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AppData\Local\Temp\Rar$DIa7944.38377\"/>
    </mc:Choice>
  </mc:AlternateContent>
  <xr:revisionPtr revIDLastSave="0" documentId="8_{79BF4026-7A97-4435-9210-FBF1BA8D48A3}" xr6:coauthVersionLast="47" xr6:coauthVersionMax="47" xr10:uidLastSave="{00000000-0000-0000-0000-000000000000}"/>
  <bookViews>
    <workbookView xWindow="-120" yWindow="-120" windowWidth="29040" windowHeight="15840" xr2:uid="{8B469CD7-0EEC-4276-B9B9-37BBAF13EDDB}"/>
  </bookViews>
  <sheets>
    <sheet name="Detalle de Cuentas" sheetId="1" r:id="rId1"/>
    <sheet name="Consultas Realizadas" sheetId="5" r:id="rId2"/>
    <sheet name="Resumen" sheetId="3" r:id="rId3"/>
    <sheet name="Score Calculation" sheetId="6" state="hidden" r:id="rId4"/>
    <sheet name="Extracted Structured Data" sheetId="7" state="hidden" r:id="rId5"/>
    <sheet name="Graph Creator" sheetId="4" state="hidden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9" i="3" l="1"/>
  <c r="K66" i="6"/>
  <c r="E16" i="3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2" i="7"/>
  <c r="C21" i="7"/>
  <c r="C20" i="7"/>
  <c r="C19" i="7"/>
  <c r="C18" i="7"/>
  <c r="C17" i="7"/>
  <c r="C16" i="7"/>
  <c r="K13" i="6"/>
  <c r="C15" i="7"/>
  <c r="C13" i="7"/>
  <c r="C12" i="7"/>
  <c r="C11" i="7"/>
  <c r="C10" i="7"/>
  <c r="C9" i="7"/>
  <c r="C8" i="7"/>
  <c r="C7" i="7"/>
  <c r="C6" i="7"/>
  <c r="C5" i="7"/>
  <c r="C4" i="7"/>
  <c r="E10" i="3"/>
  <c r="E9" i="3"/>
  <c r="G4" i="1"/>
  <c r="E5" i="3" a="1"/>
  <c r="E5" i="3" s="1"/>
  <c r="G3" i="1"/>
  <c r="G4" i="3" s="1"/>
  <c r="E6" i="3" a="1"/>
  <c r="E6" i="3" s="1"/>
  <c r="E7" i="3" a="1"/>
  <c r="E7" i="3" s="1"/>
  <c r="G5" i="1" a="1"/>
  <c r="G5" i="1" s="1"/>
  <c r="G2" i="1" a="1"/>
  <c r="G2" i="1" s="1"/>
  <c r="D13" i="3"/>
  <c r="F13" i="3" s="1"/>
  <c r="P2016" i="1"/>
  <c r="J2016" i="1"/>
  <c r="J2015" i="1"/>
  <c r="P2015" i="1" s="1"/>
  <c r="P2014" i="1"/>
  <c r="J2014" i="1"/>
  <c r="P2013" i="1"/>
  <c r="J2013" i="1"/>
  <c r="P2012" i="1"/>
  <c r="J2012" i="1"/>
  <c r="P2011" i="1"/>
  <c r="J2011" i="1"/>
  <c r="P2010" i="1"/>
  <c r="J2010" i="1"/>
  <c r="P2009" i="1"/>
  <c r="J2009" i="1"/>
  <c r="P2008" i="1"/>
  <c r="J2008" i="1"/>
  <c r="P2007" i="1"/>
  <c r="J2007" i="1"/>
  <c r="P2006" i="1"/>
  <c r="J2006" i="1"/>
  <c r="P2005" i="1"/>
  <c r="J2005" i="1"/>
  <c r="P2004" i="1"/>
  <c r="J2004" i="1"/>
  <c r="P2003" i="1"/>
  <c r="J2003" i="1"/>
  <c r="P2002" i="1"/>
  <c r="J2002" i="1"/>
  <c r="P2001" i="1"/>
  <c r="J2001" i="1"/>
  <c r="P2000" i="1"/>
  <c r="J2000" i="1"/>
  <c r="P1999" i="1"/>
  <c r="J1999" i="1"/>
  <c r="P1998" i="1"/>
  <c r="J1998" i="1"/>
  <c r="P1997" i="1"/>
  <c r="J1997" i="1"/>
  <c r="P1996" i="1"/>
  <c r="J1996" i="1"/>
  <c r="P1995" i="1"/>
  <c r="J1995" i="1"/>
  <c r="P1994" i="1"/>
  <c r="J1994" i="1"/>
  <c r="P1993" i="1"/>
  <c r="J1993" i="1"/>
  <c r="P1992" i="1"/>
  <c r="J1992" i="1"/>
  <c r="P1991" i="1"/>
  <c r="J1991" i="1"/>
  <c r="P1990" i="1"/>
  <c r="J1990" i="1"/>
  <c r="P1989" i="1"/>
  <c r="J1989" i="1"/>
  <c r="P1988" i="1"/>
  <c r="J1988" i="1"/>
  <c r="P1987" i="1"/>
  <c r="J1987" i="1"/>
  <c r="P1986" i="1"/>
  <c r="J1986" i="1"/>
  <c r="P1985" i="1"/>
  <c r="J1985" i="1"/>
  <c r="P1984" i="1"/>
  <c r="J1984" i="1"/>
  <c r="P1983" i="1"/>
  <c r="J1983" i="1"/>
  <c r="P1982" i="1"/>
  <c r="J1982" i="1"/>
  <c r="P1981" i="1"/>
  <c r="J1981" i="1"/>
  <c r="P1980" i="1"/>
  <c r="J1980" i="1"/>
  <c r="P1979" i="1"/>
  <c r="J1979" i="1"/>
  <c r="P1978" i="1"/>
  <c r="J1978" i="1"/>
  <c r="P1977" i="1"/>
  <c r="J1977" i="1"/>
  <c r="P1976" i="1"/>
  <c r="J1976" i="1"/>
  <c r="P1975" i="1"/>
  <c r="J1975" i="1"/>
  <c r="P1974" i="1"/>
  <c r="J1974" i="1"/>
  <c r="P1973" i="1"/>
  <c r="J1973" i="1"/>
  <c r="P1972" i="1"/>
  <c r="J1972" i="1"/>
  <c r="P1971" i="1"/>
  <c r="J1971" i="1"/>
  <c r="P1970" i="1"/>
  <c r="J1970" i="1"/>
  <c r="P1969" i="1"/>
  <c r="J1969" i="1"/>
  <c r="P1968" i="1"/>
  <c r="J1968" i="1"/>
  <c r="P1967" i="1"/>
  <c r="J1967" i="1"/>
  <c r="P1966" i="1"/>
  <c r="J1966" i="1"/>
  <c r="P1965" i="1"/>
  <c r="J1965" i="1"/>
  <c r="P1964" i="1"/>
  <c r="J1964" i="1"/>
  <c r="P1963" i="1"/>
  <c r="J1963" i="1"/>
  <c r="P1962" i="1"/>
  <c r="J1962" i="1"/>
  <c r="P1961" i="1"/>
  <c r="J1961" i="1"/>
  <c r="P1960" i="1"/>
  <c r="J1960" i="1"/>
  <c r="P1959" i="1"/>
  <c r="J1959" i="1"/>
  <c r="P1958" i="1"/>
  <c r="J1958" i="1"/>
  <c r="P1957" i="1"/>
  <c r="J1957" i="1"/>
  <c r="P1956" i="1"/>
  <c r="J1956" i="1"/>
  <c r="P1955" i="1"/>
  <c r="J1955" i="1"/>
  <c r="P1954" i="1"/>
  <c r="J1954" i="1"/>
  <c r="P1953" i="1"/>
  <c r="J1953" i="1"/>
  <c r="P1952" i="1"/>
  <c r="J1952" i="1"/>
  <c r="P1951" i="1"/>
  <c r="J1951" i="1"/>
  <c r="P1950" i="1"/>
  <c r="J1950" i="1"/>
  <c r="P1949" i="1"/>
  <c r="J1949" i="1"/>
  <c r="P1948" i="1"/>
  <c r="J1948" i="1"/>
  <c r="P1947" i="1"/>
  <c r="J1947" i="1"/>
  <c r="P1946" i="1"/>
  <c r="J1946" i="1"/>
  <c r="P1945" i="1"/>
  <c r="J1945" i="1"/>
  <c r="P1944" i="1"/>
  <c r="J1944" i="1"/>
  <c r="P1943" i="1"/>
  <c r="J1943" i="1"/>
  <c r="P1942" i="1"/>
  <c r="J1942" i="1"/>
  <c r="P1941" i="1"/>
  <c r="J1941" i="1"/>
  <c r="P1940" i="1"/>
  <c r="J1940" i="1"/>
  <c r="P1939" i="1"/>
  <c r="J1939" i="1"/>
  <c r="P1938" i="1"/>
  <c r="J1938" i="1"/>
  <c r="P1937" i="1"/>
  <c r="J1937" i="1"/>
  <c r="P1936" i="1"/>
  <c r="J1936" i="1"/>
  <c r="P1935" i="1"/>
  <c r="J1935" i="1"/>
  <c r="P1934" i="1"/>
  <c r="J1934" i="1"/>
  <c r="P1933" i="1"/>
  <c r="J1933" i="1"/>
  <c r="P1932" i="1"/>
  <c r="J1932" i="1"/>
  <c r="P1931" i="1"/>
  <c r="J1931" i="1"/>
  <c r="P1930" i="1"/>
  <c r="J1930" i="1"/>
  <c r="P1929" i="1"/>
  <c r="J1929" i="1"/>
  <c r="P1928" i="1"/>
  <c r="J1928" i="1"/>
  <c r="P1927" i="1"/>
  <c r="J1927" i="1"/>
  <c r="P1926" i="1"/>
  <c r="J1926" i="1"/>
  <c r="P1925" i="1"/>
  <c r="J1925" i="1"/>
  <c r="P1924" i="1"/>
  <c r="J1924" i="1"/>
  <c r="P1923" i="1"/>
  <c r="J1923" i="1"/>
  <c r="P1922" i="1"/>
  <c r="J1922" i="1"/>
  <c r="P1921" i="1"/>
  <c r="J1921" i="1"/>
  <c r="P1920" i="1"/>
  <c r="J1920" i="1"/>
  <c r="P1919" i="1"/>
  <c r="J1919" i="1"/>
  <c r="P1918" i="1"/>
  <c r="J1918" i="1"/>
  <c r="P1917" i="1"/>
  <c r="J1917" i="1"/>
  <c r="P1916" i="1"/>
  <c r="J1916" i="1"/>
  <c r="P1915" i="1"/>
  <c r="J1915" i="1"/>
  <c r="P1914" i="1"/>
  <c r="J1914" i="1"/>
  <c r="P1913" i="1"/>
  <c r="J1913" i="1"/>
  <c r="P1912" i="1"/>
  <c r="J1912" i="1"/>
  <c r="P1911" i="1"/>
  <c r="J1911" i="1"/>
  <c r="P1910" i="1"/>
  <c r="J1910" i="1"/>
  <c r="P1909" i="1"/>
  <c r="J1909" i="1"/>
  <c r="P1908" i="1"/>
  <c r="J1908" i="1"/>
  <c r="P1907" i="1"/>
  <c r="J1907" i="1"/>
  <c r="P1906" i="1"/>
  <c r="J1906" i="1"/>
  <c r="P1905" i="1"/>
  <c r="J1905" i="1"/>
  <c r="P1904" i="1"/>
  <c r="J1904" i="1"/>
  <c r="P1903" i="1"/>
  <c r="J1903" i="1"/>
  <c r="P1902" i="1"/>
  <c r="J1902" i="1"/>
  <c r="P1901" i="1"/>
  <c r="J1901" i="1"/>
  <c r="P1900" i="1"/>
  <c r="J1900" i="1"/>
  <c r="P1899" i="1"/>
  <c r="J1899" i="1"/>
  <c r="P1898" i="1"/>
  <c r="J1898" i="1"/>
  <c r="P1897" i="1"/>
  <c r="J1897" i="1"/>
  <c r="P1896" i="1"/>
  <c r="J1896" i="1"/>
  <c r="P1895" i="1"/>
  <c r="J1895" i="1"/>
  <c r="P1894" i="1"/>
  <c r="J1894" i="1"/>
  <c r="P1893" i="1"/>
  <c r="J1893" i="1"/>
  <c r="P1892" i="1"/>
  <c r="J1892" i="1"/>
  <c r="P1891" i="1"/>
  <c r="J1891" i="1"/>
  <c r="P1890" i="1"/>
  <c r="J1890" i="1"/>
  <c r="P1889" i="1"/>
  <c r="J1889" i="1"/>
  <c r="P1888" i="1"/>
  <c r="J1888" i="1"/>
  <c r="P1887" i="1"/>
  <c r="J1887" i="1"/>
  <c r="P1886" i="1"/>
  <c r="J1886" i="1"/>
  <c r="P1885" i="1"/>
  <c r="J1885" i="1"/>
  <c r="P1884" i="1"/>
  <c r="J1884" i="1"/>
  <c r="P1883" i="1"/>
  <c r="J1883" i="1"/>
  <c r="P1882" i="1"/>
  <c r="J1882" i="1"/>
  <c r="P1881" i="1"/>
  <c r="J1881" i="1"/>
  <c r="P1880" i="1"/>
  <c r="J1880" i="1"/>
  <c r="P1879" i="1"/>
  <c r="J1879" i="1"/>
  <c r="P1878" i="1"/>
  <c r="J1878" i="1"/>
  <c r="P1877" i="1"/>
  <c r="J1877" i="1"/>
  <c r="P1876" i="1"/>
  <c r="J1876" i="1"/>
  <c r="P1875" i="1"/>
  <c r="J1875" i="1"/>
  <c r="P1874" i="1"/>
  <c r="J1874" i="1"/>
  <c r="P1873" i="1"/>
  <c r="J1873" i="1"/>
  <c r="P1872" i="1"/>
  <c r="J1872" i="1"/>
  <c r="P1871" i="1"/>
  <c r="J1871" i="1"/>
  <c r="P1870" i="1"/>
  <c r="J1870" i="1"/>
  <c r="P1869" i="1"/>
  <c r="J1869" i="1"/>
  <c r="P1868" i="1"/>
  <c r="J1868" i="1"/>
  <c r="P1867" i="1"/>
  <c r="J1867" i="1"/>
  <c r="P1866" i="1"/>
  <c r="J1866" i="1"/>
  <c r="P1865" i="1"/>
  <c r="J1865" i="1"/>
  <c r="P1864" i="1"/>
  <c r="J1864" i="1"/>
  <c r="P1863" i="1"/>
  <c r="J1863" i="1"/>
  <c r="P1862" i="1"/>
  <c r="J1862" i="1"/>
  <c r="P1861" i="1"/>
  <c r="J1861" i="1"/>
  <c r="P1860" i="1"/>
  <c r="J1860" i="1"/>
  <c r="P1859" i="1"/>
  <c r="J1859" i="1"/>
  <c r="P1858" i="1"/>
  <c r="J1858" i="1"/>
  <c r="P1857" i="1"/>
  <c r="J1857" i="1"/>
  <c r="P1856" i="1"/>
  <c r="J1856" i="1"/>
  <c r="P1855" i="1"/>
  <c r="J1855" i="1"/>
  <c r="P1854" i="1"/>
  <c r="J1854" i="1"/>
  <c r="P1853" i="1"/>
  <c r="J1853" i="1"/>
  <c r="P1852" i="1"/>
  <c r="J1852" i="1"/>
  <c r="P1851" i="1"/>
  <c r="J1851" i="1"/>
  <c r="P1850" i="1"/>
  <c r="J1850" i="1"/>
  <c r="P1849" i="1"/>
  <c r="J1849" i="1"/>
  <c r="P1848" i="1"/>
  <c r="J1848" i="1"/>
  <c r="P1847" i="1"/>
  <c r="J1847" i="1"/>
  <c r="P1846" i="1"/>
  <c r="J1846" i="1"/>
  <c r="P1845" i="1"/>
  <c r="J1845" i="1"/>
  <c r="P1844" i="1"/>
  <c r="J1844" i="1"/>
  <c r="P1843" i="1"/>
  <c r="J1843" i="1"/>
  <c r="P1842" i="1"/>
  <c r="J1842" i="1"/>
  <c r="P1841" i="1"/>
  <c r="J1841" i="1"/>
  <c r="P1840" i="1"/>
  <c r="J1840" i="1"/>
  <c r="P1839" i="1"/>
  <c r="J1839" i="1"/>
  <c r="P1838" i="1"/>
  <c r="J1838" i="1"/>
  <c r="P1837" i="1"/>
  <c r="J1837" i="1"/>
  <c r="P1836" i="1"/>
  <c r="J1836" i="1"/>
  <c r="P1835" i="1"/>
  <c r="J1835" i="1"/>
  <c r="P1834" i="1"/>
  <c r="J1834" i="1"/>
  <c r="P1833" i="1"/>
  <c r="J1833" i="1"/>
  <c r="P1832" i="1"/>
  <c r="J1832" i="1"/>
  <c r="P1831" i="1"/>
  <c r="J1831" i="1"/>
  <c r="P1830" i="1"/>
  <c r="J1830" i="1"/>
  <c r="P1829" i="1"/>
  <c r="J1829" i="1"/>
  <c r="P1828" i="1"/>
  <c r="J1828" i="1"/>
  <c r="P1827" i="1"/>
  <c r="J1827" i="1"/>
  <c r="P1826" i="1"/>
  <c r="J1826" i="1"/>
  <c r="P1825" i="1"/>
  <c r="J1825" i="1"/>
  <c r="P1824" i="1"/>
  <c r="J1824" i="1"/>
  <c r="P1823" i="1"/>
  <c r="J1823" i="1"/>
  <c r="P1822" i="1"/>
  <c r="J1822" i="1"/>
  <c r="P1821" i="1"/>
  <c r="J1821" i="1"/>
  <c r="P1820" i="1"/>
  <c r="J1820" i="1"/>
  <c r="P1819" i="1"/>
  <c r="J1819" i="1"/>
  <c r="P1818" i="1"/>
  <c r="J1818" i="1"/>
  <c r="P1817" i="1"/>
  <c r="J1817" i="1"/>
  <c r="P1816" i="1"/>
  <c r="J1816" i="1"/>
  <c r="P1815" i="1"/>
  <c r="J1815" i="1"/>
  <c r="P1814" i="1"/>
  <c r="J1814" i="1"/>
  <c r="P1813" i="1"/>
  <c r="J1813" i="1"/>
  <c r="P1812" i="1"/>
  <c r="J1812" i="1"/>
  <c r="P1811" i="1"/>
  <c r="J1811" i="1"/>
  <c r="P1810" i="1"/>
  <c r="J1810" i="1"/>
  <c r="P1809" i="1"/>
  <c r="J1809" i="1"/>
  <c r="P1808" i="1"/>
  <c r="J1808" i="1"/>
  <c r="P1807" i="1"/>
  <c r="J1807" i="1"/>
  <c r="P1806" i="1"/>
  <c r="J1806" i="1"/>
  <c r="P1805" i="1"/>
  <c r="J1805" i="1"/>
  <c r="P1804" i="1"/>
  <c r="J1804" i="1"/>
  <c r="P1803" i="1"/>
  <c r="J1803" i="1"/>
  <c r="P1802" i="1"/>
  <c r="J1802" i="1"/>
  <c r="P1801" i="1"/>
  <c r="J1801" i="1"/>
  <c r="P1800" i="1"/>
  <c r="J1800" i="1"/>
  <c r="P1799" i="1"/>
  <c r="J1799" i="1"/>
  <c r="P1798" i="1"/>
  <c r="J1798" i="1"/>
  <c r="P1797" i="1"/>
  <c r="J1797" i="1"/>
  <c r="P1796" i="1"/>
  <c r="J1796" i="1"/>
  <c r="P1795" i="1"/>
  <c r="J1795" i="1"/>
  <c r="P1794" i="1"/>
  <c r="J1794" i="1"/>
  <c r="P1793" i="1"/>
  <c r="J1793" i="1"/>
  <c r="P1792" i="1"/>
  <c r="J1792" i="1"/>
  <c r="P1791" i="1"/>
  <c r="J1791" i="1"/>
  <c r="P1790" i="1"/>
  <c r="J1790" i="1"/>
  <c r="P1789" i="1"/>
  <c r="J1789" i="1"/>
  <c r="P1788" i="1"/>
  <c r="J1788" i="1"/>
  <c r="P1787" i="1"/>
  <c r="J1787" i="1"/>
  <c r="P1786" i="1"/>
  <c r="J1786" i="1"/>
  <c r="P1785" i="1"/>
  <c r="J1785" i="1"/>
  <c r="P1784" i="1"/>
  <c r="J1784" i="1"/>
  <c r="P1783" i="1"/>
  <c r="J1783" i="1"/>
  <c r="P1782" i="1"/>
  <c r="J1782" i="1"/>
  <c r="P1781" i="1"/>
  <c r="J1781" i="1"/>
  <c r="P1780" i="1"/>
  <c r="J1780" i="1"/>
  <c r="P1779" i="1"/>
  <c r="J1779" i="1"/>
  <c r="P1778" i="1"/>
  <c r="J1778" i="1"/>
  <c r="P1777" i="1"/>
  <c r="J1777" i="1"/>
  <c r="P1776" i="1"/>
  <c r="J1776" i="1"/>
  <c r="P1775" i="1"/>
  <c r="J1775" i="1"/>
  <c r="P1774" i="1"/>
  <c r="J1774" i="1"/>
  <c r="P1773" i="1"/>
  <c r="J1773" i="1"/>
  <c r="P1772" i="1"/>
  <c r="J1772" i="1"/>
  <c r="P1771" i="1"/>
  <c r="J1771" i="1"/>
  <c r="P1770" i="1"/>
  <c r="J1770" i="1"/>
  <c r="P1769" i="1"/>
  <c r="J1769" i="1"/>
  <c r="P1768" i="1"/>
  <c r="J1768" i="1"/>
  <c r="P1767" i="1"/>
  <c r="J1767" i="1"/>
  <c r="P1766" i="1"/>
  <c r="J1766" i="1"/>
  <c r="P1765" i="1"/>
  <c r="J1765" i="1"/>
  <c r="P1764" i="1"/>
  <c r="J1764" i="1"/>
  <c r="P1763" i="1"/>
  <c r="J1763" i="1"/>
  <c r="P1762" i="1"/>
  <c r="J1762" i="1"/>
  <c r="P1761" i="1"/>
  <c r="J1761" i="1"/>
  <c r="P1760" i="1"/>
  <c r="J1760" i="1"/>
  <c r="P1759" i="1"/>
  <c r="J1759" i="1"/>
  <c r="P1758" i="1"/>
  <c r="J1758" i="1"/>
  <c r="P1757" i="1"/>
  <c r="J1757" i="1"/>
  <c r="P1756" i="1"/>
  <c r="J1756" i="1"/>
  <c r="P1755" i="1"/>
  <c r="J1755" i="1"/>
  <c r="P1754" i="1"/>
  <c r="J1754" i="1"/>
  <c r="P1753" i="1"/>
  <c r="J1753" i="1"/>
  <c r="P1752" i="1"/>
  <c r="J1752" i="1"/>
  <c r="P1751" i="1"/>
  <c r="J1751" i="1"/>
  <c r="P1750" i="1"/>
  <c r="J1750" i="1"/>
  <c r="P1749" i="1"/>
  <c r="J1749" i="1"/>
  <c r="P1748" i="1"/>
  <c r="J1748" i="1"/>
  <c r="P1747" i="1"/>
  <c r="J1747" i="1"/>
  <c r="P1746" i="1"/>
  <c r="J1746" i="1"/>
  <c r="P1745" i="1"/>
  <c r="J1745" i="1"/>
  <c r="P1744" i="1"/>
  <c r="J1744" i="1"/>
  <c r="P1743" i="1"/>
  <c r="J1743" i="1"/>
  <c r="P1742" i="1"/>
  <c r="J1742" i="1"/>
  <c r="P1741" i="1"/>
  <c r="J1741" i="1"/>
  <c r="P1740" i="1"/>
  <c r="J1740" i="1"/>
  <c r="P1739" i="1"/>
  <c r="J1739" i="1"/>
  <c r="P1738" i="1"/>
  <c r="J1738" i="1"/>
  <c r="P1737" i="1"/>
  <c r="J1737" i="1"/>
  <c r="P1736" i="1"/>
  <c r="J1736" i="1"/>
  <c r="P1735" i="1"/>
  <c r="J1735" i="1"/>
  <c r="P1734" i="1"/>
  <c r="J1734" i="1"/>
  <c r="P1733" i="1"/>
  <c r="J1733" i="1"/>
  <c r="P1732" i="1"/>
  <c r="J1732" i="1"/>
  <c r="P1731" i="1"/>
  <c r="J1731" i="1"/>
  <c r="P1730" i="1"/>
  <c r="J1730" i="1"/>
  <c r="P1729" i="1"/>
  <c r="J1729" i="1"/>
  <c r="P1728" i="1"/>
  <c r="J1728" i="1"/>
  <c r="P1727" i="1"/>
  <c r="J1727" i="1"/>
  <c r="P1726" i="1"/>
  <c r="J1726" i="1"/>
  <c r="P1725" i="1"/>
  <c r="J1725" i="1"/>
  <c r="P1724" i="1"/>
  <c r="J1724" i="1"/>
  <c r="P1723" i="1"/>
  <c r="J1723" i="1"/>
  <c r="P1722" i="1"/>
  <c r="J1722" i="1"/>
  <c r="P1721" i="1"/>
  <c r="J1721" i="1"/>
  <c r="P1720" i="1"/>
  <c r="J1720" i="1"/>
  <c r="P1719" i="1"/>
  <c r="J1719" i="1"/>
  <c r="P1718" i="1"/>
  <c r="J1718" i="1"/>
  <c r="P1717" i="1"/>
  <c r="J1717" i="1"/>
  <c r="P1716" i="1"/>
  <c r="J1716" i="1"/>
  <c r="P1715" i="1"/>
  <c r="J1715" i="1"/>
  <c r="P1714" i="1"/>
  <c r="J1714" i="1"/>
  <c r="P1713" i="1"/>
  <c r="J1713" i="1"/>
  <c r="P1712" i="1"/>
  <c r="J1712" i="1"/>
  <c r="P1711" i="1"/>
  <c r="J1711" i="1"/>
  <c r="P1710" i="1"/>
  <c r="J1710" i="1"/>
  <c r="P1709" i="1"/>
  <c r="J1709" i="1"/>
  <c r="P1708" i="1"/>
  <c r="J1708" i="1"/>
  <c r="P1707" i="1"/>
  <c r="J1707" i="1"/>
  <c r="P1706" i="1"/>
  <c r="J1706" i="1"/>
  <c r="P1705" i="1"/>
  <c r="J1705" i="1"/>
  <c r="P1704" i="1"/>
  <c r="J1704" i="1"/>
  <c r="P1703" i="1"/>
  <c r="J1703" i="1"/>
  <c r="P1702" i="1"/>
  <c r="J1702" i="1"/>
  <c r="P1701" i="1"/>
  <c r="J1701" i="1"/>
  <c r="P1700" i="1"/>
  <c r="J1700" i="1"/>
  <c r="P1699" i="1"/>
  <c r="J1699" i="1"/>
  <c r="P1698" i="1"/>
  <c r="J1698" i="1"/>
  <c r="P1697" i="1"/>
  <c r="J1697" i="1"/>
  <c r="P1696" i="1"/>
  <c r="J1696" i="1"/>
  <c r="P1695" i="1"/>
  <c r="J1695" i="1"/>
  <c r="P1694" i="1"/>
  <c r="J1694" i="1"/>
  <c r="P1693" i="1"/>
  <c r="J1693" i="1"/>
  <c r="P1692" i="1"/>
  <c r="J1692" i="1"/>
  <c r="P1691" i="1"/>
  <c r="J1691" i="1"/>
  <c r="P1690" i="1"/>
  <c r="J1690" i="1"/>
  <c r="P1689" i="1"/>
  <c r="J1689" i="1"/>
  <c r="P1688" i="1"/>
  <c r="J1688" i="1"/>
  <c r="P1687" i="1"/>
  <c r="J1687" i="1"/>
  <c r="P1686" i="1"/>
  <c r="J1686" i="1"/>
  <c r="P1685" i="1"/>
  <c r="J1685" i="1"/>
  <c r="P1684" i="1"/>
  <c r="J1684" i="1"/>
  <c r="P1683" i="1"/>
  <c r="J1683" i="1"/>
  <c r="P1682" i="1"/>
  <c r="J1682" i="1"/>
  <c r="P1681" i="1"/>
  <c r="J1681" i="1"/>
  <c r="P1680" i="1"/>
  <c r="J1680" i="1"/>
  <c r="P1679" i="1"/>
  <c r="J1679" i="1"/>
  <c r="P1678" i="1"/>
  <c r="J1678" i="1"/>
  <c r="P1677" i="1"/>
  <c r="J1677" i="1"/>
  <c r="P1676" i="1"/>
  <c r="J1676" i="1"/>
  <c r="P1675" i="1"/>
  <c r="J1675" i="1"/>
  <c r="P1674" i="1"/>
  <c r="J1674" i="1"/>
  <c r="P1673" i="1"/>
  <c r="J1673" i="1"/>
  <c r="P1672" i="1"/>
  <c r="J1672" i="1"/>
  <c r="P1671" i="1"/>
  <c r="J1671" i="1"/>
  <c r="P1670" i="1"/>
  <c r="J1670" i="1"/>
  <c r="P1669" i="1"/>
  <c r="J1669" i="1"/>
  <c r="P1668" i="1"/>
  <c r="J1668" i="1"/>
  <c r="P1667" i="1"/>
  <c r="J1667" i="1"/>
  <c r="P1666" i="1"/>
  <c r="J1666" i="1"/>
  <c r="P1665" i="1"/>
  <c r="J1665" i="1"/>
  <c r="P1664" i="1"/>
  <c r="J1664" i="1"/>
  <c r="P1663" i="1"/>
  <c r="J1663" i="1"/>
  <c r="P1662" i="1"/>
  <c r="J1662" i="1"/>
  <c r="P1661" i="1"/>
  <c r="J1661" i="1"/>
  <c r="P1660" i="1"/>
  <c r="J1660" i="1"/>
  <c r="P1659" i="1"/>
  <c r="J1659" i="1"/>
  <c r="P1658" i="1"/>
  <c r="J1658" i="1"/>
  <c r="P1657" i="1"/>
  <c r="J1657" i="1"/>
  <c r="P1656" i="1"/>
  <c r="J1656" i="1"/>
  <c r="P1655" i="1"/>
  <c r="J1655" i="1"/>
  <c r="P1654" i="1"/>
  <c r="J1654" i="1"/>
  <c r="P1653" i="1"/>
  <c r="J1653" i="1"/>
  <c r="P1652" i="1"/>
  <c r="J1652" i="1"/>
  <c r="P1651" i="1"/>
  <c r="J1651" i="1"/>
  <c r="P1650" i="1"/>
  <c r="J1650" i="1"/>
  <c r="P1649" i="1"/>
  <c r="J1649" i="1"/>
  <c r="P1648" i="1"/>
  <c r="J1648" i="1"/>
  <c r="P1647" i="1"/>
  <c r="J1647" i="1"/>
  <c r="P1646" i="1"/>
  <c r="J1646" i="1"/>
  <c r="P1645" i="1"/>
  <c r="J1645" i="1"/>
  <c r="P1644" i="1"/>
  <c r="J1644" i="1"/>
  <c r="P1643" i="1"/>
  <c r="J1643" i="1"/>
  <c r="P1642" i="1"/>
  <c r="J1642" i="1"/>
  <c r="P1641" i="1"/>
  <c r="J1641" i="1"/>
  <c r="P1640" i="1"/>
  <c r="J1640" i="1"/>
  <c r="P1639" i="1"/>
  <c r="J1639" i="1"/>
  <c r="P1638" i="1"/>
  <c r="J1638" i="1"/>
  <c r="P1637" i="1"/>
  <c r="J1637" i="1"/>
  <c r="P1636" i="1"/>
  <c r="J1636" i="1"/>
  <c r="P1635" i="1"/>
  <c r="J1635" i="1"/>
  <c r="P1634" i="1"/>
  <c r="J1634" i="1"/>
  <c r="P1633" i="1"/>
  <c r="J1633" i="1"/>
  <c r="P1632" i="1"/>
  <c r="J1632" i="1"/>
  <c r="P1631" i="1"/>
  <c r="J1631" i="1"/>
  <c r="P1630" i="1"/>
  <c r="J1630" i="1"/>
  <c r="P1629" i="1"/>
  <c r="J1629" i="1"/>
  <c r="P1628" i="1"/>
  <c r="J1628" i="1"/>
  <c r="P1627" i="1"/>
  <c r="J1627" i="1"/>
  <c r="P1626" i="1"/>
  <c r="J1626" i="1"/>
  <c r="P1625" i="1"/>
  <c r="J1625" i="1"/>
  <c r="P1624" i="1"/>
  <c r="J1624" i="1"/>
  <c r="P1623" i="1"/>
  <c r="J1623" i="1"/>
  <c r="P1622" i="1"/>
  <c r="J1622" i="1"/>
  <c r="P1621" i="1"/>
  <c r="J1621" i="1"/>
  <c r="P1620" i="1"/>
  <c r="J1620" i="1"/>
  <c r="P1619" i="1"/>
  <c r="J1619" i="1"/>
  <c r="P1618" i="1"/>
  <c r="J1618" i="1"/>
  <c r="P1617" i="1"/>
  <c r="J1617" i="1"/>
  <c r="P1616" i="1"/>
  <c r="J1616" i="1"/>
  <c r="P1615" i="1"/>
  <c r="J1615" i="1"/>
  <c r="P1614" i="1"/>
  <c r="J1614" i="1"/>
  <c r="P1613" i="1"/>
  <c r="J1613" i="1"/>
  <c r="P1612" i="1"/>
  <c r="J1612" i="1"/>
  <c r="P1611" i="1"/>
  <c r="J1611" i="1"/>
  <c r="P1610" i="1"/>
  <c r="J1610" i="1"/>
  <c r="P1609" i="1"/>
  <c r="J1609" i="1"/>
  <c r="P1608" i="1"/>
  <c r="J1608" i="1"/>
  <c r="P1607" i="1"/>
  <c r="J1607" i="1"/>
  <c r="P1606" i="1"/>
  <c r="J1606" i="1"/>
  <c r="P1605" i="1"/>
  <c r="J1605" i="1"/>
  <c r="P1604" i="1"/>
  <c r="J1604" i="1"/>
  <c r="P1603" i="1"/>
  <c r="J1603" i="1"/>
  <c r="P1602" i="1"/>
  <c r="J1602" i="1"/>
  <c r="P1601" i="1"/>
  <c r="J1601" i="1"/>
  <c r="P1600" i="1"/>
  <c r="J1600" i="1"/>
  <c r="P1599" i="1"/>
  <c r="J1599" i="1"/>
  <c r="P1598" i="1"/>
  <c r="J1598" i="1"/>
  <c r="P1597" i="1"/>
  <c r="J1597" i="1"/>
  <c r="P1596" i="1"/>
  <c r="J1596" i="1"/>
  <c r="P1595" i="1"/>
  <c r="J1595" i="1"/>
  <c r="P1594" i="1"/>
  <c r="J1594" i="1"/>
  <c r="P1593" i="1"/>
  <c r="J1593" i="1"/>
  <c r="P1592" i="1"/>
  <c r="J1592" i="1"/>
  <c r="P1591" i="1"/>
  <c r="J1591" i="1"/>
  <c r="P1590" i="1"/>
  <c r="J1590" i="1"/>
  <c r="P1589" i="1"/>
  <c r="J1589" i="1"/>
  <c r="P1588" i="1"/>
  <c r="J1588" i="1"/>
  <c r="P1587" i="1"/>
  <c r="J1587" i="1"/>
  <c r="P1586" i="1"/>
  <c r="J1586" i="1"/>
  <c r="P1585" i="1"/>
  <c r="J1585" i="1"/>
  <c r="P1584" i="1"/>
  <c r="J1584" i="1"/>
  <c r="P1583" i="1"/>
  <c r="J1583" i="1"/>
  <c r="P1582" i="1"/>
  <c r="J1582" i="1"/>
  <c r="P1581" i="1"/>
  <c r="J1581" i="1"/>
  <c r="P1580" i="1"/>
  <c r="J1580" i="1"/>
  <c r="P1579" i="1"/>
  <c r="J1579" i="1"/>
  <c r="P1578" i="1"/>
  <c r="J1578" i="1"/>
  <c r="P1577" i="1"/>
  <c r="J1577" i="1"/>
  <c r="P1576" i="1"/>
  <c r="J1576" i="1"/>
  <c r="P1575" i="1"/>
  <c r="J1575" i="1"/>
  <c r="P1574" i="1"/>
  <c r="J1574" i="1"/>
  <c r="P1573" i="1"/>
  <c r="J1573" i="1"/>
  <c r="P1572" i="1"/>
  <c r="J1572" i="1"/>
  <c r="P1571" i="1"/>
  <c r="J1571" i="1"/>
  <c r="P1570" i="1"/>
  <c r="J1570" i="1"/>
  <c r="P1569" i="1"/>
  <c r="J1569" i="1"/>
  <c r="P1568" i="1"/>
  <c r="J1568" i="1"/>
  <c r="P1567" i="1"/>
  <c r="J1567" i="1"/>
  <c r="P1566" i="1"/>
  <c r="J1566" i="1"/>
  <c r="P1565" i="1"/>
  <c r="J1565" i="1"/>
  <c r="P1564" i="1"/>
  <c r="J1564" i="1"/>
  <c r="P1563" i="1"/>
  <c r="J1563" i="1"/>
  <c r="P1562" i="1"/>
  <c r="J1562" i="1"/>
  <c r="P1561" i="1"/>
  <c r="J1561" i="1"/>
  <c r="P1560" i="1"/>
  <c r="J1560" i="1"/>
  <c r="P1559" i="1"/>
  <c r="J1559" i="1"/>
  <c r="P1558" i="1"/>
  <c r="J1558" i="1"/>
  <c r="P1557" i="1"/>
  <c r="J1557" i="1"/>
  <c r="P1556" i="1"/>
  <c r="J1556" i="1"/>
  <c r="P1555" i="1"/>
  <c r="J1555" i="1"/>
  <c r="P1554" i="1"/>
  <c r="J1554" i="1"/>
  <c r="P1553" i="1"/>
  <c r="J1553" i="1"/>
  <c r="P1552" i="1"/>
  <c r="J1552" i="1"/>
  <c r="P1551" i="1"/>
  <c r="J1551" i="1"/>
  <c r="P1550" i="1"/>
  <c r="J1550" i="1"/>
  <c r="P1549" i="1"/>
  <c r="J1549" i="1"/>
  <c r="P1548" i="1"/>
  <c r="J1548" i="1"/>
  <c r="P1547" i="1"/>
  <c r="J1547" i="1"/>
  <c r="P1546" i="1"/>
  <c r="J1546" i="1"/>
  <c r="P1545" i="1"/>
  <c r="J1545" i="1"/>
  <c r="P1544" i="1"/>
  <c r="J1544" i="1"/>
  <c r="P1543" i="1"/>
  <c r="J1543" i="1"/>
  <c r="P1542" i="1"/>
  <c r="J1542" i="1"/>
  <c r="P1541" i="1"/>
  <c r="J1541" i="1"/>
  <c r="P1540" i="1"/>
  <c r="J1540" i="1"/>
  <c r="P1539" i="1"/>
  <c r="J1539" i="1"/>
  <c r="P1538" i="1"/>
  <c r="J1538" i="1"/>
  <c r="P1537" i="1"/>
  <c r="J1537" i="1"/>
  <c r="P1536" i="1"/>
  <c r="J1536" i="1"/>
  <c r="P1535" i="1"/>
  <c r="J1535" i="1"/>
  <c r="P1534" i="1"/>
  <c r="J1534" i="1"/>
  <c r="P1533" i="1"/>
  <c r="J1533" i="1"/>
  <c r="P1532" i="1"/>
  <c r="J1532" i="1"/>
  <c r="P1531" i="1"/>
  <c r="J1531" i="1"/>
  <c r="P1530" i="1"/>
  <c r="J1530" i="1"/>
  <c r="P1529" i="1"/>
  <c r="J1529" i="1"/>
  <c r="P1528" i="1"/>
  <c r="J1528" i="1"/>
  <c r="P1527" i="1"/>
  <c r="J1527" i="1"/>
  <c r="P1526" i="1"/>
  <c r="J1526" i="1"/>
  <c r="P1525" i="1"/>
  <c r="J1525" i="1"/>
  <c r="P1524" i="1"/>
  <c r="J1524" i="1"/>
  <c r="P1523" i="1"/>
  <c r="J1523" i="1"/>
  <c r="P1522" i="1"/>
  <c r="J1522" i="1"/>
  <c r="P1521" i="1"/>
  <c r="J1521" i="1"/>
  <c r="P1520" i="1"/>
  <c r="J1520" i="1"/>
  <c r="P1519" i="1"/>
  <c r="J1519" i="1"/>
  <c r="P1518" i="1"/>
  <c r="J1518" i="1"/>
  <c r="P1517" i="1"/>
  <c r="J1517" i="1"/>
  <c r="P1516" i="1"/>
  <c r="J1516" i="1"/>
  <c r="P1515" i="1"/>
  <c r="J1515" i="1"/>
  <c r="P1514" i="1"/>
  <c r="J1514" i="1"/>
  <c r="P1513" i="1"/>
  <c r="J1513" i="1"/>
  <c r="P1512" i="1"/>
  <c r="J1512" i="1"/>
  <c r="P1511" i="1"/>
  <c r="J1511" i="1"/>
  <c r="P1510" i="1"/>
  <c r="J1510" i="1"/>
  <c r="P1509" i="1"/>
  <c r="J1509" i="1"/>
  <c r="P1508" i="1"/>
  <c r="J1508" i="1"/>
  <c r="P1507" i="1"/>
  <c r="J1507" i="1"/>
  <c r="P1506" i="1"/>
  <c r="J1506" i="1"/>
  <c r="P1505" i="1"/>
  <c r="J1505" i="1"/>
  <c r="P1504" i="1"/>
  <c r="J1504" i="1"/>
  <c r="P1503" i="1"/>
  <c r="J1503" i="1"/>
  <c r="P1502" i="1"/>
  <c r="J1502" i="1"/>
  <c r="P1501" i="1"/>
  <c r="J1501" i="1"/>
  <c r="P1500" i="1"/>
  <c r="J1500" i="1"/>
  <c r="P1499" i="1"/>
  <c r="J1499" i="1"/>
  <c r="P1498" i="1"/>
  <c r="J1498" i="1"/>
  <c r="P1497" i="1"/>
  <c r="J1497" i="1"/>
  <c r="P1496" i="1"/>
  <c r="J1496" i="1"/>
  <c r="P1495" i="1"/>
  <c r="J1495" i="1"/>
  <c r="P1494" i="1"/>
  <c r="J1494" i="1"/>
  <c r="P1493" i="1"/>
  <c r="J1493" i="1"/>
  <c r="P1492" i="1"/>
  <c r="J1492" i="1"/>
  <c r="P1491" i="1"/>
  <c r="J1491" i="1"/>
  <c r="P1490" i="1"/>
  <c r="J1490" i="1"/>
  <c r="P1489" i="1"/>
  <c r="J1489" i="1"/>
  <c r="P1488" i="1"/>
  <c r="J1488" i="1"/>
  <c r="P1487" i="1"/>
  <c r="J1487" i="1"/>
  <c r="P1486" i="1"/>
  <c r="J1486" i="1"/>
  <c r="P1485" i="1"/>
  <c r="J1485" i="1"/>
  <c r="P1484" i="1"/>
  <c r="J1484" i="1"/>
  <c r="P1483" i="1"/>
  <c r="J1483" i="1"/>
  <c r="P1482" i="1"/>
  <c r="J1482" i="1"/>
  <c r="P1481" i="1"/>
  <c r="J1481" i="1"/>
  <c r="P1480" i="1"/>
  <c r="J1480" i="1"/>
  <c r="P1479" i="1"/>
  <c r="J1479" i="1"/>
  <c r="P1478" i="1"/>
  <c r="J1478" i="1"/>
  <c r="P1477" i="1"/>
  <c r="J1477" i="1"/>
  <c r="P1476" i="1"/>
  <c r="J1476" i="1"/>
  <c r="P1475" i="1"/>
  <c r="J1475" i="1"/>
  <c r="P1474" i="1"/>
  <c r="J1474" i="1"/>
  <c r="P1473" i="1"/>
  <c r="J1473" i="1"/>
  <c r="P1472" i="1"/>
  <c r="J1472" i="1"/>
  <c r="P1471" i="1"/>
  <c r="J1471" i="1"/>
  <c r="P1470" i="1"/>
  <c r="J1470" i="1"/>
  <c r="P1469" i="1"/>
  <c r="J1469" i="1"/>
  <c r="P1468" i="1"/>
  <c r="J1468" i="1"/>
  <c r="P1467" i="1"/>
  <c r="J1467" i="1"/>
  <c r="P1466" i="1"/>
  <c r="J1466" i="1"/>
  <c r="P1465" i="1"/>
  <c r="J1465" i="1"/>
  <c r="P1464" i="1"/>
  <c r="J1464" i="1"/>
  <c r="P1463" i="1"/>
  <c r="J1463" i="1"/>
  <c r="P1462" i="1"/>
  <c r="J1462" i="1"/>
  <c r="P1461" i="1"/>
  <c r="J1461" i="1"/>
  <c r="P1460" i="1"/>
  <c r="J1460" i="1"/>
  <c r="P1459" i="1"/>
  <c r="J1459" i="1"/>
  <c r="P1458" i="1"/>
  <c r="J1458" i="1"/>
  <c r="P1457" i="1"/>
  <c r="J1457" i="1"/>
  <c r="P1456" i="1"/>
  <c r="J1456" i="1"/>
  <c r="P1455" i="1"/>
  <c r="J1455" i="1"/>
  <c r="P1454" i="1"/>
  <c r="J1454" i="1"/>
  <c r="P1453" i="1"/>
  <c r="J1453" i="1"/>
  <c r="P1452" i="1"/>
  <c r="J1452" i="1"/>
  <c r="P1451" i="1"/>
  <c r="J1451" i="1"/>
  <c r="P1450" i="1"/>
  <c r="J1450" i="1"/>
  <c r="P1449" i="1"/>
  <c r="J1449" i="1"/>
  <c r="P1448" i="1"/>
  <c r="J1448" i="1"/>
  <c r="P1447" i="1"/>
  <c r="J1447" i="1"/>
  <c r="P1446" i="1"/>
  <c r="J1446" i="1"/>
  <c r="P1445" i="1"/>
  <c r="J1445" i="1"/>
  <c r="P1444" i="1"/>
  <c r="J1444" i="1"/>
  <c r="P1443" i="1"/>
  <c r="J1443" i="1"/>
  <c r="P1442" i="1"/>
  <c r="J1442" i="1"/>
  <c r="P1441" i="1"/>
  <c r="J1441" i="1"/>
  <c r="P1440" i="1"/>
  <c r="J1440" i="1"/>
  <c r="P1439" i="1"/>
  <c r="J1439" i="1"/>
  <c r="P1438" i="1"/>
  <c r="J1438" i="1"/>
  <c r="P1437" i="1"/>
  <c r="J1437" i="1"/>
  <c r="P1436" i="1"/>
  <c r="J1436" i="1"/>
  <c r="P1435" i="1"/>
  <c r="J1435" i="1"/>
  <c r="P1434" i="1"/>
  <c r="J1434" i="1"/>
  <c r="P1433" i="1"/>
  <c r="J1433" i="1"/>
  <c r="P1432" i="1"/>
  <c r="J1432" i="1"/>
  <c r="P1431" i="1"/>
  <c r="J1431" i="1"/>
  <c r="P1430" i="1"/>
  <c r="J1430" i="1"/>
  <c r="P1429" i="1"/>
  <c r="J1429" i="1"/>
  <c r="P1428" i="1"/>
  <c r="J1428" i="1"/>
  <c r="P1427" i="1"/>
  <c r="J1427" i="1"/>
  <c r="P1426" i="1"/>
  <c r="J1426" i="1"/>
  <c r="P1425" i="1"/>
  <c r="J1425" i="1"/>
  <c r="P1424" i="1"/>
  <c r="J1424" i="1"/>
  <c r="P1423" i="1"/>
  <c r="J1423" i="1"/>
  <c r="P1422" i="1"/>
  <c r="J1422" i="1"/>
  <c r="P1421" i="1"/>
  <c r="J1421" i="1"/>
  <c r="P1420" i="1"/>
  <c r="J1420" i="1"/>
  <c r="P1419" i="1"/>
  <c r="J1419" i="1"/>
  <c r="P1418" i="1"/>
  <c r="J1418" i="1"/>
  <c r="P1417" i="1"/>
  <c r="J1417" i="1"/>
  <c r="P1416" i="1"/>
  <c r="J1416" i="1"/>
  <c r="P1415" i="1"/>
  <c r="J1415" i="1"/>
  <c r="P1414" i="1"/>
  <c r="J1414" i="1"/>
  <c r="P1413" i="1"/>
  <c r="J1413" i="1"/>
  <c r="P1412" i="1"/>
  <c r="J1412" i="1"/>
  <c r="P1411" i="1"/>
  <c r="J1411" i="1"/>
  <c r="P1410" i="1"/>
  <c r="J1410" i="1"/>
  <c r="P1409" i="1"/>
  <c r="J1409" i="1"/>
  <c r="P1408" i="1"/>
  <c r="J1408" i="1"/>
  <c r="P1407" i="1"/>
  <c r="J1407" i="1"/>
  <c r="P1406" i="1"/>
  <c r="J1406" i="1"/>
  <c r="P1405" i="1"/>
  <c r="J1405" i="1"/>
  <c r="P1404" i="1"/>
  <c r="J1404" i="1"/>
  <c r="P1403" i="1"/>
  <c r="J1403" i="1"/>
  <c r="P1402" i="1"/>
  <c r="J1402" i="1"/>
  <c r="P1401" i="1"/>
  <c r="J1401" i="1"/>
  <c r="P1400" i="1"/>
  <c r="J1400" i="1"/>
  <c r="P1399" i="1"/>
  <c r="J1399" i="1"/>
  <c r="P1398" i="1"/>
  <c r="J1398" i="1"/>
  <c r="P1397" i="1"/>
  <c r="J1397" i="1"/>
  <c r="P1396" i="1"/>
  <c r="J1396" i="1"/>
  <c r="P1395" i="1"/>
  <c r="J1395" i="1"/>
  <c r="P1394" i="1"/>
  <c r="J1394" i="1"/>
  <c r="P1393" i="1"/>
  <c r="J1393" i="1"/>
  <c r="P1392" i="1"/>
  <c r="J1392" i="1"/>
  <c r="P1391" i="1"/>
  <c r="J1391" i="1"/>
  <c r="P1390" i="1"/>
  <c r="J1390" i="1"/>
  <c r="P1389" i="1"/>
  <c r="J1389" i="1"/>
  <c r="P1388" i="1"/>
  <c r="J1388" i="1"/>
  <c r="P1387" i="1"/>
  <c r="J1387" i="1"/>
  <c r="P1386" i="1"/>
  <c r="J1386" i="1"/>
  <c r="P1385" i="1"/>
  <c r="J1385" i="1"/>
  <c r="P1384" i="1"/>
  <c r="J1384" i="1"/>
  <c r="P1383" i="1"/>
  <c r="J1383" i="1"/>
  <c r="P1382" i="1"/>
  <c r="J1382" i="1"/>
  <c r="P1381" i="1"/>
  <c r="J1381" i="1"/>
  <c r="P1380" i="1"/>
  <c r="J1380" i="1"/>
  <c r="P1379" i="1"/>
  <c r="J1379" i="1"/>
  <c r="P1378" i="1"/>
  <c r="J1378" i="1"/>
  <c r="P1377" i="1"/>
  <c r="J1377" i="1"/>
  <c r="P1376" i="1"/>
  <c r="J1376" i="1"/>
  <c r="P1375" i="1"/>
  <c r="J1375" i="1"/>
  <c r="P1374" i="1"/>
  <c r="J1374" i="1"/>
  <c r="P1373" i="1"/>
  <c r="J1373" i="1"/>
  <c r="P1372" i="1"/>
  <c r="J1372" i="1"/>
  <c r="P1371" i="1"/>
  <c r="J1371" i="1"/>
  <c r="P1370" i="1"/>
  <c r="J1370" i="1"/>
  <c r="P1369" i="1"/>
  <c r="J1369" i="1"/>
  <c r="P1368" i="1"/>
  <c r="J1368" i="1"/>
  <c r="P1367" i="1"/>
  <c r="J1367" i="1"/>
  <c r="P1366" i="1"/>
  <c r="J1366" i="1"/>
  <c r="P1365" i="1"/>
  <c r="J1365" i="1"/>
  <c r="P1364" i="1"/>
  <c r="J1364" i="1"/>
  <c r="P1363" i="1"/>
  <c r="J1363" i="1"/>
  <c r="P1362" i="1"/>
  <c r="J1362" i="1"/>
  <c r="P1361" i="1"/>
  <c r="J1361" i="1"/>
  <c r="P1360" i="1"/>
  <c r="J1360" i="1"/>
  <c r="P1359" i="1"/>
  <c r="J1359" i="1"/>
  <c r="P1358" i="1"/>
  <c r="J1358" i="1"/>
  <c r="P1357" i="1"/>
  <c r="J1357" i="1"/>
  <c r="P1356" i="1"/>
  <c r="J1356" i="1"/>
  <c r="P1355" i="1"/>
  <c r="J1355" i="1"/>
  <c r="P1354" i="1"/>
  <c r="J1354" i="1"/>
  <c r="P1353" i="1"/>
  <c r="J1353" i="1"/>
  <c r="P1352" i="1"/>
  <c r="J1352" i="1"/>
  <c r="P1351" i="1"/>
  <c r="J1351" i="1"/>
  <c r="P1350" i="1"/>
  <c r="J1350" i="1"/>
  <c r="P1349" i="1"/>
  <c r="J1349" i="1"/>
  <c r="P1348" i="1"/>
  <c r="J1348" i="1"/>
  <c r="P1347" i="1"/>
  <c r="J1347" i="1"/>
  <c r="P1346" i="1"/>
  <c r="J1346" i="1"/>
  <c r="P1345" i="1"/>
  <c r="J1345" i="1"/>
  <c r="P1344" i="1"/>
  <c r="J1344" i="1"/>
  <c r="P1343" i="1"/>
  <c r="J1343" i="1"/>
  <c r="P1342" i="1"/>
  <c r="J1342" i="1"/>
  <c r="P1341" i="1"/>
  <c r="J1341" i="1"/>
  <c r="P1340" i="1"/>
  <c r="J1340" i="1"/>
  <c r="P1339" i="1"/>
  <c r="J1339" i="1"/>
  <c r="P1338" i="1"/>
  <c r="J1338" i="1"/>
  <c r="P1337" i="1"/>
  <c r="J1337" i="1"/>
  <c r="P1336" i="1"/>
  <c r="J1336" i="1"/>
  <c r="P1335" i="1"/>
  <c r="J1335" i="1"/>
  <c r="P1334" i="1"/>
  <c r="J1334" i="1"/>
  <c r="P1333" i="1"/>
  <c r="J1333" i="1"/>
  <c r="P1332" i="1"/>
  <c r="J1332" i="1"/>
  <c r="P1331" i="1"/>
  <c r="J1331" i="1"/>
  <c r="P1330" i="1"/>
  <c r="J1330" i="1"/>
  <c r="P1329" i="1"/>
  <c r="J1329" i="1"/>
  <c r="P1328" i="1"/>
  <c r="J1328" i="1"/>
  <c r="P1327" i="1"/>
  <c r="J1327" i="1"/>
  <c r="P1326" i="1"/>
  <c r="J1326" i="1"/>
  <c r="P1325" i="1"/>
  <c r="J1325" i="1"/>
  <c r="P1324" i="1"/>
  <c r="J1324" i="1"/>
  <c r="P1323" i="1"/>
  <c r="J1323" i="1"/>
  <c r="P1322" i="1"/>
  <c r="J1322" i="1"/>
  <c r="P1321" i="1"/>
  <c r="J1321" i="1"/>
  <c r="P1320" i="1"/>
  <c r="J1320" i="1"/>
  <c r="P1319" i="1"/>
  <c r="J1319" i="1"/>
  <c r="P1318" i="1"/>
  <c r="J1318" i="1"/>
  <c r="P1317" i="1"/>
  <c r="J1317" i="1"/>
  <c r="P1316" i="1"/>
  <c r="J1316" i="1"/>
  <c r="P1315" i="1"/>
  <c r="J1315" i="1"/>
  <c r="P1314" i="1"/>
  <c r="J1314" i="1"/>
  <c r="P1313" i="1"/>
  <c r="J1313" i="1"/>
  <c r="P1312" i="1"/>
  <c r="J1312" i="1"/>
  <c r="P1311" i="1"/>
  <c r="J1311" i="1"/>
  <c r="P1310" i="1"/>
  <c r="J1310" i="1"/>
  <c r="P1309" i="1"/>
  <c r="J1309" i="1"/>
  <c r="P1308" i="1"/>
  <c r="J1308" i="1"/>
  <c r="P1307" i="1"/>
  <c r="J1307" i="1"/>
  <c r="P1306" i="1"/>
  <c r="J1306" i="1"/>
  <c r="P1305" i="1"/>
  <c r="J1305" i="1"/>
  <c r="P1304" i="1"/>
  <c r="J1304" i="1"/>
  <c r="P1303" i="1"/>
  <c r="J1303" i="1"/>
  <c r="P1302" i="1"/>
  <c r="J1302" i="1"/>
  <c r="P1301" i="1"/>
  <c r="J1301" i="1"/>
  <c r="P1300" i="1"/>
  <c r="J1300" i="1"/>
  <c r="P1299" i="1"/>
  <c r="J1299" i="1"/>
  <c r="P1298" i="1"/>
  <c r="J1298" i="1"/>
  <c r="P1297" i="1"/>
  <c r="J1297" i="1"/>
  <c r="P1296" i="1"/>
  <c r="J1296" i="1"/>
  <c r="P1295" i="1"/>
  <c r="J1295" i="1"/>
  <c r="P1294" i="1"/>
  <c r="J1294" i="1"/>
  <c r="P1293" i="1"/>
  <c r="J1293" i="1"/>
  <c r="P1292" i="1"/>
  <c r="J1292" i="1"/>
  <c r="P1291" i="1"/>
  <c r="J1291" i="1"/>
  <c r="P1290" i="1"/>
  <c r="J1290" i="1"/>
  <c r="P1289" i="1"/>
  <c r="J1289" i="1"/>
  <c r="P1288" i="1"/>
  <c r="J1288" i="1"/>
  <c r="P1287" i="1"/>
  <c r="J1287" i="1"/>
  <c r="P1286" i="1"/>
  <c r="J1286" i="1"/>
  <c r="P1285" i="1"/>
  <c r="J1285" i="1"/>
  <c r="P1284" i="1"/>
  <c r="J1284" i="1"/>
  <c r="P1283" i="1"/>
  <c r="J1283" i="1"/>
  <c r="P1282" i="1"/>
  <c r="J1282" i="1"/>
  <c r="P1281" i="1"/>
  <c r="J1281" i="1"/>
  <c r="P1280" i="1"/>
  <c r="J1280" i="1"/>
  <c r="P1279" i="1"/>
  <c r="J1279" i="1"/>
  <c r="P1278" i="1"/>
  <c r="J1278" i="1"/>
  <c r="P1277" i="1"/>
  <c r="J1277" i="1"/>
  <c r="P1276" i="1"/>
  <c r="J1276" i="1"/>
  <c r="P1275" i="1"/>
  <c r="J1275" i="1"/>
  <c r="P1274" i="1"/>
  <c r="J1274" i="1"/>
  <c r="P1273" i="1"/>
  <c r="J1273" i="1"/>
  <c r="P1272" i="1"/>
  <c r="J1272" i="1"/>
  <c r="P1271" i="1"/>
  <c r="J1271" i="1"/>
  <c r="P1270" i="1"/>
  <c r="J1270" i="1"/>
  <c r="P1269" i="1"/>
  <c r="J1269" i="1"/>
  <c r="P1268" i="1"/>
  <c r="J1268" i="1"/>
  <c r="P1267" i="1"/>
  <c r="J1267" i="1"/>
  <c r="P1266" i="1"/>
  <c r="J1266" i="1"/>
  <c r="P1265" i="1"/>
  <c r="J1265" i="1"/>
  <c r="P1264" i="1"/>
  <c r="J1264" i="1"/>
  <c r="P1263" i="1"/>
  <c r="J1263" i="1"/>
  <c r="P1262" i="1"/>
  <c r="J1262" i="1"/>
  <c r="P1261" i="1"/>
  <c r="J1261" i="1"/>
  <c r="P1260" i="1"/>
  <c r="J1260" i="1"/>
  <c r="P1259" i="1"/>
  <c r="J1259" i="1"/>
  <c r="P1258" i="1"/>
  <c r="J1258" i="1"/>
  <c r="P1257" i="1"/>
  <c r="J1257" i="1"/>
  <c r="P1256" i="1"/>
  <c r="J1256" i="1"/>
  <c r="P1255" i="1"/>
  <c r="J1255" i="1"/>
  <c r="P1254" i="1"/>
  <c r="J1254" i="1"/>
  <c r="P1253" i="1"/>
  <c r="J1253" i="1"/>
  <c r="P1252" i="1"/>
  <c r="J1252" i="1"/>
  <c r="P1251" i="1"/>
  <c r="J1251" i="1"/>
  <c r="P1250" i="1"/>
  <c r="J1250" i="1"/>
  <c r="P1249" i="1"/>
  <c r="J1249" i="1"/>
  <c r="P1248" i="1"/>
  <c r="J1248" i="1"/>
  <c r="P1247" i="1"/>
  <c r="J1247" i="1"/>
  <c r="P1246" i="1"/>
  <c r="J1246" i="1"/>
  <c r="P1245" i="1"/>
  <c r="J1245" i="1"/>
  <c r="P1244" i="1"/>
  <c r="J1244" i="1"/>
  <c r="P1243" i="1"/>
  <c r="J1243" i="1"/>
  <c r="P1242" i="1"/>
  <c r="J1242" i="1"/>
  <c r="P1241" i="1"/>
  <c r="J1241" i="1"/>
  <c r="P1240" i="1"/>
  <c r="J1240" i="1"/>
  <c r="P1239" i="1"/>
  <c r="J1239" i="1"/>
  <c r="P1238" i="1"/>
  <c r="J1238" i="1"/>
  <c r="P1237" i="1"/>
  <c r="J1237" i="1"/>
  <c r="P1236" i="1"/>
  <c r="J1236" i="1"/>
  <c r="P1235" i="1"/>
  <c r="J1235" i="1"/>
  <c r="P1234" i="1"/>
  <c r="J1234" i="1"/>
  <c r="P1233" i="1"/>
  <c r="J1233" i="1"/>
  <c r="P1232" i="1"/>
  <c r="J1232" i="1"/>
  <c r="P1231" i="1"/>
  <c r="J1231" i="1"/>
  <c r="P1230" i="1"/>
  <c r="J1230" i="1"/>
  <c r="P1229" i="1"/>
  <c r="J1229" i="1"/>
  <c r="P1228" i="1"/>
  <c r="J1228" i="1"/>
  <c r="P1227" i="1"/>
  <c r="J1227" i="1"/>
  <c r="P1226" i="1"/>
  <c r="J1226" i="1"/>
  <c r="P1225" i="1"/>
  <c r="J1225" i="1"/>
  <c r="P1224" i="1"/>
  <c r="J1224" i="1"/>
  <c r="P1223" i="1"/>
  <c r="J1223" i="1"/>
  <c r="P1222" i="1"/>
  <c r="J1222" i="1"/>
  <c r="P1221" i="1"/>
  <c r="J1221" i="1"/>
  <c r="P1220" i="1"/>
  <c r="J1220" i="1"/>
  <c r="P1219" i="1"/>
  <c r="J1219" i="1"/>
  <c r="P1218" i="1"/>
  <c r="J1218" i="1"/>
  <c r="P1217" i="1"/>
  <c r="J1217" i="1"/>
  <c r="P1216" i="1"/>
  <c r="J1216" i="1"/>
  <c r="P1215" i="1"/>
  <c r="J1215" i="1"/>
  <c r="P1214" i="1"/>
  <c r="J1214" i="1"/>
  <c r="P1213" i="1"/>
  <c r="J1213" i="1"/>
  <c r="P1212" i="1"/>
  <c r="J1212" i="1"/>
  <c r="P1211" i="1"/>
  <c r="J1211" i="1"/>
  <c r="P1210" i="1"/>
  <c r="J1210" i="1"/>
  <c r="P1209" i="1"/>
  <c r="J1209" i="1"/>
  <c r="P1208" i="1"/>
  <c r="J1208" i="1"/>
  <c r="P1207" i="1"/>
  <c r="J1207" i="1"/>
  <c r="P1206" i="1"/>
  <c r="J1206" i="1"/>
  <c r="P1205" i="1"/>
  <c r="J1205" i="1"/>
  <c r="P1204" i="1"/>
  <c r="J1204" i="1"/>
  <c r="P1203" i="1"/>
  <c r="J1203" i="1"/>
  <c r="P1202" i="1"/>
  <c r="J1202" i="1"/>
  <c r="P1201" i="1"/>
  <c r="J1201" i="1"/>
  <c r="P1200" i="1"/>
  <c r="J1200" i="1"/>
  <c r="P1199" i="1"/>
  <c r="J1199" i="1"/>
  <c r="P1198" i="1"/>
  <c r="J1198" i="1"/>
  <c r="P1197" i="1"/>
  <c r="J1197" i="1"/>
  <c r="P1196" i="1"/>
  <c r="J1196" i="1"/>
  <c r="P1195" i="1"/>
  <c r="J1195" i="1"/>
  <c r="P1194" i="1"/>
  <c r="J1194" i="1"/>
  <c r="P1193" i="1"/>
  <c r="J1193" i="1"/>
  <c r="P1192" i="1"/>
  <c r="J1192" i="1"/>
  <c r="P1191" i="1"/>
  <c r="J1191" i="1"/>
  <c r="P1190" i="1"/>
  <c r="J1190" i="1"/>
  <c r="P1189" i="1"/>
  <c r="J1189" i="1"/>
  <c r="P1188" i="1"/>
  <c r="J1188" i="1"/>
  <c r="P1187" i="1"/>
  <c r="J1187" i="1"/>
  <c r="P1186" i="1"/>
  <c r="J1186" i="1"/>
  <c r="P1185" i="1"/>
  <c r="J1185" i="1"/>
  <c r="P1184" i="1"/>
  <c r="J1184" i="1"/>
  <c r="P1183" i="1"/>
  <c r="J1183" i="1"/>
  <c r="P1182" i="1"/>
  <c r="J1182" i="1"/>
  <c r="P1181" i="1"/>
  <c r="J1181" i="1"/>
  <c r="P1180" i="1"/>
  <c r="J1180" i="1"/>
  <c r="P1179" i="1"/>
  <c r="J1179" i="1"/>
  <c r="P1178" i="1"/>
  <c r="J1178" i="1"/>
  <c r="P1177" i="1"/>
  <c r="J1177" i="1"/>
  <c r="P1176" i="1"/>
  <c r="J1176" i="1"/>
  <c r="P1175" i="1"/>
  <c r="J1175" i="1"/>
  <c r="P1174" i="1"/>
  <c r="J1174" i="1"/>
  <c r="P1173" i="1"/>
  <c r="J1173" i="1"/>
  <c r="P1172" i="1"/>
  <c r="J1172" i="1"/>
  <c r="P1171" i="1"/>
  <c r="J1171" i="1"/>
  <c r="P1170" i="1"/>
  <c r="J1170" i="1"/>
  <c r="P1169" i="1"/>
  <c r="J1169" i="1"/>
  <c r="P1168" i="1"/>
  <c r="J1168" i="1"/>
  <c r="P1167" i="1"/>
  <c r="J1167" i="1"/>
  <c r="P1166" i="1"/>
  <c r="J1166" i="1"/>
  <c r="P1165" i="1"/>
  <c r="J1165" i="1"/>
  <c r="P1164" i="1"/>
  <c r="J1164" i="1"/>
  <c r="P1163" i="1"/>
  <c r="J1163" i="1"/>
  <c r="P1162" i="1"/>
  <c r="J1162" i="1"/>
  <c r="P1161" i="1"/>
  <c r="J1161" i="1"/>
  <c r="P1160" i="1"/>
  <c r="J1160" i="1"/>
  <c r="P1159" i="1"/>
  <c r="J1159" i="1"/>
  <c r="P1158" i="1"/>
  <c r="J1158" i="1"/>
  <c r="P1157" i="1"/>
  <c r="J1157" i="1"/>
  <c r="P1156" i="1"/>
  <c r="J1156" i="1"/>
  <c r="P1155" i="1"/>
  <c r="J1155" i="1"/>
  <c r="P1154" i="1"/>
  <c r="J1154" i="1"/>
  <c r="P1153" i="1"/>
  <c r="J1153" i="1"/>
  <c r="P1152" i="1"/>
  <c r="J1152" i="1"/>
  <c r="P1151" i="1"/>
  <c r="J1151" i="1"/>
  <c r="P1150" i="1"/>
  <c r="J1150" i="1"/>
  <c r="P1149" i="1"/>
  <c r="J1149" i="1"/>
  <c r="P1148" i="1"/>
  <c r="J1148" i="1"/>
  <c r="P1147" i="1"/>
  <c r="J1147" i="1"/>
  <c r="P1146" i="1"/>
  <c r="J1146" i="1"/>
  <c r="P1145" i="1"/>
  <c r="J1145" i="1"/>
  <c r="P1144" i="1"/>
  <c r="J1144" i="1"/>
  <c r="P1143" i="1"/>
  <c r="J1143" i="1"/>
  <c r="P1142" i="1"/>
  <c r="J1142" i="1"/>
  <c r="P1141" i="1"/>
  <c r="J1141" i="1"/>
  <c r="P1140" i="1"/>
  <c r="J1140" i="1"/>
  <c r="P1139" i="1"/>
  <c r="J1139" i="1"/>
  <c r="P1138" i="1"/>
  <c r="J1138" i="1"/>
  <c r="P1137" i="1"/>
  <c r="J1137" i="1"/>
  <c r="P1136" i="1"/>
  <c r="J1136" i="1"/>
  <c r="P1135" i="1"/>
  <c r="J1135" i="1"/>
  <c r="P1134" i="1"/>
  <c r="J1134" i="1"/>
  <c r="P1133" i="1"/>
  <c r="J1133" i="1"/>
  <c r="P1132" i="1"/>
  <c r="J1132" i="1"/>
  <c r="P1131" i="1"/>
  <c r="J1131" i="1"/>
  <c r="P1130" i="1"/>
  <c r="J1130" i="1"/>
  <c r="P1129" i="1"/>
  <c r="J1129" i="1"/>
  <c r="P1128" i="1"/>
  <c r="J1128" i="1"/>
  <c r="P1127" i="1"/>
  <c r="J1127" i="1"/>
  <c r="P1126" i="1"/>
  <c r="J1126" i="1"/>
  <c r="P1125" i="1"/>
  <c r="J1125" i="1"/>
  <c r="P1124" i="1"/>
  <c r="J1124" i="1"/>
  <c r="P1123" i="1"/>
  <c r="J1123" i="1"/>
  <c r="P1122" i="1"/>
  <c r="J1122" i="1"/>
  <c r="P1121" i="1"/>
  <c r="J1121" i="1"/>
  <c r="P1120" i="1"/>
  <c r="J1120" i="1"/>
  <c r="P1119" i="1"/>
  <c r="J1119" i="1"/>
  <c r="P1118" i="1"/>
  <c r="J1118" i="1"/>
  <c r="P1117" i="1"/>
  <c r="J1117" i="1"/>
  <c r="P1116" i="1"/>
  <c r="J1116" i="1"/>
  <c r="P1115" i="1"/>
  <c r="J1115" i="1"/>
  <c r="P1114" i="1"/>
  <c r="J1114" i="1"/>
  <c r="P1113" i="1"/>
  <c r="J1113" i="1"/>
  <c r="P1112" i="1"/>
  <c r="J1112" i="1"/>
  <c r="P1111" i="1"/>
  <c r="J1111" i="1"/>
  <c r="P1110" i="1"/>
  <c r="J1110" i="1"/>
  <c r="P1109" i="1"/>
  <c r="J1109" i="1"/>
  <c r="P1108" i="1"/>
  <c r="J1108" i="1"/>
  <c r="P1107" i="1"/>
  <c r="J1107" i="1"/>
  <c r="P1106" i="1"/>
  <c r="J1106" i="1"/>
  <c r="P1105" i="1"/>
  <c r="J1105" i="1"/>
  <c r="P1104" i="1"/>
  <c r="J1104" i="1"/>
  <c r="P1103" i="1"/>
  <c r="J1103" i="1"/>
  <c r="P1102" i="1"/>
  <c r="J1102" i="1"/>
  <c r="P1101" i="1"/>
  <c r="J1101" i="1"/>
  <c r="P1100" i="1"/>
  <c r="J1100" i="1"/>
  <c r="P1099" i="1"/>
  <c r="J1099" i="1"/>
  <c r="P1098" i="1"/>
  <c r="J1098" i="1"/>
  <c r="P1097" i="1"/>
  <c r="J1097" i="1"/>
  <c r="P1096" i="1"/>
  <c r="J1096" i="1"/>
  <c r="P1095" i="1"/>
  <c r="J1095" i="1"/>
  <c r="P1094" i="1"/>
  <c r="J1094" i="1"/>
  <c r="P1093" i="1"/>
  <c r="J1093" i="1"/>
  <c r="P1092" i="1"/>
  <c r="J1092" i="1"/>
  <c r="P1091" i="1"/>
  <c r="J1091" i="1"/>
  <c r="P1090" i="1"/>
  <c r="J1090" i="1"/>
  <c r="P1089" i="1"/>
  <c r="J1089" i="1"/>
  <c r="P1088" i="1"/>
  <c r="J1088" i="1"/>
  <c r="P1087" i="1"/>
  <c r="J1087" i="1"/>
  <c r="P1086" i="1"/>
  <c r="J1086" i="1"/>
  <c r="P1085" i="1"/>
  <c r="J1085" i="1"/>
  <c r="P1084" i="1"/>
  <c r="J1084" i="1"/>
  <c r="P1083" i="1"/>
  <c r="J1083" i="1"/>
  <c r="P1082" i="1"/>
  <c r="J1082" i="1"/>
  <c r="P1081" i="1"/>
  <c r="J1081" i="1"/>
  <c r="P1080" i="1"/>
  <c r="J1080" i="1"/>
  <c r="P1079" i="1"/>
  <c r="J1079" i="1"/>
  <c r="P1078" i="1"/>
  <c r="J1078" i="1"/>
  <c r="P1077" i="1"/>
  <c r="J1077" i="1"/>
  <c r="P1076" i="1"/>
  <c r="J1076" i="1"/>
  <c r="P1075" i="1"/>
  <c r="J1075" i="1"/>
  <c r="P1074" i="1"/>
  <c r="J1074" i="1"/>
  <c r="P1073" i="1"/>
  <c r="J1073" i="1"/>
  <c r="P1072" i="1"/>
  <c r="J1072" i="1"/>
  <c r="P1071" i="1"/>
  <c r="J1071" i="1"/>
  <c r="P1070" i="1"/>
  <c r="J1070" i="1"/>
  <c r="P1069" i="1"/>
  <c r="J1069" i="1"/>
  <c r="P1068" i="1"/>
  <c r="J1068" i="1"/>
  <c r="P1067" i="1"/>
  <c r="J1067" i="1"/>
  <c r="P1066" i="1"/>
  <c r="J1066" i="1"/>
  <c r="P1065" i="1"/>
  <c r="J1065" i="1"/>
  <c r="P1064" i="1"/>
  <c r="J1064" i="1"/>
  <c r="P1063" i="1"/>
  <c r="J1063" i="1"/>
  <c r="P1062" i="1"/>
  <c r="J1062" i="1"/>
  <c r="P1061" i="1"/>
  <c r="J1061" i="1"/>
  <c r="P1060" i="1"/>
  <c r="J1060" i="1"/>
  <c r="P1059" i="1"/>
  <c r="J1059" i="1"/>
  <c r="P1058" i="1"/>
  <c r="J1058" i="1"/>
  <c r="P1057" i="1"/>
  <c r="J1057" i="1"/>
  <c r="P1056" i="1"/>
  <c r="J1056" i="1"/>
  <c r="P1055" i="1"/>
  <c r="J1055" i="1"/>
  <c r="P1054" i="1"/>
  <c r="J1054" i="1"/>
  <c r="P1053" i="1"/>
  <c r="J1053" i="1"/>
  <c r="P1052" i="1"/>
  <c r="J1052" i="1"/>
  <c r="P1051" i="1"/>
  <c r="J1051" i="1"/>
  <c r="P1050" i="1"/>
  <c r="J1050" i="1"/>
  <c r="P1049" i="1"/>
  <c r="J1049" i="1"/>
  <c r="P1048" i="1"/>
  <c r="J1048" i="1"/>
  <c r="P1047" i="1"/>
  <c r="J1047" i="1"/>
  <c r="P1046" i="1"/>
  <c r="J1046" i="1"/>
  <c r="P1045" i="1"/>
  <c r="J1045" i="1"/>
  <c r="P1044" i="1"/>
  <c r="J1044" i="1"/>
  <c r="P1043" i="1"/>
  <c r="J1043" i="1"/>
  <c r="P1042" i="1"/>
  <c r="J1042" i="1"/>
  <c r="P1041" i="1"/>
  <c r="J1041" i="1"/>
  <c r="P1040" i="1"/>
  <c r="J1040" i="1"/>
  <c r="P1039" i="1"/>
  <c r="J1039" i="1"/>
  <c r="P1038" i="1"/>
  <c r="J1038" i="1"/>
  <c r="P1037" i="1"/>
  <c r="J1037" i="1"/>
  <c r="P1036" i="1"/>
  <c r="J1036" i="1"/>
  <c r="P1035" i="1"/>
  <c r="J1035" i="1"/>
  <c r="P1034" i="1"/>
  <c r="J1034" i="1"/>
  <c r="P1033" i="1"/>
  <c r="J1033" i="1"/>
  <c r="P1032" i="1"/>
  <c r="J1032" i="1"/>
  <c r="P1031" i="1"/>
  <c r="J1031" i="1"/>
  <c r="P1030" i="1"/>
  <c r="J1030" i="1"/>
  <c r="P1029" i="1"/>
  <c r="J1029" i="1"/>
  <c r="P1028" i="1"/>
  <c r="J1028" i="1"/>
  <c r="P1027" i="1"/>
  <c r="J1027" i="1"/>
  <c r="P1026" i="1"/>
  <c r="J1026" i="1"/>
  <c r="P1025" i="1"/>
  <c r="J1025" i="1"/>
  <c r="P1024" i="1"/>
  <c r="J1024" i="1"/>
  <c r="P1023" i="1"/>
  <c r="J1023" i="1"/>
  <c r="P1022" i="1"/>
  <c r="J1022" i="1"/>
  <c r="P1021" i="1"/>
  <c r="J1021" i="1"/>
  <c r="P1020" i="1"/>
  <c r="J1020" i="1"/>
  <c r="P1019" i="1"/>
  <c r="J1019" i="1"/>
  <c r="P1018" i="1"/>
  <c r="J1018" i="1"/>
  <c r="P1017" i="1"/>
  <c r="J1017" i="1"/>
  <c r="P1016" i="1"/>
  <c r="J1016" i="1"/>
  <c r="P1015" i="1"/>
  <c r="J1015" i="1"/>
  <c r="P1014" i="1"/>
  <c r="J1014" i="1"/>
  <c r="P1013" i="1"/>
  <c r="J1013" i="1"/>
  <c r="P1012" i="1"/>
  <c r="J1012" i="1"/>
  <c r="P1011" i="1"/>
  <c r="J1011" i="1"/>
  <c r="P1010" i="1"/>
  <c r="J1010" i="1"/>
  <c r="P1009" i="1"/>
  <c r="J1009" i="1"/>
  <c r="P1008" i="1"/>
  <c r="J1008" i="1"/>
  <c r="P1007" i="1"/>
  <c r="J1007" i="1"/>
  <c r="P1006" i="1"/>
  <c r="J1006" i="1"/>
  <c r="P1005" i="1"/>
  <c r="J1005" i="1"/>
  <c r="P1004" i="1"/>
  <c r="J1004" i="1"/>
  <c r="P1003" i="1"/>
  <c r="J1003" i="1"/>
  <c r="P1002" i="1"/>
  <c r="J1002" i="1"/>
  <c r="P1001" i="1"/>
  <c r="J1001" i="1"/>
  <c r="P1000" i="1"/>
  <c r="J1000" i="1"/>
  <c r="P999" i="1"/>
  <c r="J999" i="1"/>
  <c r="P998" i="1"/>
  <c r="J998" i="1"/>
  <c r="P997" i="1"/>
  <c r="J997" i="1"/>
  <c r="P996" i="1"/>
  <c r="J996" i="1"/>
  <c r="P995" i="1"/>
  <c r="J995" i="1"/>
  <c r="P994" i="1"/>
  <c r="J994" i="1"/>
  <c r="P993" i="1"/>
  <c r="J993" i="1"/>
  <c r="P992" i="1"/>
  <c r="J992" i="1"/>
  <c r="P991" i="1"/>
  <c r="J991" i="1"/>
  <c r="P990" i="1"/>
  <c r="J990" i="1"/>
  <c r="P989" i="1"/>
  <c r="J989" i="1"/>
  <c r="P988" i="1"/>
  <c r="J988" i="1"/>
  <c r="P987" i="1"/>
  <c r="J987" i="1"/>
  <c r="P986" i="1"/>
  <c r="J986" i="1"/>
  <c r="P985" i="1"/>
  <c r="J985" i="1"/>
  <c r="P984" i="1"/>
  <c r="J984" i="1"/>
  <c r="P983" i="1"/>
  <c r="J983" i="1"/>
  <c r="P982" i="1"/>
  <c r="J982" i="1"/>
  <c r="P981" i="1"/>
  <c r="J981" i="1"/>
  <c r="P980" i="1"/>
  <c r="J980" i="1"/>
  <c r="P979" i="1"/>
  <c r="J979" i="1"/>
  <c r="P978" i="1"/>
  <c r="J978" i="1"/>
  <c r="P977" i="1"/>
  <c r="J977" i="1"/>
  <c r="P976" i="1"/>
  <c r="J976" i="1"/>
  <c r="P975" i="1"/>
  <c r="J975" i="1"/>
  <c r="P974" i="1"/>
  <c r="J974" i="1"/>
  <c r="P973" i="1"/>
  <c r="J973" i="1"/>
  <c r="P972" i="1"/>
  <c r="J972" i="1"/>
  <c r="P971" i="1"/>
  <c r="J971" i="1"/>
  <c r="P970" i="1"/>
  <c r="J970" i="1"/>
  <c r="P969" i="1"/>
  <c r="J969" i="1"/>
  <c r="P968" i="1"/>
  <c r="J968" i="1"/>
  <c r="P967" i="1"/>
  <c r="J967" i="1"/>
  <c r="P966" i="1"/>
  <c r="J966" i="1"/>
  <c r="P965" i="1"/>
  <c r="J965" i="1"/>
  <c r="P964" i="1"/>
  <c r="J964" i="1"/>
  <c r="P963" i="1"/>
  <c r="J963" i="1"/>
  <c r="P962" i="1"/>
  <c r="J962" i="1"/>
  <c r="P961" i="1"/>
  <c r="J961" i="1"/>
  <c r="P960" i="1"/>
  <c r="J960" i="1"/>
  <c r="P959" i="1"/>
  <c r="J959" i="1"/>
  <c r="P958" i="1"/>
  <c r="J958" i="1"/>
  <c r="P957" i="1"/>
  <c r="J957" i="1"/>
  <c r="P956" i="1"/>
  <c r="J956" i="1"/>
  <c r="P955" i="1"/>
  <c r="J955" i="1"/>
  <c r="P954" i="1"/>
  <c r="J954" i="1"/>
  <c r="P953" i="1"/>
  <c r="J953" i="1"/>
  <c r="P952" i="1"/>
  <c r="J952" i="1"/>
  <c r="P951" i="1"/>
  <c r="J951" i="1"/>
  <c r="P950" i="1"/>
  <c r="J950" i="1"/>
  <c r="P949" i="1"/>
  <c r="J949" i="1"/>
  <c r="P948" i="1"/>
  <c r="J948" i="1"/>
  <c r="P947" i="1"/>
  <c r="J947" i="1"/>
  <c r="P946" i="1"/>
  <c r="J946" i="1"/>
  <c r="P945" i="1"/>
  <c r="J945" i="1"/>
  <c r="P944" i="1"/>
  <c r="J944" i="1"/>
  <c r="P943" i="1"/>
  <c r="J943" i="1"/>
  <c r="P942" i="1"/>
  <c r="J942" i="1"/>
  <c r="P941" i="1"/>
  <c r="J941" i="1"/>
  <c r="P940" i="1"/>
  <c r="J940" i="1"/>
  <c r="P939" i="1"/>
  <c r="J939" i="1"/>
  <c r="P938" i="1"/>
  <c r="J938" i="1"/>
  <c r="P937" i="1"/>
  <c r="J937" i="1"/>
  <c r="P936" i="1"/>
  <c r="J936" i="1"/>
  <c r="P935" i="1"/>
  <c r="J935" i="1"/>
  <c r="P934" i="1"/>
  <c r="J934" i="1"/>
  <c r="P933" i="1"/>
  <c r="J933" i="1"/>
  <c r="P932" i="1"/>
  <c r="J932" i="1"/>
  <c r="P931" i="1"/>
  <c r="J931" i="1"/>
  <c r="P930" i="1"/>
  <c r="J930" i="1"/>
  <c r="P929" i="1"/>
  <c r="J929" i="1"/>
  <c r="P928" i="1"/>
  <c r="J928" i="1"/>
  <c r="P927" i="1"/>
  <c r="J927" i="1"/>
  <c r="P926" i="1"/>
  <c r="J926" i="1"/>
  <c r="P925" i="1"/>
  <c r="J925" i="1"/>
  <c r="P924" i="1"/>
  <c r="J924" i="1"/>
  <c r="P923" i="1"/>
  <c r="J923" i="1"/>
  <c r="P922" i="1"/>
  <c r="J922" i="1"/>
  <c r="P921" i="1"/>
  <c r="J921" i="1"/>
  <c r="P920" i="1"/>
  <c r="J920" i="1"/>
  <c r="P919" i="1"/>
  <c r="J919" i="1"/>
  <c r="P918" i="1"/>
  <c r="J918" i="1"/>
  <c r="P917" i="1"/>
  <c r="J917" i="1"/>
  <c r="P916" i="1"/>
  <c r="J916" i="1"/>
  <c r="P915" i="1"/>
  <c r="J915" i="1"/>
  <c r="P914" i="1"/>
  <c r="J914" i="1"/>
  <c r="P913" i="1"/>
  <c r="J913" i="1"/>
  <c r="P912" i="1"/>
  <c r="J912" i="1"/>
  <c r="P911" i="1"/>
  <c r="J911" i="1"/>
  <c r="P910" i="1"/>
  <c r="J910" i="1"/>
  <c r="P909" i="1"/>
  <c r="J909" i="1"/>
  <c r="P908" i="1"/>
  <c r="J908" i="1"/>
  <c r="P907" i="1"/>
  <c r="J907" i="1"/>
  <c r="P906" i="1"/>
  <c r="J906" i="1"/>
  <c r="P905" i="1"/>
  <c r="J905" i="1"/>
  <c r="P904" i="1"/>
  <c r="J904" i="1"/>
  <c r="P903" i="1"/>
  <c r="J903" i="1"/>
  <c r="P902" i="1"/>
  <c r="J902" i="1"/>
  <c r="P901" i="1"/>
  <c r="J901" i="1"/>
  <c r="P900" i="1"/>
  <c r="J900" i="1"/>
  <c r="P899" i="1"/>
  <c r="J899" i="1"/>
  <c r="P898" i="1"/>
  <c r="J898" i="1"/>
  <c r="P897" i="1"/>
  <c r="J897" i="1"/>
  <c r="P896" i="1"/>
  <c r="J896" i="1"/>
  <c r="P895" i="1"/>
  <c r="J895" i="1"/>
  <c r="P894" i="1"/>
  <c r="J894" i="1"/>
  <c r="P893" i="1"/>
  <c r="J893" i="1"/>
  <c r="P892" i="1"/>
  <c r="J892" i="1"/>
  <c r="P891" i="1"/>
  <c r="J891" i="1"/>
  <c r="P890" i="1"/>
  <c r="J890" i="1"/>
  <c r="P889" i="1"/>
  <c r="J889" i="1"/>
  <c r="P888" i="1"/>
  <c r="J888" i="1"/>
  <c r="P887" i="1"/>
  <c r="J887" i="1"/>
  <c r="P886" i="1"/>
  <c r="J886" i="1"/>
  <c r="P885" i="1"/>
  <c r="J885" i="1"/>
  <c r="P884" i="1"/>
  <c r="J884" i="1"/>
  <c r="P883" i="1"/>
  <c r="J883" i="1"/>
  <c r="P882" i="1"/>
  <c r="J882" i="1"/>
  <c r="P881" i="1"/>
  <c r="J881" i="1"/>
  <c r="P880" i="1"/>
  <c r="J880" i="1"/>
  <c r="P879" i="1"/>
  <c r="J879" i="1"/>
  <c r="P878" i="1"/>
  <c r="J878" i="1"/>
  <c r="P877" i="1"/>
  <c r="J877" i="1"/>
  <c r="P876" i="1"/>
  <c r="J876" i="1"/>
  <c r="P875" i="1"/>
  <c r="J875" i="1"/>
  <c r="P874" i="1"/>
  <c r="J874" i="1"/>
  <c r="P873" i="1"/>
  <c r="J873" i="1"/>
  <c r="P872" i="1"/>
  <c r="J872" i="1"/>
  <c r="P871" i="1"/>
  <c r="J871" i="1"/>
  <c r="P870" i="1"/>
  <c r="J870" i="1"/>
  <c r="P869" i="1"/>
  <c r="J869" i="1"/>
  <c r="P868" i="1"/>
  <c r="J868" i="1"/>
  <c r="P867" i="1"/>
  <c r="J867" i="1"/>
  <c r="P866" i="1"/>
  <c r="J866" i="1"/>
  <c r="P865" i="1"/>
  <c r="J865" i="1"/>
  <c r="P864" i="1"/>
  <c r="J864" i="1"/>
  <c r="P863" i="1"/>
  <c r="J863" i="1"/>
  <c r="P862" i="1"/>
  <c r="J862" i="1"/>
  <c r="P861" i="1"/>
  <c r="J861" i="1"/>
  <c r="P860" i="1"/>
  <c r="J860" i="1"/>
  <c r="P859" i="1"/>
  <c r="J859" i="1"/>
  <c r="P858" i="1"/>
  <c r="J858" i="1"/>
  <c r="P857" i="1"/>
  <c r="J857" i="1"/>
  <c r="P856" i="1"/>
  <c r="J856" i="1"/>
  <c r="P855" i="1"/>
  <c r="J855" i="1"/>
  <c r="P854" i="1"/>
  <c r="J854" i="1"/>
  <c r="P853" i="1"/>
  <c r="J853" i="1"/>
  <c r="P852" i="1"/>
  <c r="J852" i="1"/>
  <c r="P851" i="1"/>
  <c r="J851" i="1"/>
  <c r="P850" i="1"/>
  <c r="J850" i="1"/>
  <c r="P849" i="1"/>
  <c r="J849" i="1"/>
  <c r="P848" i="1"/>
  <c r="J848" i="1"/>
  <c r="P847" i="1"/>
  <c r="J847" i="1"/>
  <c r="P846" i="1"/>
  <c r="J846" i="1"/>
  <c r="P845" i="1"/>
  <c r="J845" i="1"/>
  <c r="P844" i="1"/>
  <c r="J844" i="1"/>
  <c r="P843" i="1"/>
  <c r="J843" i="1"/>
  <c r="P842" i="1"/>
  <c r="J842" i="1"/>
  <c r="P841" i="1"/>
  <c r="J841" i="1"/>
  <c r="P840" i="1"/>
  <c r="J840" i="1"/>
  <c r="P839" i="1"/>
  <c r="J839" i="1"/>
  <c r="P838" i="1"/>
  <c r="J838" i="1"/>
  <c r="P837" i="1"/>
  <c r="J837" i="1"/>
  <c r="P836" i="1"/>
  <c r="J836" i="1"/>
  <c r="P835" i="1"/>
  <c r="J835" i="1"/>
  <c r="P834" i="1"/>
  <c r="J834" i="1"/>
  <c r="P833" i="1"/>
  <c r="J833" i="1"/>
  <c r="P832" i="1"/>
  <c r="J832" i="1"/>
  <c r="P831" i="1"/>
  <c r="J831" i="1"/>
  <c r="P830" i="1"/>
  <c r="J830" i="1"/>
  <c r="P829" i="1"/>
  <c r="J829" i="1"/>
  <c r="P828" i="1"/>
  <c r="J828" i="1"/>
  <c r="P827" i="1"/>
  <c r="J827" i="1"/>
  <c r="P826" i="1"/>
  <c r="J826" i="1"/>
  <c r="P825" i="1"/>
  <c r="J825" i="1"/>
  <c r="P824" i="1"/>
  <c r="J824" i="1"/>
  <c r="P823" i="1"/>
  <c r="J823" i="1"/>
  <c r="P822" i="1"/>
  <c r="J822" i="1"/>
  <c r="P821" i="1"/>
  <c r="J821" i="1"/>
  <c r="P820" i="1"/>
  <c r="J820" i="1"/>
  <c r="P819" i="1"/>
  <c r="J819" i="1"/>
  <c r="P818" i="1"/>
  <c r="J818" i="1"/>
  <c r="P817" i="1"/>
  <c r="J817" i="1"/>
  <c r="P816" i="1"/>
  <c r="J816" i="1"/>
  <c r="P815" i="1"/>
  <c r="J815" i="1"/>
  <c r="P814" i="1"/>
  <c r="J814" i="1"/>
  <c r="P813" i="1"/>
  <c r="J813" i="1"/>
  <c r="P812" i="1"/>
  <c r="J812" i="1"/>
  <c r="P811" i="1"/>
  <c r="J811" i="1"/>
  <c r="P810" i="1"/>
  <c r="J810" i="1"/>
  <c r="P809" i="1"/>
  <c r="J809" i="1"/>
  <c r="P808" i="1"/>
  <c r="J808" i="1"/>
  <c r="P807" i="1"/>
  <c r="J807" i="1"/>
  <c r="P806" i="1"/>
  <c r="J806" i="1"/>
  <c r="P805" i="1"/>
  <c r="J805" i="1"/>
  <c r="P804" i="1"/>
  <c r="J804" i="1"/>
  <c r="P803" i="1"/>
  <c r="J803" i="1"/>
  <c r="P802" i="1"/>
  <c r="J802" i="1"/>
  <c r="P801" i="1"/>
  <c r="J801" i="1"/>
  <c r="P800" i="1"/>
  <c r="J800" i="1"/>
  <c r="P799" i="1"/>
  <c r="J799" i="1"/>
  <c r="P798" i="1"/>
  <c r="J798" i="1"/>
  <c r="P797" i="1"/>
  <c r="J797" i="1"/>
  <c r="P796" i="1"/>
  <c r="J796" i="1"/>
  <c r="P795" i="1"/>
  <c r="J795" i="1"/>
  <c r="P794" i="1"/>
  <c r="J794" i="1"/>
  <c r="P793" i="1"/>
  <c r="J793" i="1"/>
  <c r="P792" i="1"/>
  <c r="J792" i="1"/>
  <c r="P791" i="1"/>
  <c r="J791" i="1"/>
  <c r="P790" i="1"/>
  <c r="J790" i="1"/>
  <c r="P789" i="1"/>
  <c r="J789" i="1"/>
  <c r="P788" i="1"/>
  <c r="J788" i="1"/>
  <c r="P787" i="1"/>
  <c r="J787" i="1"/>
  <c r="P786" i="1"/>
  <c r="J786" i="1"/>
  <c r="P785" i="1"/>
  <c r="J785" i="1"/>
  <c r="P784" i="1"/>
  <c r="J784" i="1"/>
  <c r="P783" i="1"/>
  <c r="J783" i="1"/>
  <c r="P782" i="1"/>
  <c r="J782" i="1"/>
  <c r="P781" i="1"/>
  <c r="J781" i="1"/>
  <c r="P780" i="1"/>
  <c r="J780" i="1"/>
  <c r="P779" i="1"/>
  <c r="J779" i="1"/>
  <c r="P778" i="1"/>
  <c r="J778" i="1"/>
  <c r="P777" i="1"/>
  <c r="J777" i="1"/>
  <c r="P776" i="1"/>
  <c r="J776" i="1"/>
  <c r="P775" i="1"/>
  <c r="J775" i="1"/>
  <c r="P774" i="1"/>
  <c r="J774" i="1"/>
  <c r="P773" i="1"/>
  <c r="J773" i="1"/>
  <c r="P772" i="1"/>
  <c r="J772" i="1"/>
  <c r="P771" i="1"/>
  <c r="J771" i="1"/>
  <c r="P770" i="1"/>
  <c r="J770" i="1"/>
  <c r="P769" i="1"/>
  <c r="J769" i="1"/>
  <c r="P768" i="1"/>
  <c r="J768" i="1"/>
  <c r="P767" i="1"/>
  <c r="J767" i="1"/>
  <c r="P766" i="1"/>
  <c r="J766" i="1"/>
  <c r="P765" i="1"/>
  <c r="J765" i="1"/>
  <c r="P764" i="1"/>
  <c r="J764" i="1"/>
  <c r="P763" i="1"/>
  <c r="J763" i="1"/>
  <c r="P762" i="1"/>
  <c r="J762" i="1"/>
  <c r="P761" i="1"/>
  <c r="J761" i="1"/>
  <c r="P760" i="1"/>
  <c r="J760" i="1"/>
  <c r="P759" i="1"/>
  <c r="J759" i="1"/>
  <c r="P758" i="1"/>
  <c r="J758" i="1"/>
  <c r="P757" i="1"/>
  <c r="J757" i="1"/>
  <c r="P756" i="1"/>
  <c r="J756" i="1"/>
  <c r="P755" i="1"/>
  <c r="J755" i="1"/>
  <c r="P754" i="1"/>
  <c r="J754" i="1"/>
  <c r="P753" i="1"/>
  <c r="J753" i="1"/>
  <c r="P752" i="1"/>
  <c r="J752" i="1"/>
  <c r="P751" i="1"/>
  <c r="J751" i="1"/>
  <c r="P750" i="1"/>
  <c r="J750" i="1"/>
  <c r="P749" i="1"/>
  <c r="J749" i="1"/>
  <c r="P748" i="1"/>
  <c r="J748" i="1"/>
  <c r="P747" i="1"/>
  <c r="J747" i="1"/>
  <c r="P746" i="1"/>
  <c r="J746" i="1"/>
  <c r="P745" i="1"/>
  <c r="J745" i="1"/>
  <c r="P744" i="1"/>
  <c r="J744" i="1"/>
  <c r="P743" i="1"/>
  <c r="J743" i="1"/>
  <c r="P742" i="1"/>
  <c r="J742" i="1"/>
  <c r="P741" i="1"/>
  <c r="J741" i="1"/>
  <c r="P740" i="1"/>
  <c r="J740" i="1"/>
  <c r="P739" i="1"/>
  <c r="J739" i="1"/>
  <c r="P738" i="1"/>
  <c r="J738" i="1"/>
  <c r="P737" i="1"/>
  <c r="J737" i="1"/>
  <c r="P736" i="1"/>
  <c r="J736" i="1"/>
  <c r="P735" i="1"/>
  <c r="J735" i="1"/>
  <c r="P734" i="1"/>
  <c r="J734" i="1"/>
  <c r="P733" i="1"/>
  <c r="J733" i="1"/>
  <c r="P732" i="1"/>
  <c r="J732" i="1"/>
  <c r="P731" i="1"/>
  <c r="J731" i="1"/>
  <c r="P730" i="1"/>
  <c r="J730" i="1"/>
  <c r="P729" i="1"/>
  <c r="J729" i="1"/>
  <c r="P728" i="1"/>
  <c r="J728" i="1"/>
  <c r="P727" i="1"/>
  <c r="J727" i="1"/>
  <c r="P726" i="1"/>
  <c r="J726" i="1"/>
  <c r="P725" i="1"/>
  <c r="J725" i="1"/>
  <c r="P724" i="1"/>
  <c r="J724" i="1"/>
  <c r="P723" i="1"/>
  <c r="J723" i="1"/>
  <c r="P722" i="1"/>
  <c r="J722" i="1"/>
  <c r="P721" i="1"/>
  <c r="J721" i="1"/>
  <c r="P720" i="1"/>
  <c r="J720" i="1"/>
  <c r="P719" i="1"/>
  <c r="J719" i="1"/>
  <c r="P718" i="1"/>
  <c r="J718" i="1"/>
  <c r="P717" i="1"/>
  <c r="J717" i="1"/>
  <c r="P716" i="1"/>
  <c r="J716" i="1"/>
  <c r="P715" i="1"/>
  <c r="J715" i="1"/>
  <c r="P714" i="1"/>
  <c r="J714" i="1"/>
  <c r="P713" i="1"/>
  <c r="J713" i="1"/>
  <c r="P712" i="1"/>
  <c r="J712" i="1"/>
  <c r="P711" i="1"/>
  <c r="J711" i="1"/>
  <c r="P710" i="1"/>
  <c r="J710" i="1"/>
  <c r="P709" i="1"/>
  <c r="J709" i="1"/>
  <c r="P708" i="1"/>
  <c r="J708" i="1"/>
  <c r="P707" i="1"/>
  <c r="J707" i="1"/>
  <c r="P706" i="1"/>
  <c r="J706" i="1"/>
  <c r="P705" i="1"/>
  <c r="J705" i="1"/>
  <c r="P704" i="1"/>
  <c r="J704" i="1"/>
  <c r="P703" i="1"/>
  <c r="J703" i="1"/>
  <c r="P702" i="1"/>
  <c r="J702" i="1"/>
  <c r="P701" i="1"/>
  <c r="J701" i="1"/>
  <c r="P700" i="1"/>
  <c r="J700" i="1"/>
  <c r="P699" i="1"/>
  <c r="J699" i="1"/>
  <c r="P698" i="1"/>
  <c r="J698" i="1"/>
  <c r="P697" i="1"/>
  <c r="J697" i="1"/>
  <c r="P696" i="1"/>
  <c r="J696" i="1"/>
  <c r="P695" i="1"/>
  <c r="J695" i="1"/>
  <c r="P694" i="1"/>
  <c r="J694" i="1"/>
  <c r="P693" i="1"/>
  <c r="J693" i="1"/>
  <c r="P692" i="1"/>
  <c r="J692" i="1"/>
  <c r="P691" i="1"/>
  <c r="J691" i="1"/>
  <c r="P690" i="1"/>
  <c r="J690" i="1"/>
  <c r="P689" i="1"/>
  <c r="J689" i="1"/>
  <c r="P688" i="1"/>
  <c r="J688" i="1"/>
  <c r="P687" i="1"/>
  <c r="J687" i="1"/>
  <c r="P686" i="1"/>
  <c r="J686" i="1"/>
  <c r="P685" i="1"/>
  <c r="J685" i="1"/>
  <c r="P684" i="1"/>
  <c r="J684" i="1"/>
  <c r="P683" i="1"/>
  <c r="J683" i="1"/>
  <c r="P682" i="1"/>
  <c r="J682" i="1"/>
  <c r="P681" i="1"/>
  <c r="J681" i="1"/>
  <c r="P680" i="1"/>
  <c r="J680" i="1"/>
  <c r="P679" i="1"/>
  <c r="J679" i="1"/>
  <c r="P678" i="1"/>
  <c r="J678" i="1"/>
  <c r="P677" i="1"/>
  <c r="J677" i="1"/>
  <c r="P676" i="1"/>
  <c r="J676" i="1"/>
  <c r="P675" i="1"/>
  <c r="J675" i="1"/>
  <c r="P674" i="1"/>
  <c r="J674" i="1"/>
  <c r="P673" i="1"/>
  <c r="J673" i="1"/>
  <c r="P672" i="1"/>
  <c r="J672" i="1"/>
  <c r="P671" i="1"/>
  <c r="J671" i="1"/>
  <c r="P670" i="1"/>
  <c r="J670" i="1"/>
  <c r="P669" i="1"/>
  <c r="J669" i="1"/>
  <c r="P668" i="1"/>
  <c r="J668" i="1"/>
  <c r="P667" i="1"/>
  <c r="J667" i="1"/>
  <c r="P666" i="1"/>
  <c r="J666" i="1"/>
  <c r="P665" i="1"/>
  <c r="J665" i="1"/>
  <c r="P664" i="1"/>
  <c r="J664" i="1"/>
  <c r="P663" i="1"/>
  <c r="J663" i="1"/>
  <c r="P662" i="1"/>
  <c r="J662" i="1"/>
  <c r="P661" i="1"/>
  <c r="J661" i="1"/>
  <c r="P660" i="1"/>
  <c r="J660" i="1"/>
  <c r="P659" i="1"/>
  <c r="J659" i="1"/>
  <c r="P658" i="1"/>
  <c r="J658" i="1"/>
  <c r="P657" i="1"/>
  <c r="J657" i="1"/>
  <c r="P656" i="1"/>
  <c r="J656" i="1"/>
  <c r="P655" i="1"/>
  <c r="J655" i="1"/>
  <c r="P654" i="1"/>
  <c r="J654" i="1"/>
  <c r="P653" i="1"/>
  <c r="J653" i="1"/>
  <c r="P652" i="1"/>
  <c r="J652" i="1"/>
  <c r="P651" i="1"/>
  <c r="J651" i="1"/>
  <c r="P650" i="1"/>
  <c r="J650" i="1"/>
  <c r="P649" i="1"/>
  <c r="J649" i="1"/>
  <c r="P648" i="1"/>
  <c r="J648" i="1"/>
  <c r="P647" i="1"/>
  <c r="J647" i="1"/>
  <c r="P646" i="1"/>
  <c r="J646" i="1"/>
  <c r="P645" i="1"/>
  <c r="J645" i="1"/>
  <c r="P644" i="1"/>
  <c r="J644" i="1"/>
  <c r="P643" i="1"/>
  <c r="J643" i="1"/>
  <c r="P642" i="1"/>
  <c r="J642" i="1"/>
  <c r="P641" i="1"/>
  <c r="J641" i="1"/>
  <c r="P640" i="1"/>
  <c r="J640" i="1"/>
  <c r="P639" i="1"/>
  <c r="J639" i="1"/>
  <c r="P638" i="1"/>
  <c r="J638" i="1"/>
  <c r="P637" i="1"/>
  <c r="J637" i="1"/>
  <c r="P636" i="1"/>
  <c r="J636" i="1"/>
  <c r="P635" i="1"/>
  <c r="J635" i="1"/>
  <c r="P634" i="1"/>
  <c r="J634" i="1"/>
  <c r="P633" i="1"/>
  <c r="J633" i="1"/>
  <c r="P632" i="1"/>
  <c r="J632" i="1"/>
  <c r="P631" i="1"/>
  <c r="J631" i="1"/>
  <c r="P630" i="1"/>
  <c r="J630" i="1"/>
  <c r="P629" i="1"/>
  <c r="J629" i="1"/>
  <c r="P628" i="1"/>
  <c r="J628" i="1"/>
  <c r="P627" i="1"/>
  <c r="J627" i="1"/>
  <c r="P626" i="1"/>
  <c r="J626" i="1"/>
  <c r="P625" i="1"/>
  <c r="J625" i="1"/>
  <c r="P624" i="1"/>
  <c r="J624" i="1"/>
  <c r="P623" i="1"/>
  <c r="J623" i="1"/>
  <c r="P622" i="1"/>
  <c r="J622" i="1"/>
  <c r="P621" i="1"/>
  <c r="J621" i="1"/>
  <c r="P620" i="1"/>
  <c r="J620" i="1"/>
  <c r="P619" i="1"/>
  <c r="J619" i="1"/>
  <c r="P618" i="1"/>
  <c r="J618" i="1"/>
  <c r="P617" i="1"/>
  <c r="J617" i="1"/>
  <c r="P616" i="1"/>
  <c r="J616" i="1"/>
  <c r="P615" i="1"/>
  <c r="J615" i="1"/>
  <c r="P614" i="1"/>
  <c r="J614" i="1"/>
  <c r="P613" i="1"/>
  <c r="J613" i="1"/>
  <c r="P612" i="1"/>
  <c r="J612" i="1"/>
  <c r="P611" i="1"/>
  <c r="J611" i="1"/>
  <c r="P610" i="1"/>
  <c r="J610" i="1"/>
  <c r="P609" i="1"/>
  <c r="J609" i="1"/>
  <c r="P608" i="1"/>
  <c r="J608" i="1"/>
  <c r="P607" i="1"/>
  <c r="J607" i="1"/>
  <c r="P606" i="1"/>
  <c r="J606" i="1"/>
  <c r="P605" i="1"/>
  <c r="J605" i="1"/>
  <c r="P604" i="1"/>
  <c r="J604" i="1"/>
  <c r="P603" i="1"/>
  <c r="J603" i="1"/>
  <c r="P602" i="1"/>
  <c r="J602" i="1"/>
  <c r="P601" i="1"/>
  <c r="J601" i="1"/>
  <c r="P600" i="1"/>
  <c r="J600" i="1"/>
  <c r="P599" i="1"/>
  <c r="J599" i="1"/>
  <c r="P598" i="1"/>
  <c r="J598" i="1"/>
  <c r="P597" i="1"/>
  <c r="J597" i="1"/>
  <c r="P596" i="1"/>
  <c r="J596" i="1"/>
  <c r="P595" i="1"/>
  <c r="J595" i="1"/>
  <c r="P594" i="1"/>
  <c r="J594" i="1"/>
  <c r="P593" i="1"/>
  <c r="J593" i="1"/>
  <c r="P592" i="1"/>
  <c r="J592" i="1"/>
  <c r="P591" i="1"/>
  <c r="J591" i="1"/>
  <c r="P590" i="1"/>
  <c r="J590" i="1"/>
  <c r="P589" i="1"/>
  <c r="J589" i="1"/>
  <c r="P588" i="1"/>
  <c r="J588" i="1"/>
  <c r="P587" i="1"/>
  <c r="J587" i="1"/>
  <c r="P586" i="1"/>
  <c r="J586" i="1"/>
  <c r="P585" i="1"/>
  <c r="J585" i="1"/>
  <c r="P584" i="1"/>
  <c r="J584" i="1"/>
  <c r="P583" i="1"/>
  <c r="J583" i="1"/>
  <c r="P582" i="1"/>
  <c r="J582" i="1"/>
  <c r="P581" i="1"/>
  <c r="J581" i="1"/>
  <c r="P580" i="1"/>
  <c r="J580" i="1"/>
  <c r="P579" i="1"/>
  <c r="J579" i="1"/>
  <c r="P578" i="1"/>
  <c r="J578" i="1"/>
  <c r="P577" i="1"/>
  <c r="J577" i="1"/>
  <c r="P576" i="1"/>
  <c r="J576" i="1"/>
  <c r="P575" i="1"/>
  <c r="J575" i="1"/>
  <c r="P574" i="1"/>
  <c r="J574" i="1"/>
  <c r="P573" i="1"/>
  <c r="J573" i="1"/>
  <c r="P572" i="1"/>
  <c r="J572" i="1"/>
  <c r="P571" i="1"/>
  <c r="J571" i="1"/>
  <c r="P570" i="1"/>
  <c r="J570" i="1"/>
  <c r="P569" i="1"/>
  <c r="J569" i="1"/>
  <c r="P568" i="1"/>
  <c r="J568" i="1"/>
  <c r="P567" i="1"/>
  <c r="J567" i="1"/>
  <c r="P566" i="1"/>
  <c r="J566" i="1"/>
  <c r="P565" i="1"/>
  <c r="J565" i="1"/>
  <c r="P564" i="1"/>
  <c r="J564" i="1"/>
  <c r="P563" i="1"/>
  <c r="J563" i="1"/>
  <c r="P562" i="1"/>
  <c r="J562" i="1"/>
  <c r="P561" i="1"/>
  <c r="J561" i="1"/>
  <c r="P560" i="1"/>
  <c r="J560" i="1"/>
  <c r="P559" i="1"/>
  <c r="J559" i="1"/>
  <c r="P558" i="1"/>
  <c r="J558" i="1"/>
  <c r="P557" i="1"/>
  <c r="J557" i="1"/>
  <c r="P556" i="1"/>
  <c r="J556" i="1"/>
  <c r="P555" i="1"/>
  <c r="J555" i="1"/>
  <c r="P554" i="1"/>
  <c r="J554" i="1"/>
  <c r="P553" i="1"/>
  <c r="J553" i="1"/>
  <c r="P552" i="1"/>
  <c r="J552" i="1"/>
  <c r="P551" i="1"/>
  <c r="J551" i="1"/>
  <c r="P550" i="1"/>
  <c r="J550" i="1"/>
  <c r="P549" i="1"/>
  <c r="J549" i="1"/>
  <c r="P548" i="1"/>
  <c r="J548" i="1"/>
  <c r="P547" i="1"/>
  <c r="J547" i="1"/>
  <c r="P546" i="1"/>
  <c r="J546" i="1"/>
  <c r="P545" i="1"/>
  <c r="J545" i="1"/>
  <c r="P544" i="1"/>
  <c r="J544" i="1"/>
  <c r="P543" i="1"/>
  <c r="J543" i="1"/>
  <c r="P542" i="1"/>
  <c r="J542" i="1"/>
  <c r="P541" i="1"/>
  <c r="J541" i="1"/>
  <c r="P540" i="1"/>
  <c r="J540" i="1"/>
  <c r="P539" i="1"/>
  <c r="J539" i="1"/>
  <c r="P538" i="1"/>
  <c r="J538" i="1"/>
  <c r="P537" i="1"/>
  <c r="J537" i="1"/>
  <c r="P536" i="1"/>
  <c r="J536" i="1"/>
  <c r="P535" i="1"/>
  <c r="J535" i="1"/>
  <c r="P534" i="1"/>
  <c r="J534" i="1"/>
  <c r="P533" i="1"/>
  <c r="J533" i="1"/>
  <c r="P532" i="1"/>
  <c r="J532" i="1"/>
  <c r="P531" i="1"/>
  <c r="J531" i="1"/>
  <c r="P530" i="1"/>
  <c r="J530" i="1"/>
  <c r="P529" i="1"/>
  <c r="J529" i="1"/>
  <c r="P528" i="1"/>
  <c r="J528" i="1"/>
  <c r="P527" i="1"/>
  <c r="J527" i="1"/>
  <c r="P526" i="1"/>
  <c r="J526" i="1"/>
  <c r="P525" i="1"/>
  <c r="J525" i="1"/>
  <c r="P524" i="1"/>
  <c r="J524" i="1"/>
  <c r="P523" i="1"/>
  <c r="J523" i="1"/>
  <c r="P522" i="1"/>
  <c r="J522" i="1"/>
  <c r="P521" i="1"/>
  <c r="J521" i="1"/>
  <c r="P520" i="1"/>
  <c r="J520" i="1"/>
  <c r="P519" i="1"/>
  <c r="J519" i="1"/>
  <c r="P518" i="1"/>
  <c r="J518" i="1"/>
  <c r="P517" i="1"/>
  <c r="J517" i="1"/>
  <c r="P516" i="1"/>
  <c r="J516" i="1"/>
  <c r="P515" i="1"/>
  <c r="J515" i="1"/>
  <c r="P514" i="1"/>
  <c r="J514" i="1"/>
  <c r="P513" i="1"/>
  <c r="J513" i="1"/>
  <c r="P512" i="1"/>
  <c r="J512" i="1"/>
  <c r="P511" i="1"/>
  <c r="J511" i="1"/>
  <c r="P510" i="1"/>
  <c r="J510" i="1"/>
  <c r="P509" i="1"/>
  <c r="J509" i="1"/>
  <c r="P508" i="1"/>
  <c r="J508" i="1"/>
  <c r="P507" i="1"/>
  <c r="J507" i="1"/>
  <c r="P506" i="1"/>
  <c r="J506" i="1"/>
  <c r="P505" i="1"/>
  <c r="J505" i="1"/>
  <c r="P504" i="1"/>
  <c r="J504" i="1"/>
  <c r="P503" i="1"/>
  <c r="J503" i="1"/>
  <c r="P502" i="1"/>
  <c r="J502" i="1"/>
  <c r="P501" i="1"/>
  <c r="J501" i="1"/>
  <c r="P500" i="1"/>
  <c r="J500" i="1"/>
  <c r="P499" i="1"/>
  <c r="J499" i="1"/>
  <c r="P498" i="1"/>
  <c r="J498" i="1"/>
  <c r="P497" i="1"/>
  <c r="J497" i="1"/>
  <c r="P496" i="1"/>
  <c r="J496" i="1"/>
  <c r="P495" i="1"/>
  <c r="J495" i="1"/>
  <c r="P494" i="1"/>
  <c r="J494" i="1"/>
  <c r="P493" i="1"/>
  <c r="J493" i="1"/>
  <c r="P492" i="1"/>
  <c r="J492" i="1"/>
  <c r="P491" i="1"/>
  <c r="J491" i="1"/>
  <c r="P490" i="1"/>
  <c r="J490" i="1"/>
  <c r="P489" i="1"/>
  <c r="J489" i="1"/>
  <c r="P488" i="1"/>
  <c r="J488" i="1"/>
  <c r="P487" i="1"/>
  <c r="J487" i="1"/>
  <c r="P486" i="1"/>
  <c r="J486" i="1"/>
  <c r="P485" i="1"/>
  <c r="J485" i="1"/>
  <c r="P484" i="1"/>
  <c r="J484" i="1"/>
  <c r="P483" i="1"/>
  <c r="J483" i="1"/>
  <c r="P482" i="1"/>
  <c r="J482" i="1"/>
  <c r="P481" i="1"/>
  <c r="J481" i="1"/>
  <c r="P480" i="1"/>
  <c r="J480" i="1"/>
  <c r="P479" i="1"/>
  <c r="J479" i="1"/>
  <c r="P478" i="1"/>
  <c r="J478" i="1"/>
  <c r="P477" i="1"/>
  <c r="J477" i="1"/>
  <c r="P476" i="1"/>
  <c r="J476" i="1"/>
  <c r="P475" i="1"/>
  <c r="J475" i="1"/>
  <c r="P474" i="1"/>
  <c r="J474" i="1"/>
  <c r="P473" i="1"/>
  <c r="J473" i="1"/>
  <c r="P472" i="1"/>
  <c r="J472" i="1"/>
  <c r="P471" i="1"/>
  <c r="J471" i="1"/>
  <c r="P470" i="1"/>
  <c r="J470" i="1"/>
  <c r="P469" i="1"/>
  <c r="J469" i="1"/>
  <c r="P468" i="1"/>
  <c r="J468" i="1"/>
  <c r="P467" i="1"/>
  <c r="J467" i="1"/>
  <c r="P466" i="1"/>
  <c r="J466" i="1"/>
  <c r="P465" i="1"/>
  <c r="J465" i="1"/>
  <c r="P464" i="1"/>
  <c r="J464" i="1"/>
  <c r="P463" i="1"/>
  <c r="J463" i="1"/>
  <c r="P462" i="1"/>
  <c r="J462" i="1"/>
  <c r="P461" i="1"/>
  <c r="J461" i="1"/>
  <c r="P460" i="1"/>
  <c r="J460" i="1"/>
  <c r="P459" i="1"/>
  <c r="J459" i="1"/>
  <c r="P458" i="1"/>
  <c r="J458" i="1"/>
  <c r="P457" i="1"/>
  <c r="J457" i="1"/>
  <c r="P456" i="1"/>
  <c r="J456" i="1"/>
  <c r="P455" i="1"/>
  <c r="J455" i="1"/>
  <c r="P454" i="1"/>
  <c r="J454" i="1"/>
  <c r="P453" i="1"/>
  <c r="J453" i="1"/>
  <c r="P452" i="1"/>
  <c r="J452" i="1"/>
  <c r="P451" i="1"/>
  <c r="J451" i="1"/>
  <c r="P450" i="1"/>
  <c r="J450" i="1"/>
  <c r="P449" i="1"/>
  <c r="J449" i="1"/>
  <c r="P448" i="1"/>
  <c r="J448" i="1"/>
  <c r="P447" i="1"/>
  <c r="J447" i="1"/>
  <c r="P446" i="1"/>
  <c r="J446" i="1"/>
  <c r="P445" i="1"/>
  <c r="J445" i="1"/>
  <c r="P444" i="1"/>
  <c r="J444" i="1"/>
  <c r="P443" i="1"/>
  <c r="J443" i="1"/>
  <c r="P442" i="1"/>
  <c r="J442" i="1"/>
  <c r="P441" i="1"/>
  <c r="J441" i="1"/>
  <c r="P440" i="1"/>
  <c r="J440" i="1"/>
  <c r="P439" i="1"/>
  <c r="J439" i="1"/>
  <c r="P438" i="1"/>
  <c r="J438" i="1"/>
  <c r="P437" i="1"/>
  <c r="J437" i="1"/>
  <c r="P436" i="1"/>
  <c r="J436" i="1"/>
  <c r="P435" i="1"/>
  <c r="J435" i="1"/>
  <c r="P434" i="1"/>
  <c r="J434" i="1"/>
  <c r="P433" i="1"/>
  <c r="J433" i="1"/>
  <c r="P432" i="1"/>
  <c r="J432" i="1"/>
  <c r="P431" i="1"/>
  <c r="J431" i="1"/>
  <c r="P430" i="1"/>
  <c r="J430" i="1"/>
  <c r="P429" i="1"/>
  <c r="J429" i="1"/>
  <c r="P428" i="1"/>
  <c r="J428" i="1"/>
  <c r="P427" i="1"/>
  <c r="J427" i="1"/>
  <c r="P426" i="1"/>
  <c r="J426" i="1"/>
  <c r="P425" i="1"/>
  <c r="J425" i="1"/>
  <c r="P424" i="1"/>
  <c r="J424" i="1"/>
  <c r="P423" i="1"/>
  <c r="J423" i="1"/>
  <c r="P422" i="1"/>
  <c r="J422" i="1"/>
  <c r="P421" i="1"/>
  <c r="J421" i="1"/>
  <c r="P420" i="1"/>
  <c r="J420" i="1"/>
  <c r="P419" i="1"/>
  <c r="J419" i="1"/>
  <c r="P418" i="1"/>
  <c r="J418" i="1"/>
  <c r="P417" i="1"/>
  <c r="J417" i="1"/>
  <c r="P416" i="1"/>
  <c r="J416" i="1"/>
  <c r="P415" i="1"/>
  <c r="J415" i="1"/>
  <c r="P414" i="1"/>
  <c r="J414" i="1"/>
  <c r="P413" i="1"/>
  <c r="J413" i="1"/>
  <c r="P412" i="1"/>
  <c r="J412" i="1"/>
  <c r="P411" i="1"/>
  <c r="J411" i="1"/>
  <c r="P410" i="1"/>
  <c r="J410" i="1"/>
  <c r="P409" i="1"/>
  <c r="J409" i="1"/>
  <c r="P408" i="1"/>
  <c r="J408" i="1"/>
  <c r="P407" i="1"/>
  <c r="J407" i="1"/>
  <c r="P406" i="1"/>
  <c r="J406" i="1"/>
  <c r="P405" i="1"/>
  <c r="J405" i="1"/>
  <c r="P404" i="1"/>
  <c r="J404" i="1"/>
  <c r="P403" i="1"/>
  <c r="J403" i="1"/>
  <c r="P402" i="1"/>
  <c r="J402" i="1"/>
  <c r="P401" i="1"/>
  <c r="J401" i="1"/>
  <c r="P400" i="1"/>
  <c r="J400" i="1"/>
  <c r="P399" i="1"/>
  <c r="J399" i="1"/>
  <c r="P398" i="1"/>
  <c r="J398" i="1"/>
  <c r="P397" i="1"/>
  <c r="J397" i="1"/>
  <c r="P396" i="1"/>
  <c r="J396" i="1"/>
  <c r="P395" i="1"/>
  <c r="J395" i="1"/>
  <c r="P394" i="1"/>
  <c r="J394" i="1"/>
  <c r="P393" i="1"/>
  <c r="J393" i="1"/>
  <c r="P392" i="1"/>
  <c r="J392" i="1"/>
  <c r="P391" i="1"/>
  <c r="J391" i="1"/>
  <c r="P390" i="1"/>
  <c r="J390" i="1"/>
  <c r="P389" i="1"/>
  <c r="J389" i="1"/>
  <c r="P388" i="1"/>
  <c r="J388" i="1"/>
  <c r="P387" i="1"/>
  <c r="J387" i="1"/>
  <c r="P386" i="1"/>
  <c r="J386" i="1"/>
  <c r="P385" i="1"/>
  <c r="J385" i="1"/>
  <c r="P384" i="1"/>
  <c r="J384" i="1"/>
  <c r="P383" i="1"/>
  <c r="J383" i="1"/>
  <c r="P382" i="1"/>
  <c r="J382" i="1"/>
  <c r="P381" i="1"/>
  <c r="J381" i="1"/>
  <c r="P380" i="1"/>
  <c r="J380" i="1"/>
  <c r="P379" i="1"/>
  <c r="J379" i="1"/>
  <c r="P378" i="1"/>
  <c r="J378" i="1"/>
  <c r="P377" i="1"/>
  <c r="J377" i="1"/>
  <c r="P376" i="1"/>
  <c r="J376" i="1"/>
  <c r="P375" i="1"/>
  <c r="J375" i="1"/>
  <c r="P374" i="1"/>
  <c r="J374" i="1"/>
  <c r="P373" i="1"/>
  <c r="J373" i="1"/>
  <c r="P372" i="1"/>
  <c r="J372" i="1"/>
  <c r="P371" i="1"/>
  <c r="J371" i="1"/>
  <c r="P370" i="1"/>
  <c r="J370" i="1"/>
  <c r="P369" i="1"/>
  <c r="J369" i="1"/>
  <c r="P368" i="1"/>
  <c r="J368" i="1"/>
  <c r="P367" i="1"/>
  <c r="J367" i="1"/>
  <c r="P366" i="1"/>
  <c r="J366" i="1"/>
  <c r="P365" i="1"/>
  <c r="J365" i="1"/>
  <c r="P364" i="1"/>
  <c r="J364" i="1"/>
  <c r="P363" i="1"/>
  <c r="J363" i="1"/>
  <c r="P362" i="1"/>
  <c r="J362" i="1"/>
  <c r="P361" i="1"/>
  <c r="J361" i="1"/>
  <c r="P360" i="1"/>
  <c r="J360" i="1"/>
  <c r="P359" i="1"/>
  <c r="J359" i="1"/>
  <c r="P358" i="1"/>
  <c r="J358" i="1"/>
  <c r="P357" i="1"/>
  <c r="J357" i="1"/>
  <c r="P356" i="1"/>
  <c r="J356" i="1"/>
  <c r="P355" i="1"/>
  <c r="J355" i="1"/>
  <c r="P354" i="1"/>
  <c r="J354" i="1"/>
  <c r="P353" i="1"/>
  <c r="J353" i="1"/>
  <c r="P352" i="1"/>
  <c r="J352" i="1"/>
  <c r="P351" i="1"/>
  <c r="J351" i="1"/>
  <c r="P350" i="1"/>
  <c r="J350" i="1"/>
  <c r="P349" i="1"/>
  <c r="J349" i="1"/>
  <c r="P348" i="1"/>
  <c r="J348" i="1"/>
  <c r="P347" i="1"/>
  <c r="J347" i="1"/>
  <c r="P346" i="1"/>
  <c r="J346" i="1"/>
  <c r="P345" i="1"/>
  <c r="J345" i="1"/>
  <c r="P344" i="1"/>
  <c r="J344" i="1"/>
  <c r="P343" i="1"/>
  <c r="J343" i="1"/>
  <c r="P342" i="1"/>
  <c r="J342" i="1"/>
  <c r="P341" i="1"/>
  <c r="J341" i="1"/>
  <c r="P340" i="1"/>
  <c r="J340" i="1"/>
  <c r="P339" i="1"/>
  <c r="J339" i="1"/>
  <c r="P338" i="1"/>
  <c r="J338" i="1"/>
  <c r="P337" i="1"/>
  <c r="J337" i="1"/>
  <c r="P336" i="1"/>
  <c r="J336" i="1"/>
  <c r="P335" i="1"/>
  <c r="J335" i="1"/>
  <c r="P334" i="1"/>
  <c r="J334" i="1"/>
  <c r="P333" i="1"/>
  <c r="J333" i="1"/>
  <c r="P332" i="1"/>
  <c r="J332" i="1"/>
  <c r="P331" i="1"/>
  <c r="J331" i="1"/>
  <c r="P330" i="1"/>
  <c r="J330" i="1"/>
  <c r="P329" i="1"/>
  <c r="J329" i="1"/>
  <c r="P328" i="1"/>
  <c r="J328" i="1"/>
  <c r="P327" i="1"/>
  <c r="J327" i="1"/>
  <c r="P326" i="1"/>
  <c r="J326" i="1"/>
  <c r="P325" i="1"/>
  <c r="J325" i="1"/>
  <c r="P324" i="1"/>
  <c r="J324" i="1"/>
  <c r="P323" i="1"/>
  <c r="J323" i="1"/>
  <c r="P322" i="1"/>
  <c r="J322" i="1"/>
  <c r="P321" i="1"/>
  <c r="J321" i="1"/>
  <c r="P320" i="1"/>
  <c r="J320" i="1"/>
  <c r="P319" i="1"/>
  <c r="J319" i="1"/>
  <c r="P318" i="1"/>
  <c r="J318" i="1"/>
  <c r="P317" i="1"/>
  <c r="J317" i="1"/>
  <c r="P316" i="1"/>
  <c r="J316" i="1"/>
  <c r="P315" i="1"/>
  <c r="J315" i="1"/>
  <c r="P314" i="1"/>
  <c r="J314" i="1"/>
  <c r="P313" i="1"/>
  <c r="J313" i="1"/>
  <c r="P312" i="1"/>
  <c r="J312" i="1"/>
  <c r="P311" i="1"/>
  <c r="J311" i="1"/>
  <c r="P310" i="1"/>
  <c r="J310" i="1"/>
  <c r="P309" i="1"/>
  <c r="J309" i="1"/>
  <c r="P308" i="1"/>
  <c r="J308" i="1"/>
  <c r="P307" i="1"/>
  <c r="J307" i="1"/>
  <c r="P306" i="1"/>
  <c r="J306" i="1"/>
  <c r="P305" i="1"/>
  <c r="J305" i="1"/>
  <c r="P304" i="1"/>
  <c r="J304" i="1"/>
  <c r="P303" i="1"/>
  <c r="J303" i="1"/>
  <c r="P302" i="1"/>
  <c r="J302" i="1"/>
  <c r="P301" i="1"/>
  <c r="J301" i="1"/>
  <c r="P300" i="1"/>
  <c r="J300" i="1"/>
  <c r="P299" i="1"/>
  <c r="J299" i="1"/>
  <c r="P298" i="1"/>
  <c r="J298" i="1"/>
  <c r="P297" i="1"/>
  <c r="J297" i="1"/>
  <c r="P296" i="1"/>
  <c r="J296" i="1"/>
  <c r="P295" i="1"/>
  <c r="J295" i="1"/>
  <c r="P294" i="1"/>
  <c r="J294" i="1"/>
  <c r="P293" i="1"/>
  <c r="J293" i="1"/>
  <c r="P292" i="1"/>
  <c r="J292" i="1"/>
  <c r="P291" i="1"/>
  <c r="J291" i="1"/>
  <c r="P290" i="1"/>
  <c r="J290" i="1"/>
  <c r="P289" i="1"/>
  <c r="J289" i="1"/>
  <c r="P288" i="1"/>
  <c r="J288" i="1"/>
  <c r="P287" i="1"/>
  <c r="J287" i="1"/>
  <c r="P286" i="1"/>
  <c r="J286" i="1"/>
  <c r="P285" i="1"/>
  <c r="J285" i="1"/>
  <c r="P284" i="1"/>
  <c r="J284" i="1"/>
  <c r="P283" i="1"/>
  <c r="J283" i="1"/>
  <c r="P282" i="1"/>
  <c r="J282" i="1"/>
  <c r="P281" i="1"/>
  <c r="J281" i="1"/>
  <c r="P280" i="1"/>
  <c r="J280" i="1"/>
  <c r="P279" i="1"/>
  <c r="J279" i="1"/>
  <c r="P278" i="1"/>
  <c r="J278" i="1"/>
  <c r="P277" i="1"/>
  <c r="J277" i="1"/>
  <c r="P276" i="1"/>
  <c r="J276" i="1"/>
  <c r="P275" i="1"/>
  <c r="J275" i="1"/>
  <c r="P274" i="1"/>
  <c r="J274" i="1"/>
  <c r="P273" i="1"/>
  <c r="J273" i="1"/>
  <c r="P272" i="1"/>
  <c r="J272" i="1"/>
  <c r="P271" i="1"/>
  <c r="J271" i="1"/>
  <c r="P270" i="1"/>
  <c r="J270" i="1"/>
  <c r="P269" i="1"/>
  <c r="J269" i="1"/>
  <c r="P268" i="1"/>
  <c r="J268" i="1"/>
  <c r="P267" i="1"/>
  <c r="J267" i="1"/>
  <c r="P266" i="1"/>
  <c r="J266" i="1"/>
  <c r="P265" i="1"/>
  <c r="J265" i="1"/>
  <c r="P264" i="1"/>
  <c r="J264" i="1"/>
  <c r="P263" i="1"/>
  <c r="J263" i="1"/>
  <c r="P262" i="1"/>
  <c r="J262" i="1"/>
  <c r="P261" i="1"/>
  <c r="J261" i="1"/>
  <c r="P260" i="1"/>
  <c r="J260" i="1"/>
  <c r="P259" i="1"/>
  <c r="J259" i="1"/>
  <c r="P258" i="1"/>
  <c r="J258" i="1"/>
  <c r="P257" i="1"/>
  <c r="J257" i="1"/>
  <c r="P256" i="1"/>
  <c r="J256" i="1"/>
  <c r="P255" i="1"/>
  <c r="J255" i="1"/>
  <c r="P254" i="1"/>
  <c r="J254" i="1"/>
  <c r="P253" i="1"/>
  <c r="J253" i="1"/>
  <c r="P252" i="1"/>
  <c r="J252" i="1"/>
  <c r="P251" i="1"/>
  <c r="J251" i="1"/>
  <c r="P250" i="1"/>
  <c r="J250" i="1"/>
  <c r="P249" i="1"/>
  <c r="J249" i="1"/>
  <c r="P248" i="1"/>
  <c r="J248" i="1"/>
  <c r="P247" i="1"/>
  <c r="J247" i="1"/>
  <c r="P246" i="1"/>
  <c r="J246" i="1"/>
  <c r="P245" i="1"/>
  <c r="J245" i="1"/>
  <c r="P244" i="1"/>
  <c r="J244" i="1"/>
  <c r="P243" i="1"/>
  <c r="J243" i="1"/>
  <c r="P242" i="1"/>
  <c r="J242" i="1"/>
  <c r="P241" i="1"/>
  <c r="J241" i="1"/>
  <c r="P240" i="1"/>
  <c r="J240" i="1"/>
  <c r="P239" i="1"/>
  <c r="J239" i="1"/>
  <c r="P238" i="1"/>
  <c r="J238" i="1"/>
  <c r="P237" i="1"/>
  <c r="J237" i="1"/>
  <c r="P236" i="1"/>
  <c r="J236" i="1"/>
  <c r="P235" i="1"/>
  <c r="J235" i="1"/>
  <c r="P234" i="1"/>
  <c r="J234" i="1"/>
  <c r="P233" i="1"/>
  <c r="J233" i="1"/>
  <c r="P232" i="1"/>
  <c r="J232" i="1"/>
  <c r="P231" i="1"/>
  <c r="J231" i="1"/>
  <c r="P230" i="1"/>
  <c r="J230" i="1"/>
  <c r="P229" i="1"/>
  <c r="J229" i="1"/>
  <c r="P228" i="1"/>
  <c r="J228" i="1"/>
  <c r="P227" i="1"/>
  <c r="J227" i="1"/>
  <c r="P226" i="1"/>
  <c r="J226" i="1"/>
  <c r="P225" i="1"/>
  <c r="J225" i="1"/>
  <c r="P224" i="1"/>
  <c r="J224" i="1"/>
  <c r="P223" i="1"/>
  <c r="J223" i="1"/>
  <c r="P222" i="1"/>
  <c r="J222" i="1"/>
  <c r="P221" i="1"/>
  <c r="J221" i="1"/>
  <c r="P220" i="1"/>
  <c r="J220" i="1"/>
  <c r="P219" i="1"/>
  <c r="J219" i="1"/>
  <c r="P218" i="1"/>
  <c r="J218" i="1"/>
  <c r="P217" i="1"/>
  <c r="J217" i="1"/>
  <c r="M78" i="6"/>
  <c r="M77" i="6"/>
  <c r="M69" i="6"/>
  <c r="M61" i="6"/>
  <c r="K61" i="6"/>
  <c r="M52" i="6"/>
  <c r="K52" i="6"/>
  <c r="M43" i="6"/>
  <c r="K43" i="6"/>
  <c r="M35" i="6"/>
  <c r="M34" i="6"/>
  <c r="M33" i="6"/>
  <c r="M32" i="6"/>
  <c r="M20" i="6"/>
  <c r="E116" i="3"/>
  <c r="K56" i="6"/>
  <c r="F189" i="6"/>
  <c r="F67" i="6"/>
  <c r="ZF38" i="1"/>
  <c r="ZG38" i="1"/>
  <c r="ZH38" i="1"/>
  <c r="ZH216" i="1"/>
  <c r="ZG216" i="1"/>
  <c r="ZF216" i="1"/>
  <c r="ZE216" i="1"/>
  <c r="ZD216" i="1"/>
  <c r="ZC216" i="1"/>
  <c r="ZB216" i="1"/>
  <c r="ZA216" i="1"/>
  <c r="YZ216" i="1"/>
  <c r="YY216" i="1"/>
  <c r="ZI216" i="1" s="1"/>
  <c r="ZH215" i="1"/>
  <c r="ZG215" i="1"/>
  <c r="ZF215" i="1"/>
  <c r="ZE215" i="1"/>
  <c r="ZD215" i="1"/>
  <c r="ZC215" i="1"/>
  <c r="ZB215" i="1"/>
  <c r="ZA215" i="1"/>
  <c r="ZI215" i="1" s="1"/>
  <c r="YZ215" i="1"/>
  <c r="YY215" i="1"/>
  <c r="ZH214" i="1"/>
  <c r="ZG214" i="1"/>
  <c r="ZF214" i="1"/>
  <c r="ZE214" i="1"/>
  <c r="ZD214" i="1"/>
  <c r="ZC214" i="1"/>
  <c r="ZB214" i="1"/>
  <c r="ZA214" i="1"/>
  <c r="YZ214" i="1"/>
  <c r="YY214" i="1"/>
  <c r="ZI214" i="1" s="1"/>
  <c r="ZH213" i="1"/>
  <c r="ZG213" i="1"/>
  <c r="ZF213" i="1"/>
  <c r="ZE213" i="1"/>
  <c r="ZD213" i="1"/>
  <c r="ZC213" i="1"/>
  <c r="ZB213" i="1"/>
  <c r="ZA213" i="1"/>
  <c r="YZ213" i="1"/>
  <c r="YY213" i="1"/>
  <c r="ZH212" i="1"/>
  <c r="ZG212" i="1"/>
  <c r="ZF212" i="1"/>
  <c r="ZE212" i="1"/>
  <c r="ZD212" i="1"/>
  <c r="ZC212" i="1"/>
  <c r="ZB212" i="1"/>
  <c r="ZA212" i="1"/>
  <c r="YZ212" i="1"/>
  <c r="YY212" i="1"/>
  <c r="ZI212" i="1" s="1"/>
  <c r="ZH211" i="1"/>
  <c r="ZG211" i="1"/>
  <c r="ZF211" i="1"/>
  <c r="ZE211" i="1"/>
  <c r="ZD211" i="1"/>
  <c r="ZC211" i="1"/>
  <c r="ZB211" i="1"/>
  <c r="ZA211" i="1"/>
  <c r="ZI211" i="1" s="1"/>
  <c r="YZ211" i="1"/>
  <c r="YY211" i="1"/>
  <c r="ZH210" i="1"/>
  <c r="ZG210" i="1"/>
  <c r="ZF210" i="1"/>
  <c r="ZE210" i="1"/>
  <c r="ZD210" i="1"/>
  <c r="ZC210" i="1"/>
  <c r="ZB210" i="1"/>
  <c r="ZA210" i="1"/>
  <c r="YZ210" i="1"/>
  <c r="YY210" i="1"/>
  <c r="ZH209" i="1"/>
  <c r="ZG209" i="1"/>
  <c r="ZF209" i="1"/>
  <c r="ZE209" i="1"/>
  <c r="ZD209" i="1"/>
  <c r="ZC209" i="1"/>
  <c r="ZB209" i="1"/>
  <c r="ZA209" i="1"/>
  <c r="YZ209" i="1"/>
  <c r="YY209" i="1"/>
  <c r="ZH208" i="1"/>
  <c r="ZG208" i="1"/>
  <c r="ZF208" i="1"/>
  <c r="ZE208" i="1"/>
  <c r="ZD208" i="1"/>
  <c r="ZC208" i="1"/>
  <c r="ZB208" i="1"/>
  <c r="ZA208" i="1"/>
  <c r="YZ208" i="1"/>
  <c r="YY208" i="1"/>
  <c r="ZI208" i="1" s="1"/>
  <c r="ZH207" i="1"/>
  <c r="ZG207" i="1"/>
  <c r="ZF207" i="1"/>
  <c r="ZE207" i="1"/>
  <c r="ZD207" i="1"/>
  <c r="ZC207" i="1"/>
  <c r="ZB207" i="1"/>
  <c r="ZA207" i="1"/>
  <c r="ZI207" i="1" s="1"/>
  <c r="YZ207" i="1"/>
  <c r="YY207" i="1"/>
  <c r="ZH206" i="1"/>
  <c r="ZG206" i="1"/>
  <c r="ZF206" i="1"/>
  <c r="ZE206" i="1"/>
  <c r="ZD206" i="1"/>
  <c r="ZC206" i="1"/>
  <c r="ZB206" i="1"/>
  <c r="ZA206" i="1"/>
  <c r="YZ206" i="1"/>
  <c r="YY206" i="1"/>
  <c r="ZH205" i="1"/>
  <c r="ZG205" i="1"/>
  <c r="ZF205" i="1"/>
  <c r="ZE205" i="1"/>
  <c r="ZD205" i="1"/>
  <c r="ZC205" i="1"/>
  <c r="ZB205" i="1"/>
  <c r="ZA205" i="1"/>
  <c r="YZ205" i="1"/>
  <c r="YY205" i="1"/>
  <c r="ZH204" i="1"/>
  <c r="ZG204" i="1"/>
  <c r="ZF204" i="1"/>
  <c r="ZE204" i="1"/>
  <c r="ZD204" i="1"/>
  <c r="ZC204" i="1"/>
  <c r="ZB204" i="1"/>
  <c r="ZA204" i="1"/>
  <c r="YZ204" i="1"/>
  <c r="YY204" i="1"/>
  <c r="ZI204" i="1" s="1"/>
  <c r="ZH203" i="1"/>
  <c r="ZG203" i="1"/>
  <c r="ZF203" i="1"/>
  <c r="ZE203" i="1"/>
  <c r="ZD203" i="1"/>
  <c r="ZC203" i="1"/>
  <c r="ZB203" i="1"/>
  <c r="ZA203" i="1"/>
  <c r="ZI203" i="1" s="1"/>
  <c r="YZ203" i="1"/>
  <c r="YY203" i="1"/>
  <c r="ZH202" i="1"/>
  <c r="ZG202" i="1"/>
  <c r="ZF202" i="1"/>
  <c r="ZE202" i="1"/>
  <c r="ZD202" i="1"/>
  <c r="ZC202" i="1"/>
  <c r="ZB202" i="1"/>
  <c r="ZA202" i="1"/>
  <c r="YZ202" i="1"/>
  <c r="YY202" i="1"/>
  <c r="ZH201" i="1"/>
  <c r="ZG201" i="1"/>
  <c r="ZF201" i="1"/>
  <c r="ZE201" i="1"/>
  <c r="ZD201" i="1"/>
  <c r="ZC201" i="1"/>
  <c r="ZB201" i="1"/>
  <c r="ZA201" i="1"/>
  <c r="YZ201" i="1"/>
  <c r="YY201" i="1"/>
  <c r="ZH200" i="1"/>
  <c r="ZG200" i="1"/>
  <c r="ZF200" i="1"/>
  <c r="ZE200" i="1"/>
  <c r="ZD200" i="1"/>
  <c r="ZC200" i="1"/>
  <c r="ZB200" i="1"/>
  <c r="ZA200" i="1"/>
  <c r="YZ200" i="1"/>
  <c r="YY200" i="1"/>
  <c r="ZI200" i="1" s="1"/>
  <c r="ZH199" i="1"/>
  <c r="ZG199" i="1"/>
  <c r="ZF199" i="1"/>
  <c r="ZE199" i="1"/>
  <c r="ZD199" i="1"/>
  <c r="ZC199" i="1"/>
  <c r="ZB199" i="1"/>
  <c r="ZA199" i="1"/>
  <c r="ZI199" i="1" s="1"/>
  <c r="YZ199" i="1"/>
  <c r="YY199" i="1"/>
  <c r="ZH198" i="1"/>
  <c r="ZG198" i="1"/>
  <c r="ZF198" i="1"/>
  <c r="ZE198" i="1"/>
  <c r="ZD198" i="1"/>
  <c r="ZC198" i="1"/>
  <c r="ZB198" i="1"/>
  <c r="ZA198" i="1"/>
  <c r="YZ198" i="1"/>
  <c r="YY198" i="1"/>
  <c r="ZH197" i="1"/>
  <c r="ZG197" i="1"/>
  <c r="ZF197" i="1"/>
  <c r="ZE197" i="1"/>
  <c r="ZD197" i="1"/>
  <c r="ZC197" i="1"/>
  <c r="ZB197" i="1"/>
  <c r="ZA197" i="1"/>
  <c r="YZ197" i="1"/>
  <c r="YY197" i="1"/>
  <c r="ZH196" i="1"/>
  <c r="ZG196" i="1"/>
  <c r="ZF196" i="1"/>
  <c r="ZE196" i="1"/>
  <c r="ZD196" i="1"/>
  <c r="ZC196" i="1"/>
  <c r="ZB196" i="1"/>
  <c r="ZA196" i="1"/>
  <c r="YZ196" i="1"/>
  <c r="YY196" i="1"/>
  <c r="ZI196" i="1" s="1"/>
  <c r="ZH195" i="1"/>
  <c r="ZG195" i="1"/>
  <c r="ZF195" i="1"/>
  <c r="ZE195" i="1"/>
  <c r="ZD195" i="1"/>
  <c r="ZC195" i="1"/>
  <c r="ZB195" i="1"/>
  <c r="ZA195" i="1"/>
  <c r="ZI195" i="1" s="1"/>
  <c r="YZ195" i="1"/>
  <c r="YY195" i="1"/>
  <c r="ZH194" i="1"/>
  <c r="ZG194" i="1"/>
  <c r="ZF194" i="1"/>
  <c r="ZE194" i="1"/>
  <c r="ZD194" i="1"/>
  <c r="ZC194" i="1"/>
  <c r="ZB194" i="1"/>
  <c r="ZA194" i="1"/>
  <c r="YZ194" i="1"/>
  <c r="YY194" i="1"/>
  <c r="ZH193" i="1"/>
  <c r="ZG193" i="1"/>
  <c r="ZF193" i="1"/>
  <c r="ZE193" i="1"/>
  <c r="ZD193" i="1"/>
  <c r="ZC193" i="1"/>
  <c r="ZB193" i="1"/>
  <c r="ZA193" i="1"/>
  <c r="YZ193" i="1"/>
  <c r="YY193" i="1"/>
  <c r="ZH192" i="1"/>
  <c r="ZG192" i="1"/>
  <c r="ZF192" i="1"/>
  <c r="ZE192" i="1"/>
  <c r="ZD192" i="1"/>
  <c r="ZC192" i="1"/>
  <c r="ZB192" i="1"/>
  <c r="ZA192" i="1"/>
  <c r="YZ192" i="1"/>
  <c r="YY192" i="1"/>
  <c r="ZI192" i="1" s="1"/>
  <c r="ZH191" i="1"/>
  <c r="ZG191" i="1"/>
  <c r="ZF191" i="1"/>
  <c r="ZE191" i="1"/>
  <c r="ZD191" i="1"/>
  <c r="ZC191" i="1"/>
  <c r="ZB191" i="1"/>
  <c r="ZA191" i="1"/>
  <c r="ZI191" i="1" s="1"/>
  <c r="YZ191" i="1"/>
  <c r="YY191" i="1"/>
  <c r="ZH190" i="1"/>
  <c r="ZG190" i="1"/>
  <c r="ZF190" i="1"/>
  <c r="ZE190" i="1"/>
  <c r="ZD190" i="1"/>
  <c r="ZC190" i="1"/>
  <c r="ZB190" i="1"/>
  <c r="ZA190" i="1"/>
  <c r="YZ190" i="1"/>
  <c r="YY190" i="1"/>
  <c r="ZH189" i="1"/>
  <c r="ZG189" i="1"/>
  <c r="ZF189" i="1"/>
  <c r="ZE189" i="1"/>
  <c r="ZD189" i="1"/>
  <c r="ZC189" i="1"/>
  <c r="ZB189" i="1"/>
  <c r="ZA189" i="1"/>
  <c r="YZ189" i="1"/>
  <c r="YY189" i="1"/>
  <c r="ZH188" i="1"/>
  <c r="ZG188" i="1"/>
  <c r="ZF188" i="1"/>
  <c r="ZE188" i="1"/>
  <c r="ZD188" i="1"/>
  <c r="ZC188" i="1"/>
  <c r="ZB188" i="1"/>
  <c r="ZA188" i="1"/>
  <c r="YZ188" i="1"/>
  <c r="YY188" i="1"/>
  <c r="ZI188" i="1" s="1"/>
  <c r="ZH187" i="1"/>
  <c r="ZG187" i="1"/>
  <c r="ZF187" i="1"/>
  <c r="ZE187" i="1"/>
  <c r="ZD187" i="1"/>
  <c r="ZC187" i="1"/>
  <c r="ZB187" i="1"/>
  <c r="ZA187" i="1"/>
  <c r="ZI187" i="1" s="1"/>
  <c r="YZ187" i="1"/>
  <c r="YY187" i="1"/>
  <c r="ZH186" i="1"/>
  <c r="ZG186" i="1"/>
  <c r="ZF186" i="1"/>
  <c r="ZE186" i="1"/>
  <c r="ZD186" i="1"/>
  <c r="ZC186" i="1"/>
  <c r="ZB186" i="1"/>
  <c r="ZA186" i="1"/>
  <c r="YZ186" i="1"/>
  <c r="YY186" i="1"/>
  <c r="ZH185" i="1"/>
  <c r="ZG185" i="1"/>
  <c r="ZF185" i="1"/>
  <c r="ZE185" i="1"/>
  <c r="ZD185" i="1"/>
  <c r="ZC185" i="1"/>
  <c r="ZB185" i="1"/>
  <c r="ZA185" i="1"/>
  <c r="YZ185" i="1"/>
  <c r="YY185" i="1"/>
  <c r="ZH184" i="1"/>
  <c r="ZG184" i="1"/>
  <c r="ZF184" i="1"/>
  <c r="ZE184" i="1"/>
  <c r="ZD184" i="1"/>
  <c r="ZC184" i="1"/>
  <c r="ZB184" i="1"/>
  <c r="ZA184" i="1"/>
  <c r="YZ184" i="1"/>
  <c r="YY184" i="1"/>
  <c r="ZI184" i="1" s="1"/>
  <c r="ZH183" i="1"/>
  <c r="ZG183" i="1"/>
  <c r="ZF183" i="1"/>
  <c r="ZE183" i="1"/>
  <c r="ZD183" i="1"/>
  <c r="ZC183" i="1"/>
  <c r="ZB183" i="1"/>
  <c r="ZA183" i="1"/>
  <c r="ZI183" i="1" s="1"/>
  <c r="YZ183" i="1"/>
  <c r="YY183" i="1"/>
  <c r="ZH182" i="1"/>
  <c r="ZG182" i="1"/>
  <c r="ZF182" i="1"/>
  <c r="ZE182" i="1"/>
  <c r="ZD182" i="1"/>
  <c r="ZC182" i="1"/>
  <c r="ZB182" i="1"/>
  <c r="ZA182" i="1"/>
  <c r="YZ182" i="1"/>
  <c r="YY182" i="1"/>
  <c r="ZH181" i="1"/>
  <c r="ZG181" i="1"/>
  <c r="ZF181" i="1"/>
  <c r="ZE181" i="1"/>
  <c r="ZD181" i="1"/>
  <c r="ZC181" i="1"/>
  <c r="ZB181" i="1"/>
  <c r="ZA181" i="1"/>
  <c r="YZ181" i="1"/>
  <c r="YY181" i="1"/>
  <c r="ZH180" i="1"/>
  <c r="ZG180" i="1"/>
  <c r="ZF180" i="1"/>
  <c r="ZE180" i="1"/>
  <c r="ZD180" i="1"/>
  <c r="ZC180" i="1"/>
  <c r="ZB180" i="1"/>
  <c r="ZA180" i="1"/>
  <c r="YZ180" i="1"/>
  <c r="YY180" i="1"/>
  <c r="ZI180" i="1" s="1"/>
  <c r="ZH179" i="1"/>
  <c r="ZG179" i="1"/>
  <c r="ZF179" i="1"/>
  <c r="ZE179" i="1"/>
  <c r="ZD179" i="1"/>
  <c r="ZC179" i="1"/>
  <c r="ZB179" i="1"/>
  <c r="ZA179" i="1"/>
  <c r="ZI179" i="1" s="1"/>
  <c r="YZ179" i="1"/>
  <c r="YY179" i="1"/>
  <c r="ZH178" i="1"/>
  <c r="ZG178" i="1"/>
  <c r="ZF178" i="1"/>
  <c r="ZE178" i="1"/>
  <c r="ZD178" i="1"/>
  <c r="ZC178" i="1"/>
  <c r="ZB178" i="1"/>
  <c r="ZA178" i="1"/>
  <c r="YZ178" i="1"/>
  <c r="YY178" i="1"/>
  <c r="ZH177" i="1"/>
  <c r="ZG177" i="1"/>
  <c r="ZF177" i="1"/>
  <c r="ZE177" i="1"/>
  <c r="ZD177" i="1"/>
  <c r="ZC177" i="1"/>
  <c r="ZB177" i="1"/>
  <c r="ZA177" i="1"/>
  <c r="YZ177" i="1"/>
  <c r="YY177" i="1"/>
  <c r="ZH176" i="1"/>
  <c r="ZG176" i="1"/>
  <c r="ZF176" i="1"/>
  <c r="ZE176" i="1"/>
  <c r="ZD176" i="1"/>
  <c r="ZC176" i="1"/>
  <c r="ZB176" i="1"/>
  <c r="ZA176" i="1"/>
  <c r="YZ176" i="1"/>
  <c r="YY176" i="1"/>
  <c r="ZI176" i="1" s="1"/>
  <c r="ZH175" i="1"/>
  <c r="ZG175" i="1"/>
  <c r="ZF175" i="1"/>
  <c r="ZE175" i="1"/>
  <c r="ZD175" i="1"/>
  <c r="ZC175" i="1"/>
  <c r="ZB175" i="1"/>
  <c r="ZA175" i="1"/>
  <c r="ZI175" i="1" s="1"/>
  <c r="YZ175" i="1"/>
  <c r="YY175" i="1"/>
  <c r="ZH174" i="1"/>
  <c r="ZG174" i="1"/>
  <c r="ZF174" i="1"/>
  <c r="ZE174" i="1"/>
  <c r="ZD174" i="1"/>
  <c r="ZC174" i="1"/>
  <c r="ZB174" i="1"/>
  <c r="ZA174" i="1"/>
  <c r="YZ174" i="1"/>
  <c r="YY174" i="1"/>
  <c r="ZH173" i="1"/>
  <c r="ZG173" i="1"/>
  <c r="ZF173" i="1"/>
  <c r="ZE173" i="1"/>
  <c r="ZD173" i="1"/>
  <c r="ZC173" i="1"/>
  <c r="ZB173" i="1"/>
  <c r="ZA173" i="1"/>
  <c r="YZ173" i="1"/>
  <c r="YY173" i="1"/>
  <c r="ZH172" i="1"/>
  <c r="ZG172" i="1"/>
  <c r="ZF172" i="1"/>
  <c r="ZE172" i="1"/>
  <c r="ZD172" i="1"/>
  <c r="ZC172" i="1"/>
  <c r="ZB172" i="1"/>
  <c r="ZA172" i="1"/>
  <c r="YZ172" i="1"/>
  <c r="YY172" i="1"/>
  <c r="ZI172" i="1" s="1"/>
  <c r="ZH171" i="1"/>
  <c r="ZG171" i="1"/>
  <c r="ZF171" i="1"/>
  <c r="ZE171" i="1"/>
  <c r="ZD171" i="1"/>
  <c r="ZC171" i="1"/>
  <c r="ZB171" i="1"/>
  <c r="ZA171" i="1"/>
  <c r="ZI171" i="1" s="1"/>
  <c r="YZ171" i="1"/>
  <c r="YY171" i="1"/>
  <c r="ZH170" i="1"/>
  <c r="ZG170" i="1"/>
  <c r="ZF170" i="1"/>
  <c r="ZE170" i="1"/>
  <c r="ZD170" i="1"/>
  <c r="ZC170" i="1"/>
  <c r="ZB170" i="1"/>
  <c r="ZA170" i="1"/>
  <c r="YZ170" i="1"/>
  <c r="YY170" i="1"/>
  <c r="ZH169" i="1"/>
  <c r="ZG169" i="1"/>
  <c r="ZF169" i="1"/>
  <c r="ZE169" i="1"/>
  <c r="ZD169" i="1"/>
  <c r="ZC169" i="1"/>
  <c r="ZB169" i="1"/>
  <c r="ZA169" i="1"/>
  <c r="YZ169" i="1"/>
  <c r="YY169" i="1"/>
  <c r="ZH168" i="1"/>
  <c r="ZG168" i="1"/>
  <c r="ZF168" i="1"/>
  <c r="ZE168" i="1"/>
  <c r="ZD168" i="1"/>
  <c r="ZC168" i="1"/>
  <c r="ZB168" i="1"/>
  <c r="ZA168" i="1"/>
  <c r="YZ168" i="1"/>
  <c r="YY168" i="1"/>
  <c r="ZI168" i="1" s="1"/>
  <c r="ZH167" i="1"/>
  <c r="ZG167" i="1"/>
  <c r="ZF167" i="1"/>
  <c r="ZE167" i="1"/>
  <c r="ZD167" i="1"/>
  <c r="ZC167" i="1"/>
  <c r="ZB167" i="1"/>
  <c r="ZA167" i="1"/>
  <c r="ZI167" i="1" s="1"/>
  <c r="YZ167" i="1"/>
  <c r="YY167" i="1"/>
  <c r="ZH166" i="1"/>
  <c r="ZG166" i="1"/>
  <c r="ZF166" i="1"/>
  <c r="ZE166" i="1"/>
  <c r="ZD166" i="1"/>
  <c r="ZC166" i="1"/>
  <c r="ZB166" i="1"/>
  <c r="ZA166" i="1"/>
  <c r="YZ166" i="1"/>
  <c r="YY166" i="1"/>
  <c r="ZH165" i="1"/>
  <c r="ZG165" i="1"/>
  <c r="ZF165" i="1"/>
  <c r="ZE165" i="1"/>
  <c r="ZD165" i="1"/>
  <c r="ZC165" i="1"/>
  <c r="ZB165" i="1"/>
  <c r="ZA165" i="1"/>
  <c r="YZ165" i="1"/>
  <c r="YY165" i="1"/>
  <c r="ZH164" i="1"/>
  <c r="ZG164" i="1"/>
  <c r="ZF164" i="1"/>
  <c r="ZE164" i="1"/>
  <c r="ZD164" i="1"/>
  <c r="ZC164" i="1"/>
  <c r="ZB164" i="1"/>
  <c r="ZA164" i="1"/>
  <c r="YZ164" i="1"/>
  <c r="YY164" i="1"/>
  <c r="ZI164" i="1" s="1"/>
  <c r="ZH163" i="1"/>
  <c r="ZG163" i="1"/>
  <c r="ZF163" i="1"/>
  <c r="ZE163" i="1"/>
  <c r="ZD163" i="1"/>
  <c r="ZC163" i="1"/>
  <c r="ZB163" i="1"/>
  <c r="ZA163" i="1"/>
  <c r="ZI163" i="1" s="1"/>
  <c r="YZ163" i="1"/>
  <c r="YY163" i="1"/>
  <c r="ZH162" i="1"/>
  <c r="ZG162" i="1"/>
  <c r="ZF162" i="1"/>
  <c r="ZE162" i="1"/>
  <c r="ZD162" i="1"/>
  <c r="ZC162" i="1"/>
  <c r="ZB162" i="1"/>
  <c r="ZA162" i="1"/>
  <c r="YZ162" i="1"/>
  <c r="YY162" i="1"/>
  <c r="ZH161" i="1"/>
  <c r="ZG161" i="1"/>
  <c r="ZF161" i="1"/>
  <c r="ZE161" i="1"/>
  <c r="ZD161" i="1"/>
  <c r="ZC161" i="1"/>
  <c r="ZB161" i="1"/>
  <c r="ZA161" i="1"/>
  <c r="YZ161" i="1"/>
  <c r="YY161" i="1"/>
  <c r="ZH160" i="1"/>
  <c r="ZG160" i="1"/>
  <c r="ZF160" i="1"/>
  <c r="ZE160" i="1"/>
  <c r="ZD160" i="1"/>
  <c r="ZC160" i="1"/>
  <c r="ZB160" i="1"/>
  <c r="ZA160" i="1"/>
  <c r="YZ160" i="1"/>
  <c r="YY160" i="1"/>
  <c r="ZI160" i="1" s="1"/>
  <c r="ZH159" i="1"/>
  <c r="ZG159" i="1"/>
  <c r="ZF159" i="1"/>
  <c r="ZE159" i="1"/>
  <c r="ZD159" i="1"/>
  <c r="ZC159" i="1"/>
  <c r="ZB159" i="1"/>
  <c r="ZA159" i="1"/>
  <c r="ZI159" i="1" s="1"/>
  <c r="YZ159" i="1"/>
  <c r="YY159" i="1"/>
  <c r="ZH158" i="1"/>
  <c r="ZG158" i="1"/>
  <c r="ZF158" i="1"/>
  <c r="ZE158" i="1"/>
  <c r="ZD158" i="1"/>
  <c r="ZC158" i="1"/>
  <c r="ZB158" i="1"/>
  <c r="ZA158" i="1"/>
  <c r="YZ158" i="1"/>
  <c r="YY158" i="1"/>
  <c r="ZH157" i="1"/>
  <c r="ZG157" i="1"/>
  <c r="ZF157" i="1"/>
  <c r="ZE157" i="1"/>
  <c r="ZD157" i="1"/>
  <c r="ZC157" i="1"/>
  <c r="ZB157" i="1"/>
  <c r="ZA157" i="1"/>
  <c r="YZ157" i="1"/>
  <c r="YY157" i="1"/>
  <c r="ZH156" i="1"/>
  <c r="ZG156" i="1"/>
  <c r="ZF156" i="1"/>
  <c r="ZE156" i="1"/>
  <c r="ZD156" i="1"/>
  <c r="ZC156" i="1"/>
  <c r="ZB156" i="1"/>
  <c r="ZA156" i="1"/>
  <c r="YZ156" i="1"/>
  <c r="YY156" i="1"/>
  <c r="ZI156" i="1" s="1"/>
  <c r="ZH155" i="1"/>
  <c r="ZG155" i="1"/>
  <c r="ZF155" i="1"/>
  <c r="ZE155" i="1"/>
  <c r="ZD155" i="1"/>
  <c r="ZC155" i="1"/>
  <c r="ZB155" i="1"/>
  <c r="ZA155" i="1"/>
  <c r="ZI155" i="1" s="1"/>
  <c r="YZ155" i="1"/>
  <c r="YY155" i="1"/>
  <c r="ZH154" i="1"/>
  <c r="ZG154" i="1"/>
  <c r="ZF154" i="1"/>
  <c r="ZE154" i="1"/>
  <c r="ZD154" i="1"/>
  <c r="ZC154" i="1"/>
  <c r="ZB154" i="1"/>
  <c r="ZA154" i="1"/>
  <c r="YZ154" i="1"/>
  <c r="YY154" i="1"/>
  <c r="ZH153" i="1"/>
  <c r="ZG153" i="1"/>
  <c r="ZF153" i="1"/>
  <c r="ZE153" i="1"/>
  <c r="ZD153" i="1"/>
  <c r="ZC153" i="1"/>
  <c r="ZB153" i="1"/>
  <c r="ZA153" i="1"/>
  <c r="YZ153" i="1"/>
  <c r="YY153" i="1"/>
  <c r="ZH152" i="1"/>
  <c r="ZG152" i="1"/>
  <c r="ZF152" i="1"/>
  <c r="ZE152" i="1"/>
  <c r="ZD152" i="1"/>
  <c r="ZC152" i="1"/>
  <c r="ZB152" i="1"/>
  <c r="ZA152" i="1"/>
  <c r="YZ152" i="1"/>
  <c r="YY152" i="1"/>
  <c r="ZI152" i="1" s="1"/>
  <c r="ZH151" i="1"/>
  <c r="ZG151" i="1"/>
  <c r="ZF151" i="1"/>
  <c r="ZE151" i="1"/>
  <c r="ZD151" i="1"/>
  <c r="ZC151" i="1"/>
  <c r="ZB151" i="1"/>
  <c r="ZA151" i="1"/>
  <c r="ZI151" i="1" s="1"/>
  <c r="YZ151" i="1"/>
  <c r="YY151" i="1"/>
  <c r="ZH150" i="1"/>
  <c r="ZG150" i="1"/>
  <c r="ZF150" i="1"/>
  <c r="ZE150" i="1"/>
  <c r="ZD150" i="1"/>
  <c r="ZC150" i="1"/>
  <c r="ZB150" i="1"/>
  <c r="ZA150" i="1"/>
  <c r="YZ150" i="1"/>
  <c r="YY150" i="1"/>
  <c r="ZH149" i="1"/>
  <c r="ZG149" i="1"/>
  <c r="ZF149" i="1"/>
  <c r="ZE149" i="1"/>
  <c r="ZD149" i="1"/>
  <c r="ZC149" i="1"/>
  <c r="ZB149" i="1"/>
  <c r="ZA149" i="1"/>
  <c r="YZ149" i="1"/>
  <c r="YY149" i="1"/>
  <c r="ZH148" i="1"/>
  <c r="ZG148" i="1"/>
  <c r="ZF148" i="1"/>
  <c r="ZE148" i="1"/>
  <c r="ZD148" i="1"/>
  <c r="ZC148" i="1"/>
  <c r="ZB148" i="1"/>
  <c r="ZA148" i="1"/>
  <c r="YZ148" i="1"/>
  <c r="YY148" i="1"/>
  <c r="ZI148" i="1" s="1"/>
  <c r="ZH147" i="1"/>
  <c r="ZG147" i="1"/>
  <c r="ZF147" i="1"/>
  <c r="ZE147" i="1"/>
  <c r="ZD147" i="1"/>
  <c r="ZC147" i="1"/>
  <c r="ZB147" i="1"/>
  <c r="ZA147" i="1"/>
  <c r="ZI147" i="1" s="1"/>
  <c r="YZ147" i="1"/>
  <c r="YY147" i="1"/>
  <c r="ZH146" i="1"/>
  <c r="ZG146" i="1"/>
  <c r="ZF146" i="1"/>
  <c r="ZE146" i="1"/>
  <c r="ZD146" i="1"/>
  <c r="ZC146" i="1"/>
  <c r="ZB146" i="1"/>
  <c r="ZA146" i="1"/>
  <c r="YZ146" i="1"/>
  <c r="YY146" i="1"/>
  <c r="ZH145" i="1"/>
  <c r="ZG145" i="1"/>
  <c r="ZF145" i="1"/>
  <c r="ZE145" i="1"/>
  <c r="ZD145" i="1"/>
  <c r="ZC145" i="1"/>
  <c r="ZB145" i="1"/>
  <c r="ZA145" i="1"/>
  <c r="YZ145" i="1"/>
  <c r="YY145" i="1"/>
  <c r="ZH144" i="1"/>
  <c r="ZG144" i="1"/>
  <c r="ZF144" i="1"/>
  <c r="ZE144" i="1"/>
  <c r="ZD144" i="1"/>
  <c r="ZC144" i="1"/>
  <c r="ZB144" i="1"/>
  <c r="ZA144" i="1"/>
  <c r="YZ144" i="1"/>
  <c r="YY144" i="1"/>
  <c r="ZI144" i="1" s="1"/>
  <c r="ZH143" i="1"/>
  <c r="ZG143" i="1"/>
  <c r="ZF143" i="1"/>
  <c r="ZE143" i="1"/>
  <c r="ZD143" i="1"/>
  <c r="ZC143" i="1"/>
  <c r="ZB143" i="1"/>
  <c r="ZA143" i="1"/>
  <c r="ZI143" i="1" s="1"/>
  <c r="YZ143" i="1"/>
  <c r="YY143" i="1"/>
  <c r="ZH142" i="1"/>
  <c r="ZG142" i="1"/>
  <c r="ZF142" i="1"/>
  <c r="ZE142" i="1"/>
  <c r="ZD142" i="1"/>
  <c r="ZC142" i="1"/>
  <c r="ZB142" i="1"/>
  <c r="ZA142" i="1"/>
  <c r="YZ142" i="1"/>
  <c r="YY142" i="1"/>
  <c r="ZH141" i="1"/>
  <c r="ZG141" i="1"/>
  <c r="ZF141" i="1"/>
  <c r="ZE141" i="1"/>
  <c r="ZD141" i="1"/>
  <c r="ZC141" i="1"/>
  <c r="ZB141" i="1"/>
  <c r="ZA141" i="1"/>
  <c r="YZ141" i="1"/>
  <c r="YY141" i="1"/>
  <c r="ZH140" i="1"/>
  <c r="ZG140" i="1"/>
  <c r="ZF140" i="1"/>
  <c r="ZE140" i="1"/>
  <c r="ZD140" i="1"/>
  <c r="ZC140" i="1"/>
  <c r="ZB140" i="1"/>
  <c r="ZA140" i="1"/>
  <c r="YZ140" i="1"/>
  <c r="YY140" i="1"/>
  <c r="ZI140" i="1" s="1"/>
  <c r="ZH139" i="1"/>
  <c r="ZG139" i="1"/>
  <c r="ZF139" i="1"/>
  <c r="ZE139" i="1"/>
  <c r="ZD139" i="1"/>
  <c r="ZC139" i="1"/>
  <c r="ZB139" i="1"/>
  <c r="ZA139" i="1"/>
  <c r="ZI139" i="1" s="1"/>
  <c r="YZ139" i="1"/>
  <c r="YY139" i="1"/>
  <c r="ZH138" i="1"/>
  <c r="ZG138" i="1"/>
  <c r="ZF138" i="1"/>
  <c r="ZE138" i="1"/>
  <c r="ZD138" i="1"/>
  <c r="ZC138" i="1"/>
  <c r="ZB138" i="1"/>
  <c r="ZA138" i="1"/>
  <c r="YZ138" i="1"/>
  <c r="YY138" i="1"/>
  <c r="ZH137" i="1"/>
  <c r="ZG137" i="1"/>
  <c r="ZF137" i="1"/>
  <c r="ZE137" i="1"/>
  <c r="ZD137" i="1"/>
  <c r="ZC137" i="1"/>
  <c r="ZB137" i="1"/>
  <c r="ZA137" i="1"/>
  <c r="YZ137" i="1"/>
  <c r="YY137" i="1"/>
  <c r="ZH136" i="1"/>
  <c r="ZG136" i="1"/>
  <c r="ZF136" i="1"/>
  <c r="ZE136" i="1"/>
  <c r="ZD136" i="1"/>
  <c r="ZC136" i="1"/>
  <c r="ZB136" i="1"/>
  <c r="ZA136" i="1"/>
  <c r="YZ136" i="1"/>
  <c r="YY136" i="1"/>
  <c r="ZI136" i="1" s="1"/>
  <c r="ZH135" i="1"/>
  <c r="ZG135" i="1"/>
  <c r="ZF135" i="1"/>
  <c r="ZE135" i="1"/>
  <c r="ZD135" i="1"/>
  <c r="ZC135" i="1"/>
  <c r="ZB135" i="1"/>
  <c r="ZA135" i="1"/>
  <c r="ZI135" i="1" s="1"/>
  <c r="YZ135" i="1"/>
  <c r="YY135" i="1"/>
  <c r="ZH134" i="1"/>
  <c r="ZG134" i="1"/>
  <c r="ZF134" i="1"/>
  <c r="ZE134" i="1"/>
  <c r="ZD134" i="1"/>
  <c r="ZC134" i="1"/>
  <c r="ZB134" i="1"/>
  <c r="ZA134" i="1"/>
  <c r="YZ134" i="1"/>
  <c r="YY134" i="1"/>
  <c r="ZH133" i="1"/>
  <c r="ZG133" i="1"/>
  <c r="ZF133" i="1"/>
  <c r="ZE133" i="1"/>
  <c r="ZD133" i="1"/>
  <c r="ZC133" i="1"/>
  <c r="ZB133" i="1"/>
  <c r="ZA133" i="1"/>
  <c r="YZ133" i="1"/>
  <c r="YY133" i="1"/>
  <c r="ZH132" i="1"/>
  <c r="ZG132" i="1"/>
  <c r="ZF132" i="1"/>
  <c r="ZE132" i="1"/>
  <c r="ZD132" i="1"/>
  <c r="ZC132" i="1"/>
  <c r="ZB132" i="1"/>
  <c r="ZA132" i="1"/>
  <c r="YZ132" i="1"/>
  <c r="YY132" i="1"/>
  <c r="ZI132" i="1" s="1"/>
  <c r="ZH131" i="1"/>
  <c r="ZG131" i="1"/>
  <c r="ZF131" i="1"/>
  <c r="ZE131" i="1"/>
  <c r="ZD131" i="1"/>
  <c r="ZC131" i="1"/>
  <c r="ZB131" i="1"/>
  <c r="ZA131" i="1"/>
  <c r="ZI131" i="1" s="1"/>
  <c r="YZ131" i="1"/>
  <c r="YY131" i="1"/>
  <c r="ZH130" i="1"/>
  <c r="ZG130" i="1"/>
  <c r="ZF130" i="1"/>
  <c r="ZE130" i="1"/>
  <c r="ZD130" i="1"/>
  <c r="ZC130" i="1"/>
  <c r="ZB130" i="1"/>
  <c r="ZA130" i="1"/>
  <c r="YZ130" i="1"/>
  <c r="YY130" i="1"/>
  <c r="ZH129" i="1"/>
  <c r="ZG129" i="1"/>
  <c r="ZF129" i="1"/>
  <c r="ZE129" i="1"/>
  <c r="ZD129" i="1"/>
  <c r="ZC129" i="1"/>
  <c r="ZB129" i="1"/>
  <c r="ZA129" i="1"/>
  <c r="YZ129" i="1"/>
  <c r="YY129" i="1"/>
  <c r="ZH128" i="1"/>
  <c r="ZG128" i="1"/>
  <c r="ZF128" i="1"/>
  <c r="ZE128" i="1"/>
  <c r="ZD128" i="1"/>
  <c r="ZC128" i="1"/>
  <c r="ZB128" i="1"/>
  <c r="ZA128" i="1"/>
  <c r="YZ128" i="1"/>
  <c r="YY128" i="1"/>
  <c r="ZI128" i="1" s="1"/>
  <c r="ZH127" i="1"/>
  <c r="ZG127" i="1"/>
  <c r="ZF127" i="1"/>
  <c r="ZE127" i="1"/>
  <c r="ZD127" i="1"/>
  <c r="ZC127" i="1"/>
  <c r="ZB127" i="1"/>
  <c r="ZA127" i="1"/>
  <c r="ZI127" i="1" s="1"/>
  <c r="YZ127" i="1"/>
  <c r="YY127" i="1"/>
  <c r="ZH126" i="1"/>
  <c r="ZG126" i="1"/>
  <c r="ZF126" i="1"/>
  <c r="ZE126" i="1"/>
  <c r="ZD126" i="1"/>
  <c r="ZC126" i="1"/>
  <c r="ZB126" i="1"/>
  <c r="ZA126" i="1"/>
  <c r="YZ126" i="1"/>
  <c r="YY126" i="1"/>
  <c r="ZH125" i="1"/>
  <c r="ZG125" i="1"/>
  <c r="ZF125" i="1"/>
  <c r="ZE125" i="1"/>
  <c r="ZD125" i="1"/>
  <c r="ZC125" i="1"/>
  <c r="ZB125" i="1"/>
  <c r="ZA125" i="1"/>
  <c r="YZ125" i="1"/>
  <c r="YY125" i="1"/>
  <c r="ZH124" i="1"/>
  <c r="ZG124" i="1"/>
  <c r="ZF124" i="1"/>
  <c r="ZE124" i="1"/>
  <c r="ZD124" i="1"/>
  <c r="ZC124" i="1"/>
  <c r="ZB124" i="1"/>
  <c r="ZA124" i="1"/>
  <c r="YZ124" i="1"/>
  <c r="YY124" i="1"/>
  <c r="ZI124" i="1" s="1"/>
  <c r="ZH123" i="1"/>
  <c r="ZG123" i="1"/>
  <c r="ZF123" i="1"/>
  <c r="ZE123" i="1"/>
  <c r="ZD123" i="1"/>
  <c r="ZC123" i="1"/>
  <c r="ZB123" i="1"/>
  <c r="ZA123" i="1"/>
  <c r="ZI123" i="1" s="1"/>
  <c r="YZ123" i="1"/>
  <c r="YY123" i="1"/>
  <c r="ZH122" i="1"/>
  <c r="ZG122" i="1"/>
  <c r="ZF122" i="1"/>
  <c r="ZE122" i="1"/>
  <c r="ZD122" i="1"/>
  <c r="ZC122" i="1"/>
  <c r="ZB122" i="1"/>
  <c r="ZA122" i="1"/>
  <c r="YZ122" i="1"/>
  <c r="YY122" i="1"/>
  <c r="ZH121" i="1"/>
  <c r="ZG121" i="1"/>
  <c r="ZF121" i="1"/>
  <c r="ZE121" i="1"/>
  <c r="ZD121" i="1"/>
  <c r="ZC121" i="1"/>
  <c r="ZB121" i="1"/>
  <c r="ZA121" i="1"/>
  <c r="YZ121" i="1"/>
  <c r="YY121" i="1"/>
  <c r="ZH120" i="1"/>
  <c r="ZG120" i="1"/>
  <c r="ZF120" i="1"/>
  <c r="ZE120" i="1"/>
  <c r="ZD120" i="1"/>
  <c r="ZC120" i="1"/>
  <c r="ZB120" i="1"/>
  <c r="ZA120" i="1"/>
  <c r="YZ120" i="1"/>
  <c r="YY120" i="1"/>
  <c r="ZI120" i="1" s="1"/>
  <c r="ZH119" i="1"/>
  <c r="ZG119" i="1"/>
  <c r="ZF119" i="1"/>
  <c r="ZE119" i="1"/>
  <c r="ZD119" i="1"/>
  <c r="ZC119" i="1"/>
  <c r="ZB119" i="1"/>
  <c r="ZA119" i="1"/>
  <c r="ZI119" i="1" s="1"/>
  <c r="YZ119" i="1"/>
  <c r="YY119" i="1"/>
  <c r="ZH118" i="1"/>
  <c r="ZG118" i="1"/>
  <c r="ZF118" i="1"/>
  <c r="ZE118" i="1"/>
  <c r="ZD118" i="1"/>
  <c r="ZC118" i="1"/>
  <c r="ZB118" i="1"/>
  <c r="ZA118" i="1"/>
  <c r="YZ118" i="1"/>
  <c r="YY118" i="1"/>
  <c r="ZH117" i="1"/>
  <c r="ZG117" i="1"/>
  <c r="ZF117" i="1"/>
  <c r="ZE117" i="1"/>
  <c r="ZD117" i="1"/>
  <c r="ZC117" i="1"/>
  <c r="ZB117" i="1"/>
  <c r="ZA117" i="1"/>
  <c r="YZ117" i="1"/>
  <c r="YY117" i="1"/>
  <c r="ZH116" i="1"/>
  <c r="ZG116" i="1"/>
  <c r="ZF116" i="1"/>
  <c r="ZE116" i="1"/>
  <c r="ZD116" i="1"/>
  <c r="ZC116" i="1"/>
  <c r="ZB116" i="1"/>
  <c r="ZA116" i="1"/>
  <c r="YZ116" i="1"/>
  <c r="YY116" i="1"/>
  <c r="ZI116" i="1" s="1"/>
  <c r="ZH115" i="1"/>
  <c r="ZG115" i="1"/>
  <c r="ZF115" i="1"/>
  <c r="ZE115" i="1"/>
  <c r="ZD115" i="1"/>
  <c r="ZC115" i="1"/>
  <c r="ZB115" i="1"/>
  <c r="ZA115" i="1"/>
  <c r="ZI115" i="1" s="1"/>
  <c r="YZ115" i="1"/>
  <c r="YY115" i="1"/>
  <c r="ZH114" i="1"/>
  <c r="ZG114" i="1"/>
  <c r="ZF114" i="1"/>
  <c r="ZE114" i="1"/>
  <c r="ZD114" i="1"/>
  <c r="ZC114" i="1"/>
  <c r="ZB114" i="1"/>
  <c r="ZA114" i="1"/>
  <c r="YZ114" i="1"/>
  <c r="YY114" i="1"/>
  <c r="ZH113" i="1"/>
  <c r="ZG113" i="1"/>
  <c r="ZF113" i="1"/>
  <c r="ZE113" i="1"/>
  <c r="ZD113" i="1"/>
  <c r="ZC113" i="1"/>
  <c r="ZB113" i="1"/>
  <c r="ZA113" i="1"/>
  <c r="YZ113" i="1"/>
  <c r="YY113" i="1"/>
  <c r="ZH112" i="1"/>
  <c r="ZG112" i="1"/>
  <c r="ZF112" i="1"/>
  <c r="ZE112" i="1"/>
  <c r="ZD112" i="1"/>
  <c r="ZC112" i="1"/>
  <c r="ZB112" i="1"/>
  <c r="ZA112" i="1"/>
  <c r="YZ112" i="1"/>
  <c r="YY112" i="1"/>
  <c r="ZI112" i="1" s="1"/>
  <c r="ZH111" i="1"/>
  <c r="ZG111" i="1"/>
  <c r="ZF111" i="1"/>
  <c r="ZE111" i="1"/>
  <c r="ZD111" i="1"/>
  <c r="ZC111" i="1"/>
  <c r="ZB111" i="1"/>
  <c r="ZA111" i="1"/>
  <c r="ZI111" i="1" s="1"/>
  <c r="YZ111" i="1"/>
  <c r="YY111" i="1"/>
  <c r="ZH110" i="1"/>
  <c r="ZG110" i="1"/>
  <c r="ZF110" i="1"/>
  <c r="ZE110" i="1"/>
  <c r="ZD110" i="1"/>
  <c r="ZC110" i="1"/>
  <c r="ZB110" i="1"/>
  <c r="ZA110" i="1"/>
  <c r="YZ110" i="1"/>
  <c r="YY110" i="1"/>
  <c r="ZH109" i="1"/>
  <c r="ZG109" i="1"/>
  <c r="ZF109" i="1"/>
  <c r="ZE109" i="1"/>
  <c r="ZD109" i="1"/>
  <c r="ZC109" i="1"/>
  <c r="ZB109" i="1"/>
  <c r="ZA109" i="1"/>
  <c r="YZ109" i="1"/>
  <c r="YY109" i="1"/>
  <c r="ZH108" i="1"/>
  <c r="ZG108" i="1"/>
  <c r="ZF108" i="1"/>
  <c r="ZE108" i="1"/>
  <c r="ZD108" i="1"/>
  <c r="ZC108" i="1"/>
  <c r="ZB108" i="1"/>
  <c r="ZA108" i="1"/>
  <c r="YZ108" i="1"/>
  <c r="YY108" i="1"/>
  <c r="ZI108" i="1" s="1"/>
  <c r="ZH107" i="1"/>
  <c r="ZG107" i="1"/>
  <c r="ZF107" i="1"/>
  <c r="ZE107" i="1"/>
  <c r="ZD107" i="1"/>
  <c r="ZC107" i="1"/>
  <c r="ZB107" i="1"/>
  <c r="ZA107" i="1"/>
  <c r="ZI107" i="1" s="1"/>
  <c r="YZ107" i="1"/>
  <c r="YY107" i="1"/>
  <c r="ZH106" i="1"/>
  <c r="ZG106" i="1"/>
  <c r="ZF106" i="1"/>
  <c r="ZE106" i="1"/>
  <c r="ZD106" i="1"/>
  <c r="ZC106" i="1"/>
  <c r="ZB106" i="1"/>
  <c r="ZA106" i="1"/>
  <c r="YZ106" i="1"/>
  <c r="YY106" i="1"/>
  <c r="ZH105" i="1"/>
  <c r="ZG105" i="1"/>
  <c r="ZF105" i="1"/>
  <c r="ZE105" i="1"/>
  <c r="ZD105" i="1"/>
  <c r="ZC105" i="1"/>
  <c r="ZB105" i="1"/>
  <c r="ZA105" i="1"/>
  <c r="YZ105" i="1"/>
  <c r="YY105" i="1"/>
  <c r="ZH104" i="1"/>
  <c r="ZG104" i="1"/>
  <c r="ZF104" i="1"/>
  <c r="ZE104" i="1"/>
  <c r="ZD104" i="1"/>
  <c r="ZC104" i="1"/>
  <c r="ZB104" i="1"/>
  <c r="ZA104" i="1"/>
  <c r="YZ104" i="1"/>
  <c r="YY104" i="1"/>
  <c r="ZI104" i="1" s="1"/>
  <c r="ZH103" i="1"/>
  <c r="ZG103" i="1"/>
  <c r="ZF103" i="1"/>
  <c r="ZE103" i="1"/>
  <c r="ZD103" i="1"/>
  <c r="ZC103" i="1"/>
  <c r="ZB103" i="1"/>
  <c r="ZA103" i="1"/>
  <c r="ZI103" i="1" s="1"/>
  <c r="YZ103" i="1"/>
  <c r="YY103" i="1"/>
  <c r="ZH102" i="1"/>
  <c r="ZG102" i="1"/>
  <c r="ZF102" i="1"/>
  <c r="ZE102" i="1"/>
  <c r="ZD102" i="1"/>
  <c r="ZC102" i="1"/>
  <c r="ZB102" i="1"/>
  <c r="ZA102" i="1"/>
  <c r="YZ102" i="1"/>
  <c r="YY102" i="1"/>
  <c r="ZH101" i="1"/>
  <c r="ZG101" i="1"/>
  <c r="ZF101" i="1"/>
  <c r="ZE101" i="1"/>
  <c r="ZD101" i="1"/>
  <c r="ZC101" i="1"/>
  <c r="ZB101" i="1"/>
  <c r="ZA101" i="1"/>
  <c r="YZ101" i="1"/>
  <c r="YY101" i="1"/>
  <c r="ZH100" i="1"/>
  <c r="ZG100" i="1"/>
  <c r="ZF100" i="1"/>
  <c r="ZE100" i="1"/>
  <c r="ZD100" i="1"/>
  <c r="ZC100" i="1"/>
  <c r="ZB100" i="1"/>
  <c r="ZA100" i="1"/>
  <c r="YZ100" i="1"/>
  <c r="YY100" i="1"/>
  <c r="ZI100" i="1" s="1"/>
  <c r="ZH99" i="1"/>
  <c r="ZG99" i="1"/>
  <c r="ZF99" i="1"/>
  <c r="ZE99" i="1"/>
  <c r="ZD99" i="1"/>
  <c r="ZC99" i="1"/>
  <c r="ZB99" i="1"/>
  <c r="ZA99" i="1"/>
  <c r="ZI99" i="1" s="1"/>
  <c r="YZ99" i="1"/>
  <c r="YY99" i="1"/>
  <c r="ZH98" i="1"/>
  <c r="ZG98" i="1"/>
  <c r="ZF98" i="1"/>
  <c r="ZE98" i="1"/>
  <c r="ZD98" i="1"/>
  <c r="ZC98" i="1"/>
  <c r="ZB98" i="1"/>
  <c r="ZA98" i="1"/>
  <c r="YZ98" i="1"/>
  <c r="YY98" i="1"/>
  <c r="ZH97" i="1"/>
  <c r="ZG97" i="1"/>
  <c r="ZF97" i="1"/>
  <c r="ZE97" i="1"/>
  <c r="ZD97" i="1"/>
  <c r="ZC97" i="1"/>
  <c r="ZB97" i="1"/>
  <c r="ZA97" i="1"/>
  <c r="YZ97" i="1"/>
  <c r="YY97" i="1"/>
  <c r="ZH96" i="1"/>
  <c r="ZG96" i="1"/>
  <c r="ZF96" i="1"/>
  <c r="ZE96" i="1"/>
  <c r="ZD96" i="1"/>
  <c r="ZC96" i="1"/>
  <c r="ZB96" i="1"/>
  <c r="ZA96" i="1"/>
  <c r="YZ96" i="1"/>
  <c r="YY96" i="1"/>
  <c r="ZI96" i="1" s="1"/>
  <c r="ZH95" i="1"/>
  <c r="ZG95" i="1"/>
  <c r="ZF95" i="1"/>
  <c r="ZE95" i="1"/>
  <c r="ZD95" i="1"/>
  <c r="ZC95" i="1"/>
  <c r="ZB95" i="1"/>
  <c r="ZA95" i="1"/>
  <c r="ZI95" i="1" s="1"/>
  <c r="YZ95" i="1"/>
  <c r="YY95" i="1"/>
  <c r="ZH94" i="1"/>
  <c r="ZG94" i="1"/>
  <c r="ZF94" i="1"/>
  <c r="ZE94" i="1"/>
  <c r="ZD94" i="1"/>
  <c r="ZC94" i="1"/>
  <c r="ZB94" i="1"/>
  <c r="ZA94" i="1"/>
  <c r="YZ94" i="1"/>
  <c r="YY94" i="1"/>
  <c r="ZH93" i="1"/>
  <c r="ZG93" i="1"/>
  <c r="ZF93" i="1"/>
  <c r="ZE93" i="1"/>
  <c r="ZD93" i="1"/>
  <c r="ZC93" i="1"/>
  <c r="ZB93" i="1"/>
  <c r="ZA93" i="1"/>
  <c r="YZ93" i="1"/>
  <c r="YY93" i="1"/>
  <c r="ZH92" i="1"/>
  <c r="ZG92" i="1"/>
  <c r="ZF92" i="1"/>
  <c r="ZE92" i="1"/>
  <c r="ZD92" i="1"/>
  <c r="ZC92" i="1"/>
  <c r="ZB92" i="1"/>
  <c r="ZA92" i="1"/>
  <c r="YZ92" i="1"/>
  <c r="YY92" i="1"/>
  <c r="ZI92" i="1" s="1"/>
  <c r="ZH91" i="1"/>
  <c r="ZG91" i="1"/>
  <c r="ZF91" i="1"/>
  <c r="ZE91" i="1"/>
  <c r="ZD91" i="1"/>
  <c r="ZC91" i="1"/>
  <c r="ZB91" i="1"/>
  <c r="ZA91" i="1"/>
  <c r="ZI91" i="1" s="1"/>
  <c r="YZ91" i="1"/>
  <c r="YY91" i="1"/>
  <c r="ZH90" i="1"/>
  <c r="ZG90" i="1"/>
  <c r="ZF90" i="1"/>
  <c r="ZE90" i="1"/>
  <c r="ZD90" i="1"/>
  <c r="ZC90" i="1"/>
  <c r="ZB90" i="1"/>
  <c r="ZA90" i="1"/>
  <c r="YZ90" i="1"/>
  <c r="YY90" i="1"/>
  <c r="ZH89" i="1"/>
  <c r="ZG89" i="1"/>
  <c r="ZF89" i="1"/>
  <c r="ZE89" i="1"/>
  <c r="ZD89" i="1"/>
  <c r="ZC89" i="1"/>
  <c r="ZB89" i="1"/>
  <c r="ZA89" i="1"/>
  <c r="YZ89" i="1"/>
  <c r="YY89" i="1"/>
  <c r="ZH88" i="1"/>
  <c r="ZG88" i="1"/>
  <c r="ZF88" i="1"/>
  <c r="ZE88" i="1"/>
  <c r="ZD88" i="1"/>
  <c r="ZC88" i="1"/>
  <c r="ZB88" i="1"/>
  <c r="ZA88" i="1"/>
  <c r="YZ88" i="1"/>
  <c r="YY88" i="1"/>
  <c r="ZI88" i="1" s="1"/>
  <c r="ZH87" i="1"/>
  <c r="ZG87" i="1"/>
  <c r="ZF87" i="1"/>
  <c r="ZE87" i="1"/>
  <c r="ZD87" i="1"/>
  <c r="ZC87" i="1"/>
  <c r="ZB87" i="1"/>
  <c r="ZA87" i="1"/>
  <c r="YZ87" i="1"/>
  <c r="YY87" i="1"/>
  <c r="ZH86" i="1"/>
  <c r="ZG86" i="1"/>
  <c r="ZF86" i="1"/>
  <c r="ZE86" i="1"/>
  <c r="ZD86" i="1"/>
  <c r="ZC86" i="1"/>
  <c r="ZB86" i="1"/>
  <c r="ZA86" i="1"/>
  <c r="YZ86" i="1"/>
  <c r="YY86" i="1"/>
  <c r="ZH85" i="1"/>
  <c r="ZG85" i="1"/>
  <c r="ZF85" i="1"/>
  <c r="ZE85" i="1"/>
  <c r="ZD85" i="1"/>
  <c r="ZC85" i="1"/>
  <c r="ZB85" i="1"/>
  <c r="ZA85" i="1"/>
  <c r="YZ85" i="1"/>
  <c r="YY85" i="1"/>
  <c r="ZH84" i="1"/>
  <c r="ZG84" i="1"/>
  <c r="ZF84" i="1"/>
  <c r="ZE84" i="1"/>
  <c r="ZD84" i="1"/>
  <c r="ZC84" i="1"/>
  <c r="ZB84" i="1"/>
  <c r="ZA84" i="1"/>
  <c r="YZ84" i="1"/>
  <c r="YY84" i="1"/>
  <c r="ZH83" i="1"/>
  <c r="ZG83" i="1"/>
  <c r="ZF83" i="1"/>
  <c r="ZE83" i="1"/>
  <c r="ZD83" i="1"/>
  <c r="ZC83" i="1"/>
  <c r="ZB83" i="1"/>
  <c r="ZA83" i="1"/>
  <c r="YZ83" i="1"/>
  <c r="YY83" i="1"/>
  <c r="ZH82" i="1"/>
  <c r="ZG82" i="1"/>
  <c r="ZF82" i="1"/>
  <c r="ZE82" i="1"/>
  <c r="ZD82" i="1"/>
  <c r="ZC82" i="1"/>
  <c r="ZB82" i="1"/>
  <c r="ZA82" i="1"/>
  <c r="YZ82" i="1"/>
  <c r="YY82" i="1"/>
  <c r="ZH81" i="1"/>
  <c r="ZG81" i="1"/>
  <c r="ZF81" i="1"/>
  <c r="ZE81" i="1"/>
  <c r="ZD81" i="1"/>
  <c r="ZC81" i="1"/>
  <c r="ZB81" i="1"/>
  <c r="ZA81" i="1"/>
  <c r="YZ81" i="1"/>
  <c r="YY81" i="1"/>
  <c r="ZH80" i="1"/>
  <c r="ZG80" i="1"/>
  <c r="ZF80" i="1"/>
  <c r="ZE80" i="1"/>
  <c r="ZD80" i="1"/>
  <c r="ZC80" i="1"/>
  <c r="ZB80" i="1"/>
  <c r="ZA80" i="1"/>
  <c r="YZ80" i="1"/>
  <c r="YY80" i="1"/>
  <c r="ZH79" i="1"/>
  <c r="ZG79" i="1"/>
  <c r="ZF79" i="1"/>
  <c r="ZE79" i="1"/>
  <c r="ZD79" i="1"/>
  <c r="ZC79" i="1"/>
  <c r="ZB79" i="1"/>
  <c r="ZA79" i="1"/>
  <c r="YZ79" i="1"/>
  <c r="YY79" i="1"/>
  <c r="ZH78" i="1"/>
  <c r="ZG78" i="1"/>
  <c r="ZF78" i="1"/>
  <c r="ZE78" i="1"/>
  <c r="ZD78" i="1"/>
  <c r="ZC78" i="1"/>
  <c r="ZB78" i="1"/>
  <c r="ZA78" i="1"/>
  <c r="YZ78" i="1"/>
  <c r="YY78" i="1"/>
  <c r="ZH77" i="1"/>
  <c r="ZG77" i="1"/>
  <c r="ZF77" i="1"/>
  <c r="ZE77" i="1"/>
  <c r="ZD77" i="1"/>
  <c r="ZC77" i="1"/>
  <c r="ZB77" i="1"/>
  <c r="ZA77" i="1"/>
  <c r="YZ77" i="1"/>
  <c r="YY77" i="1"/>
  <c r="ZH76" i="1"/>
  <c r="ZG76" i="1"/>
  <c r="ZF76" i="1"/>
  <c r="ZE76" i="1"/>
  <c r="ZD76" i="1"/>
  <c r="ZC76" i="1"/>
  <c r="ZB76" i="1"/>
  <c r="ZA76" i="1"/>
  <c r="YZ76" i="1"/>
  <c r="YY76" i="1"/>
  <c r="ZH75" i="1"/>
  <c r="ZG75" i="1"/>
  <c r="ZF75" i="1"/>
  <c r="ZE75" i="1"/>
  <c r="ZD75" i="1"/>
  <c r="ZC75" i="1"/>
  <c r="ZB75" i="1"/>
  <c r="ZA75" i="1"/>
  <c r="YZ75" i="1"/>
  <c r="YY75" i="1"/>
  <c r="ZH74" i="1"/>
  <c r="ZG74" i="1"/>
  <c r="ZF74" i="1"/>
  <c r="ZE74" i="1"/>
  <c r="ZD74" i="1"/>
  <c r="ZC74" i="1"/>
  <c r="ZB74" i="1"/>
  <c r="ZA74" i="1"/>
  <c r="YZ74" i="1"/>
  <c r="YY74" i="1"/>
  <c r="ZH73" i="1"/>
  <c r="ZG73" i="1"/>
  <c r="ZF73" i="1"/>
  <c r="ZE73" i="1"/>
  <c r="ZD73" i="1"/>
  <c r="ZC73" i="1"/>
  <c r="ZB73" i="1"/>
  <c r="ZA73" i="1"/>
  <c r="YZ73" i="1"/>
  <c r="YY73" i="1"/>
  <c r="ZH72" i="1"/>
  <c r="ZG72" i="1"/>
  <c r="ZF72" i="1"/>
  <c r="ZE72" i="1"/>
  <c r="ZD72" i="1"/>
  <c r="ZC72" i="1"/>
  <c r="ZB72" i="1"/>
  <c r="ZA72" i="1"/>
  <c r="YZ72" i="1"/>
  <c r="YY72" i="1"/>
  <c r="ZH71" i="1"/>
  <c r="ZG71" i="1"/>
  <c r="ZF71" i="1"/>
  <c r="ZE71" i="1"/>
  <c r="ZD71" i="1"/>
  <c r="ZC71" i="1"/>
  <c r="ZB71" i="1"/>
  <c r="ZA71" i="1"/>
  <c r="YZ71" i="1"/>
  <c r="YY71" i="1"/>
  <c r="ZH70" i="1"/>
  <c r="ZG70" i="1"/>
  <c r="ZF70" i="1"/>
  <c r="ZE70" i="1"/>
  <c r="ZD70" i="1"/>
  <c r="ZC70" i="1"/>
  <c r="ZB70" i="1"/>
  <c r="ZA70" i="1"/>
  <c r="YZ70" i="1"/>
  <c r="YY70" i="1"/>
  <c r="ZH69" i="1"/>
  <c r="ZG69" i="1"/>
  <c r="ZF69" i="1"/>
  <c r="ZE69" i="1"/>
  <c r="ZD69" i="1"/>
  <c r="ZC69" i="1"/>
  <c r="ZB69" i="1"/>
  <c r="ZA69" i="1"/>
  <c r="YZ69" i="1"/>
  <c r="YY69" i="1"/>
  <c r="ZH68" i="1"/>
  <c r="ZG68" i="1"/>
  <c r="ZF68" i="1"/>
  <c r="ZE68" i="1"/>
  <c r="ZD68" i="1"/>
  <c r="ZC68" i="1"/>
  <c r="ZB68" i="1"/>
  <c r="ZA68" i="1"/>
  <c r="YZ68" i="1"/>
  <c r="YY68" i="1"/>
  <c r="ZH67" i="1"/>
  <c r="ZG67" i="1"/>
  <c r="ZF67" i="1"/>
  <c r="ZE67" i="1"/>
  <c r="ZD67" i="1"/>
  <c r="ZC67" i="1"/>
  <c r="ZB67" i="1"/>
  <c r="ZA67" i="1"/>
  <c r="YZ67" i="1"/>
  <c r="YY67" i="1"/>
  <c r="ZH66" i="1"/>
  <c r="ZG66" i="1"/>
  <c r="ZF66" i="1"/>
  <c r="ZE66" i="1"/>
  <c r="ZD66" i="1"/>
  <c r="ZC66" i="1"/>
  <c r="ZB66" i="1"/>
  <c r="ZA66" i="1"/>
  <c r="YZ66" i="1"/>
  <c r="YY66" i="1"/>
  <c r="ZH65" i="1"/>
  <c r="ZG65" i="1"/>
  <c r="ZF65" i="1"/>
  <c r="ZE65" i="1"/>
  <c r="ZD65" i="1"/>
  <c r="ZC65" i="1"/>
  <c r="ZB65" i="1"/>
  <c r="ZA65" i="1"/>
  <c r="YZ65" i="1"/>
  <c r="YY65" i="1"/>
  <c r="ZH64" i="1"/>
  <c r="ZG64" i="1"/>
  <c r="ZF64" i="1"/>
  <c r="ZE64" i="1"/>
  <c r="ZD64" i="1"/>
  <c r="ZC64" i="1"/>
  <c r="ZB64" i="1"/>
  <c r="ZA64" i="1"/>
  <c r="YZ64" i="1"/>
  <c r="YY64" i="1"/>
  <c r="ZH63" i="1"/>
  <c r="ZG63" i="1"/>
  <c r="ZF63" i="1"/>
  <c r="ZE63" i="1"/>
  <c r="ZD63" i="1"/>
  <c r="ZC63" i="1"/>
  <c r="ZB63" i="1"/>
  <c r="ZA63" i="1"/>
  <c r="YZ63" i="1"/>
  <c r="YY63" i="1"/>
  <c r="ZH62" i="1"/>
  <c r="ZG62" i="1"/>
  <c r="ZF62" i="1"/>
  <c r="ZE62" i="1"/>
  <c r="ZD62" i="1"/>
  <c r="ZC62" i="1"/>
  <c r="ZB62" i="1"/>
  <c r="ZA62" i="1"/>
  <c r="YZ62" i="1"/>
  <c r="YY62" i="1"/>
  <c r="ZH61" i="1"/>
  <c r="ZG61" i="1"/>
  <c r="ZF61" i="1"/>
  <c r="ZE61" i="1"/>
  <c r="ZD61" i="1"/>
  <c r="ZC61" i="1"/>
  <c r="ZB61" i="1"/>
  <c r="ZA61" i="1"/>
  <c r="YZ61" i="1"/>
  <c r="YY61" i="1"/>
  <c r="ZH60" i="1"/>
  <c r="ZG60" i="1"/>
  <c r="ZF60" i="1"/>
  <c r="ZE60" i="1"/>
  <c r="ZD60" i="1"/>
  <c r="ZC60" i="1"/>
  <c r="ZB60" i="1"/>
  <c r="ZA60" i="1"/>
  <c r="YZ60" i="1"/>
  <c r="YY60" i="1"/>
  <c r="ZH59" i="1"/>
  <c r="ZG59" i="1"/>
  <c r="ZF59" i="1"/>
  <c r="ZE59" i="1"/>
  <c r="ZD59" i="1"/>
  <c r="ZC59" i="1"/>
  <c r="ZB59" i="1"/>
  <c r="ZA59" i="1"/>
  <c r="YZ59" i="1"/>
  <c r="YY59" i="1"/>
  <c r="ZH58" i="1"/>
  <c r="ZG58" i="1"/>
  <c r="ZF58" i="1"/>
  <c r="ZE58" i="1"/>
  <c r="ZD58" i="1"/>
  <c r="ZC58" i="1"/>
  <c r="ZB58" i="1"/>
  <c r="ZA58" i="1"/>
  <c r="YZ58" i="1"/>
  <c r="YY58" i="1"/>
  <c r="ZH57" i="1"/>
  <c r="ZG57" i="1"/>
  <c r="ZF57" i="1"/>
  <c r="ZE57" i="1"/>
  <c r="ZD57" i="1"/>
  <c r="ZC57" i="1"/>
  <c r="ZB57" i="1"/>
  <c r="ZA57" i="1"/>
  <c r="YZ57" i="1"/>
  <c r="YY57" i="1"/>
  <c r="ZH56" i="1"/>
  <c r="ZG56" i="1"/>
  <c r="ZF56" i="1"/>
  <c r="ZE56" i="1"/>
  <c r="ZD56" i="1"/>
  <c r="ZC56" i="1"/>
  <c r="ZB56" i="1"/>
  <c r="ZA56" i="1"/>
  <c r="YZ56" i="1"/>
  <c r="YY56" i="1"/>
  <c r="ZH55" i="1"/>
  <c r="ZG55" i="1"/>
  <c r="ZF55" i="1"/>
  <c r="ZE55" i="1"/>
  <c r="ZD55" i="1"/>
  <c r="ZC55" i="1"/>
  <c r="ZB55" i="1"/>
  <c r="ZA55" i="1"/>
  <c r="YZ55" i="1"/>
  <c r="YY55" i="1"/>
  <c r="ZH54" i="1"/>
  <c r="ZG54" i="1"/>
  <c r="ZF54" i="1"/>
  <c r="ZE54" i="1"/>
  <c r="ZD54" i="1"/>
  <c r="ZC54" i="1"/>
  <c r="ZB54" i="1"/>
  <c r="ZA54" i="1"/>
  <c r="YZ54" i="1"/>
  <c r="YY54" i="1"/>
  <c r="ZH53" i="1"/>
  <c r="ZG53" i="1"/>
  <c r="ZF53" i="1"/>
  <c r="ZE53" i="1"/>
  <c r="ZD53" i="1"/>
  <c r="ZC53" i="1"/>
  <c r="ZB53" i="1"/>
  <c r="ZA53" i="1"/>
  <c r="YZ53" i="1"/>
  <c r="YY53" i="1"/>
  <c r="ZH52" i="1"/>
  <c r="ZG52" i="1"/>
  <c r="ZF52" i="1"/>
  <c r="ZE52" i="1"/>
  <c r="ZD52" i="1"/>
  <c r="ZC52" i="1"/>
  <c r="ZB52" i="1"/>
  <c r="ZA52" i="1"/>
  <c r="YZ52" i="1"/>
  <c r="YY52" i="1"/>
  <c r="ZH51" i="1"/>
  <c r="ZG51" i="1"/>
  <c r="ZF51" i="1"/>
  <c r="ZE51" i="1"/>
  <c r="ZD51" i="1"/>
  <c r="ZC51" i="1"/>
  <c r="ZB51" i="1"/>
  <c r="ZA51" i="1"/>
  <c r="YZ51" i="1"/>
  <c r="YY51" i="1"/>
  <c r="ZH50" i="1"/>
  <c r="ZG50" i="1"/>
  <c r="ZF50" i="1"/>
  <c r="ZE50" i="1"/>
  <c r="ZD50" i="1"/>
  <c r="ZC50" i="1"/>
  <c r="ZB50" i="1"/>
  <c r="ZA50" i="1"/>
  <c r="YZ50" i="1"/>
  <c r="YY50" i="1"/>
  <c r="ZH49" i="1"/>
  <c r="ZG49" i="1"/>
  <c r="ZF49" i="1"/>
  <c r="ZE49" i="1"/>
  <c r="ZD49" i="1"/>
  <c r="ZC49" i="1"/>
  <c r="ZB49" i="1"/>
  <c r="ZA49" i="1"/>
  <c r="YZ49" i="1"/>
  <c r="YY49" i="1"/>
  <c r="ZH48" i="1"/>
  <c r="ZG48" i="1"/>
  <c r="ZF48" i="1"/>
  <c r="ZE48" i="1"/>
  <c r="ZD48" i="1"/>
  <c r="ZC48" i="1"/>
  <c r="ZB48" i="1"/>
  <c r="ZA48" i="1"/>
  <c r="YZ48" i="1"/>
  <c r="YY48" i="1"/>
  <c r="ZH47" i="1"/>
  <c r="ZG47" i="1"/>
  <c r="ZF47" i="1"/>
  <c r="ZE47" i="1"/>
  <c r="ZD47" i="1"/>
  <c r="ZC47" i="1"/>
  <c r="ZB47" i="1"/>
  <c r="ZA47" i="1"/>
  <c r="YZ47" i="1"/>
  <c r="YY47" i="1"/>
  <c r="ZH46" i="1"/>
  <c r="ZG46" i="1"/>
  <c r="ZF46" i="1"/>
  <c r="ZE46" i="1"/>
  <c r="ZD46" i="1"/>
  <c r="ZC46" i="1"/>
  <c r="ZB46" i="1"/>
  <c r="ZA46" i="1"/>
  <c r="YZ46" i="1"/>
  <c r="YY46" i="1"/>
  <c r="ZH45" i="1"/>
  <c r="ZG45" i="1"/>
  <c r="ZF45" i="1"/>
  <c r="ZE45" i="1"/>
  <c r="ZD45" i="1"/>
  <c r="ZC45" i="1"/>
  <c r="ZB45" i="1"/>
  <c r="ZA45" i="1"/>
  <c r="YZ45" i="1"/>
  <c r="YY45" i="1"/>
  <c r="ZH44" i="1"/>
  <c r="ZG44" i="1"/>
  <c r="ZF44" i="1"/>
  <c r="ZE44" i="1"/>
  <c r="ZD44" i="1"/>
  <c r="ZC44" i="1"/>
  <c r="ZB44" i="1"/>
  <c r="ZA44" i="1"/>
  <c r="YZ44" i="1"/>
  <c r="YY44" i="1"/>
  <c r="ZH43" i="1"/>
  <c r="ZG43" i="1"/>
  <c r="ZF43" i="1"/>
  <c r="ZE43" i="1"/>
  <c r="ZD43" i="1"/>
  <c r="ZC43" i="1"/>
  <c r="ZB43" i="1"/>
  <c r="ZA43" i="1"/>
  <c r="YZ43" i="1"/>
  <c r="YY43" i="1"/>
  <c r="ZH42" i="1"/>
  <c r="ZG42" i="1"/>
  <c r="ZF42" i="1"/>
  <c r="ZE42" i="1"/>
  <c r="ZD42" i="1"/>
  <c r="ZC42" i="1"/>
  <c r="ZB42" i="1"/>
  <c r="ZA42" i="1"/>
  <c r="YZ42" i="1"/>
  <c r="YY42" i="1"/>
  <c r="ZH41" i="1"/>
  <c r="ZG41" i="1"/>
  <c r="ZF41" i="1"/>
  <c r="ZE41" i="1"/>
  <c r="ZD41" i="1"/>
  <c r="ZC41" i="1"/>
  <c r="ZB41" i="1"/>
  <c r="ZA41" i="1"/>
  <c r="YZ41" i="1"/>
  <c r="YY41" i="1"/>
  <c r="ZH40" i="1"/>
  <c r="ZG40" i="1"/>
  <c r="ZF40" i="1"/>
  <c r="ZE40" i="1"/>
  <c r="ZD40" i="1"/>
  <c r="ZC40" i="1"/>
  <c r="ZB40" i="1"/>
  <c r="ZA40" i="1"/>
  <c r="YZ40" i="1"/>
  <c r="YY40" i="1"/>
  <c r="ZH39" i="1"/>
  <c r="ZG39" i="1"/>
  <c r="ZF39" i="1"/>
  <c r="ZE39" i="1"/>
  <c r="ZD39" i="1"/>
  <c r="ZC39" i="1"/>
  <c r="ZB39" i="1"/>
  <c r="ZA39" i="1"/>
  <c r="YZ39" i="1"/>
  <c r="YY39" i="1"/>
  <c r="ZE38" i="1"/>
  <c r="ZD38" i="1"/>
  <c r="ZC38" i="1"/>
  <c r="ZB38" i="1"/>
  <c r="ZA38" i="1"/>
  <c r="YZ38" i="1"/>
  <c r="YY38" i="1"/>
  <c r="ZH37" i="1"/>
  <c r="ZG37" i="1"/>
  <c r="ZF37" i="1"/>
  <c r="ZE37" i="1"/>
  <c r="ZD37" i="1"/>
  <c r="ZC37" i="1"/>
  <c r="ZB37" i="1"/>
  <c r="ZA37" i="1"/>
  <c r="YZ37" i="1"/>
  <c r="YY37" i="1"/>
  <c r="ZH36" i="1"/>
  <c r="ZG36" i="1"/>
  <c r="ZF36" i="1"/>
  <c r="ZE36" i="1"/>
  <c r="ZD36" i="1"/>
  <c r="ZC36" i="1"/>
  <c r="ZB36" i="1"/>
  <c r="ZA36" i="1"/>
  <c r="YZ36" i="1"/>
  <c r="YY36" i="1"/>
  <c r="ZH35" i="1"/>
  <c r="ZG35" i="1"/>
  <c r="ZF35" i="1"/>
  <c r="ZE35" i="1"/>
  <c r="ZD35" i="1"/>
  <c r="ZC35" i="1"/>
  <c r="ZB35" i="1"/>
  <c r="ZA35" i="1"/>
  <c r="YZ35" i="1"/>
  <c r="YY35" i="1"/>
  <c r="ZH34" i="1"/>
  <c r="ZG34" i="1"/>
  <c r="ZF34" i="1"/>
  <c r="ZE34" i="1"/>
  <c r="ZD34" i="1"/>
  <c r="ZC34" i="1"/>
  <c r="ZB34" i="1"/>
  <c r="ZA34" i="1"/>
  <c r="YZ34" i="1"/>
  <c r="YY34" i="1"/>
  <c r="ZH33" i="1"/>
  <c r="ZG33" i="1"/>
  <c r="ZF33" i="1"/>
  <c r="ZE33" i="1"/>
  <c r="ZD33" i="1"/>
  <c r="ZC33" i="1"/>
  <c r="ZB33" i="1"/>
  <c r="ZA33" i="1"/>
  <c r="YZ33" i="1"/>
  <c r="YY33" i="1"/>
  <c r="ZH32" i="1"/>
  <c r="ZG32" i="1"/>
  <c r="ZF32" i="1"/>
  <c r="ZE32" i="1"/>
  <c r="ZD32" i="1"/>
  <c r="ZC32" i="1"/>
  <c r="ZB32" i="1"/>
  <c r="ZA32" i="1"/>
  <c r="YZ32" i="1"/>
  <c r="YY32" i="1"/>
  <c r="ZH31" i="1"/>
  <c r="ZG31" i="1"/>
  <c r="ZF31" i="1"/>
  <c r="ZE31" i="1"/>
  <c r="ZD31" i="1"/>
  <c r="ZC31" i="1"/>
  <c r="ZB31" i="1"/>
  <c r="ZA31" i="1"/>
  <c r="YZ31" i="1"/>
  <c r="YY31" i="1"/>
  <c r="ZH30" i="1"/>
  <c r="ZG30" i="1"/>
  <c r="ZF30" i="1"/>
  <c r="ZE30" i="1"/>
  <c r="ZD30" i="1"/>
  <c r="ZC30" i="1"/>
  <c r="ZB30" i="1"/>
  <c r="ZA30" i="1"/>
  <c r="YZ30" i="1"/>
  <c r="YY30" i="1"/>
  <c r="ZH29" i="1"/>
  <c r="ZG29" i="1"/>
  <c r="ZF29" i="1"/>
  <c r="ZE29" i="1"/>
  <c r="ZD29" i="1"/>
  <c r="ZC29" i="1"/>
  <c r="ZB29" i="1"/>
  <c r="ZA29" i="1"/>
  <c r="YZ29" i="1"/>
  <c r="YY29" i="1"/>
  <c r="ZH28" i="1"/>
  <c r="ZG28" i="1"/>
  <c r="ZF28" i="1"/>
  <c r="ZE28" i="1"/>
  <c r="ZD28" i="1"/>
  <c r="ZC28" i="1"/>
  <c r="ZB28" i="1"/>
  <c r="ZA28" i="1"/>
  <c r="YZ28" i="1"/>
  <c r="YY28" i="1"/>
  <c r="ZH27" i="1"/>
  <c r="ZG27" i="1"/>
  <c r="ZF27" i="1"/>
  <c r="ZE27" i="1"/>
  <c r="ZD27" i="1"/>
  <c r="ZC27" i="1"/>
  <c r="ZB27" i="1"/>
  <c r="ZA27" i="1"/>
  <c r="YZ27" i="1"/>
  <c r="YY27" i="1"/>
  <c r="ZH26" i="1"/>
  <c r="ZG26" i="1"/>
  <c r="ZF26" i="1"/>
  <c r="ZE26" i="1"/>
  <c r="ZD26" i="1"/>
  <c r="ZC26" i="1"/>
  <c r="ZB26" i="1"/>
  <c r="ZA26" i="1"/>
  <c r="YZ26" i="1"/>
  <c r="YY26" i="1"/>
  <c r="ZH25" i="1"/>
  <c r="ZG25" i="1"/>
  <c r="ZF25" i="1"/>
  <c r="ZE25" i="1"/>
  <c r="ZD25" i="1"/>
  <c r="ZC25" i="1"/>
  <c r="ZB25" i="1"/>
  <c r="ZA25" i="1"/>
  <c r="YZ25" i="1"/>
  <c r="YY25" i="1"/>
  <c r="ZH24" i="1"/>
  <c r="ZG24" i="1"/>
  <c r="ZF24" i="1"/>
  <c r="ZE24" i="1"/>
  <c r="ZD24" i="1"/>
  <c r="ZC24" i="1"/>
  <c r="ZB24" i="1"/>
  <c r="ZA24" i="1"/>
  <c r="YZ24" i="1"/>
  <c r="YY24" i="1"/>
  <c r="ZH23" i="1"/>
  <c r="ZG23" i="1"/>
  <c r="ZF23" i="1"/>
  <c r="ZE23" i="1"/>
  <c r="ZD23" i="1"/>
  <c r="ZC23" i="1"/>
  <c r="ZB23" i="1"/>
  <c r="ZA23" i="1"/>
  <c r="YZ23" i="1"/>
  <c r="YY23" i="1"/>
  <c r="ZH22" i="1"/>
  <c r="ZG22" i="1"/>
  <c r="ZF22" i="1"/>
  <c r="ZE22" i="1"/>
  <c r="ZD22" i="1"/>
  <c r="ZC22" i="1"/>
  <c r="ZB22" i="1"/>
  <c r="ZA22" i="1"/>
  <c r="YZ22" i="1"/>
  <c r="YY22" i="1"/>
  <c r="ZH21" i="1"/>
  <c r="ZG21" i="1"/>
  <c r="ZF21" i="1"/>
  <c r="ZE21" i="1"/>
  <c r="ZD21" i="1"/>
  <c r="ZC21" i="1"/>
  <c r="ZB21" i="1"/>
  <c r="ZA21" i="1"/>
  <c r="YZ21" i="1"/>
  <c r="YY21" i="1"/>
  <c r="ZH20" i="1"/>
  <c r="ZG20" i="1"/>
  <c r="ZF20" i="1"/>
  <c r="ZE20" i="1"/>
  <c r="ZD20" i="1"/>
  <c r="ZC20" i="1"/>
  <c r="ZB20" i="1"/>
  <c r="ZA20" i="1"/>
  <c r="YZ20" i="1"/>
  <c r="YY20" i="1"/>
  <c r="ZH19" i="1"/>
  <c r="ZG19" i="1"/>
  <c r="ZF19" i="1"/>
  <c r="ZE19" i="1"/>
  <c r="ZD19" i="1"/>
  <c r="ZC19" i="1"/>
  <c r="ZB19" i="1"/>
  <c r="ZA19" i="1"/>
  <c r="YZ19" i="1"/>
  <c r="YY19" i="1"/>
  <c r="ZH18" i="1"/>
  <c r="ZG18" i="1"/>
  <c r="ZF18" i="1"/>
  <c r="ZE18" i="1"/>
  <c r="ZD18" i="1"/>
  <c r="ZC18" i="1"/>
  <c r="ZB18" i="1"/>
  <c r="ZA18" i="1"/>
  <c r="YZ18" i="1"/>
  <c r="YY18" i="1"/>
  <c r="ZH17" i="1"/>
  <c r="ZG17" i="1"/>
  <c r="ZF17" i="1"/>
  <c r="ZE17" i="1"/>
  <c r="ZD17" i="1"/>
  <c r="ZC17" i="1"/>
  <c r="ZB17" i="1"/>
  <c r="ZA17" i="1"/>
  <c r="YZ17" i="1"/>
  <c r="YY17" i="1"/>
  <c r="ZI51" i="1" l="1"/>
  <c r="ZI52" i="1"/>
  <c r="ZI56" i="1"/>
  <c r="ZI59" i="1"/>
  <c r="ZI64" i="1"/>
  <c r="ZI68" i="1"/>
  <c r="ZI72" i="1"/>
  <c r="ZI76" i="1"/>
  <c r="ZI80" i="1"/>
  <c r="ZI84" i="1"/>
  <c r="ZI87" i="1"/>
  <c r="ZI21" i="1"/>
  <c r="ZI29" i="1"/>
  <c r="ZI33" i="1"/>
  <c r="ZI37" i="1"/>
  <c r="ZI42" i="1"/>
  <c r="ZI74" i="1"/>
  <c r="ZI78" i="1"/>
  <c r="ZI82" i="1"/>
  <c r="ZI86" i="1"/>
  <c r="ZI90" i="1"/>
  <c r="ZI94" i="1"/>
  <c r="ZI98" i="1"/>
  <c r="ZI102" i="1"/>
  <c r="ZI106" i="1"/>
  <c r="ZI110" i="1"/>
  <c r="ZI114" i="1"/>
  <c r="ZI118" i="1"/>
  <c r="ZI122" i="1"/>
  <c r="ZI126" i="1"/>
  <c r="ZI130" i="1"/>
  <c r="ZI134" i="1"/>
  <c r="ZI138" i="1"/>
  <c r="ZI142" i="1"/>
  <c r="ZI146" i="1"/>
  <c r="ZI150" i="1"/>
  <c r="ZI154" i="1"/>
  <c r="ZI158" i="1"/>
  <c r="ZI162" i="1"/>
  <c r="ZI166" i="1"/>
  <c r="ZI170" i="1"/>
  <c r="ZI174" i="1"/>
  <c r="ZI178" i="1"/>
  <c r="ZI182" i="1"/>
  <c r="ZI186" i="1"/>
  <c r="ZI190" i="1"/>
  <c r="ZI194" i="1"/>
  <c r="ZI198" i="1"/>
  <c r="ZI202" i="1"/>
  <c r="ZI206" i="1"/>
  <c r="ZI210" i="1"/>
  <c r="ZI55" i="1"/>
  <c r="ZI60" i="1"/>
  <c r="ZI63" i="1"/>
  <c r="ZI67" i="1"/>
  <c r="ZI71" i="1"/>
  <c r="ZI75" i="1"/>
  <c r="ZI79" i="1"/>
  <c r="ZI83" i="1"/>
  <c r="ZI25" i="1"/>
  <c r="ZI46" i="1"/>
  <c r="ZI50" i="1"/>
  <c r="ZI54" i="1"/>
  <c r="ZI58" i="1"/>
  <c r="ZI62" i="1"/>
  <c r="ZI66" i="1"/>
  <c r="ZI70" i="1"/>
  <c r="ZI53" i="1"/>
  <c r="ZI57" i="1"/>
  <c r="ZI61" i="1"/>
  <c r="ZI65" i="1"/>
  <c r="ZI69" i="1"/>
  <c r="ZI73" i="1"/>
  <c r="ZI77" i="1"/>
  <c r="ZI81" i="1"/>
  <c r="ZI85" i="1"/>
  <c r="ZI89" i="1"/>
  <c r="ZI93" i="1"/>
  <c r="ZI97" i="1"/>
  <c r="ZI101" i="1"/>
  <c r="ZI105" i="1"/>
  <c r="ZI109" i="1"/>
  <c r="ZI113" i="1"/>
  <c r="ZI117" i="1"/>
  <c r="ZI121" i="1"/>
  <c r="ZI125" i="1"/>
  <c r="ZI129" i="1"/>
  <c r="ZI133" i="1"/>
  <c r="ZI137" i="1"/>
  <c r="ZI141" i="1"/>
  <c r="ZI145" i="1"/>
  <c r="ZI149" i="1"/>
  <c r="ZI153" i="1"/>
  <c r="ZI157" i="1"/>
  <c r="ZI161" i="1"/>
  <c r="ZI165" i="1"/>
  <c r="ZI169" i="1"/>
  <c r="ZI173" i="1"/>
  <c r="ZI177" i="1"/>
  <c r="ZI181" i="1"/>
  <c r="ZI185" i="1"/>
  <c r="ZI189" i="1"/>
  <c r="ZI193" i="1"/>
  <c r="ZI197" i="1"/>
  <c r="ZI201" i="1"/>
  <c r="ZI205" i="1"/>
  <c r="ZI209" i="1"/>
  <c r="ZI213" i="1"/>
  <c r="ZI17" i="1"/>
  <c r="ZI41" i="1"/>
  <c r="ZI45" i="1"/>
  <c r="ZI49" i="1"/>
  <c r="ZI18" i="1"/>
  <c r="ZI23" i="1"/>
  <c r="ZI24" i="1"/>
  <c r="ZI27" i="1"/>
  <c r="ZI28" i="1"/>
  <c r="ZI31" i="1"/>
  <c r="ZI32" i="1"/>
  <c r="ZI35" i="1"/>
  <c r="ZI36" i="1"/>
  <c r="ZI19" i="1"/>
  <c r="ZI20" i="1"/>
  <c r="ZI22" i="1"/>
  <c r="ZI26" i="1"/>
  <c r="ZI30" i="1"/>
  <c r="ZI34" i="1"/>
  <c r="ZI39" i="1"/>
  <c r="ZI40" i="1"/>
  <c r="ZI43" i="1"/>
  <c r="ZI44" i="1"/>
  <c r="ZI47" i="1"/>
  <c r="ZI48" i="1"/>
  <c r="ZI38" i="1"/>
  <c r="M79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8" i="6"/>
  <c r="F187" i="6"/>
  <c r="C177" i="6"/>
  <c r="J48" i="6"/>
  <c r="YU216" i="1"/>
  <c r="YU215" i="1"/>
  <c r="YU214" i="1"/>
  <c r="YU213" i="1"/>
  <c r="YU212" i="1"/>
  <c r="YU211" i="1"/>
  <c r="YU210" i="1"/>
  <c r="YU209" i="1"/>
  <c r="YU208" i="1"/>
  <c r="YU207" i="1"/>
  <c r="YU206" i="1"/>
  <c r="YU205" i="1"/>
  <c r="YU204" i="1"/>
  <c r="YU203" i="1"/>
  <c r="YU202" i="1"/>
  <c r="YU201" i="1"/>
  <c r="YU200" i="1"/>
  <c r="YU199" i="1"/>
  <c r="YU198" i="1"/>
  <c r="YU197" i="1"/>
  <c r="YU196" i="1"/>
  <c r="YU195" i="1"/>
  <c r="YU194" i="1"/>
  <c r="YU193" i="1"/>
  <c r="YU192" i="1"/>
  <c r="YU191" i="1"/>
  <c r="YU190" i="1"/>
  <c r="YU189" i="1"/>
  <c r="YU188" i="1"/>
  <c r="YU187" i="1"/>
  <c r="YU186" i="1"/>
  <c r="YU185" i="1"/>
  <c r="YU184" i="1"/>
  <c r="YU183" i="1"/>
  <c r="YU182" i="1"/>
  <c r="YU181" i="1"/>
  <c r="YU180" i="1"/>
  <c r="YU179" i="1"/>
  <c r="YU178" i="1"/>
  <c r="YU177" i="1"/>
  <c r="YU176" i="1"/>
  <c r="YU175" i="1"/>
  <c r="YU174" i="1"/>
  <c r="YU173" i="1"/>
  <c r="YU172" i="1"/>
  <c r="YU171" i="1"/>
  <c r="YU170" i="1"/>
  <c r="YU169" i="1"/>
  <c r="YU168" i="1"/>
  <c r="YU167" i="1"/>
  <c r="YU166" i="1"/>
  <c r="YU165" i="1"/>
  <c r="YU164" i="1"/>
  <c r="YU163" i="1"/>
  <c r="YU162" i="1"/>
  <c r="YU161" i="1"/>
  <c r="YU160" i="1"/>
  <c r="YU159" i="1"/>
  <c r="YU158" i="1"/>
  <c r="YU157" i="1"/>
  <c r="YU156" i="1"/>
  <c r="YU155" i="1"/>
  <c r="YU154" i="1"/>
  <c r="YU153" i="1"/>
  <c r="YU152" i="1"/>
  <c r="YU151" i="1"/>
  <c r="YU150" i="1"/>
  <c r="YU149" i="1"/>
  <c r="YU148" i="1"/>
  <c r="YU147" i="1"/>
  <c r="YU146" i="1"/>
  <c r="YU145" i="1"/>
  <c r="YU144" i="1"/>
  <c r="YU143" i="1"/>
  <c r="YU142" i="1"/>
  <c r="YU141" i="1"/>
  <c r="YU140" i="1"/>
  <c r="YU139" i="1"/>
  <c r="YU138" i="1"/>
  <c r="YU137" i="1"/>
  <c r="YU136" i="1"/>
  <c r="YU135" i="1"/>
  <c r="YU134" i="1"/>
  <c r="YU133" i="1"/>
  <c r="YU132" i="1"/>
  <c r="YU131" i="1"/>
  <c r="YU130" i="1"/>
  <c r="YU129" i="1"/>
  <c r="YU128" i="1"/>
  <c r="YU127" i="1"/>
  <c r="YU126" i="1"/>
  <c r="YU125" i="1"/>
  <c r="YU124" i="1"/>
  <c r="YU123" i="1"/>
  <c r="YU122" i="1"/>
  <c r="YU121" i="1"/>
  <c r="YU120" i="1"/>
  <c r="YU119" i="1"/>
  <c r="YU118" i="1"/>
  <c r="YU117" i="1"/>
  <c r="YU116" i="1"/>
  <c r="YU115" i="1"/>
  <c r="YU114" i="1"/>
  <c r="YU113" i="1"/>
  <c r="YU112" i="1"/>
  <c r="YU111" i="1"/>
  <c r="YU110" i="1"/>
  <c r="YU109" i="1"/>
  <c r="YU108" i="1"/>
  <c r="YU107" i="1"/>
  <c r="YU106" i="1"/>
  <c r="YU105" i="1"/>
  <c r="YU104" i="1"/>
  <c r="YU103" i="1"/>
  <c r="YU102" i="1"/>
  <c r="YU101" i="1"/>
  <c r="YU100" i="1"/>
  <c r="YU99" i="1"/>
  <c r="YU98" i="1"/>
  <c r="YU97" i="1"/>
  <c r="YU96" i="1"/>
  <c r="YU95" i="1"/>
  <c r="YU94" i="1"/>
  <c r="YU93" i="1"/>
  <c r="YU92" i="1"/>
  <c r="YU91" i="1"/>
  <c r="YU90" i="1"/>
  <c r="YU89" i="1"/>
  <c r="YU88" i="1"/>
  <c r="YU87" i="1"/>
  <c r="YU86" i="1"/>
  <c r="YU85" i="1"/>
  <c r="YU84" i="1"/>
  <c r="YU83" i="1"/>
  <c r="YU82" i="1"/>
  <c r="YU81" i="1"/>
  <c r="YU80" i="1"/>
  <c r="YU79" i="1"/>
  <c r="YU78" i="1"/>
  <c r="YU77" i="1"/>
  <c r="YU76" i="1"/>
  <c r="YU75" i="1"/>
  <c r="YU74" i="1"/>
  <c r="YU73" i="1"/>
  <c r="YU72" i="1"/>
  <c r="YU71" i="1"/>
  <c r="YU70" i="1"/>
  <c r="YU69" i="1"/>
  <c r="YU68" i="1"/>
  <c r="YU67" i="1"/>
  <c r="YU66" i="1"/>
  <c r="YU65" i="1"/>
  <c r="YU64" i="1"/>
  <c r="YU63" i="1"/>
  <c r="YU62" i="1"/>
  <c r="YU61" i="1"/>
  <c r="YU60" i="1"/>
  <c r="YU59" i="1"/>
  <c r="YU58" i="1"/>
  <c r="YU57" i="1"/>
  <c r="YU56" i="1"/>
  <c r="YU55" i="1"/>
  <c r="YU54" i="1"/>
  <c r="YU53" i="1"/>
  <c r="YU52" i="1"/>
  <c r="YU51" i="1"/>
  <c r="YU50" i="1"/>
  <c r="YU49" i="1"/>
  <c r="YU48" i="1"/>
  <c r="YU47" i="1"/>
  <c r="YU46" i="1"/>
  <c r="YU45" i="1"/>
  <c r="YU44" i="1"/>
  <c r="YU43" i="1"/>
  <c r="YU42" i="1"/>
  <c r="YU41" i="1"/>
  <c r="YU40" i="1"/>
  <c r="YU39" i="1"/>
  <c r="YU38" i="1"/>
  <c r="YU37" i="1"/>
  <c r="YU36" i="1"/>
  <c r="YU35" i="1"/>
  <c r="YU34" i="1"/>
  <c r="YU33" i="1"/>
  <c r="YU32" i="1"/>
  <c r="YU31" i="1"/>
  <c r="YU30" i="1"/>
  <c r="YU29" i="1"/>
  <c r="YU28" i="1"/>
  <c r="YU27" i="1"/>
  <c r="YU26" i="1"/>
  <c r="YU25" i="1"/>
  <c r="YU24" i="1"/>
  <c r="YU23" i="1"/>
  <c r="YU22" i="1"/>
  <c r="YU21" i="1"/>
  <c r="YU20" i="1"/>
  <c r="YU19" i="1"/>
  <c r="YU18" i="1"/>
  <c r="YU17" i="1"/>
  <c r="K26" i="6" a="1"/>
  <c r="K26" i="6" s="1"/>
  <c r="K25" i="6"/>
  <c r="YO216" i="1"/>
  <c r="YX216" i="1" s="1"/>
  <c r="YO215" i="1"/>
  <c r="YX215" i="1" s="1"/>
  <c r="YO214" i="1"/>
  <c r="YX214" i="1" s="1"/>
  <c r="YO213" i="1"/>
  <c r="YX213" i="1" s="1"/>
  <c r="YO212" i="1"/>
  <c r="YX212" i="1" s="1"/>
  <c r="YO211" i="1"/>
  <c r="YX211" i="1" s="1"/>
  <c r="YO210" i="1"/>
  <c r="YX210" i="1" s="1"/>
  <c r="YO209" i="1"/>
  <c r="YX209" i="1" s="1"/>
  <c r="YO208" i="1"/>
  <c r="YX208" i="1" s="1"/>
  <c r="YO207" i="1"/>
  <c r="YX207" i="1" s="1"/>
  <c r="YO206" i="1"/>
  <c r="YX206" i="1" s="1"/>
  <c r="YO205" i="1"/>
  <c r="YX205" i="1" s="1"/>
  <c r="YO204" i="1"/>
  <c r="YX204" i="1" s="1"/>
  <c r="YO203" i="1"/>
  <c r="YX203" i="1" s="1"/>
  <c r="YO202" i="1"/>
  <c r="YX202" i="1" s="1"/>
  <c r="YO201" i="1"/>
  <c r="YX201" i="1" s="1"/>
  <c r="YO200" i="1"/>
  <c r="YX200" i="1" s="1"/>
  <c r="YO199" i="1"/>
  <c r="YX199" i="1" s="1"/>
  <c r="YO198" i="1"/>
  <c r="YX198" i="1" s="1"/>
  <c r="YO197" i="1"/>
  <c r="YX197" i="1" s="1"/>
  <c r="YO196" i="1"/>
  <c r="YX196" i="1" s="1"/>
  <c r="YO195" i="1"/>
  <c r="YX195" i="1" s="1"/>
  <c r="YO194" i="1"/>
  <c r="YX194" i="1" s="1"/>
  <c r="YO193" i="1"/>
  <c r="YX193" i="1" s="1"/>
  <c r="YO192" i="1"/>
  <c r="YX192" i="1" s="1"/>
  <c r="YO191" i="1"/>
  <c r="YX191" i="1" s="1"/>
  <c r="YO190" i="1"/>
  <c r="YX190" i="1" s="1"/>
  <c r="YO189" i="1"/>
  <c r="YX189" i="1" s="1"/>
  <c r="YO188" i="1"/>
  <c r="YX188" i="1" s="1"/>
  <c r="YO187" i="1"/>
  <c r="YX187" i="1" s="1"/>
  <c r="YO186" i="1"/>
  <c r="YX186" i="1" s="1"/>
  <c r="YO185" i="1"/>
  <c r="YX185" i="1" s="1"/>
  <c r="YO184" i="1"/>
  <c r="YX184" i="1" s="1"/>
  <c r="YO183" i="1"/>
  <c r="YX183" i="1" s="1"/>
  <c r="YO182" i="1"/>
  <c r="YX182" i="1" s="1"/>
  <c r="YO181" i="1"/>
  <c r="YX181" i="1" s="1"/>
  <c r="YO180" i="1"/>
  <c r="YX180" i="1" s="1"/>
  <c r="YO179" i="1"/>
  <c r="YX179" i="1" s="1"/>
  <c r="YO178" i="1"/>
  <c r="YX178" i="1" s="1"/>
  <c r="YO177" i="1"/>
  <c r="YX177" i="1" s="1"/>
  <c r="YO176" i="1"/>
  <c r="YX176" i="1" s="1"/>
  <c r="YO175" i="1"/>
  <c r="YX175" i="1" s="1"/>
  <c r="YO174" i="1"/>
  <c r="YX174" i="1" s="1"/>
  <c r="YO173" i="1"/>
  <c r="YX173" i="1" s="1"/>
  <c r="YO172" i="1"/>
  <c r="YX172" i="1" s="1"/>
  <c r="YO171" i="1"/>
  <c r="YX171" i="1" s="1"/>
  <c r="YO170" i="1"/>
  <c r="YX170" i="1" s="1"/>
  <c r="YO169" i="1"/>
  <c r="YX169" i="1" s="1"/>
  <c r="YO168" i="1"/>
  <c r="YX168" i="1" s="1"/>
  <c r="YO167" i="1"/>
  <c r="YX167" i="1" s="1"/>
  <c r="YO166" i="1"/>
  <c r="YX166" i="1" s="1"/>
  <c r="YO165" i="1"/>
  <c r="YX165" i="1" s="1"/>
  <c r="YO164" i="1"/>
  <c r="YX164" i="1" s="1"/>
  <c r="YO163" i="1"/>
  <c r="YX163" i="1" s="1"/>
  <c r="YO162" i="1"/>
  <c r="YX162" i="1" s="1"/>
  <c r="YO161" i="1"/>
  <c r="YX161" i="1" s="1"/>
  <c r="YO160" i="1"/>
  <c r="YX160" i="1" s="1"/>
  <c r="YO159" i="1"/>
  <c r="YX159" i="1" s="1"/>
  <c r="YO158" i="1"/>
  <c r="YX158" i="1" s="1"/>
  <c r="YO157" i="1"/>
  <c r="YX157" i="1" s="1"/>
  <c r="YO156" i="1"/>
  <c r="YX156" i="1" s="1"/>
  <c r="YO155" i="1"/>
  <c r="YX155" i="1" s="1"/>
  <c r="YO154" i="1"/>
  <c r="YX154" i="1" s="1"/>
  <c r="YO153" i="1"/>
  <c r="YX153" i="1" s="1"/>
  <c r="YO152" i="1"/>
  <c r="YX152" i="1" s="1"/>
  <c r="YO151" i="1"/>
  <c r="YX151" i="1" s="1"/>
  <c r="YO150" i="1"/>
  <c r="YX150" i="1" s="1"/>
  <c r="YO149" i="1"/>
  <c r="YX149" i="1" s="1"/>
  <c r="YO148" i="1"/>
  <c r="YX148" i="1" s="1"/>
  <c r="YO147" i="1"/>
  <c r="YX147" i="1" s="1"/>
  <c r="YO146" i="1"/>
  <c r="YX146" i="1" s="1"/>
  <c r="YO145" i="1"/>
  <c r="YX145" i="1" s="1"/>
  <c r="YO144" i="1"/>
  <c r="YX144" i="1" s="1"/>
  <c r="YO143" i="1"/>
  <c r="YX143" i="1" s="1"/>
  <c r="YO142" i="1"/>
  <c r="YX142" i="1" s="1"/>
  <c r="YO141" i="1"/>
  <c r="YX141" i="1" s="1"/>
  <c r="YO140" i="1"/>
  <c r="YX140" i="1" s="1"/>
  <c r="YO139" i="1"/>
  <c r="YX139" i="1" s="1"/>
  <c r="YO138" i="1"/>
  <c r="YX138" i="1" s="1"/>
  <c r="YO137" i="1"/>
  <c r="YX137" i="1" s="1"/>
  <c r="YO136" i="1"/>
  <c r="YX136" i="1" s="1"/>
  <c r="YO135" i="1"/>
  <c r="YX135" i="1" s="1"/>
  <c r="YO134" i="1"/>
  <c r="YX134" i="1" s="1"/>
  <c r="YO133" i="1"/>
  <c r="YX133" i="1" s="1"/>
  <c r="YO132" i="1"/>
  <c r="YX132" i="1" s="1"/>
  <c r="YO131" i="1"/>
  <c r="YX131" i="1" s="1"/>
  <c r="YO130" i="1"/>
  <c r="YX130" i="1" s="1"/>
  <c r="YO129" i="1"/>
  <c r="YX129" i="1" s="1"/>
  <c r="YO128" i="1"/>
  <c r="YX128" i="1" s="1"/>
  <c r="YO127" i="1"/>
  <c r="YX127" i="1" s="1"/>
  <c r="YO126" i="1"/>
  <c r="YX126" i="1" s="1"/>
  <c r="YO125" i="1"/>
  <c r="YX125" i="1" s="1"/>
  <c r="YO124" i="1"/>
  <c r="YX124" i="1" s="1"/>
  <c r="YO123" i="1"/>
  <c r="YX123" i="1" s="1"/>
  <c r="YO122" i="1"/>
  <c r="YX122" i="1" s="1"/>
  <c r="YO121" i="1"/>
  <c r="YX121" i="1" s="1"/>
  <c r="YO120" i="1"/>
  <c r="YX120" i="1" s="1"/>
  <c r="YO119" i="1"/>
  <c r="YX119" i="1" s="1"/>
  <c r="YO118" i="1"/>
  <c r="YX118" i="1" s="1"/>
  <c r="YO117" i="1"/>
  <c r="YX117" i="1" s="1"/>
  <c r="YO116" i="1"/>
  <c r="YX116" i="1" s="1"/>
  <c r="YO115" i="1"/>
  <c r="YX115" i="1" s="1"/>
  <c r="YO114" i="1"/>
  <c r="YX114" i="1" s="1"/>
  <c r="YO113" i="1"/>
  <c r="YX113" i="1" s="1"/>
  <c r="YO112" i="1"/>
  <c r="YX112" i="1" s="1"/>
  <c r="YO111" i="1"/>
  <c r="YX111" i="1" s="1"/>
  <c r="YO110" i="1"/>
  <c r="YX110" i="1" s="1"/>
  <c r="YO109" i="1"/>
  <c r="YX109" i="1" s="1"/>
  <c r="YO108" i="1"/>
  <c r="YX108" i="1" s="1"/>
  <c r="YO107" i="1"/>
  <c r="YX107" i="1" s="1"/>
  <c r="YO106" i="1"/>
  <c r="YX106" i="1" s="1"/>
  <c r="YO105" i="1"/>
  <c r="YX105" i="1" s="1"/>
  <c r="YO104" i="1"/>
  <c r="YX104" i="1" s="1"/>
  <c r="YO103" i="1"/>
  <c r="YX103" i="1" s="1"/>
  <c r="YO102" i="1"/>
  <c r="YX102" i="1" s="1"/>
  <c r="YO101" i="1"/>
  <c r="YX101" i="1" s="1"/>
  <c r="YO100" i="1"/>
  <c r="YX100" i="1" s="1"/>
  <c r="YO99" i="1"/>
  <c r="YX99" i="1" s="1"/>
  <c r="YO98" i="1"/>
  <c r="YX98" i="1" s="1"/>
  <c r="YO97" i="1"/>
  <c r="YX97" i="1" s="1"/>
  <c r="YO96" i="1"/>
  <c r="YX96" i="1" s="1"/>
  <c r="YO95" i="1"/>
  <c r="YX95" i="1" s="1"/>
  <c r="YO94" i="1"/>
  <c r="YX94" i="1" s="1"/>
  <c r="YO93" i="1"/>
  <c r="YX93" i="1" s="1"/>
  <c r="YO92" i="1"/>
  <c r="YX92" i="1" s="1"/>
  <c r="YO91" i="1"/>
  <c r="YX91" i="1" s="1"/>
  <c r="YO90" i="1"/>
  <c r="YX90" i="1" s="1"/>
  <c r="YO89" i="1"/>
  <c r="YX89" i="1" s="1"/>
  <c r="YO88" i="1"/>
  <c r="YX88" i="1" s="1"/>
  <c r="YO87" i="1"/>
  <c r="YX87" i="1" s="1"/>
  <c r="YO86" i="1"/>
  <c r="YX86" i="1" s="1"/>
  <c r="YO85" i="1"/>
  <c r="YX85" i="1" s="1"/>
  <c r="YO84" i="1"/>
  <c r="YX84" i="1" s="1"/>
  <c r="YO83" i="1"/>
  <c r="YX83" i="1" s="1"/>
  <c r="YO82" i="1"/>
  <c r="YX82" i="1" s="1"/>
  <c r="YO81" i="1"/>
  <c r="YX81" i="1" s="1"/>
  <c r="YO80" i="1"/>
  <c r="YX80" i="1" s="1"/>
  <c r="YO79" i="1"/>
  <c r="YX79" i="1" s="1"/>
  <c r="YO78" i="1"/>
  <c r="YX78" i="1" s="1"/>
  <c r="YO77" i="1"/>
  <c r="YX77" i="1" s="1"/>
  <c r="YO76" i="1"/>
  <c r="YX76" i="1" s="1"/>
  <c r="YO75" i="1"/>
  <c r="YX75" i="1" s="1"/>
  <c r="YO74" i="1"/>
  <c r="YX74" i="1" s="1"/>
  <c r="YO73" i="1"/>
  <c r="YX73" i="1" s="1"/>
  <c r="YO72" i="1"/>
  <c r="YX72" i="1" s="1"/>
  <c r="YO71" i="1"/>
  <c r="YX71" i="1" s="1"/>
  <c r="YO70" i="1"/>
  <c r="YX70" i="1" s="1"/>
  <c r="YO69" i="1"/>
  <c r="YX69" i="1" s="1"/>
  <c r="YO68" i="1"/>
  <c r="YX68" i="1" s="1"/>
  <c r="YO67" i="1"/>
  <c r="YX67" i="1" s="1"/>
  <c r="YO66" i="1"/>
  <c r="YX66" i="1" s="1"/>
  <c r="YO65" i="1"/>
  <c r="YX65" i="1" s="1"/>
  <c r="YO64" i="1"/>
  <c r="YX64" i="1" s="1"/>
  <c r="YO63" i="1"/>
  <c r="YX63" i="1" s="1"/>
  <c r="YO62" i="1"/>
  <c r="YX62" i="1" s="1"/>
  <c r="YO61" i="1"/>
  <c r="YX61" i="1" s="1"/>
  <c r="YO60" i="1"/>
  <c r="YX60" i="1" s="1"/>
  <c r="YO59" i="1"/>
  <c r="YX59" i="1" s="1"/>
  <c r="YO58" i="1"/>
  <c r="YX58" i="1" s="1"/>
  <c r="YO57" i="1"/>
  <c r="YX57" i="1" s="1"/>
  <c r="YO56" i="1"/>
  <c r="YX56" i="1" s="1"/>
  <c r="YO55" i="1"/>
  <c r="YX55" i="1" s="1"/>
  <c r="YO54" i="1"/>
  <c r="YX54" i="1" s="1"/>
  <c r="YO53" i="1"/>
  <c r="YX53" i="1" s="1"/>
  <c r="YO52" i="1"/>
  <c r="YX52" i="1" s="1"/>
  <c r="YO51" i="1"/>
  <c r="YX51" i="1" s="1"/>
  <c r="YO50" i="1"/>
  <c r="YX50" i="1" s="1"/>
  <c r="YO49" i="1"/>
  <c r="YX49" i="1" s="1"/>
  <c r="YO48" i="1"/>
  <c r="YX48" i="1" s="1"/>
  <c r="YO47" i="1"/>
  <c r="YX47" i="1" s="1"/>
  <c r="YO46" i="1"/>
  <c r="YX46" i="1" s="1"/>
  <c r="YO45" i="1"/>
  <c r="YX45" i="1" s="1"/>
  <c r="YO44" i="1"/>
  <c r="YX44" i="1" s="1"/>
  <c r="YO43" i="1"/>
  <c r="YX43" i="1" s="1"/>
  <c r="YO42" i="1"/>
  <c r="YX42" i="1" s="1"/>
  <c r="YO41" i="1"/>
  <c r="YX41" i="1" s="1"/>
  <c r="YO40" i="1"/>
  <c r="YX40" i="1" s="1"/>
  <c r="YO39" i="1"/>
  <c r="YX39" i="1" s="1"/>
  <c r="YO38" i="1"/>
  <c r="YX38" i="1" s="1"/>
  <c r="YO37" i="1"/>
  <c r="YX37" i="1" s="1"/>
  <c r="YO36" i="1"/>
  <c r="YX36" i="1" s="1"/>
  <c r="YO35" i="1"/>
  <c r="YX35" i="1" s="1"/>
  <c r="YO34" i="1"/>
  <c r="YX34" i="1" s="1"/>
  <c r="YO33" i="1"/>
  <c r="YX33" i="1" s="1"/>
  <c r="YO32" i="1"/>
  <c r="YX32" i="1" s="1"/>
  <c r="YO31" i="1"/>
  <c r="YX31" i="1" s="1"/>
  <c r="YO30" i="1"/>
  <c r="YX30" i="1" s="1"/>
  <c r="YO29" i="1"/>
  <c r="YX29" i="1" s="1"/>
  <c r="YO28" i="1"/>
  <c r="YX28" i="1" s="1"/>
  <c r="YO27" i="1"/>
  <c r="YX27" i="1" s="1"/>
  <c r="YO26" i="1"/>
  <c r="YX26" i="1" s="1"/>
  <c r="YO25" i="1"/>
  <c r="YX25" i="1" s="1"/>
  <c r="YO24" i="1"/>
  <c r="YX24" i="1" s="1"/>
  <c r="YO23" i="1"/>
  <c r="YX23" i="1" s="1"/>
  <c r="YO22" i="1"/>
  <c r="YX22" i="1" s="1"/>
  <c r="YO21" i="1"/>
  <c r="YX21" i="1" s="1"/>
  <c r="YO20" i="1"/>
  <c r="YX20" i="1" s="1"/>
  <c r="YO19" i="1"/>
  <c r="YO18" i="1"/>
  <c r="YO17" i="1"/>
  <c r="YN216" i="1"/>
  <c r="YR216" i="1" s="1"/>
  <c r="YN215" i="1"/>
  <c r="YR215" i="1" s="1"/>
  <c r="YN214" i="1"/>
  <c r="YR214" i="1" s="1"/>
  <c r="YN213" i="1"/>
  <c r="YR213" i="1" s="1"/>
  <c r="YN212" i="1"/>
  <c r="YR212" i="1" s="1"/>
  <c r="YN211" i="1"/>
  <c r="YR211" i="1" s="1"/>
  <c r="YN210" i="1"/>
  <c r="YR210" i="1" s="1"/>
  <c r="YN209" i="1"/>
  <c r="YR209" i="1" s="1"/>
  <c r="YN208" i="1"/>
  <c r="YR208" i="1" s="1"/>
  <c r="YN207" i="1"/>
  <c r="YR207" i="1" s="1"/>
  <c r="YN206" i="1"/>
  <c r="YR206" i="1" s="1"/>
  <c r="YN205" i="1"/>
  <c r="YR205" i="1" s="1"/>
  <c r="YN204" i="1"/>
  <c r="YR204" i="1" s="1"/>
  <c r="YN203" i="1"/>
  <c r="YR203" i="1" s="1"/>
  <c r="YN202" i="1"/>
  <c r="YR202" i="1" s="1"/>
  <c r="YN201" i="1"/>
  <c r="YR201" i="1" s="1"/>
  <c r="YN200" i="1"/>
  <c r="YR200" i="1" s="1"/>
  <c r="YN199" i="1"/>
  <c r="YR199" i="1" s="1"/>
  <c r="YN198" i="1"/>
  <c r="YR198" i="1" s="1"/>
  <c r="YN197" i="1"/>
  <c r="YR197" i="1" s="1"/>
  <c r="YN196" i="1"/>
  <c r="YR196" i="1" s="1"/>
  <c r="YN195" i="1"/>
  <c r="YR195" i="1" s="1"/>
  <c r="YN194" i="1"/>
  <c r="YR194" i="1" s="1"/>
  <c r="YN193" i="1"/>
  <c r="YR193" i="1" s="1"/>
  <c r="YN192" i="1"/>
  <c r="YR192" i="1" s="1"/>
  <c r="YN191" i="1"/>
  <c r="YR191" i="1" s="1"/>
  <c r="YN190" i="1"/>
  <c r="YR190" i="1" s="1"/>
  <c r="YN189" i="1"/>
  <c r="YR189" i="1" s="1"/>
  <c r="YN188" i="1"/>
  <c r="YR188" i="1" s="1"/>
  <c r="YN187" i="1"/>
  <c r="YR187" i="1" s="1"/>
  <c r="YN186" i="1"/>
  <c r="YR186" i="1" s="1"/>
  <c r="YN185" i="1"/>
  <c r="YR185" i="1" s="1"/>
  <c r="YN184" i="1"/>
  <c r="YR184" i="1" s="1"/>
  <c r="YN183" i="1"/>
  <c r="YR183" i="1" s="1"/>
  <c r="YN182" i="1"/>
  <c r="YR182" i="1" s="1"/>
  <c r="YN181" i="1"/>
  <c r="YR181" i="1" s="1"/>
  <c r="YN180" i="1"/>
  <c r="YR180" i="1" s="1"/>
  <c r="YN179" i="1"/>
  <c r="YR179" i="1" s="1"/>
  <c r="YN178" i="1"/>
  <c r="YR178" i="1" s="1"/>
  <c r="YN177" i="1"/>
  <c r="YR177" i="1" s="1"/>
  <c r="YN176" i="1"/>
  <c r="YR176" i="1" s="1"/>
  <c r="YN175" i="1"/>
  <c r="YR175" i="1" s="1"/>
  <c r="YN174" i="1"/>
  <c r="YR174" i="1" s="1"/>
  <c r="YN173" i="1"/>
  <c r="YR173" i="1" s="1"/>
  <c r="YN172" i="1"/>
  <c r="YR172" i="1" s="1"/>
  <c r="YN171" i="1"/>
  <c r="YR171" i="1" s="1"/>
  <c r="YN170" i="1"/>
  <c r="YR170" i="1" s="1"/>
  <c r="YN169" i="1"/>
  <c r="YR169" i="1" s="1"/>
  <c r="YN168" i="1"/>
  <c r="YR168" i="1" s="1"/>
  <c r="YN167" i="1"/>
  <c r="YR167" i="1" s="1"/>
  <c r="YN166" i="1"/>
  <c r="YR166" i="1" s="1"/>
  <c r="YN165" i="1"/>
  <c r="YR165" i="1" s="1"/>
  <c r="YN164" i="1"/>
  <c r="YR164" i="1" s="1"/>
  <c r="YN163" i="1"/>
  <c r="YR163" i="1" s="1"/>
  <c r="YN162" i="1"/>
  <c r="YR162" i="1" s="1"/>
  <c r="YN161" i="1"/>
  <c r="YR161" i="1" s="1"/>
  <c r="YN160" i="1"/>
  <c r="YR160" i="1" s="1"/>
  <c r="YN159" i="1"/>
  <c r="YR159" i="1" s="1"/>
  <c r="YN158" i="1"/>
  <c r="YR158" i="1" s="1"/>
  <c r="YN157" i="1"/>
  <c r="YR157" i="1" s="1"/>
  <c r="YN156" i="1"/>
  <c r="YR156" i="1" s="1"/>
  <c r="YN155" i="1"/>
  <c r="YR155" i="1" s="1"/>
  <c r="YN154" i="1"/>
  <c r="YR154" i="1" s="1"/>
  <c r="YN153" i="1"/>
  <c r="YR153" i="1" s="1"/>
  <c r="YN152" i="1"/>
  <c r="YR152" i="1" s="1"/>
  <c r="YN151" i="1"/>
  <c r="YR151" i="1" s="1"/>
  <c r="YN150" i="1"/>
  <c r="YR150" i="1" s="1"/>
  <c r="YN149" i="1"/>
  <c r="YR149" i="1" s="1"/>
  <c r="YN148" i="1"/>
  <c r="YR148" i="1" s="1"/>
  <c r="YN147" i="1"/>
  <c r="YR147" i="1" s="1"/>
  <c r="YN146" i="1"/>
  <c r="YR146" i="1" s="1"/>
  <c r="YN145" i="1"/>
  <c r="YR145" i="1" s="1"/>
  <c r="YN144" i="1"/>
  <c r="YR144" i="1" s="1"/>
  <c r="YN143" i="1"/>
  <c r="YR143" i="1" s="1"/>
  <c r="YN142" i="1"/>
  <c r="YR142" i="1" s="1"/>
  <c r="YN141" i="1"/>
  <c r="YR141" i="1" s="1"/>
  <c r="YN140" i="1"/>
  <c r="YR140" i="1" s="1"/>
  <c r="YN139" i="1"/>
  <c r="YR139" i="1" s="1"/>
  <c r="YN138" i="1"/>
  <c r="YR138" i="1" s="1"/>
  <c r="YN137" i="1"/>
  <c r="YR137" i="1" s="1"/>
  <c r="YN136" i="1"/>
  <c r="YR136" i="1" s="1"/>
  <c r="YN135" i="1"/>
  <c r="YR135" i="1" s="1"/>
  <c r="YN134" i="1"/>
  <c r="YR134" i="1" s="1"/>
  <c r="YN133" i="1"/>
  <c r="YR133" i="1" s="1"/>
  <c r="YN132" i="1"/>
  <c r="YR132" i="1" s="1"/>
  <c r="YN131" i="1"/>
  <c r="YR131" i="1" s="1"/>
  <c r="YN130" i="1"/>
  <c r="YR130" i="1" s="1"/>
  <c r="YN129" i="1"/>
  <c r="YR129" i="1" s="1"/>
  <c r="YN128" i="1"/>
  <c r="YR128" i="1" s="1"/>
  <c r="YN127" i="1"/>
  <c r="YR127" i="1" s="1"/>
  <c r="YN126" i="1"/>
  <c r="YR126" i="1" s="1"/>
  <c r="YN125" i="1"/>
  <c r="YR125" i="1" s="1"/>
  <c r="YN124" i="1"/>
  <c r="YR124" i="1" s="1"/>
  <c r="YN123" i="1"/>
  <c r="YR123" i="1" s="1"/>
  <c r="YN122" i="1"/>
  <c r="YR122" i="1" s="1"/>
  <c r="YN121" i="1"/>
  <c r="YR121" i="1" s="1"/>
  <c r="YN120" i="1"/>
  <c r="YR120" i="1" s="1"/>
  <c r="YN119" i="1"/>
  <c r="YR119" i="1" s="1"/>
  <c r="YN118" i="1"/>
  <c r="YR118" i="1" s="1"/>
  <c r="YN117" i="1"/>
  <c r="YR117" i="1" s="1"/>
  <c r="YN116" i="1"/>
  <c r="YR116" i="1" s="1"/>
  <c r="YN115" i="1"/>
  <c r="YR115" i="1" s="1"/>
  <c r="YN114" i="1"/>
  <c r="YR114" i="1" s="1"/>
  <c r="YN113" i="1"/>
  <c r="YR113" i="1" s="1"/>
  <c r="YN112" i="1"/>
  <c r="YR112" i="1" s="1"/>
  <c r="YN111" i="1"/>
  <c r="YR111" i="1" s="1"/>
  <c r="YN110" i="1"/>
  <c r="YR110" i="1" s="1"/>
  <c r="YN109" i="1"/>
  <c r="YR109" i="1" s="1"/>
  <c r="YN108" i="1"/>
  <c r="YR108" i="1" s="1"/>
  <c r="YN107" i="1"/>
  <c r="YR107" i="1" s="1"/>
  <c r="YN106" i="1"/>
  <c r="YR106" i="1" s="1"/>
  <c r="YN105" i="1"/>
  <c r="YR105" i="1" s="1"/>
  <c r="YN104" i="1"/>
  <c r="YR104" i="1" s="1"/>
  <c r="YN103" i="1"/>
  <c r="YR103" i="1" s="1"/>
  <c r="YN102" i="1"/>
  <c r="YR102" i="1" s="1"/>
  <c r="YN101" i="1"/>
  <c r="YR101" i="1" s="1"/>
  <c r="YN100" i="1"/>
  <c r="YR100" i="1" s="1"/>
  <c r="YN99" i="1"/>
  <c r="YR99" i="1" s="1"/>
  <c r="YN98" i="1"/>
  <c r="YR98" i="1" s="1"/>
  <c r="YN97" i="1"/>
  <c r="YR97" i="1" s="1"/>
  <c r="YN96" i="1"/>
  <c r="YR96" i="1" s="1"/>
  <c r="YN95" i="1"/>
  <c r="YR95" i="1" s="1"/>
  <c r="YN94" i="1"/>
  <c r="YR94" i="1" s="1"/>
  <c r="YN93" i="1"/>
  <c r="YR93" i="1" s="1"/>
  <c r="YN92" i="1"/>
  <c r="YR92" i="1" s="1"/>
  <c r="YN91" i="1"/>
  <c r="YR91" i="1" s="1"/>
  <c r="YN90" i="1"/>
  <c r="YR90" i="1" s="1"/>
  <c r="YN89" i="1"/>
  <c r="YR89" i="1" s="1"/>
  <c r="YN88" i="1"/>
  <c r="YR88" i="1" s="1"/>
  <c r="YN87" i="1"/>
  <c r="YR87" i="1" s="1"/>
  <c r="YN86" i="1"/>
  <c r="YR86" i="1" s="1"/>
  <c r="YN85" i="1"/>
  <c r="YR85" i="1" s="1"/>
  <c r="YN84" i="1"/>
  <c r="YR84" i="1" s="1"/>
  <c r="YN83" i="1"/>
  <c r="YR83" i="1" s="1"/>
  <c r="YN82" i="1"/>
  <c r="YR82" i="1" s="1"/>
  <c r="YN81" i="1"/>
  <c r="YR81" i="1" s="1"/>
  <c r="YN80" i="1"/>
  <c r="YR80" i="1" s="1"/>
  <c r="YN79" i="1"/>
  <c r="YR79" i="1" s="1"/>
  <c r="YN78" i="1"/>
  <c r="YR78" i="1" s="1"/>
  <c r="YN77" i="1"/>
  <c r="YR77" i="1" s="1"/>
  <c r="YN76" i="1"/>
  <c r="YR76" i="1" s="1"/>
  <c r="YN75" i="1"/>
  <c r="YR75" i="1" s="1"/>
  <c r="YN74" i="1"/>
  <c r="YR74" i="1" s="1"/>
  <c r="YN73" i="1"/>
  <c r="YR73" i="1" s="1"/>
  <c r="YN72" i="1"/>
  <c r="YR72" i="1" s="1"/>
  <c r="YN71" i="1"/>
  <c r="YR71" i="1" s="1"/>
  <c r="YN70" i="1"/>
  <c r="YR70" i="1" s="1"/>
  <c r="YN69" i="1"/>
  <c r="YR69" i="1" s="1"/>
  <c r="YN68" i="1"/>
  <c r="YR68" i="1" s="1"/>
  <c r="YN67" i="1"/>
  <c r="YR67" i="1" s="1"/>
  <c r="YN66" i="1"/>
  <c r="YR66" i="1" s="1"/>
  <c r="YN65" i="1"/>
  <c r="YR65" i="1" s="1"/>
  <c r="YN64" i="1"/>
  <c r="YR64" i="1" s="1"/>
  <c r="YN63" i="1"/>
  <c r="YR63" i="1" s="1"/>
  <c r="YN62" i="1"/>
  <c r="YR62" i="1" s="1"/>
  <c r="YN61" i="1"/>
  <c r="YR61" i="1" s="1"/>
  <c r="YN60" i="1"/>
  <c r="YR60" i="1" s="1"/>
  <c r="YN59" i="1"/>
  <c r="YR59" i="1" s="1"/>
  <c r="YN58" i="1"/>
  <c r="YR58" i="1" s="1"/>
  <c r="YN57" i="1"/>
  <c r="YR57" i="1" s="1"/>
  <c r="YN56" i="1"/>
  <c r="YR56" i="1" s="1"/>
  <c r="YN55" i="1"/>
  <c r="YR55" i="1" s="1"/>
  <c r="YN54" i="1"/>
  <c r="YR54" i="1" s="1"/>
  <c r="YN53" i="1"/>
  <c r="YR53" i="1" s="1"/>
  <c r="YN52" i="1"/>
  <c r="YR52" i="1" s="1"/>
  <c r="YN51" i="1"/>
  <c r="YR51" i="1" s="1"/>
  <c r="YN50" i="1"/>
  <c r="YR50" i="1" s="1"/>
  <c r="YN49" i="1"/>
  <c r="YR49" i="1" s="1"/>
  <c r="YN48" i="1"/>
  <c r="YR48" i="1" s="1"/>
  <c r="YN47" i="1"/>
  <c r="YR47" i="1" s="1"/>
  <c r="YN46" i="1"/>
  <c r="YR46" i="1" s="1"/>
  <c r="YN45" i="1"/>
  <c r="YR45" i="1" s="1"/>
  <c r="YN44" i="1"/>
  <c r="YR44" i="1" s="1"/>
  <c r="YN43" i="1"/>
  <c r="YR43" i="1" s="1"/>
  <c r="YN42" i="1"/>
  <c r="YR42" i="1" s="1"/>
  <c r="YN41" i="1"/>
  <c r="YR41" i="1" s="1"/>
  <c r="YN40" i="1"/>
  <c r="YR40" i="1" s="1"/>
  <c r="YN39" i="1"/>
  <c r="YR39" i="1" s="1"/>
  <c r="YN38" i="1"/>
  <c r="YR38" i="1" s="1"/>
  <c r="YN37" i="1"/>
  <c r="YR37" i="1" s="1"/>
  <c r="YN36" i="1"/>
  <c r="YR36" i="1" s="1"/>
  <c r="YN35" i="1"/>
  <c r="YR35" i="1" s="1"/>
  <c r="YN34" i="1"/>
  <c r="YR34" i="1" s="1"/>
  <c r="YN33" i="1"/>
  <c r="YR33" i="1" s="1"/>
  <c r="YN32" i="1"/>
  <c r="YR32" i="1" s="1"/>
  <c r="YN31" i="1"/>
  <c r="YR31" i="1" s="1"/>
  <c r="YN30" i="1"/>
  <c r="YR30" i="1" s="1"/>
  <c r="YN29" i="1"/>
  <c r="YR29" i="1" s="1"/>
  <c r="YN28" i="1"/>
  <c r="YR28" i="1" s="1"/>
  <c r="YN27" i="1"/>
  <c r="YR27" i="1" s="1"/>
  <c r="YN26" i="1"/>
  <c r="YR26" i="1" s="1"/>
  <c r="YN25" i="1"/>
  <c r="YR25" i="1" s="1"/>
  <c r="YN24" i="1"/>
  <c r="YR24" i="1" s="1"/>
  <c r="YN23" i="1"/>
  <c r="YR23" i="1" s="1"/>
  <c r="YN22" i="1"/>
  <c r="YR22" i="1" s="1"/>
  <c r="YN21" i="1"/>
  <c r="YR21" i="1" s="1"/>
  <c r="YN20" i="1"/>
  <c r="YR20" i="1" s="1"/>
  <c r="YN19" i="1"/>
  <c r="YR19" i="1" s="1"/>
  <c r="YN18" i="1"/>
  <c r="YR18" i="1" s="1"/>
  <c r="YN17" i="1"/>
  <c r="YR17" i="1" s="1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6" i="6"/>
  <c r="F65" i="6"/>
  <c r="K82" i="6" l="1"/>
  <c r="YW213" i="1"/>
  <c r="YP21" i="1"/>
  <c r="YP33" i="1"/>
  <c r="YP41" i="1"/>
  <c r="YP45" i="1"/>
  <c r="YP53" i="1"/>
  <c r="YP65" i="1"/>
  <c r="YP73" i="1"/>
  <c r="YP81" i="1"/>
  <c r="YP89" i="1"/>
  <c r="YP97" i="1"/>
  <c r="YP105" i="1"/>
  <c r="YP113" i="1"/>
  <c r="YP121" i="1"/>
  <c r="YP129" i="1"/>
  <c r="YP137" i="1"/>
  <c r="YP145" i="1"/>
  <c r="YP153" i="1"/>
  <c r="YP161" i="1"/>
  <c r="YP169" i="1"/>
  <c r="YP173" i="1"/>
  <c r="YP181" i="1"/>
  <c r="YP185" i="1"/>
  <c r="YP189" i="1"/>
  <c r="YP193" i="1"/>
  <c r="YP197" i="1"/>
  <c r="YP201" i="1"/>
  <c r="YP205" i="1"/>
  <c r="YP209" i="1"/>
  <c r="YP213" i="1"/>
  <c r="YP18" i="1"/>
  <c r="YP22" i="1"/>
  <c r="YP26" i="1"/>
  <c r="YP30" i="1"/>
  <c r="YP34" i="1"/>
  <c r="YP38" i="1"/>
  <c r="YP42" i="1"/>
  <c r="YP46" i="1"/>
  <c r="YP50" i="1"/>
  <c r="YP54" i="1"/>
  <c r="YP58" i="1"/>
  <c r="YP62" i="1"/>
  <c r="YP66" i="1"/>
  <c r="YP70" i="1"/>
  <c r="YP74" i="1"/>
  <c r="YP78" i="1"/>
  <c r="YP82" i="1"/>
  <c r="YP86" i="1"/>
  <c r="YP90" i="1"/>
  <c r="YP94" i="1"/>
  <c r="YP98" i="1"/>
  <c r="YP102" i="1"/>
  <c r="YP106" i="1"/>
  <c r="YP110" i="1"/>
  <c r="YP114" i="1"/>
  <c r="YP118" i="1"/>
  <c r="YP122" i="1"/>
  <c r="YP126" i="1"/>
  <c r="YP130" i="1"/>
  <c r="YP134" i="1"/>
  <c r="YP138" i="1"/>
  <c r="YP142" i="1"/>
  <c r="YP146" i="1"/>
  <c r="YP150" i="1"/>
  <c r="YP154" i="1"/>
  <c r="YP158" i="1"/>
  <c r="YP162" i="1"/>
  <c r="YP166" i="1"/>
  <c r="YP170" i="1"/>
  <c r="YP174" i="1"/>
  <c r="YP178" i="1"/>
  <c r="YP182" i="1"/>
  <c r="YP186" i="1"/>
  <c r="YP190" i="1"/>
  <c r="YP194" i="1"/>
  <c r="YP198" i="1"/>
  <c r="YP202" i="1"/>
  <c r="YP206" i="1"/>
  <c r="YP210" i="1"/>
  <c r="YP214" i="1"/>
  <c r="YP17" i="1"/>
  <c r="YP25" i="1"/>
  <c r="YP29" i="1"/>
  <c r="YP37" i="1"/>
  <c r="YP49" i="1"/>
  <c r="YP57" i="1"/>
  <c r="YP61" i="1"/>
  <c r="YP69" i="1"/>
  <c r="YP77" i="1"/>
  <c r="YP85" i="1"/>
  <c r="YP93" i="1"/>
  <c r="YP101" i="1"/>
  <c r="YP109" i="1"/>
  <c r="YP117" i="1"/>
  <c r="YP125" i="1"/>
  <c r="YP133" i="1"/>
  <c r="YP141" i="1"/>
  <c r="YP149" i="1"/>
  <c r="YP157" i="1"/>
  <c r="YP165" i="1"/>
  <c r="YP177" i="1"/>
  <c r="YP19" i="1"/>
  <c r="YP23" i="1"/>
  <c r="YP27" i="1"/>
  <c r="YP31" i="1"/>
  <c r="YP35" i="1"/>
  <c r="YP39" i="1"/>
  <c r="YP43" i="1"/>
  <c r="YP47" i="1"/>
  <c r="YP51" i="1"/>
  <c r="YP55" i="1"/>
  <c r="YP59" i="1"/>
  <c r="YP63" i="1"/>
  <c r="YP67" i="1"/>
  <c r="YP71" i="1"/>
  <c r="YP75" i="1"/>
  <c r="YP79" i="1"/>
  <c r="YP83" i="1"/>
  <c r="YP87" i="1"/>
  <c r="YP91" i="1"/>
  <c r="YP95" i="1"/>
  <c r="YP99" i="1"/>
  <c r="YP103" i="1"/>
  <c r="YP107" i="1"/>
  <c r="YP111" i="1"/>
  <c r="YP115" i="1"/>
  <c r="YP119" i="1"/>
  <c r="YP123" i="1"/>
  <c r="YP127" i="1"/>
  <c r="YP131" i="1"/>
  <c r="YP135" i="1"/>
  <c r="YP139" i="1"/>
  <c r="YP143" i="1"/>
  <c r="YP147" i="1"/>
  <c r="YP151" i="1"/>
  <c r="YP155" i="1"/>
  <c r="YP159" i="1"/>
  <c r="YP163" i="1"/>
  <c r="YP167" i="1"/>
  <c r="YP171" i="1"/>
  <c r="YP175" i="1"/>
  <c r="YP179" i="1"/>
  <c r="YP183" i="1"/>
  <c r="YP187" i="1"/>
  <c r="YP191" i="1"/>
  <c r="YP195" i="1"/>
  <c r="YP199" i="1"/>
  <c r="YP203" i="1"/>
  <c r="YP207" i="1"/>
  <c r="YP211" i="1"/>
  <c r="YP215" i="1"/>
  <c r="YW216" i="1"/>
  <c r="YP20" i="1"/>
  <c r="YP24" i="1"/>
  <c r="YP28" i="1"/>
  <c r="YP32" i="1"/>
  <c r="YP36" i="1"/>
  <c r="YP40" i="1"/>
  <c r="YP44" i="1"/>
  <c r="YP48" i="1"/>
  <c r="YP52" i="1"/>
  <c r="YP56" i="1"/>
  <c r="YP60" i="1"/>
  <c r="YP64" i="1"/>
  <c r="YP68" i="1"/>
  <c r="YP72" i="1"/>
  <c r="YP76" i="1"/>
  <c r="YP80" i="1"/>
  <c r="YP84" i="1"/>
  <c r="YP88" i="1"/>
  <c r="YP92" i="1"/>
  <c r="YP96" i="1"/>
  <c r="YP100" i="1"/>
  <c r="YP104" i="1"/>
  <c r="YP108" i="1"/>
  <c r="YP112" i="1"/>
  <c r="YP116" i="1"/>
  <c r="YP120" i="1"/>
  <c r="YP124" i="1"/>
  <c r="YP128" i="1"/>
  <c r="YP132" i="1"/>
  <c r="YP136" i="1"/>
  <c r="YP140" i="1"/>
  <c r="YP144" i="1"/>
  <c r="YP148" i="1"/>
  <c r="YP152" i="1"/>
  <c r="YP156" i="1"/>
  <c r="YP160" i="1"/>
  <c r="YP164" i="1"/>
  <c r="YP168" i="1"/>
  <c r="YP172" i="1"/>
  <c r="YP176" i="1"/>
  <c r="YP180" i="1"/>
  <c r="YP184" i="1"/>
  <c r="YP188" i="1"/>
  <c r="YP192" i="1"/>
  <c r="YP196" i="1"/>
  <c r="YP200" i="1"/>
  <c r="YP204" i="1"/>
  <c r="YP208" i="1"/>
  <c r="YP212" i="1"/>
  <c r="YP216" i="1"/>
  <c r="M36" i="6"/>
  <c r="YW21" i="1"/>
  <c r="YW33" i="1"/>
  <c r="YW45" i="1"/>
  <c r="YW57" i="1"/>
  <c r="YW69" i="1"/>
  <c r="YW81" i="1"/>
  <c r="YW97" i="1"/>
  <c r="YW113" i="1"/>
  <c r="YW125" i="1"/>
  <c r="YW137" i="1"/>
  <c r="YW149" i="1"/>
  <c r="YW165" i="1"/>
  <c r="YW173" i="1"/>
  <c r="YW181" i="1"/>
  <c r="YW189" i="1"/>
  <c r="YW201" i="1"/>
  <c r="YW209" i="1"/>
  <c r="K33" i="6"/>
  <c r="YW18" i="1"/>
  <c r="YW22" i="1"/>
  <c r="YW26" i="1"/>
  <c r="YW30" i="1"/>
  <c r="YW34" i="1"/>
  <c r="YW38" i="1"/>
  <c r="YW42" i="1"/>
  <c r="YW46" i="1"/>
  <c r="YW50" i="1"/>
  <c r="YW54" i="1"/>
  <c r="YW58" i="1"/>
  <c r="YW62" i="1"/>
  <c r="YW66" i="1"/>
  <c r="YW70" i="1"/>
  <c r="YW74" i="1"/>
  <c r="YW78" i="1"/>
  <c r="YW82" i="1"/>
  <c r="YW86" i="1"/>
  <c r="YW90" i="1"/>
  <c r="YW94" i="1"/>
  <c r="YW98" i="1"/>
  <c r="YW102" i="1"/>
  <c r="YW106" i="1"/>
  <c r="YW110" i="1"/>
  <c r="YW114" i="1"/>
  <c r="YW118" i="1"/>
  <c r="YW122" i="1"/>
  <c r="YW126" i="1"/>
  <c r="YW130" i="1"/>
  <c r="YW134" i="1"/>
  <c r="YW138" i="1"/>
  <c r="YW142" i="1"/>
  <c r="YW146" i="1"/>
  <c r="YW150" i="1"/>
  <c r="YW154" i="1"/>
  <c r="YW158" i="1"/>
  <c r="YW162" i="1"/>
  <c r="YW166" i="1"/>
  <c r="YW170" i="1"/>
  <c r="YW174" i="1"/>
  <c r="YW178" i="1"/>
  <c r="YW182" i="1"/>
  <c r="YW186" i="1"/>
  <c r="YW190" i="1"/>
  <c r="YW194" i="1"/>
  <c r="YW198" i="1"/>
  <c r="YW202" i="1"/>
  <c r="YW206" i="1"/>
  <c r="YW210" i="1"/>
  <c r="YW214" i="1"/>
  <c r="YW17" i="1"/>
  <c r="YW29" i="1"/>
  <c r="YW41" i="1"/>
  <c r="YW53" i="1"/>
  <c r="YW65" i="1"/>
  <c r="YW77" i="1"/>
  <c r="YW89" i="1"/>
  <c r="YW101" i="1"/>
  <c r="YW105" i="1"/>
  <c r="YW117" i="1"/>
  <c r="YW129" i="1"/>
  <c r="YW141" i="1"/>
  <c r="YW157" i="1"/>
  <c r="YW19" i="1"/>
  <c r="YW23" i="1"/>
  <c r="YW27" i="1"/>
  <c r="YW31" i="1"/>
  <c r="YW35" i="1"/>
  <c r="YW39" i="1"/>
  <c r="YW43" i="1"/>
  <c r="YW47" i="1"/>
  <c r="YW51" i="1"/>
  <c r="YW55" i="1"/>
  <c r="YW59" i="1"/>
  <c r="YW63" i="1"/>
  <c r="YW67" i="1"/>
  <c r="YW71" i="1"/>
  <c r="YW75" i="1"/>
  <c r="YW79" i="1"/>
  <c r="YW83" i="1"/>
  <c r="YW87" i="1"/>
  <c r="YW91" i="1"/>
  <c r="YW95" i="1"/>
  <c r="YW99" i="1"/>
  <c r="YW103" i="1"/>
  <c r="YW107" i="1"/>
  <c r="YW111" i="1"/>
  <c r="YW115" i="1"/>
  <c r="YW119" i="1"/>
  <c r="YW123" i="1"/>
  <c r="YW127" i="1"/>
  <c r="YW131" i="1"/>
  <c r="YW135" i="1"/>
  <c r="YW139" i="1"/>
  <c r="YW143" i="1"/>
  <c r="YW147" i="1"/>
  <c r="YW151" i="1"/>
  <c r="YW155" i="1"/>
  <c r="YW159" i="1"/>
  <c r="YW163" i="1"/>
  <c r="YW167" i="1"/>
  <c r="YW171" i="1"/>
  <c r="YW175" i="1"/>
  <c r="YW179" i="1"/>
  <c r="YW183" i="1"/>
  <c r="YW187" i="1"/>
  <c r="YW191" i="1"/>
  <c r="YW195" i="1"/>
  <c r="YW199" i="1"/>
  <c r="YW203" i="1"/>
  <c r="YW207" i="1"/>
  <c r="YW211" i="1"/>
  <c r="YW215" i="1"/>
  <c r="YW25" i="1"/>
  <c r="YW37" i="1"/>
  <c r="YW49" i="1"/>
  <c r="YW61" i="1"/>
  <c r="YW73" i="1"/>
  <c r="YW85" i="1"/>
  <c r="YW93" i="1"/>
  <c r="YW109" i="1"/>
  <c r="YW121" i="1"/>
  <c r="YW133" i="1"/>
  <c r="YW145" i="1"/>
  <c r="YW153" i="1"/>
  <c r="YW161" i="1"/>
  <c r="YW169" i="1"/>
  <c r="YW177" i="1"/>
  <c r="YW185" i="1"/>
  <c r="YW193" i="1"/>
  <c r="YW197" i="1"/>
  <c r="YW205" i="1"/>
  <c r="YW20" i="1"/>
  <c r="YW24" i="1"/>
  <c r="YW28" i="1"/>
  <c r="YW32" i="1"/>
  <c r="YW36" i="1"/>
  <c r="YW40" i="1"/>
  <c r="YW44" i="1"/>
  <c r="YW48" i="1"/>
  <c r="YW52" i="1"/>
  <c r="YW56" i="1"/>
  <c r="YW60" i="1"/>
  <c r="YW64" i="1"/>
  <c r="YW68" i="1"/>
  <c r="YW72" i="1"/>
  <c r="YW76" i="1"/>
  <c r="YW80" i="1"/>
  <c r="YW84" i="1"/>
  <c r="YW88" i="1"/>
  <c r="YW92" i="1"/>
  <c r="YW96" i="1"/>
  <c r="YW100" i="1"/>
  <c r="YW104" i="1"/>
  <c r="YW108" i="1"/>
  <c r="YW112" i="1"/>
  <c r="YW116" i="1"/>
  <c r="YW120" i="1"/>
  <c r="YW124" i="1"/>
  <c r="YW128" i="1"/>
  <c r="YW132" i="1"/>
  <c r="YW136" i="1"/>
  <c r="YW140" i="1"/>
  <c r="YW144" i="1"/>
  <c r="YW148" i="1"/>
  <c r="YW152" i="1"/>
  <c r="YW156" i="1"/>
  <c r="YW160" i="1"/>
  <c r="YW164" i="1"/>
  <c r="YW168" i="1"/>
  <c r="YW172" i="1"/>
  <c r="YW176" i="1"/>
  <c r="YW180" i="1"/>
  <c r="YW184" i="1"/>
  <c r="YW188" i="1"/>
  <c r="YW192" i="1"/>
  <c r="YW196" i="1"/>
  <c r="YW200" i="1"/>
  <c r="YW204" i="1"/>
  <c r="YW208" i="1"/>
  <c r="YW212" i="1"/>
  <c r="K40" i="6"/>
  <c r="D115" i="3" s="1"/>
  <c r="K48" i="6" a="1"/>
  <c r="K48" i="6" s="1"/>
  <c r="K32" i="6"/>
  <c r="YQ209" i="1"/>
  <c r="YQ207" i="1"/>
  <c r="YQ21" i="1"/>
  <c r="YQ33" i="1"/>
  <c r="YQ45" i="1"/>
  <c r="YQ57" i="1"/>
  <c r="YQ69" i="1"/>
  <c r="YQ81" i="1"/>
  <c r="YQ103" i="1"/>
  <c r="YQ127" i="1"/>
  <c r="YQ167" i="1"/>
  <c r="YQ191" i="1"/>
  <c r="YQ215" i="1"/>
  <c r="YQ18" i="1"/>
  <c r="YQ22" i="1"/>
  <c r="YQ26" i="1"/>
  <c r="YQ30" i="1"/>
  <c r="YQ34" i="1"/>
  <c r="YQ38" i="1"/>
  <c r="YQ42" i="1"/>
  <c r="YQ46" i="1"/>
  <c r="YQ50" i="1"/>
  <c r="YQ54" i="1"/>
  <c r="YQ58" i="1"/>
  <c r="YQ62" i="1"/>
  <c r="YQ66" i="1"/>
  <c r="YQ70" i="1"/>
  <c r="YQ74" i="1"/>
  <c r="YQ78" i="1"/>
  <c r="YQ82" i="1"/>
  <c r="YQ89" i="1"/>
  <c r="YQ97" i="1"/>
  <c r="YQ105" i="1"/>
  <c r="YQ113" i="1"/>
  <c r="YQ121" i="1"/>
  <c r="YQ129" i="1"/>
  <c r="YQ137" i="1"/>
  <c r="YQ145" i="1"/>
  <c r="YQ153" i="1"/>
  <c r="YQ161" i="1"/>
  <c r="YQ169" i="1"/>
  <c r="YQ177" i="1"/>
  <c r="YQ185" i="1"/>
  <c r="YQ193" i="1"/>
  <c r="YQ201" i="1"/>
  <c r="YQ17" i="1"/>
  <c r="YQ29" i="1"/>
  <c r="YQ37" i="1"/>
  <c r="YQ49" i="1"/>
  <c r="YQ65" i="1"/>
  <c r="YQ77" i="1"/>
  <c r="YQ87" i="1"/>
  <c r="YQ111" i="1"/>
  <c r="YQ135" i="1"/>
  <c r="YQ151" i="1"/>
  <c r="YQ175" i="1"/>
  <c r="YQ199" i="1"/>
  <c r="YQ214" i="1"/>
  <c r="YQ210" i="1"/>
  <c r="YQ206" i="1"/>
  <c r="YQ202" i="1"/>
  <c r="YQ198" i="1"/>
  <c r="YQ194" i="1"/>
  <c r="YQ190" i="1"/>
  <c r="YQ186" i="1"/>
  <c r="YQ182" i="1"/>
  <c r="YQ178" i="1"/>
  <c r="YQ174" i="1"/>
  <c r="YQ170" i="1"/>
  <c r="YQ166" i="1"/>
  <c r="YQ162" i="1"/>
  <c r="YQ158" i="1"/>
  <c r="YQ154" i="1"/>
  <c r="YQ150" i="1"/>
  <c r="YQ146" i="1"/>
  <c r="YQ142" i="1"/>
  <c r="YQ138" i="1"/>
  <c r="YQ134" i="1"/>
  <c r="YQ130" i="1"/>
  <c r="YQ126" i="1"/>
  <c r="YQ122" i="1"/>
  <c r="YQ118" i="1"/>
  <c r="YQ114" i="1"/>
  <c r="YQ110" i="1"/>
  <c r="YQ106" i="1"/>
  <c r="YQ102" i="1"/>
  <c r="YQ98" i="1"/>
  <c r="YQ94" i="1"/>
  <c r="YQ90" i="1"/>
  <c r="YQ86" i="1"/>
  <c r="YQ216" i="1"/>
  <c r="YQ212" i="1"/>
  <c r="YQ208" i="1"/>
  <c r="YQ204" i="1"/>
  <c r="YQ200" i="1"/>
  <c r="YQ196" i="1"/>
  <c r="YQ192" i="1"/>
  <c r="YQ188" i="1"/>
  <c r="YQ184" i="1"/>
  <c r="YQ180" i="1"/>
  <c r="YQ176" i="1"/>
  <c r="YQ172" i="1"/>
  <c r="YQ168" i="1"/>
  <c r="YQ164" i="1"/>
  <c r="YQ160" i="1"/>
  <c r="YQ156" i="1"/>
  <c r="YQ152" i="1"/>
  <c r="YQ148" i="1"/>
  <c r="YQ144" i="1"/>
  <c r="YQ140" i="1"/>
  <c r="YQ136" i="1"/>
  <c r="YQ132" i="1"/>
  <c r="YQ128" i="1"/>
  <c r="YQ124" i="1"/>
  <c r="YQ120" i="1"/>
  <c r="YQ116" i="1"/>
  <c r="YQ112" i="1"/>
  <c r="YQ108" i="1"/>
  <c r="YQ104" i="1"/>
  <c r="YQ100" i="1"/>
  <c r="YQ96" i="1"/>
  <c r="YQ92" i="1"/>
  <c r="YQ88" i="1"/>
  <c r="YQ84" i="1"/>
  <c r="YQ19" i="1"/>
  <c r="YQ23" i="1"/>
  <c r="YQ27" i="1"/>
  <c r="YQ31" i="1"/>
  <c r="YQ35" i="1"/>
  <c r="YQ39" i="1"/>
  <c r="YQ43" i="1"/>
  <c r="YQ47" i="1"/>
  <c r="YQ51" i="1"/>
  <c r="YQ55" i="1"/>
  <c r="YQ59" i="1"/>
  <c r="YQ63" i="1"/>
  <c r="YQ67" i="1"/>
  <c r="YQ71" i="1"/>
  <c r="YQ75" i="1"/>
  <c r="YQ79" i="1"/>
  <c r="YQ83" i="1"/>
  <c r="YQ91" i="1"/>
  <c r="YQ99" i="1"/>
  <c r="YQ107" i="1"/>
  <c r="YQ115" i="1"/>
  <c r="YQ123" i="1"/>
  <c r="YQ131" i="1"/>
  <c r="YQ139" i="1"/>
  <c r="YQ147" i="1"/>
  <c r="YQ155" i="1"/>
  <c r="YQ163" i="1"/>
  <c r="YQ171" i="1"/>
  <c r="YQ179" i="1"/>
  <c r="YQ187" i="1"/>
  <c r="YQ195" i="1"/>
  <c r="YQ203" i="1"/>
  <c r="YQ211" i="1"/>
  <c r="YQ25" i="1"/>
  <c r="YQ41" i="1"/>
  <c r="YQ53" i="1"/>
  <c r="YQ61" i="1"/>
  <c r="YQ73" i="1"/>
  <c r="YQ95" i="1"/>
  <c r="YQ119" i="1"/>
  <c r="YQ143" i="1"/>
  <c r="YQ159" i="1"/>
  <c r="YQ183" i="1"/>
  <c r="YQ20" i="1"/>
  <c r="YQ24" i="1"/>
  <c r="YQ28" i="1"/>
  <c r="YQ32" i="1"/>
  <c r="YQ36" i="1"/>
  <c r="YQ40" i="1"/>
  <c r="YQ44" i="1"/>
  <c r="YQ48" i="1"/>
  <c r="YQ52" i="1"/>
  <c r="YQ56" i="1"/>
  <c r="YQ60" i="1"/>
  <c r="YQ64" i="1"/>
  <c r="YQ68" i="1"/>
  <c r="YQ72" i="1"/>
  <c r="YQ76" i="1"/>
  <c r="YQ80" i="1"/>
  <c r="YQ85" i="1"/>
  <c r="YQ93" i="1"/>
  <c r="YQ101" i="1"/>
  <c r="YQ109" i="1"/>
  <c r="YQ117" i="1"/>
  <c r="YQ125" i="1"/>
  <c r="YQ133" i="1"/>
  <c r="YQ141" i="1"/>
  <c r="YQ149" i="1"/>
  <c r="YQ157" i="1"/>
  <c r="YQ165" i="1"/>
  <c r="YQ173" i="1"/>
  <c r="YQ181" i="1"/>
  <c r="YQ189" i="1"/>
  <c r="YQ197" i="1"/>
  <c r="YQ205" i="1"/>
  <c r="YQ213" i="1"/>
  <c r="K57" i="6" l="1"/>
  <c r="K58" i="6" s="1"/>
  <c r="E117" i="3" s="1"/>
  <c r="K73" i="6"/>
  <c r="K77" i="6" l="1"/>
  <c r="C45" i="7"/>
  <c r="D117" i="3"/>
  <c r="E13" i="6" l="1"/>
  <c r="D13" i="6"/>
  <c r="TH216" i="1"/>
  <c r="TH215" i="1"/>
  <c r="TH214" i="1"/>
  <c r="TH213" i="1"/>
  <c r="TH212" i="1"/>
  <c r="TH211" i="1"/>
  <c r="TH210" i="1"/>
  <c r="TH209" i="1"/>
  <c r="TH208" i="1"/>
  <c r="TH207" i="1"/>
  <c r="TH206" i="1"/>
  <c r="TH205" i="1"/>
  <c r="TH204" i="1"/>
  <c r="TH203" i="1"/>
  <c r="TH202" i="1"/>
  <c r="TH201" i="1"/>
  <c r="TH200" i="1"/>
  <c r="TH199" i="1"/>
  <c r="TH198" i="1"/>
  <c r="TH197" i="1"/>
  <c r="TH196" i="1"/>
  <c r="TH195" i="1"/>
  <c r="TH194" i="1"/>
  <c r="TH193" i="1"/>
  <c r="TH192" i="1"/>
  <c r="TH191" i="1"/>
  <c r="TH190" i="1"/>
  <c r="TH189" i="1"/>
  <c r="TH188" i="1"/>
  <c r="TH187" i="1"/>
  <c r="TH186" i="1"/>
  <c r="TH185" i="1"/>
  <c r="TH184" i="1"/>
  <c r="TH183" i="1"/>
  <c r="TH182" i="1"/>
  <c r="TH181" i="1"/>
  <c r="TH180" i="1"/>
  <c r="TH179" i="1"/>
  <c r="TH178" i="1"/>
  <c r="TH177" i="1"/>
  <c r="TH176" i="1"/>
  <c r="TH175" i="1"/>
  <c r="TH174" i="1"/>
  <c r="TH173" i="1"/>
  <c r="TH172" i="1"/>
  <c r="TH171" i="1"/>
  <c r="TH170" i="1"/>
  <c r="TH169" i="1"/>
  <c r="TH168" i="1"/>
  <c r="TH167" i="1"/>
  <c r="TH166" i="1"/>
  <c r="TH165" i="1"/>
  <c r="TH164" i="1"/>
  <c r="TH163" i="1"/>
  <c r="TH162" i="1"/>
  <c r="TH161" i="1"/>
  <c r="TH160" i="1"/>
  <c r="TH159" i="1"/>
  <c r="TH158" i="1"/>
  <c r="TH157" i="1"/>
  <c r="TH156" i="1"/>
  <c r="TH155" i="1"/>
  <c r="TH154" i="1"/>
  <c r="TH153" i="1"/>
  <c r="TH152" i="1"/>
  <c r="TH151" i="1"/>
  <c r="TH150" i="1"/>
  <c r="TH149" i="1"/>
  <c r="TH148" i="1"/>
  <c r="TH147" i="1"/>
  <c r="TH146" i="1"/>
  <c r="TH145" i="1"/>
  <c r="TH144" i="1"/>
  <c r="TH143" i="1"/>
  <c r="TH142" i="1"/>
  <c r="TH141" i="1"/>
  <c r="TH140" i="1"/>
  <c r="TH139" i="1"/>
  <c r="TH138" i="1"/>
  <c r="TH137" i="1"/>
  <c r="TH136" i="1"/>
  <c r="TH135" i="1"/>
  <c r="TH134" i="1"/>
  <c r="TH133" i="1"/>
  <c r="TH132" i="1"/>
  <c r="TH131" i="1"/>
  <c r="TH130" i="1"/>
  <c r="TH129" i="1"/>
  <c r="TH128" i="1"/>
  <c r="TH127" i="1"/>
  <c r="TH126" i="1"/>
  <c r="TH125" i="1"/>
  <c r="TH124" i="1"/>
  <c r="TH123" i="1"/>
  <c r="TH122" i="1"/>
  <c r="TH121" i="1"/>
  <c r="TH120" i="1"/>
  <c r="TH119" i="1"/>
  <c r="TH118" i="1"/>
  <c r="TH117" i="1"/>
  <c r="TH116" i="1"/>
  <c r="TH115" i="1"/>
  <c r="TH114" i="1"/>
  <c r="TH113" i="1"/>
  <c r="TH112" i="1"/>
  <c r="TH111" i="1"/>
  <c r="TH110" i="1"/>
  <c r="TH109" i="1"/>
  <c r="TH108" i="1"/>
  <c r="TH107" i="1"/>
  <c r="TH106" i="1"/>
  <c r="TH105" i="1"/>
  <c r="TH104" i="1"/>
  <c r="TH103" i="1"/>
  <c r="TH102" i="1"/>
  <c r="TH101" i="1"/>
  <c r="TH100" i="1"/>
  <c r="TH99" i="1"/>
  <c r="TH98" i="1"/>
  <c r="TH97" i="1"/>
  <c r="TH96" i="1"/>
  <c r="TH95" i="1"/>
  <c r="TH94" i="1"/>
  <c r="TH93" i="1"/>
  <c r="TH92" i="1"/>
  <c r="TH91" i="1"/>
  <c r="TH90" i="1"/>
  <c r="TH89" i="1"/>
  <c r="TH88" i="1"/>
  <c r="TH87" i="1"/>
  <c r="TH86" i="1"/>
  <c r="TH85" i="1"/>
  <c r="TH84" i="1"/>
  <c r="TH83" i="1"/>
  <c r="TH82" i="1"/>
  <c r="TH81" i="1"/>
  <c r="TH80" i="1"/>
  <c r="TH79" i="1"/>
  <c r="TH78" i="1"/>
  <c r="TH77" i="1"/>
  <c r="TH76" i="1"/>
  <c r="TH75" i="1"/>
  <c r="TH74" i="1"/>
  <c r="TH73" i="1"/>
  <c r="TH72" i="1"/>
  <c r="TH71" i="1"/>
  <c r="TH70" i="1"/>
  <c r="TH69" i="1"/>
  <c r="TH68" i="1"/>
  <c r="TH67" i="1"/>
  <c r="TH66" i="1"/>
  <c r="TH65" i="1"/>
  <c r="TH64" i="1"/>
  <c r="TH63" i="1"/>
  <c r="TH62" i="1"/>
  <c r="TH61" i="1"/>
  <c r="TH60" i="1"/>
  <c r="TH59" i="1"/>
  <c r="TH58" i="1"/>
  <c r="TH57" i="1"/>
  <c r="TH56" i="1"/>
  <c r="TH55" i="1"/>
  <c r="TH54" i="1"/>
  <c r="TH53" i="1"/>
  <c r="TH52" i="1"/>
  <c r="TH51" i="1"/>
  <c r="TH50" i="1"/>
  <c r="TH49" i="1"/>
  <c r="TH48" i="1"/>
  <c r="TH47" i="1"/>
  <c r="TH46" i="1"/>
  <c r="TH45" i="1"/>
  <c r="TH44" i="1"/>
  <c r="TH43" i="1"/>
  <c r="TH42" i="1"/>
  <c r="TH41" i="1"/>
  <c r="TH40" i="1"/>
  <c r="TH39" i="1"/>
  <c r="TH38" i="1"/>
  <c r="TH37" i="1"/>
  <c r="TH36" i="1"/>
  <c r="TH35" i="1"/>
  <c r="TH34" i="1"/>
  <c r="TH33" i="1"/>
  <c r="TH32" i="1"/>
  <c r="TH31" i="1"/>
  <c r="TH30" i="1"/>
  <c r="TH29" i="1"/>
  <c r="TH28" i="1"/>
  <c r="TH27" i="1"/>
  <c r="TH26" i="1"/>
  <c r="TH25" i="1"/>
  <c r="TH24" i="1"/>
  <c r="TH23" i="1"/>
  <c r="TH22" i="1"/>
  <c r="TH21" i="1"/>
  <c r="TH20" i="1"/>
  <c r="TH19" i="1"/>
  <c r="TH18" i="1"/>
  <c r="TH17" i="1"/>
  <c r="C3" i="3"/>
  <c r="J216" i="1"/>
  <c r="J215" i="1"/>
  <c r="J214" i="1"/>
  <c r="J213" i="1"/>
  <c r="J212" i="1"/>
  <c r="UH216" i="1"/>
  <c r="AI216" i="1"/>
  <c r="AJ216" i="1" s="1"/>
  <c r="Z216" i="1"/>
  <c r="CD216" i="1" s="1"/>
  <c r="VT216" i="1" s="1"/>
  <c r="WR216" i="1" s="1"/>
  <c r="Y216" i="1"/>
  <c r="UH215" i="1"/>
  <c r="YV215" i="1" s="1"/>
  <c r="AI215" i="1"/>
  <c r="AJ215" i="1" s="1"/>
  <c r="Z215" i="1"/>
  <c r="CD215" i="1" s="1"/>
  <c r="VT215" i="1" s="1"/>
  <c r="WR215" i="1" s="1"/>
  <c r="Y215" i="1"/>
  <c r="UH214" i="1"/>
  <c r="AI214" i="1"/>
  <c r="BF214" i="1" s="1"/>
  <c r="Z214" i="1"/>
  <c r="CD214" i="1" s="1"/>
  <c r="VT214" i="1" s="1"/>
  <c r="WR214" i="1" s="1"/>
  <c r="Y214" i="1"/>
  <c r="UH213" i="1"/>
  <c r="AI213" i="1"/>
  <c r="BF213" i="1" s="1"/>
  <c r="Z213" i="1"/>
  <c r="CD213" i="1" s="1"/>
  <c r="VT213" i="1" s="1"/>
  <c r="WR213" i="1" s="1"/>
  <c r="Y213" i="1"/>
  <c r="UH212" i="1"/>
  <c r="AI212" i="1"/>
  <c r="AJ212" i="1" s="1"/>
  <c r="Z212" i="1"/>
  <c r="CD212" i="1" s="1"/>
  <c r="VT212" i="1" s="1"/>
  <c r="WR212" i="1" s="1"/>
  <c r="Y212" i="1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J2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1" i="1"/>
  <c r="J20" i="1"/>
  <c r="J19" i="1"/>
  <c r="YX19" i="1" s="1"/>
  <c r="J18" i="1"/>
  <c r="YX18" i="1" s="1"/>
  <c r="J17" i="1"/>
  <c r="YX17" i="1" s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B59" i="3"/>
  <c r="UH17" i="1"/>
  <c r="UH16" i="1"/>
  <c r="UH211" i="1"/>
  <c r="YV211" i="1" s="1"/>
  <c r="UH210" i="1"/>
  <c r="YV210" i="1" s="1"/>
  <c r="UH209" i="1"/>
  <c r="YV209" i="1" s="1"/>
  <c r="UH208" i="1"/>
  <c r="YV208" i="1" s="1"/>
  <c r="UH207" i="1"/>
  <c r="YV207" i="1" s="1"/>
  <c r="UH206" i="1"/>
  <c r="YV206" i="1" s="1"/>
  <c r="UH205" i="1"/>
  <c r="YV205" i="1" s="1"/>
  <c r="UH204" i="1"/>
  <c r="YV204" i="1" s="1"/>
  <c r="UH203" i="1"/>
  <c r="YV203" i="1" s="1"/>
  <c r="UH202" i="1"/>
  <c r="YV202" i="1" s="1"/>
  <c r="UH201" i="1"/>
  <c r="YV201" i="1" s="1"/>
  <c r="UH200" i="1"/>
  <c r="YV200" i="1" s="1"/>
  <c r="UH199" i="1"/>
  <c r="YV199" i="1" s="1"/>
  <c r="UH198" i="1"/>
  <c r="YV198" i="1" s="1"/>
  <c r="UH197" i="1"/>
  <c r="YV197" i="1" s="1"/>
  <c r="UH196" i="1"/>
  <c r="YV196" i="1" s="1"/>
  <c r="UH195" i="1"/>
  <c r="YV195" i="1" s="1"/>
  <c r="UH194" i="1"/>
  <c r="YV194" i="1" s="1"/>
  <c r="UH193" i="1"/>
  <c r="YV193" i="1" s="1"/>
  <c r="UH192" i="1"/>
  <c r="YV192" i="1" s="1"/>
  <c r="UH191" i="1"/>
  <c r="YV191" i="1" s="1"/>
  <c r="UH190" i="1"/>
  <c r="YV190" i="1" s="1"/>
  <c r="UH189" i="1"/>
  <c r="YV189" i="1" s="1"/>
  <c r="UH188" i="1"/>
  <c r="YV188" i="1" s="1"/>
  <c r="UH187" i="1"/>
  <c r="YV187" i="1" s="1"/>
  <c r="UH186" i="1"/>
  <c r="YV186" i="1" s="1"/>
  <c r="UH185" i="1"/>
  <c r="YV185" i="1" s="1"/>
  <c r="UH184" i="1"/>
  <c r="YV184" i="1" s="1"/>
  <c r="UH183" i="1"/>
  <c r="YV183" i="1" s="1"/>
  <c r="UH182" i="1"/>
  <c r="YV182" i="1" s="1"/>
  <c r="UH181" i="1"/>
  <c r="YV181" i="1" s="1"/>
  <c r="UH180" i="1"/>
  <c r="YV180" i="1" s="1"/>
  <c r="UH179" i="1"/>
  <c r="YV179" i="1" s="1"/>
  <c r="UH178" i="1"/>
  <c r="YV178" i="1" s="1"/>
  <c r="UH177" i="1"/>
  <c r="YV177" i="1" s="1"/>
  <c r="UH176" i="1"/>
  <c r="YV176" i="1" s="1"/>
  <c r="UH175" i="1"/>
  <c r="YV175" i="1" s="1"/>
  <c r="UH174" i="1"/>
  <c r="YV174" i="1" s="1"/>
  <c r="UH173" i="1"/>
  <c r="YV173" i="1" s="1"/>
  <c r="UH172" i="1"/>
  <c r="YV172" i="1" s="1"/>
  <c r="UH171" i="1"/>
  <c r="YV171" i="1" s="1"/>
  <c r="UH170" i="1"/>
  <c r="YV170" i="1" s="1"/>
  <c r="UH169" i="1"/>
  <c r="YV169" i="1" s="1"/>
  <c r="UH168" i="1"/>
  <c r="YV168" i="1" s="1"/>
  <c r="UH167" i="1"/>
  <c r="YV167" i="1" s="1"/>
  <c r="UH166" i="1"/>
  <c r="YV166" i="1" s="1"/>
  <c r="UH165" i="1"/>
  <c r="YV165" i="1" s="1"/>
  <c r="UH164" i="1"/>
  <c r="YV164" i="1" s="1"/>
  <c r="UH163" i="1"/>
  <c r="YV163" i="1" s="1"/>
  <c r="UH162" i="1"/>
  <c r="YV162" i="1" s="1"/>
  <c r="UH161" i="1"/>
  <c r="YV161" i="1" s="1"/>
  <c r="UH160" i="1"/>
  <c r="YV160" i="1" s="1"/>
  <c r="UH159" i="1"/>
  <c r="YV159" i="1" s="1"/>
  <c r="UH158" i="1"/>
  <c r="YV158" i="1" s="1"/>
  <c r="UH157" i="1"/>
  <c r="YV157" i="1" s="1"/>
  <c r="UH156" i="1"/>
  <c r="YV156" i="1" s="1"/>
  <c r="UH155" i="1"/>
  <c r="YV155" i="1" s="1"/>
  <c r="UH154" i="1"/>
  <c r="YV154" i="1" s="1"/>
  <c r="UH153" i="1"/>
  <c r="YV153" i="1" s="1"/>
  <c r="UH152" i="1"/>
  <c r="YV152" i="1" s="1"/>
  <c r="UH151" i="1"/>
  <c r="YV151" i="1" s="1"/>
  <c r="UH150" i="1"/>
  <c r="YV150" i="1" s="1"/>
  <c r="UH149" i="1"/>
  <c r="YV149" i="1" s="1"/>
  <c r="UH148" i="1"/>
  <c r="YV148" i="1" s="1"/>
  <c r="UH147" i="1"/>
  <c r="YV147" i="1" s="1"/>
  <c r="UH146" i="1"/>
  <c r="YV146" i="1" s="1"/>
  <c r="UH145" i="1"/>
  <c r="YV145" i="1" s="1"/>
  <c r="UH144" i="1"/>
  <c r="YV144" i="1" s="1"/>
  <c r="UH143" i="1"/>
  <c r="YV143" i="1" s="1"/>
  <c r="UH142" i="1"/>
  <c r="YV142" i="1" s="1"/>
  <c r="UH141" i="1"/>
  <c r="YV141" i="1" s="1"/>
  <c r="UH140" i="1"/>
  <c r="YV140" i="1" s="1"/>
  <c r="UH139" i="1"/>
  <c r="YV139" i="1" s="1"/>
  <c r="UH138" i="1"/>
  <c r="YV138" i="1" s="1"/>
  <c r="UH137" i="1"/>
  <c r="YV137" i="1" s="1"/>
  <c r="UH136" i="1"/>
  <c r="YV136" i="1" s="1"/>
  <c r="UH135" i="1"/>
  <c r="YV135" i="1" s="1"/>
  <c r="UH134" i="1"/>
  <c r="YV134" i="1" s="1"/>
  <c r="UH133" i="1"/>
  <c r="YV133" i="1" s="1"/>
  <c r="UH132" i="1"/>
  <c r="YV132" i="1" s="1"/>
  <c r="UH131" i="1"/>
  <c r="YV131" i="1" s="1"/>
  <c r="UH130" i="1"/>
  <c r="YV130" i="1" s="1"/>
  <c r="UH129" i="1"/>
  <c r="YV129" i="1" s="1"/>
  <c r="UH128" i="1"/>
  <c r="YV128" i="1" s="1"/>
  <c r="UH127" i="1"/>
  <c r="YV127" i="1" s="1"/>
  <c r="UH126" i="1"/>
  <c r="YV126" i="1" s="1"/>
  <c r="UH125" i="1"/>
  <c r="YV125" i="1" s="1"/>
  <c r="UH124" i="1"/>
  <c r="YV124" i="1" s="1"/>
  <c r="UH123" i="1"/>
  <c r="YV123" i="1" s="1"/>
  <c r="UH122" i="1"/>
  <c r="YV122" i="1" s="1"/>
  <c r="UH121" i="1"/>
  <c r="YV121" i="1" s="1"/>
  <c r="UH120" i="1"/>
  <c r="YV120" i="1" s="1"/>
  <c r="UH119" i="1"/>
  <c r="YV119" i="1" s="1"/>
  <c r="UH118" i="1"/>
  <c r="YV118" i="1" s="1"/>
  <c r="UH117" i="1"/>
  <c r="YV117" i="1" s="1"/>
  <c r="UH116" i="1"/>
  <c r="YV116" i="1" s="1"/>
  <c r="UH115" i="1"/>
  <c r="YV115" i="1" s="1"/>
  <c r="UH114" i="1"/>
  <c r="UH113" i="1"/>
  <c r="YV113" i="1" s="1"/>
  <c r="UH112" i="1"/>
  <c r="YV112" i="1" s="1"/>
  <c r="UH111" i="1"/>
  <c r="YV111" i="1" s="1"/>
  <c r="UH110" i="1"/>
  <c r="UH109" i="1"/>
  <c r="YV109" i="1" s="1"/>
  <c r="UH108" i="1"/>
  <c r="YV108" i="1" s="1"/>
  <c r="UH107" i="1"/>
  <c r="YV107" i="1" s="1"/>
  <c r="UH106" i="1"/>
  <c r="YV106" i="1" s="1"/>
  <c r="UH105" i="1"/>
  <c r="YV105" i="1" s="1"/>
  <c r="UH104" i="1"/>
  <c r="YV104" i="1" s="1"/>
  <c r="UH103" i="1"/>
  <c r="YV103" i="1" s="1"/>
  <c r="UH102" i="1"/>
  <c r="YV102" i="1" s="1"/>
  <c r="UH101" i="1"/>
  <c r="YV101" i="1" s="1"/>
  <c r="UH100" i="1"/>
  <c r="YV100" i="1" s="1"/>
  <c r="UH99" i="1"/>
  <c r="YV99" i="1" s="1"/>
  <c r="UH98" i="1"/>
  <c r="YV98" i="1" s="1"/>
  <c r="UH97" i="1"/>
  <c r="YV97" i="1" s="1"/>
  <c r="UH96" i="1"/>
  <c r="YV96" i="1" s="1"/>
  <c r="UH95" i="1"/>
  <c r="YV95" i="1" s="1"/>
  <c r="UH94" i="1"/>
  <c r="YV94" i="1" s="1"/>
  <c r="UH93" i="1"/>
  <c r="YV93" i="1" s="1"/>
  <c r="UH92" i="1"/>
  <c r="YV92" i="1" s="1"/>
  <c r="UH91" i="1"/>
  <c r="YV91" i="1" s="1"/>
  <c r="UH90" i="1"/>
  <c r="YV90" i="1" s="1"/>
  <c r="UH89" i="1"/>
  <c r="YV89" i="1" s="1"/>
  <c r="UH88" i="1"/>
  <c r="YV88" i="1" s="1"/>
  <c r="UH87" i="1"/>
  <c r="YV87" i="1" s="1"/>
  <c r="UH86" i="1"/>
  <c r="YV86" i="1" s="1"/>
  <c r="UH85" i="1"/>
  <c r="YV85" i="1" s="1"/>
  <c r="UH84" i="1"/>
  <c r="YV84" i="1" s="1"/>
  <c r="UH83" i="1"/>
  <c r="YV83" i="1" s="1"/>
  <c r="UH82" i="1"/>
  <c r="YV82" i="1" s="1"/>
  <c r="UH81" i="1"/>
  <c r="UH80" i="1"/>
  <c r="YV80" i="1" s="1"/>
  <c r="UH79" i="1"/>
  <c r="YV79" i="1" s="1"/>
  <c r="UH78" i="1"/>
  <c r="YV78" i="1" s="1"/>
  <c r="UH77" i="1"/>
  <c r="YV77" i="1" s="1"/>
  <c r="UH76" i="1"/>
  <c r="YV76" i="1" s="1"/>
  <c r="UH75" i="1"/>
  <c r="YV75" i="1" s="1"/>
  <c r="UH74" i="1"/>
  <c r="YV74" i="1" s="1"/>
  <c r="UH73" i="1"/>
  <c r="UH72" i="1"/>
  <c r="YV72" i="1" s="1"/>
  <c r="UH71" i="1"/>
  <c r="YV71" i="1" s="1"/>
  <c r="UH70" i="1"/>
  <c r="YV70" i="1" s="1"/>
  <c r="UH69" i="1"/>
  <c r="YV69" i="1" s="1"/>
  <c r="UH68" i="1"/>
  <c r="YV68" i="1" s="1"/>
  <c r="UH67" i="1"/>
  <c r="YV67" i="1" s="1"/>
  <c r="UH66" i="1"/>
  <c r="YV66" i="1" s="1"/>
  <c r="UH65" i="1"/>
  <c r="YV65" i="1" s="1"/>
  <c r="UH64" i="1"/>
  <c r="YV64" i="1" s="1"/>
  <c r="UH63" i="1"/>
  <c r="YV63" i="1" s="1"/>
  <c r="UH62" i="1"/>
  <c r="YV62" i="1" s="1"/>
  <c r="UH61" i="1"/>
  <c r="YV61" i="1" s="1"/>
  <c r="UH60" i="1"/>
  <c r="YV60" i="1" s="1"/>
  <c r="UH59" i="1"/>
  <c r="YV59" i="1" s="1"/>
  <c r="UH58" i="1"/>
  <c r="YV58" i="1" s="1"/>
  <c r="UH57" i="1"/>
  <c r="YV57" i="1" s="1"/>
  <c r="UH56" i="1"/>
  <c r="YV56" i="1" s="1"/>
  <c r="UH55" i="1"/>
  <c r="YV55" i="1" s="1"/>
  <c r="UH54" i="1"/>
  <c r="YV54" i="1" s="1"/>
  <c r="UH53" i="1"/>
  <c r="YV53" i="1" s="1"/>
  <c r="UH52" i="1"/>
  <c r="YV52" i="1" s="1"/>
  <c r="UH51" i="1"/>
  <c r="YV51" i="1" s="1"/>
  <c r="UH50" i="1"/>
  <c r="YV50" i="1" s="1"/>
  <c r="UH49" i="1"/>
  <c r="YV49" i="1" s="1"/>
  <c r="UH48" i="1"/>
  <c r="YV48" i="1" s="1"/>
  <c r="UH47" i="1"/>
  <c r="YV47" i="1" s="1"/>
  <c r="UH46" i="1"/>
  <c r="YV46" i="1" s="1"/>
  <c r="UH45" i="1"/>
  <c r="YV45" i="1" s="1"/>
  <c r="UH44" i="1"/>
  <c r="YV44" i="1" s="1"/>
  <c r="UH43" i="1"/>
  <c r="YV43" i="1" s="1"/>
  <c r="UH42" i="1"/>
  <c r="YV42" i="1" s="1"/>
  <c r="UH41" i="1"/>
  <c r="YV41" i="1" s="1"/>
  <c r="UH40" i="1"/>
  <c r="YV40" i="1" s="1"/>
  <c r="UH39" i="1"/>
  <c r="YV39" i="1" s="1"/>
  <c r="UH38" i="1"/>
  <c r="YV38" i="1" s="1"/>
  <c r="UH37" i="1"/>
  <c r="YV37" i="1" s="1"/>
  <c r="UH36" i="1"/>
  <c r="YV36" i="1" s="1"/>
  <c r="UH35" i="1"/>
  <c r="YV35" i="1" s="1"/>
  <c r="UH34" i="1"/>
  <c r="YV34" i="1" s="1"/>
  <c r="UH33" i="1"/>
  <c r="YV33" i="1" s="1"/>
  <c r="UH32" i="1"/>
  <c r="YV32" i="1" s="1"/>
  <c r="UH31" i="1"/>
  <c r="YV31" i="1" s="1"/>
  <c r="UH30" i="1"/>
  <c r="YV30" i="1" s="1"/>
  <c r="UH29" i="1"/>
  <c r="YV29" i="1" s="1"/>
  <c r="UH28" i="1"/>
  <c r="YV28" i="1" s="1"/>
  <c r="UH27" i="1"/>
  <c r="YV27" i="1" s="1"/>
  <c r="UH26" i="1"/>
  <c r="YV26" i="1" s="1"/>
  <c r="UH25" i="1"/>
  <c r="YV25" i="1" s="1"/>
  <c r="UH24" i="1"/>
  <c r="YV24" i="1" s="1"/>
  <c r="UH23" i="1"/>
  <c r="YV23" i="1" s="1"/>
  <c r="UH22" i="1"/>
  <c r="YV22" i="1" s="1"/>
  <c r="UH21" i="1"/>
  <c r="YV21" i="1" s="1"/>
  <c r="UH20" i="1"/>
  <c r="UH19" i="1"/>
  <c r="UH18" i="1"/>
  <c r="Q21" i="4"/>
  <c r="G20" i="4"/>
  <c r="Q20" i="4" s="1"/>
  <c r="G19" i="4"/>
  <c r="Q19" i="4" s="1"/>
  <c r="G18" i="4"/>
  <c r="Q18" i="4" s="1"/>
  <c r="G17" i="4"/>
  <c r="Q17" i="4" s="1"/>
  <c r="G16" i="4"/>
  <c r="Q16" i="4" s="1"/>
  <c r="U15" i="4"/>
  <c r="T15" i="4"/>
  <c r="S15" i="4"/>
  <c r="R15" i="4"/>
  <c r="YV114" i="1" l="1"/>
  <c r="YV213" i="1"/>
  <c r="YV73" i="1"/>
  <c r="YV81" i="1"/>
  <c r="YV18" i="1"/>
  <c r="YV212" i="1"/>
  <c r="YV216" i="1"/>
  <c r="P33" i="1"/>
  <c r="P45" i="1"/>
  <c r="P61" i="1"/>
  <c r="P81" i="1"/>
  <c r="P97" i="1"/>
  <c r="P121" i="1"/>
  <c r="P145" i="1"/>
  <c r="P157" i="1"/>
  <c r="P169" i="1"/>
  <c r="P177" i="1"/>
  <c r="P185" i="1"/>
  <c r="P197" i="1"/>
  <c r="P34" i="1"/>
  <c r="P54" i="1"/>
  <c r="P78" i="1"/>
  <c r="P98" i="1"/>
  <c r="P118" i="1"/>
  <c r="P130" i="1"/>
  <c r="P138" i="1"/>
  <c r="P150" i="1"/>
  <c r="P158" i="1"/>
  <c r="P170" i="1"/>
  <c r="P178" i="1"/>
  <c r="P194" i="1"/>
  <c r="P206" i="1"/>
  <c r="P215" i="1"/>
  <c r="P29" i="1"/>
  <c r="P41" i="1"/>
  <c r="P49" i="1"/>
  <c r="P57" i="1"/>
  <c r="P69" i="1"/>
  <c r="P77" i="1"/>
  <c r="P89" i="1"/>
  <c r="P101" i="1"/>
  <c r="P109" i="1"/>
  <c r="P117" i="1"/>
  <c r="P129" i="1"/>
  <c r="P137" i="1"/>
  <c r="P149" i="1"/>
  <c r="P189" i="1"/>
  <c r="P30" i="1"/>
  <c r="P42" i="1"/>
  <c r="P50" i="1"/>
  <c r="P62" i="1"/>
  <c r="P66" i="1"/>
  <c r="P74" i="1"/>
  <c r="P82" i="1"/>
  <c r="P90" i="1"/>
  <c r="P102" i="1"/>
  <c r="P106" i="1"/>
  <c r="P114" i="1"/>
  <c r="P122" i="1"/>
  <c r="P126" i="1"/>
  <c r="P134" i="1"/>
  <c r="P142" i="1"/>
  <c r="P146" i="1"/>
  <c r="P154" i="1"/>
  <c r="P162" i="1"/>
  <c r="P166" i="1"/>
  <c r="P174" i="1"/>
  <c r="P186" i="1"/>
  <c r="P190" i="1"/>
  <c r="P198" i="1"/>
  <c r="P202" i="1"/>
  <c r="P210" i="1"/>
  <c r="P18" i="1"/>
  <c r="P23" i="1"/>
  <c r="P27" i="1"/>
  <c r="P31" i="1"/>
  <c r="P35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5" i="1"/>
  <c r="P199" i="1"/>
  <c r="P203" i="1"/>
  <c r="P207" i="1"/>
  <c r="P211" i="1"/>
  <c r="P212" i="1"/>
  <c r="P216" i="1"/>
  <c r="P20" i="1"/>
  <c r="P25" i="1"/>
  <c r="P37" i="1"/>
  <c r="P53" i="1"/>
  <c r="P65" i="1"/>
  <c r="P73" i="1"/>
  <c r="P85" i="1"/>
  <c r="P93" i="1"/>
  <c r="P105" i="1"/>
  <c r="P113" i="1"/>
  <c r="P125" i="1"/>
  <c r="P133" i="1"/>
  <c r="P141" i="1"/>
  <c r="P153" i="1"/>
  <c r="P161" i="1"/>
  <c r="P165" i="1"/>
  <c r="P173" i="1"/>
  <c r="P181" i="1"/>
  <c r="P193" i="1"/>
  <c r="P201" i="1"/>
  <c r="P205" i="1"/>
  <c r="P209" i="1"/>
  <c r="P214" i="1"/>
  <c r="P21" i="1"/>
  <c r="P26" i="1"/>
  <c r="P38" i="1"/>
  <c r="P46" i="1"/>
  <c r="P58" i="1"/>
  <c r="P70" i="1"/>
  <c r="P86" i="1"/>
  <c r="P94" i="1"/>
  <c r="P110" i="1"/>
  <c r="P182" i="1"/>
  <c r="P19" i="1"/>
  <c r="P24" i="1"/>
  <c r="P28" i="1"/>
  <c r="P32" i="1"/>
  <c r="P36" i="1"/>
  <c r="P40" i="1"/>
  <c r="P44" i="1"/>
  <c r="P48" i="1"/>
  <c r="P52" i="1"/>
  <c r="P56" i="1"/>
  <c r="P60" i="1"/>
  <c r="P64" i="1"/>
  <c r="P68" i="1"/>
  <c r="P72" i="1"/>
  <c r="P76" i="1"/>
  <c r="P80" i="1"/>
  <c r="P84" i="1"/>
  <c r="P88" i="1"/>
  <c r="P92" i="1"/>
  <c r="P96" i="1"/>
  <c r="P100" i="1"/>
  <c r="P104" i="1"/>
  <c r="P108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192" i="1"/>
  <c r="P196" i="1"/>
  <c r="P200" i="1"/>
  <c r="P204" i="1"/>
  <c r="P208" i="1"/>
  <c r="P22" i="1"/>
  <c r="P213" i="1"/>
  <c r="YV110" i="1"/>
  <c r="YV214" i="1"/>
  <c r="YV19" i="1"/>
  <c r="YV20" i="1"/>
  <c r="K47" i="6"/>
  <c r="K49" i="6" s="1"/>
  <c r="YV17" i="1"/>
  <c r="AJ214" i="1"/>
  <c r="AK214" i="1" s="1"/>
  <c r="AL214" i="1" s="1"/>
  <c r="P17" i="1"/>
  <c r="CE212" i="1"/>
  <c r="VU212" i="1" s="1"/>
  <c r="WS212" i="1" s="1"/>
  <c r="GT212" i="1"/>
  <c r="FV212" i="1"/>
  <c r="EX212" i="1"/>
  <c r="CE215" i="1"/>
  <c r="VU215" i="1" s="1"/>
  <c r="WS215" i="1" s="1"/>
  <c r="GT215" i="1"/>
  <c r="FV215" i="1"/>
  <c r="EX215" i="1"/>
  <c r="BG212" i="1"/>
  <c r="AK212" i="1"/>
  <c r="CE213" i="1"/>
  <c r="VU213" i="1" s="1"/>
  <c r="WS213" i="1" s="1"/>
  <c r="GT213" i="1"/>
  <c r="FV213" i="1"/>
  <c r="EX213" i="1"/>
  <c r="AK215" i="1"/>
  <c r="BG215" i="1"/>
  <c r="CE216" i="1"/>
  <c r="VU216" i="1" s="1"/>
  <c r="WS216" i="1" s="1"/>
  <c r="GT216" i="1"/>
  <c r="FV216" i="1"/>
  <c r="EX216" i="1"/>
  <c r="DZ213" i="1"/>
  <c r="DB213" i="1"/>
  <c r="GT214" i="1"/>
  <c r="FV214" i="1"/>
  <c r="EX214" i="1"/>
  <c r="CE214" i="1"/>
  <c r="VU214" i="1" s="1"/>
  <c r="WS214" i="1" s="1"/>
  <c r="BG216" i="1"/>
  <c r="AK216" i="1"/>
  <c r="DZ214" i="1"/>
  <c r="DB214" i="1"/>
  <c r="AJ213" i="1"/>
  <c r="BF215" i="1"/>
  <c r="BF212" i="1"/>
  <c r="BF216" i="1"/>
  <c r="D6" i="5"/>
  <c r="D5" i="5"/>
  <c r="E15" i="3" s="1"/>
  <c r="D5" i="3"/>
  <c r="Q10" i="4"/>
  <c r="G9" i="4"/>
  <c r="Q9" i="4" s="1"/>
  <c r="G8" i="4"/>
  <c r="Q8" i="4" s="1"/>
  <c r="G7" i="4"/>
  <c r="Q7" i="4" s="1"/>
  <c r="G6" i="4"/>
  <c r="Q6" i="4" s="1"/>
  <c r="G5" i="4"/>
  <c r="Q5" i="4" s="1"/>
  <c r="U4" i="4"/>
  <c r="T4" i="4"/>
  <c r="S4" i="4"/>
  <c r="R4" i="4"/>
  <c r="E2" i="4"/>
  <c r="MJ15" i="1" s="1"/>
  <c r="D6" i="3"/>
  <c r="E118" i="3" l="1"/>
  <c r="K69" i="6"/>
  <c r="D116" i="3"/>
  <c r="D14" i="3"/>
  <c r="F14" i="3" s="1"/>
  <c r="I4" i="3"/>
  <c r="D10" i="3" s="1"/>
  <c r="K28" i="6"/>
  <c r="K34" i="6" s="1"/>
  <c r="K29" i="6" a="1"/>
  <c r="K29" i="6" s="1"/>
  <c r="BG214" i="1"/>
  <c r="EA214" i="1" s="1"/>
  <c r="NG214" i="1" s="1"/>
  <c r="XQ214" i="1" s="1"/>
  <c r="BH214" i="1"/>
  <c r="EB214" i="1" s="1"/>
  <c r="NH214" i="1" s="1"/>
  <c r="XR214" i="1" s="1"/>
  <c r="DZ215" i="1"/>
  <c r="DB215" i="1"/>
  <c r="EA216" i="1"/>
  <c r="NG216" i="1" s="1"/>
  <c r="XQ216" i="1" s="1"/>
  <c r="DC216" i="1"/>
  <c r="EA215" i="1"/>
  <c r="NG215" i="1" s="1"/>
  <c r="XQ215" i="1" s="1"/>
  <c r="DC215" i="1"/>
  <c r="GU213" i="1"/>
  <c r="FW213" i="1"/>
  <c r="EY213" i="1"/>
  <c r="CF213" i="1"/>
  <c r="VV213" i="1" s="1"/>
  <c r="WT213" i="1" s="1"/>
  <c r="BI214" i="1"/>
  <c r="AM214" i="1"/>
  <c r="CF214" i="1"/>
  <c r="VV214" i="1" s="1"/>
  <c r="WT214" i="1" s="1"/>
  <c r="GU214" i="1"/>
  <c r="FW214" i="1"/>
  <c r="EY214" i="1"/>
  <c r="TF213" i="1"/>
  <c r="NF213" i="1"/>
  <c r="XP213" i="1" s="1"/>
  <c r="BH215" i="1"/>
  <c r="AL215" i="1"/>
  <c r="BH212" i="1"/>
  <c r="AL212" i="1"/>
  <c r="CF215" i="1"/>
  <c r="VV215" i="1" s="1"/>
  <c r="WT215" i="1" s="1"/>
  <c r="GU215" i="1"/>
  <c r="FW215" i="1"/>
  <c r="EY215" i="1"/>
  <c r="DZ216" i="1"/>
  <c r="DB216" i="1"/>
  <c r="BG213" i="1"/>
  <c r="AK213" i="1"/>
  <c r="TF214" i="1"/>
  <c r="NF214" i="1"/>
  <c r="XP214" i="1" s="1"/>
  <c r="TI214" i="1"/>
  <c r="TI213" i="1"/>
  <c r="EA212" i="1"/>
  <c r="NG212" i="1" s="1"/>
  <c r="XQ212" i="1" s="1"/>
  <c r="DC212" i="1"/>
  <c r="DZ212" i="1"/>
  <c r="DB212" i="1"/>
  <c r="BH216" i="1"/>
  <c r="AL216" i="1"/>
  <c r="CF216" i="1"/>
  <c r="VV216" i="1" s="1"/>
  <c r="WT216" i="1" s="1"/>
  <c r="GU216" i="1"/>
  <c r="FW216" i="1"/>
  <c r="EY216" i="1"/>
  <c r="CF212" i="1"/>
  <c r="VV212" i="1" s="1"/>
  <c r="WT212" i="1" s="1"/>
  <c r="GU212" i="1"/>
  <c r="FW212" i="1"/>
  <c r="EY212" i="1"/>
  <c r="D9" i="3"/>
  <c r="HT15" i="1"/>
  <c r="KM15" i="1"/>
  <c r="HS15" i="1"/>
  <c r="JP15" i="1"/>
  <c r="IQ15" i="1"/>
  <c r="LL15" i="1"/>
  <c r="JO15" i="1"/>
  <c r="LK15" i="1"/>
  <c r="MI15" i="1"/>
  <c r="IR15" i="1"/>
  <c r="KN15" i="1"/>
  <c r="D118" i="3" l="1"/>
  <c r="C23" i="7"/>
  <c r="DC214" i="1"/>
  <c r="K35" i="6"/>
  <c r="K36" i="6" s="1"/>
  <c r="D114" i="3" s="1"/>
  <c r="E114" i="3"/>
  <c r="K74" i="6"/>
  <c r="C46" i="7" s="1"/>
  <c r="TJ215" i="1"/>
  <c r="TJ212" i="1"/>
  <c r="TJ216" i="1"/>
  <c r="TJ214" i="1"/>
  <c r="DD214" i="1"/>
  <c r="HR214" i="1"/>
  <c r="HR212" i="1"/>
  <c r="HR215" i="1"/>
  <c r="HR213" i="1"/>
  <c r="HR216" i="1"/>
  <c r="HS213" i="1"/>
  <c r="HS215" i="1"/>
  <c r="HS214" i="1"/>
  <c r="HS216" i="1"/>
  <c r="HS212" i="1"/>
  <c r="KL214" i="1"/>
  <c r="KL212" i="1"/>
  <c r="KL215" i="1"/>
  <c r="KL213" i="1"/>
  <c r="KL216" i="1"/>
  <c r="KM213" i="1"/>
  <c r="KM215" i="1"/>
  <c r="KM214" i="1"/>
  <c r="KM216" i="1"/>
  <c r="KM212" i="1"/>
  <c r="LJ214" i="1"/>
  <c r="LJ212" i="1"/>
  <c r="LJ215" i="1"/>
  <c r="LJ213" i="1"/>
  <c r="LJ216" i="1"/>
  <c r="LK213" i="1"/>
  <c r="LK215" i="1"/>
  <c r="LK214" i="1"/>
  <c r="LK216" i="1"/>
  <c r="LK212" i="1"/>
  <c r="JN214" i="1"/>
  <c r="JN212" i="1"/>
  <c r="JN215" i="1"/>
  <c r="JN213" i="1"/>
  <c r="JN216" i="1"/>
  <c r="JO213" i="1"/>
  <c r="JO215" i="1"/>
  <c r="JO214" i="1"/>
  <c r="JO216" i="1"/>
  <c r="JO212" i="1"/>
  <c r="MH212" i="1"/>
  <c r="MH215" i="1"/>
  <c r="MH213" i="1"/>
  <c r="MH216" i="1"/>
  <c r="MH214" i="1"/>
  <c r="MI213" i="1"/>
  <c r="MI214" i="1"/>
  <c r="MI215" i="1"/>
  <c r="MI216" i="1"/>
  <c r="MI212" i="1"/>
  <c r="IP212" i="1"/>
  <c r="IP215" i="1"/>
  <c r="IP213" i="1"/>
  <c r="IP216" i="1"/>
  <c r="IP214" i="1"/>
  <c r="IQ213" i="1"/>
  <c r="IQ214" i="1"/>
  <c r="IQ215" i="1"/>
  <c r="IQ216" i="1"/>
  <c r="IQ212" i="1"/>
  <c r="MJ212" i="1"/>
  <c r="LL212" i="1"/>
  <c r="KN212" i="1"/>
  <c r="JP212" i="1"/>
  <c r="IR212" i="1"/>
  <c r="HT212" i="1"/>
  <c r="GV212" i="1"/>
  <c r="FX212" i="1"/>
  <c r="EZ212" i="1"/>
  <c r="CG212" i="1"/>
  <c r="VW212" i="1" s="1"/>
  <c r="WU212" i="1" s="1"/>
  <c r="QX214" i="1"/>
  <c r="PZ214" i="1"/>
  <c r="PB214" i="1"/>
  <c r="OD214" i="1"/>
  <c r="AL213" i="1"/>
  <c r="BH213" i="1"/>
  <c r="CG215" i="1"/>
  <c r="VW215" i="1" s="1"/>
  <c r="WU215" i="1" s="1"/>
  <c r="MJ215" i="1"/>
  <c r="LL215" i="1"/>
  <c r="KN215" i="1"/>
  <c r="JP215" i="1"/>
  <c r="IR215" i="1"/>
  <c r="HT215" i="1"/>
  <c r="GV215" i="1"/>
  <c r="FX215" i="1"/>
  <c r="EZ215" i="1"/>
  <c r="EB215" i="1"/>
  <c r="NH215" i="1" s="1"/>
  <c r="XR215" i="1" s="1"/>
  <c r="DD215" i="1"/>
  <c r="TI215" i="1"/>
  <c r="AM216" i="1"/>
  <c r="BI216" i="1"/>
  <c r="QY212" i="1"/>
  <c r="QA212" i="1"/>
  <c r="PC212" i="1"/>
  <c r="OE212" i="1"/>
  <c r="EA213" i="1"/>
  <c r="DC213" i="1"/>
  <c r="TI216" i="1"/>
  <c r="AM212" i="1"/>
  <c r="BI212" i="1"/>
  <c r="QX213" i="1"/>
  <c r="PZ213" i="1"/>
  <c r="PB213" i="1"/>
  <c r="OD213" i="1"/>
  <c r="BJ214" i="1"/>
  <c r="AN214" i="1"/>
  <c r="QY216" i="1"/>
  <c r="QA216" i="1"/>
  <c r="PC216" i="1"/>
  <c r="OE216" i="1"/>
  <c r="TF215" i="1"/>
  <c r="NF215" i="1"/>
  <c r="XP215" i="1" s="1"/>
  <c r="QZ214" i="1"/>
  <c r="QB214" i="1"/>
  <c r="PD214" i="1"/>
  <c r="OF214" i="1"/>
  <c r="EB216" i="1"/>
  <c r="NH216" i="1" s="1"/>
  <c r="XR216" i="1" s="1"/>
  <c r="DD216" i="1"/>
  <c r="TI212" i="1"/>
  <c r="TF216" i="1"/>
  <c r="NF216" i="1"/>
  <c r="XP216" i="1" s="1"/>
  <c r="EB212" i="1"/>
  <c r="NH212" i="1" s="1"/>
  <c r="XR212" i="1" s="1"/>
  <c r="DD212" i="1"/>
  <c r="EC214" i="1"/>
  <c r="NI214" i="1" s="1"/>
  <c r="XS214" i="1" s="1"/>
  <c r="DE214" i="1"/>
  <c r="MJ216" i="1"/>
  <c r="LL216" i="1"/>
  <c r="KN216" i="1"/>
  <c r="JP216" i="1"/>
  <c r="IR216" i="1"/>
  <c r="HT216" i="1"/>
  <c r="GV216" i="1"/>
  <c r="FX216" i="1"/>
  <c r="EZ216" i="1"/>
  <c r="CG216" i="1"/>
  <c r="VW216" i="1" s="1"/>
  <c r="WU216" i="1" s="1"/>
  <c r="TF212" i="1"/>
  <c r="NF212" i="1"/>
  <c r="XP212" i="1" s="1"/>
  <c r="BI215" i="1"/>
  <c r="AM215" i="1"/>
  <c r="CG214" i="1"/>
  <c r="VW214" i="1" s="1"/>
  <c r="WU214" i="1" s="1"/>
  <c r="MJ214" i="1"/>
  <c r="LL214" i="1"/>
  <c r="KN214" i="1"/>
  <c r="JP214" i="1"/>
  <c r="IR214" i="1"/>
  <c r="HT214" i="1"/>
  <c r="GV214" i="1"/>
  <c r="FX214" i="1"/>
  <c r="EZ214" i="1"/>
  <c r="QY214" i="1"/>
  <c r="QA214" i="1"/>
  <c r="PC214" i="1"/>
  <c r="OE214" i="1"/>
  <c r="CG213" i="1"/>
  <c r="VW213" i="1" s="1"/>
  <c r="WU213" i="1" s="1"/>
  <c r="MJ213" i="1"/>
  <c r="LL213" i="1"/>
  <c r="KN213" i="1"/>
  <c r="JP213" i="1"/>
  <c r="IR213" i="1"/>
  <c r="HT213" i="1"/>
  <c r="GV213" i="1"/>
  <c r="FX213" i="1"/>
  <c r="EZ213" i="1"/>
  <c r="QY215" i="1"/>
  <c r="QA215" i="1"/>
  <c r="PC215" i="1"/>
  <c r="OE215" i="1"/>
  <c r="AG11" i="1"/>
  <c r="AE7" i="1"/>
  <c r="AE11" i="1" s="1"/>
  <c r="AC7" i="1"/>
  <c r="AC11" i="1" s="1"/>
  <c r="AA7" i="1"/>
  <c r="AA11" i="1" s="1"/>
  <c r="AI18" i="1"/>
  <c r="CD211" i="1"/>
  <c r="VT211" i="1" s="1"/>
  <c r="WR211" i="1" s="1"/>
  <c r="AI211" i="1"/>
  <c r="BF211" i="1" s="1"/>
  <c r="CD210" i="1"/>
  <c r="VT210" i="1" s="1"/>
  <c r="WR210" i="1" s="1"/>
  <c r="AI210" i="1"/>
  <c r="BF210" i="1" s="1"/>
  <c r="CD209" i="1"/>
  <c r="VT209" i="1" s="1"/>
  <c r="WR209" i="1" s="1"/>
  <c r="AI209" i="1"/>
  <c r="BF209" i="1" s="1"/>
  <c r="CD208" i="1"/>
  <c r="VT208" i="1" s="1"/>
  <c r="WR208" i="1" s="1"/>
  <c r="AI208" i="1"/>
  <c r="BF208" i="1" s="1"/>
  <c r="CD207" i="1"/>
  <c r="VT207" i="1" s="1"/>
  <c r="WR207" i="1" s="1"/>
  <c r="AI207" i="1"/>
  <c r="BF207" i="1" s="1"/>
  <c r="CD206" i="1"/>
  <c r="VT206" i="1" s="1"/>
  <c r="WR206" i="1" s="1"/>
  <c r="AI206" i="1"/>
  <c r="BF206" i="1" s="1"/>
  <c r="CD205" i="1"/>
  <c r="VT205" i="1" s="1"/>
  <c r="WR205" i="1" s="1"/>
  <c r="AI205" i="1"/>
  <c r="BF205" i="1" s="1"/>
  <c r="CD204" i="1"/>
  <c r="VT204" i="1" s="1"/>
  <c r="WR204" i="1" s="1"/>
  <c r="AI204" i="1"/>
  <c r="BF204" i="1" s="1"/>
  <c r="CD203" i="1"/>
  <c r="VT203" i="1" s="1"/>
  <c r="WR203" i="1" s="1"/>
  <c r="AI203" i="1"/>
  <c r="BF203" i="1" s="1"/>
  <c r="CD202" i="1"/>
  <c r="VT202" i="1" s="1"/>
  <c r="WR202" i="1" s="1"/>
  <c r="AI202" i="1"/>
  <c r="BF202" i="1" s="1"/>
  <c r="CD201" i="1"/>
  <c r="VT201" i="1" s="1"/>
  <c r="WR201" i="1" s="1"/>
  <c r="AI201" i="1"/>
  <c r="CD200" i="1"/>
  <c r="VT200" i="1" s="1"/>
  <c r="WR200" i="1" s="1"/>
  <c r="AI200" i="1"/>
  <c r="CD199" i="1"/>
  <c r="VT199" i="1" s="1"/>
  <c r="WR199" i="1" s="1"/>
  <c r="AI199" i="1"/>
  <c r="CD198" i="1"/>
  <c r="VT198" i="1" s="1"/>
  <c r="WR198" i="1" s="1"/>
  <c r="AI198" i="1"/>
  <c r="BF198" i="1" s="1"/>
  <c r="CD197" i="1"/>
  <c r="VT197" i="1" s="1"/>
  <c r="WR197" i="1" s="1"/>
  <c r="AI197" i="1"/>
  <c r="BF197" i="1" s="1"/>
  <c r="CD196" i="1"/>
  <c r="VT196" i="1" s="1"/>
  <c r="WR196" i="1" s="1"/>
  <c r="AI196" i="1"/>
  <c r="BF196" i="1" s="1"/>
  <c r="CD195" i="1"/>
  <c r="VT195" i="1" s="1"/>
  <c r="WR195" i="1" s="1"/>
  <c r="AI195" i="1"/>
  <c r="BF195" i="1" s="1"/>
  <c r="CD194" i="1"/>
  <c r="VT194" i="1" s="1"/>
  <c r="WR194" i="1" s="1"/>
  <c r="AI194" i="1"/>
  <c r="BF194" i="1" s="1"/>
  <c r="CD193" i="1"/>
  <c r="VT193" i="1" s="1"/>
  <c r="WR193" i="1" s="1"/>
  <c r="AI193" i="1"/>
  <c r="CD192" i="1"/>
  <c r="VT192" i="1" s="1"/>
  <c r="WR192" i="1" s="1"/>
  <c r="AI192" i="1"/>
  <c r="BF192" i="1" s="1"/>
  <c r="CD191" i="1"/>
  <c r="VT191" i="1" s="1"/>
  <c r="WR191" i="1" s="1"/>
  <c r="AI191" i="1"/>
  <c r="CD190" i="1"/>
  <c r="VT190" i="1" s="1"/>
  <c r="WR190" i="1" s="1"/>
  <c r="AI190" i="1"/>
  <c r="BF190" i="1" s="1"/>
  <c r="CD189" i="1"/>
  <c r="VT189" i="1" s="1"/>
  <c r="WR189" i="1" s="1"/>
  <c r="AI189" i="1"/>
  <c r="CD188" i="1"/>
  <c r="VT188" i="1" s="1"/>
  <c r="WR188" i="1" s="1"/>
  <c r="AI188" i="1"/>
  <c r="BF188" i="1" s="1"/>
  <c r="CD187" i="1"/>
  <c r="VT187" i="1" s="1"/>
  <c r="WR187" i="1" s="1"/>
  <c r="AI187" i="1"/>
  <c r="BF187" i="1" s="1"/>
  <c r="CD186" i="1"/>
  <c r="VT186" i="1" s="1"/>
  <c r="WR186" i="1" s="1"/>
  <c r="AI186" i="1"/>
  <c r="CD185" i="1"/>
  <c r="VT185" i="1" s="1"/>
  <c r="WR185" i="1" s="1"/>
  <c r="AI185" i="1"/>
  <c r="CD184" i="1"/>
  <c r="VT184" i="1" s="1"/>
  <c r="WR184" i="1" s="1"/>
  <c r="AI184" i="1"/>
  <c r="CD183" i="1"/>
  <c r="VT183" i="1" s="1"/>
  <c r="WR183" i="1" s="1"/>
  <c r="AI183" i="1"/>
  <c r="BF183" i="1" s="1"/>
  <c r="CD182" i="1"/>
  <c r="VT182" i="1" s="1"/>
  <c r="WR182" i="1" s="1"/>
  <c r="AI182" i="1"/>
  <c r="BF182" i="1" s="1"/>
  <c r="CD181" i="1"/>
  <c r="VT181" i="1" s="1"/>
  <c r="WR181" i="1" s="1"/>
  <c r="AI181" i="1"/>
  <c r="CD180" i="1"/>
  <c r="VT180" i="1" s="1"/>
  <c r="WR180" i="1" s="1"/>
  <c r="AI180" i="1"/>
  <c r="BF180" i="1" s="1"/>
  <c r="CD179" i="1"/>
  <c r="VT179" i="1" s="1"/>
  <c r="WR179" i="1" s="1"/>
  <c r="AI179" i="1"/>
  <c r="BF179" i="1" s="1"/>
  <c r="CD178" i="1"/>
  <c r="VT178" i="1" s="1"/>
  <c r="WR178" i="1" s="1"/>
  <c r="AI178" i="1"/>
  <c r="CD177" i="1"/>
  <c r="VT177" i="1" s="1"/>
  <c r="WR177" i="1" s="1"/>
  <c r="AI177" i="1"/>
  <c r="BF177" i="1" s="1"/>
  <c r="CD176" i="1"/>
  <c r="VT176" i="1" s="1"/>
  <c r="WR176" i="1" s="1"/>
  <c r="AI176" i="1"/>
  <c r="CD175" i="1"/>
  <c r="VT175" i="1" s="1"/>
  <c r="WR175" i="1" s="1"/>
  <c r="AI175" i="1"/>
  <c r="CD174" i="1"/>
  <c r="VT174" i="1" s="1"/>
  <c r="WR174" i="1" s="1"/>
  <c r="AI174" i="1"/>
  <c r="BF174" i="1" s="1"/>
  <c r="CD173" i="1"/>
  <c r="VT173" i="1" s="1"/>
  <c r="WR173" i="1" s="1"/>
  <c r="AI173" i="1"/>
  <c r="BF173" i="1" s="1"/>
  <c r="CD172" i="1"/>
  <c r="VT172" i="1" s="1"/>
  <c r="WR172" i="1" s="1"/>
  <c r="AI172" i="1"/>
  <c r="BF172" i="1" s="1"/>
  <c r="CD171" i="1"/>
  <c r="VT171" i="1" s="1"/>
  <c r="WR171" i="1" s="1"/>
  <c r="AI171" i="1"/>
  <c r="CD170" i="1"/>
  <c r="VT170" i="1" s="1"/>
  <c r="WR170" i="1" s="1"/>
  <c r="AI170" i="1"/>
  <c r="CD169" i="1"/>
  <c r="VT169" i="1" s="1"/>
  <c r="WR169" i="1" s="1"/>
  <c r="AI169" i="1"/>
  <c r="CD168" i="1"/>
  <c r="VT168" i="1" s="1"/>
  <c r="WR168" i="1" s="1"/>
  <c r="AI168" i="1"/>
  <c r="BF168" i="1" s="1"/>
  <c r="CD167" i="1"/>
  <c r="VT167" i="1" s="1"/>
  <c r="WR167" i="1" s="1"/>
  <c r="AI167" i="1"/>
  <c r="CD166" i="1"/>
  <c r="VT166" i="1" s="1"/>
  <c r="WR166" i="1" s="1"/>
  <c r="AI166" i="1"/>
  <c r="CD165" i="1"/>
  <c r="VT165" i="1" s="1"/>
  <c r="WR165" i="1" s="1"/>
  <c r="AI165" i="1"/>
  <c r="BF165" i="1" s="1"/>
  <c r="CD164" i="1"/>
  <c r="VT164" i="1" s="1"/>
  <c r="WR164" i="1" s="1"/>
  <c r="AI164" i="1"/>
  <c r="CD163" i="1"/>
  <c r="VT163" i="1" s="1"/>
  <c r="WR163" i="1" s="1"/>
  <c r="AI163" i="1"/>
  <c r="CD162" i="1"/>
  <c r="VT162" i="1" s="1"/>
  <c r="WR162" i="1" s="1"/>
  <c r="AI162" i="1"/>
  <c r="BF162" i="1" s="1"/>
  <c r="CD161" i="1"/>
  <c r="VT161" i="1" s="1"/>
  <c r="WR161" i="1" s="1"/>
  <c r="AI161" i="1"/>
  <c r="BF161" i="1" s="1"/>
  <c r="CD160" i="1"/>
  <c r="VT160" i="1" s="1"/>
  <c r="WR160" i="1" s="1"/>
  <c r="AI160" i="1"/>
  <c r="CD159" i="1"/>
  <c r="VT159" i="1" s="1"/>
  <c r="WR159" i="1" s="1"/>
  <c r="AI159" i="1"/>
  <c r="CD158" i="1"/>
  <c r="VT158" i="1" s="1"/>
  <c r="WR158" i="1" s="1"/>
  <c r="AI158" i="1"/>
  <c r="BF158" i="1" s="1"/>
  <c r="CD157" i="1"/>
  <c r="VT157" i="1" s="1"/>
  <c r="WR157" i="1" s="1"/>
  <c r="AI157" i="1"/>
  <c r="CD156" i="1"/>
  <c r="VT156" i="1" s="1"/>
  <c r="WR156" i="1" s="1"/>
  <c r="AI156" i="1"/>
  <c r="BF156" i="1" s="1"/>
  <c r="CD155" i="1"/>
  <c r="VT155" i="1" s="1"/>
  <c r="WR155" i="1" s="1"/>
  <c r="AI155" i="1"/>
  <c r="BF155" i="1" s="1"/>
  <c r="CD154" i="1"/>
  <c r="VT154" i="1" s="1"/>
  <c r="WR154" i="1" s="1"/>
  <c r="AI154" i="1"/>
  <c r="BF154" i="1" s="1"/>
  <c r="CD153" i="1"/>
  <c r="VT153" i="1" s="1"/>
  <c r="WR153" i="1" s="1"/>
  <c r="AI153" i="1"/>
  <c r="BF153" i="1" s="1"/>
  <c r="CD152" i="1"/>
  <c r="VT152" i="1" s="1"/>
  <c r="WR152" i="1" s="1"/>
  <c r="AI152" i="1"/>
  <c r="BF152" i="1" s="1"/>
  <c r="CD151" i="1"/>
  <c r="VT151" i="1" s="1"/>
  <c r="WR151" i="1" s="1"/>
  <c r="AI151" i="1"/>
  <c r="CD150" i="1"/>
  <c r="VT150" i="1" s="1"/>
  <c r="WR150" i="1" s="1"/>
  <c r="AI150" i="1"/>
  <c r="CD149" i="1"/>
  <c r="VT149" i="1" s="1"/>
  <c r="WR149" i="1" s="1"/>
  <c r="AI149" i="1"/>
  <c r="CD148" i="1"/>
  <c r="VT148" i="1" s="1"/>
  <c r="WR148" i="1" s="1"/>
  <c r="AI148" i="1"/>
  <c r="CD147" i="1"/>
  <c r="VT147" i="1" s="1"/>
  <c r="WR147" i="1" s="1"/>
  <c r="AI147" i="1"/>
  <c r="CD146" i="1"/>
  <c r="VT146" i="1" s="1"/>
  <c r="WR146" i="1" s="1"/>
  <c r="AI146" i="1"/>
  <c r="CD145" i="1"/>
  <c r="VT145" i="1" s="1"/>
  <c r="WR145" i="1" s="1"/>
  <c r="AI145" i="1"/>
  <c r="CD144" i="1"/>
  <c r="VT144" i="1" s="1"/>
  <c r="WR144" i="1" s="1"/>
  <c r="AI144" i="1"/>
  <c r="BF144" i="1" s="1"/>
  <c r="CD143" i="1"/>
  <c r="VT143" i="1" s="1"/>
  <c r="WR143" i="1" s="1"/>
  <c r="AI143" i="1"/>
  <c r="CD142" i="1"/>
  <c r="VT142" i="1" s="1"/>
  <c r="WR142" i="1" s="1"/>
  <c r="AI142" i="1"/>
  <c r="CD141" i="1"/>
  <c r="VT141" i="1" s="1"/>
  <c r="WR141" i="1" s="1"/>
  <c r="AI141" i="1"/>
  <c r="BF141" i="1" s="1"/>
  <c r="CD140" i="1"/>
  <c r="VT140" i="1" s="1"/>
  <c r="WR140" i="1" s="1"/>
  <c r="AI140" i="1"/>
  <c r="CD139" i="1"/>
  <c r="VT139" i="1" s="1"/>
  <c r="WR139" i="1" s="1"/>
  <c r="AI139" i="1"/>
  <c r="BF139" i="1" s="1"/>
  <c r="CD138" i="1"/>
  <c r="VT138" i="1" s="1"/>
  <c r="WR138" i="1" s="1"/>
  <c r="AI138" i="1"/>
  <c r="CD137" i="1"/>
  <c r="VT137" i="1" s="1"/>
  <c r="WR137" i="1" s="1"/>
  <c r="AI137" i="1"/>
  <c r="CD136" i="1"/>
  <c r="VT136" i="1" s="1"/>
  <c r="WR136" i="1" s="1"/>
  <c r="AI136" i="1"/>
  <c r="BF136" i="1" s="1"/>
  <c r="CD135" i="1"/>
  <c r="VT135" i="1" s="1"/>
  <c r="WR135" i="1" s="1"/>
  <c r="AI135" i="1"/>
  <c r="CD134" i="1"/>
  <c r="VT134" i="1" s="1"/>
  <c r="WR134" i="1" s="1"/>
  <c r="AI134" i="1"/>
  <c r="CD133" i="1"/>
  <c r="VT133" i="1" s="1"/>
  <c r="WR133" i="1" s="1"/>
  <c r="AI133" i="1"/>
  <c r="CD132" i="1"/>
  <c r="VT132" i="1" s="1"/>
  <c r="WR132" i="1" s="1"/>
  <c r="AI132" i="1"/>
  <c r="BF132" i="1" s="1"/>
  <c r="CD131" i="1"/>
  <c r="VT131" i="1" s="1"/>
  <c r="WR131" i="1" s="1"/>
  <c r="AI131" i="1"/>
  <c r="CD130" i="1"/>
  <c r="VT130" i="1" s="1"/>
  <c r="WR130" i="1" s="1"/>
  <c r="AI130" i="1"/>
  <c r="BF130" i="1" s="1"/>
  <c r="CD129" i="1"/>
  <c r="VT129" i="1" s="1"/>
  <c r="WR129" i="1" s="1"/>
  <c r="AI129" i="1"/>
  <c r="BF129" i="1" s="1"/>
  <c r="CD128" i="1"/>
  <c r="VT128" i="1" s="1"/>
  <c r="WR128" i="1" s="1"/>
  <c r="AI128" i="1"/>
  <c r="CD127" i="1"/>
  <c r="VT127" i="1" s="1"/>
  <c r="WR127" i="1" s="1"/>
  <c r="AI127" i="1"/>
  <c r="CD126" i="1"/>
  <c r="VT126" i="1" s="1"/>
  <c r="WR126" i="1" s="1"/>
  <c r="AI126" i="1"/>
  <c r="CD125" i="1"/>
  <c r="VT125" i="1" s="1"/>
  <c r="WR125" i="1" s="1"/>
  <c r="AI125" i="1"/>
  <c r="CD124" i="1"/>
  <c r="VT124" i="1" s="1"/>
  <c r="WR124" i="1" s="1"/>
  <c r="AI124" i="1"/>
  <c r="BF124" i="1" s="1"/>
  <c r="CD123" i="1"/>
  <c r="VT123" i="1" s="1"/>
  <c r="WR123" i="1" s="1"/>
  <c r="AI123" i="1"/>
  <c r="CD122" i="1"/>
  <c r="VT122" i="1" s="1"/>
  <c r="WR122" i="1" s="1"/>
  <c r="AI122" i="1"/>
  <c r="CD121" i="1"/>
  <c r="VT121" i="1" s="1"/>
  <c r="WR121" i="1" s="1"/>
  <c r="AI121" i="1"/>
  <c r="CD120" i="1"/>
  <c r="VT120" i="1" s="1"/>
  <c r="WR120" i="1" s="1"/>
  <c r="AI120" i="1"/>
  <c r="BF120" i="1" s="1"/>
  <c r="CD119" i="1"/>
  <c r="VT119" i="1" s="1"/>
  <c r="WR119" i="1" s="1"/>
  <c r="AI119" i="1"/>
  <c r="CD118" i="1"/>
  <c r="VT118" i="1" s="1"/>
  <c r="WR118" i="1" s="1"/>
  <c r="AI118" i="1"/>
  <c r="CD117" i="1"/>
  <c r="VT117" i="1" s="1"/>
  <c r="WR117" i="1" s="1"/>
  <c r="AI117" i="1"/>
  <c r="CD116" i="1"/>
  <c r="VT116" i="1" s="1"/>
  <c r="WR116" i="1" s="1"/>
  <c r="AI116" i="1"/>
  <c r="BF116" i="1" s="1"/>
  <c r="CD115" i="1"/>
  <c r="VT115" i="1" s="1"/>
  <c r="WR115" i="1" s="1"/>
  <c r="AI115" i="1"/>
  <c r="CD114" i="1"/>
  <c r="VT114" i="1" s="1"/>
  <c r="WR114" i="1" s="1"/>
  <c r="AI114" i="1"/>
  <c r="CD113" i="1"/>
  <c r="VT113" i="1" s="1"/>
  <c r="WR113" i="1" s="1"/>
  <c r="AI113" i="1"/>
  <c r="CD112" i="1"/>
  <c r="VT112" i="1" s="1"/>
  <c r="WR112" i="1" s="1"/>
  <c r="AI112" i="1"/>
  <c r="BF112" i="1" s="1"/>
  <c r="CD111" i="1"/>
  <c r="VT111" i="1" s="1"/>
  <c r="WR111" i="1" s="1"/>
  <c r="AI111" i="1"/>
  <c r="BF111" i="1" s="1"/>
  <c r="CD110" i="1"/>
  <c r="VT110" i="1" s="1"/>
  <c r="WR110" i="1" s="1"/>
  <c r="AI110" i="1"/>
  <c r="CD109" i="1"/>
  <c r="VT109" i="1" s="1"/>
  <c r="WR109" i="1" s="1"/>
  <c r="AI109" i="1"/>
  <c r="CD108" i="1"/>
  <c r="VT108" i="1" s="1"/>
  <c r="WR108" i="1" s="1"/>
  <c r="AI108" i="1"/>
  <c r="BF108" i="1" s="1"/>
  <c r="CD107" i="1"/>
  <c r="VT107" i="1" s="1"/>
  <c r="WR107" i="1" s="1"/>
  <c r="AI107" i="1"/>
  <c r="CD106" i="1"/>
  <c r="VT106" i="1" s="1"/>
  <c r="WR106" i="1" s="1"/>
  <c r="AI106" i="1"/>
  <c r="CD105" i="1"/>
  <c r="VT105" i="1" s="1"/>
  <c r="WR105" i="1" s="1"/>
  <c r="AI105" i="1"/>
  <c r="BF105" i="1" s="1"/>
  <c r="CD104" i="1"/>
  <c r="VT104" i="1" s="1"/>
  <c r="WR104" i="1" s="1"/>
  <c r="AI104" i="1"/>
  <c r="BF104" i="1" s="1"/>
  <c r="CD103" i="1"/>
  <c r="VT103" i="1" s="1"/>
  <c r="WR103" i="1" s="1"/>
  <c r="AI103" i="1"/>
  <c r="BF103" i="1" s="1"/>
  <c r="CD102" i="1"/>
  <c r="VT102" i="1" s="1"/>
  <c r="WR102" i="1" s="1"/>
  <c r="AI102" i="1"/>
  <c r="CD101" i="1"/>
  <c r="VT101" i="1" s="1"/>
  <c r="WR101" i="1" s="1"/>
  <c r="AI101" i="1"/>
  <c r="CD100" i="1"/>
  <c r="VT100" i="1" s="1"/>
  <c r="WR100" i="1" s="1"/>
  <c r="AI100" i="1"/>
  <c r="BF100" i="1" s="1"/>
  <c r="CD99" i="1"/>
  <c r="VT99" i="1" s="1"/>
  <c r="WR99" i="1" s="1"/>
  <c r="AI99" i="1"/>
  <c r="CD98" i="1"/>
  <c r="VT98" i="1" s="1"/>
  <c r="WR98" i="1" s="1"/>
  <c r="AI98" i="1"/>
  <c r="CD97" i="1"/>
  <c r="VT97" i="1" s="1"/>
  <c r="WR97" i="1" s="1"/>
  <c r="AI97" i="1"/>
  <c r="BF97" i="1" s="1"/>
  <c r="CD96" i="1"/>
  <c r="VT96" i="1" s="1"/>
  <c r="WR96" i="1" s="1"/>
  <c r="AI96" i="1"/>
  <c r="BF96" i="1" s="1"/>
  <c r="CD95" i="1"/>
  <c r="VT95" i="1" s="1"/>
  <c r="WR95" i="1" s="1"/>
  <c r="AI95" i="1"/>
  <c r="CD94" i="1"/>
  <c r="VT94" i="1" s="1"/>
  <c r="WR94" i="1" s="1"/>
  <c r="AI94" i="1"/>
  <c r="CD93" i="1"/>
  <c r="VT93" i="1" s="1"/>
  <c r="WR93" i="1" s="1"/>
  <c r="AI93" i="1"/>
  <c r="CD92" i="1"/>
  <c r="VT92" i="1" s="1"/>
  <c r="WR92" i="1" s="1"/>
  <c r="AI92" i="1"/>
  <c r="BF92" i="1" s="1"/>
  <c r="CD91" i="1"/>
  <c r="VT91" i="1" s="1"/>
  <c r="WR91" i="1" s="1"/>
  <c r="AI91" i="1"/>
  <c r="CD90" i="1"/>
  <c r="VT90" i="1" s="1"/>
  <c r="WR90" i="1" s="1"/>
  <c r="AI90" i="1"/>
  <c r="CD89" i="1"/>
  <c r="VT89" i="1" s="1"/>
  <c r="WR89" i="1" s="1"/>
  <c r="AI89" i="1"/>
  <c r="CD88" i="1"/>
  <c r="VT88" i="1" s="1"/>
  <c r="WR88" i="1" s="1"/>
  <c r="AI88" i="1"/>
  <c r="BF88" i="1" s="1"/>
  <c r="CD87" i="1"/>
  <c r="VT87" i="1" s="1"/>
  <c r="WR87" i="1" s="1"/>
  <c r="AI87" i="1"/>
  <c r="BF87" i="1" s="1"/>
  <c r="CD86" i="1"/>
  <c r="VT86" i="1" s="1"/>
  <c r="WR86" i="1" s="1"/>
  <c r="AI86" i="1"/>
  <c r="CD85" i="1"/>
  <c r="VT85" i="1" s="1"/>
  <c r="WR85" i="1" s="1"/>
  <c r="AI85" i="1"/>
  <c r="BF85" i="1" s="1"/>
  <c r="CD84" i="1"/>
  <c r="VT84" i="1" s="1"/>
  <c r="WR84" i="1" s="1"/>
  <c r="AI84" i="1"/>
  <c r="BF84" i="1" s="1"/>
  <c r="CD83" i="1"/>
  <c r="VT83" i="1" s="1"/>
  <c r="WR83" i="1" s="1"/>
  <c r="AI83" i="1"/>
  <c r="CD82" i="1"/>
  <c r="VT82" i="1" s="1"/>
  <c r="WR82" i="1" s="1"/>
  <c r="AI82" i="1"/>
  <c r="CD81" i="1"/>
  <c r="VT81" i="1" s="1"/>
  <c r="WR81" i="1" s="1"/>
  <c r="AI81" i="1"/>
  <c r="CD80" i="1"/>
  <c r="VT80" i="1" s="1"/>
  <c r="WR80" i="1" s="1"/>
  <c r="AI80" i="1"/>
  <c r="BF80" i="1" s="1"/>
  <c r="CD79" i="1"/>
  <c r="VT79" i="1" s="1"/>
  <c r="WR79" i="1" s="1"/>
  <c r="AI79" i="1"/>
  <c r="CD78" i="1"/>
  <c r="VT78" i="1" s="1"/>
  <c r="WR78" i="1" s="1"/>
  <c r="AI78" i="1"/>
  <c r="CD77" i="1"/>
  <c r="VT77" i="1" s="1"/>
  <c r="WR77" i="1" s="1"/>
  <c r="AI77" i="1"/>
  <c r="CD76" i="1"/>
  <c r="VT76" i="1" s="1"/>
  <c r="WR76" i="1" s="1"/>
  <c r="AI76" i="1"/>
  <c r="BF76" i="1" s="1"/>
  <c r="CD75" i="1"/>
  <c r="VT75" i="1" s="1"/>
  <c r="WR75" i="1" s="1"/>
  <c r="AI75" i="1"/>
  <c r="CD74" i="1"/>
  <c r="VT74" i="1" s="1"/>
  <c r="WR74" i="1" s="1"/>
  <c r="AI74" i="1"/>
  <c r="CD73" i="1"/>
  <c r="VT73" i="1" s="1"/>
  <c r="WR73" i="1" s="1"/>
  <c r="AI73" i="1"/>
  <c r="CD72" i="1"/>
  <c r="VT72" i="1" s="1"/>
  <c r="WR72" i="1" s="1"/>
  <c r="AI72" i="1"/>
  <c r="BF72" i="1" s="1"/>
  <c r="CD71" i="1"/>
  <c r="VT71" i="1" s="1"/>
  <c r="WR71" i="1" s="1"/>
  <c r="AI71" i="1"/>
  <c r="CD70" i="1"/>
  <c r="VT70" i="1" s="1"/>
  <c r="WR70" i="1" s="1"/>
  <c r="AI70" i="1"/>
  <c r="CD69" i="1"/>
  <c r="VT69" i="1" s="1"/>
  <c r="WR69" i="1" s="1"/>
  <c r="AI69" i="1"/>
  <c r="CD68" i="1"/>
  <c r="VT68" i="1" s="1"/>
  <c r="WR68" i="1" s="1"/>
  <c r="AI68" i="1"/>
  <c r="BF68" i="1" s="1"/>
  <c r="CD67" i="1"/>
  <c r="VT67" i="1" s="1"/>
  <c r="WR67" i="1" s="1"/>
  <c r="AI67" i="1"/>
  <c r="CD66" i="1"/>
  <c r="VT66" i="1" s="1"/>
  <c r="WR66" i="1" s="1"/>
  <c r="AI66" i="1"/>
  <c r="CD65" i="1"/>
  <c r="VT65" i="1" s="1"/>
  <c r="WR65" i="1" s="1"/>
  <c r="AI65" i="1"/>
  <c r="CD64" i="1"/>
  <c r="VT64" i="1" s="1"/>
  <c r="WR64" i="1" s="1"/>
  <c r="AI64" i="1"/>
  <c r="BF64" i="1" s="1"/>
  <c r="CD63" i="1"/>
  <c r="VT63" i="1" s="1"/>
  <c r="WR63" i="1" s="1"/>
  <c r="AI63" i="1"/>
  <c r="CD62" i="1"/>
  <c r="VT62" i="1" s="1"/>
  <c r="WR62" i="1" s="1"/>
  <c r="AI62" i="1"/>
  <c r="CD61" i="1"/>
  <c r="VT61" i="1" s="1"/>
  <c r="WR61" i="1" s="1"/>
  <c r="AI61" i="1"/>
  <c r="CD60" i="1"/>
  <c r="VT60" i="1" s="1"/>
  <c r="WR60" i="1" s="1"/>
  <c r="AI60" i="1"/>
  <c r="BF60" i="1" s="1"/>
  <c r="CD59" i="1"/>
  <c r="VT59" i="1" s="1"/>
  <c r="WR59" i="1" s="1"/>
  <c r="AI59" i="1"/>
  <c r="CD58" i="1"/>
  <c r="VT58" i="1" s="1"/>
  <c r="WR58" i="1" s="1"/>
  <c r="AI58" i="1"/>
  <c r="CD57" i="1"/>
  <c r="VT57" i="1" s="1"/>
  <c r="WR57" i="1" s="1"/>
  <c r="AI57" i="1"/>
  <c r="BF57" i="1" s="1"/>
  <c r="CD56" i="1"/>
  <c r="VT56" i="1" s="1"/>
  <c r="WR56" i="1" s="1"/>
  <c r="AI56" i="1"/>
  <c r="BF56" i="1" s="1"/>
  <c r="CD55" i="1"/>
  <c r="VT55" i="1" s="1"/>
  <c r="WR55" i="1" s="1"/>
  <c r="AI55" i="1"/>
  <c r="CD54" i="1"/>
  <c r="VT54" i="1" s="1"/>
  <c r="WR54" i="1" s="1"/>
  <c r="AI54" i="1"/>
  <c r="CD53" i="1"/>
  <c r="VT53" i="1" s="1"/>
  <c r="WR53" i="1" s="1"/>
  <c r="AI53" i="1"/>
  <c r="BF53" i="1" s="1"/>
  <c r="CD52" i="1"/>
  <c r="VT52" i="1" s="1"/>
  <c r="WR52" i="1" s="1"/>
  <c r="AI52" i="1"/>
  <c r="CD51" i="1"/>
  <c r="VT51" i="1" s="1"/>
  <c r="WR51" i="1" s="1"/>
  <c r="AI51" i="1"/>
  <c r="CD50" i="1"/>
  <c r="VT50" i="1" s="1"/>
  <c r="WR50" i="1" s="1"/>
  <c r="AI50" i="1"/>
  <c r="BF50" i="1" s="1"/>
  <c r="CD49" i="1"/>
  <c r="VT49" i="1" s="1"/>
  <c r="WR49" i="1" s="1"/>
  <c r="AI49" i="1"/>
  <c r="BF49" i="1" s="1"/>
  <c r="CD48" i="1"/>
  <c r="VT48" i="1" s="1"/>
  <c r="WR48" i="1" s="1"/>
  <c r="AI48" i="1"/>
  <c r="CD47" i="1"/>
  <c r="VT47" i="1" s="1"/>
  <c r="WR47" i="1" s="1"/>
  <c r="AI47" i="1"/>
  <c r="CD46" i="1"/>
  <c r="VT46" i="1" s="1"/>
  <c r="WR46" i="1" s="1"/>
  <c r="AI46" i="1"/>
  <c r="CD45" i="1"/>
  <c r="VT45" i="1" s="1"/>
  <c r="WR45" i="1" s="1"/>
  <c r="AI45" i="1"/>
  <c r="BF45" i="1" s="1"/>
  <c r="CD44" i="1"/>
  <c r="VT44" i="1" s="1"/>
  <c r="WR44" i="1" s="1"/>
  <c r="AI44" i="1"/>
  <c r="CD43" i="1"/>
  <c r="VT43" i="1" s="1"/>
  <c r="WR43" i="1" s="1"/>
  <c r="AI43" i="1"/>
  <c r="CD42" i="1"/>
  <c r="VT42" i="1" s="1"/>
  <c r="WR42" i="1" s="1"/>
  <c r="AI42" i="1"/>
  <c r="CD41" i="1"/>
  <c r="VT41" i="1" s="1"/>
  <c r="WR41" i="1" s="1"/>
  <c r="AI41" i="1"/>
  <c r="BF41" i="1" s="1"/>
  <c r="CD40" i="1"/>
  <c r="VT40" i="1" s="1"/>
  <c r="WR40" i="1" s="1"/>
  <c r="AI40" i="1"/>
  <c r="CD39" i="1"/>
  <c r="VT39" i="1" s="1"/>
  <c r="WR39" i="1" s="1"/>
  <c r="AI39" i="1"/>
  <c r="CD38" i="1"/>
  <c r="VT38" i="1" s="1"/>
  <c r="WR38" i="1" s="1"/>
  <c r="AI38" i="1"/>
  <c r="CD37" i="1"/>
  <c r="VT37" i="1" s="1"/>
  <c r="WR37" i="1" s="1"/>
  <c r="AI37" i="1"/>
  <c r="BF37" i="1" s="1"/>
  <c r="CD36" i="1"/>
  <c r="VT36" i="1" s="1"/>
  <c r="WR36" i="1" s="1"/>
  <c r="AI36" i="1"/>
  <c r="CD35" i="1"/>
  <c r="VT35" i="1" s="1"/>
  <c r="WR35" i="1" s="1"/>
  <c r="AI35" i="1"/>
  <c r="CD34" i="1"/>
  <c r="VT34" i="1" s="1"/>
  <c r="WR34" i="1" s="1"/>
  <c r="AI34" i="1"/>
  <c r="CD33" i="1"/>
  <c r="VT33" i="1" s="1"/>
  <c r="WR33" i="1" s="1"/>
  <c r="AI33" i="1"/>
  <c r="BF33" i="1" s="1"/>
  <c r="CD32" i="1"/>
  <c r="VT32" i="1" s="1"/>
  <c r="WR32" i="1" s="1"/>
  <c r="AI32" i="1"/>
  <c r="CD31" i="1"/>
  <c r="VT31" i="1" s="1"/>
  <c r="WR31" i="1" s="1"/>
  <c r="AI31" i="1"/>
  <c r="CD30" i="1"/>
  <c r="VT30" i="1" s="1"/>
  <c r="WR30" i="1" s="1"/>
  <c r="AI30" i="1"/>
  <c r="CD29" i="1"/>
  <c r="VT29" i="1" s="1"/>
  <c r="WR29" i="1" s="1"/>
  <c r="AI29" i="1"/>
  <c r="BF29" i="1" s="1"/>
  <c r="CD28" i="1"/>
  <c r="VT28" i="1" s="1"/>
  <c r="WR28" i="1" s="1"/>
  <c r="AI28" i="1"/>
  <c r="CD27" i="1"/>
  <c r="VT27" i="1" s="1"/>
  <c r="WR27" i="1" s="1"/>
  <c r="AI27" i="1"/>
  <c r="CD26" i="1"/>
  <c r="VT26" i="1" s="1"/>
  <c r="WR26" i="1" s="1"/>
  <c r="AI26" i="1"/>
  <c r="CD25" i="1"/>
  <c r="VT25" i="1" s="1"/>
  <c r="WR25" i="1" s="1"/>
  <c r="AI25" i="1"/>
  <c r="BF25" i="1" s="1"/>
  <c r="CD24" i="1"/>
  <c r="VT24" i="1" s="1"/>
  <c r="WR24" i="1" s="1"/>
  <c r="AI24" i="1"/>
  <c r="CD23" i="1"/>
  <c r="VT23" i="1" s="1"/>
  <c r="WR23" i="1" s="1"/>
  <c r="AI23" i="1"/>
  <c r="CD22" i="1"/>
  <c r="VT22" i="1" s="1"/>
  <c r="WR22" i="1" s="1"/>
  <c r="AI22" i="1"/>
  <c r="CD21" i="1"/>
  <c r="VT21" i="1" s="1"/>
  <c r="WR21" i="1" s="1"/>
  <c r="AI21" i="1"/>
  <c r="BF21" i="1" s="1"/>
  <c r="CD20" i="1"/>
  <c r="VT20" i="1" s="1"/>
  <c r="WR20" i="1" s="1"/>
  <c r="AI20" i="1"/>
  <c r="CD19" i="1"/>
  <c r="VT19" i="1" s="1"/>
  <c r="WR19" i="1" s="1"/>
  <c r="AI19" i="1"/>
  <c r="CD18" i="1"/>
  <c r="VT18" i="1" s="1"/>
  <c r="WR18" i="1" s="1"/>
  <c r="CD17" i="1"/>
  <c r="VT17" i="1" s="1"/>
  <c r="WR17" i="1" s="1"/>
  <c r="AI17" i="1"/>
  <c r="K78" i="6" l="1"/>
  <c r="K79" i="6" s="1"/>
  <c r="TK214" i="1"/>
  <c r="TK216" i="1"/>
  <c r="TK215" i="1"/>
  <c r="TK212" i="1"/>
  <c r="AN215" i="1"/>
  <c r="BJ215" i="1"/>
  <c r="CH216" i="1"/>
  <c r="VX216" i="1" s="1"/>
  <c r="WV216" i="1" s="1"/>
  <c r="MK216" i="1"/>
  <c r="LM216" i="1"/>
  <c r="KO216" i="1"/>
  <c r="JQ216" i="1"/>
  <c r="IS216" i="1"/>
  <c r="HU216" i="1"/>
  <c r="GW216" i="1"/>
  <c r="FY216" i="1"/>
  <c r="FA216" i="1"/>
  <c r="QZ216" i="1"/>
  <c r="QB216" i="1"/>
  <c r="PD216" i="1"/>
  <c r="OF216" i="1"/>
  <c r="NG213" i="1"/>
  <c r="XQ213" i="1" s="1"/>
  <c r="CH214" i="1"/>
  <c r="VX214" i="1" s="1"/>
  <c r="WV214" i="1" s="1"/>
  <c r="MK214" i="1"/>
  <c r="LM214" i="1"/>
  <c r="KO214" i="1"/>
  <c r="JQ214" i="1"/>
  <c r="IS214" i="1"/>
  <c r="HU214" i="1"/>
  <c r="GW214" i="1"/>
  <c r="FY214" i="1"/>
  <c r="FA214" i="1"/>
  <c r="TL214" i="1"/>
  <c r="EC215" i="1"/>
  <c r="DE215" i="1"/>
  <c r="QX215" i="1"/>
  <c r="PZ215" i="1"/>
  <c r="PB215" i="1"/>
  <c r="OD215" i="1"/>
  <c r="AO214" i="1"/>
  <c r="BK214" i="1"/>
  <c r="EC216" i="1"/>
  <c r="DE216" i="1"/>
  <c r="CH213" i="1"/>
  <c r="VX213" i="1" s="1"/>
  <c r="WV213" i="1" s="1"/>
  <c r="MK213" i="1"/>
  <c r="LM213" i="1"/>
  <c r="KO213" i="1"/>
  <c r="JQ213" i="1"/>
  <c r="IS213" i="1"/>
  <c r="HU213" i="1"/>
  <c r="GW213" i="1"/>
  <c r="FY213" i="1"/>
  <c r="FA213" i="1"/>
  <c r="QX212" i="1"/>
  <c r="PZ212" i="1"/>
  <c r="PB212" i="1"/>
  <c r="OD212" i="1"/>
  <c r="ED214" i="1"/>
  <c r="DF214" i="1"/>
  <c r="EC212" i="1"/>
  <c r="DE212" i="1"/>
  <c r="AN216" i="1"/>
  <c r="BJ216" i="1"/>
  <c r="QZ215" i="1"/>
  <c r="QB215" i="1"/>
  <c r="PD215" i="1"/>
  <c r="OF215" i="1"/>
  <c r="MK215" i="1"/>
  <c r="LM215" i="1"/>
  <c r="KO215" i="1"/>
  <c r="JQ215" i="1"/>
  <c r="IS215" i="1"/>
  <c r="HU215" i="1"/>
  <c r="GW215" i="1"/>
  <c r="FY215" i="1"/>
  <c r="FA215" i="1"/>
  <c r="CH215" i="1"/>
  <c r="VX215" i="1" s="1"/>
  <c r="WV215" i="1" s="1"/>
  <c r="EB213" i="1"/>
  <c r="NH213" i="1" s="1"/>
  <c r="XR213" i="1" s="1"/>
  <c r="DD213" i="1"/>
  <c r="CH212" i="1"/>
  <c r="VX212" i="1" s="1"/>
  <c r="WV212" i="1" s="1"/>
  <c r="MK212" i="1"/>
  <c r="LM212" i="1"/>
  <c r="KO212" i="1"/>
  <c r="JQ212" i="1"/>
  <c r="IS212" i="1"/>
  <c r="HU212" i="1"/>
  <c r="GW212" i="1"/>
  <c r="FY212" i="1"/>
  <c r="FA212" i="1"/>
  <c r="RA214" i="1"/>
  <c r="QC214" i="1"/>
  <c r="PE214" i="1"/>
  <c r="OG214" i="1"/>
  <c r="QZ212" i="1"/>
  <c r="QB212" i="1"/>
  <c r="PD212" i="1"/>
  <c r="OF212" i="1"/>
  <c r="QX216" i="1"/>
  <c r="PZ216" i="1"/>
  <c r="PB216" i="1"/>
  <c r="OD216" i="1"/>
  <c r="AN212" i="1"/>
  <c r="BJ212" i="1"/>
  <c r="TJ213" i="1"/>
  <c r="AM213" i="1"/>
  <c r="BI213" i="1"/>
  <c r="AJ128" i="1"/>
  <c r="BG128" i="1" s="1"/>
  <c r="BF128" i="1"/>
  <c r="DZ128" i="1" s="1"/>
  <c r="AJ140" i="1"/>
  <c r="BG140" i="1" s="1"/>
  <c r="BF140" i="1"/>
  <c r="DZ140" i="1" s="1"/>
  <c r="BF146" i="1"/>
  <c r="DZ146" i="1" s="1"/>
  <c r="BF150" i="1"/>
  <c r="DZ150" i="1" s="1"/>
  <c r="AJ166" i="1"/>
  <c r="BF166" i="1"/>
  <c r="AJ186" i="1"/>
  <c r="BF186" i="1"/>
  <c r="AJ114" i="1"/>
  <c r="BG114" i="1" s="1"/>
  <c r="BF114" i="1"/>
  <c r="DZ114" i="1" s="1"/>
  <c r="AJ118" i="1"/>
  <c r="BG118" i="1" s="1"/>
  <c r="BF118" i="1"/>
  <c r="AJ126" i="1"/>
  <c r="BG126" i="1" s="1"/>
  <c r="BF126" i="1"/>
  <c r="BF148" i="1"/>
  <c r="DZ148" i="1" s="1"/>
  <c r="TF148" i="1" s="1"/>
  <c r="AJ160" i="1"/>
  <c r="BG160" i="1" s="1"/>
  <c r="BF160" i="1"/>
  <c r="AJ164" i="1"/>
  <c r="BG164" i="1" s="1"/>
  <c r="BF164" i="1"/>
  <c r="BF184" i="1"/>
  <c r="DZ184" i="1" s="1"/>
  <c r="AJ200" i="1"/>
  <c r="BG200" i="1" s="1"/>
  <c r="BF200" i="1"/>
  <c r="DZ200" i="1" s="1"/>
  <c r="AJ102" i="1"/>
  <c r="BG102" i="1" s="1"/>
  <c r="BF102" i="1"/>
  <c r="AJ106" i="1"/>
  <c r="BG106" i="1" s="1"/>
  <c r="BF106" i="1"/>
  <c r="AJ110" i="1"/>
  <c r="BG110" i="1" s="1"/>
  <c r="BF110" i="1"/>
  <c r="AJ122" i="1"/>
  <c r="BG122" i="1" s="1"/>
  <c r="BF122" i="1"/>
  <c r="BF134" i="1"/>
  <c r="DZ134" i="1" s="1"/>
  <c r="TF134" i="1" s="1"/>
  <c r="AJ138" i="1"/>
  <c r="BG138" i="1" s="1"/>
  <c r="EA138" i="1" s="1"/>
  <c r="NG138" i="1" s="1"/>
  <c r="XQ138" i="1" s="1"/>
  <c r="BF138" i="1"/>
  <c r="DZ138" i="1" s="1"/>
  <c r="AJ142" i="1"/>
  <c r="BG142" i="1" s="1"/>
  <c r="BF142" i="1"/>
  <c r="DZ142" i="1" s="1"/>
  <c r="AJ170" i="1"/>
  <c r="BF170" i="1"/>
  <c r="AJ176" i="1"/>
  <c r="BF176" i="1"/>
  <c r="DZ176" i="1" s="1"/>
  <c r="AJ178" i="1"/>
  <c r="BG178" i="1" s="1"/>
  <c r="EA178" i="1" s="1"/>
  <c r="NG178" i="1" s="1"/>
  <c r="XQ178" i="1" s="1"/>
  <c r="BF178" i="1"/>
  <c r="BF101" i="1"/>
  <c r="DZ101" i="1" s="1"/>
  <c r="AJ107" i="1"/>
  <c r="BF107" i="1"/>
  <c r="DZ107" i="1" s="1"/>
  <c r="BF109" i="1"/>
  <c r="DZ109" i="1" s="1"/>
  <c r="TF109" i="1" s="1"/>
  <c r="BF113" i="1"/>
  <c r="DZ113" i="1" s="1"/>
  <c r="AJ115" i="1"/>
  <c r="BG115" i="1" s="1"/>
  <c r="BF115" i="1"/>
  <c r="AJ117" i="1"/>
  <c r="BF117" i="1"/>
  <c r="AJ119" i="1"/>
  <c r="BG119" i="1" s="1"/>
  <c r="BF119" i="1"/>
  <c r="AJ121" i="1"/>
  <c r="BF121" i="1"/>
  <c r="AJ123" i="1"/>
  <c r="BG123" i="1" s="1"/>
  <c r="BF123" i="1"/>
  <c r="BF125" i="1"/>
  <c r="DZ125" i="1" s="1"/>
  <c r="AJ127" i="1"/>
  <c r="BG127" i="1" s="1"/>
  <c r="BF127" i="1"/>
  <c r="AJ131" i="1"/>
  <c r="BG131" i="1" s="1"/>
  <c r="BF131" i="1"/>
  <c r="DZ131" i="1" s="1"/>
  <c r="AJ133" i="1"/>
  <c r="BG133" i="1" s="1"/>
  <c r="BF133" i="1"/>
  <c r="AJ135" i="1"/>
  <c r="BG135" i="1" s="1"/>
  <c r="BF135" i="1"/>
  <c r="DZ135" i="1" s="1"/>
  <c r="AJ137" i="1"/>
  <c r="BG137" i="1" s="1"/>
  <c r="BF137" i="1"/>
  <c r="AJ143" i="1"/>
  <c r="BG143" i="1" s="1"/>
  <c r="BF143" i="1"/>
  <c r="DB143" i="1" s="1"/>
  <c r="AJ145" i="1"/>
  <c r="BG145" i="1" s="1"/>
  <c r="BF145" i="1"/>
  <c r="AJ147" i="1"/>
  <c r="BG147" i="1" s="1"/>
  <c r="BF147" i="1"/>
  <c r="DZ147" i="1" s="1"/>
  <c r="AJ149" i="1"/>
  <c r="BG149" i="1" s="1"/>
  <c r="BF149" i="1"/>
  <c r="AJ151" i="1"/>
  <c r="BG151" i="1" s="1"/>
  <c r="BF151" i="1"/>
  <c r="DZ151" i="1" s="1"/>
  <c r="AJ157" i="1"/>
  <c r="BG157" i="1" s="1"/>
  <c r="BF157" i="1"/>
  <c r="DZ157" i="1" s="1"/>
  <c r="BF159" i="1"/>
  <c r="DZ159" i="1" s="1"/>
  <c r="AJ163" i="1"/>
  <c r="BF163" i="1"/>
  <c r="DZ163" i="1" s="1"/>
  <c r="AJ167" i="1"/>
  <c r="BG167" i="1" s="1"/>
  <c r="BF167" i="1"/>
  <c r="DZ167" i="1" s="1"/>
  <c r="AJ169" i="1"/>
  <c r="BG169" i="1" s="1"/>
  <c r="EA169" i="1" s="1"/>
  <c r="NG169" i="1" s="1"/>
  <c r="XQ169" i="1" s="1"/>
  <c r="BF169" i="1"/>
  <c r="AJ171" i="1"/>
  <c r="BG171" i="1" s="1"/>
  <c r="BF171" i="1"/>
  <c r="DZ171" i="1" s="1"/>
  <c r="AJ175" i="1"/>
  <c r="BG175" i="1" s="1"/>
  <c r="BF175" i="1"/>
  <c r="AJ181" i="1"/>
  <c r="BG181" i="1" s="1"/>
  <c r="DC181" i="1" s="1"/>
  <c r="BF181" i="1"/>
  <c r="DZ181" i="1" s="1"/>
  <c r="AJ185" i="1"/>
  <c r="BG185" i="1" s="1"/>
  <c r="BF185" i="1"/>
  <c r="AJ189" i="1"/>
  <c r="BG189" i="1" s="1"/>
  <c r="BF189" i="1"/>
  <c r="AJ191" i="1"/>
  <c r="BG191" i="1" s="1"/>
  <c r="BF191" i="1"/>
  <c r="DZ191" i="1" s="1"/>
  <c r="AJ193" i="1"/>
  <c r="BG193" i="1" s="1"/>
  <c r="EA193" i="1" s="1"/>
  <c r="NG193" i="1" s="1"/>
  <c r="XQ193" i="1" s="1"/>
  <c r="BF193" i="1"/>
  <c r="BF199" i="1"/>
  <c r="DZ199" i="1" s="1"/>
  <c r="TF199" i="1" s="1"/>
  <c r="BF201" i="1"/>
  <c r="DB201" i="1" s="1"/>
  <c r="AJ23" i="1"/>
  <c r="BG23" i="1" s="1"/>
  <c r="BF23" i="1"/>
  <c r="AJ27" i="1"/>
  <c r="BG27" i="1" s="1"/>
  <c r="BF27" i="1"/>
  <c r="AJ39" i="1"/>
  <c r="BG39" i="1" s="1"/>
  <c r="BF39" i="1"/>
  <c r="DZ39" i="1" s="1"/>
  <c r="AJ47" i="1"/>
  <c r="BG47" i="1" s="1"/>
  <c r="BF47" i="1"/>
  <c r="DZ47" i="1" s="1"/>
  <c r="AJ51" i="1"/>
  <c r="BG51" i="1" s="1"/>
  <c r="BF51" i="1"/>
  <c r="DZ51" i="1" s="1"/>
  <c r="BF61" i="1"/>
  <c r="DB61" i="1" s="1"/>
  <c r="BF65" i="1"/>
  <c r="DZ65" i="1" s="1"/>
  <c r="TF65" i="1" s="1"/>
  <c r="BF69" i="1"/>
  <c r="DB69" i="1" s="1"/>
  <c r="BF77" i="1"/>
  <c r="DB77" i="1" s="1"/>
  <c r="AJ17" i="1"/>
  <c r="BG17" i="1" s="1"/>
  <c r="BF17" i="1"/>
  <c r="DZ17" i="1" s="1"/>
  <c r="AJ24" i="1"/>
  <c r="BG24" i="1" s="1"/>
  <c r="BF24" i="1"/>
  <c r="DZ24" i="1" s="1"/>
  <c r="AJ28" i="1"/>
  <c r="BG28" i="1" s="1"/>
  <c r="BF28" i="1"/>
  <c r="DZ28" i="1" s="1"/>
  <c r="BF34" i="1"/>
  <c r="DB34" i="1" s="1"/>
  <c r="AJ38" i="1"/>
  <c r="BF38" i="1"/>
  <c r="BF42" i="1"/>
  <c r="DZ42" i="1" s="1"/>
  <c r="AJ54" i="1"/>
  <c r="BF54" i="1"/>
  <c r="DZ54" i="1" s="1"/>
  <c r="AJ62" i="1"/>
  <c r="BF62" i="1"/>
  <c r="DZ62" i="1" s="1"/>
  <c r="AJ74" i="1"/>
  <c r="BG74" i="1" s="1"/>
  <c r="BF74" i="1"/>
  <c r="DZ74" i="1" s="1"/>
  <c r="AJ90" i="1"/>
  <c r="BF90" i="1"/>
  <c r="DZ90" i="1" s="1"/>
  <c r="AJ94" i="1"/>
  <c r="BG94" i="1" s="1"/>
  <c r="BF94" i="1"/>
  <c r="DZ94" i="1" s="1"/>
  <c r="AJ98" i="1"/>
  <c r="BG98" i="1" s="1"/>
  <c r="BF98" i="1"/>
  <c r="AJ22" i="1"/>
  <c r="BG22" i="1" s="1"/>
  <c r="DC22" i="1" s="1"/>
  <c r="BF22" i="1"/>
  <c r="AJ26" i="1"/>
  <c r="BG26" i="1" s="1"/>
  <c r="BF26" i="1"/>
  <c r="BF30" i="1"/>
  <c r="DZ30" i="1" s="1"/>
  <c r="NF30" i="1" s="1"/>
  <c r="XP30" i="1" s="1"/>
  <c r="AJ32" i="1"/>
  <c r="BG32" i="1" s="1"/>
  <c r="BF32" i="1"/>
  <c r="AJ36" i="1"/>
  <c r="BG36" i="1" s="1"/>
  <c r="BF36" i="1"/>
  <c r="DZ36" i="1" s="1"/>
  <c r="AJ40" i="1"/>
  <c r="BG40" i="1" s="1"/>
  <c r="BF40" i="1"/>
  <c r="AJ44" i="1"/>
  <c r="BG44" i="1" s="1"/>
  <c r="BF44" i="1"/>
  <c r="DZ44" i="1" s="1"/>
  <c r="BF46" i="1"/>
  <c r="DZ46" i="1" s="1"/>
  <c r="AJ48" i="1"/>
  <c r="BG48" i="1" s="1"/>
  <c r="BF48" i="1"/>
  <c r="AJ52" i="1"/>
  <c r="BG52" i="1" s="1"/>
  <c r="BF52" i="1"/>
  <c r="DZ52" i="1" s="1"/>
  <c r="BF58" i="1"/>
  <c r="DZ58" i="1" s="1"/>
  <c r="AJ66" i="1"/>
  <c r="BG66" i="1" s="1"/>
  <c r="BF66" i="1"/>
  <c r="DB66" i="1" s="1"/>
  <c r="AJ70" i="1"/>
  <c r="BG70" i="1" s="1"/>
  <c r="BF70" i="1"/>
  <c r="DZ70" i="1" s="1"/>
  <c r="AJ78" i="1"/>
  <c r="BG78" i="1" s="1"/>
  <c r="BF78" i="1"/>
  <c r="DZ78" i="1" s="1"/>
  <c r="AJ82" i="1"/>
  <c r="BG82" i="1" s="1"/>
  <c r="BF82" i="1"/>
  <c r="DZ82" i="1" s="1"/>
  <c r="AJ86" i="1"/>
  <c r="BF86" i="1"/>
  <c r="AJ31" i="1"/>
  <c r="BG31" i="1" s="1"/>
  <c r="BF31" i="1"/>
  <c r="DZ31" i="1" s="1"/>
  <c r="AJ35" i="1"/>
  <c r="BF35" i="1"/>
  <c r="AJ43" i="1"/>
  <c r="BG43" i="1" s="1"/>
  <c r="BF43" i="1"/>
  <c r="DZ43" i="1" s="1"/>
  <c r="AJ55" i="1"/>
  <c r="BG55" i="1" s="1"/>
  <c r="BF55" i="1"/>
  <c r="AJ59" i="1"/>
  <c r="BG59" i="1" s="1"/>
  <c r="BF59" i="1"/>
  <c r="AJ63" i="1"/>
  <c r="BG63" i="1" s="1"/>
  <c r="BF63" i="1"/>
  <c r="DZ63" i="1" s="1"/>
  <c r="AJ67" i="1"/>
  <c r="BG67" i="1" s="1"/>
  <c r="BF67" i="1"/>
  <c r="AJ71" i="1"/>
  <c r="BG71" i="1" s="1"/>
  <c r="BF71" i="1"/>
  <c r="BF73" i="1"/>
  <c r="DB73" i="1" s="1"/>
  <c r="AJ75" i="1"/>
  <c r="BG75" i="1" s="1"/>
  <c r="BF75" i="1"/>
  <c r="AJ79" i="1"/>
  <c r="BG79" i="1" s="1"/>
  <c r="BF79" i="1"/>
  <c r="BF81" i="1"/>
  <c r="DZ81" i="1" s="1"/>
  <c r="NF81" i="1" s="1"/>
  <c r="XP81" i="1" s="1"/>
  <c r="AJ83" i="1"/>
  <c r="BG83" i="1" s="1"/>
  <c r="BF83" i="1"/>
  <c r="DZ83" i="1" s="1"/>
  <c r="AJ89" i="1"/>
  <c r="BF89" i="1"/>
  <c r="AJ91" i="1"/>
  <c r="BG91" i="1" s="1"/>
  <c r="BF91" i="1"/>
  <c r="DZ91" i="1" s="1"/>
  <c r="BF93" i="1"/>
  <c r="DZ93" i="1" s="1"/>
  <c r="NF93" i="1" s="1"/>
  <c r="XP93" i="1" s="1"/>
  <c r="AJ95" i="1"/>
  <c r="BG95" i="1" s="1"/>
  <c r="BF95" i="1"/>
  <c r="DZ95" i="1" s="1"/>
  <c r="AJ99" i="1"/>
  <c r="BG99" i="1" s="1"/>
  <c r="BF99" i="1"/>
  <c r="DZ99" i="1" s="1"/>
  <c r="AJ18" i="1"/>
  <c r="BG18" i="1" s="1"/>
  <c r="EA18" i="1" s="1"/>
  <c r="NG18" i="1" s="1"/>
  <c r="XQ18" i="1" s="1"/>
  <c r="BF18" i="1"/>
  <c r="AJ20" i="1"/>
  <c r="BG20" i="1" s="1"/>
  <c r="BF20" i="1"/>
  <c r="DB20" i="1" s="1"/>
  <c r="AJ19" i="1"/>
  <c r="BG19" i="1" s="1"/>
  <c r="BF19" i="1"/>
  <c r="CE19" i="1"/>
  <c r="MH19" i="1"/>
  <c r="LJ19" i="1"/>
  <c r="KL19" i="1"/>
  <c r="HR19" i="1"/>
  <c r="JN19" i="1"/>
  <c r="IP19" i="1"/>
  <c r="GT21" i="1"/>
  <c r="MH21" i="1"/>
  <c r="LJ21" i="1"/>
  <c r="KL21" i="1"/>
  <c r="HR21" i="1"/>
  <c r="JN21" i="1"/>
  <c r="IP21" i="1"/>
  <c r="CE23" i="1"/>
  <c r="FW23" i="1" s="1"/>
  <c r="MH23" i="1"/>
  <c r="LJ23" i="1"/>
  <c r="KL23" i="1"/>
  <c r="HR23" i="1"/>
  <c r="JN23" i="1"/>
  <c r="IP23" i="1"/>
  <c r="GT25" i="1"/>
  <c r="MH25" i="1"/>
  <c r="LJ25" i="1"/>
  <c r="KL25" i="1"/>
  <c r="HR25" i="1"/>
  <c r="JN25" i="1"/>
  <c r="IP25" i="1"/>
  <c r="CE27" i="1"/>
  <c r="MH27" i="1"/>
  <c r="LJ27" i="1"/>
  <c r="KL27" i="1"/>
  <c r="HR27" i="1"/>
  <c r="JN27" i="1"/>
  <c r="IP27" i="1"/>
  <c r="GT29" i="1"/>
  <c r="MH29" i="1"/>
  <c r="LJ29" i="1"/>
  <c r="KL29" i="1"/>
  <c r="HR29" i="1"/>
  <c r="JN29" i="1"/>
  <c r="IP29" i="1"/>
  <c r="CE31" i="1"/>
  <c r="MH31" i="1"/>
  <c r="LJ31" i="1"/>
  <c r="KL31" i="1"/>
  <c r="JN31" i="1"/>
  <c r="HR31" i="1"/>
  <c r="IP31" i="1"/>
  <c r="GT33" i="1"/>
  <c r="MH33" i="1"/>
  <c r="LJ33" i="1"/>
  <c r="KL33" i="1"/>
  <c r="JN33" i="1"/>
  <c r="HR33" i="1"/>
  <c r="IP33" i="1"/>
  <c r="CE35" i="1"/>
  <c r="MH35" i="1"/>
  <c r="LJ35" i="1"/>
  <c r="KL35" i="1"/>
  <c r="JN35" i="1"/>
  <c r="HR35" i="1"/>
  <c r="IP35" i="1"/>
  <c r="GT37" i="1"/>
  <c r="MH37" i="1"/>
  <c r="LJ37" i="1"/>
  <c r="KL37" i="1"/>
  <c r="JN37" i="1"/>
  <c r="HR37" i="1"/>
  <c r="IP37" i="1"/>
  <c r="CE39" i="1"/>
  <c r="MH39" i="1"/>
  <c r="LJ39" i="1"/>
  <c r="KL39" i="1"/>
  <c r="JN39" i="1"/>
  <c r="HR39" i="1"/>
  <c r="IP39" i="1"/>
  <c r="GT41" i="1"/>
  <c r="MH41" i="1"/>
  <c r="LJ41" i="1"/>
  <c r="KL41" i="1"/>
  <c r="JN41" i="1"/>
  <c r="HR41" i="1"/>
  <c r="IP41" i="1"/>
  <c r="CE43" i="1"/>
  <c r="MH43" i="1"/>
  <c r="LJ43" i="1"/>
  <c r="KL43" i="1"/>
  <c r="JN43" i="1"/>
  <c r="HR43" i="1"/>
  <c r="IP43" i="1"/>
  <c r="GT45" i="1"/>
  <c r="MH45" i="1"/>
  <c r="LJ45" i="1"/>
  <c r="KL45" i="1"/>
  <c r="JN45" i="1"/>
  <c r="HR45" i="1"/>
  <c r="IP45" i="1"/>
  <c r="CE47" i="1"/>
  <c r="MH47" i="1"/>
  <c r="LJ47" i="1"/>
  <c r="KL47" i="1"/>
  <c r="JN47" i="1"/>
  <c r="HR47" i="1"/>
  <c r="IP47" i="1"/>
  <c r="GT49" i="1"/>
  <c r="MH49" i="1"/>
  <c r="LJ49" i="1"/>
  <c r="KL49" i="1"/>
  <c r="JN49" i="1"/>
  <c r="HR49" i="1"/>
  <c r="IP49" i="1"/>
  <c r="CE51" i="1"/>
  <c r="MH51" i="1"/>
  <c r="LJ51" i="1"/>
  <c r="KL51" i="1"/>
  <c r="JN51" i="1"/>
  <c r="HR51" i="1"/>
  <c r="IP51" i="1"/>
  <c r="GT53" i="1"/>
  <c r="MH53" i="1"/>
  <c r="LJ53" i="1"/>
  <c r="KL53" i="1"/>
  <c r="JN53" i="1"/>
  <c r="HR53" i="1"/>
  <c r="IP53" i="1"/>
  <c r="GT55" i="1"/>
  <c r="MH55" i="1"/>
  <c r="LJ55" i="1"/>
  <c r="KL55" i="1"/>
  <c r="JN55" i="1"/>
  <c r="HR55" i="1"/>
  <c r="IP55" i="1"/>
  <c r="GT57" i="1"/>
  <c r="MH57" i="1"/>
  <c r="LJ57" i="1"/>
  <c r="KL57" i="1"/>
  <c r="JN57" i="1"/>
  <c r="HR57" i="1"/>
  <c r="IP57" i="1"/>
  <c r="GT59" i="1"/>
  <c r="MH59" i="1"/>
  <c r="LJ59" i="1"/>
  <c r="KL59" i="1"/>
  <c r="JN59" i="1"/>
  <c r="HR59" i="1"/>
  <c r="IP59" i="1"/>
  <c r="CE61" i="1"/>
  <c r="MH61" i="1"/>
  <c r="LJ61" i="1"/>
  <c r="KL61" i="1"/>
  <c r="JN61" i="1"/>
  <c r="HR61" i="1"/>
  <c r="IP61" i="1"/>
  <c r="CE63" i="1"/>
  <c r="MH63" i="1"/>
  <c r="LJ63" i="1"/>
  <c r="KL63" i="1"/>
  <c r="JN63" i="1"/>
  <c r="HR63" i="1"/>
  <c r="IP63" i="1"/>
  <c r="CE65" i="1"/>
  <c r="MH65" i="1"/>
  <c r="LJ65" i="1"/>
  <c r="KL65" i="1"/>
  <c r="JN65" i="1"/>
  <c r="HR65" i="1"/>
  <c r="IP65" i="1"/>
  <c r="GT67" i="1"/>
  <c r="MH67" i="1"/>
  <c r="LJ67" i="1"/>
  <c r="KL67" i="1"/>
  <c r="JN67" i="1"/>
  <c r="HR67" i="1"/>
  <c r="IP67" i="1"/>
  <c r="CE69" i="1"/>
  <c r="MH69" i="1"/>
  <c r="LJ69" i="1"/>
  <c r="KL69" i="1"/>
  <c r="JN69" i="1"/>
  <c r="HR69" i="1"/>
  <c r="IP69" i="1"/>
  <c r="GT71" i="1"/>
  <c r="MH71" i="1"/>
  <c r="LJ71" i="1"/>
  <c r="KL71" i="1"/>
  <c r="JN71" i="1"/>
  <c r="HR71" i="1"/>
  <c r="IP71" i="1"/>
  <c r="CE73" i="1"/>
  <c r="MH73" i="1"/>
  <c r="LJ73" i="1"/>
  <c r="KL73" i="1"/>
  <c r="JN73" i="1"/>
  <c r="HR73" i="1"/>
  <c r="IP73" i="1"/>
  <c r="GT75" i="1"/>
  <c r="MH75" i="1"/>
  <c r="LJ75" i="1"/>
  <c r="KL75" i="1"/>
  <c r="JN75" i="1"/>
  <c r="HR75" i="1"/>
  <c r="IP75" i="1"/>
  <c r="CE77" i="1"/>
  <c r="MH77" i="1"/>
  <c r="LJ77" i="1"/>
  <c r="KL77" i="1"/>
  <c r="JN77" i="1"/>
  <c r="HR77" i="1"/>
  <c r="IP77" i="1"/>
  <c r="GT79" i="1"/>
  <c r="MH79" i="1"/>
  <c r="LJ79" i="1"/>
  <c r="KL79" i="1"/>
  <c r="JN79" i="1"/>
  <c r="HR79" i="1"/>
  <c r="IP79" i="1"/>
  <c r="CE81" i="1"/>
  <c r="MH81" i="1"/>
  <c r="LJ81" i="1"/>
  <c r="KL81" i="1"/>
  <c r="JN81" i="1"/>
  <c r="HR81" i="1"/>
  <c r="IP81" i="1"/>
  <c r="CE83" i="1"/>
  <c r="MH83" i="1"/>
  <c r="LJ83" i="1"/>
  <c r="KL83" i="1"/>
  <c r="JN83" i="1"/>
  <c r="HR83" i="1"/>
  <c r="IP83" i="1"/>
  <c r="CE85" i="1"/>
  <c r="VU85" i="1" s="1"/>
  <c r="WS85" i="1" s="1"/>
  <c r="MH85" i="1"/>
  <c r="LJ85" i="1"/>
  <c r="KL85" i="1"/>
  <c r="JN85" i="1"/>
  <c r="HR85" i="1"/>
  <c r="IP85" i="1"/>
  <c r="GT87" i="1"/>
  <c r="MH87" i="1"/>
  <c r="LJ87" i="1"/>
  <c r="KL87" i="1"/>
  <c r="JN87" i="1"/>
  <c r="HR87" i="1"/>
  <c r="IP87" i="1"/>
  <c r="CE89" i="1"/>
  <c r="MH89" i="1"/>
  <c r="LJ89" i="1"/>
  <c r="KL89" i="1"/>
  <c r="JN89" i="1"/>
  <c r="HR89" i="1"/>
  <c r="IP89" i="1"/>
  <c r="CE91" i="1"/>
  <c r="MH91" i="1"/>
  <c r="LJ91" i="1"/>
  <c r="KL91" i="1"/>
  <c r="JN91" i="1"/>
  <c r="HR91" i="1"/>
  <c r="IP91" i="1"/>
  <c r="CE93" i="1"/>
  <c r="MH93" i="1"/>
  <c r="LJ93" i="1"/>
  <c r="KL93" i="1"/>
  <c r="JN93" i="1"/>
  <c r="HR93" i="1"/>
  <c r="IP93" i="1"/>
  <c r="CE95" i="1"/>
  <c r="MH95" i="1"/>
  <c r="LJ95" i="1"/>
  <c r="KL95" i="1"/>
  <c r="JN95" i="1"/>
  <c r="HR95" i="1"/>
  <c r="IP95" i="1"/>
  <c r="CE97" i="1"/>
  <c r="MH97" i="1"/>
  <c r="LJ97" i="1"/>
  <c r="KL97" i="1"/>
  <c r="JN97" i="1"/>
  <c r="HR97" i="1"/>
  <c r="IP97" i="1"/>
  <c r="CE99" i="1"/>
  <c r="MH99" i="1"/>
  <c r="LJ99" i="1"/>
  <c r="KL99" i="1"/>
  <c r="JN99" i="1"/>
  <c r="HR99" i="1"/>
  <c r="IP99" i="1"/>
  <c r="CE101" i="1"/>
  <c r="MH101" i="1"/>
  <c r="LJ101" i="1"/>
  <c r="KL101" i="1"/>
  <c r="JN101" i="1"/>
  <c r="HR101" i="1"/>
  <c r="IP101" i="1"/>
  <c r="CE103" i="1"/>
  <c r="MH103" i="1"/>
  <c r="LJ103" i="1"/>
  <c r="KL103" i="1"/>
  <c r="JN103" i="1"/>
  <c r="HR103" i="1"/>
  <c r="IP103" i="1"/>
  <c r="CE105" i="1"/>
  <c r="MH105" i="1"/>
  <c r="LJ105" i="1"/>
  <c r="KL105" i="1"/>
  <c r="JN105" i="1"/>
  <c r="HR105" i="1"/>
  <c r="IP105" i="1"/>
  <c r="CE107" i="1"/>
  <c r="MH107" i="1"/>
  <c r="LJ107" i="1"/>
  <c r="KL107" i="1"/>
  <c r="JN107" i="1"/>
  <c r="HR107" i="1"/>
  <c r="IP107" i="1"/>
  <c r="CE109" i="1"/>
  <c r="MH109" i="1"/>
  <c r="LJ109" i="1"/>
  <c r="KL109" i="1"/>
  <c r="JN109" i="1"/>
  <c r="HR109" i="1"/>
  <c r="IP109" i="1"/>
  <c r="CE111" i="1"/>
  <c r="MH111" i="1"/>
  <c r="LJ111" i="1"/>
  <c r="KL111" i="1"/>
  <c r="JN111" i="1"/>
  <c r="HR111" i="1"/>
  <c r="IP111" i="1"/>
  <c r="EX113" i="1"/>
  <c r="MH113" i="1"/>
  <c r="LJ113" i="1"/>
  <c r="KL113" i="1"/>
  <c r="JN113" i="1"/>
  <c r="HR113" i="1"/>
  <c r="IP113" i="1"/>
  <c r="CE115" i="1"/>
  <c r="MH115" i="1"/>
  <c r="LJ115" i="1"/>
  <c r="KL115" i="1"/>
  <c r="JN115" i="1"/>
  <c r="HR115" i="1"/>
  <c r="IP115" i="1"/>
  <c r="CE117" i="1"/>
  <c r="MH117" i="1"/>
  <c r="LJ117" i="1"/>
  <c r="KL117" i="1"/>
  <c r="JN117" i="1"/>
  <c r="HR117" i="1"/>
  <c r="IP117" i="1"/>
  <c r="GT119" i="1"/>
  <c r="MH119" i="1"/>
  <c r="LJ119" i="1"/>
  <c r="KL119" i="1"/>
  <c r="JN119" i="1"/>
  <c r="HR119" i="1"/>
  <c r="IP119" i="1"/>
  <c r="CE121" i="1"/>
  <c r="MH121" i="1"/>
  <c r="LJ121" i="1"/>
  <c r="KL121" i="1"/>
  <c r="JN121" i="1"/>
  <c r="HR121" i="1"/>
  <c r="IP121" i="1"/>
  <c r="GT123" i="1"/>
  <c r="MH123" i="1"/>
  <c r="LJ123" i="1"/>
  <c r="KL123" i="1"/>
  <c r="JN123" i="1"/>
  <c r="HR123" i="1"/>
  <c r="IP123" i="1"/>
  <c r="CE125" i="1"/>
  <c r="VU125" i="1" s="1"/>
  <c r="WS125" i="1" s="1"/>
  <c r="MH125" i="1"/>
  <c r="LJ125" i="1"/>
  <c r="KL125" i="1"/>
  <c r="JN125" i="1"/>
  <c r="HR125" i="1"/>
  <c r="IP125" i="1"/>
  <c r="CE127" i="1"/>
  <c r="MH127" i="1"/>
  <c r="LJ127" i="1"/>
  <c r="KL127" i="1"/>
  <c r="JN127" i="1"/>
  <c r="HR127" i="1"/>
  <c r="IP127" i="1"/>
  <c r="GT129" i="1"/>
  <c r="MH129" i="1"/>
  <c r="LJ129" i="1"/>
  <c r="KL129" i="1"/>
  <c r="JN129" i="1"/>
  <c r="HR129" i="1"/>
  <c r="IP129" i="1"/>
  <c r="GT131" i="1"/>
  <c r="MH131" i="1"/>
  <c r="LJ131" i="1"/>
  <c r="KL131" i="1"/>
  <c r="JN131" i="1"/>
  <c r="HR131" i="1"/>
  <c r="IP131" i="1"/>
  <c r="MH133" i="1"/>
  <c r="LJ133" i="1"/>
  <c r="KL133" i="1"/>
  <c r="JN133" i="1"/>
  <c r="HR133" i="1"/>
  <c r="IP133" i="1"/>
  <c r="GT135" i="1"/>
  <c r="MH135" i="1"/>
  <c r="LJ135" i="1"/>
  <c r="KL135" i="1"/>
  <c r="JN135" i="1"/>
  <c r="HR135" i="1"/>
  <c r="IP135" i="1"/>
  <c r="MH137" i="1"/>
  <c r="LJ137" i="1"/>
  <c r="KL137" i="1"/>
  <c r="JN137" i="1"/>
  <c r="HR137" i="1"/>
  <c r="IP137" i="1"/>
  <c r="EX139" i="1"/>
  <c r="MH139" i="1"/>
  <c r="LJ139" i="1"/>
  <c r="KL139" i="1"/>
  <c r="JN139" i="1"/>
  <c r="HR139" i="1"/>
  <c r="IP139" i="1"/>
  <c r="GT141" i="1"/>
  <c r="MH141" i="1"/>
  <c r="LJ141" i="1"/>
  <c r="KL141" i="1"/>
  <c r="JN141" i="1"/>
  <c r="HR141" i="1"/>
  <c r="IP141" i="1"/>
  <c r="GT143" i="1"/>
  <c r="MH143" i="1"/>
  <c r="LJ143" i="1"/>
  <c r="KL143" i="1"/>
  <c r="JN143" i="1"/>
  <c r="HR143" i="1"/>
  <c r="IP143" i="1"/>
  <c r="MH145" i="1"/>
  <c r="LJ145" i="1"/>
  <c r="KL145" i="1"/>
  <c r="JN145" i="1"/>
  <c r="HR145" i="1"/>
  <c r="IP145" i="1"/>
  <c r="GT147" i="1"/>
  <c r="MH147" i="1"/>
  <c r="LJ147" i="1"/>
  <c r="KL147" i="1"/>
  <c r="JN147" i="1"/>
  <c r="HR147" i="1"/>
  <c r="IP147" i="1"/>
  <c r="GT149" i="1"/>
  <c r="MH149" i="1"/>
  <c r="LJ149" i="1"/>
  <c r="KL149" i="1"/>
  <c r="JN149" i="1"/>
  <c r="HR149" i="1"/>
  <c r="IP149" i="1"/>
  <c r="GT151" i="1"/>
  <c r="MH151" i="1"/>
  <c r="LJ151" i="1"/>
  <c r="KL151" i="1"/>
  <c r="JN151" i="1"/>
  <c r="HR151" i="1"/>
  <c r="IP151" i="1"/>
  <c r="CE153" i="1"/>
  <c r="MH153" i="1"/>
  <c r="LJ153" i="1"/>
  <c r="KL153" i="1"/>
  <c r="JN153" i="1"/>
  <c r="HR153" i="1"/>
  <c r="IP153" i="1"/>
  <c r="CE155" i="1"/>
  <c r="MH155" i="1"/>
  <c r="LJ155" i="1"/>
  <c r="KL155" i="1"/>
  <c r="JN155" i="1"/>
  <c r="HR155" i="1"/>
  <c r="IP155" i="1"/>
  <c r="CE157" i="1"/>
  <c r="MH157" i="1"/>
  <c r="LJ157" i="1"/>
  <c r="KL157" i="1"/>
  <c r="JN157" i="1"/>
  <c r="HR157" i="1"/>
  <c r="IP157" i="1"/>
  <c r="CE159" i="1"/>
  <c r="VU159" i="1" s="1"/>
  <c r="WS159" i="1" s="1"/>
  <c r="MH159" i="1"/>
  <c r="LJ159" i="1"/>
  <c r="KL159" i="1"/>
  <c r="JN159" i="1"/>
  <c r="HR159" i="1"/>
  <c r="IP159" i="1"/>
  <c r="CE161" i="1"/>
  <c r="MH161" i="1"/>
  <c r="LJ161" i="1"/>
  <c r="KL161" i="1"/>
  <c r="JN161" i="1"/>
  <c r="HR161" i="1"/>
  <c r="IP161" i="1"/>
  <c r="CE163" i="1"/>
  <c r="MH163" i="1"/>
  <c r="LJ163" i="1"/>
  <c r="KL163" i="1"/>
  <c r="JN163" i="1"/>
  <c r="HR163" i="1"/>
  <c r="IP163" i="1"/>
  <c r="MH165" i="1"/>
  <c r="LJ165" i="1"/>
  <c r="KL165" i="1"/>
  <c r="JN165" i="1"/>
  <c r="HR165" i="1"/>
  <c r="IP165" i="1"/>
  <c r="CE167" i="1"/>
  <c r="MH167" i="1"/>
  <c r="LJ167" i="1"/>
  <c r="KL167" i="1"/>
  <c r="JN167" i="1"/>
  <c r="HR167" i="1"/>
  <c r="IP167" i="1"/>
  <c r="GT169" i="1"/>
  <c r="MH169" i="1"/>
  <c r="LJ169" i="1"/>
  <c r="KL169" i="1"/>
  <c r="JN169" i="1"/>
  <c r="HR169" i="1"/>
  <c r="IP169" i="1"/>
  <c r="GT171" i="1"/>
  <c r="MH171" i="1"/>
  <c r="LJ171" i="1"/>
  <c r="KL171" i="1"/>
  <c r="JN171" i="1"/>
  <c r="HR171" i="1"/>
  <c r="IP171" i="1"/>
  <c r="GT173" i="1"/>
  <c r="MH173" i="1"/>
  <c r="LJ173" i="1"/>
  <c r="KL173" i="1"/>
  <c r="JN173" i="1"/>
  <c r="HR173" i="1"/>
  <c r="IP173" i="1"/>
  <c r="CE175" i="1"/>
  <c r="MH175" i="1"/>
  <c r="LJ175" i="1"/>
  <c r="KL175" i="1"/>
  <c r="JN175" i="1"/>
  <c r="HR175" i="1"/>
  <c r="IP175" i="1"/>
  <c r="GT177" i="1"/>
  <c r="MH177" i="1"/>
  <c r="LJ177" i="1"/>
  <c r="KL177" i="1"/>
  <c r="JN177" i="1"/>
  <c r="HR177" i="1"/>
  <c r="IP177" i="1"/>
  <c r="CE179" i="1"/>
  <c r="MH179" i="1"/>
  <c r="LJ179" i="1"/>
  <c r="KL179" i="1"/>
  <c r="JN179" i="1"/>
  <c r="HR179" i="1"/>
  <c r="IP179" i="1"/>
  <c r="CE181" i="1"/>
  <c r="MH181" i="1"/>
  <c r="LJ181" i="1"/>
  <c r="KL181" i="1"/>
  <c r="JN181" i="1"/>
  <c r="HR181" i="1"/>
  <c r="IP181" i="1"/>
  <c r="GT183" i="1"/>
  <c r="MH183" i="1"/>
  <c r="LJ183" i="1"/>
  <c r="KL183" i="1"/>
  <c r="JN183" i="1"/>
  <c r="HR183" i="1"/>
  <c r="IP183" i="1"/>
  <c r="GT185" i="1"/>
  <c r="MH185" i="1"/>
  <c r="LJ185" i="1"/>
  <c r="KL185" i="1"/>
  <c r="JN185" i="1"/>
  <c r="HR185" i="1"/>
  <c r="IP185" i="1"/>
  <c r="GT187" i="1"/>
  <c r="MH187" i="1"/>
  <c r="LJ187" i="1"/>
  <c r="KL187" i="1"/>
  <c r="JN187" i="1"/>
  <c r="HR187" i="1"/>
  <c r="IP187" i="1"/>
  <c r="GT189" i="1"/>
  <c r="MH189" i="1"/>
  <c r="LJ189" i="1"/>
  <c r="KL189" i="1"/>
  <c r="JN189" i="1"/>
  <c r="HR189" i="1"/>
  <c r="IP189" i="1"/>
  <c r="CE191" i="1"/>
  <c r="MH191" i="1"/>
  <c r="LJ191" i="1"/>
  <c r="KL191" i="1"/>
  <c r="JN191" i="1"/>
  <c r="HR191" i="1"/>
  <c r="IP191" i="1"/>
  <c r="GT193" i="1"/>
  <c r="MH193" i="1"/>
  <c r="LJ193" i="1"/>
  <c r="KL193" i="1"/>
  <c r="JN193" i="1"/>
  <c r="HR193" i="1"/>
  <c r="IP193" i="1"/>
  <c r="GT195" i="1"/>
  <c r="MH195" i="1"/>
  <c r="LJ195" i="1"/>
  <c r="KL195" i="1"/>
  <c r="JN195" i="1"/>
  <c r="HR195" i="1"/>
  <c r="IP195" i="1"/>
  <c r="GT197" i="1"/>
  <c r="MH197" i="1"/>
  <c r="LJ197" i="1"/>
  <c r="KL197" i="1"/>
  <c r="JN197" i="1"/>
  <c r="HR197" i="1"/>
  <c r="IP197" i="1"/>
  <c r="CE199" i="1"/>
  <c r="MH199" i="1"/>
  <c r="LJ199" i="1"/>
  <c r="KL199" i="1"/>
  <c r="JN199" i="1"/>
  <c r="HR199" i="1"/>
  <c r="IP199" i="1"/>
  <c r="CE201" i="1"/>
  <c r="MH201" i="1"/>
  <c r="LJ201" i="1"/>
  <c r="KL201" i="1"/>
  <c r="JN201" i="1"/>
  <c r="HR201" i="1"/>
  <c r="IP201" i="1"/>
  <c r="MH203" i="1"/>
  <c r="LJ203" i="1"/>
  <c r="KL203" i="1"/>
  <c r="JN203" i="1"/>
  <c r="HR203" i="1"/>
  <c r="IP203" i="1"/>
  <c r="CE205" i="1"/>
  <c r="MH205" i="1"/>
  <c r="LJ205" i="1"/>
  <c r="KL205" i="1"/>
  <c r="JN205" i="1"/>
  <c r="HR205" i="1"/>
  <c r="IP205" i="1"/>
  <c r="EX207" i="1"/>
  <c r="MH207" i="1"/>
  <c r="LJ207" i="1"/>
  <c r="KL207" i="1"/>
  <c r="JN207" i="1"/>
  <c r="HR207" i="1"/>
  <c r="IP207" i="1"/>
  <c r="CE209" i="1"/>
  <c r="MH209" i="1"/>
  <c r="LJ209" i="1"/>
  <c r="KL209" i="1"/>
  <c r="JN209" i="1"/>
  <c r="HR209" i="1"/>
  <c r="IP209" i="1"/>
  <c r="CE211" i="1"/>
  <c r="MH211" i="1"/>
  <c r="LJ211" i="1"/>
  <c r="KL211" i="1"/>
  <c r="JN211" i="1"/>
  <c r="HR211" i="1"/>
  <c r="IP211" i="1"/>
  <c r="CE17" i="1"/>
  <c r="MH17" i="1"/>
  <c r="LJ17" i="1"/>
  <c r="KL17" i="1"/>
  <c r="HR17" i="1"/>
  <c r="GT17" i="1"/>
  <c r="JN17" i="1"/>
  <c r="IP17" i="1"/>
  <c r="CE18" i="1"/>
  <c r="MH18" i="1"/>
  <c r="LJ18" i="1"/>
  <c r="KL18" i="1"/>
  <c r="JN18" i="1"/>
  <c r="HR18" i="1"/>
  <c r="IP18" i="1"/>
  <c r="FV20" i="1"/>
  <c r="MH20" i="1"/>
  <c r="LJ20" i="1"/>
  <c r="KL20" i="1"/>
  <c r="JN20" i="1"/>
  <c r="HR20" i="1"/>
  <c r="IP20" i="1"/>
  <c r="CE22" i="1"/>
  <c r="MH22" i="1"/>
  <c r="LJ22" i="1"/>
  <c r="KL22" i="1"/>
  <c r="JN22" i="1"/>
  <c r="HR22" i="1"/>
  <c r="IP22" i="1"/>
  <c r="FV24" i="1"/>
  <c r="MH24" i="1"/>
  <c r="LJ24" i="1"/>
  <c r="KL24" i="1"/>
  <c r="JN24" i="1"/>
  <c r="HR24" i="1"/>
  <c r="IP24" i="1"/>
  <c r="CE26" i="1"/>
  <c r="MH26" i="1"/>
  <c r="LJ26" i="1"/>
  <c r="KL26" i="1"/>
  <c r="JN26" i="1"/>
  <c r="HR26" i="1"/>
  <c r="IP26" i="1"/>
  <c r="GT28" i="1"/>
  <c r="MH28" i="1"/>
  <c r="LJ28" i="1"/>
  <c r="KL28" i="1"/>
  <c r="JN28" i="1"/>
  <c r="HR28" i="1"/>
  <c r="IP28" i="1"/>
  <c r="CE30" i="1"/>
  <c r="MH30" i="1"/>
  <c r="LJ30" i="1"/>
  <c r="KL30" i="1"/>
  <c r="JN30" i="1"/>
  <c r="HR30" i="1"/>
  <c r="IP30" i="1"/>
  <c r="CE32" i="1"/>
  <c r="VU32" i="1" s="1"/>
  <c r="WS32" i="1" s="1"/>
  <c r="MH32" i="1"/>
  <c r="LJ32" i="1"/>
  <c r="KL32" i="1"/>
  <c r="JN32" i="1"/>
  <c r="HR32" i="1"/>
  <c r="IP32" i="1"/>
  <c r="CE34" i="1"/>
  <c r="MH34" i="1"/>
  <c r="LJ34" i="1"/>
  <c r="KL34" i="1"/>
  <c r="JN34" i="1"/>
  <c r="HR34" i="1"/>
  <c r="IP34" i="1"/>
  <c r="CE36" i="1"/>
  <c r="MH36" i="1"/>
  <c r="LJ36" i="1"/>
  <c r="KL36" i="1"/>
  <c r="JN36" i="1"/>
  <c r="HR36" i="1"/>
  <c r="IP36" i="1"/>
  <c r="CE38" i="1"/>
  <c r="MH38" i="1"/>
  <c r="LJ38" i="1"/>
  <c r="KL38" i="1"/>
  <c r="JN38" i="1"/>
  <c r="HR38" i="1"/>
  <c r="IP38" i="1"/>
  <c r="CE40" i="1"/>
  <c r="VU40" i="1" s="1"/>
  <c r="WS40" i="1" s="1"/>
  <c r="MH40" i="1"/>
  <c r="LJ40" i="1"/>
  <c r="KL40" i="1"/>
  <c r="JN40" i="1"/>
  <c r="HR40" i="1"/>
  <c r="IP40" i="1"/>
  <c r="CE42" i="1"/>
  <c r="MH42" i="1"/>
  <c r="LJ42" i="1"/>
  <c r="KL42" i="1"/>
  <c r="JN42" i="1"/>
  <c r="HR42" i="1"/>
  <c r="IP42" i="1"/>
  <c r="CE44" i="1"/>
  <c r="MH44" i="1"/>
  <c r="LJ44" i="1"/>
  <c r="KL44" i="1"/>
  <c r="JN44" i="1"/>
  <c r="HR44" i="1"/>
  <c r="IP44" i="1"/>
  <c r="CE46" i="1"/>
  <c r="MH46" i="1"/>
  <c r="LJ46" i="1"/>
  <c r="KL46" i="1"/>
  <c r="JN46" i="1"/>
  <c r="HR46" i="1"/>
  <c r="IP46" i="1"/>
  <c r="CE48" i="1"/>
  <c r="VU48" i="1" s="1"/>
  <c r="WS48" i="1" s="1"/>
  <c r="MH48" i="1"/>
  <c r="LJ48" i="1"/>
  <c r="KL48" i="1"/>
  <c r="JN48" i="1"/>
  <c r="HR48" i="1"/>
  <c r="IP48" i="1"/>
  <c r="CE50" i="1"/>
  <c r="MH50" i="1"/>
  <c r="LJ50" i="1"/>
  <c r="KL50" i="1"/>
  <c r="JN50" i="1"/>
  <c r="HR50" i="1"/>
  <c r="IP50" i="1"/>
  <c r="CE52" i="1"/>
  <c r="MH52" i="1"/>
  <c r="LJ52" i="1"/>
  <c r="KL52" i="1"/>
  <c r="JN52" i="1"/>
  <c r="HR52" i="1"/>
  <c r="IP52" i="1"/>
  <c r="CE54" i="1"/>
  <c r="MH54" i="1"/>
  <c r="LJ54" i="1"/>
  <c r="KL54" i="1"/>
  <c r="JN54" i="1"/>
  <c r="HR54" i="1"/>
  <c r="IP54" i="1"/>
  <c r="CE56" i="1"/>
  <c r="VU56" i="1" s="1"/>
  <c r="WS56" i="1" s="1"/>
  <c r="MH56" i="1"/>
  <c r="LJ56" i="1"/>
  <c r="KL56" i="1"/>
  <c r="JN56" i="1"/>
  <c r="HR56" i="1"/>
  <c r="IP56" i="1"/>
  <c r="CE58" i="1"/>
  <c r="MH58" i="1"/>
  <c r="LJ58" i="1"/>
  <c r="KL58" i="1"/>
  <c r="JN58" i="1"/>
  <c r="HR58" i="1"/>
  <c r="IP58" i="1"/>
  <c r="GT60" i="1"/>
  <c r="MH60" i="1"/>
  <c r="LJ60" i="1"/>
  <c r="KL60" i="1"/>
  <c r="JN60" i="1"/>
  <c r="HR60" i="1"/>
  <c r="IP60" i="1"/>
  <c r="CE62" i="1"/>
  <c r="MH62" i="1"/>
  <c r="LJ62" i="1"/>
  <c r="KL62" i="1"/>
  <c r="JN62" i="1"/>
  <c r="HR62" i="1"/>
  <c r="IP62" i="1"/>
  <c r="GT64" i="1"/>
  <c r="MH64" i="1"/>
  <c r="LJ64" i="1"/>
  <c r="KL64" i="1"/>
  <c r="JN64" i="1"/>
  <c r="HR64" i="1"/>
  <c r="IP64" i="1"/>
  <c r="CE66" i="1"/>
  <c r="MH66" i="1"/>
  <c r="LJ66" i="1"/>
  <c r="KL66" i="1"/>
  <c r="JN66" i="1"/>
  <c r="HR66" i="1"/>
  <c r="IP66" i="1"/>
  <c r="GT68" i="1"/>
  <c r="MH68" i="1"/>
  <c r="LJ68" i="1"/>
  <c r="KL68" i="1"/>
  <c r="JN68" i="1"/>
  <c r="HR68" i="1"/>
  <c r="IP68" i="1"/>
  <c r="CE70" i="1"/>
  <c r="MH70" i="1"/>
  <c r="LJ70" i="1"/>
  <c r="KL70" i="1"/>
  <c r="JN70" i="1"/>
  <c r="HR70" i="1"/>
  <c r="IP70" i="1"/>
  <c r="GT72" i="1"/>
  <c r="MH72" i="1"/>
  <c r="LJ72" i="1"/>
  <c r="KL72" i="1"/>
  <c r="JN72" i="1"/>
  <c r="HR72" i="1"/>
  <c r="IP72" i="1"/>
  <c r="CE74" i="1"/>
  <c r="MH74" i="1"/>
  <c r="LJ74" i="1"/>
  <c r="KL74" i="1"/>
  <c r="JN74" i="1"/>
  <c r="HR74" i="1"/>
  <c r="IP74" i="1"/>
  <c r="GT76" i="1"/>
  <c r="MH76" i="1"/>
  <c r="LJ76" i="1"/>
  <c r="KL76" i="1"/>
  <c r="JN76" i="1"/>
  <c r="HR76" i="1"/>
  <c r="IP76" i="1"/>
  <c r="CE78" i="1"/>
  <c r="MH78" i="1"/>
  <c r="LJ78" i="1"/>
  <c r="KL78" i="1"/>
  <c r="JN78" i="1"/>
  <c r="HR78" i="1"/>
  <c r="IP78" i="1"/>
  <c r="GT80" i="1"/>
  <c r="MH80" i="1"/>
  <c r="LJ80" i="1"/>
  <c r="KL80" i="1"/>
  <c r="JN80" i="1"/>
  <c r="HR80" i="1"/>
  <c r="IP80" i="1"/>
  <c r="CE82" i="1"/>
  <c r="MH82" i="1"/>
  <c r="LJ82" i="1"/>
  <c r="KL82" i="1"/>
  <c r="JN82" i="1"/>
  <c r="HR82" i="1"/>
  <c r="IP82" i="1"/>
  <c r="GT84" i="1"/>
  <c r="MH84" i="1"/>
  <c r="LJ84" i="1"/>
  <c r="KL84" i="1"/>
  <c r="JN84" i="1"/>
  <c r="HR84" i="1"/>
  <c r="IP84" i="1"/>
  <c r="CE86" i="1"/>
  <c r="MH86" i="1"/>
  <c r="LJ86" i="1"/>
  <c r="KL86" i="1"/>
  <c r="JN86" i="1"/>
  <c r="HR86" i="1"/>
  <c r="IP86" i="1"/>
  <c r="GT88" i="1"/>
  <c r="MH88" i="1"/>
  <c r="LJ88" i="1"/>
  <c r="KL88" i="1"/>
  <c r="JN88" i="1"/>
  <c r="HR88" i="1"/>
  <c r="IP88" i="1"/>
  <c r="CE90" i="1"/>
  <c r="MH90" i="1"/>
  <c r="LJ90" i="1"/>
  <c r="KL90" i="1"/>
  <c r="JN90" i="1"/>
  <c r="HR90" i="1"/>
  <c r="IP90" i="1"/>
  <c r="GT92" i="1"/>
  <c r="MH92" i="1"/>
  <c r="LJ92" i="1"/>
  <c r="KL92" i="1"/>
  <c r="JN92" i="1"/>
  <c r="HR92" i="1"/>
  <c r="IP92" i="1"/>
  <c r="CE94" i="1"/>
  <c r="MH94" i="1"/>
  <c r="LJ94" i="1"/>
  <c r="KL94" i="1"/>
  <c r="JN94" i="1"/>
  <c r="HR94" i="1"/>
  <c r="IP94" i="1"/>
  <c r="GT96" i="1"/>
  <c r="MH96" i="1"/>
  <c r="LJ96" i="1"/>
  <c r="KL96" i="1"/>
  <c r="JN96" i="1"/>
  <c r="HR96" i="1"/>
  <c r="IP96" i="1"/>
  <c r="CE98" i="1"/>
  <c r="MH98" i="1"/>
  <c r="LJ98" i="1"/>
  <c r="KL98" i="1"/>
  <c r="JN98" i="1"/>
  <c r="HR98" i="1"/>
  <c r="IP98" i="1"/>
  <c r="GT100" i="1"/>
  <c r="MH100" i="1"/>
  <c r="LJ100" i="1"/>
  <c r="KL100" i="1"/>
  <c r="JN100" i="1"/>
  <c r="HR100" i="1"/>
  <c r="IP100" i="1"/>
  <c r="GT102" i="1"/>
  <c r="MH102" i="1"/>
  <c r="LJ102" i="1"/>
  <c r="KL102" i="1"/>
  <c r="JN102" i="1"/>
  <c r="HR102" i="1"/>
  <c r="IP102" i="1"/>
  <c r="GT104" i="1"/>
  <c r="MH104" i="1"/>
  <c r="LJ104" i="1"/>
  <c r="KL104" i="1"/>
  <c r="JN104" i="1"/>
  <c r="HR104" i="1"/>
  <c r="IP104" i="1"/>
  <c r="GT106" i="1"/>
  <c r="MH106" i="1"/>
  <c r="LJ106" i="1"/>
  <c r="KL106" i="1"/>
  <c r="JN106" i="1"/>
  <c r="HR106" i="1"/>
  <c r="IP106" i="1"/>
  <c r="GT108" i="1"/>
  <c r="MH108" i="1"/>
  <c r="LJ108" i="1"/>
  <c r="KL108" i="1"/>
  <c r="JN108" i="1"/>
  <c r="HR108" i="1"/>
  <c r="IP108" i="1"/>
  <c r="GT110" i="1"/>
  <c r="MH110" i="1"/>
  <c r="LJ110" i="1"/>
  <c r="KL110" i="1"/>
  <c r="JN110" i="1"/>
  <c r="HR110" i="1"/>
  <c r="IP110" i="1"/>
  <c r="CE112" i="1"/>
  <c r="VU112" i="1" s="1"/>
  <c r="WS112" i="1" s="1"/>
  <c r="MH112" i="1"/>
  <c r="LJ112" i="1"/>
  <c r="KL112" i="1"/>
  <c r="JN112" i="1"/>
  <c r="HR112" i="1"/>
  <c r="IP112" i="1"/>
  <c r="CE114" i="1"/>
  <c r="MH114" i="1"/>
  <c r="LJ114" i="1"/>
  <c r="KL114" i="1"/>
  <c r="JN114" i="1"/>
  <c r="HR114" i="1"/>
  <c r="IP114" i="1"/>
  <c r="GT116" i="1"/>
  <c r="MH116" i="1"/>
  <c r="LJ116" i="1"/>
  <c r="KL116" i="1"/>
  <c r="JN116" i="1"/>
  <c r="HR116" i="1"/>
  <c r="IP116" i="1"/>
  <c r="CE118" i="1"/>
  <c r="MH118" i="1"/>
  <c r="LJ118" i="1"/>
  <c r="KL118" i="1"/>
  <c r="JN118" i="1"/>
  <c r="HR118" i="1"/>
  <c r="IP118" i="1"/>
  <c r="GT120" i="1"/>
  <c r="MH120" i="1"/>
  <c r="LJ120" i="1"/>
  <c r="KL120" i="1"/>
  <c r="JN120" i="1"/>
  <c r="IP120" i="1"/>
  <c r="HR120" i="1"/>
  <c r="CE122" i="1"/>
  <c r="MH122" i="1"/>
  <c r="LJ122" i="1"/>
  <c r="KL122" i="1"/>
  <c r="JN122" i="1"/>
  <c r="IP122" i="1"/>
  <c r="HR122" i="1"/>
  <c r="GT124" i="1"/>
  <c r="MH124" i="1"/>
  <c r="LJ124" i="1"/>
  <c r="KL124" i="1"/>
  <c r="JN124" i="1"/>
  <c r="IP124" i="1"/>
  <c r="HR124" i="1"/>
  <c r="MH126" i="1"/>
  <c r="LJ126" i="1"/>
  <c r="KL126" i="1"/>
  <c r="JN126" i="1"/>
  <c r="HR126" i="1"/>
  <c r="IP126" i="1"/>
  <c r="CE128" i="1"/>
  <c r="MH128" i="1"/>
  <c r="LJ128" i="1"/>
  <c r="KL128" i="1"/>
  <c r="JN128" i="1"/>
  <c r="HR128" i="1"/>
  <c r="IP128" i="1"/>
  <c r="CE130" i="1"/>
  <c r="MH130" i="1"/>
  <c r="LJ130" i="1"/>
  <c r="KL130" i="1"/>
  <c r="JN130" i="1"/>
  <c r="HR130" i="1"/>
  <c r="IP130" i="1"/>
  <c r="CE132" i="1"/>
  <c r="MH132" i="1"/>
  <c r="LJ132" i="1"/>
  <c r="KL132" i="1"/>
  <c r="JN132" i="1"/>
  <c r="HR132" i="1"/>
  <c r="IP132" i="1"/>
  <c r="CE134" i="1"/>
  <c r="VU134" i="1" s="1"/>
  <c r="WS134" i="1" s="1"/>
  <c r="MH134" i="1"/>
  <c r="LJ134" i="1"/>
  <c r="KL134" i="1"/>
  <c r="JN134" i="1"/>
  <c r="HR134" i="1"/>
  <c r="IP134" i="1"/>
  <c r="CE136" i="1"/>
  <c r="MH136" i="1"/>
  <c r="LJ136" i="1"/>
  <c r="KL136" i="1"/>
  <c r="JN136" i="1"/>
  <c r="HR136" i="1"/>
  <c r="IP136" i="1"/>
  <c r="CE138" i="1"/>
  <c r="MH138" i="1"/>
  <c r="LJ138" i="1"/>
  <c r="KL138" i="1"/>
  <c r="JN138" i="1"/>
  <c r="HR138" i="1"/>
  <c r="IP138" i="1"/>
  <c r="CE140" i="1"/>
  <c r="MH140" i="1"/>
  <c r="LJ140" i="1"/>
  <c r="KL140" i="1"/>
  <c r="JN140" i="1"/>
  <c r="HR140" i="1"/>
  <c r="IP140" i="1"/>
  <c r="CE142" i="1"/>
  <c r="VU142" i="1" s="1"/>
  <c r="WS142" i="1" s="1"/>
  <c r="MH142" i="1"/>
  <c r="LJ142" i="1"/>
  <c r="KL142" i="1"/>
  <c r="JN142" i="1"/>
  <c r="HR142" i="1"/>
  <c r="IP142" i="1"/>
  <c r="CE144" i="1"/>
  <c r="MH144" i="1"/>
  <c r="LJ144" i="1"/>
  <c r="KL144" i="1"/>
  <c r="JN144" i="1"/>
  <c r="HR144" i="1"/>
  <c r="IP144" i="1"/>
  <c r="CE146" i="1"/>
  <c r="MH146" i="1"/>
  <c r="LJ146" i="1"/>
  <c r="KL146" i="1"/>
  <c r="JN146" i="1"/>
  <c r="HR146" i="1"/>
  <c r="IP146" i="1"/>
  <c r="CE148" i="1"/>
  <c r="MH148" i="1"/>
  <c r="LJ148" i="1"/>
  <c r="KL148" i="1"/>
  <c r="JN148" i="1"/>
  <c r="HR148" i="1"/>
  <c r="IP148" i="1"/>
  <c r="CE150" i="1"/>
  <c r="VU150" i="1" s="1"/>
  <c r="WS150" i="1" s="1"/>
  <c r="MH150" i="1"/>
  <c r="LJ150" i="1"/>
  <c r="KL150" i="1"/>
  <c r="JN150" i="1"/>
  <c r="HR150" i="1"/>
  <c r="IP150" i="1"/>
  <c r="FV152" i="1"/>
  <c r="MH152" i="1"/>
  <c r="LJ152" i="1"/>
  <c r="KL152" i="1"/>
  <c r="JN152" i="1"/>
  <c r="HR152" i="1"/>
  <c r="IP152" i="1"/>
  <c r="GT154" i="1"/>
  <c r="MH154" i="1"/>
  <c r="LJ154" i="1"/>
  <c r="KL154" i="1"/>
  <c r="JN154" i="1"/>
  <c r="HR154" i="1"/>
  <c r="IP154" i="1"/>
  <c r="CE156" i="1"/>
  <c r="MH156" i="1"/>
  <c r="LJ156" i="1"/>
  <c r="KL156" i="1"/>
  <c r="JN156" i="1"/>
  <c r="HR156" i="1"/>
  <c r="IP156" i="1"/>
  <c r="GT158" i="1"/>
  <c r="MH158" i="1"/>
  <c r="LJ158" i="1"/>
  <c r="KL158" i="1"/>
  <c r="JN158" i="1"/>
  <c r="HR158" i="1"/>
  <c r="IP158" i="1"/>
  <c r="GT160" i="1"/>
  <c r="MH160" i="1"/>
  <c r="LJ160" i="1"/>
  <c r="KL160" i="1"/>
  <c r="JN160" i="1"/>
  <c r="HR160" i="1"/>
  <c r="IP160" i="1"/>
  <c r="GT162" i="1"/>
  <c r="MH162" i="1"/>
  <c r="LJ162" i="1"/>
  <c r="KL162" i="1"/>
  <c r="JN162" i="1"/>
  <c r="HR162" i="1"/>
  <c r="IP162" i="1"/>
  <c r="MH164" i="1"/>
  <c r="LJ164" i="1"/>
  <c r="KL164" i="1"/>
  <c r="JN164" i="1"/>
  <c r="HR164" i="1"/>
  <c r="IP164" i="1"/>
  <c r="CE166" i="1"/>
  <c r="MH166" i="1"/>
  <c r="LJ166" i="1"/>
  <c r="KL166" i="1"/>
  <c r="JN166" i="1"/>
  <c r="HR166" i="1"/>
  <c r="IP166" i="1"/>
  <c r="GT168" i="1"/>
  <c r="MH168" i="1"/>
  <c r="LJ168" i="1"/>
  <c r="KL168" i="1"/>
  <c r="JN168" i="1"/>
  <c r="HR168" i="1"/>
  <c r="IP168" i="1"/>
  <c r="CE170" i="1"/>
  <c r="MH170" i="1"/>
  <c r="LJ170" i="1"/>
  <c r="KL170" i="1"/>
  <c r="JN170" i="1"/>
  <c r="HR170" i="1"/>
  <c r="IP170" i="1"/>
  <c r="GT172" i="1"/>
  <c r="MH172" i="1"/>
  <c r="LJ172" i="1"/>
  <c r="KL172" i="1"/>
  <c r="JN172" i="1"/>
  <c r="HR172" i="1"/>
  <c r="IP172" i="1"/>
  <c r="GT174" i="1"/>
  <c r="MH174" i="1"/>
  <c r="LJ174" i="1"/>
  <c r="KL174" i="1"/>
  <c r="JN174" i="1"/>
  <c r="HR174" i="1"/>
  <c r="IP174" i="1"/>
  <c r="CE176" i="1"/>
  <c r="MH176" i="1"/>
  <c r="LJ176" i="1"/>
  <c r="KL176" i="1"/>
  <c r="JN176" i="1"/>
  <c r="HR176" i="1"/>
  <c r="IP176" i="1"/>
  <c r="MH178" i="1"/>
  <c r="LJ178" i="1"/>
  <c r="KL178" i="1"/>
  <c r="JN178" i="1"/>
  <c r="HR178" i="1"/>
  <c r="IP178" i="1"/>
  <c r="EX180" i="1"/>
  <c r="MH180" i="1"/>
  <c r="LJ180" i="1"/>
  <c r="KL180" i="1"/>
  <c r="JN180" i="1"/>
  <c r="HR180" i="1"/>
  <c r="IP180" i="1"/>
  <c r="GT182" i="1"/>
  <c r="MH182" i="1"/>
  <c r="LJ182" i="1"/>
  <c r="KL182" i="1"/>
  <c r="JN182" i="1"/>
  <c r="HR182" i="1"/>
  <c r="IP182" i="1"/>
  <c r="CE184" i="1"/>
  <c r="MH184" i="1"/>
  <c r="LJ184" i="1"/>
  <c r="KL184" i="1"/>
  <c r="JN184" i="1"/>
  <c r="HR184" i="1"/>
  <c r="IP184" i="1"/>
  <c r="CE186" i="1"/>
  <c r="MH186" i="1"/>
  <c r="LJ186" i="1"/>
  <c r="KL186" i="1"/>
  <c r="JN186" i="1"/>
  <c r="HR186" i="1"/>
  <c r="IP186" i="1"/>
  <c r="GT188" i="1"/>
  <c r="MH188" i="1"/>
  <c r="LJ188" i="1"/>
  <c r="KL188" i="1"/>
  <c r="JN188" i="1"/>
  <c r="HR188" i="1"/>
  <c r="IP188" i="1"/>
  <c r="CE190" i="1"/>
  <c r="MH190" i="1"/>
  <c r="LJ190" i="1"/>
  <c r="KL190" i="1"/>
  <c r="JN190" i="1"/>
  <c r="HR190" i="1"/>
  <c r="IP190" i="1"/>
  <c r="GT192" i="1"/>
  <c r="MH192" i="1"/>
  <c r="LJ192" i="1"/>
  <c r="KL192" i="1"/>
  <c r="JN192" i="1"/>
  <c r="HR192" i="1"/>
  <c r="IP192" i="1"/>
  <c r="GT194" i="1"/>
  <c r="MH194" i="1"/>
  <c r="LJ194" i="1"/>
  <c r="KL194" i="1"/>
  <c r="JN194" i="1"/>
  <c r="HR194" i="1"/>
  <c r="IP194" i="1"/>
  <c r="CE196" i="1"/>
  <c r="MH196" i="1"/>
  <c r="LJ196" i="1"/>
  <c r="KL196" i="1"/>
  <c r="JN196" i="1"/>
  <c r="HR196" i="1"/>
  <c r="IP196" i="1"/>
  <c r="GT198" i="1"/>
  <c r="MH198" i="1"/>
  <c r="LJ198" i="1"/>
  <c r="KL198" i="1"/>
  <c r="JN198" i="1"/>
  <c r="HR198" i="1"/>
  <c r="IP198" i="1"/>
  <c r="GT200" i="1"/>
  <c r="MH200" i="1"/>
  <c r="LJ200" i="1"/>
  <c r="KL200" i="1"/>
  <c r="JN200" i="1"/>
  <c r="HR200" i="1"/>
  <c r="IP200" i="1"/>
  <c r="GT202" i="1"/>
  <c r="MH202" i="1"/>
  <c r="LJ202" i="1"/>
  <c r="KL202" i="1"/>
  <c r="JN202" i="1"/>
  <c r="HR202" i="1"/>
  <c r="IP202" i="1"/>
  <c r="CE204" i="1"/>
  <c r="MH204" i="1"/>
  <c r="LJ204" i="1"/>
  <c r="KL204" i="1"/>
  <c r="JN204" i="1"/>
  <c r="HR204" i="1"/>
  <c r="IP204" i="1"/>
  <c r="MH206" i="1"/>
  <c r="LJ206" i="1"/>
  <c r="KL206" i="1"/>
  <c r="JN206" i="1"/>
  <c r="HR206" i="1"/>
  <c r="IP206" i="1"/>
  <c r="MH208" i="1"/>
  <c r="LJ208" i="1"/>
  <c r="KL208" i="1"/>
  <c r="JN208" i="1"/>
  <c r="HR208" i="1"/>
  <c r="IP208" i="1"/>
  <c r="CE210" i="1"/>
  <c r="MH210" i="1"/>
  <c r="LJ210" i="1"/>
  <c r="KL210" i="1"/>
  <c r="JN210" i="1"/>
  <c r="HR210" i="1"/>
  <c r="IP210" i="1"/>
  <c r="FV197" i="1"/>
  <c r="DZ117" i="1"/>
  <c r="CE120" i="1"/>
  <c r="VU120" i="1" s="1"/>
  <c r="WS120" i="1" s="1"/>
  <c r="AJ159" i="1"/>
  <c r="CE162" i="1"/>
  <c r="VU162" i="1" s="1"/>
  <c r="WS162" i="1" s="1"/>
  <c r="DZ121" i="1"/>
  <c r="CE129" i="1"/>
  <c r="AJ146" i="1"/>
  <c r="CE45" i="1"/>
  <c r="VU45" i="1" s="1"/>
  <c r="WS45" i="1" s="1"/>
  <c r="CE169" i="1"/>
  <c r="VU169" i="1" s="1"/>
  <c r="WS169" i="1" s="1"/>
  <c r="CE64" i="1"/>
  <c r="VU64" i="1" s="1"/>
  <c r="WS64" i="1" s="1"/>
  <c r="CE168" i="1"/>
  <c r="CE173" i="1"/>
  <c r="VU173" i="1" s="1"/>
  <c r="WS173" i="1" s="1"/>
  <c r="CE182" i="1"/>
  <c r="VU182" i="1" s="1"/>
  <c r="WS182" i="1" s="1"/>
  <c r="CE189" i="1"/>
  <c r="VU189" i="1" s="1"/>
  <c r="WS189" i="1" s="1"/>
  <c r="CE192" i="1"/>
  <c r="VU192" i="1" s="1"/>
  <c r="WS192" i="1" s="1"/>
  <c r="CE188" i="1"/>
  <c r="VU188" i="1" s="1"/>
  <c r="WS188" i="1" s="1"/>
  <c r="CE67" i="1"/>
  <c r="VU67" i="1" s="1"/>
  <c r="WS67" i="1" s="1"/>
  <c r="AJ46" i="1"/>
  <c r="CE79" i="1"/>
  <c r="VU79" i="1" s="1"/>
  <c r="WS79" i="1" s="1"/>
  <c r="CE75" i="1"/>
  <c r="VU75" i="1" s="1"/>
  <c r="WS75" i="1" s="1"/>
  <c r="CE71" i="1"/>
  <c r="VU71" i="1" s="1"/>
  <c r="WS71" i="1" s="1"/>
  <c r="CE60" i="1"/>
  <c r="VU60" i="1" s="1"/>
  <c r="WS60" i="1" s="1"/>
  <c r="CE21" i="1"/>
  <c r="VU21" i="1" s="1"/>
  <c r="WS21" i="1" s="1"/>
  <c r="AJ34" i="1"/>
  <c r="CE53" i="1"/>
  <c r="VU53" i="1" s="1"/>
  <c r="WS53" i="1" s="1"/>
  <c r="AJ58" i="1"/>
  <c r="CE102" i="1"/>
  <c r="VU102" i="1" s="1"/>
  <c r="WS102" i="1" s="1"/>
  <c r="CE110" i="1"/>
  <c r="VU110" i="1" s="1"/>
  <c r="WS110" i="1" s="1"/>
  <c r="AJ134" i="1"/>
  <c r="BG134" i="1" s="1"/>
  <c r="CE141" i="1"/>
  <c r="VU141" i="1" s="1"/>
  <c r="WS141" i="1" s="1"/>
  <c r="CE149" i="1"/>
  <c r="VU149" i="1" s="1"/>
  <c r="WS149" i="1" s="1"/>
  <c r="CE172" i="1"/>
  <c r="VU172" i="1" s="1"/>
  <c r="WS172" i="1" s="1"/>
  <c r="CE187" i="1"/>
  <c r="VU187" i="1" s="1"/>
  <c r="WS187" i="1" s="1"/>
  <c r="CE195" i="1"/>
  <c r="VU195" i="1" s="1"/>
  <c r="WS195" i="1" s="1"/>
  <c r="AJ199" i="1"/>
  <c r="AJ174" i="1"/>
  <c r="BG174" i="1" s="1"/>
  <c r="CE194" i="1"/>
  <c r="CE197" i="1"/>
  <c r="VU197" i="1" s="1"/>
  <c r="WS197" i="1" s="1"/>
  <c r="CE37" i="1"/>
  <c r="VU37" i="1" s="1"/>
  <c r="WS37" i="1" s="1"/>
  <c r="CE57" i="1"/>
  <c r="VU57" i="1" s="1"/>
  <c r="WS57" i="1" s="1"/>
  <c r="CE68" i="1"/>
  <c r="VU68" i="1" s="1"/>
  <c r="WS68" i="1" s="1"/>
  <c r="CE72" i="1"/>
  <c r="VU72" i="1" s="1"/>
  <c r="WS72" i="1" s="1"/>
  <c r="CE76" i="1"/>
  <c r="VU76" i="1" s="1"/>
  <c r="WS76" i="1" s="1"/>
  <c r="CE80" i="1"/>
  <c r="VU80" i="1" s="1"/>
  <c r="WS80" i="1" s="1"/>
  <c r="CE96" i="1"/>
  <c r="VU96" i="1" s="1"/>
  <c r="WS96" i="1" s="1"/>
  <c r="CE123" i="1"/>
  <c r="VU123" i="1" s="1"/>
  <c r="WS123" i="1" s="1"/>
  <c r="CE154" i="1"/>
  <c r="VU154" i="1" s="1"/>
  <c r="WS154" i="1" s="1"/>
  <c r="CE160" i="1"/>
  <c r="VU160" i="1" s="1"/>
  <c r="WS160" i="1" s="1"/>
  <c r="AJ165" i="1"/>
  <c r="EX197" i="1"/>
  <c r="CE198" i="1"/>
  <c r="VU198" i="1" s="1"/>
  <c r="WS198" i="1" s="1"/>
  <c r="CE202" i="1"/>
  <c r="VU202" i="1" s="1"/>
  <c r="WS202" i="1" s="1"/>
  <c r="AJ180" i="1"/>
  <c r="BG180" i="1" s="1"/>
  <c r="DZ180" i="1"/>
  <c r="DZ204" i="1"/>
  <c r="AJ204" i="1"/>
  <c r="AK204" i="1" s="1"/>
  <c r="BH204" i="1" s="1"/>
  <c r="FV17" i="1"/>
  <c r="AJ30" i="1"/>
  <c r="BG30" i="1" s="1"/>
  <c r="CE33" i="1"/>
  <c r="VU33" i="1" s="1"/>
  <c r="WS33" i="1" s="1"/>
  <c r="CE41" i="1"/>
  <c r="VU41" i="1" s="1"/>
  <c r="WS41" i="1" s="1"/>
  <c r="AJ50" i="1"/>
  <c r="AJ56" i="1"/>
  <c r="CE59" i="1"/>
  <c r="VU59" i="1" s="1"/>
  <c r="WS59" i="1" s="1"/>
  <c r="AJ85" i="1"/>
  <c r="BG85" i="1" s="1"/>
  <c r="AJ88" i="1"/>
  <c r="CE92" i="1"/>
  <c r="VU92" i="1" s="1"/>
  <c r="WS92" i="1" s="1"/>
  <c r="AJ93" i="1"/>
  <c r="BG93" i="1" s="1"/>
  <c r="CE100" i="1"/>
  <c r="VU100" i="1" s="1"/>
  <c r="WS100" i="1" s="1"/>
  <c r="AJ105" i="1"/>
  <c r="CE108" i="1"/>
  <c r="VU108" i="1" s="1"/>
  <c r="WS108" i="1" s="1"/>
  <c r="AJ113" i="1"/>
  <c r="BG113" i="1" s="1"/>
  <c r="CE116" i="1"/>
  <c r="VU116" i="1" s="1"/>
  <c r="WS116" i="1" s="1"/>
  <c r="CE119" i="1"/>
  <c r="VU119" i="1" s="1"/>
  <c r="WS119" i="1" s="1"/>
  <c r="AJ124" i="1"/>
  <c r="BG124" i="1" s="1"/>
  <c r="GT137" i="1"/>
  <c r="CE137" i="1"/>
  <c r="VU137" i="1" s="1"/>
  <c r="WS137" i="1" s="1"/>
  <c r="AJ139" i="1"/>
  <c r="BG139" i="1" s="1"/>
  <c r="DZ139" i="1"/>
  <c r="CE158" i="1"/>
  <c r="VU158" i="1" s="1"/>
  <c r="WS158" i="1" s="1"/>
  <c r="DZ161" i="1"/>
  <c r="AJ161" i="1"/>
  <c r="BG161" i="1" s="1"/>
  <c r="GT165" i="1"/>
  <c r="CE165" i="1"/>
  <c r="VU165" i="1" s="1"/>
  <c r="WS165" i="1" s="1"/>
  <c r="CE177" i="1"/>
  <c r="VU177" i="1" s="1"/>
  <c r="WS177" i="1" s="1"/>
  <c r="DZ179" i="1"/>
  <c r="CE185" i="1"/>
  <c r="VU185" i="1" s="1"/>
  <c r="WS185" i="1" s="1"/>
  <c r="AJ188" i="1"/>
  <c r="BG188" i="1" s="1"/>
  <c r="AJ190" i="1"/>
  <c r="DZ155" i="1"/>
  <c r="AJ155" i="1"/>
  <c r="BG155" i="1" s="1"/>
  <c r="DZ50" i="1"/>
  <c r="AJ68" i="1"/>
  <c r="AJ72" i="1"/>
  <c r="AJ76" i="1"/>
  <c r="BG76" i="1" s="1"/>
  <c r="AJ80" i="1"/>
  <c r="DZ85" i="1"/>
  <c r="AJ97" i="1"/>
  <c r="BG97" i="1" s="1"/>
  <c r="DZ98" i="1"/>
  <c r="AJ103" i="1"/>
  <c r="BG103" i="1" s="1"/>
  <c r="CE106" i="1"/>
  <c r="VU106" i="1" s="1"/>
  <c r="WS106" i="1" s="1"/>
  <c r="AJ111" i="1"/>
  <c r="AJ120" i="1"/>
  <c r="DZ124" i="1"/>
  <c r="AJ130" i="1"/>
  <c r="GT133" i="1"/>
  <c r="CE133" i="1"/>
  <c r="VU133" i="1" s="1"/>
  <c r="WS133" i="1" s="1"/>
  <c r="AJ150" i="1"/>
  <c r="BG150" i="1" s="1"/>
  <c r="AJ156" i="1"/>
  <c r="BG156" i="1" s="1"/>
  <c r="DZ156" i="1"/>
  <c r="GT164" i="1"/>
  <c r="CE164" i="1"/>
  <c r="VU164" i="1" s="1"/>
  <c r="WS164" i="1" s="1"/>
  <c r="CE174" i="1"/>
  <c r="VU174" i="1" s="1"/>
  <c r="WS174" i="1" s="1"/>
  <c r="AJ179" i="1"/>
  <c r="AJ182" i="1"/>
  <c r="AJ183" i="1"/>
  <c r="BG183" i="1" s="1"/>
  <c r="DZ190" i="1"/>
  <c r="DZ203" i="1"/>
  <c r="AJ203" i="1"/>
  <c r="AJ205" i="1"/>
  <c r="DZ205" i="1"/>
  <c r="GT178" i="1"/>
  <c r="CE178" i="1"/>
  <c r="VU178" i="1" s="1"/>
  <c r="WS178" i="1" s="1"/>
  <c r="AJ206" i="1"/>
  <c r="CE25" i="1"/>
  <c r="VU25" i="1" s="1"/>
  <c r="WS25" i="1" s="1"/>
  <c r="CE29" i="1"/>
  <c r="VU29" i="1" s="1"/>
  <c r="WS29" i="1" s="1"/>
  <c r="AJ42" i="1"/>
  <c r="DZ48" i="1"/>
  <c r="CE49" i="1"/>
  <c r="VU49" i="1" s="1"/>
  <c r="WS49" i="1" s="1"/>
  <c r="CE55" i="1"/>
  <c r="VU55" i="1" s="1"/>
  <c r="WS55" i="1" s="1"/>
  <c r="AJ61" i="1"/>
  <c r="AJ65" i="1"/>
  <c r="AJ69" i="1"/>
  <c r="BG69" i="1" s="1"/>
  <c r="AJ73" i="1"/>
  <c r="BG73" i="1" s="1"/>
  <c r="AJ77" i="1"/>
  <c r="BG77" i="1" s="1"/>
  <c r="AJ81" i="1"/>
  <c r="BG81" i="1" s="1"/>
  <c r="CE84" i="1"/>
  <c r="VU84" i="1" s="1"/>
  <c r="WS84" i="1" s="1"/>
  <c r="CE87" i="1"/>
  <c r="VU87" i="1" s="1"/>
  <c r="WS87" i="1" s="1"/>
  <c r="CE88" i="1"/>
  <c r="VU88" i="1" s="1"/>
  <c r="WS88" i="1" s="1"/>
  <c r="DZ97" i="1"/>
  <c r="AJ101" i="1"/>
  <c r="DZ103" i="1"/>
  <c r="CE104" i="1"/>
  <c r="VU104" i="1" s="1"/>
  <c r="WS104" i="1" s="1"/>
  <c r="AJ109" i="1"/>
  <c r="DZ111" i="1"/>
  <c r="AJ116" i="1"/>
  <c r="BG116" i="1" s="1"/>
  <c r="GT126" i="1"/>
  <c r="CE126" i="1"/>
  <c r="VU126" i="1" s="1"/>
  <c r="WS126" i="1" s="1"/>
  <c r="GT145" i="1"/>
  <c r="CE145" i="1"/>
  <c r="VU145" i="1" s="1"/>
  <c r="WS145" i="1" s="1"/>
  <c r="AJ173" i="1"/>
  <c r="DZ196" i="1"/>
  <c r="AJ196" i="1"/>
  <c r="AJ207" i="1"/>
  <c r="AJ210" i="1"/>
  <c r="DZ210" i="1"/>
  <c r="DZ25" i="1"/>
  <c r="DB25" i="1"/>
  <c r="DZ21" i="1"/>
  <c r="DB21" i="1"/>
  <c r="EX20" i="1"/>
  <c r="GT20" i="1"/>
  <c r="GT24" i="1"/>
  <c r="DZ29" i="1"/>
  <c r="DB29" i="1"/>
  <c r="EX19" i="1"/>
  <c r="FV19" i="1"/>
  <c r="GT19" i="1"/>
  <c r="CE20" i="1"/>
  <c r="VU20" i="1" s="1"/>
  <c r="WS20" i="1" s="1"/>
  <c r="AJ21" i="1"/>
  <c r="BG21" i="1" s="1"/>
  <c r="EX23" i="1"/>
  <c r="FV23" i="1"/>
  <c r="GT23" i="1"/>
  <c r="CE24" i="1"/>
  <c r="VU24" i="1" s="1"/>
  <c r="WS24" i="1" s="1"/>
  <c r="AJ25" i="1"/>
  <c r="BG25" i="1" s="1"/>
  <c r="EX27" i="1"/>
  <c r="FV27" i="1"/>
  <c r="GT27" i="1"/>
  <c r="CE28" i="1"/>
  <c r="VU28" i="1" s="1"/>
  <c r="WS28" i="1" s="1"/>
  <c r="AJ29" i="1"/>
  <c r="BG29" i="1" s="1"/>
  <c r="EX32" i="1"/>
  <c r="FV32" i="1"/>
  <c r="GT32" i="1"/>
  <c r="DZ33" i="1"/>
  <c r="DB33" i="1"/>
  <c r="DZ45" i="1"/>
  <c r="DB45" i="1"/>
  <c r="DZ57" i="1"/>
  <c r="DB57" i="1"/>
  <c r="FV28" i="1"/>
  <c r="DZ41" i="1"/>
  <c r="DB41" i="1"/>
  <c r="EX18" i="1"/>
  <c r="FV18" i="1"/>
  <c r="GT18" i="1"/>
  <c r="EX22" i="1"/>
  <c r="FV22" i="1"/>
  <c r="GT22" i="1"/>
  <c r="EX26" i="1"/>
  <c r="FV26" i="1"/>
  <c r="GT26" i="1"/>
  <c r="EX28" i="1"/>
  <c r="EX31" i="1"/>
  <c r="FV31" i="1"/>
  <c r="GT31" i="1"/>
  <c r="AJ33" i="1"/>
  <c r="BG33" i="1" s="1"/>
  <c r="EY35" i="1"/>
  <c r="DZ49" i="1"/>
  <c r="DB49" i="1"/>
  <c r="EX24" i="1"/>
  <c r="EX21" i="1"/>
  <c r="FV21" i="1"/>
  <c r="EX25" i="1"/>
  <c r="FV25" i="1"/>
  <c r="DZ37" i="1"/>
  <c r="DB37" i="1"/>
  <c r="DZ53" i="1"/>
  <c r="DB53" i="1"/>
  <c r="EX36" i="1"/>
  <c r="FV36" i="1"/>
  <c r="GT36" i="1"/>
  <c r="EX40" i="1"/>
  <c r="FV40" i="1"/>
  <c r="GT40" i="1"/>
  <c r="EX44" i="1"/>
  <c r="FV44" i="1"/>
  <c r="GT44" i="1"/>
  <c r="EX48" i="1"/>
  <c r="FV48" i="1"/>
  <c r="GT48" i="1"/>
  <c r="EX52" i="1"/>
  <c r="FV52" i="1"/>
  <c r="GT52" i="1"/>
  <c r="EX56" i="1"/>
  <c r="FV56" i="1"/>
  <c r="GT56" i="1"/>
  <c r="DZ60" i="1"/>
  <c r="DB60" i="1"/>
  <c r="AK78" i="1"/>
  <c r="BH78" i="1" s="1"/>
  <c r="EX35" i="1"/>
  <c r="FV35" i="1"/>
  <c r="GT35" i="1"/>
  <c r="AJ37" i="1"/>
  <c r="BG37" i="1" s="1"/>
  <c r="EX39" i="1"/>
  <c r="FV39" i="1"/>
  <c r="GT39" i="1"/>
  <c r="AJ41" i="1"/>
  <c r="BG41" i="1" s="1"/>
  <c r="EX43" i="1"/>
  <c r="FV43" i="1"/>
  <c r="GT43" i="1"/>
  <c r="AJ45" i="1"/>
  <c r="BG45" i="1" s="1"/>
  <c r="EX47" i="1"/>
  <c r="FV47" i="1"/>
  <c r="GT47" i="1"/>
  <c r="AJ49" i="1"/>
  <c r="BG49" i="1" s="1"/>
  <c r="EX51" i="1"/>
  <c r="FV51" i="1"/>
  <c r="GT51" i="1"/>
  <c r="AJ53" i="1"/>
  <c r="BG53" i="1" s="1"/>
  <c r="EX55" i="1"/>
  <c r="FV55" i="1"/>
  <c r="AJ57" i="1"/>
  <c r="BG57" i="1" s="1"/>
  <c r="EX59" i="1"/>
  <c r="FV59" i="1"/>
  <c r="AJ60" i="1"/>
  <c r="BG60" i="1" s="1"/>
  <c r="EX30" i="1"/>
  <c r="FV30" i="1"/>
  <c r="GT30" i="1"/>
  <c r="EX34" i="1"/>
  <c r="FV34" i="1"/>
  <c r="GT34" i="1"/>
  <c r="EX38" i="1"/>
  <c r="FV38" i="1"/>
  <c r="GT38" i="1"/>
  <c r="EX42" i="1"/>
  <c r="FV42" i="1"/>
  <c r="GT42" i="1"/>
  <c r="EX46" i="1"/>
  <c r="FV46" i="1"/>
  <c r="GT46" i="1"/>
  <c r="EX50" i="1"/>
  <c r="FV50" i="1"/>
  <c r="GT50" i="1"/>
  <c r="EX54" i="1"/>
  <c r="FV54" i="1"/>
  <c r="GT54" i="1"/>
  <c r="EX58" i="1"/>
  <c r="FV58" i="1"/>
  <c r="GT58" i="1"/>
  <c r="EX63" i="1"/>
  <c r="FV63" i="1"/>
  <c r="GT63" i="1"/>
  <c r="DZ68" i="1"/>
  <c r="DB68" i="1"/>
  <c r="DZ72" i="1"/>
  <c r="DB72" i="1"/>
  <c r="DZ76" i="1"/>
  <c r="DB76" i="1"/>
  <c r="DZ80" i="1"/>
  <c r="DB80" i="1"/>
  <c r="DZ84" i="1"/>
  <c r="DB84" i="1"/>
  <c r="DB87" i="1"/>
  <c r="DZ87" i="1"/>
  <c r="EX29" i="1"/>
  <c r="FV29" i="1"/>
  <c r="EX33" i="1"/>
  <c r="FV33" i="1"/>
  <c r="EX37" i="1"/>
  <c r="FV37" i="1"/>
  <c r="EX41" i="1"/>
  <c r="FV41" i="1"/>
  <c r="EX45" i="1"/>
  <c r="FV45" i="1"/>
  <c r="EX49" i="1"/>
  <c r="FV49" i="1"/>
  <c r="EX53" i="1"/>
  <c r="FV53" i="1"/>
  <c r="EX57" i="1"/>
  <c r="FV57" i="1"/>
  <c r="EX62" i="1"/>
  <c r="FV62" i="1"/>
  <c r="GT62" i="1"/>
  <c r="AJ64" i="1"/>
  <c r="BG64" i="1" s="1"/>
  <c r="AK71" i="1"/>
  <c r="BH71" i="1" s="1"/>
  <c r="EX67" i="1"/>
  <c r="FV67" i="1"/>
  <c r="EX71" i="1"/>
  <c r="FV71" i="1"/>
  <c r="EX75" i="1"/>
  <c r="FV75" i="1"/>
  <c r="EX79" i="1"/>
  <c r="FV79" i="1"/>
  <c r="EX83" i="1"/>
  <c r="FV83" i="1"/>
  <c r="GT83" i="1"/>
  <c r="EX86" i="1"/>
  <c r="GT86" i="1"/>
  <c r="FV91" i="1"/>
  <c r="AJ92" i="1"/>
  <c r="BG92" i="1" s="1"/>
  <c r="DZ100" i="1"/>
  <c r="DB100" i="1"/>
  <c r="DZ108" i="1"/>
  <c r="DB108" i="1"/>
  <c r="EX66" i="1"/>
  <c r="FV66" i="1"/>
  <c r="GT66" i="1"/>
  <c r="EX70" i="1"/>
  <c r="FV70" i="1"/>
  <c r="GT70" i="1"/>
  <c r="EX74" i="1"/>
  <c r="FV74" i="1"/>
  <c r="GT74" i="1"/>
  <c r="EX78" i="1"/>
  <c r="FV78" i="1"/>
  <c r="GT78" i="1"/>
  <c r="EX82" i="1"/>
  <c r="FV82" i="1"/>
  <c r="GT82" i="1"/>
  <c r="AJ84" i="1"/>
  <c r="BG84" i="1" s="1"/>
  <c r="GT85" i="1"/>
  <c r="FV87" i="1"/>
  <c r="DZ88" i="1"/>
  <c r="DB88" i="1"/>
  <c r="EX61" i="1"/>
  <c r="FV61" i="1"/>
  <c r="GT61" i="1"/>
  <c r="DB65" i="1"/>
  <c r="EX65" i="1"/>
  <c r="FV65" i="1"/>
  <c r="GT65" i="1"/>
  <c r="EX69" i="1"/>
  <c r="FV69" i="1"/>
  <c r="GT69" i="1"/>
  <c r="EX73" i="1"/>
  <c r="FV73" i="1"/>
  <c r="GT73" i="1"/>
  <c r="EX77" i="1"/>
  <c r="FV77" i="1"/>
  <c r="GT77" i="1"/>
  <c r="EX81" i="1"/>
  <c r="FV81" i="1"/>
  <c r="GT81" i="1"/>
  <c r="EX85" i="1"/>
  <c r="FV85" i="1"/>
  <c r="FV86" i="1"/>
  <c r="EX91" i="1"/>
  <c r="GT91" i="1"/>
  <c r="DZ104" i="1"/>
  <c r="DB104" i="1"/>
  <c r="DZ112" i="1"/>
  <c r="DB112" i="1"/>
  <c r="EX60" i="1"/>
  <c r="FV60" i="1"/>
  <c r="EX64" i="1"/>
  <c r="FV64" i="1"/>
  <c r="EX68" i="1"/>
  <c r="FV68" i="1"/>
  <c r="EX72" i="1"/>
  <c r="FV72" i="1"/>
  <c r="EX76" i="1"/>
  <c r="FV76" i="1"/>
  <c r="EX80" i="1"/>
  <c r="FV80" i="1"/>
  <c r="EX84" i="1"/>
  <c r="FV84" i="1"/>
  <c r="AJ87" i="1"/>
  <c r="BG87" i="1" s="1"/>
  <c r="EX87" i="1"/>
  <c r="EX90" i="1"/>
  <c r="FV90" i="1"/>
  <c r="GT90" i="1"/>
  <c r="AK91" i="1"/>
  <c r="BH91" i="1" s="1"/>
  <c r="DZ96" i="1"/>
  <c r="DB96" i="1"/>
  <c r="EX95" i="1"/>
  <c r="FV95" i="1"/>
  <c r="GT95" i="1"/>
  <c r="EX99" i="1"/>
  <c r="FV99" i="1"/>
  <c r="GT99" i="1"/>
  <c r="EX103" i="1"/>
  <c r="FV103" i="1"/>
  <c r="GT103" i="1"/>
  <c r="EX107" i="1"/>
  <c r="FV107" i="1"/>
  <c r="GT107" i="1"/>
  <c r="EX111" i="1"/>
  <c r="FV111" i="1"/>
  <c r="GT111" i="1"/>
  <c r="EX114" i="1"/>
  <c r="FV114" i="1"/>
  <c r="GT114" i="1"/>
  <c r="EX94" i="1"/>
  <c r="FV94" i="1"/>
  <c r="GT94" i="1"/>
  <c r="AJ96" i="1"/>
  <c r="BG96" i="1" s="1"/>
  <c r="EX98" i="1"/>
  <c r="FV98" i="1"/>
  <c r="GT98" i="1"/>
  <c r="AJ100" i="1"/>
  <c r="BG100" i="1" s="1"/>
  <c r="EX102" i="1"/>
  <c r="FV102" i="1"/>
  <c r="AJ104" i="1"/>
  <c r="BG104" i="1" s="1"/>
  <c r="EX106" i="1"/>
  <c r="FV106" i="1"/>
  <c r="AJ108" i="1"/>
  <c r="BG108" i="1" s="1"/>
  <c r="EX110" i="1"/>
  <c r="FV110" i="1"/>
  <c r="AJ112" i="1"/>
  <c r="BG112" i="1" s="1"/>
  <c r="DB113" i="1"/>
  <c r="AK118" i="1"/>
  <c r="BH118" i="1" s="1"/>
  <c r="EY125" i="1"/>
  <c r="EX89" i="1"/>
  <c r="FV89" i="1"/>
  <c r="GT89" i="1"/>
  <c r="EX93" i="1"/>
  <c r="FV93" i="1"/>
  <c r="GT93" i="1"/>
  <c r="EX97" i="1"/>
  <c r="FV97" i="1"/>
  <c r="GT97" i="1"/>
  <c r="DB101" i="1"/>
  <c r="EX101" i="1"/>
  <c r="FV101" i="1"/>
  <c r="GT101" i="1"/>
  <c r="EX105" i="1"/>
  <c r="FV105" i="1"/>
  <c r="GT105" i="1"/>
  <c r="EX109" i="1"/>
  <c r="FV109" i="1"/>
  <c r="GT109" i="1"/>
  <c r="EX88" i="1"/>
  <c r="FV88" i="1"/>
  <c r="EX92" i="1"/>
  <c r="FV92" i="1"/>
  <c r="EX96" i="1"/>
  <c r="FV96" i="1"/>
  <c r="EX100" i="1"/>
  <c r="FV100" i="1"/>
  <c r="EX104" i="1"/>
  <c r="FV104" i="1"/>
  <c r="EX108" i="1"/>
  <c r="FV108" i="1"/>
  <c r="GT112" i="1"/>
  <c r="FV112" i="1"/>
  <c r="EX112" i="1"/>
  <c r="CE113" i="1"/>
  <c r="VU113" i="1" s="1"/>
  <c r="WS113" i="1" s="1"/>
  <c r="GT113" i="1"/>
  <c r="FV113" i="1"/>
  <c r="GT115" i="1"/>
  <c r="FV115" i="1"/>
  <c r="EX115" i="1"/>
  <c r="DZ116" i="1"/>
  <c r="DB116" i="1"/>
  <c r="EX119" i="1"/>
  <c r="FV119" i="1"/>
  <c r="EX123" i="1"/>
  <c r="FV123" i="1"/>
  <c r="CE124" i="1"/>
  <c r="VU124" i="1" s="1"/>
  <c r="WS124" i="1" s="1"/>
  <c r="AJ125" i="1"/>
  <c r="BG125" i="1" s="1"/>
  <c r="EX118" i="1"/>
  <c r="FV118" i="1"/>
  <c r="GT118" i="1"/>
  <c r="EX122" i="1"/>
  <c r="FV122" i="1"/>
  <c r="GT122" i="1"/>
  <c r="EX126" i="1"/>
  <c r="FV126" i="1"/>
  <c r="EX117" i="1"/>
  <c r="FV117" i="1"/>
  <c r="GT117" i="1"/>
  <c r="EX121" i="1"/>
  <c r="FV121" i="1"/>
  <c r="GT121" i="1"/>
  <c r="EX125" i="1"/>
  <c r="FV125" i="1"/>
  <c r="GT125" i="1"/>
  <c r="EX128" i="1"/>
  <c r="FV128" i="1"/>
  <c r="GT128" i="1"/>
  <c r="DZ129" i="1"/>
  <c r="DB129" i="1"/>
  <c r="AK133" i="1"/>
  <c r="BH133" i="1" s="1"/>
  <c r="AK137" i="1"/>
  <c r="BH137" i="1" s="1"/>
  <c r="EX116" i="1"/>
  <c r="FV116" i="1"/>
  <c r="EX120" i="1"/>
  <c r="FV120" i="1"/>
  <c r="EX124" i="1"/>
  <c r="FV124" i="1"/>
  <c r="AK127" i="1"/>
  <c r="BH127" i="1" s="1"/>
  <c r="EX127" i="1"/>
  <c r="FV127" i="1"/>
  <c r="GT127" i="1"/>
  <c r="AK128" i="1"/>
  <c r="BH128" i="1" s="1"/>
  <c r="AJ129" i="1"/>
  <c r="BG129" i="1" s="1"/>
  <c r="EX130" i="1"/>
  <c r="FV130" i="1"/>
  <c r="GT130" i="1"/>
  <c r="CE131" i="1"/>
  <c r="VU131" i="1" s="1"/>
  <c r="WS131" i="1" s="1"/>
  <c r="AJ132" i="1"/>
  <c r="BG132" i="1" s="1"/>
  <c r="EX134" i="1"/>
  <c r="FV134" i="1"/>
  <c r="GT134" i="1"/>
  <c r="CE135" i="1"/>
  <c r="VU135" i="1" s="1"/>
  <c r="WS135" i="1" s="1"/>
  <c r="AJ136" i="1"/>
  <c r="BG136" i="1" s="1"/>
  <c r="EX138" i="1"/>
  <c r="FV138" i="1"/>
  <c r="GT138" i="1"/>
  <c r="CE139" i="1"/>
  <c r="VU139" i="1" s="1"/>
  <c r="WS139" i="1" s="1"/>
  <c r="FV139" i="1"/>
  <c r="EX140" i="1"/>
  <c r="FV140" i="1"/>
  <c r="GT140" i="1"/>
  <c r="DZ141" i="1"/>
  <c r="DB141" i="1"/>
  <c r="EX129" i="1"/>
  <c r="FV129" i="1"/>
  <c r="EX133" i="1"/>
  <c r="FV133" i="1"/>
  <c r="EX137" i="1"/>
  <c r="FV137" i="1"/>
  <c r="AJ141" i="1"/>
  <c r="BG141" i="1" s="1"/>
  <c r="EX132" i="1"/>
  <c r="FV132" i="1"/>
  <c r="GT132" i="1"/>
  <c r="EX136" i="1"/>
  <c r="FV136" i="1"/>
  <c r="GT136" i="1"/>
  <c r="GT139" i="1"/>
  <c r="AK145" i="1"/>
  <c r="BH145" i="1" s="1"/>
  <c r="EX131" i="1"/>
  <c r="FV131" i="1"/>
  <c r="EX135" i="1"/>
  <c r="FV135" i="1"/>
  <c r="AK142" i="1"/>
  <c r="BH142" i="1" s="1"/>
  <c r="AK149" i="1"/>
  <c r="BH149" i="1" s="1"/>
  <c r="DB142" i="1"/>
  <c r="EX142" i="1"/>
  <c r="FV142" i="1"/>
  <c r="GT142" i="1"/>
  <c r="CE143" i="1"/>
  <c r="VU143" i="1" s="1"/>
  <c r="WS143" i="1" s="1"/>
  <c r="AJ144" i="1"/>
  <c r="BG144" i="1" s="1"/>
  <c r="DB146" i="1"/>
  <c r="EX146" i="1"/>
  <c r="FV146" i="1"/>
  <c r="GT146" i="1"/>
  <c r="CE147" i="1"/>
  <c r="VU147" i="1" s="1"/>
  <c r="WS147" i="1" s="1"/>
  <c r="AJ148" i="1"/>
  <c r="BG148" i="1" s="1"/>
  <c r="DB150" i="1"/>
  <c r="EX150" i="1"/>
  <c r="FV150" i="1"/>
  <c r="GT150" i="1"/>
  <c r="CE151" i="1"/>
  <c r="VU151" i="1" s="1"/>
  <c r="WS151" i="1" s="1"/>
  <c r="AJ152" i="1"/>
  <c r="BG152" i="1" s="1"/>
  <c r="CE152" i="1"/>
  <c r="VU152" i="1" s="1"/>
  <c r="WS152" i="1" s="1"/>
  <c r="AJ153" i="1"/>
  <c r="BG153" i="1" s="1"/>
  <c r="EX153" i="1"/>
  <c r="FV153" i="1"/>
  <c r="GT153" i="1"/>
  <c r="DZ154" i="1"/>
  <c r="DB154" i="1"/>
  <c r="EX141" i="1"/>
  <c r="FV141" i="1"/>
  <c r="EX145" i="1"/>
  <c r="FV145" i="1"/>
  <c r="EX149" i="1"/>
  <c r="FV149" i="1"/>
  <c r="EX152" i="1"/>
  <c r="GT152" i="1"/>
  <c r="AJ154" i="1"/>
  <c r="BG154" i="1" s="1"/>
  <c r="DZ158" i="1"/>
  <c r="DB158" i="1"/>
  <c r="EX144" i="1"/>
  <c r="FV144" i="1"/>
  <c r="GT144" i="1"/>
  <c r="DB148" i="1"/>
  <c r="EX148" i="1"/>
  <c r="FV148" i="1"/>
  <c r="GT148" i="1"/>
  <c r="AK157" i="1"/>
  <c r="BH157" i="1" s="1"/>
  <c r="EX143" i="1"/>
  <c r="FV143" i="1"/>
  <c r="EX147" i="1"/>
  <c r="FV147" i="1"/>
  <c r="EX151" i="1"/>
  <c r="FV151" i="1"/>
  <c r="EY159" i="1"/>
  <c r="DZ162" i="1"/>
  <c r="DB162" i="1"/>
  <c r="EX157" i="1"/>
  <c r="FV157" i="1"/>
  <c r="GT157" i="1"/>
  <c r="EX161" i="1"/>
  <c r="FV161" i="1"/>
  <c r="GT161" i="1"/>
  <c r="EX167" i="1"/>
  <c r="FV167" i="1"/>
  <c r="GT167" i="1"/>
  <c r="EX156" i="1"/>
  <c r="FV156" i="1"/>
  <c r="GT156" i="1"/>
  <c r="AJ158" i="1"/>
  <c r="BG158" i="1" s="1"/>
  <c r="EX160" i="1"/>
  <c r="FV160" i="1"/>
  <c r="AJ162" i="1"/>
  <c r="BG162" i="1" s="1"/>
  <c r="EX164" i="1"/>
  <c r="FV164" i="1"/>
  <c r="DZ165" i="1"/>
  <c r="DB165" i="1"/>
  <c r="AJ168" i="1"/>
  <c r="BG168" i="1" s="1"/>
  <c r="EX155" i="1"/>
  <c r="FV155" i="1"/>
  <c r="GT155" i="1"/>
  <c r="EX159" i="1"/>
  <c r="FV159" i="1"/>
  <c r="GT159" i="1"/>
  <c r="EX163" i="1"/>
  <c r="FV163" i="1"/>
  <c r="GT163" i="1"/>
  <c r="EX154" i="1"/>
  <c r="FV154" i="1"/>
  <c r="EX158" i="1"/>
  <c r="FV158" i="1"/>
  <c r="EX162" i="1"/>
  <c r="FV162" i="1"/>
  <c r="EX166" i="1"/>
  <c r="FV166" i="1"/>
  <c r="GT166" i="1"/>
  <c r="EX170" i="1"/>
  <c r="FV170" i="1"/>
  <c r="GT170" i="1"/>
  <c r="CE171" i="1"/>
  <c r="VU171" i="1" s="1"/>
  <c r="WS171" i="1" s="1"/>
  <c r="AJ172" i="1"/>
  <c r="BG172" i="1" s="1"/>
  <c r="DZ174" i="1"/>
  <c r="DB174" i="1"/>
  <c r="EX165" i="1"/>
  <c r="FV165" i="1"/>
  <c r="EX169" i="1"/>
  <c r="FV169" i="1"/>
  <c r="EX173" i="1"/>
  <c r="FV173" i="1"/>
  <c r="EX168" i="1"/>
  <c r="FV168" i="1"/>
  <c r="EX172" i="1"/>
  <c r="FV172" i="1"/>
  <c r="EX171" i="1"/>
  <c r="FV171" i="1"/>
  <c r="EX176" i="1"/>
  <c r="FV176" i="1"/>
  <c r="GT176" i="1"/>
  <c r="AJ177" i="1"/>
  <c r="BG177" i="1" s="1"/>
  <c r="EX175" i="1"/>
  <c r="FV175" i="1"/>
  <c r="GT175" i="1"/>
  <c r="EX179" i="1"/>
  <c r="FV179" i="1"/>
  <c r="GT179" i="1"/>
  <c r="CE180" i="1"/>
  <c r="VU180" i="1" s="1"/>
  <c r="WS180" i="1" s="1"/>
  <c r="GT180" i="1"/>
  <c r="EX174" i="1"/>
  <c r="FV174" i="1"/>
  <c r="EX178" i="1"/>
  <c r="FV178" i="1"/>
  <c r="EX177" i="1"/>
  <c r="FV177" i="1"/>
  <c r="FV180" i="1"/>
  <c r="AK181" i="1"/>
  <c r="BH181" i="1" s="1"/>
  <c r="GT181" i="1"/>
  <c r="FV181" i="1"/>
  <c r="EX181" i="1"/>
  <c r="DZ187" i="1"/>
  <c r="DB187" i="1"/>
  <c r="EX182" i="1"/>
  <c r="FV182" i="1"/>
  <c r="CE183" i="1"/>
  <c r="VU183" i="1" s="1"/>
  <c r="WS183" i="1" s="1"/>
  <c r="AJ184" i="1"/>
  <c r="BG184" i="1" s="1"/>
  <c r="EX186" i="1"/>
  <c r="FV186" i="1"/>
  <c r="GT186" i="1"/>
  <c r="EX185" i="1"/>
  <c r="FV185" i="1"/>
  <c r="AJ187" i="1"/>
  <c r="BG187" i="1" s="1"/>
  <c r="EX187" i="1"/>
  <c r="FV187" i="1"/>
  <c r="DZ188" i="1"/>
  <c r="DB188" i="1"/>
  <c r="EX184" i="1"/>
  <c r="FV184" i="1"/>
  <c r="GT184" i="1"/>
  <c r="EX183" i="1"/>
  <c r="FV183" i="1"/>
  <c r="DZ192" i="1"/>
  <c r="DB192" i="1"/>
  <c r="EX191" i="1"/>
  <c r="FV191" i="1"/>
  <c r="GT191" i="1"/>
  <c r="FV193" i="1"/>
  <c r="EX194" i="1"/>
  <c r="FV194" i="1"/>
  <c r="DZ195" i="1"/>
  <c r="DB195" i="1"/>
  <c r="EX190" i="1"/>
  <c r="FV190" i="1"/>
  <c r="GT190" i="1"/>
  <c r="AJ192" i="1"/>
  <c r="BG192" i="1" s="1"/>
  <c r="AK193" i="1"/>
  <c r="BH193" i="1" s="1"/>
  <c r="CE193" i="1"/>
  <c r="VU193" i="1" s="1"/>
  <c r="WS193" i="1" s="1"/>
  <c r="AJ194" i="1"/>
  <c r="BG194" i="1" s="1"/>
  <c r="EX189" i="1"/>
  <c r="FV189" i="1"/>
  <c r="EX193" i="1"/>
  <c r="EX188" i="1"/>
  <c r="FV188" i="1"/>
  <c r="EX192" i="1"/>
  <c r="FV192" i="1"/>
  <c r="FV196" i="1"/>
  <c r="AJ195" i="1"/>
  <c r="BG195" i="1" s="1"/>
  <c r="AJ197" i="1"/>
  <c r="BG197" i="1" s="1"/>
  <c r="EX196" i="1"/>
  <c r="GT196" i="1"/>
  <c r="DZ198" i="1"/>
  <c r="DB198" i="1"/>
  <c r="EX195" i="1"/>
  <c r="FV195" i="1"/>
  <c r="AJ198" i="1"/>
  <c r="BG198" i="1" s="1"/>
  <c r="EX199" i="1"/>
  <c r="FV199" i="1"/>
  <c r="GT199" i="1"/>
  <c r="CE200" i="1"/>
  <c r="VU200" i="1" s="1"/>
  <c r="WS200" i="1" s="1"/>
  <c r="AJ201" i="1"/>
  <c r="BG201" i="1" s="1"/>
  <c r="DZ201" i="1"/>
  <c r="EX201" i="1"/>
  <c r="FV201" i="1"/>
  <c r="GT201" i="1"/>
  <c r="DZ202" i="1"/>
  <c r="DB202" i="1"/>
  <c r="EX198" i="1"/>
  <c r="FV198" i="1"/>
  <c r="AJ202" i="1"/>
  <c r="BG202" i="1" s="1"/>
  <c r="EX200" i="1"/>
  <c r="FV200" i="1"/>
  <c r="GT203" i="1"/>
  <c r="FV203" i="1"/>
  <c r="EX203" i="1"/>
  <c r="GT206" i="1"/>
  <c r="FV206" i="1"/>
  <c r="EX206" i="1"/>
  <c r="EX202" i="1"/>
  <c r="FV202" i="1"/>
  <c r="CE203" i="1"/>
  <c r="VU203" i="1" s="1"/>
  <c r="WS203" i="1" s="1"/>
  <c r="EX205" i="1"/>
  <c r="FV205" i="1"/>
  <c r="GT205" i="1"/>
  <c r="CE206" i="1"/>
  <c r="VU206" i="1" s="1"/>
  <c r="WS206" i="1" s="1"/>
  <c r="EX204" i="1"/>
  <c r="FV204" i="1"/>
  <c r="GT204" i="1"/>
  <c r="CE207" i="1"/>
  <c r="VU207" i="1" s="1"/>
  <c r="WS207" i="1" s="1"/>
  <c r="GT207" i="1"/>
  <c r="FV207" i="1"/>
  <c r="AJ208" i="1"/>
  <c r="BG208" i="1" s="1"/>
  <c r="DZ209" i="1"/>
  <c r="DB209" i="1"/>
  <c r="CE208" i="1"/>
  <c r="VU208" i="1" s="1"/>
  <c r="WS208" i="1" s="1"/>
  <c r="GT208" i="1"/>
  <c r="FV208" i="1"/>
  <c r="EX208" i="1"/>
  <c r="AJ209" i="1"/>
  <c r="BG209" i="1" s="1"/>
  <c r="DZ211" i="1"/>
  <c r="DB211" i="1"/>
  <c r="GT209" i="1"/>
  <c r="FV209" i="1"/>
  <c r="EX209" i="1"/>
  <c r="EX210" i="1"/>
  <c r="FV210" i="1"/>
  <c r="GT210" i="1"/>
  <c r="EX211" i="1"/>
  <c r="GT211" i="1"/>
  <c r="AJ211" i="1"/>
  <c r="BG211" i="1" s="1"/>
  <c r="FV211" i="1"/>
  <c r="EX17" i="1"/>
  <c r="D119" i="3" l="1"/>
  <c r="C24" i="7"/>
  <c r="AK63" i="1"/>
  <c r="BH63" i="1" s="1"/>
  <c r="AK66" i="1"/>
  <c r="BH66" i="1" s="1"/>
  <c r="AK55" i="1"/>
  <c r="BH55" i="1" s="1"/>
  <c r="AK83" i="1"/>
  <c r="BH83" i="1" s="1"/>
  <c r="EB83" i="1" s="1"/>
  <c r="NH83" i="1" s="1"/>
  <c r="XR83" i="1" s="1"/>
  <c r="TL212" i="1"/>
  <c r="DB184" i="1"/>
  <c r="AK160" i="1"/>
  <c r="BH160" i="1" s="1"/>
  <c r="AK175" i="1"/>
  <c r="BH175" i="1" s="1"/>
  <c r="AK140" i="1"/>
  <c r="BH140" i="1" s="1"/>
  <c r="AK122" i="1"/>
  <c r="BH122" i="1" s="1"/>
  <c r="AK106" i="1"/>
  <c r="BH106" i="1" s="1"/>
  <c r="DB199" i="1"/>
  <c r="AK200" i="1"/>
  <c r="BH200" i="1" s="1"/>
  <c r="EB200" i="1" s="1"/>
  <c r="NH200" i="1" s="1"/>
  <c r="XR200" i="1" s="1"/>
  <c r="AK185" i="1"/>
  <c r="BH185" i="1" s="1"/>
  <c r="AK169" i="1"/>
  <c r="BH169" i="1" s="1"/>
  <c r="CF134" i="1"/>
  <c r="VV134" i="1" s="1"/>
  <c r="WT134" i="1" s="1"/>
  <c r="TI209" i="1"/>
  <c r="TI195" i="1"/>
  <c r="TI192" i="1"/>
  <c r="TI188" i="1"/>
  <c r="TI174" i="1"/>
  <c r="TI148" i="1"/>
  <c r="TI158" i="1"/>
  <c r="TI154" i="1"/>
  <c r="TI150" i="1"/>
  <c r="TI142" i="1"/>
  <c r="TI100" i="1"/>
  <c r="TI80" i="1"/>
  <c r="TI72" i="1"/>
  <c r="TI25" i="1"/>
  <c r="FW194" i="1"/>
  <c r="VU194" i="1"/>
  <c r="WS194" i="1" s="1"/>
  <c r="EY129" i="1"/>
  <c r="VU129" i="1"/>
  <c r="WS129" i="1" s="1"/>
  <c r="EY186" i="1"/>
  <c r="VU186" i="1"/>
  <c r="WS186" i="1" s="1"/>
  <c r="CF211" i="1"/>
  <c r="VU211" i="1"/>
  <c r="WS211" i="1" s="1"/>
  <c r="FW181" i="1"/>
  <c r="VU181" i="1"/>
  <c r="WS181" i="1" s="1"/>
  <c r="CF117" i="1"/>
  <c r="IR117" i="1" s="1"/>
  <c r="VU117" i="1"/>
  <c r="WS117" i="1" s="1"/>
  <c r="GU109" i="1"/>
  <c r="VU109" i="1"/>
  <c r="WS109" i="1" s="1"/>
  <c r="CF101" i="1"/>
  <c r="JP101" i="1" s="1"/>
  <c r="VU101" i="1"/>
  <c r="WS101" i="1" s="1"/>
  <c r="FW93" i="1"/>
  <c r="VU93" i="1"/>
  <c r="WS93" i="1" s="1"/>
  <c r="EY77" i="1"/>
  <c r="VU77" i="1"/>
  <c r="WS77" i="1" s="1"/>
  <c r="GU69" i="1"/>
  <c r="VU69" i="1"/>
  <c r="WS69" i="1" s="1"/>
  <c r="EY61" i="1"/>
  <c r="VU61" i="1"/>
  <c r="WS61" i="1" s="1"/>
  <c r="TI201" i="1"/>
  <c r="TK213" i="1"/>
  <c r="TL215" i="1"/>
  <c r="TI211" i="1"/>
  <c r="TI129" i="1"/>
  <c r="TI112" i="1"/>
  <c r="TI65" i="1"/>
  <c r="TI87" i="1"/>
  <c r="TI37" i="1"/>
  <c r="TI49" i="1"/>
  <c r="TI57" i="1"/>
  <c r="TI33" i="1"/>
  <c r="TI29" i="1"/>
  <c r="GU204" i="1"/>
  <c r="VU204" i="1"/>
  <c r="WS204" i="1" s="1"/>
  <c r="GU196" i="1"/>
  <c r="VU196" i="1"/>
  <c r="WS196" i="1" s="1"/>
  <c r="EY166" i="1"/>
  <c r="VU166" i="1"/>
  <c r="WS166" i="1" s="1"/>
  <c r="EY144" i="1"/>
  <c r="VU144" i="1"/>
  <c r="WS144" i="1" s="1"/>
  <c r="FW136" i="1"/>
  <c r="VU136" i="1"/>
  <c r="WS136" i="1" s="1"/>
  <c r="CF128" i="1"/>
  <c r="VV128" i="1" s="1"/>
  <c r="WT128" i="1" s="1"/>
  <c r="VU128" i="1"/>
  <c r="WS128" i="1" s="1"/>
  <c r="FW122" i="1"/>
  <c r="VU122" i="1"/>
  <c r="WS122" i="1" s="1"/>
  <c r="GU114" i="1"/>
  <c r="VU114" i="1"/>
  <c r="WS114" i="1" s="1"/>
  <c r="FW98" i="1"/>
  <c r="VU98" i="1"/>
  <c r="WS98" i="1" s="1"/>
  <c r="GU90" i="1"/>
  <c r="VU90" i="1"/>
  <c r="WS90" i="1" s="1"/>
  <c r="FW82" i="1"/>
  <c r="VU82" i="1"/>
  <c r="WS82" i="1" s="1"/>
  <c r="FW74" i="1"/>
  <c r="VU74" i="1"/>
  <c r="WS74" i="1" s="1"/>
  <c r="FW66" i="1"/>
  <c r="VU66" i="1"/>
  <c r="WS66" i="1" s="1"/>
  <c r="CF58" i="1"/>
  <c r="VV58" i="1" s="1"/>
  <c r="WT58" i="1" s="1"/>
  <c r="VU58" i="1"/>
  <c r="WS58" i="1" s="1"/>
  <c r="FW50" i="1"/>
  <c r="VU50" i="1"/>
  <c r="WS50" i="1" s="1"/>
  <c r="CF42" i="1"/>
  <c r="VV42" i="1" s="1"/>
  <c r="WT42" i="1" s="1"/>
  <c r="VU42" i="1"/>
  <c r="WS42" i="1" s="1"/>
  <c r="GU34" i="1"/>
  <c r="VU34" i="1"/>
  <c r="WS34" i="1" s="1"/>
  <c r="EY26" i="1"/>
  <c r="VU26" i="1"/>
  <c r="WS26" i="1" s="1"/>
  <c r="EY18" i="1"/>
  <c r="VU18" i="1"/>
  <c r="WS18" i="1" s="1"/>
  <c r="GU17" i="1"/>
  <c r="VU17" i="1"/>
  <c r="WS17" i="1" s="1"/>
  <c r="FW205" i="1"/>
  <c r="VU205" i="1"/>
  <c r="WS205" i="1" s="1"/>
  <c r="EY199" i="1"/>
  <c r="VU199" i="1"/>
  <c r="WS199" i="1" s="1"/>
  <c r="FW191" i="1"/>
  <c r="VU191" i="1"/>
  <c r="WS191" i="1" s="1"/>
  <c r="GU175" i="1"/>
  <c r="VU175" i="1"/>
  <c r="WS175" i="1" s="1"/>
  <c r="FW167" i="1"/>
  <c r="VU167" i="1"/>
  <c r="WS167" i="1" s="1"/>
  <c r="FW161" i="1"/>
  <c r="VU161" i="1"/>
  <c r="WS161" i="1" s="1"/>
  <c r="FW153" i="1"/>
  <c r="VU153" i="1"/>
  <c r="WS153" i="1" s="1"/>
  <c r="CF127" i="1"/>
  <c r="VV127" i="1" s="1"/>
  <c r="WT127" i="1" s="1"/>
  <c r="VU127" i="1"/>
  <c r="WS127" i="1" s="1"/>
  <c r="CF111" i="1"/>
  <c r="VV111" i="1" s="1"/>
  <c r="WT111" i="1" s="1"/>
  <c r="VU111" i="1"/>
  <c r="WS111" i="1" s="1"/>
  <c r="GU103" i="1"/>
  <c r="VU103" i="1"/>
  <c r="WS103" i="1" s="1"/>
  <c r="CF95" i="1"/>
  <c r="VV95" i="1" s="1"/>
  <c r="WT95" i="1" s="1"/>
  <c r="VU95" i="1"/>
  <c r="WS95" i="1" s="1"/>
  <c r="CF63" i="1"/>
  <c r="VV63" i="1" s="1"/>
  <c r="WT63" i="1" s="1"/>
  <c r="VU63" i="1"/>
  <c r="WS63" i="1" s="1"/>
  <c r="EY47" i="1"/>
  <c r="VU47" i="1"/>
  <c r="WS47" i="1" s="1"/>
  <c r="CF39" i="1"/>
  <c r="VV39" i="1" s="1"/>
  <c r="WT39" i="1" s="1"/>
  <c r="VU39" i="1"/>
  <c r="WS39" i="1" s="1"/>
  <c r="GU31" i="1"/>
  <c r="VU31" i="1"/>
  <c r="WS31" i="1" s="1"/>
  <c r="EY23" i="1"/>
  <c r="VU23" i="1"/>
  <c r="WS23" i="1" s="1"/>
  <c r="TI61" i="1"/>
  <c r="TI143" i="1"/>
  <c r="TI202" i="1"/>
  <c r="TI198" i="1"/>
  <c r="TI187" i="1"/>
  <c r="TI146" i="1"/>
  <c r="TI116" i="1"/>
  <c r="TI101" i="1"/>
  <c r="TI88" i="1"/>
  <c r="TI108" i="1"/>
  <c r="TI84" i="1"/>
  <c r="TI76" i="1"/>
  <c r="TI68" i="1"/>
  <c r="TI41" i="1"/>
  <c r="TI21" i="1"/>
  <c r="FW210" i="1"/>
  <c r="VU210" i="1"/>
  <c r="WS210" i="1" s="1"/>
  <c r="CF190" i="1"/>
  <c r="GV190" i="1" s="1"/>
  <c r="VU190" i="1"/>
  <c r="WS190" i="1" s="1"/>
  <c r="GU176" i="1"/>
  <c r="VU176" i="1"/>
  <c r="WS176" i="1" s="1"/>
  <c r="EY146" i="1"/>
  <c r="VU146" i="1"/>
  <c r="WS146" i="1" s="1"/>
  <c r="FW138" i="1"/>
  <c r="VU138" i="1"/>
  <c r="WS138" i="1" s="1"/>
  <c r="CF130" i="1"/>
  <c r="CG130" i="1" s="1"/>
  <c r="VW130" i="1" s="1"/>
  <c r="WU130" i="1" s="1"/>
  <c r="VU130" i="1"/>
  <c r="WS130" i="1" s="1"/>
  <c r="EY52" i="1"/>
  <c r="VU52" i="1"/>
  <c r="WS52" i="1" s="1"/>
  <c r="CF44" i="1"/>
  <c r="VU44" i="1"/>
  <c r="WS44" i="1" s="1"/>
  <c r="GU36" i="1"/>
  <c r="VU36" i="1"/>
  <c r="WS36" i="1" s="1"/>
  <c r="GU201" i="1"/>
  <c r="VU201" i="1"/>
  <c r="WS201" i="1" s="1"/>
  <c r="GU163" i="1"/>
  <c r="VU163" i="1"/>
  <c r="WS163" i="1" s="1"/>
  <c r="FW155" i="1"/>
  <c r="VU155" i="1"/>
  <c r="WS155" i="1" s="1"/>
  <c r="CF121" i="1"/>
  <c r="VV121" i="1" s="1"/>
  <c r="WT121" i="1" s="1"/>
  <c r="VU121" i="1"/>
  <c r="WS121" i="1" s="1"/>
  <c r="EY105" i="1"/>
  <c r="VU105" i="1"/>
  <c r="WS105" i="1" s="1"/>
  <c r="EY97" i="1"/>
  <c r="VU97" i="1"/>
  <c r="WS97" i="1" s="1"/>
  <c r="CF89" i="1"/>
  <c r="VU89" i="1"/>
  <c r="WS89" i="1" s="1"/>
  <c r="EY81" i="1"/>
  <c r="VU81" i="1"/>
  <c r="WS81" i="1" s="1"/>
  <c r="CF73" i="1"/>
  <c r="HT73" i="1" s="1"/>
  <c r="VU73" i="1"/>
  <c r="WS73" i="1" s="1"/>
  <c r="GU65" i="1"/>
  <c r="VU65" i="1"/>
  <c r="WS65" i="1" s="1"/>
  <c r="TI20" i="1"/>
  <c r="TI73" i="1"/>
  <c r="TI77" i="1"/>
  <c r="TI184" i="1"/>
  <c r="TI165" i="1"/>
  <c r="TI162" i="1"/>
  <c r="TI141" i="1"/>
  <c r="TI113" i="1"/>
  <c r="TI96" i="1"/>
  <c r="TI104" i="1"/>
  <c r="TI60" i="1"/>
  <c r="TI53" i="1"/>
  <c r="TI45" i="1"/>
  <c r="EY168" i="1"/>
  <c r="VU168" i="1"/>
  <c r="WS168" i="1" s="1"/>
  <c r="FW184" i="1"/>
  <c r="VU184" i="1"/>
  <c r="WS184" i="1" s="1"/>
  <c r="GU170" i="1"/>
  <c r="VU170" i="1"/>
  <c r="WS170" i="1" s="1"/>
  <c r="GU156" i="1"/>
  <c r="VU156" i="1"/>
  <c r="WS156" i="1" s="1"/>
  <c r="GU148" i="1"/>
  <c r="VU148" i="1"/>
  <c r="WS148" i="1" s="1"/>
  <c r="FW140" i="1"/>
  <c r="VU140" i="1"/>
  <c r="WS140" i="1" s="1"/>
  <c r="FW132" i="1"/>
  <c r="VU132" i="1"/>
  <c r="WS132" i="1" s="1"/>
  <c r="CF118" i="1"/>
  <c r="VV118" i="1" s="1"/>
  <c r="WT118" i="1" s="1"/>
  <c r="VU118" i="1"/>
  <c r="WS118" i="1" s="1"/>
  <c r="EY94" i="1"/>
  <c r="VU94" i="1"/>
  <c r="WS94" i="1" s="1"/>
  <c r="CF86" i="1"/>
  <c r="VV86" i="1" s="1"/>
  <c r="WT86" i="1" s="1"/>
  <c r="VU86" i="1"/>
  <c r="WS86" i="1" s="1"/>
  <c r="EY78" i="1"/>
  <c r="VU78" i="1"/>
  <c r="WS78" i="1" s="1"/>
  <c r="EY70" i="1"/>
  <c r="VU70" i="1"/>
  <c r="WS70" i="1" s="1"/>
  <c r="CF62" i="1"/>
  <c r="VV62" i="1" s="1"/>
  <c r="WT62" i="1" s="1"/>
  <c r="VU62" i="1"/>
  <c r="WS62" i="1" s="1"/>
  <c r="GU54" i="1"/>
  <c r="VU54" i="1"/>
  <c r="WS54" i="1" s="1"/>
  <c r="FW46" i="1"/>
  <c r="VU46" i="1"/>
  <c r="WS46" i="1" s="1"/>
  <c r="GU38" i="1"/>
  <c r="VU38" i="1"/>
  <c r="WS38" i="1" s="1"/>
  <c r="GU30" i="1"/>
  <c r="VU30" i="1"/>
  <c r="WS30" i="1" s="1"/>
  <c r="FW22" i="1"/>
  <c r="VU22" i="1"/>
  <c r="WS22" i="1" s="1"/>
  <c r="FW209" i="1"/>
  <c r="VU209" i="1"/>
  <c r="WS209" i="1" s="1"/>
  <c r="CF179" i="1"/>
  <c r="VV179" i="1" s="1"/>
  <c r="WT179" i="1" s="1"/>
  <c r="VU179" i="1"/>
  <c r="WS179" i="1" s="1"/>
  <c r="EY157" i="1"/>
  <c r="VU157" i="1"/>
  <c r="WS157" i="1" s="1"/>
  <c r="GU115" i="1"/>
  <c r="VU115" i="1"/>
  <c r="WS115" i="1" s="1"/>
  <c r="CF107" i="1"/>
  <c r="VV107" i="1" s="1"/>
  <c r="WT107" i="1" s="1"/>
  <c r="VU107" i="1"/>
  <c r="WS107" i="1" s="1"/>
  <c r="GU99" i="1"/>
  <c r="VU99" i="1"/>
  <c r="WS99" i="1" s="1"/>
  <c r="GU91" i="1"/>
  <c r="VU91" i="1"/>
  <c r="WS91" i="1" s="1"/>
  <c r="CF83" i="1"/>
  <c r="VV83" i="1" s="1"/>
  <c r="WT83" i="1" s="1"/>
  <c r="VU83" i="1"/>
  <c r="WS83" i="1" s="1"/>
  <c r="GU51" i="1"/>
  <c r="VU51" i="1"/>
  <c r="WS51" i="1" s="1"/>
  <c r="EY43" i="1"/>
  <c r="VU43" i="1"/>
  <c r="WS43" i="1" s="1"/>
  <c r="CF35" i="1"/>
  <c r="VV35" i="1" s="1"/>
  <c r="WT35" i="1" s="1"/>
  <c r="VU35" i="1"/>
  <c r="WS35" i="1" s="1"/>
  <c r="GU27" i="1"/>
  <c r="VU27" i="1"/>
  <c r="WS27" i="1" s="1"/>
  <c r="EY19" i="1"/>
  <c r="VU19" i="1"/>
  <c r="WS19" i="1" s="1"/>
  <c r="TI66" i="1"/>
  <c r="TI34" i="1"/>
  <c r="TI69" i="1"/>
  <c r="AK191" i="1"/>
  <c r="BH191" i="1" s="1"/>
  <c r="EB191" i="1" s="1"/>
  <c r="NH191" i="1" s="1"/>
  <c r="XR191" i="1" s="1"/>
  <c r="DB125" i="1"/>
  <c r="DB109" i="1"/>
  <c r="FW103" i="1"/>
  <c r="AK27" i="1"/>
  <c r="BH27" i="1" s="1"/>
  <c r="GU205" i="1"/>
  <c r="AK95" i="1"/>
  <c r="BH95" i="1" s="1"/>
  <c r="EB95" i="1" s="1"/>
  <c r="NH95" i="1" s="1"/>
  <c r="XR95" i="1" s="1"/>
  <c r="AK47" i="1"/>
  <c r="BH47" i="1" s="1"/>
  <c r="EY161" i="1"/>
  <c r="DB81" i="1"/>
  <c r="DB30" i="1"/>
  <c r="AK74" i="1"/>
  <c r="BH74" i="1" s="1"/>
  <c r="AK123" i="1"/>
  <c r="BH123" i="1" s="1"/>
  <c r="EB123" i="1" s="1"/>
  <c r="NH123" i="1" s="1"/>
  <c r="XR123" i="1" s="1"/>
  <c r="AK24" i="1"/>
  <c r="BH24" i="1" s="1"/>
  <c r="EB24" i="1" s="1"/>
  <c r="NH24" i="1" s="1"/>
  <c r="XR24" i="1" s="1"/>
  <c r="EC213" i="1"/>
  <c r="NI213" i="1" s="1"/>
  <c r="XS213" i="1" s="1"/>
  <c r="DE213" i="1"/>
  <c r="CI212" i="1"/>
  <c r="VY212" i="1" s="1"/>
  <c r="WW212" i="1" s="1"/>
  <c r="ML212" i="1"/>
  <c r="LN212" i="1"/>
  <c r="KP212" i="1"/>
  <c r="JR212" i="1"/>
  <c r="IT212" i="1"/>
  <c r="HV212" i="1"/>
  <c r="GX212" i="1"/>
  <c r="FZ212" i="1"/>
  <c r="FB212" i="1"/>
  <c r="QZ213" i="1"/>
  <c r="QB213" i="1"/>
  <c r="PD213" i="1"/>
  <c r="OF213" i="1"/>
  <c r="ED216" i="1"/>
  <c r="NJ216" i="1" s="1"/>
  <c r="XT216" i="1" s="1"/>
  <c r="DF216" i="1"/>
  <c r="QY213" i="1"/>
  <c r="QA213" i="1"/>
  <c r="PC213" i="1"/>
  <c r="OE213" i="1"/>
  <c r="CI216" i="1"/>
  <c r="VY216" i="1" s="1"/>
  <c r="WW216" i="1" s="1"/>
  <c r="ML216" i="1"/>
  <c r="LN216" i="1"/>
  <c r="KP216" i="1"/>
  <c r="JR216" i="1"/>
  <c r="IT216" i="1"/>
  <c r="HV216" i="1"/>
  <c r="GX216" i="1"/>
  <c r="FZ216" i="1"/>
  <c r="FB216" i="1"/>
  <c r="BJ213" i="1"/>
  <c r="AN213" i="1"/>
  <c r="ED212" i="1"/>
  <c r="NJ212" i="1" s="1"/>
  <c r="XT212" i="1" s="1"/>
  <c r="DF212" i="1"/>
  <c r="BK216" i="1"/>
  <c r="AO216" i="1"/>
  <c r="NI212" i="1"/>
  <c r="XS212" i="1" s="1"/>
  <c r="TL216" i="1"/>
  <c r="BK212" i="1"/>
  <c r="AO212" i="1"/>
  <c r="NJ214" i="1"/>
  <c r="XT214" i="1" s="1"/>
  <c r="EE214" i="1"/>
  <c r="DG214" i="1"/>
  <c r="NI215" i="1"/>
  <c r="XS215" i="1" s="1"/>
  <c r="ED215" i="1"/>
  <c r="NJ215" i="1" s="1"/>
  <c r="XT215" i="1" s="1"/>
  <c r="DF215" i="1"/>
  <c r="CI215" i="1"/>
  <c r="VY215" i="1" s="1"/>
  <c r="WW215" i="1" s="1"/>
  <c r="ML215" i="1"/>
  <c r="LN215" i="1"/>
  <c r="KP215" i="1"/>
  <c r="JR215" i="1"/>
  <c r="IT215" i="1"/>
  <c r="HV215" i="1"/>
  <c r="GX215" i="1"/>
  <c r="FZ215" i="1"/>
  <c r="FB215" i="1"/>
  <c r="CI213" i="1"/>
  <c r="VY213" i="1" s="1"/>
  <c r="WW213" i="1" s="1"/>
  <c r="ML213" i="1"/>
  <c r="LN213" i="1"/>
  <c r="KP213" i="1"/>
  <c r="JR213" i="1"/>
  <c r="IT213" i="1"/>
  <c r="HV213" i="1"/>
  <c r="GX213" i="1"/>
  <c r="FZ213" i="1"/>
  <c r="FB213" i="1"/>
  <c r="NI216" i="1"/>
  <c r="XS216" i="1" s="1"/>
  <c r="AP214" i="1"/>
  <c r="BL214" i="1"/>
  <c r="ML214" i="1"/>
  <c r="LN214" i="1"/>
  <c r="KP214" i="1"/>
  <c r="JR214" i="1"/>
  <c r="IT214" i="1"/>
  <c r="HV214" i="1"/>
  <c r="GX214" i="1"/>
  <c r="FZ214" i="1"/>
  <c r="FB214" i="1"/>
  <c r="TM214" i="1"/>
  <c r="CI214" i="1"/>
  <c r="VY214" i="1" s="1"/>
  <c r="WW214" i="1" s="1"/>
  <c r="AO215" i="1"/>
  <c r="BK215" i="1"/>
  <c r="GU209" i="1"/>
  <c r="FW157" i="1"/>
  <c r="EY115" i="1"/>
  <c r="FW175" i="1"/>
  <c r="GU153" i="1"/>
  <c r="FW90" i="1"/>
  <c r="FW47" i="1"/>
  <c r="AK18" i="1"/>
  <c r="BH18" i="1" s="1"/>
  <c r="EY127" i="1"/>
  <c r="CF31" i="1"/>
  <c r="LL31" i="1" s="1"/>
  <c r="DC18" i="1"/>
  <c r="AK19" i="1"/>
  <c r="BH19" i="1" s="1"/>
  <c r="DD19" i="1" s="1"/>
  <c r="CF91" i="1"/>
  <c r="VV91" i="1" s="1"/>
  <c r="WT91" i="1" s="1"/>
  <c r="CF99" i="1"/>
  <c r="EZ99" i="1" s="1"/>
  <c r="FW43" i="1"/>
  <c r="CF156" i="1"/>
  <c r="AK164" i="1"/>
  <c r="BH164" i="1" s="1"/>
  <c r="DD164" i="1" s="1"/>
  <c r="AK147" i="1"/>
  <c r="BH147" i="1" s="1"/>
  <c r="EB147" i="1" s="1"/>
  <c r="NH147" i="1" s="1"/>
  <c r="XR147" i="1" s="1"/>
  <c r="TF17" i="1"/>
  <c r="TG17" i="1" s="1"/>
  <c r="FW94" i="1"/>
  <c r="GU46" i="1"/>
  <c r="GU22" i="1"/>
  <c r="FW70" i="1"/>
  <c r="CF54" i="1"/>
  <c r="GU140" i="1"/>
  <c r="CF51" i="1"/>
  <c r="HT51" i="1" s="1"/>
  <c r="FW19" i="1"/>
  <c r="CF18" i="1"/>
  <c r="AK143" i="1"/>
  <c r="BH143" i="1" s="1"/>
  <c r="AK135" i="1"/>
  <c r="BH135" i="1" s="1"/>
  <c r="EB135" i="1" s="1"/>
  <c r="NH135" i="1" s="1"/>
  <c r="XR135" i="1" s="1"/>
  <c r="AK178" i="1"/>
  <c r="BH178" i="1" s="1"/>
  <c r="EB178" i="1" s="1"/>
  <c r="NH178" i="1" s="1"/>
  <c r="XR178" i="1" s="1"/>
  <c r="DB159" i="1"/>
  <c r="AK151" i="1"/>
  <c r="BH151" i="1" s="1"/>
  <c r="AK131" i="1"/>
  <c r="BH131" i="1" s="1"/>
  <c r="EB131" i="1" s="1"/>
  <c r="NH131" i="1" s="1"/>
  <c r="XR131" i="1" s="1"/>
  <c r="AK31" i="1"/>
  <c r="BH31" i="1" s="1"/>
  <c r="EB31" i="1" s="1"/>
  <c r="NH31" i="1" s="1"/>
  <c r="XR31" i="1" s="1"/>
  <c r="AK138" i="1"/>
  <c r="BH138" i="1" s="1"/>
  <c r="DB93" i="1"/>
  <c r="AK67" i="1"/>
  <c r="BH67" i="1" s="1"/>
  <c r="EB67" i="1" s="1"/>
  <c r="NH67" i="1" s="1"/>
  <c r="XR67" i="1" s="1"/>
  <c r="AK70" i="1"/>
  <c r="BH70" i="1" s="1"/>
  <c r="TF146" i="1"/>
  <c r="NF146" i="1"/>
  <c r="DB134" i="1"/>
  <c r="AK39" i="1"/>
  <c r="BH39" i="1" s="1"/>
  <c r="EB39" i="1" s="1"/>
  <c r="NH39" i="1" s="1"/>
  <c r="XR39" i="1" s="1"/>
  <c r="AK22" i="1"/>
  <c r="BH22" i="1" s="1"/>
  <c r="EY39" i="1"/>
  <c r="EY196" i="1"/>
  <c r="AK171" i="1"/>
  <c r="BH171" i="1" s="1"/>
  <c r="EB171" i="1" s="1"/>
  <c r="NH171" i="1" s="1"/>
  <c r="XR171" i="1" s="1"/>
  <c r="EY111" i="1"/>
  <c r="GU191" i="1"/>
  <c r="EY167" i="1"/>
  <c r="CF144" i="1"/>
  <c r="EY136" i="1"/>
  <c r="EY122" i="1"/>
  <c r="AK115" i="1"/>
  <c r="BH115" i="1" s="1"/>
  <c r="EB115" i="1" s="1"/>
  <c r="NH115" i="1" s="1"/>
  <c r="XR115" i="1" s="1"/>
  <c r="CF114" i="1"/>
  <c r="AK110" i="1"/>
  <c r="BH110" i="1" s="1"/>
  <c r="EB110" i="1" s="1"/>
  <c r="NH110" i="1" s="1"/>
  <c r="XR110" i="1" s="1"/>
  <c r="EY95" i="1"/>
  <c r="AK94" i="1"/>
  <c r="BH94" i="1" s="1"/>
  <c r="AK79" i="1"/>
  <c r="BH79" i="1" s="1"/>
  <c r="DD79" i="1" s="1"/>
  <c r="GU82" i="1"/>
  <c r="EY63" i="1"/>
  <c r="AK51" i="1"/>
  <c r="BH51" i="1" s="1"/>
  <c r="DD51" i="1" s="1"/>
  <c r="AK114" i="1"/>
  <c r="BH114" i="1" s="1"/>
  <c r="AK119" i="1"/>
  <c r="BH119" i="1" s="1"/>
  <c r="AK189" i="1"/>
  <c r="BH189" i="1" s="1"/>
  <c r="AK167" i="1"/>
  <c r="BH167" i="1" s="1"/>
  <c r="DD167" i="1" s="1"/>
  <c r="AK126" i="1"/>
  <c r="BH126" i="1" s="1"/>
  <c r="AK102" i="1"/>
  <c r="BH102" i="1" s="1"/>
  <c r="GU98" i="1"/>
  <c r="EY50" i="1"/>
  <c r="AK23" i="1"/>
  <c r="BH23" i="1" s="1"/>
  <c r="EB23" i="1" s="1"/>
  <c r="NH23" i="1" s="1"/>
  <c r="XR23" i="1" s="1"/>
  <c r="DB42" i="1"/>
  <c r="FW201" i="1"/>
  <c r="FW190" i="1"/>
  <c r="GU89" i="1"/>
  <c r="FW73" i="1"/>
  <c r="FW65" i="1"/>
  <c r="GU105" i="1"/>
  <c r="NF184" i="1"/>
  <c r="TF184" i="1"/>
  <c r="NF113" i="1"/>
  <c r="TF113" i="1"/>
  <c r="TF125" i="1"/>
  <c r="NF125" i="1"/>
  <c r="NF159" i="1"/>
  <c r="TF159" i="1"/>
  <c r="NF150" i="1"/>
  <c r="TF150" i="1"/>
  <c r="NF101" i="1"/>
  <c r="TF101" i="1"/>
  <c r="CF148" i="1"/>
  <c r="CG148" i="1" s="1"/>
  <c r="VW148" i="1" s="1"/>
  <c r="WU148" i="1" s="1"/>
  <c r="EY83" i="1"/>
  <c r="AK82" i="1"/>
  <c r="BH82" i="1" s="1"/>
  <c r="AK43" i="1"/>
  <c r="BH43" i="1" s="1"/>
  <c r="EB43" i="1" s="1"/>
  <c r="NH43" i="1" s="1"/>
  <c r="XR43" i="1" s="1"/>
  <c r="AK32" i="1"/>
  <c r="BH32" i="1" s="1"/>
  <c r="EB32" i="1" s="1"/>
  <c r="NH32" i="1" s="1"/>
  <c r="XR32" i="1" s="1"/>
  <c r="AK59" i="1"/>
  <c r="AK40" i="1"/>
  <c r="BH40" i="1" s="1"/>
  <c r="GU184" i="1"/>
  <c r="EY179" i="1"/>
  <c r="CF170" i="1"/>
  <c r="JP170" i="1" s="1"/>
  <c r="GU132" i="1"/>
  <c r="EY118" i="1"/>
  <c r="EY107" i="1"/>
  <c r="EY62" i="1"/>
  <c r="FW78" i="1"/>
  <c r="DB46" i="1"/>
  <c r="CF36" i="1"/>
  <c r="CF27" i="1"/>
  <c r="EZ27" i="1" s="1"/>
  <c r="AK210" i="1"/>
  <c r="BG210" i="1"/>
  <c r="AK207" i="1"/>
  <c r="BH207" i="1" s="1"/>
  <c r="BG207" i="1"/>
  <c r="DC207" i="1" s="1"/>
  <c r="AK206" i="1"/>
  <c r="BH206" i="1" s="1"/>
  <c r="EB206" i="1" s="1"/>
  <c r="NH206" i="1" s="1"/>
  <c r="XR206" i="1" s="1"/>
  <c r="BG206" i="1"/>
  <c r="DC206" i="1" s="1"/>
  <c r="AK205" i="1"/>
  <c r="BG205" i="1"/>
  <c r="EA205" i="1" s="1"/>
  <c r="NG205" i="1" s="1"/>
  <c r="XQ205" i="1" s="1"/>
  <c r="AK120" i="1"/>
  <c r="BG120" i="1"/>
  <c r="DC120" i="1" s="1"/>
  <c r="AK199" i="1"/>
  <c r="BG199" i="1"/>
  <c r="DC199" i="1" s="1"/>
  <c r="AK146" i="1"/>
  <c r="BG146" i="1"/>
  <c r="NF199" i="1"/>
  <c r="NF109" i="1"/>
  <c r="XP109" i="1" s="1"/>
  <c r="NF148" i="1"/>
  <c r="NF134" i="1"/>
  <c r="AK196" i="1"/>
  <c r="BG196" i="1"/>
  <c r="DC196" i="1" s="1"/>
  <c r="AK111" i="1"/>
  <c r="BG111" i="1"/>
  <c r="AL175" i="1"/>
  <c r="AK163" i="1"/>
  <c r="BG163" i="1"/>
  <c r="EA163" i="1" s="1"/>
  <c r="NG163" i="1" s="1"/>
  <c r="AK176" i="1"/>
  <c r="BG176" i="1"/>
  <c r="EA176" i="1" s="1"/>
  <c r="NG176" i="1" s="1"/>
  <c r="XQ176" i="1" s="1"/>
  <c r="AK186" i="1"/>
  <c r="BG186" i="1"/>
  <c r="DC186" i="1" s="1"/>
  <c r="FW130" i="1"/>
  <c r="AK109" i="1"/>
  <c r="BG109" i="1"/>
  <c r="AK101" i="1"/>
  <c r="BG101" i="1"/>
  <c r="AK182" i="1"/>
  <c r="BG182" i="1"/>
  <c r="AK130" i="1"/>
  <c r="BG130" i="1"/>
  <c r="AK105" i="1"/>
  <c r="BG105" i="1"/>
  <c r="EA105" i="1" s="1"/>
  <c r="NG105" i="1" s="1"/>
  <c r="XQ105" i="1" s="1"/>
  <c r="AK159" i="1"/>
  <c r="BG159" i="1"/>
  <c r="AK203" i="1"/>
  <c r="BH203" i="1" s="1"/>
  <c r="BG203" i="1"/>
  <c r="EA203" i="1" s="1"/>
  <c r="NG203" i="1" s="1"/>
  <c r="XQ203" i="1" s="1"/>
  <c r="BG179" i="1"/>
  <c r="DC179" i="1" s="1"/>
  <c r="GU121" i="1"/>
  <c r="CF52" i="1"/>
  <c r="AK52" i="1"/>
  <c r="BH52" i="1" s="1"/>
  <c r="DD52" i="1" s="1"/>
  <c r="AK173" i="1"/>
  <c r="BH173" i="1" s="1"/>
  <c r="DD173" i="1" s="1"/>
  <c r="BG173" i="1"/>
  <c r="BG190" i="1"/>
  <c r="BG204" i="1"/>
  <c r="DC204" i="1" s="1"/>
  <c r="AK165" i="1"/>
  <c r="BG165" i="1"/>
  <c r="DC165" i="1" s="1"/>
  <c r="AK121" i="1"/>
  <c r="BG121" i="1"/>
  <c r="EA121" i="1" s="1"/>
  <c r="NG121" i="1" s="1"/>
  <c r="AK117" i="1"/>
  <c r="BG117" i="1"/>
  <c r="DC117" i="1" s="1"/>
  <c r="AK107" i="1"/>
  <c r="BG107" i="1"/>
  <c r="AK170" i="1"/>
  <c r="BG170" i="1"/>
  <c r="EA170" i="1" s="1"/>
  <c r="NG170" i="1" s="1"/>
  <c r="AK166" i="1"/>
  <c r="BG166" i="1"/>
  <c r="EA166" i="1" s="1"/>
  <c r="NG166" i="1" s="1"/>
  <c r="CF38" i="1"/>
  <c r="EY86" i="1"/>
  <c r="EY91" i="1"/>
  <c r="FW62" i="1"/>
  <c r="GU86" i="1"/>
  <c r="FW83" i="1"/>
  <c r="EY51" i="1"/>
  <c r="CF46" i="1"/>
  <c r="FW35" i="1"/>
  <c r="EY54" i="1"/>
  <c r="GU43" i="1"/>
  <c r="EY38" i="1"/>
  <c r="EY30" i="1"/>
  <c r="AK26" i="1"/>
  <c r="BH26" i="1" s="1"/>
  <c r="GU19" i="1"/>
  <c r="EY27" i="1"/>
  <c r="CF22" i="1"/>
  <c r="NF65" i="1"/>
  <c r="CF184" i="1"/>
  <c r="FW179" i="1"/>
  <c r="EY156" i="1"/>
  <c r="FW118" i="1"/>
  <c r="FW107" i="1"/>
  <c r="GU94" i="1"/>
  <c r="AK98" i="1"/>
  <c r="BH98" i="1" s="1"/>
  <c r="DD98" i="1" s="1"/>
  <c r="AK17" i="1"/>
  <c r="BH17" i="1" s="1"/>
  <c r="CF209" i="1"/>
  <c r="GV209" i="1" s="1"/>
  <c r="EY184" i="1"/>
  <c r="GU179" i="1"/>
  <c r="FW170" i="1"/>
  <c r="FW156" i="1"/>
  <c r="CF157" i="1"/>
  <c r="FW148" i="1"/>
  <c r="EY132" i="1"/>
  <c r="EY140" i="1"/>
  <c r="GU118" i="1"/>
  <c r="FW115" i="1"/>
  <c r="GU107" i="1"/>
  <c r="FW99" i="1"/>
  <c r="CF94" i="1"/>
  <c r="FW91" i="1"/>
  <c r="GU62" i="1"/>
  <c r="CF78" i="1"/>
  <c r="CG78" i="1" s="1"/>
  <c r="VW78" i="1" s="1"/>
  <c r="WU78" i="1" s="1"/>
  <c r="CF70" i="1"/>
  <c r="FW86" i="1"/>
  <c r="GU83" i="1"/>
  <c r="FW51" i="1"/>
  <c r="EY46" i="1"/>
  <c r="GU35" i="1"/>
  <c r="FW54" i="1"/>
  <c r="CF43" i="1"/>
  <c r="GV43" i="1" s="1"/>
  <c r="FW38" i="1"/>
  <c r="FW30" i="1"/>
  <c r="CF19" i="1"/>
  <c r="HT19" i="1" s="1"/>
  <c r="FW27" i="1"/>
  <c r="EY22" i="1"/>
  <c r="EY209" i="1"/>
  <c r="EY170" i="1"/>
  <c r="GU157" i="1"/>
  <c r="EY148" i="1"/>
  <c r="CF132" i="1"/>
  <c r="EZ132" i="1" s="1"/>
  <c r="CF140" i="1"/>
  <c r="EZ140" i="1" s="1"/>
  <c r="EY99" i="1"/>
  <c r="GU78" i="1"/>
  <c r="GU70" i="1"/>
  <c r="AK75" i="1"/>
  <c r="BH75" i="1" s="1"/>
  <c r="EB75" i="1" s="1"/>
  <c r="NH75" i="1" s="1"/>
  <c r="XR75" i="1" s="1"/>
  <c r="AK28" i="1"/>
  <c r="BH28" i="1" s="1"/>
  <c r="DD28" i="1" s="1"/>
  <c r="NF46" i="1"/>
  <c r="TF46" i="1"/>
  <c r="TF42" i="1"/>
  <c r="NF42" i="1"/>
  <c r="GU146" i="1"/>
  <c r="EY128" i="1"/>
  <c r="GU74" i="1"/>
  <c r="AK48" i="1"/>
  <c r="AK36" i="1"/>
  <c r="BH36" i="1" s="1"/>
  <c r="AK44" i="1"/>
  <c r="BH44" i="1" s="1"/>
  <c r="EB44" i="1" s="1"/>
  <c r="NH44" i="1" s="1"/>
  <c r="XR44" i="1" s="1"/>
  <c r="EY44" i="1"/>
  <c r="FW17" i="1"/>
  <c r="CF26" i="1"/>
  <c r="TF93" i="1"/>
  <c r="DZ34" i="1"/>
  <c r="DZ77" i="1"/>
  <c r="AK99" i="1"/>
  <c r="BH99" i="1" s="1"/>
  <c r="EB99" i="1" s="1"/>
  <c r="NH99" i="1" s="1"/>
  <c r="XR99" i="1" s="1"/>
  <c r="GU66" i="1"/>
  <c r="GU58" i="1"/>
  <c r="FW34" i="1"/>
  <c r="GU42" i="1"/>
  <c r="AK20" i="1"/>
  <c r="BH20" i="1" s="1"/>
  <c r="EB20" i="1" s="1"/>
  <c r="NH20" i="1" s="1"/>
  <c r="XR20" i="1" s="1"/>
  <c r="NF58" i="1"/>
  <c r="TF58" i="1"/>
  <c r="DB58" i="1"/>
  <c r="DZ73" i="1"/>
  <c r="DZ69" i="1"/>
  <c r="DZ61" i="1"/>
  <c r="AK42" i="1"/>
  <c r="BG42" i="1"/>
  <c r="AK68" i="1"/>
  <c r="BG68" i="1"/>
  <c r="EA68" i="1" s="1"/>
  <c r="NG68" i="1" s="1"/>
  <c r="XQ68" i="1" s="1"/>
  <c r="BG88" i="1"/>
  <c r="DC88" i="1" s="1"/>
  <c r="AK34" i="1"/>
  <c r="BG34" i="1"/>
  <c r="TF81" i="1"/>
  <c r="AK54" i="1"/>
  <c r="BG54" i="1"/>
  <c r="EA54" i="1" s="1"/>
  <c r="NG54" i="1" s="1"/>
  <c r="AK38" i="1"/>
  <c r="BG38" i="1"/>
  <c r="EA38" i="1" s="1"/>
  <c r="NG38" i="1" s="1"/>
  <c r="AK72" i="1"/>
  <c r="BG72" i="1"/>
  <c r="EA72" i="1" s="1"/>
  <c r="NG72" i="1" s="1"/>
  <c r="XQ72" i="1" s="1"/>
  <c r="EY176" i="1"/>
  <c r="AK65" i="1"/>
  <c r="BG65" i="1"/>
  <c r="DC65" i="1" s="1"/>
  <c r="AK80" i="1"/>
  <c r="BG80" i="1"/>
  <c r="EA80" i="1" s="1"/>
  <c r="NG80" i="1" s="1"/>
  <c r="XQ80" i="1" s="1"/>
  <c r="BG58" i="1"/>
  <c r="DC58" i="1" s="1"/>
  <c r="AK46" i="1"/>
  <c r="BG46" i="1"/>
  <c r="EA46" i="1" s="1"/>
  <c r="NG46" i="1" s="1"/>
  <c r="XQ46" i="1" s="1"/>
  <c r="AK56" i="1"/>
  <c r="BG56" i="1"/>
  <c r="AK61" i="1"/>
  <c r="BG61" i="1"/>
  <c r="AK50" i="1"/>
  <c r="BH50" i="1" s="1"/>
  <c r="EB50" i="1" s="1"/>
  <c r="NH50" i="1" s="1"/>
  <c r="XR50" i="1" s="1"/>
  <c r="BG50" i="1"/>
  <c r="AK89" i="1"/>
  <c r="BG89" i="1"/>
  <c r="EA89" i="1" s="1"/>
  <c r="NG89" i="1" s="1"/>
  <c r="AK35" i="1"/>
  <c r="BG35" i="1"/>
  <c r="AK86" i="1"/>
  <c r="BG86" i="1"/>
  <c r="EA86" i="1" s="1"/>
  <c r="NG86" i="1" s="1"/>
  <c r="AK90" i="1"/>
  <c r="BG90" i="1"/>
  <c r="EA90" i="1" s="1"/>
  <c r="NG90" i="1" s="1"/>
  <c r="XQ90" i="1" s="1"/>
  <c r="AK62" i="1"/>
  <c r="BG62" i="1"/>
  <c r="EA62" i="1" s="1"/>
  <c r="NG62" i="1" s="1"/>
  <c r="XQ62" i="1" s="1"/>
  <c r="NF187" i="1"/>
  <c r="XP187" i="1" s="1"/>
  <c r="TF187" i="1"/>
  <c r="NF80" i="1"/>
  <c r="XP80" i="1" s="1"/>
  <c r="TF80" i="1"/>
  <c r="NF210" i="1"/>
  <c r="XP210" i="1" s="1"/>
  <c r="TF210" i="1"/>
  <c r="NF91" i="1"/>
  <c r="XP91" i="1" s="1"/>
  <c r="TF91" i="1"/>
  <c r="NF63" i="1"/>
  <c r="XP63" i="1" s="1"/>
  <c r="TF63" i="1"/>
  <c r="FW176" i="1"/>
  <c r="EY155" i="1"/>
  <c r="DB107" i="1"/>
  <c r="FW97" i="1"/>
  <c r="GU73" i="1"/>
  <c r="NF87" i="1"/>
  <c r="XP87" i="1" s="1"/>
  <c r="TF87" i="1"/>
  <c r="EY36" i="1"/>
  <c r="FW44" i="1"/>
  <c r="NF45" i="1"/>
  <c r="XP45" i="1" s="1"/>
  <c r="TF45" i="1"/>
  <c r="QY178" i="1"/>
  <c r="QA178" i="1"/>
  <c r="PC178" i="1"/>
  <c r="OE178" i="1"/>
  <c r="NF190" i="1"/>
  <c r="XP190" i="1" s="1"/>
  <c r="TF190" i="1"/>
  <c r="NF181" i="1"/>
  <c r="XP181" i="1" s="1"/>
  <c r="TF181" i="1"/>
  <c r="NF138" i="1"/>
  <c r="XP138" i="1" s="1"/>
  <c r="TF138" i="1"/>
  <c r="NF98" i="1"/>
  <c r="XP98" i="1" s="1"/>
  <c r="TF98" i="1"/>
  <c r="NF85" i="1"/>
  <c r="XP85" i="1" s="1"/>
  <c r="TF85" i="1"/>
  <c r="NF179" i="1"/>
  <c r="XP179" i="1" s="1"/>
  <c r="TF179" i="1"/>
  <c r="NF94" i="1"/>
  <c r="XP94" i="1" s="1"/>
  <c r="TF94" i="1"/>
  <c r="QA54" i="1"/>
  <c r="NF95" i="1"/>
  <c r="XP95" i="1" s="1"/>
  <c r="TF95" i="1"/>
  <c r="NF171" i="1"/>
  <c r="XP171" i="1" s="1"/>
  <c r="TF171" i="1"/>
  <c r="NF135" i="1"/>
  <c r="XP135" i="1" s="1"/>
  <c r="TF135" i="1"/>
  <c r="NF62" i="1"/>
  <c r="XP62" i="1" s="1"/>
  <c r="TF62" i="1"/>
  <c r="NF82" i="1"/>
  <c r="XP82" i="1" s="1"/>
  <c r="TF82" i="1"/>
  <c r="NF142" i="1"/>
  <c r="XP142" i="1" s="1"/>
  <c r="TF142" i="1"/>
  <c r="QX93" i="1"/>
  <c r="PZ93" i="1"/>
  <c r="PB93" i="1"/>
  <c r="OD93" i="1"/>
  <c r="NF84" i="1"/>
  <c r="XP84" i="1" s="1"/>
  <c r="TF84" i="1"/>
  <c r="NF48" i="1"/>
  <c r="XP48" i="1" s="1"/>
  <c r="TF48" i="1"/>
  <c r="NF205" i="1"/>
  <c r="XP205" i="1" s="1"/>
  <c r="TF205" i="1"/>
  <c r="NF163" i="1"/>
  <c r="XP163" i="1" s="1"/>
  <c r="TF163" i="1"/>
  <c r="NF99" i="1"/>
  <c r="XP99" i="1" s="1"/>
  <c r="TF99" i="1"/>
  <c r="NF151" i="1"/>
  <c r="XP151" i="1" s="1"/>
  <c r="TF151" i="1"/>
  <c r="NF140" i="1"/>
  <c r="XP140" i="1" s="1"/>
  <c r="TF140" i="1"/>
  <c r="NF147" i="1"/>
  <c r="XP147" i="1" s="1"/>
  <c r="TF147" i="1"/>
  <c r="NF107" i="1"/>
  <c r="XP107" i="1" s="1"/>
  <c r="TF107" i="1"/>
  <c r="NF195" i="1"/>
  <c r="XP195" i="1" s="1"/>
  <c r="TF195" i="1"/>
  <c r="GU190" i="1"/>
  <c r="DC193" i="1"/>
  <c r="NF174" i="1"/>
  <c r="XP174" i="1" s="1"/>
  <c r="TF174" i="1"/>
  <c r="CF163" i="1"/>
  <c r="NF154" i="1"/>
  <c r="XP154" i="1" s="1"/>
  <c r="TF154" i="1"/>
  <c r="CF146" i="1"/>
  <c r="GU138" i="1"/>
  <c r="GU130" i="1"/>
  <c r="NF88" i="1"/>
  <c r="XP88" i="1" s="1"/>
  <c r="TF88" i="1"/>
  <c r="FW81" i="1"/>
  <c r="CF201" i="1"/>
  <c r="NF192" i="1"/>
  <c r="XP192" i="1" s="1"/>
  <c r="TF192" i="1"/>
  <c r="NF188" i="1"/>
  <c r="XP188" i="1" s="1"/>
  <c r="TF188" i="1"/>
  <c r="NF165" i="1"/>
  <c r="XP165" i="1" s="1"/>
  <c r="TF165" i="1"/>
  <c r="EY163" i="1"/>
  <c r="NF158" i="1"/>
  <c r="XP158" i="1" s="1"/>
  <c r="TF158" i="1"/>
  <c r="CF138" i="1"/>
  <c r="NF129" i="1"/>
  <c r="XP129" i="1" s="1"/>
  <c r="TF129" i="1"/>
  <c r="NF116" i="1"/>
  <c r="XP116" i="1" s="1"/>
  <c r="TF116" i="1"/>
  <c r="EY121" i="1"/>
  <c r="NF96" i="1"/>
  <c r="XP96" i="1" s="1"/>
  <c r="TF96" i="1"/>
  <c r="EY89" i="1"/>
  <c r="GU97" i="1"/>
  <c r="NF100" i="1"/>
  <c r="XP100" i="1" s="1"/>
  <c r="TF100" i="1"/>
  <c r="GU81" i="1"/>
  <c r="NF76" i="1"/>
  <c r="XP76" i="1" s="1"/>
  <c r="TF76" i="1"/>
  <c r="NF72" i="1"/>
  <c r="XP72" i="1" s="1"/>
  <c r="TF72" i="1"/>
  <c r="CF65" i="1"/>
  <c r="NF60" i="1"/>
  <c r="XP60" i="1" s="1"/>
  <c r="TF60" i="1"/>
  <c r="FW52" i="1"/>
  <c r="NF49" i="1"/>
  <c r="XP49" i="1" s="1"/>
  <c r="TF49" i="1"/>
  <c r="FW36" i="1"/>
  <c r="GU44" i="1"/>
  <c r="NF57" i="1"/>
  <c r="XP57" i="1" s="1"/>
  <c r="TF57" i="1"/>
  <c r="QY169" i="1"/>
  <c r="QA169" i="1"/>
  <c r="PC169" i="1"/>
  <c r="OE169" i="1"/>
  <c r="NF111" i="1"/>
  <c r="XP111" i="1" s="1"/>
  <c r="TF111" i="1"/>
  <c r="NF103" i="1"/>
  <c r="XP103" i="1" s="1"/>
  <c r="TF103" i="1"/>
  <c r="NF83" i="1"/>
  <c r="XP83" i="1" s="1"/>
  <c r="TF83" i="1"/>
  <c r="NF54" i="1"/>
  <c r="XP54" i="1" s="1"/>
  <c r="NF156" i="1"/>
  <c r="XP156" i="1" s="1"/>
  <c r="TF156" i="1"/>
  <c r="QY138" i="1"/>
  <c r="QA138" i="1"/>
  <c r="PC138" i="1"/>
  <c r="OE138" i="1"/>
  <c r="NF124" i="1"/>
  <c r="XP124" i="1" s="1"/>
  <c r="TF124" i="1"/>
  <c r="NF155" i="1"/>
  <c r="XP155" i="1" s="1"/>
  <c r="TF155" i="1"/>
  <c r="NF157" i="1"/>
  <c r="XP157" i="1" s="1"/>
  <c r="TF157" i="1"/>
  <c r="NF51" i="1"/>
  <c r="XP51" i="1" s="1"/>
  <c r="TF51" i="1"/>
  <c r="NF204" i="1"/>
  <c r="XP204" i="1" s="1"/>
  <c r="TF204" i="1"/>
  <c r="NF70" i="1"/>
  <c r="XP70" i="1" s="1"/>
  <c r="TF70" i="1"/>
  <c r="NF191" i="1"/>
  <c r="XP191" i="1" s="1"/>
  <c r="TF191" i="1"/>
  <c r="NF128" i="1"/>
  <c r="XP128" i="1" s="1"/>
  <c r="TF128" i="1"/>
  <c r="TJ181" i="1"/>
  <c r="NF112" i="1"/>
  <c r="XP112" i="1" s="1"/>
  <c r="TF112" i="1"/>
  <c r="NF68" i="1"/>
  <c r="XP68" i="1" s="1"/>
  <c r="TF68" i="1"/>
  <c r="NF97" i="1"/>
  <c r="XP97" i="1" s="1"/>
  <c r="TF97" i="1"/>
  <c r="QY193" i="1"/>
  <c r="QA193" i="1"/>
  <c r="PC193" i="1"/>
  <c r="OE193" i="1"/>
  <c r="NF161" i="1"/>
  <c r="XP161" i="1" s="1"/>
  <c r="TF161" i="1"/>
  <c r="NF167" i="1"/>
  <c r="XP167" i="1" s="1"/>
  <c r="TF167" i="1"/>
  <c r="NF200" i="1"/>
  <c r="XP200" i="1" s="1"/>
  <c r="TF200" i="1"/>
  <c r="NF52" i="1"/>
  <c r="XP52" i="1" s="1"/>
  <c r="TF52" i="1"/>
  <c r="NF78" i="1"/>
  <c r="XP78" i="1" s="1"/>
  <c r="TF78" i="1"/>
  <c r="NF131" i="1"/>
  <c r="XP131" i="1" s="1"/>
  <c r="TF131" i="1"/>
  <c r="EY210" i="1"/>
  <c r="CF105" i="1"/>
  <c r="NF211" i="1"/>
  <c r="XP211" i="1" s="1"/>
  <c r="TF211" i="1"/>
  <c r="GU210" i="1"/>
  <c r="NF209" i="1"/>
  <c r="XP209" i="1" s="1"/>
  <c r="TF209" i="1"/>
  <c r="NF202" i="1"/>
  <c r="XP202" i="1" s="1"/>
  <c r="TF202" i="1"/>
  <c r="NF201" i="1"/>
  <c r="XP201" i="1" s="1"/>
  <c r="TF201" i="1"/>
  <c r="EY201" i="1"/>
  <c r="NF198" i="1"/>
  <c r="XP198" i="1" s="1"/>
  <c r="TF198" i="1"/>
  <c r="EY190" i="1"/>
  <c r="CF176" i="1"/>
  <c r="NF162" i="1"/>
  <c r="XP162" i="1" s="1"/>
  <c r="TF162" i="1"/>
  <c r="GU155" i="1"/>
  <c r="FW163" i="1"/>
  <c r="FW146" i="1"/>
  <c r="NF141" i="1"/>
  <c r="XP141" i="1" s="1"/>
  <c r="TF141" i="1"/>
  <c r="EY138" i="1"/>
  <c r="EY130" i="1"/>
  <c r="FW121" i="1"/>
  <c r="NF104" i="1"/>
  <c r="XP104" i="1" s="1"/>
  <c r="TF104" i="1"/>
  <c r="FW89" i="1"/>
  <c r="CF97" i="1"/>
  <c r="NF108" i="1"/>
  <c r="XP108" i="1" s="1"/>
  <c r="TF108" i="1"/>
  <c r="FW105" i="1"/>
  <c r="CF81" i="1"/>
  <c r="CG81" i="1" s="1"/>
  <c r="VW81" i="1" s="1"/>
  <c r="WU81" i="1" s="1"/>
  <c r="EY73" i="1"/>
  <c r="EY65" i="1"/>
  <c r="DZ66" i="1"/>
  <c r="NF53" i="1"/>
  <c r="XP53" i="1" s="1"/>
  <c r="TF53" i="1"/>
  <c r="GU52" i="1"/>
  <c r="NF196" i="1"/>
  <c r="XP196" i="1" s="1"/>
  <c r="TF196" i="1"/>
  <c r="NF203" i="1"/>
  <c r="XP203" i="1" s="1"/>
  <c r="TF203" i="1"/>
  <c r="NF90" i="1"/>
  <c r="XP90" i="1" s="1"/>
  <c r="TF90" i="1"/>
  <c r="NF50" i="1"/>
  <c r="XP50" i="1" s="1"/>
  <c r="NF176" i="1"/>
  <c r="XP176" i="1" s="1"/>
  <c r="TF176" i="1"/>
  <c r="NF139" i="1"/>
  <c r="XP139" i="1" s="1"/>
  <c r="TF139" i="1"/>
  <c r="NF114" i="1"/>
  <c r="XP114" i="1" s="1"/>
  <c r="TF114" i="1"/>
  <c r="NF180" i="1"/>
  <c r="XP180" i="1" s="1"/>
  <c r="TF180" i="1"/>
  <c r="NF47" i="1"/>
  <c r="XP47" i="1" s="1"/>
  <c r="TF47" i="1"/>
  <c r="NF74" i="1"/>
  <c r="XP74" i="1" s="1"/>
  <c r="TF74" i="1"/>
  <c r="NF121" i="1"/>
  <c r="XP121" i="1" s="1"/>
  <c r="TF121" i="1"/>
  <c r="NF117" i="1"/>
  <c r="XP117" i="1" s="1"/>
  <c r="TF117" i="1"/>
  <c r="OD113" i="1"/>
  <c r="QX81" i="1"/>
  <c r="PZ81" i="1"/>
  <c r="PB81" i="1"/>
  <c r="OD81" i="1"/>
  <c r="NF37" i="1"/>
  <c r="XP37" i="1" s="1"/>
  <c r="TF37" i="1"/>
  <c r="NF21" i="1"/>
  <c r="XP21" i="1" s="1"/>
  <c r="NF25" i="1"/>
  <c r="XP25" i="1" s="1"/>
  <c r="TF25" i="1"/>
  <c r="NF36" i="1"/>
  <c r="XP36" i="1" s="1"/>
  <c r="TF36" i="1"/>
  <c r="NF31" i="1"/>
  <c r="XP31" i="1" s="1"/>
  <c r="TF31" i="1"/>
  <c r="NF41" i="1"/>
  <c r="XP41" i="1" s="1"/>
  <c r="NF29" i="1"/>
  <c r="XP29" i="1" s="1"/>
  <c r="NF43" i="1"/>
  <c r="XP43" i="1" s="1"/>
  <c r="TF43" i="1"/>
  <c r="NF28" i="1"/>
  <c r="XP28" i="1" s="1"/>
  <c r="TF28" i="1"/>
  <c r="NF39" i="1"/>
  <c r="XP39" i="1" s="1"/>
  <c r="TF39" i="1"/>
  <c r="TJ22" i="1"/>
  <c r="QX30" i="1"/>
  <c r="OD30" i="1"/>
  <c r="PB30" i="1"/>
  <c r="PZ30" i="1"/>
  <c r="QY18" i="1"/>
  <c r="PC18" i="1"/>
  <c r="QA18" i="1"/>
  <c r="OE18" i="1"/>
  <c r="FW160" i="1"/>
  <c r="FW80" i="1"/>
  <c r="CF194" i="1"/>
  <c r="CG194" i="1" s="1"/>
  <c r="VW194" i="1" s="1"/>
  <c r="WU194" i="1" s="1"/>
  <c r="FW195" i="1"/>
  <c r="FW21" i="1"/>
  <c r="EY79" i="1"/>
  <c r="FW67" i="1"/>
  <c r="NF44" i="1"/>
  <c r="XP44" i="1" s="1"/>
  <c r="TF44" i="1"/>
  <c r="EY120" i="1"/>
  <c r="FW150" i="1"/>
  <c r="EY142" i="1"/>
  <c r="EY112" i="1"/>
  <c r="CF56" i="1"/>
  <c r="CG56" i="1" s="1"/>
  <c r="VW56" i="1" s="1"/>
  <c r="WU56" i="1" s="1"/>
  <c r="CF48" i="1"/>
  <c r="CF40" i="1"/>
  <c r="FW32" i="1"/>
  <c r="GU159" i="1"/>
  <c r="EY85" i="1"/>
  <c r="GU77" i="1"/>
  <c r="EY69" i="1"/>
  <c r="NF24" i="1"/>
  <c r="XP24" i="1" s="1"/>
  <c r="GU133" i="1"/>
  <c r="EY204" i="1"/>
  <c r="GU136" i="1"/>
  <c r="FW128" i="1"/>
  <c r="EY114" i="1"/>
  <c r="CF90" i="1"/>
  <c r="CF82" i="1"/>
  <c r="CF74" i="1"/>
  <c r="CF66" i="1"/>
  <c r="EY58" i="1"/>
  <c r="GU50" i="1"/>
  <c r="EY42" i="1"/>
  <c r="NF33" i="1"/>
  <c r="XP33" i="1" s="1"/>
  <c r="TF33" i="1"/>
  <c r="CF150" i="1"/>
  <c r="GU142" i="1"/>
  <c r="GU48" i="1"/>
  <c r="DB128" i="1"/>
  <c r="EY32" i="1"/>
  <c r="FW79" i="1"/>
  <c r="FW40" i="1"/>
  <c r="FW56" i="1"/>
  <c r="AK156" i="1"/>
  <c r="BH156" i="1" s="1"/>
  <c r="MI168" i="1"/>
  <c r="KM168" i="1"/>
  <c r="JO168" i="1"/>
  <c r="LK168" i="1"/>
  <c r="IQ168" i="1"/>
  <c r="HS168" i="1"/>
  <c r="GU120" i="1"/>
  <c r="MI120" i="1"/>
  <c r="KM120" i="1"/>
  <c r="JO120" i="1"/>
  <c r="LK120" i="1"/>
  <c r="IQ120" i="1"/>
  <c r="HS120" i="1"/>
  <c r="MI101" i="1"/>
  <c r="JO101" i="1"/>
  <c r="IQ101" i="1"/>
  <c r="KM101" i="1"/>
  <c r="LK101" i="1"/>
  <c r="HS101" i="1"/>
  <c r="MI85" i="1"/>
  <c r="JO85" i="1"/>
  <c r="IQ85" i="1"/>
  <c r="KM85" i="1"/>
  <c r="LK85" i="1"/>
  <c r="HS85" i="1"/>
  <c r="EY150" i="1"/>
  <c r="MI113" i="1"/>
  <c r="JO113" i="1"/>
  <c r="IQ113" i="1"/>
  <c r="LK113" i="1"/>
  <c r="KM113" i="1"/>
  <c r="HS113" i="1"/>
  <c r="FW77" i="1"/>
  <c r="FW85" i="1"/>
  <c r="HT58" i="1"/>
  <c r="GU40" i="1"/>
  <c r="GU56" i="1"/>
  <c r="CF133" i="1"/>
  <c r="MI133" i="1"/>
  <c r="LK133" i="1"/>
  <c r="JO133" i="1"/>
  <c r="IQ133" i="1"/>
  <c r="KM133" i="1"/>
  <c r="HS133" i="1"/>
  <c r="MI154" i="1"/>
  <c r="KM154" i="1"/>
  <c r="JO154" i="1"/>
  <c r="IQ154" i="1"/>
  <c r="LK154" i="1"/>
  <c r="HS154" i="1"/>
  <c r="MI76" i="1"/>
  <c r="KM76" i="1"/>
  <c r="JO76" i="1"/>
  <c r="LK76" i="1"/>
  <c r="IQ76" i="1"/>
  <c r="HS76" i="1"/>
  <c r="MI196" i="1"/>
  <c r="LK196" i="1"/>
  <c r="KM196" i="1"/>
  <c r="JO196" i="1"/>
  <c r="IQ196" i="1"/>
  <c r="HS196" i="1"/>
  <c r="MI122" i="1"/>
  <c r="KM122" i="1"/>
  <c r="JO122" i="1"/>
  <c r="IQ122" i="1"/>
  <c r="LK122" i="1"/>
  <c r="HS122" i="1"/>
  <c r="CF34" i="1"/>
  <c r="VV34" i="1" s="1"/>
  <c r="WT34" i="1" s="1"/>
  <c r="MI34" i="1"/>
  <c r="LK34" i="1"/>
  <c r="KM34" i="1"/>
  <c r="JO34" i="1"/>
  <c r="IQ34" i="1"/>
  <c r="HS34" i="1"/>
  <c r="MI26" i="1"/>
  <c r="LK26" i="1"/>
  <c r="KM26" i="1"/>
  <c r="JO26" i="1"/>
  <c r="IQ26" i="1"/>
  <c r="HS26" i="1"/>
  <c r="MI18" i="1"/>
  <c r="LK18" i="1"/>
  <c r="KM18" i="1"/>
  <c r="JO18" i="1"/>
  <c r="IQ18" i="1"/>
  <c r="HS18" i="1"/>
  <c r="CF17" i="1"/>
  <c r="VV17" i="1" s="1"/>
  <c r="WT17" i="1" s="1"/>
  <c r="MI17" i="1"/>
  <c r="JO17" i="1"/>
  <c r="IQ17" i="1"/>
  <c r="LK17" i="1"/>
  <c r="KM17" i="1"/>
  <c r="HS17" i="1"/>
  <c r="MI205" i="1"/>
  <c r="LK205" i="1"/>
  <c r="KM205" i="1"/>
  <c r="IQ205" i="1"/>
  <c r="JO205" i="1"/>
  <c r="HS205" i="1"/>
  <c r="MI199" i="1"/>
  <c r="LK199" i="1"/>
  <c r="IQ199" i="1"/>
  <c r="KM199" i="1"/>
  <c r="JO199" i="1"/>
  <c r="HS199" i="1"/>
  <c r="MI191" i="1"/>
  <c r="LK191" i="1"/>
  <c r="IQ191" i="1"/>
  <c r="KM191" i="1"/>
  <c r="JO191" i="1"/>
  <c r="HS191" i="1"/>
  <c r="CF175" i="1"/>
  <c r="VV175" i="1" s="1"/>
  <c r="WT175" i="1" s="1"/>
  <c r="MI175" i="1"/>
  <c r="LK175" i="1"/>
  <c r="JO175" i="1"/>
  <c r="IQ175" i="1"/>
  <c r="KM175" i="1"/>
  <c r="HS175" i="1"/>
  <c r="MI167" i="1"/>
  <c r="LK167" i="1"/>
  <c r="JO167" i="1"/>
  <c r="IQ167" i="1"/>
  <c r="KM167" i="1"/>
  <c r="HS167" i="1"/>
  <c r="MI161" i="1"/>
  <c r="LK161" i="1"/>
  <c r="JO161" i="1"/>
  <c r="IQ161" i="1"/>
  <c r="KM161" i="1"/>
  <c r="HS161" i="1"/>
  <c r="MI153" i="1"/>
  <c r="LK153" i="1"/>
  <c r="JO153" i="1"/>
  <c r="IQ153" i="1"/>
  <c r="KM153" i="1"/>
  <c r="HS153" i="1"/>
  <c r="MI127" i="1"/>
  <c r="LK127" i="1"/>
  <c r="JO127" i="1"/>
  <c r="IQ127" i="1"/>
  <c r="KM127" i="1"/>
  <c r="HS127" i="1"/>
  <c r="MI111" i="1"/>
  <c r="LK111" i="1"/>
  <c r="JO111" i="1"/>
  <c r="IQ111" i="1"/>
  <c r="KM111" i="1"/>
  <c r="HS111" i="1"/>
  <c r="MI103" i="1"/>
  <c r="LK103" i="1"/>
  <c r="JO103" i="1"/>
  <c r="IQ103" i="1"/>
  <c r="KM103" i="1"/>
  <c r="HS103" i="1"/>
  <c r="MI95" i="1"/>
  <c r="LK95" i="1"/>
  <c r="JO95" i="1"/>
  <c r="IQ95" i="1"/>
  <c r="KM95" i="1"/>
  <c r="HS95" i="1"/>
  <c r="MI63" i="1"/>
  <c r="LK63" i="1"/>
  <c r="JO63" i="1"/>
  <c r="IQ63" i="1"/>
  <c r="KM63" i="1"/>
  <c r="HS63" i="1"/>
  <c r="MI47" i="1"/>
  <c r="JO47" i="1"/>
  <c r="LK47" i="1"/>
  <c r="IQ47" i="1"/>
  <c r="KM47" i="1"/>
  <c r="HS47" i="1"/>
  <c r="MI39" i="1"/>
  <c r="JO39" i="1"/>
  <c r="LK39" i="1"/>
  <c r="IQ39" i="1"/>
  <c r="KM39" i="1"/>
  <c r="HS39" i="1"/>
  <c r="MI31" i="1"/>
  <c r="JO31" i="1"/>
  <c r="LK31" i="1"/>
  <c r="IQ31" i="1"/>
  <c r="KM31" i="1"/>
  <c r="HS31" i="1"/>
  <c r="MI23" i="1"/>
  <c r="LK23" i="1"/>
  <c r="JO23" i="1"/>
  <c r="IQ23" i="1"/>
  <c r="KM23" i="1"/>
  <c r="HS23" i="1"/>
  <c r="MI203" i="1"/>
  <c r="LK203" i="1"/>
  <c r="IQ203" i="1"/>
  <c r="JO203" i="1"/>
  <c r="KM203" i="1"/>
  <c r="HS203" i="1"/>
  <c r="MI171" i="1"/>
  <c r="LK171" i="1"/>
  <c r="JO171" i="1"/>
  <c r="IQ171" i="1"/>
  <c r="HS171" i="1"/>
  <c r="KM171" i="1"/>
  <c r="MI139" i="1"/>
  <c r="LK139" i="1"/>
  <c r="JO139" i="1"/>
  <c r="IQ139" i="1"/>
  <c r="HS139" i="1"/>
  <c r="KM139" i="1"/>
  <c r="CF49" i="1"/>
  <c r="MI49" i="1"/>
  <c r="JO49" i="1"/>
  <c r="IQ49" i="1"/>
  <c r="LK49" i="1"/>
  <c r="KM49" i="1"/>
  <c r="HS49" i="1"/>
  <c r="GU25" i="1"/>
  <c r="MI25" i="1"/>
  <c r="JO25" i="1"/>
  <c r="IQ25" i="1"/>
  <c r="LK25" i="1"/>
  <c r="KM25" i="1"/>
  <c r="HS25" i="1"/>
  <c r="EY178" i="1"/>
  <c r="MI178" i="1"/>
  <c r="KM178" i="1"/>
  <c r="JO178" i="1"/>
  <c r="IQ178" i="1"/>
  <c r="LK178" i="1"/>
  <c r="HS178" i="1"/>
  <c r="CF164" i="1"/>
  <c r="MI164" i="1"/>
  <c r="LK164" i="1"/>
  <c r="KM164" i="1"/>
  <c r="JO164" i="1"/>
  <c r="IQ164" i="1"/>
  <c r="HS164" i="1"/>
  <c r="EY177" i="1"/>
  <c r="MI177" i="1"/>
  <c r="LK177" i="1"/>
  <c r="JO177" i="1"/>
  <c r="IQ177" i="1"/>
  <c r="KM177" i="1"/>
  <c r="HS177" i="1"/>
  <c r="CF198" i="1"/>
  <c r="MI198" i="1"/>
  <c r="LK198" i="1"/>
  <c r="KM198" i="1"/>
  <c r="JO198" i="1"/>
  <c r="IQ198" i="1"/>
  <c r="HS198" i="1"/>
  <c r="CF123" i="1"/>
  <c r="VV123" i="1" s="1"/>
  <c r="WT123" i="1" s="1"/>
  <c r="MI123" i="1"/>
  <c r="LK123" i="1"/>
  <c r="JO123" i="1"/>
  <c r="IQ123" i="1"/>
  <c r="KM123" i="1"/>
  <c r="HS123" i="1"/>
  <c r="CF57" i="1"/>
  <c r="MI57" i="1"/>
  <c r="JO57" i="1"/>
  <c r="IQ57" i="1"/>
  <c r="LK57" i="1"/>
  <c r="KM57" i="1"/>
  <c r="HS57" i="1"/>
  <c r="CF195" i="1"/>
  <c r="MI195" i="1"/>
  <c r="LK195" i="1"/>
  <c r="IQ195" i="1"/>
  <c r="JO195" i="1"/>
  <c r="HS195" i="1"/>
  <c r="KM195" i="1"/>
  <c r="MI149" i="1"/>
  <c r="LK149" i="1"/>
  <c r="JO149" i="1"/>
  <c r="IQ149" i="1"/>
  <c r="KM149" i="1"/>
  <c r="HS149" i="1"/>
  <c r="CF67" i="1"/>
  <c r="VV67" i="1" s="1"/>
  <c r="WT67" i="1" s="1"/>
  <c r="MI67" i="1"/>
  <c r="LK67" i="1"/>
  <c r="JO67" i="1"/>
  <c r="IQ67" i="1"/>
  <c r="KM67" i="1"/>
  <c r="HS67" i="1"/>
  <c r="MI186" i="1"/>
  <c r="KM186" i="1"/>
  <c r="JO186" i="1"/>
  <c r="IQ186" i="1"/>
  <c r="LK186" i="1"/>
  <c r="HS186" i="1"/>
  <c r="MI134" i="1"/>
  <c r="LK134" i="1"/>
  <c r="KM134" i="1"/>
  <c r="JO134" i="1"/>
  <c r="IQ134" i="1"/>
  <c r="HS134" i="1"/>
  <c r="MI48" i="1"/>
  <c r="KM48" i="1"/>
  <c r="LK48" i="1"/>
  <c r="JO48" i="1"/>
  <c r="IQ48" i="1"/>
  <c r="HS48" i="1"/>
  <c r="MI32" i="1"/>
  <c r="KM32" i="1"/>
  <c r="LK32" i="1"/>
  <c r="JO32" i="1"/>
  <c r="IQ32" i="1"/>
  <c r="HS32" i="1"/>
  <c r="MI211" i="1"/>
  <c r="LK211" i="1"/>
  <c r="KM211" i="1"/>
  <c r="IQ211" i="1"/>
  <c r="JO211" i="1"/>
  <c r="HS211" i="1"/>
  <c r="MI181" i="1"/>
  <c r="LK181" i="1"/>
  <c r="JO181" i="1"/>
  <c r="IQ181" i="1"/>
  <c r="KM181" i="1"/>
  <c r="HS181" i="1"/>
  <c r="MI125" i="1"/>
  <c r="LK125" i="1"/>
  <c r="JO125" i="1"/>
  <c r="IQ125" i="1"/>
  <c r="KM125" i="1"/>
  <c r="HS125" i="1"/>
  <c r="MI117" i="1"/>
  <c r="LK117" i="1"/>
  <c r="JO117" i="1"/>
  <c r="IQ117" i="1"/>
  <c r="KM117" i="1"/>
  <c r="HS117" i="1"/>
  <c r="MI109" i="1"/>
  <c r="JO109" i="1"/>
  <c r="IQ109" i="1"/>
  <c r="KM109" i="1"/>
  <c r="LK109" i="1"/>
  <c r="HS109" i="1"/>
  <c r="MI61" i="1"/>
  <c r="JO61" i="1"/>
  <c r="IQ61" i="1"/>
  <c r="KM61" i="1"/>
  <c r="LK61" i="1"/>
  <c r="HS61" i="1"/>
  <c r="MI200" i="1"/>
  <c r="LK200" i="1"/>
  <c r="KM200" i="1"/>
  <c r="JO200" i="1"/>
  <c r="IQ200" i="1"/>
  <c r="HS200" i="1"/>
  <c r="MI193" i="1"/>
  <c r="LK193" i="1"/>
  <c r="IQ193" i="1"/>
  <c r="JO193" i="1"/>
  <c r="KM193" i="1"/>
  <c r="HS193" i="1"/>
  <c r="FW186" i="1"/>
  <c r="GU181" i="1"/>
  <c r="FW123" i="1"/>
  <c r="KN130" i="1"/>
  <c r="GU112" i="1"/>
  <c r="EY117" i="1"/>
  <c r="EY101" i="1"/>
  <c r="CF69" i="1"/>
  <c r="LL42" i="1"/>
  <c r="IR35" i="1"/>
  <c r="MI100" i="1"/>
  <c r="KM100" i="1"/>
  <c r="JO100" i="1"/>
  <c r="LK100" i="1"/>
  <c r="IQ100" i="1"/>
  <c r="HS100" i="1"/>
  <c r="MI59" i="1"/>
  <c r="LK59" i="1"/>
  <c r="JO59" i="1"/>
  <c r="IQ59" i="1"/>
  <c r="KM59" i="1"/>
  <c r="HS59" i="1"/>
  <c r="MI37" i="1"/>
  <c r="JO37" i="1"/>
  <c r="IQ37" i="1"/>
  <c r="KM37" i="1"/>
  <c r="LK37" i="1"/>
  <c r="HS37" i="1"/>
  <c r="MI187" i="1"/>
  <c r="LK187" i="1"/>
  <c r="IQ187" i="1"/>
  <c r="JO187" i="1"/>
  <c r="KM187" i="1"/>
  <c r="HS187" i="1"/>
  <c r="CF110" i="1"/>
  <c r="MI110" i="1"/>
  <c r="LK110" i="1"/>
  <c r="KM110" i="1"/>
  <c r="JO110" i="1"/>
  <c r="IQ110" i="1"/>
  <c r="HS110" i="1"/>
  <c r="GU188" i="1"/>
  <c r="MI188" i="1"/>
  <c r="LK188" i="1"/>
  <c r="KM188" i="1"/>
  <c r="JO188" i="1"/>
  <c r="IQ188" i="1"/>
  <c r="HS188" i="1"/>
  <c r="GU64" i="1"/>
  <c r="MI64" i="1"/>
  <c r="KM64" i="1"/>
  <c r="JO64" i="1"/>
  <c r="LK64" i="1"/>
  <c r="IQ64" i="1"/>
  <c r="HS64" i="1"/>
  <c r="CF166" i="1"/>
  <c r="VV166" i="1" s="1"/>
  <c r="WT166" i="1" s="1"/>
  <c r="MI166" i="1"/>
  <c r="LK166" i="1"/>
  <c r="KM166" i="1"/>
  <c r="JO166" i="1"/>
  <c r="IQ166" i="1"/>
  <c r="HS166" i="1"/>
  <c r="MI144" i="1"/>
  <c r="KM144" i="1"/>
  <c r="JO144" i="1"/>
  <c r="LK144" i="1"/>
  <c r="IQ144" i="1"/>
  <c r="HS144" i="1"/>
  <c r="MI98" i="1"/>
  <c r="LK98" i="1"/>
  <c r="KM98" i="1"/>
  <c r="JO98" i="1"/>
  <c r="IQ98" i="1"/>
  <c r="HS98" i="1"/>
  <c r="FW211" i="1"/>
  <c r="MI208" i="1"/>
  <c r="LK208" i="1"/>
  <c r="JO208" i="1"/>
  <c r="KM208" i="1"/>
  <c r="IQ208" i="1"/>
  <c r="HS208" i="1"/>
  <c r="CF205" i="1"/>
  <c r="FW199" i="1"/>
  <c r="CF196" i="1"/>
  <c r="VV196" i="1" s="1"/>
  <c r="WT196" i="1" s="1"/>
  <c r="CF191" i="1"/>
  <c r="MI183" i="1"/>
  <c r="LK183" i="1"/>
  <c r="JO183" i="1"/>
  <c r="IQ183" i="1"/>
  <c r="KM183" i="1"/>
  <c r="HS183" i="1"/>
  <c r="GU186" i="1"/>
  <c r="CF181" i="1"/>
  <c r="FW166" i="1"/>
  <c r="GU168" i="1"/>
  <c r="DB155" i="1"/>
  <c r="GU167" i="1"/>
  <c r="GU161" i="1"/>
  <c r="CF153" i="1"/>
  <c r="CG153" i="1" s="1"/>
  <c r="VW153" i="1" s="1"/>
  <c r="WU153" i="1" s="1"/>
  <c r="FW144" i="1"/>
  <c r="FW127" i="1"/>
  <c r="EY123" i="1"/>
  <c r="FW134" i="1"/>
  <c r="GU122" i="1"/>
  <c r="GU125" i="1"/>
  <c r="CF112" i="1"/>
  <c r="KN121" i="1"/>
  <c r="FW117" i="1"/>
  <c r="EY109" i="1"/>
  <c r="FW101" i="1"/>
  <c r="FW95" i="1"/>
  <c r="FW111" i="1"/>
  <c r="CF103" i="1"/>
  <c r="DB70" i="1"/>
  <c r="CF98" i="1"/>
  <c r="GU61" i="1"/>
  <c r="GU85" i="1"/>
  <c r="FW63" i="1"/>
  <c r="GU47" i="1"/>
  <c r="EY31" i="1"/>
  <c r="EY48" i="1"/>
  <c r="MI28" i="1"/>
  <c r="KM28" i="1"/>
  <c r="LK28" i="1"/>
  <c r="JO28" i="1"/>
  <c r="IQ28" i="1"/>
  <c r="HS28" i="1"/>
  <c r="MI24" i="1"/>
  <c r="KM24" i="1"/>
  <c r="LK24" i="1"/>
  <c r="JO24" i="1"/>
  <c r="IQ24" i="1"/>
  <c r="HS24" i="1"/>
  <c r="MI20" i="1"/>
  <c r="KM20" i="1"/>
  <c r="LK20" i="1"/>
  <c r="JO20" i="1"/>
  <c r="IQ20" i="1"/>
  <c r="HS20" i="1"/>
  <c r="EY17" i="1"/>
  <c r="FW39" i="1"/>
  <c r="GU32" i="1"/>
  <c r="GU23" i="1"/>
  <c r="FW18" i="1"/>
  <c r="FW26" i="1"/>
  <c r="MI126" i="1"/>
  <c r="LK126" i="1"/>
  <c r="KM126" i="1"/>
  <c r="JO126" i="1"/>
  <c r="IQ126" i="1"/>
  <c r="HS126" i="1"/>
  <c r="MI104" i="1"/>
  <c r="KM104" i="1"/>
  <c r="JO104" i="1"/>
  <c r="LK104" i="1"/>
  <c r="IQ104" i="1"/>
  <c r="HS104" i="1"/>
  <c r="MI84" i="1"/>
  <c r="KM84" i="1"/>
  <c r="JO84" i="1"/>
  <c r="LK84" i="1"/>
  <c r="IQ84" i="1"/>
  <c r="HS84" i="1"/>
  <c r="CF55" i="1"/>
  <c r="MI55" i="1"/>
  <c r="JO55" i="1"/>
  <c r="LK55" i="1"/>
  <c r="IQ55" i="1"/>
  <c r="KM55" i="1"/>
  <c r="HS55" i="1"/>
  <c r="GU29" i="1"/>
  <c r="MI29" i="1"/>
  <c r="JO29" i="1"/>
  <c r="IQ29" i="1"/>
  <c r="KM29" i="1"/>
  <c r="LK29" i="1"/>
  <c r="HS29" i="1"/>
  <c r="FW174" i="1"/>
  <c r="MI174" i="1"/>
  <c r="LK174" i="1"/>
  <c r="KM174" i="1"/>
  <c r="JO174" i="1"/>
  <c r="IQ174" i="1"/>
  <c r="HS174" i="1"/>
  <c r="EY185" i="1"/>
  <c r="MI185" i="1"/>
  <c r="LK185" i="1"/>
  <c r="IQ185" i="1"/>
  <c r="JO185" i="1"/>
  <c r="KM185" i="1"/>
  <c r="HS185" i="1"/>
  <c r="FW119" i="1"/>
  <c r="MI119" i="1"/>
  <c r="LK119" i="1"/>
  <c r="JO119" i="1"/>
  <c r="IQ119" i="1"/>
  <c r="KM119" i="1"/>
  <c r="HS119" i="1"/>
  <c r="CF41" i="1"/>
  <c r="MI41" i="1"/>
  <c r="JO41" i="1"/>
  <c r="IQ41" i="1"/>
  <c r="LK41" i="1"/>
  <c r="KM41" i="1"/>
  <c r="HS41" i="1"/>
  <c r="EY33" i="1"/>
  <c r="MI33" i="1"/>
  <c r="JO33" i="1"/>
  <c r="IQ33" i="1"/>
  <c r="LK33" i="1"/>
  <c r="KM33" i="1"/>
  <c r="HS33" i="1"/>
  <c r="CF96" i="1"/>
  <c r="MI96" i="1"/>
  <c r="KM96" i="1"/>
  <c r="JO96" i="1"/>
  <c r="LK96" i="1"/>
  <c r="IQ96" i="1"/>
  <c r="HS96" i="1"/>
  <c r="GU72" i="1"/>
  <c r="MI72" i="1"/>
  <c r="KM72" i="1"/>
  <c r="JO72" i="1"/>
  <c r="LK72" i="1"/>
  <c r="IQ72" i="1"/>
  <c r="HS72" i="1"/>
  <c r="GU172" i="1"/>
  <c r="MI172" i="1"/>
  <c r="LK172" i="1"/>
  <c r="KM172" i="1"/>
  <c r="JO172" i="1"/>
  <c r="IQ172" i="1"/>
  <c r="HS172" i="1"/>
  <c r="CF102" i="1"/>
  <c r="MI102" i="1"/>
  <c r="LK102" i="1"/>
  <c r="KM102" i="1"/>
  <c r="JO102" i="1"/>
  <c r="IQ102" i="1"/>
  <c r="HS102" i="1"/>
  <c r="CF71" i="1"/>
  <c r="MI71" i="1"/>
  <c r="LK71" i="1"/>
  <c r="JO71" i="1"/>
  <c r="IQ71" i="1"/>
  <c r="KM71" i="1"/>
  <c r="HS71" i="1"/>
  <c r="GU182" i="1"/>
  <c r="MI182" i="1"/>
  <c r="LK182" i="1"/>
  <c r="KM182" i="1"/>
  <c r="JO182" i="1"/>
  <c r="IQ182" i="1"/>
  <c r="HS182" i="1"/>
  <c r="CF169" i="1"/>
  <c r="MI169" i="1"/>
  <c r="LK169" i="1"/>
  <c r="JO169" i="1"/>
  <c r="IQ169" i="1"/>
  <c r="KM169" i="1"/>
  <c r="HS169" i="1"/>
  <c r="CF162" i="1"/>
  <c r="MI162" i="1"/>
  <c r="KM162" i="1"/>
  <c r="JO162" i="1"/>
  <c r="IQ162" i="1"/>
  <c r="LK162" i="1"/>
  <c r="HS162" i="1"/>
  <c r="CF210" i="1"/>
  <c r="VV210" i="1" s="1"/>
  <c r="WT210" i="1" s="1"/>
  <c r="MI210" i="1"/>
  <c r="LK210" i="1"/>
  <c r="KM210" i="1"/>
  <c r="JO210" i="1"/>
  <c r="IQ210" i="1"/>
  <c r="HS210" i="1"/>
  <c r="MI190" i="1"/>
  <c r="LK190" i="1"/>
  <c r="KM190" i="1"/>
  <c r="JO190" i="1"/>
  <c r="IQ190" i="1"/>
  <c r="HS190" i="1"/>
  <c r="MI176" i="1"/>
  <c r="KM176" i="1"/>
  <c r="JO176" i="1"/>
  <c r="LK176" i="1"/>
  <c r="IQ176" i="1"/>
  <c r="HS176" i="1"/>
  <c r="MI146" i="1"/>
  <c r="KM146" i="1"/>
  <c r="JO146" i="1"/>
  <c r="IQ146" i="1"/>
  <c r="LK146" i="1"/>
  <c r="HS146" i="1"/>
  <c r="MI138" i="1"/>
  <c r="KM138" i="1"/>
  <c r="JO138" i="1"/>
  <c r="IQ138" i="1"/>
  <c r="LK138" i="1"/>
  <c r="HS138" i="1"/>
  <c r="MI130" i="1"/>
  <c r="KM130" i="1"/>
  <c r="JO130" i="1"/>
  <c r="IQ130" i="1"/>
  <c r="LK130" i="1"/>
  <c r="HS130" i="1"/>
  <c r="MI52" i="1"/>
  <c r="KM52" i="1"/>
  <c r="LK52" i="1"/>
  <c r="JO52" i="1"/>
  <c r="IQ52" i="1"/>
  <c r="HS52" i="1"/>
  <c r="MI44" i="1"/>
  <c r="KM44" i="1"/>
  <c r="LK44" i="1"/>
  <c r="JO44" i="1"/>
  <c r="IQ44" i="1"/>
  <c r="HS44" i="1"/>
  <c r="MI36" i="1"/>
  <c r="KM36" i="1"/>
  <c r="LK36" i="1"/>
  <c r="JO36" i="1"/>
  <c r="IQ36" i="1"/>
  <c r="HS36" i="1"/>
  <c r="MI201" i="1"/>
  <c r="LK201" i="1"/>
  <c r="IQ201" i="1"/>
  <c r="JO201" i="1"/>
  <c r="KM201" i="1"/>
  <c r="HS201" i="1"/>
  <c r="MI163" i="1"/>
  <c r="LK163" i="1"/>
  <c r="JO163" i="1"/>
  <c r="IQ163" i="1"/>
  <c r="KM163" i="1"/>
  <c r="HS163" i="1"/>
  <c r="CF155" i="1"/>
  <c r="VV155" i="1" s="1"/>
  <c r="WT155" i="1" s="1"/>
  <c r="MI155" i="1"/>
  <c r="LK155" i="1"/>
  <c r="JO155" i="1"/>
  <c r="IQ155" i="1"/>
  <c r="HS155" i="1"/>
  <c r="KM155" i="1"/>
  <c r="MI121" i="1"/>
  <c r="LK121" i="1"/>
  <c r="JO121" i="1"/>
  <c r="IQ121" i="1"/>
  <c r="KM121" i="1"/>
  <c r="HS121" i="1"/>
  <c r="MI105" i="1"/>
  <c r="JO105" i="1"/>
  <c r="IQ105" i="1"/>
  <c r="LK105" i="1"/>
  <c r="KM105" i="1"/>
  <c r="HS105" i="1"/>
  <c r="MI97" i="1"/>
  <c r="JO97" i="1"/>
  <c r="IQ97" i="1"/>
  <c r="LK97" i="1"/>
  <c r="KM97" i="1"/>
  <c r="HS97" i="1"/>
  <c r="MI89" i="1"/>
  <c r="JO89" i="1"/>
  <c r="IQ89" i="1"/>
  <c r="LK89" i="1"/>
  <c r="KM89" i="1"/>
  <c r="HS89" i="1"/>
  <c r="MI81" i="1"/>
  <c r="JO81" i="1"/>
  <c r="IQ81" i="1"/>
  <c r="LK81" i="1"/>
  <c r="KM81" i="1"/>
  <c r="HS81" i="1"/>
  <c r="MI73" i="1"/>
  <c r="JO73" i="1"/>
  <c r="IQ73" i="1"/>
  <c r="LK73" i="1"/>
  <c r="KM73" i="1"/>
  <c r="HS73" i="1"/>
  <c r="MI65" i="1"/>
  <c r="JO65" i="1"/>
  <c r="IQ65" i="1"/>
  <c r="LK65" i="1"/>
  <c r="KM65" i="1"/>
  <c r="HS65" i="1"/>
  <c r="KN211" i="1"/>
  <c r="MI147" i="1"/>
  <c r="LK147" i="1"/>
  <c r="JO147" i="1"/>
  <c r="IQ147" i="1"/>
  <c r="HS147" i="1"/>
  <c r="KM147" i="1"/>
  <c r="MI131" i="1"/>
  <c r="LK131" i="1"/>
  <c r="JO131" i="1"/>
  <c r="IQ131" i="1"/>
  <c r="KM131" i="1"/>
  <c r="HS131" i="1"/>
  <c r="MJ128" i="1"/>
  <c r="HT99" i="1"/>
  <c r="LL89" i="1"/>
  <c r="HT91" i="1"/>
  <c r="LL63" i="1"/>
  <c r="CF87" i="1"/>
  <c r="MI87" i="1"/>
  <c r="LK87" i="1"/>
  <c r="JO87" i="1"/>
  <c r="IQ87" i="1"/>
  <c r="KM87" i="1"/>
  <c r="HS87" i="1"/>
  <c r="CF106" i="1"/>
  <c r="VV106" i="1" s="1"/>
  <c r="WT106" i="1" s="1"/>
  <c r="MI106" i="1"/>
  <c r="LK106" i="1"/>
  <c r="KM106" i="1"/>
  <c r="JO106" i="1"/>
  <c r="IQ106" i="1"/>
  <c r="HS106" i="1"/>
  <c r="EY116" i="1"/>
  <c r="MI116" i="1"/>
  <c r="LK116" i="1"/>
  <c r="KM116" i="1"/>
  <c r="JO116" i="1"/>
  <c r="IQ116" i="1"/>
  <c r="HS116" i="1"/>
  <c r="CF160" i="1"/>
  <c r="MI160" i="1"/>
  <c r="KM160" i="1"/>
  <c r="JO160" i="1"/>
  <c r="LK160" i="1"/>
  <c r="IQ160" i="1"/>
  <c r="HS160" i="1"/>
  <c r="GU80" i="1"/>
  <c r="MI80" i="1"/>
  <c r="KM80" i="1"/>
  <c r="JO80" i="1"/>
  <c r="LK80" i="1"/>
  <c r="IQ80" i="1"/>
  <c r="HS80" i="1"/>
  <c r="GU194" i="1"/>
  <c r="MI194" i="1"/>
  <c r="KM194" i="1"/>
  <c r="JO194" i="1"/>
  <c r="IQ194" i="1"/>
  <c r="LK194" i="1"/>
  <c r="HS194" i="1"/>
  <c r="GU21" i="1"/>
  <c r="MI21" i="1"/>
  <c r="JO21" i="1"/>
  <c r="IQ21" i="1"/>
  <c r="KM21" i="1"/>
  <c r="LK21" i="1"/>
  <c r="HS21" i="1"/>
  <c r="CF79" i="1"/>
  <c r="VV79" i="1" s="1"/>
  <c r="WT79" i="1" s="1"/>
  <c r="MI79" i="1"/>
  <c r="LK79" i="1"/>
  <c r="JO79" i="1"/>
  <c r="IQ79" i="1"/>
  <c r="KM79" i="1"/>
  <c r="HS79" i="1"/>
  <c r="MI150" i="1"/>
  <c r="LK150" i="1"/>
  <c r="KM150" i="1"/>
  <c r="JO150" i="1"/>
  <c r="IQ150" i="1"/>
  <c r="HS150" i="1"/>
  <c r="CF142" i="1"/>
  <c r="VV142" i="1" s="1"/>
  <c r="WT142" i="1" s="1"/>
  <c r="MI142" i="1"/>
  <c r="LK142" i="1"/>
  <c r="KM142" i="1"/>
  <c r="JO142" i="1"/>
  <c r="IQ142" i="1"/>
  <c r="HS142" i="1"/>
  <c r="FW112" i="1"/>
  <c r="MI112" i="1"/>
  <c r="KM112" i="1"/>
  <c r="JO112" i="1"/>
  <c r="LK112" i="1"/>
  <c r="IQ112" i="1"/>
  <c r="HS112" i="1"/>
  <c r="MI56" i="1"/>
  <c r="KM56" i="1"/>
  <c r="LK56" i="1"/>
  <c r="JO56" i="1"/>
  <c r="IQ56" i="1"/>
  <c r="HS56" i="1"/>
  <c r="MI40" i="1"/>
  <c r="KM40" i="1"/>
  <c r="LK40" i="1"/>
  <c r="JO40" i="1"/>
  <c r="IQ40" i="1"/>
  <c r="HS40" i="1"/>
  <c r="MI159" i="1"/>
  <c r="LK159" i="1"/>
  <c r="JO159" i="1"/>
  <c r="IQ159" i="1"/>
  <c r="KM159" i="1"/>
  <c r="HS159" i="1"/>
  <c r="CF93" i="1"/>
  <c r="VV93" i="1" s="1"/>
  <c r="WT93" i="1" s="1"/>
  <c r="MI93" i="1"/>
  <c r="JO93" i="1"/>
  <c r="IQ93" i="1"/>
  <c r="KM93" i="1"/>
  <c r="LK93" i="1"/>
  <c r="HS93" i="1"/>
  <c r="MI77" i="1"/>
  <c r="JO77" i="1"/>
  <c r="IQ77" i="1"/>
  <c r="KM77" i="1"/>
  <c r="LK77" i="1"/>
  <c r="HS77" i="1"/>
  <c r="MI69" i="1"/>
  <c r="JO69" i="1"/>
  <c r="IQ69" i="1"/>
  <c r="KM69" i="1"/>
  <c r="LK69" i="1"/>
  <c r="HS69" i="1"/>
  <c r="EY211" i="1"/>
  <c r="MI207" i="1"/>
  <c r="LK207" i="1"/>
  <c r="KM207" i="1"/>
  <c r="IQ207" i="1"/>
  <c r="JO207" i="1"/>
  <c r="HS207" i="1"/>
  <c r="DB204" i="1"/>
  <c r="EY195" i="1"/>
  <c r="EY194" i="1"/>
  <c r="DB191" i="1"/>
  <c r="FW168" i="1"/>
  <c r="FW159" i="1"/>
  <c r="MI151" i="1"/>
  <c r="LK151" i="1"/>
  <c r="JO151" i="1"/>
  <c r="IQ151" i="1"/>
  <c r="KM151" i="1"/>
  <c r="HS151" i="1"/>
  <c r="MI135" i="1"/>
  <c r="LK135" i="1"/>
  <c r="JO135" i="1"/>
  <c r="IQ135" i="1"/>
  <c r="KM135" i="1"/>
  <c r="HS135" i="1"/>
  <c r="EY134" i="1"/>
  <c r="FW125" i="1"/>
  <c r="GU93" i="1"/>
  <c r="CF109" i="1"/>
  <c r="VV109" i="1" s="1"/>
  <c r="WT109" i="1" s="1"/>
  <c r="EY67" i="1"/>
  <c r="CF61" i="1"/>
  <c r="FW61" i="1"/>
  <c r="DB44" i="1"/>
  <c r="FW92" i="1"/>
  <c r="MI92" i="1"/>
  <c r="KM92" i="1"/>
  <c r="JO92" i="1"/>
  <c r="LK92" i="1"/>
  <c r="IQ92" i="1"/>
  <c r="HS92" i="1"/>
  <c r="GU141" i="1"/>
  <c r="MI141" i="1"/>
  <c r="LK141" i="1"/>
  <c r="JO141" i="1"/>
  <c r="IQ141" i="1"/>
  <c r="KM141" i="1"/>
  <c r="HS141" i="1"/>
  <c r="CF53" i="1"/>
  <c r="VV53" i="1" s="1"/>
  <c r="WT53" i="1" s="1"/>
  <c r="MI53" i="1"/>
  <c r="JO53" i="1"/>
  <c r="IQ53" i="1"/>
  <c r="KM53" i="1"/>
  <c r="LK53" i="1"/>
  <c r="HS53" i="1"/>
  <c r="EY60" i="1"/>
  <c r="MI60" i="1"/>
  <c r="KM60" i="1"/>
  <c r="JO60" i="1"/>
  <c r="LK60" i="1"/>
  <c r="IQ60" i="1"/>
  <c r="HS60" i="1"/>
  <c r="GU189" i="1"/>
  <c r="MI189" i="1"/>
  <c r="LK189" i="1"/>
  <c r="IQ189" i="1"/>
  <c r="KM189" i="1"/>
  <c r="JO189" i="1"/>
  <c r="HS189" i="1"/>
  <c r="MI204" i="1"/>
  <c r="LK204" i="1"/>
  <c r="KM204" i="1"/>
  <c r="JO204" i="1"/>
  <c r="IQ204" i="1"/>
  <c r="HS204" i="1"/>
  <c r="MI136" i="1"/>
  <c r="KM136" i="1"/>
  <c r="JO136" i="1"/>
  <c r="LK136" i="1"/>
  <c r="IQ136" i="1"/>
  <c r="HS136" i="1"/>
  <c r="MI128" i="1"/>
  <c r="KM128" i="1"/>
  <c r="JO128" i="1"/>
  <c r="LK128" i="1"/>
  <c r="IQ128" i="1"/>
  <c r="HS128" i="1"/>
  <c r="MI114" i="1"/>
  <c r="LK114" i="1"/>
  <c r="KM114" i="1"/>
  <c r="JO114" i="1"/>
  <c r="IQ114" i="1"/>
  <c r="HS114" i="1"/>
  <c r="MI90" i="1"/>
  <c r="LK90" i="1"/>
  <c r="KM90" i="1"/>
  <c r="JO90" i="1"/>
  <c r="IQ90" i="1"/>
  <c r="HS90" i="1"/>
  <c r="MI82" i="1"/>
  <c r="LK82" i="1"/>
  <c r="KM82" i="1"/>
  <c r="JO82" i="1"/>
  <c r="IQ82" i="1"/>
  <c r="HS82" i="1"/>
  <c r="MI74" i="1"/>
  <c r="LK74" i="1"/>
  <c r="KM74" i="1"/>
  <c r="JO74" i="1"/>
  <c r="IQ74" i="1"/>
  <c r="HS74" i="1"/>
  <c r="MI66" i="1"/>
  <c r="LK66" i="1"/>
  <c r="KM66" i="1"/>
  <c r="JO66" i="1"/>
  <c r="IQ66" i="1"/>
  <c r="HS66" i="1"/>
  <c r="MI58" i="1"/>
  <c r="LK58" i="1"/>
  <c r="KM58" i="1"/>
  <c r="JO58" i="1"/>
  <c r="IQ58" i="1"/>
  <c r="HS58" i="1"/>
  <c r="MI50" i="1"/>
  <c r="LK50" i="1"/>
  <c r="KM50" i="1"/>
  <c r="JO50" i="1"/>
  <c r="IQ50" i="1"/>
  <c r="HS50" i="1"/>
  <c r="MI42" i="1"/>
  <c r="LK42" i="1"/>
  <c r="KM42" i="1"/>
  <c r="JO42" i="1"/>
  <c r="IQ42" i="1"/>
  <c r="HS42" i="1"/>
  <c r="GU211" i="1"/>
  <c r="MI206" i="1"/>
  <c r="LK206" i="1"/>
  <c r="KM206" i="1"/>
  <c r="JO206" i="1"/>
  <c r="IQ206" i="1"/>
  <c r="HS206" i="1"/>
  <c r="EY205" i="1"/>
  <c r="CF204" i="1"/>
  <c r="FW204" i="1"/>
  <c r="EY198" i="1"/>
  <c r="CF199" i="1"/>
  <c r="GU199" i="1"/>
  <c r="FW196" i="1"/>
  <c r="KN190" i="1"/>
  <c r="EY191" i="1"/>
  <c r="CF186" i="1"/>
  <c r="MI180" i="1"/>
  <c r="LK180" i="1"/>
  <c r="KM180" i="1"/>
  <c r="JO180" i="1"/>
  <c r="IQ180" i="1"/>
  <c r="HS180" i="1"/>
  <c r="EY175" i="1"/>
  <c r="EY181" i="1"/>
  <c r="GU166" i="1"/>
  <c r="CF168" i="1"/>
  <c r="GU160" i="1"/>
  <c r="CF167" i="1"/>
  <c r="CF159" i="1"/>
  <c r="CF161" i="1"/>
  <c r="MI152" i="1"/>
  <c r="KM152" i="1"/>
  <c r="JO152" i="1"/>
  <c r="LK152" i="1"/>
  <c r="IQ152" i="1"/>
  <c r="HS152" i="1"/>
  <c r="MI143" i="1"/>
  <c r="LK143" i="1"/>
  <c r="JO143" i="1"/>
  <c r="IQ143" i="1"/>
  <c r="KM143" i="1"/>
  <c r="HS143" i="1"/>
  <c r="GU150" i="1"/>
  <c r="FW142" i="1"/>
  <c r="EY153" i="1"/>
  <c r="GU144" i="1"/>
  <c r="GU127" i="1"/>
  <c r="CF136" i="1"/>
  <c r="GU134" i="1"/>
  <c r="MI124" i="1"/>
  <c r="LK124" i="1"/>
  <c r="KM124" i="1"/>
  <c r="JO124" i="1"/>
  <c r="IQ124" i="1"/>
  <c r="HS124" i="1"/>
  <c r="FW120" i="1"/>
  <c r="CF122" i="1"/>
  <c r="VV122" i="1" s="1"/>
  <c r="WT122" i="1" s="1"/>
  <c r="GU128" i="1"/>
  <c r="CF125" i="1"/>
  <c r="VV125" i="1" s="1"/>
  <c r="WT125" i="1" s="1"/>
  <c r="GU117" i="1"/>
  <c r="FW114" i="1"/>
  <c r="JP107" i="1"/>
  <c r="EY93" i="1"/>
  <c r="EY90" i="1"/>
  <c r="FW109" i="1"/>
  <c r="GU101" i="1"/>
  <c r="GU95" i="1"/>
  <c r="GU111" i="1"/>
  <c r="EY103" i="1"/>
  <c r="GU79" i="1"/>
  <c r="GU67" i="1"/>
  <c r="EY98" i="1"/>
  <c r="CF77" i="1"/>
  <c r="FW69" i="1"/>
  <c r="JP62" i="1"/>
  <c r="EY82" i="1"/>
  <c r="EY74" i="1"/>
  <c r="EY66" i="1"/>
  <c r="CF85" i="1"/>
  <c r="FW58" i="1"/>
  <c r="EY40" i="1"/>
  <c r="EY34" i="1"/>
  <c r="EY56" i="1"/>
  <c r="GU63" i="1"/>
  <c r="CF47" i="1"/>
  <c r="FW42" i="1"/>
  <c r="FW31" i="1"/>
  <c r="CF50" i="1"/>
  <c r="VV50" i="1" s="1"/>
  <c r="WT50" i="1" s="1"/>
  <c r="FW48" i="1"/>
  <c r="GU39" i="1"/>
  <c r="CF32" i="1"/>
  <c r="CF23" i="1"/>
  <c r="GU18" i="1"/>
  <c r="GU26" i="1"/>
  <c r="FW145" i="1"/>
  <c r="MI145" i="1"/>
  <c r="LK145" i="1"/>
  <c r="JO145" i="1"/>
  <c r="IQ145" i="1"/>
  <c r="KM145" i="1"/>
  <c r="HS145" i="1"/>
  <c r="CF88" i="1"/>
  <c r="MI88" i="1"/>
  <c r="KM88" i="1"/>
  <c r="JO88" i="1"/>
  <c r="LK88" i="1"/>
  <c r="IQ88" i="1"/>
  <c r="HS88" i="1"/>
  <c r="MI165" i="1"/>
  <c r="LK165" i="1"/>
  <c r="JO165" i="1"/>
  <c r="IQ165" i="1"/>
  <c r="KM165" i="1"/>
  <c r="HS165" i="1"/>
  <c r="CF158" i="1"/>
  <c r="MI158" i="1"/>
  <c r="LK158" i="1"/>
  <c r="KM158" i="1"/>
  <c r="JO158" i="1"/>
  <c r="IQ158" i="1"/>
  <c r="HS158" i="1"/>
  <c r="EY137" i="1"/>
  <c r="MI137" i="1"/>
  <c r="LK137" i="1"/>
  <c r="JO137" i="1"/>
  <c r="IQ137" i="1"/>
  <c r="KM137" i="1"/>
  <c r="HS137" i="1"/>
  <c r="CF108" i="1"/>
  <c r="MI108" i="1"/>
  <c r="KM108" i="1"/>
  <c r="JO108" i="1"/>
  <c r="LK108" i="1"/>
  <c r="IQ108" i="1"/>
  <c r="HS108" i="1"/>
  <c r="EY202" i="1"/>
  <c r="MI202" i="1"/>
  <c r="LK202" i="1"/>
  <c r="KM202" i="1"/>
  <c r="JO202" i="1"/>
  <c r="IQ202" i="1"/>
  <c r="HS202" i="1"/>
  <c r="GU68" i="1"/>
  <c r="MI68" i="1"/>
  <c r="KM68" i="1"/>
  <c r="JO68" i="1"/>
  <c r="LK68" i="1"/>
  <c r="IQ68" i="1"/>
  <c r="HS68" i="1"/>
  <c r="GU197" i="1"/>
  <c r="MI197" i="1"/>
  <c r="LK197" i="1"/>
  <c r="IQ197" i="1"/>
  <c r="KM197" i="1"/>
  <c r="JO197" i="1"/>
  <c r="HS197" i="1"/>
  <c r="CF75" i="1"/>
  <c r="MI75" i="1"/>
  <c r="LK75" i="1"/>
  <c r="JO75" i="1"/>
  <c r="IQ75" i="1"/>
  <c r="KM75" i="1"/>
  <c r="HS75" i="1"/>
  <c r="CF192" i="1"/>
  <c r="VV192" i="1" s="1"/>
  <c r="WT192" i="1" s="1"/>
  <c r="MI192" i="1"/>
  <c r="KM192" i="1"/>
  <c r="JO192" i="1"/>
  <c r="LK192" i="1"/>
  <c r="IQ192" i="1"/>
  <c r="HS192" i="1"/>
  <c r="GU173" i="1"/>
  <c r="MI173" i="1"/>
  <c r="LK173" i="1"/>
  <c r="JO173" i="1"/>
  <c r="IQ173" i="1"/>
  <c r="KM173" i="1"/>
  <c r="HS173" i="1"/>
  <c r="CF45" i="1"/>
  <c r="VV45" i="1" s="1"/>
  <c r="WT45" i="1" s="1"/>
  <c r="MI45" i="1"/>
  <c r="JO45" i="1"/>
  <c r="IQ45" i="1"/>
  <c r="KM45" i="1"/>
  <c r="LK45" i="1"/>
  <c r="HS45" i="1"/>
  <c r="CF129" i="1"/>
  <c r="MI129" i="1"/>
  <c r="LK129" i="1"/>
  <c r="JO129" i="1"/>
  <c r="IQ129" i="1"/>
  <c r="KM129" i="1"/>
  <c r="HS129" i="1"/>
  <c r="MI184" i="1"/>
  <c r="KM184" i="1"/>
  <c r="JO184" i="1"/>
  <c r="LK184" i="1"/>
  <c r="IQ184" i="1"/>
  <c r="HS184" i="1"/>
  <c r="MI170" i="1"/>
  <c r="KM170" i="1"/>
  <c r="JO170" i="1"/>
  <c r="IQ170" i="1"/>
  <c r="LK170" i="1"/>
  <c r="HS170" i="1"/>
  <c r="MI156" i="1"/>
  <c r="LK156" i="1"/>
  <c r="KM156" i="1"/>
  <c r="JO156" i="1"/>
  <c r="IQ156" i="1"/>
  <c r="HS156" i="1"/>
  <c r="MI148" i="1"/>
  <c r="LK148" i="1"/>
  <c r="KM148" i="1"/>
  <c r="JO148" i="1"/>
  <c r="IQ148" i="1"/>
  <c r="HS148" i="1"/>
  <c r="MI140" i="1"/>
  <c r="LK140" i="1"/>
  <c r="KM140" i="1"/>
  <c r="JO140" i="1"/>
  <c r="IQ140" i="1"/>
  <c r="HS140" i="1"/>
  <c r="MI132" i="1"/>
  <c r="LK132" i="1"/>
  <c r="KM132" i="1"/>
  <c r="JO132" i="1"/>
  <c r="IQ132" i="1"/>
  <c r="HS132" i="1"/>
  <c r="MI118" i="1"/>
  <c r="LK118" i="1"/>
  <c r="KM118" i="1"/>
  <c r="JO118" i="1"/>
  <c r="IQ118" i="1"/>
  <c r="HS118" i="1"/>
  <c r="MI94" i="1"/>
  <c r="LK94" i="1"/>
  <c r="KM94" i="1"/>
  <c r="JO94" i="1"/>
  <c r="IQ94" i="1"/>
  <c r="HS94" i="1"/>
  <c r="MI86" i="1"/>
  <c r="LK86" i="1"/>
  <c r="KM86" i="1"/>
  <c r="JO86" i="1"/>
  <c r="IQ86" i="1"/>
  <c r="HS86" i="1"/>
  <c r="MI78" i="1"/>
  <c r="LK78" i="1"/>
  <c r="KM78" i="1"/>
  <c r="JO78" i="1"/>
  <c r="IQ78" i="1"/>
  <c r="HS78" i="1"/>
  <c r="MI70" i="1"/>
  <c r="LK70" i="1"/>
  <c r="KM70" i="1"/>
  <c r="JO70" i="1"/>
  <c r="IQ70" i="1"/>
  <c r="HS70" i="1"/>
  <c r="MI62" i="1"/>
  <c r="LK62" i="1"/>
  <c r="KM62" i="1"/>
  <c r="JO62" i="1"/>
  <c r="IQ62" i="1"/>
  <c r="HS62" i="1"/>
  <c r="MI54" i="1"/>
  <c r="LK54" i="1"/>
  <c r="KM54" i="1"/>
  <c r="JO54" i="1"/>
  <c r="IQ54" i="1"/>
  <c r="HS54" i="1"/>
  <c r="MI46" i="1"/>
  <c r="LK46" i="1"/>
  <c r="KM46" i="1"/>
  <c r="JO46" i="1"/>
  <c r="IQ46" i="1"/>
  <c r="HS46" i="1"/>
  <c r="MI38" i="1"/>
  <c r="LK38" i="1"/>
  <c r="KM38" i="1"/>
  <c r="JO38" i="1"/>
  <c r="IQ38" i="1"/>
  <c r="HS38" i="1"/>
  <c r="CF30" i="1"/>
  <c r="VV30" i="1" s="1"/>
  <c r="WT30" i="1" s="1"/>
  <c r="MI30" i="1"/>
  <c r="LK30" i="1"/>
  <c r="KM30" i="1"/>
  <c r="JO30" i="1"/>
  <c r="IQ30" i="1"/>
  <c r="HS30" i="1"/>
  <c r="MI22" i="1"/>
  <c r="LK22" i="1"/>
  <c r="KM22" i="1"/>
  <c r="JO22" i="1"/>
  <c r="IQ22" i="1"/>
  <c r="HS22" i="1"/>
  <c r="MI209" i="1"/>
  <c r="LK209" i="1"/>
  <c r="IQ209" i="1"/>
  <c r="JO209" i="1"/>
  <c r="KM209" i="1"/>
  <c r="HS209" i="1"/>
  <c r="MI179" i="1"/>
  <c r="LK179" i="1"/>
  <c r="JO179" i="1"/>
  <c r="IQ179" i="1"/>
  <c r="HS179" i="1"/>
  <c r="KM179" i="1"/>
  <c r="MI157" i="1"/>
  <c r="LK157" i="1"/>
  <c r="JO157" i="1"/>
  <c r="IQ157" i="1"/>
  <c r="KM157" i="1"/>
  <c r="HS157" i="1"/>
  <c r="CF115" i="1"/>
  <c r="VV115" i="1" s="1"/>
  <c r="WT115" i="1" s="1"/>
  <c r="MI115" i="1"/>
  <c r="LK115" i="1"/>
  <c r="JO115" i="1"/>
  <c r="IQ115" i="1"/>
  <c r="KM115" i="1"/>
  <c r="HS115" i="1"/>
  <c r="MI107" i="1"/>
  <c r="LK107" i="1"/>
  <c r="JO107" i="1"/>
  <c r="IQ107" i="1"/>
  <c r="KM107" i="1"/>
  <c r="HS107" i="1"/>
  <c r="MI99" i="1"/>
  <c r="LK99" i="1"/>
  <c r="JO99" i="1"/>
  <c r="IQ99" i="1"/>
  <c r="KM99" i="1"/>
  <c r="HS99" i="1"/>
  <c r="MI91" i="1"/>
  <c r="LK91" i="1"/>
  <c r="JO91" i="1"/>
  <c r="IQ91" i="1"/>
  <c r="KM91" i="1"/>
  <c r="HS91" i="1"/>
  <c r="MI83" i="1"/>
  <c r="LK83" i="1"/>
  <c r="JO83" i="1"/>
  <c r="IQ83" i="1"/>
  <c r="KM83" i="1"/>
  <c r="HS83" i="1"/>
  <c r="MI51" i="1"/>
  <c r="JO51" i="1"/>
  <c r="LK51" i="1"/>
  <c r="IQ51" i="1"/>
  <c r="KM51" i="1"/>
  <c r="HS51" i="1"/>
  <c r="MI43" i="1"/>
  <c r="JO43" i="1"/>
  <c r="LK43" i="1"/>
  <c r="IQ43" i="1"/>
  <c r="KM43" i="1"/>
  <c r="HS43" i="1"/>
  <c r="MI35" i="1"/>
  <c r="JO35" i="1"/>
  <c r="LK35" i="1"/>
  <c r="IQ35" i="1"/>
  <c r="KM35" i="1"/>
  <c r="HS35" i="1"/>
  <c r="MI27" i="1"/>
  <c r="LK27" i="1"/>
  <c r="JO27" i="1"/>
  <c r="IQ27" i="1"/>
  <c r="KM27" i="1"/>
  <c r="HS27" i="1"/>
  <c r="MI19" i="1"/>
  <c r="LK19" i="1"/>
  <c r="JO19" i="1"/>
  <c r="IQ19" i="1"/>
  <c r="KM19" i="1"/>
  <c r="HS19" i="1"/>
  <c r="GU45" i="1"/>
  <c r="EY169" i="1"/>
  <c r="EY174" i="1"/>
  <c r="DB205" i="1"/>
  <c r="DB51" i="1"/>
  <c r="CF21" i="1"/>
  <c r="VV21" i="1" s="1"/>
  <c r="WT21" i="1" s="1"/>
  <c r="CF120" i="1"/>
  <c r="GU57" i="1"/>
  <c r="CF29" i="1"/>
  <c r="EY21" i="1"/>
  <c r="DC169" i="1"/>
  <c r="AK180" i="1"/>
  <c r="DB179" i="1"/>
  <c r="DB151" i="1"/>
  <c r="DB99" i="1"/>
  <c r="FW162" i="1"/>
  <c r="FW158" i="1"/>
  <c r="DB200" i="1"/>
  <c r="DB167" i="1"/>
  <c r="DB147" i="1"/>
  <c r="DC138" i="1"/>
  <c r="GU119" i="1"/>
  <c r="GU96" i="1"/>
  <c r="DB36" i="1"/>
  <c r="FW96" i="1"/>
  <c r="DB91" i="1"/>
  <c r="EY72" i="1"/>
  <c r="DB117" i="1"/>
  <c r="FW189" i="1"/>
  <c r="EY141" i="1"/>
  <c r="FW87" i="1"/>
  <c r="DB85" i="1"/>
  <c r="DB74" i="1"/>
  <c r="DB161" i="1"/>
  <c r="EY110" i="1"/>
  <c r="AK139" i="1"/>
  <c r="DB114" i="1"/>
  <c r="DB47" i="1"/>
  <c r="DB180" i="1"/>
  <c r="FW141" i="1"/>
  <c r="DB121" i="1"/>
  <c r="FW110" i="1"/>
  <c r="GU60" i="1"/>
  <c r="FW60" i="1"/>
  <c r="CF60" i="1"/>
  <c r="VV60" i="1" s="1"/>
  <c r="WT60" i="1" s="1"/>
  <c r="CF141" i="1"/>
  <c r="VV141" i="1" s="1"/>
  <c r="WT141" i="1" s="1"/>
  <c r="DZ20" i="1"/>
  <c r="GU169" i="1"/>
  <c r="GU198" i="1"/>
  <c r="DB203" i="1"/>
  <c r="GU192" i="1"/>
  <c r="DB156" i="1"/>
  <c r="DB97" i="1"/>
  <c r="FW75" i="1"/>
  <c r="FW45" i="1"/>
  <c r="FW192" i="1"/>
  <c r="AK183" i="1"/>
  <c r="DB171" i="1"/>
  <c r="EY75" i="1"/>
  <c r="CF173" i="1"/>
  <c r="VV173" i="1" s="1"/>
  <c r="WT173" i="1" s="1"/>
  <c r="DB135" i="1"/>
  <c r="DB124" i="1"/>
  <c r="GU106" i="1"/>
  <c r="DB94" i="1"/>
  <c r="FW108" i="1"/>
  <c r="FW133" i="1"/>
  <c r="DB43" i="1"/>
  <c r="DB210" i="1"/>
  <c r="DB181" i="1"/>
  <c r="DZ143" i="1"/>
  <c r="EY108" i="1"/>
  <c r="DB103" i="1"/>
  <c r="DB90" i="1"/>
  <c r="AK88" i="1"/>
  <c r="DB54" i="1"/>
  <c r="EY192" i="1"/>
  <c r="FW182" i="1"/>
  <c r="DB176" i="1"/>
  <c r="FW172" i="1"/>
  <c r="EA181" i="1"/>
  <c r="NG181" i="1" s="1"/>
  <c r="XQ181" i="1" s="1"/>
  <c r="FW173" i="1"/>
  <c r="CF177" i="1"/>
  <c r="VV177" i="1" s="1"/>
  <c r="WT177" i="1" s="1"/>
  <c r="EY160" i="1"/>
  <c r="EY133" i="1"/>
  <c r="FW129" i="1"/>
  <c r="DB111" i="1"/>
  <c r="EY88" i="1"/>
  <c r="EY80" i="1"/>
  <c r="DB62" i="1"/>
  <c r="FW57" i="1"/>
  <c r="EY45" i="1"/>
  <c r="DB196" i="1"/>
  <c r="FW177" i="1"/>
  <c r="EY162" i="1"/>
  <c r="FW88" i="1"/>
  <c r="DB28" i="1"/>
  <c r="FW198" i="1"/>
  <c r="GU195" i="1"/>
  <c r="DB190" i="1"/>
  <c r="EY182" i="1"/>
  <c r="EY173" i="1"/>
  <c r="FW169" i="1"/>
  <c r="GU177" i="1"/>
  <c r="DB163" i="1"/>
  <c r="GU162" i="1"/>
  <c r="DB131" i="1"/>
  <c r="GU129" i="1"/>
  <c r="GU123" i="1"/>
  <c r="GU108" i="1"/>
  <c r="DB82" i="1"/>
  <c r="GU75" i="1"/>
  <c r="GU87" i="1"/>
  <c r="DB39" i="1"/>
  <c r="EY57" i="1"/>
  <c r="EY49" i="1"/>
  <c r="DB31" i="1"/>
  <c r="CF182" i="1"/>
  <c r="VV182" i="1" s="1"/>
  <c r="WT182" i="1" s="1"/>
  <c r="EY189" i="1"/>
  <c r="EY188" i="1"/>
  <c r="FW178" i="1"/>
  <c r="DB139" i="1"/>
  <c r="FW116" i="1"/>
  <c r="EY87" i="1"/>
  <c r="FW64" i="1"/>
  <c r="CF64" i="1"/>
  <c r="VV64" i="1" s="1"/>
  <c r="WT64" i="1" s="1"/>
  <c r="CF188" i="1"/>
  <c r="VV188" i="1" s="1"/>
  <c r="WT188" i="1" s="1"/>
  <c r="DB140" i="1"/>
  <c r="DB95" i="1"/>
  <c r="EY64" i="1"/>
  <c r="FW188" i="1"/>
  <c r="CF189" i="1"/>
  <c r="VV189" i="1" s="1"/>
  <c r="WT189" i="1" s="1"/>
  <c r="FW102" i="1"/>
  <c r="FW197" i="1"/>
  <c r="CF172" i="1"/>
  <c r="VV172" i="1" s="1"/>
  <c r="WT172" i="1" s="1"/>
  <c r="FW202" i="1"/>
  <c r="GU164" i="1"/>
  <c r="FW71" i="1"/>
  <c r="EY197" i="1"/>
  <c r="EY172" i="1"/>
  <c r="EY158" i="1"/>
  <c r="FW137" i="1"/>
  <c r="FW106" i="1"/>
  <c r="EY102" i="1"/>
  <c r="DB78" i="1"/>
  <c r="EY71" i="1"/>
  <c r="FW29" i="1"/>
  <c r="CF197" i="1"/>
  <c r="VV197" i="1" s="1"/>
  <c r="WT197" i="1" s="1"/>
  <c r="EY106" i="1"/>
  <c r="DB63" i="1"/>
  <c r="EY55" i="1"/>
  <c r="EY29" i="1"/>
  <c r="GU158" i="1"/>
  <c r="GU102" i="1"/>
  <c r="GU71" i="1"/>
  <c r="DB52" i="1"/>
  <c r="AK30" i="1"/>
  <c r="CF80" i="1"/>
  <c r="VV80" i="1" s="1"/>
  <c r="WT80" i="1" s="1"/>
  <c r="FW68" i="1"/>
  <c r="CF68" i="1"/>
  <c r="VV68" i="1" s="1"/>
  <c r="WT68" i="1" s="1"/>
  <c r="EY68" i="1"/>
  <c r="GU53" i="1"/>
  <c r="FW53" i="1"/>
  <c r="GU49" i="1"/>
  <c r="FW49" i="1"/>
  <c r="GU41" i="1"/>
  <c r="FW41" i="1"/>
  <c r="DZ122" i="1"/>
  <c r="DB122" i="1"/>
  <c r="GU76" i="1"/>
  <c r="CF76" i="1"/>
  <c r="VV76" i="1" s="1"/>
  <c r="WT76" i="1" s="1"/>
  <c r="EY76" i="1"/>
  <c r="CF37" i="1"/>
  <c r="VV37" i="1" s="1"/>
  <c r="WT37" i="1" s="1"/>
  <c r="GU37" i="1"/>
  <c r="EY37" i="1"/>
  <c r="CF187" i="1"/>
  <c r="VV187" i="1" s="1"/>
  <c r="WT187" i="1" s="1"/>
  <c r="FW187" i="1"/>
  <c r="GU187" i="1"/>
  <c r="AK134" i="1"/>
  <c r="BH134" i="1" s="1"/>
  <c r="DC134" i="1"/>
  <c r="DC150" i="1"/>
  <c r="EA150" i="1"/>
  <c r="NG150" i="1" s="1"/>
  <c r="XQ150" i="1" s="1"/>
  <c r="AK103" i="1"/>
  <c r="DZ86" i="1"/>
  <c r="DB86" i="1"/>
  <c r="AK161" i="1"/>
  <c r="BH161" i="1" s="1"/>
  <c r="EA161" i="1"/>
  <c r="NG161" i="1" s="1"/>
  <c r="XQ161" i="1" s="1"/>
  <c r="AK76" i="1"/>
  <c r="EA76" i="1"/>
  <c r="NG76" i="1" s="1"/>
  <c r="XQ76" i="1" s="1"/>
  <c r="CF59" i="1"/>
  <c r="VV59" i="1" s="1"/>
  <c r="WT59" i="1" s="1"/>
  <c r="EY59" i="1"/>
  <c r="FW59" i="1"/>
  <c r="GU59" i="1"/>
  <c r="DZ35" i="1"/>
  <c r="DB35" i="1"/>
  <c r="GU154" i="1"/>
  <c r="CF154" i="1"/>
  <c r="VV154" i="1" s="1"/>
  <c r="WT154" i="1" s="1"/>
  <c r="FW154" i="1"/>
  <c r="AK174" i="1"/>
  <c r="EA174" i="1"/>
  <c r="NG174" i="1" s="1"/>
  <c r="XQ174" i="1" s="1"/>
  <c r="GU149" i="1"/>
  <c r="CF149" i="1"/>
  <c r="VV149" i="1" s="1"/>
  <c r="WT149" i="1" s="1"/>
  <c r="EY149" i="1"/>
  <c r="FW149" i="1"/>
  <c r="AK58" i="1"/>
  <c r="EY187" i="1"/>
  <c r="DB157" i="1"/>
  <c r="EY154" i="1"/>
  <c r="FW76" i="1"/>
  <c r="CF185" i="1"/>
  <c r="VV185" i="1" s="1"/>
  <c r="WT185" i="1" s="1"/>
  <c r="FW185" i="1"/>
  <c r="GU185" i="1"/>
  <c r="FW37" i="1"/>
  <c r="EA22" i="1"/>
  <c r="NG22" i="1" s="1"/>
  <c r="XQ22" i="1" s="1"/>
  <c r="DZ207" i="1"/>
  <c r="DB207" i="1"/>
  <c r="EA81" i="1"/>
  <c r="NG81" i="1" s="1"/>
  <c r="XQ81" i="1" s="1"/>
  <c r="DC81" i="1"/>
  <c r="DZ56" i="1"/>
  <c r="DB56" i="1"/>
  <c r="EA26" i="1"/>
  <c r="NG26" i="1" s="1"/>
  <c r="XQ26" i="1" s="1"/>
  <c r="DC26" i="1"/>
  <c r="CF119" i="1"/>
  <c r="VV119" i="1" s="1"/>
  <c r="WT119" i="1" s="1"/>
  <c r="EY119" i="1"/>
  <c r="EA113" i="1"/>
  <c r="NG113" i="1" s="1"/>
  <c r="XQ113" i="1" s="1"/>
  <c r="AK113" i="1"/>
  <c r="BH113" i="1" s="1"/>
  <c r="DB98" i="1"/>
  <c r="EY96" i="1"/>
  <c r="DB83" i="1"/>
  <c r="GU55" i="1"/>
  <c r="DB50" i="1"/>
  <c r="EY53" i="1"/>
  <c r="EY41" i="1"/>
  <c r="FW33" i="1"/>
  <c r="GU202" i="1"/>
  <c r="CF202" i="1"/>
  <c r="VV202" i="1" s="1"/>
  <c r="WT202" i="1" s="1"/>
  <c r="FW164" i="1"/>
  <c r="EY164" i="1"/>
  <c r="DB138" i="1"/>
  <c r="GU110" i="1"/>
  <c r="GU88" i="1"/>
  <c r="FW72" i="1"/>
  <c r="FW55" i="1"/>
  <c r="DB24" i="1"/>
  <c r="CF72" i="1"/>
  <c r="VV72" i="1" s="1"/>
  <c r="WT72" i="1" s="1"/>
  <c r="EA73" i="1"/>
  <c r="NG73" i="1" s="1"/>
  <c r="XQ73" i="1" s="1"/>
  <c r="DC73" i="1"/>
  <c r="DB48" i="1"/>
  <c r="DZ183" i="1"/>
  <c r="DB183" i="1"/>
  <c r="AK188" i="1"/>
  <c r="DZ32" i="1"/>
  <c r="DB32" i="1"/>
  <c r="CF126" i="1"/>
  <c r="VV126" i="1" s="1"/>
  <c r="WT126" i="1" s="1"/>
  <c r="EY126" i="1"/>
  <c r="FW126" i="1"/>
  <c r="GU126" i="1"/>
  <c r="AK116" i="1"/>
  <c r="BH116" i="1" s="1"/>
  <c r="EA116" i="1"/>
  <c r="NG116" i="1" s="1"/>
  <c r="XQ116" i="1" s="1"/>
  <c r="CF104" i="1"/>
  <c r="VV104" i="1" s="1"/>
  <c r="WT104" i="1" s="1"/>
  <c r="EY104" i="1"/>
  <c r="FW104" i="1"/>
  <c r="GU104" i="1"/>
  <c r="DZ89" i="1"/>
  <c r="DB89" i="1"/>
  <c r="CF84" i="1"/>
  <c r="VV84" i="1" s="1"/>
  <c r="WT84" i="1" s="1"/>
  <c r="EY84" i="1"/>
  <c r="FW84" i="1"/>
  <c r="GU84" i="1"/>
  <c r="AK73" i="1"/>
  <c r="BH73" i="1" s="1"/>
  <c r="CF165" i="1"/>
  <c r="VV165" i="1" s="1"/>
  <c r="WT165" i="1" s="1"/>
  <c r="FW165" i="1"/>
  <c r="GU165" i="1"/>
  <c r="AK97" i="1"/>
  <c r="BH97" i="1" s="1"/>
  <c r="DZ26" i="1"/>
  <c r="DB26" i="1"/>
  <c r="DZ38" i="1"/>
  <c r="DB38" i="1"/>
  <c r="CF25" i="1"/>
  <c r="VV25" i="1" s="1"/>
  <c r="WT25" i="1" s="1"/>
  <c r="EY25" i="1"/>
  <c r="FW25" i="1"/>
  <c r="AK155" i="1"/>
  <c r="BH155" i="1" s="1"/>
  <c r="EA155" i="1"/>
  <c r="NG155" i="1" s="1"/>
  <c r="XQ155" i="1" s="1"/>
  <c r="CF100" i="1"/>
  <c r="VV100" i="1" s="1"/>
  <c r="WT100" i="1" s="1"/>
  <c r="EY100" i="1"/>
  <c r="FW100" i="1"/>
  <c r="GU100" i="1"/>
  <c r="DZ40" i="1"/>
  <c r="DB40" i="1"/>
  <c r="DC178" i="1"/>
  <c r="EY165" i="1"/>
  <c r="CF145" i="1"/>
  <c r="VV145" i="1" s="1"/>
  <c r="WT145" i="1" s="1"/>
  <c r="GU145" i="1"/>
  <c r="EY145" i="1"/>
  <c r="EA77" i="1"/>
  <c r="NG77" i="1" s="1"/>
  <c r="XQ77" i="1" s="1"/>
  <c r="DC77" i="1"/>
  <c r="DZ120" i="1"/>
  <c r="DB120" i="1"/>
  <c r="DZ105" i="1"/>
  <c r="DB105" i="1"/>
  <c r="AK124" i="1"/>
  <c r="BH124" i="1" s="1"/>
  <c r="DZ118" i="1"/>
  <c r="DB118" i="1"/>
  <c r="AK93" i="1"/>
  <c r="BH93" i="1" s="1"/>
  <c r="DC93" i="1"/>
  <c r="AK85" i="1"/>
  <c r="BH85" i="1" s="1"/>
  <c r="AK69" i="1"/>
  <c r="BH69" i="1" s="1"/>
  <c r="GU178" i="1"/>
  <c r="CF178" i="1"/>
  <c r="VV178" i="1" s="1"/>
  <c r="WT178" i="1" s="1"/>
  <c r="AK179" i="1"/>
  <c r="BH179" i="1" s="1"/>
  <c r="GU137" i="1"/>
  <c r="CF137" i="1"/>
  <c r="VV137" i="1" s="1"/>
  <c r="WT137" i="1" s="1"/>
  <c r="GU116" i="1"/>
  <c r="CF116" i="1"/>
  <c r="VV116" i="1" s="1"/>
  <c r="WT116" i="1" s="1"/>
  <c r="CF92" i="1"/>
  <c r="VV92" i="1" s="1"/>
  <c r="WT92" i="1" s="1"/>
  <c r="GU92" i="1"/>
  <c r="EY92" i="1"/>
  <c r="AK81" i="1"/>
  <c r="BH81" i="1" s="1"/>
  <c r="GU174" i="1"/>
  <c r="CF174" i="1"/>
  <c r="VV174" i="1" s="1"/>
  <c r="WT174" i="1" s="1"/>
  <c r="AK190" i="1"/>
  <c r="BH190" i="1" s="1"/>
  <c r="AK77" i="1"/>
  <c r="BH77" i="1" s="1"/>
  <c r="DB206" i="1"/>
  <c r="DZ206" i="1"/>
  <c r="AK150" i="1"/>
  <c r="GU33" i="1"/>
  <c r="CF33" i="1"/>
  <c r="VV33" i="1" s="1"/>
  <c r="WT33" i="1" s="1"/>
  <c r="EB63" i="1"/>
  <c r="NH63" i="1" s="1"/>
  <c r="XR63" i="1" s="1"/>
  <c r="DD63" i="1"/>
  <c r="EB160" i="1"/>
  <c r="NH160" i="1" s="1"/>
  <c r="XR160" i="1" s="1"/>
  <c r="DD160" i="1"/>
  <c r="EA184" i="1"/>
  <c r="NG184" i="1" s="1"/>
  <c r="XQ184" i="1" s="1"/>
  <c r="DC184" i="1"/>
  <c r="EB167" i="1"/>
  <c r="NH167" i="1" s="1"/>
  <c r="XR167" i="1" s="1"/>
  <c r="EA129" i="1"/>
  <c r="NG129" i="1" s="1"/>
  <c r="XQ129" i="1" s="1"/>
  <c r="DC129" i="1"/>
  <c r="EB55" i="1"/>
  <c r="NH55" i="1" s="1"/>
  <c r="XR55" i="1" s="1"/>
  <c r="DD55" i="1"/>
  <c r="EA208" i="1"/>
  <c r="NG208" i="1" s="1"/>
  <c r="XQ208" i="1" s="1"/>
  <c r="DC208" i="1"/>
  <c r="EB71" i="1"/>
  <c r="NH71" i="1" s="1"/>
  <c r="XR71" i="1" s="1"/>
  <c r="DD71" i="1"/>
  <c r="EA157" i="1"/>
  <c r="NG157" i="1" s="1"/>
  <c r="XQ157" i="1" s="1"/>
  <c r="DC157" i="1"/>
  <c r="DC152" i="1"/>
  <c r="EA152" i="1"/>
  <c r="NG152" i="1" s="1"/>
  <c r="XQ152" i="1" s="1"/>
  <c r="AL142" i="1"/>
  <c r="BI142" i="1" s="1"/>
  <c r="DZ136" i="1"/>
  <c r="DB136" i="1"/>
  <c r="EA144" i="1"/>
  <c r="NG144" i="1" s="1"/>
  <c r="XQ144" i="1" s="1"/>
  <c r="DC144" i="1"/>
  <c r="GU139" i="1"/>
  <c r="FW139" i="1"/>
  <c r="CF139" i="1"/>
  <c r="VV139" i="1" s="1"/>
  <c r="WT139" i="1" s="1"/>
  <c r="EY139" i="1"/>
  <c r="EA128" i="1"/>
  <c r="NG128" i="1" s="1"/>
  <c r="XQ128" i="1" s="1"/>
  <c r="DC128" i="1"/>
  <c r="EA119" i="1"/>
  <c r="NG119" i="1" s="1"/>
  <c r="XQ119" i="1" s="1"/>
  <c r="DC119" i="1"/>
  <c r="EA132" i="1"/>
  <c r="NG132" i="1" s="1"/>
  <c r="XQ132" i="1" s="1"/>
  <c r="DC132" i="1"/>
  <c r="EB118" i="1"/>
  <c r="NH118" i="1" s="1"/>
  <c r="XR118" i="1" s="1"/>
  <c r="DD118" i="1"/>
  <c r="AK96" i="1"/>
  <c r="BH96" i="1" s="1"/>
  <c r="FX101" i="1"/>
  <c r="EA82" i="1"/>
  <c r="NG82" i="1" s="1"/>
  <c r="XQ82" i="1" s="1"/>
  <c r="DC82" i="1"/>
  <c r="AL106" i="1"/>
  <c r="BI106" i="1" s="1"/>
  <c r="EA75" i="1"/>
  <c r="NG75" i="1" s="1"/>
  <c r="XQ75" i="1" s="1"/>
  <c r="DC75" i="1"/>
  <c r="EZ105" i="1"/>
  <c r="DC80" i="1"/>
  <c r="AK64" i="1"/>
  <c r="BH64" i="1" s="1"/>
  <c r="EA39" i="1"/>
  <c r="NG39" i="1" s="1"/>
  <c r="XQ39" i="1" s="1"/>
  <c r="DC39" i="1"/>
  <c r="EA36" i="1"/>
  <c r="NG36" i="1" s="1"/>
  <c r="XQ36" i="1" s="1"/>
  <c r="DC36" i="1"/>
  <c r="EA57" i="1"/>
  <c r="NG57" i="1" s="1"/>
  <c r="XQ57" i="1" s="1"/>
  <c r="DC57" i="1"/>
  <c r="DZ22" i="1"/>
  <c r="DB22" i="1"/>
  <c r="AK209" i="1"/>
  <c r="BH209" i="1" s="1"/>
  <c r="AK197" i="1"/>
  <c r="BH197" i="1" s="1"/>
  <c r="EA191" i="1"/>
  <c r="NG191" i="1" s="1"/>
  <c r="XQ191" i="1" s="1"/>
  <c r="DC191" i="1"/>
  <c r="DC188" i="1"/>
  <c r="EA188" i="1"/>
  <c r="NG188" i="1" s="1"/>
  <c r="XQ188" i="1" s="1"/>
  <c r="DZ182" i="1"/>
  <c r="DB182" i="1"/>
  <c r="AL181" i="1"/>
  <c r="BI181" i="1" s="1"/>
  <c r="EA164" i="1"/>
  <c r="NG164" i="1" s="1"/>
  <c r="XQ164" i="1" s="1"/>
  <c r="DC164" i="1"/>
  <c r="EA158" i="1"/>
  <c r="NG158" i="1" s="1"/>
  <c r="XQ158" i="1" s="1"/>
  <c r="DC158" i="1"/>
  <c r="EB157" i="1"/>
  <c r="NH157" i="1" s="1"/>
  <c r="XR157" i="1" s="1"/>
  <c r="DD157" i="1"/>
  <c r="DZ152" i="1"/>
  <c r="DB152" i="1"/>
  <c r="AK144" i="1"/>
  <c r="BH144" i="1" s="1"/>
  <c r="EA131" i="1"/>
  <c r="NG131" i="1" s="1"/>
  <c r="XQ131" i="1" s="1"/>
  <c r="DC131" i="1"/>
  <c r="EB127" i="1"/>
  <c r="NH127" i="1" s="1"/>
  <c r="XR127" i="1" s="1"/>
  <c r="DD127" i="1"/>
  <c r="EA126" i="1"/>
  <c r="NG126" i="1" s="1"/>
  <c r="XQ126" i="1" s="1"/>
  <c r="DC126" i="1"/>
  <c r="AK125" i="1"/>
  <c r="BH125" i="1" s="1"/>
  <c r="DZ123" i="1"/>
  <c r="DB123" i="1"/>
  <c r="GU113" i="1"/>
  <c r="FW113" i="1"/>
  <c r="EY113" i="1"/>
  <c r="CF113" i="1"/>
  <c r="VV113" i="1" s="1"/>
  <c r="WT113" i="1" s="1"/>
  <c r="GV128" i="1"/>
  <c r="EA110" i="1"/>
  <c r="NG110" i="1" s="1"/>
  <c r="XQ110" i="1" s="1"/>
  <c r="DC110" i="1"/>
  <c r="EA94" i="1"/>
  <c r="NG94" i="1" s="1"/>
  <c r="XQ94" i="1" s="1"/>
  <c r="DC94" i="1"/>
  <c r="DZ110" i="1"/>
  <c r="DB110" i="1"/>
  <c r="DZ106" i="1"/>
  <c r="DB106" i="1"/>
  <c r="DZ102" i="1"/>
  <c r="DB102" i="1"/>
  <c r="EA95" i="1"/>
  <c r="NG95" i="1" s="1"/>
  <c r="XQ95" i="1" s="1"/>
  <c r="DC95" i="1"/>
  <c r="EA112" i="1"/>
  <c r="NG112" i="1" s="1"/>
  <c r="XQ112" i="1" s="1"/>
  <c r="DC112" i="1"/>
  <c r="EA91" i="1"/>
  <c r="NG91" i="1" s="1"/>
  <c r="XQ91" i="1" s="1"/>
  <c r="DC91" i="1"/>
  <c r="AK87" i="1"/>
  <c r="BH87" i="1" s="1"/>
  <c r="EA78" i="1"/>
  <c r="NG78" i="1" s="1"/>
  <c r="XQ78" i="1" s="1"/>
  <c r="DC78" i="1"/>
  <c r="AK84" i="1"/>
  <c r="BH84" i="1" s="1"/>
  <c r="EA71" i="1"/>
  <c r="NG71" i="1" s="1"/>
  <c r="XQ71" i="1" s="1"/>
  <c r="DC71" i="1"/>
  <c r="AL95" i="1"/>
  <c r="BI95" i="1" s="1"/>
  <c r="DZ75" i="1"/>
  <c r="DB75" i="1"/>
  <c r="DZ67" i="1"/>
  <c r="DB67" i="1"/>
  <c r="EA63" i="1"/>
  <c r="NG63" i="1" s="1"/>
  <c r="XQ63" i="1" s="1"/>
  <c r="DC63" i="1"/>
  <c r="EA51" i="1"/>
  <c r="NG51" i="1" s="1"/>
  <c r="XQ51" i="1" s="1"/>
  <c r="DC51" i="1"/>
  <c r="AK49" i="1"/>
  <c r="BH49" i="1" s="1"/>
  <c r="AK41" i="1"/>
  <c r="BH41" i="1" s="1"/>
  <c r="AL78" i="1"/>
  <c r="BI78" i="1" s="1"/>
  <c r="EA53" i="1"/>
  <c r="NG53" i="1" s="1"/>
  <c r="XQ53" i="1" s="1"/>
  <c r="DC53" i="1"/>
  <c r="EA37" i="1"/>
  <c r="NG37" i="1" s="1"/>
  <c r="XQ37" i="1" s="1"/>
  <c r="DC37" i="1"/>
  <c r="FX58" i="1"/>
  <c r="EA30" i="1"/>
  <c r="NG30" i="1" s="1"/>
  <c r="XQ30" i="1" s="1"/>
  <c r="DC30" i="1"/>
  <c r="FX63" i="1"/>
  <c r="CG35" i="1"/>
  <c r="VW35" i="1" s="1"/>
  <c r="WU35" i="1" s="1"/>
  <c r="EA32" i="1"/>
  <c r="NG32" i="1" s="1"/>
  <c r="XQ32" i="1" s="1"/>
  <c r="DC32" i="1"/>
  <c r="DC29" i="1"/>
  <c r="EA29" i="1"/>
  <c r="NG29" i="1" s="1"/>
  <c r="XQ29" i="1" s="1"/>
  <c r="EA19" i="1"/>
  <c r="NG19" i="1" s="1"/>
  <c r="XQ19" i="1" s="1"/>
  <c r="DC19" i="1"/>
  <c r="DZ18" i="1"/>
  <c r="DB18" i="1"/>
  <c r="FX44" i="1"/>
  <c r="AK29" i="1"/>
  <c r="BH29" i="1" s="1"/>
  <c r="AK25" i="1"/>
  <c r="BH25" i="1" s="1"/>
  <c r="EA209" i="1"/>
  <c r="NG209" i="1" s="1"/>
  <c r="XQ209" i="1" s="1"/>
  <c r="DC209" i="1"/>
  <c r="GU208" i="1"/>
  <c r="FW208" i="1"/>
  <c r="EY208" i="1"/>
  <c r="CF208" i="1"/>
  <c r="VV208" i="1" s="1"/>
  <c r="WT208" i="1" s="1"/>
  <c r="EY203" i="1"/>
  <c r="FW203" i="1"/>
  <c r="GU203" i="1"/>
  <c r="CF203" i="1"/>
  <c r="VV203" i="1" s="1"/>
  <c r="WT203" i="1" s="1"/>
  <c r="EA202" i="1"/>
  <c r="NG202" i="1" s="1"/>
  <c r="XQ202" i="1" s="1"/>
  <c r="DC202" i="1"/>
  <c r="EA198" i="1"/>
  <c r="NG198" i="1" s="1"/>
  <c r="XQ198" i="1" s="1"/>
  <c r="DC198" i="1"/>
  <c r="DC201" i="1"/>
  <c r="EA201" i="1"/>
  <c r="NG201" i="1" s="1"/>
  <c r="XQ201" i="1" s="1"/>
  <c r="DZ194" i="1"/>
  <c r="DB194" i="1"/>
  <c r="DD191" i="1"/>
  <c r="AK177" i="1"/>
  <c r="BH177" i="1" s="1"/>
  <c r="DZ172" i="1"/>
  <c r="DB172" i="1"/>
  <c r="AK172" i="1"/>
  <c r="BH172" i="1" s="1"/>
  <c r="EA162" i="1"/>
  <c r="NG162" i="1" s="1"/>
  <c r="XQ162" i="1" s="1"/>
  <c r="DC162" i="1"/>
  <c r="DZ149" i="1"/>
  <c r="DB149" i="1"/>
  <c r="EA154" i="1"/>
  <c r="NG154" i="1" s="1"/>
  <c r="XQ154" i="1" s="1"/>
  <c r="DC154" i="1"/>
  <c r="EA147" i="1"/>
  <c r="NG147" i="1" s="1"/>
  <c r="XQ147" i="1" s="1"/>
  <c r="DC147" i="1"/>
  <c r="AL145" i="1"/>
  <c r="BI145" i="1" s="1"/>
  <c r="EA141" i="1"/>
  <c r="NG141" i="1" s="1"/>
  <c r="XQ141" i="1" s="1"/>
  <c r="DC141" i="1"/>
  <c r="EA98" i="1"/>
  <c r="NG98" i="1" s="1"/>
  <c r="XQ98" i="1" s="1"/>
  <c r="DC98" i="1"/>
  <c r="EZ117" i="1"/>
  <c r="EA44" i="1"/>
  <c r="NG44" i="1" s="1"/>
  <c r="XQ44" i="1" s="1"/>
  <c r="DC44" i="1"/>
  <c r="AL55" i="1"/>
  <c r="BI55" i="1" s="1"/>
  <c r="AK33" i="1"/>
  <c r="BH33" i="1" s="1"/>
  <c r="DZ19" i="1"/>
  <c r="DB19" i="1"/>
  <c r="DZ208" i="1"/>
  <c r="DB208" i="1"/>
  <c r="EA200" i="1"/>
  <c r="NG200" i="1" s="1"/>
  <c r="XQ200" i="1" s="1"/>
  <c r="DC200" i="1"/>
  <c r="DZ189" i="1"/>
  <c r="DB189" i="1"/>
  <c r="CF183" i="1"/>
  <c r="VV183" i="1" s="1"/>
  <c r="WT183" i="1" s="1"/>
  <c r="GU183" i="1"/>
  <c r="FW183" i="1"/>
  <c r="EY183" i="1"/>
  <c r="DZ177" i="1"/>
  <c r="DB177" i="1"/>
  <c r="EA145" i="1"/>
  <c r="NG145" i="1" s="1"/>
  <c r="XQ145" i="1" s="1"/>
  <c r="DC145" i="1"/>
  <c r="EA133" i="1"/>
  <c r="NG133" i="1" s="1"/>
  <c r="XQ133" i="1" s="1"/>
  <c r="DC133" i="1"/>
  <c r="EA139" i="1"/>
  <c r="NG139" i="1" s="1"/>
  <c r="XQ139" i="1" s="1"/>
  <c r="DC139" i="1"/>
  <c r="EB128" i="1"/>
  <c r="NH128" i="1" s="1"/>
  <c r="XR128" i="1" s="1"/>
  <c r="DD128" i="1"/>
  <c r="GU206" i="1"/>
  <c r="FW206" i="1"/>
  <c r="EY206" i="1"/>
  <c r="CF206" i="1"/>
  <c r="VV206" i="1" s="1"/>
  <c r="WT206" i="1" s="1"/>
  <c r="AL204" i="1"/>
  <c r="BI204" i="1" s="1"/>
  <c r="AK202" i="1"/>
  <c r="BH202" i="1" s="1"/>
  <c r="AK198" i="1"/>
  <c r="BH198" i="1" s="1"/>
  <c r="AK195" i="1"/>
  <c r="BH195" i="1" s="1"/>
  <c r="DB193" i="1"/>
  <c r="DZ193" i="1"/>
  <c r="CF193" i="1"/>
  <c r="VV193" i="1" s="1"/>
  <c r="WT193" i="1" s="1"/>
  <c r="GU193" i="1"/>
  <c r="EY193" i="1"/>
  <c r="FW193" i="1"/>
  <c r="AK187" i="1"/>
  <c r="BH187" i="1" s="1"/>
  <c r="EA183" i="1"/>
  <c r="NG183" i="1" s="1"/>
  <c r="XQ183" i="1" s="1"/>
  <c r="DC183" i="1"/>
  <c r="FW180" i="1"/>
  <c r="GU180" i="1"/>
  <c r="CF180" i="1"/>
  <c r="VV180" i="1" s="1"/>
  <c r="WT180" i="1" s="1"/>
  <c r="EY180" i="1"/>
  <c r="DZ169" i="1"/>
  <c r="DB169" i="1"/>
  <c r="EA171" i="1"/>
  <c r="NG171" i="1" s="1"/>
  <c r="XQ171" i="1" s="1"/>
  <c r="DC171" i="1"/>
  <c r="DZ170" i="1"/>
  <c r="DB170" i="1"/>
  <c r="EA167" i="1"/>
  <c r="NG167" i="1" s="1"/>
  <c r="XQ167" i="1" s="1"/>
  <c r="DC167" i="1"/>
  <c r="DZ166" i="1"/>
  <c r="DB166" i="1"/>
  <c r="EA168" i="1"/>
  <c r="NG168" i="1" s="1"/>
  <c r="XQ168" i="1" s="1"/>
  <c r="DC168" i="1"/>
  <c r="EA160" i="1"/>
  <c r="NG160" i="1" s="1"/>
  <c r="XQ160" i="1" s="1"/>
  <c r="DC160" i="1"/>
  <c r="AK168" i="1"/>
  <c r="BH168" i="1" s="1"/>
  <c r="DZ164" i="1"/>
  <c r="DB164" i="1"/>
  <c r="DZ160" i="1"/>
  <c r="DB160" i="1"/>
  <c r="AL157" i="1"/>
  <c r="BI157" i="1" s="1"/>
  <c r="AK154" i="1"/>
  <c r="BH154" i="1" s="1"/>
  <c r="DZ153" i="1"/>
  <c r="DB153" i="1"/>
  <c r="CF151" i="1"/>
  <c r="VV151" i="1" s="1"/>
  <c r="WT151" i="1" s="1"/>
  <c r="GU151" i="1"/>
  <c r="FW151" i="1"/>
  <c r="EY151" i="1"/>
  <c r="AK148" i="1"/>
  <c r="BH148" i="1" s="1"/>
  <c r="CF143" i="1"/>
  <c r="VV143" i="1" s="1"/>
  <c r="WT143" i="1" s="1"/>
  <c r="GU143" i="1"/>
  <c r="FW143" i="1"/>
  <c r="EY143" i="1"/>
  <c r="EA142" i="1"/>
  <c r="NG142" i="1" s="1"/>
  <c r="XQ142" i="1" s="1"/>
  <c r="DC142" i="1"/>
  <c r="EA140" i="1"/>
  <c r="NG140" i="1" s="1"/>
  <c r="XQ140" i="1" s="1"/>
  <c r="DC140" i="1"/>
  <c r="DZ133" i="1"/>
  <c r="DB133" i="1"/>
  <c r="EA135" i="1"/>
  <c r="NG135" i="1" s="1"/>
  <c r="XQ135" i="1" s="1"/>
  <c r="DC135" i="1"/>
  <c r="AL128" i="1"/>
  <c r="BI128" i="1" s="1"/>
  <c r="DZ127" i="1"/>
  <c r="DB127" i="1"/>
  <c r="AL137" i="1"/>
  <c r="BI137" i="1" s="1"/>
  <c r="AL133" i="1"/>
  <c r="BI133" i="1" s="1"/>
  <c r="EA122" i="1"/>
  <c r="NG122" i="1" s="1"/>
  <c r="XQ122" i="1" s="1"/>
  <c r="DC122" i="1"/>
  <c r="DZ126" i="1"/>
  <c r="DB126" i="1"/>
  <c r="CF124" i="1"/>
  <c r="VV124" i="1" s="1"/>
  <c r="WT124" i="1" s="1"/>
  <c r="GU124" i="1"/>
  <c r="FW124" i="1"/>
  <c r="EY124" i="1"/>
  <c r="DZ115" i="1"/>
  <c r="DB115" i="1"/>
  <c r="EA106" i="1"/>
  <c r="NG106" i="1" s="1"/>
  <c r="XQ106" i="1" s="1"/>
  <c r="DC106" i="1"/>
  <c r="AK112" i="1"/>
  <c r="BH112" i="1" s="1"/>
  <c r="AK108" i="1"/>
  <c r="BH108" i="1" s="1"/>
  <c r="AK104" i="1"/>
  <c r="BH104" i="1" s="1"/>
  <c r="AK100" i="1"/>
  <c r="BH100" i="1" s="1"/>
  <c r="EB91" i="1"/>
  <c r="NH91" i="1" s="1"/>
  <c r="XR91" i="1" s="1"/>
  <c r="DD91" i="1"/>
  <c r="EA74" i="1"/>
  <c r="NG74" i="1" s="1"/>
  <c r="XQ74" i="1" s="1"/>
  <c r="DC74" i="1"/>
  <c r="FX97" i="1"/>
  <c r="EA83" i="1"/>
  <c r="NG83" i="1" s="1"/>
  <c r="XQ83" i="1" s="1"/>
  <c r="DC83" i="1"/>
  <c r="EA67" i="1"/>
  <c r="NG67" i="1" s="1"/>
  <c r="XQ67" i="1" s="1"/>
  <c r="DC67" i="1"/>
  <c r="AK92" i="1"/>
  <c r="BH92" i="1" s="1"/>
  <c r="FX73" i="1"/>
  <c r="AL66" i="1"/>
  <c r="BI66" i="1" s="1"/>
  <c r="EA47" i="1"/>
  <c r="NG47" i="1" s="1"/>
  <c r="XQ47" i="1" s="1"/>
  <c r="DC47" i="1"/>
  <c r="EA31" i="1"/>
  <c r="NG31" i="1" s="1"/>
  <c r="XQ31" i="1" s="1"/>
  <c r="DC31" i="1"/>
  <c r="DZ59" i="1"/>
  <c r="DB59" i="1"/>
  <c r="DZ55" i="1"/>
  <c r="DB55" i="1"/>
  <c r="EA48" i="1"/>
  <c r="NG48" i="1" s="1"/>
  <c r="XQ48" i="1" s="1"/>
  <c r="DC48" i="1"/>
  <c r="EA40" i="1"/>
  <c r="NG40" i="1" s="1"/>
  <c r="XQ40" i="1" s="1"/>
  <c r="DC40" i="1"/>
  <c r="EA25" i="1"/>
  <c r="NG25" i="1" s="1"/>
  <c r="XQ25" i="1" s="1"/>
  <c r="DC25" i="1"/>
  <c r="EZ42" i="1"/>
  <c r="DC21" i="1"/>
  <c r="EA21" i="1"/>
  <c r="NG21" i="1" s="1"/>
  <c r="XQ21" i="1" s="1"/>
  <c r="GU28" i="1"/>
  <c r="EY28" i="1"/>
  <c r="CF28" i="1"/>
  <c r="VV28" i="1" s="1"/>
  <c r="WT28" i="1" s="1"/>
  <c r="FW28" i="1"/>
  <c r="CF24" i="1"/>
  <c r="VV24" i="1" s="1"/>
  <c r="WT24" i="1" s="1"/>
  <c r="GU24" i="1"/>
  <c r="FW24" i="1"/>
  <c r="EY24" i="1"/>
  <c r="AK21" i="1"/>
  <c r="BH21" i="1" s="1"/>
  <c r="GV19" i="1"/>
  <c r="NF17" i="1"/>
  <c r="XP17" i="1" s="1"/>
  <c r="DB17" i="1"/>
  <c r="AK211" i="1"/>
  <c r="BH211" i="1" s="1"/>
  <c r="AK208" i="1"/>
  <c r="BH208" i="1" s="1"/>
  <c r="CF200" i="1"/>
  <c r="VV200" i="1" s="1"/>
  <c r="WT200" i="1" s="1"/>
  <c r="GU200" i="1"/>
  <c r="FW200" i="1"/>
  <c r="EY200" i="1"/>
  <c r="DZ197" i="1"/>
  <c r="DB197" i="1"/>
  <c r="EA197" i="1"/>
  <c r="NG197" i="1" s="1"/>
  <c r="XQ197" i="1" s="1"/>
  <c r="DC197" i="1"/>
  <c r="AK192" i="1"/>
  <c r="BH192" i="1" s="1"/>
  <c r="EA194" i="1"/>
  <c r="NG194" i="1" s="1"/>
  <c r="XQ194" i="1" s="1"/>
  <c r="DC194" i="1"/>
  <c r="AK184" i="1"/>
  <c r="BH184" i="1" s="1"/>
  <c r="DZ178" i="1"/>
  <c r="DB178" i="1"/>
  <c r="EA149" i="1"/>
  <c r="NG149" i="1" s="1"/>
  <c r="XQ149" i="1" s="1"/>
  <c r="DC149" i="1"/>
  <c r="AL160" i="1"/>
  <c r="BI160" i="1" s="1"/>
  <c r="CF152" i="1"/>
  <c r="VV152" i="1" s="1"/>
  <c r="WT152" i="1" s="1"/>
  <c r="GU152" i="1"/>
  <c r="EY152" i="1"/>
  <c r="FW152" i="1"/>
  <c r="EB149" i="1"/>
  <c r="NH149" i="1" s="1"/>
  <c r="XR149" i="1" s="1"/>
  <c r="DD149" i="1"/>
  <c r="EA137" i="1"/>
  <c r="NG137" i="1" s="1"/>
  <c r="XQ137" i="1" s="1"/>
  <c r="DC137" i="1"/>
  <c r="AL151" i="1"/>
  <c r="BI151" i="1" s="1"/>
  <c r="AK136" i="1"/>
  <c r="BH136" i="1" s="1"/>
  <c r="CF131" i="1"/>
  <c r="VV131" i="1" s="1"/>
  <c r="WT131" i="1" s="1"/>
  <c r="GU131" i="1"/>
  <c r="FW131" i="1"/>
  <c r="EY131" i="1"/>
  <c r="EA114" i="1"/>
  <c r="NG114" i="1" s="1"/>
  <c r="XQ114" i="1" s="1"/>
  <c r="DC114" i="1"/>
  <c r="EB122" i="1"/>
  <c r="NH122" i="1" s="1"/>
  <c r="XR122" i="1" s="1"/>
  <c r="DD122" i="1"/>
  <c r="EA115" i="1"/>
  <c r="NG115" i="1" s="1"/>
  <c r="XQ115" i="1" s="1"/>
  <c r="DC115" i="1"/>
  <c r="EA100" i="1"/>
  <c r="NG100" i="1" s="1"/>
  <c r="XQ100" i="1" s="1"/>
  <c r="DC100" i="1"/>
  <c r="EA66" i="1"/>
  <c r="NG66" i="1" s="1"/>
  <c r="XQ66" i="1" s="1"/>
  <c r="DC66" i="1"/>
  <c r="DD95" i="1"/>
  <c r="DZ64" i="1"/>
  <c r="DB64" i="1"/>
  <c r="EA55" i="1"/>
  <c r="NG55" i="1" s="1"/>
  <c r="XQ55" i="1" s="1"/>
  <c r="DC55" i="1"/>
  <c r="EA52" i="1"/>
  <c r="NG52" i="1" s="1"/>
  <c r="XQ52" i="1" s="1"/>
  <c r="DC52" i="1"/>
  <c r="EA41" i="1"/>
  <c r="NG41" i="1" s="1"/>
  <c r="XQ41" i="1" s="1"/>
  <c r="DC41" i="1"/>
  <c r="EA23" i="1"/>
  <c r="NG23" i="1" s="1"/>
  <c r="XQ23" i="1" s="1"/>
  <c r="DC23" i="1"/>
  <c r="EA20" i="1"/>
  <c r="NG20" i="1" s="1"/>
  <c r="XQ20" i="1" s="1"/>
  <c r="DC20" i="1"/>
  <c r="FX211" i="1"/>
  <c r="CF207" i="1"/>
  <c r="VV207" i="1" s="1"/>
  <c r="WT207" i="1" s="1"/>
  <c r="GU207" i="1"/>
  <c r="FW207" i="1"/>
  <c r="EY207" i="1"/>
  <c r="AK194" i="1"/>
  <c r="BH194" i="1" s="1"/>
  <c r="DZ185" i="1"/>
  <c r="DB185" i="1"/>
  <c r="CF171" i="1"/>
  <c r="VV171" i="1" s="1"/>
  <c r="WT171" i="1" s="1"/>
  <c r="GU171" i="1"/>
  <c r="FW171" i="1"/>
  <c r="EY171" i="1"/>
  <c r="DZ144" i="1"/>
  <c r="DB144" i="1"/>
  <c r="AK152" i="1"/>
  <c r="BH152" i="1" s="1"/>
  <c r="DZ132" i="1"/>
  <c r="DB132" i="1"/>
  <c r="AK141" i="1"/>
  <c r="BH141" i="1" s="1"/>
  <c r="CF135" i="1"/>
  <c r="VV135" i="1" s="1"/>
  <c r="WT135" i="1" s="1"/>
  <c r="GU135" i="1"/>
  <c r="FW135" i="1"/>
  <c r="EY135" i="1"/>
  <c r="DZ130" i="1"/>
  <c r="DB130" i="1"/>
  <c r="FX127" i="1"/>
  <c r="DC17" i="1"/>
  <c r="EA17" i="1"/>
  <c r="NG17" i="1" s="1"/>
  <c r="XQ17" i="1" s="1"/>
  <c r="AK201" i="1"/>
  <c r="BH201" i="1" s="1"/>
  <c r="AL200" i="1"/>
  <c r="BI200" i="1" s="1"/>
  <c r="AL193" i="1"/>
  <c r="BI193" i="1" s="1"/>
  <c r="EA185" i="1"/>
  <c r="NG185" i="1" s="1"/>
  <c r="XQ185" i="1" s="1"/>
  <c r="DC185" i="1"/>
  <c r="EA189" i="1"/>
  <c r="NG189" i="1" s="1"/>
  <c r="XQ189" i="1" s="1"/>
  <c r="DC189" i="1"/>
  <c r="DZ186" i="1"/>
  <c r="DB186" i="1"/>
  <c r="EA180" i="1"/>
  <c r="NG180" i="1" s="1"/>
  <c r="XQ180" i="1" s="1"/>
  <c r="DC180" i="1"/>
  <c r="DZ175" i="1"/>
  <c r="DB175" i="1"/>
  <c r="EA175" i="1"/>
  <c r="NG175" i="1" s="1"/>
  <c r="XQ175" i="1" s="1"/>
  <c r="DC175" i="1"/>
  <c r="DZ173" i="1"/>
  <c r="DB173" i="1"/>
  <c r="EA156" i="1"/>
  <c r="NG156" i="1" s="1"/>
  <c r="XQ156" i="1" s="1"/>
  <c r="DC156" i="1"/>
  <c r="DZ168" i="1"/>
  <c r="DB168" i="1"/>
  <c r="AK162" i="1"/>
  <c r="BH162" i="1" s="1"/>
  <c r="AK158" i="1"/>
  <c r="BH158" i="1" s="1"/>
  <c r="DZ145" i="1"/>
  <c r="DB145" i="1"/>
  <c r="AK153" i="1"/>
  <c r="BH153" i="1" s="1"/>
  <c r="EA151" i="1"/>
  <c r="NG151" i="1" s="1"/>
  <c r="XQ151" i="1" s="1"/>
  <c r="DC151" i="1"/>
  <c r="CF147" i="1"/>
  <c r="VV147" i="1" s="1"/>
  <c r="WT147" i="1" s="1"/>
  <c r="GU147" i="1"/>
  <c r="FW147" i="1"/>
  <c r="EY147" i="1"/>
  <c r="EA143" i="1"/>
  <c r="NG143" i="1" s="1"/>
  <c r="XQ143" i="1" s="1"/>
  <c r="DC143" i="1"/>
  <c r="AL149" i="1"/>
  <c r="BI149" i="1" s="1"/>
  <c r="DZ137" i="1"/>
  <c r="DB137" i="1"/>
  <c r="AK132" i="1"/>
  <c r="BH132" i="1" s="1"/>
  <c r="AK129" i="1"/>
  <c r="BH129" i="1" s="1"/>
  <c r="AL127" i="1"/>
  <c r="BI127" i="1" s="1"/>
  <c r="EA118" i="1"/>
  <c r="NG118" i="1" s="1"/>
  <c r="XQ118" i="1" s="1"/>
  <c r="DC118" i="1"/>
  <c r="EA127" i="1"/>
  <c r="NG127" i="1" s="1"/>
  <c r="XQ127" i="1" s="1"/>
  <c r="DC127" i="1"/>
  <c r="EA123" i="1"/>
  <c r="NG123" i="1" s="1"/>
  <c r="XQ123" i="1" s="1"/>
  <c r="DC123" i="1"/>
  <c r="DZ119" i="1"/>
  <c r="DB119" i="1"/>
  <c r="EA102" i="1"/>
  <c r="NG102" i="1" s="1"/>
  <c r="XQ102" i="1" s="1"/>
  <c r="DC102" i="1"/>
  <c r="AL122" i="1"/>
  <c r="BI122" i="1" s="1"/>
  <c r="AL118" i="1"/>
  <c r="BI118" i="1" s="1"/>
  <c r="EA99" i="1"/>
  <c r="NG99" i="1" s="1"/>
  <c r="XQ99" i="1" s="1"/>
  <c r="DC99" i="1"/>
  <c r="CG107" i="1"/>
  <c r="VW107" i="1" s="1"/>
  <c r="WU107" i="1" s="1"/>
  <c r="AL91" i="1"/>
  <c r="BI91" i="1" s="1"/>
  <c r="EA70" i="1"/>
  <c r="NG70" i="1" s="1"/>
  <c r="XQ70" i="1" s="1"/>
  <c r="DC70" i="1"/>
  <c r="EA79" i="1"/>
  <c r="NG79" i="1" s="1"/>
  <c r="XQ79" i="1" s="1"/>
  <c r="DC79" i="1"/>
  <c r="DZ92" i="1"/>
  <c r="DB92" i="1"/>
  <c r="DZ79" i="1"/>
  <c r="DB79" i="1"/>
  <c r="DZ71" i="1"/>
  <c r="DB71" i="1"/>
  <c r="GV91" i="1"/>
  <c r="AL71" i="1"/>
  <c r="BI71" i="1" s="1"/>
  <c r="AL63" i="1"/>
  <c r="BI63" i="1" s="1"/>
  <c r="EZ62" i="1"/>
  <c r="EB66" i="1"/>
  <c r="NH66" i="1" s="1"/>
  <c r="XR66" i="1" s="1"/>
  <c r="DD66" i="1"/>
  <c r="DC60" i="1"/>
  <c r="EA60" i="1"/>
  <c r="NG60" i="1" s="1"/>
  <c r="XQ60" i="1" s="1"/>
  <c r="EA59" i="1"/>
  <c r="NG59" i="1" s="1"/>
  <c r="XQ59" i="1" s="1"/>
  <c r="DC59" i="1"/>
  <c r="EA43" i="1"/>
  <c r="NG43" i="1" s="1"/>
  <c r="XQ43" i="1" s="1"/>
  <c r="DC43" i="1"/>
  <c r="AK60" i="1"/>
  <c r="BH60" i="1" s="1"/>
  <c r="AK57" i="1"/>
  <c r="BH57" i="1" s="1"/>
  <c r="AK53" i="1"/>
  <c r="BH53" i="1" s="1"/>
  <c r="AK45" i="1"/>
  <c r="BH45" i="1" s="1"/>
  <c r="AK37" i="1"/>
  <c r="BH37" i="1" s="1"/>
  <c r="GV46" i="1"/>
  <c r="EA27" i="1"/>
  <c r="NG27" i="1" s="1"/>
  <c r="XQ27" i="1" s="1"/>
  <c r="DC27" i="1"/>
  <c r="EA28" i="1"/>
  <c r="NG28" i="1" s="1"/>
  <c r="XQ28" i="1" s="1"/>
  <c r="DC28" i="1"/>
  <c r="DZ27" i="1"/>
  <c r="DB27" i="1"/>
  <c r="EA24" i="1"/>
  <c r="NG24" i="1" s="1"/>
  <c r="XQ24" i="1" s="1"/>
  <c r="DC24" i="1"/>
  <c r="DZ23" i="1"/>
  <c r="DB23" i="1"/>
  <c r="CF20" i="1"/>
  <c r="VV20" i="1" s="1"/>
  <c r="WT20" i="1" s="1"/>
  <c r="GU20" i="1"/>
  <c r="FW20" i="1"/>
  <c r="EY20" i="1"/>
  <c r="FX39" i="1"/>
  <c r="AL19" i="1"/>
  <c r="BI19" i="1" s="1"/>
  <c r="AL18" i="1" l="1"/>
  <c r="BI18" i="1" s="1"/>
  <c r="DD24" i="1"/>
  <c r="EB52" i="1"/>
  <c r="NH52" i="1" s="1"/>
  <c r="XR52" i="1" s="1"/>
  <c r="DD83" i="1"/>
  <c r="AL83" i="1"/>
  <c r="BI83" i="1" s="1"/>
  <c r="JP19" i="1"/>
  <c r="IR27" i="1"/>
  <c r="FX51" i="1"/>
  <c r="FX121" i="1"/>
  <c r="TF41" i="1"/>
  <c r="CG111" i="1"/>
  <c r="VW111" i="1" s="1"/>
  <c r="WU111" i="1" s="1"/>
  <c r="AL123" i="1"/>
  <c r="BI123" i="1" s="1"/>
  <c r="DC90" i="1"/>
  <c r="TJ90" i="1" s="1"/>
  <c r="LL95" i="1"/>
  <c r="MJ179" i="1"/>
  <c r="GV95" i="1"/>
  <c r="GV179" i="1"/>
  <c r="KN83" i="1"/>
  <c r="FX19" i="1"/>
  <c r="HT31" i="1"/>
  <c r="OE38" i="1"/>
  <c r="XQ38" i="1"/>
  <c r="CG95" i="1"/>
  <c r="VW95" i="1" s="1"/>
  <c r="WU95" i="1" s="1"/>
  <c r="EZ83" i="1"/>
  <c r="EZ86" i="1"/>
  <c r="CG179" i="1"/>
  <c r="VW179" i="1" s="1"/>
  <c r="WU179" i="1" s="1"/>
  <c r="DD123" i="1"/>
  <c r="TK123" i="1" s="1"/>
  <c r="AL114" i="1"/>
  <c r="BI114" i="1" s="1"/>
  <c r="EB79" i="1"/>
  <c r="NH79" i="1" s="1"/>
  <c r="XR79" i="1" s="1"/>
  <c r="HT118" i="1"/>
  <c r="MJ95" i="1"/>
  <c r="JP134" i="1"/>
  <c r="KN111" i="1"/>
  <c r="PZ58" i="1"/>
  <c r="XP58" i="1"/>
  <c r="PZ65" i="1"/>
  <c r="XP65" i="1"/>
  <c r="PC170" i="1"/>
  <c r="XQ170" i="1"/>
  <c r="PB134" i="1"/>
  <c r="XP134" i="1"/>
  <c r="PZ42" i="1"/>
  <c r="XP42" i="1"/>
  <c r="DD39" i="1"/>
  <c r="TK39" i="1" s="1"/>
  <c r="EZ118" i="1"/>
  <c r="EZ134" i="1"/>
  <c r="CG83" i="1"/>
  <c r="VW83" i="1" s="1"/>
  <c r="WU83" i="1" s="1"/>
  <c r="FX86" i="1"/>
  <c r="DD31" i="1"/>
  <c r="TK31" i="1" s="1"/>
  <c r="DD32" i="1"/>
  <c r="TK32" i="1" s="1"/>
  <c r="KN118" i="1"/>
  <c r="HT95" i="1"/>
  <c r="KN134" i="1"/>
  <c r="QA86" i="1"/>
  <c r="XQ86" i="1"/>
  <c r="QY89" i="1"/>
  <c r="XQ89" i="1"/>
  <c r="OE54" i="1"/>
  <c r="XQ54" i="1"/>
  <c r="QY163" i="1"/>
  <c r="XQ163" i="1"/>
  <c r="QX148" i="1"/>
  <c r="XP148" i="1"/>
  <c r="QX101" i="1"/>
  <c r="XP101" i="1"/>
  <c r="QX159" i="1"/>
  <c r="XP159" i="1"/>
  <c r="QX113" i="1"/>
  <c r="XP113" i="1"/>
  <c r="PZ146" i="1"/>
  <c r="XP146" i="1"/>
  <c r="PB199" i="1"/>
  <c r="XP199" i="1"/>
  <c r="PZ150" i="1"/>
  <c r="XP150" i="1"/>
  <c r="PB184" i="1"/>
  <c r="XP184" i="1"/>
  <c r="FX118" i="1"/>
  <c r="CG134" i="1"/>
  <c r="VW134" i="1" s="1"/>
  <c r="WU134" i="1" s="1"/>
  <c r="AL126" i="1"/>
  <c r="BI126" i="1" s="1"/>
  <c r="EZ111" i="1"/>
  <c r="LL118" i="1"/>
  <c r="IR95" i="1"/>
  <c r="PZ46" i="1"/>
  <c r="XP46" i="1"/>
  <c r="OE166" i="1"/>
  <c r="XQ166" i="1"/>
  <c r="OE121" i="1"/>
  <c r="XQ121" i="1"/>
  <c r="OD125" i="1"/>
  <c r="XP125" i="1"/>
  <c r="KN19" i="1"/>
  <c r="LL83" i="1"/>
  <c r="HT179" i="1"/>
  <c r="JP86" i="1"/>
  <c r="IR179" i="1"/>
  <c r="KN86" i="1"/>
  <c r="IR83" i="1"/>
  <c r="LL179" i="1"/>
  <c r="JP111" i="1"/>
  <c r="BH48" i="1"/>
  <c r="AL48" i="1"/>
  <c r="BI48" i="1" s="1"/>
  <c r="CG184" i="1"/>
  <c r="VW184" i="1" s="1"/>
  <c r="WU184" i="1" s="1"/>
  <c r="JP184" i="1"/>
  <c r="GV184" i="1"/>
  <c r="EA190" i="1"/>
  <c r="NG190" i="1" s="1"/>
  <c r="XQ190" i="1" s="1"/>
  <c r="DC190" i="1"/>
  <c r="TJ190" i="1" s="1"/>
  <c r="VV52" i="1"/>
  <c r="WT52" i="1" s="1"/>
  <c r="LL52" i="1"/>
  <c r="IR52" i="1"/>
  <c r="EZ52" i="1"/>
  <c r="CG52" i="1"/>
  <c r="VW52" i="1" s="1"/>
  <c r="WU52" i="1" s="1"/>
  <c r="JP52" i="1"/>
  <c r="KN52" i="1"/>
  <c r="QX109" i="1"/>
  <c r="PB109" i="1"/>
  <c r="VV170" i="1"/>
  <c r="WT170" i="1" s="1"/>
  <c r="MJ170" i="1"/>
  <c r="IR170" i="1"/>
  <c r="FX170" i="1"/>
  <c r="EZ170" i="1"/>
  <c r="KN170" i="1"/>
  <c r="LL170" i="1"/>
  <c r="HT170" i="1"/>
  <c r="DD119" i="1"/>
  <c r="TK119" i="1" s="1"/>
  <c r="EB119" i="1"/>
  <c r="NH119" i="1" s="1"/>
  <c r="XR119" i="1" s="1"/>
  <c r="VV89" i="1"/>
  <c r="WT89" i="1" s="1"/>
  <c r="KN89" i="1"/>
  <c r="GV89" i="1"/>
  <c r="MJ89" i="1"/>
  <c r="JP89" i="1"/>
  <c r="FX89" i="1"/>
  <c r="HT89" i="1"/>
  <c r="VV44" i="1"/>
  <c r="WT44" i="1" s="1"/>
  <c r="MJ44" i="1"/>
  <c r="IR44" i="1"/>
  <c r="CG44" i="1"/>
  <c r="VW44" i="1" s="1"/>
  <c r="WU44" i="1" s="1"/>
  <c r="GV44" i="1"/>
  <c r="LL44" i="1"/>
  <c r="HT44" i="1"/>
  <c r="KN44" i="1"/>
  <c r="AL119" i="1"/>
  <c r="BI119" i="1" s="1"/>
  <c r="DC176" i="1"/>
  <c r="TJ176" i="1" s="1"/>
  <c r="EA199" i="1"/>
  <c r="NG199" i="1" s="1"/>
  <c r="QY199" i="1" s="1"/>
  <c r="EB19" i="1"/>
  <c r="NH19" i="1" s="1"/>
  <c r="XR19" i="1" s="1"/>
  <c r="CG89" i="1"/>
  <c r="VW89" i="1" s="1"/>
  <c r="WU89" i="1" s="1"/>
  <c r="CG190" i="1"/>
  <c r="VW190" i="1" s="1"/>
  <c r="WU190" i="1" s="1"/>
  <c r="GV101" i="1"/>
  <c r="MJ27" i="1"/>
  <c r="EZ89" i="1"/>
  <c r="DC38" i="1"/>
  <c r="TJ38" i="1" s="1"/>
  <c r="HT52" i="1"/>
  <c r="DC35" i="1"/>
  <c r="TJ35" i="1" s="1"/>
  <c r="EA35" i="1"/>
  <c r="NG35" i="1" s="1"/>
  <c r="XQ35" i="1" s="1"/>
  <c r="VV27" i="1"/>
  <c r="WT27" i="1" s="1"/>
  <c r="LL27" i="1"/>
  <c r="HT27" i="1"/>
  <c r="GV27" i="1"/>
  <c r="JP27" i="1"/>
  <c r="KN27" i="1"/>
  <c r="FX27" i="1"/>
  <c r="BH59" i="1"/>
  <c r="DD59" i="1" s="1"/>
  <c r="AL59" i="1"/>
  <c r="BI59" i="1" s="1"/>
  <c r="DE59" i="1" s="1"/>
  <c r="VV73" i="1"/>
  <c r="WT73" i="1" s="1"/>
  <c r="KN73" i="1"/>
  <c r="CG73" i="1"/>
  <c r="VW73" i="1" s="1"/>
  <c r="WU73" i="1" s="1"/>
  <c r="MJ73" i="1"/>
  <c r="JP73" i="1"/>
  <c r="GV73" i="1"/>
  <c r="IR73" i="1"/>
  <c r="VV130" i="1"/>
  <c r="WT130" i="1" s="1"/>
  <c r="JP130" i="1"/>
  <c r="GV130" i="1"/>
  <c r="HT130" i="1"/>
  <c r="MJ130" i="1"/>
  <c r="IR130" i="1"/>
  <c r="FX130" i="1"/>
  <c r="LL130" i="1"/>
  <c r="VV190" i="1"/>
  <c r="WT190" i="1" s="1"/>
  <c r="MJ190" i="1"/>
  <c r="IR190" i="1"/>
  <c r="FX190" i="1"/>
  <c r="LL190" i="1"/>
  <c r="HT190" i="1"/>
  <c r="EZ190" i="1"/>
  <c r="VV101" i="1"/>
  <c r="WT101" i="1" s="1"/>
  <c r="MJ101" i="1"/>
  <c r="IR101" i="1"/>
  <c r="EZ101" i="1"/>
  <c r="CG101" i="1"/>
  <c r="VW101" i="1" s="1"/>
  <c r="WU101" i="1" s="1"/>
  <c r="KN101" i="1"/>
  <c r="LL101" i="1"/>
  <c r="HT101" i="1"/>
  <c r="VV117" i="1"/>
  <c r="WT117" i="1" s="1"/>
  <c r="LL117" i="1"/>
  <c r="HT117" i="1"/>
  <c r="GV117" i="1"/>
  <c r="KN117" i="1"/>
  <c r="FX117" i="1"/>
  <c r="JP117" i="1"/>
  <c r="VV211" i="1"/>
  <c r="WT211" i="1" s="1"/>
  <c r="LL211" i="1"/>
  <c r="CG211" i="1"/>
  <c r="VW211" i="1" s="1"/>
  <c r="WU211" i="1" s="1"/>
  <c r="MJ211" i="1"/>
  <c r="JP211" i="1"/>
  <c r="GV211" i="1"/>
  <c r="IR211" i="1"/>
  <c r="AL24" i="1"/>
  <c r="BI24" i="1" s="1"/>
  <c r="CG117" i="1"/>
  <c r="VW117" i="1" s="1"/>
  <c r="WU117" i="1" s="1"/>
  <c r="EZ130" i="1"/>
  <c r="CG27" i="1"/>
  <c r="VW27" i="1" s="1"/>
  <c r="WU27" i="1" s="1"/>
  <c r="JP44" i="1"/>
  <c r="FX52" i="1"/>
  <c r="EZ184" i="1"/>
  <c r="GV170" i="1"/>
  <c r="GV52" i="1"/>
  <c r="FX184" i="1"/>
  <c r="EZ211" i="1"/>
  <c r="AL110" i="1"/>
  <c r="BI110" i="1" s="1"/>
  <c r="EC110" i="1" s="1"/>
  <c r="NI110" i="1" s="1"/>
  <c r="XS110" i="1" s="1"/>
  <c r="AL203" i="1"/>
  <c r="BI203" i="1" s="1"/>
  <c r="EC203" i="1" s="1"/>
  <c r="NI203" i="1" s="1"/>
  <c r="XS203" i="1" s="1"/>
  <c r="EZ73" i="1"/>
  <c r="CG170" i="1"/>
  <c r="VW170" i="1" s="1"/>
  <c r="WU170" i="1" s="1"/>
  <c r="DD200" i="1"/>
  <c r="TK200" i="1" s="1"/>
  <c r="AL28" i="1"/>
  <c r="BI28" i="1" s="1"/>
  <c r="EZ44" i="1"/>
  <c r="EB28" i="1"/>
  <c r="NH28" i="1" s="1"/>
  <c r="QZ28" i="1" s="1"/>
  <c r="JP190" i="1"/>
  <c r="IR89" i="1"/>
  <c r="MJ117" i="1"/>
  <c r="HT211" i="1"/>
  <c r="MJ52" i="1"/>
  <c r="LL73" i="1"/>
  <c r="FX134" i="1"/>
  <c r="DD171" i="1"/>
  <c r="TK171" i="1" s="1"/>
  <c r="FX83" i="1"/>
  <c r="CG19" i="1"/>
  <c r="VW19" i="1" s="1"/>
  <c r="WU19" i="1" s="1"/>
  <c r="AL39" i="1"/>
  <c r="BI39" i="1" s="1"/>
  <c r="DE39" i="1" s="1"/>
  <c r="GV86" i="1"/>
  <c r="EZ179" i="1"/>
  <c r="FX111" i="1"/>
  <c r="MJ19" i="1"/>
  <c r="IR118" i="1"/>
  <c r="MJ118" i="1"/>
  <c r="HT83" i="1"/>
  <c r="MJ83" i="1"/>
  <c r="JP95" i="1"/>
  <c r="HT134" i="1"/>
  <c r="MJ134" i="1"/>
  <c r="JP179" i="1"/>
  <c r="HT86" i="1"/>
  <c r="LL86" i="1"/>
  <c r="HT111" i="1"/>
  <c r="LL111" i="1"/>
  <c r="AL79" i="1"/>
  <c r="BI79" i="1" s="1"/>
  <c r="DE79" i="1" s="1"/>
  <c r="EZ95" i="1"/>
  <c r="GV118" i="1"/>
  <c r="AL178" i="1"/>
  <c r="BI178" i="1" s="1"/>
  <c r="DD178" i="1"/>
  <c r="TK178" i="1" s="1"/>
  <c r="DD23" i="1"/>
  <c r="TK23" i="1" s="1"/>
  <c r="FX95" i="1"/>
  <c r="CG118" i="1"/>
  <c r="VW118" i="1" s="1"/>
  <c r="WU118" i="1" s="1"/>
  <c r="GV134" i="1"/>
  <c r="GV83" i="1"/>
  <c r="EZ19" i="1"/>
  <c r="CG86" i="1"/>
  <c r="VW86" i="1" s="1"/>
  <c r="WU86" i="1" s="1"/>
  <c r="AL171" i="1"/>
  <c r="BI171" i="1" s="1"/>
  <c r="FX179" i="1"/>
  <c r="AL31" i="1"/>
  <c r="BI31" i="1" s="1"/>
  <c r="AL140" i="1"/>
  <c r="BI140" i="1" s="1"/>
  <c r="AL70" i="1"/>
  <c r="BI70" i="1" s="1"/>
  <c r="EC70" i="1" s="1"/>
  <c r="NI70" i="1" s="1"/>
  <c r="XS70" i="1" s="1"/>
  <c r="GV111" i="1"/>
  <c r="JP118" i="1"/>
  <c r="JP83" i="1"/>
  <c r="KN95" i="1"/>
  <c r="IR134" i="1"/>
  <c r="LL134" i="1"/>
  <c r="KN179" i="1"/>
  <c r="IR86" i="1"/>
  <c r="MJ86" i="1"/>
  <c r="IR111" i="1"/>
  <c r="MJ111" i="1"/>
  <c r="KN35" i="1"/>
  <c r="MJ42" i="1"/>
  <c r="HT39" i="1"/>
  <c r="IR58" i="1"/>
  <c r="PB113" i="1"/>
  <c r="PB146" i="1"/>
  <c r="FX62" i="1"/>
  <c r="GV127" i="1"/>
  <c r="FX42" i="1"/>
  <c r="AL189" i="1"/>
  <c r="BI189" i="1" s="1"/>
  <c r="EC189" i="1" s="1"/>
  <c r="NI189" i="1" s="1"/>
  <c r="XS189" i="1" s="1"/>
  <c r="EZ35" i="1"/>
  <c r="GV63" i="1"/>
  <c r="GV58" i="1"/>
  <c r="AL47" i="1"/>
  <c r="BI47" i="1" s="1"/>
  <c r="EC47" i="1" s="1"/>
  <c r="NI47" i="1" s="1"/>
  <c r="XS47" i="1" s="1"/>
  <c r="LL62" i="1"/>
  <c r="KN107" i="1"/>
  <c r="MJ63" i="1"/>
  <c r="IR91" i="1"/>
  <c r="HT128" i="1"/>
  <c r="CG39" i="1"/>
  <c r="VW39" i="1" s="1"/>
  <c r="WU39" i="1" s="1"/>
  <c r="AL52" i="1"/>
  <c r="BI52" i="1" s="1"/>
  <c r="GV62" i="1"/>
  <c r="EZ91" i="1"/>
  <c r="FX107" i="1"/>
  <c r="CG127" i="1"/>
  <c r="VW127" i="1" s="1"/>
  <c r="WU127" i="1" s="1"/>
  <c r="AL164" i="1"/>
  <c r="BI164" i="1" s="1"/>
  <c r="GV42" i="1"/>
  <c r="AL40" i="1"/>
  <c r="BI40" i="1" s="1"/>
  <c r="GV35" i="1"/>
  <c r="CG63" i="1"/>
  <c r="VW63" i="1" s="1"/>
  <c r="WU63" i="1" s="1"/>
  <c r="CG58" i="1"/>
  <c r="VW58" i="1" s="1"/>
  <c r="WU58" i="1" s="1"/>
  <c r="EB164" i="1"/>
  <c r="NH164" i="1" s="1"/>
  <c r="PD164" i="1" s="1"/>
  <c r="IR62" i="1"/>
  <c r="MJ62" i="1"/>
  <c r="LL107" i="1"/>
  <c r="IR63" i="1"/>
  <c r="LL91" i="1"/>
  <c r="IR128" i="1"/>
  <c r="HT42" i="1"/>
  <c r="KN39" i="1"/>
  <c r="JP127" i="1"/>
  <c r="LL58" i="1"/>
  <c r="OD101" i="1"/>
  <c r="OD159" i="1"/>
  <c r="GV39" i="1"/>
  <c r="CG91" i="1"/>
  <c r="VW91" i="1" s="1"/>
  <c r="WU91" i="1" s="1"/>
  <c r="EZ107" i="1"/>
  <c r="AL82" i="1"/>
  <c r="BI82" i="1" s="1"/>
  <c r="CG128" i="1"/>
  <c r="VW128" i="1" s="1"/>
  <c r="WU128" i="1" s="1"/>
  <c r="EZ39" i="1"/>
  <c r="CG62" i="1"/>
  <c r="VW62" i="1" s="1"/>
  <c r="WU62" i="1" s="1"/>
  <c r="FX91" i="1"/>
  <c r="GV107" i="1"/>
  <c r="EZ127" i="1"/>
  <c r="CG42" i="1"/>
  <c r="VW42" i="1" s="1"/>
  <c r="WU42" i="1" s="1"/>
  <c r="AL185" i="1"/>
  <c r="BI185" i="1" s="1"/>
  <c r="EZ63" i="1"/>
  <c r="EZ58" i="1"/>
  <c r="FX128" i="1"/>
  <c r="HT62" i="1"/>
  <c r="HT107" i="1"/>
  <c r="HT63" i="1"/>
  <c r="MJ91" i="1"/>
  <c r="LL128" i="1"/>
  <c r="IR42" i="1"/>
  <c r="LL39" i="1"/>
  <c r="KN127" i="1"/>
  <c r="MJ58" i="1"/>
  <c r="PB101" i="1"/>
  <c r="PB159" i="1"/>
  <c r="TI199" i="1"/>
  <c r="GV121" i="1"/>
  <c r="LL99" i="1"/>
  <c r="HT121" i="1"/>
  <c r="LL121" i="1"/>
  <c r="EZ31" i="1"/>
  <c r="EB98" i="1"/>
  <c r="NH98" i="1" s="1"/>
  <c r="QB98" i="1" s="1"/>
  <c r="CG121" i="1"/>
  <c r="VW121" i="1" s="1"/>
  <c r="WU121" i="1" s="1"/>
  <c r="AL191" i="1"/>
  <c r="BI191" i="1" s="1"/>
  <c r="EC191" i="1" s="1"/>
  <c r="NI191" i="1" s="1"/>
  <c r="XS191" i="1" s="1"/>
  <c r="JP63" i="1"/>
  <c r="JP91" i="1"/>
  <c r="JP128" i="1"/>
  <c r="IR121" i="1"/>
  <c r="MJ121" i="1"/>
  <c r="JP35" i="1"/>
  <c r="LL35" i="1"/>
  <c r="JP42" i="1"/>
  <c r="IR39" i="1"/>
  <c r="MJ39" i="1"/>
  <c r="HT127" i="1"/>
  <c r="LL127" i="1"/>
  <c r="JP58" i="1"/>
  <c r="PZ101" i="1"/>
  <c r="PZ113" i="1"/>
  <c r="PZ159" i="1"/>
  <c r="QX146" i="1"/>
  <c r="AL51" i="1"/>
  <c r="BI51" i="1" s="1"/>
  <c r="EC51" i="1" s="1"/>
  <c r="NI51" i="1" s="1"/>
  <c r="XS51" i="1" s="1"/>
  <c r="AL98" i="1"/>
  <c r="BI98" i="1" s="1"/>
  <c r="EC98" i="1" s="1"/>
  <c r="NI98" i="1" s="1"/>
  <c r="XS98" i="1" s="1"/>
  <c r="AL74" i="1"/>
  <c r="BI74" i="1" s="1"/>
  <c r="DD147" i="1"/>
  <c r="TK147" i="1" s="1"/>
  <c r="AL169" i="1"/>
  <c r="BI169" i="1" s="1"/>
  <c r="DE169" i="1" s="1"/>
  <c r="EZ121" i="1"/>
  <c r="AL143" i="1"/>
  <c r="BI143" i="1" s="1"/>
  <c r="EC143" i="1" s="1"/>
  <c r="NI143" i="1" s="1"/>
  <c r="XS143" i="1" s="1"/>
  <c r="AL206" i="1"/>
  <c r="BI206" i="1" s="1"/>
  <c r="DD67" i="1"/>
  <c r="TK67" i="1" s="1"/>
  <c r="FX35" i="1"/>
  <c r="EZ128" i="1"/>
  <c r="DD135" i="1"/>
  <c r="TK135" i="1" s="1"/>
  <c r="AL27" i="1"/>
  <c r="BI27" i="1" s="1"/>
  <c r="EC27" i="1" s="1"/>
  <c r="NI27" i="1" s="1"/>
  <c r="XS27" i="1" s="1"/>
  <c r="DC121" i="1"/>
  <c r="TJ121" i="1" s="1"/>
  <c r="KN62" i="1"/>
  <c r="IR107" i="1"/>
  <c r="MJ107" i="1"/>
  <c r="KN63" i="1"/>
  <c r="KN91" i="1"/>
  <c r="KN128" i="1"/>
  <c r="JP121" i="1"/>
  <c r="HT35" i="1"/>
  <c r="MJ35" i="1"/>
  <c r="KN42" i="1"/>
  <c r="JP39" i="1"/>
  <c r="IR127" i="1"/>
  <c r="MJ127" i="1"/>
  <c r="KN58" i="1"/>
  <c r="TJ156" i="1"/>
  <c r="TJ175" i="1"/>
  <c r="TI186" i="1"/>
  <c r="TJ185" i="1"/>
  <c r="TI144" i="1"/>
  <c r="TJ27" i="1"/>
  <c r="TJ43" i="1"/>
  <c r="TI71" i="1"/>
  <c r="TI92" i="1"/>
  <c r="TJ70" i="1"/>
  <c r="TJ99" i="1"/>
  <c r="TJ102" i="1"/>
  <c r="TJ123" i="1"/>
  <c r="TJ118" i="1"/>
  <c r="TJ143" i="1"/>
  <c r="TI132" i="1"/>
  <c r="TK19" i="1"/>
  <c r="TJ23" i="1"/>
  <c r="TJ52" i="1"/>
  <c r="TI64" i="1"/>
  <c r="TJ66" i="1"/>
  <c r="TI178" i="1"/>
  <c r="TI197" i="1"/>
  <c r="TJ25" i="1"/>
  <c r="TJ83" i="1"/>
  <c r="TJ135" i="1"/>
  <c r="TJ140" i="1"/>
  <c r="TJ183" i="1"/>
  <c r="TI193" i="1"/>
  <c r="TK128" i="1"/>
  <c r="TI189" i="1"/>
  <c r="TJ141" i="1"/>
  <c r="TJ147" i="1"/>
  <c r="TI149" i="1"/>
  <c r="TI194" i="1"/>
  <c r="TJ198" i="1"/>
  <c r="TJ209" i="1"/>
  <c r="TJ19" i="1"/>
  <c r="TJ32" i="1"/>
  <c r="TJ53" i="1"/>
  <c r="TI75" i="1"/>
  <c r="TJ112" i="1"/>
  <c r="TJ94" i="1"/>
  <c r="TI123" i="1"/>
  <c r="TI182" i="1"/>
  <c r="TJ191" i="1"/>
  <c r="TI22" i="1"/>
  <c r="TJ36" i="1"/>
  <c r="TJ157" i="1"/>
  <c r="TK63" i="1"/>
  <c r="TJ93" i="1"/>
  <c r="TI40" i="1"/>
  <c r="TI183" i="1"/>
  <c r="TJ26" i="1"/>
  <c r="TJ81" i="1"/>
  <c r="TI35" i="1"/>
  <c r="TI140" i="1"/>
  <c r="TI31" i="1"/>
  <c r="TI163" i="1"/>
  <c r="TI62" i="1"/>
  <c r="TI176" i="1"/>
  <c r="TI54" i="1"/>
  <c r="TI43" i="1"/>
  <c r="TJ138" i="1"/>
  <c r="TI151" i="1"/>
  <c r="EZ120" i="1"/>
  <c r="VV120" i="1"/>
  <c r="WT120" i="1" s="1"/>
  <c r="EZ23" i="1"/>
  <c r="VV23" i="1"/>
  <c r="WT23" i="1" s="1"/>
  <c r="FX77" i="1"/>
  <c r="VV77" i="1"/>
  <c r="WT77" i="1" s="1"/>
  <c r="FX136" i="1"/>
  <c r="VV136" i="1"/>
  <c r="WT136" i="1" s="1"/>
  <c r="EZ167" i="1"/>
  <c r="VV167" i="1"/>
  <c r="WT167" i="1" s="1"/>
  <c r="GV186" i="1"/>
  <c r="VV186" i="1"/>
  <c r="WT186" i="1" s="1"/>
  <c r="TI204" i="1"/>
  <c r="EZ87" i="1"/>
  <c r="VV87" i="1"/>
  <c r="WT87" i="1" s="1"/>
  <c r="FX169" i="1"/>
  <c r="VV169" i="1"/>
  <c r="WT169" i="1" s="1"/>
  <c r="FX41" i="1"/>
  <c r="VV41" i="1"/>
  <c r="WT41" i="1" s="1"/>
  <c r="GV103" i="1"/>
  <c r="VV103" i="1"/>
  <c r="WT103" i="1" s="1"/>
  <c r="CG112" i="1"/>
  <c r="VW112" i="1" s="1"/>
  <c r="WU112" i="1" s="1"/>
  <c r="VV112" i="1"/>
  <c r="WT112" i="1" s="1"/>
  <c r="EZ191" i="1"/>
  <c r="VV191" i="1"/>
  <c r="WT191" i="1" s="1"/>
  <c r="GV57" i="1"/>
  <c r="VV57" i="1"/>
  <c r="WT57" i="1" s="1"/>
  <c r="GV164" i="1"/>
  <c r="VV164" i="1"/>
  <c r="WT164" i="1" s="1"/>
  <c r="LL74" i="1"/>
  <c r="VV74" i="1"/>
  <c r="WT74" i="1" s="1"/>
  <c r="LL56" i="1"/>
  <c r="VV56" i="1"/>
  <c r="WT56" i="1" s="1"/>
  <c r="MJ176" i="1"/>
  <c r="VV176" i="1"/>
  <c r="WT176" i="1" s="1"/>
  <c r="MJ201" i="1"/>
  <c r="VV201" i="1"/>
  <c r="WT201" i="1" s="1"/>
  <c r="TJ193" i="1"/>
  <c r="TI107" i="1"/>
  <c r="KN140" i="1"/>
  <c r="VV140" i="1"/>
  <c r="WT140" i="1" s="1"/>
  <c r="LL19" i="1"/>
  <c r="VV19" i="1"/>
  <c r="WT19" i="1" s="1"/>
  <c r="TJ117" i="1"/>
  <c r="TJ165" i="1"/>
  <c r="JP36" i="1"/>
  <c r="VV36" i="1"/>
  <c r="WT36" i="1" s="1"/>
  <c r="MJ148" i="1"/>
  <c r="VV148" i="1"/>
  <c r="WT148" i="1" s="1"/>
  <c r="KN114" i="1"/>
  <c r="VV114" i="1"/>
  <c r="WT114" i="1" s="1"/>
  <c r="LL144" i="1"/>
  <c r="VV144" i="1"/>
  <c r="WT144" i="1" s="1"/>
  <c r="TJ18" i="1"/>
  <c r="TI81" i="1"/>
  <c r="TI125" i="1"/>
  <c r="TJ60" i="1"/>
  <c r="TI168" i="1"/>
  <c r="TI185" i="1"/>
  <c r="TJ114" i="1"/>
  <c r="TJ137" i="1"/>
  <c r="TI17" i="1"/>
  <c r="TJ48" i="1"/>
  <c r="TI59" i="1"/>
  <c r="TJ47" i="1"/>
  <c r="TK91" i="1"/>
  <c r="TI115" i="1"/>
  <c r="TJ122" i="1"/>
  <c r="TI127" i="1"/>
  <c r="TI164" i="1"/>
  <c r="TJ160" i="1"/>
  <c r="TI166" i="1"/>
  <c r="TI170" i="1"/>
  <c r="TI169" i="1"/>
  <c r="TJ133" i="1"/>
  <c r="TI177" i="1"/>
  <c r="TI208" i="1"/>
  <c r="TK83" i="1"/>
  <c r="TI172" i="1"/>
  <c r="TJ51" i="1"/>
  <c r="TJ91" i="1"/>
  <c r="TI102" i="1"/>
  <c r="TI110" i="1"/>
  <c r="TJ126" i="1"/>
  <c r="TJ131" i="1"/>
  <c r="TI152" i="1"/>
  <c r="TJ158" i="1"/>
  <c r="TJ80" i="1"/>
  <c r="TK118" i="1"/>
  <c r="TJ119" i="1"/>
  <c r="TJ144" i="1"/>
  <c r="TK52" i="1"/>
  <c r="TI105" i="1"/>
  <c r="TJ77" i="1"/>
  <c r="TI26" i="1"/>
  <c r="TI89" i="1"/>
  <c r="TI32" i="1"/>
  <c r="TI83" i="1"/>
  <c r="TI63" i="1"/>
  <c r="TI190" i="1"/>
  <c r="TI28" i="1"/>
  <c r="TI196" i="1"/>
  <c r="TI124" i="1"/>
  <c r="TI171" i="1"/>
  <c r="TI203" i="1"/>
  <c r="TI180" i="1"/>
  <c r="TI85" i="1"/>
  <c r="TI117" i="1"/>
  <c r="TI36" i="1"/>
  <c r="TI147" i="1"/>
  <c r="TI179" i="1"/>
  <c r="FX29" i="1"/>
  <c r="VV29" i="1"/>
  <c r="WT29" i="1" s="1"/>
  <c r="GV158" i="1"/>
  <c r="VV158" i="1"/>
  <c r="WT158" i="1" s="1"/>
  <c r="EZ32" i="1"/>
  <c r="VV32" i="1"/>
  <c r="WT32" i="1" s="1"/>
  <c r="EZ85" i="1"/>
  <c r="VV85" i="1"/>
  <c r="WT85" i="1" s="1"/>
  <c r="FX204" i="1"/>
  <c r="VV204" i="1"/>
  <c r="WT204" i="1" s="1"/>
  <c r="GV61" i="1"/>
  <c r="VV61" i="1"/>
  <c r="WT61" i="1" s="1"/>
  <c r="TI191" i="1"/>
  <c r="GV162" i="1"/>
  <c r="VV162" i="1"/>
  <c r="WT162" i="1" s="1"/>
  <c r="EZ102" i="1"/>
  <c r="VV102" i="1"/>
  <c r="WT102" i="1" s="1"/>
  <c r="GV181" i="1"/>
  <c r="VV181" i="1"/>
  <c r="WT181" i="1" s="1"/>
  <c r="FX69" i="1"/>
  <c r="VV69" i="1"/>
  <c r="WT69" i="1" s="1"/>
  <c r="CG195" i="1"/>
  <c r="VW195" i="1" s="1"/>
  <c r="WU195" i="1" s="1"/>
  <c r="VV195" i="1"/>
  <c r="WT195" i="1" s="1"/>
  <c r="GV49" i="1"/>
  <c r="VV49" i="1"/>
  <c r="WT49" i="1" s="1"/>
  <c r="LL150" i="1"/>
  <c r="VV150" i="1"/>
  <c r="WT150" i="1" s="1"/>
  <c r="KN82" i="1"/>
  <c r="VV82" i="1"/>
  <c r="WT82" i="1" s="1"/>
  <c r="KN65" i="1"/>
  <c r="VV65" i="1"/>
  <c r="WT65" i="1" s="1"/>
  <c r="LL163" i="1"/>
  <c r="VV163" i="1"/>
  <c r="WT163" i="1" s="1"/>
  <c r="LL132" i="1"/>
  <c r="VV132" i="1"/>
  <c r="WT132" i="1" s="1"/>
  <c r="KN22" i="1"/>
  <c r="VV22" i="1"/>
  <c r="WT22" i="1" s="1"/>
  <c r="MJ38" i="1"/>
  <c r="VV38" i="1"/>
  <c r="WT38" i="1" s="1"/>
  <c r="TJ179" i="1"/>
  <c r="TJ186" i="1"/>
  <c r="TJ120" i="1"/>
  <c r="TJ206" i="1"/>
  <c r="TI46" i="1"/>
  <c r="TK51" i="1"/>
  <c r="TI134" i="1"/>
  <c r="KN51" i="1"/>
  <c r="VV51" i="1"/>
  <c r="WT51" i="1" s="1"/>
  <c r="KN99" i="1"/>
  <c r="VV99" i="1"/>
  <c r="WT99" i="1" s="1"/>
  <c r="KN31" i="1"/>
  <c r="VV31" i="1"/>
  <c r="WT31" i="1" s="1"/>
  <c r="TM216" i="1"/>
  <c r="TI23" i="1"/>
  <c r="TI27" i="1"/>
  <c r="TJ24" i="1"/>
  <c r="TJ28" i="1"/>
  <c r="TI137" i="1"/>
  <c r="TI145" i="1"/>
  <c r="TI173" i="1"/>
  <c r="TI175" i="1"/>
  <c r="TJ180" i="1"/>
  <c r="TJ189" i="1"/>
  <c r="TI130" i="1"/>
  <c r="TJ115" i="1"/>
  <c r="TJ59" i="1"/>
  <c r="TI79" i="1"/>
  <c r="TJ79" i="1"/>
  <c r="TI119" i="1"/>
  <c r="TJ127" i="1"/>
  <c r="TJ151" i="1"/>
  <c r="TJ20" i="1"/>
  <c r="TJ41" i="1"/>
  <c r="TJ55" i="1"/>
  <c r="TK95" i="1"/>
  <c r="TJ149" i="1"/>
  <c r="TJ197" i="1"/>
  <c r="TJ21" i="1"/>
  <c r="TJ67" i="1"/>
  <c r="TJ106" i="1"/>
  <c r="TI133" i="1"/>
  <c r="TJ142" i="1"/>
  <c r="TJ139" i="1"/>
  <c r="TJ200" i="1"/>
  <c r="TJ44" i="1"/>
  <c r="TJ98" i="1"/>
  <c r="TJ154" i="1"/>
  <c r="TJ162" i="1"/>
  <c r="TJ202" i="1"/>
  <c r="TI18" i="1"/>
  <c r="TJ30" i="1"/>
  <c r="TJ37" i="1"/>
  <c r="TI67" i="1"/>
  <c r="TJ78" i="1"/>
  <c r="TJ110" i="1"/>
  <c r="TJ57" i="1"/>
  <c r="TJ39" i="1"/>
  <c r="TJ82" i="1"/>
  <c r="TJ184" i="1"/>
  <c r="TI206" i="1"/>
  <c r="TI118" i="1"/>
  <c r="TI48" i="1"/>
  <c r="TI24" i="1"/>
  <c r="TI56" i="1"/>
  <c r="TI207" i="1"/>
  <c r="TI86" i="1"/>
  <c r="TJ150" i="1"/>
  <c r="TI122" i="1"/>
  <c r="TI78" i="1"/>
  <c r="TI82" i="1"/>
  <c r="TI131" i="1"/>
  <c r="TI90" i="1"/>
  <c r="TI181" i="1"/>
  <c r="TI135" i="1"/>
  <c r="TI97" i="1"/>
  <c r="TJ207" i="1"/>
  <c r="TI47" i="1"/>
  <c r="TI161" i="1"/>
  <c r="TI167" i="1"/>
  <c r="TJ196" i="1"/>
  <c r="TI51" i="1"/>
  <c r="CG88" i="1"/>
  <c r="VW88" i="1" s="1"/>
  <c r="WU88" i="1" s="1"/>
  <c r="VV88" i="1"/>
  <c r="WT88" i="1" s="1"/>
  <c r="EZ161" i="1"/>
  <c r="VV161" i="1"/>
  <c r="WT161" i="1" s="1"/>
  <c r="EZ168" i="1"/>
  <c r="VV168" i="1"/>
  <c r="WT168" i="1" s="1"/>
  <c r="CG199" i="1"/>
  <c r="VW199" i="1" s="1"/>
  <c r="WU199" i="1" s="1"/>
  <c r="VV199" i="1"/>
  <c r="WT199" i="1" s="1"/>
  <c r="FX71" i="1"/>
  <c r="VV71" i="1"/>
  <c r="WT71" i="1" s="1"/>
  <c r="FX96" i="1"/>
  <c r="VV96" i="1"/>
  <c r="WT96" i="1" s="1"/>
  <c r="FX98" i="1"/>
  <c r="VV98" i="1"/>
  <c r="WT98" i="1" s="1"/>
  <c r="TI155" i="1"/>
  <c r="EZ110" i="1"/>
  <c r="VV110" i="1"/>
  <c r="WT110" i="1" s="1"/>
  <c r="GV198" i="1"/>
  <c r="VV198" i="1"/>
  <c r="WT198" i="1" s="1"/>
  <c r="CG133" i="1"/>
  <c r="VW133" i="1" s="1"/>
  <c r="WU133" i="1" s="1"/>
  <c r="VV133" i="1"/>
  <c r="WT133" i="1" s="1"/>
  <c r="TI128" i="1"/>
  <c r="JP90" i="1"/>
  <c r="VV90" i="1"/>
  <c r="WT90" i="1" s="1"/>
  <c r="KN40" i="1"/>
  <c r="VV40" i="1"/>
  <c r="WT40" i="1" s="1"/>
  <c r="LL81" i="1"/>
  <c r="VV81" i="1"/>
  <c r="WT81" i="1" s="1"/>
  <c r="MJ97" i="1"/>
  <c r="VV97" i="1"/>
  <c r="WT97" i="1" s="1"/>
  <c r="KN105" i="1"/>
  <c r="VV105" i="1"/>
  <c r="WT105" i="1" s="1"/>
  <c r="LL138" i="1"/>
  <c r="VV138" i="1"/>
  <c r="WT138" i="1" s="1"/>
  <c r="MJ146" i="1"/>
  <c r="VV146" i="1"/>
  <c r="WT146" i="1" s="1"/>
  <c r="TJ65" i="1"/>
  <c r="TJ88" i="1"/>
  <c r="TI58" i="1"/>
  <c r="MJ26" i="1"/>
  <c r="VV26" i="1"/>
  <c r="WT26" i="1" s="1"/>
  <c r="JP70" i="1"/>
  <c r="VV70" i="1"/>
  <c r="WT70" i="1" s="1"/>
  <c r="MJ94" i="1"/>
  <c r="VV94" i="1"/>
  <c r="WT94" i="1" s="1"/>
  <c r="LL157" i="1"/>
  <c r="VV157" i="1"/>
  <c r="WT157" i="1" s="1"/>
  <c r="KN46" i="1"/>
  <c r="VV46" i="1"/>
  <c r="WT46" i="1" s="1"/>
  <c r="TJ204" i="1"/>
  <c r="TI93" i="1"/>
  <c r="TI30" i="1"/>
  <c r="TJ17" i="1"/>
  <c r="TJ100" i="1"/>
  <c r="TJ194" i="1"/>
  <c r="TJ40" i="1"/>
  <c r="TI55" i="1"/>
  <c r="TJ31" i="1"/>
  <c r="TJ74" i="1"/>
  <c r="TI126" i="1"/>
  <c r="TI153" i="1"/>
  <c r="TI160" i="1"/>
  <c r="TJ168" i="1"/>
  <c r="TJ167" i="1"/>
  <c r="TJ171" i="1"/>
  <c r="TJ145" i="1"/>
  <c r="TI19" i="1"/>
  <c r="TJ201" i="1"/>
  <c r="TJ29" i="1"/>
  <c r="TJ63" i="1"/>
  <c r="TJ71" i="1"/>
  <c r="TJ95" i="1"/>
  <c r="TI106" i="1"/>
  <c r="TK127" i="1"/>
  <c r="TJ164" i="1"/>
  <c r="TJ188" i="1"/>
  <c r="TJ75" i="1"/>
  <c r="TJ132" i="1"/>
  <c r="TJ128" i="1"/>
  <c r="TI136" i="1"/>
  <c r="TJ152" i="1"/>
  <c r="TJ208" i="1"/>
  <c r="TJ129" i="1"/>
  <c r="TI120" i="1"/>
  <c r="TJ178" i="1"/>
  <c r="TI38" i="1"/>
  <c r="TJ73" i="1"/>
  <c r="TI138" i="1"/>
  <c r="TI50" i="1"/>
  <c r="TI98" i="1"/>
  <c r="TI157" i="1"/>
  <c r="TJ134" i="1"/>
  <c r="TI52" i="1"/>
  <c r="TI95" i="1"/>
  <c r="TI139" i="1"/>
  <c r="TI39" i="1"/>
  <c r="TI111" i="1"/>
  <c r="TJ199" i="1"/>
  <c r="TI103" i="1"/>
  <c r="TI210" i="1"/>
  <c r="TI94" i="1"/>
  <c r="TI156" i="1"/>
  <c r="TI121" i="1"/>
  <c r="TI114" i="1"/>
  <c r="TI74" i="1"/>
  <c r="TI91" i="1"/>
  <c r="TI200" i="1"/>
  <c r="TI99" i="1"/>
  <c r="TJ169" i="1"/>
  <c r="TI205" i="1"/>
  <c r="FX129" i="1"/>
  <c r="VV129" i="1"/>
  <c r="WT129" i="1" s="1"/>
  <c r="EZ75" i="1"/>
  <c r="VV75" i="1"/>
  <c r="WT75" i="1" s="1"/>
  <c r="FX108" i="1"/>
  <c r="VV108" i="1"/>
  <c r="WT108" i="1" s="1"/>
  <c r="EZ47" i="1"/>
  <c r="VV47" i="1"/>
  <c r="WT47" i="1" s="1"/>
  <c r="FX159" i="1"/>
  <c r="VV159" i="1"/>
  <c r="WT159" i="1" s="1"/>
  <c r="TI44" i="1"/>
  <c r="GV160" i="1"/>
  <c r="VV160" i="1"/>
  <c r="WT160" i="1" s="1"/>
  <c r="EZ55" i="1"/>
  <c r="VV55" i="1"/>
  <c r="WT55" i="1" s="1"/>
  <c r="TI70" i="1"/>
  <c r="GV153" i="1"/>
  <c r="VV153" i="1"/>
  <c r="WT153" i="1" s="1"/>
  <c r="CG205" i="1"/>
  <c r="VW205" i="1" s="1"/>
  <c r="WU205" i="1" s="1"/>
  <c r="VV205" i="1"/>
  <c r="WT205" i="1" s="1"/>
  <c r="MJ66" i="1"/>
  <c r="VV66" i="1"/>
  <c r="WT66" i="1" s="1"/>
  <c r="JP48" i="1"/>
  <c r="VV48" i="1"/>
  <c r="WT48" i="1" s="1"/>
  <c r="JP194" i="1"/>
  <c r="VV194" i="1"/>
  <c r="WT194" i="1" s="1"/>
  <c r="TJ58" i="1"/>
  <c r="IR43" i="1"/>
  <c r="VV43" i="1"/>
  <c r="WT43" i="1" s="1"/>
  <c r="MJ78" i="1"/>
  <c r="VV78" i="1"/>
  <c r="WT78" i="1" s="1"/>
  <c r="KN209" i="1"/>
  <c r="VV209" i="1"/>
  <c r="WT209" i="1" s="1"/>
  <c r="MJ184" i="1"/>
  <c r="VV184" i="1"/>
  <c r="WT184" i="1" s="1"/>
  <c r="TI42" i="1"/>
  <c r="TI159" i="1"/>
  <c r="JP18" i="1"/>
  <c r="VV18" i="1"/>
  <c r="WT18" i="1" s="1"/>
  <c r="KN54" i="1"/>
  <c r="VV54" i="1"/>
  <c r="WT54" i="1" s="1"/>
  <c r="LL156" i="1"/>
  <c r="VV156" i="1"/>
  <c r="WT156" i="1" s="1"/>
  <c r="TM215" i="1"/>
  <c r="TI109" i="1"/>
  <c r="AL20" i="1"/>
  <c r="BI20" i="1" s="1"/>
  <c r="EC20" i="1" s="1"/>
  <c r="NI20" i="1" s="1"/>
  <c r="XS20" i="1" s="1"/>
  <c r="AL94" i="1"/>
  <c r="BI94" i="1" s="1"/>
  <c r="EC94" i="1" s="1"/>
  <c r="NI94" i="1" s="1"/>
  <c r="XS94" i="1" s="1"/>
  <c r="IR99" i="1"/>
  <c r="MJ99" i="1"/>
  <c r="LL51" i="1"/>
  <c r="FX31" i="1"/>
  <c r="FX132" i="1"/>
  <c r="DD44" i="1"/>
  <c r="EB173" i="1"/>
  <c r="NH173" i="1" s="1"/>
  <c r="DC62" i="1"/>
  <c r="FX99" i="1"/>
  <c r="MJ31" i="1"/>
  <c r="GV31" i="1"/>
  <c r="GV132" i="1"/>
  <c r="AL167" i="1"/>
  <c r="BI167" i="1" s="1"/>
  <c r="DE167" i="1" s="1"/>
  <c r="AL131" i="1"/>
  <c r="BI131" i="1" s="1"/>
  <c r="EC131" i="1" s="1"/>
  <c r="NI131" i="1" s="1"/>
  <c r="XS131" i="1" s="1"/>
  <c r="CG51" i="1"/>
  <c r="VW51" i="1" s="1"/>
  <c r="WU51" i="1" s="1"/>
  <c r="GV99" i="1"/>
  <c r="DD115" i="1"/>
  <c r="TK115" i="1" s="1"/>
  <c r="DD131" i="1"/>
  <c r="EB51" i="1"/>
  <c r="NH51" i="1" s="1"/>
  <c r="DD20" i="1"/>
  <c r="JP31" i="1"/>
  <c r="JP99" i="1"/>
  <c r="MJ51" i="1"/>
  <c r="GV51" i="1"/>
  <c r="DC86" i="1"/>
  <c r="DC46" i="1"/>
  <c r="IR31" i="1"/>
  <c r="CG31" i="1"/>
  <c r="VW31" i="1" s="1"/>
  <c r="WU31" i="1" s="1"/>
  <c r="CG132" i="1"/>
  <c r="VW132" i="1" s="1"/>
  <c r="WU132" i="1" s="1"/>
  <c r="GV69" i="1"/>
  <c r="AL115" i="1"/>
  <c r="BI115" i="1" s="1"/>
  <c r="EC115" i="1" s="1"/>
  <c r="NI115" i="1" s="1"/>
  <c r="XS115" i="1" s="1"/>
  <c r="AL135" i="1"/>
  <c r="BI135" i="1" s="1"/>
  <c r="DE135" i="1" s="1"/>
  <c r="AL147" i="1"/>
  <c r="BI147" i="1" s="1"/>
  <c r="EC147" i="1" s="1"/>
  <c r="NI147" i="1" s="1"/>
  <c r="XS147" i="1" s="1"/>
  <c r="EZ51" i="1"/>
  <c r="AL44" i="1"/>
  <c r="BI44" i="1" s="1"/>
  <c r="EC44" i="1" s="1"/>
  <c r="NI44" i="1" s="1"/>
  <c r="XS44" i="1" s="1"/>
  <c r="AL67" i="1"/>
  <c r="BI67" i="1" s="1"/>
  <c r="DE67" i="1" s="1"/>
  <c r="CG99" i="1"/>
  <c r="VW99" i="1" s="1"/>
  <c r="WU99" i="1" s="1"/>
  <c r="DC54" i="1"/>
  <c r="DC89" i="1"/>
  <c r="JP51" i="1"/>
  <c r="OD146" i="1"/>
  <c r="OD109" i="1"/>
  <c r="PZ109" i="1"/>
  <c r="EE215" i="1"/>
  <c r="NK215" i="1" s="1"/>
  <c r="XU215" i="1" s="1"/>
  <c r="DG215" i="1"/>
  <c r="RA216" i="1"/>
  <c r="QC216" i="1"/>
  <c r="PE216" i="1"/>
  <c r="OG216" i="1"/>
  <c r="RB212" i="1"/>
  <c r="QD212" i="1"/>
  <c r="PF212" i="1"/>
  <c r="OH212" i="1"/>
  <c r="ED213" i="1"/>
  <c r="DF213" i="1"/>
  <c r="BL215" i="1"/>
  <c r="AP215" i="1"/>
  <c r="TN214" i="1"/>
  <c r="CJ214" i="1"/>
  <c r="VZ214" i="1" s="1"/>
  <c r="WX214" i="1" s="1"/>
  <c r="MM214" i="1"/>
  <c r="LO214" i="1"/>
  <c r="KQ214" i="1"/>
  <c r="JS214" i="1"/>
  <c r="IU214" i="1"/>
  <c r="HW214" i="1"/>
  <c r="GY214" i="1"/>
  <c r="GA214" i="1"/>
  <c r="FC214" i="1"/>
  <c r="EF214" i="1"/>
  <c r="DH214" i="1"/>
  <c r="MM213" i="1"/>
  <c r="LO213" i="1"/>
  <c r="KQ213" i="1"/>
  <c r="JS213" i="1"/>
  <c r="IU213" i="1"/>
  <c r="HW213" i="1"/>
  <c r="GY213" i="1"/>
  <c r="GA213" i="1"/>
  <c r="FC213" i="1"/>
  <c r="CJ213" i="1"/>
  <c r="VZ213" i="1" s="1"/>
  <c r="WX213" i="1" s="1"/>
  <c r="CJ215" i="1"/>
  <c r="VZ215" i="1" s="1"/>
  <c r="WX215" i="1" s="1"/>
  <c r="MM215" i="1"/>
  <c r="LO215" i="1"/>
  <c r="KQ215" i="1"/>
  <c r="JS215" i="1"/>
  <c r="IU215" i="1"/>
  <c r="HW215" i="1"/>
  <c r="GY215" i="1"/>
  <c r="GA215" i="1"/>
  <c r="FC215" i="1"/>
  <c r="NK214" i="1"/>
  <c r="XU214" i="1" s="1"/>
  <c r="BL212" i="1"/>
  <c r="AP212" i="1"/>
  <c r="BL216" i="1"/>
  <c r="AP216" i="1"/>
  <c r="BM214" i="1"/>
  <c r="AQ214" i="1"/>
  <c r="RB215" i="1"/>
  <c r="QD215" i="1"/>
  <c r="PF215" i="1"/>
  <c r="OH215" i="1"/>
  <c r="RB214" i="1"/>
  <c r="QD214" i="1"/>
  <c r="PF214" i="1"/>
  <c r="OH214" i="1"/>
  <c r="EE212" i="1"/>
  <c r="DG212" i="1"/>
  <c r="EE216" i="1"/>
  <c r="DG216" i="1"/>
  <c r="RA215" i="1"/>
  <c r="QC215" i="1"/>
  <c r="PE215" i="1"/>
  <c r="OG215" i="1"/>
  <c r="RA212" i="1"/>
  <c r="QC212" i="1"/>
  <c r="PE212" i="1"/>
  <c r="OG212" i="1"/>
  <c r="TM212" i="1"/>
  <c r="BK213" i="1"/>
  <c r="AO213" i="1"/>
  <c r="TL213" i="1"/>
  <c r="RB216" i="1"/>
  <c r="QD216" i="1"/>
  <c r="PF216" i="1"/>
  <c r="OH216" i="1"/>
  <c r="RA213" i="1"/>
  <c r="QC213" i="1"/>
  <c r="PE213" i="1"/>
  <c r="OG213" i="1"/>
  <c r="CJ216" i="1"/>
  <c r="VZ216" i="1" s="1"/>
  <c r="WX216" i="1" s="1"/>
  <c r="MM216" i="1"/>
  <c r="LO216" i="1"/>
  <c r="KQ216" i="1"/>
  <c r="JS216" i="1"/>
  <c r="IU216" i="1"/>
  <c r="HW216" i="1"/>
  <c r="GY216" i="1"/>
  <c r="GA216" i="1"/>
  <c r="FC216" i="1"/>
  <c r="CJ212" i="1"/>
  <c r="VZ212" i="1" s="1"/>
  <c r="WX212" i="1" s="1"/>
  <c r="MM212" i="1"/>
  <c r="LO212" i="1"/>
  <c r="KQ212" i="1"/>
  <c r="JS212" i="1"/>
  <c r="IU212" i="1"/>
  <c r="HW212" i="1"/>
  <c r="GY212" i="1"/>
  <c r="GA212" i="1"/>
  <c r="FC212" i="1"/>
  <c r="CG167" i="1"/>
  <c r="VW167" i="1" s="1"/>
  <c r="WU167" i="1" s="1"/>
  <c r="LL105" i="1"/>
  <c r="CG156" i="1"/>
  <c r="VW156" i="1" s="1"/>
  <c r="WU156" i="1" s="1"/>
  <c r="MJ156" i="1"/>
  <c r="EZ156" i="1"/>
  <c r="JP156" i="1"/>
  <c r="IR156" i="1"/>
  <c r="GV90" i="1"/>
  <c r="EZ26" i="1"/>
  <c r="EZ40" i="1"/>
  <c r="FX105" i="1"/>
  <c r="FX40" i="1"/>
  <c r="FX81" i="1"/>
  <c r="CG97" i="1"/>
  <c r="JQ97" i="1" s="1"/>
  <c r="FX156" i="1"/>
  <c r="AL22" i="1"/>
  <c r="BI22" i="1" s="1"/>
  <c r="EC22" i="1" s="1"/>
  <c r="NI22" i="1" s="1"/>
  <c r="XS22" i="1" s="1"/>
  <c r="GV105" i="1"/>
  <c r="KN156" i="1"/>
  <c r="EZ81" i="1"/>
  <c r="GV97" i="1"/>
  <c r="CG54" i="1"/>
  <c r="VW54" i="1" s="1"/>
  <c r="WU54" i="1" s="1"/>
  <c r="GV81" i="1"/>
  <c r="EZ97" i="1"/>
  <c r="GV156" i="1"/>
  <c r="CG105" i="1"/>
  <c r="VW105" i="1" s="1"/>
  <c r="WU105" i="1" s="1"/>
  <c r="HT156" i="1"/>
  <c r="EZ66" i="1"/>
  <c r="D7" i="3"/>
  <c r="EZ18" i="1"/>
  <c r="FX18" i="1"/>
  <c r="MJ18" i="1"/>
  <c r="Y17" i="4" a="1"/>
  <c r="Y17" i="4" s="1"/>
  <c r="X17" i="4" a="1"/>
  <c r="X17" i="4" s="1"/>
  <c r="AA17" i="4" a="1"/>
  <c r="AA17" i="4" s="1"/>
  <c r="X6" i="4" a="1"/>
  <c r="X6" i="4" s="1"/>
  <c r="AB17" i="4" a="1"/>
  <c r="AB17" i="4" s="1"/>
  <c r="G6" i="1"/>
  <c r="AA6" i="4" a="1"/>
  <c r="AA6" i="4" s="1"/>
  <c r="AB6" i="4" a="1"/>
  <c r="AB6" i="4" s="1"/>
  <c r="Y6" i="4" a="1"/>
  <c r="Y6" i="4" s="1"/>
  <c r="LL54" i="1"/>
  <c r="EZ54" i="1"/>
  <c r="EZ56" i="1"/>
  <c r="GV98" i="1"/>
  <c r="FX201" i="1"/>
  <c r="AL207" i="1"/>
  <c r="BI207" i="1" s="1"/>
  <c r="GV26" i="1"/>
  <c r="GV18" i="1"/>
  <c r="CG150" i="1"/>
  <c r="GW150" i="1" s="1"/>
  <c r="FX186" i="1"/>
  <c r="DD110" i="1"/>
  <c r="JP201" i="1"/>
  <c r="HT18" i="1"/>
  <c r="KN18" i="1"/>
  <c r="JP148" i="1"/>
  <c r="HT54" i="1"/>
  <c r="MJ54" i="1"/>
  <c r="PB125" i="1"/>
  <c r="FX54" i="1"/>
  <c r="AL138" i="1"/>
  <c r="BI138" i="1" s="1"/>
  <c r="DE138" i="1" s="1"/>
  <c r="IR18" i="1"/>
  <c r="LL18" i="1"/>
  <c r="JP54" i="1"/>
  <c r="PZ125" i="1"/>
  <c r="IR54" i="1"/>
  <c r="FX56" i="1"/>
  <c r="AL17" i="1"/>
  <c r="BI17" i="1" s="1"/>
  <c r="GV54" i="1"/>
  <c r="GV56" i="1"/>
  <c r="CG18" i="1"/>
  <c r="GW18" i="1" s="1"/>
  <c r="AL102" i="1"/>
  <c r="BI102" i="1" s="1"/>
  <c r="EC102" i="1" s="1"/>
  <c r="NI102" i="1" s="1"/>
  <c r="XS102" i="1" s="1"/>
  <c r="DD99" i="1"/>
  <c r="AL156" i="1"/>
  <c r="BI156" i="1" s="1"/>
  <c r="DE156" i="1" s="1"/>
  <c r="DC170" i="1"/>
  <c r="EA58" i="1"/>
  <c r="NG58" i="1" s="1"/>
  <c r="PZ199" i="1"/>
  <c r="QA170" i="1"/>
  <c r="EA117" i="1"/>
  <c r="NG117" i="1" s="1"/>
  <c r="QY170" i="1"/>
  <c r="AL23" i="1"/>
  <c r="BI23" i="1" s="1"/>
  <c r="DE23" i="1" s="1"/>
  <c r="FX191" i="1"/>
  <c r="GV191" i="1"/>
  <c r="TK157" i="1"/>
  <c r="IR157" i="1"/>
  <c r="HT138" i="1"/>
  <c r="PB42" i="1"/>
  <c r="GV138" i="1"/>
  <c r="CG146" i="1"/>
  <c r="CG144" i="1"/>
  <c r="CH144" i="1" s="1"/>
  <c r="VX144" i="1" s="1"/>
  <c r="WV144" i="1" s="1"/>
  <c r="GV114" i="1"/>
  <c r="GV176" i="1"/>
  <c r="CG98" i="1"/>
  <c r="CG114" i="1"/>
  <c r="MJ157" i="1"/>
  <c r="IR144" i="1"/>
  <c r="EZ146" i="1"/>
  <c r="EZ157" i="1"/>
  <c r="EZ144" i="1"/>
  <c r="CG69" i="1"/>
  <c r="JQ69" i="1" s="1"/>
  <c r="FX70" i="1"/>
  <c r="EZ98" i="1"/>
  <c r="EZ138" i="1"/>
  <c r="FX146" i="1"/>
  <c r="FX144" i="1"/>
  <c r="EZ69" i="1"/>
  <c r="EZ114" i="1"/>
  <c r="FX38" i="1"/>
  <c r="GV82" i="1"/>
  <c r="FX94" i="1"/>
  <c r="JP38" i="1"/>
  <c r="KN70" i="1"/>
  <c r="IR51" i="1"/>
  <c r="CG138" i="1"/>
  <c r="FX167" i="1"/>
  <c r="FX138" i="1"/>
  <c r="GV146" i="1"/>
  <c r="GV144" i="1"/>
  <c r="FX114" i="1"/>
  <c r="JP94" i="1"/>
  <c r="JP146" i="1"/>
  <c r="JP26" i="1"/>
  <c r="EB138" i="1"/>
  <c r="NH138" i="1" s="1"/>
  <c r="DD138" i="1"/>
  <c r="HT81" i="1"/>
  <c r="QX125" i="1"/>
  <c r="QX199" i="1"/>
  <c r="OD199" i="1"/>
  <c r="HT105" i="1"/>
  <c r="CG191" i="1"/>
  <c r="CH191" i="1" s="1"/>
  <c r="VX191" i="1" s="1"/>
  <c r="WV191" i="1" s="1"/>
  <c r="FX198" i="1"/>
  <c r="MJ81" i="1"/>
  <c r="EZ71" i="1"/>
  <c r="GV71" i="1"/>
  <c r="GV96" i="1"/>
  <c r="KN150" i="1"/>
  <c r="EZ159" i="1"/>
  <c r="GV159" i="1"/>
  <c r="LL146" i="1"/>
  <c r="JP138" i="1"/>
  <c r="HT146" i="1"/>
  <c r="LL176" i="1"/>
  <c r="IR132" i="1"/>
  <c r="QX65" i="1"/>
  <c r="CG186" i="1"/>
  <c r="EZ49" i="1"/>
  <c r="FX87" i="1"/>
  <c r="MJ114" i="1"/>
  <c r="MJ144" i="1"/>
  <c r="EZ205" i="1"/>
  <c r="CG49" i="1"/>
  <c r="CG96" i="1"/>
  <c r="MK96" i="1" s="1"/>
  <c r="HT114" i="1"/>
  <c r="JP144" i="1"/>
  <c r="KN43" i="1"/>
  <c r="MJ209" i="1"/>
  <c r="LL46" i="1"/>
  <c r="IR114" i="1"/>
  <c r="KN144" i="1"/>
  <c r="LL114" i="1"/>
  <c r="HT144" i="1"/>
  <c r="PC121" i="1"/>
  <c r="GV167" i="1"/>
  <c r="EZ186" i="1"/>
  <c r="GV87" i="1"/>
  <c r="KN146" i="1"/>
  <c r="IR176" i="1"/>
  <c r="IR138" i="1"/>
  <c r="MJ138" i="1"/>
  <c r="CG181" i="1"/>
  <c r="IR146" i="1"/>
  <c r="MJ132" i="1"/>
  <c r="KN138" i="1"/>
  <c r="EZ112" i="1"/>
  <c r="JP81" i="1"/>
  <c r="JP114" i="1"/>
  <c r="PC166" i="1"/>
  <c r="GV112" i="1"/>
  <c r="IR209" i="1"/>
  <c r="KN81" i="1"/>
  <c r="HT140" i="1"/>
  <c r="JP78" i="1"/>
  <c r="FX102" i="1"/>
  <c r="HT46" i="1"/>
  <c r="IR81" i="1"/>
  <c r="LL140" i="1"/>
  <c r="PZ134" i="1"/>
  <c r="QX150" i="1"/>
  <c r="OE163" i="1"/>
  <c r="CG176" i="1"/>
  <c r="FA176" i="1" s="1"/>
  <c r="EZ65" i="1"/>
  <c r="FX140" i="1"/>
  <c r="FX205" i="1"/>
  <c r="AL50" i="1"/>
  <c r="BI50" i="1" s="1"/>
  <c r="EC50" i="1" s="1"/>
  <c r="NI50" i="1" s="1"/>
  <c r="XS50" i="1" s="1"/>
  <c r="JP43" i="1"/>
  <c r="LL43" i="1"/>
  <c r="IR163" i="1"/>
  <c r="JP209" i="1"/>
  <c r="IR46" i="1"/>
  <c r="MJ46" i="1"/>
  <c r="JP176" i="1"/>
  <c r="IR140" i="1"/>
  <c r="MJ140" i="1"/>
  <c r="QX134" i="1"/>
  <c r="QX184" i="1"/>
  <c r="QA121" i="1"/>
  <c r="QA166" i="1"/>
  <c r="OD150" i="1"/>
  <c r="PC163" i="1"/>
  <c r="AL43" i="1"/>
  <c r="BI43" i="1" s="1"/>
  <c r="EC43" i="1" s="1"/>
  <c r="NI43" i="1" s="1"/>
  <c r="XS43" i="1" s="1"/>
  <c r="CG46" i="1"/>
  <c r="JQ46" i="1" s="1"/>
  <c r="EZ209" i="1"/>
  <c r="EZ46" i="1"/>
  <c r="FX78" i="1"/>
  <c r="GV204" i="1"/>
  <c r="EZ43" i="1"/>
  <c r="FX163" i="1"/>
  <c r="AL173" i="1"/>
  <c r="BI173" i="1" s="1"/>
  <c r="CG209" i="1"/>
  <c r="EZ176" i="1"/>
  <c r="FX74" i="1"/>
  <c r="GV140" i="1"/>
  <c r="GV205" i="1"/>
  <c r="DD75" i="1"/>
  <c r="EA179" i="1"/>
  <c r="NG179" i="1" s="1"/>
  <c r="EA186" i="1"/>
  <c r="NG186" i="1" s="1"/>
  <c r="CG110" i="1"/>
  <c r="DC166" i="1"/>
  <c r="HT43" i="1"/>
  <c r="MJ43" i="1"/>
  <c r="LL209" i="1"/>
  <c r="JP46" i="1"/>
  <c r="KN176" i="1"/>
  <c r="JP140" i="1"/>
  <c r="OD134" i="1"/>
  <c r="OD184" i="1"/>
  <c r="QX58" i="1"/>
  <c r="QY121" i="1"/>
  <c r="QY166" i="1"/>
  <c r="PB150" i="1"/>
  <c r="QA163" i="1"/>
  <c r="PZ184" i="1"/>
  <c r="EZ78" i="1"/>
  <c r="EZ204" i="1"/>
  <c r="CG43" i="1"/>
  <c r="FY43" i="1" s="1"/>
  <c r="FX48" i="1"/>
  <c r="FX46" i="1"/>
  <c r="GV78" i="1"/>
  <c r="FX43" i="1"/>
  <c r="FX209" i="1"/>
  <c r="FX176" i="1"/>
  <c r="AL75" i="1"/>
  <c r="BI75" i="1" s="1"/>
  <c r="EC75" i="1" s="1"/>
  <c r="NI75" i="1" s="1"/>
  <c r="XS75" i="1" s="1"/>
  <c r="CG140" i="1"/>
  <c r="FY140" i="1" s="1"/>
  <c r="FX110" i="1"/>
  <c r="DC163" i="1"/>
  <c r="HT209" i="1"/>
  <c r="IR65" i="1"/>
  <c r="HT176" i="1"/>
  <c r="TF24" i="1"/>
  <c r="KN97" i="1"/>
  <c r="TF21" i="1"/>
  <c r="DD43" i="1"/>
  <c r="QA38" i="1"/>
  <c r="PC38" i="1"/>
  <c r="AL32" i="1"/>
  <c r="BI32" i="1" s="1"/>
  <c r="DE32" i="1" s="1"/>
  <c r="GV40" i="1"/>
  <c r="CG40" i="1"/>
  <c r="KN36" i="1"/>
  <c r="FX36" i="1"/>
  <c r="HT22" i="1"/>
  <c r="FX22" i="1"/>
  <c r="LL22" i="1"/>
  <c r="OD42" i="1"/>
  <c r="QX42" i="1"/>
  <c r="QY38" i="1"/>
  <c r="EZ194" i="1"/>
  <c r="CG22" i="1"/>
  <c r="EZ148" i="1"/>
  <c r="EZ153" i="1"/>
  <c r="EZ181" i="1"/>
  <c r="GV38" i="1"/>
  <c r="GV36" i="1"/>
  <c r="CG82" i="1"/>
  <c r="GV94" i="1"/>
  <c r="JP157" i="1"/>
  <c r="KN201" i="1"/>
  <c r="KN38" i="1"/>
  <c r="HT70" i="1"/>
  <c r="LL70" i="1"/>
  <c r="KN94" i="1"/>
  <c r="KN148" i="1"/>
  <c r="HT36" i="1"/>
  <c r="LL36" i="1"/>
  <c r="MJ22" i="1"/>
  <c r="FX157" i="1"/>
  <c r="GV201" i="1"/>
  <c r="CG70" i="1"/>
  <c r="GV157" i="1"/>
  <c r="FX194" i="1"/>
  <c r="CG201" i="1"/>
  <c r="GV22" i="1"/>
  <c r="FX148" i="1"/>
  <c r="FX153" i="1"/>
  <c r="FX181" i="1"/>
  <c r="CG38" i="1"/>
  <c r="CG36" i="1"/>
  <c r="KO36" i="1" s="1"/>
  <c r="EZ82" i="1"/>
  <c r="CG94" i="1"/>
  <c r="KN157" i="1"/>
  <c r="HT201" i="1"/>
  <c r="LL201" i="1"/>
  <c r="HT38" i="1"/>
  <c r="LL38" i="1"/>
  <c r="IR70" i="1"/>
  <c r="MJ70" i="1"/>
  <c r="HT94" i="1"/>
  <c r="LL94" i="1"/>
  <c r="HT148" i="1"/>
  <c r="LL148" i="1"/>
  <c r="IR36" i="1"/>
  <c r="MJ36" i="1"/>
  <c r="JP22" i="1"/>
  <c r="GV70" i="1"/>
  <c r="FX32" i="1"/>
  <c r="FX47" i="1"/>
  <c r="EZ70" i="1"/>
  <c r="CG157" i="1"/>
  <c r="GV194" i="1"/>
  <c r="EZ201" i="1"/>
  <c r="EZ22" i="1"/>
  <c r="GV148" i="1"/>
  <c r="EZ38" i="1"/>
  <c r="EZ36" i="1"/>
  <c r="FX82" i="1"/>
  <c r="EZ94" i="1"/>
  <c r="HT157" i="1"/>
  <c r="IR201" i="1"/>
  <c r="IR38" i="1"/>
  <c r="IR94" i="1"/>
  <c r="IR148" i="1"/>
  <c r="IR22" i="1"/>
  <c r="KN78" i="1"/>
  <c r="HT82" i="1"/>
  <c r="OD148" i="1"/>
  <c r="QX46" i="1"/>
  <c r="IR105" i="1"/>
  <c r="MJ105" i="1"/>
  <c r="KN184" i="1"/>
  <c r="JP132" i="1"/>
  <c r="PB148" i="1"/>
  <c r="IR19" i="1"/>
  <c r="JP105" i="1"/>
  <c r="HT184" i="1"/>
  <c r="LL184" i="1"/>
  <c r="KN132" i="1"/>
  <c r="JP97" i="1"/>
  <c r="LL40" i="1"/>
  <c r="PZ148" i="1"/>
  <c r="CG102" i="1"/>
  <c r="IR184" i="1"/>
  <c r="HT132" i="1"/>
  <c r="HT150" i="1"/>
  <c r="JP40" i="1"/>
  <c r="AL188" i="1"/>
  <c r="AM188" i="1" s="1"/>
  <c r="BH188" i="1"/>
  <c r="BH183" i="1"/>
  <c r="EB183" i="1" s="1"/>
  <c r="NH183" i="1" s="1"/>
  <c r="XR183" i="1" s="1"/>
  <c r="BH139" i="1"/>
  <c r="EB139" i="1" s="1"/>
  <c r="NH139" i="1" s="1"/>
  <c r="XR139" i="1" s="1"/>
  <c r="AL105" i="1"/>
  <c r="BH105" i="1"/>
  <c r="DD105" i="1" s="1"/>
  <c r="AL182" i="1"/>
  <c r="BH182" i="1"/>
  <c r="AL109" i="1"/>
  <c r="BH109" i="1"/>
  <c r="EB109" i="1" s="1"/>
  <c r="NH109" i="1" s="1"/>
  <c r="AL150" i="1"/>
  <c r="BH150" i="1"/>
  <c r="EB150" i="1" s="1"/>
  <c r="NH150" i="1" s="1"/>
  <c r="XR150" i="1" s="1"/>
  <c r="BH170" i="1"/>
  <c r="AL170" i="1"/>
  <c r="AL117" i="1"/>
  <c r="BH117" i="1"/>
  <c r="AL165" i="1"/>
  <c r="BH165" i="1"/>
  <c r="DD165" i="1" s="1"/>
  <c r="BH176" i="1"/>
  <c r="AL176" i="1"/>
  <c r="AM175" i="1"/>
  <c r="BI175" i="1"/>
  <c r="EC175" i="1" s="1"/>
  <c r="NI175" i="1" s="1"/>
  <c r="AL196" i="1"/>
  <c r="BH196" i="1"/>
  <c r="EB196" i="1" s="1"/>
  <c r="NH196" i="1" s="1"/>
  <c r="AL199" i="1"/>
  <c r="BH199" i="1"/>
  <c r="EB199" i="1" s="1"/>
  <c r="NH199" i="1" s="1"/>
  <c r="AL205" i="1"/>
  <c r="BH205" i="1"/>
  <c r="EB205" i="1" s="1"/>
  <c r="NH205" i="1" s="1"/>
  <c r="BH180" i="1"/>
  <c r="EB180" i="1" s="1"/>
  <c r="NH180" i="1" s="1"/>
  <c r="HT97" i="1"/>
  <c r="LL97" i="1"/>
  <c r="OE170" i="1"/>
  <c r="EA107" i="1"/>
  <c r="NG107" i="1" s="1"/>
  <c r="XQ107" i="1" s="1"/>
  <c r="DC107" i="1"/>
  <c r="AL159" i="1"/>
  <c r="BH159" i="1"/>
  <c r="EB159" i="1" s="1"/>
  <c r="NH159" i="1" s="1"/>
  <c r="AL130" i="1"/>
  <c r="BH130" i="1"/>
  <c r="EB130" i="1" s="1"/>
  <c r="NH130" i="1" s="1"/>
  <c r="AL101" i="1"/>
  <c r="BH101" i="1"/>
  <c r="EB101" i="1" s="1"/>
  <c r="NH101" i="1" s="1"/>
  <c r="AL174" i="1"/>
  <c r="BH174" i="1"/>
  <c r="AL103" i="1"/>
  <c r="AM103" i="1" s="1"/>
  <c r="BH103" i="1"/>
  <c r="IR97" i="1"/>
  <c r="IR56" i="1"/>
  <c r="AL166" i="1"/>
  <c r="BH166" i="1"/>
  <c r="BH107" i="1"/>
  <c r="AL107" i="1"/>
  <c r="AL121" i="1"/>
  <c r="BH121" i="1"/>
  <c r="EA204" i="1"/>
  <c r="NG204" i="1" s="1"/>
  <c r="XQ204" i="1" s="1"/>
  <c r="BH186" i="1"/>
  <c r="AL186" i="1"/>
  <c r="BH163" i="1"/>
  <c r="AL163" i="1"/>
  <c r="AL111" i="1"/>
  <c r="BH111" i="1"/>
  <c r="EB111" i="1" s="1"/>
  <c r="NH111" i="1" s="1"/>
  <c r="AL146" i="1"/>
  <c r="BH146" i="1"/>
  <c r="EB146" i="1" s="1"/>
  <c r="NH146" i="1" s="1"/>
  <c r="AL120" i="1"/>
  <c r="BH120" i="1"/>
  <c r="EB120" i="1" s="1"/>
  <c r="NH120" i="1" s="1"/>
  <c r="AL210" i="1"/>
  <c r="BH210" i="1"/>
  <c r="OD58" i="1"/>
  <c r="IR78" i="1"/>
  <c r="LL78" i="1"/>
  <c r="PB58" i="1"/>
  <c r="HT78" i="1"/>
  <c r="HT40" i="1"/>
  <c r="GV32" i="1"/>
  <c r="GV47" i="1"/>
  <c r="CG26" i="1"/>
  <c r="GV163" i="1"/>
  <c r="FX65" i="1"/>
  <c r="FX66" i="1"/>
  <c r="AL36" i="1"/>
  <c r="BI36" i="1" s="1"/>
  <c r="EC36" i="1" s="1"/>
  <c r="NI36" i="1" s="1"/>
  <c r="XS36" i="1" s="1"/>
  <c r="EA88" i="1"/>
  <c r="NG88" i="1" s="1"/>
  <c r="MJ163" i="1"/>
  <c r="LL65" i="1"/>
  <c r="KN26" i="1"/>
  <c r="KN56" i="1"/>
  <c r="OD65" i="1"/>
  <c r="OD46" i="1"/>
  <c r="CG32" i="1"/>
  <c r="CG47" i="1"/>
  <c r="CH47" i="1" s="1"/>
  <c r="VX47" i="1" s="1"/>
  <c r="WV47" i="1" s="1"/>
  <c r="FX26" i="1"/>
  <c r="CG163" i="1"/>
  <c r="GV65" i="1"/>
  <c r="GV66" i="1"/>
  <c r="IR26" i="1"/>
  <c r="LL26" i="1"/>
  <c r="MJ56" i="1"/>
  <c r="PB65" i="1"/>
  <c r="PB46" i="1"/>
  <c r="EZ163" i="1"/>
  <c r="CG65" i="1"/>
  <c r="FY65" i="1" s="1"/>
  <c r="CG66" i="1"/>
  <c r="GW66" i="1" s="1"/>
  <c r="AL99" i="1"/>
  <c r="BI99" i="1" s="1"/>
  <c r="DE99" i="1" s="1"/>
  <c r="AL26" i="1"/>
  <c r="BI26" i="1" s="1"/>
  <c r="DE26" i="1" s="1"/>
  <c r="HT26" i="1"/>
  <c r="NF77" i="1"/>
  <c r="XP77" i="1" s="1"/>
  <c r="TF77" i="1"/>
  <c r="CG129" i="1"/>
  <c r="LL82" i="1"/>
  <c r="PC86" i="1"/>
  <c r="NF34" i="1"/>
  <c r="XP34" i="1" s="1"/>
  <c r="TF34" i="1"/>
  <c r="JP66" i="1"/>
  <c r="NF73" i="1"/>
  <c r="XP73" i="1" s="1"/>
  <c r="TF73" i="1"/>
  <c r="GV199" i="1"/>
  <c r="JP163" i="1"/>
  <c r="HT65" i="1"/>
  <c r="MJ65" i="1"/>
  <c r="KN194" i="1"/>
  <c r="KN66" i="1"/>
  <c r="IR82" i="1"/>
  <c r="OE86" i="1"/>
  <c r="PC54" i="1"/>
  <c r="EZ164" i="1"/>
  <c r="GV41" i="1"/>
  <c r="CG164" i="1"/>
  <c r="KN163" i="1"/>
  <c r="JP65" i="1"/>
  <c r="HT66" i="1"/>
  <c r="LL66" i="1"/>
  <c r="QY86" i="1"/>
  <c r="QY54" i="1"/>
  <c r="OE89" i="1"/>
  <c r="NF61" i="1"/>
  <c r="XP61" i="1" s="1"/>
  <c r="TF61" i="1"/>
  <c r="EZ57" i="1"/>
  <c r="HT163" i="1"/>
  <c r="IR66" i="1"/>
  <c r="MJ82" i="1"/>
  <c r="QA89" i="1"/>
  <c r="NF69" i="1"/>
  <c r="XP69" i="1" s="1"/>
  <c r="TF69" i="1"/>
  <c r="AL76" i="1"/>
  <c r="AM76" i="1" s="1"/>
  <c r="BH76" i="1"/>
  <c r="JP82" i="1"/>
  <c r="BH38" i="1"/>
  <c r="AL38" i="1"/>
  <c r="PC89" i="1"/>
  <c r="AL62" i="1"/>
  <c r="BH62" i="1"/>
  <c r="BH86" i="1"/>
  <c r="AL86" i="1"/>
  <c r="AL89" i="1"/>
  <c r="BH89" i="1"/>
  <c r="AL61" i="1"/>
  <c r="BH61" i="1"/>
  <c r="DD61" i="1" s="1"/>
  <c r="AL46" i="1"/>
  <c r="BH46" i="1"/>
  <c r="DD46" i="1" s="1"/>
  <c r="AL80" i="1"/>
  <c r="BH80" i="1"/>
  <c r="EB80" i="1" s="1"/>
  <c r="NH80" i="1" s="1"/>
  <c r="AL34" i="1"/>
  <c r="BH34" i="1"/>
  <c r="DD34" i="1" s="1"/>
  <c r="AL68" i="1"/>
  <c r="BH68" i="1"/>
  <c r="DD68" i="1" s="1"/>
  <c r="AL72" i="1"/>
  <c r="BH72" i="1"/>
  <c r="EB72" i="1" s="1"/>
  <c r="NH72" i="1" s="1"/>
  <c r="BH54" i="1"/>
  <c r="AL54" i="1"/>
  <c r="AL58" i="1"/>
  <c r="AM58" i="1" s="1"/>
  <c r="BH58" i="1"/>
  <c r="BH30" i="1"/>
  <c r="DD30" i="1" s="1"/>
  <c r="BH88" i="1"/>
  <c r="EB88" i="1" s="1"/>
  <c r="NH88" i="1" s="1"/>
  <c r="XR88" i="1" s="1"/>
  <c r="BH90" i="1"/>
  <c r="AL90" i="1"/>
  <c r="BH35" i="1"/>
  <c r="AL35" i="1"/>
  <c r="AL56" i="1"/>
  <c r="BH56" i="1"/>
  <c r="EB56" i="1" s="1"/>
  <c r="NH56" i="1" s="1"/>
  <c r="AL65" i="1"/>
  <c r="BH65" i="1"/>
  <c r="DD65" i="1" s="1"/>
  <c r="AL42" i="1"/>
  <c r="BH42" i="1"/>
  <c r="EB42" i="1" s="1"/>
  <c r="NH42" i="1" s="1"/>
  <c r="TF30" i="1"/>
  <c r="TK122" i="1"/>
  <c r="TK149" i="1"/>
  <c r="CG204" i="1"/>
  <c r="CG159" i="1"/>
  <c r="CH159" i="1" s="1"/>
  <c r="VX159" i="1" s="1"/>
  <c r="WV159" i="1" s="1"/>
  <c r="FX112" i="1"/>
  <c r="IR40" i="1"/>
  <c r="MJ40" i="1"/>
  <c r="JP56" i="1"/>
  <c r="JP74" i="1"/>
  <c r="TF50" i="1"/>
  <c r="TF54" i="1"/>
  <c r="EZ162" i="1"/>
  <c r="CG162" i="1"/>
  <c r="HT56" i="1"/>
  <c r="TF29" i="1"/>
  <c r="QY68" i="1"/>
  <c r="QA68" i="1"/>
  <c r="PC68" i="1"/>
  <c r="OE68" i="1"/>
  <c r="QX180" i="1"/>
  <c r="PZ180" i="1"/>
  <c r="PB180" i="1"/>
  <c r="OD180" i="1"/>
  <c r="QX78" i="1"/>
  <c r="PZ78" i="1"/>
  <c r="PB78" i="1"/>
  <c r="OD78" i="1"/>
  <c r="QX112" i="1"/>
  <c r="PZ112" i="1"/>
  <c r="PB112" i="1"/>
  <c r="OD112" i="1"/>
  <c r="QX128" i="1"/>
  <c r="PZ128" i="1"/>
  <c r="PB128" i="1"/>
  <c r="OD128" i="1"/>
  <c r="QX157" i="1"/>
  <c r="PZ157" i="1"/>
  <c r="PB157" i="1"/>
  <c r="OD157" i="1"/>
  <c r="QX156" i="1"/>
  <c r="PZ156" i="1"/>
  <c r="PB156" i="1"/>
  <c r="OD156" i="1"/>
  <c r="QX54" i="1"/>
  <c r="PZ54" i="1"/>
  <c r="PB54" i="1"/>
  <c r="OD54" i="1"/>
  <c r="QX96" i="1"/>
  <c r="PZ96" i="1"/>
  <c r="PB96" i="1"/>
  <c r="OD96" i="1"/>
  <c r="QX192" i="1"/>
  <c r="PZ192" i="1"/>
  <c r="PB192" i="1"/>
  <c r="OD192" i="1"/>
  <c r="QX174" i="1"/>
  <c r="PZ174" i="1"/>
  <c r="PB174" i="1"/>
  <c r="OD174" i="1"/>
  <c r="QX195" i="1"/>
  <c r="PZ195" i="1"/>
  <c r="PB195" i="1"/>
  <c r="OD195" i="1"/>
  <c r="QX107" i="1"/>
  <c r="PZ107" i="1"/>
  <c r="PB107" i="1"/>
  <c r="OD107" i="1"/>
  <c r="QX151" i="1"/>
  <c r="PZ151" i="1"/>
  <c r="PB151" i="1"/>
  <c r="OD151" i="1"/>
  <c r="PZ82" i="1"/>
  <c r="QX82" i="1"/>
  <c r="PB82" i="1"/>
  <c r="OD82" i="1"/>
  <c r="QX179" i="1"/>
  <c r="PZ179" i="1"/>
  <c r="PB179" i="1"/>
  <c r="OD179" i="1"/>
  <c r="QX98" i="1"/>
  <c r="PZ98" i="1"/>
  <c r="PB98" i="1"/>
  <c r="OD98" i="1"/>
  <c r="QX181" i="1"/>
  <c r="PZ181" i="1"/>
  <c r="PB181" i="1"/>
  <c r="OD181" i="1"/>
  <c r="QX45" i="1"/>
  <c r="PZ45" i="1"/>
  <c r="PB45" i="1"/>
  <c r="OD45" i="1"/>
  <c r="QY79" i="1"/>
  <c r="QA79" i="1"/>
  <c r="PC79" i="1"/>
  <c r="OE79" i="1"/>
  <c r="CG90" i="1"/>
  <c r="QY102" i="1"/>
  <c r="QA102" i="1"/>
  <c r="OE102" i="1"/>
  <c r="PC102" i="1"/>
  <c r="QY123" i="1"/>
  <c r="QA123" i="1"/>
  <c r="PC123" i="1"/>
  <c r="OE123" i="1"/>
  <c r="QY118" i="1"/>
  <c r="QA118" i="1"/>
  <c r="PC118" i="1"/>
  <c r="OE118" i="1"/>
  <c r="NF137" i="1"/>
  <c r="XP137" i="1" s="1"/>
  <c r="TF137" i="1"/>
  <c r="QY151" i="1"/>
  <c r="QA151" i="1"/>
  <c r="PC151" i="1"/>
  <c r="OE151" i="1"/>
  <c r="QY156" i="1"/>
  <c r="QA156" i="1"/>
  <c r="PC156" i="1"/>
  <c r="OE156" i="1"/>
  <c r="NF175" i="1"/>
  <c r="XP175" i="1" s="1"/>
  <c r="TF175" i="1"/>
  <c r="QY180" i="1"/>
  <c r="QA180" i="1"/>
  <c r="PC180" i="1"/>
  <c r="OE180" i="1"/>
  <c r="NF130" i="1"/>
  <c r="XP130" i="1" s="1"/>
  <c r="TF130" i="1"/>
  <c r="QY55" i="1"/>
  <c r="QA55" i="1"/>
  <c r="PC55" i="1"/>
  <c r="OE55" i="1"/>
  <c r="QB95" i="1"/>
  <c r="QZ95" i="1"/>
  <c r="PD95" i="1"/>
  <c r="OF95" i="1"/>
  <c r="QY149" i="1"/>
  <c r="QA149" i="1"/>
  <c r="PC149" i="1"/>
  <c r="OE149" i="1"/>
  <c r="QY197" i="1"/>
  <c r="QA197" i="1"/>
  <c r="PC197" i="1"/>
  <c r="OE197" i="1"/>
  <c r="GV48" i="1"/>
  <c r="GV50" i="1"/>
  <c r="QY83" i="1"/>
  <c r="QA83" i="1"/>
  <c r="PC83" i="1"/>
  <c r="OE83" i="1"/>
  <c r="QY74" i="1"/>
  <c r="QA74" i="1"/>
  <c r="PC74" i="1"/>
  <c r="OE74" i="1"/>
  <c r="QZ91" i="1"/>
  <c r="QB91" i="1"/>
  <c r="PD91" i="1"/>
  <c r="OF91" i="1"/>
  <c r="QY90" i="1"/>
  <c r="QA90" i="1"/>
  <c r="OE90" i="1"/>
  <c r="PC90" i="1"/>
  <c r="QY168" i="1"/>
  <c r="QA168" i="1"/>
  <c r="PC168" i="1"/>
  <c r="OE168" i="1"/>
  <c r="QY167" i="1"/>
  <c r="QA167" i="1"/>
  <c r="PC167" i="1"/>
  <c r="OE167" i="1"/>
  <c r="QY171" i="1"/>
  <c r="QA171" i="1"/>
  <c r="PC171" i="1"/>
  <c r="OE171" i="1"/>
  <c r="NF193" i="1"/>
  <c r="XP193" i="1" s="1"/>
  <c r="TF193" i="1"/>
  <c r="QZ200" i="1"/>
  <c r="QB200" i="1"/>
  <c r="PD200" i="1"/>
  <c r="OF200" i="1"/>
  <c r="QZ83" i="1"/>
  <c r="QB83" i="1"/>
  <c r="PD83" i="1"/>
  <c r="OF83" i="1"/>
  <c r="QZ99" i="1"/>
  <c r="QB99" i="1"/>
  <c r="PD99" i="1"/>
  <c r="OF99" i="1"/>
  <c r="EZ150" i="1"/>
  <c r="NF194" i="1"/>
  <c r="XP194" i="1" s="1"/>
  <c r="TF194" i="1"/>
  <c r="QY198" i="1"/>
  <c r="QA198" i="1"/>
  <c r="OE198" i="1"/>
  <c r="PC198" i="1"/>
  <c r="QY209" i="1"/>
  <c r="QA209" i="1"/>
  <c r="PC209" i="1"/>
  <c r="OE209" i="1"/>
  <c r="GV74" i="1"/>
  <c r="NF67" i="1"/>
  <c r="XP67" i="1" s="1"/>
  <c r="TF67" i="1"/>
  <c r="QY71" i="1"/>
  <c r="QA71" i="1"/>
  <c r="PC71" i="1"/>
  <c r="OE71" i="1"/>
  <c r="QY91" i="1"/>
  <c r="QA91" i="1"/>
  <c r="PC91" i="1"/>
  <c r="OE91" i="1"/>
  <c r="QY110" i="1"/>
  <c r="QA110" i="1"/>
  <c r="PC110" i="1"/>
  <c r="OE110" i="1"/>
  <c r="NF123" i="1"/>
  <c r="XP123" i="1" s="1"/>
  <c r="TF123" i="1"/>
  <c r="QZ127" i="1"/>
  <c r="QB127" i="1"/>
  <c r="PD127" i="1"/>
  <c r="OF127" i="1"/>
  <c r="QZ147" i="1"/>
  <c r="QB147" i="1"/>
  <c r="PD147" i="1"/>
  <c r="OF147" i="1"/>
  <c r="QY158" i="1"/>
  <c r="QA158" i="1"/>
  <c r="PC158" i="1"/>
  <c r="OE158" i="1"/>
  <c r="QY164" i="1"/>
  <c r="QA164" i="1"/>
  <c r="PC164" i="1"/>
  <c r="OE164" i="1"/>
  <c r="QZ178" i="1"/>
  <c r="QB178" i="1"/>
  <c r="PD178" i="1"/>
  <c r="OF178" i="1"/>
  <c r="QY188" i="1"/>
  <c r="QA188" i="1"/>
  <c r="PC188" i="1"/>
  <c r="OE188" i="1"/>
  <c r="QY119" i="1"/>
  <c r="QA119" i="1"/>
  <c r="PC119" i="1"/>
  <c r="OE119" i="1"/>
  <c r="QY144" i="1"/>
  <c r="QA144" i="1"/>
  <c r="PC144" i="1"/>
  <c r="OE144" i="1"/>
  <c r="QY152" i="1"/>
  <c r="QA152" i="1"/>
  <c r="PC152" i="1"/>
  <c r="OE152" i="1"/>
  <c r="NF118" i="1"/>
  <c r="XP118" i="1" s="1"/>
  <c r="TF118" i="1"/>
  <c r="NF105" i="1"/>
  <c r="XP105" i="1" s="1"/>
  <c r="TF105" i="1"/>
  <c r="QY77" i="1"/>
  <c r="QA77" i="1"/>
  <c r="PC77" i="1"/>
  <c r="OE77" i="1"/>
  <c r="QY155" i="1"/>
  <c r="QA155" i="1"/>
  <c r="PC155" i="1"/>
  <c r="OE155" i="1"/>
  <c r="NF89" i="1"/>
  <c r="XP89" i="1" s="1"/>
  <c r="TF89" i="1"/>
  <c r="NF183" i="1"/>
  <c r="XP183" i="1" s="1"/>
  <c r="TF183" i="1"/>
  <c r="QY73" i="1"/>
  <c r="QA73" i="1"/>
  <c r="PC73" i="1"/>
  <c r="OE73" i="1"/>
  <c r="QY113" i="1"/>
  <c r="QA113" i="1"/>
  <c r="PC113" i="1"/>
  <c r="OE113" i="1"/>
  <c r="QY76" i="1"/>
  <c r="QA76" i="1"/>
  <c r="PC76" i="1"/>
  <c r="OE76" i="1"/>
  <c r="QY105" i="1"/>
  <c r="QA105" i="1"/>
  <c r="PC105" i="1"/>
  <c r="OE105" i="1"/>
  <c r="QY205" i="1"/>
  <c r="QA205" i="1"/>
  <c r="PC205" i="1"/>
  <c r="OE205" i="1"/>
  <c r="TK55" i="1"/>
  <c r="IR150" i="1"/>
  <c r="KN48" i="1"/>
  <c r="KN74" i="1"/>
  <c r="KN90" i="1"/>
  <c r="QX74" i="1"/>
  <c r="PZ74" i="1"/>
  <c r="PB74" i="1"/>
  <c r="OD74" i="1"/>
  <c r="QX114" i="1"/>
  <c r="PZ114" i="1"/>
  <c r="PB114" i="1"/>
  <c r="OD114" i="1"/>
  <c r="QX176" i="1"/>
  <c r="PZ176" i="1"/>
  <c r="PB176" i="1"/>
  <c r="OD176" i="1"/>
  <c r="QX90" i="1"/>
  <c r="PZ90" i="1"/>
  <c r="PB90" i="1"/>
  <c r="OD90" i="1"/>
  <c r="QX53" i="1"/>
  <c r="PZ53" i="1"/>
  <c r="PB53" i="1"/>
  <c r="OD53" i="1"/>
  <c r="QX108" i="1"/>
  <c r="PZ108" i="1"/>
  <c r="PB108" i="1"/>
  <c r="OD108" i="1"/>
  <c r="QX201" i="1"/>
  <c r="PZ201" i="1"/>
  <c r="PB201" i="1"/>
  <c r="OD201" i="1"/>
  <c r="QX211" i="1"/>
  <c r="PZ211" i="1"/>
  <c r="PB211" i="1"/>
  <c r="OD211" i="1"/>
  <c r="QX167" i="1"/>
  <c r="PZ167" i="1"/>
  <c r="PB167" i="1"/>
  <c r="OD167" i="1"/>
  <c r="QX68" i="1"/>
  <c r="PZ68" i="1"/>
  <c r="PB68" i="1"/>
  <c r="OD68" i="1"/>
  <c r="QX70" i="1"/>
  <c r="PZ70" i="1"/>
  <c r="PB70" i="1"/>
  <c r="OD70" i="1"/>
  <c r="QX51" i="1"/>
  <c r="PZ51" i="1"/>
  <c r="PB51" i="1"/>
  <c r="OD51" i="1"/>
  <c r="QX103" i="1"/>
  <c r="PZ103" i="1"/>
  <c r="PB103" i="1"/>
  <c r="OD103" i="1"/>
  <c r="QX60" i="1"/>
  <c r="PZ60" i="1"/>
  <c r="PB60" i="1"/>
  <c r="OD60" i="1"/>
  <c r="QX72" i="1"/>
  <c r="PZ72" i="1"/>
  <c r="PB72" i="1"/>
  <c r="OD72" i="1"/>
  <c r="QX129" i="1"/>
  <c r="PZ129" i="1"/>
  <c r="PB129" i="1"/>
  <c r="OD129" i="1"/>
  <c r="QX154" i="1"/>
  <c r="PZ154" i="1"/>
  <c r="PB154" i="1"/>
  <c r="OD154" i="1"/>
  <c r="QX140" i="1"/>
  <c r="PZ140" i="1"/>
  <c r="PB140" i="1"/>
  <c r="OD140" i="1"/>
  <c r="QX163" i="1"/>
  <c r="PZ163" i="1"/>
  <c r="PB163" i="1"/>
  <c r="OD163" i="1"/>
  <c r="QX48" i="1"/>
  <c r="PZ48" i="1"/>
  <c r="PB48" i="1"/>
  <c r="OD48" i="1"/>
  <c r="QX135" i="1"/>
  <c r="PZ135" i="1"/>
  <c r="PB135" i="1"/>
  <c r="OD135" i="1"/>
  <c r="QX91" i="1"/>
  <c r="PZ91" i="1"/>
  <c r="PB91" i="1"/>
  <c r="OD91" i="1"/>
  <c r="QX187" i="1"/>
  <c r="PZ187" i="1"/>
  <c r="PB187" i="1"/>
  <c r="OD187" i="1"/>
  <c r="NF79" i="1"/>
  <c r="XP79" i="1" s="1"/>
  <c r="TF79" i="1"/>
  <c r="QY99" i="1"/>
  <c r="QA99" i="1"/>
  <c r="OE99" i="1"/>
  <c r="PC99" i="1"/>
  <c r="NF145" i="1"/>
  <c r="XP145" i="1" s="1"/>
  <c r="TF145" i="1"/>
  <c r="NF173" i="1"/>
  <c r="XP173" i="1" s="1"/>
  <c r="TF173" i="1"/>
  <c r="QY189" i="1"/>
  <c r="QA189" i="1"/>
  <c r="PC189" i="1"/>
  <c r="OE189" i="1"/>
  <c r="QY185" i="1"/>
  <c r="QA185" i="1"/>
  <c r="PC185" i="1"/>
  <c r="OE185" i="1"/>
  <c r="NF132" i="1"/>
  <c r="XP132" i="1" s="1"/>
  <c r="TF132" i="1"/>
  <c r="NF185" i="1"/>
  <c r="XP185" i="1" s="1"/>
  <c r="TF185" i="1"/>
  <c r="QY115" i="1"/>
  <c r="QA115" i="1"/>
  <c r="PC115" i="1"/>
  <c r="OE115" i="1"/>
  <c r="NF59" i="1"/>
  <c r="XP59" i="1" s="1"/>
  <c r="TF59" i="1"/>
  <c r="QY122" i="1"/>
  <c r="QA122" i="1"/>
  <c r="PC122" i="1"/>
  <c r="OE122" i="1"/>
  <c r="QY135" i="1"/>
  <c r="QA135" i="1"/>
  <c r="PC135" i="1"/>
  <c r="OE135" i="1"/>
  <c r="QY140" i="1"/>
  <c r="QA140" i="1"/>
  <c r="PC140" i="1"/>
  <c r="OE140" i="1"/>
  <c r="NF160" i="1"/>
  <c r="XP160" i="1" s="1"/>
  <c r="TF160" i="1"/>
  <c r="NF169" i="1"/>
  <c r="XP169" i="1" s="1"/>
  <c r="TF169" i="1"/>
  <c r="QY139" i="1"/>
  <c r="QA139" i="1"/>
  <c r="PC139" i="1"/>
  <c r="OE139" i="1"/>
  <c r="QY200" i="1"/>
  <c r="QA200" i="1"/>
  <c r="PC200" i="1"/>
  <c r="OE200" i="1"/>
  <c r="QZ123" i="1"/>
  <c r="QB123" i="1"/>
  <c r="PD123" i="1"/>
  <c r="OF123" i="1"/>
  <c r="QY154" i="1"/>
  <c r="QA154" i="1"/>
  <c r="PC154" i="1"/>
  <c r="OE154" i="1"/>
  <c r="QY162" i="1"/>
  <c r="QA162" i="1"/>
  <c r="PC162" i="1"/>
  <c r="OE162" i="1"/>
  <c r="QY112" i="1"/>
  <c r="QA112" i="1"/>
  <c r="PC112" i="1"/>
  <c r="OE112" i="1"/>
  <c r="NF102" i="1"/>
  <c r="XP102" i="1" s="1"/>
  <c r="TF102" i="1"/>
  <c r="NF152" i="1"/>
  <c r="XP152" i="1" s="1"/>
  <c r="TF152" i="1"/>
  <c r="NF182" i="1"/>
  <c r="XP182" i="1" s="1"/>
  <c r="TF182" i="1"/>
  <c r="QY191" i="1"/>
  <c r="QA191" i="1"/>
  <c r="PC191" i="1"/>
  <c r="OE191" i="1"/>
  <c r="QZ55" i="1"/>
  <c r="QB55" i="1"/>
  <c r="OF55" i="1"/>
  <c r="PD55" i="1"/>
  <c r="QY184" i="1"/>
  <c r="QA184" i="1"/>
  <c r="PC184" i="1"/>
  <c r="OE184" i="1"/>
  <c r="NF56" i="1"/>
  <c r="XP56" i="1" s="1"/>
  <c r="TF56" i="1"/>
  <c r="NF71" i="1"/>
  <c r="XP71" i="1" s="1"/>
  <c r="TF71" i="1"/>
  <c r="NF92" i="1"/>
  <c r="XP92" i="1" s="1"/>
  <c r="TF92" i="1"/>
  <c r="QY175" i="1"/>
  <c r="QA175" i="1"/>
  <c r="PC175" i="1"/>
  <c r="OE175" i="1"/>
  <c r="QY100" i="1"/>
  <c r="QA100" i="1"/>
  <c r="OE100" i="1"/>
  <c r="PC100" i="1"/>
  <c r="QZ122" i="1"/>
  <c r="QB122" i="1"/>
  <c r="PD122" i="1"/>
  <c r="OF122" i="1"/>
  <c r="QZ149" i="1"/>
  <c r="QB149" i="1"/>
  <c r="PD149" i="1"/>
  <c r="OF149" i="1"/>
  <c r="CG48" i="1"/>
  <c r="QY142" i="1"/>
  <c r="QA142" i="1"/>
  <c r="PC142" i="1"/>
  <c r="OE142" i="1"/>
  <c r="NF164" i="1"/>
  <c r="XP164" i="1" s="1"/>
  <c r="TF164" i="1"/>
  <c r="QY160" i="1"/>
  <c r="QA160" i="1"/>
  <c r="PC160" i="1"/>
  <c r="OE160" i="1"/>
  <c r="QY183" i="1"/>
  <c r="QA183" i="1"/>
  <c r="PC183" i="1"/>
  <c r="OE183" i="1"/>
  <c r="EA207" i="1"/>
  <c r="NG207" i="1" s="1"/>
  <c r="XQ207" i="1" s="1"/>
  <c r="QZ128" i="1"/>
  <c r="QB128" i="1"/>
  <c r="PD128" i="1"/>
  <c r="OF128" i="1"/>
  <c r="QY145" i="1"/>
  <c r="QA145" i="1"/>
  <c r="PC145" i="1"/>
  <c r="OE145" i="1"/>
  <c r="NF189" i="1"/>
  <c r="XP189" i="1" s="1"/>
  <c r="TF189" i="1"/>
  <c r="QZ67" i="1"/>
  <c r="QB67" i="1"/>
  <c r="OF67" i="1"/>
  <c r="PD67" i="1"/>
  <c r="QY98" i="1"/>
  <c r="QA98" i="1"/>
  <c r="OE98" i="1"/>
  <c r="PC98" i="1"/>
  <c r="QY141" i="1"/>
  <c r="QA141" i="1"/>
  <c r="PC141" i="1"/>
  <c r="OE141" i="1"/>
  <c r="FX150" i="1"/>
  <c r="QY147" i="1"/>
  <c r="QA147" i="1"/>
  <c r="PC147" i="1"/>
  <c r="OE147" i="1"/>
  <c r="NF149" i="1"/>
  <c r="XP149" i="1" s="1"/>
  <c r="TF149" i="1"/>
  <c r="NF172" i="1"/>
  <c r="XP172" i="1" s="1"/>
  <c r="TF172" i="1"/>
  <c r="QZ191" i="1"/>
  <c r="QB191" i="1"/>
  <c r="PD191" i="1"/>
  <c r="OF191" i="1"/>
  <c r="QY201" i="1"/>
  <c r="QA201" i="1"/>
  <c r="PC201" i="1"/>
  <c r="OE201" i="1"/>
  <c r="QY53" i="1"/>
  <c r="QA53" i="1"/>
  <c r="PC53" i="1"/>
  <c r="OE53" i="1"/>
  <c r="CG74" i="1"/>
  <c r="QY63" i="1"/>
  <c r="QA63" i="1"/>
  <c r="PC63" i="1"/>
  <c r="OE63" i="1"/>
  <c r="QY62" i="1"/>
  <c r="PC62" i="1"/>
  <c r="OE62" i="1"/>
  <c r="QA62" i="1"/>
  <c r="QZ115" i="1"/>
  <c r="QB115" i="1"/>
  <c r="PD115" i="1"/>
  <c r="OF115" i="1"/>
  <c r="QY95" i="1"/>
  <c r="QA95" i="1"/>
  <c r="OE95" i="1"/>
  <c r="PC95" i="1"/>
  <c r="NF106" i="1"/>
  <c r="XP106" i="1" s="1"/>
  <c r="TF106" i="1"/>
  <c r="QZ131" i="1"/>
  <c r="QB131" i="1"/>
  <c r="PD131" i="1"/>
  <c r="OF131" i="1"/>
  <c r="QZ157" i="1"/>
  <c r="QB157" i="1"/>
  <c r="PD157" i="1"/>
  <c r="OF157" i="1"/>
  <c r="QY57" i="1"/>
  <c r="QA57" i="1"/>
  <c r="PC57" i="1"/>
  <c r="OE57" i="1"/>
  <c r="QZ75" i="1"/>
  <c r="QB75" i="1"/>
  <c r="PD75" i="1"/>
  <c r="OF75" i="1"/>
  <c r="QY82" i="1"/>
  <c r="QA82" i="1"/>
  <c r="PC82" i="1"/>
  <c r="OE82" i="1"/>
  <c r="QZ71" i="1"/>
  <c r="QB71" i="1"/>
  <c r="PD71" i="1"/>
  <c r="OF71" i="1"/>
  <c r="QZ110" i="1"/>
  <c r="QB110" i="1"/>
  <c r="PD110" i="1"/>
  <c r="OF110" i="1"/>
  <c r="QY129" i="1"/>
  <c r="QA129" i="1"/>
  <c r="PC129" i="1"/>
  <c r="OE129" i="1"/>
  <c r="QZ167" i="1"/>
  <c r="QB167" i="1"/>
  <c r="PD167" i="1"/>
  <c r="OF167" i="1"/>
  <c r="QZ52" i="1"/>
  <c r="QB52" i="1"/>
  <c r="OF52" i="1"/>
  <c r="PD52" i="1"/>
  <c r="QZ160" i="1"/>
  <c r="QB160" i="1"/>
  <c r="PD160" i="1"/>
  <c r="OF160" i="1"/>
  <c r="QZ63" i="1"/>
  <c r="QB63" i="1"/>
  <c r="OF63" i="1"/>
  <c r="PD63" i="1"/>
  <c r="QY116" i="1"/>
  <c r="QA116" i="1"/>
  <c r="PC116" i="1"/>
  <c r="OE116" i="1"/>
  <c r="QY81" i="1"/>
  <c r="QA81" i="1"/>
  <c r="PC81" i="1"/>
  <c r="OE81" i="1"/>
  <c r="QY174" i="1"/>
  <c r="QA174" i="1"/>
  <c r="PC174" i="1"/>
  <c r="OE174" i="1"/>
  <c r="NF86" i="1"/>
  <c r="XP86" i="1" s="1"/>
  <c r="TF86" i="1"/>
  <c r="QZ50" i="1"/>
  <c r="QB50" i="1"/>
  <c r="OF50" i="1"/>
  <c r="PD50" i="1"/>
  <c r="EA196" i="1"/>
  <c r="NG196" i="1" s="1"/>
  <c r="XQ196" i="1" s="1"/>
  <c r="QY72" i="1"/>
  <c r="QA72" i="1"/>
  <c r="PC72" i="1"/>
  <c r="OE72" i="1"/>
  <c r="NF143" i="1"/>
  <c r="XP143" i="1" s="1"/>
  <c r="TF143" i="1"/>
  <c r="TK173" i="1"/>
  <c r="QZ206" i="1"/>
  <c r="QB206" i="1"/>
  <c r="PD206" i="1"/>
  <c r="OF206" i="1"/>
  <c r="TK79" i="1"/>
  <c r="TK160" i="1"/>
  <c r="QY46" i="1"/>
  <c r="QA46" i="1"/>
  <c r="PC46" i="1"/>
  <c r="OE46" i="1"/>
  <c r="TK98" i="1"/>
  <c r="TK164" i="1"/>
  <c r="JP150" i="1"/>
  <c r="HT48" i="1"/>
  <c r="LL48" i="1"/>
  <c r="HT194" i="1"/>
  <c r="LL194" i="1"/>
  <c r="IR74" i="1"/>
  <c r="IR90" i="1"/>
  <c r="LL90" i="1"/>
  <c r="TK66" i="1"/>
  <c r="QX117" i="1"/>
  <c r="PZ117" i="1"/>
  <c r="PB117" i="1"/>
  <c r="OD117" i="1"/>
  <c r="QX104" i="1"/>
  <c r="PZ104" i="1"/>
  <c r="PB104" i="1"/>
  <c r="OD104" i="1"/>
  <c r="QX198" i="1"/>
  <c r="PZ198" i="1"/>
  <c r="PB198" i="1"/>
  <c r="OD198" i="1"/>
  <c r="QX209" i="1"/>
  <c r="PZ209" i="1"/>
  <c r="PB209" i="1"/>
  <c r="OD209" i="1"/>
  <c r="QX131" i="1"/>
  <c r="PZ131" i="1"/>
  <c r="PB131" i="1"/>
  <c r="OD131" i="1"/>
  <c r="QX200" i="1"/>
  <c r="PZ200" i="1"/>
  <c r="PB200" i="1"/>
  <c r="OD200" i="1"/>
  <c r="QX124" i="1"/>
  <c r="PZ124" i="1"/>
  <c r="PB124" i="1"/>
  <c r="OD124" i="1"/>
  <c r="QX83" i="1"/>
  <c r="PZ83" i="1"/>
  <c r="PB83" i="1"/>
  <c r="OD83" i="1"/>
  <c r="QX57" i="1"/>
  <c r="PZ57" i="1"/>
  <c r="PB57" i="1"/>
  <c r="OD57" i="1"/>
  <c r="QX49" i="1"/>
  <c r="PZ49" i="1"/>
  <c r="PB49" i="1"/>
  <c r="OD49" i="1"/>
  <c r="QX116" i="1"/>
  <c r="PZ116" i="1"/>
  <c r="PB116" i="1"/>
  <c r="OD116" i="1"/>
  <c r="QX188" i="1"/>
  <c r="PZ188" i="1"/>
  <c r="PB188" i="1"/>
  <c r="OD188" i="1"/>
  <c r="QX147" i="1"/>
  <c r="PZ147" i="1"/>
  <c r="PB147" i="1"/>
  <c r="OD147" i="1"/>
  <c r="QX99" i="1"/>
  <c r="PZ99" i="1"/>
  <c r="PB99" i="1"/>
  <c r="OD99" i="1"/>
  <c r="QX142" i="1"/>
  <c r="PZ142" i="1"/>
  <c r="PB142" i="1"/>
  <c r="OD142" i="1"/>
  <c r="QX94" i="1"/>
  <c r="PZ94" i="1"/>
  <c r="PB94" i="1"/>
  <c r="OD94" i="1"/>
  <c r="QX85" i="1"/>
  <c r="PZ85" i="1"/>
  <c r="PB85" i="1"/>
  <c r="OD85" i="1"/>
  <c r="QX138" i="1"/>
  <c r="PZ138" i="1"/>
  <c r="PB138" i="1"/>
  <c r="OD138" i="1"/>
  <c r="QX190" i="1"/>
  <c r="PZ190" i="1"/>
  <c r="PB190" i="1"/>
  <c r="OD190" i="1"/>
  <c r="QX80" i="1"/>
  <c r="PZ80" i="1"/>
  <c r="PB80" i="1"/>
  <c r="OD80" i="1"/>
  <c r="QY114" i="1"/>
  <c r="QA114" i="1"/>
  <c r="PC114" i="1"/>
  <c r="OE114" i="1"/>
  <c r="QY137" i="1"/>
  <c r="QA137" i="1"/>
  <c r="PC137" i="1"/>
  <c r="OE137" i="1"/>
  <c r="QY48" i="1"/>
  <c r="QA48" i="1"/>
  <c r="PC48" i="1"/>
  <c r="OE48" i="1"/>
  <c r="QY47" i="1"/>
  <c r="QA47" i="1"/>
  <c r="PC47" i="1"/>
  <c r="OE47" i="1"/>
  <c r="NF126" i="1"/>
  <c r="XP126" i="1" s="1"/>
  <c r="TF126" i="1"/>
  <c r="NF127" i="1"/>
  <c r="XP127" i="1" s="1"/>
  <c r="TF127" i="1"/>
  <c r="QY78" i="1"/>
  <c r="QA78" i="1"/>
  <c r="PC78" i="1"/>
  <c r="OE78" i="1"/>
  <c r="NF110" i="1"/>
  <c r="XP110" i="1" s="1"/>
  <c r="TF110" i="1"/>
  <c r="QZ135" i="1"/>
  <c r="QB135" i="1"/>
  <c r="PD135" i="1"/>
  <c r="OF135" i="1"/>
  <c r="QY157" i="1"/>
  <c r="QA157" i="1"/>
  <c r="PC157" i="1"/>
  <c r="OE157" i="1"/>
  <c r="QY208" i="1"/>
  <c r="QA208" i="1"/>
  <c r="PC208" i="1"/>
  <c r="OE208" i="1"/>
  <c r="NF207" i="1"/>
  <c r="XP207" i="1" s="1"/>
  <c r="TF207" i="1"/>
  <c r="QY150" i="1"/>
  <c r="QA150" i="1"/>
  <c r="PC150" i="1"/>
  <c r="OE150" i="1"/>
  <c r="QX121" i="1"/>
  <c r="PZ121" i="1"/>
  <c r="PB121" i="1"/>
  <c r="OD121" i="1"/>
  <c r="QY59" i="1"/>
  <c r="QA59" i="1"/>
  <c r="PC59" i="1"/>
  <c r="OE59" i="1"/>
  <c r="EZ90" i="1"/>
  <c r="NF119" i="1"/>
  <c r="XP119" i="1" s="1"/>
  <c r="TF119" i="1"/>
  <c r="NF186" i="1"/>
  <c r="XP186" i="1" s="1"/>
  <c r="TF186" i="1"/>
  <c r="FX196" i="1"/>
  <c r="QY194" i="1"/>
  <c r="QA194" i="1"/>
  <c r="PC194" i="1"/>
  <c r="OE194" i="1"/>
  <c r="NF55" i="1"/>
  <c r="XP55" i="1" s="1"/>
  <c r="TF55" i="1"/>
  <c r="NF115" i="1"/>
  <c r="XP115" i="1" s="1"/>
  <c r="TF115" i="1"/>
  <c r="NF133" i="1"/>
  <c r="XP133" i="1" s="1"/>
  <c r="TF133" i="1"/>
  <c r="QY60" i="1"/>
  <c r="QA60" i="1"/>
  <c r="PC60" i="1"/>
  <c r="OE60" i="1"/>
  <c r="QZ66" i="1"/>
  <c r="QB66" i="1"/>
  <c r="OF66" i="1"/>
  <c r="PD66" i="1"/>
  <c r="QY70" i="1"/>
  <c r="PC70" i="1"/>
  <c r="OE70" i="1"/>
  <c r="QA70" i="1"/>
  <c r="FX90" i="1"/>
  <c r="CG125" i="1"/>
  <c r="QY127" i="1"/>
  <c r="QA127" i="1"/>
  <c r="PC127" i="1"/>
  <c r="OE127" i="1"/>
  <c r="QY143" i="1"/>
  <c r="QA143" i="1"/>
  <c r="PC143" i="1"/>
  <c r="OE143" i="1"/>
  <c r="NF168" i="1"/>
  <c r="XP168" i="1" s="1"/>
  <c r="TF168" i="1"/>
  <c r="QY176" i="1"/>
  <c r="QA176" i="1"/>
  <c r="PC176" i="1"/>
  <c r="OE176" i="1"/>
  <c r="NF144" i="1"/>
  <c r="XP144" i="1" s="1"/>
  <c r="TF144" i="1"/>
  <c r="QZ171" i="1"/>
  <c r="QB171" i="1"/>
  <c r="PD171" i="1"/>
  <c r="OF171" i="1"/>
  <c r="QY52" i="1"/>
  <c r="QA52" i="1"/>
  <c r="PC52" i="1"/>
  <c r="OE52" i="1"/>
  <c r="NF64" i="1"/>
  <c r="XP64" i="1" s="1"/>
  <c r="TF64" i="1"/>
  <c r="QY66" i="1"/>
  <c r="QA66" i="1"/>
  <c r="PC66" i="1"/>
  <c r="OE66" i="1"/>
  <c r="NF178" i="1"/>
  <c r="XP178" i="1" s="1"/>
  <c r="TF178" i="1"/>
  <c r="NF197" i="1"/>
  <c r="XP197" i="1" s="1"/>
  <c r="TF197" i="1"/>
  <c r="TK28" i="1"/>
  <c r="EZ48" i="1"/>
  <c r="QY67" i="1"/>
  <c r="QA67" i="1"/>
  <c r="PC67" i="1"/>
  <c r="OE67" i="1"/>
  <c r="EZ109" i="1"/>
  <c r="QY106" i="1"/>
  <c r="QA106" i="1"/>
  <c r="PC106" i="1"/>
  <c r="OE106" i="1"/>
  <c r="NF153" i="1"/>
  <c r="XP153" i="1" s="1"/>
  <c r="TF153" i="1"/>
  <c r="NF166" i="1"/>
  <c r="XP166" i="1" s="1"/>
  <c r="TF166" i="1"/>
  <c r="NF170" i="1"/>
  <c r="XP170" i="1" s="1"/>
  <c r="TF170" i="1"/>
  <c r="QY133" i="1"/>
  <c r="QA133" i="1"/>
  <c r="PC133" i="1"/>
  <c r="OE133" i="1"/>
  <c r="NF177" i="1"/>
  <c r="XP177" i="1" s="1"/>
  <c r="TF177" i="1"/>
  <c r="NF208" i="1"/>
  <c r="XP208" i="1" s="1"/>
  <c r="TF208" i="1"/>
  <c r="GV150" i="1"/>
  <c r="QY202" i="1"/>
  <c r="QA202" i="1"/>
  <c r="PC202" i="1"/>
  <c r="OE202" i="1"/>
  <c r="QY51" i="1"/>
  <c r="QA51" i="1"/>
  <c r="PC51" i="1"/>
  <c r="OE51" i="1"/>
  <c r="EZ74" i="1"/>
  <c r="NF75" i="1"/>
  <c r="XP75" i="1" s="1"/>
  <c r="TF75" i="1"/>
  <c r="QY94" i="1"/>
  <c r="OE94" i="1"/>
  <c r="QA94" i="1"/>
  <c r="PC94" i="1"/>
  <c r="EZ122" i="1"/>
  <c r="QY126" i="1"/>
  <c r="QA126" i="1"/>
  <c r="PC126" i="1"/>
  <c r="OE126" i="1"/>
  <c r="QY131" i="1"/>
  <c r="QA131" i="1"/>
  <c r="PC131" i="1"/>
  <c r="OE131" i="1"/>
  <c r="QY75" i="1"/>
  <c r="QA75" i="1"/>
  <c r="PC75" i="1"/>
  <c r="OE75" i="1"/>
  <c r="QZ118" i="1"/>
  <c r="QB118" i="1"/>
  <c r="PD118" i="1"/>
  <c r="OF118" i="1"/>
  <c r="QY132" i="1"/>
  <c r="QA132" i="1"/>
  <c r="PC132" i="1"/>
  <c r="OE132" i="1"/>
  <c r="QY128" i="1"/>
  <c r="QA128" i="1"/>
  <c r="PC128" i="1"/>
  <c r="OE128" i="1"/>
  <c r="NF136" i="1"/>
  <c r="XP136" i="1" s="1"/>
  <c r="TF136" i="1"/>
  <c r="NF206" i="1"/>
  <c r="XP206" i="1" s="1"/>
  <c r="TF206" i="1"/>
  <c r="NF120" i="1"/>
  <c r="XP120" i="1" s="1"/>
  <c r="TF120" i="1"/>
  <c r="QY203" i="1"/>
  <c r="QA203" i="1"/>
  <c r="PC203" i="1"/>
  <c r="OE203" i="1"/>
  <c r="QY161" i="1"/>
  <c r="QA161" i="1"/>
  <c r="PC161" i="1"/>
  <c r="OE161" i="1"/>
  <c r="NF122" i="1"/>
  <c r="XP122" i="1" s="1"/>
  <c r="TF122" i="1"/>
  <c r="CG106" i="1"/>
  <c r="QY181" i="1"/>
  <c r="QA181" i="1"/>
  <c r="PC181" i="1"/>
  <c r="OE181" i="1"/>
  <c r="QY80" i="1"/>
  <c r="QA80" i="1"/>
  <c r="PC80" i="1"/>
  <c r="OE80" i="1"/>
  <c r="TK167" i="1"/>
  <c r="TK71" i="1"/>
  <c r="TK191" i="1"/>
  <c r="MJ150" i="1"/>
  <c r="IR48" i="1"/>
  <c r="MJ48" i="1"/>
  <c r="IR194" i="1"/>
  <c r="MJ194" i="1"/>
  <c r="HT74" i="1"/>
  <c r="MJ74" i="1"/>
  <c r="HT90" i="1"/>
  <c r="MJ90" i="1"/>
  <c r="QX47" i="1"/>
  <c r="PZ47" i="1"/>
  <c r="PB47" i="1"/>
  <c r="OD47" i="1"/>
  <c r="QX139" i="1"/>
  <c r="PZ139" i="1"/>
  <c r="PB139" i="1"/>
  <c r="OD139" i="1"/>
  <c r="QX50" i="1"/>
  <c r="PZ50" i="1"/>
  <c r="PB50" i="1"/>
  <c r="OD50" i="1"/>
  <c r="QX203" i="1"/>
  <c r="PZ203" i="1"/>
  <c r="PB203" i="1"/>
  <c r="OD203" i="1"/>
  <c r="QX196" i="1"/>
  <c r="PZ196" i="1"/>
  <c r="PB196" i="1"/>
  <c r="OD196" i="1"/>
  <c r="NF66" i="1"/>
  <c r="XP66" i="1" s="1"/>
  <c r="TF66" i="1"/>
  <c r="QX141" i="1"/>
  <c r="PZ141" i="1"/>
  <c r="PB141" i="1"/>
  <c r="OD141" i="1"/>
  <c r="QX162" i="1"/>
  <c r="PZ162" i="1"/>
  <c r="PB162" i="1"/>
  <c r="OD162" i="1"/>
  <c r="QX202" i="1"/>
  <c r="PZ202" i="1"/>
  <c r="PB202" i="1"/>
  <c r="OD202" i="1"/>
  <c r="QX52" i="1"/>
  <c r="PZ52" i="1"/>
  <c r="PB52" i="1"/>
  <c r="OD52" i="1"/>
  <c r="QX161" i="1"/>
  <c r="PZ161" i="1"/>
  <c r="PB161" i="1"/>
  <c r="OD161" i="1"/>
  <c r="QX97" i="1"/>
  <c r="PZ97" i="1"/>
  <c r="PB97" i="1"/>
  <c r="OD97" i="1"/>
  <c r="QX191" i="1"/>
  <c r="PZ191" i="1"/>
  <c r="PB191" i="1"/>
  <c r="OD191" i="1"/>
  <c r="QX204" i="1"/>
  <c r="PZ204" i="1"/>
  <c r="PB204" i="1"/>
  <c r="OD204" i="1"/>
  <c r="QX155" i="1"/>
  <c r="PZ155" i="1"/>
  <c r="PB155" i="1"/>
  <c r="OD155" i="1"/>
  <c r="QX111" i="1"/>
  <c r="PZ111" i="1"/>
  <c r="PB111" i="1"/>
  <c r="OD111" i="1"/>
  <c r="QX76" i="1"/>
  <c r="PZ76" i="1"/>
  <c r="PB76" i="1"/>
  <c r="OD76" i="1"/>
  <c r="QX100" i="1"/>
  <c r="PZ100" i="1"/>
  <c r="PB100" i="1"/>
  <c r="OD100" i="1"/>
  <c r="QX158" i="1"/>
  <c r="PZ158" i="1"/>
  <c r="PB158" i="1"/>
  <c r="OD158" i="1"/>
  <c r="QX165" i="1"/>
  <c r="PZ165" i="1"/>
  <c r="PB165" i="1"/>
  <c r="OD165" i="1"/>
  <c r="QX88" i="1"/>
  <c r="PZ88" i="1"/>
  <c r="PB88" i="1"/>
  <c r="OD88" i="1"/>
  <c r="QX205" i="1"/>
  <c r="PZ205" i="1"/>
  <c r="PB205" i="1"/>
  <c r="OD205" i="1"/>
  <c r="QX84" i="1"/>
  <c r="PZ84" i="1"/>
  <c r="PB84" i="1"/>
  <c r="OD84" i="1"/>
  <c r="QX62" i="1"/>
  <c r="PZ62" i="1"/>
  <c r="PB62" i="1"/>
  <c r="OD62" i="1"/>
  <c r="QX171" i="1"/>
  <c r="PZ171" i="1"/>
  <c r="PB171" i="1"/>
  <c r="OD171" i="1"/>
  <c r="QX95" i="1"/>
  <c r="PZ95" i="1"/>
  <c r="PB95" i="1"/>
  <c r="OD95" i="1"/>
  <c r="QX87" i="1"/>
  <c r="PZ87" i="1"/>
  <c r="PB87" i="1"/>
  <c r="OD87" i="1"/>
  <c r="QX63" i="1"/>
  <c r="PZ63" i="1"/>
  <c r="PB63" i="1"/>
  <c r="OD63" i="1"/>
  <c r="QX210" i="1"/>
  <c r="PZ210" i="1"/>
  <c r="PB210" i="1"/>
  <c r="OD210" i="1"/>
  <c r="QY29" i="1"/>
  <c r="PC29" i="1"/>
  <c r="QA29" i="1"/>
  <c r="OE29" i="1"/>
  <c r="QB24" i="1"/>
  <c r="QZ24" i="1"/>
  <c r="PD24" i="1"/>
  <c r="OF24" i="1"/>
  <c r="QB31" i="1"/>
  <c r="PD31" i="1"/>
  <c r="QZ31" i="1"/>
  <c r="OF31" i="1"/>
  <c r="NF35" i="1"/>
  <c r="XP35" i="1" s="1"/>
  <c r="TF35" i="1"/>
  <c r="NF20" i="1"/>
  <c r="XP20" i="1" s="1"/>
  <c r="TF20" i="1"/>
  <c r="EZ199" i="1"/>
  <c r="QB44" i="1"/>
  <c r="QZ44" i="1"/>
  <c r="OF44" i="1"/>
  <c r="PD44" i="1"/>
  <c r="TK24" i="1"/>
  <c r="FX168" i="1"/>
  <c r="GV77" i="1"/>
  <c r="NF18" i="1"/>
  <c r="XP18" i="1" s="1"/>
  <c r="TF18" i="1"/>
  <c r="TG18" i="1" s="1"/>
  <c r="QY37" i="1"/>
  <c r="PC37" i="1"/>
  <c r="QA37" i="1"/>
  <c r="OE37" i="1"/>
  <c r="FX85" i="1"/>
  <c r="GV136" i="1"/>
  <c r="QB43" i="1"/>
  <c r="QZ43" i="1"/>
  <c r="OF43" i="1"/>
  <c r="PD43" i="1"/>
  <c r="QY36" i="1"/>
  <c r="PC36" i="1"/>
  <c r="QA36" i="1"/>
  <c r="OE36" i="1"/>
  <c r="FX161" i="1"/>
  <c r="NF26" i="1"/>
  <c r="XP26" i="1" s="1"/>
  <c r="TF26" i="1"/>
  <c r="EZ169" i="1"/>
  <c r="QY22" i="1"/>
  <c r="PC22" i="1"/>
  <c r="QA22" i="1"/>
  <c r="OE22" i="1"/>
  <c r="GV53" i="1"/>
  <c r="CG55" i="1"/>
  <c r="GV133" i="1"/>
  <c r="GV123" i="1"/>
  <c r="CG108" i="1"/>
  <c r="CG75" i="1"/>
  <c r="MK75" i="1" s="1"/>
  <c r="GV55" i="1"/>
  <c r="GV45" i="1"/>
  <c r="GV88" i="1"/>
  <c r="QX25" i="1"/>
  <c r="OD25" i="1"/>
  <c r="PB25" i="1"/>
  <c r="PZ25" i="1"/>
  <c r="NF27" i="1"/>
  <c r="XP27" i="1" s="1"/>
  <c r="TF27" i="1"/>
  <c r="QB32" i="1"/>
  <c r="QZ32" i="1"/>
  <c r="OF32" i="1"/>
  <c r="PD32" i="1"/>
  <c r="NF40" i="1"/>
  <c r="XP40" i="1" s="1"/>
  <c r="TF40" i="1"/>
  <c r="QY24" i="1"/>
  <c r="PC24" i="1"/>
  <c r="QA24" i="1"/>
  <c r="OE24" i="1"/>
  <c r="QY28" i="1"/>
  <c r="PC28" i="1"/>
  <c r="QA28" i="1"/>
  <c r="OE28" i="1"/>
  <c r="QY43" i="1"/>
  <c r="PC43" i="1"/>
  <c r="QA43" i="1"/>
  <c r="OE43" i="1"/>
  <c r="FX199" i="1"/>
  <c r="QY17" i="1"/>
  <c r="PC17" i="1"/>
  <c r="QA17" i="1"/>
  <c r="OE17" i="1"/>
  <c r="QY20" i="1"/>
  <c r="PC20" i="1"/>
  <c r="QA20" i="1"/>
  <c r="OE20" i="1"/>
  <c r="QY25" i="1"/>
  <c r="PC25" i="1"/>
  <c r="QA25" i="1"/>
  <c r="OE25" i="1"/>
  <c r="GV168" i="1"/>
  <c r="CG77" i="1"/>
  <c r="CG85" i="1"/>
  <c r="CG136" i="1"/>
  <c r="NF22" i="1"/>
  <c r="XP22" i="1" s="1"/>
  <c r="TF22" i="1"/>
  <c r="GV161" i="1"/>
  <c r="QB20" i="1"/>
  <c r="QZ20" i="1"/>
  <c r="PD20" i="1"/>
  <c r="OF20" i="1"/>
  <c r="QB23" i="1"/>
  <c r="QZ23" i="1"/>
  <c r="PD23" i="1"/>
  <c r="OF23" i="1"/>
  <c r="NF32" i="1"/>
  <c r="XP32" i="1" s="1"/>
  <c r="TF32" i="1"/>
  <c r="CG41" i="1"/>
  <c r="GV169" i="1"/>
  <c r="PZ44" i="1"/>
  <c r="QX44" i="1"/>
  <c r="OD44" i="1"/>
  <c r="PB44" i="1"/>
  <c r="QX28" i="1"/>
  <c r="OD28" i="1"/>
  <c r="PB28" i="1"/>
  <c r="PZ28" i="1"/>
  <c r="PZ41" i="1"/>
  <c r="QX41" i="1"/>
  <c r="OD41" i="1"/>
  <c r="PB41" i="1"/>
  <c r="QX31" i="1"/>
  <c r="OD31" i="1"/>
  <c r="PB31" i="1"/>
  <c r="PZ31" i="1"/>
  <c r="QY41" i="1"/>
  <c r="PC41" i="1"/>
  <c r="QA41" i="1"/>
  <c r="OE41" i="1"/>
  <c r="QB39" i="1"/>
  <c r="PD39" i="1"/>
  <c r="OF39" i="1"/>
  <c r="QZ39" i="1"/>
  <c r="QY23" i="1"/>
  <c r="PC23" i="1"/>
  <c r="QA23" i="1"/>
  <c r="OE23" i="1"/>
  <c r="QY21" i="1"/>
  <c r="PC21" i="1"/>
  <c r="QA21" i="1"/>
  <c r="OE21" i="1"/>
  <c r="QY40" i="1"/>
  <c r="PC40" i="1"/>
  <c r="QA40" i="1"/>
  <c r="OE40" i="1"/>
  <c r="QY31" i="1"/>
  <c r="PC31" i="1"/>
  <c r="QA31" i="1"/>
  <c r="OE31" i="1"/>
  <c r="CG168" i="1"/>
  <c r="NF19" i="1"/>
  <c r="XP19" i="1" s="1"/>
  <c r="TF19" i="1"/>
  <c r="QY44" i="1"/>
  <c r="PC44" i="1"/>
  <c r="QA44" i="1"/>
  <c r="OE44" i="1"/>
  <c r="EZ77" i="1"/>
  <c r="QY19" i="1"/>
  <c r="PC19" i="1"/>
  <c r="QA19" i="1"/>
  <c r="OE19" i="1"/>
  <c r="QY32" i="1"/>
  <c r="PC32" i="1"/>
  <c r="QA32" i="1"/>
  <c r="OE32" i="1"/>
  <c r="QY30" i="1"/>
  <c r="PC30" i="1"/>
  <c r="QA30" i="1"/>
  <c r="OE30" i="1"/>
  <c r="GV85" i="1"/>
  <c r="EZ136" i="1"/>
  <c r="QY39" i="1"/>
  <c r="PC39" i="1"/>
  <c r="QA39" i="1"/>
  <c r="OE39" i="1"/>
  <c r="CG161" i="1"/>
  <c r="NF38" i="1"/>
  <c r="XP38" i="1" s="1"/>
  <c r="TF38" i="1"/>
  <c r="EZ53" i="1"/>
  <c r="QY26" i="1"/>
  <c r="PC26" i="1"/>
  <c r="QA26" i="1"/>
  <c r="OE26" i="1"/>
  <c r="CG53" i="1"/>
  <c r="FX158" i="1"/>
  <c r="EZ108" i="1"/>
  <c r="EZ192" i="1"/>
  <c r="EZ103" i="1"/>
  <c r="QX24" i="1"/>
  <c r="OD24" i="1"/>
  <c r="PB24" i="1"/>
  <c r="PZ24" i="1"/>
  <c r="QX29" i="1"/>
  <c r="OD29" i="1"/>
  <c r="PB29" i="1"/>
  <c r="PZ29" i="1"/>
  <c r="NF23" i="1"/>
  <c r="XP23" i="1" s="1"/>
  <c r="TF23" i="1"/>
  <c r="QY27" i="1"/>
  <c r="PC27" i="1"/>
  <c r="QA27" i="1"/>
  <c r="OE27" i="1"/>
  <c r="PZ39" i="1"/>
  <c r="QX39" i="1"/>
  <c r="OD39" i="1"/>
  <c r="PB39" i="1"/>
  <c r="PZ43" i="1"/>
  <c r="QX43" i="1"/>
  <c r="OD43" i="1"/>
  <c r="PB43" i="1"/>
  <c r="QX36" i="1"/>
  <c r="OD36" i="1"/>
  <c r="PB36" i="1"/>
  <c r="PZ36" i="1"/>
  <c r="QX21" i="1"/>
  <c r="OD21" i="1"/>
  <c r="PB21" i="1"/>
  <c r="PZ21" i="1"/>
  <c r="PZ37" i="1"/>
  <c r="QX37" i="1"/>
  <c r="OD37" i="1"/>
  <c r="PB37" i="1"/>
  <c r="QX33" i="1"/>
  <c r="OD33" i="1"/>
  <c r="PB33" i="1"/>
  <c r="PZ33" i="1"/>
  <c r="PB17" i="1"/>
  <c r="QX17" i="1"/>
  <c r="OD17" i="1"/>
  <c r="PZ17" i="1"/>
  <c r="FX88" i="1"/>
  <c r="EZ45" i="1"/>
  <c r="MK194" i="1"/>
  <c r="LM194" i="1"/>
  <c r="KO194" i="1"/>
  <c r="JQ194" i="1"/>
  <c r="IS194" i="1"/>
  <c r="HU194" i="1"/>
  <c r="CG158" i="1"/>
  <c r="VW158" i="1" s="1"/>
  <c r="WU158" i="1" s="1"/>
  <c r="LL158" i="1"/>
  <c r="MJ158" i="1"/>
  <c r="KN158" i="1"/>
  <c r="JP158" i="1"/>
  <c r="IR158" i="1"/>
  <c r="HT158" i="1"/>
  <c r="EZ158" i="1"/>
  <c r="MJ85" i="1"/>
  <c r="LL85" i="1"/>
  <c r="KN85" i="1"/>
  <c r="JP85" i="1"/>
  <c r="HT85" i="1"/>
  <c r="IR85" i="1"/>
  <c r="MJ77" i="1"/>
  <c r="LL77" i="1"/>
  <c r="KN77" i="1"/>
  <c r="JP77" i="1"/>
  <c r="IR77" i="1"/>
  <c r="HT77" i="1"/>
  <c r="MJ136" i="1"/>
  <c r="LL136" i="1"/>
  <c r="KN136" i="1"/>
  <c r="JP136" i="1"/>
  <c r="IR136" i="1"/>
  <c r="HT136" i="1"/>
  <c r="MJ161" i="1"/>
  <c r="LL161" i="1"/>
  <c r="KN161" i="1"/>
  <c r="JP161" i="1"/>
  <c r="IR161" i="1"/>
  <c r="HT161" i="1"/>
  <c r="MJ168" i="1"/>
  <c r="LL168" i="1"/>
  <c r="KN168" i="1"/>
  <c r="JP168" i="1"/>
  <c r="IR168" i="1"/>
  <c r="HT168" i="1"/>
  <c r="MJ199" i="1"/>
  <c r="LL199" i="1"/>
  <c r="KN199" i="1"/>
  <c r="JP199" i="1"/>
  <c r="IR199" i="1"/>
  <c r="HT199" i="1"/>
  <c r="FX53" i="1"/>
  <c r="MJ53" i="1"/>
  <c r="LL53" i="1"/>
  <c r="KN53" i="1"/>
  <c r="JP53" i="1"/>
  <c r="IR53" i="1"/>
  <c r="HT53" i="1"/>
  <c r="MJ93" i="1"/>
  <c r="LL93" i="1"/>
  <c r="KN93" i="1"/>
  <c r="JP93" i="1"/>
  <c r="IR93" i="1"/>
  <c r="HT93" i="1"/>
  <c r="EZ93" i="1"/>
  <c r="GV93" i="1"/>
  <c r="CG93" i="1"/>
  <c r="VW93" i="1" s="1"/>
  <c r="WU93" i="1" s="1"/>
  <c r="FX93" i="1"/>
  <c r="LL142" i="1"/>
  <c r="MJ142" i="1"/>
  <c r="KN142" i="1"/>
  <c r="JP142" i="1"/>
  <c r="IR142" i="1"/>
  <c r="HT142" i="1"/>
  <c r="GV142" i="1"/>
  <c r="FX142" i="1"/>
  <c r="EZ142" i="1"/>
  <c r="CG142" i="1"/>
  <c r="VW142" i="1" s="1"/>
  <c r="WU142" i="1" s="1"/>
  <c r="CG169" i="1"/>
  <c r="VW169" i="1" s="1"/>
  <c r="WU169" i="1" s="1"/>
  <c r="MJ169" i="1"/>
  <c r="LL169" i="1"/>
  <c r="KN169" i="1"/>
  <c r="JP169" i="1"/>
  <c r="IR169" i="1"/>
  <c r="HT169" i="1"/>
  <c r="EZ41" i="1"/>
  <c r="MJ41" i="1"/>
  <c r="LL41" i="1"/>
  <c r="KN41" i="1"/>
  <c r="HT41" i="1"/>
  <c r="IR41" i="1"/>
  <c r="JP41" i="1"/>
  <c r="FX55" i="1"/>
  <c r="MJ55" i="1"/>
  <c r="LL55" i="1"/>
  <c r="KN55" i="1"/>
  <c r="JP55" i="1"/>
  <c r="IR55" i="1"/>
  <c r="HT55" i="1"/>
  <c r="MJ69" i="1"/>
  <c r="LL69" i="1"/>
  <c r="KN69" i="1"/>
  <c r="JP69" i="1"/>
  <c r="IR69" i="1"/>
  <c r="HT69" i="1"/>
  <c r="CG123" i="1"/>
  <c r="VW123" i="1" s="1"/>
  <c r="WU123" i="1" s="1"/>
  <c r="MJ123" i="1"/>
  <c r="LL123" i="1"/>
  <c r="KN123" i="1"/>
  <c r="JP123" i="1"/>
  <c r="IR123" i="1"/>
  <c r="HT123" i="1"/>
  <c r="FX123" i="1"/>
  <c r="EZ123" i="1"/>
  <c r="EZ133" i="1"/>
  <c r="MJ133" i="1"/>
  <c r="LL133" i="1"/>
  <c r="KN133" i="1"/>
  <c r="JP133" i="1"/>
  <c r="IR133" i="1"/>
  <c r="HT133" i="1"/>
  <c r="FX133" i="1"/>
  <c r="MJ147" i="1"/>
  <c r="LL147" i="1"/>
  <c r="KN147" i="1"/>
  <c r="JP147" i="1"/>
  <c r="IR147" i="1"/>
  <c r="HT147" i="1"/>
  <c r="MJ200" i="1"/>
  <c r="LL200" i="1"/>
  <c r="KN200" i="1"/>
  <c r="JP200" i="1"/>
  <c r="IR200" i="1"/>
  <c r="HT200" i="1"/>
  <c r="MK130" i="1"/>
  <c r="LM130" i="1"/>
  <c r="KO130" i="1"/>
  <c r="JQ130" i="1"/>
  <c r="IS130" i="1"/>
  <c r="HU130" i="1"/>
  <c r="MK35" i="1"/>
  <c r="KO35" i="1"/>
  <c r="LM35" i="1"/>
  <c r="IS35" i="1"/>
  <c r="JQ35" i="1"/>
  <c r="HU35" i="1"/>
  <c r="MJ92" i="1"/>
  <c r="LL92" i="1"/>
  <c r="KN92" i="1"/>
  <c r="JP92" i="1"/>
  <c r="IR92" i="1"/>
  <c r="HT92" i="1"/>
  <c r="MJ178" i="1"/>
  <c r="LL178" i="1"/>
  <c r="KN178" i="1"/>
  <c r="JP178" i="1"/>
  <c r="IR178" i="1"/>
  <c r="HT178" i="1"/>
  <c r="MJ100" i="1"/>
  <c r="LL100" i="1"/>
  <c r="KN100" i="1"/>
  <c r="JP100" i="1"/>
  <c r="IR100" i="1"/>
  <c r="HT100" i="1"/>
  <c r="MJ202" i="1"/>
  <c r="KN202" i="1"/>
  <c r="JP202" i="1"/>
  <c r="IR202" i="1"/>
  <c r="LL202" i="1"/>
  <c r="HT202" i="1"/>
  <c r="MJ59" i="1"/>
  <c r="LL59" i="1"/>
  <c r="KN59" i="1"/>
  <c r="JP59" i="1"/>
  <c r="HT59" i="1"/>
  <c r="IR59" i="1"/>
  <c r="MJ76" i="1"/>
  <c r="LL76" i="1"/>
  <c r="KN76" i="1"/>
  <c r="JP76" i="1"/>
  <c r="IR76" i="1"/>
  <c r="HT76" i="1"/>
  <c r="GV68" i="1"/>
  <c r="MJ68" i="1"/>
  <c r="LL68" i="1"/>
  <c r="KN68" i="1"/>
  <c r="JP68" i="1"/>
  <c r="IR68" i="1"/>
  <c r="HT68" i="1"/>
  <c r="FX172" i="1"/>
  <c r="MJ172" i="1"/>
  <c r="LL172" i="1"/>
  <c r="KN172" i="1"/>
  <c r="JP172" i="1"/>
  <c r="IR172" i="1"/>
  <c r="HT172" i="1"/>
  <c r="CG173" i="1"/>
  <c r="MJ173" i="1"/>
  <c r="LL173" i="1"/>
  <c r="KN173" i="1"/>
  <c r="JP173" i="1"/>
  <c r="IR173" i="1"/>
  <c r="HT173" i="1"/>
  <c r="FX21" i="1"/>
  <c r="LL21" i="1"/>
  <c r="MJ21" i="1"/>
  <c r="KN21" i="1"/>
  <c r="JP21" i="1"/>
  <c r="IR21" i="1"/>
  <c r="HT21" i="1"/>
  <c r="CG30" i="1"/>
  <c r="VW30" i="1" s="1"/>
  <c r="WU30" i="1" s="1"/>
  <c r="MJ30" i="1"/>
  <c r="LL30" i="1"/>
  <c r="KN30" i="1"/>
  <c r="JP30" i="1"/>
  <c r="HT30" i="1"/>
  <c r="IR30" i="1"/>
  <c r="FX30" i="1"/>
  <c r="GV30" i="1"/>
  <c r="EZ30" i="1"/>
  <c r="MJ23" i="1"/>
  <c r="LL23" i="1"/>
  <c r="KN23" i="1"/>
  <c r="JP23" i="1"/>
  <c r="HT23" i="1"/>
  <c r="IR23" i="1"/>
  <c r="MJ50" i="1"/>
  <c r="LL50" i="1"/>
  <c r="KN50" i="1"/>
  <c r="JP50" i="1"/>
  <c r="HT50" i="1"/>
  <c r="IR50" i="1"/>
  <c r="MJ125" i="1"/>
  <c r="LL125" i="1"/>
  <c r="KN125" i="1"/>
  <c r="JP125" i="1"/>
  <c r="IR125" i="1"/>
  <c r="HT125" i="1"/>
  <c r="MJ122" i="1"/>
  <c r="LL122" i="1"/>
  <c r="KN122" i="1"/>
  <c r="JP122" i="1"/>
  <c r="IR122" i="1"/>
  <c r="HT122" i="1"/>
  <c r="MJ61" i="1"/>
  <c r="LL61" i="1"/>
  <c r="KN61" i="1"/>
  <c r="JP61" i="1"/>
  <c r="IR61" i="1"/>
  <c r="HT61" i="1"/>
  <c r="MJ109" i="1"/>
  <c r="LL109" i="1"/>
  <c r="KN109" i="1"/>
  <c r="JP109" i="1"/>
  <c r="IR109" i="1"/>
  <c r="HT109" i="1"/>
  <c r="EZ106" i="1"/>
  <c r="MJ106" i="1"/>
  <c r="LL106" i="1"/>
  <c r="KN106" i="1"/>
  <c r="JP106" i="1"/>
  <c r="IR106" i="1"/>
  <c r="HT106" i="1"/>
  <c r="MJ155" i="1"/>
  <c r="LL155" i="1"/>
  <c r="KN155" i="1"/>
  <c r="JP155" i="1"/>
  <c r="IR155" i="1"/>
  <c r="HT155" i="1"/>
  <c r="FX155" i="1"/>
  <c r="EZ155" i="1"/>
  <c r="CG155" i="1"/>
  <c r="VW155" i="1" s="1"/>
  <c r="WU155" i="1" s="1"/>
  <c r="GV155" i="1"/>
  <c r="MJ196" i="1"/>
  <c r="KN196" i="1"/>
  <c r="JP196" i="1"/>
  <c r="LL196" i="1"/>
  <c r="IR196" i="1"/>
  <c r="HT196" i="1"/>
  <c r="MJ198" i="1"/>
  <c r="LL198" i="1"/>
  <c r="KN198" i="1"/>
  <c r="JP198" i="1"/>
  <c r="IR198" i="1"/>
  <c r="HT198" i="1"/>
  <c r="LL20" i="1"/>
  <c r="MJ20" i="1"/>
  <c r="KN20" i="1"/>
  <c r="JP20" i="1"/>
  <c r="HT20" i="1"/>
  <c r="IR20" i="1"/>
  <c r="CG103" i="1"/>
  <c r="EZ125" i="1"/>
  <c r="MJ171" i="1"/>
  <c r="LL171" i="1"/>
  <c r="KN171" i="1"/>
  <c r="JP171" i="1"/>
  <c r="IR171" i="1"/>
  <c r="HT171" i="1"/>
  <c r="GV196" i="1"/>
  <c r="MJ131" i="1"/>
  <c r="LL131" i="1"/>
  <c r="KN131" i="1"/>
  <c r="JP131" i="1"/>
  <c r="IR131" i="1"/>
  <c r="HT131" i="1"/>
  <c r="FX109" i="1"/>
  <c r="MJ151" i="1"/>
  <c r="LL151" i="1"/>
  <c r="KN151" i="1"/>
  <c r="JP151" i="1"/>
  <c r="IR151" i="1"/>
  <c r="HT151" i="1"/>
  <c r="MJ139" i="1"/>
  <c r="LL139" i="1"/>
  <c r="KN139" i="1"/>
  <c r="JP139" i="1"/>
  <c r="IR139" i="1"/>
  <c r="HT139" i="1"/>
  <c r="MJ25" i="1"/>
  <c r="LL25" i="1"/>
  <c r="KN25" i="1"/>
  <c r="JP25" i="1"/>
  <c r="IR25" i="1"/>
  <c r="HT25" i="1"/>
  <c r="MJ104" i="1"/>
  <c r="LL104" i="1"/>
  <c r="KN104" i="1"/>
  <c r="JP104" i="1"/>
  <c r="IR104" i="1"/>
  <c r="HT104" i="1"/>
  <c r="MJ119" i="1"/>
  <c r="LL119" i="1"/>
  <c r="KN119" i="1"/>
  <c r="JP119" i="1"/>
  <c r="IR119" i="1"/>
  <c r="HT119" i="1"/>
  <c r="MJ154" i="1"/>
  <c r="LL154" i="1"/>
  <c r="KN154" i="1"/>
  <c r="JP154" i="1"/>
  <c r="IR154" i="1"/>
  <c r="HT154" i="1"/>
  <c r="EZ198" i="1"/>
  <c r="GV188" i="1"/>
  <c r="MJ188" i="1"/>
  <c r="LL188" i="1"/>
  <c r="KN188" i="1"/>
  <c r="JP188" i="1"/>
  <c r="IR188" i="1"/>
  <c r="HT188" i="1"/>
  <c r="GV192" i="1"/>
  <c r="EZ141" i="1"/>
  <c r="MJ141" i="1"/>
  <c r="LL141" i="1"/>
  <c r="KN141" i="1"/>
  <c r="JP141" i="1"/>
  <c r="IR141" i="1"/>
  <c r="HT141" i="1"/>
  <c r="MJ115" i="1"/>
  <c r="LL115" i="1"/>
  <c r="KN115" i="1"/>
  <c r="JP115" i="1"/>
  <c r="IR115" i="1"/>
  <c r="HT115" i="1"/>
  <c r="GV115" i="1"/>
  <c r="CG115" i="1"/>
  <c r="VW115" i="1" s="1"/>
  <c r="WU115" i="1" s="1"/>
  <c r="FX115" i="1"/>
  <c r="EZ115" i="1"/>
  <c r="MK56" i="1"/>
  <c r="KO56" i="1"/>
  <c r="LM56" i="1"/>
  <c r="JQ56" i="1"/>
  <c r="IS56" i="1"/>
  <c r="HU56" i="1"/>
  <c r="MK78" i="1"/>
  <c r="KO78" i="1"/>
  <c r="JQ78" i="1"/>
  <c r="LM78" i="1"/>
  <c r="IS78" i="1"/>
  <c r="HU78" i="1"/>
  <c r="FX125" i="1"/>
  <c r="CG196" i="1"/>
  <c r="MJ207" i="1"/>
  <c r="KN207" i="1"/>
  <c r="LL207" i="1"/>
  <c r="JP207" i="1"/>
  <c r="IR207" i="1"/>
  <c r="HT207" i="1"/>
  <c r="MJ24" i="1"/>
  <c r="LL24" i="1"/>
  <c r="KN24" i="1"/>
  <c r="JP24" i="1"/>
  <c r="IR24" i="1"/>
  <c r="HT24" i="1"/>
  <c r="EZ50" i="1"/>
  <c r="GV109" i="1"/>
  <c r="MJ124" i="1"/>
  <c r="LL124" i="1"/>
  <c r="KN124" i="1"/>
  <c r="JP124" i="1"/>
  <c r="IR124" i="1"/>
  <c r="HT124" i="1"/>
  <c r="MJ180" i="1"/>
  <c r="LL180" i="1"/>
  <c r="KN180" i="1"/>
  <c r="JP180" i="1"/>
  <c r="IR180" i="1"/>
  <c r="HT180" i="1"/>
  <c r="MJ183" i="1"/>
  <c r="LL183" i="1"/>
  <c r="KN183" i="1"/>
  <c r="JP183" i="1"/>
  <c r="IR183" i="1"/>
  <c r="HT183" i="1"/>
  <c r="GV23" i="1"/>
  <c r="MJ203" i="1"/>
  <c r="LL203" i="1"/>
  <c r="KN203" i="1"/>
  <c r="JP203" i="1"/>
  <c r="IR203" i="1"/>
  <c r="HT203" i="1"/>
  <c r="KN208" i="1"/>
  <c r="MJ208" i="1"/>
  <c r="LL208" i="1"/>
  <c r="JP208" i="1"/>
  <c r="IR208" i="1"/>
  <c r="HT208" i="1"/>
  <c r="EZ61" i="1"/>
  <c r="MK128" i="1"/>
  <c r="GV122" i="1"/>
  <c r="MJ174" i="1"/>
  <c r="LL174" i="1"/>
  <c r="KN174" i="1"/>
  <c r="JP174" i="1"/>
  <c r="IR174" i="1"/>
  <c r="HT174" i="1"/>
  <c r="MJ165" i="1"/>
  <c r="LL165" i="1"/>
  <c r="KN165" i="1"/>
  <c r="JP165" i="1"/>
  <c r="IR165" i="1"/>
  <c r="HT165" i="1"/>
  <c r="MJ72" i="1"/>
  <c r="LL72" i="1"/>
  <c r="KN72" i="1"/>
  <c r="JP72" i="1"/>
  <c r="IR72" i="1"/>
  <c r="HT72" i="1"/>
  <c r="MJ185" i="1"/>
  <c r="LL185" i="1"/>
  <c r="KN185" i="1"/>
  <c r="JP185" i="1"/>
  <c r="IR185" i="1"/>
  <c r="HT185" i="1"/>
  <c r="MJ37" i="1"/>
  <c r="LL37" i="1"/>
  <c r="KN37" i="1"/>
  <c r="HT37" i="1"/>
  <c r="JP37" i="1"/>
  <c r="IR37" i="1"/>
  <c r="CG198" i="1"/>
  <c r="FX80" i="1"/>
  <c r="MJ80" i="1"/>
  <c r="LL80" i="1"/>
  <c r="KN80" i="1"/>
  <c r="JP80" i="1"/>
  <c r="IR80" i="1"/>
  <c r="HT80" i="1"/>
  <c r="GV106" i="1"/>
  <c r="MJ189" i="1"/>
  <c r="LL189" i="1"/>
  <c r="KN189" i="1"/>
  <c r="JP189" i="1"/>
  <c r="IR189" i="1"/>
  <c r="HT189" i="1"/>
  <c r="FX177" i="1"/>
  <c r="MJ177" i="1"/>
  <c r="LL177" i="1"/>
  <c r="KN177" i="1"/>
  <c r="JP177" i="1"/>
  <c r="IR177" i="1"/>
  <c r="HT177" i="1"/>
  <c r="EZ60" i="1"/>
  <c r="MJ60" i="1"/>
  <c r="LL60" i="1"/>
  <c r="KN60" i="1"/>
  <c r="JP60" i="1"/>
  <c r="IR60" i="1"/>
  <c r="HT60" i="1"/>
  <c r="EZ29" i="1"/>
  <c r="MJ29" i="1"/>
  <c r="LL29" i="1"/>
  <c r="KN29" i="1"/>
  <c r="JP29" i="1"/>
  <c r="IR29" i="1"/>
  <c r="HT29" i="1"/>
  <c r="FX45" i="1"/>
  <c r="MJ45" i="1"/>
  <c r="LL45" i="1"/>
  <c r="KN45" i="1"/>
  <c r="JP45" i="1"/>
  <c r="IR45" i="1"/>
  <c r="HT45" i="1"/>
  <c r="EZ88" i="1"/>
  <c r="MJ88" i="1"/>
  <c r="LL88" i="1"/>
  <c r="KN88" i="1"/>
  <c r="JP88" i="1"/>
  <c r="IR88" i="1"/>
  <c r="HT88" i="1"/>
  <c r="MJ159" i="1"/>
  <c r="LL159" i="1"/>
  <c r="KN159" i="1"/>
  <c r="JP159" i="1"/>
  <c r="IR159" i="1"/>
  <c r="HT159" i="1"/>
  <c r="MJ204" i="1"/>
  <c r="LL204" i="1"/>
  <c r="KN204" i="1"/>
  <c r="JP204" i="1"/>
  <c r="IR204" i="1"/>
  <c r="HT204" i="1"/>
  <c r="MJ79" i="1"/>
  <c r="LL79" i="1"/>
  <c r="KN79" i="1"/>
  <c r="JP79" i="1"/>
  <c r="IR79" i="1"/>
  <c r="HT79" i="1"/>
  <c r="GV79" i="1"/>
  <c r="EZ79" i="1"/>
  <c r="FX79" i="1"/>
  <c r="CG79" i="1"/>
  <c r="VW79" i="1" s="1"/>
  <c r="WU79" i="1" s="1"/>
  <c r="CG160" i="1"/>
  <c r="VW160" i="1" s="1"/>
  <c r="WU160" i="1" s="1"/>
  <c r="MJ160" i="1"/>
  <c r="LL160" i="1"/>
  <c r="KN160" i="1"/>
  <c r="JP160" i="1"/>
  <c r="IR160" i="1"/>
  <c r="HT160" i="1"/>
  <c r="FX160" i="1"/>
  <c r="EZ160" i="1"/>
  <c r="FX162" i="1"/>
  <c r="MJ162" i="1"/>
  <c r="LL162" i="1"/>
  <c r="KN162" i="1"/>
  <c r="JP162" i="1"/>
  <c r="IR162" i="1"/>
  <c r="HT162" i="1"/>
  <c r="GV102" i="1"/>
  <c r="MJ102" i="1"/>
  <c r="LL102" i="1"/>
  <c r="KN102" i="1"/>
  <c r="JP102" i="1"/>
  <c r="IR102" i="1"/>
  <c r="HT102" i="1"/>
  <c r="MJ98" i="1"/>
  <c r="LL98" i="1"/>
  <c r="KN98" i="1"/>
  <c r="JP98" i="1"/>
  <c r="IR98" i="1"/>
  <c r="HT98" i="1"/>
  <c r="MJ112" i="1"/>
  <c r="LL112" i="1"/>
  <c r="KN112" i="1"/>
  <c r="JP112" i="1"/>
  <c r="IR112" i="1"/>
  <c r="HT112" i="1"/>
  <c r="MJ205" i="1"/>
  <c r="LL205" i="1"/>
  <c r="JP205" i="1"/>
  <c r="IR205" i="1"/>
  <c r="HT205" i="1"/>
  <c r="KN205" i="1"/>
  <c r="CG166" i="1"/>
  <c r="VW166" i="1" s="1"/>
  <c r="WU166" i="1" s="1"/>
  <c r="LL166" i="1"/>
  <c r="MJ166" i="1"/>
  <c r="KN166" i="1"/>
  <c r="JP166" i="1"/>
  <c r="IR166" i="1"/>
  <c r="HT166" i="1"/>
  <c r="EZ166" i="1"/>
  <c r="FX166" i="1"/>
  <c r="GV166" i="1"/>
  <c r="MJ67" i="1"/>
  <c r="LL67" i="1"/>
  <c r="KN67" i="1"/>
  <c r="JP67" i="1"/>
  <c r="HT67" i="1"/>
  <c r="IR67" i="1"/>
  <c r="FX67" i="1"/>
  <c r="EZ67" i="1"/>
  <c r="GV67" i="1"/>
  <c r="CG67" i="1"/>
  <c r="VW67" i="1" s="1"/>
  <c r="WU67" i="1" s="1"/>
  <c r="FX57" i="1"/>
  <c r="MJ57" i="1"/>
  <c r="LL57" i="1"/>
  <c r="KN57" i="1"/>
  <c r="IR57" i="1"/>
  <c r="HT57" i="1"/>
  <c r="JP57" i="1"/>
  <c r="CG57" i="1"/>
  <c r="VW57" i="1" s="1"/>
  <c r="WU57" i="1" s="1"/>
  <c r="FX164" i="1"/>
  <c r="MJ164" i="1"/>
  <c r="LL164" i="1"/>
  <c r="KN164" i="1"/>
  <c r="JP164" i="1"/>
  <c r="IR164" i="1"/>
  <c r="HT164" i="1"/>
  <c r="GV175" i="1"/>
  <c r="MJ175" i="1"/>
  <c r="LL175" i="1"/>
  <c r="KN175" i="1"/>
  <c r="JP175" i="1"/>
  <c r="IR175" i="1"/>
  <c r="HT175" i="1"/>
  <c r="FX175" i="1"/>
  <c r="CG175" i="1"/>
  <c r="VW175" i="1" s="1"/>
  <c r="WU175" i="1" s="1"/>
  <c r="EZ175" i="1"/>
  <c r="CG34" i="1"/>
  <c r="VW34" i="1" s="1"/>
  <c r="WU34" i="1" s="1"/>
  <c r="MJ34" i="1"/>
  <c r="LL34" i="1"/>
  <c r="KN34" i="1"/>
  <c r="JP34" i="1"/>
  <c r="HT34" i="1"/>
  <c r="IR34" i="1"/>
  <c r="EZ34" i="1"/>
  <c r="GV34" i="1"/>
  <c r="FX34" i="1"/>
  <c r="MJ28" i="1"/>
  <c r="LL28" i="1"/>
  <c r="KN28" i="1"/>
  <c r="JP28" i="1"/>
  <c r="IR28" i="1"/>
  <c r="HT28" i="1"/>
  <c r="MK81" i="1"/>
  <c r="KO81" i="1"/>
  <c r="JQ81" i="1"/>
  <c r="LM81" i="1"/>
  <c r="IS81" i="1"/>
  <c r="HU81" i="1"/>
  <c r="MK148" i="1"/>
  <c r="LM148" i="1"/>
  <c r="KO148" i="1"/>
  <c r="JQ148" i="1"/>
  <c r="IS148" i="1"/>
  <c r="HU148" i="1"/>
  <c r="MK153" i="1"/>
  <c r="LM153" i="1"/>
  <c r="KO153" i="1"/>
  <c r="JQ153" i="1"/>
  <c r="IS153" i="1"/>
  <c r="HU153" i="1"/>
  <c r="MJ143" i="1"/>
  <c r="LL143" i="1"/>
  <c r="KN143" i="1"/>
  <c r="JP143" i="1"/>
  <c r="IR143" i="1"/>
  <c r="HT143" i="1"/>
  <c r="JQ111" i="1"/>
  <c r="LM111" i="1"/>
  <c r="MJ145" i="1"/>
  <c r="LL145" i="1"/>
  <c r="KN145" i="1"/>
  <c r="JP145" i="1"/>
  <c r="IR145" i="1"/>
  <c r="HT145" i="1"/>
  <c r="MJ149" i="1"/>
  <c r="LL149" i="1"/>
  <c r="KN149" i="1"/>
  <c r="JP149" i="1"/>
  <c r="IR149" i="1"/>
  <c r="HT149" i="1"/>
  <c r="CG192" i="1"/>
  <c r="VW192" i="1" s="1"/>
  <c r="WU192" i="1" s="1"/>
  <c r="LL192" i="1"/>
  <c r="KN192" i="1"/>
  <c r="JP192" i="1"/>
  <c r="MJ192" i="1"/>
  <c r="IR192" i="1"/>
  <c r="HT192" i="1"/>
  <c r="MJ103" i="1"/>
  <c r="LL103" i="1"/>
  <c r="KN103" i="1"/>
  <c r="JP103" i="1"/>
  <c r="IR103" i="1"/>
  <c r="HT103" i="1"/>
  <c r="MJ135" i="1"/>
  <c r="LL135" i="1"/>
  <c r="KN135" i="1"/>
  <c r="JP135" i="1"/>
  <c r="IR135" i="1"/>
  <c r="HT135" i="1"/>
  <c r="CG50" i="1"/>
  <c r="KO170" i="1"/>
  <c r="MJ206" i="1"/>
  <c r="KN206" i="1"/>
  <c r="JP206" i="1"/>
  <c r="IR206" i="1"/>
  <c r="HT206" i="1"/>
  <c r="LL206" i="1"/>
  <c r="FX23" i="1"/>
  <c r="CG61" i="1"/>
  <c r="VW61" i="1" s="1"/>
  <c r="WU61" i="1" s="1"/>
  <c r="FX122" i="1"/>
  <c r="MJ116" i="1"/>
  <c r="LL116" i="1"/>
  <c r="KN116" i="1"/>
  <c r="JP116" i="1"/>
  <c r="IR116" i="1"/>
  <c r="HT116" i="1"/>
  <c r="FX103" i="1"/>
  <c r="MK107" i="1"/>
  <c r="KO107" i="1"/>
  <c r="JQ107" i="1"/>
  <c r="LM107" i="1"/>
  <c r="IS107" i="1"/>
  <c r="HU107" i="1"/>
  <c r="GV125" i="1"/>
  <c r="EZ196" i="1"/>
  <c r="EA120" i="1"/>
  <c r="NG120" i="1" s="1"/>
  <c r="XQ120" i="1" s="1"/>
  <c r="MJ152" i="1"/>
  <c r="LL152" i="1"/>
  <c r="KN152" i="1"/>
  <c r="JP152" i="1"/>
  <c r="IR152" i="1"/>
  <c r="HT152" i="1"/>
  <c r="FX50" i="1"/>
  <c r="CG109" i="1"/>
  <c r="MK179" i="1"/>
  <c r="MJ193" i="1"/>
  <c r="LL193" i="1"/>
  <c r="KN193" i="1"/>
  <c r="JP193" i="1"/>
  <c r="IR193" i="1"/>
  <c r="HT193" i="1"/>
  <c r="CG23" i="1"/>
  <c r="FX61" i="1"/>
  <c r="MJ113" i="1"/>
  <c r="LL113" i="1"/>
  <c r="KN113" i="1"/>
  <c r="JP113" i="1"/>
  <c r="IR113" i="1"/>
  <c r="HT113" i="1"/>
  <c r="CG122" i="1"/>
  <c r="MJ33" i="1"/>
  <c r="LL33" i="1"/>
  <c r="KN33" i="1"/>
  <c r="IR33" i="1"/>
  <c r="HT33" i="1"/>
  <c r="JP33" i="1"/>
  <c r="MJ137" i="1"/>
  <c r="LL137" i="1"/>
  <c r="KN137" i="1"/>
  <c r="JP137" i="1"/>
  <c r="IR137" i="1"/>
  <c r="HT137" i="1"/>
  <c r="FX68" i="1"/>
  <c r="MJ84" i="1"/>
  <c r="LL84" i="1"/>
  <c r="KN84" i="1"/>
  <c r="JP84" i="1"/>
  <c r="IR84" i="1"/>
  <c r="HT84" i="1"/>
  <c r="LL126" i="1"/>
  <c r="MJ126" i="1"/>
  <c r="KN126" i="1"/>
  <c r="JP126" i="1"/>
  <c r="IR126" i="1"/>
  <c r="HT126" i="1"/>
  <c r="MJ187" i="1"/>
  <c r="LL187" i="1"/>
  <c r="KN187" i="1"/>
  <c r="JP187" i="1"/>
  <c r="IR187" i="1"/>
  <c r="HT187" i="1"/>
  <c r="FX197" i="1"/>
  <c r="MJ197" i="1"/>
  <c r="LL197" i="1"/>
  <c r="KN197" i="1"/>
  <c r="JP197" i="1"/>
  <c r="IR197" i="1"/>
  <c r="HT197" i="1"/>
  <c r="CG64" i="1"/>
  <c r="MJ64" i="1"/>
  <c r="LL64" i="1"/>
  <c r="KN64" i="1"/>
  <c r="JP64" i="1"/>
  <c r="IR64" i="1"/>
  <c r="HT64" i="1"/>
  <c r="FX182" i="1"/>
  <c r="MJ182" i="1"/>
  <c r="LL182" i="1"/>
  <c r="KN182" i="1"/>
  <c r="JP182" i="1"/>
  <c r="IR182" i="1"/>
  <c r="HT182" i="1"/>
  <c r="FX192" i="1"/>
  <c r="FX106" i="1"/>
  <c r="CG120" i="1"/>
  <c r="VW120" i="1" s="1"/>
  <c r="WU120" i="1" s="1"/>
  <c r="MJ120" i="1"/>
  <c r="LL120" i="1"/>
  <c r="KN120" i="1"/>
  <c r="JP120" i="1"/>
  <c r="IR120" i="1"/>
  <c r="HT120" i="1"/>
  <c r="CG45" i="1"/>
  <c r="VW45" i="1" s="1"/>
  <c r="WU45" i="1" s="1"/>
  <c r="EZ129" i="1"/>
  <c r="MJ129" i="1"/>
  <c r="LL129" i="1"/>
  <c r="KN129" i="1"/>
  <c r="JP129" i="1"/>
  <c r="IR129" i="1"/>
  <c r="HT129" i="1"/>
  <c r="GV129" i="1"/>
  <c r="FX75" i="1"/>
  <c r="MJ75" i="1"/>
  <c r="LL75" i="1"/>
  <c r="KN75" i="1"/>
  <c r="JP75" i="1"/>
  <c r="HT75" i="1"/>
  <c r="IR75" i="1"/>
  <c r="GV75" i="1"/>
  <c r="GV108" i="1"/>
  <c r="MJ108" i="1"/>
  <c r="LL108" i="1"/>
  <c r="KN108" i="1"/>
  <c r="JP108" i="1"/>
  <c r="IR108" i="1"/>
  <c r="HT108" i="1"/>
  <c r="MJ32" i="1"/>
  <c r="LL32" i="1"/>
  <c r="KN32" i="1"/>
  <c r="JP32" i="1"/>
  <c r="HT32" i="1"/>
  <c r="IR32" i="1"/>
  <c r="MJ47" i="1"/>
  <c r="LL47" i="1"/>
  <c r="KN47" i="1"/>
  <c r="JP47" i="1"/>
  <c r="HT47" i="1"/>
  <c r="IR47" i="1"/>
  <c r="MJ167" i="1"/>
  <c r="LL167" i="1"/>
  <c r="KN167" i="1"/>
  <c r="JP167" i="1"/>
  <c r="IR167" i="1"/>
  <c r="HT167" i="1"/>
  <c r="MJ186" i="1"/>
  <c r="LL186" i="1"/>
  <c r="KN186" i="1"/>
  <c r="JP186" i="1"/>
  <c r="IR186" i="1"/>
  <c r="HT186" i="1"/>
  <c r="CG87" i="1"/>
  <c r="VW87" i="1" s="1"/>
  <c r="WU87" i="1" s="1"/>
  <c r="MJ87" i="1"/>
  <c r="LL87" i="1"/>
  <c r="KN87" i="1"/>
  <c r="JP87" i="1"/>
  <c r="IR87" i="1"/>
  <c r="HT87" i="1"/>
  <c r="CG210" i="1"/>
  <c r="VW210" i="1" s="1"/>
  <c r="WU210" i="1" s="1"/>
  <c r="MJ210" i="1"/>
  <c r="KN210" i="1"/>
  <c r="JP210" i="1"/>
  <c r="LL210" i="1"/>
  <c r="IR210" i="1"/>
  <c r="HT210" i="1"/>
  <c r="GV210" i="1"/>
  <c r="FX210" i="1"/>
  <c r="EZ210" i="1"/>
  <c r="CG71" i="1"/>
  <c r="VW71" i="1" s="1"/>
  <c r="WU71" i="1" s="1"/>
  <c r="MJ71" i="1"/>
  <c r="LL71" i="1"/>
  <c r="KN71" i="1"/>
  <c r="JP71" i="1"/>
  <c r="HT71" i="1"/>
  <c r="IR71" i="1"/>
  <c r="EZ96" i="1"/>
  <c r="MJ96" i="1"/>
  <c r="LL96" i="1"/>
  <c r="KN96" i="1"/>
  <c r="JP96" i="1"/>
  <c r="IR96" i="1"/>
  <c r="HT96" i="1"/>
  <c r="MJ153" i="1"/>
  <c r="LL153" i="1"/>
  <c r="KN153" i="1"/>
  <c r="JP153" i="1"/>
  <c r="IR153" i="1"/>
  <c r="HT153" i="1"/>
  <c r="MJ181" i="1"/>
  <c r="LL181" i="1"/>
  <c r="KN181" i="1"/>
  <c r="JP181" i="1"/>
  <c r="IR181" i="1"/>
  <c r="HT181" i="1"/>
  <c r="MJ191" i="1"/>
  <c r="LL191" i="1"/>
  <c r="KN191" i="1"/>
  <c r="JP191" i="1"/>
  <c r="IR191" i="1"/>
  <c r="HT191" i="1"/>
  <c r="GV110" i="1"/>
  <c r="MJ110" i="1"/>
  <c r="LL110" i="1"/>
  <c r="KN110" i="1"/>
  <c r="JP110" i="1"/>
  <c r="IR110" i="1"/>
  <c r="HT110" i="1"/>
  <c r="EZ195" i="1"/>
  <c r="MJ195" i="1"/>
  <c r="LL195" i="1"/>
  <c r="KN195" i="1"/>
  <c r="JP195" i="1"/>
  <c r="IR195" i="1"/>
  <c r="HT195" i="1"/>
  <c r="GV195" i="1"/>
  <c r="FX195" i="1"/>
  <c r="FX49" i="1"/>
  <c r="MJ49" i="1"/>
  <c r="LL49" i="1"/>
  <c r="KN49" i="1"/>
  <c r="HT49" i="1"/>
  <c r="IR49" i="1"/>
  <c r="JP49" i="1"/>
  <c r="CG17" i="1"/>
  <c r="VW17" i="1" s="1"/>
  <c r="WU17" i="1" s="1"/>
  <c r="LL17" i="1"/>
  <c r="MJ17" i="1"/>
  <c r="KN17" i="1"/>
  <c r="JP17" i="1"/>
  <c r="IR17" i="1"/>
  <c r="HT17" i="1"/>
  <c r="FX17" i="1"/>
  <c r="GV17" i="1"/>
  <c r="EZ17" i="1"/>
  <c r="CG188" i="1"/>
  <c r="VW188" i="1" s="1"/>
  <c r="WU188" i="1" s="1"/>
  <c r="EZ80" i="1"/>
  <c r="GV21" i="1"/>
  <c r="CG21" i="1"/>
  <c r="VW21" i="1" s="1"/>
  <c r="WU21" i="1" s="1"/>
  <c r="EZ21" i="1"/>
  <c r="GV29" i="1"/>
  <c r="CG60" i="1"/>
  <c r="VW60" i="1" s="1"/>
  <c r="WU60" i="1" s="1"/>
  <c r="GV120" i="1"/>
  <c r="CG29" i="1"/>
  <c r="VW29" i="1" s="1"/>
  <c r="WU29" i="1" s="1"/>
  <c r="EZ64" i="1"/>
  <c r="EA206" i="1"/>
  <c r="NG206" i="1" s="1"/>
  <c r="XQ206" i="1" s="1"/>
  <c r="AL180" i="1"/>
  <c r="FX120" i="1"/>
  <c r="AL183" i="1"/>
  <c r="AL139" i="1"/>
  <c r="GV177" i="1"/>
  <c r="AL30" i="1"/>
  <c r="DD206" i="1"/>
  <c r="AL88" i="1"/>
  <c r="EA165" i="1"/>
  <c r="NG165" i="1" s="1"/>
  <c r="XQ165" i="1" s="1"/>
  <c r="EZ188" i="1"/>
  <c r="GV141" i="1"/>
  <c r="DC68" i="1"/>
  <c r="FX188" i="1"/>
  <c r="DC105" i="1"/>
  <c r="FX141" i="1"/>
  <c r="CG141" i="1"/>
  <c r="VW141" i="1" s="1"/>
  <c r="WU141" i="1" s="1"/>
  <c r="GV172" i="1"/>
  <c r="CG177" i="1"/>
  <c r="VW177" i="1" s="1"/>
  <c r="WU177" i="1" s="1"/>
  <c r="DC76" i="1"/>
  <c r="EZ177" i="1"/>
  <c r="DC72" i="1"/>
  <c r="EA93" i="1"/>
  <c r="NG93" i="1" s="1"/>
  <c r="XQ93" i="1" s="1"/>
  <c r="FX60" i="1"/>
  <c r="GV60" i="1"/>
  <c r="EZ68" i="1"/>
  <c r="CG68" i="1"/>
  <c r="VW68" i="1" s="1"/>
  <c r="WU68" i="1" s="1"/>
  <c r="EZ173" i="1"/>
  <c r="FX64" i="1"/>
  <c r="AL113" i="1"/>
  <c r="AM113" i="1" s="1"/>
  <c r="BJ113" i="1" s="1"/>
  <c r="GV197" i="1"/>
  <c r="GV173" i="1"/>
  <c r="FX173" i="1"/>
  <c r="CG172" i="1"/>
  <c r="VW172" i="1" s="1"/>
  <c r="WU172" i="1" s="1"/>
  <c r="DC205" i="1"/>
  <c r="CG182" i="1"/>
  <c r="VW182" i="1" s="1"/>
  <c r="WU182" i="1" s="1"/>
  <c r="EZ182" i="1"/>
  <c r="GV182" i="1"/>
  <c r="EZ172" i="1"/>
  <c r="EA159" i="1"/>
  <c r="NG159" i="1" s="1"/>
  <c r="XQ159" i="1" s="1"/>
  <c r="DC159" i="1"/>
  <c r="DC155" i="1"/>
  <c r="CG197" i="1"/>
  <c r="VW197" i="1" s="1"/>
  <c r="WU197" i="1" s="1"/>
  <c r="DC113" i="1"/>
  <c r="EA134" i="1"/>
  <c r="NG134" i="1" s="1"/>
  <c r="XQ134" i="1" s="1"/>
  <c r="EA65" i="1"/>
  <c r="NG65" i="1" s="1"/>
  <c r="XQ65" i="1" s="1"/>
  <c r="EZ197" i="1"/>
  <c r="DC161" i="1"/>
  <c r="EA146" i="1"/>
  <c r="NG146" i="1" s="1"/>
  <c r="XQ146" i="1" s="1"/>
  <c r="DC146" i="1"/>
  <c r="GV64" i="1"/>
  <c r="CG189" i="1"/>
  <c r="VW189" i="1" s="1"/>
  <c r="WU189" i="1" s="1"/>
  <c r="EZ189" i="1"/>
  <c r="FX189" i="1"/>
  <c r="GV189" i="1"/>
  <c r="DD50" i="1"/>
  <c r="DC34" i="1"/>
  <c r="EA34" i="1"/>
  <c r="NG34" i="1" s="1"/>
  <c r="XQ34" i="1" s="1"/>
  <c r="CG80" i="1"/>
  <c r="VW80" i="1" s="1"/>
  <c r="WU80" i="1" s="1"/>
  <c r="GV80" i="1"/>
  <c r="EB97" i="1"/>
  <c r="NH97" i="1" s="1"/>
  <c r="XR97" i="1" s="1"/>
  <c r="DD97" i="1"/>
  <c r="DD113" i="1"/>
  <c r="EB113" i="1"/>
  <c r="NH113" i="1" s="1"/>
  <c r="XR113" i="1" s="1"/>
  <c r="DC173" i="1"/>
  <c r="EA173" i="1"/>
  <c r="NG173" i="1" s="1"/>
  <c r="XQ173" i="1" s="1"/>
  <c r="EA130" i="1"/>
  <c r="NG130" i="1" s="1"/>
  <c r="XQ130" i="1" s="1"/>
  <c r="DC130" i="1"/>
  <c r="DC174" i="1"/>
  <c r="CG72" i="1"/>
  <c r="VW72" i="1" s="1"/>
  <c r="WU72" i="1" s="1"/>
  <c r="EZ72" i="1"/>
  <c r="FX72" i="1"/>
  <c r="GV72" i="1"/>
  <c r="GV119" i="1"/>
  <c r="FX119" i="1"/>
  <c r="CG119" i="1"/>
  <c r="VW119" i="1" s="1"/>
  <c r="WU119" i="1" s="1"/>
  <c r="EZ119" i="1"/>
  <c r="FX185" i="1"/>
  <c r="EZ185" i="1"/>
  <c r="CG185" i="1"/>
  <c r="VW185" i="1" s="1"/>
  <c r="WU185" i="1" s="1"/>
  <c r="GV185" i="1"/>
  <c r="CG37" i="1"/>
  <c r="VW37" i="1" s="1"/>
  <c r="WU37" i="1" s="1"/>
  <c r="GV37" i="1"/>
  <c r="FX37" i="1"/>
  <c r="EZ37" i="1"/>
  <c r="CG202" i="1"/>
  <c r="VW202" i="1" s="1"/>
  <c r="WU202" i="1" s="1"/>
  <c r="FX202" i="1"/>
  <c r="GV202" i="1"/>
  <c r="EZ202" i="1"/>
  <c r="EA103" i="1"/>
  <c r="NG103" i="1" s="1"/>
  <c r="XQ103" i="1" s="1"/>
  <c r="DC103" i="1"/>
  <c r="GV149" i="1"/>
  <c r="CG149" i="1"/>
  <c r="VW149" i="1" s="1"/>
  <c r="WU149" i="1" s="1"/>
  <c r="FX149" i="1"/>
  <c r="EZ149" i="1"/>
  <c r="FX59" i="1"/>
  <c r="CG59" i="1"/>
  <c r="VW59" i="1" s="1"/>
  <c r="WU59" i="1" s="1"/>
  <c r="EZ59" i="1"/>
  <c r="GV59" i="1"/>
  <c r="AL161" i="1"/>
  <c r="BI161" i="1" s="1"/>
  <c r="GV187" i="1"/>
  <c r="FX187" i="1"/>
  <c r="CG187" i="1"/>
  <c r="VW187" i="1" s="1"/>
  <c r="WU187" i="1" s="1"/>
  <c r="EZ187" i="1"/>
  <c r="DC111" i="1"/>
  <c r="EA111" i="1"/>
  <c r="NG111" i="1" s="1"/>
  <c r="XQ111" i="1" s="1"/>
  <c r="CG154" i="1"/>
  <c r="VW154" i="1" s="1"/>
  <c r="WU154" i="1" s="1"/>
  <c r="GV154" i="1"/>
  <c r="EZ154" i="1"/>
  <c r="FX154" i="1"/>
  <c r="AL134" i="1"/>
  <c r="BI134" i="1" s="1"/>
  <c r="CG76" i="1"/>
  <c r="VW76" i="1" s="1"/>
  <c r="WU76" i="1" s="1"/>
  <c r="EZ76" i="1"/>
  <c r="FX76" i="1"/>
  <c r="GV76" i="1"/>
  <c r="AL85" i="1"/>
  <c r="BI85" i="1" s="1"/>
  <c r="EB124" i="1"/>
  <c r="NH124" i="1" s="1"/>
  <c r="XR124" i="1" s="1"/>
  <c r="DD124" i="1"/>
  <c r="DC50" i="1"/>
  <c r="EA50" i="1"/>
  <c r="NG50" i="1" s="1"/>
  <c r="XQ50" i="1" s="1"/>
  <c r="DC69" i="1"/>
  <c r="EA69" i="1"/>
  <c r="NG69" i="1" s="1"/>
  <c r="XQ69" i="1" s="1"/>
  <c r="AL179" i="1"/>
  <c r="BI179" i="1" s="1"/>
  <c r="GV104" i="1"/>
  <c r="FX104" i="1"/>
  <c r="EZ104" i="1"/>
  <c r="CG104" i="1"/>
  <c r="VW104" i="1" s="1"/>
  <c r="WU104" i="1" s="1"/>
  <c r="EB190" i="1"/>
  <c r="NH190" i="1" s="1"/>
  <c r="XR190" i="1" s="1"/>
  <c r="DD190" i="1"/>
  <c r="EB81" i="1"/>
  <c r="NH81" i="1" s="1"/>
  <c r="XR81" i="1" s="1"/>
  <c r="DD81" i="1"/>
  <c r="DC116" i="1"/>
  <c r="GV178" i="1"/>
  <c r="FX178" i="1"/>
  <c r="CG178" i="1"/>
  <c r="VW178" i="1" s="1"/>
  <c r="WU178" i="1" s="1"/>
  <c r="EZ178" i="1"/>
  <c r="AL93" i="1"/>
  <c r="BI93" i="1" s="1"/>
  <c r="DC97" i="1"/>
  <c r="EA97" i="1"/>
  <c r="NG97" i="1" s="1"/>
  <c r="XQ97" i="1" s="1"/>
  <c r="AL73" i="1"/>
  <c r="BI73" i="1" s="1"/>
  <c r="EB116" i="1"/>
  <c r="NH116" i="1" s="1"/>
  <c r="XR116" i="1" s="1"/>
  <c r="DD116" i="1"/>
  <c r="FX100" i="1"/>
  <c r="EZ100" i="1"/>
  <c r="CG100" i="1"/>
  <c r="VW100" i="1" s="1"/>
  <c r="WU100" i="1" s="1"/>
  <c r="GV100" i="1"/>
  <c r="AL155" i="1"/>
  <c r="BI155" i="1" s="1"/>
  <c r="DC61" i="1"/>
  <c r="EA61" i="1"/>
  <c r="NG61" i="1" s="1"/>
  <c r="XQ61" i="1" s="1"/>
  <c r="DC203" i="1"/>
  <c r="FX33" i="1"/>
  <c r="CG33" i="1"/>
  <c r="VW33" i="1" s="1"/>
  <c r="WU33" i="1" s="1"/>
  <c r="GV33" i="1"/>
  <c r="EZ33" i="1"/>
  <c r="CG174" i="1"/>
  <c r="VW174" i="1" s="1"/>
  <c r="WU174" i="1" s="1"/>
  <c r="EZ174" i="1"/>
  <c r="FX174" i="1"/>
  <c r="GV174" i="1"/>
  <c r="EZ116" i="1"/>
  <c r="CG116" i="1"/>
  <c r="VW116" i="1" s="1"/>
  <c r="WU116" i="1" s="1"/>
  <c r="GV116" i="1"/>
  <c r="FX116" i="1"/>
  <c r="EA85" i="1"/>
  <c r="NG85" i="1" s="1"/>
  <c r="XQ85" i="1" s="1"/>
  <c r="DC85" i="1"/>
  <c r="AL124" i="1"/>
  <c r="BI124" i="1" s="1"/>
  <c r="FX25" i="1"/>
  <c r="EZ25" i="1"/>
  <c r="CG25" i="1"/>
  <c r="VW25" i="1" s="1"/>
  <c r="WU25" i="1" s="1"/>
  <c r="GV25" i="1"/>
  <c r="FX165" i="1"/>
  <c r="EZ165" i="1"/>
  <c r="CG165" i="1"/>
  <c r="VW165" i="1" s="1"/>
  <c r="WU165" i="1" s="1"/>
  <c r="GV165" i="1"/>
  <c r="DC56" i="1"/>
  <c r="EA56" i="1"/>
  <c r="NG56" i="1" s="1"/>
  <c r="XQ56" i="1" s="1"/>
  <c r="AL77" i="1"/>
  <c r="BI77" i="1" s="1"/>
  <c r="EA182" i="1"/>
  <c r="NG182" i="1" s="1"/>
  <c r="XQ182" i="1" s="1"/>
  <c r="DC182" i="1"/>
  <c r="DC101" i="1"/>
  <c r="EA101" i="1"/>
  <c r="NG101" i="1" s="1"/>
  <c r="XQ101" i="1" s="1"/>
  <c r="EA42" i="1"/>
  <c r="NG42" i="1" s="1"/>
  <c r="XQ42" i="1" s="1"/>
  <c r="DC42" i="1"/>
  <c r="GV137" i="1"/>
  <c r="CG137" i="1"/>
  <c r="VW137" i="1" s="1"/>
  <c r="WU137" i="1" s="1"/>
  <c r="EZ137" i="1"/>
  <c r="FX137" i="1"/>
  <c r="AL69" i="1"/>
  <c r="BI69" i="1" s="1"/>
  <c r="CG145" i="1"/>
  <c r="VW145" i="1" s="1"/>
  <c r="WU145" i="1" s="1"/>
  <c r="GV145" i="1"/>
  <c r="FX145" i="1"/>
  <c r="EZ145" i="1"/>
  <c r="AL97" i="1"/>
  <c r="GV84" i="1"/>
  <c r="FX84" i="1"/>
  <c r="EZ84" i="1"/>
  <c r="CG84" i="1"/>
  <c r="VW84" i="1" s="1"/>
  <c r="WU84" i="1" s="1"/>
  <c r="DD175" i="1"/>
  <c r="EB175" i="1"/>
  <c r="NH175" i="1" s="1"/>
  <c r="XR175" i="1" s="1"/>
  <c r="EB77" i="1"/>
  <c r="NH77" i="1" s="1"/>
  <c r="XR77" i="1" s="1"/>
  <c r="DD77" i="1"/>
  <c r="AL190" i="1"/>
  <c r="BI190" i="1" s="1"/>
  <c r="DC109" i="1"/>
  <c r="EA109" i="1"/>
  <c r="NG109" i="1" s="1"/>
  <c r="XQ109" i="1" s="1"/>
  <c r="AL81" i="1"/>
  <c r="BI81" i="1" s="1"/>
  <c r="GV92" i="1"/>
  <c r="FX92" i="1"/>
  <c r="EZ92" i="1"/>
  <c r="CG92" i="1"/>
  <c r="VW92" i="1" s="1"/>
  <c r="WU92" i="1" s="1"/>
  <c r="DC210" i="1"/>
  <c r="EA210" i="1"/>
  <c r="NG210" i="1" s="1"/>
  <c r="XQ210" i="1" s="1"/>
  <c r="EA124" i="1"/>
  <c r="NG124" i="1" s="1"/>
  <c r="XQ124" i="1" s="1"/>
  <c r="DC124" i="1"/>
  <c r="AL116" i="1"/>
  <c r="BI116" i="1" s="1"/>
  <c r="FX126" i="1"/>
  <c r="EZ126" i="1"/>
  <c r="CG126" i="1"/>
  <c r="VW126" i="1" s="1"/>
  <c r="WU126" i="1" s="1"/>
  <c r="GV126" i="1"/>
  <c r="EC55" i="1"/>
  <c r="NI55" i="1" s="1"/>
  <c r="XS55" i="1" s="1"/>
  <c r="DE55" i="1"/>
  <c r="EB96" i="1"/>
  <c r="NH96" i="1" s="1"/>
  <c r="XR96" i="1" s="1"/>
  <c r="DD96" i="1"/>
  <c r="EB37" i="1"/>
  <c r="NH37" i="1" s="1"/>
  <c r="XR37" i="1" s="1"/>
  <c r="DD37" i="1"/>
  <c r="EB168" i="1"/>
  <c r="NH168" i="1" s="1"/>
  <c r="XR168" i="1" s="1"/>
  <c r="DD168" i="1"/>
  <c r="EC145" i="1"/>
  <c r="NI145" i="1" s="1"/>
  <c r="XS145" i="1" s="1"/>
  <c r="DE145" i="1"/>
  <c r="EB209" i="1"/>
  <c r="NH209" i="1" s="1"/>
  <c r="XR209" i="1" s="1"/>
  <c r="DD209" i="1"/>
  <c r="EB53" i="1"/>
  <c r="NH53" i="1" s="1"/>
  <c r="XR53" i="1" s="1"/>
  <c r="DD53" i="1"/>
  <c r="EB129" i="1"/>
  <c r="NH129" i="1" s="1"/>
  <c r="XR129" i="1" s="1"/>
  <c r="DD129" i="1"/>
  <c r="EB162" i="1"/>
  <c r="NH162" i="1" s="1"/>
  <c r="XR162" i="1" s="1"/>
  <c r="DD162" i="1"/>
  <c r="EC151" i="1"/>
  <c r="NI151" i="1" s="1"/>
  <c r="XS151" i="1" s="1"/>
  <c r="DE151" i="1"/>
  <c r="EB21" i="1"/>
  <c r="NH21" i="1" s="1"/>
  <c r="XR21" i="1" s="1"/>
  <c r="DD21" i="1"/>
  <c r="EB104" i="1"/>
  <c r="NH104" i="1" s="1"/>
  <c r="XR104" i="1" s="1"/>
  <c r="DD104" i="1"/>
  <c r="EC106" i="1"/>
  <c r="NI106" i="1" s="1"/>
  <c r="XS106" i="1" s="1"/>
  <c r="DE106" i="1"/>
  <c r="EC118" i="1"/>
  <c r="NI118" i="1" s="1"/>
  <c r="XS118" i="1" s="1"/>
  <c r="DE118" i="1"/>
  <c r="EB112" i="1"/>
  <c r="NH112" i="1" s="1"/>
  <c r="XR112" i="1" s="1"/>
  <c r="DD112" i="1"/>
  <c r="EC142" i="1"/>
  <c r="NI142" i="1" s="1"/>
  <c r="XS142" i="1" s="1"/>
  <c r="DE142" i="1"/>
  <c r="EC19" i="1"/>
  <c r="NI19" i="1" s="1"/>
  <c r="XS19" i="1" s="1"/>
  <c r="DE19" i="1"/>
  <c r="EB141" i="1"/>
  <c r="NH141" i="1" s="1"/>
  <c r="XR141" i="1" s="1"/>
  <c r="DD141" i="1"/>
  <c r="EB194" i="1"/>
  <c r="NH194" i="1" s="1"/>
  <c r="XR194" i="1" s="1"/>
  <c r="DD194" i="1"/>
  <c r="EB25" i="1"/>
  <c r="NH25" i="1" s="1"/>
  <c r="XR25" i="1" s="1"/>
  <c r="DD25" i="1"/>
  <c r="EB64" i="1"/>
  <c r="NH64" i="1" s="1"/>
  <c r="XR64" i="1" s="1"/>
  <c r="DD64" i="1"/>
  <c r="AM122" i="1"/>
  <c r="BJ122" i="1" s="1"/>
  <c r="EC127" i="1"/>
  <c r="NI127" i="1" s="1"/>
  <c r="XS127" i="1" s="1"/>
  <c r="DE127" i="1"/>
  <c r="EB143" i="1"/>
  <c r="NH143" i="1" s="1"/>
  <c r="XR143" i="1" s="1"/>
  <c r="DD143" i="1"/>
  <c r="AL158" i="1"/>
  <c r="BI158" i="1" s="1"/>
  <c r="EA192" i="1"/>
  <c r="NG192" i="1" s="1"/>
  <c r="XQ192" i="1" s="1"/>
  <c r="DC192" i="1"/>
  <c r="EB204" i="1"/>
  <c r="NH204" i="1" s="1"/>
  <c r="XR204" i="1" s="1"/>
  <c r="DD204" i="1"/>
  <c r="EA211" i="1"/>
  <c r="NG211" i="1" s="1"/>
  <c r="XQ211" i="1" s="1"/>
  <c r="DC211" i="1"/>
  <c r="CG135" i="1"/>
  <c r="VW135" i="1" s="1"/>
  <c r="WU135" i="1" s="1"/>
  <c r="GV135" i="1"/>
  <c r="FX135" i="1"/>
  <c r="EZ135" i="1"/>
  <c r="EB152" i="1"/>
  <c r="NH152" i="1" s="1"/>
  <c r="XR152" i="1" s="1"/>
  <c r="DD152" i="1"/>
  <c r="EB185" i="1"/>
  <c r="NH185" i="1" s="1"/>
  <c r="XR185" i="1" s="1"/>
  <c r="DD185" i="1"/>
  <c r="CG207" i="1"/>
  <c r="VW207" i="1" s="1"/>
  <c r="WU207" i="1" s="1"/>
  <c r="GV207" i="1"/>
  <c r="FX207" i="1"/>
  <c r="EZ207" i="1"/>
  <c r="EB184" i="1"/>
  <c r="NH184" i="1" s="1"/>
  <c r="XR184" i="1" s="1"/>
  <c r="DD184" i="1"/>
  <c r="DD208" i="1"/>
  <c r="EB208" i="1"/>
  <c r="NH208" i="1" s="1"/>
  <c r="XR208" i="1" s="1"/>
  <c r="EB82" i="1"/>
  <c r="NH82" i="1" s="1"/>
  <c r="XR82" i="1" s="1"/>
  <c r="DD82" i="1"/>
  <c r="EC66" i="1"/>
  <c r="NI66" i="1" s="1"/>
  <c r="XS66" i="1" s="1"/>
  <c r="DE66" i="1"/>
  <c r="DE102" i="1"/>
  <c r="AL100" i="1"/>
  <c r="BI100" i="1" s="1"/>
  <c r="GV193" i="1"/>
  <c r="FX193" i="1"/>
  <c r="EZ193" i="1"/>
  <c r="CG193" i="1"/>
  <c r="VW193" i="1" s="1"/>
  <c r="WU193" i="1" s="1"/>
  <c r="EB33" i="1"/>
  <c r="NH33" i="1" s="1"/>
  <c r="XR33" i="1" s="1"/>
  <c r="DD33" i="1"/>
  <c r="DC177" i="1"/>
  <c r="EA177" i="1"/>
  <c r="NG177" i="1" s="1"/>
  <c r="XQ177" i="1" s="1"/>
  <c r="AL172" i="1"/>
  <c r="BI172" i="1" s="1"/>
  <c r="AL177" i="1"/>
  <c r="BI177" i="1" s="1"/>
  <c r="DD18" i="1"/>
  <c r="EB18" i="1"/>
  <c r="NH18" i="1" s="1"/>
  <c r="XR18" i="1" s="1"/>
  <c r="EC18" i="1"/>
  <c r="NI18" i="1" s="1"/>
  <c r="XS18" i="1" s="1"/>
  <c r="DE18" i="1"/>
  <c r="AL29" i="1"/>
  <c r="BI29" i="1" s="1"/>
  <c r="AL49" i="1"/>
  <c r="BI49" i="1" s="1"/>
  <c r="EC83" i="1"/>
  <c r="NI83" i="1" s="1"/>
  <c r="XS83" i="1" s="1"/>
  <c r="DE83" i="1"/>
  <c r="EA87" i="1"/>
  <c r="NG87" i="1" s="1"/>
  <c r="XQ87" i="1" s="1"/>
  <c r="DC87" i="1"/>
  <c r="AL84" i="1"/>
  <c r="BI84" i="1" s="1"/>
  <c r="EB87" i="1"/>
  <c r="NH87" i="1" s="1"/>
  <c r="XR87" i="1" s="1"/>
  <c r="DD87" i="1"/>
  <c r="EA96" i="1"/>
  <c r="NG96" i="1" s="1"/>
  <c r="XQ96" i="1" s="1"/>
  <c r="DC96" i="1"/>
  <c r="AL125" i="1"/>
  <c r="BI125" i="1" s="1"/>
  <c r="AM181" i="1"/>
  <c r="BJ181" i="1" s="1"/>
  <c r="EB197" i="1"/>
  <c r="NH197" i="1" s="1"/>
  <c r="XR197" i="1" s="1"/>
  <c r="DD197" i="1"/>
  <c r="GW54" i="1"/>
  <c r="AL60" i="1"/>
  <c r="BI60" i="1" s="1"/>
  <c r="AM63" i="1"/>
  <c r="BJ63" i="1" s="1"/>
  <c r="EB94" i="1"/>
  <c r="NH94" i="1" s="1"/>
  <c r="XR94" i="1" s="1"/>
  <c r="DD94" i="1"/>
  <c r="AM91" i="1"/>
  <c r="BJ91" i="1" s="1"/>
  <c r="EB102" i="1"/>
  <c r="NH102" i="1" s="1"/>
  <c r="XR102" i="1" s="1"/>
  <c r="DD102" i="1"/>
  <c r="GW107" i="1"/>
  <c r="FY107" i="1"/>
  <c r="FA107" i="1"/>
  <c r="CH107" i="1"/>
  <c r="VX107" i="1" s="1"/>
  <c r="WV107" i="1" s="1"/>
  <c r="EB137" i="1"/>
  <c r="NH137" i="1" s="1"/>
  <c r="XR137" i="1" s="1"/>
  <c r="DD137" i="1"/>
  <c r="EA148" i="1"/>
  <c r="NG148" i="1" s="1"/>
  <c r="XQ148" i="1" s="1"/>
  <c r="DC148" i="1"/>
  <c r="EB140" i="1"/>
  <c r="NH140" i="1" s="1"/>
  <c r="XR140" i="1" s="1"/>
  <c r="DD140" i="1"/>
  <c r="AM149" i="1"/>
  <c r="BJ149" i="1" s="1"/>
  <c r="EB193" i="1"/>
  <c r="NH193" i="1" s="1"/>
  <c r="XR193" i="1" s="1"/>
  <c r="DD193" i="1"/>
  <c r="AM193" i="1"/>
  <c r="BJ193" i="1" s="1"/>
  <c r="GW194" i="1"/>
  <c r="FY194" i="1"/>
  <c r="FA194" i="1"/>
  <c r="CH194" i="1"/>
  <c r="VX194" i="1" s="1"/>
  <c r="WV194" i="1" s="1"/>
  <c r="DD203" i="1"/>
  <c r="EB203" i="1"/>
  <c r="NH203" i="1" s="1"/>
  <c r="XR203" i="1" s="1"/>
  <c r="CG171" i="1"/>
  <c r="VW171" i="1" s="1"/>
  <c r="WU171" i="1" s="1"/>
  <c r="GV171" i="1"/>
  <c r="FX171" i="1"/>
  <c r="EZ171" i="1"/>
  <c r="GV152" i="1"/>
  <c r="FX152" i="1"/>
  <c r="EZ152" i="1"/>
  <c r="CG152" i="1"/>
  <c r="VW152" i="1" s="1"/>
  <c r="WU152" i="1" s="1"/>
  <c r="AL184" i="1"/>
  <c r="BI184" i="1" s="1"/>
  <c r="AL208" i="1"/>
  <c r="BI208" i="1" s="1"/>
  <c r="EB70" i="1"/>
  <c r="NH70" i="1" s="1"/>
  <c r="XR70" i="1" s="1"/>
  <c r="DD70" i="1"/>
  <c r="DC92" i="1"/>
  <c r="EA92" i="1"/>
  <c r="NG92" i="1" s="1"/>
  <c r="XQ92" i="1" s="1"/>
  <c r="AM133" i="1"/>
  <c r="BJ133" i="1" s="1"/>
  <c r="AL148" i="1"/>
  <c r="BI148" i="1" s="1"/>
  <c r="CG151" i="1"/>
  <c r="VW151" i="1" s="1"/>
  <c r="WU151" i="1" s="1"/>
  <c r="GV151" i="1"/>
  <c r="FX151" i="1"/>
  <c r="EZ151" i="1"/>
  <c r="EA187" i="1"/>
  <c r="NG187" i="1" s="1"/>
  <c r="XQ187" i="1" s="1"/>
  <c r="DC187" i="1"/>
  <c r="EB202" i="1"/>
  <c r="NH202" i="1" s="1"/>
  <c r="XR202" i="1" s="1"/>
  <c r="DD202" i="1"/>
  <c r="EB145" i="1"/>
  <c r="NH145" i="1" s="1"/>
  <c r="XR145" i="1" s="1"/>
  <c r="DD145" i="1"/>
  <c r="EB22" i="1"/>
  <c r="NH22" i="1" s="1"/>
  <c r="XR22" i="1" s="1"/>
  <c r="DD22" i="1"/>
  <c r="AL33" i="1"/>
  <c r="BI33" i="1" s="1"/>
  <c r="CG208" i="1"/>
  <c r="VW208" i="1" s="1"/>
  <c r="WU208" i="1" s="1"/>
  <c r="FX208" i="1"/>
  <c r="GV208" i="1"/>
  <c r="EZ208" i="1"/>
  <c r="AM18" i="1"/>
  <c r="BJ18" i="1" s="1"/>
  <c r="EC78" i="1"/>
  <c r="NI78" i="1" s="1"/>
  <c r="XS78" i="1" s="1"/>
  <c r="DE78" i="1"/>
  <c r="EB41" i="1"/>
  <c r="NH41" i="1" s="1"/>
  <c r="XR41" i="1" s="1"/>
  <c r="DD41" i="1"/>
  <c r="EA84" i="1"/>
  <c r="NG84" i="1" s="1"/>
  <c r="XQ84" i="1" s="1"/>
  <c r="DC84" i="1"/>
  <c r="AM95" i="1"/>
  <c r="BJ95" i="1" s="1"/>
  <c r="EB106" i="1"/>
  <c r="NH106" i="1" s="1"/>
  <c r="XR106" i="1" s="1"/>
  <c r="DD106" i="1"/>
  <c r="GW111" i="1"/>
  <c r="FY111" i="1"/>
  <c r="AL87" i="1"/>
  <c r="BI87" i="1" s="1"/>
  <c r="CH112" i="1"/>
  <c r="VX112" i="1" s="1"/>
  <c r="WV112" i="1" s="1"/>
  <c r="EZ113" i="1"/>
  <c r="CG113" i="1"/>
  <c r="VW113" i="1" s="1"/>
  <c r="WU113" i="1" s="1"/>
  <c r="GV113" i="1"/>
  <c r="FX113" i="1"/>
  <c r="EB144" i="1"/>
  <c r="NH144" i="1" s="1"/>
  <c r="XR144" i="1" s="1"/>
  <c r="DD144" i="1"/>
  <c r="EB156" i="1"/>
  <c r="NH156" i="1" s="1"/>
  <c r="XR156" i="1" s="1"/>
  <c r="DD156" i="1"/>
  <c r="AL197" i="1"/>
  <c r="BI197" i="1" s="1"/>
  <c r="AM19" i="1"/>
  <c r="BJ19" i="1" s="1"/>
  <c r="AL57" i="1"/>
  <c r="BI57" i="1" s="1"/>
  <c r="EC71" i="1"/>
  <c r="NI71" i="1" s="1"/>
  <c r="XS71" i="1" s="1"/>
  <c r="DE71" i="1"/>
  <c r="EA125" i="1"/>
  <c r="NG125" i="1" s="1"/>
  <c r="XQ125" i="1" s="1"/>
  <c r="DC125" i="1"/>
  <c r="EC149" i="1"/>
  <c r="NI149" i="1" s="1"/>
  <c r="XS149" i="1" s="1"/>
  <c r="DE149" i="1"/>
  <c r="EC193" i="1"/>
  <c r="NI193" i="1" s="1"/>
  <c r="XS193" i="1" s="1"/>
  <c r="DE193" i="1"/>
  <c r="AL136" i="1"/>
  <c r="BI136" i="1" s="1"/>
  <c r="EB26" i="1"/>
  <c r="NH26" i="1" s="1"/>
  <c r="XR26" i="1" s="1"/>
  <c r="DD26" i="1"/>
  <c r="CG28" i="1"/>
  <c r="VW28" i="1" s="1"/>
  <c r="WU28" i="1" s="1"/>
  <c r="FX28" i="1"/>
  <c r="GV28" i="1"/>
  <c r="EZ28" i="1"/>
  <c r="GW73" i="1"/>
  <c r="CH81" i="1"/>
  <c r="VX81" i="1" s="1"/>
  <c r="WV81" i="1" s="1"/>
  <c r="GW81" i="1"/>
  <c r="FY81" i="1"/>
  <c r="FA81" i="1"/>
  <c r="EA108" i="1"/>
  <c r="NG108" i="1" s="1"/>
  <c r="XQ108" i="1" s="1"/>
  <c r="DC108" i="1"/>
  <c r="AL108" i="1"/>
  <c r="BI108" i="1" s="1"/>
  <c r="EC133" i="1"/>
  <c r="NI133" i="1" s="1"/>
  <c r="XS133" i="1" s="1"/>
  <c r="DE133" i="1"/>
  <c r="EB148" i="1"/>
  <c r="NH148" i="1" s="1"/>
  <c r="XR148" i="1" s="1"/>
  <c r="DD148" i="1"/>
  <c r="AL187" i="1"/>
  <c r="BI187" i="1" s="1"/>
  <c r="AL195" i="1"/>
  <c r="BI195" i="1" s="1"/>
  <c r="AM204" i="1"/>
  <c r="BJ204" i="1" s="1"/>
  <c r="DD17" i="1"/>
  <c r="EB17" i="1"/>
  <c r="NH17" i="1" s="1"/>
  <c r="XR17" i="1" s="1"/>
  <c r="AL37" i="1"/>
  <c r="BI37" i="1" s="1"/>
  <c r="EB60" i="1"/>
  <c r="NH60" i="1" s="1"/>
  <c r="XR60" i="1" s="1"/>
  <c r="DD60" i="1"/>
  <c r="CH78" i="1"/>
  <c r="VX78" i="1" s="1"/>
  <c r="WV78" i="1" s="1"/>
  <c r="GW78" i="1"/>
  <c r="FY78" i="1"/>
  <c r="FA78" i="1"/>
  <c r="EC63" i="1"/>
  <c r="NI63" i="1" s="1"/>
  <c r="XS63" i="1" s="1"/>
  <c r="DE63" i="1"/>
  <c r="EC91" i="1"/>
  <c r="NI91" i="1" s="1"/>
  <c r="XS91" i="1" s="1"/>
  <c r="DE91" i="1"/>
  <c r="EB114" i="1"/>
  <c r="NH114" i="1" s="1"/>
  <c r="XR114" i="1" s="1"/>
  <c r="DD114" i="1"/>
  <c r="EB142" i="1"/>
  <c r="NH142" i="1" s="1"/>
  <c r="XR142" i="1" s="1"/>
  <c r="DD142" i="1"/>
  <c r="AL129" i="1"/>
  <c r="BI129" i="1" s="1"/>
  <c r="EB151" i="1"/>
  <c r="NH151" i="1" s="1"/>
  <c r="XR151" i="1" s="1"/>
  <c r="DD151" i="1"/>
  <c r="EB153" i="1"/>
  <c r="NH153" i="1" s="1"/>
  <c r="XR153" i="1" s="1"/>
  <c r="DD153" i="1"/>
  <c r="EC200" i="1"/>
  <c r="NI200" i="1" s="1"/>
  <c r="XS200" i="1" s="1"/>
  <c r="DE200" i="1"/>
  <c r="AL141" i="1"/>
  <c r="BI141" i="1" s="1"/>
  <c r="AM151" i="1"/>
  <c r="BJ151" i="1" s="1"/>
  <c r="EA49" i="1"/>
  <c r="NG49" i="1" s="1"/>
  <c r="XQ49" i="1" s="1"/>
  <c r="DC49" i="1"/>
  <c r="AL202" i="1"/>
  <c r="BI202" i="1" s="1"/>
  <c r="CG183" i="1"/>
  <c r="VW183" i="1" s="1"/>
  <c r="WU183" i="1" s="1"/>
  <c r="GV183" i="1"/>
  <c r="FX183" i="1"/>
  <c r="EZ183" i="1"/>
  <c r="AM78" i="1"/>
  <c r="BJ78" i="1" s="1"/>
  <c r="AL41" i="1"/>
  <c r="BI41" i="1" s="1"/>
  <c r="GW89" i="1"/>
  <c r="FY89" i="1"/>
  <c r="AL144" i="1"/>
  <c r="BI144" i="1" s="1"/>
  <c r="AL45" i="1"/>
  <c r="BI45" i="1" s="1"/>
  <c r="EB133" i="1"/>
  <c r="NH133" i="1" s="1"/>
  <c r="XR133" i="1" s="1"/>
  <c r="DD133" i="1"/>
  <c r="EA172" i="1"/>
  <c r="NG172" i="1" s="1"/>
  <c r="XQ172" i="1" s="1"/>
  <c r="DC172" i="1"/>
  <c r="AL198" i="1"/>
  <c r="BI198" i="1" s="1"/>
  <c r="EB40" i="1"/>
  <c r="NH40" i="1" s="1"/>
  <c r="XR40" i="1" s="1"/>
  <c r="DD40" i="1"/>
  <c r="GW56" i="1"/>
  <c r="FY56" i="1"/>
  <c r="FA56" i="1"/>
  <c r="CH56" i="1"/>
  <c r="VX56" i="1" s="1"/>
  <c r="WV56" i="1" s="1"/>
  <c r="AL53" i="1"/>
  <c r="BI53" i="1" s="1"/>
  <c r="EC119" i="1"/>
  <c r="NI119" i="1" s="1"/>
  <c r="XS119" i="1" s="1"/>
  <c r="DE119" i="1"/>
  <c r="AM118" i="1"/>
  <c r="BJ118" i="1" s="1"/>
  <c r="EB132" i="1"/>
  <c r="NH132" i="1" s="1"/>
  <c r="XR132" i="1" s="1"/>
  <c r="DD132" i="1"/>
  <c r="EA153" i="1"/>
  <c r="NG153" i="1" s="1"/>
  <c r="XQ153" i="1" s="1"/>
  <c r="DC153" i="1"/>
  <c r="AL162" i="1"/>
  <c r="BI162" i="1" s="1"/>
  <c r="EA195" i="1"/>
  <c r="NG195" i="1" s="1"/>
  <c r="XQ195" i="1" s="1"/>
  <c r="DC195" i="1"/>
  <c r="EB201" i="1"/>
  <c r="NH201" i="1" s="1"/>
  <c r="XR201" i="1" s="1"/>
  <c r="DD201" i="1"/>
  <c r="AL194" i="1"/>
  <c r="BI194" i="1" s="1"/>
  <c r="CG131" i="1"/>
  <c r="VW131" i="1" s="1"/>
  <c r="WU131" i="1" s="1"/>
  <c r="GV131" i="1"/>
  <c r="FX131" i="1"/>
  <c r="EZ131" i="1"/>
  <c r="EC160" i="1"/>
  <c r="NI160" i="1" s="1"/>
  <c r="XS160" i="1" s="1"/>
  <c r="DE160" i="1"/>
  <c r="EB192" i="1"/>
  <c r="NH192" i="1" s="1"/>
  <c r="XR192" i="1" s="1"/>
  <c r="DD192" i="1"/>
  <c r="AL211" i="1"/>
  <c r="BI211" i="1" s="1"/>
  <c r="AL21" i="1"/>
  <c r="BI21" i="1" s="1"/>
  <c r="CG24" i="1"/>
  <c r="VW24" i="1" s="1"/>
  <c r="WU24" i="1" s="1"/>
  <c r="GV24" i="1"/>
  <c r="FX24" i="1"/>
  <c r="EZ24" i="1"/>
  <c r="EB74" i="1"/>
  <c r="NH74" i="1" s="1"/>
  <c r="XR74" i="1" s="1"/>
  <c r="DD74" i="1"/>
  <c r="EB92" i="1"/>
  <c r="NH92" i="1" s="1"/>
  <c r="XR92" i="1" s="1"/>
  <c r="DD92" i="1"/>
  <c r="AL104" i="1"/>
  <c r="BI104" i="1" s="1"/>
  <c r="AL112" i="1"/>
  <c r="BI112" i="1" s="1"/>
  <c r="CG124" i="1"/>
  <c r="VW124" i="1" s="1"/>
  <c r="WU124" i="1" s="1"/>
  <c r="GV124" i="1"/>
  <c r="FX124" i="1"/>
  <c r="EZ124" i="1"/>
  <c r="EC137" i="1"/>
  <c r="NI137" i="1" s="1"/>
  <c r="XS137" i="1" s="1"/>
  <c r="DE137" i="1"/>
  <c r="AM128" i="1"/>
  <c r="BJ128" i="1" s="1"/>
  <c r="EB154" i="1"/>
  <c r="NH154" i="1" s="1"/>
  <c r="XR154" i="1" s="1"/>
  <c r="DD154" i="1"/>
  <c r="AM157" i="1"/>
  <c r="BJ157" i="1" s="1"/>
  <c r="AL168" i="1"/>
  <c r="BI168" i="1" s="1"/>
  <c r="CH179" i="1"/>
  <c r="VX179" i="1" s="1"/>
  <c r="WV179" i="1" s="1"/>
  <c r="GV180" i="1"/>
  <c r="FX180" i="1"/>
  <c r="CG180" i="1"/>
  <c r="VW180" i="1" s="1"/>
  <c r="WU180" i="1" s="1"/>
  <c r="EZ180" i="1"/>
  <c r="CG20" i="1"/>
  <c r="VW20" i="1" s="1"/>
  <c r="WU20" i="1" s="1"/>
  <c r="GV20" i="1"/>
  <c r="FX20" i="1"/>
  <c r="EZ20" i="1"/>
  <c r="EB36" i="1"/>
  <c r="NH36" i="1" s="1"/>
  <c r="XR36" i="1" s="1"/>
  <c r="DD36" i="1"/>
  <c r="EA45" i="1"/>
  <c r="NG45" i="1" s="1"/>
  <c r="XQ45" i="1" s="1"/>
  <c r="DC45" i="1"/>
  <c r="EA64" i="1"/>
  <c r="NG64" i="1" s="1"/>
  <c r="XQ64" i="1" s="1"/>
  <c r="DC64" i="1"/>
  <c r="AM71" i="1"/>
  <c r="BJ71" i="1" s="1"/>
  <c r="EA104" i="1"/>
  <c r="NG104" i="1" s="1"/>
  <c r="XQ104" i="1" s="1"/>
  <c r="DC104" i="1"/>
  <c r="EB126" i="1"/>
  <c r="NH126" i="1" s="1"/>
  <c r="XR126" i="1" s="1"/>
  <c r="DD126" i="1"/>
  <c r="EA136" i="1"/>
  <c r="NG136" i="1" s="1"/>
  <c r="XQ136" i="1" s="1"/>
  <c r="DC136" i="1"/>
  <c r="AM127" i="1"/>
  <c r="BJ127" i="1" s="1"/>
  <c r="AL132" i="1"/>
  <c r="BI132" i="1" s="1"/>
  <c r="CG147" i="1"/>
  <c r="VW147" i="1" s="1"/>
  <c r="WU147" i="1" s="1"/>
  <c r="GV147" i="1"/>
  <c r="FX147" i="1"/>
  <c r="EZ147" i="1"/>
  <c r="AL153" i="1"/>
  <c r="BI153" i="1" s="1"/>
  <c r="EB189" i="1"/>
  <c r="NH189" i="1" s="1"/>
  <c r="XR189" i="1" s="1"/>
  <c r="DD189" i="1"/>
  <c r="AM200" i="1"/>
  <c r="BJ200" i="1" s="1"/>
  <c r="AL201" i="1"/>
  <c r="BI201" i="1" s="1"/>
  <c r="EB207" i="1"/>
  <c r="NH207" i="1" s="1"/>
  <c r="XR207" i="1" s="1"/>
  <c r="DD207" i="1"/>
  <c r="AL152" i="1"/>
  <c r="BI152" i="1" s="1"/>
  <c r="EB169" i="1"/>
  <c r="NH169" i="1" s="1"/>
  <c r="XR169" i="1" s="1"/>
  <c r="DD169" i="1"/>
  <c r="AM160" i="1"/>
  <c r="BJ160" i="1" s="1"/>
  <c r="AL192" i="1"/>
  <c r="BI192" i="1" s="1"/>
  <c r="CG200" i="1"/>
  <c r="VW200" i="1" s="1"/>
  <c r="WU200" i="1" s="1"/>
  <c r="GV200" i="1"/>
  <c r="FX200" i="1"/>
  <c r="EZ200" i="1"/>
  <c r="EA33" i="1"/>
  <c r="NG33" i="1" s="1"/>
  <c r="XQ33" i="1" s="1"/>
  <c r="DC33" i="1"/>
  <c r="EB78" i="1"/>
  <c r="NH78" i="1" s="1"/>
  <c r="XR78" i="1" s="1"/>
  <c r="DD78" i="1"/>
  <c r="AM66" i="1"/>
  <c r="BJ66" i="1" s="1"/>
  <c r="AL92" i="1"/>
  <c r="BI92" i="1" s="1"/>
  <c r="AM137" i="1"/>
  <c r="BJ137" i="1" s="1"/>
  <c r="CH148" i="1"/>
  <c r="VX148" i="1" s="1"/>
  <c r="WV148" i="1" s="1"/>
  <c r="GW148" i="1"/>
  <c r="FY148" i="1"/>
  <c r="FA148" i="1"/>
  <c r="GW153" i="1"/>
  <c r="FY153" i="1"/>
  <c r="FA153" i="1"/>
  <c r="CH153" i="1"/>
  <c r="VX153" i="1" s="1"/>
  <c r="WV153" i="1" s="1"/>
  <c r="CG143" i="1"/>
  <c r="VW143" i="1" s="1"/>
  <c r="WU143" i="1" s="1"/>
  <c r="GV143" i="1"/>
  <c r="FX143" i="1"/>
  <c r="EZ143" i="1"/>
  <c r="AL154" i="1"/>
  <c r="BI154" i="1" s="1"/>
  <c r="EB181" i="1"/>
  <c r="NH181" i="1" s="1"/>
  <c r="XR181" i="1" s="1"/>
  <c r="DD181" i="1"/>
  <c r="GV206" i="1"/>
  <c r="FX206" i="1"/>
  <c r="EZ206" i="1"/>
  <c r="CG206" i="1"/>
  <c r="VW206" i="1" s="1"/>
  <c r="WU206" i="1" s="1"/>
  <c r="AM55" i="1"/>
  <c r="BJ55" i="1" s="1"/>
  <c r="GW130" i="1"/>
  <c r="FY130" i="1"/>
  <c r="FA130" i="1"/>
  <c r="CH130" i="1"/>
  <c r="VX130" i="1" s="1"/>
  <c r="WV130" i="1" s="1"/>
  <c r="AM145" i="1"/>
  <c r="BJ145" i="1" s="1"/>
  <c r="GV203" i="1"/>
  <c r="FX203" i="1"/>
  <c r="EZ203" i="1"/>
  <c r="CG203" i="1"/>
  <c r="VW203" i="1" s="1"/>
  <c r="WU203" i="1" s="1"/>
  <c r="EB27" i="1"/>
  <c r="NH27" i="1" s="1"/>
  <c r="XR27" i="1" s="1"/>
  <c r="DD27" i="1"/>
  <c r="EB47" i="1"/>
  <c r="NH47" i="1" s="1"/>
  <c r="XR47" i="1" s="1"/>
  <c r="DD47" i="1"/>
  <c r="AL25" i="1"/>
  <c r="BI25" i="1" s="1"/>
  <c r="CH35" i="1"/>
  <c r="VX35" i="1" s="1"/>
  <c r="WV35" i="1" s="1"/>
  <c r="FY35" i="1"/>
  <c r="GW35" i="1"/>
  <c r="FA35" i="1"/>
  <c r="AM83" i="1"/>
  <c r="BJ83" i="1" s="1"/>
  <c r="AL209" i="1"/>
  <c r="BI209" i="1" s="1"/>
  <c r="AL64" i="1"/>
  <c r="BI64" i="1" s="1"/>
  <c r="AM106" i="1"/>
  <c r="BJ106" i="1" s="1"/>
  <c r="AL96" i="1"/>
  <c r="BI96" i="1" s="1"/>
  <c r="GV139" i="1"/>
  <c r="FX139" i="1"/>
  <c r="CG139" i="1"/>
  <c r="VW139" i="1" s="1"/>
  <c r="WU139" i="1" s="1"/>
  <c r="EZ139" i="1"/>
  <c r="AM142" i="1"/>
  <c r="BJ142" i="1" s="1"/>
  <c r="LM112" i="1" l="1"/>
  <c r="JQ112" i="1"/>
  <c r="JQ132" i="1"/>
  <c r="FA112" i="1"/>
  <c r="MK19" i="1"/>
  <c r="FY127" i="1"/>
  <c r="CH111" i="1"/>
  <c r="VX111" i="1" s="1"/>
  <c r="WV111" i="1" s="1"/>
  <c r="HU111" i="1"/>
  <c r="KO111" i="1"/>
  <c r="MK89" i="1"/>
  <c r="QA35" i="1"/>
  <c r="MK134" i="1"/>
  <c r="FY73" i="1"/>
  <c r="FA111" i="1"/>
  <c r="IS111" i="1"/>
  <c r="MK111" i="1"/>
  <c r="FA199" i="1"/>
  <c r="QZ79" i="1"/>
  <c r="LM86" i="1"/>
  <c r="CH150" i="1"/>
  <c r="VX150" i="1" s="1"/>
  <c r="WV150" i="1" s="1"/>
  <c r="AM123" i="1"/>
  <c r="BJ123" i="1" s="1"/>
  <c r="ED123" i="1" s="1"/>
  <c r="NJ123" i="1" s="1"/>
  <c r="XT123" i="1" s="1"/>
  <c r="GW42" i="1"/>
  <c r="MK44" i="1"/>
  <c r="JQ118" i="1"/>
  <c r="IS117" i="1"/>
  <c r="EC39" i="1"/>
  <c r="NI39" i="1" s="1"/>
  <c r="XS39" i="1" s="1"/>
  <c r="IS44" i="1"/>
  <c r="GW44" i="1"/>
  <c r="FA117" i="1"/>
  <c r="CH51" i="1"/>
  <c r="VX51" i="1" s="1"/>
  <c r="WV51" i="1" s="1"/>
  <c r="FA86" i="1"/>
  <c r="GW118" i="1"/>
  <c r="JQ62" i="1"/>
  <c r="JQ99" i="1"/>
  <c r="LM117" i="1"/>
  <c r="HU58" i="1"/>
  <c r="QB19" i="1"/>
  <c r="FY101" i="1"/>
  <c r="LM101" i="1"/>
  <c r="PC35" i="1"/>
  <c r="PD98" i="1"/>
  <c r="AM48" i="1"/>
  <c r="BJ48" i="1" s="1"/>
  <c r="AM119" i="1"/>
  <c r="BJ119" i="1" s="1"/>
  <c r="ED119" i="1" s="1"/>
  <c r="NJ119" i="1" s="1"/>
  <c r="XT119" i="1" s="1"/>
  <c r="EB59" i="1"/>
  <c r="NH59" i="1" s="1"/>
  <c r="XR59" i="1" s="1"/>
  <c r="EC169" i="1"/>
  <c r="NI169" i="1" s="1"/>
  <c r="XS169" i="1" s="1"/>
  <c r="GW128" i="1"/>
  <c r="HU179" i="1"/>
  <c r="IS73" i="1"/>
  <c r="HU127" i="1"/>
  <c r="QB28" i="1"/>
  <c r="JQ170" i="1"/>
  <c r="KO73" i="1"/>
  <c r="HU128" i="1"/>
  <c r="HU89" i="1"/>
  <c r="OE190" i="1"/>
  <c r="EC167" i="1"/>
  <c r="NI167" i="1" s="1"/>
  <c r="XS167" i="1" s="1"/>
  <c r="FA156" i="1"/>
  <c r="FA101" i="1"/>
  <c r="FA179" i="1"/>
  <c r="DE51" i="1"/>
  <c r="TL51" i="1" s="1"/>
  <c r="AM169" i="1"/>
  <c r="BJ169" i="1" s="1"/>
  <c r="ED169" i="1" s="1"/>
  <c r="NJ169" i="1" s="1"/>
  <c r="XT169" i="1" s="1"/>
  <c r="IS179" i="1"/>
  <c r="MK73" i="1"/>
  <c r="IS127" i="1"/>
  <c r="JQ101" i="1"/>
  <c r="IS89" i="1"/>
  <c r="PD119" i="1"/>
  <c r="FY134" i="1"/>
  <c r="AM207" i="1"/>
  <c r="BJ207" i="1" s="1"/>
  <c r="DE115" i="1"/>
  <c r="LM179" i="1"/>
  <c r="HU73" i="1"/>
  <c r="KO133" i="1"/>
  <c r="KO89" i="1"/>
  <c r="QB119" i="1"/>
  <c r="FY83" i="1"/>
  <c r="HU83" i="1"/>
  <c r="GW95" i="1"/>
  <c r="CH195" i="1"/>
  <c r="VX195" i="1" s="1"/>
  <c r="WV195" i="1" s="1"/>
  <c r="KO195" i="1"/>
  <c r="KO83" i="1"/>
  <c r="IS134" i="1"/>
  <c r="LM95" i="1"/>
  <c r="QY190" i="1"/>
  <c r="FA190" i="1"/>
  <c r="GW134" i="1"/>
  <c r="CH95" i="1"/>
  <c r="VX95" i="1" s="1"/>
  <c r="WV95" i="1" s="1"/>
  <c r="GW83" i="1"/>
  <c r="JQ134" i="1"/>
  <c r="IS83" i="1"/>
  <c r="MK211" i="1"/>
  <c r="JQ95" i="1"/>
  <c r="GW101" i="1"/>
  <c r="DE27" i="1"/>
  <c r="FY170" i="1"/>
  <c r="GW211" i="1"/>
  <c r="FY179" i="1"/>
  <c r="CH89" i="1"/>
  <c r="VX89" i="1" s="1"/>
  <c r="WV89" i="1" s="1"/>
  <c r="CH134" i="1"/>
  <c r="VX134" i="1" s="1"/>
  <c r="WV134" i="1" s="1"/>
  <c r="CH73" i="1"/>
  <c r="VX73" i="1" s="1"/>
  <c r="WV73" i="1" s="1"/>
  <c r="FA95" i="1"/>
  <c r="AM51" i="1"/>
  <c r="BJ51" i="1" s="1"/>
  <c r="CH83" i="1"/>
  <c r="VX83" i="1" s="1"/>
  <c r="WV83" i="1" s="1"/>
  <c r="JQ179" i="1"/>
  <c r="MK121" i="1"/>
  <c r="MK199" i="1"/>
  <c r="KO134" i="1"/>
  <c r="LM73" i="1"/>
  <c r="LM127" i="1"/>
  <c r="HU101" i="1"/>
  <c r="KO101" i="1"/>
  <c r="IS128" i="1"/>
  <c r="LM83" i="1"/>
  <c r="LM89" i="1"/>
  <c r="HU95" i="1"/>
  <c r="KO95" i="1"/>
  <c r="QY35" i="1"/>
  <c r="QZ119" i="1"/>
  <c r="PC190" i="1"/>
  <c r="MK83" i="1"/>
  <c r="CH101" i="1"/>
  <c r="VX101" i="1" s="1"/>
  <c r="WV101" i="1" s="1"/>
  <c r="GW170" i="1"/>
  <c r="CH184" i="1"/>
  <c r="VX184" i="1" s="1"/>
  <c r="WV184" i="1" s="1"/>
  <c r="FA127" i="1"/>
  <c r="GW179" i="1"/>
  <c r="EC79" i="1"/>
  <c r="NI79" i="1" s="1"/>
  <c r="XS79" i="1" s="1"/>
  <c r="FA89" i="1"/>
  <c r="FA134" i="1"/>
  <c r="FA73" i="1"/>
  <c r="FY95" i="1"/>
  <c r="CH128" i="1"/>
  <c r="VX128" i="1" s="1"/>
  <c r="WV128" i="1" s="1"/>
  <c r="FA83" i="1"/>
  <c r="KO179" i="1"/>
  <c r="HU134" i="1"/>
  <c r="LM134" i="1"/>
  <c r="LM184" i="1"/>
  <c r="JQ73" i="1"/>
  <c r="MK127" i="1"/>
  <c r="IS101" i="1"/>
  <c r="MK101" i="1"/>
  <c r="LM128" i="1"/>
  <c r="JQ83" i="1"/>
  <c r="MK190" i="1"/>
  <c r="JQ89" i="1"/>
  <c r="IS95" i="1"/>
  <c r="MK95" i="1"/>
  <c r="OE35" i="1"/>
  <c r="OF119" i="1"/>
  <c r="QA190" i="1"/>
  <c r="CH44" i="1"/>
  <c r="VX44" i="1" s="1"/>
  <c r="WV44" i="1" s="1"/>
  <c r="JQ44" i="1"/>
  <c r="JQ86" i="1"/>
  <c r="OF19" i="1"/>
  <c r="FA44" i="1"/>
  <c r="GW117" i="1"/>
  <c r="DE203" i="1"/>
  <c r="TL203" i="1" s="1"/>
  <c r="AM178" i="1"/>
  <c r="BJ178" i="1" s="1"/>
  <c r="ED178" i="1" s="1"/>
  <c r="NJ178" i="1" s="1"/>
  <c r="XT178" i="1" s="1"/>
  <c r="GW39" i="1"/>
  <c r="FY97" i="1"/>
  <c r="FY86" i="1"/>
  <c r="GW19" i="1"/>
  <c r="FY62" i="1"/>
  <c r="FA205" i="1"/>
  <c r="AM40" i="1"/>
  <c r="BJ40" i="1" s="1"/>
  <c r="ED40" i="1" s="1"/>
  <c r="NJ40" i="1" s="1"/>
  <c r="XT40" i="1" s="1"/>
  <c r="FA118" i="1"/>
  <c r="LM44" i="1"/>
  <c r="HU118" i="1"/>
  <c r="MK118" i="1"/>
  <c r="KO117" i="1"/>
  <c r="MK205" i="1"/>
  <c r="HU86" i="1"/>
  <c r="KO86" i="1"/>
  <c r="QZ19" i="1"/>
  <c r="PD79" i="1"/>
  <c r="FY117" i="1"/>
  <c r="GW86" i="1"/>
  <c r="AM39" i="1"/>
  <c r="BJ39" i="1" s="1"/>
  <c r="ED39" i="1" s="1"/>
  <c r="NJ39" i="1" s="1"/>
  <c r="XT39" i="1" s="1"/>
  <c r="CH118" i="1"/>
  <c r="VX118" i="1" s="1"/>
  <c r="WV118" i="1" s="1"/>
  <c r="KO118" i="1"/>
  <c r="JQ117" i="1"/>
  <c r="LM39" i="1"/>
  <c r="OF79" i="1"/>
  <c r="FY44" i="1"/>
  <c r="CH117" i="1"/>
  <c r="VX117" i="1" s="1"/>
  <c r="WV117" i="1" s="1"/>
  <c r="AM126" i="1"/>
  <c r="BJ126" i="1" s="1"/>
  <c r="ED126" i="1" s="1"/>
  <c r="NJ126" i="1" s="1"/>
  <c r="XT126" i="1" s="1"/>
  <c r="AM94" i="1"/>
  <c r="BJ94" i="1" s="1"/>
  <c r="CH86" i="1"/>
  <c r="VX86" i="1" s="1"/>
  <c r="WV86" i="1" s="1"/>
  <c r="FY58" i="1"/>
  <c r="AM140" i="1"/>
  <c r="BJ140" i="1" s="1"/>
  <c r="ED140" i="1" s="1"/>
  <c r="NJ140" i="1" s="1"/>
  <c r="XT140" i="1" s="1"/>
  <c r="FY118" i="1"/>
  <c r="HU42" i="1"/>
  <c r="HU44" i="1"/>
  <c r="KO44" i="1"/>
  <c r="IS118" i="1"/>
  <c r="LM118" i="1"/>
  <c r="HU117" i="1"/>
  <c r="MK117" i="1"/>
  <c r="IS86" i="1"/>
  <c r="MK86" i="1"/>
  <c r="IS19" i="1"/>
  <c r="PD19" i="1"/>
  <c r="QB79" i="1"/>
  <c r="DE20" i="1"/>
  <c r="TL20" i="1" s="1"/>
  <c r="KO42" i="1"/>
  <c r="KO58" i="1"/>
  <c r="LM105" i="1"/>
  <c r="QZ146" i="1"/>
  <c r="XR146" i="1"/>
  <c r="PD42" i="1"/>
  <c r="XR42" i="1"/>
  <c r="OF56" i="1"/>
  <c r="XR56" i="1"/>
  <c r="PD72" i="1"/>
  <c r="XR72" i="1"/>
  <c r="QB101" i="1"/>
  <c r="XR101" i="1"/>
  <c r="QB159" i="1"/>
  <c r="XR159" i="1"/>
  <c r="PD205" i="1"/>
  <c r="XR205" i="1"/>
  <c r="QZ196" i="1"/>
  <c r="XR196" i="1"/>
  <c r="QB138" i="1"/>
  <c r="XR138" i="1"/>
  <c r="PC117" i="1"/>
  <c r="XQ117" i="1"/>
  <c r="OF98" i="1"/>
  <c r="XR98" i="1"/>
  <c r="OF28" i="1"/>
  <c r="XR28" i="1"/>
  <c r="EC135" i="1"/>
  <c r="NI135" i="1" s="1"/>
  <c r="XS135" i="1" s="1"/>
  <c r="FY190" i="1"/>
  <c r="CH121" i="1"/>
  <c r="VX121" i="1" s="1"/>
  <c r="WV121" i="1" s="1"/>
  <c r="DE47" i="1"/>
  <c r="DE110" i="1"/>
  <c r="TL110" i="1" s="1"/>
  <c r="MK184" i="1"/>
  <c r="HU27" i="1"/>
  <c r="HU211" i="1"/>
  <c r="FY184" i="1"/>
  <c r="AM189" i="1"/>
  <c r="BJ189" i="1" s="1"/>
  <c r="ED189" i="1" s="1"/>
  <c r="NJ189" i="1" s="1"/>
  <c r="XT189" i="1" s="1"/>
  <c r="FY27" i="1"/>
  <c r="AM135" i="1"/>
  <c r="BJ135" i="1" s="1"/>
  <c r="ED135" i="1" s="1"/>
  <c r="NJ135" i="1" s="1"/>
  <c r="XT135" i="1" s="1"/>
  <c r="EC59" i="1"/>
  <c r="NI59" i="1" s="1"/>
  <c r="XS59" i="1" s="1"/>
  <c r="GW88" i="1"/>
  <c r="IS184" i="1"/>
  <c r="LM63" i="1"/>
  <c r="JQ91" i="1"/>
  <c r="HU88" i="1"/>
  <c r="IS190" i="1"/>
  <c r="LM27" i="1"/>
  <c r="IS211" i="1"/>
  <c r="OE88" i="1"/>
  <c r="XQ88" i="1"/>
  <c r="PD120" i="1"/>
  <c r="XR120" i="1"/>
  <c r="OF111" i="1"/>
  <c r="XR111" i="1"/>
  <c r="QA186" i="1"/>
  <c r="XQ186" i="1"/>
  <c r="QB51" i="1"/>
  <c r="XR51" i="1"/>
  <c r="OF173" i="1"/>
  <c r="XR173" i="1"/>
  <c r="OF164" i="1"/>
  <c r="XR164" i="1"/>
  <c r="OF180" i="1"/>
  <c r="XR180" i="1"/>
  <c r="QY58" i="1"/>
  <c r="XQ58" i="1"/>
  <c r="AM167" i="1"/>
  <c r="BJ167" i="1" s="1"/>
  <c r="ED167" i="1" s="1"/>
  <c r="NJ167" i="1" s="1"/>
  <c r="XT167" i="1" s="1"/>
  <c r="FA184" i="1"/>
  <c r="CH63" i="1"/>
  <c r="VX63" i="1" s="1"/>
  <c r="WV63" i="1" s="1"/>
  <c r="CH27" i="1"/>
  <c r="VX27" i="1" s="1"/>
  <c r="WV27" i="1" s="1"/>
  <c r="CH31" i="1"/>
  <c r="VX31" i="1" s="1"/>
  <c r="WV31" i="1" s="1"/>
  <c r="EC67" i="1"/>
  <c r="NI67" i="1" s="1"/>
  <c r="XS67" i="1" s="1"/>
  <c r="HU184" i="1"/>
  <c r="IS31" i="1"/>
  <c r="KO156" i="1"/>
  <c r="AM75" i="1"/>
  <c r="BJ75" i="1" s="1"/>
  <c r="CH211" i="1"/>
  <c r="VX211" i="1" s="1"/>
  <c r="WV211" i="1" s="1"/>
  <c r="GW184" i="1"/>
  <c r="FY91" i="1"/>
  <c r="AM114" i="1"/>
  <c r="BJ114" i="1" s="1"/>
  <c r="ED114" i="1" s="1"/>
  <c r="NJ114" i="1" s="1"/>
  <c r="XT114" i="1" s="1"/>
  <c r="CH88" i="1"/>
  <c r="VX88" i="1" s="1"/>
  <c r="WV88" i="1" s="1"/>
  <c r="HU121" i="1"/>
  <c r="KO184" i="1"/>
  <c r="IS205" i="1"/>
  <c r="KO88" i="1"/>
  <c r="JQ190" i="1"/>
  <c r="KO27" i="1"/>
  <c r="LM211" i="1"/>
  <c r="QZ80" i="1"/>
  <c r="XR80" i="1"/>
  <c r="PD130" i="1"/>
  <c r="XR130" i="1"/>
  <c r="QZ199" i="1"/>
  <c r="XR199" i="1"/>
  <c r="PE175" i="1"/>
  <c r="XS175" i="1"/>
  <c r="OF109" i="1"/>
  <c r="XR109" i="1"/>
  <c r="QY179" i="1"/>
  <c r="XQ179" i="1"/>
  <c r="QA199" i="1"/>
  <c r="XQ199" i="1"/>
  <c r="AM28" i="1"/>
  <c r="BJ28" i="1" s="1"/>
  <c r="DF28" i="1" s="1"/>
  <c r="CH42" i="1"/>
  <c r="VX42" i="1" s="1"/>
  <c r="WV42" i="1" s="1"/>
  <c r="AM203" i="1"/>
  <c r="BJ203" i="1" s="1"/>
  <c r="ED203" i="1" s="1"/>
  <c r="NJ203" i="1" s="1"/>
  <c r="XT203" i="1" s="1"/>
  <c r="GW62" i="1"/>
  <c r="IS42" i="1"/>
  <c r="MK42" i="1"/>
  <c r="MK132" i="1"/>
  <c r="HU62" i="1"/>
  <c r="KO62" i="1"/>
  <c r="IS58" i="1"/>
  <c r="MK58" i="1"/>
  <c r="JQ19" i="1"/>
  <c r="FY132" i="1"/>
  <c r="AM22" i="1"/>
  <c r="BJ22" i="1" s="1"/>
  <c r="ED22" i="1" s="1"/>
  <c r="NJ22" i="1" s="1"/>
  <c r="XT22" i="1" s="1"/>
  <c r="GW58" i="1"/>
  <c r="FA99" i="1"/>
  <c r="GW132" i="1"/>
  <c r="FA42" i="1"/>
  <c r="FY19" i="1"/>
  <c r="CH62" i="1"/>
  <c r="VX62" i="1" s="1"/>
  <c r="WV62" i="1" s="1"/>
  <c r="AM74" i="1"/>
  <c r="BJ74" i="1" s="1"/>
  <c r="ED74" i="1" s="1"/>
  <c r="NJ74" i="1" s="1"/>
  <c r="XT74" i="1" s="1"/>
  <c r="CH58" i="1"/>
  <c r="VX58" i="1" s="1"/>
  <c r="WV58" i="1" s="1"/>
  <c r="JQ42" i="1"/>
  <c r="IS62" i="1"/>
  <c r="MK62" i="1"/>
  <c r="LM58" i="1"/>
  <c r="LM19" i="1"/>
  <c r="GW52" i="1"/>
  <c r="CH19" i="1"/>
  <c r="VX19" i="1" s="1"/>
  <c r="WV19" i="1" s="1"/>
  <c r="AM24" i="1"/>
  <c r="BJ24" i="1" s="1"/>
  <c r="FY99" i="1"/>
  <c r="FY42" i="1"/>
  <c r="FA19" i="1"/>
  <c r="FA62" i="1"/>
  <c r="FA58" i="1"/>
  <c r="AM31" i="1"/>
  <c r="BJ31" i="1" s="1"/>
  <c r="ED31" i="1" s="1"/>
  <c r="NJ31" i="1" s="1"/>
  <c r="XT31" i="1" s="1"/>
  <c r="DE191" i="1"/>
  <c r="LM42" i="1"/>
  <c r="IS132" i="1"/>
  <c r="LM62" i="1"/>
  <c r="LM99" i="1"/>
  <c r="JQ58" i="1"/>
  <c r="HU19" i="1"/>
  <c r="KO19" i="1"/>
  <c r="LM195" i="1"/>
  <c r="JQ66" i="1"/>
  <c r="OF51" i="1"/>
  <c r="OE199" i="1"/>
  <c r="FA66" i="1"/>
  <c r="FY199" i="1"/>
  <c r="FA51" i="1"/>
  <c r="FA121" i="1"/>
  <c r="GW91" i="1"/>
  <c r="CH52" i="1"/>
  <c r="VX52" i="1" s="1"/>
  <c r="WV52" i="1" s="1"/>
  <c r="FY47" i="1"/>
  <c r="GW195" i="1"/>
  <c r="IS121" i="1"/>
  <c r="IS47" i="1"/>
  <c r="JQ51" i="1"/>
  <c r="LM52" i="1"/>
  <c r="GW99" i="1"/>
  <c r="AM98" i="1"/>
  <c r="BJ98" i="1" s="1"/>
  <c r="CH170" i="1"/>
  <c r="VX170" i="1" s="1"/>
  <c r="WV170" i="1" s="1"/>
  <c r="GW199" i="1"/>
  <c r="CH132" i="1"/>
  <c r="VX132" i="1" s="1"/>
  <c r="WV132" i="1" s="1"/>
  <c r="FY51" i="1"/>
  <c r="FY121" i="1"/>
  <c r="CH91" i="1"/>
  <c r="VX91" i="1" s="1"/>
  <c r="WV91" i="1" s="1"/>
  <c r="FA52" i="1"/>
  <c r="GW112" i="1"/>
  <c r="FA27" i="1"/>
  <c r="DE189" i="1"/>
  <c r="TL189" i="1" s="1"/>
  <c r="FY195" i="1"/>
  <c r="HU195" i="1"/>
  <c r="MK195" i="1"/>
  <c r="HU112" i="1"/>
  <c r="KO112" i="1"/>
  <c r="KO121" i="1"/>
  <c r="KO167" i="1"/>
  <c r="KO132" i="1"/>
  <c r="JQ199" i="1"/>
  <c r="HU99" i="1"/>
  <c r="KO99" i="1"/>
  <c r="HU170" i="1"/>
  <c r="LM170" i="1"/>
  <c r="MK63" i="1"/>
  <c r="LM51" i="1"/>
  <c r="JQ127" i="1"/>
  <c r="JQ128" i="1"/>
  <c r="HU91" i="1"/>
  <c r="HU52" i="1"/>
  <c r="KO52" i="1"/>
  <c r="KO190" i="1"/>
  <c r="IS27" i="1"/>
  <c r="MK27" i="1"/>
  <c r="KO211" i="1"/>
  <c r="PD28" i="1"/>
  <c r="QB120" i="1"/>
  <c r="QZ98" i="1"/>
  <c r="QZ51" i="1"/>
  <c r="QZ173" i="1"/>
  <c r="PC199" i="1"/>
  <c r="JQ52" i="1"/>
  <c r="FA63" i="1"/>
  <c r="EC156" i="1"/>
  <c r="NI156" i="1" s="1"/>
  <c r="XS156" i="1" s="1"/>
  <c r="IS199" i="1"/>
  <c r="JQ63" i="1"/>
  <c r="KO91" i="1"/>
  <c r="PD173" i="1"/>
  <c r="AM59" i="1"/>
  <c r="BJ59" i="1" s="1"/>
  <c r="FA211" i="1"/>
  <c r="GW127" i="1"/>
  <c r="AM20" i="1"/>
  <c r="BJ20" i="1" s="1"/>
  <c r="GW190" i="1"/>
  <c r="FY63" i="1"/>
  <c r="DE70" i="1"/>
  <c r="TL70" i="1" s="1"/>
  <c r="DE22" i="1"/>
  <c r="TL22" i="1" s="1"/>
  <c r="FA128" i="1"/>
  <c r="AM164" i="1"/>
  <c r="BJ164" i="1" s="1"/>
  <c r="ED164" i="1" s="1"/>
  <c r="NJ164" i="1" s="1"/>
  <c r="XT164" i="1" s="1"/>
  <c r="DE98" i="1"/>
  <c r="AM47" i="1"/>
  <c r="BJ47" i="1" s="1"/>
  <c r="CH99" i="1"/>
  <c r="VX99" i="1" s="1"/>
  <c r="WV99" i="1" s="1"/>
  <c r="FA170" i="1"/>
  <c r="FY211" i="1"/>
  <c r="CH127" i="1"/>
  <c r="VX127" i="1" s="1"/>
  <c r="WV127" i="1" s="1"/>
  <c r="CH199" i="1"/>
  <c r="VX199" i="1" s="1"/>
  <c r="WV199" i="1" s="1"/>
  <c r="AM79" i="1"/>
  <c r="BJ79" i="1" s="1"/>
  <c r="ED79" i="1" s="1"/>
  <c r="NJ79" i="1" s="1"/>
  <c r="XT79" i="1" s="1"/>
  <c r="DE147" i="1"/>
  <c r="TL147" i="1" s="1"/>
  <c r="FY167" i="1"/>
  <c r="FA132" i="1"/>
  <c r="AM27" i="1"/>
  <c r="BJ27" i="1" s="1"/>
  <c r="DF27" i="1" s="1"/>
  <c r="CH190" i="1"/>
  <c r="VX190" i="1" s="1"/>
  <c r="WV190" i="1" s="1"/>
  <c r="AM70" i="1"/>
  <c r="BJ70" i="1" s="1"/>
  <c r="ED70" i="1" s="1"/>
  <c r="NJ70" i="1" s="1"/>
  <c r="XT70" i="1" s="1"/>
  <c r="GW63" i="1"/>
  <c r="GW51" i="1"/>
  <c r="AM110" i="1"/>
  <c r="BJ110" i="1" s="1"/>
  <c r="DF110" i="1" s="1"/>
  <c r="AM52" i="1"/>
  <c r="BJ52" i="1" s="1"/>
  <c r="ED52" i="1" s="1"/>
  <c r="NJ52" i="1" s="1"/>
  <c r="XT52" i="1" s="1"/>
  <c r="GW121" i="1"/>
  <c r="FA91" i="1"/>
  <c r="FY52" i="1"/>
  <c r="FY112" i="1"/>
  <c r="GW27" i="1"/>
  <c r="FY128" i="1"/>
  <c r="AM171" i="1"/>
  <c r="BJ171" i="1" s="1"/>
  <c r="DF171" i="1" s="1"/>
  <c r="IS195" i="1"/>
  <c r="IS112" i="1"/>
  <c r="MK112" i="1"/>
  <c r="LM121" i="1"/>
  <c r="HU132" i="1"/>
  <c r="LM132" i="1"/>
  <c r="KO199" i="1"/>
  <c r="IS99" i="1"/>
  <c r="MK99" i="1"/>
  <c r="IS170" i="1"/>
  <c r="MK170" i="1"/>
  <c r="JQ184" i="1"/>
  <c r="IS63" i="1"/>
  <c r="MK51" i="1"/>
  <c r="KO127" i="1"/>
  <c r="LM54" i="1"/>
  <c r="KO128" i="1"/>
  <c r="LM91" i="1"/>
  <c r="IS52" i="1"/>
  <c r="MK52" i="1"/>
  <c r="HU190" i="1"/>
  <c r="LM190" i="1"/>
  <c r="JQ27" i="1"/>
  <c r="JQ211" i="1"/>
  <c r="EB48" i="1"/>
  <c r="NH48" i="1" s="1"/>
  <c r="XR48" i="1" s="1"/>
  <c r="DD48" i="1"/>
  <c r="AM67" i="1"/>
  <c r="BJ67" i="1" s="1"/>
  <c r="DF67" i="1" s="1"/>
  <c r="FY46" i="1"/>
  <c r="FY156" i="1"/>
  <c r="CH39" i="1"/>
  <c r="VX39" i="1" s="1"/>
  <c r="WV39" i="1" s="1"/>
  <c r="AM102" i="1"/>
  <c r="BJ102" i="1" s="1"/>
  <c r="ED102" i="1" s="1"/>
  <c r="NJ102" i="1" s="1"/>
  <c r="XT102" i="1" s="1"/>
  <c r="FA31" i="1"/>
  <c r="FY205" i="1"/>
  <c r="FA88" i="1"/>
  <c r="JQ195" i="1"/>
  <c r="FA195" i="1"/>
  <c r="JQ121" i="1"/>
  <c r="HU199" i="1"/>
  <c r="LM199" i="1"/>
  <c r="HU63" i="1"/>
  <c r="KO63" i="1"/>
  <c r="HU51" i="1"/>
  <c r="KO51" i="1"/>
  <c r="LM31" i="1"/>
  <c r="HU39" i="1"/>
  <c r="KO39" i="1"/>
  <c r="KO205" i="1"/>
  <c r="IS91" i="1"/>
  <c r="MK91" i="1"/>
  <c r="IS88" i="1"/>
  <c r="MK88" i="1"/>
  <c r="HU156" i="1"/>
  <c r="LM156" i="1"/>
  <c r="QB164" i="1"/>
  <c r="PD51" i="1"/>
  <c r="QB173" i="1"/>
  <c r="FA39" i="1"/>
  <c r="FY31" i="1"/>
  <c r="GW205" i="1"/>
  <c r="AM82" i="1"/>
  <c r="BJ82" i="1" s="1"/>
  <c r="ED82" i="1" s="1"/>
  <c r="NJ82" i="1" s="1"/>
  <c r="XT82" i="1" s="1"/>
  <c r="JQ205" i="1"/>
  <c r="LM88" i="1"/>
  <c r="FY88" i="1"/>
  <c r="IS156" i="1"/>
  <c r="MK156" i="1"/>
  <c r="QZ164" i="1"/>
  <c r="GW156" i="1"/>
  <c r="AM206" i="1"/>
  <c r="BJ206" i="1" s="1"/>
  <c r="DF206" i="1" s="1"/>
  <c r="FA96" i="1"/>
  <c r="HU31" i="1"/>
  <c r="KO31" i="1"/>
  <c r="JQ39" i="1"/>
  <c r="MK39" i="1"/>
  <c r="CH156" i="1"/>
  <c r="VX156" i="1" s="1"/>
  <c r="WV156" i="1" s="1"/>
  <c r="FY39" i="1"/>
  <c r="CH105" i="1"/>
  <c r="VX105" i="1" s="1"/>
  <c r="WV105" i="1" s="1"/>
  <c r="GW31" i="1"/>
  <c r="CH205" i="1"/>
  <c r="VX205" i="1" s="1"/>
  <c r="WV205" i="1" s="1"/>
  <c r="AM185" i="1"/>
  <c r="BJ185" i="1" s="1"/>
  <c r="DF185" i="1" s="1"/>
  <c r="IS51" i="1"/>
  <c r="JQ31" i="1"/>
  <c r="MK31" i="1"/>
  <c r="IS39" i="1"/>
  <c r="HU205" i="1"/>
  <c r="LM205" i="1"/>
  <c r="JQ88" i="1"/>
  <c r="JQ156" i="1"/>
  <c r="TN212" i="1"/>
  <c r="TK20" i="1"/>
  <c r="AM143" i="1"/>
  <c r="BJ143" i="1" s="1"/>
  <c r="ED143" i="1" s="1"/>
  <c r="NJ143" i="1" s="1"/>
  <c r="XT143" i="1" s="1"/>
  <c r="AM32" i="1"/>
  <c r="BJ32" i="1" s="1"/>
  <c r="ED32" i="1" s="1"/>
  <c r="NJ32" i="1" s="1"/>
  <c r="XT32" i="1" s="1"/>
  <c r="CH54" i="1"/>
  <c r="VX54" i="1" s="1"/>
  <c r="WV54" i="1" s="1"/>
  <c r="FA133" i="1"/>
  <c r="HU54" i="1"/>
  <c r="KO54" i="1"/>
  <c r="HU150" i="1"/>
  <c r="HU133" i="1"/>
  <c r="LM133" i="1"/>
  <c r="FA150" i="1"/>
  <c r="GW167" i="1"/>
  <c r="FA105" i="1"/>
  <c r="DE143" i="1"/>
  <c r="TL143" i="1" s="1"/>
  <c r="DE44" i="1"/>
  <c r="TL44" i="1" s="1"/>
  <c r="HU167" i="1"/>
  <c r="LM167" i="1"/>
  <c r="JQ105" i="1"/>
  <c r="AM44" i="1"/>
  <c r="BJ44" i="1" s="1"/>
  <c r="ED44" i="1" s="1"/>
  <c r="NJ44" i="1" s="1"/>
  <c r="XT44" i="1" s="1"/>
  <c r="AM191" i="1"/>
  <c r="BJ191" i="1" s="1"/>
  <c r="ED191" i="1" s="1"/>
  <c r="NJ191" i="1" s="1"/>
  <c r="XT191" i="1" s="1"/>
  <c r="CH167" i="1"/>
  <c r="VX167" i="1" s="1"/>
  <c r="WV167" i="1" s="1"/>
  <c r="FY105" i="1"/>
  <c r="FA54" i="1"/>
  <c r="DE94" i="1"/>
  <c r="TL94" i="1" s="1"/>
  <c r="IS167" i="1"/>
  <c r="MK167" i="1"/>
  <c r="HU105" i="1"/>
  <c r="KO105" i="1"/>
  <c r="IS54" i="1"/>
  <c r="MK54" i="1"/>
  <c r="IS133" i="1"/>
  <c r="MK133" i="1"/>
  <c r="AM156" i="1"/>
  <c r="BJ156" i="1" s="1"/>
  <c r="AM115" i="1"/>
  <c r="BJ115" i="1" s="1"/>
  <c r="DF115" i="1" s="1"/>
  <c r="FA167" i="1"/>
  <c r="GW105" i="1"/>
  <c r="FY54" i="1"/>
  <c r="FY133" i="1"/>
  <c r="CH133" i="1"/>
  <c r="VX133" i="1" s="1"/>
  <c r="WV133" i="1" s="1"/>
  <c r="JQ167" i="1"/>
  <c r="IS105" i="1"/>
  <c r="MK105" i="1"/>
  <c r="JQ54" i="1"/>
  <c r="JQ133" i="1"/>
  <c r="GW133" i="1"/>
  <c r="TJ45" i="1"/>
  <c r="TJ49" i="1"/>
  <c r="TK47" i="1"/>
  <c r="TJ33" i="1"/>
  <c r="TK207" i="1"/>
  <c r="TK189" i="1"/>
  <c r="TJ153" i="1"/>
  <c r="TJ172" i="1"/>
  <c r="TK153" i="1"/>
  <c r="TK148" i="1"/>
  <c r="TL39" i="1"/>
  <c r="TJ84" i="1"/>
  <c r="TK203" i="1"/>
  <c r="TK102" i="1"/>
  <c r="TJ87" i="1"/>
  <c r="TL191" i="1"/>
  <c r="TL66" i="1"/>
  <c r="TK185" i="1"/>
  <c r="TL127" i="1"/>
  <c r="TJ109" i="1"/>
  <c r="TJ42" i="1"/>
  <c r="TJ182" i="1"/>
  <c r="TJ56" i="1"/>
  <c r="TJ203" i="1"/>
  <c r="TK116" i="1"/>
  <c r="TJ97" i="1"/>
  <c r="TK124" i="1"/>
  <c r="TJ173" i="1"/>
  <c r="TJ34" i="1"/>
  <c r="TJ155" i="1"/>
  <c r="TJ205" i="1"/>
  <c r="TJ105" i="1"/>
  <c r="GW109" i="1"/>
  <c r="VW109" i="1"/>
  <c r="WU109" i="1" s="1"/>
  <c r="GW198" i="1"/>
  <c r="VW198" i="1"/>
  <c r="WU198" i="1" s="1"/>
  <c r="KO53" i="1"/>
  <c r="VW53" i="1"/>
  <c r="WU53" i="1" s="1"/>
  <c r="KO161" i="1"/>
  <c r="VW161" i="1"/>
  <c r="WU161" i="1" s="1"/>
  <c r="JQ85" i="1"/>
  <c r="VW85" i="1"/>
  <c r="WU85" i="1" s="1"/>
  <c r="MK108" i="1"/>
  <c r="VW108" i="1"/>
  <c r="WU108" i="1" s="1"/>
  <c r="KO106" i="1"/>
  <c r="VW106" i="1"/>
  <c r="WU106" i="1" s="1"/>
  <c r="KO125" i="1"/>
  <c r="VW125" i="1"/>
  <c r="WU125" i="1" s="1"/>
  <c r="LM74" i="1"/>
  <c r="VW74" i="1"/>
  <c r="WU74" i="1" s="1"/>
  <c r="MK159" i="1"/>
  <c r="VW159" i="1"/>
  <c r="WU159" i="1" s="1"/>
  <c r="TK65" i="1"/>
  <c r="TK68" i="1"/>
  <c r="TK61" i="1"/>
  <c r="KO65" i="1"/>
  <c r="VW65" i="1"/>
  <c r="WU65" i="1" s="1"/>
  <c r="KO32" i="1"/>
  <c r="VW32" i="1"/>
  <c r="WU32" i="1" s="1"/>
  <c r="JQ26" i="1"/>
  <c r="VW26" i="1"/>
  <c r="WU26" i="1" s="1"/>
  <c r="TJ107" i="1"/>
  <c r="TK165" i="1"/>
  <c r="TK105" i="1"/>
  <c r="MK38" i="1"/>
  <c r="VW38" i="1"/>
  <c r="WU38" i="1" s="1"/>
  <c r="MK70" i="1"/>
  <c r="VW70" i="1"/>
  <c r="WU70" i="1" s="1"/>
  <c r="JQ22" i="1"/>
  <c r="VW22" i="1"/>
  <c r="WU22" i="1" s="1"/>
  <c r="JQ140" i="1"/>
  <c r="VW140" i="1"/>
  <c r="WU140" i="1" s="1"/>
  <c r="MK43" i="1"/>
  <c r="VW43" i="1"/>
  <c r="WU43" i="1" s="1"/>
  <c r="MK191" i="1"/>
  <c r="VW191" i="1"/>
  <c r="WU191" i="1" s="1"/>
  <c r="MK138" i="1"/>
  <c r="VW138" i="1"/>
  <c r="WU138" i="1" s="1"/>
  <c r="LM114" i="1"/>
  <c r="VW114" i="1"/>
  <c r="WU114" i="1" s="1"/>
  <c r="KO144" i="1"/>
  <c r="VW144" i="1"/>
  <c r="WU144" i="1" s="1"/>
  <c r="KO150" i="1"/>
  <c r="VW150" i="1"/>
  <c r="WU150" i="1" s="1"/>
  <c r="TM213" i="1"/>
  <c r="TJ89" i="1"/>
  <c r="TJ62" i="1"/>
  <c r="TK169" i="1"/>
  <c r="TJ136" i="1"/>
  <c r="TJ64" i="1"/>
  <c r="TK154" i="1"/>
  <c r="TK192" i="1"/>
  <c r="TK142" i="1"/>
  <c r="TL91" i="1"/>
  <c r="TK60" i="1"/>
  <c r="TJ125" i="1"/>
  <c r="TK106" i="1"/>
  <c r="TL78" i="1"/>
  <c r="TJ187" i="1"/>
  <c r="TK140" i="1"/>
  <c r="TK137" i="1"/>
  <c r="TK197" i="1"/>
  <c r="TK87" i="1"/>
  <c r="TK18" i="1"/>
  <c r="TK33" i="1"/>
  <c r="TK208" i="1"/>
  <c r="TK152" i="1"/>
  <c r="TK204" i="1"/>
  <c r="TK64" i="1"/>
  <c r="TK25" i="1"/>
  <c r="TK141" i="1"/>
  <c r="TL118" i="1"/>
  <c r="TK21" i="1"/>
  <c r="TK162" i="1"/>
  <c r="TK53" i="1"/>
  <c r="TK37" i="1"/>
  <c r="TK96" i="1"/>
  <c r="TJ210" i="1"/>
  <c r="TK175" i="1"/>
  <c r="TK190" i="1"/>
  <c r="TJ69" i="1"/>
  <c r="TJ111" i="1"/>
  <c r="TJ130" i="1"/>
  <c r="TK50" i="1"/>
  <c r="TJ161" i="1"/>
  <c r="TJ159" i="1"/>
  <c r="TJ72" i="1"/>
  <c r="TK206" i="1"/>
  <c r="CH122" i="1"/>
  <c r="VX122" i="1" s="1"/>
  <c r="WV122" i="1" s="1"/>
  <c r="VW122" i="1"/>
  <c r="WU122" i="1" s="1"/>
  <c r="GW23" i="1"/>
  <c r="VW23" i="1"/>
  <c r="WU23" i="1" s="1"/>
  <c r="GW196" i="1"/>
  <c r="VW196" i="1"/>
  <c r="WU196" i="1" s="1"/>
  <c r="FA103" i="1"/>
  <c r="VW103" i="1"/>
  <c r="WU103" i="1" s="1"/>
  <c r="FY173" i="1"/>
  <c r="VW173" i="1"/>
  <c r="WU173" i="1" s="1"/>
  <c r="MK41" i="1"/>
  <c r="VW41" i="1"/>
  <c r="WU41" i="1" s="1"/>
  <c r="JQ77" i="1"/>
  <c r="VW77" i="1"/>
  <c r="WU77" i="1" s="1"/>
  <c r="JQ204" i="1"/>
  <c r="VW204" i="1"/>
  <c r="WU204" i="1" s="1"/>
  <c r="TK30" i="1"/>
  <c r="GW129" i="1"/>
  <c r="VW129" i="1"/>
  <c r="WU129" i="1" s="1"/>
  <c r="MK163" i="1"/>
  <c r="VW163" i="1"/>
  <c r="WU163" i="1" s="1"/>
  <c r="LM94" i="1"/>
  <c r="VW94" i="1"/>
  <c r="WU94" i="1" s="1"/>
  <c r="MK201" i="1"/>
  <c r="VW201" i="1"/>
  <c r="WU201" i="1" s="1"/>
  <c r="TJ166" i="1"/>
  <c r="TK75" i="1"/>
  <c r="LM186" i="1"/>
  <c r="VW186" i="1"/>
  <c r="WU186" i="1" s="1"/>
  <c r="LM98" i="1"/>
  <c r="VW98" i="1"/>
  <c r="WU98" i="1" s="1"/>
  <c r="LM146" i="1"/>
  <c r="VW146" i="1"/>
  <c r="WU146" i="1" s="1"/>
  <c r="TK99" i="1"/>
  <c r="TJ54" i="1"/>
  <c r="TJ46" i="1"/>
  <c r="TJ104" i="1"/>
  <c r="TK36" i="1"/>
  <c r="TK92" i="1"/>
  <c r="TJ195" i="1"/>
  <c r="TK40" i="1"/>
  <c r="TK133" i="1"/>
  <c r="TL167" i="1"/>
  <c r="TK144" i="1"/>
  <c r="TL27" i="1"/>
  <c r="TK27" i="1"/>
  <c r="TK78" i="1"/>
  <c r="TK132" i="1"/>
  <c r="TK151" i="1"/>
  <c r="TL133" i="1"/>
  <c r="TJ108" i="1"/>
  <c r="TK26" i="1"/>
  <c r="TJ92" i="1"/>
  <c r="TK193" i="1"/>
  <c r="TL83" i="1"/>
  <c r="TJ177" i="1"/>
  <c r="TK82" i="1"/>
  <c r="TK184" i="1"/>
  <c r="TK143" i="1"/>
  <c r="TJ124" i="1"/>
  <c r="TK77" i="1"/>
  <c r="TJ85" i="1"/>
  <c r="TJ61" i="1"/>
  <c r="TJ116" i="1"/>
  <c r="TK113" i="1"/>
  <c r="TJ113" i="1"/>
  <c r="TJ68" i="1"/>
  <c r="FY64" i="1"/>
  <c r="VW64" i="1"/>
  <c r="WU64" i="1" s="1"/>
  <c r="KO168" i="1"/>
  <c r="VW168" i="1"/>
  <c r="WU168" i="1" s="1"/>
  <c r="TK34" i="1"/>
  <c r="TK46" i="1"/>
  <c r="FA164" i="1"/>
  <c r="VW164" i="1"/>
  <c r="WU164" i="1" s="1"/>
  <c r="FY102" i="1"/>
  <c r="VW102" i="1"/>
  <c r="WU102" i="1" s="1"/>
  <c r="LM157" i="1"/>
  <c r="VW157" i="1"/>
  <c r="WU157" i="1" s="1"/>
  <c r="MK82" i="1"/>
  <c r="VW82" i="1"/>
  <c r="WU82" i="1" s="1"/>
  <c r="MK40" i="1"/>
  <c r="VW40" i="1"/>
  <c r="WU40" i="1" s="1"/>
  <c r="TJ163" i="1"/>
  <c r="KO110" i="1"/>
  <c r="VW110" i="1"/>
  <c r="WU110" i="1" s="1"/>
  <c r="KO209" i="1"/>
  <c r="VW209" i="1"/>
  <c r="WU209" i="1" s="1"/>
  <c r="MK46" i="1"/>
  <c r="VW46" i="1"/>
  <c r="WU46" i="1" s="1"/>
  <c r="KO96" i="1"/>
  <c r="VW96" i="1"/>
  <c r="WU96" i="1" s="1"/>
  <c r="TK138" i="1"/>
  <c r="LM69" i="1"/>
  <c r="VW69" i="1"/>
  <c r="WU69" i="1" s="1"/>
  <c r="TK110" i="1"/>
  <c r="TN216" i="1"/>
  <c r="TN215" i="1"/>
  <c r="TJ86" i="1"/>
  <c r="TK131" i="1"/>
  <c r="TK44" i="1"/>
  <c r="TK181" i="1"/>
  <c r="TK126" i="1"/>
  <c r="TK74" i="1"/>
  <c r="TK201" i="1"/>
  <c r="TK114" i="1"/>
  <c r="TL63" i="1"/>
  <c r="TK17" i="1"/>
  <c r="TK156" i="1"/>
  <c r="TK41" i="1"/>
  <c r="TK22" i="1"/>
  <c r="TK145" i="1"/>
  <c r="TK202" i="1"/>
  <c r="TK70" i="1"/>
  <c r="TJ148" i="1"/>
  <c r="TK94" i="1"/>
  <c r="TJ96" i="1"/>
  <c r="TK59" i="1"/>
  <c r="TJ211" i="1"/>
  <c r="TJ192" i="1"/>
  <c r="TL156" i="1"/>
  <c r="TK194" i="1"/>
  <c r="TL19" i="1"/>
  <c r="TK112" i="1"/>
  <c r="TK104" i="1"/>
  <c r="TK129" i="1"/>
  <c r="TK209" i="1"/>
  <c r="TK168" i="1"/>
  <c r="TJ101" i="1"/>
  <c r="TK81" i="1"/>
  <c r="TJ50" i="1"/>
  <c r="TJ103" i="1"/>
  <c r="TJ174" i="1"/>
  <c r="TK97" i="1"/>
  <c r="TJ146" i="1"/>
  <c r="TJ76" i="1"/>
  <c r="GW50" i="1"/>
  <c r="VW50" i="1"/>
  <c r="WU50" i="1" s="1"/>
  <c r="LM136" i="1"/>
  <c r="VW136" i="1"/>
  <c r="WU136" i="1" s="1"/>
  <c r="KO75" i="1"/>
  <c r="VW75" i="1"/>
  <c r="WU75" i="1" s="1"/>
  <c r="GW55" i="1"/>
  <c r="VW55" i="1"/>
  <c r="WU55" i="1" s="1"/>
  <c r="KO48" i="1"/>
  <c r="VW48" i="1"/>
  <c r="WU48" i="1" s="1"/>
  <c r="KO90" i="1"/>
  <c r="VW90" i="1"/>
  <c r="WU90" i="1" s="1"/>
  <c r="LM162" i="1"/>
  <c r="VW162" i="1"/>
  <c r="WU162" i="1" s="1"/>
  <c r="LM66" i="1"/>
  <c r="VW66" i="1"/>
  <c r="WU66" i="1" s="1"/>
  <c r="MK47" i="1"/>
  <c r="VW47" i="1"/>
  <c r="WU47" i="1" s="1"/>
  <c r="LM36" i="1"/>
  <c r="VW36" i="1"/>
  <c r="WU36" i="1" s="1"/>
  <c r="TK43" i="1"/>
  <c r="KO176" i="1"/>
  <c r="VW176" i="1"/>
  <c r="WU176" i="1" s="1"/>
  <c r="JQ181" i="1"/>
  <c r="VW181" i="1"/>
  <c r="WU181" i="1" s="1"/>
  <c r="FY49" i="1"/>
  <c r="VW49" i="1"/>
  <c r="WU49" i="1" s="1"/>
  <c r="TJ170" i="1"/>
  <c r="MK18" i="1"/>
  <c r="VW18" i="1"/>
  <c r="WU18" i="1" s="1"/>
  <c r="LM97" i="1"/>
  <c r="VW97" i="1"/>
  <c r="WU97" i="1" s="1"/>
  <c r="DE131" i="1"/>
  <c r="TL131" i="1" s="1"/>
  <c r="QZ120" i="1"/>
  <c r="AM147" i="1"/>
  <c r="BJ147" i="1" s="1"/>
  <c r="ED147" i="1" s="1"/>
  <c r="NJ147" i="1" s="1"/>
  <c r="XT147" i="1" s="1"/>
  <c r="DD111" i="1"/>
  <c r="DE50" i="1"/>
  <c r="DD120" i="1"/>
  <c r="DD183" i="1"/>
  <c r="PD111" i="1"/>
  <c r="AM131" i="1"/>
  <c r="BJ131" i="1" s="1"/>
  <c r="QB111" i="1"/>
  <c r="QY186" i="1"/>
  <c r="OE58" i="1"/>
  <c r="LM150" i="1"/>
  <c r="TL99" i="1"/>
  <c r="MN212" i="1"/>
  <c r="LP212" i="1"/>
  <c r="KR212" i="1"/>
  <c r="JT212" i="1"/>
  <c r="IV212" i="1"/>
  <c r="HX212" i="1"/>
  <c r="GZ212" i="1"/>
  <c r="GB212" i="1"/>
  <c r="FD212" i="1"/>
  <c r="CK212" i="1"/>
  <c r="WA212" i="1" s="1"/>
  <c r="WY212" i="1" s="1"/>
  <c r="MN216" i="1"/>
  <c r="LP216" i="1"/>
  <c r="KR216" i="1"/>
  <c r="JT216" i="1"/>
  <c r="IV216" i="1"/>
  <c r="HX216" i="1"/>
  <c r="GZ216" i="1"/>
  <c r="GB216" i="1"/>
  <c r="FD216" i="1"/>
  <c r="CK216" i="1"/>
  <c r="WA216" i="1" s="1"/>
  <c r="WY216" i="1" s="1"/>
  <c r="AP213" i="1"/>
  <c r="BL213" i="1"/>
  <c r="EE213" i="1"/>
  <c r="NK213" i="1" s="1"/>
  <c r="XU213" i="1" s="1"/>
  <c r="DG213" i="1"/>
  <c r="NK216" i="1"/>
  <c r="XU216" i="1" s="1"/>
  <c r="NK212" i="1"/>
  <c r="XU212" i="1" s="1"/>
  <c r="BN214" i="1"/>
  <c r="AR214" i="1"/>
  <c r="EG214" i="1"/>
  <c r="DI214" i="1"/>
  <c r="AQ216" i="1"/>
  <c r="BM216" i="1"/>
  <c r="EF216" i="1"/>
  <c r="NL216" i="1" s="1"/>
  <c r="XV216" i="1" s="1"/>
  <c r="DH216" i="1"/>
  <c r="AQ212" i="1"/>
  <c r="BM212" i="1"/>
  <c r="EF212" i="1"/>
  <c r="NL212" i="1" s="1"/>
  <c r="XV212" i="1" s="1"/>
  <c r="DH212" i="1"/>
  <c r="RC214" i="1"/>
  <c r="QE214" i="1"/>
  <c r="PG214" i="1"/>
  <c r="OI214" i="1"/>
  <c r="CK215" i="1"/>
  <c r="WA215" i="1" s="1"/>
  <c r="WY215" i="1" s="1"/>
  <c r="MN215" i="1"/>
  <c r="LP215" i="1"/>
  <c r="KR215" i="1"/>
  <c r="JT215" i="1"/>
  <c r="IV215" i="1"/>
  <c r="HX215" i="1"/>
  <c r="GZ215" i="1"/>
  <c r="GB215" i="1"/>
  <c r="FD215" i="1"/>
  <c r="CK213" i="1"/>
  <c r="WA213" i="1" s="1"/>
  <c r="WY213" i="1" s="1"/>
  <c r="MN213" i="1"/>
  <c r="LP213" i="1"/>
  <c r="KR213" i="1"/>
  <c r="JT213" i="1"/>
  <c r="IV213" i="1"/>
  <c r="HX213" i="1"/>
  <c r="GZ213" i="1"/>
  <c r="GB213" i="1"/>
  <c r="FD213" i="1"/>
  <c r="NL214" i="1"/>
  <c r="XV214" i="1" s="1"/>
  <c r="CK214" i="1"/>
  <c r="WA214" i="1" s="1"/>
  <c r="WY214" i="1" s="1"/>
  <c r="MN214" i="1"/>
  <c r="LP214" i="1"/>
  <c r="KR214" i="1"/>
  <c r="JT214" i="1"/>
  <c r="IV214" i="1"/>
  <c r="HX214" i="1"/>
  <c r="GZ214" i="1"/>
  <c r="GB214" i="1"/>
  <c r="FD214" i="1"/>
  <c r="TO214" i="1"/>
  <c r="BM215" i="1"/>
  <c r="AQ215" i="1"/>
  <c r="EF215" i="1"/>
  <c r="DH215" i="1"/>
  <c r="NJ213" i="1"/>
  <c r="XT213" i="1" s="1"/>
  <c r="RC215" i="1"/>
  <c r="QE215" i="1"/>
  <c r="PG215" i="1"/>
  <c r="OI215" i="1"/>
  <c r="FA186" i="1"/>
  <c r="HU209" i="1"/>
  <c r="JQ98" i="1"/>
  <c r="LM110" i="1"/>
  <c r="IS146" i="1"/>
  <c r="FA40" i="1"/>
  <c r="KO186" i="1"/>
  <c r="JQ40" i="1"/>
  <c r="AM23" i="1"/>
  <c r="BJ23" i="1" s="1"/>
  <c r="CH209" i="1"/>
  <c r="VX209" i="1" s="1"/>
  <c r="WV209" i="1" s="1"/>
  <c r="GW40" i="1"/>
  <c r="CH146" i="1"/>
  <c r="ML146" i="1" s="1"/>
  <c r="KO98" i="1"/>
  <c r="JQ209" i="1"/>
  <c r="JQ110" i="1"/>
  <c r="LM40" i="1"/>
  <c r="JQ146" i="1"/>
  <c r="GW186" i="1"/>
  <c r="FY98" i="1"/>
  <c r="AM99" i="1"/>
  <c r="BJ99" i="1" s="1"/>
  <c r="ED99" i="1" s="1"/>
  <c r="NJ99" i="1" s="1"/>
  <c r="XT99" i="1" s="1"/>
  <c r="FY82" i="1"/>
  <c r="EC138" i="1"/>
  <c r="NI138" i="1" s="1"/>
  <c r="RA138" i="1" s="1"/>
  <c r="CH157" i="1"/>
  <c r="VX157" i="1" s="1"/>
  <c r="WV157" i="1" s="1"/>
  <c r="GW98" i="1"/>
  <c r="FY209" i="1"/>
  <c r="FA146" i="1"/>
  <c r="EC23" i="1"/>
  <c r="NI23" i="1" s="1"/>
  <c r="DD42" i="1"/>
  <c r="AM138" i="1"/>
  <c r="AN138" i="1" s="1"/>
  <c r="IS186" i="1"/>
  <c r="LM209" i="1"/>
  <c r="MK110" i="1"/>
  <c r="MK146" i="1"/>
  <c r="CH186" i="1"/>
  <c r="VX186" i="1" s="1"/>
  <c r="WV186" i="1" s="1"/>
  <c r="CH82" i="1"/>
  <c r="VX82" i="1" s="1"/>
  <c r="WV82" i="1" s="1"/>
  <c r="FY157" i="1"/>
  <c r="CH98" i="1"/>
  <c r="VX98" i="1" s="1"/>
  <c r="WV98" i="1" s="1"/>
  <c r="DD159" i="1"/>
  <c r="FY110" i="1"/>
  <c r="DD205" i="1"/>
  <c r="JQ186" i="1"/>
  <c r="IS157" i="1"/>
  <c r="IS98" i="1"/>
  <c r="MK209" i="1"/>
  <c r="CH85" i="1"/>
  <c r="VX85" i="1" s="1"/>
  <c r="WV85" i="1" s="1"/>
  <c r="IS150" i="1"/>
  <c r="MK150" i="1"/>
  <c r="FY150" i="1"/>
  <c r="FA209" i="1"/>
  <c r="CH40" i="1"/>
  <c r="VX40" i="1" s="1"/>
  <c r="WV40" i="1" s="1"/>
  <c r="GW146" i="1"/>
  <c r="FA110" i="1"/>
  <c r="CH110" i="1"/>
  <c r="GX110" i="1" s="1"/>
  <c r="DD196" i="1"/>
  <c r="DD139" i="1"/>
  <c r="MK186" i="1"/>
  <c r="MK157" i="1"/>
  <c r="HU98" i="1"/>
  <c r="MK98" i="1"/>
  <c r="IS209" i="1"/>
  <c r="IS110" i="1"/>
  <c r="GW110" i="1"/>
  <c r="JQ150" i="1"/>
  <c r="KO146" i="1"/>
  <c r="FY186" i="1"/>
  <c r="FA98" i="1"/>
  <c r="GW209" i="1"/>
  <c r="FY40" i="1"/>
  <c r="EC99" i="1"/>
  <c r="NI99" i="1" s="1"/>
  <c r="FY146" i="1"/>
  <c r="DD72" i="1"/>
  <c r="FY164" i="1"/>
  <c r="HU186" i="1"/>
  <c r="LM82" i="1"/>
  <c r="HU110" i="1"/>
  <c r="HU40" i="1"/>
  <c r="KO40" i="1"/>
  <c r="HU146" i="1"/>
  <c r="IS40" i="1"/>
  <c r="FY125" i="1"/>
  <c r="FA136" i="1"/>
  <c r="OF101" i="1"/>
  <c r="QZ159" i="1"/>
  <c r="HU97" i="1"/>
  <c r="KO97" i="1"/>
  <c r="CH97" i="1"/>
  <c r="VX97" i="1" s="1"/>
  <c r="WV97" i="1" s="1"/>
  <c r="IS97" i="1"/>
  <c r="MK97" i="1"/>
  <c r="GW97" i="1"/>
  <c r="FA97" i="1"/>
  <c r="LM144" i="1"/>
  <c r="FY114" i="1"/>
  <c r="CH138" i="1"/>
  <c r="CI138" i="1" s="1"/>
  <c r="VY138" i="1" s="1"/>
  <c r="WW138" i="1" s="1"/>
  <c r="FY191" i="1"/>
  <c r="HU191" i="1"/>
  <c r="HU114" i="1"/>
  <c r="JQ138" i="1"/>
  <c r="CH114" i="1"/>
  <c r="JQ191" i="1"/>
  <c r="JQ114" i="1"/>
  <c r="TL138" i="1"/>
  <c r="FY138" i="1"/>
  <c r="FY144" i="1"/>
  <c r="FA168" i="1"/>
  <c r="CH94" i="1"/>
  <c r="VX94" i="1" s="1"/>
  <c r="WV94" i="1" s="1"/>
  <c r="LM191" i="1"/>
  <c r="HU144" i="1"/>
  <c r="GW48" i="1"/>
  <c r="AM36" i="1"/>
  <c r="BJ36" i="1" s="1"/>
  <c r="DD130" i="1"/>
  <c r="KO136" i="1"/>
  <c r="IS65" i="1"/>
  <c r="EB105" i="1"/>
  <c r="NH105" i="1" s="1"/>
  <c r="JQ159" i="1"/>
  <c r="EC32" i="1"/>
  <c r="NI32" i="1" s="1"/>
  <c r="MK65" i="1"/>
  <c r="JQ18" i="1"/>
  <c r="OE179" i="1"/>
  <c r="DD199" i="1"/>
  <c r="LM55" i="1"/>
  <c r="IS181" i="1"/>
  <c r="DE43" i="1"/>
  <c r="QA117" i="1"/>
  <c r="QZ138" i="1"/>
  <c r="FY70" i="1"/>
  <c r="AM43" i="1"/>
  <c r="BJ43" i="1" s="1"/>
  <c r="DF43" i="1" s="1"/>
  <c r="FA181" i="1"/>
  <c r="CH90" i="1"/>
  <c r="VX90" i="1" s="1"/>
  <c r="WV90" i="1" s="1"/>
  <c r="EC26" i="1"/>
  <c r="NI26" i="1" s="1"/>
  <c r="KO140" i="1"/>
  <c r="DD146" i="1"/>
  <c r="EB30" i="1"/>
  <c r="NH30" i="1" s="1"/>
  <c r="OF30" i="1" s="1"/>
  <c r="G62" i="3"/>
  <c r="GW43" i="1"/>
  <c r="GW70" i="1"/>
  <c r="FY181" i="1"/>
  <c r="FY176" i="1"/>
  <c r="CH18" i="1"/>
  <c r="FB18" i="1" s="1"/>
  <c r="GW140" i="1"/>
  <c r="TL18" i="1"/>
  <c r="FA49" i="1"/>
  <c r="KO181" i="1"/>
  <c r="LM49" i="1"/>
  <c r="LM18" i="1"/>
  <c r="I62" i="3"/>
  <c r="CH43" i="1"/>
  <c r="FZ43" i="1" s="1"/>
  <c r="CH70" i="1"/>
  <c r="FZ70" i="1" s="1"/>
  <c r="CH38" i="1"/>
  <c r="VX38" i="1" s="1"/>
  <c r="WV38" i="1" s="1"/>
  <c r="GW181" i="1"/>
  <c r="GW176" i="1"/>
  <c r="FA18" i="1"/>
  <c r="CH140" i="1"/>
  <c r="VX140" i="1" s="1"/>
  <c r="WV140" i="1" s="1"/>
  <c r="MK181" i="1"/>
  <c r="HU176" i="1"/>
  <c r="HU18" i="1"/>
  <c r="KO18" i="1"/>
  <c r="FA43" i="1"/>
  <c r="FA70" i="1"/>
  <c r="CH181" i="1"/>
  <c r="HV181" i="1" s="1"/>
  <c r="CH176" i="1"/>
  <c r="VX176" i="1" s="1"/>
  <c r="WV176" i="1" s="1"/>
  <c r="FY18" i="1"/>
  <c r="FA140" i="1"/>
  <c r="CH49" i="1"/>
  <c r="GX49" i="1" s="1"/>
  <c r="GW173" i="1"/>
  <c r="LM176" i="1"/>
  <c r="IS43" i="1"/>
  <c r="IS18" i="1"/>
  <c r="LM70" i="1"/>
  <c r="FA159" i="1"/>
  <c r="FY96" i="1"/>
  <c r="CH102" i="1"/>
  <c r="GX102" i="1" s="1"/>
  <c r="GW102" i="1"/>
  <c r="DE175" i="1"/>
  <c r="JQ74" i="1"/>
  <c r="IS32" i="1"/>
  <c r="LM65" i="1"/>
  <c r="KO159" i="1"/>
  <c r="OE186" i="1"/>
  <c r="PC58" i="1"/>
  <c r="DE36" i="1"/>
  <c r="CH65" i="1"/>
  <c r="FY69" i="1"/>
  <c r="FA65" i="1"/>
  <c r="FY159" i="1"/>
  <c r="EB165" i="1"/>
  <c r="NH165" i="1" s="1"/>
  <c r="DD80" i="1"/>
  <c r="JQ65" i="1"/>
  <c r="HU159" i="1"/>
  <c r="LM159" i="1"/>
  <c r="PC186" i="1"/>
  <c r="QA58" i="1"/>
  <c r="AM173" i="1"/>
  <c r="BJ173" i="1" s="1"/>
  <c r="DF173" i="1" s="1"/>
  <c r="AM17" i="1"/>
  <c r="BJ17" i="1" s="1"/>
  <c r="ED17" i="1" s="1"/>
  <c r="NJ17" i="1" s="1"/>
  <c r="XT17" i="1" s="1"/>
  <c r="GW36" i="1"/>
  <c r="GW65" i="1"/>
  <c r="GW159" i="1"/>
  <c r="DD109" i="1"/>
  <c r="EB68" i="1"/>
  <c r="NH68" i="1" s="1"/>
  <c r="QZ68" i="1" s="1"/>
  <c r="JQ102" i="1"/>
  <c r="HU36" i="1"/>
  <c r="HU65" i="1"/>
  <c r="IS96" i="1"/>
  <c r="IS159" i="1"/>
  <c r="QZ109" i="1"/>
  <c r="FY168" i="1"/>
  <c r="GW49" i="1"/>
  <c r="HU181" i="1"/>
  <c r="LM181" i="1"/>
  <c r="HU140" i="1"/>
  <c r="LM140" i="1"/>
  <c r="IS176" i="1"/>
  <c r="MK176" i="1"/>
  <c r="KO164" i="1"/>
  <c r="LM43" i="1"/>
  <c r="HU49" i="1"/>
  <c r="KO49" i="1"/>
  <c r="JQ70" i="1"/>
  <c r="QZ101" i="1"/>
  <c r="OF159" i="1"/>
  <c r="PC179" i="1"/>
  <c r="QY117" i="1"/>
  <c r="OF138" i="1"/>
  <c r="GW168" i="1"/>
  <c r="IS140" i="1"/>
  <c r="MK140" i="1"/>
  <c r="JQ176" i="1"/>
  <c r="HU43" i="1"/>
  <c r="KO43" i="1"/>
  <c r="JQ49" i="1"/>
  <c r="MK49" i="1"/>
  <c r="HU70" i="1"/>
  <c r="KO70" i="1"/>
  <c r="JQ38" i="1"/>
  <c r="PD159" i="1"/>
  <c r="QA179" i="1"/>
  <c r="QB205" i="1"/>
  <c r="OE117" i="1"/>
  <c r="CH168" i="1"/>
  <c r="VX168" i="1" s="1"/>
  <c r="WV168" i="1" s="1"/>
  <c r="AM50" i="1"/>
  <c r="AN50" i="1" s="1"/>
  <c r="EB34" i="1"/>
  <c r="NH34" i="1" s="1"/>
  <c r="DD101" i="1"/>
  <c r="JQ43" i="1"/>
  <c r="IS49" i="1"/>
  <c r="DD56" i="1"/>
  <c r="IS70" i="1"/>
  <c r="QB72" i="1"/>
  <c r="CH173" i="1"/>
  <c r="GX173" i="1" s="1"/>
  <c r="FY66" i="1"/>
  <c r="FA114" i="1"/>
  <c r="GW144" i="1"/>
  <c r="FA161" i="1"/>
  <c r="GW138" i="1"/>
  <c r="FA47" i="1"/>
  <c r="GW191" i="1"/>
  <c r="HU66" i="1"/>
  <c r="KO66" i="1"/>
  <c r="KO191" i="1"/>
  <c r="LM47" i="1"/>
  <c r="JQ201" i="1"/>
  <c r="IS162" i="1"/>
  <c r="JQ94" i="1"/>
  <c r="IS144" i="1"/>
  <c r="MK144" i="1"/>
  <c r="IS114" i="1"/>
  <c r="KO114" i="1"/>
  <c r="KO138" i="1"/>
  <c r="IS66" i="1"/>
  <c r="KO47" i="1"/>
  <c r="MK162" i="1"/>
  <c r="JQ144" i="1"/>
  <c r="MK90" i="1"/>
  <c r="MK114" i="1"/>
  <c r="HU138" i="1"/>
  <c r="LM138" i="1"/>
  <c r="MK66" i="1"/>
  <c r="HU47" i="1"/>
  <c r="CH66" i="1"/>
  <c r="GW114" i="1"/>
  <c r="FA144" i="1"/>
  <c r="CH201" i="1"/>
  <c r="ML201" i="1" s="1"/>
  <c r="FA138" i="1"/>
  <c r="GW47" i="1"/>
  <c r="FA191" i="1"/>
  <c r="TL47" i="1"/>
  <c r="IS191" i="1"/>
  <c r="JQ47" i="1"/>
  <c r="IS138" i="1"/>
  <c r="RA175" i="1"/>
  <c r="QZ130" i="1"/>
  <c r="PD80" i="1"/>
  <c r="GW46" i="1"/>
  <c r="GW125" i="1"/>
  <c r="FA41" i="1"/>
  <c r="CH41" i="1"/>
  <c r="CH96" i="1"/>
  <c r="HV96" i="1" s="1"/>
  <c r="HU102" i="1"/>
  <c r="KO102" i="1"/>
  <c r="IS36" i="1"/>
  <c r="MK36" i="1"/>
  <c r="HU69" i="1"/>
  <c r="KO69" i="1"/>
  <c r="LM96" i="1"/>
  <c r="GW96" i="1"/>
  <c r="LM46" i="1"/>
  <c r="CH36" i="1"/>
  <c r="CH69" i="1"/>
  <c r="GX69" i="1" s="1"/>
  <c r="CH46" i="1"/>
  <c r="LN46" i="1" s="1"/>
  <c r="FA36" i="1"/>
  <c r="CH125" i="1"/>
  <c r="FY77" i="1"/>
  <c r="TL102" i="1"/>
  <c r="FA102" i="1"/>
  <c r="KO129" i="1"/>
  <c r="IS102" i="1"/>
  <c r="MK102" i="1"/>
  <c r="JQ36" i="1"/>
  <c r="IS163" i="1"/>
  <c r="IS69" i="1"/>
  <c r="MK69" i="1"/>
  <c r="KO204" i="1"/>
  <c r="JQ96" i="1"/>
  <c r="HU46" i="1"/>
  <c r="KO46" i="1"/>
  <c r="GW69" i="1"/>
  <c r="GW204" i="1"/>
  <c r="FA69" i="1"/>
  <c r="FA46" i="1"/>
  <c r="FY36" i="1"/>
  <c r="FA125" i="1"/>
  <c r="GW163" i="1"/>
  <c r="LM102" i="1"/>
  <c r="IS48" i="1"/>
  <c r="HU96" i="1"/>
  <c r="IS46" i="1"/>
  <c r="OF80" i="1"/>
  <c r="QC175" i="1"/>
  <c r="QB130" i="1"/>
  <c r="PD109" i="1"/>
  <c r="QB80" i="1"/>
  <c r="OG175" i="1"/>
  <c r="OF130" i="1"/>
  <c r="PD138" i="1"/>
  <c r="OF42" i="1"/>
  <c r="QZ42" i="1"/>
  <c r="OF146" i="1"/>
  <c r="QB180" i="1"/>
  <c r="OF199" i="1"/>
  <c r="QB109" i="1"/>
  <c r="HU168" i="1"/>
  <c r="QB42" i="1"/>
  <c r="PD101" i="1"/>
  <c r="JQ168" i="1"/>
  <c r="EB46" i="1"/>
  <c r="NH46" i="1" s="1"/>
  <c r="HU125" i="1"/>
  <c r="LM125" i="1"/>
  <c r="PD199" i="1"/>
  <c r="QA88" i="1"/>
  <c r="FA201" i="1"/>
  <c r="CH163" i="1"/>
  <c r="GX163" i="1" s="1"/>
  <c r="FA94" i="1"/>
  <c r="FY129" i="1"/>
  <c r="CH106" i="1"/>
  <c r="ML106" i="1" s="1"/>
  <c r="HU129" i="1"/>
  <c r="LM129" i="1"/>
  <c r="JQ48" i="1"/>
  <c r="JQ163" i="1"/>
  <c r="KO201" i="1"/>
  <c r="HU94" i="1"/>
  <c r="KO94" i="1"/>
  <c r="HU204" i="1"/>
  <c r="LM204" i="1"/>
  <c r="PD146" i="1"/>
  <c r="AM26" i="1"/>
  <c r="BJ26" i="1" s="1"/>
  <c r="ED26" i="1" s="1"/>
  <c r="NJ26" i="1" s="1"/>
  <c r="XT26" i="1" s="1"/>
  <c r="CH48" i="1"/>
  <c r="LN48" i="1" s="1"/>
  <c r="CH204" i="1"/>
  <c r="FZ204" i="1" s="1"/>
  <c r="FA48" i="1"/>
  <c r="FA204" i="1"/>
  <c r="FY201" i="1"/>
  <c r="FA163" i="1"/>
  <c r="FY94" i="1"/>
  <c r="DE75" i="1"/>
  <c r="IS129" i="1"/>
  <c r="MK129" i="1"/>
  <c r="MK48" i="1"/>
  <c r="HU85" i="1"/>
  <c r="KO163" i="1"/>
  <c r="HU201" i="1"/>
  <c r="LM201" i="1"/>
  <c r="IS94" i="1"/>
  <c r="MK94" i="1"/>
  <c r="IS204" i="1"/>
  <c r="MK204" i="1"/>
  <c r="QB146" i="1"/>
  <c r="FY48" i="1"/>
  <c r="FY204" i="1"/>
  <c r="GW201" i="1"/>
  <c r="FY163" i="1"/>
  <c r="GW94" i="1"/>
  <c r="CH129" i="1"/>
  <c r="CI129" i="1" s="1"/>
  <c r="FA129" i="1"/>
  <c r="JQ129" i="1"/>
  <c r="KO85" i="1"/>
  <c r="IS75" i="1"/>
  <c r="IS201" i="1"/>
  <c r="IS90" i="1"/>
  <c r="PD180" i="1"/>
  <c r="TL200" i="1"/>
  <c r="QB56" i="1"/>
  <c r="QZ72" i="1"/>
  <c r="QZ56" i="1"/>
  <c r="OF196" i="1"/>
  <c r="FA38" i="1"/>
  <c r="LM38" i="1"/>
  <c r="FY38" i="1"/>
  <c r="HU38" i="1"/>
  <c r="KO38" i="1"/>
  <c r="GW38" i="1"/>
  <c r="IS38" i="1"/>
  <c r="MK32" i="1"/>
  <c r="GW32" i="1"/>
  <c r="TL26" i="1"/>
  <c r="LM26" i="1"/>
  <c r="FY26" i="1"/>
  <c r="CH32" i="1"/>
  <c r="TL32" i="1"/>
  <c r="JQ32" i="1"/>
  <c r="FA32" i="1"/>
  <c r="LM32" i="1"/>
  <c r="FY32" i="1"/>
  <c r="HU32" i="1"/>
  <c r="GW26" i="1"/>
  <c r="HU26" i="1"/>
  <c r="KO26" i="1"/>
  <c r="CH26" i="1"/>
  <c r="IS26" i="1"/>
  <c r="MK26" i="1"/>
  <c r="FA26" i="1"/>
  <c r="CH22" i="1"/>
  <c r="FZ22" i="1" s="1"/>
  <c r="LM22" i="1"/>
  <c r="FA22" i="1"/>
  <c r="HU22" i="1"/>
  <c r="KO22" i="1"/>
  <c r="FY22" i="1"/>
  <c r="IS22" i="1"/>
  <c r="MK22" i="1"/>
  <c r="GW22" i="1"/>
  <c r="GW82" i="1"/>
  <c r="FA157" i="1"/>
  <c r="GW77" i="1"/>
  <c r="GW164" i="1"/>
  <c r="FY108" i="1"/>
  <c r="CH108" i="1"/>
  <c r="KP108" i="1" s="1"/>
  <c r="JQ82" i="1"/>
  <c r="JQ157" i="1"/>
  <c r="KO77" i="1"/>
  <c r="HU164" i="1"/>
  <c r="LM164" i="1"/>
  <c r="CH164" i="1"/>
  <c r="FB164" i="1" s="1"/>
  <c r="HU82" i="1"/>
  <c r="KO82" i="1"/>
  <c r="KO157" i="1"/>
  <c r="IS164" i="1"/>
  <c r="MK164" i="1"/>
  <c r="CH77" i="1"/>
  <c r="GX77" i="1" s="1"/>
  <c r="FA82" i="1"/>
  <c r="GW74" i="1"/>
  <c r="GW157" i="1"/>
  <c r="FA77" i="1"/>
  <c r="IS82" i="1"/>
  <c r="HU157" i="1"/>
  <c r="JQ164" i="1"/>
  <c r="JQ53" i="1"/>
  <c r="TL151" i="1"/>
  <c r="QZ180" i="1"/>
  <c r="QB199" i="1"/>
  <c r="DD180" i="1"/>
  <c r="MK106" i="1"/>
  <c r="PD183" i="1"/>
  <c r="QZ183" i="1"/>
  <c r="QB183" i="1"/>
  <c r="PD139" i="1"/>
  <c r="OF139" i="1"/>
  <c r="QZ139" i="1"/>
  <c r="QB139" i="1"/>
  <c r="BI186" i="1"/>
  <c r="AM186" i="1"/>
  <c r="BI121" i="1"/>
  <c r="AM121" i="1"/>
  <c r="BI166" i="1"/>
  <c r="AM166" i="1"/>
  <c r="BI103" i="1"/>
  <c r="DE103" i="1" s="1"/>
  <c r="BI130" i="1"/>
  <c r="AM130" i="1"/>
  <c r="QA107" i="1"/>
  <c r="PC107" i="1"/>
  <c r="OE107" i="1"/>
  <c r="QY107" i="1"/>
  <c r="BI176" i="1"/>
  <c r="AM176" i="1"/>
  <c r="EB117" i="1"/>
  <c r="NH117" i="1" s="1"/>
  <c r="XR117" i="1" s="1"/>
  <c r="DD117" i="1"/>
  <c r="EB182" i="1"/>
  <c r="NH182" i="1" s="1"/>
  <c r="XR182" i="1" s="1"/>
  <c r="DD182" i="1"/>
  <c r="BI180" i="1"/>
  <c r="EC180" i="1" s="1"/>
  <c r="NI180" i="1" s="1"/>
  <c r="XS180" i="1" s="1"/>
  <c r="AM180" i="1"/>
  <c r="BJ180" i="1" s="1"/>
  <c r="FY136" i="1"/>
  <c r="BJ103" i="1"/>
  <c r="ED103" i="1" s="1"/>
  <c r="NJ103" i="1" s="1"/>
  <c r="XT103" i="1" s="1"/>
  <c r="BI139" i="1"/>
  <c r="EC139" i="1" s="1"/>
  <c r="NI139" i="1" s="1"/>
  <c r="MK136" i="1"/>
  <c r="LM168" i="1"/>
  <c r="OF120" i="1"/>
  <c r="QZ111" i="1"/>
  <c r="OF183" i="1"/>
  <c r="QZ205" i="1"/>
  <c r="QY88" i="1"/>
  <c r="PD196" i="1"/>
  <c r="BI120" i="1"/>
  <c r="AM120" i="1"/>
  <c r="BI111" i="1"/>
  <c r="AM111" i="1"/>
  <c r="EB186" i="1"/>
  <c r="NH186" i="1" s="1"/>
  <c r="XR186" i="1" s="1"/>
  <c r="DD186" i="1"/>
  <c r="BI107" i="1"/>
  <c r="AM107" i="1"/>
  <c r="AM205" i="1"/>
  <c r="BI205" i="1"/>
  <c r="BI196" i="1"/>
  <c r="AM196" i="1"/>
  <c r="DD176" i="1"/>
  <c r="EB176" i="1"/>
  <c r="NH176" i="1" s="1"/>
  <c r="XR176" i="1" s="1"/>
  <c r="BI117" i="1"/>
  <c r="AM117" i="1"/>
  <c r="AM150" i="1"/>
  <c r="BI150" i="1"/>
  <c r="EC150" i="1" s="1"/>
  <c r="NI150" i="1" s="1"/>
  <c r="BI182" i="1"/>
  <c r="AM182" i="1"/>
  <c r="GW136" i="1"/>
  <c r="FY198" i="1"/>
  <c r="BI183" i="1"/>
  <c r="EC183" i="1" s="1"/>
  <c r="NI183" i="1" s="1"/>
  <c r="XS183" i="1" s="1"/>
  <c r="IS136" i="1"/>
  <c r="OF205" i="1"/>
  <c r="PC88" i="1"/>
  <c r="QB196" i="1"/>
  <c r="DD210" i="1"/>
  <c r="EB210" i="1"/>
  <c r="NH210" i="1" s="1"/>
  <c r="XR210" i="1" s="1"/>
  <c r="BI163" i="1"/>
  <c r="AM163" i="1"/>
  <c r="OE204" i="1"/>
  <c r="QY204" i="1"/>
  <c r="QA204" i="1"/>
  <c r="PC204" i="1"/>
  <c r="EB107" i="1"/>
  <c r="NH107" i="1" s="1"/>
  <c r="XR107" i="1" s="1"/>
  <c r="DD107" i="1"/>
  <c r="AM174" i="1"/>
  <c r="BI174" i="1"/>
  <c r="BI101" i="1"/>
  <c r="AM101" i="1"/>
  <c r="BI159" i="1"/>
  <c r="AM159" i="1"/>
  <c r="BI170" i="1"/>
  <c r="AM170" i="1"/>
  <c r="BI188" i="1"/>
  <c r="EC188" i="1" s="1"/>
  <c r="NI188" i="1" s="1"/>
  <c r="BJ188" i="1"/>
  <c r="DF188" i="1" s="1"/>
  <c r="CH136" i="1"/>
  <c r="BI113" i="1"/>
  <c r="DE113" i="1" s="1"/>
  <c r="JQ136" i="1"/>
  <c r="AM210" i="1"/>
  <c r="BI210" i="1"/>
  <c r="BI146" i="1"/>
  <c r="AM146" i="1"/>
  <c r="EB163" i="1"/>
  <c r="NH163" i="1" s="1"/>
  <c r="XR163" i="1" s="1"/>
  <c r="DD163" i="1"/>
  <c r="EB121" i="1"/>
  <c r="NH121" i="1" s="1"/>
  <c r="XR121" i="1" s="1"/>
  <c r="DD121" i="1"/>
  <c r="DD166" i="1"/>
  <c r="EB166" i="1"/>
  <c r="NH166" i="1" s="1"/>
  <c r="XR166" i="1" s="1"/>
  <c r="BI199" i="1"/>
  <c r="AM199" i="1"/>
  <c r="BJ175" i="1"/>
  <c r="AN175" i="1"/>
  <c r="BI165" i="1"/>
  <c r="AM165" i="1"/>
  <c r="EB170" i="1"/>
  <c r="NH170" i="1" s="1"/>
  <c r="XR170" i="1" s="1"/>
  <c r="DD170" i="1"/>
  <c r="BI109" i="1"/>
  <c r="AM109" i="1"/>
  <c r="BI105" i="1"/>
  <c r="AM105" i="1"/>
  <c r="GW41" i="1"/>
  <c r="FA108" i="1"/>
  <c r="FA106" i="1"/>
  <c r="LM48" i="1"/>
  <c r="GW106" i="1"/>
  <c r="MK77" i="1"/>
  <c r="IS125" i="1"/>
  <c r="MK125" i="1"/>
  <c r="JQ108" i="1"/>
  <c r="FY106" i="1"/>
  <c r="HU48" i="1"/>
  <c r="HU77" i="1"/>
  <c r="HU163" i="1"/>
  <c r="LM163" i="1"/>
  <c r="JQ125" i="1"/>
  <c r="KO108" i="1"/>
  <c r="LM41" i="1"/>
  <c r="IS106" i="1"/>
  <c r="PD56" i="1"/>
  <c r="OF72" i="1"/>
  <c r="IS77" i="1"/>
  <c r="FY41" i="1"/>
  <c r="LM106" i="1"/>
  <c r="IS168" i="1"/>
  <c r="MK168" i="1"/>
  <c r="EB61" i="1"/>
  <c r="NH61" i="1" s="1"/>
  <c r="XR61" i="1" s="1"/>
  <c r="JQ106" i="1"/>
  <c r="HU106" i="1"/>
  <c r="PZ34" i="1"/>
  <c r="QX34" i="1"/>
  <c r="OD34" i="1"/>
  <c r="PB34" i="1"/>
  <c r="QX77" i="1"/>
  <c r="PZ77" i="1"/>
  <c r="PB77" i="1"/>
  <c r="OD77" i="1"/>
  <c r="LM161" i="1"/>
  <c r="PZ61" i="1"/>
  <c r="PB61" i="1"/>
  <c r="OD61" i="1"/>
  <c r="QX61" i="1"/>
  <c r="HU161" i="1"/>
  <c r="MK53" i="1"/>
  <c r="PZ69" i="1"/>
  <c r="PB69" i="1"/>
  <c r="OD69" i="1"/>
  <c r="QX69" i="1"/>
  <c r="PZ73" i="1"/>
  <c r="PB73" i="1"/>
  <c r="OD73" i="1"/>
  <c r="QX73" i="1"/>
  <c r="QB88" i="1"/>
  <c r="PD88" i="1"/>
  <c r="OF88" i="1"/>
  <c r="QZ88" i="1"/>
  <c r="BI35" i="1"/>
  <c r="AM35" i="1"/>
  <c r="BI54" i="1"/>
  <c r="AM54" i="1"/>
  <c r="BI34" i="1"/>
  <c r="AM34" i="1"/>
  <c r="BI46" i="1"/>
  <c r="AM46" i="1"/>
  <c r="BI89" i="1"/>
  <c r="AM89" i="1"/>
  <c r="BI62" i="1"/>
  <c r="AM62" i="1"/>
  <c r="CH74" i="1"/>
  <c r="GW85" i="1"/>
  <c r="FY161" i="1"/>
  <c r="FA90" i="1"/>
  <c r="FA53" i="1"/>
  <c r="FY55" i="1"/>
  <c r="FA55" i="1"/>
  <c r="BJ58" i="1"/>
  <c r="ED58" i="1" s="1"/>
  <c r="NJ58" i="1" s="1"/>
  <c r="XT58" i="1" s="1"/>
  <c r="CH53" i="1"/>
  <c r="GW53" i="1"/>
  <c r="FY75" i="1"/>
  <c r="DD88" i="1"/>
  <c r="EB65" i="1"/>
  <c r="NH65" i="1" s="1"/>
  <c r="GW162" i="1"/>
  <c r="HU55" i="1"/>
  <c r="KO55" i="1"/>
  <c r="HU74" i="1"/>
  <c r="KO74" i="1"/>
  <c r="IS85" i="1"/>
  <c r="MK85" i="1"/>
  <c r="LM75" i="1"/>
  <c r="CH75" i="1"/>
  <c r="KP75" i="1" s="1"/>
  <c r="JQ162" i="1"/>
  <c r="FY162" i="1"/>
  <c r="IS161" i="1"/>
  <c r="MK161" i="1"/>
  <c r="LM90" i="1"/>
  <c r="IS53" i="1"/>
  <c r="FY53" i="1"/>
  <c r="AM65" i="1"/>
  <c r="BI65" i="1"/>
  <c r="DD35" i="1"/>
  <c r="EB35" i="1"/>
  <c r="NH35" i="1" s="1"/>
  <c r="XR35" i="1" s="1"/>
  <c r="BI58" i="1"/>
  <c r="EC58" i="1" s="1"/>
  <c r="NI58" i="1" s="1"/>
  <c r="DD54" i="1"/>
  <c r="EB54" i="1"/>
  <c r="NH54" i="1" s="1"/>
  <c r="XR54" i="1" s="1"/>
  <c r="BI86" i="1"/>
  <c r="AM86" i="1"/>
  <c r="FA74" i="1"/>
  <c r="FA85" i="1"/>
  <c r="FY90" i="1"/>
  <c r="AM88" i="1"/>
  <c r="BJ88" i="1" s="1"/>
  <c r="ED88" i="1" s="1"/>
  <c r="NJ88" i="1" s="1"/>
  <c r="XT88" i="1" s="1"/>
  <c r="BI88" i="1"/>
  <c r="DE88" i="1" s="1"/>
  <c r="JQ55" i="1"/>
  <c r="MK55" i="1"/>
  <c r="IS74" i="1"/>
  <c r="MK74" i="1"/>
  <c r="LM85" i="1"/>
  <c r="LM77" i="1"/>
  <c r="JQ75" i="1"/>
  <c r="HU108" i="1"/>
  <c r="GW108" i="1"/>
  <c r="KO162" i="1"/>
  <c r="JQ161" i="1"/>
  <c r="JQ90" i="1"/>
  <c r="LM53" i="1"/>
  <c r="BI90" i="1"/>
  <c r="AM90" i="1"/>
  <c r="BI68" i="1"/>
  <c r="AM68" i="1"/>
  <c r="BI80" i="1"/>
  <c r="AM80" i="1"/>
  <c r="AM61" i="1"/>
  <c r="BI61" i="1"/>
  <c r="EB86" i="1"/>
  <c r="NH86" i="1" s="1"/>
  <c r="XR86" i="1" s="1"/>
  <c r="DD86" i="1"/>
  <c r="BI38" i="1"/>
  <c r="AM38" i="1"/>
  <c r="BI76" i="1"/>
  <c r="DE76" i="1" s="1"/>
  <c r="AM30" i="1"/>
  <c r="BJ30" i="1" s="1"/>
  <c r="DF30" i="1" s="1"/>
  <c r="BI30" i="1"/>
  <c r="EC30" i="1" s="1"/>
  <c r="NI30" i="1" s="1"/>
  <c r="XS30" i="1" s="1"/>
  <c r="GW161" i="1"/>
  <c r="FY74" i="1"/>
  <c r="FY85" i="1"/>
  <c r="CH161" i="1"/>
  <c r="GW61" i="1"/>
  <c r="GW90" i="1"/>
  <c r="AM97" i="1"/>
  <c r="BI97" i="1"/>
  <c r="EC97" i="1" s="1"/>
  <c r="NI97" i="1" s="1"/>
  <c r="XS97" i="1" s="1"/>
  <c r="BJ76" i="1"/>
  <c r="ED76" i="1" s="1"/>
  <c r="NJ76" i="1" s="1"/>
  <c r="XT76" i="1" s="1"/>
  <c r="GW75" i="1"/>
  <c r="FA162" i="1"/>
  <c r="CH162" i="1"/>
  <c r="FA75" i="1"/>
  <c r="IS55" i="1"/>
  <c r="HU75" i="1"/>
  <c r="LM108" i="1"/>
  <c r="HU162" i="1"/>
  <c r="IS41" i="1"/>
  <c r="HU90" i="1"/>
  <c r="HU53" i="1"/>
  <c r="BI42" i="1"/>
  <c r="AM42" i="1"/>
  <c r="BI56" i="1"/>
  <c r="AM56" i="1"/>
  <c r="DD90" i="1"/>
  <c r="EB90" i="1"/>
  <c r="NH90" i="1" s="1"/>
  <c r="XR90" i="1" s="1"/>
  <c r="BI72" i="1"/>
  <c r="AM72" i="1"/>
  <c r="DD89" i="1"/>
  <c r="EB89" i="1"/>
  <c r="NH89" i="1" s="1"/>
  <c r="XR89" i="1" s="1"/>
  <c r="DD62" i="1"/>
  <c r="EB62" i="1"/>
  <c r="NH62" i="1" s="1"/>
  <c r="XR62" i="1" s="1"/>
  <c r="DD38" i="1"/>
  <c r="EB38" i="1"/>
  <c r="NH38" i="1" s="1"/>
  <c r="XR38" i="1" s="1"/>
  <c r="TG19" i="1"/>
  <c r="TG20" i="1" s="1"/>
  <c r="TG21" i="1" s="1"/>
  <c r="TG22" i="1" s="1"/>
  <c r="TG23" i="1" s="1"/>
  <c r="TG24" i="1" s="1"/>
  <c r="TG25" i="1" s="1"/>
  <c r="TG26" i="1" s="1"/>
  <c r="TG27" i="1" s="1"/>
  <c r="TG28" i="1" s="1"/>
  <c r="TG29" i="1" s="1"/>
  <c r="TG30" i="1" s="1"/>
  <c r="TG31" i="1" s="1"/>
  <c r="TG32" i="1" s="1"/>
  <c r="TG33" i="1" s="1"/>
  <c r="TG34" i="1" s="1"/>
  <c r="TG35" i="1" s="1"/>
  <c r="TG36" i="1" s="1"/>
  <c r="TG37" i="1" s="1"/>
  <c r="TG38" i="1" s="1"/>
  <c r="TG39" i="1" s="1"/>
  <c r="TG40" i="1" s="1"/>
  <c r="TG41" i="1" s="1"/>
  <c r="TG42" i="1" s="1"/>
  <c r="TG43" i="1" s="1"/>
  <c r="TG44" i="1" s="1"/>
  <c r="TG45" i="1" s="1"/>
  <c r="TG46" i="1" s="1"/>
  <c r="TG47" i="1" s="1"/>
  <c r="TG48" i="1" s="1"/>
  <c r="TG49" i="1" s="1"/>
  <c r="TG50" i="1" s="1"/>
  <c r="TG51" i="1" s="1"/>
  <c r="TG52" i="1" s="1"/>
  <c r="TG53" i="1" s="1"/>
  <c r="TG54" i="1" s="1"/>
  <c r="TG55" i="1" s="1"/>
  <c r="TG56" i="1" s="1"/>
  <c r="TG57" i="1" s="1"/>
  <c r="TG58" i="1" s="1"/>
  <c r="TG59" i="1" s="1"/>
  <c r="TG60" i="1" s="1"/>
  <c r="TG61" i="1" s="1"/>
  <c r="TG62" i="1" s="1"/>
  <c r="TG63" i="1" s="1"/>
  <c r="TG64" i="1" s="1"/>
  <c r="TG65" i="1" s="1"/>
  <c r="TG66" i="1" s="1"/>
  <c r="TG67" i="1" s="1"/>
  <c r="TG68" i="1" s="1"/>
  <c r="TG69" i="1" s="1"/>
  <c r="TG70" i="1" s="1"/>
  <c r="TG71" i="1" s="1"/>
  <c r="TG72" i="1" s="1"/>
  <c r="TG73" i="1" s="1"/>
  <c r="TG74" i="1" s="1"/>
  <c r="TG75" i="1" s="1"/>
  <c r="TG76" i="1" s="1"/>
  <c r="TG77" i="1" s="1"/>
  <c r="TG78" i="1" s="1"/>
  <c r="TG79" i="1" s="1"/>
  <c r="TG80" i="1" s="1"/>
  <c r="TG81" i="1" s="1"/>
  <c r="TG82" i="1" s="1"/>
  <c r="TG83" i="1" s="1"/>
  <c r="TG84" i="1" s="1"/>
  <c r="TG85" i="1" s="1"/>
  <c r="TG86" i="1" s="1"/>
  <c r="TG87" i="1" s="1"/>
  <c r="TG88" i="1" s="1"/>
  <c r="TG89" i="1" s="1"/>
  <c r="TG90" i="1" s="1"/>
  <c r="TG91" i="1" s="1"/>
  <c r="TG92" i="1" s="1"/>
  <c r="TG93" i="1" s="1"/>
  <c r="TG94" i="1" s="1"/>
  <c r="TG95" i="1" s="1"/>
  <c r="TG96" i="1" s="1"/>
  <c r="TG97" i="1" s="1"/>
  <c r="TG98" i="1" s="1"/>
  <c r="TG99" i="1" s="1"/>
  <c r="TG100" i="1" s="1"/>
  <c r="TG101" i="1" s="1"/>
  <c r="TG102" i="1" s="1"/>
  <c r="TG103" i="1" s="1"/>
  <c r="TG104" i="1" s="1"/>
  <c r="TG105" i="1" s="1"/>
  <c r="TG106" i="1" s="1"/>
  <c r="TG107" i="1" s="1"/>
  <c r="TG108" i="1" s="1"/>
  <c r="TG109" i="1" s="1"/>
  <c r="TG110" i="1" s="1"/>
  <c r="TG111" i="1" s="1"/>
  <c r="TG112" i="1" s="1"/>
  <c r="TG113" i="1" s="1"/>
  <c r="TG114" i="1" s="1"/>
  <c r="TG115" i="1" s="1"/>
  <c r="TG116" i="1" s="1"/>
  <c r="TG117" i="1" s="1"/>
  <c r="TG118" i="1" s="1"/>
  <c r="TG119" i="1" s="1"/>
  <c r="TG120" i="1" s="1"/>
  <c r="TG121" i="1" s="1"/>
  <c r="TG122" i="1" s="1"/>
  <c r="TG123" i="1" s="1"/>
  <c r="TG124" i="1" s="1"/>
  <c r="TG125" i="1" s="1"/>
  <c r="TG126" i="1" s="1"/>
  <c r="TG127" i="1" s="1"/>
  <c r="TG128" i="1" s="1"/>
  <c r="TG129" i="1" s="1"/>
  <c r="TG130" i="1" s="1"/>
  <c r="TG131" i="1" s="1"/>
  <c r="TG132" i="1" s="1"/>
  <c r="TG133" i="1" s="1"/>
  <c r="TG134" i="1" s="1"/>
  <c r="TG135" i="1" s="1"/>
  <c r="TG136" i="1" s="1"/>
  <c r="TG137" i="1" s="1"/>
  <c r="TG138" i="1" s="1"/>
  <c r="TG139" i="1" s="1"/>
  <c r="TG140" i="1" s="1"/>
  <c r="TG141" i="1" s="1"/>
  <c r="TG142" i="1" s="1"/>
  <c r="TG143" i="1" s="1"/>
  <c r="TG144" i="1" s="1"/>
  <c r="TG145" i="1" s="1"/>
  <c r="TG146" i="1" s="1"/>
  <c r="TG147" i="1" s="1"/>
  <c r="TG148" i="1" s="1"/>
  <c r="TG149" i="1" s="1"/>
  <c r="TG150" i="1" s="1"/>
  <c r="TG151" i="1" s="1"/>
  <c r="TG152" i="1" s="1"/>
  <c r="TG153" i="1" s="1"/>
  <c r="TG154" i="1" s="1"/>
  <c r="TG155" i="1" s="1"/>
  <c r="TG156" i="1" s="1"/>
  <c r="TG157" i="1" s="1"/>
  <c r="TG158" i="1" s="1"/>
  <c r="TG159" i="1" s="1"/>
  <c r="TG160" i="1" s="1"/>
  <c r="TG161" i="1" s="1"/>
  <c r="TG162" i="1" s="1"/>
  <c r="TG163" i="1" s="1"/>
  <c r="TG164" i="1" s="1"/>
  <c r="TG165" i="1" s="1"/>
  <c r="TG166" i="1" s="1"/>
  <c r="TG167" i="1" s="1"/>
  <c r="TG168" i="1" s="1"/>
  <c r="TG169" i="1" s="1"/>
  <c r="TG170" i="1" s="1"/>
  <c r="TG171" i="1" s="1"/>
  <c r="TG172" i="1" s="1"/>
  <c r="TG173" i="1" s="1"/>
  <c r="TG174" i="1" s="1"/>
  <c r="TG175" i="1" s="1"/>
  <c r="TG176" i="1" s="1"/>
  <c r="TG177" i="1" s="1"/>
  <c r="TG178" i="1" s="1"/>
  <c r="TG179" i="1" s="1"/>
  <c r="TG180" i="1" s="1"/>
  <c r="TG181" i="1" s="1"/>
  <c r="TG182" i="1" s="1"/>
  <c r="TG183" i="1" s="1"/>
  <c r="TG184" i="1" s="1"/>
  <c r="TG185" i="1" s="1"/>
  <c r="TG186" i="1" s="1"/>
  <c r="TG187" i="1" s="1"/>
  <c r="TG188" i="1" s="1"/>
  <c r="TG189" i="1" s="1"/>
  <c r="TG190" i="1" s="1"/>
  <c r="TG191" i="1" s="1"/>
  <c r="TG192" i="1" s="1"/>
  <c r="TG193" i="1" s="1"/>
  <c r="TG194" i="1" s="1"/>
  <c r="TG195" i="1" s="1"/>
  <c r="TG196" i="1" s="1"/>
  <c r="TG197" i="1" s="1"/>
  <c r="TG198" i="1" s="1"/>
  <c r="TG199" i="1" s="1"/>
  <c r="TG200" i="1" s="1"/>
  <c r="TG201" i="1" s="1"/>
  <c r="TG202" i="1" s="1"/>
  <c r="TG203" i="1" s="1"/>
  <c r="TG204" i="1" s="1"/>
  <c r="TG205" i="1" s="1"/>
  <c r="TG206" i="1" s="1"/>
  <c r="TG207" i="1" s="1"/>
  <c r="TG208" i="1" s="1"/>
  <c r="TG209" i="1" s="1"/>
  <c r="TG210" i="1" s="1"/>
  <c r="TG211" i="1" s="1"/>
  <c r="TL135" i="1"/>
  <c r="TL145" i="1"/>
  <c r="TL149" i="1"/>
  <c r="TL79" i="1"/>
  <c r="HU41" i="1"/>
  <c r="KO41" i="1"/>
  <c r="FA23" i="1"/>
  <c r="TL59" i="1"/>
  <c r="JQ41" i="1"/>
  <c r="QZ192" i="1"/>
  <c r="QB192" i="1"/>
  <c r="PD192" i="1"/>
  <c r="OF192" i="1"/>
  <c r="QX136" i="1"/>
  <c r="PZ136" i="1"/>
  <c r="PB136" i="1"/>
  <c r="OD136" i="1"/>
  <c r="QX197" i="1"/>
  <c r="PZ197" i="1"/>
  <c r="PB197" i="1"/>
  <c r="OD197" i="1"/>
  <c r="QX64" i="1"/>
  <c r="PZ64" i="1"/>
  <c r="PB64" i="1"/>
  <c r="OD64" i="1"/>
  <c r="QX144" i="1"/>
  <c r="PZ144" i="1"/>
  <c r="PB144" i="1"/>
  <c r="OD144" i="1"/>
  <c r="QX115" i="1"/>
  <c r="PZ115" i="1"/>
  <c r="PB115" i="1"/>
  <c r="OD115" i="1"/>
  <c r="QX186" i="1"/>
  <c r="PZ186" i="1"/>
  <c r="PB186" i="1"/>
  <c r="OD186" i="1"/>
  <c r="QX207" i="1"/>
  <c r="PZ207" i="1"/>
  <c r="PB207" i="1"/>
  <c r="OD207" i="1"/>
  <c r="QX126" i="1"/>
  <c r="PZ126" i="1"/>
  <c r="PB126" i="1"/>
  <c r="OD126" i="1"/>
  <c r="QX86" i="1"/>
  <c r="PZ86" i="1"/>
  <c r="PB86" i="1"/>
  <c r="OD86" i="1"/>
  <c r="QX172" i="1"/>
  <c r="PZ172" i="1"/>
  <c r="PB172" i="1"/>
  <c r="OD172" i="1"/>
  <c r="QY207" i="1"/>
  <c r="QA207" i="1"/>
  <c r="PC207" i="1"/>
  <c r="OE207" i="1"/>
  <c r="QX71" i="1"/>
  <c r="PZ71" i="1"/>
  <c r="PB71" i="1"/>
  <c r="OD71" i="1"/>
  <c r="QX152" i="1"/>
  <c r="PZ152" i="1"/>
  <c r="PB152" i="1"/>
  <c r="OD152" i="1"/>
  <c r="QX59" i="1"/>
  <c r="PZ59" i="1"/>
  <c r="PB59" i="1"/>
  <c r="OD59" i="1"/>
  <c r="QX132" i="1"/>
  <c r="PZ132" i="1"/>
  <c r="PB132" i="1"/>
  <c r="OD132" i="1"/>
  <c r="QX79" i="1"/>
  <c r="PZ79" i="1"/>
  <c r="PB79" i="1"/>
  <c r="OD79" i="1"/>
  <c r="QX89" i="1"/>
  <c r="PZ89" i="1"/>
  <c r="PB89" i="1"/>
  <c r="OD89" i="1"/>
  <c r="QX118" i="1"/>
  <c r="PZ118" i="1"/>
  <c r="PB118" i="1"/>
  <c r="OD118" i="1"/>
  <c r="QX194" i="1"/>
  <c r="PZ194" i="1"/>
  <c r="PB194" i="1"/>
  <c r="OD194" i="1"/>
  <c r="QZ169" i="1"/>
  <c r="QB169" i="1"/>
  <c r="PD169" i="1"/>
  <c r="OF169" i="1"/>
  <c r="QY136" i="1"/>
  <c r="QA136" i="1"/>
  <c r="PC136" i="1"/>
  <c r="OE136" i="1"/>
  <c r="QZ92" i="1"/>
  <c r="QB92" i="1"/>
  <c r="PD92" i="1"/>
  <c r="OF92" i="1"/>
  <c r="QY153" i="1"/>
  <c r="QA153" i="1"/>
  <c r="PC153" i="1"/>
  <c r="OE153" i="1"/>
  <c r="RA115" i="1"/>
  <c r="QC115" i="1"/>
  <c r="PE115" i="1"/>
  <c r="OG115" i="1"/>
  <c r="RA79" i="1"/>
  <c r="QC79" i="1"/>
  <c r="PE79" i="1"/>
  <c r="OG79" i="1"/>
  <c r="QZ151" i="1"/>
  <c r="QB151" i="1"/>
  <c r="PD151" i="1"/>
  <c r="OF151" i="1"/>
  <c r="QZ106" i="1"/>
  <c r="QB106" i="1"/>
  <c r="PD106" i="1"/>
  <c r="OF106" i="1"/>
  <c r="QB137" i="1"/>
  <c r="QZ137" i="1"/>
  <c r="PD137" i="1"/>
  <c r="OF137" i="1"/>
  <c r="QZ82" i="1"/>
  <c r="QB82" i="1"/>
  <c r="PD82" i="1"/>
  <c r="OF82" i="1"/>
  <c r="QZ64" i="1"/>
  <c r="QB64" i="1"/>
  <c r="OF64" i="1"/>
  <c r="PD64" i="1"/>
  <c r="QZ112" i="1"/>
  <c r="QB112" i="1"/>
  <c r="PD112" i="1"/>
  <c r="OF112" i="1"/>
  <c r="RA98" i="1"/>
  <c r="QC98" i="1"/>
  <c r="PE98" i="1"/>
  <c r="OG98" i="1"/>
  <c r="QZ104" i="1"/>
  <c r="QB104" i="1"/>
  <c r="PD104" i="1"/>
  <c r="OF104" i="1"/>
  <c r="QZ162" i="1"/>
  <c r="QB162" i="1"/>
  <c r="PD162" i="1"/>
  <c r="OF162" i="1"/>
  <c r="QZ209" i="1"/>
  <c r="QB209" i="1"/>
  <c r="PD209" i="1"/>
  <c r="OF209" i="1"/>
  <c r="QZ116" i="1"/>
  <c r="QB116" i="1"/>
  <c r="PD116" i="1"/>
  <c r="OF116" i="1"/>
  <c r="QY50" i="1"/>
  <c r="QA50" i="1"/>
  <c r="PC50" i="1"/>
  <c r="OE50" i="1"/>
  <c r="QY103" i="1"/>
  <c r="QA103" i="1"/>
  <c r="OE103" i="1"/>
  <c r="PC103" i="1"/>
  <c r="QY65" i="1"/>
  <c r="QA65" i="1"/>
  <c r="PC65" i="1"/>
  <c r="OE65" i="1"/>
  <c r="QY159" i="1"/>
  <c r="QA159" i="1"/>
  <c r="PC159" i="1"/>
  <c r="OE159" i="1"/>
  <c r="QY64" i="1"/>
  <c r="QA64" i="1"/>
  <c r="PC64" i="1"/>
  <c r="OE64" i="1"/>
  <c r="QZ201" i="1"/>
  <c r="QB201" i="1"/>
  <c r="PD201" i="1"/>
  <c r="OF201" i="1"/>
  <c r="RA119" i="1"/>
  <c r="QC119" i="1"/>
  <c r="PE119" i="1"/>
  <c r="OG119" i="1"/>
  <c r="CH23" i="1"/>
  <c r="FB23" i="1" s="1"/>
  <c r="QZ87" i="1"/>
  <c r="QB87" i="1"/>
  <c r="PD87" i="1"/>
  <c r="OF87" i="1"/>
  <c r="RA83" i="1"/>
  <c r="QC83" i="1"/>
  <c r="PE83" i="1"/>
  <c r="OG83" i="1"/>
  <c r="QY177" i="1"/>
  <c r="QA177" i="1"/>
  <c r="PC177" i="1"/>
  <c r="OE177" i="1"/>
  <c r="RA191" i="1"/>
  <c r="QC191" i="1"/>
  <c r="PE191" i="1"/>
  <c r="OG191" i="1"/>
  <c r="TL193" i="1"/>
  <c r="QZ184" i="1"/>
  <c r="QB184" i="1"/>
  <c r="PD184" i="1"/>
  <c r="OF184" i="1"/>
  <c r="QY210" i="1"/>
  <c r="QA210" i="1"/>
  <c r="PC210" i="1"/>
  <c r="OE210" i="1"/>
  <c r="QY85" i="1"/>
  <c r="QA85" i="1"/>
  <c r="PC85" i="1"/>
  <c r="OE85" i="1"/>
  <c r="QZ81" i="1"/>
  <c r="QB81" i="1"/>
  <c r="PD81" i="1"/>
  <c r="OF81" i="1"/>
  <c r="QY111" i="1"/>
  <c r="QA111" i="1"/>
  <c r="PC111" i="1"/>
  <c r="OE111" i="1"/>
  <c r="QY130" i="1"/>
  <c r="QA130" i="1"/>
  <c r="PC130" i="1"/>
  <c r="OE130" i="1"/>
  <c r="QZ97" i="1"/>
  <c r="QB97" i="1"/>
  <c r="PD97" i="1"/>
  <c r="OF97" i="1"/>
  <c r="QZ150" i="1"/>
  <c r="QB150" i="1"/>
  <c r="PD150" i="1"/>
  <c r="OF150" i="1"/>
  <c r="QY165" i="1"/>
  <c r="QA165" i="1"/>
  <c r="PC165" i="1"/>
  <c r="OE165" i="1"/>
  <c r="TL71" i="1"/>
  <c r="QY120" i="1"/>
  <c r="QA120" i="1"/>
  <c r="PC120" i="1"/>
  <c r="OE120" i="1"/>
  <c r="TL169" i="1"/>
  <c r="TL106" i="1"/>
  <c r="QX177" i="1"/>
  <c r="PZ177" i="1"/>
  <c r="PB177" i="1"/>
  <c r="OD177" i="1"/>
  <c r="QX166" i="1"/>
  <c r="PZ166" i="1"/>
  <c r="PB166" i="1"/>
  <c r="OD166" i="1"/>
  <c r="QX168" i="1"/>
  <c r="PZ168" i="1"/>
  <c r="PB168" i="1"/>
  <c r="OD168" i="1"/>
  <c r="QX133" i="1"/>
  <c r="PZ133" i="1"/>
  <c r="PB133" i="1"/>
  <c r="OD133" i="1"/>
  <c r="QX110" i="1"/>
  <c r="PZ110" i="1"/>
  <c r="PB110" i="1"/>
  <c r="OD110" i="1"/>
  <c r="QX106" i="1"/>
  <c r="PZ106" i="1"/>
  <c r="PB106" i="1"/>
  <c r="OD106" i="1"/>
  <c r="QX160" i="1"/>
  <c r="PZ160" i="1"/>
  <c r="PB160" i="1"/>
  <c r="OD160" i="1"/>
  <c r="QX145" i="1"/>
  <c r="PZ145" i="1"/>
  <c r="PB145" i="1"/>
  <c r="OD145" i="1"/>
  <c r="QX183" i="1"/>
  <c r="PZ183" i="1"/>
  <c r="PB183" i="1"/>
  <c r="OD183" i="1"/>
  <c r="QX67" i="1"/>
  <c r="PZ67" i="1"/>
  <c r="PB67" i="1"/>
  <c r="OD67" i="1"/>
  <c r="QX175" i="1"/>
  <c r="PZ175" i="1"/>
  <c r="PB175" i="1"/>
  <c r="OD175" i="1"/>
  <c r="QZ207" i="1"/>
  <c r="QB207" i="1"/>
  <c r="PD207" i="1"/>
  <c r="OF207" i="1"/>
  <c r="QZ74" i="1"/>
  <c r="QB74" i="1"/>
  <c r="PD74" i="1"/>
  <c r="OF74" i="1"/>
  <c r="RA63" i="1"/>
  <c r="QC63" i="1"/>
  <c r="PE63" i="1"/>
  <c r="OG63" i="1"/>
  <c r="QZ202" i="1"/>
  <c r="PD202" i="1"/>
  <c r="QB202" i="1"/>
  <c r="OF202" i="1"/>
  <c r="QZ140" i="1"/>
  <c r="QB140" i="1"/>
  <c r="PD140" i="1"/>
  <c r="OF140" i="1"/>
  <c r="QZ102" i="1"/>
  <c r="QB102" i="1"/>
  <c r="PD102" i="1"/>
  <c r="OF102" i="1"/>
  <c r="QZ94" i="1"/>
  <c r="QB94" i="1"/>
  <c r="PD94" i="1"/>
  <c r="OF94" i="1"/>
  <c r="RA94" i="1"/>
  <c r="QC94" i="1"/>
  <c r="PE94" i="1"/>
  <c r="OG94" i="1"/>
  <c r="QZ152" i="1"/>
  <c r="QB152" i="1"/>
  <c r="PD152" i="1"/>
  <c r="OF152" i="1"/>
  <c r="QZ204" i="1"/>
  <c r="QB204" i="1"/>
  <c r="PD204" i="1"/>
  <c r="OF204" i="1"/>
  <c r="QZ141" i="1"/>
  <c r="QB141" i="1"/>
  <c r="PD141" i="1"/>
  <c r="OF141" i="1"/>
  <c r="RA142" i="1"/>
  <c r="QC142" i="1"/>
  <c r="PE142" i="1"/>
  <c r="OG142" i="1"/>
  <c r="RA106" i="1"/>
  <c r="QC106" i="1"/>
  <c r="PE106" i="1"/>
  <c r="OG106" i="1"/>
  <c r="RA151" i="1"/>
  <c r="QC151" i="1"/>
  <c r="PE151" i="1"/>
  <c r="OG151" i="1"/>
  <c r="QZ53" i="1"/>
  <c r="QB53" i="1"/>
  <c r="OF53" i="1"/>
  <c r="PD53" i="1"/>
  <c r="QZ168" i="1"/>
  <c r="QB168" i="1"/>
  <c r="PD168" i="1"/>
  <c r="OF168" i="1"/>
  <c r="QY109" i="1"/>
  <c r="QA109" i="1"/>
  <c r="PC109" i="1"/>
  <c r="OE109" i="1"/>
  <c r="QZ77" i="1"/>
  <c r="QB77" i="1"/>
  <c r="PD77" i="1"/>
  <c r="OF77" i="1"/>
  <c r="TL137" i="1"/>
  <c r="QY101" i="1"/>
  <c r="QA101" i="1"/>
  <c r="PC101" i="1"/>
  <c r="OE101" i="1"/>
  <c r="TL119" i="1"/>
  <c r="CH50" i="1"/>
  <c r="QZ189" i="1"/>
  <c r="QB189" i="1"/>
  <c r="PD189" i="1"/>
  <c r="OF189" i="1"/>
  <c r="QY45" i="1"/>
  <c r="QA45" i="1"/>
  <c r="PC45" i="1"/>
  <c r="OE45" i="1"/>
  <c r="RA137" i="1"/>
  <c r="QC137" i="1"/>
  <c r="PE137" i="1"/>
  <c r="OG137" i="1"/>
  <c r="QY49" i="1"/>
  <c r="QA49" i="1"/>
  <c r="PC49" i="1"/>
  <c r="OE49" i="1"/>
  <c r="QZ148" i="1"/>
  <c r="QB148" i="1"/>
  <c r="PD148" i="1"/>
  <c r="OF148" i="1"/>
  <c r="QY125" i="1"/>
  <c r="QA125" i="1"/>
  <c r="PC125" i="1"/>
  <c r="OE125" i="1"/>
  <c r="RA51" i="1"/>
  <c r="QC51" i="1"/>
  <c r="PE51" i="1"/>
  <c r="OG51" i="1"/>
  <c r="FA188" i="1"/>
  <c r="FA122" i="1"/>
  <c r="CH61" i="1"/>
  <c r="GX61" i="1" s="1"/>
  <c r="RA78" i="1"/>
  <c r="QC78" i="1"/>
  <c r="PE78" i="1"/>
  <c r="OG78" i="1"/>
  <c r="RA143" i="1"/>
  <c r="QC143" i="1"/>
  <c r="PE143" i="1"/>
  <c r="OG143" i="1"/>
  <c r="OG67" i="1"/>
  <c r="RA127" i="1"/>
  <c r="QC127" i="1"/>
  <c r="PE127" i="1"/>
  <c r="OG127" i="1"/>
  <c r="QZ175" i="1"/>
  <c r="QB175" i="1"/>
  <c r="PD175" i="1"/>
  <c r="OF175" i="1"/>
  <c r="QY56" i="1"/>
  <c r="QA56" i="1"/>
  <c r="PC56" i="1"/>
  <c r="OE56" i="1"/>
  <c r="RA50" i="1"/>
  <c r="QC50" i="1"/>
  <c r="PE50" i="1"/>
  <c r="OG50" i="1"/>
  <c r="QY146" i="1"/>
  <c r="QA146" i="1"/>
  <c r="PC146" i="1"/>
  <c r="OE146" i="1"/>
  <c r="QY134" i="1"/>
  <c r="QA134" i="1"/>
  <c r="PC134" i="1"/>
  <c r="OE134" i="1"/>
  <c r="QZ47" i="1"/>
  <c r="QB47" i="1"/>
  <c r="OF47" i="1"/>
  <c r="PD47" i="1"/>
  <c r="QZ181" i="1"/>
  <c r="QB181" i="1"/>
  <c r="PD181" i="1"/>
  <c r="OF181" i="1"/>
  <c r="FA50" i="1"/>
  <c r="QZ126" i="1"/>
  <c r="QB126" i="1"/>
  <c r="PD126" i="1"/>
  <c r="OF126" i="1"/>
  <c r="QY104" i="1"/>
  <c r="QA104" i="1"/>
  <c r="PC104" i="1"/>
  <c r="OE104" i="1"/>
  <c r="QZ154" i="1"/>
  <c r="QB154" i="1"/>
  <c r="PD154" i="1"/>
  <c r="OF154" i="1"/>
  <c r="RA147" i="1"/>
  <c r="QC147" i="1"/>
  <c r="PE147" i="1"/>
  <c r="OG147" i="1"/>
  <c r="QZ132" i="1"/>
  <c r="QB132" i="1"/>
  <c r="PD132" i="1"/>
  <c r="OF132" i="1"/>
  <c r="QZ133" i="1"/>
  <c r="QB133" i="1"/>
  <c r="PD133" i="1"/>
  <c r="OF133" i="1"/>
  <c r="FY172" i="1"/>
  <c r="QZ153" i="1"/>
  <c r="QB153" i="1"/>
  <c r="PD153" i="1"/>
  <c r="OF153" i="1"/>
  <c r="QZ60" i="1"/>
  <c r="QB60" i="1"/>
  <c r="OF60" i="1"/>
  <c r="PD60" i="1"/>
  <c r="RA193" i="1"/>
  <c r="QC193" i="1"/>
  <c r="PE193" i="1"/>
  <c r="OG193" i="1"/>
  <c r="RA149" i="1"/>
  <c r="QC149" i="1"/>
  <c r="PE149" i="1"/>
  <c r="OG149" i="1"/>
  <c r="GW188" i="1"/>
  <c r="QZ156" i="1"/>
  <c r="QB156" i="1"/>
  <c r="PD156" i="1"/>
  <c r="OF156" i="1"/>
  <c r="FY122" i="1"/>
  <c r="FA61" i="1"/>
  <c r="RA189" i="1"/>
  <c r="QC189" i="1"/>
  <c r="PE189" i="1"/>
  <c r="OG189" i="1"/>
  <c r="FY23" i="1"/>
  <c r="QY187" i="1"/>
  <c r="QA187" i="1"/>
  <c r="PC187" i="1"/>
  <c r="OE187" i="1"/>
  <c r="QY92" i="1"/>
  <c r="QA92" i="1"/>
  <c r="OE92" i="1"/>
  <c r="PC92" i="1"/>
  <c r="QZ70" i="1"/>
  <c r="QB70" i="1"/>
  <c r="PD70" i="1"/>
  <c r="OF70" i="1"/>
  <c r="QY148" i="1"/>
  <c r="QA148" i="1"/>
  <c r="PC148" i="1"/>
  <c r="OE148" i="1"/>
  <c r="QZ197" i="1"/>
  <c r="QB197" i="1"/>
  <c r="PD197" i="1"/>
  <c r="OF197" i="1"/>
  <c r="RA102" i="1"/>
  <c r="QC102" i="1"/>
  <c r="PE102" i="1"/>
  <c r="OG102" i="1"/>
  <c r="RA66" i="1"/>
  <c r="QC66" i="1"/>
  <c r="PE66" i="1"/>
  <c r="OG66" i="1"/>
  <c r="QZ208" i="1"/>
  <c r="QB208" i="1"/>
  <c r="PD208" i="1"/>
  <c r="OF208" i="1"/>
  <c r="QY211" i="1"/>
  <c r="QA211" i="1"/>
  <c r="PC211" i="1"/>
  <c r="OE211" i="1"/>
  <c r="QY192" i="1"/>
  <c r="QA192" i="1"/>
  <c r="PC192" i="1"/>
  <c r="OE192" i="1"/>
  <c r="RA47" i="1"/>
  <c r="QC47" i="1"/>
  <c r="PE47" i="1"/>
  <c r="OG47" i="1"/>
  <c r="QZ194" i="1"/>
  <c r="PD194" i="1"/>
  <c r="QB194" i="1"/>
  <c r="OF194" i="1"/>
  <c r="RA118" i="1"/>
  <c r="QC118" i="1"/>
  <c r="PE118" i="1"/>
  <c r="OG118" i="1"/>
  <c r="QB129" i="1"/>
  <c r="QZ129" i="1"/>
  <c r="PD129" i="1"/>
  <c r="OF129" i="1"/>
  <c r="RA145" i="1"/>
  <c r="QC145" i="1"/>
  <c r="PE145" i="1"/>
  <c r="OG145" i="1"/>
  <c r="QZ96" i="1"/>
  <c r="QB96" i="1"/>
  <c r="PD96" i="1"/>
  <c r="OF96" i="1"/>
  <c r="RA55" i="1"/>
  <c r="QC55" i="1"/>
  <c r="PE55" i="1"/>
  <c r="OG55" i="1"/>
  <c r="RA110" i="1"/>
  <c r="QC110" i="1"/>
  <c r="PE110" i="1"/>
  <c r="OG110" i="1"/>
  <c r="QY69" i="1"/>
  <c r="QA69" i="1"/>
  <c r="PC69" i="1"/>
  <c r="OE69" i="1"/>
  <c r="QY173" i="1"/>
  <c r="QA173" i="1"/>
  <c r="PC173" i="1"/>
  <c r="OE173" i="1"/>
  <c r="QB113" i="1"/>
  <c r="QZ113" i="1"/>
  <c r="PD113" i="1"/>
  <c r="OF113" i="1"/>
  <c r="HU136" i="1"/>
  <c r="IS108" i="1"/>
  <c r="TL115" i="1"/>
  <c r="TL142" i="1"/>
  <c r="QX66" i="1"/>
  <c r="PZ66" i="1"/>
  <c r="PB66" i="1"/>
  <c r="OD66" i="1"/>
  <c r="QX206" i="1"/>
  <c r="PZ206" i="1"/>
  <c r="PB206" i="1"/>
  <c r="OD206" i="1"/>
  <c r="QX75" i="1"/>
  <c r="PZ75" i="1"/>
  <c r="PB75" i="1"/>
  <c r="OD75" i="1"/>
  <c r="QX208" i="1"/>
  <c r="PZ208" i="1"/>
  <c r="PB208" i="1"/>
  <c r="OD208" i="1"/>
  <c r="QX178" i="1"/>
  <c r="PZ178" i="1"/>
  <c r="PB178" i="1"/>
  <c r="OD178" i="1"/>
  <c r="QX127" i="1"/>
  <c r="PZ127" i="1"/>
  <c r="PB127" i="1"/>
  <c r="OD127" i="1"/>
  <c r="QX143" i="1"/>
  <c r="PZ143" i="1"/>
  <c r="PB143" i="1"/>
  <c r="OD143" i="1"/>
  <c r="QX149" i="1"/>
  <c r="PZ149" i="1"/>
  <c r="PB149" i="1"/>
  <c r="OD149" i="1"/>
  <c r="QX92" i="1"/>
  <c r="PZ92" i="1"/>
  <c r="PB92" i="1"/>
  <c r="OD92" i="1"/>
  <c r="QX182" i="1"/>
  <c r="PZ182" i="1"/>
  <c r="PB182" i="1"/>
  <c r="OD182" i="1"/>
  <c r="QX102" i="1"/>
  <c r="PZ102" i="1"/>
  <c r="PB102" i="1"/>
  <c r="OD102" i="1"/>
  <c r="QX185" i="1"/>
  <c r="PZ185" i="1"/>
  <c r="PB185" i="1"/>
  <c r="OD185" i="1"/>
  <c r="QX105" i="1"/>
  <c r="PZ105" i="1"/>
  <c r="PB105" i="1"/>
  <c r="OD105" i="1"/>
  <c r="QX123" i="1"/>
  <c r="PZ123" i="1"/>
  <c r="PB123" i="1"/>
  <c r="OD123" i="1"/>
  <c r="QX193" i="1"/>
  <c r="PZ193" i="1"/>
  <c r="PB193" i="1"/>
  <c r="OD193" i="1"/>
  <c r="QX130" i="1"/>
  <c r="PZ130" i="1"/>
  <c r="PB130" i="1"/>
  <c r="OD130" i="1"/>
  <c r="RA71" i="1"/>
  <c r="QC71" i="1"/>
  <c r="PE71" i="1"/>
  <c r="OG71" i="1"/>
  <c r="QZ144" i="1"/>
  <c r="QB144" i="1"/>
  <c r="PD144" i="1"/>
  <c r="OF144" i="1"/>
  <c r="QZ78" i="1"/>
  <c r="QB78" i="1"/>
  <c r="PD78" i="1"/>
  <c r="OF78" i="1"/>
  <c r="FY50" i="1"/>
  <c r="RA131" i="1"/>
  <c r="QC131" i="1"/>
  <c r="PE131" i="1"/>
  <c r="OG131" i="1"/>
  <c r="RA160" i="1"/>
  <c r="QC160" i="1"/>
  <c r="PE160" i="1"/>
  <c r="OG160" i="1"/>
  <c r="QY195" i="1"/>
  <c r="QA195" i="1"/>
  <c r="PC195" i="1"/>
  <c r="OE195" i="1"/>
  <c r="QY172" i="1"/>
  <c r="QA172" i="1"/>
  <c r="PC172" i="1"/>
  <c r="OE172" i="1"/>
  <c r="RA203" i="1"/>
  <c r="QC203" i="1"/>
  <c r="PE203" i="1"/>
  <c r="OG203" i="1"/>
  <c r="PE167" i="1"/>
  <c r="RA200" i="1"/>
  <c r="QC200" i="1"/>
  <c r="PE200" i="1"/>
  <c r="OG200" i="1"/>
  <c r="QZ142" i="1"/>
  <c r="QB142" i="1"/>
  <c r="PD142" i="1"/>
  <c r="OF142" i="1"/>
  <c r="QZ114" i="1"/>
  <c r="QB114" i="1"/>
  <c r="PD114" i="1"/>
  <c r="OF114" i="1"/>
  <c r="RA91" i="1"/>
  <c r="QC91" i="1"/>
  <c r="PE91" i="1"/>
  <c r="OG91" i="1"/>
  <c r="RA133" i="1"/>
  <c r="QC133" i="1"/>
  <c r="PE133" i="1"/>
  <c r="OG133" i="1"/>
  <c r="QY108" i="1"/>
  <c r="QA108" i="1"/>
  <c r="PC108" i="1"/>
  <c r="OE108" i="1"/>
  <c r="CH188" i="1"/>
  <c r="GW122" i="1"/>
  <c r="QY84" i="1"/>
  <c r="QA84" i="1"/>
  <c r="OE84" i="1"/>
  <c r="PC84" i="1"/>
  <c r="FY61" i="1"/>
  <c r="RA70" i="1"/>
  <c r="QC70" i="1"/>
  <c r="PE70" i="1"/>
  <c r="OG70" i="1"/>
  <c r="QZ145" i="1"/>
  <c r="QB145" i="1"/>
  <c r="PD145" i="1"/>
  <c r="OF145" i="1"/>
  <c r="QZ203" i="1"/>
  <c r="QB203" i="1"/>
  <c r="PD203" i="1"/>
  <c r="OF203" i="1"/>
  <c r="QZ193" i="1"/>
  <c r="QB193" i="1"/>
  <c r="PD193" i="1"/>
  <c r="OF193" i="1"/>
  <c r="QY96" i="1"/>
  <c r="QA96" i="1"/>
  <c r="PC96" i="1"/>
  <c r="OE96" i="1"/>
  <c r="QY87" i="1"/>
  <c r="QA87" i="1"/>
  <c r="PC87" i="1"/>
  <c r="OE87" i="1"/>
  <c r="RA75" i="1"/>
  <c r="QC75" i="1"/>
  <c r="PE75" i="1"/>
  <c r="OG75" i="1"/>
  <c r="QZ185" i="1"/>
  <c r="QB185" i="1"/>
  <c r="PD185" i="1"/>
  <c r="OF185" i="1"/>
  <c r="QZ143" i="1"/>
  <c r="QB143" i="1"/>
  <c r="PD143" i="1"/>
  <c r="OF143" i="1"/>
  <c r="QY124" i="1"/>
  <c r="QA124" i="1"/>
  <c r="PC124" i="1"/>
  <c r="OE124" i="1"/>
  <c r="QY182" i="1"/>
  <c r="QA182" i="1"/>
  <c r="PC182" i="1"/>
  <c r="OE182" i="1"/>
  <c r="QY61" i="1"/>
  <c r="QA61" i="1"/>
  <c r="PC61" i="1"/>
  <c r="OE61" i="1"/>
  <c r="QY97" i="1"/>
  <c r="QA97" i="1"/>
  <c r="PC97" i="1"/>
  <c r="OE97" i="1"/>
  <c r="QZ190" i="1"/>
  <c r="QB190" i="1"/>
  <c r="PD190" i="1"/>
  <c r="OF190" i="1"/>
  <c r="QZ124" i="1"/>
  <c r="QB124" i="1"/>
  <c r="PD124" i="1"/>
  <c r="OF124" i="1"/>
  <c r="QY93" i="1"/>
  <c r="QA93" i="1"/>
  <c r="PC93" i="1"/>
  <c r="OE93" i="1"/>
  <c r="QY206" i="1"/>
  <c r="QA206" i="1"/>
  <c r="OE206" i="1"/>
  <c r="PC206" i="1"/>
  <c r="TL67" i="1"/>
  <c r="TL160" i="1"/>
  <c r="QX122" i="1"/>
  <c r="PZ122" i="1"/>
  <c r="PB122" i="1"/>
  <c r="OD122" i="1"/>
  <c r="QX120" i="1"/>
  <c r="PZ120" i="1"/>
  <c r="PB120" i="1"/>
  <c r="OD120" i="1"/>
  <c r="QX170" i="1"/>
  <c r="PZ170" i="1"/>
  <c r="PB170" i="1"/>
  <c r="OD170" i="1"/>
  <c r="QX153" i="1"/>
  <c r="PZ153" i="1"/>
  <c r="PB153" i="1"/>
  <c r="OD153" i="1"/>
  <c r="QX55" i="1"/>
  <c r="PZ55" i="1"/>
  <c r="PB55" i="1"/>
  <c r="OD55" i="1"/>
  <c r="QX119" i="1"/>
  <c r="PZ119" i="1"/>
  <c r="PB119" i="1"/>
  <c r="OD119" i="1"/>
  <c r="QY196" i="1"/>
  <c r="QA196" i="1"/>
  <c r="PC196" i="1"/>
  <c r="OE196" i="1"/>
  <c r="QX189" i="1"/>
  <c r="PZ189" i="1"/>
  <c r="PB189" i="1"/>
  <c r="OD189" i="1"/>
  <c r="QX164" i="1"/>
  <c r="PZ164" i="1"/>
  <c r="PB164" i="1"/>
  <c r="OD164" i="1"/>
  <c r="QX56" i="1"/>
  <c r="PZ56" i="1"/>
  <c r="PB56" i="1"/>
  <c r="OD56" i="1"/>
  <c r="QX169" i="1"/>
  <c r="PZ169" i="1"/>
  <c r="PB169" i="1"/>
  <c r="OD169" i="1"/>
  <c r="QX173" i="1"/>
  <c r="PZ173" i="1"/>
  <c r="PB173" i="1"/>
  <c r="OD173" i="1"/>
  <c r="QX137" i="1"/>
  <c r="PZ137" i="1"/>
  <c r="PB137" i="1"/>
  <c r="OD137" i="1"/>
  <c r="RA36" i="1"/>
  <c r="QC36" i="1"/>
  <c r="OG36" i="1"/>
  <c r="PE36" i="1"/>
  <c r="QC39" i="1"/>
  <c r="RA39" i="1"/>
  <c r="OG39" i="1"/>
  <c r="PE39" i="1"/>
  <c r="RA22" i="1"/>
  <c r="OG22" i="1"/>
  <c r="PE22" i="1"/>
  <c r="QC22" i="1"/>
  <c r="RA27" i="1"/>
  <c r="OG27" i="1"/>
  <c r="QC27" i="1"/>
  <c r="PE27" i="1"/>
  <c r="QB36" i="1"/>
  <c r="QZ36" i="1"/>
  <c r="OF36" i="1"/>
  <c r="PD36" i="1"/>
  <c r="GW172" i="1"/>
  <c r="FY188" i="1"/>
  <c r="QB25" i="1"/>
  <c r="QZ25" i="1"/>
  <c r="OF25" i="1"/>
  <c r="PD25" i="1"/>
  <c r="RA20" i="1"/>
  <c r="OG20" i="1"/>
  <c r="QC20" i="1"/>
  <c r="PE20" i="1"/>
  <c r="OG23" i="1"/>
  <c r="CH198" i="1"/>
  <c r="FA60" i="1"/>
  <c r="FY120" i="1"/>
  <c r="FA109" i="1"/>
  <c r="FY196" i="1"/>
  <c r="FY103" i="1"/>
  <c r="QX32" i="1"/>
  <c r="OD32" i="1"/>
  <c r="PB32" i="1"/>
  <c r="PZ32" i="1"/>
  <c r="PZ40" i="1"/>
  <c r="QX40" i="1"/>
  <c r="OD40" i="1"/>
  <c r="PB40" i="1"/>
  <c r="QX18" i="1"/>
  <c r="OD18" i="1"/>
  <c r="PB18" i="1"/>
  <c r="PZ18" i="1"/>
  <c r="QX35" i="1"/>
  <c r="OD35" i="1"/>
  <c r="PB35" i="1"/>
  <c r="PZ35" i="1"/>
  <c r="QB27" i="1"/>
  <c r="QZ27" i="1"/>
  <c r="PD27" i="1"/>
  <c r="OF27" i="1"/>
  <c r="QB40" i="1"/>
  <c r="QZ40" i="1"/>
  <c r="PD40" i="1"/>
  <c r="OF40" i="1"/>
  <c r="QB26" i="1"/>
  <c r="QZ26" i="1"/>
  <c r="PD26" i="1"/>
  <c r="OF26" i="1"/>
  <c r="QC44" i="1"/>
  <c r="RA44" i="1"/>
  <c r="OG44" i="1"/>
  <c r="PE44" i="1"/>
  <c r="FA198" i="1"/>
  <c r="QX19" i="1"/>
  <c r="OD19" i="1"/>
  <c r="PB19" i="1"/>
  <c r="PZ19" i="1"/>
  <c r="TL55" i="1"/>
  <c r="CH55" i="1"/>
  <c r="VX55" i="1" s="1"/>
  <c r="WV55" i="1" s="1"/>
  <c r="QX26" i="1"/>
  <c r="OD26" i="1"/>
  <c r="PB26" i="1"/>
  <c r="PZ26" i="1"/>
  <c r="QB41" i="1"/>
  <c r="PD41" i="1"/>
  <c r="OF41" i="1"/>
  <c r="QZ41" i="1"/>
  <c r="RA18" i="1"/>
  <c r="OG18" i="1"/>
  <c r="PE18" i="1"/>
  <c r="QC18" i="1"/>
  <c r="RA19" i="1"/>
  <c r="OG19" i="1"/>
  <c r="PE19" i="1"/>
  <c r="QC19" i="1"/>
  <c r="QB21" i="1"/>
  <c r="QZ21" i="1"/>
  <c r="OF21" i="1"/>
  <c r="PD21" i="1"/>
  <c r="QC43" i="1"/>
  <c r="RA43" i="1"/>
  <c r="OG43" i="1"/>
  <c r="PE43" i="1"/>
  <c r="QB37" i="1"/>
  <c r="OF37" i="1"/>
  <c r="QZ37" i="1"/>
  <c r="PD37" i="1"/>
  <c r="QY34" i="1"/>
  <c r="PC34" i="1"/>
  <c r="QA34" i="1"/>
  <c r="OE34" i="1"/>
  <c r="FY29" i="1"/>
  <c r="FA64" i="1"/>
  <c r="QX23" i="1"/>
  <c r="OD23" i="1"/>
  <c r="PB23" i="1"/>
  <c r="PZ23" i="1"/>
  <c r="QX27" i="1"/>
  <c r="OD27" i="1"/>
  <c r="PB27" i="1"/>
  <c r="PZ27" i="1"/>
  <c r="QX20" i="1"/>
  <c r="OD20" i="1"/>
  <c r="PB20" i="1"/>
  <c r="PZ20" i="1"/>
  <c r="QB17" i="1"/>
  <c r="QZ17" i="1"/>
  <c r="PD17" i="1"/>
  <c r="OF17" i="1"/>
  <c r="QB22" i="1"/>
  <c r="OF22" i="1"/>
  <c r="QZ22" i="1"/>
  <c r="PD22" i="1"/>
  <c r="QB18" i="1"/>
  <c r="PD18" i="1"/>
  <c r="QZ18" i="1"/>
  <c r="OF18" i="1"/>
  <c r="QY42" i="1"/>
  <c r="PC42" i="1"/>
  <c r="QA42" i="1"/>
  <c r="OE42" i="1"/>
  <c r="TL23" i="1"/>
  <c r="PZ38" i="1"/>
  <c r="QX38" i="1"/>
  <c r="OD38" i="1"/>
  <c r="PB38" i="1"/>
  <c r="QX22" i="1"/>
  <c r="OD22" i="1"/>
  <c r="PB22" i="1"/>
  <c r="PZ22" i="1"/>
  <c r="OE33" i="1"/>
  <c r="PC33" i="1"/>
  <c r="QA33" i="1"/>
  <c r="QY33" i="1"/>
  <c r="PD33" i="1"/>
  <c r="QB33" i="1"/>
  <c r="QZ33" i="1"/>
  <c r="OF33" i="1"/>
  <c r="GW64" i="1"/>
  <c r="CH64" i="1"/>
  <c r="AM183" i="1"/>
  <c r="BJ183" i="1" s="1"/>
  <c r="DF183" i="1" s="1"/>
  <c r="MK207" i="1"/>
  <c r="LM207" i="1"/>
  <c r="JQ207" i="1"/>
  <c r="KO207" i="1"/>
  <c r="IS207" i="1"/>
  <c r="HU207" i="1"/>
  <c r="MK135" i="1"/>
  <c r="LM135" i="1"/>
  <c r="KO135" i="1"/>
  <c r="JQ135" i="1"/>
  <c r="IS135" i="1"/>
  <c r="HU135" i="1"/>
  <c r="MK192" i="1"/>
  <c r="LM192" i="1"/>
  <c r="KO192" i="1"/>
  <c r="JQ192" i="1"/>
  <c r="IS192" i="1"/>
  <c r="HU192" i="1"/>
  <c r="FY192" i="1"/>
  <c r="GW192" i="1"/>
  <c r="FA192" i="1"/>
  <c r="CH192" i="1"/>
  <c r="VX192" i="1" s="1"/>
  <c r="WV192" i="1" s="1"/>
  <c r="ML148" i="1"/>
  <c r="LN148" i="1"/>
  <c r="KP148" i="1"/>
  <c r="JR148" i="1"/>
  <c r="HV148" i="1"/>
  <c r="IT148" i="1"/>
  <c r="MK124" i="1"/>
  <c r="LM124" i="1"/>
  <c r="KO124" i="1"/>
  <c r="JQ124" i="1"/>
  <c r="IS124" i="1"/>
  <c r="HU124" i="1"/>
  <c r="MK24" i="1"/>
  <c r="KO24" i="1"/>
  <c r="LM24" i="1"/>
  <c r="JQ24" i="1"/>
  <c r="IS24" i="1"/>
  <c r="HU24" i="1"/>
  <c r="ML31" i="1"/>
  <c r="MK92" i="1"/>
  <c r="KO92" i="1"/>
  <c r="JQ92" i="1"/>
  <c r="LM92" i="1"/>
  <c r="IS92" i="1"/>
  <c r="HU92" i="1"/>
  <c r="MK185" i="1"/>
  <c r="LM185" i="1"/>
  <c r="KO185" i="1"/>
  <c r="JQ185" i="1"/>
  <c r="IS185" i="1"/>
  <c r="HU185" i="1"/>
  <c r="MK119" i="1"/>
  <c r="LM119" i="1"/>
  <c r="KO119" i="1"/>
  <c r="JQ119" i="1"/>
  <c r="IS119" i="1"/>
  <c r="HU119" i="1"/>
  <c r="MK172" i="1"/>
  <c r="LM172" i="1"/>
  <c r="KO172" i="1"/>
  <c r="JQ172" i="1"/>
  <c r="IS172" i="1"/>
  <c r="HU172" i="1"/>
  <c r="FA29" i="1"/>
  <c r="MK29" i="1"/>
  <c r="KO29" i="1"/>
  <c r="LM29" i="1"/>
  <c r="JQ29" i="1"/>
  <c r="IS29" i="1"/>
  <c r="HU29" i="1"/>
  <c r="CH17" i="1"/>
  <c r="VX17" i="1" s="1"/>
  <c r="WV17" i="1" s="1"/>
  <c r="MK17" i="1"/>
  <c r="KO17" i="1"/>
  <c r="LM17" i="1"/>
  <c r="JQ17" i="1"/>
  <c r="IS17" i="1"/>
  <c r="HU17" i="1"/>
  <c r="FA17" i="1"/>
  <c r="GW17" i="1"/>
  <c r="FY17" i="1"/>
  <c r="MK87" i="1"/>
  <c r="KO87" i="1"/>
  <c r="JQ87" i="1"/>
  <c r="LM87" i="1"/>
  <c r="IS87" i="1"/>
  <c r="HU87" i="1"/>
  <c r="FY87" i="1"/>
  <c r="CH87" i="1"/>
  <c r="VX87" i="1" s="1"/>
  <c r="WV87" i="1" s="1"/>
  <c r="FA87" i="1"/>
  <c r="GW87" i="1"/>
  <c r="MK45" i="1"/>
  <c r="KO45" i="1"/>
  <c r="LM45" i="1"/>
  <c r="IS45" i="1"/>
  <c r="JQ45" i="1"/>
  <c r="HU45" i="1"/>
  <c r="FA45" i="1"/>
  <c r="FY45" i="1"/>
  <c r="CH45" i="1"/>
  <c r="VX45" i="1" s="1"/>
  <c r="WV45" i="1" s="1"/>
  <c r="GW45" i="1"/>
  <c r="MK166" i="1"/>
  <c r="LM166" i="1"/>
  <c r="KO166" i="1"/>
  <c r="JQ166" i="1"/>
  <c r="IS166" i="1"/>
  <c r="HU166" i="1"/>
  <c r="GW166" i="1"/>
  <c r="FY166" i="1"/>
  <c r="FA166" i="1"/>
  <c r="CH166" i="1"/>
  <c r="VX166" i="1" s="1"/>
  <c r="WV166" i="1" s="1"/>
  <c r="MK173" i="1"/>
  <c r="LM173" i="1"/>
  <c r="KO173" i="1"/>
  <c r="JQ173" i="1"/>
  <c r="IS173" i="1"/>
  <c r="HU173" i="1"/>
  <c r="MK158" i="1"/>
  <c r="LM158" i="1"/>
  <c r="KO158" i="1"/>
  <c r="JQ158" i="1"/>
  <c r="IS158" i="1"/>
  <c r="HU158" i="1"/>
  <c r="FA158" i="1"/>
  <c r="GW158" i="1"/>
  <c r="FY158" i="1"/>
  <c r="CH158" i="1"/>
  <c r="VX158" i="1" s="1"/>
  <c r="WV158" i="1" s="1"/>
  <c r="ML35" i="1"/>
  <c r="LN35" i="1"/>
  <c r="KP35" i="1"/>
  <c r="JR35" i="1"/>
  <c r="IT35" i="1"/>
  <c r="HV35" i="1"/>
  <c r="ML78" i="1"/>
  <c r="LN78" i="1"/>
  <c r="KP78" i="1"/>
  <c r="JR78" i="1"/>
  <c r="IT78" i="1"/>
  <c r="HV78" i="1"/>
  <c r="ML194" i="1"/>
  <c r="LN194" i="1"/>
  <c r="KP194" i="1"/>
  <c r="JR194" i="1"/>
  <c r="HV194" i="1"/>
  <c r="IT194" i="1"/>
  <c r="CH21" i="1"/>
  <c r="VX21" i="1" s="1"/>
  <c r="WV21" i="1" s="1"/>
  <c r="MK21" i="1"/>
  <c r="KO21" i="1"/>
  <c r="LM21" i="1"/>
  <c r="JQ21" i="1"/>
  <c r="IS21" i="1"/>
  <c r="HU21" i="1"/>
  <c r="MK34" i="1"/>
  <c r="KO34" i="1"/>
  <c r="LM34" i="1"/>
  <c r="JQ34" i="1"/>
  <c r="IS34" i="1"/>
  <c r="HU34" i="1"/>
  <c r="FY34" i="1"/>
  <c r="CH34" i="1"/>
  <c r="VX34" i="1" s="1"/>
  <c r="WV34" i="1" s="1"/>
  <c r="GW34" i="1"/>
  <c r="FA34" i="1"/>
  <c r="MK103" i="1"/>
  <c r="KO103" i="1"/>
  <c r="JQ103" i="1"/>
  <c r="LM103" i="1"/>
  <c r="IS103" i="1"/>
  <c r="HU103" i="1"/>
  <c r="MK143" i="1"/>
  <c r="LM143" i="1"/>
  <c r="KO143" i="1"/>
  <c r="JQ143" i="1"/>
  <c r="IS143" i="1"/>
  <c r="HU143" i="1"/>
  <c r="CH109" i="1"/>
  <c r="MK200" i="1"/>
  <c r="LM200" i="1"/>
  <c r="KO200" i="1"/>
  <c r="JQ200" i="1"/>
  <c r="IS200" i="1"/>
  <c r="HU200" i="1"/>
  <c r="MK147" i="1"/>
  <c r="LM147" i="1"/>
  <c r="KO147" i="1"/>
  <c r="JQ147" i="1"/>
  <c r="IS147" i="1"/>
  <c r="HU147" i="1"/>
  <c r="MK131" i="1"/>
  <c r="LM131" i="1"/>
  <c r="KO131" i="1"/>
  <c r="JQ131" i="1"/>
  <c r="IS131" i="1"/>
  <c r="HU131" i="1"/>
  <c r="LN132" i="1"/>
  <c r="ML56" i="1"/>
  <c r="LN56" i="1"/>
  <c r="KP56" i="1"/>
  <c r="JR56" i="1"/>
  <c r="IT56" i="1"/>
  <c r="HV56" i="1"/>
  <c r="ML159" i="1"/>
  <c r="LN159" i="1"/>
  <c r="KP159" i="1"/>
  <c r="JR159" i="1"/>
  <c r="HV159" i="1"/>
  <c r="IT159" i="1"/>
  <c r="MK193" i="1"/>
  <c r="LM193" i="1"/>
  <c r="KO193" i="1"/>
  <c r="JQ193" i="1"/>
  <c r="IS193" i="1"/>
  <c r="HU193" i="1"/>
  <c r="ML191" i="1"/>
  <c r="LN191" i="1"/>
  <c r="KP191" i="1"/>
  <c r="JR191" i="1"/>
  <c r="HV191" i="1"/>
  <c r="IT191" i="1"/>
  <c r="ML118" i="1"/>
  <c r="LN118" i="1"/>
  <c r="KP118" i="1"/>
  <c r="JR118" i="1"/>
  <c r="IT118" i="1"/>
  <c r="HV118" i="1"/>
  <c r="MK203" i="1"/>
  <c r="LM203" i="1"/>
  <c r="KO203" i="1"/>
  <c r="JQ203" i="1"/>
  <c r="IS203" i="1"/>
  <c r="HU203" i="1"/>
  <c r="ML153" i="1"/>
  <c r="LN153" i="1"/>
  <c r="KP153" i="1"/>
  <c r="JR153" i="1"/>
  <c r="HV153" i="1"/>
  <c r="IT153" i="1"/>
  <c r="MK180" i="1"/>
  <c r="LM180" i="1"/>
  <c r="KO180" i="1"/>
  <c r="JQ180" i="1"/>
  <c r="IS180" i="1"/>
  <c r="HU180" i="1"/>
  <c r="ML89" i="1"/>
  <c r="LN89" i="1"/>
  <c r="KP89" i="1"/>
  <c r="JR89" i="1"/>
  <c r="IT89" i="1"/>
  <c r="HV89" i="1"/>
  <c r="CH172" i="1"/>
  <c r="MK113" i="1"/>
  <c r="KO113" i="1"/>
  <c r="JQ113" i="1"/>
  <c r="LM113" i="1"/>
  <c r="IS113" i="1"/>
  <c r="HU113" i="1"/>
  <c r="ML112" i="1"/>
  <c r="LN112" i="1"/>
  <c r="KP112" i="1"/>
  <c r="JR112" i="1"/>
  <c r="IT112" i="1"/>
  <c r="HV112" i="1"/>
  <c r="ML111" i="1"/>
  <c r="LN111" i="1"/>
  <c r="KP111" i="1"/>
  <c r="JR111" i="1"/>
  <c r="IT111" i="1"/>
  <c r="HV111" i="1"/>
  <c r="MK151" i="1"/>
  <c r="LM151" i="1"/>
  <c r="KO151" i="1"/>
  <c r="JQ151" i="1"/>
  <c r="IS151" i="1"/>
  <c r="HU151" i="1"/>
  <c r="GW103" i="1"/>
  <c r="MK84" i="1"/>
  <c r="KO84" i="1"/>
  <c r="JQ84" i="1"/>
  <c r="LM84" i="1"/>
  <c r="IS84" i="1"/>
  <c r="HU84" i="1"/>
  <c r="MK145" i="1"/>
  <c r="LM145" i="1"/>
  <c r="KO145" i="1"/>
  <c r="JQ145" i="1"/>
  <c r="IS145" i="1"/>
  <c r="HU145" i="1"/>
  <c r="MK137" i="1"/>
  <c r="LM137" i="1"/>
  <c r="KO137" i="1"/>
  <c r="JQ137" i="1"/>
  <c r="IS137" i="1"/>
  <c r="HU137" i="1"/>
  <c r="MK165" i="1"/>
  <c r="LM165" i="1"/>
  <c r="KO165" i="1"/>
  <c r="JQ165" i="1"/>
  <c r="IS165" i="1"/>
  <c r="HU165" i="1"/>
  <c r="MK25" i="1"/>
  <c r="KO25" i="1"/>
  <c r="LM25" i="1"/>
  <c r="JQ25" i="1"/>
  <c r="IS25" i="1"/>
  <c r="HU25" i="1"/>
  <c r="MK116" i="1"/>
  <c r="LM116" i="1"/>
  <c r="KO116" i="1"/>
  <c r="JQ116" i="1"/>
  <c r="IS116" i="1"/>
  <c r="HU116" i="1"/>
  <c r="MK33" i="1"/>
  <c r="KO33" i="1"/>
  <c r="LM33" i="1"/>
  <c r="IS33" i="1"/>
  <c r="JQ33" i="1"/>
  <c r="HU33" i="1"/>
  <c r="MK100" i="1"/>
  <c r="KO100" i="1"/>
  <c r="JQ100" i="1"/>
  <c r="LM100" i="1"/>
  <c r="IS100" i="1"/>
  <c r="HU100" i="1"/>
  <c r="MK178" i="1"/>
  <c r="LM178" i="1"/>
  <c r="KO178" i="1"/>
  <c r="JQ178" i="1"/>
  <c r="IS178" i="1"/>
  <c r="HU178" i="1"/>
  <c r="MK154" i="1"/>
  <c r="LM154" i="1"/>
  <c r="KO154" i="1"/>
  <c r="JQ154" i="1"/>
  <c r="IS154" i="1"/>
  <c r="HU154" i="1"/>
  <c r="GW197" i="1"/>
  <c r="MK197" i="1"/>
  <c r="LM197" i="1"/>
  <c r="KO197" i="1"/>
  <c r="JQ197" i="1"/>
  <c r="IS197" i="1"/>
  <c r="HU197" i="1"/>
  <c r="FA173" i="1"/>
  <c r="GW177" i="1"/>
  <c r="MK177" i="1"/>
  <c r="LM177" i="1"/>
  <c r="KO177" i="1"/>
  <c r="JQ177" i="1"/>
  <c r="IS177" i="1"/>
  <c r="HU177" i="1"/>
  <c r="MK210" i="1"/>
  <c r="LM210" i="1"/>
  <c r="JQ210" i="1"/>
  <c r="KO210" i="1"/>
  <c r="IS210" i="1"/>
  <c r="HU210" i="1"/>
  <c r="FY210" i="1"/>
  <c r="CH210" i="1"/>
  <c r="VX210" i="1" s="1"/>
  <c r="WV210" i="1" s="1"/>
  <c r="GW210" i="1"/>
  <c r="FA210" i="1"/>
  <c r="MK64" i="1"/>
  <c r="KO64" i="1"/>
  <c r="JQ64" i="1"/>
  <c r="LM64" i="1"/>
  <c r="IS64" i="1"/>
  <c r="HU64" i="1"/>
  <c r="MK175" i="1"/>
  <c r="LM175" i="1"/>
  <c r="KO175" i="1"/>
  <c r="JQ175" i="1"/>
  <c r="IS175" i="1"/>
  <c r="HU175" i="1"/>
  <c r="FY175" i="1"/>
  <c r="CH175" i="1"/>
  <c r="VX175" i="1" s="1"/>
  <c r="WV175" i="1" s="1"/>
  <c r="GW175" i="1"/>
  <c r="FA175" i="1"/>
  <c r="MK57" i="1"/>
  <c r="KO57" i="1"/>
  <c r="LM57" i="1"/>
  <c r="IS57" i="1"/>
  <c r="JQ57" i="1"/>
  <c r="HU57" i="1"/>
  <c r="CH57" i="1"/>
  <c r="VX57" i="1" s="1"/>
  <c r="WV57" i="1" s="1"/>
  <c r="GW57" i="1"/>
  <c r="FY57" i="1"/>
  <c r="FA57" i="1"/>
  <c r="MK67" i="1"/>
  <c r="KO67" i="1"/>
  <c r="JQ67" i="1"/>
  <c r="LM67" i="1"/>
  <c r="IS67" i="1"/>
  <c r="HU67" i="1"/>
  <c r="CH67" i="1"/>
  <c r="VX67" i="1" s="1"/>
  <c r="WV67" i="1" s="1"/>
  <c r="FY67" i="1"/>
  <c r="FA67" i="1"/>
  <c r="GW67" i="1"/>
  <c r="MK160" i="1"/>
  <c r="LM160" i="1"/>
  <c r="KO160" i="1"/>
  <c r="JQ160" i="1"/>
  <c r="IS160" i="1"/>
  <c r="HU160" i="1"/>
  <c r="CH160" i="1"/>
  <c r="VX160" i="1" s="1"/>
  <c r="WV160" i="1" s="1"/>
  <c r="FA160" i="1"/>
  <c r="GW160" i="1"/>
  <c r="FY160" i="1"/>
  <c r="MK198" i="1"/>
  <c r="LM198" i="1"/>
  <c r="KO198" i="1"/>
  <c r="JQ198" i="1"/>
  <c r="IS198" i="1"/>
  <c r="HU198" i="1"/>
  <c r="MK155" i="1"/>
  <c r="LM155" i="1"/>
  <c r="KO155" i="1"/>
  <c r="JQ155" i="1"/>
  <c r="IS155" i="1"/>
  <c r="HU155" i="1"/>
  <c r="CH155" i="1"/>
  <c r="VX155" i="1" s="1"/>
  <c r="WV155" i="1" s="1"/>
  <c r="FY155" i="1"/>
  <c r="GW155" i="1"/>
  <c r="FA155" i="1"/>
  <c r="MK169" i="1"/>
  <c r="LM169" i="1"/>
  <c r="KO169" i="1"/>
  <c r="JQ169" i="1"/>
  <c r="IS169" i="1"/>
  <c r="HU169" i="1"/>
  <c r="FY169" i="1"/>
  <c r="CH169" i="1"/>
  <c r="VX169" i="1" s="1"/>
  <c r="WV169" i="1" s="1"/>
  <c r="GW169" i="1"/>
  <c r="FA169" i="1"/>
  <c r="MK93" i="1"/>
  <c r="KO93" i="1"/>
  <c r="JQ93" i="1"/>
  <c r="LM93" i="1"/>
  <c r="IS93" i="1"/>
  <c r="HU93" i="1"/>
  <c r="GW93" i="1"/>
  <c r="FA93" i="1"/>
  <c r="CH93" i="1"/>
  <c r="VX93" i="1" s="1"/>
  <c r="WV93" i="1" s="1"/>
  <c r="FY93" i="1"/>
  <c r="MK183" i="1"/>
  <c r="LM183" i="1"/>
  <c r="KO183" i="1"/>
  <c r="JQ183" i="1"/>
  <c r="IS183" i="1"/>
  <c r="HU183" i="1"/>
  <c r="IT134" i="1"/>
  <c r="MK171" i="1"/>
  <c r="LM171" i="1"/>
  <c r="KO171" i="1"/>
  <c r="JQ171" i="1"/>
  <c r="IS171" i="1"/>
  <c r="HU171" i="1"/>
  <c r="ML107" i="1"/>
  <c r="LN107" i="1"/>
  <c r="KP107" i="1"/>
  <c r="JR107" i="1"/>
  <c r="IT107" i="1"/>
  <c r="HV107" i="1"/>
  <c r="MK126" i="1"/>
  <c r="LM126" i="1"/>
  <c r="KO126" i="1"/>
  <c r="JQ126" i="1"/>
  <c r="IS126" i="1"/>
  <c r="HU126" i="1"/>
  <c r="MK76" i="1"/>
  <c r="KO76" i="1"/>
  <c r="JQ76" i="1"/>
  <c r="LM76" i="1"/>
  <c r="IS76" i="1"/>
  <c r="HU76" i="1"/>
  <c r="MK187" i="1"/>
  <c r="LM187" i="1"/>
  <c r="KO187" i="1"/>
  <c r="JQ187" i="1"/>
  <c r="IS187" i="1"/>
  <c r="HU187" i="1"/>
  <c r="MK80" i="1"/>
  <c r="KO80" i="1"/>
  <c r="JQ80" i="1"/>
  <c r="LM80" i="1"/>
  <c r="IS80" i="1"/>
  <c r="HU80" i="1"/>
  <c r="FA141" i="1"/>
  <c r="MK141" i="1"/>
  <c r="LM141" i="1"/>
  <c r="KO141" i="1"/>
  <c r="JQ141" i="1"/>
  <c r="IS141" i="1"/>
  <c r="HU141" i="1"/>
  <c r="MK71" i="1"/>
  <c r="KO71" i="1"/>
  <c r="JQ71" i="1"/>
  <c r="LM71" i="1"/>
  <c r="IS71" i="1"/>
  <c r="HU71" i="1"/>
  <c r="FA71" i="1"/>
  <c r="GW71" i="1"/>
  <c r="FY71" i="1"/>
  <c r="CH71" i="1"/>
  <c r="VX71" i="1" s="1"/>
  <c r="WV71" i="1" s="1"/>
  <c r="CH120" i="1"/>
  <c r="VX120" i="1" s="1"/>
  <c r="WV120" i="1" s="1"/>
  <c r="MK120" i="1"/>
  <c r="LM120" i="1"/>
  <c r="KO120" i="1"/>
  <c r="JQ120" i="1"/>
  <c r="IS120" i="1"/>
  <c r="HU120" i="1"/>
  <c r="GW120" i="1"/>
  <c r="MK109" i="1"/>
  <c r="KO109" i="1"/>
  <c r="JQ109" i="1"/>
  <c r="LM109" i="1"/>
  <c r="IS109" i="1"/>
  <c r="HU109" i="1"/>
  <c r="MK196" i="1"/>
  <c r="LM196" i="1"/>
  <c r="KO196" i="1"/>
  <c r="JQ196" i="1"/>
  <c r="IS196" i="1"/>
  <c r="HU196" i="1"/>
  <c r="ML44" i="1"/>
  <c r="LN44" i="1"/>
  <c r="KP44" i="1"/>
  <c r="JR44" i="1"/>
  <c r="IT44" i="1"/>
  <c r="HV44" i="1"/>
  <c r="HV150" i="1"/>
  <c r="CH196" i="1"/>
  <c r="VX196" i="1" s="1"/>
  <c r="WV196" i="1" s="1"/>
  <c r="ML179" i="1"/>
  <c r="LN179" i="1"/>
  <c r="KP179" i="1"/>
  <c r="JR179" i="1"/>
  <c r="HV179" i="1"/>
  <c r="IT179" i="1"/>
  <c r="ML144" i="1"/>
  <c r="LN144" i="1"/>
  <c r="KP144" i="1"/>
  <c r="JR144" i="1"/>
  <c r="HV144" i="1"/>
  <c r="IT144" i="1"/>
  <c r="MK28" i="1"/>
  <c r="KO28" i="1"/>
  <c r="LM28" i="1"/>
  <c r="JQ28" i="1"/>
  <c r="IS28" i="1"/>
  <c r="HU28" i="1"/>
  <c r="MK139" i="1"/>
  <c r="LM139" i="1"/>
  <c r="KO139" i="1"/>
  <c r="JQ139" i="1"/>
  <c r="IS139" i="1"/>
  <c r="HU139" i="1"/>
  <c r="ML130" i="1"/>
  <c r="LN130" i="1"/>
  <c r="KP130" i="1"/>
  <c r="JR130" i="1"/>
  <c r="HV130" i="1"/>
  <c r="IT130" i="1"/>
  <c r="MK206" i="1"/>
  <c r="LM206" i="1"/>
  <c r="JQ206" i="1"/>
  <c r="KO206" i="1"/>
  <c r="IS206" i="1"/>
  <c r="HU206" i="1"/>
  <c r="FY109" i="1"/>
  <c r="FA196" i="1"/>
  <c r="JR127" i="1"/>
  <c r="MK20" i="1"/>
  <c r="KO20" i="1"/>
  <c r="LM20" i="1"/>
  <c r="JQ20" i="1"/>
  <c r="IS20" i="1"/>
  <c r="HU20" i="1"/>
  <c r="ML51" i="1"/>
  <c r="LN51" i="1"/>
  <c r="KP51" i="1"/>
  <c r="JR51" i="1"/>
  <c r="IT51" i="1"/>
  <c r="HV51" i="1"/>
  <c r="FA172" i="1"/>
  <c r="ML81" i="1"/>
  <c r="LN81" i="1"/>
  <c r="KP81" i="1"/>
  <c r="JR81" i="1"/>
  <c r="IT81" i="1"/>
  <c r="HV81" i="1"/>
  <c r="MK208" i="1"/>
  <c r="LM208" i="1"/>
  <c r="JQ208" i="1"/>
  <c r="KO208" i="1"/>
  <c r="IS208" i="1"/>
  <c r="HU208" i="1"/>
  <c r="MK152" i="1"/>
  <c r="LM152" i="1"/>
  <c r="KO152" i="1"/>
  <c r="JQ152" i="1"/>
  <c r="IS152" i="1"/>
  <c r="HU152" i="1"/>
  <c r="AN188" i="1"/>
  <c r="AO188" i="1" s="1"/>
  <c r="BL188" i="1" s="1"/>
  <c r="AM139" i="1"/>
  <c r="CH103" i="1"/>
  <c r="ML47" i="1"/>
  <c r="LN47" i="1"/>
  <c r="KP47" i="1"/>
  <c r="JR47" i="1"/>
  <c r="IT47" i="1"/>
  <c r="HV47" i="1"/>
  <c r="MK174" i="1"/>
  <c r="LM174" i="1"/>
  <c r="KO174" i="1"/>
  <c r="JQ174" i="1"/>
  <c r="IS174" i="1"/>
  <c r="HU174" i="1"/>
  <c r="MK104" i="1"/>
  <c r="KO104" i="1"/>
  <c r="JQ104" i="1"/>
  <c r="LM104" i="1"/>
  <c r="IS104" i="1"/>
  <c r="HU104" i="1"/>
  <c r="MK59" i="1"/>
  <c r="KO59" i="1"/>
  <c r="JQ59" i="1"/>
  <c r="LM59" i="1"/>
  <c r="IS59" i="1"/>
  <c r="HU59" i="1"/>
  <c r="MK149" i="1"/>
  <c r="LM149" i="1"/>
  <c r="KO149" i="1"/>
  <c r="JQ149" i="1"/>
  <c r="IS149" i="1"/>
  <c r="HU149" i="1"/>
  <c r="MK202" i="1"/>
  <c r="LM202" i="1"/>
  <c r="KO202" i="1"/>
  <c r="JQ202" i="1"/>
  <c r="IS202" i="1"/>
  <c r="HU202" i="1"/>
  <c r="MK37" i="1"/>
  <c r="KO37" i="1"/>
  <c r="LM37" i="1"/>
  <c r="IS37" i="1"/>
  <c r="JQ37" i="1"/>
  <c r="HU37" i="1"/>
  <c r="MK72" i="1"/>
  <c r="KO72" i="1"/>
  <c r="JQ72" i="1"/>
  <c r="LM72" i="1"/>
  <c r="IS72" i="1"/>
  <c r="HU72" i="1"/>
  <c r="MK189" i="1"/>
  <c r="LM189" i="1"/>
  <c r="KO189" i="1"/>
  <c r="JQ189" i="1"/>
  <c r="IS189" i="1"/>
  <c r="HU189" i="1"/>
  <c r="MK182" i="1"/>
  <c r="LM182" i="1"/>
  <c r="KO182" i="1"/>
  <c r="JQ182" i="1"/>
  <c r="IS182" i="1"/>
  <c r="HU182" i="1"/>
  <c r="GW68" i="1"/>
  <c r="MK68" i="1"/>
  <c r="KO68" i="1"/>
  <c r="JQ68" i="1"/>
  <c r="LM68" i="1"/>
  <c r="IS68" i="1"/>
  <c r="HU68" i="1"/>
  <c r="FA120" i="1"/>
  <c r="CH60" i="1"/>
  <c r="MK60" i="1"/>
  <c r="KO60" i="1"/>
  <c r="JQ60" i="1"/>
  <c r="LM60" i="1"/>
  <c r="IS60" i="1"/>
  <c r="HU60" i="1"/>
  <c r="MK188" i="1"/>
  <c r="LM188" i="1"/>
  <c r="KO188" i="1"/>
  <c r="JQ188" i="1"/>
  <c r="IS188" i="1"/>
  <c r="HU188" i="1"/>
  <c r="MK122" i="1"/>
  <c r="LM122" i="1"/>
  <c r="KO122" i="1"/>
  <c r="JQ122" i="1"/>
  <c r="IS122" i="1"/>
  <c r="HU122" i="1"/>
  <c r="MK23" i="1"/>
  <c r="KO23" i="1"/>
  <c r="LM23" i="1"/>
  <c r="JQ23" i="1"/>
  <c r="IS23" i="1"/>
  <c r="HU23" i="1"/>
  <c r="MK61" i="1"/>
  <c r="KO61" i="1"/>
  <c r="JQ61" i="1"/>
  <c r="LM61" i="1"/>
  <c r="IS61" i="1"/>
  <c r="HU61" i="1"/>
  <c r="MK50" i="1"/>
  <c r="KO50" i="1"/>
  <c r="LM50" i="1"/>
  <c r="JQ50" i="1"/>
  <c r="IS50" i="1"/>
  <c r="HU50" i="1"/>
  <c r="MK79" i="1"/>
  <c r="KO79" i="1"/>
  <c r="JQ79" i="1"/>
  <c r="LM79" i="1"/>
  <c r="IS79" i="1"/>
  <c r="HU79" i="1"/>
  <c r="FA79" i="1"/>
  <c r="GW79" i="1"/>
  <c r="FY79" i="1"/>
  <c r="CH79" i="1"/>
  <c r="VX79" i="1" s="1"/>
  <c r="WV79" i="1" s="1"/>
  <c r="MK115" i="1"/>
  <c r="LM115" i="1"/>
  <c r="KO115" i="1"/>
  <c r="JQ115" i="1"/>
  <c r="IS115" i="1"/>
  <c r="HU115" i="1"/>
  <c r="GW115" i="1"/>
  <c r="CH115" i="1"/>
  <c r="VX115" i="1" s="1"/>
  <c r="WV115" i="1" s="1"/>
  <c r="FY115" i="1"/>
  <c r="FA115" i="1"/>
  <c r="MK30" i="1"/>
  <c r="KO30" i="1"/>
  <c r="LM30" i="1"/>
  <c r="JQ30" i="1"/>
  <c r="IS30" i="1"/>
  <c r="HU30" i="1"/>
  <c r="FY30" i="1"/>
  <c r="CH30" i="1"/>
  <c r="VX30" i="1" s="1"/>
  <c r="WV30" i="1" s="1"/>
  <c r="FA30" i="1"/>
  <c r="GW30" i="1"/>
  <c r="MK123" i="1"/>
  <c r="LM123" i="1"/>
  <c r="KO123" i="1"/>
  <c r="JQ123" i="1"/>
  <c r="IS123" i="1"/>
  <c r="HU123" i="1"/>
  <c r="GW123" i="1"/>
  <c r="FA123" i="1"/>
  <c r="CH123" i="1"/>
  <c r="VX123" i="1" s="1"/>
  <c r="WV123" i="1" s="1"/>
  <c r="FY123" i="1"/>
  <c r="MK142" i="1"/>
  <c r="LM142" i="1"/>
  <c r="KO142" i="1"/>
  <c r="JQ142" i="1"/>
  <c r="IS142" i="1"/>
  <c r="HU142" i="1"/>
  <c r="FY142" i="1"/>
  <c r="CH142" i="1"/>
  <c r="VX142" i="1" s="1"/>
  <c r="WV142" i="1" s="1"/>
  <c r="FA142" i="1"/>
  <c r="GW142" i="1"/>
  <c r="FA21" i="1"/>
  <c r="FY21" i="1"/>
  <c r="GW21" i="1"/>
  <c r="GW29" i="1"/>
  <c r="CH29" i="1"/>
  <c r="VX29" i="1" s="1"/>
  <c r="WV29" i="1" s="1"/>
  <c r="FY60" i="1"/>
  <c r="GW60" i="1"/>
  <c r="CH68" i="1"/>
  <c r="VX68" i="1" s="1"/>
  <c r="WV68" i="1" s="1"/>
  <c r="FA177" i="1"/>
  <c r="CH177" i="1"/>
  <c r="CH141" i="1"/>
  <c r="VX141" i="1" s="1"/>
  <c r="WV141" i="1" s="1"/>
  <c r="FY141" i="1"/>
  <c r="GW141" i="1"/>
  <c r="FA68" i="1"/>
  <c r="FY68" i="1"/>
  <c r="FY177" i="1"/>
  <c r="CI195" i="1"/>
  <c r="VY195" i="1" s="1"/>
  <c r="WW195" i="1" s="1"/>
  <c r="AN103" i="1"/>
  <c r="AN58" i="1"/>
  <c r="GW182" i="1"/>
  <c r="FY182" i="1"/>
  <c r="FA182" i="1"/>
  <c r="CH182" i="1"/>
  <c r="VX182" i="1" s="1"/>
  <c r="WV182" i="1" s="1"/>
  <c r="DD150" i="1"/>
  <c r="CH197" i="1"/>
  <c r="VX197" i="1" s="1"/>
  <c r="WV197" i="1" s="1"/>
  <c r="EB58" i="1"/>
  <c r="NH58" i="1" s="1"/>
  <c r="XR58" i="1" s="1"/>
  <c r="DD58" i="1"/>
  <c r="FA189" i="1"/>
  <c r="CH189" i="1"/>
  <c r="VX189" i="1" s="1"/>
  <c r="WV189" i="1" s="1"/>
  <c r="FY189" i="1"/>
  <c r="GW189" i="1"/>
  <c r="FY197" i="1"/>
  <c r="FA197" i="1"/>
  <c r="AN76" i="1"/>
  <c r="DD103" i="1"/>
  <c r="EB103" i="1"/>
  <c r="NH103" i="1" s="1"/>
  <c r="XR103" i="1" s="1"/>
  <c r="CH80" i="1"/>
  <c r="VX80" i="1" s="1"/>
  <c r="WV80" i="1" s="1"/>
  <c r="FY80" i="1"/>
  <c r="FA80" i="1"/>
  <c r="GW80" i="1"/>
  <c r="FY76" i="1"/>
  <c r="CH76" i="1"/>
  <c r="VX76" i="1" s="1"/>
  <c r="WV76" i="1" s="1"/>
  <c r="FA76" i="1"/>
  <c r="GW76" i="1"/>
  <c r="CH187" i="1"/>
  <c r="VX187" i="1" s="1"/>
  <c r="WV187" i="1" s="1"/>
  <c r="FA187" i="1"/>
  <c r="GW187" i="1"/>
  <c r="FY187" i="1"/>
  <c r="AM161" i="1"/>
  <c r="BJ161" i="1" s="1"/>
  <c r="EB76" i="1"/>
  <c r="NH76" i="1" s="1"/>
  <c r="XR76" i="1" s="1"/>
  <c r="DD76" i="1"/>
  <c r="FY59" i="1"/>
  <c r="FA59" i="1"/>
  <c r="CH59" i="1"/>
  <c r="VX59" i="1" s="1"/>
  <c r="WV59" i="1" s="1"/>
  <c r="GW59" i="1"/>
  <c r="GW149" i="1"/>
  <c r="FY149" i="1"/>
  <c r="FA149" i="1"/>
  <c r="CH149" i="1"/>
  <c r="VX149" i="1" s="1"/>
  <c r="WV149" i="1" s="1"/>
  <c r="FY37" i="1"/>
  <c r="FA37" i="1"/>
  <c r="CH37" i="1"/>
  <c r="VX37" i="1" s="1"/>
  <c r="WV37" i="1" s="1"/>
  <c r="GW37" i="1"/>
  <c r="EB134" i="1"/>
  <c r="NH134" i="1" s="1"/>
  <c r="XR134" i="1" s="1"/>
  <c r="DD134" i="1"/>
  <c r="EB174" i="1"/>
  <c r="NH174" i="1" s="1"/>
  <c r="XR174" i="1" s="1"/>
  <c r="DD174" i="1"/>
  <c r="FA185" i="1"/>
  <c r="FY185" i="1"/>
  <c r="CH185" i="1"/>
  <c r="VX185" i="1" s="1"/>
  <c r="WV185" i="1" s="1"/>
  <c r="GW185" i="1"/>
  <c r="CH119" i="1"/>
  <c r="VX119" i="1" s="1"/>
  <c r="WV119" i="1" s="1"/>
  <c r="GW119" i="1"/>
  <c r="FY119" i="1"/>
  <c r="FA119" i="1"/>
  <c r="EB161" i="1"/>
  <c r="NH161" i="1" s="1"/>
  <c r="XR161" i="1" s="1"/>
  <c r="DD161" i="1"/>
  <c r="GW202" i="1"/>
  <c r="FY202" i="1"/>
  <c r="CH202" i="1"/>
  <c r="VX202" i="1" s="1"/>
  <c r="WV202" i="1" s="1"/>
  <c r="FA202" i="1"/>
  <c r="CH72" i="1"/>
  <c r="VX72" i="1" s="1"/>
  <c r="WV72" i="1" s="1"/>
  <c r="FY72" i="1"/>
  <c r="GW72" i="1"/>
  <c r="FA72" i="1"/>
  <c r="AM134" i="1"/>
  <c r="BJ134" i="1" s="1"/>
  <c r="FY154" i="1"/>
  <c r="FA154" i="1"/>
  <c r="GW154" i="1"/>
  <c r="CH154" i="1"/>
  <c r="VX154" i="1" s="1"/>
  <c r="WV154" i="1" s="1"/>
  <c r="EC69" i="1"/>
  <c r="NI69" i="1" s="1"/>
  <c r="XS69" i="1" s="1"/>
  <c r="DE69" i="1"/>
  <c r="EC116" i="1"/>
  <c r="NI116" i="1" s="1"/>
  <c r="XS116" i="1" s="1"/>
  <c r="DE116" i="1"/>
  <c r="DE77" i="1"/>
  <c r="EC77" i="1"/>
  <c r="NI77" i="1" s="1"/>
  <c r="XS77" i="1" s="1"/>
  <c r="DD69" i="1"/>
  <c r="EB69" i="1"/>
  <c r="NH69" i="1" s="1"/>
  <c r="XR69" i="1" s="1"/>
  <c r="AM81" i="1"/>
  <c r="BJ81" i="1" s="1"/>
  <c r="AM179" i="1"/>
  <c r="CH165" i="1"/>
  <c r="VX165" i="1" s="1"/>
  <c r="WV165" i="1" s="1"/>
  <c r="GW165" i="1"/>
  <c r="FY165" i="1"/>
  <c r="FA165" i="1"/>
  <c r="EC93" i="1"/>
  <c r="NI93" i="1" s="1"/>
  <c r="XS93" i="1" s="1"/>
  <c r="DE93" i="1"/>
  <c r="CH145" i="1"/>
  <c r="VX145" i="1" s="1"/>
  <c r="WV145" i="1" s="1"/>
  <c r="GW145" i="1"/>
  <c r="FA145" i="1"/>
  <c r="FY145" i="1"/>
  <c r="FA137" i="1"/>
  <c r="GW137" i="1"/>
  <c r="FY137" i="1"/>
  <c r="CH137" i="1"/>
  <c r="VX137" i="1" s="1"/>
  <c r="WV137" i="1" s="1"/>
  <c r="AM124" i="1"/>
  <c r="BJ124" i="1" s="1"/>
  <c r="FY33" i="1"/>
  <c r="CH33" i="1"/>
  <c r="VX33" i="1" s="1"/>
  <c r="WV33" i="1" s="1"/>
  <c r="GW33" i="1"/>
  <c r="FA33" i="1"/>
  <c r="DD155" i="1"/>
  <c r="EB155" i="1"/>
  <c r="NH155" i="1" s="1"/>
  <c r="XR155" i="1" s="1"/>
  <c r="FY100" i="1"/>
  <c r="CH100" i="1"/>
  <c r="VX100" i="1" s="1"/>
  <c r="WV100" i="1" s="1"/>
  <c r="GW100" i="1"/>
  <c r="FA100" i="1"/>
  <c r="EC73" i="1"/>
  <c r="NI73" i="1" s="1"/>
  <c r="XS73" i="1" s="1"/>
  <c r="DE73" i="1"/>
  <c r="AM93" i="1"/>
  <c r="BJ93" i="1" s="1"/>
  <c r="GW104" i="1"/>
  <c r="FY104" i="1"/>
  <c r="FA104" i="1"/>
  <c r="CH104" i="1"/>
  <c r="VX104" i="1" s="1"/>
  <c r="WV104" i="1" s="1"/>
  <c r="AM85" i="1"/>
  <c r="AM190" i="1"/>
  <c r="BJ190" i="1" s="1"/>
  <c r="GW116" i="1"/>
  <c r="FA116" i="1"/>
  <c r="CH116" i="1"/>
  <c r="VX116" i="1" s="1"/>
  <c r="WV116" i="1" s="1"/>
  <c r="FY116" i="1"/>
  <c r="AM155" i="1"/>
  <c r="BJ155" i="1" s="1"/>
  <c r="EB93" i="1"/>
  <c r="NH93" i="1" s="1"/>
  <c r="XR93" i="1" s="1"/>
  <c r="DD93" i="1"/>
  <c r="FA25" i="1"/>
  <c r="CH25" i="1"/>
  <c r="VX25" i="1" s="1"/>
  <c r="WV25" i="1" s="1"/>
  <c r="GW25" i="1"/>
  <c r="FY25" i="1"/>
  <c r="EC124" i="1"/>
  <c r="NI124" i="1" s="1"/>
  <c r="XS124" i="1" s="1"/>
  <c r="DE124" i="1"/>
  <c r="CH174" i="1"/>
  <c r="VX174" i="1" s="1"/>
  <c r="WV174" i="1" s="1"/>
  <c r="GW174" i="1"/>
  <c r="FA174" i="1"/>
  <c r="FY174" i="1"/>
  <c r="EB73" i="1"/>
  <c r="NH73" i="1" s="1"/>
  <c r="XR73" i="1" s="1"/>
  <c r="DD73" i="1"/>
  <c r="EB85" i="1"/>
  <c r="NH85" i="1" s="1"/>
  <c r="XR85" i="1" s="1"/>
  <c r="DD85" i="1"/>
  <c r="FA126" i="1"/>
  <c r="CH126" i="1"/>
  <c r="VX126" i="1" s="1"/>
  <c r="WV126" i="1" s="1"/>
  <c r="FY126" i="1"/>
  <c r="GW126" i="1"/>
  <c r="AM116" i="1"/>
  <c r="BJ116" i="1" s="1"/>
  <c r="GW92" i="1"/>
  <c r="FY92" i="1"/>
  <c r="CH92" i="1"/>
  <c r="VX92" i="1" s="1"/>
  <c r="WV92" i="1" s="1"/>
  <c r="FA92" i="1"/>
  <c r="DD188" i="1"/>
  <c r="EB188" i="1"/>
  <c r="NH188" i="1" s="1"/>
  <c r="XR188" i="1" s="1"/>
  <c r="GW84" i="1"/>
  <c r="FY84" i="1"/>
  <c r="FA84" i="1"/>
  <c r="CH84" i="1"/>
  <c r="VX84" i="1" s="1"/>
  <c r="WV84" i="1" s="1"/>
  <c r="AM69" i="1"/>
  <c r="BJ69" i="1" s="1"/>
  <c r="AM77" i="1"/>
  <c r="BJ77" i="1" s="1"/>
  <c r="AM73" i="1"/>
  <c r="BJ73" i="1" s="1"/>
  <c r="GW178" i="1"/>
  <c r="FY178" i="1"/>
  <c r="CH178" i="1"/>
  <c r="VX178" i="1" s="1"/>
  <c r="WV178" i="1" s="1"/>
  <c r="FA178" i="1"/>
  <c r="EB179" i="1"/>
  <c r="NH179" i="1" s="1"/>
  <c r="XR179" i="1" s="1"/>
  <c r="DD179" i="1"/>
  <c r="EC141" i="1"/>
  <c r="NI141" i="1" s="1"/>
  <c r="XS141" i="1" s="1"/>
  <c r="DE141" i="1"/>
  <c r="EC187" i="1"/>
  <c r="NI187" i="1" s="1"/>
  <c r="XS187" i="1" s="1"/>
  <c r="DE187" i="1"/>
  <c r="EC154" i="1"/>
  <c r="NI154" i="1" s="1"/>
  <c r="XS154" i="1" s="1"/>
  <c r="DE154" i="1"/>
  <c r="ED200" i="1"/>
  <c r="NJ200" i="1" s="1"/>
  <c r="XT200" i="1" s="1"/>
  <c r="DF200" i="1"/>
  <c r="EC202" i="1"/>
  <c r="NI202" i="1" s="1"/>
  <c r="XS202" i="1" s="1"/>
  <c r="DE202" i="1"/>
  <c r="DF52" i="1"/>
  <c r="DF123" i="1"/>
  <c r="ED63" i="1"/>
  <c r="NJ63" i="1" s="1"/>
  <c r="XT63" i="1" s="1"/>
  <c r="DF63" i="1"/>
  <c r="EC201" i="1"/>
  <c r="NI201" i="1" s="1"/>
  <c r="XS201" i="1" s="1"/>
  <c r="DE201" i="1"/>
  <c r="ED94" i="1"/>
  <c r="NJ94" i="1" s="1"/>
  <c r="XT94" i="1" s="1"/>
  <c r="DF94" i="1"/>
  <c r="ED19" i="1"/>
  <c r="NJ19" i="1" s="1"/>
  <c r="XT19" i="1" s="1"/>
  <c r="DF19" i="1"/>
  <c r="EC87" i="1"/>
  <c r="NI87" i="1" s="1"/>
  <c r="XS87" i="1" s="1"/>
  <c r="DE87" i="1"/>
  <c r="EC148" i="1"/>
  <c r="NI148" i="1" s="1"/>
  <c r="XS148" i="1" s="1"/>
  <c r="DE148" i="1"/>
  <c r="ED149" i="1"/>
  <c r="NJ149" i="1" s="1"/>
  <c r="XT149" i="1" s="1"/>
  <c r="DF149" i="1"/>
  <c r="EC177" i="1"/>
  <c r="NI177" i="1" s="1"/>
  <c r="XS177" i="1" s="1"/>
  <c r="DE177" i="1"/>
  <c r="EC153" i="1"/>
  <c r="NI153" i="1" s="1"/>
  <c r="XS153" i="1" s="1"/>
  <c r="DE153" i="1"/>
  <c r="EC184" i="1"/>
  <c r="NI184" i="1" s="1"/>
  <c r="XS184" i="1" s="1"/>
  <c r="DE184" i="1"/>
  <c r="EC192" i="1"/>
  <c r="NI192" i="1" s="1"/>
  <c r="XS192" i="1" s="1"/>
  <c r="DE192" i="1"/>
  <c r="ED71" i="1"/>
  <c r="NJ71" i="1" s="1"/>
  <c r="XT71" i="1" s="1"/>
  <c r="DF71" i="1"/>
  <c r="EC129" i="1"/>
  <c r="NI129" i="1" s="1"/>
  <c r="XS129" i="1" s="1"/>
  <c r="DE129" i="1"/>
  <c r="EC195" i="1"/>
  <c r="NI195" i="1" s="1"/>
  <c r="XS195" i="1" s="1"/>
  <c r="DE195" i="1"/>
  <c r="ED95" i="1"/>
  <c r="NJ95" i="1" s="1"/>
  <c r="XT95" i="1" s="1"/>
  <c r="DF95" i="1"/>
  <c r="ED91" i="1"/>
  <c r="NJ91" i="1" s="1"/>
  <c r="XT91" i="1" s="1"/>
  <c r="DF91" i="1"/>
  <c r="EC29" i="1"/>
  <c r="NI29" i="1" s="1"/>
  <c r="XS29" i="1" s="1"/>
  <c r="DE29" i="1"/>
  <c r="EC100" i="1"/>
  <c r="NI100" i="1" s="1"/>
  <c r="XS100" i="1" s="1"/>
  <c r="DE100" i="1"/>
  <c r="CH139" i="1"/>
  <c r="VX139" i="1" s="1"/>
  <c r="WV139" i="1" s="1"/>
  <c r="FY139" i="1"/>
  <c r="FA139" i="1"/>
  <c r="GW139" i="1"/>
  <c r="AM64" i="1"/>
  <c r="BJ64" i="1" s="1"/>
  <c r="EB172" i="1"/>
  <c r="NH172" i="1" s="1"/>
  <c r="XR172" i="1" s="1"/>
  <c r="DD172" i="1"/>
  <c r="FB157" i="1"/>
  <c r="AN127" i="1"/>
  <c r="BK127" i="1" s="1"/>
  <c r="AN113" i="1"/>
  <c r="BK113" i="1" s="1"/>
  <c r="AN157" i="1"/>
  <c r="BK157" i="1" s="1"/>
  <c r="AM211" i="1"/>
  <c r="BJ211" i="1" s="1"/>
  <c r="AM198" i="1"/>
  <c r="BJ198" i="1" s="1"/>
  <c r="AN78" i="1"/>
  <c r="BK78" i="1" s="1"/>
  <c r="AN151" i="1"/>
  <c r="BK151" i="1" s="1"/>
  <c r="EC57" i="1"/>
  <c r="NI57" i="1" s="1"/>
  <c r="XS57" i="1" s="1"/>
  <c r="DE57" i="1"/>
  <c r="EC197" i="1"/>
  <c r="NI197" i="1" s="1"/>
  <c r="XS197" i="1" s="1"/>
  <c r="DE197" i="1"/>
  <c r="FA113" i="1"/>
  <c r="CH113" i="1"/>
  <c r="VX113" i="1" s="1"/>
  <c r="WV113" i="1" s="1"/>
  <c r="GW113" i="1"/>
  <c r="FY113" i="1"/>
  <c r="GX112" i="1"/>
  <c r="FZ112" i="1"/>
  <c r="FB112" i="1"/>
  <c r="CI112" i="1"/>
  <c r="VY112" i="1" s="1"/>
  <c r="WW112" i="1" s="1"/>
  <c r="EB29" i="1"/>
  <c r="NH29" i="1" s="1"/>
  <c r="XR29" i="1" s="1"/>
  <c r="DD29" i="1"/>
  <c r="GW208" i="1"/>
  <c r="FY208" i="1"/>
  <c r="FA208" i="1"/>
  <c r="CH208" i="1"/>
  <c r="VX208" i="1" s="1"/>
  <c r="WV208" i="1" s="1"/>
  <c r="EC31" i="1"/>
  <c r="NI31" i="1" s="1"/>
  <c r="XS31" i="1" s="1"/>
  <c r="DE31" i="1"/>
  <c r="GW152" i="1"/>
  <c r="FA152" i="1"/>
  <c r="CH152" i="1"/>
  <c r="VX152" i="1" s="1"/>
  <c r="WV152" i="1" s="1"/>
  <c r="FY152" i="1"/>
  <c r="GX194" i="1"/>
  <c r="CI194" i="1"/>
  <c r="VY194" i="1" s="1"/>
  <c r="WW194" i="1" s="1"/>
  <c r="FB194" i="1"/>
  <c r="FZ194" i="1"/>
  <c r="CI107" i="1"/>
  <c r="VY107" i="1" s="1"/>
  <c r="WW107" i="1" s="1"/>
  <c r="GX107" i="1"/>
  <c r="FZ107" i="1"/>
  <c r="FB107" i="1"/>
  <c r="EC60" i="1"/>
  <c r="NI60" i="1" s="1"/>
  <c r="XS60" i="1" s="1"/>
  <c r="DE60" i="1"/>
  <c r="ED51" i="1"/>
  <c r="NJ51" i="1" s="1"/>
  <c r="XT51" i="1" s="1"/>
  <c r="DF51" i="1"/>
  <c r="EC125" i="1"/>
  <c r="NI125" i="1" s="1"/>
  <c r="XS125" i="1" s="1"/>
  <c r="DE125" i="1"/>
  <c r="EC84" i="1"/>
  <c r="NI84" i="1" s="1"/>
  <c r="XS84" i="1" s="1"/>
  <c r="DE84" i="1"/>
  <c r="EC172" i="1"/>
  <c r="NI172" i="1" s="1"/>
  <c r="XS172" i="1" s="1"/>
  <c r="DE172" i="1"/>
  <c r="EC158" i="1"/>
  <c r="NI158" i="1" s="1"/>
  <c r="XS158" i="1" s="1"/>
  <c r="DE158" i="1"/>
  <c r="EC17" i="1"/>
  <c r="NI17" i="1" s="1"/>
  <c r="XS17" i="1" s="1"/>
  <c r="DE17" i="1"/>
  <c r="EC74" i="1"/>
  <c r="NI74" i="1" s="1"/>
  <c r="XS74" i="1" s="1"/>
  <c r="DE74" i="1"/>
  <c r="FB150" i="1"/>
  <c r="ED55" i="1"/>
  <c r="NJ55" i="1" s="1"/>
  <c r="XT55" i="1" s="1"/>
  <c r="DF55" i="1"/>
  <c r="EB198" i="1"/>
  <c r="NH198" i="1" s="1"/>
  <c r="XR198" i="1" s="1"/>
  <c r="DD198" i="1"/>
  <c r="EC157" i="1"/>
  <c r="NI157" i="1" s="1"/>
  <c r="XS157" i="1" s="1"/>
  <c r="DE157" i="1"/>
  <c r="EC126" i="1"/>
  <c r="NI126" i="1" s="1"/>
  <c r="XS126" i="1" s="1"/>
  <c r="DE126" i="1"/>
  <c r="ED66" i="1"/>
  <c r="NJ66" i="1" s="1"/>
  <c r="XT66" i="1" s="1"/>
  <c r="DF66" i="1"/>
  <c r="EC207" i="1"/>
  <c r="NI207" i="1" s="1"/>
  <c r="XS207" i="1" s="1"/>
  <c r="DE207" i="1"/>
  <c r="CH200" i="1"/>
  <c r="VX200" i="1" s="1"/>
  <c r="WV200" i="1" s="1"/>
  <c r="GW200" i="1"/>
  <c r="FY200" i="1"/>
  <c r="FA200" i="1"/>
  <c r="EC164" i="1"/>
  <c r="NI164" i="1" s="1"/>
  <c r="XS164" i="1" s="1"/>
  <c r="DE164" i="1"/>
  <c r="CH147" i="1"/>
  <c r="VX147" i="1" s="1"/>
  <c r="WV147" i="1" s="1"/>
  <c r="GW147" i="1"/>
  <c r="FY147" i="1"/>
  <c r="FA147" i="1"/>
  <c r="AM132" i="1"/>
  <c r="BJ132" i="1" s="1"/>
  <c r="GW20" i="1"/>
  <c r="FY20" i="1"/>
  <c r="FA20" i="1"/>
  <c r="CH20" i="1"/>
  <c r="VX20" i="1" s="1"/>
  <c r="WV20" i="1" s="1"/>
  <c r="CI179" i="1"/>
  <c r="VY179" i="1" s="1"/>
  <c r="WW179" i="1" s="1"/>
  <c r="GX179" i="1"/>
  <c r="FZ179" i="1"/>
  <c r="FB179" i="1"/>
  <c r="EC168" i="1"/>
  <c r="NI168" i="1" s="1"/>
  <c r="XS168" i="1" s="1"/>
  <c r="DE168" i="1"/>
  <c r="ED128" i="1"/>
  <c r="NJ128" i="1" s="1"/>
  <c r="XT128" i="1" s="1"/>
  <c r="DF128" i="1"/>
  <c r="EC104" i="1"/>
  <c r="NI104" i="1" s="1"/>
  <c r="XS104" i="1" s="1"/>
  <c r="DE104" i="1"/>
  <c r="ED48" i="1"/>
  <c r="NJ48" i="1" s="1"/>
  <c r="XT48" i="1" s="1"/>
  <c r="DF48" i="1"/>
  <c r="EC21" i="1"/>
  <c r="NI21" i="1" s="1"/>
  <c r="XS21" i="1" s="1"/>
  <c r="DE21" i="1"/>
  <c r="AM194" i="1"/>
  <c r="BJ194" i="1" s="1"/>
  <c r="CI56" i="1"/>
  <c r="VY56" i="1" s="1"/>
  <c r="WW56" i="1" s="1"/>
  <c r="GX56" i="1"/>
  <c r="FZ56" i="1"/>
  <c r="FB56" i="1"/>
  <c r="EC123" i="1"/>
  <c r="NI123" i="1" s="1"/>
  <c r="XS123" i="1" s="1"/>
  <c r="DE123" i="1"/>
  <c r="CI89" i="1"/>
  <c r="VY89" i="1" s="1"/>
  <c r="WW89" i="1" s="1"/>
  <c r="GX89" i="1"/>
  <c r="FZ89" i="1"/>
  <c r="FB89" i="1"/>
  <c r="EC41" i="1"/>
  <c r="NI41" i="1" s="1"/>
  <c r="XS41" i="1" s="1"/>
  <c r="DE41" i="1"/>
  <c r="CI51" i="1"/>
  <c r="VY51" i="1" s="1"/>
  <c r="WW51" i="1" s="1"/>
  <c r="GX51" i="1"/>
  <c r="FZ51" i="1"/>
  <c r="FB51" i="1"/>
  <c r="CI78" i="1"/>
  <c r="VY78" i="1" s="1"/>
  <c r="WW78" i="1" s="1"/>
  <c r="GX78" i="1"/>
  <c r="FZ78" i="1"/>
  <c r="FB78" i="1"/>
  <c r="AM37" i="1"/>
  <c r="BJ37" i="1" s="1"/>
  <c r="AN204" i="1"/>
  <c r="BK204" i="1" s="1"/>
  <c r="AM108" i="1"/>
  <c r="BJ108" i="1" s="1"/>
  <c r="GW28" i="1"/>
  <c r="FY28" i="1"/>
  <c r="FA28" i="1"/>
  <c r="CH28" i="1"/>
  <c r="VX28" i="1" s="1"/>
  <c r="WV28" i="1" s="1"/>
  <c r="AM136" i="1"/>
  <c r="BJ136" i="1" s="1"/>
  <c r="AM57" i="1"/>
  <c r="BJ57" i="1" s="1"/>
  <c r="EC181" i="1"/>
  <c r="NI181" i="1" s="1"/>
  <c r="XS181" i="1" s="1"/>
  <c r="DE181" i="1"/>
  <c r="ED18" i="1"/>
  <c r="NJ18" i="1" s="1"/>
  <c r="XT18" i="1" s="1"/>
  <c r="DF18" i="1"/>
  <c r="EC140" i="1"/>
  <c r="NI140" i="1" s="1"/>
  <c r="XS140" i="1" s="1"/>
  <c r="DE140" i="1"/>
  <c r="EC33" i="1"/>
  <c r="NI33" i="1" s="1"/>
  <c r="XS33" i="1" s="1"/>
  <c r="DE33" i="1"/>
  <c r="CH151" i="1"/>
  <c r="VX151" i="1" s="1"/>
  <c r="WV151" i="1" s="1"/>
  <c r="GW151" i="1"/>
  <c r="FY151" i="1"/>
  <c r="FA151" i="1"/>
  <c r="AN133" i="1"/>
  <c r="BK133" i="1" s="1"/>
  <c r="AN193" i="1"/>
  <c r="BK193" i="1" s="1"/>
  <c r="AM60" i="1"/>
  <c r="BJ60" i="1" s="1"/>
  <c r="CI47" i="1"/>
  <c r="VY47" i="1" s="1"/>
  <c r="WW47" i="1" s="1"/>
  <c r="GX47" i="1"/>
  <c r="FZ47" i="1"/>
  <c r="FB47" i="1"/>
  <c r="AN51" i="1"/>
  <c r="BK51" i="1" s="1"/>
  <c r="AM125" i="1"/>
  <c r="BJ125" i="1" s="1"/>
  <c r="AM84" i="1"/>
  <c r="BJ84" i="1" s="1"/>
  <c r="AM49" i="1"/>
  <c r="BJ49" i="1" s="1"/>
  <c r="AM172" i="1"/>
  <c r="BJ172" i="1" s="1"/>
  <c r="GW207" i="1"/>
  <c r="FY207" i="1"/>
  <c r="FA207" i="1"/>
  <c r="CH207" i="1"/>
  <c r="VX207" i="1" s="1"/>
  <c r="WV207" i="1" s="1"/>
  <c r="AM158" i="1"/>
  <c r="BJ158" i="1" s="1"/>
  <c r="AN122" i="1"/>
  <c r="BK122" i="1" s="1"/>
  <c r="AM209" i="1"/>
  <c r="BJ209" i="1" s="1"/>
  <c r="AN75" i="1"/>
  <c r="BK75" i="1" s="1"/>
  <c r="EC82" i="1"/>
  <c r="NI82" i="1" s="1"/>
  <c r="XS82" i="1" s="1"/>
  <c r="DE82" i="1"/>
  <c r="CI44" i="1"/>
  <c r="VY44" i="1" s="1"/>
  <c r="WW44" i="1" s="1"/>
  <c r="GX44" i="1"/>
  <c r="FZ44" i="1"/>
  <c r="FB44" i="1"/>
  <c r="EC171" i="1"/>
  <c r="NI171" i="1" s="1"/>
  <c r="XS171" i="1" s="1"/>
  <c r="DE171" i="1"/>
  <c r="GX153" i="1"/>
  <c r="FZ153" i="1"/>
  <c r="FB153" i="1"/>
  <c r="CI153" i="1"/>
  <c r="VY153" i="1" s="1"/>
  <c r="WW153" i="1" s="1"/>
  <c r="AM92" i="1"/>
  <c r="BJ92" i="1" s="1"/>
  <c r="EB211" i="1"/>
  <c r="NH211" i="1" s="1"/>
  <c r="XR211" i="1" s="1"/>
  <c r="DD211" i="1"/>
  <c r="AN200" i="1"/>
  <c r="BK200" i="1" s="1"/>
  <c r="EC132" i="1"/>
  <c r="NI132" i="1" s="1"/>
  <c r="XS132" i="1" s="1"/>
  <c r="DE132" i="1"/>
  <c r="AM112" i="1"/>
  <c r="BJ112" i="1" s="1"/>
  <c r="AM53" i="1"/>
  <c r="BJ53" i="1" s="1"/>
  <c r="AM45" i="1"/>
  <c r="BJ45" i="1" s="1"/>
  <c r="AM144" i="1"/>
  <c r="BJ144" i="1" s="1"/>
  <c r="EC37" i="1"/>
  <c r="NI37" i="1" s="1"/>
  <c r="XS37" i="1" s="1"/>
  <c r="DE37" i="1"/>
  <c r="ED204" i="1"/>
  <c r="NJ204" i="1" s="1"/>
  <c r="XT204" i="1" s="1"/>
  <c r="DF204" i="1"/>
  <c r="AM187" i="1"/>
  <c r="BJ187" i="1" s="1"/>
  <c r="EC108" i="1"/>
  <c r="NI108" i="1" s="1"/>
  <c r="XS108" i="1" s="1"/>
  <c r="DE108" i="1"/>
  <c r="EC136" i="1"/>
  <c r="NI136" i="1" s="1"/>
  <c r="XS136" i="1" s="1"/>
  <c r="DE136" i="1"/>
  <c r="CI95" i="1"/>
  <c r="VY95" i="1" s="1"/>
  <c r="WW95" i="1" s="1"/>
  <c r="AM87" i="1"/>
  <c r="BJ87" i="1" s="1"/>
  <c r="CI111" i="1"/>
  <c r="VY111" i="1" s="1"/>
  <c r="WW111" i="1" s="1"/>
  <c r="GX111" i="1"/>
  <c r="FZ111" i="1"/>
  <c r="FB111" i="1"/>
  <c r="CI159" i="1"/>
  <c r="VY159" i="1" s="1"/>
  <c r="WW159" i="1" s="1"/>
  <c r="GX159" i="1"/>
  <c r="FZ159" i="1"/>
  <c r="FB159" i="1"/>
  <c r="ED133" i="1"/>
  <c r="NJ133" i="1" s="1"/>
  <c r="XT133" i="1" s="1"/>
  <c r="DF133" i="1"/>
  <c r="ED193" i="1"/>
  <c r="NJ193" i="1" s="1"/>
  <c r="XT193" i="1" s="1"/>
  <c r="DF193" i="1"/>
  <c r="EC49" i="1"/>
  <c r="NI49" i="1" s="1"/>
  <c r="XS49" i="1" s="1"/>
  <c r="DE49" i="1"/>
  <c r="ED122" i="1"/>
  <c r="NJ122" i="1" s="1"/>
  <c r="XT122" i="1" s="1"/>
  <c r="DF122" i="1"/>
  <c r="ED142" i="1"/>
  <c r="NJ142" i="1" s="1"/>
  <c r="XT142" i="1" s="1"/>
  <c r="DF142" i="1"/>
  <c r="ED106" i="1"/>
  <c r="NJ106" i="1" s="1"/>
  <c r="XT106" i="1" s="1"/>
  <c r="DF106" i="1"/>
  <c r="ED83" i="1"/>
  <c r="NJ83" i="1" s="1"/>
  <c r="XT83" i="1" s="1"/>
  <c r="DF83" i="1"/>
  <c r="AM25" i="1"/>
  <c r="BJ25" i="1" s="1"/>
  <c r="ED145" i="1"/>
  <c r="NJ145" i="1" s="1"/>
  <c r="XT145" i="1" s="1"/>
  <c r="DF145" i="1"/>
  <c r="AN142" i="1"/>
  <c r="BK142" i="1" s="1"/>
  <c r="AN106" i="1"/>
  <c r="BK106" i="1" s="1"/>
  <c r="EC114" i="1"/>
  <c r="NI114" i="1" s="1"/>
  <c r="XS114" i="1" s="1"/>
  <c r="DE114" i="1"/>
  <c r="AN83" i="1"/>
  <c r="BK83" i="1" s="1"/>
  <c r="GW203" i="1"/>
  <c r="FY203" i="1"/>
  <c r="FA203" i="1"/>
  <c r="CH203" i="1"/>
  <c r="VX203" i="1" s="1"/>
  <c r="WV203" i="1" s="1"/>
  <c r="EC185" i="1"/>
  <c r="NI185" i="1" s="1"/>
  <c r="XS185" i="1" s="1"/>
  <c r="DE185" i="1"/>
  <c r="AN145" i="1"/>
  <c r="BK145" i="1" s="1"/>
  <c r="AN55" i="1"/>
  <c r="BK55" i="1" s="1"/>
  <c r="EB195" i="1"/>
  <c r="NH195" i="1" s="1"/>
  <c r="XR195" i="1" s="1"/>
  <c r="DD195" i="1"/>
  <c r="EC178" i="1"/>
  <c r="NI178" i="1" s="1"/>
  <c r="XS178" i="1" s="1"/>
  <c r="DE178" i="1"/>
  <c r="EC128" i="1"/>
  <c r="NI128" i="1" s="1"/>
  <c r="XS128" i="1" s="1"/>
  <c r="DE128" i="1"/>
  <c r="EB108" i="1"/>
  <c r="NH108" i="1" s="1"/>
  <c r="XR108" i="1" s="1"/>
  <c r="DD108" i="1"/>
  <c r="AN66" i="1"/>
  <c r="BK66" i="1" s="1"/>
  <c r="AN167" i="1"/>
  <c r="BK167" i="1" s="1"/>
  <c r="AM152" i="1"/>
  <c r="BJ152" i="1" s="1"/>
  <c r="EB158" i="1"/>
  <c r="NH158" i="1" s="1"/>
  <c r="XR158" i="1" s="1"/>
  <c r="DD158" i="1"/>
  <c r="EC122" i="1"/>
  <c r="NI122" i="1" s="1"/>
  <c r="XS122" i="1" s="1"/>
  <c r="DE122" i="1"/>
  <c r="EB57" i="1"/>
  <c r="NH57" i="1" s="1"/>
  <c r="XR57" i="1" s="1"/>
  <c r="DD57" i="1"/>
  <c r="EC52" i="1"/>
  <c r="NI52" i="1" s="1"/>
  <c r="XS52" i="1" s="1"/>
  <c r="DE52" i="1"/>
  <c r="EB187" i="1"/>
  <c r="NH187" i="1" s="1"/>
  <c r="XR187" i="1" s="1"/>
  <c r="DD187" i="1"/>
  <c r="CH180" i="1"/>
  <c r="VX180" i="1" s="1"/>
  <c r="WV180" i="1" s="1"/>
  <c r="GW180" i="1"/>
  <c r="FA180" i="1"/>
  <c r="FY180" i="1"/>
  <c r="AM168" i="1"/>
  <c r="BJ168" i="1" s="1"/>
  <c r="AN128" i="1"/>
  <c r="BK128" i="1" s="1"/>
  <c r="CH124" i="1"/>
  <c r="VX124" i="1" s="1"/>
  <c r="WV124" i="1" s="1"/>
  <c r="GW124" i="1"/>
  <c r="FY124" i="1"/>
  <c r="FA124" i="1"/>
  <c r="AM104" i="1"/>
  <c r="BJ104" i="1" s="1"/>
  <c r="AN48" i="1"/>
  <c r="BK48" i="1" s="1"/>
  <c r="AM21" i="1"/>
  <c r="BJ21" i="1" s="1"/>
  <c r="CI144" i="1"/>
  <c r="VY144" i="1" s="1"/>
  <c r="WW144" i="1" s="1"/>
  <c r="GX144" i="1"/>
  <c r="FZ144" i="1"/>
  <c r="FB144" i="1"/>
  <c r="EC95" i="1"/>
  <c r="NI95" i="1" s="1"/>
  <c r="XS95" i="1" s="1"/>
  <c r="DE95" i="1"/>
  <c r="AM41" i="1"/>
  <c r="BJ41" i="1" s="1"/>
  <c r="EC206" i="1"/>
  <c r="NI206" i="1" s="1"/>
  <c r="XS206" i="1" s="1"/>
  <c r="DE206" i="1"/>
  <c r="CH183" i="1"/>
  <c r="VX183" i="1" s="1"/>
  <c r="WV183" i="1" s="1"/>
  <c r="GW183" i="1"/>
  <c r="FY183" i="1"/>
  <c r="FA183" i="1"/>
  <c r="AN18" i="1"/>
  <c r="BK18" i="1" s="1"/>
  <c r="AM33" i="1"/>
  <c r="BJ33" i="1" s="1"/>
  <c r="AM208" i="1"/>
  <c r="BJ208" i="1" s="1"/>
  <c r="AN181" i="1"/>
  <c r="BK181" i="1" s="1"/>
  <c r="FB128" i="1"/>
  <c r="CH193" i="1"/>
  <c r="VX193" i="1" s="1"/>
  <c r="WV193" i="1" s="1"/>
  <c r="FY193" i="1"/>
  <c r="GW193" i="1"/>
  <c r="FA193" i="1"/>
  <c r="CI191" i="1"/>
  <c r="VY191" i="1" s="1"/>
  <c r="WW191" i="1" s="1"/>
  <c r="GX191" i="1"/>
  <c r="FZ191" i="1"/>
  <c r="FB191" i="1"/>
  <c r="AM96" i="1"/>
  <c r="BJ96" i="1" s="1"/>
  <c r="EC25" i="1"/>
  <c r="NI25" i="1" s="1"/>
  <c r="XS25" i="1" s="1"/>
  <c r="DE25" i="1"/>
  <c r="AN137" i="1"/>
  <c r="BK137" i="1" s="1"/>
  <c r="AN160" i="1"/>
  <c r="BK160" i="1" s="1"/>
  <c r="AM153" i="1"/>
  <c r="BJ153" i="1" s="1"/>
  <c r="GW24" i="1"/>
  <c r="FY24" i="1"/>
  <c r="FA24" i="1"/>
  <c r="CH24" i="1"/>
  <c r="VX24" i="1" s="1"/>
  <c r="WV24" i="1" s="1"/>
  <c r="CH131" i="1"/>
  <c r="VX131" i="1" s="1"/>
  <c r="WV131" i="1" s="1"/>
  <c r="GW131" i="1"/>
  <c r="FY131" i="1"/>
  <c r="FA131" i="1"/>
  <c r="AM162" i="1"/>
  <c r="BJ162" i="1" s="1"/>
  <c r="AN118" i="1"/>
  <c r="BK118" i="1" s="1"/>
  <c r="EB125" i="1"/>
  <c r="NH125" i="1" s="1"/>
  <c r="XR125" i="1" s="1"/>
  <c r="DD125" i="1"/>
  <c r="EB84" i="1"/>
  <c r="NH84" i="1" s="1"/>
  <c r="XR84" i="1" s="1"/>
  <c r="DD84" i="1"/>
  <c r="EB49" i="1"/>
  <c r="NH49" i="1" s="1"/>
  <c r="XR49" i="1" s="1"/>
  <c r="DD49" i="1"/>
  <c r="CI35" i="1"/>
  <c r="VY35" i="1" s="1"/>
  <c r="WW35" i="1" s="1"/>
  <c r="GX35" i="1"/>
  <c r="FZ35" i="1"/>
  <c r="FB35" i="1"/>
  <c r="EB177" i="1"/>
  <c r="NH177" i="1" s="1"/>
  <c r="XR177" i="1" s="1"/>
  <c r="DD177" i="1"/>
  <c r="CI130" i="1"/>
  <c r="VY130" i="1" s="1"/>
  <c r="WW130" i="1" s="1"/>
  <c r="GX130" i="1"/>
  <c r="FZ130" i="1"/>
  <c r="FB130" i="1"/>
  <c r="GW206" i="1"/>
  <c r="FY206" i="1"/>
  <c r="FA206" i="1"/>
  <c r="CH206" i="1"/>
  <c r="VX206" i="1" s="1"/>
  <c r="WV206" i="1" s="1"/>
  <c r="EC204" i="1"/>
  <c r="NI204" i="1" s="1"/>
  <c r="XS204" i="1" s="1"/>
  <c r="DE204" i="1"/>
  <c r="EC173" i="1"/>
  <c r="NI173" i="1" s="1"/>
  <c r="XS173" i="1" s="1"/>
  <c r="DE173" i="1"/>
  <c r="AM154" i="1"/>
  <c r="BJ154" i="1" s="1"/>
  <c r="CH143" i="1"/>
  <c r="VX143" i="1" s="1"/>
  <c r="WV143" i="1" s="1"/>
  <c r="GW143" i="1"/>
  <c r="FY143" i="1"/>
  <c r="FA143" i="1"/>
  <c r="CI148" i="1"/>
  <c r="VY148" i="1" s="1"/>
  <c r="WW148" i="1" s="1"/>
  <c r="GX148" i="1"/>
  <c r="FZ148" i="1"/>
  <c r="FB148" i="1"/>
  <c r="EB100" i="1"/>
  <c r="NH100" i="1" s="1"/>
  <c r="XR100" i="1" s="1"/>
  <c r="DD100" i="1"/>
  <c r="EC48" i="1"/>
  <c r="NI48" i="1" s="1"/>
  <c r="XS48" i="1" s="1"/>
  <c r="DE48" i="1"/>
  <c r="AM192" i="1"/>
  <c r="BJ192" i="1" s="1"/>
  <c r="EB136" i="1"/>
  <c r="NH136" i="1" s="1"/>
  <c r="XR136" i="1" s="1"/>
  <c r="DD136" i="1"/>
  <c r="DE152" i="1"/>
  <c r="EC152" i="1"/>
  <c r="NI152" i="1" s="1"/>
  <c r="XS152" i="1" s="1"/>
  <c r="CI127" i="1"/>
  <c r="VY127" i="1" s="1"/>
  <c r="WW127" i="1" s="1"/>
  <c r="AM201" i="1"/>
  <c r="BJ201" i="1" s="1"/>
  <c r="AN71" i="1"/>
  <c r="BK71" i="1" s="1"/>
  <c r="EB45" i="1"/>
  <c r="NH45" i="1" s="1"/>
  <c r="XR45" i="1" s="1"/>
  <c r="DD45" i="1"/>
  <c r="EC24" i="1"/>
  <c r="NI24" i="1" s="1"/>
  <c r="XS24" i="1" s="1"/>
  <c r="DE24" i="1"/>
  <c r="EC28" i="1"/>
  <c r="NI28" i="1" s="1"/>
  <c r="XS28" i="1" s="1"/>
  <c r="DE28" i="1"/>
  <c r="AM202" i="1"/>
  <c r="BJ202" i="1" s="1"/>
  <c r="AM141" i="1"/>
  <c r="BJ141" i="1" s="1"/>
  <c r="AM129" i="1"/>
  <c r="BJ129" i="1" s="1"/>
  <c r="AM195" i="1"/>
  <c r="BJ195" i="1" s="1"/>
  <c r="CI81" i="1"/>
  <c r="VY81" i="1" s="1"/>
  <c r="WW81" i="1" s="1"/>
  <c r="GX81" i="1"/>
  <c r="FZ81" i="1"/>
  <c r="FB81" i="1"/>
  <c r="AN19" i="1"/>
  <c r="BK19" i="1" s="1"/>
  <c r="AM197" i="1"/>
  <c r="BJ197" i="1" s="1"/>
  <c r="AN95" i="1"/>
  <c r="BK95" i="1" s="1"/>
  <c r="EC40" i="1"/>
  <c r="NI40" i="1" s="1"/>
  <c r="XS40" i="1" s="1"/>
  <c r="DE40" i="1"/>
  <c r="AM148" i="1"/>
  <c r="BJ148" i="1" s="1"/>
  <c r="AN94" i="1"/>
  <c r="BK94" i="1" s="1"/>
  <c r="EC208" i="1"/>
  <c r="NI208" i="1" s="1"/>
  <c r="XS208" i="1" s="1"/>
  <c r="DE208" i="1"/>
  <c r="AM184" i="1"/>
  <c r="BJ184" i="1" s="1"/>
  <c r="CH171" i="1"/>
  <c r="VX171" i="1" s="1"/>
  <c r="WV171" i="1" s="1"/>
  <c r="GW171" i="1"/>
  <c r="FY171" i="1"/>
  <c r="FA171" i="1"/>
  <c r="AN149" i="1"/>
  <c r="BK149" i="1" s="1"/>
  <c r="AN91" i="1"/>
  <c r="BK91" i="1" s="1"/>
  <c r="AN63" i="1"/>
  <c r="BK63" i="1" s="1"/>
  <c r="DF32" i="1"/>
  <c r="ED181" i="1"/>
  <c r="NJ181" i="1" s="1"/>
  <c r="XT181" i="1" s="1"/>
  <c r="DF181" i="1"/>
  <c r="AM29" i="1"/>
  <c r="BJ29" i="1" s="1"/>
  <c r="AM177" i="1"/>
  <c r="BJ177" i="1" s="1"/>
  <c r="AM100" i="1"/>
  <c r="BJ100" i="1" s="1"/>
  <c r="CH135" i="1"/>
  <c r="VX135" i="1" s="1"/>
  <c r="WV135" i="1" s="1"/>
  <c r="GW135" i="1"/>
  <c r="FY135" i="1"/>
  <c r="FA135" i="1"/>
  <c r="CI118" i="1"/>
  <c r="VY118" i="1" s="1"/>
  <c r="WW118" i="1" s="1"/>
  <c r="GX118" i="1"/>
  <c r="FZ118" i="1"/>
  <c r="FB118" i="1"/>
  <c r="JR150" i="1" l="1"/>
  <c r="GX150" i="1"/>
  <c r="KP150" i="1"/>
  <c r="FZ150" i="1"/>
  <c r="CI170" i="1"/>
  <c r="VY170" i="1" s="1"/>
  <c r="WW170" i="1" s="1"/>
  <c r="CI150" i="1"/>
  <c r="VY150" i="1" s="1"/>
  <c r="WW150" i="1" s="1"/>
  <c r="HV94" i="1"/>
  <c r="ML150" i="1"/>
  <c r="RA169" i="1"/>
  <c r="AN123" i="1"/>
  <c r="BK123" i="1" s="1"/>
  <c r="FB101" i="1"/>
  <c r="AN207" i="1"/>
  <c r="BK207" i="1" s="1"/>
  <c r="LN27" i="1"/>
  <c r="KP101" i="1"/>
  <c r="GX209" i="1"/>
  <c r="DF203" i="1"/>
  <c r="TM203" i="1" s="1"/>
  <c r="HV117" i="1"/>
  <c r="RA167" i="1"/>
  <c r="AN32" i="1"/>
  <c r="BK32" i="1" s="1"/>
  <c r="CI88" i="1"/>
  <c r="VY88" i="1" s="1"/>
  <c r="WW88" i="1" s="1"/>
  <c r="JR73" i="1"/>
  <c r="IT150" i="1"/>
  <c r="LN150" i="1"/>
  <c r="HV170" i="1"/>
  <c r="HV211" i="1"/>
  <c r="JR63" i="1"/>
  <c r="OF59" i="1"/>
  <c r="FZ73" i="1"/>
  <c r="AN27" i="1"/>
  <c r="BK27" i="1" s="1"/>
  <c r="GX117" i="1"/>
  <c r="DF40" i="1"/>
  <c r="FZ133" i="1"/>
  <c r="KP133" i="1"/>
  <c r="HV88" i="1"/>
  <c r="OG167" i="1"/>
  <c r="AN119" i="1"/>
  <c r="BK119" i="1" s="1"/>
  <c r="FZ199" i="1"/>
  <c r="DF119" i="1"/>
  <c r="TM119" i="1" s="1"/>
  <c r="HV95" i="1"/>
  <c r="CI52" i="1"/>
  <c r="VY52" i="1" s="1"/>
  <c r="WW52" i="1" s="1"/>
  <c r="FZ86" i="1"/>
  <c r="FZ122" i="1"/>
  <c r="LN95" i="1"/>
  <c r="FB146" i="1"/>
  <c r="FB195" i="1"/>
  <c r="KP184" i="1"/>
  <c r="FZ101" i="1"/>
  <c r="DF140" i="1"/>
  <c r="GX121" i="1"/>
  <c r="HV101" i="1"/>
  <c r="OG169" i="1"/>
  <c r="QB59" i="1"/>
  <c r="GX62" i="1"/>
  <c r="GX27" i="1"/>
  <c r="CI63" i="1"/>
  <c r="VY63" i="1" s="1"/>
  <c r="WW63" i="1" s="1"/>
  <c r="AN44" i="1"/>
  <c r="BK44" i="1" s="1"/>
  <c r="DG44" i="1" s="1"/>
  <c r="GX101" i="1"/>
  <c r="ED185" i="1"/>
  <c r="NJ185" i="1" s="1"/>
  <c r="XT185" i="1" s="1"/>
  <c r="ED27" i="1"/>
  <c r="NJ27" i="1" s="1"/>
  <c r="XT27" i="1" s="1"/>
  <c r="FZ211" i="1"/>
  <c r="ED67" i="1"/>
  <c r="NJ67" i="1" s="1"/>
  <c r="XT67" i="1" s="1"/>
  <c r="DF169" i="1"/>
  <c r="DF79" i="1"/>
  <c r="TM79" i="1" s="1"/>
  <c r="ML170" i="1"/>
  <c r="ML211" i="1"/>
  <c r="LN117" i="1"/>
  <c r="IT101" i="1"/>
  <c r="ML101" i="1"/>
  <c r="LN88" i="1"/>
  <c r="QC167" i="1"/>
  <c r="PE169" i="1"/>
  <c r="QZ59" i="1"/>
  <c r="LN101" i="1"/>
  <c r="CI101" i="1"/>
  <c r="VY101" i="1" s="1"/>
  <c r="WW101" i="1" s="1"/>
  <c r="AN31" i="1"/>
  <c r="BK31" i="1" s="1"/>
  <c r="DG31" i="1" s="1"/>
  <c r="AN169" i="1"/>
  <c r="BK169" i="1" s="1"/>
  <c r="EE169" i="1" s="1"/>
  <c r="NK169" i="1" s="1"/>
  <c r="XU169" i="1" s="1"/>
  <c r="JR121" i="1"/>
  <c r="KP62" i="1"/>
  <c r="JR27" i="1"/>
  <c r="JR101" i="1"/>
  <c r="JR140" i="1"/>
  <c r="QC169" i="1"/>
  <c r="PD59" i="1"/>
  <c r="FB83" i="1"/>
  <c r="AN98" i="1"/>
  <c r="BK98" i="1" s="1"/>
  <c r="EE98" i="1" s="1"/>
  <c r="NK98" i="1" s="1"/>
  <c r="XU98" i="1" s="1"/>
  <c r="LN199" i="1"/>
  <c r="IT99" i="1"/>
  <c r="IT86" i="1"/>
  <c r="LN134" i="1"/>
  <c r="JR122" i="1"/>
  <c r="IT83" i="1"/>
  <c r="HV58" i="1"/>
  <c r="HV70" i="1"/>
  <c r="GX134" i="1"/>
  <c r="GX99" i="1"/>
  <c r="FZ58" i="1"/>
  <c r="FB42" i="1"/>
  <c r="FZ39" i="1"/>
  <c r="GX184" i="1"/>
  <c r="GX195" i="1"/>
  <c r="ML99" i="1"/>
  <c r="ML86" i="1"/>
  <c r="JR42" i="1"/>
  <c r="HV39" i="1"/>
  <c r="ML83" i="1"/>
  <c r="LN58" i="1"/>
  <c r="KP52" i="1"/>
  <c r="PE135" i="1"/>
  <c r="KP195" i="1"/>
  <c r="ML49" i="1"/>
  <c r="KP128" i="1"/>
  <c r="ML205" i="1"/>
  <c r="QC59" i="1"/>
  <c r="FZ128" i="1"/>
  <c r="FZ42" i="1"/>
  <c r="CI86" i="1"/>
  <c r="VY86" i="1" s="1"/>
  <c r="WW86" i="1" s="1"/>
  <c r="GX122" i="1"/>
  <c r="DF22" i="1"/>
  <c r="TM22" i="1" s="1"/>
  <c r="GX39" i="1"/>
  <c r="CI184" i="1"/>
  <c r="VY184" i="1" s="1"/>
  <c r="WW184" i="1" s="1"/>
  <c r="FZ83" i="1"/>
  <c r="AN24" i="1"/>
  <c r="BK24" i="1" s="1"/>
  <c r="DG24" i="1" s="1"/>
  <c r="GX199" i="1"/>
  <c r="JR75" i="1"/>
  <c r="KP40" i="1"/>
  <c r="IT95" i="1"/>
  <c r="ML95" i="1"/>
  <c r="JR199" i="1"/>
  <c r="JR99" i="1"/>
  <c r="JR86" i="1"/>
  <c r="HV186" i="1"/>
  <c r="HV134" i="1"/>
  <c r="ML134" i="1"/>
  <c r="IT195" i="1"/>
  <c r="LN195" i="1"/>
  <c r="KP42" i="1"/>
  <c r="KP122" i="1"/>
  <c r="IT39" i="1"/>
  <c r="IT184" i="1"/>
  <c r="LN184" i="1"/>
  <c r="JR83" i="1"/>
  <c r="IT128" i="1"/>
  <c r="LN128" i="1"/>
  <c r="IT58" i="1"/>
  <c r="ML58" i="1"/>
  <c r="HV52" i="1"/>
  <c r="LN52" i="1"/>
  <c r="QC135" i="1"/>
  <c r="PE67" i="1"/>
  <c r="RA59" i="1"/>
  <c r="AN22" i="1"/>
  <c r="BK22" i="1" s="1"/>
  <c r="EE22" i="1" s="1"/>
  <c r="NK22" i="1" s="1"/>
  <c r="XU22" i="1" s="1"/>
  <c r="CI134" i="1"/>
  <c r="VY134" i="1" s="1"/>
  <c r="WW134" i="1" s="1"/>
  <c r="GX58" i="1"/>
  <c r="GX128" i="1"/>
  <c r="FB134" i="1"/>
  <c r="CI156" i="1"/>
  <c r="VY156" i="1" s="1"/>
  <c r="WW156" i="1" s="1"/>
  <c r="FB99" i="1"/>
  <c r="FZ186" i="1"/>
  <c r="DF114" i="1"/>
  <c r="TM114" i="1" s="1"/>
  <c r="FZ52" i="1"/>
  <c r="FZ95" i="1"/>
  <c r="AN59" i="1"/>
  <c r="BK59" i="1" s="1"/>
  <c r="EE59" i="1" s="1"/>
  <c r="NK59" i="1" s="1"/>
  <c r="XU59" i="1" s="1"/>
  <c r="CI58" i="1"/>
  <c r="VY58" i="1" s="1"/>
  <c r="WW58" i="1" s="1"/>
  <c r="GX42" i="1"/>
  <c r="FB86" i="1"/>
  <c r="CI122" i="1"/>
  <c r="VY122" i="1" s="1"/>
  <c r="WW122" i="1" s="1"/>
  <c r="CI39" i="1"/>
  <c r="VY39" i="1" s="1"/>
  <c r="WW39" i="1" s="1"/>
  <c r="FB184" i="1"/>
  <c r="GX83" i="1"/>
  <c r="CI199" i="1"/>
  <c r="VY199" i="1" s="1"/>
  <c r="WW199" i="1" s="1"/>
  <c r="JR95" i="1"/>
  <c r="IT199" i="1"/>
  <c r="KP199" i="1"/>
  <c r="KP99" i="1"/>
  <c r="KP86" i="1"/>
  <c r="JR134" i="1"/>
  <c r="HV156" i="1"/>
  <c r="HV195" i="1"/>
  <c r="ML195" i="1"/>
  <c r="HV42" i="1"/>
  <c r="LN42" i="1"/>
  <c r="IT122" i="1"/>
  <c r="LN122" i="1"/>
  <c r="LN39" i="1"/>
  <c r="HV184" i="1"/>
  <c r="ML184" i="1"/>
  <c r="KP83" i="1"/>
  <c r="HV128" i="1"/>
  <c r="ML128" i="1"/>
  <c r="JR58" i="1"/>
  <c r="IT52" i="1"/>
  <c r="ML52" i="1"/>
  <c r="RA135" i="1"/>
  <c r="QC67" i="1"/>
  <c r="OG59" i="1"/>
  <c r="CI99" i="1"/>
  <c r="VY99" i="1" s="1"/>
  <c r="WW99" i="1" s="1"/>
  <c r="FB52" i="1"/>
  <c r="FB95" i="1"/>
  <c r="AN114" i="1"/>
  <c r="BK114" i="1" s="1"/>
  <c r="EE114" i="1" s="1"/>
  <c r="NK114" i="1" s="1"/>
  <c r="XU114" i="1" s="1"/>
  <c r="GX205" i="1"/>
  <c r="CI128" i="1"/>
  <c r="VY128" i="1" s="1"/>
  <c r="WW128" i="1" s="1"/>
  <c r="FZ134" i="1"/>
  <c r="FZ99" i="1"/>
  <c r="GX52" i="1"/>
  <c r="GX95" i="1"/>
  <c r="FB58" i="1"/>
  <c r="GX18" i="1"/>
  <c r="CI42" i="1"/>
  <c r="VY42" i="1" s="1"/>
  <c r="WW42" i="1" s="1"/>
  <c r="GX86" i="1"/>
  <c r="FB122" i="1"/>
  <c r="FB39" i="1"/>
  <c r="FZ184" i="1"/>
  <c r="CI83" i="1"/>
  <c r="VY83" i="1" s="1"/>
  <c r="WW83" i="1" s="1"/>
  <c r="FB199" i="1"/>
  <c r="ED115" i="1"/>
  <c r="NJ115" i="1" s="1"/>
  <c r="XT115" i="1" s="1"/>
  <c r="KP95" i="1"/>
  <c r="HV199" i="1"/>
  <c r="ML199" i="1"/>
  <c r="HV99" i="1"/>
  <c r="LN99" i="1"/>
  <c r="HV86" i="1"/>
  <c r="LN86" i="1"/>
  <c r="KP209" i="1"/>
  <c r="KP134" i="1"/>
  <c r="ML156" i="1"/>
  <c r="JR195" i="1"/>
  <c r="FZ195" i="1"/>
  <c r="IT42" i="1"/>
  <c r="ML42" i="1"/>
  <c r="HV122" i="1"/>
  <c r="ML122" i="1"/>
  <c r="ML39" i="1"/>
  <c r="JR184" i="1"/>
  <c r="HV83" i="1"/>
  <c r="LN83" i="1"/>
  <c r="JR128" i="1"/>
  <c r="KP58" i="1"/>
  <c r="JR52" i="1"/>
  <c r="HV205" i="1"/>
  <c r="OG135" i="1"/>
  <c r="RA67" i="1"/>
  <c r="PE59" i="1"/>
  <c r="IT61" i="1"/>
  <c r="CI117" i="1"/>
  <c r="VY117" i="1" s="1"/>
  <c r="WW117" i="1" s="1"/>
  <c r="AN67" i="1"/>
  <c r="BK67" i="1" s="1"/>
  <c r="DG67" i="1" s="1"/>
  <c r="CI97" i="1"/>
  <c r="VY97" i="1" s="1"/>
  <c r="WW97" i="1" s="1"/>
  <c r="AN79" i="1"/>
  <c r="BK79" i="1" s="1"/>
  <c r="EE79" i="1" s="1"/>
  <c r="NK79" i="1" s="1"/>
  <c r="XU79" i="1" s="1"/>
  <c r="FB211" i="1"/>
  <c r="FB170" i="1"/>
  <c r="DF44" i="1"/>
  <c r="TM44" i="1" s="1"/>
  <c r="GX88" i="1"/>
  <c r="IT97" i="1"/>
  <c r="KP73" i="1"/>
  <c r="ML186" i="1"/>
  <c r="JR170" i="1"/>
  <c r="IT133" i="1"/>
  <c r="LN133" i="1"/>
  <c r="JR211" i="1"/>
  <c r="HV48" i="1"/>
  <c r="IT117" i="1"/>
  <c r="ML117" i="1"/>
  <c r="KP63" i="1"/>
  <c r="IT88" i="1"/>
  <c r="ML88" i="1"/>
  <c r="CI133" i="1"/>
  <c r="FB63" i="1"/>
  <c r="GX43" i="1"/>
  <c r="CI73" i="1"/>
  <c r="VY73" i="1" s="1"/>
  <c r="WW73" i="1" s="1"/>
  <c r="FZ63" i="1"/>
  <c r="CI40" i="1"/>
  <c r="VY40" i="1" s="1"/>
  <c r="WW40" i="1" s="1"/>
  <c r="FB117" i="1"/>
  <c r="AN164" i="1"/>
  <c r="BK164" i="1" s="1"/>
  <c r="DG164" i="1" s="1"/>
  <c r="AN185" i="1"/>
  <c r="BK185" i="1" s="1"/>
  <c r="EE185" i="1" s="1"/>
  <c r="NK185" i="1" s="1"/>
  <c r="XU185" i="1" s="1"/>
  <c r="AN102" i="1"/>
  <c r="BK102" i="1" s="1"/>
  <c r="EE102" i="1" s="1"/>
  <c r="NK102" i="1" s="1"/>
  <c r="XU102" i="1" s="1"/>
  <c r="FB168" i="1"/>
  <c r="AN189" i="1"/>
  <c r="BK189" i="1" s="1"/>
  <c r="EE189" i="1" s="1"/>
  <c r="NK189" i="1" s="1"/>
  <c r="XU189" i="1" s="1"/>
  <c r="GX211" i="1"/>
  <c r="FZ170" i="1"/>
  <c r="DF164" i="1"/>
  <c r="TM164" i="1" s="1"/>
  <c r="DF102" i="1"/>
  <c r="TM102" i="1" s="1"/>
  <c r="DF189" i="1"/>
  <c r="TM189" i="1" s="1"/>
  <c r="HV73" i="1"/>
  <c r="LN73" i="1"/>
  <c r="HV168" i="1"/>
  <c r="KP170" i="1"/>
  <c r="HV133" i="1"/>
  <c r="ML133" i="1"/>
  <c r="HV43" i="1"/>
  <c r="KP211" i="1"/>
  <c r="JR117" i="1"/>
  <c r="HV63" i="1"/>
  <c r="LN63" i="1"/>
  <c r="JR88" i="1"/>
  <c r="FZ88" i="1"/>
  <c r="GX73" i="1"/>
  <c r="FB73" i="1"/>
  <c r="GX63" i="1"/>
  <c r="FZ48" i="1"/>
  <c r="FZ117" i="1"/>
  <c r="ED30" i="1"/>
  <c r="NJ30" i="1" s="1"/>
  <c r="XT30" i="1" s="1"/>
  <c r="AN40" i="1"/>
  <c r="BK40" i="1" s="1"/>
  <c r="DG40" i="1" s="1"/>
  <c r="AN203" i="1"/>
  <c r="BK203" i="1" s="1"/>
  <c r="CI211" i="1"/>
  <c r="VY211" i="1" s="1"/>
  <c r="WW211" i="1" s="1"/>
  <c r="GX170" i="1"/>
  <c r="FB88" i="1"/>
  <c r="FB133" i="1"/>
  <c r="IT73" i="1"/>
  <c r="ML73" i="1"/>
  <c r="ML168" i="1"/>
  <c r="IT170" i="1"/>
  <c r="LN170" i="1"/>
  <c r="JR133" i="1"/>
  <c r="GX133" i="1"/>
  <c r="IT211" i="1"/>
  <c r="LN211" i="1"/>
  <c r="KP117" i="1"/>
  <c r="IT63" i="1"/>
  <c r="ML63" i="1"/>
  <c r="KP88" i="1"/>
  <c r="CI62" i="1"/>
  <c r="VY62" i="1" s="1"/>
  <c r="WW62" i="1" s="1"/>
  <c r="AN39" i="1"/>
  <c r="BK39" i="1" s="1"/>
  <c r="DG39" i="1" s="1"/>
  <c r="CI27" i="1"/>
  <c r="VY27" i="1" s="1"/>
  <c r="WW27" i="1" s="1"/>
  <c r="AN140" i="1"/>
  <c r="BK140" i="1" s="1"/>
  <c r="EE140" i="1" s="1"/>
  <c r="NK140" i="1" s="1"/>
  <c r="XU140" i="1" s="1"/>
  <c r="FZ181" i="1"/>
  <c r="CI121" i="1"/>
  <c r="VY121" i="1" s="1"/>
  <c r="WW121" i="1" s="1"/>
  <c r="KP121" i="1"/>
  <c r="HV62" i="1"/>
  <c r="LN62" i="1"/>
  <c r="HV27" i="1"/>
  <c r="ML27" i="1"/>
  <c r="FB27" i="1"/>
  <c r="AN126" i="1"/>
  <c r="BK126" i="1" s="1"/>
  <c r="GX82" i="1"/>
  <c r="FB121" i="1"/>
  <c r="DF31" i="1"/>
  <c r="TM31" i="1" s="1"/>
  <c r="DF126" i="1"/>
  <c r="TM126" i="1" s="1"/>
  <c r="DF39" i="1"/>
  <c r="DF178" i="1"/>
  <c r="IT121" i="1"/>
  <c r="LN121" i="1"/>
  <c r="LN82" i="1"/>
  <c r="IT62" i="1"/>
  <c r="ML62" i="1"/>
  <c r="IT27" i="1"/>
  <c r="KP157" i="1"/>
  <c r="BJ50" i="1"/>
  <c r="DF50" i="1" s="1"/>
  <c r="TM50" i="1" s="1"/>
  <c r="FB62" i="1"/>
  <c r="ED110" i="1"/>
  <c r="NJ110" i="1" s="1"/>
  <c r="XT110" i="1" s="1"/>
  <c r="FZ62" i="1"/>
  <c r="FZ27" i="1"/>
  <c r="AN178" i="1"/>
  <c r="BK178" i="1" s="1"/>
  <c r="EE178" i="1" s="1"/>
  <c r="NK178" i="1" s="1"/>
  <c r="XU178" i="1" s="1"/>
  <c r="FZ121" i="1"/>
  <c r="GX70" i="1"/>
  <c r="FZ49" i="1"/>
  <c r="GX164" i="1"/>
  <c r="HV121" i="1"/>
  <c r="ML121" i="1"/>
  <c r="JR62" i="1"/>
  <c r="KP27" i="1"/>
  <c r="IT91" i="1"/>
  <c r="HV54" i="1"/>
  <c r="LN19" i="1"/>
  <c r="RA156" i="1"/>
  <c r="ML176" i="1"/>
  <c r="AN28" i="1"/>
  <c r="BK28" i="1" s="1"/>
  <c r="EE28" i="1" s="1"/>
  <c r="NK28" i="1" s="1"/>
  <c r="XU28" i="1" s="1"/>
  <c r="ED28" i="1"/>
  <c r="NJ28" i="1" s="1"/>
  <c r="XT28" i="1" s="1"/>
  <c r="DF99" i="1"/>
  <c r="TM99" i="1" s="1"/>
  <c r="DF74" i="1"/>
  <c r="TM74" i="1" s="1"/>
  <c r="FZ132" i="1"/>
  <c r="IT167" i="1"/>
  <c r="IT132" i="1"/>
  <c r="FZ31" i="1"/>
  <c r="CI19" i="1"/>
  <c r="VY19" i="1" s="1"/>
  <c r="WW19" i="1" s="1"/>
  <c r="JR19" i="1"/>
  <c r="IT31" i="1"/>
  <c r="PE188" i="1"/>
  <c r="XS188" i="1"/>
  <c r="QB34" i="1"/>
  <c r="XR34" i="1"/>
  <c r="QB30" i="1"/>
  <c r="XR30" i="1"/>
  <c r="JR31" i="1"/>
  <c r="OG156" i="1"/>
  <c r="OG58" i="1"/>
  <c r="XS58" i="1"/>
  <c r="PE32" i="1"/>
  <c r="XS32" i="1"/>
  <c r="QC23" i="1"/>
  <c r="XS23" i="1"/>
  <c r="CI90" i="1"/>
  <c r="VY90" i="1" s="1"/>
  <c r="WW90" i="1" s="1"/>
  <c r="FB176" i="1"/>
  <c r="GX38" i="1"/>
  <c r="DF70" i="1"/>
  <c r="TM70" i="1" s="1"/>
  <c r="AN20" i="1"/>
  <c r="BK20" i="1" s="1"/>
  <c r="DG20" i="1" s="1"/>
  <c r="FZ146" i="1"/>
  <c r="FB31" i="1"/>
  <c r="HV201" i="1"/>
  <c r="HV132" i="1"/>
  <c r="LN38" i="1"/>
  <c r="DF135" i="1"/>
  <c r="FZ127" i="1"/>
  <c r="CI132" i="1"/>
  <c r="VY132" i="1" s="1"/>
  <c r="WW132" i="1" s="1"/>
  <c r="AN99" i="1"/>
  <c r="BK99" i="1" s="1"/>
  <c r="EE99" i="1" s="1"/>
  <c r="NK99" i="1" s="1"/>
  <c r="XU99" i="1" s="1"/>
  <c r="FB140" i="1"/>
  <c r="FZ19" i="1"/>
  <c r="AN74" i="1"/>
  <c r="BK74" i="1" s="1"/>
  <c r="DG74" i="1" s="1"/>
  <c r="DF167" i="1"/>
  <c r="TM167" i="1" s="1"/>
  <c r="GX146" i="1"/>
  <c r="GX31" i="1"/>
  <c r="IT127" i="1"/>
  <c r="LN127" i="1"/>
  <c r="JR146" i="1"/>
  <c r="IT19" i="1"/>
  <c r="JR132" i="1"/>
  <c r="KP31" i="1"/>
  <c r="PE156" i="1"/>
  <c r="OF65" i="1"/>
  <c r="XR65" i="1"/>
  <c r="QC139" i="1"/>
  <c r="XS139" i="1"/>
  <c r="QB68" i="1"/>
  <c r="XR68" i="1"/>
  <c r="QC138" i="1"/>
  <c r="XS138" i="1"/>
  <c r="PE150" i="1"/>
  <c r="XS150" i="1"/>
  <c r="AN52" i="1"/>
  <c r="BK52" i="1" s="1"/>
  <c r="EE52" i="1" s="1"/>
  <c r="NK52" i="1" s="1"/>
  <c r="XU52" i="1" s="1"/>
  <c r="FB127" i="1"/>
  <c r="AN135" i="1"/>
  <c r="BK135" i="1" s="1"/>
  <c r="FZ201" i="1"/>
  <c r="AN70" i="1"/>
  <c r="BK70" i="1" s="1"/>
  <c r="EE70" i="1" s="1"/>
  <c r="NK70" i="1" s="1"/>
  <c r="XU70" i="1" s="1"/>
  <c r="GX132" i="1"/>
  <c r="FB19" i="1"/>
  <c r="AN156" i="1"/>
  <c r="BK156" i="1" s="1"/>
  <c r="LN167" i="1"/>
  <c r="KP127" i="1"/>
  <c r="HV146" i="1"/>
  <c r="HV19" i="1"/>
  <c r="ML19" i="1"/>
  <c r="ML132" i="1"/>
  <c r="GX127" i="1"/>
  <c r="AN47" i="1"/>
  <c r="BK47" i="1" s="1"/>
  <c r="FB132" i="1"/>
  <c r="FB167" i="1"/>
  <c r="GX19" i="1"/>
  <c r="CI61" i="1"/>
  <c r="VY61" i="1" s="1"/>
  <c r="WW61" i="1" s="1"/>
  <c r="CI146" i="1"/>
  <c r="VY146" i="1" s="1"/>
  <c r="WW146" i="1" s="1"/>
  <c r="CI31" i="1"/>
  <c r="VY31" i="1" s="1"/>
  <c r="WW31" i="1" s="1"/>
  <c r="HV127" i="1"/>
  <c r="ML127" i="1"/>
  <c r="KP90" i="1"/>
  <c r="KP19" i="1"/>
  <c r="KP132" i="1"/>
  <c r="IT176" i="1"/>
  <c r="HV31" i="1"/>
  <c r="LN31" i="1"/>
  <c r="QC156" i="1"/>
  <c r="OF46" i="1"/>
  <c r="XR46" i="1"/>
  <c r="QZ165" i="1"/>
  <c r="XR165" i="1"/>
  <c r="OG26" i="1"/>
  <c r="XS26" i="1"/>
  <c r="QB105" i="1"/>
  <c r="XR105" i="1"/>
  <c r="QC99" i="1"/>
  <c r="XS99" i="1"/>
  <c r="TK48" i="1"/>
  <c r="TL98" i="1"/>
  <c r="GX91" i="1"/>
  <c r="GX85" i="1"/>
  <c r="FB61" i="1"/>
  <c r="ML94" i="1"/>
  <c r="IT105" i="1"/>
  <c r="JR61" i="1"/>
  <c r="ML91" i="1"/>
  <c r="LN54" i="1"/>
  <c r="OF165" i="1"/>
  <c r="GX54" i="1"/>
  <c r="FB105" i="1"/>
  <c r="FB98" i="1"/>
  <c r="FB138" i="1"/>
  <c r="CI190" i="1"/>
  <c r="VY190" i="1" s="1"/>
  <c r="WW190" i="1" s="1"/>
  <c r="DF191" i="1"/>
  <c r="TM191" i="1" s="1"/>
  <c r="FZ94" i="1"/>
  <c r="FZ61" i="1"/>
  <c r="DF82" i="1"/>
  <c r="TM82" i="1" s="1"/>
  <c r="ML105" i="1"/>
  <c r="HV98" i="1"/>
  <c r="ML61" i="1"/>
  <c r="IT190" i="1"/>
  <c r="HV85" i="1"/>
  <c r="HV110" i="1"/>
  <c r="QZ105" i="1"/>
  <c r="AN23" i="1"/>
  <c r="BK23" i="1" s="1"/>
  <c r="ED171" i="1"/>
  <c r="NJ171" i="1" s="1"/>
  <c r="XT171" i="1" s="1"/>
  <c r="LN98" i="1"/>
  <c r="LN190" i="1"/>
  <c r="LN85" i="1"/>
  <c r="LN110" i="1"/>
  <c r="FZ110" i="1"/>
  <c r="FB77" i="1"/>
  <c r="FB85" i="1"/>
  <c r="FZ168" i="1"/>
  <c r="IT18" i="1"/>
  <c r="JR105" i="1"/>
  <c r="JR168" i="1"/>
  <c r="IT98" i="1"/>
  <c r="ML98" i="1"/>
  <c r="HV190" i="1"/>
  <c r="ML190" i="1"/>
  <c r="IT85" i="1"/>
  <c r="ML85" i="1"/>
  <c r="LN43" i="1"/>
  <c r="JR91" i="1"/>
  <c r="KP69" i="1"/>
  <c r="IT54" i="1"/>
  <c r="ML54" i="1"/>
  <c r="PD68" i="1"/>
  <c r="BJ138" i="1"/>
  <c r="ED138" i="1" s="1"/>
  <c r="NJ138" i="1" s="1"/>
  <c r="PF138" i="1" s="1"/>
  <c r="CI54" i="1"/>
  <c r="VY54" i="1" s="1"/>
  <c r="WW54" i="1" s="1"/>
  <c r="FZ105" i="1"/>
  <c r="AN43" i="1"/>
  <c r="BK43" i="1" s="1"/>
  <c r="FZ98" i="1"/>
  <c r="FB190" i="1"/>
  <c r="CI43" i="1"/>
  <c r="VY43" i="1" s="1"/>
  <c r="WW43" i="1" s="1"/>
  <c r="CI18" i="1"/>
  <c r="VY18" i="1" s="1"/>
  <c r="WW18" i="1" s="1"/>
  <c r="ED43" i="1"/>
  <c r="NJ43" i="1" s="1"/>
  <c r="XT43" i="1" s="1"/>
  <c r="AN82" i="1"/>
  <c r="BK82" i="1" s="1"/>
  <c r="FB54" i="1"/>
  <c r="AN206" i="1"/>
  <c r="BK206" i="1" s="1"/>
  <c r="GX105" i="1"/>
  <c r="GX98" i="1"/>
  <c r="DF147" i="1"/>
  <c r="TM147" i="1" s="1"/>
  <c r="CI91" i="1"/>
  <c r="VY91" i="1" s="1"/>
  <c r="WW91" i="1" s="1"/>
  <c r="FZ190" i="1"/>
  <c r="FB43" i="1"/>
  <c r="AN147" i="1"/>
  <c r="BK147" i="1" s="1"/>
  <c r="EE147" i="1" s="1"/>
  <c r="NK147" i="1" s="1"/>
  <c r="XU147" i="1" s="1"/>
  <c r="FZ85" i="1"/>
  <c r="GX168" i="1"/>
  <c r="ED206" i="1"/>
  <c r="NJ206" i="1" s="1"/>
  <c r="GX108" i="1"/>
  <c r="KP18" i="1"/>
  <c r="KP105" i="1"/>
  <c r="KP168" i="1"/>
  <c r="JR98" i="1"/>
  <c r="JR190" i="1"/>
  <c r="JR85" i="1"/>
  <c r="IT106" i="1"/>
  <c r="KP91" i="1"/>
  <c r="JR54" i="1"/>
  <c r="OF68" i="1"/>
  <c r="FB91" i="1"/>
  <c r="FZ54" i="1"/>
  <c r="CI105" i="1"/>
  <c r="VY105" i="1" s="1"/>
  <c r="WW105" i="1" s="1"/>
  <c r="CI98" i="1"/>
  <c r="VY98" i="1" s="1"/>
  <c r="WW98" i="1" s="1"/>
  <c r="FZ91" i="1"/>
  <c r="GX190" i="1"/>
  <c r="AN191" i="1"/>
  <c r="BK191" i="1" s="1"/>
  <c r="EE191" i="1" s="1"/>
  <c r="NK191" i="1" s="1"/>
  <c r="XU191" i="1" s="1"/>
  <c r="CI85" i="1"/>
  <c r="VY85" i="1" s="1"/>
  <c r="WW85" i="1" s="1"/>
  <c r="AN171" i="1"/>
  <c r="BK171" i="1" s="1"/>
  <c r="EE171" i="1" s="1"/>
  <c r="NK171" i="1" s="1"/>
  <c r="XU171" i="1" s="1"/>
  <c r="CI168" i="1"/>
  <c r="VY168" i="1" s="1"/>
  <c r="WW168" i="1" s="1"/>
  <c r="AN110" i="1"/>
  <c r="BK110" i="1" s="1"/>
  <c r="EE110" i="1" s="1"/>
  <c r="NK110" i="1" s="1"/>
  <c r="XU110" i="1" s="1"/>
  <c r="FB106" i="1"/>
  <c r="HV105" i="1"/>
  <c r="LN105" i="1"/>
  <c r="IT168" i="1"/>
  <c r="LN168" i="1"/>
  <c r="KP98" i="1"/>
  <c r="KP190" i="1"/>
  <c r="KP85" i="1"/>
  <c r="HV91" i="1"/>
  <c r="LN91" i="1"/>
  <c r="KP54" i="1"/>
  <c r="OF48" i="1"/>
  <c r="QZ48" i="1"/>
  <c r="PD48" i="1"/>
  <c r="QB48" i="1"/>
  <c r="CI205" i="1"/>
  <c r="VY205" i="1" s="1"/>
  <c r="WW205" i="1" s="1"/>
  <c r="FB90" i="1"/>
  <c r="FZ176" i="1"/>
  <c r="CI38" i="1"/>
  <c r="VY38" i="1" s="1"/>
  <c r="WW38" i="1" s="1"/>
  <c r="AN88" i="1"/>
  <c r="BK88" i="1" s="1"/>
  <c r="EE88" i="1" s="1"/>
  <c r="NK88" i="1" s="1"/>
  <c r="XU88" i="1" s="1"/>
  <c r="FB156" i="1"/>
  <c r="CI82" i="1"/>
  <c r="VY82" i="1" s="1"/>
  <c r="WW82" i="1" s="1"/>
  <c r="FZ140" i="1"/>
  <c r="GX94" i="1"/>
  <c r="FB97" i="1"/>
  <c r="AN173" i="1"/>
  <c r="BK173" i="1" s="1"/>
  <c r="EE173" i="1" s="1"/>
  <c r="NK173" i="1" s="1"/>
  <c r="XU173" i="1" s="1"/>
  <c r="GX157" i="1"/>
  <c r="LN75" i="1"/>
  <c r="JR164" i="1"/>
  <c r="IT94" i="1"/>
  <c r="KP97" i="1"/>
  <c r="JR156" i="1"/>
  <c r="HV82" i="1"/>
  <c r="LN90" i="1"/>
  <c r="JR39" i="1"/>
  <c r="ML157" i="1"/>
  <c r="HV176" i="1"/>
  <c r="HV38" i="1"/>
  <c r="KP140" i="1"/>
  <c r="JR205" i="1"/>
  <c r="QZ30" i="1"/>
  <c r="DF88" i="1"/>
  <c r="TM88" i="1" s="1"/>
  <c r="FB205" i="1"/>
  <c r="FZ90" i="1"/>
  <c r="GX176" i="1"/>
  <c r="FB38" i="1"/>
  <c r="AN143" i="1"/>
  <c r="BK143" i="1" s="1"/>
  <c r="FZ156" i="1"/>
  <c r="FB82" i="1"/>
  <c r="GX140" i="1"/>
  <c r="DF143" i="1"/>
  <c r="TM143" i="1" s="1"/>
  <c r="AN30" i="1"/>
  <c r="BK30" i="1" s="1"/>
  <c r="EE30" i="1" s="1"/>
  <c r="NK30" i="1" s="1"/>
  <c r="XU30" i="1" s="1"/>
  <c r="CI94" i="1"/>
  <c r="VY94" i="1" s="1"/>
  <c r="WW94" i="1" s="1"/>
  <c r="FZ97" i="1"/>
  <c r="AN131" i="1"/>
  <c r="BK131" i="1" s="1"/>
  <c r="EE131" i="1" s="1"/>
  <c r="NK131" i="1" s="1"/>
  <c r="XU131" i="1" s="1"/>
  <c r="CI157" i="1"/>
  <c r="VY157" i="1" s="1"/>
  <c r="WW157" i="1" s="1"/>
  <c r="HV75" i="1"/>
  <c r="ML75" i="1"/>
  <c r="JR94" i="1"/>
  <c r="LN97" i="1"/>
  <c r="KP156" i="1"/>
  <c r="JR82" i="1"/>
  <c r="HV90" i="1"/>
  <c r="ML90" i="1"/>
  <c r="KP39" i="1"/>
  <c r="HV157" i="1"/>
  <c r="JR176" i="1"/>
  <c r="JR38" i="1"/>
  <c r="LN140" i="1"/>
  <c r="KP205" i="1"/>
  <c r="PD30" i="1"/>
  <c r="FZ205" i="1"/>
  <c r="GX90" i="1"/>
  <c r="CI176" i="1"/>
  <c r="VY176" i="1" s="1"/>
  <c r="WW176" i="1" s="1"/>
  <c r="FZ38" i="1"/>
  <c r="GX156" i="1"/>
  <c r="FZ82" i="1"/>
  <c r="CI140" i="1"/>
  <c r="VY140" i="1" s="1"/>
  <c r="WW140" i="1" s="1"/>
  <c r="FB94" i="1"/>
  <c r="GX97" i="1"/>
  <c r="AN115" i="1"/>
  <c r="BK115" i="1" s="1"/>
  <c r="DG115" i="1" s="1"/>
  <c r="AN180" i="1"/>
  <c r="BK180" i="1" s="1"/>
  <c r="EE180" i="1" s="1"/>
  <c r="NK180" i="1" s="1"/>
  <c r="XU180" i="1" s="1"/>
  <c r="AN36" i="1"/>
  <c r="BK36" i="1" s="1"/>
  <c r="IT75" i="1"/>
  <c r="LN94" i="1"/>
  <c r="HV97" i="1"/>
  <c r="ML97" i="1"/>
  <c r="IT156" i="1"/>
  <c r="LN156" i="1"/>
  <c r="KP82" i="1"/>
  <c r="IT90" i="1"/>
  <c r="JR157" i="1"/>
  <c r="LN176" i="1"/>
  <c r="KP38" i="1"/>
  <c r="IT140" i="1"/>
  <c r="IT205" i="1"/>
  <c r="LN205" i="1"/>
  <c r="OF34" i="1"/>
  <c r="PE23" i="1"/>
  <c r="TL50" i="1"/>
  <c r="FZ157" i="1"/>
  <c r="KP94" i="1"/>
  <c r="HV40" i="1"/>
  <c r="LN40" i="1"/>
  <c r="JR97" i="1"/>
  <c r="HV167" i="1"/>
  <c r="ML167" i="1"/>
  <c r="JR186" i="1"/>
  <c r="IT209" i="1"/>
  <c r="LN209" i="1"/>
  <c r="IT82" i="1"/>
  <c r="ML82" i="1"/>
  <c r="JR90" i="1"/>
  <c r="IT157" i="1"/>
  <c r="LN157" i="1"/>
  <c r="KP173" i="1"/>
  <c r="KP176" i="1"/>
  <c r="IT38" i="1"/>
  <c r="ML38" i="1"/>
  <c r="IT110" i="1"/>
  <c r="ML110" i="1"/>
  <c r="HV140" i="1"/>
  <c r="ML140" i="1"/>
  <c r="RA23" i="1"/>
  <c r="FZ138" i="1"/>
  <c r="FB40" i="1"/>
  <c r="FZ167" i="1"/>
  <c r="GX181" i="1"/>
  <c r="CI70" i="1"/>
  <c r="VY70" i="1" s="1"/>
  <c r="WW70" i="1" s="1"/>
  <c r="FZ40" i="1"/>
  <c r="CI181" i="1"/>
  <c r="VY181" i="1" s="1"/>
  <c r="WW181" i="1" s="1"/>
  <c r="FB209" i="1"/>
  <c r="FB70" i="1"/>
  <c r="FB49" i="1"/>
  <c r="IT40" i="1"/>
  <c r="ML40" i="1"/>
  <c r="JR167" i="1"/>
  <c r="KP186" i="1"/>
  <c r="ML209" i="1"/>
  <c r="GX186" i="1"/>
  <c r="CI209" i="1"/>
  <c r="VY209" i="1" s="1"/>
  <c r="WW209" i="1" s="1"/>
  <c r="GX138" i="1"/>
  <c r="GX167" i="1"/>
  <c r="CI186" i="1"/>
  <c r="VY186" i="1" s="1"/>
  <c r="WW186" i="1" s="1"/>
  <c r="HV209" i="1"/>
  <c r="JR110" i="1"/>
  <c r="FB110" i="1"/>
  <c r="ED183" i="1"/>
  <c r="NJ183" i="1" s="1"/>
  <c r="RB183" i="1" s="1"/>
  <c r="GX46" i="1"/>
  <c r="GX40" i="1"/>
  <c r="AN183" i="1"/>
  <c r="BK183" i="1" s="1"/>
  <c r="CI167" i="1"/>
  <c r="VY167" i="1" s="1"/>
  <c r="WW167" i="1" s="1"/>
  <c r="FB186" i="1"/>
  <c r="FB181" i="1"/>
  <c r="FZ209" i="1"/>
  <c r="JR40" i="1"/>
  <c r="KP167" i="1"/>
  <c r="IT186" i="1"/>
  <c r="LN186" i="1"/>
  <c r="JR209" i="1"/>
  <c r="KP110" i="1"/>
  <c r="RA99" i="1"/>
  <c r="TL152" i="1"/>
  <c r="TL52" i="1"/>
  <c r="TK108" i="1"/>
  <c r="TL108" i="1"/>
  <c r="TK136" i="1"/>
  <c r="TM181" i="1"/>
  <c r="TK100" i="1"/>
  <c r="TK49" i="1"/>
  <c r="TK125" i="1"/>
  <c r="TL25" i="1"/>
  <c r="TK187" i="1"/>
  <c r="TK57" i="1"/>
  <c r="TK158" i="1"/>
  <c r="TL128" i="1"/>
  <c r="TM83" i="1"/>
  <c r="TL136" i="1"/>
  <c r="TL171" i="1"/>
  <c r="TM128" i="1"/>
  <c r="TK198" i="1"/>
  <c r="TL74" i="1"/>
  <c r="TM94" i="1"/>
  <c r="TM63" i="1"/>
  <c r="TL202" i="1"/>
  <c r="TL154" i="1"/>
  <c r="TL141" i="1"/>
  <c r="TK179" i="1"/>
  <c r="TK85" i="1"/>
  <c r="TL124" i="1"/>
  <c r="TL73" i="1"/>
  <c r="TL77" i="1"/>
  <c r="TK174" i="1"/>
  <c r="TK76" i="1"/>
  <c r="TK103" i="1"/>
  <c r="TK58" i="1"/>
  <c r="FZ177" i="1"/>
  <c r="VX177" i="1"/>
  <c r="WV177" i="1" s="1"/>
  <c r="FB109" i="1"/>
  <c r="VX109" i="1"/>
  <c r="WV109" i="1" s="1"/>
  <c r="ML50" i="1"/>
  <c r="VX50" i="1"/>
  <c r="WV50" i="1" s="1"/>
  <c r="TK38" i="1"/>
  <c r="TK89" i="1"/>
  <c r="TK90" i="1"/>
  <c r="TL76" i="1"/>
  <c r="ML53" i="1"/>
  <c r="VX53" i="1"/>
  <c r="WV53" i="1" s="1"/>
  <c r="ML74" i="1"/>
  <c r="VX74" i="1"/>
  <c r="WV74" i="1" s="1"/>
  <c r="TK170" i="1"/>
  <c r="TK163" i="1"/>
  <c r="ML136" i="1"/>
  <c r="VX136" i="1"/>
  <c r="WV136" i="1" s="1"/>
  <c r="TK210" i="1"/>
  <c r="TK117" i="1"/>
  <c r="ML22" i="1"/>
  <c r="VX22" i="1"/>
  <c r="WV22" i="1" s="1"/>
  <c r="ML26" i="1"/>
  <c r="VX26" i="1"/>
  <c r="WV26" i="1" s="1"/>
  <c r="FZ129" i="1"/>
  <c r="VX129" i="1"/>
  <c r="WV129" i="1" s="1"/>
  <c r="JR204" i="1"/>
  <c r="VX204" i="1"/>
  <c r="WV204" i="1" s="1"/>
  <c r="ML163" i="1"/>
  <c r="VX163" i="1"/>
  <c r="WV163" i="1" s="1"/>
  <c r="KP46" i="1"/>
  <c r="VX46" i="1"/>
  <c r="WV46" i="1" s="1"/>
  <c r="KP96" i="1"/>
  <c r="VX96" i="1"/>
  <c r="WV96" i="1" s="1"/>
  <c r="FB173" i="1"/>
  <c r="VX173" i="1"/>
  <c r="WV173" i="1" s="1"/>
  <c r="ML102" i="1"/>
  <c r="VX102" i="1"/>
  <c r="WV102" i="1" s="1"/>
  <c r="LN49" i="1"/>
  <c r="VX49" i="1"/>
  <c r="WV49" i="1" s="1"/>
  <c r="KP181" i="1"/>
  <c r="VX181" i="1"/>
  <c r="WV181" i="1" s="1"/>
  <c r="JR70" i="1"/>
  <c r="VX70" i="1"/>
  <c r="WV70" i="1" s="1"/>
  <c r="TK146" i="1"/>
  <c r="TK199" i="1"/>
  <c r="LN138" i="1"/>
  <c r="VX138" i="1"/>
  <c r="WV138" i="1" s="1"/>
  <c r="CI110" i="1"/>
  <c r="VX110" i="1"/>
  <c r="WV110" i="1" s="1"/>
  <c r="TK159" i="1"/>
  <c r="TO215" i="1"/>
  <c r="TO212" i="1"/>
  <c r="TK111" i="1"/>
  <c r="TL40" i="1"/>
  <c r="TL48" i="1"/>
  <c r="TK84" i="1"/>
  <c r="TL82" i="1"/>
  <c r="TL208" i="1"/>
  <c r="TL28" i="1"/>
  <c r="TK45" i="1"/>
  <c r="TL173" i="1"/>
  <c r="TK177" i="1"/>
  <c r="TK195" i="1"/>
  <c r="TM140" i="1"/>
  <c r="TL49" i="1"/>
  <c r="TM110" i="1"/>
  <c r="TK211" i="1"/>
  <c r="TL33" i="1"/>
  <c r="TM18" i="1"/>
  <c r="TL41" i="1"/>
  <c r="TM27" i="1"/>
  <c r="TL158" i="1"/>
  <c r="TL125" i="1"/>
  <c r="TL60" i="1"/>
  <c r="TL31" i="1"/>
  <c r="TL197" i="1"/>
  <c r="TL100" i="1"/>
  <c r="TM91" i="1"/>
  <c r="TL195" i="1"/>
  <c r="TL148" i="1"/>
  <c r="TM19" i="1"/>
  <c r="TL93" i="1"/>
  <c r="TL116" i="1"/>
  <c r="CI103" i="1"/>
  <c r="VY103" i="1" s="1"/>
  <c r="WW103" i="1" s="1"/>
  <c r="VX103" i="1"/>
  <c r="WV103" i="1" s="1"/>
  <c r="CI172" i="1"/>
  <c r="VY172" i="1" s="1"/>
  <c r="WW172" i="1" s="1"/>
  <c r="VX172" i="1"/>
  <c r="WV172" i="1" s="1"/>
  <c r="ML64" i="1"/>
  <c r="VX64" i="1"/>
  <c r="WV64" i="1" s="1"/>
  <c r="ML198" i="1"/>
  <c r="VX198" i="1"/>
  <c r="WV198" i="1" s="1"/>
  <c r="LN61" i="1"/>
  <c r="VX61" i="1"/>
  <c r="WV61" i="1" s="1"/>
  <c r="ML23" i="1"/>
  <c r="VX23" i="1"/>
  <c r="WV23" i="1" s="1"/>
  <c r="KP162" i="1"/>
  <c r="VX162" i="1"/>
  <c r="WV162" i="1" s="1"/>
  <c r="TK35" i="1"/>
  <c r="TK88" i="1"/>
  <c r="TK166" i="1"/>
  <c r="TK180" i="1"/>
  <c r="LN77" i="1"/>
  <c r="VX77" i="1"/>
  <c r="WV77" i="1" s="1"/>
  <c r="FB108" i="1"/>
  <c r="VX108" i="1"/>
  <c r="WV108" i="1" s="1"/>
  <c r="KP48" i="1"/>
  <c r="VX48" i="1"/>
  <c r="WV48" i="1" s="1"/>
  <c r="CI106" i="1"/>
  <c r="MM106" i="1" s="1"/>
  <c r="VX106" i="1"/>
  <c r="WV106" i="1" s="1"/>
  <c r="JR69" i="1"/>
  <c r="VX69" i="1"/>
  <c r="WV69" i="1" s="1"/>
  <c r="GX41" i="1"/>
  <c r="VX41" i="1"/>
  <c r="WV41" i="1" s="1"/>
  <c r="TK80" i="1"/>
  <c r="KP43" i="1"/>
  <c r="VX43" i="1"/>
  <c r="WV43" i="1" s="1"/>
  <c r="ML18" i="1"/>
  <c r="VX18" i="1"/>
  <c r="WV18" i="1" s="1"/>
  <c r="TL43" i="1"/>
  <c r="TK130" i="1"/>
  <c r="TK183" i="1"/>
  <c r="TL122" i="1"/>
  <c r="TL21" i="1"/>
  <c r="TL104" i="1"/>
  <c r="TL168" i="1"/>
  <c r="TL164" i="1"/>
  <c r="TL207" i="1"/>
  <c r="TL157" i="1"/>
  <c r="TK172" i="1"/>
  <c r="TL201" i="1"/>
  <c r="TM52" i="1"/>
  <c r="TL187" i="1"/>
  <c r="TK188" i="1"/>
  <c r="TK73" i="1"/>
  <c r="TK93" i="1"/>
  <c r="TK69" i="1"/>
  <c r="TK161" i="1"/>
  <c r="TK134" i="1"/>
  <c r="JR188" i="1"/>
  <c r="VX188" i="1"/>
  <c r="WV188" i="1" s="1"/>
  <c r="TK62" i="1"/>
  <c r="ML161" i="1"/>
  <c r="VX161" i="1"/>
  <c r="WV161" i="1" s="1"/>
  <c r="TL88" i="1"/>
  <c r="TK54" i="1"/>
  <c r="TK121" i="1"/>
  <c r="TK186" i="1"/>
  <c r="TK182" i="1"/>
  <c r="TL103" i="1"/>
  <c r="LN32" i="1"/>
  <c r="VX32" i="1"/>
  <c r="WV32" i="1" s="1"/>
  <c r="TL75" i="1"/>
  <c r="LN125" i="1"/>
  <c r="VX125" i="1"/>
  <c r="WV125" i="1" s="1"/>
  <c r="ML36" i="1"/>
  <c r="VX36" i="1"/>
  <c r="WV36" i="1" s="1"/>
  <c r="JR66" i="1"/>
  <c r="VX66" i="1"/>
  <c r="WV66" i="1" s="1"/>
  <c r="TK101" i="1"/>
  <c r="TK109" i="1"/>
  <c r="JR65" i="1"/>
  <c r="VX65" i="1"/>
  <c r="WV65" i="1" s="1"/>
  <c r="TL175" i="1"/>
  <c r="KP114" i="1"/>
  <c r="VX114" i="1"/>
  <c r="WV114" i="1" s="1"/>
  <c r="TK72" i="1"/>
  <c r="TK139" i="1"/>
  <c r="TK205" i="1"/>
  <c r="TK42" i="1"/>
  <c r="LN146" i="1"/>
  <c r="VX146" i="1"/>
  <c r="WV146" i="1" s="1"/>
  <c r="TK120" i="1"/>
  <c r="TL185" i="1"/>
  <c r="TM122" i="1"/>
  <c r="TL132" i="1"/>
  <c r="TL24" i="1"/>
  <c r="TL204" i="1"/>
  <c r="TL206" i="1"/>
  <c r="TL95" i="1"/>
  <c r="TL178" i="1"/>
  <c r="TL114" i="1"/>
  <c r="TM40" i="1"/>
  <c r="TM133" i="1"/>
  <c r="TL37" i="1"/>
  <c r="TL140" i="1"/>
  <c r="TL181" i="1"/>
  <c r="TL123" i="1"/>
  <c r="TL126" i="1"/>
  <c r="TL17" i="1"/>
  <c r="TL172" i="1"/>
  <c r="TL84" i="1"/>
  <c r="TM51" i="1"/>
  <c r="TK29" i="1"/>
  <c r="TL57" i="1"/>
  <c r="TL29" i="1"/>
  <c r="TM95" i="1"/>
  <c r="TL129" i="1"/>
  <c r="TL192" i="1"/>
  <c r="TL184" i="1"/>
  <c r="TL153" i="1"/>
  <c r="TL177" i="1"/>
  <c r="TM39" i="1"/>
  <c r="TL87" i="1"/>
  <c r="TK155" i="1"/>
  <c r="TL69" i="1"/>
  <c r="TK150" i="1"/>
  <c r="CJ129" i="1"/>
  <c r="VZ129" i="1" s="1"/>
  <c r="WX129" i="1" s="1"/>
  <c r="VY129" i="1"/>
  <c r="WW129" i="1" s="1"/>
  <c r="CI60" i="1"/>
  <c r="VY60" i="1" s="1"/>
  <c r="WW60" i="1" s="1"/>
  <c r="VX60" i="1"/>
  <c r="WV60" i="1" s="1"/>
  <c r="TK86" i="1"/>
  <c r="CI75" i="1"/>
  <c r="VX75" i="1"/>
  <c r="WV75" i="1" s="1"/>
  <c r="TL113" i="1"/>
  <c r="TK107" i="1"/>
  <c r="TK176" i="1"/>
  <c r="ML164" i="1"/>
  <c r="VX164" i="1"/>
  <c r="WV164" i="1" s="1"/>
  <c r="LN201" i="1"/>
  <c r="VX201" i="1"/>
  <c r="WV201" i="1" s="1"/>
  <c r="TK56" i="1"/>
  <c r="TL36" i="1"/>
  <c r="TK196" i="1"/>
  <c r="OG99" i="1"/>
  <c r="OG138" i="1"/>
  <c r="PE99" i="1"/>
  <c r="PE138" i="1"/>
  <c r="TN213" i="1"/>
  <c r="TO216" i="1"/>
  <c r="NM214" i="1"/>
  <c r="NL215" i="1"/>
  <c r="TG212" i="1"/>
  <c r="TG213" i="1" s="1"/>
  <c r="TG214" i="1" s="1"/>
  <c r="TG215" i="1" s="1"/>
  <c r="TG216" i="1" s="1"/>
  <c r="C8" i="3" s="1"/>
  <c r="RB213" i="1"/>
  <c r="QD213" i="1"/>
  <c r="PF213" i="1"/>
  <c r="OH213" i="1"/>
  <c r="AR215" i="1"/>
  <c r="BN215" i="1"/>
  <c r="EG215" i="1"/>
  <c r="NM215" i="1" s="1"/>
  <c r="XW215" i="1" s="1"/>
  <c r="DI215" i="1"/>
  <c r="CL214" i="1"/>
  <c r="WB214" i="1" s="1"/>
  <c r="WZ214" i="1" s="1"/>
  <c r="MO214" i="1"/>
  <c r="LQ214" i="1"/>
  <c r="KS214" i="1"/>
  <c r="JU214" i="1"/>
  <c r="IW214" i="1"/>
  <c r="HY214" i="1"/>
  <c r="HA214" i="1"/>
  <c r="GC214" i="1"/>
  <c r="FE214" i="1"/>
  <c r="TP214" i="1"/>
  <c r="RD214" i="1"/>
  <c r="QF214" i="1"/>
  <c r="PH214" i="1"/>
  <c r="OJ214" i="1"/>
  <c r="CL213" i="1"/>
  <c r="WB213" i="1" s="1"/>
  <c r="WZ213" i="1" s="1"/>
  <c r="MO213" i="1"/>
  <c r="LQ213" i="1"/>
  <c r="KS213" i="1"/>
  <c r="JU213" i="1"/>
  <c r="IW213" i="1"/>
  <c r="HY213" i="1"/>
  <c r="HA213" i="1"/>
  <c r="GC213" i="1"/>
  <c r="FE213" i="1"/>
  <c r="MO215" i="1"/>
  <c r="LQ215" i="1"/>
  <c r="KS215" i="1"/>
  <c r="JU215" i="1"/>
  <c r="IW215" i="1"/>
  <c r="HY215" i="1"/>
  <c r="HA215" i="1"/>
  <c r="GC215" i="1"/>
  <c r="FE215" i="1"/>
  <c r="CL215" i="1"/>
  <c r="WB215" i="1" s="1"/>
  <c r="WZ215" i="1" s="1"/>
  <c r="RD212" i="1"/>
  <c r="QF212" i="1"/>
  <c r="PH212" i="1"/>
  <c r="OJ212" i="1"/>
  <c r="EG212" i="1"/>
  <c r="DI212" i="1"/>
  <c r="AR212" i="1"/>
  <c r="BN212" i="1"/>
  <c r="RD216" i="1"/>
  <c r="QF216" i="1"/>
  <c r="PH216" i="1"/>
  <c r="OJ216" i="1"/>
  <c r="EG216" i="1"/>
  <c r="DI216" i="1"/>
  <c r="AR216" i="1"/>
  <c r="BN216" i="1"/>
  <c r="AS214" i="1"/>
  <c r="BO214" i="1"/>
  <c r="EH214" i="1"/>
  <c r="DJ214" i="1"/>
  <c r="RC212" i="1"/>
  <c r="QE212" i="1"/>
  <c r="PG212" i="1"/>
  <c r="OI212" i="1"/>
  <c r="RC216" i="1"/>
  <c r="QE216" i="1"/>
  <c r="PG216" i="1"/>
  <c r="OI216" i="1"/>
  <c r="RC213" i="1"/>
  <c r="QE213" i="1"/>
  <c r="PG213" i="1"/>
  <c r="OI213" i="1"/>
  <c r="EF213" i="1"/>
  <c r="DH213" i="1"/>
  <c r="AQ213" i="1"/>
  <c r="BM213" i="1"/>
  <c r="CL216" i="1"/>
  <c r="WB216" i="1" s="1"/>
  <c r="WZ216" i="1" s="1"/>
  <c r="MO216" i="1"/>
  <c r="LQ216" i="1"/>
  <c r="KS216" i="1"/>
  <c r="JU216" i="1"/>
  <c r="IW216" i="1"/>
  <c r="HY216" i="1"/>
  <c r="HA216" i="1"/>
  <c r="GC216" i="1"/>
  <c r="FE216" i="1"/>
  <c r="CL212" i="1"/>
  <c r="WB212" i="1" s="1"/>
  <c r="WZ212" i="1" s="1"/>
  <c r="MO212" i="1"/>
  <c r="LQ212" i="1"/>
  <c r="KS212" i="1"/>
  <c r="JU212" i="1"/>
  <c r="IW212" i="1"/>
  <c r="HY212" i="1"/>
  <c r="HA212" i="1"/>
  <c r="GC212" i="1"/>
  <c r="FE212" i="1"/>
  <c r="KP146" i="1"/>
  <c r="IT146" i="1"/>
  <c r="LN114" i="1"/>
  <c r="RA26" i="1"/>
  <c r="PE26" i="1"/>
  <c r="OF105" i="1"/>
  <c r="CI66" i="1"/>
  <c r="VY66" i="1" s="1"/>
  <c r="WW66" i="1" s="1"/>
  <c r="DF17" i="1"/>
  <c r="TM17" i="1" s="1"/>
  <c r="FZ114" i="1"/>
  <c r="DF26" i="1"/>
  <c r="KP66" i="1"/>
  <c r="QC26" i="1"/>
  <c r="PD105" i="1"/>
  <c r="DE150" i="1"/>
  <c r="HV114" i="1"/>
  <c r="FZ173" i="1"/>
  <c r="LN96" i="1"/>
  <c r="CI49" i="1"/>
  <c r="VY49" i="1" s="1"/>
  <c r="WW49" i="1" s="1"/>
  <c r="LN181" i="1"/>
  <c r="LN173" i="1"/>
  <c r="HV138" i="1"/>
  <c r="KP70" i="1"/>
  <c r="CI96" i="1"/>
  <c r="LO96" i="1" s="1"/>
  <c r="IT49" i="1"/>
  <c r="ML181" i="1"/>
  <c r="JR138" i="1"/>
  <c r="LN70" i="1"/>
  <c r="JR102" i="1"/>
  <c r="OG32" i="1"/>
  <c r="HV46" i="1"/>
  <c r="KP129" i="1"/>
  <c r="JR49" i="1"/>
  <c r="IT181" i="1"/>
  <c r="IT173" i="1"/>
  <c r="ML138" i="1"/>
  <c r="KP102" i="1"/>
  <c r="QC32" i="1"/>
  <c r="FZ102" i="1"/>
  <c r="KP49" i="1"/>
  <c r="JR181" i="1"/>
  <c r="IT22" i="1"/>
  <c r="HV173" i="1"/>
  <c r="ML173" i="1"/>
  <c r="KP138" i="1"/>
  <c r="IT70" i="1"/>
  <c r="ML70" i="1"/>
  <c r="HV102" i="1"/>
  <c r="LN102" i="1"/>
  <c r="KP204" i="1"/>
  <c r="RA32" i="1"/>
  <c r="CI102" i="1"/>
  <c r="MM102" i="1" s="1"/>
  <c r="FB136" i="1"/>
  <c r="HV49" i="1"/>
  <c r="JR163" i="1"/>
  <c r="FB102" i="1"/>
  <c r="CI173" i="1"/>
  <c r="FC173" i="1" s="1"/>
  <c r="JR173" i="1"/>
  <c r="IT138" i="1"/>
  <c r="IT102" i="1"/>
  <c r="RA139" i="1"/>
  <c r="GX32" i="1"/>
  <c r="FB65" i="1"/>
  <c r="GX125" i="1"/>
  <c r="FB36" i="1"/>
  <c r="TM66" i="1"/>
  <c r="GX114" i="1"/>
  <c r="IT114" i="1"/>
  <c r="ML114" i="1"/>
  <c r="KP65" i="1"/>
  <c r="AN17" i="1"/>
  <c r="BK17" i="1" s="1"/>
  <c r="DG17" i="1" s="1"/>
  <c r="FB66" i="1"/>
  <c r="GX65" i="1"/>
  <c r="FZ36" i="1"/>
  <c r="CI114" i="1"/>
  <c r="GA114" i="1" s="1"/>
  <c r="JR114" i="1"/>
  <c r="GX66" i="1"/>
  <c r="CI65" i="1"/>
  <c r="KQ65" i="1" s="1"/>
  <c r="GX36" i="1"/>
  <c r="FB114" i="1"/>
  <c r="JR36" i="1"/>
  <c r="TM43" i="1"/>
  <c r="DE30" i="1"/>
  <c r="IT43" i="1"/>
  <c r="ML43" i="1"/>
  <c r="KP36" i="1"/>
  <c r="HV65" i="1"/>
  <c r="LN65" i="1"/>
  <c r="HV66" i="1"/>
  <c r="LN66" i="1"/>
  <c r="PD165" i="1"/>
  <c r="FZ66" i="1"/>
  <c r="AN26" i="1"/>
  <c r="BK26" i="1" s="1"/>
  <c r="EE26" i="1" s="1"/>
  <c r="NK26" i="1" s="1"/>
  <c r="XU26" i="1" s="1"/>
  <c r="EC88" i="1"/>
  <c r="NI88" i="1" s="1"/>
  <c r="FZ18" i="1"/>
  <c r="FZ65" i="1"/>
  <c r="FB125" i="1"/>
  <c r="CI36" i="1"/>
  <c r="KQ36" i="1" s="1"/>
  <c r="JR18" i="1"/>
  <c r="LN18" i="1"/>
  <c r="ML32" i="1"/>
  <c r="HV125" i="1"/>
  <c r="JR43" i="1"/>
  <c r="HV36" i="1"/>
  <c r="LN36" i="1"/>
  <c r="IT65" i="1"/>
  <c r="ML65" i="1"/>
  <c r="IT66" i="1"/>
  <c r="ML66" i="1"/>
  <c r="QB165" i="1"/>
  <c r="CI161" i="1"/>
  <c r="KQ161" i="1" s="1"/>
  <c r="HV18" i="1"/>
  <c r="ML125" i="1"/>
  <c r="IT36" i="1"/>
  <c r="QC150" i="1"/>
  <c r="FZ75" i="1"/>
  <c r="GX75" i="1"/>
  <c r="TM173" i="1"/>
  <c r="CI163" i="1"/>
  <c r="CJ163" i="1" s="1"/>
  <c r="VZ163" i="1" s="1"/>
  <c r="WX163" i="1" s="1"/>
  <c r="CI53" i="1"/>
  <c r="IT46" i="1"/>
  <c r="ML46" i="1"/>
  <c r="IT129" i="1"/>
  <c r="LN129" i="1"/>
  <c r="KP163" i="1"/>
  <c r="KP22" i="1"/>
  <c r="JR201" i="1"/>
  <c r="JR136" i="1"/>
  <c r="IT204" i="1"/>
  <c r="LN204" i="1"/>
  <c r="PD34" i="1"/>
  <c r="GX129" i="1"/>
  <c r="OG139" i="1"/>
  <c r="CI46" i="1"/>
  <c r="IU46" i="1" s="1"/>
  <c r="FZ23" i="1"/>
  <c r="CI74" i="1"/>
  <c r="GX22" i="1"/>
  <c r="FB163" i="1"/>
  <c r="FB172" i="1"/>
  <c r="FB46" i="1"/>
  <c r="GX23" i="1"/>
  <c r="CI201" i="1"/>
  <c r="CI204" i="1"/>
  <c r="CI22" i="1"/>
  <c r="GY22" i="1" s="1"/>
  <c r="FB50" i="1"/>
  <c r="ED173" i="1"/>
  <c r="NJ173" i="1" s="1"/>
  <c r="OH173" i="1" s="1"/>
  <c r="JR53" i="1"/>
  <c r="JR46" i="1"/>
  <c r="JR74" i="1"/>
  <c r="HV129" i="1"/>
  <c r="ML129" i="1"/>
  <c r="IT163" i="1"/>
  <c r="LN163" i="1"/>
  <c r="IT26" i="1"/>
  <c r="KP201" i="1"/>
  <c r="HV204" i="1"/>
  <c r="ML204" i="1"/>
  <c r="QZ34" i="1"/>
  <c r="PE139" i="1"/>
  <c r="GX201" i="1"/>
  <c r="GX204" i="1"/>
  <c r="FZ188" i="1"/>
  <c r="FB129" i="1"/>
  <c r="FZ163" i="1"/>
  <c r="FZ46" i="1"/>
  <c r="CI23" i="1"/>
  <c r="FC23" i="1" s="1"/>
  <c r="FB201" i="1"/>
  <c r="FB204" i="1"/>
  <c r="TM204" i="1"/>
  <c r="FB22" i="1"/>
  <c r="GX26" i="1"/>
  <c r="FZ198" i="1"/>
  <c r="DE180" i="1"/>
  <c r="FZ53" i="1"/>
  <c r="JR50" i="1"/>
  <c r="JR129" i="1"/>
  <c r="HV163" i="1"/>
  <c r="IT201" i="1"/>
  <c r="QB65" i="1"/>
  <c r="RA58" i="1"/>
  <c r="QB46" i="1"/>
  <c r="RA188" i="1"/>
  <c r="RA150" i="1"/>
  <c r="QZ46" i="1"/>
  <c r="KP161" i="1"/>
  <c r="OG150" i="1"/>
  <c r="PD46" i="1"/>
  <c r="KP188" i="1"/>
  <c r="CI77" i="1"/>
  <c r="GX48" i="1"/>
  <c r="TM106" i="1"/>
  <c r="TM48" i="1"/>
  <c r="CI69" i="1"/>
  <c r="LO69" i="1" s="1"/>
  <c r="GX96" i="1"/>
  <c r="FZ108" i="1"/>
  <c r="FZ106" i="1"/>
  <c r="IT96" i="1"/>
  <c r="ML96" i="1"/>
  <c r="IT77" i="1"/>
  <c r="IT48" i="1"/>
  <c r="ML48" i="1"/>
  <c r="JR106" i="1"/>
  <c r="GX106" i="1"/>
  <c r="HV69" i="1"/>
  <c r="LN69" i="1"/>
  <c r="JR96" i="1"/>
  <c r="FZ96" i="1"/>
  <c r="ML77" i="1"/>
  <c r="JR48" i="1"/>
  <c r="KP106" i="1"/>
  <c r="IT69" i="1"/>
  <c r="ML69" i="1"/>
  <c r="CI48" i="1"/>
  <c r="GY48" i="1" s="1"/>
  <c r="FB69" i="1"/>
  <c r="FZ77" i="1"/>
  <c r="FB48" i="1"/>
  <c r="FZ69" i="1"/>
  <c r="FB96" i="1"/>
  <c r="ML162" i="1"/>
  <c r="HV106" i="1"/>
  <c r="LN106" i="1"/>
  <c r="FZ41" i="1"/>
  <c r="CI32" i="1"/>
  <c r="GX188" i="1"/>
  <c r="FZ125" i="1"/>
  <c r="FB161" i="1"/>
  <c r="FB41" i="1"/>
  <c r="IT188" i="1"/>
  <c r="LN188" i="1"/>
  <c r="HV41" i="1"/>
  <c r="LN41" i="1"/>
  <c r="JR125" i="1"/>
  <c r="KP41" i="1"/>
  <c r="GX64" i="1"/>
  <c r="HV188" i="1"/>
  <c r="ML188" i="1"/>
  <c r="IT41" i="1"/>
  <c r="ML41" i="1"/>
  <c r="KP125" i="1"/>
  <c r="CI188" i="1"/>
  <c r="HW188" i="1" s="1"/>
  <c r="FZ161" i="1"/>
  <c r="FB64" i="1"/>
  <c r="FB188" i="1"/>
  <c r="CI125" i="1"/>
  <c r="KQ125" i="1" s="1"/>
  <c r="GX161" i="1"/>
  <c r="FZ64" i="1"/>
  <c r="CI41" i="1"/>
  <c r="KQ41" i="1" s="1"/>
  <c r="IT32" i="1"/>
  <c r="JR41" i="1"/>
  <c r="IT125" i="1"/>
  <c r="JR161" i="1"/>
  <c r="PD65" i="1"/>
  <c r="IT161" i="1"/>
  <c r="LN161" i="1"/>
  <c r="HV161" i="1"/>
  <c r="FB103" i="1"/>
  <c r="FZ50" i="1"/>
  <c r="DF103" i="1"/>
  <c r="FB162" i="1"/>
  <c r="DE183" i="1"/>
  <c r="KP50" i="1"/>
  <c r="IT162" i="1"/>
  <c r="HV108" i="1"/>
  <c r="LN108" i="1"/>
  <c r="JR77" i="1"/>
  <c r="FB75" i="1"/>
  <c r="DF58" i="1"/>
  <c r="GX50" i="1"/>
  <c r="CI108" i="1"/>
  <c r="LO108" i="1" s="1"/>
  <c r="HV162" i="1"/>
  <c r="IT108" i="1"/>
  <c r="ML108" i="1"/>
  <c r="KP77" i="1"/>
  <c r="GX103" i="1"/>
  <c r="CI50" i="1"/>
  <c r="CJ50" i="1" s="1"/>
  <c r="VZ50" i="1" s="1"/>
  <c r="WX50" i="1" s="1"/>
  <c r="DF76" i="1"/>
  <c r="CI162" i="1"/>
  <c r="KQ162" i="1" s="1"/>
  <c r="GX162" i="1"/>
  <c r="LN162" i="1"/>
  <c r="JR108" i="1"/>
  <c r="HV77" i="1"/>
  <c r="PE58" i="1"/>
  <c r="OG183" i="1"/>
  <c r="RA183" i="1"/>
  <c r="QC183" i="1"/>
  <c r="PE183" i="1"/>
  <c r="JR22" i="1"/>
  <c r="LN22" i="1"/>
  <c r="HV22" i="1"/>
  <c r="JR32" i="1"/>
  <c r="FB32" i="1"/>
  <c r="KP32" i="1"/>
  <c r="TM32" i="1"/>
  <c r="FZ32" i="1"/>
  <c r="HV32" i="1"/>
  <c r="CI26" i="1"/>
  <c r="KP26" i="1"/>
  <c r="FB26" i="1"/>
  <c r="JR26" i="1"/>
  <c r="LN26" i="1"/>
  <c r="FZ26" i="1"/>
  <c r="HV26" i="1"/>
  <c r="FZ172" i="1"/>
  <c r="FB74" i="1"/>
  <c r="FZ136" i="1"/>
  <c r="GX198" i="1"/>
  <c r="FB53" i="1"/>
  <c r="KP164" i="1"/>
  <c r="KP53" i="1"/>
  <c r="KP74" i="1"/>
  <c r="KP136" i="1"/>
  <c r="GX172" i="1"/>
  <c r="FZ74" i="1"/>
  <c r="GX136" i="1"/>
  <c r="FB198" i="1"/>
  <c r="GX53" i="1"/>
  <c r="FZ164" i="1"/>
  <c r="IT164" i="1"/>
  <c r="LN164" i="1"/>
  <c r="HV53" i="1"/>
  <c r="LN53" i="1"/>
  <c r="JR198" i="1"/>
  <c r="HV74" i="1"/>
  <c r="LN74" i="1"/>
  <c r="IT136" i="1"/>
  <c r="LN136" i="1"/>
  <c r="GX74" i="1"/>
  <c r="CI136" i="1"/>
  <c r="CI198" i="1"/>
  <c r="CI164" i="1"/>
  <c r="FC164" i="1" s="1"/>
  <c r="HV164" i="1"/>
  <c r="IT53" i="1"/>
  <c r="KP198" i="1"/>
  <c r="IT74" i="1"/>
  <c r="HV136" i="1"/>
  <c r="QZ65" i="1"/>
  <c r="EC113" i="1"/>
  <c r="NI113" i="1" s="1"/>
  <c r="TM135" i="1"/>
  <c r="TM171" i="1"/>
  <c r="DE139" i="1"/>
  <c r="PF103" i="1"/>
  <c r="QD103" i="1"/>
  <c r="EC103" i="1"/>
  <c r="NI103" i="1" s="1"/>
  <c r="OG180" i="1"/>
  <c r="RA180" i="1"/>
  <c r="PE180" i="1"/>
  <c r="QC180" i="1"/>
  <c r="DE105" i="1"/>
  <c r="EC105" i="1"/>
  <c r="NI105" i="1" s="1"/>
  <c r="XS105" i="1" s="1"/>
  <c r="QZ170" i="1"/>
  <c r="QB170" i="1"/>
  <c r="PD170" i="1"/>
  <c r="OF170" i="1"/>
  <c r="ED175" i="1"/>
  <c r="NJ175" i="1" s="1"/>
  <c r="XT175" i="1" s="1"/>
  <c r="DF175" i="1"/>
  <c r="QZ163" i="1"/>
  <c r="QB163" i="1"/>
  <c r="PD163" i="1"/>
  <c r="OF163" i="1"/>
  <c r="BJ210" i="1"/>
  <c r="AN210" i="1"/>
  <c r="BJ159" i="1"/>
  <c r="AN159" i="1"/>
  <c r="EC174" i="1"/>
  <c r="NI174" i="1" s="1"/>
  <c r="XS174" i="1" s="1"/>
  <c r="DE174" i="1"/>
  <c r="BJ163" i="1"/>
  <c r="AN163" i="1"/>
  <c r="BJ150" i="1"/>
  <c r="AN150" i="1"/>
  <c r="BJ205" i="1"/>
  <c r="AN205" i="1"/>
  <c r="OF186" i="1"/>
  <c r="QZ186" i="1"/>
  <c r="PD186" i="1"/>
  <c r="QB186" i="1"/>
  <c r="EC120" i="1"/>
  <c r="NI120" i="1" s="1"/>
  <c r="XS120" i="1" s="1"/>
  <c r="DE120" i="1"/>
  <c r="OF182" i="1"/>
  <c r="QZ182" i="1"/>
  <c r="QB182" i="1"/>
  <c r="PD182" i="1"/>
  <c r="EC176" i="1"/>
  <c r="NI176" i="1" s="1"/>
  <c r="XS176" i="1" s="1"/>
  <c r="DE176" i="1"/>
  <c r="EC121" i="1"/>
  <c r="NI121" i="1" s="1"/>
  <c r="XS121" i="1" s="1"/>
  <c r="DE121" i="1"/>
  <c r="BK103" i="1"/>
  <c r="EE103" i="1" s="1"/>
  <c r="NK103" i="1" s="1"/>
  <c r="XU103" i="1" s="1"/>
  <c r="HV50" i="1"/>
  <c r="LN50" i="1"/>
  <c r="JR162" i="1"/>
  <c r="FZ162" i="1"/>
  <c r="ED188" i="1"/>
  <c r="NJ188" i="1" s="1"/>
  <c r="OG188" i="1"/>
  <c r="RB103" i="1"/>
  <c r="BJ109" i="1"/>
  <c r="AN109" i="1"/>
  <c r="BJ165" i="1"/>
  <c r="AN165" i="1"/>
  <c r="BJ199" i="1"/>
  <c r="AN199" i="1"/>
  <c r="BJ146" i="1"/>
  <c r="AN146" i="1"/>
  <c r="DE188" i="1"/>
  <c r="EC159" i="1"/>
  <c r="NI159" i="1" s="1"/>
  <c r="XS159" i="1" s="1"/>
  <c r="DE159" i="1"/>
  <c r="BJ174" i="1"/>
  <c r="AN174" i="1"/>
  <c r="DE163" i="1"/>
  <c r="EC163" i="1"/>
  <c r="NI163" i="1" s="1"/>
  <c r="XS163" i="1" s="1"/>
  <c r="BJ182" i="1"/>
  <c r="AN182" i="1"/>
  <c r="BJ117" i="1"/>
  <c r="AN117" i="1"/>
  <c r="BJ196" i="1"/>
  <c r="AN196" i="1"/>
  <c r="BJ107" i="1"/>
  <c r="AN107" i="1"/>
  <c r="BJ111" i="1"/>
  <c r="AN111" i="1"/>
  <c r="BJ130" i="1"/>
  <c r="AN130" i="1"/>
  <c r="BJ166" i="1"/>
  <c r="AN166" i="1"/>
  <c r="BJ186" i="1"/>
  <c r="AN186" i="1"/>
  <c r="TM206" i="1"/>
  <c r="AN179" i="1"/>
  <c r="AO179" i="1" s="1"/>
  <c r="BJ179" i="1"/>
  <c r="BK138" i="1"/>
  <c r="EE138" i="1" s="1"/>
  <c r="NK138" i="1" s="1"/>
  <c r="XU138" i="1" s="1"/>
  <c r="BJ139" i="1"/>
  <c r="ED139" i="1" s="1"/>
  <c r="NJ139" i="1" s="1"/>
  <c r="XT139" i="1" s="1"/>
  <c r="IT50" i="1"/>
  <c r="QC188" i="1"/>
  <c r="TM188" i="1"/>
  <c r="OH103" i="1"/>
  <c r="DE109" i="1"/>
  <c r="EC109" i="1"/>
  <c r="NI109" i="1" s="1"/>
  <c r="XS109" i="1" s="1"/>
  <c r="EC165" i="1"/>
  <c r="NI165" i="1" s="1"/>
  <c r="XS165" i="1" s="1"/>
  <c r="DE165" i="1"/>
  <c r="DE199" i="1"/>
  <c r="EC199" i="1"/>
  <c r="NI199" i="1" s="1"/>
  <c r="XS199" i="1" s="1"/>
  <c r="QB121" i="1"/>
  <c r="PD121" i="1"/>
  <c r="OF121" i="1"/>
  <c r="QZ121" i="1"/>
  <c r="EC146" i="1"/>
  <c r="NI146" i="1" s="1"/>
  <c r="XS146" i="1" s="1"/>
  <c r="DE146" i="1"/>
  <c r="BJ170" i="1"/>
  <c r="AN170" i="1"/>
  <c r="BJ101" i="1"/>
  <c r="AN101" i="1"/>
  <c r="QB210" i="1"/>
  <c r="PD210" i="1"/>
  <c r="OF210" i="1"/>
  <c r="QZ210" i="1"/>
  <c r="DE182" i="1"/>
  <c r="EC182" i="1"/>
  <c r="NI182" i="1" s="1"/>
  <c r="XS182" i="1" s="1"/>
  <c r="DE117" i="1"/>
  <c r="EC117" i="1"/>
  <c r="NI117" i="1" s="1"/>
  <c r="XS117" i="1" s="1"/>
  <c r="EC196" i="1"/>
  <c r="NI196" i="1" s="1"/>
  <c r="XS196" i="1" s="1"/>
  <c r="DE196" i="1"/>
  <c r="DE107" i="1"/>
  <c r="EC107" i="1"/>
  <c r="NI107" i="1" s="1"/>
  <c r="XS107" i="1" s="1"/>
  <c r="DE111" i="1"/>
  <c r="EC111" i="1"/>
  <c r="NI111" i="1" s="1"/>
  <c r="XS111" i="1" s="1"/>
  <c r="QZ117" i="1"/>
  <c r="QB117" i="1"/>
  <c r="PD117" i="1"/>
  <c r="OF117" i="1"/>
  <c r="DE130" i="1"/>
  <c r="EC130" i="1"/>
  <c r="NI130" i="1" s="1"/>
  <c r="XS130" i="1" s="1"/>
  <c r="EC166" i="1"/>
  <c r="NI166" i="1" s="1"/>
  <c r="XS166" i="1" s="1"/>
  <c r="DE166" i="1"/>
  <c r="EC186" i="1"/>
  <c r="NI186" i="1" s="1"/>
  <c r="XS186" i="1" s="1"/>
  <c r="DE186" i="1"/>
  <c r="BK188" i="1"/>
  <c r="EE188" i="1" s="1"/>
  <c r="NK188" i="1" s="1"/>
  <c r="XU188" i="1" s="1"/>
  <c r="BJ105" i="1"/>
  <c r="AN105" i="1"/>
  <c r="BK175" i="1"/>
  <c r="AO175" i="1"/>
  <c r="PD166" i="1"/>
  <c r="OF166" i="1"/>
  <c r="QZ166" i="1"/>
  <c r="QB166" i="1"/>
  <c r="EC210" i="1"/>
  <c r="NI210" i="1" s="1"/>
  <c r="XS210" i="1" s="1"/>
  <c r="DE210" i="1"/>
  <c r="EC170" i="1"/>
  <c r="NI170" i="1" s="1"/>
  <c r="XS170" i="1" s="1"/>
  <c r="DE170" i="1"/>
  <c r="EC101" i="1"/>
  <c r="NI101" i="1" s="1"/>
  <c r="XS101" i="1" s="1"/>
  <c r="DE101" i="1"/>
  <c r="QB107" i="1"/>
  <c r="QZ107" i="1"/>
  <c r="PD107" i="1"/>
  <c r="OF107" i="1"/>
  <c r="PD176" i="1"/>
  <c r="OF176" i="1"/>
  <c r="QZ176" i="1"/>
  <c r="QB176" i="1"/>
  <c r="EC205" i="1"/>
  <c r="NI205" i="1" s="1"/>
  <c r="XS205" i="1" s="1"/>
  <c r="DE205" i="1"/>
  <c r="BJ120" i="1"/>
  <c r="AN120" i="1"/>
  <c r="BJ176" i="1"/>
  <c r="AN176" i="1"/>
  <c r="BJ121" i="1"/>
  <c r="AN121" i="1"/>
  <c r="FZ103" i="1"/>
  <c r="QC58" i="1"/>
  <c r="QZ61" i="1"/>
  <c r="PD61" i="1"/>
  <c r="JR23" i="1"/>
  <c r="QB61" i="1"/>
  <c r="OF61" i="1"/>
  <c r="FC129" i="1"/>
  <c r="IT198" i="1"/>
  <c r="LN198" i="1"/>
  <c r="KP61" i="1"/>
  <c r="KP23" i="1"/>
  <c r="HV198" i="1"/>
  <c r="HV61" i="1"/>
  <c r="LN23" i="1"/>
  <c r="IT23" i="1"/>
  <c r="DE58" i="1"/>
  <c r="PF58" i="1"/>
  <c r="OH58" i="1"/>
  <c r="RB58" i="1"/>
  <c r="QD58" i="1"/>
  <c r="QD76" i="1"/>
  <c r="PF76" i="1"/>
  <c r="OH76" i="1"/>
  <c r="RB76" i="1"/>
  <c r="QB62" i="1"/>
  <c r="OF62" i="1"/>
  <c r="PD62" i="1"/>
  <c r="QZ62" i="1"/>
  <c r="BJ72" i="1"/>
  <c r="AN72" i="1"/>
  <c r="BJ56" i="1"/>
  <c r="AN56" i="1"/>
  <c r="EC76" i="1"/>
  <c r="NI76" i="1" s="1"/>
  <c r="XS76" i="1" s="1"/>
  <c r="QB86" i="1"/>
  <c r="PD86" i="1"/>
  <c r="OF86" i="1"/>
  <c r="QZ86" i="1"/>
  <c r="DE80" i="1"/>
  <c r="EC80" i="1"/>
  <c r="NI80" i="1" s="1"/>
  <c r="XS80" i="1" s="1"/>
  <c r="DE90" i="1"/>
  <c r="EC90" i="1"/>
  <c r="NI90" i="1" s="1"/>
  <c r="XS90" i="1" s="1"/>
  <c r="BJ89" i="1"/>
  <c r="AN89" i="1"/>
  <c r="BJ34" i="1"/>
  <c r="AN34" i="1"/>
  <c r="BJ35" i="1"/>
  <c r="AN35" i="1"/>
  <c r="BK50" i="1"/>
  <c r="EE50" i="1" s="1"/>
  <c r="NK50" i="1" s="1"/>
  <c r="XU50" i="1" s="1"/>
  <c r="AO58" i="1"/>
  <c r="BL58" i="1" s="1"/>
  <c r="BK58" i="1"/>
  <c r="EE58" i="1" s="1"/>
  <c r="NK58" i="1" s="1"/>
  <c r="XU58" i="1" s="1"/>
  <c r="DE72" i="1"/>
  <c r="EC72" i="1"/>
  <c r="NI72" i="1" s="1"/>
  <c r="XS72" i="1" s="1"/>
  <c r="EC56" i="1"/>
  <c r="NI56" i="1" s="1"/>
  <c r="XS56" i="1" s="1"/>
  <c r="DE56" i="1"/>
  <c r="BJ38" i="1"/>
  <c r="AN38" i="1"/>
  <c r="DE61" i="1"/>
  <c r="EC61" i="1"/>
  <c r="NI61" i="1" s="1"/>
  <c r="XS61" i="1" s="1"/>
  <c r="BJ68" i="1"/>
  <c r="AN68" i="1"/>
  <c r="BJ86" i="1"/>
  <c r="AN86" i="1"/>
  <c r="EC65" i="1"/>
  <c r="NI65" i="1" s="1"/>
  <c r="XS65" i="1" s="1"/>
  <c r="DE65" i="1"/>
  <c r="EC89" i="1"/>
  <c r="NI89" i="1" s="1"/>
  <c r="XS89" i="1" s="1"/>
  <c r="DE89" i="1"/>
  <c r="EC34" i="1"/>
  <c r="NI34" i="1" s="1"/>
  <c r="XS34" i="1" s="1"/>
  <c r="DE34" i="1"/>
  <c r="DE35" i="1"/>
  <c r="EC35" i="1"/>
  <c r="NI35" i="1" s="1"/>
  <c r="XS35" i="1" s="1"/>
  <c r="AN85" i="1"/>
  <c r="AO85" i="1" s="1"/>
  <c r="BJ85" i="1"/>
  <c r="DF85" i="1" s="1"/>
  <c r="PD38" i="1"/>
  <c r="QB38" i="1"/>
  <c r="QZ38" i="1"/>
  <c r="OF38" i="1"/>
  <c r="QB89" i="1"/>
  <c r="PD89" i="1"/>
  <c r="OF89" i="1"/>
  <c r="QZ89" i="1"/>
  <c r="OF90" i="1"/>
  <c r="QZ90" i="1"/>
  <c r="QB90" i="1"/>
  <c r="PD90" i="1"/>
  <c r="BJ42" i="1"/>
  <c r="AN42" i="1"/>
  <c r="AN97" i="1"/>
  <c r="BJ97" i="1"/>
  <c r="EC38" i="1"/>
  <c r="NI38" i="1" s="1"/>
  <c r="XS38" i="1" s="1"/>
  <c r="DE38" i="1"/>
  <c r="BJ61" i="1"/>
  <c r="AN61" i="1"/>
  <c r="DE68" i="1"/>
  <c r="EC68" i="1"/>
  <c r="NI68" i="1" s="1"/>
  <c r="XS68" i="1" s="1"/>
  <c r="EC86" i="1"/>
  <c r="NI86" i="1" s="1"/>
  <c r="XS86" i="1" s="1"/>
  <c r="DE86" i="1"/>
  <c r="BJ65" i="1"/>
  <c r="AN65" i="1"/>
  <c r="BJ62" i="1"/>
  <c r="AN62" i="1"/>
  <c r="BJ46" i="1"/>
  <c r="AN46" i="1"/>
  <c r="BJ54" i="1"/>
  <c r="AN54" i="1"/>
  <c r="BK76" i="1"/>
  <c r="EE76" i="1" s="1"/>
  <c r="NK76" i="1" s="1"/>
  <c r="XU76" i="1" s="1"/>
  <c r="EC42" i="1"/>
  <c r="NI42" i="1" s="1"/>
  <c r="XS42" i="1" s="1"/>
  <c r="DE42" i="1"/>
  <c r="BJ80" i="1"/>
  <c r="AN80" i="1"/>
  <c r="BJ90" i="1"/>
  <c r="AN90" i="1"/>
  <c r="QZ54" i="1"/>
  <c r="QB54" i="1"/>
  <c r="OF54" i="1"/>
  <c r="PD54" i="1"/>
  <c r="PD35" i="1"/>
  <c r="OF35" i="1"/>
  <c r="QB35" i="1"/>
  <c r="QZ35" i="1"/>
  <c r="EC62" i="1"/>
  <c r="NI62" i="1" s="1"/>
  <c r="XS62" i="1" s="1"/>
  <c r="DE62" i="1"/>
  <c r="DE46" i="1"/>
  <c r="EC46" i="1"/>
  <c r="NI46" i="1" s="1"/>
  <c r="XS46" i="1" s="1"/>
  <c r="DE54" i="1"/>
  <c r="EC54" i="1"/>
  <c r="NI54" i="1" s="1"/>
  <c r="XS54" i="1" s="1"/>
  <c r="TM200" i="1"/>
  <c r="TM178" i="1"/>
  <c r="TM123" i="1"/>
  <c r="TM149" i="1"/>
  <c r="HV23" i="1"/>
  <c r="QZ187" i="1"/>
  <c r="QB187" i="1"/>
  <c r="PD187" i="1"/>
  <c r="OF187" i="1"/>
  <c r="RA181" i="1"/>
  <c r="QC181" i="1"/>
  <c r="PE181" i="1"/>
  <c r="OG181" i="1"/>
  <c r="RB55" i="1"/>
  <c r="QD55" i="1"/>
  <c r="PF55" i="1"/>
  <c r="OH55" i="1"/>
  <c r="RA195" i="1"/>
  <c r="QC195" i="1"/>
  <c r="PE195" i="1"/>
  <c r="OG195" i="1"/>
  <c r="RB149" i="1"/>
  <c r="QD149" i="1"/>
  <c r="PF149" i="1"/>
  <c r="OH149" i="1"/>
  <c r="QD63" i="1"/>
  <c r="PF63" i="1"/>
  <c r="RB63" i="1"/>
  <c r="OH63" i="1"/>
  <c r="QZ177" i="1"/>
  <c r="QB177" i="1"/>
  <c r="PD177" i="1"/>
  <c r="OF177" i="1"/>
  <c r="QZ57" i="1"/>
  <c r="QB57" i="1"/>
  <c r="OF57" i="1"/>
  <c r="PD57" i="1"/>
  <c r="RA178" i="1"/>
  <c r="PE178" i="1"/>
  <c r="QC178" i="1"/>
  <c r="OG178" i="1"/>
  <c r="RA104" i="1"/>
  <c r="QC104" i="1"/>
  <c r="PE104" i="1"/>
  <c r="OG104" i="1"/>
  <c r="RB167" i="1"/>
  <c r="QD167" i="1"/>
  <c r="PF167" i="1"/>
  <c r="OH167" i="1"/>
  <c r="RA74" i="1"/>
  <c r="QC74" i="1"/>
  <c r="PE74" i="1"/>
  <c r="OG74" i="1"/>
  <c r="RA172" i="1"/>
  <c r="QC172" i="1"/>
  <c r="PE172" i="1"/>
  <c r="OG172" i="1"/>
  <c r="RB169" i="1"/>
  <c r="QD169" i="1"/>
  <c r="PF169" i="1"/>
  <c r="OH169" i="1"/>
  <c r="RA100" i="1"/>
  <c r="QC100" i="1"/>
  <c r="PE100" i="1"/>
  <c r="OG100" i="1"/>
  <c r="QD71" i="1"/>
  <c r="RB71" i="1"/>
  <c r="PF71" i="1"/>
  <c r="OH71" i="1"/>
  <c r="PF171" i="1"/>
  <c r="RA202" i="1"/>
  <c r="QC202" i="1"/>
  <c r="PE202" i="1"/>
  <c r="OG202" i="1"/>
  <c r="RA187" i="1"/>
  <c r="QC187" i="1"/>
  <c r="PE187" i="1"/>
  <c r="OG187" i="1"/>
  <c r="QZ93" i="1"/>
  <c r="QB93" i="1"/>
  <c r="PD93" i="1"/>
  <c r="OF93" i="1"/>
  <c r="RA93" i="1"/>
  <c r="QC93" i="1"/>
  <c r="PE93" i="1"/>
  <c r="OG93" i="1"/>
  <c r="RA173" i="1"/>
  <c r="QC173" i="1"/>
  <c r="PE173" i="1"/>
  <c r="OG173" i="1"/>
  <c r="QZ125" i="1"/>
  <c r="QB125" i="1"/>
  <c r="PD125" i="1"/>
  <c r="OF125" i="1"/>
  <c r="TM193" i="1"/>
  <c r="RA95" i="1"/>
  <c r="QC95" i="1"/>
  <c r="PE95" i="1"/>
  <c r="OG95" i="1"/>
  <c r="QZ158" i="1"/>
  <c r="QB158" i="1"/>
  <c r="PD158" i="1"/>
  <c r="OF158" i="1"/>
  <c r="RA128" i="1"/>
  <c r="QC128" i="1"/>
  <c r="PE128" i="1"/>
  <c r="OG128" i="1"/>
  <c r="RA185" i="1"/>
  <c r="QC185" i="1"/>
  <c r="PE185" i="1"/>
  <c r="OG185" i="1"/>
  <c r="RB140" i="1"/>
  <c r="QD140" i="1"/>
  <c r="PF140" i="1"/>
  <c r="OH140" i="1"/>
  <c r="RA49" i="1"/>
  <c r="QC49" i="1"/>
  <c r="PE49" i="1"/>
  <c r="OG49" i="1"/>
  <c r="RB193" i="1"/>
  <c r="QD193" i="1"/>
  <c r="PF193" i="1"/>
  <c r="OH193" i="1"/>
  <c r="RB133" i="1"/>
  <c r="QD133" i="1"/>
  <c r="PF133" i="1"/>
  <c r="OH133" i="1"/>
  <c r="RA136" i="1"/>
  <c r="QC136" i="1"/>
  <c r="PE136" i="1"/>
  <c r="OG136" i="1"/>
  <c r="RB143" i="1"/>
  <c r="QD143" i="1"/>
  <c r="PF143" i="1"/>
  <c r="OH143" i="1"/>
  <c r="RB48" i="1"/>
  <c r="QD48" i="1"/>
  <c r="PF48" i="1"/>
  <c r="OH48" i="1"/>
  <c r="RB66" i="1"/>
  <c r="QD66" i="1"/>
  <c r="PF66" i="1"/>
  <c r="OH66" i="1"/>
  <c r="RA158" i="1"/>
  <c r="QC158" i="1"/>
  <c r="PE158" i="1"/>
  <c r="OG158" i="1"/>
  <c r="RB102" i="1"/>
  <c r="QD102" i="1"/>
  <c r="PF102" i="1"/>
  <c r="OH102" i="1"/>
  <c r="RA57" i="1"/>
  <c r="QC57" i="1"/>
  <c r="PE57" i="1"/>
  <c r="OG57" i="1"/>
  <c r="RA116" i="1"/>
  <c r="QC116" i="1"/>
  <c r="PE116" i="1"/>
  <c r="OG116" i="1"/>
  <c r="TM185" i="1"/>
  <c r="QZ174" i="1"/>
  <c r="QB174" i="1"/>
  <c r="PD174" i="1"/>
  <c r="OF174" i="1"/>
  <c r="QZ76" i="1"/>
  <c r="QB76" i="1"/>
  <c r="PD76" i="1"/>
  <c r="OF76" i="1"/>
  <c r="RA97" i="1"/>
  <c r="QC97" i="1"/>
  <c r="PE97" i="1"/>
  <c r="OG97" i="1"/>
  <c r="TM115" i="1"/>
  <c r="RA84" i="1"/>
  <c r="QC84" i="1"/>
  <c r="PE84" i="1"/>
  <c r="OG84" i="1"/>
  <c r="RB126" i="1"/>
  <c r="QD126" i="1"/>
  <c r="PF126" i="1"/>
  <c r="OH126" i="1"/>
  <c r="RA87" i="1"/>
  <c r="QC87" i="1"/>
  <c r="PE87" i="1"/>
  <c r="OG87" i="1"/>
  <c r="RB123" i="1"/>
  <c r="QD123" i="1"/>
  <c r="PF123" i="1"/>
  <c r="OH123" i="1"/>
  <c r="QZ73" i="1"/>
  <c r="QB73" i="1"/>
  <c r="PD73" i="1"/>
  <c r="OF73" i="1"/>
  <c r="QZ69" i="1"/>
  <c r="QB69" i="1"/>
  <c r="PD69" i="1"/>
  <c r="OF69" i="1"/>
  <c r="QZ136" i="1"/>
  <c r="QB136" i="1"/>
  <c r="PD136" i="1"/>
  <c r="OF136" i="1"/>
  <c r="TM183" i="1"/>
  <c r="RA52" i="1"/>
  <c r="QC52" i="1"/>
  <c r="PE52" i="1"/>
  <c r="OG52" i="1"/>
  <c r="QZ195" i="1"/>
  <c r="QB195" i="1"/>
  <c r="PD195" i="1"/>
  <c r="OF195" i="1"/>
  <c r="RA114" i="1"/>
  <c r="QC114" i="1"/>
  <c r="PE114" i="1"/>
  <c r="OG114" i="1"/>
  <c r="RB191" i="1"/>
  <c r="QD191" i="1"/>
  <c r="PF191" i="1"/>
  <c r="OH191" i="1"/>
  <c r="RB106" i="1"/>
  <c r="QD106" i="1"/>
  <c r="PF106" i="1"/>
  <c r="OH106" i="1"/>
  <c r="RB122" i="1"/>
  <c r="QD122" i="1"/>
  <c r="PF122" i="1"/>
  <c r="OH122" i="1"/>
  <c r="AN139" i="1"/>
  <c r="BK139" i="1" s="1"/>
  <c r="EE139" i="1" s="1"/>
  <c r="NK139" i="1" s="1"/>
  <c r="XU139" i="1" s="1"/>
  <c r="RB204" i="1"/>
  <c r="QD204" i="1"/>
  <c r="PF204" i="1"/>
  <c r="OH204" i="1"/>
  <c r="RA132" i="1"/>
  <c r="QC132" i="1"/>
  <c r="PE132" i="1"/>
  <c r="OG132" i="1"/>
  <c r="RB128" i="1"/>
  <c r="QD128" i="1"/>
  <c r="PF128" i="1"/>
  <c r="OH128" i="1"/>
  <c r="RA207" i="1"/>
  <c r="QC207" i="1"/>
  <c r="PE207" i="1"/>
  <c r="OG207" i="1"/>
  <c r="RA126" i="1"/>
  <c r="QC126" i="1"/>
  <c r="PE126" i="1"/>
  <c r="OG126" i="1"/>
  <c r="RA157" i="1"/>
  <c r="QC157" i="1"/>
  <c r="PE157" i="1"/>
  <c r="OG157" i="1"/>
  <c r="QD67" i="1"/>
  <c r="PF67" i="1"/>
  <c r="RB74" i="1"/>
  <c r="QD74" i="1"/>
  <c r="PF74" i="1"/>
  <c r="OH74" i="1"/>
  <c r="RA125" i="1"/>
  <c r="QC125" i="1"/>
  <c r="PE125" i="1"/>
  <c r="OG125" i="1"/>
  <c r="RA60" i="1"/>
  <c r="QC60" i="1"/>
  <c r="PE60" i="1"/>
  <c r="OG60" i="1"/>
  <c r="RB203" i="1"/>
  <c r="QD203" i="1"/>
  <c r="PF203" i="1"/>
  <c r="OH203" i="1"/>
  <c r="RB189" i="1"/>
  <c r="QD189" i="1"/>
  <c r="PF189" i="1"/>
  <c r="OH189" i="1"/>
  <c r="QZ172" i="1"/>
  <c r="QB172" i="1"/>
  <c r="PD172" i="1"/>
  <c r="OF172" i="1"/>
  <c r="RB95" i="1"/>
  <c r="QD95" i="1"/>
  <c r="PF95" i="1"/>
  <c r="OH95" i="1"/>
  <c r="RA129" i="1"/>
  <c r="QC129" i="1"/>
  <c r="PE129" i="1"/>
  <c r="OG129" i="1"/>
  <c r="RA192" i="1"/>
  <c r="QC192" i="1"/>
  <c r="PE192" i="1"/>
  <c r="OG192" i="1"/>
  <c r="RA184" i="1"/>
  <c r="PE184" i="1"/>
  <c r="QC184" i="1"/>
  <c r="OG184" i="1"/>
  <c r="RA153" i="1"/>
  <c r="QC153" i="1"/>
  <c r="PE153" i="1"/>
  <c r="OG153" i="1"/>
  <c r="RA177" i="1"/>
  <c r="QC177" i="1"/>
  <c r="PE177" i="1"/>
  <c r="OG177" i="1"/>
  <c r="RB94" i="1"/>
  <c r="QD94" i="1"/>
  <c r="PF94" i="1"/>
  <c r="OH94" i="1"/>
  <c r="RA201" i="1"/>
  <c r="QC201" i="1"/>
  <c r="PE201" i="1"/>
  <c r="OG201" i="1"/>
  <c r="RB52" i="1"/>
  <c r="QD52" i="1"/>
  <c r="PF52" i="1"/>
  <c r="OH52" i="1"/>
  <c r="RB200" i="1"/>
  <c r="QD200" i="1"/>
  <c r="PF200" i="1"/>
  <c r="OH200" i="1"/>
  <c r="RA154" i="1"/>
  <c r="QC154" i="1"/>
  <c r="PE154" i="1"/>
  <c r="OG154" i="1"/>
  <c r="RA141" i="1"/>
  <c r="QC141" i="1"/>
  <c r="PE141" i="1"/>
  <c r="OG141" i="1"/>
  <c r="QZ179" i="1"/>
  <c r="QB179" i="1"/>
  <c r="PD179" i="1"/>
  <c r="OF179" i="1"/>
  <c r="QZ85" i="1"/>
  <c r="QB85" i="1"/>
  <c r="PD85" i="1"/>
  <c r="OF85" i="1"/>
  <c r="RA124" i="1"/>
  <c r="QC124" i="1"/>
  <c r="PE124" i="1"/>
  <c r="OG124" i="1"/>
  <c r="TM145" i="1"/>
  <c r="RA77" i="1"/>
  <c r="QC77" i="1"/>
  <c r="PE77" i="1"/>
  <c r="OG77" i="1"/>
  <c r="QB103" i="1"/>
  <c r="QZ103" i="1"/>
  <c r="PD103" i="1"/>
  <c r="OF103" i="1"/>
  <c r="TM169" i="1"/>
  <c r="RB181" i="1"/>
  <c r="QD181" i="1"/>
  <c r="PF181" i="1"/>
  <c r="OH181" i="1"/>
  <c r="RA206" i="1"/>
  <c r="PE206" i="1"/>
  <c r="QC206" i="1"/>
  <c r="OG206" i="1"/>
  <c r="RB145" i="1"/>
  <c r="QD145" i="1"/>
  <c r="PF145" i="1"/>
  <c r="OH145" i="1"/>
  <c r="RB142" i="1"/>
  <c r="QD142" i="1"/>
  <c r="PF142" i="1"/>
  <c r="OH142" i="1"/>
  <c r="RA171" i="1"/>
  <c r="QC171" i="1"/>
  <c r="PE171" i="1"/>
  <c r="OG171" i="1"/>
  <c r="RA168" i="1"/>
  <c r="QC168" i="1"/>
  <c r="PE168" i="1"/>
  <c r="OG168" i="1"/>
  <c r="RA164" i="1"/>
  <c r="QC164" i="1"/>
  <c r="PE164" i="1"/>
  <c r="OG164" i="1"/>
  <c r="QZ198" i="1"/>
  <c r="PD198" i="1"/>
  <c r="QB198" i="1"/>
  <c r="OF198" i="1"/>
  <c r="RB99" i="1"/>
  <c r="QD99" i="1"/>
  <c r="PF99" i="1"/>
  <c r="OH99" i="1"/>
  <c r="RB51" i="1"/>
  <c r="QD51" i="1"/>
  <c r="PF51" i="1"/>
  <c r="OH51" i="1"/>
  <c r="RB91" i="1"/>
  <c r="QD91" i="1"/>
  <c r="PF91" i="1"/>
  <c r="OH91" i="1"/>
  <c r="RB119" i="1"/>
  <c r="QD119" i="1"/>
  <c r="PF119" i="1"/>
  <c r="OH119" i="1"/>
  <c r="RA148" i="1"/>
  <c r="QC148" i="1"/>
  <c r="PE148" i="1"/>
  <c r="OG148" i="1"/>
  <c r="RB178" i="1"/>
  <c r="QD178" i="1"/>
  <c r="PF178" i="1"/>
  <c r="OH178" i="1"/>
  <c r="RB82" i="1"/>
  <c r="QD82" i="1"/>
  <c r="PF82" i="1"/>
  <c r="OH82" i="1"/>
  <c r="QZ188" i="1"/>
  <c r="QB188" i="1"/>
  <c r="PD188" i="1"/>
  <c r="OF188" i="1"/>
  <c r="QZ155" i="1"/>
  <c r="QB155" i="1"/>
  <c r="PD155" i="1"/>
  <c r="OF155" i="1"/>
  <c r="QZ58" i="1"/>
  <c r="QB58" i="1"/>
  <c r="OF58" i="1"/>
  <c r="PD58" i="1"/>
  <c r="RA208" i="1"/>
  <c r="PE208" i="1"/>
  <c r="QC208" i="1"/>
  <c r="OG208" i="1"/>
  <c r="RB88" i="1"/>
  <c r="QD88" i="1"/>
  <c r="PF88" i="1"/>
  <c r="OH88" i="1"/>
  <c r="RA48" i="1"/>
  <c r="QC48" i="1"/>
  <c r="PE48" i="1"/>
  <c r="OG48" i="1"/>
  <c r="RB147" i="1"/>
  <c r="QD147" i="1"/>
  <c r="PF147" i="1"/>
  <c r="OH147" i="1"/>
  <c r="QZ84" i="1"/>
  <c r="QB84" i="1"/>
  <c r="PD84" i="1"/>
  <c r="OF84" i="1"/>
  <c r="QZ108" i="1"/>
  <c r="QB108" i="1"/>
  <c r="PD108" i="1"/>
  <c r="OF108" i="1"/>
  <c r="RB135" i="1"/>
  <c r="QD135" i="1"/>
  <c r="PF135" i="1"/>
  <c r="OH135" i="1"/>
  <c r="QZ45" i="1"/>
  <c r="QB45" i="1"/>
  <c r="OF45" i="1"/>
  <c r="PD45" i="1"/>
  <c r="RA152" i="1"/>
  <c r="QC152" i="1"/>
  <c r="PE152" i="1"/>
  <c r="OG152" i="1"/>
  <c r="QZ100" i="1"/>
  <c r="QB100" i="1"/>
  <c r="PD100" i="1"/>
  <c r="OF100" i="1"/>
  <c r="RA204" i="1"/>
  <c r="QC204" i="1"/>
  <c r="PE204" i="1"/>
  <c r="OG204" i="1"/>
  <c r="QZ49" i="1"/>
  <c r="QB49" i="1"/>
  <c r="OF49" i="1"/>
  <c r="PD49" i="1"/>
  <c r="RA122" i="1"/>
  <c r="QC122" i="1"/>
  <c r="PE122" i="1"/>
  <c r="OG122" i="1"/>
  <c r="RB83" i="1"/>
  <c r="QD83" i="1"/>
  <c r="PF83" i="1"/>
  <c r="OH83" i="1"/>
  <c r="RB114" i="1"/>
  <c r="QD114" i="1"/>
  <c r="PF114" i="1"/>
  <c r="OH114" i="1"/>
  <c r="RA108" i="1"/>
  <c r="QC108" i="1"/>
  <c r="PE108" i="1"/>
  <c r="OG108" i="1"/>
  <c r="QD110" i="1"/>
  <c r="QZ211" i="1"/>
  <c r="QB211" i="1"/>
  <c r="PD211" i="1"/>
  <c r="OF211" i="1"/>
  <c r="RA82" i="1"/>
  <c r="QC82" i="1"/>
  <c r="PE82" i="1"/>
  <c r="OG82" i="1"/>
  <c r="RA140" i="1"/>
  <c r="QC140" i="1"/>
  <c r="PE140" i="1"/>
  <c r="OG140" i="1"/>
  <c r="RB70" i="1"/>
  <c r="QD70" i="1"/>
  <c r="PF70" i="1"/>
  <c r="OH70" i="1"/>
  <c r="RA123" i="1"/>
  <c r="QC123" i="1"/>
  <c r="PE123" i="1"/>
  <c r="OG123" i="1"/>
  <c r="RB164" i="1"/>
  <c r="QD164" i="1"/>
  <c r="PF164" i="1"/>
  <c r="OH164" i="1"/>
  <c r="RA197" i="1"/>
  <c r="QC197" i="1"/>
  <c r="PE197" i="1"/>
  <c r="OG197" i="1"/>
  <c r="RB79" i="1"/>
  <c r="QD79" i="1"/>
  <c r="PF79" i="1"/>
  <c r="OH79" i="1"/>
  <c r="RA73" i="1"/>
  <c r="QC73" i="1"/>
  <c r="PE73" i="1"/>
  <c r="OG73" i="1"/>
  <c r="RA69" i="1"/>
  <c r="QC69" i="1"/>
  <c r="PE69" i="1"/>
  <c r="OG69" i="1"/>
  <c r="QZ161" i="1"/>
  <c r="QB161" i="1"/>
  <c r="PD161" i="1"/>
  <c r="OF161" i="1"/>
  <c r="QZ134" i="1"/>
  <c r="QB134" i="1"/>
  <c r="PD134" i="1"/>
  <c r="OF134" i="1"/>
  <c r="TM142" i="1"/>
  <c r="TM71" i="1"/>
  <c r="TM67" i="1"/>
  <c r="RB32" i="1"/>
  <c r="OH32" i="1"/>
  <c r="PF32" i="1"/>
  <c r="QD32" i="1"/>
  <c r="RA28" i="1"/>
  <c r="OG28" i="1"/>
  <c r="QC28" i="1"/>
  <c r="PE28" i="1"/>
  <c r="OH30" i="1"/>
  <c r="QC37" i="1"/>
  <c r="RA37" i="1"/>
  <c r="OG37" i="1"/>
  <c r="PE37" i="1"/>
  <c r="RB43" i="1"/>
  <c r="QC40" i="1"/>
  <c r="RA40" i="1"/>
  <c r="OG40" i="1"/>
  <c r="PE40" i="1"/>
  <c r="RA24" i="1"/>
  <c r="OG24" i="1"/>
  <c r="PE24" i="1"/>
  <c r="QC24" i="1"/>
  <c r="RB18" i="1"/>
  <c r="OH18" i="1"/>
  <c r="PF18" i="1"/>
  <c r="QD18" i="1"/>
  <c r="QC41" i="1"/>
  <c r="RA41" i="1"/>
  <c r="OG41" i="1"/>
  <c r="PE41" i="1"/>
  <c r="RA17" i="1"/>
  <c r="QC17" i="1"/>
  <c r="OG17" i="1"/>
  <c r="PE17" i="1"/>
  <c r="RA31" i="1"/>
  <c r="OG31" i="1"/>
  <c r="PE31" i="1"/>
  <c r="QC31" i="1"/>
  <c r="FB177" i="1"/>
  <c r="GX60" i="1"/>
  <c r="CI109" i="1"/>
  <c r="LN64" i="1"/>
  <c r="RB22" i="1"/>
  <c r="OH22" i="1"/>
  <c r="PF22" i="1"/>
  <c r="QD22" i="1"/>
  <c r="TM28" i="1"/>
  <c r="RB31" i="1"/>
  <c r="OH31" i="1"/>
  <c r="PF31" i="1"/>
  <c r="QD31" i="1"/>
  <c r="RA29" i="1"/>
  <c r="OG29" i="1"/>
  <c r="QC29" i="1"/>
  <c r="PE29" i="1"/>
  <c r="QD39" i="1"/>
  <c r="RB39" i="1"/>
  <c r="OH39" i="1"/>
  <c r="PF39" i="1"/>
  <c r="RB19" i="1"/>
  <c r="OH19" i="1"/>
  <c r="PF19" i="1"/>
  <c r="QD19" i="1"/>
  <c r="GX68" i="1"/>
  <c r="CI196" i="1"/>
  <c r="FZ21" i="1"/>
  <c r="TM55" i="1"/>
  <c r="LN55" i="1"/>
  <c r="HV55" i="1"/>
  <c r="KP55" i="1"/>
  <c r="JR55" i="1"/>
  <c r="GX55" i="1"/>
  <c r="ML55" i="1"/>
  <c r="IT55" i="1"/>
  <c r="FZ55" i="1"/>
  <c r="FB55" i="1"/>
  <c r="CI55" i="1"/>
  <c r="VY55" i="1" s="1"/>
  <c r="WW55" i="1" s="1"/>
  <c r="RA25" i="1"/>
  <c r="QC25" i="1"/>
  <c r="OG25" i="1"/>
  <c r="PE25" i="1"/>
  <c r="QD40" i="1"/>
  <c r="RB40" i="1"/>
  <c r="OH40" i="1"/>
  <c r="PF40" i="1"/>
  <c r="RA21" i="1"/>
  <c r="OG21" i="1"/>
  <c r="QC21" i="1"/>
  <c r="PE21" i="1"/>
  <c r="RB26" i="1"/>
  <c r="OH26" i="1"/>
  <c r="PF26" i="1"/>
  <c r="QD26" i="1"/>
  <c r="QB29" i="1"/>
  <c r="QZ29" i="1"/>
  <c r="PD29" i="1"/>
  <c r="OF29" i="1"/>
  <c r="RA30" i="1"/>
  <c r="OG30" i="1"/>
  <c r="QC30" i="1"/>
  <c r="PE30" i="1"/>
  <c r="TM30" i="1"/>
  <c r="RB17" i="1"/>
  <c r="OH17" i="1"/>
  <c r="PF17" i="1"/>
  <c r="QD17" i="1"/>
  <c r="QD44" i="1"/>
  <c r="RB44" i="1"/>
  <c r="OH44" i="1"/>
  <c r="PF44" i="1"/>
  <c r="CI141" i="1"/>
  <c r="CI29" i="1"/>
  <c r="QC33" i="1"/>
  <c r="RA33" i="1"/>
  <c r="OG33" i="1"/>
  <c r="PE33" i="1"/>
  <c r="CI21" i="1"/>
  <c r="FB196" i="1"/>
  <c r="IT64" i="1"/>
  <c r="KP64" i="1"/>
  <c r="FB60" i="1"/>
  <c r="JR64" i="1"/>
  <c r="CI64" i="1"/>
  <c r="VY64" i="1" s="1"/>
  <c r="WW64" i="1" s="1"/>
  <c r="FZ109" i="1"/>
  <c r="GX109" i="1"/>
  <c r="FZ60" i="1"/>
  <c r="HV64" i="1"/>
  <c r="CI17" i="1"/>
  <c r="VY17" i="1" s="1"/>
  <c r="WW17" i="1" s="1"/>
  <c r="ML17" i="1"/>
  <c r="LN17" i="1"/>
  <c r="KP17" i="1"/>
  <c r="IT17" i="1"/>
  <c r="HV17" i="1"/>
  <c r="JR17" i="1"/>
  <c r="FZ17" i="1"/>
  <c r="GX17" i="1"/>
  <c r="FB17" i="1"/>
  <c r="LO101" i="1"/>
  <c r="ML124" i="1"/>
  <c r="LN124" i="1"/>
  <c r="KP124" i="1"/>
  <c r="JR124" i="1"/>
  <c r="HV124" i="1"/>
  <c r="IT124" i="1"/>
  <c r="MM95" i="1"/>
  <c r="LO95" i="1"/>
  <c r="KQ95" i="1"/>
  <c r="IU95" i="1"/>
  <c r="JS95" i="1"/>
  <c r="HW95" i="1"/>
  <c r="IU94" i="1"/>
  <c r="AO138" i="1"/>
  <c r="ML151" i="1"/>
  <c r="LN151" i="1"/>
  <c r="KP151" i="1"/>
  <c r="JR151" i="1"/>
  <c r="HV151" i="1"/>
  <c r="IT151" i="1"/>
  <c r="LO122" i="1"/>
  <c r="ML28" i="1"/>
  <c r="LN28" i="1"/>
  <c r="KP28" i="1"/>
  <c r="IT28" i="1"/>
  <c r="HV28" i="1"/>
  <c r="JR28" i="1"/>
  <c r="MM78" i="1"/>
  <c r="LO78" i="1"/>
  <c r="KQ78" i="1"/>
  <c r="IU78" i="1"/>
  <c r="JS78" i="1"/>
  <c r="HW78" i="1"/>
  <c r="MM56" i="1"/>
  <c r="LO56" i="1"/>
  <c r="KQ56" i="1"/>
  <c r="IU56" i="1"/>
  <c r="JS56" i="1"/>
  <c r="HW56" i="1"/>
  <c r="ML20" i="1"/>
  <c r="LN20" i="1"/>
  <c r="KP20" i="1"/>
  <c r="IT20" i="1"/>
  <c r="HV20" i="1"/>
  <c r="JR20" i="1"/>
  <c r="ML147" i="1"/>
  <c r="LN147" i="1"/>
  <c r="KP147" i="1"/>
  <c r="JR147" i="1"/>
  <c r="HV147" i="1"/>
  <c r="IT147" i="1"/>
  <c r="MM170" i="1"/>
  <c r="LO170" i="1"/>
  <c r="KQ170" i="1"/>
  <c r="IU170" i="1"/>
  <c r="HW170" i="1"/>
  <c r="JS170" i="1"/>
  <c r="MM150" i="1"/>
  <c r="LO150" i="1"/>
  <c r="KQ150" i="1"/>
  <c r="IU150" i="1"/>
  <c r="HW150" i="1"/>
  <c r="JS150" i="1"/>
  <c r="MM194" i="1"/>
  <c r="LO194" i="1"/>
  <c r="KQ194" i="1"/>
  <c r="JS194" i="1"/>
  <c r="IU194" i="1"/>
  <c r="HW194" i="1"/>
  <c r="FB21" i="1"/>
  <c r="GX196" i="1"/>
  <c r="ML100" i="1"/>
  <c r="LN100" i="1"/>
  <c r="KP100" i="1"/>
  <c r="JR100" i="1"/>
  <c r="IT100" i="1"/>
  <c r="HV100" i="1"/>
  <c r="ML145" i="1"/>
  <c r="LN145" i="1"/>
  <c r="KP145" i="1"/>
  <c r="JR145" i="1"/>
  <c r="HV145" i="1"/>
  <c r="IT145" i="1"/>
  <c r="ML72" i="1"/>
  <c r="LN72" i="1"/>
  <c r="KP72" i="1"/>
  <c r="JR72" i="1"/>
  <c r="IT72" i="1"/>
  <c r="HV72" i="1"/>
  <c r="ML185" i="1"/>
  <c r="LN185" i="1"/>
  <c r="KP185" i="1"/>
  <c r="JR185" i="1"/>
  <c r="HV185" i="1"/>
  <c r="IT185" i="1"/>
  <c r="ML149" i="1"/>
  <c r="LN149" i="1"/>
  <c r="KP149" i="1"/>
  <c r="JR149" i="1"/>
  <c r="HV149" i="1"/>
  <c r="IT149" i="1"/>
  <c r="ML189" i="1"/>
  <c r="LN189" i="1"/>
  <c r="KP189" i="1"/>
  <c r="JR189" i="1"/>
  <c r="HV189" i="1"/>
  <c r="IT189" i="1"/>
  <c r="CI177" i="1"/>
  <c r="ML177" i="1"/>
  <c r="LN177" i="1"/>
  <c r="KP177" i="1"/>
  <c r="JR177" i="1"/>
  <c r="HV177" i="1"/>
  <c r="IT177" i="1"/>
  <c r="ML142" i="1"/>
  <c r="LN142" i="1"/>
  <c r="KP142" i="1"/>
  <c r="JR142" i="1"/>
  <c r="HV142" i="1"/>
  <c r="IT142" i="1"/>
  <c r="CI142" i="1"/>
  <c r="VY142" i="1" s="1"/>
  <c r="WW142" i="1" s="1"/>
  <c r="GX142" i="1"/>
  <c r="FZ142" i="1"/>
  <c r="FB142" i="1"/>
  <c r="ML30" i="1"/>
  <c r="LN30" i="1"/>
  <c r="KP30" i="1"/>
  <c r="JR30" i="1"/>
  <c r="IT30" i="1"/>
  <c r="HV30" i="1"/>
  <c r="GX30" i="1"/>
  <c r="CI30" i="1"/>
  <c r="VY30" i="1" s="1"/>
  <c r="WW30" i="1" s="1"/>
  <c r="FZ30" i="1"/>
  <c r="FB30" i="1"/>
  <c r="ML103" i="1"/>
  <c r="LN103" i="1"/>
  <c r="KP103" i="1"/>
  <c r="JR103" i="1"/>
  <c r="IT103" i="1"/>
  <c r="HV103" i="1"/>
  <c r="ML71" i="1"/>
  <c r="LN71" i="1"/>
  <c r="KP71" i="1"/>
  <c r="JR71" i="1"/>
  <c r="IT71" i="1"/>
  <c r="HV71" i="1"/>
  <c r="CI71" i="1"/>
  <c r="VY71" i="1" s="1"/>
  <c r="WW71" i="1" s="1"/>
  <c r="FB71" i="1"/>
  <c r="GX71" i="1"/>
  <c r="FZ71" i="1"/>
  <c r="ML93" i="1"/>
  <c r="LN93" i="1"/>
  <c r="KP93" i="1"/>
  <c r="JR93" i="1"/>
  <c r="IT93" i="1"/>
  <c r="HV93" i="1"/>
  <c r="CI93" i="1"/>
  <c r="VY93" i="1" s="1"/>
  <c r="WW93" i="1" s="1"/>
  <c r="GX93" i="1"/>
  <c r="FB93" i="1"/>
  <c r="FZ93" i="1"/>
  <c r="ML67" i="1"/>
  <c r="LN67" i="1"/>
  <c r="KP67" i="1"/>
  <c r="JR67" i="1"/>
  <c r="IT67" i="1"/>
  <c r="HV67" i="1"/>
  <c r="FB67" i="1"/>
  <c r="CI67" i="1"/>
  <c r="VY67" i="1" s="1"/>
  <c r="WW67" i="1" s="1"/>
  <c r="GX67" i="1"/>
  <c r="FZ67" i="1"/>
  <c r="ML172" i="1"/>
  <c r="LN172" i="1"/>
  <c r="KP172" i="1"/>
  <c r="JR172" i="1"/>
  <c r="HV172" i="1"/>
  <c r="IT172" i="1"/>
  <c r="ML158" i="1"/>
  <c r="LN158" i="1"/>
  <c r="KP158" i="1"/>
  <c r="JR158" i="1"/>
  <c r="HV158" i="1"/>
  <c r="IT158" i="1"/>
  <c r="FB158" i="1"/>
  <c r="GX158" i="1"/>
  <c r="CI158" i="1"/>
  <c r="VY158" i="1" s="1"/>
  <c r="WW158" i="1" s="1"/>
  <c r="FZ158" i="1"/>
  <c r="ML166" i="1"/>
  <c r="LN166" i="1"/>
  <c r="KP166" i="1"/>
  <c r="JR166" i="1"/>
  <c r="HV166" i="1"/>
  <c r="IT166" i="1"/>
  <c r="FB166" i="1"/>
  <c r="GX166" i="1"/>
  <c r="FZ166" i="1"/>
  <c r="CI166" i="1"/>
  <c r="VY166" i="1" s="1"/>
  <c r="WW166" i="1" s="1"/>
  <c r="MM138" i="1"/>
  <c r="LO138" i="1"/>
  <c r="KQ138" i="1"/>
  <c r="IU138" i="1"/>
  <c r="HW138" i="1"/>
  <c r="JS138" i="1"/>
  <c r="MM153" i="1"/>
  <c r="LO153" i="1"/>
  <c r="KQ153" i="1"/>
  <c r="IU153" i="1"/>
  <c r="HW153" i="1"/>
  <c r="JS153" i="1"/>
  <c r="MM47" i="1"/>
  <c r="LO47" i="1"/>
  <c r="JS47" i="1"/>
  <c r="KQ47" i="1"/>
  <c r="IU47" i="1"/>
  <c r="HW47" i="1"/>
  <c r="ML208" i="1"/>
  <c r="LN208" i="1"/>
  <c r="KP208" i="1"/>
  <c r="JR208" i="1"/>
  <c r="HV208" i="1"/>
  <c r="IT208" i="1"/>
  <c r="MM112" i="1"/>
  <c r="LO112" i="1"/>
  <c r="KQ112" i="1"/>
  <c r="IU112" i="1"/>
  <c r="JS112" i="1"/>
  <c r="HW112" i="1"/>
  <c r="ML139" i="1"/>
  <c r="LN139" i="1"/>
  <c r="KP139" i="1"/>
  <c r="JR139" i="1"/>
  <c r="HV139" i="1"/>
  <c r="IT139" i="1"/>
  <c r="ML178" i="1"/>
  <c r="LN178" i="1"/>
  <c r="KP178" i="1"/>
  <c r="JR178" i="1"/>
  <c r="HV178" i="1"/>
  <c r="IT178" i="1"/>
  <c r="GX141" i="1"/>
  <c r="ML141" i="1"/>
  <c r="LN141" i="1"/>
  <c r="KP141" i="1"/>
  <c r="JR141" i="1"/>
  <c r="HV141" i="1"/>
  <c r="IT141" i="1"/>
  <c r="ML169" i="1"/>
  <c r="LN169" i="1"/>
  <c r="KP169" i="1"/>
  <c r="JR169" i="1"/>
  <c r="HV169" i="1"/>
  <c r="IT169" i="1"/>
  <c r="FB169" i="1"/>
  <c r="GX169" i="1"/>
  <c r="CI169" i="1"/>
  <c r="VY169" i="1" s="1"/>
  <c r="WW169" i="1" s="1"/>
  <c r="FZ169" i="1"/>
  <c r="ML175" i="1"/>
  <c r="LN175" i="1"/>
  <c r="KP175" i="1"/>
  <c r="JR175" i="1"/>
  <c r="HV175" i="1"/>
  <c r="IT175" i="1"/>
  <c r="GX175" i="1"/>
  <c r="FB175" i="1"/>
  <c r="FZ175" i="1"/>
  <c r="CI175" i="1"/>
  <c r="VY175" i="1" s="1"/>
  <c r="WW175" i="1" s="1"/>
  <c r="ML210" i="1"/>
  <c r="LN210" i="1"/>
  <c r="KP210" i="1"/>
  <c r="JR210" i="1"/>
  <c r="HV210" i="1"/>
  <c r="IT210" i="1"/>
  <c r="CI210" i="1"/>
  <c r="VY210" i="1" s="1"/>
  <c r="WW210" i="1" s="1"/>
  <c r="FB210" i="1"/>
  <c r="GX210" i="1"/>
  <c r="FZ210" i="1"/>
  <c r="MM159" i="1"/>
  <c r="LO159" i="1"/>
  <c r="KQ159" i="1"/>
  <c r="IU159" i="1"/>
  <c r="JS159" i="1"/>
  <c r="HW159" i="1"/>
  <c r="MM127" i="1"/>
  <c r="LO127" i="1"/>
  <c r="KQ127" i="1"/>
  <c r="IU127" i="1"/>
  <c r="JS127" i="1"/>
  <c r="HW127" i="1"/>
  <c r="ML131" i="1"/>
  <c r="LN131" i="1"/>
  <c r="KP131" i="1"/>
  <c r="JR131" i="1"/>
  <c r="HV131" i="1"/>
  <c r="IT131" i="1"/>
  <c r="LO40" i="1"/>
  <c r="HW40" i="1"/>
  <c r="ML183" i="1"/>
  <c r="LN183" i="1"/>
  <c r="KP183" i="1"/>
  <c r="JR183" i="1"/>
  <c r="HV183" i="1"/>
  <c r="IT183" i="1"/>
  <c r="MM144" i="1"/>
  <c r="LO144" i="1"/>
  <c r="KQ144" i="1"/>
  <c r="IU144" i="1"/>
  <c r="HW144" i="1"/>
  <c r="JS144" i="1"/>
  <c r="MM44" i="1"/>
  <c r="LO44" i="1"/>
  <c r="KQ44" i="1"/>
  <c r="IU44" i="1"/>
  <c r="JS44" i="1"/>
  <c r="HW44" i="1"/>
  <c r="HW168" i="1"/>
  <c r="MM51" i="1"/>
  <c r="LO51" i="1"/>
  <c r="JS51" i="1"/>
  <c r="KQ51" i="1"/>
  <c r="IU51" i="1"/>
  <c r="HW51" i="1"/>
  <c r="LO83" i="1"/>
  <c r="MM107" i="1"/>
  <c r="LO107" i="1"/>
  <c r="KQ107" i="1"/>
  <c r="IU107" i="1"/>
  <c r="JS107" i="1"/>
  <c r="HW107" i="1"/>
  <c r="ML152" i="1"/>
  <c r="LN152" i="1"/>
  <c r="KP152" i="1"/>
  <c r="JR152" i="1"/>
  <c r="HV152" i="1"/>
  <c r="IT152" i="1"/>
  <c r="ML113" i="1"/>
  <c r="LN113" i="1"/>
  <c r="KP113" i="1"/>
  <c r="JR113" i="1"/>
  <c r="IT113" i="1"/>
  <c r="HV113" i="1"/>
  <c r="ML126" i="1"/>
  <c r="LN126" i="1"/>
  <c r="KP126" i="1"/>
  <c r="JR126" i="1"/>
  <c r="HV126" i="1"/>
  <c r="IT126" i="1"/>
  <c r="ML116" i="1"/>
  <c r="LN116" i="1"/>
  <c r="KP116" i="1"/>
  <c r="JR116" i="1"/>
  <c r="IT116" i="1"/>
  <c r="HV116" i="1"/>
  <c r="ML137" i="1"/>
  <c r="LN137" i="1"/>
  <c r="KP137" i="1"/>
  <c r="JR137" i="1"/>
  <c r="HV137" i="1"/>
  <c r="IT137" i="1"/>
  <c r="ML37" i="1"/>
  <c r="LN37" i="1"/>
  <c r="KP37" i="1"/>
  <c r="JR37" i="1"/>
  <c r="IT37" i="1"/>
  <c r="HV37" i="1"/>
  <c r="ML59" i="1"/>
  <c r="LN59" i="1"/>
  <c r="KP59" i="1"/>
  <c r="JR59" i="1"/>
  <c r="IT59" i="1"/>
  <c r="HV59" i="1"/>
  <c r="GA195" i="1"/>
  <c r="MM195" i="1"/>
  <c r="LO195" i="1"/>
  <c r="KQ195" i="1"/>
  <c r="JS195" i="1"/>
  <c r="IU195" i="1"/>
  <c r="HW195" i="1"/>
  <c r="FB68" i="1"/>
  <c r="ML68" i="1"/>
  <c r="LN68" i="1"/>
  <c r="KP68" i="1"/>
  <c r="JR68" i="1"/>
  <c r="IT68" i="1"/>
  <c r="HV68" i="1"/>
  <c r="ML123" i="1"/>
  <c r="LN123" i="1"/>
  <c r="KP123" i="1"/>
  <c r="JR123" i="1"/>
  <c r="HV123" i="1"/>
  <c r="IT123" i="1"/>
  <c r="CI123" i="1"/>
  <c r="VY123" i="1" s="1"/>
  <c r="WW123" i="1" s="1"/>
  <c r="FZ123" i="1"/>
  <c r="FB123" i="1"/>
  <c r="GX123" i="1"/>
  <c r="ML34" i="1"/>
  <c r="LN34" i="1"/>
  <c r="KP34" i="1"/>
  <c r="JR34" i="1"/>
  <c r="IT34" i="1"/>
  <c r="HV34" i="1"/>
  <c r="CI34" i="1"/>
  <c r="VY34" i="1" s="1"/>
  <c r="WW34" i="1" s="1"/>
  <c r="FB34" i="1"/>
  <c r="GX34" i="1"/>
  <c r="FZ34" i="1"/>
  <c r="ML171" i="1"/>
  <c r="LN171" i="1"/>
  <c r="KP171" i="1"/>
  <c r="JR171" i="1"/>
  <c r="HV171" i="1"/>
  <c r="IT171" i="1"/>
  <c r="IU98" i="1"/>
  <c r="MM191" i="1"/>
  <c r="LO191" i="1"/>
  <c r="KQ191" i="1"/>
  <c r="JS191" i="1"/>
  <c r="IU191" i="1"/>
  <c r="HW191" i="1"/>
  <c r="ML193" i="1"/>
  <c r="LN193" i="1"/>
  <c r="KP193" i="1"/>
  <c r="JR193" i="1"/>
  <c r="HV193" i="1"/>
  <c r="IT193" i="1"/>
  <c r="ML203" i="1"/>
  <c r="LN203" i="1"/>
  <c r="KP203" i="1"/>
  <c r="JR203" i="1"/>
  <c r="HV203" i="1"/>
  <c r="IT203" i="1"/>
  <c r="ML207" i="1"/>
  <c r="LN207" i="1"/>
  <c r="KP207" i="1"/>
  <c r="JR207" i="1"/>
  <c r="HV207" i="1"/>
  <c r="IT207" i="1"/>
  <c r="MM89" i="1"/>
  <c r="LO89" i="1"/>
  <c r="KQ89" i="1"/>
  <c r="IU89" i="1"/>
  <c r="JS89" i="1"/>
  <c r="HW89" i="1"/>
  <c r="ML92" i="1"/>
  <c r="LN92" i="1"/>
  <c r="KP92" i="1"/>
  <c r="JR92" i="1"/>
  <c r="IT92" i="1"/>
  <c r="HV92" i="1"/>
  <c r="ML25" i="1"/>
  <c r="LN25" i="1"/>
  <c r="KP25" i="1"/>
  <c r="IT25" i="1"/>
  <c r="HV25" i="1"/>
  <c r="JR25" i="1"/>
  <c r="ML104" i="1"/>
  <c r="LN104" i="1"/>
  <c r="KP104" i="1"/>
  <c r="JR104" i="1"/>
  <c r="IT104" i="1"/>
  <c r="HV104" i="1"/>
  <c r="ML165" i="1"/>
  <c r="LN165" i="1"/>
  <c r="KP165" i="1"/>
  <c r="JR165" i="1"/>
  <c r="HV165" i="1"/>
  <c r="IT165" i="1"/>
  <c r="ML154" i="1"/>
  <c r="LN154" i="1"/>
  <c r="KP154" i="1"/>
  <c r="JR154" i="1"/>
  <c r="HV154" i="1"/>
  <c r="IT154" i="1"/>
  <c r="ML187" i="1"/>
  <c r="LN187" i="1"/>
  <c r="KP187" i="1"/>
  <c r="JR187" i="1"/>
  <c r="HV187" i="1"/>
  <c r="IT187" i="1"/>
  <c r="ML80" i="1"/>
  <c r="LN80" i="1"/>
  <c r="KP80" i="1"/>
  <c r="JR80" i="1"/>
  <c r="IT80" i="1"/>
  <c r="HV80" i="1"/>
  <c r="GX197" i="1"/>
  <c r="ML197" i="1"/>
  <c r="KP197" i="1"/>
  <c r="JR197" i="1"/>
  <c r="LN197" i="1"/>
  <c r="HV197" i="1"/>
  <c r="IT197" i="1"/>
  <c r="ML182" i="1"/>
  <c r="LN182" i="1"/>
  <c r="KP182" i="1"/>
  <c r="JR182" i="1"/>
  <c r="HV182" i="1"/>
  <c r="IT182" i="1"/>
  <c r="GX29" i="1"/>
  <c r="ML29" i="1"/>
  <c r="LN29" i="1"/>
  <c r="KP29" i="1"/>
  <c r="IT29" i="1"/>
  <c r="HV29" i="1"/>
  <c r="JR29" i="1"/>
  <c r="ML196" i="1"/>
  <c r="LN196" i="1"/>
  <c r="KP196" i="1"/>
  <c r="JR196" i="1"/>
  <c r="HV196" i="1"/>
  <c r="IT196" i="1"/>
  <c r="GX120" i="1"/>
  <c r="ML120" i="1"/>
  <c r="LN120" i="1"/>
  <c r="KP120" i="1"/>
  <c r="JR120" i="1"/>
  <c r="HV120" i="1"/>
  <c r="IT120" i="1"/>
  <c r="FB120" i="1"/>
  <c r="CI120" i="1"/>
  <c r="VY120" i="1" s="1"/>
  <c r="WW120" i="1" s="1"/>
  <c r="FZ120" i="1"/>
  <c r="ML21" i="1"/>
  <c r="LN21" i="1"/>
  <c r="KP21" i="1"/>
  <c r="IT21" i="1"/>
  <c r="HV21" i="1"/>
  <c r="JR21" i="1"/>
  <c r="ML45" i="1"/>
  <c r="LN45" i="1"/>
  <c r="KP45" i="1"/>
  <c r="JR45" i="1"/>
  <c r="IT45" i="1"/>
  <c r="HV45" i="1"/>
  <c r="CI45" i="1"/>
  <c r="VY45" i="1" s="1"/>
  <c r="WW45" i="1" s="1"/>
  <c r="GX45" i="1"/>
  <c r="FZ45" i="1"/>
  <c r="FB45" i="1"/>
  <c r="LO90" i="1"/>
  <c r="HW90" i="1"/>
  <c r="MM148" i="1"/>
  <c r="LO148" i="1"/>
  <c r="KQ148" i="1"/>
  <c r="IU148" i="1"/>
  <c r="HW148" i="1"/>
  <c r="JS148" i="1"/>
  <c r="ML143" i="1"/>
  <c r="LN143" i="1"/>
  <c r="KP143" i="1"/>
  <c r="JR143" i="1"/>
  <c r="HV143" i="1"/>
  <c r="IT143" i="1"/>
  <c r="MM130" i="1"/>
  <c r="LO130" i="1"/>
  <c r="KQ130" i="1"/>
  <c r="IU130" i="1"/>
  <c r="HW130" i="1"/>
  <c r="JS130" i="1"/>
  <c r="LO99" i="1"/>
  <c r="HW99" i="1"/>
  <c r="MM118" i="1"/>
  <c r="LO118" i="1"/>
  <c r="KQ118" i="1"/>
  <c r="IU118" i="1"/>
  <c r="JS118" i="1"/>
  <c r="HW118" i="1"/>
  <c r="ML135" i="1"/>
  <c r="LN135" i="1"/>
  <c r="KP135" i="1"/>
  <c r="JR135" i="1"/>
  <c r="HV135" i="1"/>
  <c r="IT135" i="1"/>
  <c r="MM81" i="1"/>
  <c r="LO81" i="1"/>
  <c r="KQ81" i="1"/>
  <c r="IU81" i="1"/>
  <c r="JS81" i="1"/>
  <c r="HW81" i="1"/>
  <c r="ML206" i="1"/>
  <c r="LN206" i="1"/>
  <c r="KP206" i="1"/>
  <c r="JR206" i="1"/>
  <c r="HV206" i="1"/>
  <c r="IT206" i="1"/>
  <c r="MM35" i="1"/>
  <c r="LO35" i="1"/>
  <c r="JS35" i="1"/>
  <c r="KQ35" i="1"/>
  <c r="IU35" i="1"/>
  <c r="HW35" i="1"/>
  <c r="ML24" i="1"/>
  <c r="LN24" i="1"/>
  <c r="KP24" i="1"/>
  <c r="IT24" i="1"/>
  <c r="HV24" i="1"/>
  <c r="JR24" i="1"/>
  <c r="JS134" i="1"/>
  <c r="ML180" i="1"/>
  <c r="LN180" i="1"/>
  <c r="KP180" i="1"/>
  <c r="JR180" i="1"/>
  <c r="HV180" i="1"/>
  <c r="IT180" i="1"/>
  <c r="HW85" i="1"/>
  <c r="MM111" i="1"/>
  <c r="LO111" i="1"/>
  <c r="KQ111" i="1"/>
  <c r="IU111" i="1"/>
  <c r="JS111" i="1"/>
  <c r="HW111" i="1"/>
  <c r="MM179" i="1"/>
  <c r="LO179" i="1"/>
  <c r="KQ179" i="1"/>
  <c r="IU179" i="1"/>
  <c r="JS179" i="1"/>
  <c r="HW179" i="1"/>
  <c r="KQ184" i="1"/>
  <c r="ML200" i="1"/>
  <c r="LN200" i="1"/>
  <c r="KP200" i="1"/>
  <c r="JR200" i="1"/>
  <c r="HV200" i="1"/>
  <c r="IT200" i="1"/>
  <c r="GX21" i="1"/>
  <c r="FZ196" i="1"/>
  <c r="ML84" i="1"/>
  <c r="LN84" i="1"/>
  <c r="KP84" i="1"/>
  <c r="JR84" i="1"/>
  <c r="IT84" i="1"/>
  <c r="HV84" i="1"/>
  <c r="ML174" i="1"/>
  <c r="LN174" i="1"/>
  <c r="KP174" i="1"/>
  <c r="JR174" i="1"/>
  <c r="HV174" i="1"/>
  <c r="IT174" i="1"/>
  <c r="ML33" i="1"/>
  <c r="LN33" i="1"/>
  <c r="KP33" i="1"/>
  <c r="JR33" i="1"/>
  <c r="IT33" i="1"/>
  <c r="HV33" i="1"/>
  <c r="ML202" i="1"/>
  <c r="LN202" i="1"/>
  <c r="KP202" i="1"/>
  <c r="JR202" i="1"/>
  <c r="HV202" i="1"/>
  <c r="IT202" i="1"/>
  <c r="ML119" i="1"/>
  <c r="LN119" i="1"/>
  <c r="KP119" i="1"/>
  <c r="JR119" i="1"/>
  <c r="IT119" i="1"/>
  <c r="HV119" i="1"/>
  <c r="ML76" i="1"/>
  <c r="LN76" i="1"/>
  <c r="KP76" i="1"/>
  <c r="JR76" i="1"/>
  <c r="IT76" i="1"/>
  <c r="HV76" i="1"/>
  <c r="GY129" i="1"/>
  <c r="MM129" i="1"/>
  <c r="LO129" i="1"/>
  <c r="KQ129" i="1"/>
  <c r="IU129" i="1"/>
  <c r="HW129" i="1"/>
  <c r="JS129" i="1"/>
  <c r="ML115" i="1"/>
  <c r="LN115" i="1"/>
  <c r="KP115" i="1"/>
  <c r="JR115" i="1"/>
  <c r="IT115" i="1"/>
  <c r="HV115" i="1"/>
  <c r="FB115" i="1"/>
  <c r="GX115" i="1"/>
  <c r="CI115" i="1"/>
  <c r="VY115" i="1" s="1"/>
  <c r="WW115" i="1" s="1"/>
  <c r="FZ115" i="1"/>
  <c r="ML79" i="1"/>
  <c r="LN79" i="1"/>
  <c r="KP79" i="1"/>
  <c r="JR79" i="1"/>
  <c r="IT79" i="1"/>
  <c r="HV79" i="1"/>
  <c r="FZ79" i="1"/>
  <c r="FB79" i="1"/>
  <c r="CI79" i="1"/>
  <c r="VY79" i="1" s="1"/>
  <c r="WW79" i="1" s="1"/>
  <c r="GX79" i="1"/>
  <c r="ML60" i="1"/>
  <c r="LN60" i="1"/>
  <c r="KP60" i="1"/>
  <c r="JR60" i="1"/>
  <c r="IT60" i="1"/>
  <c r="HV60" i="1"/>
  <c r="ML155" i="1"/>
  <c r="LN155" i="1"/>
  <c r="KP155" i="1"/>
  <c r="JR155" i="1"/>
  <c r="HV155" i="1"/>
  <c r="IT155" i="1"/>
  <c r="GX155" i="1"/>
  <c r="FB155" i="1"/>
  <c r="CI155" i="1"/>
  <c r="VY155" i="1" s="1"/>
  <c r="WW155" i="1" s="1"/>
  <c r="FZ155" i="1"/>
  <c r="ML160" i="1"/>
  <c r="LN160" i="1"/>
  <c r="KP160" i="1"/>
  <c r="JR160" i="1"/>
  <c r="HV160" i="1"/>
  <c r="IT160" i="1"/>
  <c r="FZ160" i="1"/>
  <c r="FB160" i="1"/>
  <c r="CI160" i="1"/>
  <c r="VY160" i="1" s="1"/>
  <c r="WW160" i="1" s="1"/>
  <c r="GX160" i="1"/>
  <c r="ML57" i="1"/>
  <c r="LN57" i="1"/>
  <c r="KP57" i="1"/>
  <c r="JR57" i="1"/>
  <c r="IT57" i="1"/>
  <c r="HV57" i="1"/>
  <c r="CI57" i="1"/>
  <c r="VY57" i="1" s="1"/>
  <c r="WW57" i="1" s="1"/>
  <c r="GX57" i="1"/>
  <c r="FZ57" i="1"/>
  <c r="FB57" i="1"/>
  <c r="ML109" i="1"/>
  <c r="LN109" i="1"/>
  <c r="KP109" i="1"/>
  <c r="JR109" i="1"/>
  <c r="IT109" i="1"/>
  <c r="HV109" i="1"/>
  <c r="ML87" i="1"/>
  <c r="LN87" i="1"/>
  <c r="KP87" i="1"/>
  <c r="JR87" i="1"/>
  <c r="IT87" i="1"/>
  <c r="HV87" i="1"/>
  <c r="FZ87" i="1"/>
  <c r="GX87" i="1"/>
  <c r="FB87" i="1"/>
  <c r="CI87" i="1"/>
  <c r="VY87" i="1" s="1"/>
  <c r="WW87" i="1" s="1"/>
  <c r="ML192" i="1"/>
  <c r="LN192" i="1"/>
  <c r="KP192" i="1"/>
  <c r="JR192" i="1"/>
  <c r="HV192" i="1"/>
  <c r="IT192" i="1"/>
  <c r="FB192" i="1"/>
  <c r="GX192" i="1"/>
  <c r="CI192" i="1"/>
  <c r="VY192" i="1" s="1"/>
  <c r="WW192" i="1" s="1"/>
  <c r="FZ192" i="1"/>
  <c r="FZ68" i="1"/>
  <c r="CJ195" i="1"/>
  <c r="VZ195" i="1" s="1"/>
  <c r="WX195" i="1" s="1"/>
  <c r="GA129" i="1"/>
  <c r="CI68" i="1"/>
  <c r="VY68" i="1" s="1"/>
  <c r="WW68" i="1" s="1"/>
  <c r="FB29" i="1"/>
  <c r="FZ29" i="1"/>
  <c r="CI197" i="1"/>
  <c r="GX177" i="1"/>
  <c r="FB141" i="1"/>
  <c r="GY195" i="1"/>
  <c r="FZ141" i="1"/>
  <c r="FC195" i="1"/>
  <c r="AO103" i="1"/>
  <c r="FB197" i="1"/>
  <c r="FZ197" i="1"/>
  <c r="DE97" i="1"/>
  <c r="GY88" i="1"/>
  <c r="AO50" i="1"/>
  <c r="FB182" i="1"/>
  <c r="CI182" i="1"/>
  <c r="VY182" i="1" s="1"/>
  <c r="WW182" i="1" s="1"/>
  <c r="FZ182" i="1"/>
  <c r="GX182" i="1"/>
  <c r="AO76" i="1"/>
  <c r="FZ189" i="1"/>
  <c r="GX189" i="1"/>
  <c r="FB189" i="1"/>
  <c r="CI189" i="1"/>
  <c r="VY189" i="1" s="1"/>
  <c r="WW189" i="1" s="1"/>
  <c r="CI80" i="1"/>
  <c r="VY80" i="1" s="1"/>
  <c r="WW80" i="1" s="1"/>
  <c r="GX80" i="1"/>
  <c r="FZ80" i="1"/>
  <c r="FB80" i="1"/>
  <c r="DE134" i="1"/>
  <c r="EC134" i="1"/>
  <c r="NI134" i="1" s="1"/>
  <c r="XS134" i="1" s="1"/>
  <c r="FB72" i="1"/>
  <c r="FZ72" i="1"/>
  <c r="CI72" i="1"/>
  <c r="VY72" i="1" s="1"/>
  <c r="WW72" i="1" s="1"/>
  <c r="GX72" i="1"/>
  <c r="FZ185" i="1"/>
  <c r="CI185" i="1"/>
  <c r="VY185" i="1" s="1"/>
  <c r="WW185" i="1" s="1"/>
  <c r="FB185" i="1"/>
  <c r="GX185" i="1"/>
  <c r="FZ37" i="1"/>
  <c r="FB37" i="1"/>
  <c r="CI37" i="1"/>
  <c r="VY37" i="1" s="1"/>
  <c r="WW37" i="1" s="1"/>
  <c r="GX37" i="1"/>
  <c r="FB59" i="1"/>
  <c r="GX59" i="1"/>
  <c r="FZ59" i="1"/>
  <c r="CI59" i="1"/>
  <c r="VY59" i="1" s="1"/>
  <c r="WW59" i="1" s="1"/>
  <c r="CI154" i="1"/>
  <c r="VY154" i="1" s="1"/>
  <c r="WW154" i="1" s="1"/>
  <c r="GX154" i="1"/>
  <c r="FZ154" i="1"/>
  <c r="FB154" i="1"/>
  <c r="AN134" i="1"/>
  <c r="BK134" i="1" s="1"/>
  <c r="CI149" i="1"/>
  <c r="VY149" i="1" s="1"/>
  <c r="WW149" i="1" s="1"/>
  <c r="FZ149" i="1"/>
  <c r="FB149" i="1"/>
  <c r="GX149" i="1"/>
  <c r="EC161" i="1"/>
  <c r="NI161" i="1" s="1"/>
  <c r="XS161" i="1" s="1"/>
  <c r="DE161" i="1"/>
  <c r="FB76" i="1"/>
  <c r="GX76" i="1"/>
  <c r="CI76" i="1"/>
  <c r="VY76" i="1" s="1"/>
  <c r="WW76" i="1" s="1"/>
  <c r="FZ76" i="1"/>
  <c r="FB202" i="1"/>
  <c r="CI202" i="1"/>
  <c r="VY202" i="1" s="1"/>
  <c r="WW202" i="1" s="1"/>
  <c r="GX202" i="1"/>
  <c r="FZ202" i="1"/>
  <c r="FZ119" i="1"/>
  <c r="CI119" i="1"/>
  <c r="VY119" i="1" s="1"/>
  <c r="WW119" i="1" s="1"/>
  <c r="FB119" i="1"/>
  <c r="GX119" i="1"/>
  <c r="AN161" i="1"/>
  <c r="GX187" i="1"/>
  <c r="CI187" i="1"/>
  <c r="VY187" i="1" s="1"/>
  <c r="WW187" i="1" s="1"/>
  <c r="FZ187" i="1"/>
  <c r="FB187" i="1"/>
  <c r="AN116" i="1"/>
  <c r="BK116" i="1" s="1"/>
  <c r="AN155" i="1"/>
  <c r="BK155" i="1" s="1"/>
  <c r="ED73" i="1"/>
  <c r="NJ73" i="1" s="1"/>
  <c r="XT73" i="1" s="1"/>
  <c r="DF73" i="1"/>
  <c r="EC190" i="1"/>
  <c r="NI190" i="1" s="1"/>
  <c r="XS190" i="1" s="1"/>
  <c r="DE190" i="1"/>
  <c r="AN93" i="1"/>
  <c r="BK93" i="1" s="1"/>
  <c r="ED124" i="1"/>
  <c r="NJ124" i="1" s="1"/>
  <c r="XT124" i="1" s="1"/>
  <c r="DF124" i="1"/>
  <c r="FB137" i="1"/>
  <c r="CI137" i="1"/>
  <c r="VY137" i="1" s="1"/>
  <c r="WW137" i="1" s="1"/>
  <c r="GX137" i="1"/>
  <c r="FZ137" i="1"/>
  <c r="GX84" i="1"/>
  <c r="CI84" i="1"/>
  <c r="VY84" i="1" s="1"/>
  <c r="WW84" i="1" s="1"/>
  <c r="FZ84" i="1"/>
  <c r="FB84" i="1"/>
  <c r="GX116" i="1"/>
  <c r="FB116" i="1"/>
  <c r="CI116" i="1"/>
  <c r="VY116" i="1" s="1"/>
  <c r="WW116" i="1" s="1"/>
  <c r="FZ116" i="1"/>
  <c r="GX33" i="1"/>
  <c r="FZ33" i="1"/>
  <c r="FB33" i="1"/>
  <c r="CI33" i="1"/>
  <c r="VY33" i="1" s="1"/>
  <c r="WW33" i="1" s="1"/>
  <c r="FB165" i="1"/>
  <c r="CI165" i="1"/>
  <c r="VY165" i="1" s="1"/>
  <c r="WW165" i="1" s="1"/>
  <c r="GX165" i="1"/>
  <c r="FZ165" i="1"/>
  <c r="ED77" i="1"/>
  <c r="NJ77" i="1" s="1"/>
  <c r="XT77" i="1" s="1"/>
  <c r="DF77" i="1"/>
  <c r="ED190" i="1"/>
  <c r="NJ190" i="1" s="1"/>
  <c r="XT190" i="1" s="1"/>
  <c r="DF190" i="1"/>
  <c r="ED81" i="1"/>
  <c r="NJ81" i="1" s="1"/>
  <c r="XT81" i="1" s="1"/>
  <c r="DF81" i="1"/>
  <c r="AN73" i="1"/>
  <c r="BK73" i="1" s="1"/>
  <c r="DF69" i="1"/>
  <c r="ED69" i="1"/>
  <c r="NJ69" i="1" s="1"/>
  <c r="XT69" i="1" s="1"/>
  <c r="EC81" i="1"/>
  <c r="NI81" i="1" s="1"/>
  <c r="XS81" i="1" s="1"/>
  <c r="DE81" i="1"/>
  <c r="AN190" i="1"/>
  <c r="BK190" i="1" s="1"/>
  <c r="CI178" i="1"/>
  <c r="VY178" i="1" s="1"/>
  <c r="WW178" i="1" s="1"/>
  <c r="GX178" i="1"/>
  <c r="FZ178" i="1"/>
  <c r="FB178" i="1"/>
  <c r="EC155" i="1"/>
  <c r="NI155" i="1" s="1"/>
  <c r="XS155" i="1" s="1"/>
  <c r="DE155" i="1"/>
  <c r="AN69" i="1"/>
  <c r="BK69" i="1" s="1"/>
  <c r="FZ174" i="1"/>
  <c r="FB174" i="1"/>
  <c r="GX174" i="1"/>
  <c r="CI174" i="1"/>
  <c r="VY174" i="1" s="1"/>
  <c r="WW174" i="1" s="1"/>
  <c r="FB104" i="1"/>
  <c r="GX104" i="1"/>
  <c r="CI104" i="1"/>
  <c r="VY104" i="1" s="1"/>
  <c r="WW104" i="1" s="1"/>
  <c r="FZ104" i="1"/>
  <c r="CI100" i="1"/>
  <c r="VY100" i="1" s="1"/>
  <c r="WW100" i="1" s="1"/>
  <c r="GX100" i="1"/>
  <c r="FZ100" i="1"/>
  <c r="FB100" i="1"/>
  <c r="GX145" i="1"/>
  <c r="CI145" i="1"/>
  <c r="VY145" i="1" s="1"/>
  <c r="WW145" i="1" s="1"/>
  <c r="FZ145" i="1"/>
  <c r="FB145" i="1"/>
  <c r="DE179" i="1"/>
  <c r="EC179" i="1"/>
  <c r="NI179" i="1" s="1"/>
  <c r="XS179" i="1" s="1"/>
  <c r="AN77" i="1"/>
  <c r="BK77" i="1" s="1"/>
  <c r="FZ92" i="1"/>
  <c r="CI92" i="1"/>
  <c r="VY92" i="1" s="1"/>
  <c r="WW92" i="1" s="1"/>
  <c r="FB92" i="1"/>
  <c r="GX92" i="1"/>
  <c r="FB126" i="1"/>
  <c r="CI126" i="1"/>
  <c r="VY126" i="1" s="1"/>
  <c r="WW126" i="1" s="1"/>
  <c r="GX126" i="1"/>
  <c r="FZ126" i="1"/>
  <c r="GX25" i="1"/>
  <c r="FZ25" i="1"/>
  <c r="FB25" i="1"/>
  <c r="CI25" i="1"/>
  <c r="VY25" i="1" s="1"/>
  <c r="WW25" i="1" s="1"/>
  <c r="EC85" i="1"/>
  <c r="NI85" i="1" s="1"/>
  <c r="XS85" i="1" s="1"/>
  <c r="DE85" i="1"/>
  <c r="AN124" i="1"/>
  <c r="BK124" i="1" s="1"/>
  <c r="AN81" i="1"/>
  <c r="BK81" i="1" s="1"/>
  <c r="ED53" i="1"/>
  <c r="NJ53" i="1" s="1"/>
  <c r="XT53" i="1" s="1"/>
  <c r="DF53" i="1"/>
  <c r="ED33" i="1"/>
  <c r="NJ33" i="1" s="1"/>
  <c r="XT33" i="1" s="1"/>
  <c r="DF33" i="1"/>
  <c r="ED41" i="1"/>
  <c r="NJ41" i="1" s="1"/>
  <c r="XT41" i="1" s="1"/>
  <c r="DF41" i="1"/>
  <c r="ED141" i="1"/>
  <c r="NJ141" i="1" s="1"/>
  <c r="XT141" i="1" s="1"/>
  <c r="DF141" i="1"/>
  <c r="CJ118" i="1"/>
  <c r="VZ118" i="1" s="1"/>
  <c r="WX118" i="1" s="1"/>
  <c r="GY118" i="1"/>
  <c r="GA118" i="1"/>
  <c r="FC118" i="1"/>
  <c r="GX135" i="1"/>
  <c r="FZ135" i="1"/>
  <c r="FB135" i="1"/>
  <c r="CI135" i="1"/>
  <c r="VY135" i="1" s="1"/>
  <c r="WW135" i="1" s="1"/>
  <c r="FC90" i="1"/>
  <c r="FC27" i="1"/>
  <c r="AN197" i="1"/>
  <c r="BK197" i="1" s="1"/>
  <c r="ED129" i="1"/>
  <c r="NJ129" i="1" s="1"/>
  <c r="XT129" i="1" s="1"/>
  <c r="DF129" i="1"/>
  <c r="ED157" i="1"/>
  <c r="NJ157" i="1" s="1"/>
  <c r="XT157" i="1" s="1"/>
  <c r="DF157" i="1"/>
  <c r="CJ127" i="1"/>
  <c r="VZ127" i="1" s="1"/>
  <c r="WX127" i="1" s="1"/>
  <c r="GY127" i="1"/>
  <c r="GA127" i="1"/>
  <c r="FC127" i="1"/>
  <c r="ED154" i="1"/>
  <c r="NJ154" i="1" s="1"/>
  <c r="XT154" i="1" s="1"/>
  <c r="DF154" i="1"/>
  <c r="AO118" i="1"/>
  <c r="BL118" i="1" s="1"/>
  <c r="CJ191" i="1"/>
  <c r="VZ191" i="1" s="1"/>
  <c r="WX191" i="1" s="1"/>
  <c r="GY191" i="1"/>
  <c r="GA191" i="1"/>
  <c r="FC191" i="1"/>
  <c r="EE18" i="1"/>
  <c r="NK18" i="1" s="1"/>
  <c r="XU18" i="1" s="1"/>
  <c r="DG18" i="1"/>
  <c r="EE48" i="1"/>
  <c r="NK48" i="1" s="1"/>
  <c r="XU48" i="1" s="1"/>
  <c r="DG48" i="1"/>
  <c r="ED168" i="1"/>
  <c r="NJ168" i="1" s="1"/>
  <c r="XT168" i="1" s="1"/>
  <c r="DF168" i="1"/>
  <c r="GX180" i="1"/>
  <c r="FB180" i="1"/>
  <c r="FZ180" i="1"/>
  <c r="CI180" i="1"/>
  <c r="VY180" i="1" s="1"/>
  <c r="WW180" i="1" s="1"/>
  <c r="AO66" i="1"/>
  <c r="BL66" i="1" s="1"/>
  <c r="ED25" i="1"/>
  <c r="NJ25" i="1" s="1"/>
  <c r="XT25" i="1" s="1"/>
  <c r="DF25" i="1"/>
  <c r="AP188" i="1"/>
  <c r="BM188" i="1" s="1"/>
  <c r="CJ95" i="1"/>
  <c r="VZ95" i="1" s="1"/>
  <c r="WX95" i="1" s="1"/>
  <c r="GY95" i="1"/>
  <c r="GA95" i="1"/>
  <c r="FC95" i="1"/>
  <c r="ED209" i="1"/>
  <c r="NJ209" i="1" s="1"/>
  <c r="XT209" i="1" s="1"/>
  <c r="DF209" i="1"/>
  <c r="ED172" i="1"/>
  <c r="NJ172" i="1" s="1"/>
  <c r="XT172" i="1" s="1"/>
  <c r="DF172" i="1"/>
  <c r="AN84" i="1"/>
  <c r="BK84" i="1" s="1"/>
  <c r="EE133" i="1"/>
  <c r="NK133" i="1" s="1"/>
  <c r="XU133" i="1" s="1"/>
  <c r="DG133" i="1"/>
  <c r="ED136" i="1"/>
  <c r="NJ136" i="1" s="1"/>
  <c r="XT136" i="1" s="1"/>
  <c r="DF136" i="1"/>
  <c r="GX200" i="1"/>
  <c r="FZ200" i="1"/>
  <c r="FB200" i="1"/>
  <c r="CI200" i="1"/>
  <c r="VY200" i="1" s="1"/>
  <c r="WW200" i="1" s="1"/>
  <c r="AN29" i="1"/>
  <c r="BK29" i="1" s="1"/>
  <c r="EE91" i="1"/>
  <c r="NK91" i="1" s="1"/>
  <c r="XU91" i="1" s="1"/>
  <c r="DG91" i="1"/>
  <c r="EE39" i="1"/>
  <c r="NK39" i="1" s="1"/>
  <c r="XU39" i="1" s="1"/>
  <c r="EE19" i="1"/>
  <c r="NK19" i="1" s="1"/>
  <c r="XU19" i="1" s="1"/>
  <c r="DG19" i="1"/>
  <c r="AN202" i="1"/>
  <c r="BK202" i="1" s="1"/>
  <c r="ED160" i="1"/>
  <c r="NJ160" i="1" s="1"/>
  <c r="XT160" i="1" s="1"/>
  <c r="DF160" i="1"/>
  <c r="ED59" i="1"/>
  <c r="NJ59" i="1" s="1"/>
  <c r="XT59" i="1" s="1"/>
  <c r="DF59" i="1"/>
  <c r="AN96" i="1"/>
  <c r="BK96" i="1" s="1"/>
  <c r="AO27" i="1"/>
  <c r="BL27" i="1" s="1"/>
  <c r="GY144" i="1"/>
  <c r="GA144" i="1"/>
  <c r="FC144" i="1"/>
  <c r="CJ144" i="1"/>
  <c r="VZ144" i="1" s="1"/>
  <c r="WX144" i="1" s="1"/>
  <c r="AO48" i="1"/>
  <c r="BL48" i="1" s="1"/>
  <c r="EE167" i="1"/>
  <c r="NK167" i="1" s="1"/>
  <c r="XU167" i="1" s="1"/>
  <c r="DG167" i="1"/>
  <c r="AO83" i="1"/>
  <c r="BL83" i="1" s="1"/>
  <c r="AN187" i="1"/>
  <c r="BK187" i="1" s="1"/>
  <c r="AN112" i="1"/>
  <c r="BK112" i="1" s="1"/>
  <c r="AN92" i="1"/>
  <c r="BK92" i="1" s="1"/>
  <c r="EE122" i="1"/>
  <c r="NK122" i="1" s="1"/>
  <c r="XU122" i="1" s="1"/>
  <c r="DG122" i="1"/>
  <c r="CJ47" i="1"/>
  <c r="VZ47" i="1" s="1"/>
  <c r="WX47" i="1" s="1"/>
  <c r="GY47" i="1"/>
  <c r="GA47" i="1"/>
  <c r="FC47" i="1"/>
  <c r="AN136" i="1"/>
  <c r="BK136" i="1" s="1"/>
  <c r="GY194" i="1"/>
  <c r="GA194" i="1"/>
  <c r="FC194" i="1"/>
  <c r="CJ194" i="1"/>
  <c r="VZ194" i="1" s="1"/>
  <c r="WX194" i="1" s="1"/>
  <c r="CI208" i="1"/>
  <c r="VY208" i="1" s="1"/>
  <c r="WW208" i="1" s="1"/>
  <c r="GX208" i="1"/>
  <c r="FZ208" i="1"/>
  <c r="FB208" i="1"/>
  <c r="GA112" i="1"/>
  <c r="CJ112" i="1"/>
  <c r="VZ112" i="1" s="1"/>
  <c r="WX112" i="1" s="1"/>
  <c r="GY112" i="1"/>
  <c r="FC112" i="1"/>
  <c r="EE24" i="1"/>
  <c r="NK24" i="1" s="1"/>
  <c r="XU24" i="1" s="1"/>
  <c r="EE151" i="1"/>
  <c r="NK151" i="1" s="1"/>
  <c r="XU151" i="1" s="1"/>
  <c r="DG151" i="1"/>
  <c r="EE78" i="1"/>
  <c r="NK78" i="1" s="1"/>
  <c r="XU78" i="1" s="1"/>
  <c r="DG78" i="1"/>
  <c r="AN198" i="1"/>
  <c r="BK198" i="1" s="1"/>
  <c r="EE157" i="1"/>
  <c r="NK157" i="1" s="1"/>
  <c r="XU157" i="1" s="1"/>
  <c r="DG157" i="1"/>
  <c r="AO127" i="1"/>
  <c r="BL127" i="1" s="1"/>
  <c r="DG98" i="1"/>
  <c r="AN64" i="1"/>
  <c r="BK64" i="1" s="1"/>
  <c r="ED100" i="1"/>
  <c r="NJ100" i="1" s="1"/>
  <c r="XT100" i="1" s="1"/>
  <c r="DF100" i="1"/>
  <c r="AN148" i="1"/>
  <c r="BK148" i="1" s="1"/>
  <c r="ED195" i="1"/>
  <c r="NJ195" i="1" s="1"/>
  <c r="XT195" i="1" s="1"/>
  <c r="DF195" i="1"/>
  <c r="EC162" i="1"/>
  <c r="NI162" i="1" s="1"/>
  <c r="XS162" i="1" s="1"/>
  <c r="DE162" i="1"/>
  <c r="AN201" i="1"/>
  <c r="BK201" i="1" s="1"/>
  <c r="CJ35" i="1"/>
  <c r="VZ35" i="1" s="1"/>
  <c r="WX35" i="1" s="1"/>
  <c r="GY35" i="1"/>
  <c r="GA35" i="1"/>
  <c r="FC35" i="1"/>
  <c r="ED47" i="1"/>
  <c r="NJ47" i="1" s="1"/>
  <c r="XT47" i="1" s="1"/>
  <c r="DF47" i="1"/>
  <c r="AO137" i="1"/>
  <c r="BL137" i="1" s="1"/>
  <c r="GY101" i="1"/>
  <c r="FZ193" i="1"/>
  <c r="GX193" i="1"/>
  <c r="FB193" i="1"/>
  <c r="CI193" i="1"/>
  <c r="VY193" i="1" s="1"/>
  <c r="WW193" i="1" s="1"/>
  <c r="ED208" i="1"/>
  <c r="NJ208" i="1" s="1"/>
  <c r="XT208" i="1" s="1"/>
  <c r="DF208" i="1"/>
  <c r="EE27" i="1"/>
  <c r="NK27" i="1" s="1"/>
  <c r="XU27" i="1" s="1"/>
  <c r="DG27" i="1"/>
  <c r="EE83" i="1"/>
  <c r="NK83" i="1" s="1"/>
  <c r="XU83" i="1" s="1"/>
  <c r="DG83" i="1"/>
  <c r="EE142" i="1"/>
  <c r="NK142" i="1" s="1"/>
  <c r="XU142" i="1" s="1"/>
  <c r="DG142" i="1"/>
  <c r="DF87" i="1"/>
  <c r="ED87" i="1"/>
  <c r="NJ87" i="1" s="1"/>
  <c r="XT87" i="1" s="1"/>
  <c r="ED125" i="1"/>
  <c r="NJ125" i="1" s="1"/>
  <c r="XT125" i="1" s="1"/>
  <c r="DF125" i="1"/>
  <c r="AN57" i="1"/>
  <c r="BK57" i="1" s="1"/>
  <c r="ED127" i="1"/>
  <c r="NJ127" i="1" s="1"/>
  <c r="XT127" i="1" s="1"/>
  <c r="DF127" i="1"/>
  <c r="FC184" i="1"/>
  <c r="ED211" i="1"/>
  <c r="NJ211" i="1" s="1"/>
  <c r="XT211" i="1" s="1"/>
  <c r="DF211" i="1"/>
  <c r="EE63" i="1"/>
  <c r="NK63" i="1" s="1"/>
  <c r="XU63" i="1" s="1"/>
  <c r="DG63" i="1"/>
  <c r="ED184" i="1"/>
  <c r="NJ184" i="1" s="1"/>
  <c r="XT184" i="1" s="1"/>
  <c r="DF184" i="1"/>
  <c r="EE123" i="1"/>
  <c r="NK123" i="1" s="1"/>
  <c r="XU123" i="1" s="1"/>
  <c r="DG123" i="1"/>
  <c r="ED23" i="1"/>
  <c r="NJ23" i="1" s="1"/>
  <c r="XT23" i="1" s="1"/>
  <c r="DF23" i="1"/>
  <c r="EE44" i="1"/>
  <c r="NK44" i="1" s="1"/>
  <c r="XU44" i="1" s="1"/>
  <c r="AN162" i="1"/>
  <c r="BK162" i="1" s="1"/>
  <c r="AN153" i="1"/>
  <c r="BK153" i="1" s="1"/>
  <c r="ED207" i="1"/>
  <c r="NJ207" i="1" s="1"/>
  <c r="XT207" i="1" s="1"/>
  <c r="DF207" i="1"/>
  <c r="ED131" i="1"/>
  <c r="NJ131" i="1" s="1"/>
  <c r="XT131" i="1" s="1"/>
  <c r="DF131" i="1"/>
  <c r="EE106" i="1"/>
  <c r="NK106" i="1" s="1"/>
  <c r="XU106" i="1" s="1"/>
  <c r="DG106" i="1"/>
  <c r="ED144" i="1"/>
  <c r="NJ144" i="1" s="1"/>
  <c r="XT144" i="1" s="1"/>
  <c r="DF144" i="1"/>
  <c r="AN172" i="1"/>
  <c r="BK172" i="1" s="1"/>
  <c r="AN125" i="1"/>
  <c r="BK125" i="1" s="1"/>
  <c r="AO133" i="1"/>
  <c r="BL133" i="1" s="1"/>
  <c r="AN37" i="1"/>
  <c r="BK37" i="1" s="1"/>
  <c r="CJ56" i="1"/>
  <c r="VZ56" i="1" s="1"/>
  <c r="WX56" i="1" s="1"/>
  <c r="GY56" i="1"/>
  <c r="GA56" i="1"/>
  <c r="FC56" i="1"/>
  <c r="ED132" i="1"/>
  <c r="NJ132" i="1" s="1"/>
  <c r="XT132" i="1" s="1"/>
  <c r="DF132" i="1"/>
  <c r="AO91" i="1"/>
  <c r="BL91" i="1" s="1"/>
  <c r="GX171" i="1"/>
  <c r="FZ171" i="1"/>
  <c r="FB171" i="1"/>
  <c r="CI171" i="1"/>
  <c r="VY171" i="1" s="1"/>
  <c r="WW171" i="1" s="1"/>
  <c r="AO28" i="1"/>
  <c r="BL28" i="1" s="1"/>
  <c r="AO95" i="1"/>
  <c r="BL95" i="1" s="1"/>
  <c r="AO19" i="1"/>
  <c r="BL19" i="1" s="1"/>
  <c r="EC211" i="1"/>
  <c r="NI211" i="1" s="1"/>
  <c r="XS211" i="1" s="1"/>
  <c r="DE211" i="1"/>
  <c r="ED113" i="1"/>
  <c r="NJ113" i="1" s="1"/>
  <c r="XT113" i="1" s="1"/>
  <c r="DF113" i="1"/>
  <c r="AN192" i="1"/>
  <c r="BK192" i="1" s="1"/>
  <c r="GY148" i="1"/>
  <c r="GA148" i="1"/>
  <c r="FC148" i="1"/>
  <c r="CJ148" i="1"/>
  <c r="VZ148" i="1" s="1"/>
  <c r="WX148" i="1" s="1"/>
  <c r="GX143" i="1"/>
  <c r="FZ143" i="1"/>
  <c r="FB143" i="1"/>
  <c r="CI143" i="1"/>
  <c r="VY143" i="1" s="1"/>
  <c r="WW143" i="1" s="1"/>
  <c r="ED98" i="1"/>
  <c r="NJ98" i="1" s="1"/>
  <c r="XT98" i="1" s="1"/>
  <c r="DF98" i="1"/>
  <c r="CJ130" i="1"/>
  <c r="VZ130" i="1" s="1"/>
  <c r="WX130" i="1" s="1"/>
  <c r="GY130" i="1"/>
  <c r="GA130" i="1"/>
  <c r="FC130" i="1"/>
  <c r="EC64" i="1"/>
  <c r="NI64" i="1" s="1"/>
  <c r="XS64" i="1" s="1"/>
  <c r="DE64" i="1"/>
  <c r="GX131" i="1"/>
  <c r="FZ131" i="1"/>
  <c r="FB131" i="1"/>
  <c r="CI131" i="1"/>
  <c r="VY131" i="1" s="1"/>
  <c r="WW131" i="1" s="1"/>
  <c r="FC128" i="1"/>
  <c r="FC134" i="1"/>
  <c r="FC156" i="1"/>
  <c r="GX183" i="1"/>
  <c r="FZ183" i="1"/>
  <c r="FB183" i="1"/>
  <c r="CI183" i="1"/>
  <c r="VY183" i="1" s="1"/>
  <c r="WW183" i="1" s="1"/>
  <c r="ED20" i="1"/>
  <c r="NJ20" i="1" s="1"/>
  <c r="XT20" i="1" s="1"/>
  <c r="DF20" i="1"/>
  <c r="EC194" i="1"/>
  <c r="NI194" i="1" s="1"/>
  <c r="XS194" i="1" s="1"/>
  <c r="DE194" i="1"/>
  <c r="AN21" i="1"/>
  <c r="BK21" i="1" s="1"/>
  <c r="AO128" i="1"/>
  <c r="BL128" i="1" s="1"/>
  <c r="AN152" i="1"/>
  <c r="BK152" i="1" s="1"/>
  <c r="AO167" i="1"/>
  <c r="BL167" i="1" s="1"/>
  <c r="EE55" i="1"/>
  <c r="NK55" i="1" s="1"/>
  <c r="XU55" i="1" s="1"/>
  <c r="DG55" i="1"/>
  <c r="EE145" i="1"/>
  <c r="NK145" i="1" s="1"/>
  <c r="XU145" i="1" s="1"/>
  <c r="DG145" i="1"/>
  <c r="GX203" i="1"/>
  <c r="FZ203" i="1"/>
  <c r="FB203" i="1"/>
  <c r="CI203" i="1"/>
  <c r="VY203" i="1" s="1"/>
  <c r="WW203" i="1" s="1"/>
  <c r="ED180" i="1"/>
  <c r="NJ180" i="1" s="1"/>
  <c r="XT180" i="1" s="1"/>
  <c r="DF180" i="1"/>
  <c r="AO106" i="1"/>
  <c r="BL106" i="1" s="1"/>
  <c r="CJ99" i="1"/>
  <c r="VZ99" i="1" s="1"/>
  <c r="WX99" i="1" s="1"/>
  <c r="CJ111" i="1"/>
  <c r="VZ111" i="1" s="1"/>
  <c r="WX111" i="1" s="1"/>
  <c r="GY111" i="1"/>
  <c r="GA111" i="1"/>
  <c r="FC111" i="1"/>
  <c r="AN144" i="1"/>
  <c r="BK144" i="1" s="1"/>
  <c r="CJ44" i="1"/>
  <c r="VZ44" i="1" s="1"/>
  <c r="WX44" i="1" s="1"/>
  <c r="GY44" i="1"/>
  <c r="GA44" i="1"/>
  <c r="FC44" i="1"/>
  <c r="AO75" i="1"/>
  <c r="BL75" i="1" s="1"/>
  <c r="AO122" i="1"/>
  <c r="BL122" i="1" s="1"/>
  <c r="AN49" i="1"/>
  <c r="BK49" i="1" s="1"/>
  <c r="AN60" i="1"/>
  <c r="BK60" i="1" s="1"/>
  <c r="AO193" i="1"/>
  <c r="BL193" i="1" s="1"/>
  <c r="GA42" i="1"/>
  <c r="DG102" i="1"/>
  <c r="FZ28" i="1"/>
  <c r="GX28" i="1"/>
  <c r="FB28" i="1"/>
  <c r="CI28" i="1"/>
  <c r="VY28" i="1" s="1"/>
  <c r="WW28" i="1" s="1"/>
  <c r="AN108" i="1"/>
  <c r="BK108" i="1" s="1"/>
  <c r="AO204" i="1"/>
  <c r="BL204" i="1" s="1"/>
  <c r="CJ78" i="1"/>
  <c r="VZ78" i="1" s="1"/>
  <c r="WX78" i="1" s="1"/>
  <c r="GY78" i="1"/>
  <c r="GA78" i="1"/>
  <c r="FC78" i="1"/>
  <c r="ED151" i="1"/>
  <c r="NJ151" i="1" s="1"/>
  <c r="XT151" i="1" s="1"/>
  <c r="DF151" i="1"/>
  <c r="ED194" i="1"/>
  <c r="NJ194" i="1" s="1"/>
  <c r="XT194" i="1" s="1"/>
  <c r="DF194" i="1"/>
  <c r="EE207" i="1"/>
  <c r="NK207" i="1" s="1"/>
  <c r="XU207" i="1" s="1"/>
  <c r="DG207" i="1"/>
  <c r="GX20" i="1"/>
  <c r="FZ20" i="1"/>
  <c r="FB20" i="1"/>
  <c r="CI20" i="1"/>
  <c r="VY20" i="1" s="1"/>
  <c r="WW20" i="1" s="1"/>
  <c r="AN132" i="1"/>
  <c r="BK132" i="1" s="1"/>
  <c r="GX147" i="1"/>
  <c r="FZ147" i="1"/>
  <c r="FB147" i="1"/>
  <c r="CI147" i="1"/>
  <c r="VY147" i="1" s="1"/>
  <c r="WW147" i="1" s="1"/>
  <c r="CJ170" i="1"/>
  <c r="VZ170" i="1" s="1"/>
  <c r="WX170" i="1" s="1"/>
  <c r="GY170" i="1"/>
  <c r="GA170" i="1"/>
  <c r="FC170" i="1"/>
  <c r="CJ150" i="1"/>
  <c r="VZ150" i="1" s="1"/>
  <c r="WX150" i="1" s="1"/>
  <c r="GY150" i="1"/>
  <c r="GA150" i="1"/>
  <c r="FC150" i="1"/>
  <c r="GA83" i="1"/>
  <c r="CJ107" i="1"/>
  <c r="VZ107" i="1" s="1"/>
  <c r="WX107" i="1" s="1"/>
  <c r="GY107" i="1"/>
  <c r="GA107" i="1"/>
  <c r="FC107" i="1"/>
  <c r="CI152" i="1"/>
  <c r="VY152" i="1" s="1"/>
  <c r="WW152" i="1" s="1"/>
  <c r="FZ152" i="1"/>
  <c r="GX152" i="1"/>
  <c r="FB152" i="1"/>
  <c r="AO24" i="1"/>
  <c r="BL24" i="1" s="1"/>
  <c r="AO151" i="1"/>
  <c r="BL151" i="1" s="1"/>
  <c r="AO78" i="1"/>
  <c r="BL78" i="1" s="1"/>
  <c r="AO157" i="1"/>
  <c r="BL157" i="1" s="1"/>
  <c r="GY199" i="1"/>
  <c r="AO98" i="1"/>
  <c r="BL98" i="1" s="1"/>
  <c r="FZ139" i="1"/>
  <c r="FB139" i="1"/>
  <c r="GX139" i="1"/>
  <c r="CI139" i="1"/>
  <c r="VY139" i="1" s="1"/>
  <c r="WW139" i="1" s="1"/>
  <c r="ED177" i="1"/>
  <c r="NJ177" i="1" s="1"/>
  <c r="XT177" i="1" s="1"/>
  <c r="DF177" i="1"/>
  <c r="AO126" i="1"/>
  <c r="BL126" i="1" s="1"/>
  <c r="EC45" i="1"/>
  <c r="NI45" i="1" s="1"/>
  <c r="XS45" i="1" s="1"/>
  <c r="DE45" i="1"/>
  <c r="ED137" i="1"/>
  <c r="NJ137" i="1" s="1"/>
  <c r="XT137" i="1" s="1"/>
  <c r="DF137" i="1"/>
  <c r="ED156" i="1"/>
  <c r="NJ156" i="1" s="1"/>
  <c r="XT156" i="1" s="1"/>
  <c r="DF156" i="1"/>
  <c r="AO160" i="1"/>
  <c r="BL160" i="1" s="1"/>
  <c r="DG88" i="1"/>
  <c r="EE181" i="1"/>
  <c r="NK181" i="1" s="1"/>
  <c r="XU181" i="1" s="1"/>
  <c r="DG181" i="1"/>
  <c r="CJ138" i="1"/>
  <c r="VZ138" i="1" s="1"/>
  <c r="WX138" i="1" s="1"/>
  <c r="GY138" i="1"/>
  <c r="GA138" i="1"/>
  <c r="FC138" i="1"/>
  <c r="AN41" i="1"/>
  <c r="BK41" i="1" s="1"/>
  <c r="ED104" i="1"/>
  <c r="NJ104" i="1" s="1"/>
  <c r="XT104" i="1" s="1"/>
  <c r="DF104" i="1"/>
  <c r="GX124" i="1"/>
  <c r="FZ124" i="1"/>
  <c r="FB124" i="1"/>
  <c r="CI124" i="1"/>
  <c r="VY124" i="1" s="1"/>
  <c r="WW124" i="1" s="1"/>
  <c r="GY159" i="1"/>
  <c r="GA159" i="1"/>
  <c r="FC159" i="1"/>
  <c r="CJ159" i="1"/>
  <c r="VZ159" i="1" s="1"/>
  <c r="WX159" i="1" s="1"/>
  <c r="ED45" i="1"/>
  <c r="NJ45" i="1" s="1"/>
  <c r="XT45" i="1" s="1"/>
  <c r="DF45" i="1"/>
  <c r="AO200" i="1"/>
  <c r="BL200" i="1" s="1"/>
  <c r="ED158" i="1"/>
  <c r="NJ158" i="1" s="1"/>
  <c r="XT158" i="1" s="1"/>
  <c r="DF158" i="1"/>
  <c r="EE51" i="1"/>
  <c r="NK51" i="1" s="1"/>
  <c r="XU51" i="1" s="1"/>
  <c r="DG51" i="1"/>
  <c r="ED24" i="1"/>
  <c r="NJ24" i="1" s="1"/>
  <c r="XT24" i="1" s="1"/>
  <c r="DF24" i="1"/>
  <c r="EE20" i="1"/>
  <c r="NK20" i="1" s="1"/>
  <c r="XU20" i="1" s="1"/>
  <c r="EE113" i="1"/>
  <c r="NK113" i="1" s="1"/>
  <c r="XU113" i="1" s="1"/>
  <c r="DG113" i="1"/>
  <c r="EE149" i="1"/>
  <c r="NK149" i="1" s="1"/>
  <c r="XU149" i="1" s="1"/>
  <c r="DG149" i="1"/>
  <c r="EE94" i="1"/>
  <c r="NK94" i="1" s="1"/>
  <c r="XU94" i="1" s="1"/>
  <c r="DG94" i="1"/>
  <c r="EE95" i="1"/>
  <c r="NK95" i="1" s="1"/>
  <c r="XU95" i="1" s="1"/>
  <c r="DG95" i="1"/>
  <c r="AN141" i="1"/>
  <c r="BK141" i="1" s="1"/>
  <c r="EC198" i="1"/>
  <c r="NI198" i="1" s="1"/>
  <c r="XS198" i="1" s="1"/>
  <c r="DE198" i="1"/>
  <c r="ED75" i="1"/>
  <c r="NJ75" i="1" s="1"/>
  <c r="XT75" i="1" s="1"/>
  <c r="DF75" i="1"/>
  <c r="AN33" i="1"/>
  <c r="BK33" i="1" s="1"/>
  <c r="GY132" i="1"/>
  <c r="EE128" i="1"/>
  <c r="NK128" i="1" s="1"/>
  <c r="XU128" i="1" s="1"/>
  <c r="DG128" i="1"/>
  <c r="ED152" i="1"/>
  <c r="NJ152" i="1" s="1"/>
  <c r="XT152" i="1" s="1"/>
  <c r="DF152" i="1"/>
  <c r="CJ117" i="1"/>
  <c r="VZ117" i="1" s="1"/>
  <c r="WX117" i="1" s="1"/>
  <c r="CJ85" i="1"/>
  <c r="VZ85" i="1" s="1"/>
  <c r="WX85" i="1" s="1"/>
  <c r="AN53" i="1"/>
  <c r="BK53" i="1" s="1"/>
  <c r="EE75" i="1"/>
  <c r="NK75" i="1" s="1"/>
  <c r="XU75" i="1" s="1"/>
  <c r="DG75" i="1"/>
  <c r="EE164" i="1"/>
  <c r="NK164" i="1" s="1"/>
  <c r="XU164" i="1" s="1"/>
  <c r="AO51" i="1"/>
  <c r="BL51" i="1" s="1"/>
  <c r="GY97" i="1"/>
  <c r="GA121" i="1"/>
  <c r="CJ51" i="1"/>
  <c r="VZ51" i="1" s="1"/>
  <c r="WX51" i="1" s="1"/>
  <c r="GY51" i="1"/>
  <c r="GA51" i="1"/>
  <c r="FC51" i="1"/>
  <c r="AO63" i="1"/>
  <c r="BL63" i="1" s="1"/>
  <c r="AO149" i="1"/>
  <c r="BL149" i="1" s="1"/>
  <c r="AN184" i="1"/>
  <c r="BK184" i="1" s="1"/>
  <c r="AO94" i="1"/>
  <c r="BL94" i="1" s="1"/>
  <c r="AO123" i="1"/>
  <c r="BL123" i="1" s="1"/>
  <c r="GY81" i="1"/>
  <c r="GA81" i="1"/>
  <c r="FC81" i="1"/>
  <c r="CJ81" i="1"/>
  <c r="VZ81" i="1" s="1"/>
  <c r="WX81" i="1" s="1"/>
  <c r="EC144" i="1"/>
  <c r="NI144" i="1" s="1"/>
  <c r="XS144" i="1" s="1"/>
  <c r="DE144" i="1"/>
  <c r="EC53" i="1"/>
  <c r="NI53" i="1" s="1"/>
  <c r="XS53" i="1" s="1"/>
  <c r="DE53" i="1"/>
  <c r="EE71" i="1"/>
  <c r="NK71" i="1" s="1"/>
  <c r="XU71" i="1" s="1"/>
  <c r="DG71" i="1"/>
  <c r="AN100" i="1"/>
  <c r="BK100" i="1" s="1"/>
  <c r="AN177" i="1"/>
  <c r="BK177" i="1" s="1"/>
  <c r="AN195" i="1"/>
  <c r="BK195" i="1" s="1"/>
  <c r="AN129" i="1"/>
  <c r="BK129" i="1" s="1"/>
  <c r="ED78" i="1"/>
  <c r="NJ78" i="1" s="1"/>
  <c r="XT78" i="1" s="1"/>
  <c r="DF78" i="1"/>
  <c r="ED36" i="1"/>
  <c r="NJ36" i="1" s="1"/>
  <c r="XT36" i="1" s="1"/>
  <c r="DF36" i="1"/>
  <c r="ED118" i="1"/>
  <c r="NJ118" i="1" s="1"/>
  <c r="XT118" i="1" s="1"/>
  <c r="DF118" i="1"/>
  <c r="EC112" i="1"/>
  <c r="NI112" i="1" s="1"/>
  <c r="XS112" i="1" s="1"/>
  <c r="DE112" i="1"/>
  <c r="AO71" i="1"/>
  <c r="BL71" i="1" s="1"/>
  <c r="EC92" i="1"/>
  <c r="NI92" i="1" s="1"/>
  <c r="XS92" i="1" s="1"/>
  <c r="DE92" i="1"/>
  <c r="AN154" i="1"/>
  <c r="BK154" i="1" s="1"/>
  <c r="CI206" i="1"/>
  <c r="VY206" i="1" s="1"/>
  <c r="WW206" i="1" s="1"/>
  <c r="FZ206" i="1"/>
  <c r="GX206" i="1"/>
  <c r="FB206" i="1"/>
  <c r="EC209" i="1"/>
  <c r="NI209" i="1" s="1"/>
  <c r="XS209" i="1" s="1"/>
  <c r="DE209" i="1"/>
  <c r="EC96" i="1"/>
  <c r="NI96" i="1" s="1"/>
  <c r="XS96" i="1" s="1"/>
  <c r="DE96" i="1"/>
  <c r="FB24" i="1"/>
  <c r="CI24" i="1"/>
  <c r="VY24" i="1" s="1"/>
  <c r="WW24" i="1" s="1"/>
  <c r="GX24" i="1"/>
  <c r="FZ24" i="1"/>
  <c r="AO181" i="1"/>
  <c r="BL181" i="1" s="1"/>
  <c r="AN208" i="1"/>
  <c r="BK208" i="1" s="1"/>
  <c r="AO18" i="1"/>
  <c r="BL18" i="1" s="1"/>
  <c r="AN104" i="1"/>
  <c r="BK104" i="1" s="1"/>
  <c r="AN168" i="1"/>
  <c r="BK168" i="1" s="1"/>
  <c r="AO55" i="1"/>
  <c r="BL55" i="1" s="1"/>
  <c r="AO145" i="1"/>
  <c r="BL145" i="1" s="1"/>
  <c r="AO142" i="1"/>
  <c r="BL142" i="1" s="1"/>
  <c r="AN25" i="1"/>
  <c r="BK25" i="1" s="1"/>
  <c r="AN87" i="1"/>
  <c r="BK87" i="1" s="1"/>
  <c r="AN45" i="1"/>
  <c r="BK45" i="1" s="1"/>
  <c r="GY153" i="1"/>
  <c r="GA153" i="1"/>
  <c r="FC153" i="1"/>
  <c r="CJ153" i="1"/>
  <c r="VZ153" i="1" s="1"/>
  <c r="WX153" i="1" s="1"/>
  <c r="AN209" i="1"/>
  <c r="BK209" i="1" s="1"/>
  <c r="AN158" i="1"/>
  <c r="BK158" i="1" s="1"/>
  <c r="CI207" i="1"/>
  <c r="VY207" i="1" s="1"/>
  <c r="WW207" i="1" s="1"/>
  <c r="GX207" i="1"/>
  <c r="FZ207" i="1"/>
  <c r="FB207" i="1"/>
  <c r="GX151" i="1"/>
  <c r="FZ151" i="1"/>
  <c r="FB151" i="1"/>
  <c r="CI151" i="1"/>
  <c r="VY151" i="1" s="1"/>
  <c r="WW151" i="1" s="1"/>
  <c r="GA122" i="1"/>
  <c r="GY89" i="1"/>
  <c r="GA89" i="1"/>
  <c r="FC89" i="1"/>
  <c r="CJ89" i="1"/>
  <c r="VZ89" i="1" s="1"/>
  <c r="WX89" i="1" s="1"/>
  <c r="AN194" i="1"/>
  <c r="BK194" i="1" s="1"/>
  <c r="AO207" i="1"/>
  <c r="BL207" i="1" s="1"/>
  <c r="CJ179" i="1"/>
  <c r="VZ179" i="1" s="1"/>
  <c r="WX179" i="1" s="1"/>
  <c r="GY179" i="1"/>
  <c r="GA179" i="1"/>
  <c r="FC179" i="1"/>
  <c r="CI113" i="1"/>
  <c r="VY113" i="1" s="1"/>
  <c r="WW113" i="1" s="1"/>
  <c r="GX113" i="1"/>
  <c r="FZ113" i="1"/>
  <c r="FB113" i="1"/>
  <c r="AN211" i="1"/>
  <c r="BK211" i="1" s="1"/>
  <c r="AO113" i="1"/>
  <c r="BL113" i="1" s="1"/>
  <c r="GY86" i="1" l="1"/>
  <c r="GY62" i="1"/>
  <c r="IU88" i="1"/>
  <c r="LO85" i="1"/>
  <c r="LO134" i="1"/>
  <c r="IU86" i="1"/>
  <c r="JS31" i="1"/>
  <c r="GA98" i="1"/>
  <c r="GA73" i="1"/>
  <c r="CJ52" i="1"/>
  <c r="VZ52" i="1" s="1"/>
  <c r="WX52" i="1" s="1"/>
  <c r="GA31" i="1"/>
  <c r="CJ209" i="1"/>
  <c r="VZ209" i="1" s="1"/>
  <c r="WX209" i="1" s="1"/>
  <c r="FC88" i="1"/>
  <c r="IU73" i="1"/>
  <c r="HW117" i="1"/>
  <c r="HW52" i="1"/>
  <c r="HW62" i="1"/>
  <c r="JS106" i="1"/>
  <c r="LO106" i="1"/>
  <c r="LO117" i="1"/>
  <c r="IU156" i="1"/>
  <c r="LO52" i="1"/>
  <c r="LO62" i="1"/>
  <c r="IU42" i="1"/>
  <c r="GY98" i="1"/>
  <c r="GY73" i="1"/>
  <c r="GY42" i="1"/>
  <c r="FC52" i="1"/>
  <c r="FC99" i="1"/>
  <c r="GA134" i="1"/>
  <c r="FC94" i="1"/>
  <c r="KQ156" i="1"/>
  <c r="HW31" i="1"/>
  <c r="LO31" i="1"/>
  <c r="JS52" i="1"/>
  <c r="MM52" i="1"/>
  <c r="JS62" i="1"/>
  <c r="MM62" i="1"/>
  <c r="KQ42" i="1"/>
  <c r="GA88" i="1"/>
  <c r="QD43" i="1"/>
  <c r="RB30" i="1"/>
  <c r="RB110" i="1"/>
  <c r="QD171" i="1"/>
  <c r="QD138" i="1"/>
  <c r="DF138" i="1"/>
  <c r="OH138" i="1"/>
  <c r="AO169" i="1"/>
  <c r="BL169" i="1" s="1"/>
  <c r="DH169" i="1" s="1"/>
  <c r="FC117" i="1"/>
  <c r="AO164" i="1"/>
  <c r="BL164" i="1" s="1"/>
  <c r="CJ62" i="1"/>
  <c r="VZ62" i="1" s="1"/>
  <c r="WX62" i="1" s="1"/>
  <c r="KQ88" i="1"/>
  <c r="HW184" i="1"/>
  <c r="LO184" i="1"/>
  <c r="JS85" i="1"/>
  <c r="MM85" i="1"/>
  <c r="HW134" i="1"/>
  <c r="MM134" i="1"/>
  <c r="KQ73" i="1"/>
  <c r="JS99" i="1"/>
  <c r="MM99" i="1"/>
  <c r="KQ86" i="1"/>
  <c r="JS117" i="1"/>
  <c r="MM117" i="1"/>
  <c r="KQ98" i="1"/>
  <c r="CJ86" i="1"/>
  <c r="VZ86" i="1" s="1"/>
  <c r="WX86" i="1" s="1"/>
  <c r="CJ98" i="1"/>
  <c r="VZ98" i="1" s="1"/>
  <c r="WX98" i="1" s="1"/>
  <c r="CJ73" i="1"/>
  <c r="VZ73" i="1" s="1"/>
  <c r="WX73" i="1" s="1"/>
  <c r="GA85" i="1"/>
  <c r="GA117" i="1"/>
  <c r="DG169" i="1"/>
  <c r="GY70" i="1"/>
  <c r="CJ42" i="1"/>
  <c r="VZ42" i="1" s="1"/>
  <c r="WX42" i="1" s="1"/>
  <c r="GA52" i="1"/>
  <c r="GA99" i="1"/>
  <c r="GY156" i="1"/>
  <c r="GY134" i="1"/>
  <c r="CJ31" i="1"/>
  <c r="VZ31" i="1" s="1"/>
  <c r="WX31" i="1" s="1"/>
  <c r="GY184" i="1"/>
  <c r="FC62" i="1"/>
  <c r="DG189" i="1"/>
  <c r="CJ88" i="1"/>
  <c r="VZ88" i="1" s="1"/>
  <c r="WX88" i="1" s="1"/>
  <c r="HW88" i="1"/>
  <c r="LO88" i="1"/>
  <c r="IU184" i="1"/>
  <c r="MM184" i="1"/>
  <c r="IU85" i="1"/>
  <c r="IU134" i="1"/>
  <c r="HW73" i="1"/>
  <c r="LO73" i="1"/>
  <c r="IU99" i="1"/>
  <c r="HW86" i="1"/>
  <c r="LO86" i="1"/>
  <c r="IU117" i="1"/>
  <c r="HW98" i="1"/>
  <c r="LO98" i="1"/>
  <c r="JS156" i="1"/>
  <c r="LO156" i="1"/>
  <c r="IU31" i="1"/>
  <c r="MM31" i="1"/>
  <c r="IU52" i="1"/>
  <c r="IU62" i="1"/>
  <c r="HW42" i="1"/>
  <c r="LO42" i="1"/>
  <c r="PF43" i="1"/>
  <c r="QD30" i="1"/>
  <c r="OH110" i="1"/>
  <c r="RB171" i="1"/>
  <c r="GA86" i="1"/>
  <c r="FC85" i="1"/>
  <c r="AO119" i="1"/>
  <c r="BL119" i="1" s="1"/>
  <c r="GA156" i="1"/>
  <c r="GY31" i="1"/>
  <c r="GA184" i="1"/>
  <c r="AO189" i="1"/>
  <c r="BL189" i="1" s="1"/>
  <c r="FC86" i="1"/>
  <c r="FC98" i="1"/>
  <c r="FC73" i="1"/>
  <c r="GY85" i="1"/>
  <c r="GY117" i="1"/>
  <c r="FC42" i="1"/>
  <c r="GY52" i="1"/>
  <c r="GY99" i="1"/>
  <c r="CJ156" i="1"/>
  <c r="VZ156" i="1" s="1"/>
  <c r="WX156" i="1" s="1"/>
  <c r="CJ134" i="1"/>
  <c r="VZ134" i="1" s="1"/>
  <c r="WX134" i="1" s="1"/>
  <c r="AO44" i="1"/>
  <c r="BL44" i="1" s="1"/>
  <c r="FC31" i="1"/>
  <c r="CJ184" i="1"/>
  <c r="VZ184" i="1" s="1"/>
  <c r="WX184" i="1" s="1"/>
  <c r="CJ103" i="1"/>
  <c r="VZ103" i="1" s="1"/>
  <c r="WX103" i="1" s="1"/>
  <c r="GA62" i="1"/>
  <c r="EE115" i="1"/>
  <c r="NK115" i="1" s="1"/>
  <c r="XU115" i="1" s="1"/>
  <c r="JS88" i="1"/>
  <c r="MM88" i="1"/>
  <c r="JS184" i="1"/>
  <c r="KQ103" i="1"/>
  <c r="KQ85" i="1"/>
  <c r="KQ134" i="1"/>
  <c r="JS73" i="1"/>
  <c r="MM73" i="1"/>
  <c r="KQ99" i="1"/>
  <c r="JS86" i="1"/>
  <c r="MM86" i="1"/>
  <c r="KQ117" i="1"/>
  <c r="JS98" i="1"/>
  <c r="MM98" i="1"/>
  <c r="HW156" i="1"/>
  <c r="MM156" i="1"/>
  <c r="KQ31" i="1"/>
  <c r="JS209" i="1"/>
  <c r="KQ52" i="1"/>
  <c r="KQ62" i="1"/>
  <c r="KQ70" i="1"/>
  <c r="JS42" i="1"/>
  <c r="MM42" i="1"/>
  <c r="OH43" i="1"/>
  <c r="PF30" i="1"/>
  <c r="PF110" i="1"/>
  <c r="OH171" i="1"/>
  <c r="EE31" i="1"/>
  <c r="NK31" i="1" s="1"/>
  <c r="XU31" i="1" s="1"/>
  <c r="GY211" i="1"/>
  <c r="CJ63" i="1"/>
  <c r="VZ63" i="1" s="1"/>
  <c r="WX63" i="1" s="1"/>
  <c r="QD27" i="1"/>
  <c r="GA39" i="1"/>
  <c r="GA40" i="1"/>
  <c r="HW199" i="1"/>
  <c r="IU172" i="1"/>
  <c r="IU61" i="1"/>
  <c r="IU97" i="1"/>
  <c r="IU39" i="1"/>
  <c r="OH28" i="1"/>
  <c r="ED50" i="1"/>
  <c r="NJ50" i="1" s="1"/>
  <c r="RB50" i="1" s="1"/>
  <c r="CJ186" i="1"/>
  <c r="VZ186" i="1" s="1"/>
  <c r="WX186" i="1" s="1"/>
  <c r="DG22" i="1"/>
  <c r="TN22" i="1" s="1"/>
  <c r="KQ63" i="1"/>
  <c r="AO79" i="1"/>
  <c r="BL79" i="1" s="1"/>
  <c r="GY61" i="1"/>
  <c r="GY58" i="1"/>
  <c r="EE74" i="1"/>
  <c r="NK74" i="1" s="1"/>
  <c r="XU74" i="1" s="1"/>
  <c r="GY63" i="1"/>
  <c r="AO32" i="1"/>
  <c r="BL32" i="1" s="1"/>
  <c r="DH32" i="1" s="1"/>
  <c r="LO199" i="1"/>
  <c r="JS27" i="1"/>
  <c r="IU132" i="1"/>
  <c r="HW122" i="1"/>
  <c r="HW101" i="1"/>
  <c r="AO114" i="1"/>
  <c r="BL114" i="1" s="1"/>
  <c r="AO110" i="1"/>
  <c r="BL110" i="1" s="1"/>
  <c r="FC105" i="1"/>
  <c r="DG114" i="1"/>
  <c r="TN114" i="1" s="1"/>
  <c r="FC63" i="1"/>
  <c r="HW63" i="1"/>
  <c r="LO63" i="1"/>
  <c r="KQ60" i="1"/>
  <c r="KQ146" i="1"/>
  <c r="MM39" i="1"/>
  <c r="PF27" i="1"/>
  <c r="FC39" i="1"/>
  <c r="GA58" i="1"/>
  <c r="AO22" i="1"/>
  <c r="BL22" i="1" s="1"/>
  <c r="AO31" i="1"/>
  <c r="BL31" i="1" s="1"/>
  <c r="GA63" i="1"/>
  <c r="JS63" i="1"/>
  <c r="MM63" i="1"/>
  <c r="JS58" i="1"/>
  <c r="OH27" i="1"/>
  <c r="OH115" i="1"/>
  <c r="IU63" i="1"/>
  <c r="MM58" i="1"/>
  <c r="HW205" i="1"/>
  <c r="RB27" i="1"/>
  <c r="GY122" i="1"/>
  <c r="AO59" i="1"/>
  <c r="BL59" i="1" s="1"/>
  <c r="DH59" i="1" s="1"/>
  <c r="CJ43" i="1"/>
  <c r="VZ43" i="1" s="1"/>
  <c r="WX43" i="1" s="1"/>
  <c r="GY40" i="1"/>
  <c r="KQ43" i="1"/>
  <c r="KQ97" i="1"/>
  <c r="KQ132" i="1"/>
  <c r="JS40" i="1"/>
  <c r="JT129" i="1"/>
  <c r="MM122" i="1"/>
  <c r="JS101" i="1"/>
  <c r="RB28" i="1"/>
  <c r="CJ97" i="1"/>
  <c r="VZ97" i="1" s="1"/>
  <c r="WX97" i="1" s="1"/>
  <c r="CJ132" i="1"/>
  <c r="VZ132" i="1" s="1"/>
  <c r="WX132" i="1" s="1"/>
  <c r="GA90" i="1"/>
  <c r="IU199" i="1"/>
  <c r="CJ122" i="1"/>
  <c r="VZ122" i="1" s="1"/>
  <c r="WX122" i="1" s="1"/>
  <c r="GY38" i="1"/>
  <c r="FC132" i="1"/>
  <c r="FC199" i="1"/>
  <c r="EE40" i="1"/>
  <c r="NK40" i="1" s="1"/>
  <c r="XU40" i="1" s="1"/>
  <c r="DG59" i="1"/>
  <c r="TN59" i="1" s="1"/>
  <c r="FC101" i="1"/>
  <c r="AO74" i="1"/>
  <c r="BL74" i="1" s="1"/>
  <c r="CJ168" i="1"/>
  <c r="VZ168" i="1" s="1"/>
  <c r="WX168" i="1" s="1"/>
  <c r="CJ40" i="1"/>
  <c r="VZ40" i="1" s="1"/>
  <c r="WX40" i="1" s="1"/>
  <c r="GY27" i="1"/>
  <c r="GY90" i="1"/>
  <c r="JS199" i="1"/>
  <c r="HW27" i="1"/>
  <c r="LO27" i="1"/>
  <c r="IU90" i="1"/>
  <c r="JS121" i="1"/>
  <c r="HW97" i="1"/>
  <c r="LO97" i="1"/>
  <c r="JS132" i="1"/>
  <c r="LO132" i="1"/>
  <c r="IU40" i="1"/>
  <c r="JS38" i="1"/>
  <c r="MN129" i="1"/>
  <c r="IU122" i="1"/>
  <c r="IU101" i="1"/>
  <c r="QD28" i="1"/>
  <c r="QD185" i="1"/>
  <c r="RB67" i="1"/>
  <c r="OH185" i="1"/>
  <c r="GZ129" i="1"/>
  <c r="CJ199" i="1"/>
  <c r="VZ199" i="1" s="1"/>
  <c r="WX199" i="1" s="1"/>
  <c r="AO20" i="1"/>
  <c r="BL20" i="1" s="1"/>
  <c r="CJ101" i="1"/>
  <c r="VZ101" i="1" s="1"/>
  <c r="WX101" i="1" s="1"/>
  <c r="GA27" i="1"/>
  <c r="MM199" i="1"/>
  <c r="KQ27" i="1"/>
  <c r="JS90" i="1"/>
  <c r="MM90" i="1"/>
  <c r="MM168" i="1"/>
  <c r="MM40" i="1"/>
  <c r="JS122" i="1"/>
  <c r="MM101" i="1"/>
  <c r="PF185" i="1"/>
  <c r="AO67" i="1"/>
  <c r="BL67" i="1" s="1"/>
  <c r="FC97" i="1"/>
  <c r="CJ19" i="1"/>
  <c r="VZ19" i="1" s="1"/>
  <c r="WX19" i="1" s="1"/>
  <c r="FC122" i="1"/>
  <c r="AO102" i="1"/>
  <c r="BL102" i="1" s="1"/>
  <c r="AO40" i="1"/>
  <c r="BL40" i="1" s="1"/>
  <c r="GA97" i="1"/>
  <c r="GA132" i="1"/>
  <c r="GA199" i="1"/>
  <c r="GA101" i="1"/>
  <c r="AO203" i="1"/>
  <c r="BL203" i="1" s="1"/>
  <c r="FC40" i="1"/>
  <c r="CJ27" i="1"/>
  <c r="VZ27" i="1" s="1"/>
  <c r="WX27" i="1" s="1"/>
  <c r="CJ90" i="1"/>
  <c r="VZ90" i="1" s="1"/>
  <c r="WX90" i="1" s="1"/>
  <c r="KQ199" i="1"/>
  <c r="IU128" i="1"/>
  <c r="IU27" i="1"/>
  <c r="MM27" i="1"/>
  <c r="KQ90" i="1"/>
  <c r="MM121" i="1"/>
  <c r="HW83" i="1"/>
  <c r="JS97" i="1"/>
  <c r="MM97" i="1"/>
  <c r="HW132" i="1"/>
  <c r="MM132" i="1"/>
  <c r="KQ40" i="1"/>
  <c r="KQ122" i="1"/>
  <c r="KQ101" i="1"/>
  <c r="PF28" i="1"/>
  <c r="RB185" i="1"/>
  <c r="OH67" i="1"/>
  <c r="GY39" i="1"/>
  <c r="CJ58" i="1"/>
  <c r="VZ58" i="1" s="1"/>
  <c r="WX58" i="1" s="1"/>
  <c r="AO140" i="1"/>
  <c r="BL140" i="1" s="1"/>
  <c r="EF140" i="1" s="1"/>
  <c r="NL140" i="1" s="1"/>
  <c r="XV140" i="1" s="1"/>
  <c r="AO26" i="1"/>
  <c r="BL26" i="1" s="1"/>
  <c r="IU58" i="1"/>
  <c r="KQ39" i="1"/>
  <c r="PF115" i="1"/>
  <c r="CJ39" i="1"/>
  <c r="VZ39" i="1" s="1"/>
  <c r="WX39" i="1" s="1"/>
  <c r="FC58" i="1"/>
  <c r="KQ211" i="1"/>
  <c r="KQ58" i="1"/>
  <c r="HW105" i="1"/>
  <c r="JS39" i="1"/>
  <c r="QD115" i="1"/>
  <c r="GA211" i="1"/>
  <c r="HW58" i="1"/>
  <c r="LO58" i="1"/>
  <c r="HW91" i="1"/>
  <c r="HW39" i="1"/>
  <c r="LO39" i="1"/>
  <c r="RB115" i="1"/>
  <c r="JS83" i="1"/>
  <c r="MM83" i="1"/>
  <c r="IU19" i="1"/>
  <c r="FC19" i="1"/>
  <c r="DG185" i="1"/>
  <c r="KQ128" i="1"/>
  <c r="IU121" i="1"/>
  <c r="AO185" i="1"/>
  <c r="BL185" i="1" s="1"/>
  <c r="EF185" i="1" s="1"/>
  <c r="NL185" i="1" s="1"/>
  <c r="XV185" i="1" s="1"/>
  <c r="CJ121" i="1"/>
  <c r="VZ121" i="1" s="1"/>
  <c r="WX121" i="1" s="1"/>
  <c r="DG28" i="1"/>
  <c r="TN28" i="1" s="1"/>
  <c r="GA19" i="1"/>
  <c r="CJ83" i="1"/>
  <c r="VZ83" i="1" s="1"/>
  <c r="WX83" i="1" s="1"/>
  <c r="EE67" i="1"/>
  <c r="NK67" i="1" s="1"/>
  <c r="XU67" i="1" s="1"/>
  <c r="GY128" i="1"/>
  <c r="JS128" i="1"/>
  <c r="LO128" i="1"/>
  <c r="KQ121" i="1"/>
  <c r="IU83" i="1"/>
  <c r="IU176" i="1"/>
  <c r="MM19" i="1"/>
  <c r="GY121" i="1"/>
  <c r="GY83" i="1"/>
  <c r="GA128" i="1"/>
  <c r="AO39" i="1"/>
  <c r="BL39" i="1" s="1"/>
  <c r="EF39" i="1" s="1"/>
  <c r="NL39" i="1" s="1"/>
  <c r="XV39" i="1" s="1"/>
  <c r="FC121" i="1"/>
  <c r="GY19" i="1"/>
  <c r="FC83" i="1"/>
  <c r="AO180" i="1"/>
  <c r="BL180" i="1" s="1"/>
  <c r="DH180" i="1" s="1"/>
  <c r="CJ128" i="1"/>
  <c r="VZ128" i="1" s="1"/>
  <c r="WX128" i="1" s="1"/>
  <c r="AO135" i="1"/>
  <c r="BL135" i="1" s="1"/>
  <c r="DH135" i="1" s="1"/>
  <c r="HW128" i="1"/>
  <c r="MM128" i="1"/>
  <c r="HW121" i="1"/>
  <c r="LO121" i="1"/>
  <c r="KQ83" i="1"/>
  <c r="AO30" i="1"/>
  <c r="BL30" i="1" s="1"/>
  <c r="EF30" i="1" s="1"/>
  <c r="NL30" i="1" s="1"/>
  <c r="XV30" i="1" s="1"/>
  <c r="GA157" i="1"/>
  <c r="DG79" i="1"/>
  <c r="CJ211" i="1"/>
  <c r="VZ211" i="1" s="1"/>
  <c r="WX211" i="1" s="1"/>
  <c r="DG191" i="1"/>
  <c r="TN191" i="1" s="1"/>
  <c r="KQ157" i="1"/>
  <c r="HW211" i="1"/>
  <c r="LO211" i="1"/>
  <c r="LO91" i="1"/>
  <c r="LO105" i="1"/>
  <c r="LO205" i="1"/>
  <c r="CJ190" i="1"/>
  <c r="VZ190" i="1" s="1"/>
  <c r="WX190" i="1" s="1"/>
  <c r="GA146" i="1"/>
  <c r="GA91" i="1"/>
  <c r="FC211" i="1"/>
  <c r="DG52" i="1"/>
  <c r="TN52" i="1" s="1"/>
  <c r="GA205" i="1"/>
  <c r="IU211" i="1"/>
  <c r="MM211" i="1"/>
  <c r="VY133" i="1"/>
  <c r="WW133" i="1" s="1"/>
  <c r="MM133" i="1"/>
  <c r="HW133" i="1"/>
  <c r="GA133" i="1"/>
  <c r="GY133" i="1"/>
  <c r="LO133" i="1"/>
  <c r="JS133" i="1"/>
  <c r="FC133" i="1"/>
  <c r="IU133" i="1"/>
  <c r="KQ133" i="1"/>
  <c r="CJ133" i="1"/>
  <c r="JS211" i="1"/>
  <c r="JS190" i="1"/>
  <c r="FC190" i="1"/>
  <c r="AO70" i="1"/>
  <c r="BL70" i="1" s="1"/>
  <c r="AO52" i="1"/>
  <c r="BL52" i="1" s="1"/>
  <c r="EF52" i="1" s="1"/>
  <c r="NL52" i="1" s="1"/>
  <c r="XV52" i="1" s="1"/>
  <c r="CJ18" i="1"/>
  <c r="VZ18" i="1" s="1"/>
  <c r="WX18" i="1" s="1"/>
  <c r="DG178" i="1"/>
  <c r="TN178" i="1" s="1"/>
  <c r="AO43" i="1"/>
  <c r="BL43" i="1" s="1"/>
  <c r="GA105" i="1"/>
  <c r="GY157" i="1"/>
  <c r="GY146" i="1"/>
  <c r="DG140" i="1"/>
  <c r="DG70" i="1"/>
  <c r="TN70" i="1" s="1"/>
  <c r="GY91" i="1"/>
  <c r="AO178" i="1"/>
  <c r="BL178" i="1" s="1"/>
  <c r="EF178" i="1" s="1"/>
  <c r="NL178" i="1" s="1"/>
  <c r="XV178" i="1" s="1"/>
  <c r="DG110" i="1"/>
  <c r="DG30" i="1"/>
  <c r="TN30" i="1" s="1"/>
  <c r="GY205" i="1"/>
  <c r="JS157" i="1"/>
  <c r="LO157" i="1"/>
  <c r="HW167" i="1"/>
  <c r="HW18" i="1"/>
  <c r="JS146" i="1"/>
  <c r="LO146" i="1"/>
  <c r="KQ186" i="1"/>
  <c r="KQ190" i="1"/>
  <c r="JS91" i="1"/>
  <c r="MM91" i="1"/>
  <c r="JS105" i="1"/>
  <c r="MM105" i="1"/>
  <c r="IU205" i="1"/>
  <c r="MM205" i="1"/>
  <c r="GA190" i="1"/>
  <c r="AO191" i="1"/>
  <c r="BL191" i="1" s="1"/>
  <c r="EF191" i="1" s="1"/>
  <c r="NL191" i="1" s="1"/>
  <c r="XV191" i="1" s="1"/>
  <c r="GY105" i="1"/>
  <c r="CJ157" i="1"/>
  <c r="VZ157" i="1" s="1"/>
  <c r="WX157" i="1" s="1"/>
  <c r="CJ146" i="1"/>
  <c r="VZ146" i="1" s="1"/>
  <c r="WX146" i="1" s="1"/>
  <c r="CJ91" i="1"/>
  <c r="VZ91" i="1" s="1"/>
  <c r="WX91" i="1" s="1"/>
  <c r="AO23" i="1"/>
  <c r="BL23" i="1" s="1"/>
  <c r="DH23" i="1" s="1"/>
  <c r="AO206" i="1"/>
  <c r="BL206" i="1" s="1"/>
  <c r="CJ205" i="1"/>
  <c r="VZ205" i="1" s="1"/>
  <c r="WX205" i="1" s="1"/>
  <c r="HW157" i="1"/>
  <c r="MM157" i="1"/>
  <c r="LO167" i="1"/>
  <c r="LO18" i="1"/>
  <c r="HW146" i="1"/>
  <c r="MM146" i="1"/>
  <c r="HW190" i="1"/>
  <c r="LO190" i="1"/>
  <c r="IU91" i="1"/>
  <c r="IU105" i="1"/>
  <c r="JS205" i="1"/>
  <c r="GA36" i="1"/>
  <c r="AO88" i="1"/>
  <c r="BL88" i="1" s="1"/>
  <c r="DH88" i="1" s="1"/>
  <c r="GY190" i="1"/>
  <c r="CJ105" i="1"/>
  <c r="VZ105" i="1" s="1"/>
  <c r="WX105" i="1" s="1"/>
  <c r="FC157" i="1"/>
  <c r="FC146" i="1"/>
  <c r="GA167" i="1"/>
  <c r="FC91" i="1"/>
  <c r="FC205" i="1"/>
  <c r="IU157" i="1"/>
  <c r="IU146" i="1"/>
  <c r="IU190" i="1"/>
  <c r="MM190" i="1"/>
  <c r="KQ91" i="1"/>
  <c r="KQ105" i="1"/>
  <c r="KQ205" i="1"/>
  <c r="DG173" i="1"/>
  <c r="TN173" i="1" s="1"/>
  <c r="JS19" i="1"/>
  <c r="KQ19" i="1"/>
  <c r="HW19" i="1"/>
  <c r="LO19" i="1"/>
  <c r="FC18" i="1"/>
  <c r="IU18" i="1"/>
  <c r="MM18" i="1"/>
  <c r="GA18" i="1"/>
  <c r="JS18" i="1"/>
  <c r="GY18" i="1"/>
  <c r="KQ18" i="1"/>
  <c r="HW82" i="1"/>
  <c r="DG147" i="1"/>
  <c r="TN147" i="1" s="1"/>
  <c r="FC43" i="1"/>
  <c r="AO156" i="1"/>
  <c r="BL156" i="1" s="1"/>
  <c r="CJ61" i="1"/>
  <c r="VZ61" i="1" s="1"/>
  <c r="WX61" i="1" s="1"/>
  <c r="AO147" i="1"/>
  <c r="BL147" i="1" s="1"/>
  <c r="EF147" i="1" s="1"/>
  <c r="NL147" i="1" s="1"/>
  <c r="XV147" i="1" s="1"/>
  <c r="FC168" i="1"/>
  <c r="AO47" i="1"/>
  <c r="BL47" i="1" s="1"/>
  <c r="KQ61" i="1"/>
  <c r="JS43" i="1"/>
  <c r="IU168" i="1"/>
  <c r="MM38" i="1"/>
  <c r="QC113" i="1"/>
  <c r="XS113" i="1"/>
  <c r="QC88" i="1"/>
  <c r="XS88" i="1"/>
  <c r="OJ215" i="1"/>
  <c r="XV215" i="1"/>
  <c r="PF206" i="1"/>
  <c r="XT206" i="1"/>
  <c r="AO99" i="1"/>
  <c r="BL99" i="1" s="1"/>
  <c r="EF99" i="1" s="1"/>
  <c r="NL99" i="1" s="1"/>
  <c r="XV99" i="1" s="1"/>
  <c r="CJ161" i="1"/>
  <c r="VZ161" i="1" s="1"/>
  <c r="WX161" i="1" s="1"/>
  <c r="FC38" i="1"/>
  <c r="DG99" i="1"/>
  <c r="GA43" i="1"/>
  <c r="FC61" i="1"/>
  <c r="GA168" i="1"/>
  <c r="HW61" i="1"/>
  <c r="LO61" i="1"/>
  <c r="HW43" i="1"/>
  <c r="LO43" i="1"/>
  <c r="KQ168" i="1"/>
  <c r="PF188" i="1"/>
  <c r="XT188" i="1"/>
  <c r="QC103" i="1"/>
  <c r="XS103" i="1"/>
  <c r="QG214" i="1"/>
  <c r="XW214" i="1"/>
  <c r="RB138" i="1"/>
  <c r="XT138" i="1"/>
  <c r="RB173" i="1"/>
  <c r="XT173" i="1"/>
  <c r="CJ38" i="1"/>
  <c r="VZ38" i="1" s="1"/>
  <c r="WX38" i="1" s="1"/>
  <c r="GA38" i="1"/>
  <c r="AO131" i="1"/>
  <c r="BL131" i="1" s="1"/>
  <c r="DH131" i="1" s="1"/>
  <c r="GY43" i="1"/>
  <c r="GA61" i="1"/>
  <c r="GY168" i="1"/>
  <c r="IU181" i="1"/>
  <c r="HW163" i="1"/>
  <c r="JS61" i="1"/>
  <c r="MM61" i="1"/>
  <c r="IU43" i="1"/>
  <c r="MM43" i="1"/>
  <c r="JS168" i="1"/>
  <c r="LO168" i="1"/>
  <c r="QD50" i="1"/>
  <c r="XT50" i="1"/>
  <c r="QD183" i="1"/>
  <c r="XT183" i="1"/>
  <c r="GY54" i="1"/>
  <c r="AO173" i="1"/>
  <c r="BL173" i="1" s="1"/>
  <c r="EF173" i="1" s="1"/>
  <c r="NL173" i="1" s="1"/>
  <c r="XV173" i="1" s="1"/>
  <c r="LO82" i="1"/>
  <c r="HW54" i="1"/>
  <c r="GA176" i="1"/>
  <c r="FC172" i="1"/>
  <c r="LO54" i="1"/>
  <c r="QD206" i="1"/>
  <c r="FC82" i="1"/>
  <c r="GA46" i="1"/>
  <c r="GY140" i="1"/>
  <c r="FC60" i="1"/>
  <c r="IU140" i="1"/>
  <c r="GA82" i="1"/>
  <c r="AO171" i="1"/>
  <c r="BL171" i="1" s="1"/>
  <c r="EF171" i="1" s="1"/>
  <c r="NL171" i="1" s="1"/>
  <c r="XV171" i="1" s="1"/>
  <c r="GY176" i="1"/>
  <c r="CJ54" i="1"/>
  <c r="VZ54" i="1" s="1"/>
  <c r="WX54" i="1" s="1"/>
  <c r="DG180" i="1"/>
  <c r="TN180" i="1" s="1"/>
  <c r="CJ140" i="1"/>
  <c r="VZ140" i="1" s="1"/>
  <c r="WX140" i="1" s="1"/>
  <c r="AO82" i="1"/>
  <c r="BL82" i="1" s="1"/>
  <c r="JS82" i="1"/>
  <c r="MM82" i="1"/>
  <c r="KQ176" i="1"/>
  <c r="JS54" i="1"/>
  <c r="MM54" i="1"/>
  <c r="KQ140" i="1"/>
  <c r="RB206" i="1"/>
  <c r="DG171" i="1"/>
  <c r="TN171" i="1" s="1"/>
  <c r="GY82" i="1"/>
  <c r="CJ176" i="1"/>
  <c r="VZ176" i="1" s="1"/>
  <c r="WX176" i="1" s="1"/>
  <c r="FC54" i="1"/>
  <c r="GY66" i="1"/>
  <c r="FC140" i="1"/>
  <c r="IU82" i="1"/>
  <c r="HW66" i="1"/>
  <c r="JS176" i="1"/>
  <c r="LO176" i="1"/>
  <c r="IU54" i="1"/>
  <c r="JS140" i="1"/>
  <c r="LO140" i="1"/>
  <c r="OH206" i="1"/>
  <c r="CJ82" i="1"/>
  <c r="VZ82" i="1" s="1"/>
  <c r="WX82" i="1" s="1"/>
  <c r="FC176" i="1"/>
  <c r="GA54" i="1"/>
  <c r="GA140" i="1"/>
  <c r="GA162" i="1"/>
  <c r="KQ82" i="1"/>
  <c r="LO66" i="1"/>
  <c r="HW176" i="1"/>
  <c r="MM176" i="1"/>
  <c r="KQ54" i="1"/>
  <c r="HW140" i="1"/>
  <c r="MM140" i="1"/>
  <c r="GA49" i="1"/>
  <c r="HW103" i="1"/>
  <c r="LO103" i="1"/>
  <c r="HW49" i="1"/>
  <c r="KQ209" i="1"/>
  <c r="IV129" i="1"/>
  <c r="HW70" i="1"/>
  <c r="LO70" i="1"/>
  <c r="KQ94" i="1"/>
  <c r="HW106" i="1"/>
  <c r="GY106" i="1"/>
  <c r="JS103" i="1"/>
  <c r="MM103" i="1"/>
  <c r="LO49" i="1"/>
  <c r="HW209" i="1"/>
  <c r="LO209" i="1"/>
  <c r="KR129" i="1"/>
  <c r="JS70" i="1"/>
  <c r="MM70" i="1"/>
  <c r="HW94" i="1"/>
  <c r="LO94" i="1"/>
  <c r="FC106" i="1"/>
  <c r="CK129" i="1"/>
  <c r="WA129" i="1" s="1"/>
  <c r="WY129" i="1" s="1"/>
  <c r="CJ70" i="1"/>
  <c r="VZ70" i="1" s="1"/>
  <c r="WX70" i="1" s="1"/>
  <c r="FC103" i="1"/>
  <c r="GA94" i="1"/>
  <c r="FC209" i="1"/>
  <c r="FD129" i="1"/>
  <c r="FC70" i="1"/>
  <c r="GA103" i="1"/>
  <c r="GY94" i="1"/>
  <c r="GA209" i="1"/>
  <c r="GB129" i="1"/>
  <c r="AO115" i="1"/>
  <c r="BL115" i="1" s="1"/>
  <c r="DH115" i="1" s="1"/>
  <c r="GA70" i="1"/>
  <c r="GY103" i="1"/>
  <c r="CJ94" i="1"/>
  <c r="VZ94" i="1" s="1"/>
  <c r="WX94" i="1" s="1"/>
  <c r="GY209" i="1"/>
  <c r="IU103" i="1"/>
  <c r="KQ173" i="1"/>
  <c r="IU209" i="1"/>
  <c r="MM209" i="1"/>
  <c r="HX129" i="1"/>
  <c r="LP129" i="1"/>
  <c r="IU70" i="1"/>
  <c r="JS94" i="1"/>
  <c r="MM94" i="1"/>
  <c r="FC181" i="1"/>
  <c r="AO36" i="1"/>
  <c r="BL36" i="1" s="1"/>
  <c r="EF36" i="1" s="1"/>
  <c r="NL36" i="1" s="1"/>
  <c r="XV36" i="1" s="1"/>
  <c r="GA172" i="1"/>
  <c r="KQ181" i="1"/>
  <c r="KQ172" i="1"/>
  <c r="IU38" i="1"/>
  <c r="GA65" i="1"/>
  <c r="DG131" i="1"/>
  <c r="TN131" i="1" s="1"/>
  <c r="GY65" i="1"/>
  <c r="GA181" i="1"/>
  <c r="KQ38" i="1"/>
  <c r="FC36" i="1"/>
  <c r="AO143" i="1"/>
  <c r="BL143" i="1" s="1"/>
  <c r="EF143" i="1" s="1"/>
  <c r="NL143" i="1" s="1"/>
  <c r="XV143" i="1" s="1"/>
  <c r="CJ60" i="1"/>
  <c r="VZ60" i="1" s="1"/>
  <c r="WX60" i="1" s="1"/>
  <c r="LO36" i="1"/>
  <c r="IU60" i="1"/>
  <c r="HW38" i="1"/>
  <c r="LO38" i="1"/>
  <c r="CJ66" i="1"/>
  <c r="VZ66" i="1" s="1"/>
  <c r="WX66" i="1" s="1"/>
  <c r="GY96" i="1"/>
  <c r="JS66" i="1"/>
  <c r="MM66" i="1"/>
  <c r="HW96" i="1"/>
  <c r="DG26" i="1"/>
  <c r="TN26" i="1" s="1"/>
  <c r="FC66" i="1"/>
  <c r="GA96" i="1"/>
  <c r="IU66" i="1"/>
  <c r="GA66" i="1"/>
  <c r="KQ66" i="1"/>
  <c r="JS167" i="1"/>
  <c r="GY36" i="1"/>
  <c r="GA186" i="1"/>
  <c r="CJ167" i="1"/>
  <c r="VZ167" i="1" s="1"/>
  <c r="WX167" i="1" s="1"/>
  <c r="CJ65" i="1"/>
  <c r="VZ65" i="1" s="1"/>
  <c r="WX65" i="1" s="1"/>
  <c r="GY181" i="1"/>
  <c r="AO183" i="1"/>
  <c r="BL183" i="1" s="1"/>
  <c r="GY172" i="1"/>
  <c r="GA60" i="1"/>
  <c r="JS181" i="1"/>
  <c r="LO181" i="1"/>
  <c r="IU167" i="1"/>
  <c r="JS172" i="1"/>
  <c r="LO172" i="1"/>
  <c r="HW36" i="1"/>
  <c r="HW60" i="1"/>
  <c r="LO60" i="1"/>
  <c r="IU186" i="1"/>
  <c r="MM186" i="1"/>
  <c r="IU65" i="1"/>
  <c r="PF183" i="1"/>
  <c r="FC186" i="1"/>
  <c r="GY167" i="1"/>
  <c r="MM167" i="1"/>
  <c r="HW186" i="1"/>
  <c r="LO186" i="1"/>
  <c r="OH183" i="1"/>
  <c r="AO17" i="1"/>
  <c r="BL17" i="1" s="1"/>
  <c r="EF17" i="1" s="1"/>
  <c r="NL17" i="1" s="1"/>
  <c r="XV17" i="1" s="1"/>
  <c r="CJ36" i="1"/>
  <c r="VZ36" i="1" s="1"/>
  <c r="WX36" i="1" s="1"/>
  <c r="GY186" i="1"/>
  <c r="FC167" i="1"/>
  <c r="FC65" i="1"/>
  <c r="CJ181" i="1"/>
  <c r="VZ181" i="1" s="1"/>
  <c r="WX181" i="1" s="1"/>
  <c r="CJ172" i="1"/>
  <c r="VZ172" i="1" s="1"/>
  <c r="WX172" i="1" s="1"/>
  <c r="GY60" i="1"/>
  <c r="HW181" i="1"/>
  <c r="MM181" i="1"/>
  <c r="KQ167" i="1"/>
  <c r="HW172" i="1"/>
  <c r="MM172" i="1"/>
  <c r="JS60" i="1"/>
  <c r="MM60" i="1"/>
  <c r="JS186" i="1"/>
  <c r="TM118" i="1"/>
  <c r="TM78" i="1"/>
  <c r="TM152" i="1"/>
  <c r="TN95" i="1"/>
  <c r="TN94" i="1"/>
  <c r="TM24" i="1"/>
  <c r="TM156" i="1"/>
  <c r="TN99" i="1"/>
  <c r="TL64" i="1"/>
  <c r="TM132" i="1"/>
  <c r="TM59" i="1"/>
  <c r="TM77" i="1"/>
  <c r="TL134" i="1"/>
  <c r="IU125" i="1"/>
  <c r="VY125" i="1"/>
  <c r="WW125" i="1" s="1"/>
  <c r="KQ188" i="1"/>
  <c r="VY188" i="1"/>
  <c r="WW188" i="1" s="1"/>
  <c r="LO77" i="1"/>
  <c r="VY77" i="1"/>
  <c r="WW77" i="1" s="1"/>
  <c r="JS204" i="1"/>
  <c r="VY204" i="1"/>
  <c r="WW204" i="1" s="1"/>
  <c r="IU74" i="1"/>
  <c r="VY74" i="1"/>
  <c r="WW74" i="1" s="1"/>
  <c r="JS53" i="1"/>
  <c r="VY53" i="1"/>
  <c r="WW53" i="1" s="1"/>
  <c r="TP212" i="1"/>
  <c r="TM75" i="1"/>
  <c r="TM158" i="1"/>
  <c r="TN88" i="1"/>
  <c r="TN40" i="1"/>
  <c r="TL194" i="1"/>
  <c r="TM144" i="1"/>
  <c r="TM131" i="1"/>
  <c r="TM23" i="1"/>
  <c r="TM184" i="1"/>
  <c r="TM211" i="1"/>
  <c r="TM87" i="1"/>
  <c r="TL162" i="1"/>
  <c r="TN98" i="1"/>
  <c r="TN39" i="1"/>
  <c r="TM136" i="1"/>
  <c r="TN48" i="1"/>
  <c r="TM129" i="1"/>
  <c r="TL190" i="1"/>
  <c r="LO74" i="1"/>
  <c r="JS173" i="1"/>
  <c r="LO173" i="1"/>
  <c r="IU49" i="1"/>
  <c r="MM49" i="1"/>
  <c r="LO188" i="1"/>
  <c r="GY49" i="1"/>
  <c r="OH50" i="1"/>
  <c r="TL42" i="1"/>
  <c r="TL86" i="1"/>
  <c r="TM85" i="1"/>
  <c r="TL34" i="1"/>
  <c r="TL65" i="1"/>
  <c r="TL90" i="1"/>
  <c r="TL58" i="1"/>
  <c r="TL205" i="1"/>
  <c r="TL170" i="1"/>
  <c r="TL111" i="1"/>
  <c r="TL182" i="1"/>
  <c r="TL199" i="1"/>
  <c r="TL109" i="1"/>
  <c r="TL159" i="1"/>
  <c r="TL121" i="1"/>
  <c r="TL120" i="1"/>
  <c r="TL174" i="1"/>
  <c r="MM164" i="1"/>
  <c r="VY164" i="1"/>
  <c r="WW164" i="1" s="1"/>
  <c r="KQ50" i="1"/>
  <c r="VY50" i="1"/>
  <c r="WW50" i="1" s="1"/>
  <c r="TM58" i="1"/>
  <c r="LO41" i="1"/>
  <c r="VY41" i="1"/>
  <c r="WW41" i="1" s="1"/>
  <c r="LO32" i="1"/>
  <c r="VY32" i="1"/>
  <c r="WW32" i="1" s="1"/>
  <c r="JS23" i="1"/>
  <c r="VY23" i="1"/>
  <c r="WW23" i="1" s="1"/>
  <c r="MM201" i="1"/>
  <c r="VY201" i="1"/>
  <c r="WW201" i="1" s="1"/>
  <c r="KQ163" i="1"/>
  <c r="VY163" i="1"/>
  <c r="WW163" i="1" s="1"/>
  <c r="IU161" i="1"/>
  <c r="VY161" i="1"/>
  <c r="WW161" i="1" s="1"/>
  <c r="TL30" i="1"/>
  <c r="LO114" i="1"/>
  <c r="VY114" i="1"/>
  <c r="WW114" i="1" s="1"/>
  <c r="TP215" i="1"/>
  <c r="VY75" i="1"/>
  <c r="WW75" i="1" s="1"/>
  <c r="KQ75" i="1"/>
  <c r="FC75" i="1"/>
  <c r="IU75" i="1"/>
  <c r="CJ75" i="1"/>
  <c r="MM75" i="1"/>
  <c r="JS75" i="1"/>
  <c r="GY75" i="1"/>
  <c r="LO75" i="1"/>
  <c r="HW75" i="1"/>
  <c r="GA75" i="1"/>
  <c r="VY110" i="1"/>
  <c r="WW110" i="1" s="1"/>
  <c r="MM110" i="1"/>
  <c r="JS110" i="1"/>
  <c r="FC110" i="1"/>
  <c r="LO110" i="1"/>
  <c r="HW110" i="1"/>
  <c r="KQ110" i="1"/>
  <c r="GY110" i="1"/>
  <c r="IU110" i="1"/>
  <c r="GA110" i="1"/>
  <c r="CJ110" i="1"/>
  <c r="TL209" i="1"/>
  <c r="TM194" i="1"/>
  <c r="TL211" i="1"/>
  <c r="TN83" i="1"/>
  <c r="TN157" i="1"/>
  <c r="TN122" i="1"/>
  <c r="TM41" i="1"/>
  <c r="TM53" i="1"/>
  <c r="TL161" i="1"/>
  <c r="FC197" i="1"/>
  <c r="VY197" i="1"/>
  <c r="WW197" i="1" s="1"/>
  <c r="MM21" i="1"/>
  <c r="VY21" i="1"/>
  <c r="WW21" i="1" s="1"/>
  <c r="TL166" i="1"/>
  <c r="TL196" i="1"/>
  <c r="MM26" i="1"/>
  <c r="VY26" i="1"/>
  <c r="WW26" i="1" s="1"/>
  <c r="TM76" i="1"/>
  <c r="TL183" i="1"/>
  <c r="KQ48" i="1"/>
  <c r="VY48" i="1"/>
  <c r="WW48" i="1" s="1"/>
  <c r="KQ69" i="1"/>
  <c r="VY69" i="1"/>
  <c r="WW69" i="1" s="1"/>
  <c r="CJ173" i="1"/>
  <c r="VY173" i="1"/>
  <c r="WW173" i="1" s="1"/>
  <c r="TM26" i="1"/>
  <c r="TP216" i="1"/>
  <c r="TL96" i="1"/>
  <c r="TL112" i="1"/>
  <c r="TM36" i="1"/>
  <c r="TL144" i="1"/>
  <c r="CJ77" i="1"/>
  <c r="VZ77" i="1" s="1"/>
  <c r="WX77" i="1" s="1"/>
  <c r="FC125" i="1"/>
  <c r="CJ74" i="1"/>
  <c r="VZ74" i="1" s="1"/>
  <c r="WX74" i="1" s="1"/>
  <c r="TN128" i="1"/>
  <c r="TM104" i="1"/>
  <c r="TM137" i="1"/>
  <c r="TM177" i="1"/>
  <c r="GY69" i="1"/>
  <c r="TM151" i="1"/>
  <c r="TN102" i="1"/>
  <c r="TM180" i="1"/>
  <c r="TM113" i="1"/>
  <c r="TM125" i="1"/>
  <c r="TN27" i="1"/>
  <c r="TM47" i="1"/>
  <c r="TM100" i="1"/>
  <c r="TM160" i="1"/>
  <c r="TM25" i="1"/>
  <c r="TM157" i="1"/>
  <c r="TM141" i="1"/>
  <c r="TM33" i="1"/>
  <c r="TL85" i="1"/>
  <c r="TL179" i="1"/>
  <c r="TM69" i="1"/>
  <c r="TM190" i="1"/>
  <c r="TM124" i="1"/>
  <c r="HW48" i="1"/>
  <c r="HW173" i="1"/>
  <c r="MM173" i="1"/>
  <c r="KQ49" i="1"/>
  <c r="GA177" i="1"/>
  <c r="VY177" i="1"/>
  <c r="WW177" i="1" s="1"/>
  <c r="MM29" i="1"/>
  <c r="VY29" i="1"/>
  <c r="WW29" i="1" s="1"/>
  <c r="CJ49" i="1"/>
  <c r="FD49" i="1" s="1"/>
  <c r="PF50" i="1"/>
  <c r="TL46" i="1"/>
  <c r="TL72" i="1"/>
  <c r="GA173" i="1"/>
  <c r="TL186" i="1"/>
  <c r="TL146" i="1"/>
  <c r="TL165" i="1"/>
  <c r="TM138" i="1"/>
  <c r="TL163" i="1"/>
  <c r="TL105" i="1"/>
  <c r="TL139" i="1"/>
  <c r="MM198" i="1"/>
  <c r="VY198" i="1"/>
  <c r="WW198" i="1" s="1"/>
  <c r="TM103" i="1"/>
  <c r="TL180" i="1"/>
  <c r="MM46" i="1"/>
  <c r="VY46" i="1"/>
  <c r="WW46" i="1" s="1"/>
  <c r="IU36" i="1"/>
  <c r="VY36" i="1"/>
  <c r="WW36" i="1" s="1"/>
  <c r="MM65" i="1"/>
  <c r="VY65" i="1"/>
  <c r="WW65" i="1" s="1"/>
  <c r="KQ102" i="1"/>
  <c r="VY102" i="1"/>
  <c r="WW102" i="1" s="1"/>
  <c r="TL53" i="1"/>
  <c r="TN75" i="1"/>
  <c r="TN51" i="1"/>
  <c r="TM45" i="1"/>
  <c r="TL45" i="1"/>
  <c r="TM127" i="1"/>
  <c r="TN31" i="1"/>
  <c r="TM154" i="1"/>
  <c r="TL155" i="1"/>
  <c r="TM81" i="1"/>
  <c r="TL54" i="1"/>
  <c r="TL68" i="1"/>
  <c r="TL35" i="1"/>
  <c r="TL61" i="1"/>
  <c r="TL150" i="1"/>
  <c r="TL92" i="1"/>
  <c r="GY188" i="1"/>
  <c r="TL198" i="1"/>
  <c r="TN181" i="1"/>
  <c r="TN140" i="1"/>
  <c r="TM20" i="1"/>
  <c r="TM98" i="1"/>
  <c r="TN106" i="1"/>
  <c r="TM207" i="1"/>
  <c r="TN44" i="1"/>
  <c r="TN63" i="1"/>
  <c r="TM208" i="1"/>
  <c r="TM195" i="1"/>
  <c r="TN78" i="1"/>
  <c r="TN167" i="1"/>
  <c r="TN19" i="1"/>
  <c r="TN91" i="1"/>
  <c r="TN110" i="1"/>
  <c r="TN133" i="1"/>
  <c r="TM172" i="1"/>
  <c r="TM209" i="1"/>
  <c r="TM168" i="1"/>
  <c r="TN18" i="1"/>
  <c r="TL81" i="1"/>
  <c r="TM73" i="1"/>
  <c r="TL97" i="1"/>
  <c r="HW69" i="1"/>
  <c r="LO48" i="1"/>
  <c r="IU173" i="1"/>
  <c r="FC49" i="1"/>
  <c r="KQ204" i="1"/>
  <c r="JS49" i="1"/>
  <c r="MM141" i="1"/>
  <c r="VY141" i="1"/>
  <c r="WW141" i="1" s="1"/>
  <c r="FC196" i="1"/>
  <c r="VY196" i="1"/>
  <c r="WW196" i="1" s="1"/>
  <c r="IU109" i="1"/>
  <c r="VY109" i="1"/>
  <c r="WW109" i="1" s="1"/>
  <c r="TL62" i="1"/>
  <c r="TL38" i="1"/>
  <c r="TL89" i="1"/>
  <c r="TL56" i="1"/>
  <c r="TL80" i="1"/>
  <c r="TL101" i="1"/>
  <c r="TL210" i="1"/>
  <c r="TL130" i="1"/>
  <c r="TL107" i="1"/>
  <c r="TL117" i="1"/>
  <c r="TL188" i="1"/>
  <c r="TL176" i="1"/>
  <c r="TM175" i="1"/>
  <c r="KQ136" i="1"/>
  <c r="VY136" i="1"/>
  <c r="WW136" i="1" s="1"/>
  <c r="GY162" i="1"/>
  <c r="VY162" i="1"/>
  <c r="WW162" i="1" s="1"/>
  <c r="GY108" i="1"/>
  <c r="VY108" i="1"/>
  <c r="WW108" i="1" s="1"/>
  <c r="JS22" i="1"/>
  <c r="VY22" i="1"/>
  <c r="WW22" i="1" s="1"/>
  <c r="KQ96" i="1"/>
  <c r="VY96" i="1"/>
  <c r="WW96" i="1" s="1"/>
  <c r="IU106" i="1"/>
  <c r="VY106" i="1"/>
  <c r="WW106" i="1" s="1"/>
  <c r="GA106" i="1"/>
  <c r="KQ106" i="1"/>
  <c r="CJ106" i="1"/>
  <c r="PI214" i="1"/>
  <c r="RE214" i="1"/>
  <c r="QD188" i="1"/>
  <c r="AO139" i="1"/>
  <c r="BL139" i="1" s="1"/>
  <c r="EF139" i="1" s="1"/>
  <c r="NL139" i="1" s="1"/>
  <c r="XV139" i="1" s="1"/>
  <c r="DG139" i="1"/>
  <c r="QF215" i="1"/>
  <c r="PH215" i="1"/>
  <c r="RD215" i="1"/>
  <c r="RA88" i="1"/>
  <c r="OK214" i="1"/>
  <c r="EE17" i="1"/>
  <c r="NK17" i="1" s="1"/>
  <c r="FC163" i="1"/>
  <c r="FC161" i="1"/>
  <c r="GA50" i="1"/>
  <c r="GY114" i="1"/>
  <c r="GY23" i="1"/>
  <c r="FC198" i="1"/>
  <c r="LO163" i="1"/>
  <c r="KQ23" i="1"/>
  <c r="GY173" i="1"/>
  <c r="GA163" i="1"/>
  <c r="GA161" i="1"/>
  <c r="CJ114" i="1"/>
  <c r="VZ114" i="1" s="1"/>
  <c r="WX114" i="1" s="1"/>
  <c r="JS114" i="1"/>
  <c r="HW50" i="1"/>
  <c r="GY163" i="1"/>
  <c r="GY161" i="1"/>
  <c r="FC114" i="1"/>
  <c r="FC201" i="1"/>
  <c r="MM114" i="1"/>
  <c r="JS201" i="1"/>
  <c r="LO50" i="1"/>
  <c r="NL213" i="1"/>
  <c r="NM212" i="1"/>
  <c r="NN214" i="1"/>
  <c r="NM216" i="1"/>
  <c r="TO213" i="1"/>
  <c r="CM212" i="1"/>
  <c r="WC212" i="1" s="1"/>
  <c r="XA212" i="1" s="1"/>
  <c r="MP212" i="1"/>
  <c r="LR212" i="1"/>
  <c r="KT212" i="1"/>
  <c r="JV212" i="1"/>
  <c r="IX212" i="1"/>
  <c r="HZ212" i="1"/>
  <c r="HB212" i="1"/>
  <c r="GD212" i="1"/>
  <c r="FF212" i="1"/>
  <c r="CM216" i="1"/>
  <c r="WC216" i="1" s="1"/>
  <c r="XA216" i="1" s="1"/>
  <c r="MP216" i="1"/>
  <c r="LR216" i="1"/>
  <c r="KT216" i="1"/>
  <c r="JV216" i="1"/>
  <c r="IX216" i="1"/>
  <c r="HZ216" i="1"/>
  <c r="HB216" i="1"/>
  <c r="GD216" i="1"/>
  <c r="FF216" i="1"/>
  <c r="EG213" i="1"/>
  <c r="DI213" i="1"/>
  <c r="BN213" i="1"/>
  <c r="AR213" i="1"/>
  <c r="EI214" i="1"/>
  <c r="DK214" i="1"/>
  <c r="AT214" i="1"/>
  <c r="BP214" i="1"/>
  <c r="EH216" i="1"/>
  <c r="DJ216" i="1"/>
  <c r="BO216" i="1"/>
  <c r="AS216" i="1"/>
  <c r="EH212" i="1"/>
  <c r="DJ212" i="1"/>
  <c r="BO212" i="1"/>
  <c r="AS212" i="1"/>
  <c r="CM215" i="1"/>
  <c r="WC215" i="1" s="1"/>
  <c r="XA215" i="1" s="1"/>
  <c r="MP215" i="1"/>
  <c r="LR215" i="1"/>
  <c r="KT215" i="1"/>
  <c r="JV215" i="1"/>
  <c r="IX215" i="1"/>
  <c r="HZ215" i="1"/>
  <c r="HB215" i="1"/>
  <c r="GD215" i="1"/>
  <c r="FF215" i="1"/>
  <c r="CM213" i="1"/>
  <c r="WC213" i="1" s="1"/>
  <c r="XA213" i="1" s="1"/>
  <c r="MP213" i="1"/>
  <c r="LR213" i="1"/>
  <c r="KT213" i="1"/>
  <c r="JV213" i="1"/>
  <c r="IX213" i="1"/>
  <c r="HZ213" i="1"/>
  <c r="HB213" i="1"/>
  <c r="GD213" i="1"/>
  <c r="FF213" i="1"/>
  <c r="MP214" i="1"/>
  <c r="LR214" i="1"/>
  <c r="KT214" i="1"/>
  <c r="JV214" i="1"/>
  <c r="IX214" i="1"/>
  <c r="HZ214" i="1"/>
  <c r="HB214" i="1"/>
  <c r="GD214" i="1"/>
  <c r="FF214" i="1"/>
  <c r="TQ214" i="1"/>
  <c r="CM214" i="1"/>
  <c r="WC214" i="1" s="1"/>
  <c r="XA214" i="1" s="1"/>
  <c r="RE215" i="1"/>
  <c r="QG215" i="1"/>
  <c r="PI215" i="1"/>
  <c r="OK215" i="1"/>
  <c r="EH215" i="1"/>
  <c r="DJ215" i="1"/>
  <c r="AS215" i="1"/>
  <c r="BO215" i="1"/>
  <c r="JS36" i="1"/>
  <c r="MM36" i="1"/>
  <c r="HW65" i="1"/>
  <c r="LO65" i="1"/>
  <c r="JS102" i="1"/>
  <c r="OG88" i="1"/>
  <c r="HW102" i="1"/>
  <c r="JS65" i="1"/>
  <c r="IU102" i="1"/>
  <c r="PE88" i="1"/>
  <c r="LO102" i="1"/>
  <c r="GY102" i="1"/>
  <c r="GA102" i="1"/>
  <c r="FC102" i="1"/>
  <c r="JS96" i="1"/>
  <c r="MM96" i="1"/>
  <c r="FC96" i="1"/>
  <c r="IU96" i="1"/>
  <c r="CJ96" i="1"/>
  <c r="VZ96" i="1" s="1"/>
  <c r="WX96" i="1" s="1"/>
  <c r="KQ22" i="1"/>
  <c r="CJ102" i="1"/>
  <c r="CJ109" i="1"/>
  <c r="VZ109" i="1" s="1"/>
  <c r="WX109" i="1" s="1"/>
  <c r="AP58" i="1"/>
  <c r="BM58" i="1" s="1"/>
  <c r="FC50" i="1"/>
  <c r="CJ23" i="1"/>
  <c r="VZ23" i="1" s="1"/>
  <c r="WX23" i="1" s="1"/>
  <c r="GA201" i="1"/>
  <c r="JS198" i="1"/>
  <c r="JS163" i="1"/>
  <c r="MM163" i="1"/>
  <c r="IU114" i="1"/>
  <c r="KQ201" i="1"/>
  <c r="HW23" i="1"/>
  <c r="LO23" i="1"/>
  <c r="JS161" i="1"/>
  <c r="LO161" i="1"/>
  <c r="JS50" i="1"/>
  <c r="MM50" i="1"/>
  <c r="RB188" i="1"/>
  <c r="PF173" i="1"/>
  <c r="GA109" i="1"/>
  <c r="GY201" i="1"/>
  <c r="IU163" i="1"/>
  <c r="KQ114" i="1"/>
  <c r="HW201" i="1"/>
  <c r="LO201" i="1"/>
  <c r="IU23" i="1"/>
  <c r="MM23" i="1"/>
  <c r="HW161" i="1"/>
  <c r="MM161" i="1"/>
  <c r="IU50" i="1"/>
  <c r="OH188" i="1"/>
  <c r="QD173" i="1"/>
  <c r="GY109" i="1"/>
  <c r="GY50" i="1"/>
  <c r="GA23" i="1"/>
  <c r="CJ201" i="1"/>
  <c r="VZ201" i="1" s="1"/>
  <c r="WX201" i="1" s="1"/>
  <c r="HW114" i="1"/>
  <c r="IU201" i="1"/>
  <c r="FC77" i="1"/>
  <c r="TN74" i="1"/>
  <c r="FC204" i="1"/>
  <c r="MM41" i="1"/>
  <c r="JS77" i="1"/>
  <c r="JS32" i="1"/>
  <c r="GY32" i="1"/>
  <c r="IU77" i="1"/>
  <c r="MM32" i="1"/>
  <c r="HW53" i="1"/>
  <c r="GY29" i="1"/>
  <c r="GA204" i="1"/>
  <c r="CJ53" i="1"/>
  <c r="LP53" i="1" s="1"/>
  <c r="GY53" i="1"/>
  <c r="CJ41" i="1"/>
  <c r="CK41" i="1" s="1"/>
  <c r="HW74" i="1"/>
  <c r="FC74" i="1"/>
  <c r="FC26" i="1"/>
  <c r="CJ32" i="1"/>
  <c r="VZ32" i="1" s="1"/>
  <c r="WX32" i="1" s="1"/>
  <c r="GY41" i="1"/>
  <c r="IU41" i="1"/>
  <c r="KQ74" i="1"/>
  <c r="MM77" i="1"/>
  <c r="IU164" i="1"/>
  <c r="LO53" i="1"/>
  <c r="GA77" i="1"/>
  <c r="GA74" i="1"/>
  <c r="DG58" i="1"/>
  <c r="FC32" i="1"/>
  <c r="GY204" i="1"/>
  <c r="FC53" i="1"/>
  <c r="GA41" i="1"/>
  <c r="JS41" i="1"/>
  <c r="JS74" i="1"/>
  <c r="MM74" i="1"/>
  <c r="KQ77" i="1"/>
  <c r="HW204" i="1"/>
  <c r="LO204" i="1"/>
  <c r="IU32" i="1"/>
  <c r="IU53" i="1"/>
  <c r="MM53" i="1"/>
  <c r="GY77" i="1"/>
  <c r="GY74" i="1"/>
  <c r="CJ26" i="1"/>
  <c r="IV26" i="1" s="1"/>
  <c r="GA32" i="1"/>
  <c r="CJ204" i="1"/>
  <c r="VZ204" i="1" s="1"/>
  <c r="WX204" i="1" s="1"/>
  <c r="FC41" i="1"/>
  <c r="HW41" i="1"/>
  <c r="HW77" i="1"/>
  <c r="JS26" i="1"/>
  <c r="IU204" i="1"/>
  <c r="MM204" i="1"/>
  <c r="KQ32" i="1"/>
  <c r="KQ53" i="1"/>
  <c r="GA53" i="1"/>
  <c r="HW32" i="1"/>
  <c r="HW108" i="1"/>
  <c r="GA125" i="1"/>
  <c r="CJ188" i="1"/>
  <c r="GB188" i="1" s="1"/>
  <c r="CJ22" i="1"/>
  <c r="VZ22" i="1" s="1"/>
  <c r="WX22" i="1" s="1"/>
  <c r="CJ69" i="1"/>
  <c r="FD69" i="1" s="1"/>
  <c r="CJ48" i="1"/>
  <c r="JT48" i="1" s="1"/>
  <c r="JS162" i="1"/>
  <c r="LO162" i="1"/>
  <c r="JS69" i="1"/>
  <c r="MM69" i="1"/>
  <c r="JS48" i="1"/>
  <c r="MM48" i="1"/>
  <c r="HW22" i="1"/>
  <c r="LO22" i="1"/>
  <c r="JS125" i="1"/>
  <c r="LO125" i="1"/>
  <c r="IU188" i="1"/>
  <c r="MM188" i="1"/>
  <c r="GA188" i="1"/>
  <c r="FC22" i="1"/>
  <c r="FC48" i="1"/>
  <c r="HW162" i="1"/>
  <c r="MM162" i="1"/>
  <c r="IU69" i="1"/>
  <c r="IU48" i="1"/>
  <c r="IU22" i="1"/>
  <c r="MM22" i="1"/>
  <c r="HW125" i="1"/>
  <c r="MM125" i="1"/>
  <c r="JS188" i="1"/>
  <c r="GY125" i="1"/>
  <c r="FC69" i="1"/>
  <c r="CJ125" i="1"/>
  <c r="GB125" i="1" s="1"/>
  <c r="FC188" i="1"/>
  <c r="GA22" i="1"/>
  <c r="GA69" i="1"/>
  <c r="GA48" i="1"/>
  <c r="IU162" i="1"/>
  <c r="DG188" i="1"/>
  <c r="KQ46" i="1"/>
  <c r="GY46" i="1"/>
  <c r="CJ46" i="1"/>
  <c r="GB46" i="1" s="1"/>
  <c r="HW46" i="1"/>
  <c r="LO46" i="1"/>
  <c r="FC46" i="1"/>
  <c r="DG103" i="1"/>
  <c r="DG138" i="1"/>
  <c r="JS46" i="1"/>
  <c r="GA136" i="1"/>
  <c r="JS136" i="1"/>
  <c r="LO136" i="1"/>
  <c r="CJ136" i="1"/>
  <c r="FD136" i="1" s="1"/>
  <c r="RA113" i="1"/>
  <c r="FC136" i="1"/>
  <c r="HW136" i="1"/>
  <c r="MM136" i="1"/>
  <c r="IU136" i="1"/>
  <c r="GY136" i="1"/>
  <c r="DG50" i="1"/>
  <c r="GA26" i="1"/>
  <c r="CJ108" i="1"/>
  <c r="GZ108" i="1" s="1"/>
  <c r="KQ164" i="1"/>
  <c r="KQ26" i="1"/>
  <c r="JS108" i="1"/>
  <c r="MM108" i="1"/>
  <c r="TN164" i="1"/>
  <c r="GY26" i="1"/>
  <c r="CJ164" i="1"/>
  <c r="HX164" i="1" s="1"/>
  <c r="JS164" i="1"/>
  <c r="LO164" i="1"/>
  <c r="HW26" i="1"/>
  <c r="LO26" i="1"/>
  <c r="IU108" i="1"/>
  <c r="GA108" i="1"/>
  <c r="DG76" i="1"/>
  <c r="FC108" i="1"/>
  <c r="GY164" i="1"/>
  <c r="GA164" i="1"/>
  <c r="HW164" i="1"/>
  <c r="IU26" i="1"/>
  <c r="KQ108" i="1"/>
  <c r="PE103" i="1"/>
  <c r="OG103" i="1"/>
  <c r="FC109" i="1"/>
  <c r="CJ141" i="1"/>
  <c r="IU141" i="1"/>
  <c r="FC141" i="1"/>
  <c r="TN113" i="1"/>
  <c r="FC162" i="1"/>
  <c r="CJ162" i="1"/>
  <c r="VZ162" i="1" s="1"/>
  <c r="WX162" i="1" s="1"/>
  <c r="RA103" i="1"/>
  <c r="FC21" i="1"/>
  <c r="GA197" i="1"/>
  <c r="FC29" i="1"/>
  <c r="CJ198" i="1"/>
  <c r="KQ198" i="1"/>
  <c r="FC177" i="1"/>
  <c r="CJ29" i="1"/>
  <c r="GA198" i="1"/>
  <c r="HW198" i="1"/>
  <c r="LO198" i="1"/>
  <c r="CJ177" i="1"/>
  <c r="GA29" i="1"/>
  <c r="GY198" i="1"/>
  <c r="IU198" i="1"/>
  <c r="GY197" i="1"/>
  <c r="OG113" i="1"/>
  <c r="PE113" i="1"/>
  <c r="TN151" i="1"/>
  <c r="KQ141" i="1"/>
  <c r="GA141" i="1"/>
  <c r="JS141" i="1"/>
  <c r="LO141" i="1"/>
  <c r="DF139" i="1"/>
  <c r="GY141" i="1"/>
  <c r="HW141" i="1"/>
  <c r="PG188" i="1"/>
  <c r="OI188" i="1"/>
  <c r="RC188" i="1"/>
  <c r="QE188" i="1"/>
  <c r="QE103" i="1"/>
  <c r="PG103" i="1"/>
  <c r="OI103" i="1"/>
  <c r="RC103" i="1"/>
  <c r="QE138" i="1"/>
  <c r="PG138" i="1"/>
  <c r="OI138" i="1"/>
  <c r="RC138" i="1"/>
  <c r="QD139" i="1"/>
  <c r="PF139" i="1"/>
  <c r="OH139" i="1"/>
  <c r="RB139" i="1"/>
  <c r="BK121" i="1"/>
  <c r="AO121" i="1"/>
  <c r="BK120" i="1"/>
  <c r="AO120" i="1"/>
  <c r="BK105" i="1"/>
  <c r="AO105" i="1"/>
  <c r="RA166" i="1"/>
  <c r="QC166" i="1"/>
  <c r="PE166" i="1"/>
  <c r="OG166" i="1"/>
  <c r="RA196" i="1"/>
  <c r="QC196" i="1"/>
  <c r="PE196" i="1"/>
  <c r="OG196" i="1"/>
  <c r="ED170" i="1"/>
  <c r="NJ170" i="1" s="1"/>
  <c r="XT170" i="1" s="1"/>
  <c r="DF170" i="1"/>
  <c r="ED166" i="1"/>
  <c r="NJ166" i="1" s="1"/>
  <c r="XT166" i="1" s="1"/>
  <c r="DF166" i="1"/>
  <c r="BK111" i="1"/>
  <c r="AO111" i="1"/>
  <c r="BK196" i="1"/>
  <c r="AO196" i="1"/>
  <c r="BK182" i="1"/>
  <c r="AO182" i="1"/>
  <c r="BK174" i="1"/>
  <c r="AO174" i="1"/>
  <c r="ED199" i="1"/>
  <c r="NJ199" i="1" s="1"/>
  <c r="XT199" i="1" s="1"/>
  <c r="DF199" i="1"/>
  <c r="ED109" i="1"/>
  <c r="NJ109" i="1" s="1"/>
  <c r="XT109" i="1" s="1"/>
  <c r="DF109" i="1"/>
  <c r="BK205" i="1"/>
  <c r="AO205" i="1"/>
  <c r="BK163" i="1"/>
  <c r="AO163" i="1"/>
  <c r="BK159" i="1"/>
  <c r="AO159" i="1"/>
  <c r="ED121" i="1"/>
  <c r="NJ121" i="1" s="1"/>
  <c r="XT121" i="1" s="1"/>
  <c r="DF121" i="1"/>
  <c r="DF120" i="1"/>
  <c r="ED120" i="1"/>
  <c r="NJ120" i="1" s="1"/>
  <c r="XT120" i="1" s="1"/>
  <c r="QC101" i="1"/>
  <c r="PE101" i="1"/>
  <c r="OG101" i="1"/>
  <c r="RA101" i="1"/>
  <c r="RA210" i="1"/>
  <c r="QC210" i="1"/>
  <c r="PE210" i="1"/>
  <c r="OG210" i="1"/>
  <c r="DF105" i="1"/>
  <c r="ED105" i="1"/>
  <c r="NJ105" i="1" s="1"/>
  <c r="XT105" i="1" s="1"/>
  <c r="PE130" i="1"/>
  <c r="OG130" i="1"/>
  <c r="RA130" i="1"/>
  <c r="QC130" i="1"/>
  <c r="QC107" i="1"/>
  <c r="PE107" i="1"/>
  <c r="OG107" i="1"/>
  <c r="RA107" i="1"/>
  <c r="RA117" i="1"/>
  <c r="QC117" i="1"/>
  <c r="PE117" i="1"/>
  <c r="OG117" i="1"/>
  <c r="BK101" i="1"/>
  <c r="AO101" i="1"/>
  <c r="BK179" i="1"/>
  <c r="DG179" i="1" s="1"/>
  <c r="BK186" i="1"/>
  <c r="AO186" i="1"/>
  <c r="BK130" i="1"/>
  <c r="AO130" i="1"/>
  <c r="ED111" i="1"/>
  <c r="NJ111" i="1" s="1"/>
  <c r="XT111" i="1" s="1"/>
  <c r="DF111" i="1"/>
  <c r="DF196" i="1"/>
  <c r="ED196" i="1"/>
  <c r="NJ196" i="1" s="1"/>
  <c r="XT196" i="1" s="1"/>
  <c r="DF182" i="1"/>
  <c r="ED182" i="1"/>
  <c r="NJ182" i="1" s="1"/>
  <c r="XT182" i="1" s="1"/>
  <c r="DF174" i="1"/>
  <c r="ED174" i="1"/>
  <c r="NJ174" i="1" s="1"/>
  <c r="XT174" i="1" s="1"/>
  <c r="BK146" i="1"/>
  <c r="AO146" i="1"/>
  <c r="BK165" i="1"/>
  <c r="AO165" i="1"/>
  <c r="RA176" i="1"/>
  <c r="QC176" i="1"/>
  <c r="PE176" i="1"/>
  <c r="OG176" i="1"/>
  <c r="ED205" i="1"/>
  <c r="NJ205" i="1" s="1"/>
  <c r="XT205" i="1" s="1"/>
  <c r="DF205" i="1"/>
  <c r="ED163" i="1"/>
  <c r="NJ163" i="1" s="1"/>
  <c r="XT163" i="1" s="1"/>
  <c r="DF163" i="1"/>
  <c r="DF159" i="1"/>
  <c r="ED159" i="1"/>
  <c r="NJ159" i="1" s="1"/>
  <c r="XT159" i="1" s="1"/>
  <c r="RB175" i="1"/>
  <c r="QD175" i="1"/>
  <c r="PF175" i="1"/>
  <c r="OH175" i="1"/>
  <c r="AP103" i="1"/>
  <c r="BM103" i="1" s="1"/>
  <c r="DI103" i="1" s="1"/>
  <c r="BL103" i="1"/>
  <c r="EF103" i="1" s="1"/>
  <c r="NL103" i="1" s="1"/>
  <c r="XV103" i="1" s="1"/>
  <c r="BL138" i="1"/>
  <c r="EF138" i="1" s="1"/>
  <c r="NL138" i="1" s="1"/>
  <c r="XV138" i="1" s="1"/>
  <c r="BK176" i="1"/>
  <c r="AO176" i="1"/>
  <c r="BL175" i="1"/>
  <c r="AP175" i="1"/>
  <c r="OG186" i="1"/>
  <c r="RA186" i="1"/>
  <c r="PE186" i="1"/>
  <c r="QC186" i="1"/>
  <c r="ED101" i="1"/>
  <c r="NJ101" i="1" s="1"/>
  <c r="XT101" i="1" s="1"/>
  <c r="DF101" i="1"/>
  <c r="PE146" i="1"/>
  <c r="OG146" i="1"/>
  <c r="RA146" i="1"/>
  <c r="QC146" i="1"/>
  <c r="RA165" i="1"/>
  <c r="QC165" i="1"/>
  <c r="OG165" i="1"/>
  <c r="PE165" i="1"/>
  <c r="ED186" i="1"/>
  <c r="NJ186" i="1" s="1"/>
  <c r="XT186" i="1" s="1"/>
  <c r="DF186" i="1"/>
  <c r="ED130" i="1"/>
  <c r="NJ130" i="1" s="1"/>
  <c r="XT130" i="1" s="1"/>
  <c r="DF130" i="1"/>
  <c r="BK107" i="1"/>
  <c r="AO107" i="1"/>
  <c r="BK117" i="1"/>
  <c r="AO117" i="1"/>
  <c r="RA163" i="1"/>
  <c r="QC163" i="1"/>
  <c r="PE163" i="1"/>
  <c r="OG163" i="1"/>
  <c r="ED146" i="1"/>
  <c r="NJ146" i="1" s="1"/>
  <c r="XT146" i="1" s="1"/>
  <c r="DF146" i="1"/>
  <c r="ED165" i="1"/>
  <c r="NJ165" i="1" s="1"/>
  <c r="XT165" i="1" s="1"/>
  <c r="DF165" i="1"/>
  <c r="BK150" i="1"/>
  <c r="AO150" i="1"/>
  <c r="BK210" i="1"/>
  <c r="AO210" i="1"/>
  <c r="RA105" i="1"/>
  <c r="QC105" i="1"/>
  <c r="PE105" i="1"/>
  <c r="OG105" i="1"/>
  <c r="AO161" i="1"/>
  <c r="AP161" i="1" s="1"/>
  <c r="BK161" i="1"/>
  <c r="EE161" i="1" s="1"/>
  <c r="NK161" i="1" s="1"/>
  <c r="XU161" i="1" s="1"/>
  <c r="AP179" i="1"/>
  <c r="BM179" i="1" s="1"/>
  <c r="EG179" i="1" s="1"/>
  <c r="NM179" i="1" s="1"/>
  <c r="XW179" i="1" s="1"/>
  <c r="BL179" i="1"/>
  <c r="DF176" i="1"/>
  <c r="ED176" i="1"/>
  <c r="NJ176" i="1" s="1"/>
  <c r="XT176" i="1" s="1"/>
  <c r="QC205" i="1"/>
  <c r="PE205" i="1"/>
  <c r="RA205" i="1"/>
  <c r="OG205" i="1"/>
  <c r="RA170" i="1"/>
  <c r="QC170" i="1"/>
  <c r="OG170" i="1"/>
  <c r="PE170" i="1"/>
  <c r="EE175" i="1"/>
  <c r="NK175" i="1" s="1"/>
  <c r="XU175" i="1" s="1"/>
  <c r="DG175" i="1"/>
  <c r="RA111" i="1"/>
  <c r="QC111" i="1"/>
  <c r="PE111" i="1"/>
  <c r="OG111" i="1"/>
  <c r="RA182" i="1"/>
  <c r="PE182" i="1"/>
  <c r="QC182" i="1"/>
  <c r="OG182" i="1"/>
  <c r="BK170" i="1"/>
  <c r="AO170" i="1"/>
  <c r="RA199" i="1"/>
  <c r="QC199" i="1"/>
  <c r="PE199" i="1"/>
  <c r="OG199" i="1"/>
  <c r="RA109" i="1"/>
  <c r="QC109" i="1"/>
  <c r="OG109" i="1"/>
  <c r="PE109" i="1"/>
  <c r="BK166" i="1"/>
  <c r="AO166" i="1"/>
  <c r="DF107" i="1"/>
  <c r="ED107" i="1"/>
  <c r="NJ107" i="1" s="1"/>
  <c r="XT107" i="1" s="1"/>
  <c r="ED117" i="1"/>
  <c r="NJ117" i="1" s="1"/>
  <c r="XT117" i="1" s="1"/>
  <c r="DF117" i="1"/>
  <c r="PE159" i="1"/>
  <c r="OG159" i="1"/>
  <c r="RA159" i="1"/>
  <c r="QC159" i="1"/>
  <c r="BK199" i="1"/>
  <c r="AO199" i="1"/>
  <c r="BK109" i="1"/>
  <c r="AO109" i="1"/>
  <c r="PE121" i="1"/>
  <c r="OG121" i="1"/>
  <c r="RA121" i="1"/>
  <c r="QC121" i="1"/>
  <c r="RA120" i="1"/>
  <c r="QC120" i="1"/>
  <c r="PE120" i="1"/>
  <c r="OG120" i="1"/>
  <c r="ED150" i="1"/>
  <c r="NJ150" i="1" s="1"/>
  <c r="XT150" i="1" s="1"/>
  <c r="DF150" i="1"/>
  <c r="OG174" i="1"/>
  <c r="RA174" i="1"/>
  <c r="QC174" i="1"/>
  <c r="PE174" i="1"/>
  <c r="ED210" i="1"/>
  <c r="NJ210" i="1" s="1"/>
  <c r="XT210" i="1" s="1"/>
  <c r="DF210" i="1"/>
  <c r="GY177" i="1"/>
  <c r="IU21" i="1"/>
  <c r="PG76" i="1"/>
  <c r="OI76" i="1"/>
  <c r="RC76" i="1"/>
  <c r="QE76" i="1"/>
  <c r="RC50" i="1"/>
  <c r="QE50" i="1"/>
  <c r="PG50" i="1"/>
  <c r="OI50" i="1"/>
  <c r="AP76" i="1"/>
  <c r="BM76" i="1" s="1"/>
  <c r="DI76" i="1" s="1"/>
  <c r="BL76" i="1"/>
  <c r="DH76" i="1" s="1"/>
  <c r="BL50" i="1"/>
  <c r="EF50" i="1" s="1"/>
  <c r="NL50" i="1" s="1"/>
  <c r="XV50" i="1" s="1"/>
  <c r="ED90" i="1"/>
  <c r="NJ90" i="1" s="1"/>
  <c r="XT90" i="1" s="1"/>
  <c r="DF90" i="1"/>
  <c r="QC42" i="1"/>
  <c r="RA42" i="1"/>
  <c r="OG42" i="1"/>
  <c r="PE42" i="1"/>
  <c r="BK46" i="1"/>
  <c r="AO46" i="1"/>
  <c r="BK65" i="1"/>
  <c r="AO65" i="1"/>
  <c r="OG68" i="1"/>
  <c r="RA68" i="1"/>
  <c r="QC68" i="1"/>
  <c r="PE68" i="1"/>
  <c r="BK42" i="1"/>
  <c r="AO42" i="1"/>
  <c r="RA35" i="1"/>
  <c r="OG35" i="1"/>
  <c r="QC35" i="1"/>
  <c r="PE35" i="1"/>
  <c r="BK86" i="1"/>
  <c r="AO86" i="1"/>
  <c r="QC61" i="1"/>
  <c r="PE61" i="1"/>
  <c r="OG61" i="1"/>
  <c r="RA61" i="1"/>
  <c r="ED34" i="1"/>
  <c r="NJ34" i="1" s="1"/>
  <c r="XT34" i="1" s="1"/>
  <c r="DF34" i="1"/>
  <c r="BK56" i="1"/>
  <c r="AO56" i="1"/>
  <c r="QC54" i="1"/>
  <c r="PE54" i="1"/>
  <c r="OG54" i="1"/>
  <c r="RA54" i="1"/>
  <c r="BK80" i="1"/>
  <c r="AO80" i="1"/>
  <c r="DF46" i="1"/>
  <c r="ED46" i="1"/>
  <c r="NJ46" i="1" s="1"/>
  <c r="XT46" i="1" s="1"/>
  <c r="ED65" i="1"/>
  <c r="NJ65" i="1" s="1"/>
  <c r="XT65" i="1" s="1"/>
  <c r="DF65" i="1"/>
  <c r="PE38" i="1"/>
  <c r="QC38" i="1"/>
  <c r="RA38" i="1"/>
  <c r="OG38" i="1"/>
  <c r="ED42" i="1"/>
  <c r="NJ42" i="1" s="1"/>
  <c r="XT42" i="1" s="1"/>
  <c r="DF42" i="1"/>
  <c r="OG89" i="1"/>
  <c r="RA89" i="1"/>
  <c r="QC89" i="1"/>
  <c r="PE89" i="1"/>
  <c r="DF86" i="1"/>
  <c r="ED86" i="1"/>
  <c r="NJ86" i="1" s="1"/>
  <c r="XT86" i="1" s="1"/>
  <c r="PE56" i="1"/>
  <c r="OG56" i="1"/>
  <c r="RA56" i="1"/>
  <c r="QC56" i="1"/>
  <c r="BK35" i="1"/>
  <c r="AO35" i="1"/>
  <c r="BK89" i="1"/>
  <c r="AO89" i="1"/>
  <c r="PE80" i="1"/>
  <c r="OG80" i="1"/>
  <c r="RA80" i="1"/>
  <c r="QC80" i="1"/>
  <c r="ED56" i="1"/>
  <c r="NJ56" i="1" s="1"/>
  <c r="XT56" i="1" s="1"/>
  <c r="DF56" i="1"/>
  <c r="JS29" i="1"/>
  <c r="QC62" i="1"/>
  <c r="PE62" i="1"/>
  <c r="OG62" i="1"/>
  <c r="RA62" i="1"/>
  <c r="ED80" i="1"/>
  <c r="NJ80" i="1" s="1"/>
  <c r="XT80" i="1" s="1"/>
  <c r="DF80" i="1"/>
  <c r="BK54" i="1"/>
  <c r="AO54" i="1"/>
  <c r="BK62" i="1"/>
  <c r="AO62" i="1"/>
  <c r="BK61" i="1"/>
  <c r="AO61" i="1"/>
  <c r="DF97" i="1"/>
  <c r="ED97" i="1"/>
  <c r="NJ97" i="1" s="1"/>
  <c r="XT97" i="1" s="1"/>
  <c r="BK68" i="1"/>
  <c r="AO68" i="1"/>
  <c r="BK38" i="1"/>
  <c r="AO38" i="1"/>
  <c r="OG72" i="1"/>
  <c r="RA72" i="1"/>
  <c r="QC72" i="1"/>
  <c r="PE72" i="1"/>
  <c r="ED35" i="1"/>
  <c r="NJ35" i="1" s="1"/>
  <c r="XT35" i="1" s="1"/>
  <c r="DF35" i="1"/>
  <c r="DF89" i="1"/>
  <c r="ED89" i="1"/>
  <c r="NJ89" i="1" s="1"/>
  <c r="XT89" i="1" s="1"/>
  <c r="BK72" i="1"/>
  <c r="AO72" i="1"/>
  <c r="BL85" i="1"/>
  <c r="EF85" i="1" s="1"/>
  <c r="NL85" i="1" s="1"/>
  <c r="XV85" i="1" s="1"/>
  <c r="OG46" i="1"/>
  <c r="RA46" i="1"/>
  <c r="QC46" i="1"/>
  <c r="PE46" i="1"/>
  <c r="BK90" i="1"/>
  <c r="AO90" i="1"/>
  <c r="ED54" i="1"/>
  <c r="NJ54" i="1" s="1"/>
  <c r="XT54" i="1" s="1"/>
  <c r="DF54" i="1"/>
  <c r="ED62" i="1"/>
  <c r="NJ62" i="1" s="1"/>
  <c r="XT62" i="1" s="1"/>
  <c r="DF62" i="1"/>
  <c r="RA86" i="1"/>
  <c r="QC86" i="1"/>
  <c r="PE86" i="1"/>
  <c r="OG86" i="1"/>
  <c r="ED61" i="1"/>
  <c r="NJ61" i="1" s="1"/>
  <c r="XT61" i="1" s="1"/>
  <c r="DF61" i="1"/>
  <c r="BK97" i="1"/>
  <c r="AO97" i="1"/>
  <c r="BK85" i="1"/>
  <c r="EE85" i="1" s="1"/>
  <c r="NK85" i="1" s="1"/>
  <c r="RA34" i="1"/>
  <c r="QC34" i="1"/>
  <c r="OG34" i="1"/>
  <c r="PE34" i="1"/>
  <c r="PE65" i="1"/>
  <c r="OG65" i="1"/>
  <c r="RA65" i="1"/>
  <c r="QC65" i="1"/>
  <c r="ED68" i="1"/>
  <c r="NJ68" i="1" s="1"/>
  <c r="XT68" i="1" s="1"/>
  <c r="DF68" i="1"/>
  <c r="ED38" i="1"/>
  <c r="NJ38" i="1" s="1"/>
  <c r="XT38" i="1" s="1"/>
  <c r="DF38" i="1"/>
  <c r="BK34" i="1"/>
  <c r="AO34" i="1"/>
  <c r="OG90" i="1"/>
  <c r="RA90" i="1"/>
  <c r="QC90" i="1"/>
  <c r="PE90" i="1"/>
  <c r="RA76" i="1"/>
  <c r="QC76" i="1"/>
  <c r="PE76" i="1"/>
  <c r="OG76" i="1"/>
  <c r="ED72" i="1"/>
  <c r="NJ72" i="1" s="1"/>
  <c r="XT72" i="1" s="1"/>
  <c r="DF72" i="1"/>
  <c r="TN207" i="1"/>
  <c r="KQ196" i="1"/>
  <c r="TN24" i="1"/>
  <c r="KQ29" i="1"/>
  <c r="GA196" i="1"/>
  <c r="RA92" i="1"/>
  <c r="QC92" i="1"/>
  <c r="PE92" i="1"/>
  <c r="OG92" i="1"/>
  <c r="RA53" i="1"/>
  <c r="QC53" i="1"/>
  <c r="PE53" i="1"/>
  <c r="OG53" i="1"/>
  <c r="RB152" i="1"/>
  <c r="QD152" i="1"/>
  <c r="PF152" i="1"/>
  <c r="OH152" i="1"/>
  <c r="RB75" i="1"/>
  <c r="QD75" i="1"/>
  <c r="PF75" i="1"/>
  <c r="OH75" i="1"/>
  <c r="RC169" i="1"/>
  <c r="QE169" i="1"/>
  <c r="PG169" i="1"/>
  <c r="OI169" i="1"/>
  <c r="QE74" i="1"/>
  <c r="RB156" i="1"/>
  <c r="QD156" i="1"/>
  <c r="PF156" i="1"/>
  <c r="OH156" i="1"/>
  <c r="RA45" i="1"/>
  <c r="QC45" i="1"/>
  <c r="PE45" i="1"/>
  <c r="OG45" i="1"/>
  <c r="RC140" i="1"/>
  <c r="QE140" i="1"/>
  <c r="PG140" i="1"/>
  <c r="OI140" i="1"/>
  <c r="RB180" i="1"/>
  <c r="QD180" i="1"/>
  <c r="PF180" i="1"/>
  <c r="OH180" i="1"/>
  <c r="RC67" i="1"/>
  <c r="QE67" i="1"/>
  <c r="OI67" i="1"/>
  <c r="PG67" i="1"/>
  <c r="RC55" i="1"/>
  <c r="QE55" i="1"/>
  <c r="OI55" i="1"/>
  <c r="PG55" i="1"/>
  <c r="RA194" i="1"/>
  <c r="QC194" i="1"/>
  <c r="PE194" i="1"/>
  <c r="OG194" i="1"/>
  <c r="RC70" i="1"/>
  <c r="QE70" i="1"/>
  <c r="OI70" i="1"/>
  <c r="PG70" i="1"/>
  <c r="RC123" i="1"/>
  <c r="QE123" i="1"/>
  <c r="PG123" i="1"/>
  <c r="OI123" i="1"/>
  <c r="RB184" i="1"/>
  <c r="QD184" i="1"/>
  <c r="PF184" i="1"/>
  <c r="OH184" i="1"/>
  <c r="RB211" i="1"/>
  <c r="QD211" i="1"/>
  <c r="PF211" i="1"/>
  <c r="OH211" i="1"/>
  <c r="RB127" i="1"/>
  <c r="QD127" i="1"/>
  <c r="PF127" i="1"/>
  <c r="OH127" i="1"/>
  <c r="RB125" i="1"/>
  <c r="QD125" i="1"/>
  <c r="PF125" i="1"/>
  <c r="OH125" i="1"/>
  <c r="RC142" i="1"/>
  <c r="QE142" i="1"/>
  <c r="PG142" i="1"/>
  <c r="OI142" i="1"/>
  <c r="RB195" i="1"/>
  <c r="QD195" i="1"/>
  <c r="PF195" i="1"/>
  <c r="OH195" i="1"/>
  <c r="RB100" i="1"/>
  <c r="QD100" i="1"/>
  <c r="PF100" i="1"/>
  <c r="OH100" i="1"/>
  <c r="RB59" i="1"/>
  <c r="QD59" i="1"/>
  <c r="PF59" i="1"/>
  <c r="OH59" i="1"/>
  <c r="RC52" i="1"/>
  <c r="QE52" i="1"/>
  <c r="OI52" i="1"/>
  <c r="PG52" i="1"/>
  <c r="RC91" i="1"/>
  <c r="QE91" i="1"/>
  <c r="OI91" i="1"/>
  <c r="PG91" i="1"/>
  <c r="RC48" i="1"/>
  <c r="QE48" i="1"/>
  <c r="PG48" i="1"/>
  <c r="OI48" i="1"/>
  <c r="RB154" i="1"/>
  <c r="QD154" i="1"/>
  <c r="PF154" i="1"/>
  <c r="OH154" i="1"/>
  <c r="RB141" i="1"/>
  <c r="QD141" i="1"/>
  <c r="PF141" i="1"/>
  <c r="OH141" i="1"/>
  <c r="RC189" i="1"/>
  <c r="QE189" i="1"/>
  <c r="PG189" i="1"/>
  <c r="OI189" i="1"/>
  <c r="RB69" i="1"/>
  <c r="QD69" i="1"/>
  <c r="PF69" i="1"/>
  <c r="OH69" i="1"/>
  <c r="RB81" i="1"/>
  <c r="QD81" i="1"/>
  <c r="PF81" i="1"/>
  <c r="OH81" i="1"/>
  <c r="RB77" i="1"/>
  <c r="QD77" i="1"/>
  <c r="PF77" i="1"/>
  <c r="OH77" i="1"/>
  <c r="RB73" i="1"/>
  <c r="QD73" i="1"/>
  <c r="PF73" i="1"/>
  <c r="OH73" i="1"/>
  <c r="RA161" i="1"/>
  <c r="QC161" i="1"/>
  <c r="PE161" i="1"/>
  <c r="OG161" i="1"/>
  <c r="TN149" i="1"/>
  <c r="TN189" i="1"/>
  <c r="RA112" i="1"/>
  <c r="QC112" i="1"/>
  <c r="PE112" i="1"/>
  <c r="OG112" i="1"/>
  <c r="RC164" i="1"/>
  <c r="QE164" i="1"/>
  <c r="PG164" i="1"/>
  <c r="OI164" i="1"/>
  <c r="RC178" i="1"/>
  <c r="QE178" i="1"/>
  <c r="PG178" i="1"/>
  <c r="OI178" i="1"/>
  <c r="RC149" i="1"/>
  <c r="QE149" i="1"/>
  <c r="PG149" i="1"/>
  <c r="OI149" i="1"/>
  <c r="RB45" i="1"/>
  <c r="QD45" i="1"/>
  <c r="PF45" i="1"/>
  <c r="OH45" i="1"/>
  <c r="RC147" i="1"/>
  <c r="QE147" i="1"/>
  <c r="PG147" i="1"/>
  <c r="OI147" i="1"/>
  <c r="RC88" i="1"/>
  <c r="QE88" i="1"/>
  <c r="PG88" i="1"/>
  <c r="OI88" i="1"/>
  <c r="RB177" i="1"/>
  <c r="QD177" i="1"/>
  <c r="PF177" i="1"/>
  <c r="OH177" i="1"/>
  <c r="RC79" i="1"/>
  <c r="QE79" i="1"/>
  <c r="PG79" i="1"/>
  <c r="OI79" i="1"/>
  <c r="RB194" i="1"/>
  <c r="QD194" i="1"/>
  <c r="PF194" i="1"/>
  <c r="OH194" i="1"/>
  <c r="RC102" i="1"/>
  <c r="QE102" i="1"/>
  <c r="PG102" i="1"/>
  <c r="OI102" i="1"/>
  <c r="RB113" i="1"/>
  <c r="QD113" i="1"/>
  <c r="PF113" i="1"/>
  <c r="OH113" i="1"/>
  <c r="RB132" i="1"/>
  <c r="QD132" i="1"/>
  <c r="PF132" i="1"/>
  <c r="OH132" i="1"/>
  <c r="RB144" i="1"/>
  <c r="QD144" i="1"/>
  <c r="PF144" i="1"/>
  <c r="OH144" i="1"/>
  <c r="RC106" i="1"/>
  <c r="QE106" i="1"/>
  <c r="PG106" i="1"/>
  <c r="OI106" i="1"/>
  <c r="RB207" i="1"/>
  <c r="QD207" i="1"/>
  <c r="PF207" i="1"/>
  <c r="OH207" i="1"/>
  <c r="RB87" i="1"/>
  <c r="QD87" i="1"/>
  <c r="PF87" i="1"/>
  <c r="OH87" i="1"/>
  <c r="RC98" i="1"/>
  <c r="QE98" i="1"/>
  <c r="PG98" i="1"/>
  <c r="OI98" i="1"/>
  <c r="RC78" i="1"/>
  <c r="QE78" i="1"/>
  <c r="OI78" i="1"/>
  <c r="PG78" i="1"/>
  <c r="RC122" i="1"/>
  <c r="QE122" i="1"/>
  <c r="PG122" i="1"/>
  <c r="OI122" i="1"/>
  <c r="RC167" i="1"/>
  <c r="QE167" i="1"/>
  <c r="PG167" i="1"/>
  <c r="OI167" i="1"/>
  <c r="RB136" i="1"/>
  <c r="QD136" i="1"/>
  <c r="PF136" i="1"/>
  <c r="OH136" i="1"/>
  <c r="RB172" i="1"/>
  <c r="QD172" i="1"/>
  <c r="PF172" i="1"/>
  <c r="OH172" i="1"/>
  <c r="QD209" i="1"/>
  <c r="PF209" i="1"/>
  <c r="OH209" i="1"/>
  <c r="RB209" i="1"/>
  <c r="RB129" i="1"/>
  <c r="QD129" i="1"/>
  <c r="PF129" i="1"/>
  <c r="OH129" i="1"/>
  <c r="RA85" i="1"/>
  <c r="QC85" i="1"/>
  <c r="PE85" i="1"/>
  <c r="OG85" i="1"/>
  <c r="TN185" i="1"/>
  <c r="TN115" i="1"/>
  <c r="TN123" i="1"/>
  <c r="TN142" i="1"/>
  <c r="RA96" i="1"/>
  <c r="QC96" i="1"/>
  <c r="OG96" i="1"/>
  <c r="PE96" i="1"/>
  <c r="RC71" i="1"/>
  <c r="QE71" i="1"/>
  <c r="PG71" i="1"/>
  <c r="OI71" i="1"/>
  <c r="RA144" i="1"/>
  <c r="QC144" i="1"/>
  <c r="PE144" i="1"/>
  <c r="OG144" i="1"/>
  <c r="RC131" i="1"/>
  <c r="QE131" i="1"/>
  <c r="PG131" i="1"/>
  <c r="OI131" i="1"/>
  <c r="RC171" i="1"/>
  <c r="QE171" i="1"/>
  <c r="PG171" i="1"/>
  <c r="OI171" i="1"/>
  <c r="RC128" i="1"/>
  <c r="QE128" i="1"/>
  <c r="PG128" i="1"/>
  <c r="OI128" i="1"/>
  <c r="RA198" i="1"/>
  <c r="QC198" i="1"/>
  <c r="PE198" i="1"/>
  <c r="OG198" i="1"/>
  <c r="RC51" i="1"/>
  <c r="QE51" i="1"/>
  <c r="OI51" i="1"/>
  <c r="PG51" i="1"/>
  <c r="RB158" i="1"/>
  <c r="QD158" i="1"/>
  <c r="PF158" i="1"/>
  <c r="OH158" i="1"/>
  <c r="RB137" i="1"/>
  <c r="QD137" i="1"/>
  <c r="PF137" i="1"/>
  <c r="OH137" i="1"/>
  <c r="RC185" i="1"/>
  <c r="QE185" i="1"/>
  <c r="PG185" i="1"/>
  <c r="OI185" i="1"/>
  <c r="RC99" i="1"/>
  <c r="QE99" i="1"/>
  <c r="PG99" i="1"/>
  <c r="OI99" i="1"/>
  <c r="RC145" i="1"/>
  <c r="QE145" i="1"/>
  <c r="PG145" i="1"/>
  <c r="OI145" i="1"/>
  <c r="RB98" i="1"/>
  <c r="QD98" i="1"/>
  <c r="PF98" i="1"/>
  <c r="OH98" i="1"/>
  <c r="RC63" i="1"/>
  <c r="QE63" i="1"/>
  <c r="PG63" i="1"/>
  <c r="OI63" i="1"/>
  <c r="RC83" i="1"/>
  <c r="QE83" i="1"/>
  <c r="OI83" i="1"/>
  <c r="PG83" i="1"/>
  <c r="RA162" i="1"/>
  <c r="QC162" i="1"/>
  <c r="PE162" i="1"/>
  <c r="OG162" i="1"/>
  <c r="RC157" i="1"/>
  <c r="QE157" i="1"/>
  <c r="PG157" i="1"/>
  <c r="OI157" i="1"/>
  <c r="RC180" i="1"/>
  <c r="QE180" i="1"/>
  <c r="PG180" i="1"/>
  <c r="OI180" i="1"/>
  <c r="RC191" i="1"/>
  <c r="QE191" i="1"/>
  <c r="PG191" i="1"/>
  <c r="OI191" i="1"/>
  <c r="RB168" i="1"/>
  <c r="QD168" i="1"/>
  <c r="PF168" i="1"/>
  <c r="OH168" i="1"/>
  <c r="RB157" i="1"/>
  <c r="QD157" i="1"/>
  <c r="PF157" i="1"/>
  <c r="OH157" i="1"/>
  <c r="RB53" i="1"/>
  <c r="QD53" i="1"/>
  <c r="PF53" i="1"/>
  <c r="OH53" i="1"/>
  <c r="RB190" i="1"/>
  <c r="QD190" i="1"/>
  <c r="PF190" i="1"/>
  <c r="OH190" i="1"/>
  <c r="RB124" i="1"/>
  <c r="QD124" i="1"/>
  <c r="PF124" i="1"/>
  <c r="OH124" i="1"/>
  <c r="RA190" i="1"/>
  <c r="PE190" i="1"/>
  <c r="QC190" i="1"/>
  <c r="OG190" i="1"/>
  <c r="TN169" i="1"/>
  <c r="TN67" i="1"/>
  <c r="RA209" i="1"/>
  <c r="QC209" i="1"/>
  <c r="PE209" i="1"/>
  <c r="OG209" i="1"/>
  <c r="RB118" i="1"/>
  <c r="QD118" i="1"/>
  <c r="PF118" i="1"/>
  <c r="OH118" i="1"/>
  <c r="RB78" i="1"/>
  <c r="QD78" i="1"/>
  <c r="PF78" i="1"/>
  <c r="OH78" i="1"/>
  <c r="RC75" i="1"/>
  <c r="QE75" i="1"/>
  <c r="OI75" i="1"/>
  <c r="PG75" i="1"/>
  <c r="RC95" i="1"/>
  <c r="QE95" i="1"/>
  <c r="PG95" i="1"/>
  <c r="OI95" i="1"/>
  <c r="RC94" i="1"/>
  <c r="QE94" i="1"/>
  <c r="PG94" i="1"/>
  <c r="OI94" i="1"/>
  <c r="RC113" i="1"/>
  <c r="QE113" i="1"/>
  <c r="PG113" i="1"/>
  <c r="OI113" i="1"/>
  <c r="RB104" i="1"/>
  <c r="QD104" i="1"/>
  <c r="PF104" i="1"/>
  <c r="OH104" i="1"/>
  <c r="RC181" i="1"/>
  <c r="QE181" i="1"/>
  <c r="PG181" i="1"/>
  <c r="OI181" i="1"/>
  <c r="RC207" i="1"/>
  <c r="QE207" i="1"/>
  <c r="PG207" i="1"/>
  <c r="OI207" i="1"/>
  <c r="RB151" i="1"/>
  <c r="QD151" i="1"/>
  <c r="PF151" i="1"/>
  <c r="OH151" i="1"/>
  <c r="RC58" i="1"/>
  <c r="QE58" i="1"/>
  <c r="OI58" i="1"/>
  <c r="PG58" i="1"/>
  <c r="RC114" i="1"/>
  <c r="QE114" i="1"/>
  <c r="PG114" i="1"/>
  <c r="OI114" i="1"/>
  <c r="RA64" i="1"/>
  <c r="QC64" i="1"/>
  <c r="PE64" i="1"/>
  <c r="OG64" i="1"/>
  <c r="RA211" i="1"/>
  <c r="QC211" i="1"/>
  <c r="PE211" i="1"/>
  <c r="OG211" i="1"/>
  <c r="RC59" i="1"/>
  <c r="QE59" i="1"/>
  <c r="PG59" i="1"/>
  <c r="OI59" i="1"/>
  <c r="RC139" i="1"/>
  <c r="QE139" i="1"/>
  <c r="PG139" i="1"/>
  <c r="OI139" i="1"/>
  <c r="RB131" i="1"/>
  <c r="QD131" i="1"/>
  <c r="PF131" i="1"/>
  <c r="OH131" i="1"/>
  <c r="RC173" i="1"/>
  <c r="QE173" i="1"/>
  <c r="PG173" i="1"/>
  <c r="OI173" i="1"/>
  <c r="RB208" i="1"/>
  <c r="QD208" i="1"/>
  <c r="PF208" i="1"/>
  <c r="OH208" i="1"/>
  <c r="QD47" i="1"/>
  <c r="RB47" i="1"/>
  <c r="PF47" i="1"/>
  <c r="OH47" i="1"/>
  <c r="RC151" i="1"/>
  <c r="QE151" i="1"/>
  <c r="PG151" i="1"/>
  <c r="OI151" i="1"/>
  <c r="RC115" i="1"/>
  <c r="QE115" i="1"/>
  <c r="PG115" i="1"/>
  <c r="OI115" i="1"/>
  <c r="RB160" i="1"/>
  <c r="QD160" i="1"/>
  <c r="PF160" i="1"/>
  <c r="OH160" i="1"/>
  <c r="RC110" i="1"/>
  <c r="QE110" i="1"/>
  <c r="PG110" i="1"/>
  <c r="OI110" i="1"/>
  <c r="RC133" i="1"/>
  <c r="QE133" i="1"/>
  <c r="PG133" i="1"/>
  <c r="OI133" i="1"/>
  <c r="RA179" i="1"/>
  <c r="QC179" i="1"/>
  <c r="PE179" i="1"/>
  <c r="OG179" i="1"/>
  <c r="TN145" i="1"/>
  <c r="RA155" i="1"/>
  <c r="QC155" i="1"/>
  <c r="PE155" i="1"/>
  <c r="OG155" i="1"/>
  <c r="RA81" i="1"/>
  <c r="QC81" i="1"/>
  <c r="PE81" i="1"/>
  <c r="OG81" i="1"/>
  <c r="RA134" i="1"/>
  <c r="QC134" i="1"/>
  <c r="PE134" i="1"/>
  <c r="OG134" i="1"/>
  <c r="TN79" i="1"/>
  <c r="TN71" i="1"/>
  <c r="FD195" i="1"/>
  <c r="RB24" i="1"/>
  <c r="OH24" i="1"/>
  <c r="PF24" i="1"/>
  <c r="QD24" i="1"/>
  <c r="GB195" i="1"/>
  <c r="GY196" i="1"/>
  <c r="RC30" i="1"/>
  <c r="PG30" i="1"/>
  <c r="QE30" i="1"/>
  <c r="OI30" i="1"/>
  <c r="GY68" i="1"/>
  <c r="KQ109" i="1"/>
  <c r="HW29" i="1"/>
  <c r="LO29" i="1"/>
  <c r="HW196" i="1"/>
  <c r="LO196" i="1"/>
  <c r="RB36" i="1"/>
  <c r="OH36" i="1"/>
  <c r="PF36" i="1"/>
  <c r="QD36" i="1"/>
  <c r="RC28" i="1"/>
  <c r="PG28" i="1"/>
  <c r="QE28" i="1"/>
  <c r="OI28" i="1"/>
  <c r="RC19" i="1"/>
  <c r="PG19" i="1"/>
  <c r="QE19" i="1"/>
  <c r="OI19" i="1"/>
  <c r="RC39" i="1"/>
  <c r="QE39" i="1"/>
  <c r="PG39" i="1"/>
  <c r="OI39" i="1"/>
  <c r="QD41" i="1"/>
  <c r="RB41" i="1"/>
  <c r="OH41" i="1"/>
  <c r="PF41" i="1"/>
  <c r="RC26" i="1"/>
  <c r="PG26" i="1"/>
  <c r="QE26" i="1"/>
  <c r="OI26" i="1"/>
  <c r="RC22" i="1"/>
  <c r="PG22" i="1"/>
  <c r="QE22" i="1"/>
  <c r="OI22" i="1"/>
  <c r="QE17" i="1"/>
  <c r="CJ197" i="1"/>
  <c r="TN20" i="1"/>
  <c r="RC40" i="1"/>
  <c r="PG40" i="1"/>
  <c r="OI40" i="1"/>
  <c r="QE40" i="1"/>
  <c r="CK88" i="1"/>
  <c r="HA88" i="1" s="1"/>
  <c r="RB23" i="1"/>
  <c r="OH23" i="1"/>
  <c r="PF23" i="1"/>
  <c r="QD23" i="1"/>
  <c r="RC31" i="1"/>
  <c r="PG31" i="1"/>
  <c r="QE31" i="1"/>
  <c r="OI31" i="1"/>
  <c r="CJ196" i="1"/>
  <c r="RB25" i="1"/>
  <c r="OH25" i="1"/>
  <c r="PF25" i="1"/>
  <c r="QD25" i="1"/>
  <c r="HW109" i="1"/>
  <c r="LO109" i="1"/>
  <c r="IU29" i="1"/>
  <c r="IU196" i="1"/>
  <c r="MM196" i="1"/>
  <c r="RC20" i="1"/>
  <c r="PG20" i="1"/>
  <c r="QE20" i="1"/>
  <c r="OI20" i="1"/>
  <c r="RB20" i="1"/>
  <c r="OH20" i="1"/>
  <c r="PF20" i="1"/>
  <c r="QD20" i="1"/>
  <c r="RC44" i="1"/>
  <c r="PG44" i="1"/>
  <c r="OI44" i="1"/>
  <c r="QE44" i="1"/>
  <c r="RC27" i="1"/>
  <c r="PG27" i="1"/>
  <c r="QE27" i="1"/>
  <c r="OI27" i="1"/>
  <c r="RC24" i="1"/>
  <c r="PG24" i="1"/>
  <c r="QE24" i="1"/>
  <c r="OI24" i="1"/>
  <c r="RC18" i="1"/>
  <c r="PG18" i="1"/>
  <c r="QE18" i="1"/>
  <c r="OI18" i="1"/>
  <c r="JS109" i="1"/>
  <c r="MM109" i="1"/>
  <c r="JS196" i="1"/>
  <c r="CJ64" i="1"/>
  <c r="LO21" i="1"/>
  <c r="TN55" i="1"/>
  <c r="MM55" i="1"/>
  <c r="IU55" i="1"/>
  <c r="LO55" i="1"/>
  <c r="HW55" i="1"/>
  <c r="FC55" i="1"/>
  <c r="JS55" i="1"/>
  <c r="CJ55" i="1"/>
  <c r="VZ55" i="1" s="1"/>
  <c r="WX55" i="1" s="1"/>
  <c r="KQ55" i="1"/>
  <c r="GY55" i="1"/>
  <c r="GA55" i="1"/>
  <c r="TN17" i="1"/>
  <c r="RB33" i="1"/>
  <c r="OH33" i="1"/>
  <c r="PF33" i="1"/>
  <c r="QD33" i="1"/>
  <c r="JS21" i="1"/>
  <c r="GZ195" i="1"/>
  <c r="CK195" i="1"/>
  <c r="GY21" i="1"/>
  <c r="KQ21" i="1"/>
  <c r="GA21" i="1"/>
  <c r="CJ21" i="1"/>
  <c r="HW21" i="1"/>
  <c r="FC64" i="1"/>
  <c r="GY64" i="1"/>
  <c r="GA64" i="1"/>
  <c r="HW64" i="1"/>
  <c r="LO64" i="1"/>
  <c r="JS64" i="1"/>
  <c r="MM64" i="1"/>
  <c r="KQ64" i="1"/>
  <c r="IU64" i="1"/>
  <c r="MM92" i="1"/>
  <c r="LO92" i="1"/>
  <c r="KQ92" i="1"/>
  <c r="IU92" i="1"/>
  <c r="JS92" i="1"/>
  <c r="HW92" i="1"/>
  <c r="MN81" i="1"/>
  <c r="LP81" i="1"/>
  <c r="KR81" i="1"/>
  <c r="JT81" i="1"/>
  <c r="HX81" i="1"/>
  <c r="IV81" i="1"/>
  <c r="JT73" i="1"/>
  <c r="MN118" i="1"/>
  <c r="LP118" i="1"/>
  <c r="KR118" i="1"/>
  <c r="JT118" i="1"/>
  <c r="HX118" i="1"/>
  <c r="IV118" i="1"/>
  <c r="MM126" i="1"/>
  <c r="LO126" i="1"/>
  <c r="KQ126" i="1"/>
  <c r="IU126" i="1"/>
  <c r="HW126" i="1"/>
  <c r="JS126" i="1"/>
  <c r="MM145" i="1"/>
  <c r="LO145" i="1"/>
  <c r="KQ145" i="1"/>
  <c r="IU145" i="1"/>
  <c r="HW145" i="1"/>
  <c r="JS145" i="1"/>
  <c r="MM187" i="1"/>
  <c r="LO187" i="1"/>
  <c r="KQ187" i="1"/>
  <c r="JS187" i="1"/>
  <c r="IU187" i="1"/>
  <c r="HW187" i="1"/>
  <c r="MM79" i="1"/>
  <c r="LO79" i="1"/>
  <c r="KQ79" i="1"/>
  <c r="IU79" i="1"/>
  <c r="JS79" i="1"/>
  <c r="HW79" i="1"/>
  <c r="GY79" i="1"/>
  <c r="CJ79" i="1"/>
  <c r="VZ79" i="1" s="1"/>
  <c r="WX79" i="1" s="1"/>
  <c r="GA79" i="1"/>
  <c r="FC79" i="1"/>
  <c r="MN179" i="1"/>
  <c r="LP179" i="1"/>
  <c r="KR179" i="1"/>
  <c r="IV179" i="1"/>
  <c r="JT179" i="1"/>
  <c r="HX179" i="1"/>
  <c r="MN89" i="1"/>
  <c r="LP89" i="1"/>
  <c r="KR89" i="1"/>
  <c r="JT89" i="1"/>
  <c r="HX89" i="1"/>
  <c r="IV89" i="1"/>
  <c r="MM151" i="1"/>
  <c r="LO151" i="1"/>
  <c r="KQ151" i="1"/>
  <c r="IU151" i="1"/>
  <c r="JS151" i="1"/>
  <c r="HW151" i="1"/>
  <c r="MN109" i="1"/>
  <c r="JT77" i="1"/>
  <c r="MN51" i="1"/>
  <c r="LP51" i="1"/>
  <c r="KR51" i="1"/>
  <c r="JT51" i="1"/>
  <c r="HX51" i="1"/>
  <c r="IV51" i="1"/>
  <c r="MM124" i="1"/>
  <c r="LO124" i="1"/>
  <c r="KQ124" i="1"/>
  <c r="IU124" i="1"/>
  <c r="JS124" i="1"/>
  <c r="HW124" i="1"/>
  <c r="MN138" i="1"/>
  <c r="LP138" i="1"/>
  <c r="KR138" i="1"/>
  <c r="IV138" i="1"/>
  <c r="JT138" i="1"/>
  <c r="HX138" i="1"/>
  <c r="MN150" i="1"/>
  <c r="LP150" i="1"/>
  <c r="KR150" i="1"/>
  <c r="IV150" i="1"/>
  <c r="JT150" i="1"/>
  <c r="HX150" i="1"/>
  <c r="MN170" i="1"/>
  <c r="LP170" i="1"/>
  <c r="KR170" i="1"/>
  <c r="IV170" i="1"/>
  <c r="JT170" i="1"/>
  <c r="HX170" i="1"/>
  <c r="LP42" i="1"/>
  <c r="MN42" i="1"/>
  <c r="KR42" i="1"/>
  <c r="JT42" i="1"/>
  <c r="HX42" i="1"/>
  <c r="IV42" i="1"/>
  <c r="LP44" i="1"/>
  <c r="MN44" i="1"/>
  <c r="KR44" i="1"/>
  <c r="JT44" i="1"/>
  <c r="HX44" i="1"/>
  <c r="IV44" i="1"/>
  <c r="MM183" i="1"/>
  <c r="LO183" i="1"/>
  <c r="KQ183" i="1"/>
  <c r="IU183" i="1"/>
  <c r="JS183" i="1"/>
  <c r="HW183" i="1"/>
  <c r="MM171" i="1"/>
  <c r="LO171" i="1"/>
  <c r="KQ171" i="1"/>
  <c r="IU171" i="1"/>
  <c r="JS171" i="1"/>
  <c r="HW171" i="1"/>
  <c r="LP56" i="1"/>
  <c r="KR56" i="1"/>
  <c r="MN56" i="1"/>
  <c r="JT56" i="1"/>
  <c r="HX56" i="1"/>
  <c r="IV56" i="1"/>
  <c r="MN103" i="1"/>
  <c r="LP103" i="1"/>
  <c r="KR103" i="1"/>
  <c r="JT103" i="1"/>
  <c r="HX103" i="1"/>
  <c r="IV103" i="1"/>
  <c r="LP62" i="1"/>
  <c r="MN62" i="1"/>
  <c r="KR62" i="1"/>
  <c r="JT62" i="1"/>
  <c r="HX62" i="1"/>
  <c r="IV62" i="1"/>
  <c r="MN112" i="1"/>
  <c r="LP112" i="1"/>
  <c r="KR112" i="1"/>
  <c r="JT112" i="1"/>
  <c r="HX112" i="1"/>
  <c r="IV112" i="1"/>
  <c r="MN194" i="1"/>
  <c r="LP194" i="1"/>
  <c r="KR194" i="1"/>
  <c r="JT194" i="1"/>
  <c r="IV194" i="1"/>
  <c r="HX194" i="1"/>
  <c r="MN95" i="1"/>
  <c r="LP95" i="1"/>
  <c r="KR95" i="1"/>
  <c r="JT95" i="1"/>
  <c r="HX95" i="1"/>
  <c r="IV95" i="1"/>
  <c r="MM180" i="1"/>
  <c r="LO180" i="1"/>
  <c r="KQ180" i="1"/>
  <c r="IU180" i="1"/>
  <c r="HW180" i="1"/>
  <c r="JS180" i="1"/>
  <c r="KR40" i="1"/>
  <c r="IV40" i="1"/>
  <c r="MM135" i="1"/>
  <c r="LO135" i="1"/>
  <c r="KQ135" i="1"/>
  <c r="IU135" i="1"/>
  <c r="JS135" i="1"/>
  <c r="HW135" i="1"/>
  <c r="MM100" i="1"/>
  <c r="LO100" i="1"/>
  <c r="KQ100" i="1"/>
  <c r="IU100" i="1"/>
  <c r="JS100" i="1"/>
  <c r="HW100" i="1"/>
  <c r="MM76" i="1"/>
  <c r="LO76" i="1"/>
  <c r="KQ76" i="1"/>
  <c r="IU76" i="1"/>
  <c r="JS76" i="1"/>
  <c r="HW76" i="1"/>
  <c r="MM149" i="1"/>
  <c r="LO149" i="1"/>
  <c r="KQ149" i="1"/>
  <c r="IU149" i="1"/>
  <c r="HW149" i="1"/>
  <c r="JS149" i="1"/>
  <c r="MM37" i="1"/>
  <c r="LO37" i="1"/>
  <c r="JS37" i="1"/>
  <c r="KQ37" i="1"/>
  <c r="IU37" i="1"/>
  <c r="HW37" i="1"/>
  <c r="MM72" i="1"/>
  <c r="LO72" i="1"/>
  <c r="KQ72" i="1"/>
  <c r="IU72" i="1"/>
  <c r="JS72" i="1"/>
  <c r="HW72" i="1"/>
  <c r="MM80" i="1"/>
  <c r="LO80" i="1"/>
  <c r="KQ80" i="1"/>
  <c r="IU80" i="1"/>
  <c r="JS80" i="1"/>
  <c r="HW80" i="1"/>
  <c r="MM189" i="1"/>
  <c r="LO189" i="1"/>
  <c r="KQ189" i="1"/>
  <c r="JS189" i="1"/>
  <c r="IU189" i="1"/>
  <c r="HW189" i="1"/>
  <c r="MM158" i="1"/>
  <c r="LO158" i="1"/>
  <c r="KQ158" i="1"/>
  <c r="IU158" i="1"/>
  <c r="HW158" i="1"/>
  <c r="JS158" i="1"/>
  <c r="FC158" i="1"/>
  <c r="GA158" i="1"/>
  <c r="CJ158" i="1"/>
  <c r="VZ158" i="1" s="1"/>
  <c r="WX158" i="1" s="1"/>
  <c r="GY158" i="1"/>
  <c r="MM93" i="1"/>
  <c r="LO93" i="1"/>
  <c r="KQ93" i="1"/>
  <c r="IU93" i="1"/>
  <c r="JS93" i="1"/>
  <c r="HW93" i="1"/>
  <c r="GA93" i="1"/>
  <c r="GY93" i="1"/>
  <c r="FC93" i="1"/>
  <c r="CJ93" i="1"/>
  <c r="VZ93" i="1" s="1"/>
  <c r="WX93" i="1" s="1"/>
  <c r="MM142" i="1"/>
  <c r="LO142" i="1"/>
  <c r="KQ142" i="1"/>
  <c r="IU142" i="1"/>
  <c r="HW142" i="1"/>
  <c r="JS142" i="1"/>
  <c r="CJ142" i="1"/>
  <c r="VZ142" i="1" s="1"/>
  <c r="WX142" i="1" s="1"/>
  <c r="GA142" i="1"/>
  <c r="GY142" i="1"/>
  <c r="FC142" i="1"/>
  <c r="CJ17" i="1"/>
  <c r="VZ17" i="1" s="1"/>
  <c r="WX17" i="1" s="1"/>
  <c r="MM17" i="1"/>
  <c r="LO17" i="1"/>
  <c r="KQ17" i="1"/>
  <c r="JS17" i="1"/>
  <c r="IU17" i="1"/>
  <c r="HW17" i="1"/>
  <c r="FC17" i="1"/>
  <c r="GA17" i="1"/>
  <c r="GY17" i="1"/>
  <c r="LP98" i="1"/>
  <c r="MN98" i="1"/>
  <c r="KR98" i="1"/>
  <c r="JT98" i="1"/>
  <c r="HX98" i="1"/>
  <c r="IV98" i="1"/>
  <c r="MN157" i="1"/>
  <c r="LP157" i="1"/>
  <c r="KR157" i="1"/>
  <c r="IV157" i="1"/>
  <c r="JT157" i="1"/>
  <c r="HX157" i="1"/>
  <c r="LP50" i="1"/>
  <c r="MN50" i="1"/>
  <c r="KR50" i="1"/>
  <c r="JT50" i="1"/>
  <c r="HX50" i="1"/>
  <c r="IV50" i="1"/>
  <c r="MM147" i="1"/>
  <c r="LO147" i="1"/>
  <c r="KQ147" i="1"/>
  <c r="IU147" i="1"/>
  <c r="JS147" i="1"/>
  <c r="HW147" i="1"/>
  <c r="LP78" i="1"/>
  <c r="MN78" i="1"/>
  <c r="KR78" i="1"/>
  <c r="JT78" i="1"/>
  <c r="HX78" i="1"/>
  <c r="IV78" i="1"/>
  <c r="MN99" i="1"/>
  <c r="LP99" i="1"/>
  <c r="KR99" i="1"/>
  <c r="JT99" i="1"/>
  <c r="HX99" i="1"/>
  <c r="IV99" i="1"/>
  <c r="LP156" i="1"/>
  <c r="HX156" i="1"/>
  <c r="LP66" i="1"/>
  <c r="MM200" i="1"/>
  <c r="LO200" i="1"/>
  <c r="KQ200" i="1"/>
  <c r="JS200" i="1"/>
  <c r="IU200" i="1"/>
  <c r="HW200" i="1"/>
  <c r="MM178" i="1"/>
  <c r="LO178" i="1"/>
  <c r="KQ178" i="1"/>
  <c r="IU178" i="1"/>
  <c r="HW178" i="1"/>
  <c r="JS178" i="1"/>
  <c r="MM165" i="1"/>
  <c r="LO165" i="1"/>
  <c r="KQ165" i="1"/>
  <c r="IU165" i="1"/>
  <c r="HW165" i="1"/>
  <c r="JS165" i="1"/>
  <c r="MM84" i="1"/>
  <c r="LO84" i="1"/>
  <c r="KQ84" i="1"/>
  <c r="IU84" i="1"/>
  <c r="JS84" i="1"/>
  <c r="HW84" i="1"/>
  <c r="MM137" i="1"/>
  <c r="LO137" i="1"/>
  <c r="KQ137" i="1"/>
  <c r="IU137" i="1"/>
  <c r="HW137" i="1"/>
  <c r="JS137" i="1"/>
  <c r="MM210" i="1"/>
  <c r="LO210" i="1"/>
  <c r="KQ210" i="1"/>
  <c r="JS210" i="1"/>
  <c r="IU210" i="1"/>
  <c r="HW210" i="1"/>
  <c r="GY210" i="1"/>
  <c r="CJ210" i="1"/>
  <c r="VZ210" i="1" s="1"/>
  <c r="WX210" i="1" s="1"/>
  <c r="GA210" i="1"/>
  <c r="FC210" i="1"/>
  <c r="AP138" i="1"/>
  <c r="BM138" i="1" s="1"/>
  <c r="MN122" i="1"/>
  <c r="LP122" i="1"/>
  <c r="KR122" i="1"/>
  <c r="IV122" i="1"/>
  <c r="JT122" i="1"/>
  <c r="HX122" i="1"/>
  <c r="LP86" i="1"/>
  <c r="MN86" i="1"/>
  <c r="KR86" i="1"/>
  <c r="JT86" i="1"/>
  <c r="HX86" i="1"/>
  <c r="IV86" i="1"/>
  <c r="MM207" i="1"/>
  <c r="LO207" i="1"/>
  <c r="KQ207" i="1"/>
  <c r="JS207" i="1"/>
  <c r="IU207" i="1"/>
  <c r="HW207" i="1"/>
  <c r="MN153" i="1"/>
  <c r="LP153" i="1"/>
  <c r="KR153" i="1"/>
  <c r="IV153" i="1"/>
  <c r="JT153" i="1"/>
  <c r="HX153" i="1"/>
  <c r="MN85" i="1"/>
  <c r="LP85" i="1"/>
  <c r="KR85" i="1"/>
  <c r="JT85" i="1"/>
  <c r="HX85" i="1"/>
  <c r="IV85" i="1"/>
  <c r="MN117" i="1"/>
  <c r="LP117" i="1"/>
  <c r="KR117" i="1"/>
  <c r="JT117" i="1"/>
  <c r="HX117" i="1"/>
  <c r="IV117" i="1"/>
  <c r="LP132" i="1"/>
  <c r="HX132" i="1"/>
  <c r="JT186" i="1"/>
  <c r="MM139" i="1"/>
  <c r="LO139" i="1"/>
  <c r="KQ139" i="1"/>
  <c r="IU139" i="1"/>
  <c r="JS139" i="1"/>
  <c r="HW139" i="1"/>
  <c r="LP52" i="1"/>
  <c r="MN52" i="1"/>
  <c r="KR52" i="1"/>
  <c r="JT52" i="1"/>
  <c r="HX52" i="1"/>
  <c r="IV52" i="1"/>
  <c r="MN111" i="1"/>
  <c r="LP111" i="1"/>
  <c r="KR111" i="1"/>
  <c r="JT111" i="1"/>
  <c r="HX111" i="1"/>
  <c r="IV111" i="1"/>
  <c r="MN134" i="1"/>
  <c r="LP134" i="1"/>
  <c r="KR134" i="1"/>
  <c r="IV134" i="1"/>
  <c r="JT134" i="1"/>
  <c r="HX134" i="1"/>
  <c r="MM143" i="1"/>
  <c r="LO143" i="1"/>
  <c r="KQ143" i="1"/>
  <c r="IU143" i="1"/>
  <c r="JS143" i="1"/>
  <c r="HW143" i="1"/>
  <c r="MN148" i="1"/>
  <c r="LP148" i="1"/>
  <c r="KR148" i="1"/>
  <c r="IV148" i="1"/>
  <c r="JT148" i="1"/>
  <c r="HX148" i="1"/>
  <c r="MN63" i="1"/>
  <c r="LP63" i="1"/>
  <c r="KR63" i="1"/>
  <c r="JT63" i="1"/>
  <c r="HX63" i="1"/>
  <c r="IV63" i="1"/>
  <c r="MN184" i="1"/>
  <c r="IV184" i="1"/>
  <c r="MN35" i="1"/>
  <c r="LP35" i="1"/>
  <c r="KR35" i="1"/>
  <c r="JT35" i="1"/>
  <c r="HX35" i="1"/>
  <c r="IV35" i="1"/>
  <c r="MM208" i="1"/>
  <c r="LO208" i="1"/>
  <c r="KQ208" i="1"/>
  <c r="JS208" i="1"/>
  <c r="IU208" i="1"/>
  <c r="HW208" i="1"/>
  <c r="MN191" i="1"/>
  <c r="LP191" i="1"/>
  <c r="KR191" i="1"/>
  <c r="JT191" i="1"/>
  <c r="IV191" i="1"/>
  <c r="HX191" i="1"/>
  <c r="MN27" i="1"/>
  <c r="LP27" i="1"/>
  <c r="KR27" i="1"/>
  <c r="JT27" i="1"/>
  <c r="HX27" i="1"/>
  <c r="IV27" i="1"/>
  <c r="MM25" i="1"/>
  <c r="LO25" i="1"/>
  <c r="KQ25" i="1"/>
  <c r="JS25" i="1"/>
  <c r="IU25" i="1"/>
  <c r="HW25" i="1"/>
  <c r="MM174" i="1"/>
  <c r="LO174" i="1"/>
  <c r="KQ174" i="1"/>
  <c r="IU174" i="1"/>
  <c r="HW174" i="1"/>
  <c r="JS174" i="1"/>
  <c r="MM33" i="1"/>
  <c r="LO33" i="1"/>
  <c r="JS33" i="1"/>
  <c r="KQ33" i="1"/>
  <c r="IU33" i="1"/>
  <c r="HW33" i="1"/>
  <c r="MM119" i="1"/>
  <c r="LO119" i="1"/>
  <c r="KQ119" i="1"/>
  <c r="IU119" i="1"/>
  <c r="JS119" i="1"/>
  <c r="HW119" i="1"/>
  <c r="MM202" i="1"/>
  <c r="LO202" i="1"/>
  <c r="KQ202" i="1"/>
  <c r="JS202" i="1"/>
  <c r="IU202" i="1"/>
  <c r="HW202" i="1"/>
  <c r="MM185" i="1"/>
  <c r="LO185" i="1"/>
  <c r="KQ185" i="1"/>
  <c r="JS185" i="1"/>
  <c r="IU185" i="1"/>
  <c r="HW185" i="1"/>
  <c r="MM182" i="1"/>
  <c r="LO182" i="1"/>
  <c r="KQ182" i="1"/>
  <c r="IU182" i="1"/>
  <c r="HW182" i="1"/>
  <c r="JS182" i="1"/>
  <c r="GZ88" i="1"/>
  <c r="LP88" i="1"/>
  <c r="KR88" i="1"/>
  <c r="MN88" i="1"/>
  <c r="JT88" i="1"/>
  <c r="HX88" i="1"/>
  <c r="IV88" i="1"/>
  <c r="MM197" i="1"/>
  <c r="LO197" i="1"/>
  <c r="KQ197" i="1"/>
  <c r="JS197" i="1"/>
  <c r="IU197" i="1"/>
  <c r="HW197" i="1"/>
  <c r="MM192" i="1"/>
  <c r="LO192" i="1"/>
  <c r="KQ192" i="1"/>
  <c r="JS192" i="1"/>
  <c r="IU192" i="1"/>
  <c r="HW192" i="1"/>
  <c r="GA192" i="1"/>
  <c r="GY192" i="1"/>
  <c r="FC192" i="1"/>
  <c r="CJ192" i="1"/>
  <c r="VZ192" i="1" s="1"/>
  <c r="WX192" i="1" s="1"/>
  <c r="MM57" i="1"/>
  <c r="LO57" i="1"/>
  <c r="JS57" i="1"/>
  <c r="KQ57" i="1"/>
  <c r="IU57" i="1"/>
  <c r="HW57" i="1"/>
  <c r="GA57" i="1"/>
  <c r="FC57" i="1"/>
  <c r="GY57" i="1"/>
  <c r="CJ57" i="1"/>
  <c r="VZ57" i="1" s="1"/>
  <c r="WX57" i="1" s="1"/>
  <c r="MM160" i="1"/>
  <c r="LO160" i="1"/>
  <c r="KQ160" i="1"/>
  <c r="IU160" i="1"/>
  <c r="HW160" i="1"/>
  <c r="JS160" i="1"/>
  <c r="FC160" i="1"/>
  <c r="GY160" i="1"/>
  <c r="CJ160" i="1"/>
  <c r="VZ160" i="1" s="1"/>
  <c r="WX160" i="1" s="1"/>
  <c r="GA160" i="1"/>
  <c r="MM115" i="1"/>
  <c r="LO115" i="1"/>
  <c r="KQ115" i="1"/>
  <c r="IU115" i="1"/>
  <c r="JS115" i="1"/>
  <c r="HW115" i="1"/>
  <c r="CJ115" i="1"/>
  <c r="VZ115" i="1" s="1"/>
  <c r="WX115" i="1" s="1"/>
  <c r="GY115" i="1"/>
  <c r="GA115" i="1"/>
  <c r="FC115" i="1"/>
  <c r="MM45" i="1"/>
  <c r="LO45" i="1"/>
  <c r="JS45" i="1"/>
  <c r="KQ45" i="1"/>
  <c r="IU45" i="1"/>
  <c r="HW45" i="1"/>
  <c r="FC45" i="1"/>
  <c r="CJ45" i="1"/>
  <c r="VZ45" i="1" s="1"/>
  <c r="WX45" i="1" s="1"/>
  <c r="GA45" i="1"/>
  <c r="GY45" i="1"/>
  <c r="MM169" i="1"/>
  <c r="LO169" i="1"/>
  <c r="KQ169" i="1"/>
  <c r="IU169" i="1"/>
  <c r="HW169" i="1"/>
  <c r="JS169" i="1"/>
  <c r="FC169" i="1"/>
  <c r="GA169" i="1"/>
  <c r="CJ169" i="1"/>
  <c r="VZ169" i="1" s="1"/>
  <c r="WX169" i="1" s="1"/>
  <c r="GY169" i="1"/>
  <c r="MM166" i="1"/>
  <c r="LO166" i="1"/>
  <c r="KQ166" i="1"/>
  <c r="IU166" i="1"/>
  <c r="HW166" i="1"/>
  <c r="JS166" i="1"/>
  <c r="GY166" i="1"/>
  <c r="GA166" i="1"/>
  <c r="FC166" i="1"/>
  <c r="CJ166" i="1"/>
  <c r="VZ166" i="1" s="1"/>
  <c r="WX166" i="1" s="1"/>
  <c r="MM67" i="1"/>
  <c r="LO67" i="1"/>
  <c r="KQ67" i="1"/>
  <c r="IU67" i="1"/>
  <c r="JS67" i="1"/>
  <c r="HW67" i="1"/>
  <c r="CJ67" i="1"/>
  <c r="VZ67" i="1" s="1"/>
  <c r="WX67" i="1" s="1"/>
  <c r="FC67" i="1"/>
  <c r="GY67" i="1"/>
  <c r="GA67" i="1"/>
  <c r="MM30" i="1"/>
  <c r="LO30" i="1"/>
  <c r="KQ30" i="1"/>
  <c r="IU30" i="1"/>
  <c r="JS30" i="1"/>
  <c r="HW30" i="1"/>
  <c r="CJ30" i="1"/>
  <c r="VZ30" i="1" s="1"/>
  <c r="WX30" i="1" s="1"/>
  <c r="GY30" i="1"/>
  <c r="GA30" i="1"/>
  <c r="FC30" i="1"/>
  <c r="MM177" i="1"/>
  <c r="LO177" i="1"/>
  <c r="KQ177" i="1"/>
  <c r="IU177" i="1"/>
  <c r="HW177" i="1"/>
  <c r="JS177" i="1"/>
  <c r="MM113" i="1"/>
  <c r="LO113" i="1"/>
  <c r="KQ113" i="1"/>
  <c r="IU113" i="1"/>
  <c r="JS113" i="1"/>
  <c r="HW113" i="1"/>
  <c r="MM28" i="1"/>
  <c r="LO28" i="1"/>
  <c r="KQ28" i="1"/>
  <c r="JS28" i="1"/>
  <c r="IU28" i="1"/>
  <c r="HW28" i="1"/>
  <c r="MM203" i="1"/>
  <c r="LO203" i="1"/>
  <c r="KQ203" i="1"/>
  <c r="JS203" i="1"/>
  <c r="IU203" i="1"/>
  <c r="HW203" i="1"/>
  <c r="MM131" i="1"/>
  <c r="LO131" i="1"/>
  <c r="KQ131" i="1"/>
  <c r="IU131" i="1"/>
  <c r="JS131" i="1"/>
  <c r="HW131" i="1"/>
  <c r="MN47" i="1"/>
  <c r="LP47" i="1"/>
  <c r="KR47" i="1"/>
  <c r="JT47" i="1"/>
  <c r="HX47" i="1"/>
  <c r="IV47" i="1"/>
  <c r="MN168" i="1"/>
  <c r="LP168" i="1"/>
  <c r="KR168" i="1"/>
  <c r="IV168" i="1"/>
  <c r="JT168" i="1"/>
  <c r="HX168" i="1"/>
  <c r="MN127" i="1"/>
  <c r="LP127" i="1"/>
  <c r="KR127" i="1"/>
  <c r="IV127" i="1"/>
  <c r="JT127" i="1"/>
  <c r="HX127" i="1"/>
  <c r="MM59" i="1"/>
  <c r="LO59" i="1"/>
  <c r="KQ59" i="1"/>
  <c r="IU59" i="1"/>
  <c r="JS59" i="1"/>
  <c r="HW59" i="1"/>
  <c r="FC68" i="1"/>
  <c r="MM68" i="1"/>
  <c r="LO68" i="1"/>
  <c r="KQ68" i="1"/>
  <c r="IU68" i="1"/>
  <c r="JS68" i="1"/>
  <c r="HW68" i="1"/>
  <c r="MM155" i="1"/>
  <c r="LO155" i="1"/>
  <c r="KQ155" i="1"/>
  <c r="IU155" i="1"/>
  <c r="JS155" i="1"/>
  <c r="HW155" i="1"/>
  <c r="CJ155" i="1"/>
  <c r="VZ155" i="1" s="1"/>
  <c r="WX155" i="1" s="1"/>
  <c r="GA155" i="1"/>
  <c r="GY155" i="1"/>
  <c r="FC155" i="1"/>
  <c r="CJ120" i="1"/>
  <c r="VZ120" i="1" s="1"/>
  <c r="WX120" i="1" s="1"/>
  <c r="MM120" i="1"/>
  <c r="LO120" i="1"/>
  <c r="KQ120" i="1"/>
  <c r="IU120" i="1"/>
  <c r="JS120" i="1"/>
  <c r="HW120" i="1"/>
  <c r="FC120" i="1"/>
  <c r="GA120" i="1"/>
  <c r="GY120" i="1"/>
  <c r="LP58" i="1"/>
  <c r="MN58" i="1"/>
  <c r="KR58" i="1"/>
  <c r="JT58" i="1"/>
  <c r="HX58" i="1"/>
  <c r="IV58" i="1"/>
  <c r="MM24" i="1"/>
  <c r="LO24" i="1"/>
  <c r="KQ24" i="1"/>
  <c r="JS24" i="1"/>
  <c r="IU24" i="1"/>
  <c r="HW24" i="1"/>
  <c r="MM206" i="1"/>
  <c r="LO206" i="1"/>
  <c r="KQ206" i="1"/>
  <c r="JS206" i="1"/>
  <c r="IU206" i="1"/>
  <c r="HW206" i="1"/>
  <c r="MN121" i="1"/>
  <c r="LP121" i="1"/>
  <c r="KR121" i="1"/>
  <c r="IV121" i="1"/>
  <c r="JT121" i="1"/>
  <c r="HX121" i="1"/>
  <c r="MN97" i="1"/>
  <c r="LP97" i="1"/>
  <c r="KR97" i="1"/>
  <c r="JT97" i="1"/>
  <c r="HX97" i="1"/>
  <c r="IV97" i="1"/>
  <c r="MN159" i="1"/>
  <c r="LP159" i="1"/>
  <c r="KR159" i="1"/>
  <c r="IV159" i="1"/>
  <c r="JT159" i="1"/>
  <c r="HX159" i="1"/>
  <c r="MN105" i="1"/>
  <c r="LP105" i="1"/>
  <c r="KR105" i="1"/>
  <c r="JT105" i="1"/>
  <c r="IV105" i="1"/>
  <c r="HX105" i="1"/>
  <c r="MN163" i="1"/>
  <c r="LP163" i="1"/>
  <c r="KR163" i="1"/>
  <c r="IV163" i="1"/>
  <c r="JT163" i="1"/>
  <c r="HX163" i="1"/>
  <c r="MM152" i="1"/>
  <c r="LO152" i="1"/>
  <c r="KQ152" i="1"/>
  <c r="IU152" i="1"/>
  <c r="HW152" i="1"/>
  <c r="JS152" i="1"/>
  <c r="MN107" i="1"/>
  <c r="LP107" i="1"/>
  <c r="KR107" i="1"/>
  <c r="JT107" i="1"/>
  <c r="HX107" i="1"/>
  <c r="IV107" i="1"/>
  <c r="MM20" i="1"/>
  <c r="LO20" i="1"/>
  <c r="KQ20" i="1"/>
  <c r="JS20" i="1"/>
  <c r="IU20" i="1"/>
  <c r="HW20" i="1"/>
  <c r="MN128" i="1"/>
  <c r="LP128" i="1"/>
  <c r="KR128" i="1"/>
  <c r="IV128" i="1"/>
  <c r="JT128" i="1"/>
  <c r="HX128" i="1"/>
  <c r="MN130" i="1"/>
  <c r="LP130" i="1"/>
  <c r="KR130" i="1"/>
  <c r="IV130" i="1"/>
  <c r="JT130" i="1"/>
  <c r="HX130" i="1"/>
  <c r="MN31" i="1"/>
  <c r="LP31" i="1"/>
  <c r="KR31" i="1"/>
  <c r="JT31" i="1"/>
  <c r="HX31" i="1"/>
  <c r="IV31" i="1"/>
  <c r="MM193" i="1"/>
  <c r="LO193" i="1"/>
  <c r="KQ193" i="1"/>
  <c r="JS193" i="1"/>
  <c r="IU193" i="1"/>
  <c r="HW193" i="1"/>
  <c r="LP101" i="1"/>
  <c r="IV101" i="1"/>
  <c r="MN144" i="1"/>
  <c r="LP144" i="1"/>
  <c r="KR144" i="1"/>
  <c r="IV144" i="1"/>
  <c r="JT144" i="1"/>
  <c r="HX144" i="1"/>
  <c r="MN209" i="1"/>
  <c r="LP209" i="1"/>
  <c r="KR209" i="1"/>
  <c r="JT209" i="1"/>
  <c r="IV209" i="1"/>
  <c r="HX209" i="1"/>
  <c r="LP90" i="1"/>
  <c r="HX90" i="1"/>
  <c r="MM104" i="1"/>
  <c r="LO104" i="1"/>
  <c r="KQ104" i="1"/>
  <c r="IU104" i="1"/>
  <c r="JS104" i="1"/>
  <c r="HW104" i="1"/>
  <c r="MM116" i="1"/>
  <c r="LO116" i="1"/>
  <c r="KQ116" i="1"/>
  <c r="IU116" i="1"/>
  <c r="JS116" i="1"/>
  <c r="HW116" i="1"/>
  <c r="MM154" i="1"/>
  <c r="LO154" i="1"/>
  <c r="KQ154" i="1"/>
  <c r="IU154" i="1"/>
  <c r="HW154" i="1"/>
  <c r="JS154" i="1"/>
  <c r="MN195" i="1"/>
  <c r="LP195" i="1"/>
  <c r="KR195" i="1"/>
  <c r="JT195" i="1"/>
  <c r="IV195" i="1"/>
  <c r="HX195" i="1"/>
  <c r="MM87" i="1"/>
  <c r="LO87" i="1"/>
  <c r="KQ87" i="1"/>
  <c r="IU87" i="1"/>
  <c r="JS87" i="1"/>
  <c r="HW87" i="1"/>
  <c r="CJ87" i="1"/>
  <c r="VZ87" i="1" s="1"/>
  <c r="WX87" i="1" s="1"/>
  <c r="FC87" i="1"/>
  <c r="GA87" i="1"/>
  <c r="GY87" i="1"/>
  <c r="JT41" i="1"/>
  <c r="MM34" i="1"/>
  <c r="LO34" i="1"/>
  <c r="KQ34" i="1"/>
  <c r="IU34" i="1"/>
  <c r="JS34" i="1"/>
  <c r="HW34" i="1"/>
  <c r="GA34" i="1"/>
  <c r="GY34" i="1"/>
  <c r="FC34" i="1"/>
  <c r="CJ34" i="1"/>
  <c r="VZ34" i="1" s="1"/>
  <c r="WX34" i="1" s="1"/>
  <c r="MM123" i="1"/>
  <c r="LO123" i="1"/>
  <c r="KQ123" i="1"/>
  <c r="IU123" i="1"/>
  <c r="JS123" i="1"/>
  <c r="HW123" i="1"/>
  <c r="CJ123" i="1"/>
  <c r="VZ123" i="1" s="1"/>
  <c r="WX123" i="1" s="1"/>
  <c r="GY123" i="1"/>
  <c r="FC123" i="1"/>
  <c r="GA123" i="1"/>
  <c r="MM175" i="1"/>
  <c r="LO175" i="1"/>
  <c r="KQ175" i="1"/>
  <c r="IU175" i="1"/>
  <c r="JS175" i="1"/>
  <c r="HW175" i="1"/>
  <c r="GA175" i="1"/>
  <c r="FC175" i="1"/>
  <c r="GY175" i="1"/>
  <c r="CJ175" i="1"/>
  <c r="VZ175" i="1" s="1"/>
  <c r="WX175" i="1" s="1"/>
  <c r="MM71" i="1"/>
  <c r="LO71" i="1"/>
  <c r="KQ71" i="1"/>
  <c r="IU71" i="1"/>
  <c r="JS71" i="1"/>
  <c r="HW71" i="1"/>
  <c r="FC71" i="1"/>
  <c r="GA71" i="1"/>
  <c r="CJ71" i="1"/>
  <c r="VZ71" i="1" s="1"/>
  <c r="WX71" i="1" s="1"/>
  <c r="GY71" i="1"/>
  <c r="GA68" i="1"/>
  <c r="CJ68" i="1"/>
  <c r="AP50" i="1"/>
  <c r="AQ50" i="1" s="1"/>
  <c r="BN50" i="1" s="1"/>
  <c r="FD88" i="1"/>
  <c r="GB88" i="1"/>
  <c r="AP85" i="1"/>
  <c r="ED85" i="1"/>
  <c r="NJ85" i="1" s="1"/>
  <c r="XT85" i="1" s="1"/>
  <c r="GA182" i="1"/>
  <c r="FC182" i="1"/>
  <c r="CJ182" i="1"/>
  <c r="VZ182" i="1" s="1"/>
  <c r="WX182" i="1" s="1"/>
  <c r="GY182" i="1"/>
  <c r="FC189" i="1"/>
  <c r="GA189" i="1"/>
  <c r="CJ189" i="1"/>
  <c r="VZ189" i="1" s="1"/>
  <c r="WX189" i="1" s="1"/>
  <c r="GY189" i="1"/>
  <c r="FC80" i="1"/>
  <c r="GA80" i="1"/>
  <c r="CJ80" i="1"/>
  <c r="VZ80" i="1" s="1"/>
  <c r="WX80" i="1" s="1"/>
  <c r="GY80" i="1"/>
  <c r="GA119" i="1"/>
  <c r="CJ119" i="1"/>
  <c r="VZ119" i="1" s="1"/>
  <c r="WX119" i="1" s="1"/>
  <c r="GY119" i="1"/>
  <c r="FC119" i="1"/>
  <c r="GY202" i="1"/>
  <c r="GA202" i="1"/>
  <c r="FC202" i="1"/>
  <c r="CJ202" i="1"/>
  <c r="VZ202" i="1" s="1"/>
  <c r="WX202" i="1" s="1"/>
  <c r="AO134" i="1"/>
  <c r="BL134" i="1" s="1"/>
  <c r="CJ187" i="1"/>
  <c r="VZ187" i="1" s="1"/>
  <c r="WX187" i="1" s="1"/>
  <c r="GY187" i="1"/>
  <c r="GA187" i="1"/>
  <c r="FC187" i="1"/>
  <c r="DF161" i="1"/>
  <c r="ED161" i="1"/>
  <c r="NJ161" i="1" s="1"/>
  <c r="XT161" i="1" s="1"/>
  <c r="ED134" i="1"/>
  <c r="NJ134" i="1" s="1"/>
  <c r="XT134" i="1" s="1"/>
  <c r="DF134" i="1"/>
  <c r="CJ154" i="1"/>
  <c r="VZ154" i="1" s="1"/>
  <c r="WX154" i="1" s="1"/>
  <c r="GA154" i="1"/>
  <c r="FC154" i="1"/>
  <c r="GY154" i="1"/>
  <c r="FC185" i="1"/>
  <c r="GY185" i="1"/>
  <c r="GA185" i="1"/>
  <c r="CJ185" i="1"/>
  <c r="VZ185" i="1" s="1"/>
  <c r="WX185" i="1" s="1"/>
  <c r="CJ59" i="1"/>
  <c r="VZ59" i="1" s="1"/>
  <c r="WX59" i="1" s="1"/>
  <c r="GA59" i="1"/>
  <c r="FC59" i="1"/>
  <c r="GY59" i="1"/>
  <c r="GA76" i="1"/>
  <c r="CJ76" i="1"/>
  <c r="VZ76" i="1" s="1"/>
  <c r="WX76" i="1" s="1"/>
  <c r="GY76" i="1"/>
  <c r="FC76" i="1"/>
  <c r="GY149" i="1"/>
  <c r="GA149" i="1"/>
  <c r="FC149" i="1"/>
  <c r="CJ149" i="1"/>
  <c r="VZ149" i="1" s="1"/>
  <c r="WX149" i="1" s="1"/>
  <c r="CJ37" i="1"/>
  <c r="VZ37" i="1" s="1"/>
  <c r="WX37" i="1" s="1"/>
  <c r="GY37" i="1"/>
  <c r="FC37" i="1"/>
  <c r="GA37" i="1"/>
  <c r="CJ72" i="1"/>
  <c r="VZ72" i="1" s="1"/>
  <c r="WX72" i="1" s="1"/>
  <c r="GY72" i="1"/>
  <c r="GA72" i="1"/>
  <c r="FC72" i="1"/>
  <c r="DG69" i="1"/>
  <c r="EE69" i="1"/>
  <c r="NK69" i="1" s="1"/>
  <c r="XU69" i="1" s="1"/>
  <c r="EE73" i="1"/>
  <c r="NK73" i="1" s="1"/>
  <c r="XU73" i="1" s="1"/>
  <c r="DG73" i="1"/>
  <c r="AO93" i="1"/>
  <c r="BL93" i="1" s="1"/>
  <c r="ED116" i="1"/>
  <c r="NJ116" i="1" s="1"/>
  <c r="XT116" i="1" s="1"/>
  <c r="DF116" i="1"/>
  <c r="AO81" i="1"/>
  <c r="BL81" i="1" s="1"/>
  <c r="EE124" i="1"/>
  <c r="NK124" i="1" s="1"/>
  <c r="XU124" i="1" s="1"/>
  <c r="DG124" i="1"/>
  <c r="FC145" i="1"/>
  <c r="CJ145" i="1"/>
  <c r="VZ145" i="1" s="1"/>
  <c r="WX145" i="1" s="1"/>
  <c r="GY145" i="1"/>
  <c r="GA145" i="1"/>
  <c r="CJ174" i="1"/>
  <c r="VZ174" i="1" s="1"/>
  <c r="WX174" i="1" s="1"/>
  <c r="GY174" i="1"/>
  <c r="GA174" i="1"/>
  <c r="FC174" i="1"/>
  <c r="GY84" i="1"/>
  <c r="GA84" i="1"/>
  <c r="FC84" i="1"/>
  <c r="CJ84" i="1"/>
  <c r="VZ84" i="1" s="1"/>
  <c r="WX84" i="1" s="1"/>
  <c r="ED155" i="1"/>
  <c r="NJ155" i="1" s="1"/>
  <c r="XT155" i="1" s="1"/>
  <c r="DF155" i="1"/>
  <c r="AO116" i="1"/>
  <c r="GY165" i="1"/>
  <c r="GA165" i="1"/>
  <c r="FC165" i="1"/>
  <c r="CJ165" i="1"/>
  <c r="VZ165" i="1" s="1"/>
  <c r="WX165" i="1" s="1"/>
  <c r="CJ116" i="1"/>
  <c r="VZ116" i="1" s="1"/>
  <c r="WX116" i="1" s="1"/>
  <c r="GY116" i="1"/>
  <c r="GA116" i="1"/>
  <c r="FC116" i="1"/>
  <c r="AO124" i="1"/>
  <c r="BL124" i="1" s="1"/>
  <c r="FC25" i="1"/>
  <c r="CJ25" i="1"/>
  <c r="VZ25" i="1" s="1"/>
  <c r="WX25" i="1" s="1"/>
  <c r="GY25" i="1"/>
  <c r="GA25" i="1"/>
  <c r="GA126" i="1"/>
  <c r="FC126" i="1"/>
  <c r="CJ126" i="1"/>
  <c r="VZ126" i="1" s="1"/>
  <c r="WX126" i="1" s="1"/>
  <c r="GY126" i="1"/>
  <c r="CJ92" i="1"/>
  <c r="VZ92" i="1" s="1"/>
  <c r="WX92" i="1" s="1"/>
  <c r="GA92" i="1"/>
  <c r="GY92" i="1"/>
  <c r="FC92" i="1"/>
  <c r="DG77" i="1"/>
  <c r="EE77" i="1"/>
  <c r="NK77" i="1" s="1"/>
  <c r="XU77" i="1" s="1"/>
  <c r="GY100" i="1"/>
  <c r="GA100" i="1"/>
  <c r="FC100" i="1"/>
  <c r="CJ100" i="1"/>
  <c r="VZ100" i="1" s="1"/>
  <c r="WX100" i="1" s="1"/>
  <c r="CJ104" i="1"/>
  <c r="VZ104" i="1" s="1"/>
  <c r="WX104" i="1" s="1"/>
  <c r="GY104" i="1"/>
  <c r="GA104" i="1"/>
  <c r="FC104" i="1"/>
  <c r="DG190" i="1"/>
  <c r="EE190" i="1"/>
  <c r="NK190" i="1" s="1"/>
  <c r="XU190" i="1" s="1"/>
  <c r="FC33" i="1"/>
  <c r="CJ33" i="1"/>
  <c r="VZ33" i="1" s="1"/>
  <c r="WX33" i="1" s="1"/>
  <c r="GA33" i="1"/>
  <c r="GY33" i="1"/>
  <c r="GY137" i="1"/>
  <c r="GA137" i="1"/>
  <c r="FC137" i="1"/>
  <c r="CJ137" i="1"/>
  <c r="VZ137" i="1" s="1"/>
  <c r="WX137" i="1" s="1"/>
  <c r="ED93" i="1"/>
  <c r="NJ93" i="1" s="1"/>
  <c r="XT93" i="1" s="1"/>
  <c r="DF93" i="1"/>
  <c r="AO155" i="1"/>
  <c r="BL155" i="1" s="1"/>
  <c r="ED179" i="1"/>
  <c r="NJ179" i="1" s="1"/>
  <c r="XT179" i="1" s="1"/>
  <c r="DF179" i="1"/>
  <c r="AO77" i="1"/>
  <c r="BL77" i="1" s="1"/>
  <c r="AO69" i="1"/>
  <c r="BL69" i="1" s="1"/>
  <c r="FC178" i="1"/>
  <c r="CJ178" i="1"/>
  <c r="VZ178" i="1" s="1"/>
  <c r="WX178" i="1" s="1"/>
  <c r="GY178" i="1"/>
  <c r="GA178" i="1"/>
  <c r="AO190" i="1"/>
  <c r="BL190" i="1" s="1"/>
  <c r="AO73" i="1"/>
  <c r="BL73" i="1" s="1"/>
  <c r="EF98" i="1"/>
  <c r="NL98" i="1" s="1"/>
  <c r="XV98" i="1" s="1"/>
  <c r="DH98" i="1"/>
  <c r="EF106" i="1"/>
  <c r="NL106" i="1" s="1"/>
  <c r="XV106" i="1" s="1"/>
  <c r="DH106" i="1"/>
  <c r="EF95" i="1"/>
  <c r="NL95" i="1" s="1"/>
  <c r="XV95" i="1" s="1"/>
  <c r="DH95" i="1"/>
  <c r="EF189" i="1"/>
  <c r="NL189" i="1" s="1"/>
  <c r="XV189" i="1" s="1"/>
  <c r="DH189" i="1"/>
  <c r="EF27" i="1"/>
  <c r="NL27" i="1" s="1"/>
  <c r="XV27" i="1" s="1"/>
  <c r="DH27" i="1"/>
  <c r="EF118" i="1"/>
  <c r="NL118" i="1" s="1"/>
  <c r="XV118" i="1" s="1"/>
  <c r="DH118" i="1"/>
  <c r="EE132" i="1"/>
  <c r="NK132" i="1" s="1"/>
  <c r="XU132" i="1" s="1"/>
  <c r="DG132" i="1"/>
  <c r="EF142" i="1"/>
  <c r="NL142" i="1" s="1"/>
  <c r="XV142" i="1" s="1"/>
  <c r="DH142" i="1"/>
  <c r="EF119" i="1"/>
  <c r="NL119" i="1" s="1"/>
  <c r="XV119" i="1" s="1"/>
  <c r="DH119" i="1"/>
  <c r="EF91" i="1"/>
  <c r="NL91" i="1" s="1"/>
  <c r="XV91" i="1" s="1"/>
  <c r="DH91" i="1"/>
  <c r="EF66" i="1"/>
  <c r="NL66" i="1" s="1"/>
  <c r="XV66" i="1" s="1"/>
  <c r="DH66" i="1"/>
  <c r="EE197" i="1"/>
  <c r="NK197" i="1" s="1"/>
  <c r="XU197" i="1" s="1"/>
  <c r="DG197" i="1"/>
  <c r="EF102" i="1"/>
  <c r="NL102" i="1" s="1"/>
  <c r="XV102" i="1" s="1"/>
  <c r="DH102" i="1"/>
  <c r="EF18" i="1"/>
  <c r="NL18" i="1" s="1"/>
  <c r="XV18" i="1" s="1"/>
  <c r="DH18" i="1"/>
  <c r="EF63" i="1"/>
  <c r="NL63" i="1" s="1"/>
  <c r="XV63" i="1" s="1"/>
  <c r="DH63" i="1"/>
  <c r="EE141" i="1"/>
  <c r="NK141" i="1" s="1"/>
  <c r="XU141" i="1" s="1"/>
  <c r="DG141" i="1"/>
  <c r="EE41" i="1"/>
  <c r="NK41" i="1" s="1"/>
  <c r="XU41" i="1" s="1"/>
  <c r="DG41" i="1"/>
  <c r="EE49" i="1"/>
  <c r="NK49" i="1" s="1"/>
  <c r="XU49" i="1" s="1"/>
  <c r="DG49" i="1"/>
  <c r="EF44" i="1"/>
  <c r="NL44" i="1" s="1"/>
  <c r="XV44" i="1" s="1"/>
  <c r="DH44" i="1"/>
  <c r="EE153" i="1"/>
  <c r="NK153" i="1" s="1"/>
  <c r="XU153" i="1" s="1"/>
  <c r="DG153" i="1"/>
  <c r="EE57" i="1"/>
  <c r="NK57" i="1" s="1"/>
  <c r="XU57" i="1" s="1"/>
  <c r="DG57" i="1"/>
  <c r="EF58" i="1"/>
  <c r="NL58" i="1" s="1"/>
  <c r="XV58" i="1" s="1"/>
  <c r="DH58" i="1"/>
  <c r="AO194" i="1"/>
  <c r="BL194" i="1" s="1"/>
  <c r="AO158" i="1"/>
  <c r="BL158" i="1" s="1"/>
  <c r="CK153" i="1"/>
  <c r="WA153" i="1" s="1"/>
  <c r="WY153" i="1" s="1"/>
  <c r="GZ153" i="1"/>
  <c r="GB153" i="1"/>
  <c r="FD153" i="1"/>
  <c r="EF188" i="1"/>
  <c r="NL188" i="1" s="1"/>
  <c r="XV188" i="1" s="1"/>
  <c r="DH188" i="1"/>
  <c r="AP145" i="1"/>
  <c r="BM145" i="1" s="1"/>
  <c r="EE208" i="1"/>
  <c r="NK208" i="1" s="1"/>
  <c r="XU208" i="1" s="1"/>
  <c r="DG208" i="1"/>
  <c r="EE129" i="1"/>
  <c r="NK129" i="1" s="1"/>
  <c r="XU129" i="1" s="1"/>
  <c r="DG129" i="1"/>
  <c r="EF94" i="1"/>
  <c r="NL94" i="1" s="1"/>
  <c r="XV94" i="1" s="1"/>
  <c r="DH94" i="1"/>
  <c r="CJ20" i="1"/>
  <c r="VZ20" i="1" s="1"/>
  <c r="WX20" i="1" s="1"/>
  <c r="GY20" i="1"/>
  <c r="GA20" i="1"/>
  <c r="FC20" i="1"/>
  <c r="DG60" i="1"/>
  <c r="EE60" i="1"/>
  <c r="NK60" i="1" s="1"/>
  <c r="XU60" i="1" s="1"/>
  <c r="AP75" i="1"/>
  <c r="BM75" i="1" s="1"/>
  <c r="CK44" i="1"/>
  <c r="WA44" i="1" s="1"/>
  <c r="WY44" i="1" s="1"/>
  <c r="GZ44" i="1"/>
  <c r="GB44" i="1"/>
  <c r="FD44" i="1"/>
  <c r="AP167" i="1"/>
  <c r="BM167" i="1" s="1"/>
  <c r="ED96" i="1"/>
  <c r="NJ96" i="1" s="1"/>
  <c r="XT96" i="1" s="1"/>
  <c r="DF96" i="1"/>
  <c r="CK63" i="1"/>
  <c r="WA63" i="1" s="1"/>
  <c r="WY63" i="1" s="1"/>
  <c r="GZ63" i="1"/>
  <c r="GB63" i="1"/>
  <c r="FD63" i="1"/>
  <c r="ED57" i="1"/>
  <c r="NJ57" i="1" s="1"/>
  <c r="XT57" i="1" s="1"/>
  <c r="DF57" i="1"/>
  <c r="DG201" i="1"/>
  <c r="EE201" i="1"/>
  <c r="NK201" i="1" s="1"/>
  <c r="XU201" i="1" s="1"/>
  <c r="EE202" i="1"/>
  <c r="NK202" i="1" s="1"/>
  <c r="XU202" i="1" s="1"/>
  <c r="DG202" i="1"/>
  <c r="AO211" i="1"/>
  <c r="BL211" i="1" s="1"/>
  <c r="AP79" i="1"/>
  <c r="BM79" i="1" s="1"/>
  <c r="CK179" i="1"/>
  <c r="WA179" i="1" s="1"/>
  <c r="WY179" i="1" s="1"/>
  <c r="GZ179" i="1"/>
  <c r="GB179" i="1"/>
  <c r="FD179" i="1"/>
  <c r="GZ86" i="1"/>
  <c r="GB86" i="1"/>
  <c r="FD86" i="1"/>
  <c r="CK86" i="1"/>
  <c r="WA86" i="1" s="1"/>
  <c r="WY86" i="1" s="1"/>
  <c r="ED60" i="1"/>
  <c r="NJ60" i="1" s="1"/>
  <c r="XT60" i="1" s="1"/>
  <c r="DF60" i="1"/>
  <c r="EE156" i="1"/>
  <c r="NK156" i="1" s="1"/>
  <c r="XU156" i="1" s="1"/>
  <c r="DG156" i="1"/>
  <c r="EE23" i="1"/>
  <c r="NK23" i="1" s="1"/>
  <c r="XU23" i="1" s="1"/>
  <c r="DG23" i="1"/>
  <c r="AO104" i="1"/>
  <c r="BL104" i="1" s="1"/>
  <c r="EE32" i="1"/>
  <c r="NK32" i="1" s="1"/>
  <c r="XU32" i="1" s="1"/>
  <c r="DG32" i="1"/>
  <c r="EE160" i="1"/>
  <c r="NK160" i="1" s="1"/>
  <c r="XU160" i="1" s="1"/>
  <c r="DG160" i="1"/>
  <c r="CJ24" i="1"/>
  <c r="VZ24" i="1" s="1"/>
  <c r="WX24" i="1" s="1"/>
  <c r="GY24" i="1"/>
  <c r="GA24" i="1"/>
  <c r="FC24" i="1"/>
  <c r="CJ206" i="1"/>
  <c r="VZ206" i="1" s="1"/>
  <c r="WX206" i="1" s="1"/>
  <c r="GY206" i="1"/>
  <c r="GA206" i="1"/>
  <c r="FC206" i="1"/>
  <c r="AP71" i="1"/>
  <c r="BM71" i="1" s="1"/>
  <c r="AO129" i="1"/>
  <c r="BL129" i="1" s="1"/>
  <c r="EE126" i="1"/>
  <c r="NK126" i="1" s="1"/>
  <c r="XU126" i="1" s="1"/>
  <c r="DG126" i="1"/>
  <c r="DG206" i="1"/>
  <c r="EE206" i="1"/>
  <c r="NK206" i="1" s="1"/>
  <c r="XU206" i="1" s="1"/>
  <c r="EE82" i="1"/>
  <c r="NK82" i="1" s="1"/>
  <c r="XU82" i="1" s="1"/>
  <c r="DG82" i="1"/>
  <c r="AO100" i="1"/>
  <c r="BL100" i="1" s="1"/>
  <c r="FD77" i="1"/>
  <c r="AO184" i="1"/>
  <c r="BL184" i="1" s="1"/>
  <c r="CK121" i="1"/>
  <c r="WA121" i="1" s="1"/>
  <c r="WY121" i="1" s="1"/>
  <c r="GZ121" i="1"/>
  <c r="GB121" i="1"/>
  <c r="FD121" i="1"/>
  <c r="CK97" i="1"/>
  <c r="WA97" i="1" s="1"/>
  <c r="WY97" i="1" s="1"/>
  <c r="GZ97" i="1"/>
  <c r="GB97" i="1"/>
  <c r="FD97" i="1"/>
  <c r="ED84" i="1"/>
  <c r="NJ84" i="1" s="1"/>
  <c r="XT84" i="1" s="1"/>
  <c r="DF84" i="1"/>
  <c r="AO53" i="1"/>
  <c r="BL53" i="1" s="1"/>
  <c r="GB132" i="1"/>
  <c r="AO33" i="1"/>
  <c r="BL33" i="1" s="1"/>
  <c r="AP160" i="1"/>
  <c r="BM160" i="1" s="1"/>
  <c r="AP126" i="1"/>
  <c r="BM126" i="1" s="1"/>
  <c r="CK163" i="1"/>
  <c r="WA163" i="1" s="1"/>
  <c r="WY163" i="1" s="1"/>
  <c r="GZ163" i="1"/>
  <c r="GB163" i="1"/>
  <c r="FD163" i="1"/>
  <c r="GY139" i="1"/>
  <c r="CJ139" i="1"/>
  <c r="VZ139" i="1" s="1"/>
  <c r="WX139" i="1" s="1"/>
  <c r="GA139" i="1"/>
  <c r="FC139" i="1"/>
  <c r="ED64" i="1"/>
  <c r="NJ64" i="1" s="1"/>
  <c r="XT64" i="1" s="1"/>
  <c r="DF64" i="1"/>
  <c r="CK157" i="1"/>
  <c r="WA157" i="1" s="1"/>
  <c r="WY157" i="1" s="1"/>
  <c r="GZ157" i="1"/>
  <c r="GB157" i="1"/>
  <c r="FD157" i="1"/>
  <c r="ED198" i="1"/>
  <c r="NJ198" i="1" s="1"/>
  <c r="XT198" i="1" s="1"/>
  <c r="DF198" i="1"/>
  <c r="AP151" i="1"/>
  <c r="BM151" i="1" s="1"/>
  <c r="CJ152" i="1"/>
  <c r="VZ152" i="1" s="1"/>
  <c r="WX152" i="1" s="1"/>
  <c r="GA152" i="1"/>
  <c r="GY152" i="1"/>
  <c r="FC152" i="1"/>
  <c r="CK107" i="1"/>
  <c r="WA107" i="1" s="1"/>
  <c r="WY107" i="1" s="1"/>
  <c r="GZ107" i="1"/>
  <c r="GB107" i="1"/>
  <c r="FD107" i="1"/>
  <c r="AP204" i="1"/>
  <c r="BM204" i="1" s="1"/>
  <c r="GA28" i="1"/>
  <c r="GY28" i="1"/>
  <c r="FC28" i="1"/>
  <c r="CJ28" i="1"/>
  <c r="VZ28" i="1" s="1"/>
  <c r="WX28" i="1" s="1"/>
  <c r="AP164" i="1"/>
  <c r="BM164" i="1" s="1"/>
  <c r="AP59" i="1"/>
  <c r="BM59" i="1" s="1"/>
  <c r="AO144" i="1"/>
  <c r="BL144" i="1" s="1"/>
  <c r="FD156" i="1"/>
  <c r="CJ143" i="1"/>
  <c r="VZ143" i="1" s="1"/>
  <c r="WX143" i="1" s="1"/>
  <c r="GY143" i="1"/>
  <c r="GA143" i="1"/>
  <c r="FC143" i="1"/>
  <c r="CK148" i="1"/>
  <c r="WA148" i="1" s="1"/>
  <c r="WY148" i="1" s="1"/>
  <c r="GZ148" i="1"/>
  <c r="GB148" i="1"/>
  <c r="FD148" i="1"/>
  <c r="CJ171" i="1"/>
  <c r="VZ171" i="1" s="1"/>
  <c r="WX171" i="1" s="1"/>
  <c r="GY171" i="1"/>
  <c r="GA171" i="1"/>
  <c r="FC171" i="1"/>
  <c r="AP20" i="1"/>
  <c r="BM20" i="1" s="1"/>
  <c r="AP133" i="1"/>
  <c r="BM133" i="1" s="1"/>
  <c r="AO125" i="1"/>
  <c r="BL125" i="1" s="1"/>
  <c r="CJ193" i="1"/>
  <c r="VZ193" i="1" s="1"/>
  <c r="WX193" i="1" s="1"/>
  <c r="GY193" i="1"/>
  <c r="FC193" i="1"/>
  <c r="GA193" i="1"/>
  <c r="FD101" i="1"/>
  <c r="AP137" i="1"/>
  <c r="BM137" i="1" s="1"/>
  <c r="AO148" i="1"/>
  <c r="BL148" i="1" s="1"/>
  <c r="AO64" i="1"/>
  <c r="BL64" i="1" s="1"/>
  <c r="GB112" i="1"/>
  <c r="CK112" i="1"/>
  <c r="WA112" i="1" s="1"/>
  <c r="WY112" i="1" s="1"/>
  <c r="GZ112" i="1"/>
  <c r="FD112" i="1"/>
  <c r="CK194" i="1"/>
  <c r="WA194" i="1" s="1"/>
  <c r="WY194" i="1" s="1"/>
  <c r="GZ194" i="1"/>
  <c r="GB194" i="1"/>
  <c r="FD194" i="1"/>
  <c r="AO136" i="1"/>
  <c r="BL136" i="1" s="1"/>
  <c r="GZ47" i="1"/>
  <c r="GB47" i="1"/>
  <c r="FD47" i="1"/>
  <c r="CK47" i="1"/>
  <c r="WA47" i="1" s="1"/>
  <c r="WY47" i="1" s="1"/>
  <c r="AO112" i="1"/>
  <c r="BL112" i="1" s="1"/>
  <c r="AP83" i="1"/>
  <c r="BM83" i="1" s="1"/>
  <c r="AO96" i="1"/>
  <c r="BL96" i="1" s="1"/>
  <c r="AO202" i="1"/>
  <c r="BL202" i="1" s="1"/>
  <c r="AO29" i="1"/>
  <c r="BL29" i="1" s="1"/>
  <c r="GZ209" i="1"/>
  <c r="GB209" i="1"/>
  <c r="CK209" i="1"/>
  <c r="WA209" i="1" s="1"/>
  <c r="WY209" i="1" s="1"/>
  <c r="FD209" i="1"/>
  <c r="CK95" i="1"/>
  <c r="WA95" i="1" s="1"/>
  <c r="WY95" i="1" s="1"/>
  <c r="GZ95" i="1"/>
  <c r="GB95" i="1"/>
  <c r="FD95" i="1"/>
  <c r="GB40" i="1"/>
  <c r="GZ127" i="1"/>
  <c r="GB127" i="1"/>
  <c r="FD127" i="1"/>
  <c r="CK127" i="1"/>
  <c r="WA127" i="1" s="1"/>
  <c r="WY127" i="1" s="1"/>
  <c r="GZ27" i="1"/>
  <c r="GB27" i="1"/>
  <c r="FD27" i="1"/>
  <c r="CK27" i="1"/>
  <c r="WA27" i="1" s="1"/>
  <c r="WY27" i="1" s="1"/>
  <c r="EF79" i="1"/>
  <c r="NL79" i="1" s="1"/>
  <c r="XV79" i="1" s="1"/>
  <c r="DH79" i="1"/>
  <c r="CK89" i="1"/>
  <c r="WA89" i="1" s="1"/>
  <c r="WY89" i="1" s="1"/>
  <c r="GZ89" i="1"/>
  <c r="GB89" i="1"/>
  <c r="FD89" i="1"/>
  <c r="ED108" i="1"/>
  <c r="NJ108" i="1" s="1"/>
  <c r="XT108" i="1" s="1"/>
  <c r="DF108" i="1"/>
  <c r="AP142" i="1"/>
  <c r="BM142" i="1" s="1"/>
  <c r="EE183" i="1"/>
  <c r="NK183" i="1" s="1"/>
  <c r="XU183" i="1" s="1"/>
  <c r="DG183" i="1"/>
  <c r="EF71" i="1"/>
  <c r="NL71" i="1" s="1"/>
  <c r="XV71" i="1" s="1"/>
  <c r="DH71" i="1"/>
  <c r="EE100" i="1"/>
  <c r="NK100" i="1" s="1"/>
  <c r="XU100" i="1" s="1"/>
  <c r="DG100" i="1"/>
  <c r="AP123" i="1"/>
  <c r="BM123" i="1" s="1"/>
  <c r="EF149" i="1"/>
  <c r="NL149" i="1" s="1"/>
  <c r="XV149" i="1" s="1"/>
  <c r="DH149" i="1"/>
  <c r="EE53" i="1"/>
  <c r="NK53" i="1" s="1"/>
  <c r="XU53" i="1" s="1"/>
  <c r="DG53" i="1"/>
  <c r="GB85" i="1"/>
  <c r="GZ85" i="1"/>
  <c r="CK85" i="1"/>
  <c r="WA85" i="1" s="1"/>
  <c r="WY85" i="1" s="1"/>
  <c r="FD85" i="1"/>
  <c r="CK117" i="1"/>
  <c r="WA117" i="1" s="1"/>
  <c r="WY117" i="1" s="1"/>
  <c r="GZ117" i="1"/>
  <c r="GB117" i="1"/>
  <c r="FD117" i="1"/>
  <c r="AP200" i="1"/>
  <c r="BM200" i="1" s="1"/>
  <c r="AP157" i="1"/>
  <c r="BM157" i="1" s="1"/>
  <c r="CK50" i="1"/>
  <c r="WA50" i="1" s="1"/>
  <c r="WY50" i="1" s="1"/>
  <c r="GZ50" i="1"/>
  <c r="GB50" i="1"/>
  <c r="FD50" i="1"/>
  <c r="CJ147" i="1"/>
  <c r="VZ147" i="1" s="1"/>
  <c r="WX147" i="1" s="1"/>
  <c r="GY147" i="1"/>
  <c r="GA147" i="1"/>
  <c r="FC147" i="1"/>
  <c r="AO108" i="1"/>
  <c r="BL108" i="1" s="1"/>
  <c r="ED112" i="1"/>
  <c r="NJ112" i="1" s="1"/>
  <c r="XT112" i="1" s="1"/>
  <c r="DF112" i="1"/>
  <c r="AP106" i="1"/>
  <c r="BM106" i="1" s="1"/>
  <c r="AO192" i="1"/>
  <c r="BL192" i="1" s="1"/>
  <c r="EF19" i="1"/>
  <c r="NL19" i="1" s="1"/>
  <c r="XV19" i="1" s="1"/>
  <c r="DH19" i="1"/>
  <c r="EE172" i="1"/>
  <c r="NK172" i="1" s="1"/>
  <c r="XU172" i="1" s="1"/>
  <c r="DG172" i="1"/>
  <c r="EF156" i="1"/>
  <c r="NL156" i="1" s="1"/>
  <c r="XV156" i="1" s="1"/>
  <c r="DH156" i="1"/>
  <c r="AO198" i="1"/>
  <c r="BL198" i="1" s="1"/>
  <c r="EE112" i="1"/>
  <c r="NK112" i="1" s="1"/>
  <c r="XU112" i="1" s="1"/>
  <c r="DG112" i="1"/>
  <c r="CK144" i="1"/>
  <c r="WA144" i="1" s="1"/>
  <c r="WY144" i="1" s="1"/>
  <c r="GZ144" i="1"/>
  <c r="GB144" i="1"/>
  <c r="FD144" i="1"/>
  <c r="AP27" i="1"/>
  <c r="BM27" i="1" s="1"/>
  <c r="AP66" i="1"/>
  <c r="BM66" i="1" s="1"/>
  <c r="AP118" i="1"/>
  <c r="BM118" i="1" s="1"/>
  <c r="CJ135" i="1"/>
  <c r="VZ135" i="1" s="1"/>
  <c r="WX135" i="1" s="1"/>
  <c r="GY135" i="1"/>
  <c r="GA135" i="1"/>
  <c r="FC135" i="1"/>
  <c r="EE36" i="1"/>
  <c r="NK36" i="1" s="1"/>
  <c r="XU36" i="1" s="1"/>
  <c r="DG36" i="1"/>
  <c r="EF207" i="1"/>
  <c r="NL207" i="1" s="1"/>
  <c r="XV207" i="1" s="1"/>
  <c r="DH207" i="1"/>
  <c r="CJ207" i="1"/>
  <c r="VZ207" i="1" s="1"/>
  <c r="WX207" i="1" s="1"/>
  <c r="GY207" i="1"/>
  <c r="GA207" i="1"/>
  <c r="FC207" i="1"/>
  <c r="EE45" i="1"/>
  <c r="NK45" i="1" s="1"/>
  <c r="XU45" i="1" s="1"/>
  <c r="DG45" i="1"/>
  <c r="AO87" i="1"/>
  <c r="BL87" i="1" s="1"/>
  <c r="EF67" i="1"/>
  <c r="NL67" i="1" s="1"/>
  <c r="XV67" i="1" s="1"/>
  <c r="DH67" i="1"/>
  <c r="AP55" i="1"/>
  <c r="BM55" i="1" s="1"/>
  <c r="EE168" i="1"/>
  <c r="NK168" i="1" s="1"/>
  <c r="XU168" i="1" s="1"/>
  <c r="DG168" i="1"/>
  <c r="AP70" i="1"/>
  <c r="BM70" i="1" s="1"/>
  <c r="AP22" i="1"/>
  <c r="BM22" i="1" s="1"/>
  <c r="AP181" i="1"/>
  <c r="BM181" i="1" s="1"/>
  <c r="EE154" i="1"/>
  <c r="NK154" i="1" s="1"/>
  <c r="XU154" i="1" s="1"/>
  <c r="DG154" i="1"/>
  <c r="EE43" i="1"/>
  <c r="NK43" i="1" s="1"/>
  <c r="XU43" i="1" s="1"/>
  <c r="DG43" i="1"/>
  <c r="ED148" i="1"/>
  <c r="NJ148" i="1" s="1"/>
  <c r="XT148" i="1" s="1"/>
  <c r="DF148" i="1"/>
  <c r="AP63" i="1"/>
  <c r="BM63" i="1" s="1"/>
  <c r="GZ51" i="1"/>
  <c r="GB51" i="1"/>
  <c r="FD51" i="1"/>
  <c r="CK51" i="1"/>
  <c r="WA51" i="1" s="1"/>
  <c r="WY51" i="1" s="1"/>
  <c r="EE33" i="1"/>
  <c r="NK33" i="1" s="1"/>
  <c r="XU33" i="1" s="1"/>
  <c r="DG33" i="1"/>
  <c r="AO141" i="1"/>
  <c r="BL141" i="1" s="1"/>
  <c r="GZ19" i="1"/>
  <c r="GB186" i="1"/>
  <c r="AO41" i="1"/>
  <c r="BL41" i="1" s="1"/>
  <c r="EF160" i="1"/>
  <c r="NL160" i="1" s="1"/>
  <c r="XV160" i="1" s="1"/>
  <c r="DH160" i="1"/>
  <c r="EF126" i="1"/>
  <c r="NL126" i="1" s="1"/>
  <c r="XV126" i="1" s="1"/>
  <c r="DH126" i="1"/>
  <c r="AP119" i="1"/>
  <c r="BM119" i="1" s="1"/>
  <c r="EE127" i="1"/>
  <c r="NK127" i="1" s="1"/>
  <c r="XU127" i="1" s="1"/>
  <c r="DG127" i="1"/>
  <c r="AP78" i="1"/>
  <c r="BM78" i="1" s="1"/>
  <c r="EF24" i="1"/>
  <c r="NL24" i="1" s="1"/>
  <c r="XV24" i="1" s="1"/>
  <c r="DH24" i="1"/>
  <c r="EF204" i="1"/>
  <c r="NL204" i="1" s="1"/>
  <c r="XV204" i="1" s="1"/>
  <c r="DH204" i="1"/>
  <c r="AO49" i="1"/>
  <c r="BL49" i="1" s="1"/>
  <c r="EF164" i="1"/>
  <c r="NL164" i="1" s="1"/>
  <c r="XV164" i="1" s="1"/>
  <c r="DH164" i="1"/>
  <c r="EE144" i="1"/>
  <c r="NK144" i="1" s="1"/>
  <c r="XU144" i="1" s="1"/>
  <c r="DG144" i="1"/>
  <c r="AO152" i="1"/>
  <c r="BL152" i="1" s="1"/>
  <c r="EF128" i="1"/>
  <c r="NL128" i="1" s="1"/>
  <c r="XV128" i="1" s="1"/>
  <c r="DH128" i="1"/>
  <c r="EE21" i="1"/>
  <c r="NK21" i="1" s="1"/>
  <c r="XU21" i="1" s="1"/>
  <c r="DG21" i="1"/>
  <c r="CJ183" i="1"/>
  <c r="VZ183" i="1" s="1"/>
  <c r="WX183" i="1" s="1"/>
  <c r="GY183" i="1"/>
  <c r="GA183" i="1"/>
  <c r="FC183" i="1"/>
  <c r="CJ131" i="1"/>
  <c r="VZ131" i="1" s="1"/>
  <c r="WX131" i="1" s="1"/>
  <c r="GY131" i="1"/>
  <c r="GA131" i="1"/>
  <c r="FC131" i="1"/>
  <c r="ED162" i="1"/>
  <c r="NJ162" i="1" s="1"/>
  <c r="XT162" i="1" s="1"/>
  <c r="DF162" i="1"/>
  <c r="AP44" i="1"/>
  <c r="BM44" i="1" s="1"/>
  <c r="CK130" i="1"/>
  <c r="WA130" i="1" s="1"/>
  <c r="WY130" i="1" s="1"/>
  <c r="GZ130" i="1"/>
  <c r="GB130" i="1"/>
  <c r="FD130" i="1"/>
  <c r="AP95" i="1"/>
  <c r="BM95" i="1" s="1"/>
  <c r="AP91" i="1"/>
  <c r="BM91" i="1" s="1"/>
  <c r="EE37" i="1"/>
  <c r="NK37" i="1" s="1"/>
  <c r="XU37" i="1" s="1"/>
  <c r="DG37" i="1"/>
  <c r="EF133" i="1"/>
  <c r="NL133" i="1" s="1"/>
  <c r="XV133" i="1" s="1"/>
  <c r="DH133" i="1"/>
  <c r="EE125" i="1"/>
  <c r="NK125" i="1" s="1"/>
  <c r="XU125" i="1" s="1"/>
  <c r="DG125" i="1"/>
  <c r="AO153" i="1"/>
  <c r="BL153" i="1" s="1"/>
  <c r="GZ31" i="1"/>
  <c r="GB31" i="1"/>
  <c r="FD31" i="1"/>
  <c r="CK31" i="1"/>
  <c r="WA31" i="1" s="1"/>
  <c r="WY31" i="1" s="1"/>
  <c r="AP189" i="1"/>
  <c r="BM189" i="1" s="1"/>
  <c r="AO57" i="1"/>
  <c r="BL57" i="1" s="1"/>
  <c r="EF137" i="1"/>
  <c r="NL137" i="1" s="1"/>
  <c r="XV137" i="1" s="1"/>
  <c r="DH137" i="1"/>
  <c r="GZ35" i="1"/>
  <c r="GB35" i="1"/>
  <c r="FD35" i="1"/>
  <c r="CK35" i="1"/>
  <c r="WA35" i="1" s="1"/>
  <c r="WY35" i="1" s="1"/>
  <c r="EE148" i="1"/>
  <c r="NK148" i="1" s="1"/>
  <c r="XU148" i="1" s="1"/>
  <c r="DG148" i="1"/>
  <c r="GZ62" i="1"/>
  <c r="GB62" i="1"/>
  <c r="FD62" i="1"/>
  <c r="CK62" i="1"/>
  <c r="WA62" i="1" s="1"/>
  <c r="WY62" i="1" s="1"/>
  <c r="EE64" i="1"/>
  <c r="NK64" i="1" s="1"/>
  <c r="XU64" i="1" s="1"/>
  <c r="DG64" i="1"/>
  <c r="GY208" i="1"/>
  <c r="GA208" i="1"/>
  <c r="FC208" i="1"/>
  <c r="CJ208" i="1"/>
  <c r="VZ208" i="1" s="1"/>
  <c r="WX208" i="1" s="1"/>
  <c r="EE136" i="1"/>
  <c r="NK136" i="1" s="1"/>
  <c r="XU136" i="1" s="1"/>
  <c r="DG136" i="1"/>
  <c r="EE92" i="1"/>
  <c r="NK92" i="1" s="1"/>
  <c r="XU92" i="1" s="1"/>
  <c r="DG92" i="1"/>
  <c r="EE187" i="1"/>
  <c r="NK187" i="1" s="1"/>
  <c r="XU187" i="1" s="1"/>
  <c r="DG187" i="1"/>
  <c r="EF48" i="1"/>
  <c r="NL48" i="1" s="1"/>
  <c r="XV48" i="1" s="1"/>
  <c r="DH48" i="1"/>
  <c r="CJ200" i="1"/>
  <c r="VZ200" i="1" s="1"/>
  <c r="WX200" i="1" s="1"/>
  <c r="GY200" i="1"/>
  <c r="GA200" i="1"/>
  <c r="FC200" i="1"/>
  <c r="CK168" i="1"/>
  <c r="WA168" i="1" s="1"/>
  <c r="WY168" i="1" s="1"/>
  <c r="GZ168" i="1"/>
  <c r="GB168" i="1"/>
  <c r="FD168" i="1"/>
  <c r="EE84" i="1"/>
  <c r="NK84" i="1" s="1"/>
  <c r="XU84" i="1" s="1"/>
  <c r="DG84" i="1"/>
  <c r="EG188" i="1"/>
  <c r="NM188" i="1" s="1"/>
  <c r="XW188" i="1" s="1"/>
  <c r="DI188" i="1"/>
  <c r="AP47" i="1"/>
  <c r="BM47" i="1" s="1"/>
  <c r="EF206" i="1"/>
  <c r="NL206" i="1" s="1"/>
  <c r="XV206" i="1" s="1"/>
  <c r="DH206" i="1"/>
  <c r="EE211" i="1"/>
  <c r="NK211" i="1" s="1"/>
  <c r="XU211" i="1" s="1"/>
  <c r="DG211" i="1"/>
  <c r="AP102" i="1"/>
  <c r="BM102" i="1" s="1"/>
  <c r="EE200" i="1"/>
  <c r="NK200" i="1" s="1"/>
  <c r="XU200" i="1" s="1"/>
  <c r="DG200" i="1"/>
  <c r="EE104" i="1"/>
  <c r="NK104" i="1" s="1"/>
  <c r="XU104" i="1" s="1"/>
  <c r="DG104" i="1"/>
  <c r="AP18" i="1"/>
  <c r="BM18" i="1" s="1"/>
  <c r="EE137" i="1"/>
  <c r="NK137" i="1" s="1"/>
  <c r="XU137" i="1" s="1"/>
  <c r="DG137" i="1"/>
  <c r="AO195" i="1"/>
  <c r="BL195" i="1" s="1"/>
  <c r="ED202" i="1"/>
  <c r="NJ202" i="1" s="1"/>
  <c r="XT202" i="1" s="1"/>
  <c r="DF202" i="1"/>
  <c r="EF110" i="1"/>
  <c r="NL110" i="1" s="1"/>
  <c r="XV110" i="1" s="1"/>
  <c r="DH110" i="1"/>
  <c r="EF51" i="1"/>
  <c r="NL51" i="1" s="1"/>
  <c r="XV51" i="1" s="1"/>
  <c r="DH51" i="1"/>
  <c r="CK138" i="1"/>
  <c r="WA138" i="1" s="1"/>
  <c r="WY138" i="1" s="1"/>
  <c r="GZ138" i="1"/>
  <c r="GB138" i="1"/>
  <c r="FD138" i="1"/>
  <c r="EF43" i="1"/>
  <c r="NL43" i="1" s="1"/>
  <c r="XV43" i="1" s="1"/>
  <c r="DH43" i="1"/>
  <c r="AP98" i="1"/>
  <c r="BM98" i="1" s="1"/>
  <c r="EF151" i="1"/>
  <c r="NL151" i="1" s="1"/>
  <c r="XV151" i="1" s="1"/>
  <c r="DH151" i="1"/>
  <c r="AO132" i="1"/>
  <c r="BL132" i="1" s="1"/>
  <c r="ED37" i="1"/>
  <c r="NJ37" i="1" s="1"/>
  <c r="XT37" i="1" s="1"/>
  <c r="DF37" i="1"/>
  <c r="EF193" i="1"/>
  <c r="NL193" i="1" s="1"/>
  <c r="XV193" i="1" s="1"/>
  <c r="DH193" i="1"/>
  <c r="EF122" i="1"/>
  <c r="NL122" i="1" s="1"/>
  <c r="XV122" i="1" s="1"/>
  <c r="DH122" i="1"/>
  <c r="GY203" i="1"/>
  <c r="GA203" i="1"/>
  <c r="FC203" i="1"/>
  <c r="CJ203" i="1"/>
  <c r="VZ203" i="1" s="1"/>
  <c r="WX203" i="1" s="1"/>
  <c r="AP28" i="1"/>
  <c r="BM28" i="1" s="1"/>
  <c r="EF20" i="1"/>
  <c r="NL20" i="1" s="1"/>
  <c r="XV20" i="1" s="1"/>
  <c r="DH20" i="1"/>
  <c r="AO162" i="1"/>
  <c r="BL162" i="1" s="1"/>
  <c r="CK103" i="1"/>
  <c r="WA103" i="1" s="1"/>
  <c r="WY103" i="1" s="1"/>
  <c r="GZ103" i="1"/>
  <c r="GB103" i="1"/>
  <c r="FD103" i="1"/>
  <c r="EF127" i="1"/>
  <c r="NL127" i="1" s="1"/>
  <c r="XV127" i="1" s="1"/>
  <c r="DH127" i="1"/>
  <c r="EF83" i="1"/>
  <c r="NL83" i="1" s="1"/>
  <c r="XV83" i="1" s="1"/>
  <c r="DH83" i="1"/>
  <c r="EE96" i="1"/>
  <c r="NK96" i="1" s="1"/>
  <c r="XU96" i="1" s="1"/>
  <c r="DG96" i="1"/>
  <c r="DG29" i="1"/>
  <c r="EE29" i="1"/>
  <c r="NK29" i="1" s="1"/>
  <c r="XU29" i="1" s="1"/>
  <c r="GA180" i="1"/>
  <c r="CJ180" i="1"/>
  <c r="VZ180" i="1" s="1"/>
  <c r="WX180" i="1" s="1"/>
  <c r="GY180" i="1"/>
  <c r="FC180" i="1"/>
  <c r="AO197" i="1"/>
  <c r="BL197" i="1" s="1"/>
  <c r="AP113" i="1"/>
  <c r="BM113" i="1" s="1"/>
  <c r="GZ122" i="1"/>
  <c r="GB122" i="1"/>
  <c r="FD122" i="1"/>
  <c r="CK122" i="1"/>
  <c r="WA122" i="1" s="1"/>
  <c r="WY122" i="1" s="1"/>
  <c r="CJ151" i="1"/>
  <c r="VZ151" i="1" s="1"/>
  <c r="WX151" i="1" s="1"/>
  <c r="GY151" i="1"/>
  <c r="GA151" i="1"/>
  <c r="FC151" i="1"/>
  <c r="DG193" i="1"/>
  <c r="EE193" i="1"/>
  <c r="NK193" i="1" s="1"/>
  <c r="XU193" i="1" s="1"/>
  <c r="ED49" i="1"/>
  <c r="NJ49" i="1" s="1"/>
  <c r="XT49" i="1" s="1"/>
  <c r="DF49" i="1"/>
  <c r="EE209" i="1"/>
  <c r="NK209" i="1" s="1"/>
  <c r="XU209" i="1" s="1"/>
  <c r="DG209" i="1"/>
  <c r="AO25" i="1"/>
  <c r="BL25" i="1" s="1"/>
  <c r="EE66" i="1"/>
  <c r="NK66" i="1" s="1"/>
  <c r="XU66" i="1" s="1"/>
  <c r="DG66" i="1"/>
  <c r="ED21" i="1"/>
  <c r="NJ21" i="1" s="1"/>
  <c r="XT21" i="1" s="1"/>
  <c r="DF21" i="1"/>
  <c r="EE135" i="1"/>
  <c r="NK135" i="1" s="1"/>
  <c r="XU135" i="1" s="1"/>
  <c r="DG135" i="1"/>
  <c r="ED192" i="1"/>
  <c r="NJ192" i="1" s="1"/>
  <c r="XT192" i="1" s="1"/>
  <c r="DF192" i="1"/>
  <c r="EE143" i="1"/>
  <c r="NK143" i="1" s="1"/>
  <c r="XU143" i="1" s="1"/>
  <c r="DG143" i="1"/>
  <c r="ED197" i="1"/>
  <c r="NJ197" i="1" s="1"/>
  <c r="XT197" i="1" s="1"/>
  <c r="DF197" i="1"/>
  <c r="DG177" i="1"/>
  <c r="EE177" i="1"/>
  <c r="NK177" i="1" s="1"/>
  <c r="XU177" i="1" s="1"/>
  <c r="EE184" i="1"/>
  <c r="NK184" i="1" s="1"/>
  <c r="XU184" i="1" s="1"/>
  <c r="DG184" i="1"/>
  <c r="GY113" i="1"/>
  <c r="GA113" i="1"/>
  <c r="FC113" i="1"/>
  <c r="CJ113" i="1"/>
  <c r="VZ113" i="1" s="1"/>
  <c r="WX113" i="1" s="1"/>
  <c r="AP207" i="1"/>
  <c r="BM207" i="1" s="1"/>
  <c r="EE204" i="1"/>
  <c r="NK204" i="1" s="1"/>
  <c r="XU204" i="1" s="1"/>
  <c r="DG204" i="1"/>
  <c r="CK58" i="1"/>
  <c r="WA58" i="1" s="1"/>
  <c r="WY58" i="1" s="1"/>
  <c r="GZ58" i="1"/>
  <c r="GB58" i="1"/>
  <c r="FD58" i="1"/>
  <c r="AO209" i="1"/>
  <c r="BL209" i="1" s="1"/>
  <c r="AO45" i="1"/>
  <c r="BL45" i="1" s="1"/>
  <c r="AP67" i="1"/>
  <c r="BM67" i="1" s="1"/>
  <c r="AO168" i="1"/>
  <c r="BL168" i="1" s="1"/>
  <c r="AO208" i="1"/>
  <c r="BL208" i="1" s="1"/>
  <c r="EE47" i="1"/>
  <c r="NK47" i="1" s="1"/>
  <c r="XU47" i="1" s="1"/>
  <c r="DG47" i="1"/>
  <c r="EE118" i="1"/>
  <c r="NK118" i="1" s="1"/>
  <c r="XU118" i="1" s="1"/>
  <c r="DG118" i="1"/>
  <c r="AO154" i="1"/>
  <c r="BL154" i="1" s="1"/>
  <c r="ED201" i="1"/>
  <c r="NJ201" i="1" s="1"/>
  <c r="XT201" i="1" s="1"/>
  <c r="DF201" i="1"/>
  <c r="GZ98" i="1"/>
  <c r="GB98" i="1"/>
  <c r="FD98" i="1"/>
  <c r="CK98" i="1"/>
  <c r="WA98" i="1" s="1"/>
  <c r="WY98" i="1" s="1"/>
  <c r="EE119" i="1"/>
  <c r="NK119" i="1" s="1"/>
  <c r="XU119" i="1" s="1"/>
  <c r="DG119" i="1"/>
  <c r="AO177" i="1"/>
  <c r="BL177" i="1" s="1"/>
  <c r="CK81" i="1"/>
  <c r="WA81" i="1" s="1"/>
  <c r="WY81" i="1" s="1"/>
  <c r="GZ81" i="1"/>
  <c r="GB81" i="1"/>
  <c r="FD81" i="1"/>
  <c r="CK73" i="1"/>
  <c r="WA73" i="1" s="1"/>
  <c r="WY73" i="1" s="1"/>
  <c r="AP94" i="1"/>
  <c r="BM94" i="1" s="1"/>
  <c r="AP149" i="1"/>
  <c r="BM149" i="1" s="1"/>
  <c r="AP110" i="1"/>
  <c r="BM110" i="1" s="1"/>
  <c r="AP51" i="1"/>
  <c r="BM51" i="1" s="1"/>
  <c r="CK159" i="1"/>
  <c r="WA159" i="1" s="1"/>
  <c r="WY159" i="1" s="1"/>
  <c r="GZ159" i="1"/>
  <c r="GB159" i="1"/>
  <c r="FD159" i="1"/>
  <c r="CJ124" i="1"/>
  <c r="VZ124" i="1" s="1"/>
  <c r="WX124" i="1" s="1"/>
  <c r="GY124" i="1"/>
  <c r="GA124" i="1"/>
  <c r="FC124" i="1"/>
  <c r="AP43" i="1"/>
  <c r="BM43" i="1" s="1"/>
  <c r="CK105" i="1"/>
  <c r="WA105" i="1" s="1"/>
  <c r="WY105" i="1" s="1"/>
  <c r="GZ105" i="1"/>
  <c r="GB105" i="1"/>
  <c r="FD105" i="1"/>
  <c r="AP24" i="1"/>
  <c r="BM24" i="1" s="1"/>
  <c r="CK150" i="1"/>
  <c r="WA150" i="1" s="1"/>
  <c r="WY150" i="1" s="1"/>
  <c r="GZ150" i="1"/>
  <c r="GB150" i="1"/>
  <c r="FD150" i="1"/>
  <c r="CK170" i="1"/>
  <c r="WA170" i="1" s="1"/>
  <c r="WY170" i="1" s="1"/>
  <c r="GZ170" i="1"/>
  <c r="GB170" i="1"/>
  <c r="FD170" i="1"/>
  <c r="GZ78" i="1"/>
  <c r="GB78" i="1"/>
  <c r="FD78" i="1"/>
  <c r="CK78" i="1"/>
  <c r="WA78" i="1" s="1"/>
  <c r="WY78" i="1" s="1"/>
  <c r="CK42" i="1"/>
  <c r="WA42" i="1" s="1"/>
  <c r="WY42" i="1" s="1"/>
  <c r="GZ42" i="1"/>
  <c r="GB42" i="1"/>
  <c r="FD42" i="1"/>
  <c r="AP193" i="1"/>
  <c r="BM193" i="1" s="1"/>
  <c r="AO60" i="1"/>
  <c r="BL60" i="1" s="1"/>
  <c r="AP122" i="1"/>
  <c r="BM122" i="1" s="1"/>
  <c r="ED92" i="1"/>
  <c r="NJ92" i="1" s="1"/>
  <c r="XT92" i="1" s="1"/>
  <c r="DF92" i="1"/>
  <c r="ED187" i="1"/>
  <c r="NJ187" i="1" s="1"/>
  <c r="XT187" i="1" s="1"/>
  <c r="DF187" i="1"/>
  <c r="CK52" i="1"/>
  <c r="WA52" i="1" s="1"/>
  <c r="WY52" i="1" s="1"/>
  <c r="GZ52" i="1"/>
  <c r="GB52" i="1"/>
  <c r="FD52" i="1"/>
  <c r="CK111" i="1"/>
  <c r="WA111" i="1" s="1"/>
  <c r="WY111" i="1" s="1"/>
  <c r="GZ111" i="1"/>
  <c r="GB111" i="1"/>
  <c r="FD111" i="1"/>
  <c r="CK99" i="1"/>
  <c r="WA99" i="1" s="1"/>
  <c r="WY99" i="1" s="1"/>
  <c r="GZ99" i="1"/>
  <c r="GB99" i="1"/>
  <c r="FD99" i="1"/>
  <c r="AP128" i="1"/>
  <c r="BM128" i="1" s="1"/>
  <c r="AO21" i="1"/>
  <c r="BL21" i="1" s="1"/>
  <c r="CK134" i="1"/>
  <c r="WA134" i="1" s="1"/>
  <c r="WY134" i="1" s="1"/>
  <c r="GZ134" i="1"/>
  <c r="GB134" i="1"/>
  <c r="FD134" i="1"/>
  <c r="CK128" i="1"/>
  <c r="WA128" i="1" s="1"/>
  <c r="WY128" i="1" s="1"/>
  <c r="GZ128" i="1"/>
  <c r="GB128" i="1"/>
  <c r="FD128" i="1"/>
  <c r="ED153" i="1"/>
  <c r="NJ153" i="1" s="1"/>
  <c r="XT153" i="1" s="1"/>
  <c r="DF153" i="1"/>
  <c r="GZ46" i="1"/>
  <c r="AP19" i="1"/>
  <c r="BM19" i="1" s="1"/>
  <c r="ED29" i="1"/>
  <c r="NJ29" i="1" s="1"/>
  <c r="XT29" i="1" s="1"/>
  <c r="DF29" i="1"/>
  <c r="CK56" i="1"/>
  <c r="WA56" i="1" s="1"/>
  <c r="WY56" i="1" s="1"/>
  <c r="GZ56" i="1"/>
  <c r="GB56" i="1"/>
  <c r="FD56" i="1"/>
  <c r="AO37" i="1"/>
  <c r="BL37" i="1" s="1"/>
  <c r="AO172" i="1"/>
  <c r="BL172" i="1" s="1"/>
  <c r="FD184" i="1"/>
  <c r="AP156" i="1"/>
  <c r="BM156" i="1" s="1"/>
  <c r="AO201" i="1"/>
  <c r="BL201" i="1" s="1"/>
  <c r="AP127" i="1"/>
  <c r="BM127" i="1" s="1"/>
  <c r="EE203" i="1"/>
  <c r="NK203" i="1" s="1"/>
  <c r="XU203" i="1" s="1"/>
  <c r="DG203" i="1"/>
  <c r="AO92" i="1"/>
  <c r="BL92" i="1" s="1"/>
  <c r="AO187" i="1"/>
  <c r="BL187" i="1" s="1"/>
  <c r="AP48" i="1"/>
  <c r="BM48" i="1" s="1"/>
  <c r="AO84" i="1"/>
  <c r="BL84" i="1" s="1"/>
  <c r="AQ188" i="1"/>
  <c r="BN188" i="1" s="1"/>
  <c r="CK191" i="1"/>
  <c r="WA191" i="1" s="1"/>
  <c r="WY191" i="1" s="1"/>
  <c r="GZ191" i="1"/>
  <c r="GB191" i="1"/>
  <c r="FD191" i="1"/>
  <c r="AP206" i="1"/>
  <c r="BM206" i="1" s="1"/>
  <c r="CK90" i="1"/>
  <c r="WA90" i="1" s="1"/>
  <c r="WY90" i="1" s="1"/>
  <c r="GZ118" i="1"/>
  <c r="GB118" i="1"/>
  <c r="FD118" i="1"/>
  <c r="CK118" i="1"/>
  <c r="WA118" i="1" s="1"/>
  <c r="WY118" i="1" s="1"/>
  <c r="EF169" i="1" l="1"/>
  <c r="NL169" i="1" s="1"/>
  <c r="XV169" i="1" s="1"/>
  <c r="EF32" i="1"/>
  <c r="NL32" i="1" s="1"/>
  <c r="XV32" i="1" s="1"/>
  <c r="EF135" i="1"/>
  <c r="NL135" i="1" s="1"/>
  <c r="XV135" i="1" s="1"/>
  <c r="KR54" i="1"/>
  <c r="CK61" i="1"/>
  <c r="WA61" i="1" s="1"/>
  <c r="WY61" i="1" s="1"/>
  <c r="FD54" i="1"/>
  <c r="KR205" i="1"/>
  <c r="GB167" i="1"/>
  <c r="GZ109" i="1"/>
  <c r="FD205" i="1"/>
  <c r="GB146" i="1"/>
  <c r="IV146" i="1"/>
  <c r="HX109" i="1"/>
  <c r="FD90" i="1"/>
  <c r="FD61" i="1"/>
  <c r="GB184" i="1"/>
  <c r="AP140" i="1"/>
  <c r="BM140" i="1" s="1"/>
  <c r="DI140" i="1" s="1"/>
  <c r="GZ186" i="1"/>
  <c r="GZ40" i="1"/>
  <c r="GZ146" i="1"/>
  <c r="GZ132" i="1"/>
  <c r="DH52" i="1"/>
  <c r="DH140" i="1"/>
  <c r="HX205" i="1"/>
  <c r="LP205" i="1"/>
  <c r="JT90" i="1"/>
  <c r="IV61" i="1"/>
  <c r="HX101" i="1"/>
  <c r="MN101" i="1"/>
  <c r="JT70" i="1"/>
  <c r="JT184" i="1"/>
  <c r="IV54" i="1"/>
  <c r="MN54" i="1"/>
  <c r="KR186" i="1"/>
  <c r="JT132" i="1"/>
  <c r="MN132" i="1"/>
  <c r="JT156" i="1"/>
  <c r="MN156" i="1"/>
  <c r="KR146" i="1"/>
  <c r="HX40" i="1"/>
  <c r="LP40" i="1"/>
  <c r="KR77" i="1"/>
  <c r="KR73" i="1"/>
  <c r="AP32" i="1"/>
  <c r="BM32" i="1" s="1"/>
  <c r="DH99" i="1"/>
  <c r="GB205" i="1"/>
  <c r="GB101" i="1"/>
  <c r="GB90" i="1"/>
  <c r="GB61" i="1"/>
  <c r="GZ184" i="1"/>
  <c r="GZ54" i="1"/>
  <c r="GB73" i="1"/>
  <c r="EF59" i="1"/>
  <c r="NL59" i="1" s="1"/>
  <c r="XV59" i="1" s="1"/>
  <c r="CK186" i="1"/>
  <c r="WA186" i="1" s="1"/>
  <c r="WY186" i="1" s="1"/>
  <c r="AP40" i="1"/>
  <c r="BM40" i="1" s="1"/>
  <c r="GZ101" i="1"/>
  <c r="GZ156" i="1"/>
  <c r="CK146" i="1"/>
  <c r="WA146" i="1" s="1"/>
  <c r="WY146" i="1" s="1"/>
  <c r="CK132" i="1"/>
  <c r="WA132" i="1" s="1"/>
  <c r="WY132" i="1" s="1"/>
  <c r="AP169" i="1"/>
  <c r="BM169" i="1" s="1"/>
  <c r="EG169" i="1" s="1"/>
  <c r="NM169" i="1" s="1"/>
  <c r="XW169" i="1" s="1"/>
  <c r="GZ77" i="1"/>
  <c r="IV205" i="1"/>
  <c r="MN205" i="1"/>
  <c r="KR90" i="1"/>
  <c r="KR61" i="1"/>
  <c r="JT101" i="1"/>
  <c r="KR184" i="1"/>
  <c r="HX54" i="1"/>
  <c r="LP54" i="1"/>
  <c r="HX186" i="1"/>
  <c r="LP186" i="1"/>
  <c r="IV132" i="1"/>
  <c r="IV156" i="1"/>
  <c r="HX146" i="1"/>
  <c r="LP146" i="1"/>
  <c r="MN40" i="1"/>
  <c r="IV77" i="1"/>
  <c r="LP77" i="1"/>
  <c r="IV73" i="1"/>
  <c r="LP73" i="1"/>
  <c r="GB54" i="1"/>
  <c r="FD73" i="1"/>
  <c r="GB156" i="1"/>
  <c r="GB77" i="1"/>
  <c r="CK70" i="1"/>
  <c r="WA70" i="1" s="1"/>
  <c r="WY70" i="1" s="1"/>
  <c r="GZ205" i="1"/>
  <c r="CK40" i="1"/>
  <c r="WA40" i="1" s="1"/>
  <c r="WY40" i="1" s="1"/>
  <c r="GZ90" i="1"/>
  <c r="GZ61" i="1"/>
  <c r="CK184" i="1"/>
  <c r="WA184" i="1" s="1"/>
  <c r="WY184" i="1" s="1"/>
  <c r="CK54" i="1"/>
  <c r="WA54" i="1" s="1"/>
  <c r="WY54" i="1" s="1"/>
  <c r="GZ73" i="1"/>
  <c r="AP52" i="1"/>
  <c r="BM52" i="1" s="1"/>
  <c r="DI52" i="1" s="1"/>
  <c r="AP135" i="1"/>
  <c r="BM135" i="1" s="1"/>
  <c r="FD186" i="1"/>
  <c r="AP31" i="1"/>
  <c r="BM31" i="1" s="1"/>
  <c r="DI31" i="1" s="1"/>
  <c r="EF131" i="1"/>
  <c r="NL131" i="1" s="1"/>
  <c r="XV131" i="1" s="1"/>
  <c r="CK205" i="1"/>
  <c r="WA205" i="1" s="1"/>
  <c r="WY205" i="1" s="1"/>
  <c r="FD40" i="1"/>
  <c r="CK101" i="1"/>
  <c r="WA101" i="1" s="1"/>
  <c r="WY101" i="1" s="1"/>
  <c r="CK156" i="1"/>
  <c r="WA156" i="1" s="1"/>
  <c r="WY156" i="1" s="1"/>
  <c r="FD146" i="1"/>
  <c r="FD132" i="1"/>
  <c r="CK77" i="1"/>
  <c r="WA77" i="1" s="1"/>
  <c r="WY77" i="1" s="1"/>
  <c r="JT205" i="1"/>
  <c r="IV90" i="1"/>
  <c r="MN90" i="1"/>
  <c r="LP61" i="1"/>
  <c r="KR101" i="1"/>
  <c r="HX184" i="1"/>
  <c r="LP184" i="1"/>
  <c r="JT54" i="1"/>
  <c r="HX167" i="1"/>
  <c r="IV186" i="1"/>
  <c r="MN186" i="1"/>
  <c r="KR132" i="1"/>
  <c r="KR156" i="1"/>
  <c r="JT146" i="1"/>
  <c r="MN146" i="1"/>
  <c r="JT40" i="1"/>
  <c r="HX77" i="1"/>
  <c r="MN77" i="1"/>
  <c r="HX73" i="1"/>
  <c r="MN73" i="1"/>
  <c r="HX188" i="1"/>
  <c r="MN172" i="1"/>
  <c r="IV199" i="1"/>
  <c r="RC74" i="1"/>
  <c r="GB23" i="1"/>
  <c r="GB199" i="1"/>
  <c r="AP114" i="1"/>
  <c r="BM114" i="1" s="1"/>
  <c r="CK140" i="1"/>
  <c r="WA140" i="1" s="1"/>
  <c r="WY140" i="1" s="1"/>
  <c r="IV32" i="1"/>
  <c r="MN199" i="1"/>
  <c r="OI74" i="1"/>
  <c r="DH185" i="1"/>
  <c r="TO185" i="1" s="1"/>
  <c r="EF180" i="1"/>
  <c r="NL180" i="1" s="1"/>
  <c r="XV180" i="1" s="1"/>
  <c r="PG74" i="1"/>
  <c r="GB43" i="1"/>
  <c r="GB161" i="1"/>
  <c r="HX201" i="1"/>
  <c r="LP204" i="1"/>
  <c r="KR43" i="1"/>
  <c r="HX19" i="1"/>
  <c r="GB201" i="1"/>
  <c r="GZ39" i="1"/>
  <c r="CK204" i="1"/>
  <c r="WA204" i="1" s="1"/>
  <c r="WY204" i="1" s="1"/>
  <c r="LP201" i="1"/>
  <c r="MN19" i="1"/>
  <c r="HX39" i="1"/>
  <c r="CK19" i="1"/>
  <c r="WA19" i="1" s="1"/>
  <c r="WY19" i="1" s="1"/>
  <c r="GZ43" i="1"/>
  <c r="CK190" i="1"/>
  <c r="WA190" i="1" s="1"/>
  <c r="WY190" i="1" s="1"/>
  <c r="IV43" i="1"/>
  <c r="LP43" i="1"/>
  <c r="JT19" i="1"/>
  <c r="MN39" i="1"/>
  <c r="LP60" i="1"/>
  <c r="AP203" i="1"/>
  <c r="BM203" i="1" s="1"/>
  <c r="AP26" i="1"/>
  <c r="BM26" i="1" s="1"/>
  <c r="EG26" i="1" s="1"/>
  <c r="NM26" i="1" s="1"/>
  <c r="XW26" i="1" s="1"/>
  <c r="CK211" i="1"/>
  <c r="WA211" i="1" s="1"/>
  <c r="WY211" i="1" s="1"/>
  <c r="FD19" i="1"/>
  <c r="CK43" i="1"/>
  <c r="WA43" i="1" s="1"/>
  <c r="WY43" i="1" s="1"/>
  <c r="CK18" i="1"/>
  <c r="WA18" i="1" s="1"/>
  <c r="WY18" i="1" s="1"/>
  <c r="JT211" i="1"/>
  <c r="HX43" i="1"/>
  <c r="MN43" i="1"/>
  <c r="MN161" i="1"/>
  <c r="KR19" i="1"/>
  <c r="GB82" i="1"/>
  <c r="EF88" i="1"/>
  <c r="NL88" i="1" s="1"/>
  <c r="XV88" i="1" s="1"/>
  <c r="FD211" i="1"/>
  <c r="GB19" i="1"/>
  <c r="GB39" i="1"/>
  <c r="FD43" i="1"/>
  <c r="JT43" i="1"/>
  <c r="IV19" i="1"/>
  <c r="LP19" i="1"/>
  <c r="GZ199" i="1"/>
  <c r="IV201" i="1"/>
  <c r="MN201" i="1"/>
  <c r="JT140" i="1"/>
  <c r="JT83" i="1"/>
  <c r="JT199" i="1"/>
  <c r="IV38" i="1"/>
  <c r="CK49" i="1"/>
  <c r="CL49" i="1" s="1"/>
  <c r="WB49" i="1" s="1"/>
  <c r="WZ49" i="1" s="1"/>
  <c r="EF23" i="1"/>
  <c r="NL23" i="1" s="1"/>
  <c r="XV23" i="1" s="1"/>
  <c r="CK66" i="1"/>
  <c r="WA66" i="1" s="1"/>
  <c r="WY66" i="1" s="1"/>
  <c r="GB172" i="1"/>
  <c r="CK201" i="1"/>
  <c r="WA201" i="1" s="1"/>
  <c r="WY201" i="1" s="1"/>
  <c r="DH178" i="1"/>
  <c r="CK199" i="1"/>
  <c r="WA199" i="1" s="1"/>
  <c r="WY199" i="1" s="1"/>
  <c r="GZ38" i="1"/>
  <c r="JT201" i="1"/>
  <c r="MN140" i="1"/>
  <c r="KR199" i="1"/>
  <c r="MN38" i="1"/>
  <c r="GZ201" i="1"/>
  <c r="AP74" i="1"/>
  <c r="BM74" i="1" s="1"/>
  <c r="AP39" i="1"/>
  <c r="BM39" i="1" s="1"/>
  <c r="AP171" i="1"/>
  <c r="BM171" i="1" s="1"/>
  <c r="EG171" i="1" s="1"/>
  <c r="NM171" i="1" s="1"/>
  <c r="XW171" i="1" s="1"/>
  <c r="FD74" i="1"/>
  <c r="FD201" i="1"/>
  <c r="FD199" i="1"/>
  <c r="DH30" i="1"/>
  <c r="TO30" i="1" s="1"/>
  <c r="FD83" i="1"/>
  <c r="KR201" i="1"/>
  <c r="JT172" i="1"/>
  <c r="HX66" i="1"/>
  <c r="HX199" i="1"/>
  <c r="LP199" i="1"/>
  <c r="GB211" i="1"/>
  <c r="CK39" i="1"/>
  <c r="WA39" i="1" s="1"/>
  <c r="WY39" i="1" s="1"/>
  <c r="HX18" i="1"/>
  <c r="MN211" i="1"/>
  <c r="JT39" i="1"/>
  <c r="AP173" i="1"/>
  <c r="BM173" i="1" s="1"/>
  <c r="DI173" i="1" s="1"/>
  <c r="GZ211" i="1"/>
  <c r="FD39" i="1"/>
  <c r="LP181" i="1"/>
  <c r="HX176" i="1"/>
  <c r="JT190" i="1"/>
  <c r="KR39" i="1"/>
  <c r="MN91" i="1"/>
  <c r="IV211" i="1"/>
  <c r="IV39" i="1"/>
  <c r="LP39" i="1"/>
  <c r="MN65" i="1"/>
  <c r="FD140" i="1"/>
  <c r="AP115" i="1"/>
  <c r="BM115" i="1" s="1"/>
  <c r="EG115" i="1" s="1"/>
  <c r="NM115" i="1" s="1"/>
  <c r="XW115" i="1" s="1"/>
  <c r="FD66" i="1"/>
  <c r="GB83" i="1"/>
  <c r="CK38" i="1"/>
  <c r="WA38" i="1" s="1"/>
  <c r="WY38" i="1" s="1"/>
  <c r="AP30" i="1"/>
  <c r="BM30" i="1" s="1"/>
  <c r="DH39" i="1"/>
  <c r="TO39" i="1" s="1"/>
  <c r="IV140" i="1"/>
  <c r="IV172" i="1"/>
  <c r="JT66" i="1"/>
  <c r="KR83" i="1"/>
  <c r="HX38" i="1"/>
  <c r="LP38" i="1"/>
  <c r="AP180" i="1"/>
  <c r="BM180" i="1" s="1"/>
  <c r="DI180" i="1" s="1"/>
  <c r="EF115" i="1"/>
  <c r="NL115" i="1" s="1"/>
  <c r="XV115" i="1" s="1"/>
  <c r="GZ83" i="1"/>
  <c r="FD38" i="1"/>
  <c r="KR140" i="1"/>
  <c r="KR172" i="1"/>
  <c r="KR66" i="1"/>
  <c r="IV83" i="1"/>
  <c r="LP83" i="1"/>
  <c r="JT38" i="1"/>
  <c r="GZ172" i="1"/>
  <c r="GB140" i="1"/>
  <c r="CK172" i="1"/>
  <c r="WA172" i="1" s="1"/>
  <c r="WY172" i="1" s="1"/>
  <c r="GB66" i="1"/>
  <c r="DH171" i="1"/>
  <c r="TO171" i="1" s="1"/>
  <c r="GZ140" i="1"/>
  <c r="AP185" i="1"/>
  <c r="BM185" i="1" s="1"/>
  <c r="DI185" i="1" s="1"/>
  <c r="FD172" i="1"/>
  <c r="GZ66" i="1"/>
  <c r="AP23" i="1"/>
  <c r="BM23" i="1" s="1"/>
  <c r="AP178" i="1"/>
  <c r="BM178" i="1" s="1"/>
  <c r="EG178" i="1" s="1"/>
  <c r="NM178" i="1" s="1"/>
  <c r="XW178" i="1" s="1"/>
  <c r="CK83" i="1"/>
  <c r="WA83" i="1" s="1"/>
  <c r="WY83" i="1" s="1"/>
  <c r="GB38" i="1"/>
  <c r="HX140" i="1"/>
  <c r="LP140" i="1"/>
  <c r="HX172" i="1"/>
  <c r="LP172" i="1"/>
  <c r="IV66" i="1"/>
  <c r="MN66" i="1"/>
  <c r="HX83" i="1"/>
  <c r="MN83" i="1"/>
  <c r="KR38" i="1"/>
  <c r="CK91" i="1"/>
  <c r="WA91" i="1" s="1"/>
  <c r="WY91" i="1" s="1"/>
  <c r="FD18" i="1"/>
  <c r="FD190" i="1"/>
  <c r="CK32" i="1"/>
  <c r="WA32" i="1" s="1"/>
  <c r="WY32" i="1" s="1"/>
  <c r="KR32" i="1"/>
  <c r="LP18" i="1"/>
  <c r="IV125" i="1"/>
  <c r="KR211" i="1"/>
  <c r="LP176" i="1"/>
  <c r="KR190" i="1"/>
  <c r="KR82" i="1"/>
  <c r="CK176" i="1"/>
  <c r="WA176" i="1" s="1"/>
  <c r="WY176" i="1" s="1"/>
  <c r="GB18" i="1"/>
  <c r="GB190" i="1"/>
  <c r="GZ60" i="1"/>
  <c r="JT23" i="1"/>
  <c r="MN18" i="1"/>
  <c r="HX211" i="1"/>
  <c r="LP211" i="1"/>
  <c r="HX190" i="1"/>
  <c r="LP190" i="1"/>
  <c r="HX36" i="1"/>
  <c r="GB41" i="1"/>
  <c r="VZ133" i="1"/>
  <c r="WX133" i="1" s="1"/>
  <c r="MN133" i="1"/>
  <c r="JT133" i="1"/>
  <c r="GZ133" i="1"/>
  <c r="CK133" i="1"/>
  <c r="LP133" i="1"/>
  <c r="HX133" i="1"/>
  <c r="GB133" i="1"/>
  <c r="KR133" i="1"/>
  <c r="FD133" i="1"/>
  <c r="IV133" i="1"/>
  <c r="FD36" i="1"/>
  <c r="CK181" i="1"/>
  <c r="WA181" i="1" s="1"/>
  <c r="WY181" i="1" s="1"/>
  <c r="CK94" i="1"/>
  <c r="WA94" i="1" s="1"/>
  <c r="WY94" i="1" s="1"/>
  <c r="FD65" i="1"/>
  <c r="GZ18" i="1"/>
  <c r="GZ190" i="1"/>
  <c r="HX181" i="1"/>
  <c r="IV18" i="1"/>
  <c r="JT94" i="1"/>
  <c r="JT161" i="1"/>
  <c r="IV190" i="1"/>
  <c r="MN190" i="1"/>
  <c r="HX91" i="1"/>
  <c r="HX60" i="1"/>
  <c r="HX65" i="1"/>
  <c r="LP36" i="1"/>
  <c r="FD94" i="1"/>
  <c r="DH191" i="1"/>
  <c r="TO191" i="1" s="1"/>
  <c r="CK60" i="1"/>
  <c r="WA60" i="1" s="1"/>
  <c r="WY60" i="1" s="1"/>
  <c r="KR41" i="1"/>
  <c r="HX32" i="1"/>
  <c r="LP32" i="1"/>
  <c r="KR23" i="1"/>
  <c r="JT181" i="1"/>
  <c r="MN181" i="1"/>
  <c r="KR94" i="1"/>
  <c r="JT176" i="1"/>
  <c r="MN176" i="1"/>
  <c r="IV161" i="1"/>
  <c r="JT91" i="1"/>
  <c r="JT60" i="1"/>
  <c r="JT65" i="1"/>
  <c r="IV82" i="1"/>
  <c r="MN82" i="1"/>
  <c r="JT36" i="1"/>
  <c r="AP36" i="1"/>
  <c r="BM36" i="1" s="1"/>
  <c r="EG36" i="1" s="1"/>
  <c r="NM36" i="1" s="1"/>
  <c r="XW36" i="1" s="1"/>
  <c r="GZ161" i="1"/>
  <c r="GB36" i="1"/>
  <c r="AP191" i="1"/>
  <c r="BM191" i="1" s="1"/>
  <c r="GZ23" i="1"/>
  <c r="FD181" i="1"/>
  <c r="DH173" i="1"/>
  <c r="TO173" i="1" s="1"/>
  <c r="FD32" i="1"/>
  <c r="GB91" i="1"/>
  <c r="CK161" i="1"/>
  <c r="WA161" i="1" s="1"/>
  <c r="WY161" i="1" s="1"/>
  <c r="CK82" i="1"/>
  <c r="WA82" i="1" s="1"/>
  <c r="WY82" i="1" s="1"/>
  <c r="GZ36" i="1"/>
  <c r="CK23" i="1"/>
  <c r="WA23" i="1" s="1"/>
  <c r="WY23" i="1" s="1"/>
  <c r="DH36" i="1"/>
  <c r="DH147" i="1"/>
  <c r="TO147" i="1" s="1"/>
  <c r="GB181" i="1"/>
  <c r="GB176" i="1"/>
  <c r="GB94" i="1"/>
  <c r="GZ65" i="1"/>
  <c r="GB32" i="1"/>
  <c r="FD60" i="1"/>
  <c r="IV41" i="1"/>
  <c r="LP41" i="1"/>
  <c r="JT32" i="1"/>
  <c r="IV23" i="1"/>
  <c r="LP23" i="1"/>
  <c r="IV181" i="1"/>
  <c r="JT18" i="1"/>
  <c r="IV94" i="1"/>
  <c r="MN94" i="1"/>
  <c r="IV176" i="1"/>
  <c r="KR161" i="1"/>
  <c r="KR91" i="1"/>
  <c r="KR60" i="1"/>
  <c r="KR65" i="1"/>
  <c r="HX82" i="1"/>
  <c r="LP82" i="1"/>
  <c r="KR36" i="1"/>
  <c r="GZ41" i="1"/>
  <c r="FD91" i="1"/>
  <c r="GZ82" i="1"/>
  <c r="FD176" i="1"/>
  <c r="GB65" i="1"/>
  <c r="AP88" i="1"/>
  <c r="BM88" i="1" s="1"/>
  <c r="EG88" i="1" s="1"/>
  <c r="NM88" i="1" s="1"/>
  <c r="XW88" i="1" s="1"/>
  <c r="AP147" i="1"/>
  <c r="BM147" i="1" s="1"/>
  <c r="EG147" i="1" s="1"/>
  <c r="NM147" i="1" s="1"/>
  <c r="XW147" i="1" s="1"/>
  <c r="GZ91" i="1"/>
  <c r="FD161" i="1"/>
  <c r="FD82" i="1"/>
  <c r="CK36" i="1"/>
  <c r="WA36" i="1" s="1"/>
  <c r="WY36" i="1" s="1"/>
  <c r="FD23" i="1"/>
  <c r="GZ181" i="1"/>
  <c r="GZ176" i="1"/>
  <c r="GZ94" i="1"/>
  <c r="CK65" i="1"/>
  <c r="WA65" i="1" s="1"/>
  <c r="WY65" i="1" s="1"/>
  <c r="GZ32" i="1"/>
  <c r="GB60" i="1"/>
  <c r="DH50" i="1"/>
  <c r="TO50" i="1" s="1"/>
  <c r="HX41" i="1"/>
  <c r="MN41" i="1"/>
  <c r="HX204" i="1"/>
  <c r="MN32" i="1"/>
  <c r="HX23" i="1"/>
  <c r="MN23" i="1"/>
  <c r="KR181" i="1"/>
  <c r="KR18" i="1"/>
  <c r="HX94" i="1"/>
  <c r="LP94" i="1"/>
  <c r="KR176" i="1"/>
  <c r="HX161" i="1"/>
  <c r="LP161" i="1"/>
  <c r="IV91" i="1"/>
  <c r="LP91" i="1"/>
  <c r="IV60" i="1"/>
  <c r="MN60" i="1"/>
  <c r="IV65" i="1"/>
  <c r="LP65" i="1"/>
  <c r="JT82" i="1"/>
  <c r="IV36" i="1"/>
  <c r="MN36" i="1"/>
  <c r="PJ214" i="1"/>
  <c r="XX214" i="1"/>
  <c r="HX61" i="1"/>
  <c r="MN61" i="1"/>
  <c r="QG212" i="1"/>
  <c r="XW212" i="1"/>
  <c r="OI17" i="1"/>
  <c r="XU17" i="1"/>
  <c r="AP131" i="1"/>
  <c r="BM131" i="1" s="1"/>
  <c r="DI131" i="1" s="1"/>
  <c r="JT61" i="1"/>
  <c r="RD213" i="1"/>
  <c r="XV213" i="1"/>
  <c r="AP99" i="1"/>
  <c r="BM99" i="1" s="1"/>
  <c r="PG85" i="1"/>
  <c r="XU85" i="1"/>
  <c r="OK216" i="1"/>
  <c r="XW216" i="1"/>
  <c r="AP183" i="1"/>
  <c r="BM183" i="1" s="1"/>
  <c r="DI183" i="1" s="1"/>
  <c r="JU129" i="1"/>
  <c r="HA129" i="1"/>
  <c r="IV22" i="1"/>
  <c r="GB22" i="1"/>
  <c r="CL129" i="1"/>
  <c r="WB129" i="1" s="1"/>
  <c r="WZ129" i="1" s="1"/>
  <c r="KS129" i="1"/>
  <c r="LP22" i="1"/>
  <c r="FE129" i="1"/>
  <c r="CK114" i="1"/>
  <c r="WA114" i="1" s="1"/>
  <c r="WY114" i="1" s="1"/>
  <c r="HY129" i="1"/>
  <c r="LQ129" i="1"/>
  <c r="HX114" i="1"/>
  <c r="HX53" i="1"/>
  <c r="AP82" i="1"/>
  <c r="BM82" i="1" s="1"/>
  <c r="DI82" i="1" s="1"/>
  <c r="GC129" i="1"/>
  <c r="AP139" i="1"/>
  <c r="BM139" i="1" s="1"/>
  <c r="IW129" i="1"/>
  <c r="MO129" i="1"/>
  <c r="LP114" i="1"/>
  <c r="AP143" i="1"/>
  <c r="BM143" i="1" s="1"/>
  <c r="GZ22" i="1"/>
  <c r="KR70" i="1"/>
  <c r="HX22" i="1"/>
  <c r="MN22" i="1"/>
  <c r="LP167" i="1"/>
  <c r="MN53" i="1"/>
  <c r="HX74" i="1"/>
  <c r="HX49" i="1"/>
  <c r="CK167" i="1"/>
  <c r="WA167" i="1" s="1"/>
  <c r="WY167" i="1" s="1"/>
  <c r="GB70" i="1"/>
  <c r="CK22" i="1"/>
  <c r="WA22" i="1" s="1"/>
  <c r="WY22" i="1" s="1"/>
  <c r="DH143" i="1"/>
  <c r="TO143" i="1" s="1"/>
  <c r="IV70" i="1"/>
  <c r="MN70" i="1"/>
  <c r="JT22" i="1"/>
  <c r="HX26" i="1"/>
  <c r="LP74" i="1"/>
  <c r="PI216" i="1"/>
  <c r="GZ167" i="1"/>
  <c r="FD70" i="1"/>
  <c r="FD167" i="1"/>
  <c r="GZ70" i="1"/>
  <c r="FD22" i="1"/>
  <c r="HX70" i="1"/>
  <c r="LP70" i="1"/>
  <c r="KR22" i="1"/>
  <c r="JT96" i="1"/>
  <c r="GZ49" i="1"/>
  <c r="DH139" i="1"/>
  <c r="TO139" i="1" s="1"/>
  <c r="FD204" i="1"/>
  <c r="IV204" i="1"/>
  <c r="MN204" i="1"/>
  <c r="IV114" i="1"/>
  <c r="MN114" i="1"/>
  <c r="JT109" i="1"/>
  <c r="CK109" i="1"/>
  <c r="WA109" i="1" s="1"/>
  <c r="WY109" i="1" s="1"/>
  <c r="FD114" i="1"/>
  <c r="FD109" i="1"/>
  <c r="GB114" i="1"/>
  <c r="GB204" i="1"/>
  <c r="JT204" i="1"/>
  <c r="JT114" i="1"/>
  <c r="KR109" i="1"/>
  <c r="GB109" i="1"/>
  <c r="GZ114" i="1"/>
  <c r="GZ204" i="1"/>
  <c r="KR204" i="1"/>
  <c r="KR114" i="1"/>
  <c r="IV109" i="1"/>
  <c r="LP109" i="1"/>
  <c r="TN139" i="1"/>
  <c r="RE212" i="1"/>
  <c r="FD48" i="1"/>
  <c r="GB74" i="1"/>
  <c r="FD26" i="1"/>
  <c r="FD188" i="1"/>
  <c r="FD53" i="1"/>
  <c r="MN26" i="1"/>
  <c r="JT167" i="1"/>
  <c r="MN167" i="1"/>
  <c r="LP188" i="1"/>
  <c r="JT53" i="1"/>
  <c r="GB53" i="1"/>
  <c r="JT74" i="1"/>
  <c r="MN96" i="1"/>
  <c r="GB96" i="1"/>
  <c r="KR49" i="1"/>
  <c r="JT49" i="1"/>
  <c r="QG216" i="1"/>
  <c r="GB48" i="1"/>
  <c r="GZ74" i="1"/>
  <c r="DH17" i="1"/>
  <c r="GB26" i="1"/>
  <c r="LP26" i="1"/>
  <c r="IV167" i="1"/>
  <c r="CK96" i="1"/>
  <c r="WA96" i="1" s="1"/>
  <c r="WY96" i="1" s="1"/>
  <c r="KR53" i="1"/>
  <c r="MN46" i="1"/>
  <c r="KR74" i="1"/>
  <c r="IV96" i="1"/>
  <c r="KR96" i="1"/>
  <c r="GZ53" i="1"/>
  <c r="IV49" i="1"/>
  <c r="GB49" i="1"/>
  <c r="RE216" i="1"/>
  <c r="AP17" i="1"/>
  <c r="BM17" i="1" s="1"/>
  <c r="EG17" i="1" s="1"/>
  <c r="NM17" i="1" s="1"/>
  <c r="XW17" i="1" s="1"/>
  <c r="AQ58" i="1"/>
  <c r="BN58" i="1" s="1"/>
  <c r="CK74" i="1"/>
  <c r="WA74" i="1" s="1"/>
  <c r="WY74" i="1" s="1"/>
  <c r="FD96" i="1"/>
  <c r="KR167" i="1"/>
  <c r="IV53" i="1"/>
  <c r="IV74" i="1"/>
  <c r="MN74" i="1"/>
  <c r="GZ96" i="1"/>
  <c r="HX96" i="1"/>
  <c r="LP96" i="1"/>
  <c r="LP49" i="1"/>
  <c r="TM29" i="1"/>
  <c r="TN47" i="1"/>
  <c r="TN204" i="1"/>
  <c r="TO36" i="1"/>
  <c r="TO23" i="1"/>
  <c r="TN203" i="1"/>
  <c r="TM187" i="1"/>
  <c r="TN119" i="1"/>
  <c r="TN143" i="1"/>
  <c r="TO88" i="1"/>
  <c r="TM21" i="1"/>
  <c r="TN193" i="1"/>
  <c r="TN29" i="1"/>
  <c r="TO43" i="1"/>
  <c r="TO32" i="1"/>
  <c r="TN84" i="1"/>
  <c r="TN64" i="1"/>
  <c r="TN125" i="1"/>
  <c r="TN37" i="1"/>
  <c r="TN144" i="1"/>
  <c r="TO164" i="1"/>
  <c r="TN43" i="1"/>
  <c r="TN172" i="1"/>
  <c r="TN156" i="1"/>
  <c r="TN60" i="1"/>
  <c r="TM93" i="1"/>
  <c r="TM155" i="1"/>
  <c r="TN73" i="1"/>
  <c r="TM134" i="1"/>
  <c r="CK68" i="1"/>
  <c r="WA68" i="1" s="1"/>
  <c r="WY68" i="1" s="1"/>
  <c r="VZ68" i="1"/>
  <c r="WX68" i="1" s="1"/>
  <c r="IW41" i="1"/>
  <c r="WA41" i="1"/>
  <c r="WY41" i="1" s="1"/>
  <c r="MN197" i="1"/>
  <c r="VZ197" i="1"/>
  <c r="WX197" i="1" s="1"/>
  <c r="TM68" i="1"/>
  <c r="TM80" i="1"/>
  <c r="TM46" i="1"/>
  <c r="TM150" i="1"/>
  <c r="TM146" i="1"/>
  <c r="TM186" i="1"/>
  <c r="TM159" i="1"/>
  <c r="TM182" i="1"/>
  <c r="TM121" i="1"/>
  <c r="TM109" i="1"/>
  <c r="TM166" i="1"/>
  <c r="IV177" i="1"/>
  <c r="VZ177" i="1"/>
  <c r="WX177" i="1" s="1"/>
  <c r="MN198" i="1"/>
  <c r="VZ198" i="1"/>
  <c r="WX198" i="1" s="1"/>
  <c r="KR164" i="1"/>
  <c r="VZ164" i="1"/>
  <c r="WX164" i="1" s="1"/>
  <c r="IV136" i="1"/>
  <c r="VZ136" i="1"/>
  <c r="WX136" i="1" s="1"/>
  <c r="FD41" i="1"/>
  <c r="VZ41" i="1"/>
  <c r="WX41" i="1" s="1"/>
  <c r="LP102" i="1"/>
  <c r="VZ102" i="1"/>
  <c r="WX102" i="1" s="1"/>
  <c r="VZ110" i="1"/>
  <c r="WX110" i="1" s="1"/>
  <c r="LP110" i="1"/>
  <c r="HX110" i="1"/>
  <c r="CK110" i="1"/>
  <c r="MN110" i="1"/>
  <c r="IV110" i="1"/>
  <c r="GZ110" i="1"/>
  <c r="JT110" i="1"/>
  <c r="FD110" i="1"/>
  <c r="KR110" i="1"/>
  <c r="GB110" i="1"/>
  <c r="TM202" i="1"/>
  <c r="TN118" i="1"/>
  <c r="TN184" i="1"/>
  <c r="TN177" i="1"/>
  <c r="TM49" i="1"/>
  <c r="TN96" i="1"/>
  <c r="TO127" i="1"/>
  <c r="TO110" i="1"/>
  <c r="TN104" i="1"/>
  <c r="TN200" i="1"/>
  <c r="TO48" i="1"/>
  <c r="TN187" i="1"/>
  <c r="TN21" i="1"/>
  <c r="TN127" i="1"/>
  <c r="TN45" i="1"/>
  <c r="TN112" i="1"/>
  <c r="TN53" i="1"/>
  <c r="TM64" i="1"/>
  <c r="TM84" i="1"/>
  <c r="TN129" i="1"/>
  <c r="TN153" i="1"/>
  <c r="TN49" i="1"/>
  <c r="TN141" i="1"/>
  <c r="TO18" i="1"/>
  <c r="TN197" i="1"/>
  <c r="TO91" i="1"/>
  <c r="TO118" i="1"/>
  <c r="TO95" i="1"/>
  <c r="TO98" i="1"/>
  <c r="TM179" i="1"/>
  <c r="TN77" i="1"/>
  <c r="TM116" i="1"/>
  <c r="LP64" i="1"/>
  <c r="VZ64" i="1"/>
  <c r="WX64" i="1" s="1"/>
  <c r="JT196" i="1"/>
  <c r="VZ196" i="1"/>
  <c r="WX196" i="1" s="1"/>
  <c r="TM61" i="1"/>
  <c r="TM54" i="1"/>
  <c r="TM89" i="1"/>
  <c r="TM97" i="1"/>
  <c r="TM65" i="1"/>
  <c r="TM34" i="1"/>
  <c r="TM107" i="1"/>
  <c r="TM176" i="1"/>
  <c r="TM163" i="1"/>
  <c r="TN179" i="1"/>
  <c r="TM105" i="1"/>
  <c r="TM139" i="1"/>
  <c r="MN29" i="1"/>
  <c r="VZ29" i="1"/>
  <c r="WX29" i="1" s="1"/>
  <c r="TN76" i="1"/>
  <c r="TN50" i="1"/>
  <c r="TN138" i="1"/>
  <c r="TN188" i="1"/>
  <c r="VZ106" i="1"/>
  <c r="WX106" i="1" s="1"/>
  <c r="JT106" i="1"/>
  <c r="CK106" i="1"/>
  <c r="LP106" i="1"/>
  <c r="HX106" i="1"/>
  <c r="GZ106" i="1"/>
  <c r="KR106" i="1"/>
  <c r="MN106" i="1"/>
  <c r="IV106" i="1"/>
  <c r="GB106" i="1"/>
  <c r="FD106" i="1"/>
  <c r="VZ173" i="1"/>
  <c r="WX173" i="1" s="1"/>
  <c r="LP173" i="1"/>
  <c r="HX173" i="1"/>
  <c r="GB173" i="1"/>
  <c r="KR173" i="1"/>
  <c r="FD173" i="1"/>
  <c r="JT173" i="1"/>
  <c r="IV173" i="1"/>
  <c r="CK173" i="1"/>
  <c r="MN173" i="1"/>
  <c r="GZ173" i="1"/>
  <c r="VZ75" i="1"/>
  <c r="WX75" i="1" s="1"/>
  <c r="LP75" i="1"/>
  <c r="IV75" i="1"/>
  <c r="GZ75" i="1"/>
  <c r="KR75" i="1"/>
  <c r="GB75" i="1"/>
  <c r="CK75" i="1"/>
  <c r="JT75" i="1"/>
  <c r="FD75" i="1"/>
  <c r="MN75" i="1"/>
  <c r="HX75" i="1"/>
  <c r="TO99" i="1"/>
  <c r="TM153" i="1"/>
  <c r="TM92" i="1"/>
  <c r="TM201" i="1"/>
  <c r="TM197" i="1"/>
  <c r="TM192" i="1"/>
  <c r="TN135" i="1"/>
  <c r="TN66" i="1"/>
  <c r="TN209" i="1"/>
  <c r="TO122" i="1"/>
  <c r="TM37" i="1"/>
  <c r="TN137" i="1"/>
  <c r="TN211" i="1"/>
  <c r="TN136" i="1"/>
  <c r="TN148" i="1"/>
  <c r="TO133" i="1"/>
  <c r="TN33" i="1"/>
  <c r="TM148" i="1"/>
  <c r="TN154" i="1"/>
  <c r="TO156" i="1"/>
  <c r="TO19" i="1"/>
  <c r="TM112" i="1"/>
  <c r="TN100" i="1"/>
  <c r="TN183" i="1"/>
  <c r="TM108" i="1"/>
  <c r="TM198" i="1"/>
  <c r="TN206" i="1"/>
  <c r="TN32" i="1"/>
  <c r="TN23" i="1"/>
  <c r="TN201" i="1"/>
  <c r="TO188" i="1"/>
  <c r="TN124" i="1"/>
  <c r="LP21" i="1"/>
  <c r="VZ21" i="1"/>
  <c r="WX21" i="1" s="1"/>
  <c r="JU88" i="1"/>
  <c r="WA88" i="1"/>
  <c r="WY88" i="1" s="1"/>
  <c r="TM72" i="1"/>
  <c r="TM38" i="1"/>
  <c r="TM35" i="1"/>
  <c r="TM86" i="1"/>
  <c r="TM210" i="1"/>
  <c r="TM117" i="1"/>
  <c r="TN175" i="1"/>
  <c r="TM165" i="1"/>
  <c r="TM130" i="1"/>
  <c r="TM101" i="1"/>
  <c r="TM174" i="1"/>
  <c r="TM196" i="1"/>
  <c r="TM199" i="1"/>
  <c r="TM170" i="1"/>
  <c r="TN103" i="1"/>
  <c r="JT46" i="1"/>
  <c r="VZ46" i="1"/>
  <c r="WX46" i="1" s="1"/>
  <c r="LP48" i="1"/>
  <c r="VZ48" i="1"/>
  <c r="WX48" i="1" s="1"/>
  <c r="KR188" i="1"/>
  <c r="VZ188" i="1"/>
  <c r="WX188" i="1" s="1"/>
  <c r="KR26" i="1"/>
  <c r="VZ26" i="1"/>
  <c r="WX26" i="1" s="1"/>
  <c r="CK53" i="1"/>
  <c r="VZ53" i="1"/>
  <c r="WX53" i="1" s="1"/>
  <c r="TO83" i="1"/>
  <c r="TO51" i="1"/>
  <c r="TN92" i="1"/>
  <c r="TM162" i="1"/>
  <c r="TO128" i="1"/>
  <c r="TO204" i="1"/>
  <c r="TN168" i="1"/>
  <c r="TN36" i="1"/>
  <c r="TN82" i="1"/>
  <c r="TN126" i="1"/>
  <c r="TN160" i="1"/>
  <c r="TM60" i="1"/>
  <c r="TN202" i="1"/>
  <c r="TM57" i="1"/>
  <c r="TM96" i="1"/>
  <c r="TO94" i="1"/>
  <c r="TN208" i="1"/>
  <c r="TO58" i="1"/>
  <c r="TN57" i="1"/>
  <c r="TO44" i="1"/>
  <c r="TN41" i="1"/>
  <c r="TO63" i="1"/>
  <c r="TO102" i="1"/>
  <c r="TO66" i="1"/>
  <c r="TN132" i="1"/>
  <c r="TO52" i="1"/>
  <c r="TO27" i="1"/>
  <c r="TO106" i="1"/>
  <c r="TO140" i="1"/>
  <c r="TN190" i="1"/>
  <c r="TN69" i="1"/>
  <c r="TM161" i="1"/>
  <c r="MO195" i="1"/>
  <c r="WA195" i="1"/>
  <c r="WY195" i="1" s="1"/>
  <c r="TM62" i="1"/>
  <c r="TM56" i="1"/>
  <c r="TM42" i="1"/>
  <c r="TM90" i="1"/>
  <c r="TM205" i="1"/>
  <c r="TM111" i="1"/>
  <c r="TM120" i="1"/>
  <c r="LP141" i="1"/>
  <c r="VZ141" i="1"/>
  <c r="WX141" i="1" s="1"/>
  <c r="GB108" i="1"/>
  <c r="VZ108" i="1"/>
  <c r="WX108" i="1" s="1"/>
  <c r="MN125" i="1"/>
  <c r="VZ125" i="1"/>
  <c r="WX125" i="1" s="1"/>
  <c r="MN69" i="1"/>
  <c r="VZ69" i="1"/>
  <c r="WX69" i="1" s="1"/>
  <c r="TN58" i="1"/>
  <c r="TQ215" i="1"/>
  <c r="TP213" i="1"/>
  <c r="MN49" i="1"/>
  <c r="VZ49" i="1"/>
  <c r="WX49" i="1" s="1"/>
  <c r="DI179" i="1"/>
  <c r="TP179" i="1" s="1"/>
  <c r="GB69" i="1"/>
  <c r="GZ125" i="1"/>
  <c r="KR69" i="1"/>
  <c r="KR125" i="1"/>
  <c r="FE195" i="1"/>
  <c r="GZ69" i="1"/>
  <c r="CK125" i="1"/>
  <c r="LQ125" i="1" s="1"/>
  <c r="IV69" i="1"/>
  <c r="LP69" i="1"/>
  <c r="HX125" i="1"/>
  <c r="LP125" i="1"/>
  <c r="JT69" i="1"/>
  <c r="EG76" i="1"/>
  <c r="NM76" i="1" s="1"/>
  <c r="AQ76" i="1"/>
  <c r="BN76" i="1" s="1"/>
  <c r="EH76" i="1" s="1"/>
  <c r="NN76" i="1" s="1"/>
  <c r="XX76" i="1" s="1"/>
  <c r="CK69" i="1"/>
  <c r="WA69" i="1" s="1"/>
  <c r="WY69" i="1" s="1"/>
  <c r="FD125" i="1"/>
  <c r="HX69" i="1"/>
  <c r="JT125" i="1"/>
  <c r="AQ179" i="1"/>
  <c r="BN179" i="1" s="1"/>
  <c r="DJ179" i="1" s="1"/>
  <c r="PG17" i="1"/>
  <c r="OK212" i="1"/>
  <c r="RC17" i="1"/>
  <c r="PI212" i="1"/>
  <c r="QH214" i="1"/>
  <c r="RF214" i="1"/>
  <c r="OL214" i="1"/>
  <c r="OJ213" i="1"/>
  <c r="JT102" i="1"/>
  <c r="PH213" i="1"/>
  <c r="QF213" i="1"/>
  <c r="HX102" i="1"/>
  <c r="NN216" i="1"/>
  <c r="TQ216" i="1"/>
  <c r="NN215" i="1"/>
  <c r="NO214" i="1"/>
  <c r="NN212" i="1"/>
  <c r="NM213" i="1"/>
  <c r="TQ212" i="1"/>
  <c r="EI215" i="1"/>
  <c r="DK215" i="1"/>
  <c r="BP215" i="1"/>
  <c r="AT215" i="1"/>
  <c r="TR214" i="1"/>
  <c r="CN214" i="1"/>
  <c r="WD214" i="1" s="1"/>
  <c r="XB214" i="1" s="1"/>
  <c r="MQ214" i="1"/>
  <c r="LS214" i="1"/>
  <c r="KU214" i="1"/>
  <c r="JW214" i="1"/>
  <c r="IY214" i="1"/>
  <c r="IA214" i="1"/>
  <c r="HC214" i="1"/>
  <c r="GE214" i="1"/>
  <c r="FG214" i="1"/>
  <c r="MQ213" i="1"/>
  <c r="LS213" i="1"/>
  <c r="KU213" i="1"/>
  <c r="JW213" i="1"/>
  <c r="IY213" i="1"/>
  <c r="IA213" i="1"/>
  <c r="HC213" i="1"/>
  <c r="GE213" i="1"/>
  <c r="FG213" i="1"/>
  <c r="CN213" i="1"/>
  <c r="WD213" i="1" s="1"/>
  <c r="XB213" i="1" s="1"/>
  <c r="CN215" i="1"/>
  <c r="WD215" i="1" s="1"/>
  <c r="XB215" i="1" s="1"/>
  <c r="MQ215" i="1"/>
  <c r="LS215" i="1"/>
  <c r="KU215" i="1"/>
  <c r="JW215" i="1"/>
  <c r="IY215" i="1"/>
  <c r="IA215" i="1"/>
  <c r="HC215" i="1"/>
  <c r="GE215" i="1"/>
  <c r="FG215" i="1"/>
  <c r="BP212" i="1"/>
  <c r="AT212" i="1"/>
  <c r="EI212" i="1"/>
  <c r="DK212" i="1"/>
  <c r="BP216" i="1"/>
  <c r="AT216" i="1"/>
  <c r="EI216" i="1"/>
  <c r="DK216" i="1"/>
  <c r="EJ214" i="1"/>
  <c r="DL214" i="1"/>
  <c r="BQ214" i="1"/>
  <c r="AU214" i="1"/>
  <c r="BO213" i="1"/>
  <c r="AS213" i="1"/>
  <c r="EH213" i="1"/>
  <c r="NN213" i="1" s="1"/>
  <c r="XX213" i="1" s="1"/>
  <c r="DJ213" i="1"/>
  <c r="CN216" i="1"/>
  <c r="WD216" i="1" s="1"/>
  <c r="XB216" i="1" s="1"/>
  <c r="MQ216" i="1"/>
  <c r="LS216" i="1"/>
  <c r="KU216" i="1"/>
  <c r="JW216" i="1"/>
  <c r="IY216" i="1"/>
  <c r="IA216" i="1"/>
  <c r="HC216" i="1"/>
  <c r="GE216" i="1"/>
  <c r="FG216" i="1"/>
  <c r="CN212" i="1"/>
  <c r="WD212" i="1" s="1"/>
  <c r="XB212" i="1" s="1"/>
  <c r="MQ212" i="1"/>
  <c r="LS212" i="1"/>
  <c r="KU212" i="1"/>
  <c r="JW212" i="1"/>
  <c r="IY212" i="1"/>
  <c r="IA212" i="1"/>
  <c r="HC212" i="1"/>
  <c r="GE212" i="1"/>
  <c r="FG212" i="1"/>
  <c r="KR102" i="1"/>
  <c r="IV102" i="1"/>
  <c r="FD102" i="1"/>
  <c r="MN102" i="1"/>
  <c r="GZ102" i="1"/>
  <c r="GB102" i="1"/>
  <c r="CK102" i="1"/>
  <c r="WA102" i="1" s="1"/>
  <c r="WY102" i="1" s="1"/>
  <c r="CK46" i="1"/>
  <c r="WA46" i="1" s="1"/>
  <c r="WY46" i="1" s="1"/>
  <c r="GZ48" i="1"/>
  <c r="EG103" i="1"/>
  <c r="NM103" i="1" s="1"/>
  <c r="CK26" i="1"/>
  <c r="HY26" i="1" s="1"/>
  <c r="GZ188" i="1"/>
  <c r="EF76" i="1"/>
  <c r="NL76" i="1" s="1"/>
  <c r="QF76" i="1" s="1"/>
  <c r="JT26" i="1"/>
  <c r="IV188" i="1"/>
  <c r="MN188" i="1"/>
  <c r="MN48" i="1"/>
  <c r="IV46" i="1"/>
  <c r="LP46" i="1"/>
  <c r="FD46" i="1"/>
  <c r="CK48" i="1"/>
  <c r="GC48" i="1" s="1"/>
  <c r="AQ103" i="1"/>
  <c r="BN103" i="1" s="1"/>
  <c r="EH103" i="1" s="1"/>
  <c r="NN103" i="1" s="1"/>
  <c r="XX103" i="1" s="1"/>
  <c r="GZ26" i="1"/>
  <c r="CK188" i="1"/>
  <c r="WA188" i="1" s="1"/>
  <c r="WY188" i="1" s="1"/>
  <c r="JT188" i="1"/>
  <c r="IV48" i="1"/>
  <c r="KR48" i="1"/>
  <c r="HX46" i="1"/>
  <c r="HX48" i="1"/>
  <c r="KR46" i="1"/>
  <c r="FE41" i="1"/>
  <c r="HA195" i="1"/>
  <c r="LP164" i="1"/>
  <c r="DH138" i="1"/>
  <c r="KR136" i="1"/>
  <c r="CL88" i="1"/>
  <c r="HB88" i="1" s="1"/>
  <c r="FE88" i="1"/>
  <c r="GC88" i="1"/>
  <c r="FD164" i="1"/>
  <c r="JT164" i="1"/>
  <c r="MN164" i="1"/>
  <c r="HX136" i="1"/>
  <c r="LP136" i="1"/>
  <c r="GZ164" i="1"/>
  <c r="GB136" i="1"/>
  <c r="GZ136" i="1"/>
  <c r="IV164" i="1"/>
  <c r="GB164" i="1"/>
  <c r="JT136" i="1"/>
  <c r="MN136" i="1"/>
  <c r="CK164" i="1"/>
  <c r="CK177" i="1"/>
  <c r="HA177" i="1" s="1"/>
  <c r="CK136" i="1"/>
  <c r="WA136" i="1" s="1"/>
  <c r="WY136" i="1" s="1"/>
  <c r="KR177" i="1"/>
  <c r="GC195" i="1"/>
  <c r="JU195" i="1"/>
  <c r="JT141" i="1"/>
  <c r="KS195" i="1"/>
  <c r="MN141" i="1"/>
  <c r="CL195" i="1"/>
  <c r="WB195" i="1" s="1"/>
  <c r="WZ195" i="1" s="1"/>
  <c r="GZ141" i="1"/>
  <c r="JT108" i="1"/>
  <c r="FD141" i="1"/>
  <c r="KR108" i="1"/>
  <c r="IV141" i="1"/>
  <c r="FD108" i="1"/>
  <c r="GB141" i="1"/>
  <c r="IV108" i="1"/>
  <c r="MN108" i="1"/>
  <c r="KR141" i="1"/>
  <c r="CK108" i="1"/>
  <c r="CK141" i="1"/>
  <c r="MO141" i="1" s="1"/>
  <c r="HX108" i="1"/>
  <c r="LP108" i="1"/>
  <c r="HX141" i="1"/>
  <c r="HY195" i="1"/>
  <c r="LQ195" i="1"/>
  <c r="IW195" i="1"/>
  <c r="HY88" i="1"/>
  <c r="LQ88" i="1"/>
  <c r="FD196" i="1"/>
  <c r="GB197" i="1"/>
  <c r="KS88" i="1"/>
  <c r="HA41" i="1"/>
  <c r="DH103" i="1"/>
  <c r="DH85" i="1"/>
  <c r="GC41" i="1"/>
  <c r="CL41" i="1"/>
  <c r="KT41" i="1" s="1"/>
  <c r="TP103" i="1"/>
  <c r="MO41" i="1"/>
  <c r="PH138" i="1"/>
  <c r="OJ138" i="1"/>
  <c r="RD138" i="1"/>
  <c r="QF138" i="1"/>
  <c r="LP162" i="1"/>
  <c r="HX162" i="1"/>
  <c r="CK162" i="1"/>
  <c r="WA162" i="1" s="1"/>
  <c r="WY162" i="1" s="1"/>
  <c r="KR162" i="1"/>
  <c r="GZ162" i="1"/>
  <c r="IV162" i="1"/>
  <c r="GB162" i="1"/>
  <c r="MN162" i="1"/>
  <c r="JT162" i="1"/>
  <c r="FD162" i="1"/>
  <c r="IW88" i="1"/>
  <c r="MO88" i="1"/>
  <c r="EE179" i="1"/>
  <c r="NK179" i="1" s="1"/>
  <c r="JT29" i="1"/>
  <c r="CK29" i="1"/>
  <c r="WA29" i="1" s="1"/>
  <c r="WY29" i="1" s="1"/>
  <c r="GB29" i="1"/>
  <c r="KR29" i="1"/>
  <c r="GZ29" i="1"/>
  <c r="IV29" i="1"/>
  <c r="LP29" i="1"/>
  <c r="FD29" i="1"/>
  <c r="HX29" i="1"/>
  <c r="GB21" i="1"/>
  <c r="GZ21" i="1"/>
  <c r="FD21" i="1"/>
  <c r="CK21" i="1"/>
  <c r="FE21" i="1" s="1"/>
  <c r="GB196" i="1"/>
  <c r="FD177" i="1"/>
  <c r="GZ197" i="1"/>
  <c r="CK198" i="1"/>
  <c r="KR198" i="1"/>
  <c r="HX177" i="1"/>
  <c r="LP177" i="1"/>
  <c r="JT198" i="1"/>
  <c r="GZ196" i="1"/>
  <c r="GB177" i="1"/>
  <c r="GB198" i="1"/>
  <c r="JT64" i="1"/>
  <c r="HX198" i="1"/>
  <c r="LP198" i="1"/>
  <c r="JT177" i="1"/>
  <c r="MN177" i="1"/>
  <c r="GZ198" i="1"/>
  <c r="CK196" i="1"/>
  <c r="MO196" i="1" s="1"/>
  <c r="GZ177" i="1"/>
  <c r="FD198" i="1"/>
  <c r="IV198" i="1"/>
  <c r="MN64" i="1"/>
  <c r="CK64" i="1"/>
  <c r="FD64" i="1"/>
  <c r="JT197" i="1"/>
  <c r="TO131" i="1"/>
  <c r="AP116" i="1"/>
  <c r="BL116" i="1"/>
  <c r="DH116" i="1" s="1"/>
  <c r="QD150" i="1"/>
  <c r="PF150" i="1"/>
  <c r="RB150" i="1"/>
  <c r="OH150" i="1"/>
  <c r="EE199" i="1"/>
  <c r="NK199" i="1" s="1"/>
  <c r="XU199" i="1" s="1"/>
  <c r="DG199" i="1"/>
  <c r="EE170" i="1"/>
  <c r="NK170" i="1" s="1"/>
  <c r="XU170" i="1" s="1"/>
  <c r="DG170" i="1"/>
  <c r="BL150" i="1"/>
  <c r="AP150" i="1"/>
  <c r="BL107" i="1"/>
  <c r="AP107" i="1"/>
  <c r="BM175" i="1"/>
  <c r="AQ175" i="1"/>
  <c r="RB205" i="1"/>
  <c r="QD205" i="1"/>
  <c r="PF205" i="1"/>
  <c r="OH205" i="1"/>
  <c r="EE146" i="1"/>
  <c r="NK146" i="1" s="1"/>
  <c r="XU146" i="1" s="1"/>
  <c r="DG146" i="1"/>
  <c r="OH111" i="1"/>
  <c r="RB111" i="1"/>
  <c r="QD111" i="1"/>
  <c r="PF111" i="1"/>
  <c r="EE186" i="1"/>
  <c r="NK186" i="1" s="1"/>
  <c r="XU186" i="1" s="1"/>
  <c r="DG186" i="1"/>
  <c r="EE101" i="1"/>
  <c r="NK101" i="1" s="1"/>
  <c r="XU101" i="1" s="1"/>
  <c r="DG101" i="1"/>
  <c r="EE159" i="1"/>
  <c r="NK159" i="1" s="1"/>
  <c r="XU159" i="1" s="1"/>
  <c r="DG159" i="1"/>
  <c r="EE205" i="1"/>
  <c r="NK205" i="1" s="1"/>
  <c r="XU205" i="1" s="1"/>
  <c r="DG205" i="1"/>
  <c r="OH199" i="1"/>
  <c r="RB199" i="1"/>
  <c r="QD199" i="1"/>
  <c r="PF199" i="1"/>
  <c r="EE182" i="1"/>
  <c r="NK182" i="1" s="1"/>
  <c r="XU182" i="1" s="1"/>
  <c r="DG182" i="1"/>
  <c r="EE111" i="1"/>
  <c r="NK111" i="1" s="1"/>
  <c r="XU111" i="1" s="1"/>
  <c r="DG111" i="1"/>
  <c r="QD170" i="1"/>
  <c r="PF170" i="1"/>
  <c r="OH170" i="1"/>
  <c r="RB170" i="1"/>
  <c r="EE120" i="1"/>
  <c r="NK120" i="1" s="1"/>
  <c r="XU120" i="1" s="1"/>
  <c r="DG120" i="1"/>
  <c r="BL109" i="1"/>
  <c r="AP109" i="1"/>
  <c r="BL166" i="1"/>
  <c r="AP166" i="1"/>
  <c r="DG150" i="1"/>
  <c r="EE150" i="1"/>
  <c r="NK150" i="1" s="1"/>
  <c r="XU150" i="1" s="1"/>
  <c r="OH146" i="1"/>
  <c r="RB146" i="1"/>
  <c r="QD146" i="1"/>
  <c r="PF146" i="1"/>
  <c r="EE107" i="1"/>
  <c r="NK107" i="1" s="1"/>
  <c r="XU107" i="1" s="1"/>
  <c r="DG107" i="1"/>
  <c r="QD186" i="1"/>
  <c r="PF186" i="1"/>
  <c r="OH186" i="1"/>
  <c r="RB186" i="1"/>
  <c r="EF175" i="1"/>
  <c r="NL175" i="1" s="1"/>
  <c r="XV175" i="1" s="1"/>
  <c r="DH175" i="1"/>
  <c r="BL165" i="1"/>
  <c r="AP165" i="1"/>
  <c r="OH174" i="1"/>
  <c r="RB174" i="1"/>
  <c r="QD174" i="1"/>
  <c r="PF174" i="1"/>
  <c r="RB196" i="1"/>
  <c r="QD196" i="1"/>
  <c r="PF196" i="1"/>
  <c r="OH196" i="1"/>
  <c r="BL130" i="1"/>
  <c r="AP130" i="1"/>
  <c r="OH105" i="1"/>
  <c r="RB105" i="1"/>
  <c r="QD105" i="1"/>
  <c r="PF105" i="1"/>
  <c r="BL163" i="1"/>
  <c r="AP163" i="1"/>
  <c r="BL174" i="1"/>
  <c r="AP174" i="1"/>
  <c r="BL196" i="1"/>
  <c r="AP196" i="1"/>
  <c r="BL105" i="1"/>
  <c r="AP105" i="1"/>
  <c r="BL121" i="1"/>
  <c r="AP121" i="1"/>
  <c r="BM161" i="1"/>
  <c r="EG161" i="1" s="1"/>
  <c r="NM161" i="1" s="1"/>
  <c r="XW161" i="1" s="1"/>
  <c r="HY41" i="1"/>
  <c r="RB210" i="1"/>
  <c r="QD210" i="1"/>
  <c r="PF210" i="1"/>
  <c r="OH210" i="1"/>
  <c r="DG109" i="1"/>
  <c r="EE109" i="1"/>
  <c r="NK109" i="1" s="1"/>
  <c r="XU109" i="1" s="1"/>
  <c r="OH117" i="1"/>
  <c r="RB117" i="1"/>
  <c r="QD117" i="1"/>
  <c r="PF117" i="1"/>
  <c r="EE166" i="1"/>
  <c r="NK166" i="1" s="1"/>
  <c r="XU166" i="1" s="1"/>
  <c r="DG166" i="1"/>
  <c r="QE175" i="1"/>
  <c r="PG175" i="1"/>
  <c r="OI175" i="1"/>
  <c r="RC175" i="1"/>
  <c r="BL210" i="1"/>
  <c r="AP210" i="1"/>
  <c r="BL117" i="1"/>
  <c r="AP117" i="1"/>
  <c r="BL176" i="1"/>
  <c r="AP176" i="1"/>
  <c r="PF163" i="1"/>
  <c r="OH163" i="1"/>
  <c r="RB163" i="1"/>
  <c r="QD163" i="1"/>
  <c r="EE165" i="1"/>
  <c r="NK165" i="1" s="1"/>
  <c r="XU165" i="1" s="1"/>
  <c r="DG165" i="1"/>
  <c r="DG130" i="1"/>
  <c r="EE130" i="1"/>
  <c r="NK130" i="1" s="1"/>
  <c r="XU130" i="1" s="1"/>
  <c r="PG179" i="1"/>
  <c r="QD121" i="1"/>
  <c r="PF121" i="1"/>
  <c r="OH121" i="1"/>
  <c r="RB121" i="1"/>
  <c r="EE163" i="1"/>
  <c r="NK163" i="1" s="1"/>
  <c r="XU163" i="1" s="1"/>
  <c r="DG163" i="1"/>
  <c r="RB109" i="1"/>
  <c r="QD109" i="1"/>
  <c r="PF109" i="1"/>
  <c r="OH109" i="1"/>
  <c r="EE174" i="1"/>
  <c r="NK174" i="1" s="1"/>
  <c r="XU174" i="1" s="1"/>
  <c r="DG174" i="1"/>
  <c r="EE196" i="1"/>
  <c r="NK196" i="1" s="1"/>
  <c r="XU196" i="1" s="1"/>
  <c r="DG196" i="1"/>
  <c r="RB166" i="1"/>
  <c r="QD166" i="1"/>
  <c r="PF166" i="1"/>
  <c r="OH166" i="1"/>
  <c r="EE105" i="1"/>
  <c r="NK105" i="1" s="1"/>
  <c r="XU105" i="1" s="1"/>
  <c r="DG105" i="1"/>
  <c r="EE121" i="1"/>
  <c r="NK121" i="1" s="1"/>
  <c r="XU121" i="1" s="1"/>
  <c r="DG121" i="1"/>
  <c r="TO180" i="1"/>
  <c r="KS41" i="1"/>
  <c r="BL199" i="1"/>
  <c r="AP199" i="1"/>
  <c r="PF107" i="1"/>
  <c r="OH107" i="1"/>
  <c r="RB107" i="1"/>
  <c r="QD107" i="1"/>
  <c r="BL170" i="1"/>
  <c r="AP170" i="1"/>
  <c r="OH176" i="1"/>
  <c r="RB176" i="1"/>
  <c r="QD176" i="1"/>
  <c r="PF176" i="1"/>
  <c r="BL161" i="1"/>
  <c r="DH161" i="1" s="1"/>
  <c r="EE210" i="1"/>
  <c r="NK210" i="1" s="1"/>
  <c r="XU210" i="1" s="1"/>
  <c r="DG210" i="1"/>
  <c r="RB165" i="1"/>
  <c r="QD165" i="1"/>
  <c r="PF165" i="1"/>
  <c r="OH165" i="1"/>
  <c r="DG117" i="1"/>
  <c r="EE117" i="1"/>
  <c r="NK117" i="1" s="1"/>
  <c r="XU117" i="1" s="1"/>
  <c r="QD130" i="1"/>
  <c r="PF130" i="1"/>
  <c r="RB130" i="1"/>
  <c r="OH130" i="1"/>
  <c r="QD101" i="1"/>
  <c r="PF101" i="1"/>
  <c r="OH101" i="1"/>
  <c r="RB101" i="1"/>
  <c r="EE176" i="1"/>
  <c r="NK176" i="1" s="1"/>
  <c r="XU176" i="1" s="1"/>
  <c r="DG176" i="1"/>
  <c r="OH159" i="1"/>
  <c r="RB159" i="1"/>
  <c r="QD159" i="1"/>
  <c r="PF159" i="1"/>
  <c r="BL146" i="1"/>
  <c r="AP146" i="1"/>
  <c r="RB182" i="1"/>
  <c r="QD182" i="1"/>
  <c r="PF182" i="1"/>
  <c r="OH182" i="1"/>
  <c r="BL186" i="1"/>
  <c r="AP186" i="1"/>
  <c r="BL101" i="1"/>
  <c r="AP101" i="1"/>
  <c r="RB120" i="1"/>
  <c r="QD120" i="1"/>
  <c r="PF120" i="1"/>
  <c r="OH120" i="1"/>
  <c r="BL159" i="1"/>
  <c r="AP159" i="1"/>
  <c r="BL205" i="1"/>
  <c r="AP205" i="1"/>
  <c r="BL182" i="1"/>
  <c r="AP182" i="1"/>
  <c r="BL111" i="1"/>
  <c r="AP111" i="1"/>
  <c r="BL120" i="1"/>
  <c r="AP120" i="1"/>
  <c r="LP197" i="1"/>
  <c r="CK197" i="1"/>
  <c r="CL197" i="1" s="1"/>
  <c r="WB197" i="1" s="1"/>
  <c r="WZ197" i="1" s="1"/>
  <c r="GB64" i="1"/>
  <c r="IV64" i="1"/>
  <c r="KR64" i="1"/>
  <c r="KR196" i="1"/>
  <c r="FD197" i="1"/>
  <c r="GZ64" i="1"/>
  <c r="HX64" i="1"/>
  <c r="HX197" i="1"/>
  <c r="KR21" i="1"/>
  <c r="JU41" i="1"/>
  <c r="LQ41" i="1"/>
  <c r="HX21" i="1"/>
  <c r="MN21" i="1"/>
  <c r="OI85" i="1"/>
  <c r="JT21" i="1"/>
  <c r="IV21" i="1"/>
  <c r="KR197" i="1"/>
  <c r="HX196" i="1"/>
  <c r="LP196" i="1"/>
  <c r="IV196" i="1"/>
  <c r="MN196" i="1"/>
  <c r="IV197" i="1"/>
  <c r="RD85" i="1"/>
  <c r="QF85" i="1"/>
  <c r="PH85" i="1"/>
  <c r="OJ85" i="1"/>
  <c r="QE85" i="1"/>
  <c r="DG85" i="1"/>
  <c r="RC85" i="1"/>
  <c r="PH50" i="1"/>
  <c r="RD50" i="1"/>
  <c r="QF50" i="1"/>
  <c r="OJ50" i="1"/>
  <c r="BM50" i="1"/>
  <c r="EG50" i="1" s="1"/>
  <c r="NM50" i="1" s="1"/>
  <c r="XW50" i="1" s="1"/>
  <c r="EE34" i="1"/>
  <c r="NK34" i="1" s="1"/>
  <c r="XU34" i="1" s="1"/>
  <c r="DG34" i="1"/>
  <c r="OH68" i="1"/>
  <c r="RB68" i="1"/>
  <c r="QD68" i="1"/>
  <c r="PF68" i="1"/>
  <c r="EE97" i="1"/>
  <c r="NK97" i="1" s="1"/>
  <c r="XU97" i="1" s="1"/>
  <c r="DG97" i="1"/>
  <c r="RB62" i="1"/>
  <c r="QD62" i="1"/>
  <c r="PF62" i="1"/>
  <c r="OH62" i="1"/>
  <c r="EE90" i="1"/>
  <c r="NK90" i="1" s="1"/>
  <c r="XU90" i="1" s="1"/>
  <c r="DG90" i="1"/>
  <c r="EE38" i="1"/>
  <c r="NK38" i="1" s="1"/>
  <c r="XU38" i="1" s="1"/>
  <c r="DG38" i="1"/>
  <c r="EE62" i="1"/>
  <c r="NK62" i="1" s="1"/>
  <c r="XU62" i="1" s="1"/>
  <c r="DG62" i="1"/>
  <c r="RB80" i="1"/>
  <c r="QD80" i="1"/>
  <c r="PF80" i="1"/>
  <c r="OH80" i="1"/>
  <c r="EE89" i="1"/>
  <c r="NK89" i="1" s="1"/>
  <c r="XU89" i="1" s="1"/>
  <c r="DG89" i="1"/>
  <c r="OH65" i="1"/>
  <c r="RB65" i="1"/>
  <c r="QD65" i="1"/>
  <c r="PF65" i="1"/>
  <c r="EE80" i="1"/>
  <c r="NK80" i="1" s="1"/>
  <c r="XU80" i="1" s="1"/>
  <c r="DG80" i="1"/>
  <c r="BL42" i="1"/>
  <c r="AP42" i="1"/>
  <c r="BL46" i="1"/>
  <c r="AP46" i="1"/>
  <c r="BL72" i="1"/>
  <c r="AP72" i="1"/>
  <c r="BL68" i="1"/>
  <c r="AP68" i="1"/>
  <c r="BL61" i="1"/>
  <c r="AP61" i="1"/>
  <c r="BL54" i="1"/>
  <c r="AP54" i="1"/>
  <c r="BL35" i="1"/>
  <c r="AP35" i="1"/>
  <c r="OH46" i="1"/>
  <c r="RB46" i="1"/>
  <c r="QD46" i="1"/>
  <c r="PF46" i="1"/>
  <c r="QD34" i="1"/>
  <c r="RB34" i="1"/>
  <c r="OH34" i="1"/>
  <c r="PF34" i="1"/>
  <c r="DG42" i="1"/>
  <c r="EE42" i="1"/>
  <c r="NK42" i="1" s="1"/>
  <c r="XU42" i="1" s="1"/>
  <c r="EE46" i="1"/>
  <c r="NK46" i="1" s="1"/>
  <c r="XU46" i="1" s="1"/>
  <c r="DG46" i="1"/>
  <c r="PF72" i="1"/>
  <c r="OH72" i="1"/>
  <c r="RB72" i="1"/>
  <c r="QD72" i="1"/>
  <c r="PF38" i="1"/>
  <c r="QD38" i="1"/>
  <c r="RB38" i="1"/>
  <c r="OH38" i="1"/>
  <c r="OH61" i="1"/>
  <c r="RB61" i="1"/>
  <c r="QD61" i="1"/>
  <c r="PF61" i="1"/>
  <c r="QD54" i="1"/>
  <c r="PF54" i="1"/>
  <c r="OH54" i="1"/>
  <c r="RB54" i="1"/>
  <c r="EE72" i="1"/>
  <c r="NK72" i="1" s="1"/>
  <c r="XU72" i="1" s="1"/>
  <c r="DG72" i="1"/>
  <c r="PF35" i="1"/>
  <c r="QD35" i="1"/>
  <c r="RB35" i="1"/>
  <c r="OH35" i="1"/>
  <c r="DG68" i="1"/>
  <c r="EE68" i="1"/>
  <c r="NK68" i="1" s="1"/>
  <c r="XU68" i="1" s="1"/>
  <c r="EE61" i="1"/>
  <c r="NK61" i="1" s="1"/>
  <c r="XU61" i="1" s="1"/>
  <c r="DG61" i="1"/>
  <c r="EE54" i="1"/>
  <c r="NK54" i="1" s="1"/>
  <c r="XU54" i="1" s="1"/>
  <c r="DG54" i="1"/>
  <c r="OH56" i="1"/>
  <c r="RB56" i="1"/>
  <c r="QD56" i="1"/>
  <c r="PF56" i="1"/>
  <c r="EE35" i="1"/>
  <c r="NK35" i="1" s="1"/>
  <c r="XU35" i="1" s="1"/>
  <c r="DG35" i="1"/>
  <c r="OH42" i="1"/>
  <c r="PF42" i="1"/>
  <c r="QD42" i="1"/>
  <c r="RB42" i="1"/>
  <c r="BL56" i="1"/>
  <c r="AP56" i="1"/>
  <c r="BL86" i="1"/>
  <c r="AP86" i="1"/>
  <c r="BL65" i="1"/>
  <c r="AP65" i="1"/>
  <c r="BM85" i="1"/>
  <c r="EG85" i="1" s="1"/>
  <c r="NM85" i="1" s="1"/>
  <c r="BL34" i="1"/>
  <c r="AP34" i="1"/>
  <c r="BL97" i="1"/>
  <c r="AP97" i="1"/>
  <c r="BL90" i="1"/>
  <c r="AP90" i="1"/>
  <c r="RB89" i="1"/>
  <c r="QD89" i="1"/>
  <c r="PF89" i="1"/>
  <c r="OH89" i="1"/>
  <c r="BL38" i="1"/>
  <c r="AP38" i="1"/>
  <c r="OH97" i="1"/>
  <c r="RB97" i="1"/>
  <c r="QD97" i="1"/>
  <c r="PF97" i="1"/>
  <c r="BL62" i="1"/>
  <c r="AP62" i="1"/>
  <c r="BL89" i="1"/>
  <c r="AP89" i="1"/>
  <c r="RB86" i="1"/>
  <c r="QD86" i="1"/>
  <c r="PF86" i="1"/>
  <c r="OH86" i="1"/>
  <c r="BL80" i="1"/>
  <c r="AP80" i="1"/>
  <c r="EE56" i="1"/>
  <c r="NK56" i="1" s="1"/>
  <c r="XU56" i="1" s="1"/>
  <c r="DG56" i="1"/>
  <c r="DG86" i="1"/>
  <c r="EE86" i="1"/>
  <c r="NK86" i="1" s="1"/>
  <c r="XU86" i="1" s="1"/>
  <c r="EE65" i="1"/>
  <c r="NK65" i="1" s="1"/>
  <c r="XU65" i="1" s="1"/>
  <c r="DG65" i="1"/>
  <c r="OH90" i="1"/>
  <c r="RB90" i="1"/>
  <c r="QD90" i="1"/>
  <c r="PF90" i="1"/>
  <c r="TO207" i="1"/>
  <c r="TO135" i="1"/>
  <c r="TO151" i="1"/>
  <c r="TO76" i="1"/>
  <c r="RD83" i="1"/>
  <c r="QF83" i="1"/>
  <c r="PH83" i="1"/>
  <c r="OJ83" i="1"/>
  <c r="RC92" i="1"/>
  <c r="QE92" i="1"/>
  <c r="PG92" i="1"/>
  <c r="OI92" i="1"/>
  <c r="QF59" i="1"/>
  <c r="RC203" i="1"/>
  <c r="QE203" i="1"/>
  <c r="PG203" i="1"/>
  <c r="OI203" i="1"/>
  <c r="RB201" i="1"/>
  <c r="QD201" i="1"/>
  <c r="PF201" i="1"/>
  <c r="OH201" i="1"/>
  <c r="RC204" i="1"/>
  <c r="QE204" i="1"/>
  <c r="PG204" i="1"/>
  <c r="OI204" i="1"/>
  <c r="RC184" i="1"/>
  <c r="QE184" i="1"/>
  <c r="PG184" i="1"/>
  <c r="OI184" i="1"/>
  <c r="RB49" i="1"/>
  <c r="QD49" i="1"/>
  <c r="PF49" i="1"/>
  <c r="OH49" i="1"/>
  <c r="RC211" i="1"/>
  <c r="QE211" i="1"/>
  <c r="PG211" i="1"/>
  <c r="OI211" i="1"/>
  <c r="RE188" i="1"/>
  <c r="QG188" i="1"/>
  <c r="PI188" i="1"/>
  <c r="OK188" i="1"/>
  <c r="RC64" i="1"/>
  <c r="QE64" i="1"/>
  <c r="OI64" i="1"/>
  <c r="PG64" i="1"/>
  <c r="RD137" i="1"/>
  <c r="QF137" i="1"/>
  <c r="PH137" i="1"/>
  <c r="OJ137" i="1"/>
  <c r="RD133" i="1"/>
  <c r="QF133" i="1"/>
  <c r="PH133" i="1"/>
  <c r="OJ133" i="1"/>
  <c r="RB148" i="1"/>
  <c r="QD148" i="1"/>
  <c r="PF148" i="1"/>
  <c r="OH148" i="1"/>
  <c r="RC154" i="1"/>
  <c r="QE154" i="1"/>
  <c r="PG154" i="1"/>
  <c r="OI154" i="1"/>
  <c r="RD156" i="1"/>
  <c r="QF156" i="1"/>
  <c r="PH156" i="1"/>
  <c r="OJ156" i="1"/>
  <c r="RC172" i="1"/>
  <c r="QE172" i="1"/>
  <c r="PG172" i="1"/>
  <c r="OI172" i="1"/>
  <c r="RB112" i="1"/>
  <c r="QD112" i="1"/>
  <c r="PF112" i="1"/>
  <c r="OH112" i="1"/>
  <c r="RC100" i="1"/>
  <c r="QE100" i="1"/>
  <c r="PG100" i="1"/>
  <c r="OI100" i="1"/>
  <c r="RD71" i="1"/>
  <c r="QF71" i="1"/>
  <c r="PH71" i="1"/>
  <c r="OJ71" i="1"/>
  <c r="TO193" i="1"/>
  <c r="RC206" i="1"/>
  <c r="QE206" i="1"/>
  <c r="PG206" i="1"/>
  <c r="OI206" i="1"/>
  <c r="RD94" i="1"/>
  <c r="QF94" i="1"/>
  <c r="PH94" i="1"/>
  <c r="OJ94" i="1"/>
  <c r="RC129" i="1"/>
  <c r="QE129" i="1"/>
  <c r="PG129" i="1"/>
  <c r="OI129" i="1"/>
  <c r="RB93" i="1"/>
  <c r="QD93" i="1"/>
  <c r="PF93" i="1"/>
  <c r="OH93" i="1"/>
  <c r="TO149" i="1"/>
  <c r="TO119" i="1"/>
  <c r="TO142" i="1"/>
  <c r="RB92" i="1"/>
  <c r="QD92" i="1"/>
  <c r="PF92" i="1"/>
  <c r="OH92" i="1"/>
  <c r="RC119" i="1"/>
  <c r="QE119" i="1"/>
  <c r="PG119" i="1"/>
  <c r="OI119" i="1"/>
  <c r="RC118" i="1"/>
  <c r="QE118" i="1"/>
  <c r="PG118" i="1"/>
  <c r="OI118" i="1"/>
  <c r="RC143" i="1"/>
  <c r="QE143" i="1"/>
  <c r="PG143" i="1"/>
  <c r="OI143" i="1"/>
  <c r="RB202" i="1"/>
  <c r="QD202" i="1"/>
  <c r="PF202" i="1"/>
  <c r="OH202" i="1"/>
  <c r="RD185" i="1"/>
  <c r="QF185" i="1"/>
  <c r="PH185" i="1"/>
  <c r="OJ185" i="1"/>
  <c r="RD206" i="1"/>
  <c r="QF206" i="1"/>
  <c r="PH206" i="1"/>
  <c r="OJ206" i="1"/>
  <c r="RD128" i="1"/>
  <c r="QF128" i="1"/>
  <c r="PH128" i="1"/>
  <c r="OJ128" i="1"/>
  <c r="RD171" i="1"/>
  <c r="QF171" i="1"/>
  <c r="PH171" i="1"/>
  <c r="OJ171" i="1"/>
  <c r="RB153" i="1"/>
  <c r="QD153" i="1"/>
  <c r="PF153" i="1"/>
  <c r="OH153" i="1"/>
  <c r="RB187" i="1"/>
  <c r="QD187" i="1"/>
  <c r="PF187" i="1"/>
  <c r="OH187" i="1"/>
  <c r="RC47" i="1"/>
  <c r="QE47" i="1"/>
  <c r="OI47" i="1"/>
  <c r="PG47" i="1"/>
  <c r="RB197" i="1"/>
  <c r="QD197" i="1"/>
  <c r="PF197" i="1"/>
  <c r="OH197" i="1"/>
  <c r="RB192" i="1"/>
  <c r="QD192" i="1"/>
  <c r="PF192" i="1"/>
  <c r="OH192" i="1"/>
  <c r="RC135" i="1"/>
  <c r="QE135" i="1"/>
  <c r="PG135" i="1"/>
  <c r="OI135" i="1"/>
  <c r="RC66" i="1"/>
  <c r="QE66" i="1"/>
  <c r="PG66" i="1"/>
  <c r="OI66" i="1"/>
  <c r="RC209" i="1"/>
  <c r="QE209" i="1"/>
  <c r="PG209" i="1"/>
  <c r="OI209" i="1"/>
  <c r="RC193" i="1"/>
  <c r="QE193" i="1"/>
  <c r="PG193" i="1"/>
  <c r="OI193" i="1"/>
  <c r="RC96" i="1"/>
  <c r="QE96" i="1"/>
  <c r="PG96" i="1"/>
  <c r="OI96" i="1"/>
  <c r="RD127" i="1"/>
  <c r="QF127" i="1"/>
  <c r="PH127" i="1"/>
  <c r="OJ127" i="1"/>
  <c r="RD139" i="1"/>
  <c r="QF139" i="1"/>
  <c r="PH139" i="1"/>
  <c r="OJ139" i="1"/>
  <c r="RD193" i="1"/>
  <c r="QF193" i="1"/>
  <c r="PH193" i="1"/>
  <c r="OJ193" i="1"/>
  <c r="RD110" i="1"/>
  <c r="QF110" i="1"/>
  <c r="PH110" i="1"/>
  <c r="OJ110" i="1"/>
  <c r="RC104" i="1"/>
  <c r="QE104" i="1"/>
  <c r="PG104" i="1"/>
  <c r="OI104" i="1"/>
  <c r="RC200" i="1"/>
  <c r="QE200" i="1"/>
  <c r="PG200" i="1"/>
  <c r="OI200" i="1"/>
  <c r="RD48" i="1"/>
  <c r="QF48" i="1"/>
  <c r="OJ48" i="1"/>
  <c r="PH48" i="1"/>
  <c r="RC187" i="1"/>
  <c r="QE187" i="1"/>
  <c r="PG187" i="1"/>
  <c r="OI187" i="1"/>
  <c r="RC144" i="1"/>
  <c r="QE144" i="1"/>
  <c r="PG144" i="1"/>
  <c r="OI144" i="1"/>
  <c r="RD164" i="1"/>
  <c r="QF164" i="1"/>
  <c r="PH164" i="1"/>
  <c r="OJ164" i="1"/>
  <c r="RD204" i="1"/>
  <c r="QF204" i="1"/>
  <c r="PH204" i="1"/>
  <c r="OJ204" i="1"/>
  <c r="QF180" i="1"/>
  <c r="RD160" i="1"/>
  <c r="QF160" i="1"/>
  <c r="PH160" i="1"/>
  <c r="OJ160" i="1"/>
  <c r="RC45" i="1"/>
  <c r="QE45" i="1"/>
  <c r="OI45" i="1"/>
  <c r="PG45" i="1"/>
  <c r="RD207" i="1"/>
  <c r="QF207" i="1"/>
  <c r="PH207" i="1"/>
  <c r="OJ207" i="1"/>
  <c r="RC112" i="1"/>
  <c r="QE112" i="1"/>
  <c r="PG112" i="1"/>
  <c r="OI112" i="1"/>
  <c r="RD149" i="1"/>
  <c r="QF149" i="1"/>
  <c r="PH149" i="1"/>
  <c r="OJ149" i="1"/>
  <c r="RD79" i="1"/>
  <c r="QF79" i="1"/>
  <c r="PH79" i="1"/>
  <c r="OJ79" i="1"/>
  <c r="RB64" i="1"/>
  <c r="QD64" i="1"/>
  <c r="PF64" i="1"/>
  <c r="OH64" i="1"/>
  <c r="RB84" i="1"/>
  <c r="QD84" i="1"/>
  <c r="PF84" i="1"/>
  <c r="OH84" i="1"/>
  <c r="TO206" i="1"/>
  <c r="RC202" i="1"/>
  <c r="QE202" i="1"/>
  <c r="PG202" i="1"/>
  <c r="OI202" i="1"/>
  <c r="RD58" i="1"/>
  <c r="QF58" i="1"/>
  <c r="OJ58" i="1"/>
  <c r="PH58" i="1"/>
  <c r="RC57" i="1"/>
  <c r="QE57" i="1"/>
  <c r="PG57" i="1"/>
  <c r="OI57" i="1"/>
  <c r="RD63" i="1"/>
  <c r="QF63" i="1"/>
  <c r="OJ63" i="1"/>
  <c r="PH63" i="1"/>
  <c r="RD102" i="1"/>
  <c r="QF102" i="1"/>
  <c r="PH102" i="1"/>
  <c r="OJ102" i="1"/>
  <c r="RC197" i="1"/>
  <c r="QE197" i="1"/>
  <c r="PG197" i="1"/>
  <c r="OI197" i="1"/>
  <c r="RD91" i="1"/>
  <c r="QF91" i="1"/>
  <c r="PH91" i="1"/>
  <c r="OJ91" i="1"/>
  <c r="RC132" i="1"/>
  <c r="QE132" i="1"/>
  <c r="PG132" i="1"/>
  <c r="OI132" i="1"/>
  <c r="RD52" i="1"/>
  <c r="QF52" i="1"/>
  <c r="OJ52" i="1"/>
  <c r="PH52" i="1"/>
  <c r="RD189" i="1"/>
  <c r="QF189" i="1"/>
  <c r="PH189" i="1"/>
  <c r="OJ189" i="1"/>
  <c r="RD106" i="1"/>
  <c r="QF106" i="1"/>
  <c r="PH106" i="1"/>
  <c r="OJ106" i="1"/>
  <c r="RD98" i="1"/>
  <c r="QF98" i="1"/>
  <c r="PH98" i="1"/>
  <c r="OJ98" i="1"/>
  <c r="TO178" i="1"/>
  <c r="TO137" i="1"/>
  <c r="RC190" i="1"/>
  <c r="QE190" i="1"/>
  <c r="PG190" i="1"/>
  <c r="OI190" i="1"/>
  <c r="RB155" i="1"/>
  <c r="QD155" i="1"/>
  <c r="PF155" i="1"/>
  <c r="OH155" i="1"/>
  <c r="RC73" i="1"/>
  <c r="QE73" i="1"/>
  <c r="OI73" i="1"/>
  <c r="PG73" i="1"/>
  <c r="RB134" i="1"/>
  <c r="QD134" i="1"/>
  <c r="PF134" i="1"/>
  <c r="OH134" i="1"/>
  <c r="TO189" i="1"/>
  <c r="RB85" i="1"/>
  <c r="QD85" i="1"/>
  <c r="PF85" i="1"/>
  <c r="OH85" i="1"/>
  <c r="TO67" i="1"/>
  <c r="TO115" i="1"/>
  <c r="TO160" i="1"/>
  <c r="TO79" i="1"/>
  <c r="RD169" i="1"/>
  <c r="QF169" i="1"/>
  <c r="PH169" i="1"/>
  <c r="OJ169" i="1"/>
  <c r="RC177" i="1"/>
  <c r="QE177" i="1"/>
  <c r="PG177" i="1"/>
  <c r="OI177" i="1"/>
  <c r="RE179" i="1"/>
  <c r="PI179" i="1"/>
  <c r="OK179" i="1"/>
  <c r="QG179" i="1"/>
  <c r="RD151" i="1"/>
  <c r="QF151" i="1"/>
  <c r="PH151" i="1"/>
  <c r="OJ151" i="1"/>
  <c r="RC137" i="1"/>
  <c r="QE137" i="1"/>
  <c r="PG137" i="1"/>
  <c r="OI137" i="1"/>
  <c r="RC84" i="1"/>
  <c r="QE84" i="1"/>
  <c r="OI84" i="1"/>
  <c r="PG84" i="1"/>
  <c r="RC136" i="1"/>
  <c r="QE136" i="1"/>
  <c r="PG136" i="1"/>
  <c r="OI136" i="1"/>
  <c r="RC148" i="1"/>
  <c r="QE148" i="1"/>
  <c r="PG148" i="1"/>
  <c r="OI148" i="1"/>
  <c r="RC125" i="1"/>
  <c r="QE125" i="1"/>
  <c r="PG125" i="1"/>
  <c r="OI125" i="1"/>
  <c r="RD178" i="1"/>
  <c r="QF178" i="1"/>
  <c r="PH178" i="1"/>
  <c r="OJ178" i="1"/>
  <c r="RB162" i="1"/>
  <c r="QD162" i="1"/>
  <c r="PF162" i="1"/>
  <c r="OH162" i="1"/>
  <c r="RC127" i="1"/>
  <c r="QE127" i="1"/>
  <c r="PG127" i="1"/>
  <c r="OI127" i="1"/>
  <c r="RD67" i="1"/>
  <c r="QF67" i="1"/>
  <c r="PH67" i="1"/>
  <c r="OJ67" i="1"/>
  <c r="RD103" i="1"/>
  <c r="QF103" i="1"/>
  <c r="PH103" i="1"/>
  <c r="OJ103" i="1"/>
  <c r="RC183" i="1"/>
  <c r="QE183" i="1"/>
  <c r="PG183" i="1"/>
  <c r="OI183" i="1"/>
  <c r="RC156" i="1"/>
  <c r="QE156" i="1"/>
  <c r="PG156" i="1"/>
  <c r="OI156" i="1"/>
  <c r="RB60" i="1"/>
  <c r="QD60" i="1"/>
  <c r="PF60" i="1"/>
  <c r="OH60" i="1"/>
  <c r="RC201" i="1"/>
  <c r="QE201" i="1"/>
  <c r="PG201" i="1"/>
  <c r="OI201" i="1"/>
  <c r="RC60" i="1"/>
  <c r="QE60" i="1"/>
  <c r="PG60" i="1"/>
  <c r="OI60" i="1"/>
  <c r="RC208" i="1"/>
  <c r="QE208" i="1"/>
  <c r="PG208" i="1"/>
  <c r="OI208" i="1"/>
  <c r="RD188" i="1"/>
  <c r="QF188" i="1"/>
  <c r="PH188" i="1"/>
  <c r="OJ188" i="1"/>
  <c r="TO126" i="1"/>
  <c r="RB116" i="1"/>
  <c r="QD116" i="1"/>
  <c r="PF116" i="1"/>
  <c r="OH116" i="1"/>
  <c r="RC69" i="1"/>
  <c r="QE69" i="1"/>
  <c r="PG69" i="1"/>
  <c r="OI69" i="1"/>
  <c r="RB161" i="1"/>
  <c r="QD161" i="1"/>
  <c r="PF161" i="1"/>
  <c r="OH161" i="1"/>
  <c r="TO71" i="1"/>
  <c r="RD88" i="1"/>
  <c r="QF88" i="1"/>
  <c r="PH88" i="1"/>
  <c r="OJ88" i="1"/>
  <c r="RD122" i="1"/>
  <c r="QF122" i="1"/>
  <c r="PH122" i="1"/>
  <c r="OJ122" i="1"/>
  <c r="RD51" i="1"/>
  <c r="QF51" i="1"/>
  <c r="OJ51" i="1"/>
  <c r="PH51" i="1"/>
  <c r="RD99" i="1"/>
  <c r="QF99" i="1"/>
  <c r="PH99" i="1"/>
  <c r="OJ99" i="1"/>
  <c r="RD147" i="1"/>
  <c r="QF147" i="1"/>
  <c r="PH147" i="1"/>
  <c r="OJ147" i="1"/>
  <c r="QF115" i="1"/>
  <c r="RD126" i="1"/>
  <c r="QF126" i="1"/>
  <c r="PH126" i="1"/>
  <c r="OJ126" i="1"/>
  <c r="RC168" i="1"/>
  <c r="QE168" i="1"/>
  <c r="PG168" i="1"/>
  <c r="OI168" i="1"/>
  <c r="RD173" i="1"/>
  <c r="QF173" i="1"/>
  <c r="PH173" i="1"/>
  <c r="OJ173" i="1"/>
  <c r="PH131" i="1"/>
  <c r="RC53" i="1"/>
  <c r="QE53" i="1"/>
  <c r="OI53" i="1"/>
  <c r="PG53" i="1"/>
  <c r="RB108" i="1"/>
  <c r="QD108" i="1"/>
  <c r="PF108" i="1"/>
  <c r="OH108" i="1"/>
  <c r="RB198" i="1"/>
  <c r="QD198" i="1"/>
  <c r="PF198" i="1"/>
  <c r="OH198" i="1"/>
  <c r="RC82" i="1"/>
  <c r="QE82" i="1"/>
  <c r="PG82" i="1"/>
  <c r="OI82" i="1"/>
  <c r="RC126" i="1"/>
  <c r="QE126" i="1"/>
  <c r="PG126" i="1"/>
  <c r="OI126" i="1"/>
  <c r="RC160" i="1"/>
  <c r="QE160" i="1"/>
  <c r="PG160" i="1"/>
  <c r="OI160" i="1"/>
  <c r="RB57" i="1"/>
  <c r="QD57" i="1"/>
  <c r="PF57" i="1"/>
  <c r="OH57" i="1"/>
  <c r="RB96" i="1"/>
  <c r="QD96" i="1"/>
  <c r="PF96" i="1"/>
  <c r="OH96" i="1"/>
  <c r="RD143" i="1"/>
  <c r="QF143" i="1"/>
  <c r="PH143" i="1"/>
  <c r="OJ143" i="1"/>
  <c r="RC153" i="1"/>
  <c r="QE153" i="1"/>
  <c r="PG153" i="1"/>
  <c r="OI153" i="1"/>
  <c r="RC49" i="1"/>
  <c r="QE49" i="1"/>
  <c r="PG49" i="1"/>
  <c r="OI49" i="1"/>
  <c r="RC141" i="1"/>
  <c r="QE141" i="1"/>
  <c r="PG141" i="1"/>
  <c r="OI141" i="1"/>
  <c r="RD66" i="1"/>
  <c r="QF66" i="1"/>
  <c r="OJ66" i="1"/>
  <c r="PH66" i="1"/>
  <c r="RD119" i="1"/>
  <c r="QF119" i="1"/>
  <c r="PH119" i="1"/>
  <c r="OJ119" i="1"/>
  <c r="RD142" i="1"/>
  <c r="QF142" i="1"/>
  <c r="PH142" i="1"/>
  <c r="OJ142" i="1"/>
  <c r="RD191" i="1"/>
  <c r="QF191" i="1"/>
  <c r="PH191" i="1"/>
  <c r="OJ191" i="1"/>
  <c r="RD118" i="1"/>
  <c r="QF118" i="1"/>
  <c r="PH118" i="1"/>
  <c r="OJ118" i="1"/>
  <c r="RD135" i="1"/>
  <c r="QF135" i="1"/>
  <c r="PH135" i="1"/>
  <c r="OJ135" i="1"/>
  <c r="RD95" i="1"/>
  <c r="QF95" i="1"/>
  <c r="PH95" i="1"/>
  <c r="OJ95" i="1"/>
  <c r="RD140" i="1"/>
  <c r="QF140" i="1"/>
  <c r="PH140" i="1"/>
  <c r="OJ140" i="1"/>
  <c r="RB179" i="1"/>
  <c r="QD179" i="1"/>
  <c r="PF179" i="1"/>
  <c r="OH179" i="1"/>
  <c r="RC77" i="1"/>
  <c r="QE77" i="1"/>
  <c r="PG77" i="1"/>
  <c r="OI77" i="1"/>
  <c r="RC124" i="1"/>
  <c r="QE124" i="1"/>
  <c r="PG124" i="1"/>
  <c r="OI124" i="1"/>
  <c r="TO59" i="1"/>
  <c r="RC161" i="1"/>
  <c r="QE161" i="1"/>
  <c r="PG161" i="1"/>
  <c r="OI161" i="1"/>
  <c r="TO169" i="1"/>
  <c r="RB29" i="1"/>
  <c r="OH29" i="1"/>
  <c r="PF29" i="1"/>
  <c r="QD29" i="1"/>
  <c r="RC29" i="1"/>
  <c r="PG29" i="1"/>
  <c r="QE29" i="1"/>
  <c r="OI29" i="1"/>
  <c r="RC43" i="1"/>
  <c r="QE43" i="1"/>
  <c r="PG43" i="1"/>
  <c r="OI43" i="1"/>
  <c r="RD19" i="1"/>
  <c r="QF19" i="1"/>
  <c r="PH19" i="1"/>
  <c r="OJ19" i="1"/>
  <c r="RC23" i="1"/>
  <c r="PG23" i="1"/>
  <c r="QE23" i="1"/>
  <c r="OI23" i="1"/>
  <c r="GZ68" i="1"/>
  <c r="QF43" i="1"/>
  <c r="PH43" i="1"/>
  <c r="RD43" i="1"/>
  <c r="OJ43" i="1"/>
  <c r="RD36" i="1"/>
  <c r="QF36" i="1"/>
  <c r="PH36" i="1"/>
  <c r="OJ36" i="1"/>
  <c r="RC21" i="1"/>
  <c r="PG21" i="1"/>
  <c r="QE21" i="1"/>
  <c r="OI21" i="1"/>
  <c r="TO24" i="1"/>
  <c r="QF39" i="1"/>
  <c r="PH39" i="1"/>
  <c r="RD39" i="1"/>
  <c r="OJ39" i="1"/>
  <c r="QF44" i="1"/>
  <c r="RD44" i="1"/>
  <c r="PH44" i="1"/>
  <c r="OJ44" i="1"/>
  <c r="RC41" i="1"/>
  <c r="QE41" i="1"/>
  <c r="PG41" i="1"/>
  <c r="OI41" i="1"/>
  <c r="RD27" i="1"/>
  <c r="QF27" i="1"/>
  <c r="PH27" i="1"/>
  <c r="OJ27" i="1"/>
  <c r="LP55" i="1"/>
  <c r="IV55" i="1"/>
  <c r="KR55" i="1"/>
  <c r="CK55" i="1"/>
  <c r="WA55" i="1" s="1"/>
  <c r="WY55" i="1" s="1"/>
  <c r="JT55" i="1"/>
  <c r="GZ55" i="1"/>
  <c r="MN55" i="1"/>
  <c r="HX55" i="1"/>
  <c r="GB55" i="1"/>
  <c r="FD55" i="1"/>
  <c r="QF32" i="1"/>
  <c r="PH32" i="1"/>
  <c r="RD32" i="1"/>
  <c r="OJ32" i="1"/>
  <c r="RC37" i="1"/>
  <c r="QE37" i="1"/>
  <c r="PG37" i="1"/>
  <c r="OI37" i="1"/>
  <c r="QF30" i="1"/>
  <c r="RD30" i="1"/>
  <c r="OJ30" i="1"/>
  <c r="PH30" i="1"/>
  <c r="RC32" i="1"/>
  <c r="PG32" i="1"/>
  <c r="QE32" i="1"/>
  <c r="OI32" i="1"/>
  <c r="RB21" i="1"/>
  <c r="OH21" i="1"/>
  <c r="PF21" i="1"/>
  <c r="QD21" i="1"/>
  <c r="QF20" i="1"/>
  <c r="PH20" i="1"/>
  <c r="RD20" i="1"/>
  <c r="OJ20" i="1"/>
  <c r="QD37" i="1"/>
  <c r="RB37" i="1"/>
  <c r="OH37" i="1"/>
  <c r="PF37" i="1"/>
  <c r="RD23" i="1"/>
  <c r="QF23" i="1"/>
  <c r="OJ23" i="1"/>
  <c r="PH23" i="1"/>
  <c r="QF24" i="1"/>
  <c r="PH24" i="1"/>
  <c r="RD24" i="1"/>
  <c r="OJ24" i="1"/>
  <c r="RC36" i="1"/>
  <c r="PG36" i="1"/>
  <c r="QE36" i="1"/>
  <c r="OI36" i="1"/>
  <c r="RD17" i="1"/>
  <c r="QF17" i="1"/>
  <c r="PH17" i="1"/>
  <c r="OJ17" i="1"/>
  <c r="TO20" i="1"/>
  <c r="QF18" i="1"/>
  <c r="PH18" i="1"/>
  <c r="RD18" i="1"/>
  <c r="OJ18" i="1"/>
  <c r="OI33" i="1"/>
  <c r="PG33" i="1"/>
  <c r="QE33" i="1"/>
  <c r="RC33" i="1"/>
  <c r="AQ138" i="1"/>
  <c r="BN138" i="1" s="1"/>
  <c r="DJ138" i="1" s="1"/>
  <c r="MN183" i="1"/>
  <c r="LP183" i="1"/>
  <c r="KR183" i="1"/>
  <c r="IV183" i="1"/>
  <c r="JT183" i="1"/>
  <c r="HX183" i="1"/>
  <c r="LP24" i="1"/>
  <c r="KR24" i="1"/>
  <c r="MN24" i="1"/>
  <c r="JT24" i="1"/>
  <c r="HX24" i="1"/>
  <c r="IV24" i="1"/>
  <c r="LQ190" i="1"/>
  <c r="HY190" i="1"/>
  <c r="MN25" i="1"/>
  <c r="LP25" i="1"/>
  <c r="KR25" i="1"/>
  <c r="JT25" i="1"/>
  <c r="HX25" i="1"/>
  <c r="IV25" i="1"/>
  <c r="MN210" i="1"/>
  <c r="LP210" i="1"/>
  <c r="KR210" i="1"/>
  <c r="JT210" i="1"/>
  <c r="IV210" i="1"/>
  <c r="HX210" i="1"/>
  <c r="FD210" i="1"/>
  <c r="CK210" i="1"/>
  <c r="WA210" i="1" s="1"/>
  <c r="WY210" i="1" s="1"/>
  <c r="GZ210" i="1"/>
  <c r="GB210" i="1"/>
  <c r="MO184" i="1"/>
  <c r="LQ184" i="1"/>
  <c r="KS184" i="1"/>
  <c r="JU184" i="1"/>
  <c r="IW184" i="1"/>
  <c r="HY184" i="1"/>
  <c r="MO170" i="1"/>
  <c r="LQ170" i="1"/>
  <c r="KS170" i="1"/>
  <c r="JU170" i="1"/>
  <c r="IW170" i="1"/>
  <c r="HY170" i="1"/>
  <c r="MO150" i="1"/>
  <c r="LQ150" i="1"/>
  <c r="KS150" i="1"/>
  <c r="JU150" i="1"/>
  <c r="IW150" i="1"/>
  <c r="HY150" i="1"/>
  <c r="IW36" i="1"/>
  <c r="MN180" i="1"/>
  <c r="LP180" i="1"/>
  <c r="KR180" i="1"/>
  <c r="IV180" i="1"/>
  <c r="JT180" i="1"/>
  <c r="HX180" i="1"/>
  <c r="MN203" i="1"/>
  <c r="LP203" i="1"/>
  <c r="KR203" i="1"/>
  <c r="JT203" i="1"/>
  <c r="IV203" i="1"/>
  <c r="HX203" i="1"/>
  <c r="JU109" i="1"/>
  <c r="MO31" i="1"/>
  <c r="LQ31" i="1"/>
  <c r="KS31" i="1"/>
  <c r="IW31" i="1"/>
  <c r="HY31" i="1"/>
  <c r="JU31" i="1"/>
  <c r="MO19" i="1"/>
  <c r="LQ19" i="1"/>
  <c r="IW19" i="1"/>
  <c r="HY19" i="1"/>
  <c r="MO209" i="1"/>
  <c r="LQ209" i="1"/>
  <c r="KS209" i="1"/>
  <c r="JU209" i="1"/>
  <c r="IW209" i="1"/>
  <c r="HY209" i="1"/>
  <c r="LP28" i="1"/>
  <c r="MN28" i="1"/>
  <c r="KR28" i="1"/>
  <c r="JT28" i="1"/>
  <c r="HX28" i="1"/>
  <c r="IV28" i="1"/>
  <c r="KS132" i="1"/>
  <c r="JU132" i="1"/>
  <c r="MO97" i="1"/>
  <c r="LQ97" i="1"/>
  <c r="KS97" i="1"/>
  <c r="JU97" i="1"/>
  <c r="IW97" i="1"/>
  <c r="HY97" i="1"/>
  <c r="MO121" i="1"/>
  <c r="LQ121" i="1"/>
  <c r="KS121" i="1"/>
  <c r="JU121" i="1"/>
  <c r="IW121" i="1"/>
  <c r="HY121" i="1"/>
  <c r="MO179" i="1"/>
  <c r="LQ179" i="1"/>
  <c r="KS179" i="1"/>
  <c r="JU179" i="1"/>
  <c r="IW179" i="1"/>
  <c r="HY179" i="1"/>
  <c r="MN20" i="1"/>
  <c r="LP20" i="1"/>
  <c r="KR20" i="1"/>
  <c r="JT20" i="1"/>
  <c r="HX20" i="1"/>
  <c r="IV20" i="1"/>
  <c r="MN178" i="1"/>
  <c r="LP178" i="1"/>
  <c r="KR178" i="1"/>
  <c r="IV178" i="1"/>
  <c r="JT178" i="1"/>
  <c r="HX178" i="1"/>
  <c r="LP92" i="1"/>
  <c r="MN92" i="1"/>
  <c r="KR92" i="1"/>
  <c r="JT92" i="1"/>
  <c r="HX92" i="1"/>
  <c r="IV92" i="1"/>
  <c r="MN145" i="1"/>
  <c r="LP145" i="1"/>
  <c r="KR145" i="1"/>
  <c r="IV145" i="1"/>
  <c r="JT145" i="1"/>
  <c r="HX145" i="1"/>
  <c r="MN149" i="1"/>
  <c r="LP149" i="1"/>
  <c r="KR149" i="1"/>
  <c r="IV149" i="1"/>
  <c r="JT149" i="1"/>
  <c r="HX149" i="1"/>
  <c r="MN185" i="1"/>
  <c r="LP185" i="1"/>
  <c r="KR185" i="1"/>
  <c r="JT185" i="1"/>
  <c r="IV185" i="1"/>
  <c r="HX185" i="1"/>
  <c r="MN119" i="1"/>
  <c r="LP119" i="1"/>
  <c r="KR119" i="1"/>
  <c r="JT119" i="1"/>
  <c r="IV119" i="1"/>
  <c r="HX119" i="1"/>
  <c r="GB68" i="1"/>
  <c r="LP68" i="1"/>
  <c r="MN68" i="1"/>
  <c r="KR68" i="1"/>
  <c r="JT68" i="1"/>
  <c r="HX68" i="1"/>
  <c r="IV68" i="1"/>
  <c r="MN123" i="1"/>
  <c r="LP123" i="1"/>
  <c r="KR123" i="1"/>
  <c r="IV123" i="1"/>
  <c r="JT123" i="1"/>
  <c r="HX123" i="1"/>
  <c r="GZ123" i="1"/>
  <c r="CK123" i="1"/>
  <c r="WA123" i="1" s="1"/>
  <c r="WY123" i="1" s="1"/>
  <c r="GB123" i="1"/>
  <c r="FD123" i="1"/>
  <c r="MN166" i="1"/>
  <c r="LP166" i="1"/>
  <c r="KR166" i="1"/>
  <c r="IV166" i="1"/>
  <c r="JT166" i="1"/>
  <c r="HX166" i="1"/>
  <c r="FD166" i="1"/>
  <c r="GB166" i="1"/>
  <c r="CK166" i="1"/>
  <c r="WA166" i="1" s="1"/>
  <c r="WY166" i="1" s="1"/>
  <c r="GZ166" i="1"/>
  <c r="MN192" i="1"/>
  <c r="LP192" i="1"/>
  <c r="KR192" i="1"/>
  <c r="JT192" i="1"/>
  <c r="IV192" i="1"/>
  <c r="HX192" i="1"/>
  <c r="GB192" i="1"/>
  <c r="FD192" i="1"/>
  <c r="CK192" i="1"/>
  <c r="WA192" i="1" s="1"/>
  <c r="WY192" i="1" s="1"/>
  <c r="GZ192" i="1"/>
  <c r="MN158" i="1"/>
  <c r="LP158" i="1"/>
  <c r="KR158" i="1"/>
  <c r="IV158" i="1"/>
  <c r="JT158" i="1"/>
  <c r="HX158" i="1"/>
  <c r="CK158" i="1"/>
  <c r="WA158" i="1" s="1"/>
  <c r="WY158" i="1" s="1"/>
  <c r="GZ158" i="1"/>
  <c r="GB158" i="1"/>
  <c r="FD158" i="1"/>
  <c r="MO90" i="1"/>
  <c r="LQ90" i="1"/>
  <c r="KS90" i="1"/>
  <c r="JU90" i="1"/>
  <c r="IW90" i="1"/>
  <c r="HY90" i="1"/>
  <c r="MN124" i="1"/>
  <c r="LP124" i="1"/>
  <c r="KR124" i="1"/>
  <c r="IV124" i="1"/>
  <c r="JT124" i="1"/>
  <c r="HX124" i="1"/>
  <c r="MO122" i="1"/>
  <c r="LQ122" i="1"/>
  <c r="KS122" i="1"/>
  <c r="JU122" i="1"/>
  <c r="IW122" i="1"/>
  <c r="HY122" i="1"/>
  <c r="MO168" i="1"/>
  <c r="LQ168" i="1"/>
  <c r="KS168" i="1"/>
  <c r="JU168" i="1"/>
  <c r="IW168" i="1"/>
  <c r="HY168" i="1"/>
  <c r="MO211" i="1"/>
  <c r="IW211" i="1"/>
  <c r="MN208" i="1"/>
  <c r="LP208" i="1"/>
  <c r="KR208" i="1"/>
  <c r="JT208" i="1"/>
  <c r="IV208" i="1"/>
  <c r="HX208" i="1"/>
  <c r="MO35" i="1"/>
  <c r="LQ35" i="1"/>
  <c r="KS35" i="1"/>
  <c r="IW35" i="1"/>
  <c r="JU35" i="1"/>
  <c r="HY35" i="1"/>
  <c r="MO130" i="1"/>
  <c r="LQ130" i="1"/>
  <c r="KS130" i="1"/>
  <c r="JU130" i="1"/>
  <c r="IW130" i="1"/>
  <c r="HY130" i="1"/>
  <c r="MO186" i="1"/>
  <c r="LQ186" i="1"/>
  <c r="KS186" i="1"/>
  <c r="JU186" i="1"/>
  <c r="IW186" i="1"/>
  <c r="HY186" i="1"/>
  <c r="LR129" i="1"/>
  <c r="MN147" i="1"/>
  <c r="LP147" i="1"/>
  <c r="KR147" i="1"/>
  <c r="IV147" i="1"/>
  <c r="JT147" i="1"/>
  <c r="HX147" i="1"/>
  <c r="MO50" i="1"/>
  <c r="LQ50" i="1"/>
  <c r="KS50" i="1"/>
  <c r="IW50" i="1"/>
  <c r="JU50" i="1"/>
  <c r="HY50" i="1"/>
  <c r="MO117" i="1"/>
  <c r="LQ117" i="1"/>
  <c r="KS117" i="1"/>
  <c r="JU117" i="1"/>
  <c r="IW117" i="1"/>
  <c r="HY117" i="1"/>
  <c r="MN171" i="1"/>
  <c r="LP171" i="1"/>
  <c r="KR171" i="1"/>
  <c r="IV171" i="1"/>
  <c r="JT171" i="1"/>
  <c r="HX171" i="1"/>
  <c r="MN206" i="1"/>
  <c r="LP206" i="1"/>
  <c r="KR206" i="1"/>
  <c r="JT206" i="1"/>
  <c r="IV206" i="1"/>
  <c r="HX206" i="1"/>
  <c r="LP72" i="1"/>
  <c r="KR72" i="1"/>
  <c r="JT72" i="1"/>
  <c r="HX72" i="1"/>
  <c r="MN72" i="1"/>
  <c r="IV72" i="1"/>
  <c r="MN154" i="1"/>
  <c r="LP154" i="1"/>
  <c r="KR154" i="1"/>
  <c r="IV154" i="1"/>
  <c r="JT154" i="1"/>
  <c r="HX154" i="1"/>
  <c r="MN187" i="1"/>
  <c r="LP187" i="1"/>
  <c r="KR187" i="1"/>
  <c r="JT187" i="1"/>
  <c r="IV187" i="1"/>
  <c r="HX187" i="1"/>
  <c r="LP80" i="1"/>
  <c r="KR80" i="1"/>
  <c r="MN80" i="1"/>
  <c r="JT80" i="1"/>
  <c r="HX80" i="1"/>
  <c r="IV80" i="1"/>
  <c r="LP34" i="1"/>
  <c r="MN34" i="1"/>
  <c r="KR34" i="1"/>
  <c r="JT34" i="1"/>
  <c r="HX34" i="1"/>
  <c r="IV34" i="1"/>
  <c r="GZ34" i="1"/>
  <c r="FD34" i="1"/>
  <c r="CK34" i="1"/>
  <c r="WA34" i="1" s="1"/>
  <c r="WY34" i="1" s="1"/>
  <c r="GB34" i="1"/>
  <c r="MN169" i="1"/>
  <c r="LP169" i="1"/>
  <c r="KR169" i="1"/>
  <c r="IV169" i="1"/>
  <c r="JT169" i="1"/>
  <c r="HX169" i="1"/>
  <c r="CK169" i="1"/>
  <c r="WA169" i="1" s="1"/>
  <c r="WY169" i="1" s="1"/>
  <c r="FD169" i="1"/>
  <c r="GZ169" i="1"/>
  <c r="GB169" i="1"/>
  <c r="MO54" i="1"/>
  <c r="LQ54" i="1"/>
  <c r="JU54" i="1"/>
  <c r="HY54" i="1"/>
  <c r="MO138" i="1"/>
  <c r="LQ138" i="1"/>
  <c r="KS138" i="1"/>
  <c r="JU138" i="1"/>
  <c r="IW138" i="1"/>
  <c r="HY138" i="1"/>
  <c r="MO62" i="1"/>
  <c r="LQ62" i="1"/>
  <c r="KS62" i="1"/>
  <c r="JU62" i="1"/>
  <c r="IW62" i="1"/>
  <c r="HY62" i="1"/>
  <c r="MO51" i="1"/>
  <c r="LQ51" i="1"/>
  <c r="KS51" i="1"/>
  <c r="IW51" i="1"/>
  <c r="JU51" i="1"/>
  <c r="HY51" i="1"/>
  <c r="MN135" i="1"/>
  <c r="LP135" i="1"/>
  <c r="KR135" i="1"/>
  <c r="IV135" i="1"/>
  <c r="JT135" i="1"/>
  <c r="HX135" i="1"/>
  <c r="MO144" i="1"/>
  <c r="LQ144" i="1"/>
  <c r="KS144" i="1"/>
  <c r="JU144" i="1"/>
  <c r="IW144" i="1"/>
  <c r="HY144" i="1"/>
  <c r="MO85" i="1"/>
  <c r="LQ85" i="1"/>
  <c r="KS85" i="1"/>
  <c r="JU85" i="1"/>
  <c r="IW85" i="1"/>
  <c r="HY85" i="1"/>
  <c r="MO89" i="1"/>
  <c r="LQ89" i="1"/>
  <c r="KS89" i="1"/>
  <c r="JU89" i="1"/>
  <c r="IW89" i="1"/>
  <c r="HY89" i="1"/>
  <c r="MO148" i="1"/>
  <c r="LQ148" i="1"/>
  <c r="KS148" i="1"/>
  <c r="JU148" i="1"/>
  <c r="IW148" i="1"/>
  <c r="HY148" i="1"/>
  <c r="MN143" i="1"/>
  <c r="LP143" i="1"/>
  <c r="KR143" i="1"/>
  <c r="IV143" i="1"/>
  <c r="JT143" i="1"/>
  <c r="HX143" i="1"/>
  <c r="JU156" i="1"/>
  <c r="MO43" i="1"/>
  <c r="IW43" i="1"/>
  <c r="JU43" i="1"/>
  <c r="MO146" i="1"/>
  <c r="LQ146" i="1"/>
  <c r="KS146" i="1"/>
  <c r="JU146" i="1"/>
  <c r="IW146" i="1"/>
  <c r="HY146" i="1"/>
  <c r="MO83" i="1"/>
  <c r="MO107" i="1"/>
  <c r="LQ107" i="1"/>
  <c r="KS107" i="1"/>
  <c r="JU107" i="1"/>
  <c r="IW107" i="1"/>
  <c r="HY107" i="1"/>
  <c r="MN152" i="1"/>
  <c r="LP152" i="1"/>
  <c r="KR152" i="1"/>
  <c r="IV152" i="1"/>
  <c r="JT152" i="1"/>
  <c r="HX152" i="1"/>
  <c r="MO157" i="1"/>
  <c r="LQ157" i="1"/>
  <c r="KS157" i="1"/>
  <c r="JU157" i="1"/>
  <c r="IW157" i="1"/>
  <c r="HY157" i="1"/>
  <c r="MO86" i="1"/>
  <c r="LQ86" i="1"/>
  <c r="KS86" i="1"/>
  <c r="JU86" i="1"/>
  <c r="IW86" i="1"/>
  <c r="HY86" i="1"/>
  <c r="MO44" i="1"/>
  <c r="LQ44" i="1"/>
  <c r="KS44" i="1"/>
  <c r="IW44" i="1"/>
  <c r="JU44" i="1"/>
  <c r="HY44" i="1"/>
  <c r="MN137" i="1"/>
  <c r="LP137" i="1"/>
  <c r="KR137" i="1"/>
  <c r="IV137" i="1"/>
  <c r="JT137" i="1"/>
  <c r="HX137" i="1"/>
  <c r="MN174" i="1"/>
  <c r="LP174" i="1"/>
  <c r="KR174" i="1"/>
  <c r="IV174" i="1"/>
  <c r="JT174" i="1"/>
  <c r="HX174" i="1"/>
  <c r="MN189" i="1"/>
  <c r="LP189" i="1"/>
  <c r="KR189" i="1"/>
  <c r="JT189" i="1"/>
  <c r="IV189" i="1"/>
  <c r="HX189" i="1"/>
  <c r="MN182" i="1"/>
  <c r="LP182" i="1"/>
  <c r="KR182" i="1"/>
  <c r="IV182" i="1"/>
  <c r="JT182" i="1"/>
  <c r="HX182" i="1"/>
  <c r="MN67" i="1"/>
  <c r="LP67" i="1"/>
  <c r="KR67" i="1"/>
  <c r="JT67" i="1"/>
  <c r="HX67" i="1"/>
  <c r="IV67" i="1"/>
  <c r="GZ67" i="1"/>
  <c r="GB67" i="1"/>
  <c r="FD67" i="1"/>
  <c r="CK67" i="1"/>
  <c r="WA67" i="1" s="1"/>
  <c r="WY67" i="1" s="1"/>
  <c r="MN115" i="1"/>
  <c r="LP115" i="1"/>
  <c r="KR115" i="1"/>
  <c r="JT115" i="1"/>
  <c r="HX115" i="1"/>
  <c r="IV115" i="1"/>
  <c r="GZ115" i="1"/>
  <c r="CK115" i="1"/>
  <c r="WA115" i="1" s="1"/>
  <c r="WY115" i="1" s="1"/>
  <c r="GB115" i="1"/>
  <c r="FD115" i="1"/>
  <c r="MN160" i="1"/>
  <c r="LP160" i="1"/>
  <c r="KR160" i="1"/>
  <c r="IV160" i="1"/>
  <c r="JT160" i="1"/>
  <c r="HX160" i="1"/>
  <c r="CK160" i="1"/>
  <c r="WA160" i="1" s="1"/>
  <c r="WY160" i="1" s="1"/>
  <c r="GZ160" i="1"/>
  <c r="FD160" i="1"/>
  <c r="GB160" i="1"/>
  <c r="MN93" i="1"/>
  <c r="LP93" i="1"/>
  <c r="KR93" i="1"/>
  <c r="JT93" i="1"/>
  <c r="HX93" i="1"/>
  <c r="IV93" i="1"/>
  <c r="GZ93" i="1"/>
  <c r="CK93" i="1"/>
  <c r="WA93" i="1" s="1"/>
  <c r="WY93" i="1" s="1"/>
  <c r="GB93" i="1"/>
  <c r="FD93" i="1"/>
  <c r="HY140" i="1"/>
  <c r="MO61" i="1"/>
  <c r="LQ61" i="1"/>
  <c r="KS61" i="1"/>
  <c r="JU61" i="1"/>
  <c r="IW61" i="1"/>
  <c r="HY61" i="1"/>
  <c r="MO73" i="1"/>
  <c r="LQ73" i="1"/>
  <c r="KS73" i="1"/>
  <c r="JU73" i="1"/>
  <c r="IW73" i="1"/>
  <c r="HY73" i="1"/>
  <c r="MO81" i="1"/>
  <c r="LQ81" i="1"/>
  <c r="KS81" i="1"/>
  <c r="JU81" i="1"/>
  <c r="IW81" i="1"/>
  <c r="HY81" i="1"/>
  <c r="MO58" i="1"/>
  <c r="LQ58" i="1"/>
  <c r="KS58" i="1"/>
  <c r="JU58" i="1"/>
  <c r="IW58" i="1"/>
  <c r="HY58" i="1"/>
  <c r="MO103" i="1"/>
  <c r="LQ103" i="1"/>
  <c r="KS103" i="1"/>
  <c r="JU103" i="1"/>
  <c r="IW103" i="1"/>
  <c r="HY103" i="1"/>
  <c r="MN200" i="1"/>
  <c r="LP200" i="1"/>
  <c r="KR200" i="1"/>
  <c r="JT200" i="1"/>
  <c r="IV200" i="1"/>
  <c r="HX200" i="1"/>
  <c r="MO176" i="1"/>
  <c r="MO27" i="1"/>
  <c r="LQ27" i="1"/>
  <c r="KS27" i="1"/>
  <c r="JU27" i="1"/>
  <c r="IW27" i="1"/>
  <c r="HY27" i="1"/>
  <c r="MO127" i="1"/>
  <c r="LQ127" i="1"/>
  <c r="KS127" i="1"/>
  <c r="JU127" i="1"/>
  <c r="IW127" i="1"/>
  <c r="HY127" i="1"/>
  <c r="MO194" i="1"/>
  <c r="LQ194" i="1"/>
  <c r="KS194" i="1"/>
  <c r="JU194" i="1"/>
  <c r="IW194" i="1"/>
  <c r="HY194" i="1"/>
  <c r="MO163" i="1"/>
  <c r="LQ163" i="1"/>
  <c r="KS163" i="1"/>
  <c r="JU163" i="1"/>
  <c r="IW163" i="1"/>
  <c r="HY163" i="1"/>
  <c r="LQ204" i="1"/>
  <c r="KS204" i="1"/>
  <c r="HY204" i="1"/>
  <c r="MO153" i="1"/>
  <c r="LQ153" i="1"/>
  <c r="KS153" i="1"/>
  <c r="JU153" i="1"/>
  <c r="IW153" i="1"/>
  <c r="HY153" i="1"/>
  <c r="MN33" i="1"/>
  <c r="LP33" i="1"/>
  <c r="KR33" i="1"/>
  <c r="JT33" i="1"/>
  <c r="HX33" i="1"/>
  <c r="IV33" i="1"/>
  <c r="LP100" i="1"/>
  <c r="MN100" i="1"/>
  <c r="KR100" i="1"/>
  <c r="JT100" i="1"/>
  <c r="HX100" i="1"/>
  <c r="IV100" i="1"/>
  <c r="MN165" i="1"/>
  <c r="LP165" i="1"/>
  <c r="KR165" i="1"/>
  <c r="IV165" i="1"/>
  <c r="JT165" i="1"/>
  <c r="HX165" i="1"/>
  <c r="MN37" i="1"/>
  <c r="LP37" i="1"/>
  <c r="KR37" i="1"/>
  <c r="JT37" i="1"/>
  <c r="HX37" i="1"/>
  <c r="IV37" i="1"/>
  <c r="MN59" i="1"/>
  <c r="LP59" i="1"/>
  <c r="KR59" i="1"/>
  <c r="JT59" i="1"/>
  <c r="HX59" i="1"/>
  <c r="IV59" i="1"/>
  <c r="MN175" i="1"/>
  <c r="LP175" i="1"/>
  <c r="KR175" i="1"/>
  <c r="IV175" i="1"/>
  <c r="JT175" i="1"/>
  <c r="HX175" i="1"/>
  <c r="CK175" i="1"/>
  <c r="WA175" i="1" s="1"/>
  <c r="WY175" i="1" s="1"/>
  <c r="GZ175" i="1"/>
  <c r="GB175" i="1"/>
  <c r="FD175" i="1"/>
  <c r="LP30" i="1"/>
  <c r="MN30" i="1"/>
  <c r="KR30" i="1"/>
  <c r="JT30" i="1"/>
  <c r="HX30" i="1"/>
  <c r="IV30" i="1"/>
  <c r="GZ30" i="1"/>
  <c r="FD30" i="1"/>
  <c r="CK30" i="1"/>
  <c r="WA30" i="1" s="1"/>
  <c r="WY30" i="1" s="1"/>
  <c r="GB30" i="1"/>
  <c r="MN79" i="1"/>
  <c r="LP79" i="1"/>
  <c r="KR79" i="1"/>
  <c r="JT79" i="1"/>
  <c r="HX79" i="1"/>
  <c r="IV79" i="1"/>
  <c r="GB79" i="1"/>
  <c r="FD79" i="1"/>
  <c r="GZ79" i="1"/>
  <c r="CK79" i="1"/>
  <c r="WA79" i="1" s="1"/>
  <c r="WY79" i="1" s="1"/>
  <c r="MO191" i="1"/>
  <c r="LQ191" i="1"/>
  <c r="KS191" i="1"/>
  <c r="JU191" i="1"/>
  <c r="IW191" i="1"/>
  <c r="HY191" i="1"/>
  <c r="MO134" i="1"/>
  <c r="LQ134" i="1"/>
  <c r="KS134" i="1"/>
  <c r="JU134" i="1"/>
  <c r="IW134" i="1"/>
  <c r="HY134" i="1"/>
  <c r="KS70" i="1"/>
  <c r="MO78" i="1"/>
  <c r="LQ78" i="1"/>
  <c r="KS78" i="1"/>
  <c r="JU78" i="1"/>
  <c r="IW78" i="1"/>
  <c r="HY78" i="1"/>
  <c r="MO128" i="1"/>
  <c r="LQ128" i="1"/>
  <c r="KS128" i="1"/>
  <c r="JU128" i="1"/>
  <c r="IW128" i="1"/>
  <c r="HY128" i="1"/>
  <c r="MO99" i="1"/>
  <c r="LQ99" i="1"/>
  <c r="KS99" i="1"/>
  <c r="JU99" i="1"/>
  <c r="IW99" i="1"/>
  <c r="HY99" i="1"/>
  <c r="MO159" i="1"/>
  <c r="LQ159" i="1"/>
  <c r="KS159" i="1"/>
  <c r="JU159" i="1"/>
  <c r="IW159" i="1"/>
  <c r="HY159" i="1"/>
  <c r="MN113" i="1"/>
  <c r="LP113" i="1"/>
  <c r="KR113" i="1"/>
  <c r="JT113" i="1"/>
  <c r="HX113" i="1"/>
  <c r="IV113" i="1"/>
  <c r="MO118" i="1"/>
  <c r="LQ118" i="1"/>
  <c r="KS118" i="1"/>
  <c r="JU118" i="1"/>
  <c r="IW118" i="1"/>
  <c r="HY118" i="1"/>
  <c r="MO56" i="1"/>
  <c r="LQ56" i="1"/>
  <c r="KS56" i="1"/>
  <c r="IW56" i="1"/>
  <c r="JU56" i="1"/>
  <c r="HY56" i="1"/>
  <c r="MO111" i="1"/>
  <c r="LQ111" i="1"/>
  <c r="KS111" i="1"/>
  <c r="JU111" i="1"/>
  <c r="IW111" i="1"/>
  <c r="HY111" i="1"/>
  <c r="MO52" i="1"/>
  <c r="LQ52" i="1"/>
  <c r="KS52" i="1"/>
  <c r="IW52" i="1"/>
  <c r="JU52" i="1"/>
  <c r="HY52" i="1"/>
  <c r="MO42" i="1"/>
  <c r="LQ42" i="1"/>
  <c r="KS42" i="1"/>
  <c r="IW42" i="1"/>
  <c r="JU42" i="1"/>
  <c r="HY42" i="1"/>
  <c r="MO105" i="1"/>
  <c r="LQ105" i="1"/>
  <c r="KS105" i="1"/>
  <c r="JU105" i="1"/>
  <c r="IW105" i="1"/>
  <c r="HY105" i="1"/>
  <c r="MO98" i="1"/>
  <c r="LQ98" i="1"/>
  <c r="KS98" i="1"/>
  <c r="JU98" i="1"/>
  <c r="IW98" i="1"/>
  <c r="HY98" i="1"/>
  <c r="MN151" i="1"/>
  <c r="LP151" i="1"/>
  <c r="KR151" i="1"/>
  <c r="IV151" i="1"/>
  <c r="JT151" i="1"/>
  <c r="HX151" i="1"/>
  <c r="MN131" i="1"/>
  <c r="LP131" i="1"/>
  <c r="KR131" i="1"/>
  <c r="IV131" i="1"/>
  <c r="JT131" i="1"/>
  <c r="HX131" i="1"/>
  <c r="MN207" i="1"/>
  <c r="LP207" i="1"/>
  <c r="KR207" i="1"/>
  <c r="JT207" i="1"/>
  <c r="IV207" i="1"/>
  <c r="HX207" i="1"/>
  <c r="MO39" i="1"/>
  <c r="HY39" i="1"/>
  <c r="MO205" i="1"/>
  <c r="LQ205" i="1"/>
  <c r="KS205" i="1"/>
  <c r="JU205" i="1"/>
  <c r="IW205" i="1"/>
  <c r="HY205" i="1"/>
  <c r="LQ40" i="1"/>
  <c r="KS40" i="1"/>
  <c r="IW40" i="1"/>
  <c r="HY40" i="1"/>
  <c r="MO95" i="1"/>
  <c r="LQ95" i="1"/>
  <c r="KS95" i="1"/>
  <c r="JU95" i="1"/>
  <c r="IW95" i="1"/>
  <c r="HY95" i="1"/>
  <c r="MO47" i="1"/>
  <c r="LQ47" i="1"/>
  <c r="KS47" i="1"/>
  <c r="IW47" i="1"/>
  <c r="HY47" i="1"/>
  <c r="JU47" i="1"/>
  <c r="MO112" i="1"/>
  <c r="LQ112" i="1"/>
  <c r="KS112" i="1"/>
  <c r="JU112" i="1"/>
  <c r="IW112" i="1"/>
  <c r="HY112" i="1"/>
  <c r="MO101" i="1"/>
  <c r="LQ101" i="1"/>
  <c r="KS101" i="1"/>
  <c r="JU101" i="1"/>
  <c r="IW101" i="1"/>
  <c r="HY101" i="1"/>
  <c r="MN193" i="1"/>
  <c r="LP193" i="1"/>
  <c r="KR193" i="1"/>
  <c r="JT193" i="1"/>
  <c r="IV193" i="1"/>
  <c r="HX193" i="1"/>
  <c r="MN139" i="1"/>
  <c r="LP139" i="1"/>
  <c r="KR139" i="1"/>
  <c r="IV139" i="1"/>
  <c r="JT139" i="1"/>
  <c r="HX139" i="1"/>
  <c r="JU22" i="1"/>
  <c r="MO77" i="1"/>
  <c r="LQ77" i="1"/>
  <c r="KS77" i="1"/>
  <c r="JU77" i="1"/>
  <c r="IW77" i="1"/>
  <c r="HY77" i="1"/>
  <c r="IW38" i="1"/>
  <c r="HY32" i="1"/>
  <c r="MO63" i="1"/>
  <c r="LQ63" i="1"/>
  <c r="KS63" i="1"/>
  <c r="JU63" i="1"/>
  <c r="IW63" i="1"/>
  <c r="HY63" i="1"/>
  <c r="LP104" i="1"/>
  <c r="KR104" i="1"/>
  <c r="JT104" i="1"/>
  <c r="MN104" i="1"/>
  <c r="HX104" i="1"/>
  <c r="IV104" i="1"/>
  <c r="MN126" i="1"/>
  <c r="LP126" i="1"/>
  <c r="KR126" i="1"/>
  <c r="IV126" i="1"/>
  <c r="JT126" i="1"/>
  <c r="HX126" i="1"/>
  <c r="MN116" i="1"/>
  <c r="LP116" i="1"/>
  <c r="KR116" i="1"/>
  <c r="JT116" i="1"/>
  <c r="HX116" i="1"/>
  <c r="IV116" i="1"/>
  <c r="LP84" i="1"/>
  <c r="MN84" i="1"/>
  <c r="KR84" i="1"/>
  <c r="JT84" i="1"/>
  <c r="HX84" i="1"/>
  <c r="IV84" i="1"/>
  <c r="LP76" i="1"/>
  <c r="MN76" i="1"/>
  <c r="KR76" i="1"/>
  <c r="JT76" i="1"/>
  <c r="HX76" i="1"/>
  <c r="IV76" i="1"/>
  <c r="MN202" i="1"/>
  <c r="LP202" i="1"/>
  <c r="KR202" i="1"/>
  <c r="JT202" i="1"/>
  <c r="IV202" i="1"/>
  <c r="HX202" i="1"/>
  <c r="MN71" i="1"/>
  <c r="LP71" i="1"/>
  <c r="KR71" i="1"/>
  <c r="JT71" i="1"/>
  <c r="HX71" i="1"/>
  <c r="IV71" i="1"/>
  <c r="FD71" i="1"/>
  <c r="GB71" i="1"/>
  <c r="CK71" i="1"/>
  <c r="WA71" i="1" s="1"/>
  <c r="WY71" i="1" s="1"/>
  <c r="GZ71" i="1"/>
  <c r="MN87" i="1"/>
  <c r="LP87" i="1"/>
  <c r="KR87" i="1"/>
  <c r="JT87" i="1"/>
  <c r="HX87" i="1"/>
  <c r="IV87" i="1"/>
  <c r="GZ87" i="1"/>
  <c r="FD87" i="1"/>
  <c r="CK87" i="1"/>
  <c r="WA87" i="1" s="1"/>
  <c r="WY87" i="1" s="1"/>
  <c r="GB87" i="1"/>
  <c r="MN120" i="1"/>
  <c r="LP120" i="1"/>
  <c r="KR120" i="1"/>
  <c r="IV120" i="1"/>
  <c r="JT120" i="1"/>
  <c r="HX120" i="1"/>
  <c r="GB120" i="1"/>
  <c r="FD120" i="1"/>
  <c r="GZ120" i="1"/>
  <c r="CK120" i="1"/>
  <c r="WA120" i="1" s="1"/>
  <c r="WY120" i="1" s="1"/>
  <c r="MN155" i="1"/>
  <c r="LP155" i="1"/>
  <c r="KR155" i="1"/>
  <c r="IV155" i="1"/>
  <c r="JT155" i="1"/>
  <c r="HX155" i="1"/>
  <c r="FD155" i="1"/>
  <c r="CK155" i="1"/>
  <c r="WA155" i="1" s="1"/>
  <c r="WY155" i="1" s="1"/>
  <c r="GB155" i="1"/>
  <c r="GZ155" i="1"/>
  <c r="MN45" i="1"/>
  <c r="LP45" i="1"/>
  <c r="KR45" i="1"/>
  <c r="JT45" i="1"/>
  <c r="HX45" i="1"/>
  <c r="IV45" i="1"/>
  <c r="GB45" i="1"/>
  <c r="FD45" i="1"/>
  <c r="GZ45" i="1"/>
  <c r="CK45" i="1"/>
  <c r="WA45" i="1" s="1"/>
  <c r="WY45" i="1" s="1"/>
  <c r="MN57" i="1"/>
  <c r="LP57" i="1"/>
  <c r="KR57" i="1"/>
  <c r="JT57" i="1"/>
  <c r="HX57" i="1"/>
  <c r="IV57" i="1"/>
  <c r="GB57" i="1"/>
  <c r="GZ57" i="1"/>
  <c r="FD57" i="1"/>
  <c r="CK57" i="1"/>
  <c r="WA57" i="1" s="1"/>
  <c r="WY57" i="1" s="1"/>
  <c r="CK17" i="1"/>
  <c r="WA17" i="1" s="1"/>
  <c r="WY17" i="1" s="1"/>
  <c r="MN17" i="1"/>
  <c r="LP17" i="1"/>
  <c r="KR17" i="1"/>
  <c r="JT17" i="1"/>
  <c r="HX17" i="1"/>
  <c r="IV17" i="1"/>
  <c r="GZ17" i="1"/>
  <c r="GB17" i="1"/>
  <c r="FD17" i="1"/>
  <c r="MN142" i="1"/>
  <c r="LP142" i="1"/>
  <c r="KR142" i="1"/>
  <c r="IV142" i="1"/>
  <c r="JT142" i="1"/>
  <c r="HX142" i="1"/>
  <c r="GZ142" i="1"/>
  <c r="CK142" i="1"/>
  <c r="WA142" i="1" s="1"/>
  <c r="WY142" i="1" s="1"/>
  <c r="GB142" i="1"/>
  <c r="FD142" i="1"/>
  <c r="FD68" i="1"/>
  <c r="AQ85" i="1"/>
  <c r="AQ161" i="1"/>
  <c r="EF179" i="1"/>
  <c r="NL179" i="1" s="1"/>
  <c r="XV179" i="1" s="1"/>
  <c r="DH179" i="1"/>
  <c r="DG161" i="1"/>
  <c r="GB182" i="1"/>
  <c r="GZ182" i="1"/>
  <c r="FD182" i="1"/>
  <c r="CK182" i="1"/>
  <c r="WA182" i="1" s="1"/>
  <c r="WY182" i="1" s="1"/>
  <c r="FD189" i="1"/>
  <c r="GZ189" i="1"/>
  <c r="GB189" i="1"/>
  <c r="CK189" i="1"/>
  <c r="WA189" i="1" s="1"/>
  <c r="WY189" i="1" s="1"/>
  <c r="FD80" i="1"/>
  <c r="GB80" i="1"/>
  <c r="CK80" i="1"/>
  <c r="WA80" i="1" s="1"/>
  <c r="WY80" i="1" s="1"/>
  <c r="GZ80" i="1"/>
  <c r="DG134" i="1"/>
  <c r="EE134" i="1"/>
  <c r="NK134" i="1" s="1"/>
  <c r="XU134" i="1" s="1"/>
  <c r="CK149" i="1"/>
  <c r="WA149" i="1" s="1"/>
  <c r="WY149" i="1" s="1"/>
  <c r="GZ149" i="1"/>
  <c r="GB149" i="1"/>
  <c r="FD149" i="1"/>
  <c r="GZ185" i="1"/>
  <c r="GB185" i="1"/>
  <c r="CK185" i="1"/>
  <c r="WA185" i="1" s="1"/>
  <c r="WY185" i="1" s="1"/>
  <c r="FD185" i="1"/>
  <c r="AP134" i="1"/>
  <c r="BM134" i="1" s="1"/>
  <c r="GZ119" i="1"/>
  <c r="GB119" i="1"/>
  <c r="FD119" i="1"/>
  <c r="CK119" i="1"/>
  <c r="WA119" i="1" s="1"/>
  <c r="WY119" i="1" s="1"/>
  <c r="GB76" i="1"/>
  <c r="FD76" i="1"/>
  <c r="GZ76" i="1"/>
  <c r="CK76" i="1"/>
  <c r="FD202" i="1"/>
  <c r="GZ202" i="1"/>
  <c r="GB202" i="1"/>
  <c r="CK202" i="1"/>
  <c r="WA202" i="1" s="1"/>
  <c r="WY202" i="1" s="1"/>
  <c r="FD72" i="1"/>
  <c r="GB72" i="1"/>
  <c r="CK72" i="1"/>
  <c r="WA72" i="1" s="1"/>
  <c r="WY72" i="1" s="1"/>
  <c r="GZ72" i="1"/>
  <c r="CK37" i="1"/>
  <c r="WA37" i="1" s="1"/>
  <c r="WY37" i="1" s="1"/>
  <c r="GZ37" i="1"/>
  <c r="GB37" i="1"/>
  <c r="FD37" i="1"/>
  <c r="GZ59" i="1"/>
  <c r="CK59" i="1"/>
  <c r="WA59" i="1" s="1"/>
  <c r="WY59" i="1" s="1"/>
  <c r="GB59" i="1"/>
  <c r="FD59" i="1"/>
  <c r="GB154" i="1"/>
  <c r="FD154" i="1"/>
  <c r="CK154" i="1"/>
  <c r="WA154" i="1" s="1"/>
  <c r="WY154" i="1" s="1"/>
  <c r="GZ154" i="1"/>
  <c r="GB187" i="1"/>
  <c r="FD187" i="1"/>
  <c r="CK187" i="1"/>
  <c r="WA187" i="1" s="1"/>
  <c r="WY187" i="1" s="1"/>
  <c r="GZ187" i="1"/>
  <c r="EF69" i="1"/>
  <c r="NL69" i="1" s="1"/>
  <c r="XV69" i="1" s="1"/>
  <c r="DH69" i="1"/>
  <c r="FD84" i="1"/>
  <c r="GZ84" i="1"/>
  <c r="CK84" i="1"/>
  <c r="WA84" i="1" s="1"/>
  <c r="WY84" i="1" s="1"/>
  <c r="GB84" i="1"/>
  <c r="AP93" i="1"/>
  <c r="BM93" i="1" s="1"/>
  <c r="DH73" i="1"/>
  <c r="EF73" i="1"/>
  <c r="NL73" i="1" s="1"/>
  <c r="XV73" i="1" s="1"/>
  <c r="AP190" i="1"/>
  <c r="BM190" i="1" s="1"/>
  <c r="EF77" i="1"/>
  <c r="NL77" i="1" s="1"/>
  <c r="XV77" i="1" s="1"/>
  <c r="DH77" i="1"/>
  <c r="AP155" i="1"/>
  <c r="BM155" i="1" s="1"/>
  <c r="GB137" i="1"/>
  <c r="CK137" i="1"/>
  <c r="WA137" i="1" s="1"/>
  <c r="WY137" i="1" s="1"/>
  <c r="FD137" i="1"/>
  <c r="GZ137" i="1"/>
  <c r="GB33" i="1"/>
  <c r="CK33" i="1"/>
  <c r="WA33" i="1" s="1"/>
  <c r="WY33" i="1" s="1"/>
  <c r="FD33" i="1"/>
  <c r="GZ33" i="1"/>
  <c r="CK126" i="1"/>
  <c r="WA126" i="1" s="1"/>
  <c r="WY126" i="1" s="1"/>
  <c r="GZ126" i="1"/>
  <c r="GB126" i="1"/>
  <c r="FD126" i="1"/>
  <c r="EF124" i="1"/>
  <c r="NL124" i="1" s="1"/>
  <c r="XV124" i="1" s="1"/>
  <c r="DH124" i="1"/>
  <c r="GB145" i="1"/>
  <c r="FD145" i="1"/>
  <c r="CK145" i="1"/>
  <c r="WA145" i="1" s="1"/>
  <c r="WY145" i="1" s="1"/>
  <c r="GZ145" i="1"/>
  <c r="AP69" i="1"/>
  <c r="BM69" i="1" s="1"/>
  <c r="EE116" i="1"/>
  <c r="NK116" i="1" s="1"/>
  <c r="XU116" i="1" s="1"/>
  <c r="DG116" i="1"/>
  <c r="DG81" i="1"/>
  <c r="EE81" i="1"/>
  <c r="NK81" i="1" s="1"/>
  <c r="XU81" i="1" s="1"/>
  <c r="CK165" i="1"/>
  <c r="WA165" i="1" s="1"/>
  <c r="WY165" i="1" s="1"/>
  <c r="GZ165" i="1"/>
  <c r="GB165" i="1"/>
  <c r="FD165" i="1"/>
  <c r="CK174" i="1"/>
  <c r="WA174" i="1" s="1"/>
  <c r="WY174" i="1" s="1"/>
  <c r="GZ174" i="1"/>
  <c r="GB174" i="1"/>
  <c r="FD174" i="1"/>
  <c r="AP81" i="1"/>
  <c r="EE93" i="1"/>
  <c r="NK93" i="1" s="1"/>
  <c r="XU93" i="1" s="1"/>
  <c r="DG93" i="1"/>
  <c r="AP73" i="1"/>
  <c r="GZ178" i="1"/>
  <c r="GB178" i="1"/>
  <c r="FD178" i="1"/>
  <c r="CK178" i="1"/>
  <c r="WA178" i="1" s="1"/>
  <c r="WY178" i="1" s="1"/>
  <c r="AP77" i="1"/>
  <c r="BM77" i="1" s="1"/>
  <c r="EE155" i="1"/>
  <c r="NK155" i="1" s="1"/>
  <c r="XU155" i="1" s="1"/>
  <c r="DG155" i="1"/>
  <c r="FD104" i="1"/>
  <c r="CK104" i="1"/>
  <c r="WA104" i="1" s="1"/>
  <c r="WY104" i="1" s="1"/>
  <c r="GZ104" i="1"/>
  <c r="GB104" i="1"/>
  <c r="FD25" i="1"/>
  <c r="GZ25" i="1"/>
  <c r="CK25" i="1"/>
  <c r="WA25" i="1" s="1"/>
  <c r="WY25" i="1" s="1"/>
  <c r="GB25" i="1"/>
  <c r="AP124" i="1"/>
  <c r="CK100" i="1"/>
  <c r="WA100" i="1" s="1"/>
  <c r="WY100" i="1" s="1"/>
  <c r="GZ100" i="1"/>
  <c r="GB100" i="1"/>
  <c r="FD100" i="1"/>
  <c r="CK92" i="1"/>
  <c r="WA92" i="1" s="1"/>
  <c r="WY92" i="1" s="1"/>
  <c r="GZ92" i="1"/>
  <c r="GB92" i="1"/>
  <c r="FD92" i="1"/>
  <c r="GZ116" i="1"/>
  <c r="FD116" i="1"/>
  <c r="GB116" i="1"/>
  <c r="CK116" i="1"/>
  <c r="WA116" i="1" s="1"/>
  <c r="WY116" i="1" s="1"/>
  <c r="EF172" i="1"/>
  <c r="NL172" i="1" s="1"/>
  <c r="XV172" i="1" s="1"/>
  <c r="DH172" i="1"/>
  <c r="EG128" i="1"/>
  <c r="NM128" i="1" s="1"/>
  <c r="XW128" i="1" s="1"/>
  <c r="DI128" i="1"/>
  <c r="EG91" i="1"/>
  <c r="NM91" i="1" s="1"/>
  <c r="XW91" i="1" s="1"/>
  <c r="DI91" i="1"/>
  <c r="EF87" i="1"/>
  <c r="NL87" i="1" s="1"/>
  <c r="XV87" i="1" s="1"/>
  <c r="DH87" i="1"/>
  <c r="EG204" i="1"/>
  <c r="NM204" i="1" s="1"/>
  <c r="XW204" i="1" s="1"/>
  <c r="DI204" i="1"/>
  <c r="DI147" i="1"/>
  <c r="EG94" i="1"/>
  <c r="NM94" i="1" s="1"/>
  <c r="XW94" i="1" s="1"/>
  <c r="DI94" i="1"/>
  <c r="EG55" i="1"/>
  <c r="NM55" i="1" s="1"/>
  <c r="XW55" i="1" s="1"/>
  <c r="DI55" i="1"/>
  <c r="EG118" i="1"/>
  <c r="NM118" i="1" s="1"/>
  <c r="XW118" i="1" s="1"/>
  <c r="DI118" i="1"/>
  <c r="DI27" i="1"/>
  <c r="EG27" i="1"/>
  <c r="NM27" i="1" s="1"/>
  <c r="XW27" i="1" s="1"/>
  <c r="EG142" i="1"/>
  <c r="NM142" i="1" s="1"/>
  <c r="XW142" i="1" s="1"/>
  <c r="DI142" i="1"/>
  <c r="EG83" i="1"/>
  <c r="NM83" i="1" s="1"/>
  <c r="XW83" i="1" s="1"/>
  <c r="DI83" i="1"/>
  <c r="EG59" i="1"/>
  <c r="NM59" i="1" s="1"/>
  <c r="XW59" i="1" s="1"/>
  <c r="DI59" i="1"/>
  <c r="EF158" i="1"/>
  <c r="NL158" i="1" s="1"/>
  <c r="XV158" i="1" s="1"/>
  <c r="DH158" i="1"/>
  <c r="EF194" i="1"/>
  <c r="NL194" i="1" s="1"/>
  <c r="XV194" i="1" s="1"/>
  <c r="DH194" i="1"/>
  <c r="EG189" i="1"/>
  <c r="NM189" i="1" s="1"/>
  <c r="XW189" i="1" s="1"/>
  <c r="DI189" i="1"/>
  <c r="EG143" i="1"/>
  <c r="NM143" i="1" s="1"/>
  <c r="XW143" i="1" s="1"/>
  <c r="DI143" i="1"/>
  <c r="EF96" i="1"/>
  <c r="NL96" i="1" s="1"/>
  <c r="XV96" i="1" s="1"/>
  <c r="DH96" i="1"/>
  <c r="EF187" i="1"/>
  <c r="NL187" i="1" s="1"/>
  <c r="XV187" i="1" s="1"/>
  <c r="DH187" i="1"/>
  <c r="EG110" i="1"/>
  <c r="NM110" i="1" s="1"/>
  <c r="XW110" i="1" s="1"/>
  <c r="DI110" i="1"/>
  <c r="EG70" i="1"/>
  <c r="NM70" i="1" s="1"/>
  <c r="XW70" i="1" s="1"/>
  <c r="DI70" i="1"/>
  <c r="EF198" i="1"/>
  <c r="NL198" i="1" s="1"/>
  <c r="XV198" i="1" s="1"/>
  <c r="DH198" i="1"/>
  <c r="EF112" i="1"/>
  <c r="NL112" i="1" s="1"/>
  <c r="XV112" i="1" s="1"/>
  <c r="DH112" i="1"/>
  <c r="EF144" i="1"/>
  <c r="NL144" i="1" s="1"/>
  <c r="XV144" i="1" s="1"/>
  <c r="DH144" i="1"/>
  <c r="EG145" i="1"/>
  <c r="NM145" i="1" s="1"/>
  <c r="XW145" i="1" s="1"/>
  <c r="DI145" i="1"/>
  <c r="EG114" i="1"/>
  <c r="NM114" i="1" s="1"/>
  <c r="XW114" i="1" s="1"/>
  <c r="DI114" i="1"/>
  <c r="EF92" i="1"/>
  <c r="NL92" i="1" s="1"/>
  <c r="XV92" i="1" s="1"/>
  <c r="DH92" i="1"/>
  <c r="EG127" i="1"/>
  <c r="NM127" i="1" s="1"/>
  <c r="XW127" i="1" s="1"/>
  <c r="DI127" i="1"/>
  <c r="EF21" i="1"/>
  <c r="NL21" i="1" s="1"/>
  <c r="XV21" i="1" s="1"/>
  <c r="DH21" i="1"/>
  <c r="EG43" i="1"/>
  <c r="NM43" i="1" s="1"/>
  <c r="XW43" i="1" s="1"/>
  <c r="DI43" i="1"/>
  <c r="EF153" i="1"/>
  <c r="NL153" i="1" s="1"/>
  <c r="XV153" i="1" s="1"/>
  <c r="DH153" i="1"/>
  <c r="EG95" i="1"/>
  <c r="NM95" i="1" s="1"/>
  <c r="XW95" i="1" s="1"/>
  <c r="DI95" i="1"/>
  <c r="EF141" i="1"/>
  <c r="NL141" i="1" s="1"/>
  <c r="XV141" i="1" s="1"/>
  <c r="DH141" i="1"/>
  <c r="EG200" i="1"/>
  <c r="NM200" i="1" s="1"/>
  <c r="XW200" i="1" s="1"/>
  <c r="DI200" i="1"/>
  <c r="EG75" i="1"/>
  <c r="NM75" i="1" s="1"/>
  <c r="XW75" i="1" s="1"/>
  <c r="DI75" i="1"/>
  <c r="EH188" i="1"/>
  <c r="NN188" i="1" s="1"/>
  <c r="XX188" i="1" s="1"/>
  <c r="DJ188" i="1"/>
  <c r="AQ48" i="1"/>
  <c r="BN48" i="1" s="1"/>
  <c r="AQ156" i="1"/>
  <c r="BN156" i="1" s="1"/>
  <c r="AQ122" i="1"/>
  <c r="BN122" i="1" s="1"/>
  <c r="EG149" i="1"/>
  <c r="NM149" i="1" s="1"/>
  <c r="XW149" i="1" s="1"/>
  <c r="DI149" i="1"/>
  <c r="CL81" i="1"/>
  <c r="WB81" i="1" s="1"/>
  <c r="WZ81" i="1" s="1"/>
  <c r="HA81" i="1"/>
  <c r="GC81" i="1"/>
  <c r="FE81" i="1"/>
  <c r="EF40" i="1"/>
  <c r="NL40" i="1" s="1"/>
  <c r="XV40" i="1" s="1"/>
  <c r="DH40" i="1"/>
  <c r="EG52" i="1"/>
  <c r="NM52" i="1" s="1"/>
  <c r="XW52" i="1" s="1"/>
  <c r="HA138" i="1"/>
  <c r="GC138" i="1"/>
  <c r="FE138" i="1"/>
  <c r="CL138" i="1"/>
  <c r="WB138" i="1" s="1"/>
  <c r="WZ138" i="1" s="1"/>
  <c r="AQ74" i="1"/>
  <c r="BN74" i="1" s="1"/>
  <c r="EG135" i="1"/>
  <c r="NM135" i="1" s="1"/>
  <c r="XW135" i="1" s="1"/>
  <c r="DI135" i="1"/>
  <c r="EH50" i="1"/>
  <c r="NN50" i="1" s="1"/>
  <c r="XX50" i="1" s="1"/>
  <c r="DJ50" i="1"/>
  <c r="EG78" i="1"/>
  <c r="NM78" i="1" s="1"/>
  <c r="XW78" i="1" s="1"/>
  <c r="DI78" i="1"/>
  <c r="EG31" i="1"/>
  <c r="NM31" i="1" s="1"/>
  <c r="XW31" i="1" s="1"/>
  <c r="AQ66" i="1"/>
  <c r="BN66" i="1" s="1"/>
  <c r="EF108" i="1"/>
  <c r="NL108" i="1" s="1"/>
  <c r="XV108" i="1" s="1"/>
  <c r="DH108" i="1"/>
  <c r="AQ157" i="1"/>
  <c r="BN157" i="1" s="1"/>
  <c r="AQ123" i="1"/>
  <c r="BN123" i="1" s="1"/>
  <c r="AP184" i="1"/>
  <c r="BM184" i="1" s="1"/>
  <c r="EF82" i="1"/>
  <c r="NL82" i="1" s="1"/>
  <c r="XV82" i="1" s="1"/>
  <c r="DH82" i="1"/>
  <c r="EG173" i="1"/>
  <c r="NM173" i="1" s="1"/>
  <c r="XW173" i="1" s="1"/>
  <c r="EF183" i="1"/>
  <c r="NL183" i="1" s="1"/>
  <c r="XV183" i="1" s="1"/>
  <c r="DH183" i="1"/>
  <c r="HA128" i="1"/>
  <c r="GC128" i="1"/>
  <c r="FE128" i="1"/>
  <c r="CL128" i="1"/>
  <c r="WB128" i="1" s="1"/>
  <c r="WZ128" i="1" s="1"/>
  <c r="AQ171" i="1"/>
  <c r="BN171" i="1" s="1"/>
  <c r="HA111" i="1"/>
  <c r="GC111" i="1"/>
  <c r="FE111" i="1"/>
  <c r="CL111" i="1"/>
  <c r="WB111" i="1" s="1"/>
  <c r="WZ111" i="1" s="1"/>
  <c r="HA52" i="1"/>
  <c r="GC52" i="1"/>
  <c r="FE52" i="1"/>
  <c r="CL52" i="1"/>
  <c r="WB52" i="1" s="1"/>
  <c r="WZ52" i="1" s="1"/>
  <c r="EE108" i="1"/>
  <c r="NK108" i="1" s="1"/>
  <c r="XU108" i="1" s="1"/>
  <c r="DG108" i="1"/>
  <c r="EF157" i="1"/>
  <c r="NL157" i="1" s="1"/>
  <c r="XV157" i="1" s="1"/>
  <c r="DH157" i="1"/>
  <c r="CL105" i="1"/>
  <c r="WB105" i="1" s="1"/>
  <c r="WZ105" i="1" s="1"/>
  <c r="HA105" i="1"/>
  <c r="GC105" i="1"/>
  <c r="FE105" i="1"/>
  <c r="EG58" i="1"/>
  <c r="NM58" i="1" s="1"/>
  <c r="XW58" i="1" s="1"/>
  <c r="DI58" i="1"/>
  <c r="AQ51" i="1"/>
  <c r="BN51" i="1" s="1"/>
  <c r="AQ149" i="1"/>
  <c r="BN149" i="1" s="1"/>
  <c r="AP154" i="1"/>
  <c r="BM154" i="1" s="1"/>
  <c r="EF22" i="1"/>
  <c r="NL22" i="1" s="1"/>
  <c r="XV22" i="1" s="1"/>
  <c r="DH22" i="1"/>
  <c r="EF55" i="1"/>
  <c r="NL55" i="1" s="1"/>
  <c r="XV55" i="1" s="1"/>
  <c r="DH55" i="1"/>
  <c r="EF209" i="1"/>
  <c r="NL209" i="1" s="1"/>
  <c r="XV209" i="1" s="1"/>
  <c r="DH209" i="1"/>
  <c r="CL122" i="1"/>
  <c r="WB122" i="1" s="1"/>
  <c r="WZ122" i="1" s="1"/>
  <c r="HA122" i="1"/>
  <c r="GC122" i="1"/>
  <c r="FE122" i="1"/>
  <c r="EF197" i="1"/>
  <c r="NL197" i="1" s="1"/>
  <c r="XV197" i="1" s="1"/>
  <c r="DH197" i="1"/>
  <c r="FD203" i="1"/>
  <c r="GZ203" i="1"/>
  <c r="GB203" i="1"/>
  <c r="CK203" i="1"/>
  <c r="WA203" i="1" s="1"/>
  <c r="WY203" i="1" s="1"/>
  <c r="EF132" i="1"/>
  <c r="NL132" i="1" s="1"/>
  <c r="XV132" i="1" s="1"/>
  <c r="DH132" i="1"/>
  <c r="EG18" i="1"/>
  <c r="NM18" i="1" s="1"/>
  <c r="XW18" i="1" s="1"/>
  <c r="DI18" i="1"/>
  <c r="EG47" i="1"/>
  <c r="NM47" i="1" s="1"/>
  <c r="XW47" i="1" s="1"/>
  <c r="DI47" i="1"/>
  <c r="AQ135" i="1"/>
  <c r="BN135" i="1" s="1"/>
  <c r="AP57" i="1"/>
  <c r="BM57" i="1" s="1"/>
  <c r="AR50" i="1"/>
  <c r="BO50" i="1" s="1"/>
  <c r="HA130" i="1"/>
  <c r="GC130" i="1"/>
  <c r="FE130" i="1"/>
  <c r="CL130" i="1"/>
  <c r="WB130" i="1" s="1"/>
  <c r="WZ130" i="1" s="1"/>
  <c r="CK131" i="1"/>
  <c r="WA131" i="1" s="1"/>
  <c r="WY131" i="1" s="1"/>
  <c r="GZ131" i="1"/>
  <c r="GB131" i="1"/>
  <c r="FD131" i="1"/>
  <c r="CK183" i="1"/>
  <c r="WA183" i="1" s="1"/>
  <c r="WY183" i="1" s="1"/>
  <c r="GZ183" i="1"/>
  <c r="GB183" i="1"/>
  <c r="FD183" i="1"/>
  <c r="AP49" i="1"/>
  <c r="BM49" i="1" s="1"/>
  <c r="AQ78" i="1"/>
  <c r="BN78" i="1" s="1"/>
  <c r="AP41" i="1"/>
  <c r="BM41" i="1" s="1"/>
  <c r="HA186" i="1"/>
  <c r="GC186" i="1"/>
  <c r="FE186" i="1"/>
  <c r="CL186" i="1"/>
  <c r="WB186" i="1" s="1"/>
  <c r="WZ186" i="1" s="1"/>
  <c r="AQ31" i="1"/>
  <c r="BN31" i="1" s="1"/>
  <c r="AQ22" i="1"/>
  <c r="BN22" i="1" s="1"/>
  <c r="CK207" i="1"/>
  <c r="WA207" i="1" s="1"/>
  <c r="WY207" i="1" s="1"/>
  <c r="GZ207" i="1"/>
  <c r="GB207" i="1"/>
  <c r="FD207" i="1"/>
  <c r="CK135" i="1"/>
  <c r="WA135" i="1" s="1"/>
  <c r="WY135" i="1" s="1"/>
  <c r="GZ135" i="1"/>
  <c r="GB135" i="1"/>
  <c r="FD135" i="1"/>
  <c r="CL144" i="1"/>
  <c r="WB144" i="1" s="1"/>
  <c r="WZ144" i="1" s="1"/>
  <c r="HA144" i="1"/>
  <c r="GC144" i="1"/>
  <c r="FE144" i="1"/>
  <c r="AP192" i="1"/>
  <c r="BM192" i="1" s="1"/>
  <c r="AQ106" i="1"/>
  <c r="BN106" i="1" s="1"/>
  <c r="AP108" i="1"/>
  <c r="BM108" i="1" s="1"/>
  <c r="CK147" i="1"/>
  <c r="WA147" i="1" s="1"/>
  <c r="WY147" i="1" s="1"/>
  <c r="GZ147" i="1"/>
  <c r="GB147" i="1"/>
  <c r="FD147" i="1"/>
  <c r="CL50" i="1"/>
  <c r="WB50" i="1" s="1"/>
  <c r="WZ50" i="1" s="1"/>
  <c r="HA50" i="1"/>
  <c r="GC50" i="1"/>
  <c r="FE50" i="1"/>
  <c r="HA85" i="1"/>
  <c r="CL85" i="1"/>
  <c r="WB85" i="1" s="1"/>
  <c r="WZ85" i="1" s="1"/>
  <c r="FE85" i="1"/>
  <c r="GC85" i="1"/>
  <c r="CL209" i="1"/>
  <c r="WB209" i="1" s="1"/>
  <c r="WZ209" i="1" s="1"/>
  <c r="FE209" i="1"/>
  <c r="HA209" i="1"/>
  <c r="GC209" i="1"/>
  <c r="AP202" i="1"/>
  <c r="BM202" i="1" s="1"/>
  <c r="AP136" i="1"/>
  <c r="BM136" i="1" s="1"/>
  <c r="CL112" i="1"/>
  <c r="WB112" i="1" s="1"/>
  <c r="WZ112" i="1" s="1"/>
  <c r="HA112" i="1"/>
  <c r="FE112" i="1"/>
  <c r="GC112" i="1"/>
  <c r="EF148" i="1"/>
  <c r="NL148" i="1" s="1"/>
  <c r="XV148" i="1" s="1"/>
  <c r="DH148" i="1"/>
  <c r="EF125" i="1"/>
  <c r="NL125" i="1" s="1"/>
  <c r="XV125" i="1" s="1"/>
  <c r="DH125" i="1"/>
  <c r="AQ20" i="1"/>
  <c r="BN20" i="1" s="1"/>
  <c r="FE156" i="1"/>
  <c r="CL43" i="1"/>
  <c r="WB43" i="1" s="1"/>
  <c r="WZ43" i="1" s="1"/>
  <c r="HA43" i="1"/>
  <c r="GC43" i="1"/>
  <c r="FE43" i="1"/>
  <c r="AQ139" i="1"/>
  <c r="BN139" i="1" s="1"/>
  <c r="AQ164" i="1"/>
  <c r="BN164" i="1" s="1"/>
  <c r="EG151" i="1"/>
  <c r="NM151" i="1" s="1"/>
  <c r="XW151" i="1" s="1"/>
  <c r="DI151" i="1"/>
  <c r="GZ139" i="1"/>
  <c r="GB139" i="1"/>
  <c r="CK139" i="1"/>
  <c r="WA139" i="1" s="1"/>
  <c r="WY139" i="1" s="1"/>
  <c r="FD139" i="1"/>
  <c r="EG160" i="1"/>
  <c r="NM160" i="1" s="1"/>
  <c r="XW160" i="1" s="1"/>
  <c r="DI160" i="1"/>
  <c r="EF33" i="1"/>
  <c r="NL33" i="1" s="1"/>
  <c r="XV33" i="1" s="1"/>
  <c r="DH33" i="1"/>
  <c r="EF53" i="1"/>
  <c r="NL53" i="1" s="1"/>
  <c r="XV53" i="1" s="1"/>
  <c r="DH53" i="1"/>
  <c r="AQ71" i="1"/>
  <c r="BN71" i="1" s="1"/>
  <c r="EF114" i="1"/>
  <c r="NL114" i="1" s="1"/>
  <c r="XV114" i="1" s="1"/>
  <c r="DH114" i="1"/>
  <c r="GC86" i="1"/>
  <c r="HA86" i="1"/>
  <c r="FE86" i="1"/>
  <c r="CL86" i="1"/>
  <c r="WB86" i="1" s="1"/>
  <c r="WZ86" i="1" s="1"/>
  <c r="EE194" i="1"/>
  <c r="NK194" i="1" s="1"/>
  <c r="XU194" i="1" s="1"/>
  <c r="DG194" i="1"/>
  <c r="HA179" i="1"/>
  <c r="GC179" i="1"/>
  <c r="FE179" i="1"/>
  <c r="CL179" i="1"/>
  <c r="WB179" i="1" s="1"/>
  <c r="WZ179" i="1" s="1"/>
  <c r="HA153" i="1"/>
  <c r="GC153" i="1"/>
  <c r="FE153" i="1"/>
  <c r="CL153" i="1"/>
  <c r="WB153" i="1" s="1"/>
  <c r="WZ153" i="1" s="1"/>
  <c r="EF47" i="1"/>
  <c r="NL47" i="1" s="1"/>
  <c r="XV47" i="1" s="1"/>
  <c r="DH47" i="1"/>
  <c r="HA191" i="1"/>
  <c r="GC191" i="1"/>
  <c r="FE191" i="1"/>
  <c r="CL191" i="1"/>
  <c r="WB191" i="1" s="1"/>
  <c r="WZ191" i="1" s="1"/>
  <c r="EF74" i="1"/>
  <c r="NL74" i="1" s="1"/>
  <c r="XV74" i="1" s="1"/>
  <c r="DH74" i="1"/>
  <c r="CL61" i="1"/>
  <c r="WB61" i="1" s="1"/>
  <c r="WZ61" i="1" s="1"/>
  <c r="HA61" i="1"/>
  <c r="GC61" i="1"/>
  <c r="FE61" i="1"/>
  <c r="CL184" i="1"/>
  <c r="WB184" i="1" s="1"/>
  <c r="WZ184" i="1" s="1"/>
  <c r="HA184" i="1"/>
  <c r="GC184" i="1"/>
  <c r="FE184" i="1"/>
  <c r="DI193" i="1"/>
  <c r="EG193" i="1"/>
  <c r="NM193" i="1" s="1"/>
  <c r="XW193" i="1" s="1"/>
  <c r="EG51" i="1"/>
  <c r="NM51" i="1" s="1"/>
  <c r="XW51" i="1" s="1"/>
  <c r="DI51" i="1"/>
  <c r="CL73" i="1"/>
  <c r="WB73" i="1" s="1"/>
  <c r="WZ73" i="1" s="1"/>
  <c r="HA73" i="1"/>
  <c r="GC73" i="1"/>
  <c r="FE73" i="1"/>
  <c r="EF26" i="1"/>
  <c r="NL26" i="1" s="1"/>
  <c r="XV26" i="1" s="1"/>
  <c r="DH26" i="1"/>
  <c r="EF113" i="1"/>
  <c r="NL113" i="1" s="1"/>
  <c r="XV113" i="1" s="1"/>
  <c r="DH113" i="1"/>
  <c r="EG140" i="1"/>
  <c r="NM140" i="1" s="1"/>
  <c r="XW140" i="1" s="1"/>
  <c r="CK151" i="1"/>
  <c r="WA151" i="1" s="1"/>
  <c r="WY151" i="1" s="1"/>
  <c r="GZ151" i="1"/>
  <c r="GB151" i="1"/>
  <c r="FD151" i="1"/>
  <c r="EG28" i="1"/>
  <c r="NM28" i="1" s="1"/>
  <c r="XW28" i="1" s="1"/>
  <c r="DI28" i="1"/>
  <c r="AQ102" i="1"/>
  <c r="BN102" i="1" s="1"/>
  <c r="AQ91" i="1"/>
  <c r="BN91" i="1" s="1"/>
  <c r="AQ95" i="1"/>
  <c r="BN95" i="1" s="1"/>
  <c r="EF41" i="1"/>
  <c r="NL41" i="1" s="1"/>
  <c r="XV41" i="1" s="1"/>
  <c r="DH41" i="1"/>
  <c r="AQ143" i="1"/>
  <c r="BN143" i="1" s="1"/>
  <c r="EG106" i="1"/>
  <c r="NM106" i="1" s="1"/>
  <c r="XW106" i="1" s="1"/>
  <c r="DI106" i="1"/>
  <c r="EF136" i="1"/>
  <c r="NL136" i="1" s="1"/>
  <c r="XV136" i="1" s="1"/>
  <c r="DH136" i="1"/>
  <c r="AQ137" i="1"/>
  <c r="BN137" i="1" s="1"/>
  <c r="GZ193" i="1"/>
  <c r="GB193" i="1"/>
  <c r="FD193" i="1"/>
  <c r="CK193" i="1"/>
  <c r="WA193" i="1" s="1"/>
  <c r="WY193" i="1" s="1"/>
  <c r="EG164" i="1"/>
  <c r="NM164" i="1" s="1"/>
  <c r="XW164" i="1" s="1"/>
  <c r="DI164" i="1"/>
  <c r="AQ126" i="1"/>
  <c r="BN126" i="1" s="1"/>
  <c r="AP129" i="1"/>
  <c r="BM129" i="1" s="1"/>
  <c r="AP104" i="1"/>
  <c r="BM104" i="1" s="1"/>
  <c r="AQ114" i="1"/>
  <c r="BN114" i="1" s="1"/>
  <c r="CL118" i="1"/>
  <c r="WB118" i="1" s="1"/>
  <c r="WZ118" i="1" s="1"/>
  <c r="HA118" i="1"/>
  <c r="GC118" i="1"/>
  <c r="FE118" i="1"/>
  <c r="AQ32" i="1"/>
  <c r="BN32" i="1" s="1"/>
  <c r="EF84" i="1"/>
  <c r="NL84" i="1" s="1"/>
  <c r="XV84" i="1" s="1"/>
  <c r="DH84" i="1"/>
  <c r="DH201" i="1"/>
  <c r="EF201" i="1"/>
  <c r="NL201" i="1" s="1"/>
  <c r="XV201" i="1" s="1"/>
  <c r="EF37" i="1"/>
  <c r="NL37" i="1" s="1"/>
  <c r="XV37" i="1" s="1"/>
  <c r="DH37" i="1"/>
  <c r="DH28" i="1"/>
  <c r="EF28" i="1"/>
  <c r="NL28" i="1" s="1"/>
  <c r="XV28" i="1" s="1"/>
  <c r="AP60" i="1"/>
  <c r="BM60" i="1" s="1"/>
  <c r="CL161" i="1"/>
  <c r="WB161" i="1" s="1"/>
  <c r="WZ161" i="1" s="1"/>
  <c r="CL159" i="1"/>
  <c r="WB159" i="1" s="1"/>
  <c r="WZ159" i="1" s="1"/>
  <c r="HA159" i="1"/>
  <c r="GC159" i="1"/>
  <c r="FE159" i="1"/>
  <c r="EF177" i="1"/>
  <c r="NL177" i="1" s="1"/>
  <c r="XV177" i="1" s="1"/>
  <c r="DH177" i="1"/>
  <c r="EF168" i="1"/>
  <c r="NL168" i="1" s="1"/>
  <c r="XV168" i="1" s="1"/>
  <c r="DH168" i="1"/>
  <c r="EE25" i="1"/>
  <c r="NK25" i="1" s="1"/>
  <c r="XU25" i="1" s="1"/>
  <c r="DG25" i="1"/>
  <c r="EF162" i="1"/>
  <c r="NL162" i="1" s="1"/>
  <c r="XV162" i="1" s="1"/>
  <c r="DH162" i="1"/>
  <c r="HA29" i="1"/>
  <c r="EG98" i="1"/>
  <c r="NM98" i="1" s="1"/>
  <c r="XW98" i="1" s="1"/>
  <c r="DI98" i="1"/>
  <c r="EF195" i="1"/>
  <c r="NL195" i="1" s="1"/>
  <c r="XV195" i="1" s="1"/>
  <c r="DH195" i="1"/>
  <c r="DI203" i="1"/>
  <c r="EG203" i="1"/>
  <c r="NM203" i="1" s="1"/>
  <c r="XW203" i="1" s="1"/>
  <c r="CL211" i="1"/>
  <c r="WB211" i="1" s="1"/>
  <c r="WZ211" i="1" s="1"/>
  <c r="CL90" i="1"/>
  <c r="WB90" i="1" s="1"/>
  <c r="WZ90" i="1" s="1"/>
  <c r="HA90" i="1"/>
  <c r="GC90" i="1"/>
  <c r="FE90" i="1"/>
  <c r="AQ206" i="1"/>
  <c r="BN206" i="1" s="1"/>
  <c r="HA140" i="1"/>
  <c r="AP84" i="1"/>
  <c r="BM84" i="1" s="1"/>
  <c r="AQ173" i="1"/>
  <c r="BN173" i="1" s="1"/>
  <c r="AP201" i="1"/>
  <c r="BM201" i="1" s="1"/>
  <c r="AP37" i="1"/>
  <c r="BM37" i="1" s="1"/>
  <c r="HA56" i="1"/>
  <c r="GC56" i="1"/>
  <c r="FE56" i="1"/>
  <c r="CL56" i="1"/>
  <c r="WB56" i="1" s="1"/>
  <c r="WZ56" i="1" s="1"/>
  <c r="CL54" i="1"/>
  <c r="WB54" i="1" s="1"/>
  <c r="WZ54" i="1" s="1"/>
  <c r="HA54" i="1"/>
  <c r="GC54" i="1"/>
  <c r="FE54" i="1"/>
  <c r="AQ19" i="1"/>
  <c r="BN19" i="1" s="1"/>
  <c r="EE192" i="1"/>
  <c r="NK192" i="1" s="1"/>
  <c r="XU192" i="1" s="1"/>
  <c r="DG192" i="1"/>
  <c r="EE152" i="1"/>
  <c r="NK152" i="1" s="1"/>
  <c r="XU152" i="1" s="1"/>
  <c r="DG152" i="1"/>
  <c r="EF75" i="1"/>
  <c r="NL75" i="1" s="1"/>
  <c r="XV75" i="1" s="1"/>
  <c r="DH75" i="1"/>
  <c r="GC70" i="1"/>
  <c r="CL78" i="1"/>
  <c r="WB78" i="1" s="1"/>
  <c r="WZ78" i="1" s="1"/>
  <c r="HA78" i="1"/>
  <c r="GC78" i="1"/>
  <c r="FE78" i="1"/>
  <c r="AQ24" i="1"/>
  <c r="BN24" i="1" s="1"/>
  <c r="AP177" i="1"/>
  <c r="BM177" i="1" s="1"/>
  <c r="CL98" i="1"/>
  <c r="WB98" i="1" s="1"/>
  <c r="WZ98" i="1" s="1"/>
  <c r="HA98" i="1"/>
  <c r="GC98" i="1"/>
  <c r="FE98" i="1"/>
  <c r="EF181" i="1"/>
  <c r="NL181" i="1" s="1"/>
  <c r="XV181" i="1" s="1"/>
  <c r="DH181" i="1"/>
  <c r="EF70" i="1"/>
  <c r="NL70" i="1" s="1"/>
  <c r="XV70" i="1" s="1"/>
  <c r="DH70" i="1"/>
  <c r="AP168" i="1"/>
  <c r="BM168" i="1" s="1"/>
  <c r="AQ67" i="1"/>
  <c r="BN67" i="1" s="1"/>
  <c r="DG87" i="1"/>
  <c r="EE87" i="1"/>
  <c r="NK87" i="1" s="1"/>
  <c r="XU87" i="1" s="1"/>
  <c r="AP209" i="1"/>
  <c r="BM209" i="1" s="1"/>
  <c r="CL58" i="1"/>
  <c r="WB58" i="1" s="1"/>
  <c r="WZ58" i="1" s="1"/>
  <c r="HA58" i="1"/>
  <c r="GC58" i="1"/>
  <c r="FE58" i="1"/>
  <c r="EG138" i="1"/>
  <c r="NM138" i="1" s="1"/>
  <c r="XW138" i="1" s="1"/>
  <c r="DI138" i="1"/>
  <c r="AQ207" i="1"/>
  <c r="BN207" i="1" s="1"/>
  <c r="GZ113" i="1"/>
  <c r="GB113" i="1"/>
  <c r="FD113" i="1"/>
  <c r="CK113" i="1"/>
  <c r="WA113" i="1" s="1"/>
  <c r="WY113" i="1" s="1"/>
  <c r="AP197" i="1"/>
  <c r="BM197" i="1" s="1"/>
  <c r="HA103" i="1"/>
  <c r="GC103" i="1"/>
  <c r="FE103" i="1"/>
  <c r="CL103" i="1"/>
  <c r="WB103" i="1" s="1"/>
  <c r="WZ103" i="1" s="1"/>
  <c r="AP162" i="1"/>
  <c r="BM162" i="1" s="1"/>
  <c r="AP132" i="1"/>
  <c r="BM132" i="1" s="1"/>
  <c r="AQ98" i="1"/>
  <c r="BN98" i="1" s="1"/>
  <c r="AP195" i="1"/>
  <c r="BM195" i="1" s="1"/>
  <c r="AQ18" i="1"/>
  <c r="BN18" i="1" s="1"/>
  <c r="AQ47" i="1"/>
  <c r="BN47" i="1" s="1"/>
  <c r="AQ203" i="1"/>
  <c r="BN203" i="1" s="1"/>
  <c r="CL168" i="1"/>
  <c r="WB168" i="1" s="1"/>
  <c r="WZ168" i="1" s="1"/>
  <c r="HA168" i="1"/>
  <c r="GC168" i="1"/>
  <c r="FE168" i="1"/>
  <c r="CK200" i="1"/>
  <c r="WA200" i="1" s="1"/>
  <c r="WY200" i="1" s="1"/>
  <c r="GZ200" i="1"/>
  <c r="GB200" i="1"/>
  <c r="FD200" i="1"/>
  <c r="CK208" i="1"/>
  <c r="WA208" i="1" s="1"/>
  <c r="WY208" i="1" s="1"/>
  <c r="GZ208" i="1"/>
  <c r="GB208" i="1"/>
  <c r="FD208" i="1"/>
  <c r="CL35" i="1"/>
  <c r="WB35" i="1" s="1"/>
  <c r="WZ35" i="1" s="1"/>
  <c r="HA35" i="1"/>
  <c r="FE35" i="1"/>
  <c r="GC35" i="1"/>
  <c r="CL31" i="1"/>
  <c r="WB31" i="1" s="1"/>
  <c r="WZ31" i="1" s="1"/>
  <c r="HA31" i="1"/>
  <c r="GC31" i="1"/>
  <c r="FE31" i="1"/>
  <c r="AQ44" i="1"/>
  <c r="BN44" i="1" s="1"/>
  <c r="AP152" i="1"/>
  <c r="BM152" i="1" s="1"/>
  <c r="AQ119" i="1"/>
  <c r="BN119" i="1" s="1"/>
  <c r="HA19" i="1"/>
  <c r="FE19" i="1"/>
  <c r="GC19" i="1"/>
  <c r="CL19" i="1"/>
  <c r="WB19" i="1" s="1"/>
  <c r="WZ19" i="1" s="1"/>
  <c r="CL51" i="1"/>
  <c r="WB51" i="1" s="1"/>
  <c r="WZ51" i="1" s="1"/>
  <c r="HA51" i="1"/>
  <c r="GC51" i="1"/>
  <c r="FE51" i="1"/>
  <c r="AQ63" i="1"/>
  <c r="BN63" i="1" s="1"/>
  <c r="AQ181" i="1"/>
  <c r="BN181" i="1" s="1"/>
  <c r="GC176" i="1"/>
  <c r="AQ40" i="1"/>
  <c r="BN40" i="1" s="1"/>
  <c r="HA27" i="1"/>
  <c r="FE27" i="1"/>
  <c r="CL27" i="1"/>
  <c r="WB27" i="1" s="1"/>
  <c r="WZ27" i="1" s="1"/>
  <c r="GC27" i="1"/>
  <c r="CL127" i="1"/>
  <c r="WB127" i="1" s="1"/>
  <c r="WZ127" i="1" s="1"/>
  <c r="HA127" i="1"/>
  <c r="GC127" i="1"/>
  <c r="FE127" i="1"/>
  <c r="AP29" i="1"/>
  <c r="BM29" i="1" s="1"/>
  <c r="CL47" i="1"/>
  <c r="WB47" i="1" s="1"/>
  <c r="WZ47" i="1" s="1"/>
  <c r="HA47" i="1"/>
  <c r="GC47" i="1"/>
  <c r="FE47" i="1"/>
  <c r="HA194" i="1"/>
  <c r="GC194" i="1"/>
  <c r="FE194" i="1"/>
  <c r="CL194" i="1"/>
  <c r="WB194" i="1" s="1"/>
  <c r="WZ194" i="1" s="1"/>
  <c r="AP148" i="1"/>
  <c r="BM148" i="1" s="1"/>
  <c r="AP125" i="1"/>
  <c r="BM125" i="1" s="1"/>
  <c r="CK171" i="1"/>
  <c r="WA171" i="1" s="1"/>
  <c r="WY171" i="1" s="1"/>
  <c r="GZ171" i="1"/>
  <c r="GB171" i="1"/>
  <c r="FD171" i="1"/>
  <c r="CL148" i="1"/>
  <c r="WB148" i="1" s="1"/>
  <c r="WZ148" i="1" s="1"/>
  <c r="HA148" i="1"/>
  <c r="GC148" i="1"/>
  <c r="FE148" i="1"/>
  <c r="CK143" i="1"/>
  <c r="WA143" i="1" s="1"/>
  <c r="WY143" i="1" s="1"/>
  <c r="GZ143" i="1"/>
  <c r="GB143" i="1"/>
  <c r="FD143" i="1"/>
  <c r="GZ28" i="1"/>
  <c r="FD28" i="1"/>
  <c r="CK28" i="1"/>
  <c r="WA28" i="1" s="1"/>
  <c r="WY28" i="1" s="1"/>
  <c r="GB28" i="1"/>
  <c r="HA146" i="1"/>
  <c r="GC146" i="1"/>
  <c r="FE146" i="1"/>
  <c r="CL146" i="1"/>
  <c r="WB146" i="1" s="1"/>
  <c r="WZ146" i="1" s="1"/>
  <c r="CL83" i="1"/>
  <c r="WB83" i="1" s="1"/>
  <c r="WZ83" i="1" s="1"/>
  <c r="HA107" i="1"/>
  <c r="GC107" i="1"/>
  <c r="FE107" i="1"/>
  <c r="CL107" i="1"/>
  <c r="WB107" i="1" s="1"/>
  <c r="WZ107" i="1" s="1"/>
  <c r="GZ152" i="1"/>
  <c r="GB152" i="1"/>
  <c r="FD152" i="1"/>
  <c r="CK152" i="1"/>
  <c r="WA152" i="1" s="1"/>
  <c r="WY152" i="1" s="1"/>
  <c r="AQ151" i="1"/>
  <c r="BN151" i="1" s="1"/>
  <c r="CL163" i="1"/>
  <c r="WB163" i="1" s="1"/>
  <c r="WZ163" i="1" s="1"/>
  <c r="HA163" i="1"/>
  <c r="GC163" i="1"/>
  <c r="FE163" i="1"/>
  <c r="AQ160" i="1"/>
  <c r="BN160" i="1" s="1"/>
  <c r="AP33" i="1"/>
  <c r="BM33" i="1" s="1"/>
  <c r="AP53" i="1"/>
  <c r="BM53" i="1" s="1"/>
  <c r="AQ169" i="1"/>
  <c r="BN169" i="1" s="1"/>
  <c r="CL97" i="1"/>
  <c r="WB97" i="1" s="1"/>
  <c r="WZ97" i="1" s="1"/>
  <c r="HA97" i="1"/>
  <c r="GC97" i="1"/>
  <c r="FE97" i="1"/>
  <c r="CL121" i="1"/>
  <c r="WB121" i="1" s="1"/>
  <c r="WZ121" i="1" s="1"/>
  <c r="HA121" i="1"/>
  <c r="GC121" i="1"/>
  <c r="FE121" i="1"/>
  <c r="CL77" i="1"/>
  <c r="WB77" i="1" s="1"/>
  <c r="WZ77" i="1" s="1"/>
  <c r="HA77" i="1"/>
  <c r="GC77" i="1"/>
  <c r="FE77" i="1"/>
  <c r="CL38" i="1"/>
  <c r="WB38" i="1" s="1"/>
  <c r="WZ38" i="1" s="1"/>
  <c r="HA38" i="1"/>
  <c r="GZ206" i="1"/>
  <c r="GB206" i="1"/>
  <c r="FD206" i="1"/>
  <c r="CK206" i="1"/>
  <c r="WA206" i="1" s="1"/>
  <c r="WY206" i="1" s="1"/>
  <c r="CK24" i="1"/>
  <c r="WA24" i="1" s="1"/>
  <c r="WY24" i="1" s="1"/>
  <c r="GZ24" i="1"/>
  <c r="GB24" i="1"/>
  <c r="FD24" i="1"/>
  <c r="AQ79" i="1"/>
  <c r="BN79" i="1" s="1"/>
  <c r="AP211" i="1"/>
  <c r="BM211" i="1" s="1"/>
  <c r="CL204" i="1"/>
  <c r="WB204" i="1" s="1"/>
  <c r="WZ204" i="1" s="1"/>
  <c r="HA204" i="1"/>
  <c r="GC204" i="1"/>
  <c r="FE204" i="1"/>
  <c r="AQ167" i="1"/>
  <c r="BN167" i="1" s="1"/>
  <c r="AP187" i="1"/>
  <c r="BM187" i="1" s="1"/>
  <c r="AQ127" i="1"/>
  <c r="BN127" i="1" s="1"/>
  <c r="EE162" i="1"/>
  <c r="NK162" i="1" s="1"/>
  <c r="XU162" i="1" s="1"/>
  <c r="DG162" i="1"/>
  <c r="AQ128" i="1"/>
  <c r="BN128" i="1" s="1"/>
  <c r="CL42" i="1"/>
  <c r="WB42" i="1" s="1"/>
  <c r="WZ42" i="1" s="1"/>
  <c r="HA42" i="1"/>
  <c r="GC42" i="1"/>
  <c r="FE42" i="1"/>
  <c r="EF78" i="1"/>
  <c r="NL78" i="1" s="1"/>
  <c r="XV78" i="1" s="1"/>
  <c r="DH78" i="1"/>
  <c r="EF123" i="1"/>
  <c r="NL123" i="1" s="1"/>
  <c r="XV123" i="1" s="1"/>
  <c r="DH123" i="1"/>
  <c r="EF154" i="1"/>
  <c r="NL154" i="1" s="1"/>
  <c r="XV154" i="1" s="1"/>
  <c r="DH154" i="1"/>
  <c r="AP208" i="1"/>
  <c r="BM208" i="1" s="1"/>
  <c r="AP45" i="1"/>
  <c r="BM45" i="1" s="1"/>
  <c r="AP25" i="1"/>
  <c r="BM25" i="1" s="1"/>
  <c r="DI113" i="1"/>
  <c r="EG113" i="1"/>
  <c r="NM113" i="1" s="1"/>
  <c r="XW113" i="1" s="1"/>
  <c r="CL62" i="1"/>
  <c r="WB62" i="1" s="1"/>
  <c r="WZ62" i="1" s="1"/>
  <c r="HA62" i="1"/>
  <c r="GC62" i="1"/>
  <c r="FE62" i="1"/>
  <c r="EF57" i="1"/>
  <c r="NL57" i="1" s="1"/>
  <c r="XV57" i="1" s="1"/>
  <c r="DH57" i="1"/>
  <c r="EF49" i="1"/>
  <c r="NL49" i="1" s="1"/>
  <c r="XV49" i="1" s="1"/>
  <c r="DH49" i="1"/>
  <c r="EG22" i="1"/>
  <c r="NM22" i="1" s="1"/>
  <c r="XW22" i="1" s="1"/>
  <c r="DI22" i="1"/>
  <c r="CL39" i="1"/>
  <c r="WB39" i="1" s="1"/>
  <c r="WZ39" i="1" s="1"/>
  <c r="FE39" i="1"/>
  <c r="AQ27" i="1"/>
  <c r="BN27" i="1" s="1"/>
  <c r="EF192" i="1"/>
  <c r="NL192" i="1" s="1"/>
  <c r="XV192" i="1" s="1"/>
  <c r="DH192" i="1"/>
  <c r="CL205" i="1"/>
  <c r="WB205" i="1" s="1"/>
  <c r="WZ205" i="1" s="1"/>
  <c r="HA205" i="1"/>
  <c r="GC205" i="1"/>
  <c r="FE205" i="1"/>
  <c r="EF202" i="1"/>
  <c r="NL202" i="1" s="1"/>
  <c r="XV202" i="1" s="1"/>
  <c r="DH202" i="1"/>
  <c r="AQ83" i="1"/>
  <c r="BN83" i="1" s="1"/>
  <c r="AP64" i="1"/>
  <c r="BM64" i="1" s="1"/>
  <c r="CL101" i="1"/>
  <c r="WB101" i="1" s="1"/>
  <c r="WZ101" i="1" s="1"/>
  <c r="HA101" i="1"/>
  <c r="GC101" i="1"/>
  <c r="FE101" i="1"/>
  <c r="AQ133" i="1"/>
  <c r="BN133" i="1" s="1"/>
  <c r="EG139" i="1"/>
  <c r="NM139" i="1" s="1"/>
  <c r="XW139" i="1" s="1"/>
  <c r="DI139" i="1"/>
  <c r="HA157" i="1"/>
  <c r="GC157" i="1"/>
  <c r="FE157" i="1"/>
  <c r="CL157" i="1"/>
  <c r="WB157" i="1" s="1"/>
  <c r="WZ157" i="1" s="1"/>
  <c r="CL132" i="1"/>
  <c r="WB132" i="1" s="1"/>
  <c r="WZ132" i="1" s="1"/>
  <c r="HA132" i="1"/>
  <c r="GC132" i="1"/>
  <c r="FE132" i="1"/>
  <c r="AP100" i="1"/>
  <c r="BM100" i="1" s="1"/>
  <c r="EF145" i="1"/>
  <c r="NL145" i="1" s="1"/>
  <c r="XV145" i="1" s="1"/>
  <c r="DH145" i="1"/>
  <c r="AQ75" i="1"/>
  <c r="BN75" i="1" s="1"/>
  <c r="EG206" i="1"/>
  <c r="NM206" i="1" s="1"/>
  <c r="XW206" i="1" s="1"/>
  <c r="DI206" i="1"/>
  <c r="AR188" i="1"/>
  <c r="BO188" i="1" s="1"/>
  <c r="EF203" i="1"/>
  <c r="NL203" i="1" s="1"/>
  <c r="XV203" i="1" s="1"/>
  <c r="DH203" i="1"/>
  <c r="AP92" i="1"/>
  <c r="BM92" i="1" s="1"/>
  <c r="EE198" i="1"/>
  <c r="NK198" i="1" s="1"/>
  <c r="XU198" i="1" s="1"/>
  <c r="DG198" i="1"/>
  <c r="AP172" i="1"/>
  <c r="BM172" i="1" s="1"/>
  <c r="EG19" i="1"/>
  <c r="NM19" i="1" s="1"/>
  <c r="XW19" i="1" s="1"/>
  <c r="DI19" i="1"/>
  <c r="HA134" i="1"/>
  <c r="GC134" i="1"/>
  <c r="FE134" i="1"/>
  <c r="CL134" i="1"/>
  <c r="WB134" i="1" s="1"/>
  <c r="WZ134" i="1" s="1"/>
  <c r="AP21" i="1"/>
  <c r="BM21" i="1" s="1"/>
  <c r="HA99" i="1"/>
  <c r="GC99" i="1"/>
  <c r="FE99" i="1"/>
  <c r="CL99" i="1"/>
  <c r="WB99" i="1" s="1"/>
  <c r="WZ99" i="1" s="1"/>
  <c r="AQ193" i="1"/>
  <c r="BN193" i="1" s="1"/>
  <c r="HA170" i="1"/>
  <c r="GC170" i="1"/>
  <c r="FE170" i="1"/>
  <c r="CL170" i="1"/>
  <c r="WB170" i="1" s="1"/>
  <c r="WZ170" i="1" s="1"/>
  <c r="HA150" i="1"/>
  <c r="GC150" i="1"/>
  <c r="FE150" i="1"/>
  <c r="CL150" i="1"/>
  <c r="WB150" i="1" s="1"/>
  <c r="WZ150" i="1" s="1"/>
  <c r="EG24" i="1"/>
  <c r="NM24" i="1" s="1"/>
  <c r="XW24" i="1" s="1"/>
  <c r="DI24" i="1"/>
  <c r="AQ43" i="1"/>
  <c r="BN43" i="1" s="1"/>
  <c r="CK124" i="1"/>
  <c r="WA124" i="1" s="1"/>
  <c r="WY124" i="1" s="1"/>
  <c r="GZ124" i="1"/>
  <c r="GB124" i="1"/>
  <c r="FD124" i="1"/>
  <c r="EF200" i="1"/>
  <c r="NL200" i="1" s="1"/>
  <c r="XV200" i="1" s="1"/>
  <c r="DH200" i="1"/>
  <c r="CL82" i="1"/>
  <c r="WB82" i="1" s="1"/>
  <c r="WZ82" i="1" s="1"/>
  <c r="EF31" i="1"/>
  <c r="NL31" i="1" s="1"/>
  <c r="XV31" i="1" s="1"/>
  <c r="DH31" i="1"/>
  <c r="AQ110" i="1"/>
  <c r="BN110" i="1" s="1"/>
  <c r="AQ94" i="1"/>
  <c r="BN94" i="1" s="1"/>
  <c r="EE195" i="1"/>
  <c r="NK195" i="1" s="1"/>
  <c r="XU195" i="1" s="1"/>
  <c r="DG195" i="1"/>
  <c r="EG67" i="1"/>
  <c r="NM67" i="1" s="1"/>
  <c r="XW67" i="1" s="1"/>
  <c r="DI67" i="1"/>
  <c r="EE158" i="1"/>
  <c r="NK158" i="1" s="1"/>
  <c r="XU158" i="1" s="1"/>
  <c r="DG158" i="1"/>
  <c r="EG207" i="1"/>
  <c r="NM207" i="1" s="1"/>
  <c r="XW207" i="1" s="1"/>
  <c r="DI207" i="1"/>
  <c r="AQ140" i="1"/>
  <c r="BN140" i="1" s="1"/>
  <c r="AQ113" i="1"/>
  <c r="BN113" i="1" s="1"/>
  <c r="GZ180" i="1"/>
  <c r="GB180" i="1"/>
  <c r="CK180" i="1"/>
  <c r="WA180" i="1" s="1"/>
  <c r="WY180" i="1" s="1"/>
  <c r="FD180" i="1"/>
  <c r="AQ28" i="1"/>
  <c r="BN28" i="1" s="1"/>
  <c r="AQ189" i="1"/>
  <c r="BN189" i="1" s="1"/>
  <c r="AP153" i="1"/>
  <c r="BM153" i="1" s="1"/>
  <c r="EG44" i="1"/>
  <c r="NM44" i="1" s="1"/>
  <c r="XW44" i="1" s="1"/>
  <c r="DI44" i="1"/>
  <c r="EF152" i="1"/>
  <c r="NL152" i="1" s="1"/>
  <c r="XV152" i="1" s="1"/>
  <c r="DH152" i="1"/>
  <c r="EG119" i="1"/>
  <c r="NM119" i="1" s="1"/>
  <c r="XW119" i="1" s="1"/>
  <c r="DI119" i="1"/>
  <c r="AP141" i="1"/>
  <c r="BM141" i="1" s="1"/>
  <c r="EG63" i="1"/>
  <c r="NM63" i="1" s="1"/>
  <c r="XW63" i="1" s="1"/>
  <c r="DI63" i="1"/>
  <c r="EG181" i="1"/>
  <c r="NM181" i="1" s="1"/>
  <c r="XW181" i="1" s="1"/>
  <c r="DI181" i="1"/>
  <c r="AQ70" i="1"/>
  <c r="BN70" i="1" s="1"/>
  <c r="AQ55" i="1"/>
  <c r="BN55" i="1" s="1"/>
  <c r="AP87" i="1"/>
  <c r="BM87" i="1" s="1"/>
  <c r="AQ118" i="1"/>
  <c r="BN118" i="1" s="1"/>
  <c r="AP198" i="1"/>
  <c r="BM198" i="1" s="1"/>
  <c r="AQ200" i="1"/>
  <c r="BN200" i="1" s="1"/>
  <c r="CL117" i="1"/>
  <c r="WB117" i="1" s="1"/>
  <c r="WZ117" i="1" s="1"/>
  <c r="HA117" i="1"/>
  <c r="GC117" i="1"/>
  <c r="FE117" i="1"/>
  <c r="AQ142" i="1"/>
  <c r="BN142" i="1" s="1"/>
  <c r="EG40" i="1"/>
  <c r="NM40" i="1" s="1"/>
  <c r="XW40" i="1" s="1"/>
  <c r="DI40" i="1"/>
  <c r="CL89" i="1"/>
  <c r="WB89" i="1" s="1"/>
  <c r="WZ89" i="1" s="1"/>
  <c r="HA89" i="1"/>
  <c r="GC89" i="1"/>
  <c r="FE89" i="1"/>
  <c r="HA40" i="1"/>
  <c r="GC40" i="1"/>
  <c r="FE40" i="1"/>
  <c r="CL40" i="1"/>
  <c r="WB40" i="1" s="1"/>
  <c r="WZ40" i="1" s="1"/>
  <c r="HA95" i="1"/>
  <c r="GC95" i="1"/>
  <c r="FE95" i="1"/>
  <c r="CL95" i="1"/>
  <c r="WB95" i="1" s="1"/>
  <c r="WZ95" i="1" s="1"/>
  <c r="DH29" i="1"/>
  <c r="EF29" i="1"/>
  <c r="NL29" i="1" s="1"/>
  <c r="XV29" i="1" s="1"/>
  <c r="AP96" i="1"/>
  <c r="BM96" i="1" s="1"/>
  <c r="AP112" i="1"/>
  <c r="BM112" i="1" s="1"/>
  <c r="EF167" i="1"/>
  <c r="NL167" i="1" s="1"/>
  <c r="XV167" i="1" s="1"/>
  <c r="DH167" i="1"/>
  <c r="AP144" i="1"/>
  <c r="BM144" i="1" s="1"/>
  <c r="AQ59" i="1"/>
  <c r="BN59" i="1" s="1"/>
  <c r="AQ204" i="1"/>
  <c r="BN204" i="1" s="1"/>
  <c r="GC190" i="1"/>
  <c r="FE190" i="1"/>
  <c r="EG79" i="1"/>
  <c r="NM79" i="1" s="1"/>
  <c r="XW79" i="1" s="1"/>
  <c r="DI79" i="1"/>
  <c r="EF211" i="1"/>
  <c r="NL211" i="1" s="1"/>
  <c r="XV211" i="1" s="1"/>
  <c r="DH211" i="1"/>
  <c r="HA63" i="1"/>
  <c r="GC63" i="1"/>
  <c r="FE63" i="1"/>
  <c r="CL63" i="1"/>
  <c r="WB63" i="1" s="1"/>
  <c r="WZ63" i="1" s="1"/>
  <c r="EG167" i="1"/>
  <c r="NM167" i="1" s="1"/>
  <c r="XW167" i="1" s="1"/>
  <c r="DI167" i="1"/>
  <c r="HA44" i="1"/>
  <c r="GC44" i="1"/>
  <c r="FE44" i="1"/>
  <c r="CL44" i="1"/>
  <c r="WB44" i="1" s="1"/>
  <c r="WZ44" i="1" s="1"/>
  <c r="CK20" i="1"/>
  <c r="WA20" i="1" s="1"/>
  <c r="WY20" i="1" s="1"/>
  <c r="GZ20" i="1"/>
  <c r="GB20" i="1"/>
  <c r="FD20" i="1"/>
  <c r="AQ145" i="1"/>
  <c r="BN145" i="1" s="1"/>
  <c r="AP158" i="1"/>
  <c r="BM158" i="1" s="1"/>
  <c r="AP194" i="1"/>
  <c r="BM194" i="1" s="1"/>
  <c r="DI169" i="1" l="1"/>
  <c r="IW204" i="1"/>
  <c r="MO204" i="1"/>
  <c r="KS43" i="1"/>
  <c r="IW54" i="1"/>
  <c r="HY132" i="1"/>
  <c r="LQ132" i="1"/>
  <c r="JU19" i="1"/>
  <c r="JU40" i="1"/>
  <c r="MO40" i="1"/>
  <c r="JU204" i="1"/>
  <c r="IW83" i="1"/>
  <c r="HY43" i="1"/>
  <c r="LQ43" i="1"/>
  <c r="KS54" i="1"/>
  <c r="IW132" i="1"/>
  <c r="MO132" i="1"/>
  <c r="KS19" i="1"/>
  <c r="AQ52" i="1"/>
  <c r="BN52" i="1" s="1"/>
  <c r="GC39" i="1"/>
  <c r="FE38" i="1"/>
  <c r="HA70" i="1"/>
  <c r="FE211" i="1"/>
  <c r="FE32" i="1"/>
  <c r="GC156" i="1"/>
  <c r="LQ32" i="1"/>
  <c r="KS38" i="1"/>
  <c r="IW39" i="1"/>
  <c r="HY82" i="1"/>
  <c r="HY70" i="1"/>
  <c r="LQ70" i="1"/>
  <c r="KS156" i="1"/>
  <c r="JU211" i="1"/>
  <c r="IW190" i="1"/>
  <c r="MO190" i="1"/>
  <c r="QF131" i="1"/>
  <c r="RD180" i="1"/>
  <c r="RD59" i="1"/>
  <c r="HA190" i="1"/>
  <c r="CL190" i="1"/>
  <c r="WB190" i="1" s="1"/>
  <c r="WZ190" i="1" s="1"/>
  <c r="GC82" i="1"/>
  <c r="HA39" i="1"/>
  <c r="GC38" i="1"/>
  <c r="CL70" i="1"/>
  <c r="WB70" i="1" s="1"/>
  <c r="WZ70" i="1" s="1"/>
  <c r="GC211" i="1"/>
  <c r="EG82" i="1"/>
  <c r="NM82" i="1" s="1"/>
  <c r="XW82" i="1" s="1"/>
  <c r="HA32" i="1"/>
  <c r="HA156" i="1"/>
  <c r="FE136" i="1"/>
  <c r="DI171" i="1"/>
  <c r="TP171" i="1" s="1"/>
  <c r="HY38" i="1"/>
  <c r="LQ38" i="1"/>
  <c r="KS39" i="1"/>
  <c r="LQ82" i="1"/>
  <c r="IW70" i="1"/>
  <c r="MO70" i="1"/>
  <c r="HY156" i="1"/>
  <c r="LQ156" i="1"/>
  <c r="KS211" i="1"/>
  <c r="JU181" i="1"/>
  <c r="JU29" i="1"/>
  <c r="JU190" i="1"/>
  <c r="RD131" i="1"/>
  <c r="OJ180" i="1"/>
  <c r="PH59" i="1"/>
  <c r="FE70" i="1"/>
  <c r="HA211" i="1"/>
  <c r="GC29" i="1"/>
  <c r="CL156" i="1"/>
  <c r="WB156" i="1" s="1"/>
  <c r="WZ156" i="1" s="1"/>
  <c r="AQ23" i="1"/>
  <c r="BN23" i="1" s="1"/>
  <c r="EH23" i="1" s="1"/>
  <c r="NN23" i="1" s="1"/>
  <c r="XX23" i="1" s="1"/>
  <c r="GC136" i="1"/>
  <c r="GC181" i="1"/>
  <c r="JU38" i="1"/>
  <c r="MO38" i="1"/>
  <c r="JU39" i="1"/>
  <c r="LQ39" i="1"/>
  <c r="JU70" i="1"/>
  <c r="IW176" i="1"/>
  <c r="IW156" i="1"/>
  <c r="MO156" i="1"/>
  <c r="HY211" i="1"/>
  <c r="LQ211" i="1"/>
  <c r="KS190" i="1"/>
  <c r="OJ131" i="1"/>
  <c r="PH180" i="1"/>
  <c r="OJ59" i="1"/>
  <c r="HA66" i="1"/>
  <c r="HY136" i="1"/>
  <c r="KS29" i="1"/>
  <c r="GC199" i="1"/>
  <c r="CM129" i="1"/>
  <c r="WC129" i="1" s="1"/>
  <c r="XA129" i="1" s="1"/>
  <c r="LQ136" i="1"/>
  <c r="HY66" i="1"/>
  <c r="DI26" i="1"/>
  <c r="TP26" i="1" s="1"/>
  <c r="FE65" i="1"/>
  <c r="HY161" i="1"/>
  <c r="HY65" i="1"/>
  <c r="LQ140" i="1"/>
  <c r="LQ66" i="1"/>
  <c r="LQ161" i="1"/>
  <c r="LQ65" i="1"/>
  <c r="JU18" i="1"/>
  <c r="FE167" i="1"/>
  <c r="CL140" i="1"/>
  <c r="WB140" i="1" s="1"/>
  <c r="WZ140" i="1" s="1"/>
  <c r="GC18" i="1"/>
  <c r="JU199" i="1"/>
  <c r="IX129" i="1"/>
  <c r="FF129" i="1"/>
  <c r="AQ26" i="1"/>
  <c r="BN26" i="1" s="1"/>
  <c r="EH26" i="1" s="1"/>
  <c r="NN26" i="1" s="1"/>
  <c r="XX26" i="1" s="1"/>
  <c r="FE140" i="1"/>
  <c r="FE161" i="1"/>
  <c r="HA18" i="1"/>
  <c r="HA65" i="1"/>
  <c r="CL66" i="1"/>
  <c r="WB66" i="1" s="1"/>
  <c r="WZ66" i="1" s="1"/>
  <c r="IW161" i="1"/>
  <c r="MO161" i="1"/>
  <c r="IW65" i="1"/>
  <c r="MO65" i="1"/>
  <c r="KS199" i="1"/>
  <c r="IW140" i="1"/>
  <c r="MO140" i="1"/>
  <c r="IW66" i="1"/>
  <c r="MO66" i="1"/>
  <c r="KS18" i="1"/>
  <c r="HZ129" i="1"/>
  <c r="MP129" i="1"/>
  <c r="HA199" i="1"/>
  <c r="GD129" i="1"/>
  <c r="CL199" i="1"/>
  <c r="WB199" i="1" s="1"/>
  <c r="WZ199" i="1" s="1"/>
  <c r="GC140" i="1"/>
  <c r="GC161" i="1"/>
  <c r="GC69" i="1"/>
  <c r="CL18" i="1"/>
  <c r="WB18" i="1" s="1"/>
  <c r="WZ18" i="1" s="1"/>
  <c r="GC65" i="1"/>
  <c r="FE66" i="1"/>
  <c r="JU161" i="1"/>
  <c r="JU65" i="1"/>
  <c r="HY199" i="1"/>
  <c r="LQ199" i="1"/>
  <c r="JU140" i="1"/>
  <c r="JU66" i="1"/>
  <c r="HY18" i="1"/>
  <c r="LQ18" i="1"/>
  <c r="JV129" i="1"/>
  <c r="HB129" i="1"/>
  <c r="FE199" i="1"/>
  <c r="HA125" i="1"/>
  <c r="FE114" i="1"/>
  <c r="HA161" i="1"/>
  <c r="FE18" i="1"/>
  <c r="CL65" i="1"/>
  <c r="WB65" i="1" s="1"/>
  <c r="WZ65" i="1" s="1"/>
  <c r="GC66" i="1"/>
  <c r="AQ39" i="1"/>
  <c r="BN39" i="1" s="1"/>
  <c r="HY167" i="1"/>
  <c r="KS161" i="1"/>
  <c r="KS65" i="1"/>
  <c r="IW199" i="1"/>
  <c r="MO199" i="1"/>
  <c r="KS140" i="1"/>
  <c r="KS66" i="1"/>
  <c r="IW18" i="1"/>
  <c r="MO18" i="1"/>
  <c r="KT129" i="1"/>
  <c r="FE96" i="1"/>
  <c r="EG185" i="1"/>
  <c r="NM185" i="1" s="1"/>
  <c r="XW185" i="1" s="1"/>
  <c r="CL91" i="1"/>
  <c r="WB91" i="1" s="1"/>
  <c r="WZ91" i="1" s="1"/>
  <c r="KS91" i="1"/>
  <c r="HA22" i="1"/>
  <c r="CL94" i="1"/>
  <c r="WB94" i="1" s="1"/>
  <c r="WZ94" i="1" s="1"/>
  <c r="FE60" i="1"/>
  <c r="KS201" i="1"/>
  <c r="CM88" i="1"/>
  <c r="WC88" i="1" s="1"/>
  <c r="XA88" i="1" s="1"/>
  <c r="KS22" i="1"/>
  <c r="FE201" i="1"/>
  <c r="FE22" i="1"/>
  <c r="GC201" i="1"/>
  <c r="GC46" i="1"/>
  <c r="EG180" i="1"/>
  <c r="NM180" i="1" s="1"/>
  <c r="XW180" i="1" s="1"/>
  <c r="HY22" i="1"/>
  <c r="LQ22" i="1"/>
  <c r="HY94" i="1"/>
  <c r="CL22" i="1"/>
  <c r="WB22" i="1" s="1"/>
  <c r="WZ22" i="1" s="1"/>
  <c r="GC22" i="1"/>
  <c r="FE172" i="1"/>
  <c r="AQ99" i="1"/>
  <c r="BN99" i="1" s="1"/>
  <c r="DJ99" i="1" s="1"/>
  <c r="IW22" i="1"/>
  <c r="MO22" i="1"/>
  <c r="LQ94" i="1"/>
  <c r="MO60" i="1"/>
  <c r="KS172" i="1"/>
  <c r="HB49" i="1"/>
  <c r="KT49" i="1"/>
  <c r="KS49" i="1"/>
  <c r="IW49" i="1"/>
  <c r="MO49" i="1"/>
  <c r="HA49" i="1"/>
  <c r="DI115" i="1"/>
  <c r="GC172" i="1"/>
  <c r="FE94" i="1"/>
  <c r="CM49" i="1"/>
  <c r="WC49" i="1" s="1"/>
  <c r="XA49" i="1" s="1"/>
  <c r="FE91" i="1"/>
  <c r="AR58" i="1"/>
  <c r="BO58" i="1" s="1"/>
  <c r="EI58" i="1" s="1"/>
  <c r="NO58" i="1" s="1"/>
  <c r="XY58" i="1" s="1"/>
  <c r="EG131" i="1"/>
  <c r="NM131" i="1" s="1"/>
  <c r="XW131" i="1" s="1"/>
  <c r="GC68" i="1"/>
  <c r="IW94" i="1"/>
  <c r="MO94" i="1"/>
  <c r="KS167" i="1"/>
  <c r="IX49" i="1"/>
  <c r="LR49" i="1"/>
  <c r="IW60" i="1"/>
  <c r="HY201" i="1"/>
  <c r="LQ201" i="1"/>
  <c r="HY172" i="1"/>
  <c r="LQ172" i="1"/>
  <c r="HY91" i="1"/>
  <c r="LQ91" i="1"/>
  <c r="JU49" i="1"/>
  <c r="GC49" i="1"/>
  <c r="FE49" i="1"/>
  <c r="LQ49" i="1"/>
  <c r="HA201" i="1"/>
  <c r="CL201" i="1"/>
  <c r="WB201" i="1" s="1"/>
  <c r="WZ201" i="1" s="1"/>
  <c r="HA172" i="1"/>
  <c r="AQ178" i="1"/>
  <c r="BN178" i="1" s="1"/>
  <c r="GC94" i="1"/>
  <c r="AQ185" i="1"/>
  <c r="BN185" i="1" s="1"/>
  <c r="DJ185" i="1" s="1"/>
  <c r="AQ115" i="1"/>
  <c r="BN115" i="1" s="1"/>
  <c r="EH115" i="1" s="1"/>
  <c r="NN115" i="1" s="1"/>
  <c r="XX115" i="1" s="1"/>
  <c r="FF49" i="1"/>
  <c r="GC91" i="1"/>
  <c r="AQ30" i="1"/>
  <c r="BN30" i="1" s="1"/>
  <c r="DI178" i="1"/>
  <c r="TP178" i="1" s="1"/>
  <c r="AQ180" i="1"/>
  <c r="BN180" i="1" s="1"/>
  <c r="HA60" i="1"/>
  <c r="HA68" i="1"/>
  <c r="JU94" i="1"/>
  <c r="LQ167" i="1"/>
  <c r="HZ49" i="1"/>
  <c r="MP49" i="1"/>
  <c r="JU60" i="1"/>
  <c r="IW201" i="1"/>
  <c r="MO201" i="1"/>
  <c r="IW172" i="1"/>
  <c r="MO172" i="1"/>
  <c r="IW68" i="1"/>
  <c r="IW91" i="1"/>
  <c r="MO91" i="1"/>
  <c r="CL172" i="1"/>
  <c r="WB172" i="1" s="1"/>
  <c r="WZ172" i="1" s="1"/>
  <c r="HA94" i="1"/>
  <c r="CL167" i="1"/>
  <c r="WB167" i="1" s="1"/>
  <c r="WZ167" i="1" s="1"/>
  <c r="GD49" i="1"/>
  <c r="HA91" i="1"/>
  <c r="CL60" i="1"/>
  <c r="WB60" i="1" s="1"/>
  <c r="WZ60" i="1" s="1"/>
  <c r="KS94" i="1"/>
  <c r="JV49" i="1"/>
  <c r="KS60" i="1"/>
  <c r="JU201" i="1"/>
  <c r="JU172" i="1"/>
  <c r="MO68" i="1"/>
  <c r="JU91" i="1"/>
  <c r="WA49" i="1"/>
  <c r="WY49" i="1" s="1"/>
  <c r="HY49" i="1"/>
  <c r="DJ76" i="1"/>
  <c r="JU83" i="1"/>
  <c r="RD115" i="1"/>
  <c r="HA36" i="1"/>
  <c r="FE83" i="1"/>
  <c r="EH179" i="1"/>
  <c r="NN179" i="1" s="1"/>
  <c r="XX179" i="1" s="1"/>
  <c r="GC83" i="1"/>
  <c r="EG183" i="1"/>
  <c r="NM183" i="1" s="1"/>
  <c r="XW183" i="1" s="1"/>
  <c r="KS23" i="1"/>
  <c r="KS83" i="1"/>
  <c r="KS136" i="1"/>
  <c r="JU68" i="1"/>
  <c r="OJ115" i="1"/>
  <c r="HA83" i="1"/>
  <c r="HA23" i="1"/>
  <c r="HY83" i="1"/>
  <c r="LQ83" i="1"/>
  <c r="MO188" i="1"/>
  <c r="PH115" i="1"/>
  <c r="WA133" i="1"/>
  <c r="WY133" i="1" s="1"/>
  <c r="LQ133" i="1"/>
  <c r="HY133" i="1"/>
  <c r="FE133" i="1"/>
  <c r="MO133" i="1"/>
  <c r="KS133" i="1"/>
  <c r="CL133" i="1"/>
  <c r="IW133" i="1"/>
  <c r="GC133" i="1"/>
  <c r="JU133" i="1"/>
  <c r="HA133" i="1"/>
  <c r="HA82" i="1"/>
  <c r="HA176" i="1"/>
  <c r="HA109" i="1"/>
  <c r="HA69" i="1"/>
  <c r="CL32" i="1"/>
  <c r="WB32" i="1" s="1"/>
  <c r="WZ32" i="1" s="1"/>
  <c r="HA181" i="1"/>
  <c r="JU32" i="1"/>
  <c r="MO32" i="1"/>
  <c r="IW82" i="1"/>
  <c r="MO82" i="1"/>
  <c r="JU176" i="1"/>
  <c r="HY114" i="1"/>
  <c r="KS181" i="1"/>
  <c r="CL181" i="1"/>
  <c r="WB181" i="1" s="1"/>
  <c r="WZ181" i="1" s="1"/>
  <c r="IW32" i="1"/>
  <c r="JU82" i="1"/>
  <c r="KS176" i="1"/>
  <c r="LQ114" i="1"/>
  <c r="HY69" i="1"/>
  <c r="HY181" i="1"/>
  <c r="LQ181" i="1"/>
  <c r="CL176" i="1"/>
  <c r="WB176" i="1" s="1"/>
  <c r="WZ176" i="1" s="1"/>
  <c r="FE82" i="1"/>
  <c r="GC125" i="1"/>
  <c r="FE176" i="1"/>
  <c r="CL114" i="1"/>
  <c r="WB114" i="1" s="1"/>
  <c r="WZ114" i="1" s="1"/>
  <c r="GC32" i="1"/>
  <c r="FE181" i="1"/>
  <c r="KS32" i="1"/>
  <c r="KS82" i="1"/>
  <c r="HY176" i="1"/>
  <c r="LQ176" i="1"/>
  <c r="IW181" i="1"/>
  <c r="MO181" i="1"/>
  <c r="AQ183" i="1"/>
  <c r="BN183" i="1" s="1"/>
  <c r="EH183" i="1" s="1"/>
  <c r="NN183" i="1" s="1"/>
  <c r="XX183" i="1" s="1"/>
  <c r="DI36" i="1"/>
  <c r="TP36" i="1" s="1"/>
  <c r="LQ23" i="1"/>
  <c r="KS36" i="1"/>
  <c r="CL23" i="1"/>
  <c r="WB23" i="1" s="1"/>
  <c r="WZ23" i="1" s="1"/>
  <c r="FE36" i="1"/>
  <c r="AQ36" i="1"/>
  <c r="BN36" i="1" s="1"/>
  <c r="AQ88" i="1"/>
  <c r="BN88" i="1" s="1"/>
  <c r="DJ88" i="1" s="1"/>
  <c r="CL125" i="1"/>
  <c r="WB125" i="1" s="1"/>
  <c r="WZ125" i="1" s="1"/>
  <c r="AQ82" i="1"/>
  <c r="BN82" i="1" s="1"/>
  <c r="EH82" i="1" s="1"/>
  <c r="NN82" i="1" s="1"/>
  <c r="XX82" i="1" s="1"/>
  <c r="GC167" i="1"/>
  <c r="FE23" i="1"/>
  <c r="DI88" i="1"/>
  <c r="TP88" i="1" s="1"/>
  <c r="CL68" i="1"/>
  <c r="WB68" i="1" s="1"/>
  <c r="WZ68" i="1" s="1"/>
  <c r="IW167" i="1"/>
  <c r="MO167" i="1"/>
  <c r="JU177" i="1"/>
  <c r="IW23" i="1"/>
  <c r="MO23" i="1"/>
  <c r="LQ69" i="1"/>
  <c r="KS68" i="1"/>
  <c r="HY36" i="1"/>
  <c r="LQ36" i="1"/>
  <c r="CL36" i="1"/>
  <c r="WB36" i="1" s="1"/>
  <c r="WZ36" i="1" s="1"/>
  <c r="HY23" i="1"/>
  <c r="CL26" i="1"/>
  <c r="WB26" i="1" s="1"/>
  <c r="WZ26" i="1" s="1"/>
  <c r="GC36" i="1"/>
  <c r="FE74" i="1"/>
  <c r="AQ147" i="1"/>
  <c r="BN147" i="1" s="1"/>
  <c r="DJ147" i="1" s="1"/>
  <c r="FE125" i="1"/>
  <c r="HA167" i="1"/>
  <c r="GC23" i="1"/>
  <c r="AQ191" i="1"/>
  <c r="BN191" i="1" s="1"/>
  <c r="EH191" i="1" s="1"/>
  <c r="NN191" i="1" s="1"/>
  <c r="XX191" i="1" s="1"/>
  <c r="FE69" i="1"/>
  <c r="AQ131" i="1"/>
  <c r="BN131" i="1" s="1"/>
  <c r="GC60" i="1"/>
  <c r="FE68" i="1"/>
  <c r="JU167" i="1"/>
  <c r="JV195" i="1"/>
  <c r="JU23" i="1"/>
  <c r="HY60" i="1"/>
  <c r="LQ60" i="1"/>
  <c r="HY68" i="1"/>
  <c r="LQ68" i="1"/>
  <c r="JU36" i="1"/>
  <c r="MO36" i="1"/>
  <c r="GC188" i="1"/>
  <c r="GC114" i="1"/>
  <c r="CL109" i="1"/>
  <c r="WB109" i="1" s="1"/>
  <c r="WZ109" i="1" s="1"/>
  <c r="AR76" i="1"/>
  <c r="BO76" i="1" s="1"/>
  <c r="IW114" i="1"/>
  <c r="MO114" i="1"/>
  <c r="MO109" i="1"/>
  <c r="OJ76" i="1"/>
  <c r="XV76" i="1"/>
  <c r="QH215" i="1"/>
  <c r="XX215" i="1"/>
  <c r="RE76" i="1"/>
  <c r="XW76" i="1"/>
  <c r="OK103" i="1"/>
  <c r="XW103" i="1"/>
  <c r="QI214" i="1"/>
  <c r="XY214" i="1"/>
  <c r="HA114" i="1"/>
  <c r="AR179" i="1"/>
  <c r="BO179" i="1" s="1"/>
  <c r="EI179" i="1" s="1"/>
  <c r="NO179" i="1" s="1"/>
  <c r="XY179" i="1" s="1"/>
  <c r="JU114" i="1"/>
  <c r="OK213" i="1"/>
  <c r="XW213" i="1"/>
  <c r="KS114" i="1"/>
  <c r="IW109" i="1"/>
  <c r="QG85" i="1"/>
  <c r="XW85" i="1"/>
  <c r="OI179" i="1"/>
  <c r="XU179" i="1"/>
  <c r="RF212" i="1"/>
  <c r="XX212" i="1"/>
  <c r="RF216" i="1"/>
  <c r="XX216" i="1"/>
  <c r="HA48" i="1"/>
  <c r="GD41" i="1"/>
  <c r="GC74" i="1"/>
  <c r="HB195" i="1"/>
  <c r="FE141" i="1"/>
  <c r="HA74" i="1"/>
  <c r="CL96" i="1"/>
  <c r="HB96" i="1" s="1"/>
  <c r="HY46" i="1"/>
  <c r="CL74" i="1"/>
  <c r="WB74" i="1" s="1"/>
  <c r="WZ74" i="1" s="1"/>
  <c r="HA197" i="1"/>
  <c r="CL177" i="1"/>
  <c r="WB177" i="1" s="1"/>
  <c r="WZ177" i="1" s="1"/>
  <c r="KS74" i="1"/>
  <c r="LQ46" i="1"/>
  <c r="JU96" i="1"/>
  <c r="HY74" i="1"/>
  <c r="LQ74" i="1"/>
  <c r="KS96" i="1"/>
  <c r="IW69" i="1"/>
  <c r="MO69" i="1"/>
  <c r="HY125" i="1"/>
  <c r="TO17" i="1"/>
  <c r="PI103" i="1"/>
  <c r="IW74" i="1"/>
  <c r="MO74" i="1"/>
  <c r="HY96" i="1"/>
  <c r="LQ96" i="1"/>
  <c r="JU69" i="1"/>
  <c r="GC96" i="1"/>
  <c r="JU125" i="1"/>
  <c r="HA96" i="1"/>
  <c r="QH212" i="1"/>
  <c r="CL69" i="1"/>
  <c r="WB69" i="1" s="1"/>
  <c r="WZ69" i="1" s="1"/>
  <c r="JU74" i="1"/>
  <c r="IW96" i="1"/>
  <c r="MO96" i="1"/>
  <c r="KS69" i="1"/>
  <c r="IW188" i="1"/>
  <c r="PH76" i="1"/>
  <c r="FE177" i="1"/>
  <c r="HB41" i="1"/>
  <c r="FF88" i="1"/>
  <c r="MO46" i="1"/>
  <c r="KS177" i="1"/>
  <c r="IW141" i="1"/>
  <c r="FF195" i="1"/>
  <c r="HA141" i="1"/>
  <c r="IW46" i="1"/>
  <c r="IX195" i="1"/>
  <c r="LR195" i="1"/>
  <c r="JU141" i="1"/>
  <c r="KT88" i="1"/>
  <c r="KS109" i="1"/>
  <c r="CM195" i="1"/>
  <c r="WC195" i="1" s="1"/>
  <c r="XA195" i="1" s="1"/>
  <c r="HA46" i="1"/>
  <c r="GC141" i="1"/>
  <c r="JU46" i="1"/>
  <c r="KT195" i="1"/>
  <c r="OK76" i="1"/>
  <c r="CM41" i="1"/>
  <c r="WC41" i="1" s="1"/>
  <c r="XA41" i="1" s="1"/>
  <c r="GC177" i="1"/>
  <c r="FE109" i="1"/>
  <c r="CL46" i="1"/>
  <c r="WB46" i="1" s="1"/>
  <c r="WZ46" i="1" s="1"/>
  <c r="AR103" i="1"/>
  <c r="BO103" i="1" s="1"/>
  <c r="GD88" i="1"/>
  <c r="DJ103" i="1"/>
  <c r="TQ103" i="1" s="1"/>
  <c r="FE26" i="1"/>
  <c r="FF41" i="1"/>
  <c r="GC109" i="1"/>
  <c r="GD195" i="1"/>
  <c r="FE46" i="1"/>
  <c r="CL141" i="1"/>
  <c r="WB141" i="1" s="1"/>
  <c r="WZ141" i="1" s="1"/>
  <c r="KS46" i="1"/>
  <c r="HZ195" i="1"/>
  <c r="MP195" i="1"/>
  <c r="HY109" i="1"/>
  <c r="LQ109" i="1"/>
  <c r="QG103" i="1"/>
  <c r="PI76" i="1"/>
  <c r="CL188" i="1"/>
  <c r="WB188" i="1" s="1"/>
  <c r="WZ188" i="1" s="1"/>
  <c r="DI17" i="1"/>
  <c r="CL29" i="1"/>
  <c r="WB29" i="1" s="1"/>
  <c r="WZ29" i="1" s="1"/>
  <c r="HA136" i="1"/>
  <c r="IW136" i="1"/>
  <c r="MO136" i="1"/>
  <c r="HY29" i="1"/>
  <c r="LQ29" i="1"/>
  <c r="KS188" i="1"/>
  <c r="RD76" i="1"/>
  <c r="QG76" i="1"/>
  <c r="PI213" i="1"/>
  <c r="HA188" i="1"/>
  <c r="JU188" i="1"/>
  <c r="AQ17" i="1"/>
  <c r="BN17" i="1" s="1"/>
  <c r="EH17" i="1" s="1"/>
  <c r="NN17" i="1" s="1"/>
  <c r="XX17" i="1" s="1"/>
  <c r="FE188" i="1"/>
  <c r="FE29" i="1"/>
  <c r="CL136" i="1"/>
  <c r="WB136" i="1" s="1"/>
  <c r="WZ136" i="1" s="1"/>
  <c r="JU136" i="1"/>
  <c r="IW29" i="1"/>
  <c r="MO29" i="1"/>
  <c r="HY188" i="1"/>
  <c r="LQ188" i="1"/>
  <c r="TP188" i="1"/>
  <c r="QG213" i="1"/>
  <c r="QH216" i="1"/>
  <c r="TO211" i="1"/>
  <c r="TP181" i="1"/>
  <c r="TP22" i="1"/>
  <c r="TO57" i="1"/>
  <c r="TN162" i="1"/>
  <c r="TO75" i="1"/>
  <c r="TN152" i="1"/>
  <c r="TP82" i="1"/>
  <c r="TP98" i="1"/>
  <c r="TO41" i="1"/>
  <c r="TP140" i="1"/>
  <c r="TO26" i="1"/>
  <c r="TO47" i="1"/>
  <c r="TO114" i="1"/>
  <c r="TO53" i="1"/>
  <c r="TP47" i="1"/>
  <c r="TO132" i="1"/>
  <c r="TO197" i="1"/>
  <c r="TO55" i="1"/>
  <c r="TN108" i="1"/>
  <c r="TO183" i="1"/>
  <c r="TO82" i="1"/>
  <c r="TP78" i="1"/>
  <c r="TP27" i="1"/>
  <c r="TN155" i="1"/>
  <c r="TN93" i="1"/>
  <c r="TN81" i="1"/>
  <c r="TO124" i="1"/>
  <c r="TO179" i="1"/>
  <c r="TN65" i="1"/>
  <c r="TN56" i="1"/>
  <c r="TN42" i="1"/>
  <c r="TN117" i="1"/>
  <c r="TN105" i="1"/>
  <c r="TN174" i="1"/>
  <c r="TN150" i="1"/>
  <c r="MO64" i="1"/>
  <c r="WA64" i="1"/>
  <c r="WY64" i="1" s="1"/>
  <c r="KS108" i="1"/>
  <c r="WA108" i="1"/>
  <c r="WY108" i="1" s="1"/>
  <c r="KS164" i="1"/>
  <c r="WA164" i="1"/>
  <c r="WY164" i="1" s="1"/>
  <c r="MO48" i="1"/>
  <c r="WA48" i="1"/>
  <c r="WY48" i="1" s="1"/>
  <c r="KS26" i="1"/>
  <c r="WA26" i="1"/>
  <c r="WY26" i="1" s="1"/>
  <c r="TR215" i="1"/>
  <c r="KS125" i="1"/>
  <c r="WA125" i="1"/>
  <c r="WY125" i="1" s="1"/>
  <c r="WA75" i="1"/>
  <c r="WY75" i="1" s="1"/>
  <c r="MO75" i="1"/>
  <c r="IW75" i="1"/>
  <c r="FE75" i="1"/>
  <c r="LQ75" i="1"/>
  <c r="HY75" i="1"/>
  <c r="CL75" i="1"/>
  <c r="KS75" i="1"/>
  <c r="HA75" i="1"/>
  <c r="JU75" i="1"/>
  <c r="GC75" i="1"/>
  <c r="TO167" i="1"/>
  <c r="TP44" i="1"/>
  <c r="TO200" i="1"/>
  <c r="TN198" i="1"/>
  <c r="TO203" i="1"/>
  <c r="TO192" i="1"/>
  <c r="TO123" i="1"/>
  <c r="TP138" i="1"/>
  <c r="TO70" i="1"/>
  <c r="TN25" i="1"/>
  <c r="TO177" i="1"/>
  <c r="TP106" i="1"/>
  <c r="TO148" i="1"/>
  <c r="TO157" i="1"/>
  <c r="TO40" i="1"/>
  <c r="TP75" i="1"/>
  <c r="TO141" i="1"/>
  <c r="TO153" i="1"/>
  <c r="TO21" i="1"/>
  <c r="TO92" i="1"/>
  <c r="TO112" i="1"/>
  <c r="TP70" i="1"/>
  <c r="TO187" i="1"/>
  <c r="TO96" i="1"/>
  <c r="TO158" i="1"/>
  <c r="TP83" i="1"/>
  <c r="TP118" i="1"/>
  <c r="TP94" i="1"/>
  <c r="TP204" i="1"/>
  <c r="TP91" i="1"/>
  <c r="TO172" i="1"/>
  <c r="TN116" i="1"/>
  <c r="TO69" i="1"/>
  <c r="TN54" i="1"/>
  <c r="TN46" i="1"/>
  <c r="TN89" i="1"/>
  <c r="TN38" i="1"/>
  <c r="TN97" i="1"/>
  <c r="TN176" i="1"/>
  <c r="TN210" i="1"/>
  <c r="TN107" i="1"/>
  <c r="TN120" i="1"/>
  <c r="TN182" i="1"/>
  <c r="TN159" i="1"/>
  <c r="TN186" i="1"/>
  <c r="TN199" i="1"/>
  <c r="KS196" i="1"/>
  <c r="WA196" i="1"/>
  <c r="WY196" i="1" s="1"/>
  <c r="TO85" i="1"/>
  <c r="TO138" i="1"/>
  <c r="WA53" i="1"/>
  <c r="WY53" i="1" s="1"/>
  <c r="IW53" i="1"/>
  <c r="MO53" i="1"/>
  <c r="JU53" i="1"/>
  <c r="CL53" i="1"/>
  <c r="HA53" i="1"/>
  <c r="LQ53" i="1"/>
  <c r="HY53" i="1"/>
  <c r="KS53" i="1"/>
  <c r="GC53" i="1"/>
  <c r="FE53" i="1"/>
  <c r="WA173" i="1"/>
  <c r="WY173" i="1" s="1"/>
  <c r="MO173" i="1"/>
  <c r="IW173" i="1"/>
  <c r="HA173" i="1"/>
  <c r="LQ173" i="1"/>
  <c r="HY173" i="1"/>
  <c r="GC173" i="1"/>
  <c r="KS173" i="1"/>
  <c r="FE173" i="1"/>
  <c r="JU173" i="1"/>
  <c r="CL173" i="1"/>
  <c r="TP167" i="1"/>
  <c r="TO29" i="1"/>
  <c r="TP63" i="1"/>
  <c r="TP19" i="1"/>
  <c r="TO49" i="1"/>
  <c r="TN87" i="1"/>
  <c r="TN192" i="1"/>
  <c r="TO195" i="1"/>
  <c r="TO162" i="1"/>
  <c r="TO28" i="1"/>
  <c r="TO201" i="1"/>
  <c r="TO136" i="1"/>
  <c r="TO113" i="1"/>
  <c r="TP51" i="1"/>
  <c r="TO74" i="1"/>
  <c r="TN194" i="1"/>
  <c r="TO33" i="1"/>
  <c r="TO125" i="1"/>
  <c r="TP18" i="1"/>
  <c r="TO209" i="1"/>
  <c r="TO22" i="1"/>
  <c r="TP173" i="1"/>
  <c r="TP31" i="1"/>
  <c r="TN134" i="1"/>
  <c r="TN68" i="1"/>
  <c r="TN121" i="1"/>
  <c r="TN196" i="1"/>
  <c r="TN163" i="1"/>
  <c r="TN130" i="1"/>
  <c r="TN109" i="1"/>
  <c r="TO103" i="1"/>
  <c r="TR216" i="1"/>
  <c r="WA106" i="1"/>
  <c r="WY106" i="1" s="1"/>
  <c r="KS106" i="1"/>
  <c r="HA106" i="1"/>
  <c r="JU106" i="1"/>
  <c r="GC106" i="1"/>
  <c r="MO106" i="1"/>
  <c r="IW106" i="1"/>
  <c r="FE106" i="1"/>
  <c r="LQ106" i="1"/>
  <c r="HY106" i="1"/>
  <c r="CL106" i="1"/>
  <c r="WA110" i="1"/>
  <c r="WY110" i="1" s="1"/>
  <c r="MO110" i="1"/>
  <c r="IW110" i="1"/>
  <c r="GC110" i="1"/>
  <c r="LQ110" i="1"/>
  <c r="HY110" i="1"/>
  <c r="FE110" i="1"/>
  <c r="KS110" i="1"/>
  <c r="CL110" i="1"/>
  <c r="JU110" i="1"/>
  <c r="HA110" i="1"/>
  <c r="TP40" i="1"/>
  <c r="TO152" i="1"/>
  <c r="TN158" i="1"/>
  <c r="TN195" i="1"/>
  <c r="TO31" i="1"/>
  <c r="TO145" i="1"/>
  <c r="TO202" i="1"/>
  <c r="TO154" i="1"/>
  <c r="TO78" i="1"/>
  <c r="TO181" i="1"/>
  <c r="TO168" i="1"/>
  <c r="TO37" i="1"/>
  <c r="TO84" i="1"/>
  <c r="TP164" i="1"/>
  <c r="TP58" i="1"/>
  <c r="TO108" i="1"/>
  <c r="TP52" i="1"/>
  <c r="TP95" i="1"/>
  <c r="TP43" i="1"/>
  <c r="TP127" i="1"/>
  <c r="TP114" i="1"/>
  <c r="TO144" i="1"/>
  <c r="TO198" i="1"/>
  <c r="TP110" i="1"/>
  <c r="TO194" i="1"/>
  <c r="TO87" i="1"/>
  <c r="TP128" i="1"/>
  <c r="TO77" i="1"/>
  <c r="TO73" i="1"/>
  <c r="TP76" i="1"/>
  <c r="WA76" i="1"/>
  <c r="WY76" i="1" s="1"/>
  <c r="TO116" i="1"/>
  <c r="TN161" i="1"/>
  <c r="TN86" i="1"/>
  <c r="TN35" i="1"/>
  <c r="TN61" i="1"/>
  <c r="TN72" i="1"/>
  <c r="TN80" i="1"/>
  <c r="TN62" i="1"/>
  <c r="TN90" i="1"/>
  <c r="TN34" i="1"/>
  <c r="TN85" i="1"/>
  <c r="MO197" i="1"/>
  <c r="WA197" i="1"/>
  <c r="WY197" i="1" s="1"/>
  <c r="TO161" i="1"/>
  <c r="TN165" i="1"/>
  <c r="TN166" i="1"/>
  <c r="TO175" i="1"/>
  <c r="TN111" i="1"/>
  <c r="TN205" i="1"/>
  <c r="TN101" i="1"/>
  <c r="TN146" i="1"/>
  <c r="TN170" i="1"/>
  <c r="LQ198" i="1"/>
  <c r="WA198" i="1"/>
  <c r="WY198" i="1" s="1"/>
  <c r="JU21" i="1"/>
  <c r="WA21" i="1"/>
  <c r="WY21" i="1" s="1"/>
  <c r="JV41" i="1"/>
  <c r="WB41" i="1"/>
  <c r="WZ41" i="1" s="1"/>
  <c r="LQ141" i="1"/>
  <c r="WA141" i="1"/>
  <c r="WY141" i="1" s="1"/>
  <c r="MO177" i="1"/>
  <c r="WA177" i="1"/>
  <c r="WY177" i="1" s="1"/>
  <c r="JV88" i="1"/>
  <c r="WB88" i="1"/>
  <c r="WZ88" i="1" s="1"/>
  <c r="TR212" i="1"/>
  <c r="IW125" i="1"/>
  <c r="MO125" i="1"/>
  <c r="OL216" i="1"/>
  <c r="OL212" i="1"/>
  <c r="RE103" i="1"/>
  <c r="RE213" i="1"/>
  <c r="OL215" i="1"/>
  <c r="PJ216" i="1"/>
  <c r="PJ212" i="1"/>
  <c r="RF215" i="1"/>
  <c r="RG214" i="1"/>
  <c r="OM214" i="1"/>
  <c r="PK214" i="1"/>
  <c r="PJ215" i="1"/>
  <c r="NO212" i="1"/>
  <c r="NO215" i="1"/>
  <c r="TQ213" i="1"/>
  <c r="NP214" i="1"/>
  <c r="NO216" i="1"/>
  <c r="MR212" i="1"/>
  <c r="LT212" i="1"/>
  <c r="KV212" i="1"/>
  <c r="JX212" i="1"/>
  <c r="IZ212" i="1"/>
  <c r="IB212" i="1"/>
  <c r="HD212" i="1"/>
  <c r="GF212" i="1"/>
  <c r="FH212" i="1"/>
  <c r="CO212" i="1"/>
  <c r="WE212" i="1" s="1"/>
  <c r="XC212" i="1" s="1"/>
  <c r="MR216" i="1"/>
  <c r="LT216" i="1"/>
  <c r="KV216" i="1"/>
  <c r="JX216" i="1"/>
  <c r="IZ216" i="1"/>
  <c r="IB216" i="1"/>
  <c r="HD216" i="1"/>
  <c r="GF216" i="1"/>
  <c r="FH216" i="1"/>
  <c r="CO216" i="1"/>
  <c r="WE216" i="1" s="1"/>
  <c r="XC216" i="1" s="1"/>
  <c r="RF213" i="1"/>
  <c r="QH213" i="1"/>
  <c r="PJ213" i="1"/>
  <c r="OL213" i="1"/>
  <c r="AT213" i="1"/>
  <c r="BP213" i="1"/>
  <c r="EI213" i="1"/>
  <c r="DK213" i="1"/>
  <c r="BR214" i="1"/>
  <c r="AV214" i="1"/>
  <c r="EK214" i="1"/>
  <c r="DM214" i="1"/>
  <c r="AU216" i="1"/>
  <c r="BQ216" i="1"/>
  <c r="EJ216" i="1"/>
  <c r="NP216" i="1" s="1"/>
  <c r="XZ216" i="1" s="1"/>
  <c r="DL216" i="1"/>
  <c r="AU212" i="1"/>
  <c r="BQ212" i="1"/>
  <c r="EJ212" i="1"/>
  <c r="DL212" i="1"/>
  <c r="CO215" i="1"/>
  <c r="WE215" i="1" s="1"/>
  <c r="XC215" i="1" s="1"/>
  <c r="MR215" i="1"/>
  <c r="LT215" i="1"/>
  <c r="KV215" i="1"/>
  <c r="JX215" i="1"/>
  <c r="IZ215" i="1"/>
  <c r="IB215" i="1"/>
  <c r="HD215" i="1"/>
  <c r="GF215" i="1"/>
  <c r="FH215" i="1"/>
  <c r="CO213" i="1"/>
  <c r="WE213" i="1" s="1"/>
  <c r="XC213" i="1" s="1"/>
  <c r="MR213" i="1"/>
  <c r="LT213" i="1"/>
  <c r="KV213" i="1"/>
  <c r="JX213" i="1"/>
  <c r="IZ213" i="1"/>
  <c r="IB213" i="1"/>
  <c r="HD213" i="1"/>
  <c r="GF213" i="1"/>
  <c r="FH213" i="1"/>
  <c r="CO214" i="1"/>
  <c r="WE214" i="1" s="1"/>
  <c r="XC214" i="1" s="1"/>
  <c r="MR214" i="1"/>
  <c r="LT214" i="1"/>
  <c r="KV214" i="1"/>
  <c r="JX214" i="1"/>
  <c r="IZ214" i="1"/>
  <c r="IB214" i="1"/>
  <c r="HD214" i="1"/>
  <c r="GF214" i="1"/>
  <c r="FH214" i="1"/>
  <c r="TS214" i="1"/>
  <c r="BQ215" i="1"/>
  <c r="AU215" i="1"/>
  <c r="EJ215" i="1"/>
  <c r="DL215" i="1"/>
  <c r="KS102" i="1"/>
  <c r="FE102" i="1"/>
  <c r="JU102" i="1"/>
  <c r="CL102" i="1"/>
  <c r="WB102" i="1" s="1"/>
  <c r="WZ102" i="1" s="1"/>
  <c r="MO102" i="1"/>
  <c r="IW102" i="1"/>
  <c r="HA102" i="1"/>
  <c r="LQ102" i="1"/>
  <c r="HY102" i="1"/>
  <c r="GC102" i="1"/>
  <c r="LQ26" i="1"/>
  <c r="LQ164" i="1"/>
  <c r="IW48" i="1"/>
  <c r="GC26" i="1"/>
  <c r="CL48" i="1"/>
  <c r="WB48" i="1" s="1"/>
  <c r="WZ48" i="1" s="1"/>
  <c r="IW26" i="1"/>
  <c r="MO26" i="1"/>
  <c r="KS48" i="1"/>
  <c r="HA26" i="1"/>
  <c r="FE48" i="1"/>
  <c r="HA164" i="1"/>
  <c r="JU26" i="1"/>
  <c r="CL164" i="1"/>
  <c r="MP164" i="1" s="1"/>
  <c r="HY48" i="1"/>
  <c r="LQ48" i="1"/>
  <c r="JU48" i="1"/>
  <c r="FE196" i="1"/>
  <c r="IW196" i="1"/>
  <c r="LQ196" i="1"/>
  <c r="HA196" i="1"/>
  <c r="GC196" i="1"/>
  <c r="JU196" i="1"/>
  <c r="CL196" i="1"/>
  <c r="WB196" i="1" s="1"/>
  <c r="WZ196" i="1" s="1"/>
  <c r="HY196" i="1"/>
  <c r="HY164" i="1"/>
  <c r="HY177" i="1"/>
  <c r="LQ177" i="1"/>
  <c r="JU197" i="1"/>
  <c r="KS141" i="1"/>
  <c r="IX88" i="1"/>
  <c r="LR88" i="1"/>
  <c r="IX41" i="1"/>
  <c r="LR41" i="1"/>
  <c r="IW177" i="1"/>
  <c r="KS21" i="1"/>
  <c r="HY141" i="1"/>
  <c r="HZ88" i="1"/>
  <c r="MP88" i="1"/>
  <c r="HZ41" i="1"/>
  <c r="MP41" i="1"/>
  <c r="IW164" i="1"/>
  <c r="MO164" i="1"/>
  <c r="EH138" i="1"/>
  <c r="NN138" i="1" s="1"/>
  <c r="JU164" i="1"/>
  <c r="GC164" i="1"/>
  <c r="FE164" i="1"/>
  <c r="HY108" i="1"/>
  <c r="JU108" i="1"/>
  <c r="HB164" i="1"/>
  <c r="LQ108" i="1"/>
  <c r="MO108" i="1"/>
  <c r="GC108" i="1"/>
  <c r="FE108" i="1"/>
  <c r="IW108" i="1"/>
  <c r="HA108" i="1"/>
  <c r="CL108" i="1"/>
  <c r="WB108" i="1" s="1"/>
  <c r="WZ108" i="1" s="1"/>
  <c r="CM164" i="1"/>
  <c r="IY164" i="1" s="1"/>
  <c r="FE64" i="1"/>
  <c r="DI50" i="1"/>
  <c r="JU64" i="1"/>
  <c r="AR138" i="1"/>
  <c r="BO138" i="1" s="1"/>
  <c r="EI138" i="1" s="1"/>
  <c r="NO138" i="1" s="1"/>
  <c r="XY138" i="1" s="1"/>
  <c r="GC64" i="1"/>
  <c r="KS64" i="1"/>
  <c r="QE179" i="1"/>
  <c r="CL64" i="1"/>
  <c r="HZ64" i="1" s="1"/>
  <c r="HY64" i="1"/>
  <c r="LQ64" i="1"/>
  <c r="RC179" i="1"/>
  <c r="DI161" i="1"/>
  <c r="HA64" i="1"/>
  <c r="IW64" i="1"/>
  <c r="JU162" i="1"/>
  <c r="HA162" i="1"/>
  <c r="MO162" i="1"/>
  <c r="IW162" i="1"/>
  <c r="LQ162" i="1"/>
  <c r="HY162" i="1"/>
  <c r="GC162" i="1"/>
  <c r="KS162" i="1"/>
  <c r="FE162" i="1"/>
  <c r="CL162" i="1"/>
  <c r="WB162" i="1" s="1"/>
  <c r="WZ162" i="1" s="1"/>
  <c r="TP131" i="1"/>
  <c r="TP180" i="1"/>
  <c r="HY21" i="1"/>
  <c r="LQ21" i="1"/>
  <c r="HA21" i="1"/>
  <c r="IW21" i="1"/>
  <c r="MO21" i="1"/>
  <c r="GC21" i="1"/>
  <c r="CL21" i="1"/>
  <c r="FE197" i="1"/>
  <c r="FE198" i="1"/>
  <c r="JU198" i="1"/>
  <c r="KS197" i="1"/>
  <c r="CL198" i="1"/>
  <c r="JV198" i="1" s="1"/>
  <c r="IW198" i="1"/>
  <c r="GC197" i="1"/>
  <c r="GC198" i="1"/>
  <c r="KS198" i="1"/>
  <c r="HY197" i="1"/>
  <c r="LQ197" i="1"/>
  <c r="MO198" i="1"/>
  <c r="HA198" i="1"/>
  <c r="HY198" i="1"/>
  <c r="IW197" i="1"/>
  <c r="PI161" i="1"/>
  <c r="OK161" i="1"/>
  <c r="RE161" i="1"/>
  <c r="QG161" i="1"/>
  <c r="TP143" i="1"/>
  <c r="TP147" i="1"/>
  <c r="EF161" i="1"/>
  <c r="NL161" i="1" s="1"/>
  <c r="TQ138" i="1"/>
  <c r="OK85" i="1"/>
  <c r="BM111" i="1"/>
  <c r="AQ111" i="1"/>
  <c r="BM205" i="1"/>
  <c r="AQ205" i="1"/>
  <c r="BM101" i="1"/>
  <c r="AQ101" i="1"/>
  <c r="BM146" i="1"/>
  <c r="AQ146" i="1"/>
  <c r="RC117" i="1"/>
  <c r="QE117" i="1"/>
  <c r="PG117" i="1"/>
  <c r="OI117" i="1"/>
  <c r="BM199" i="1"/>
  <c r="AQ199" i="1"/>
  <c r="OI130" i="1"/>
  <c r="RC130" i="1"/>
  <c r="QE130" i="1"/>
  <c r="PG130" i="1"/>
  <c r="BM176" i="1"/>
  <c r="AQ176" i="1"/>
  <c r="BM210" i="1"/>
  <c r="AQ210" i="1"/>
  <c r="OI109" i="1"/>
  <c r="RC109" i="1"/>
  <c r="QE109" i="1"/>
  <c r="PG109" i="1"/>
  <c r="BM105" i="1"/>
  <c r="AQ105" i="1"/>
  <c r="BM174" i="1"/>
  <c r="AQ174" i="1"/>
  <c r="BM130" i="1"/>
  <c r="AQ130" i="1"/>
  <c r="QE150" i="1"/>
  <c r="PG150" i="1"/>
  <c r="OI150" i="1"/>
  <c r="RC150" i="1"/>
  <c r="BM109" i="1"/>
  <c r="AQ109" i="1"/>
  <c r="BN175" i="1"/>
  <c r="AR175" i="1"/>
  <c r="BM150" i="1"/>
  <c r="AQ150" i="1"/>
  <c r="AR161" i="1"/>
  <c r="BO161" i="1" s="1"/>
  <c r="DK161" i="1" s="1"/>
  <c r="BN161" i="1"/>
  <c r="EH161" i="1" s="1"/>
  <c r="NN161" i="1" s="1"/>
  <c r="XX161" i="1" s="1"/>
  <c r="EF111" i="1"/>
  <c r="NL111" i="1" s="1"/>
  <c r="XV111" i="1" s="1"/>
  <c r="DH111" i="1"/>
  <c r="EF205" i="1"/>
  <c r="NL205" i="1" s="1"/>
  <c r="XV205" i="1" s="1"/>
  <c r="DH205" i="1"/>
  <c r="EF101" i="1"/>
  <c r="NL101" i="1" s="1"/>
  <c r="XV101" i="1" s="1"/>
  <c r="DH101" i="1"/>
  <c r="EF146" i="1"/>
  <c r="NL146" i="1" s="1"/>
  <c r="XV146" i="1" s="1"/>
  <c r="DH146" i="1"/>
  <c r="DH199" i="1"/>
  <c r="EF199" i="1"/>
  <c r="NL199" i="1" s="1"/>
  <c r="XV199" i="1" s="1"/>
  <c r="RC105" i="1"/>
  <c r="QE105" i="1"/>
  <c r="PG105" i="1"/>
  <c r="OI105" i="1"/>
  <c r="PG174" i="1"/>
  <c r="OI174" i="1"/>
  <c r="RC174" i="1"/>
  <c r="QE174" i="1"/>
  <c r="EF176" i="1"/>
  <c r="NL176" i="1" s="1"/>
  <c r="XV176" i="1" s="1"/>
  <c r="DH176" i="1"/>
  <c r="DH210" i="1"/>
  <c r="EF210" i="1"/>
  <c r="NL210" i="1" s="1"/>
  <c r="XV210" i="1" s="1"/>
  <c r="DH105" i="1"/>
  <c r="EF105" i="1"/>
  <c r="NL105" i="1" s="1"/>
  <c r="XV105" i="1" s="1"/>
  <c r="DH174" i="1"/>
  <c r="EF174" i="1"/>
  <c r="NL174" i="1" s="1"/>
  <c r="XV174" i="1" s="1"/>
  <c r="EF130" i="1"/>
  <c r="NL130" i="1" s="1"/>
  <c r="XV130" i="1" s="1"/>
  <c r="DH130" i="1"/>
  <c r="RD175" i="1"/>
  <c r="QF175" i="1"/>
  <c r="PH175" i="1"/>
  <c r="OJ175" i="1"/>
  <c r="EF109" i="1"/>
  <c r="NL109" i="1" s="1"/>
  <c r="XV109" i="1" s="1"/>
  <c r="DH109" i="1"/>
  <c r="QE120" i="1"/>
  <c r="PG120" i="1"/>
  <c r="OI120" i="1"/>
  <c r="RC120" i="1"/>
  <c r="PG182" i="1"/>
  <c r="OI182" i="1"/>
  <c r="RC182" i="1"/>
  <c r="QE182" i="1"/>
  <c r="QE159" i="1"/>
  <c r="PG159" i="1"/>
  <c r="OI159" i="1"/>
  <c r="RC159" i="1"/>
  <c r="OI186" i="1"/>
  <c r="RC186" i="1"/>
  <c r="QE186" i="1"/>
  <c r="PG186" i="1"/>
  <c r="EG175" i="1"/>
  <c r="NM175" i="1" s="1"/>
  <c r="XW175" i="1" s="1"/>
  <c r="DI175" i="1"/>
  <c r="EF150" i="1"/>
  <c r="NL150" i="1" s="1"/>
  <c r="XV150" i="1" s="1"/>
  <c r="DH150" i="1"/>
  <c r="OI199" i="1"/>
  <c r="RC199" i="1"/>
  <c r="QE199" i="1"/>
  <c r="PG199" i="1"/>
  <c r="TP151" i="1"/>
  <c r="AQ124" i="1"/>
  <c r="BM124" i="1"/>
  <c r="BM120" i="1"/>
  <c r="AQ120" i="1"/>
  <c r="BM182" i="1"/>
  <c r="AQ182" i="1"/>
  <c r="BM159" i="1"/>
  <c r="AQ159" i="1"/>
  <c r="BM186" i="1"/>
  <c r="AQ186" i="1"/>
  <c r="BM170" i="1"/>
  <c r="AQ170" i="1"/>
  <c r="BM117" i="1"/>
  <c r="AQ117" i="1"/>
  <c r="BM121" i="1"/>
  <c r="AQ121" i="1"/>
  <c r="BM196" i="1"/>
  <c r="AQ196" i="1"/>
  <c r="BM163" i="1"/>
  <c r="AQ163" i="1"/>
  <c r="BM165" i="1"/>
  <c r="AQ165" i="1"/>
  <c r="BM166" i="1"/>
  <c r="AQ166" i="1"/>
  <c r="BM107" i="1"/>
  <c r="AQ107" i="1"/>
  <c r="TP200" i="1"/>
  <c r="EF120" i="1"/>
  <c r="NL120" i="1" s="1"/>
  <c r="XV120" i="1" s="1"/>
  <c r="DH120" i="1"/>
  <c r="DH182" i="1"/>
  <c r="EF182" i="1"/>
  <c r="NL182" i="1" s="1"/>
  <c r="XV182" i="1" s="1"/>
  <c r="DH159" i="1"/>
  <c r="EF159" i="1"/>
  <c r="NL159" i="1" s="1"/>
  <c r="XV159" i="1" s="1"/>
  <c r="EF186" i="1"/>
  <c r="NL186" i="1" s="1"/>
  <c r="XV186" i="1" s="1"/>
  <c r="DH186" i="1"/>
  <c r="RC176" i="1"/>
  <c r="QE176" i="1"/>
  <c r="PG176" i="1"/>
  <c r="OI176" i="1"/>
  <c r="QE210" i="1"/>
  <c r="PG210" i="1"/>
  <c r="OI210" i="1"/>
  <c r="RC210" i="1"/>
  <c r="EF170" i="1"/>
  <c r="NL170" i="1" s="1"/>
  <c r="XV170" i="1" s="1"/>
  <c r="DH170" i="1"/>
  <c r="PG121" i="1"/>
  <c r="OI121" i="1"/>
  <c r="RC121" i="1"/>
  <c r="QE121" i="1"/>
  <c r="PG196" i="1"/>
  <c r="OI196" i="1"/>
  <c r="RC196" i="1"/>
  <c r="QE196" i="1"/>
  <c r="PG163" i="1"/>
  <c r="OI163" i="1"/>
  <c r="RC163" i="1"/>
  <c r="QE163" i="1"/>
  <c r="PG165" i="1"/>
  <c r="OI165" i="1"/>
  <c r="RC165" i="1"/>
  <c r="QE165" i="1"/>
  <c r="DH117" i="1"/>
  <c r="EF117" i="1"/>
  <c r="NL117" i="1" s="1"/>
  <c r="XV117" i="1" s="1"/>
  <c r="RC166" i="1"/>
  <c r="QE166" i="1"/>
  <c r="PG166" i="1"/>
  <c r="OI166" i="1"/>
  <c r="EF121" i="1"/>
  <c r="NL121" i="1" s="1"/>
  <c r="XV121" i="1" s="1"/>
  <c r="DH121" i="1"/>
  <c r="DH196" i="1"/>
  <c r="EF196" i="1"/>
  <c r="NL196" i="1" s="1"/>
  <c r="XV196" i="1" s="1"/>
  <c r="EF163" i="1"/>
  <c r="NL163" i="1" s="1"/>
  <c r="XV163" i="1" s="1"/>
  <c r="DH163" i="1"/>
  <c r="EF165" i="1"/>
  <c r="NL165" i="1" s="1"/>
  <c r="XV165" i="1" s="1"/>
  <c r="DH165" i="1"/>
  <c r="QE107" i="1"/>
  <c r="PG107" i="1"/>
  <c r="OI107" i="1"/>
  <c r="RC107" i="1"/>
  <c r="EF166" i="1"/>
  <c r="NL166" i="1" s="1"/>
  <c r="XV166" i="1" s="1"/>
  <c r="DH166" i="1"/>
  <c r="PG111" i="1"/>
  <c r="OI111" i="1"/>
  <c r="RC111" i="1"/>
  <c r="QE111" i="1"/>
  <c r="RC205" i="1"/>
  <c r="QE205" i="1"/>
  <c r="PG205" i="1"/>
  <c r="OI205" i="1"/>
  <c r="QE101" i="1"/>
  <c r="PG101" i="1"/>
  <c r="OI101" i="1"/>
  <c r="RC101" i="1"/>
  <c r="PG146" i="1"/>
  <c r="OI146" i="1"/>
  <c r="RC146" i="1"/>
  <c r="QE146" i="1"/>
  <c r="EF107" i="1"/>
  <c r="NL107" i="1" s="1"/>
  <c r="XV107" i="1" s="1"/>
  <c r="DH107" i="1"/>
  <c r="OI170" i="1"/>
  <c r="RC170" i="1"/>
  <c r="QE170" i="1"/>
  <c r="PG170" i="1"/>
  <c r="AQ116" i="1"/>
  <c r="BM116" i="1"/>
  <c r="RE85" i="1"/>
  <c r="PI85" i="1"/>
  <c r="TP28" i="1"/>
  <c r="RE50" i="1"/>
  <c r="QG50" i="1"/>
  <c r="PI50" i="1"/>
  <c r="OK50" i="1"/>
  <c r="AQ73" i="1"/>
  <c r="BN73" i="1" s="1"/>
  <c r="BM73" i="1"/>
  <c r="OI65" i="1"/>
  <c r="RC65" i="1"/>
  <c r="QE65" i="1"/>
  <c r="PG65" i="1"/>
  <c r="PG56" i="1"/>
  <c r="OI56" i="1"/>
  <c r="RC56" i="1"/>
  <c r="QE56" i="1"/>
  <c r="DH89" i="1"/>
  <c r="EF89" i="1"/>
  <c r="NL89" i="1" s="1"/>
  <c r="XV89" i="1" s="1"/>
  <c r="EF38" i="1"/>
  <c r="NL38" i="1" s="1"/>
  <c r="XV38" i="1" s="1"/>
  <c r="DH38" i="1"/>
  <c r="EF97" i="1"/>
  <c r="NL97" i="1" s="1"/>
  <c r="XV97" i="1" s="1"/>
  <c r="DH97" i="1"/>
  <c r="BM86" i="1"/>
  <c r="AQ86" i="1"/>
  <c r="QE46" i="1"/>
  <c r="OI46" i="1"/>
  <c r="PG46" i="1"/>
  <c r="RC46" i="1"/>
  <c r="EF35" i="1"/>
  <c r="NL35" i="1" s="1"/>
  <c r="XV35" i="1" s="1"/>
  <c r="DH35" i="1"/>
  <c r="EF61" i="1"/>
  <c r="NL61" i="1" s="1"/>
  <c r="XV61" i="1" s="1"/>
  <c r="DH61" i="1"/>
  <c r="EF72" i="1"/>
  <c r="NL72" i="1" s="1"/>
  <c r="XV72" i="1" s="1"/>
  <c r="DH72" i="1"/>
  <c r="EF42" i="1"/>
  <c r="NL42" i="1" s="1"/>
  <c r="XV42" i="1" s="1"/>
  <c r="DH42" i="1"/>
  <c r="PG89" i="1"/>
  <c r="RC89" i="1"/>
  <c r="QE89" i="1"/>
  <c r="OI89" i="1"/>
  <c r="OI38" i="1"/>
  <c r="RC38" i="1"/>
  <c r="PG38" i="1"/>
  <c r="QE38" i="1"/>
  <c r="OI97" i="1"/>
  <c r="RC97" i="1"/>
  <c r="QE97" i="1"/>
  <c r="PG97" i="1"/>
  <c r="OI86" i="1"/>
  <c r="RC86" i="1"/>
  <c r="QE86" i="1"/>
  <c r="PG86" i="1"/>
  <c r="BM80" i="1"/>
  <c r="AQ80" i="1"/>
  <c r="BM62" i="1"/>
  <c r="AQ62" i="1"/>
  <c r="BM90" i="1"/>
  <c r="AQ90" i="1"/>
  <c r="BM34" i="1"/>
  <c r="AQ34" i="1"/>
  <c r="DI85" i="1"/>
  <c r="EF86" i="1"/>
  <c r="NL86" i="1" s="1"/>
  <c r="XV86" i="1" s="1"/>
  <c r="DH86" i="1"/>
  <c r="PG35" i="1"/>
  <c r="QE35" i="1"/>
  <c r="OI35" i="1"/>
  <c r="RC35" i="1"/>
  <c r="QE61" i="1"/>
  <c r="PG61" i="1"/>
  <c r="OI61" i="1"/>
  <c r="RC61" i="1"/>
  <c r="OI72" i="1"/>
  <c r="RC72" i="1"/>
  <c r="QE72" i="1"/>
  <c r="PG72" i="1"/>
  <c r="OI42" i="1"/>
  <c r="RC42" i="1"/>
  <c r="PG42" i="1"/>
  <c r="QE42" i="1"/>
  <c r="BM54" i="1"/>
  <c r="AQ54" i="1"/>
  <c r="BM68" i="1"/>
  <c r="AQ68" i="1"/>
  <c r="BM46" i="1"/>
  <c r="AQ46" i="1"/>
  <c r="AR85" i="1"/>
  <c r="BO85" i="1" s="1"/>
  <c r="DK85" i="1" s="1"/>
  <c r="BN85" i="1"/>
  <c r="DJ85" i="1" s="1"/>
  <c r="EF80" i="1"/>
  <c r="NL80" i="1" s="1"/>
  <c r="XV80" i="1" s="1"/>
  <c r="DH80" i="1"/>
  <c r="EF62" i="1"/>
  <c r="NL62" i="1" s="1"/>
  <c r="XV62" i="1" s="1"/>
  <c r="DH62" i="1"/>
  <c r="EF90" i="1"/>
  <c r="NL90" i="1" s="1"/>
  <c r="XV90" i="1" s="1"/>
  <c r="DH90" i="1"/>
  <c r="DH34" i="1"/>
  <c r="EF34" i="1"/>
  <c r="NL34" i="1" s="1"/>
  <c r="XV34" i="1" s="1"/>
  <c r="BM65" i="1"/>
  <c r="AQ65" i="1"/>
  <c r="BM56" i="1"/>
  <c r="AQ56" i="1"/>
  <c r="RC68" i="1"/>
  <c r="QE68" i="1"/>
  <c r="OI68" i="1"/>
  <c r="PG68" i="1"/>
  <c r="EF54" i="1"/>
  <c r="NL54" i="1" s="1"/>
  <c r="XV54" i="1" s="1"/>
  <c r="DH54" i="1"/>
  <c r="EF68" i="1"/>
  <c r="NL68" i="1" s="1"/>
  <c r="XV68" i="1" s="1"/>
  <c r="DH68" i="1"/>
  <c r="DH46" i="1"/>
  <c r="EF46" i="1"/>
  <c r="NL46" i="1" s="1"/>
  <c r="XV46" i="1" s="1"/>
  <c r="QE80" i="1"/>
  <c r="PG80" i="1"/>
  <c r="OI80" i="1"/>
  <c r="RC80" i="1"/>
  <c r="PG62" i="1"/>
  <c r="RC62" i="1"/>
  <c r="QE62" i="1"/>
  <c r="OI62" i="1"/>
  <c r="RC90" i="1"/>
  <c r="QE90" i="1"/>
  <c r="PG90" i="1"/>
  <c r="OI90" i="1"/>
  <c r="QE34" i="1"/>
  <c r="OI34" i="1"/>
  <c r="RC34" i="1"/>
  <c r="PG34" i="1"/>
  <c r="AQ81" i="1"/>
  <c r="BN81" i="1" s="1"/>
  <c r="BM81" i="1"/>
  <c r="EG81" i="1" s="1"/>
  <c r="NM81" i="1" s="1"/>
  <c r="XW81" i="1" s="1"/>
  <c r="BM89" i="1"/>
  <c r="AQ89" i="1"/>
  <c r="BM38" i="1"/>
  <c r="AQ38" i="1"/>
  <c r="BM97" i="1"/>
  <c r="AQ97" i="1"/>
  <c r="EF65" i="1"/>
  <c r="NL65" i="1" s="1"/>
  <c r="XV65" i="1" s="1"/>
  <c r="DH65" i="1"/>
  <c r="EF56" i="1"/>
  <c r="NL56" i="1" s="1"/>
  <c r="XV56" i="1" s="1"/>
  <c r="DH56" i="1"/>
  <c r="RC54" i="1"/>
  <c r="QE54" i="1"/>
  <c r="PG54" i="1"/>
  <c r="OI54" i="1"/>
  <c r="BM35" i="1"/>
  <c r="AQ35" i="1"/>
  <c r="BM61" i="1"/>
  <c r="AQ61" i="1"/>
  <c r="BM72" i="1"/>
  <c r="AQ72" i="1"/>
  <c r="BM42" i="1"/>
  <c r="AQ42" i="1"/>
  <c r="TP139" i="1"/>
  <c r="TP135" i="1"/>
  <c r="TP145" i="1"/>
  <c r="TP193" i="1"/>
  <c r="TP189" i="1"/>
  <c r="TP142" i="1"/>
  <c r="TP203" i="1"/>
  <c r="TP119" i="1"/>
  <c r="TP24" i="1"/>
  <c r="RE181" i="1"/>
  <c r="PI181" i="1"/>
  <c r="QG181" i="1"/>
  <c r="OK181" i="1"/>
  <c r="RC195" i="1"/>
  <c r="QE195" i="1"/>
  <c r="PG195" i="1"/>
  <c r="OI195" i="1"/>
  <c r="RD203" i="1"/>
  <c r="QF203" i="1"/>
  <c r="PH203" i="1"/>
  <c r="OJ203" i="1"/>
  <c r="RE206" i="1"/>
  <c r="QG206" i="1"/>
  <c r="PI206" i="1"/>
  <c r="OK206" i="1"/>
  <c r="RD202" i="1"/>
  <c r="QF202" i="1"/>
  <c r="PH202" i="1"/>
  <c r="OJ202" i="1"/>
  <c r="RD192" i="1"/>
  <c r="QF192" i="1"/>
  <c r="PH192" i="1"/>
  <c r="OJ192" i="1"/>
  <c r="RC162" i="1"/>
  <c r="QE162" i="1"/>
  <c r="PG162" i="1"/>
  <c r="OI162" i="1"/>
  <c r="TP206" i="1"/>
  <c r="RE203" i="1"/>
  <c r="QG203" i="1"/>
  <c r="PI203" i="1"/>
  <c r="OK203" i="1"/>
  <c r="RD168" i="1"/>
  <c r="QF168" i="1"/>
  <c r="PH168" i="1"/>
  <c r="OJ168" i="1"/>
  <c r="RD201" i="1"/>
  <c r="QF201" i="1"/>
  <c r="PH201" i="1"/>
  <c r="OJ201" i="1"/>
  <c r="RD84" i="1"/>
  <c r="QF84" i="1"/>
  <c r="PH84" i="1"/>
  <c r="OJ84" i="1"/>
  <c r="RE140" i="1"/>
  <c r="QG140" i="1"/>
  <c r="PI140" i="1"/>
  <c r="OK140" i="1"/>
  <c r="RD148" i="1"/>
  <c r="QF148" i="1"/>
  <c r="PH148" i="1"/>
  <c r="OJ148" i="1"/>
  <c r="TQ50" i="1"/>
  <c r="TP207" i="1"/>
  <c r="RE47" i="1"/>
  <c r="QG47" i="1"/>
  <c r="PI47" i="1"/>
  <c r="OK47" i="1"/>
  <c r="RD55" i="1"/>
  <c r="QF55" i="1"/>
  <c r="OJ55" i="1"/>
  <c r="PH55" i="1"/>
  <c r="RC108" i="1"/>
  <c r="QE108" i="1"/>
  <c r="PG108" i="1"/>
  <c r="OI108" i="1"/>
  <c r="OK131" i="1"/>
  <c r="RE78" i="1"/>
  <c r="QG78" i="1"/>
  <c r="PI78" i="1"/>
  <c r="OK78" i="1"/>
  <c r="RF50" i="1"/>
  <c r="QH50" i="1"/>
  <c r="PJ50" i="1"/>
  <c r="OL50" i="1"/>
  <c r="RC116" i="1"/>
  <c r="QE116" i="1"/>
  <c r="PG116" i="1"/>
  <c r="OI116" i="1"/>
  <c r="TP59" i="1"/>
  <c r="TP149" i="1"/>
  <c r="TP160" i="1"/>
  <c r="RD57" i="1"/>
  <c r="QF57" i="1"/>
  <c r="OJ57" i="1"/>
  <c r="PH57" i="1"/>
  <c r="RE113" i="1"/>
  <c r="QG113" i="1"/>
  <c r="PI113" i="1"/>
  <c r="OK113" i="1"/>
  <c r="RD78" i="1"/>
  <c r="QF78" i="1"/>
  <c r="PH78" i="1"/>
  <c r="OJ78" i="1"/>
  <c r="RE138" i="1"/>
  <c r="QG138" i="1"/>
  <c r="PI138" i="1"/>
  <c r="OK138" i="1"/>
  <c r="RC192" i="1"/>
  <c r="QE192" i="1"/>
  <c r="PG192" i="1"/>
  <c r="OI192" i="1"/>
  <c r="RE98" i="1"/>
  <c r="QG98" i="1"/>
  <c r="PI98" i="1"/>
  <c r="OK98" i="1"/>
  <c r="RE164" i="1"/>
  <c r="QG164" i="1"/>
  <c r="PI164" i="1"/>
  <c r="OK164" i="1"/>
  <c r="RE106" i="1"/>
  <c r="QG106" i="1"/>
  <c r="PI106" i="1"/>
  <c r="OK106" i="1"/>
  <c r="RD74" i="1"/>
  <c r="QF74" i="1"/>
  <c r="PH74" i="1"/>
  <c r="OJ74" i="1"/>
  <c r="RC194" i="1"/>
  <c r="QE194" i="1"/>
  <c r="PG194" i="1"/>
  <c r="OI194" i="1"/>
  <c r="RE151" i="1"/>
  <c r="QG151" i="1"/>
  <c r="PI151" i="1"/>
  <c r="OK151" i="1"/>
  <c r="RE58" i="1"/>
  <c r="QG58" i="1"/>
  <c r="PI58" i="1"/>
  <c r="OK58" i="1"/>
  <c r="RE173" i="1"/>
  <c r="QG173" i="1"/>
  <c r="PI173" i="1"/>
  <c r="OK173" i="1"/>
  <c r="RE149" i="1"/>
  <c r="QG149" i="1"/>
  <c r="PI149" i="1"/>
  <c r="OK149" i="1"/>
  <c r="RE75" i="1"/>
  <c r="QG75" i="1"/>
  <c r="PI75" i="1"/>
  <c r="OK75" i="1"/>
  <c r="RE95" i="1"/>
  <c r="QG95" i="1"/>
  <c r="OK95" i="1"/>
  <c r="PI95" i="1"/>
  <c r="RE127" i="1"/>
  <c r="QG127" i="1"/>
  <c r="PI127" i="1"/>
  <c r="OK127" i="1"/>
  <c r="RE145" i="1"/>
  <c r="QG145" i="1"/>
  <c r="PI145" i="1"/>
  <c r="OK145" i="1"/>
  <c r="RD198" i="1"/>
  <c r="QF198" i="1"/>
  <c r="PH198" i="1"/>
  <c r="OJ198" i="1"/>
  <c r="RD187" i="1"/>
  <c r="QF187" i="1"/>
  <c r="PH187" i="1"/>
  <c r="OJ187" i="1"/>
  <c r="RD96" i="1"/>
  <c r="QF96" i="1"/>
  <c r="PH96" i="1"/>
  <c r="OJ96" i="1"/>
  <c r="RE59" i="1"/>
  <c r="QG59" i="1"/>
  <c r="PI59" i="1"/>
  <c r="OK59" i="1"/>
  <c r="RE79" i="1"/>
  <c r="QG79" i="1"/>
  <c r="PI79" i="1"/>
  <c r="OK79" i="1"/>
  <c r="RD167" i="1"/>
  <c r="QF167" i="1"/>
  <c r="PH167" i="1"/>
  <c r="OJ167" i="1"/>
  <c r="RE67" i="1"/>
  <c r="QG67" i="1"/>
  <c r="PI67" i="1"/>
  <c r="OK67" i="1"/>
  <c r="RE115" i="1"/>
  <c r="PI115" i="1"/>
  <c r="OK115" i="1"/>
  <c r="QG115" i="1"/>
  <c r="RD49" i="1"/>
  <c r="QF49" i="1"/>
  <c r="OJ49" i="1"/>
  <c r="PH49" i="1"/>
  <c r="RD154" i="1"/>
  <c r="QF154" i="1"/>
  <c r="PH154" i="1"/>
  <c r="OJ154" i="1"/>
  <c r="TP113" i="1"/>
  <c r="RD181" i="1"/>
  <c r="QF181" i="1"/>
  <c r="PH181" i="1"/>
  <c r="OJ181" i="1"/>
  <c r="RC152" i="1"/>
  <c r="QE152" i="1"/>
  <c r="PG152" i="1"/>
  <c r="OI152" i="1"/>
  <c r="RD195" i="1"/>
  <c r="QF195" i="1"/>
  <c r="PH195" i="1"/>
  <c r="OJ195" i="1"/>
  <c r="RD162" i="1"/>
  <c r="QF162" i="1"/>
  <c r="PH162" i="1"/>
  <c r="OJ162" i="1"/>
  <c r="RE193" i="1"/>
  <c r="QG193" i="1"/>
  <c r="PI193" i="1"/>
  <c r="OK193" i="1"/>
  <c r="RD47" i="1"/>
  <c r="QF47" i="1"/>
  <c r="OJ47" i="1"/>
  <c r="PH47" i="1"/>
  <c r="RD114" i="1"/>
  <c r="QF114" i="1"/>
  <c r="PH114" i="1"/>
  <c r="OJ114" i="1"/>
  <c r="RD53" i="1"/>
  <c r="QF53" i="1"/>
  <c r="OJ53" i="1"/>
  <c r="PH53" i="1"/>
  <c r="RE160" i="1"/>
  <c r="QG160" i="1"/>
  <c r="PI160" i="1"/>
  <c r="OK160" i="1"/>
  <c r="RD125" i="1"/>
  <c r="QF125" i="1"/>
  <c r="PH125" i="1"/>
  <c r="OJ125" i="1"/>
  <c r="RD157" i="1"/>
  <c r="QF157" i="1"/>
  <c r="PH157" i="1"/>
  <c r="OJ157" i="1"/>
  <c r="RD183" i="1"/>
  <c r="QF183" i="1"/>
  <c r="PH183" i="1"/>
  <c r="OJ183" i="1"/>
  <c r="RE52" i="1"/>
  <c r="QG52" i="1"/>
  <c r="PI52" i="1"/>
  <c r="OK52" i="1"/>
  <c r="RF103" i="1"/>
  <c r="QH103" i="1"/>
  <c r="PJ103" i="1"/>
  <c r="OL103" i="1"/>
  <c r="RE200" i="1"/>
  <c r="QG200" i="1"/>
  <c r="PI200" i="1"/>
  <c r="OK200" i="1"/>
  <c r="RD141" i="1"/>
  <c r="QF141" i="1"/>
  <c r="PH141" i="1"/>
  <c r="OJ141" i="1"/>
  <c r="RD153" i="1"/>
  <c r="QF153" i="1"/>
  <c r="PH153" i="1"/>
  <c r="OJ153" i="1"/>
  <c r="RD92" i="1"/>
  <c r="QF92" i="1"/>
  <c r="PH92" i="1"/>
  <c r="OJ92" i="1"/>
  <c r="RE114" i="1"/>
  <c r="QG114" i="1"/>
  <c r="PI114" i="1"/>
  <c r="OK114" i="1"/>
  <c r="RD144" i="1"/>
  <c r="QF144" i="1"/>
  <c r="PH144" i="1"/>
  <c r="OJ144" i="1"/>
  <c r="RE70" i="1"/>
  <c r="QG70" i="1"/>
  <c r="PI70" i="1"/>
  <c r="OK70" i="1"/>
  <c r="RE143" i="1"/>
  <c r="QG143" i="1"/>
  <c r="PI143" i="1"/>
  <c r="OK143" i="1"/>
  <c r="RE189" i="1"/>
  <c r="PI189" i="1"/>
  <c r="QG189" i="1"/>
  <c r="OK189" i="1"/>
  <c r="RD194" i="1"/>
  <c r="QF194" i="1"/>
  <c r="PH194" i="1"/>
  <c r="OJ194" i="1"/>
  <c r="RE83" i="1"/>
  <c r="QG83" i="1"/>
  <c r="PI83" i="1"/>
  <c r="OK83" i="1"/>
  <c r="RE142" i="1"/>
  <c r="QG142" i="1"/>
  <c r="PI142" i="1"/>
  <c r="OK142" i="1"/>
  <c r="RE118" i="1"/>
  <c r="QG118" i="1"/>
  <c r="PI118" i="1"/>
  <c r="OK118" i="1"/>
  <c r="RE94" i="1"/>
  <c r="QG94" i="1"/>
  <c r="PI94" i="1"/>
  <c r="OK94" i="1"/>
  <c r="RE147" i="1"/>
  <c r="PI147" i="1"/>
  <c r="OK147" i="1"/>
  <c r="QG147" i="1"/>
  <c r="RE204" i="1"/>
  <c r="QG204" i="1"/>
  <c r="PI204" i="1"/>
  <c r="OK204" i="1"/>
  <c r="RE91" i="1"/>
  <c r="QG91" i="1"/>
  <c r="PI91" i="1"/>
  <c r="OK91" i="1"/>
  <c r="RD172" i="1"/>
  <c r="QF172" i="1"/>
  <c r="PH172" i="1"/>
  <c r="OJ172" i="1"/>
  <c r="RC81" i="1"/>
  <c r="QE81" i="1"/>
  <c r="OI81" i="1"/>
  <c r="PG81" i="1"/>
  <c r="RD73" i="1"/>
  <c r="QF73" i="1"/>
  <c r="PH73" i="1"/>
  <c r="OJ73" i="1"/>
  <c r="RD69" i="1"/>
  <c r="QF69" i="1"/>
  <c r="PH69" i="1"/>
  <c r="OJ69" i="1"/>
  <c r="RC134" i="1"/>
  <c r="QE134" i="1"/>
  <c r="PG134" i="1"/>
  <c r="OI134" i="1"/>
  <c r="RD179" i="1"/>
  <c r="QF179" i="1"/>
  <c r="PH179" i="1"/>
  <c r="OJ179" i="1"/>
  <c r="TP79" i="1"/>
  <c r="TP115" i="1"/>
  <c r="TP67" i="1"/>
  <c r="TP169" i="1"/>
  <c r="RD123" i="1"/>
  <c r="QF123" i="1"/>
  <c r="PH123" i="1"/>
  <c r="OJ123" i="1"/>
  <c r="QF70" i="1"/>
  <c r="RD70" i="1"/>
  <c r="PH70" i="1"/>
  <c r="OJ70" i="1"/>
  <c r="RD75" i="1"/>
  <c r="QF75" i="1"/>
  <c r="PH75" i="1"/>
  <c r="OJ75" i="1"/>
  <c r="OK82" i="1"/>
  <c r="RD136" i="1"/>
  <c r="QF136" i="1"/>
  <c r="PH136" i="1"/>
  <c r="OJ136" i="1"/>
  <c r="RE169" i="1"/>
  <c r="QG169" i="1"/>
  <c r="PI169" i="1"/>
  <c r="OK169" i="1"/>
  <c r="RD82" i="1"/>
  <c r="QF82" i="1"/>
  <c r="PH82" i="1"/>
  <c r="OJ82" i="1"/>
  <c r="RD108" i="1"/>
  <c r="QF108" i="1"/>
  <c r="PH108" i="1"/>
  <c r="OJ108" i="1"/>
  <c r="RF188" i="1"/>
  <c r="QH188" i="1"/>
  <c r="PJ188" i="1"/>
  <c r="OL188" i="1"/>
  <c r="RD112" i="1"/>
  <c r="QF112" i="1"/>
  <c r="PH112" i="1"/>
  <c r="OJ112" i="1"/>
  <c r="RE110" i="1"/>
  <c r="QG110" i="1"/>
  <c r="PI110" i="1"/>
  <c r="OK110" i="1"/>
  <c r="RD158" i="1"/>
  <c r="QF158" i="1"/>
  <c r="PH158" i="1"/>
  <c r="OJ158" i="1"/>
  <c r="RF76" i="1"/>
  <c r="QH76" i="1"/>
  <c r="PJ76" i="1"/>
  <c r="OL76" i="1"/>
  <c r="RE55" i="1"/>
  <c r="QG55" i="1"/>
  <c r="PI55" i="1"/>
  <c r="OK55" i="1"/>
  <c r="RD87" i="1"/>
  <c r="QF87" i="1"/>
  <c r="PH87" i="1"/>
  <c r="OJ87" i="1"/>
  <c r="RE128" i="1"/>
  <c r="QG128" i="1"/>
  <c r="PI128" i="1"/>
  <c r="OK128" i="1"/>
  <c r="RC93" i="1"/>
  <c r="QE93" i="1"/>
  <c r="OI93" i="1"/>
  <c r="PG93" i="1"/>
  <c r="RD124" i="1"/>
  <c r="QF124" i="1"/>
  <c r="PH124" i="1"/>
  <c r="OJ124" i="1"/>
  <c r="RD77" i="1"/>
  <c r="QF77" i="1"/>
  <c r="PH77" i="1"/>
  <c r="OJ77" i="1"/>
  <c r="RE167" i="1"/>
  <c r="QG167" i="1"/>
  <c r="PI167" i="1"/>
  <c r="OK167" i="1"/>
  <c r="RD211" i="1"/>
  <c r="QF211" i="1"/>
  <c r="PH211" i="1"/>
  <c r="OJ211" i="1"/>
  <c r="RE63" i="1"/>
  <c r="QG63" i="1"/>
  <c r="PI63" i="1"/>
  <c r="OK63" i="1"/>
  <c r="RE119" i="1"/>
  <c r="QG119" i="1"/>
  <c r="PI119" i="1"/>
  <c r="OK119" i="1"/>
  <c r="RD152" i="1"/>
  <c r="QF152" i="1"/>
  <c r="PH152" i="1"/>
  <c r="OJ152" i="1"/>
  <c r="RE207" i="1"/>
  <c r="QG207" i="1"/>
  <c r="PI207" i="1"/>
  <c r="OK207" i="1"/>
  <c r="RC158" i="1"/>
  <c r="QE158" i="1"/>
  <c r="PG158" i="1"/>
  <c r="OI158" i="1"/>
  <c r="RD200" i="1"/>
  <c r="QF200" i="1"/>
  <c r="PH200" i="1"/>
  <c r="OJ200" i="1"/>
  <c r="RC198" i="1"/>
  <c r="QE198" i="1"/>
  <c r="PG198" i="1"/>
  <c r="OI198" i="1"/>
  <c r="RD145" i="1"/>
  <c r="QF145" i="1"/>
  <c r="PH145" i="1"/>
  <c r="OJ145" i="1"/>
  <c r="RE139" i="1"/>
  <c r="PI139" i="1"/>
  <c r="QG139" i="1"/>
  <c r="OK139" i="1"/>
  <c r="PJ179" i="1"/>
  <c r="RC87" i="1"/>
  <c r="QE87" i="1"/>
  <c r="OI87" i="1"/>
  <c r="PG87" i="1"/>
  <c r="RD177" i="1"/>
  <c r="QF177" i="1"/>
  <c r="PH177" i="1"/>
  <c r="OJ177" i="1"/>
  <c r="RD113" i="1"/>
  <c r="QF113" i="1"/>
  <c r="PH113" i="1"/>
  <c r="OJ113" i="1"/>
  <c r="RE51" i="1"/>
  <c r="QG51" i="1"/>
  <c r="PI51" i="1"/>
  <c r="OK51" i="1"/>
  <c r="TQ179" i="1"/>
  <c r="RE88" i="1"/>
  <c r="QG88" i="1"/>
  <c r="PI88" i="1"/>
  <c r="OK88" i="1"/>
  <c r="RE178" i="1"/>
  <c r="QG178" i="1"/>
  <c r="PI178" i="1"/>
  <c r="OK178" i="1"/>
  <c r="TP183" i="1"/>
  <c r="RD132" i="1"/>
  <c r="QF132" i="1"/>
  <c r="PH132" i="1"/>
  <c r="OJ132" i="1"/>
  <c r="RD197" i="1"/>
  <c r="QF197" i="1"/>
  <c r="PH197" i="1"/>
  <c r="OJ197" i="1"/>
  <c r="RD209" i="1"/>
  <c r="QF209" i="1"/>
  <c r="PH209" i="1"/>
  <c r="OJ209" i="1"/>
  <c r="RE135" i="1"/>
  <c r="QG135" i="1"/>
  <c r="PI135" i="1"/>
  <c r="OK135" i="1"/>
  <c r="RE171" i="1"/>
  <c r="PI171" i="1"/>
  <c r="QG171" i="1"/>
  <c r="OK171" i="1"/>
  <c r="RC155" i="1"/>
  <c r="QE155" i="1"/>
  <c r="PG155" i="1"/>
  <c r="OI155" i="1"/>
  <c r="TP185" i="1"/>
  <c r="RE22" i="1"/>
  <c r="QG22" i="1"/>
  <c r="OK22" i="1"/>
  <c r="PI22" i="1"/>
  <c r="QG40" i="1"/>
  <c r="RE40" i="1"/>
  <c r="OK40" i="1"/>
  <c r="PI40" i="1"/>
  <c r="RD29" i="1"/>
  <c r="QF29" i="1"/>
  <c r="OJ29" i="1"/>
  <c r="PH29" i="1"/>
  <c r="QF37" i="1"/>
  <c r="PH37" i="1"/>
  <c r="RD37" i="1"/>
  <c r="OJ37" i="1"/>
  <c r="QF40" i="1"/>
  <c r="RD40" i="1"/>
  <c r="PH40" i="1"/>
  <c r="OJ40" i="1"/>
  <c r="RD21" i="1"/>
  <c r="QF21" i="1"/>
  <c r="PH21" i="1"/>
  <c r="OJ21" i="1"/>
  <c r="RE36" i="1"/>
  <c r="OK36" i="1"/>
  <c r="PI36" i="1"/>
  <c r="QG36" i="1"/>
  <c r="QG43" i="1"/>
  <c r="RE43" i="1"/>
  <c r="OK43" i="1"/>
  <c r="PI43" i="1"/>
  <c r="QG44" i="1"/>
  <c r="RE44" i="1"/>
  <c r="OK44" i="1"/>
  <c r="PI44" i="1"/>
  <c r="RE19" i="1"/>
  <c r="OK19" i="1"/>
  <c r="QG19" i="1"/>
  <c r="PI19" i="1"/>
  <c r="RC25" i="1"/>
  <c r="PG25" i="1"/>
  <c r="QE25" i="1"/>
  <c r="OI25" i="1"/>
  <c r="QF28" i="1"/>
  <c r="PH28" i="1"/>
  <c r="RD28" i="1"/>
  <c r="OJ28" i="1"/>
  <c r="QF41" i="1"/>
  <c r="PH41" i="1"/>
  <c r="RD41" i="1"/>
  <c r="OJ41" i="1"/>
  <c r="RE28" i="1"/>
  <c r="OK28" i="1"/>
  <c r="PI28" i="1"/>
  <c r="QG28" i="1"/>
  <c r="RE18" i="1"/>
  <c r="OK18" i="1"/>
  <c r="QG18" i="1"/>
  <c r="PI18" i="1"/>
  <c r="QF22" i="1"/>
  <c r="PH22" i="1"/>
  <c r="RD22" i="1"/>
  <c r="OJ22" i="1"/>
  <c r="RE31" i="1"/>
  <c r="QG31" i="1"/>
  <c r="OK31" i="1"/>
  <c r="PI31" i="1"/>
  <c r="RE27" i="1"/>
  <c r="OK27" i="1"/>
  <c r="PI27" i="1"/>
  <c r="QG27" i="1"/>
  <c r="TP55" i="1"/>
  <c r="IW55" i="1"/>
  <c r="CL55" i="1"/>
  <c r="WB55" i="1" s="1"/>
  <c r="WZ55" i="1" s="1"/>
  <c r="MO55" i="1"/>
  <c r="HY55" i="1"/>
  <c r="HA55" i="1"/>
  <c r="LQ55" i="1"/>
  <c r="JU55" i="1"/>
  <c r="GC55" i="1"/>
  <c r="KS55" i="1"/>
  <c r="FE55" i="1"/>
  <c r="RE24" i="1"/>
  <c r="OK24" i="1"/>
  <c r="QG24" i="1"/>
  <c r="PI24" i="1"/>
  <c r="RE17" i="1"/>
  <c r="OK17" i="1"/>
  <c r="QG17" i="1"/>
  <c r="PI17" i="1"/>
  <c r="RD31" i="1"/>
  <c r="QF31" i="1"/>
  <c r="OJ31" i="1"/>
  <c r="PH31" i="1"/>
  <c r="RE26" i="1"/>
  <c r="OK26" i="1"/>
  <c r="PI26" i="1"/>
  <c r="QG26" i="1"/>
  <c r="QF26" i="1"/>
  <c r="PH26" i="1"/>
  <c r="RD26" i="1"/>
  <c r="OJ26" i="1"/>
  <c r="PH33" i="1"/>
  <c r="QF33" i="1"/>
  <c r="RD33" i="1"/>
  <c r="OJ33" i="1"/>
  <c r="MP157" i="1"/>
  <c r="LR157" i="1"/>
  <c r="KT157" i="1"/>
  <c r="JV157" i="1"/>
  <c r="HZ157" i="1"/>
  <c r="IX157" i="1"/>
  <c r="MP39" i="1"/>
  <c r="LR39" i="1"/>
  <c r="KT39" i="1"/>
  <c r="JV39" i="1"/>
  <c r="HZ39" i="1"/>
  <c r="IX39" i="1"/>
  <c r="MP51" i="1"/>
  <c r="LR51" i="1"/>
  <c r="KT51" i="1"/>
  <c r="JV51" i="1"/>
  <c r="HZ51" i="1"/>
  <c r="IX51" i="1"/>
  <c r="MP35" i="1"/>
  <c r="LR35" i="1"/>
  <c r="KT35" i="1"/>
  <c r="JV35" i="1"/>
  <c r="HZ35" i="1"/>
  <c r="IX35" i="1"/>
  <c r="MO200" i="1"/>
  <c r="LQ200" i="1"/>
  <c r="KS200" i="1"/>
  <c r="JU200" i="1"/>
  <c r="IW200" i="1"/>
  <c r="HY200" i="1"/>
  <c r="MP168" i="1"/>
  <c r="LR168" i="1"/>
  <c r="KT168" i="1"/>
  <c r="JV168" i="1"/>
  <c r="HZ168" i="1"/>
  <c r="IX168" i="1"/>
  <c r="MP52" i="1"/>
  <c r="LR52" i="1"/>
  <c r="KT52" i="1"/>
  <c r="JV52" i="1"/>
  <c r="HZ52" i="1"/>
  <c r="IX52" i="1"/>
  <c r="MP81" i="1"/>
  <c r="LR81" i="1"/>
  <c r="KT81" i="1"/>
  <c r="JV81" i="1"/>
  <c r="HZ81" i="1"/>
  <c r="IX81" i="1"/>
  <c r="MO169" i="1"/>
  <c r="LQ169" i="1"/>
  <c r="KS169" i="1"/>
  <c r="JU169" i="1"/>
  <c r="IW169" i="1"/>
  <c r="HY169" i="1"/>
  <c r="HA169" i="1"/>
  <c r="GC169" i="1"/>
  <c r="FE169" i="1"/>
  <c r="CL169" i="1"/>
  <c r="WB169" i="1" s="1"/>
  <c r="WZ169" i="1" s="1"/>
  <c r="KT26" i="1"/>
  <c r="HZ22" i="1"/>
  <c r="MP89" i="1"/>
  <c r="LR89" i="1"/>
  <c r="KT89" i="1"/>
  <c r="JV89" i="1"/>
  <c r="HZ89" i="1"/>
  <c r="IX89" i="1"/>
  <c r="MO180" i="1"/>
  <c r="LQ180" i="1"/>
  <c r="KS180" i="1"/>
  <c r="JU180" i="1"/>
  <c r="IW180" i="1"/>
  <c r="HY180" i="1"/>
  <c r="MO124" i="1"/>
  <c r="LQ124" i="1"/>
  <c r="KS124" i="1"/>
  <c r="JU124" i="1"/>
  <c r="IW124" i="1"/>
  <c r="HY124" i="1"/>
  <c r="MO24" i="1"/>
  <c r="LQ24" i="1"/>
  <c r="KS24" i="1"/>
  <c r="JU24" i="1"/>
  <c r="IW24" i="1"/>
  <c r="HY24" i="1"/>
  <c r="MO152" i="1"/>
  <c r="LQ152" i="1"/>
  <c r="KS152" i="1"/>
  <c r="JU152" i="1"/>
  <c r="IW152" i="1"/>
  <c r="HY152" i="1"/>
  <c r="MP107" i="1"/>
  <c r="LR107" i="1"/>
  <c r="KT107" i="1"/>
  <c r="JV107" i="1"/>
  <c r="HZ107" i="1"/>
  <c r="IX107" i="1"/>
  <c r="MP83" i="1"/>
  <c r="LR83" i="1"/>
  <c r="KT83" i="1"/>
  <c r="JV83" i="1"/>
  <c r="HZ83" i="1"/>
  <c r="IX83" i="1"/>
  <c r="MP146" i="1"/>
  <c r="LR146" i="1"/>
  <c r="KT146" i="1"/>
  <c r="JV146" i="1"/>
  <c r="HZ146" i="1"/>
  <c r="IX146" i="1"/>
  <c r="MO143" i="1"/>
  <c r="LQ143" i="1"/>
  <c r="KS143" i="1"/>
  <c r="JU143" i="1"/>
  <c r="IW143" i="1"/>
  <c r="HY143" i="1"/>
  <c r="MP148" i="1"/>
  <c r="LR148" i="1"/>
  <c r="KT148" i="1"/>
  <c r="JV148" i="1"/>
  <c r="HZ148" i="1"/>
  <c r="IX148" i="1"/>
  <c r="MP19" i="1"/>
  <c r="LR19" i="1"/>
  <c r="KT19" i="1"/>
  <c r="JV19" i="1"/>
  <c r="HZ19" i="1"/>
  <c r="IX19" i="1"/>
  <c r="MP58" i="1"/>
  <c r="LR58" i="1"/>
  <c r="KT58" i="1"/>
  <c r="JV58" i="1"/>
  <c r="HZ58" i="1"/>
  <c r="IX58" i="1"/>
  <c r="MP167" i="1"/>
  <c r="HZ23" i="1"/>
  <c r="MP159" i="1"/>
  <c r="LR159" i="1"/>
  <c r="KT159" i="1"/>
  <c r="JV159" i="1"/>
  <c r="HZ159" i="1"/>
  <c r="IX159" i="1"/>
  <c r="MP161" i="1"/>
  <c r="LR161" i="1"/>
  <c r="KT161" i="1"/>
  <c r="JV161" i="1"/>
  <c r="HZ161" i="1"/>
  <c r="IX161" i="1"/>
  <c r="MO151" i="1"/>
  <c r="LQ151" i="1"/>
  <c r="KS151" i="1"/>
  <c r="JU151" i="1"/>
  <c r="IW151" i="1"/>
  <c r="HY151" i="1"/>
  <c r="MP153" i="1"/>
  <c r="LR153" i="1"/>
  <c r="KT153" i="1"/>
  <c r="JV153" i="1"/>
  <c r="HZ153" i="1"/>
  <c r="IX153" i="1"/>
  <c r="MP179" i="1"/>
  <c r="LR179" i="1"/>
  <c r="KT179" i="1"/>
  <c r="JV179" i="1"/>
  <c r="HZ179" i="1"/>
  <c r="IX179" i="1"/>
  <c r="MP43" i="1"/>
  <c r="LR43" i="1"/>
  <c r="KT43" i="1"/>
  <c r="JV43" i="1"/>
  <c r="HZ43" i="1"/>
  <c r="IX43" i="1"/>
  <c r="MP156" i="1"/>
  <c r="LR156" i="1"/>
  <c r="KT156" i="1"/>
  <c r="JV156" i="1"/>
  <c r="HZ156" i="1"/>
  <c r="IX156" i="1"/>
  <c r="MO183" i="1"/>
  <c r="LQ183" i="1"/>
  <c r="KS183" i="1"/>
  <c r="JU183" i="1"/>
  <c r="IW183" i="1"/>
  <c r="HY183" i="1"/>
  <c r="MP122" i="1"/>
  <c r="LR122" i="1"/>
  <c r="KT122" i="1"/>
  <c r="JV122" i="1"/>
  <c r="HZ122" i="1"/>
  <c r="IX122" i="1"/>
  <c r="MO25" i="1"/>
  <c r="LQ25" i="1"/>
  <c r="KS25" i="1"/>
  <c r="JU25" i="1"/>
  <c r="IW25" i="1"/>
  <c r="HY25" i="1"/>
  <c r="JV68" i="1"/>
  <c r="MO33" i="1"/>
  <c r="LQ33" i="1"/>
  <c r="KS33" i="1"/>
  <c r="IW33" i="1"/>
  <c r="HY33" i="1"/>
  <c r="JU33" i="1"/>
  <c r="MO137" i="1"/>
  <c r="LQ137" i="1"/>
  <c r="KS137" i="1"/>
  <c r="JU137" i="1"/>
  <c r="IW137" i="1"/>
  <c r="HY137" i="1"/>
  <c r="MO202" i="1"/>
  <c r="LQ202" i="1"/>
  <c r="KS202" i="1"/>
  <c r="JU202" i="1"/>
  <c r="IW202" i="1"/>
  <c r="HY202" i="1"/>
  <c r="MO76" i="1"/>
  <c r="LQ76" i="1"/>
  <c r="KS76" i="1"/>
  <c r="JU76" i="1"/>
  <c r="IW76" i="1"/>
  <c r="HY76" i="1"/>
  <c r="MO185" i="1"/>
  <c r="LQ185" i="1"/>
  <c r="KS185" i="1"/>
  <c r="JU185" i="1"/>
  <c r="IW185" i="1"/>
  <c r="HY185" i="1"/>
  <c r="MO87" i="1"/>
  <c r="LQ87" i="1"/>
  <c r="KS87" i="1"/>
  <c r="JU87" i="1"/>
  <c r="IW87" i="1"/>
  <c r="HY87" i="1"/>
  <c r="HA87" i="1"/>
  <c r="GC87" i="1"/>
  <c r="CL87" i="1"/>
  <c r="WB87" i="1" s="1"/>
  <c r="WZ87" i="1" s="1"/>
  <c r="FE87" i="1"/>
  <c r="MO30" i="1"/>
  <c r="LQ30" i="1"/>
  <c r="KS30" i="1"/>
  <c r="IW30" i="1"/>
  <c r="JU30" i="1"/>
  <c r="HY30" i="1"/>
  <c r="CL30" i="1"/>
  <c r="WB30" i="1" s="1"/>
  <c r="WZ30" i="1" s="1"/>
  <c r="FE30" i="1"/>
  <c r="HA30" i="1"/>
  <c r="GC30" i="1"/>
  <c r="MO175" i="1"/>
  <c r="LQ175" i="1"/>
  <c r="KS175" i="1"/>
  <c r="JU175" i="1"/>
  <c r="IW175" i="1"/>
  <c r="HY175" i="1"/>
  <c r="HA175" i="1"/>
  <c r="CL175" i="1"/>
  <c r="WB175" i="1" s="1"/>
  <c r="WZ175" i="1" s="1"/>
  <c r="GC175" i="1"/>
  <c r="FE175" i="1"/>
  <c r="MO166" i="1"/>
  <c r="LQ166" i="1"/>
  <c r="KS166" i="1"/>
  <c r="JU166" i="1"/>
  <c r="IW166" i="1"/>
  <c r="HY166" i="1"/>
  <c r="CL166" i="1"/>
  <c r="WB166" i="1" s="1"/>
  <c r="WZ166" i="1" s="1"/>
  <c r="HA166" i="1"/>
  <c r="FE166" i="1"/>
  <c r="GC166" i="1"/>
  <c r="MP190" i="1"/>
  <c r="LR190" i="1"/>
  <c r="KT190" i="1"/>
  <c r="JV190" i="1"/>
  <c r="HZ190" i="1"/>
  <c r="IX190" i="1"/>
  <c r="MP117" i="1"/>
  <c r="LR117" i="1"/>
  <c r="KT117" i="1"/>
  <c r="JV117" i="1"/>
  <c r="HZ117" i="1"/>
  <c r="IX117" i="1"/>
  <c r="MP204" i="1"/>
  <c r="LR204" i="1"/>
  <c r="KT204" i="1"/>
  <c r="JV204" i="1"/>
  <c r="HZ204" i="1"/>
  <c r="IX204" i="1"/>
  <c r="MP127" i="1"/>
  <c r="LR127" i="1"/>
  <c r="KT127" i="1"/>
  <c r="JV127" i="1"/>
  <c r="HZ127" i="1"/>
  <c r="IX127" i="1"/>
  <c r="MP31" i="1"/>
  <c r="LR31" i="1"/>
  <c r="KT31" i="1"/>
  <c r="JV31" i="1"/>
  <c r="HZ31" i="1"/>
  <c r="IX31" i="1"/>
  <c r="MP56" i="1"/>
  <c r="LR56" i="1"/>
  <c r="KT56" i="1"/>
  <c r="JV56" i="1"/>
  <c r="HZ56" i="1"/>
  <c r="IX56" i="1"/>
  <c r="MQ49" i="1"/>
  <c r="KU49" i="1"/>
  <c r="LS49" i="1"/>
  <c r="JW49" i="1"/>
  <c r="IY49" i="1"/>
  <c r="IA49" i="1"/>
  <c r="MP140" i="1"/>
  <c r="LR140" i="1"/>
  <c r="KT140" i="1"/>
  <c r="JV140" i="1"/>
  <c r="HZ140" i="1"/>
  <c r="IX140" i="1"/>
  <c r="MP118" i="1"/>
  <c r="LR118" i="1"/>
  <c r="KT118" i="1"/>
  <c r="JV118" i="1"/>
  <c r="HZ118" i="1"/>
  <c r="IX118" i="1"/>
  <c r="MP184" i="1"/>
  <c r="LR184" i="1"/>
  <c r="KT184" i="1"/>
  <c r="JV184" i="1"/>
  <c r="HZ184" i="1"/>
  <c r="IX184" i="1"/>
  <c r="MP111" i="1"/>
  <c r="LR111" i="1"/>
  <c r="KT111" i="1"/>
  <c r="JV111" i="1"/>
  <c r="HZ111" i="1"/>
  <c r="IX111" i="1"/>
  <c r="MO37" i="1"/>
  <c r="LQ37" i="1"/>
  <c r="KS37" i="1"/>
  <c r="IW37" i="1"/>
  <c r="JU37" i="1"/>
  <c r="HY37" i="1"/>
  <c r="MO57" i="1"/>
  <c r="LQ57" i="1"/>
  <c r="KS57" i="1"/>
  <c r="IW57" i="1"/>
  <c r="HY57" i="1"/>
  <c r="JU57" i="1"/>
  <c r="CL57" i="1"/>
  <c r="WB57" i="1" s="1"/>
  <c r="WZ57" i="1" s="1"/>
  <c r="HA57" i="1"/>
  <c r="FE57" i="1"/>
  <c r="GC57" i="1"/>
  <c r="MO93" i="1"/>
  <c r="LQ93" i="1"/>
  <c r="KS93" i="1"/>
  <c r="JU93" i="1"/>
  <c r="IW93" i="1"/>
  <c r="HY93" i="1"/>
  <c r="GC93" i="1"/>
  <c r="HA93" i="1"/>
  <c r="FE93" i="1"/>
  <c r="CL93" i="1"/>
  <c r="WB93" i="1" s="1"/>
  <c r="WZ93" i="1" s="1"/>
  <c r="MO115" i="1"/>
  <c r="LQ115" i="1"/>
  <c r="KS115" i="1"/>
  <c r="JU115" i="1"/>
  <c r="IW115" i="1"/>
  <c r="HY115" i="1"/>
  <c r="HA115" i="1"/>
  <c r="CL115" i="1"/>
  <c r="WB115" i="1" s="1"/>
  <c r="WZ115" i="1" s="1"/>
  <c r="GC115" i="1"/>
  <c r="FE115" i="1"/>
  <c r="MO67" i="1"/>
  <c r="LQ67" i="1"/>
  <c r="KS67" i="1"/>
  <c r="JU67" i="1"/>
  <c r="IW67" i="1"/>
  <c r="HY67" i="1"/>
  <c r="CL67" i="1"/>
  <c r="WB67" i="1" s="1"/>
  <c r="WZ67" i="1" s="1"/>
  <c r="FE67" i="1"/>
  <c r="HA67" i="1"/>
  <c r="GC67" i="1"/>
  <c r="MO34" i="1"/>
  <c r="LQ34" i="1"/>
  <c r="KS34" i="1"/>
  <c r="IW34" i="1"/>
  <c r="JU34" i="1"/>
  <c r="HY34" i="1"/>
  <c r="HA34" i="1"/>
  <c r="GC34" i="1"/>
  <c r="FE34" i="1"/>
  <c r="CL34" i="1"/>
  <c r="WB34" i="1" s="1"/>
  <c r="WZ34" i="1" s="1"/>
  <c r="MO123" i="1"/>
  <c r="LQ123" i="1"/>
  <c r="KS123" i="1"/>
  <c r="JU123" i="1"/>
  <c r="IW123" i="1"/>
  <c r="HY123" i="1"/>
  <c r="HA123" i="1"/>
  <c r="GC123" i="1"/>
  <c r="FE123" i="1"/>
  <c r="CL123" i="1"/>
  <c r="WB123" i="1" s="1"/>
  <c r="WZ123" i="1" s="1"/>
  <c r="MO210" i="1"/>
  <c r="LQ210" i="1"/>
  <c r="KS210" i="1"/>
  <c r="JU210" i="1"/>
  <c r="IW210" i="1"/>
  <c r="HY210" i="1"/>
  <c r="FE210" i="1"/>
  <c r="GC210" i="1"/>
  <c r="CL210" i="1"/>
  <c r="WB210" i="1" s="1"/>
  <c r="WZ210" i="1" s="1"/>
  <c r="HA210" i="1"/>
  <c r="MP63" i="1"/>
  <c r="LR63" i="1"/>
  <c r="KT63" i="1"/>
  <c r="JV63" i="1"/>
  <c r="HZ63" i="1"/>
  <c r="IX63" i="1"/>
  <c r="MQ129" i="1"/>
  <c r="LS129" i="1"/>
  <c r="KU129" i="1"/>
  <c r="JW129" i="1"/>
  <c r="IY129" i="1"/>
  <c r="IA129" i="1"/>
  <c r="KT199" i="1"/>
  <c r="IA41" i="1"/>
  <c r="MP134" i="1"/>
  <c r="LR134" i="1"/>
  <c r="KT134" i="1"/>
  <c r="JV134" i="1"/>
  <c r="HZ134" i="1"/>
  <c r="IX134" i="1"/>
  <c r="MP132" i="1"/>
  <c r="LR132" i="1"/>
  <c r="KT132" i="1"/>
  <c r="JV132" i="1"/>
  <c r="HZ132" i="1"/>
  <c r="IX132" i="1"/>
  <c r="MO206" i="1"/>
  <c r="LQ206" i="1"/>
  <c r="KS206" i="1"/>
  <c r="JU206" i="1"/>
  <c r="IW206" i="1"/>
  <c r="HY206" i="1"/>
  <c r="MO28" i="1"/>
  <c r="LQ28" i="1"/>
  <c r="KS28" i="1"/>
  <c r="JU28" i="1"/>
  <c r="IW28" i="1"/>
  <c r="HY28" i="1"/>
  <c r="MO171" i="1"/>
  <c r="LQ171" i="1"/>
  <c r="KS171" i="1"/>
  <c r="JU171" i="1"/>
  <c r="IW171" i="1"/>
  <c r="HY171" i="1"/>
  <c r="MP103" i="1"/>
  <c r="LR103" i="1"/>
  <c r="KT103" i="1"/>
  <c r="JV103" i="1"/>
  <c r="HZ103" i="1"/>
  <c r="IX103" i="1"/>
  <c r="JV91" i="1"/>
  <c r="MO139" i="1"/>
  <c r="LQ139" i="1"/>
  <c r="KS139" i="1"/>
  <c r="JU139" i="1"/>
  <c r="IW139" i="1"/>
  <c r="HY139" i="1"/>
  <c r="MP144" i="1"/>
  <c r="LR144" i="1"/>
  <c r="KT144" i="1"/>
  <c r="JV144" i="1"/>
  <c r="HZ144" i="1"/>
  <c r="IX144" i="1"/>
  <c r="MP186" i="1"/>
  <c r="LR186" i="1"/>
  <c r="KT186" i="1"/>
  <c r="JV186" i="1"/>
  <c r="HZ186" i="1"/>
  <c r="IX186" i="1"/>
  <c r="MO131" i="1"/>
  <c r="LQ131" i="1"/>
  <c r="KS131" i="1"/>
  <c r="JU131" i="1"/>
  <c r="IW131" i="1"/>
  <c r="HY131" i="1"/>
  <c r="MO203" i="1"/>
  <c r="LQ203" i="1"/>
  <c r="KS203" i="1"/>
  <c r="JU203" i="1"/>
  <c r="IW203" i="1"/>
  <c r="HY203" i="1"/>
  <c r="MO92" i="1"/>
  <c r="LQ92" i="1"/>
  <c r="KS92" i="1"/>
  <c r="JU92" i="1"/>
  <c r="IW92" i="1"/>
  <c r="HY92" i="1"/>
  <c r="MO100" i="1"/>
  <c r="LQ100" i="1"/>
  <c r="KS100" i="1"/>
  <c r="JU100" i="1"/>
  <c r="IW100" i="1"/>
  <c r="HY100" i="1"/>
  <c r="MO104" i="1"/>
  <c r="LQ104" i="1"/>
  <c r="KS104" i="1"/>
  <c r="JU104" i="1"/>
  <c r="IW104" i="1"/>
  <c r="HY104" i="1"/>
  <c r="MO145" i="1"/>
  <c r="LQ145" i="1"/>
  <c r="KS145" i="1"/>
  <c r="JU145" i="1"/>
  <c r="IW145" i="1"/>
  <c r="HY145" i="1"/>
  <c r="MO126" i="1"/>
  <c r="LQ126" i="1"/>
  <c r="KS126" i="1"/>
  <c r="JU126" i="1"/>
  <c r="IW126" i="1"/>
  <c r="HY126" i="1"/>
  <c r="MO187" i="1"/>
  <c r="LQ187" i="1"/>
  <c r="KS187" i="1"/>
  <c r="JU187" i="1"/>
  <c r="IW187" i="1"/>
  <c r="HY187" i="1"/>
  <c r="MO154" i="1"/>
  <c r="LQ154" i="1"/>
  <c r="KS154" i="1"/>
  <c r="JU154" i="1"/>
  <c r="IW154" i="1"/>
  <c r="HY154" i="1"/>
  <c r="MO72" i="1"/>
  <c r="LQ72" i="1"/>
  <c r="KS72" i="1"/>
  <c r="JU72" i="1"/>
  <c r="IW72" i="1"/>
  <c r="HY72" i="1"/>
  <c r="MO119" i="1"/>
  <c r="LQ119" i="1"/>
  <c r="KS119" i="1"/>
  <c r="JU119" i="1"/>
  <c r="IW119" i="1"/>
  <c r="HY119" i="1"/>
  <c r="MO189" i="1"/>
  <c r="LQ189" i="1"/>
  <c r="KS189" i="1"/>
  <c r="JU189" i="1"/>
  <c r="IW189" i="1"/>
  <c r="HY189" i="1"/>
  <c r="MO182" i="1"/>
  <c r="LQ182" i="1"/>
  <c r="KS182" i="1"/>
  <c r="JU182" i="1"/>
  <c r="IW182" i="1"/>
  <c r="HY182" i="1"/>
  <c r="MO142" i="1"/>
  <c r="LQ142" i="1"/>
  <c r="KS142" i="1"/>
  <c r="JU142" i="1"/>
  <c r="IW142" i="1"/>
  <c r="HY142" i="1"/>
  <c r="FE142" i="1"/>
  <c r="GC142" i="1"/>
  <c r="CL142" i="1"/>
  <c r="WB142" i="1" s="1"/>
  <c r="WZ142" i="1" s="1"/>
  <c r="HA142" i="1"/>
  <c r="MO45" i="1"/>
  <c r="LQ45" i="1"/>
  <c r="KS45" i="1"/>
  <c r="IW45" i="1"/>
  <c r="JU45" i="1"/>
  <c r="HY45" i="1"/>
  <c r="GC45" i="1"/>
  <c r="FE45" i="1"/>
  <c r="HA45" i="1"/>
  <c r="CL45" i="1"/>
  <c r="WB45" i="1" s="1"/>
  <c r="WZ45" i="1" s="1"/>
  <c r="MO155" i="1"/>
  <c r="LQ155" i="1"/>
  <c r="KS155" i="1"/>
  <c r="JU155" i="1"/>
  <c r="IW155" i="1"/>
  <c r="HY155" i="1"/>
  <c r="FE155" i="1"/>
  <c r="CL155" i="1"/>
  <c r="WB155" i="1" s="1"/>
  <c r="WZ155" i="1" s="1"/>
  <c r="GC155" i="1"/>
  <c r="HA155" i="1"/>
  <c r="MO120" i="1"/>
  <c r="LQ120" i="1"/>
  <c r="KS120" i="1"/>
  <c r="JU120" i="1"/>
  <c r="IW120" i="1"/>
  <c r="HY120" i="1"/>
  <c r="FE120" i="1"/>
  <c r="CL120" i="1"/>
  <c r="WB120" i="1" s="1"/>
  <c r="WZ120" i="1" s="1"/>
  <c r="GC120" i="1"/>
  <c r="HA120" i="1"/>
  <c r="MP44" i="1"/>
  <c r="LR44" i="1"/>
  <c r="KT44" i="1"/>
  <c r="JV44" i="1"/>
  <c r="HZ44" i="1"/>
  <c r="IX44" i="1"/>
  <c r="MO208" i="1"/>
  <c r="LQ208" i="1"/>
  <c r="KS208" i="1"/>
  <c r="JU208" i="1"/>
  <c r="IW208" i="1"/>
  <c r="HY208" i="1"/>
  <c r="KT109" i="1"/>
  <c r="MP69" i="1"/>
  <c r="MO193" i="1"/>
  <c r="LQ193" i="1"/>
  <c r="KS193" i="1"/>
  <c r="JU193" i="1"/>
  <c r="IW193" i="1"/>
  <c r="HY193" i="1"/>
  <c r="MP61" i="1"/>
  <c r="LR61" i="1"/>
  <c r="KT61" i="1"/>
  <c r="JV61" i="1"/>
  <c r="HZ61" i="1"/>
  <c r="IX61" i="1"/>
  <c r="MP60" i="1"/>
  <c r="LR60" i="1"/>
  <c r="KT60" i="1"/>
  <c r="JV60" i="1"/>
  <c r="HZ60" i="1"/>
  <c r="IX60" i="1"/>
  <c r="MO84" i="1"/>
  <c r="LQ84" i="1"/>
  <c r="KS84" i="1"/>
  <c r="JU84" i="1"/>
  <c r="IW84" i="1"/>
  <c r="HY84" i="1"/>
  <c r="MO79" i="1"/>
  <c r="LQ79" i="1"/>
  <c r="KS79" i="1"/>
  <c r="JU79" i="1"/>
  <c r="IW79" i="1"/>
  <c r="HY79" i="1"/>
  <c r="HA79" i="1"/>
  <c r="GC79" i="1"/>
  <c r="CL79" i="1"/>
  <c r="WB79" i="1" s="1"/>
  <c r="WZ79" i="1" s="1"/>
  <c r="FE79" i="1"/>
  <c r="MP95" i="1"/>
  <c r="LR95" i="1"/>
  <c r="KT95" i="1"/>
  <c r="JV95" i="1"/>
  <c r="HZ95" i="1"/>
  <c r="IX95" i="1"/>
  <c r="MP40" i="1"/>
  <c r="LR40" i="1"/>
  <c r="KT40" i="1"/>
  <c r="JV40" i="1"/>
  <c r="HZ40" i="1"/>
  <c r="IX40" i="1"/>
  <c r="MP62" i="1"/>
  <c r="LR62" i="1"/>
  <c r="KT62" i="1"/>
  <c r="JV62" i="1"/>
  <c r="HZ62" i="1"/>
  <c r="IX62" i="1"/>
  <c r="MP172" i="1"/>
  <c r="HZ172" i="1"/>
  <c r="MP42" i="1"/>
  <c r="LR42" i="1"/>
  <c r="KT42" i="1"/>
  <c r="JV42" i="1"/>
  <c r="HZ42" i="1"/>
  <c r="IX42" i="1"/>
  <c r="MP38" i="1"/>
  <c r="LR38" i="1"/>
  <c r="KT38" i="1"/>
  <c r="JV38" i="1"/>
  <c r="HZ38" i="1"/>
  <c r="IX38" i="1"/>
  <c r="MP77" i="1"/>
  <c r="LR77" i="1"/>
  <c r="KT77" i="1"/>
  <c r="JV77" i="1"/>
  <c r="HZ77" i="1"/>
  <c r="IX77" i="1"/>
  <c r="MP27" i="1"/>
  <c r="LR27" i="1"/>
  <c r="KT27" i="1"/>
  <c r="JV27" i="1"/>
  <c r="HZ27" i="1"/>
  <c r="IX27" i="1"/>
  <c r="MP90" i="1"/>
  <c r="LR90" i="1"/>
  <c r="KT90" i="1"/>
  <c r="JV90" i="1"/>
  <c r="HZ90" i="1"/>
  <c r="IX90" i="1"/>
  <c r="MP65" i="1"/>
  <c r="LR65" i="1"/>
  <c r="KT65" i="1"/>
  <c r="JV65" i="1"/>
  <c r="HZ65" i="1"/>
  <c r="IX65" i="1"/>
  <c r="MP105" i="1"/>
  <c r="LR105" i="1"/>
  <c r="KT105" i="1"/>
  <c r="JV105" i="1"/>
  <c r="HZ105" i="1"/>
  <c r="IX105" i="1"/>
  <c r="MP128" i="1"/>
  <c r="LR128" i="1"/>
  <c r="KT128" i="1"/>
  <c r="JV128" i="1"/>
  <c r="HZ128" i="1"/>
  <c r="IX128" i="1"/>
  <c r="MO20" i="1"/>
  <c r="LQ20" i="1"/>
  <c r="KS20" i="1"/>
  <c r="JU20" i="1"/>
  <c r="IW20" i="1"/>
  <c r="HY20" i="1"/>
  <c r="LR201" i="1"/>
  <c r="MP82" i="1"/>
  <c r="LR82" i="1"/>
  <c r="KT82" i="1"/>
  <c r="JV82" i="1"/>
  <c r="HZ82" i="1"/>
  <c r="IX82" i="1"/>
  <c r="MP150" i="1"/>
  <c r="LR150" i="1"/>
  <c r="KT150" i="1"/>
  <c r="JV150" i="1"/>
  <c r="HZ150" i="1"/>
  <c r="IX150" i="1"/>
  <c r="MP170" i="1"/>
  <c r="LR170" i="1"/>
  <c r="KT170" i="1"/>
  <c r="JV170" i="1"/>
  <c r="HZ170" i="1"/>
  <c r="IX170" i="1"/>
  <c r="MP99" i="1"/>
  <c r="LR99" i="1"/>
  <c r="KT99" i="1"/>
  <c r="JV99" i="1"/>
  <c r="HZ99" i="1"/>
  <c r="IX99" i="1"/>
  <c r="MP101" i="1"/>
  <c r="LR101" i="1"/>
  <c r="KT101" i="1"/>
  <c r="JV101" i="1"/>
  <c r="HZ101" i="1"/>
  <c r="IX101" i="1"/>
  <c r="MP205" i="1"/>
  <c r="LR205" i="1"/>
  <c r="KT205" i="1"/>
  <c r="JV205" i="1"/>
  <c r="HZ205" i="1"/>
  <c r="IX205" i="1"/>
  <c r="MP121" i="1"/>
  <c r="LR121" i="1"/>
  <c r="KT121" i="1"/>
  <c r="JV121" i="1"/>
  <c r="IX121" i="1"/>
  <c r="HZ121" i="1"/>
  <c r="MP97" i="1"/>
  <c r="LR97" i="1"/>
  <c r="KT97" i="1"/>
  <c r="JV97" i="1"/>
  <c r="HZ97" i="1"/>
  <c r="IX97" i="1"/>
  <c r="MP197" i="1"/>
  <c r="LR197" i="1"/>
  <c r="KT197" i="1"/>
  <c r="JV197" i="1"/>
  <c r="HZ197" i="1"/>
  <c r="IX197" i="1"/>
  <c r="MP163" i="1"/>
  <c r="LR163" i="1"/>
  <c r="KT163" i="1"/>
  <c r="JV163" i="1"/>
  <c r="HZ163" i="1"/>
  <c r="IX163" i="1"/>
  <c r="MP194" i="1"/>
  <c r="LR194" i="1"/>
  <c r="KT194" i="1"/>
  <c r="JV194" i="1"/>
  <c r="HZ194" i="1"/>
  <c r="IX194" i="1"/>
  <c r="MP47" i="1"/>
  <c r="LR47" i="1"/>
  <c r="KT47" i="1"/>
  <c r="JV47" i="1"/>
  <c r="HZ47" i="1"/>
  <c r="IX47" i="1"/>
  <c r="MP114" i="1"/>
  <c r="JV177" i="1"/>
  <c r="MO113" i="1"/>
  <c r="LQ113" i="1"/>
  <c r="KS113" i="1"/>
  <c r="JU113" i="1"/>
  <c r="IW113" i="1"/>
  <c r="HY113" i="1"/>
  <c r="MP98" i="1"/>
  <c r="LR98" i="1"/>
  <c r="KT98" i="1"/>
  <c r="JV98" i="1"/>
  <c r="HZ98" i="1"/>
  <c r="IX98" i="1"/>
  <c r="MP78" i="1"/>
  <c r="LR78" i="1"/>
  <c r="KT78" i="1"/>
  <c r="JV78" i="1"/>
  <c r="HZ78" i="1"/>
  <c r="IX78" i="1"/>
  <c r="MP70" i="1"/>
  <c r="LR70" i="1"/>
  <c r="KT70" i="1"/>
  <c r="JV70" i="1"/>
  <c r="HZ70" i="1"/>
  <c r="IX70" i="1"/>
  <c r="MP54" i="1"/>
  <c r="LR54" i="1"/>
  <c r="KT54" i="1"/>
  <c r="JV54" i="1"/>
  <c r="HZ54" i="1"/>
  <c r="IX54" i="1"/>
  <c r="IX196" i="1"/>
  <c r="MP211" i="1"/>
  <c r="LR211" i="1"/>
  <c r="KT211" i="1"/>
  <c r="JV211" i="1"/>
  <c r="HZ211" i="1"/>
  <c r="IX211" i="1"/>
  <c r="MQ88" i="1"/>
  <c r="LS88" i="1"/>
  <c r="JW88" i="1"/>
  <c r="IY88" i="1"/>
  <c r="KU88" i="1"/>
  <c r="IA88" i="1"/>
  <c r="MP73" i="1"/>
  <c r="LR73" i="1"/>
  <c r="KT73" i="1"/>
  <c r="JV73" i="1"/>
  <c r="HZ73" i="1"/>
  <c r="IX73" i="1"/>
  <c r="MP191" i="1"/>
  <c r="LR191" i="1"/>
  <c r="KT191" i="1"/>
  <c r="JV191" i="1"/>
  <c r="HZ191" i="1"/>
  <c r="IX191" i="1"/>
  <c r="MP86" i="1"/>
  <c r="LR86" i="1"/>
  <c r="KT86" i="1"/>
  <c r="JV86" i="1"/>
  <c r="HZ86" i="1"/>
  <c r="IX86" i="1"/>
  <c r="MP112" i="1"/>
  <c r="LR112" i="1"/>
  <c r="KT112" i="1"/>
  <c r="JV112" i="1"/>
  <c r="HZ112" i="1"/>
  <c r="IX112" i="1"/>
  <c r="MP209" i="1"/>
  <c r="LR209" i="1"/>
  <c r="KT209" i="1"/>
  <c r="JV209" i="1"/>
  <c r="HZ209" i="1"/>
  <c r="IX209" i="1"/>
  <c r="MP85" i="1"/>
  <c r="LR85" i="1"/>
  <c r="KT85" i="1"/>
  <c r="JV85" i="1"/>
  <c r="HZ85" i="1"/>
  <c r="IX85" i="1"/>
  <c r="MP50" i="1"/>
  <c r="LR50" i="1"/>
  <c r="KT50" i="1"/>
  <c r="JV50" i="1"/>
  <c r="HZ50" i="1"/>
  <c r="IX50" i="1"/>
  <c r="MO147" i="1"/>
  <c r="LQ147" i="1"/>
  <c r="KS147" i="1"/>
  <c r="JU147" i="1"/>
  <c r="IW147" i="1"/>
  <c r="HY147" i="1"/>
  <c r="MO135" i="1"/>
  <c r="LQ135" i="1"/>
  <c r="KS135" i="1"/>
  <c r="JU135" i="1"/>
  <c r="IW135" i="1"/>
  <c r="HY135" i="1"/>
  <c r="MO207" i="1"/>
  <c r="LQ207" i="1"/>
  <c r="KS207" i="1"/>
  <c r="JU207" i="1"/>
  <c r="IW207" i="1"/>
  <c r="HY207" i="1"/>
  <c r="MP130" i="1"/>
  <c r="LR130" i="1"/>
  <c r="KT130" i="1"/>
  <c r="JV130" i="1"/>
  <c r="HZ130" i="1"/>
  <c r="IX130" i="1"/>
  <c r="LR66" i="1"/>
  <c r="IX66" i="1"/>
  <c r="MP181" i="1"/>
  <c r="MP138" i="1"/>
  <c r="LR138" i="1"/>
  <c r="KT138" i="1"/>
  <c r="JV138" i="1"/>
  <c r="HZ138" i="1"/>
  <c r="IX138" i="1"/>
  <c r="MO116" i="1"/>
  <c r="LQ116" i="1"/>
  <c r="KS116" i="1"/>
  <c r="JU116" i="1"/>
  <c r="IW116" i="1"/>
  <c r="HY116" i="1"/>
  <c r="MO178" i="1"/>
  <c r="LQ178" i="1"/>
  <c r="KS178" i="1"/>
  <c r="JU178" i="1"/>
  <c r="IW178" i="1"/>
  <c r="HY178" i="1"/>
  <c r="MO174" i="1"/>
  <c r="LQ174" i="1"/>
  <c r="KS174" i="1"/>
  <c r="JU174" i="1"/>
  <c r="IW174" i="1"/>
  <c r="HY174" i="1"/>
  <c r="MO165" i="1"/>
  <c r="LQ165" i="1"/>
  <c r="KS165" i="1"/>
  <c r="JU165" i="1"/>
  <c r="IW165" i="1"/>
  <c r="HY165" i="1"/>
  <c r="MO59" i="1"/>
  <c r="LQ59" i="1"/>
  <c r="KS59" i="1"/>
  <c r="JU59" i="1"/>
  <c r="IW59" i="1"/>
  <c r="HY59" i="1"/>
  <c r="MO149" i="1"/>
  <c r="LQ149" i="1"/>
  <c r="KS149" i="1"/>
  <c r="JU149" i="1"/>
  <c r="IW149" i="1"/>
  <c r="HY149" i="1"/>
  <c r="MO80" i="1"/>
  <c r="LQ80" i="1"/>
  <c r="KS80" i="1"/>
  <c r="JU80" i="1"/>
  <c r="IW80" i="1"/>
  <c r="HY80" i="1"/>
  <c r="CL17" i="1"/>
  <c r="WB17" i="1" s="1"/>
  <c r="WZ17" i="1" s="1"/>
  <c r="MO17" i="1"/>
  <c r="LQ17" i="1"/>
  <c r="KS17" i="1"/>
  <c r="JU17" i="1"/>
  <c r="IW17" i="1"/>
  <c r="HY17" i="1"/>
  <c r="FE17" i="1"/>
  <c r="GC17" i="1"/>
  <c r="HA17" i="1"/>
  <c r="MO71" i="1"/>
  <c r="LQ71" i="1"/>
  <c r="KS71" i="1"/>
  <c r="JU71" i="1"/>
  <c r="IW71" i="1"/>
  <c r="HY71" i="1"/>
  <c r="FE71" i="1"/>
  <c r="GC71" i="1"/>
  <c r="CL71" i="1"/>
  <c r="WB71" i="1" s="1"/>
  <c r="WZ71" i="1" s="1"/>
  <c r="HA71" i="1"/>
  <c r="MO160" i="1"/>
  <c r="LQ160" i="1"/>
  <c r="KS160" i="1"/>
  <c r="JU160" i="1"/>
  <c r="IW160" i="1"/>
  <c r="HY160" i="1"/>
  <c r="FE160" i="1"/>
  <c r="CL160" i="1"/>
  <c r="WB160" i="1" s="1"/>
  <c r="WZ160" i="1" s="1"/>
  <c r="GC160" i="1"/>
  <c r="HA160" i="1"/>
  <c r="MO158" i="1"/>
  <c r="LQ158" i="1"/>
  <c r="KS158" i="1"/>
  <c r="JU158" i="1"/>
  <c r="IW158" i="1"/>
  <c r="HY158" i="1"/>
  <c r="HA158" i="1"/>
  <c r="CL158" i="1"/>
  <c r="WB158" i="1" s="1"/>
  <c r="WZ158" i="1" s="1"/>
  <c r="GC158" i="1"/>
  <c r="FE158" i="1"/>
  <c r="MO192" i="1"/>
  <c r="LQ192" i="1"/>
  <c r="KS192" i="1"/>
  <c r="JU192" i="1"/>
  <c r="IW192" i="1"/>
  <c r="HY192" i="1"/>
  <c r="CL192" i="1"/>
  <c r="WB192" i="1" s="1"/>
  <c r="WZ192" i="1" s="1"/>
  <c r="HA192" i="1"/>
  <c r="GC192" i="1"/>
  <c r="FE192" i="1"/>
  <c r="EF116" i="1"/>
  <c r="NL116" i="1" s="1"/>
  <c r="XV116" i="1" s="1"/>
  <c r="GC182" i="1"/>
  <c r="FE182" i="1"/>
  <c r="HA182" i="1"/>
  <c r="CL182" i="1"/>
  <c r="WB182" i="1" s="1"/>
  <c r="WZ182" i="1" s="1"/>
  <c r="FE189" i="1"/>
  <c r="CL189" i="1"/>
  <c r="WB189" i="1" s="1"/>
  <c r="WZ189" i="1" s="1"/>
  <c r="HA189" i="1"/>
  <c r="GC189" i="1"/>
  <c r="HA80" i="1"/>
  <c r="GC80" i="1"/>
  <c r="CL80" i="1"/>
  <c r="WB80" i="1" s="1"/>
  <c r="WZ80" i="1" s="1"/>
  <c r="FE80" i="1"/>
  <c r="CL59" i="1"/>
  <c r="WB59" i="1" s="1"/>
  <c r="WZ59" i="1" s="1"/>
  <c r="GC59" i="1"/>
  <c r="FE59" i="1"/>
  <c r="HA59" i="1"/>
  <c r="AQ134" i="1"/>
  <c r="BN134" i="1" s="1"/>
  <c r="GC149" i="1"/>
  <c r="FE149" i="1"/>
  <c r="HA149" i="1"/>
  <c r="CL149" i="1"/>
  <c r="WB149" i="1" s="1"/>
  <c r="WZ149" i="1" s="1"/>
  <c r="EF134" i="1"/>
  <c r="NL134" i="1" s="1"/>
  <c r="XV134" i="1" s="1"/>
  <c r="DH134" i="1"/>
  <c r="CL37" i="1"/>
  <c r="WB37" i="1" s="1"/>
  <c r="WZ37" i="1" s="1"/>
  <c r="HA37" i="1"/>
  <c r="GC37" i="1"/>
  <c r="FE37" i="1"/>
  <c r="HA187" i="1"/>
  <c r="GC187" i="1"/>
  <c r="FE187" i="1"/>
  <c r="CL187" i="1"/>
  <c r="WB187" i="1" s="1"/>
  <c r="WZ187" i="1" s="1"/>
  <c r="CL154" i="1"/>
  <c r="WB154" i="1" s="1"/>
  <c r="WZ154" i="1" s="1"/>
  <c r="HA154" i="1"/>
  <c r="FE154" i="1"/>
  <c r="GC154" i="1"/>
  <c r="FE72" i="1"/>
  <c r="CL72" i="1"/>
  <c r="WB72" i="1" s="1"/>
  <c r="WZ72" i="1" s="1"/>
  <c r="HA72" i="1"/>
  <c r="GC72" i="1"/>
  <c r="CL119" i="1"/>
  <c r="WB119" i="1" s="1"/>
  <c r="WZ119" i="1" s="1"/>
  <c r="HA119" i="1"/>
  <c r="GC119" i="1"/>
  <c r="FE119" i="1"/>
  <c r="FE202" i="1"/>
  <c r="CL202" i="1"/>
  <c r="WB202" i="1" s="1"/>
  <c r="WZ202" i="1" s="1"/>
  <c r="GC202" i="1"/>
  <c r="HA202" i="1"/>
  <c r="FE76" i="1"/>
  <c r="CL76" i="1"/>
  <c r="HA76" i="1"/>
  <c r="GC76" i="1"/>
  <c r="GC185" i="1"/>
  <c r="CL185" i="1"/>
  <c r="WB185" i="1" s="1"/>
  <c r="WZ185" i="1" s="1"/>
  <c r="FE185" i="1"/>
  <c r="HA185" i="1"/>
  <c r="HB141" i="1"/>
  <c r="EG77" i="1"/>
  <c r="NM77" i="1" s="1"/>
  <c r="XW77" i="1" s="1"/>
  <c r="DI77" i="1"/>
  <c r="EF81" i="1"/>
  <c r="NL81" i="1" s="1"/>
  <c r="XV81" i="1" s="1"/>
  <c r="DH81" i="1"/>
  <c r="GC100" i="1"/>
  <c r="FE100" i="1"/>
  <c r="HA100" i="1"/>
  <c r="CL100" i="1"/>
  <c r="WB100" i="1" s="1"/>
  <c r="WZ100" i="1" s="1"/>
  <c r="FF60" i="1"/>
  <c r="CM60" i="1"/>
  <c r="WC60" i="1" s="1"/>
  <c r="XA60" i="1" s="1"/>
  <c r="HB60" i="1"/>
  <c r="GD60" i="1"/>
  <c r="CL104" i="1"/>
  <c r="WB104" i="1" s="1"/>
  <c r="WZ104" i="1" s="1"/>
  <c r="HA104" i="1"/>
  <c r="FE104" i="1"/>
  <c r="GC104" i="1"/>
  <c r="GC178" i="1"/>
  <c r="HA178" i="1"/>
  <c r="FE178" i="1"/>
  <c r="CL178" i="1"/>
  <c r="WB178" i="1" s="1"/>
  <c r="WZ178" i="1" s="1"/>
  <c r="AQ69" i="1"/>
  <c r="BN69" i="1" s="1"/>
  <c r="FE126" i="1"/>
  <c r="CL126" i="1"/>
  <c r="WB126" i="1" s="1"/>
  <c r="WZ126" i="1" s="1"/>
  <c r="HA126" i="1"/>
  <c r="GC126" i="1"/>
  <c r="DH155" i="1"/>
  <c r="EF155" i="1"/>
  <c r="NL155" i="1" s="1"/>
  <c r="XV155" i="1" s="1"/>
  <c r="AQ190" i="1"/>
  <c r="AQ93" i="1"/>
  <c r="GC84" i="1"/>
  <c r="HA84" i="1"/>
  <c r="FE84" i="1"/>
  <c r="CL84" i="1"/>
  <c r="WB84" i="1" s="1"/>
  <c r="WZ84" i="1" s="1"/>
  <c r="GC116" i="1"/>
  <c r="FE116" i="1"/>
  <c r="HA116" i="1"/>
  <c r="CL116" i="1"/>
  <c r="WB116" i="1" s="1"/>
  <c r="WZ116" i="1" s="1"/>
  <c r="FE25" i="1"/>
  <c r="CL25" i="1"/>
  <c r="WB25" i="1" s="1"/>
  <c r="WZ25" i="1" s="1"/>
  <c r="GC25" i="1"/>
  <c r="HA25" i="1"/>
  <c r="EG190" i="1"/>
  <c r="NM190" i="1" s="1"/>
  <c r="XW190" i="1" s="1"/>
  <c r="DI190" i="1"/>
  <c r="GD68" i="1"/>
  <c r="EF190" i="1"/>
  <c r="NL190" i="1" s="1"/>
  <c r="XV190" i="1" s="1"/>
  <c r="DH190" i="1"/>
  <c r="FE174" i="1"/>
  <c r="CL174" i="1"/>
  <c r="WB174" i="1" s="1"/>
  <c r="WZ174" i="1" s="1"/>
  <c r="HA174" i="1"/>
  <c r="GC174" i="1"/>
  <c r="HA165" i="1"/>
  <c r="GC165" i="1"/>
  <c r="FE165" i="1"/>
  <c r="CL165" i="1"/>
  <c r="WB165" i="1" s="1"/>
  <c r="WZ165" i="1" s="1"/>
  <c r="FE145" i="1"/>
  <c r="CL145" i="1"/>
  <c r="WB145" i="1" s="1"/>
  <c r="WZ145" i="1" s="1"/>
  <c r="HA145" i="1"/>
  <c r="GC145" i="1"/>
  <c r="FE33" i="1"/>
  <c r="CL33" i="1"/>
  <c r="WB33" i="1" s="1"/>
  <c r="WZ33" i="1" s="1"/>
  <c r="GC33" i="1"/>
  <c r="HA33" i="1"/>
  <c r="FE137" i="1"/>
  <c r="CL137" i="1"/>
  <c r="WB137" i="1" s="1"/>
  <c r="WZ137" i="1" s="1"/>
  <c r="GC137" i="1"/>
  <c r="HA137" i="1"/>
  <c r="AQ155" i="1"/>
  <c r="BN155" i="1" s="1"/>
  <c r="AQ77" i="1"/>
  <c r="BN77" i="1" s="1"/>
  <c r="DI69" i="1"/>
  <c r="EG69" i="1"/>
  <c r="NM69" i="1" s="1"/>
  <c r="XW69" i="1" s="1"/>
  <c r="EF93" i="1"/>
  <c r="NL93" i="1" s="1"/>
  <c r="XV93" i="1" s="1"/>
  <c r="DH93" i="1"/>
  <c r="HA92" i="1"/>
  <c r="CL92" i="1"/>
  <c r="WB92" i="1" s="1"/>
  <c r="WZ92" i="1" s="1"/>
  <c r="GC92" i="1"/>
  <c r="FE92" i="1"/>
  <c r="EH70" i="1"/>
  <c r="NN70" i="1" s="1"/>
  <c r="XX70" i="1" s="1"/>
  <c r="DJ70" i="1"/>
  <c r="EH119" i="1"/>
  <c r="NN119" i="1" s="1"/>
  <c r="XX119" i="1" s="1"/>
  <c r="DJ119" i="1"/>
  <c r="EG184" i="1"/>
  <c r="NM184" i="1" s="1"/>
  <c r="XW184" i="1" s="1"/>
  <c r="DI184" i="1"/>
  <c r="EH123" i="1"/>
  <c r="NN123" i="1" s="1"/>
  <c r="XX123" i="1" s="1"/>
  <c r="DJ123" i="1"/>
  <c r="EH74" i="1"/>
  <c r="NN74" i="1" s="1"/>
  <c r="XX74" i="1" s="1"/>
  <c r="DJ74" i="1"/>
  <c r="EH118" i="1"/>
  <c r="NN118" i="1" s="1"/>
  <c r="XX118" i="1" s="1"/>
  <c r="DJ118" i="1"/>
  <c r="EH193" i="1"/>
  <c r="NN193" i="1" s="1"/>
  <c r="XX193" i="1" s="1"/>
  <c r="DJ193" i="1"/>
  <c r="EG100" i="1"/>
  <c r="NM100" i="1" s="1"/>
  <c r="XW100" i="1" s="1"/>
  <c r="DI100" i="1"/>
  <c r="EG33" i="1"/>
  <c r="NM33" i="1" s="1"/>
  <c r="XW33" i="1" s="1"/>
  <c r="DI33" i="1"/>
  <c r="EH203" i="1"/>
  <c r="NN203" i="1" s="1"/>
  <c r="XX203" i="1" s="1"/>
  <c r="DJ203" i="1"/>
  <c r="EG195" i="1"/>
  <c r="NM195" i="1" s="1"/>
  <c r="XW195" i="1" s="1"/>
  <c r="DI195" i="1"/>
  <c r="EH19" i="1"/>
  <c r="NN19" i="1" s="1"/>
  <c r="XX19" i="1" s="1"/>
  <c r="DJ19" i="1"/>
  <c r="EH66" i="1"/>
  <c r="NN66" i="1" s="1"/>
  <c r="XX66" i="1" s="1"/>
  <c r="DJ66" i="1"/>
  <c r="EG158" i="1"/>
  <c r="NM158" i="1" s="1"/>
  <c r="XW158" i="1" s="1"/>
  <c r="DI158" i="1"/>
  <c r="EG211" i="1"/>
  <c r="NM211" i="1" s="1"/>
  <c r="XW211" i="1" s="1"/>
  <c r="DI211" i="1"/>
  <c r="EH98" i="1"/>
  <c r="NN98" i="1" s="1"/>
  <c r="XX98" i="1" s="1"/>
  <c r="DJ98" i="1"/>
  <c r="EG60" i="1"/>
  <c r="NM60" i="1" s="1"/>
  <c r="XW60" i="1" s="1"/>
  <c r="DI60" i="1"/>
  <c r="EG112" i="1"/>
  <c r="NM112" i="1" s="1"/>
  <c r="XW112" i="1" s="1"/>
  <c r="DI112" i="1"/>
  <c r="EH43" i="1"/>
  <c r="NN43" i="1" s="1"/>
  <c r="XX43" i="1" s="1"/>
  <c r="DJ43" i="1"/>
  <c r="EG172" i="1"/>
  <c r="NM172" i="1" s="1"/>
  <c r="XW172" i="1" s="1"/>
  <c r="DI172" i="1"/>
  <c r="EG64" i="1"/>
  <c r="NM64" i="1" s="1"/>
  <c r="XW64" i="1" s="1"/>
  <c r="DI64" i="1"/>
  <c r="EH167" i="1"/>
  <c r="NN167" i="1" s="1"/>
  <c r="XX167" i="1" s="1"/>
  <c r="DJ167" i="1"/>
  <c r="EG148" i="1"/>
  <c r="NM148" i="1" s="1"/>
  <c r="XW148" i="1" s="1"/>
  <c r="DI148" i="1"/>
  <c r="EH40" i="1"/>
  <c r="NN40" i="1" s="1"/>
  <c r="XX40" i="1" s="1"/>
  <c r="DJ40" i="1"/>
  <c r="EG162" i="1"/>
  <c r="NM162" i="1" s="1"/>
  <c r="XW162" i="1" s="1"/>
  <c r="DI162" i="1"/>
  <c r="EG104" i="1"/>
  <c r="NM104" i="1" s="1"/>
  <c r="XW104" i="1" s="1"/>
  <c r="DI104" i="1"/>
  <c r="EH91" i="1"/>
  <c r="NN91" i="1" s="1"/>
  <c r="XX91" i="1" s="1"/>
  <c r="DJ91" i="1"/>
  <c r="EH31" i="1"/>
  <c r="NN31" i="1" s="1"/>
  <c r="XX31" i="1" s="1"/>
  <c r="DJ31" i="1"/>
  <c r="EH157" i="1"/>
  <c r="NN157" i="1" s="1"/>
  <c r="XX157" i="1" s="1"/>
  <c r="DJ157" i="1"/>
  <c r="EH59" i="1"/>
  <c r="NN59" i="1" s="1"/>
  <c r="XX59" i="1" s="1"/>
  <c r="DJ59" i="1"/>
  <c r="EH88" i="1"/>
  <c r="NN88" i="1" s="1"/>
  <c r="XX88" i="1" s="1"/>
  <c r="EG168" i="1"/>
  <c r="NM168" i="1" s="1"/>
  <c r="XW168" i="1" s="1"/>
  <c r="DI168" i="1"/>
  <c r="EG84" i="1"/>
  <c r="NM84" i="1" s="1"/>
  <c r="XW84" i="1" s="1"/>
  <c r="DI84" i="1"/>
  <c r="EH126" i="1"/>
  <c r="NN126" i="1" s="1"/>
  <c r="XX126" i="1" s="1"/>
  <c r="DJ126" i="1"/>
  <c r="EH78" i="1"/>
  <c r="NN78" i="1" s="1"/>
  <c r="XX78" i="1" s="1"/>
  <c r="DJ78" i="1"/>
  <c r="EH142" i="1"/>
  <c r="NN142" i="1" s="1"/>
  <c r="XX142" i="1" s="1"/>
  <c r="DJ142" i="1"/>
  <c r="EH28" i="1"/>
  <c r="NN28" i="1" s="1"/>
  <c r="XX28" i="1" s="1"/>
  <c r="DJ28" i="1"/>
  <c r="EH140" i="1"/>
  <c r="NN140" i="1" s="1"/>
  <c r="XX140" i="1" s="1"/>
  <c r="DJ140" i="1"/>
  <c r="EH94" i="1"/>
  <c r="NN94" i="1" s="1"/>
  <c r="XX94" i="1" s="1"/>
  <c r="DJ94" i="1"/>
  <c r="EG25" i="1"/>
  <c r="NM25" i="1" s="1"/>
  <c r="XW25" i="1" s="1"/>
  <c r="DI25" i="1"/>
  <c r="EH169" i="1"/>
  <c r="NN169" i="1" s="1"/>
  <c r="XX169" i="1" s="1"/>
  <c r="DJ169" i="1"/>
  <c r="EH44" i="1"/>
  <c r="NN44" i="1" s="1"/>
  <c r="XX44" i="1" s="1"/>
  <c r="DJ44" i="1"/>
  <c r="EH32" i="1"/>
  <c r="NN32" i="1" s="1"/>
  <c r="XX32" i="1" s="1"/>
  <c r="DJ32" i="1"/>
  <c r="EH149" i="1"/>
  <c r="NN149" i="1" s="1"/>
  <c r="XX149" i="1" s="1"/>
  <c r="DJ149" i="1"/>
  <c r="EH122" i="1"/>
  <c r="NN122" i="1" s="1"/>
  <c r="XX122" i="1" s="1"/>
  <c r="DJ122" i="1"/>
  <c r="EG30" i="1"/>
  <c r="NM30" i="1" s="1"/>
  <c r="XW30" i="1" s="1"/>
  <c r="DI30" i="1"/>
  <c r="AQ144" i="1"/>
  <c r="BN144" i="1" s="1"/>
  <c r="EG96" i="1"/>
  <c r="NM96" i="1" s="1"/>
  <c r="XW96" i="1" s="1"/>
  <c r="DI96" i="1"/>
  <c r="EH55" i="1"/>
  <c r="NN55" i="1" s="1"/>
  <c r="XX55" i="1" s="1"/>
  <c r="DJ55" i="1"/>
  <c r="AR113" i="1"/>
  <c r="BO113" i="1" s="1"/>
  <c r="EG122" i="1"/>
  <c r="NM122" i="1" s="1"/>
  <c r="XW122" i="1" s="1"/>
  <c r="DI122" i="1"/>
  <c r="EI188" i="1"/>
  <c r="NO188" i="1" s="1"/>
  <c r="XY188" i="1" s="1"/>
  <c r="DK188" i="1"/>
  <c r="AR83" i="1"/>
  <c r="BO83" i="1" s="1"/>
  <c r="CM39" i="1"/>
  <c r="WC39" i="1" s="1"/>
  <c r="XA39" i="1" s="1"/>
  <c r="HB39" i="1"/>
  <c r="GD39" i="1"/>
  <c r="FF39" i="1"/>
  <c r="EH127" i="1"/>
  <c r="NN127" i="1" s="1"/>
  <c r="XX127" i="1" s="1"/>
  <c r="DJ127" i="1"/>
  <c r="CM204" i="1"/>
  <c r="WC204" i="1" s="1"/>
  <c r="XA204" i="1" s="1"/>
  <c r="HB204" i="1"/>
  <c r="GD204" i="1"/>
  <c r="FF204" i="1"/>
  <c r="CM121" i="1"/>
  <c r="WC121" i="1" s="1"/>
  <c r="XA121" i="1" s="1"/>
  <c r="HB121" i="1"/>
  <c r="GD121" i="1"/>
  <c r="FF121" i="1"/>
  <c r="AR160" i="1"/>
  <c r="BO160" i="1" s="1"/>
  <c r="AQ125" i="1"/>
  <c r="BN125" i="1" s="1"/>
  <c r="GD194" i="1"/>
  <c r="CM194" i="1"/>
  <c r="WC194" i="1" s="1"/>
  <c r="XA194" i="1" s="1"/>
  <c r="HB194" i="1"/>
  <c r="FF194" i="1"/>
  <c r="AR47" i="1"/>
  <c r="BO47" i="1" s="1"/>
  <c r="HB109" i="1"/>
  <c r="CM58" i="1"/>
  <c r="WC58" i="1" s="1"/>
  <c r="XA58" i="1" s="1"/>
  <c r="HB58" i="1"/>
  <c r="GD58" i="1"/>
  <c r="FF58" i="1"/>
  <c r="CM167" i="1"/>
  <c r="WC167" i="1" s="1"/>
  <c r="XA167" i="1" s="1"/>
  <c r="CM56" i="1"/>
  <c r="WC56" i="1" s="1"/>
  <c r="XA56" i="1" s="1"/>
  <c r="HB56" i="1"/>
  <c r="GD56" i="1"/>
  <c r="FF56" i="1"/>
  <c r="CN49" i="1"/>
  <c r="WD49" i="1" s="1"/>
  <c r="XB49" i="1" s="1"/>
  <c r="HC49" i="1"/>
  <c r="GE49" i="1"/>
  <c r="FG49" i="1"/>
  <c r="EH173" i="1"/>
  <c r="NN173" i="1" s="1"/>
  <c r="XX173" i="1" s="1"/>
  <c r="DJ173" i="1"/>
  <c r="CM140" i="1"/>
  <c r="WC140" i="1" s="1"/>
  <c r="XA140" i="1" s="1"/>
  <c r="HB140" i="1"/>
  <c r="GD140" i="1"/>
  <c r="FF140" i="1"/>
  <c r="CM90" i="1"/>
  <c r="WC90" i="1" s="1"/>
  <c r="XA90" i="1" s="1"/>
  <c r="HB90" i="1"/>
  <c r="GD90" i="1"/>
  <c r="FF90" i="1"/>
  <c r="AQ129" i="1"/>
  <c r="BN129" i="1" s="1"/>
  <c r="AR137" i="1"/>
  <c r="BO137" i="1" s="1"/>
  <c r="AS76" i="1"/>
  <c r="BP76" i="1" s="1"/>
  <c r="AR95" i="1"/>
  <c r="BO95" i="1" s="1"/>
  <c r="CM73" i="1"/>
  <c r="WC73" i="1" s="1"/>
  <c r="XA73" i="1" s="1"/>
  <c r="HB73" i="1"/>
  <c r="GD73" i="1"/>
  <c r="FF73" i="1"/>
  <c r="CM61" i="1"/>
  <c r="WC61" i="1" s="1"/>
  <c r="XA61" i="1" s="1"/>
  <c r="HB61" i="1"/>
  <c r="GD61" i="1"/>
  <c r="FF61" i="1"/>
  <c r="HB86" i="1"/>
  <c r="FF86" i="1"/>
  <c r="CM86" i="1"/>
  <c r="WC86" i="1" s="1"/>
  <c r="XA86" i="1" s="1"/>
  <c r="GD86" i="1"/>
  <c r="EH71" i="1"/>
  <c r="NN71" i="1" s="1"/>
  <c r="XX71" i="1" s="1"/>
  <c r="DJ71" i="1"/>
  <c r="AR20" i="1"/>
  <c r="BO20" i="1" s="1"/>
  <c r="EG136" i="1"/>
  <c r="NM136" i="1" s="1"/>
  <c r="XW136" i="1" s="1"/>
  <c r="DI136" i="1"/>
  <c r="EG202" i="1"/>
  <c r="NM202" i="1" s="1"/>
  <c r="XW202" i="1" s="1"/>
  <c r="DI202" i="1"/>
  <c r="EG108" i="1"/>
  <c r="NM108" i="1" s="1"/>
  <c r="XW108" i="1" s="1"/>
  <c r="DI108" i="1"/>
  <c r="EG192" i="1"/>
  <c r="NM192" i="1" s="1"/>
  <c r="XW192" i="1" s="1"/>
  <c r="DI192" i="1"/>
  <c r="AR22" i="1"/>
  <c r="BO22" i="1" s="1"/>
  <c r="AQ41" i="1"/>
  <c r="BN41" i="1" s="1"/>
  <c r="AQ49" i="1"/>
  <c r="BN49" i="1" s="1"/>
  <c r="CL131" i="1"/>
  <c r="WB131" i="1" s="1"/>
  <c r="WZ131" i="1" s="1"/>
  <c r="HA131" i="1"/>
  <c r="GC131" i="1"/>
  <c r="FE131" i="1"/>
  <c r="AQ57" i="1"/>
  <c r="BN57" i="1" s="1"/>
  <c r="AQ154" i="1"/>
  <c r="BN154" i="1" s="1"/>
  <c r="AR51" i="1"/>
  <c r="BO51" i="1" s="1"/>
  <c r="AR156" i="1"/>
  <c r="BO156" i="1" s="1"/>
  <c r="AR48" i="1"/>
  <c r="BO48" i="1" s="1"/>
  <c r="AQ194" i="1"/>
  <c r="BN194" i="1" s="1"/>
  <c r="CM63" i="1"/>
  <c r="WC63" i="1" s="1"/>
  <c r="XA63" i="1" s="1"/>
  <c r="HB63" i="1"/>
  <c r="GD63" i="1"/>
  <c r="FF63" i="1"/>
  <c r="EF100" i="1"/>
  <c r="NL100" i="1" s="1"/>
  <c r="XV100" i="1" s="1"/>
  <c r="DH100" i="1"/>
  <c r="EG126" i="1"/>
  <c r="NM126" i="1" s="1"/>
  <c r="XW126" i="1" s="1"/>
  <c r="DI126" i="1"/>
  <c r="AQ96" i="1"/>
  <c r="BN96" i="1" s="1"/>
  <c r="AQ198" i="1"/>
  <c r="BN198" i="1" s="1"/>
  <c r="AR55" i="1"/>
  <c r="BO55" i="1" s="1"/>
  <c r="AQ141" i="1"/>
  <c r="BN141" i="1" s="1"/>
  <c r="AR189" i="1"/>
  <c r="BO189" i="1" s="1"/>
  <c r="AR52" i="1"/>
  <c r="BO52" i="1" s="1"/>
  <c r="AR110" i="1"/>
  <c r="BO110" i="1" s="1"/>
  <c r="CL124" i="1"/>
  <c r="WB124" i="1" s="1"/>
  <c r="WZ124" i="1" s="1"/>
  <c r="HA124" i="1"/>
  <c r="GC124" i="1"/>
  <c r="FE124" i="1"/>
  <c r="CM99" i="1"/>
  <c r="WC99" i="1" s="1"/>
  <c r="XA99" i="1" s="1"/>
  <c r="HB99" i="1"/>
  <c r="GD99" i="1"/>
  <c r="FF99" i="1"/>
  <c r="CM134" i="1"/>
  <c r="WC134" i="1" s="1"/>
  <c r="XA134" i="1" s="1"/>
  <c r="HB134" i="1"/>
  <c r="GD134" i="1"/>
  <c r="FF134" i="1"/>
  <c r="AQ92" i="1"/>
  <c r="BN92" i="1" s="1"/>
  <c r="AS188" i="1"/>
  <c r="BP188" i="1" s="1"/>
  <c r="CM157" i="1"/>
  <c r="WC157" i="1" s="1"/>
  <c r="XA157" i="1" s="1"/>
  <c r="HB157" i="1"/>
  <c r="GD157" i="1"/>
  <c r="FF157" i="1"/>
  <c r="AQ208" i="1"/>
  <c r="BN208" i="1" s="1"/>
  <c r="AQ187" i="1"/>
  <c r="BN187" i="1" s="1"/>
  <c r="EG99" i="1"/>
  <c r="NM99" i="1" s="1"/>
  <c r="XW99" i="1" s="1"/>
  <c r="DI99" i="1"/>
  <c r="HA24" i="1"/>
  <c r="GC24" i="1"/>
  <c r="FE24" i="1"/>
  <c r="CL24" i="1"/>
  <c r="WB24" i="1" s="1"/>
  <c r="WZ24" i="1" s="1"/>
  <c r="AR151" i="1"/>
  <c r="BO151" i="1" s="1"/>
  <c r="AR178" i="1"/>
  <c r="BO178" i="1" s="1"/>
  <c r="CL171" i="1"/>
  <c r="WB171" i="1" s="1"/>
  <c r="WZ171" i="1" s="1"/>
  <c r="HA171" i="1"/>
  <c r="GC171" i="1"/>
  <c r="FE171" i="1"/>
  <c r="EG23" i="1"/>
  <c r="NM23" i="1" s="1"/>
  <c r="XW23" i="1" s="1"/>
  <c r="DI23" i="1"/>
  <c r="GD176" i="1"/>
  <c r="AR63" i="1"/>
  <c r="BO63" i="1" s="1"/>
  <c r="CM51" i="1"/>
  <c r="WC51" i="1" s="1"/>
  <c r="XA51" i="1" s="1"/>
  <c r="HB51" i="1"/>
  <c r="GD51" i="1"/>
  <c r="FF51" i="1"/>
  <c r="AQ197" i="1"/>
  <c r="BN197" i="1" s="1"/>
  <c r="AR26" i="1"/>
  <c r="BO26" i="1" s="1"/>
  <c r="AQ37" i="1"/>
  <c r="BN37" i="1" s="1"/>
  <c r="AQ201" i="1"/>
  <c r="BN201" i="1" s="1"/>
  <c r="AR173" i="1"/>
  <c r="BO173" i="1" s="1"/>
  <c r="HB211" i="1"/>
  <c r="FF211" i="1"/>
  <c r="CM211" i="1"/>
  <c r="WC211" i="1" s="1"/>
  <c r="XA211" i="1" s="1"/>
  <c r="GD211" i="1"/>
  <c r="HB23" i="1"/>
  <c r="CM161" i="1"/>
  <c r="WC161" i="1" s="1"/>
  <c r="XA161" i="1" s="1"/>
  <c r="HB161" i="1"/>
  <c r="GD161" i="1"/>
  <c r="FF161" i="1"/>
  <c r="CN88" i="1"/>
  <c r="WD88" i="1" s="1"/>
  <c r="XB88" i="1" s="1"/>
  <c r="HC88" i="1"/>
  <c r="GE88" i="1"/>
  <c r="FG88" i="1"/>
  <c r="AR143" i="1"/>
  <c r="BO143" i="1" s="1"/>
  <c r="AS58" i="1"/>
  <c r="BP58" i="1" s="1"/>
  <c r="AR71" i="1"/>
  <c r="BO71" i="1" s="1"/>
  <c r="HA139" i="1"/>
  <c r="CL139" i="1"/>
  <c r="WB139" i="1" s="1"/>
  <c r="WZ139" i="1" s="1"/>
  <c r="FE139" i="1"/>
  <c r="GC139" i="1"/>
  <c r="AR164" i="1"/>
  <c r="BO164" i="1" s="1"/>
  <c r="CM43" i="1"/>
  <c r="WC43" i="1" s="1"/>
  <c r="XA43" i="1" s="1"/>
  <c r="HB43" i="1"/>
  <c r="GD43" i="1"/>
  <c r="FF43" i="1"/>
  <c r="CM156" i="1"/>
  <c r="WC156" i="1" s="1"/>
  <c r="XA156" i="1" s="1"/>
  <c r="HB156" i="1"/>
  <c r="GD156" i="1"/>
  <c r="FF156" i="1"/>
  <c r="CM65" i="1"/>
  <c r="WC65" i="1" s="1"/>
  <c r="XA65" i="1" s="1"/>
  <c r="HB65" i="1"/>
  <c r="GD65" i="1"/>
  <c r="FF65" i="1"/>
  <c r="AQ136" i="1"/>
  <c r="BN136" i="1" s="1"/>
  <c r="AQ202" i="1"/>
  <c r="BN202" i="1" s="1"/>
  <c r="AQ108" i="1"/>
  <c r="BN108" i="1" s="1"/>
  <c r="AQ192" i="1"/>
  <c r="BN192" i="1" s="1"/>
  <c r="CM144" i="1"/>
  <c r="WC144" i="1" s="1"/>
  <c r="XA144" i="1" s="1"/>
  <c r="HB144" i="1"/>
  <c r="GD144" i="1"/>
  <c r="FF144" i="1"/>
  <c r="CM130" i="1"/>
  <c r="WC130" i="1" s="1"/>
  <c r="XA130" i="1" s="1"/>
  <c r="HB130" i="1"/>
  <c r="GD130" i="1"/>
  <c r="FF130" i="1"/>
  <c r="AS50" i="1"/>
  <c r="BP50" i="1" s="1"/>
  <c r="AR135" i="1"/>
  <c r="BO135" i="1" s="1"/>
  <c r="AR180" i="1"/>
  <c r="BO180" i="1" s="1"/>
  <c r="CM52" i="1"/>
  <c r="WC52" i="1" s="1"/>
  <c r="XA52" i="1" s="1"/>
  <c r="HB52" i="1"/>
  <c r="GD52" i="1"/>
  <c r="FF52" i="1"/>
  <c r="CM111" i="1"/>
  <c r="WC111" i="1" s="1"/>
  <c r="XA111" i="1" s="1"/>
  <c r="HB111" i="1"/>
  <c r="GD111" i="1"/>
  <c r="FF111" i="1"/>
  <c r="AR171" i="1"/>
  <c r="BO171" i="1" s="1"/>
  <c r="CM128" i="1"/>
  <c r="WC128" i="1" s="1"/>
  <c r="XA128" i="1" s="1"/>
  <c r="HB128" i="1"/>
  <c r="GD128" i="1"/>
  <c r="FF128" i="1"/>
  <c r="AR145" i="1"/>
  <c r="BO145" i="1" s="1"/>
  <c r="EF129" i="1"/>
  <c r="NL129" i="1" s="1"/>
  <c r="XV129" i="1" s="1"/>
  <c r="DH129" i="1"/>
  <c r="AR204" i="1"/>
  <c r="BO204" i="1" s="1"/>
  <c r="EG133" i="1"/>
  <c r="NM133" i="1" s="1"/>
  <c r="XW133" i="1" s="1"/>
  <c r="DI133" i="1"/>
  <c r="CM95" i="1"/>
  <c r="WC95" i="1" s="1"/>
  <c r="XA95" i="1" s="1"/>
  <c r="HB95" i="1"/>
  <c r="GD95" i="1"/>
  <c r="FF95" i="1"/>
  <c r="CM40" i="1"/>
  <c r="WC40" i="1" s="1"/>
  <c r="XA40" i="1" s="1"/>
  <c r="HB40" i="1"/>
  <c r="GD40" i="1"/>
  <c r="FF40" i="1"/>
  <c r="EH189" i="1"/>
  <c r="NN189" i="1" s="1"/>
  <c r="XX189" i="1" s="1"/>
  <c r="DJ189" i="1"/>
  <c r="GC180" i="1"/>
  <c r="CL180" i="1"/>
  <c r="WB180" i="1" s="1"/>
  <c r="WZ180" i="1" s="1"/>
  <c r="FE180" i="1"/>
  <c r="HA180" i="1"/>
  <c r="CM36" i="1"/>
  <c r="WC36" i="1" s="1"/>
  <c r="XA36" i="1" s="1"/>
  <c r="EH110" i="1"/>
  <c r="NN110" i="1" s="1"/>
  <c r="XX110" i="1" s="1"/>
  <c r="DJ110" i="1"/>
  <c r="CM150" i="1"/>
  <c r="WC150" i="1" s="1"/>
  <c r="XA150" i="1" s="1"/>
  <c r="HB150" i="1"/>
  <c r="GD150" i="1"/>
  <c r="FF150" i="1"/>
  <c r="CM170" i="1"/>
  <c r="WC170" i="1" s="1"/>
  <c r="XA170" i="1" s="1"/>
  <c r="HB170" i="1"/>
  <c r="GD170" i="1"/>
  <c r="FF170" i="1"/>
  <c r="AQ21" i="1"/>
  <c r="BN21" i="1" s="1"/>
  <c r="EG92" i="1"/>
  <c r="NM92" i="1" s="1"/>
  <c r="XW92" i="1" s="1"/>
  <c r="DI92" i="1"/>
  <c r="AR75" i="1"/>
  <c r="BO75" i="1" s="1"/>
  <c r="CM101" i="1"/>
  <c r="WC101" i="1" s="1"/>
  <c r="XA101" i="1" s="1"/>
  <c r="HB101" i="1"/>
  <c r="GD101" i="1"/>
  <c r="FF101" i="1"/>
  <c r="AR79" i="1"/>
  <c r="BO79" i="1" s="1"/>
  <c r="AQ53" i="1"/>
  <c r="BN53" i="1" s="1"/>
  <c r="EH178" i="1"/>
  <c r="NN178" i="1" s="1"/>
  <c r="XX178" i="1" s="1"/>
  <c r="DJ178" i="1"/>
  <c r="EH63" i="1"/>
  <c r="NN63" i="1" s="1"/>
  <c r="XX63" i="1" s="1"/>
  <c r="DJ63" i="1"/>
  <c r="AQ132" i="1"/>
  <c r="BN132" i="1" s="1"/>
  <c r="AR207" i="1"/>
  <c r="BO207" i="1" s="1"/>
  <c r="AR67" i="1"/>
  <c r="BO67" i="1" s="1"/>
  <c r="AQ177" i="1"/>
  <c r="BN177" i="1" s="1"/>
  <c r="EG37" i="1"/>
  <c r="NM37" i="1" s="1"/>
  <c r="XW37" i="1" s="1"/>
  <c r="DI37" i="1"/>
  <c r="AR114" i="1"/>
  <c r="BO114" i="1" s="1"/>
  <c r="AR102" i="1"/>
  <c r="BO102" i="1" s="1"/>
  <c r="CL151" i="1"/>
  <c r="WB151" i="1" s="1"/>
  <c r="WZ151" i="1" s="1"/>
  <c r="HA151" i="1"/>
  <c r="GC151" i="1"/>
  <c r="FE151" i="1"/>
  <c r="EH164" i="1"/>
  <c r="NN164" i="1" s="1"/>
  <c r="XX164" i="1" s="1"/>
  <c r="DJ164" i="1"/>
  <c r="EG194" i="1"/>
  <c r="NM194" i="1" s="1"/>
  <c r="XW194" i="1" s="1"/>
  <c r="DI194" i="1"/>
  <c r="AQ158" i="1"/>
  <c r="BN158" i="1" s="1"/>
  <c r="HA20" i="1"/>
  <c r="GC20" i="1"/>
  <c r="FE20" i="1"/>
  <c r="CL20" i="1"/>
  <c r="WB20" i="1" s="1"/>
  <c r="WZ20" i="1" s="1"/>
  <c r="EF184" i="1"/>
  <c r="NL184" i="1" s="1"/>
  <c r="XV184" i="1" s="1"/>
  <c r="DH184" i="1"/>
  <c r="AR59" i="1"/>
  <c r="BO59" i="1" s="1"/>
  <c r="EG137" i="1"/>
  <c r="NM137" i="1" s="1"/>
  <c r="XW137" i="1" s="1"/>
  <c r="DI137" i="1"/>
  <c r="AR200" i="1"/>
  <c r="BO200" i="1" s="1"/>
  <c r="AQ87" i="1"/>
  <c r="BN87" i="1" s="1"/>
  <c r="GD199" i="1"/>
  <c r="AQ153" i="1"/>
  <c r="BN153" i="1" s="1"/>
  <c r="EG74" i="1"/>
  <c r="NM74" i="1" s="1"/>
  <c r="XW74" i="1" s="1"/>
  <c r="DI74" i="1"/>
  <c r="AR28" i="1"/>
  <c r="BO28" i="1" s="1"/>
  <c r="AR140" i="1"/>
  <c r="BO140" i="1" s="1"/>
  <c r="EG156" i="1"/>
  <c r="NM156" i="1" s="1"/>
  <c r="XW156" i="1" s="1"/>
  <c r="DI156" i="1"/>
  <c r="AQ100" i="1"/>
  <c r="BN100" i="1" s="1"/>
  <c r="CM132" i="1"/>
  <c r="WC132" i="1" s="1"/>
  <c r="XA132" i="1" s="1"/>
  <c r="HB132" i="1"/>
  <c r="GD132" i="1"/>
  <c r="FF132" i="1"/>
  <c r="AQ64" i="1"/>
  <c r="BN64" i="1" s="1"/>
  <c r="CM205" i="1"/>
  <c r="WC205" i="1" s="1"/>
  <c r="XA205" i="1" s="1"/>
  <c r="HB205" i="1"/>
  <c r="GD205" i="1"/>
  <c r="FF205" i="1"/>
  <c r="CM62" i="1"/>
  <c r="WC62" i="1" s="1"/>
  <c r="XA62" i="1" s="1"/>
  <c r="HB62" i="1"/>
  <c r="GD62" i="1"/>
  <c r="FF62" i="1"/>
  <c r="HB172" i="1"/>
  <c r="GD172" i="1"/>
  <c r="AQ25" i="1"/>
  <c r="BN25" i="1" s="1"/>
  <c r="EG208" i="1"/>
  <c r="NM208" i="1" s="1"/>
  <c r="XW208" i="1" s="1"/>
  <c r="DI208" i="1"/>
  <c r="CM42" i="1"/>
  <c r="WC42" i="1" s="1"/>
  <c r="XA42" i="1" s="1"/>
  <c r="HB42" i="1"/>
  <c r="GD42" i="1"/>
  <c r="FF42" i="1"/>
  <c r="EG187" i="1"/>
  <c r="NM187" i="1" s="1"/>
  <c r="XW187" i="1" s="1"/>
  <c r="DI187" i="1"/>
  <c r="AR167" i="1"/>
  <c r="BO167" i="1" s="1"/>
  <c r="AQ211" i="1"/>
  <c r="BN211" i="1" s="1"/>
  <c r="CL206" i="1"/>
  <c r="WB206" i="1" s="1"/>
  <c r="WZ206" i="1" s="1"/>
  <c r="GC206" i="1"/>
  <c r="HA206" i="1"/>
  <c r="FE206" i="1"/>
  <c r="EG71" i="1"/>
  <c r="NM71" i="1" s="1"/>
  <c r="XW71" i="1" s="1"/>
  <c r="DI71" i="1"/>
  <c r="CM38" i="1"/>
  <c r="WC38" i="1" s="1"/>
  <c r="XA38" i="1" s="1"/>
  <c r="HB38" i="1"/>
  <c r="GD38" i="1"/>
  <c r="FF38" i="1"/>
  <c r="CM77" i="1"/>
  <c r="WC77" i="1" s="1"/>
  <c r="XA77" i="1" s="1"/>
  <c r="HB77" i="1"/>
  <c r="GD77" i="1"/>
  <c r="FF77" i="1"/>
  <c r="AR169" i="1"/>
  <c r="BO169" i="1" s="1"/>
  <c r="AQ33" i="1"/>
  <c r="BN33" i="1" s="1"/>
  <c r="EH151" i="1"/>
  <c r="NN151" i="1" s="1"/>
  <c r="XX151" i="1" s="1"/>
  <c r="DJ151" i="1"/>
  <c r="EG20" i="1"/>
  <c r="NM20" i="1" s="1"/>
  <c r="XW20" i="1" s="1"/>
  <c r="DI20" i="1"/>
  <c r="CM47" i="1"/>
  <c r="WC47" i="1" s="1"/>
  <c r="XA47" i="1" s="1"/>
  <c r="HB47" i="1"/>
  <c r="GD47" i="1"/>
  <c r="FF47" i="1"/>
  <c r="CM94" i="1"/>
  <c r="WC94" i="1" s="1"/>
  <c r="XA94" i="1" s="1"/>
  <c r="FF94" i="1"/>
  <c r="CM27" i="1"/>
  <c r="WC27" i="1" s="1"/>
  <c r="XA27" i="1" s="1"/>
  <c r="HB27" i="1"/>
  <c r="GD27" i="1"/>
  <c r="FF27" i="1"/>
  <c r="CM114" i="1"/>
  <c r="WC114" i="1" s="1"/>
  <c r="XA114" i="1" s="1"/>
  <c r="FF114" i="1"/>
  <c r="AR181" i="1"/>
  <c r="BO181" i="1" s="1"/>
  <c r="CM19" i="1"/>
  <c r="WC19" i="1" s="1"/>
  <c r="XA19" i="1" s="1"/>
  <c r="HB19" i="1"/>
  <c r="GD19" i="1"/>
  <c r="FF19" i="1"/>
  <c r="AQ152" i="1"/>
  <c r="BN152" i="1" s="1"/>
  <c r="AR203" i="1"/>
  <c r="BO203" i="1" s="1"/>
  <c r="AR82" i="1"/>
  <c r="BO82" i="1" s="1"/>
  <c r="FF177" i="1"/>
  <c r="AQ195" i="1"/>
  <c r="BN195" i="1" s="1"/>
  <c r="AR98" i="1"/>
  <c r="BO98" i="1" s="1"/>
  <c r="AQ162" i="1"/>
  <c r="BN162" i="1" s="1"/>
  <c r="EG197" i="1"/>
  <c r="NM197" i="1" s="1"/>
  <c r="XW197" i="1" s="1"/>
  <c r="DI197" i="1"/>
  <c r="EG191" i="1"/>
  <c r="NM191" i="1" s="1"/>
  <c r="XW191" i="1" s="1"/>
  <c r="DI191" i="1"/>
  <c r="AQ168" i="1"/>
  <c r="BN168" i="1" s="1"/>
  <c r="CM98" i="1"/>
  <c r="WC98" i="1" s="1"/>
  <c r="XA98" i="1" s="1"/>
  <c r="HB98" i="1"/>
  <c r="GD98" i="1"/>
  <c r="FF98" i="1"/>
  <c r="DJ115" i="1"/>
  <c r="CM78" i="1"/>
  <c r="WC78" i="1" s="1"/>
  <c r="XA78" i="1" s="1"/>
  <c r="HB78" i="1"/>
  <c r="GD78" i="1"/>
  <c r="FF78" i="1"/>
  <c r="CM70" i="1"/>
  <c r="WC70" i="1" s="1"/>
  <c r="XA70" i="1" s="1"/>
  <c r="HB70" i="1"/>
  <c r="GD70" i="1"/>
  <c r="FF70" i="1"/>
  <c r="HB48" i="1"/>
  <c r="EG32" i="1"/>
  <c r="NM32" i="1" s="1"/>
  <c r="XW32" i="1" s="1"/>
  <c r="DI32" i="1"/>
  <c r="AQ60" i="1"/>
  <c r="BN60" i="1" s="1"/>
  <c r="EG48" i="1"/>
  <c r="NM48" i="1" s="1"/>
  <c r="XW48" i="1" s="1"/>
  <c r="DI48" i="1"/>
  <c r="AR32" i="1"/>
  <c r="BO32" i="1" s="1"/>
  <c r="CM118" i="1"/>
  <c r="WC118" i="1" s="1"/>
  <c r="XA118" i="1" s="1"/>
  <c r="HB118" i="1"/>
  <c r="GD118" i="1"/>
  <c r="FF118" i="1"/>
  <c r="AQ104" i="1"/>
  <c r="BN104" i="1" s="1"/>
  <c r="AR126" i="1"/>
  <c r="BO126" i="1" s="1"/>
  <c r="EH143" i="1"/>
  <c r="NN143" i="1" s="1"/>
  <c r="XX143" i="1" s="1"/>
  <c r="DJ143" i="1"/>
  <c r="AR91" i="1"/>
  <c r="BO91" i="1" s="1"/>
  <c r="CM184" i="1"/>
  <c r="WC184" i="1" s="1"/>
  <c r="XA184" i="1" s="1"/>
  <c r="HB184" i="1"/>
  <c r="GD184" i="1"/>
  <c r="FF184" i="1"/>
  <c r="CM153" i="1"/>
  <c r="WC153" i="1" s="1"/>
  <c r="XA153" i="1" s="1"/>
  <c r="HB153" i="1"/>
  <c r="GD153" i="1"/>
  <c r="FF153" i="1"/>
  <c r="CM179" i="1"/>
  <c r="WC179" i="1" s="1"/>
  <c r="XA179" i="1" s="1"/>
  <c r="HB179" i="1"/>
  <c r="GD179" i="1"/>
  <c r="FF179" i="1"/>
  <c r="EH99" i="1"/>
  <c r="NN99" i="1" s="1"/>
  <c r="XX99" i="1" s="1"/>
  <c r="AR139" i="1"/>
  <c r="BO139" i="1" s="1"/>
  <c r="HB209" i="1"/>
  <c r="GD209" i="1"/>
  <c r="FF209" i="1"/>
  <c r="CM209" i="1"/>
  <c r="WC209" i="1" s="1"/>
  <c r="XA209" i="1" s="1"/>
  <c r="HB85" i="1"/>
  <c r="CM85" i="1"/>
  <c r="WC85" i="1" s="1"/>
  <c r="XA85" i="1" s="1"/>
  <c r="FF85" i="1"/>
  <c r="GD85" i="1"/>
  <c r="EH106" i="1"/>
  <c r="NN106" i="1" s="1"/>
  <c r="XX106" i="1" s="1"/>
  <c r="DJ106" i="1"/>
  <c r="EG66" i="1"/>
  <c r="NM66" i="1" s="1"/>
  <c r="XW66" i="1" s="1"/>
  <c r="DI66" i="1"/>
  <c r="CL135" i="1"/>
  <c r="WB135" i="1" s="1"/>
  <c r="WZ135" i="1" s="1"/>
  <c r="HA135" i="1"/>
  <c r="GC135" i="1"/>
  <c r="FE135" i="1"/>
  <c r="HA207" i="1"/>
  <c r="GC207" i="1"/>
  <c r="FE207" i="1"/>
  <c r="CL207" i="1"/>
  <c r="WB207" i="1" s="1"/>
  <c r="WZ207" i="1" s="1"/>
  <c r="AR31" i="1"/>
  <c r="BO31" i="1" s="1"/>
  <c r="AR78" i="1"/>
  <c r="BO78" i="1" s="1"/>
  <c r="CL183" i="1"/>
  <c r="WB183" i="1" s="1"/>
  <c r="WZ183" i="1" s="1"/>
  <c r="HA183" i="1"/>
  <c r="GC183" i="1"/>
  <c r="FE183" i="1"/>
  <c r="EI50" i="1"/>
  <c r="NO50" i="1" s="1"/>
  <c r="XY50" i="1" s="1"/>
  <c r="DK50" i="1"/>
  <c r="EH135" i="1"/>
  <c r="NN135" i="1" s="1"/>
  <c r="XX135" i="1" s="1"/>
  <c r="DJ135" i="1"/>
  <c r="CM122" i="1"/>
  <c r="WC122" i="1" s="1"/>
  <c r="XA122" i="1" s="1"/>
  <c r="HB122" i="1"/>
  <c r="GD122" i="1"/>
  <c r="FF122" i="1"/>
  <c r="AR149" i="1"/>
  <c r="BO149" i="1" s="1"/>
  <c r="CM105" i="1"/>
  <c r="WC105" i="1" s="1"/>
  <c r="XA105" i="1" s="1"/>
  <c r="HB105" i="1"/>
  <c r="GD105" i="1"/>
  <c r="FF105" i="1"/>
  <c r="EH180" i="1"/>
  <c r="NN180" i="1" s="1"/>
  <c r="XX180" i="1" s="1"/>
  <c r="DJ180" i="1"/>
  <c r="EH171" i="1"/>
  <c r="NN171" i="1" s="1"/>
  <c r="XX171" i="1" s="1"/>
  <c r="DJ171" i="1"/>
  <c r="AS179" i="1"/>
  <c r="BP179" i="1" s="1"/>
  <c r="AQ184" i="1"/>
  <c r="BN184" i="1" s="1"/>
  <c r="AR123" i="1"/>
  <c r="BO123" i="1" s="1"/>
  <c r="AR157" i="1"/>
  <c r="BO157" i="1" s="1"/>
  <c r="AR66" i="1"/>
  <c r="BO66" i="1" s="1"/>
  <c r="FF66" i="1"/>
  <c r="HB181" i="1"/>
  <c r="GD181" i="1"/>
  <c r="AR74" i="1"/>
  <c r="BO74" i="1" s="1"/>
  <c r="CM81" i="1"/>
  <c r="WC81" i="1" s="1"/>
  <c r="XA81" i="1" s="1"/>
  <c r="HB81" i="1"/>
  <c r="GD81" i="1"/>
  <c r="FF81" i="1"/>
  <c r="AR122" i="1"/>
  <c r="BO122" i="1" s="1"/>
  <c r="GD26" i="1"/>
  <c r="FF26" i="1"/>
  <c r="GD22" i="1"/>
  <c r="EG198" i="1"/>
  <c r="NM198" i="1" s="1"/>
  <c r="XW198" i="1" s="1"/>
  <c r="DI198" i="1"/>
  <c r="HC129" i="1"/>
  <c r="GE129" i="1"/>
  <c r="FG129" i="1"/>
  <c r="CN129" i="1"/>
  <c r="WD129" i="1" s="1"/>
  <c r="XB129" i="1" s="1"/>
  <c r="EG141" i="1"/>
  <c r="NM141" i="1" s="1"/>
  <c r="XW141" i="1" s="1"/>
  <c r="DI141" i="1"/>
  <c r="EH58" i="1"/>
  <c r="NN58" i="1" s="1"/>
  <c r="XX58" i="1" s="1"/>
  <c r="DJ58" i="1"/>
  <c r="EH52" i="1"/>
  <c r="NN52" i="1" s="1"/>
  <c r="XX52" i="1" s="1"/>
  <c r="DJ52" i="1"/>
  <c r="FG41" i="1"/>
  <c r="EF45" i="1"/>
  <c r="NL45" i="1" s="1"/>
  <c r="XV45" i="1" s="1"/>
  <c r="DH45" i="1"/>
  <c r="AR133" i="1"/>
  <c r="BO133" i="1" s="1"/>
  <c r="AR27" i="1"/>
  <c r="BO27" i="1" s="1"/>
  <c r="AQ45" i="1"/>
  <c r="BN45" i="1" s="1"/>
  <c r="AR128" i="1"/>
  <c r="BO128" i="1" s="1"/>
  <c r="AR88" i="1"/>
  <c r="BO88" i="1" s="1"/>
  <c r="CM125" i="1"/>
  <c r="WC125" i="1" s="1"/>
  <c r="XA125" i="1" s="1"/>
  <c r="CM97" i="1"/>
  <c r="WC97" i="1" s="1"/>
  <c r="XA97" i="1" s="1"/>
  <c r="HB97" i="1"/>
  <c r="GD97" i="1"/>
  <c r="FF97" i="1"/>
  <c r="CM163" i="1"/>
  <c r="WC163" i="1" s="1"/>
  <c r="XA163" i="1" s="1"/>
  <c r="HB163" i="1"/>
  <c r="GD163" i="1"/>
  <c r="FF163" i="1"/>
  <c r="HA28" i="1"/>
  <c r="GC28" i="1"/>
  <c r="FE28" i="1"/>
  <c r="CL28" i="1"/>
  <c r="WB28" i="1" s="1"/>
  <c r="WZ28" i="1" s="1"/>
  <c r="AQ29" i="1"/>
  <c r="BN29" i="1" s="1"/>
  <c r="CM127" i="1"/>
  <c r="WC127" i="1" s="1"/>
  <c r="XA127" i="1" s="1"/>
  <c r="HB127" i="1"/>
  <c r="GD127" i="1"/>
  <c r="FF127" i="1"/>
  <c r="CL200" i="1"/>
  <c r="WB200" i="1" s="1"/>
  <c r="WZ200" i="1" s="1"/>
  <c r="HA200" i="1"/>
  <c r="GC200" i="1"/>
  <c r="FE200" i="1"/>
  <c r="CM168" i="1"/>
  <c r="WC168" i="1" s="1"/>
  <c r="XA168" i="1" s="1"/>
  <c r="HB168" i="1"/>
  <c r="GD168" i="1"/>
  <c r="FF168" i="1"/>
  <c r="AR18" i="1"/>
  <c r="BO18" i="1" s="1"/>
  <c r="AQ209" i="1"/>
  <c r="BN209" i="1" s="1"/>
  <c r="AR24" i="1"/>
  <c r="BO24" i="1" s="1"/>
  <c r="EG201" i="1"/>
  <c r="NM201" i="1" s="1"/>
  <c r="XW201" i="1" s="1"/>
  <c r="DI201" i="1"/>
  <c r="AR206" i="1"/>
  <c r="BO206" i="1" s="1"/>
  <c r="CM159" i="1"/>
  <c r="WC159" i="1" s="1"/>
  <c r="XA159" i="1" s="1"/>
  <c r="HB159" i="1"/>
  <c r="GD159" i="1"/>
  <c r="FF159" i="1"/>
  <c r="CM44" i="1"/>
  <c r="WC44" i="1" s="1"/>
  <c r="XA44" i="1" s="1"/>
  <c r="HB44" i="1"/>
  <c r="GD44" i="1"/>
  <c r="FF44" i="1"/>
  <c r="EF104" i="1"/>
  <c r="NL104" i="1" s="1"/>
  <c r="XV104" i="1" s="1"/>
  <c r="DH104" i="1"/>
  <c r="CM190" i="1"/>
  <c r="WC190" i="1" s="1"/>
  <c r="XA190" i="1" s="1"/>
  <c r="HB190" i="1"/>
  <c r="GD190" i="1"/>
  <c r="FF190" i="1"/>
  <c r="EF64" i="1"/>
  <c r="NL64" i="1" s="1"/>
  <c r="XV64" i="1" s="1"/>
  <c r="DH64" i="1"/>
  <c r="AQ112" i="1"/>
  <c r="BN112" i="1" s="1"/>
  <c r="CM89" i="1"/>
  <c r="WC89" i="1" s="1"/>
  <c r="XA89" i="1" s="1"/>
  <c r="HB89" i="1"/>
  <c r="GD89" i="1"/>
  <c r="FF89" i="1"/>
  <c r="AR142" i="1"/>
  <c r="BO142" i="1" s="1"/>
  <c r="CM117" i="1"/>
  <c r="WC117" i="1" s="1"/>
  <c r="XA117" i="1" s="1"/>
  <c r="HB117" i="1"/>
  <c r="GD117" i="1"/>
  <c r="FF117" i="1"/>
  <c r="EH200" i="1"/>
  <c r="NN200" i="1" s="1"/>
  <c r="XX200" i="1" s="1"/>
  <c r="DJ200" i="1"/>
  <c r="AR118" i="1"/>
  <c r="BO118" i="1" s="1"/>
  <c r="EG87" i="1"/>
  <c r="NM87" i="1" s="1"/>
  <c r="XW87" i="1" s="1"/>
  <c r="DI87" i="1"/>
  <c r="AR70" i="1"/>
  <c r="BO70" i="1" s="1"/>
  <c r="EG153" i="1"/>
  <c r="NM153" i="1" s="1"/>
  <c r="XW153" i="1" s="1"/>
  <c r="DI153" i="1"/>
  <c r="CM201" i="1"/>
  <c r="WC201" i="1" s="1"/>
  <c r="XA201" i="1" s="1"/>
  <c r="EG102" i="1"/>
  <c r="NM102" i="1" s="1"/>
  <c r="XW102" i="1" s="1"/>
  <c r="DI102" i="1"/>
  <c r="EF25" i="1"/>
  <c r="NL25" i="1" s="1"/>
  <c r="XV25" i="1" s="1"/>
  <c r="DH25" i="1"/>
  <c r="EF208" i="1"/>
  <c r="NL208" i="1" s="1"/>
  <c r="XV208" i="1" s="1"/>
  <c r="DH208" i="1"/>
  <c r="AR94" i="1"/>
  <c r="BO94" i="1" s="1"/>
  <c r="CM82" i="1"/>
  <c r="WC82" i="1" s="1"/>
  <c r="XA82" i="1" s="1"/>
  <c r="HB82" i="1"/>
  <c r="GD82" i="1"/>
  <c r="FF82" i="1"/>
  <c r="AR43" i="1"/>
  <c r="BO43" i="1" s="1"/>
  <c r="AR193" i="1"/>
  <c r="BO193" i="1" s="1"/>
  <c r="EG39" i="1"/>
  <c r="NM39" i="1" s="1"/>
  <c r="XW39" i="1" s="1"/>
  <c r="DI39" i="1"/>
  <c r="AQ172" i="1"/>
  <c r="BN172" i="1" s="1"/>
  <c r="EH147" i="1"/>
  <c r="NN147" i="1" s="1"/>
  <c r="XX147" i="1" s="1"/>
  <c r="AR127" i="1"/>
  <c r="BO127" i="1" s="1"/>
  <c r="HB197" i="1"/>
  <c r="GD197" i="1"/>
  <c r="FF197" i="1"/>
  <c r="CM197" i="1"/>
  <c r="WC197" i="1" s="1"/>
  <c r="XA197" i="1" s="1"/>
  <c r="HA152" i="1"/>
  <c r="FE152" i="1"/>
  <c r="CL152" i="1"/>
  <c r="WB152" i="1" s="1"/>
  <c r="WZ152" i="1" s="1"/>
  <c r="GC152" i="1"/>
  <c r="CM107" i="1"/>
  <c r="WC107" i="1" s="1"/>
  <c r="XA107" i="1" s="1"/>
  <c r="HB107" i="1"/>
  <c r="GD107" i="1"/>
  <c r="FF107" i="1"/>
  <c r="CM83" i="1"/>
  <c r="WC83" i="1" s="1"/>
  <c r="XA83" i="1" s="1"/>
  <c r="HB83" i="1"/>
  <c r="GD83" i="1"/>
  <c r="FF83" i="1"/>
  <c r="CM146" i="1"/>
  <c r="WC146" i="1" s="1"/>
  <c r="XA146" i="1" s="1"/>
  <c r="HB146" i="1"/>
  <c r="GD146" i="1"/>
  <c r="FF146" i="1"/>
  <c r="CL143" i="1"/>
  <c r="WB143" i="1" s="1"/>
  <c r="WZ143" i="1" s="1"/>
  <c r="HA143" i="1"/>
  <c r="GC143" i="1"/>
  <c r="FE143" i="1"/>
  <c r="CM148" i="1"/>
  <c r="WC148" i="1" s="1"/>
  <c r="XA148" i="1" s="1"/>
  <c r="HB148" i="1"/>
  <c r="GD148" i="1"/>
  <c r="FF148" i="1"/>
  <c r="AQ148" i="1"/>
  <c r="BN148" i="1" s="1"/>
  <c r="AR40" i="1"/>
  <c r="BO40" i="1" s="1"/>
  <c r="EH181" i="1"/>
  <c r="NN181" i="1" s="1"/>
  <c r="XX181" i="1" s="1"/>
  <c r="DJ181" i="1"/>
  <c r="AR119" i="1"/>
  <c r="BO119" i="1" s="1"/>
  <c r="DI152" i="1"/>
  <c r="EG152" i="1"/>
  <c r="NM152" i="1" s="1"/>
  <c r="XW152" i="1" s="1"/>
  <c r="AR44" i="1"/>
  <c r="BO44" i="1" s="1"/>
  <c r="CM31" i="1"/>
  <c r="WC31" i="1" s="1"/>
  <c r="XA31" i="1" s="1"/>
  <c r="HB31" i="1"/>
  <c r="GD31" i="1"/>
  <c r="FF31" i="1"/>
  <c r="CM35" i="1"/>
  <c r="WC35" i="1" s="1"/>
  <c r="XA35" i="1" s="1"/>
  <c r="HB35" i="1"/>
  <c r="GD35" i="1"/>
  <c r="FF35" i="1"/>
  <c r="HA208" i="1"/>
  <c r="GC208" i="1"/>
  <c r="FE208" i="1"/>
  <c r="CL208" i="1"/>
  <c r="WB208" i="1" s="1"/>
  <c r="WZ208" i="1" s="1"/>
  <c r="CM103" i="1"/>
  <c r="WC103" i="1" s="1"/>
  <c r="XA103" i="1" s="1"/>
  <c r="HB103" i="1"/>
  <c r="GD103" i="1"/>
  <c r="FF103" i="1"/>
  <c r="HA113" i="1"/>
  <c r="GC113" i="1"/>
  <c r="FE113" i="1"/>
  <c r="CL113" i="1"/>
  <c r="WB113" i="1" s="1"/>
  <c r="WZ113" i="1" s="1"/>
  <c r="DH60" i="1"/>
  <c r="EF60" i="1"/>
  <c r="NL60" i="1" s="1"/>
  <c r="XV60" i="1" s="1"/>
  <c r="GD46" i="1"/>
  <c r="AR19" i="1"/>
  <c r="BO19" i="1" s="1"/>
  <c r="CM54" i="1"/>
  <c r="WC54" i="1" s="1"/>
  <c r="XA54" i="1" s="1"/>
  <c r="HB54" i="1"/>
  <c r="GD54" i="1"/>
  <c r="FF54" i="1"/>
  <c r="AQ84" i="1"/>
  <c r="BN84" i="1" s="1"/>
  <c r="HB91" i="1"/>
  <c r="HA193" i="1"/>
  <c r="FE193" i="1"/>
  <c r="CL193" i="1"/>
  <c r="WB193" i="1" s="1"/>
  <c r="WZ193" i="1" s="1"/>
  <c r="GC193" i="1"/>
  <c r="CM191" i="1"/>
  <c r="WC191" i="1" s="1"/>
  <c r="XA191" i="1" s="1"/>
  <c r="HB191" i="1"/>
  <c r="GD191" i="1"/>
  <c r="FF191" i="1"/>
  <c r="AR99" i="1"/>
  <c r="BO99" i="1" s="1"/>
  <c r="CM18" i="1"/>
  <c r="WC18" i="1" s="1"/>
  <c r="XA18" i="1" s="1"/>
  <c r="FF18" i="1"/>
  <c r="HB112" i="1"/>
  <c r="GD112" i="1"/>
  <c r="FF112" i="1"/>
  <c r="CM112" i="1"/>
  <c r="WC112" i="1" s="1"/>
  <c r="XA112" i="1" s="1"/>
  <c r="EG123" i="1"/>
  <c r="NM123" i="1" s="1"/>
  <c r="XW123" i="1" s="1"/>
  <c r="DI123" i="1"/>
  <c r="EG157" i="1"/>
  <c r="NM157" i="1" s="1"/>
  <c r="XW157" i="1" s="1"/>
  <c r="DI157" i="1"/>
  <c r="CM50" i="1"/>
  <c r="WC50" i="1" s="1"/>
  <c r="XA50" i="1" s="1"/>
  <c r="HB50" i="1"/>
  <c r="GD50" i="1"/>
  <c r="FF50" i="1"/>
  <c r="CL147" i="1"/>
  <c r="WB147" i="1" s="1"/>
  <c r="WZ147" i="1" s="1"/>
  <c r="HA147" i="1"/>
  <c r="GC147" i="1"/>
  <c r="FE147" i="1"/>
  <c r="AR106" i="1"/>
  <c r="BO106" i="1" s="1"/>
  <c r="CM186" i="1"/>
  <c r="WC186" i="1" s="1"/>
  <c r="XA186" i="1" s="1"/>
  <c r="HB186" i="1"/>
  <c r="GD186" i="1"/>
  <c r="FF186" i="1"/>
  <c r="HA203" i="1"/>
  <c r="GC203" i="1"/>
  <c r="FE203" i="1"/>
  <c r="CL203" i="1"/>
  <c r="WB203" i="1" s="1"/>
  <c r="WZ203" i="1" s="1"/>
  <c r="CM138" i="1"/>
  <c r="WC138" i="1" s="1"/>
  <c r="XA138" i="1" s="1"/>
  <c r="HB138" i="1"/>
  <c r="GD138" i="1"/>
  <c r="FF138" i="1"/>
  <c r="FF91" i="1" l="1"/>
  <c r="FF201" i="1"/>
  <c r="AR191" i="1"/>
  <c r="BO191" i="1" s="1"/>
  <c r="AR147" i="1"/>
  <c r="BO147" i="1" s="1"/>
  <c r="AR23" i="1"/>
  <c r="BO23" i="1" s="1"/>
  <c r="EH185" i="1"/>
  <c r="NN185" i="1" s="1"/>
  <c r="XX185" i="1" s="1"/>
  <c r="HZ66" i="1"/>
  <c r="MP66" i="1"/>
  <c r="MP177" i="1"/>
  <c r="HZ125" i="1"/>
  <c r="MP201" i="1"/>
  <c r="HZ188" i="1"/>
  <c r="LR109" i="1"/>
  <c r="KT91" i="1"/>
  <c r="IY41" i="1"/>
  <c r="MP23" i="1"/>
  <c r="MP22" i="1"/>
  <c r="IX96" i="1"/>
  <c r="PI82" i="1"/>
  <c r="AR183" i="1"/>
  <c r="BO183" i="1" s="1"/>
  <c r="GE41" i="1"/>
  <c r="HB22" i="1"/>
  <c r="CM188" i="1"/>
  <c r="WC188" i="1" s="1"/>
  <c r="XA188" i="1" s="1"/>
  <c r="GD66" i="1"/>
  <c r="GD177" i="1"/>
  <c r="AS103" i="1"/>
  <c r="BP103" i="1" s="1"/>
  <c r="GD91" i="1"/>
  <c r="GD201" i="1"/>
  <c r="FF125" i="1"/>
  <c r="HC41" i="1"/>
  <c r="CM22" i="1"/>
  <c r="WC22" i="1" s="1"/>
  <c r="XA22" i="1" s="1"/>
  <c r="FF188" i="1"/>
  <c r="HB66" i="1"/>
  <c r="DK58" i="1"/>
  <c r="FF23" i="1"/>
  <c r="DJ23" i="1"/>
  <c r="DJ183" i="1"/>
  <c r="DK179" i="1"/>
  <c r="JV66" i="1"/>
  <c r="JV125" i="1"/>
  <c r="IX201" i="1"/>
  <c r="FF96" i="1"/>
  <c r="JV188" i="1"/>
  <c r="IX91" i="1"/>
  <c r="LR91" i="1"/>
  <c r="KU41" i="1"/>
  <c r="MP96" i="1"/>
  <c r="PI180" i="1"/>
  <c r="QG82" i="1"/>
  <c r="CM91" i="1"/>
  <c r="WC91" i="1" s="1"/>
  <c r="XA91" i="1" s="1"/>
  <c r="HB201" i="1"/>
  <c r="GD125" i="1"/>
  <c r="FF22" i="1"/>
  <c r="GD188" i="1"/>
  <c r="CM66" i="1"/>
  <c r="WC66" i="1" s="1"/>
  <c r="XA66" i="1" s="1"/>
  <c r="AR185" i="1"/>
  <c r="BO185" i="1" s="1"/>
  <c r="CM177" i="1"/>
  <c r="WC177" i="1" s="1"/>
  <c r="XA177" i="1" s="1"/>
  <c r="AR30" i="1"/>
  <c r="BO30" i="1" s="1"/>
  <c r="GD23" i="1"/>
  <c r="GD109" i="1"/>
  <c r="DJ191" i="1"/>
  <c r="FF141" i="1"/>
  <c r="KT66" i="1"/>
  <c r="HZ177" i="1"/>
  <c r="MP125" i="1"/>
  <c r="HZ201" i="1"/>
  <c r="MP188" i="1"/>
  <c r="IX109" i="1"/>
  <c r="HZ91" i="1"/>
  <c r="MP91" i="1"/>
  <c r="MQ41" i="1"/>
  <c r="HZ141" i="1"/>
  <c r="IX23" i="1"/>
  <c r="JV22" i="1"/>
  <c r="QG180" i="1"/>
  <c r="RE82" i="1"/>
  <c r="GD18" i="1"/>
  <c r="CM181" i="1"/>
  <c r="WC181" i="1" s="1"/>
  <c r="XA181" i="1" s="1"/>
  <c r="GD114" i="1"/>
  <c r="GD94" i="1"/>
  <c r="HB199" i="1"/>
  <c r="FF36" i="1"/>
  <c r="HB176" i="1"/>
  <c r="FF167" i="1"/>
  <c r="IX94" i="1"/>
  <c r="IX176" i="1"/>
  <c r="PI185" i="1"/>
  <c r="DJ26" i="1"/>
  <c r="TQ26" i="1" s="1"/>
  <c r="HB18" i="1"/>
  <c r="FF181" i="1"/>
  <c r="HB114" i="1"/>
  <c r="HB94" i="1"/>
  <c r="CM199" i="1"/>
  <c r="WC199" i="1" s="1"/>
  <c r="XA199" i="1" s="1"/>
  <c r="GD36" i="1"/>
  <c r="CM176" i="1"/>
  <c r="WC176" i="1" s="1"/>
  <c r="XA176" i="1" s="1"/>
  <c r="GD167" i="1"/>
  <c r="KT94" i="1"/>
  <c r="LR176" i="1"/>
  <c r="FF199" i="1"/>
  <c r="HB36" i="1"/>
  <c r="FF176" i="1"/>
  <c r="AR39" i="1"/>
  <c r="BO39" i="1" s="1"/>
  <c r="HB167" i="1"/>
  <c r="HZ181" i="1"/>
  <c r="HZ114" i="1"/>
  <c r="LR94" i="1"/>
  <c r="MP36" i="1"/>
  <c r="KT18" i="1"/>
  <c r="HZ167" i="1"/>
  <c r="JV181" i="1"/>
  <c r="JV114" i="1"/>
  <c r="HZ176" i="1"/>
  <c r="MP176" i="1"/>
  <c r="IX199" i="1"/>
  <c r="LR199" i="1"/>
  <c r="IX18" i="1"/>
  <c r="LR18" i="1"/>
  <c r="MP46" i="1"/>
  <c r="JV167" i="1"/>
  <c r="RE185" i="1"/>
  <c r="KT181" i="1"/>
  <c r="KT114" i="1"/>
  <c r="HZ94" i="1"/>
  <c r="MP94" i="1"/>
  <c r="JV176" i="1"/>
  <c r="HZ36" i="1"/>
  <c r="HZ199" i="1"/>
  <c r="MP199" i="1"/>
  <c r="JV18" i="1"/>
  <c r="MP18" i="1"/>
  <c r="KT167" i="1"/>
  <c r="OK185" i="1"/>
  <c r="IX181" i="1"/>
  <c r="LR181" i="1"/>
  <c r="IX114" i="1"/>
  <c r="LR114" i="1"/>
  <c r="JV94" i="1"/>
  <c r="KT176" i="1"/>
  <c r="JV36" i="1"/>
  <c r="JV199" i="1"/>
  <c r="HZ18" i="1"/>
  <c r="IX167" i="1"/>
  <c r="LR167" i="1"/>
  <c r="OK183" i="1"/>
  <c r="QG185" i="1"/>
  <c r="HZ48" i="1"/>
  <c r="MP48" i="1"/>
  <c r="JV172" i="1"/>
  <c r="KT68" i="1"/>
  <c r="IX26" i="1"/>
  <c r="QG131" i="1"/>
  <c r="DJ82" i="1"/>
  <c r="TQ82" i="1" s="1"/>
  <c r="CM68" i="1"/>
  <c r="WC68" i="1" s="1"/>
  <c r="XA68" i="1" s="1"/>
  <c r="QH179" i="1"/>
  <c r="FF69" i="1"/>
  <c r="CM172" i="1"/>
  <c r="WC172" i="1" s="1"/>
  <c r="XA172" i="1" s="1"/>
  <c r="CM109" i="1"/>
  <c r="WC109" i="1" s="1"/>
  <c r="XA109" i="1" s="1"/>
  <c r="FF68" i="1"/>
  <c r="GD141" i="1"/>
  <c r="KT177" i="1"/>
  <c r="KT125" i="1"/>
  <c r="JV201" i="1"/>
  <c r="KT172" i="1"/>
  <c r="KT188" i="1"/>
  <c r="HZ109" i="1"/>
  <c r="MP109" i="1"/>
  <c r="JW41" i="1"/>
  <c r="JV141" i="1"/>
  <c r="IX68" i="1"/>
  <c r="LR68" i="1"/>
  <c r="KT23" i="1"/>
  <c r="KT22" i="1"/>
  <c r="JV26" i="1"/>
  <c r="MP26" i="1"/>
  <c r="HZ96" i="1"/>
  <c r="RF179" i="1"/>
  <c r="RE180" i="1"/>
  <c r="PI131" i="1"/>
  <c r="LR26" i="1"/>
  <c r="HB26" i="1"/>
  <c r="HB125" i="1"/>
  <c r="CN41" i="1"/>
  <c r="WD41" i="1" s="1"/>
  <c r="XB41" i="1" s="1"/>
  <c r="CM26" i="1"/>
  <c r="WC26" i="1" s="1"/>
  <c r="XA26" i="1" s="1"/>
  <c r="HB188" i="1"/>
  <c r="HB177" i="1"/>
  <c r="FF172" i="1"/>
  <c r="CM23" i="1"/>
  <c r="WC23" i="1" s="1"/>
  <c r="XA23" i="1" s="1"/>
  <c r="AR115" i="1"/>
  <c r="BO115" i="1" s="1"/>
  <c r="FF109" i="1"/>
  <c r="HB68" i="1"/>
  <c r="CM141" i="1"/>
  <c r="WC141" i="1" s="1"/>
  <c r="XA141" i="1" s="1"/>
  <c r="IX177" i="1"/>
  <c r="LR177" i="1"/>
  <c r="IX125" i="1"/>
  <c r="LR125" i="1"/>
  <c r="GD96" i="1"/>
  <c r="KT201" i="1"/>
  <c r="IX172" i="1"/>
  <c r="LR172" i="1"/>
  <c r="IX188" i="1"/>
  <c r="LR188" i="1"/>
  <c r="HZ69" i="1"/>
  <c r="JV109" i="1"/>
  <c r="LS41" i="1"/>
  <c r="MP141" i="1"/>
  <c r="HZ68" i="1"/>
  <c r="MP68" i="1"/>
  <c r="LR23" i="1"/>
  <c r="IX22" i="1"/>
  <c r="LR22" i="1"/>
  <c r="HZ26" i="1"/>
  <c r="LR96" i="1"/>
  <c r="OL179" i="1"/>
  <c r="OK180" i="1"/>
  <c r="RE131" i="1"/>
  <c r="KT141" i="1"/>
  <c r="JV96" i="1"/>
  <c r="TQ188" i="1"/>
  <c r="WB96" i="1"/>
  <c r="WZ96" i="1" s="1"/>
  <c r="IX141" i="1"/>
  <c r="LR141" i="1"/>
  <c r="JV23" i="1"/>
  <c r="CM96" i="1"/>
  <c r="HC96" i="1" s="1"/>
  <c r="KT96" i="1"/>
  <c r="KT36" i="1"/>
  <c r="QG183" i="1"/>
  <c r="IX36" i="1"/>
  <c r="LR36" i="1"/>
  <c r="HZ46" i="1"/>
  <c r="PI183" i="1"/>
  <c r="RE183" i="1"/>
  <c r="HB32" i="1"/>
  <c r="KT32" i="1"/>
  <c r="LS195" i="1"/>
  <c r="CM32" i="1"/>
  <c r="WC32" i="1" s="1"/>
  <c r="XA32" i="1" s="1"/>
  <c r="AR36" i="1"/>
  <c r="BO36" i="1" s="1"/>
  <c r="JV164" i="1"/>
  <c r="IX32" i="1"/>
  <c r="LR32" i="1"/>
  <c r="WB133" i="1"/>
  <c r="WZ133" i="1" s="1"/>
  <c r="MP133" i="1"/>
  <c r="HZ133" i="1"/>
  <c r="GD133" i="1"/>
  <c r="FF133" i="1"/>
  <c r="JV133" i="1"/>
  <c r="LR133" i="1"/>
  <c r="IX133" i="1"/>
  <c r="HB133" i="1"/>
  <c r="KT133" i="1"/>
  <c r="CM133" i="1"/>
  <c r="FF74" i="1"/>
  <c r="FF32" i="1"/>
  <c r="FG195" i="1"/>
  <c r="HC164" i="1"/>
  <c r="HZ32" i="1"/>
  <c r="MP32" i="1"/>
  <c r="AR131" i="1"/>
  <c r="BO131" i="1" s="1"/>
  <c r="GD32" i="1"/>
  <c r="GD29" i="1"/>
  <c r="IA195" i="1"/>
  <c r="JV32" i="1"/>
  <c r="RG215" i="1"/>
  <c r="XY215" i="1"/>
  <c r="GD69" i="1"/>
  <c r="JV69" i="1"/>
  <c r="HZ136" i="1"/>
  <c r="OJ161" i="1"/>
  <c r="XV161" i="1"/>
  <c r="RG216" i="1"/>
  <c r="XY216" i="1"/>
  <c r="RG212" i="1"/>
  <c r="XY212" i="1"/>
  <c r="PJ138" i="1"/>
  <c r="XX138" i="1"/>
  <c r="HB69" i="1"/>
  <c r="HB196" i="1"/>
  <c r="FF136" i="1"/>
  <c r="KT69" i="1"/>
  <c r="MP136" i="1"/>
  <c r="ON214" i="1"/>
  <c r="XZ214" i="1"/>
  <c r="CM69" i="1"/>
  <c r="WC69" i="1" s="1"/>
  <c r="XA69" i="1" s="1"/>
  <c r="GD136" i="1"/>
  <c r="IX69" i="1"/>
  <c r="LR69" i="1"/>
  <c r="LR196" i="1"/>
  <c r="FF64" i="1"/>
  <c r="LR64" i="1"/>
  <c r="PK215" i="1"/>
  <c r="KT29" i="1"/>
  <c r="HZ74" i="1"/>
  <c r="GD74" i="1"/>
  <c r="DJ17" i="1"/>
  <c r="HB29" i="1"/>
  <c r="GE195" i="1"/>
  <c r="GD196" i="1"/>
  <c r="HZ196" i="1"/>
  <c r="MP196" i="1"/>
  <c r="IY195" i="1"/>
  <c r="MQ195" i="1"/>
  <c r="JV74" i="1"/>
  <c r="IX29" i="1"/>
  <c r="LR29" i="1"/>
  <c r="CM64" i="1"/>
  <c r="WC64" i="1" s="1"/>
  <c r="XA64" i="1" s="1"/>
  <c r="MP64" i="1"/>
  <c r="MP74" i="1"/>
  <c r="HB74" i="1"/>
  <c r="CM29" i="1"/>
  <c r="WC29" i="1" s="1"/>
  <c r="XA29" i="1" s="1"/>
  <c r="HC195" i="1"/>
  <c r="CM196" i="1"/>
  <c r="WC196" i="1" s="1"/>
  <c r="XA196" i="1" s="1"/>
  <c r="JV196" i="1"/>
  <c r="JW195" i="1"/>
  <c r="KT74" i="1"/>
  <c r="HZ29" i="1"/>
  <c r="MP29" i="1"/>
  <c r="IX64" i="1"/>
  <c r="AR17" i="1"/>
  <c r="BO17" i="1" s="1"/>
  <c r="CM74" i="1"/>
  <c r="WC74" i="1" s="1"/>
  <c r="XA74" i="1" s="1"/>
  <c r="AS161" i="1"/>
  <c r="BP161" i="1" s="1"/>
  <c r="EJ161" i="1" s="1"/>
  <c r="NP161" i="1" s="1"/>
  <c r="XZ161" i="1" s="1"/>
  <c r="FF29" i="1"/>
  <c r="CN195" i="1"/>
  <c r="WD195" i="1" s="1"/>
  <c r="XB195" i="1" s="1"/>
  <c r="FF196" i="1"/>
  <c r="KT196" i="1"/>
  <c r="KU195" i="1"/>
  <c r="IX74" i="1"/>
  <c r="LR74" i="1"/>
  <c r="JV29" i="1"/>
  <c r="QH138" i="1"/>
  <c r="HB46" i="1"/>
  <c r="CM48" i="1"/>
  <c r="WC48" i="1" s="1"/>
  <c r="XA48" i="1" s="1"/>
  <c r="JV48" i="1"/>
  <c r="JV46" i="1"/>
  <c r="FF48" i="1"/>
  <c r="KT48" i="1"/>
  <c r="KT46" i="1"/>
  <c r="CM46" i="1"/>
  <c r="WC46" i="1" s="1"/>
  <c r="XA46" i="1" s="1"/>
  <c r="FF46" i="1"/>
  <c r="GD48" i="1"/>
  <c r="IX48" i="1"/>
  <c r="LR48" i="1"/>
  <c r="IX46" i="1"/>
  <c r="LR46" i="1"/>
  <c r="PL214" i="1"/>
  <c r="TP17" i="1"/>
  <c r="KT164" i="1"/>
  <c r="JV136" i="1"/>
  <c r="HB136" i="1"/>
  <c r="FF198" i="1"/>
  <c r="IX164" i="1"/>
  <c r="LR164" i="1"/>
  <c r="KT136" i="1"/>
  <c r="CM136" i="1"/>
  <c r="WC136" i="1" s="1"/>
  <c r="XA136" i="1" s="1"/>
  <c r="HZ164" i="1"/>
  <c r="IX136" i="1"/>
  <c r="LR136" i="1"/>
  <c r="TP123" i="1"/>
  <c r="TQ181" i="1"/>
  <c r="TP39" i="1"/>
  <c r="TQ106" i="1"/>
  <c r="TQ99" i="1"/>
  <c r="TP191" i="1"/>
  <c r="TP23" i="1"/>
  <c r="TP99" i="1"/>
  <c r="TQ173" i="1"/>
  <c r="TQ127" i="1"/>
  <c r="TP69" i="1"/>
  <c r="TO81" i="1"/>
  <c r="TO134" i="1"/>
  <c r="TO34" i="1"/>
  <c r="TO72" i="1"/>
  <c r="TO35" i="1"/>
  <c r="TO97" i="1"/>
  <c r="TO159" i="1"/>
  <c r="TO105" i="1"/>
  <c r="LR21" i="1"/>
  <c r="WB21" i="1"/>
  <c r="WZ21" i="1" s="1"/>
  <c r="TP50" i="1"/>
  <c r="WB106" i="1"/>
  <c r="WZ106" i="1" s="1"/>
  <c r="KT106" i="1"/>
  <c r="GD106" i="1"/>
  <c r="JV106" i="1"/>
  <c r="FF106" i="1"/>
  <c r="MP106" i="1"/>
  <c r="HZ106" i="1"/>
  <c r="CM106" i="1"/>
  <c r="LR106" i="1"/>
  <c r="IX106" i="1"/>
  <c r="HB106" i="1"/>
  <c r="WB53" i="1"/>
  <c r="WZ53" i="1" s="1"/>
  <c r="LR53" i="1"/>
  <c r="IX53" i="1"/>
  <c r="FF53" i="1"/>
  <c r="KT53" i="1"/>
  <c r="CM53" i="1"/>
  <c r="JV53" i="1"/>
  <c r="HB53" i="1"/>
  <c r="MP53" i="1"/>
  <c r="HZ53" i="1"/>
  <c r="GD53" i="1"/>
  <c r="TO208" i="1"/>
  <c r="TP102" i="1"/>
  <c r="TO64" i="1"/>
  <c r="TQ52" i="1"/>
  <c r="TP141" i="1"/>
  <c r="TP71" i="1"/>
  <c r="TP187" i="1"/>
  <c r="TP194" i="1"/>
  <c r="TP37" i="1"/>
  <c r="TO129" i="1"/>
  <c r="TP126" i="1"/>
  <c r="TP108" i="1"/>
  <c r="TP136" i="1"/>
  <c r="TP122" i="1"/>
  <c r="TP30" i="1"/>
  <c r="TQ44" i="1"/>
  <c r="TP25" i="1"/>
  <c r="TQ140" i="1"/>
  <c r="TP168" i="1"/>
  <c r="TQ31" i="1"/>
  <c r="TP104" i="1"/>
  <c r="TP162" i="1"/>
  <c r="TP148" i="1"/>
  <c r="TP64" i="1"/>
  <c r="TQ43" i="1"/>
  <c r="TP60" i="1"/>
  <c r="TP211" i="1"/>
  <c r="TQ66" i="1"/>
  <c r="TQ19" i="1"/>
  <c r="TP100" i="1"/>
  <c r="TQ118" i="1"/>
  <c r="TO93" i="1"/>
  <c r="TP190" i="1"/>
  <c r="TO56" i="1"/>
  <c r="TO54" i="1"/>
  <c r="TO90" i="1"/>
  <c r="TO80" i="1"/>
  <c r="TP85" i="1"/>
  <c r="TO89" i="1"/>
  <c r="TO107" i="1"/>
  <c r="TO165" i="1"/>
  <c r="TO186" i="1"/>
  <c r="TO150" i="1"/>
  <c r="TO109" i="1"/>
  <c r="TO101" i="1"/>
  <c r="TO111" i="1"/>
  <c r="TP161" i="1"/>
  <c r="KT64" i="1"/>
  <c r="WB64" i="1"/>
  <c r="WZ64" i="1" s="1"/>
  <c r="TP157" i="1"/>
  <c r="TO60" i="1"/>
  <c r="TP152" i="1"/>
  <c r="TP87" i="1"/>
  <c r="TP201" i="1"/>
  <c r="TP66" i="1"/>
  <c r="TP48" i="1"/>
  <c r="TP32" i="1"/>
  <c r="TP197" i="1"/>
  <c r="TP156" i="1"/>
  <c r="TP74" i="1"/>
  <c r="TO184" i="1"/>
  <c r="TQ110" i="1"/>
  <c r="TP133" i="1"/>
  <c r="TP96" i="1"/>
  <c r="TO155" i="1"/>
  <c r="TP77" i="1"/>
  <c r="TQ76" i="1"/>
  <c r="WB76" i="1"/>
  <c r="WZ76" i="1" s="1"/>
  <c r="TO46" i="1"/>
  <c r="TO42" i="1"/>
  <c r="TO61" i="1"/>
  <c r="TO38" i="1"/>
  <c r="TO196" i="1"/>
  <c r="TO117" i="1"/>
  <c r="TO182" i="1"/>
  <c r="TO174" i="1"/>
  <c r="TO210" i="1"/>
  <c r="TO199" i="1"/>
  <c r="TO25" i="1"/>
  <c r="TP153" i="1"/>
  <c r="TO104" i="1"/>
  <c r="TO45" i="1"/>
  <c r="TQ58" i="1"/>
  <c r="TP198" i="1"/>
  <c r="TP20" i="1"/>
  <c r="TP208" i="1"/>
  <c r="TP137" i="1"/>
  <c r="TQ164" i="1"/>
  <c r="TQ63" i="1"/>
  <c r="TP92" i="1"/>
  <c r="TO100" i="1"/>
  <c r="TP192" i="1"/>
  <c r="TP202" i="1"/>
  <c r="TQ23" i="1"/>
  <c r="TQ122" i="1"/>
  <c r="TQ32" i="1"/>
  <c r="TQ94" i="1"/>
  <c r="TQ78" i="1"/>
  <c r="TP84" i="1"/>
  <c r="TQ88" i="1"/>
  <c r="TQ157" i="1"/>
  <c r="TQ91" i="1"/>
  <c r="TQ191" i="1"/>
  <c r="TQ40" i="1"/>
  <c r="TQ167" i="1"/>
  <c r="TP172" i="1"/>
  <c r="TP112" i="1"/>
  <c r="TQ98" i="1"/>
  <c r="TP158" i="1"/>
  <c r="TP195" i="1"/>
  <c r="TP33" i="1"/>
  <c r="TQ74" i="1"/>
  <c r="TP184" i="1"/>
  <c r="TQ70" i="1"/>
  <c r="TO190" i="1"/>
  <c r="TO65" i="1"/>
  <c r="TO68" i="1"/>
  <c r="TO62" i="1"/>
  <c r="TQ85" i="1"/>
  <c r="TO86" i="1"/>
  <c r="TO166" i="1"/>
  <c r="TO163" i="1"/>
  <c r="TO121" i="1"/>
  <c r="TO170" i="1"/>
  <c r="TO120" i="1"/>
  <c r="TP175" i="1"/>
  <c r="TO130" i="1"/>
  <c r="TO176" i="1"/>
  <c r="TO146" i="1"/>
  <c r="TO205" i="1"/>
  <c r="MP198" i="1"/>
  <c r="WB198" i="1"/>
  <c r="WZ198" i="1" s="1"/>
  <c r="MQ164" i="1"/>
  <c r="WC164" i="1"/>
  <c r="XA164" i="1" s="1"/>
  <c r="GD164" i="1"/>
  <c r="WB164" i="1"/>
  <c r="WZ164" i="1" s="1"/>
  <c r="WB110" i="1"/>
  <c r="WZ110" i="1" s="1"/>
  <c r="MP110" i="1"/>
  <c r="HZ110" i="1"/>
  <c r="HB110" i="1"/>
  <c r="LR110" i="1"/>
  <c r="IX110" i="1"/>
  <c r="GD110" i="1"/>
  <c r="KT110" i="1"/>
  <c r="FF110" i="1"/>
  <c r="JV110" i="1"/>
  <c r="CM110" i="1"/>
  <c r="WB173" i="1"/>
  <c r="WZ173" i="1" s="1"/>
  <c r="JV173" i="1"/>
  <c r="GD173" i="1"/>
  <c r="MP173" i="1"/>
  <c r="HZ173" i="1"/>
  <c r="FF173" i="1"/>
  <c r="LR173" i="1"/>
  <c r="IX173" i="1"/>
  <c r="CM173" i="1"/>
  <c r="KT173" i="1"/>
  <c r="HB173" i="1"/>
  <c r="WB75" i="1"/>
  <c r="WZ75" i="1" s="1"/>
  <c r="KT75" i="1"/>
  <c r="HB75" i="1"/>
  <c r="JV75" i="1"/>
  <c r="GD75" i="1"/>
  <c r="MP75" i="1"/>
  <c r="HZ75" i="1"/>
  <c r="FF75" i="1"/>
  <c r="LR75" i="1"/>
  <c r="IX75" i="1"/>
  <c r="CM75" i="1"/>
  <c r="OM215" i="1"/>
  <c r="QJ214" i="1"/>
  <c r="RH214" i="1"/>
  <c r="OM216" i="1"/>
  <c r="QI215" i="1"/>
  <c r="OM212" i="1"/>
  <c r="PK212" i="1"/>
  <c r="PK216" i="1"/>
  <c r="QI212" i="1"/>
  <c r="QI216" i="1"/>
  <c r="NP215" i="1"/>
  <c r="NQ214" i="1"/>
  <c r="TR213" i="1"/>
  <c r="TS212" i="1"/>
  <c r="TS215" i="1"/>
  <c r="NP212" i="1"/>
  <c r="NO213" i="1"/>
  <c r="TS216" i="1"/>
  <c r="RH215" i="1"/>
  <c r="AV215" i="1"/>
  <c r="BR215" i="1"/>
  <c r="EK215" i="1"/>
  <c r="NQ215" i="1" s="1"/>
  <c r="YA215" i="1" s="1"/>
  <c r="DM215" i="1"/>
  <c r="CP214" i="1"/>
  <c r="WF214" i="1" s="1"/>
  <c r="XD214" i="1" s="1"/>
  <c r="MS214" i="1"/>
  <c r="LU214" i="1"/>
  <c r="KW214" i="1"/>
  <c r="JY214" i="1"/>
  <c r="JA214" i="1"/>
  <c r="IC214" i="1"/>
  <c r="HE214" i="1"/>
  <c r="GG214" i="1"/>
  <c r="FI214" i="1"/>
  <c r="TT214" i="1"/>
  <c r="CP213" i="1"/>
  <c r="WF213" i="1" s="1"/>
  <c r="XD213" i="1" s="1"/>
  <c r="MS213" i="1"/>
  <c r="LU213" i="1"/>
  <c r="KW213" i="1"/>
  <c r="JY213" i="1"/>
  <c r="JA213" i="1"/>
  <c r="IC213" i="1"/>
  <c r="HE213" i="1"/>
  <c r="GG213" i="1"/>
  <c r="FI213" i="1"/>
  <c r="MS215" i="1"/>
  <c r="LU215" i="1"/>
  <c r="KW215" i="1"/>
  <c r="JY215" i="1"/>
  <c r="JA215" i="1"/>
  <c r="IC215" i="1"/>
  <c r="HE215" i="1"/>
  <c r="GG215" i="1"/>
  <c r="FI215" i="1"/>
  <c r="CP215" i="1"/>
  <c r="WF215" i="1" s="1"/>
  <c r="XD215" i="1" s="1"/>
  <c r="EK212" i="1"/>
  <c r="NQ212" i="1" s="1"/>
  <c r="YA212" i="1" s="1"/>
  <c r="DM212" i="1"/>
  <c r="AV212" i="1"/>
  <c r="BR212" i="1"/>
  <c r="RH216" i="1"/>
  <c r="QJ216" i="1"/>
  <c r="PL216" i="1"/>
  <c r="ON216" i="1"/>
  <c r="EK216" i="1"/>
  <c r="NQ216" i="1" s="1"/>
  <c r="YA216" i="1" s="1"/>
  <c r="DM216" i="1"/>
  <c r="AV216" i="1"/>
  <c r="BR216" i="1"/>
  <c r="AW214" i="1"/>
  <c r="BS214" i="1"/>
  <c r="EL214" i="1"/>
  <c r="DN214" i="1"/>
  <c r="EJ213" i="1"/>
  <c r="DL213" i="1"/>
  <c r="AU213" i="1"/>
  <c r="BQ213" i="1"/>
  <c r="CP216" i="1"/>
  <c r="WF216" i="1" s="1"/>
  <c r="XD216" i="1" s="1"/>
  <c r="MS216" i="1"/>
  <c r="LU216" i="1"/>
  <c r="KW216" i="1"/>
  <c r="JY216" i="1"/>
  <c r="JA216" i="1"/>
  <c r="IC216" i="1"/>
  <c r="HE216" i="1"/>
  <c r="GG216" i="1"/>
  <c r="FI216" i="1"/>
  <c r="CP212" i="1"/>
  <c r="WF212" i="1" s="1"/>
  <c r="XD212" i="1" s="1"/>
  <c r="MS212" i="1"/>
  <c r="LU212" i="1"/>
  <c r="KW212" i="1"/>
  <c r="JY212" i="1"/>
  <c r="JA212" i="1"/>
  <c r="IC212" i="1"/>
  <c r="HE212" i="1"/>
  <c r="GG212" i="1"/>
  <c r="FI212" i="1"/>
  <c r="FF164" i="1"/>
  <c r="LR102" i="1"/>
  <c r="IX102" i="1"/>
  <c r="HB102" i="1"/>
  <c r="KT102" i="1"/>
  <c r="GD102" i="1"/>
  <c r="JV102" i="1"/>
  <c r="FF102" i="1"/>
  <c r="MP102" i="1"/>
  <c r="HZ102" i="1"/>
  <c r="CM102" i="1"/>
  <c r="WC102" i="1" s="1"/>
  <c r="XA102" i="1" s="1"/>
  <c r="HB21" i="1"/>
  <c r="GD64" i="1"/>
  <c r="JV64" i="1"/>
  <c r="RF138" i="1"/>
  <c r="HB64" i="1"/>
  <c r="OL138" i="1"/>
  <c r="AS138" i="1"/>
  <c r="BP138" i="1" s="1"/>
  <c r="EJ138" i="1" s="1"/>
  <c r="NP138" i="1" s="1"/>
  <c r="XZ138" i="1" s="1"/>
  <c r="EH85" i="1"/>
  <c r="NN85" i="1" s="1"/>
  <c r="EI85" i="1"/>
  <c r="NO85" i="1" s="1"/>
  <c r="CN164" i="1"/>
  <c r="KV164" i="1" s="1"/>
  <c r="HB198" i="1"/>
  <c r="KT198" i="1"/>
  <c r="JW164" i="1"/>
  <c r="FG164" i="1"/>
  <c r="AS85" i="1"/>
  <c r="BP85" i="1" s="1"/>
  <c r="EI161" i="1"/>
  <c r="NO161" i="1" s="1"/>
  <c r="CM198" i="1"/>
  <c r="IX198" i="1"/>
  <c r="LR198" i="1"/>
  <c r="IA164" i="1"/>
  <c r="LS164" i="1"/>
  <c r="GE164" i="1"/>
  <c r="GD198" i="1"/>
  <c r="HZ198" i="1"/>
  <c r="KU164" i="1"/>
  <c r="FF21" i="1"/>
  <c r="CM21" i="1"/>
  <c r="HC21" i="1" s="1"/>
  <c r="GD21" i="1"/>
  <c r="KT21" i="1"/>
  <c r="JV108" i="1"/>
  <c r="FF108" i="1"/>
  <c r="CM108" i="1"/>
  <c r="WC108" i="1" s="1"/>
  <c r="XA108" i="1" s="1"/>
  <c r="GD108" i="1"/>
  <c r="MP108" i="1"/>
  <c r="HZ108" i="1"/>
  <c r="KT108" i="1"/>
  <c r="LR108" i="1"/>
  <c r="IX108" i="1"/>
  <c r="HB108" i="1"/>
  <c r="TR179" i="1"/>
  <c r="TQ193" i="1"/>
  <c r="HZ21" i="1"/>
  <c r="MP21" i="1"/>
  <c r="JV21" i="1"/>
  <c r="IX21" i="1"/>
  <c r="AR73" i="1"/>
  <c r="BO73" i="1" s="1"/>
  <c r="DJ161" i="1"/>
  <c r="DK138" i="1"/>
  <c r="TR188" i="1"/>
  <c r="TQ203" i="1"/>
  <c r="QF161" i="1"/>
  <c r="LR162" i="1"/>
  <c r="IX162" i="1"/>
  <c r="CM162" i="1"/>
  <c r="WC162" i="1" s="1"/>
  <c r="XA162" i="1" s="1"/>
  <c r="KT162" i="1"/>
  <c r="HB162" i="1"/>
  <c r="JV162" i="1"/>
  <c r="GD162" i="1"/>
  <c r="MP162" i="1"/>
  <c r="HZ162" i="1"/>
  <c r="FF162" i="1"/>
  <c r="TQ183" i="1"/>
  <c r="TQ143" i="1"/>
  <c r="PH161" i="1"/>
  <c r="RD161" i="1"/>
  <c r="AR81" i="1"/>
  <c r="BO81" i="1" s="1"/>
  <c r="EI81" i="1" s="1"/>
  <c r="NO81" i="1" s="1"/>
  <c r="XY81" i="1" s="1"/>
  <c r="QF117" i="1"/>
  <c r="PH117" i="1"/>
  <c r="OJ117" i="1"/>
  <c r="RD117" i="1"/>
  <c r="OJ182" i="1"/>
  <c r="RD182" i="1"/>
  <c r="QF182" i="1"/>
  <c r="PH182" i="1"/>
  <c r="EG107" i="1"/>
  <c r="NM107" i="1" s="1"/>
  <c r="XW107" i="1" s="1"/>
  <c r="DI107" i="1"/>
  <c r="EG165" i="1"/>
  <c r="NM165" i="1" s="1"/>
  <c r="XW165" i="1" s="1"/>
  <c r="DI165" i="1"/>
  <c r="DI196" i="1"/>
  <c r="EG196" i="1"/>
  <c r="NM196" i="1" s="1"/>
  <c r="XW196" i="1" s="1"/>
  <c r="DI117" i="1"/>
  <c r="EG117" i="1"/>
  <c r="NM117" i="1" s="1"/>
  <c r="XW117" i="1" s="1"/>
  <c r="EG186" i="1"/>
  <c r="NM186" i="1" s="1"/>
  <c r="XW186" i="1" s="1"/>
  <c r="DI186" i="1"/>
  <c r="EG182" i="1"/>
  <c r="NM182" i="1" s="1"/>
  <c r="XW182" i="1" s="1"/>
  <c r="DI182" i="1"/>
  <c r="RD150" i="1"/>
  <c r="QF150" i="1"/>
  <c r="PH150" i="1"/>
  <c r="OJ150" i="1"/>
  <c r="PH109" i="1"/>
  <c r="OJ109" i="1"/>
  <c r="RD109" i="1"/>
  <c r="QF109" i="1"/>
  <c r="PH101" i="1"/>
  <c r="OJ101" i="1"/>
  <c r="RD101" i="1"/>
  <c r="QF101" i="1"/>
  <c r="QF111" i="1"/>
  <c r="PH111" i="1"/>
  <c r="OJ111" i="1"/>
  <c r="RD111" i="1"/>
  <c r="BN150" i="1"/>
  <c r="AR150" i="1"/>
  <c r="BN109" i="1"/>
  <c r="AR109" i="1"/>
  <c r="BN174" i="1"/>
  <c r="AR174" i="1"/>
  <c r="BN210" i="1"/>
  <c r="AR210" i="1"/>
  <c r="BN199" i="1"/>
  <c r="AR199" i="1"/>
  <c r="BN101" i="1"/>
  <c r="AR101" i="1"/>
  <c r="BN111" i="1"/>
  <c r="AR111" i="1"/>
  <c r="PH107" i="1"/>
  <c r="OJ107" i="1"/>
  <c r="RD107" i="1"/>
  <c r="QF107" i="1"/>
  <c r="OJ165" i="1"/>
  <c r="RD165" i="1"/>
  <c r="QF165" i="1"/>
  <c r="PH165" i="1"/>
  <c r="OJ186" i="1"/>
  <c r="RD186" i="1"/>
  <c r="QF186" i="1"/>
  <c r="PH186" i="1"/>
  <c r="BN166" i="1"/>
  <c r="AR166" i="1"/>
  <c r="BN163" i="1"/>
  <c r="AR163" i="1"/>
  <c r="BN121" i="1"/>
  <c r="AR121" i="1"/>
  <c r="BN170" i="1"/>
  <c r="AR170" i="1"/>
  <c r="BN159" i="1"/>
  <c r="AR159" i="1"/>
  <c r="BN120" i="1"/>
  <c r="AR120" i="1"/>
  <c r="RD105" i="1"/>
  <c r="QF105" i="1"/>
  <c r="PH105" i="1"/>
  <c r="OJ105" i="1"/>
  <c r="DI150" i="1"/>
  <c r="EG150" i="1"/>
  <c r="NM150" i="1" s="1"/>
  <c r="XW150" i="1" s="1"/>
  <c r="EG109" i="1"/>
  <c r="NM109" i="1" s="1"/>
  <c r="XW109" i="1" s="1"/>
  <c r="DI109" i="1"/>
  <c r="EG174" i="1"/>
  <c r="NM174" i="1" s="1"/>
  <c r="XW174" i="1" s="1"/>
  <c r="DI174" i="1"/>
  <c r="DI210" i="1"/>
  <c r="EG210" i="1"/>
  <c r="NM210" i="1" s="1"/>
  <c r="XW210" i="1" s="1"/>
  <c r="DI199" i="1"/>
  <c r="EG199" i="1"/>
  <c r="NM199" i="1" s="1"/>
  <c r="XW199" i="1" s="1"/>
  <c r="DI101" i="1"/>
  <c r="EG101" i="1"/>
  <c r="NM101" i="1" s="1"/>
  <c r="XW101" i="1" s="1"/>
  <c r="EG111" i="1"/>
  <c r="NM111" i="1" s="1"/>
  <c r="XW111" i="1" s="1"/>
  <c r="DI111" i="1"/>
  <c r="TR161" i="1"/>
  <c r="AR190" i="1"/>
  <c r="BO190" i="1" s="1"/>
  <c r="BN190" i="1"/>
  <c r="DI116" i="1"/>
  <c r="EG116" i="1"/>
  <c r="NM116" i="1" s="1"/>
  <c r="XW116" i="1" s="1"/>
  <c r="QF159" i="1"/>
  <c r="PH159" i="1"/>
  <c r="OJ159" i="1"/>
  <c r="RD159" i="1"/>
  <c r="EG166" i="1"/>
  <c r="NM166" i="1" s="1"/>
  <c r="XW166" i="1" s="1"/>
  <c r="DI166" i="1"/>
  <c r="EG163" i="1"/>
  <c r="NM163" i="1" s="1"/>
  <c r="XW163" i="1" s="1"/>
  <c r="DI163" i="1"/>
  <c r="EG121" i="1"/>
  <c r="NM121" i="1" s="1"/>
  <c r="XW121" i="1" s="1"/>
  <c r="DI121" i="1"/>
  <c r="EG170" i="1"/>
  <c r="NM170" i="1" s="1"/>
  <c r="XW170" i="1" s="1"/>
  <c r="DI170" i="1"/>
  <c r="DI159" i="1"/>
  <c r="EG159" i="1"/>
  <c r="NM159" i="1" s="1"/>
  <c r="XW159" i="1" s="1"/>
  <c r="DI120" i="1"/>
  <c r="EG120" i="1"/>
  <c r="NM120" i="1" s="1"/>
  <c r="XW120" i="1" s="1"/>
  <c r="QG175" i="1"/>
  <c r="PI175" i="1"/>
  <c r="OK175" i="1"/>
  <c r="RE175" i="1"/>
  <c r="QF130" i="1"/>
  <c r="PH130" i="1"/>
  <c r="OJ130" i="1"/>
  <c r="RD130" i="1"/>
  <c r="OJ176" i="1"/>
  <c r="RD176" i="1"/>
  <c r="QF176" i="1"/>
  <c r="PH176" i="1"/>
  <c r="QF146" i="1"/>
  <c r="PH146" i="1"/>
  <c r="OJ146" i="1"/>
  <c r="RD146" i="1"/>
  <c r="QF205" i="1"/>
  <c r="PH205" i="1"/>
  <c r="OJ205" i="1"/>
  <c r="RD205" i="1"/>
  <c r="BO175" i="1"/>
  <c r="AS175" i="1"/>
  <c r="BN130" i="1"/>
  <c r="AR130" i="1"/>
  <c r="BN105" i="1"/>
  <c r="AR105" i="1"/>
  <c r="BN176" i="1"/>
  <c r="AR176" i="1"/>
  <c r="BN146" i="1"/>
  <c r="AR146" i="1"/>
  <c r="BN205" i="1"/>
  <c r="AR205" i="1"/>
  <c r="OJ196" i="1"/>
  <c r="RD196" i="1"/>
  <c r="QF196" i="1"/>
  <c r="PH196" i="1"/>
  <c r="TR138" i="1"/>
  <c r="BN116" i="1"/>
  <c r="AR116" i="1"/>
  <c r="RD166" i="1"/>
  <c r="QF166" i="1"/>
  <c r="PH166" i="1"/>
  <c r="OJ166" i="1"/>
  <c r="QF163" i="1"/>
  <c r="PH163" i="1"/>
  <c r="OJ163" i="1"/>
  <c r="RD163" i="1"/>
  <c r="PH121" i="1"/>
  <c r="OJ121" i="1"/>
  <c r="RD121" i="1"/>
  <c r="QF121" i="1"/>
  <c r="QF170" i="1"/>
  <c r="PH170" i="1"/>
  <c r="OJ170" i="1"/>
  <c r="RD170" i="1"/>
  <c r="QF120" i="1"/>
  <c r="PH120" i="1"/>
  <c r="OJ120" i="1"/>
  <c r="RD120" i="1"/>
  <c r="BN107" i="1"/>
  <c r="AR107" i="1"/>
  <c r="BN165" i="1"/>
  <c r="AR165" i="1"/>
  <c r="BN196" i="1"/>
  <c r="AR196" i="1"/>
  <c r="BN117" i="1"/>
  <c r="AR117" i="1"/>
  <c r="BN186" i="1"/>
  <c r="AR186" i="1"/>
  <c r="BN182" i="1"/>
  <c r="AR182" i="1"/>
  <c r="AR124" i="1"/>
  <c r="BN124" i="1"/>
  <c r="OJ174" i="1"/>
  <c r="RD174" i="1"/>
  <c r="QF174" i="1"/>
  <c r="PH174" i="1"/>
  <c r="QF210" i="1"/>
  <c r="PH210" i="1"/>
  <c r="OJ210" i="1"/>
  <c r="RD210" i="1"/>
  <c r="QF199" i="1"/>
  <c r="PH199" i="1"/>
  <c r="OJ199" i="1"/>
  <c r="RD199" i="1"/>
  <c r="EH175" i="1"/>
  <c r="NN175" i="1" s="1"/>
  <c r="XX175" i="1" s="1"/>
  <c r="DJ175" i="1"/>
  <c r="EG130" i="1"/>
  <c r="NM130" i="1" s="1"/>
  <c r="XW130" i="1" s="1"/>
  <c r="DI130" i="1"/>
  <c r="EG105" i="1"/>
  <c r="NM105" i="1" s="1"/>
  <c r="XW105" i="1" s="1"/>
  <c r="DI105" i="1"/>
  <c r="DI176" i="1"/>
  <c r="EG176" i="1"/>
  <c r="NM176" i="1" s="1"/>
  <c r="XW176" i="1" s="1"/>
  <c r="DI146" i="1"/>
  <c r="EG146" i="1"/>
  <c r="NM146" i="1" s="1"/>
  <c r="XW146" i="1" s="1"/>
  <c r="EG205" i="1"/>
  <c r="NM205" i="1" s="1"/>
  <c r="XW205" i="1" s="1"/>
  <c r="DI205" i="1"/>
  <c r="TR85" i="1"/>
  <c r="TR50" i="1"/>
  <c r="BN42" i="1"/>
  <c r="AR42" i="1"/>
  <c r="BN61" i="1"/>
  <c r="AR61" i="1"/>
  <c r="BN97" i="1"/>
  <c r="AR97" i="1"/>
  <c r="BN89" i="1"/>
  <c r="AR89" i="1"/>
  <c r="OJ68" i="1"/>
  <c r="RD68" i="1"/>
  <c r="QF68" i="1"/>
  <c r="PH68" i="1"/>
  <c r="DI56" i="1"/>
  <c r="EG56" i="1"/>
  <c r="NM56" i="1" s="1"/>
  <c r="XW56" i="1" s="1"/>
  <c r="OJ62" i="1"/>
  <c r="PH62" i="1"/>
  <c r="RD62" i="1"/>
  <c r="QF62" i="1"/>
  <c r="DI46" i="1"/>
  <c r="EG46" i="1"/>
  <c r="NM46" i="1" s="1"/>
  <c r="XW46" i="1" s="1"/>
  <c r="DI54" i="1"/>
  <c r="EG54" i="1"/>
  <c r="NM54" i="1" s="1"/>
  <c r="XW54" i="1" s="1"/>
  <c r="BN34" i="1"/>
  <c r="AR34" i="1"/>
  <c r="BN62" i="1"/>
  <c r="AR62" i="1"/>
  <c r="BN86" i="1"/>
  <c r="AR86" i="1"/>
  <c r="CN96" i="1"/>
  <c r="IB96" i="1" s="1"/>
  <c r="EG42" i="1"/>
  <c r="NM42" i="1" s="1"/>
  <c r="XW42" i="1" s="1"/>
  <c r="DI42" i="1"/>
  <c r="EG61" i="1"/>
  <c r="NM61" i="1" s="1"/>
  <c r="XW61" i="1" s="1"/>
  <c r="DI61" i="1"/>
  <c r="QF56" i="1"/>
  <c r="OJ56" i="1"/>
  <c r="PH56" i="1"/>
  <c r="RD56" i="1"/>
  <c r="EG97" i="1"/>
  <c r="NM97" i="1" s="1"/>
  <c r="XW97" i="1" s="1"/>
  <c r="DI97" i="1"/>
  <c r="EG89" i="1"/>
  <c r="NM89" i="1" s="1"/>
  <c r="XW89" i="1" s="1"/>
  <c r="DI89" i="1"/>
  <c r="RD46" i="1"/>
  <c r="QF46" i="1"/>
  <c r="OJ46" i="1"/>
  <c r="PH46" i="1"/>
  <c r="BN65" i="1"/>
  <c r="AR65" i="1"/>
  <c r="BN68" i="1"/>
  <c r="AR68" i="1"/>
  <c r="EG34" i="1"/>
  <c r="NM34" i="1" s="1"/>
  <c r="XW34" i="1" s="1"/>
  <c r="DI34" i="1"/>
  <c r="EG62" i="1"/>
  <c r="NM62" i="1" s="1"/>
  <c r="XW62" i="1" s="1"/>
  <c r="DI62" i="1"/>
  <c r="RD42" i="1"/>
  <c r="PH42" i="1"/>
  <c r="OJ42" i="1"/>
  <c r="QF42" i="1"/>
  <c r="QF61" i="1"/>
  <c r="OJ61" i="1"/>
  <c r="PH61" i="1"/>
  <c r="RD61" i="1"/>
  <c r="EG86" i="1"/>
  <c r="NM86" i="1" s="1"/>
  <c r="XW86" i="1" s="1"/>
  <c r="DI86" i="1"/>
  <c r="PH38" i="1"/>
  <c r="OJ38" i="1"/>
  <c r="QF38" i="1"/>
  <c r="RD38" i="1"/>
  <c r="BN72" i="1"/>
  <c r="AR72" i="1"/>
  <c r="BN35" i="1"/>
  <c r="AR35" i="1"/>
  <c r="BN38" i="1"/>
  <c r="AR38" i="1"/>
  <c r="OJ54" i="1"/>
  <c r="PH54" i="1"/>
  <c r="RD54" i="1"/>
  <c r="QF54" i="1"/>
  <c r="EG65" i="1"/>
  <c r="NM65" i="1" s="1"/>
  <c r="XW65" i="1" s="1"/>
  <c r="DI65" i="1"/>
  <c r="PH90" i="1"/>
  <c r="OJ90" i="1"/>
  <c r="RD90" i="1"/>
  <c r="QF90" i="1"/>
  <c r="PH80" i="1"/>
  <c r="OJ80" i="1"/>
  <c r="RD80" i="1"/>
  <c r="QF80" i="1"/>
  <c r="EG68" i="1"/>
  <c r="NM68" i="1" s="1"/>
  <c r="XW68" i="1" s="1"/>
  <c r="DI68" i="1"/>
  <c r="OJ86" i="1"/>
  <c r="RD86" i="1"/>
  <c r="QF86" i="1"/>
  <c r="PH86" i="1"/>
  <c r="BN90" i="1"/>
  <c r="AR90" i="1"/>
  <c r="BN80" i="1"/>
  <c r="AR80" i="1"/>
  <c r="OJ89" i="1"/>
  <c r="RD89" i="1"/>
  <c r="QF89" i="1"/>
  <c r="PH89" i="1"/>
  <c r="AR93" i="1"/>
  <c r="BN93" i="1"/>
  <c r="EH93" i="1" s="1"/>
  <c r="NN93" i="1" s="1"/>
  <c r="XX93" i="1" s="1"/>
  <c r="AS73" i="1"/>
  <c r="AT73" i="1" s="1"/>
  <c r="BQ73" i="1" s="1"/>
  <c r="EG72" i="1"/>
  <c r="NM72" i="1" s="1"/>
  <c r="XW72" i="1" s="1"/>
  <c r="DI72" i="1"/>
  <c r="DI35" i="1"/>
  <c r="EG35" i="1"/>
  <c r="NM35" i="1" s="1"/>
  <c r="XW35" i="1" s="1"/>
  <c r="QF65" i="1"/>
  <c r="OJ65" i="1"/>
  <c r="PH65" i="1"/>
  <c r="RD65" i="1"/>
  <c r="DI38" i="1"/>
  <c r="EG38" i="1"/>
  <c r="NM38" i="1" s="1"/>
  <c r="XW38" i="1" s="1"/>
  <c r="BN56" i="1"/>
  <c r="AR56" i="1"/>
  <c r="RD34" i="1"/>
  <c r="QF34" i="1"/>
  <c r="OJ34" i="1"/>
  <c r="PH34" i="1"/>
  <c r="BN46" i="1"/>
  <c r="AR46" i="1"/>
  <c r="BN54" i="1"/>
  <c r="AR54" i="1"/>
  <c r="EG90" i="1"/>
  <c r="NM90" i="1" s="1"/>
  <c r="XW90" i="1" s="1"/>
  <c r="DI90" i="1"/>
  <c r="DI80" i="1"/>
  <c r="EG80" i="1"/>
  <c r="NM80" i="1" s="1"/>
  <c r="XW80" i="1" s="1"/>
  <c r="RD72" i="1"/>
  <c r="QF72" i="1"/>
  <c r="PH72" i="1"/>
  <c r="OJ72" i="1"/>
  <c r="QF35" i="1"/>
  <c r="RD35" i="1"/>
  <c r="OJ35" i="1"/>
  <c r="PH35" i="1"/>
  <c r="OJ97" i="1"/>
  <c r="RD97" i="1"/>
  <c r="QF97" i="1"/>
  <c r="PH97" i="1"/>
  <c r="TQ147" i="1"/>
  <c r="TQ151" i="1"/>
  <c r="RF181" i="1"/>
  <c r="QH181" i="1"/>
  <c r="PJ181" i="1"/>
  <c r="OL181" i="1"/>
  <c r="RE87" i="1"/>
  <c r="QG87" i="1"/>
  <c r="PI87" i="1"/>
  <c r="OK87" i="1"/>
  <c r="RE141" i="1"/>
  <c r="QG141" i="1"/>
  <c r="PI141" i="1"/>
  <c r="OK141" i="1"/>
  <c r="RF135" i="1"/>
  <c r="QH135" i="1"/>
  <c r="PJ135" i="1"/>
  <c r="OL135" i="1"/>
  <c r="RF178" i="1"/>
  <c r="QH178" i="1"/>
  <c r="PJ178" i="1"/>
  <c r="OL178" i="1"/>
  <c r="RG138" i="1"/>
  <c r="QI138" i="1"/>
  <c r="PK138" i="1"/>
  <c r="OM138" i="1"/>
  <c r="RF183" i="1"/>
  <c r="QH183" i="1"/>
  <c r="PJ183" i="1"/>
  <c r="OL183" i="1"/>
  <c r="RE122" i="1"/>
  <c r="QG122" i="1"/>
  <c r="PI122" i="1"/>
  <c r="OK122" i="1"/>
  <c r="RE157" i="1"/>
  <c r="QG157" i="1"/>
  <c r="PI157" i="1"/>
  <c r="OK157" i="1"/>
  <c r="RF147" i="1"/>
  <c r="QH147" i="1"/>
  <c r="PJ147" i="1"/>
  <c r="OL147" i="1"/>
  <c r="RD45" i="1"/>
  <c r="QF45" i="1"/>
  <c r="OJ45" i="1"/>
  <c r="PH45" i="1"/>
  <c r="RF58" i="1"/>
  <c r="QH58" i="1"/>
  <c r="PJ58" i="1"/>
  <c r="OL58" i="1"/>
  <c r="RE198" i="1"/>
  <c r="QG198" i="1"/>
  <c r="PI198" i="1"/>
  <c r="OK198" i="1"/>
  <c r="RG50" i="1"/>
  <c r="QI50" i="1"/>
  <c r="PK50" i="1"/>
  <c r="OM50" i="1"/>
  <c r="RE48" i="1"/>
  <c r="QG48" i="1"/>
  <c r="PI48" i="1"/>
  <c r="OK48" i="1"/>
  <c r="RE191" i="1"/>
  <c r="QG191" i="1"/>
  <c r="PI191" i="1"/>
  <c r="OK191" i="1"/>
  <c r="RF151" i="1"/>
  <c r="QH151" i="1"/>
  <c r="PJ151" i="1"/>
  <c r="OL151" i="1"/>
  <c r="RE71" i="1"/>
  <c r="QG71" i="1"/>
  <c r="PI71" i="1"/>
  <c r="OK71" i="1"/>
  <c r="RE156" i="1"/>
  <c r="QG156" i="1"/>
  <c r="PI156" i="1"/>
  <c r="OK156" i="1"/>
  <c r="RD184" i="1"/>
  <c r="QF184" i="1"/>
  <c r="PH184" i="1"/>
  <c r="OJ184" i="1"/>
  <c r="RE194" i="1"/>
  <c r="QG194" i="1"/>
  <c r="PI194" i="1"/>
  <c r="OK194" i="1"/>
  <c r="RF63" i="1"/>
  <c r="QH63" i="1"/>
  <c r="PJ63" i="1"/>
  <c r="OL63" i="1"/>
  <c r="RE92" i="1"/>
  <c r="QG92" i="1"/>
  <c r="PI92" i="1"/>
  <c r="OK92" i="1"/>
  <c r="RF110" i="1"/>
  <c r="QH110" i="1"/>
  <c r="PJ110" i="1"/>
  <c r="OL110" i="1"/>
  <c r="RF189" i="1"/>
  <c r="QH189" i="1"/>
  <c r="PJ189" i="1"/>
  <c r="OL189" i="1"/>
  <c r="RE133" i="1"/>
  <c r="QG133" i="1"/>
  <c r="PI133" i="1"/>
  <c r="OK133" i="1"/>
  <c r="RF71" i="1"/>
  <c r="QH71" i="1"/>
  <c r="PJ71" i="1"/>
  <c r="OL71" i="1"/>
  <c r="RF173" i="1"/>
  <c r="QH173" i="1"/>
  <c r="PJ173" i="1"/>
  <c r="OL173" i="1"/>
  <c r="TR58" i="1"/>
  <c r="RD155" i="1"/>
  <c r="QF155" i="1"/>
  <c r="PH155" i="1"/>
  <c r="OJ155" i="1"/>
  <c r="TQ126" i="1"/>
  <c r="TQ189" i="1"/>
  <c r="TQ123" i="1"/>
  <c r="TQ115" i="1"/>
  <c r="RE123" i="1"/>
  <c r="PI123" i="1"/>
  <c r="OK123" i="1"/>
  <c r="QG123" i="1"/>
  <c r="RE153" i="1"/>
  <c r="QG153" i="1"/>
  <c r="PI153" i="1"/>
  <c r="OK153" i="1"/>
  <c r="RF200" i="1"/>
  <c r="QH200" i="1"/>
  <c r="PJ200" i="1"/>
  <c r="OL200" i="1"/>
  <c r="RD64" i="1"/>
  <c r="QF64" i="1"/>
  <c r="OJ64" i="1"/>
  <c r="PH64" i="1"/>
  <c r="RF171" i="1"/>
  <c r="QH171" i="1"/>
  <c r="PJ171" i="1"/>
  <c r="OL171" i="1"/>
  <c r="RE66" i="1"/>
  <c r="QG66" i="1"/>
  <c r="PI66" i="1"/>
  <c r="OK66" i="1"/>
  <c r="RF99" i="1"/>
  <c r="QH99" i="1"/>
  <c r="PJ99" i="1"/>
  <c r="OL99" i="1"/>
  <c r="RE208" i="1"/>
  <c r="QG208" i="1"/>
  <c r="PI208" i="1"/>
  <c r="OK208" i="1"/>
  <c r="RE137" i="1"/>
  <c r="QG137" i="1"/>
  <c r="PI137" i="1"/>
  <c r="OK137" i="1"/>
  <c r="RD100" i="1"/>
  <c r="QF100" i="1"/>
  <c r="PH100" i="1"/>
  <c r="OJ100" i="1"/>
  <c r="RE192" i="1"/>
  <c r="QG192" i="1"/>
  <c r="PI192" i="1"/>
  <c r="OK192" i="1"/>
  <c r="RE136" i="1"/>
  <c r="QG136" i="1"/>
  <c r="PI136" i="1"/>
  <c r="OK136" i="1"/>
  <c r="RF55" i="1"/>
  <c r="QH55" i="1"/>
  <c r="PJ55" i="1"/>
  <c r="OL55" i="1"/>
  <c r="RF122" i="1"/>
  <c r="QH122" i="1"/>
  <c r="PJ122" i="1"/>
  <c r="OL122" i="1"/>
  <c r="RF82" i="1"/>
  <c r="QH82" i="1"/>
  <c r="PJ82" i="1"/>
  <c r="OL82" i="1"/>
  <c r="RF169" i="1"/>
  <c r="QH169" i="1"/>
  <c r="PJ169" i="1"/>
  <c r="OL169" i="1"/>
  <c r="RF140" i="1"/>
  <c r="QH140" i="1"/>
  <c r="PJ140" i="1"/>
  <c r="OL140" i="1"/>
  <c r="RF142" i="1"/>
  <c r="QH142" i="1"/>
  <c r="PJ142" i="1"/>
  <c r="OL142" i="1"/>
  <c r="RF78" i="1"/>
  <c r="QH78" i="1"/>
  <c r="PJ78" i="1"/>
  <c r="OL78" i="1"/>
  <c r="RE84" i="1"/>
  <c r="QG84" i="1"/>
  <c r="PI84" i="1"/>
  <c r="OK84" i="1"/>
  <c r="RF88" i="1"/>
  <c r="QH88" i="1"/>
  <c r="PJ88" i="1"/>
  <c r="OL88" i="1"/>
  <c r="RF157" i="1"/>
  <c r="QH157" i="1"/>
  <c r="PJ157" i="1"/>
  <c r="OL157" i="1"/>
  <c r="RE104" i="1"/>
  <c r="QG104" i="1"/>
  <c r="PI104" i="1"/>
  <c r="OK104" i="1"/>
  <c r="RF167" i="1"/>
  <c r="QH167" i="1"/>
  <c r="PJ167" i="1"/>
  <c r="OL167" i="1"/>
  <c r="RE172" i="1"/>
  <c r="QG172" i="1"/>
  <c r="PI172" i="1"/>
  <c r="OK172" i="1"/>
  <c r="RE112" i="1"/>
  <c r="QG112" i="1"/>
  <c r="PI112" i="1"/>
  <c r="OK112" i="1"/>
  <c r="RF98" i="1"/>
  <c r="QH98" i="1"/>
  <c r="PJ98" i="1"/>
  <c r="OL98" i="1"/>
  <c r="RE158" i="1"/>
  <c r="QG158" i="1"/>
  <c r="PI158" i="1"/>
  <c r="OK158" i="1"/>
  <c r="RG179" i="1"/>
  <c r="QI179" i="1"/>
  <c r="PK179" i="1"/>
  <c r="OM179" i="1"/>
  <c r="RF203" i="1"/>
  <c r="QH203" i="1"/>
  <c r="PJ203" i="1"/>
  <c r="OL203" i="1"/>
  <c r="RE100" i="1"/>
  <c r="QG100" i="1"/>
  <c r="PI100" i="1"/>
  <c r="OK100" i="1"/>
  <c r="RF193" i="1"/>
  <c r="QH193" i="1"/>
  <c r="PJ193" i="1"/>
  <c r="OL193" i="1"/>
  <c r="RF118" i="1"/>
  <c r="QH118" i="1"/>
  <c r="PJ118" i="1"/>
  <c r="OL118" i="1"/>
  <c r="RF123" i="1"/>
  <c r="QH123" i="1"/>
  <c r="PJ123" i="1"/>
  <c r="OL123" i="1"/>
  <c r="RE190" i="1"/>
  <c r="QG190" i="1"/>
  <c r="PI190" i="1"/>
  <c r="OK190" i="1"/>
  <c r="TQ178" i="1"/>
  <c r="TQ185" i="1"/>
  <c r="RD134" i="1"/>
  <c r="QF134" i="1"/>
  <c r="PH134" i="1"/>
  <c r="OJ134" i="1"/>
  <c r="RE81" i="1"/>
  <c r="QG81" i="1"/>
  <c r="PI81" i="1"/>
  <c r="OK81" i="1"/>
  <c r="TQ71" i="1"/>
  <c r="RF161" i="1"/>
  <c r="QH161" i="1"/>
  <c r="PJ161" i="1"/>
  <c r="OL161" i="1"/>
  <c r="RE201" i="1"/>
  <c r="QG201" i="1"/>
  <c r="PI201" i="1"/>
  <c r="OK201" i="1"/>
  <c r="RF52" i="1"/>
  <c r="QH52" i="1"/>
  <c r="PJ52" i="1"/>
  <c r="OL52" i="1"/>
  <c r="RE197" i="1"/>
  <c r="QG197" i="1"/>
  <c r="PI197" i="1"/>
  <c r="OK197" i="1"/>
  <c r="RE187" i="1"/>
  <c r="PI187" i="1"/>
  <c r="OK187" i="1"/>
  <c r="QG187" i="1"/>
  <c r="RG188" i="1"/>
  <c r="QI188" i="1"/>
  <c r="PK188" i="1"/>
  <c r="OM188" i="1"/>
  <c r="RD93" i="1"/>
  <c r="QF93" i="1"/>
  <c r="PH93" i="1"/>
  <c r="OJ93" i="1"/>
  <c r="RD190" i="1"/>
  <c r="QF190" i="1"/>
  <c r="PH190" i="1"/>
  <c r="OJ190" i="1"/>
  <c r="RD81" i="1"/>
  <c r="QF81" i="1"/>
  <c r="PH81" i="1"/>
  <c r="OJ81" i="1"/>
  <c r="RE77" i="1"/>
  <c r="QG77" i="1"/>
  <c r="PI77" i="1"/>
  <c r="OK77" i="1"/>
  <c r="TQ149" i="1"/>
  <c r="RD116" i="1"/>
  <c r="QF116" i="1"/>
  <c r="PH116" i="1"/>
  <c r="OJ116" i="1"/>
  <c r="RE152" i="1"/>
  <c r="QG152" i="1"/>
  <c r="PI152" i="1"/>
  <c r="OK152" i="1"/>
  <c r="RD208" i="1"/>
  <c r="QF208" i="1"/>
  <c r="PH208" i="1"/>
  <c r="OJ208" i="1"/>
  <c r="RF143" i="1"/>
  <c r="QH143" i="1"/>
  <c r="PJ143" i="1"/>
  <c r="OL143" i="1"/>
  <c r="RF164" i="1"/>
  <c r="QH164" i="1"/>
  <c r="PJ164" i="1"/>
  <c r="OL164" i="1"/>
  <c r="RD60" i="1"/>
  <c r="QF60" i="1"/>
  <c r="OJ60" i="1"/>
  <c r="PH60" i="1"/>
  <c r="RE102" i="1"/>
  <c r="QG102" i="1"/>
  <c r="PI102" i="1"/>
  <c r="OK102" i="1"/>
  <c r="RD104" i="1"/>
  <c r="QF104" i="1"/>
  <c r="PH104" i="1"/>
  <c r="OJ104" i="1"/>
  <c r="TQ200" i="1"/>
  <c r="RF180" i="1"/>
  <c r="QH180" i="1"/>
  <c r="PJ180" i="1"/>
  <c r="OL180" i="1"/>
  <c r="TQ135" i="1"/>
  <c r="RF106" i="1"/>
  <c r="QH106" i="1"/>
  <c r="PJ106" i="1"/>
  <c r="OL106" i="1"/>
  <c r="RG58" i="1"/>
  <c r="QI58" i="1"/>
  <c r="PK58" i="1"/>
  <c r="OM58" i="1"/>
  <c r="RF115" i="1"/>
  <c r="QH115" i="1"/>
  <c r="PJ115" i="1"/>
  <c r="OL115" i="1"/>
  <c r="RE74" i="1"/>
  <c r="QG74" i="1"/>
  <c r="PI74" i="1"/>
  <c r="OK74" i="1"/>
  <c r="RF85" i="1"/>
  <c r="TQ180" i="1"/>
  <c r="RD129" i="1"/>
  <c r="QF129" i="1"/>
  <c r="PH129" i="1"/>
  <c r="OJ129" i="1"/>
  <c r="TQ171" i="1"/>
  <c r="RE99" i="1"/>
  <c r="PI99" i="1"/>
  <c r="QG99" i="1"/>
  <c r="OK99" i="1"/>
  <c r="RE126" i="1"/>
  <c r="QG126" i="1"/>
  <c r="PI126" i="1"/>
  <c r="OK126" i="1"/>
  <c r="RE108" i="1"/>
  <c r="QG108" i="1"/>
  <c r="PI108" i="1"/>
  <c r="OK108" i="1"/>
  <c r="RE202" i="1"/>
  <c r="QG202" i="1"/>
  <c r="PI202" i="1"/>
  <c r="OK202" i="1"/>
  <c r="RF127" i="1"/>
  <c r="QH127" i="1"/>
  <c r="PJ127" i="1"/>
  <c r="OL127" i="1"/>
  <c r="RE96" i="1"/>
  <c r="QG96" i="1"/>
  <c r="PI96" i="1"/>
  <c r="OK96" i="1"/>
  <c r="RF149" i="1"/>
  <c r="QH149" i="1"/>
  <c r="PJ149" i="1"/>
  <c r="OL149" i="1"/>
  <c r="RF185" i="1"/>
  <c r="QH185" i="1"/>
  <c r="PJ185" i="1"/>
  <c r="OL185" i="1"/>
  <c r="RF94" i="1"/>
  <c r="QH94" i="1"/>
  <c r="PJ94" i="1"/>
  <c r="OL94" i="1"/>
  <c r="RF126" i="1"/>
  <c r="QH126" i="1"/>
  <c r="PJ126" i="1"/>
  <c r="OL126" i="1"/>
  <c r="RE168" i="1"/>
  <c r="QG168" i="1"/>
  <c r="PI168" i="1"/>
  <c r="OK168" i="1"/>
  <c r="RF59" i="1"/>
  <c r="QH59" i="1"/>
  <c r="PJ59" i="1"/>
  <c r="OL59" i="1"/>
  <c r="RF91" i="1"/>
  <c r="QH91" i="1"/>
  <c r="PJ91" i="1"/>
  <c r="OL91" i="1"/>
  <c r="RF191" i="1"/>
  <c r="QH191" i="1"/>
  <c r="PJ191" i="1"/>
  <c r="OL191" i="1"/>
  <c r="RE162" i="1"/>
  <c r="QG162" i="1"/>
  <c r="PI162" i="1"/>
  <c r="OK162" i="1"/>
  <c r="RE148" i="1"/>
  <c r="QG148" i="1"/>
  <c r="PI148" i="1"/>
  <c r="OK148" i="1"/>
  <c r="RE64" i="1"/>
  <c r="QG64" i="1"/>
  <c r="PI64" i="1"/>
  <c r="OK64" i="1"/>
  <c r="RE60" i="1"/>
  <c r="QG60" i="1"/>
  <c r="PI60" i="1"/>
  <c r="OK60" i="1"/>
  <c r="RE211" i="1"/>
  <c r="QG211" i="1"/>
  <c r="PI211" i="1"/>
  <c r="OK211" i="1"/>
  <c r="RF66" i="1"/>
  <c r="QH66" i="1"/>
  <c r="PJ66" i="1"/>
  <c r="OL66" i="1"/>
  <c r="RE195" i="1"/>
  <c r="QG195" i="1"/>
  <c r="PI195" i="1"/>
  <c r="OK195" i="1"/>
  <c r="RF74" i="1"/>
  <c r="QH74" i="1"/>
  <c r="PJ74" i="1"/>
  <c r="OL74" i="1"/>
  <c r="RE184" i="1"/>
  <c r="QG184" i="1"/>
  <c r="PI184" i="1"/>
  <c r="OK184" i="1"/>
  <c r="RF119" i="1"/>
  <c r="QH119" i="1"/>
  <c r="PJ119" i="1"/>
  <c r="OL119" i="1"/>
  <c r="RF70" i="1"/>
  <c r="QH70" i="1"/>
  <c r="PJ70" i="1"/>
  <c r="OL70" i="1"/>
  <c r="RE69" i="1"/>
  <c r="QG69" i="1"/>
  <c r="PI69" i="1"/>
  <c r="OK69" i="1"/>
  <c r="TQ119" i="1"/>
  <c r="TQ59" i="1"/>
  <c r="TQ142" i="1"/>
  <c r="TQ169" i="1"/>
  <c r="RD25" i="1"/>
  <c r="QF25" i="1"/>
  <c r="PH25" i="1"/>
  <c r="OJ25" i="1"/>
  <c r="QG37" i="1"/>
  <c r="RE37" i="1"/>
  <c r="OK37" i="1"/>
  <c r="PI37" i="1"/>
  <c r="QG39" i="1"/>
  <c r="RE39" i="1"/>
  <c r="OK39" i="1"/>
  <c r="PI39" i="1"/>
  <c r="TQ28" i="1"/>
  <c r="RF17" i="1"/>
  <c r="OL17" i="1"/>
  <c r="PJ17" i="1"/>
  <c r="QH17" i="1"/>
  <c r="RE32" i="1"/>
  <c r="OK32" i="1"/>
  <c r="PI32" i="1"/>
  <c r="QG32" i="1"/>
  <c r="RE20" i="1"/>
  <c r="OK20" i="1"/>
  <c r="PI20" i="1"/>
  <c r="QG20" i="1"/>
  <c r="RE25" i="1"/>
  <c r="OK25" i="1"/>
  <c r="QG25" i="1"/>
  <c r="PI25" i="1"/>
  <c r="RF31" i="1"/>
  <c r="OL31" i="1"/>
  <c r="PJ31" i="1"/>
  <c r="QH31" i="1"/>
  <c r="QH40" i="1"/>
  <c r="RF40" i="1"/>
  <c r="OL40" i="1"/>
  <c r="PJ40" i="1"/>
  <c r="RF19" i="1"/>
  <c r="OL19" i="1"/>
  <c r="PJ19" i="1"/>
  <c r="QH19" i="1"/>
  <c r="RF26" i="1"/>
  <c r="OL26" i="1"/>
  <c r="PJ26" i="1"/>
  <c r="QH26" i="1"/>
  <c r="RE30" i="1"/>
  <c r="QG30" i="1"/>
  <c r="OK30" i="1"/>
  <c r="PI30" i="1"/>
  <c r="TQ55" i="1"/>
  <c r="LR55" i="1"/>
  <c r="IX55" i="1"/>
  <c r="CM55" i="1"/>
  <c r="WC55" i="1" s="1"/>
  <c r="XA55" i="1" s="1"/>
  <c r="KT55" i="1"/>
  <c r="JV55" i="1"/>
  <c r="GD55" i="1"/>
  <c r="MP55" i="1"/>
  <c r="HZ55" i="1"/>
  <c r="FF55" i="1"/>
  <c r="HB55" i="1"/>
  <c r="RE23" i="1"/>
  <c r="QG23" i="1"/>
  <c r="OK23" i="1"/>
  <c r="PI23" i="1"/>
  <c r="RF23" i="1"/>
  <c r="OL23" i="1"/>
  <c r="PJ23" i="1"/>
  <c r="QH23" i="1"/>
  <c r="RF32" i="1"/>
  <c r="OL32" i="1"/>
  <c r="PJ32" i="1"/>
  <c r="QH32" i="1"/>
  <c r="QH44" i="1"/>
  <c r="RF44" i="1"/>
  <c r="OL44" i="1"/>
  <c r="PJ44" i="1"/>
  <c r="RF28" i="1"/>
  <c r="OL28" i="1"/>
  <c r="PJ28" i="1"/>
  <c r="QH28" i="1"/>
  <c r="QH43" i="1"/>
  <c r="RF43" i="1"/>
  <c r="OL43" i="1"/>
  <c r="PJ43" i="1"/>
  <c r="TQ17" i="1"/>
  <c r="QG33" i="1"/>
  <c r="RE33" i="1"/>
  <c r="OK33" i="1"/>
  <c r="PI33" i="1"/>
  <c r="MQ105" i="1"/>
  <c r="KU105" i="1"/>
  <c r="JW105" i="1"/>
  <c r="LS105" i="1"/>
  <c r="IY105" i="1"/>
  <c r="IA105" i="1"/>
  <c r="MP135" i="1"/>
  <c r="LR135" i="1"/>
  <c r="KT135" i="1"/>
  <c r="JV135" i="1"/>
  <c r="HZ135" i="1"/>
  <c r="IX135" i="1"/>
  <c r="MP180" i="1"/>
  <c r="LR180" i="1"/>
  <c r="KT180" i="1"/>
  <c r="JV180" i="1"/>
  <c r="HZ180" i="1"/>
  <c r="IX180" i="1"/>
  <c r="MP165" i="1"/>
  <c r="LR165" i="1"/>
  <c r="KT165" i="1"/>
  <c r="JV165" i="1"/>
  <c r="HZ165" i="1"/>
  <c r="IX165" i="1"/>
  <c r="JW68" i="1"/>
  <c r="IY68" i="1"/>
  <c r="MP100" i="1"/>
  <c r="LR100" i="1"/>
  <c r="KT100" i="1"/>
  <c r="JV100" i="1"/>
  <c r="HZ100" i="1"/>
  <c r="IX100" i="1"/>
  <c r="MP185" i="1"/>
  <c r="LR185" i="1"/>
  <c r="KT185" i="1"/>
  <c r="JV185" i="1"/>
  <c r="HZ185" i="1"/>
  <c r="IX185" i="1"/>
  <c r="MP202" i="1"/>
  <c r="LR202" i="1"/>
  <c r="KT202" i="1"/>
  <c r="JV202" i="1"/>
  <c r="HZ202" i="1"/>
  <c r="IX202" i="1"/>
  <c r="MP210" i="1"/>
  <c r="LR210" i="1"/>
  <c r="KT210" i="1"/>
  <c r="JV210" i="1"/>
  <c r="HZ210" i="1"/>
  <c r="IX210" i="1"/>
  <c r="FF210" i="1"/>
  <c r="GD210" i="1"/>
  <c r="CM210" i="1"/>
  <c r="WC210" i="1" s="1"/>
  <c r="XA210" i="1" s="1"/>
  <c r="HB210" i="1"/>
  <c r="MP87" i="1"/>
  <c r="LR87" i="1"/>
  <c r="KT87" i="1"/>
  <c r="JV87" i="1"/>
  <c r="HZ87" i="1"/>
  <c r="IX87" i="1"/>
  <c r="FF87" i="1"/>
  <c r="CM87" i="1"/>
  <c r="WC87" i="1" s="1"/>
  <c r="XA87" i="1" s="1"/>
  <c r="HB87" i="1"/>
  <c r="GD87" i="1"/>
  <c r="MQ186" i="1"/>
  <c r="LS186" i="1"/>
  <c r="IY186" i="1"/>
  <c r="KU186" i="1"/>
  <c r="JW186" i="1"/>
  <c r="IA186" i="1"/>
  <c r="MQ112" i="1"/>
  <c r="LS112" i="1"/>
  <c r="JW112" i="1"/>
  <c r="IY112" i="1"/>
  <c r="KU112" i="1"/>
  <c r="IA112" i="1"/>
  <c r="MQ103" i="1"/>
  <c r="LS103" i="1"/>
  <c r="KU103" i="1"/>
  <c r="JW103" i="1"/>
  <c r="IY103" i="1"/>
  <c r="IA103" i="1"/>
  <c r="MQ35" i="1"/>
  <c r="LS35" i="1"/>
  <c r="KU35" i="1"/>
  <c r="JW35" i="1"/>
  <c r="IY35" i="1"/>
  <c r="IA35" i="1"/>
  <c r="MQ31" i="1"/>
  <c r="LS31" i="1"/>
  <c r="KU31" i="1"/>
  <c r="JW31" i="1"/>
  <c r="IY31" i="1"/>
  <c r="IA31" i="1"/>
  <c r="MQ163" i="1"/>
  <c r="LS163" i="1"/>
  <c r="KU163" i="1"/>
  <c r="JW163" i="1"/>
  <c r="IY163" i="1"/>
  <c r="IA163" i="1"/>
  <c r="MQ97" i="1"/>
  <c r="KU97" i="1"/>
  <c r="JW97" i="1"/>
  <c r="LS97" i="1"/>
  <c r="IY97" i="1"/>
  <c r="IA97" i="1"/>
  <c r="MQ125" i="1"/>
  <c r="KU125" i="1"/>
  <c r="JW125" i="1"/>
  <c r="LS125" i="1"/>
  <c r="IY125" i="1"/>
  <c r="IA125" i="1"/>
  <c r="MR41" i="1"/>
  <c r="LT41" i="1"/>
  <c r="KV41" i="1"/>
  <c r="JX41" i="1"/>
  <c r="IB41" i="1"/>
  <c r="IZ41" i="1"/>
  <c r="MQ188" i="1"/>
  <c r="LS188" i="1"/>
  <c r="IY188" i="1"/>
  <c r="KU188" i="1"/>
  <c r="IA188" i="1"/>
  <c r="JW188" i="1"/>
  <c r="MQ66" i="1"/>
  <c r="JW66" i="1"/>
  <c r="IY66" i="1"/>
  <c r="KU66" i="1"/>
  <c r="LS66" i="1"/>
  <c r="IA66" i="1"/>
  <c r="MQ122" i="1"/>
  <c r="LS122" i="1"/>
  <c r="JW122" i="1"/>
  <c r="IY122" i="1"/>
  <c r="KU122" i="1"/>
  <c r="IA122" i="1"/>
  <c r="MP183" i="1"/>
  <c r="LR183" i="1"/>
  <c r="KT183" i="1"/>
  <c r="JV183" i="1"/>
  <c r="HZ183" i="1"/>
  <c r="IX183" i="1"/>
  <c r="MP207" i="1"/>
  <c r="LR207" i="1"/>
  <c r="KT207" i="1"/>
  <c r="JV207" i="1"/>
  <c r="HZ207" i="1"/>
  <c r="IX207" i="1"/>
  <c r="MQ85" i="1"/>
  <c r="KU85" i="1"/>
  <c r="JW85" i="1"/>
  <c r="LS85" i="1"/>
  <c r="IY85" i="1"/>
  <c r="IA85" i="1"/>
  <c r="MQ69" i="1"/>
  <c r="KU69" i="1"/>
  <c r="JW69" i="1"/>
  <c r="LS69" i="1"/>
  <c r="IY69" i="1"/>
  <c r="IA69" i="1"/>
  <c r="MQ98" i="1"/>
  <c r="JW98" i="1"/>
  <c r="IY98" i="1"/>
  <c r="KU98" i="1"/>
  <c r="LS98" i="1"/>
  <c r="IA98" i="1"/>
  <c r="MQ19" i="1"/>
  <c r="LS19" i="1"/>
  <c r="KU19" i="1"/>
  <c r="JW19" i="1"/>
  <c r="IY19" i="1"/>
  <c r="IA19" i="1"/>
  <c r="MP206" i="1"/>
  <c r="LR206" i="1"/>
  <c r="KT206" i="1"/>
  <c r="JV206" i="1"/>
  <c r="HZ206" i="1"/>
  <c r="IX206" i="1"/>
  <c r="MQ199" i="1"/>
  <c r="LS199" i="1"/>
  <c r="KU199" i="1"/>
  <c r="JW199" i="1"/>
  <c r="IY199" i="1"/>
  <c r="IA199" i="1"/>
  <c r="MQ36" i="1"/>
  <c r="JW36" i="1"/>
  <c r="LS36" i="1"/>
  <c r="IY36" i="1"/>
  <c r="KU36" i="1"/>
  <c r="IA36" i="1"/>
  <c r="MQ156" i="1"/>
  <c r="LS156" i="1"/>
  <c r="JW156" i="1"/>
  <c r="IY156" i="1"/>
  <c r="KU156" i="1"/>
  <c r="IA156" i="1"/>
  <c r="MQ43" i="1"/>
  <c r="LS43" i="1"/>
  <c r="KU43" i="1"/>
  <c r="JW43" i="1"/>
  <c r="IY43" i="1"/>
  <c r="IA43" i="1"/>
  <c r="MQ211" i="1"/>
  <c r="LS211" i="1"/>
  <c r="KU211" i="1"/>
  <c r="JW211" i="1"/>
  <c r="IY211" i="1"/>
  <c r="IA211" i="1"/>
  <c r="IY196" i="1"/>
  <c r="MQ61" i="1"/>
  <c r="KU61" i="1"/>
  <c r="JW61" i="1"/>
  <c r="LS61" i="1"/>
  <c r="IY61" i="1"/>
  <c r="IA61" i="1"/>
  <c r="MR49" i="1"/>
  <c r="LT49" i="1"/>
  <c r="KV49" i="1"/>
  <c r="JX49" i="1"/>
  <c r="IZ49" i="1"/>
  <c r="IB49" i="1"/>
  <c r="MQ56" i="1"/>
  <c r="JW56" i="1"/>
  <c r="LS56" i="1"/>
  <c r="IY56" i="1"/>
  <c r="KU56" i="1"/>
  <c r="IA56" i="1"/>
  <c r="MQ167" i="1"/>
  <c r="KU167" i="1"/>
  <c r="JW167" i="1"/>
  <c r="IY167" i="1"/>
  <c r="LS167" i="1"/>
  <c r="IA167" i="1"/>
  <c r="MQ58" i="1"/>
  <c r="JW58" i="1"/>
  <c r="IY58" i="1"/>
  <c r="KU58" i="1"/>
  <c r="LS58" i="1"/>
  <c r="IA58" i="1"/>
  <c r="MQ121" i="1"/>
  <c r="LS121" i="1"/>
  <c r="KU121" i="1"/>
  <c r="JW121" i="1"/>
  <c r="IY121" i="1"/>
  <c r="IA121" i="1"/>
  <c r="MQ204" i="1"/>
  <c r="LS204" i="1"/>
  <c r="IY204" i="1"/>
  <c r="KU204" i="1"/>
  <c r="IA204" i="1"/>
  <c r="JW204" i="1"/>
  <c r="MP116" i="1"/>
  <c r="LR116" i="1"/>
  <c r="KT116" i="1"/>
  <c r="JV116" i="1"/>
  <c r="HZ116" i="1"/>
  <c r="IX116" i="1"/>
  <c r="MP84" i="1"/>
  <c r="LR84" i="1"/>
  <c r="KT84" i="1"/>
  <c r="JV84" i="1"/>
  <c r="HZ84" i="1"/>
  <c r="IX84" i="1"/>
  <c r="MP72" i="1"/>
  <c r="LR72" i="1"/>
  <c r="KT72" i="1"/>
  <c r="JV72" i="1"/>
  <c r="HZ72" i="1"/>
  <c r="IX72" i="1"/>
  <c r="MP149" i="1"/>
  <c r="LR149" i="1"/>
  <c r="KT149" i="1"/>
  <c r="JV149" i="1"/>
  <c r="HZ149" i="1"/>
  <c r="IX149" i="1"/>
  <c r="MP80" i="1"/>
  <c r="LR80" i="1"/>
  <c r="KT80" i="1"/>
  <c r="JV80" i="1"/>
  <c r="HZ80" i="1"/>
  <c r="IX80" i="1"/>
  <c r="MP182" i="1"/>
  <c r="LR182" i="1"/>
  <c r="KT182" i="1"/>
  <c r="JV182" i="1"/>
  <c r="HZ182" i="1"/>
  <c r="IX182" i="1"/>
  <c r="MP160" i="1"/>
  <c r="LR160" i="1"/>
  <c r="KT160" i="1"/>
  <c r="JV160" i="1"/>
  <c r="HZ160" i="1"/>
  <c r="IX160" i="1"/>
  <c r="FF160" i="1"/>
  <c r="CM160" i="1"/>
  <c r="WC160" i="1" s="1"/>
  <c r="XA160" i="1" s="1"/>
  <c r="GD160" i="1"/>
  <c r="HB160" i="1"/>
  <c r="MP155" i="1"/>
  <c r="LR155" i="1"/>
  <c r="KT155" i="1"/>
  <c r="JV155" i="1"/>
  <c r="HZ155" i="1"/>
  <c r="IX155" i="1"/>
  <c r="FF155" i="1"/>
  <c r="CM155" i="1"/>
  <c r="WC155" i="1" s="1"/>
  <c r="XA155" i="1" s="1"/>
  <c r="HB155" i="1"/>
  <c r="GD155" i="1"/>
  <c r="MP45" i="1"/>
  <c r="LR45" i="1"/>
  <c r="KT45" i="1"/>
  <c r="JV45" i="1"/>
  <c r="HZ45" i="1"/>
  <c r="IX45" i="1"/>
  <c r="HB45" i="1"/>
  <c r="GD45" i="1"/>
  <c r="CM45" i="1"/>
  <c r="WC45" i="1" s="1"/>
  <c r="XA45" i="1" s="1"/>
  <c r="FF45" i="1"/>
  <c r="MP123" i="1"/>
  <c r="LR123" i="1"/>
  <c r="KT123" i="1"/>
  <c r="JV123" i="1"/>
  <c r="IX123" i="1"/>
  <c r="HZ123" i="1"/>
  <c r="HB123" i="1"/>
  <c r="GD123" i="1"/>
  <c r="CM123" i="1"/>
  <c r="WC123" i="1" s="1"/>
  <c r="XA123" i="1" s="1"/>
  <c r="FF123" i="1"/>
  <c r="MP115" i="1"/>
  <c r="LR115" i="1"/>
  <c r="KT115" i="1"/>
  <c r="JV115" i="1"/>
  <c r="HZ115" i="1"/>
  <c r="IX115" i="1"/>
  <c r="CM115" i="1"/>
  <c r="WC115" i="1" s="1"/>
  <c r="XA115" i="1" s="1"/>
  <c r="HB115" i="1"/>
  <c r="GD115" i="1"/>
  <c r="FF115" i="1"/>
  <c r="MP93" i="1"/>
  <c r="LR93" i="1"/>
  <c r="KT93" i="1"/>
  <c r="JV93" i="1"/>
  <c r="HZ93" i="1"/>
  <c r="IX93" i="1"/>
  <c r="CM93" i="1"/>
  <c r="WC93" i="1" s="1"/>
  <c r="XA93" i="1" s="1"/>
  <c r="HB93" i="1"/>
  <c r="GD93" i="1"/>
  <c r="FF93" i="1"/>
  <c r="MP175" i="1"/>
  <c r="LR175" i="1"/>
  <c r="KT175" i="1"/>
  <c r="JV175" i="1"/>
  <c r="HZ175" i="1"/>
  <c r="IX175" i="1"/>
  <c r="HB175" i="1"/>
  <c r="CM175" i="1"/>
  <c r="WC175" i="1" s="1"/>
  <c r="XA175" i="1" s="1"/>
  <c r="GD175" i="1"/>
  <c r="FF175" i="1"/>
  <c r="MQ96" i="1"/>
  <c r="LS96" i="1"/>
  <c r="JW96" i="1"/>
  <c r="IY96" i="1"/>
  <c r="KU96" i="1"/>
  <c r="IA96" i="1"/>
  <c r="MP152" i="1"/>
  <c r="LR152" i="1"/>
  <c r="KT152" i="1"/>
  <c r="JV152" i="1"/>
  <c r="HZ152" i="1"/>
  <c r="IX152" i="1"/>
  <c r="MQ82" i="1"/>
  <c r="JW82" i="1"/>
  <c r="IY82" i="1"/>
  <c r="KU82" i="1"/>
  <c r="LS82" i="1"/>
  <c r="IA82" i="1"/>
  <c r="MQ159" i="1"/>
  <c r="KU159" i="1"/>
  <c r="JW159" i="1"/>
  <c r="IY159" i="1"/>
  <c r="LS159" i="1"/>
  <c r="IA159" i="1"/>
  <c r="MP200" i="1"/>
  <c r="LR200" i="1"/>
  <c r="KT200" i="1"/>
  <c r="JV200" i="1"/>
  <c r="HZ200" i="1"/>
  <c r="IX200" i="1"/>
  <c r="MR129" i="1"/>
  <c r="LT129" i="1"/>
  <c r="KV129" i="1"/>
  <c r="JX129" i="1"/>
  <c r="IZ129" i="1"/>
  <c r="IB129" i="1"/>
  <c r="MQ81" i="1"/>
  <c r="KU81" i="1"/>
  <c r="JW81" i="1"/>
  <c r="LS81" i="1"/>
  <c r="IY81" i="1"/>
  <c r="IA81" i="1"/>
  <c r="MQ42" i="1"/>
  <c r="JW42" i="1"/>
  <c r="IY42" i="1"/>
  <c r="KU42" i="1"/>
  <c r="LS42" i="1"/>
  <c r="IA42" i="1"/>
  <c r="MQ101" i="1"/>
  <c r="KU101" i="1"/>
  <c r="JW101" i="1"/>
  <c r="LS101" i="1"/>
  <c r="IY101" i="1"/>
  <c r="IA101" i="1"/>
  <c r="MQ65" i="1"/>
  <c r="KU65" i="1"/>
  <c r="JW65" i="1"/>
  <c r="LS65" i="1"/>
  <c r="IY65" i="1"/>
  <c r="IA65" i="1"/>
  <c r="MQ176" i="1"/>
  <c r="LS176" i="1"/>
  <c r="JW176" i="1"/>
  <c r="IY176" i="1"/>
  <c r="KU176" i="1"/>
  <c r="IA176" i="1"/>
  <c r="MP171" i="1"/>
  <c r="LR171" i="1"/>
  <c r="KT171" i="1"/>
  <c r="JV171" i="1"/>
  <c r="HZ171" i="1"/>
  <c r="IX171" i="1"/>
  <c r="MQ157" i="1"/>
  <c r="KU157" i="1"/>
  <c r="JW157" i="1"/>
  <c r="LS157" i="1"/>
  <c r="IY157" i="1"/>
  <c r="IA157" i="1"/>
  <c r="MQ39" i="1"/>
  <c r="LS39" i="1"/>
  <c r="KU39" i="1"/>
  <c r="JW39" i="1"/>
  <c r="IY39" i="1"/>
  <c r="IA39" i="1"/>
  <c r="MP92" i="1"/>
  <c r="LR92" i="1"/>
  <c r="KT92" i="1"/>
  <c r="JV92" i="1"/>
  <c r="HZ92" i="1"/>
  <c r="IX92" i="1"/>
  <c r="MP178" i="1"/>
  <c r="LR178" i="1"/>
  <c r="KT178" i="1"/>
  <c r="JV178" i="1"/>
  <c r="HZ178" i="1"/>
  <c r="IX178" i="1"/>
  <c r="MP76" i="1"/>
  <c r="LR76" i="1"/>
  <c r="KT76" i="1"/>
  <c r="JV76" i="1"/>
  <c r="HZ76" i="1"/>
  <c r="IX76" i="1"/>
  <c r="MP71" i="1"/>
  <c r="LR71" i="1"/>
  <c r="KT71" i="1"/>
  <c r="JV71" i="1"/>
  <c r="HZ71" i="1"/>
  <c r="IX71" i="1"/>
  <c r="FF71" i="1"/>
  <c r="CM71" i="1"/>
  <c r="WC71" i="1" s="1"/>
  <c r="XA71" i="1" s="1"/>
  <c r="HB71" i="1"/>
  <c r="GD71" i="1"/>
  <c r="MP79" i="1"/>
  <c r="LR79" i="1"/>
  <c r="KT79" i="1"/>
  <c r="JV79" i="1"/>
  <c r="HZ79" i="1"/>
  <c r="IX79" i="1"/>
  <c r="FF79" i="1"/>
  <c r="GD79" i="1"/>
  <c r="CM79" i="1"/>
  <c r="WC79" i="1" s="1"/>
  <c r="XA79" i="1" s="1"/>
  <c r="HB79" i="1"/>
  <c r="IA64" i="1"/>
  <c r="GE64" i="1"/>
  <c r="MP142" i="1"/>
  <c r="LR142" i="1"/>
  <c r="KT142" i="1"/>
  <c r="JV142" i="1"/>
  <c r="HZ142" i="1"/>
  <c r="IX142" i="1"/>
  <c r="HB142" i="1"/>
  <c r="GD142" i="1"/>
  <c r="FF142" i="1"/>
  <c r="CM142" i="1"/>
  <c r="WC142" i="1" s="1"/>
  <c r="XA142" i="1" s="1"/>
  <c r="MP67" i="1"/>
  <c r="LR67" i="1"/>
  <c r="KT67" i="1"/>
  <c r="JV67" i="1"/>
  <c r="HZ67" i="1"/>
  <c r="IX67" i="1"/>
  <c r="CM67" i="1"/>
  <c r="WC67" i="1" s="1"/>
  <c r="XA67" i="1" s="1"/>
  <c r="HB67" i="1"/>
  <c r="GD67" i="1"/>
  <c r="FF67" i="1"/>
  <c r="MP166" i="1"/>
  <c r="LR166" i="1"/>
  <c r="KT166" i="1"/>
  <c r="JV166" i="1"/>
  <c r="HZ166" i="1"/>
  <c r="IX166" i="1"/>
  <c r="FF166" i="1"/>
  <c r="CM166" i="1"/>
  <c r="WC166" i="1" s="1"/>
  <c r="XA166" i="1" s="1"/>
  <c r="GD166" i="1"/>
  <c r="HB166" i="1"/>
  <c r="MP30" i="1"/>
  <c r="LR30" i="1"/>
  <c r="KT30" i="1"/>
  <c r="JV30" i="1"/>
  <c r="HZ30" i="1"/>
  <c r="IX30" i="1"/>
  <c r="HB30" i="1"/>
  <c r="GD30" i="1"/>
  <c r="CM30" i="1"/>
  <c r="WC30" i="1" s="1"/>
  <c r="XA30" i="1" s="1"/>
  <c r="FF30" i="1"/>
  <c r="MP169" i="1"/>
  <c r="LR169" i="1"/>
  <c r="KT169" i="1"/>
  <c r="JV169" i="1"/>
  <c r="HZ169" i="1"/>
  <c r="IX169" i="1"/>
  <c r="CM169" i="1"/>
  <c r="WC169" i="1" s="1"/>
  <c r="XA169" i="1" s="1"/>
  <c r="HB169" i="1"/>
  <c r="GD169" i="1"/>
  <c r="FF169" i="1"/>
  <c r="MQ138" i="1"/>
  <c r="LS138" i="1"/>
  <c r="JW138" i="1"/>
  <c r="IY138" i="1"/>
  <c r="KU138" i="1"/>
  <c r="IA138" i="1"/>
  <c r="MP203" i="1"/>
  <c r="LR203" i="1"/>
  <c r="KT203" i="1"/>
  <c r="JV203" i="1"/>
  <c r="HZ203" i="1"/>
  <c r="IX203" i="1"/>
  <c r="MQ18" i="1"/>
  <c r="JW18" i="1"/>
  <c r="IY18" i="1"/>
  <c r="KU18" i="1"/>
  <c r="LS18" i="1"/>
  <c r="IA18" i="1"/>
  <c r="MP193" i="1"/>
  <c r="LR193" i="1"/>
  <c r="KT193" i="1"/>
  <c r="JV193" i="1"/>
  <c r="HZ193" i="1"/>
  <c r="IX193" i="1"/>
  <c r="MQ91" i="1"/>
  <c r="LS91" i="1"/>
  <c r="KU91" i="1"/>
  <c r="JW91" i="1"/>
  <c r="IY91" i="1"/>
  <c r="IA91" i="1"/>
  <c r="MQ54" i="1"/>
  <c r="JW54" i="1"/>
  <c r="IY54" i="1"/>
  <c r="LS54" i="1"/>
  <c r="KU54" i="1"/>
  <c r="IA54" i="1"/>
  <c r="MP208" i="1"/>
  <c r="LR208" i="1"/>
  <c r="KT208" i="1"/>
  <c r="JV208" i="1"/>
  <c r="HZ208" i="1"/>
  <c r="IX208" i="1"/>
  <c r="MQ146" i="1"/>
  <c r="LS146" i="1"/>
  <c r="JW146" i="1"/>
  <c r="IY146" i="1"/>
  <c r="KU146" i="1"/>
  <c r="IA146" i="1"/>
  <c r="MQ83" i="1"/>
  <c r="LS83" i="1"/>
  <c r="KU83" i="1"/>
  <c r="JW83" i="1"/>
  <c r="IY83" i="1"/>
  <c r="IA83" i="1"/>
  <c r="MQ107" i="1"/>
  <c r="LS107" i="1"/>
  <c r="KU107" i="1"/>
  <c r="JW107" i="1"/>
  <c r="IY107" i="1"/>
  <c r="IA107" i="1"/>
  <c r="MQ117" i="1"/>
  <c r="KU117" i="1"/>
  <c r="JW117" i="1"/>
  <c r="LS117" i="1"/>
  <c r="IY117" i="1"/>
  <c r="IA117" i="1"/>
  <c r="MQ190" i="1"/>
  <c r="LS190" i="1"/>
  <c r="IY190" i="1"/>
  <c r="JW190" i="1"/>
  <c r="KU190" i="1"/>
  <c r="IA190" i="1"/>
  <c r="MQ44" i="1"/>
  <c r="JW44" i="1"/>
  <c r="LS44" i="1"/>
  <c r="IY44" i="1"/>
  <c r="KU44" i="1"/>
  <c r="IA44" i="1"/>
  <c r="MP28" i="1"/>
  <c r="LR28" i="1"/>
  <c r="KT28" i="1"/>
  <c r="HZ28" i="1"/>
  <c r="JV28" i="1"/>
  <c r="IX28" i="1"/>
  <c r="MQ22" i="1"/>
  <c r="JW22" i="1"/>
  <c r="IY22" i="1"/>
  <c r="LS22" i="1"/>
  <c r="KU22" i="1"/>
  <c r="IA22" i="1"/>
  <c r="MQ26" i="1"/>
  <c r="JW26" i="1"/>
  <c r="IY26" i="1"/>
  <c r="KU26" i="1"/>
  <c r="LS26" i="1"/>
  <c r="IA26" i="1"/>
  <c r="MQ181" i="1"/>
  <c r="KU181" i="1"/>
  <c r="JW181" i="1"/>
  <c r="LS181" i="1"/>
  <c r="IY181" i="1"/>
  <c r="IA181" i="1"/>
  <c r="MQ179" i="1"/>
  <c r="LS179" i="1"/>
  <c r="KU179" i="1"/>
  <c r="JW179" i="1"/>
  <c r="IY179" i="1"/>
  <c r="IA179" i="1"/>
  <c r="IY32" i="1"/>
  <c r="MQ153" i="1"/>
  <c r="LS153" i="1"/>
  <c r="KU153" i="1"/>
  <c r="JW153" i="1"/>
  <c r="IY153" i="1"/>
  <c r="IA153" i="1"/>
  <c r="MQ184" i="1"/>
  <c r="LS184" i="1"/>
  <c r="IY184" i="1"/>
  <c r="JW184" i="1"/>
  <c r="IA184" i="1"/>
  <c r="KU184" i="1"/>
  <c r="MQ118" i="1"/>
  <c r="LS118" i="1"/>
  <c r="JW118" i="1"/>
  <c r="IY118" i="1"/>
  <c r="KU118" i="1"/>
  <c r="IA118" i="1"/>
  <c r="MR195" i="1"/>
  <c r="LT195" i="1"/>
  <c r="KV195" i="1"/>
  <c r="JX195" i="1"/>
  <c r="IZ195" i="1"/>
  <c r="IB195" i="1"/>
  <c r="IY48" i="1"/>
  <c r="MQ70" i="1"/>
  <c r="JW70" i="1"/>
  <c r="IY70" i="1"/>
  <c r="LS70" i="1"/>
  <c r="KU70" i="1"/>
  <c r="IA70" i="1"/>
  <c r="MQ78" i="1"/>
  <c r="JW78" i="1"/>
  <c r="IY78" i="1"/>
  <c r="LS78" i="1"/>
  <c r="KU78" i="1"/>
  <c r="IA78" i="1"/>
  <c r="MQ114" i="1"/>
  <c r="JW114" i="1"/>
  <c r="IY114" i="1"/>
  <c r="KU114" i="1"/>
  <c r="LS114" i="1"/>
  <c r="IA114" i="1"/>
  <c r="MQ27" i="1"/>
  <c r="LS27" i="1"/>
  <c r="KU27" i="1"/>
  <c r="JW27" i="1"/>
  <c r="IY27" i="1"/>
  <c r="IA27" i="1"/>
  <c r="MQ94" i="1"/>
  <c r="JW94" i="1"/>
  <c r="IY94" i="1"/>
  <c r="LS94" i="1"/>
  <c r="KU94" i="1"/>
  <c r="IA94" i="1"/>
  <c r="MQ47" i="1"/>
  <c r="LS47" i="1"/>
  <c r="KU47" i="1"/>
  <c r="JW47" i="1"/>
  <c r="IY47" i="1"/>
  <c r="IA47" i="1"/>
  <c r="MQ132" i="1"/>
  <c r="LS132" i="1"/>
  <c r="JW132" i="1"/>
  <c r="IY132" i="1"/>
  <c r="KU132" i="1"/>
  <c r="IA132" i="1"/>
  <c r="MP20" i="1"/>
  <c r="LR20" i="1"/>
  <c r="KT20" i="1"/>
  <c r="HZ20" i="1"/>
  <c r="JV20" i="1"/>
  <c r="IX20" i="1"/>
  <c r="MQ128" i="1"/>
  <c r="LS128" i="1"/>
  <c r="JW128" i="1"/>
  <c r="IY128" i="1"/>
  <c r="IA128" i="1"/>
  <c r="KU128" i="1"/>
  <c r="MQ130" i="1"/>
  <c r="LS130" i="1"/>
  <c r="JW130" i="1"/>
  <c r="IY130" i="1"/>
  <c r="KU130" i="1"/>
  <c r="IA130" i="1"/>
  <c r="MQ144" i="1"/>
  <c r="LS144" i="1"/>
  <c r="JW144" i="1"/>
  <c r="IY144" i="1"/>
  <c r="KU144" i="1"/>
  <c r="IA144" i="1"/>
  <c r="MP139" i="1"/>
  <c r="LR139" i="1"/>
  <c r="KT139" i="1"/>
  <c r="JV139" i="1"/>
  <c r="HZ139" i="1"/>
  <c r="IX139" i="1"/>
  <c r="MR88" i="1"/>
  <c r="LT88" i="1"/>
  <c r="KV88" i="1"/>
  <c r="JX88" i="1"/>
  <c r="IZ88" i="1"/>
  <c r="IB88" i="1"/>
  <c r="MQ63" i="1"/>
  <c r="LS63" i="1"/>
  <c r="KU63" i="1"/>
  <c r="JW63" i="1"/>
  <c r="IY63" i="1"/>
  <c r="IA63" i="1"/>
  <c r="IY136" i="1"/>
  <c r="MQ90" i="1"/>
  <c r="JW90" i="1"/>
  <c r="IY90" i="1"/>
  <c r="KU90" i="1"/>
  <c r="LS90" i="1"/>
  <c r="IA90" i="1"/>
  <c r="MQ194" i="1"/>
  <c r="LS194" i="1"/>
  <c r="IY194" i="1"/>
  <c r="KU194" i="1"/>
  <c r="JW194" i="1"/>
  <c r="IA194" i="1"/>
  <c r="DI81" i="1"/>
  <c r="MP137" i="1"/>
  <c r="LR137" i="1"/>
  <c r="KT137" i="1"/>
  <c r="JV137" i="1"/>
  <c r="HZ137" i="1"/>
  <c r="IX137" i="1"/>
  <c r="MP33" i="1"/>
  <c r="LR33" i="1"/>
  <c r="KT33" i="1"/>
  <c r="JV33" i="1"/>
  <c r="HZ33" i="1"/>
  <c r="IX33" i="1"/>
  <c r="MP145" i="1"/>
  <c r="LR145" i="1"/>
  <c r="KT145" i="1"/>
  <c r="JV145" i="1"/>
  <c r="HZ145" i="1"/>
  <c r="IX145" i="1"/>
  <c r="MP174" i="1"/>
  <c r="LR174" i="1"/>
  <c r="KT174" i="1"/>
  <c r="JV174" i="1"/>
  <c r="HZ174" i="1"/>
  <c r="IX174" i="1"/>
  <c r="MQ60" i="1"/>
  <c r="LS60" i="1"/>
  <c r="JW60" i="1"/>
  <c r="IY60" i="1"/>
  <c r="KU60" i="1"/>
  <c r="IA60" i="1"/>
  <c r="MP119" i="1"/>
  <c r="LR119" i="1"/>
  <c r="KT119" i="1"/>
  <c r="JV119" i="1"/>
  <c r="HZ119" i="1"/>
  <c r="IX119" i="1"/>
  <c r="MP154" i="1"/>
  <c r="LR154" i="1"/>
  <c r="KT154" i="1"/>
  <c r="JV154" i="1"/>
  <c r="HZ154" i="1"/>
  <c r="IX154" i="1"/>
  <c r="MP37" i="1"/>
  <c r="LR37" i="1"/>
  <c r="KT37" i="1"/>
  <c r="JV37" i="1"/>
  <c r="HZ37" i="1"/>
  <c r="IX37" i="1"/>
  <c r="MP59" i="1"/>
  <c r="LR59" i="1"/>
  <c r="KT59" i="1"/>
  <c r="JV59" i="1"/>
  <c r="HZ59" i="1"/>
  <c r="IX59" i="1"/>
  <c r="MP192" i="1"/>
  <c r="LR192" i="1"/>
  <c r="KT192" i="1"/>
  <c r="JV192" i="1"/>
  <c r="HZ192" i="1"/>
  <c r="IX192" i="1"/>
  <c r="CM192" i="1"/>
  <c r="WC192" i="1" s="1"/>
  <c r="XA192" i="1" s="1"/>
  <c r="HB192" i="1"/>
  <c r="GD192" i="1"/>
  <c r="FF192" i="1"/>
  <c r="CM17" i="1"/>
  <c r="WC17" i="1" s="1"/>
  <c r="XA17" i="1" s="1"/>
  <c r="MP17" i="1"/>
  <c r="LR17" i="1"/>
  <c r="KT17" i="1"/>
  <c r="JV17" i="1"/>
  <c r="HZ17" i="1"/>
  <c r="IX17" i="1"/>
  <c r="GD17" i="1"/>
  <c r="HB17" i="1"/>
  <c r="FF17" i="1"/>
  <c r="MP57" i="1"/>
  <c r="LR57" i="1"/>
  <c r="KT57" i="1"/>
  <c r="JV57" i="1"/>
  <c r="HZ57" i="1"/>
  <c r="IX57" i="1"/>
  <c r="FF57" i="1"/>
  <c r="CM57" i="1"/>
  <c r="WC57" i="1" s="1"/>
  <c r="XA57" i="1" s="1"/>
  <c r="HB57" i="1"/>
  <c r="GD57" i="1"/>
  <c r="MQ197" i="1"/>
  <c r="LS197" i="1"/>
  <c r="KU197" i="1"/>
  <c r="JW197" i="1"/>
  <c r="IY197" i="1"/>
  <c r="IA197" i="1"/>
  <c r="JW74" i="1"/>
  <c r="IA74" i="1"/>
  <c r="MQ201" i="1"/>
  <c r="LS201" i="1"/>
  <c r="KU201" i="1"/>
  <c r="JW201" i="1"/>
  <c r="IY201" i="1"/>
  <c r="IA201" i="1"/>
  <c r="MQ168" i="1"/>
  <c r="LS168" i="1"/>
  <c r="JW168" i="1"/>
  <c r="IY168" i="1"/>
  <c r="KU168" i="1"/>
  <c r="IA168" i="1"/>
  <c r="MQ127" i="1"/>
  <c r="KU127" i="1"/>
  <c r="JW127" i="1"/>
  <c r="IY127" i="1"/>
  <c r="LS127" i="1"/>
  <c r="IA127" i="1"/>
  <c r="MQ134" i="1"/>
  <c r="LS134" i="1"/>
  <c r="JW134" i="1"/>
  <c r="IY134" i="1"/>
  <c r="KU134" i="1"/>
  <c r="IA134" i="1"/>
  <c r="MQ99" i="1"/>
  <c r="LS99" i="1"/>
  <c r="KU99" i="1"/>
  <c r="JW99" i="1"/>
  <c r="IY99" i="1"/>
  <c r="IA99" i="1"/>
  <c r="MP124" i="1"/>
  <c r="LR124" i="1"/>
  <c r="KT124" i="1"/>
  <c r="JV124" i="1"/>
  <c r="HZ124" i="1"/>
  <c r="IX124" i="1"/>
  <c r="MP147" i="1"/>
  <c r="LR147" i="1"/>
  <c r="KT147" i="1"/>
  <c r="JV147" i="1"/>
  <c r="HZ147" i="1"/>
  <c r="IX147" i="1"/>
  <c r="MQ50" i="1"/>
  <c r="JW50" i="1"/>
  <c r="IY50" i="1"/>
  <c r="KU50" i="1"/>
  <c r="LS50" i="1"/>
  <c r="IA50" i="1"/>
  <c r="MQ191" i="1"/>
  <c r="KU191" i="1"/>
  <c r="JW191" i="1"/>
  <c r="IY191" i="1"/>
  <c r="LS191" i="1"/>
  <c r="IA191" i="1"/>
  <c r="LS46" i="1"/>
  <c r="MP113" i="1"/>
  <c r="LR113" i="1"/>
  <c r="KT113" i="1"/>
  <c r="JV113" i="1"/>
  <c r="HZ113" i="1"/>
  <c r="IX113" i="1"/>
  <c r="MQ148" i="1"/>
  <c r="LS148" i="1"/>
  <c r="JW148" i="1"/>
  <c r="IY148" i="1"/>
  <c r="KU148" i="1"/>
  <c r="IA148" i="1"/>
  <c r="MP143" i="1"/>
  <c r="LR143" i="1"/>
  <c r="KT143" i="1"/>
  <c r="JV143" i="1"/>
  <c r="HZ143" i="1"/>
  <c r="IX143" i="1"/>
  <c r="MQ89" i="1"/>
  <c r="KU89" i="1"/>
  <c r="JW89" i="1"/>
  <c r="LS89" i="1"/>
  <c r="IY89" i="1"/>
  <c r="IA89" i="1"/>
  <c r="MQ209" i="1"/>
  <c r="LS209" i="1"/>
  <c r="JW209" i="1"/>
  <c r="KU209" i="1"/>
  <c r="IY209" i="1"/>
  <c r="IA209" i="1"/>
  <c r="MQ177" i="1"/>
  <c r="LS177" i="1"/>
  <c r="KU177" i="1"/>
  <c r="JW177" i="1"/>
  <c r="IY177" i="1"/>
  <c r="IA177" i="1"/>
  <c r="MQ77" i="1"/>
  <c r="KU77" i="1"/>
  <c r="JW77" i="1"/>
  <c r="LS77" i="1"/>
  <c r="IY77" i="1"/>
  <c r="IA77" i="1"/>
  <c r="MQ38" i="1"/>
  <c r="JW38" i="1"/>
  <c r="IY38" i="1"/>
  <c r="LS38" i="1"/>
  <c r="KU38" i="1"/>
  <c r="IA38" i="1"/>
  <c r="MQ172" i="1"/>
  <c r="LS172" i="1"/>
  <c r="JW172" i="1"/>
  <c r="IY172" i="1"/>
  <c r="KU172" i="1"/>
  <c r="IA172" i="1"/>
  <c r="MQ62" i="1"/>
  <c r="JW62" i="1"/>
  <c r="IY62" i="1"/>
  <c r="LS62" i="1"/>
  <c r="KU62" i="1"/>
  <c r="IA62" i="1"/>
  <c r="MQ205" i="1"/>
  <c r="LS205" i="1"/>
  <c r="JW205" i="1"/>
  <c r="KU205" i="1"/>
  <c r="IY205" i="1"/>
  <c r="IA205" i="1"/>
  <c r="MP151" i="1"/>
  <c r="LR151" i="1"/>
  <c r="KT151" i="1"/>
  <c r="JV151" i="1"/>
  <c r="HZ151" i="1"/>
  <c r="IX151" i="1"/>
  <c r="MQ170" i="1"/>
  <c r="LS170" i="1"/>
  <c r="JW170" i="1"/>
  <c r="IY170" i="1"/>
  <c r="KU170" i="1"/>
  <c r="IA170" i="1"/>
  <c r="MQ150" i="1"/>
  <c r="LS150" i="1"/>
  <c r="JW150" i="1"/>
  <c r="IY150" i="1"/>
  <c r="KU150" i="1"/>
  <c r="IA150" i="1"/>
  <c r="MQ40" i="1"/>
  <c r="JW40" i="1"/>
  <c r="LS40" i="1"/>
  <c r="IY40" i="1"/>
  <c r="KU40" i="1"/>
  <c r="IA40" i="1"/>
  <c r="MQ95" i="1"/>
  <c r="LS95" i="1"/>
  <c r="KU95" i="1"/>
  <c r="JW95" i="1"/>
  <c r="IY95" i="1"/>
  <c r="IA95" i="1"/>
  <c r="MQ111" i="1"/>
  <c r="LS111" i="1"/>
  <c r="KU111" i="1"/>
  <c r="JW111" i="1"/>
  <c r="IY111" i="1"/>
  <c r="IA111" i="1"/>
  <c r="MQ52" i="1"/>
  <c r="JW52" i="1"/>
  <c r="LS52" i="1"/>
  <c r="IY52" i="1"/>
  <c r="KU52" i="1"/>
  <c r="IA52" i="1"/>
  <c r="MQ161" i="1"/>
  <c r="LS161" i="1"/>
  <c r="KU161" i="1"/>
  <c r="JW161" i="1"/>
  <c r="IY161" i="1"/>
  <c r="IA161" i="1"/>
  <c r="MQ23" i="1"/>
  <c r="LS23" i="1"/>
  <c r="KU23" i="1"/>
  <c r="JW23" i="1"/>
  <c r="IY23" i="1"/>
  <c r="IA23" i="1"/>
  <c r="MQ51" i="1"/>
  <c r="LS51" i="1"/>
  <c r="KU51" i="1"/>
  <c r="JW51" i="1"/>
  <c r="IY51" i="1"/>
  <c r="IA51" i="1"/>
  <c r="MP24" i="1"/>
  <c r="LR24" i="1"/>
  <c r="KT24" i="1"/>
  <c r="HZ24" i="1"/>
  <c r="JV24" i="1"/>
  <c r="IX24" i="1"/>
  <c r="MP131" i="1"/>
  <c r="LR131" i="1"/>
  <c r="KT131" i="1"/>
  <c r="JV131" i="1"/>
  <c r="HZ131" i="1"/>
  <c r="IX131" i="1"/>
  <c r="MQ86" i="1"/>
  <c r="JW86" i="1"/>
  <c r="IY86" i="1"/>
  <c r="LS86" i="1"/>
  <c r="KU86" i="1"/>
  <c r="IA86" i="1"/>
  <c r="MQ73" i="1"/>
  <c r="KU73" i="1"/>
  <c r="JW73" i="1"/>
  <c r="LS73" i="1"/>
  <c r="IY73" i="1"/>
  <c r="IA73" i="1"/>
  <c r="MQ140" i="1"/>
  <c r="LS140" i="1"/>
  <c r="JW140" i="1"/>
  <c r="IY140" i="1"/>
  <c r="KU140" i="1"/>
  <c r="IA140" i="1"/>
  <c r="MQ109" i="1"/>
  <c r="KU109" i="1"/>
  <c r="JW109" i="1"/>
  <c r="LS109" i="1"/>
  <c r="IY109" i="1"/>
  <c r="IA109" i="1"/>
  <c r="MP25" i="1"/>
  <c r="LR25" i="1"/>
  <c r="KT25" i="1"/>
  <c r="JV25" i="1"/>
  <c r="HZ25" i="1"/>
  <c r="IX25" i="1"/>
  <c r="MP126" i="1"/>
  <c r="LR126" i="1"/>
  <c r="KT126" i="1"/>
  <c r="JV126" i="1"/>
  <c r="HZ126" i="1"/>
  <c r="IX126" i="1"/>
  <c r="MP104" i="1"/>
  <c r="LR104" i="1"/>
  <c r="KT104" i="1"/>
  <c r="JV104" i="1"/>
  <c r="HZ104" i="1"/>
  <c r="IX104" i="1"/>
  <c r="MQ141" i="1"/>
  <c r="KU141" i="1"/>
  <c r="JW141" i="1"/>
  <c r="LS141" i="1"/>
  <c r="IY141" i="1"/>
  <c r="IA141" i="1"/>
  <c r="MP187" i="1"/>
  <c r="LR187" i="1"/>
  <c r="KT187" i="1"/>
  <c r="JV187" i="1"/>
  <c r="HZ187" i="1"/>
  <c r="IX187" i="1"/>
  <c r="MP189" i="1"/>
  <c r="LR189" i="1"/>
  <c r="KT189" i="1"/>
  <c r="JV189" i="1"/>
  <c r="HZ189" i="1"/>
  <c r="IX189" i="1"/>
  <c r="MP158" i="1"/>
  <c r="LR158" i="1"/>
  <c r="KT158" i="1"/>
  <c r="JV158" i="1"/>
  <c r="HZ158" i="1"/>
  <c r="IX158" i="1"/>
  <c r="FF158" i="1"/>
  <c r="CM158" i="1"/>
  <c r="WC158" i="1" s="1"/>
  <c r="XA158" i="1" s="1"/>
  <c r="GD158" i="1"/>
  <c r="HB158" i="1"/>
  <c r="MP120" i="1"/>
  <c r="LR120" i="1"/>
  <c r="KT120" i="1"/>
  <c r="JV120" i="1"/>
  <c r="HZ120" i="1"/>
  <c r="IX120" i="1"/>
  <c r="HB120" i="1"/>
  <c r="GD120" i="1"/>
  <c r="CM120" i="1"/>
  <c r="WC120" i="1" s="1"/>
  <c r="XA120" i="1" s="1"/>
  <c r="FF120" i="1"/>
  <c r="MP34" i="1"/>
  <c r="LR34" i="1"/>
  <c r="KT34" i="1"/>
  <c r="JV34" i="1"/>
  <c r="HZ34" i="1"/>
  <c r="IX34" i="1"/>
  <c r="FF34" i="1"/>
  <c r="CM34" i="1"/>
  <c r="WC34" i="1" s="1"/>
  <c r="XA34" i="1" s="1"/>
  <c r="GD34" i="1"/>
  <c r="HB34" i="1"/>
  <c r="FF182" i="1"/>
  <c r="GD182" i="1"/>
  <c r="CM182" i="1"/>
  <c r="WC182" i="1" s="1"/>
  <c r="XA182" i="1" s="1"/>
  <c r="HB182" i="1"/>
  <c r="CM189" i="1"/>
  <c r="WC189" i="1" s="1"/>
  <c r="XA189" i="1" s="1"/>
  <c r="HB189" i="1"/>
  <c r="GD189" i="1"/>
  <c r="FF189" i="1"/>
  <c r="GD80" i="1"/>
  <c r="HB80" i="1"/>
  <c r="FF80" i="1"/>
  <c r="CM80" i="1"/>
  <c r="WC80" i="1" s="1"/>
  <c r="XA80" i="1" s="1"/>
  <c r="GD185" i="1"/>
  <c r="FF185" i="1"/>
  <c r="CM185" i="1"/>
  <c r="WC185" i="1" s="1"/>
  <c r="XA185" i="1" s="1"/>
  <c r="HB185" i="1"/>
  <c r="HB202" i="1"/>
  <c r="CM202" i="1"/>
  <c r="WC202" i="1" s="1"/>
  <c r="XA202" i="1" s="1"/>
  <c r="GD202" i="1"/>
  <c r="FF202" i="1"/>
  <c r="HB72" i="1"/>
  <c r="FF72" i="1"/>
  <c r="GD72" i="1"/>
  <c r="CM72" i="1"/>
  <c r="WC72" i="1" s="1"/>
  <c r="XA72" i="1" s="1"/>
  <c r="CM149" i="1"/>
  <c r="WC149" i="1" s="1"/>
  <c r="XA149" i="1" s="1"/>
  <c r="GD149" i="1"/>
  <c r="FF149" i="1"/>
  <c r="HB149" i="1"/>
  <c r="AR134" i="1"/>
  <c r="BO134" i="1" s="1"/>
  <c r="FF76" i="1"/>
  <c r="HB76" i="1"/>
  <c r="GD76" i="1"/>
  <c r="CM76" i="1"/>
  <c r="WC76" i="1" s="1"/>
  <c r="XA76" i="1" s="1"/>
  <c r="FF119" i="1"/>
  <c r="CM119" i="1"/>
  <c r="WC119" i="1" s="1"/>
  <c r="XA119" i="1" s="1"/>
  <c r="HB119" i="1"/>
  <c r="GD119" i="1"/>
  <c r="FF154" i="1"/>
  <c r="HB154" i="1"/>
  <c r="GD154" i="1"/>
  <c r="CM154" i="1"/>
  <c r="WC154" i="1" s="1"/>
  <c r="XA154" i="1" s="1"/>
  <c r="FF37" i="1"/>
  <c r="CM37" i="1"/>
  <c r="WC37" i="1" s="1"/>
  <c r="XA37" i="1" s="1"/>
  <c r="HB37" i="1"/>
  <c r="GD37" i="1"/>
  <c r="DI134" i="1"/>
  <c r="EG134" i="1"/>
  <c r="NM134" i="1" s="1"/>
  <c r="XW134" i="1" s="1"/>
  <c r="CM59" i="1"/>
  <c r="WC59" i="1" s="1"/>
  <c r="XA59" i="1" s="1"/>
  <c r="FF59" i="1"/>
  <c r="HB59" i="1"/>
  <c r="GD59" i="1"/>
  <c r="GE141" i="1"/>
  <c r="CN141" i="1"/>
  <c r="WD141" i="1" s="1"/>
  <c r="XB141" i="1" s="1"/>
  <c r="FG141" i="1"/>
  <c r="HC141" i="1"/>
  <c r="HB187" i="1"/>
  <c r="FF187" i="1"/>
  <c r="GD187" i="1"/>
  <c r="CM187" i="1"/>
  <c r="WC187" i="1" s="1"/>
  <c r="XA187" i="1" s="1"/>
  <c r="EH69" i="1"/>
  <c r="NN69" i="1" s="1"/>
  <c r="XX69" i="1" s="1"/>
  <c r="DJ69" i="1"/>
  <c r="FF92" i="1"/>
  <c r="GD92" i="1"/>
  <c r="CM92" i="1"/>
  <c r="WC92" i="1" s="1"/>
  <c r="XA92" i="1" s="1"/>
  <c r="HB92" i="1"/>
  <c r="FF145" i="1"/>
  <c r="CM145" i="1"/>
  <c r="WC145" i="1" s="1"/>
  <c r="XA145" i="1" s="1"/>
  <c r="HB145" i="1"/>
  <c r="GD145" i="1"/>
  <c r="AR77" i="1"/>
  <c r="BO77" i="1" s="1"/>
  <c r="DI155" i="1"/>
  <c r="EG155" i="1"/>
  <c r="NM155" i="1" s="1"/>
  <c r="XW155" i="1" s="1"/>
  <c r="CM137" i="1"/>
  <c r="WC137" i="1" s="1"/>
  <c r="XA137" i="1" s="1"/>
  <c r="HB137" i="1"/>
  <c r="GD137" i="1"/>
  <c r="FF137" i="1"/>
  <c r="FF33" i="1"/>
  <c r="HB33" i="1"/>
  <c r="CM33" i="1"/>
  <c r="WC33" i="1" s="1"/>
  <c r="XA33" i="1" s="1"/>
  <c r="GD33" i="1"/>
  <c r="HB174" i="1"/>
  <c r="CM174" i="1"/>
  <c r="WC174" i="1" s="1"/>
  <c r="XA174" i="1" s="1"/>
  <c r="GD174" i="1"/>
  <c r="FF174" i="1"/>
  <c r="DI124" i="1"/>
  <c r="EG124" i="1"/>
  <c r="NM124" i="1" s="1"/>
  <c r="XW124" i="1" s="1"/>
  <c r="EH73" i="1"/>
  <c r="NN73" i="1" s="1"/>
  <c r="XX73" i="1" s="1"/>
  <c r="DJ73" i="1"/>
  <c r="HB84" i="1"/>
  <c r="GD84" i="1"/>
  <c r="CM84" i="1"/>
  <c r="WC84" i="1" s="1"/>
  <c r="XA84" i="1" s="1"/>
  <c r="FF84" i="1"/>
  <c r="AS81" i="1"/>
  <c r="FG60" i="1"/>
  <c r="CN60" i="1"/>
  <c r="WD60" i="1" s="1"/>
  <c r="XB60" i="1" s="1"/>
  <c r="HC60" i="1"/>
  <c r="GE60" i="1"/>
  <c r="DI73" i="1"/>
  <c r="EG73" i="1"/>
  <c r="NM73" i="1" s="1"/>
  <c r="XW73" i="1" s="1"/>
  <c r="DJ77" i="1"/>
  <c r="EH77" i="1"/>
  <c r="NN77" i="1" s="1"/>
  <c r="XX77" i="1" s="1"/>
  <c r="EG93" i="1"/>
  <c r="NM93" i="1" s="1"/>
  <c r="XW93" i="1" s="1"/>
  <c r="DI93" i="1"/>
  <c r="AR155" i="1"/>
  <c r="BO155" i="1" s="1"/>
  <c r="FG68" i="1"/>
  <c r="CN68" i="1"/>
  <c r="WD68" i="1" s="1"/>
  <c r="XB68" i="1" s="1"/>
  <c r="HC68" i="1"/>
  <c r="GE68" i="1"/>
  <c r="FF25" i="1"/>
  <c r="CM25" i="1"/>
  <c r="WC25" i="1" s="1"/>
  <c r="XA25" i="1" s="1"/>
  <c r="GD25" i="1"/>
  <c r="HB25" i="1"/>
  <c r="FF116" i="1"/>
  <c r="CM116" i="1"/>
  <c r="WC116" i="1" s="1"/>
  <c r="XA116" i="1" s="1"/>
  <c r="HB116" i="1"/>
  <c r="GD116" i="1"/>
  <c r="GD126" i="1"/>
  <c r="FF126" i="1"/>
  <c r="HB126" i="1"/>
  <c r="CM126" i="1"/>
  <c r="WC126" i="1" s="1"/>
  <c r="XA126" i="1" s="1"/>
  <c r="DJ81" i="1"/>
  <c r="EH81" i="1"/>
  <c r="NN81" i="1" s="1"/>
  <c r="XX81" i="1" s="1"/>
  <c r="HB165" i="1"/>
  <c r="FF165" i="1"/>
  <c r="CM165" i="1"/>
  <c r="WC165" i="1" s="1"/>
  <c r="XA165" i="1" s="1"/>
  <c r="GD165" i="1"/>
  <c r="AR69" i="1"/>
  <c r="GD178" i="1"/>
  <c r="FF178" i="1"/>
  <c r="HB178" i="1"/>
  <c r="CM178" i="1"/>
  <c r="WC178" i="1" s="1"/>
  <c r="XA178" i="1" s="1"/>
  <c r="FF104" i="1"/>
  <c r="CM104" i="1"/>
  <c r="WC104" i="1" s="1"/>
  <c r="XA104" i="1" s="1"/>
  <c r="HB104" i="1"/>
  <c r="GD104" i="1"/>
  <c r="FF100" i="1"/>
  <c r="CM100" i="1"/>
  <c r="WC100" i="1" s="1"/>
  <c r="XA100" i="1" s="1"/>
  <c r="HB100" i="1"/>
  <c r="GD100" i="1"/>
  <c r="EI142" i="1"/>
  <c r="NO142" i="1" s="1"/>
  <c r="XY142" i="1" s="1"/>
  <c r="DK142" i="1"/>
  <c r="EI207" i="1"/>
  <c r="NO207" i="1" s="1"/>
  <c r="XY207" i="1" s="1"/>
  <c r="DK207" i="1"/>
  <c r="EI171" i="1"/>
  <c r="NO171" i="1" s="1"/>
  <c r="XY171" i="1" s="1"/>
  <c r="DK171" i="1"/>
  <c r="EH136" i="1"/>
  <c r="NN136" i="1" s="1"/>
  <c r="XX136" i="1" s="1"/>
  <c r="DJ136" i="1"/>
  <c r="EI115" i="1"/>
  <c r="NO115" i="1" s="1"/>
  <c r="XY115" i="1" s="1"/>
  <c r="DK115" i="1"/>
  <c r="EI52" i="1"/>
  <c r="NO52" i="1" s="1"/>
  <c r="XY52" i="1" s="1"/>
  <c r="DK52" i="1"/>
  <c r="EI156" i="1"/>
  <c r="NO156" i="1" s="1"/>
  <c r="XY156" i="1" s="1"/>
  <c r="DK156" i="1"/>
  <c r="EH125" i="1"/>
  <c r="NN125" i="1" s="1"/>
  <c r="XX125" i="1" s="1"/>
  <c r="DJ125" i="1"/>
  <c r="EI99" i="1"/>
  <c r="NO99" i="1" s="1"/>
  <c r="XY99" i="1" s="1"/>
  <c r="DK99" i="1"/>
  <c r="EH208" i="1"/>
  <c r="NN208" i="1" s="1"/>
  <c r="XX208" i="1" s="1"/>
  <c r="DJ208" i="1"/>
  <c r="EI95" i="1"/>
  <c r="NO95" i="1" s="1"/>
  <c r="XY95" i="1" s="1"/>
  <c r="DK95" i="1"/>
  <c r="EH104" i="1"/>
  <c r="NN104" i="1" s="1"/>
  <c r="XX104" i="1" s="1"/>
  <c r="DJ104" i="1"/>
  <c r="EI94" i="1"/>
  <c r="NO94" i="1" s="1"/>
  <c r="XY94" i="1" s="1"/>
  <c r="DK94" i="1"/>
  <c r="DJ152" i="1"/>
  <c r="EH152" i="1"/>
  <c r="NN152" i="1" s="1"/>
  <c r="XX152" i="1" s="1"/>
  <c r="EH64" i="1"/>
  <c r="NN64" i="1" s="1"/>
  <c r="XX64" i="1" s="1"/>
  <c r="DJ64" i="1"/>
  <c r="EI59" i="1"/>
  <c r="NO59" i="1" s="1"/>
  <c r="XY59" i="1" s="1"/>
  <c r="DK59" i="1"/>
  <c r="EI36" i="1"/>
  <c r="NO36" i="1" s="1"/>
  <c r="XY36" i="1" s="1"/>
  <c r="DK36" i="1"/>
  <c r="EH201" i="1"/>
  <c r="NN201" i="1" s="1"/>
  <c r="XX201" i="1" s="1"/>
  <c r="DJ201" i="1"/>
  <c r="EI151" i="1"/>
  <c r="NO151" i="1" s="1"/>
  <c r="XY151" i="1" s="1"/>
  <c r="DK151" i="1"/>
  <c r="EJ188" i="1"/>
  <c r="NP188" i="1" s="1"/>
  <c r="XZ188" i="1" s="1"/>
  <c r="DL188" i="1"/>
  <c r="EI137" i="1"/>
  <c r="NO137" i="1" s="1"/>
  <c r="XY137" i="1" s="1"/>
  <c r="DK137" i="1"/>
  <c r="EI193" i="1"/>
  <c r="NO193" i="1" s="1"/>
  <c r="XY193" i="1" s="1"/>
  <c r="DK193" i="1"/>
  <c r="EH153" i="1"/>
  <c r="NN153" i="1" s="1"/>
  <c r="XX153" i="1" s="1"/>
  <c r="DJ153" i="1"/>
  <c r="EI183" i="1"/>
  <c r="NO183" i="1" s="1"/>
  <c r="XY183" i="1" s="1"/>
  <c r="DK183" i="1"/>
  <c r="EH33" i="1"/>
  <c r="NN33" i="1" s="1"/>
  <c r="XX33" i="1" s="1"/>
  <c r="DJ33" i="1"/>
  <c r="EJ103" i="1"/>
  <c r="NP103" i="1" s="1"/>
  <c r="XZ103" i="1" s="1"/>
  <c r="DL103" i="1"/>
  <c r="EI145" i="1"/>
  <c r="NO145" i="1" s="1"/>
  <c r="XY145" i="1" s="1"/>
  <c r="DK145" i="1"/>
  <c r="EI135" i="1"/>
  <c r="NO135" i="1" s="1"/>
  <c r="XY135" i="1" s="1"/>
  <c r="DK135" i="1"/>
  <c r="EI110" i="1"/>
  <c r="NO110" i="1" s="1"/>
  <c r="XY110" i="1" s="1"/>
  <c r="DK110" i="1"/>
  <c r="EI51" i="1"/>
  <c r="NO51" i="1" s="1"/>
  <c r="XY51" i="1" s="1"/>
  <c r="DK51" i="1"/>
  <c r="EI160" i="1"/>
  <c r="NO160" i="1" s="1"/>
  <c r="XY160" i="1" s="1"/>
  <c r="DK160" i="1"/>
  <c r="CN138" i="1"/>
  <c r="WD138" i="1" s="1"/>
  <c r="XB138" i="1" s="1"/>
  <c r="HC138" i="1"/>
  <c r="GE138" i="1"/>
  <c r="FG138" i="1"/>
  <c r="EG49" i="1"/>
  <c r="NM49" i="1" s="1"/>
  <c r="XW49" i="1" s="1"/>
  <c r="DI49" i="1"/>
  <c r="HB147" i="1"/>
  <c r="GD147" i="1"/>
  <c r="FF147" i="1"/>
  <c r="CM147" i="1"/>
  <c r="WC147" i="1" s="1"/>
  <c r="XA147" i="1" s="1"/>
  <c r="HC50" i="1"/>
  <c r="GE50" i="1"/>
  <c r="FG50" i="1"/>
  <c r="CN50" i="1"/>
  <c r="WD50" i="1" s="1"/>
  <c r="XB50" i="1" s="1"/>
  <c r="HC18" i="1"/>
  <c r="GE18" i="1"/>
  <c r="FG18" i="1"/>
  <c r="CN18" i="1"/>
  <c r="WD18" i="1" s="1"/>
  <c r="XB18" i="1" s="1"/>
  <c r="AR84" i="1"/>
  <c r="BO84" i="1" s="1"/>
  <c r="EI40" i="1"/>
  <c r="NO40" i="1" s="1"/>
  <c r="XY40" i="1" s="1"/>
  <c r="DK40" i="1"/>
  <c r="GE74" i="1"/>
  <c r="EI70" i="1"/>
  <c r="NO70" i="1" s="1"/>
  <c r="XY70" i="1" s="1"/>
  <c r="DK70" i="1"/>
  <c r="EI24" i="1"/>
  <c r="NO24" i="1" s="1"/>
  <c r="XY24" i="1" s="1"/>
  <c r="DK24" i="1"/>
  <c r="HB28" i="1"/>
  <c r="FF28" i="1"/>
  <c r="GD28" i="1"/>
  <c r="CM28" i="1"/>
  <c r="WC28" i="1" s="1"/>
  <c r="XA28" i="1" s="1"/>
  <c r="EI128" i="1"/>
  <c r="NO128" i="1" s="1"/>
  <c r="XY128" i="1" s="1"/>
  <c r="DK128" i="1"/>
  <c r="GE188" i="1"/>
  <c r="CN188" i="1"/>
  <c r="WD188" i="1" s="1"/>
  <c r="XB188" i="1" s="1"/>
  <c r="HC188" i="1"/>
  <c r="FG188" i="1"/>
  <c r="CN181" i="1"/>
  <c r="WD181" i="1" s="1"/>
  <c r="XB181" i="1" s="1"/>
  <c r="HC181" i="1"/>
  <c r="GE181" i="1"/>
  <c r="FG181" i="1"/>
  <c r="EH184" i="1"/>
  <c r="NN184" i="1" s="1"/>
  <c r="XX184" i="1" s="1"/>
  <c r="DJ184" i="1"/>
  <c r="EI78" i="1"/>
  <c r="NO78" i="1" s="1"/>
  <c r="XY78" i="1" s="1"/>
  <c r="DK78" i="1"/>
  <c r="HC85" i="1"/>
  <c r="GE85" i="1"/>
  <c r="FG85" i="1"/>
  <c r="CN85" i="1"/>
  <c r="WD85" i="1" s="1"/>
  <c r="XB85" i="1" s="1"/>
  <c r="EI191" i="1"/>
  <c r="NO191" i="1" s="1"/>
  <c r="XY191" i="1" s="1"/>
  <c r="DK191" i="1"/>
  <c r="FG29" i="1"/>
  <c r="AR168" i="1"/>
  <c r="BO168" i="1" s="1"/>
  <c r="EI82" i="1"/>
  <c r="NO82" i="1" s="1"/>
  <c r="XY82" i="1" s="1"/>
  <c r="DK82" i="1"/>
  <c r="AR100" i="1"/>
  <c r="BO100" i="1" s="1"/>
  <c r="EI28" i="1"/>
  <c r="NO28" i="1" s="1"/>
  <c r="XY28" i="1" s="1"/>
  <c r="DK28" i="1"/>
  <c r="AR87" i="1"/>
  <c r="BO87" i="1" s="1"/>
  <c r="AS114" i="1"/>
  <c r="BP114" i="1" s="1"/>
  <c r="AR132" i="1"/>
  <c r="BO132" i="1" s="1"/>
  <c r="AS79" i="1"/>
  <c r="BP79" i="1" s="1"/>
  <c r="HC101" i="1"/>
  <c r="GE101" i="1"/>
  <c r="FG101" i="1"/>
  <c r="CN101" i="1"/>
  <c r="WD101" i="1" s="1"/>
  <c r="XB101" i="1" s="1"/>
  <c r="CN36" i="1"/>
  <c r="WD36" i="1" s="1"/>
  <c r="XB36" i="1" s="1"/>
  <c r="HC36" i="1"/>
  <c r="GE36" i="1"/>
  <c r="FG36" i="1"/>
  <c r="CN128" i="1"/>
  <c r="WD128" i="1" s="1"/>
  <c r="XB128" i="1" s="1"/>
  <c r="HC128" i="1"/>
  <c r="GE128" i="1"/>
  <c r="FG128" i="1"/>
  <c r="AT50" i="1"/>
  <c r="BQ50" i="1" s="1"/>
  <c r="CN130" i="1"/>
  <c r="WD130" i="1" s="1"/>
  <c r="XB130" i="1" s="1"/>
  <c r="HC130" i="1"/>
  <c r="GE130" i="1"/>
  <c r="FG130" i="1"/>
  <c r="HC144" i="1"/>
  <c r="GE144" i="1"/>
  <c r="FG144" i="1"/>
  <c r="CN144" i="1"/>
  <c r="WD144" i="1" s="1"/>
  <c r="XB144" i="1" s="1"/>
  <c r="EH108" i="1"/>
  <c r="NN108" i="1" s="1"/>
  <c r="XX108" i="1" s="1"/>
  <c r="DJ108" i="1"/>
  <c r="EH202" i="1"/>
  <c r="NN202" i="1" s="1"/>
  <c r="XX202" i="1" s="1"/>
  <c r="DJ202" i="1"/>
  <c r="AS23" i="1"/>
  <c r="BP23" i="1" s="1"/>
  <c r="HC65" i="1"/>
  <c r="GE65" i="1"/>
  <c r="FG65" i="1"/>
  <c r="CN65" i="1"/>
  <c r="WD65" i="1" s="1"/>
  <c r="XB65" i="1" s="1"/>
  <c r="EI164" i="1"/>
  <c r="NO164" i="1" s="1"/>
  <c r="XY164" i="1" s="1"/>
  <c r="DK164" i="1"/>
  <c r="FF139" i="1"/>
  <c r="GD139" i="1"/>
  <c r="HB139" i="1"/>
  <c r="CM139" i="1"/>
  <c r="WC139" i="1" s="1"/>
  <c r="XA139" i="1" s="1"/>
  <c r="EJ58" i="1"/>
  <c r="NP58" i="1" s="1"/>
  <c r="XZ58" i="1" s="1"/>
  <c r="DL58" i="1"/>
  <c r="AS173" i="1"/>
  <c r="BP173" i="1" s="1"/>
  <c r="HC196" i="1"/>
  <c r="EH37" i="1"/>
  <c r="NN37" i="1" s="1"/>
  <c r="XX37" i="1" s="1"/>
  <c r="DJ37" i="1"/>
  <c r="EI26" i="1"/>
  <c r="NO26" i="1" s="1"/>
  <c r="XY26" i="1" s="1"/>
  <c r="DK26" i="1"/>
  <c r="AS63" i="1"/>
  <c r="BP63" i="1" s="1"/>
  <c r="CN176" i="1"/>
  <c r="WD176" i="1" s="1"/>
  <c r="XB176" i="1" s="1"/>
  <c r="HC176" i="1"/>
  <c r="GE176" i="1"/>
  <c r="FG176" i="1"/>
  <c r="EH187" i="1"/>
  <c r="NN187" i="1" s="1"/>
  <c r="XX187" i="1" s="1"/>
  <c r="DJ187" i="1"/>
  <c r="AT85" i="1"/>
  <c r="BQ85" i="1" s="1"/>
  <c r="CN157" i="1"/>
  <c r="WD157" i="1" s="1"/>
  <c r="XB157" i="1" s="1"/>
  <c r="HC157" i="1"/>
  <c r="GE157" i="1"/>
  <c r="FG157" i="1"/>
  <c r="EH92" i="1"/>
  <c r="NN92" i="1" s="1"/>
  <c r="XX92" i="1" s="1"/>
  <c r="DJ92" i="1"/>
  <c r="CN134" i="1"/>
  <c r="WD134" i="1" s="1"/>
  <c r="XB134" i="1" s="1"/>
  <c r="HC134" i="1"/>
  <c r="GE134" i="1"/>
  <c r="FG134" i="1"/>
  <c r="CN99" i="1"/>
  <c r="WD99" i="1" s="1"/>
  <c r="XB99" i="1" s="1"/>
  <c r="HC99" i="1"/>
  <c r="GE99" i="1"/>
  <c r="FG99" i="1"/>
  <c r="HB124" i="1"/>
  <c r="GD124" i="1"/>
  <c r="FF124" i="1"/>
  <c r="CM124" i="1"/>
  <c r="WC124" i="1" s="1"/>
  <c r="XA124" i="1" s="1"/>
  <c r="EI189" i="1"/>
  <c r="NO189" i="1" s="1"/>
  <c r="XY189" i="1" s="1"/>
  <c r="DK189" i="1"/>
  <c r="AS55" i="1"/>
  <c r="BP55" i="1" s="1"/>
  <c r="EH198" i="1"/>
  <c r="NN198" i="1" s="1"/>
  <c r="XX198" i="1" s="1"/>
  <c r="DJ198" i="1"/>
  <c r="CN63" i="1"/>
  <c r="WD63" i="1" s="1"/>
  <c r="XB63" i="1" s="1"/>
  <c r="HC63" i="1"/>
  <c r="GE63" i="1"/>
  <c r="FG63" i="1"/>
  <c r="AS48" i="1"/>
  <c r="BP48" i="1" s="1"/>
  <c r="AS39" i="1"/>
  <c r="BP39" i="1" s="1"/>
  <c r="EH154" i="1"/>
  <c r="NN154" i="1" s="1"/>
  <c r="XX154" i="1" s="1"/>
  <c r="DJ154" i="1"/>
  <c r="EH41" i="1"/>
  <c r="NN41" i="1" s="1"/>
  <c r="XX41" i="1" s="1"/>
  <c r="DJ41" i="1"/>
  <c r="AS20" i="1"/>
  <c r="BP20" i="1" s="1"/>
  <c r="HC61" i="1"/>
  <c r="GE61" i="1"/>
  <c r="FG61" i="1"/>
  <c r="CN61" i="1"/>
  <c r="WD61" i="1" s="1"/>
  <c r="XB61" i="1" s="1"/>
  <c r="HC73" i="1"/>
  <c r="GE73" i="1"/>
  <c r="FG73" i="1"/>
  <c r="CN73" i="1"/>
  <c r="WD73" i="1" s="1"/>
  <c r="XB73" i="1" s="1"/>
  <c r="AT76" i="1"/>
  <c r="BQ76" i="1" s="1"/>
  <c r="EH129" i="1"/>
  <c r="NN129" i="1" s="1"/>
  <c r="XX129" i="1" s="1"/>
  <c r="DJ129" i="1"/>
  <c r="CN90" i="1"/>
  <c r="WD90" i="1" s="1"/>
  <c r="XB90" i="1" s="1"/>
  <c r="HC90" i="1"/>
  <c r="GE90" i="1"/>
  <c r="FG90" i="1"/>
  <c r="CO49" i="1"/>
  <c r="WE49" i="1" s="1"/>
  <c r="XC49" i="1" s="1"/>
  <c r="HD49" i="1"/>
  <c r="GF49" i="1"/>
  <c r="FH49" i="1"/>
  <c r="CN56" i="1"/>
  <c r="WD56" i="1" s="1"/>
  <c r="XB56" i="1" s="1"/>
  <c r="HC56" i="1"/>
  <c r="GE56" i="1"/>
  <c r="FG56" i="1"/>
  <c r="CN167" i="1"/>
  <c r="WD167" i="1" s="1"/>
  <c r="XB167" i="1" s="1"/>
  <c r="HC167" i="1"/>
  <c r="GE167" i="1"/>
  <c r="FG167" i="1"/>
  <c r="HC58" i="1"/>
  <c r="GE58" i="1"/>
  <c r="FG58" i="1"/>
  <c r="CN58" i="1"/>
  <c r="WD58" i="1" s="1"/>
  <c r="XB58" i="1" s="1"/>
  <c r="AS47" i="1"/>
  <c r="BP47" i="1" s="1"/>
  <c r="AS83" i="1"/>
  <c r="BP83" i="1" s="1"/>
  <c r="AR144" i="1"/>
  <c r="BO144" i="1" s="1"/>
  <c r="EH156" i="1"/>
  <c r="NN156" i="1" s="1"/>
  <c r="XX156" i="1" s="1"/>
  <c r="DJ156" i="1"/>
  <c r="HB203" i="1"/>
  <c r="GD203" i="1"/>
  <c r="FF203" i="1"/>
  <c r="CM203" i="1"/>
  <c r="WC203" i="1" s="1"/>
  <c r="XA203" i="1" s="1"/>
  <c r="EG57" i="1"/>
  <c r="NM57" i="1" s="1"/>
  <c r="XW57" i="1" s="1"/>
  <c r="DI57" i="1"/>
  <c r="EG41" i="1"/>
  <c r="NM41" i="1" s="1"/>
  <c r="XW41" i="1" s="1"/>
  <c r="DI41" i="1"/>
  <c r="CN186" i="1"/>
  <c r="WD186" i="1" s="1"/>
  <c r="XB186" i="1" s="1"/>
  <c r="HC186" i="1"/>
  <c r="GE186" i="1"/>
  <c r="FG186" i="1"/>
  <c r="EH137" i="1"/>
  <c r="NN137" i="1" s="1"/>
  <c r="XX137" i="1" s="1"/>
  <c r="DJ137" i="1"/>
  <c r="EH114" i="1"/>
  <c r="NN114" i="1" s="1"/>
  <c r="XX114" i="1" s="1"/>
  <c r="DJ114" i="1"/>
  <c r="HC54" i="1"/>
  <c r="GE54" i="1"/>
  <c r="FG54" i="1"/>
  <c r="CN54" i="1"/>
  <c r="WD54" i="1" s="1"/>
  <c r="XB54" i="1" s="1"/>
  <c r="EG209" i="1"/>
  <c r="NM209" i="1" s="1"/>
  <c r="XW209" i="1" s="1"/>
  <c r="DI209" i="1"/>
  <c r="AS44" i="1"/>
  <c r="BP44" i="1" s="1"/>
  <c r="AS119" i="1"/>
  <c r="BP119" i="1" s="1"/>
  <c r="AS40" i="1"/>
  <c r="BP40" i="1" s="1"/>
  <c r="EG125" i="1"/>
  <c r="NM125" i="1" s="1"/>
  <c r="XW125" i="1" s="1"/>
  <c r="DI125" i="1"/>
  <c r="HC148" i="1"/>
  <c r="GE148" i="1"/>
  <c r="FG148" i="1"/>
  <c r="CN148" i="1"/>
  <c r="WD148" i="1" s="1"/>
  <c r="XB148" i="1" s="1"/>
  <c r="HB143" i="1"/>
  <c r="GD143" i="1"/>
  <c r="FF143" i="1"/>
  <c r="CM143" i="1"/>
  <c r="WC143" i="1" s="1"/>
  <c r="XA143" i="1" s="1"/>
  <c r="CN146" i="1"/>
  <c r="WD146" i="1" s="1"/>
  <c r="XB146" i="1" s="1"/>
  <c r="HC146" i="1"/>
  <c r="GE146" i="1"/>
  <c r="FG146" i="1"/>
  <c r="CN83" i="1"/>
  <c r="WD83" i="1" s="1"/>
  <c r="XB83" i="1" s="1"/>
  <c r="HC83" i="1"/>
  <c r="GE83" i="1"/>
  <c r="FG83" i="1"/>
  <c r="CN107" i="1"/>
  <c r="WD107" i="1" s="1"/>
  <c r="XB107" i="1" s="1"/>
  <c r="HC107" i="1"/>
  <c r="GE107" i="1"/>
  <c r="FG107" i="1"/>
  <c r="EH128" i="1"/>
  <c r="NN128" i="1" s="1"/>
  <c r="XX128" i="1" s="1"/>
  <c r="DJ128" i="1"/>
  <c r="EH27" i="1"/>
  <c r="NN27" i="1" s="1"/>
  <c r="XX27" i="1" s="1"/>
  <c r="DJ27" i="1"/>
  <c r="AS70" i="1"/>
  <c r="BP70" i="1" s="1"/>
  <c r="AS118" i="1"/>
  <c r="BP118" i="1" s="1"/>
  <c r="HC89" i="1"/>
  <c r="GE89" i="1"/>
  <c r="FG89" i="1"/>
  <c r="CN89" i="1"/>
  <c r="WD89" i="1" s="1"/>
  <c r="XB89" i="1" s="1"/>
  <c r="CN190" i="1"/>
  <c r="WD190" i="1" s="1"/>
  <c r="XB190" i="1" s="1"/>
  <c r="HC190" i="1"/>
  <c r="GE190" i="1"/>
  <c r="FG190" i="1"/>
  <c r="CN44" i="1"/>
  <c r="WD44" i="1" s="1"/>
  <c r="XB44" i="1" s="1"/>
  <c r="HC44" i="1"/>
  <c r="GE44" i="1"/>
  <c r="FG44" i="1"/>
  <c r="AS206" i="1"/>
  <c r="BP206" i="1" s="1"/>
  <c r="AS24" i="1"/>
  <c r="BP24" i="1" s="1"/>
  <c r="CN127" i="1"/>
  <c r="WD127" i="1" s="1"/>
  <c r="XB127" i="1" s="1"/>
  <c r="HC127" i="1"/>
  <c r="GE127" i="1"/>
  <c r="FG127" i="1"/>
  <c r="AS128" i="1"/>
  <c r="BP128" i="1" s="1"/>
  <c r="AS27" i="1"/>
  <c r="BP27" i="1" s="1"/>
  <c r="CO41" i="1"/>
  <c r="WE41" i="1" s="1"/>
  <c r="XC41" i="1" s="1"/>
  <c r="HD41" i="1"/>
  <c r="GF41" i="1"/>
  <c r="FH41" i="1"/>
  <c r="HC22" i="1"/>
  <c r="GE22" i="1"/>
  <c r="FG22" i="1"/>
  <c r="CN22" i="1"/>
  <c r="WD22" i="1" s="1"/>
  <c r="XB22" i="1" s="1"/>
  <c r="HC26" i="1"/>
  <c r="GE26" i="1"/>
  <c r="FG26" i="1"/>
  <c r="CN26" i="1"/>
  <c r="WD26" i="1" s="1"/>
  <c r="XB26" i="1" s="1"/>
  <c r="AS122" i="1"/>
  <c r="BP122" i="1" s="1"/>
  <c r="HC81" i="1"/>
  <c r="GE81" i="1"/>
  <c r="FG81" i="1"/>
  <c r="CN81" i="1"/>
  <c r="WD81" i="1" s="1"/>
  <c r="XB81" i="1" s="1"/>
  <c r="AS66" i="1"/>
  <c r="BP66" i="1" s="1"/>
  <c r="AS123" i="1"/>
  <c r="BP123" i="1" s="1"/>
  <c r="AR184" i="1"/>
  <c r="BO184" i="1" s="1"/>
  <c r="AS149" i="1"/>
  <c r="BP149" i="1" s="1"/>
  <c r="CN122" i="1"/>
  <c r="WD122" i="1" s="1"/>
  <c r="XB122" i="1" s="1"/>
  <c r="HC122" i="1"/>
  <c r="GE122" i="1"/>
  <c r="FG122" i="1"/>
  <c r="HB183" i="1"/>
  <c r="GD183" i="1"/>
  <c r="FF183" i="1"/>
  <c r="CM183" i="1"/>
  <c r="WC183" i="1" s="1"/>
  <c r="XA183" i="1" s="1"/>
  <c r="AS78" i="1"/>
  <c r="BP78" i="1" s="1"/>
  <c r="AS131" i="1"/>
  <c r="BP131" i="1" s="1"/>
  <c r="HC69" i="1"/>
  <c r="GE69" i="1"/>
  <c r="FG69" i="1"/>
  <c r="CN69" i="1"/>
  <c r="WD69" i="1" s="1"/>
  <c r="XB69" i="1" s="1"/>
  <c r="CN118" i="1"/>
  <c r="WD118" i="1" s="1"/>
  <c r="XB118" i="1" s="1"/>
  <c r="HC118" i="1"/>
  <c r="GE118" i="1"/>
  <c r="FG118" i="1"/>
  <c r="AS191" i="1"/>
  <c r="BP191" i="1" s="1"/>
  <c r="AS98" i="1"/>
  <c r="BP98" i="1" s="1"/>
  <c r="AS82" i="1"/>
  <c r="BP82" i="1" s="1"/>
  <c r="CN19" i="1"/>
  <c r="WD19" i="1" s="1"/>
  <c r="XB19" i="1" s="1"/>
  <c r="HC19" i="1"/>
  <c r="GE19" i="1"/>
  <c r="FG19" i="1"/>
  <c r="HB206" i="1"/>
  <c r="GD206" i="1"/>
  <c r="FF206" i="1"/>
  <c r="CM206" i="1"/>
  <c r="WC206" i="1" s="1"/>
  <c r="XA206" i="1" s="1"/>
  <c r="AS167" i="1"/>
  <c r="BP167" i="1" s="1"/>
  <c r="AS140" i="1"/>
  <c r="BP140" i="1" s="1"/>
  <c r="AS28" i="1"/>
  <c r="BP28" i="1" s="1"/>
  <c r="HC199" i="1"/>
  <c r="GE199" i="1"/>
  <c r="FG199" i="1"/>
  <c r="CN199" i="1"/>
  <c r="WD199" i="1" s="1"/>
  <c r="XB199" i="1" s="1"/>
  <c r="AR158" i="1"/>
  <c r="BO158" i="1" s="1"/>
  <c r="AS30" i="1"/>
  <c r="BP30" i="1" s="1"/>
  <c r="AR177" i="1"/>
  <c r="BO177" i="1" s="1"/>
  <c r="AR53" i="1"/>
  <c r="BO53" i="1" s="1"/>
  <c r="AR21" i="1"/>
  <c r="BO21" i="1" s="1"/>
  <c r="AS204" i="1"/>
  <c r="BP204" i="1" s="1"/>
  <c r="AR192" i="1"/>
  <c r="BO192" i="1" s="1"/>
  <c r="EH20" i="1"/>
  <c r="NN20" i="1" s="1"/>
  <c r="XX20" i="1" s="1"/>
  <c r="DJ20" i="1"/>
  <c r="CN156" i="1"/>
  <c r="WD156" i="1" s="1"/>
  <c r="XB156" i="1" s="1"/>
  <c r="HC156" i="1"/>
  <c r="GE156" i="1"/>
  <c r="FG156" i="1"/>
  <c r="CN43" i="1"/>
  <c r="WD43" i="1" s="1"/>
  <c r="XB43" i="1" s="1"/>
  <c r="HC43" i="1"/>
  <c r="GE43" i="1"/>
  <c r="FG43" i="1"/>
  <c r="AS164" i="1"/>
  <c r="BP164" i="1" s="1"/>
  <c r="AT58" i="1"/>
  <c r="BQ58" i="1" s="1"/>
  <c r="CN161" i="1"/>
  <c r="WD161" i="1" s="1"/>
  <c r="XB161" i="1" s="1"/>
  <c r="HC161" i="1"/>
  <c r="GE161" i="1"/>
  <c r="FG161" i="1"/>
  <c r="CN23" i="1"/>
  <c r="WD23" i="1" s="1"/>
  <c r="XB23" i="1" s="1"/>
  <c r="HC23" i="1"/>
  <c r="GE23" i="1"/>
  <c r="FG23" i="1"/>
  <c r="AR197" i="1"/>
  <c r="BO197" i="1" s="1"/>
  <c r="HB171" i="1"/>
  <c r="GD171" i="1"/>
  <c r="FF171" i="1"/>
  <c r="CM171" i="1"/>
  <c r="WC171" i="1" s="1"/>
  <c r="XA171" i="1" s="1"/>
  <c r="AR141" i="1"/>
  <c r="BO141" i="1" s="1"/>
  <c r="AR96" i="1"/>
  <c r="BO96" i="1" s="1"/>
  <c r="AR194" i="1"/>
  <c r="BO194" i="1" s="1"/>
  <c r="AR57" i="1"/>
  <c r="BO57" i="1" s="1"/>
  <c r="AR49" i="1"/>
  <c r="BO49" i="1" s="1"/>
  <c r="AS22" i="1"/>
  <c r="BP22" i="1" s="1"/>
  <c r="AS113" i="1"/>
  <c r="BP113" i="1" s="1"/>
  <c r="EG154" i="1"/>
  <c r="NM154" i="1" s="1"/>
  <c r="XW154" i="1" s="1"/>
  <c r="DI154" i="1"/>
  <c r="EH131" i="1"/>
  <c r="NN131" i="1" s="1"/>
  <c r="XX131" i="1" s="1"/>
  <c r="DJ131" i="1"/>
  <c r="EI76" i="1"/>
  <c r="NO76" i="1" s="1"/>
  <c r="XY76" i="1" s="1"/>
  <c r="DK76" i="1"/>
  <c r="EI103" i="1"/>
  <c r="NO103" i="1" s="1"/>
  <c r="XY103" i="1" s="1"/>
  <c r="DK103" i="1"/>
  <c r="EI119" i="1"/>
  <c r="NO119" i="1" s="1"/>
  <c r="XY119" i="1" s="1"/>
  <c r="DK119" i="1"/>
  <c r="EI127" i="1"/>
  <c r="NO127" i="1" s="1"/>
  <c r="XY127" i="1" s="1"/>
  <c r="DK127" i="1"/>
  <c r="AS43" i="1"/>
  <c r="BP43" i="1" s="1"/>
  <c r="AS142" i="1"/>
  <c r="BP142" i="1" s="1"/>
  <c r="EI27" i="1"/>
  <c r="NO27" i="1" s="1"/>
  <c r="XY27" i="1" s="1"/>
  <c r="DK27" i="1"/>
  <c r="EI123" i="1"/>
  <c r="NO123" i="1" s="1"/>
  <c r="XY123" i="1" s="1"/>
  <c r="DK123" i="1"/>
  <c r="EI149" i="1"/>
  <c r="NO149" i="1" s="1"/>
  <c r="XY149" i="1" s="1"/>
  <c r="DK149" i="1"/>
  <c r="CM207" i="1"/>
  <c r="WC207" i="1" s="1"/>
  <c r="XA207" i="1" s="1"/>
  <c r="HB207" i="1"/>
  <c r="GD207" i="1"/>
  <c r="FF207" i="1"/>
  <c r="EI98" i="1"/>
  <c r="NO98" i="1" s="1"/>
  <c r="XY98" i="1" s="1"/>
  <c r="DK98" i="1"/>
  <c r="HC177" i="1"/>
  <c r="CN177" i="1"/>
  <c r="WD177" i="1" s="1"/>
  <c r="XB177" i="1" s="1"/>
  <c r="GE177" i="1"/>
  <c r="FG177" i="1"/>
  <c r="EI167" i="1"/>
  <c r="NO167" i="1" s="1"/>
  <c r="XY167" i="1" s="1"/>
  <c r="DK167" i="1"/>
  <c r="AS180" i="1"/>
  <c r="BP180" i="1" s="1"/>
  <c r="EH102" i="1"/>
  <c r="NN102" i="1" s="1"/>
  <c r="XX102" i="1" s="1"/>
  <c r="DJ102" i="1"/>
  <c r="EI19" i="1"/>
  <c r="NO19" i="1" s="1"/>
  <c r="XY19" i="1" s="1"/>
  <c r="DK19" i="1"/>
  <c r="EH24" i="1"/>
  <c r="NN24" i="1" s="1"/>
  <c r="XX24" i="1" s="1"/>
  <c r="DJ24" i="1"/>
  <c r="AS183" i="1"/>
  <c r="BP183" i="1" s="1"/>
  <c r="CN103" i="1"/>
  <c r="WD103" i="1" s="1"/>
  <c r="XB103" i="1" s="1"/>
  <c r="HC103" i="1"/>
  <c r="GE103" i="1"/>
  <c r="FG103" i="1"/>
  <c r="EH18" i="1"/>
  <c r="NN18" i="1" s="1"/>
  <c r="XX18" i="1" s="1"/>
  <c r="DJ18" i="1"/>
  <c r="EG29" i="1"/>
  <c r="DI29" i="1"/>
  <c r="EH160" i="1"/>
  <c r="NN160" i="1" s="1"/>
  <c r="XX160" i="1" s="1"/>
  <c r="DJ160" i="1"/>
  <c r="EH36" i="1"/>
  <c r="NN36" i="1" s="1"/>
  <c r="XX36" i="1" s="1"/>
  <c r="DJ36" i="1"/>
  <c r="EG45" i="1"/>
  <c r="NM45" i="1" s="1"/>
  <c r="XW45" i="1" s="1"/>
  <c r="DI45" i="1"/>
  <c r="EH83" i="1"/>
  <c r="NN83" i="1" s="1"/>
  <c r="XX83" i="1" s="1"/>
  <c r="DJ83" i="1"/>
  <c r="EH172" i="1"/>
  <c r="NN172" i="1" s="1"/>
  <c r="XX172" i="1" s="1"/>
  <c r="DJ172" i="1"/>
  <c r="AS193" i="1"/>
  <c r="BP193" i="1" s="1"/>
  <c r="AS94" i="1"/>
  <c r="BP94" i="1" s="1"/>
  <c r="AR112" i="1"/>
  <c r="BO112" i="1" s="1"/>
  <c r="EG144" i="1"/>
  <c r="NM144" i="1" s="1"/>
  <c r="XW144" i="1" s="1"/>
  <c r="DI144" i="1"/>
  <c r="EH145" i="1"/>
  <c r="NN145" i="1" s="1"/>
  <c r="XX145" i="1" s="1"/>
  <c r="DJ145" i="1"/>
  <c r="AR209" i="1"/>
  <c r="BO209" i="1" s="1"/>
  <c r="AS18" i="1"/>
  <c r="BP18" i="1" s="1"/>
  <c r="AR29" i="1"/>
  <c r="BO29" i="1" s="1"/>
  <c r="AS88" i="1"/>
  <c r="BP88" i="1" s="1"/>
  <c r="AR45" i="1"/>
  <c r="BO45" i="1" s="1"/>
  <c r="EI133" i="1"/>
  <c r="NO133" i="1" s="1"/>
  <c r="XY133" i="1" s="1"/>
  <c r="DK133" i="1"/>
  <c r="DL161" i="1"/>
  <c r="EI74" i="1"/>
  <c r="NO74" i="1" s="1"/>
  <c r="XY74" i="1" s="1"/>
  <c r="DK74" i="1"/>
  <c r="EI157" i="1"/>
  <c r="NO157" i="1" s="1"/>
  <c r="XY157" i="1" s="1"/>
  <c r="DK157" i="1"/>
  <c r="EJ179" i="1"/>
  <c r="NP179" i="1" s="1"/>
  <c r="XZ179" i="1" s="1"/>
  <c r="DL179" i="1"/>
  <c r="EI31" i="1"/>
  <c r="NO31" i="1" s="1"/>
  <c r="XY31" i="1" s="1"/>
  <c r="DK31" i="1"/>
  <c r="HC209" i="1"/>
  <c r="GE209" i="1"/>
  <c r="CN209" i="1"/>
  <c r="WD209" i="1" s="1"/>
  <c r="XB209" i="1" s="1"/>
  <c r="FG209" i="1"/>
  <c r="EI139" i="1"/>
  <c r="NO139" i="1" s="1"/>
  <c r="XY139" i="1" s="1"/>
  <c r="DK139" i="1"/>
  <c r="EI91" i="1"/>
  <c r="NO91" i="1" s="1"/>
  <c r="XY91" i="1" s="1"/>
  <c r="DK91" i="1"/>
  <c r="EI126" i="1"/>
  <c r="NO126" i="1" s="1"/>
  <c r="XY126" i="1" s="1"/>
  <c r="DK126" i="1"/>
  <c r="EI32" i="1"/>
  <c r="NO32" i="1" s="1"/>
  <c r="XY32" i="1" s="1"/>
  <c r="DK32" i="1"/>
  <c r="AR60" i="1"/>
  <c r="BO60" i="1" s="1"/>
  <c r="EI185" i="1"/>
  <c r="NO185" i="1" s="1"/>
  <c r="XY185" i="1" s="1"/>
  <c r="DK185" i="1"/>
  <c r="AR162" i="1"/>
  <c r="BO162" i="1" s="1"/>
  <c r="AR195" i="1"/>
  <c r="BO195" i="1" s="1"/>
  <c r="AS203" i="1"/>
  <c r="BP203" i="1" s="1"/>
  <c r="EI181" i="1"/>
  <c r="NO181" i="1" s="1"/>
  <c r="XY181" i="1" s="1"/>
  <c r="DK181" i="1"/>
  <c r="EI169" i="1"/>
  <c r="NO169" i="1" s="1"/>
  <c r="XY169" i="1" s="1"/>
  <c r="DK169" i="1"/>
  <c r="AR211" i="1"/>
  <c r="BO211" i="1" s="1"/>
  <c r="AR25" i="1"/>
  <c r="BO25" i="1" s="1"/>
  <c r="EI147" i="1"/>
  <c r="NO147" i="1" s="1"/>
  <c r="XY147" i="1" s="1"/>
  <c r="DK147" i="1"/>
  <c r="EI200" i="1"/>
  <c r="NO200" i="1" s="1"/>
  <c r="XY200" i="1" s="1"/>
  <c r="DK200" i="1"/>
  <c r="AS59" i="1"/>
  <c r="BP59" i="1" s="1"/>
  <c r="EH158" i="1"/>
  <c r="NN158" i="1" s="1"/>
  <c r="XX158" i="1" s="1"/>
  <c r="DJ158" i="1"/>
  <c r="HB151" i="1"/>
  <c r="GD151" i="1"/>
  <c r="FF151" i="1"/>
  <c r="CM151" i="1"/>
  <c r="WC151" i="1" s="1"/>
  <c r="XA151" i="1" s="1"/>
  <c r="EI30" i="1"/>
  <c r="NO30" i="1" s="1"/>
  <c r="XY30" i="1" s="1"/>
  <c r="DK30" i="1"/>
  <c r="AT103" i="1"/>
  <c r="BQ103" i="1" s="1"/>
  <c r="EH177" i="1"/>
  <c r="NN177" i="1" s="1"/>
  <c r="XX177" i="1" s="1"/>
  <c r="DJ177" i="1"/>
  <c r="AS207" i="1"/>
  <c r="BP207" i="1" s="1"/>
  <c r="EH53" i="1"/>
  <c r="NN53" i="1" s="1"/>
  <c r="XX53" i="1" s="1"/>
  <c r="DJ53" i="1"/>
  <c r="AS36" i="1"/>
  <c r="BP36" i="1" s="1"/>
  <c r="EH21" i="1"/>
  <c r="NN21" i="1" s="1"/>
  <c r="XX21" i="1" s="1"/>
  <c r="DJ21" i="1"/>
  <c r="CN170" i="1"/>
  <c r="WD170" i="1" s="1"/>
  <c r="XB170" i="1" s="1"/>
  <c r="HC170" i="1"/>
  <c r="GE170" i="1"/>
  <c r="FG170" i="1"/>
  <c r="CN150" i="1"/>
  <c r="WD150" i="1" s="1"/>
  <c r="XB150" i="1" s="1"/>
  <c r="HC150" i="1"/>
  <c r="GE150" i="1"/>
  <c r="FG150" i="1"/>
  <c r="CN40" i="1"/>
  <c r="WD40" i="1" s="1"/>
  <c r="XB40" i="1" s="1"/>
  <c r="HC40" i="1"/>
  <c r="GE40" i="1"/>
  <c r="FG40" i="1"/>
  <c r="CN95" i="1"/>
  <c r="WD95" i="1" s="1"/>
  <c r="XB95" i="1" s="1"/>
  <c r="HC95" i="1"/>
  <c r="GE95" i="1"/>
  <c r="FG95" i="1"/>
  <c r="EI204" i="1"/>
  <c r="NO204" i="1" s="1"/>
  <c r="XY204" i="1" s="1"/>
  <c r="DK204" i="1"/>
  <c r="AS145" i="1"/>
  <c r="BP145" i="1" s="1"/>
  <c r="AS171" i="1"/>
  <c r="BP171" i="1" s="1"/>
  <c r="CN111" i="1"/>
  <c r="WD111" i="1" s="1"/>
  <c r="XB111" i="1" s="1"/>
  <c r="HC111" i="1"/>
  <c r="GE111" i="1"/>
  <c r="FG111" i="1"/>
  <c r="CN52" i="1"/>
  <c r="WD52" i="1" s="1"/>
  <c r="XB52" i="1" s="1"/>
  <c r="HC52" i="1"/>
  <c r="GE52" i="1"/>
  <c r="FG52" i="1"/>
  <c r="AS135" i="1"/>
  <c r="BP135" i="1" s="1"/>
  <c r="EH192" i="1"/>
  <c r="NN192" i="1" s="1"/>
  <c r="XX192" i="1" s="1"/>
  <c r="DJ192" i="1"/>
  <c r="AR136" i="1"/>
  <c r="BO136" i="1" s="1"/>
  <c r="EI71" i="1"/>
  <c r="NO71" i="1" s="1"/>
  <c r="XY71" i="1" s="1"/>
  <c r="DK71" i="1"/>
  <c r="EI143" i="1"/>
  <c r="NO143" i="1" s="1"/>
  <c r="XY143" i="1" s="1"/>
  <c r="DK143" i="1"/>
  <c r="AR201" i="1"/>
  <c r="BO201" i="1" s="1"/>
  <c r="AS115" i="1"/>
  <c r="BP115" i="1" s="1"/>
  <c r="EH197" i="1"/>
  <c r="NN197" i="1" s="1"/>
  <c r="XX197" i="1" s="1"/>
  <c r="DJ197" i="1"/>
  <c r="CN51" i="1"/>
  <c r="WD51" i="1" s="1"/>
  <c r="XB51" i="1" s="1"/>
  <c r="HC51" i="1"/>
  <c r="GE51" i="1"/>
  <c r="FG51" i="1"/>
  <c r="EI178" i="1"/>
  <c r="NO178" i="1" s="1"/>
  <c r="XY178" i="1" s="1"/>
  <c r="DK178" i="1"/>
  <c r="AS151" i="1"/>
  <c r="BP151" i="1" s="1"/>
  <c r="AR208" i="1"/>
  <c r="BO208" i="1" s="1"/>
  <c r="AT188" i="1"/>
  <c r="BQ188" i="1" s="1"/>
  <c r="AS110" i="1"/>
  <c r="BP110" i="1" s="1"/>
  <c r="AS52" i="1"/>
  <c r="BP52" i="1" s="1"/>
  <c r="EH141" i="1"/>
  <c r="NN141" i="1" s="1"/>
  <c r="XX141" i="1" s="1"/>
  <c r="DJ141" i="1"/>
  <c r="EH96" i="1"/>
  <c r="NN96" i="1" s="1"/>
  <c r="XX96" i="1" s="1"/>
  <c r="DJ96" i="1"/>
  <c r="EH194" i="1"/>
  <c r="NN194" i="1" s="1"/>
  <c r="XX194" i="1" s="1"/>
  <c r="DJ194" i="1"/>
  <c r="AS156" i="1"/>
  <c r="BP156" i="1" s="1"/>
  <c r="AS51" i="1"/>
  <c r="BP51" i="1" s="1"/>
  <c r="EH57" i="1"/>
  <c r="NN57" i="1" s="1"/>
  <c r="XX57" i="1" s="1"/>
  <c r="DJ57" i="1"/>
  <c r="HB131" i="1"/>
  <c r="GD131" i="1"/>
  <c r="FF131" i="1"/>
  <c r="CM131" i="1"/>
  <c r="WC131" i="1" s="1"/>
  <c r="XA131" i="1" s="1"/>
  <c r="EH49" i="1"/>
  <c r="NN49" i="1" s="1"/>
  <c r="XX49" i="1" s="1"/>
  <c r="DJ49" i="1"/>
  <c r="HC136" i="1"/>
  <c r="FG136" i="1"/>
  <c r="CN136" i="1"/>
  <c r="WD136" i="1" s="1"/>
  <c r="XB136" i="1" s="1"/>
  <c r="EI22" i="1"/>
  <c r="NO22" i="1" s="1"/>
  <c r="XY22" i="1" s="1"/>
  <c r="DK22" i="1"/>
  <c r="CN86" i="1"/>
  <c r="WD86" i="1" s="1"/>
  <c r="XB86" i="1" s="1"/>
  <c r="HC86" i="1"/>
  <c r="FG86" i="1"/>
  <c r="GE86" i="1"/>
  <c r="AS95" i="1"/>
  <c r="BP95" i="1" s="1"/>
  <c r="AS137" i="1"/>
  <c r="BP137" i="1" s="1"/>
  <c r="CN140" i="1"/>
  <c r="WD140" i="1" s="1"/>
  <c r="XB140" i="1" s="1"/>
  <c r="HC140" i="1"/>
  <c r="GE140" i="1"/>
  <c r="FG140" i="1"/>
  <c r="HC109" i="1"/>
  <c r="GE109" i="1"/>
  <c r="FG109" i="1"/>
  <c r="CN109" i="1"/>
  <c r="WD109" i="1" s="1"/>
  <c r="XB109" i="1" s="1"/>
  <c r="AR125" i="1"/>
  <c r="BO125" i="1" s="1"/>
  <c r="AS160" i="1"/>
  <c r="BP160" i="1" s="1"/>
  <c r="HC121" i="1"/>
  <c r="GE121" i="1"/>
  <c r="FG121" i="1"/>
  <c r="CN121" i="1"/>
  <c r="WD121" i="1" s="1"/>
  <c r="XB121" i="1" s="1"/>
  <c r="HC204" i="1"/>
  <c r="GE204" i="1"/>
  <c r="FG204" i="1"/>
  <c r="CN204" i="1"/>
  <c r="WD204" i="1" s="1"/>
  <c r="XB204" i="1" s="1"/>
  <c r="CN39" i="1"/>
  <c r="WD39" i="1" s="1"/>
  <c r="XB39" i="1" s="1"/>
  <c r="HC39" i="1"/>
  <c r="GE39" i="1"/>
  <c r="FG39" i="1"/>
  <c r="EI113" i="1"/>
  <c r="NO113" i="1" s="1"/>
  <c r="XY113" i="1" s="1"/>
  <c r="DK113" i="1"/>
  <c r="EH48" i="1"/>
  <c r="NN48" i="1" s="1"/>
  <c r="XX48" i="1" s="1"/>
  <c r="DJ48" i="1"/>
  <c r="AS106" i="1"/>
  <c r="BP106" i="1" s="1"/>
  <c r="EH67" i="1"/>
  <c r="NN67" i="1" s="1"/>
  <c r="XX67" i="1" s="1"/>
  <c r="DJ67" i="1"/>
  <c r="CM208" i="1"/>
  <c r="WC208" i="1" s="1"/>
  <c r="XA208" i="1" s="1"/>
  <c r="HB208" i="1"/>
  <c r="GD208" i="1"/>
  <c r="FF208" i="1"/>
  <c r="EI44" i="1"/>
  <c r="NO44" i="1" s="1"/>
  <c r="XY44" i="1" s="1"/>
  <c r="DK44" i="1"/>
  <c r="AR148" i="1"/>
  <c r="BO148" i="1" s="1"/>
  <c r="EG21" i="1"/>
  <c r="DI21" i="1"/>
  <c r="CN82" i="1"/>
  <c r="WD82" i="1" s="1"/>
  <c r="XB82" i="1" s="1"/>
  <c r="HC82" i="1"/>
  <c r="GE82" i="1"/>
  <c r="FG82" i="1"/>
  <c r="EI118" i="1"/>
  <c r="NO118" i="1" s="1"/>
  <c r="XY118" i="1" s="1"/>
  <c r="DK118" i="1"/>
  <c r="DK206" i="1"/>
  <c r="EI206" i="1"/>
  <c r="NO206" i="1" s="1"/>
  <c r="XY206" i="1" s="1"/>
  <c r="HD129" i="1"/>
  <c r="GF129" i="1"/>
  <c r="FH129" i="1"/>
  <c r="CO129" i="1"/>
  <c r="WE129" i="1" s="1"/>
  <c r="XC129" i="1" s="1"/>
  <c r="EI122" i="1"/>
  <c r="NO122" i="1" s="1"/>
  <c r="XY122" i="1" s="1"/>
  <c r="DK122" i="1"/>
  <c r="EI66" i="1"/>
  <c r="NO66" i="1" s="1"/>
  <c r="XY66" i="1" s="1"/>
  <c r="DK66" i="1"/>
  <c r="EI131" i="1"/>
  <c r="NO131" i="1" s="1"/>
  <c r="XY131" i="1" s="1"/>
  <c r="DK131" i="1"/>
  <c r="AR104" i="1"/>
  <c r="BO104" i="1" s="1"/>
  <c r="AR152" i="1"/>
  <c r="BO152" i="1" s="1"/>
  <c r="AR33" i="1"/>
  <c r="BO33" i="1" s="1"/>
  <c r="AR64" i="1"/>
  <c r="BO64" i="1" s="1"/>
  <c r="EI140" i="1"/>
  <c r="NO140" i="1" s="1"/>
  <c r="XY140" i="1" s="1"/>
  <c r="DK140" i="1"/>
  <c r="AR153" i="1"/>
  <c r="BO153" i="1" s="1"/>
  <c r="AS102" i="1"/>
  <c r="BP102" i="1" s="1"/>
  <c r="AS67" i="1"/>
  <c r="BP67" i="1" s="1"/>
  <c r="AS75" i="1"/>
  <c r="BP75" i="1" s="1"/>
  <c r="EH39" i="1"/>
  <c r="NN39" i="1" s="1"/>
  <c r="XX39" i="1" s="1"/>
  <c r="DJ39" i="1"/>
  <c r="EH22" i="1"/>
  <c r="NN22" i="1" s="1"/>
  <c r="XX22" i="1" s="1"/>
  <c r="DJ22" i="1"/>
  <c r="AS99" i="1"/>
  <c r="BP99" i="1" s="1"/>
  <c r="CN191" i="1"/>
  <c r="WD191" i="1" s="1"/>
  <c r="XB191" i="1" s="1"/>
  <c r="HC191" i="1"/>
  <c r="GE191" i="1"/>
  <c r="FG191" i="1"/>
  <c r="EG129" i="1"/>
  <c r="NM129" i="1" s="1"/>
  <c r="XW129" i="1" s="1"/>
  <c r="DI129" i="1"/>
  <c r="DJ207" i="1"/>
  <c r="EH207" i="1"/>
  <c r="NN207" i="1" s="1"/>
  <c r="XX207" i="1" s="1"/>
  <c r="DK17" i="1"/>
  <c r="EI17" i="1"/>
  <c r="NO17" i="1" s="1"/>
  <c r="XY17" i="1" s="1"/>
  <c r="EH51" i="1"/>
  <c r="NN51" i="1" s="1"/>
  <c r="XX51" i="1" s="1"/>
  <c r="DJ51" i="1"/>
  <c r="HC112" i="1"/>
  <c r="GE112" i="1"/>
  <c r="CN112" i="1"/>
  <c r="WD112" i="1" s="1"/>
  <c r="XB112" i="1" s="1"/>
  <c r="FG112" i="1"/>
  <c r="EH139" i="1"/>
  <c r="NN139" i="1" s="1"/>
  <c r="XX139" i="1" s="1"/>
  <c r="DJ139" i="1"/>
  <c r="EH95" i="1"/>
  <c r="NN95" i="1" s="1"/>
  <c r="XX95" i="1" s="1"/>
  <c r="DJ95" i="1"/>
  <c r="CM193" i="1"/>
  <c r="WC193" i="1" s="1"/>
  <c r="XA193" i="1" s="1"/>
  <c r="GD193" i="1"/>
  <c r="HB193" i="1"/>
  <c r="FF193" i="1"/>
  <c r="EH30" i="1"/>
  <c r="NN30" i="1" s="1"/>
  <c r="XX30" i="1" s="1"/>
  <c r="DJ30" i="1"/>
  <c r="CN91" i="1"/>
  <c r="WD91" i="1" s="1"/>
  <c r="XB91" i="1" s="1"/>
  <c r="HC91" i="1"/>
  <c r="GE91" i="1"/>
  <c r="FG91" i="1"/>
  <c r="EH206" i="1"/>
  <c r="NN206" i="1" s="1"/>
  <c r="XX206" i="1" s="1"/>
  <c r="DJ206" i="1"/>
  <c r="AS19" i="1"/>
  <c r="BP19" i="1" s="1"/>
  <c r="GE46" i="1"/>
  <c r="EG177" i="1"/>
  <c r="NM177" i="1" s="1"/>
  <c r="XW177" i="1" s="1"/>
  <c r="DI177" i="1"/>
  <c r="CM113" i="1"/>
  <c r="WC113" i="1" s="1"/>
  <c r="XA113" i="1" s="1"/>
  <c r="HB113" i="1"/>
  <c r="GD113" i="1"/>
  <c r="FF113" i="1"/>
  <c r="EG132" i="1"/>
  <c r="NM132" i="1" s="1"/>
  <c r="XW132" i="1" s="1"/>
  <c r="DI132" i="1"/>
  <c r="EH47" i="1"/>
  <c r="NN47" i="1" s="1"/>
  <c r="XX47" i="1" s="1"/>
  <c r="DJ47" i="1"/>
  <c r="CN35" i="1"/>
  <c r="WD35" i="1" s="1"/>
  <c r="XB35" i="1" s="1"/>
  <c r="HC35" i="1"/>
  <c r="GE35" i="1"/>
  <c r="FG35" i="1"/>
  <c r="CN31" i="1"/>
  <c r="WD31" i="1" s="1"/>
  <c r="XB31" i="1" s="1"/>
  <c r="HC31" i="1"/>
  <c r="GE31" i="1"/>
  <c r="FG31" i="1"/>
  <c r="HB152" i="1"/>
  <c r="FF152" i="1"/>
  <c r="CM152" i="1"/>
  <c r="WC152" i="1" s="1"/>
  <c r="XA152" i="1" s="1"/>
  <c r="GD152" i="1"/>
  <c r="HC197" i="1"/>
  <c r="GE197" i="1"/>
  <c r="FG197" i="1"/>
  <c r="CN197" i="1"/>
  <c r="WD197" i="1" s="1"/>
  <c r="XB197" i="1" s="1"/>
  <c r="EG53" i="1"/>
  <c r="NM53" i="1" s="1"/>
  <c r="XW53" i="1" s="1"/>
  <c r="DI53" i="1"/>
  <c r="EH79" i="1"/>
  <c r="NN79" i="1" s="1"/>
  <c r="XX79" i="1" s="1"/>
  <c r="DJ79" i="1"/>
  <c r="AS127" i="1"/>
  <c r="BP127" i="1" s="1"/>
  <c r="EH133" i="1"/>
  <c r="NN133" i="1" s="1"/>
  <c r="XX133" i="1" s="1"/>
  <c r="DJ133" i="1"/>
  <c r="EH75" i="1"/>
  <c r="NN75" i="1" s="1"/>
  <c r="XX75" i="1" s="1"/>
  <c r="DJ75" i="1"/>
  <c r="AR172" i="1"/>
  <c r="BO172" i="1" s="1"/>
  <c r="DJ113" i="1"/>
  <c r="EH113" i="1"/>
  <c r="NN113" i="1" s="1"/>
  <c r="XX113" i="1" s="1"/>
  <c r="HC201" i="1"/>
  <c r="GE201" i="1"/>
  <c r="FG201" i="1"/>
  <c r="CN201" i="1"/>
  <c r="WD201" i="1" s="1"/>
  <c r="XB201" i="1" s="1"/>
  <c r="HC117" i="1"/>
  <c r="GE117" i="1"/>
  <c r="FG117" i="1"/>
  <c r="CN117" i="1"/>
  <c r="WD117" i="1" s="1"/>
  <c r="XB117" i="1" s="1"/>
  <c r="EH204" i="1"/>
  <c r="NN204" i="1" s="1"/>
  <c r="XX204" i="1" s="1"/>
  <c r="DJ204" i="1"/>
  <c r="HC159" i="1"/>
  <c r="GE159" i="1"/>
  <c r="FG159" i="1"/>
  <c r="CN159" i="1"/>
  <c r="WD159" i="1" s="1"/>
  <c r="XB159" i="1" s="1"/>
  <c r="HC168" i="1"/>
  <c r="GE168" i="1"/>
  <c r="FG168" i="1"/>
  <c r="CN168" i="1"/>
  <c r="WD168" i="1" s="1"/>
  <c r="XB168" i="1" s="1"/>
  <c r="HB200" i="1"/>
  <c r="GD200" i="1"/>
  <c r="FF200" i="1"/>
  <c r="CM200" i="1"/>
  <c r="WC200" i="1" s="1"/>
  <c r="XA200" i="1" s="1"/>
  <c r="HC163" i="1"/>
  <c r="GE163" i="1"/>
  <c r="FG163" i="1"/>
  <c r="CN163" i="1"/>
  <c r="WD163" i="1" s="1"/>
  <c r="XB163" i="1" s="1"/>
  <c r="HC97" i="1"/>
  <c r="GE97" i="1"/>
  <c r="FG97" i="1"/>
  <c r="CN97" i="1"/>
  <c r="WD97" i="1" s="1"/>
  <c r="XB97" i="1" s="1"/>
  <c r="HC125" i="1"/>
  <c r="GE125" i="1"/>
  <c r="FG125" i="1"/>
  <c r="CN125" i="1"/>
  <c r="WD125" i="1" s="1"/>
  <c r="XB125" i="1" s="1"/>
  <c r="AS133" i="1"/>
  <c r="BP133" i="1" s="1"/>
  <c r="AS74" i="1"/>
  <c r="BP74" i="1" s="1"/>
  <c r="CN66" i="1"/>
  <c r="WD66" i="1" s="1"/>
  <c r="XB66" i="1" s="1"/>
  <c r="HC66" i="1"/>
  <c r="GE66" i="1"/>
  <c r="FG66" i="1"/>
  <c r="AS157" i="1"/>
  <c r="BP157" i="1" s="1"/>
  <c r="AT179" i="1"/>
  <c r="BQ179" i="1" s="1"/>
  <c r="HC105" i="1"/>
  <c r="GE105" i="1"/>
  <c r="FG105" i="1"/>
  <c r="CN105" i="1"/>
  <c r="WD105" i="1" s="1"/>
  <c r="XB105" i="1" s="1"/>
  <c r="AS31" i="1"/>
  <c r="BP31" i="1" s="1"/>
  <c r="HB135" i="1"/>
  <c r="GD135" i="1"/>
  <c r="FF135" i="1"/>
  <c r="CM135" i="1"/>
  <c r="WC135" i="1" s="1"/>
  <c r="XA135" i="1" s="1"/>
  <c r="AS139" i="1"/>
  <c r="BP139" i="1" s="1"/>
  <c r="CN179" i="1"/>
  <c r="WD179" i="1" s="1"/>
  <c r="XB179" i="1" s="1"/>
  <c r="HC179" i="1"/>
  <c r="GE179" i="1"/>
  <c r="FG179" i="1"/>
  <c r="CN32" i="1"/>
  <c r="WD32" i="1" s="1"/>
  <c r="XB32" i="1" s="1"/>
  <c r="HC32" i="1"/>
  <c r="GE32" i="1"/>
  <c r="FG32" i="1"/>
  <c r="CN153" i="1"/>
  <c r="WD153" i="1" s="1"/>
  <c r="XB153" i="1" s="1"/>
  <c r="HC153" i="1"/>
  <c r="GE153" i="1"/>
  <c r="FG153" i="1"/>
  <c r="HC184" i="1"/>
  <c r="GE184" i="1"/>
  <c r="FG184" i="1"/>
  <c r="CN184" i="1"/>
  <c r="WD184" i="1" s="1"/>
  <c r="XB184" i="1" s="1"/>
  <c r="AS91" i="1"/>
  <c r="BP91" i="1" s="1"/>
  <c r="AS126" i="1"/>
  <c r="BP126" i="1" s="1"/>
  <c r="AS32" i="1"/>
  <c r="BP32" i="1" s="1"/>
  <c r="CO195" i="1"/>
  <c r="WE195" i="1" s="1"/>
  <c r="XC195" i="1" s="1"/>
  <c r="HD195" i="1"/>
  <c r="GF195" i="1"/>
  <c r="FH195" i="1"/>
  <c r="HC48" i="1"/>
  <c r="CN70" i="1"/>
  <c r="WD70" i="1" s="1"/>
  <c r="XB70" i="1" s="1"/>
  <c r="HC70" i="1"/>
  <c r="GE70" i="1"/>
  <c r="FG70" i="1"/>
  <c r="CN78" i="1"/>
  <c r="WD78" i="1" s="1"/>
  <c r="XB78" i="1" s="1"/>
  <c r="HC78" i="1"/>
  <c r="GE78" i="1"/>
  <c r="FG78" i="1"/>
  <c r="CN98" i="1"/>
  <c r="WD98" i="1" s="1"/>
  <c r="XB98" i="1" s="1"/>
  <c r="HC98" i="1"/>
  <c r="GE98" i="1"/>
  <c r="FG98" i="1"/>
  <c r="AS185" i="1"/>
  <c r="BP185" i="1" s="1"/>
  <c r="AS181" i="1"/>
  <c r="BP181" i="1" s="1"/>
  <c r="CN114" i="1"/>
  <c r="WD114" i="1" s="1"/>
  <c r="XB114" i="1" s="1"/>
  <c r="HC114" i="1"/>
  <c r="GE114" i="1"/>
  <c r="FG114" i="1"/>
  <c r="CN27" i="1"/>
  <c r="WD27" i="1" s="1"/>
  <c r="XB27" i="1" s="1"/>
  <c r="HC27" i="1"/>
  <c r="GE27" i="1"/>
  <c r="FG27" i="1"/>
  <c r="CN94" i="1"/>
  <c r="WD94" i="1" s="1"/>
  <c r="XB94" i="1" s="1"/>
  <c r="HC94" i="1"/>
  <c r="GE94" i="1"/>
  <c r="FG94" i="1"/>
  <c r="CN47" i="1"/>
  <c r="WD47" i="1" s="1"/>
  <c r="XB47" i="1" s="1"/>
  <c r="HC47" i="1"/>
  <c r="GE47" i="1"/>
  <c r="FG47" i="1"/>
  <c r="AS169" i="1"/>
  <c r="BP169" i="1" s="1"/>
  <c r="HC77" i="1"/>
  <c r="GE77" i="1"/>
  <c r="FG77" i="1"/>
  <c r="CN77" i="1"/>
  <c r="WD77" i="1" s="1"/>
  <c r="XB77" i="1" s="1"/>
  <c r="HC38" i="1"/>
  <c r="GE38" i="1"/>
  <c r="FG38" i="1"/>
  <c r="CN38" i="1"/>
  <c r="WD38" i="1" s="1"/>
  <c r="XB38" i="1" s="1"/>
  <c r="HC42" i="1"/>
  <c r="GE42" i="1"/>
  <c r="FG42" i="1"/>
  <c r="CN42" i="1"/>
  <c r="WD42" i="1" s="1"/>
  <c r="XB42" i="1" s="1"/>
  <c r="HC172" i="1"/>
  <c r="GE172" i="1"/>
  <c r="FG172" i="1"/>
  <c r="CN172" i="1"/>
  <c r="WD172" i="1" s="1"/>
  <c r="XB172" i="1" s="1"/>
  <c r="CN62" i="1"/>
  <c r="WD62" i="1" s="1"/>
  <c r="XB62" i="1" s="1"/>
  <c r="HC62" i="1"/>
  <c r="GE62" i="1"/>
  <c r="FG62" i="1"/>
  <c r="HD164" i="1"/>
  <c r="FH164" i="1"/>
  <c r="CO164" i="1"/>
  <c r="WE164" i="1" s="1"/>
  <c r="XC164" i="1" s="1"/>
  <c r="CN205" i="1"/>
  <c r="WD205" i="1" s="1"/>
  <c r="XB205" i="1" s="1"/>
  <c r="HC205" i="1"/>
  <c r="GE205" i="1"/>
  <c r="FG205" i="1"/>
  <c r="HC132" i="1"/>
  <c r="GE132" i="1"/>
  <c r="FG132" i="1"/>
  <c r="CN132" i="1"/>
  <c r="WD132" i="1" s="1"/>
  <c r="XB132" i="1" s="1"/>
  <c r="AS147" i="1"/>
  <c r="BP147" i="1" s="1"/>
  <c r="AS200" i="1"/>
  <c r="BP200" i="1" s="1"/>
  <c r="FF20" i="1"/>
  <c r="CM20" i="1"/>
  <c r="WC20" i="1" s="1"/>
  <c r="XA20" i="1" s="1"/>
  <c r="HB20" i="1"/>
  <c r="GD20" i="1"/>
  <c r="FF180" i="1"/>
  <c r="HB180" i="1"/>
  <c r="GD180" i="1"/>
  <c r="CM180" i="1"/>
  <c r="WC180" i="1" s="1"/>
  <c r="XA180" i="1" s="1"/>
  <c r="AR108" i="1"/>
  <c r="BO108" i="1" s="1"/>
  <c r="AR202" i="1"/>
  <c r="BO202" i="1" s="1"/>
  <c r="AS71" i="1"/>
  <c r="BP71" i="1" s="1"/>
  <c r="AS143" i="1"/>
  <c r="BP143" i="1" s="1"/>
  <c r="CO88" i="1"/>
  <c r="WE88" i="1" s="1"/>
  <c r="XC88" i="1" s="1"/>
  <c r="HD88" i="1"/>
  <c r="GF88" i="1"/>
  <c r="FH88" i="1"/>
  <c r="CN211" i="1"/>
  <c r="WD211" i="1" s="1"/>
  <c r="XB211" i="1" s="1"/>
  <c r="HC211" i="1"/>
  <c r="GE211" i="1"/>
  <c r="FG211" i="1"/>
  <c r="AR37" i="1"/>
  <c r="BO37" i="1" s="1"/>
  <c r="AS26" i="1"/>
  <c r="BP26" i="1" s="1"/>
  <c r="AS178" i="1"/>
  <c r="BP178" i="1" s="1"/>
  <c r="HB24" i="1"/>
  <c r="GD24" i="1"/>
  <c r="CM24" i="1"/>
  <c r="WC24" i="1" s="1"/>
  <c r="XA24" i="1" s="1"/>
  <c r="FF24" i="1"/>
  <c r="AR187" i="1"/>
  <c r="BO187" i="1" s="1"/>
  <c r="AR92" i="1"/>
  <c r="BO92" i="1" s="1"/>
  <c r="AS189" i="1"/>
  <c r="BP189" i="1" s="1"/>
  <c r="AR198" i="1"/>
  <c r="BO198" i="1" s="1"/>
  <c r="AR154" i="1"/>
  <c r="BO154" i="1" s="1"/>
  <c r="AR41" i="1"/>
  <c r="BO41" i="1" s="1"/>
  <c r="AR129" i="1"/>
  <c r="BO129" i="1" s="1"/>
  <c r="HC194" i="1"/>
  <c r="GE194" i="1"/>
  <c r="FG194" i="1"/>
  <c r="CN194" i="1"/>
  <c r="WD194" i="1" s="1"/>
  <c r="XB194" i="1" s="1"/>
  <c r="AS17" i="1"/>
  <c r="BP17" i="1" s="1"/>
  <c r="CN29" i="1" l="1"/>
  <c r="WD29" i="1" s="1"/>
  <c r="XB29" i="1" s="1"/>
  <c r="MQ46" i="1"/>
  <c r="CN46" i="1"/>
  <c r="WD46" i="1" s="1"/>
  <c r="XB46" i="1" s="1"/>
  <c r="GE29" i="1"/>
  <c r="HC46" i="1"/>
  <c r="FG46" i="1"/>
  <c r="HC29" i="1"/>
  <c r="KU46" i="1"/>
  <c r="LS29" i="1"/>
  <c r="GE96" i="1"/>
  <c r="WC96" i="1"/>
  <c r="XA96" i="1" s="1"/>
  <c r="FG96" i="1"/>
  <c r="JW21" i="1"/>
  <c r="JW64" i="1"/>
  <c r="CN64" i="1"/>
  <c r="WD64" i="1" s="1"/>
  <c r="XB64" i="1" s="1"/>
  <c r="LS64" i="1"/>
  <c r="JW29" i="1"/>
  <c r="HC64" i="1"/>
  <c r="KU64" i="1"/>
  <c r="MQ64" i="1"/>
  <c r="IA29" i="1"/>
  <c r="KU29" i="1"/>
  <c r="IA68" i="1"/>
  <c r="LS68" i="1"/>
  <c r="FG64" i="1"/>
  <c r="IY64" i="1"/>
  <c r="IY29" i="1"/>
  <c r="MQ29" i="1"/>
  <c r="KU68" i="1"/>
  <c r="MQ68" i="1"/>
  <c r="LS32" i="1"/>
  <c r="AT161" i="1"/>
  <c r="BQ161" i="1" s="1"/>
  <c r="IA32" i="1"/>
  <c r="JW32" i="1"/>
  <c r="KU32" i="1"/>
  <c r="MQ32" i="1"/>
  <c r="WC133" i="1"/>
  <c r="XA133" i="1" s="1"/>
  <c r="KU133" i="1"/>
  <c r="IA133" i="1"/>
  <c r="CN133" i="1"/>
  <c r="MQ133" i="1"/>
  <c r="JW133" i="1"/>
  <c r="HC133" i="1"/>
  <c r="IY133" i="1"/>
  <c r="LS133" i="1"/>
  <c r="GE133" i="1"/>
  <c r="FG133" i="1"/>
  <c r="QI213" i="1"/>
  <c r="XY213" i="1"/>
  <c r="RH212" i="1"/>
  <c r="XZ212" i="1"/>
  <c r="RI214" i="1"/>
  <c r="YA214" i="1"/>
  <c r="RG85" i="1"/>
  <c r="XY85" i="1"/>
  <c r="QJ215" i="1"/>
  <c r="XZ215" i="1"/>
  <c r="PK161" i="1"/>
  <c r="XY161" i="1"/>
  <c r="QH85" i="1"/>
  <c r="XX85" i="1"/>
  <c r="CN48" i="1"/>
  <c r="WD48" i="1" s="1"/>
  <c r="XB48" i="1" s="1"/>
  <c r="GE196" i="1"/>
  <c r="HC74" i="1"/>
  <c r="LS74" i="1"/>
  <c r="MQ74" i="1"/>
  <c r="LS48" i="1"/>
  <c r="JW196" i="1"/>
  <c r="LS196" i="1"/>
  <c r="FG48" i="1"/>
  <c r="CN196" i="1"/>
  <c r="WD196" i="1" s="1"/>
  <c r="XB196" i="1" s="1"/>
  <c r="CN74" i="1"/>
  <c r="WD74" i="1" s="1"/>
  <c r="XB74" i="1" s="1"/>
  <c r="KU74" i="1"/>
  <c r="IA48" i="1"/>
  <c r="JW48" i="1"/>
  <c r="IA196" i="1"/>
  <c r="MQ196" i="1"/>
  <c r="GE48" i="1"/>
  <c r="FG196" i="1"/>
  <c r="FG74" i="1"/>
  <c r="IY74" i="1"/>
  <c r="KU48" i="1"/>
  <c r="MQ48" i="1"/>
  <c r="KU196" i="1"/>
  <c r="JX164" i="1"/>
  <c r="JW136" i="1"/>
  <c r="GE136" i="1"/>
  <c r="IY46" i="1"/>
  <c r="IA136" i="1"/>
  <c r="LS136" i="1"/>
  <c r="IA46" i="1"/>
  <c r="JW46" i="1"/>
  <c r="KU136" i="1"/>
  <c r="MQ136" i="1"/>
  <c r="RG213" i="1"/>
  <c r="OL85" i="1"/>
  <c r="PJ85" i="1"/>
  <c r="TQ206" i="1"/>
  <c r="TQ95" i="1"/>
  <c r="TQ51" i="1"/>
  <c r="TQ113" i="1"/>
  <c r="TQ133" i="1"/>
  <c r="TQ47" i="1"/>
  <c r="TP177" i="1"/>
  <c r="TQ207" i="1"/>
  <c r="TQ22" i="1"/>
  <c r="TR140" i="1"/>
  <c r="TR66" i="1"/>
  <c r="TP21" i="1"/>
  <c r="TQ48" i="1"/>
  <c r="TR22" i="1"/>
  <c r="TQ57" i="1"/>
  <c r="TQ194" i="1"/>
  <c r="TQ141" i="1"/>
  <c r="TQ53" i="1"/>
  <c r="TQ158" i="1"/>
  <c r="TQ145" i="1"/>
  <c r="TR19" i="1"/>
  <c r="TP209" i="1"/>
  <c r="TQ137" i="1"/>
  <c r="TP57" i="1"/>
  <c r="TR26" i="1"/>
  <c r="TQ108" i="1"/>
  <c r="TP49" i="1"/>
  <c r="TR51" i="1"/>
  <c r="TQ201" i="1"/>
  <c r="TQ104" i="1"/>
  <c r="TQ208" i="1"/>
  <c r="TQ125" i="1"/>
  <c r="TR52" i="1"/>
  <c r="TQ136" i="1"/>
  <c r="TP93" i="1"/>
  <c r="TP155" i="1"/>
  <c r="TP105" i="1"/>
  <c r="TQ175" i="1"/>
  <c r="TP120" i="1"/>
  <c r="TP116" i="1"/>
  <c r="TP111" i="1"/>
  <c r="TP174" i="1"/>
  <c r="TP182" i="1"/>
  <c r="TP165" i="1"/>
  <c r="MR164" i="1"/>
  <c r="WD164" i="1"/>
  <c r="XB164" i="1" s="1"/>
  <c r="TT212" i="1"/>
  <c r="OO214" i="1"/>
  <c r="TT215" i="1"/>
  <c r="WC173" i="1"/>
  <c r="XA173" i="1" s="1"/>
  <c r="JW173" i="1"/>
  <c r="FG173" i="1"/>
  <c r="LS173" i="1"/>
  <c r="CN173" i="1"/>
  <c r="MQ173" i="1"/>
  <c r="IY173" i="1"/>
  <c r="HC173" i="1"/>
  <c r="KU173" i="1"/>
  <c r="IA173" i="1"/>
  <c r="GE173" i="1"/>
  <c r="TP53" i="1"/>
  <c r="TQ197" i="1"/>
  <c r="TQ21" i="1"/>
  <c r="TR74" i="1"/>
  <c r="TR133" i="1"/>
  <c r="TQ83" i="1"/>
  <c r="TQ36" i="1"/>
  <c r="TP29" i="1"/>
  <c r="TR167" i="1"/>
  <c r="TR27" i="1"/>
  <c r="TR127" i="1"/>
  <c r="TR103" i="1"/>
  <c r="TQ131" i="1"/>
  <c r="TQ128" i="1"/>
  <c r="TQ154" i="1"/>
  <c r="TQ198" i="1"/>
  <c r="TQ187" i="1"/>
  <c r="TR191" i="1"/>
  <c r="TQ184" i="1"/>
  <c r="TR40" i="1"/>
  <c r="TQ152" i="1"/>
  <c r="TP73" i="1"/>
  <c r="TP134" i="1"/>
  <c r="TP80" i="1"/>
  <c r="TP35" i="1"/>
  <c r="TP65" i="1"/>
  <c r="TP86" i="1"/>
  <c r="TP34" i="1"/>
  <c r="TP97" i="1"/>
  <c r="TP42" i="1"/>
  <c r="TP46" i="1"/>
  <c r="TP146" i="1"/>
  <c r="TP121" i="1"/>
  <c r="TP166" i="1"/>
  <c r="TP199" i="1"/>
  <c r="TP150" i="1"/>
  <c r="TP117" i="1"/>
  <c r="MQ198" i="1"/>
  <c r="WC198" i="1"/>
  <c r="XA198" i="1" s="1"/>
  <c r="TS213" i="1"/>
  <c r="WC110" i="1"/>
  <c r="XA110" i="1" s="1"/>
  <c r="JW110" i="1"/>
  <c r="IA110" i="1"/>
  <c r="GE110" i="1"/>
  <c r="IY110" i="1"/>
  <c r="FG110" i="1"/>
  <c r="LS110" i="1"/>
  <c r="CN110" i="1"/>
  <c r="MQ110" i="1"/>
  <c r="KU110" i="1"/>
  <c r="HC110" i="1"/>
  <c r="WC53" i="1"/>
  <c r="XA53" i="1" s="1"/>
  <c r="LS53" i="1"/>
  <c r="CN53" i="1"/>
  <c r="JW53" i="1"/>
  <c r="HC53" i="1"/>
  <c r="MQ53" i="1"/>
  <c r="IY53" i="1"/>
  <c r="GE53" i="1"/>
  <c r="KU53" i="1"/>
  <c r="IA53" i="1"/>
  <c r="FG53" i="1"/>
  <c r="TQ204" i="1"/>
  <c r="TQ30" i="1"/>
  <c r="TQ139" i="1"/>
  <c r="TP129" i="1"/>
  <c r="TQ67" i="1"/>
  <c r="TQ75" i="1"/>
  <c r="TP132" i="1"/>
  <c r="TQ39" i="1"/>
  <c r="TR122" i="1"/>
  <c r="TR118" i="1"/>
  <c r="TQ49" i="1"/>
  <c r="TQ96" i="1"/>
  <c r="TQ192" i="1"/>
  <c r="TP144" i="1"/>
  <c r="TQ24" i="1"/>
  <c r="TQ102" i="1"/>
  <c r="TQ114" i="1"/>
  <c r="TP41" i="1"/>
  <c r="TQ156" i="1"/>
  <c r="TQ92" i="1"/>
  <c r="TQ37" i="1"/>
  <c r="TQ202" i="1"/>
  <c r="TR82" i="1"/>
  <c r="TR110" i="1"/>
  <c r="TQ33" i="1"/>
  <c r="TQ153" i="1"/>
  <c r="TR36" i="1"/>
  <c r="TQ64" i="1"/>
  <c r="TR94" i="1"/>
  <c r="TR95" i="1"/>
  <c r="TR99" i="1"/>
  <c r="TR156" i="1"/>
  <c r="TQ81" i="1"/>
  <c r="TP124" i="1"/>
  <c r="TQ69" i="1"/>
  <c r="TP90" i="1"/>
  <c r="TP72" i="1"/>
  <c r="TP205" i="1"/>
  <c r="TP130" i="1"/>
  <c r="TP159" i="1"/>
  <c r="TP109" i="1"/>
  <c r="TP186" i="1"/>
  <c r="TP107" i="1"/>
  <c r="WC106" i="1"/>
  <c r="XA106" i="1" s="1"/>
  <c r="MQ106" i="1"/>
  <c r="LS106" i="1"/>
  <c r="CN106" i="1"/>
  <c r="JW106" i="1"/>
  <c r="IA106" i="1"/>
  <c r="HC106" i="1"/>
  <c r="IY106" i="1"/>
  <c r="GE106" i="1"/>
  <c r="KU106" i="1"/>
  <c r="FG106" i="1"/>
  <c r="TQ79" i="1"/>
  <c r="TR44" i="1"/>
  <c r="TR204" i="1"/>
  <c r="TQ177" i="1"/>
  <c r="TR181" i="1"/>
  <c r="TR32" i="1"/>
  <c r="TR91" i="1"/>
  <c r="TR31" i="1"/>
  <c r="TR157" i="1"/>
  <c r="TQ172" i="1"/>
  <c r="TP45" i="1"/>
  <c r="TQ160" i="1"/>
  <c r="TQ18" i="1"/>
  <c r="TR98" i="1"/>
  <c r="TP154" i="1"/>
  <c r="TQ20" i="1"/>
  <c r="TQ27" i="1"/>
  <c r="TP125" i="1"/>
  <c r="TQ129" i="1"/>
  <c r="TQ41" i="1"/>
  <c r="TR164" i="1"/>
  <c r="TR78" i="1"/>
  <c r="TR128" i="1"/>
  <c r="TR70" i="1"/>
  <c r="TQ77" i="1"/>
  <c r="TQ73" i="1"/>
  <c r="TP81" i="1"/>
  <c r="TP38" i="1"/>
  <c r="TP68" i="1"/>
  <c r="TP62" i="1"/>
  <c r="TP89" i="1"/>
  <c r="TP61" i="1"/>
  <c r="KV96" i="1"/>
  <c r="WD96" i="1"/>
  <c r="XB96" i="1" s="1"/>
  <c r="TP54" i="1"/>
  <c r="TP56" i="1"/>
  <c r="TP176" i="1"/>
  <c r="TP170" i="1"/>
  <c r="TP163" i="1"/>
  <c r="TP101" i="1"/>
  <c r="TP210" i="1"/>
  <c r="TP196" i="1"/>
  <c r="TQ161" i="1"/>
  <c r="MQ21" i="1"/>
  <c r="WC21" i="1"/>
  <c r="XA21" i="1" s="1"/>
  <c r="TT216" i="1"/>
  <c r="WC75" i="1"/>
  <c r="XA75" i="1" s="1"/>
  <c r="KU75" i="1"/>
  <c r="CN75" i="1"/>
  <c r="JW75" i="1"/>
  <c r="HC75" i="1"/>
  <c r="MQ75" i="1"/>
  <c r="IY75" i="1"/>
  <c r="GE75" i="1"/>
  <c r="LS75" i="1"/>
  <c r="IA75" i="1"/>
  <c r="FG75" i="1"/>
  <c r="ON212" i="1"/>
  <c r="PL215" i="1"/>
  <c r="PK213" i="1"/>
  <c r="PM214" i="1"/>
  <c r="PL212" i="1"/>
  <c r="QK214" i="1"/>
  <c r="QJ212" i="1"/>
  <c r="OM213" i="1"/>
  <c r="ON215" i="1"/>
  <c r="NR214" i="1"/>
  <c r="NP213" i="1"/>
  <c r="CQ212" i="1"/>
  <c r="WG212" i="1" s="1"/>
  <c r="XE212" i="1" s="1"/>
  <c r="MT212" i="1"/>
  <c r="LV212" i="1"/>
  <c r="KX212" i="1"/>
  <c r="JZ212" i="1"/>
  <c r="JB212" i="1"/>
  <c r="ID212" i="1"/>
  <c r="HF212" i="1"/>
  <c r="GH212" i="1"/>
  <c r="FJ212" i="1"/>
  <c r="CQ216" i="1"/>
  <c r="WG216" i="1" s="1"/>
  <c r="XE216" i="1" s="1"/>
  <c r="MT216" i="1"/>
  <c r="LV216" i="1"/>
  <c r="KX216" i="1"/>
  <c r="JZ216" i="1"/>
  <c r="JB216" i="1"/>
  <c r="ID216" i="1"/>
  <c r="HF216" i="1"/>
  <c r="GH216" i="1"/>
  <c r="FJ216" i="1"/>
  <c r="EK213" i="1"/>
  <c r="NQ213" i="1" s="1"/>
  <c r="YA213" i="1" s="1"/>
  <c r="DM213" i="1"/>
  <c r="BR213" i="1"/>
  <c r="AV213" i="1"/>
  <c r="EM214" i="1"/>
  <c r="NS214" i="1" s="1"/>
  <c r="YC214" i="1" s="1"/>
  <c r="DO214" i="1"/>
  <c r="AX214" i="1"/>
  <c r="BT214" i="1"/>
  <c r="EL216" i="1"/>
  <c r="NR216" i="1" s="1"/>
  <c r="YB216" i="1" s="1"/>
  <c r="DN216" i="1"/>
  <c r="BS216" i="1"/>
  <c r="AW216" i="1"/>
  <c r="RI216" i="1"/>
  <c r="QK216" i="1"/>
  <c r="PM216" i="1"/>
  <c r="OO216" i="1"/>
  <c r="EL212" i="1"/>
  <c r="NR212" i="1" s="1"/>
  <c r="YB212" i="1" s="1"/>
  <c r="DN212" i="1"/>
  <c r="BS212" i="1"/>
  <c r="AW212" i="1"/>
  <c r="RI212" i="1"/>
  <c r="QK212" i="1"/>
  <c r="PM212" i="1"/>
  <c r="OO212" i="1"/>
  <c r="CQ215" i="1"/>
  <c r="WG215" i="1" s="1"/>
  <c r="XE215" i="1" s="1"/>
  <c r="MT215" i="1"/>
  <c r="LV215" i="1"/>
  <c r="KX215" i="1"/>
  <c r="JZ215" i="1"/>
  <c r="JB215" i="1"/>
  <c r="ID215" i="1"/>
  <c r="HF215" i="1"/>
  <c r="GH215" i="1"/>
  <c r="FJ215" i="1"/>
  <c r="CQ213" i="1"/>
  <c r="WG213" i="1" s="1"/>
  <c r="XE213" i="1" s="1"/>
  <c r="MT213" i="1"/>
  <c r="LV213" i="1"/>
  <c r="KX213" i="1"/>
  <c r="JZ213" i="1"/>
  <c r="JB213" i="1"/>
  <c r="ID213" i="1"/>
  <c r="HF213" i="1"/>
  <c r="GH213" i="1"/>
  <c r="FJ213" i="1"/>
  <c r="MT214" i="1"/>
  <c r="LV214" i="1"/>
  <c r="KX214" i="1"/>
  <c r="JZ214" i="1"/>
  <c r="JB214" i="1"/>
  <c r="ID214" i="1"/>
  <c r="HF214" i="1"/>
  <c r="GH214" i="1"/>
  <c r="FJ214" i="1"/>
  <c r="TU214" i="1"/>
  <c r="CQ214" i="1"/>
  <c r="WG214" i="1" s="1"/>
  <c r="XE214" i="1" s="1"/>
  <c r="RI215" i="1"/>
  <c r="QK215" i="1"/>
  <c r="PM215" i="1"/>
  <c r="OO215" i="1"/>
  <c r="EL215" i="1"/>
  <c r="NR215" i="1" s="1"/>
  <c r="YB215" i="1" s="1"/>
  <c r="DN215" i="1"/>
  <c r="AW215" i="1"/>
  <c r="BS215" i="1"/>
  <c r="TR207" i="1"/>
  <c r="CN198" i="1"/>
  <c r="WD198" i="1" s="1"/>
  <c r="XB198" i="1" s="1"/>
  <c r="JW198" i="1"/>
  <c r="PK85" i="1"/>
  <c r="OM85" i="1"/>
  <c r="MQ102" i="1"/>
  <c r="KU102" i="1"/>
  <c r="GE102" i="1"/>
  <c r="JW102" i="1"/>
  <c r="IA102" i="1"/>
  <c r="FG102" i="1"/>
  <c r="IY102" i="1"/>
  <c r="CN102" i="1"/>
  <c r="WD102" i="1" s="1"/>
  <c r="XB102" i="1" s="1"/>
  <c r="LS102" i="1"/>
  <c r="HC102" i="1"/>
  <c r="TR183" i="1"/>
  <c r="FG21" i="1"/>
  <c r="LS21" i="1"/>
  <c r="FH96" i="1"/>
  <c r="CN21" i="1"/>
  <c r="JX21" i="1" s="1"/>
  <c r="AT138" i="1"/>
  <c r="BQ138" i="1" s="1"/>
  <c r="DL138" i="1"/>
  <c r="TS138" i="1" s="1"/>
  <c r="IA21" i="1"/>
  <c r="KU21" i="1"/>
  <c r="GE21" i="1"/>
  <c r="IY21" i="1"/>
  <c r="GF164" i="1"/>
  <c r="DK81" i="1"/>
  <c r="IB164" i="1"/>
  <c r="LT164" i="1"/>
  <c r="QI85" i="1"/>
  <c r="IZ164" i="1"/>
  <c r="QI161" i="1"/>
  <c r="RG161" i="1"/>
  <c r="AS190" i="1"/>
  <c r="BP190" i="1" s="1"/>
  <c r="OM161" i="1"/>
  <c r="TR135" i="1"/>
  <c r="GE198" i="1"/>
  <c r="IY198" i="1"/>
  <c r="HC198" i="1"/>
  <c r="IA198" i="1"/>
  <c r="LS198" i="1"/>
  <c r="FG198" i="1"/>
  <c r="KU198" i="1"/>
  <c r="TS179" i="1"/>
  <c r="TR193" i="1"/>
  <c r="LS108" i="1"/>
  <c r="IA108" i="1"/>
  <c r="GE108" i="1"/>
  <c r="JW108" i="1"/>
  <c r="FG108" i="1"/>
  <c r="IY108" i="1"/>
  <c r="CN108" i="1"/>
  <c r="WD108" i="1" s="1"/>
  <c r="XB108" i="1" s="1"/>
  <c r="MQ108" i="1"/>
  <c r="KU108" i="1"/>
  <c r="HC108" i="1"/>
  <c r="GF96" i="1"/>
  <c r="LT96" i="1"/>
  <c r="HD96" i="1"/>
  <c r="CO96" i="1"/>
  <c r="MS96" i="1" s="1"/>
  <c r="TR151" i="1"/>
  <c r="TS103" i="1"/>
  <c r="TR171" i="1"/>
  <c r="IY162" i="1"/>
  <c r="FG162" i="1"/>
  <c r="MQ162" i="1"/>
  <c r="KU162" i="1"/>
  <c r="CN162" i="1"/>
  <c r="WD162" i="1" s="1"/>
  <c r="XB162" i="1" s="1"/>
  <c r="LS162" i="1"/>
  <c r="IA162" i="1"/>
  <c r="HC162" i="1"/>
  <c r="JW162" i="1"/>
  <c r="GE162" i="1"/>
  <c r="IZ96" i="1"/>
  <c r="MR96" i="1"/>
  <c r="JX96" i="1"/>
  <c r="TR200" i="1"/>
  <c r="QG146" i="1"/>
  <c r="PI146" i="1"/>
  <c r="OK146" i="1"/>
  <c r="RE146" i="1"/>
  <c r="BO182" i="1"/>
  <c r="AS182" i="1"/>
  <c r="BO117" i="1"/>
  <c r="AS117" i="1"/>
  <c r="BO165" i="1"/>
  <c r="AS165" i="1"/>
  <c r="BO116" i="1"/>
  <c r="AS116" i="1"/>
  <c r="BO146" i="1"/>
  <c r="AS146" i="1"/>
  <c r="BO105" i="1"/>
  <c r="AS105" i="1"/>
  <c r="BP175" i="1"/>
  <c r="AT175" i="1"/>
  <c r="QG159" i="1"/>
  <c r="PI159" i="1"/>
  <c r="OK159" i="1"/>
  <c r="RE159" i="1"/>
  <c r="OK111" i="1"/>
  <c r="RE111" i="1"/>
  <c r="QG111" i="1"/>
  <c r="PI111" i="1"/>
  <c r="OK174" i="1"/>
  <c r="RE174" i="1"/>
  <c r="PI174" i="1"/>
  <c r="QG174" i="1"/>
  <c r="EH159" i="1"/>
  <c r="NN159" i="1" s="1"/>
  <c r="XX159" i="1" s="1"/>
  <c r="DJ159" i="1"/>
  <c r="DJ121" i="1"/>
  <c r="EH121" i="1"/>
  <c r="NN121" i="1" s="1"/>
  <c r="XX121" i="1" s="1"/>
  <c r="EH166" i="1"/>
  <c r="NN166" i="1" s="1"/>
  <c r="XX166" i="1" s="1"/>
  <c r="DJ166" i="1"/>
  <c r="BO101" i="1"/>
  <c r="AS101" i="1"/>
  <c r="BO210" i="1"/>
  <c r="AS210" i="1"/>
  <c r="BO109" i="1"/>
  <c r="AS109" i="1"/>
  <c r="QG117" i="1"/>
  <c r="PI117" i="1"/>
  <c r="OK117" i="1"/>
  <c r="RE117" i="1"/>
  <c r="OK105" i="1"/>
  <c r="RE105" i="1"/>
  <c r="QG105" i="1"/>
  <c r="PI105" i="1"/>
  <c r="PJ175" i="1"/>
  <c r="OL175" i="1"/>
  <c r="RF175" i="1"/>
  <c r="QH175" i="1"/>
  <c r="EH182" i="1"/>
  <c r="NN182" i="1" s="1"/>
  <c r="XX182" i="1" s="1"/>
  <c r="DJ182" i="1"/>
  <c r="DJ117" i="1"/>
  <c r="EH117" i="1"/>
  <c r="NN117" i="1" s="1"/>
  <c r="XX117" i="1" s="1"/>
  <c r="DJ165" i="1"/>
  <c r="EH165" i="1"/>
  <c r="NN165" i="1" s="1"/>
  <c r="XX165" i="1" s="1"/>
  <c r="DJ116" i="1"/>
  <c r="EH116" i="1"/>
  <c r="NN116" i="1" s="1"/>
  <c r="XX116" i="1" s="1"/>
  <c r="DJ146" i="1"/>
  <c r="EH146" i="1"/>
  <c r="NN146" i="1" s="1"/>
  <c r="XX146" i="1" s="1"/>
  <c r="DJ105" i="1"/>
  <c r="EH105" i="1"/>
  <c r="NN105" i="1" s="1"/>
  <c r="XX105" i="1" s="1"/>
  <c r="EI175" i="1"/>
  <c r="NO175" i="1" s="1"/>
  <c r="XY175" i="1" s="1"/>
  <c r="DK175" i="1"/>
  <c r="QG121" i="1"/>
  <c r="PI121" i="1"/>
  <c r="OK121" i="1"/>
  <c r="RE121" i="1"/>
  <c r="QG166" i="1"/>
  <c r="PI166" i="1"/>
  <c r="OK166" i="1"/>
  <c r="RE166" i="1"/>
  <c r="RE101" i="1"/>
  <c r="QG101" i="1"/>
  <c r="PI101" i="1"/>
  <c r="OK101" i="1"/>
  <c r="RE210" i="1"/>
  <c r="QG210" i="1"/>
  <c r="PI210" i="1"/>
  <c r="OK210" i="1"/>
  <c r="BO120" i="1"/>
  <c r="AS120" i="1"/>
  <c r="BO170" i="1"/>
  <c r="AS170" i="1"/>
  <c r="BO163" i="1"/>
  <c r="AS163" i="1"/>
  <c r="DJ101" i="1"/>
  <c r="EH101" i="1"/>
  <c r="NN101" i="1" s="1"/>
  <c r="XX101" i="1" s="1"/>
  <c r="EH210" i="1"/>
  <c r="NN210" i="1" s="1"/>
  <c r="XX210" i="1" s="1"/>
  <c r="DJ210" i="1"/>
  <c r="EH109" i="1"/>
  <c r="NN109" i="1" s="1"/>
  <c r="XX109" i="1" s="1"/>
  <c r="DJ109" i="1"/>
  <c r="OK182" i="1"/>
  <c r="RE182" i="1"/>
  <c r="QG182" i="1"/>
  <c r="PI182" i="1"/>
  <c r="OK165" i="1"/>
  <c r="RE165" i="1"/>
  <c r="QG165" i="1"/>
  <c r="PI165" i="1"/>
  <c r="TS188" i="1"/>
  <c r="PI176" i="1"/>
  <c r="OK176" i="1"/>
  <c r="RE176" i="1"/>
  <c r="QG176" i="1"/>
  <c r="DJ124" i="1"/>
  <c r="EH124" i="1"/>
  <c r="NN124" i="1" s="1"/>
  <c r="XX124" i="1" s="1"/>
  <c r="BO186" i="1"/>
  <c r="AS186" i="1"/>
  <c r="BO196" i="1"/>
  <c r="AS196" i="1"/>
  <c r="BO107" i="1"/>
  <c r="AS107" i="1"/>
  <c r="BO205" i="1"/>
  <c r="AS205" i="1"/>
  <c r="BO176" i="1"/>
  <c r="AS176" i="1"/>
  <c r="BO130" i="1"/>
  <c r="AS130" i="1"/>
  <c r="RE120" i="1"/>
  <c r="QG120" i="1"/>
  <c r="PI120" i="1"/>
  <c r="OK120" i="1"/>
  <c r="OK116" i="1"/>
  <c r="RE116" i="1"/>
  <c r="PI116" i="1"/>
  <c r="QG116" i="1"/>
  <c r="RE109" i="1"/>
  <c r="QG109" i="1"/>
  <c r="PI109" i="1"/>
  <c r="OK109" i="1"/>
  <c r="EH120" i="1"/>
  <c r="NN120" i="1" s="1"/>
  <c r="XX120" i="1" s="1"/>
  <c r="DJ120" i="1"/>
  <c r="DJ170" i="1"/>
  <c r="EH170" i="1"/>
  <c r="NN170" i="1" s="1"/>
  <c r="XX170" i="1" s="1"/>
  <c r="EH163" i="1"/>
  <c r="NN163" i="1" s="1"/>
  <c r="XX163" i="1" s="1"/>
  <c r="DJ163" i="1"/>
  <c r="BO111" i="1"/>
  <c r="AS111" i="1"/>
  <c r="BO199" i="1"/>
  <c r="AS199" i="1"/>
  <c r="BO174" i="1"/>
  <c r="AS174" i="1"/>
  <c r="BO150" i="1"/>
  <c r="AS150" i="1"/>
  <c r="OK196" i="1"/>
  <c r="RE196" i="1"/>
  <c r="QG196" i="1"/>
  <c r="PI196" i="1"/>
  <c r="PI205" i="1"/>
  <c r="OK205" i="1"/>
  <c r="RE205" i="1"/>
  <c r="QG205" i="1"/>
  <c r="RE130" i="1"/>
  <c r="QG130" i="1"/>
  <c r="PI130" i="1"/>
  <c r="OK130" i="1"/>
  <c r="BO124" i="1"/>
  <c r="AS124" i="1"/>
  <c r="DJ186" i="1"/>
  <c r="EH186" i="1"/>
  <c r="NN186" i="1" s="1"/>
  <c r="XX186" i="1" s="1"/>
  <c r="DJ196" i="1"/>
  <c r="EH196" i="1"/>
  <c r="NN196" i="1" s="1"/>
  <c r="XX196" i="1" s="1"/>
  <c r="EH107" i="1"/>
  <c r="NN107" i="1" s="1"/>
  <c r="XX107" i="1" s="1"/>
  <c r="DJ107" i="1"/>
  <c r="EH205" i="1"/>
  <c r="NN205" i="1" s="1"/>
  <c r="XX205" i="1" s="1"/>
  <c r="DJ205" i="1"/>
  <c r="DJ176" i="1"/>
  <c r="EH176" i="1"/>
  <c r="NN176" i="1" s="1"/>
  <c r="XX176" i="1" s="1"/>
  <c r="DJ130" i="1"/>
  <c r="EH130" i="1"/>
  <c r="NN130" i="1" s="1"/>
  <c r="XX130" i="1" s="1"/>
  <c r="OK170" i="1"/>
  <c r="RE170" i="1"/>
  <c r="QG170" i="1"/>
  <c r="PI170" i="1"/>
  <c r="RE163" i="1"/>
  <c r="PI163" i="1"/>
  <c r="QG163" i="1"/>
  <c r="OK163" i="1"/>
  <c r="RE199" i="1"/>
  <c r="QG199" i="1"/>
  <c r="OK199" i="1"/>
  <c r="PI199" i="1"/>
  <c r="QG150" i="1"/>
  <c r="PI150" i="1"/>
  <c r="RE150" i="1"/>
  <c r="OK150" i="1"/>
  <c r="BO159" i="1"/>
  <c r="AS159" i="1"/>
  <c r="BO121" i="1"/>
  <c r="AS121" i="1"/>
  <c r="BO166" i="1"/>
  <c r="AS166" i="1"/>
  <c r="DJ111" i="1"/>
  <c r="EH111" i="1"/>
  <c r="NN111" i="1" s="1"/>
  <c r="XX111" i="1" s="1"/>
  <c r="DJ199" i="1"/>
  <c r="EH199" i="1"/>
  <c r="NN199" i="1" s="1"/>
  <c r="XX199" i="1" s="1"/>
  <c r="EH174" i="1"/>
  <c r="NN174" i="1" s="1"/>
  <c r="XX174" i="1" s="1"/>
  <c r="DJ174" i="1"/>
  <c r="EH150" i="1"/>
  <c r="NN150" i="1" s="1"/>
  <c r="XX150" i="1" s="1"/>
  <c r="DJ150" i="1"/>
  <c r="OK186" i="1"/>
  <c r="RE186" i="1"/>
  <c r="QG186" i="1"/>
  <c r="PI186" i="1"/>
  <c r="QG107" i="1"/>
  <c r="OK107" i="1"/>
  <c r="PI107" i="1"/>
  <c r="RE107" i="1"/>
  <c r="TR24" i="1"/>
  <c r="OK90" i="1"/>
  <c r="RE90" i="1"/>
  <c r="QG90" i="1"/>
  <c r="PI90" i="1"/>
  <c r="EH46" i="1"/>
  <c r="NN46" i="1" s="1"/>
  <c r="XX46" i="1" s="1"/>
  <c r="DJ46" i="1"/>
  <c r="QG72" i="1"/>
  <c r="PI72" i="1"/>
  <c r="OK72" i="1"/>
  <c r="RE72" i="1"/>
  <c r="BO80" i="1"/>
  <c r="AS80" i="1"/>
  <c r="BO38" i="1"/>
  <c r="AS38" i="1"/>
  <c r="BO72" i="1"/>
  <c r="AS72" i="1"/>
  <c r="BO68" i="1"/>
  <c r="AS68" i="1"/>
  <c r="BO86" i="1"/>
  <c r="AS86" i="1"/>
  <c r="BO34" i="1"/>
  <c r="AS34" i="1"/>
  <c r="PI46" i="1"/>
  <c r="OK46" i="1"/>
  <c r="RE46" i="1"/>
  <c r="QG46" i="1"/>
  <c r="BO89" i="1"/>
  <c r="AS89" i="1"/>
  <c r="BO61" i="1"/>
  <c r="AS61" i="1"/>
  <c r="AT81" i="1"/>
  <c r="BP81" i="1"/>
  <c r="QG80" i="1"/>
  <c r="PI80" i="1"/>
  <c r="OK80" i="1"/>
  <c r="RE80" i="1"/>
  <c r="BO54" i="1"/>
  <c r="AS54" i="1"/>
  <c r="BO56" i="1"/>
  <c r="AS56" i="1"/>
  <c r="QG35" i="1"/>
  <c r="OK35" i="1"/>
  <c r="PI35" i="1"/>
  <c r="RE35" i="1"/>
  <c r="AS93" i="1"/>
  <c r="BO93" i="1"/>
  <c r="EI93" i="1" s="1"/>
  <c r="NO93" i="1" s="1"/>
  <c r="EH80" i="1"/>
  <c r="NN80" i="1" s="1"/>
  <c r="XX80" i="1" s="1"/>
  <c r="DJ80" i="1"/>
  <c r="PI68" i="1"/>
  <c r="OK68" i="1"/>
  <c r="RE68" i="1"/>
  <c r="QG68" i="1"/>
  <c r="EH38" i="1"/>
  <c r="NN38" i="1" s="1"/>
  <c r="XX38" i="1" s="1"/>
  <c r="DJ38" i="1"/>
  <c r="EH72" i="1"/>
  <c r="NN72" i="1" s="1"/>
  <c r="XX72" i="1" s="1"/>
  <c r="DJ72" i="1"/>
  <c r="PI62" i="1"/>
  <c r="OK62" i="1"/>
  <c r="RE62" i="1"/>
  <c r="QG62" i="1"/>
  <c r="EH68" i="1"/>
  <c r="NN68" i="1" s="1"/>
  <c r="XX68" i="1" s="1"/>
  <c r="DJ68" i="1"/>
  <c r="PI89" i="1"/>
  <c r="OK89" i="1"/>
  <c r="RE89" i="1"/>
  <c r="QG89" i="1"/>
  <c r="RE61" i="1"/>
  <c r="QG61" i="1"/>
  <c r="PI61" i="1"/>
  <c r="OK61" i="1"/>
  <c r="DJ86" i="1"/>
  <c r="EH86" i="1"/>
  <c r="NN86" i="1" s="1"/>
  <c r="XX86" i="1" s="1"/>
  <c r="EH34" i="1"/>
  <c r="NN34" i="1" s="1"/>
  <c r="XX34" i="1" s="1"/>
  <c r="DJ34" i="1"/>
  <c r="EH89" i="1"/>
  <c r="NN89" i="1" s="1"/>
  <c r="XX89" i="1" s="1"/>
  <c r="DJ89" i="1"/>
  <c r="DJ61" i="1"/>
  <c r="EH61" i="1"/>
  <c r="NN61" i="1" s="1"/>
  <c r="XX61" i="1" s="1"/>
  <c r="AS69" i="1"/>
  <c r="BP69" i="1" s="1"/>
  <c r="BO69" i="1"/>
  <c r="EH54" i="1"/>
  <c r="NN54" i="1" s="1"/>
  <c r="XX54" i="1" s="1"/>
  <c r="DJ54" i="1"/>
  <c r="EH56" i="1"/>
  <c r="NN56" i="1" s="1"/>
  <c r="XX56" i="1" s="1"/>
  <c r="DJ56" i="1"/>
  <c r="BO90" i="1"/>
  <c r="AS90" i="1"/>
  <c r="BO35" i="1"/>
  <c r="AS35" i="1"/>
  <c r="BO65" i="1"/>
  <c r="AS65" i="1"/>
  <c r="BO62" i="1"/>
  <c r="AS62" i="1"/>
  <c r="QG54" i="1"/>
  <c r="PI54" i="1"/>
  <c r="OK54" i="1"/>
  <c r="RE54" i="1"/>
  <c r="QG56" i="1"/>
  <c r="PI56" i="1"/>
  <c r="OK56" i="1"/>
  <c r="RE56" i="1"/>
  <c r="BO97" i="1"/>
  <c r="AS97" i="1"/>
  <c r="BO42" i="1"/>
  <c r="AS42" i="1"/>
  <c r="BO46" i="1"/>
  <c r="AS46" i="1"/>
  <c r="QG38" i="1"/>
  <c r="RE38" i="1"/>
  <c r="OK38" i="1"/>
  <c r="PI38" i="1"/>
  <c r="BP73" i="1"/>
  <c r="DL73" i="1" s="1"/>
  <c r="EH90" i="1"/>
  <c r="NN90" i="1" s="1"/>
  <c r="XX90" i="1" s="1"/>
  <c r="DJ90" i="1"/>
  <c r="PI65" i="1"/>
  <c r="OK65" i="1"/>
  <c r="RE65" i="1"/>
  <c r="QG65" i="1"/>
  <c r="EH35" i="1"/>
  <c r="NN35" i="1" s="1"/>
  <c r="XX35" i="1" s="1"/>
  <c r="DJ35" i="1"/>
  <c r="OK86" i="1"/>
  <c r="RE86" i="1"/>
  <c r="QG86" i="1"/>
  <c r="PI86" i="1"/>
  <c r="PI34" i="1"/>
  <c r="RE34" i="1"/>
  <c r="OK34" i="1"/>
  <c r="QG34" i="1"/>
  <c r="EH65" i="1"/>
  <c r="NN65" i="1" s="1"/>
  <c r="XX65" i="1" s="1"/>
  <c r="DJ65" i="1"/>
  <c r="PI97" i="1"/>
  <c r="OK97" i="1"/>
  <c r="RE97" i="1"/>
  <c r="QG97" i="1"/>
  <c r="QG42" i="1"/>
  <c r="RE42" i="1"/>
  <c r="OK42" i="1"/>
  <c r="PI42" i="1"/>
  <c r="DJ62" i="1"/>
  <c r="EH62" i="1"/>
  <c r="NN62" i="1" s="1"/>
  <c r="XX62" i="1" s="1"/>
  <c r="EH97" i="1"/>
  <c r="NN97" i="1" s="1"/>
  <c r="XX97" i="1" s="1"/>
  <c r="DJ97" i="1"/>
  <c r="EH42" i="1"/>
  <c r="NN42" i="1" s="1"/>
  <c r="XX42" i="1" s="1"/>
  <c r="DJ42" i="1"/>
  <c r="TS58" i="1"/>
  <c r="TR137" i="1"/>
  <c r="RF204" i="1"/>
  <c r="QH204" i="1"/>
  <c r="PJ204" i="1"/>
  <c r="OL204" i="1"/>
  <c r="RF75" i="1"/>
  <c r="QH75" i="1"/>
  <c r="PJ75" i="1"/>
  <c r="OL75" i="1"/>
  <c r="RE53" i="1"/>
  <c r="QG53" i="1"/>
  <c r="PI53" i="1"/>
  <c r="OK53" i="1"/>
  <c r="RF139" i="1"/>
  <c r="QH139" i="1"/>
  <c r="PJ139" i="1"/>
  <c r="OL139" i="1"/>
  <c r="RF51" i="1"/>
  <c r="QH51" i="1"/>
  <c r="PJ51" i="1"/>
  <c r="OL51" i="1"/>
  <c r="RG206" i="1"/>
  <c r="QI206" i="1"/>
  <c r="PK206" i="1"/>
  <c r="OM206" i="1"/>
  <c r="RG113" i="1"/>
  <c r="QI113" i="1"/>
  <c r="PK113" i="1"/>
  <c r="OM113" i="1"/>
  <c r="RF57" i="1"/>
  <c r="QH57" i="1"/>
  <c r="PJ57" i="1"/>
  <c r="OL57" i="1"/>
  <c r="RF96" i="1"/>
  <c r="QH96" i="1"/>
  <c r="PJ96" i="1"/>
  <c r="OL96" i="1"/>
  <c r="RG178" i="1"/>
  <c r="QI178" i="1"/>
  <c r="PK178" i="1"/>
  <c r="OM178" i="1"/>
  <c r="RG143" i="1"/>
  <c r="QI143" i="1"/>
  <c r="PK143" i="1"/>
  <c r="OM143" i="1"/>
  <c r="RG147" i="1"/>
  <c r="QI147" i="1"/>
  <c r="PK147" i="1"/>
  <c r="OM147" i="1"/>
  <c r="RG169" i="1"/>
  <c r="QI169" i="1"/>
  <c r="PK169" i="1"/>
  <c r="OM169" i="1"/>
  <c r="RG126" i="1"/>
  <c r="QI126" i="1"/>
  <c r="PK126" i="1"/>
  <c r="OM126" i="1"/>
  <c r="RG91" i="1"/>
  <c r="OM91" i="1"/>
  <c r="PK91" i="1"/>
  <c r="QI91" i="1"/>
  <c r="RH179" i="1"/>
  <c r="QJ179" i="1"/>
  <c r="PL179" i="1"/>
  <c r="ON179" i="1"/>
  <c r="RG74" i="1"/>
  <c r="QI74" i="1"/>
  <c r="PK74" i="1"/>
  <c r="OM74" i="1"/>
  <c r="RE45" i="1"/>
  <c r="QG45" i="1"/>
  <c r="PI45" i="1"/>
  <c r="OK45" i="1"/>
  <c r="RF102" i="1"/>
  <c r="QH102" i="1"/>
  <c r="PJ102" i="1"/>
  <c r="OL102" i="1"/>
  <c r="RG123" i="1"/>
  <c r="QI123" i="1"/>
  <c r="PK123" i="1"/>
  <c r="OM123" i="1"/>
  <c r="RG119" i="1"/>
  <c r="QI119" i="1"/>
  <c r="PK119" i="1"/>
  <c r="OM119" i="1"/>
  <c r="RG76" i="1"/>
  <c r="QI76" i="1"/>
  <c r="PK76" i="1"/>
  <c r="OM76" i="1"/>
  <c r="RE154" i="1"/>
  <c r="QG154" i="1"/>
  <c r="PI154" i="1"/>
  <c r="OK154" i="1"/>
  <c r="RF128" i="1"/>
  <c r="QH128" i="1"/>
  <c r="PJ128" i="1"/>
  <c r="OL128" i="1"/>
  <c r="RE209" i="1"/>
  <c r="QG209" i="1"/>
  <c r="PI209" i="1"/>
  <c r="OK209" i="1"/>
  <c r="RF129" i="1"/>
  <c r="QH129" i="1"/>
  <c r="PJ129" i="1"/>
  <c r="OL129" i="1"/>
  <c r="RF198" i="1"/>
  <c r="QH198" i="1"/>
  <c r="PJ198" i="1"/>
  <c r="OL198" i="1"/>
  <c r="TR139" i="1"/>
  <c r="RF202" i="1"/>
  <c r="QH202" i="1"/>
  <c r="PJ202" i="1"/>
  <c r="OL202" i="1"/>
  <c r="RG82" i="1"/>
  <c r="QI82" i="1"/>
  <c r="PK82" i="1"/>
  <c r="OM82" i="1"/>
  <c r="TR28" i="1"/>
  <c r="RG160" i="1"/>
  <c r="QI160" i="1"/>
  <c r="PK160" i="1"/>
  <c r="OM160" i="1"/>
  <c r="RH138" i="1"/>
  <c r="QJ138" i="1"/>
  <c r="PL138" i="1"/>
  <c r="ON138" i="1"/>
  <c r="RG135" i="1"/>
  <c r="QI135" i="1"/>
  <c r="PK135" i="1"/>
  <c r="OM135" i="1"/>
  <c r="RH103" i="1"/>
  <c r="QJ103" i="1"/>
  <c r="PL103" i="1"/>
  <c r="ON103" i="1"/>
  <c r="RG183" i="1"/>
  <c r="QI183" i="1"/>
  <c r="PK183" i="1"/>
  <c r="OM183" i="1"/>
  <c r="RG193" i="1"/>
  <c r="QI193" i="1"/>
  <c r="PK193" i="1"/>
  <c r="OM193" i="1"/>
  <c r="RG151" i="1"/>
  <c r="QI151" i="1"/>
  <c r="PK151" i="1"/>
  <c r="OM151" i="1"/>
  <c r="RF64" i="1"/>
  <c r="QH64" i="1"/>
  <c r="PJ64" i="1"/>
  <c r="OL64" i="1"/>
  <c r="RG94" i="1"/>
  <c r="QI94" i="1"/>
  <c r="PK94" i="1"/>
  <c r="OM94" i="1"/>
  <c r="RF104" i="1"/>
  <c r="QH104" i="1"/>
  <c r="PJ104" i="1"/>
  <c r="OL104" i="1"/>
  <c r="RF208" i="1"/>
  <c r="QH208" i="1"/>
  <c r="PJ208" i="1"/>
  <c r="OL208" i="1"/>
  <c r="RG99" i="1"/>
  <c r="QI99" i="1"/>
  <c r="OM99" i="1"/>
  <c r="PK99" i="1"/>
  <c r="RG52" i="1"/>
  <c r="QI52" i="1"/>
  <c r="PK52" i="1"/>
  <c r="OM52" i="1"/>
  <c r="RF136" i="1"/>
  <c r="QH136" i="1"/>
  <c r="PJ136" i="1"/>
  <c r="OL136" i="1"/>
  <c r="RG207" i="1"/>
  <c r="QI207" i="1"/>
  <c r="PK207" i="1"/>
  <c r="OM207" i="1"/>
  <c r="TR178" i="1"/>
  <c r="TR126" i="1"/>
  <c r="RF77" i="1"/>
  <c r="QH77" i="1"/>
  <c r="PJ77" i="1"/>
  <c r="OL77" i="1"/>
  <c r="RE155" i="1"/>
  <c r="PI155" i="1"/>
  <c r="OK155" i="1"/>
  <c r="QG155" i="1"/>
  <c r="RE134" i="1"/>
  <c r="QG134" i="1"/>
  <c r="PI134" i="1"/>
  <c r="OK134" i="1"/>
  <c r="TR119" i="1"/>
  <c r="RF93" i="1"/>
  <c r="QH93" i="1"/>
  <c r="PJ93" i="1"/>
  <c r="OL93" i="1"/>
  <c r="TR169" i="1"/>
  <c r="RE132" i="1"/>
  <c r="QG132" i="1"/>
  <c r="PI132" i="1"/>
  <c r="OK132" i="1"/>
  <c r="TR113" i="1"/>
  <c r="RF207" i="1"/>
  <c r="QH207" i="1"/>
  <c r="PJ207" i="1"/>
  <c r="OL207" i="1"/>
  <c r="RE129" i="1"/>
  <c r="QG129" i="1"/>
  <c r="PI129" i="1"/>
  <c r="OK129" i="1"/>
  <c r="RG140" i="1"/>
  <c r="QI140" i="1"/>
  <c r="PK140" i="1"/>
  <c r="OM140" i="1"/>
  <c r="RG66" i="1"/>
  <c r="QI66" i="1"/>
  <c r="PK66" i="1"/>
  <c r="OM66" i="1"/>
  <c r="RF67" i="1"/>
  <c r="QH67" i="1"/>
  <c r="PJ67" i="1"/>
  <c r="OL67" i="1"/>
  <c r="RF192" i="1"/>
  <c r="QH192" i="1"/>
  <c r="PJ192" i="1"/>
  <c r="OL192" i="1"/>
  <c r="RF145" i="1"/>
  <c r="QH145" i="1"/>
  <c r="PJ145" i="1"/>
  <c r="OL145" i="1"/>
  <c r="RF160" i="1"/>
  <c r="QH160" i="1"/>
  <c r="PJ160" i="1"/>
  <c r="OL160" i="1"/>
  <c r="RG98" i="1"/>
  <c r="QI98" i="1"/>
  <c r="PK98" i="1"/>
  <c r="OM98" i="1"/>
  <c r="TR143" i="1"/>
  <c r="RF137" i="1"/>
  <c r="QH137" i="1"/>
  <c r="PJ137" i="1"/>
  <c r="OL137" i="1"/>
  <c r="RF187" i="1"/>
  <c r="QH187" i="1"/>
  <c r="PJ187" i="1"/>
  <c r="OL187" i="1"/>
  <c r="RG164" i="1"/>
  <c r="QI164" i="1"/>
  <c r="PK164" i="1"/>
  <c r="OM164" i="1"/>
  <c r="RG78" i="1"/>
  <c r="QI78" i="1"/>
  <c r="PK78" i="1"/>
  <c r="OM78" i="1"/>
  <c r="TR147" i="1"/>
  <c r="RF152" i="1"/>
  <c r="QH152" i="1"/>
  <c r="PJ152" i="1"/>
  <c r="OL152" i="1"/>
  <c r="RF73" i="1"/>
  <c r="QH73" i="1"/>
  <c r="PJ73" i="1"/>
  <c r="OL73" i="1"/>
  <c r="RF69" i="1"/>
  <c r="QH69" i="1"/>
  <c r="PJ69" i="1"/>
  <c r="OL69" i="1"/>
  <c r="TR185" i="1"/>
  <c r="TR189" i="1"/>
  <c r="TR142" i="1"/>
  <c r="TR71" i="1"/>
  <c r="TR160" i="1"/>
  <c r="RF113" i="1"/>
  <c r="QH113" i="1"/>
  <c r="PJ113" i="1"/>
  <c r="OL113" i="1"/>
  <c r="RF133" i="1"/>
  <c r="QH133" i="1"/>
  <c r="PJ133" i="1"/>
  <c r="OL133" i="1"/>
  <c r="QH79" i="1"/>
  <c r="RF79" i="1"/>
  <c r="PJ79" i="1"/>
  <c r="OL79" i="1"/>
  <c r="RF206" i="1"/>
  <c r="QH206" i="1"/>
  <c r="PJ206" i="1"/>
  <c r="OL206" i="1"/>
  <c r="RF95" i="1"/>
  <c r="QH95" i="1"/>
  <c r="PJ95" i="1"/>
  <c r="OL95" i="1"/>
  <c r="RF48" i="1"/>
  <c r="QH48" i="1"/>
  <c r="PJ48" i="1"/>
  <c r="OL48" i="1"/>
  <c r="RF49" i="1"/>
  <c r="QH49" i="1"/>
  <c r="PJ49" i="1"/>
  <c r="OL49" i="1"/>
  <c r="RF194" i="1"/>
  <c r="QH194" i="1"/>
  <c r="PJ194" i="1"/>
  <c r="OL194" i="1"/>
  <c r="RF197" i="1"/>
  <c r="QH197" i="1"/>
  <c r="PJ197" i="1"/>
  <c r="OL197" i="1"/>
  <c r="RG71" i="1"/>
  <c r="QI71" i="1"/>
  <c r="PK71" i="1"/>
  <c r="OM71" i="1"/>
  <c r="RG204" i="1"/>
  <c r="QI204" i="1"/>
  <c r="PK204" i="1"/>
  <c r="OM204" i="1"/>
  <c r="RF177" i="1"/>
  <c r="QH177" i="1"/>
  <c r="PJ177" i="1"/>
  <c r="OL177" i="1"/>
  <c r="RG200" i="1"/>
  <c r="QI200" i="1"/>
  <c r="PK200" i="1"/>
  <c r="OM200" i="1"/>
  <c r="RG181" i="1"/>
  <c r="QI181" i="1"/>
  <c r="PK181" i="1"/>
  <c r="OM181" i="1"/>
  <c r="RG139" i="1"/>
  <c r="QI139" i="1"/>
  <c r="PK139" i="1"/>
  <c r="OM139" i="1"/>
  <c r="RG157" i="1"/>
  <c r="QI157" i="1"/>
  <c r="PK157" i="1"/>
  <c r="OM157" i="1"/>
  <c r="RH161" i="1"/>
  <c r="QJ161" i="1"/>
  <c r="PL161" i="1"/>
  <c r="ON161" i="1"/>
  <c r="RG133" i="1"/>
  <c r="QI133" i="1"/>
  <c r="PK133" i="1"/>
  <c r="OM133" i="1"/>
  <c r="RF172" i="1"/>
  <c r="QH172" i="1"/>
  <c r="PJ172" i="1"/>
  <c r="OL172" i="1"/>
  <c r="QH83" i="1"/>
  <c r="RF83" i="1"/>
  <c r="PJ83" i="1"/>
  <c r="OL83" i="1"/>
  <c r="RG149" i="1"/>
  <c r="QI149" i="1"/>
  <c r="PK149" i="1"/>
  <c r="OM149" i="1"/>
  <c r="RG127" i="1"/>
  <c r="QI127" i="1"/>
  <c r="PK127" i="1"/>
  <c r="OM127" i="1"/>
  <c r="RG103" i="1"/>
  <c r="QI103" i="1"/>
  <c r="OM103" i="1"/>
  <c r="PK103" i="1"/>
  <c r="RF131" i="1"/>
  <c r="QH131" i="1"/>
  <c r="PJ131" i="1"/>
  <c r="OL131" i="1"/>
  <c r="TR206" i="1"/>
  <c r="RE125" i="1"/>
  <c r="QG125" i="1"/>
  <c r="PI125" i="1"/>
  <c r="OK125" i="1"/>
  <c r="RF154" i="1"/>
  <c r="QH154" i="1"/>
  <c r="PJ154" i="1"/>
  <c r="OL154" i="1"/>
  <c r="RF92" i="1"/>
  <c r="QH92" i="1"/>
  <c r="PJ92" i="1"/>
  <c r="OL92" i="1"/>
  <c r="RF108" i="1"/>
  <c r="QH108" i="1"/>
  <c r="PJ108" i="1"/>
  <c r="OL108" i="1"/>
  <c r="RE49" i="1"/>
  <c r="QG49" i="1"/>
  <c r="PI49" i="1"/>
  <c r="OK49" i="1"/>
  <c r="RG51" i="1"/>
  <c r="PK51" i="1"/>
  <c r="QI51" i="1"/>
  <c r="OM51" i="1"/>
  <c r="RG110" i="1"/>
  <c r="QI110" i="1"/>
  <c r="PK110" i="1"/>
  <c r="OM110" i="1"/>
  <c r="RG145" i="1"/>
  <c r="QI145" i="1"/>
  <c r="PK145" i="1"/>
  <c r="OM145" i="1"/>
  <c r="RF153" i="1"/>
  <c r="QH153" i="1"/>
  <c r="PJ153" i="1"/>
  <c r="OL153" i="1"/>
  <c r="RG137" i="1"/>
  <c r="QI137" i="1"/>
  <c r="PK137" i="1"/>
  <c r="OM137" i="1"/>
  <c r="RH188" i="1"/>
  <c r="QJ188" i="1"/>
  <c r="PL188" i="1"/>
  <c r="ON188" i="1"/>
  <c r="RF201" i="1"/>
  <c r="QH201" i="1"/>
  <c r="PJ201" i="1"/>
  <c r="OL201" i="1"/>
  <c r="RG59" i="1"/>
  <c r="PK59" i="1"/>
  <c r="OM59" i="1"/>
  <c r="QI59" i="1"/>
  <c r="RG95" i="1"/>
  <c r="QI95" i="1"/>
  <c r="PK95" i="1"/>
  <c r="OM95" i="1"/>
  <c r="RF125" i="1"/>
  <c r="QH125" i="1"/>
  <c r="PJ125" i="1"/>
  <c r="OL125" i="1"/>
  <c r="RG156" i="1"/>
  <c r="QI156" i="1"/>
  <c r="PK156" i="1"/>
  <c r="OM156" i="1"/>
  <c r="RG115" i="1"/>
  <c r="QI115" i="1"/>
  <c r="PK115" i="1"/>
  <c r="OM115" i="1"/>
  <c r="RG171" i="1"/>
  <c r="QI171" i="1"/>
  <c r="PK171" i="1"/>
  <c r="OM171" i="1"/>
  <c r="RG142" i="1"/>
  <c r="QI142" i="1"/>
  <c r="PK142" i="1"/>
  <c r="OM142" i="1"/>
  <c r="RF81" i="1"/>
  <c r="QH81" i="1"/>
  <c r="PJ81" i="1"/>
  <c r="OL81" i="1"/>
  <c r="RE73" i="1"/>
  <c r="QG73" i="1"/>
  <c r="PI73" i="1"/>
  <c r="OK73" i="1"/>
  <c r="RE124" i="1"/>
  <c r="QG124" i="1"/>
  <c r="PI124" i="1"/>
  <c r="OK124" i="1"/>
  <c r="TR145" i="1"/>
  <c r="TR76" i="1"/>
  <c r="TR115" i="1"/>
  <c r="TR123" i="1"/>
  <c r="RF47" i="1"/>
  <c r="QH47" i="1"/>
  <c r="PJ47" i="1"/>
  <c r="OL47" i="1"/>
  <c r="RE177" i="1"/>
  <c r="QG177" i="1"/>
  <c r="PI177" i="1"/>
  <c r="OK177" i="1"/>
  <c r="RG131" i="1"/>
  <c r="QI131" i="1"/>
  <c r="PK131" i="1"/>
  <c r="OM131" i="1"/>
  <c r="RG122" i="1"/>
  <c r="QI122" i="1"/>
  <c r="PK122" i="1"/>
  <c r="OM122" i="1"/>
  <c r="RG118" i="1"/>
  <c r="QI118" i="1"/>
  <c r="PK118" i="1"/>
  <c r="OM118" i="1"/>
  <c r="TR131" i="1"/>
  <c r="RF141" i="1"/>
  <c r="QH141" i="1"/>
  <c r="PJ141" i="1"/>
  <c r="OL141" i="1"/>
  <c r="RF53" i="1"/>
  <c r="QH53" i="1"/>
  <c r="PJ53" i="1"/>
  <c r="OL53" i="1"/>
  <c r="RF158" i="1"/>
  <c r="QH158" i="1"/>
  <c r="PJ158" i="1"/>
  <c r="OL158" i="1"/>
  <c r="RG185" i="1"/>
  <c r="QI185" i="1"/>
  <c r="PK185" i="1"/>
  <c r="OM185" i="1"/>
  <c r="RE144" i="1"/>
  <c r="QG144" i="1"/>
  <c r="PI144" i="1"/>
  <c r="OK144" i="1"/>
  <c r="RG167" i="1"/>
  <c r="QI167" i="1"/>
  <c r="PK167" i="1"/>
  <c r="OM167" i="1"/>
  <c r="TS161" i="1"/>
  <c r="RF114" i="1"/>
  <c r="QH114" i="1"/>
  <c r="PJ114" i="1"/>
  <c r="OL114" i="1"/>
  <c r="RE57" i="1"/>
  <c r="QG57" i="1"/>
  <c r="PI57" i="1"/>
  <c r="OK57" i="1"/>
  <c r="RF156" i="1"/>
  <c r="QH156" i="1"/>
  <c r="PJ156" i="1"/>
  <c r="OL156" i="1"/>
  <c r="RG189" i="1"/>
  <c r="QI189" i="1"/>
  <c r="PK189" i="1"/>
  <c r="OM189" i="1"/>
  <c r="RH58" i="1"/>
  <c r="QJ58" i="1"/>
  <c r="ON58" i="1"/>
  <c r="PL58" i="1"/>
  <c r="RG191" i="1"/>
  <c r="QI191" i="1"/>
  <c r="PK191" i="1"/>
  <c r="OM191" i="1"/>
  <c r="RF184" i="1"/>
  <c r="QH184" i="1"/>
  <c r="PJ184" i="1"/>
  <c r="OL184" i="1"/>
  <c r="RG128" i="1"/>
  <c r="QI128" i="1"/>
  <c r="PK128" i="1"/>
  <c r="OM128" i="1"/>
  <c r="RG70" i="1"/>
  <c r="QI70" i="1"/>
  <c r="PK70" i="1"/>
  <c r="OM70" i="1"/>
  <c r="RE93" i="1"/>
  <c r="QG93" i="1"/>
  <c r="PI93" i="1"/>
  <c r="OK93" i="1"/>
  <c r="RG81" i="1"/>
  <c r="QI81" i="1"/>
  <c r="PK81" i="1"/>
  <c r="OM81" i="1"/>
  <c r="TR59" i="1"/>
  <c r="TR149" i="1"/>
  <c r="RG30" i="1"/>
  <c r="PK30" i="1"/>
  <c r="QI30" i="1"/>
  <c r="OM30" i="1"/>
  <c r="RF18" i="1"/>
  <c r="OL18" i="1"/>
  <c r="PJ18" i="1"/>
  <c r="QH18" i="1"/>
  <c r="QG41" i="1"/>
  <c r="RE41" i="1"/>
  <c r="OK41" i="1"/>
  <c r="PI41" i="1"/>
  <c r="RG24" i="1"/>
  <c r="PK24" i="1"/>
  <c r="QI24" i="1"/>
  <c r="OM24" i="1"/>
  <c r="RG40" i="1"/>
  <c r="PK40" i="1"/>
  <c r="QI40" i="1"/>
  <c r="OM40" i="1"/>
  <c r="TR17" i="1"/>
  <c r="RG17" i="1"/>
  <c r="PK17" i="1"/>
  <c r="QI17" i="1"/>
  <c r="OM17" i="1"/>
  <c r="RG44" i="1"/>
  <c r="PK44" i="1"/>
  <c r="QI44" i="1"/>
  <c r="OM44" i="1"/>
  <c r="RF30" i="1"/>
  <c r="OL30" i="1"/>
  <c r="PJ30" i="1"/>
  <c r="QH30" i="1"/>
  <c r="RG22" i="1"/>
  <c r="PK22" i="1"/>
  <c r="QI22" i="1"/>
  <c r="OM22" i="1"/>
  <c r="RF21" i="1"/>
  <c r="OL21" i="1"/>
  <c r="PJ21" i="1"/>
  <c r="QH21" i="1"/>
  <c r="RG31" i="1"/>
  <c r="PK31" i="1"/>
  <c r="QI31" i="1"/>
  <c r="OM31" i="1"/>
  <c r="RF24" i="1"/>
  <c r="OL24" i="1"/>
  <c r="PJ24" i="1"/>
  <c r="QH24" i="1"/>
  <c r="QH39" i="1"/>
  <c r="RF39" i="1"/>
  <c r="OL39" i="1"/>
  <c r="PJ39" i="1"/>
  <c r="RF22" i="1"/>
  <c r="OL22" i="1"/>
  <c r="PJ22" i="1"/>
  <c r="QH22" i="1"/>
  <c r="RG32" i="1"/>
  <c r="PK32" i="1"/>
  <c r="QI32" i="1"/>
  <c r="OM32" i="1"/>
  <c r="RF36" i="1"/>
  <c r="OL36" i="1"/>
  <c r="PJ36" i="1"/>
  <c r="QH36" i="1"/>
  <c r="RG19" i="1"/>
  <c r="PK19" i="1"/>
  <c r="QI19" i="1"/>
  <c r="OM19" i="1"/>
  <c r="RG27" i="1"/>
  <c r="PK27" i="1"/>
  <c r="QI27" i="1"/>
  <c r="OM27" i="1"/>
  <c r="RF27" i="1"/>
  <c r="OL27" i="1"/>
  <c r="PJ27" i="1"/>
  <c r="QH27" i="1"/>
  <c r="QH37" i="1"/>
  <c r="RF37" i="1"/>
  <c r="OL37" i="1"/>
  <c r="PJ37" i="1"/>
  <c r="RG28" i="1"/>
  <c r="PK28" i="1"/>
  <c r="QI28" i="1"/>
  <c r="OM28" i="1"/>
  <c r="RF20" i="1"/>
  <c r="OL20" i="1"/>
  <c r="PJ20" i="1"/>
  <c r="QH20" i="1"/>
  <c r="QH41" i="1"/>
  <c r="RF41" i="1"/>
  <c r="OL41" i="1"/>
  <c r="PJ41" i="1"/>
  <c r="RG26" i="1"/>
  <c r="PK26" i="1"/>
  <c r="QI26" i="1"/>
  <c r="OM26" i="1"/>
  <c r="RG36" i="1"/>
  <c r="PK36" i="1"/>
  <c r="QI36" i="1"/>
  <c r="OM36" i="1"/>
  <c r="TR30" i="1"/>
  <c r="JW55" i="1"/>
  <c r="MQ55" i="1"/>
  <c r="IY55" i="1"/>
  <c r="LS55" i="1"/>
  <c r="IA55" i="1"/>
  <c r="FG55" i="1"/>
  <c r="KU55" i="1"/>
  <c r="CN55" i="1"/>
  <c r="WD55" i="1" s="1"/>
  <c r="XB55" i="1" s="1"/>
  <c r="HC55" i="1"/>
  <c r="GE55" i="1"/>
  <c r="RF33" i="1"/>
  <c r="OL33" i="1"/>
  <c r="PJ33" i="1"/>
  <c r="QH33" i="1"/>
  <c r="NM21" i="1"/>
  <c r="XW21" i="1" s="1"/>
  <c r="NM29" i="1"/>
  <c r="XW29" i="1" s="1"/>
  <c r="MQ142" i="1"/>
  <c r="LS142" i="1"/>
  <c r="JW142" i="1"/>
  <c r="IY142" i="1"/>
  <c r="KU142" i="1"/>
  <c r="IA142" i="1"/>
  <c r="GE142" i="1"/>
  <c r="FG142" i="1"/>
  <c r="CN142" i="1"/>
  <c r="WD142" i="1" s="1"/>
  <c r="XB142" i="1" s="1"/>
  <c r="HC142" i="1"/>
  <c r="MQ180" i="1"/>
  <c r="LS180" i="1"/>
  <c r="JW180" i="1"/>
  <c r="IY180" i="1"/>
  <c r="KU180" i="1"/>
  <c r="IA180" i="1"/>
  <c r="MR205" i="1"/>
  <c r="KV205" i="1"/>
  <c r="LT205" i="1"/>
  <c r="JX205" i="1"/>
  <c r="IZ205" i="1"/>
  <c r="IB205" i="1"/>
  <c r="MR62" i="1"/>
  <c r="LT62" i="1"/>
  <c r="KV62" i="1"/>
  <c r="JX62" i="1"/>
  <c r="IB62" i="1"/>
  <c r="IZ62" i="1"/>
  <c r="MR38" i="1"/>
  <c r="LT38" i="1"/>
  <c r="KV38" i="1"/>
  <c r="IZ38" i="1"/>
  <c r="IB38" i="1"/>
  <c r="JX38" i="1"/>
  <c r="MR77" i="1"/>
  <c r="LT77" i="1"/>
  <c r="KV77" i="1"/>
  <c r="JX77" i="1"/>
  <c r="IZ77" i="1"/>
  <c r="IB77" i="1"/>
  <c r="MR47" i="1"/>
  <c r="LT47" i="1"/>
  <c r="KV47" i="1"/>
  <c r="JX47" i="1"/>
  <c r="IB47" i="1"/>
  <c r="IZ47" i="1"/>
  <c r="MR94" i="1"/>
  <c r="LT94" i="1"/>
  <c r="KV94" i="1"/>
  <c r="JX94" i="1"/>
  <c r="IZ94" i="1"/>
  <c r="IB94" i="1"/>
  <c r="MR27" i="1"/>
  <c r="LT27" i="1"/>
  <c r="KV27" i="1"/>
  <c r="JX27" i="1"/>
  <c r="IB27" i="1"/>
  <c r="IZ27" i="1"/>
  <c r="MR114" i="1"/>
  <c r="LT114" i="1"/>
  <c r="KV114" i="1"/>
  <c r="JX114" i="1"/>
  <c r="IZ114" i="1"/>
  <c r="IB114" i="1"/>
  <c r="MR153" i="1"/>
  <c r="LT153" i="1"/>
  <c r="KV153" i="1"/>
  <c r="JX153" i="1"/>
  <c r="IZ153" i="1"/>
  <c r="IB153" i="1"/>
  <c r="MR32" i="1"/>
  <c r="LT32" i="1"/>
  <c r="KV32" i="1"/>
  <c r="IZ32" i="1"/>
  <c r="IB32" i="1"/>
  <c r="JX32" i="1"/>
  <c r="MR179" i="1"/>
  <c r="LT179" i="1"/>
  <c r="KV179" i="1"/>
  <c r="JX179" i="1"/>
  <c r="IZ179" i="1"/>
  <c r="IB179" i="1"/>
  <c r="MR105" i="1"/>
  <c r="LT105" i="1"/>
  <c r="KV105" i="1"/>
  <c r="JX105" i="1"/>
  <c r="IZ105" i="1"/>
  <c r="IB105" i="1"/>
  <c r="MR125" i="1"/>
  <c r="LT125" i="1"/>
  <c r="KV125" i="1"/>
  <c r="JX125" i="1"/>
  <c r="IZ125" i="1"/>
  <c r="IB125" i="1"/>
  <c r="MR97" i="1"/>
  <c r="LT97" i="1"/>
  <c r="KV97" i="1"/>
  <c r="JX97" i="1"/>
  <c r="IZ97" i="1"/>
  <c r="IB97" i="1"/>
  <c r="LT163" i="1"/>
  <c r="MR163" i="1"/>
  <c r="KV163" i="1"/>
  <c r="JX163" i="1"/>
  <c r="IZ163" i="1"/>
  <c r="IB163" i="1"/>
  <c r="MR117" i="1"/>
  <c r="LT117" i="1"/>
  <c r="KV117" i="1"/>
  <c r="JX117" i="1"/>
  <c r="IZ117" i="1"/>
  <c r="IB117" i="1"/>
  <c r="MR201" i="1"/>
  <c r="LT201" i="1"/>
  <c r="KV201" i="1"/>
  <c r="JX201" i="1"/>
  <c r="IZ201" i="1"/>
  <c r="IB201" i="1"/>
  <c r="MQ152" i="1"/>
  <c r="LS152" i="1"/>
  <c r="JW152" i="1"/>
  <c r="IY152" i="1"/>
  <c r="KU152" i="1"/>
  <c r="IA152" i="1"/>
  <c r="MR91" i="1"/>
  <c r="LT91" i="1"/>
  <c r="KV91" i="1"/>
  <c r="JX91" i="1"/>
  <c r="IB91" i="1"/>
  <c r="IZ91" i="1"/>
  <c r="MR112" i="1"/>
  <c r="LT112" i="1"/>
  <c r="KV112" i="1"/>
  <c r="JX112" i="1"/>
  <c r="IZ112" i="1"/>
  <c r="IB112" i="1"/>
  <c r="MR140" i="1"/>
  <c r="LT140" i="1"/>
  <c r="KV140" i="1"/>
  <c r="JX140" i="1"/>
  <c r="IZ140" i="1"/>
  <c r="IB140" i="1"/>
  <c r="MR86" i="1"/>
  <c r="LT86" i="1"/>
  <c r="KV86" i="1"/>
  <c r="JX86" i="1"/>
  <c r="IZ86" i="1"/>
  <c r="IB86" i="1"/>
  <c r="MR51" i="1"/>
  <c r="LT51" i="1"/>
  <c r="KV51" i="1"/>
  <c r="JX51" i="1"/>
  <c r="IZ51" i="1"/>
  <c r="IB51" i="1"/>
  <c r="MR52" i="1"/>
  <c r="LT52" i="1"/>
  <c r="KV52" i="1"/>
  <c r="JX52" i="1"/>
  <c r="IZ52" i="1"/>
  <c r="IB52" i="1"/>
  <c r="MR111" i="1"/>
  <c r="LT111" i="1"/>
  <c r="KV111" i="1"/>
  <c r="JX111" i="1"/>
  <c r="IZ111" i="1"/>
  <c r="IB111" i="1"/>
  <c r="MR95" i="1"/>
  <c r="LT95" i="1"/>
  <c r="KV95" i="1"/>
  <c r="JX95" i="1"/>
  <c r="IZ95" i="1"/>
  <c r="IB95" i="1"/>
  <c r="MR40" i="1"/>
  <c r="LT40" i="1"/>
  <c r="KV40" i="1"/>
  <c r="IZ40" i="1"/>
  <c r="JX40" i="1"/>
  <c r="IB40" i="1"/>
  <c r="MR150" i="1"/>
  <c r="LT150" i="1"/>
  <c r="KV150" i="1"/>
  <c r="JX150" i="1"/>
  <c r="IZ150" i="1"/>
  <c r="IB150" i="1"/>
  <c r="MR170" i="1"/>
  <c r="LT170" i="1"/>
  <c r="KV170" i="1"/>
  <c r="JX170" i="1"/>
  <c r="IZ170" i="1"/>
  <c r="IB170" i="1"/>
  <c r="MQ151" i="1"/>
  <c r="KU151" i="1"/>
  <c r="JW151" i="1"/>
  <c r="IY151" i="1"/>
  <c r="LS151" i="1"/>
  <c r="IA151" i="1"/>
  <c r="MR177" i="1"/>
  <c r="LT177" i="1"/>
  <c r="KV177" i="1"/>
  <c r="JX177" i="1"/>
  <c r="IZ177" i="1"/>
  <c r="IB177" i="1"/>
  <c r="MR43" i="1"/>
  <c r="LT43" i="1"/>
  <c r="KV43" i="1"/>
  <c r="JX43" i="1"/>
  <c r="IB43" i="1"/>
  <c r="IZ43" i="1"/>
  <c r="MR156" i="1"/>
  <c r="LT156" i="1"/>
  <c r="KV156" i="1"/>
  <c r="JX156" i="1"/>
  <c r="IZ156" i="1"/>
  <c r="IB156" i="1"/>
  <c r="MR199" i="1"/>
  <c r="LT199" i="1"/>
  <c r="KV199" i="1"/>
  <c r="JX199" i="1"/>
  <c r="IZ199" i="1"/>
  <c r="IB199" i="1"/>
  <c r="MQ206" i="1"/>
  <c r="LS206" i="1"/>
  <c r="IY206" i="1"/>
  <c r="JW206" i="1"/>
  <c r="IA206" i="1"/>
  <c r="KU206" i="1"/>
  <c r="LT19" i="1"/>
  <c r="KV19" i="1"/>
  <c r="MR19" i="1"/>
  <c r="JX19" i="1"/>
  <c r="IZ19" i="1"/>
  <c r="IB19" i="1"/>
  <c r="MR118" i="1"/>
  <c r="LT118" i="1"/>
  <c r="KV118" i="1"/>
  <c r="JX118" i="1"/>
  <c r="IZ118" i="1"/>
  <c r="IB118" i="1"/>
  <c r="MQ183" i="1"/>
  <c r="KU183" i="1"/>
  <c r="JW183" i="1"/>
  <c r="IY183" i="1"/>
  <c r="LS183" i="1"/>
  <c r="IA183" i="1"/>
  <c r="MR81" i="1"/>
  <c r="LT81" i="1"/>
  <c r="KV81" i="1"/>
  <c r="JX81" i="1"/>
  <c r="IB81" i="1"/>
  <c r="IZ81" i="1"/>
  <c r="MR89" i="1"/>
  <c r="LT89" i="1"/>
  <c r="KV89" i="1"/>
  <c r="JX89" i="1"/>
  <c r="IB89" i="1"/>
  <c r="IZ89" i="1"/>
  <c r="MR167" i="1"/>
  <c r="LT167" i="1"/>
  <c r="KV167" i="1"/>
  <c r="JX167" i="1"/>
  <c r="IZ167" i="1"/>
  <c r="IB167" i="1"/>
  <c r="MR56" i="1"/>
  <c r="LT56" i="1"/>
  <c r="KV56" i="1"/>
  <c r="IZ56" i="1"/>
  <c r="IB56" i="1"/>
  <c r="JX56" i="1"/>
  <c r="MS49" i="1"/>
  <c r="KW49" i="1"/>
  <c r="LU49" i="1"/>
  <c r="JY49" i="1"/>
  <c r="JA49" i="1"/>
  <c r="IC49" i="1"/>
  <c r="MR90" i="1"/>
  <c r="LT90" i="1"/>
  <c r="KV90" i="1"/>
  <c r="JX90" i="1"/>
  <c r="IZ90" i="1"/>
  <c r="IB90" i="1"/>
  <c r="MR73" i="1"/>
  <c r="LT73" i="1"/>
  <c r="KV73" i="1"/>
  <c r="JX73" i="1"/>
  <c r="IB73" i="1"/>
  <c r="IZ73" i="1"/>
  <c r="MR61" i="1"/>
  <c r="LT61" i="1"/>
  <c r="KV61" i="1"/>
  <c r="JX61" i="1"/>
  <c r="IB61" i="1"/>
  <c r="IZ61" i="1"/>
  <c r="MR63" i="1"/>
  <c r="LT63" i="1"/>
  <c r="KV63" i="1"/>
  <c r="JX63" i="1"/>
  <c r="IB63" i="1"/>
  <c r="IZ63" i="1"/>
  <c r="MR157" i="1"/>
  <c r="LT157" i="1"/>
  <c r="KV157" i="1"/>
  <c r="JX157" i="1"/>
  <c r="IZ157" i="1"/>
  <c r="IB157" i="1"/>
  <c r="MQ139" i="1"/>
  <c r="LS139" i="1"/>
  <c r="KU139" i="1"/>
  <c r="JW139" i="1"/>
  <c r="IY139" i="1"/>
  <c r="IA139" i="1"/>
  <c r="MR36" i="1"/>
  <c r="LT36" i="1"/>
  <c r="KV36" i="1"/>
  <c r="JX36" i="1"/>
  <c r="IZ36" i="1"/>
  <c r="IB36" i="1"/>
  <c r="MR85" i="1"/>
  <c r="LT85" i="1"/>
  <c r="KV85" i="1"/>
  <c r="JX85" i="1"/>
  <c r="IB85" i="1"/>
  <c r="IZ85" i="1"/>
  <c r="MQ28" i="1"/>
  <c r="LS28" i="1"/>
  <c r="JW28" i="1"/>
  <c r="IY28" i="1"/>
  <c r="KU28" i="1"/>
  <c r="IA28" i="1"/>
  <c r="MQ178" i="1"/>
  <c r="LS178" i="1"/>
  <c r="JW178" i="1"/>
  <c r="IY178" i="1"/>
  <c r="KU178" i="1"/>
  <c r="IA178" i="1"/>
  <c r="MQ126" i="1"/>
  <c r="LS126" i="1"/>
  <c r="JW126" i="1"/>
  <c r="IY126" i="1"/>
  <c r="KU126" i="1"/>
  <c r="IA126" i="1"/>
  <c r="DJ93" i="1"/>
  <c r="MQ145" i="1"/>
  <c r="LS145" i="1"/>
  <c r="KU145" i="1"/>
  <c r="JW145" i="1"/>
  <c r="IY145" i="1"/>
  <c r="IA145" i="1"/>
  <c r="MR141" i="1"/>
  <c r="LT141" i="1"/>
  <c r="KV141" i="1"/>
  <c r="JX141" i="1"/>
  <c r="IZ141" i="1"/>
  <c r="IB141" i="1"/>
  <c r="MQ154" i="1"/>
  <c r="LS154" i="1"/>
  <c r="JW154" i="1"/>
  <c r="IY154" i="1"/>
  <c r="KU154" i="1"/>
  <c r="IA154" i="1"/>
  <c r="MQ76" i="1"/>
  <c r="LS76" i="1"/>
  <c r="JW76" i="1"/>
  <c r="IY76" i="1"/>
  <c r="KU76" i="1"/>
  <c r="IA76" i="1"/>
  <c r="MQ202" i="1"/>
  <c r="LS202" i="1"/>
  <c r="IY202" i="1"/>
  <c r="KU202" i="1"/>
  <c r="JW202" i="1"/>
  <c r="IA202" i="1"/>
  <c r="MQ67" i="1"/>
  <c r="LS67" i="1"/>
  <c r="KU67" i="1"/>
  <c r="JW67" i="1"/>
  <c r="IY67" i="1"/>
  <c r="IA67" i="1"/>
  <c r="FG67" i="1"/>
  <c r="CN67" i="1"/>
  <c r="WD67" i="1" s="1"/>
  <c r="XB67" i="1" s="1"/>
  <c r="GE67" i="1"/>
  <c r="HC67" i="1"/>
  <c r="MQ79" i="1"/>
  <c r="LS79" i="1"/>
  <c r="KU79" i="1"/>
  <c r="JW79" i="1"/>
  <c r="IY79" i="1"/>
  <c r="IA79" i="1"/>
  <c r="HC79" i="1"/>
  <c r="GE79" i="1"/>
  <c r="FG79" i="1"/>
  <c r="CN79" i="1"/>
  <c r="WD79" i="1" s="1"/>
  <c r="XB79" i="1" s="1"/>
  <c r="MQ115" i="1"/>
  <c r="LS115" i="1"/>
  <c r="KU115" i="1"/>
  <c r="JW115" i="1"/>
  <c r="IY115" i="1"/>
  <c r="IA115" i="1"/>
  <c r="CN115" i="1"/>
  <c r="WD115" i="1" s="1"/>
  <c r="XB115" i="1" s="1"/>
  <c r="HC115" i="1"/>
  <c r="GE115" i="1"/>
  <c r="FG115" i="1"/>
  <c r="MQ123" i="1"/>
  <c r="LS123" i="1"/>
  <c r="KU123" i="1"/>
  <c r="JW123" i="1"/>
  <c r="IY123" i="1"/>
  <c r="IA123" i="1"/>
  <c r="FG123" i="1"/>
  <c r="GE123" i="1"/>
  <c r="CN123" i="1"/>
  <c r="WD123" i="1" s="1"/>
  <c r="XB123" i="1" s="1"/>
  <c r="HC123" i="1"/>
  <c r="MR194" i="1"/>
  <c r="LT194" i="1"/>
  <c r="KV194" i="1"/>
  <c r="JX194" i="1"/>
  <c r="IZ194" i="1"/>
  <c r="IB194" i="1"/>
  <c r="MR159" i="1"/>
  <c r="LT159" i="1"/>
  <c r="KV159" i="1"/>
  <c r="JX159" i="1"/>
  <c r="IZ159" i="1"/>
  <c r="IB159" i="1"/>
  <c r="MR204" i="1"/>
  <c r="LT204" i="1"/>
  <c r="KV204" i="1"/>
  <c r="JX204" i="1"/>
  <c r="IZ204" i="1"/>
  <c r="IB204" i="1"/>
  <c r="MR148" i="1"/>
  <c r="LT148" i="1"/>
  <c r="KV148" i="1"/>
  <c r="JX148" i="1"/>
  <c r="IZ148" i="1"/>
  <c r="IB148" i="1"/>
  <c r="MR196" i="1"/>
  <c r="JX196" i="1"/>
  <c r="IZ196" i="1"/>
  <c r="MQ165" i="1"/>
  <c r="KU165" i="1"/>
  <c r="JW165" i="1"/>
  <c r="LS165" i="1"/>
  <c r="IY165" i="1"/>
  <c r="IA165" i="1"/>
  <c r="MR60" i="1"/>
  <c r="LT60" i="1"/>
  <c r="KV60" i="1"/>
  <c r="JX60" i="1"/>
  <c r="IZ60" i="1"/>
  <c r="IB60" i="1"/>
  <c r="MQ137" i="1"/>
  <c r="LS137" i="1"/>
  <c r="KU137" i="1"/>
  <c r="JW137" i="1"/>
  <c r="IY137" i="1"/>
  <c r="IA137" i="1"/>
  <c r="MQ185" i="1"/>
  <c r="LS185" i="1"/>
  <c r="KU185" i="1"/>
  <c r="JW185" i="1"/>
  <c r="IY185" i="1"/>
  <c r="IA185" i="1"/>
  <c r="MQ120" i="1"/>
  <c r="LS120" i="1"/>
  <c r="JW120" i="1"/>
  <c r="IY120" i="1"/>
  <c r="KU120" i="1"/>
  <c r="IA120" i="1"/>
  <c r="GE120" i="1"/>
  <c r="FG120" i="1"/>
  <c r="CN120" i="1"/>
  <c r="WD120" i="1" s="1"/>
  <c r="XB120" i="1" s="1"/>
  <c r="HC120" i="1"/>
  <c r="MR132" i="1"/>
  <c r="LT132" i="1"/>
  <c r="KV132" i="1"/>
  <c r="JX132" i="1"/>
  <c r="IZ132" i="1"/>
  <c r="IB132" i="1"/>
  <c r="MS164" i="1"/>
  <c r="LU164" i="1"/>
  <c r="KW164" i="1"/>
  <c r="JY164" i="1"/>
  <c r="JA164" i="1"/>
  <c r="IC164" i="1"/>
  <c r="MR172" i="1"/>
  <c r="LT172" i="1"/>
  <c r="KV172" i="1"/>
  <c r="JX172" i="1"/>
  <c r="IZ172" i="1"/>
  <c r="IB172" i="1"/>
  <c r="MR98" i="1"/>
  <c r="LT98" i="1"/>
  <c r="KV98" i="1"/>
  <c r="JX98" i="1"/>
  <c r="IZ98" i="1"/>
  <c r="IB98" i="1"/>
  <c r="MR184" i="1"/>
  <c r="LT184" i="1"/>
  <c r="KV184" i="1"/>
  <c r="JX184" i="1"/>
  <c r="IZ184" i="1"/>
  <c r="IB184" i="1"/>
  <c r="MR66" i="1"/>
  <c r="LT66" i="1"/>
  <c r="KV66" i="1"/>
  <c r="JX66" i="1"/>
  <c r="IZ66" i="1"/>
  <c r="IB66" i="1"/>
  <c r="MQ200" i="1"/>
  <c r="LS200" i="1"/>
  <c r="IY200" i="1"/>
  <c r="JW200" i="1"/>
  <c r="IA200" i="1"/>
  <c r="KU200" i="1"/>
  <c r="MR168" i="1"/>
  <c r="LT168" i="1"/>
  <c r="KV168" i="1"/>
  <c r="JX168" i="1"/>
  <c r="IZ168" i="1"/>
  <c r="IB168" i="1"/>
  <c r="MR82" i="1"/>
  <c r="LT82" i="1"/>
  <c r="KV82" i="1"/>
  <c r="JX82" i="1"/>
  <c r="IZ82" i="1"/>
  <c r="IB82" i="1"/>
  <c r="MQ208" i="1"/>
  <c r="LS208" i="1"/>
  <c r="KU208" i="1"/>
  <c r="IY208" i="1"/>
  <c r="JW208" i="1"/>
  <c r="IA208" i="1"/>
  <c r="MR109" i="1"/>
  <c r="LT109" i="1"/>
  <c r="KV109" i="1"/>
  <c r="JX109" i="1"/>
  <c r="IZ109" i="1"/>
  <c r="IB109" i="1"/>
  <c r="MQ131" i="1"/>
  <c r="LS131" i="1"/>
  <c r="KU131" i="1"/>
  <c r="JW131" i="1"/>
  <c r="IY131" i="1"/>
  <c r="IA131" i="1"/>
  <c r="MR23" i="1"/>
  <c r="LT23" i="1"/>
  <c r="KV23" i="1"/>
  <c r="JX23" i="1"/>
  <c r="IZ23" i="1"/>
  <c r="IB23" i="1"/>
  <c r="MR161" i="1"/>
  <c r="LT161" i="1"/>
  <c r="KV161" i="1"/>
  <c r="JX161" i="1"/>
  <c r="IZ161" i="1"/>
  <c r="IB161" i="1"/>
  <c r="MR69" i="1"/>
  <c r="LT69" i="1"/>
  <c r="KV69" i="1"/>
  <c r="JX69" i="1"/>
  <c r="IZ69" i="1"/>
  <c r="IB69" i="1"/>
  <c r="MR26" i="1"/>
  <c r="LT26" i="1"/>
  <c r="KV26" i="1"/>
  <c r="JX26" i="1"/>
  <c r="IZ26" i="1"/>
  <c r="IB26" i="1"/>
  <c r="LT22" i="1"/>
  <c r="MR22" i="1"/>
  <c r="KV22" i="1"/>
  <c r="JX22" i="1"/>
  <c r="IZ22" i="1"/>
  <c r="IB22" i="1"/>
  <c r="MS41" i="1"/>
  <c r="KW41" i="1"/>
  <c r="LU41" i="1"/>
  <c r="JY41" i="1"/>
  <c r="JA41" i="1"/>
  <c r="IC41" i="1"/>
  <c r="MR127" i="1"/>
  <c r="LT127" i="1"/>
  <c r="KV127" i="1"/>
  <c r="JX127" i="1"/>
  <c r="IZ127" i="1"/>
  <c r="IB127" i="1"/>
  <c r="MR186" i="1"/>
  <c r="LT186" i="1"/>
  <c r="KV186" i="1"/>
  <c r="JX186" i="1"/>
  <c r="IZ186" i="1"/>
  <c r="IB186" i="1"/>
  <c r="MR58" i="1"/>
  <c r="LT58" i="1"/>
  <c r="KV58" i="1"/>
  <c r="JX58" i="1"/>
  <c r="IZ58" i="1"/>
  <c r="IB58" i="1"/>
  <c r="MR99" i="1"/>
  <c r="LT99" i="1"/>
  <c r="KV99" i="1"/>
  <c r="JX99" i="1"/>
  <c r="IZ99" i="1"/>
  <c r="IB99" i="1"/>
  <c r="MR134" i="1"/>
  <c r="LT134" i="1"/>
  <c r="KV134" i="1"/>
  <c r="JX134" i="1"/>
  <c r="IZ134" i="1"/>
  <c r="IB134" i="1"/>
  <c r="MR176" i="1"/>
  <c r="LT176" i="1"/>
  <c r="KV176" i="1"/>
  <c r="JX176" i="1"/>
  <c r="IZ176" i="1"/>
  <c r="IB176" i="1"/>
  <c r="LT18" i="1"/>
  <c r="MR18" i="1"/>
  <c r="KV18" i="1"/>
  <c r="JX18" i="1"/>
  <c r="IZ18" i="1"/>
  <c r="IB18" i="1"/>
  <c r="MR50" i="1"/>
  <c r="LT50" i="1"/>
  <c r="KV50" i="1"/>
  <c r="JX50" i="1"/>
  <c r="IZ50" i="1"/>
  <c r="IB50" i="1"/>
  <c r="MQ147" i="1"/>
  <c r="LS147" i="1"/>
  <c r="KU147" i="1"/>
  <c r="JW147" i="1"/>
  <c r="IY147" i="1"/>
  <c r="IA147" i="1"/>
  <c r="MQ84" i="1"/>
  <c r="LS84" i="1"/>
  <c r="JW84" i="1"/>
  <c r="IY84" i="1"/>
  <c r="KU84" i="1"/>
  <c r="IA84" i="1"/>
  <c r="MQ33" i="1"/>
  <c r="KU33" i="1"/>
  <c r="LS33" i="1"/>
  <c r="JW33" i="1"/>
  <c r="IY33" i="1"/>
  <c r="IA33" i="1"/>
  <c r="MQ59" i="1"/>
  <c r="LS59" i="1"/>
  <c r="KU59" i="1"/>
  <c r="JW59" i="1"/>
  <c r="IY59" i="1"/>
  <c r="IA59" i="1"/>
  <c r="MQ149" i="1"/>
  <c r="KU149" i="1"/>
  <c r="JW149" i="1"/>
  <c r="LS149" i="1"/>
  <c r="IY149" i="1"/>
  <c r="IA149" i="1"/>
  <c r="MQ182" i="1"/>
  <c r="LS182" i="1"/>
  <c r="JW182" i="1"/>
  <c r="IY182" i="1"/>
  <c r="KU182" i="1"/>
  <c r="IA182" i="1"/>
  <c r="MQ166" i="1"/>
  <c r="LS166" i="1"/>
  <c r="JW166" i="1"/>
  <c r="IY166" i="1"/>
  <c r="KU166" i="1"/>
  <c r="IA166" i="1"/>
  <c r="GE166" i="1"/>
  <c r="FG166" i="1"/>
  <c r="CN166" i="1"/>
  <c r="WD166" i="1" s="1"/>
  <c r="XB166" i="1" s="1"/>
  <c r="HC166" i="1"/>
  <c r="MR64" i="1"/>
  <c r="LT64" i="1"/>
  <c r="KV64" i="1"/>
  <c r="JX64" i="1"/>
  <c r="IZ64" i="1"/>
  <c r="IB64" i="1"/>
  <c r="GF64" i="1"/>
  <c r="FH64" i="1"/>
  <c r="CO64" i="1"/>
  <c r="WE64" i="1" s="1"/>
  <c r="XC64" i="1" s="1"/>
  <c r="HD64" i="1"/>
  <c r="MQ155" i="1"/>
  <c r="LS155" i="1"/>
  <c r="KU155" i="1"/>
  <c r="JW155" i="1"/>
  <c r="IY155" i="1"/>
  <c r="IA155" i="1"/>
  <c r="HC155" i="1"/>
  <c r="GE155" i="1"/>
  <c r="FG155" i="1"/>
  <c r="CN155" i="1"/>
  <c r="WD155" i="1" s="1"/>
  <c r="XB155" i="1" s="1"/>
  <c r="MQ87" i="1"/>
  <c r="LS87" i="1"/>
  <c r="KU87" i="1"/>
  <c r="JW87" i="1"/>
  <c r="IY87" i="1"/>
  <c r="IA87" i="1"/>
  <c r="CN87" i="1"/>
  <c r="WD87" i="1" s="1"/>
  <c r="XB87" i="1" s="1"/>
  <c r="GE87" i="1"/>
  <c r="HC87" i="1"/>
  <c r="FG87" i="1"/>
  <c r="LT197" i="1"/>
  <c r="MR197" i="1"/>
  <c r="KV197" i="1"/>
  <c r="JX197" i="1"/>
  <c r="IZ197" i="1"/>
  <c r="IB197" i="1"/>
  <c r="MR31" i="1"/>
  <c r="LT31" i="1"/>
  <c r="KV31" i="1"/>
  <c r="JX31" i="1"/>
  <c r="IZ31" i="1"/>
  <c r="IB31" i="1"/>
  <c r="MR35" i="1"/>
  <c r="LT35" i="1"/>
  <c r="KV35" i="1"/>
  <c r="JX35" i="1"/>
  <c r="IZ35" i="1"/>
  <c r="IB35" i="1"/>
  <c r="MQ113" i="1"/>
  <c r="KU113" i="1"/>
  <c r="JW113" i="1"/>
  <c r="LS113" i="1"/>
  <c r="IY113" i="1"/>
  <c r="IA113" i="1"/>
  <c r="MR191" i="1"/>
  <c r="LT191" i="1"/>
  <c r="KV191" i="1"/>
  <c r="JX191" i="1"/>
  <c r="IZ191" i="1"/>
  <c r="IB191" i="1"/>
  <c r="MR121" i="1"/>
  <c r="LT121" i="1"/>
  <c r="KV121" i="1"/>
  <c r="JX121" i="1"/>
  <c r="IZ121" i="1"/>
  <c r="IB121" i="1"/>
  <c r="MR136" i="1"/>
  <c r="LT136" i="1"/>
  <c r="KV136" i="1"/>
  <c r="JX136" i="1"/>
  <c r="IZ136" i="1"/>
  <c r="IB136" i="1"/>
  <c r="MR103" i="1"/>
  <c r="LT103" i="1"/>
  <c r="KV103" i="1"/>
  <c r="JX103" i="1"/>
  <c r="IZ103" i="1"/>
  <c r="IB103" i="1"/>
  <c r="MR122" i="1"/>
  <c r="LT122" i="1"/>
  <c r="KV122" i="1"/>
  <c r="JX122" i="1"/>
  <c r="IZ122" i="1"/>
  <c r="IB122" i="1"/>
  <c r="MR44" i="1"/>
  <c r="LT44" i="1"/>
  <c r="KV44" i="1"/>
  <c r="JX44" i="1"/>
  <c r="IB44" i="1"/>
  <c r="IZ44" i="1"/>
  <c r="MR190" i="1"/>
  <c r="LT190" i="1"/>
  <c r="KV190" i="1"/>
  <c r="JX190" i="1"/>
  <c r="IZ190" i="1"/>
  <c r="IB190" i="1"/>
  <c r="MQ143" i="1"/>
  <c r="KU143" i="1"/>
  <c r="JW143" i="1"/>
  <c r="IY143" i="1"/>
  <c r="LS143" i="1"/>
  <c r="IA143" i="1"/>
  <c r="MR54" i="1"/>
  <c r="LT54" i="1"/>
  <c r="KV54" i="1"/>
  <c r="IZ54" i="1"/>
  <c r="IB54" i="1"/>
  <c r="JX54" i="1"/>
  <c r="MR144" i="1"/>
  <c r="LT144" i="1"/>
  <c r="KV144" i="1"/>
  <c r="JX144" i="1"/>
  <c r="IZ144" i="1"/>
  <c r="IB144" i="1"/>
  <c r="MR128" i="1"/>
  <c r="LT128" i="1"/>
  <c r="KV128" i="1"/>
  <c r="JX128" i="1"/>
  <c r="IZ128" i="1"/>
  <c r="IB128" i="1"/>
  <c r="MR29" i="1"/>
  <c r="LT29" i="1"/>
  <c r="KV29" i="1"/>
  <c r="JX29" i="1"/>
  <c r="IZ29" i="1"/>
  <c r="IB29" i="1"/>
  <c r="LT181" i="1"/>
  <c r="MR181" i="1"/>
  <c r="KV181" i="1"/>
  <c r="JX181" i="1"/>
  <c r="IZ181" i="1"/>
  <c r="IB181" i="1"/>
  <c r="MR74" i="1"/>
  <c r="LT74" i="1"/>
  <c r="KV74" i="1"/>
  <c r="JX74" i="1"/>
  <c r="IZ74" i="1"/>
  <c r="IB74" i="1"/>
  <c r="MQ92" i="1"/>
  <c r="LS92" i="1"/>
  <c r="JW92" i="1"/>
  <c r="IY92" i="1"/>
  <c r="KU92" i="1"/>
  <c r="IA92" i="1"/>
  <c r="LT198" i="1"/>
  <c r="KV198" i="1"/>
  <c r="JX198" i="1"/>
  <c r="IB198" i="1"/>
  <c r="MQ189" i="1"/>
  <c r="KU189" i="1"/>
  <c r="JW189" i="1"/>
  <c r="LS189" i="1"/>
  <c r="IY189" i="1"/>
  <c r="IA189" i="1"/>
  <c r="CN17" i="1"/>
  <c r="WD17" i="1" s="1"/>
  <c r="XB17" i="1" s="1"/>
  <c r="MQ17" i="1"/>
  <c r="KU17" i="1"/>
  <c r="LS17" i="1"/>
  <c r="JW17" i="1"/>
  <c r="IY17" i="1"/>
  <c r="IA17" i="1"/>
  <c r="HC17" i="1"/>
  <c r="FG17" i="1"/>
  <c r="GE17" i="1"/>
  <c r="MQ192" i="1"/>
  <c r="LS192" i="1"/>
  <c r="IY192" i="1"/>
  <c r="JW192" i="1"/>
  <c r="KU192" i="1"/>
  <c r="IA192" i="1"/>
  <c r="GE192" i="1"/>
  <c r="FG192" i="1"/>
  <c r="CN192" i="1"/>
  <c r="WD192" i="1" s="1"/>
  <c r="XB192" i="1" s="1"/>
  <c r="HC192" i="1"/>
  <c r="MQ71" i="1"/>
  <c r="LS71" i="1"/>
  <c r="KU71" i="1"/>
  <c r="JW71" i="1"/>
  <c r="IY71" i="1"/>
  <c r="IA71" i="1"/>
  <c r="CN71" i="1"/>
  <c r="WD71" i="1" s="1"/>
  <c r="XB71" i="1" s="1"/>
  <c r="FG71" i="1"/>
  <c r="HC71" i="1"/>
  <c r="GE71" i="1"/>
  <c r="MQ175" i="1"/>
  <c r="KU175" i="1"/>
  <c r="JW175" i="1"/>
  <c r="IY175" i="1"/>
  <c r="LS175" i="1"/>
  <c r="IA175" i="1"/>
  <c r="HC175" i="1"/>
  <c r="GE175" i="1"/>
  <c r="CN175" i="1"/>
  <c r="WD175" i="1" s="1"/>
  <c r="XB175" i="1" s="1"/>
  <c r="FG175" i="1"/>
  <c r="MQ160" i="1"/>
  <c r="LS160" i="1"/>
  <c r="JW160" i="1"/>
  <c r="IY160" i="1"/>
  <c r="IA160" i="1"/>
  <c r="KU160" i="1"/>
  <c r="FG160" i="1"/>
  <c r="CN160" i="1"/>
  <c r="WD160" i="1" s="1"/>
  <c r="XB160" i="1" s="1"/>
  <c r="GE160" i="1"/>
  <c r="HC160" i="1"/>
  <c r="MQ24" i="1"/>
  <c r="LS24" i="1"/>
  <c r="JW24" i="1"/>
  <c r="IY24" i="1"/>
  <c r="KU24" i="1"/>
  <c r="IA24" i="1"/>
  <c r="MR211" i="1"/>
  <c r="KV211" i="1"/>
  <c r="JX211" i="1"/>
  <c r="IZ211" i="1"/>
  <c r="IB211" i="1"/>
  <c r="LT211" i="1"/>
  <c r="MS88" i="1"/>
  <c r="KW88" i="1"/>
  <c r="JY88" i="1"/>
  <c r="LU88" i="1"/>
  <c r="JA88" i="1"/>
  <c r="IC88" i="1"/>
  <c r="MQ20" i="1"/>
  <c r="LS20" i="1"/>
  <c r="JW20" i="1"/>
  <c r="IY20" i="1"/>
  <c r="KU20" i="1"/>
  <c r="IA20" i="1"/>
  <c r="MR42" i="1"/>
  <c r="LT42" i="1"/>
  <c r="KV42" i="1"/>
  <c r="JX42" i="1"/>
  <c r="IZ42" i="1"/>
  <c r="IB42" i="1"/>
  <c r="MR78" i="1"/>
  <c r="LT78" i="1"/>
  <c r="KV78" i="1"/>
  <c r="JX78" i="1"/>
  <c r="IZ78" i="1"/>
  <c r="IB78" i="1"/>
  <c r="MR70" i="1"/>
  <c r="LT70" i="1"/>
  <c r="KV70" i="1"/>
  <c r="JX70" i="1"/>
  <c r="IZ70" i="1"/>
  <c r="IB70" i="1"/>
  <c r="MS195" i="1"/>
  <c r="LU195" i="1"/>
  <c r="KW195" i="1"/>
  <c r="JY195" i="1"/>
  <c r="JA195" i="1"/>
  <c r="IC195" i="1"/>
  <c r="MQ135" i="1"/>
  <c r="KU135" i="1"/>
  <c r="JW135" i="1"/>
  <c r="IY135" i="1"/>
  <c r="LS135" i="1"/>
  <c r="IA135" i="1"/>
  <c r="MR46" i="1"/>
  <c r="LT46" i="1"/>
  <c r="KV46" i="1"/>
  <c r="IZ46" i="1"/>
  <c r="IB46" i="1"/>
  <c r="JX46" i="1"/>
  <c r="MQ193" i="1"/>
  <c r="LS193" i="1"/>
  <c r="KU193" i="1"/>
  <c r="JW193" i="1"/>
  <c r="IY193" i="1"/>
  <c r="IA193" i="1"/>
  <c r="MS129" i="1"/>
  <c r="LU129" i="1"/>
  <c r="KW129" i="1"/>
  <c r="JY129" i="1"/>
  <c r="JA129" i="1"/>
  <c r="IC129" i="1"/>
  <c r="MR39" i="1"/>
  <c r="LT39" i="1"/>
  <c r="KV39" i="1"/>
  <c r="JX39" i="1"/>
  <c r="IB39" i="1"/>
  <c r="IZ39" i="1"/>
  <c r="MR209" i="1"/>
  <c r="KV209" i="1"/>
  <c r="LT209" i="1"/>
  <c r="JX209" i="1"/>
  <c r="IZ209" i="1"/>
  <c r="IB209" i="1"/>
  <c r="MQ207" i="1"/>
  <c r="LS207" i="1"/>
  <c r="KU207" i="1"/>
  <c r="JW207" i="1"/>
  <c r="IY207" i="1"/>
  <c r="IA207" i="1"/>
  <c r="MQ171" i="1"/>
  <c r="LS171" i="1"/>
  <c r="KU171" i="1"/>
  <c r="JW171" i="1"/>
  <c r="IY171" i="1"/>
  <c r="IA171" i="1"/>
  <c r="MR107" i="1"/>
  <c r="LT107" i="1"/>
  <c r="KV107" i="1"/>
  <c r="JX107" i="1"/>
  <c r="IZ107" i="1"/>
  <c r="IB107" i="1"/>
  <c r="MR83" i="1"/>
  <c r="LT83" i="1"/>
  <c r="KV83" i="1"/>
  <c r="JX83" i="1"/>
  <c r="IB83" i="1"/>
  <c r="IZ83" i="1"/>
  <c r="MR146" i="1"/>
  <c r="LT146" i="1"/>
  <c r="KV146" i="1"/>
  <c r="JX146" i="1"/>
  <c r="IZ146" i="1"/>
  <c r="IB146" i="1"/>
  <c r="MQ203" i="1"/>
  <c r="LS203" i="1"/>
  <c r="KU203" i="1"/>
  <c r="JW203" i="1"/>
  <c r="IY203" i="1"/>
  <c r="IA203" i="1"/>
  <c r="MQ124" i="1"/>
  <c r="LS124" i="1"/>
  <c r="JW124" i="1"/>
  <c r="IY124" i="1"/>
  <c r="KU124" i="1"/>
  <c r="IA124" i="1"/>
  <c r="MR65" i="1"/>
  <c r="LT65" i="1"/>
  <c r="KV65" i="1"/>
  <c r="JX65" i="1"/>
  <c r="IB65" i="1"/>
  <c r="IZ65" i="1"/>
  <c r="MR130" i="1"/>
  <c r="LT130" i="1"/>
  <c r="KV130" i="1"/>
  <c r="JX130" i="1"/>
  <c r="IZ130" i="1"/>
  <c r="IB130" i="1"/>
  <c r="MR101" i="1"/>
  <c r="LT101" i="1"/>
  <c r="KV101" i="1"/>
  <c r="JX101" i="1"/>
  <c r="IZ101" i="1"/>
  <c r="IB101" i="1"/>
  <c r="MR188" i="1"/>
  <c r="LT188" i="1"/>
  <c r="KV188" i="1"/>
  <c r="JX188" i="1"/>
  <c r="IZ188" i="1"/>
  <c r="IB188" i="1"/>
  <c r="MR138" i="1"/>
  <c r="LT138" i="1"/>
  <c r="KV138" i="1"/>
  <c r="JX138" i="1"/>
  <c r="IZ138" i="1"/>
  <c r="IB138" i="1"/>
  <c r="MQ100" i="1"/>
  <c r="LS100" i="1"/>
  <c r="JW100" i="1"/>
  <c r="IY100" i="1"/>
  <c r="KU100" i="1"/>
  <c r="IA100" i="1"/>
  <c r="MQ104" i="1"/>
  <c r="LS104" i="1"/>
  <c r="JW104" i="1"/>
  <c r="IY104" i="1"/>
  <c r="KU104" i="1"/>
  <c r="IA104" i="1"/>
  <c r="MQ116" i="1"/>
  <c r="LS116" i="1"/>
  <c r="JW116" i="1"/>
  <c r="IY116" i="1"/>
  <c r="KU116" i="1"/>
  <c r="IA116" i="1"/>
  <c r="MQ25" i="1"/>
  <c r="KU25" i="1"/>
  <c r="LS25" i="1"/>
  <c r="JW25" i="1"/>
  <c r="IY25" i="1"/>
  <c r="IA25" i="1"/>
  <c r="MR68" i="1"/>
  <c r="LT68" i="1"/>
  <c r="KV68" i="1"/>
  <c r="JX68" i="1"/>
  <c r="IB68" i="1"/>
  <c r="IZ68" i="1"/>
  <c r="MQ174" i="1"/>
  <c r="LS174" i="1"/>
  <c r="JW174" i="1"/>
  <c r="IY174" i="1"/>
  <c r="KU174" i="1"/>
  <c r="IA174" i="1"/>
  <c r="MQ187" i="1"/>
  <c r="LS187" i="1"/>
  <c r="KU187" i="1"/>
  <c r="JW187" i="1"/>
  <c r="IY187" i="1"/>
  <c r="IA187" i="1"/>
  <c r="MQ37" i="1"/>
  <c r="KU37" i="1"/>
  <c r="LS37" i="1"/>
  <c r="JW37" i="1"/>
  <c r="IY37" i="1"/>
  <c r="IA37" i="1"/>
  <c r="MQ119" i="1"/>
  <c r="KU119" i="1"/>
  <c r="JW119" i="1"/>
  <c r="IY119" i="1"/>
  <c r="LS119" i="1"/>
  <c r="IA119" i="1"/>
  <c r="MQ72" i="1"/>
  <c r="LS72" i="1"/>
  <c r="JW72" i="1"/>
  <c r="IY72" i="1"/>
  <c r="KU72" i="1"/>
  <c r="IA72" i="1"/>
  <c r="MQ80" i="1"/>
  <c r="LS80" i="1"/>
  <c r="JW80" i="1"/>
  <c r="IY80" i="1"/>
  <c r="KU80" i="1"/>
  <c r="IA80" i="1"/>
  <c r="MQ34" i="1"/>
  <c r="JW34" i="1"/>
  <c r="IY34" i="1"/>
  <c r="KU34" i="1"/>
  <c r="LS34" i="1"/>
  <c r="IA34" i="1"/>
  <c r="CN34" i="1"/>
  <c r="WD34" i="1" s="1"/>
  <c r="XB34" i="1" s="1"/>
  <c r="FG34" i="1"/>
  <c r="HC34" i="1"/>
  <c r="GE34" i="1"/>
  <c r="MQ158" i="1"/>
  <c r="LS158" i="1"/>
  <c r="JW158" i="1"/>
  <c r="IY158" i="1"/>
  <c r="KU158" i="1"/>
  <c r="IA158" i="1"/>
  <c r="HC158" i="1"/>
  <c r="GE158" i="1"/>
  <c r="FG158" i="1"/>
  <c r="CN158" i="1"/>
  <c r="WD158" i="1" s="1"/>
  <c r="XB158" i="1" s="1"/>
  <c r="MQ57" i="1"/>
  <c r="KU57" i="1"/>
  <c r="LS57" i="1"/>
  <c r="JW57" i="1"/>
  <c r="IY57" i="1"/>
  <c r="IA57" i="1"/>
  <c r="FG57" i="1"/>
  <c r="CN57" i="1"/>
  <c r="WD57" i="1" s="1"/>
  <c r="XB57" i="1" s="1"/>
  <c r="HC57" i="1"/>
  <c r="GE57" i="1"/>
  <c r="MQ169" i="1"/>
  <c r="LS169" i="1"/>
  <c r="KU169" i="1"/>
  <c r="JW169" i="1"/>
  <c r="IY169" i="1"/>
  <c r="IA169" i="1"/>
  <c r="CN169" i="1"/>
  <c r="WD169" i="1" s="1"/>
  <c r="XB169" i="1" s="1"/>
  <c r="HC169" i="1"/>
  <c r="GE169" i="1"/>
  <c r="FG169" i="1"/>
  <c r="MQ30" i="1"/>
  <c r="JW30" i="1"/>
  <c r="IY30" i="1"/>
  <c r="LS30" i="1"/>
  <c r="KU30" i="1"/>
  <c r="IA30" i="1"/>
  <c r="CN30" i="1"/>
  <c r="WD30" i="1" s="1"/>
  <c r="XB30" i="1" s="1"/>
  <c r="HC30" i="1"/>
  <c r="FG30" i="1"/>
  <c r="GE30" i="1"/>
  <c r="MQ93" i="1"/>
  <c r="KU93" i="1"/>
  <c r="JW93" i="1"/>
  <c r="LS93" i="1"/>
  <c r="IY93" i="1"/>
  <c r="IA93" i="1"/>
  <c r="HC93" i="1"/>
  <c r="CN93" i="1"/>
  <c r="WD93" i="1" s="1"/>
  <c r="XB93" i="1" s="1"/>
  <c r="GE93" i="1"/>
  <c r="FG93" i="1"/>
  <c r="MQ45" i="1"/>
  <c r="KU45" i="1"/>
  <c r="LS45" i="1"/>
  <c r="JW45" i="1"/>
  <c r="IY45" i="1"/>
  <c r="IA45" i="1"/>
  <c r="FG45" i="1"/>
  <c r="CN45" i="1"/>
  <c r="WD45" i="1" s="1"/>
  <c r="XB45" i="1" s="1"/>
  <c r="HC45" i="1"/>
  <c r="GE45" i="1"/>
  <c r="MQ210" i="1"/>
  <c r="LS210" i="1"/>
  <c r="IY210" i="1"/>
  <c r="KU210" i="1"/>
  <c r="JW210" i="1"/>
  <c r="IA210" i="1"/>
  <c r="CN210" i="1"/>
  <c r="WD210" i="1" s="1"/>
  <c r="XB210" i="1" s="1"/>
  <c r="HC210" i="1"/>
  <c r="GE210" i="1"/>
  <c r="FG210" i="1"/>
  <c r="FG182" i="1"/>
  <c r="GE182" i="1"/>
  <c r="CN182" i="1"/>
  <c r="WD182" i="1" s="1"/>
  <c r="XB182" i="1" s="1"/>
  <c r="HC182" i="1"/>
  <c r="AU73" i="1"/>
  <c r="CN189" i="1"/>
  <c r="WD189" i="1" s="1"/>
  <c r="XB189" i="1" s="1"/>
  <c r="FG189" i="1"/>
  <c r="HC189" i="1"/>
  <c r="GE189" i="1"/>
  <c r="CN80" i="1"/>
  <c r="WD80" i="1" s="1"/>
  <c r="XB80" i="1" s="1"/>
  <c r="HC80" i="1"/>
  <c r="FG80" i="1"/>
  <c r="GE80" i="1"/>
  <c r="HC72" i="1"/>
  <c r="FG72" i="1"/>
  <c r="GE72" i="1"/>
  <c r="CN72" i="1"/>
  <c r="WD72" i="1" s="1"/>
  <c r="XB72" i="1" s="1"/>
  <c r="HD198" i="1"/>
  <c r="CO198" i="1"/>
  <c r="WE198" i="1" s="1"/>
  <c r="XC198" i="1" s="1"/>
  <c r="GF198" i="1"/>
  <c r="FH198" i="1"/>
  <c r="HC185" i="1"/>
  <c r="GE185" i="1"/>
  <c r="CN185" i="1"/>
  <c r="WD185" i="1" s="1"/>
  <c r="XB185" i="1" s="1"/>
  <c r="FG185" i="1"/>
  <c r="GE187" i="1"/>
  <c r="FG187" i="1"/>
  <c r="HC187" i="1"/>
  <c r="CN187" i="1"/>
  <c r="WD187" i="1" s="1"/>
  <c r="XB187" i="1" s="1"/>
  <c r="HC37" i="1"/>
  <c r="GE37" i="1"/>
  <c r="CN37" i="1"/>
  <c r="WD37" i="1" s="1"/>
  <c r="XB37" i="1" s="1"/>
  <c r="FG37" i="1"/>
  <c r="HC119" i="1"/>
  <c r="GE119" i="1"/>
  <c r="CN119" i="1"/>
  <c r="WD119" i="1" s="1"/>
  <c r="XB119" i="1" s="1"/>
  <c r="FG119" i="1"/>
  <c r="GF141" i="1"/>
  <c r="FH141" i="1"/>
  <c r="HD141" i="1"/>
  <c r="CO141" i="1"/>
  <c r="WE141" i="1" s="1"/>
  <c r="XC141" i="1" s="1"/>
  <c r="HC154" i="1"/>
  <c r="GE154" i="1"/>
  <c r="CN154" i="1"/>
  <c r="WD154" i="1" s="1"/>
  <c r="XB154" i="1" s="1"/>
  <c r="FG154" i="1"/>
  <c r="GE76" i="1"/>
  <c r="CN76" i="1"/>
  <c r="WD76" i="1" s="1"/>
  <c r="XB76" i="1" s="1"/>
  <c r="FG76" i="1"/>
  <c r="HC76" i="1"/>
  <c r="DJ134" i="1"/>
  <c r="EH134" i="1"/>
  <c r="NN134" i="1" s="1"/>
  <c r="XX134" i="1" s="1"/>
  <c r="FG202" i="1"/>
  <c r="HC202" i="1"/>
  <c r="GE202" i="1"/>
  <c r="CN202" i="1"/>
  <c r="WD202" i="1" s="1"/>
  <c r="XB202" i="1" s="1"/>
  <c r="HC59" i="1"/>
  <c r="GE59" i="1"/>
  <c r="CN59" i="1"/>
  <c r="WD59" i="1" s="1"/>
  <c r="XB59" i="1" s="1"/>
  <c r="FG59" i="1"/>
  <c r="AS134" i="1"/>
  <c r="BP134" i="1" s="1"/>
  <c r="FG149" i="1"/>
  <c r="CN149" i="1"/>
  <c r="WD149" i="1" s="1"/>
  <c r="XB149" i="1" s="1"/>
  <c r="GE149" i="1"/>
  <c r="HC149" i="1"/>
  <c r="EK73" i="1"/>
  <c r="NQ73" i="1" s="1"/>
  <c r="YA73" i="1" s="1"/>
  <c r="DM73" i="1"/>
  <c r="FG100" i="1"/>
  <c r="GE100" i="1"/>
  <c r="CN100" i="1"/>
  <c r="WD100" i="1" s="1"/>
  <c r="XB100" i="1" s="1"/>
  <c r="HC100" i="1"/>
  <c r="GE104" i="1"/>
  <c r="HC104" i="1"/>
  <c r="FG104" i="1"/>
  <c r="CN104" i="1"/>
  <c r="WD104" i="1" s="1"/>
  <c r="XB104" i="1" s="1"/>
  <c r="FG165" i="1"/>
  <c r="CN165" i="1"/>
  <c r="WD165" i="1" s="1"/>
  <c r="XB165" i="1" s="1"/>
  <c r="GE165" i="1"/>
  <c r="HC165" i="1"/>
  <c r="GE116" i="1"/>
  <c r="FG116" i="1"/>
  <c r="CN116" i="1"/>
  <c r="WD116" i="1" s="1"/>
  <c r="XB116" i="1" s="1"/>
  <c r="HC116" i="1"/>
  <c r="HC25" i="1"/>
  <c r="GE25" i="1"/>
  <c r="FG25" i="1"/>
  <c r="CN25" i="1"/>
  <c r="WD25" i="1" s="1"/>
  <c r="XB25" i="1" s="1"/>
  <c r="AS155" i="1"/>
  <c r="BP155" i="1" s="1"/>
  <c r="HD60" i="1"/>
  <c r="FH60" i="1"/>
  <c r="GF60" i="1"/>
  <c r="CO60" i="1"/>
  <c r="WE60" i="1" s="1"/>
  <c r="XC60" i="1" s="1"/>
  <c r="FG33" i="1"/>
  <c r="HC33" i="1"/>
  <c r="CN33" i="1"/>
  <c r="WD33" i="1" s="1"/>
  <c r="XB33" i="1" s="1"/>
  <c r="GE33" i="1"/>
  <c r="GE145" i="1"/>
  <c r="FG145" i="1"/>
  <c r="HC145" i="1"/>
  <c r="CN145" i="1"/>
  <c r="WD145" i="1" s="1"/>
  <c r="XB145" i="1" s="1"/>
  <c r="FG84" i="1"/>
  <c r="GE84" i="1"/>
  <c r="CN84" i="1"/>
  <c r="WD84" i="1" s="1"/>
  <c r="XB84" i="1" s="1"/>
  <c r="HC84" i="1"/>
  <c r="DK73" i="1"/>
  <c r="EI73" i="1"/>
  <c r="NO73" i="1" s="1"/>
  <c r="XY73" i="1" s="1"/>
  <c r="DJ190" i="1"/>
  <c r="EH190" i="1"/>
  <c r="NN190" i="1" s="1"/>
  <c r="XX190" i="1" s="1"/>
  <c r="GE126" i="1"/>
  <c r="HC126" i="1"/>
  <c r="FG126" i="1"/>
  <c r="CN126" i="1"/>
  <c r="WD126" i="1" s="1"/>
  <c r="XB126" i="1" s="1"/>
  <c r="EI190" i="1"/>
  <c r="NO190" i="1" s="1"/>
  <c r="XY190" i="1" s="1"/>
  <c r="DK190" i="1"/>
  <c r="GE174" i="1"/>
  <c r="CN174" i="1"/>
  <c r="WD174" i="1" s="1"/>
  <c r="XB174" i="1" s="1"/>
  <c r="HC174" i="1"/>
  <c r="FG174" i="1"/>
  <c r="AS77" i="1"/>
  <c r="BP77" i="1" s="1"/>
  <c r="DJ155" i="1"/>
  <c r="EH155" i="1"/>
  <c r="NN155" i="1" s="1"/>
  <c r="XX155" i="1" s="1"/>
  <c r="CN92" i="1"/>
  <c r="WD92" i="1" s="1"/>
  <c r="XB92" i="1" s="1"/>
  <c r="FG92" i="1"/>
  <c r="GE92" i="1"/>
  <c r="HC92" i="1"/>
  <c r="CN178" i="1"/>
  <c r="WD178" i="1" s="1"/>
  <c r="XB178" i="1" s="1"/>
  <c r="HC178" i="1"/>
  <c r="GE178" i="1"/>
  <c r="FG178" i="1"/>
  <c r="HD68" i="1"/>
  <c r="GF68" i="1"/>
  <c r="FH68" i="1"/>
  <c r="CO68" i="1"/>
  <c r="WE68" i="1" s="1"/>
  <c r="XC68" i="1" s="1"/>
  <c r="GE137" i="1"/>
  <c r="FG137" i="1"/>
  <c r="CN137" i="1"/>
  <c r="WD137" i="1" s="1"/>
  <c r="XB137" i="1" s="1"/>
  <c r="HC137" i="1"/>
  <c r="EJ71" i="1"/>
  <c r="NP71" i="1" s="1"/>
  <c r="XZ71" i="1" s="1"/>
  <c r="DL71" i="1"/>
  <c r="EJ185" i="1"/>
  <c r="NP185" i="1" s="1"/>
  <c r="XZ185" i="1" s="1"/>
  <c r="DL185" i="1"/>
  <c r="EI194" i="1"/>
  <c r="NO194" i="1" s="1"/>
  <c r="XY194" i="1" s="1"/>
  <c r="DK194" i="1"/>
  <c r="EJ142" i="1"/>
  <c r="NP142" i="1" s="1"/>
  <c r="XZ142" i="1" s="1"/>
  <c r="DL142" i="1"/>
  <c r="EI49" i="1"/>
  <c r="NO49" i="1" s="1"/>
  <c r="XY49" i="1" s="1"/>
  <c r="DK49" i="1"/>
  <c r="EI21" i="1"/>
  <c r="NO21" i="1" s="1"/>
  <c r="XY21" i="1" s="1"/>
  <c r="DK21" i="1"/>
  <c r="EJ63" i="1"/>
  <c r="NP63" i="1" s="1"/>
  <c r="XZ63" i="1" s="1"/>
  <c r="DL63" i="1"/>
  <c r="EJ74" i="1"/>
  <c r="NP74" i="1" s="1"/>
  <c r="XZ74" i="1" s="1"/>
  <c r="DL74" i="1"/>
  <c r="EI168" i="1"/>
  <c r="NO168" i="1" s="1"/>
  <c r="XY168" i="1" s="1"/>
  <c r="DK168" i="1"/>
  <c r="EK179" i="1"/>
  <c r="NQ179" i="1" s="1"/>
  <c r="YA179" i="1" s="1"/>
  <c r="DM179" i="1"/>
  <c r="EJ133" i="1"/>
  <c r="NP133" i="1" s="1"/>
  <c r="XZ133" i="1" s="1"/>
  <c r="DL133" i="1"/>
  <c r="EJ113" i="1"/>
  <c r="NP113" i="1" s="1"/>
  <c r="XZ113" i="1" s="1"/>
  <c r="DL113" i="1"/>
  <c r="EI53" i="1"/>
  <c r="NO53" i="1" s="1"/>
  <c r="XY53" i="1" s="1"/>
  <c r="DK53" i="1"/>
  <c r="EJ167" i="1"/>
  <c r="NP167" i="1" s="1"/>
  <c r="XZ167" i="1" s="1"/>
  <c r="DL167" i="1"/>
  <c r="EJ143" i="1"/>
  <c r="NP143" i="1" s="1"/>
  <c r="XZ143" i="1" s="1"/>
  <c r="DL143" i="1"/>
  <c r="EI141" i="1"/>
  <c r="NO141" i="1" s="1"/>
  <c r="XY141" i="1" s="1"/>
  <c r="DK141" i="1"/>
  <c r="EJ20" i="1"/>
  <c r="NP20" i="1" s="1"/>
  <c r="XZ20" i="1" s="1"/>
  <c r="DL20" i="1"/>
  <c r="EJ48" i="1"/>
  <c r="NP48" i="1" s="1"/>
  <c r="XZ48" i="1" s="1"/>
  <c r="DL48" i="1"/>
  <c r="EJ79" i="1"/>
  <c r="NP79" i="1" s="1"/>
  <c r="XZ79" i="1" s="1"/>
  <c r="DL79" i="1"/>
  <c r="EI84" i="1"/>
  <c r="NO84" i="1" s="1"/>
  <c r="XY84" i="1" s="1"/>
  <c r="DK84" i="1"/>
  <c r="EI20" i="1"/>
  <c r="NO20" i="1" s="1"/>
  <c r="XY20" i="1" s="1"/>
  <c r="DK20" i="1"/>
  <c r="EJ189" i="1"/>
  <c r="NP189" i="1" s="1"/>
  <c r="XZ189" i="1" s="1"/>
  <c r="DL189" i="1"/>
  <c r="EI79" i="1"/>
  <c r="NO79" i="1" s="1"/>
  <c r="XY79" i="1" s="1"/>
  <c r="DK79" i="1"/>
  <c r="AT200" i="1"/>
  <c r="BQ200" i="1" s="1"/>
  <c r="EJ181" i="1"/>
  <c r="NP181" i="1" s="1"/>
  <c r="XZ181" i="1" s="1"/>
  <c r="DL181" i="1"/>
  <c r="AT139" i="1"/>
  <c r="BQ139" i="1" s="1"/>
  <c r="AT157" i="1"/>
  <c r="BQ157" i="1" s="1"/>
  <c r="HD66" i="1"/>
  <c r="GF66" i="1"/>
  <c r="FH66" i="1"/>
  <c r="CO66" i="1"/>
  <c r="WE66" i="1" s="1"/>
  <c r="XC66" i="1" s="1"/>
  <c r="CN152" i="1"/>
  <c r="WD152" i="1" s="1"/>
  <c r="XB152" i="1" s="1"/>
  <c r="GE152" i="1"/>
  <c r="HC152" i="1"/>
  <c r="FG152" i="1"/>
  <c r="AS33" i="1"/>
  <c r="BP33" i="1" s="1"/>
  <c r="HD82" i="1"/>
  <c r="GF82" i="1"/>
  <c r="FH82" i="1"/>
  <c r="CO82" i="1"/>
  <c r="WE82" i="1" s="1"/>
  <c r="XC82" i="1" s="1"/>
  <c r="HD39" i="1"/>
  <c r="GF39" i="1"/>
  <c r="FH39" i="1"/>
  <c r="CO39" i="1"/>
  <c r="WE39" i="1" s="1"/>
  <c r="XC39" i="1" s="1"/>
  <c r="CO140" i="1"/>
  <c r="WE140" i="1" s="1"/>
  <c r="XC140" i="1" s="1"/>
  <c r="HD140" i="1"/>
  <c r="GF140" i="1"/>
  <c r="FH140" i="1"/>
  <c r="EJ110" i="1"/>
  <c r="NP110" i="1" s="1"/>
  <c r="XZ110" i="1" s="1"/>
  <c r="DL110" i="1"/>
  <c r="EI136" i="1"/>
  <c r="NO136" i="1" s="1"/>
  <c r="XY136" i="1" s="1"/>
  <c r="DK136" i="1"/>
  <c r="AT171" i="1"/>
  <c r="BQ171" i="1" s="1"/>
  <c r="CO95" i="1"/>
  <c r="WE95" i="1" s="1"/>
  <c r="XC95" i="1" s="1"/>
  <c r="HD95" i="1"/>
  <c r="GF95" i="1"/>
  <c r="FH95" i="1"/>
  <c r="AT36" i="1"/>
  <c r="BQ36" i="1" s="1"/>
  <c r="HD209" i="1"/>
  <c r="GF209" i="1"/>
  <c r="CO209" i="1"/>
  <c r="WE209" i="1" s="1"/>
  <c r="XC209" i="1" s="1"/>
  <c r="FH209" i="1"/>
  <c r="EJ193" i="1"/>
  <c r="NP193" i="1" s="1"/>
  <c r="XZ193" i="1" s="1"/>
  <c r="DL193" i="1"/>
  <c r="EI96" i="1"/>
  <c r="NO96" i="1" s="1"/>
  <c r="XY96" i="1" s="1"/>
  <c r="DK96" i="1"/>
  <c r="EI177" i="1"/>
  <c r="NO177" i="1" s="1"/>
  <c r="XY177" i="1" s="1"/>
  <c r="DK177" i="1"/>
  <c r="AT82" i="1"/>
  <c r="BQ82" i="1" s="1"/>
  <c r="EI184" i="1"/>
  <c r="NO184" i="1" s="1"/>
  <c r="XY184" i="1" s="1"/>
  <c r="DK184" i="1"/>
  <c r="CP41" i="1"/>
  <c r="WF41" i="1" s="1"/>
  <c r="XD41" i="1" s="1"/>
  <c r="HE41" i="1"/>
  <c r="GG41" i="1"/>
  <c r="FI41" i="1"/>
  <c r="AT206" i="1"/>
  <c r="BQ206" i="1" s="1"/>
  <c r="CO44" i="1"/>
  <c r="WE44" i="1" s="1"/>
  <c r="XC44" i="1" s="1"/>
  <c r="HD44" i="1"/>
  <c r="GF44" i="1"/>
  <c r="FH44" i="1"/>
  <c r="HD190" i="1"/>
  <c r="GF190" i="1"/>
  <c r="FH190" i="1"/>
  <c r="CO190" i="1"/>
  <c r="WE190" i="1" s="1"/>
  <c r="XC190" i="1" s="1"/>
  <c r="FG203" i="1"/>
  <c r="GE203" i="1"/>
  <c r="HC203" i="1"/>
  <c r="CN203" i="1"/>
  <c r="WD203" i="1" s="1"/>
  <c r="XB203" i="1" s="1"/>
  <c r="EJ83" i="1"/>
  <c r="NP83" i="1" s="1"/>
  <c r="XZ83" i="1" s="1"/>
  <c r="DL83" i="1"/>
  <c r="AT47" i="1"/>
  <c r="BQ47" i="1" s="1"/>
  <c r="EK76" i="1"/>
  <c r="NQ76" i="1" s="1"/>
  <c r="YA76" i="1" s="1"/>
  <c r="DM76" i="1"/>
  <c r="AT39" i="1"/>
  <c r="BQ39" i="1" s="1"/>
  <c r="EK50" i="1"/>
  <c r="NQ50" i="1" s="1"/>
  <c r="YA50" i="1" s="1"/>
  <c r="DM50" i="1"/>
  <c r="AS132" i="1"/>
  <c r="BP132" i="1" s="1"/>
  <c r="AS87" i="1"/>
  <c r="BP87" i="1" s="1"/>
  <c r="HD18" i="1"/>
  <c r="GF18" i="1"/>
  <c r="FH18" i="1"/>
  <c r="CO18" i="1"/>
  <c r="WE18" i="1" s="1"/>
  <c r="XC18" i="1" s="1"/>
  <c r="CO50" i="1"/>
  <c r="WE50" i="1" s="1"/>
  <c r="XC50" i="1" s="1"/>
  <c r="HD50" i="1"/>
  <c r="GF50" i="1"/>
  <c r="FH50" i="1"/>
  <c r="CN147" i="1"/>
  <c r="WD147" i="1" s="1"/>
  <c r="XB147" i="1" s="1"/>
  <c r="HC147" i="1"/>
  <c r="GE147" i="1"/>
  <c r="FG147" i="1"/>
  <c r="DL17" i="1"/>
  <c r="EJ17" i="1"/>
  <c r="NP17" i="1" s="1"/>
  <c r="XZ17" i="1" s="1"/>
  <c r="EI198" i="1"/>
  <c r="NO198" i="1" s="1"/>
  <c r="XY198" i="1" s="1"/>
  <c r="DK198" i="1"/>
  <c r="EI37" i="1"/>
  <c r="NO37" i="1" s="1"/>
  <c r="XY37" i="1" s="1"/>
  <c r="DK37" i="1"/>
  <c r="EJ147" i="1"/>
  <c r="NP147" i="1" s="1"/>
  <c r="XZ147" i="1" s="1"/>
  <c r="DL147" i="1"/>
  <c r="CO172" i="1"/>
  <c r="WE172" i="1" s="1"/>
  <c r="XC172" i="1" s="1"/>
  <c r="HD172" i="1"/>
  <c r="GF172" i="1"/>
  <c r="FH172" i="1"/>
  <c r="CO38" i="1"/>
  <c r="WE38" i="1" s="1"/>
  <c r="XC38" i="1" s="1"/>
  <c r="HD38" i="1"/>
  <c r="GF38" i="1"/>
  <c r="FH38" i="1"/>
  <c r="AT31" i="1"/>
  <c r="BQ31" i="1" s="1"/>
  <c r="EH29" i="1"/>
  <c r="DJ29" i="1"/>
  <c r="CO91" i="1"/>
  <c r="WE91" i="1" s="1"/>
  <c r="XC91" i="1" s="1"/>
  <c r="HD91" i="1"/>
  <c r="GF91" i="1"/>
  <c r="FH91" i="1"/>
  <c r="AT102" i="1"/>
  <c r="BQ102" i="1" s="1"/>
  <c r="AS153" i="1"/>
  <c r="BP153" i="1" s="1"/>
  <c r="AS152" i="1"/>
  <c r="BP152" i="1" s="1"/>
  <c r="CO204" i="1"/>
  <c r="WE204" i="1" s="1"/>
  <c r="XC204" i="1" s="1"/>
  <c r="HD204" i="1"/>
  <c r="GF204" i="1"/>
  <c r="FH204" i="1"/>
  <c r="CO121" i="1"/>
  <c r="WE121" i="1" s="1"/>
  <c r="XC121" i="1" s="1"/>
  <c r="HD121" i="1"/>
  <c r="GF121" i="1"/>
  <c r="FH121" i="1"/>
  <c r="AT160" i="1"/>
  <c r="BQ160" i="1" s="1"/>
  <c r="CO109" i="1"/>
  <c r="WE109" i="1" s="1"/>
  <c r="XC109" i="1" s="1"/>
  <c r="HD109" i="1"/>
  <c r="GF109" i="1"/>
  <c r="FH109" i="1"/>
  <c r="AT137" i="1"/>
  <c r="BQ137" i="1" s="1"/>
  <c r="CO136" i="1"/>
  <c r="WE136" i="1" s="1"/>
  <c r="XC136" i="1" s="1"/>
  <c r="HD136" i="1"/>
  <c r="GF136" i="1"/>
  <c r="FH136" i="1"/>
  <c r="AT51" i="1"/>
  <c r="BQ51" i="1" s="1"/>
  <c r="EJ52" i="1"/>
  <c r="NP52" i="1" s="1"/>
  <c r="XZ52" i="1" s="1"/>
  <c r="DL52" i="1"/>
  <c r="AS208" i="1"/>
  <c r="BP208" i="1" s="1"/>
  <c r="EJ151" i="1"/>
  <c r="NP151" i="1" s="1"/>
  <c r="XZ151" i="1" s="1"/>
  <c r="DL151" i="1"/>
  <c r="AS201" i="1"/>
  <c r="BP201" i="1" s="1"/>
  <c r="EJ135" i="1"/>
  <c r="NP135" i="1" s="1"/>
  <c r="XZ135" i="1" s="1"/>
  <c r="DL135" i="1"/>
  <c r="AT145" i="1"/>
  <c r="BQ145" i="1" s="1"/>
  <c r="AT59" i="1"/>
  <c r="BQ59" i="1" s="1"/>
  <c r="DK25" i="1"/>
  <c r="EI25" i="1"/>
  <c r="NO25" i="1" s="1"/>
  <c r="XY25" i="1" s="1"/>
  <c r="EI211" i="1"/>
  <c r="NO211" i="1" s="1"/>
  <c r="XY211" i="1" s="1"/>
  <c r="DK211" i="1"/>
  <c r="EI195" i="1"/>
  <c r="NO195" i="1" s="1"/>
  <c r="XY195" i="1" s="1"/>
  <c r="DK195" i="1"/>
  <c r="EI45" i="1"/>
  <c r="NO45" i="1" s="1"/>
  <c r="XY45" i="1" s="1"/>
  <c r="DK45" i="1"/>
  <c r="EI29" i="1"/>
  <c r="NO29" i="1" s="1"/>
  <c r="XY29" i="1" s="1"/>
  <c r="DK29" i="1"/>
  <c r="EI209" i="1"/>
  <c r="NO209" i="1" s="1"/>
  <c r="XY209" i="1" s="1"/>
  <c r="DK209" i="1"/>
  <c r="AT94" i="1"/>
  <c r="BQ94" i="1" s="1"/>
  <c r="EJ183" i="1"/>
  <c r="NP183" i="1" s="1"/>
  <c r="XZ183" i="1" s="1"/>
  <c r="DL183" i="1"/>
  <c r="EJ180" i="1"/>
  <c r="NP180" i="1" s="1"/>
  <c r="XZ180" i="1" s="1"/>
  <c r="DL180" i="1"/>
  <c r="AT22" i="1"/>
  <c r="BQ22" i="1" s="1"/>
  <c r="AS57" i="1"/>
  <c r="BP57" i="1" s="1"/>
  <c r="AS96" i="1"/>
  <c r="BP96" i="1" s="1"/>
  <c r="AS197" i="1"/>
  <c r="BP197" i="1" s="1"/>
  <c r="HD23" i="1"/>
  <c r="GF23" i="1"/>
  <c r="FH23" i="1"/>
  <c r="CO23" i="1"/>
  <c r="WE23" i="1" s="1"/>
  <c r="XC23" i="1" s="1"/>
  <c r="CO161" i="1"/>
  <c r="WE161" i="1" s="1"/>
  <c r="XC161" i="1" s="1"/>
  <c r="HD161" i="1"/>
  <c r="GF161" i="1"/>
  <c r="FH161" i="1"/>
  <c r="AU58" i="1"/>
  <c r="BR58" i="1" s="1"/>
  <c r="AS192" i="1"/>
  <c r="BP192" i="1" s="1"/>
  <c r="AS177" i="1"/>
  <c r="BP177" i="1" s="1"/>
  <c r="AS158" i="1"/>
  <c r="BP158" i="1" s="1"/>
  <c r="EJ140" i="1"/>
  <c r="NP140" i="1" s="1"/>
  <c r="XZ140" i="1" s="1"/>
  <c r="DL140" i="1"/>
  <c r="EJ191" i="1"/>
  <c r="NP191" i="1" s="1"/>
  <c r="XZ191" i="1" s="1"/>
  <c r="DL191" i="1"/>
  <c r="EJ131" i="1"/>
  <c r="NP131" i="1" s="1"/>
  <c r="XZ131" i="1" s="1"/>
  <c r="DL131" i="1"/>
  <c r="CN183" i="1"/>
  <c r="WD183" i="1" s="1"/>
  <c r="XB183" i="1" s="1"/>
  <c r="HC183" i="1"/>
  <c r="GE183" i="1"/>
  <c r="FG183" i="1"/>
  <c r="AT149" i="1"/>
  <c r="BQ149" i="1" s="1"/>
  <c r="EJ123" i="1"/>
  <c r="NP123" i="1" s="1"/>
  <c r="XZ123" i="1" s="1"/>
  <c r="DL123" i="1"/>
  <c r="CO81" i="1"/>
  <c r="WE81" i="1" s="1"/>
  <c r="XC81" i="1" s="1"/>
  <c r="HD81" i="1"/>
  <c r="GF81" i="1"/>
  <c r="FH81" i="1"/>
  <c r="AT122" i="1"/>
  <c r="BQ122" i="1" s="1"/>
  <c r="EJ128" i="1"/>
  <c r="NP128" i="1" s="1"/>
  <c r="XZ128" i="1" s="1"/>
  <c r="DL128" i="1"/>
  <c r="EJ24" i="1"/>
  <c r="NP24" i="1" s="1"/>
  <c r="XZ24" i="1" s="1"/>
  <c r="DL24" i="1"/>
  <c r="HD89" i="1"/>
  <c r="GF89" i="1"/>
  <c r="FH89" i="1"/>
  <c r="CO89" i="1"/>
  <c r="WE89" i="1" s="1"/>
  <c r="XC89" i="1" s="1"/>
  <c r="AT118" i="1"/>
  <c r="BQ118" i="1" s="1"/>
  <c r="EJ40" i="1"/>
  <c r="NP40" i="1" s="1"/>
  <c r="XZ40" i="1" s="1"/>
  <c r="DL40" i="1"/>
  <c r="EJ44" i="1"/>
  <c r="NP44" i="1" s="1"/>
  <c r="XZ44" i="1" s="1"/>
  <c r="DL44" i="1"/>
  <c r="AT83" i="1"/>
  <c r="BQ83" i="1" s="1"/>
  <c r="HD167" i="1"/>
  <c r="GF167" i="1"/>
  <c r="FH167" i="1"/>
  <c r="CO167" i="1"/>
  <c r="WE167" i="1" s="1"/>
  <c r="XC167" i="1" s="1"/>
  <c r="CO56" i="1"/>
  <c r="WE56" i="1" s="1"/>
  <c r="XC56" i="1" s="1"/>
  <c r="HD56" i="1"/>
  <c r="GF56" i="1"/>
  <c r="FH56" i="1"/>
  <c r="CP49" i="1"/>
  <c r="WF49" i="1" s="1"/>
  <c r="XD49" i="1" s="1"/>
  <c r="HE49" i="1"/>
  <c r="GG49" i="1"/>
  <c r="FI49" i="1"/>
  <c r="HD90" i="1"/>
  <c r="GF90" i="1"/>
  <c r="FH90" i="1"/>
  <c r="CO90" i="1"/>
  <c r="WE90" i="1" s="1"/>
  <c r="XC90" i="1" s="1"/>
  <c r="AU76" i="1"/>
  <c r="BR76" i="1" s="1"/>
  <c r="AU85" i="1"/>
  <c r="BR85" i="1" s="1"/>
  <c r="HD176" i="1"/>
  <c r="GF176" i="1"/>
  <c r="FH176" i="1"/>
  <c r="CO176" i="1"/>
  <c r="WE176" i="1" s="1"/>
  <c r="XC176" i="1" s="1"/>
  <c r="AU50" i="1"/>
  <c r="BR50" i="1" s="1"/>
  <c r="CO128" i="1"/>
  <c r="WE128" i="1" s="1"/>
  <c r="XC128" i="1" s="1"/>
  <c r="HD128" i="1"/>
  <c r="GF128" i="1"/>
  <c r="FH128" i="1"/>
  <c r="AS100" i="1"/>
  <c r="BP100" i="1" s="1"/>
  <c r="FH29" i="1"/>
  <c r="CO29" i="1"/>
  <c r="WE29" i="1" s="1"/>
  <c r="XC29" i="1" s="1"/>
  <c r="HD29" i="1"/>
  <c r="GF29" i="1"/>
  <c r="HD181" i="1"/>
  <c r="GF181" i="1"/>
  <c r="FH181" i="1"/>
  <c r="CO181" i="1"/>
  <c r="WE181" i="1" s="1"/>
  <c r="XC181" i="1" s="1"/>
  <c r="HD74" i="1"/>
  <c r="GF74" i="1"/>
  <c r="FH74" i="1"/>
  <c r="CO74" i="1"/>
  <c r="WE74" i="1" s="1"/>
  <c r="XC74" i="1" s="1"/>
  <c r="CO138" i="1"/>
  <c r="WE138" i="1" s="1"/>
  <c r="XC138" i="1" s="1"/>
  <c r="HD138" i="1"/>
  <c r="GF138" i="1"/>
  <c r="FH138" i="1"/>
  <c r="EI47" i="1"/>
  <c r="NO47" i="1" s="1"/>
  <c r="XY47" i="1" s="1"/>
  <c r="DK47" i="1"/>
  <c r="AS154" i="1"/>
  <c r="BP154" i="1" s="1"/>
  <c r="EI92" i="1"/>
  <c r="NO92" i="1" s="1"/>
  <c r="XY92" i="1" s="1"/>
  <c r="DK92" i="1"/>
  <c r="AT26" i="1"/>
  <c r="BQ26" i="1" s="1"/>
  <c r="AT143" i="1"/>
  <c r="BQ143" i="1" s="1"/>
  <c r="AS202" i="1"/>
  <c r="BP202" i="1" s="1"/>
  <c r="EI102" i="1"/>
  <c r="NO102" i="1" s="1"/>
  <c r="XY102" i="1" s="1"/>
  <c r="DK102" i="1"/>
  <c r="HD205" i="1"/>
  <c r="GF205" i="1"/>
  <c r="FH205" i="1"/>
  <c r="CO205" i="1"/>
  <c r="WE205" i="1" s="1"/>
  <c r="XC205" i="1" s="1"/>
  <c r="HD62" i="1"/>
  <c r="GF62" i="1"/>
  <c r="FH62" i="1"/>
  <c r="CO62" i="1"/>
  <c r="WE62" i="1" s="1"/>
  <c r="XC62" i="1" s="1"/>
  <c r="AT32" i="1"/>
  <c r="BQ32" i="1" s="1"/>
  <c r="EK161" i="1"/>
  <c r="NQ161" i="1" s="1"/>
  <c r="YA161" i="1" s="1"/>
  <c r="DM161" i="1"/>
  <c r="EH112" i="1"/>
  <c r="NN112" i="1" s="1"/>
  <c r="XX112" i="1" s="1"/>
  <c r="DJ112" i="1"/>
  <c r="AT99" i="1"/>
  <c r="BQ99" i="1" s="1"/>
  <c r="AT67" i="1"/>
  <c r="BQ67" i="1" s="1"/>
  <c r="EI148" i="1"/>
  <c r="NO148" i="1" s="1"/>
  <c r="XY148" i="1" s="1"/>
  <c r="DK148" i="1"/>
  <c r="AT95" i="1"/>
  <c r="BQ95" i="1" s="1"/>
  <c r="EJ156" i="1"/>
  <c r="NP156" i="1" s="1"/>
  <c r="XZ156" i="1" s="1"/>
  <c r="DL156" i="1"/>
  <c r="AU188" i="1"/>
  <c r="BR188" i="1" s="1"/>
  <c r="EK103" i="1"/>
  <c r="NQ103" i="1" s="1"/>
  <c r="YA103" i="1" s="1"/>
  <c r="DM103" i="1"/>
  <c r="AS162" i="1"/>
  <c r="BP162" i="1" s="1"/>
  <c r="EJ88" i="1"/>
  <c r="NP88" i="1" s="1"/>
  <c r="XZ88" i="1" s="1"/>
  <c r="DL88" i="1"/>
  <c r="AS112" i="1"/>
  <c r="BP112" i="1" s="1"/>
  <c r="AT142" i="1"/>
  <c r="BQ142" i="1" s="1"/>
  <c r="DL22" i="1"/>
  <c r="EJ22" i="1"/>
  <c r="NP22" i="1" s="1"/>
  <c r="XZ22" i="1" s="1"/>
  <c r="EI197" i="1"/>
  <c r="NO197" i="1" s="1"/>
  <c r="XY197" i="1" s="1"/>
  <c r="DK197" i="1"/>
  <c r="EI192" i="1"/>
  <c r="NO192" i="1" s="1"/>
  <c r="XY192" i="1" s="1"/>
  <c r="DK192" i="1"/>
  <c r="EI158" i="1"/>
  <c r="NO158" i="1" s="1"/>
  <c r="XY158" i="1" s="1"/>
  <c r="DK158" i="1"/>
  <c r="AT167" i="1"/>
  <c r="BQ167" i="1" s="1"/>
  <c r="HD122" i="1"/>
  <c r="GF122" i="1"/>
  <c r="FH122" i="1"/>
  <c r="CO122" i="1"/>
  <c r="WE122" i="1" s="1"/>
  <c r="XC122" i="1" s="1"/>
  <c r="EI129" i="1"/>
  <c r="NO129" i="1" s="1"/>
  <c r="XY129" i="1" s="1"/>
  <c r="DK129" i="1"/>
  <c r="AS92" i="1"/>
  <c r="BP92" i="1" s="1"/>
  <c r="AT178" i="1"/>
  <c r="BQ178" i="1" s="1"/>
  <c r="EI108" i="1"/>
  <c r="NO108" i="1" s="1"/>
  <c r="XY108" i="1" s="1"/>
  <c r="DK108" i="1"/>
  <c r="CN20" i="1"/>
  <c r="WD20" i="1" s="1"/>
  <c r="XB20" i="1" s="1"/>
  <c r="HC20" i="1"/>
  <c r="GE20" i="1"/>
  <c r="FG20" i="1"/>
  <c r="EH25" i="1"/>
  <c r="NN25" i="1" s="1"/>
  <c r="XX25" i="1" s="1"/>
  <c r="DJ25" i="1"/>
  <c r="AT169" i="1"/>
  <c r="BQ169" i="1" s="1"/>
  <c r="AT126" i="1"/>
  <c r="BQ126" i="1" s="1"/>
  <c r="CO105" i="1"/>
  <c r="WE105" i="1" s="1"/>
  <c r="XC105" i="1" s="1"/>
  <c r="HD105" i="1"/>
  <c r="GF105" i="1"/>
  <c r="FH105" i="1"/>
  <c r="CO125" i="1"/>
  <c r="WE125" i="1" s="1"/>
  <c r="XC125" i="1" s="1"/>
  <c r="HD125" i="1"/>
  <c r="GF125" i="1"/>
  <c r="FH125" i="1"/>
  <c r="CO163" i="1"/>
  <c r="WE163" i="1" s="1"/>
  <c r="XC163" i="1" s="1"/>
  <c r="HD163" i="1"/>
  <c r="GF163" i="1"/>
  <c r="FH163" i="1"/>
  <c r="HD201" i="1"/>
  <c r="GF201" i="1"/>
  <c r="FH201" i="1"/>
  <c r="CO201" i="1"/>
  <c r="WE201" i="1" s="1"/>
  <c r="XC201" i="1" s="1"/>
  <c r="AT127" i="1"/>
  <c r="BQ127" i="1" s="1"/>
  <c r="EJ75" i="1"/>
  <c r="NP75" i="1" s="1"/>
  <c r="XZ75" i="1" s="1"/>
  <c r="DL75" i="1"/>
  <c r="AS64" i="1"/>
  <c r="BP64" i="1" s="1"/>
  <c r="EI104" i="1"/>
  <c r="NO104" i="1" s="1"/>
  <c r="XY104" i="1" s="1"/>
  <c r="DK104" i="1"/>
  <c r="CP129" i="1"/>
  <c r="WF129" i="1" s="1"/>
  <c r="XD129" i="1" s="1"/>
  <c r="HE129" i="1"/>
  <c r="GG129" i="1"/>
  <c r="FI129" i="1"/>
  <c r="AT106" i="1"/>
  <c r="BQ106" i="1" s="1"/>
  <c r="AS129" i="1"/>
  <c r="BP129" i="1" s="1"/>
  <c r="AS41" i="1"/>
  <c r="BP41" i="1" s="1"/>
  <c r="AS198" i="1"/>
  <c r="BP198" i="1" s="1"/>
  <c r="EJ85" i="1"/>
  <c r="NP85" i="1" s="1"/>
  <c r="XZ85" i="1" s="1"/>
  <c r="DL85" i="1"/>
  <c r="CN24" i="1"/>
  <c r="WD24" i="1" s="1"/>
  <c r="XB24" i="1" s="1"/>
  <c r="HC24" i="1"/>
  <c r="GE24" i="1"/>
  <c r="FG24" i="1"/>
  <c r="AS37" i="1"/>
  <c r="BP37" i="1" s="1"/>
  <c r="EI23" i="1"/>
  <c r="NO23" i="1" s="1"/>
  <c r="XY23" i="1" s="1"/>
  <c r="DK23" i="1"/>
  <c r="AS108" i="1"/>
  <c r="BP108" i="1" s="1"/>
  <c r="HC180" i="1"/>
  <c r="GE180" i="1"/>
  <c r="CN180" i="1"/>
  <c r="WD180" i="1" s="1"/>
  <c r="XB180" i="1" s="1"/>
  <c r="FG180" i="1"/>
  <c r="EI67" i="1"/>
  <c r="NO67" i="1" s="1"/>
  <c r="XY67" i="1" s="1"/>
  <c r="DK67" i="1"/>
  <c r="AT147" i="1"/>
  <c r="BQ147" i="1" s="1"/>
  <c r="CO42" i="1"/>
  <c r="WE42" i="1" s="1"/>
  <c r="XC42" i="1" s="1"/>
  <c r="HD42" i="1"/>
  <c r="GF42" i="1"/>
  <c r="FH42" i="1"/>
  <c r="HD47" i="1"/>
  <c r="GF47" i="1"/>
  <c r="FH47" i="1"/>
  <c r="CO47" i="1"/>
  <c r="WE47" i="1" s="1"/>
  <c r="XC47" i="1" s="1"/>
  <c r="HD94" i="1"/>
  <c r="GF94" i="1"/>
  <c r="FH94" i="1"/>
  <c r="CO94" i="1"/>
  <c r="WE94" i="1" s="1"/>
  <c r="XC94" i="1" s="1"/>
  <c r="HD27" i="1"/>
  <c r="GF27" i="1"/>
  <c r="FH27" i="1"/>
  <c r="CO27" i="1"/>
  <c r="WE27" i="1" s="1"/>
  <c r="XC27" i="1" s="1"/>
  <c r="HD114" i="1"/>
  <c r="GF114" i="1"/>
  <c r="FH114" i="1"/>
  <c r="CO114" i="1"/>
  <c r="WE114" i="1" s="1"/>
  <c r="XC114" i="1" s="1"/>
  <c r="EH195" i="1"/>
  <c r="NN195" i="1" s="1"/>
  <c r="XX195" i="1" s="1"/>
  <c r="DJ195" i="1"/>
  <c r="EH60" i="1"/>
  <c r="NN60" i="1" s="1"/>
  <c r="XX60" i="1" s="1"/>
  <c r="DJ60" i="1"/>
  <c r="AT91" i="1"/>
  <c r="BQ91" i="1" s="1"/>
  <c r="CO153" i="1"/>
  <c r="WE153" i="1" s="1"/>
  <c r="XC153" i="1" s="1"/>
  <c r="HD153" i="1"/>
  <c r="GF153" i="1"/>
  <c r="FH153" i="1"/>
  <c r="CO32" i="1"/>
  <c r="WE32" i="1" s="1"/>
  <c r="XC32" i="1" s="1"/>
  <c r="HD32" i="1"/>
  <c r="GF32" i="1"/>
  <c r="FH32" i="1"/>
  <c r="CO179" i="1"/>
  <c r="WE179" i="1" s="1"/>
  <c r="XC179" i="1" s="1"/>
  <c r="HD179" i="1"/>
  <c r="GF179" i="1"/>
  <c r="FH179" i="1"/>
  <c r="CN200" i="1"/>
  <c r="WD200" i="1" s="1"/>
  <c r="XB200" i="1" s="1"/>
  <c r="HC200" i="1"/>
  <c r="GE200" i="1"/>
  <c r="FG200" i="1"/>
  <c r="CO168" i="1"/>
  <c r="WE168" i="1" s="1"/>
  <c r="XC168" i="1" s="1"/>
  <c r="HD168" i="1"/>
  <c r="GF168" i="1"/>
  <c r="FH168" i="1"/>
  <c r="EI18" i="1"/>
  <c r="NO18" i="1" s="1"/>
  <c r="XY18" i="1" s="1"/>
  <c r="DK18" i="1"/>
  <c r="AS172" i="1"/>
  <c r="BP172" i="1" s="1"/>
  <c r="CO46" i="1"/>
  <c r="WE46" i="1" s="1"/>
  <c r="XC46" i="1" s="1"/>
  <c r="HD46" i="1"/>
  <c r="GF46" i="1"/>
  <c r="FH46" i="1"/>
  <c r="AT19" i="1"/>
  <c r="BQ19" i="1" s="1"/>
  <c r="EI106" i="1"/>
  <c r="NO106" i="1" s="1"/>
  <c r="XY106" i="1" s="1"/>
  <c r="DK106" i="1"/>
  <c r="CO191" i="1"/>
  <c r="WE191" i="1" s="1"/>
  <c r="XC191" i="1" s="1"/>
  <c r="HD191" i="1"/>
  <c r="GF191" i="1"/>
  <c r="FH191" i="1"/>
  <c r="AT75" i="1"/>
  <c r="BQ75" i="1" s="1"/>
  <c r="AS104" i="1"/>
  <c r="BP104" i="1" s="1"/>
  <c r="HC208" i="1"/>
  <c r="GE208" i="1"/>
  <c r="FG208" i="1"/>
  <c r="CN208" i="1"/>
  <c r="WD208" i="1" s="1"/>
  <c r="XB208" i="1" s="1"/>
  <c r="HD86" i="1"/>
  <c r="GF86" i="1"/>
  <c r="FH86" i="1"/>
  <c r="CO86" i="1"/>
  <c r="WE86" i="1" s="1"/>
  <c r="XC86" i="1" s="1"/>
  <c r="AT52" i="1"/>
  <c r="BQ52" i="1" s="1"/>
  <c r="AT151" i="1"/>
  <c r="BQ151" i="1" s="1"/>
  <c r="HD51" i="1"/>
  <c r="GF51" i="1"/>
  <c r="FH51" i="1"/>
  <c r="CO51" i="1"/>
  <c r="WE51" i="1" s="1"/>
  <c r="XC51" i="1" s="1"/>
  <c r="AT135" i="1"/>
  <c r="BQ135" i="1" s="1"/>
  <c r="CO52" i="1"/>
  <c r="WE52" i="1" s="1"/>
  <c r="XC52" i="1" s="1"/>
  <c r="HD52" i="1"/>
  <c r="GF52" i="1"/>
  <c r="FH52" i="1"/>
  <c r="CO111" i="1"/>
  <c r="WE111" i="1" s="1"/>
  <c r="XC111" i="1" s="1"/>
  <c r="HD111" i="1"/>
  <c r="GF111" i="1"/>
  <c r="FH111" i="1"/>
  <c r="AS25" i="1"/>
  <c r="BP25" i="1" s="1"/>
  <c r="AS211" i="1"/>
  <c r="BP211" i="1" s="1"/>
  <c r="AS195" i="1"/>
  <c r="BP195" i="1" s="1"/>
  <c r="AS45" i="1"/>
  <c r="BP45" i="1" s="1"/>
  <c r="AS29" i="1"/>
  <c r="BP29" i="1" s="1"/>
  <c r="AS209" i="1"/>
  <c r="BP209" i="1" s="1"/>
  <c r="AT183" i="1"/>
  <c r="BQ183" i="1" s="1"/>
  <c r="AT180" i="1"/>
  <c r="BQ180" i="1" s="1"/>
  <c r="AT43" i="1"/>
  <c r="BQ43" i="1" s="1"/>
  <c r="AT164" i="1"/>
  <c r="BQ164" i="1" s="1"/>
  <c r="AT204" i="1"/>
  <c r="BQ204" i="1" s="1"/>
  <c r="AT30" i="1"/>
  <c r="BQ30" i="1" s="1"/>
  <c r="EH87" i="1"/>
  <c r="NN87" i="1" s="1"/>
  <c r="XX87" i="1" s="1"/>
  <c r="DJ87" i="1"/>
  <c r="AT140" i="1"/>
  <c r="BQ140" i="1" s="1"/>
  <c r="CN206" i="1"/>
  <c r="WD206" i="1" s="1"/>
  <c r="XB206" i="1" s="1"/>
  <c r="HC206" i="1"/>
  <c r="GE206" i="1"/>
  <c r="FG206" i="1"/>
  <c r="AT98" i="1"/>
  <c r="BQ98" i="1" s="1"/>
  <c r="EH168" i="1"/>
  <c r="NN168" i="1" s="1"/>
  <c r="XX168" i="1" s="1"/>
  <c r="DJ168" i="1"/>
  <c r="AT191" i="1"/>
  <c r="BQ191" i="1" s="1"/>
  <c r="HD118" i="1"/>
  <c r="GF118" i="1"/>
  <c r="FH118" i="1"/>
  <c r="CO118" i="1"/>
  <c r="WE118" i="1" s="1"/>
  <c r="XC118" i="1" s="1"/>
  <c r="AT131" i="1"/>
  <c r="BQ131" i="1" s="1"/>
  <c r="AT123" i="1"/>
  <c r="BQ123" i="1" s="1"/>
  <c r="AT128" i="1"/>
  <c r="BQ128" i="1" s="1"/>
  <c r="AT24" i="1"/>
  <c r="BQ24" i="1" s="1"/>
  <c r="CO107" i="1"/>
  <c r="WE107" i="1" s="1"/>
  <c r="XC107" i="1" s="1"/>
  <c r="HD107" i="1"/>
  <c r="GF107" i="1"/>
  <c r="FH107" i="1"/>
  <c r="CO83" i="1"/>
  <c r="WE83" i="1" s="1"/>
  <c r="XC83" i="1" s="1"/>
  <c r="HD83" i="1"/>
  <c r="GF83" i="1"/>
  <c r="FH83" i="1"/>
  <c r="CO146" i="1"/>
  <c r="WE146" i="1" s="1"/>
  <c r="XC146" i="1" s="1"/>
  <c r="HD146" i="1"/>
  <c r="GF146" i="1"/>
  <c r="FH146" i="1"/>
  <c r="AT40" i="1"/>
  <c r="BQ40" i="1" s="1"/>
  <c r="AT44" i="1"/>
  <c r="BQ44" i="1" s="1"/>
  <c r="AS144" i="1"/>
  <c r="BP144" i="1" s="1"/>
  <c r="CO58" i="1"/>
  <c r="WE58" i="1" s="1"/>
  <c r="XC58" i="1" s="1"/>
  <c r="HD58" i="1"/>
  <c r="GF58" i="1"/>
  <c r="FH58" i="1"/>
  <c r="CO73" i="1"/>
  <c r="WE73" i="1" s="1"/>
  <c r="XC73" i="1" s="1"/>
  <c r="HD73" i="1"/>
  <c r="GF73" i="1"/>
  <c r="FH73" i="1"/>
  <c r="HD61" i="1"/>
  <c r="GF61" i="1"/>
  <c r="FH61" i="1"/>
  <c r="CO61" i="1"/>
  <c r="WE61" i="1" s="1"/>
  <c r="XC61" i="1" s="1"/>
  <c r="AT55" i="1"/>
  <c r="BQ55" i="1" s="1"/>
  <c r="HD196" i="1"/>
  <c r="GF196" i="1"/>
  <c r="FH196" i="1"/>
  <c r="CO196" i="1"/>
  <c r="WE196" i="1" s="1"/>
  <c r="XC196" i="1" s="1"/>
  <c r="AT173" i="1"/>
  <c r="BQ173" i="1" s="1"/>
  <c r="HD65" i="1"/>
  <c r="GF65" i="1"/>
  <c r="FH65" i="1"/>
  <c r="CO65" i="1"/>
  <c r="WE65" i="1" s="1"/>
  <c r="XC65" i="1" s="1"/>
  <c r="AT23" i="1"/>
  <c r="BQ23" i="1" s="1"/>
  <c r="CO101" i="1"/>
  <c r="WE101" i="1" s="1"/>
  <c r="XC101" i="1" s="1"/>
  <c r="HD101" i="1"/>
  <c r="GF101" i="1"/>
  <c r="FH101" i="1"/>
  <c r="AT114" i="1"/>
  <c r="BQ114" i="1" s="1"/>
  <c r="GF85" i="1"/>
  <c r="CO85" i="1"/>
  <c r="WE85" i="1" s="1"/>
  <c r="XC85" i="1" s="1"/>
  <c r="HD85" i="1"/>
  <c r="FH85" i="1"/>
  <c r="GE28" i="1"/>
  <c r="CN28" i="1"/>
  <c r="WD28" i="1" s="1"/>
  <c r="XB28" i="1" s="1"/>
  <c r="HC28" i="1"/>
  <c r="FG28" i="1"/>
  <c r="EI83" i="1"/>
  <c r="NO83" i="1" s="1"/>
  <c r="XY83" i="1" s="1"/>
  <c r="DK83" i="1"/>
  <c r="EI48" i="1"/>
  <c r="NO48" i="1" s="1"/>
  <c r="XY48" i="1" s="1"/>
  <c r="DK48" i="1"/>
  <c r="EI187" i="1"/>
  <c r="NO187" i="1" s="1"/>
  <c r="XY187" i="1" s="1"/>
  <c r="DK187" i="1"/>
  <c r="EI180" i="1"/>
  <c r="NO180" i="1" s="1"/>
  <c r="XY180" i="1" s="1"/>
  <c r="DK180" i="1"/>
  <c r="DJ211" i="1"/>
  <c r="EH211" i="1"/>
  <c r="NN211" i="1" s="1"/>
  <c r="XX211" i="1" s="1"/>
  <c r="AT185" i="1"/>
  <c r="BQ185" i="1" s="1"/>
  <c r="EI88" i="1"/>
  <c r="NO88" i="1" s="1"/>
  <c r="XY88" i="1" s="1"/>
  <c r="DK88" i="1"/>
  <c r="CO159" i="1"/>
  <c r="WE159" i="1" s="1"/>
  <c r="XC159" i="1" s="1"/>
  <c r="HD159" i="1"/>
  <c r="GF159" i="1"/>
  <c r="FH159" i="1"/>
  <c r="EI125" i="1"/>
  <c r="NO125" i="1" s="1"/>
  <c r="XY125" i="1" s="1"/>
  <c r="DK125" i="1"/>
  <c r="AT115" i="1"/>
  <c r="BQ115" i="1" s="1"/>
  <c r="CO40" i="1"/>
  <c r="WE40" i="1" s="1"/>
  <c r="XC40" i="1" s="1"/>
  <c r="HD40" i="1"/>
  <c r="GF40" i="1"/>
  <c r="FH40" i="1"/>
  <c r="CO150" i="1"/>
  <c r="WE150" i="1" s="1"/>
  <c r="XC150" i="1" s="1"/>
  <c r="HD150" i="1"/>
  <c r="GF150" i="1"/>
  <c r="FH150" i="1"/>
  <c r="CO170" i="1"/>
  <c r="WE170" i="1" s="1"/>
  <c r="XC170" i="1" s="1"/>
  <c r="HD170" i="1"/>
  <c r="GF170" i="1"/>
  <c r="FH170" i="1"/>
  <c r="AT207" i="1"/>
  <c r="BQ207" i="1" s="1"/>
  <c r="EJ203" i="1"/>
  <c r="NP203" i="1" s="1"/>
  <c r="XZ203" i="1" s="1"/>
  <c r="DL203" i="1"/>
  <c r="AS60" i="1"/>
  <c r="BP60" i="1" s="1"/>
  <c r="AT18" i="1"/>
  <c r="BQ18" i="1" s="1"/>
  <c r="CO103" i="1"/>
  <c r="WE103" i="1" s="1"/>
  <c r="XC103" i="1" s="1"/>
  <c r="HD103" i="1"/>
  <c r="GF103" i="1"/>
  <c r="FH103" i="1"/>
  <c r="CN207" i="1"/>
  <c r="WD207" i="1" s="1"/>
  <c r="XB207" i="1" s="1"/>
  <c r="HC207" i="1"/>
  <c r="GE207" i="1"/>
  <c r="FG207" i="1"/>
  <c r="EI57" i="1"/>
  <c r="NO57" i="1" s="1"/>
  <c r="XY57" i="1" s="1"/>
  <c r="DK57" i="1"/>
  <c r="CN171" i="1"/>
  <c r="WD171" i="1" s="1"/>
  <c r="XB171" i="1" s="1"/>
  <c r="HC171" i="1"/>
  <c r="GE171" i="1"/>
  <c r="FG171" i="1"/>
  <c r="EK58" i="1"/>
  <c r="NQ58" i="1" s="1"/>
  <c r="YA58" i="1" s="1"/>
  <c r="DM58" i="1"/>
  <c r="AS21" i="1"/>
  <c r="BP21" i="1" s="1"/>
  <c r="AT28" i="1"/>
  <c r="BQ28" i="1" s="1"/>
  <c r="EJ78" i="1"/>
  <c r="NP78" i="1" s="1"/>
  <c r="XZ78" i="1" s="1"/>
  <c r="DL78" i="1"/>
  <c r="EJ66" i="1"/>
  <c r="NP66" i="1" s="1"/>
  <c r="XZ66" i="1" s="1"/>
  <c r="DL66" i="1"/>
  <c r="EJ27" i="1"/>
  <c r="NP27" i="1" s="1"/>
  <c r="XZ27" i="1" s="1"/>
  <c r="DL27" i="1"/>
  <c r="HD127" i="1"/>
  <c r="GF127" i="1"/>
  <c r="FH127" i="1"/>
  <c r="CO127" i="1"/>
  <c r="WE127" i="1" s="1"/>
  <c r="XC127" i="1" s="1"/>
  <c r="EJ70" i="1"/>
  <c r="NP70" i="1" s="1"/>
  <c r="XZ70" i="1" s="1"/>
  <c r="DL70" i="1"/>
  <c r="AT119" i="1"/>
  <c r="BQ119" i="1" s="1"/>
  <c r="CN124" i="1"/>
  <c r="WD124" i="1" s="1"/>
  <c r="XB124" i="1" s="1"/>
  <c r="HC124" i="1"/>
  <c r="GE124" i="1"/>
  <c r="FG124" i="1"/>
  <c r="EK85" i="1"/>
  <c r="NQ85" i="1" s="1"/>
  <c r="YA85" i="1" s="1"/>
  <c r="DM85" i="1"/>
  <c r="GE139" i="1"/>
  <c r="HC139" i="1"/>
  <c r="CN139" i="1"/>
  <c r="WD139" i="1" s="1"/>
  <c r="XB139" i="1" s="1"/>
  <c r="FG139" i="1"/>
  <c r="CO144" i="1"/>
  <c r="WE144" i="1" s="1"/>
  <c r="XC144" i="1" s="1"/>
  <c r="HD144" i="1"/>
  <c r="GF144" i="1"/>
  <c r="FH144" i="1"/>
  <c r="EI100" i="1"/>
  <c r="NO100" i="1" s="1"/>
  <c r="XY100" i="1" s="1"/>
  <c r="DK100" i="1"/>
  <c r="CO188" i="1"/>
  <c r="WE188" i="1" s="1"/>
  <c r="XC188" i="1" s="1"/>
  <c r="HD188" i="1"/>
  <c r="GF188" i="1"/>
  <c r="FH188" i="1"/>
  <c r="EI41" i="1"/>
  <c r="NO41" i="1" s="1"/>
  <c r="XY41" i="1" s="1"/>
  <c r="DK41" i="1"/>
  <c r="AT189" i="1"/>
  <c r="BQ189" i="1" s="1"/>
  <c r="EI63" i="1"/>
  <c r="NO63" i="1" s="1"/>
  <c r="XY63" i="1" s="1"/>
  <c r="DK63" i="1"/>
  <c r="EH132" i="1"/>
  <c r="NN132" i="1" s="1"/>
  <c r="XX132" i="1" s="1"/>
  <c r="DJ132" i="1"/>
  <c r="CO132" i="1"/>
  <c r="WE132" i="1" s="1"/>
  <c r="XC132" i="1" s="1"/>
  <c r="HD132" i="1"/>
  <c r="GF132" i="1"/>
  <c r="FH132" i="1"/>
  <c r="HE164" i="1"/>
  <c r="CP164" i="1"/>
  <c r="WF164" i="1" s="1"/>
  <c r="XD164" i="1" s="1"/>
  <c r="GG164" i="1"/>
  <c r="FI164" i="1"/>
  <c r="CO77" i="1"/>
  <c r="WE77" i="1" s="1"/>
  <c r="XC77" i="1" s="1"/>
  <c r="HD77" i="1"/>
  <c r="GF77" i="1"/>
  <c r="FH77" i="1"/>
  <c r="EI203" i="1"/>
  <c r="NO203" i="1" s="1"/>
  <c r="XY203" i="1" s="1"/>
  <c r="DK203" i="1"/>
  <c r="HD98" i="1"/>
  <c r="GF98" i="1"/>
  <c r="FH98" i="1"/>
  <c r="CO98" i="1"/>
  <c r="WE98" i="1" s="1"/>
  <c r="XC98" i="1" s="1"/>
  <c r="EJ91" i="1"/>
  <c r="NP91" i="1" s="1"/>
  <c r="XZ91" i="1" s="1"/>
  <c r="DL91" i="1"/>
  <c r="CN135" i="1"/>
  <c r="WD135" i="1" s="1"/>
  <c r="XB135" i="1" s="1"/>
  <c r="HC135" i="1"/>
  <c r="GE135" i="1"/>
  <c r="FG135" i="1"/>
  <c r="AU179" i="1"/>
  <c r="BR179" i="1" s="1"/>
  <c r="AT74" i="1"/>
  <c r="BQ74" i="1" s="1"/>
  <c r="AT133" i="1"/>
  <c r="BQ133" i="1" s="1"/>
  <c r="CO97" i="1"/>
  <c r="WE97" i="1" s="1"/>
  <c r="XC97" i="1" s="1"/>
  <c r="HD97" i="1"/>
  <c r="GF97" i="1"/>
  <c r="FH97" i="1"/>
  <c r="CO117" i="1"/>
  <c r="WE117" i="1" s="1"/>
  <c r="XC117" i="1" s="1"/>
  <c r="HD117" i="1"/>
  <c r="GF117" i="1"/>
  <c r="FH117" i="1"/>
  <c r="EH144" i="1"/>
  <c r="NN144" i="1" s="1"/>
  <c r="XX144" i="1" s="1"/>
  <c r="DJ144" i="1"/>
  <c r="CO194" i="1"/>
  <c r="WE194" i="1" s="1"/>
  <c r="XC194" i="1" s="1"/>
  <c r="HD194" i="1"/>
  <c r="GF194" i="1"/>
  <c r="FH194" i="1"/>
  <c r="EJ76" i="1"/>
  <c r="NP76" i="1" s="1"/>
  <c r="XZ76" i="1" s="1"/>
  <c r="DL76" i="1"/>
  <c r="EI39" i="1"/>
  <c r="NO39" i="1" s="1"/>
  <c r="XY39" i="1" s="1"/>
  <c r="DK39" i="1"/>
  <c r="EI55" i="1"/>
  <c r="NO55" i="1" s="1"/>
  <c r="XY55" i="1" s="1"/>
  <c r="DK55" i="1"/>
  <c r="AS187" i="1"/>
  <c r="BP187" i="1" s="1"/>
  <c r="EI173" i="1"/>
  <c r="NO173" i="1" s="1"/>
  <c r="XY173" i="1" s="1"/>
  <c r="DK173" i="1"/>
  <c r="HD211" i="1"/>
  <c r="GF211" i="1"/>
  <c r="FH211" i="1"/>
  <c r="CO211" i="1"/>
  <c r="WE211" i="1" s="1"/>
  <c r="XC211" i="1" s="1"/>
  <c r="CP88" i="1"/>
  <c r="WF88" i="1" s="1"/>
  <c r="XD88" i="1" s="1"/>
  <c r="HE88" i="1"/>
  <c r="GG88" i="1"/>
  <c r="FI88" i="1"/>
  <c r="AT71" i="1"/>
  <c r="BQ71" i="1" s="1"/>
  <c r="EJ50" i="1"/>
  <c r="NP50" i="1" s="1"/>
  <c r="XZ50" i="1" s="1"/>
  <c r="DL50" i="1"/>
  <c r="EI75" i="1"/>
  <c r="NO75" i="1" s="1"/>
  <c r="XY75" i="1" s="1"/>
  <c r="DK75" i="1"/>
  <c r="EI114" i="1"/>
  <c r="NO114" i="1" s="1"/>
  <c r="XY114" i="1" s="1"/>
  <c r="DK114" i="1"/>
  <c r="AT181" i="1"/>
  <c r="BQ181" i="1" s="1"/>
  <c r="EH162" i="1"/>
  <c r="NN162" i="1" s="1"/>
  <c r="XX162" i="1" s="1"/>
  <c r="DJ162" i="1"/>
  <c r="HD78" i="1"/>
  <c r="GF78" i="1"/>
  <c r="FH78" i="1"/>
  <c r="CO78" i="1"/>
  <c r="WE78" i="1" s="1"/>
  <c r="XC78" i="1" s="1"/>
  <c r="HD70" i="1"/>
  <c r="GF70" i="1"/>
  <c r="FH70" i="1"/>
  <c r="CO70" i="1"/>
  <c r="WE70" i="1" s="1"/>
  <c r="XC70" i="1" s="1"/>
  <c r="GF48" i="1"/>
  <c r="CP195" i="1"/>
  <c r="WF195" i="1" s="1"/>
  <c r="XD195" i="1" s="1"/>
  <c r="HE195" i="1"/>
  <c r="GG195" i="1"/>
  <c r="FI195" i="1"/>
  <c r="CO184" i="1"/>
  <c r="WE184" i="1" s="1"/>
  <c r="XC184" i="1" s="1"/>
  <c r="HD184" i="1"/>
  <c r="GF184" i="1"/>
  <c r="FH184" i="1"/>
  <c r="AU161" i="1"/>
  <c r="BR161" i="1" s="1"/>
  <c r="EH45" i="1"/>
  <c r="NN45" i="1" s="1"/>
  <c r="XX45" i="1" s="1"/>
  <c r="DJ45" i="1"/>
  <c r="EH209" i="1"/>
  <c r="NN209" i="1" s="1"/>
  <c r="XX209" i="1" s="1"/>
  <c r="DJ209" i="1"/>
  <c r="EI43" i="1"/>
  <c r="NO43" i="1" s="1"/>
  <c r="XY43" i="1" s="1"/>
  <c r="DK43" i="1"/>
  <c r="EI172" i="1"/>
  <c r="NO172" i="1" s="1"/>
  <c r="XY172" i="1" s="1"/>
  <c r="DK172" i="1"/>
  <c r="CO197" i="1"/>
  <c r="WE197" i="1" s="1"/>
  <c r="XC197" i="1" s="1"/>
  <c r="HD197" i="1"/>
  <c r="GF197" i="1"/>
  <c r="FH197" i="1"/>
  <c r="EH148" i="1"/>
  <c r="NN148" i="1" s="1"/>
  <c r="XX148" i="1" s="1"/>
  <c r="DJ148" i="1"/>
  <c r="HD31" i="1"/>
  <c r="GF31" i="1"/>
  <c r="FH31" i="1"/>
  <c r="CO31" i="1"/>
  <c r="WE31" i="1" s="1"/>
  <c r="XC31" i="1" s="1"/>
  <c r="HD35" i="1"/>
  <c r="GF35" i="1"/>
  <c r="FH35" i="1"/>
  <c r="CO35" i="1"/>
  <c r="WE35" i="1" s="1"/>
  <c r="XC35" i="1" s="1"/>
  <c r="HC113" i="1"/>
  <c r="GE113" i="1"/>
  <c r="FG113" i="1"/>
  <c r="CN113" i="1"/>
  <c r="WD113" i="1" s="1"/>
  <c r="XB113" i="1" s="1"/>
  <c r="EJ19" i="1"/>
  <c r="NP19" i="1" s="1"/>
  <c r="XZ19" i="1" s="1"/>
  <c r="DL19" i="1"/>
  <c r="CN193" i="1"/>
  <c r="WD193" i="1" s="1"/>
  <c r="XB193" i="1" s="1"/>
  <c r="GE193" i="1"/>
  <c r="HC193" i="1"/>
  <c r="FG193" i="1"/>
  <c r="GF112" i="1"/>
  <c r="CO112" i="1"/>
  <c r="WE112" i="1" s="1"/>
  <c r="XC112" i="1" s="1"/>
  <c r="FH112" i="1"/>
  <c r="HD112" i="1"/>
  <c r="AS148" i="1"/>
  <c r="BP148" i="1" s="1"/>
  <c r="AS125" i="1"/>
  <c r="BP125" i="1" s="1"/>
  <c r="CN131" i="1"/>
  <c r="HC131" i="1"/>
  <c r="GE131" i="1"/>
  <c r="FG131" i="1"/>
  <c r="AT156" i="1"/>
  <c r="BQ156" i="1" s="1"/>
  <c r="AT110" i="1"/>
  <c r="BQ110" i="1" s="1"/>
  <c r="AS136" i="1"/>
  <c r="BP136" i="1" s="1"/>
  <c r="AU103" i="1"/>
  <c r="BR103" i="1" s="1"/>
  <c r="CN151" i="1"/>
  <c r="WD151" i="1" s="1"/>
  <c r="XB151" i="1" s="1"/>
  <c r="HC151" i="1"/>
  <c r="GE151" i="1"/>
  <c r="FG151" i="1"/>
  <c r="AT203" i="1"/>
  <c r="BQ203" i="1" s="1"/>
  <c r="AT88" i="1"/>
  <c r="BQ88" i="1" s="1"/>
  <c r="AT193" i="1"/>
  <c r="BQ193" i="1" s="1"/>
  <c r="CO177" i="1"/>
  <c r="WE177" i="1" s="1"/>
  <c r="XC177" i="1" s="1"/>
  <c r="HD177" i="1"/>
  <c r="GF177" i="1"/>
  <c r="FH177" i="1"/>
  <c r="EJ43" i="1"/>
  <c r="NP43" i="1" s="1"/>
  <c r="XZ43" i="1" s="1"/>
  <c r="DL43" i="1"/>
  <c r="AT113" i="1"/>
  <c r="BQ113" i="1" s="1"/>
  <c r="AS49" i="1"/>
  <c r="BP49" i="1" s="1"/>
  <c r="AS194" i="1"/>
  <c r="BP194" i="1" s="1"/>
  <c r="AS141" i="1"/>
  <c r="BP141" i="1" s="1"/>
  <c r="EJ164" i="1"/>
  <c r="NP164" i="1" s="1"/>
  <c r="XZ164" i="1" s="1"/>
  <c r="DL164" i="1"/>
  <c r="HD43" i="1"/>
  <c r="GF43" i="1"/>
  <c r="FH43" i="1"/>
  <c r="CO43" i="1"/>
  <c r="WE43" i="1" s="1"/>
  <c r="XC43" i="1" s="1"/>
  <c r="HD156" i="1"/>
  <c r="GF156" i="1"/>
  <c r="FH156" i="1"/>
  <c r="CO156" i="1"/>
  <c r="WE156" i="1" s="1"/>
  <c r="XC156" i="1" s="1"/>
  <c r="EJ204" i="1"/>
  <c r="NP204" i="1" s="1"/>
  <c r="XZ204" i="1" s="1"/>
  <c r="DL204" i="1"/>
  <c r="AS53" i="1"/>
  <c r="BP53" i="1" s="1"/>
  <c r="EJ30" i="1"/>
  <c r="NP30" i="1" s="1"/>
  <c r="XZ30" i="1" s="1"/>
  <c r="DL30" i="1"/>
  <c r="CO199" i="1"/>
  <c r="WE199" i="1" s="1"/>
  <c r="XC199" i="1" s="1"/>
  <c r="HD199" i="1"/>
  <c r="GF199" i="1"/>
  <c r="FH199" i="1"/>
  <c r="EH100" i="1"/>
  <c r="NN100" i="1" s="1"/>
  <c r="XX100" i="1" s="1"/>
  <c r="DJ100" i="1"/>
  <c r="HD19" i="1"/>
  <c r="GF19" i="1"/>
  <c r="FH19" i="1"/>
  <c r="CO19" i="1"/>
  <c r="WE19" i="1" s="1"/>
  <c r="XC19" i="1" s="1"/>
  <c r="EJ98" i="1"/>
  <c r="NP98" i="1" s="1"/>
  <c r="XZ98" i="1" s="1"/>
  <c r="DL98" i="1"/>
  <c r="CO69" i="1"/>
  <c r="WE69" i="1" s="1"/>
  <c r="XC69" i="1" s="1"/>
  <c r="HD69" i="1"/>
  <c r="GF69" i="1"/>
  <c r="FH69" i="1"/>
  <c r="AT78" i="1"/>
  <c r="BQ78" i="1" s="1"/>
  <c r="AS184" i="1"/>
  <c r="BP184" i="1" s="1"/>
  <c r="AT66" i="1"/>
  <c r="BQ66" i="1" s="1"/>
  <c r="HD26" i="1"/>
  <c r="FH26" i="1"/>
  <c r="GF26" i="1"/>
  <c r="CO26" i="1"/>
  <c r="WE26" i="1" s="1"/>
  <c r="XC26" i="1" s="1"/>
  <c r="CO22" i="1"/>
  <c r="WE22" i="1" s="1"/>
  <c r="XC22" i="1" s="1"/>
  <c r="HD22" i="1"/>
  <c r="GF22" i="1"/>
  <c r="FH22" i="1"/>
  <c r="AT27" i="1"/>
  <c r="BQ27" i="1" s="1"/>
  <c r="AT70" i="1"/>
  <c r="BQ70" i="1" s="1"/>
  <c r="CN143" i="1"/>
  <c r="WD143" i="1" s="1"/>
  <c r="XB143" i="1" s="1"/>
  <c r="HC143" i="1"/>
  <c r="GE143" i="1"/>
  <c r="FG143" i="1"/>
  <c r="CO148" i="1"/>
  <c r="WE148" i="1" s="1"/>
  <c r="XC148" i="1" s="1"/>
  <c r="HD148" i="1"/>
  <c r="GF148" i="1"/>
  <c r="FH148" i="1"/>
  <c r="CO54" i="1"/>
  <c r="WE54" i="1" s="1"/>
  <c r="XC54" i="1" s="1"/>
  <c r="HD54" i="1"/>
  <c r="GF54" i="1"/>
  <c r="FH54" i="1"/>
  <c r="EH84" i="1"/>
  <c r="NN84" i="1" s="1"/>
  <c r="XX84" i="1" s="1"/>
  <c r="DJ84" i="1"/>
  <c r="CO186" i="1"/>
  <c r="WE186" i="1" s="1"/>
  <c r="XC186" i="1" s="1"/>
  <c r="HD186" i="1"/>
  <c r="GF186" i="1"/>
  <c r="FH186" i="1"/>
  <c r="EI144" i="1"/>
  <c r="NO144" i="1" s="1"/>
  <c r="XY144" i="1" s="1"/>
  <c r="DK144" i="1"/>
  <c r="AT20" i="1"/>
  <c r="BQ20" i="1" s="1"/>
  <c r="AT48" i="1"/>
  <c r="BQ48" i="1" s="1"/>
  <c r="CO63" i="1"/>
  <c r="WE63" i="1" s="1"/>
  <c r="XC63" i="1" s="1"/>
  <c r="HD63" i="1"/>
  <c r="GF63" i="1"/>
  <c r="FH63" i="1"/>
  <c r="EJ55" i="1"/>
  <c r="NP55" i="1" s="1"/>
  <c r="XZ55" i="1" s="1"/>
  <c r="DL55" i="1"/>
  <c r="CO99" i="1"/>
  <c r="WE99" i="1" s="1"/>
  <c r="XC99" i="1" s="1"/>
  <c r="HD99" i="1"/>
  <c r="GF99" i="1"/>
  <c r="FH99" i="1"/>
  <c r="CO134" i="1"/>
  <c r="WE134" i="1" s="1"/>
  <c r="XC134" i="1" s="1"/>
  <c r="HD134" i="1"/>
  <c r="GF134" i="1"/>
  <c r="FH134" i="1"/>
  <c r="CO157" i="1"/>
  <c r="WE157" i="1" s="1"/>
  <c r="XC157" i="1" s="1"/>
  <c r="HD157" i="1"/>
  <c r="GF157" i="1"/>
  <c r="FH157" i="1"/>
  <c r="AT63" i="1"/>
  <c r="BQ63" i="1" s="1"/>
  <c r="EJ173" i="1"/>
  <c r="NP173" i="1" s="1"/>
  <c r="XZ173" i="1" s="1"/>
  <c r="DL173" i="1"/>
  <c r="EJ23" i="1"/>
  <c r="NP23" i="1" s="1"/>
  <c r="XZ23" i="1" s="1"/>
  <c r="DL23" i="1"/>
  <c r="CO130" i="1"/>
  <c r="WE130" i="1" s="1"/>
  <c r="XC130" i="1" s="1"/>
  <c r="HD130" i="1"/>
  <c r="GF130" i="1"/>
  <c r="FH130" i="1"/>
  <c r="CO36" i="1"/>
  <c r="WE36" i="1" s="1"/>
  <c r="XC36" i="1" s="1"/>
  <c r="HD36" i="1"/>
  <c r="GF36" i="1"/>
  <c r="FH36" i="1"/>
  <c r="AT79" i="1"/>
  <c r="BQ79" i="1" s="1"/>
  <c r="EJ114" i="1"/>
  <c r="NP114" i="1" s="1"/>
  <c r="XZ114" i="1" s="1"/>
  <c r="DL114" i="1"/>
  <c r="AS168" i="1"/>
  <c r="BP168" i="1" s="1"/>
  <c r="AS84" i="1"/>
  <c r="BP84" i="1" s="1"/>
  <c r="AT17" i="1"/>
  <c r="BQ17" i="1" s="1"/>
  <c r="IZ198" i="1" l="1"/>
  <c r="MR198" i="1"/>
  <c r="AT190" i="1"/>
  <c r="BQ190" i="1" s="1"/>
  <c r="CO48" i="1"/>
  <c r="WE48" i="1" s="1"/>
  <c r="XC48" i="1" s="1"/>
  <c r="HD48" i="1"/>
  <c r="FH48" i="1"/>
  <c r="KV48" i="1"/>
  <c r="IB48" i="1"/>
  <c r="LT48" i="1"/>
  <c r="LT21" i="1"/>
  <c r="GF21" i="1"/>
  <c r="JX48" i="1"/>
  <c r="MR48" i="1"/>
  <c r="HD21" i="1"/>
  <c r="IZ48" i="1"/>
  <c r="WD133" i="1"/>
  <c r="XB133" i="1" s="1"/>
  <c r="KV133" i="1"/>
  <c r="JX133" i="1"/>
  <c r="FH133" i="1"/>
  <c r="MR133" i="1"/>
  <c r="IZ133" i="1"/>
  <c r="CO133" i="1"/>
  <c r="LT133" i="1"/>
  <c r="IB133" i="1"/>
  <c r="HD133" i="1"/>
  <c r="GF133" i="1"/>
  <c r="RG93" i="1"/>
  <c r="XY93" i="1"/>
  <c r="RH213" i="1"/>
  <c r="XZ213" i="1"/>
  <c r="KV196" i="1"/>
  <c r="RJ214" i="1"/>
  <c r="YB214" i="1"/>
  <c r="IB196" i="1"/>
  <c r="LT196" i="1"/>
  <c r="IZ21" i="1"/>
  <c r="TQ100" i="1"/>
  <c r="TS50" i="1"/>
  <c r="TR100" i="1"/>
  <c r="TQ168" i="1"/>
  <c r="TQ87" i="1"/>
  <c r="TS114" i="1"/>
  <c r="TR144" i="1"/>
  <c r="TS204" i="1"/>
  <c r="TS43" i="1"/>
  <c r="TS131" i="1"/>
  <c r="WD131" i="1"/>
  <c r="XB131" i="1" s="1"/>
  <c r="TQ162" i="1"/>
  <c r="TS91" i="1"/>
  <c r="TQ132" i="1"/>
  <c r="TS70" i="1"/>
  <c r="TS66" i="1"/>
  <c r="TR57" i="1"/>
  <c r="TR125" i="1"/>
  <c r="TS85" i="1"/>
  <c r="TQ25" i="1"/>
  <c r="TS22" i="1"/>
  <c r="TR148" i="1"/>
  <c r="TQ112" i="1"/>
  <c r="TS44" i="1"/>
  <c r="TR209" i="1"/>
  <c r="TR45" i="1"/>
  <c r="TR211" i="1"/>
  <c r="TS52" i="1"/>
  <c r="TQ29" i="1"/>
  <c r="TS181" i="1"/>
  <c r="TR190" i="1"/>
  <c r="TQ134" i="1"/>
  <c r="TQ56" i="1"/>
  <c r="TQ89" i="1"/>
  <c r="TQ72" i="1"/>
  <c r="TQ80" i="1"/>
  <c r="TQ111" i="1"/>
  <c r="TQ130" i="1"/>
  <c r="TQ196" i="1"/>
  <c r="TQ170" i="1"/>
  <c r="TQ124" i="1"/>
  <c r="TQ210" i="1"/>
  <c r="TU212" i="1"/>
  <c r="TU216" i="1"/>
  <c r="TT213" i="1"/>
  <c r="TS173" i="1"/>
  <c r="TQ45" i="1"/>
  <c r="TR75" i="1"/>
  <c r="TR55" i="1"/>
  <c r="TR83" i="1"/>
  <c r="TQ60" i="1"/>
  <c r="TR23" i="1"/>
  <c r="TS75" i="1"/>
  <c r="TR158" i="1"/>
  <c r="TR197" i="1"/>
  <c r="TS156" i="1"/>
  <c r="TR102" i="1"/>
  <c r="TR47" i="1"/>
  <c r="TS140" i="1"/>
  <c r="TR37" i="1"/>
  <c r="TR177" i="1"/>
  <c r="TR136" i="1"/>
  <c r="TR84" i="1"/>
  <c r="TS48" i="1"/>
  <c r="TR141" i="1"/>
  <c r="TS167" i="1"/>
  <c r="TS74" i="1"/>
  <c r="TR21" i="1"/>
  <c r="TR73" i="1"/>
  <c r="TQ42" i="1"/>
  <c r="TQ35" i="1"/>
  <c r="TS73" i="1"/>
  <c r="TQ86" i="1"/>
  <c r="TQ150" i="1"/>
  <c r="TQ107" i="1"/>
  <c r="TQ163" i="1"/>
  <c r="TQ120" i="1"/>
  <c r="TQ105" i="1"/>
  <c r="TQ116" i="1"/>
  <c r="TQ117" i="1"/>
  <c r="TQ121" i="1"/>
  <c r="TU215" i="1"/>
  <c r="WD106" i="1"/>
  <c r="XB106" i="1" s="1"/>
  <c r="LT106" i="1"/>
  <c r="IB106" i="1"/>
  <c r="GF106" i="1"/>
  <c r="KV106" i="1"/>
  <c r="FH106" i="1"/>
  <c r="JX106" i="1"/>
  <c r="CO106" i="1"/>
  <c r="MR106" i="1"/>
  <c r="IZ106" i="1"/>
  <c r="HD106" i="1"/>
  <c r="WD110" i="1"/>
  <c r="XB110" i="1" s="1"/>
  <c r="MR110" i="1"/>
  <c r="IZ110" i="1"/>
  <c r="GF110" i="1"/>
  <c r="LT110" i="1"/>
  <c r="IB110" i="1"/>
  <c r="FH110" i="1"/>
  <c r="KV110" i="1"/>
  <c r="CO110" i="1"/>
  <c r="JX110" i="1"/>
  <c r="HD110" i="1"/>
  <c r="WD173" i="1"/>
  <c r="XB173" i="1" s="1"/>
  <c r="LT173" i="1"/>
  <c r="IB173" i="1"/>
  <c r="HD173" i="1"/>
  <c r="KV173" i="1"/>
  <c r="GF173" i="1"/>
  <c r="JX173" i="1"/>
  <c r="FH173" i="1"/>
  <c r="MR173" i="1"/>
  <c r="IZ173" i="1"/>
  <c r="CO173" i="1"/>
  <c r="TS98" i="1"/>
  <c r="TQ148" i="1"/>
  <c r="TR43" i="1"/>
  <c r="TR41" i="1"/>
  <c r="TR187" i="1"/>
  <c r="TQ84" i="1"/>
  <c r="TS164" i="1"/>
  <c r="TR173" i="1"/>
  <c r="TR203" i="1"/>
  <c r="TR63" i="1"/>
  <c r="TS27" i="1"/>
  <c r="TS78" i="1"/>
  <c r="TR88" i="1"/>
  <c r="TQ211" i="1"/>
  <c r="TR106" i="1"/>
  <c r="TR18" i="1"/>
  <c r="TR67" i="1"/>
  <c r="TR104" i="1"/>
  <c r="TR108" i="1"/>
  <c r="TR129" i="1"/>
  <c r="TR92" i="1"/>
  <c r="TS40" i="1"/>
  <c r="TR29" i="1"/>
  <c r="TR195" i="1"/>
  <c r="TR184" i="1"/>
  <c r="TQ155" i="1"/>
  <c r="TQ93" i="1"/>
  <c r="TQ62" i="1"/>
  <c r="TQ54" i="1"/>
  <c r="TQ34" i="1"/>
  <c r="TQ68" i="1"/>
  <c r="TQ38" i="1"/>
  <c r="TQ46" i="1"/>
  <c r="TQ199" i="1"/>
  <c r="TQ176" i="1"/>
  <c r="TQ186" i="1"/>
  <c r="TQ109" i="1"/>
  <c r="TR175" i="1"/>
  <c r="TQ182" i="1"/>
  <c r="TQ166" i="1"/>
  <c r="TQ159" i="1"/>
  <c r="TS23" i="1"/>
  <c r="TS19" i="1"/>
  <c r="TR172" i="1"/>
  <c r="TQ209" i="1"/>
  <c r="TR114" i="1"/>
  <c r="TR39" i="1"/>
  <c r="TQ144" i="1"/>
  <c r="TR180" i="1"/>
  <c r="TR48" i="1"/>
  <c r="TQ195" i="1"/>
  <c r="TR192" i="1"/>
  <c r="TS88" i="1"/>
  <c r="TS128" i="1"/>
  <c r="TS191" i="1"/>
  <c r="TR25" i="1"/>
  <c r="TR198" i="1"/>
  <c r="TS83" i="1"/>
  <c r="TR96" i="1"/>
  <c r="TS110" i="1"/>
  <c r="TR79" i="1"/>
  <c r="TR20" i="1"/>
  <c r="TR53" i="1"/>
  <c r="TS133" i="1"/>
  <c r="TR168" i="1"/>
  <c r="TS63" i="1"/>
  <c r="TR49" i="1"/>
  <c r="TR194" i="1"/>
  <c r="TQ190" i="1"/>
  <c r="TQ97" i="1"/>
  <c r="TQ65" i="1"/>
  <c r="TQ90" i="1"/>
  <c r="TQ61" i="1"/>
  <c r="TQ174" i="1"/>
  <c r="TQ205" i="1"/>
  <c r="TQ101" i="1"/>
  <c r="TQ146" i="1"/>
  <c r="TQ165" i="1"/>
  <c r="KW96" i="1"/>
  <c r="WE96" i="1"/>
  <c r="XC96" i="1" s="1"/>
  <c r="TR81" i="1"/>
  <c r="MR21" i="1"/>
  <c r="WD21" i="1"/>
  <c r="XB21" i="1" s="1"/>
  <c r="WD75" i="1"/>
  <c r="XB75" i="1" s="1"/>
  <c r="MR75" i="1"/>
  <c r="IB75" i="1"/>
  <c r="LT75" i="1"/>
  <c r="IZ75" i="1"/>
  <c r="HD75" i="1"/>
  <c r="GF75" i="1"/>
  <c r="KV75" i="1"/>
  <c r="JX75" i="1"/>
  <c r="FH75" i="1"/>
  <c r="CO75" i="1"/>
  <c r="WD53" i="1"/>
  <c r="XB53" i="1" s="1"/>
  <c r="MR53" i="1"/>
  <c r="IZ53" i="1"/>
  <c r="LT53" i="1"/>
  <c r="IB53" i="1"/>
  <c r="CO53" i="1"/>
  <c r="HD53" i="1"/>
  <c r="KV53" i="1"/>
  <c r="JX53" i="1"/>
  <c r="GF53" i="1"/>
  <c r="FH53" i="1"/>
  <c r="OP214" i="1"/>
  <c r="PN214" i="1"/>
  <c r="ON213" i="1"/>
  <c r="PL213" i="1"/>
  <c r="QL214" i="1"/>
  <c r="QJ213" i="1"/>
  <c r="EM215" i="1"/>
  <c r="NS215" i="1" s="1"/>
  <c r="YC215" i="1" s="1"/>
  <c r="DO215" i="1"/>
  <c r="TV215" i="1" s="1"/>
  <c r="BT215" i="1"/>
  <c r="AX215" i="1"/>
  <c r="RJ215" i="1"/>
  <c r="QL215" i="1"/>
  <c r="PN215" i="1"/>
  <c r="OP215" i="1"/>
  <c r="TV214" i="1"/>
  <c r="CR214" i="1"/>
  <c r="WH214" i="1" s="1"/>
  <c r="XF214" i="1" s="1"/>
  <c r="MU214" i="1"/>
  <c r="LW214" i="1"/>
  <c r="KY214" i="1"/>
  <c r="KA214" i="1"/>
  <c r="JC214" i="1"/>
  <c r="IE214" i="1"/>
  <c r="HG214" i="1"/>
  <c r="GI214" i="1"/>
  <c r="FK214" i="1"/>
  <c r="MU213" i="1"/>
  <c r="LW213" i="1"/>
  <c r="KY213" i="1"/>
  <c r="KA213" i="1"/>
  <c r="JC213" i="1"/>
  <c r="IE213" i="1"/>
  <c r="HG213" i="1"/>
  <c r="GI213" i="1"/>
  <c r="FK213" i="1"/>
  <c r="CR213" i="1"/>
  <c r="WH213" i="1" s="1"/>
  <c r="XF213" i="1" s="1"/>
  <c r="CR215" i="1"/>
  <c r="WH215" i="1" s="1"/>
  <c r="XF215" i="1" s="1"/>
  <c r="MU215" i="1"/>
  <c r="LW215" i="1"/>
  <c r="KY215" i="1"/>
  <c r="KA215" i="1"/>
  <c r="JC215" i="1"/>
  <c r="IE215" i="1"/>
  <c r="HG215" i="1"/>
  <c r="GI215" i="1"/>
  <c r="FK215" i="1"/>
  <c r="BT212" i="1"/>
  <c r="AX212" i="1"/>
  <c r="EM212" i="1"/>
  <c r="NS212" i="1" s="1"/>
  <c r="YC212" i="1" s="1"/>
  <c r="DO212" i="1"/>
  <c r="RJ212" i="1"/>
  <c r="QL212" i="1"/>
  <c r="PN212" i="1"/>
  <c r="OP212" i="1"/>
  <c r="BT216" i="1"/>
  <c r="AX216" i="1"/>
  <c r="EM216" i="1"/>
  <c r="NS216" i="1" s="1"/>
  <c r="YC216" i="1" s="1"/>
  <c r="DO216" i="1"/>
  <c r="RJ216" i="1"/>
  <c r="QL216" i="1"/>
  <c r="PN216" i="1"/>
  <c r="OP216" i="1"/>
  <c r="EN214" i="1"/>
  <c r="NT214" i="1" s="1"/>
  <c r="YD214" i="1" s="1"/>
  <c r="DP214" i="1"/>
  <c r="BU214" i="1"/>
  <c r="AY214" i="1"/>
  <c r="RK214" i="1"/>
  <c r="QM214" i="1"/>
  <c r="PO214" i="1"/>
  <c r="OQ214" i="1"/>
  <c r="BS213" i="1"/>
  <c r="AW213" i="1"/>
  <c r="EL213" i="1"/>
  <c r="NR213" i="1" s="1"/>
  <c r="YB213" i="1" s="1"/>
  <c r="DN213" i="1"/>
  <c r="RI213" i="1"/>
  <c r="QK213" i="1"/>
  <c r="PM213" i="1"/>
  <c r="OO213" i="1"/>
  <c r="CR216" i="1"/>
  <c r="WH216" i="1" s="1"/>
  <c r="XF216" i="1" s="1"/>
  <c r="MU216" i="1"/>
  <c r="LW216" i="1"/>
  <c r="KY216" i="1"/>
  <c r="KA216" i="1"/>
  <c r="JC216" i="1"/>
  <c r="IE216" i="1"/>
  <c r="HG216" i="1"/>
  <c r="GI216" i="1"/>
  <c r="FK216" i="1"/>
  <c r="CR212" i="1"/>
  <c r="WH212" i="1" s="1"/>
  <c r="XF212" i="1" s="1"/>
  <c r="MU212" i="1"/>
  <c r="LW212" i="1"/>
  <c r="KY212" i="1"/>
  <c r="KA212" i="1"/>
  <c r="JC212" i="1"/>
  <c r="IE212" i="1"/>
  <c r="HG212" i="1"/>
  <c r="GI212" i="1"/>
  <c r="FK212" i="1"/>
  <c r="AU138" i="1"/>
  <c r="BR138" i="1" s="1"/>
  <c r="EL138" i="1" s="1"/>
  <c r="NR138" i="1" s="1"/>
  <c r="YB138" i="1" s="1"/>
  <c r="JX102" i="1"/>
  <c r="HD102" i="1"/>
  <c r="MR102" i="1"/>
  <c r="IZ102" i="1"/>
  <c r="GF102" i="1"/>
  <c r="CO102" i="1"/>
  <c r="WE102" i="1" s="1"/>
  <c r="XC102" i="1" s="1"/>
  <c r="LT102" i="1"/>
  <c r="IB102" i="1"/>
  <c r="FH102" i="1"/>
  <c r="KV102" i="1"/>
  <c r="TT103" i="1"/>
  <c r="TS180" i="1"/>
  <c r="CO21" i="1"/>
  <c r="WE21" i="1" s="1"/>
  <c r="XC21" i="1" s="1"/>
  <c r="CP96" i="1"/>
  <c r="WF96" i="1" s="1"/>
  <c r="XD96" i="1" s="1"/>
  <c r="KV21" i="1"/>
  <c r="FH21" i="1"/>
  <c r="IB21" i="1"/>
  <c r="AT69" i="1"/>
  <c r="BQ69" i="1" s="1"/>
  <c r="EK69" i="1" s="1"/>
  <c r="NQ69" i="1" s="1"/>
  <c r="YA69" i="1" s="1"/>
  <c r="TS143" i="1"/>
  <c r="JA96" i="1"/>
  <c r="FI96" i="1"/>
  <c r="LU96" i="1"/>
  <c r="JY96" i="1"/>
  <c r="GG96" i="1"/>
  <c r="HE96" i="1"/>
  <c r="IC96" i="1"/>
  <c r="TS193" i="1"/>
  <c r="JX108" i="1"/>
  <c r="GF108" i="1"/>
  <c r="MR108" i="1"/>
  <c r="IZ108" i="1"/>
  <c r="FH108" i="1"/>
  <c r="LT108" i="1"/>
  <c r="IB108" i="1"/>
  <c r="CO108" i="1"/>
  <c r="WE108" i="1" s="1"/>
  <c r="XC108" i="1" s="1"/>
  <c r="KV108" i="1"/>
  <c r="HD108" i="1"/>
  <c r="TT179" i="1"/>
  <c r="TS113" i="1"/>
  <c r="LT162" i="1"/>
  <c r="IB162" i="1"/>
  <c r="CO162" i="1"/>
  <c r="WE162" i="1" s="1"/>
  <c r="XC162" i="1" s="1"/>
  <c r="KV162" i="1"/>
  <c r="HD162" i="1"/>
  <c r="JX162" i="1"/>
  <c r="GF162" i="1"/>
  <c r="MR162" i="1"/>
  <c r="IZ162" i="1"/>
  <c r="FH162" i="1"/>
  <c r="TS151" i="1"/>
  <c r="EI165" i="1"/>
  <c r="NO165" i="1" s="1"/>
  <c r="XY165" i="1" s="1"/>
  <c r="DK165" i="1"/>
  <c r="RF150" i="1"/>
  <c r="QH150" i="1"/>
  <c r="OL150" i="1"/>
  <c r="PJ150" i="1"/>
  <c r="DK166" i="1"/>
  <c r="EI166" i="1"/>
  <c r="NO166" i="1" s="1"/>
  <c r="XY166" i="1" s="1"/>
  <c r="EI159" i="1"/>
  <c r="NO159" i="1" s="1"/>
  <c r="XY159" i="1" s="1"/>
  <c r="DK159" i="1"/>
  <c r="PJ107" i="1"/>
  <c r="QH107" i="1"/>
  <c r="OL107" i="1"/>
  <c r="RF107" i="1"/>
  <c r="BP174" i="1"/>
  <c r="AT174" i="1"/>
  <c r="BP111" i="1"/>
  <c r="AT111" i="1"/>
  <c r="QH170" i="1"/>
  <c r="PJ170" i="1"/>
  <c r="OL170" i="1"/>
  <c r="RF170" i="1"/>
  <c r="BP130" i="1"/>
  <c r="AT130" i="1"/>
  <c r="BP205" i="1"/>
  <c r="AT205" i="1"/>
  <c r="BP196" i="1"/>
  <c r="AT196" i="1"/>
  <c r="QH124" i="1"/>
  <c r="PJ124" i="1"/>
  <c r="OL124" i="1"/>
  <c r="RF124" i="1"/>
  <c r="OL101" i="1"/>
  <c r="RF101" i="1"/>
  <c r="QH101" i="1"/>
  <c r="PJ101" i="1"/>
  <c r="BP170" i="1"/>
  <c r="AT170" i="1"/>
  <c r="OL146" i="1"/>
  <c r="RF146" i="1"/>
  <c r="QH146" i="1"/>
  <c r="PJ146" i="1"/>
  <c r="PJ165" i="1"/>
  <c r="OL165" i="1"/>
  <c r="RF165" i="1"/>
  <c r="QH165" i="1"/>
  <c r="DK109" i="1"/>
  <c r="EI109" i="1"/>
  <c r="NO109" i="1" s="1"/>
  <c r="XY109" i="1" s="1"/>
  <c r="DK101" i="1"/>
  <c r="EI101" i="1"/>
  <c r="NO101" i="1" s="1"/>
  <c r="XY101" i="1" s="1"/>
  <c r="DL175" i="1"/>
  <c r="EJ175" i="1"/>
  <c r="NP175" i="1" s="1"/>
  <c r="XZ175" i="1" s="1"/>
  <c r="EI146" i="1"/>
  <c r="NO146" i="1" s="1"/>
  <c r="XY146" i="1" s="1"/>
  <c r="DK146" i="1"/>
  <c r="EI182" i="1"/>
  <c r="NO182" i="1" s="1"/>
  <c r="XY182" i="1" s="1"/>
  <c r="DK182" i="1"/>
  <c r="RF111" i="1"/>
  <c r="QH111" i="1"/>
  <c r="OL111" i="1"/>
  <c r="PJ111" i="1"/>
  <c r="BP121" i="1"/>
  <c r="AT121" i="1"/>
  <c r="RF130" i="1"/>
  <c r="QH130" i="1"/>
  <c r="PJ130" i="1"/>
  <c r="OL130" i="1"/>
  <c r="RF196" i="1"/>
  <c r="QH196" i="1"/>
  <c r="PJ196" i="1"/>
  <c r="OL196" i="1"/>
  <c r="BP124" i="1"/>
  <c r="AT124" i="1"/>
  <c r="DK174" i="1"/>
  <c r="EI174" i="1"/>
  <c r="NO174" i="1" s="1"/>
  <c r="XY174" i="1" s="1"/>
  <c r="EI111" i="1"/>
  <c r="NO111" i="1" s="1"/>
  <c r="XY111" i="1" s="1"/>
  <c r="DK111" i="1"/>
  <c r="EI130" i="1"/>
  <c r="NO130" i="1" s="1"/>
  <c r="XY130" i="1" s="1"/>
  <c r="DK130" i="1"/>
  <c r="EI205" i="1"/>
  <c r="NO205" i="1" s="1"/>
  <c r="XY205" i="1" s="1"/>
  <c r="DK205" i="1"/>
  <c r="EI196" i="1"/>
  <c r="NO196" i="1" s="1"/>
  <c r="XY196" i="1" s="1"/>
  <c r="DK196" i="1"/>
  <c r="RF109" i="1"/>
  <c r="OL109" i="1"/>
  <c r="QH109" i="1"/>
  <c r="PJ109" i="1"/>
  <c r="DK170" i="1"/>
  <c r="EI170" i="1"/>
  <c r="NO170" i="1" s="1"/>
  <c r="XY170" i="1" s="1"/>
  <c r="RG175" i="1"/>
  <c r="QI175" i="1"/>
  <c r="PK175" i="1"/>
  <c r="OM175" i="1"/>
  <c r="RF182" i="1"/>
  <c r="QH182" i="1"/>
  <c r="OL182" i="1"/>
  <c r="PJ182" i="1"/>
  <c r="BP210" i="1"/>
  <c r="AT210" i="1"/>
  <c r="BP105" i="1"/>
  <c r="AT105" i="1"/>
  <c r="BP116" i="1"/>
  <c r="AT116" i="1"/>
  <c r="BP117" i="1"/>
  <c r="AT117" i="1"/>
  <c r="OM93" i="1"/>
  <c r="RF174" i="1"/>
  <c r="QH174" i="1"/>
  <c r="OL174" i="1"/>
  <c r="PJ174" i="1"/>
  <c r="EI121" i="1"/>
  <c r="NO121" i="1" s="1"/>
  <c r="XY121" i="1" s="1"/>
  <c r="DK121" i="1"/>
  <c r="RF205" i="1"/>
  <c r="QH205" i="1"/>
  <c r="PJ205" i="1"/>
  <c r="OL205" i="1"/>
  <c r="DK124" i="1"/>
  <c r="EI124" i="1"/>
  <c r="NO124" i="1" s="1"/>
  <c r="XY124" i="1" s="1"/>
  <c r="BP150" i="1"/>
  <c r="AT150" i="1"/>
  <c r="BP199" i="1"/>
  <c r="AT199" i="1"/>
  <c r="BP176" i="1"/>
  <c r="AT176" i="1"/>
  <c r="BP107" i="1"/>
  <c r="AT107" i="1"/>
  <c r="BP186" i="1"/>
  <c r="AT186" i="1"/>
  <c r="BP163" i="1"/>
  <c r="AT163" i="1"/>
  <c r="BP120" i="1"/>
  <c r="AT120" i="1"/>
  <c r="QH105" i="1"/>
  <c r="PJ105" i="1"/>
  <c r="OL105" i="1"/>
  <c r="RF105" i="1"/>
  <c r="RF116" i="1"/>
  <c r="QH116" i="1"/>
  <c r="PJ116" i="1"/>
  <c r="OL116" i="1"/>
  <c r="QH117" i="1"/>
  <c r="PJ117" i="1"/>
  <c r="RF117" i="1"/>
  <c r="OL117" i="1"/>
  <c r="DK210" i="1"/>
  <c r="EI210" i="1"/>
  <c r="NO210" i="1" s="1"/>
  <c r="XY210" i="1" s="1"/>
  <c r="RF166" i="1"/>
  <c r="QH166" i="1"/>
  <c r="PJ166" i="1"/>
  <c r="OL166" i="1"/>
  <c r="OL159" i="1"/>
  <c r="RF159" i="1"/>
  <c r="PJ159" i="1"/>
  <c r="QH159" i="1"/>
  <c r="EI105" i="1"/>
  <c r="NO105" i="1" s="1"/>
  <c r="XY105" i="1" s="1"/>
  <c r="DK105" i="1"/>
  <c r="EI116" i="1"/>
  <c r="NO116" i="1" s="1"/>
  <c r="XY116" i="1" s="1"/>
  <c r="DK116" i="1"/>
  <c r="EI117" i="1"/>
  <c r="NO117" i="1" s="1"/>
  <c r="XY117" i="1" s="1"/>
  <c r="DK117" i="1"/>
  <c r="DK93" i="1"/>
  <c r="OL199" i="1"/>
  <c r="RF199" i="1"/>
  <c r="QH199" i="1"/>
  <c r="PJ199" i="1"/>
  <c r="BP166" i="1"/>
  <c r="AT166" i="1"/>
  <c r="BP159" i="1"/>
  <c r="AT159" i="1"/>
  <c r="RF176" i="1"/>
  <c r="QH176" i="1"/>
  <c r="OL176" i="1"/>
  <c r="PJ176" i="1"/>
  <c r="OL186" i="1"/>
  <c r="RF186" i="1"/>
  <c r="QH186" i="1"/>
  <c r="PJ186" i="1"/>
  <c r="EI150" i="1"/>
  <c r="NO150" i="1" s="1"/>
  <c r="XY150" i="1" s="1"/>
  <c r="DK150" i="1"/>
  <c r="DK199" i="1"/>
  <c r="EI199" i="1"/>
  <c r="NO199" i="1" s="1"/>
  <c r="XY199" i="1" s="1"/>
  <c r="QH163" i="1"/>
  <c r="PJ163" i="1"/>
  <c r="OL163" i="1"/>
  <c r="RF163" i="1"/>
  <c r="PJ120" i="1"/>
  <c r="OL120" i="1"/>
  <c r="QH120" i="1"/>
  <c r="RF120" i="1"/>
  <c r="EI176" i="1"/>
  <c r="NO176" i="1" s="1"/>
  <c r="XY176" i="1" s="1"/>
  <c r="DK176" i="1"/>
  <c r="DK107" i="1"/>
  <c r="EI107" i="1"/>
  <c r="NO107" i="1" s="1"/>
  <c r="XY107" i="1" s="1"/>
  <c r="DK186" i="1"/>
  <c r="EI186" i="1"/>
  <c r="NO186" i="1" s="1"/>
  <c r="XY186" i="1" s="1"/>
  <c r="PJ210" i="1"/>
  <c r="OL210" i="1"/>
  <c r="RF210" i="1"/>
  <c r="QH210" i="1"/>
  <c r="EI163" i="1"/>
  <c r="NO163" i="1" s="1"/>
  <c r="XY163" i="1" s="1"/>
  <c r="DK163" i="1"/>
  <c r="DK120" i="1"/>
  <c r="EI120" i="1"/>
  <c r="NO120" i="1" s="1"/>
  <c r="XY120" i="1" s="1"/>
  <c r="BP109" i="1"/>
  <c r="AT109" i="1"/>
  <c r="BP101" i="1"/>
  <c r="AT101" i="1"/>
  <c r="OL121" i="1"/>
  <c r="RF121" i="1"/>
  <c r="PJ121" i="1"/>
  <c r="QH121" i="1"/>
  <c r="BQ175" i="1"/>
  <c r="AU175" i="1"/>
  <c r="BP146" i="1"/>
  <c r="AT146" i="1"/>
  <c r="BP165" i="1"/>
  <c r="AT165" i="1"/>
  <c r="BP182" i="1"/>
  <c r="AT182" i="1"/>
  <c r="PK93" i="1"/>
  <c r="QI93" i="1"/>
  <c r="TT73" i="1"/>
  <c r="PJ62" i="1"/>
  <c r="OL62" i="1"/>
  <c r="RF62" i="1"/>
  <c r="QH62" i="1"/>
  <c r="EI97" i="1"/>
  <c r="NO97" i="1" s="1"/>
  <c r="XY97" i="1" s="1"/>
  <c r="DK97" i="1"/>
  <c r="DK65" i="1"/>
  <c r="EI65" i="1"/>
  <c r="NO65" i="1" s="1"/>
  <c r="XY65" i="1" s="1"/>
  <c r="DK90" i="1"/>
  <c r="EI90" i="1"/>
  <c r="NO90" i="1" s="1"/>
  <c r="XY90" i="1" s="1"/>
  <c r="OL54" i="1"/>
  <c r="RF54" i="1"/>
  <c r="QH54" i="1"/>
  <c r="PJ54" i="1"/>
  <c r="PJ34" i="1"/>
  <c r="QH34" i="1"/>
  <c r="RF34" i="1"/>
  <c r="OL34" i="1"/>
  <c r="QH68" i="1"/>
  <c r="PJ68" i="1"/>
  <c r="OL68" i="1"/>
  <c r="RF68" i="1"/>
  <c r="QH38" i="1"/>
  <c r="RF38" i="1"/>
  <c r="OL38" i="1"/>
  <c r="PJ38" i="1"/>
  <c r="BP93" i="1"/>
  <c r="AT93" i="1"/>
  <c r="EI54" i="1"/>
  <c r="NO54" i="1" s="1"/>
  <c r="XY54" i="1" s="1"/>
  <c r="DK54" i="1"/>
  <c r="DK89" i="1"/>
  <c r="EI89" i="1"/>
  <c r="NO89" i="1" s="1"/>
  <c r="XY89" i="1" s="1"/>
  <c r="EI86" i="1"/>
  <c r="NO86" i="1" s="1"/>
  <c r="XY86" i="1" s="1"/>
  <c r="DK86" i="1"/>
  <c r="DK72" i="1"/>
  <c r="EI72" i="1"/>
  <c r="NO72" i="1" s="1"/>
  <c r="XY72" i="1" s="1"/>
  <c r="DK80" i="1"/>
  <c r="EI80" i="1"/>
  <c r="NO80" i="1" s="1"/>
  <c r="XY80" i="1" s="1"/>
  <c r="RF42" i="1"/>
  <c r="OL42" i="1"/>
  <c r="PJ42" i="1"/>
  <c r="QH42" i="1"/>
  <c r="OL35" i="1"/>
  <c r="PJ35" i="1"/>
  <c r="QH35" i="1"/>
  <c r="RF35" i="1"/>
  <c r="EJ73" i="1"/>
  <c r="NP73" i="1" s="1"/>
  <c r="XZ73" i="1" s="1"/>
  <c r="BP42" i="1"/>
  <c r="AT42" i="1"/>
  <c r="BP62" i="1"/>
  <c r="AT62" i="1"/>
  <c r="BP35" i="1"/>
  <c r="AT35" i="1"/>
  <c r="QH86" i="1"/>
  <c r="PJ86" i="1"/>
  <c r="OL86" i="1"/>
  <c r="RF86" i="1"/>
  <c r="BP56" i="1"/>
  <c r="AT56" i="1"/>
  <c r="BP61" i="1"/>
  <c r="AT61" i="1"/>
  <c r="BP34" i="1"/>
  <c r="AT34" i="1"/>
  <c r="BP68" i="1"/>
  <c r="AT68" i="1"/>
  <c r="BP38" i="1"/>
  <c r="AT38" i="1"/>
  <c r="BP46" i="1"/>
  <c r="AT46" i="1"/>
  <c r="EI42" i="1"/>
  <c r="NO42" i="1" s="1"/>
  <c r="XY42" i="1" s="1"/>
  <c r="DK42" i="1"/>
  <c r="EI62" i="1"/>
  <c r="NO62" i="1" s="1"/>
  <c r="XY62" i="1" s="1"/>
  <c r="DK62" i="1"/>
  <c r="EI35" i="1"/>
  <c r="NO35" i="1" s="1"/>
  <c r="XY35" i="1" s="1"/>
  <c r="DK35" i="1"/>
  <c r="QH56" i="1"/>
  <c r="PJ56" i="1"/>
  <c r="OL56" i="1"/>
  <c r="RF56" i="1"/>
  <c r="QH89" i="1"/>
  <c r="PJ89" i="1"/>
  <c r="OL89" i="1"/>
  <c r="RF89" i="1"/>
  <c r="PJ72" i="1"/>
  <c r="OL72" i="1"/>
  <c r="RF72" i="1"/>
  <c r="QH72" i="1"/>
  <c r="QH80" i="1"/>
  <c r="PJ80" i="1"/>
  <c r="OL80" i="1"/>
  <c r="RF80" i="1"/>
  <c r="EI56" i="1"/>
  <c r="NO56" i="1" s="1"/>
  <c r="XY56" i="1" s="1"/>
  <c r="DK56" i="1"/>
  <c r="AU81" i="1"/>
  <c r="BQ81" i="1"/>
  <c r="DM81" i="1" s="1"/>
  <c r="DK61" i="1"/>
  <c r="EI61" i="1"/>
  <c r="NO61" i="1" s="1"/>
  <c r="XY61" i="1" s="1"/>
  <c r="DK34" i="1"/>
  <c r="EI34" i="1"/>
  <c r="NO34" i="1" s="1"/>
  <c r="XY34" i="1" s="1"/>
  <c r="EI68" i="1"/>
  <c r="NO68" i="1" s="1"/>
  <c r="XY68" i="1" s="1"/>
  <c r="DK68" i="1"/>
  <c r="DK38" i="1"/>
  <c r="EI38" i="1"/>
  <c r="NO38" i="1" s="1"/>
  <c r="XY38" i="1" s="1"/>
  <c r="QH46" i="1"/>
  <c r="PJ46" i="1"/>
  <c r="OL46" i="1"/>
  <c r="RF46" i="1"/>
  <c r="AV73" i="1"/>
  <c r="BS73" i="1" s="1"/>
  <c r="DO73" i="1" s="1"/>
  <c r="BR73" i="1"/>
  <c r="EL73" i="1" s="1"/>
  <c r="NR73" i="1" s="1"/>
  <c r="YB73" i="1" s="1"/>
  <c r="PJ97" i="1"/>
  <c r="OL97" i="1"/>
  <c r="RF97" i="1"/>
  <c r="QH97" i="1"/>
  <c r="PJ65" i="1"/>
  <c r="OL65" i="1"/>
  <c r="RF65" i="1"/>
  <c r="QH65" i="1"/>
  <c r="QH90" i="1"/>
  <c r="PJ90" i="1"/>
  <c r="OL90" i="1"/>
  <c r="RF90" i="1"/>
  <c r="EI46" i="1"/>
  <c r="NO46" i="1" s="1"/>
  <c r="XY46" i="1" s="1"/>
  <c r="DK46" i="1"/>
  <c r="BP97" i="1"/>
  <c r="AT97" i="1"/>
  <c r="BP65" i="1"/>
  <c r="AT65" i="1"/>
  <c r="BP90" i="1"/>
  <c r="AT90" i="1"/>
  <c r="QH61" i="1"/>
  <c r="PJ61" i="1"/>
  <c r="OL61" i="1"/>
  <c r="RF61" i="1"/>
  <c r="BP54" i="1"/>
  <c r="AT54" i="1"/>
  <c r="BP89" i="1"/>
  <c r="AT89" i="1"/>
  <c r="BP86" i="1"/>
  <c r="AT86" i="1"/>
  <c r="BP72" i="1"/>
  <c r="AT72" i="1"/>
  <c r="BP80" i="1"/>
  <c r="AT80" i="1"/>
  <c r="TS147" i="1"/>
  <c r="TS183" i="1"/>
  <c r="TT161" i="1"/>
  <c r="TS189" i="1"/>
  <c r="TT85" i="1"/>
  <c r="TT58" i="1"/>
  <c r="RG148" i="1"/>
  <c r="QI148" i="1"/>
  <c r="PK148" i="1"/>
  <c r="OM148" i="1"/>
  <c r="RF112" i="1"/>
  <c r="QH112" i="1"/>
  <c r="PJ112" i="1"/>
  <c r="OL112" i="1"/>
  <c r="RH128" i="1"/>
  <c r="QJ128" i="1"/>
  <c r="PL128" i="1"/>
  <c r="ON128" i="1"/>
  <c r="RH123" i="1"/>
  <c r="QJ123" i="1"/>
  <c r="PL123" i="1"/>
  <c r="ON123" i="1"/>
  <c r="RH140" i="1"/>
  <c r="QJ140" i="1"/>
  <c r="PL140" i="1"/>
  <c r="ON140" i="1"/>
  <c r="RH180" i="1"/>
  <c r="QJ180" i="1"/>
  <c r="PL180" i="1"/>
  <c r="ON180" i="1"/>
  <c r="RH151" i="1"/>
  <c r="QJ151" i="1"/>
  <c r="PL151" i="1"/>
  <c r="ON151" i="1"/>
  <c r="RH52" i="1"/>
  <c r="QJ52" i="1"/>
  <c r="ON52" i="1"/>
  <c r="PL52" i="1"/>
  <c r="RG96" i="1"/>
  <c r="QI96" i="1"/>
  <c r="OM96" i="1"/>
  <c r="PK96" i="1"/>
  <c r="RH110" i="1"/>
  <c r="QJ110" i="1"/>
  <c r="PL110" i="1"/>
  <c r="ON110" i="1"/>
  <c r="RH79" i="1"/>
  <c r="QJ79" i="1"/>
  <c r="PL79" i="1"/>
  <c r="ON79" i="1"/>
  <c r="RG141" i="1"/>
  <c r="QI141" i="1"/>
  <c r="PK141" i="1"/>
  <c r="OM141" i="1"/>
  <c r="RG53" i="1"/>
  <c r="QI53" i="1"/>
  <c r="PK53" i="1"/>
  <c r="OM53" i="1"/>
  <c r="RH113" i="1"/>
  <c r="QJ113" i="1"/>
  <c r="PL113" i="1"/>
  <c r="ON113" i="1"/>
  <c r="RI179" i="1"/>
  <c r="PM179" i="1"/>
  <c r="QK179" i="1"/>
  <c r="OO179" i="1"/>
  <c r="RH74" i="1"/>
  <c r="QJ74" i="1"/>
  <c r="PL74" i="1"/>
  <c r="ON74" i="1"/>
  <c r="RG49" i="1"/>
  <c r="QI49" i="1"/>
  <c r="PK49" i="1"/>
  <c r="OM49" i="1"/>
  <c r="RH185" i="1"/>
  <c r="QJ185" i="1"/>
  <c r="PL185" i="1"/>
  <c r="ON185" i="1"/>
  <c r="RI73" i="1"/>
  <c r="QK73" i="1"/>
  <c r="PM73" i="1"/>
  <c r="OO73" i="1"/>
  <c r="TS79" i="1"/>
  <c r="RG144" i="1"/>
  <c r="QI144" i="1"/>
  <c r="PK144" i="1"/>
  <c r="OM144" i="1"/>
  <c r="RF100" i="1"/>
  <c r="QH100" i="1"/>
  <c r="PJ100" i="1"/>
  <c r="OL100" i="1"/>
  <c r="RG187" i="1"/>
  <c r="QI187" i="1"/>
  <c r="PK187" i="1"/>
  <c r="OM187" i="1"/>
  <c r="RF60" i="1"/>
  <c r="QH60" i="1"/>
  <c r="PJ60" i="1"/>
  <c r="OL60" i="1"/>
  <c r="RH98" i="1"/>
  <c r="QJ98" i="1"/>
  <c r="PL98" i="1"/>
  <c r="ON98" i="1"/>
  <c r="RF45" i="1"/>
  <c r="QH45" i="1"/>
  <c r="PJ45" i="1"/>
  <c r="OL45" i="1"/>
  <c r="RG75" i="1"/>
  <c r="PK75" i="1"/>
  <c r="OM75" i="1"/>
  <c r="QI75" i="1"/>
  <c r="RG125" i="1"/>
  <c r="QI125" i="1"/>
  <c r="PK125" i="1"/>
  <c r="OM125" i="1"/>
  <c r="RG88" i="1"/>
  <c r="QI88" i="1"/>
  <c r="PK88" i="1"/>
  <c r="OM88" i="1"/>
  <c r="RG67" i="1"/>
  <c r="QI67" i="1"/>
  <c r="PK67" i="1"/>
  <c r="OM67" i="1"/>
  <c r="RH75" i="1"/>
  <c r="QJ75" i="1"/>
  <c r="PL75" i="1"/>
  <c r="ON75" i="1"/>
  <c r="RG158" i="1"/>
  <c r="QI158" i="1"/>
  <c r="PK158" i="1"/>
  <c r="OM158" i="1"/>
  <c r="RG197" i="1"/>
  <c r="QI197" i="1"/>
  <c r="PK197" i="1"/>
  <c r="OM197" i="1"/>
  <c r="RH156" i="1"/>
  <c r="QJ156" i="1"/>
  <c r="PL156" i="1"/>
  <c r="ON156" i="1"/>
  <c r="RH191" i="1"/>
  <c r="QJ191" i="1"/>
  <c r="PL191" i="1"/>
  <c r="ON191" i="1"/>
  <c r="RG195" i="1"/>
  <c r="QI195" i="1"/>
  <c r="PK195" i="1"/>
  <c r="OM195" i="1"/>
  <c r="RH135" i="1"/>
  <c r="QJ135" i="1"/>
  <c r="PL135" i="1"/>
  <c r="ON135" i="1"/>
  <c r="RG198" i="1"/>
  <c r="QI198" i="1"/>
  <c r="PK198" i="1"/>
  <c r="OM198" i="1"/>
  <c r="RI50" i="1"/>
  <c r="QK50" i="1"/>
  <c r="PM50" i="1"/>
  <c r="OO50" i="1"/>
  <c r="RH83" i="1"/>
  <c r="QJ83" i="1"/>
  <c r="PL83" i="1"/>
  <c r="ON83" i="1"/>
  <c r="RG79" i="1"/>
  <c r="QI79" i="1"/>
  <c r="PK79" i="1"/>
  <c r="OM79" i="1"/>
  <c r="RF155" i="1"/>
  <c r="QH155" i="1"/>
  <c r="PJ155" i="1"/>
  <c r="OL155" i="1"/>
  <c r="RG190" i="1"/>
  <c r="QI190" i="1"/>
  <c r="PK190" i="1"/>
  <c r="OM190" i="1"/>
  <c r="RG73" i="1"/>
  <c r="QI73" i="1"/>
  <c r="PK73" i="1"/>
  <c r="OM73" i="1"/>
  <c r="TS71" i="1"/>
  <c r="TS123" i="1"/>
  <c r="TS142" i="1"/>
  <c r="RG83" i="1"/>
  <c r="OM83" i="1"/>
  <c r="PK83" i="1"/>
  <c r="QI83" i="1"/>
  <c r="RG129" i="1"/>
  <c r="QI129" i="1"/>
  <c r="PK129" i="1"/>
  <c r="OM129" i="1"/>
  <c r="RH55" i="1"/>
  <c r="QJ55" i="1"/>
  <c r="ON55" i="1"/>
  <c r="PL55" i="1"/>
  <c r="RF148" i="1"/>
  <c r="QH148" i="1"/>
  <c r="PJ148" i="1"/>
  <c r="OL148" i="1"/>
  <c r="RG100" i="1"/>
  <c r="QI100" i="1"/>
  <c r="OM100" i="1"/>
  <c r="PK100" i="1"/>
  <c r="RH70" i="1"/>
  <c r="QJ70" i="1"/>
  <c r="PL70" i="1"/>
  <c r="ON70" i="1"/>
  <c r="RH66" i="1"/>
  <c r="QJ66" i="1"/>
  <c r="ON66" i="1"/>
  <c r="PL66" i="1"/>
  <c r="RH203" i="1"/>
  <c r="PL203" i="1"/>
  <c r="QJ203" i="1"/>
  <c r="ON203" i="1"/>
  <c r="RH173" i="1"/>
  <c r="QJ173" i="1"/>
  <c r="PL173" i="1"/>
  <c r="ON173" i="1"/>
  <c r="RH204" i="1"/>
  <c r="QJ204" i="1"/>
  <c r="PL204" i="1"/>
  <c r="ON204" i="1"/>
  <c r="RG55" i="1"/>
  <c r="QI55" i="1"/>
  <c r="PK55" i="1"/>
  <c r="OM55" i="1"/>
  <c r="RG63" i="1"/>
  <c r="QI63" i="1"/>
  <c r="PK63" i="1"/>
  <c r="OM63" i="1"/>
  <c r="RF211" i="1"/>
  <c r="QH211" i="1"/>
  <c r="PJ211" i="1"/>
  <c r="OL211" i="1"/>
  <c r="RG180" i="1"/>
  <c r="QI180" i="1"/>
  <c r="PK180" i="1"/>
  <c r="OM180" i="1"/>
  <c r="RG48" i="1"/>
  <c r="QI48" i="1"/>
  <c r="PK48" i="1"/>
  <c r="OM48" i="1"/>
  <c r="RG106" i="1"/>
  <c r="QI106" i="1"/>
  <c r="PK106" i="1"/>
  <c r="OM106" i="1"/>
  <c r="RF195" i="1"/>
  <c r="QH195" i="1"/>
  <c r="PJ195" i="1"/>
  <c r="OL195" i="1"/>
  <c r="RH85" i="1"/>
  <c r="QJ85" i="1"/>
  <c r="PL85" i="1"/>
  <c r="ON85" i="1"/>
  <c r="RG104" i="1"/>
  <c r="QI104" i="1"/>
  <c r="PK104" i="1"/>
  <c r="OM104" i="1"/>
  <c r="RG108" i="1"/>
  <c r="QI108" i="1"/>
  <c r="PK108" i="1"/>
  <c r="OM108" i="1"/>
  <c r="RI103" i="1"/>
  <c r="QK103" i="1"/>
  <c r="PM103" i="1"/>
  <c r="OO103" i="1"/>
  <c r="RI161" i="1"/>
  <c r="QK161" i="1"/>
  <c r="PM161" i="1"/>
  <c r="OO161" i="1"/>
  <c r="RG102" i="1"/>
  <c r="QI102" i="1"/>
  <c r="PK102" i="1"/>
  <c r="OM102" i="1"/>
  <c r="RG47" i="1"/>
  <c r="QI47" i="1"/>
  <c r="PK47" i="1"/>
  <c r="OM47" i="1"/>
  <c r="RH183" i="1"/>
  <c r="QJ183" i="1"/>
  <c r="PL183" i="1"/>
  <c r="ON183" i="1"/>
  <c r="RI76" i="1"/>
  <c r="QK76" i="1"/>
  <c r="PM76" i="1"/>
  <c r="OO76" i="1"/>
  <c r="RG177" i="1"/>
  <c r="QI177" i="1"/>
  <c r="PK177" i="1"/>
  <c r="OM177" i="1"/>
  <c r="RH193" i="1"/>
  <c r="QJ193" i="1"/>
  <c r="PL193" i="1"/>
  <c r="ON193" i="1"/>
  <c r="RG136" i="1"/>
  <c r="QI136" i="1"/>
  <c r="PK136" i="1"/>
  <c r="OM136" i="1"/>
  <c r="RH181" i="1"/>
  <c r="QJ181" i="1"/>
  <c r="PL181" i="1"/>
  <c r="ON181" i="1"/>
  <c r="RH189" i="1"/>
  <c r="QJ189" i="1"/>
  <c r="PL189" i="1"/>
  <c r="ON189" i="1"/>
  <c r="RG84" i="1"/>
  <c r="QI84" i="1"/>
  <c r="PK84" i="1"/>
  <c r="OM84" i="1"/>
  <c r="RH48" i="1"/>
  <c r="QJ48" i="1"/>
  <c r="ON48" i="1"/>
  <c r="PL48" i="1"/>
  <c r="RH143" i="1"/>
  <c r="QJ143" i="1"/>
  <c r="PL143" i="1"/>
  <c r="ON143" i="1"/>
  <c r="RH167" i="1"/>
  <c r="QJ167" i="1"/>
  <c r="PL167" i="1"/>
  <c r="ON167" i="1"/>
  <c r="RH133" i="1"/>
  <c r="QJ133" i="1"/>
  <c r="PL133" i="1"/>
  <c r="ON133" i="1"/>
  <c r="RG168" i="1"/>
  <c r="QI168" i="1"/>
  <c r="PK168" i="1"/>
  <c r="OM168" i="1"/>
  <c r="RH63" i="1"/>
  <c r="QJ63" i="1"/>
  <c r="ON63" i="1"/>
  <c r="PL63" i="1"/>
  <c r="RH142" i="1"/>
  <c r="QJ142" i="1"/>
  <c r="PL142" i="1"/>
  <c r="ON142" i="1"/>
  <c r="RG194" i="1"/>
  <c r="QI194" i="1"/>
  <c r="PK194" i="1"/>
  <c r="OM194" i="1"/>
  <c r="RH71" i="1"/>
  <c r="QJ71" i="1"/>
  <c r="PL71" i="1"/>
  <c r="ON71" i="1"/>
  <c r="TS185" i="1"/>
  <c r="RH114" i="1"/>
  <c r="QJ114" i="1"/>
  <c r="PL114" i="1"/>
  <c r="ON114" i="1"/>
  <c r="RH164" i="1"/>
  <c r="QJ164" i="1"/>
  <c r="PL164" i="1"/>
  <c r="ON164" i="1"/>
  <c r="RH91" i="1"/>
  <c r="QJ91" i="1"/>
  <c r="PL91" i="1"/>
  <c r="ON91" i="1"/>
  <c r="RG57" i="1"/>
  <c r="QI57" i="1"/>
  <c r="PK57" i="1"/>
  <c r="OM57" i="1"/>
  <c r="RF84" i="1"/>
  <c r="QH84" i="1"/>
  <c r="PJ84" i="1"/>
  <c r="OL84" i="1"/>
  <c r="RG172" i="1"/>
  <c r="QI172" i="1"/>
  <c r="PK172" i="1"/>
  <c r="OM172" i="1"/>
  <c r="RF209" i="1"/>
  <c r="QH209" i="1"/>
  <c r="PJ209" i="1"/>
  <c r="OL209" i="1"/>
  <c r="RF162" i="1"/>
  <c r="QH162" i="1"/>
  <c r="PJ162" i="1"/>
  <c r="OL162" i="1"/>
  <c r="RG114" i="1"/>
  <c r="QI114" i="1"/>
  <c r="PK114" i="1"/>
  <c r="OM114" i="1"/>
  <c r="RH50" i="1"/>
  <c r="QJ50" i="1"/>
  <c r="ON50" i="1"/>
  <c r="PL50" i="1"/>
  <c r="RG173" i="1"/>
  <c r="QI173" i="1"/>
  <c r="PK173" i="1"/>
  <c r="OM173" i="1"/>
  <c r="RH76" i="1"/>
  <c r="QJ76" i="1"/>
  <c r="PL76" i="1"/>
  <c r="ON76" i="1"/>
  <c r="RF144" i="1"/>
  <c r="QH144" i="1"/>
  <c r="PJ144" i="1"/>
  <c r="OL144" i="1"/>
  <c r="TS135" i="1"/>
  <c r="RG203" i="1"/>
  <c r="QI203" i="1"/>
  <c r="PK203" i="1"/>
  <c r="OM203" i="1"/>
  <c r="RF132" i="1"/>
  <c r="QH132" i="1"/>
  <c r="PJ132" i="1"/>
  <c r="OL132" i="1"/>
  <c r="RI85" i="1"/>
  <c r="QK85" i="1"/>
  <c r="PM85" i="1"/>
  <c r="OO85" i="1"/>
  <c r="RH78" i="1"/>
  <c r="QJ78" i="1"/>
  <c r="PL78" i="1"/>
  <c r="ON78" i="1"/>
  <c r="RI58" i="1"/>
  <c r="QK58" i="1"/>
  <c r="PM58" i="1"/>
  <c r="OO58" i="1"/>
  <c r="RF168" i="1"/>
  <c r="QH168" i="1"/>
  <c r="PJ168" i="1"/>
  <c r="OL168" i="1"/>
  <c r="QH87" i="1"/>
  <c r="RF87" i="1"/>
  <c r="PJ87" i="1"/>
  <c r="OL87" i="1"/>
  <c r="RG192" i="1"/>
  <c r="QI192" i="1"/>
  <c r="PK192" i="1"/>
  <c r="OM192" i="1"/>
  <c r="RH88" i="1"/>
  <c r="QJ88" i="1"/>
  <c r="PL88" i="1"/>
  <c r="ON88" i="1"/>
  <c r="RG92" i="1"/>
  <c r="QI92" i="1"/>
  <c r="PK92" i="1"/>
  <c r="OM92" i="1"/>
  <c r="RH131" i="1"/>
  <c r="QJ131" i="1"/>
  <c r="PL131" i="1"/>
  <c r="ON131" i="1"/>
  <c r="RG209" i="1"/>
  <c r="QI209" i="1"/>
  <c r="PK209" i="1"/>
  <c r="OM209" i="1"/>
  <c r="RG45" i="1"/>
  <c r="QI45" i="1"/>
  <c r="PK45" i="1"/>
  <c r="OM45" i="1"/>
  <c r="RG211" i="1"/>
  <c r="QI211" i="1"/>
  <c r="OM211" i="1"/>
  <c r="PK211" i="1"/>
  <c r="RH147" i="1"/>
  <c r="QJ147" i="1"/>
  <c r="PL147" i="1"/>
  <c r="ON147" i="1"/>
  <c r="TT50" i="1"/>
  <c r="TS203" i="1"/>
  <c r="RG184" i="1"/>
  <c r="QI184" i="1"/>
  <c r="PK184" i="1"/>
  <c r="OM184" i="1"/>
  <c r="RF190" i="1"/>
  <c r="QH190" i="1"/>
  <c r="PJ190" i="1"/>
  <c r="OL190" i="1"/>
  <c r="RF134" i="1"/>
  <c r="QH134" i="1"/>
  <c r="PJ134" i="1"/>
  <c r="OL134" i="1"/>
  <c r="TS76" i="1"/>
  <c r="QJ30" i="1"/>
  <c r="RH30" i="1"/>
  <c r="PL30" i="1"/>
  <c r="ON30" i="1"/>
  <c r="QJ23" i="1"/>
  <c r="PL23" i="1"/>
  <c r="RH23" i="1"/>
  <c r="ON23" i="1"/>
  <c r="RG39" i="1"/>
  <c r="PK39" i="1"/>
  <c r="QI39" i="1"/>
  <c r="OM39" i="1"/>
  <c r="TS24" i="1"/>
  <c r="RG25" i="1"/>
  <c r="PK25" i="1"/>
  <c r="QI25" i="1"/>
  <c r="OM25" i="1"/>
  <c r="RG20" i="1"/>
  <c r="PK20" i="1"/>
  <c r="QI20" i="1"/>
  <c r="OM20" i="1"/>
  <c r="QJ20" i="1"/>
  <c r="RH20" i="1"/>
  <c r="PL20" i="1"/>
  <c r="ON20" i="1"/>
  <c r="RG21" i="1"/>
  <c r="PK21" i="1"/>
  <c r="QI21" i="1"/>
  <c r="OM21" i="1"/>
  <c r="RE29" i="1"/>
  <c r="OK29" i="1"/>
  <c r="PI29" i="1"/>
  <c r="QG29" i="1"/>
  <c r="TS55" i="1"/>
  <c r="MR55" i="1"/>
  <c r="IB55" i="1"/>
  <c r="LT55" i="1"/>
  <c r="IZ55" i="1"/>
  <c r="KV55" i="1"/>
  <c r="GF55" i="1"/>
  <c r="CO55" i="1"/>
  <c r="WE55" i="1" s="1"/>
  <c r="XC55" i="1" s="1"/>
  <c r="HD55" i="1"/>
  <c r="JX55" i="1"/>
  <c r="FH55" i="1"/>
  <c r="RG43" i="1"/>
  <c r="PK43" i="1"/>
  <c r="QI43" i="1"/>
  <c r="OM43" i="1"/>
  <c r="RG41" i="1"/>
  <c r="PK41" i="1"/>
  <c r="OM41" i="1"/>
  <c r="QI41" i="1"/>
  <c r="QJ40" i="1"/>
  <c r="RH40" i="1"/>
  <c r="ON40" i="1"/>
  <c r="PL40" i="1"/>
  <c r="RG29" i="1"/>
  <c r="PK29" i="1"/>
  <c r="QI29" i="1"/>
  <c r="OM29" i="1"/>
  <c r="TS17" i="1"/>
  <c r="RE21" i="1"/>
  <c r="OK21" i="1"/>
  <c r="PI21" i="1"/>
  <c r="QG21" i="1"/>
  <c r="QJ43" i="1"/>
  <c r="PL43" i="1"/>
  <c r="RH43" i="1"/>
  <c r="ON43" i="1"/>
  <c r="RG23" i="1"/>
  <c r="PK23" i="1"/>
  <c r="QI23" i="1"/>
  <c r="OM23" i="1"/>
  <c r="RF25" i="1"/>
  <c r="OL25" i="1"/>
  <c r="PJ25" i="1"/>
  <c r="QH25" i="1"/>
  <c r="TS20" i="1"/>
  <c r="QJ22" i="1"/>
  <c r="PL22" i="1"/>
  <c r="RH22" i="1"/>
  <c r="ON22" i="1"/>
  <c r="QJ24" i="1"/>
  <c r="RH24" i="1"/>
  <c r="PL24" i="1"/>
  <c r="ON24" i="1"/>
  <c r="QJ17" i="1"/>
  <c r="RH17" i="1"/>
  <c r="ON17" i="1"/>
  <c r="PL17" i="1"/>
  <c r="QJ19" i="1"/>
  <c r="PL19" i="1"/>
  <c r="ON19" i="1"/>
  <c r="RH19" i="1"/>
  <c r="QJ27" i="1"/>
  <c r="RH27" i="1"/>
  <c r="PL27" i="1"/>
  <c r="ON27" i="1"/>
  <c r="RG18" i="1"/>
  <c r="PK18" i="1"/>
  <c r="QI18" i="1"/>
  <c r="OM18" i="1"/>
  <c r="QJ44" i="1"/>
  <c r="PL44" i="1"/>
  <c r="ON44" i="1"/>
  <c r="RH44" i="1"/>
  <c r="RG37" i="1"/>
  <c r="PK37" i="1"/>
  <c r="QI37" i="1"/>
  <c r="OM37" i="1"/>
  <c r="TS30" i="1"/>
  <c r="NN29" i="1"/>
  <c r="XX29" i="1" s="1"/>
  <c r="MS69" i="1"/>
  <c r="KW69" i="1"/>
  <c r="JY69" i="1"/>
  <c r="LU69" i="1"/>
  <c r="JA69" i="1"/>
  <c r="IC69" i="1"/>
  <c r="MS211" i="1"/>
  <c r="LU211" i="1"/>
  <c r="JY211" i="1"/>
  <c r="KW211" i="1"/>
  <c r="JA211" i="1"/>
  <c r="IC211" i="1"/>
  <c r="MS98" i="1"/>
  <c r="KW98" i="1"/>
  <c r="JY98" i="1"/>
  <c r="LU98" i="1"/>
  <c r="JA98" i="1"/>
  <c r="IC98" i="1"/>
  <c r="MT164" i="1"/>
  <c r="LV164" i="1"/>
  <c r="KX164" i="1"/>
  <c r="JZ164" i="1"/>
  <c r="ID164" i="1"/>
  <c r="JB164" i="1"/>
  <c r="MS170" i="1"/>
  <c r="LU170" i="1"/>
  <c r="KW170" i="1"/>
  <c r="JY170" i="1"/>
  <c r="JA170" i="1"/>
  <c r="IC170" i="1"/>
  <c r="MS150" i="1"/>
  <c r="LU150" i="1"/>
  <c r="KW150" i="1"/>
  <c r="JY150" i="1"/>
  <c r="JA150" i="1"/>
  <c r="IC150" i="1"/>
  <c r="MS40" i="1"/>
  <c r="KW40" i="1"/>
  <c r="LU40" i="1"/>
  <c r="JA40" i="1"/>
  <c r="JY40" i="1"/>
  <c r="IC40" i="1"/>
  <c r="MR208" i="1"/>
  <c r="KV208" i="1"/>
  <c r="LT208" i="1"/>
  <c r="JX208" i="1"/>
  <c r="IZ208" i="1"/>
  <c r="IB208" i="1"/>
  <c r="MS167" i="1"/>
  <c r="LU167" i="1"/>
  <c r="KW167" i="1"/>
  <c r="JY167" i="1"/>
  <c r="JA167" i="1"/>
  <c r="IC167" i="1"/>
  <c r="MS89" i="1"/>
  <c r="KW89" i="1"/>
  <c r="JY89" i="1"/>
  <c r="LU89" i="1"/>
  <c r="JA89" i="1"/>
  <c r="IC89" i="1"/>
  <c r="MS23" i="1"/>
  <c r="KW23" i="1"/>
  <c r="LU23" i="1"/>
  <c r="JY23" i="1"/>
  <c r="JA23" i="1"/>
  <c r="IC23" i="1"/>
  <c r="MS91" i="1"/>
  <c r="KW91" i="1"/>
  <c r="JY91" i="1"/>
  <c r="LU91" i="1"/>
  <c r="JA91" i="1"/>
  <c r="IC91" i="1"/>
  <c r="MS38" i="1"/>
  <c r="KW38" i="1"/>
  <c r="LU38" i="1"/>
  <c r="JA38" i="1"/>
  <c r="JY38" i="1"/>
  <c r="IC38" i="1"/>
  <c r="MS172" i="1"/>
  <c r="LU172" i="1"/>
  <c r="KW172" i="1"/>
  <c r="JY172" i="1"/>
  <c r="JA172" i="1"/>
  <c r="IC172" i="1"/>
  <c r="MR189" i="1"/>
  <c r="LT189" i="1"/>
  <c r="KV189" i="1"/>
  <c r="JX189" i="1"/>
  <c r="IZ189" i="1"/>
  <c r="IB189" i="1"/>
  <c r="MS26" i="1"/>
  <c r="KW26" i="1"/>
  <c r="LU26" i="1"/>
  <c r="JY26" i="1"/>
  <c r="JA26" i="1"/>
  <c r="IC26" i="1"/>
  <c r="MR135" i="1"/>
  <c r="LT135" i="1"/>
  <c r="KV135" i="1"/>
  <c r="JX135" i="1"/>
  <c r="IZ135" i="1"/>
  <c r="IB135" i="1"/>
  <c r="MS77" i="1"/>
  <c r="KW77" i="1"/>
  <c r="JY77" i="1"/>
  <c r="LU77" i="1"/>
  <c r="JA77" i="1"/>
  <c r="IC77" i="1"/>
  <c r="MS132" i="1"/>
  <c r="LU132" i="1"/>
  <c r="KW132" i="1"/>
  <c r="JY132" i="1"/>
  <c r="JA132" i="1"/>
  <c r="IC132" i="1"/>
  <c r="MS188" i="1"/>
  <c r="LU188" i="1"/>
  <c r="KW188" i="1"/>
  <c r="JY188" i="1"/>
  <c r="JA188" i="1"/>
  <c r="IC188" i="1"/>
  <c r="LT139" i="1"/>
  <c r="KV139" i="1"/>
  <c r="JX139" i="1"/>
  <c r="MR139" i="1"/>
  <c r="IZ139" i="1"/>
  <c r="IB139" i="1"/>
  <c r="MR124" i="1"/>
  <c r="LT124" i="1"/>
  <c r="KV124" i="1"/>
  <c r="JX124" i="1"/>
  <c r="IZ124" i="1"/>
  <c r="IB124" i="1"/>
  <c r="LT171" i="1"/>
  <c r="KV171" i="1"/>
  <c r="JX171" i="1"/>
  <c r="IZ171" i="1"/>
  <c r="MR171" i="1"/>
  <c r="IB171" i="1"/>
  <c r="MS159" i="1"/>
  <c r="LU159" i="1"/>
  <c r="KW159" i="1"/>
  <c r="JY159" i="1"/>
  <c r="JA159" i="1"/>
  <c r="IC159" i="1"/>
  <c r="MR28" i="1"/>
  <c r="LT28" i="1"/>
  <c r="KV28" i="1"/>
  <c r="JX28" i="1"/>
  <c r="IB28" i="1"/>
  <c r="IZ28" i="1"/>
  <c r="MS85" i="1"/>
  <c r="KW85" i="1"/>
  <c r="JY85" i="1"/>
  <c r="LU85" i="1"/>
  <c r="JA85" i="1"/>
  <c r="IC85" i="1"/>
  <c r="MS65" i="1"/>
  <c r="KW65" i="1"/>
  <c r="JY65" i="1"/>
  <c r="LU65" i="1"/>
  <c r="JA65" i="1"/>
  <c r="IC65" i="1"/>
  <c r="MS146" i="1"/>
  <c r="LU146" i="1"/>
  <c r="KW146" i="1"/>
  <c r="JY146" i="1"/>
  <c r="JA146" i="1"/>
  <c r="IC146" i="1"/>
  <c r="MS83" i="1"/>
  <c r="KW83" i="1"/>
  <c r="JY83" i="1"/>
  <c r="LU83" i="1"/>
  <c r="JA83" i="1"/>
  <c r="IC83" i="1"/>
  <c r="MS107" i="1"/>
  <c r="KW107" i="1"/>
  <c r="JY107" i="1"/>
  <c r="LU107" i="1"/>
  <c r="JA107" i="1"/>
  <c r="IC107" i="1"/>
  <c r="MS51" i="1"/>
  <c r="KW51" i="1"/>
  <c r="LU51" i="1"/>
  <c r="JY51" i="1"/>
  <c r="JA51" i="1"/>
  <c r="IC51" i="1"/>
  <c r="MS46" i="1"/>
  <c r="KW46" i="1"/>
  <c r="LU46" i="1"/>
  <c r="JA46" i="1"/>
  <c r="JY46" i="1"/>
  <c r="IC46" i="1"/>
  <c r="MS168" i="1"/>
  <c r="LU168" i="1"/>
  <c r="KW168" i="1"/>
  <c r="JY168" i="1"/>
  <c r="JA168" i="1"/>
  <c r="IC168" i="1"/>
  <c r="MR200" i="1"/>
  <c r="LT200" i="1"/>
  <c r="KV200" i="1"/>
  <c r="JX200" i="1"/>
  <c r="IZ200" i="1"/>
  <c r="IB200" i="1"/>
  <c r="MS114" i="1"/>
  <c r="KW114" i="1"/>
  <c r="JY114" i="1"/>
  <c r="LU114" i="1"/>
  <c r="JA114" i="1"/>
  <c r="IC114" i="1"/>
  <c r="MS27" i="1"/>
  <c r="KW27" i="1"/>
  <c r="LU27" i="1"/>
  <c r="JY27" i="1"/>
  <c r="JA27" i="1"/>
  <c r="IC27" i="1"/>
  <c r="MS94" i="1"/>
  <c r="KW94" i="1"/>
  <c r="JY94" i="1"/>
  <c r="LU94" i="1"/>
  <c r="JA94" i="1"/>
  <c r="IC94" i="1"/>
  <c r="MS47" i="1"/>
  <c r="KW47" i="1"/>
  <c r="LU47" i="1"/>
  <c r="JY47" i="1"/>
  <c r="JA47" i="1"/>
  <c r="IC47" i="1"/>
  <c r="MS163" i="1"/>
  <c r="LU163" i="1"/>
  <c r="KW163" i="1"/>
  <c r="JY163" i="1"/>
  <c r="JA163" i="1"/>
  <c r="IC163" i="1"/>
  <c r="MS125" i="1"/>
  <c r="LU125" i="1"/>
  <c r="KW125" i="1"/>
  <c r="JY125" i="1"/>
  <c r="JA125" i="1"/>
  <c r="IC125" i="1"/>
  <c r="MS105" i="1"/>
  <c r="KW105" i="1"/>
  <c r="JY105" i="1"/>
  <c r="LU105" i="1"/>
  <c r="JA105" i="1"/>
  <c r="IC105" i="1"/>
  <c r="LT20" i="1"/>
  <c r="MR20" i="1"/>
  <c r="KV20" i="1"/>
  <c r="JX20" i="1"/>
  <c r="IB20" i="1"/>
  <c r="IZ20" i="1"/>
  <c r="MS138" i="1"/>
  <c r="LU138" i="1"/>
  <c r="KW138" i="1"/>
  <c r="JY138" i="1"/>
  <c r="JA138" i="1"/>
  <c r="IC138" i="1"/>
  <c r="MS128" i="1"/>
  <c r="LU128" i="1"/>
  <c r="KW128" i="1"/>
  <c r="JY128" i="1"/>
  <c r="JA128" i="1"/>
  <c r="IC128" i="1"/>
  <c r="MS81" i="1"/>
  <c r="KW81" i="1"/>
  <c r="JY81" i="1"/>
  <c r="LU81" i="1"/>
  <c r="JA81" i="1"/>
  <c r="IC81" i="1"/>
  <c r="MS190" i="1"/>
  <c r="LU190" i="1"/>
  <c r="KW190" i="1"/>
  <c r="JY190" i="1"/>
  <c r="JA190" i="1"/>
  <c r="IC190" i="1"/>
  <c r="MS39" i="1"/>
  <c r="KW39" i="1"/>
  <c r="LU39" i="1"/>
  <c r="JY39" i="1"/>
  <c r="JA39" i="1"/>
  <c r="IC39" i="1"/>
  <c r="MS82" i="1"/>
  <c r="KW82" i="1"/>
  <c r="JY82" i="1"/>
  <c r="LU82" i="1"/>
  <c r="JA82" i="1"/>
  <c r="IC82" i="1"/>
  <c r="MR152" i="1"/>
  <c r="LT152" i="1"/>
  <c r="KV152" i="1"/>
  <c r="JX152" i="1"/>
  <c r="IZ152" i="1"/>
  <c r="IB152" i="1"/>
  <c r="MS66" i="1"/>
  <c r="KW66" i="1"/>
  <c r="JY66" i="1"/>
  <c r="LU66" i="1"/>
  <c r="JA66" i="1"/>
  <c r="IC66" i="1"/>
  <c r="MR137" i="1"/>
  <c r="LT137" i="1"/>
  <c r="KV137" i="1"/>
  <c r="JX137" i="1"/>
  <c r="IZ137" i="1"/>
  <c r="IB137" i="1"/>
  <c r="MS68" i="1"/>
  <c r="KW68" i="1"/>
  <c r="JY68" i="1"/>
  <c r="LU68" i="1"/>
  <c r="JA68" i="1"/>
  <c r="IC68" i="1"/>
  <c r="MS60" i="1"/>
  <c r="KW60" i="1"/>
  <c r="JY60" i="1"/>
  <c r="LU60" i="1"/>
  <c r="JA60" i="1"/>
  <c r="IC60" i="1"/>
  <c r="MS141" i="1"/>
  <c r="LU141" i="1"/>
  <c r="KW141" i="1"/>
  <c r="JY141" i="1"/>
  <c r="JA141" i="1"/>
  <c r="IC141" i="1"/>
  <c r="MR187" i="1"/>
  <c r="LT187" i="1"/>
  <c r="KV187" i="1"/>
  <c r="JX187" i="1"/>
  <c r="IZ187" i="1"/>
  <c r="IB187" i="1"/>
  <c r="MR72" i="1"/>
  <c r="LT72" i="1"/>
  <c r="KV72" i="1"/>
  <c r="JX72" i="1"/>
  <c r="IZ72" i="1"/>
  <c r="IB72" i="1"/>
  <c r="MR210" i="1"/>
  <c r="KV210" i="1"/>
  <c r="LT210" i="1"/>
  <c r="JX210" i="1"/>
  <c r="IZ210" i="1"/>
  <c r="IB210" i="1"/>
  <c r="CO210" i="1"/>
  <c r="WE210" i="1" s="1"/>
  <c r="XC210" i="1" s="1"/>
  <c r="HD210" i="1"/>
  <c r="GF210" i="1"/>
  <c r="FH210" i="1"/>
  <c r="MR169" i="1"/>
  <c r="LT169" i="1"/>
  <c r="KV169" i="1"/>
  <c r="JX169" i="1"/>
  <c r="IZ169" i="1"/>
  <c r="IB169" i="1"/>
  <c r="HD169" i="1"/>
  <c r="CO169" i="1"/>
  <c r="WE169" i="1" s="1"/>
  <c r="XC169" i="1" s="1"/>
  <c r="GF169" i="1"/>
  <c r="FH169" i="1"/>
  <c r="CO17" i="1"/>
  <c r="WE17" i="1" s="1"/>
  <c r="XC17" i="1" s="1"/>
  <c r="LT17" i="1"/>
  <c r="MR17" i="1"/>
  <c r="KV17" i="1"/>
  <c r="JX17" i="1"/>
  <c r="IZ17" i="1"/>
  <c r="IB17" i="1"/>
  <c r="FH17" i="1"/>
  <c r="HD17" i="1"/>
  <c r="GF17" i="1"/>
  <c r="MR87" i="1"/>
  <c r="LT87" i="1"/>
  <c r="KV87" i="1"/>
  <c r="JX87" i="1"/>
  <c r="IZ87" i="1"/>
  <c r="IB87" i="1"/>
  <c r="FH87" i="1"/>
  <c r="HD87" i="1"/>
  <c r="GF87" i="1"/>
  <c r="CO87" i="1"/>
  <c r="WE87" i="1" s="1"/>
  <c r="XC87" i="1" s="1"/>
  <c r="MR166" i="1"/>
  <c r="LT166" i="1"/>
  <c r="KV166" i="1"/>
  <c r="JX166" i="1"/>
  <c r="IZ166" i="1"/>
  <c r="IB166" i="1"/>
  <c r="FH166" i="1"/>
  <c r="GF166" i="1"/>
  <c r="CO166" i="1"/>
  <c r="WE166" i="1" s="1"/>
  <c r="XC166" i="1" s="1"/>
  <c r="HD166" i="1"/>
  <c r="MR120" i="1"/>
  <c r="LT120" i="1"/>
  <c r="KV120" i="1"/>
  <c r="JX120" i="1"/>
  <c r="IZ120" i="1"/>
  <c r="IB120" i="1"/>
  <c r="CO120" i="1"/>
  <c r="WE120" i="1" s="1"/>
  <c r="XC120" i="1" s="1"/>
  <c r="FH120" i="1"/>
  <c r="HD120" i="1"/>
  <c r="GF120" i="1"/>
  <c r="MS130" i="1"/>
  <c r="LU130" i="1"/>
  <c r="KW130" i="1"/>
  <c r="JY130" i="1"/>
  <c r="JA130" i="1"/>
  <c r="IC130" i="1"/>
  <c r="MS184" i="1"/>
  <c r="LU184" i="1"/>
  <c r="KW184" i="1"/>
  <c r="JY184" i="1"/>
  <c r="JA184" i="1"/>
  <c r="IC184" i="1"/>
  <c r="MS127" i="1"/>
  <c r="LU127" i="1"/>
  <c r="KW127" i="1"/>
  <c r="JY127" i="1"/>
  <c r="JA127" i="1"/>
  <c r="IC127" i="1"/>
  <c r="MS29" i="1"/>
  <c r="KW29" i="1"/>
  <c r="LU29" i="1"/>
  <c r="JY29" i="1"/>
  <c r="JA29" i="1"/>
  <c r="IC29" i="1"/>
  <c r="MS209" i="1"/>
  <c r="LU209" i="1"/>
  <c r="JY209" i="1"/>
  <c r="KW209" i="1"/>
  <c r="JA209" i="1"/>
  <c r="IC209" i="1"/>
  <c r="MS140" i="1"/>
  <c r="LU140" i="1"/>
  <c r="KW140" i="1"/>
  <c r="JY140" i="1"/>
  <c r="JA140" i="1"/>
  <c r="IC140" i="1"/>
  <c r="MR165" i="1"/>
  <c r="LT165" i="1"/>
  <c r="KV165" i="1"/>
  <c r="JX165" i="1"/>
  <c r="IZ165" i="1"/>
  <c r="IB165" i="1"/>
  <c r="MR100" i="1"/>
  <c r="LT100" i="1"/>
  <c r="KV100" i="1"/>
  <c r="JX100" i="1"/>
  <c r="IZ100" i="1"/>
  <c r="IB100" i="1"/>
  <c r="MR59" i="1"/>
  <c r="LT59" i="1"/>
  <c r="KV59" i="1"/>
  <c r="JX59" i="1"/>
  <c r="IB59" i="1"/>
  <c r="IZ59" i="1"/>
  <c r="LT155" i="1"/>
  <c r="MR155" i="1"/>
  <c r="KV155" i="1"/>
  <c r="JX155" i="1"/>
  <c r="IZ155" i="1"/>
  <c r="IB155" i="1"/>
  <c r="GF155" i="1"/>
  <c r="FH155" i="1"/>
  <c r="HD155" i="1"/>
  <c r="CO155" i="1"/>
  <c r="WE155" i="1" s="1"/>
  <c r="XC155" i="1" s="1"/>
  <c r="LT131" i="1"/>
  <c r="MR131" i="1"/>
  <c r="KV131" i="1"/>
  <c r="JX131" i="1"/>
  <c r="IZ131" i="1"/>
  <c r="IB131" i="1"/>
  <c r="MS186" i="1"/>
  <c r="LU186" i="1"/>
  <c r="KW186" i="1"/>
  <c r="JY186" i="1"/>
  <c r="JA186" i="1"/>
  <c r="IC186" i="1"/>
  <c r="MS156" i="1"/>
  <c r="LU156" i="1"/>
  <c r="KW156" i="1"/>
  <c r="JY156" i="1"/>
  <c r="JA156" i="1"/>
  <c r="IC156" i="1"/>
  <c r="MS43" i="1"/>
  <c r="KW43" i="1"/>
  <c r="LU43" i="1"/>
  <c r="JY43" i="1"/>
  <c r="JA43" i="1"/>
  <c r="IC43" i="1"/>
  <c r="MR151" i="1"/>
  <c r="LT151" i="1"/>
  <c r="KV151" i="1"/>
  <c r="JX151" i="1"/>
  <c r="IZ151" i="1"/>
  <c r="IB151" i="1"/>
  <c r="MS112" i="1"/>
  <c r="KW112" i="1"/>
  <c r="JY112" i="1"/>
  <c r="LU112" i="1"/>
  <c r="JA112" i="1"/>
  <c r="IC112" i="1"/>
  <c r="MR113" i="1"/>
  <c r="LT113" i="1"/>
  <c r="KV113" i="1"/>
  <c r="JX113" i="1"/>
  <c r="IZ113" i="1"/>
  <c r="IB113" i="1"/>
  <c r="MS31" i="1"/>
  <c r="KW31" i="1"/>
  <c r="LU31" i="1"/>
  <c r="JY31" i="1"/>
  <c r="JA31" i="1"/>
  <c r="IC31" i="1"/>
  <c r="JA48" i="1"/>
  <c r="MS117" i="1"/>
  <c r="LU117" i="1"/>
  <c r="KW117" i="1"/>
  <c r="JY117" i="1"/>
  <c r="JA117" i="1"/>
  <c r="IC117" i="1"/>
  <c r="MS196" i="1"/>
  <c r="LU196" i="1"/>
  <c r="KW196" i="1"/>
  <c r="JY196" i="1"/>
  <c r="JA196" i="1"/>
  <c r="IC196" i="1"/>
  <c r="MS73" i="1"/>
  <c r="KW73" i="1"/>
  <c r="JY73" i="1"/>
  <c r="LU73" i="1"/>
  <c r="JA73" i="1"/>
  <c r="IC73" i="1"/>
  <c r="MS111" i="1"/>
  <c r="KW111" i="1"/>
  <c r="JY111" i="1"/>
  <c r="LU111" i="1"/>
  <c r="JA111" i="1"/>
  <c r="IC111" i="1"/>
  <c r="MS52" i="1"/>
  <c r="KW52" i="1"/>
  <c r="LU52" i="1"/>
  <c r="JA52" i="1"/>
  <c r="JY52" i="1"/>
  <c r="IC52" i="1"/>
  <c r="MS32" i="1"/>
  <c r="KW32" i="1"/>
  <c r="LU32" i="1"/>
  <c r="JA32" i="1"/>
  <c r="JY32" i="1"/>
  <c r="IC32" i="1"/>
  <c r="MS153" i="1"/>
  <c r="LU153" i="1"/>
  <c r="KW153" i="1"/>
  <c r="JY153" i="1"/>
  <c r="JA153" i="1"/>
  <c r="IC153" i="1"/>
  <c r="MR57" i="1"/>
  <c r="LT57" i="1"/>
  <c r="KV57" i="1"/>
  <c r="JX57" i="1"/>
  <c r="IB57" i="1"/>
  <c r="IZ57" i="1"/>
  <c r="HD57" i="1"/>
  <c r="CO57" i="1"/>
  <c r="WE57" i="1" s="1"/>
  <c r="XC57" i="1" s="1"/>
  <c r="GF57" i="1"/>
  <c r="FH57" i="1"/>
  <c r="MR158" i="1"/>
  <c r="LT158" i="1"/>
  <c r="KV158" i="1"/>
  <c r="JX158" i="1"/>
  <c r="IZ158" i="1"/>
  <c r="IB158" i="1"/>
  <c r="GF158" i="1"/>
  <c r="HD158" i="1"/>
  <c r="FH158" i="1"/>
  <c r="CO158" i="1"/>
  <c r="WE158" i="1" s="1"/>
  <c r="XC158" i="1" s="1"/>
  <c r="MR160" i="1"/>
  <c r="LT160" i="1"/>
  <c r="KV160" i="1"/>
  <c r="JX160" i="1"/>
  <c r="IZ160" i="1"/>
  <c r="IB160" i="1"/>
  <c r="HD160" i="1"/>
  <c r="CO160" i="1"/>
  <c r="WE160" i="1" s="1"/>
  <c r="XC160" i="1" s="1"/>
  <c r="GF160" i="1"/>
  <c r="FH160" i="1"/>
  <c r="MR79" i="1"/>
  <c r="LT79" i="1"/>
  <c r="KV79" i="1"/>
  <c r="JX79" i="1"/>
  <c r="IZ79" i="1"/>
  <c r="IB79" i="1"/>
  <c r="CO79" i="1"/>
  <c r="WE79" i="1" s="1"/>
  <c r="XC79" i="1" s="1"/>
  <c r="FH79" i="1"/>
  <c r="HD79" i="1"/>
  <c r="GF79" i="1"/>
  <c r="MR67" i="1"/>
  <c r="LT67" i="1"/>
  <c r="KV67" i="1"/>
  <c r="JX67" i="1"/>
  <c r="IB67" i="1"/>
  <c r="IZ67" i="1"/>
  <c r="GF67" i="1"/>
  <c r="HD67" i="1"/>
  <c r="FH67" i="1"/>
  <c r="CO67" i="1"/>
  <c r="WE67" i="1" s="1"/>
  <c r="XC67" i="1" s="1"/>
  <c r="MS22" i="1"/>
  <c r="KW22" i="1"/>
  <c r="LU22" i="1"/>
  <c r="JY22" i="1"/>
  <c r="JA22" i="1"/>
  <c r="IC22" i="1"/>
  <c r="MS19" i="1"/>
  <c r="KW19" i="1"/>
  <c r="LU19" i="1"/>
  <c r="JY19" i="1"/>
  <c r="JA19" i="1"/>
  <c r="IC19" i="1"/>
  <c r="MS86" i="1"/>
  <c r="KW86" i="1"/>
  <c r="JY86" i="1"/>
  <c r="LU86" i="1"/>
  <c r="JA86" i="1"/>
  <c r="IC86" i="1"/>
  <c r="MS122" i="1"/>
  <c r="LU122" i="1"/>
  <c r="KW122" i="1"/>
  <c r="JY122" i="1"/>
  <c r="JA122" i="1"/>
  <c r="IC122" i="1"/>
  <c r="MS176" i="1"/>
  <c r="LU176" i="1"/>
  <c r="KW176" i="1"/>
  <c r="JY176" i="1"/>
  <c r="JA176" i="1"/>
  <c r="IC176" i="1"/>
  <c r="MS90" i="1"/>
  <c r="KW90" i="1"/>
  <c r="JY90" i="1"/>
  <c r="LU90" i="1"/>
  <c r="JA90" i="1"/>
  <c r="IC90" i="1"/>
  <c r="MR183" i="1"/>
  <c r="LT183" i="1"/>
  <c r="KV183" i="1"/>
  <c r="JX183" i="1"/>
  <c r="IZ183" i="1"/>
  <c r="IB183" i="1"/>
  <c r="MS44" i="1"/>
  <c r="KW44" i="1"/>
  <c r="LU44" i="1"/>
  <c r="JA44" i="1"/>
  <c r="JY44" i="1"/>
  <c r="IC44" i="1"/>
  <c r="KX96" i="1"/>
  <c r="MR178" i="1"/>
  <c r="LT178" i="1"/>
  <c r="KV178" i="1"/>
  <c r="JX178" i="1"/>
  <c r="IZ178" i="1"/>
  <c r="IB178" i="1"/>
  <c r="MR92" i="1"/>
  <c r="LT92" i="1"/>
  <c r="KV92" i="1"/>
  <c r="JX92" i="1"/>
  <c r="IZ92" i="1"/>
  <c r="IB92" i="1"/>
  <c r="MR33" i="1"/>
  <c r="LT33" i="1"/>
  <c r="KV33" i="1"/>
  <c r="JX33" i="1"/>
  <c r="IZ33" i="1"/>
  <c r="IB33" i="1"/>
  <c r="MR80" i="1"/>
  <c r="LT80" i="1"/>
  <c r="KV80" i="1"/>
  <c r="JX80" i="1"/>
  <c r="IB80" i="1"/>
  <c r="IZ80" i="1"/>
  <c r="MR93" i="1"/>
  <c r="LT93" i="1"/>
  <c r="KV93" i="1"/>
  <c r="JX93" i="1"/>
  <c r="IZ93" i="1"/>
  <c r="IB93" i="1"/>
  <c r="FH93" i="1"/>
  <c r="CO93" i="1"/>
  <c r="WE93" i="1" s="1"/>
  <c r="XC93" i="1" s="1"/>
  <c r="GF93" i="1"/>
  <c r="HD93" i="1"/>
  <c r="MS157" i="1"/>
  <c r="LU157" i="1"/>
  <c r="KW157" i="1"/>
  <c r="JY157" i="1"/>
  <c r="JA157" i="1"/>
  <c r="IC157" i="1"/>
  <c r="MS134" i="1"/>
  <c r="LU134" i="1"/>
  <c r="KW134" i="1"/>
  <c r="JY134" i="1"/>
  <c r="JA134" i="1"/>
  <c r="IC134" i="1"/>
  <c r="MS99" i="1"/>
  <c r="KW99" i="1"/>
  <c r="JY99" i="1"/>
  <c r="LU99" i="1"/>
  <c r="JA99" i="1"/>
  <c r="IC99" i="1"/>
  <c r="MS54" i="1"/>
  <c r="KW54" i="1"/>
  <c r="LU54" i="1"/>
  <c r="JA54" i="1"/>
  <c r="JY54" i="1"/>
  <c r="IC54" i="1"/>
  <c r="MS35" i="1"/>
  <c r="KW35" i="1"/>
  <c r="LU35" i="1"/>
  <c r="JY35" i="1"/>
  <c r="JA35" i="1"/>
  <c r="IC35" i="1"/>
  <c r="MT195" i="1"/>
  <c r="LV195" i="1"/>
  <c r="KX195" i="1"/>
  <c r="JZ195" i="1"/>
  <c r="ID195" i="1"/>
  <c r="JB195" i="1"/>
  <c r="MS97" i="1"/>
  <c r="KW97" i="1"/>
  <c r="JY97" i="1"/>
  <c r="LU97" i="1"/>
  <c r="JA97" i="1"/>
  <c r="IC97" i="1"/>
  <c r="MS58" i="1"/>
  <c r="KW58" i="1"/>
  <c r="JY58" i="1"/>
  <c r="LU58" i="1"/>
  <c r="JA58" i="1"/>
  <c r="IC58" i="1"/>
  <c r="MR206" i="1"/>
  <c r="KV206" i="1"/>
  <c r="LT206" i="1"/>
  <c r="JX206" i="1"/>
  <c r="IZ206" i="1"/>
  <c r="IB206" i="1"/>
  <c r="MS191" i="1"/>
  <c r="LU191" i="1"/>
  <c r="KW191" i="1"/>
  <c r="JY191" i="1"/>
  <c r="JA191" i="1"/>
  <c r="IC191" i="1"/>
  <c r="MS179" i="1"/>
  <c r="LU179" i="1"/>
  <c r="KW179" i="1"/>
  <c r="JY179" i="1"/>
  <c r="JA179" i="1"/>
  <c r="IC179" i="1"/>
  <c r="MS42" i="1"/>
  <c r="KW42" i="1"/>
  <c r="LU42" i="1"/>
  <c r="JA42" i="1"/>
  <c r="JY42" i="1"/>
  <c r="IC42" i="1"/>
  <c r="MS201" i="1"/>
  <c r="LU201" i="1"/>
  <c r="KW201" i="1"/>
  <c r="JY201" i="1"/>
  <c r="JA201" i="1"/>
  <c r="IC201" i="1"/>
  <c r="MS74" i="1"/>
  <c r="KW74" i="1"/>
  <c r="JY74" i="1"/>
  <c r="LU74" i="1"/>
  <c r="JA74" i="1"/>
  <c r="IC74" i="1"/>
  <c r="MS181" i="1"/>
  <c r="LU181" i="1"/>
  <c r="KW181" i="1"/>
  <c r="JY181" i="1"/>
  <c r="JA181" i="1"/>
  <c r="IC181" i="1"/>
  <c r="MS109" i="1"/>
  <c r="KW109" i="1"/>
  <c r="JY109" i="1"/>
  <c r="LU109" i="1"/>
  <c r="JA109" i="1"/>
  <c r="IC109" i="1"/>
  <c r="LT147" i="1"/>
  <c r="MR147" i="1"/>
  <c r="KV147" i="1"/>
  <c r="JX147" i="1"/>
  <c r="IZ147" i="1"/>
  <c r="IB147" i="1"/>
  <c r="MS50" i="1"/>
  <c r="KW50" i="1"/>
  <c r="LU50" i="1"/>
  <c r="JA50" i="1"/>
  <c r="JY50" i="1"/>
  <c r="IC50" i="1"/>
  <c r="MR203" i="1"/>
  <c r="KV203" i="1"/>
  <c r="JX203" i="1"/>
  <c r="LT203" i="1"/>
  <c r="IZ203" i="1"/>
  <c r="IB203" i="1"/>
  <c r="MR174" i="1"/>
  <c r="LT174" i="1"/>
  <c r="KV174" i="1"/>
  <c r="JX174" i="1"/>
  <c r="IZ174" i="1"/>
  <c r="IB174" i="1"/>
  <c r="MR84" i="1"/>
  <c r="LT84" i="1"/>
  <c r="KV84" i="1"/>
  <c r="JX84" i="1"/>
  <c r="IZ84" i="1"/>
  <c r="IB84" i="1"/>
  <c r="MR25" i="1"/>
  <c r="LT25" i="1"/>
  <c r="KV25" i="1"/>
  <c r="JX25" i="1"/>
  <c r="IZ25" i="1"/>
  <c r="IB25" i="1"/>
  <c r="MR154" i="1"/>
  <c r="LT154" i="1"/>
  <c r="KV154" i="1"/>
  <c r="JX154" i="1"/>
  <c r="IZ154" i="1"/>
  <c r="IB154" i="1"/>
  <c r="MR119" i="1"/>
  <c r="LT119" i="1"/>
  <c r="KV119" i="1"/>
  <c r="JX119" i="1"/>
  <c r="IZ119" i="1"/>
  <c r="IB119" i="1"/>
  <c r="MR37" i="1"/>
  <c r="LT37" i="1"/>
  <c r="KV37" i="1"/>
  <c r="JX37" i="1"/>
  <c r="IB37" i="1"/>
  <c r="IZ37" i="1"/>
  <c r="MR185" i="1"/>
  <c r="LT185" i="1"/>
  <c r="KV185" i="1"/>
  <c r="JX185" i="1"/>
  <c r="IZ185" i="1"/>
  <c r="IB185" i="1"/>
  <c r="MR45" i="1"/>
  <c r="LT45" i="1"/>
  <c r="KV45" i="1"/>
  <c r="JX45" i="1"/>
  <c r="IZ45" i="1"/>
  <c r="IB45" i="1"/>
  <c r="HD45" i="1"/>
  <c r="CO45" i="1"/>
  <c r="WE45" i="1" s="1"/>
  <c r="XC45" i="1" s="1"/>
  <c r="GF45" i="1"/>
  <c r="FH45" i="1"/>
  <c r="MS36" i="1"/>
  <c r="KW36" i="1"/>
  <c r="LU36" i="1"/>
  <c r="JA36" i="1"/>
  <c r="JY36" i="1"/>
  <c r="IC36" i="1"/>
  <c r="MS63" i="1"/>
  <c r="KW63" i="1"/>
  <c r="JY63" i="1"/>
  <c r="LU63" i="1"/>
  <c r="JA63" i="1"/>
  <c r="IC63" i="1"/>
  <c r="MS148" i="1"/>
  <c r="LU148" i="1"/>
  <c r="KW148" i="1"/>
  <c r="JY148" i="1"/>
  <c r="JA148" i="1"/>
  <c r="IC148" i="1"/>
  <c r="MR143" i="1"/>
  <c r="LT143" i="1"/>
  <c r="KV143" i="1"/>
  <c r="JX143" i="1"/>
  <c r="IZ143" i="1"/>
  <c r="IB143" i="1"/>
  <c r="MS199" i="1"/>
  <c r="LU199" i="1"/>
  <c r="KW199" i="1"/>
  <c r="JY199" i="1"/>
  <c r="JA199" i="1"/>
  <c r="IC199" i="1"/>
  <c r="MS177" i="1"/>
  <c r="LU177" i="1"/>
  <c r="KW177" i="1"/>
  <c r="JY177" i="1"/>
  <c r="JA177" i="1"/>
  <c r="IC177" i="1"/>
  <c r="MR193" i="1"/>
  <c r="LT193" i="1"/>
  <c r="KV193" i="1"/>
  <c r="JX193" i="1"/>
  <c r="IZ193" i="1"/>
  <c r="IB193" i="1"/>
  <c r="MS197" i="1"/>
  <c r="LU197" i="1"/>
  <c r="KW197" i="1"/>
  <c r="JY197" i="1"/>
  <c r="JA197" i="1"/>
  <c r="IC197" i="1"/>
  <c r="MS70" i="1"/>
  <c r="KW70" i="1"/>
  <c r="JY70" i="1"/>
  <c r="LU70" i="1"/>
  <c r="JA70" i="1"/>
  <c r="IC70" i="1"/>
  <c r="MS78" i="1"/>
  <c r="KW78" i="1"/>
  <c r="JY78" i="1"/>
  <c r="LU78" i="1"/>
  <c r="JA78" i="1"/>
  <c r="IC78" i="1"/>
  <c r="MT88" i="1"/>
  <c r="LV88" i="1"/>
  <c r="KX88" i="1"/>
  <c r="JZ88" i="1"/>
  <c r="JB88" i="1"/>
  <c r="ID88" i="1"/>
  <c r="MS194" i="1"/>
  <c r="LU194" i="1"/>
  <c r="KW194" i="1"/>
  <c r="JY194" i="1"/>
  <c r="JA194" i="1"/>
  <c r="IC194" i="1"/>
  <c r="MS144" i="1"/>
  <c r="LU144" i="1"/>
  <c r="KW144" i="1"/>
  <c r="JY144" i="1"/>
  <c r="JA144" i="1"/>
  <c r="IC144" i="1"/>
  <c r="MR207" i="1"/>
  <c r="KV207" i="1"/>
  <c r="JX207" i="1"/>
  <c r="IZ207" i="1"/>
  <c r="LT207" i="1"/>
  <c r="IB207" i="1"/>
  <c r="MS103" i="1"/>
  <c r="KW103" i="1"/>
  <c r="JY103" i="1"/>
  <c r="LU103" i="1"/>
  <c r="JA103" i="1"/>
  <c r="IC103" i="1"/>
  <c r="MS101" i="1"/>
  <c r="KW101" i="1"/>
  <c r="JY101" i="1"/>
  <c r="LU101" i="1"/>
  <c r="JA101" i="1"/>
  <c r="IC101" i="1"/>
  <c r="MS61" i="1"/>
  <c r="KW61" i="1"/>
  <c r="JY61" i="1"/>
  <c r="LU61" i="1"/>
  <c r="JA61" i="1"/>
  <c r="IC61" i="1"/>
  <c r="LU118" i="1"/>
  <c r="MS118" i="1"/>
  <c r="KW118" i="1"/>
  <c r="JY118" i="1"/>
  <c r="JA118" i="1"/>
  <c r="IC118" i="1"/>
  <c r="MR180" i="1"/>
  <c r="LT180" i="1"/>
  <c r="KV180" i="1"/>
  <c r="JX180" i="1"/>
  <c r="IZ180" i="1"/>
  <c r="IB180" i="1"/>
  <c r="MR24" i="1"/>
  <c r="LT24" i="1"/>
  <c r="KV24" i="1"/>
  <c r="JX24" i="1"/>
  <c r="IB24" i="1"/>
  <c r="IZ24" i="1"/>
  <c r="MT129" i="1"/>
  <c r="LV129" i="1"/>
  <c r="KX129" i="1"/>
  <c r="JZ129" i="1"/>
  <c r="ID129" i="1"/>
  <c r="JB129" i="1"/>
  <c r="MS62" i="1"/>
  <c r="KW62" i="1"/>
  <c r="JY62" i="1"/>
  <c r="LU62" i="1"/>
  <c r="JA62" i="1"/>
  <c r="IC62" i="1"/>
  <c r="MS205" i="1"/>
  <c r="LU205" i="1"/>
  <c r="JY205" i="1"/>
  <c r="KW205" i="1"/>
  <c r="JA205" i="1"/>
  <c r="IC205" i="1"/>
  <c r="MT49" i="1"/>
  <c r="LV49" i="1"/>
  <c r="KX49" i="1"/>
  <c r="JZ49" i="1"/>
  <c r="JB49" i="1"/>
  <c r="ID49" i="1"/>
  <c r="MS56" i="1"/>
  <c r="KW56" i="1"/>
  <c r="LU56" i="1"/>
  <c r="JA56" i="1"/>
  <c r="JY56" i="1"/>
  <c r="IC56" i="1"/>
  <c r="MS161" i="1"/>
  <c r="LU161" i="1"/>
  <c r="KW161" i="1"/>
  <c r="JY161" i="1"/>
  <c r="JA161" i="1"/>
  <c r="IC161" i="1"/>
  <c r="MS136" i="1"/>
  <c r="LU136" i="1"/>
  <c r="KW136" i="1"/>
  <c r="JY136" i="1"/>
  <c r="JA136" i="1"/>
  <c r="IC136" i="1"/>
  <c r="MS121" i="1"/>
  <c r="LU121" i="1"/>
  <c r="KW121" i="1"/>
  <c r="JY121" i="1"/>
  <c r="JA121" i="1"/>
  <c r="IC121" i="1"/>
  <c r="MS204" i="1"/>
  <c r="LU204" i="1"/>
  <c r="KW204" i="1"/>
  <c r="JY204" i="1"/>
  <c r="JA204" i="1"/>
  <c r="IC204" i="1"/>
  <c r="MS18" i="1"/>
  <c r="KW18" i="1"/>
  <c r="LU18" i="1"/>
  <c r="JY18" i="1"/>
  <c r="JA18" i="1"/>
  <c r="IC18" i="1"/>
  <c r="MT41" i="1"/>
  <c r="LV41" i="1"/>
  <c r="KX41" i="1"/>
  <c r="JZ41" i="1"/>
  <c r="JB41" i="1"/>
  <c r="ID41" i="1"/>
  <c r="MS95" i="1"/>
  <c r="KW95" i="1"/>
  <c r="JY95" i="1"/>
  <c r="LU95" i="1"/>
  <c r="JA95" i="1"/>
  <c r="IC95" i="1"/>
  <c r="MR126" i="1"/>
  <c r="LT126" i="1"/>
  <c r="KV126" i="1"/>
  <c r="JX126" i="1"/>
  <c r="IZ126" i="1"/>
  <c r="IB126" i="1"/>
  <c r="MR145" i="1"/>
  <c r="LT145" i="1"/>
  <c r="KV145" i="1"/>
  <c r="JX145" i="1"/>
  <c r="IZ145" i="1"/>
  <c r="IB145" i="1"/>
  <c r="MR116" i="1"/>
  <c r="LT116" i="1"/>
  <c r="KV116" i="1"/>
  <c r="JX116" i="1"/>
  <c r="IZ116" i="1"/>
  <c r="IB116" i="1"/>
  <c r="MR104" i="1"/>
  <c r="LT104" i="1"/>
  <c r="KV104" i="1"/>
  <c r="JX104" i="1"/>
  <c r="IZ104" i="1"/>
  <c r="IB104" i="1"/>
  <c r="MR149" i="1"/>
  <c r="LT149" i="1"/>
  <c r="KV149" i="1"/>
  <c r="JX149" i="1"/>
  <c r="IZ149" i="1"/>
  <c r="IB149" i="1"/>
  <c r="MR202" i="1"/>
  <c r="LT202" i="1"/>
  <c r="KV202" i="1"/>
  <c r="JX202" i="1"/>
  <c r="IZ202" i="1"/>
  <c r="IB202" i="1"/>
  <c r="MR76" i="1"/>
  <c r="LT76" i="1"/>
  <c r="KV76" i="1"/>
  <c r="JX76" i="1"/>
  <c r="IB76" i="1"/>
  <c r="IZ76" i="1"/>
  <c r="MS198" i="1"/>
  <c r="LU198" i="1"/>
  <c r="KW198" i="1"/>
  <c r="JY198" i="1"/>
  <c r="JA198" i="1"/>
  <c r="IC198" i="1"/>
  <c r="MR182" i="1"/>
  <c r="LT182" i="1"/>
  <c r="KV182" i="1"/>
  <c r="JX182" i="1"/>
  <c r="IZ182" i="1"/>
  <c r="IB182" i="1"/>
  <c r="MR30" i="1"/>
  <c r="LT30" i="1"/>
  <c r="KV30" i="1"/>
  <c r="IB30" i="1"/>
  <c r="IZ30" i="1"/>
  <c r="JX30" i="1"/>
  <c r="FH30" i="1"/>
  <c r="GF30" i="1"/>
  <c r="CO30" i="1"/>
  <c r="WE30" i="1" s="1"/>
  <c r="XC30" i="1" s="1"/>
  <c r="HD30" i="1"/>
  <c r="MR34" i="1"/>
  <c r="LT34" i="1"/>
  <c r="KV34" i="1"/>
  <c r="IB34" i="1"/>
  <c r="JX34" i="1"/>
  <c r="IZ34" i="1"/>
  <c r="GF34" i="1"/>
  <c r="CO34" i="1"/>
  <c r="WE34" i="1" s="1"/>
  <c r="XC34" i="1" s="1"/>
  <c r="FH34" i="1"/>
  <c r="HD34" i="1"/>
  <c r="MR175" i="1"/>
  <c r="LT175" i="1"/>
  <c r="KV175" i="1"/>
  <c r="JX175" i="1"/>
  <c r="IZ175" i="1"/>
  <c r="IB175" i="1"/>
  <c r="FH175" i="1"/>
  <c r="CO175" i="1"/>
  <c r="WE175" i="1" s="1"/>
  <c r="XC175" i="1" s="1"/>
  <c r="GF175" i="1"/>
  <c r="HD175" i="1"/>
  <c r="MR71" i="1"/>
  <c r="LT71" i="1"/>
  <c r="KV71" i="1"/>
  <c r="JX71" i="1"/>
  <c r="IZ71" i="1"/>
  <c r="IB71" i="1"/>
  <c r="HD71" i="1"/>
  <c r="GF71" i="1"/>
  <c r="CO71" i="1"/>
  <c r="WE71" i="1" s="1"/>
  <c r="XC71" i="1" s="1"/>
  <c r="FH71" i="1"/>
  <c r="MR192" i="1"/>
  <c r="LT192" i="1"/>
  <c r="KV192" i="1"/>
  <c r="JX192" i="1"/>
  <c r="IZ192" i="1"/>
  <c r="IB192" i="1"/>
  <c r="CO192" i="1"/>
  <c r="WE192" i="1" s="1"/>
  <c r="XC192" i="1" s="1"/>
  <c r="FH192" i="1"/>
  <c r="HD192" i="1"/>
  <c r="GF192" i="1"/>
  <c r="MS64" i="1"/>
  <c r="KW64" i="1"/>
  <c r="JY64" i="1"/>
  <c r="LU64" i="1"/>
  <c r="JA64" i="1"/>
  <c r="IC64" i="1"/>
  <c r="FI64" i="1"/>
  <c r="GG64" i="1"/>
  <c r="CP64" i="1"/>
  <c r="WF64" i="1" s="1"/>
  <c r="XD64" i="1" s="1"/>
  <c r="HE64" i="1"/>
  <c r="LT123" i="1"/>
  <c r="MR123" i="1"/>
  <c r="KV123" i="1"/>
  <c r="JX123" i="1"/>
  <c r="IZ123" i="1"/>
  <c r="IB123" i="1"/>
  <c r="CO123" i="1"/>
  <c r="WE123" i="1" s="1"/>
  <c r="XC123" i="1" s="1"/>
  <c r="FH123" i="1"/>
  <c r="HD123" i="1"/>
  <c r="GF123" i="1"/>
  <c r="MR115" i="1"/>
  <c r="LT115" i="1"/>
  <c r="KV115" i="1"/>
  <c r="JX115" i="1"/>
  <c r="IZ115" i="1"/>
  <c r="IB115" i="1"/>
  <c r="FH115" i="1"/>
  <c r="CO115" i="1"/>
  <c r="WE115" i="1" s="1"/>
  <c r="XC115" i="1" s="1"/>
  <c r="GF115" i="1"/>
  <c r="HD115" i="1"/>
  <c r="MR142" i="1"/>
  <c r="LT142" i="1"/>
  <c r="KV142" i="1"/>
  <c r="JX142" i="1"/>
  <c r="IZ142" i="1"/>
  <c r="IB142" i="1"/>
  <c r="HD142" i="1"/>
  <c r="CO142" i="1"/>
  <c r="WE142" i="1" s="1"/>
  <c r="XC142" i="1" s="1"/>
  <c r="GF142" i="1"/>
  <c r="FH142" i="1"/>
  <c r="HD182" i="1"/>
  <c r="CO182" i="1"/>
  <c r="WE182" i="1" s="1"/>
  <c r="XC182" i="1" s="1"/>
  <c r="GF182" i="1"/>
  <c r="FH182" i="1"/>
  <c r="CO189" i="1"/>
  <c r="WE189" i="1" s="1"/>
  <c r="XC189" i="1" s="1"/>
  <c r="HD189" i="1"/>
  <c r="GF189" i="1"/>
  <c r="FH189" i="1"/>
  <c r="CO80" i="1"/>
  <c r="WE80" i="1" s="1"/>
  <c r="XC80" i="1" s="1"/>
  <c r="FH80" i="1"/>
  <c r="HD80" i="1"/>
  <c r="GF80" i="1"/>
  <c r="EI134" i="1"/>
  <c r="NO134" i="1" s="1"/>
  <c r="XY134" i="1" s="1"/>
  <c r="DK134" i="1"/>
  <c r="GF154" i="1"/>
  <c r="FH154" i="1"/>
  <c r="HD154" i="1"/>
  <c r="CO154" i="1"/>
  <c r="WE154" i="1" s="1"/>
  <c r="XC154" i="1" s="1"/>
  <c r="GF119" i="1"/>
  <c r="CO119" i="1"/>
  <c r="WE119" i="1" s="1"/>
  <c r="XC119" i="1" s="1"/>
  <c r="FH119" i="1"/>
  <c r="HD119" i="1"/>
  <c r="CO37" i="1"/>
  <c r="WE37" i="1" s="1"/>
  <c r="XC37" i="1" s="1"/>
  <c r="HD37" i="1"/>
  <c r="GF37" i="1"/>
  <c r="FH37" i="1"/>
  <c r="GF185" i="1"/>
  <c r="FH185" i="1"/>
  <c r="HD185" i="1"/>
  <c r="CO185" i="1"/>
  <c r="WE185" i="1" s="1"/>
  <c r="XC185" i="1" s="1"/>
  <c r="FI141" i="1"/>
  <c r="CP141" i="1"/>
  <c r="WF141" i="1" s="1"/>
  <c r="XD141" i="1" s="1"/>
  <c r="GG141" i="1"/>
  <c r="HE141" i="1"/>
  <c r="HD72" i="1"/>
  <c r="GF72" i="1"/>
  <c r="FH72" i="1"/>
  <c r="CO72" i="1"/>
  <c r="WE72" i="1" s="1"/>
  <c r="XC72" i="1" s="1"/>
  <c r="GF149" i="1"/>
  <c r="CO149" i="1"/>
  <c r="WE149" i="1" s="1"/>
  <c r="XC149" i="1" s="1"/>
  <c r="HD149" i="1"/>
  <c r="FH149" i="1"/>
  <c r="GF202" i="1"/>
  <c r="HD202" i="1"/>
  <c r="FH202" i="1"/>
  <c r="CO202" i="1"/>
  <c r="WE202" i="1" s="1"/>
  <c r="XC202" i="1" s="1"/>
  <c r="HD76" i="1"/>
  <c r="GF76" i="1"/>
  <c r="FH76" i="1"/>
  <c r="CO76" i="1"/>
  <c r="CP198" i="1"/>
  <c r="WF198" i="1" s="1"/>
  <c r="XD198" i="1" s="1"/>
  <c r="HE198" i="1"/>
  <c r="FI198" i="1"/>
  <c r="GG198" i="1"/>
  <c r="AT134" i="1"/>
  <c r="BQ134" i="1" s="1"/>
  <c r="CO187" i="1"/>
  <c r="WE187" i="1" s="1"/>
  <c r="XC187" i="1" s="1"/>
  <c r="HD187" i="1"/>
  <c r="GF187" i="1"/>
  <c r="FH187" i="1"/>
  <c r="CO59" i="1"/>
  <c r="WE59" i="1" s="1"/>
  <c r="XC59" i="1" s="1"/>
  <c r="HD59" i="1"/>
  <c r="FH59" i="1"/>
  <c r="GF59" i="1"/>
  <c r="EJ155" i="1"/>
  <c r="NP155" i="1" s="1"/>
  <c r="XZ155" i="1" s="1"/>
  <c r="DL155" i="1"/>
  <c r="EJ77" i="1"/>
  <c r="NP77" i="1" s="1"/>
  <c r="XZ77" i="1" s="1"/>
  <c r="DL77" i="1"/>
  <c r="DM69" i="1"/>
  <c r="HD33" i="1"/>
  <c r="GF33" i="1"/>
  <c r="CO33" i="1"/>
  <c r="WE33" i="1" s="1"/>
  <c r="XC33" i="1" s="1"/>
  <c r="FH33" i="1"/>
  <c r="HD116" i="1"/>
  <c r="CO116" i="1"/>
  <c r="WE116" i="1" s="1"/>
  <c r="XC116" i="1" s="1"/>
  <c r="GF116" i="1"/>
  <c r="FH116" i="1"/>
  <c r="EI77" i="1"/>
  <c r="NO77" i="1" s="1"/>
  <c r="XY77" i="1" s="1"/>
  <c r="DK77" i="1"/>
  <c r="HD92" i="1"/>
  <c r="FH92" i="1"/>
  <c r="GF92" i="1"/>
  <c r="CO92" i="1"/>
  <c r="WE92" i="1" s="1"/>
  <c r="XC92" i="1" s="1"/>
  <c r="HD174" i="1"/>
  <c r="CO174" i="1"/>
  <c r="WE174" i="1" s="1"/>
  <c r="XC174" i="1" s="1"/>
  <c r="GF174" i="1"/>
  <c r="FH174" i="1"/>
  <c r="AU190" i="1"/>
  <c r="EI69" i="1"/>
  <c r="NO69" i="1" s="1"/>
  <c r="XY69" i="1" s="1"/>
  <c r="DK69" i="1"/>
  <c r="GG68" i="1"/>
  <c r="FI68" i="1"/>
  <c r="CP68" i="1"/>
  <c r="WF68" i="1" s="1"/>
  <c r="XD68" i="1" s="1"/>
  <c r="HE68" i="1"/>
  <c r="CO84" i="1"/>
  <c r="WE84" i="1" s="1"/>
  <c r="XC84" i="1" s="1"/>
  <c r="GF84" i="1"/>
  <c r="HD84" i="1"/>
  <c r="FH84" i="1"/>
  <c r="EK190" i="1"/>
  <c r="NQ190" i="1" s="1"/>
  <c r="YA190" i="1" s="1"/>
  <c r="DM190" i="1"/>
  <c r="AT77" i="1"/>
  <c r="EI155" i="1"/>
  <c r="NO155" i="1" s="1"/>
  <c r="XY155" i="1" s="1"/>
  <c r="DK155" i="1"/>
  <c r="DL69" i="1"/>
  <c r="EJ69" i="1"/>
  <c r="NP69" i="1" s="1"/>
  <c r="XZ69" i="1" s="1"/>
  <c r="HD145" i="1"/>
  <c r="GF145" i="1"/>
  <c r="CO145" i="1"/>
  <c r="WE145" i="1" s="1"/>
  <c r="XC145" i="1" s="1"/>
  <c r="FH145" i="1"/>
  <c r="DL190" i="1"/>
  <c r="EJ190" i="1"/>
  <c r="NP190" i="1" s="1"/>
  <c r="XZ190" i="1" s="1"/>
  <c r="AT155" i="1"/>
  <c r="HD104" i="1"/>
  <c r="GF104" i="1"/>
  <c r="FH104" i="1"/>
  <c r="CO104" i="1"/>
  <c r="WE104" i="1" s="1"/>
  <c r="XC104" i="1" s="1"/>
  <c r="FH137" i="1"/>
  <c r="GF137" i="1"/>
  <c r="CO137" i="1"/>
  <c r="WE137" i="1" s="1"/>
  <c r="XC137" i="1" s="1"/>
  <c r="HD137" i="1"/>
  <c r="DL81" i="1"/>
  <c r="EJ81" i="1"/>
  <c r="NP81" i="1" s="1"/>
  <c r="XZ81" i="1" s="1"/>
  <c r="HD178" i="1"/>
  <c r="FH178" i="1"/>
  <c r="CO178" i="1"/>
  <c r="WE178" i="1" s="1"/>
  <c r="XC178" i="1" s="1"/>
  <c r="GF178" i="1"/>
  <c r="FH126" i="1"/>
  <c r="GF126" i="1"/>
  <c r="CO126" i="1"/>
  <c r="WE126" i="1" s="1"/>
  <c r="XC126" i="1" s="1"/>
  <c r="HD126" i="1"/>
  <c r="HE60" i="1"/>
  <c r="GG60" i="1"/>
  <c r="FI60" i="1"/>
  <c r="CP60" i="1"/>
  <c r="WF60" i="1" s="1"/>
  <c r="XD60" i="1" s="1"/>
  <c r="HD25" i="1"/>
  <c r="FH25" i="1"/>
  <c r="CO25" i="1"/>
  <c r="WE25" i="1" s="1"/>
  <c r="XC25" i="1" s="1"/>
  <c r="GF25" i="1"/>
  <c r="CO165" i="1"/>
  <c r="WE165" i="1" s="1"/>
  <c r="XC165" i="1" s="1"/>
  <c r="HD165" i="1"/>
  <c r="GF165" i="1"/>
  <c r="FH165" i="1"/>
  <c r="CO100" i="1"/>
  <c r="WE100" i="1" s="1"/>
  <c r="XC100" i="1" s="1"/>
  <c r="HD100" i="1"/>
  <c r="GF100" i="1"/>
  <c r="FH100" i="1"/>
  <c r="EK27" i="1"/>
  <c r="NQ27" i="1" s="1"/>
  <c r="YA27" i="1" s="1"/>
  <c r="DM27" i="1"/>
  <c r="EJ198" i="1"/>
  <c r="NP198" i="1" s="1"/>
  <c r="XZ198" i="1" s="1"/>
  <c r="DL198" i="1"/>
  <c r="EL50" i="1"/>
  <c r="NR50" i="1" s="1"/>
  <c r="YB50" i="1" s="1"/>
  <c r="DN50" i="1"/>
  <c r="DL87" i="1"/>
  <c r="EJ87" i="1"/>
  <c r="NP87" i="1" s="1"/>
  <c r="XZ87" i="1" s="1"/>
  <c r="EK139" i="1"/>
  <c r="NQ139" i="1" s="1"/>
  <c r="YA139" i="1" s="1"/>
  <c r="DM139" i="1"/>
  <c r="EK20" i="1"/>
  <c r="NQ20" i="1" s="1"/>
  <c r="YA20" i="1" s="1"/>
  <c r="DM20" i="1"/>
  <c r="EJ195" i="1"/>
  <c r="NP195" i="1" s="1"/>
  <c r="XZ195" i="1" s="1"/>
  <c r="DL195" i="1"/>
  <c r="EJ172" i="1"/>
  <c r="NP172" i="1" s="1"/>
  <c r="XZ172" i="1" s="1"/>
  <c r="DL172" i="1"/>
  <c r="DL64" i="1"/>
  <c r="EJ64" i="1"/>
  <c r="NP64" i="1" s="1"/>
  <c r="XZ64" i="1" s="1"/>
  <c r="EJ112" i="1"/>
  <c r="NP112" i="1" s="1"/>
  <c r="XZ112" i="1" s="1"/>
  <c r="DL112" i="1"/>
  <c r="EK99" i="1"/>
  <c r="NQ99" i="1" s="1"/>
  <c r="YA99" i="1" s="1"/>
  <c r="DM99" i="1"/>
  <c r="EJ197" i="1"/>
  <c r="NP197" i="1" s="1"/>
  <c r="XZ197" i="1" s="1"/>
  <c r="DL197" i="1"/>
  <c r="DL201" i="1"/>
  <c r="EJ201" i="1"/>
  <c r="NP201" i="1" s="1"/>
  <c r="XZ201" i="1" s="1"/>
  <c r="DM206" i="1"/>
  <c r="EK206" i="1"/>
  <c r="NQ206" i="1" s="1"/>
  <c r="YA206" i="1" s="1"/>
  <c r="EJ162" i="1"/>
  <c r="NP162" i="1" s="1"/>
  <c r="XZ162" i="1" s="1"/>
  <c r="DL162" i="1"/>
  <c r="DL208" i="1"/>
  <c r="EJ208" i="1"/>
  <c r="NP208" i="1" s="1"/>
  <c r="XZ208" i="1" s="1"/>
  <c r="EK82" i="1"/>
  <c r="NQ82" i="1" s="1"/>
  <c r="YA82" i="1" s="1"/>
  <c r="DM82" i="1"/>
  <c r="EK123" i="1"/>
  <c r="NQ123" i="1" s="1"/>
  <c r="YA123" i="1" s="1"/>
  <c r="DM123" i="1"/>
  <c r="EJ211" i="1"/>
  <c r="NP211" i="1" s="1"/>
  <c r="XZ211" i="1" s="1"/>
  <c r="DL211" i="1"/>
  <c r="EK135" i="1"/>
  <c r="NQ135" i="1" s="1"/>
  <c r="YA135" i="1" s="1"/>
  <c r="DM135" i="1"/>
  <c r="EK106" i="1"/>
  <c r="NQ106" i="1" s="1"/>
  <c r="YA106" i="1" s="1"/>
  <c r="DM106" i="1"/>
  <c r="EK167" i="1"/>
  <c r="NQ167" i="1" s="1"/>
  <c r="YA167" i="1" s="1"/>
  <c r="DM167" i="1"/>
  <c r="EL85" i="1"/>
  <c r="NR85" i="1" s="1"/>
  <c r="YB85" i="1" s="1"/>
  <c r="DN85" i="1"/>
  <c r="EK83" i="1"/>
  <c r="NQ83" i="1" s="1"/>
  <c r="YA83" i="1" s="1"/>
  <c r="DM83" i="1"/>
  <c r="EJ192" i="1"/>
  <c r="NP192" i="1" s="1"/>
  <c r="XZ192" i="1" s="1"/>
  <c r="DL192" i="1"/>
  <c r="EK145" i="1"/>
  <c r="NQ145" i="1" s="1"/>
  <c r="YA145" i="1" s="1"/>
  <c r="DM145" i="1"/>
  <c r="EK102" i="1"/>
  <c r="NQ102" i="1" s="1"/>
  <c r="YA102" i="1" s="1"/>
  <c r="DM102" i="1"/>
  <c r="EK47" i="1"/>
  <c r="NQ47" i="1" s="1"/>
  <c r="YA47" i="1" s="1"/>
  <c r="DM47" i="1"/>
  <c r="EJ136" i="1"/>
  <c r="NP136" i="1" s="1"/>
  <c r="XZ136" i="1" s="1"/>
  <c r="DL136" i="1"/>
  <c r="EK126" i="1"/>
  <c r="NQ126" i="1" s="1"/>
  <c r="YA126" i="1" s="1"/>
  <c r="DM126" i="1"/>
  <c r="EJ57" i="1"/>
  <c r="NP57" i="1" s="1"/>
  <c r="XZ57" i="1" s="1"/>
  <c r="DL57" i="1"/>
  <c r="EK181" i="1"/>
  <c r="NQ181" i="1" s="1"/>
  <c r="YA181" i="1" s="1"/>
  <c r="DM181" i="1"/>
  <c r="EK128" i="1"/>
  <c r="NQ128" i="1" s="1"/>
  <c r="YA128" i="1" s="1"/>
  <c r="DM128" i="1"/>
  <c r="EJ25" i="1"/>
  <c r="NP25" i="1" s="1"/>
  <c r="XZ25" i="1" s="1"/>
  <c r="DL25" i="1"/>
  <c r="EJ41" i="1"/>
  <c r="NP41" i="1" s="1"/>
  <c r="XZ41" i="1" s="1"/>
  <c r="DL41" i="1"/>
  <c r="EJ92" i="1"/>
  <c r="NP92" i="1" s="1"/>
  <c r="XZ92" i="1" s="1"/>
  <c r="DL92" i="1"/>
  <c r="EJ158" i="1"/>
  <c r="NP158" i="1" s="1"/>
  <c r="XZ158" i="1" s="1"/>
  <c r="DL158" i="1"/>
  <c r="EK94" i="1"/>
  <c r="NQ94" i="1" s="1"/>
  <c r="YA94" i="1" s="1"/>
  <c r="DM94" i="1"/>
  <c r="EK31" i="1"/>
  <c r="NQ31" i="1" s="1"/>
  <c r="YA31" i="1" s="1"/>
  <c r="DM31" i="1"/>
  <c r="EK39" i="1"/>
  <c r="NQ39" i="1" s="1"/>
  <c r="YA39" i="1" s="1"/>
  <c r="DM39" i="1"/>
  <c r="EJ33" i="1"/>
  <c r="NP33" i="1" s="1"/>
  <c r="XZ33" i="1" s="1"/>
  <c r="DL33" i="1"/>
  <c r="EK157" i="1"/>
  <c r="NQ157" i="1" s="1"/>
  <c r="YA157" i="1" s="1"/>
  <c r="DM157" i="1"/>
  <c r="EK79" i="1"/>
  <c r="NQ79" i="1" s="1"/>
  <c r="YA79" i="1" s="1"/>
  <c r="DM79" i="1"/>
  <c r="HE134" i="1"/>
  <c r="GG134" i="1"/>
  <c r="FI134" i="1"/>
  <c r="CP134" i="1"/>
  <c r="WF134" i="1" s="1"/>
  <c r="XD134" i="1" s="1"/>
  <c r="EK66" i="1"/>
  <c r="NQ66" i="1" s="1"/>
  <c r="YA66" i="1" s="1"/>
  <c r="DM66" i="1"/>
  <c r="EK113" i="1"/>
  <c r="NQ113" i="1" s="1"/>
  <c r="YA113" i="1" s="1"/>
  <c r="DM113" i="1"/>
  <c r="AU88" i="1"/>
  <c r="BR88" i="1" s="1"/>
  <c r="EJ115" i="1"/>
  <c r="NP115" i="1" s="1"/>
  <c r="XZ115" i="1" s="1"/>
  <c r="DL115" i="1"/>
  <c r="CO131" i="1"/>
  <c r="WE131" i="1" s="1"/>
  <c r="XC131" i="1" s="1"/>
  <c r="HD131" i="1"/>
  <c r="GF131" i="1"/>
  <c r="FH131" i="1"/>
  <c r="AT125" i="1"/>
  <c r="BQ125" i="1" s="1"/>
  <c r="AT187" i="1"/>
  <c r="BQ187" i="1" s="1"/>
  <c r="CO135" i="1"/>
  <c r="WE135" i="1" s="1"/>
  <c r="XC135" i="1" s="1"/>
  <c r="HD135" i="1"/>
  <c r="GF135" i="1"/>
  <c r="FH135" i="1"/>
  <c r="EK119" i="1"/>
  <c r="NQ119" i="1" s="1"/>
  <c r="YA119" i="1" s="1"/>
  <c r="DM119" i="1"/>
  <c r="AU185" i="1"/>
  <c r="BR185" i="1" s="1"/>
  <c r="AU55" i="1"/>
  <c r="BR55" i="1" s="1"/>
  <c r="CP73" i="1"/>
  <c r="WF73" i="1" s="1"/>
  <c r="XD73" i="1" s="1"/>
  <c r="HE73" i="1"/>
  <c r="GG73" i="1"/>
  <c r="FI73" i="1"/>
  <c r="AU131" i="1"/>
  <c r="BR131" i="1" s="1"/>
  <c r="AU164" i="1"/>
  <c r="BR164" i="1" s="1"/>
  <c r="EJ209" i="1"/>
  <c r="NP209" i="1" s="1"/>
  <c r="XZ209" i="1" s="1"/>
  <c r="DL209" i="1"/>
  <c r="EI201" i="1"/>
  <c r="NO201" i="1" s="1"/>
  <c r="XY201" i="1" s="1"/>
  <c r="DK201" i="1"/>
  <c r="EK75" i="1"/>
  <c r="NQ75" i="1" s="1"/>
  <c r="YA75" i="1" s="1"/>
  <c r="DM75" i="1"/>
  <c r="CP46" i="1"/>
  <c r="WF46" i="1" s="1"/>
  <c r="XD46" i="1" s="1"/>
  <c r="HE46" i="1"/>
  <c r="GG46" i="1"/>
  <c r="FI46" i="1"/>
  <c r="HE179" i="1"/>
  <c r="GG179" i="1"/>
  <c r="FI179" i="1"/>
  <c r="CP179" i="1"/>
  <c r="WF179" i="1" s="1"/>
  <c r="XD179" i="1" s="1"/>
  <c r="HE153" i="1"/>
  <c r="GG153" i="1"/>
  <c r="FI153" i="1"/>
  <c r="CP153" i="1"/>
  <c r="WF153" i="1" s="1"/>
  <c r="XD153" i="1" s="1"/>
  <c r="GG27" i="1"/>
  <c r="CP27" i="1"/>
  <c r="WF27" i="1" s="1"/>
  <c r="XD27" i="1" s="1"/>
  <c r="HE27" i="1"/>
  <c r="FI27" i="1"/>
  <c r="AU147" i="1"/>
  <c r="BR147" i="1" s="1"/>
  <c r="EJ129" i="1"/>
  <c r="NP129" i="1" s="1"/>
  <c r="XZ129" i="1" s="1"/>
  <c r="DL129" i="1"/>
  <c r="CP122" i="1"/>
  <c r="WF122" i="1" s="1"/>
  <c r="XD122" i="1" s="1"/>
  <c r="HE122" i="1"/>
  <c r="GG122" i="1"/>
  <c r="FI122" i="1"/>
  <c r="CP205" i="1"/>
  <c r="WF205" i="1" s="1"/>
  <c r="XD205" i="1" s="1"/>
  <c r="HE205" i="1"/>
  <c r="GG205" i="1"/>
  <c r="FI205" i="1"/>
  <c r="EK26" i="1"/>
  <c r="NQ26" i="1" s="1"/>
  <c r="YA26" i="1" s="1"/>
  <c r="DM26" i="1"/>
  <c r="CP181" i="1"/>
  <c r="WF181" i="1" s="1"/>
  <c r="XD181" i="1" s="1"/>
  <c r="HE181" i="1"/>
  <c r="GG181" i="1"/>
  <c r="FI181" i="1"/>
  <c r="AU122" i="1"/>
  <c r="BR122" i="1" s="1"/>
  <c r="EJ177" i="1"/>
  <c r="NP177" i="1" s="1"/>
  <c r="XZ177" i="1" s="1"/>
  <c r="DL177" i="1"/>
  <c r="EJ153" i="1"/>
  <c r="NP153" i="1" s="1"/>
  <c r="XZ153" i="1" s="1"/>
  <c r="DL153" i="1"/>
  <c r="EJ132" i="1"/>
  <c r="NP132" i="1" s="1"/>
  <c r="XZ132" i="1" s="1"/>
  <c r="DL132" i="1"/>
  <c r="CP66" i="1"/>
  <c r="WF66" i="1" s="1"/>
  <c r="XD66" i="1" s="1"/>
  <c r="HE66" i="1"/>
  <c r="GG66" i="1"/>
  <c r="FI66" i="1"/>
  <c r="EJ84" i="1"/>
  <c r="NP84" i="1" s="1"/>
  <c r="XZ84" i="1" s="1"/>
  <c r="DL84" i="1"/>
  <c r="AU48" i="1"/>
  <c r="BR48" i="1" s="1"/>
  <c r="EJ206" i="1"/>
  <c r="NP206" i="1" s="1"/>
  <c r="XZ206" i="1" s="1"/>
  <c r="DL206" i="1"/>
  <c r="EJ141" i="1"/>
  <c r="NP141" i="1" s="1"/>
  <c r="XZ141" i="1" s="1"/>
  <c r="DL141" i="1"/>
  <c r="EI60" i="1"/>
  <c r="NO60" i="1" s="1"/>
  <c r="XY60" i="1" s="1"/>
  <c r="DK60" i="1"/>
  <c r="EJ67" i="1"/>
  <c r="NP67" i="1" s="1"/>
  <c r="XZ67" i="1" s="1"/>
  <c r="DL67" i="1"/>
  <c r="HE31" i="1"/>
  <c r="GG31" i="1"/>
  <c r="FI31" i="1"/>
  <c r="CP31" i="1"/>
  <c r="WF31" i="1" s="1"/>
  <c r="XD31" i="1" s="1"/>
  <c r="AV161" i="1"/>
  <c r="BS161" i="1" s="1"/>
  <c r="CP184" i="1"/>
  <c r="WF184" i="1" s="1"/>
  <c r="XD184" i="1" s="1"/>
  <c r="HE184" i="1"/>
  <c r="GG184" i="1"/>
  <c r="FI184" i="1"/>
  <c r="EI202" i="1"/>
  <c r="NO202" i="1" s="1"/>
  <c r="XY202" i="1" s="1"/>
  <c r="DK202" i="1"/>
  <c r="EK74" i="1"/>
  <c r="NQ74" i="1" s="1"/>
  <c r="YA74" i="1" s="1"/>
  <c r="DM74" i="1"/>
  <c r="EK189" i="1"/>
  <c r="NQ189" i="1" s="1"/>
  <c r="YA189" i="1" s="1"/>
  <c r="DM189" i="1"/>
  <c r="EJ21" i="1"/>
  <c r="NP21" i="1" s="1"/>
  <c r="XZ21" i="1" s="1"/>
  <c r="DL21" i="1"/>
  <c r="AT60" i="1"/>
  <c r="BQ60" i="1" s="1"/>
  <c r="AU207" i="1"/>
  <c r="BR207" i="1" s="1"/>
  <c r="EK114" i="1"/>
  <c r="NQ114" i="1" s="1"/>
  <c r="YA114" i="1" s="1"/>
  <c r="DM114" i="1"/>
  <c r="CP65" i="1"/>
  <c r="WF65" i="1" s="1"/>
  <c r="XD65" i="1" s="1"/>
  <c r="HE65" i="1"/>
  <c r="FI65" i="1"/>
  <c r="GG65" i="1"/>
  <c r="EK173" i="1"/>
  <c r="NQ173" i="1" s="1"/>
  <c r="YA173" i="1" s="1"/>
  <c r="DM173" i="1"/>
  <c r="CP61" i="1"/>
  <c r="WF61" i="1" s="1"/>
  <c r="XD61" i="1" s="1"/>
  <c r="HE61" i="1"/>
  <c r="GG61" i="1"/>
  <c r="FI61" i="1"/>
  <c r="EJ144" i="1"/>
  <c r="NP144" i="1" s="1"/>
  <c r="XZ144" i="1" s="1"/>
  <c r="DL144" i="1"/>
  <c r="AU40" i="1"/>
  <c r="BR40" i="1" s="1"/>
  <c r="EJ118" i="1"/>
  <c r="NP118" i="1" s="1"/>
  <c r="XZ118" i="1" s="1"/>
  <c r="DL118" i="1"/>
  <c r="CP118" i="1"/>
  <c r="WF118" i="1" s="1"/>
  <c r="XD118" i="1" s="1"/>
  <c r="HE118" i="1"/>
  <c r="GG118" i="1"/>
  <c r="FI118" i="1"/>
  <c r="AU191" i="1"/>
  <c r="BR191" i="1" s="1"/>
  <c r="EK98" i="1"/>
  <c r="NQ98" i="1" s="1"/>
  <c r="YA98" i="1" s="1"/>
  <c r="DM98" i="1"/>
  <c r="EK204" i="1"/>
  <c r="NQ204" i="1" s="1"/>
  <c r="YA204" i="1" s="1"/>
  <c r="DM204" i="1"/>
  <c r="EK43" i="1"/>
  <c r="NQ43" i="1" s="1"/>
  <c r="YA43" i="1" s="1"/>
  <c r="DM43" i="1"/>
  <c r="EK180" i="1"/>
  <c r="NQ180" i="1" s="1"/>
  <c r="YA180" i="1" s="1"/>
  <c r="DM180" i="1"/>
  <c r="AT209" i="1"/>
  <c r="BQ209" i="1" s="1"/>
  <c r="AT45" i="1"/>
  <c r="BQ45" i="1" s="1"/>
  <c r="EJ145" i="1"/>
  <c r="NP145" i="1" s="1"/>
  <c r="XZ145" i="1" s="1"/>
  <c r="DL145" i="1"/>
  <c r="HE111" i="1"/>
  <c r="GG111" i="1"/>
  <c r="FI111" i="1"/>
  <c r="CP111" i="1"/>
  <c r="WF111" i="1" s="1"/>
  <c r="XD111" i="1" s="1"/>
  <c r="HE52" i="1"/>
  <c r="GG52" i="1"/>
  <c r="FI52" i="1"/>
  <c r="CP52" i="1"/>
  <c r="WF52" i="1" s="1"/>
  <c r="XD52" i="1" s="1"/>
  <c r="CP51" i="1"/>
  <c r="WF51" i="1" s="1"/>
  <c r="XD51" i="1" s="1"/>
  <c r="HE51" i="1"/>
  <c r="GG51" i="1"/>
  <c r="FI51" i="1"/>
  <c r="EK151" i="1"/>
  <c r="NQ151" i="1" s="1"/>
  <c r="YA151" i="1" s="1"/>
  <c r="DM151" i="1"/>
  <c r="AU52" i="1"/>
  <c r="BR52" i="1" s="1"/>
  <c r="CO208" i="1"/>
  <c r="WE208" i="1" s="1"/>
  <c r="XC208" i="1" s="1"/>
  <c r="HD208" i="1"/>
  <c r="FH208" i="1"/>
  <c r="GF208" i="1"/>
  <c r="EJ104" i="1"/>
  <c r="NP104" i="1" s="1"/>
  <c r="XZ104" i="1" s="1"/>
  <c r="DL104" i="1"/>
  <c r="EI153" i="1"/>
  <c r="NO153" i="1" s="1"/>
  <c r="XY153" i="1" s="1"/>
  <c r="DK153" i="1"/>
  <c r="EJ127" i="1"/>
  <c r="NP127" i="1" s="1"/>
  <c r="XZ127" i="1" s="1"/>
  <c r="DL127" i="1"/>
  <c r="CP168" i="1"/>
  <c r="WF168" i="1" s="1"/>
  <c r="XD168" i="1" s="1"/>
  <c r="HE168" i="1"/>
  <c r="GG168" i="1"/>
  <c r="FI168" i="1"/>
  <c r="CO200" i="1"/>
  <c r="WE200" i="1" s="1"/>
  <c r="XC200" i="1" s="1"/>
  <c r="HD200" i="1"/>
  <c r="GF200" i="1"/>
  <c r="FH200" i="1"/>
  <c r="AU91" i="1"/>
  <c r="BR91" i="1" s="1"/>
  <c r="EJ108" i="1"/>
  <c r="NP108" i="1" s="1"/>
  <c r="XZ108" i="1" s="1"/>
  <c r="DL108" i="1"/>
  <c r="EJ37" i="1"/>
  <c r="NP37" i="1" s="1"/>
  <c r="XZ37" i="1" s="1"/>
  <c r="DL37" i="1"/>
  <c r="EJ178" i="1"/>
  <c r="NP178" i="1" s="1"/>
  <c r="XZ178" i="1" s="1"/>
  <c r="DL178" i="1"/>
  <c r="CO24" i="1"/>
  <c r="WE24" i="1" s="1"/>
  <c r="XC24" i="1" s="1"/>
  <c r="HD24" i="1"/>
  <c r="GF24" i="1"/>
  <c r="FH24" i="1"/>
  <c r="AT129" i="1"/>
  <c r="BQ129" i="1" s="1"/>
  <c r="HE21" i="1"/>
  <c r="CP105" i="1"/>
  <c r="WF105" i="1" s="1"/>
  <c r="XD105" i="1" s="1"/>
  <c r="HE105" i="1"/>
  <c r="GG105" i="1"/>
  <c r="FI105" i="1"/>
  <c r="AU169" i="1"/>
  <c r="BR169" i="1" s="1"/>
  <c r="AU178" i="1"/>
  <c r="BR178" i="1" s="1"/>
  <c r="AU142" i="1"/>
  <c r="BR142" i="1" s="1"/>
  <c r="AT202" i="1"/>
  <c r="BQ202" i="1" s="1"/>
  <c r="AU26" i="1"/>
  <c r="BR26" i="1" s="1"/>
  <c r="AT154" i="1"/>
  <c r="BQ154" i="1" s="1"/>
  <c r="AT100" i="1"/>
  <c r="BQ100" i="1" s="1"/>
  <c r="HE128" i="1"/>
  <c r="GG128" i="1"/>
  <c r="FI128" i="1"/>
  <c r="CP128" i="1"/>
  <c r="WF128" i="1" s="1"/>
  <c r="XD128" i="1" s="1"/>
  <c r="CP90" i="1"/>
  <c r="WF90" i="1" s="1"/>
  <c r="XD90" i="1" s="1"/>
  <c r="HE90" i="1"/>
  <c r="GG90" i="1"/>
  <c r="FI90" i="1"/>
  <c r="CP167" i="1"/>
  <c r="WF167" i="1" s="1"/>
  <c r="XD167" i="1" s="1"/>
  <c r="HE167" i="1"/>
  <c r="GG167" i="1"/>
  <c r="FI167" i="1"/>
  <c r="EJ47" i="1"/>
  <c r="NP47" i="1" s="1"/>
  <c r="XZ47" i="1" s="1"/>
  <c r="DL47" i="1"/>
  <c r="CP89" i="1"/>
  <c r="WF89" i="1" s="1"/>
  <c r="XD89" i="1" s="1"/>
  <c r="HE89" i="1"/>
  <c r="GG89" i="1"/>
  <c r="FI89" i="1"/>
  <c r="AT177" i="1"/>
  <c r="BQ177" i="1" s="1"/>
  <c r="AV58" i="1"/>
  <c r="BS58" i="1" s="1"/>
  <c r="HE161" i="1"/>
  <c r="GG161" i="1"/>
  <c r="FI161" i="1"/>
  <c r="CP161" i="1"/>
  <c r="WF161" i="1" s="1"/>
  <c r="XD161" i="1" s="1"/>
  <c r="AT96" i="1"/>
  <c r="BQ96" i="1" s="1"/>
  <c r="AU22" i="1"/>
  <c r="BR22" i="1" s="1"/>
  <c r="AU59" i="1"/>
  <c r="BR59" i="1" s="1"/>
  <c r="AU51" i="1"/>
  <c r="BR51" i="1" s="1"/>
  <c r="CP136" i="1"/>
  <c r="WF136" i="1" s="1"/>
  <c r="XD136" i="1" s="1"/>
  <c r="HE136" i="1"/>
  <c r="GG136" i="1"/>
  <c r="FI136" i="1"/>
  <c r="AU137" i="1"/>
  <c r="BR137" i="1" s="1"/>
  <c r="AU160" i="1"/>
  <c r="BR160" i="1" s="1"/>
  <c r="CP121" i="1"/>
  <c r="WF121" i="1" s="1"/>
  <c r="XD121" i="1" s="1"/>
  <c r="HE121" i="1"/>
  <c r="GG121" i="1"/>
  <c r="FI121" i="1"/>
  <c r="CP204" i="1"/>
  <c r="WF204" i="1" s="1"/>
  <c r="XD204" i="1" s="1"/>
  <c r="HE204" i="1"/>
  <c r="GG204" i="1"/>
  <c r="FI204" i="1"/>
  <c r="AT153" i="1"/>
  <c r="BQ153" i="1" s="1"/>
  <c r="HE91" i="1"/>
  <c r="GG91" i="1"/>
  <c r="FI91" i="1"/>
  <c r="CP91" i="1"/>
  <c r="WF91" i="1" s="1"/>
  <c r="XD91" i="1" s="1"/>
  <c r="CO147" i="1"/>
  <c r="WE147" i="1" s="1"/>
  <c r="XC147" i="1" s="1"/>
  <c r="HD147" i="1"/>
  <c r="GF147" i="1"/>
  <c r="FH147" i="1"/>
  <c r="CP50" i="1"/>
  <c r="WF50" i="1" s="1"/>
  <c r="XD50" i="1" s="1"/>
  <c r="HE50" i="1"/>
  <c r="GG50" i="1"/>
  <c r="FI50" i="1"/>
  <c r="AT132" i="1"/>
  <c r="BQ132" i="1" s="1"/>
  <c r="AU171" i="1"/>
  <c r="BR171" i="1" s="1"/>
  <c r="HE140" i="1"/>
  <c r="GG140" i="1"/>
  <c r="FI140" i="1"/>
  <c r="CP140" i="1"/>
  <c r="WF140" i="1" s="1"/>
  <c r="XD140" i="1" s="1"/>
  <c r="FJ96" i="1"/>
  <c r="AU200" i="1"/>
  <c r="BR200" i="1" s="1"/>
  <c r="EK17" i="1"/>
  <c r="NQ17" i="1" s="1"/>
  <c r="YA17" i="1" s="1"/>
  <c r="DM17" i="1"/>
  <c r="HE36" i="1"/>
  <c r="GG36" i="1"/>
  <c r="FI36" i="1"/>
  <c r="CP36" i="1"/>
  <c r="WF36" i="1" s="1"/>
  <c r="XD36" i="1" s="1"/>
  <c r="HE157" i="1"/>
  <c r="GG157" i="1"/>
  <c r="FI157" i="1"/>
  <c r="CP157" i="1"/>
  <c r="WF157" i="1" s="1"/>
  <c r="XD157" i="1" s="1"/>
  <c r="HE99" i="1"/>
  <c r="GG99" i="1"/>
  <c r="FI99" i="1"/>
  <c r="CP99" i="1"/>
  <c r="WF99" i="1" s="1"/>
  <c r="XD99" i="1" s="1"/>
  <c r="HE63" i="1"/>
  <c r="GG63" i="1"/>
  <c r="FI63" i="1"/>
  <c r="CP63" i="1"/>
  <c r="WF63" i="1" s="1"/>
  <c r="XD63" i="1" s="1"/>
  <c r="AU27" i="1"/>
  <c r="BR27" i="1" s="1"/>
  <c r="AU78" i="1"/>
  <c r="BR78" i="1" s="1"/>
  <c r="AT194" i="1"/>
  <c r="BQ194" i="1" s="1"/>
  <c r="AU203" i="1"/>
  <c r="BR203" i="1" s="1"/>
  <c r="CO151" i="1"/>
  <c r="WE151" i="1" s="1"/>
  <c r="XC151" i="1" s="1"/>
  <c r="HD151" i="1"/>
  <c r="GF151" i="1"/>
  <c r="FH151" i="1"/>
  <c r="HE211" i="1"/>
  <c r="GG211" i="1"/>
  <c r="FI211" i="1"/>
  <c r="CP211" i="1"/>
  <c r="WF211" i="1" s="1"/>
  <c r="XD211" i="1" s="1"/>
  <c r="AV179" i="1"/>
  <c r="BS179" i="1" s="1"/>
  <c r="CP77" i="1"/>
  <c r="WF77" i="1" s="1"/>
  <c r="XD77" i="1" s="1"/>
  <c r="HE77" i="1"/>
  <c r="GG77" i="1"/>
  <c r="FI77" i="1"/>
  <c r="CP132" i="1"/>
  <c r="WF132" i="1" s="1"/>
  <c r="XD132" i="1" s="1"/>
  <c r="HE132" i="1"/>
  <c r="GG132" i="1"/>
  <c r="FI132" i="1"/>
  <c r="CP144" i="1"/>
  <c r="WF144" i="1" s="1"/>
  <c r="XD144" i="1" s="1"/>
  <c r="HE144" i="1"/>
  <c r="GG144" i="1"/>
  <c r="FI144" i="1"/>
  <c r="EK115" i="1"/>
  <c r="NQ115" i="1" s="1"/>
  <c r="YA115" i="1" s="1"/>
  <c r="DM115" i="1"/>
  <c r="EK44" i="1"/>
  <c r="NQ44" i="1" s="1"/>
  <c r="YA44" i="1" s="1"/>
  <c r="DM44" i="1"/>
  <c r="AU128" i="1"/>
  <c r="BR128" i="1" s="1"/>
  <c r="EK140" i="1"/>
  <c r="NQ140" i="1" s="1"/>
  <c r="YA140" i="1" s="1"/>
  <c r="DM140" i="1"/>
  <c r="AU30" i="1"/>
  <c r="BR30" i="1" s="1"/>
  <c r="AU183" i="1"/>
  <c r="BR183" i="1" s="1"/>
  <c r="EJ59" i="1"/>
  <c r="NP59" i="1" s="1"/>
  <c r="XZ59" i="1" s="1"/>
  <c r="DL59" i="1"/>
  <c r="EJ137" i="1"/>
  <c r="NP137" i="1" s="1"/>
  <c r="XZ137" i="1" s="1"/>
  <c r="DL137" i="1"/>
  <c r="EI64" i="1"/>
  <c r="NO64" i="1" s="1"/>
  <c r="XY64" i="1" s="1"/>
  <c r="DK64" i="1"/>
  <c r="AU19" i="1"/>
  <c r="BR19" i="1" s="1"/>
  <c r="HE32" i="1"/>
  <c r="GG32" i="1"/>
  <c r="FI32" i="1"/>
  <c r="CP32" i="1"/>
  <c r="WF32" i="1" s="1"/>
  <c r="XD32" i="1" s="1"/>
  <c r="CP114" i="1"/>
  <c r="WF114" i="1" s="1"/>
  <c r="XD114" i="1" s="1"/>
  <c r="HE114" i="1"/>
  <c r="GG114" i="1"/>
  <c r="FI114" i="1"/>
  <c r="CP94" i="1"/>
  <c r="WF94" i="1" s="1"/>
  <c r="XD94" i="1" s="1"/>
  <c r="HE94" i="1"/>
  <c r="GG94" i="1"/>
  <c r="FI94" i="1"/>
  <c r="CP47" i="1"/>
  <c r="WF47" i="1" s="1"/>
  <c r="XD47" i="1" s="1"/>
  <c r="HE47" i="1"/>
  <c r="GG47" i="1"/>
  <c r="FI47" i="1"/>
  <c r="HE201" i="1"/>
  <c r="GG201" i="1"/>
  <c r="FI201" i="1"/>
  <c r="CP201" i="1"/>
  <c r="WF201" i="1" s="1"/>
  <c r="XD201" i="1" s="1"/>
  <c r="EK178" i="1"/>
  <c r="NQ178" i="1" s="1"/>
  <c r="YA178" i="1" s="1"/>
  <c r="DM178" i="1"/>
  <c r="EJ154" i="1"/>
  <c r="NP154" i="1" s="1"/>
  <c r="XZ154" i="1" s="1"/>
  <c r="DL154" i="1"/>
  <c r="CP74" i="1"/>
  <c r="WF74" i="1" s="1"/>
  <c r="XD74" i="1" s="1"/>
  <c r="HE74" i="1"/>
  <c r="GG74" i="1"/>
  <c r="FI74" i="1"/>
  <c r="AU83" i="1"/>
  <c r="BR83" i="1" s="1"/>
  <c r="AU118" i="1"/>
  <c r="BR118" i="1" s="1"/>
  <c r="CP81" i="1"/>
  <c r="WF81" i="1" s="1"/>
  <c r="XD81" i="1" s="1"/>
  <c r="HE81" i="1"/>
  <c r="GG81" i="1"/>
  <c r="FI81" i="1"/>
  <c r="CO183" i="1"/>
  <c r="WE183" i="1" s="1"/>
  <c r="XC183" i="1" s="1"/>
  <c r="HD183" i="1"/>
  <c r="GF183" i="1"/>
  <c r="FH183" i="1"/>
  <c r="EK22" i="1"/>
  <c r="NQ22" i="1" s="1"/>
  <c r="YA22" i="1" s="1"/>
  <c r="DM22" i="1"/>
  <c r="EK59" i="1"/>
  <c r="NQ59" i="1" s="1"/>
  <c r="YA59" i="1" s="1"/>
  <c r="DM59" i="1"/>
  <c r="EK51" i="1"/>
  <c r="NQ51" i="1" s="1"/>
  <c r="YA51" i="1" s="1"/>
  <c r="DM51" i="1"/>
  <c r="EK160" i="1"/>
  <c r="NQ160" i="1" s="1"/>
  <c r="YA160" i="1" s="1"/>
  <c r="DM160" i="1"/>
  <c r="HD203" i="1"/>
  <c r="GF203" i="1"/>
  <c r="FH203" i="1"/>
  <c r="CO203" i="1"/>
  <c r="WE203" i="1" s="1"/>
  <c r="XC203" i="1" s="1"/>
  <c r="AU206" i="1"/>
  <c r="BR206" i="1" s="1"/>
  <c r="EK171" i="1"/>
  <c r="NQ171" i="1" s="1"/>
  <c r="YA171" i="1" s="1"/>
  <c r="DM171" i="1"/>
  <c r="EK200" i="1"/>
  <c r="NQ200" i="1" s="1"/>
  <c r="YA200" i="1" s="1"/>
  <c r="DM200" i="1"/>
  <c r="EJ184" i="1"/>
  <c r="NP184" i="1" s="1"/>
  <c r="XZ184" i="1" s="1"/>
  <c r="DL184" i="1"/>
  <c r="EJ49" i="1"/>
  <c r="NP49" i="1" s="1"/>
  <c r="XZ49" i="1" s="1"/>
  <c r="DL49" i="1"/>
  <c r="EI112" i="1"/>
  <c r="NO112" i="1" s="1"/>
  <c r="XY112" i="1" s="1"/>
  <c r="DK112" i="1"/>
  <c r="EJ171" i="1"/>
  <c r="NP171" i="1" s="1"/>
  <c r="XZ171" i="1" s="1"/>
  <c r="DL171" i="1"/>
  <c r="EJ95" i="1"/>
  <c r="NP95" i="1" s="1"/>
  <c r="XZ95" i="1" s="1"/>
  <c r="DL95" i="1"/>
  <c r="GG112" i="1"/>
  <c r="CP112" i="1"/>
  <c r="WF112" i="1" s="1"/>
  <c r="XD112" i="1" s="1"/>
  <c r="FI112" i="1"/>
  <c r="HE112" i="1"/>
  <c r="CO113" i="1"/>
  <c r="WE113" i="1" s="1"/>
  <c r="XC113" i="1" s="1"/>
  <c r="HD113" i="1"/>
  <c r="GF113" i="1"/>
  <c r="FH113" i="1"/>
  <c r="CP35" i="1"/>
  <c r="WF35" i="1" s="1"/>
  <c r="XD35" i="1" s="1"/>
  <c r="HE35" i="1"/>
  <c r="FI35" i="1"/>
  <c r="GG35" i="1"/>
  <c r="EJ139" i="1"/>
  <c r="NP139" i="1" s="1"/>
  <c r="XZ139" i="1" s="1"/>
  <c r="DL139" i="1"/>
  <c r="AT84" i="1"/>
  <c r="BQ84" i="1" s="1"/>
  <c r="HE130" i="1"/>
  <c r="GG130" i="1"/>
  <c r="FI130" i="1"/>
  <c r="CP130" i="1"/>
  <c r="WF130" i="1" s="1"/>
  <c r="XD130" i="1" s="1"/>
  <c r="EJ119" i="1"/>
  <c r="NP119" i="1" s="1"/>
  <c r="XZ119" i="1" s="1"/>
  <c r="DL119" i="1"/>
  <c r="CP148" i="1"/>
  <c r="WF148" i="1" s="1"/>
  <c r="XD148" i="1" s="1"/>
  <c r="HE148" i="1"/>
  <c r="GG148" i="1"/>
  <c r="FI148" i="1"/>
  <c r="CO143" i="1"/>
  <c r="WE143" i="1" s="1"/>
  <c r="XC143" i="1" s="1"/>
  <c r="HD143" i="1"/>
  <c r="GF143" i="1"/>
  <c r="FH143" i="1"/>
  <c r="CP22" i="1"/>
  <c r="WF22" i="1" s="1"/>
  <c r="XD22" i="1" s="1"/>
  <c r="HE22" i="1"/>
  <c r="GG22" i="1"/>
  <c r="FI22" i="1"/>
  <c r="AT184" i="1"/>
  <c r="BQ184" i="1" s="1"/>
  <c r="CP69" i="1"/>
  <c r="WF69" i="1" s="1"/>
  <c r="XD69" i="1" s="1"/>
  <c r="HE69" i="1"/>
  <c r="GG69" i="1"/>
  <c r="FI69" i="1"/>
  <c r="FI19" i="1"/>
  <c r="CP19" i="1"/>
  <c r="WF19" i="1" s="1"/>
  <c r="XD19" i="1" s="1"/>
  <c r="HE19" i="1"/>
  <c r="GG19" i="1"/>
  <c r="DL28" i="1"/>
  <c r="EJ28" i="1"/>
  <c r="NP28" i="1" s="1"/>
  <c r="XZ28" i="1" s="1"/>
  <c r="HE199" i="1"/>
  <c r="GG199" i="1"/>
  <c r="FI199" i="1"/>
  <c r="CP199" i="1"/>
  <c r="WF199" i="1" s="1"/>
  <c r="XD199" i="1" s="1"/>
  <c r="AT53" i="1"/>
  <c r="BQ53" i="1" s="1"/>
  <c r="AT141" i="1"/>
  <c r="BQ141" i="1" s="1"/>
  <c r="AT49" i="1"/>
  <c r="BQ49" i="1" s="1"/>
  <c r="CP177" i="1"/>
  <c r="WF177" i="1" s="1"/>
  <c r="XD177" i="1" s="1"/>
  <c r="HE177" i="1"/>
  <c r="GG177" i="1"/>
  <c r="FI177" i="1"/>
  <c r="EJ18" i="1"/>
  <c r="NP18" i="1" s="1"/>
  <c r="XZ18" i="1" s="1"/>
  <c r="DL18" i="1"/>
  <c r="EI162" i="1"/>
  <c r="NO162" i="1" s="1"/>
  <c r="XY162" i="1" s="1"/>
  <c r="DK162" i="1"/>
  <c r="AV103" i="1"/>
  <c r="BS103" i="1" s="1"/>
  <c r="EK188" i="1"/>
  <c r="NQ188" i="1" s="1"/>
  <c r="YA188" i="1" s="1"/>
  <c r="DM188" i="1"/>
  <c r="AU156" i="1"/>
  <c r="BR156" i="1" s="1"/>
  <c r="AT148" i="1"/>
  <c r="BQ148" i="1" s="1"/>
  <c r="EJ99" i="1"/>
  <c r="NP99" i="1" s="1"/>
  <c r="XZ99" i="1" s="1"/>
  <c r="DL99" i="1"/>
  <c r="HD193" i="1"/>
  <c r="GF193" i="1"/>
  <c r="FH193" i="1"/>
  <c r="CO193" i="1"/>
  <c r="WE193" i="1" s="1"/>
  <c r="XC193" i="1" s="1"/>
  <c r="HE197" i="1"/>
  <c r="GG197" i="1"/>
  <c r="FI197" i="1"/>
  <c r="CP197" i="1"/>
  <c r="WF197" i="1" s="1"/>
  <c r="XD197" i="1" s="1"/>
  <c r="EJ157" i="1"/>
  <c r="NP157" i="1" s="1"/>
  <c r="XZ157" i="1" s="1"/>
  <c r="DL157" i="1"/>
  <c r="EJ200" i="1"/>
  <c r="NP200" i="1" s="1"/>
  <c r="XZ200" i="1" s="1"/>
  <c r="DL200" i="1"/>
  <c r="AU71" i="1"/>
  <c r="BR71" i="1" s="1"/>
  <c r="EJ26" i="1"/>
  <c r="NP26" i="1" s="1"/>
  <c r="XZ26" i="1" s="1"/>
  <c r="DL26" i="1"/>
  <c r="CP117" i="1"/>
  <c r="WF117" i="1" s="1"/>
  <c r="XD117" i="1" s="1"/>
  <c r="HE117" i="1"/>
  <c r="GG117" i="1"/>
  <c r="FI117" i="1"/>
  <c r="CP97" i="1"/>
  <c r="WF97" i="1" s="1"/>
  <c r="XD97" i="1" s="1"/>
  <c r="HE97" i="1"/>
  <c r="GG97" i="1"/>
  <c r="FI97" i="1"/>
  <c r="AU74" i="1"/>
  <c r="BR74" i="1" s="1"/>
  <c r="AU189" i="1"/>
  <c r="BR189" i="1" s="1"/>
  <c r="CP188" i="1"/>
  <c r="WF188" i="1" s="1"/>
  <c r="XD188" i="1" s="1"/>
  <c r="HE188" i="1"/>
  <c r="GG188" i="1"/>
  <c r="FI188" i="1"/>
  <c r="HD139" i="1"/>
  <c r="GF139" i="1"/>
  <c r="CO139" i="1"/>
  <c r="WE139" i="1" s="1"/>
  <c r="XC139" i="1" s="1"/>
  <c r="FH139" i="1"/>
  <c r="CO124" i="1"/>
  <c r="WE124" i="1" s="1"/>
  <c r="XC124" i="1" s="1"/>
  <c r="HD124" i="1"/>
  <c r="GF124" i="1"/>
  <c r="FH124" i="1"/>
  <c r="AT21" i="1"/>
  <c r="BQ21" i="1" s="1"/>
  <c r="CO207" i="1"/>
  <c r="WE207" i="1" s="1"/>
  <c r="XC207" i="1" s="1"/>
  <c r="HD207" i="1"/>
  <c r="GF207" i="1"/>
  <c r="FH207" i="1"/>
  <c r="HE103" i="1"/>
  <c r="GG103" i="1"/>
  <c r="FI103" i="1"/>
  <c r="CP103" i="1"/>
  <c r="WF103" i="1" s="1"/>
  <c r="XD103" i="1" s="1"/>
  <c r="HE170" i="1"/>
  <c r="GG170" i="1"/>
  <c r="FI170" i="1"/>
  <c r="CP170" i="1"/>
  <c r="WF170" i="1" s="1"/>
  <c r="XD170" i="1" s="1"/>
  <c r="HE150" i="1"/>
  <c r="GG150" i="1"/>
  <c r="FI150" i="1"/>
  <c r="CP150" i="1"/>
  <c r="WF150" i="1" s="1"/>
  <c r="XD150" i="1" s="1"/>
  <c r="HE40" i="1"/>
  <c r="GG40" i="1"/>
  <c r="FI40" i="1"/>
  <c r="CP40" i="1"/>
  <c r="WF40" i="1" s="1"/>
  <c r="XD40" i="1" s="1"/>
  <c r="AU114" i="1"/>
  <c r="BR114" i="1" s="1"/>
  <c r="CP101" i="1"/>
  <c r="WF101" i="1" s="1"/>
  <c r="XD101" i="1" s="1"/>
  <c r="HE101" i="1"/>
  <c r="GG101" i="1"/>
  <c r="FI101" i="1"/>
  <c r="AU173" i="1"/>
  <c r="BR173" i="1" s="1"/>
  <c r="AT144" i="1"/>
  <c r="BQ144" i="1" s="1"/>
  <c r="HE146" i="1"/>
  <c r="GG146" i="1"/>
  <c r="FI146" i="1"/>
  <c r="CP146" i="1"/>
  <c r="WF146" i="1" s="1"/>
  <c r="XD146" i="1" s="1"/>
  <c r="HE83" i="1"/>
  <c r="GG83" i="1"/>
  <c r="FI83" i="1"/>
  <c r="CP83" i="1"/>
  <c r="WF83" i="1" s="1"/>
  <c r="XD83" i="1" s="1"/>
  <c r="HE107" i="1"/>
  <c r="GG107" i="1"/>
  <c r="FI107" i="1"/>
  <c r="CP107" i="1"/>
  <c r="WF107" i="1" s="1"/>
  <c r="XD107" i="1" s="1"/>
  <c r="AU24" i="1"/>
  <c r="BR24" i="1" s="1"/>
  <c r="EJ149" i="1"/>
  <c r="NP149" i="1" s="1"/>
  <c r="XZ149" i="1" s="1"/>
  <c r="DL149" i="1"/>
  <c r="AU98" i="1"/>
  <c r="BR98" i="1" s="1"/>
  <c r="HD206" i="1"/>
  <c r="GF206" i="1"/>
  <c r="FH206" i="1"/>
  <c r="CO206" i="1"/>
  <c r="WE206" i="1" s="1"/>
  <c r="XC206" i="1" s="1"/>
  <c r="AU204" i="1"/>
  <c r="BR204" i="1" s="1"/>
  <c r="AU43" i="1"/>
  <c r="BR43" i="1" s="1"/>
  <c r="AU180" i="1"/>
  <c r="BR180" i="1" s="1"/>
  <c r="AT29" i="1"/>
  <c r="BQ29" i="1" s="1"/>
  <c r="AU151" i="1"/>
  <c r="BR151" i="1" s="1"/>
  <c r="EJ51" i="1"/>
  <c r="NP51" i="1" s="1"/>
  <c r="XZ51" i="1" s="1"/>
  <c r="DL51" i="1"/>
  <c r="AT104" i="1"/>
  <c r="BQ104" i="1" s="1"/>
  <c r="EJ102" i="1"/>
  <c r="NP102" i="1" s="1"/>
  <c r="XZ102" i="1" s="1"/>
  <c r="DL102" i="1"/>
  <c r="HE191" i="1"/>
  <c r="GG191" i="1"/>
  <c r="FI191" i="1"/>
  <c r="CP191" i="1"/>
  <c r="WF191" i="1" s="1"/>
  <c r="XD191" i="1" s="1"/>
  <c r="CP42" i="1"/>
  <c r="WF42" i="1" s="1"/>
  <c r="XD42" i="1" s="1"/>
  <c r="HE42" i="1"/>
  <c r="GG42" i="1"/>
  <c r="FI42" i="1"/>
  <c r="HD180" i="1"/>
  <c r="GF180" i="1"/>
  <c r="CO180" i="1"/>
  <c r="WE180" i="1" s="1"/>
  <c r="XC180" i="1" s="1"/>
  <c r="FH180" i="1"/>
  <c r="AT108" i="1"/>
  <c r="BQ108" i="1" s="1"/>
  <c r="AT37" i="1"/>
  <c r="BQ37" i="1" s="1"/>
  <c r="AU127" i="1"/>
  <c r="BR127" i="1" s="1"/>
  <c r="AV188" i="1"/>
  <c r="BS188" i="1" s="1"/>
  <c r="AU95" i="1"/>
  <c r="BR95" i="1" s="1"/>
  <c r="AU67" i="1"/>
  <c r="BR67" i="1" s="1"/>
  <c r="AU32" i="1"/>
  <c r="BR32" i="1" s="1"/>
  <c r="AU143" i="1"/>
  <c r="BR143" i="1" s="1"/>
  <c r="CP29" i="1"/>
  <c r="WF29" i="1" s="1"/>
  <c r="XD29" i="1" s="1"/>
  <c r="HE29" i="1"/>
  <c r="GG29" i="1"/>
  <c r="FI29" i="1"/>
  <c r="DK87" i="1"/>
  <c r="EI87" i="1"/>
  <c r="NO87" i="1" s="1"/>
  <c r="XY87" i="1" s="1"/>
  <c r="HE176" i="1"/>
  <c r="CP176" i="1"/>
  <c r="WF176" i="1" s="1"/>
  <c r="XD176" i="1" s="1"/>
  <c r="GG176" i="1"/>
  <c r="FI176" i="1"/>
  <c r="EJ39" i="1"/>
  <c r="NP39" i="1" s="1"/>
  <c r="XZ39" i="1" s="1"/>
  <c r="DL39" i="1"/>
  <c r="HE23" i="1"/>
  <c r="GG23" i="1"/>
  <c r="CP23" i="1"/>
  <c r="WF23" i="1" s="1"/>
  <c r="XD23" i="1" s="1"/>
  <c r="FI23" i="1"/>
  <c r="AT152" i="1"/>
  <c r="BQ152" i="1" s="1"/>
  <c r="CP18" i="1"/>
  <c r="WF18" i="1" s="1"/>
  <c r="XD18" i="1" s="1"/>
  <c r="HE18" i="1"/>
  <c r="GG18" i="1"/>
  <c r="FI18" i="1"/>
  <c r="AU36" i="1"/>
  <c r="BR36" i="1" s="1"/>
  <c r="CP39" i="1"/>
  <c r="WF39" i="1" s="1"/>
  <c r="XD39" i="1" s="1"/>
  <c r="HE39" i="1"/>
  <c r="GG39" i="1"/>
  <c r="FI39" i="1"/>
  <c r="CP82" i="1"/>
  <c r="WF82" i="1" s="1"/>
  <c r="XD82" i="1" s="1"/>
  <c r="HE82" i="1"/>
  <c r="GG82" i="1"/>
  <c r="FI82" i="1"/>
  <c r="AT168" i="1"/>
  <c r="BQ168" i="1" s="1"/>
  <c r="EK63" i="1"/>
  <c r="NQ63" i="1" s="1"/>
  <c r="YA63" i="1" s="1"/>
  <c r="DM63" i="1"/>
  <c r="HE186" i="1"/>
  <c r="GG186" i="1"/>
  <c r="FI186" i="1"/>
  <c r="CP186" i="1"/>
  <c r="WF186" i="1" s="1"/>
  <c r="XD186" i="1" s="1"/>
  <c r="CP54" i="1"/>
  <c r="WF54" i="1" s="1"/>
  <c r="XD54" i="1" s="1"/>
  <c r="HE54" i="1"/>
  <c r="GG54" i="1"/>
  <c r="FI54" i="1"/>
  <c r="AU70" i="1"/>
  <c r="BR70" i="1" s="1"/>
  <c r="DM193" i="1"/>
  <c r="EK193" i="1"/>
  <c r="NQ193" i="1" s="1"/>
  <c r="YA193" i="1" s="1"/>
  <c r="EJ36" i="1"/>
  <c r="NP36" i="1" s="1"/>
  <c r="XZ36" i="1" s="1"/>
  <c r="DL36" i="1"/>
  <c r="AU110" i="1"/>
  <c r="BR110" i="1" s="1"/>
  <c r="EI33" i="1"/>
  <c r="NO33" i="1" s="1"/>
  <c r="XY33" i="1" s="1"/>
  <c r="DK33" i="1"/>
  <c r="EL161" i="1"/>
  <c r="NR161" i="1" s="1"/>
  <c r="YB161" i="1" s="1"/>
  <c r="DN161" i="1"/>
  <c r="CP70" i="1"/>
  <c r="WF70" i="1" s="1"/>
  <c r="XD70" i="1" s="1"/>
  <c r="HE70" i="1"/>
  <c r="GG70" i="1"/>
  <c r="FI70" i="1"/>
  <c r="CP78" i="1"/>
  <c r="WF78" i="1" s="1"/>
  <c r="XD78" i="1" s="1"/>
  <c r="HE78" i="1"/>
  <c r="GG78" i="1"/>
  <c r="FI78" i="1"/>
  <c r="AU181" i="1"/>
  <c r="BR181" i="1" s="1"/>
  <c r="EI154" i="1"/>
  <c r="NO154" i="1" s="1"/>
  <c r="XY154" i="1" s="1"/>
  <c r="DK154" i="1"/>
  <c r="HE194" i="1"/>
  <c r="GG194" i="1"/>
  <c r="FI194" i="1"/>
  <c r="CP194" i="1"/>
  <c r="WF194" i="1" s="1"/>
  <c r="XD194" i="1" s="1"/>
  <c r="AU133" i="1"/>
  <c r="BR133" i="1" s="1"/>
  <c r="EK28" i="1"/>
  <c r="NQ28" i="1" s="1"/>
  <c r="YA28" i="1" s="1"/>
  <c r="DM28" i="1"/>
  <c r="CO171" i="1"/>
  <c r="WE171" i="1" s="1"/>
  <c r="XC171" i="1" s="1"/>
  <c r="HD171" i="1"/>
  <c r="GF171" i="1"/>
  <c r="FH171" i="1"/>
  <c r="AU18" i="1"/>
  <c r="BR18" i="1" s="1"/>
  <c r="CP159" i="1"/>
  <c r="WF159" i="1" s="1"/>
  <c r="XD159" i="1" s="1"/>
  <c r="HE159" i="1"/>
  <c r="GG159" i="1"/>
  <c r="FI159" i="1"/>
  <c r="EK23" i="1"/>
  <c r="NQ23" i="1" s="1"/>
  <c r="YA23" i="1" s="1"/>
  <c r="DM23" i="1"/>
  <c r="CP58" i="1"/>
  <c r="WF58" i="1" s="1"/>
  <c r="XD58" i="1" s="1"/>
  <c r="HE58" i="1"/>
  <c r="GG58" i="1"/>
  <c r="FI58" i="1"/>
  <c r="AU123" i="1"/>
  <c r="BR123" i="1" s="1"/>
  <c r="EJ45" i="1"/>
  <c r="NP45" i="1" s="1"/>
  <c r="XZ45" i="1" s="1"/>
  <c r="DL45" i="1"/>
  <c r="AT211" i="1"/>
  <c r="BQ211" i="1" s="1"/>
  <c r="EJ106" i="1"/>
  <c r="NP106" i="1" s="1"/>
  <c r="XZ106" i="1" s="1"/>
  <c r="DL106" i="1"/>
  <c r="EJ31" i="1"/>
  <c r="NP31" i="1" s="1"/>
  <c r="XZ31" i="1" s="1"/>
  <c r="DL31" i="1"/>
  <c r="EJ169" i="1"/>
  <c r="NP169" i="1" s="1"/>
  <c r="XZ169" i="1" s="1"/>
  <c r="DL169" i="1"/>
  <c r="EK169" i="1"/>
  <c r="NQ169" i="1" s="1"/>
  <c r="YA169" i="1" s="1"/>
  <c r="DM169" i="1"/>
  <c r="EK142" i="1"/>
  <c r="NQ142" i="1" s="1"/>
  <c r="YA142" i="1" s="1"/>
  <c r="DM142" i="1"/>
  <c r="AU99" i="1"/>
  <c r="BR99" i="1" s="1"/>
  <c r="CP62" i="1"/>
  <c r="WF62" i="1" s="1"/>
  <c r="XD62" i="1" s="1"/>
  <c r="HE62" i="1"/>
  <c r="GG62" i="1"/>
  <c r="FI62" i="1"/>
  <c r="EJ202" i="1"/>
  <c r="NP202" i="1" s="1"/>
  <c r="XZ202" i="1" s="1"/>
  <c r="DL202" i="1"/>
  <c r="EJ100" i="1"/>
  <c r="NP100" i="1" s="1"/>
  <c r="XZ100" i="1" s="1"/>
  <c r="DL100" i="1"/>
  <c r="EL76" i="1"/>
  <c r="NR76" i="1" s="1"/>
  <c r="YB76" i="1" s="1"/>
  <c r="DN76" i="1"/>
  <c r="HF49" i="1"/>
  <c r="GH49" i="1"/>
  <c r="FJ49" i="1"/>
  <c r="CQ49" i="1"/>
  <c r="WG49" i="1" s="1"/>
  <c r="XE49" i="1" s="1"/>
  <c r="HE56" i="1"/>
  <c r="GG56" i="1"/>
  <c r="FI56" i="1"/>
  <c r="CP56" i="1"/>
  <c r="WF56" i="1" s="1"/>
  <c r="XD56" i="1" s="1"/>
  <c r="AU149" i="1"/>
  <c r="BR149" i="1" s="1"/>
  <c r="EL58" i="1"/>
  <c r="NR58" i="1" s="1"/>
  <c r="YB58" i="1" s="1"/>
  <c r="DN58" i="1"/>
  <c r="EJ96" i="1"/>
  <c r="NP96" i="1" s="1"/>
  <c r="XZ96" i="1" s="1"/>
  <c r="DL96" i="1"/>
  <c r="EK137" i="1"/>
  <c r="NQ137" i="1" s="1"/>
  <c r="YA137" i="1" s="1"/>
  <c r="DM137" i="1"/>
  <c r="AU31" i="1"/>
  <c r="BR31" i="1" s="1"/>
  <c r="CP190" i="1"/>
  <c r="WF190" i="1" s="1"/>
  <c r="XD190" i="1" s="1"/>
  <c r="HE190" i="1"/>
  <c r="GG190" i="1"/>
  <c r="FI190" i="1"/>
  <c r="AU157" i="1"/>
  <c r="BR157" i="1" s="1"/>
  <c r="AU20" i="1"/>
  <c r="BR20" i="1" s="1"/>
  <c r="EJ53" i="1"/>
  <c r="NP53" i="1" s="1"/>
  <c r="XZ53" i="1" s="1"/>
  <c r="DL53" i="1"/>
  <c r="EL103" i="1"/>
  <c r="NR103" i="1" s="1"/>
  <c r="YB103" i="1" s="1"/>
  <c r="DN103" i="1"/>
  <c r="EK156" i="1"/>
  <c r="NQ156" i="1" s="1"/>
  <c r="YA156" i="1" s="1"/>
  <c r="DM156" i="1"/>
  <c r="EJ148" i="1"/>
  <c r="NP148" i="1" s="1"/>
  <c r="XZ148" i="1" s="1"/>
  <c r="DL148" i="1"/>
  <c r="AU79" i="1"/>
  <c r="BR79" i="1" s="1"/>
  <c r="AU63" i="1"/>
  <c r="BR63" i="1" s="1"/>
  <c r="CP26" i="1"/>
  <c r="WF26" i="1" s="1"/>
  <c r="XD26" i="1" s="1"/>
  <c r="HE26" i="1"/>
  <c r="GG26" i="1"/>
  <c r="FI26" i="1"/>
  <c r="AU66" i="1"/>
  <c r="BR66" i="1" s="1"/>
  <c r="CP156" i="1"/>
  <c r="WF156" i="1" s="1"/>
  <c r="XD156" i="1" s="1"/>
  <c r="HE156" i="1"/>
  <c r="GG156" i="1"/>
  <c r="FI156" i="1"/>
  <c r="CP43" i="1"/>
  <c r="WF43" i="1" s="1"/>
  <c r="XD43" i="1" s="1"/>
  <c r="HE43" i="1"/>
  <c r="GG43" i="1"/>
  <c r="FI43" i="1"/>
  <c r="AU113" i="1"/>
  <c r="BR113" i="1" s="1"/>
  <c r="AU193" i="1"/>
  <c r="BR193" i="1" s="1"/>
  <c r="EJ207" i="1"/>
  <c r="NP207" i="1" s="1"/>
  <c r="XZ207" i="1" s="1"/>
  <c r="DL207" i="1"/>
  <c r="AT136" i="1"/>
  <c r="BQ136" i="1" s="1"/>
  <c r="EJ32" i="1"/>
  <c r="NP32" i="1" s="1"/>
  <c r="XZ32" i="1" s="1"/>
  <c r="DL32" i="1"/>
  <c r="HF195" i="1"/>
  <c r="GH195" i="1"/>
  <c r="FJ195" i="1"/>
  <c r="CQ195" i="1"/>
  <c r="WG195" i="1" s="1"/>
  <c r="XE195" i="1" s="1"/>
  <c r="HE48" i="1"/>
  <c r="GG48" i="1"/>
  <c r="FI48" i="1"/>
  <c r="CP48" i="1"/>
  <c r="WF48" i="1" s="1"/>
  <c r="XD48" i="1" s="1"/>
  <c r="EK71" i="1"/>
  <c r="NQ71" i="1" s="1"/>
  <c r="YA71" i="1" s="1"/>
  <c r="DM71" i="1"/>
  <c r="HF88" i="1"/>
  <c r="GH88" i="1"/>
  <c r="FJ88" i="1"/>
  <c r="CQ88" i="1"/>
  <c r="WG88" i="1" s="1"/>
  <c r="XE88" i="1" s="1"/>
  <c r="CP98" i="1"/>
  <c r="WF98" i="1" s="1"/>
  <c r="XD98" i="1" s="1"/>
  <c r="HE98" i="1"/>
  <c r="GG98" i="1"/>
  <c r="FI98" i="1"/>
  <c r="HF164" i="1"/>
  <c r="CQ164" i="1"/>
  <c r="WG164" i="1" s="1"/>
  <c r="XE164" i="1" s="1"/>
  <c r="GH164" i="1"/>
  <c r="FJ164" i="1"/>
  <c r="AU119" i="1"/>
  <c r="BR119" i="1" s="1"/>
  <c r="CP127" i="1"/>
  <c r="WF127" i="1" s="1"/>
  <c r="XD127" i="1" s="1"/>
  <c r="HE127" i="1"/>
  <c r="GG127" i="1"/>
  <c r="FI127" i="1"/>
  <c r="AU28" i="1"/>
  <c r="BR28" i="1" s="1"/>
  <c r="AU115" i="1"/>
  <c r="BR115" i="1" s="1"/>
  <c r="CO28" i="1"/>
  <c r="WE28" i="1" s="1"/>
  <c r="XC28" i="1" s="1"/>
  <c r="HD28" i="1"/>
  <c r="FH28" i="1"/>
  <c r="GF28" i="1"/>
  <c r="GG85" i="1"/>
  <c r="CP85" i="1"/>
  <c r="WF85" i="1" s="1"/>
  <c r="XD85" i="1" s="1"/>
  <c r="HE85" i="1"/>
  <c r="FI85" i="1"/>
  <c r="AU23" i="1"/>
  <c r="BR23" i="1" s="1"/>
  <c r="HE196" i="1"/>
  <c r="FI196" i="1"/>
  <c r="CP196" i="1"/>
  <c r="WF196" i="1" s="1"/>
  <c r="XD196" i="1" s="1"/>
  <c r="GG196" i="1"/>
  <c r="AU44" i="1"/>
  <c r="BR44" i="1" s="1"/>
  <c r="EK24" i="1"/>
  <c r="NQ24" i="1" s="1"/>
  <c r="YA24" i="1" s="1"/>
  <c r="DM24" i="1"/>
  <c r="EJ122" i="1"/>
  <c r="NP122" i="1" s="1"/>
  <c r="XZ122" i="1" s="1"/>
  <c r="DL122" i="1"/>
  <c r="AU140" i="1"/>
  <c r="BR140" i="1" s="1"/>
  <c r="EJ94" i="1"/>
  <c r="NP94" i="1" s="1"/>
  <c r="XZ94" i="1" s="1"/>
  <c r="DL94" i="1"/>
  <c r="DL29" i="1"/>
  <c r="EJ29" i="1"/>
  <c r="NP29" i="1" s="1"/>
  <c r="XZ29" i="1" s="1"/>
  <c r="AT195" i="1"/>
  <c r="BQ195" i="1" s="1"/>
  <c r="AT25" i="1"/>
  <c r="BQ25" i="1" s="1"/>
  <c r="AU135" i="1"/>
  <c r="BR135" i="1" s="1"/>
  <c r="EI208" i="1"/>
  <c r="NO208" i="1" s="1"/>
  <c r="XY208" i="1" s="1"/>
  <c r="DK208" i="1"/>
  <c r="EK138" i="1"/>
  <c r="NQ138" i="1" s="1"/>
  <c r="YA138" i="1" s="1"/>
  <c r="DM138" i="1"/>
  <c r="CP86" i="1"/>
  <c r="WF86" i="1" s="1"/>
  <c r="XD86" i="1" s="1"/>
  <c r="GG86" i="1"/>
  <c r="HE86" i="1"/>
  <c r="FI86" i="1"/>
  <c r="EJ160" i="1"/>
  <c r="NP160" i="1" s="1"/>
  <c r="XZ160" i="1" s="1"/>
  <c r="DL160" i="1"/>
  <c r="EI152" i="1"/>
  <c r="NO152" i="1" s="1"/>
  <c r="XY152" i="1" s="1"/>
  <c r="DK152" i="1"/>
  <c r="AU75" i="1"/>
  <c r="BR75" i="1" s="1"/>
  <c r="AT172" i="1"/>
  <c r="BQ172" i="1" s="1"/>
  <c r="EJ126" i="1"/>
  <c r="NP126" i="1" s="1"/>
  <c r="XZ126" i="1" s="1"/>
  <c r="DL126" i="1"/>
  <c r="AT198" i="1"/>
  <c r="BQ198" i="1" s="1"/>
  <c r="AT41" i="1"/>
  <c r="BQ41" i="1" s="1"/>
  <c r="AU106" i="1"/>
  <c r="BR106" i="1" s="1"/>
  <c r="HF129" i="1"/>
  <c r="GH129" i="1"/>
  <c r="FJ129" i="1"/>
  <c r="CQ129" i="1"/>
  <c r="WG129" i="1" s="1"/>
  <c r="XE129" i="1" s="1"/>
  <c r="AT64" i="1"/>
  <c r="BQ64" i="1" s="1"/>
  <c r="EK127" i="1"/>
  <c r="NQ127" i="1" s="1"/>
  <c r="YA127" i="1" s="1"/>
  <c r="DM127" i="1"/>
  <c r="CP163" i="1"/>
  <c r="WF163" i="1" s="1"/>
  <c r="XD163" i="1" s="1"/>
  <c r="HE163" i="1"/>
  <c r="GG163" i="1"/>
  <c r="FI163" i="1"/>
  <c r="CP125" i="1"/>
  <c r="WF125" i="1" s="1"/>
  <c r="XD125" i="1" s="1"/>
  <c r="HE125" i="1"/>
  <c r="GG125" i="1"/>
  <c r="FI125" i="1"/>
  <c r="AU126" i="1"/>
  <c r="BR126" i="1" s="1"/>
  <c r="CO20" i="1"/>
  <c r="WE20" i="1" s="1"/>
  <c r="XC20" i="1" s="1"/>
  <c r="HD20" i="1"/>
  <c r="GF20" i="1"/>
  <c r="FH20" i="1"/>
  <c r="AT92" i="1"/>
  <c r="BQ92" i="1" s="1"/>
  <c r="AU167" i="1"/>
  <c r="BR167" i="1" s="1"/>
  <c r="AT112" i="1"/>
  <c r="BQ112" i="1" s="1"/>
  <c r="AT162" i="1"/>
  <c r="BQ162" i="1" s="1"/>
  <c r="EL188" i="1"/>
  <c r="NR188" i="1" s="1"/>
  <c r="YB188" i="1" s="1"/>
  <c r="DN188" i="1"/>
  <c r="EK95" i="1"/>
  <c r="NQ95" i="1" s="1"/>
  <c r="YA95" i="1" s="1"/>
  <c r="DM95" i="1"/>
  <c r="EK67" i="1"/>
  <c r="NQ67" i="1" s="1"/>
  <c r="YA67" i="1" s="1"/>
  <c r="DM67" i="1"/>
  <c r="EK32" i="1"/>
  <c r="NQ32" i="1" s="1"/>
  <c r="YA32" i="1" s="1"/>
  <c r="DM32" i="1"/>
  <c r="EK143" i="1"/>
  <c r="NQ143" i="1" s="1"/>
  <c r="YA143" i="1" s="1"/>
  <c r="DM143" i="1"/>
  <c r="HE138" i="1"/>
  <c r="GG138" i="1"/>
  <c r="FI138" i="1"/>
  <c r="CP138" i="1"/>
  <c r="WF138" i="1" s="1"/>
  <c r="XD138" i="1" s="1"/>
  <c r="EI132" i="1"/>
  <c r="NO132" i="1" s="1"/>
  <c r="XY132" i="1" s="1"/>
  <c r="DK132" i="1"/>
  <c r="AV50" i="1"/>
  <c r="BS50" i="1" s="1"/>
  <c r="AV85" i="1"/>
  <c r="BS85" i="1" s="1"/>
  <c r="AV76" i="1"/>
  <c r="BS76" i="1" s="1"/>
  <c r="EJ82" i="1"/>
  <c r="NP82" i="1" s="1"/>
  <c r="XZ82" i="1" s="1"/>
  <c r="DL82" i="1"/>
  <c r="AT158" i="1"/>
  <c r="BQ158" i="1" s="1"/>
  <c r="AT192" i="1"/>
  <c r="BQ192" i="1" s="1"/>
  <c r="AT197" i="1"/>
  <c r="BQ197" i="1" s="1"/>
  <c r="AT57" i="1"/>
  <c r="BQ57" i="1" s="1"/>
  <c r="AU94" i="1"/>
  <c r="BR94" i="1" s="1"/>
  <c r="AU145" i="1"/>
  <c r="BR145" i="1" s="1"/>
  <c r="AT201" i="1"/>
  <c r="BQ201" i="1" s="1"/>
  <c r="AT208" i="1"/>
  <c r="BQ208" i="1" s="1"/>
  <c r="CP109" i="1"/>
  <c r="WF109" i="1" s="1"/>
  <c r="XD109" i="1" s="1"/>
  <c r="HE109" i="1"/>
  <c r="GG109" i="1"/>
  <c r="FI109" i="1"/>
  <c r="EJ152" i="1"/>
  <c r="NP152" i="1" s="1"/>
  <c r="XZ152" i="1" s="1"/>
  <c r="DL152" i="1"/>
  <c r="AU102" i="1"/>
  <c r="BR102" i="1" s="1"/>
  <c r="CP38" i="1"/>
  <c r="WF38" i="1" s="1"/>
  <c r="XD38" i="1" s="1"/>
  <c r="HE38" i="1"/>
  <c r="GG38" i="1"/>
  <c r="FI38" i="1"/>
  <c r="CP172" i="1"/>
  <c r="WF172" i="1" s="1"/>
  <c r="XD172" i="1" s="1"/>
  <c r="HE172" i="1"/>
  <c r="GG172" i="1"/>
  <c r="FI172" i="1"/>
  <c r="AT87" i="1"/>
  <c r="BQ87" i="1" s="1"/>
  <c r="AU39" i="1"/>
  <c r="BR39" i="1" s="1"/>
  <c r="AU47" i="1"/>
  <c r="BR47" i="1" s="1"/>
  <c r="HE44" i="1"/>
  <c r="GG44" i="1"/>
  <c r="FI44" i="1"/>
  <c r="CP44" i="1"/>
  <c r="WF44" i="1" s="1"/>
  <c r="XD44" i="1" s="1"/>
  <c r="HF41" i="1"/>
  <c r="GH41" i="1"/>
  <c r="FJ41" i="1"/>
  <c r="CQ41" i="1"/>
  <c r="WG41" i="1" s="1"/>
  <c r="XE41" i="1" s="1"/>
  <c r="AU82" i="1"/>
  <c r="BR82" i="1" s="1"/>
  <c r="HE209" i="1"/>
  <c r="GG209" i="1"/>
  <c r="CP209" i="1"/>
  <c r="WF209" i="1" s="1"/>
  <c r="XD209" i="1" s="1"/>
  <c r="FI209" i="1"/>
  <c r="EK36" i="1"/>
  <c r="NQ36" i="1" s="1"/>
  <c r="YA36" i="1" s="1"/>
  <c r="DM36" i="1"/>
  <c r="HE95" i="1"/>
  <c r="GG95" i="1"/>
  <c r="FI95" i="1"/>
  <c r="CP95" i="1"/>
  <c r="WF95" i="1" s="1"/>
  <c r="XD95" i="1" s="1"/>
  <c r="AT33" i="1"/>
  <c r="BQ33" i="1" s="1"/>
  <c r="HD152" i="1"/>
  <c r="GF152" i="1"/>
  <c r="FH152" i="1"/>
  <c r="CO152" i="1"/>
  <c r="WE152" i="1" s="1"/>
  <c r="XC152" i="1" s="1"/>
  <c r="AU139" i="1"/>
  <c r="BR139" i="1" s="1"/>
  <c r="AU17" i="1"/>
  <c r="BR17" i="1" s="1"/>
  <c r="CP21" i="1" l="1"/>
  <c r="WF21" i="1" s="1"/>
  <c r="XD21" i="1" s="1"/>
  <c r="LU48" i="1"/>
  <c r="FI21" i="1"/>
  <c r="IC21" i="1"/>
  <c r="IC48" i="1"/>
  <c r="KW48" i="1"/>
  <c r="GG21" i="1"/>
  <c r="JY21" i="1"/>
  <c r="JY48" i="1"/>
  <c r="MS48" i="1"/>
  <c r="LU21" i="1"/>
  <c r="KW21" i="1"/>
  <c r="AV138" i="1"/>
  <c r="BS138" i="1" s="1"/>
  <c r="DN138" i="1"/>
  <c r="WE133" i="1"/>
  <c r="XC133" i="1" s="1"/>
  <c r="MS133" i="1"/>
  <c r="JA133" i="1"/>
  <c r="FI133" i="1"/>
  <c r="LU133" i="1"/>
  <c r="IC133" i="1"/>
  <c r="CP133" i="1"/>
  <c r="KW133" i="1"/>
  <c r="HE133" i="1"/>
  <c r="JY133" i="1"/>
  <c r="GG133" i="1"/>
  <c r="JA21" i="1"/>
  <c r="MS21" i="1"/>
  <c r="GH96" i="1"/>
  <c r="AU69" i="1"/>
  <c r="AV69" i="1" s="1"/>
  <c r="ID96" i="1"/>
  <c r="LV96" i="1"/>
  <c r="HF96" i="1"/>
  <c r="JB96" i="1"/>
  <c r="MT96" i="1"/>
  <c r="CQ96" i="1"/>
  <c r="WG96" i="1" s="1"/>
  <c r="XE96" i="1" s="1"/>
  <c r="JZ96" i="1"/>
  <c r="TS148" i="1"/>
  <c r="TS45" i="1"/>
  <c r="TS152" i="1"/>
  <c r="TT127" i="1"/>
  <c r="TS160" i="1"/>
  <c r="TR208" i="1"/>
  <c r="TS207" i="1"/>
  <c r="TS96" i="1"/>
  <c r="TS169" i="1"/>
  <c r="TS106" i="1"/>
  <c r="TR154" i="1"/>
  <c r="TS36" i="1"/>
  <c r="TR162" i="1"/>
  <c r="TS28" i="1"/>
  <c r="TT51" i="1"/>
  <c r="TT22" i="1"/>
  <c r="TS154" i="1"/>
  <c r="TT44" i="1"/>
  <c r="TS47" i="1"/>
  <c r="TS37" i="1"/>
  <c r="TT43" i="1"/>
  <c r="TT98" i="1"/>
  <c r="TT173" i="1"/>
  <c r="TR202" i="1"/>
  <c r="TS84" i="1"/>
  <c r="TS153" i="1"/>
  <c r="TS177" i="1"/>
  <c r="TT75" i="1"/>
  <c r="TS209" i="1"/>
  <c r="TS208" i="1"/>
  <c r="TS87" i="1"/>
  <c r="TS81" i="1"/>
  <c r="TT76" i="1"/>
  <c r="WE76" i="1"/>
  <c r="XC76" i="1" s="1"/>
  <c r="TR134" i="1"/>
  <c r="TR38" i="1"/>
  <c r="TR34" i="1"/>
  <c r="TR86" i="1"/>
  <c r="TR54" i="1"/>
  <c r="TR97" i="1"/>
  <c r="TR107" i="1"/>
  <c r="TR199" i="1"/>
  <c r="TR117" i="1"/>
  <c r="TR105" i="1"/>
  <c r="TR121" i="1"/>
  <c r="TR170" i="1"/>
  <c r="TS175" i="1"/>
  <c r="TR109" i="1"/>
  <c r="TR166" i="1"/>
  <c r="WE75" i="1"/>
  <c r="XC75" i="1" s="1"/>
  <c r="MS75" i="1"/>
  <c r="JA75" i="1"/>
  <c r="GG75" i="1"/>
  <c r="KW75" i="1"/>
  <c r="IC75" i="1"/>
  <c r="FI75" i="1"/>
  <c r="JY75" i="1"/>
  <c r="CP75" i="1"/>
  <c r="LU75" i="1"/>
  <c r="HE75" i="1"/>
  <c r="TT156" i="1"/>
  <c r="TS53" i="1"/>
  <c r="TS202" i="1"/>
  <c r="TS149" i="1"/>
  <c r="TS200" i="1"/>
  <c r="TS99" i="1"/>
  <c r="TS139" i="1"/>
  <c r="TS171" i="1"/>
  <c r="TS49" i="1"/>
  <c r="TR64" i="1"/>
  <c r="TS59" i="1"/>
  <c r="TT140" i="1"/>
  <c r="TS127" i="1"/>
  <c r="TS104" i="1"/>
  <c r="TR60" i="1"/>
  <c r="TS206" i="1"/>
  <c r="TS129" i="1"/>
  <c r="TS33" i="1"/>
  <c r="TT31" i="1"/>
  <c r="TS158" i="1"/>
  <c r="TS41" i="1"/>
  <c r="TT128" i="1"/>
  <c r="TS57" i="1"/>
  <c r="TS136" i="1"/>
  <c r="TT102" i="1"/>
  <c r="TS192" i="1"/>
  <c r="TT106" i="1"/>
  <c r="TS211" i="1"/>
  <c r="TT82" i="1"/>
  <c r="TS162" i="1"/>
  <c r="TT99" i="1"/>
  <c r="TS195" i="1"/>
  <c r="TT27" i="1"/>
  <c r="TS69" i="1"/>
  <c r="TT190" i="1"/>
  <c r="TT69" i="1"/>
  <c r="TS155" i="1"/>
  <c r="TR68" i="1"/>
  <c r="TR56" i="1"/>
  <c r="TR62" i="1"/>
  <c r="TR80" i="1"/>
  <c r="TR90" i="1"/>
  <c r="TR176" i="1"/>
  <c r="TR150" i="1"/>
  <c r="TR196" i="1"/>
  <c r="TR130" i="1"/>
  <c r="TR146" i="1"/>
  <c r="TR159" i="1"/>
  <c r="TR165" i="1"/>
  <c r="WE173" i="1"/>
  <c r="XC173" i="1" s="1"/>
  <c r="JY173" i="1"/>
  <c r="FI173" i="1"/>
  <c r="MS173" i="1"/>
  <c r="JA173" i="1"/>
  <c r="CP173" i="1"/>
  <c r="LU173" i="1"/>
  <c r="IC173" i="1"/>
  <c r="HE173" i="1"/>
  <c r="KW173" i="1"/>
  <c r="GG173" i="1"/>
  <c r="TT32" i="1"/>
  <c r="TT36" i="1"/>
  <c r="TS32" i="1"/>
  <c r="TR33" i="1"/>
  <c r="TT63" i="1"/>
  <c r="TR87" i="1"/>
  <c r="TS51" i="1"/>
  <c r="TT188" i="1"/>
  <c r="TS82" i="1"/>
  <c r="TS126" i="1"/>
  <c r="TR152" i="1"/>
  <c r="TT138" i="1"/>
  <c r="TS29" i="1"/>
  <c r="TS122" i="1"/>
  <c r="TS31" i="1"/>
  <c r="TT23" i="1"/>
  <c r="TS39" i="1"/>
  <c r="TS102" i="1"/>
  <c r="TS26" i="1"/>
  <c r="TS18" i="1"/>
  <c r="TS119" i="1"/>
  <c r="TS178" i="1"/>
  <c r="TS108" i="1"/>
  <c r="TS145" i="1"/>
  <c r="TT204" i="1"/>
  <c r="TS144" i="1"/>
  <c r="TT114" i="1"/>
  <c r="TS21" i="1"/>
  <c r="TT74" i="1"/>
  <c r="TS132" i="1"/>
  <c r="TR201" i="1"/>
  <c r="TS115" i="1"/>
  <c r="TS201" i="1"/>
  <c r="TS64" i="1"/>
  <c r="TR155" i="1"/>
  <c r="TR61" i="1"/>
  <c r="TR120" i="1"/>
  <c r="TR186" i="1"/>
  <c r="TR116" i="1"/>
  <c r="TR174" i="1"/>
  <c r="TR101" i="1"/>
  <c r="TU213" i="1"/>
  <c r="TV216" i="1"/>
  <c r="TV212" i="1"/>
  <c r="WE53" i="1"/>
  <c r="XC53" i="1" s="1"/>
  <c r="JY53" i="1"/>
  <c r="MS53" i="1"/>
  <c r="JA53" i="1"/>
  <c r="HE53" i="1"/>
  <c r="KW53" i="1"/>
  <c r="IC53" i="1"/>
  <c r="GG53" i="1"/>
  <c r="LU53" i="1"/>
  <c r="FI53" i="1"/>
  <c r="CP53" i="1"/>
  <c r="WE110" i="1"/>
  <c r="XC110" i="1" s="1"/>
  <c r="LU110" i="1"/>
  <c r="GG110" i="1"/>
  <c r="MS110" i="1"/>
  <c r="JA110" i="1"/>
  <c r="FI110" i="1"/>
  <c r="CP110" i="1"/>
  <c r="KW110" i="1"/>
  <c r="IC110" i="1"/>
  <c r="JY110" i="1"/>
  <c r="HE110" i="1"/>
  <c r="WE106" i="1"/>
  <c r="XC106" i="1" s="1"/>
  <c r="KW106" i="1"/>
  <c r="IC106" i="1"/>
  <c r="FI106" i="1"/>
  <c r="JY106" i="1"/>
  <c r="CP106" i="1"/>
  <c r="LU106" i="1"/>
  <c r="HE106" i="1"/>
  <c r="MS106" i="1"/>
  <c r="JA106" i="1"/>
  <c r="GG106" i="1"/>
  <c r="TR132" i="1"/>
  <c r="TT95" i="1"/>
  <c r="TS94" i="1"/>
  <c r="TS100" i="1"/>
  <c r="TS157" i="1"/>
  <c r="TS95" i="1"/>
  <c r="TR112" i="1"/>
  <c r="TS184" i="1"/>
  <c r="TS137" i="1"/>
  <c r="TR153" i="1"/>
  <c r="TS118" i="1"/>
  <c r="TS67" i="1"/>
  <c r="TS141" i="1"/>
  <c r="TT26" i="1"/>
  <c r="TT66" i="1"/>
  <c r="TT157" i="1"/>
  <c r="TT39" i="1"/>
  <c r="TT94" i="1"/>
  <c r="TS92" i="1"/>
  <c r="TS25" i="1"/>
  <c r="TT181" i="1"/>
  <c r="TT47" i="1"/>
  <c r="TT83" i="1"/>
  <c r="TT167" i="1"/>
  <c r="TS197" i="1"/>
  <c r="TS112" i="1"/>
  <c r="TS172" i="1"/>
  <c r="TS198" i="1"/>
  <c r="TS190" i="1"/>
  <c r="TR69" i="1"/>
  <c r="TR77" i="1"/>
  <c r="TS77" i="1"/>
  <c r="TR46" i="1"/>
  <c r="TT81" i="1"/>
  <c r="TR35" i="1"/>
  <c r="TR42" i="1"/>
  <c r="TR72" i="1"/>
  <c r="TR89" i="1"/>
  <c r="TR65" i="1"/>
  <c r="TR163" i="1"/>
  <c r="TR93" i="1"/>
  <c r="TR210" i="1"/>
  <c r="TR124" i="1"/>
  <c r="TR205" i="1"/>
  <c r="TR111" i="1"/>
  <c r="TR182" i="1"/>
  <c r="TT180" i="1"/>
  <c r="TT113" i="1"/>
  <c r="MV212" i="1"/>
  <c r="LX212" i="1"/>
  <c r="KZ212" i="1"/>
  <c r="KB212" i="1"/>
  <c r="JD212" i="1"/>
  <c r="IF212" i="1"/>
  <c r="HH212" i="1"/>
  <c r="GJ212" i="1"/>
  <c r="FL212" i="1"/>
  <c r="CS212" i="1"/>
  <c r="WI212" i="1" s="1"/>
  <c r="XG212" i="1" s="1"/>
  <c r="MV216" i="1"/>
  <c r="LX216" i="1"/>
  <c r="KZ216" i="1"/>
  <c r="KB216" i="1"/>
  <c r="JD216" i="1"/>
  <c r="IF216" i="1"/>
  <c r="HH216" i="1"/>
  <c r="GJ216" i="1"/>
  <c r="FL216" i="1"/>
  <c r="CS216" i="1"/>
  <c r="WI216" i="1" s="1"/>
  <c r="XG216" i="1" s="1"/>
  <c r="RJ213" i="1"/>
  <c r="QL213" i="1"/>
  <c r="PN213" i="1"/>
  <c r="OP213" i="1"/>
  <c r="AX213" i="1"/>
  <c r="BT213" i="1"/>
  <c r="EM213" i="1"/>
  <c r="NS213" i="1" s="1"/>
  <c r="YC213" i="1" s="1"/>
  <c r="DO213" i="1"/>
  <c r="BV214" i="1"/>
  <c r="AZ214" i="1"/>
  <c r="EO214" i="1"/>
  <c r="DQ214" i="1"/>
  <c r="RL214" i="1"/>
  <c r="QN214" i="1"/>
  <c r="PP214" i="1"/>
  <c r="OR214" i="1"/>
  <c r="RK216" i="1"/>
  <c r="QM216" i="1"/>
  <c r="PO216" i="1"/>
  <c r="OQ216" i="1"/>
  <c r="AY216" i="1"/>
  <c r="BU216" i="1"/>
  <c r="EN216" i="1"/>
  <c r="NT216" i="1" s="1"/>
  <c r="YD216" i="1" s="1"/>
  <c r="DP216" i="1"/>
  <c r="RK212" i="1"/>
  <c r="QM212" i="1"/>
  <c r="PO212" i="1"/>
  <c r="OQ212" i="1"/>
  <c r="AY212" i="1"/>
  <c r="BU212" i="1"/>
  <c r="EN212" i="1"/>
  <c r="NT212" i="1" s="1"/>
  <c r="YD212" i="1" s="1"/>
  <c r="DP212" i="1"/>
  <c r="CS215" i="1"/>
  <c r="WI215" i="1" s="1"/>
  <c r="XG215" i="1" s="1"/>
  <c r="MV215" i="1"/>
  <c r="LX215" i="1"/>
  <c r="KZ215" i="1"/>
  <c r="KB215" i="1"/>
  <c r="JD215" i="1"/>
  <c r="IF215" i="1"/>
  <c r="HH215" i="1"/>
  <c r="GJ215" i="1"/>
  <c r="FL215" i="1"/>
  <c r="CS213" i="1"/>
  <c r="WI213" i="1" s="1"/>
  <c r="XG213" i="1" s="1"/>
  <c r="MV213" i="1"/>
  <c r="LX213" i="1"/>
  <c r="KZ213" i="1"/>
  <c r="KB213" i="1"/>
  <c r="JD213" i="1"/>
  <c r="IF213" i="1"/>
  <c r="HH213" i="1"/>
  <c r="GJ213" i="1"/>
  <c r="FL213" i="1"/>
  <c r="CS214" i="1"/>
  <c r="WI214" i="1" s="1"/>
  <c r="XG214" i="1" s="1"/>
  <c r="MV214" i="1"/>
  <c r="LX214" i="1"/>
  <c r="KZ214" i="1"/>
  <c r="KB214" i="1"/>
  <c r="JD214" i="1"/>
  <c r="IF214" i="1"/>
  <c r="HH214" i="1"/>
  <c r="GJ214" i="1"/>
  <c r="FL214" i="1"/>
  <c r="TW214" i="1"/>
  <c r="BU215" i="1"/>
  <c r="AY215" i="1"/>
  <c r="EN215" i="1"/>
  <c r="NT215" i="1" s="1"/>
  <c r="YD215" i="1" s="1"/>
  <c r="DP215" i="1"/>
  <c r="RK215" i="1"/>
  <c r="QM215" i="1"/>
  <c r="PO215" i="1"/>
  <c r="OQ215" i="1"/>
  <c r="EM73" i="1"/>
  <c r="NS73" i="1" s="1"/>
  <c r="QM73" i="1" s="1"/>
  <c r="KW102" i="1"/>
  <c r="IC102" i="1"/>
  <c r="GG102" i="1"/>
  <c r="JY102" i="1"/>
  <c r="FI102" i="1"/>
  <c r="CP102" i="1"/>
  <c r="WF102" i="1" s="1"/>
  <c r="XD102" i="1" s="1"/>
  <c r="LU102" i="1"/>
  <c r="MS102" i="1"/>
  <c r="JA102" i="1"/>
  <c r="HE102" i="1"/>
  <c r="AW73" i="1"/>
  <c r="BT73" i="1" s="1"/>
  <c r="DN73" i="1"/>
  <c r="LU108" i="1"/>
  <c r="GG108" i="1"/>
  <c r="MS108" i="1"/>
  <c r="JA108" i="1"/>
  <c r="FI108" i="1"/>
  <c r="KW108" i="1"/>
  <c r="IC108" i="1"/>
  <c r="CP108" i="1"/>
  <c r="WF108" i="1" s="1"/>
  <c r="XD108" i="1" s="1"/>
  <c r="JY108" i="1"/>
  <c r="HE108" i="1"/>
  <c r="TU138" i="1"/>
  <c r="KW162" i="1"/>
  <c r="FI162" i="1"/>
  <c r="JY162" i="1"/>
  <c r="CP162" i="1"/>
  <c r="WF162" i="1" s="1"/>
  <c r="XD162" i="1" s="1"/>
  <c r="MS162" i="1"/>
  <c r="JA162" i="1"/>
  <c r="HE162" i="1"/>
  <c r="LU162" i="1"/>
  <c r="IC162" i="1"/>
  <c r="GG162" i="1"/>
  <c r="TT206" i="1"/>
  <c r="TT171" i="1"/>
  <c r="BQ165" i="1"/>
  <c r="AU165" i="1"/>
  <c r="BR175" i="1"/>
  <c r="AV175" i="1"/>
  <c r="BQ109" i="1"/>
  <c r="AU109" i="1"/>
  <c r="QI107" i="1"/>
  <c r="PK107" i="1"/>
  <c r="OM107" i="1"/>
  <c r="RG107" i="1"/>
  <c r="OM199" i="1"/>
  <c r="RG199" i="1"/>
  <c r="QI199" i="1"/>
  <c r="PK199" i="1"/>
  <c r="BQ159" i="1"/>
  <c r="AU159" i="1"/>
  <c r="BQ120" i="1"/>
  <c r="AU120" i="1"/>
  <c r="BQ186" i="1"/>
  <c r="AU186" i="1"/>
  <c r="BQ176" i="1"/>
  <c r="AU176" i="1"/>
  <c r="BQ150" i="1"/>
  <c r="AU150" i="1"/>
  <c r="BQ116" i="1"/>
  <c r="AU116" i="1"/>
  <c r="BQ210" i="1"/>
  <c r="AU210" i="1"/>
  <c r="QI174" i="1"/>
  <c r="PK174" i="1"/>
  <c r="OM174" i="1"/>
  <c r="RG174" i="1"/>
  <c r="BQ121" i="1"/>
  <c r="AU121" i="1"/>
  <c r="RG146" i="1"/>
  <c r="QI146" i="1"/>
  <c r="PK146" i="1"/>
  <c r="OM146" i="1"/>
  <c r="DL170" i="1"/>
  <c r="EJ170" i="1"/>
  <c r="NP170" i="1" s="1"/>
  <c r="XZ170" i="1" s="1"/>
  <c r="DL205" i="1"/>
  <c r="EJ205" i="1"/>
  <c r="NP205" i="1" s="1"/>
  <c r="XZ205" i="1" s="1"/>
  <c r="EJ111" i="1"/>
  <c r="NP111" i="1" s="1"/>
  <c r="XZ111" i="1" s="1"/>
  <c r="DL111" i="1"/>
  <c r="QI159" i="1"/>
  <c r="PK159" i="1"/>
  <c r="OM159" i="1"/>
  <c r="RG159" i="1"/>
  <c r="TT139" i="1"/>
  <c r="DL165" i="1"/>
  <c r="EJ165" i="1"/>
  <c r="NP165" i="1" s="1"/>
  <c r="XZ165" i="1" s="1"/>
  <c r="DM175" i="1"/>
  <c r="EK175" i="1"/>
  <c r="NQ175" i="1" s="1"/>
  <c r="YA175" i="1" s="1"/>
  <c r="EJ109" i="1"/>
  <c r="NP109" i="1" s="1"/>
  <c r="XZ109" i="1" s="1"/>
  <c r="DL109" i="1"/>
  <c r="OM163" i="1"/>
  <c r="RG163" i="1"/>
  <c r="QI163" i="1"/>
  <c r="PK163" i="1"/>
  <c r="DL159" i="1"/>
  <c r="EJ159" i="1"/>
  <c r="NP159" i="1" s="1"/>
  <c r="XZ159" i="1" s="1"/>
  <c r="RG117" i="1"/>
  <c r="QI117" i="1"/>
  <c r="PK117" i="1"/>
  <c r="OM117" i="1"/>
  <c r="QI105" i="1"/>
  <c r="PK105" i="1"/>
  <c r="OM105" i="1"/>
  <c r="RG105" i="1"/>
  <c r="EJ120" i="1"/>
  <c r="NP120" i="1" s="1"/>
  <c r="XZ120" i="1" s="1"/>
  <c r="DL120" i="1"/>
  <c r="EJ186" i="1"/>
  <c r="NP186" i="1" s="1"/>
  <c r="XZ186" i="1" s="1"/>
  <c r="DL186" i="1"/>
  <c r="EJ176" i="1"/>
  <c r="NP176" i="1" s="1"/>
  <c r="XZ176" i="1" s="1"/>
  <c r="DL176" i="1"/>
  <c r="EJ150" i="1"/>
  <c r="NP150" i="1" s="1"/>
  <c r="XZ150" i="1" s="1"/>
  <c r="DL150" i="1"/>
  <c r="QI121" i="1"/>
  <c r="PK121" i="1"/>
  <c r="OM121" i="1"/>
  <c r="RG121" i="1"/>
  <c r="DL116" i="1"/>
  <c r="EJ116" i="1"/>
  <c r="NP116" i="1" s="1"/>
  <c r="XZ116" i="1" s="1"/>
  <c r="DL210" i="1"/>
  <c r="EJ210" i="1"/>
  <c r="NP210" i="1" s="1"/>
  <c r="XZ210" i="1" s="1"/>
  <c r="PK196" i="1"/>
  <c r="OM196" i="1"/>
  <c r="RG196" i="1"/>
  <c r="QI196" i="1"/>
  <c r="QI130" i="1"/>
  <c r="PK130" i="1"/>
  <c r="OM130" i="1"/>
  <c r="RG130" i="1"/>
  <c r="DL121" i="1"/>
  <c r="EJ121" i="1"/>
  <c r="NP121" i="1" s="1"/>
  <c r="XZ121" i="1" s="1"/>
  <c r="QJ175" i="1"/>
  <c r="PL175" i="1"/>
  <c r="ON175" i="1"/>
  <c r="RH175" i="1"/>
  <c r="RG109" i="1"/>
  <c r="QI109" i="1"/>
  <c r="PK109" i="1"/>
  <c r="OM109" i="1"/>
  <c r="BQ196" i="1"/>
  <c r="AU196" i="1"/>
  <c r="BQ130" i="1"/>
  <c r="AU130" i="1"/>
  <c r="BQ174" i="1"/>
  <c r="AU174" i="1"/>
  <c r="RG166" i="1"/>
  <c r="OM166" i="1"/>
  <c r="QI166" i="1"/>
  <c r="PK166" i="1"/>
  <c r="AV190" i="1"/>
  <c r="AW190" i="1" s="1"/>
  <c r="AX190" i="1" s="1"/>
  <c r="BU190" i="1" s="1"/>
  <c r="BR190" i="1"/>
  <c r="BQ182" i="1"/>
  <c r="AU182" i="1"/>
  <c r="BQ146" i="1"/>
  <c r="AU146" i="1"/>
  <c r="BQ101" i="1"/>
  <c r="AU101" i="1"/>
  <c r="QI120" i="1"/>
  <c r="PK120" i="1"/>
  <c r="OM120" i="1"/>
  <c r="RG120" i="1"/>
  <c r="QI186" i="1"/>
  <c r="PK186" i="1"/>
  <c r="OM186" i="1"/>
  <c r="RG186" i="1"/>
  <c r="BQ166" i="1"/>
  <c r="AU166" i="1"/>
  <c r="QI210" i="1"/>
  <c r="PK210" i="1"/>
  <c r="RG210" i="1"/>
  <c r="OM210" i="1"/>
  <c r="BQ163" i="1"/>
  <c r="AU163" i="1"/>
  <c r="BQ107" i="1"/>
  <c r="AU107" i="1"/>
  <c r="BQ199" i="1"/>
  <c r="AU199" i="1"/>
  <c r="QI124" i="1"/>
  <c r="PK124" i="1"/>
  <c r="OM124" i="1"/>
  <c r="RG124" i="1"/>
  <c r="BQ117" i="1"/>
  <c r="AU117" i="1"/>
  <c r="BQ105" i="1"/>
  <c r="AU105" i="1"/>
  <c r="RG170" i="1"/>
  <c r="QI170" i="1"/>
  <c r="PK170" i="1"/>
  <c r="OM170" i="1"/>
  <c r="BQ124" i="1"/>
  <c r="AU124" i="1"/>
  <c r="PK182" i="1"/>
  <c r="OM182" i="1"/>
  <c r="RG182" i="1"/>
  <c r="QI182" i="1"/>
  <c r="EJ196" i="1"/>
  <c r="NP196" i="1" s="1"/>
  <c r="XZ196" i="1" s="1"/>
  <c r="DL196" i="1"/>
  <c r="DL130" i="1"/>
  <c r="EJ130" i="1"/>
  <c r="NP130" i="1" s="1"/>
  <c r="XZ130" i="1" s="1"/>
  <c r="DL174" i="1"/>
  <c r="EJ174" i="1"/>
  <c r="NP174" i="1" s="1"/>
  <c r="XZ174" i="1" s="1"/>
  <c r="AU155" i="1"/>
  <c r="BQ155" i="1"/>
  <c r="EK155" i="1" s="1"/>
  <c r="NQ155" i="1" s="1"/>
  <c r="YA155" i="1" s="1"/>
  <c r="TU85" i="1"/>
  <c r="EJ182" i="1"/>
  <c r="NP182" i="1" s="1"/>
  <c r="XZ182" i="1" s="1"/>
  <c r="DL182" i="1"/>
  <c r="DL146" i="1"/>
  <c r="EJ146" i="1"/>
  <c r="NP146" i="1" s="1"/>
  <c r="XZ146" i="1" s="1"/>
  <c r="EJ101" i="1"/>
  <c r="NP101" i="1" s="1"/>
  <c r="XZ101" i="1" s="1"/>
  <c r="DL101" i="1"/>
  <c r="QI176" i="1"/>
  <c r="PK176" i="1"/>
  <c r="OM176" i="1"/>
  <c r="RG176" i="1"/>
  <c r="PK150" i="1"/>
  <c r="OM150" i="1"/>
  <c r="RG150" i="1"/>
  <c r="QI150" i="1"/>
  <c r="EJ166" i="1"/>
  <c r="NP166" i="1" s="1"/>
  <c r="XZ166" i="1" s="1"/>
  <c r="DL166" i="1"/>
  <c r="OM116" i="1"/>
  <c r="RG116" i="1"/>
  <c r="QI116" i="1"/>
  <c r="PK116" i="1"/>
  <c r="DL163" i="1"/>
  <c r="EJ163" i="1"/>
  <c r="NP163" i="1" s="1"/>
  <c r="XZ163" i="1" s="1"/>
  <c r="DL107" i="1"/>
  <c r="EJ107" i="1"/>
  <c r="NP107" i="1" s="1"/>
  <c r="XZ107" i="1" s="1"/>
  <c r="DL199" i="1"/>
  <c r="EJ199" i="1"/>
  <c r="NP199" i="1" s="1"/>
  <c r="XZ199" i="1" s="1"/>
  <c r="DL117" i="1"/>
  <c r="EJ117" i="1"/>
  <c r="NP117" i="1" s="1"/>
  <c r="XZ117" i="1" s="1"/>
  <c r="EJ105" i="1"/>
  <c r="NP105" i="1" s="1"/>
  <c r="XZ105" i="1" s="1"/>
  <c r="DL105" i="1"/>
  <c r="QI205" i="1"/>
  <c r="PK205" i="1"/>
  <c r="OM205" i="1"/>
  <c r="RG205" i="1"/>
  <c r="QI111" i="1"/>
  <c r="PK111" i="1"/>
  <c r="OM111" i="1"/>
  <c r="RG111" i="1"/>
  <c r="DL124" i="1"/>
  <c r="EJ124" i="1"/>
  <c r="NP124" i="1" s="1"/>
  <c r="XZ124" i="1" s="1"/>
  <c r="PK101" i="1"/>
  <c r="RG101" i="1"/>
  <c r="QI101" i="1"/>
  <c r="OM101" i="1"/>
  <c r="BQ170" i="1"/>
  <c r="AU170" i="1"/>
  <c r="BQ205" i="1"/>
  <c r="AU205" i="1"/>
  <c r="BQ111" i="1"/>
  <c r="AU111" i="1"/>
  <c r="RG165" i="1"/>
  <c r="QI165" i="1"/>
  <c r="PK165" i="1"/>
  <c r="OM165" i="1"/>
  <c r="TU50" i="1"/>
  <c r="TT20" i="1"/>
  <c r="EK81" i="1"/>
  <c r="NQ81" i="1" s="1"/>
  <c r="AU77" i="1"/>
  <c r="BR77" i="1" s="1"/>
  <c r="BQ77" i="1"/>
  <c r="BQ72" i="1"/>
  <c r="AU72" i="1"/>
  <c r="BQ89" i="1"/>
  <c r="AU89" i="1"/>
  <c r="BQ90" i="1"/>
  <c r="AU90" i="1"/>
  <c r="BQ97" i="1"/>
  <c r="AU97" i="1"/>
  <c r="QI61" i="1"/>
  <c r="PK61" i="1"/>
  <c r="OM61" i="1"/>
  <c r="RG61" i="1"/>
  <c r="BQ46" i="1"/>
  <c r="AU46" i="1"/>
  <c r="BQ38" i="1"/>
  <c r="AU38" i="1"/>
  <c r="BQ34" i="1"/>
  <c r="AU34" i="1"/>
  <c r="BQ56" i="1"/>
  <c r="AU56" i="1"/>
  <c r="BQ62" i="1"/>
  <c r="AU62" i="1"/>
  <c r="ON73" i="1"/>
  <c r="RH73" i="1"/>
  <c r="QJ73" i="1"/>
  <c r="PL73" i="1"/>
  <c r="RG86" i="1"/>
  <c r="QI86" i="1"/>
  <c r="PK86" i="1"/>
  <c r="OM86" i="1"/>
  <c r="QI54" i="1"/>
  <c r="PK54" i="1"/>
  <c r="OM54" i="1"/>
  <c r="RG54" i="1"/>
  <c r="PK97" i="1"/>
  <c r="RG97" i="1"/>
  <c r="QI97" i="1"/>
  <c r="OM97" i="1"/>
  <c r="EJ72" i="1"/>
  <c r="NP72" i="1" s="1"/>
  <c r="XZ72" i="1" s="1"/>
  <c r="DL72" i="1"/>
  <c r="DL89" i="1"/>
  <c r="EJ89" i="1"/>
  <c r="NP89" i="1" s="1"/>
  <c r="XZ89" i="1" s="1"/>
  <c r="EJ90" i="1"/>
  <c r="NP90" i="1" s="1"/>
  <c r="XZ90" i="1" s="1"/>
  <c r="DL90" i="1"/>
  <c r="DL97" i="1"/>
  <c r="EJ97" i="1"/>
  <c r="NP97" i="1" s="1"/>
  <c r="XZ97" i="1" s="1"/>
  <c r="QI68" i="1"/>
  <c r="PK68" i="1"/>
  <c r="OM68" i="1"/>
  <c r="RG68" i="1"/>
  <c r="RG56" i="1"/>
  <c r="QI56" i="1"/>
  <c r="PK56" i="1"/>
  <c r="OM56" i="1"/>
  <c r="QI62" i="1"/>
  <c r="PK62" i="1"/>
  <c r="OM62" i="1"/>
  <c r="RG62" i="1"/>
  <c r="EJ46" i="1"/>
  <c r="NP46" i="1" s="1"/>
  <c r="XZ46" i="1" s="1"/>
  <c r="DL46" i="1"/>
  <c r="EJ38" i="1"/>
  <c r="NP38" i="1" s="1"/>
  <c r="XZ38" i="1" s="1"/>
  <c r="DL38" i="1"/>
  <c r="DL34" i="1"/>
  <c r="EJ34" i="1"/>
  <c r="NP34" i="1" s="1"/>
  <c r="XZ34" i="1" s="1"/>
  <c r="EJ56" i="1"/>
  <c r="NP56" i="1" s="1"/>
  <c r="XZ56" i="1" s="1"/>
  <c r="DL56" i="1"/>
  <c r="EJ62" i="1"/>
  <c r="NP62" i="1" s="1"/>
  <c r="XZ62" i="1" s="1"/>
  <c r="DL62" i="1"/>
  <c r="OM72" i="1"/>
  <c r="RG72" i="1"/>
  <c r="QI72" i="1"/>
  <c r="PK72" i="1"/>
  <c r="QI89" i="1"/>
  <c r="OM89" i="1"/>
  <c r="PK89" i="1"/>
  <c r="RG89" i="1"/>
  <c r="BQ93" i="1"/>
  <c r="AU93" i="1"/>
  <c r="OM65" i="1"/>
  <c r="RG65" i="1"/>
  <c r="QI65" i="1"/>
  <c r="PK65" i="1"/>
  <c r="BQ80" i="1"/>
  <c r="AU80" i="1"/>
  <c r="BQ86" i="1"/>
  <c r="AU86" i="1"/>
  <c r="BQ54" i="1"/>
  <c r="AU54" i="1"/>
  <c r="BQ65" i="1"/>
  <c r="AU65" i="1"/>
  <c r="QI38" i="1"/>
  <c r="OM38" i="1"/>
  <c r="RG38" i="1"/>
  <c r="PK38" i="1"/>
  <c r="OM34" i="1"/>
  <c r="RG34" i="1"/>
  <c r="PK34" i="1"/>
  <c r="QI34" i="1"/>
  <c r="BQ68" i="1"/>
  <c r="AU68" i="1"/>
  <c r="BQ61" i="1"/>
  <c r="AU61" i="1"/>
  <c r="BQ35" i="1"/>
  <c r="AU35" i="1"/>
  <c r="BQ42" i="1"/>
  <c r="AU42" i="1"/>
  <c r="DL93" i="1"/>
  <c r="EJ93" i="1"/>
  <c r="NP93" i="1" s="1"/>
  <c r="XZ93" i="1" s="1"/>
  <c r="EJ80" i="1"/>
  <c r="NP80" i="1" s="1"/>
  <c r="XZ80" i="1" s="1"/>
  <c r="DL80" i="1"/>
  <c r="EJ86" i="1"/>
  <c r="NP86" i="1" s="1"/>
  <c r="XZ86" i="1" s="1"/>
  <c r="DL86" i="1"/>
  <c r="EJ54" i="1"/>
  <c r="NP54" i="1" s="1"/>
  <c r="XZ54" i="1" s="1"/>
  <c r="DL54" i="1"/>
  <c r="DL65" i="1"/>
  <c r="EJ65" i="1"/>
  <c r="NP65" i="1" s="1"/>
  <c r="XZ65" i="1" s="1"/>
  <c r="OM46" i="1"/>
  <c r="RG46" i="1"/>
  <c r="QI46" i="1"/>
  <c r="PK46" i="1"/>
  <c r="BR81" i="1"/>
  <c r="AV81" i="1"/>
  <c r="PK35" i="1"/>
  <c r="QI35" i="1"/>
  <c r="OM35" i="1"/>
  <c r="RG35" i="1"/>
  <c r="PK42" i="1"/>
  <c r="OM42" i="1"/>
  <c r="QI42" i="1"/>
  <c r="RG42" i="1"/>
  <c r="EJ68" i="1"/>
  <c r="NP68" i="1" s="1"/>
  <c r="XZ68" i="1" s="1"/>
  <c r="DL68" i="1"/>
  <c r="EJ61" i="1"/>
  <c r="NP61" i="1" s="1"/>
  <c r="XZ61" i="1" s="1"/>
  <c r="DL61" i="1"/>
  <c r="EJ35" i="1"/>
  <c r="NP35" i="1" s="1"/>
  <c r="XZ35" i="1" s="1"/>
  <c r="DL35" i="1"/>
  <c r="EJ42" i="1"/>
  <c r="NP42" i="1" s="1"/>
  <c r="XZ42" i="1" s="1"/>
  <c r="DL42" i="1"/>
  <c r="OM80" i="1"/>
  <c r="RG80" i="1"/>
  <c r="QI80" i="1"/>
  <c r="PK80" i="1"/>
  <c r="OM90" i="1"/>
  <c r="RG90" i="1"/>
  <c r="QI90" i="1"/>
  <c r="PK90" i="1"/>
  <c r="RJ73" i="1"/>
  <c r="QL73" i="1"/>
  <c r="PN73" i="1"/>
  <c r="OP73" i="1"/>
  <c r="RJ76" i="1"/>
  <c r="QL76" i="1"/>
  <c r="PN76" i="1"/>
  <c r="OP76" i="1"/>
  <c r="RH106" i="1"/>
  <c r="QJ106" i="1"/>
  <c r="PL106" i="1"/>
  <c r="ON106" i="1"/>
  <c r="RH200" i="1"/>
  <c r="QJ200" i="1"/>
  <c r="PL200" i="1"/>
  <c r="ON200" i="1"/>
  <c r="RG64" i="1"/>
  <c r="QI64" i="1"/>
  <c r="PK64" i="1"/>
  <c r="OM64" i="1"/>
  <c r="RI180" i="1"/>
  <c r="QK180" i="1"/>
  <c r="PM180" i="1"/>
  <c r="OO180" i="1"/>
  <c r="RI204" i="1"/>
  <c r="QK204" i="1"/>
  <c r="PM204" i="1"/>
  <c r="OO204" i="1"/>
  <c r="RH144" i="1"/>
  <c r="QJ144" i="1"/>
  <c r="PL144" i="1"/>
  <c r="ON144" i="1"/>
  <c r="RI114" i="1"/>
  <c r="QK114" i="1"/>
  <c r="PM114" i="1"/>
  <c r="OO114" i="1"/>
  <c r="RI189" i="1"/>
  <c r="PM189" i="1"/>
  <c r="QK189" i="1"/>
  <c r="OO189" i="1"/>
  <c r="RI113" i="1"/>
  <c r="QK113" i="1"/>
  <c r="PM113" i="1"/>
  <c r="OO113" i="1"/>
  <c r="RI157" i="1"/>
  <c r="QK157" i="1"/>
  <c r="PM157" i="1"/>
  <c r="OO157" i="1"/>
  <c r="RH158" i="1"/>
  <c r="QJ158" i="1"/>
  <c r="PL158" i="1"/>
  <c r="ON158" i="1"/>
  <c r="RH92" i="1"/>
  <c r="QJ92" i="1"/>
  <c r="PL92" i="1"/>
  <c r="ON92" i="1"/>
  <c r="RI181" i="1"/>
  <c r="PM181" i="1"/>
  <c r="QK181" i="1"/>
  <c r="OO181" i="1"/>
  <c r="RH136" i="1"/>
  <c r="QJ136" i="1"/>
  <c r="PL136" i="1"/>
  <c r="ON136" i="1"/>
  <c r="RI47" i="1"/>
  <c r="QK47" i="1"/>
  <c r="PM47" i="1"/>
  <c r="OO47" i="1"/>
  <c r="RI145" i="1"/>
  <c r="QK145" i="1"/>
  <c r="PM145" i="1"/>
  <c r="OO145" i="1"/>
  <c r="RI83" i="1"/>
  <c r="QK83" i="1"/>
  <c r="PM83" i="1"/>
  <c r="OO83" i="1"/>
  <c r="RI167" i="1"/>
  <c r="QK167" i="1"/>
  <c r="PM167" i="1"/>
  <c r="OO167" i="1"/>
  <c r="RI135" i="1"/>
  <c r="QK135" i="1"/>
  <c r="PM135" i="1"/>
  <c r="OO135" i="1"/>
  <c r="RI123" i="1"/>
  <c r="QK123" i="1"/>
  <c r="PM123" i="1"/>
  <c r="OO123" i="1"/>
  <c r="RH197" i="1"/>
  <c r="QJ197" i="1"/>
  <c r="PL197" i="1"/>
  <c r="ON197" i="1"/>
  <c r="RI99" i="1"/>
  <c r="QK99" i="1"/>
  <c r="PM99" i="1"/>
  <c r="OO99" i="1"/>
  <c r="RH195" i="1"/>
  <c r="QJ195" i="1"/>
  <c r="PL195" i="1"/>
  <c r="ON195" i="1"/>
  <c r="RI139" i="1"/>
  <c r="QK139" i="1"/>
  <c r="PM139" i="1"/>
  <c r="OO139" i="1"/>
  <c r="RJ50" i="1"/>
  <c r="QL50" i="1"/>
  <c r="PN50" i="1"/>
  <c r="OP50" i="1"/>
  <c r="TT137" i="1"/>
  <c r="RH190" i="1"/>
  <c r="QJ190" i="1"/>
  <c r="PL190" i="1"/>
  <c r="ON190" i="1"/>
  <c r="RI190" i="1"/>
  <c r="QK190" i="1"/>
  <c r="PM190" i="1"/>
  <c r="OO190" i="1"/>
  <c r="RI69" i="1"/>
  <c r="QK69" i="1"/>
  <c r="PM69" i="1"/>
  <c r="OO69" i="1"/>
  <c r="RH155" i="1"/>
  <c r="QJ155" i="1"/>
  <c r="PL155" i="1"/>
  <c r="ON155" i="1"/>
  <c r="TT59" i="1"/>
  <c r="TT142" i="1"/>
  <c r="TT67" i="1"/>
  <c r="RH94" i="1"/>
  <c r="QJ94" i="1"/>
  <c r="PL94" i="1"/>
  <c r="ON94" i="1"/>
  <c r="RH122" i="1"/>
  <c r="QJ122" i="1"/>
  <c r="PL122" i="1"/>
  <c r="ON122" i="1"/>
  <c r="RI71" i="1"/>
  <c r="QK71" i="1"/>
  <c r="PM71" i="1"/>
  <c r="OO71" i="1"/>
  <c r="RH202" i="1"/>
  <c r="QJ202" i="1"/>
  <c r="PL202" i="1"/>
  <c r="ON202" i="1"/>
  <c r="RH169" i="1"/>
  <c r="QJ169" i="1"/>
  <c r="PL169" i="1"/>
  <c r="ON169" i="1"/>
  <c r="TU58" i="1"/>
  <c r="RJ161" i="1"/>
  <c r="QL161" i="1"/>
  <c r="PN161" i="1"/>
  <c r="OP161" i="1"/>
  <c r="RG162" i="1"/>
  <c r="QI162" i="1"/>
  <c r="PK162" i="1"/>
  <c r="OM162" i="1"/>
  <c r="RI200" i="1"/>
  <c r="QK200" i="1"/>
  <c r="PM200" i="1"/>
  <c r="OO200" i="1"/>
  <c r="RH59" i="1"/>
  <c r="QJ59" i="1"/>
  <c r="ON59" i="1"/>
  <c r="PL59" i="1"/>
  <c r="RI140" i="1"/>
  <c r="QK140" i="1"/>
  <c r="PM140" i="1"/>
  <c r="OO140" i="1"/>
  <c r="RH152" i="1"/>
  <c r="QJ152" i="1"/>
  <c r="PL152" i="1"/>
  <c r="ON152" i="1"/>
  <c r="RG132" i="1"/>
  <c r="QI132" i="1"/>
  <c r="PK132" i="1"/>
  <c r="OM132" i="1"/>
  <c r="RI95" i="1"/>
  <c r="QK95" i="1"/>
  <c r="OO95" i="1"/>
  <c r="PM95" i="1"/>
  <c r="RH160" i="1"/>
  <c r="QJ160" i="1"/>
  <c r="PL160" i="1"/>
  <c r="ON160" i="1"/>
  <c r="RG208" i="1"/>
  <c r="QI208" i="1"/>
  <c r="PK208" i="1"/>
  <c r="OM208" i="1"/>
  <c r="RI156" i="1"/>
  <c r="QK156" i="1"/>
  <c r="PM156" i="1"/>
  <c r="OO156" i="1"/>
  <c r="RJ58" i="1"/>
  <c r="QL58" i="1"/>
  <c r="PN58" i="1"/>
  <c r="OP58" i="1"/>
  <c r="RI169" i="1"/>
  <c r="QK169" i="1"/>
  <c r="PM169" i="1"/>
  <c r="OO169" i="1"/>
  <c r="RH45" i="1"/>
  <c r="QJ45" i="1"/>
  <c r="ON45" i="1"/>
  <c r="PL45" i="1"/>
  <c r="RG154" i="1"/>
  <c r="QI154" i="1"/>
  <c r="PK154" i="1"/>
  <c r="OM154" i="1"/>
  <c r="RH149" i="1"/>
  <c r="QJ149" i="1"/>
  <c r="PL149" i="1"/>
  <c r="ON149" i="1"/>
  <c r="TT193" i="1"/>
  <c r="RI188" i="1"/>
  <c r="QK188" i="1"/>
  <c r="PM188" i="1"/>
  <c r="OO188" i="1"/>
  <c r="TT143" i="1"/>
  <c r="RH139" i="1"/>
  <c r="QJ139" i="1"/>
  <c r="PL139" i="1"/>
  <c r="ON139" i="1"/>
  <c r="RH95" i="1"/>
  <c r="QJ95" i="1"/>
  <c r="PL95" i="1"/>
  <c r="ON95" i="1"/>
  <c r="RG112" i="1"/>
  <c r="QI112" i="1"/>
  <c r="PK112" i="1"/>
  <c r="OM112" i="1"/>
  <c r="RI160" i="1"/>
  <c r="QK160" i="1"/>
  <c r="PM160" i="1"/>
  <c r="OO160" i="1"/>
  <c r="RI59" i="1"/>
  <c r="QK59" i="1"/>
  <c r="PM59" i="1"/>
  <c r="OO59" i="1"/>
  <c r="RI178" i="1"/>
  <c r="QK178" i="1"/>
  <c r="PM178" i="1"/>
  <c r="OO178" i="1"/>
  <c r="TU161" i="1"/>
  <c r="RH127" i="1"/>
  <c r="QJ127" i="1"/>
  <c r="PL127" i="1"/>
  <c r="ON127" i="1"/>
  <c r="RG153" i="1"/>
  <c r="QI153" i="1"/>
  <c r="PK153" i="1"/>
  <c r="OM153" i="1"/>
  <c r="RI151" i="1"/>
  <c r="QK151" i="1"/>
  <c r="PM151" i="1"/>
  <c r="OO151" i="1"/>
  <c r="QJ118" i="1"/>
  <c r="RH118" i="1"/>
  <c r="PL118" i="1"/>
  <c r="ON118" i="1"/>
  <c r="RH141" i="1"/>
  <c r="QJ141" i="1"/>
  <c r="PL141" i="1"/>
  <c r="ON141" i="1"/>
  <c r="RH132" i="1"/>
  <c r="QJ132" i="1"/>
  <c r="PL132" i="1"/>
  <c r="ON132" i="1"/>
  <c r="RJ138" i="1"/>
  <c r="QL138" i="1"/>
  <c r="PN138" i="1"/>
  <c r="OP138" i="1"/>
  <c r="RG201" i="1"/>
  <c r="QI201" i="1"/>
  <c r="PK201" i="1"/>
  <c r="OM201" i="1"/>
  <c r="RH115" i="1"/>
  <c r="QJ115" i="1"/>
  <c r="PL115" i="1"/>
  <c r="ON115" i="1"/>
  <c r="RI206" i="1"/>
  <c r="QK206" i="1"/>
  <c r="PM206" i="1"/>
  <c r="OO206" i="1"/>
  <c r="RH201" i="1"/>
  <c r="QJ201" i="1"/>
  <c r="PL201" i="1"/>
  <c r="ON201" i="1"/>
  <c r="RH87" i="1"/>
  <c r="QJ87" i="1"/>
  <c r="PL87" i="1"/>
  <c r="ON87" i="1"/>
  <c r="RH81" i="1"/>
  <c r="QJ81" i="1"/>
  <c r="PL81" i="1"/>
  <c r="ON81" i="1"/>
  <c r="RG155" i="1"/>
  <c r="QI155" i="1"/>
  <c r="PK155" i="1"/>
  <c r="OM155" i="1"/>
  <c r="RG134" i="1"/>
  <c r="QI134" i="1"/>
  <c r="PK134" i="1"/>
  <c r="OM134" i="1"/>
  <c r="TT189" i="1"/>
  <c r="TT123" i="1"/>
  <c r="TT71" i="1"/>
  <c r="TT79" i="1"/>
  <c r="RI63" i="1"/>
  <c r="QK63" i="1"/>
  <c r="PM63" i="1"/>
  <c r="OO63" i="1"/>
  <c r="RH157" i="1"/>
  <c r="QJ157" i="1"/>
  <c r="PL157" i="1"/>
  <c r="ON157" i="1"/>
  <c r="RI127" i="1"/>
  <c r="QK127" i="1"/>
  <c r="PM127" i="1"/>
  <c r="OO127" i="1"/>
  <c r="QJ126" i="1"/>
  <c r="RH126" i="1"/>
  <c r="PL126" i="1"/>
  <c r="ON126" i="1"/>
  <c r="QJ100" i="1"/>
  <c r="RH100" i="1"/>
  <c r="PL100" i="1"/>
  <c r="ON100" i="1"/>
  <c r="RI193" i="1"/>
  <c r="QK193" i="1"/>
  <c r="PM193" i="1"/>
  <c r="OO193" i="1"/>
  <c r="RH102" i="1"/>
  <c r="QJ102" i="1"/>
  <c r="PL102" i="1"/>
  <c r="ON102" i="1"/>
  <c r="RH51" i="1"/>
  <c r="QJ51" i="1"/>
  <c r="ON51" i="1"/>
  <c r="PL51" i="1"/>
  <c r="RI171" i="1"/>
  <c r="QK171" i="1"/>
  <c r="PM171" i="1"/>
  <c r="OO171" i="1"/>
  <c r="RH154" i="1"/>
  <c r="QJ154" i="1"/>
  <c r="PL154" i="1"/>
  <c r="ON154" i="1"/>
  <c r="RH137" i="1"/>
  <c r="QJ137" i="1"/>
  <c r="PL137" i="1"/>
  <c r="ON137" i="1"/>
  <c r="RH47" i="1"/>
  <c r="QJ47" i="1"/>
  <c r="ON47" i="1"/>
  <c r="PL47" i="1"/>
  <c r="RH178" i="1"/>
  <c r="QJ178" i="1"/>
  <c r="PL178" i="1"/>
  <c r="ON178" i="1"/>
  <c r="QJ108" i="1"/>
  <c r="RH108" i="1"/>
  <c r="PL108" i="1"/>
  <c r="ON108" i="1"/>
  <c r="RI98" i="1"/>
  <c r="QK98" i="1"/>
  <c r="PM98" i="1"/>
  <c r="OO98" i="1"/>
  <c r="RI173" i="1"/>
  <c r="QK173" i="1"/>
  <c r="PM173" i="1"/>
  <c r="OO173" i="1"/>
  <c r="RH84" i="1"/>
  <c r="QJ84" i="1"/>
  <c r="PL84" i="1"/>
  <c r="ON84" i="1"/>
  <c r="RI75" i="1"/>
  <c r="QK75" i="1"/>
  <c r="PM75" i="1"/>
  <c r="OO75" i="1"/>
  <c r="RI119" i="1"/>
  <c r="QK119" i="1"/>
  <c r="PM119" i="1"/>
  <c r="OO119" i="1"/>
  <c r="TT135" i="1"/>
  <c r="RI66" i="1"/>
  <c r="QK66" i="1"/>
  <c r="PM66" i="1"/>
  <c r="OO66" i="1"/>
  <c r="RI79" i="1"/>
  <c r="QK79" i="1"/>
  <c r="PM79" i="1"/>
  <c r="OO79" i="1"/>
  <c r="RI94" i="1"/>
  <c r="QK94" i="1"/>
  <c r="PM94" i="1"/>
  <c r="OO94" i="1"/>
  <c r="RI128" i="1"/>
  <c r="QK128" i="1"/>
  <c r="PM128" i="1"/>
  <c r="OO128" i="1"/>
  <c r="RH57" i="1"/>
  <c r="QJ57" i="1"/>
  <c r="ON57" i="1"/>
  <c r="PL57" i="1"/>
  <c r="RI126" i="1"/>
  <c r="QK126" i="1"/>
  <c r="PM126" i="1"/>
  <c r="OO126" i="1"/>
  <c r="RI102" i="1"/>
  <c r="QK102" i="1"/>
  <c r="PM102" i="1"/>
  <c r="OO102" i="1"/>
  <c r="RH192" i="1"/>
  <c r="QJ192" i="1"/>
  <c r="PL192" i="1"/>
  <c r="ON192" i="1"/>
  <c r="RJ85" i="1"/>
  <c r="QL85" i="1"/>
  <c r="PN85" i="1"/>
  <c r="OP85" i="1"/>
  <c r="RI106" i="1"/>
  <c r="QK106" i="1"/>
  <c r="PM106" i="1"/>
  <c r="OO106" i="1"/>
  <c r="RH211" i="1"/>
  <c r="QJ211" i="1"/>
  <c r="PL211" i="1"/>
  <c r="ON211" i="1"/>
  <c r="RI82" i="1"/>
  <c r="QK82" i="1"/>
  <c r="PM82" i="1"/>
  <c r="OO82" i="1"/>
  <c r="RH162" i="1"/>
  <c r="QJ162" i="1"/>
  <c r="PL162" i="1"/>
  <c r="ON162" i="1"/>
  <c r="RH112" i="1"/>
  <c r="QJ112" i="1"/>
  <c r="PL112" i="1"/>
  <c r="ON112" i="1"/>
  <c r="RH172" i="1"/>
  <c r="QJ172" i="1"/>
  <c r="PL172" i="1"/>
  <c r="ON172" i="1"/>
  <c r="RH198" i="1"/>
  <c r="QJ198" i="1"/>
  <c r="PL198" i="1"/>
  <c r="ON198" i="1"/>
  <c r="TT126" i="1"/>
  <c r="TT178" i="1"/>
  <c r="RH69" i="1"/>
  <c r="QJ69" i="1"/>
  <c r="PL69" i="1"/>
  <c r="ON69" i="1"/>
  <c r="RG69" i="1"/>
  <c r="QI69" i="1"/>
  <c r="PK69" i="1"/>
  <c r="OM69" i="1"/>
  <c r="RG77" i="1"/>
  <c r="QI77" i="1"/>
  <c r="PK77" i="1"/>
  <c r="OM77" i="1"/>
  <c r="RH77" i="1"/>
  <c r="QJ77" i="1"/>
  <c r="PL77" i="1"/>
  <c r="ON77" i="1"/>
  <c r="TT119" i="1"/>
  <c r="TT115" i="1"/>
  <c r="TT160" i="1"/>
  <c r="RH82" i="1"/>
  <c r="QJ82" i="1"/>
  <c r="PL82" i="1"/>
  <c r="ON82" i="1"/>
  <c r="RI143" i="1"/>
  <c r="QK143" i="1"/>
  <c r="PM143" i="1"/>
  <c r="OO143" i="1"/>
  <c r="RI67" i="1"/>
  <c r="QK67" i="1"/>
  <c r="PM67" i="1"/>
  <c r="OO67" i="1"/>
  <c r="RJ188" i="1"/>
  <c r="QL188" i="1"/>
  <c r="PN188" i="1"/>
  <c r="OP188" i="1"/>
  <c r="RG152" i="1"/>
  <c r="QI152" i="1"/>
  <c r="PK152" i="1"/>
  <c r="OM152" i="1"/>
  <c r="RI138" i="1"/>
  <c r="QK138" i="1"/>
  <c r="PM138" i="1"/>
  <c r="OO138" i="1"/>
  <c r="RH207" i="1"/>
  <c r="QJ207" i="1"/>
  <c r="PL207" i="1"/>
  <c r="ON207" i="1"/>
  <c r="RH148" i="1"/>
  <c r="QJ148" i="1"/>
  <c r="PL148" i="1"/>
  <c r="ON148" i="1"/>
  <c r="RJ103" i="1"/>
  <c r="QL103" i="1"/>
  <c r="PN103" i="1"/>
  <c r="OP103" i="1"/>
  <c r="RH53" i="1"/>
  <c r="QJ53" i="1"/>
  <c r="ON53" i="1"/>
  <c r="PL53" i="1"/>
  <c r="RI137" i="1"/>
  <c r="QK137" i="1"/>
  <c r="PM137" i="1"/>
  <c r="OO137" i="1"/>
  <c r="QJ96" i="1"/>
  <c r="RH96" i="1"/>
  <c r="PL96" i="1"/>
  <c r="ON96" i="1"/>
  <c r="RI142" i="1"/>
  <c r="QK142" i="1"/>
  <c r="PM142" i="1"/>
  <c r="OO142" i="1"/>
  <c r="RG87" i="1"/>
  <c r="QI87" i="1"/>
  <c r="OM87" i="1"/>
  <c r="PK87" i="1"/>
  <c r="TU103" i="1"/>
  <c r="TU188" i="1"/>
  <c r="RH99" i="1"/>
  <c r="QJ99" i="1"/>
  <c r="PL99" i="1"/>
  <c r="ON99" i="1"/>
  <c r="RH119" i="1"/>
  <c r="QJ119" i="1"/>
  <c r="PL119" i="1"/>
  <c r="ON119" i="1"/>
  <c r="RH171" i="1"/>
  <c r="QJ171" i="1"/>
  <c r="PL171" i="1"/>
  <c r="ON171" i="1"/>
  <c r="RH49" i="1"/>
  <c r="QJ49" i="1"/>
  <c r="ON49" i="1"/>
  <c r="PL49" i="1"/>
  <c r="RH184" i="1"/>
  <c r="QJ184" i="1"/>
  <c r="PL184" i="1"/>
  <c r="ON184" i="1"/>
  <c r="RI51" i="1"/>
  <c r="QK51" i="1"/>
  <c r="PM51" i="1"/>
  <c r="OO51" i="1"/>
  <c r="RI115" i="1"/>
  <c r="QK115" i="1"/>
  <c r="PM115" i="1"/>
  <c r="OO115" i="1"/>
  <c r="TT151" i="1"/>
  <c r="TT200" i="1"/>
  <c r="RH104" i="1"/>
  <c r="QJ104" i="1"/>
  <c r="PL104" i="1"/>
  <c r="ON104" i="1"/>
  <c r="RH145" i="1"/>
  <c r="QJ145" i="1"/>
  <c r="PL145" i="1"/>
  <c r="ON145" i="1"/>
  <c r="RI74" i="1"/>
  <c r="QK74" i="1"/>
  <c r="PM74" i="1"/>
  <c r="OO74" i="1"/>
  <c r="RG202" i="1"/>
  <c r="QI202" i="1"/>
  <c r="PK202" i="1"/>
  <c r="OM202" i="1"/>
  <c r="RH67" i="1"/>
  <c r="QJ67" i="1"/>
  <c r="ON67" i="1"/>
  <c r="PL67" i="1"/>
  <c r="RG60" i="1"/>
  <c r="QI60" i="1"/>
  <c r="PK60" i="1"/>
  <c r="OM60" i="1"/>
  <c r="RH206" i="1"/>
  <c r="QJ206" i="1"/>
  <c r="PL206" i="1"/>
  <c r="ON206" i="1"/>
  <c r="RH153" i="1"/>
  <c r="QJ153" i="1"/>
  <c r="PL153" i="1"/>
  <c r="ON153" i="1"/>
  <c r="RH177" i="1"/>
  <c r="QJ177" i="1"/>
  <c r="PL177" i="1"/>
  <c r="ON177" i="1"/>
  <c r="RH129" i="1"/>
  <c r="QJ129" i="1"/>
  <c r="PL129" i="1"/>
  <c r="ON129" i="1"/>
  <c r="RH209" i="1"/>
  <c r="QJ209" i="1"/>
  <c r="PL209" i="1"/>
  <c r="ON209" i="1"/>
  <c r="RH208" i="1"/>
  <c r="QJ208" i="1"/>
  <c r="PL208" i="1"/>
  <c r="ON208" i="1"/>
  <c r="RH64" i="1"/>
  <c r="QJ64" i="1"/>
  <c r="ON64" i="1"/>
  <c r="PL64" i="1"/>
  <c r="TT145" i="1"/>
  <c r="TT169" i="1"/>
  <c r="RI32" i="1"/>
  <c r="OO32" i="1"/>
  <c r="QK32" i="1"/>
  <c r="PM32" i="1"/>
  <c r="QJ28" i="1"/>
  <c r="PL28" i="1"/>
  <c r="RH28" i="1"/>
  <c r="ON28" i="1"/>
  <c r="TT24" i="1"/>
  <c r="QJ37" i="1"/>
  <c r="RH37" i="1"/>
  <c r="ON37" i="1"/>
  <c r="PL37" i="1"/>
  <c r="RI31" i="1"/>
  <c r="OO31" i="1"/>
  <c r="QK31" i="1"/>
  <c r="PM31" i="1"/>
  <c r="QJ25" i="1"/>
  <c r="PL25" i="1"/>
  <c r="RH25" i="1"/>
  <c r="ON25" i="1"/>
  <c r="RI27" i="1"/>
  <c r="OO27" i="1"/>
  <c r="QK27" i="1"/>
  <c r="PM27" i="1"/>
  <c r="TT17" i="1"/>
  <c r="QJ29" i="1"/>
  <c r="RH29" i="1"/>
  <c r="PL29" i="1"/>
  <c r="ON29" i="1"/>
  <c r="QJ36" i="1"/>
  <c r="RH36" i="1"/>
  <c r="ON36" i="1"/>
  <c r="PL36" i="1"/>
  <c r="QJ26" i="1"/>
  <c r="RH26" i="1"/>
  <c r="ON26" i="1"/>
  <c r="PL26" i="1"/>
  <c r="RI26" i="1"/>
  <c r="QK26" i="1"/>
  <c r="OO26" i="1"/>
  <c r="PM26" i="1"/>
  <c r="RI36" i="1"/>
  <c r="OO36" i="1"/>
  <c r="QK36" i="1"/>
  <c r="PM36" i="1"/>
  <c r="RI24" i="1"/>
  <c r="QK24" i="1"/>
  <c r="OO24" i="1"/>
  <c r="PM24" i="1"/>
  <c r="TT28" i="1"/>
  <c r="QJ32" i="1"/>
  <c r="RH32" i="1"/>
  <c r="ON32" i="1"/>
  <c r="PL32" i="1"/>
  <c r="QJ31" i="1"/>
  <c r="RH31" i="1"/>
  <c r="PL31" i="1"/>
  <c r="ON31" i="1"/>
  <c r="RI23" i="1"/>
  <c r="OO23" i="1"/>
  <c r="QK23" i="1"/>
  <c r="PM23" i="1"/>
  <c r="RI28" i="1"/>
  <c r="QK28" i="1"/>
  <c r="OO28" i="1"/>
  <c r="PM28" i="1"/>
  <c r="QJ39" i="1"/>
  <c r="RH39" i="1"/>
  <c r="ON39" i="1"/>
  <c r="PL39" i="1"/>
  <c r="QJ18" i="1"/>
  <c r="RH18" i="1"/>
  <c r="ON18" i="1"/>
  <c r="PL18" i="1"/>
  <c r="QK43" i="1"/>
  <c r="RI43" i="1"/>
  <c r="OO43" i="1"/>
  <c r="PM43" i="1"/>
  <c r="QJ21" i="1"/>
  <c r="RH21" i="1"/>
  <c r="PL21" i="1"/>
  <c r="ON21" i="1"/>
  <c r="QK39" i="1"/>
  <c r="RI39" i="1"/>
  <c r="OO39" i="1"/>
  <c r="PM39" i="1"/>
  <c r="QJ41" i="1"/>
  <c r="PL41" i="1"/>
  <c r="RH41" i="1"/>
  <c r="ON41" i="1"/>
  <c r="RI20" i="1"/>
  <c r="QK20" i="1"/>
  <c r="OO20" i="1"/>
  <c r="PM20" i="1"/>
  <c r="RI22" i="1"/>
  <c r="OO22" i="1"/>
  <c r="QK22" i="1"/>
  <c r="PM22" i="1"/>
  <c r="QK44" i="1"/>
  <c r="RI44" i="1"/>
  <c r="OO44" i="1"/>
  <c r="PM44" i="1"/>
  <c r="RI17" i="1"/>
  <c r="QK17" i="1"/>
  <c r="OO17" i="1"/>
  <c r="PM17" i="1"/>
  <c r="RF29" i="1"/>
  <c r="OL29" i="1"/>
  <c r="PJ29" i="1"/>
  <c r="QH29" i="1"/>
  <c r="MS55" i="1"/>
  <c r="JA55" i="1"/>
  <c r="FI55" i="1"/>
  <c r="KW55" i="1"/>
  <c r="IC55" i="1"/>
  <c r="CP55" i="1"/>
  <c r="WF55" i="1" s="1"/>
  <c r="XD55" i="1" s="1"/>
  <c r="LU55" i="1"/>
  <c r="HE55" i="1"/>
  <c r="JY55" i="1"/>
  <c r="GG55" i="1"/>
  <c r="OM33" i="1"/>
  <c r="PK33" i="1"/>
  <c r="QI33" i="1"/>
  <c r="RG33" i="1"/>
  <c r="PL33" i="1"/>
  <c r="QJ33" i="1"/>
  <c r="RH33" i="1"/>
  <c r="ON33" i="1"/>
  <c r="MT105" i="1"/>
  <c r="LV105" i="1"/>
  <c r="KX105" i="1"/>
  <c r="JZ105" i="1"/>
  <c r="JB105" i="1"/>
  <c r="ID105" i="1"/>
  <c r="MT21" i="1"/>
  <c r="LV21" i="1"/>
  <c r="KX21" i="1"/>
  <c r="JB21" i="1"/>
  <c r="ID21" i="1"/>
  <c r="JZ21" i="1"/>
  <c r="MS200" i="1"/>
  <c r="LU200" i="1"/>
  <c r="KW200" i="1"/>
  <c r="JY200" i="1"/>
  <c r="JA200" i="1"/>
  <c r="IC200" i="1"/>
  <c r="MT168" i="1"/>
  <c r="LV168" i="1"/>
  <c r="KX168" i="1"/>
  <c r="JZ168" i="1"/>
  <c r="ID168" i="1"/>
  <c r="JB168" i="1"/>
  <c r="MS208" i="1"/>
  <c r="LU208" i="1"/>
  <c r="JY208" i="1"/>
  <c r="KW208" i="1"/>
  <c r="JA208" i="1"/>
  <c r="IC208" i="1"/>
  <c r="MT118" i="1"/>
  <c r="LV118" i="1"/>
  <c r="KX118" i="1"/>
  <c r="JZ118" i="1"/>
  <c r="JB118" i="1"/>
  <c r="ID118" i="1"/>
  <c r="MT181" i="1"/>
  <c r="LV181" i="1"/>
  <c r="KX181" i="1"/>
  <c r="JZ181" i="1"/>
  <c r="ID181" i="1"/>
  <c r="JB181" i="1"/>
  <c r="MT27" i="1"/>
  <c r="LV27" i="1"/>
  <c r="KX27" i="1"/>
  <c r="JB27" i="1"/>
  <c r="ID27" i="1"/>
  <c r="JZ27" i="1"/>
  <c r="MS104" i="1"/>
  <c r="KW104" i="1"/>
  <c r="JY104" i="1"/>
  <c r="LU104" i="1"/>
  <c r="JA104" i="1"/>
  <c r="IC104" i="1"/>
  <c r="MS145" i="1"/>
  <c r="LU145" i="1"/>
  <c r="KW145" i="1"/>
  <c r="JY145" i="1"/>
  <c r="JA145" i="1"/>
  <c r="IC145" i="1"/>
  <c r="MS174" i="1"/>
  <c r="LU174" i="1"/>
  <c r="KW174" i="1"/>
  <c r="JY174" i="1"/>
  <c r="JA174" i="1"/>
  <c r="IC174" i="1"/>
  <c r="MS76" i="1"/>
  <c r="KW76" i="1"/>
  <c r="JY76" i="1"/>
  <c r="LU76" i="1"/>
  <c r="JA76" i="1"/>
  <c r="IC76" i="1"/>
  <c r="MS202" i="1"/>
  <c r="LU202" i="1"/>
  <c r="KW202" i="1"/>
  <c r="JY202" i="1"/>
  <c r="JA202" i="1"/>
  <c r="IC202" i="1"/>
  <c r="MS37" i="1"/>
  <c r="KW37" i="1"/>
  <c r="LU37" i="1"/>
  <c r="JY37" i="1"/>
  <c r="JA37" i="1"/>
  <c r="IC37" i="1"/>
  <c r="MS30" i="1"/>
  <c r="KW30" i="1"/>
  <c r="LU30" i="1"/>
  <c r="JA30" i="1"/>
  <c r="JY30" i="1"/>
  <c r="IC30" i="1"/>
  <c r="GG30" i="1"/>
  <c r="HE30" i="1"/>
  <c r="FI30" i="1"/>
  <c r="CP30" i="1"/>
  <c r="WF30" i="1" s="1"/>
  <c r="XD30" i="1" s="1"/>
  <c r="MS169" i="1"/>
  <c r="LU169" i="1"/>
  <c r="KW169" i="1"/>
  <c r="JY169" i="1"/>
  <c r="JA169" i="1"/>
  <c r="IC169" i="1"/>
  <c r="HE169" i="1"/>
  <c r="GG169" i="1"/>
  <c r="FI169" i="1"/>
  <c r="CP169" i="1"/>
  <c r="WF169" i="1" s="1"/>
  <c r="XD169" i="1" s="1"/>
  <c r="MU49" i="1"/>
  <c r="LW49" i="1"/>
  <c r="KY49" i="1"/>
  <c r="JC49" i="1"/>
  <c r="KA49" i="1"/>
  <c r="IE49" i="1"/>
  <c r="MT22" i="1"/>
  <c r="LV22" i="1"/>
  <c r="KX22" i="1"/>
  <c r="JB22" i="1"/>
  <c r="ID22" i="1"/>
  <c r="JZ22" i="1"/>
  <c r="MT50" i="1"/>
  <c r="LV50" i="1"/>
  <c r="KX50" i="1"/>
  <c r="JZ50" i="1"/>
  <c r="JB50" i="1"/>
  <c r="ID50" i="1"/>
  <c r="MS152" i="1"/>
  <c r="LU152" i="1"/>
  <c r="KW152" i="1"/>
  <c r="JY152" i="1"/>
  <c r="JA152" i="1"/>
  <c r="IC152" i="1"/>
  <c r="MT44" i="1"/>
  <c r="LV44" i="1"/>
  <c r="KX44" i="1"/>
  <c r="JZ44" i="1"/>
  <c r="JB44" i="1"/>
  <c r="ID44" i="1"/>
  <c r="MT38" i="1"/>
  <c r="LV38" i="1"/>
  <c r="KX38" i="1"/>
  <c r="JZ38" i="1"/>
  <c r="JB38" i="1"/>
  <c r="ID38" i="1"/>
  <c r="MT190" i="1"/>
  <c r="LV190" i="1"/>
  <c r="KX190" i="1"/>
  <c r="JZ190" i="1"/>
  <c r="ID190" i="1"/>
  <c r="JB190" i="1"/>
  <c r="MT62" i="1"/>
  <c r="LV62" i="1"/>
  <c r="KX62" i="1"/>
  <c r="JZ62" i="1"/>
  <c r="JB62" i="1"/>
  <c r="ID62" i="1"/>
  <c r="MT29" i="1"/>
  <c r="LV29" i="1"/>
  <c r="KX29" i="1"/>
  <c r="JZ29" i="1"/>
  <c r="JB29" i="1"/>
  <c r="ID29" i="1"/>
  <c r="MT191" i="1"/>
  <c r="LV191" i="1"/>
  <c r="KX191" i="1"/>
  <c r="JZ191" i="1"/>
  <c r="ID191" i="1"/>
  <c r="JB191" i="1"/>
  <c r="MS203" i="1"/>
  <c r="LU203" i="1"/>
  <c r="KW203" i="1"/>
  <c r="JY203" i="1"/>
  <c r="JA203" i="1"/>
  <c r="IC203" i="1"/>
  <c r="MS24" i="1"/>
  <c r="KW24" i="1"/>
  <c r="LU24" i="1"/>
  <c r="JY24" i="1"/>
  <c r="JA24" i="1"/>
  <c r="IC24" i="1"/>
  <c r="MT61" i="1"/>
  <c r="LV61" i="1"/>
  <c r="KX61" i="1"/>
  <c r="JZ61" i="1"/>
  <c r="JB61" i="1"/>
  <c r="ID61" i="1"/>
  <c r="MT184" i="1"/>
  <c r="LV184" i="1"/>
  <c r="KX184" i="1"/>
  <c r="JZ184" i="1"/>
  <c r="ID184" i="1"/>
  <c r="JB184" i="1"/>
  <c r="MT46" i="1"/>
  <c r="LV46" i="1"/>
  <c r="KX46" i="1"/>
  <c r="JZ46" i="1"/>
  <c r="JB46" i="1"/>
  <c r="ID46" i="1"/>
  <c r="MS100" i="1"/>
  <c r="KW100" i="1"/>
  <c r="JY100" i="1"/>
  <c r="LU100" i="1"/>
  <c r="JA100" i="1"/>
  <c r="IC100" i="1"/>
  <c r="MS165" i="1"/>
  <c r="LU165" i="1"/>
  <c r="KW165" i="1"/>
  <c r="JY165" i="1"/>
  <c r="JA165" i="1"/>
  <c r="IC165" i="1"/>
  <c r="MS137" i="1"/>
  <c r="LU137" i="1"/>
  <c r="KW137" i="1"/>
  <c r="JY137" i="1"/>
  <c r="JA137" i="1"/>
  <c r="IC137" i="1"/>
  <c r="MS84" i="1"/>
  <c r="KW84" i="1"/>
  <c r="JY84" i="1"/>
  <c r="LU84" i="1"/>
  <c r="JA84" i="1"/>
  <c r="IC84" i="1"/>
  <c r="MS33" i="1"/>
  <c r="KW33" i="1"/>
  <c r="LU33" i="1"/>
  <c r="JY33" i="1"/>
  <c r="JA33" i="1"/>
  <c r="IC33" i="1"/>
  <c r="MS59" i="1"/>
  <c r="KW59" i="1"/>
  <c r="JY59" i="1"/>
  <c r="LU59" i="1"/>
  <c r="JA59" i="1"/>
  <c r="IC59" i="1"/>
  <c r="MS187" i="1"/>
  <c r="LU187" i="1"/>
  <c r="KW187" i="1"/>
  <c r="JY187" i="1"/>
  <c r="JA187" i="1"/>
  <c r="IC187" i="1"/>
  <c r="MS72" i="1"/>
  <c r="KW72" i="1"/>
  <c r="JY72" i="1"/>
  <c r="LU72" i="1"/>
  <c r="JA72" i="1"/>
  <c r="IC72" i="1"/>
  <c r="MS185" i="1"/>
  <c r="LU185" i="1"/>
  <c r="KW185" i="1"/>
  <c r="JY185" i="1"/>
  <c r="JA185" i="1"/>
  <c r="IC185" i="1"/>
  <c r="MS154" i="1"/>
  <c r="LU154" i="1"/>
  <c r="KW154" i="1"/>
  <c r="JY154" i="1"/>
  <c r="JA154" i="1"/>
  <c r="IC154" i="1"/>
  <c r="MS182" i="1"/>
  <c r="LU182" i="1"/>
  <c r="KW182" i="1"/>
  <c r="JY182" i="1"/>
  <c r="JA182" i="1"/>
  <c r="IC182" i="1"/>
  <c r="MS142" i="1"/>
  <c r="LU142" i="1"/>
  <c r="KW142" i="1"/>
  <c r="JY142" i="1"/>
  <c r="JA142" i="1"/>
  <c r="IC142" i="1"/>
  <c r="FI142" i="1"/>
  <c r="HE142" i="1"/>
  <c r="GG142" i="1"/>
  <c r="CP142" i="1"/>
  <c r="WF142" i="1" s="1"/>
  <c r="XD142" i="1" s="1"/>
  <c r="MS175" i="1"/>
  <c r="LU175" i="1"/>
  <c r="KW175" i="1"/>
  <c r="JY175" i="1"/>
  <c r="JA175" i="1"/>
  <c r="IC175" i="1"/>
  <c r="HE175" i="1"/>
  <c r="GG175" i="1"/>
  <c r="CP175" i="1"/>
  <c r="WF175" i="1" s="1"/>
  <c r="XD175" i="1" s="1"/>
  <c r="FI175" i="1"/>
  <c r="MS45" i="1"/>
  <c r="KW45" i="1"/>
  <c r="LU45" i="1"/>
  <c r="JY45" i="1"/>
  <c r="JA45" i="1"/>
  <c r="IC45" i="1"/>
  <c r="HE45" i="1"/>
  <c r="FI45" i="1"/>
  <c r="GG45" i="1"/>
  <c r="CP45" i="1"/>
  <c r="WF45" i="1" s="1"/>
  <c r="XD45" i="1" s="1"/>
  <c r="MS67" i="1"/>
  <c r="KW67" i="1"/>
  <c r="JY67" i="1"/>
  <c r="LU67" i="1"/>
  <c r="JA67" i="1"/>
  <c r="IC67" i="1"/>
  <c r="GG67" i="1"/>
  <c r="FI67" i="1"/>
  <c r="HE67" i="1"/>
  <c r="CP67" i="1"/>
  <c r="WF67" i="1" s="1"/>
  <c r="XD67" i="1" s="1"/>
  <c r="MS120" i="1"/>
  <c r="LU120" i="1"/>
  <c r="KW120" i="1"/>
  <c r="JY120" i="1"/>
  <c r="JA120" i="1"/>
  <c r="IC120" i="1"/>
  <c r="HE120" i="1"/>
  <c r="GG120" i="1"/>
  <c r="CP120" i="1"/>
  <c r="WF120" i="1" s="1"/>
  <c r="XD120" i="1" s="1"/>
  <c r="FI120" i="1"/>
  <c r="MS166" i="1"/>
  <c r="LU166" i="1"/>
  <c r="KW166" i="1"/>
  <c r="JY166" i="1"/>
  <c r="JA166" i="1"/>
  <c r="IC166" i="1"/>
  <c r="CP166" i="1"/>
  <c r="WF166" i="1" s="1"/>
  <c r="XD166" i="1" s="1"/>
  <c r="HE166" i="1"/>
  <c r="FI166" i="1"/>
  <c r="GG166" i="1"/>
  <c r="CP17" i="1"/>
  <c r="WF17" i="1" s="1"/>
  <c r="XD17" i="1" s="1"/>
  <c r="MS17" i="1"/>
  <c r="KW17" i="1"/>
  <c r="LU17" i="1"/>
  <c r="JY17" i="1"/>
  <c r="JA17" i="1"/>
  <c r="IC17" i="1"/>
  <c r="HE17" i="1"/>
  <c r="FI17" i="1"/>
  <c r="GG17" i="1"/>
  <c r="MS20" i="1"/>
  <c r="KW20" i="1"/>
  <c r="LU20" i="1"/>
  <c r="JY20" i="1"/>
  <c r="JA20" i="1"/>
  <c r="IC20" i="1"/>
  <c r="MT23" i="1"/>
  <c r="LV23" i="1"/>
  <c r="KX23" i="1"/>
  <c r="JB23" i="1"/>
  <c r="ID23" i="1"/>
  <c r="JZ23" i="1"/>
  <c r="MT101" i="1"/>
  <c r="LV101" i="1"/>
  <c r="KX101" i="1"/>
  <c r="JZ101" i="1"/>
  <c r="JB101" i="1"/>
  <c r="ID101" i="1"/>
  <c r="MT103" i="1"/>
  <c r="LV103" i="1"/>
  <c r="KX103" i="1"/>
  <c r="JZ103" i="1"/>
  <c r="JB103" i="1"/>
  <c r="ID103" i="1"/>
  <c r="MS124" i="1"/>
  <c r="LU124" i="1"/>
  <c r="KW124" i="1"/>
  <c r="JY124" i="1"/>
  <c r="JA124" i="1"/>
  <c r="IC124" i="1"/>
  <c r="MT188" i="1"/>
  <c r="LV188" i="1"/>
  <c r="KX188" i="1"/>
  <c r="JZ188" i="1"/>
  <c r="ID188" i="1"/>
  <c r="JB188" i="1"/>
  <c r="MT130" i="1"/>
  <c r="LV130" i="1"/>
  <c r="KX130" i="1"/>
  <c r="JZ130" i="1"/>
  <c r="ID130" i="1"/>
  <c r="JB130" i="1"/>
  <c r="MS183" i="1"/>
  <c r="LU183" i="1"/>
  <c r="KW183" i="1"/>
  <c r="JY183" i="1"/>
  <c r="JA183" i="1"/>
  <c r="IC183" i="1"/>
  <c r="MT81" i="1"/>
  <c r="LV81" i="1"/>
  <c r="KX81" i="1"/>
  <c r="JZ81" i="1"/>
  <c r="JB81" i="1"/>
  <c r="ID81" i="1"/>
  <c r="MS151" i="1"/>
  <c r="LU151" i="1"/>
  <c r="KW151" i="1"/>
  <c r="JY151" i="1"/>
  <c r="JA151" i="1"/>
  <c r="IC151" i="1"/>
  <c r="MS147" i="1"/>
  <c r="LU147" i="1"/>
  <c r="KW147" i="1"/>
  <c r="JY147" i="1"/>
  <c r="JA147" i="1"/>
  <c r="IC147" i="1"/>
  <c r="MT209" i="1"/>
  <c r="LV209" i="1"/>
  <c r="KX209" i="1"/>
  <c r="JZ209" i="1"/>
  <c r="ID209" i="1"/>
  <c r="JB209" i="1"/>
  <c r="MU41" i="1"/>
  <c r="LW41" i="1"/>
  <c r="KY41" i="1"/>
  <c r="JC41" i="1"/>
  <c r="KA41" i="1"/>
  <c r="IE41" i="1"/>
  <c r="MT172" i="1"/>
  <c r="LV172" i="1"/>
  <c r="KX172" i="1"/>
  <c r="JZ172" i="1"/>
  <c r="ID172" i="1"/>
  <c r="JB172" i="1"/>
  <c r="MT125" i="1"/>
  <c r="LV125" i="1"/>
  <c r="KX125" i="1"/>
  <c r="JZ125" i="1"/>
  <c r="ID125" i="1"/>
  <c r="JB125" i="1"/>
  <c r="MT163" i="1"/>
  <c r="LV163" i="1"/>
  <c r="KX163" i="1"/>
  <c r="JZ163" i="1"/>
  <c r="ID163" i="1"/>
  <c r="JB163" i="1"/>
  <c r="MU129" i="1"/>
  <c r="LW129" i="1"/>
  <c r="KY129" i="1"/>
  <c r="JC129" i="1"/>
  <c r="IE129" i="1"/>
  <c r="KA129" i="1"/>
  <c r="MT127" i="1"/>
  <c r="LV127" i="1"/>
  <c r="KX127" i="1"/>
  <c r="JZ127" i="1"/>
  <c r="ID127" i="1"/>
  <c r="JB127" i="1"/>
  <c r="MT58" i="1"/>
  <c r="LV58" i="1"/>
  <c r="KX58" i="1"/>
  <c r="JZ58" i="1"/>
  <c r="JB58" i="1"/>
  <c r="ID58" i="1"/>
  <c r="MS171" i="1"/>
  <c r="LU171" i="1"/>
  <c r="KW171" i="1"/>
  <c r="JY171" i="1"/>
  <c r="JA171" i="1"/>
  <c r="IC171" i="1"/>
  <c r="MT194" i="1"/>
  <c r="LV194" i="1"/>
  <c r="KX194" i="1"/>
  <c r="JZ194" i="1"/>
  <c r="ID194" i="1"/>
  <c r="JB194" i="1"/>
  <c r="MT54" i="1"/>
  <c r="LV54" i="1"/>
  <c r="KX54" i="1"/>
  <c r="JZ54" i="1"/>
  <c r="JB54" i="1"/>
  <c r="ID54" i="1"/>
  <c r="MT199" i="1"/>
  <c r="LV199" i="1"/>
  <c r="KX199" i="1"/>
  <c r="JZ199" i="1"/>
  <c r="ID199" i="1"/>
  <c r="JB199" i="1"/>
  <c r="MT19" i="1"/>
  <c r="LV19" i="1"/>
  <c r="KX19" i="1"/>
  <c r="JB19" i="1"/>
  <c r="ID19" i="1"/>
  <c r="JZ19" i="1"/>
  <c r="MT112" i="1"/>
  <c r="LV112" i="1"/>
  <c r="KX112" i="1"/>
  <c r="JZ112" i="1"/>
  <c r="JB112" i="1"/>
  <c r="ID112" i="1"/>
  <c r="MT74" i="1"/>
  <c r="LV74" i="1"/>
  <c r="KX74" i="1"/>
  <c r="JZ74" i="1"/>
  <c r="JB74" i="1"/>
  <c r="ID74" i="1"/>
  <c r="MT144" i="1"/>
  <c r="LV144" i="1"/>
  <c r="KX144" i="1"/>
  <c r="JZ144" i="1"/>
  <c r="ID144" i="1"/>
  <c r="JB144" i="1"/>
  <c r="MT132" i="1"/>
  <c r="LV132" i="1"/>
  <c r="KX132" i="1"/>
  <c r="JZ132" i="1"/>
  <c r="ID132" i="1"/>
  <c r="JB132" i="1"/>
  <c r="MT77" i="1"/>
  <c r="LV77" i="1"/>
  <c r="KX77" i="1"/>
  <c r="JZ77" i="1"/>
  <c r="JB77" i="1"/>
  <c r="ID77" i="1"/>
  <c r="MT91" i="1"/>
  <c r="LV91" i="1"/>
  <c r="KX91" i="1"/>
  <c r="JZ91" i="1"/>
  <c r="JB91" i="1"/>
  <c r="ID91" i="1"/>
  <c r="MT204" i="1"/>
  <c r="LV204" i="1"/>
  <c r="KX204" i="1"/>
  <c r="JZ204" i="1"/>
  <c r="ID204" i="1"/>
  <c r="JB204" i="1"/>
  <c r="MT121" i="1"/>
  <c r="LV121" i="1"/>
  <c r="KX121" i="1"/>
  <c r="JZ121" i="1"/>
  <c r="ID121" i="1"/>
  <c r="JB121" i="1"/>
  <c r="MT89" i="1"/>
  <c r="LV89" i="1"/>
  <c r="KX89" i="1"/>
  <c r="JZ89" i="1"/>
  <c r="JB89" i="1"/>
  <c r="ID89" i="1"/>
  <c r="MT95" i="1"/>
  <c r="LV95" i="1"/>
  <c r="KX95" i="1"/>
  <c r="JZ95" i="1"/>
  <c r="JB95" i="1"/>
  <c r="ID95" i="1"/>
  <c r="MT109" i="1"/>
  <c r="LV109" i="1"/>
  <c r="KX109" i="1"/>
  <c r="JZ109" i="1"/>
  <c r="JB109" i="1"/>
  <c r="ID109" i="1"/>
  <c r="MT86" i="1"/>
  <c r="LV86" i="1"/>
  <c r="KX86" i="1"/>
  <c r="JZ86" i="1"/>
  <c r="JB86" i="1"/>
  <c r="ID86" i="1"/>
  <c r="MT85" i="1"/>
  <c r="LV85" i="1"/>
  <c r="KX85" i="1"/>
  <c r="JZ85" i="1"/>
  <c r="JB85" i="1"/>
  <c r="ID85" i="1"/>
  <c r="MU164" i="1"/>
  <c r="LW164" i="1"/>
  <c r="KY164" i="1"/>
  <c r="JC164" i="1"/>
  <c r="KA164" i="1"/>
  <c r="IE164" i="1"/>
  <c r="MT48" i="1"/>
  <c r="LV48" i="1"/>
  <c r="KX48" i="1"/>
  <c r="JZ48" i="1"/>
  <c r="JB48" i="1"/>
  <c r="ID48" i="1"/>
  <c r="MU195" i="1"/>
  <c r="LW195" i="1"/>
  <c r="KY195" i="1"/>
  <c r="KA195" i="1"/>
  <c r="JC195" i="1"/>
  <c r="IE195" i="1"/>
  <c r="MT43" i="1"/>
  <c r="LV43" i="1"/>
  <c r="KX43" i="1"/>
  <c r="JZ43" i="1"/>
  <c r="JB43" i="1"/>
  <c r="ID43" i="1"/>
  <c r="MT156" i="1"/>
  <c r="LV156" i="1"/>
  <c r="KX156" i="1"/>
  <c r="JZ156" i="1"/>
  <c r="ID156" i="1"/>
  <c r="JB156" i="1"/>
  <c r="MT186" i="1"/>
  <c r="LV186" i="1"/>
  <c r="KX186" i="1"/>
  <c r="JZ186" i="1"/>
  <c r="ID186" i="1"/>
  <c r="JB186" i="1"/>
  <c r="MT176" i="1"/>
  <c r="LV176" i="1"/>
  <c r="KX176" i="1"/>
  <c r="JZ176" i="1"/>
  <c r="ID176" i="1"/>
  <c r="JB176" i="1"/>
  <c r="MT42" i="1"/>
  <c r="LV42" i="1"/>
  <c r="KX42" i="1"/>
  <c r="JZ42" i="1"/>
  <c r="JB42" i="1"/>
  <c r="ID42" i="1"/>
  <c r="MT107" i="1"/>
  <c r="LV107" i="1"/>
  <c r="KX107" i="1"/>
  <c r="JZ107" i="1"/>
  <c r="JB107" i="1"/>
  <c r="ID107" i="1"/>
  <c r="MT83" i="1"/>
  <c r="LV83" i="1"/>
  <c r="KX83" i="1"/>
  <c r="JZ83" i="1"/>
  <c r="JB83" i="1"/>
  <c r="ID83" i="1"/>
  <c r="MT146" i="1"/>
  <c r="LV146" i="1"/>
  <c r="KX146" i="1"/>
  <c r="JZ146" i="1"/>
  <c r="ID146" i="1"/>
  <c r="JB146" i="1"/>
  <c r="MT40" i="1"/>
  <c r="LV40" i="1"/>
  <c r="KX40" i="1"/>
  <c r="JZ40" i="1"/>
  <c r="JB40" i="1"/>
  <c r="ID40" i="1"/>
  <c r="MT150" i="1"/>
  <c r="LV150" i="1"/>
  <c r="KX150" i="1"/>
  <c r="JZ150" i="1"/>
  <c r="ID150" i="1"/>
  <c r="JB150" i="1"/>
  <c r="MT170" i="1"/>
  <c r="LV170" i="1"/>
  <c r="KX170" i="1"/>
  <c r="JZ170" i="1"/>
  <c r="ID170" i="1"/>
  <c r="JB170" i="1"/>
  <c r="MS139" i="1"/>
  <c r="LU139" i="1"/>
  <c r="KW139" i="1"/>
  <c r="JY139" i="1"/>
  <c r="JA139" i="1"/>
  <c r="IC139" i="1"/>
  <c r="MT197" i="1"/>
  <c r="LV197" i="1"/>
  <c r="KX197" i="1"/>
  <c r="JZ197" i="1"/>
  <c r="ID197" i="1"/>
  <c r="JB197" i="1"/>
  <c r="MS193" i="1"/>
  <c r="LU193" i="1"/>
  <c r="KW193" i="1"/>
  <c r="JY193" i="1"/>
  <c r="JA193" i="1"/>
  <c r="IC193" i="1"/>
  <c r="MT69" i="1"/>
  <c r="LV69" i="1"/>
  <c r="KX69" i="1"/>
  <c r="JZ69" i="1"/>
  <c r="JB69" i="1"/>
  <c r="ID69" i="1"/>
  <c r="MS143" i="1"/>
  <c r="LU143" i="1"/>
  <c r="KW143" i="1"/>
  <c r="JY143" i="1"/>
  <c r="JA143" i="1"/>
  <c r="IC143" i="1"/>
  <c r="MT148" i="1"/>
  <c r="LV148" i="1"/>
  <c r="KX148" i="1"/>
  <c r="JZ148" i="1"/>
  <c r="ID148" i="1"/>
  <c r="JB148" i="1"/>
  <c r="MT35" i="1"/>
  <c r="LV35" i="1"/>
  <c r="KX35" i="1"/>
  <c r="JZ35" i="1"/>
  <c r="JB35" i="1"/>
  <c r="ID35" i="1"/>
  <c r="MS113" i="1"/>
  <c r="KW113" i="1"/>
  <c r="JY113" i="1"/>
  <c r="LU113" i="1"/>
  <c r="JA113" i="1"/>
  <c r="IC113" i="1"/>
  <c r="MT47" i="1"/>
  <c r="LV47" i="1"/>
  <c r="KX47" i="1"/>
  <c r="JZ47" i="1"/>
  <c r="JB47" i="1"/>
  <c r="ID47" i="1"/>
  <c r="MT94" i="1"/>
  <c r="LV94" i="1"/>
  <c r="KX94" i="1"/>
  <c r="JZ94" i="1"/>
  <c r="JB94" i="1"/>
  <c r="ID94" i="1"/>
  <c r="MT114" i="1"/>
  <c r="LV114" i="1"/>
  <c r="KX114" i="1"/>
  <c r="JZ114" i="1"/>
  <c r="JB114" i="1"/>
  <c r="ID114" i="1"/>
  <c r="LW96" i="1"/>
  <c r="IE96" i="1"/>
  <c r="MT140" i="1"/>
  <c r="LV140" i="1"/>
  <c r="KX140" i="1"/>
  <c r="JZ140" i="1"/>
  <c r="ID140" i="1"/>
  <c r="JB140" i="1"/>
  <c r="MT161" i="1"/>
  <c r="LV161" i="1"/>
  <c r="KX161" i="1"/>
  <c r="JZ161" i="1"/>
  <c r="ID161" i="1"/>
  <c r="JB161" i="1"/>
  <c r="MT128" i="1"/>
  <c r="LV128" i="1"/>
  <c r="KX128" i="1"/>
  <c r="JZ128" i="1"/>
  <c r="ID128" i="1"/>
  <c r="JB128" i="1"/>
  <c r="MT51" i="1"/>
  <c r="LV51" i="1"/>
  <c r="KX51" i="1"/>
  <c r="JZ51" i="1"/>
  <c r="JB51" i="1"/>
  <c r="ID51" i="1"/>
  <c r="MT205" i="1"/>
  <c r="LV205" i="1"/>
  <c r="KX205" i="1"/>
  <c r="JZ205" i="1"/>
  <c r="ID205" i="1"/>
  <c r="JB205" i="1"/>
  <c r="MT122" i="1"/>
  <c r="LV122" i="1"/>
  <c r="KX122" i="1"/>
  <c r="JZ122" i="1"/>
  <c r="ID122" i="1"/>
  <c r="JB122" i="1"/>
  <c r="MT153" i="1"/>
  <c r="LV153" i="1"/>
  <c r="KX153" i="1"/>
  <c r="JZ153" i="1"/>
  <c r="ID153" i="1"/>
  <c r="JB153" i="1"/>
  <c r="MT179" i="1"/>
  <c r="LV179" i="1"/>
  <c r="KX179" i="1"/>
  <c r="JZ179" i="1"/>
  <c r="ID179" i="1"/>
  <c r="JB179" i="1"/>
  <c r="MT134" i="1"/>
  <c r="LV134" i="1"/>
  <c r="KX134" i="1"/>
  <c r="JZ134" i="1"/>
  <c r="ID134" i="1"/>
  <c r="JB134" i="1"/>
  <c r="MT60" i="1"/>
  <c r="LV60" i="1"/>
  <c r="KX60" i="1"/>
  <c r="JZ60" i="1"/>
  <c r="JB60" i="1"/>
  <c r="ID60" i="1"/>
  <c r="MS92" i="1"/>
  <c r="KW92" i="1"/>
  <c r="JY92" i="1"/>
  <c r="LU92" i="1"/>
  <c r="JA92" i="1"/>
  <c r="IC92" i="1"/>
  <c r="MS116" i="1"/>
  <c r="LU116" i="1"/>
  <c r="KW116" i="1"/>
  <c r="JY116" i="1"/>
  <c r="JA116" i="1"/>
  <c r="IC116" i="1"/>
  <c r="MS149" i="1"/>
  <c r="LU149" i="1"/>
  <c r="KW149" i="1"/>
  <c r="JY149" i="1"/>
  <c r="JA149" i="1"/>
  <c r="IC149" i="1"/>
  <c r="MS80" i="1"/>
  <c r="KW80" i="1"/>
  <c r="JY80" i="1"/>
  <c r="LU80" i="1"/>
  <c r="JA80" i="1"/>
  <c r="IC80" i="1"/>
  <c r="MS189" i="1"/>
  <c r="LU189" i="1"/>
  <c r="KW189" i="1"/>
  <c r="JY189" i="1"/>
  <c r="JA189" i="1"/>
  <c r="IC189" i="1"/>
  <c r="MS123" i="1"/>
  <c r="LU123" i="1"/>
  <c r="KW123" i="1"/>
  <c r="JY123" i="1"/>
  <c r="JA123" i="1"/>
  <c r="IC123" i="1"/>
  <c r="GG123" i="1"/>
  <c r="CP123" i="1"/>
  <c r="WF123" i="1" s="1"/>
  <c r="XD123" i="1" s="1"/>
  <c r="HE123" i="1"/>
  <c r="FI123" i="1"/>
  <c r="MT64" i="1"/>
  <c r="LV64" i="1"/>
  <c r="KX64" i="1"/>
  <c r="JZ64" i="1"/>
  <c r="JB64" i="1"/>
  <c r="ID64" i="1"/>
  <c r="CQ64" i="1"/>
  <c r="WG64" i="1" s="1"/>
  <c r="XE64" i="1" s="1"/>
  <c r="HF64" i="1"/>
  <c r="GH64" i="1"/>
  <c r="FJ64" i="1"/>
  <c r="MS192" i="1"/>
  <c r="LU192" i="1"/>
  <c r="KW192" i="1"/>
  <c r="JY192" i="1"/>
  <c r="JA192" i="1"/>
  <c r="IC192" i="1"/>
  <c r="GG192" i="1"/>
  <c r="FI192" i="1"/>
  <c r="CP192" i="1"/>
  <c r="WF192" i="1" s="1"/>
  <c r="XD192" i="1" s="1"/>
  <c r="HE192" i="1"/>
  <c r="MS71" i="1"/>
  <c r="KW71" i="1"/>
  <c r="JY71" i="1"/>
  <c r="LU71" i="1"/>
  <c r="JA71" i="1"/>
  <c r="IC71" i="1"/>
  <c r="CP71" i="1"/>
  <c r="WF71" i="1" s="1"/>
  <c r="XD71" i="1" s="1"/>
  <c r="HE71" i="1"/>
  <c r="FI71" i="1"/>
  <c r="GG71" i="1"/>
  <c r="MS79" i="1"/>
  <c r="KW79" i="1"/>
  <c r="JY79" i="1"/>
  <c r="LU79" i="1"/>
  <c r="JA79" i="1"/>
  <c r="IC79" i="1"/>
  <c r="HE79" i="1"/>
  <c r="CP79" i="1"/>
  <c r="WF79" i="1" s="1"/>
  <c r="XD79" i="1" s="1"/>
  <c r="GG79" i="1"/>
  <c r="FI79" i="1"/>
  <c r="MS155" i="1"/>
  <c r="LU155" i="1"/>
  <c r="KW155" i="1"/>
  <c r="JY155" i="1"/>
  <c r="JA155" i="1"/>
  <c r="IC155" i="1"/>
  <c r="GG155" i="1"/>
  <c r="FI155" i="1"/>
  <c r="HE155" i="1"/>
  <c r="CP155" i="1"/>
  <c r="WF155" i="1" s="1"/>
  <c r="XD155" i="1" s="1"/>
  <c r="MS87" i="1"/>
  <c r="KW87" i="1"/>
  <c r="JY87" i="1"/>
  <c r="LU87" i="1"/>
  <c r="JA87" i="1"/>
  <c r="IC87" i="1"/>
  <c r="HE87" i="1"/>
  <c r="GG87" i="1"/>
  <c r="FI87" i="1"/>
  <c r="CP87" i="1"/>
  <c r="WF87" i="1" s="1"/>
  <c r="XD87" i="1" s="1"/>
  <c r="MT196" i="1"/>
  <c r="KX196" i="1"/>
  <c r="JZ196" i="1"/>
  <c r="LV196" i="1"/>
  <c r="ID196" i="1"/>
  <c r="JB196" i="1"/>
  <c r="MU88" i="1"/>
  <c r="LW88" i="1"/>
  <c r="KY88" i="1"/>
  <c r="JC88" i="1"/>
  <c r="KA88" i="1"/>
  <c r="IE88" i="1"/>
  <c r="MT56" i="1"/>
  <c r="LV56" i="1"/>
  <c r="KX56" i="1"/>
  <c r="JZ56" i="1"/>
  <c r="JB56" i="1"/>
  <c r="ID56" i="1"/>
  <c r="MT18" i="1"/>
  <c r="LV18" i="1"/>
  <c r="KX18" i="1"/>
  <c r="JB18" i="1"/>
  <c r="ID18" i="1"/>
  <c r="JZ18" i="1"/>
  <c r="MT138" i="1"/>
  <c r="LV138" i="1"/>
  <c r="KX138" i="1"/>
  <c r="JZ138" i="1"/>
  <c r="ID138" i="1"/>
  <c r="JB138" i="1"/>
  <c r="MS28" i="1"/>
  <c r="KW28" i="1"/>
  <c r="LU28" i="1"/>
  <c r="JY28" i="1"/>
  <c r="JA28" i="1"/>
  <c r="IC28" i="1"/>
  <c r="MT98" i="1"/>
  <c r="LV98" i="1"/>
  <c r="KX98" i="1"/>
  <c r="JZ98" i="1"/>
  <c r="JB98" i="1"/>
  <c r="ID98" i="1"/>
  <c r="MT26" i="1"/>
  <c r="LV26" i="1"/>
  <c r="KX26" i="1"/>
  <c r="JB26" i="1"/>
  <c r="ID26" i="1"/>
  <c r="JZ26" i="1"/>
  <c r="MT159" i="1"/>
  <c r="LV159" i="1"/>
  <c r="KX159" i="1"/>
  <c r="JZ159" i="1"/>
  <c r="ID159" i="1"/>
  <c r="JB159" i="1"/>
  <c r="MT78" i="1"/>
  <c r="LV78" i="1"/>
  <c r="KX78" i="1"/>
  <c r="JZ78" i="1"/>
  <c r="JB78" i="1"/>
  <c r="ID78" i="1"/>
  <c r="MT70" i="1"/>
  <c r="LV70" i="1"/>
  <c r="KX70" i="1"/>
  <c r="JZ70" i="1"/>
  <c r="JB70" i="1"/>
  <c r="ID70" i="1"/>
  <c r="MT82" i="1"/>
  <c r="LV82" i="1"/>
  <c r="KX82" i="1"/>
  <c r="JZ82" i="1"/>
  <c r="JB82" i="1"/>
  <c r="ID82" i="1"/>
  <c r="MT39" i="1"/>
  <c r="LV39" i="1"/>
  <c r="KX39" i="1"/>
  <c r="JZ39" i="1"/>
  <c r="JB39" i="1"/>
  <c r="ID39" i="1"/>
  <c r="MS180" i="1"/>
  <c r="LU180" i="1"/>
  <c r="KW180" i="1"/>
  <c r="JY180" i="1"/>
  <c r="JA180" i="1"/>
  <c r="IC180" i="1"/>
  <c r="MS206" i="1"/>
  <c r="LU206" i="1"/>
  <c r="JY206" i="1"/>
  <c r="KW206" i="1"/>
  <c r="JA206" i="1"/>
  <c r="IC206" i="1"/>
  <c r="MS207" i="1"/>
  <c r="LU207" i="1"/>
  <c r="JY207" i="1"/>
  <c r="KW207" i="1"/>
  <c r="JA207" i="1"/>
  <c r="IC207" i="1"/>
  <c r="MT97" i="1"/>
  <c r="LV97" i="1"/>
  <c r="KX97" i="1"/>
  <c r="JZ97" i="1"/>
  <c r="JB97" i="1"/>
  <c r="ID97" i="1"/>
  <c r="MT117" i="1"/>
  <c r="LV117" i="1"/>
  <c r="KX117" i="1"/>
  <c r="JZ117" i="1"/>
  <c r="JB117" i="1"/>
  <c r="ID117" i="1"/>
  <c r="MT177" i="1"/>
  <c r="LV177" i="1"/>
  <c r="KX177" i="1"/>
  <c r="JZ177" i="1"/>
  <c r="ID177" i="1"/>
  <c r="JB177" i="1"/>
  <c r="MT201" i="1"/>
  <c r="LV201" i="1"/>
  <c r="KX201" i="1"/>
  <c r="JZ201" i="1"/>
  <c r="ID201" i="1"/>
  <c r="JB201" i="1"/>
  <c r="MT32" i="1"/>
  <c r="LV32" i="1"/>
  <c r="KX32" i="1"/>
  <c r="JZ32" i="1"/>
  <c r="JB32" i="1"/>
  <c r="ID32" i="1"/>
  <c r="MT211" i="1"/>
  <c r="LV211" i="1"/>
  <c r="KX211" i="1"/>
  <c r="JZ211" i="1"/>
  <c r="ID211" i="1"/>
  <c r="JB211" i="1"/>
  <c r="MT63" i="1"/>
  <c r="LV63" i="1"/>
  <c r="KX63" i="1"/>
  <c r="JZ63" i="1"/>
  <c r="JB63" i="1"/>
  <c r="ID63" i="1"/>
  <c r="MT99" i="1"/>
  <c r="LV99" i="1"/>
  <c r="KX99" i="1"/>
  <c r="JZ99" i="1"/>
  <c r="JB99" i="1"/>
  <c r="ID99" i="1"/>
  <c r="MT157" i="1"/>
  <c r="LV157" i="1"/>
  <c r="KX157" i="1"/>
  <c r="JZ157" i="1"/>
  <c r="ID157" i="1"/>
  <c r="JB157" i="1"/>
  <c r="MT36" i="1"/>
  <c r="LV36" i="1"/>
  <c r="KX36" i="1"/>
  <c r="JZ36" i="1"/>
  <c r="JB36" i="1"/>
  <c r="ID36" i="1"/>
  <c r="MT136" i="1"/>
  <c r="LV136" i="1"/>
  <c r="KX136" i="1"/>
  <c r="JZ136" i="1"/>
  <c r="ID136" i="1"/>
  <c r="JB136" i="1"/>
  <c r="MT167" i="1"/>
  <c r="LV167" i="1"/>
  <c r="KX167" i="1"/>
  <c r="JZ167" i="1"/>
  <c r="ID167" i="1"/>
  <c r="JB167" i="1"/>
  <c r="MT90" i="1"/>
  <c r="LV90" i="1"/>
  <c r="KX90" i="1"/>
  <c r="JZ90" i="1"/>
  <c r="JB90" i="1"/>
  <c r="ID90" i="1"/>
  <c r="MT52" i="1"/>
  <c r="LV52" i="1"/>
  <c r="KX52" i="1"/>
  <c r="JZ52" i="1"/>
  <c r="JB52" i="1"/>
  <c r="ID52" i="1"/>
  <c r="MT111" i="1"/>
  <c r="LV111" i="1"/>
  <c r="KX111" i="1"/>
  <c r="JZ111" i="1"/>
  <c r="JB111" i="1"/>
  <c r="ID111" i="1"/>
  <c r="MT65" i="1"/>
  <c r="LV65" i="1"/>
  <c r="KX65" i="1"/>
  <c r="JZ65" i="1"/>
  <c r="JB65" i="1"/>
  <c r="ID65" i="1"/>
  <c r="MT31" i="1"/>
  <c r="LV31" i="1"/>
  <c r="KX31" i="1"/>
  <c r="JZ31" i="1"/>
  <c r="JB31" i="1"/>
  <c r="ID31" i="1"/>
  <c r="MT66" i="1"/>
  <c r="LV66" i="1"/>
  <c r="KX66" i="1"/>
  <c r="JZ66" i="1"/>
  <c r="JB66" i="1"/>
  <c r="ID66" i="1"/>
  <c r="MT73" i="1"/>
  <c r="LV73" i="1"/>
  <c r="KX73" i="1"/>
  <c r="JZ73" i="1"/>
  <c r="JB73" i="1"/>
  <c r="ID73" i="1"/>
  <c r="MS135" i="1"/>
  <c r="LU135" i="1"/>
  <c r="KW135" i="1"/>
  <c r="JY135" i="1"/>
  <c r="JA135" i="1"/>
  <c r="IC135" i="1"/>
  <c r="MS131" i="1"/>
  <c r="LU131" i="1"/>
  <c r="KW131" i="1"/>
  <c r="JY131" i="1"/>
  <c r="JA131" i="1"/>
  <c r="IC131" i="1"/>
  <c r="MS25" i="1"/>
  <c r="KW25" i="1"/>
  <c r="LU25" i="1"/>
  <c r="JY25" i="1"/>
  <c r="JA25" i="1"/>
  <c r="IC25" i="1"/>
  <c r="MS126" i="1"/>
  <c r="LU126" i="1"/>
  <c r="KW126" i="1"/>
  <c r="JY126" i="1"/>
  <c r="JA126" i="1"/>
  <c r="IC126" i="1"/>
  <c r="MS178" i="1"/>
  <c r="LU178" i="1"/>
  <c r="KW178" i="1"/>
  <c r="JY178" i="1"/>
  <c r="JA178" i="1"/>
  <c r="IC178" i="1"/>
  <c r="MT68" i="1"/>
  <c r="LV68" i="1"/>
  <c r="KX68" i="1"/>
  <c r="JZ68" i="1"/>
  <c r="JB68" i="1"/>
  <c r="ID68" i="1"/>
  <c r="MT198" i="1"/>
  <c r="LV198" i="1"/>
  <c r="KX198" i="1"/>
  <c r="JZ198" i="1"/>
  <c r="ID198" i="1"/>
  <c r="JB198" i="1"/>
  <c r="MT141" i="1"/>
  <c r="LV141" i="1"/>
  <c r="KX141" i="1"/>
  <c r="JZ141" i="1"/>
  <c r="ID141" i="1"/>
  <c r="JB141" i="1"/>
  <c r="LU119" i="1"/>
  <c r="KW119" i="1"/>
  <c r="JY119" i="1"/>
  <c r="JA119" i="1"/>
  <c r="MS119" i="1"/>
  <c r="IC119" i="1"/>
  <c r="LU115" i="1"/>
  <c r="KW115" i="1"/>
  <c r="JY115" i="1"/>
  <c r="MS115" i="1"/>
  <c r="JA115" i="1"/>
  <c r="IC115" i="1"/>
  <c r="HE115" i="1"/>
  <c r="GG115" i="1"/>
  <c r="CP115" i="1"/>
  <c r="WF115" i="1" s="1"/>
  <c r="XD115" i="1" s="1"/>
  <c r="FI115" i="1"/>
  <c r="MS34" i="1"/>
  <c r="KW34" i="1"/>
  <c r="LU34" i="1"/>
  <c r="JA34" i="1"/>
  <c r="JY34" i="1"/>
  <c r="IC34" i="1"/>
  <c r="CP34" i="1"/>
  <c r="WF34" i="1" s="1"/>
  <c r="XD34" i="1" s="1"/>
  <c r="HE34" i="1"/>
  <c r="FI34" i="1"/>
  <c r="GG34" i="1"/>
  <c r="MS93" i="1"/>
  <c r="KW93" i="1"/>
  <c r="JY93" i="1"/>
  <c r="LU93" i="1"/>
  <c r="JA93" i="1"/>
  <c r="IC93" i="1"/>
  <c r="GG93" i="1"/>
  <c r="CP93" i="1"/>
  <c r="WF93" i="1" s="1"/>
  <c r="XD93" i="1" s="1"/>
  <c r="FI93" i="1"/>
  <c r="HE93" i="1"/>
  <c r="MS160" i="1"/>
  <c r="LU160" i="1"/>
  <c r="KW160" i="1"/>
  <c r="JY160" i="1"/>
  <c r="JA160" i="1"/>
  <c r="IC160" i="1"/>
  <c r="GG160" i="1"/>
  <c r="FI160" i="1"/>
  <c r="HE160" i="1"/>
  <c r="CP160" i="1"/>
  <c r="WF160" i="1" s="1"/>
  <c r="XD160" i="1" s="1"/>
  <c r="MS158" i="1"/>
  <c r="LU158" i="1"/>
  <c r="KW158" i="1"/>
  <c r="JY158" i="1"/>
  <c r="JA158" i="1"/>
  <c r="IC158" i="1"/>
  <c r="GG158" i="1"/>
  <c r="FI158" i="1"/>
  <c r="CP158" i="1"/>
  <c r="WF158" i="1" s="1"/>
  <c r="XD158" i="1" s="1"/>
  <c r="HE158" i="1"/>
  <c r="MS57" i="1"/>
  <c r="KW57" i="1"/>
  <c r="LU57" i="1"/>
  <c r="JY57" i="1"/>
  <c r="JA57" i="1"/>
  <c r="IC57" i="1"/>
  <c r="HE57" i="1"/>
  <c r="GG57" i="1"/>
  <c r="FI57" i="1"/>
  <c r="CP57" i="1"/>
  <c r="WF57" i="1" s="1"/>
  <c r="XD57" i="1" s="1"/>
  <c r="MS210" i="1"/>
  <c r="LU210" i="1"/>
  <c r="JY210" i="1"/>
  <c r="KW210" i="1"/>
  <c r="JA210" i="1"/>
  <c r="IC210" i="1"/>
  <c r="CP210" i="1"/>
  <c r="WF210" i="1" s="1"/>
  <c r="XD210" i="1" s="1"/>
  <c r="HE210" i="1"/>
  <c r="FI210" i="1"/>
  <c r="GG210" i="1"/>
  <c r="GG182" i="1"/>
  <c r="CP182" i="1"/>
  <c r="WF182" i="1" s="1"/>
  <c r="XD182" i="1" s="1"/>
  <c r="FI182" i="1"/>
  <c r="HE182" i="1"/>
  <c r="CP189" i="1"/>
  <c r="WF189" i="1" s="1"/>
  <c r="XD189" i="1" s="1"/>
  <c r="HE189" i="1"/>
  <c r="GG189" i="1"/>
  <c r="FI189" i="1"/>
  <c r="CP80" i="1"/>
  <c r="WF80" i="1" s="1"/>
  <c r="XD80" i="1" s="1"/>
  <c r="FI80" i="1"/>
  <c r="HE80" i="1"/>
  <c r="GG80" i="1"/>
  <c r="FI119" i="1"/>
  <c r="GG119" i="1"/>
  <c r="CP119" i="1"/>
  <c r="WF119" i="1" s="1"/>
  <c r="XD119" i="1" s="1"/>
  <c r="HE119" i="1"/>
  <c r="HE76" i="1"/>
  <c r="FI76" i="1"/>
  <c r="GG76" i="1"/>
  <c r="CP76" i="1"/>
  <c r="FI202" i="1"/>
  <c r="GG202" i="1"/>
  <c r="CP202" i="1"/>
  <c r="WF202" i="1" s="1"/>
  <c r="XD202" i="1" s="1"/>
  <c r="HE202" i="1"/>
  <c r="GG37" i="1"/>
  <c r="HE37" i="1"/>
  <c r="FI37" i="1"/>
  <c r="CP37" i="1"/>
  <c r="WF37" i="1" s="1"/>
  <c r="XD37" i="1" s="1"/>
  <c r="CQ198" i="1"/>
  <c r="WG198" i="1" s="1"/>
  <c r="XE198" i="1" s="1"/>
  <c r="HF198" i="1"/>
  <c r="FJ198" i="1"/>
  <c r="GH198" i="1"/>
  <c r="FI59" i="1"/>
  <c r="CP59" i="1"/>
  <c r="WF59" i="1" s="1"/>
  <c r="XD59" i="1" s="1"/>
  <c r="GG59" i="1"/>
  <c r="HE59" i="1"/>
  <c r="FI187" i="1"/>
  <c r="CP187" i="1"/>
  <c r="WF187" i="1" s="1"/>
  <c r="XD187" i="1" s="1"/>
  <c r="HE187" i="1"/>
  <c r="GG187" i="1"/>
  <c r="GG72" i="1"/>
  <c r="CP72" i="1"/>
  <c r="WF72" i="1" s="1"/>
  <c r="XD72" i="1" s="1"/>
  <c r="HE72" i="1"/>
  <c r="FI72" i="1"/>
  <c r="CP185" i="1"/>
  <c r="WF185" i="1" s="1"/>
  <c r="XD185" i="1" s="1"/>
  <c r="HE185" i="1"/>
  <c r="FI185" i="1"/>
  <c r="GG185" i="1"/>
  <c r="HE154" i="1"/>
  <c r="GG154" i="1"/>
  <c r="CP154" i="1"/>
  <c r="WF154" i="1" s="1"/>
  <c r="XD154" i="1" s="1"/>
  <c r="FI154" i="1"/>
  <c r="EJ134" i="1"/>
  <c r="NP134" i="1" s="1"/>
  <c r="XZ134" i="1" s="1"/>
  <c r="DL134" i="1"/>
  <c r="FJ141" i="1"/>
  <c r="GH141" i="1"/>
  <c r="CQ141" i="1"/>
  <c r="WG141" i="1" s="1"/>
  <c r="XE141" i="1" s="1"/>
  <c r="HF141" i="1"/>
  <c r="AU134" i="1"/>
  <c r="BR134" i="1" s="1"/>
  <c r="HE149" i="1"/>
  <c r="GG149" i="1"/>
  <c r="CP149" i="1"/>
  <c r="WF149" i="1" s="1"/>
  <c r="XD149" i="1" s="1"/>
  <c r="FI149" i="1"/>
  <c r="GG25" i="1"/>
  <c r="CP25" i="1"/>
  <c r="WF25" i="1" s="1"/>
  <c r="XD25" i="1" s="1"/>
  <c r="FI25" i="1"/>
  <c r="HE25" i="1"/>
  <c r="HE126" i="1"/>
  <c r="GG126" i="1"/>
  <c r="FI126" i="1"/>
  <c r="CP126" i="1"/>
  <c r="WF126" i="1" s="1"/>
  <c r="XD126" i="1" s="1"/>
  <c r="CP178" i="1"/>
  <c r="WF178" i="1" s="1"/>
  <c r="XD178" i="1" s="1"/>
  <c r="FI178" i="1"/>
  <c r="HE178" i="1"/>
  <c r="GG178" i="1"/>
  <c r="GG174" i="1"/>
  <c r="CP174" i="1"/>
  <c r="WF174" i="1" s="1"/>
  <c r="XD174" i="1" s="1"/>
  <c r="HE174" i="1"/>
  <c r="FI174" i="1"/>
  <c r="HE33" i="1"/>
  <c r="CP33" i="1"/>
  <c r="WF33" i="1" s="1"/>
  <c r="XD33" i="1" s="1"/>
  <c r="GG33" i="1"/>
  <c r="FI33" i="1"/>
  <c r="HF60" i="1"/>
  <c r="GH60" i="1"/>
  <c r="FJ60" i="1"/>
  <c r="CQ60" i="1"/>
  <c r="WG60" i="1" s="1"/>
  <c r="XE60" i="1" s="1"/>
  <c r="HE104" i="1"/>
  <c r="CP104" i="1"/>
  <c r="WF104" i="1" s="1"/>
  <c r="XD104" i="1" s="1"/>
  <c r="GG104" i="1"/>
  <c r="FI104" i="1"/>
  <c r="GG84" i="1"/>
  <c r="FI84" i="1"/>
  <c r="HE84" i="1"/>
  <c r="CP84" i="1"/>
  <c r="WF84" i="1" s="1"/>
  <c r="XD84" i="1" s="1"/>
  <c r="GG116" i="1"/>
  <c r="HE116" i="1"/>
  <c r="FI116" i="1"/>
  <c r="CP116" i="1"/>
  <c r="WF116" i="1" s="1"/>
  <c r="XD116" i="1" s="1"/>
  <c r="FJ68" i="1"/>
  <c r="GH68" i="1"/>
  <c r="CQ68" i="1"/>
  <c r="WG68" i="1" s="1"/>
  <c r="XE68" i="1" s="1"/>
  <c r="HF68" i="1"/>
  <c r="FI100" i="1"/>
  <c r="GG100" i="1"/>
  <c r="CP100" i="1"/>
  <c r="WF100" i="1" s="1"/>
  <c r="XD100" i="1" s="1"/>
  <c r="HE100" i="1"/>
  <c r="FI165" i="1"/>
  <c r="HE165" i="1"/>
  <c r="GG165" i="1"/>
  <c r="CP165" i="1"/>
  <c r="WF165" i="1" s="1"/>
  <c r="XD165" i="1" s="1"/>
  <c r="FI137" i="1"/>
  <c r="HE137" i="1"/>
  <c r="GG137" i="1"/>
  <c r="CP137" i="1"/>
  <c r="WF137" i="1" s="1"/>
  <c r="XD137" i="1" s="1"/>
  <c r="CP145" i="1"/>
  <c r="WF145" i="1" s="1"/>
  <c r="XD145" i="1" s="1"/>
  <c r="HE145" i="1"/>
  <c r="FI145" i="1"/>
  <c r="GG145" i="1"/>
  <c r="GG92" i="1"/>
  <c r="FI92" i="1"/>
  <c r="CP92" i="1"/>
  <c r="WF92" i="1" s="1"/>
  <c r="XD92" i="1" s="1"/>
  <c r="HE92" i="1"/>
  <c r="EL102" i="1"/>
  <c r="NR102" i="1" s="1"/>
  <c r="YB102" i="1" s="1"/>
  <c r="DN102" i="1"/>
  <c r="EL63" i="1"/>
  <c r="NR63" i="1" s="1"/>
  <c r="YB63" i="1" s="1"/>
  <c r="DN63" i="1"/>
  <c r="DO188" i="1"/>
  <c r="EM188" i="1"/>
  <c r="NS188" i="1" s="1"/>
  <c r="YC188" i="1" s="1"/>
  <c r="EK108" i="1"/>
  <c r="NQ108" i="1" s="1"/>
  <c r="YA108" i="1" s="1"/>
  <c r="DM108" i="1"/>
  <c r="EL71" i="1"/>
  <c r="NR71" i="1" s="1"/>
  <c r="YB71" i="1" s="1"/>
  <c r="DN71" i="1"/>
  <c r="EK141" i="1"/>
  <c r="NQ141" i="1" s="1"/>
  <c r="YA141" i="1" s="1"/>
  <c r="DM141" i="1"/>
  <c r="EL83" i="1"/>
  <c r="NR83" i="1" s="1"/>
  <c r="YB83" i="1" s="1"/>
  <c r="DN83" i="1"/>
  <c r="EL203" i="1"/>
  <c r="NR203" i="1" s="1"/>
  <c r="YB203" i="1" s="1"/>
  <c r="DN203" i="1"/>
  <c r="EK154" i="1"/>
  <c r="NQ154" i="1" s="1"/>
  <c r="YA154" i="1" s="1"/>
  <c r="DM154" i="1"/>
  <c r="EL91" i="1"/>
  <c r="NR91" i="1" s="1"/>
  <c r="YB91" i="1" s="1"/>
  <c r="DN91" i="1"/>
  <c r="EK125" i="1"/>
  <c r="NQ125" i="1" s="1"/>
  <c r="YA125" i="1" s="1"/>
  <c r="DM125" i="1"/>
  <c r="EL94" i="1"/>
  <c r="NR94" i="1" s="1"/>
  <c r="YB94" i="1" s="1"/>
  <c r="DN94" i="1"/>
  <c r="EL47" i="1"/>
  <c r="NR47" i="1" s="1"/>
  <c r="YB47" i="1" s="1"/>
  <c r="DN47" i="1"/>
  <c r="EK201" i="1"/>
  <c r="NQ201" i="1" s="1"/>
  <c r="YA201" i="1" s="1"/>
  <c r="DM201" i="1"/>
  <c r="EL127" i="1"/>
  <c r="NR127" i="1" s="1"/>
  <c r="YB127" i="1" s="1"/>
  <c r="DN127" i="1"/>
  <c r="EM103" i="1"/>
  <c r="NS103" i="1" s="1"/>
  <c r="YC103" i="1" s="1"/>
  <c r="DO103" i="1"/>
  <c r="EK184" i="1"/>
  <c r="NQ184" i="1" s="1"/>
  <c r="YA184" i="1" s="1"/>
  <c r="DM184" i="1"/>
  <c r="EL206" i="1"/>
  <c r="NR206" i="1" s="1"/>
  <c r="YB206" i="1" s="1"/>
  <c r="DN206" i="1"/>
  <c r="EM179" i="1"/>
  <c r="NS179" i="1" s="1"/>
  <c r="YC179" i="1" s="1"/>
  <c r="DO179" i="1"/>
  <c r="EK129" i="1"/>
  <c r="NQ129" i="1" s="1"/>
  <c r="YA129" i="1" s="1"/>
  <c r="DM129" i="1"/>
  <c r="EL88" i="1"/>
  <c r="NR88" i="1" s="1"/>
  <c r="YB88" i="1" s="1"/>
  <c r="DN88" i="1"/>
  <c r="DN28" i="1"/>
  <c r="EL28" i="1"/>
  <c r="NR28" i="1" s="1"/>
  <c r="YB28" i="1" s="1"/>
  <c r="EL151" i="1"/>
  <c r="NR151" i="1" s="1"/>
  <c r="YB151" i="1" s="1"/>
  <c r="DN151" i="1"/>
  <c r="EL156" i="1"/>
  <c r="NR156" i="1" s="1"/>
  <c r="YB156" i="1" s="1"/>
  <c r="DN156" i="1"/>
  <c r="EL19" i="1"/>
  <c r="NR19" i="1" s="1"/>
  <c r="YB19" i="1" s="1"/>
  <c r="DN19" i="1"/>
  <c r="EL27" i="1"/>
  <c r="NR27" i="1" s="1"/>
  <c r="YB27" i="1" s="1"/>
  <c r="DN27" i="1"/>
  <c r="EL178" i="1"/>
  <c r="NR178" i="1" s="1"/>
  <c r="YB178" i="1" s="1"/>
  <c r="DN178" i="1"/>
  <c r="EL139" i="1"/>
  <c r="NR139" i="1" s="1"/>
  <c r="YB139" i="1" s="1"/>
  <c r="DN139" i="1"/>
  <c r="EK158" i="1"/>
  <c r="NQ158" i="1" s="1"/>
  <c r="YA158" i="1" s="1"/>
  <c r="DM158" i="1"/>
  <c r="EL119" i="1"/>
  <c r="NR119" i="1" s="1"/>
  <c r="YB119" i="1" s="1"/>
  <c r="DN119" i="1"/>
  <c r="EL95" i="1"/>
  <c r="NR95" i="1" s="1"/>
  <c r="YB95" i="1" s="1"/>
  <c r="DN95" i="1"/>
  <c r="DM29" i="1"/>
  <c r="EK29" i="1"/>
  <c r="NQ29" i="1" s="1"/>
  <c r="YA29" i="1" s="1"/>
  <c r="EK148" i="1"/>
  <c r="NQ148" i="1" s="1"/>
  <c r="YA148" i="1" s="1"/>
  <c r="DM148" i="1"/>
  <c r="EK202" i="1"/>
  <c r="NQ202" i="1" s="1"/>
  <c r="YA202" i="1" s="1"/>
  <c r="DM202" i="1"/>
  <c r="EL122" i="1"/>
  <c r="NR122" i="1" s="1"/>
  <c r="YB122" i="1" s="1"/>
  <c r="DN122" i="1"/>
  <c r="EL147" i="1"/>
  <c r="NR147" i="1" s="1"/>
  <c r="YB147" i="1" s="1"/>
  <c r="DN147" i="1"/>
  <c r="EL55" i="1"/>
  <c r="NR55" i="1" s="1"/>
  <c r="YB55" i="1" s="1"/>
  <c r="DN55" i="1"/>
  <c r="EK33" i="1"/>
  <c r="NQ33" i="1" s="1"/>
  <c r="YA33" i="1" s="1"/>
  <c r="DM33" i="1"/>
  <c r="EL145" i="1"/>
  <c r="NR145" i="1" s="1"/>
  <c r="YB145" i="1" s="1"/>
  <c r="DN145" i="1"/>
  <c r="EK118" i="1"/>
  <c r="NQ118" i="1" s="1"/>
  <c r="YA118" i="1" s="1"/>
  <c r="DM118" i="1"/>
  <c r="AV167" i="1"/>
  <c r="BS167" i="1" s="1"/>
  <c r="CQ125" i="1"/>
  <c r="WG125" i="1" s="1"/>
  <c r="XE125" i="1" s="1"/>
  <c r="HF125" i="1"/>
  <c r="GH125" i="1"/>
  <c r="FJ125" i="1"/>
  <c r="EK147" i="1"/>
  <c r="NQ147" i="1" s="1"/>
  <c r="YA147" i="1" s="1"/>
  <c r="DM147" i="1"/>
  <c r="EL140" i="1"/>
  <c r="NR140" i="1" s="1"/>
  <c r="YB140" i="1" s="1"/>
  <c r="DN140" i="1"/>
  <c r="EK88" i="1"/>
  <c r="NQ88" i="1" s="1"/>
  <c r="YA88" i="1" s="1"/>
  <c r="DM88" i="1"/>
  <c r="AV18" i="1"/>
  <c r="BS18" i="1" s="1"/>
  <c r="CP171" i="1"/>
  <c r="WF171" i="1" s="1"/>
  <c r="XD171" i="1" s="1"/>
  <c r="HE171" i="1"/>
  <c r="GG171" i="1"/>
  <c r="FI171" i="1"/>
  <c r="CQ54" i="1"/>
  <c r="WG54" i="1" s="1"/>
  <c r="XE54" i="1" s="1"/>
  <c r="HF54" i="1"/>
  <c r="GH54" i="1"/>
  <c r="FJ54" i="1"/>
  <c r="CQ82" i="1"/>
  <c r="WG82" i="1" s="1"/>
  <c r="XE82" i="1" s="1"/>
  <c r="HF82" i="1"/>
  <c r="GH82" i="1"/>
  <c r="FJ82" i="1"/>
  <c r="CQ39" i="1"/>
  <c r="WG39" i="1" s="1"/>
  <c r="XE39" i="1" s="1"/>
  <c r="HF39" i="1"/>
  <c r="GH39" i="1"/>
  <c r="FJ39" i="1"/>
  <c r="CQ176" i="1"/>
  <c r="WG176" i="1" s="1"/>
  <c r="XE176" i="1" s="1"/>
  <c r="GH176" i="1"/>
  <c r="FJ176" i="1"/>
  <c r="HF176" i="1"/>
  <c r="AV143" i="1"/>
  <c r="BS143" i="1" s="1"/>
  <c r="EK37" i="1"/>
  <c r="NQ37" i="1" s="1"/>
  <c r="YA37" i="1" s="1"/>
  <c r="DM37" i="1"/>
  <c r="EK91" i="1"/>
  <c r="NQ91" i="1" s="1"/>
  <c r="YA91" i="1" s="1"/>
  <c r="DM91" i="1"/>
  <c r="CQ83" i="1"/>
  <c r="WG83" i="1" s="1"/>
  <c r="XE83" i="1" s="1"/>
  <c r="HF83" i="1"/>
  <c r="GH83" i="1"/>
  <c r="FJ83" i="1"/>
  <c r="AV173" i="1"/>
  <c r="BS173" i="1" s="1"/>
  <c r="CP124" i="1"/>
  <c r="WF124" i="1" s="1"/>
  <c r="XD124" i="1" s="1"/>
  <c r="HE124" i="1"/>
  <c r="GG124" i="1"/>
  <c r="FI124" i="1"/>
  <c r="HF188" i="1"/>
  <c r="GH188" i="1"/>
  <c r="FJ188" i="1"/>
  <c r="CQ188" i="1"/>
  <c r="WG188" i="1" s="1"/>
  <c r="XE188" i="1" s="1"/>
  <c r="EK49" i="1"/>
  <c r="NQ49" i="1" s="1"/>
  <c r="YA49" i="1" s="1"/>
  <c r="DM49" i="1"/>
  <c r="HF112" i="1"/>
  <c r="GH112" i="1"/>
  <c r="FJ112" i="1"/>
  <c r="CQ112" i="1"/>
  <c r="WG112" i="1" s="1"/>
  <c r="XE112" i="1" s="1"/>
  <c r="HE203" i="1"/>
  <c r="GG203" i="1"/>
  <c r="FI203" i="1"/>
  <c r="CP203" i="1"/>
  <c r="WF203" i="1" s="1"/>
  <c r="XD203" i="1" s="1"/>
  <c r="AU194" i="1"/>
  <c r="BR194" i="1" s="1"/>
  <c r="CQ63" i="1"/>
  <c r="WG63" i="1" s="1"/>
  <c r="XE63" i="1" s="1"/>
  <c r="HF63" i="1"/>
  <c r="GH63" i="1"/>
  <c r="FJ63" i="1"/>
  <c r="CQ157" i="1"/>
  <c r="WG157" i="1" s="1"/>
  <c r="XE157" i="1" s="1"/>
  <c r="HF157" i="1"/>
  <c r="GH157" i="1"/>
  <c r="FJ157" i="1"/>
  <c r="CQ36" i="1"/>
  <c r="WG36" i="1" s="1"/>
  <c r="XE36" i="1" s="1"/>
  <c r="HF36" i="1"/>
  <c r="GH36" i="1"/>
  <c r="FJ36" i="1"/>
  <c r="AV171" i="1"/>
  <c r="BS171" i="1" s="1"/>
  <c r="CQ50" i="1"/>
  <c r="WG50" i="1" s="1"/>
  <c r="XE50" i="1" s="1"/>
  <c r="HF50" i="1"/>
  <c r="GH50" i="1"/>
  <c r="FJ50" i="1"/>
  <c r="AV160" i="1"/>
  <c r="BS160" i="1" s="1"/>
  <c r="AV22" i="1"/>
  <c r="BS22" i="1" s="1"/>
  <c r="CQ167" i="1"/>
  <c r="WG167" i="1" s="1"/>
  <c r="XE167" i="1" s="1"/>
  <c r="HF167" i="1"/>
  <c r="GH167" i="1"/>
  <c r="FJ167" i="1"/>
  <c r="CQ90" i="1"/>
  <c r="WG90" i="1" s="1"/>
  <c r="XE90" i="1" s="1"/>
  <c r="HF90" i="1"/>
  <c r="GH90" i="1"/>
  <c r="FJ90" i="1"/>
  <c r="CQ128" i="1"/>
  <c r="WG128" i="1" s="1"/>
  <c r="XE128" i="1" s="1"/>
  <c r="HF128" i="1"/>
  <c r="GH128" i="1"/>
  <c r="FJ128" i="1"/>
  <c r="EL26" i="1"/>
  <c r="NR26" i="1" s="1"/>
  <c r="YB26" i="1" s="1"/>
  <c r="DN26" i="1"/>
  <c r="EL142" i="1"/>
  <c r="NR142" i="1" s="1"/>
  <c r="YB142" i="1" s="1"/>
  <c r="DN142" i="1"/>
  <c r="AV52" i="1"/>
  <c r="BS52" i="1" s="1"/>
  <c r="AV40" i="1"/>
  <c r="BS40" i="1" s="1"/>
  <c r="CQ65" i="1"/>
  <c r="WG65" i="1" s="1"/>
  <c r="XE65" i="1" s="1"/>
  <c r="HF65" i="1"/>
  <c r="GH65" i="1"/>
  <c r="FJ65" i="1"/>
  <c r="EM161" i="1"/>
  <c r="NS161" i="1" s="1"/>
  <c r="YC161" i="1" s="1"/>
  <c r="DO161" i="1"/>
  <c r="EL48" i="1"/>
  <c r="NR48" i="1" s="1"/>
  <c r="YB48" i="1" s="1"/>
  <c r="DN48" i="1"/>
  <c r="CQ27" i="1"/>
  <c r="WG27" i="1" s="1"/>
  <c r="XE27" i="1" s="1"/>
  <c r="HF27" i="1"/>
  <c r="GH27" i="1"/>
  <c r="FJ27" i="1"/>
  <c r="EL164" i="1"/>
  <c r="NR164" i="1" s="1"/>
  <c r="YB164" i="1" s="1"/>
  <c r="DN164" i="1"/>
  <c r="EL185" i="1"/>
  <c r="NR185" i="1" s="1"/>
  <c r="YB185" i="1" s="1"/>
  <c r="DN185" i="1"/>
  <c r="AU187" i="1"/>
  <c r="BR187" i="1" s="1"/>
  <c r="AU33" i="1"/>
  <c r="BR33" i="1" s="1"/>
  <c r="AV82" i="1"/>
  <c r="BS82" i="1" s="1"/>
  <c r="CQ109" i="1"/>
  <c r="WG109" i="1" s="1"/>
  <c r="XE109" i="1" s="1"/>
  <c r="HF109" i="1"/>
  <c r="GH109" i="1"/>
  <c r="FJ109" i="1"/>
  <c r="AV145" i="1"/>
  <c r="BS145" i="1" s="1"/>
  <c r="AU57" i="1"/>
  <c r="BR57" i="1" s="1"/>
  <c r="AU192" i="1"/>
  <c r="BR192" i="1" s="1"/>
  <c r="EM76" i="1"/>
  <c r="NS76" i="1" s="1"/>
  <c r="YC76" i="1" s="1"/>
  <c r="DO76" i="1"/>
  <c r="AW50" i="1"/>
  <c r="BT50" i="1" s="1"/>
  <c r="CQ138" i="1"/>
  <c r="WG138" i="1" s="1"/>
  <c r="XE138" i="1" s="1"/>
  <c r="HF138" i="1"/>
  <c r="GH138" i="1"/>
  <c r="FJ138" i="1"/>
  <c r="EK112" i="1"/>
  <c r="NQ112" i="1" s="1"/>
  <c r="YA112" i="1" s="1"/>
  <c r="DM112" i="1"/>
  <c r="EK92" i="1"/>
  <c r="NQ92" i="1" s="1"/>
  <c r="YA92" i="1" s="1"/>
  <c r="DM92" i="1"/>
  <c r="HG129" i="1"/>
  <c r="GI129" i="1"/>
  <c r="FK129" i="1"/>
  <c r="CR129" i="1"/>
  <c r="WH129" i="1" s="1"/>
  <c r="XF129" i="1" s="1"/>
  <c r="EL106" i="1"/>
  <c r="NR106" i="1" s="1"/>
  <c r="YB106" i="1" s="1"/>
  <c r="DN106" i="1"/>
  <c r="EK198" i="1"/>
  <c r="NQ198" i="1" s="1"/>
  <c r="YA198" i="1" s="1"/>
  <c r="DM198" i="1"/>
  <c r="EK172" i="1"/>
  <c r="NQ172" i="1" s="1"/>
  <c r="YA172" i="1" s="1"/>
  <c r="DM172" i="1"/>
  <c r="EL75" i="1"/>
  <c r="NR75" i="1" s="1"/>
  <c r="YB75" i="1" s="1"/>
  <c r="DN75" i="1"/>
  <c r="AV135" i="1"/>
  <c r="BS135" i="1" s="1"/>
  <c r="EK195" i="1"/>
  <c r="NQ195" i="1" s="1"/>
  <c r="YA195" i="1" s="1"/>
  <c r="DM195" i="1"/>
  <c r="AV140" i="1"/>
  <c r="BS140" i="1" s="1"/>
  <c r="AV44" i="1"/>
  <c r="BS44" i="1" s="1"/>
  <c r="EL115" i="1"/>
  <c r="NR115" i="1" s="1"/>
  <c r="YB115" i="1" s="1"/>
  <c r="DN115" i="1"/>
  <c r="CQ127" i="1"/>
  <c r="WG127" i="1" s="1"/>
  <c r="XE127" i="1" s="1"/>
  <c r="HF127" i="1"/>
  <c r="GH127" i="1"/>
  <c r="FJ127" i="1"/>
  <c r="EL179" i="1"/>
  <c r="NR179" i="1" s="1"/>
  <c r="YB179" i="1" s="1"/>
  <c r="DN179" i="1"/>
  <c r="CR88" i="1"/>
  <c r="WH88" i="1" s="1"/>
  <c r="XF88" i="1" s="1"/>
  <c r="HG88" i="1"/>
  <c r="GI88" i="1"/>
  <c r="FK88" i="1"/>
  <c r="AV193" i="1"/>
  <c r="BS193" i="1" s="1"/>
  <c r="EJ194" i="1"/>
  <c r="NP194" i="1" s="1"/>
  <c r="XZ194" i="1" s="1"/>
  <c r="DL194" i="1"/>
  <c r="EL66" i="1"/>
  <c r="NR66" i="1" s="1"/>
  <c r="YB66" i="1" s="1"/>
  <c r="DN66" i="1"/>
  <c r="EK70" i="1"/>
  <c r="NQ70" i="1" s="1"/>
  <c r="YA70" i="1" s="1"/>
  <c r="DM70" i="1"/>
  <c r="AV79" i="1"/>
  <c r="BS79" i="1" s="1"/>
  <c r="DN20" i="1"/>
  <c r="EL20" i="1"/>
  <c r="NR20" i="1" s="1"/>
  <c r="YB20" i="1" s="1"/>
  <c r="EL157" i="1"/>
  <c r="NR157" i="1" s="1"/>
  <c r="YB157" i="1" s="1"/>
  <c r="DN157" i="1"/>
  <c r="EL31" i="1"/>
  <c r="NR31" i="1" s="1"/>
  <c r="YB31" i="1" s="1"/>
  <c r="DN31" i="1"/>
  <c r="CQ56" i="1"/>
  <c r="WG56" i="1" s="1"/>
  <c r="XE56" i="1" s="1"/>
  <c r="HF56" i="1"/>
  <c r="GH56" i="1"/>
  <c r="FJ56" i="1"/>
  <c r="CR49" i="1"/>
  <c r="WH49" i="1" s="1"/>
  <c r="XF49" i="1" s="1"/>
  <c r="HG49" i="1"/>
  <c r="GI49" i="1"/>
  <c r="FK49" i="1"/>
  <c r="EL123" i="1"/>
  <c r="NR123" i="1" s="1"/>
  <c r="YB123" i="1" s="1"/>
  <c r="DN123" i="1"/>
  <c r="GH194" i="1"/>
  <c r="HF194" i="1"/>
  <c r="FJ194" i="1"/>
  <c r="CQ194" i="1"/>
  <c r="WG194" i="1" s="1"/>
  <c r="XE194" i="1" s="1"/>
  <c r="EL110" i="1"/>
  <c r="NR110" i="1" s="1"/>
  <c r="YB110" i="1" s="1"/>
  <c r="DN110" i="1"/>
  <c r="CQ186" i="1"/>
  <c r="WG186" i="1" s="1"/>
  <c r="XE186" i="1" s="1"/>
  <c r="HF186" i="1"/>
  <c r="GH186" i="1"/>
  <c r="FJ186" i="1"/>
  <c r="EK168" i="1"/>
  <c r="NQ168" i="1" s="1"/>
  <c r="YA168" i="1" s="1"/>
  <c r="DM168" i="1"/>
  <c r="EL36" i="1"/>
  <c r="NR36" i="1" s="1"/>
  <c r="YB36" i="1" s="1"/>
  <c r="DN36" i="1"/>
  <c r="EK152" i="1"/>
  <c r="NQ152" i="1" s="1"/>
  <c r="YA152" i="1" s="1"/>
  <c r="DM152" i="1"/>
  <c r="AV67" i="1"/>
  <c r="BS67" i="1" s="1"/>
  <c r="AU37" i="1"/>
  <c r="BR37" i="1" s="1"/>
  <c r="CP180" i="1"/>
  <c r="WF180" i="1" s="1"/>
  <c r="XD180" i="1" s="1"/>
  <c r="GG180" i="1"/>
  <c r="FI180" i="1"/>
  <c r="HE180" i="1"/>
  <c r="CQ42" i="1"/>
  <c r="WG42" i="1" s="1"/>
  <c r="XE42" i="1" s="1"/>
  <c r="HF42" i="1"/>
  <c r="GH42" i="1"/>
  <c r="FJ42" i="1"/>
  <c r="CQ191" i="1"/>
  <c r="WG191" i="1" s="1"/>
  <c r="XE191" i="1" s="1"/>
  <c r="HF191" i="1"/>
  <c r="GH191" i="1"/>
  <c r="FJ191" i="1"/>
  <c r="EK104" i="1"/>
  <c r="NQ104" i="1" s="1"/>
  <c r="YA104" i="1" s="1"/>
  <c r="DM104" i="1"/>
  <c r="AV180" i="1"/>
  <c r="BS180" i="1" s="1"/>
  <c r="EL204" i="1"/>
  <c r="NR204" i="1" s="1"/>
  <c r="YB204" i="1" s="1"/>
  <c r="DN204" i="1"/>
  <c r="EK191" i="1"/>
  <c r="NQ191" i="1" s="1"/>
  <c r="YA191" i="1" s="1"/>
  <c r="DM191" i="1"/>
  <c r="EK144" i="1"/>
  <c r="NQ144" i="1" s="1"/>
  <c r="YA144" i="1" s="1"/>
  <c r="DM144" i="1"/>
  <c r="EL114" i="1"/>
  <c r="NR114" i="1" s="1"/>
  <c r="YB114" i="1" s="1"/>
  <c r="DN114" i="1"/>
  <c r="CQ40" i="1"/>
  <c r="WG40" i="1" s="1"/>
  <c r="XE40" i="1" s="1"/>
  <c r="HF40" i="1"/>
  <c r="GH40" i="1"/>
  <c r="FJ40" i="1"/>
  <c r="CQ150" i="1"/>
  <c r="WG150" i="1" s="1"/>
  <c r="XE150" i="1" s="1"/>
  <c r="HF150" i="1"/>
  <c r="GH150" i="1"/>
  <c r="FJ150" i="1"/>
  <c r="CQ170" i="1"/>
  <c r="WG170" i="1" s="1"/>
  <c r="XE170" i="1" s="1"/>
  <c r="HF170" i="1"/>
  <c r="GH170" i="1"/>
  <c r="FJ170" i="1"/>
  <c r="EK207" i="1"/>
  <c r="NQ207" i="1" s="1"/>
  <c r="YA207" i="1" s="1"/>
  <c r="DM207" i="1"/>
  <c r="EL189" i="1"/>
  <c r="NR189" i="1" s="1"/>
  <c r="YB189" i="1" s="1"/>
  <c r="DN189" i="1"/>
  <c r="AV74" i="1"/>
  <c r="BS74" i="1" s="1"/>
  <c r="CQ97" i="1"/>
  <c r="WG97" i="1" s="1"/>
  <c r="XE97" i="1" s="1"/>
  <c r="HF97" i="1"/>
  <c r="GH97" i="1"/>
  <c r="FJ97" i="1"/>
  <c r="CQ117" i="1"/>
  <c r="WG117" i="1" s="1"/>
  <c r="XE117" i="1" s="1"/>
  <c r="HF117" i="1"/>
  <c r="GH117" i="1"/>
  <c r="FJ117" i="1"/>
  <c r="AU49" i="1"/>
  <c r="BR49" i="1" s="1"/>
  <c r="AU53" i="1"/>
  <c r="BR53" i="1" s="1"/>
  <c r="CP143" i="1"/>
  <c r="WF143" i="1" s="1"/>
  <c r="XD143" i="1" s="1"/>
  <c r="HE143" i="1"/>
  <c r="GG143" i="1"/>
  <c r="FI143" i="1"/>
  <c r="CQ148" i="1"/>
  <c r="WG148" i="1" s="1"/>
  <c r="XE148" i="1" s="1"/>
  <c r="HF148" i="1"/>
  <c r="GH148" i="1"/>
  <c r="FJ148" i="1"/>
  <c r="CQ130" i="1"/>
  <c r="WG130" i="1" s="1"/>
  <c r="XE130" i="1" s="1"/>
  <c r="HF130" i="1"/>
  <c r="GH130" i="1"/>
  <c r="FJ130" i="1"/>
  <c r="EJ187" i="1"/>
  <c r="NP187" i="1" s="1"/>
  <c r="XZ187" i="1" s="1"/>
  <c r="DL187" i="1"/>
  <c r="CQ35" i="1"/>
  <c r="WG35" i="1" s="1"/>
  <c r="XE35" i="1" s="1"/>
  <c r="HF35" i="1"/>
  <c r="GH35" i="1"/>
  <c r="FJ35" i="1"/>
  <c r="HE113" i="1"/>
  <c r="GG113" i="1"/>
  <c r="FI113" i="1"/>
  <c r="CP113" i="1"/>
  <c r="WF113" i="1" s="1"/>
  <c r="XD113" i="1" s="1"/>
  <c r="AV118" i="1"/>
  <c r="BS118" i="1" s="1"/>
  <c r="CQ47" i="1"/>
  <c r="WG47" i="1" s="1"/>
  <c r="XE47" i="1" s="1"/>
  <c r="HF47" i="1"/>
  <c r="GH47" i="1"/>
  <c r="FJ47" i="1"/>
  <c r="CQ94" i="1"/>
  <c r="WG94" i="1" s="1"/>
  <c r="XE94" i="1" s="1"/>
  <c r="HF94" i="1"/>
  <c r="GH94" i="1"/>
  <c r="FJ94" i="1"/>
  <c r="CQ114" i="1"/>
  <c r="WG114" i="1" s="1"/>
  <c r="XE114" i="1" s="1"/>
  <c r="HF114" i="1"/>
  <c r="GH114" i="1"/>
  <c r="FJ114" i="1"/>
  <c r="AV30" i="1"/>
  <c r="BS30" i="1" s="1"/>
  <c r="AV128" i="1"/>
  <c r="BS128" i="1" s="1"/>
  <c r="CQ144" i="1"/>
  <c r="WG144" i="1" s="1"/>
  <c r="XE144" i="1" s="1"/>
  <c r="HF144" i="1"/>
  <c r="GH144" i="1"/>
  <c r="FJ144" i="1"/>
  <c r="CQ132" i="1"/>
  <c r="WG132" i="1" s="1"/>
  <c r="XE132" i="1" s="1"/>
  <c r="HF132" i="1"/>
  <c r="GH132" i="1"/>
  <c r="FJ132" i="1"/>
  <c r="CQ77" i="1"/>
  <c r="WG77" i="1" s="1"/>
  <c r="XE77" i="1" s="1"/>
  <c r="HF77" i="1"/>
  <c r="GH77" i="1"/>
  <c r="FJ77" i="1"/>
  <c r="CP151" i="1"/>
  <c r="WF151" i="1" s="1"/>
  <c r="XD151" i="1" s="1"/>
  <c r="HE151" i="1"/>
  <c r="GG151" i="1"/>
  <c r="FI151" i="1"/>
  <c r="AV78" i="1"/>
  <c r="BS78" i="1" s="1"/>
  <c r="GH91" i="1"/>
  <c r="HF91" i="1"/>
  <c r="CQ91" i="1"/>
  <c r="WG91" i="1" s="1"/>
  <c r="XE91" i="1" s="1"/>
  <c r="FJ91" i="1"/>
  <c r="AU153" i="1"/>
  <c r="BR153" i="1" s="1"/>
  <c r="EL137" i="1"/>
  <c r="NR137" i="1" s="1"/>
  <c r="YB137" i="1" s="1"/>
  <c r="DN137" i="1"/>
  <c r="EM138" i="1"/>
  <c r="NS138" i="1" s="1"/>
  <c r="YC138" i="1" s="1"/>
  <c r="DO138" i="1"/>
  <c r="EL59" i="1"/>
  <c r="NR59" i="1" s="1"/>
  <c r="YB59" i="1" s="1"/>
  <c r="DN59" i="1"/>
  <c r="EK96" i="1"/>
  <c r="NQ96" i="1" s="1"/>
  <c r="YA96" i="1" s="1"/>
  <c r="DM96" i="1"/>
  <c r="EK177" i="1"/>
  <c r="NQ177" i="1" s="1"/>
  <c r="YA177" i="1" s="1"/>
  <c r="DM177" i="1"/>
  <c r="AU100" i="1"/>
  <c r="BR100" i="1" s="1"/>
  <c r="AV26" i="1"/>
  <c r="BS26" i="1" s="1"/>
  <c r="AV142" i="1"/>
  <c r="BS142" i="1" s="1"/>
  <c r="AV169" i="1"/>
  <c r="BS169" i="1" s="1"/>
  <c r="CQ105" i="1"/>
  <c r="WG105" i="1" s="1"/>
  <c r="XE105" i="1" s="1"/>
  <c r="HF105" i="1"/>
  <c r="GH105" i="1"/>
  <c r="FJ105" i="1"/>
  <c r="HF21" i="1"/>
  <c r="GH21" i="1"/>
  <c r="FJ21" i="1"/>
  <c r="CQ21" i="1"/>
  <c r="WG21" i="1" s="1"/>
  <c r="XE21" i="1" s="1"/>
  <c r="EK45" i="1"/>
  <c r="NQ45" i="1" s="1"/>
  <c r="YA45" i="1" s="1"/>
  <c r="DM45" i="1"/>
  <c r="DM60" i="1"/>
  <c r="EK60" i="1"/>
  <c r="NQ60" i="1" s="1"/>
  <c r="YA60" i="1" s="1"/>
  <c r="AW161" i="1"/>
  <c r="BT161" i="1" s="1"/>
  <c r="AV48" i="1"/>
  <c r="BS48" i="1" s="1"/>
  <c r="CQ205" i="1"/>
  <c r="WG205" i="1" s="1"/>
  <c r="XE205" i="1" s="1"/>
  <c r="HF205" i="1"/>
  <c r="GH205" i="1"/>
  <c r="FJ205" i="1"/>
  <c r="CQ122" i="1"/>
  <c r="WG122" i="1" s="1"/>
  <c r="XE122" i="1" s="1"/>
  <c r="HF122" i="1"/>
  <c r="GH122" i="1"/>
  <c r="FJ122" i="1"/>
  <c r="CQ46" i="1"/>
  <c r="WG46" i="1" s="1"/>
  <c r="XE46" i="1" s="1"/>
  <c r="HF46" i="1"/>
  <c r="GH46" i="1"/>
  <c r="FJ46" i="1"/>
  <c r="AV164" i="1"/>
  <c r="BS164" i="1" s="1"/>
  <c r="CQ73" i="1"/>
  <c r="HF73" i="1"/>
  <c r="GH73" i="1"/>
  <c r="FJ73" i="1"/>
  <c r="AV185" i="1"/>
  <c r="BS185" i="1" s="1"/>
  <c r="AV139" i="1"/>
  <c r="BS139" i="1" s="1"/>
  <c r="EL39" i="1"/>
  <c r="NR39" i="1" s="1"/>
  <c r="YB39" i="1" s="1"/>
  <c r="DN39" i="1"/>
  <c r="AU208" i="1"/>
  <c r="BR208" i="1" s="1"/>
  <c r="EK192" i="1"/>
  <c r="NQ192" i="1" s="1"/>
  <c r="YA192" i="1" s="1"/>
  <c r="DM192" i="1"/>
  <c r="AU162" i="1"/>
  <c r="BR162" i="1" s="1"/>
  <c r="AU64" i="1"/>
  <c r="BR64" i="1" s="1"/>
  <c r="AU25" i="1"/>
  <c r="BR25" i="1" s="1"/>
  <c r="EL44" i="1"/>
  <c r="NR44" i="1" s="1"/>
  <c r="YB44" i="1" s="1"/>
  <c r="DN44" i="1"/>
  <c r="HF196" i="1"/>
  <c r="FJ196" i="1"/>
  <c r="CQ196" i="1"/>
  <c r="WG196" i="1" s="1"/>
  <c r="XE196" i="1" s="1"/>
  <c r="GH196" i="1"/>
  <c r="HE28" i="1"/>
  <c r="GG28" i="1"/>
  <c r="FI28" i="1"/>
  <c r="CP28" i="1"/>
  <c r="WF28" i="1" s="1"/>
  <c r="XD28" i="1" s="1"/>
  <c r="AV28" i="1"/>
  <c r="BS28" i="1" s="1"/>
  <c r="EJ125" i="1"/>
  <c r="NP125" i="1" s="1"/>
  <c r="XZ125" i="1" s="1"/>
  <c r="DL125" i="1"/>
  <c r="AV113" i="1"/>
  <c r="BS113" i="1" s="1"/>
  <c r="CQ190" i="1"/>
  <c r="WG190" i="1" s="1"/>
  <c r="XE190" i="1" s="1"/>
  <c r="HF190" i="1"/>
  <c r="GH190" i="1"/>
  <c r="FJ190" i="1"/>
  <c r="AV149" i="1"/>
  <c r="BS149" i="1" s="1"/>
  <c r="AV99" i="1"/>
  <c r="BS99" i="1" s="1"/>
  <c r="AV133" i="1"/>
  <c r="BS133" i="1" s="1"/>
  <c r="CQ78" i="1"/>
  <c r="WG78" i="1" s="1"/>
  <c r="XE78" i="1" s="1"/>
  <c r="HF78" i="1"/>
  <c r="GH78" i="1"/>
  <c r="FJ78" i="1"/>
  <c r="CQ70" i="1"/>
  <c r="WG70" i="1" s="1"/>
  <c r="XE70" i="1" s="1"/>
  <c r="HF70" i="1"/>
  <c r="GH70" i="1"/>
  <c r="FJ70" i="1"/>
  <c r="AV70" i="1"/>
  <c r="BS70" i="1" s="1"/>
  <c r="CQ23" i="1"/>
  <c r="WG23" i="1" s="1"/>
  <c r="XE23" i="1" s="1"/>
  <c r="HF23" i="1"/>
  <c r="GH23" i="1"/>
  <c r="FJ23" i="1"/>
  <c r="EL67" i="1"/>
  <c r="NR67" i="1" s="1"/>
  <c r="YB67" i="1" s="1"/>
  <c r="DN67" i="1"/>
  <c r="AW188" i="1"/>
  <c r="BT188" i="1" s="1"/>
  <c r="AV43" i="1"/>
  <c r="BS43" i="1" s="1"/>
  <c r="EK40" i="1"/>
  <c r="NQ40" i="1" s="1"/>
  <c r="YA40" i="1" s="1"/>
  <c r="DM40" i="1"/>
  <c r="CQ101" i="1"/>
  <c r="WG101" i="1" s="1"/>
  <c r="XE101" i="1" s="1"/>
  <c r="HF101" i="1"/>
  <c r="GH101" i="1"/>
  <c r="FJ101" i="1"/>
  <c r="AU21" i="1"/>
  <c r="BR21" i="1" s="1"/>
  <c r="EL118" i="1"/>
  <c r="NR118" i="1" s="1"/>
  <c r="YB118" i="1" s="1"/>
  <c r="DN118" i="1"/>
  <c r="EL30" i="1"/>
  <c r="NR30" i="1" s="1"/>
  <c r="YB30" i="1" s="1"/>
  <c r="DN30" i="1"/>
  <c r="EL78" i="1"/>
  <c r="NR78" i="1" s="1"/>
  <c r="YB78" i="1" s="1"/>
  <c r="DN78" i="1"/>
  <c r="CQ140" i="1"/>
  <c r="WG140" i="1" s="1"/>
  <c r="XE140" i="1" s="1"/>
  <c r="HF140" i="1"/>
  <c r="GH140" i="1"/>
  <c r="FJ140" i="1"/>
  <c r="AU132" i="1"/>
  <c r="BR132" i="1" s="1"/>
  <c r="CP147" i="1"/>
  <c r="WF147" i="1" s="1"/>
  <c r="XD147" i="1" s="1"/>
  <c r="HE147" i="1"/>
  <c r="GG147" i="1"/>
  <c r="FI147" i="1"/>
  <c r="AV51" i="1"/>
  <c r="BS51" i="1" s="1"/>
  <c r="EM58" i="1"/>
  <c r="NS58" i="1" s="1"/>
  <c r="YC58" i="1" s="1"/>
  <c r="DO58" i="1"/>
  <c r="EK100" i="1"/>
  <c r="NQ100" i="1" s="1"/>
  <c r="YA100" i="1" s="1"/>
  <c r="DM100" i="1"/>
  <c r="EL169" i="1"/>
  <c r="NR169" i="1" s="1"/>
  <c r="YB169" i="1" s="1"/>
  <c r="DN169" i="1"/>
  <c r="AU209" i="1"/>
  <c r="BR209" i="1" s="1"/>
  <c r="AV191" i="1"/>
  <c r="BS191" i="1" s="1"/>
  <c r="CQ118" i="1"/>
  <c r="WG118" i="1" s="1"/>
  <c r="XE118" i="1" s="1"/>
  <c r="HF118" i="1"/>
  <c r="GH118" i="1"/>
  <c r="FJ118" i="1"/>
  <c r="DN207" i="1"/>
  <c r="EL207" i="1"/>
  <c r="NR207" i="1" s="1"/>
  <c r="YB207" i="1" s="1"/>
  <c r="AV147" i="1"/>
  <c r="BS147" i="1" s="1"/>
  <c r="AV88" i="1"/>
  <c r="BS88" i="1" s="1"/>
  <c r="CQ134" i="1"/>
  <c r="WG134" i="1" s="1"/>
  <c r="XE134" i="1" s="1"/>
  <c r="HF134" i="1"/>
  <c r="GH134" i="1"/>
  <c r="FJ134" i="1"/>
  <c r="HF209" i="1"/>
  <c r="GH209" i="1"/>
  <c r="FJ209" i="1"/>
  <c r="CQ209" i="1"/>
  <c r="WG209" i="1" s="1"/>
  <c r="XE209" i="1" s="1"/>
  <c r="AV39" i="1"/>
  <c r="BS39" i="1" s="1"/>
  <c r="EL17" i="1"/>
  <c r="NR17" i="1" s="1"/>
  <c r="YB17" i="1" s="1"/>
  <c r="DN17" i="1"/>
  <c r="CQ95" i="1"/>
  <c r="WG95" i="1" s="1"/>
  <c r="XE95" i="1" s="1"/>
  <c r="HF95" i="1"/>
  <c r="GH95" i="1"/>
  <c r="FJ95" i="1"/>
  <c r="CR41" i="1"/>
  <c r="WH41" i="1" s="1"/>
  <c r="XF41" i="1" s="1"/>
  <c r="HG41" i="1"/>
  <c r="GI41" i="1"/>
  <c r="FK41" i="1"/>
  <c r="CQ44" i="1"/>
  <c r="WG44" i="1" s="1"/>
  <c r="XE44" i="1" s="1"/>
  <c r="HF44" i="1"/>
  <c r="GH44" i="1"/>
  <c r="FJ44" i="1"/>
  <c r="AU87" i="1"/>
  <c r="BR87" i="1" s="1"/>
  <c r="AU197" i="1"/>
  <c r="BR197" i="1" s="1"/>
  <c r="EK149" i="1"/>
  <c r="NQ149" i="1" s="1"/>
  <c r="YA149" i="1" s="1"/>
  <c r="DM149" i="1"/>
  <c r="AW76" i="1"/>
  <c r="BT76" i="1" s="1"/>
  <c r="AU112" i="1"/>
  <c r="BR112" i="1" s="1"/>
  <c r="AU92" i="1"/>
  <c r="BR92" i="1" s="1"/>
  <c r="HE20" i="1"/>
  <c r="GG20" i="1"/>
  <c r="FI20" i="1"/>
  <c r="CP20" i="1"/>
  <c r="WF20" i="1" s="1"/>
  <c r="XD20" i="1" s="1"/>
  <c r="AV106" i="1"/>
  <c r="BS106" i="1" s="1"/>
  <c r="AU198" i="1"/>
  <c r="BR198" i="1" s="1"/>
  <c r="AU172" i="1"/>
  <c r="BR172" i="1" s="1"/>
  <c r="AV75" i="1"/>
  <c r="BS75" i="1" s="1"/>
  <c r="AU195" i="1"/>
  <c r="BR195" i="1" s="1"/>
  <c r="EK164" i="1"/>
  <c r="NQ164" i="1" s="1"/>
  <c r="YA164" i="1" s="1"/>
  <c r="DM164" i="1"/>
  <c r="EK131" i="1"/>
  <c r="NQ131" i="1" s="1"/>
  <c r="YA131" i="1" s="1"/>
  <c r="DM131" i="1"/>
  <c r="EK55" i="1"/>
  <c r="NQ55" i="1" s="1"/>
  <c r="YA55" i="1" s="1"/>
  <c r="DM55" i="1"/>
  <c r="AV115" i="1"/>
  <c r="BS115" i="1" s="1"/>
  <c r="EK133" i="1"/>
  <c r="NQ133" i="1" s="1"/>
  <c r="YA133" i="1" s="1"/>
  <c r="DM133" i="1"/>
  <c r="EK110" i="1"/>
  <c r="NQ110" i="1" s="1"/>
  <c r="YA110" i="1" s="1"/>
  <c r="DM110" i="1"/>
  <c r="AV66" i="1"/>
  <c r="BS66" i="1" s="1"/>
  <c r="CQ26" i="1"/>
  <c r="WG26" i="1" s="1"/>
  <c r="XE26" i="1" s="1"/>
  <c r="HF26" i="1"/>
  <c r="GH26" i="1"/>
  <c r="FJ26" i="1"/>
  <c r="EJ168" i="1"/>
  <c r="NP168" i="1" s="1"/>
  <c r="XZ168" i="1" s="1"/>
  <c r="DL168" i="1"/>
  <c r="AV20" i="1"/>
  <c r="BS20" i="1" s="1"/>
  <c r="AV157" i="1"/>
  <c r="BS157" i="1" s="1"/>
  <c r="AV31" i="1"/>
  <c r="BS31" i="1" s="1"/>
  <c r="CQ62" i="1"/>
  <c r="WG62" i="1" s="1"/>
  <c r="XE62" i="1" s="1"/>
  <c r="HF62" i="1"/>
  <c r="GH62" i="1"/>
  <c r="FJ62" i="1"/>
  <c r="AV123" i="1"/>
  <c r="BS123" i="1" s="1"/>
  <c r="CQ58" i="1"/>
  <c r="WG58" i="1" s="1"/>
  <c r="XE58" i="1" s="1"/>
  <c r="HF58" i="1"/>
  <c r="GH58" i="1"/>
  <c r="FJ58" i="1"/>
  <c r="AV110" i="1"/>
  <c r="BS110" i="1" s="1"/>
  <c r="AU168" i="1"/>
  <c r="BR168" i="1" s="1"/>
  <c r="AV36" i="1"/>
  <c r="BS36" i="1" s="1"/>
  <c r="CQ18" i="1"/>
  <c r="WG18" i="1" s="1"/>
  <c r="XE18" i="1" s="1"/>
  <c r="HF18" i="1"/>
  <c r="GH18" i="1"/>
  <c r="FJ18" i="1"/>
  <c r="AU152" i="1"/>
  <c r="BR152" i="1" s="1"/>
  <c r="AV32" i="1"/>
  <c r="BS32" i="1" s="1"/>
  <c r="AU104" i="1"/>
  <c r="BR104" i="1" s="1"/>
  <c r="AV204" i="1"/>
  <c r="BS204" i="1" s="1"/>
  <c r="AV24" i="1"/>
  <c r="BS24" i="1" s="1"/>
  <c r="AU144" i="1"/>
  <c r="BR144" i="1" s="1"/>
  <c r="AV114" i="1"/>
  <c r="BS114" i="1" s="1"/>
  <c r="DL60" i="1"/>
  <c r="EJ60" i="1"/>
  <c r="NP60" i="1" s="1"/>
  <c r="XZ60" i="1" s="1"/>
  <c r="HE207" i="1"/>
  <c r="GG207" i="1"/>
  <c r="FI207" i="1"/>
  <c r="CP207" i="1"/>
  <c r="CP139" i="1"/>
  <c r="WF139" i="1" s="1"/>
  <c r="XD139" i="1" s="1"/>
  <c r="HE139" i="1"/>
  <c r="FI139" i="1"/>
  <c r="GG139" i="1"/>
  <c r="AV189" i="1"/>
  <c r="BS189" i="1" s="1"/>
  <c r="CQ197" i="1"/>
  <c r="WG197" i="1" s="1"/>
  <c r="XE197" i="1" s="1"/>
  <c r="HF197" i="1"/>
  <c r="GH197" i="1"/>
  <c r="FJ197" i="1"/>
  <c r="HE193" i="1"/>
  <c r="FI193" i="1"/>
  <c r="CP193" i="1"/>
  <c r="WF193" i="1" s="1"/>
  <c r="XD193" i="1" s="1"/>
  <c r="GG193" i="1"/>
  <c r="CQ199" i="1"/>
  <c r="WG199" i="1" s="1"/>
  <c r="XE199" i="1" s="1"/>
  <c r="HF199" i="1"/>
  <c r="GH199" i="1"/>
  <c r="FJ199" i="1"/>
  <c r="CQ19" i="1"/>
  <c r="WG19" i="1" s="1"/>
  <c r="XE19" i="1" s="1"/>
  <c r="HF19" i="1"/>
  <c r="GH19" i="1"/>
  <c r="FJ19" i="1"/>
  <c r="CQ201" i="1"/>
  <c r="WG201" i="1" s="1"/>
  <c r="XE201" i="1" s="1"/>
  <c r="HF201" i="1"/>
  <c r="GH201" i="1"/>
  <c r="FJ201" i="1"/>
  <c r="HF32" i="1"/>
  <c r="GH32" i="1"/>
  <c r="FJ32" i="1"/>
  <c r="CQ32" i="1"/>
  <c r="WG32" i="1" s="1"/>
  <c r="XE32" i="1" s="1"/>
  <c r="AV183" i="1"/>
  <c r="BS183" i="1" s="1"/>
  <c r="AV200" i="1"/>
  <c r="BS200" i="1" s="1"/>
  <c r="CQ204" i="1"/>
  <c r="WG204" i="1" s="1"/>
  <c r="XE204" i="1" s="1"/>
  <c r="HF204" i="1"/>
  <c r="GH204" i="1"/>
  <c r="FJ204" i="1"/>
  <c r="CQ121" i="1"/>
  <c r="WG121" i="1" s="1"/>
  <c r="XE121" i="1" s="1"/>
  <c r="HF121" i="1"/>
  <c r="GH121" i="1"/>
  <c r="FJ121" i="1"/>
  <c r="AV137" i="1"/>
  <c r="BS137" i="1" s="1"/>
  <c r="CQ136" i="1"/>
  <c r="WG136" i="1" s="1"/>
  <c r="XE136" i="1" s="1"/>
  <c r="HF136" i="1"/>
  <c r="GH136" i="1"/>
  <c r="FJ136" i="1"/>
  <c r="AW138" i="1"/>
  <c r="BT138" i="1" s="1"/>
  <c r="AV59" i="1"/>
  <c r="BS59" i="1" s="1"/>
  <c r="AU96" i="1"/>
  <c r="BR96" i="1" s="1"/>
  <c r="AU177" i="1"/>
  <c r="BR177" i="1" s="1"/>
  <c r="CQ89" i="1"/>
  <c r="WG89" i="1" s="1"/>
  <c r="XE89" i="1" s="1"/>
  <c r="HF89" i="1"/>
  <c r="GH89" i="1"/>
  <c r="FJ89" i="1"/>
  <c r="CQ51" i="1"/>
  <c r="WG51" i="1" s="1"/>
  <c r="XE51" i="1" s="1"/>
  <c r="HF51" i="1"/>
  <c r="GH51" i="1"/>
  <c r="FJ51" i="1"/>
  <c r="AU45" i="1"/>
  <c r="BR45" i="1" s="1"/>
  <c r="CQ61" i="1"/>
  <c r="WG61" i="1" s="1"/>
  <c r="XE61" i="1" s="1"/>
  <c r="HF61" i="1"/>
  <c r="GH61" i="1"/>
  <c r="FJ61" i="1"/>
  <c r="AU60" i="1"/>
  <c r="BR60" i="1" s="1"/>
  <c r="CQ31" i="1"/>
  <c r="WG31" i="1" s="1"/>
  <c r="XE31" i="1" s="1"/>
  <c r="GH31" i="1"/>
  <c r="HF31" i="1"/>
  <c r="FJ31" i="1"/>
  <c r="CQ153" i="1"/>
  <c r="WG153" i="1" s="1"/>
  <c r="XE153" i="1" s="1"/>
  <c r="HF153" i="1"/>
  <c r="GH153" i="1"/>
  <c r="FJ153" i="1"/>
  <c r="CQ179" i="1"/>
  <c r="WG179" i="1" s="1"/>
  <c r="XE179" i="1" s="1"/>
  <c r="HF179" i="1"/>
  <c r="GH179" i="1"/>
  <c r="FJ179" i="1"/>
  <c r="AV131" i="1"/>
  <c r="BS131" i="1" s="1"/>
  <c r="GG152" i="1"/>
  <c r="HE152" i="1"/>
  <c r="FI152" i="1"/>
  <c r="CP152" i="1"/>
  <c r="WF152" i="1" s="1"/>
  <c r="XD152" i="1" s="1"/>
  <c r="EL82" i="1"/>
  <c r="NR82" i="1" s="1"/>
  <c r="YB82" i="1" s="1"/>
  <c r="DN82" i="1"/>
  <c r="EK57" i="1"/>
  <c r="NQ57" i="1" s="1"/>
  <c r="YA57" i="1" s="1"/>
  <c r="DM57" i="1"/>
  <c r="EM85" i="1"/>
  <c r="NS85" i="1" s="1"/>
  <c r="YC85" i="1" s="1"/>
  <c r="DO85" i="1"/>
  <c r="AV126" i="1"/>
  <c r="BS126" i="1" s="1"/>
  <c r="CQ163" i="1"/>
  <c r="WG163" i="1" s="1"/>
  <c r="XE163" i="1" s="1"/>
  <c r="HF163" i="1"/>
  <c r="GH163" i="1"/>
  <c r="FJ163" i="1"/>
  <c r="AU41" i="1"/>
  <c r="BR41" i="1" s="1"/>
  <c r="GH86" i="1"/>
  <c r="HF86" i="1"/>
  <c r="FJ86" i="1"/>
  <c r="CQ86" i="1"/>
  <c r="WG86" i="1" s="1"/>
  <c r="XE86" i="1" s="1"/>
  <c r="AV23" i="1"/>
  <c r="BS23" i="1" s="1"/>
  <c r="CQ98" i="1"/>
  <c r="WG98" i="1" s="1"/>
  <c r="XE98" i="1" s="1"/>
  <c r="HF98" i="1"/>
  <c r="GH98" i="1"/>
  <c r="FJ98" i="1"/>
  <c r="AU136" i="1"/>
  <c r="BR136" i="1" s="1"/>
  <c r="EK78" i="1"/>
  <c r="NQ78" i="1" s="1"/>
  <c r="YA78" i="1" s="1"/>
  <c r="DM78" i="1"/>
  <c r="EL79" i="1"/>
  <c r="NR79" i="1" s="1"/>
  <c r="YB79" i="1" s="1"/>
  <c r="DN79" i="1"/>
  <c r="AU211" i="1"/>
  <c r="BR211" i="1" s="1"/>
  <c r="CQ159" i="1"/>
  <c r="WG159" i="1" s="1"/>
  <c r="XE159" i="1" s="1"/>
  <c r="HF159" i="1"/>
  <c r="GH159" i="1"/>
  <c r="FJ159" i="1"/>
  <c r="AV181" i="1"/>
  <c r="BS181" i="1" s="1"/>
  <c r="AV151" i="1"/>
  <c r="BS151" i="1" s="1"/>
  <c r="AV98" i="1"/>
  <c r="BS98" i="1" s="1"/>
  <c r="CQ107" i="1"/>
  <c r="WG107" i="1" s="1"/>
  <c r="XE107" i="1" s="1"/>
  <c r="HF107" i="1"/>
  <c r="GH107" i="1"/>
  <c r="FJ107" i="1"/>
  <c r="CQ146" i="1"/>
  <c r="WG146" i="1" s="1"/>
  <c r="XE146" i="1" s="1"/>
  <c r="HF146" i="1"/>
  <c r="GH146" i="1"/>
  <c r="FJ146" i="1"/>
  <c r="EL74" i="1"/>
  <c r="NR74" i="1" s="1"/>
  <c r="YB74" i="1" s="1"/>
  <c r="DN74" i="1"/>
  <c r="EK53" i="1"/>
  <c r="NQ53" i="1" s="1"/>
  <c r="YA53" i="1" s="1"/>
  <c r="DM53" i="1"/>
  <c r="AU84" i="1"/>
  <c r="BR84" i="1" s="1"/>
  <c r="EL128" i="1"/>
  <c r="NR128" i="1" s="1"/>
  <c r="YB128" i="1" s="1"/>
  <c r="DN128" i="1"/>
  <c r="CQ211" i="1"/>
  <c r="WG211" i="1" s="1"/>
  <c r="XE211" i="1" s="1"/>
  <c r="HF211" i="1"/>
  <c r="FJ211" i="1"/>
  <c r="GH211" i="1"/>
  <c r="CQ99" i="1"/>
  <c r="WG99" i="1" s="1"/>
  <c r="XE99" i="1" s="1"/>
  <c r="HF99" i="1"/>
  <c r="GH99" i="1"/>
  <c r="FJ99" i="1"/>
  <c r="CR96" i="1"/>
  <c r="WH96" i="1" s="1"/>
  <c r="XF96" i="1" s="1"/>
  <c r="HG96" i="1"/>
  <c r="GI96" i="1"/>
  <c r="FK96" i="1"/>
  <c r="AV47" i="1"/>
  <c r="BS47" i="1" s="1"/>
  <c r="EK87" i="1"/>
  <c r="NQ87" i="1" s="1"/>
  <c r="YA87" i="1" s="1"/>
  <c r="DM87" i="1"/>
  <c r="CQ172" i="1"/>
  <c r="WG172" i="1" s="1"/>
  <c r="XE172" i="1" s="1"/>
  <c r="HF172" i="1"/>
  <c r="GH172" i="1"/>
  <c r="FJ172" i="1"/>
  <c r="CQ38" i="1"/>
  <c r="WG38" i="1" s="1"/>
  <c r="XE38" i="1" s="1"/>
  <c r="HF38" i="1"/>
  <c r="GH38" i="1"/>
  <c r="FJ38" i="1"/>
  <c r="AV102" i="1"/>
  <c r="BS102" i="1" s="1"/>
  <c r="AU201" i="1"/>
  <c r="BR201" i="1" s="1"/>
  <c r="AV94" i="1"/>
  <c r="BS94" i="1" s="1"/>
  <c r="EK197" i="1"/>
  <c r="NQ197" i="1" s="1"/>
  <c r="YA197" i="1" s="1"/>
  <c r="DM197" i="1"/>
  <c r="AU158" i="1"/>
  <c r="BR158" i="1" s="1"/>
  <c r="EK122" i="1"/>
  <c r="NQ122" i="1" s="1"/>
  <c r="YA122" i="1" s="1"/>
  <c r="DM122" i="1"/>
  <c r="AW85" i="1"/>
  <c r="BT85" i="1" s="1"/>
  <c r="EK19" i="1"/>
  <c r="NQ19" i="1" s="1"/>
  <c r="YA19" i="1" s="1"/>
  <c r="DM19" i="1"/>
  <c r="EK183" i="1"/>
  <c r="NQ183" i="1" s="1"/>
  <c r="YA183" i="1" s="1"/>
  <c r="DM183" i="1"/>
  <c r="EK30" i="1"/>
  <c r="NQ30" i="1" s="1"/>
  <c r="YA30" i="1" s="1"/>
  <c r="DM30" i="1"/>
  <c r="CQ85" i="1"/>
  <c r="WG85" i="1" s="1"/>
  <c r="XE85" i="1" s="1"/>
  <c r="HF85" i="1"/>
  <c r="FJ85" i="1"/>
  <c r="GH85" i="1"/>
  <c r="EK185" i="1"/>
  <c r="NQ185" i="1" s="1"/>
  <c r="YA185" i="1" s="1"/>
  <c r="DM185" i="1"/>
  <c r="EK18" i="1"/>
  <c r="NQ18" i="1" s="1"/>
  <c r="YA18" i="1" s="1"/>
  <c r="DM18" i="1"/>
  <c r="AV119" i="1"/>
  <c r="BS119" i="1" s="1"/>
  <c r="CR164" i="1"/>
  <c r="WH164" i="1" s="1"/>
  <c r="XF164" i="1" s="1"/>
  <c r="GI164" i="1"/>
  <c r="FK164" i="1"/>
  <c r="HG164" i="1"/>
  <c r="CQ48" i="1"/>
  <c r="WG48" i="1" s="1"/>
  <c r="XE48" i="1" s="1"/>
  <c r="HF48" i="1"/>
  <c r="GH48" i="1"/>
  <c r="FJ48" i="1"/>
  <c r="CR195" i="1"/>
  <c r="WH195" i="1" s="1"/>
  <c r="XF195" i="1" s="1"/>
  <c r="HG195" i="1"/>
  <c r="GI195" i="1"/>
  <c r="FK195" i="1"/>
  <c r="EK203" i="1"/>
  <c r="NQ203" i="1" s="1"/>
  <c r="YA203" i="1" s="1"/>
  <c r="DM203" i="1"/>
  <c r="CQ43" i="1"/>
  <c r="WG43" i="1" s="1"/>
  <c r="XE43" i="1" s="1"/>
  <c r="HF43" i="1"/>
  <c r="GH43" i="1"/>
  <c r="FJ43" i="1"/>
  <c r="CQ156" i="1"/>
  <c r="WG156" i="1" s="1"/>
  <c r="XE156" i="1" s="1"/>
  <c r="HF156" i="1"/>
  <c r="GH156" i="1"/>
  <c r="FJ156" i="1"/>
  <c r="AV63" i="1"/>
  <c r="BS63" i="1" s="1"/>
  <c r="HF29" i="1"/>
  <c r="GH29" i="1"/>
  <c r="FJ29" i="1"/>
  <c r="CQ29" i="1"/>
  <c r="WG29" i="1" s="1"/>
  <c r="XE29" i="1" s="1"/>
  <c r="EL32" i="1"/>
  <c r="NR32" i="1" s="1"/>
  <c r="YB32" i="1" s="1"/>
  <c r="DN32" i="1"/>
  <c r="AV95" i="1"/>
  <c r="BS95" i="1" s="1"/>
  <c r="AV127" i="1"/>
  <c r="BS127" i="1" s="1"/>
  <c r="AU108" i="1"/>
  <c r="BR108" i="1" s="1"/>
  <c r="EK52" i="1"/>
  <c r="NQ52" i="1" s="1"/>
  <c r="YA52" i="1" s="1"/>
  <c r="DM52" i="1"/>
  <c r="AU29" i="1"/>
  <c r="BR29" i="1" s="1"/>
  <c r="HE206" i="1"/>
  <c r="GG206" i="1"/>
  <c r="FI206" i="1"/>
  <c r="CP206" i="1"/>
  <c r="WF206" i="1" s="1"/>
  <c r="XD206" i="1" s="1"/>
  <c r="EL24" i="1"/>
  <c r="NR24" i="1" s="1"/>
  <c r="YB24" i="1" s="1"/>
  <c r="DN24" i="1"/>
  <c r="CQ103" i="1"/>
  <c r="WG103" i="1" s="1"/>
  <c r="XE103" i="1" s="1"/>
  <c r="HF103" i="1"/>
  <c r="GH103" i="1"/>
  <c r="FJ103" i="1"/>
  <c r="AV71" i="1"/>
  <c r="BS71" i="1" s="1"/>
  <c r="AU148" i="1"/>
  <c r="BR148" i="1" s="1"/>
  <c r="AV156" i="1"/>
  <c r="BS156" i="1" s="1"/>
  <c r="AW103" i="1"/>
  <c r="BT103" i="1" s="1"/>
  <c r="HF177" i="1"/>
  <c r="GH177" i="1"/>
  <c r="FJ177" i="1"/>
  <c r="CQ177" i="1"/>
  <c r="WG177" i="1" s="1"/>
  <c r="XE177" i="1" s="1"/>
  <c r="AU141" i="1"/>
  <c r="BR141" i="1" s="1"/>
  <c r="CQ69" i="1"/>
  <c r="WG69" i="1" s="1"/>
  <c r="XE69" i="1" s="1"/>
  <c r="HF69" i="1"/>
  <c r="GH69" i="1"/>
  <c r="FJ69" i="1"/>
  <c r="AU184" i="1"/>
  <c r="BR184" i="1" s="1"/>
  <c r="CQ22" i="1"/>
  <c r="WG22" i="1" s="1"/>
  <c r="XE22" i="1" s="1"/>
  <c r="HF22" i="1"/>
  <c r="GH22" i="1"/>
  <c r="FJ22" i="1"/>
  <c r="EK48" i="1"/>
  <c r="NQ48" i="1" s="1"/>
  <c r="YA48" i="1" s="1"/>
  <c r="DM48" i="1"/>
  <c r="AV206" i="1"/>
  <c r="BS206" i="1" s="1"/>
  <c r="CP183" i="1"/>
  <c r="WF183" i="1" s="1"/>
  <c r="XD183" i="1" s="1"/>
  <c r="HE183" i="1"/>
  <c r="GG183" i="1"/>
  <c r="FI183" i="1"/>
  <c r="CQ81" i="1"/>
  <c r="WG81" i="1" s="1"/>
  <c r="XE81" i="1" s="1"/>
  <c r="HF81" i="1"/>
  <c r="GH81" i="1"/>
  <c r="FJ81" i="1"/>
  <c r="AV83" i="1"/>
  <c r="BS83" i="1" s="1"/>
  <c r="CQ74" i="1"/>
  <c r="WG74" i="1" s="1"/>
  <c r="XE74" i="1" s="1"/>
  <c r="HF74" i="1"/>
  <c r="GH74" i="1"/>
  <c r="FJ74" i="1"/>
  <c r="AV19" i="1"/>
  <c r="BS19" i="1" s="1"/>
  <c r="EL183" i="1"/>
  <c r="NR183" i="1" s="1"/>
  <c r="YB183" i="1" s="1"/>
  <c r="DN183" i="1"/>
  <c r="AW179" i="1"/>
  <c r="BT179" i="1" s="1"/>
  <c r="AV203" i="1"/>
  <c r="BS203" i="1" s="1"/>
  <c r="AV27" i="1"/>
  <c r="BS27" i="1" s="1"/>
  <c r="EL200" i="1"/>
  <c r="NR200" i="1" s="1"/>
  <c r="YB200" i="1" s="1"/>
  <c r="DN200" i="1"/>
  <c r="CQ161" i="1"/>
  <c r="WG161" i="1" s="1"/>
  <c r="XE161" i="1" s="1"/>
  <c r="HF161" i="1"/>
  <c r="GH161" i="1"/>
  <c r="FJ161" i="1"/>
  <c r="AW58" i="1"/>
  <c r="BT58" i="1" s="1"/>
  <c r="AU154" i="1"/>
  <c r="BR154" i="1" s="1"/>
  <c r="AU202" i="1"/>
  <c r="BR202" i="1" s="1"/>
  <c r="AV178" i="1"/>
  <c r="BS178" i="1" s="1"/>
  <c r="AU129" i="1"/>
  <c r="BR129" i="1" s="1"/>
  <c r="HE24" i="1"/>
  <c r="GG24" i="1"/>
  <c r="FI24" i="1"/>
  <c r="CP24" i="1"/>
  <c r="WF24" i="1" s="1"/>
  <c r="XD24" i="1" s="1"/>
  <c r="AV91" i="1"/>
  <c r="BS91" i="1" s="1"/>
  <c r="CP200" i="1"/>
  <c r="WF200" i="1" s="1"/>
  <c r="XD200" i="1" s="1"/>
  <c r="HE200" i="1"/>
  <c r="GG200" i="1"/>
  <c r="FI200" i="1"/>
  <c r="CQ168" i="1"/>
  <c r="WG168" i="1" s="1"/>
  <c r="XE168" i="1" s="1"/>
  <c r="HF168" i="1"/>
  <c r="GH168" i="1"/>
  <c r="FJ168" i="1"/>
  <c r="HE208" i="1"/>
  <c r="GG208" i="1"/>
  <c r="FI208" i="1"/>
  <c r="CP208" i="1"/>
  <c r="WF208" i="1" s="1"/>
  <c r="XD208" i="1" s="1"/>
  <c r="CQ52" i="1"/>
  <c r="WG52" i="1" s="1"/>
  <c r="XE52" i="1" s="1"/>
  <c r="HF52" i="1"/>
  <c r="GH52" i="1"/>
  <c r="FJ52" i="1"/>
  <c r="CQ111" i="1"/>
  <c r="WG111" i="1" s="1"/>
  <c r="XE111" i="1" s="1"/>
  <c r="HF111" i="1"/>
  <c r="GH111" i="1"/>
  <c r="FJ111" i="1"/>
  <c r="AV207" i="1"/>
  <c r="BS207" i="1" s="1"/>
  <c r="CQ184" i="1"/>
  <c r="WG184" i="1" s="1"/>
  <c r="XE184" i="1" s="1"/>
  <c r="HF184" i="1"/>
  <c r="GH184" i="1"/>
  <c r="FJ184" i="1"/>
  <c r="CQ66" i="1"/>
  <c r="WG66" i="1" s="1"/>
  <c r="XE66" i="1" s="1"/>
  <c r="HF66" i="1"/>
  <c r="GH66" i="1"/>
  <c r="FJ66" i="1"/>
  <c r="AV122" i="1"/>
  <c r="BS122" i="1" s="1"/>
  <c r="HF181" i="1"/>
  <c r="GH181" i="1"/>
  <c r="FJ181" i="1"/>
  <c r="CQ181" i="1"/>
  <c r="WG181" i="1" s="1"/>
  <c r="XE181" i="1" s="1"/>
  <c r="EL131" i="1"/>
  <c r="NR131" i="1" s="1"/>
  <c r="YB131" i="1" s="1"/>
  <c r="DN131" i="1"/>
  <c r="AV55" i="1"/>
  <c r="BS55" i="1" s="1"/>
  <c r="CP135" i="1"/>
  <c r="WF135" i="1" s="1"/>
  <c r="XD135" i="1" s="1"/>
  <c r="HE135" i="1"/>
  <c r="GG135" i="1"/>
  <c r="FI135" i="1"/>
  <c r="AU125" i="1"/>
  <c r="BR125" i="1" s="1"/>
  <c r="CP131" i="1"/>
  <c r="WF131" i="1" s="1"/>
  <c r="XD131" i="1" s="1"/>
  <c r="HE131" i="1"/>
  <c r="GG131" i="1"/>
  <c r="FI131" i="1"/>
  <c r="AV17" i="1"/>
  <c r="BS17" i="1" s="1"/>
  <c r="WF133" i="1" l="1"/>
  <c r="XD133" i="1" s="1"/>
  <c r="JZ133" i="1"/>
  <c r="FJ133" i="1"/>
  <c r="MT133" i="1"/>
  <c r="ID133" i="1"/>
  <c r="CQ133" i="1"/>
  <c r="LV133" i="1"/>
  <c r="JB133" i="1"/>
  <c r="HF133" i="1"/>
  <c r="KX133" i="1"/>
  <c r="GH133" i="1"/>
  <c r="BR69" i="1"/>
  <c r="EL69" i="1" s="1"/>
  <c r="NR69" i="1" s="1"/>
  <c r="YB69" i="1" s="1"/>
  <c r="KA96" i="1"/>
  <c r="MU96" i="1"/>
  <c r="JC96" i="1"/>
  <c r="OO81" i="1"/>
  <c r="YA81" i="1"/>
  <c r="OQ73" i="1"/>
  <c r="YC73" i="1"/>
  <c r="KY96" i="1"/>
  <c r="TT149" i="1"/>
  <c r="TT40" i="1"/>
  <c r="TU110" i="1"/>
  <c r="TU26" i="1"/>
  <c r="TU88" i="1"/>
  <c r="TU47" i="1"/>
  <c r="WF106" i="1"/>
  <c r="XD106" i="1" s="1"/>
  <c r="KX106" i="1"/>
  <c r="GH106" i="1"/>
  <c r="JZ106" i="1"/>
  <c r="FJ106" i="1"/>
  <c r="MT106" i="1"/>
  <c r="JB106" i="1"/>
  <c r="CQ106" i="1"/>
  <c r="LV106" i="1"/>
  <c r="ID106" i="1"/>
  <c r="HF106" i="1"/>
  <c r="TU31" i="1"/>
  <c r="TT148" i="1"/>
  <c r="TU127" i="1"/>
  <c r="TT154" i="1"/>
  <c r="TU102" i="1"/>
  <c r="TS134" i="1"/>
  <c r="TS105" i="1"/>
  <c r="TS101" i="1"/>
  <c r="TS130" i="1"/>
  <c r="TS121" i="1"/>
  <c r="TS116" i="1"/>
  <c r="TS165" i="1"/>
  <c r="TT53" i="1"/>
  <c r="TU82" i="1"/>
  <c r="TT110" i="1"/>
  <c r="TU78" i="1"/>
  <c r="TU118" i="1"/>
  <c r="TV73" i="1"/>
  <c r="WG73" i="1"/>
  <c r="XE73" i="1" s="1"/>
  <c r="TT177" i="1"/>
  <c r="TU114" i="1"/>
  <c r="TT191" i="1"/>
  <c r="TU66" i="1"/>
  <c r="TT172" i="1"/>
  <c r="TU106" i="1"/>
  <c r="TT112" i="1"/>
  <c r="TT91" i="1"/>
  <c r="TU140" i="1"/>
  <c r="TS35" i="1"/>
  <c r="TS68" i="1"/>
  <c r="TS86" i="1"/>
  <c r="TS56" i="1"/>
  <c r="TS38" i="1"/>
  <c r="TS199" i="1"/>
  <c r="TS163" i="1"/>
  <c r="TS196" i="1"/>
  <c r="TS150" i="1"/>
  <c r="TS186" i="1"/>
  <c r="TS205" i="1"/>
  <c r="TU73" i="1"/>
  <c r="TW212" i="1"/>
  <c r="TW216" i="1"/>
  <c r="TV213" i="1"/>
  <c r="WF53" i="1"/>
  <c r="XD53" i="1" s="1"/>
  <c r="KX53" i="1"/>
  <c r="GH53" i="1"/>
  <c r="JZ53" i="1"/>
  <c r="FJ53" i="1"/>
  <c r="CQ53" i="1"/>
  <c r="MT53" i="1"/>
  <c r="JB53" i="1"/>
  <c r="LV53" i="1"/>
  <c r="ID53" i="1"/>
  <c r="HF53" i="1"/>
  <c r="WF173" i="1"/>
  <c r="XD173" i="1" s="1"/>
  <c r="MT173" i="1"/>
  <c r="ID173" i="1"/>
  <c r="CQ173" i="1"/>
  <c r="LV173" i="1"/>
  <c r="JB173" i="1"/>
  <c r="HF173" i="1"/>
  <c r="KX173" i="1"/>
  <c r="GH173" i="1"/>
  <c r="JZ173" i="1"/>
  <c r="FJ173" i="1"/>
  <c r="TT30" i="1"/>
  <c r="TS187" i="1"/>
  <c r="TU48" i="1"/>
  <c r="TU95" i="1"/>
  <c r="TT125" i="1"/>
  <c r="TU83" i="1"/>
  <c r="TT52" i="1"/>
  <c r="TT203" i="1"/>
  <c r="TT48" i="1"/>
  <c r="TU32" i="1"/>
  <c r="TT185" i="1"/>
  <c r="TT183" i="1"/>
  <c r="TT197" i="1"/>
  <c r="TU128" i="1"/>
  <c r="TU207" i="1"/>
  <c r="WF207" i="1"/>
  <c r="XD207" i="1" s="1"/>
  <c r="TS168" i="1"/>
  <c r="TT55" i="1"/>
  <c r="TT164" i="1"/>
  <c r="TU44" i="1"/>
  <c r="TU39" i="1"/>
  <c r="TT60" i="1"/>
  <c r="TT104" i="1"/>
  <c r="TT152" i="1"/>
  <c r="TT168" i="1"/>
  <c r="TU157" i="1"/>
  <c r="TU179" i="1"/>
  <c r="TU164" i="1"/>
  <c r="TT49" i="1"/>
  <c r="TT118" i="1"/>
  <c r="TT33" i="1"/>
  <c r="TT202" i="1"/>
  <c r="TU27" i="1"/>
  <c r="TU156" i="1"/>
  <c r="TT129" i="1"/>
  <c r="TT201" i="1"/>
  <c r="TU94" i="1"/>
  <c r="TU91" i="1"/>
  <c r="TT141" i="1"/>
  <c r="TT108" i="1"/>
  <c r="TU63" i="1"/>
  <c r="AV77" i="1"/>
  <c r="BS77" i="1" s="1"/>
  <c r="EM77" i="1" s="1"/>
  <c r="NS77" i="1" s="1"/>
  <c r="YC77" i="1" s="1"/>
  <c r="TU76" i="1"/>
  <c r="WF76" i="1"/>
  <c r="XD76" i="1" s="1"/>
  <c r="TS65" i="1"/>
  <c r="TS93" i="1"/>
  <c r="TS97" i="1"/>
  <c r="TS89" i="1"/>
  <c r="TS166" i="1"/>
  <c r="TS174" i="1"/>
  <c r="TS210" i="1"/>
  <c r="TS159" i="1"/>
  <c r="TT175" i="1"/>
  <c r="TS111" i="1"/>
  <c r="TW215" i="1"/>
  <c r="WF110" i="1"/>
  <c r="XD110" i="1" s="1"/>
  <c r="MT110" i="1"/>
  <c r="JB110" i="1"/>
  <c r="CQ110" i="1"/>
  <c r="LV110" i="1"/>
  <c r="ID110" i="1"/>
  <c r="HF110" i="1"/>
  <c r="KX110" i="1"/>
  <c r="GH110" i="1"/>
  <c r="JZ110" i="1"/>
  <c r="FJ110" i="1"/>
  <c r="TT18" i="1"/>
  <c r="TT19" i="1"/>
  <c r="TT131" i="1"/>
  <c r="TU36" i="1"/>
  <c r="TT195" i="1"/>
  <c r="TU122" i="1"/>
  <c r="TT158" i="1"/>
  <c r="TU19" i="1"/>
  <c r="TT184" i="1"/>
  <c r="TS34" i="1"/>
  <c r="TS182" i="1"/>
  <c r="TT122" i="1"/>
  <c r="TT87" i="1"/>
  <c r="TU74" i="1"/>
  <c r="TT78" i="1"/>
  <c r="TT57" i="1"/>
  <c r="TS60" i="1"/>
  <c r="TT133" i="1"/>
  <c r="TT100" i="1"/>
  <c r="TS125" i="1"/>
  <c r="TT192" i="1"/>
  <c r="TT45" i="1"/>
  <c r="TT96" i="1"/>
  <c r="TT207" i="1"/>
  <c r="TT144" i="1"/>
  <c r="TU204" i="1"/>
  <c r="TT70" i="1"/>
  <c r="TS194" i="1"/>
  <c r="TU75" i="1"/>
  <c r="TT198" i="1"/>
  <c r="TT92" i="1"/>
  <c r="TT37" i="1"/>
  <c r="TT88" i="1"/>
  <c r="TT147" i="1"/>
  <c r="TT29" i="1"/>
  <c r="TS42" i="1"/>
  <c r="TS61" i="1"/>
  <c r="TS54" i="1"/>
  <c r="TS80" i="1"/>
  <c r="TS62" i="1"/>
  <c r="TS46" i="1"/>
  <c r="TS90" i="1"/>
  <c r="TS72" i="1"/>
  <c r="TS124" i="1"/>
  <c r="TS117" i="1"/>
  <c r="TS107" i="1"/>
  <c r="TS146" i="1"/>
  <c r="TS176" i="1"/>
  <c r="TS120" i="1"/>
  <c r="TS109" i="1"/>
  <c r="TS170" i="1"/>
  <c r="WF75" i="1"/>
  <c r="XD75" i="1" s="1"/>
  <c r="KX75" i="1"/>
  <c r="JZ75" i="1"/>
  <c r="CQ75" i="1"/>
  <c r="MT75" i="1"/>
  <c r="JB75" i="1"/>
  <c r="HF75" i="1"/>
  <c r="LV75" i="1"/>
  <c r="ID75" i="1"/>
  <c r="GH75" i="1"/>
  <c r="FJ75" i="1"/>
  <c r="NU214" i="1"/>
  <c r="RM214" i="1" s="1"/>
  <c r="RK73" i="1"/>
  <c r="TV188" i="1"/>
  <c r="PO73" i="1"/>
  <c r="TU147" i="1"/>
  <c r="RL215" i="1"/>
  <c r="QN215" i="1"/>
  <c r="PP215" i="1"/>
  <c r="OR215" i="1"/>
  <c r="AZ215" i="1"/>
  <c r="BV215" i="1"/>
  <c r="EO215" i="1"/>
  <c r="DQ215" i="1"/>
  <c r="CT214" i="1"/>
  <c r="WJ214" i="1" s="1"/>
  <c r="XH214" i="1" s="1"/>
  <c r="MW214" i="1"/>
  <c r="LY214" i="1"/>
  <c r="LA214" i="1"/>
  <c r="KC214" i="1"/>
  <c r="JE214" i="1"/>
  <c r="IG214" i="1"/>
  <c r="HI214" i="1"/>
  <c r="GK214" i="1"/>
  <c r="FM214" i="1"/>
  <c r="TX214" i="1"/>
  <c r="CT213" i="1"/>
  <c r="WJ213" i="1" s="1"/>
  <c r="XH213" i="1" s="1"/>
  <c r="MW213" i="1"/>
  <c r="LY213" i="1"/>
  <c r="LA213" i="1"/>
  <c r="KC213" i="1"/>
  <c r="JE213" i="1"/>
  <c r="IG213" i="1"/>
  <c r="HI213" i="1"/>
  <c r="GK213" i="1"/>
  <c r="FM213" i="1"/>
  <c r="MW215" i="1"/>
  <c r="LY215" i="1"/>
  <c r="LA215" i="1"/>
  <c r="KC215" i="1"/>
  <c r="JE215" i="1"/>
  <c r="IG215" i="1"/>
  <c r="HI215" i="1"/>
  <c r="GK215" i="1"/>
  <c r="FM215" i="1"/>
  <c r="CT215" i="1"/>
  <c r="WJ215" i="1" s="1"/>
  <c r="XH215" i="1" s="1"/>
  <c r="RL212" i="1"/>
  <c r="QN212" i="1"/>
  <c r="PP212" i="1"/>
  <c r="OR212" i="1"/>
  <c r="EO212" i="1"/>
  <c r="DQ212" i="1"/>
  <c r="AZ212" i="1"/>
  <c r="BV212" i="1"/>
  <c r="RL216" i="1"/>
  <c r="QN216" i="1"/>
  <c r="PP216" i="1"/>
  <c r="OR216" i="1"/>
  <c r="EO216" i="1"/>
  <c r="DQ216" i="1"/>
  <c r="AZ216" i="1"/>
  <c r="BV216" i="1"/>
  <c r="BA214" i="1"/>
  <c r="BW214" i="1"/>
  <c r="EP214" i="1"/>
  <c r="DR214" i="1"/>
  <c r="RK213" i="1"/>
  <c r="QM213" i="1"/>
  <c r="PO213" i="1"/>
  <c r="OQ213" i="1"/>
  <c r="EN213" i="1"/>
  <c r="NT213" i="1" s="1"/>
  <c r="YD213" i="1" s="1"/>
  <c r="DP213" i="1"/>
  <c r="AY213" i="1"/>
  <c r="BU213" i="1"/>
  <c r="CT216" i="1"/>
  <c r="WJ216" i="1" s="1"/>
  <c r="XH216" i="1" s="1"/>
  <c r="MW216" i="1"/>
  <c r="LY216" i="1"/>
  <c r="LA216" i="1"/>
  <c r="KC216" i="1"/>
  <c r="JE216" i="1"/>
  <c r="IG216" i="1"/>
  <c r="HI216" i="1"/>
  <c r="GK216" i="1"/>
  <c r="FM216" i="1"/>
  <c r="CT212" i="1"/>
  <c r="WJ212" i="1" s="1"/>
  <c r="XH212" i="1" s="1"/>
  <c r="MW212" i="1"/>
  <c r="LY212" i="1"/>
  <c r="LA212" i="1"/>
  <c r="KC212" i="1"/>
  <c r="JE212" i="1"/>
  <c r="IG212" i="1"/>
  <c r="HI212" i="1"/>
  <c r="GK212" i="1"/>
  <c r="FM212" i="1"/>
  <c r="AX73" i="1"/>
  <c r="BU73" i="1" s="1"/>
  <c r="TV103" i="1"/>
  <c r="LV102" i="1"/>
  <c r="ID102" i="1"/>
  <c r="CQ102" i="1"/>
  <c r="WG102" i="1" s="1"/>
  <c r="XE102" i="1" s="1"/>
  <c r="KX102" i="1"/>
  <c r="HF102" i="1"/>
  <c r="JZ102" i="1"/>
  <c r="GH102" i="1"/>
  <c r="MT102" i="1"/>
  <c r="JB102" i="1"/>
  <c r="FJ102" i="1"/>
  <c r="PM81" i="1"/>
  <c r="QK81" i="1"/>
  <c r="RI81" i="1"/>
  <c r="MT108" i="1"/>
  <c r="JB108" i="1"/>
  <c r="CQ108" i="1"/>
  <c r="WG108" i="1" s="1"/>
  <c r="XE108" i="1" s="1"/>
  <c r="LV108" i="1"/>
  <c r="ID108" i="1"/>
  <c r="KX108" i="1"/>
  <c r="HF108" i="1"/>
  <c r="FJ108" i="1"/>
  <c r="JZ108" i="1"/>
  <c r="GH108" i="1"/>
  <c r="TU206" i="1"/>
  <c r="JZ162" i="1"/>
  <c r="HF162" i="1"/>
  <c r="KX162" i="1"/>
  <c r="MT162" i="1"/>
  <c r="ID162" i="1"/>
  <c r="GH162" i="1"/>
  <c r="LV162" i="1"/>
  <c r="JB162" i="1"/>
  <c r="FJ162" i="1"/>
  <c r="CQ162" i="1"/>
  <c r="WG162" i="1" s="1"/>
  <c r="XE162" i="1" s="1"/>
  <c r="TU139" i="1"/>
  <c r="TU20" i="1"/>
  <c r="TU131" i="1"/>
  <c r="TV161" i="1"/>
  <c r="TU28" i="1"/>
  <c r="TU203" i="1"/>
  <c r="TV179" i="1"/>
  <c r="TU151" i="1"/>
  <c r="BR205" i="1"/>
  <c r="AV205" i="1"/>
  <c r="RH124" i="1"/>
  <c r="QJ124" i="1"/>
  <c r="PL124" i="1"/>
  <c r="ON124" i="1"/>
  <c r="QJ117" i="1"/>
  <c r="PL117" i="1"/>
  <c r="ON117" i="1"/>
  <c r="RH117" i="1"/>
  <c r="PL107" i="1"/>
  <c r="ON107" i="1"/>
  <c r="RH107" i="1"/>
  <c r="QJ107" i="1"/>
  <c r="ON146" i="1"/>
  <c r="RH146" i="1"/>
  <c r="QJ146" i="1"/>
  <c r="PL146" i="1"/>
  <c r="RH130" i="1"/>
  <c r="QJ130" i="1"/>
  <c r="PL130" i="1"/>
  <c r="ON130" i="1"/>
  <c r="BR124" i="1"/>
  <c r="AV124" i="1"/>
  <c r="BR117" i="1"/>
  <c r="AV117" i="1"/>
  <c r="BR107" i="1"/>
  <c r="AV107" i="1"/>
  <c r="BR166" i="1"/>
  <c r="AV166" i="1"/>
  <c r="BR146" i="1"/>
  <c r="AV146" i="1"/>
  <c r="DM174" i="1"/>
  <c r="EK174" i="1"/>
  <c r="NQ174" i="1" s="1"/>
  <c r="YA174" i="1" s="1"/>
  <c r="DM196" i="1"/>
  <c r="EK196" i="1"/>
  <c r="NQ196" i="1" s="1"/>
  <c r="YA196" i="1" s="1"/>
  <c r="RH150" i="1"/>
  <c r="QJ150" i="1"/>
  <c r="PL150" i="1"/>
  <c r="ON150" i="1"/>
  <c r="ON186" i="1"/>
  <c r="RH186" i="1"/>
  <c r="QJ186" i="1"/>
  <c r="PL186" i="1"/>
  <c r="ON111" i="1"/>
  <c r="RH111" i="1"/>
  <c r="QJ111" i="1"/>
  <c r="PL111" i="1"/>
  <c r="DM210" i="1"/>
  <c r="EK210" i="1"/>
  <c r="NQ210" i="1" s="1"/>
  <c r="YA210" i="1" s="1"/>
  <c r="EK150" i="1"/>
  <c r="NQ150" i="1" s="1"/>
  <c r="YA150" i="1" s="1"/>
  <c r="DM150" i="1"/>
  <c r="EK186" i="1"/>
  <c r="NQ186" i="1" s="1"/>
  <c r="YA186" i="1" s="1"/>
  <c r="DM186" i="1"/>
  <c r="EK159" i="1"/>
  <c r="NQ159" i="1" s="1"/>
  <c r="YA159" i="1" s="1"/>
  <c r="DM159" i="1"/>
  <c r="EL175" i="1"/>
  <c r="NR175" i="1" s="1"/>
  <c r="YB175" i="1" s="1"/>
  <c r="DN175" i="1"/>
  <c r="BT190" i="1"/>
  <c r="EN190" i="1" s="1"/>
  <c r="NT190" i="1" s="1"/>
  <c r="EK205" i="1"/>
  <c r="NQ205" i="1" s="1"/>
  <c r="YA205" i="1" s="1"/>
  <c r="DM205" i="1"/>
  <c r="PL166" i="1"/>
  <c r="ON166" i="1"/>
  <c r="RH166" i="1"/>
  <c r="QJ166" i="1"/>
  <c r="AV155" i="1"/>
  <c r="BR155" i="1"/>
  <c r="DM124" i="1"/>
  <c r="EK124" i="1"/>
  <c r="NQ124" i="1" s="1"/>
  <c r="YA124" i="1" s="1"/>
  <c r="DM117" i="1"/>
  <c r="EK117" i="1"/>
  <c r="NQ117" i="1" s="1"/>
  <c r="YA117" i="1" s="1"/>
  <c r="EK107" i="1"/>
  <c r="NQ107" i="1" s="1"/>
  <c r="YA107" i="1" s="1"/>
  <c r="DM107" i="1"/>
  <c r="EK166" i="1"/>
  <c r="NQ166" i="1" s="1"/>
  <c r="YA166" i="1" s="1"/>
  <c r="DM166" i="1"/>
  <c r="DM146" i="1"/>
  <c r="EK146" i="1"/>
  <c r="NQ146" i="1" s="1"/>
  <c r="YA146" i="1" s="1"/>
  <c r="BR130" i="1"/>
  <c r="AV130" i="1"/>
  <c r="PL121" i="1"/>
  <c r="ON121" i="1"/>
  <c r="RH121" i="1"/>
  <c r="QJ121" i="1"/>
  <c r="ON116" i="1"/>
  <c r="RH116" i="1"/>
  <c r="QJ116" i="1"/>
  <c r="PL116" i="1"/>
  <c r="RH165" i="1"/>
  <c r="QJ165" i="1"/>
  <c r="PL165" i="1"/>
  <c r="ON165" i="1"/>
  <c r="PL205" i="1"/>
  <c r="ON205" i="1"/>
  <c r="RH205" i="1"/>
  <c r="QJ205" i="1"/>
  <c r="BR121" i="1"/>
  <c r="AV121" i="1"/>
  <c r="BR116" i="1"/>
  <c r="AV116" i="1"/>
  <c r="BR176" i="1"/>
  <c r="AV176" i="1"/>
  <c r="BR120" i="1"/>
  <c r="AV120" i="1"/>
  <c r="BR109" i="1"/>
  <c r="AV109" i="1"/>
  <c r="BR165" i="1"/>
  <c r="AV165" i="1"/>
  <c r="BR111" i="1"/>
  <c r="AV111" i="1"/>
  <c r="BR170" i="1"/>
  <c r="AV170" i="1"/>
  <c r="QJ199" i="1"/>
  <c r="ON199" i="1"/>
  <c r="RH199" i="1"/>
  <c r="PL199" i="1"/>
  <c r="RH163" i="1"/>
  <c r="QJ163" i="1"/>
  <c r="PL163" i="1"/>
  <c r="ON163" i="1"/>
  <c r="RH174" i="1"/>
  <c r="QJ174" i="1"/>
  <c r="PL174" i="1"/>
  <c r="ON174" i="1"/>
  <c r="BR105" i="1"/>
  <c r="AV105" i="1"/>
  <c r="BR199" i="1"/>
  <c r="AV199" i="1"/>
  <c r="BR163" i="1"/>
  <c r="AV163" i="1"/>
  <c r="BR101" i="1"/>
  <c r="AV101" i="1"/>
  <c r="BR182" i="1"/>
  <c r="AV182" i="1"/>
  <c r="BS190" i="1"/>
  <c r="DO190" i="1" s="1"/>
  <c r="EK130" i="1"/>
  <c r="NQ130" i="1" s="1"/>
  <c r="YA130" i="1" s="1"/>
  <c r="DM130" i="1"/>
  <c r="RH176" i="1"/>
  <c r="QJ176" i="1"/>
  <c r="PL176" i="1"/>
  <c r="ON176" i="1"/>
  <c r="ON120" i="1"/>
  <c r="RH120" i="1"/>
  <c r="QJ120" i="1"/>
  <c r="PL120" i="1"/>
  <c r="RH109" i="1"/>
  <c r="QJ109" i="1"/>
  <c r="PL109" i="1"/>
  <c r="ON109" i="1"/>
  <c r="EK121" i="1"/>
  <c r="NQ121" i="1" s="1"/>
  <c r="YA121" i="1" s="1"/>
  <c r="DM121" i="1"/>
  <c r="EK116" i="1"/>
  <c r="NQ116" i="1" s="1"/>
  <c r="YA116" i="1" s="1"/>
  <c r="DM116" i="1"/>
  <c r="EK176" i="1"/>
  <c r="NQ176" i="1" s="1"/>
  <c r="YA176" i="1" s="1"/>
  <c r="DM176" i="1"/>
  <c r="EK120" i="1"/>
  <c r="NQ120" i="1" s="1"/>
  <c r="YA120" i="1" s="1"/>
  <c r="DM120" i="1"/>
  <c r="DM109" i="1"/>
  <c r="EK109" i="1"/>
  <c r="NQ109" i="1" s="1"/>
  <c r="YA109" i="1" s="1"/>
  <c r="DM165" i="1"/>
  <c r="EK165" i="1"/>
  <c r="NQ165" i="1" s="1"/>
  <c r="YA165" i="1" s="1"/>
  <c r="EK111" i="1"/>
  <c r="NQ111" i="1" s="1"/>
  <c r="YA111" i="1" s="1"/>
  <c r="DM111" i="1"/>
  <c r="DM170" i="1"/>
  <c r="EK170" i="1"/>
  <c r="NQ170" i="1" s="1"/>
  <c r="YA170" i="1" s="1"/>
  <c r="QJ105" i="1"/>
  <c r="PL105" i="1"/>
  <c r="ON105" i="1"/>
  <c r="RH105" i="1"/>
  <c r="ON101" i="1"/>
  <c r="RH101" i="1"/>
  <c r="QJ101" i="1"/>
  <c r="PL101" i="1"/>
  <c r="QJ182" i="1"/>
  <c r="PL182" i="1"/>
  <c r="ON182" i="1"/>
  <c r="RH182" i="1"/>
  <c r="ON196" i="1"/>
  <c r="RH196" i="1"/>
  <c r="QJ196" i="1"/>
  <c r="PL196" i="1"/>
  <c r="DM105" i="1"/>
  <c r="EK105" i="1"/>
  <c r="NQ105" i="1" s="1"/>
  <c r="YA105" i="1" s="1"/>
  <c r="EK199" i="1"/>
  <c r="NQ199" i="1" s="1"/>
  <c r="YA199" i="1" s="1"/>
  <c r="DM199" i="1"/>
  <c r="DM163" i="1"/>
  <c r="EK163" i="1"/>
  <c r="NQ163" i="1" s="1"/>
  <c r="YA163" i="1" s="1"/>
  <c r="EK101" i="1"/>
  <c r="NQ101" i="1" s="1"/>
  <c r="YA101" i="1" s="1"/>
  <c r="DM101" i="1"/>
  <c r="EK182" i="1"/>
  <c r="NQ182" i="1" s="1"/>
  <c r="YA182" i="1" s="1"/>
  <c r="DM182" i="1"/>
  <c r="BR174" i="1"/>
  <c r="AV174" i="1"/>
  <c r="BR196" i="1"/>
  <c r="AV196" i="1"/>
  <c r="PL210" i="1"/>
  <c r="ON210" i="1"/>
  <c r="RH210" i="1"/>
  <c r="QJ210" i="1"/>
  <c r="RH159" i="1"/>
  <c r="QJ159" i="1"/>
  <c r="PL159" i="1"/>
  <c r="ON159" i="1"/>
  <c r="RI175" i="1"/>
  <c r="QK175" i="1"/>
  <c r="PM175" i="1"/>
  <c r="OO175" i="1"/>
  <c r="RH170" i="1"/>
  <c r="QJ170" i="1"/>
  <c r="PL170" i="1"/>
  <c r="ON170" i="1"/>
  <c r="BR210" i="1"/>
  <c r="AV210" i="1"/>
  <c r="BR150" i="1"/>
  <c r="AV150" i="1"/>
  <c r="BR186" i="1"/>
  <c r="AV186" i="1"/>
  <c r="BR159" i="1"/>
  <c r="AV159" i="1"/>
  <c r="BS175" i="1"/>
  <c r="AW175" i="1"/>
  <c r="TV58" i="1"/>
  <c r="BS81" i="1"/>
  <c r="AW81" i="1"/>
  <c r="EK42" i="1"/>
  <c r="NQ42" i="1" s="1"/>
  <c r="YA42" i="1" s="1"/>
  <c r="DM42" i="1"/>
  <c r="DM61" i="1"/>
  <c r="EK61" i="1"/>
  <c r="NQ61" i="1" s="1"/>
  <c r="YA61" i="1" s="1"/>
  <c r="EK65" i="1"/>
  <c r="NQ65" i="1" s="1"/>
  <c r="YA65" i="1" s="1"/>
  <c r="DM65" i="1"/>
  <c r="EK86" i="1"/>
  <c r="NQ86" i="1" s="1"/>
  <c r="YA86" i="1" s="1"/>
  <c r="DM86" i="1"/>
  <c r="AW69" i="1"/>
  <c r="BS69" i="1"/>
  <c r="EM69" i="1" s="1"/>
  <c r="NS69" i="1" s="1"/>
  <c r="PL34" i="1"/>
  <c r="QJ34" i="1"/>
  <c r="ON34" i="1"/>
  <c r="RH34" i="1"/>
  <c r="BR62" i="1"/>
  <c r="AV62" i="1"/>
  <c r="BR34" i="1"/>
  <c r="AV34" i="1"/>
  <c r="BR46" i="1"/>
  <c r="AV46" i="1"/>
  <c r="BR90" i="1"/>
  <c r="AV90" i="1"/>
  <c r="BR72" i="1"/>
  <c r="AV72" i="1"/>
  <c r="PL42" i="1"/>
  <c r="RH42" i="1"/>
  <c r="ON42" i="1"/>
  <c r="QJ42" i="1"/>
  <c r="PL61" i="1"/>
  <c r="RH61" i="1"/>
  <c r="QJ61" i="1"/>
  <c r="ON61" i="1"/>
  <c r="EL81" i="1"/>
  <c r="NR81" i="1" s="1"/>
  <c r="YB81" i="1" s="1"/>
  <c r="DN81" i="1"/>
  <c r="RH54" i="1"/>
  <c r="QJ54" i="1"/>
  <c r="ON54" i="1"/>
  <c r="PL54" i="1"/>
  <c r="RH80" i="1"/>
  <c r="QJ80" i="1"/>
  <c r="PL80" i="1"/>
  <c r="ON80" i="1"/>
  <c r="ON93" i="1"/>
  <c r="RH93" i="1"/>
  <c r="QJ93" i="1"/>
  <c r="PL93" i="1"/>
  <c r="BR35" i="1"/>
  <c r="AV35" i="1"/>
  <c r="BR68" i="1"/>
  <c r="AV68" i="1"/>
  <c r="BR54" i="1"/>
  <c r="AV54" i="1"/>
  <c r="BR80" i="1"/>
  <c r="AV80" i="1"/>
  <c r="RH62" i="1"/>
  <c r="QJ62" i="1"/>
  <c r="ON62" i="1"/>
  <c r="PL62" i="1"/>
  <c r="PL46" i="1"/>
  <c r="RH46" i="1"/>
  <c r="QJ46" i="1"/>
  <c r="ON46" i="1"/>
  <c r="RH90" i="1"/>
  <c r="QJ90" i="1"/>
  <c r="PL90" i="1"/>
  <c r="ON90" i="1"/>
  <c r="RH72" i="1"/>
  <c r="QJ72" i="1"/>
  <c r="PL72" i="1"/>
  <c r="ON72" i="1"/>
  <c r="EK62" i="1"/>
  <c r="NQ62" i="1" s="1"/>
  <c r="YA62" i="1" s="1"/>
  <c r="DM62" i="1"/>
  <c r="EK34" i="1"/>
  <c r="NQ34" i="1" s="1"/>
  <c r="YA34" i="1" s="1"/>
  <c r="DM34" i="1"/>
  <c r="EK46" i="1"/>
  <c r="NQ46" i="1" s="1"/>
  <c r="YA46" i="1" s="1"/>
  <c r="DM46" i="1"/>
  <c r="EK90" i="1"/>
  <c r="NQ90" i="1" s="1"/>
  <c r="YA90" i="1" s="1"/>
  <c r="DM90" i="1"/>
  <c r="EK72" i="1"/>
  <c r="NQ72" i="1" s="1"/>
  <c r="YA72" i="1" s="1"/>
  <c r="DM72" i="1"/>
  <c r="PL65" i="1"/>
  <c r="RH65" i="1"/>
  <c r="QJ65" i="1"/>
  <c r="ON65" i="1"/>
  <c r="DM35" i="1"/>
  <c r="EK35" i="1"/>
  <c r="NQ35" i="1" s="1"/>
  <c r="YA35" i="1" s="1"/>
  <c r="EK68" i="1"/>
  <c r="NQ68" i="1" s="1"/>
  <c r="YA68" i="1" s="1"/>
  <c r="DM68" i="1"/>
  <c r="EK54" i="1"/>
  <c r="NQ54" i="1" s="1"/>
  <c r="YA54" i="1" s="1"/>
  <c r="DM54" i="1"/>
  <c r="EK80" i="1"/>
  <c r="NQ80" i="1" s="1"/>
  <c r="YA80" i="1" s="1"/>
  <c r="DM80" i="1"/>
  <c r="BR93" i="1"/>
  <c r="AV93" i="1"/>
  <c r="PL97" i="1"/>
  <c r="ON97" i="1"/>
  <c r="RH97" i="1"/>
  <c r="QJ97" i="1"/>
  <c r="ON89" i="1"/>
  <c r="RH89" i="1"/>
  <c r="QJ89" i="1"/>
  <c r="PL89" i="1"/>
  <c r="BR56" i="1"/>
  <c r="AV56" i="1"/>
  <c r="BR38" i="1"/>
  <c r="AV38" i="1"/>
  <c r="BR97" i="1"/>
  <c r="AV97" i="1"/>
  <c r="BR89" i="1"/>
  <c r="AV89" i="1"/>
  <c r="RH35" i="1"/>
  <c r="ON35" i="1"/>
  <c r="PL35" i="1"/>
  <c r="QJ35" i="1"/>
  <c r="RH68" i="1"/>
  <c r="QJ68" i="1"/>
  <c r="ON68" i="1"/>
  <c r="PL68" i="1"/>
  <c r="RH86" i="1"/>
  <c r="QJ86" i="1"/>
  <c r="PL86" i="1"/>
  <c r="ON86" i="1"/>
  <c r="BR42" i="1"/>
  <c r="AV42" i="1"/>
  <c r="BR61" i="1"/>
  <c r="AV61" i="1"/>
  <c r="BR65" i="1"/>
  <c r="AV65" i="1"/>
  <c r="BR86" i="1"/>
  <c r="AV86" i="1"/>
  <c r="EK93" i="1"/>
  <c r="NQ93" i="1" s="1"/>
  <c r="YA93" i="1" s="1"/>
  <c r="DM93" i="1"/>
  <c r="RH56" i="1"/>
  <c r="QJ56" i="1"/>
  <c r="ON56" i="1"/>
  <c r="PL56" i="1"/>
  <c r="RH38" i="1"/>
  <c r="ON38" i="1"/>
  <c r="PL38" i="1"/>
  <c r="QJ38" i="1"/>
  <c r="EK56" i="1"/>
  <c r="NQ56" i="1" s="1"/>
  <c r="YA56" i="1" s="1"/>
  <c r="DM56" i="1"/>
  <c r="EK38" i="1"/>
  <c r="NQ38" i="1" s="1"/>
  <c r="YA38" i="1" s="1"/>
  <c r="DM38" i="1"/>
  <c r="DM97" i="1"/>
  <c r="EK97" i="1"/>
  <c r="NQ97" i="1" s="1"/>
  <c r="YA97" i="1" s="1"/>
  <c r="EK89" i="1"/>
  <c r="NQ89" i="1" s="1"/>
  <c r="YA89" i="1" s="1"/>
  <c r="DM89" i="1"/>
  <c r="TU24" i="1"/>
  <c r="TU145" i="1"/>
  <c r="TU178" i="1"/>
  <c r="RI185" i="1"/>
  <c r="PM185" i="1"/>
  <c r="QK185" i="1"/>
  <c r="OO185" i="1"/>
  <c r="TV85" i="1"/>
  <c r="RI53" i="1"/>
  <c r="QK53" i="1"/>
  <c r="PM53" i="1"/>
  <c r="OO53" i="1"/>
  <c r="RI133" i="1"/>
  <c r="QK133" i="1"/>
  <c r="PM133" i="1"/>
  <c r="OO133" i="1"/>
  <c r="RI55" i="1"/>
  <c r="QK55" i="1"/>
  <c r="PM55" i="1"/>
  <c r="OO55" i="1"/>
  <c r="RI164" i="1"/>
  <c r="QK164" i="1"/>
  <c r="PM164" i="1"/>
  <c r="OO164" i="1"/>
  <c r="RI100" i="1"/>
  <c r="QK100" i="1"/>
  <c r="PM100" i="1"/>
  <c r="OO100" i="1"/>
  <c r="RH125" i="1"/>
  <c r="QJ125" i="1"/>
  <c r="PL125" i="1"/>
  <c r="ON125" i="1"/>
  <c r="QK45" i="1"/>
  <c r="RI45" i="1"/>
  <c r="PM45" i="1"/>
  <c r="OO45" i="1"/>
  <c r="RJ157" i="1"/>
  <c r="QL157" i="1"/>
  <c r="PN157" i="1"/>
  <c r="OP157" i="1"/>
  <c r="RJ66" i="1"/>
  <c r="QL66" i="1"/>
  <c r="PN66" i="1"/>
  <c r="OP66" i="1"/>
  <c r="RJ115" i="1"/>
  <c r="QL115" i="1"/>
  <c r="PN115" i="1"/>
  <c r="OP115" i="1"/>
  <c r="RI172" i="1"/>
  <c r="QK172" i="1"/>
  <c r="PM172" i="1"/>
  <c r="OO172" i="1"/>
  <c r="RJ106" i="1"/>
  <c r="QL106" i="1"/>
  <c r="PN106" i="1"/>
  <c r="OP106" i="1"/>
  <c r="RI112" i="1"/>
  <c r="QK112" i="1"/>
  <c r="PM112" i="1"/>
  <c r="OO112" i="1"/>
  <c r="TV138" i="1"/>
  <c r="RI91" i="1"/>
  <c r="QK91" i="1"/>
  <c r="PM91" i="1"/>
  <c r="OO91" i="1"/>
  <c r="RI118" i="1"/>
  <c r="QK118" i="1"/>
  <c r="PM118" i="1"/>
  <c r="OO118" i="1"/>
  <c r="RJ55" i="1"/>
  <c r="QL55" i="1"/>
  <c r="PN55" i="1"/>
  <c r="OP55" i="1"/>
  <c r="RJ122" i="1"/>
  <c r="QL122" i="1"/>
  <c r="PN122" i="1"/>
  <c r="OP122" i="1"/>
  <c r="RI158" i="1"/>
  <c r="QK158" i="1"/>
  <c r="PM158" i="1"/>
  <c r="OO158" i="1"/>
  <c r="RJ156" i="1"/>
  <c r="QL156" i="1"/>
  <c r="PN156" i="1"/>
  <c r="OP156" i="1"/>
  <c r="RJ88" i="1"/>
  <c r="QL88" i="1"/>
  <c r="PN88" i="1"/>
  <c r="OP88" i="1"/>
  <c r="RI129" i="1"/>
  <c r="QK129" i="1"/>
  <c r="PM129" i="1"/>
  <c r="OO129" i="1"/>
  <c r="RJ206" i="1"/>
  <c r="QL206" i="1"/>
  <c r="PN206" i="1"/>
  <c r="OP206" i="1"/>
  <c r="RI201" i="1"/>
  <c r="QK201" i="1"/>
  <c r="PM201" i="1"/>
  <c r="OO201" i="1"/>
  <c r="RJ94" i="1"/>
  <c r="QL94" i="1"/>
  <c r="PN94" i="1"/>
  <c r="OP94" i="1"/>
  <c r="RJ91" i="1"/>
  <c r="QL91" i="1"/>
  <c r="PN91" i="1"/>
  <c r="OP91" i="1"/>
  <c r="RJ203" i="1"/>
  <c r="QL203" i="1"/>
  <c r="PN203" i="1"/>
  <c r="OP203" i="1"/>
  <c r="RI141" i="1"/>
  <c r="QK141" i="1"/>
  <c r="PM141" i="1"/>
  <c r="OO141" i="1"/>
  <c r="RJ102" i="1"/>
  <c r="QL102" i="1"/>
  <c r="PN102" i="1"/>
  <c r="OP102" i="1"/>
  <c r="RK69" i="1"/>
  <c r="RI155" i="1"/>
  <c r="QK155" i="1"/>
  <c r="PM155" i="1"/>
  <c r="OO155" i="1"/>
  <c r="TU115" i="1"/>
  <c r="TU71" i="1"/>
  <c r="RJ183" i="1"/>
  <c r="QL183" i="1"/>
  <c r="PN183" i="1"/>
  <c r="OP183" i="1"/>
  <c r="RI203" i="1"/>
  <c r="QK203" i="1"/>
  <c r="PM203" i="1"/>
  <c r="OO203" i="1"/>
  <c r="RI48" i="1"/>
  <c r="QK48" i="1"/>
  <c r="PM48" i="1"/>
  <c r="OO48" i="1"/>
  <c r="RJ131" i="1"/>
  <c r="QL131" i="1"/>
  <c r="PN131" i="1"/>
  <c r="OP131" i="1"/>
  <c r="TU200" i="1"/>
  <c r="RJ200" i="1"/>
  <c r="QL200" i="1"/>
  <c r="PN200" i="1"/>
  <c r="OP200" i="1"/>
  <c r="RI52" i="1"/>
  <c r="QK52" i="1"/>
  <c r="PM52" i="1"/>
  <c r="OO52" i="1"/>
  <c r="RI197" i="1"/>
  <c r="QK197" i="1"/>
  <c r="PM197" i="1"/>
  <c r="OO197" i="1"/>
  <c r="RJ79" i="1"/>
  <c r="QL79" i="1"/>
  <c r="PN79" i="1"/>
  <c r="OP79" i="1"/>
  <c r="RI57" i="1"/>
  <c r="QK57" i="1"/>
  <c r="PM57" i="1"/>
  <c r="OO57" i="1"/>
  <c r="RH168" i="1"/>
  <c r="QJ168" i="1"/>
  <c r="PL168" i="1"/>
  <c r="ON168" i="1"/>
  <c r="RI149" i="1"/>
  <c r="QK149" i="1"/>
  <c r="PM149" i="1"/>
  <c r="OO149" i="1"/>
  <c r="RJ207" i="1"/>
  <c r="QL207" i="1"/>
  <c r="PN207" i="1"/>
  <c r="OP207" i="1"/>
  <c r="RI96" i="1"/>
  <c r="QK96" i="1"/>
  <c r="PM96" i="1"/>
  <c r="OO96" i="1"/>
  <c r="RK138" i="1"/>
  <c r="QM138" i="1"/>
  <c r="PO138" i="1"/>
  <c r="OQ138" i="1"/>
  <c r="RH187" i="1"/>
  <c r="QJ187" i="1"/>
  <c r="PL187" i="1"/>
  <c r="ON187" i="1"/>
  <c r="RJ189" i="1"/>
  <c r="QL189" i="1"/>
  <c r="PN189" i="1"/>
  <c r="OP189" i="1"/>
  <c r="RJ114" i="1"/>
  <c r="QL114" i="1"/>
  <c r="PN114" i="1"/>
  <c r="OP114" i="1"/>
  <c r="RI191" i="1"/>
  <c r="QK191" i="1"/>
  <c r="PM191" i="1"/>
  <c r="OO191" i="1"/>
  <c r="RI152" i="1"/>
  <c r="QK152" i="1"/>
  <c r="PM152" i="1"/>
  <c r="OO152" i="1"/>
  <c r="RI168" i="1"/>
  <c r="QK168" i="1"/>
  <c r="PM168" i="1"/>
  <c r="OO168" i="1"/>
  <c r="RJ164" i="1"/>
  <c r="QL164" i="1"/>
  <c r="PN164" i="1"/>
  <c r="OP164" i="1"/>
  <c r="RK161" i="1"/>
  <c r="QM161" i="1"/>
  <c r="PO161" i="1"/>
  <c r="OQ161" i="1"/>
  <c r="RI49" i="1"/>
  <c r="QK49" i="1"/>
  <c r="PM49" i="1"/>
  <c r="OO49" i="1"/>
  <c r="RI147" i="1"/>
  <c r="QK147" i="1"/>
  <c r="PM147" i="1"/>
  <c r="OO147" i="1"/>
  <c r="TU59" i="1"/>
  <c r="TU119" i="1"/>
  <c r="TU79" i="1"/>
  <c r="TU123" i="1"/>
  <c r="TU142" i="1"/>
  <c r="RI122" i="1"/>
  <c r="QK122" i="1"/>
  <c r="PM122" i="1"/>
  <c r="OO122" i="1"/>
  <c r="RI87" i="1"/>
  <c r="QK87" i="1"/>
  <c r="PM87" i="1"/>
  <c r="OO87" i="1"/>
  <c r="RI110" i="1"/>
  <c r="QK110" i="1"/>
  <c r="PM110" i="1"/>
  <c r="OO110" i="1"/>
  <c r="RI131" i="1"/>
  <c r="QK131" i="1"/>
  <c r="PM131" i="1"/>
  <c r="OO131" i="1"/>
  <c r="RJ169" i="1"/>
  <c r="QL169" i="1"/>
  <c r="PN169" i="1"/>
  <c r="OP169" i="1"/>
  <c r="RK58" i="1"/>
  <c r="QM58" i="1"/>
  <c r="PO58" i="1"/>
  <c r="OQ58" i="1"/>
  <c r="RJ78" i="1"/>
  <c r="QL78" i="1"/>
  <c r="PN78" i="1"/>
  <c r="OP78" i="1"/>
  <c r="RJ118" i="1"/>
  <c r="QL118" i="1"/>
  <c r="PN118" i="1"/>
  <c r="OP118" i="1"/>
  <c r="RJ67" i="1"/>
  <c r="QL67" i="1"/>
  <c r="PN67" i="1"/>
  <c r="OP67" i="1"/>
  <c r="RI104" i="1"/>
  <c r="QK104" i="1"/>
  <c r="PM104" i="1"/>
  <c r="OO104" i="1"/>
  <c r="RJ123" i="1"/>
  <c r="QL123" i="1"/>
  <c r="PN123" i="1"/>
  <c r="OP123" i="1"/>
  <c r="RI70" i="1"/>
  <c r="QK70" i="1"/>
  <c r="PM70" i="1"/>
  <c r="OO70" i="1"/>
  <c r="RJ179" i="1"/>
  <c r="QL179" i="1"/>
  <c r="PN179" i="1"/>
  <c r="OP179" i="1"/>
  <c r="RJ75" i="1"/>
  <c r="QL75" i="1"/>
  <c r="PN75" i="1"/>
  <c r="OP75" i="1"/>
  <c r="RI198" i="1"/>
  <c r="QK198" i="1"/>
  <c r="PM198" i="1"/>
  <c r="OO198" i="1"/>
  <c r="RI92" i="1"/>
  <c r="QK92" i="1"/>
  <c r="PM92" i="1"/>
  <c r="OO92" i="1"/>
  <c r="RJ145" i="1"/>
  <c r="QL145" i="1"/>
  <c r="PN145" i="1"/>
  <c r="OP145" i="1"/>
  <c r="RJ147" i="1"/>
  <c r="QL147" i="1"/>
  <c r="PN147" i="1"/>
  <c r="OP147" i="1"/>
  <c r="RI202" i="1"/>
  <c r="QK202" i="1"/>
  <c r="PM202" i="1"/>
  <c r="OO202" i="1"/>
  <c r="RI148" i="1"/>
  <c r="QK148" i="1"/>
  <c r="PM148" i="1"/>
  <c r="OO148" i="1"/>
  <c r="RJ95" i="1"/>
  <c r="QL95" i="1"/>
  <c r="PN95" i="1"/>
  <c r="OP95" i="1"/>
  <c r="RJ119" i="1"/>
  <c r="QL119" i="1"/>
  <c r="PN119" i="1"/>
  <c r="OP119" i="1"/>
  <c r="RJ139" i="1"/>
  <c r="QL139" i="1"/>
  <c r="PN139" i="1"/>
  <c r="OP139" i="1"/>
  <c r="RJ178" i="1"/>
  <c r="QL178" i="1"/>
  <c r="PN178" i="1"/>
  <c r="OP178" i="1"/>
  <c r="RJ151" i="1"/>
  <c r="QL151" i="1"/>
  <c r="PN151" i="1"/>
  <c r="OP151" i="1"/>
  <c r="RK179" i="1"/>
  <c r="QM179" i="1"/>
  <c r="PO179" i="1"/>
  <c r="OQ179" i="1"/>
  <c r="RI184" i="1"/>
  <c r="QK184" i="1"/>
  <c r="PM184" i="1"/>
  <c r="OO184" i="1"/>
  <c r="RK103" i="1"/>
  <c r="QM103" i="1"/>
  <c r="PO103" i="1"/>
  <c r="OQ103" i="1"/>
  <c r="RJ127" i="1"/>
  <c r="QL127" i="1"/>
  <c r="PN127" i="1"/>
  <c r="OP127" i="1"/>
  <c r="RJ47" i="1"/>
  <c r="QL47" i="1"/>
  <c r="PN47" i="1"/>
  <c r="OP47" i="1"/>
  <c r="RI125" i="1"/>
  <c r="QK125" i="1"/>
  <c r="PM125" i="1"/>
  <c r="OO125" i="1"/>
  <c r="RI154" i="1"/>
  <c r="QK154" i="1"/>
  <c r="PM154" i="1"/>
  <c r="OO154" i="1"/>
  <c r="RJ83" i="1"/>
  <c r="QL83" i="1"/>
  <c r="PN83" i="1"/>
  <c r="OP83" i="1"/>
  <c r="RJ71" i="1"/>
  <c r="QL71" i="1"/>
  <c r="PN71" i="1"/>
  <c r="OP71" i="1"/>
  <c r="RI108" i="1"/>
  <c r="QK108" i="1"/>
  <c r="PM108" i="1"/>
  <c r="OO108" i="1"/>
  <c r="RJ63" i="1"/>
  <c r="QL63" i="1"/>
  <c r="PN63" i="1"/>
  <c r="OP63" i="1"/>
  <c r="QJ134" i="1"/>
  <c r="RH134" i="1"/>
  <c r="PL134" i="1"/>
  <c r="ON134" i="1"/>
  <c r="TU185" i="1"/>
  <c r="RJ74" i="1"/>
  <c r="QL74" i="1"/>
  <c r="PN74" i="1"/>
  <c r="OP74" i="1"/>
  <c r="RH60" i="1"/>
  <c r="QJ60" i="1"/>
  <c r="ON60" i="1"/>
  <c r="PL60" i="1"/>
  <c r="TU183" i="1"/>
  <c r="RI183" i="1"/>
  <c r="PM183" i="1"/>
  <c r="QK183" i="1"/>
  <c r="OO183" i="1"/>
  <c r="RJ128" i="1"/>
  <c r="QL128" i="1"/>
  <c r="PN128" i="1"/>
  <c r="OP128" i="1"/>
  <c r="RI78" i="1"/>
  <c r="QK78" i="1"/>
  <c r="PM78" i="1"/>
  <c r="OO78" i="1"/>
  <c r="RK85" i="1"/>
  <c r="QM85" i="1"/>
  <c r="OQ85" i="1"/>
  <c r="PO85" i="1"/>
  <c r="RJ82" i="1"/>
  <c r="QL82" i="1"/>
  <c r="PN82" i="1"/>
  <c r="OP82" i="1"/>
  <c r="RI192" i="1"/>
  <c r="QK192" i="1"/>
  <c r="PM192" i="1"/>
  <c r="OO192" i="1"/>
  <c r="RI60" i="1"/>
  <c r="QK60" i="1"/>
  <c r="PM60" i="1"/>
  <c r="OO60" i="1"/>
  <c r="RI177" i="1"/>
  <c r="QK177" i="1"/>
  <c r="PM177" i="1"/>
  <c r="OO177" i="1"/>
  <c r="RJ59" i="1"/>
  <c r="QL59" i="1"/>
  <c r="PN59" i="1"/>
  <c r="OP59" i="1"/>
  <c r="RJ137" i="1"/>
  <c r="QL137" i="1"/>
  <c r="PN137" i="1"/>
  <c r="OP137" i="1"/>
  <c r="RI207" i="1"/>
  <c r="QK207" i="1"/>
  <c r="PM207" i="1"/>
  <c r="OO207" i="1"/>
  <c r="RI144" i="1"/>
  <c r="QK144" i="1"/>
  <c r="PM144" i="1"/>
  <c r="OO144" i="1"/>
  <c r="RJ204" i="1"/>
  <c r="QL204" i="1"/>
  <c r="PN204" i="1"/>
  <c r="OP204" i="1"/>
  <c r="RJ110" i="1"/>
  <c r="QL110" i="1"/>
  <c r="PN110" i="1"/>
  <c r="OP110" i="1"/>
  <c r="RH194" i="1"/>
  <c r="QJ194" i="1"/>
  <c r="PL194" i="1"/>
  <c r="ON194" i="1"/>
  <c r="RI195" i="1"/>
  <c r="QK195" i="1"/>
  <c r="PM195" i="1"/>
  <c r="OO195" i="1"/>
  <c r="RK76" i="1"/>
  <c r="QM76" i="1"/>
  <c r="OQ76" i="1"/>
  <c r="PO76" i="1"/>
  <c r="RJ185" i="1"/>
  <c r="QL185" i="1"/>
  <c r="PN185" i="1"/>
  <c r="OP185" i="1"/>
  <c r="RJ48" i="1"/>
  <c r="QL48" i="1"/>
  <c r="PN48" i="1"/>
  <c r="OP48" i="1"/>
  <c r="RJ142" i="1"/>
  <c r="QL142" i="1"/>
  <c r="PN142" i="1"/>
  <c r="OP142" i="1"/>
  <c r="RI88" i="1"/>
  <c r="QK88" i="1"/>
  <c r="PM88" i="1"/>
  <c r="OO88" i="1"/>
  <c r="RJ140" i="1"/>
  <c r="QL140" i="1"/>
  <c r="PN140" i="1"/>
  <c r="OP140" i="1"/>
  <c r="RK188" i="1"/>
  <c r="QM188" i="1"/>
  <c r="PO188" i="1"/>
  <c r="OQ188" i="1"/>
  <c r="TU137" i="1"/>
  <c r="TU189" i="1"/>
  <c r="TU67" i="1"/>
  <c r="TU169" i="1"/>
  <c r="RI18" i="1"/>
  <c r="QK18" i="1"/>
  <c r="OO18" i="1"/>
  <c r="PM18" i="1"/>
  <c r="QK40" i="1"/>
  <c r="RI40" i="1"/>
  <c r="OO40" i="1"/>
  <c r="PM40" i="1"/>
  <c r="RI30" i="1"/>
  <c r="OO30" i="1"/>
  <c r="QK30" i="1"/>
  <c r="PM30" i="1"/>
  <c r="RJ20" i="1"/>
  <c r="OP20" i="1"/>
  <c r="PN20" i="1"/>
  <c r="QL20" i="1"/>
  <c r="RJ26" i="1"/>
  <c r="OP26" i="1"/>
  <c r="PN26" i="1"/>
  <c r="QL26" i="1"/>
  <c r="RJ28" i="1"/>
  <c r="OP28" i="1"/>
  <c r="PN28" i="1"/>
  <c r="QL28" i="1"/>
  <c r="QL39" i="1"/>
  <c r="RJ39" i="1"/>
  <c r="OP39" i="1"/>
  <c r="PN39" i="1"/>
  <c r="RJ31" i="1"/>
  <c r="OP31" i="1"/>
  <c r="PN31" i="1"/>
  <c r="QL31" i="1"/>
  <c r="QK37" i="1"/>
  <c r="RI37" i="1"/>
  <c r="OO37" i="1"/>
  <c r="PM37" i="1"/>
  <c r="RJ19" i="1"/>
  <c r="OP19" i="1"/>
  <c r="PN19" i="1"/>
  <c r="QL19" i="1"/>
  <c r="RJ36" i="1"/>
  <c r="OP36" i="1"/>
  <c r="PN36" i="1"/>
  <c r="QL36" i="1"/>
  <c r="RI29" i="1"/>
  <c r="QK29" i="1"/>
  <c r="OO29" i="1"/>
  <c r="PM29" i="1"/>
  <c r="TU30" i="1"/>
  <c r="TU55" i="1"/>
  <c r="LV55" i="1"/>
  <c r="ID55" i="1"/>
  <c r="GH55" i="1"/>
  <c r="KX55" i="1"/>
  <c r="FJ55" i="1"/>
  <c r="JZ55" i="1"/>
  <c r="CQ55" i="1"/>
  <c r="WG55" i="1" s="1"/>
  <c r="XE55" i="1" s="1"/>
  <c r="MT55" i="1"/>
  <c r="JB55" i="1"/>
  <c r="HF55" i="1"/>
  <c r="RI19" i="1"/>
  <c r="QK19" i="1"/>
  <c r="OO19" i="1"/>
  <c r="PM19" i="1"/>
  <c r="RJ17" i="1"/>
  <c r="OP17" i="1"/>
  <c r="PN17" i="1"/>
  <c r="QL17" i="1"/>
  <c r="QL44" i="1"/>
  <c r="RJ44" i="1"/>
  <c r="OP44" i="1"/>
  <c r="PN44" i="1"/>
  <c r="RJ24" i="1"/>
  <c r="OP24" i="1"/>
  <c r="PN24" i="1"/>
  <c r="QL24" i="1"/>
  <c r="RJ32" i="1"/>
  <c r="OP32" i="1"/>
  <c r="PN32" i="1"/>
  <c r="QL32" i="1"/>
  <c r="RJ30" i="1"/>
  <c r="OP30" i="1"/>
  <c r="PN30" i="1"/>
  <c r="QL30" i="1"/>
  <c r="RJ27" i="1"/>
  <c r="OP27" i="1"/>
  <c r="PN27" i="1"/>
  <c r="QL27" i="1"/>
  <c r="TU17" i="1"/>
  <c r="QK33" i="1"/>
  <c r="RI33" i="1"/>
  <c r="OO33" i="1"/>
  <c r="PM33" i="1"/>
  <c r="MT131" i="1"/>
  <c r="LV131" i="1"/>
  <c r="KX131" i="1"/>
  <c r="JZ131" i="1"/>
  <c r="ID131" i="1"/>
  <c r="JB131" i="1"/>
  <c r="MU111" i="1"/>
  <c r="LW111" i="1"/>
  <c r="KY111" i="1"/>
  <c r="JC111" i="1"/>
  <c r="KA111" i="1"/>
  <c r="IE111" i="1"/>
  <c r="MU74" i="1"/>
  <c r="LW74" i="1"/>
  <c r="KY74" i="1"/>
  <c r="JC74" i="1"/>
  <c r="KA74" i="1"/>
  <c r="IE74" i="1"/>
  <c r="MU22" i="1"/>
  <c r="LW22" i="1"/>
  <c r="KY22" i="1"/>
  <c r="KA22" i="1"/>
  <c r="JC22" i="1"/>
  <c r="IE22" i="1"/>
  <c r="MU177" i="1"/>
  <c r="LW177" i="1"/>
  <c r="KY177" i="1"/>
  <c r="JC177" i="1"/>
  <c r="IE177" i="1"/>
  <c r="KA177" i="1"/>
  <c r="MU172" i="1"/>
  <c r="LW172" i="1"/>
  <c r="KY172" i="1"/>
  <c r="JC172" i="1"/>
  <c r="KA172" i="1"/>
  <c r="IE172" i="1"/>
  <c r="MU89" i="1"/>
  <c r="LW89" i="1"/>
  <c r="KY89" i="1"/>
  <c r="JC89" i="1"/>
  <c r="KA89" i="1"/>
  <c r="IE89" i="1"/>
  <c r="MU136" i="1"/>
  <c r="LW136" i="1"/>
  <c r="KY136" i="1"/>
  <c r="JC136" i="1"/>
  <c r="KA136" i="1"/>
  <c r="IE136" i="1"/>
  <c r="MU62" i="1"/>
  <c r="LW62" i="1"/>
  <c r="KY62" i="1"/>
  <c r="JC62" i="1"/>
  <c r="KA62" i="1"/>
  <c r="IE62" i="1"/>
  <c r="MU70" i="1"/>
  <c r="LW70" i="1"/>
  <c r="KY70" i="1"/>
  <c r="JC70" i="1"/>
  <c r="KA70" i="1"/>
  <c r="IE70" i="1"/>
  <c r="MU73" i="1"/>
  <c r="LW73" i="1"/>
  <c r="KY73" i="1"/>
  <c r="JC73" i="1"/>
  <c r="KA73" i="1"/>
  <c r="IE73" i="1"/>
  <c r="MT151" i="1"/>
  <c r="LV151" i="1"/>
  <c r="KX151" i="1"/>
  <c r="JZ151" i="1"/>
  <c r="ID151" i="1"/>
  <c r="JB151" i="1"/>
  <c r="MU77" i="1"/>
  <c r="LW77" i="1"/>
  <c r="KY77" i="1"/>
  <c r="JC77" i="1"/>
  <c r="KA77" i="1"/>
  <c r="IE77" i="1"/>
  <c r="MU132" i="1"/>
  <c r="LW132" i="1"/>
  <c r="KY132" i="1"/>
  <c r="JC132" i="1"/>
  <c r="KA132" i="1"/>
  <c r="IE132" i="1"/>
  <c r="MU144" i="1"/>
  <c r="LW144" i="1"/>
  <c r="KY144" i="1"/>
  <c r="JC144" i="1"/>
  <c r="KA144" i="1"/>
  <c r="IE144" i="1"/>
  <c r="MT143" i="1"/>
  <c r="LV143" i="1"/>
  <c r="KX143" i="1"/>
  <c r="JZ143" i="1"/>
  <c r="ID143" i="1"/>
  <c r="JB143" i="1"/>
  <c r="MU170" i="1"/>
  <c r="LW170" i="1"/>
  <c r="KY170" i="1"/>
  <c r="JC170" i="1"/>
  <c r="IE170" i="1"/>
  <c r="KA170" i="1"/>
  <c r="MU150" i="1"/>
  <c r="LW150" i="1"/>
  <c r="KY150" i="1"/>
  <c r="JC150" i="1"/>
  <c r="IE150" i="1"/>
  <c r="KA150" i="1"/>
  <c r="MU40" i="1"/>
  <c r="LW40" i="1"/>
  <c r="KA40" i="1"/>
  <c r="KY40" i="1"/>
  <c r="JC40" i="1"/>
  <c r="IE40" i="1"/>
  <c r="MU191" i="1"/>
  <c r="LW191" i="1"/>
  <c r="KY191" i="1"/>
  <c r="KA191" i="1"/>
  <c r="JC191" i="1"/>
  <c r="IE191" i="1"/>
  <c r="MU42" i="1"/>
  <c r="LW42" i="1"/>
  <c r="KA42" i="1"/>
  <c r="KY42" i="1"/>
  <c r="JC42" i="1"/>
  <c r="IE42" i="1"/>
  <c r="MT180" i="1"/>
  <c r="LV180" i="1"/>
  <c r="KX180" i="1"/>
  <c r="JZ180" i="1"/>
  <c r="ID180" i="1"/>
  <c r="JB180" i="1"/>
  <c r="MU109" i="1"/>
  <c r="LW109" i="1"/>
  <c r="KY109" i="1"/>
  <c r="JC109" i="1"/>
  <c r="KA109" i="1"/>
  <c r="IE109" i="1"/>
  <c r="MU176" i="1"/>
  <c r="LW176" i="1"/>
  <c r="KY176" i="1"/>
  <c r="JC176" i="1"/>
  <c r="KA176" i="1"/>
  <c r="IE176" i="1"/>
  <c r="MT137" i="1"/>
  <c r="LV137" i="1"/>
  <c r="KX137" i="1"/>
  <c r="JZ137" i="1"/>
  <c r="ID137" i="1"/>
  <c r="JB137" i="1"/>
  <c r="MT116" i="1"/>
  <c r="LV116" i="1"/>
  <c r="KX116" i="1"/>
  <c r="JZ116" i="1"/>
  <c r="JB116" i="1"/>
  <c r="ID116" i="1"/>
  <c r="MU60" i="1"/>
  <c r="LW60" i="1"/>
  <c r="KY60" i="1"/>
  <c r="JC60" i="1"/>
  <c r="KA60" i="1"/>
  <c r="IE60" i="1"/>
  <c r="MT178" i="1"/>
  <c r="LV178" i="1"/>
  <c r="KX178" i="1"/>
  <c r="JZ178" i="1"/>
  <c r="ID178" i="1"/>
  <c r="JB178" i="1"/>
  <c r="MU198" i="1"/>
  <c r="LW198" i="1"/>
  <c r="KY198" i="1"/>
  <c r="KA198" i="1"/>
  <c r="JC198" i="1"/>
  <c r="IE198" i="1"/>
  <c r="MT189" i="1"/>
  <c r="LV189" i="1"/>
  <c r="KX189" i="1"/>
  <c r="JZ189" i="1"/>
  <c r="ID189" i="1"/>
  <c r="JB189" i="1"/>
  <c r="MT87" i="1"/>
  <c r="LV87" i="1"/>
  <c r="KX87" i="1"/>
  <c r="JZ87" i="1"/>
  <c r="JB87" i="1"/>
  <c r="ID87" i="1"/>
  <c r="CQ87" i="1"/>
  <c r="WG87" i="1" s="1"/>
  <c r="XE87" i="1" s="1"/>
  <c r="GH87" i="1"/>
  <c r="HF87" i="1"/>
  <c r="FJ87" i="1"/>
  <c r="MT45" i="1"/>
  <c r="LV45" i="1"/>
  <c r="KX45" i="1"/>
  <c r="JZ45" i="1"/>
  <c r="JB45" i="1"/>
  <c r="ID45" i="1"/>
  <c r="FJ45" i="1"/>
  <c r="CQ45" i="1"/>
  <c r="WG45" i="1" s="1"/>
  <c r="XE45" i="1" s="1"/>
  <c r="GH45" i="1"/>
  <c r="HF45" i="1"/>
  <c r="MT30" i="1"/>
  <c r="LV30" i="1"/>
  <c r="KX30" i="1"/>
  <c r="JZ30" i="1"/>
  <c r="JB30" i="1"/>
  <c r="ID30" i="1"/>
  <c r="CQ30" i="1"/>
  <c r="WG30" i="1" s="1"/>
  <c r="XE30" i="1" s="1"/>
  <c r="HF30" i="1"/>
  <c r="GH30" i="1"/>
  <c r="FJ30" i="1"/>
  <c r="MU168" i="1"/>
  <c r="LW168" i="1"/>
  <c r="KY168" i="1"/>
  <c r="JC168" i="1"/>
  <c r="KA168" i="1"/>
  <c r="IE168" i="1"/>
  <c r="MT200" i="1"/>
  <c r="LV200" i="1"/>
  <c r="KX200" i="1"/>
  <c r="JZ200" i="1"/>
  <c r="ID200" i="1"/>
  <c r="JB200" i="1"/>
  <c r="MU69" i="1"/>
  <c r="LW69" i="1"/>
  <c r="KY69" i="1"/>
  <c r="JC69" i="1"/>
  <c r="KA69" i="1"/>
  <c r="IE69" i="1"/>
  <c r="MU29" i="1"/>
  <c r="LW29" i="1"/>
  <c r="KY29" i="1"/>
  <c r="JC29" i="1"/>
  <c r="KA29" i="1"/>
  <c r="IE29" i="1"/>
  <c r="MV96" i="1"/>
  <c r="LX96" i="1"/>
  <c r="KZ96" i="1"/>
  <c r="KB96" i="1"/>
  <c r="IF96" i="1"/>
  <c r="JD96" i="1"/>
  <c r="MU99" i="1"/>
  <c r="LW99" i="1"/>
  <c r="KY99" i="1"/>
  <c r="JC99" i="1"/>
  <c r="KA99" i="1"/>
  <c r="IE99" i="1"/>
  <c r="MU211" i="1"/>
  <c r="LW211" i="1"/>
  <c r="KY211" i="1"/>
  <c r="KA211" i="1"/>
  <c r="JC211" i="1"/>
  <c r="IE211" i="1"/>
  <c r="MU51" i="1"/>
  <c r="LW51" i="1"/>
  <c r="KY51" i="1"/>
  <c r="JC51" i="1"/>
  <c r="KA51" i="1"/>
  <c r="IE51" i="1"/>
  <c r="MU121" i="1"/>
  <c r="LW121" i="1"/>
  <c r="KY121" i="1"/>
  <c r="JC121" i="1"/>
  <c r="KA121" i="1"/>
  <c r="IE121" i="1"/>
  <c r="MU204" i="1"/>
  <c r="LW204" i="1"/>
  <c r="KY204" i="1"/>
  <c r="KA204" i="1"/>
  <c r="JC204" i="1"/>
  <c r="IE204" i="1"/>
  <c r="MT193" i="1"/>
  <c r="LV193" i="1"/>
  <c r="KX193" i="1"/>
  <c r="JZ193" i="1"/>
  <c r="ID193" i="1"/>
  <c r="JB193" i="1"/>
  <c r="MT139" i="1"/>
  <c r="LV139" i="1"/>
  <c r="KX139" i="1"/>
  <c r="JZ139" i="1"/>
  <c r="ID139" i="1"/>
  <c r="JB139" i="1"/>
  <c r="MU134" i="1"/>
  <c r="LW134" i="1"/>
  <c r="KY134" i="1"/>
  <c r="JC134" i="1"/>
  <c r="IE134" i="1"/>
  <c r="KA134" i="1"/>
  <c r="MU101" i="1"/>
  <c r="LW101" i="1"/>
  <c r="KY101" i="1"/>
  <c r="JC101" i="1"/>
  <c r="KA101" i="1"/>
  <c r="IE101" i="1"/>
  <c r="MU46" i="1"/>
  <c r="LW46" i="1"/>
  <c r="KA46" i="1"/>
  <c r="KY46" i="1"/>
  <c r="JC46" i="1"/>
  <c r="IE46" i="1"/>
  <c r="MU122" i="1"/>
  <c r="LW122" i="1"/>
  <c r="KY122" i="1"/>
  <c r="JC122" i="1"/>
  <c r="KA122" i="1"/>
  <c r="IE122" i="1"/>
  <c r="MU205" i="1"/>
  <c r="LW205" i="1"/>
  <c r="KY205" i="1"/>
  <c r="KA205" i="1"/>
  <c r="JC205" i="1"/>
  <c r="IE205" i="1"/>
  <c r="MU105" i="1"/>
  <c r="LW105" i="1"/>
  <c r="KY105" i="1"/>
  <c r="JC105" i="1"/>
  <c r="KA105" i="1"/>
  <c r="IE105" i="1"/>
  <c r="MT113" i="1"/>
  <c r="LV113" i="1"/>
  <c r="KX113" i="1"/>
  <c r="JZ113" i="1"/>
  <c r="JB113" i="1"/>
  <c r="ID113" i="1"/>
  <c r="MU194" i="1"/>
  <c r="LW194" i="1"/>
  <c r="KY194" i="1"/>
  <c r="KA194" i="1"/>
  <c r="JC194" i="1"/>
  <c r="IE194" i="1"/>
  <c r="LX49" i="1"/>
  <c r="MV49" i="1"/>
  <c r="KZ49" i="1"/>
  <c r="KB49" i="1"/>
  <c r="IF49" i="1"/>
  <c r="JD49" i="1"/>
  <c r="MU56" i="1"/>
  <c r="LW56" i="1"/>
  <c r="KA56" i="1"/>
  <c r="KY56" i="1"/>
  <c r="JC56" i="1"/>
  <c r="IE56" i="1"/>
  <c r="MV88" i="1"/>
  <c r="LX88" i="1"/>
  <c r="KZ88" i="1"/>
  <c r="KB88" i="1"/>
  <c r="IF88" i="1"/>
  <c r="JD88" i="1"/>
  <c r="MU138" i="1"/>
  <c r="LW138" i="1"/>
  <c r="KY138" i="1"/>
  <c r="JC138" i="1"/>
  <c r="IE138" i="1"/>
  <c r="KA138" i="1"/>
  <c r="MU83" i="1"/>
  <c r="LW83" i="1"/>
  <c r="KY83" i="1"/>
  <c r="JC83" i="1"/>
  <c r="KA83" i="1"/>
  <c r="IE83" i="1"/>
  <c r="MT100" i="1"/>
  <c r="LV100" i="1"/>
  <c r="KX100" i="1"/>
  <c r="JZ100" i="1"/>
  <c r="JB100" i="1"/>
  <c r="ID100" i="1"/>
  <c r="MU68" i="1"/>
  <c r="LW68" i="1"/>
  <c r="KY68" i="1"/>
  <c r="JC68" i="1"/>
  <c r="KA68" i="1"/>
  <c r="IE68" i="1"/>
  <c r="MT126" i="1"/>
  <c r="LV126" i="1"/>
  <c r="KX126" i="1"/>
  <c r="JZ126" i="1"/>
  <c r="ID126" i="1"/>
  <c r="JB126" i="1"/>
  <c r="MT149" i="1"/>
  <c r="LV149" i="1"/>
  <c r="KX149" i="1"/>
  <c r="JZ149" i="1"/>
  <c r="ID149" i="1"/>
  <c r="JB149" i="1"/>
  <c r="MT154" i="1"/>
  <c r="LV154" i="1"/>
  <c r="KX154" i="1"/>
  <c r="JZ154" i="1"/>
  <c r="ID154" i="1"/>
  <c r="JB154" i="1"/>
  <c r="MT37" i="1"/>
  <c r="LV37" i="1"/>
  <c r="KX37" i="1"/>
  <c r="JZ37" i="1"/>
  <c r="JB37" i="1"/>
  <c r="ID37" i="1"/>
  <c r="MT76" i="1"/>
  <c r="LV76" i="1"/>
  <c r="KX76" i="1"/>
  <c r="JZ76" i="1"/>
  <c r="JB76" i="1"/>
  <c r="ID76" i="1"/>
  <c r="MT158" i="1"/>
  <c r="LV158" i="1"/>
  <c r="KX158" i="1"/>
  <c r="JZ158" i="1"/>
  <c r="ID158" i="1"/>
  <c r="JB158" i="1"/>
  <c r="CQ158" i="1"/>
  <c r="WG158" i="1" s="1"/>
  <c r="XE158" i="1" s="1"/>
  <c r="HF158" i="1"/>
  <c r="GH158" i="1"/>
  <c r="FJ158" i="1"/>
  <c r="MT34" i="1"/>
  <c r="LV34" i="1"/>
  <c r="KX34" i="1"/>
  <c r="JZ34" i="1"/>
  <c r="JB34" i="1"/>
  <c r="ID34" i="1"/>
  <c r="CQ34" i="1"/>
  <c r="WG34" i="1" s="1"/>
  <c r="XE34" i="1" s="1"/>
  <c r="HF34" i="1"/>
  <c r="GH34" i="1"/>
  <c r="FJ34" i="1"/>
  <c r="MT115" i="1"/>
  <c r="LV115" i="1"/>
  <c r="KX115" i="1"/>
  <c r="JZ115" i="1"/>
  <c r="JB115" i="1"/>
  <c r="ID115" i="1"/>
  <c r="CQ115" i="1"/>
  <c r="WG115" i="1" s="1"/>
  <c r="XE115" i="1" s="1"/>
  <c r="HF115" i="1"/>
  <c r="GH115" i="1"/>
  <c r="FJ115" i="1"/>
  <c r="MT71" i="1"/>
  <c r="LV71" i="1"/>
  <c r="KX71" i="1"/>
  <c r="JZ71" i="1"/>
  <c r="JB71" i="1"/>
  <c r="ID71" i="1"/>
  <c r="GH71" i="1"/>
  <c r="HF71" i="1"/>
  <c r="FJ71" i="1"/>
  <c r="CQ71" i="1"/>
  <c r="WG71" i="1" s="1"/>
  <c r="XE71" i="1" s="1"/>
  <c r="MT192" i="1"/>
  <c r="LV192" i="1"/>
  <c r="KX192" i="1"/>
  <c r="JZ192" i="1"/>
  <c r="ID192" i="1"/>
  <c r="JB192" i="1"/>
  <c r="GH192" i="1"/>
  <c r="FJ192" i="1"/>
  <c r="CQ192" i="1"/>
  <c r="WG192" i="1" s="1"/>
  <c r="XE192" i="1" s="1"/>
  <c r="HF192" i="1"/>
  <c r="MU64" i="1"/>
  <c r="LW64" i="1"/>
  <c r="KY64" i="1"/>
  <c r="JC64" i="1"/>
  <c r="KA64" i="1"/>
  <c r="IE64" i="1"/>
  <c r="CR64" i="1"/>
  <c r="WH64" i="1" s="1"/>
  <c r="XF64" i="1" s="1"/>
  <c r="FK64" i="1"/>
  <c r="HG64" i="1"/>
  <c r="GI64" i="1"/>
  <c r="CQ17" i="1"/>
  <c r="WG17" i="1" s="1"/>
  <c r="XE17" i="1" s="1"/>
  <c r="MT17" i="1"/>
  <c r="LV17" i="1"/>
  <c r="KX17" i="1"/>
  <c r="JB17" i="1"/>
  <c r="ID17" i="1"/>
  <c r="JZ17" i="1"/>
  <c r="GH17" i="1"/>
  <c r="FJ17" i="1"/>
  <c r="HF17" i="1"/>
  <c r="MT166" i="1"/>
  <c r="LV166" i="1"/>
  <c r="KX166" i="1"/>
  <c r="JZ166" i="1"/>
  <c r="ID166" i="1"/>
  <c r="JB166" i="1"/>
  <c r="GH166" i="1"/>
  <c r="FJ166" i="1"/>
  <c r="CQ166" i="1"/>
  <c r="WG166" i="1" s="1"/>
  <c r="XE166" i="1" s="1"/>
  <c r="HF166" i="1"/>
  <c r="MT120" i="1"/>
  <c r="LV120" i="1"/>
  <c r="KX120" i="1"/>
  <c r="JZ120" i="1"/>
  <c r="ID120" i="1"/>
  <c r="JB120" i="1"/>
  <c r="FJ120" i="1"/>
  <c r="CQ120" i="1"/>
  <c r="WG120" i="1" s="1"/>
  <c r="XE120" i="1" s="1"/>
  <c r="HF120" i="1"/>
  <c r="GH120" i="1"/>
  <c r="MU52" i="1"/>
  <c r="LW52" i="1"/>
  <c r="KA52" i="1"/>
  <c r="KY52" i="1"/>
  <c r="JC52" i="1"/>
  <c r="IE52" i="1"/>
  <c r="MU98" i="1"/>
  <c r="LW98" i="1"/>
  <c r="KY98" i="1"/>
  <c r="JC98" i="1"/>
  <c r="KA98" i="1"/>
  <c r="IE98" i="1"/>
  <c r="MU44" i="1"/>
  <c r="LW44" i="1"/>
  <c r="KA44" i="1"/>
  <c r="KY44" i="1"/>
  <c r="JC44" i="1"/>
  <c r="IE44" i="1"/>
  <c r="LX41" i="1"/>
  <c r="MV41" i="1"/>
  <c r="KZ41" i="1"/>
  <c r="KB41" i="1"/>
  <c r="IF41" i="1"/>
  <c r="JD41" i="1"/>
  <c r="MU95" i="1"/>
  <c r="LW95" i="1"/>
  <c r="KY95" i="1"/>
  <c r="JC95" i="1"/>
  <c r="KA95" i="1"/>
  <c r="IE95" i="1"/>
  <c r="MU140" i="1"/>
  <c r="LW140" i="1"/>
  <c r="KY140" i="1"/>
  <c r="JC140" i="1"/>
  <c r="KA140" i="1"/>
  <c r="IE140" i="1"/>
  <c r="MU78" i="1"/>
  <c r="LW78" i="1"/>
  <c r="KY78" i="1"/>
  <c r="JC78" i="1"/>
  <c r="KA78" i="1"/>
  <c r="IE78" i="1"/>
  <c r="MU35" i="1"/>
  <c r="LW35" i="1"/>
  <c r="KY35" i="1"/>
  <c r="JC35" i="1"/>
  <c r="KA35" i="1"/>
  <c r="IE35" i="1"/>
  <c r="MU148" i="1"/>
  <c r="LW148" i="1"/>
  <c r="KY148" i="1"/>
  <c r="JC148" i="1"/>
  <c r="KA148" i="1"/>
  <c r="IE148" i="1"/>
  <c r="MU65" i="1"/>
  <c r="LW65" i="1"/>
  <c r="KY65" i="1"/>
  <c r="JC65" i="1"/>
  <c r="KA65" i="1"/>
  <c r="IE65" i="1"/>
  <c r="MT165" i="1"/>
  <c r="LV165" i="1"/>
  <c r="KX165" i="1"/>
  <c r="JZ165" i="1"/>
  <c r="ID165" i="1"/>
  <c r="JB165" i="1"/>
  <c r="MT84" i="1"/>
  <c r="LV84" i="1"/>
  <c r="KX84" i="1"/>
  <c r="JZ84" i="1"/>
  <c r="JB84" i="1"/>
  <c r="ID84" i="1"/>
  <c r="MT80" i="1"/>
  <c r="LV80" i="1"/>
  <c r="KX80" i="1"/>
  <c r="JZ80" i="1"/>
  <c r="JB80" i="1"/>
  <c r="ID80" i="1"/>
  <c r="MT142" i="1"/>
  <c r="LV142" i="1"/>
  <c r="KX142" i="1"/>
  <c r="JZ142" i="1"/>
  <c r="ID142" i="1"/>
  <c r="JB142" i="1"/>
  <c r="FJ142" i="1"/>
  <c r="CQ142" i="1"/>
  <c r="WG142" i="1" s="1"/>
  <c r="XE142" i="1" s="1"/>
  <c r="HF142" i="1"/>
  <c r="GH142" i="1"/>
  <c r="MT135" i="1"/>
  <c r="LV135" i="1"/>
  <c r="KX135" i="1"/>
  <c r="JZ135" i="1"/>
  <c r="ID135" i="1"/>
  <c r="JB135" i="1"/>
  <c r="MU181" i="1"/>
  <c r="LW181" i="1"/>
  <c r="KY181" i="1"/>
  <c r="JC181" i="1"/>
  <c r="IE181" i="1"/>
  <c r="KA181" i="1"/>
  <c r="MT208" i="1"/>
  <c r="LV208" i="1"/>
  <c r="KX208" i="1"/>
  <c r="JZ208" i="1"/>
  <c r="ID208" i="1"/>
  <c r="JB208" i="1"/>
  <c r="MU161" i="1"/>
  <c r="LW161" i="1"/>
  <c r="KY161" i="1"/>
  <c r="JC161" i="1"/>
  <c r="IE161" i="1"/>
  <c r="KA161" i="1"/>
  <c r="MU103" i="1"/>
  <c r="LW103" i="1"/>
  <c r="KY103" i="1"/>
  <c r="JC103" i="1"/>
  <c r="KA103" i="1"/>
  <c r="IE103" i="1"/>
  <c r="MT206" i="1"/>
  <c r="LV206" i="1"/>
  <c r="KX206" i="1"/>
  <c r="JZ206" i="1"/>
  <c r="ID206" i="1"/>
  <c r="JB206" i="1"/>
  <c r="MU156" i="1"/>
  <c r="LW156" i="1"/>
  <c r="KY156" i="1"/>
  <c r="JC156" i="1"/>
  <c r="KA156" i="1"/>
  <c r="IE156" i="1"/>
  <c r="MU43" i="1"/>
  <c r="LW43" i="1"/>
  <c r="KY43" i="1"/>
  <c r="JC43" i="1"/>
  <c r="KA43" i="1"/>
  <c r="IE43" i="1"/>
  <c r="MU146" i="1"/>
  <c r="LW146" i="1"/>
  <c r="KY146" i="1"/>
  <c r="JC146" i="1"/>
  <c r="IE146" i="1"/>
  <c r="KA146" i="1"/>
  <c r="MU107" i="1"/>
  <c r="LW107" i="1"/>
  <c r="KY107" i="1"/>
  <c r="JC107" i="1"/>
  <c r="KA107" i="1"/>
  <c r="IE107" i="1"/>
  <c r="MU159" i="1"/>
  <c r="LW159" i="1"/>
  <c r="KY159" i="1"/>
  <c r="JC159" i="1"/>
  <c r="IE159" i="1"/>
  <c r="KA159" i="1"/>
  <c r="MU86" i="1"/>
  <c r="LW86" i="1"/>
  <c r="KY86" i="1"/>
  <c r="JC86" i="1"/>
  <c r="KA86" i="1"/>
  <c r="IE86" i="1"/>
  <c r="MU179" i="1"/>
  <c r="LW179" i="1"/>
  <c r="KY179" i="1"/>
  <c r="JC179" i="1"/>
  <c r="IE179" i="1"/>
  <c r="KA179" i="1"/>
  <c r="MU153" i="1"/>
  <c r="LW153" i="1"/>
  <c r="KY153" i="1"/>
  <c r="JC153" i="1"/>
  <c r="IE153" i="1"/>
  <c r="KA153" i="1"/>
  <c r="MU31" i="1"/>
  <c r="LW31" i="1"/>
  <c r="KY31" i="1"/>
  <c r="JC31" i="1"/>
  <c r="KA31" i="1"/>
  <c r="IE31" i="1"/>
  <c r="MU201" i="1"/>
  <c r="LW201" i="1"/>
  <c r="KY201" i="1"/>
  <c r="KA201" i="1"/>
  <c r="JC201" i="1"/>
  <c r="IE201" i="1"/>
  <c r="MU19" i="1"/>
  <c r="LW19" i="1"/>
  <c r="KY19" i="1"/>
  <c r="KA19" i="1"/>
  <c r="JC19" i="1"/>
  <c r="IE19" i="1"/>
  <c r="MU199" i="1"/>
  <c r="LW199" i="1"/>
  <c r="KY199" i="1"/>
  <c r="KA199" i="1"/>
  <c r="JC199" i="1"/>
  <c r="IE199" i="1"/>
  <c r="MT207" i="1"/>
  <c r="LV207" i="1"/>
  <c r="KX207" i="1"/>
  <c r="JZ207" i="1"/>
  <c r="ID207" i="1"/>
  <c r="JB207" i="1"/>
  <c r="MU18" i="1"/>
  <c r="LW18" i="1"/>
  <c r="KY18" i="1"/>
  <c r="KA18" i="1"/>
  <c r="JC18" i="1"/>
  <c r="IE18" i="1"/>
  <c r="MU58" i="1"/>
  <c r="LW58" i="1"/>
  <c r="KY58" i="1"/>
  <c r="JC58" i="1"/>
  <c r="KA58" i="1"/>
  <c r="IE58" i="1"/>
  <c r="MU26" i="1"/>
  <c r="LW26" i="1"/>
  <c r="KY26" i="1"/>
  <c r="KA26" i="1"/>
  <c r="JC26" i="1"/>
  <c r="IE26" i="1"/>
  <c r="MU209" i="1"/>
  <c r="LW209" i="1"/>
  <c r="KY209" i="1"/>
  <c r="KA209" i="1"/>
  <c r="JC209" i="1"/>
  <c r="IE209" i="1"/>
  <c r="MU118" i="1"/>
  <c r="LW118" i="1"/>
  <c r="KY118" i="1"/>
  <c r="JC118" i="1"/>
  <c r="KA118" i="1"/>
  <c r="IE118" i="1"/>
  <c r="MU23" i="1"/>
  <c r="LW23" i="1"/>
  <c r="KY23" i="1"/>
  <c r="KA23" i="1"/>
  <c r="JC23" i="1"/>
  <c r="IE23" i="1"/>
  <c r="MT28" i="1"/>
  <c r="LV28" i="1"/>
  <c r="KX28" i="1"/>
  <c r="JB28" i="1"/>
  <c r="ID28" i="1"/>
  <c r="JZ28" i="1"/>
  <c r="MU21" i="1"/>
  <c r="LW21" i="1"/>
  <c r="KY21" i="1"/>
  <c r="KA21" i="1"/>
  <c r="JC21" i="1"/>
  <c r="IE21" i="1"/>
  <c r="MU186" i="1"/>
  <c r="LW186" i="1"/>
  <c r="KY186" i="1"/>
  <c r="KA186" i="1"/>
  <c r="JC186" i="1"/>
  <c r="IE186" i="1"/>
  <c r="MV129" i="1"/>
  <c r="LX129" i="1"/>
  <c r="KZ129" i="1"/>
  <c r="JD129" i="1"/>
  <c r="KB129" i="1"/>
  <c r="IF129" i="1"/>
  <c r="MU27" i="1"/>
  <c r="LW27" i="1"/>
  <c r="KY27" i="1"/>
  <c r="KA27" i="1"/>
  <c r="JC27" i="1"/>
  <c r="IE27" i="1"/>
  <c r="MU128" i="1"/>
  <c r="LW128" i="1"/>
  <c r="KY128" i="1"/>
  <c r="JC128" i="1"/>
  <c r="KA128" i="1"/>
  <c r="IE128" i="1"/>
  <c r="MU90" i="1"/>
  <c r="LW90" i="1"/>
  <c r="KY90" i="1"/>
  <c r="JC90" i="1"/>
  <c r="KA90" i="1"/>
  <c r="IE90" i="1"/>
  <c r="MU167" i="1"/>
  <c r="LW167" i="1"/>
  <c r="KY167" i="1"/>
  <c r="JC167" i="1"/>
  <c r="IE167" i="1"/>
  <c r="KA167" i="1"/>
  <c r="MU50" i="1"/>
  <c r="LW50" i="1"/>
  <c r="KA50" i="1"/>
  <c r="KY50" i="1"/>
  <c r="JC50" i="1"/>
  <c r="IE50" i="1"/>
  <c r="MT124" i="1"/>
  <c r="LV124" i="1"/>
  <c r="KX124" i="1"/>
  <c r="JZ124" i="1"/>
  <c r="ID124" i="1"/>
  <c r="JB124" i="1"/>
  <c r="MU39" i="1"/>
  <c r="LW39" i="1"/>
  <c r="KY39" i="1"/>
  <c r="JC39" i="1"/>
  <c r="KA39" i="1"/>
  <c r="IE39" i="1"/>
  <c r="MU82" i="1"/>
  <c r="LW82" i="1"/>
  <c r="KY82" i="1"/>
  <c r="JC82" i="1"/>
  <c r="KA82" i="1"/>
  <c r="IE82" i="1"/>
  <c r="MU54" i="1"/>
  <c r="LW54" i="1"/>
  <c r="KA54" i="1"/>
  <c r="KY54" i="1"/>
  <c r="JC54" i="1"/>
  <c r="IE54" i="1"/>
  <c r="MT171" i="1"/>
  <c r="LV171" i="1"/>
  <c r="KX171" i="1"/>
  <c r="JZ171" i="1"/>
  <c r="ID171" i="1"/>
  <c r="JB171" i="1"/>
  <c r="MU125" i="1"/>
  <c r="LW125" i="1"/>
  <c r="KY125" i="1"/>
  <c r="JC125" i="1"/>
  <c r="KA125" i="1"/>
  <c r="IE125" i="1"/>
  <c r="MT104" i="1"/>
  <c r="LV104" i="1"/>
  <c r="KX104" i="1"/>
  <c r="JZ104" i="1"/>
  <c r="JB104" i="1"/>
  <c r="ID104" i="1"/>
  <c r="MT33" i="1"/>
  <c r="LV33" i="1"/>
  <c r="KX33" i="1"/>
  <c r="JZ33" i="1"/>
  <c r="JB33" i="1"/>
  <c r="ID33" i="1"/>
  <c r="MT174" i="1"/>
  <c r="LV174" i="1"/>
  <c r="KX174" i="1"/>
  <c r="JZ174" i="1"/>
  <c r="ID174" i="1"/>
  <c r="JB174" i="1"/>
  <c r="MT72" i="1"/>
  <c r="LV72" i="1"/>
  <c r="KX72" i="1"/>
  <c r="JZ72" i="1"/>
  <c r="JB72" i="1"/>
  <c r="ID72" i="1"/>
  <c r="MT187" i="1"/>
  <c r="LV187" i="1"/>
  <c r="KX187" i="1"/>
  <c r="JZ187" i="1"/>
  <c r="ID187" i="1"/>
  <c r="JB187" i="1"/>
  <c r="MT59" i="1"/>
  <c r="LV59" i="1"/>
  <c r="KX59" i="1"/>
  <c r="JZ59" i="1"/>
  <c r="JB59" i="1"/>
  <c r="ID59" i="1"/>
  <c r="MT202" i="1"/>
  <c r="LV202" i="1"/>
  <c r="KX202" i="1"/>
  <c r="JZ202" i="1"/>
  <c r="ID202" i="1"/>
  <c r="JB202" i="1"/>
  <c r="MT119" i="1"/>
  <c r="LV119" i="1"/>
  <c r="KX119" i="1"/>
  <c r="JZ119" i="1"/>
  <c r="JB119" i="1"/>
  <c r="ID119" i="1"/>
  <c r="MT57" i="1"/>
  <c r="LV57" i="1"/>
  <c r="KX57" i="1"/>
  <c r="JZ57" i="1"/>
  <c r="JB57" i="1"/>
  <c r="ID57" i="1"/>
  <c r="FJ57" i="1"/>
  <c r="CQ57" i="1"/>
  <c r="WG57" i="1" s="1"/>
  <c r="XE57" i="1" s="1"/>
  <c r="HF57" i="1"/>
  <c r="GH57" i="1"/>
  <c r="MT160" i="1"/>
  <c r="LV160" i="1"/>
  <c r="KX160" i="1"/>
  <c r="JZ160" i="1"/>
  <c r="ID160" i="1"/>
  <c r="JB160" i="1"/>
  <c r="HF160" i="1"/>
  <c r="GH160" i="1"/>
  <c r="FJ160" i="1"/>
  <c r="CQ160" i="1"/>
  <c r="WG160" i="1" s="1"/>
  <c r="XE160" i="1" s="1"/>
  <c r="MT93" i="1"/>
  <c r="LV93" i="1"/>
  <c r="KX93" i="1"/>
  <c r="JZ93" i="1"/>
  <c r="JB93" i="1"/>
  <c r="ID93" i="1"/>
  <c r="HF93" i="1"/>
  <c r="CQ93" i="1"/>
  <c r="WG93" i="1" s="1"/>
  <c r="XE93" i="1" s="1"/>
  <c r="GH93" i="1"/>
  <c r="FJ93" i="1"/>
  <c r="MT155" i="1"/>
  <c r="LV155" i="1"/>
  <c r="KX155" i="1"/>
  <c r="JZ155" i="1"/>
  <c r="ID155" i="1"/>
  <c r="JB155" i="1"/>
  <c r="FJ155" i="1"/>
  <c r="CQ155" i="1"/>
  <c r="WG155" i="1" s="1"/>
  <c r="XE155" i="1" s="1"/>
  <c r="HF155" i="1"/>
  <c r="GH155" i="1"/>
  <c r="MT79" i="1"/>
  <c r="LV79" i="1"/>
  <c r="KX79" i="1"/>
  <c r="JZ79" i="1"/>
  <c r="JB79" i="1"/>
  <c r="ID79" i="1"/>
  <c r="CQ79" i="1"/>
  <c r="WG79" i="1" s="1"/>
  <c r="XE79" i="1" s="1"/>
  <c r="HF79" i="1"/>
  <c r="FJ79" i="1"/>
  <c r="GH79" i="1"/>
  <c r="MT123" i="1"/>
  <c r="LV123" i="1"/>
  <c r="KX123" i="1"/>
  <c r="JZ123" i="1"/>
  <c r="ID123" i="1"/>
  <c r="JB123" i="1"/>
  <c r="HF123" i="1"/>
  <c r="GH123" i="1"/>
  <c r="FJ123" i="1"/>
  <c r="CQ123" i="1"/>
  <c r="WG123" i="1" s="1"/>
  <c r="XE123" i="1" s="1"/>
  <c r="MT67" i="1"/>
  <c r="LV67" i="1"/>
  <c r="KX67" i="1"/>
  <c r="JZ67" i="1"/>
  <c r="JB67" i="1"/>
  <c r="ID67" i="1"/>
  <c r="FJ67" i="1"/>
  <c r="CQ67" i="1"/>
  <c r="WG67" i="1" s="1"/>
  <c r="XE67" i="1" s="1"/>
  <c r="HF67" i="1"/>
  <c r="GH67" i="1"/>
  <c r="MT169" i="1"/>
  <c r="LV169" i="1"/>
  <c r="KX169" i="1"/>
  <c r="JZ169" i="1"/>
  <c r="ID169" i="1"/>
  <c r="JB169" i="1"/>
  <c r="CQ169" i="1"/>
  <c r="WG169" i="1" s="1"/>
  <c r="XE169" i="1" s="1"/>
  <c r="HF169" i="1"/>
  <c r="GH169" i="1"/>
  <c r="FJ169" i="1"/>
  <c r="MU85" i="1"/>
  <c r="LW85" i="1"/>
  <c r="KY85" i="1"/>
  <c r="JC85" i="1"/>
  <c r="KA85" i="1"/>
  <c r="IE85" i="1"/>
  <c r="MU38" i="1"/>
  <c r="LW38" i="1"/>
  <c r="KA38" i="1"/>
  <c r="KY38" i="1"/>
  <c r="JC38" i="1"/>
  <c r="IE38" i="1"/>
  <c r="MU163" i="1"/>
  <c r="LW163" i="1"/>
  <c r="KY163" i="1"/>
  <c r="JC163" i="1"/>
  <c r="IE163" i="1"/>
  <c r="KA163" i="1"/>
  <c r="MT152" i="1"/>
  <c r="LV152" i="1"/>
  <c r="KX152" i="1"/>
  <c r="JZ152" i="1"/>
  <c r="ID152" i="1"/>
  <c r="JB152" i="1"/>
  <c r="MU66" i="1"/>
  <c r="LW66" i="1"/>
  <c r="KY66" i="1"/>
  <c r="JC66" i="1"/>
  <c r="KA66" i="1"/>
  <c r="IE66" i="1"/>
  <c r="MU184" i="1"/>
  <c r="LW184" i="1"/>
  <c r="KY184" i="1"/>
  <c r="KA184" i="1"/>
  <c r="JC184" i="1"/>
  <c r="IE184" i="1"/>
  <c r="MT24" i="1"/>
  <c r="LV24" i="1"/>
  <c r="KX24" i="1"/>
  <c r="JB24" i="1"/>
  <c r="ID24" i="1"/>
  <c r="JZ24" i="1"/>
  <c r="MU81" i="1"/>
  <c r="LW81" i="1"/>
  <c r="KY81" i="1"/>
  <c r="JC81" i="1"/>
  <c r="KA81" i="1"/>
  <c r="IE81" i="1"/>
  <c r="MT183" i="1"/>
  <c r="LV183" i="1"/>
  <c r="KX183" i="1"/>
  <c r="JZ183" i="1"/>
  <c r="ID183" i="1"/>
  <c r="JB183" i="1"/>
  <c r="MV195" i="1"/>
  <c r="LX195" i="1"/>
  <c r="KZ195" i="1"/>
  <c r="KB195" i="1"/>
  <c r="JD195" i="1"/>
  <c r="IF195" i="1"/>
  <c r="MU48" i="1"/>
  <c r="LW48" i="1"/>
  <c r="KA48" i="1"/>
  <c r="KY48" i="1"/>
  <c r="JC48" i="1"/>
  <c r="IE48" i="1"/>
  <c r="MV164" i="1"/>
  <c r="LX164" i="1"/>
  <c r="KZ164" i="1"/>
  <c r="JD164" i="1"/>
  <c r="KB164" i="1"/>
  <c r="IF164" i="1"/>
  <c r="MU61" i="1"/>
  <c r="LW61" i="1"/>
  <c r="KY61" i="1"/>
  <c r="JC61" i="1"/>
  <c r="KA61" i="1"/>
  <c r="IE61" i="1"/>
  <c r="MU32" i="1"/>
  <c r="LW32" i="1"/>
  <c r="KA32" i="1"/>
  <c r="KY32" i="1"/>
  <c r="JC32" i="1"/>
  <c r="IE32" i="1"/>
  <c r="MU197" i="1"/>
  <c r="LW197" i="1"/>
  <c r="KY197" i="1"/>
  <c r="KA197" i="1"/>
  <c r="JC197" i="1"/>
  <c r="IE197" i="1"/>
  <c r="MT20" i="1"/>
  <c r="LV20" i="1"/>
  <c r="KX20" i="1"/>
  <c r="JB20" i="1"/>
  <c r="ID20" i="1"/>
  <c r="JZ20" i="1"/>
  <c r="MT147" i="1"/>
  <c r="LV147" i="1"/>
  <c r="KX147" i="1"/>
  <c r="JZ147" i="1"/>
  <c r="ID147" i="1"/>
  <c r="JB147" i="1"/>
  <c r="MU190" i="1"/>
  <c r="LW190" i="1"/>
  <c r="KY190" i="1"/>
  <c r="KA190" i="1"/>
  <c r="JC190" i="1"/>
  <c r="IE190" i="1"/>
  <c r="MU196" i="1"/>
  <c r="LW196" i="1"/>
  <c r="KY196" i="1"/>
  <c r="KA196" i="1"/>
  <c r="JC196" i="1"/>
  <c r="IE196" i="1"/>
  <c r="MU91" i="1"/>
  <c r="LW91" i="1"/>
  <c r="KY91" i="1"/>
  <c r="JC91" i="1"/>
  <c r="KA91" i="1"/>
  <c r="IE91" i="1"/>
  <c r="MU114" i="1"/>
  <c r="LW114" i="1"/>
  <c r="KY114" i="1"/>
  <c r="JC114" i="1"/>
  <c r="KA114" i="1"/>
  <c r="IE114" i="1"/>
  <c r="MU94" i="1"/>
  <c r="LW94" i="1"/>
  <c r="KY94" i="1"/>
  <c r="JC94" i="1"/>
  <c r="KA94" i="1"/>
  <c r="IE94" i="1"/>
  <c r="MU47" i="1"/>
  <c r="LW47" i="1"/>
  <c r="KY47" i="1"/>
  <c r="JC47" i="1"/>
  <c r="KA47" i="1"/>
  <c r="IE47" i="1"/>
  <c r="MU130" i="1"/>
  <c r="LW130" i="1"/>
  <c r="KY130" i="1"/>
  <c r="JC130" i="1"/>
  <c r="IE130" i="1"/>
  <c r="KA130" i="1"/>
  <c r="MU117" i="1"/>
  <c r="LW117" i="1"/>
  <c r="KY117" i="1"/>
  <c r="JC117" i="1"/>
  <c r="KA117" i="1"/>
  <c r="IE117" i="1"/>
  <c r="MU97" i="1"/>
  <c r="LW97" i="1"/>
  <c r="KY97" i="1"/>
  <c r="JC97" i="1"/>
  <c r="KA97" i="1"/>
  <c r="IE97" i="1"/>
  <c r="MU127" i="1"/>
  <c r="LW127" i="1"/>
  <c r="KY127" i="1"/>
  <c r="JC127" i="1"/>
  <c r="IE127" i="1"/>
  <c r="KA127" i="1"/>
  <c r="MU36" i="1"/>
  <c r="LW36" i="1"/>
  <c r="KA36" i="1"/>
  <c r="KY36" i="1"/>
  <c r="JC36" i="1"/>
  <c r="IE36" i="1"/>
  <c r="MU157" i="1"/>
  <c r="LW157" i="1"/>
  <c r="KY157" i="1"/>
  <c r="JC157" i="1"/>
  <c r="IE157" i="1"/>
  <c r="KA157" i="1"/>
  <c r="MU63" i="1"/>
  <c r="LW63" i="1"/>
  <c r="KY63" i="1"/>
  <c r="JC63" i="1"/>
  <c r="KA63" i="1"/>
  <c r="IE63" i="1"/>
  <c r="MT203" i="1"/>
  <c r="LV203" i="1"/>
  <c r="KX203" i="1"/>
  <c r="JZ203" i="1"/>
  <c r="ID203" i="1"/>
  <c r="JB203" i="1"/>
  <c r="MU112" i="1"/>
  <c r="LW112" i="1"/>
  <c r="KY112" i="1"/>
  <c r="JC112" i="1"/>
  <c r="KA112" i="1"/>
  <c r="IE112" i="1"/>
  <c r="MU188" i="1"/>
  <c r="LW188" i="1"/>
  <c r="KY188" i="1"/>
  <c r="KA188" i="1"/>
  <c r="JC188" i="1"/>
  <c r="IE188" i="1"/>
  <c r="MT92" i="1"/>
  <c r="LV92" i="1"/>
  <c r="KX92" i="1"/>
  <c r="JZ92" i="1"/>
  <c r="JB92" i="1"/>
  <c r="ID92" i="1"/>
  <c r="MT145" i="1"/>
  <c r="LV145" i="1"/>
  <c r="KX145" i="1"/>
  <c r="JZ145" i="1"/>
  <c r="ID145" i="1"/>
  <c r="JB145" i="1"/>
  <c r="MT25" i="1"/>
  <c r="LV25" i="1"/>
  <c r="KX25" i="1"/>
  <c r="JB25" i="1"/>
  <c r="ID25" i="1"/>
  <c r="JZ25" i="1"/>
  <c r="MU141" i="1"/>
  <c r="LW141" i="1"/>
  <c r="KY141" i="1"/>
  <c r="JC141" i="1"/>
  <c r="IE141" i="1"/>
  <c r="KA141" i="1"/>
  <c r="MT185" i="1"/>
  <c r="LV185" i="1"/>
  <c r="KX185" i="1"/>
  <c r="JZ185" i="1"/>
  <c r="ID185" i="1"/>
  <c r="JB185" i="1"/>
  <c r="MT182" i="1"/>
  <c r="LV182" i="1"/>
  <c r="KX182" i="1"/>
  <c r="JZ182" i="1"/>
  <c r="ID182" i="1"/>
  <c r="JB182" i="1"/>
  <c r="MT210" i="1"/>
  <c r="LV210" i="1"/>
  <c r="KX210" i="1"/>
  <c r="JZ210" i="1"/>
  <c r="ID210" i="1"/>
  <c r="JB210" i="1"/>
  <c r="CQ210" i="1"/>
  <c r="WG210" i="1" s="1"/>
  <c r="XE210" i="1" s="1"/>
  <c r="HF210" i="1"/>
  <c r="GH210" i="1"/>
  <c r="FJ210" i="1"/>
  <c r="MT175" i="1"/>
  <c r="LV175" i="1"/>
  <c r="KX175" i="1"/>
  <c r="JZ175" i="1"/>
  <c r="ID175" i="1"/>
  <c r="JB175" i="1"/>
  <c r="FJ175" i="1"/>
  <c r="CQ175" i="1"/>
  <c r="WG175" i="1" s="1"/>
  <c r="XE175" i="1" s="1"/>
  <c r="HF175" i="1"/>
  <c r="GH175" i="1"/>
  <c r="DM155" i="1"/>
  <c r="CQ182" i="1"/>
  <c r="WG182" i="1" s="1"/>
  <c r="XE182" i="1" s="1"/>
  <c r="HF182" i="1"/>
  <c r="FJ182" i="1"/>
  <c r="GH182" i="1"/>
  <c r="CQ189" i="1"/>
  <c r="WG189" i="1" s="1"/>
  <c r="XE189" i="1" s="1"/>
  <c r="HF189" i="1"/>
  <c r="GH189" i="1"/>
  <c r="FJ189" i="1"/>
  <c r="CQ80" i="1"/>
  <c r="WG80" i="1" s="1"/>
  <c r="XE80" i="1" s="1"/>
  <c r="FJ80" i="1"/>
  <c r="HF80" i="1"/>
  <c r="GH80" i="1"/>
  <c r="CQ76" i="1"/>
  <c r="GH76" i="1"/>
  <c r="HF76" i="1"/>
  <c r="FJ76" i="1"/>
  <c r="GH72" i="1"/>
  <c r="FJ72" i="1"/>
  <c r="HF72" i="1"/>
  <c r="CQ72" i="1"/>
  <c r="WG72" i="1" s="1"/>
  <c r="XE72" i="1" s="1"/>
  <c r="CQ187" i="1"/>
  <c r="WG187" i="1" s="1"/>
  <c r="XE187" i="1" s="1"/>
  <c r="HF187" i="1"/>
  <c r="GH187" i="1"/>
  <c r="FJ187" i="1"/>
  <c r="GH59" i="1"/>
  <c r="HF59" i="1"/>
  <c r="FJ59" i="1"/>
  <c r="CQ59" i="1"/>
  <c r="WG59" i="1" s="1"/>
  <c r="XE59" i="1" s="1"/>
  <c r="HF202" i="1"/>
  <c r="GH202" i="1"/>
  <c r="FJ202" i="1"/>
  <c r="CQ202" i="1"/>
  <c r="WG202" i="1" s="1"/>
  <c r="XE202" i="1" s="1"/>
  <c r="FJ119" i="1"/>
  <c r="GH119" i="1"/>
  <c r="CQ119" i="1"/>
  <c r="WG119" i="1" s="1"/>
  <c r="XE119" i="1" s="1"/>
  <c r="HF119" i="1"/>
  <c r="DM134" i="1"/>
  <c r="EK134" i="1"/>
  <c r="NQ134" i="1" s="1"/>
  <c r="YA134" i="1" s="1"/>
  <c r="HF154" i="1"/>
  <c r="GH154" i="1"/>
  <c r="CQ154" i="1"/>
  <c r="WG154" i="1" s="1"/>
  <c r="XE154" i="1" s="1"/>
  <c r="FJ154" i="1"/>
  <c r="CQ37" i="1"/>
  <c r="WG37" i="1" s="1"/>
  <c r="XE37" i="1" s="1"/>
  <c r="FJ37" i="1"/>
  <c r="HF37" i="1"/>
  <c r="GH37" i="1"/>
  <c r="GI141" i="1"/>
  <c r="FK141" i="1"/>
  <c r="HG141" i="1"/>
  <c r="CR141" i="1"/>
  <c r="WH141" i="1" s="1"/>
  <c r="XF141" i="1" s="1"/>
  <c r="HF185" i="1"/>
  <c r="FJ185" i="1"/>
  <c r="GH185" i="1"/>
  <c r="CQ185" i="1"/>
  <c r="WG185" i="1" s="1"/>
  <c r="XE185" i="1" s="1"/>
  <c r="CQ149" i="1"/>
  <c r="WG149" i="1" s="1"/>
  <c r="XE149" i="1" s="1"/>
  <c r="GH149" i="1"/>
  <c r="FJ149" i="1"/>
  <c r="HF149" i="1"/>
  <c r="AV134" i="1"/>
  <c r="BS134" i="1" s="1"/>
  <c r="HG198" i="1"/>
  <c r="FK198" i="1"/>
  <c r="CR198" i="1"/>
  <c r="WH198" i="1" s="1"/>
  <c r="XF198" i="1" s="1"/>
  <c r="GI198" i="1"/>
  <c r="EK77" i="1"/>
  <c r="NQ77" i="1" s="1"/>
  <c r="YA77" i="1" s="1"/>
  <c r="DM77" i="1"/>
  <c r="FJ137" i="1"/>
  <c r="CQ137" i="1"/>
  <c r="WG137" i="1" s="1"/>
  <c r="XE137" i="1" s="1"/>
  <c r="GH137" i="1"/>
  <c r="HF137" i="1"/>
  <c r="HF165" i="1"/>
  <c r="CQ165" i="1"/>
  <c r="WG165" i="1" s="1"/>
  <c r="XE165" i="1" s="1"/>
  <c r="GH165" i="1"/>
  <c r="FJ165" i="1"/>
  <c r="HF116" i="1"/>
  <c r="GH116" i="1"/>
  <c r="FJ116" i="1"/>
  <c r="CQ116" i="1"/>
  <c r="WG116" i="1" s="1"/>
  <c r="XE116" i="1" s="1"/>
  <c r="GH84" i="1"/>
  <c r="FJ84" i="1"/>
  <c r="HF84" i="1"/>
  <c r="CQ84" i="1"/>
  <c r="WG84" i="1" s="1"/>
  <c r="XE84" i="1" s="1"/>
  <c r="CQ104" i="1"/>
  <c r="WG104" i="1" s="1"/>
  <c r="XE104" i="1" s="1"/>
  <c r="HF104" i="1"/>
  <c r="FJ104" i="1"/>
  <c r="GH104" i="1"/>
  <c r="GI60" i="1"/>
  <c r="CR60" i="1"/>
  <c r="WH60" i="1" s="1"/>
  <c r="XF60" i="1" s="1"/>
  <c r="HG60" i="1"/>
  <c r="FK60" i="1"/>
  <c r="CQ25" i="1"/>
  <c r="WG25" i="1" s="1"/>
  <c r="XE25" i="1" s="1"/>
  <c r="HF25" i="1"/>
  <c r="FJ25" i="1"/>
  <c r="GH25" i="1"/>
  <c r="GH92" i="1"/>
  <c r="FJ92" i="1"/>
  <c r="HF92" i="1"/>
  <c r="CQ92" i="1"/>
  <c r="WG92" i="1" s="1"/>
  <c r="XE92" i="1" s="1"/>
  <c r="GH145" i="1"/>
  <c r="HF145" i="1"/>
  <c r="FJ145" i="1"/>
  <c r="CQ145" i="1"/>
  <c r="WG145" i="1" s="1"/>
  <c r="XE145" i="1" s="1"/>
  <c r="HF33" i="1"/>
  <c r="GH33" i="1"/>
  <c r="FJ33" i="1"/>
  <c r="CQ33" i="1"/>
  <c r="WG33" i="1" s="1"/>
  <c r="XE33" i="1" s="1"/>
  <c r="FJ174" i="1"/>
  <c r="CQ174" i="1"/>
  <c r="WG174" i="1" s="1"/>
  <c r="XE174" i="1" s="1"/>
  <c r="GH174" i="1"/>
  <c r="HF174" i="1"/>
  <c r="GH100" i="1"/>
  <c r="HF100" i="1"/>
  <c r="FJ100" i="1"/>
  <c r="CQ100" i="1"/>
  <c r="WG100" i="1" s="1"/>
  <c r="XE100" i="1" s="1"/>
  <c r="CR68" i="1"/>
  <c r="WH68" i="1" s="1"/>
  <c r="XF68" i="1" s="1"/>
  <c r="HG68" i="1"/>
  <c r="GI68" i="1"/>
  <c r="FK68" i="1"/>
  <c r="DN69" i="1"/>
  <c r="CQ178" i="1"/>
  <c r="WG178" i="1" s="1"/>
  <c r="XE178" i="1" s="1"/>
  <c r="FJ178" i="1"/>
  <c r="HF178" i="1"/>
  <c r="GH178" i="1"/>
  <c r="DN77" i="1"/>
  <c r="EL77" i="1"/>
  <c r="NR77" i="1" s="1"/>
  <c r="YB77" i="1" s="1"/>
  <c r="EL190" i="1"/>
  <c r="NR190" i="1" s="1"/>
  <c r="YB190" i="1" s="1"/>
  <c r="DN190" i="1"/>
  <c r="GH126" i="1"/>
  <c r="HF126" i="1"/>
  <c r="FJ126" i="1"/>
  <c r="CQ126" i="1"/>
  <c r="WG126" i="1" s="1"/>
  <c r="XE126" i="1" s="1"/>
  <c r="EN58" i="1"/>
  <c r="NT58" i="1" s="1"/>
  <c r="YD58" i="1" s="1"/>
  <c r="DP58" i="1"/>
  <c r="EL202" i="1"/>
  <c r="NR202" i="1" s="1"/>
  <c r="YB202" i="1" s="1"/>
  <c r="DN202" i="1"/>
  <c r="EM71" i="1"/>
  <c r="NS71" i="1" s="1"/>
  <c r="YC71" i="1" s="1"/>
  <c r="DO71" i="1"/>
  <c r="EM63" i="1"/>
  <c r="NS63" i="1" s="1"/>
  <c r="YC63" i="1" s="1"/>
  <c r="DO63" i="1"/>
  <c r="DN201" i="1"/>
  <c r="EL201" i="1"/>
  <c r="NR201" i="1" s="1"/>
  <c r="YB201" i="1" s="1"/>
  <c r="EM98" i="1"/>
  <c r="NS98" i="1" s="1"/>
  <c r="YC98" i="1" s="1"/>
  <c r="DO98" i="1"/>
  <c r="DO32" i="1"/>
  <c r="EM32" i="1"/>
  <c r="NS32" i="1" s="1"/>
  <c r="YC32" i="1" s="1"/>
  <c r="EL168" i="1"/>
  <c r="NR168" i="1" s="1"/>
  <c r="YB168" i="1" s="1"/>
  <c r="DN168" i="1"/>
  <c r="EM20" i="1"/>
  <c r="NS20" i="1" s="1"/>
  <c r="YC20" i="1" s="1"/>
  <c r="DO20" i="1"/>
  <c r="EM66" i="1"/>
  <c r="NS66" i="1" s="1"/>
  <c r="YC66" i="1" s="1"/>
  <c r="DO66" i="1"/>
  <c r="EM99" i="1"/>
  <c r="NS99" i="1" s="1"/>
  <c r="YC99" i="1" s="1"/>
  <c r="DO99" i="1"/>
  <c r="EL25" i="1"/>
  <c r="NR25" i="1" s="1"/>
  <c r="YB25" i="1" s="1"/>
  <c r="DN25" i="1"/>
  <c r="EM164" i="1"/>
  <c r="NS164" i="1" s="1"/>
  <c r="YC164" i="1" s="1"/>
  <c r="DO164" i="1"/>
  <c r="EM67" i="1"/>
  <c r="NS67" i="1" s="1"/>
  <c r="YC67" i="1" s="1"/>
  <c r="DO67" i="1"/>
  <c r="EM44" i="1"/>
  <c r="NS44" i="1" s="1"/>
  <c r="YC44" i="1" s="1"/>
  <c r="DO44" i="1"/>
  <c r="EM160" i="1"/>
  <c r="NS160" i="1" s="1"/>
  <c r="YC160" i="1" s="1"/>
  <c r="DO160" i="1"/>
  <c r="EM173" i="1"/>
  <c r="NS173" i="1" s="1"/>
  <c r="YC173" i="1" s="1"/>
  <c r="DO173" i="1"/>
  <c r="EO73" i="1"/>
  <c r="DQ73" i="1"/>
  <c r="EM91" i="1"/>
  <c r="NS91" i="1" s="1"/>
  <c r="YC91" i="1" s="1"/>
  <c r="DO91" i="1"/>
  <c r="EL148" i="1"/>
  <c r="NR148" i="1" s="1"/>
  <c r="YB148" i="1" s="1"/>
  <c r="DN148" i="1"/>
  <c r="EM95" i="1"/>
  <c r="NS95" i="1" s="1"/>
  <c r="YC95" i="1" s="1"/>
  <c r="DO95" i="1"/>
  <c r="EM47" i="1"/>
  <c r="NS47" i="1" s="1"/>
  <c r="YC47" i="1" s="1"/>
  <c r="DO47" i="1"/>
  <c r="EM151" i="1"/>
  <c r="NS151" i="1" s="1"/>
  <c r="YC151" i="1" s="1"/>
  <c r="DO151" i="1"/>
  <c r="EM126" i="1"/>
  <c r="NS126" i="1" s="1"/>
  <c r="YC126" i="1" s="1"/>
  <c r="DO126" i="1"/>
  <c r="EM137" i="1"/>
  <c r="NS137" i="1" s="1"/>
  <c r="YC137" i="1" s="1"/>
  <c r="DO137" i="1"/>
  <c r="EM200" i="1"/>
  <c r="NS200" i="1" s="1"/>
  <c r="YC200" i="1" s="1"/>
  <c r="DO200" i="1"/>
  <c r="EM110" i="1"/>
  <c r="NS110" i="1" s="1"/>
  <c r="YC110" i="1" s="1"/>
  <c r="DO110" i="1"/>
  <c r="EM75" i="1"/>
  <c r="NS75" i="1" s="1"/>
  <c r="YC75" i="1" s="1"/>
  <c r="DO75" i="1"/>
  <c r="EM106" i="1"/>
  <c r="NS106" i="1" s="1"/>
  <c r="YC106" i="1" s="1"/>
  <c r="DO106" i="1"/>
  <c r="EM70" i="1"/>
  <c r="NS70" i="1" s="1"/>
  <c r="YC70" i="1" s="1"/>
  <c r="DO70" i="1"/>
  <c r="EM113" i="1"/>
  <c r="NS113" i="1" s="1"/>
  <c r="YC113" i="1" s="1"/>
  <c r="DO113" i="1"/>
  <c r="EM48" i="1"/>
  <c r="NS48" i="1" s="1"/>
  <c r="YC48" i="1" s="1"/>
  <c r="DO48" i="1"/>
  <c r="EM169" i="1"/>
  <c r="NS169" i="1" s="1"/>
  <c r="YC169" i="1" s="1"/>
  <c r="DO169" i="1"/>
  <c r="EM118" i="1"/>
  <c r="NS118" i="1" s="1"/>
  <c r="YC118" i="1" s="1"/>
  <c r="DO118" i="1"/>
  <c r="EM74" i="1"/>
  <c r="NS74" i="1" s="1"/>
  <c r="YC74" i="1" s="1"/>
  <c r="DO74" i="1"/>
  <c r="EM193" i="1"/>
  <c r="NS193" i="1" s="1"/>
  <c r="YC193" i="1" s="1"/>
  <c r="DO193" i="1"/>
  <c r="EM140" i="1"/>
  <c r="NS140" i="1" s="1"/>
  <c r="YC140" i="1" s="1"/>
  <c r="DO140" i="1"/>
  <c r="EM82" i="1"/>
  <c r="NS82" i="1" s="1"/>
  <c r="YC82" i="1" s="1"/>
  <c r="DO82" i="1"/>
  <c r="EM171" i="1"/>
  <c r="NS171" i="1" s="1"/>
  <c r="YC171" i="1" s="1"/>
  <c r="DO171" i="1"/>
  <c r="EM207" i="1"/>
  <c r="NS207" i="1" s="1"/>
  <c r="YC207" i="1" s="1"/>
  <c r="DO207" i="1"/>
  <c r="EM102" i="1"/>
  <c r="NS102" i="1" s="1"/>
  <c r="YC102" i="1" s="1"/>
  <c r="DO102" i="1"/>
  <c r="EM59" i="1"/>
  <c r="NS59" i="1" s="1"/>
  <c r="YC59" i="1" s="1"/>
  <c r="DO59" i="1"/>
  <c r="EM183" i="1"/>
  <c r="NS183" i="1" s="1"/>
  <c r="YC183" i="1" s="1"/>
  <c r="DO183" i="1"/>
  <c r="EM189" i="1"/>
  <c r="NS189" i="1" s="1"/>
  <c r="YC189" i="1" s="1"/>
  <c r="DO189" i="1"/>
  <c r="EM24" i="1"/>
  <c r="NS24" i="1" s="1"/>
  <c r="YC24" i="1" s="1"/>
  <c r="DO24" i="1"/>
  <c r="EM31" i="1"/>
  <c r="NS31" i="1" s="1"/>
  <c r="YC31" i="1" s="1"/>
  <c r="DO31" i="1"/>
  <c r="EM115" i="1"/>
  <c r="NS115" i="1" s="1"/>
  <c r="YC115" i="1" s="1"/>
  <c r="DO115" i="1"/>
  <c r="EL172" i="1"/>
  <c r="NR172" i="1" s="1"/>
  <c r="YB172" i="1" s="1"/>
  <c r="DN172" i="1"/>
  <c r="EL87" i="1"/>
  <c r="NR87" i="1" s="1"/>
  <c r="YB87" i="1" s="1"/>
  <c r="DN87" i="1"/>
  <c r="EM88" i="1"/>
  <c r="NS88" i="1" s="1"/>
  <c r="YC88" i="1" s="1"/>
  <c r="DO88" i="1"/>
  <c r="EL208" i="1"/>
  <c r="NR208" i="1" s="1"/>
  <c r="YB208" i="1" s="1"/>
  <c r="DN208" i="1"/>
  <c r="EN161" i="1"/>
  <c r="NT161" i="1" s="1"/>
  <c r="YD161" i="1" s="1"/>
  <c r="DP161" i="1"/>
  <c r="EM128" i="1"/>
  <c r="NS128" i="1" s="1"/>
  <c r="YC128" i="1" s="1"/>
  <c r="DO128" i="1"/>
  <c r="EM180" i="1"/>
  <c r="NS180" i="1" s="1"/>
  <c r="YC180" i="1" s="1"/>
  <c r="DO180" i="1"/>
  <c r="EM135" i="1"/>
  <c r="NS135" i="1" s="1"/>
  <c r="YC135" i="1" s="1"/>
  <c r="DO135" i="1"/>
  <c r="EM40" i="1"/>
  <c r="NS40" i="1" s="1"/>
  <c r="YC40" i="1" s="1"/>
  <c r="DO40" i="1"/>
  <c r="EM122" i="1"/>
  <c r="NS122" i="1" s="1"/>
  <c r="YC122" i="1" s="1"/>
  <c r="DO122" i="1"/>
  <c r="EL129" i="1"/>
  <c r="NR129" i="1" s="1"/>
  <c r="YB129" i="1" s="1"/>
  <c r="DN129" i="1"/>
  <c r="EM178" i="1"/>
  <c r="NS178" i="1" s="1"/>
  <c r="YC178" i="1" s="1"/>
  <c r="DO178" i="1"/>
  <c r="EM83" i="1"/>
  <c r="NS83" i="1" s="1"/>
  <c r="YC83" i="1" s="1"/>
  <c r="DO83" i="1"/>
  <c r="EN103" i="1"/>
  <c r="NT103" i="1" s="1"/>
  <c r="YD103" i="1" s="1"/>
  <c r="DP103" i="1"/>
  <c r="EN85" i="1"/>
  <c r="NT85" i="1" s="1"/>
  <c r="YD85" i="1" s="1"/>
  <c r="DP85" i="1"/>
  <c r="EL136" i="1"/>
  <c r="NR136" i="1" s="1"/>
  <c r="YB136" i="1" s="1"/>
  <c r="DN136" i="1"/>
  <c r="EM114" i="1"/>
  <c r="NS114" i="1" s="1"/>
  <c r="YC114" i="1" s="1"/>
  <c r="DO114" i="1"/>
  <c r="EM204" i="1"/>
  <c r="NS204" i="1" s="1"/>
  <c r="YC204" i="1" s="1"/>
  <c r="DO204" i="1"/>
  <c r="EM36" i="1"/>
  <c r="NS36" i="1" s="1"/>
  <c r="YC36" i="1" s="1"/>
  <c r="DO36" i="1"/>
  <c r="EM123" i="1"/>
  <c r="NS123" i="1" s="1"/>
  <c r="YC123" i="1" s="1"/>
  <c r="DO123" i="1"/>
  <c r="EM157" i="1"/>
  <c r="NS157" i="1" s="1"/>
  <c r="YC157" i="1" s="1"/>
  <c r="DO157" i="1"/>
  <c r="EL195" i="1"/>
  <c r="NR195" i="1" s="1"/>
  <c r="YB195" i="1" s="1"/>
  <c r="DN195" i="1"/>
  <c r="EM51" i="1"/>
  <c r="NS51" i="1" s="1"/>
  <c r="YC51" i="1" s="1"/>
  <c r="DO51" i="1"/>
  <c r="EL21" i="1"/>
  <c r="NR21" i="1" s="1"/>
  <c r="YB21" i="1" s="1"/>
  <c r="DN21" i="1"/>
  <c r="EM43" i="1"/>
  <c r="NS43" i="1" s="1"/>
  <c r="YC43" i="1" s="1"/>
  <c r="DO43" i="1"/>
  <c r="EL64" i="1"/>
  <c r="NR64" i="1" s="1"/>
  <c r="YB64" i="1" s="1"/>
  <c r="DN64" i="1"/>
  <c r="EM185" i="1"/>
  <c r="NS185" i="1" s="1"/>
  <c r="YC185" i="1" s="1"/>
  <c r="DO185" i="1"/>
  <c r="EN50" i="1"/>
  <c r="NT50" i="1" s="1"/>
  <c r="YD50" i="1" s="1"/>
  <c r="DP50" i="1"/>
  <c r="EM145" i="1"/>
  <c r="NS145" i="1" s="1"/>
  <c r="YC145" i="1" s="1"/>
  <c r="DO145" i="1"/>
  <c r="EM52" i="1"/>
  <c r="NS52" i="1" s="1"/>
  <c r="YC52" i="1" s="1"/>
  <c r="DO52" i="1"/>
  <c r="EM143" i="1"/>
  <c r="NS143" i="1" s="1"/>
  <c r="YC143" i="1" s="1"/>
  <c r="DO143" i="1"/>
  <c r="EM167" i="1"/>
  <c r="NS167" i="1" s="1"/>
  <c r="YC167" i="1" s="1"/>
  <c r="DO167" i="1"/>
  <c r="CR181" i="1"/>
  <c r="WH181" i="1" s="1"/>
  <c r="XF181" i="1" s="1"/>
  <c r="HG181" i="1"/>
  <c r="GI181" i="1"/>
  <c r="FK181" i="1"/>
  <c r="AW55" i="1"/>
  <c r="BT55" i="1" s="1"/>
  <c r="CR52" i="1"/>
  <c r="WH52" i="1" s="1"/>
  <c r="XF52" i="1" s="1"/>
  <c r="HG52" i="1"/>
  <c r="GI52" i="1"/>
  <c r="FK52" i="1"/>
  <c r="GH24" i="1"/>
  <c r="FJ24" i="1"/>
  <c r="CQ24" i="1"/>
  <c r="WG24" i="1" s="1"/>
  <c r="XE24" i="1" s="1"/>
  <c r="HF24" i="1"/>
  <c r="EL160" i="1"/>
  <c r="NR160" i="1" s="1"/>
  <c r="YB160" i="1" s="1"/>
  <c r="DN160" i="1"/>
  <c r="EN179" i="1"/>
  <c r="NT179" i="1" s="1"/>
  <c r="YD179" i="1" s="1"/>
  <c r="DP179" i="1"/>
  <c r="EM206" i="1"/>
  <c r="NS206" i="1" s="1"/>
  <c r="YC206" i="1" s="1"/>
  <c r="DO206" i="1"/>
  <c r="EL141" i="1"/>
  <c r="NR141" i="1" s="1"/>
  <c r="YB141" i="1" s="1"/>
  <c r="DN141" i="1"/>
  <c r="EL43" i="1"/>
  <c r="NR43" i="1" s="1"/>
  <c r="YB43" i="1" s="1"/>
  <c r="DN43" i="1"/>
  <c r="DN113" i="1"/>
  <c r="EL113" i="1"/>
  <c r="NR113" i="1" s="1"/>
  <c r="YB113" i="1" s="1"/>
  <c r="EO190" i="1"/>
  <c r="DQ190" i="1"/>
  <c r="EL158" i="1"/>
  <c r="NR158" i="1" s="1"/>
  <c r="YB158" i="1" s="1"/>
  <c r="DN158" i="1"/>
  <c r="CS96" i="1"/>
  <c r="WI96" i="1" s="1"/>
  <c r="XG96" i="1" s="1"/>
  <c r="HH96" i="1"/>
  <c r="GJ96" i="1"/>
  <c r="FL96" i="1"/>
  <c r="CR107" i="1"/>
  <c r="WH107" i="1" s="1"/>
  <c r="XF107" i="1" s="1"/>
  <c r="HG107" i="1"/>
  <c r="GI107" i="1"/>
  <c r="FK107" i="1"/>
  <c r="AW23" i="1"/>
  <c r="BT23" i="1" s="1"/>
  <c r="AW131" i="1"/>
  <c r="BT131" i="1" s="1"/>
  <c r="CR179" i="1"/>
  <c r="WH179" i="1" s="1"/>
  <c r="XF179" i="1" s="1"/>
  <c r="HG179" i="1"/>
  <c r="GI179" i="1"/>
  <c r="FK179" i="1"/>
  <c r="AV96" i="1"/>
  <c r="BS96" i="1" s="1"/>
  <c r="EL52" i="1"/>
  <c r="NR52" i="1" s="1"/>
  <c r="YB52" i="1" s="1"/>
  <c r="DN52" i="1"/>
  <c r="HG168" i="1"/>
  <c r="GI168" i="1"/>
  <c r="FK168" i="1"/>
  <c r="CR168" i="1"/>
  <c r="WH168" i="1" s="1"/>
  <c r="XF168" i="1" s="1"/>
  <c r="HF200" i="1"/>
  <c r="GH200" i="1"/>
  <c r="FJ200" i="1"/>
  <c r="CQ200" i="1"/>
  <c r="WG200" i="1" s="1"/>
  <c r="XE200" i="1" s="1"/>
  <c r="EL22" i="1"/>
  <c r="NR22" i="1" s="1"/>
  <c r="YB22" i="1" s="1"/>
  <c r="DN22" i="1"/>
  <c r="EK132" i="1"/>
  <c r="NQ132" i="1" s="1"/>
  <c r="YA132" i="1" s="1"/>
  <c r="DM132" i="1"/>
  <c r="AW27" i="1"/>
  <c r="BT27" i="1" s="1"/>
  <c r="AX179" i="1"/>
  <c r="BU179" i="1" s="1"/>
  <c r="AW19" i="1"/>
  <c r="BT19" i="1" s="1"/>
  <c r="AW206" i="1"/>
  <c r="BT206" i="1" s="1"/>
  <c r="HG177" i="1"/>
  <c r="CR177" i="1"/>
  <c r="WH177" i="1" s="1"/>
  <c r="XF177" i="1" s="1"/>
  <c r="GI177" i="1"/>
  <c r="FK177" i="1"/>
  <c r="AV29" i="1"/>
  <c r="BS29" i="1" s="1"/>
  <c r="AV108" i="1"/>
  <c r="BS108" i="1" s="1"/>
  <c r="CR29" i="1"/>
  <c r="WH29" i="1" s="1"/>
  <c r="XF29" i="1" s="1"/>
  <c r="FK29" i="1"/>
  <c r="HG29" i="1"/>
  <c r="GI29" i="1"/>
  <c r="EL70" i="1"/>
  <c r="NR70" i="1" s="1"/>
  <c r="YB70" i="1" s="1"/>
  <c r="DN70" i="1"/>
  <c r="EK211" i="1"/>
  <c r="NQ211" i="1" s="1"/>
  <c r="YA211" i="1" s="1"/>
  <c r="DM211" i="1"/>
  <c r="CR156" i="1"/>
  <c r="WH156" i="1" s="1"/>
  <c r="XF156" i="1" s="1"/>
  <c r="HG156" i="1"/>
  <c r="GI156" i="1"/>
  <c r="FK156" i="1"/>
  <c r="CR43" i="1"/>
  <c r="WH43" i="1" s="1"/>
  <c r="XF43" i="1" s="1"/>
  <c r="HG43" i="1"/>
  <c r="GI43" i="1"/>
  <c r="FK43" i="1"/>
  <c r="AW119" i="1"/>
  <c r="BT119" i="1" s="1"/>
  <c r="HG85" i="1"/>
  <c r="GI85" i="1"/>
  <c r="FK85" i="1"/>
  <c r="CR85" i="1"/>
  <c r="WH85" i="1" s="1"/>
  <c r="XF85" i="1" s="1"/>
  <c r="EK25" i="1"/>
  <c r="NQ25" i="1" s="1"/>
  <c r="YA25" i="1" s="1"/>
  <c r="DM25" i="1"/>
  <c r="AY190" i="1"/>
  <c r="BV190" i="1" s="1"/>
  <c r="EK64" i="1"/>
  <c r="NQ64" i="1" s="1"/>
  <c r="YA64" i="1" s="1"/>
  <c r="DM64" i="1"/>
  <c r="AV84" i="1"/>
  <c r="BS84" i="1" s="1"/>
  <c r="AV211" i="1"/>
  <c r="BS211" i="1" s="1"/>
  <c r="AV41" i="1"/>
  <c r="BS41" i="1" s="1"/>
  <c r="AV60" i="1"/>
  <c r="BS60" i="1" s="1"/>
  <c r="AV45" i="1"/>
  <c r="BS45" i="1" s="1"/>
  <c r="HG89" i="1"/>
  <c r="GI89" i="1"/>
  <c r="FK89" i="1"/>
  <c r="CR89" i="1"/>
  <c r="WH89" i="1" s="1"/>
  <c r="XF89" i="1" s="1"/>
  <c r="AX138" i="1"/>
  <c r="BU138" i="1" s="1"/>
  <c r="HG136" i="1"/>
  <c r="GI136" i="1"/>
  <c r="FK136" i="1"/>
  <c r="CR136" i="1"/>
  <c r="WH136" i="1" s="1"/>
  <c r="XF136" i="1" s="1"/>
  <c r="CR197" i="1"/>
  <c r="WH197" i="1" s="1"/>
  <c r="XF197" i="1" s="1"/>
  <c r="HG197" i="1"/>
  <c r="GI197" i="1"/>
  <c r="FK197" i="1"/>
  <c r="HF139" i="1"/>
  <c r="FJ139" i="1"/>
  <c r="GH139" i="1"/>
  <c r="CQ139" i="1"/>
  <c r="WG139" i="1" s="1"/>
  <c r="XE139" i="1" s="1"/>
  <c r="AV144" i="1"/>
  <c r="BS144" i="1" s="1"/>
  <c r="AV152" i="1"/>
  <c r="BS152" i="1" s="1"/>
  <c r="HG18" i="1"/>
  <c r="GI18" i="1"/>
  <c r="FK18" i="1"/>
  <c r="CR18" i="1"/>
  <c r="WH18" i="1" s="1"/>
  <c r="XF18" i="1" s="1"/>
  <c r="DN193" i="1"/>
  <c r="EL193" i="1"/>
  <c r="NR193" i="1" s="1"/>
  <c r="YB193" i="1" s="1"/>
  <c r="AV112" i="1"/>
  <c r="BS112" i="1" s="1"/>
  <c r="AX76" i="1"/>
  <c r="BU76" i="1" s="1"/>
  <c r="AV197" i="1"/>
  <c r="BS197" i="1" s="1"/>
  <c r="AW39" i="1"/>
  <c r="BT39" i="1" s="1"/>
  <c r="CR134" i="1"/>
  <c r="WH134" i="1" s="1"/>
  <c r="XF134" i="1" s="1"/>
  <c r="HG134" i="1"/>
  <c r="GI134" i="1"/>
  <c r="FK134" i="1"/>
  <c r="AW147" i="1"/>
  <c r="BT147" i="1" s="1"/>
  <c r="AW191" i="1"/>
  <c r="BT191" i="1" s="1"/>
  <c r="AV132" i="1"/>
  <c r="BS132" i="1" s="1"/>
  <c r="CR140" i="1"/>
  <c r="WH140" i="1" s="1"/>
  <c r="XF140" i="1" s="1"/>
  <c r="HG140" i="1"/>
  <c r="GI140" i="1"/>
  <c r="FK140" i="1"/>
  <c r="AX188" i="1"/>
  <c r="BU188" i="1" s="1"/>
  <c r="AW133" i="1"/>
  <c r="BT133" i="1" s="1"/>
  <c r="AW149" i="1"/>
  <c r="BT149" i="1" s="1"/>
  <c r="CR190" i="1"/>
  <c r="WH190" i="1" s="1"/>
  <c r="XF190" i="1" s="1"/>
  <c r="HG190" i="1"/>
  <c r="GI190" i="1"/>
  <c r="FK190" i="1"/>
  <c r="AW28" i="1"/>
  <c r="BT28" i="1" s="1"/>
  <c r="AW139" i="1"/>
  <c r="BT139" i="1" s="1"/>
  <c r="FK21" i="1"/>
  <c r="CR21" i="1"/>
  <c r="WH21" i="1" s="1"/>
  <c r="XF21" i="1" s="1"/>
  <c r="HG21" i="1"/>
  <c r="GI21" i="1"/>
  <c r="AW26" i="1"/>
  <c r="BT26" i="1" s="1"/>
  <c r="AV153" i="1"/>
  <c r="BS153" i="1" s="1"/>
  <c r="AW78" i="1"/>
  <c r="BT78" i="1" s="1"/>
  <c r="CQ113" i="1"/>
  <c r="WG113" i="1" s="1"/>
  <c r="XE113" i="1" s="1"/>
  <c r="HF113" i="1"/>
  <c r="GH113" i="1"/>
  <c r="FJ113" i="1"/>
  <c r="AV53" i="1"/>
  <c r="BS53" i="1" s="1"/>
  <c r="AV37" i="1"/>
  <c r="BS37" i="1" s="1"/>
  <c r="EL143" i="1"/>
  <c r="NR143" i="1" s="1"/>
  <c r="YB143" i="1" s="1"/>
  <c r="DN143" i="1"/>
  <c r="CR186" i="1"/>
  <c r="WH186" i="1" s="1"/>
  <c r="XF186" i="1" s="1"/>
  <c r="HG186" i="1"/>
  <c r="GI186" i="1"/>
  <c r="FK186" i="1"/>
  <c r="CS49" i="1"/>
  <c r="WI49" i="1" s="1"/>
  <c r="XG49" i="1" s="1"/>
  <c r="HH49" i="1"/>
  <c r="GJ49" i="1"/>
  <c r="FL49" i="1"/>
  <c r="CR56" i="1"/>
  <c r="WH56" i="1" s="1"/>
  <c r="XF56" i="1" s="1"/>
  <c r="HG56" i="1"/>
  <c r="GI56" i="1"/>
  <c r="FK56" i="1"/>
  <c r="AW79" i="1"/>
  <c r="BT79" i="1" s="1"/>
  <c r="HH129" i="1"/>
  <c r="GJ129" i="1"/>
  <c r="FL129" i="1"/>
  <c r="CS129" i="1"/>
  <c r="WI129" i="1" s="1"/>
  <c r="XG129" i="1" s="1"/>
  <c r="AV57" i="1"/>
  <c r="BS57" i="1" s="1"/>
  <c r="AV33" i="1"/>
  <c r="BS33" i="1" s="1"/>
  <c r="AV187" i="1"/>
  <c r="BS187" i="1" s="1"/>
  <c r="AW22" i="1"/>
  <c r="BT22" i="1" s="1"/>
  <c r="AV194" i="1"/>
  <c r="BS194" i="1" s="1"/>
  <c r="HF203" i="1"/>
  <c r="GH203" i="1"/>
  <c r="FJ203" i="1"/>
  <c r="CQ203" i="1"/>
  <c r="WG203" i="1" s="1"/>
  <c r="XE203" i="1" s="1"/>
  <c r="HG112" i="1"/>
  <c r="CR112" i="1"/>
  <c r="WH112" i="1" s="1"/>
  <c r="XF112" i="1" s="1"/>
  <c r="GI112" i="1"/>
  <c r="FK112" i="1"/>
  <c r="HG188" i="1"/>
  <c r="FK188" i="1"/>
  <c r="CR188" i="1"/>
  <c r="WH188" i="1" s="1"/>
  <c r="XF188" i="1" s="1"/>
  <c r="GI188" i="1"/>
  <c r="EL125" i="1"/>
  <c r="NR125" i="1" s="1"/>
  <c r="YB125" i="1" s="1"/>
  <c r="DN125" i="1"/>
  <c r="AV125" i="1"/>
  <c r="BS125" i="1" s="1"/>
  <c r="EK209" i="1"/>
  <c r="NQ209" i="1" s="1"/>
  <c r="YA209" i="1" s="1"/>
  <c r="DM209" i="1"/>
  <c r="AV202" i="1"/>
  <c r="BS202" i="1" s="1"/>
  <c r="CR161" i="1"/>
  <c r="WH161" i="1" s="1"/>
  <c r="XF161" i="1" s="1"/>
  <c r="HG161" i="1"/>
  <c r="GI161" i="1"/>
  <c r="FK161" i="1"/>
  <c r="EM19" i="1"/>
  <c r="NS19" i="1" s="1"/>
  <c r="YC19" i="1" s="1"/>
  <c r="DO19" i="1"/>
  <c r="AV184" i="1"/>
  <c r="BS184" i="1" s="1"/>
  <c r="AW156" i="1"/>
  <c r="BT156" i="1" s="1"/>
  <c r="EL173" i="1"/>
  <c r="NR173" i="1" s="1"/>
  <c r="YB173" i="1" s="1"/>
  <c r="DN173" i="1"/>
  <c r="CQ206" i="1"/>
  <c r="WG206" i="1" s="1"/>
  <c r="XE206" i="1" s="1"/>
  <c r="HF206" i="1"/>
  <c r="FJ206" i="1"/>
  <c r="GH206" i="1"/>
  <c r="EN73" i="1"/>
  <c r="NT73" i="1" s="1"/>
  <c r="YD73" i="1" s="1"/>
  <c r="DP73" i="1"/>
  <c r="EM119" i="1"/>
  <c r="NS119" i="1" s="1"/>
  <c r="YC119" i="1" s="1"/>
  <c r="DO119" i="1"/>
  <c r="EK41" i="1"/>
  <c r="NQ41" i="1" s="1"/>
  <c r="YA41" i="1" s="1"/>
  <c r="DM41" i="1"/>
  <c r="AW94" i="1"/>
  <c r="BT94" i="1" s="1"/>
  <c r="EM181" i="1"/>
  <c r="NS181" i="1" s="1"/>
  <c r="YC181" i="1" s="1"/>
  <c r="DO181" i="1"/>
  <c r="DO17" i="1"/>
  <c r="EM17" i="1"/>
  <c r="NS17" i="1" s="1"/>
  <c r="YC17" i="1" s="1"/>
  <c r="HF131" i="1"/>
  <c r="GH131" i="1"/>
  <c r="FJ131" i="1"/>
  <c r="CQ131" i="1"/>
  <c r="WG131" i="1" s="1"/>
  <c r="XE131" i="1" s="1"/>
  <c r="HF135" i="1"/>
  <c r="GH135" i="1"/>
  <c r="FJ135" i="1"/>
  <c r="CQ135" i="1"/>
  <c r="WG135" i="1" s="1"/>
  <c r="XE135" i="1" s="1"/>
  <c r="AW122" i="1"/>
  <c r="BT122" i="1" s="1"/>
  <c r="CR66" i="1"/>
  <c r="WH66" i="1" s="1"/>
  <c r="XF66" i="1" s="1"/>
  <c r="HG66" i="1"/>
  <c r="GI66" i="1"/>
  <c r="FK66" i="1"/>
  <c r="HG184" i="1"/>
  <c r="GI184" i="1"/>
  <c r="FK184" i="1"/>
  <c r="CR184" i="1"/>
  <c r="WH184" i="1" s="1"/>
  <c r="XF184" i="1" s="1"/>
  <c r="EL40" i="1"/>
  <c r="NR40" i="1" s="1"/>
  <c r="YB40" i="1" s="1"/>
  <c r="DN40" i="1"/>
  <c r="CQ208" i="1"/>
  <c r="WG208" i="1" s="1"/>
  <c r="XE208" i="1" s="1"/>
  <c r="HF208" i="1"/>
  <c r="GH208" i="1"/>
  <c r="FJ208" i="1"/>
  <c r="AV154" i="1"/>
  <c r="BS154" i="1" s="1"/>
  <c r="AW203" i="1"/>
  <c r="BT203" i="1" s="1"/>
  <c r="HG22" i="1"/>
  <c r="GI22" i="1"/>
  <c r="FK22" i="1"/>
  <c r="CR22" i="1"/>
  <c r="WH22" i="1" s="1"/>
  <c r="XF22" i="1" s="1"/>
  <c r="AX103" i="1"/>
  <c r="BU103" i="1" s="1"/>
  <c r="AV148" i="1"/>
  <c r="BS148" i="1" s="1"/>
  <c r="AW71" i="1"/>
  <c r="BT71" i="1" s="1"/>
  <c r="EL29" i="1"/>
  <c r="NR29" i="1" s="1"/>
  <c r="YB29" i="1" s="1"/>
  <c r="DN29" i="1"/>
  <c r="EL108" i="1"/>
  <c r="NR108" i="1" s="1"/>
  <c r="YB108" i="1" s="1"/>
  <c r="DN108" i="1"/>
  <c r="AW95" i="1"/>
  <c r="BT95" i="1" s="1"/>
  <c r="EL181" i="1"/>
  <c r="NR181" i="1" s="1"/>
  <c r="YB181" i="1" s="1"/>
  <c r="DN181" i="1"/>
  <c r="EL99" i="1"/>
  <c r="NR99" i="1" s="1"/>
  <c r="YB99" i="1" s="1"/>
  <c r="DN99" i="1"/>
  <c r="AW63" i="1"/>
  <c r="BT63" i="1" s="1"/>
  <c r="EL23" i="1"/>
  <c r="NR23" i="1" s="1"/>
  <c r="YB23" i="1" s="1"/>
  <c r="DN23" i="1"/>
  <c r="EL126" i="1"/>
  <c r="NR126" i="1" s="1"/>
  <c r="YB126" i="1" s="1"/>
  <c r="DN126" i="1"/>
  <c r="AX85" i="1"/>
  <c r="BU85" i="1" s="1"/>
  <c r="AV201" i="1"/>
  <c r="BS201" i="1" s="1"/>
  <c r="AW102" i="1"/>
  <c r="BT102" i="1" s="1"/>
  <c r="HG38" i="1"/>
  <c r="GI38" i="1"/>
  <c r="FK38" i="1"/>
  <c r="CR38" i="1"/>
  <c r="WH38" i="1" s="1"/>
  <c r="XF38" i="1" s="1"/>
  <c r="HG172" i="1"/>
  <c r="GI172" i="1"/>
  <c r="FK172" i="1"/>
  <c r="CR172" i="1"/>
  <c r="WH172" i="1" s="1"/>
  <c r="XF172" i="1" s="1"/>
  <c r="AW47" i="1"/>
  <c r="BT47" i="1" s="1"/>
  <c r="EL84" i="1"/>
  <c r="NR84" i="1" s="1"/>
  <c r="YB84" i="1" s="1"/>
  <c r="DN84" i="1"/>
  <c r="AW98" i="1"/>
  <c r="BT98" i="1" s="1"/>
  <c r="DN211" i="1"/>
  <c r="EL211" i="1"/>
  <c r="NR211" i="1" s="1"/>
  <c r="YB211" i="1" s="1"/>
  <c r="EL41" i="1"/>
  <c r="NR41" i="1" s="1"/>
  <c r="YB41" i="1" s="1"/>
  <c r="DN41" i="1"/>
  <c r="HG163" i="1"/>
  <c r="GI163" i="1"/>
  <c r="FK163" i="1"/>
  <c r="CR163" i="1"/>
  <c r="WH163" i="1" s="1"/>
  <c r="XF163" i="1" s="1"/>
  <c r="EL60" i="1"/>
  <c r="NR60" i="1" s="1"/>
  <c r="YB60" i="1" s="1"/>
  <c r="DN60" i="1"/>
  <c r="HG61" i="1"/>
  <c r="GI61" i="1"/>
  <c r="FK61" i="1"/>
  <c r="CR61" i="1"/>
  <c r="WH61" i="1" s="1"/>
  <c r="XF61" i="1" s="1"/>
  <c r="EL45" i="1"/>
  <c r="NR45" i="1" s="1"/>
  <c r="YB45" i="1" s="1"/>
  <c r="DN45" i="1"/>
  <c r="CR51" i="1"/>
  <c r="WH51" i="1" s="1"/>
  <c r="XF51" i="1" s="1"/>
  <c r="HG51" i="1"/>
  <c r="GI51" i="1"/>
  <c r="FK51" i="1"/>
  <c r="AV177" i="1"/>
  <c r="BS177" i="1" s="1"/>
  <c r="AW183" i="1"/>
  <c r="BT183" i="1" s="1"/>
  <c r="HG201" i="1"/>
  <c r="GI201" i="1"/>
  <c r="FK201" i="1"/>
  <c r="CR201" i="1"/>
  <c r="WH201" i="1" s="1"/>
  <c r="XF201" i="1" s="1"/>
  <c r="CQ207" i="1"/>
  <c r="WG207" i="1" s="1"/>
  <c r="XE207" i="1" s="1"/>
  <c r="HF207" i="1"/>
  <c r="GH207" i="1"/>
  <c r="FJ207" i="1"/>
  <c r="EL180" i="1"/>
  <c r="NR180" i="1" s="1"/>
  <c r="YB180" i="1" s="1"/>
  <c r="DN180" i="1"/>
  <c r="AW123" i="1"/>
  <c r="BT123" i="1" s="1"/>
  <c r="AW31" i="1"/>
  <c r="BT31" i="1" s="1"/>
  <c r="AW20" i="1"/>
  <c r="BT20" i="1" s="1"/>
  <c r="HG26" i="1"/>
  <c r="GI26" i="1"/>
  <c r="FK26" i="1"/>
  <c r="CR26" i="1"/>
  <c r="WH26" i="1" s="1"/>
  <c r="XF26" i="1" s="1"/>
  <c r="EL135" i="1"/>
  <c r="NR135" i="1" s="1"/>
  <c r="YB135" i="1" s="1"/>
  <c r="DN135" i="1"/>
  <c r="AV172" i="1"/>
  <c r="BS172" i="1" s="1"/>
  <c r="AW106" i="1"/>
  <c r="BT106" i="1" s="1"/>
  <c r="EL112" i="1"/>
  <c r="NR112" i="1" s="1"/>
  <c r="YB112" i="1" s="1"/>
  <c r="DN112" i="1"/>
  <c r="EL197" i="1"/>
  <c r="NR197" i="1" s="1"/>
  <c r="YB197" i="1" s="1"/>
  <c r="DN197" i="1"/>
  <c r="CR44" i="1"/>
  <c r="WH44" i="1" s="1"/>
  <c r="XF44" i="1" s="1"/>
  <c r="HG44" i="1"/>
  <c r="GI44" i="1"/>
  <c r="FK44" i="1"/>
  <c r="CS41" i="1"/>
  <c r="WI41" i="1" s="1"/>
  <c r="XG41" i="1" s="1"/>
  <c r="HH41" i="1"/>
  <c r="GJ41" i="1"/>
  <c r="FL41" i="1"/>
  <c r="CR95" i="1"/>
  <c r="WH95" i="1" s="1"/>
  <c r="XF95" i="1" s="1"/>
  <c r="HG95" i="1"/>
  <c r="GI95" i="1"/>
  <c r="FK95" i="1"/>
  <c r="CR209" i="1"/>
  <c r="WH209" i="1" s="1"/>
  <c r="XF209" i="1" s="1"/>
  <c r="HG209" i="1"/>
  <c r="GI209" i="1"/>
  <c r="FK209" i="1"/>
  <c r="AV209" i="1"/>
  <c r="BS209" i="1" s="1"/>
  <c r="HF28" i="1"/>
  <c r="FJ28" i="1"/>
  <c r="GH28" i="1"/>
  <c r="CQ28" i="1"/>
  <c r="WG28" i="1" s="1"/>
  <c r="XE28" i="1" s="1"/>
  <c r="AV162" i="1"/>
  <c r="BS162" i="1" s="1"/>
  <c r="EK187" i="1"/>
  <c r="NQ187" i="1" s="1"/>
  <c r="YA187" i="1" s="1"/>
  <c r="DM187" i="1"/>
  <c r="AW164" i="1"/>
  <c r="BT164" i="1" s="1"/>
  <c r="HG46" i="1"/>
  <c r="GI46" i="1"/>
  <c r="FK46" i="1"/>
  <c r="CR46" i="1"/>
  <c r="WH46" i="1" s="1"/>
  <c r="XF46" i="1" s="1"/>
  <c r="CR122" i="1"/>
  <c r="WH122" i="1" s="1"/>
  <c r="XF122" i="1" s="1"/>
  <c r="HG122" i="1"/>
  <c r="GI122" i="1"/>
  <c r="FK122" i="1"/>
  <c r="CR205" i="1"/>
  <c r="WH205" i="1" s="1"/>
  <c r="XF205" i="1" s="1"/>
  <c r="HG205" i="1"/>
  <c r="GI205" i="1"/>
  <c r="FK205" i="1"/>
  <c r="AX161" i="1"/>
  <c r="BU161" i="1" s="1"/>
  <c r="AW169" i="1"/>
  <c r="BT169" i="1" s="1"/>
  <c r="EM26" i="1"/>
  <c r="NS26" i="1" s="1"/>
  <c r="YC26" i="1" s="1"/>
  <c r="DO26" i="1"/>
  <c r="EL153" i="1"/>
  <c r="NR153" i="1" s="1"/>
  <c r="YB153" i="1" s="1"/>
  <c r="DN153" i="1"/>
  <c r="EK194" i="1"/>
  <c r="NQ194" i="1" s="1"/>
  <c r="YA194" i="1" s="1"/>
  <c r="DM194" i="1"/>
  <c r="HF151" i="1"/>
  <c r="GH151" i="1"/>
  <c r="FJ151" i="1"/>
  <c r="CQ151" i="1"/>
  <c r="WG151" i="1" s="1"/>
  <c r="XE151" i="1" s="1"/>
  <c r="HG77" i="1"/>
  <c r="GI77" i="1"/>
  <c r="FK77" i="1"/>
  <c r="CR77" i="1"/>
  <c r="WH77" i="1" s="1"/>
  <c r="XF77" i="1" s="1"/>
  <c r="HG132" i="1"/>
  <c r="GI132" i="1"/>
  <c r="FK132" i="1"/>
  <c r="CR132" i="1"/>
  <c r="WH132" i="1" s="1"/>
  <c r="XF132" i="1" s="1"/>
  <c r="HG144" i="1"/>
  <c r="GI144" i="1"/>
  <c r="FK144" i="1"/>
  <c r="CR144" i="1"/>
  <c r="WH144" i="1" s="1"/>
  <c r="XF144" i="1" s="1"/>
  <c r="AW128" i="1"/>
  <c r="BT128" i="1" s="1"/>
  <c r="AW118" i="1"/>
  <c r="BT118" i="1" s="1"/>
  <c r="HG148" i="1"/>
  <c r="GI148" i="1"/>
  <c r="FK148" i="1"/>
  <c r="CR148" i="1"/>
  <c r="WH148" i="1" s="1"/>
  <c r="XF148" i="1" s="1"/>
  <c r="HF143" i="1"/>
  <c r="GH143" i="1"/>
  <c r="FJ143" i="1"/>
  <c r="CQ143" i="1"/>
  <c r="WG143" i="1" s="1"/>
  <c r="XE143" i="1" s="1"/>
  <c r="EL53" i="1"/>
  <c r="NR53" i="1" s="1"/>
  <c r="YB53" i="1" s="1"/>
  <c r="DN53" i="1"/>
  <c r="AW74" i="1"/>
  <c r="BT74" i="1" s="1"/>
  <c r="CR170" i="1"/>
  <c r="WH170" i="1" s="1"/>
  <c r="XF170" i="1" s="1"/>
  <c r="HG170" i="1"/>
  <c r="GI170" i="1"/>
  <c r="FK170" i="1"/>
  <c r="CR150" i="1"/>
  <c r="WH150" i="1" s="1"/>
  <c r="XF150" i="1" s="1"/>
  <c r="HG150" i="1"/>
  <c r="GI150" i="1"/>
  <c r="FK150" i="1"/>
  <c r="CR40" i="1"/>
  <c r="WH40" i="1" s="1"/>
  <c r="XF40" i="1" s="1"/>
  <c r="HG40" i="1"/>
  <c r="GI40" i="1"/>
  <c r="FK40" i="1"/>
  <c r="EL37" i="1"/>
  <c r="NR37" i="1" s="1"/>
  <c r="YB37" i="1" s="1"/>
  <c r="DN37" i="1"/>
  <c r="CR127" i="1"/>
  <c r="WH127" i="1" s="1"/>
  <c r="XF127" i="1" s="1"/>
  <c r="HG127" i="1"/>
  <c r="GI127" i="1"/>
  <c r="FK127" i="1"/>
  <c r="AW140" i="1"/>
  <c r="BT140" i="1" s="1"/>
  <c r="AX50" i="1"/>
  <c r="BU50" i="1" s="1"/>
  <c r="EL57" i="1"/>
  <c r="NR57" i="1" s="1"/>
  <c r="YB57" i="1" s="1"/>
  <c r="DN57" i="1"/>
  <c r="EL33" i="1"/>
  <c r="NR33" i="1" s="1"/>
  <c r="YB33" i="1" s="1"/>
  <c r="DN33" i="1"/>
  <c r="EL187" i="1"/>
  <c r="NR187" i="1" s="1"/>
  <c r="YB187" i="1" s="1"/>
  <c r="DN187" i="1"/>
  <c r="CR27" i="1"/>
  <c r="WH27" i="1" s="1"/>
  <c r="XF27" i="1" s="1"/>
  <c r="HG27" i="1"/>
  <c r="GI27" i="1"/>
  <c r="FK27" i="1"/>
  <c r="HG65" i="1"/>
  <c r="GI65" i="1"/>
  <c r="FK65" i="1"/>
  <c r="CR65" i="1"/>
  <c r="WH65" i="1" s="1"/>
  <c r="XF65" i="1" s="1"/>
  <c r="AW52" i="1"/>
  <c r="BT52" i="1" s="1"/>
  <c r="CR128" i="1"/>
  <c r="WH128" i="1" s="1"/>
  <c r="XF128" i="1" s="1"/>
  <c r="HG128" i="1"/>
  <c r="GI128" i="1"/>
  <c r="FK128" i="1"/>
  <c r="CR90" i="1"/>
  <c r="WH90" i="1" s="1"/>
  <c r="XF90" i="1" s="1"/>
  <c r="HG90" i="1"/>
  <c r="GI90" i="1"/>
  <c r="FK90" i="1"/>
  <c r="CR167" i="1"/>
  <c r="WH167" i="1" s="1"/>
  <c r="XF167" i="1" s="1"/>
  <c r="HG167" i="1"/>
  <c r="GI167" i="1"/>
  <c r="FK167" i="1"/>
  <c r="EM22" i="1"/>
  <c r="NS22" i="1" s="1"/>
  <c r="YC22" i="1" s="1"/>
  <c r="DO22" i="1"/>
  <c r="AW160" i="1"/>
  <c r="BT160" i="1" s="1"/>
  <c r="HG50" i="1"/>
  <c r="GI50" i="1"/>
  <c r="FK50" i="1"/>
  <c r="CR50" i="1"/>
  <c r="WH50" i="1" s="1"/>
  <c r="XF50" i="1" s="1"/>
  <c r="EL194" i="1"/>
  <c r="NR194" i="1" s="1"/>
  <c r="YB194" i="1" s="1"/>
  <c r="DN194" i="1"/>
  <c r="CR39" i="1"/>
  <c r="WH39" i="1" s="1"/>
  <c r="XF39" i="1" s="1"/>
  <c r="HG39" i="1"/>
  <c r="GI39" i="1"/>
  <c r="FK39" i="1"/>
  <c r="CR82" i="1"/>
  <c r="WH82" i="1" s="1"/>
  <c r="XF82" i="1" s="1"/>
  <c r="HG82" i="1"/>
  <c r="GI82" i="1"/>
  <c r="FK82" i="1"/>
  <c r="HG54" i="1"/>
  <c r="GI54" i="1"/>
  <c r="FK54" i="1"/>
  <c r="CR54" i="1"/>
  <c r="WH54" i="1" s="1"/>
  <c r="XF54" i="1" s="1"/>
  <c r="HF171" i="1"/>
  <c r="GH171" i="1"/>
  <c r="FJ171" i="1"/>
  <c r="CQ171" i="1"/>
  <c r="WG171" i="1" s="1"/>
  <c r="XE171" i="1" s="1"/>
  <c r="AY73" i="1"/>
  <c r="BV73" i="1" s="1"/>
  <c r="HG125" i="1"/>
  <c r="GI125" i="1"/>
  <c r="FK125" i="1"/>
  <c r="CR125" i="1"/>
  <c r="WH125" i="1" s="1"/>
  <c r="XF125" i="1" s="1"/>
  <c r="AW207" i="1"/>
  <c r="BT207" i="1" s="1"/>
  <c r="EL191" i="1"/>
  <c r="NR191" i="1" s="1"/>
  <c r="YB191" i="1" s="1"/>
  <c r="DN191" i="1"/>
  <c r="AW91" i="1"/>
  <c r="BT91" i="1" s="1"/>
  <c r="AW178" i="1"/>
  <c r="BT178" i="1" s="1"/>
  <c r="EL154" i="1"/>
  <c r="NR154" i="1" s="1"/>
  <c r="YB154" i="1" s="1"/>
  <c r="DN154" i="1"/>
  <c r="EL51" i="1"/>
  <c r="NR51" i="1" s="1"/>
  <c r="YB51" i="1" s="1"/>
  <c r="DN51" i="1"/>
  <c r="DO203" i="1"/>
  <c r="EM203" i="1"/>
  <c r="NS203" i="1" s="1"/>
  <c r="YC203" i="1" s="1"/>
  <c r="CR74" i="1"/>
  <c r="WH74" i="1" s="1"/>
  <c r="XF74" i="1" s="1"/>
  <c r="HG74" i="1"/>
  <c r="GI74" i="1"/>
  <c r="FK74" i="1"/>
  <c r="AW83" i="1"/>
  <c r="BT83" i="1" s="1"/>
  <c r="HG81" i="1"/>
  <c r="GI81" i="1"/>
  <c r="FK81" i="1"/>
  <c r="CR81" i="1"/>
  <c r="WH81" i="1" s="1"/>
  <c r="XF81" i="1" s="1"/>
  <c r="HF183" i="1"/>
  <c r="GH183" i="1"/>
  <c r="FJ183" i="1"/>
  <c r="CQ183" i="1"/>
  <c r="WG183" i="1" s="1"/>
  <c r="XE183" i="1" s="1"/>
  <c r="AV141" i="1"/>
  <c r="BS141" i="1" s="1"/>
  <c r="EK21" i="1"/>
  <c r="DM21" i="1"/>
  <c r="CR103" i="1"/>
  <c r="HG103" i="1"/>
  <c r="GI103" i="1"/>
  <c r="FK103" i="1"/>
  <c r="EL98" i="1"/>
  <c r="NR98" i="1" s="1"/>
  <c r="YB98" i="1" s="1"/>
  <c r="DN98" i="1"/>
  <c r="AW127" i="1"/>
  <c r="BT127" i="1" s="1"/>
  <c r="EL133" i="1"/>
  <c r="NR133" i="1" s="1"/>
  <c r="YB133" i="1" s="1"/>
  <c r="DN133" i="1"/>
  <c r="EL149" i="1"/>
  <c r="NR149" i="1" s="1"/>
  <c r="YB149" i="1" s="1"/>
  <c r="DN149" i="1"/>
  <c r="EK136" i="1"/>
  <c r="NQ136" i="1" s="1"/>
  <c r="YA136" i="1" s="1"/>
  <c r="DM136" i="1"/>
  <c r="CS195" i="1"/>
  <c r="WI195" i="1" s="1"/>
  <c r="XG195" i="1" s="1"/>
  <c r="HH195" i="1"/>
  <c r="GJ195" i="1"/>
  <c r="FL195" i="1"/>
  <c r="CR48" i="1"/>
  <c r="WH48" i="1" s="1"/>
  <c r="XF48" i="1" s="1"/>
  <c r="HG48" i="1"/>
  <c r="GI48" i="1"/>
  <c r="FK48" i="1"/>
  <c r="HH164" i="1"/>
  <c r="GJ164" i="1"/>
  <c r="FL164" i="1"/>
  <c r="CS164" i="1"/>
  <c r="WI164" i="1" s="1"/>
  <c r="XG164" i="1" s="1"/>
  <c r="EL167" i="1"/>
  <c r="NR167" i="1" s="1"/>
  <c r="YB167" i="1" s="1"/>
  <c r="DN167" i="1"/>
  <c r="AV158" i="1"/>
  <c r="BS158" i="1" s="1"/>
  <c r="AW181" i="1"/>
  <c r="BT181" i="1" s="1"/>
  <c r="CR86" i="1"/>
  <c r="WH86" i="1" s="1"/>
  <c r="XF86" i="1" s="1"/>
  <c r="HG86" i="1"/>
  <c r="FK86" i="1"/>
  <c r="GI86" i="1"/>
  <c r="HF152" i="1"/>
  <c r="FJ152" i="1"/>
  <c r="CQ152" i="1"/>
  <c r="WG152" i="1" s="1"/>
  <c r="XE152" i="1" s="1"/>
  <c r="GH152" i="1"/>
  <c r="EL177" i="1"/>
  <c r="NR177" i="1" s="1"/>
  <c r="YB177" i="1" s="1"/>
  <c r="DN177" i="1"/>
  <c r="AW59" i="1"/>
  <c r="BT59" i="1" s="1"/>
  <c r="AW137" i="1"/>
  <c r="BT137" i="1" s="1"/>
  <c r="HG121" i="1"/>
  <c r="GI121" i="1"/>
  <c r="FK121" i="1"/>
  <c r="CR121" i="1"/>
  <c r="WH121" i="1" s="1"/>
  <c r="XF121" i="1" s="1"/>
  <c r="HG204" i="1"/>
  <c r="GI204" i="1"/>
  <c r="FK204" i="1"/>
  <c r="CR204" i="1"/>
  <c r="WH204" i="1" s="1"/>
  <c r="XF204" i="1" s="1"/>
  <c r="CR32" i="1"/>
  <c r="WH32" i="1" s="1"/>
  <c r="XF32" i="1" s="1"/>
  <c r="FK32" i="1"/>
  <c r="GI32" i="1"/>
  <c r="HG32" i="1"/>
  <c r="CR19" i="1"/>
  <c r="WH19" i="1" s="1"/>
  <c r="XF19" i="1" s="1"/>
  <c r="HG19" i="1"/>
  <c r="GI19" i="1"/>
  <c r="FK19" i="1"/>
  <c r="CR199" i="1"/>
  <c r="WH199" i="1" s="1"/>
  <c r="XF199" i="1" s="1"/>
  <c r="HG199" i="1"/>
  <c r="GI199" i="1"/>
  <c r="FK199" i="1"/>
  <c r="HF193" i="1"/>
  <c r="FJ193" i="1"/>
  <c r="CQ193" i="1"/>
  <c r="WG193" i="1" s="1"/>
  <c r="XE193" i="1" s="1"/>
  <c r="GH193" i="1"/>
  <c r="AW114" i="1"/>
  <c r="BT114" i="1" s="1"/>
  <c r="AW24" i="1"/>
  <c r="BT24" i="1" s="1"/>
  <c r="AV104" i="1"/>
  <c r="BS104" i="1" s="1"/>
  <c r="AW32" i="1"/>
  <c r="BT32" i="1" s="1"/>
  <c r="AW36" i="1"/>
  <c r="BT36" i="1" s="1"/>
  <c r="AW110" i="1"/>
  <c r="BT110" i="1" s="1"/>
  <c r="AW115" i="1"/>
  <c r="BT115" i="1" s="1"/>
  <c r="AV198" i="1"/>
  <c r="BS198" i="1" s="1"/>
  <c r="HF20" i="1"/>
  <c r="GH20" i="1"/>
  <c r="CQ20" i="1"/>
  <c r="WG20" i="1" s="1"/>
  <c r="XE20" i="1" s="1"/>
  <c r="FJ20" i="1"/>
  <c r="AV92" i="1"/>
  <c r="BS92" i="1" s="1"/>
  <c r="EM50" i="1"/>
  <c r="NS50" i="1" s="1"/>
  <c r="YC50" i="1" s="1"/>
  <c r="DO50" i="1"/>
  <c r="EK208" i="1"/>
  <c r="NQ208" i="1" s="1"/>
  <c r="YA208" i="1" s="1"/>
  <c r="DM208" i="1"/>
  <c r="AW88" i="1"/>
  <c r="BT88" i="1" s="1"/>
  <c r="CR118" i="1"/>
  <c r="WH118" i="1" s="1"/>
  <c r="XF118" i="1" s="1"/>
  <c r="HG118" i="1"/>
  <c r="GI118" i="1"/>
  <c r="FK118" i="1"/>
  <c r="EL209" i="1"/>
  <c r="NR209" i="1" s="1"/>
  <c r="YB209" i="1" s="1"/>
  <c r="DN209" i="1"/>
  <c r="AW51" i="1"/>
  <c r="BT51" i="1" s="1"/>
  <c r="HF147" i="1"/>
  <c r="GH147" i="1"/>
  <c r="FJ147" i="1"/>
  <c r="CQ147" i="1"/>
  <c r="WG147" i="1" s="1"/>
  <c r="XE147" i="1" s="1"/>
  <c r="HG101" i="1"/>
  <c r="GI101" i="1"/>
  <c r="FK101" i="1"/>
  <c r="CR101" i="1"/>
  <c r="WH101" i="1" s="1"/>
  <c r="XF101" i="1" s="1"/>
  <c r="AW43" i="1"/>
  <c r="BT43" i="1" s="1"/>
  <c r="CR23" i="1"/>
  <c r="WH23" i="1" s="1"/>
  <c r="XF23" i="1" s="1"/>
  <c r="HG23" i="1"/>
  <c r="GI23" i="1"/>
  <c r="FK23" i="1"/>
  <c r="AW70" i="1"/>
  <c r="BT70" i="1" s="1"/>
  <c r="CR70" i="1"/>
  <c r="WH70" i="1" s="1"/>
  <c r="XF70" i="1" s="1"/>
  <c r="HG70" i="1"/>
  <c r="GI70" i="1"/>
  <c r="FK70" i="1"/>
  <c r="CR78" i="1"/>
  <c r="WH78" i="1" s="1"/>
  <c r="XF78" i="1" s="1"/>
  <c r="HG78" i="1"/>
  <c r="GI78" i="1"/>
  <c r="FK78" i="1"/>
  <c r="AW99" i="1"/>
  <c r="BT99" i="1" s="1"/>
  <c r="GI196" i="1"/>
  <c r="HG196" i="1"/>
  <c r="FK196" i="1"/>
  <c r="CR196" i="1"/>
  <c r="WH196" i="1" s="1"/>
  <c r="XF196" i="1" s="1"/>
  <c r="EL162" i="1"/>
  <c r="NR162" i="1" s="1"/>
  <c r="YB162" i="1" s="1"/>
  <c r="DN162" i="1"/>
  <c r="AW142" i="1"/>
  <c r="BT142" i="1" s="1"/>
  <c r="AV100" i="1"/>
  <c r="BS100" i="1" s="1"/>
  <c r="EL171" i="1"/>
  <c r="NR171" i="1" s="1"/>
  <c r="YB171" i="1" s="1"/>
  <c r="DN171" i="1"/>
  <c r="AW30" i="1"/>
  <c r="BT30" i="1" s="1"/>
  <c r="AV49" i="1"/>
  <c r="BS49" i="1" s="1"/>
  <c r="AV192" i="1"/>
  <c r="BS192" i="1" s="1"/>
  <c r="AW18" i="1"/>
  <c r="BT18" i="1" s="1"/>
  <c r="EM55" i="1"/>
  <c r="NS55" i="1" s="1"/>
  <c r="YC55" i="1" s="1"/>
  <c r="DO55" i="1"/>
  <c r="CR111" i="1"/>
  <c r="WH111" i="1" s="1"/>
  <c r="XF111" i="1" s="1"/>
  <c r="HG111" i="1"/>
  <c r="GI111" i="1"/>
  <c r="FK111" i="1"/>
  <c r="AV129" i="1"/>
  <c r="BS129" i="1" s="1"/>
  <c r="AX58" i="1"/>
  <c r="BU58" i="1" s="1"/>
  <c r="EM27" i="1"/>
  <c r="NS27" i="1" s="1"/>
  <c r="YC27" i="1" s="1"/>
  <c r="DO27" i="1"/>
  <c r="EK84" i="1"/>
  <c r="NQ84" i="1" s="1"/>
  <c r="YA84" i="1" s="1"/>
  <c r="DM84" i="1"/>
  <c r="HG69" i="1"/>
  <c r="GI69" i="1"/>
  <c r="FK69" i="1"/>
  <c r="CR69" i="1"/>
  <c r="WH69" i="1" s="1"/>
  <c r="XF69" i="1" s="1"/>
  <c r="EM127" i="1"/>
  <c r="NS127" i="1" s="1"/>
  <c r="YC127" i="1" s="1"/>
  <c r="DO127" i="1"/>
  <c r="EL18" i="1"/>
  <c r="NR18" i="1" s="1"/>
  <c r="YB18" i="1" s="1"/>
  <c r="DN18" i="1"/>
  <c r="EK162" i="1"/>
  <c r="NQ162" i="1" s="1"/>
  <c r="YA162" i="1" s="1"/>
  <c r="DM162" i="1"/>
  <c r="CR99" i="1"/>
  <c r="WH99" i="1" s="1"/>
  <c r="XF99" i="1" s="1"/>
  <c r="HG99" i="1"/>
  <c r="GI99" i="1"/>
  <c r="FK99" i="1"/>
  <c r="CR211" i="1"/>
  <c r="WH211" i="1" s="1"/>
  <c r="XF211" i="1" s="1"/>
  <c r="HG211" i="1"/>
  <c r="GI211" i="1"/>
  <c r="FK211" i="1"/>
  <c r="CR146" i="1"/>
  <c r="WH146" i="1" s="1"/>
  <c r="XF146" i="1" s="1"/>
  <c r="HG146" i="1"/>
  <c r="GI146" i="1"/>
  <c r="FK146" i="1"/>
  <c r="AW151" i="1"/>
  <c r="BT151" i="1" s="1"/>
  <c r="HG159" i="1"/>
  <c r="GI159" i="1"/>
  <c r="FK159" i="1"/>
  <c r="CR159" i="1"/>
  <c r="WH159" i="1" s="1"/>
  <c r="XF159" i="1" s="1"/>
  <c r="AV136" i="1"/>
  <c r="BS136" i="1" s="1"/>
  <c r="CR98" i="1"/>
  <c r="WH98" i="1" s="1"/>
  <c r="XF98" i="1" s="1"/>
  <c r="HG98" i="1"/>
  <c r="GI98" i="1"/>
  <c r="FK98" i="1"/>
  <c r="AW126" i="1"/>
  <c r="BT126" i="1" s="1"/>
  <c r="CR153" i="1"/>
  <c r="WH153" i="1" s="1"/>
  <c r="XF153" i="1" s="1"/>
  <c r="HG153" i="1"/>
  <c r="GI153" i="1"/>
  <c r="FK153" i="1"/>
  <c r="CR31" i="1"/>
  <c r="WH31" i="1" s="1"/>
  <c r="XF31" i="1" s="1"/>
  <c r="HG31" i="1"/>
  <c r="GI31" i="1"/>
  <c r="FK31" i="1"/>
  <c r="EN138" i="1"/>
  <c r="NT138" i="1" s="1"/>
  <c r="YD138" i="1" s="1"/>
  <c r="DP138" i="1"/>
  <c r="EK153" i="1"/>
  <c r="NQ153" i="1" s="1"/>
  <c r="YA153" i="1" s="1"/>
  <c r="DM153" i="1"/>
  <c r="AW200" i="1"/>
  <c r="BT200" i="1" s="1"/>
  <c r="AW189" i="1"/>
  <c r="BT189" i="1" s="1"/>
  <c r="EL144" i="1"/>
  <c r="NR144" i="1" s="1"/>
  <c r="YB144" i="1" s="1"/>
  <c r="DN144" i="1"/>
  <c r="AW204" i="1"/>
  <c r="BT204" i="1" s="1"/>
  <c r="EL104" i="1"/>
  <c r="NR104" i="1" s="1"/>
  <c r="YB104" i="1" s="1"/>
  <c r="DN104" i="1"/>
  <c r="DN152" i="1"/>
  <c r="EL152" i="1"/>
  <c r="NR152" i="1" s="1"/>
  <c r="YB152" i="1" s="1"/>
  <c r="AV168" i="1"/>
  <c r="BS168" i="1" s="1"/>
  <c r="HG58" i="1"/>
  <c r="GI58" i="1"/>
  <c r="FK58" i="1"/>
  <c r="CR58" i="1"/>
  <c r="WH58" i="1" s="1"/>
  <c r="XF58" i="1" s="1"/>
  <c r="CR62" i="1"/>
  <c r="WH62" i="1" s="1"/>
  <c r="XF62" i="1" s="1"/>
  <c r="HG62" i="1"/>
  <c r="GI62" i="1"/>
  <c r="FK62" i="1"/>
  <c r="AW157" i="1"/>
  <c r="BT157" i="1" s="1"/>
  <c r="AW66" i="1"/>
  <c r="BT66" i="1" s="1"/>
  <c r="AV195" i="1"/>
  <c r="BS195" i="1" s="1"/>
  <c r="AW75" i="1"/>
  <c r="BT75" i="1" s="1"/>
  <c r="EL198" i="1"/>
  <c r="NR198" i="1" s="1"/>
  <c r="YB198" i="1" s="1"/>
  <c r="DN198" i="1"/>
  <c r="EL92" i="1"/>
  <c r="NR92" i="1" s="1"/>
  <c r="YB92" i="1" s="1"/>
  <c r="DN92" i="1"/>
  <c r="EN76" i="1"/>
  <c r="NT76" i="1" s="1"/>
  <c r="YD76" i="1" s="1"/>
  <c r="DP76" i="1"/>
  <c r="AV87" i="1"/>
  <c r="BS87" i="1" s="1"/>
  <c r="EM39" i="1"/>
  <c r="NS39" i="1" s="1"/>
  <c r="YC39" i="1" s="1"/>
  <c r="DO39" i="1"/>
  <c r="EM147" i="1"/>
  <c r="NS147" i="1" s="1"/>
  <c r="YC147" i="1" s="1"/>
  <c r="DO147" i="1"/>
  <c r="EM191" i="1"/>
  <c r="NS191" i="1" s="1"/>
  <c r="YC191" i="1" s="1"/>
  <c r="DO191" i="1"/>
  <c r="EL132" i="1"/>
  <c r="NR132" i="1" s="1"/>
  <c r="YB132" i="1" s="1"/>
  <c r="DN132" i="1"/>
  <c r="AV21" i="1"/>
  <c r="BS21" i="1" s="1"/>
  <c r="EN188" i="1"/>
  <c r="NT188" i="1" s="1"/>
  <c r="YD188" i="1" s="1"/>
  <c r="DP188" i="1"/>
  <c r="EM133" i="1"/>
  <c r="NS133" i="1" s="1"/>
  <c r="YC133" i="1" s="1"/>
  <c r="DO133" i="1"/>
  <c r="EM149" i="1"/>
  <c r="NS149" i="1" s="1"/>
  <c r="YC149" i="1" s="1"/>
  <c r="DO149" i="1"/>
  <c r="AW113" i="1"/>
  <c r="BT113" i="1" s="1"/>
  <c r="DO28" i="1"/>
  <c r="EM28" i="1"/>
  <c r="NS28" i="1" s="1"/>
  <c r="YC28" i="1" s="1"/>
  <c r="AV25" i="1"/>
  <c r="BS25" i="1" s="1"/>
  <c r="AV64" i="1"/>
  <c r="BS64" i="1" s="1"/>
  <c r="AV208" i="1"/>
  <c r="BS208" i="1" s="1"/>
  <c r="EM139" i="1"/>
  <c r="NS139" i="1" s="1"/>
  <c r="YC139" i="1" s="1"/>
  <c r="DO139" i="1"/>
  <c r="AW185" i="1"/>
  <c r="BT185" i="1" s="1"/>
  <c r="HG73" i="1"/>
  <c r="GI73" i="1"/>
  <c r="FK73" i="1"/>
  <c r="CR73" i="1"/>
  <c r="AW48" i="1"/>
  <c r="BT48" i="1" s="1"/>
  <c r="HG105" i="1"/>
  <c r="GI105" i="1"/>
  <c r="FK105" i="1"/>
  <c r="CR105" i="1"/>
  <c r="WH105" i="1" s="1"/>
  <c r="XF105" i="1" s="1"/>
  <c r="EM142" i="1"/>
  <c r="NS142" i="1" s="1"/>
  <c r="YC142" i="1" s="1"/>
  <c r="DO142" i="1"/>
  <c r="EL100" i="1"/>
  <c r="NR100" i="1" s="1"/>
  <c r="YB100" i="1" s="1"/>
  <c r="DN100" i="1"/>
  <c r="CR91" i="1"/>
  <c r="WH91" i="1" s="1"/>
  <c r="XF91" i="1" s="1"/>
  <c r="HG91" i="1"/>
  <c r="GI91" i="1"/>
  <c r="FK91" i="1"/>
  <c r="EM78" i="1"/>
  <c r="NS78" i="1" s="1"/>
  <c r="YC78" i="1" s="1"/>
  <c r="DO78" i="1"/>
  <c r="EM30" i="1"/>
  <c r="NS30" i="1" s="1"/>
  <c r="YC30" i="1" s="1"/>
  <c r="DO30" i="1"/>
  <c r="CR114" i="1"/>
  <c r="WH114" i="1" s="1"/>
  <c r="XF114" i="1" s="1"/>
  <c r="HG114" i="1"/>
  <c r="GI114" i="1"/>
  <c r="FK114" i="1"/>
  <c r="CR94" i="1"/>
  <c r="WH94" i="1" s="1"/>
  <c r="XF94" i="1" s="1"/>
  <c r="HG94" i="1"/>
  <c r="GI94" i="1"/>
  <c r="FK94" i="1"/>
  <c r="CR47" i="1"/>
  <c r="WH47" i="1" s="1"/>
  <c r="XF47" i="1" s="1"/>
  <c r="HG47" i="1"/>
  <c r="GI47" i="1"/>
  <c r="FK47" i="1"/>
  <c r="CR35" i="1"/>
  <c r="WH35" i="1" s="1"/>
  <c r="XF35" i="1" s="1"/>
  <c r="HG35" i="1"/>
  <c r="GI35" i="1"/>
  <c r="FK35" i="1"/>
  <c r="CR130" i="1"/>
  <c r="WH130" i="1" s="1"/>
  <c r="XF130" i="1" s="1"/>
  <c r="HG130" i="1"/>
  <c r="GI130" i="1"/>
  <c r="FK130" i="1"/>
  <c r="EL49" i="1"/>
  <c r="NR49" i="1" s="1"/>
  <c r="YB49" i="1" s="1"/>
  <c r="DN49" i="1"/>
  <c r="HG117" i="1"/>
  <c r="GI117" i="1"/>
  <c r="FK117" i="1"/>
  <c r="CR117" i="1"/>
  <c r="WH117" i="1" s="1"/>
  <c r="XF117" i="1" s="1"/>
  <c r="HG97" i="1"/>
  <c r="GI97" i="1"/>
  <c r="FK97" i="1"/>
  <c r="CR97" i="1"/>
  <c r="WH97" i="1" s="1"/>
  <c r="XF97" i="1" s="1"/>
  <c r="AW180" i="1"/>
  <c r="BT180" i="1" s="1"/>
  <c r="CR191" i="1"/>
  <c r="WH191" i="1" s="1"/>
  <c r="XF191" i="1" s="1"/>
  <c r="HG191" i="1"/>
  <c r="GI191" i="1"/>
  <c r="FK191" i="1"/>
  <c r="HG42" i="1"/>
  <c r="GI42" i="1"/>
  <c r="FK42" i="1"/>
  <c r="CR42" i="1"/>
  <c r="WH42" i="1" s="1"/>
  <c r="XF42" i="1" s="1"/>
  <c r="GH180" i="1"/>
  <c r="FJ180" i="1"/>
  <c r="HF180" i="1"/>
  <c r="CQ180" i="1"/>
  <c r="WG180" i="1" s="1"/>
  <c r="XE180" i="1" s="1"/>
  <c r="AW67" i="1"/>
  <c r="BT67" i="1" s="1"/>
  <c r="HG194" i="1"/>
  <c r="GI194" i="1"/>
  <c r="FK194" i="1"/>
  <c r="CR194" i="1"/>
  <c r="WH194" i="1" s="1"/>
  <c r="XF194" i="1" s="1"/>
  <c r="EM79" i="1"/>
  <c r="NS79" i="1" s="1"/>
  <c r="YC79" i="1" s="1"/>
  <c r="DO79" i="1"/>
  <c r="AW193" i="1"/>
  <c r="BT193" i="1" s="1"/>
  <c r="CS88" i="1"/>
  <c r="WI88" i="1" s="1"/>
  <c r="XG88" i="1" s="1"/>
  <c r="HH88" i="1"/>
  <c r="GJ88" i="1"/>
  <c r="FL88" i="1"/>
  <c r="AW44" i="1"/>
  <c r="BT44" i="1" s="1"/>
  <c r="AW135" i="1"/>
  <c r="BT135" i="1" s="1"/>
  <c r="CR138" i="1"/>
  <c r="WH138" i="1" s="1"/>
  <c r="XF138" i="1" s="1"/>
  <c r="HG138" i="1"/>
  <c r="GI138" i="1"/>
  <c r="FK138" i="1"/>
  <c r="EL192" i="1"/>
  <c r="NR192" i="1" s="1"/>
  <c r="YB192" i="1" s="1"/>
  <c r="DN192" i="1"/>
  <c r="AW145" i="1"/>
  <c r="BT145" i="1" s="1"/>
  <c r="HG109" i="1"/>
  <c r="GI109" i="1"/>
  <c r="FK109" i="1"/>
  <c r="CR109" i="1"/>
  <c r="WH109" i="1" s="1"/>
  <c r="XF109" i="1" s="1"/>
  <c r="AW82" i="1"/>
  <c r="BT82" i="1" s="1"/>
  <c r="AW40" i="1"/>
  <c r="BT40" i="1" s="1"/>
  <c r="AW171" i="1"/>
  <c r="BT171" i="1" s="1"/>
  <c r="CR36" i="1"/>
  <c r="WH36" i="1" s="1"/>
  <c r="XF36" i="1" s="1"/>
  <c r="HG36" i="1"/>
  <c r="GI36" i="1"/>
  <c r="FK36" i="1"/>
  <c r="CR157" i="1"/>
  <c r="WH157" i="1" s="1"/>
  <c r="XF157" i="1" s="1"/>
  <c r="HG157" i="1"/>
  <c r="GI157" i="1"/>
  <c r="FK157" i="1"/>
  <c r="CR63" i="1"/>
  <c r="WH63" i="1" s="1"/>
  <c r="XF63" i="1" s="1"/>
  <c r="HG63" i="1"/>
  <c r="GI63" i="1"/>
  <c r="FK63" i="1"/>
  <c r="HF124" i="1"/>
  <c r="GH124" i="1"/>
  <c r="FJ124" i="1"/>
  <c r="CQ124" i="1"/>
  <c r="WG124" i="1" s="1"/>
  <c r="XE124" i="1" s="1"/>
  <c r="AW173" i="1"/>
  <c r="BT173" i="1" s="1"/>
  <c r="CR83" i="1"/>
  <c r="WH83" i="1" s="1"/>
  <c r="XF83" i="1" s="1"/>
  <c r="HG83" i="1"/>
  <c r="GI83" i="1"/>
  <c r="FK83" i="1"/>
  <c r="AW143" i="1"/>
  <c r="BT143" i="1" s="1"/>
  <c r="CR176" i="1"/>
  <c r="WH176" i="1" s="1"/>
  <c r="XF176" i="1" s="1"/>
  <c r="HG176" i="1"/>
  <c r="GI176" i="1"/>
  <c r="FK176" i="1"/>
  <c r="EM18" i="1"/>
  <c r="NS18" i="1" s="1"/>
  <c r="YC18" i="1" s="1"/>
  <c r="DO18" i="1"/>
  <c r="AW167" i="1"/>
  <c r="BT167" i="1" s="1"/>
  <c r="AW17" i="1"/>
  <c r="BT17" i="1" s="1"/>
  <c r="AW77" i="1" l="1"/>
  <c r="WG133" i="1"/>
  <c r="XE133" i="1" s="1"/>
  <c r="MU133" i="1"/>
  <c r="IE133" i="1"/>
  <c r="HG133" i="1"/>
  <c r="LW133" i="1"/>
  <c r="KA133" i="1"/>
  <c r="GI133" i="1"/>
  <c r="CR133" i="1"/>
  <c r="KY133" i="1"/>
  <c r="FK133" i="1"/>
  <c r="JC133" i="1"/>
  <c r="OR190" i="1"/>
  <c r="YD190" i="1"/>
  <c r="QO214" i="1"/>
  <c r="YE214" i="1"/>
  <c r="QM69" i="1"/>
  <c r="YC69" i="1"/>
  <c r="PP190" i="1"/>
  <c r="DO77" i="1"/>
  <c r="TV77" i="1" s="1"/>
  <c r="RL190" i="1"/>
  <c r="PQ214" i="1"/>
  <c r="TV18" i="1"/>
  <c r="TU192" i="1"/>
  <c r="TW73" i="1"/>
  <c r="WH73" i="1"/>
  <c r="XF73" i="1" s="1"/>
  <c r="TU132" i="1"/>
  <c r="TT162" i="1"/>
  <c r="TV127" i="1"/>
  <c r="TV27" i="1"/>
  <c r="TU209" i="1"/>
  <c r="TT136" i="1"/>
  <c r="TU133" i="1"/>
  <c r="TW103" i="1"/>
  <c r="WH103" i="1"/>
  <c r="XF103" i="1" s="1"/>
  <c r="TV22" i="1"/>
  <c r="TU153" i="1"/>
  <c r="TU60" i="1"/>
  <c r="TU181" i="1"/>
  <c r="TU40" i="1"/>
  <c r="TT41" i="1"/>
  <c r="TU125" i="1"/>
  <c r="TU143" i="1"/>
  <c r="TU193" i="1"/>
  <c r="TT25" i="1"/>
  <c r="TU43" i="1"/>
  <c r="TU160" i="1"/>
  <c r="TV32" i="1"/>
  <c r="TU201" i="1"/>
  <c r="TU77" i="1"/>
  <c r="TT77" i="1"/>
  <c r="TT134" i="1"/>
  <c r="TV76" i="1"/>
  <c r="WG76" i="1"/>
  <c r="XE76" i="1" s="1"/>
  <c r="TT97" i="1"/>
  <c r="TT35" i="1"/>
  <c r="TT101" i="1"/>
  <c r="TT199" i="1"/>
  <c r="TT120" i="1"/>
  <c r="TT116" i="1"/>
  <c r="TT130" i="1"/>
  <c r="TT146" i="1"/>
  <c r="TT124" i="1"/>
  <c r="TT159" i="1"/>
  <c r="TT150" i="1"/>
  <c r="OS214" i="1"/>
  <c r="WG106" i="1"/>
  <c r="XE106" i="1" s="1"/>
  <c r="JC106" i="1"/>
  <c r="HG106" i="1"/>
  <c r="KY106" i="1"/>
  <c r="MU106" i="1"/>
  <c r="KA106" i="1"/>
  <c r="GI106" i="1"/>
  <c r="LW106" i="1"/>
  <c r="IE106" i="1"/>
  <c r="FK106" i="1"/>
  <c r="CR106" i="1"/>
  <c r="TV78" i="1"/>
  <c r="TU198" i="1"/>
  <c r="TU152" i="1"/>
  <c r="TU144" i="1"/>
  <c r="TT153" i="1"/>
  <c r="TV50" i="1"/>
  <c r="TT21" i="1"/>
  <c r="TU154" i="1"/>
  <c r="TU191" i="1"/>
  <c r="TU194" i="1"/>
  <c r="TU33" i="1"/>
  <c r="TU112" i="1"/>
  <c r="TU135" i="1"/>
  <c r="TU211" i="1"/>
  <c r="TU126" i="1"/>
  <c r="TU29" i="1"/>
  <c r="TV181" i="1"/>
  <c r="TT209" i="1"/>
  <c r="TT64" i="1"/>
  <c r="TU70" i="1"/>
  <c r="TT132" i="1"/>
  <c r="TU52" i="1"/>
  <c r="TV43" i="1"/>
  <c r="TV51" i="1"/>
  <c r="TV157" i="1"/>
  <c r="TV36" i="1"/>
  <c r="TV114" i="1"/>
  <c r="TV83" i="1"/>
  <c r="TU129" i="1"/>
  <c r="TV40" i="1"/>
  <c r="TV88" i="1"/>
  <c r="TU172" i="1"/>
  <c r="TV31" i="1"/>
  <c r="TV82" i="1"/>
  <c r="TV118" i="1"/>
  <c r="TV48" i="1"/>
  <c r="TV70" i="1"/>
  <c r="TV75" i="1"/>
  <c r="TV47" i="1"/>
  <c r="TU148" i="1"/>
  <c r="TU25" i="1"/>
  <c r="TV66" i="1"/>
  <c r="TU168" i="1"/>
  <c r="TV98" i="1"/>
  <c r="TV63" i="1"/>
  <c r="TU202" i="1"/>
  <c r="TU190" i="1"/>
  <c r="TU69" i="1"/>
  <c r="TT89" i="1"/>
  <c r="TT38" i="1"/>
  <c r="TT93" i="1"/>
  <c r="TT80" i="1"/>
  <c r="TT68" i="1"/>
  <c r="TT72" i="1"/>
  <c r="TT46" i="1"/>
  <c r="TT62" i="1"/>
  <c r="TT86" i="1"/>
  <c r="TT170" i="1"/>
  <c r="TT165" i="1"/>
  <c r="TT166" i="1"/>
  <c r="TT196" i="1"/>
  <c r="WG75" i="1"/>
  <c r="XE75" i="1" s="1"/>
  <c r="LW75" i="1"/>
  <c r="IE75" i="1"/>
  <c r="GI75" i="1"/>
  <c r="KY75" i="1"/>
  <c r="FK75" i="1"/>
  <c r="JC75" i="1"/>
  <c r="CR75" i="1"/>
  <c r="MU75" i="1"/>
  <c r="KA75" i="1"/>
  <c r="HG75" i="1"/>
  <c r="TU49" i="1"/>
  <c r="TV191" i="1"/>
  <c r="TV39" i="1"/>
  <c r="TU104" i="1"/>
  <c r="TU18" i="1"/>
  <c r="TT84" i="1"/>
  <c r="TU171" i="1"/>
  <c r="TU162" i="1"/>
  <c r="TU177" i="1"/>
  <c r="TU167" i="1"/>
  <c r="TU149" i="1"/>
  <c r="TU53" i="1"/>
  <c r="TT194" i="1"/>
  <c r="TV26" i="1"/>
  <c r="TU180" i="1"/>
  <c r="TU45" i="1"/>
  <c r="TU41" i="1"/>
  <c r="TU99" i="1"/>
  <c r="TU173" i="1"/>
  <c r="TV19" i="1"/>
  <c r="TU158" i="1"/>
  <c r="TU141" i="1"/>
  <c r="TT61" i="1"/>
  <c r="TT182" i="1"/>
  <c r="TT111" i="1"/>
  <c r="TT176" i="1"/>
  <c r="TT121" i="1"/>
  <c r="TV190" i="1"/>
  <c r="TT117" i="1"/>
  <c r="TU175" i="1"/>
  <c r="TT186" i="1"/>
  <c r="TW213" i="1"/>
  <c r="TX216" i="1"/>
  <c r="TX212" i="1"/>
  <c r="WG110" i="1"/>
  <c r="XE110" i="1" s="1"/>
  <c r="JC110" i="1"/>
  <c r="GI110" i="1"/>
  <c r="KY110" i="1"/>
  <c r="MU110" i="1"/>
  <c r="KA110" i="1"/>
  <c r="FK110" i="1"/>
  <c r="CR110" i="1"/>
  <c r="HG110" i="1"/>
  <c r="LW110" i="1"/>
  <c r="IE110" i="1"/>
  <c r="WG173" i="1"/>
  <c r="XE173" i="1" s="1"/>
  <c r="LW173" i="1"/>
  <c r="KA173" i="1"/>
  <c r="FK173" i="1"/>
  <c r="MU173" i="1"/>
  <c r="IE173" i="1"/>
  <c r="KY173" i="1"/>
  <c r="CR173" i="1"/>
  <c r="JC173" i="1"/>
  <c r="HG173" i="1"/>
  <c r="GI173" i="1"/>
  <c r="TU100" i="1"/>
  <c r="TV133" i="1"/>
  <c r="TU92" i="1"/>
  <c r="TT208" i="1"/>
  <c r="TU98" i="1"/>
  <c r="TU51" i="1"/>
  <c r="TU187" i="1"/>
  <c r="TU57" i="1"/>
  <c r="TU37" i="1"/>
  <c r="TT187" i="1"/>
  <c r="TU197" i="1"/>
  <c r="TU84" i="1"/>
  <c r="TU23" i="1"/>
  <c r="TU108" i="1"/>
  <c r="TT211" i="1"/>
  <c r="TU22" i="1"/>
  <c r="TU113" i="1"/>
  <c r="TV167" i="1"/>
  <c r="TV52" i="1"/>
  <c r="TU64" i="1"/>
  <c r="TU21" i="1"/>
  <c r="TU195" i="1"/>
  <c r="TV204" i="1"/>
  <c r="TU136" i="1"/>
  <c r="TV122" i="1"/>
  <c r="TV128" i="1"/>
  <c r="TU208" i="1"/>
  <c r="TU87" i="1"/>
  <c r="TV140" i="1"/>
  <c r="TV74" i="1"/>
  <c r="TV106" i="1"/>
  <c r="TV110" i="1"/>
  <c r="TV95" i="1"/>
  <c r="TV91" i="1"/>
  <c r="TV173" i="1"/>
  <c r="TV44" i="1"/>
  <c r="TV164" i="1"/>
  <c r="TV99" i="1"/>
  <c r="TT155" i="1"/>
  <c r="TT56" i="1"/>
  <c r="TT54" i="1"/>
  <c r="TT90" i="1"/>
  <c r="TT34" i="1"/>
  <c r="TU81" i="1"/>
  <c r="TT65" i="1"/>
  <c r="TT42" i="1"/>
  <c r="TT163" i="1"/>
  <c r="TT105" i="1"/>
  <c r="TT109" i="1"/>
  <c r="TT107" i="1"/>
  <c r="TT205" i="1"/>
  <c r="TT210" i="1"/>
  <c r="TT174" i="1"/>
  <c r="TX215" i="1"/>
  <c r="WG53" i="1"/>
  <c r="XE53" i="1" s="1"/>
  <c r="JC53" i="1"/>
  <c r="FK53" i="1"/>
  <c r="GI53" i="1"/>
  <c r="MU53" i="1"/>
  <c r="KA53" i="1"/>
  <c r="CR53" i="1"/>
  <c r="HG53" i="1"/>
  <c r="KY53" i="1"/>
  <c r="LW53" i="1"/>
  <c r="IE53" i="1"/>
  <c r="NU190" i="1"/>
  <c r="YE190" i="1" s="1"/>
  <c r="NV214" i="1"/>
  <c r="PR214" i="1" s="1"/>
  <c r="NU73" i="1"/>
  <c r="NU216" i="1"/>
  <c r="PQ216" i="1" s="1"/>
  <c r="NU212" i="1"/>
  <c r="PQ212" i="1" s="1"/>
  <c r="NU215" i="1"/>
  <c r="OS215" i="1" s="1"/>
  <c r="TV206" i="1"/>
  <c r="CU212" i="1"/>
  <c r="WK212" i="1" s="1"/>
  <c r="XI212" i="1" s="1"/>
  <c r="MX212" i="1"/>
  <c r="LZ212" i="1"/>
  <c r="LB212" i="1"/>
  <c r="KD212" i="1"/>
  <c r="JF212" i="1"/>
  <c r="IH212" i="1"/>
  <c r="HJ212" i="1"/>
  <c r="GL212" i="1"/>
  <c r="FN212" i="1"/>
  <c r="CU216" i="1"/>
  <c r="WK216" i="1" s="1"/>
  <c r="XI216" i="1" s="1"/>
  <c r="MX216" i="1"/>
  <c r="LZ216" i="1"/>
  <c r="LB216" i="1"/>
  <c r="KD216" i="1"/>
  <c r="JF216" i="1"/>
  <c r="IH216" i="1"/>
  <c r="HJ216" i="1"/>
  <c r="GL216" i="1"/>
  <c r="FN216" i="1"/>
  <c r="EO213" i="1"/>
  <c r="DQ213" i="1"/>
  <c r="BV213" i="1"/>
  <c r="AZ213" i="1"/>
  <c r="RL213" i="1"/>
  <c r="QN213" i="1"/>
  <c r="PP213" i="1"/>
  <c r="OR213" i="1"/>
  <c r="EQ214" i="1"/>
  <c r="DS214" i="1"/>
  <c r="BB214" i="1"/>
  <c r="BX214" i="1"/>
  <c r="EP216" i="1"/>
  <c r="DR216" i="1"/>
  <c r="BW216" i="1"/>
  <c r="BA216" i="1"/>
  <c r="EP212" i="1"/>
  <c r="DR212" i="1"/>
  <c r="BW212" i="1"/>
  <c r="BA212" i="1"/>
  <c r="CU215" i="1"/>
  <c r="WK215" i="1" s="1"/>
  <c r="XI215" i="1" s="1"/>
  <c r="MX215" i="1"/>
  <c r="LZ215" i="1"/>
  <c r="LB215" i="1"/>
  <c r="KD215" i="1"/>
  <c r="JF215" i="1"/>
  <c r="IH215" i="1"/>
  <c r="HJ215" i="1"/>
  <c r="GL215" i="1"/>
  <c r="FN215" i="1"/>
  <c r="CU213" i="1"/>
  <c r="WK213" i="1" s="1"/>
  <c r="XI213" i="1" s="1"/>
  <c r="MX213" i="1"/>
  <c r="LZ213" i="1"/>
  <c r="LB213" i="1"/>
  <c r="KD213" i="1"/>
  <c r="JF213" i="1"/>
  <c r="IH213" i="1"/>
  <c r="HJ213" i="1"/>
  <c r="GL213" i="1"/>
  <c r="FN213" i="1"/>
  <c r="MX214" i="1"/>
  <c r="LZ214" i="1"/>
  <c r="LB214" i="1"/>
  <c r="KD214" i="1"/>
  <c r="JF214" i="1"/>
  <c r="IH214" i="1"/>
  <c r="HJ214" i="1"/>
  <c r="GL214" i="1"/>
  <c r="FN214" i="1"/>
  <c r="TY214" i="1"/>
  <c r="CU214" i="1"/>
  <c r="WK214" i="1" s="1"/>
  <c r="XI214" i="1" s="1"/>
  <c r="EP215" i="1"/>
  <c r="DR215" i="1"/>
  <c r="BA215" i="1"/>
  <c r="BW215" i="1"/>
  <c r="TV102" i="1"/>
  <c r="MU102" i="1"/>
  <c r="KA102" i="1"/>
  <c r="FK102" i="1"/>
  <c r="LW102" i="1"/>
  <c r="IE102" i="1"/>
  <c r="CR102" i="1"/>
  <c r="WH102" i="1" s="1"/>
  <c r="XF102" i="1" s="1"/>
  <c r="HG102" i="1"/>
  <c r="KY102" i="1"/>
  <c r="JC102" i="1"/>
  <c r="GI102" i="1"/>
  <c r="MU108" i="1"/>
  <c r="KA108" i="1"/>
  <c r="LW108" i="1"/>
  <c r="IE108" i="1"/>
  <c r="CR108" i="1"/>
  <c r="WH108" i="1" s="1"/>
  <c r="XF108" i="1" s="1"/>
  <c r="HG108" i="1"/>
  <c r="KY108" i="1"/>
  <c r="JC108" i="1"/>
  <c r="GI108" i="1"/>
  <c r="FK108" i="1"/>
  <c r="DO69" i="1"/>
  <c r="TV207" i="1"/>
  <c r="TV180" i="1"/>
  <c r="QN190" i="1"/>
  <c r="TV171" i="1"/>
  <c r="TV135" i="1"/>
  <c r="TV113" i="1"/>
  <c r="TW161" i="1"/>
  <c r="MU162" i="1"/>
  <c r="IE162" i="1"/>
  <c r="LW162" i="1"/>
  <c r="KA162" i="1"/>
  <c r="GI162" i="1"/>
  <c r="FK162" i="1"/>
  <c r="KY162" i="1"/>
  <c r="JC162" i="1"/>
  <c r="CR162" i="1"/>
  <c r="WH162" i="1" s="1"/>
  <c r="XF162" i="1" s="1"/>
  <c r="HG162" i="1"/>
  <c r="PO69" i="1"/>
  <c r="OQ69" i="1"/>
  <c r="TV143" i="1"/>
  <c r="TW138" i="1"/>
  <c r="TV200" i="1"/>
  <c r="EM190" i="1"/>
  <c r="NS190" i="1" s="1"/>
  <c r="EL159" i="1"/>
  <c r="NR159" i="1" s="1"/>
  <c r="YB159" i="1" s="1"/>
  <c r="DN159" i="1"/>
  <c r="EL150" i="1"/>
  <c r="NR150" i="1" s="1"/>
  <c r="YB150" i="1" s="1"/>
  <c r="DN150" i="1"/>
  <c r="DN196" i="1"/>
  <c r="EL196" i="1"/>
  <c r="NR196" i="1" s="1"/>
  <c r="YB196" i="1" s="1"/>
  <c r="RI182" i="1"/>
  <c r="QK182" i="1"/>
  <c r="PM182" i="1"/>
  <c r="OO182" i="1"/>
  <c r="QK111" i="1"/>
  <c r="PM111" i="1"/>
  <c r="OO111" i="1"/>
  <c r="RI111" i="1"/>
  <c r="RI165" i="1"/>
  <c r="QK165" i="1"/>
  <c r="PM165" i="1"/>
  <c r="OO165" i="1"/>
  <c r="BS182" i="1"/>
  <c r="AW182" i="1"/>
  <c r="BS163" i="1"/>
  <c r="AW163" i="1"/>
  <c r="BS105" i="1"/>
  <c r="AW105" i="1"/>
  <c r="BS111" i="1"/>
  <c r="AW111" i="1"/>
  <c r="DN165" i="1"/>
  <c r="EL165" i="1"/>
  <c r="NR165" i="1" s="1"/>
  <c r="YB165" i="1" s="1"/>
  <c r="DN120" i="1"/>
  <c r="EL120" i="1"/>
  <c r="NR120" i="1" s="1"/>
  <c r="YB120" i="1" s="1"/>
  <c r="EL116" i="1"/>
  <c r="NR116" i="1" s="1"/>
  <c r="YB116" i="1" s="1"/>
  <c r="DN116" i="1"/>
  <c r="EL130" i="1"/>
  <c r="NR130" i="1" s="1"/>
  <c r="YB130" i="1" s="1"/>
  <c r="DN130" i="1"/>
  <c r="PM166" i="1"/>
  <c r="OO166" i="1"/>
  <c r="RI166" i="1"/>
  <c r="QK166" i="1"/>
  <c r="BS155" i="1"/>
  <c r="AW155" i="1"/>
  <c r="RI196" i="1"/>
  <c r="QK196" i="1"/>
  <c r="PM196" i="1"/>
  <c r="OO196" i="1"/>
  <c r="BS146" i="1"/>
  <c r="AW146" i="1"/>
  <c r="BS107" i="1"/>
  <c r="AW107" i="1"/>
  <c r="BS124" i="1"/>
  <c r="AW124" i="1"/>
  <c r="BT175" i="1"/>
  <c r="AX175" i="1"/>
  <c r="BS186" i="1"/>
  <c r="AW186" i="1"/>
  <c r="BS210" i="1"/>
  <c r="AW210" i="1"/>
  <c r="BS174" i="1"/>
  <c r="AW174" i="1"/>
  <c r="OO170" i="1"/>
  <c r="RI170" i="1"/>
  <c r="QK170" i="1"/>
  <c r="PM170" i="1"/>
  <c r="RI120" i="1"/>
  <c r="QK120" i="1"/>
  <c r="PM120" i="1"/>
  <c r="OO120" i="1"/>
  <c r="OO116" i="1"/>
  <c r="RI116" i="1"/>
  <c r="QK116" i="1"/>
  <c r="PM116" i="1"/>
  <c r="OO130" i="1"/>
  <c r="RI130" i="1"/>
  <c r="QK130" i="1"/>
  <c r="PM130" i="1"/>
  <c r="EL182" i="1"/>
  <c r="NR182" i="1" s="1"/>
  <c r="YB182" i="1" s="1"/>
  <c r="DN182" i="1"/>
  <c r="DN163" i="1"/>
  <c r="EL163" i="1"/>
  <c r="NR163" i="1" s="1"/>
  <c r="YB163" i="1" s="1"/>
  <c r="DN105" i="1"/>
  <c r="EL105" i="1"/>
  <c r="NR105" i="1" s="1"/>
  <c r="YB105" i="1" s="1"/>
  <c r="EL111" i="1"/>
  <c r="NR111" i="1" s="1"/>
  <c r="YB111" i="1" s="1"/>
  <c r="DN111" i="1"/>
  <c r="BS109" i="1"/>
  <c r="AW109" i="1"/>
  <c r="BS176" i="1"/>
  <c r="AW176" i="1"/>
  <c r="BS121" i="1"/>
  <c r="AW121" i="1"/>
  <c r="QK146" i="1"/>
  <c r="PM146" i="1"/>
  <c r="RI146" i="1"/>
  <c r="OO146" i="1"/>
  <c r="QK124" i="1"/>
  <c r="PM124" i="1"/>
  <c r="OO124" i="1"/>
  <c r="RI124" i="1"/>
  <c r="QK159" i="1"/>
  <c r="PM159" i="1"/>
  <c r="OO159" i="1"/>
  <c r="RI159" i="1"/>
  <c r="OO150" i="1"/>
  <c r="RI150" i="1"/>
  <c r="QK150" i="1"/>
  <c r="PM150" i="1"/>
  <c r="EL146" i="1"/>
  <c r="NR146" i="1" s="1"/>
  <c r="YB146" i="1" s="1"/>
  <c r="DN146" i="1"/>
  <c r="DN107" i="1"/>
  <c r="EL107" i="1"/>
  <c r="NR107" i="1" s="1"/>
  <c r="YB107" i="1" s="1"/>
  <c r="DN124" i="1"/>
  <c r="EL124" i="1"/>
  <c r="NR124" i="1" s="1"/>
  <c r="YB124" i="1" s="1"/>
  <c r="EM175" i="1"/>
  <c r="NS175" i="1" s="1"/>
  <c r="YC175" i="1" s="1"/>
  <c r="DO175" i="1"/>
  <c r="EL186" i="1"/>
  <c r="NR186" i="1" s="1"/>
  <c r="YB186" i="1" s="1"/>
  <c r="DN186" i="1"/>
  <c r="DN210" i="1"/>
  <c r="EL210" i="1"/>
  <c r="NR210" i="1" s="1"/>
  <c r="YB210" i="1" s="1"/>
  <c r="DN174" i="1"/>
  <c r="EL174" i="1"/>
  <c r="NR174" i="1" s="1"/>
  <c r="YB174" i="1" s="1"/>
  <c r="OO101" i="1"/>
  <c r="RI101" i="1"/>
  <c r="QK101" i="1"/>
  <c r="PM101" i="1"/>
  <c r="QK199" i="1"/>
  <c r="PM199" i="1"/>
  <c r="OO199" i="1"/>
  <c r="RI199" i="1"/>
  <c r="OO109" i="1"/>
  <c r="RI109" i="1"/>
  <c r="QK109" i="1"/>
  <c r="PM109" i="1"/>
  <c r="BS101" i="1"/>
  <c r="AW101" i="1"/>
  <c r="BS199" i="1"/>
  <c r="AW199" i="1"/>
  <c r="BS170" i="1"/>
  <c r="AW170" i="1"/>
  <c r="DN109" i="1"/>
  <c r="EL109" i="1"/>
  <c r="NR109" i="1" s="1"/>
  <c r="YB109" i="1" s="1"/>
  <c r="EL176" i="1"/>
  <c r="NR176" i="1" s="1"/>
  <c r="YB176" i="1" s="1"/>
  <c r="DN176" i="1"/>
  <c r="EL121" i="1"/>
  <c r="NR121" i="1" s="1"/>
  <c r="YB121" i="1" s="1"/>
  <c r="DN121" i="1"/>
  <c r="RI107" i="1"/>
  <c r="QK107" i="1"/>
  <c r="PM107" i="1"/>
  <c r="OO107" i="1"/>
  <c r="PM205" i="1"/>
  <c r="OO205" i="1"/>
  <c r="QK205" i="1"/>
  <c r="RI205" i="1"/>
  <c r="DP190" i="1"/>
  <c r="RI210" i="1"/>
  <c r="QK210" i="1"/>
  <c r="PM210" i="1"/>
  <c r="OO210" i="1"/>
  <c r="QK174" i="1"/>
  <c r="PM174" i="1"/>
  <c r="OO174" i="1"/>
  <c r="RI174" i="1"/>
  <c r="BS166" i="1"/>
  <c r="AW166" i="1"/>
  <c r="BS117" i="1"/>
  <c r="AW117" i="1"/>
  <c r="BS205" i="1"/>
  <c r="AW205" i="1"/>
  <c r="BS159" i="1"/>
  <c r="AW159" i="1"/>
  <c r="BS150" i="1"/>
  <c r="AW150" i="1"/>
  <c r="BS196" i="1"/>
  <c r="AW196" i="1"/>
  <c r="PM163" i="1"/>
  <c r="OO163" i="1"/>
  <c r="RI163" i="1"/>
  <c r="QK163" i="1"/>
  <c r="RI105" i="1"/>
  <c r="QK105" i="1"/>
  <c r="PM105" i="1"/>
  <c r="OO105" i="1"/>
  <c r="RI176" i="1"/>
  <c r="QK176" i="1"/>
  <c r="PM176" i="1"/>
  <c r="OO176" i="1"/>
  <c r="OO121" i="1"/>
  <c r="RI121" i="1"/>
  <c r="QK121" i="1"/>
  <c r="PM121" i="1"/>
  <c r="OQ190" i="1"/>
  <c r="EL101" i="1"/>
  <c r="NR101" i="1" s="1"/>
  <c r="YB101" i="1" s="1"/>
  <c r="DN101" i="1"/>
  <c r="EL199" i="1"/>
  <c r="NR199" i="1" s="1"/>
  <c r="YB199" i="1" s="1"/>
  <c r="DN199" i="1"/>
  <c r="EL170" i="1"/>
  <c r="NR170" i="1" s="1"/>
  <c r="YB170" i="1" s="1"/>
  <c r="DN170" i="1"/>
  <c r="BS165" i="1"/>
  <c r="AW165" i="1"/>
  <c r="BS120" i="1"/>
  <c r="AW120" i="1"/>
  <c r="BS116" i="1"/>
  <c r="AW116" i="1"/>
  <c r="BS130" i="1"/>
  <c r="AW130" i="1"/>
  <c r="PM117" i="1"/>
  <c r="OO117" i="1"/>
  <c r="RI117" i="1"/>
  <c r="QK117" i="1"/>
  <c r="DN155" i="1"/>
  <c r="EL155" i="1"/>
  <c r="NR155" i="1" s="1"/>
  <c r="YB155" i="1" s="1"/>
  <c r="RJ175" i="1"/>
  <c r="QL175" i="1"/>
  <c r="PN175" i="1"/>
  <c r="OP175" i="1"/>
  <c r="RI186" i="1"/>
  <c r="QK186" i="1"/>
  <c r="PM186" i="1"/>
  <c r="OO186" i="1"/>
  <c r="EL166" i="1"/>
  <c r="NR166" i="1" s="1"/>
  <c r="YB166" i="1" s="1"/>
  <c r="DN166" i="1"/>
  <c r="DN117" i="1"/>
  <c r="EL117" i="1"/>
  <c r="NR117" i="1" s="1"/>
  <c r="YB117" i="1" s="1"/>
  <c r="EL205" i="1"/>
  <c r="NR205" i="1" s="1"/>
  <c r="YB205" i="1" s="1"/>
  <c r="DN205" i="1"/>
  <c r="TW50" i="1"/>
  <c r="TW58" i="1"/>
  <c r="QK56" i="1"/>
  <c r="PM56" i="1"/>
  <c r="OO56" i="1"/>
  <c r="RI56" i="1"/>
  <c r="EL86" i="1"/>
  <c r="NR86" i="1" s="1"/>
  <c r="YB86" i="1" s="1"/>
  <c r="DN86" i="1"/>
  <c r="EL61" i="1"/>
  <c r="NR61" i="1" s="1"/>
  <c r="YB61" i="1" s="1"/>
  <c r="DN61" i="1"/>
  <c r="EL97" i="1"/>
  <c r="NR97" i="1" s="1"/>
  <c r="YB97" i="1" s="1"/>
  <c r="DN97" i="1"/>
  <c r="EL56" i="1"/>
  <c r="NR56" i="1" s="1"/>
  <c r="YB56" i="1" s="1"/>
  <c r="DN56" i="1"/>
  <c r="OO80" i="1"/>
  <c r="RI80" i="1"/>
  <c r="QK80" i="1"/>
  <c r="PM80" i="1"/>
  <c r="QK68" i="1"/>
  <c r="PM68" i="1"/>
  <c r="OO68" i="1"/>
  <c r="RI68" i="1"/>
  <c r="BS54" i="1"/>
  <c r="AW54" i="1"/>
  <c r="BS35" i="1"/>
  <c r="AW35" i="1"/>
  <c r="EL72" i="1"/>
  <c r="NR72" i="1" s="1"/>
  <c r="YB72" i="1" s="1"/>
  <c r="DN72" i="1"/>
  <c r="EL46" i="1"/>
  <c r="NR46" i="1" s="1"/>
  <c r="YB46" i="1" s="1"/>
  <c r="DN46" i="1"/>
  <c r="EL62" i="1"/>
  <c r="NR62" i="1" s="1"/>
  <c r="YB62" i="1" s="1"/>
  <c r="DN62" i="1"/>
  <c r="OO86" i="1"/>
  <c r="RI86" i="1"/>
  <c r="QK86" i="1"/>
  <c r="PM86" i="1"/>
  <c r="EM81" i="1"/>
  <c r="NS81" i="1" s="1"/>
  <c r="YC81" i="1" s="1"/>
  <c r="DO81" i="1"/>
  <c r="AX77" i="1"/>
  <c r="AY77" i="1" s="1"/>
  <c r="BT77" i="1"/>
  <c r="BS65" i="1"/>
  <c r="AW65" i="1"/>
  <c r="BS42" i="1"/>
  <c r="AW42" i="1"/>
  <c r="BS89" i="1"/>
  <c r="AW89" i="1"/>
  <c r="BS38" i="1"/>
  <c r="AW38" i="1"/>
  <c r="BS93" i="1"/>
  <c r="AW93" i="1"/>
  <c r="QK35" i="1"/>
  <c r="PM35" i="1"/>
  <c r="RI35" i="1"/>
  <c r="OO35" i="1"/>
  <c r="OO72" i="1"/>
  <c r="RI72" i="1"/>
  <c r="QK72" i="1"/>
  <c r="PM72" i="1"/>
  <c r="PM46" i="1"/>
  <c r="OO46" i="1"/>
  <c r="RI46" i="1"/>
  <c r="QK46" i="1"/>
  <c r="QK62" i="1"/>
  <c r="PM62" i="1"/>
  <c r="OO62" i="1"/>
  <c r="RI62" i="1"/>
  <c r="EL54" i="1"/>
  <c r="NR54" i="1" s="1"/>
  <c r="YB54" i="1" s="1"/>
  <c r="DN54" i="1"/>
  <c r="EL35" i="1"/>
  <c r="NR35" i="1" s="1"/>
  <c r="YB35" i="1" s="1"/>
  <c r="DN35" i="1"/>
  <c r="BS90" i="1"/>
  <c r="AW90" i="1"/>
  <c r="BS34" i="1"/>
  <c r="AW34" i="1"/>
  <c r="RI89" i="1"/>
  <c r="QK89" i="1"/>
  <c r="PM89" i="1"/>
  <c r="OO89" i="1"/>
  <c r="OO38" i="1"/>
  <c r="PM38" i="1"/>
  <c r="QK38" i="1"/>
  <c r="RI38" i="1"/>
  <c r="QK93" i="1"/>
  <c r="PM93" i="1"/>
  <c r="OO93" i="1"/>
  <c r="RI93" i="1"/>
  <c r="EL65" i="1"/>
  <c r="NR65" i="1" s="1"/>
  <c r="YB65" i="1" s="1"/>
  <c r="DN65" i="1"/>
  <c r="DN42" i="1"/>
  <c r="EL42" i="1"/>
  <c r="NR42" i="1" s="1"/>
  <c r="YB42" i="1" s="1"/>
  <c r="DN89" i="1"/>
  <c r="EL89" i="1"/>
  <c r="NR89" i="1" s="1"/>
  <c r="YB89" i="1" s="1"/>
  <c r="EL38" i="1"/>
  <c r="NR38" i="1" s="1"/>
  <c r="YB38" i="1" s="1"/>
  <c r="DN38" i="1"/>
  <c r="DN93" i="1"/>
  <c r="EL93" i="1"/>
  <c r="NR93" i="1" s="1"/>
  <c r="YB93" i="1" s="1"/>
  <c r="OO54" i="1"/>
  <c r="RI54" i="1"/>
  <c r="QK54" i="1"/>
  <c r="PM54" i="1"/>
  <c r="BS80" i="1"/>
  <c r="AW80" i="1"/>
  <c r="BS68" i="1"/>
  <c r="AW68" i="1"/>
  <c r="DN90" i="1"/>
  <c r="EL90" i="1"/>
  <c r="NR90" i="1" s="1"/>
  <c r="YB90" i="1" s="1"/>
  <c r="DN34" i="1"/>
  <c r="EL34" i="1"/>
  <c r="NR34" i="1" s="1"/>
  <c r="YB34" i="1" s="1"/>
  <c r="BT69" i="1"/>
  <c r="AX69" i="1"/>
  <c r="PM65" i="1"/>
  <c r="OO65" i="1"/>
  <c r="RI65" i="1"/>
  <c r="QK65" i="1"/>
  <c r="QK42" i="1"/>
  <c r="RI42" i="1"/>
  <c r="OO42" i="1"/>
  <c r="PM42" i="1"/>
  <c r="PM97" i="1"/>
  <c r="OO97" i="1"/>
  <c r="RI97" i="1"/>
  <c r="QK97" i="1"/>
  <c r="BS86" i="1"/>
  <c r="AW86" i="1"/>
  <c r="BS61" i="1"/>
  <c r="AW61" i="1"/>
  <c r="BS97" i="1"/>
  <c r="AW97" i="1"/>
  <c r="BS56" i="1"/>
  <c r="AW56" i="1"/>
  <c r="OO90" i="1"/>
  <c r="RI90" i="1"/>
  <c r="QK90" i="1"/>
  <c r="PM90" i="1"/>
  <c r="RI34" i="1"/>
  <c r="OO34" i="1"/>
  <c r="PM34" i="1"/>
  <c r="QK34" i="1"/>
  <c r="EL80" i="1"/>
  <c r="NR80" i="1" s="1"/>
  <c r="YB80" i="1" s="1"/>
  <c r="DN80" i="1"/>
  <c r="EL68" i="1"/>
  <c r="NR68" i="1" s="1"/>
  <c r="YB68" i="1" s="1"/>
  <c r="DN68" i="1"/>
  <c r="QL81" i="1"/>
  <c r="PN81" i="1"/>
  <c r="OP81" i="1"/>
  <c r="RJ81" i="1"/>
  <c r="BS72" i="1"/>
  <c r="AW72" i="1"/>
  <c r="BS46" i="1"/>
  <c r="AW46" i="1"/>
  <c r="BS62" i="1"/>
  <c r="AW62" i="1"/>
  <c r="RI61" i="1"/>
  <c r="QK61" i="1"/>
  <c r="PM61" i="1"/>
  <c r="OO61" i="1"/>
  <c r="BT81" i="1"/>
  <c r="AX81" i="1"/>
  <c r="TW179" i="1"/>
  <c r="TV126" i="1"/>
  <c r="TV139" i="1"/>
  <c r="TV79" i="1"/>
  <c r="RJ180" i="1"/>
  <c r="QL180" i="1"/>
  <c r="PN180" i="1"/>
  <c r="OP180" i="1"/>
  <c r="RK206" i="1"/>
  <c r="QM206" i="1"/>
  <c r="PO206" i="1"/>
  <c r="OQ206" i="1"/>
  <c r="RJ201" i="1"/>
  <c r="QL201" i="1"/>
  <c r="PN201" i="1"/>
  <c r="OP201" i="1"/>
  <c r="RI153" i="1"/>
  <c r="QK153" i="1"/>
  <c r="PM153" i="1"/>
  <c r="OO153" i="1"/>
  <c r="RI84" i="1"/>
  <c r="QK84" i="1"/>
  <c r="PM84" i="1"/>
  <c r="OO84" i="1"/>
  <c r="RK203" i="1"/>
  <c r="QM203" i="1"/>
  <c r="PO203" i="1"/>
  <c r="OQ203" i="1"/>
  <c r="RJ194" i="1"/>
  <c r="QL194" i="1"/>
  <c r="PN194" i="1"/>
  <c r="OP194" i="1"/>
  <c r="RJ57" i="1"/>
  <c r="QL57" i="1"/>
  <c r="PN57" i="1"/>
  <c r="OP57" i="1"/>
  <c r="RJ53" i="1"/>
  <c r="QL53" i="1"/>
  <c r="PN53" i="1"/>
  <c r="OP53" i="1"/>
  <c r="RJ153" i="1"/>
  <c r="QL153" i="1"/>
  <c r="PN153" i="1"/>
  <c r="OP153" i="1"/>
  <c r="RI187" i="1"/>
  <c r="PM187" i="1"/>
  <c r="QK187" i="1"/>
  <c r="OO187" i="1"/>
  <c r="RJ126" i="1"/>
  <c r="QL126" i="1"/>
  <c r="PN126" i="1"/>
  <c r="OP126" i="1"/>
  <c r="RJ181" i="1"/>
  <c r="QL181" i="1"/>
  <c r="PN181" i="1"/>
  <c r="OP181" i="1"/>
  <c r="RI64" i="1"/>
  <c r="QK64" i="1"/>
  <c r="PM64" i="1"/>
  <c r="OO64" i="1"/>
  <c r="TW85" i="1"/>
  <c r="RI211" i="1"/>
  <c r="PM211" i="1"/>
  <c r="QK211" i="1"/>
  <c r="OO211" i="1"/>
  <c r="RI132" i="1"/>
  <c r="QK132" i="1"/>
  <c r="PM132" i="1"/>
  <c r="OO132" i="1"/>
  <c r="QL52" i="1"/>
  <c r="RJ52" i="1"/>
  <c r="PN52" i="1"/>
  <c r="OP52" i="1"/>
  <c r="OS190" i="1"/>
  <c r="RK167" i="1"/>
  <c r="QM167" i="1"/>
  <c r="PO167" i="1"/>
  <c r="OQ167" i="1"/>
  <c r="RK145" i="1"/>
  <c r="QM145" i="1"/>
  <c r="PO145" i="1"/>
  <c r="OQ145" i="1"/>
  <c r="RK185" i="1"/>
  <c r="QM185" i="1"/>
  <c r="PO185" i="1"/>
  <c r="OQ185" i="1"/>
  <c r="RJ64" i="1"/>
  <c r="QL64" i="1"/>
  <c r="PN64" i="1"/>
  <c r="OP64" i="1"/>
  <c r="RK123" i="1"/>
  <c r="QM123" i="1"/>
  <c r="PO123" i="1"/>
  <c r="OQ123" i="1"/>
  <c r="RK204" i="1"/>
  <c r="QM204" i="1"/>
  <c r="PO204" i="1"/>
  <c r="OQ204" i="1"/>
  <c r="RL85" i="1"/>
  <c r="QN85" i="1"/>
  <c r="PP85" i="1"/>
  <c r="OR85" i="1"/>
  <c r="RL103" i="1"/>
  <c r="QN103" i="1"/>
  <c r="PP103" i="1"/>
  <c r="OR103" i="1"/>
  <c r="RK178" i="1"/>
  <c r="QM178" i="1"/>
  <c r="PO178" i="1"/>
  <c r="OQ178" i="1"/>
  <c r="RJ129" i="1"/>
  <c r="QL129" i="1"/>
  <c r="PN129" i="1"/>
  <c r="OP129" i="1"/>
  <c r="RK128" i="1"/>
  <c r="QM128" i="1"/>
  <c r="PO128" i="1"/>
  <c r="OQ128" i="1"/>
  <c r="RJ208" i="1"/>
  <c r="QL208" i="1"/>
  <c r="PN208" i="1"/>
  <c r="OP208" i="1"/>
  <c r="RJ87" i="1"/>
  <c r="QL87" i="1"/>
  <c r="PN87" i="1"/>
  <c r="OP87" i="1"/>
  <c r="RK115" i="1"/>
  <c r="QM115" i="1"/>
  <c r="PO115" i="1"/>
  <c r="OQ115" i="1"/>
  <c r="RK183" i="1"/>
  <c r="QM183" i="1"/>
  <c r="PO183" i="1"/>
  <c r="OQ183" i="1"/>
  <c r="RK102" i="1"/>
  <c r="QM102" i="1"/>
  <c r="PO102" i="1"/>
  <c r="OQ102" i="1"/>
  <c r="RK207" i="1"/>
  <c r="QM207" i="1"/>
  <c r="PO207" i="1"/>
  <c r="OQ207" i="1"/>
  <c r="RK171" i="1"/>
  <c r="QM171" i="1"/>
  <c r="PO171" i="1"/>
  <c r="OQ171" i="1"/>
  <c r="RK82" i="1"/>
  <c r="QM82" i="1"/>
  <c r="OQ82" i="1"/>
  <c r="PO82" i="1"/>
  <c r="RK193" i="1"/>
  <c r="QM193" i="1"/>
  <c r="PO193" i="1"/>
  <c r="OQ193" i="1"/>
  <c r="RK48" i="1"/>
  <c r="QM48" i="1"/>
  <c r="OQ48" i="1"/>
  <c r="PO48" i="1"/>
  <c r="RK70" i="1"/>
  <c r="QM70" i="1"/>
  <c r="PO70" i="1"/>
  <c r="OQ70" i="1"/>
  <c r="RK106" i="1"/>
  <c r="QM106" i="1"/>
  <c r="PO106" i="1"/>
  <c r="OQ106" i="1"/>
  <c r="RK110" i="1"/>
  <c r="QM110" i="1"/>
  <c r="PO110" i="1"/>
  <c r="OQ110" i="1"/>
  <c r="RK200" i="1"/>
  <c r="QM200" i="1"/>
  <c r="PO200" i="1"/>
  <c r="OQ200" i="1"/>
  <c r="RK151" i="1"/>
  <c r="QM151" i="1"/>
  <c r="PO151" i="1"/>
  <c r="OQ151" i="1"/>
  <c r="RK95" i="1"/>
  <c r="QM95" i="1"/>
  <c r="PO95" i="1"/>
  <c r="OQ95" i="1"/>
  <c r="RK91" i="1"/>
  <c r="QM91" i="1"/>
  <c r="PO91" i="1"/>
  <c r="OQ91" i="1"/>
  <c r="RK173" i="1"/>
  <c r="QM173" i="1"/>
  <c r="PO173" i="1"/>
  <c r="OQ173" i="1"/>
  <c r="RK67" i="1"/>
  <c r="QM67" i="1"/>
  <c r="OQ67" i="1"/>
  <c r="PO67" i="1"/>
  <c r="RK71" i="1"/>
  <c r="QM71" i="1"/>
  <c r="OQ71" i="1"/>
  <c r="PO71" i="1"/>
  <c r="RJ202" i="1"/>
  <c r="QL202" i="1"/>
  <c r="PN202" i="1"/>
  <c r="OP202" i="1"/>
  <c r="RJ190" i="1"/>
  <c r="QL190" i="1"/>
  <c r="PN190" i="1"/>
  <c r="OP190" i="1"/>
  <c r="RJ69" i="1"/>
  <c r="QL69" i="1"/>
  <c r="PN69" i="1"/>
  <c r="OP69" i="1"/>
  <c r="TV137" i="1"/>
  <c r="TV59" i="1"/>
  <c r="TV71" i="1"/>
  <c r="RJ132" i="1"/>
  <c r="QL132" i="1"/>
  <c r="PN132" i="1"/>
  <c r="OP132" i="1"/>
  <c r="RJ198" i="1"/>
  <c r="QL198" i="1"/>
  <c r="PN198" i="1"/>
  <c r="OP198" i="1"/>
  <c r="RJ152" i="1"/>
  <c r="QL152" i="1"/>
  <c r="PN152" i="1"/>
  <c r="OP152" i="1"/>
  <c r="RK55" i="1"/>
  <c r="QM55" i="1"/>
  <c r="PO55" i="1"/>
  <c r="OQ55" i="1"/>
  <c r="RI208" i="1"/>
  <c r="QK208" i="1"/>
  <c r="PM208" i="1"/>
  <c r="OO208" i="1"/>
  <c r="RI136" i="1"/>
  <c r="QK136" i="1"/>
  <c r="PM136" i="1"/>
  <c r="OO136" i="1"/>
  <c r="RJ187" i="1"/>
  <c r="QL187" i="1"/>
  <c r="PN187" i="1"/>
  <c r="OP187" i="1"/>
  <c r="RJ45" i="1"/>
  <c r="QL45" i="1"/>
  <c r="PN45" i="1"/>
  <c r="OP45" i="1"/>
  <c r="RK119" i="1"/>
  <c r="QM119" i="1"/>
  <c r="PO119" i="1"/>
  <c r="OQ119" i="1"/>
  <c r="RJ160" i="1"/>
  <c r="QL160" i="1"/>
  <c r="PN160" i="1"/>
  <c r="OP160" i="1"/>
  <c r="RK78" i="1"/>
  <c r="QM78" i="1"/>
  <c r="PO78" i="1"/>
  <c r="OQ78" i="1"/>
  <c r="RL188" i="1"/>
  <c r="QN188" i="1"/>
  <c r="PP188" i="1"/>
  <c r="OR188" i="1"/>
  <c r="RK127" i="1"/>
  <c r="QM127" i="1"/>
  <c r="PO127" i="1"/>
  <c r="OQ127" i="1"/>
  <c r="TV147" i="1"/>
  <c r="RJ192" i="1"/>
  <c r="QL192" i="1"/>
  <c r="PN192" i="1"/>
  <c r="OP192" i="1"/>
  <c r="RJ49" i="1"/>
  <c r="QL49" i="1"/>
  <c r="PN49" i="1"/>
  <c r="OP49" i="1"/>
  <c r="RK191" i="1"/>
  <c r="QM191" i="1"/>
  <c r="PO191" i="1"/>
  <c r="OQ191" i="1"/>
  <c r="RK147" i="1"/>
  <c r="QM147" i="1"/>
  <c r="PO147" i="1"/>
  <c r="OQ147" i="1"/>
  <c r="RJ92" i="1"/>
  <c r="QL92" i="1"/>
  <c r="PN92" i="1"/>
  <c r="OP92" i="1"/>
  <c r="RJ144" i="1"/>
  <c r="QL144" i="1"/>
  <c r="PN144" i="1"/>
  <c r="OP144" i="1"/>
  <c r="RJ162" i="1"/>
  <c r="QL162" i="1"/>
  <c r="PN162" i="1"/>
  <c r="OP162" i="1"/>
  <c r="RK50" i="1"/>
  <c r="QM50" i="1"/>
  <c r="OQ50" i="1"/>
  <c r="PO50" i="1"/>
  <c r="RJ167" i="1"/>
  <c r="QL167" i="1"/>
  <c r="PN167" i="1"/>
  <c r="OP167" i="1"/>
  <c r="RJ133" i="1"/>
  <c r="QL133" i="1"/>
  <c r="PN133" i="1"/>
  <c r="OP133" i="1"/>
  <c r="RJ154" i="1"/>
  <c r="QL154" i="1"/>
  <c r="PN154" i="1"/>
  <c r="OP154" i="1"/>
  <c r="RJ191" i="1"/>
  <c r="QL191" i="1"/>
  <c r="PN191" i="1"/>
  <c r="OP191" i="1"/>
  <c r="TV151" i="1"/>
  <c r="RJ197" i="1"/>
  <c r="QL197" i="1"/>
  <c r="PN197" i="1"/>
  <c r="OP197" i="1"/>
  <c r="RJ112" i="1"/>
  <c r="QL112" i="1"/>
  <c r="PN112" i="1"/>
  <c r="OP112" i="1"/>
  <c r="RJ135" i="1"/>
  <c r="QL135" i="1"/>
  <c r="PN135" i="1"/>
  <c r="OP135" i="1"/>
  <c r="QL60" i="1"/>
  <c r="RJ60" i="1"/>
  <c r="PN60" i="1"/>
  <c r="OP60" i="1"/>
  <c r="RJ211" i="1"/>
  <c r="QL211" i="1"/>
  <c r="PN211" i="1"/>
  <c r="OP211" i="1"/>
  <c r="RK181" i="1"/>
  <c r="QM181" i="1"/>
  <c r="PO181" i="1"/>
  <c r="OQ181" i="1"/>
  <c r="RL73" i="1"/>
  <c r="QN73" i="1"/>
  <c r="PP73" i="1"/>
  <c r="OR73" i="1"/>
  <c r="RJ125" i="1"/>
  <c r="QL125" i="1"/>
  <c r="PN125" i="1"/>
  <c r="OP125" i="1"/>
  <c r="RJ193" i="1"/>
  <c r="QL193" i="1"/>
  <c r="PN193" i="1"/>
  <c r="OP193" i="1"/>
  <c r="RJ113" i="1"/>
  <c r="QL113" i="1"/>
  <c r="PN113" i="1"/>
  <c r="OP113" i="1"/>
  <c r="RJ141" i="1"/>
  <c r="QL141" i="1"/>
  <c r="PN141" i="1"/>
  <c r="OP141" i="1"/>
  <c r="RL179" i="1"/>
  <c r="QN179" i="1"/>
  <c r="PP179" i="1"/>
  <c r="OR179" i="1"/>
  <c r="RJ77" i="1"/>
  <c r="QL77" i="1"/>
  <c r="PN77" i="1"/>
  <c r="OP77" i="1"/>
  <c r="TV145" i="1"/>
  <c r="TV149" i="1"/>
  <c r="TV119" i="1"/>
  <c r="TV169" i="1"/>
  <c r="TV115" i="1"/>
  <c r="RL76" i="1"/>
  <c r="QN76" i="1"/>
  <c r="PP76" i="1"/>
  <c r="OR76" i="1"/>
  <c r="RJ149" i="1"/>
  <c r="QL149" i="1"/>
  <c r="PN149" i="1"/>
  <c r="OP149" i="1"/>
  <c r="RJ98" i="1"/>
  <c r="QL98" i="1"/>
  <c r="PN98" i="1"/>
  <c r="OP98" i="1"/>
  <c r="RJ51" i="1"/>
  <c r="QL51" i="1"/>
  <c r="PN51" i="1"/>
  <c r="OP51" i="1"/>
  <c r="RJ108" i="1"/>
  <c r="QL108" i="1"/>
  <c r="PN108" i="1"/>
  <c r="OP108" i="1"/>
  <c r="RJ173" i="1"/>
  <c r="QL173" i="1"/>
  <c r="PN173" i="1"/>
  <c r="OP173" i="1"/>
  <c r="TW188" i="1"/>
  <c r="RI77" i="1"/>
  <c r="QK77" i="1"/>
  <c r="PM77" i="1"/>
  <c r="OO77" i="1"/>
  <c r="RK142" i="1"/>
  <c r="QM142" i="1"/>
  <c r="PO142" i="1"/>
  <c r="OQ142" i="1"/>
  <c r="RK133" i="1"/>
  <c r="QM133" i="1"/>
  <c r="PO133" i="1"/>
  <c r="OQ133" i="1"/>
  <c r="RI162" i="1"/>
  <c r="QK162" i="1"/>
  <c r="PM162" i="1"/>
  <c r="OO162" i="1"/>
  <c r="RJ171" i="1"/>
  <c r="QL171" i="1"/>
  <c r="PN171" i="1"/>
  <c r="OP171" i="1"/>
  <c r="TV20" i="1"/>
  <c r="RJ177" i="1"/>
  <c r="QL177" i="1"/>
  <c r="PN177" i="1"/>
  <c r="OP177" i="1"/>
  <c r="RK79" i="1"/>
  <c r="QM79" i="1"/>
  <c r="PO79" i="1"/>
  <c r="OQ79" i="1"/>
  <c r="RJ100" i="1"/>
  <c r="QL100" i="1"/>
  <c r="PN100" i="1"/>
  <c r="OP100" i="1"/>
  <c r="RK139" i="1"/>
  <c r="QM139" i="1"/>
  <c r="PO139" i="1"/>
  <c r="OQ139" i="1"/>
  <c r="RK149" i="1"/>
  <c r="QM149" i="1"/>
  <c r="PO149" i="1"/>
  <c r="OQ149" i="1"/>
  <c r="RJ104" i="1"/>
  <c r="QL104" i="1"/>
  <c r="PN104" i="1"/>
  <c r="OP104" i="1"/>
  <c r="RL138" i="1"/>
  <c r="QN138" i="1"/>
  <c r="PP138" i="1"/>
  <c r="OR138" i="1"/>
  <c r="RJ209" i="1"/>
  <c r="QL209" i="1"/>
  <c r="PN209" i="1"/>
  <c r="OP209" i="1"/>
  <c r="TV193" i="1"/>
  <c r="TV183" i="1"/>
  <c r="RI194" i="1"/>
  <c r="QK194" i="1"/>
  <c r="PM194" i="1"/>
  <c r="OO194" i="1"/>
  <c r="RJ84" i="1"/>
  <c r="QL84" i="1"/>
  <c r="PN84" i="1"/>
  <c r="OP84" i="1"/>
  <c r="RJ99" i="1"/>
  <c r="QL99" i="1"/>
  <c r="PN99" i="1"/>
  <c r="OP99" i="1"/>
  <c r="RI209" i="1"/>
  <c r="QK209" i="1"/>
  <c r="PM209" i="1"/>
  <c r="OO209" i="1"/>
  <c r="TV203" i="1"/>
  <c r="RJ143" i="1"/>
  <c r="QL143" i="1"/>
  <c r="PN143" i="1"/>
  <c r="OP143" i="1"/>
  <c r="RJ70" i="1"/>
  <c r="QL70" i="1"/>
  <c r="PN70" i="1"/>
  <c r="OP70" i="1"/>
  <c r="RJ158" i="1"/>
  <c r="QL158" i="1"/>
  <c r="PN158" i="1"/>
  <c r="OP158" i="1"/>
  <c r="RK143" i="1"/>
  <c r="QM143" i="1"/>
  <c r="PO143" i="1"/>
  <c r="OQ143" i="1"/>
  <c r="RK52" i="1"/>
  <c r="QM52" i="1"/>
  <c r="PO52" i="1"/>
  <c r="OQ52" i="1"/>
  <c r="RL50" i="1"/>
  <c r="QN50" i="1"/>
  <c r="OR50" i="1"/>
  <c r="PP50" i="1"/>
  <c r="RK51" i="1"/>
  <c r="QM51" i="1"/>
  <c r="PO51" i="1"/>
  <c r="OQ51" i="1"/>
  <c r="RJ195" i="1"/>
  <c r="QL195" i="1"/>
  <c r="PN195" i="1"/>
  <c r="OP195" i="1"/>
  <c r="RK157" i="1"/>
  <c r="QM157" i="1"/>
  <c r="PO157" i="1"/>
  <c r="OQ157" i="1"/>
  <c r="RK114" i="1"/>
  <c r="QM114" i="1"/>
  <c r="PO114" i="1"/>
  <c r="OQ114" i="1"/>
  <c r="RJ136" i="1"/>
  <c r="QL136" i="1"/>
  <c r="PN136" i="1"/>
  <c r="OP136" i="1"/>
  <c r="RK83" i="1"/>
  <c r="QM83" i="1"/>
  <c r="OQ83" i="1"/>
  <c r="PO83" i="1"/>
  <c r="RK122" i="1"/>
  <c r="QM122" i="1"/>
  <c r="PO122" i="1"/>
  <c r="OQ122" i="1"/>
  <c r="RK135" i="1"/>
  <c r="QM135" i="1"/>
  <c r="PO135" i="1"/>
  <c r="OQ135" i="1"/>
  <c r="RK180" i="1"/>
  <c r="QM180" i="1"/>
  <c r="PO180" i="1"/>
  <c r="OQ180" i="1"/>
  <c r="RL161" i="1"/>
  <c r="QN161" i="1"/>
  <c r="PP161" i="1"/>
  <c r="OR161" i="1"/>
  <c r="RK88" i="1"/>
  <c r="QM88" i="1"/>
  <c r="OQ88" i="1"/>
  <c r="PO88" i="1"/>
  <c r="RJ172" i="1"/>
  <c r="QL172" i="1"/>
  <c r="PN172" i="1"/>
  <c r="OP172" i="1"/>
  <c r="RK189" i="1"/>
  <c r="QM189" i="1"/>
  <c r="PO189" i="1"/>
  <c r="OQ189" i="1"/>
  <c r="RK59" i="1"/>
  <c r="QM59" i="1"/>
  <c r="PO59" i="1"/>
  <c r="OQ59" i="1"/>
  <c r="RK140" i="1"/>
  <c r="QM140" i="1"/>
  <c r="PO140" i="1"/>
  <c r="OQ140" i="1"/>
  <c r="RK74" i="1"/>
  <c r="QM74" i="1"/>
  <c r="OQ74" i="1"/>
  <c r="PO74" i="1"/>
  <c r="RK118" i="1"/>
  <c r="QM118" i="1"/>
  <c r="PO118" i="1"/>
  <c r="OQ118" i="1"/>
  <c r="RK169" i="1"/>
  <c r="QM169" i="1"/>
  <c r="PO169" i="1"/>
  <c r="OQ169" i="1"/>
  <c r="RK113" i="1"/>
  <c r="QM113" i="1"/>
  <c r="PO113" i="1"/>
  <c r="OQ113" i="1"/>
  <c r="RK75" i="1"/>
  <c r="QM75" i="1"/>
  <c r="PO75" i="1"/>
  <c r="OQ75" i="1"/>
  <c r="RK137" i="1"/>
  <c r="QM137" i="1"/>
  <c r="PO137" i="1"/>
  <c r="OQ137" i="1"/>
  <c r="RK126" i="1"/>
  <c r="QM126" i="1"/>
  <c r="PO126" i="1"/>
  <c r="OQ126" i="1"/>
  <c r="RK47" i="1"/>
  <c r="QM47" i="1"/>
  <c r="PO47" i="1"/>
  <c r="OQ47" i="1"/>
  <c r="RJ148" i="1"/>
  <c r="QL148" i="1"/>
  <c r="PN148" i="1"/>
  <c r="OP148" i="1"/>
  <c r="RK160" i="1"/>
  <c r="QM160" i="1"/>
  <c r="PO160" i="1"/>
  <c r="OQ160" i="1"/>
  <c r="RK164" i="1"/>
  <c r="QM164" i="1"/>
  <c r="PO164" i="1"/>
  <c r="OQ164" i="1"/>
  <c r="RK99" i="1"/>
  <c r="QM99" i="1"/>
  <c r="PO99" i="1"/>
  <c r="OQ99" i="1"/>
  <c r="RK66" i="1"/>
  <c r="QM66" i="1"/>
  <c r="OQ66" i="1"/>
  <c r="PO66" i="1"/>
  <c r="RJ168" i="1"/>
  <c r="QL168" i="1"/>
  <c r="PN168" i="1"/>
  <c r="OP168" i="1"/>
  <c r="RK98" i="1"/>
  <c r="QM98" i="1"/>
  <c r="PO98" i="1"/>
  <c r="OQ98" i="1"/>
  <c r="RK63" i="1"/>
  <c r="QM63" i="1"/>
  <c r="OQ63" i="1"/>
  <c r="PO63" i="1"/>
  <c r="RL58" i="1"/>
  <c r="QN58" i="1"/>
  <c r="OR58" i="1"/>
  <c r="PP58" i="1"/>
  <c r="TV178" i="1"/>
  <c r="TV185" i="1"/>
  <c r="RI134" i="1"/>
  <c r="QK134" i="1"/>
  <c r="PM134" i="1"/>
  <c r="OO134" i="1"/>
  <c r="RK77" i="1"/>
  <c r="QM77" i="1"/>
  <c r="OQ77" i="1"/>
  <c r="PO77" i="1"/>
  <c r="TV189" i="1"/>
  <c r="TV67" i="1"/>
  <c r="TV123" i="1"/>
  <c r="TV160" i="1"/>
  <c r="TV142" i="1"/>
  <c r="RK39" i="1"/>
  <c r="PO39" i="1"/>
  <c r="QM39" i="1"/>
  <c r="OQ39" i="1"/>
  <c r="RK22" i="1"/>
  <c r="PO22" i="1"/>
  <c r="QM22" i="1"/>
  <c r="OQ22" i="1"/>
  <c r="RK18" i="1"/>
  <c r="PO18" i="1"/>
  <c r="QM18" i="1"/>
  <c r="OQ18" i="1"/>
  <c r="RK28" i="1"/>
  <c r="PO28" i="1"/>
  <c r="QM28" i="1"/>
  <c r="OQ28" i="1"/>
  <c r="RJ18" i="1"/>
  <c r="OP18" i="1"/>
  <c r="PN18" i="1"/>
  <c r="QL18" i="1"/>
  <c r="RK27" i="1"/>
  <c r="PO27" i="1"/>
  <c r="QM27" i="1"/>
  <c r="OQ27" i="1"/>
  <c r="TV28" i="1"/>
  <c r="RJ23" i="1"/>
  <c r="OP23" i="1"/>
  <c r="PN23" i="1"/>
  <c r="QL23" i="1"/>
  <c r="RJ29" i="1"/>
  <c r="OP29" i="1"/>
  <c r="PN29" i="1"/>
  <c r="QL29" i="1"/>
  <c r="RK17" i="1"/>
  <c r="PO17" i="1"/>
  <c r="QM17" i="1"/>
  <c r="OQ17" i="1"/>
  <c r="RJ22" i="1"/>
  <c r="OP22" i="1"/>
  <c r="PN22" i="1"/>
  <c r="QL22" i="1"/>
  <c r="RK43" i="1"/>
  <c r="PO43" i="1"/>
  <c r="QM43" i="1"/>
  <c r="OQ43" i="1"/>
  <c r="RK36" i="1"/>
  <c r="PO36" i="1"/>
  <c r="QM36" i="1"/>
  <c r="OQ36" i="1"/>
  <c r="RK40" i="1"/>
  <c r="QM40" i="1"/>
  <c r="PO40" i="1"/>
  <c r="OQ40" i="1"/>
  <c r="RK31" i="1"/>
  <c r="PO31" i="1"/>
  <c r="QM31" i="1"/>
  <c r="OQ31" i="1"/>
  <c r="RK44" i="1"/>
  <c r="QM44" i="1"/>
  <c r="PO44" i="1"/>
  <c r="OQ44" i="1"/>
  <c r="RK26" i="1"/>
  <c r="PO26" i="1"/>
  <c r="QM26" i="1"/>
  <c r="OQ26" i="1"/>
  <c r="QL40" i="1"/>
  <c r="RJ40" i="1"/>
  <c r="OP40" i="1"/>
  <c r="PN40" i="1"/>
  <c r="RK19" i="1"/>
  <c r="PO19" i="1"/>
  <c r="QM19" i="1"/>
  <c r="OQ19" i="1"/>
  <c r="RI25" i="1"/>
  <c r="QK25" i="1"/>
  <c r="OO25" i="1"/>
  <c r="PM25" i="1"/>
  <c r="QL43" i="1"/>
  <c r="RJ43" i="1"/>
  <c r="OP43" i="1"/>
  <c r="PN43" i="1"/>
  <c r="RK32" i="1"/>
  <c r="PO32" i="1"/>
  <c r="QM32" i="1"/>
  <c r="OQ32" i="1"/>
  <c r="TV55" i="1"/>
  <c r="KY55" i="1"/>
  <c r="GI55" i="1"/>
  <c r="JC55" i="1"/>
  <c r="MU55" i="1"/>
  <c r="KA55" i="1"/>
  <c r="CR55" i="1"/>
  <c r="WH55" i="1" s="1"/>
  <c r="XF55" i="1" s="1"/>
  <c r="LW55" i="1"/>
  <c r="IE55" i="1"/>
  <c r="HG55" i="1"/>
  <c r="FK55" i="1"/>
  <c r="QL41" i="1"/>
  <c r="RJ41" i="1"/>
  <c r="OP41" i="1"/>
  <c r="PN41" i="1"/>
  <c r="RJ21" i="1"/>
  <c r="OP21" i="1"/>
  <c r="PN21" i="1"/>
  <c r="QL21" i="1"/>
  <c r="RK24" i="1"/>
  <c r="PO24" i="1"/>
  <c r="QM24" i="1"/>
  <c r="OQ24" i="1"/>
  <c r="RJ25" i="1"/>
  <c r="OP25" i="1"/>
  <c r="PN25" i="1"/>
  <c r="QL25" i="1"/>
  <c r="RK20" i="1"/>
  <c r="PO20" i="1"/>
  <c r="QM20" i="1"/>
  <c r="OQ20" i="1"/>
  <c r="RK30" i="1"/>
  <c r="PO30" i="1"/>
  <c r="QM30" i="1"/>
  <c r="OQ30" i="1"/>
  <c r="QL37" i="1"/>
  <c r="RJ37" i="1"/>
  <c r="OP37" i="1"/>
  <c r="PN37" i="1"/>
  <c r="QK41" i="1"/>
  <c r="RI41" i="1"/>
  <c r="OO41" i="1"/>
  <c r="PM41" i="1"/>
  <c r="TV24" i="1"/>
  <c r="TV17" i="1"/>
  <c r="TV30" i="1"/>
  <c r="RJ33" i="1"/>
  <c r="OP33" i="1"/>
  <c r="PN33" i="1"/>
  <c r="QL33" i="1"/>
  <c r="NQ21" i="1"/>
  <c r="YA21" i="1" s="1"/>
  <c r="LX97" i="1"/>
  <c r="MV97" i="1"/>
  <c r="KZ97" i="1"/>
  <c r="KB97" i="1"/>
  <c r="IF97" i="1"/>
  <c r="JD97" i="1"/>
  <c r="MV58" i="1"/>
  <c r="LX58" i="1"/>
  <c r="KZ58" i="1"/>
  <c r="KB58" i="1"/>
  <c r="IF58" i="1"/>
  <c r="JD58" i="1"/>
  <c r="MU20" i="1"/>
  <c r="LW20" i="1"/>
  <c r="KY20" i="1"/>
  <c r="KA20" i="1"/>
  <c r="JC20" i="1"/>
  <c r="IE20" i="1"/>
  <c r="MV199" i="1"/>
  <c r="LX199" i="1"/>
  <c r="KZ199" i="1"/>
  <c r="KB199" i="1"/>
  <c r="JD199" i="1"/>
  <c r="IF199" i="1"/>
  <c r="MV32" i="1"/>
  <c r="LX32" i="1"/>
  <c r="KZ32" i="1"/>
  <c r="KB32" i="1"/>
  <c r="IF32" i="1"/>
  <c r="JD32" i="1"/>
  <c r="MU152" i="1"/>
  <c r="LW152" i="1"/>
  <c r="KY152" i="1"/>
  <c r="JC152" i="1"/>
  <c r="KA152" i="1"/>
  <c r="IE152" i="1"/>
  <c r="MV172" i="1"/>
  <c r="LX172" i="1"/>
  <c r="KZ172" i="1"/>
  <c r="JD172" i="1"/>
  <c r="KB172" i="1"/>
  <c r="IF172" i="1"/>
  <c r="MV22" i="1"/>
  <c r="LX22" i="1"/>
  <c r="KZ22" i="1"/>
  <c r="KB22" i="1"/>
  <c r="IF22" i="1"/>
  <c r="JD22" i="1"/>
  <c r="MV184" i="1"/>
  <c r="LX184" i="1"/>
  <c r="KZ184" i="1"/>
  <c r="KB184" i="1"/>
  <c r="JD184" i="1"/>
  <c r="IF184" i="1"/>
  <c r="MV112" i="1"/>
  <c r="LX112" i="1"/>
  <c r="KZ112" i="1"/>
  <c r="KB112" i="1"/>
  <c r="JD112" i="1"/>
  <c r="IF112" i="1"/>
  <c r="MV186" i="1"/>
  <c r="LX186" i="1"/>
  <c r="KZ186" i="1"/>
  <c r="KB186" i="1"/>
  <c r="JD186" i="1"/>
  <c r="IF186" i="1"/>
  <c r="LX89" i="1"/>
  <c r="MV89" i="1"/>
  <c r="KZ89" i="1"/>
  <c r="KB89" i="1"/>
  <c r="IF89" i="1"/>
  <c r="JD89" i="1"/>
  <c r="LX85" i="1"/>
  <c r="KZ85" i="1"/>
  <c r="MV85" i="1"/>
  <c r="KB85" i="1"/>
  <c r="IF85" i="1"/>
  <c r="JD85" i="1"/>
  <c r="LX43" i="1"/>
  <c r="MV43" i="1"/>
  <c r="KZ43" i="1"/>
  <c r="KB43" i="1"/>
  <c r="IF43" i="1"/>
  <c r="JD43" i="1"/>
  <c r="MV156" i="1"/>
  <c r="LX156" i="1"/>
  <c r="KZ156" i="1"/>
  <c r="JD156" i="1"/>
  <c r="KB156" i="1"/>
  <c r="IF156" i="1"/>
  <c r="MV177" i="1"/>
  <c r="LX177" i="1"/>
  <c r="KZ177" i="1"/>
  <c r="JD177" i="1"/>
  <c r="KB177" i="1"/>
  <c r="IF177" i="1"/>
  <c r="LX107" i="1"/>
  <c r="MV107" i="1"/>
  <c r="KZ107" i="1"/>
  <c r="KB107" i="1"/>
  <c r="IF107" i="1"/>
  <c r="JD107" i="1"/>
  <c r="MW96" i="1"/>
  <c r="LY96" i="1"/>
  <c r="LA96" i="1"/>
  <c r="KC96" i="1"/>
  <c r="JE96" i="1"/>
  <c r="IG96" i="1"/>
  <c r="MV68" i="1"/>
  <c r="LX68" i="1"/>
  <c r="KZ68" i="1"/>
  <c r="KB68" i="1"/>
  <c r="IF68" i="1"/>
  <c r="JD68" i="1"/>
  <c r="MV60" i="1"/>
  <c r="LX60" i="1"/>
  <c r="KZ60" i="1"/>
  <c r="KB60" i="1"/>
  <c r="IF60" i="1"/>
  <c r="JD60" i="1"/>
  <c r="MU165" i="1"/>
  <c r="LW165" i="1"/>
  <c r="KY165" i="1"/>
  <c r="JC165" i="1"/>
  <c r="IE165" i="1"/>
  <c r="KA165" i="1"/>
  <c r="MU137" i="1"/>
  <c r="LW137" i="1"/>
  <c r="KY137" i="1"/>
  <c r="JC137" i="1"/>
  <c r="IE137" i="1"/>
  <c r="KA137" i="1"/>
  <c r="MU202" i="1"/>
  <c r="LW202" i="1"/>
  <c r="KY202" i="1"/>
  <c r="KA202" i="1"/>
  <c r="JC202" i="1"/>
  <c r="IE202" i="1"/>
  <c r="MU59" i="1"/>
  <c r="LW59" i="1"/>
  <c r="KY59" i="1"/>
  <c r="JC59" i="1"/>
  <c r="KA59" i="1"/>
  <c r="IE59" i="1"/>
  <c r="MU72" i="1"/>
  <c r="LW72" i="1"/>
  <c r="KY72" i="1"/>
  <c r="JC72" i="1"/>
  <c r="KA72" i="1"/>
  <c r="IE72" i="1"/>
  <c r="MU76" i="1"/>
  <c r="LW76" i="1"/>
  <c r="KY76" i="1"/>
  <c r="JC76" i="1"/>
  <c r="KA76" i="1"/>
  <c r="IE76" i="1"/>
  <c r="MU155" i="1"/>
  <c r="LW155" i="1"/>
  <c r="KY155" i="1"/>
  <c r="JC155" i="1"/>
  <c r="IE155" i="1"/>
  <c r="KA155" i="1"/>
  <c r="CR155" i="1"/>
  <c r="WH155" i="1" s="1"/>
  <c r="XF155" i="1" s="1"/>
  <c r="HG155" i="1"/>
  <c r="FK155" i="1"/>
  <c r="GI155" i="1"/>
  <c r="MU142" i="1"/>
  <c r="LW142" i="1"/>
  <c r="KY142" i="1"/>
  <c r="JC142" i="1"/>
  <c r="IE142" i="1"/>
  <c r="KA142" i="1"/>
  <c r="FK142" i="1"/>
  <c r="CR142" i="1"/>
  <c r="WH142" i="1" s="1"/>
  <c r="XF142" i="1" s="1"/>
  <c r="GI142" i="1"/>
  <c r="HG142" i="1"/>
  <c r="LX63" i="1"/>
  <c r="MV63" i="1"/>
  <c r="KZ63" i="1"/>
  <c r="KB63" i="1"/>
  <c r="IF63" i="1"/>
  <c r="JD63" i="1"/>
  <c r="LX91" i="1"/>
  <c r="MV91" i="1"/>
  <c r="KZ91" i="1"/>
  <c r="KB91" i="1"/>
  <c r="IF91" i="1"/>
  <c r="JD91" i="1"/>
  <c r="MU147" i="1"/>
  <c r="LW147" i="1"/>
  <c r="KY147" i="1"/>
  <c r="JC147" i="1"/>
  <c r="IE147" i="1"/>
  <c r="KA147" i="1"/>
  <c r="MV19" i="1"/>
  <c r="LX19" i="1"/>
  <c r="KZ19" i="1"/>
  <c r="KB19" i="1"/>
  <c r="IF19" i="1"/>
  <c r="JD19" i="1"/>
  <c r="MV38" i="1"/>
  <c r="LX38" i="1"/>
  <c r="KZ38" i="1"/>
  <c r="KB38" i="1"/>
  <c r="IF38" i="1"/>
  <c r="JD38" i="1"/>
  <c r="MU124" i="1"/>
  <c r="LW124" i="1"/>
  <c r="KY124" i="1"/>
  <c r="JC124" i="1"/>
  <c r="KA124" i="1"/>
  <c r="IE124" i="1"/>
  <c r="MV48" i="1"/>
  <c r="LX48" i="1"/>
  <c r="KZ48" i="1"/>
  <c r="KB48" i="1"/>
  <c r="IF48" i="1"/>
  <c r="JD48" i="1"/>
  <c r="MW195" i="1"/>
  <c r="LY195" i="1"/>
  <c r="LA195" i="1"/>
  <c r="KC195" i="1"/>
  <c r="JE195" i="1"/>
  <c r="IG195" i="1"/>
  <c r="MV125" i="1"/>
  <c r="LX125" i="1"/>
  <c r="KZ125" i="1"/>
  <c r="JD125" i="1"/>
  <c r="KB125" i="1"/>
  <c r="IF125" i="1"/>
  <c r="LX65" i="1"/>
  <c r="MV65" i="1"/>
  <c r="KZ65" i="1"/>
  <c r="KB65" i="1"/>
  <c r="IF65" i="1"/>
  <c r="JD65" i="1"/>
  <c r="MV40" i="1"/>
  <c r="LX40" i="1"/>
  <c r="KZ40" i="1"/>
  <c r="KB40" i="1"/>
  <c r="IF40" i="1"/>
  <c r="JD40" i="1"/>
  <c r="MV170" i="1"/>
  <c r="LX170" i="1"/>
  <c r="KZ170" i="1"/>
  <c r="JD170" i="1"/>
  <c r="KB170" i="1"/>
  <c r="IF170" i="1"/>
  <c r="MV132" i="1"/>
  <c r="LX132" i="1"/>
  <c r="KZ132" i="1"/>
  <c r="JD132" i="1"/>
  <c r="KB132" i="1"/>
  <c r="IF132" i="1"/>
  <c r="LX77" i="1"/>
  <c r="KZ77" i="1"/>
  <c r="MV77" i="1"/>
  <c r="KB77" i="1"/>
  <c r="IF77" i="1"/>
  <c r="JD77" i="1"/>
  <c r="MU151" i="1"/>
  <c r="LW151" i="1"/>
  <c r="KY151" i="1"/>
  <c r="JC151" i="1"/>
  <c r="IE151" i="1"/>
  <c r="KA151" i="1"/>
  <c r="MV205" i="1"/>
  <c r="LX205" i="1"/>
  <c r="KZ205" i="1"/>
  <c r="KB205" i="1"/>
  <c r="JD205" i="1"/>
  <c r="IF205" i="1"/>
  <c r="MV122" i="1"/>
  <c r="LX122" i="1"/>
  <c r="KZ122" i="1"/>
  <c r="JD122" i="1"/>
  <c r="KB122" i="1"/>
  <c r="IF122" i="1"/>
  <c r="MU208" i="1"/>
  <c r="LW208" i="1"/>
  <c r="KY208" i="1"/>
  <c r="KA208" i="1"/>
  <c r="JC208" i="1"/>
  <c r="IE208" i="1"/>
  <c r="MU135" i="1"/>
  <c r="LW135" i="1"/>
  <c r="KY135" i="1"/>
  <c r="JC135" i="1"/>
  <c r="IE135" i="1"/>
  <c r="KA135" i="1"/>
  <c r="MU206" i="1"/>
  <c r="LW206" i="1"/>
  <c r="KY206" i="1"/>
  <c r="KA206" i="1"/>
  <c r="JC206" i="1"/>
  <c r="IE206" i="1"/>
  <c r="MU113" i="1"/>
  <c r="LW113" i="1"/>
  <c r="KY113" i="1"/>
  <c r="JC113" i="1"/>
  <c r="KA113" i="1"/>
  <c r="IE113" i="1"/>
  <c r="MU24" i="1"/>
  <c r="LW24" i="1"/>
  <c r="KY24" i="1"/>
  <c r="KA24" i="1"/>
  <c r="JC24" i="1"/>
  <c r="IE24" i="1"/>
  <c r="MU100" i="1"/>
  <c r="LW100" i="1"/>
  <c r="KY100" i="1"/>
  <c r="JC100" i="1"/>
  <c r="KA100" i="1"/>
  <c r="IE100" i="1"/>
  <c r="MU33" i="1"/>
  <c r="LW33" i="1"/>
  <c r="KY33" i="1"/>
  <c r="JC33" i="1"/>
  <c r="KA33" i="1"/>
  <c r="IE33" i="1"/>
  <c r="MU145" i="1"/>
  <c r="LW145" i="1"/>
  <c r="KY145" i="1"/>
  <c r="JC145" i="1"/>
  <c r="IE145" i="1"/>
  <c r="KA145" i="1"/>
  <c r="MU92" i="1"/>
  <c r="LW92" i="1"/>
  <c r="KY92" i="1"/>
  <c r="JC92" i="1"/>
  <c r="KA92" i="1"/>
  <c r="IE92" i="1"/>
  <c r="MU25" i="1"/>
  <c r="LW25" i="1"/>
  <c r="KY25" i="1"/>
  <c r="KA25" i="1"/>
  <c r="JC25" i="1"/>
  <c r="IE25" i="1"/>
  <c r="MU104" i="1"/>
  <c r="LW104" i="1"/>
  <c r="KY104" i="1"/>
  <c r="JC104" i="1"/>
  <c r="KA104" i="1"/>
  <c r="IE104" i="1"/>
  <c r="MV198" i="1"/>
  <c r="LX198" i="1"/>
  <c r="KZ198" i="1"/>
  <c r="KB198" i="1"/>
  <c r="JD198" i="1"/>
  <c r="IF198" i="1"/>
  <c r="MU149" i="1"/>
  <c r="LW149" i="1"/>
  <c r="KY149" i="1"/>
  <c r="JC149" i="1"/>
  <c r="IE149" i="1"/>
  <c r="KA149" i="1"/>
  <c r="MU37" i="1"/>
  <c r="LW37" i="1"/>
  <c r="KY37" i="1"/>
  <c r="JC37" i="1"/>
  <c r="KA37" i="1"/>
  <c r="IE37" i="1"/>
  <c r="MU119" i="1"/>
  <c r="LW119" i="1"/>
  <c r="KY119" i="1"/>
  <c r="JC119" i="1"/>
  <c r="KA119" i="1"/>
  <c r="IE119" i="1"/>
  <c r="MU210" i="1"/>
  <c r="LW210" i="1"/>
  <c r="KY210" i="1"/>
  <c r="KA210" i="1"/>
  <c r="JC210" i="1"/>
  <c r="IE210" i="1"/>
  <c r="HG210" i="1"/>
  <c r="GI210" i="1"/>
  <c r="FK210" i="1"/>
  <c r="CR210" i="1"/>
  <c r="WH210" i="1" s="1"/>
  <c r="XF210" i="1" s="1"/>
  <c r="MU169" i="1"/>
  <c r="LW169" i="1"/>
  <c r="KY169" i="1"/>
  <c r="JC169" i="1"/>
  <c r="IE169" i="1"/>
  <c r="KA169" i="1"/>
  <c r="FK169" i="1"/>
  <c r="GI169" i="1"/>
  <c r="CR169" i="1"/>
  <c r="WH169" i="1" s="1"/>
  <c r="XF169" i="1" s="1"/>
  <c r="HG169" i="1"/>
  <c r="CR17" i="1"/>
  <c r="WH17" i="1" s="1"/>
  <c r="XF17" i="1" s="1"/>
  <c r="MU17" i="1"/>
  <c r="LW17" i="1"/>
  <c r="KY17" i="1"/>
  <c r="KA17" i="1"/>
  <c r="JC17" i="1"/>
  <c r="IE17" i="1"/>
  <c r="FK17" i="1"/>
  <c r="GI17" i="1"/>
  <c r="HG17" i="1"/>
  <c r="MV64" i="1"/>
  <c r="LX64" i="1"/>
  <c r="KZ64" i="1"/>
  <c r="KB64" i="1"/>
  <c r="IF64" i="1"/>
  <c r="JD64" i="1"/>
  <c r="FL64" i="1"/>
  <c r="GJ64" i="1"/>
  <c r="CS64" i="1"/>
  <c r="WI64" i="1" s="1"/>
  <c r="XG64" i="1" s="1"/>
  <c r="HH64" i="1"/>
  <c r="MU192" i="1"/>
  <c r="LW192" i="1"/>
  <c r="KY192" i="1"/>
  <c r="KA192" i="1"/>
  <c r="JC192" i="1"/>
  <c r="IE192" i="1"/>
  <c r="GI192" i="1"/>
  <c r="FK192" i="1"/>
  <c r="CR192" i="1"/>
  <c r="WH192" i="1" s="1"/>
  <c r="XF192" i="1" s="1"/>
  <c r="HG192" i="1"/>
  <c r="MU34" i="1"/>
  <c r="LW34" i="1"/>
  <c r="KA34" i="1"/>
  <c r="KY34" i="1"/>
  <c r="JC34" i="1"/>
  <c r="IE34" i="1"/>
  <c r="HG34" i="1"/>
  <c r="GI34" i="1"/>
  <c r="CR34" i="1"/>
  <c r="WH34" i="1" s="1"/>
  <c r="XF34" i="1" s="1"/>
  <c r="FK34" i="1"/>
  <c r="MU30" i="1"/>
  <c r="LW30" i="1"/>
  <c r="KA30" i="1"/>
  <c r="KY30" i="1"/>
  <c r="JC30" i="1"/>
  <c r="IE30" i="1"/>
  <c r="CR30" i="1"/>
  <c r="WH30" i="1" s="1"/>
  <c r="XF30" i="1" s="1"/>
  <c r="HG30" i="1"/>
  <c r="GI30" i="1"/>
  <c r="FK30" i="1"/>
  <c r="MU87" i="1"/>
  <c r="LW87" i="1"/>
  <c r="KY87" i="1"/>
  <c r="JC87" i="1"/>
  <c r="KA87" i="1"/>
  <c r="IE87" i="1"/>
  <c r="HG87" i="1"/>
  <c r="FK87" i="1"/>
  <c r="GI87" i="1"/>
  <c r="CR87" i="1"/>
  <c r="WH87" i="1" s="1"/>
  <c r="XF87" i="1" s="1"/>
  <c r="LX83" i="1"/>
  <c r="MV83" i="1"/>
  <c r="KZ83" i="1"/>
  <c r="KB83" i="1"/>
  <c r="IF83" i="1"/>
  <c r="JD83" i="1"/>
  <c r="MV157" i="1"/>
  <c r="LX157" i="1"/>
  <c r="KZ157" i="1"/>
  <c r="JD157" i="1"/>
  <c r="KB157" i="1"/>
  <c r="IF157" i="1"/>
  <c r="MV36" i="1"/>
  <c r="LX36" i="1"/>
  <c r="KZ36" i="1"/>
  <c r="KB36" i="1"/>
  <c r="IF36" i="1"/>
  <c r="JD36" i="1"/>
  <c r="MV117" i="1"/>
  <c r="LX117" i="1"/>
  <c r="KZ117" i="1"/>
  <c r="KB117" i="1"/>
  <c r="JD117" i="1"/>
  <c r="IF117" i="1"/>
  <c r="MV98" i="1"/>
  <c r="LX98" i="1"/>
  <c r="KZ98" i="1"/>
  <c r="KB98" i="1"/>
  <c r="IF98" i="1"/>
  <c r="JD98" i="1"/>
  <c r="MV111" i="1"/>
  <c r="LX111" i="1"/>
  <c r="KZ111" i="1"/>
  <c r="KB111" i="1"/>
  <c r="IF111" i="1"/>
  <c r="JD111" i="1"/>
  <c r="MV201" i="1"/>
  <c r="LX201" i="1"/>
  <c r="KZ201" i="1"/>
  <c r="KB201" i="1"/>
  <c r="JD201" i="1"/>
  <c r="IF201" i="1"/>
  <c r="LX61" i="1"/>
  <c r="KZ61" i="1"/>
  <c r="KB61" i="1"/>
  <c r="IF61" i="1"/>
  <c r="MV61" i="1"/>
  <c r="JD61" i="1"/>
  <c r="MV138" i="1"/>
  <c r="LX138" i="1"/>
  <c r="KZ138" i="1"/>
  <c r="JD138" i="1"/>
  <c r="KB138" i="1"/>
  <c r="IF138" i="1"/>
  <c r="MW88" i="1"/>
  <c r="LY88" i="1"/>
  <c r="LA88" i="1"/>
  <c r="KC88" i="1"/>
  <c r="JE88" i="1"/>
  <c r="IG88" i="1"/>
  <c r="MV194" i="1"/>
  <c r="LX194" i="1"/>
  <c r="KZ194" i="1"/>
  <c r="KB194" i="1"/>
  <c r="JD194" i="1"/>
  <c r="IF194" i="1"/>
  <c r="MV191" i="1"/>
  <c r="LX191" i="1"/>
  <c r="KZ191" i="1"/>
  <c r="KB191" i="1"/>
  <c r="JD191" i="1"/>
  <c r="IF191" i="1"/>
  <c r="LX105" i="1"/>
  <c r="MV105" i="1"/>
  <c r="KZ105" i="1"/>
  <c r="KB105" i="1"/>
  <c r="IF105" i="1"/>
  <c r="JD105" i="1"/>
  <c r="MV62" i="1"/>
  <c r="LX62" i="1"/>
  <c r="KZ62" i="1"/>
  <c r="KB62" i="1"/>
  <c r="IF62" i="1"/>
  <c r="JD62" i="1"/>
  <c r="MV204" i="1"/>
  <c r="LX204" i="1"/>
  <c r="KZ204" i="1"/>
  <c r="KB204" i="1"/>
  <c r="JD204" i="1"/>
  <c r="IF204" i="1"/>
  <c r="MV121" i="1"/>
  <c r="LX121" i="1"/>
  <c r="KZ121" i="1"/>
  <c r="JD121" i="1"/>
  <c r="KB121" i="1"/>
  <c r="IF121" i="1"/>
  <c r="MV50" i="1"/>
  <c r="LX50" i="1"/>
  <c r="KZ50" i="1"/>
  <c r="KB50" i="1"/>
  <c r="IF50" i="1"/>
  <c r="JD50" i="1"/>
  <c r="LX27" i="1"/>
  <c r="MV27" i="1"/>
  <c r="KZ27" i="1"/>
  <c r="KB27" i="1"/>
  <c r="IF27" i="1"/>
  <c r="JD27" i="1"/>
  <c r="MV150" i="1"/>
  <c r="LX150" i="1"/>
  <c r="KZ150" i="1"/>
  <c r="JD150" i="1"/>
  <c r="KB150" i="1"/>
  <c r="IF150" i="1"/>
  <c r="MU143" i="1"/>
  <c r="LW143" i="1"/>
  <c r="KY143" i="1"/>
  <c r="JC143" i="1"/>
  <c r="IE143" i="1"/>
  <c r="KA143" i="1"/>
  <c r="MV148" i="1"/>
  <c r="LX148" i="1"/>
  <c r="KZ148" i="1"/>
  <c r="JD148" i="1"/>
  <c r="KB148" i="1"/>
  <c r="IF148" i="1"/>
  <c r="MV144" i="1"/>
  <c r="LX144" i="1"/>
  <c r="KZ144" i="1"/>
  <c r="JD144" i="1"/>
  <c r="KB144" i="1"/>
  <c r="IF144" i="1"/>
  <c r="LX51" i="1"/>
  <c r="MV51" i="1"/>
  <c r="KZ51" i="1"/>
  <c r="KB51" i="1"/>
  <c r="IF51" i="1"/>
  <c r="JD51" i="1"/>
  <c r="MV176" i="1"/>
  <c r="LX176" i="1"/>
  <c r="KZ176" i="1"/>
  <c r="JD176" i="1"/>
  <c r="KB176" i="1"/>
  <c r="IF176" i="1"/>
  <c r="MU180" i="1"/>
  <c r="LW180" i="1"/>
  <c r="KY180" i="1"/>
  <c r="JC180" i="1"/>
  <c r="KA180" i="1"/>
  <c r="IE180" i="1"/>
  <c r="MV42" i="1"/>
  <c r="LX42" i="1"/>
  <c r="KZ42" i="1"/>
  <c r="KB42" i="1"/>
  <c r="IF42" i="1"/>
  <c r="JD42" i="1"/>
  <c r="MV130" i="1"/>
  <c r="LX130" i="1"/>
  <c r="KZ130" i="1"/>
  <c r="JD130" i="1"/>
  <c r="KB130" i="1"/>
  <c r="IF130" i="1"/>
  <c r="LX73" i="1"/>
  <c r="MV73" i="1"/>
  <c r="KZ73" i="1"/>
  <c r="KB73" i="1"/>
  <c r="IF73" i="1"/>
  <c r="JD73" i="1"/>
  <c r="LX31" i="1"/>
  <c r="MV31" i="1"/>
  <c r="KZ31" i="1"/>
  <c r="KB31" i="1"/>
  <c r="IF31" i="1"/>
  <c r="JD31" i="1"/>
  <c r="MV153" i="1"/>
  <c r="LX153" i="1"/>
  <c r="KZ153" i="1"/>
  <c r="JD153" i="1"/>
  <c r="KB153" i="1"/>
  <c r="IF153" i="1"/>
  <c r="MV159" i="1"/>
  <c r="LX159" i="1"/>
  <c r="KZ159" i="1"/>
  <c r="JD159" i="1"/>
  <c r="KB159" i="1"/>
  <c r="IF159" i="1"/>
  <c r="MV146" i="1"/>
  <c r="LX146" i="1"/>
  <c r="KZ146" i="1"/>
  <c r="JD146" i="1"/>
  <c r="KB146" i="1"/>
  <c r="IF146" i="1"/>
  <c r="MV211" i="1"/>
  <c r="LX211" i="1"/>
  <c r="KZ211" i="1"/>
  <c r="KB211" i="1"/>
  <c r="JD211" i="1"/>
  <c r="IF211" i="1"/>
  <c r="LX99" i="1"/>
  <c r="MV99" i="1"/>
  <c r="KZ99" i="1"/>
  <c r="KB99" i="1"/>
  <c r="IF99" i="1"/>
  <c r="JD99" i="1"/>
  <c r="MV196" i="1"/>
  <c r="LX196" i="1"/>
  <c r="KZ196" i="1"/>
  <c r="KB196" i="1"/>
  <c r="JD196" i="1"/>
  <c r="IF196" i="1"/>
  <c r="MV78" i="1"/>
  <c r="LX78" i="1"/>
  <c r="KZ78" i="1"/>
  <c r="KB78" i="1"/>
  <c r="IF78" i="1"/>
  <c r="JD78" i="1"/>
  <c r="MV70" i="1"/>
  <c r="LX70" i="1"/>
  <c r="KZ70" i="1"/>
  <c r="KB70" i="1"/>
  <c r="IF70" i="1"/>
  <c r="JD70" i="1"/>
  <c r="LX101" i="1"/>
  <c r="KZ101" i="1"/>
  <c r="MV101" i="1"/>
  <c r="KB101" i="1"/>
  <c r="IF101" i="1"/>
  <c r="JD101" i="1"/>
  <c r="MV118" i="1"/>
  <c r="LX118" i="1"/>
  <c r="KZ118" i="1"/>
  <c r="KB118" i="1"/>
  <c r="JD118" i="1"/>
  <c r="IF118" i="1"/>
  <c r="MU193" i="1"/>
  <c r="LW193" i="1"/>
  <c r="KY193" i="1"/>
  <c r="KA193" i="1"/>
  <c r="JC193" i="1"/>
  <c r="IE193" i="1"/>
  <c r="MV86" i="1"/>
  <c r="LX86" i="1"/>
  <c r="KZ86" i="1"/>
  <c r="KB86" i="1"/>
  <c r="IF86" i="1"/>
  <c r="JD86" i="1"/>
  <c r="MW164" i="1"/>
  <c r="LY164" i="1"/>
  <c r="LA164" i="1"/>
  <c r="KC164" i="1"/>
  <c r="JE164" i="1"/>
  <c r="IG164" i="1"/>
  <c r="MU183" i="1"/>
  <c r="LW183" i="1"/>
  <c r="KY183" i="1"/>
  <c r="JC183" i="1"/>
  <c r="IE183" i="1"/>
  <c r="KA183" i="1"/>
  <c r="LX81" i="1"/>
  <c r="MV81" i="1"/>
  <c r="KZ81" i="1"/>
  <c r="KB81" i="1"/>
  <c r="IF81" i="1"/>
  <c r="JD81" i="1"/>
  <c r="MV74" i="1"/>
  <c r="LX74" i="1"/>
  <c r="KZ74" i="1"/>
  <c r="KB74" i="1"/>
  <c r="IF74" i="1"/>
  <c r="JD74" i="1"/>
  <c r="MV82" i="1"/>
  <c r="LX82" i="1"/>
  <c r="KZ82" i="1"/>
  <c r="KB82" i="1"/>
  <c r="IF82" i="1"/>
  <c r="JD82" i="1"/>
  <c r="LX39" i="1"/>
  <c r="MV39" i="1"/>
  <c r="KZ39" i="1"/>
  <c r="KB39" i="1"/>
  <c r="IF39" i="1"/>
  <c r="JD39" i="1"/>
  <c r="MV46" i="1"/>
  <c r="LX46" i="1"/>
  <c r="KZ46" i="1"/>
  <c r="KB46" i="1"/>
  <c r="IF46" i="1"/>
  <c r="JD46" i="1"/>
  <c r="MU28" i="1"/>
  <c r="LW28" i="1"/>
  <c r="KY28" i="1"/>
  <c r="KA28" i="1"/>
  <c r="JC28" i="1"/>
  <c r="IE28" i="1"/>
  <c r="MV209" i="1"/>
  <c r="LX209" i="1"/>
  <c r="KZ209" i="1"/>
  <c r="KB209" i="1"/>
  <c r="JD209" i="1"/>
  <c r="IF209" i="1"/>
  <c r="LX95" i="1"/>
  <c r="MV95" i="1"/>
  <c r="KZ95" i="1"/>
  <c r="KB95" i="1"/>
  <c r="IF95" i="1"/>
  <c r="JD95" i="1"/>
  <c r="MW41" i="1"/>
  <c r="LY41" i="1"/>
  <c r="LA41" i="1"/>
  <c r="JE41" i="1"/>
  <c r="KC41" i="1"/>
  <c r="IG41" i="1"/>
  <c r="MV44" i="1"/>
  <c r="LX44" i="1"/>
  <c r="KZ44" i="1"/>
  <c r="KB44" i="1"/>
  <c r="IF44" i="1"/>
  <c r="JD44" i="1"/>
  <c r="MV26" i="1"/>
  <c r="LX26" i="1"/>
  <c r="KZ26" i="1"/>
  <c r="KB26" i="1"/>
  <c r="IF26" i="1"/>
  <c r="JD26" i="1"/>
  <c r="MU131" i="1"/>
  <c r="LW131" i="1"/>
  <c r="KY131" i="1"/>
  <c r="JC131" i="1"/>
  <c r="IE131" i="1"/>
  <c r="KA131" i="1"/>
  <c r="MU203" i="1"/>
  <c r="LW203" i="1"/>
  <c r="KY203" i="1"/>
  <c r="KA203" i="1"/>
  <c r="JC203" i="1"/>
  <c r="IE203" i="1"/>
  <c r="MV197" i="1"/>
  <c r="LX197" i="1"/>
  <c r="KZ197" i="1"/>
  <c r="KB197" i="1"/>
  <c r="JD197" i="1"/>
  <c r="IF197" i="1"/>
  <c r="MV136" i="1"/>
  <c r="LX136" i="1"/>
  <c r="KZ136" i="1"/>
  <c r="JD136" i="1"/>
  <c r="KB136" i="1"/>
  <c r="IF136" i="1"/>
  <c r="LX29" i="1"/>
  <c r="KZ29" i="1"/>
  <c r="KB29" i="1"/>
  <c r="IF29" i="1"/>
  <c r="MV29" i="1"/>
  <c r="JD29" i="1"/>
  <c r="MV179" i="1"/>
  <c r="LX179" i="1"/>
  <c r="KZ179" i="1"/>
  <c r="JD179" i="1"/>
  <c r="KB179" i="1"/>
  <c r="IF179" i="1"/>
  <c r="MV181" i="1"/>
  <c r="LX181" i="1"/>
  <c r="KZ181" i="1"/>
  <c r="JD181" i="1"/>
  <c r="KB181" i="1"/>
  <c r="IF181" i="1"/>
  <c r="MU178" i="1"/>
  <c r="LW178" i="1"/>
  <c r="KY178" i="1"/>
  <c r="JC178" i="1"/>
  <c r="IE178" i="1"/>
  <c r="KA178" i="1"/>
  <c r="MU84" i="1"/>
  <c r="LW84" i="1"/>
  <c r="KY84" i="1"/>
  <c r="JC84" i="1"/>
  <c r="KA84" i="1"/>
  <c r="IE84" i="1"/>
  <c r="MU116" i="1"/>
  <c r="LW116" i="1"/>
  <c r="KY116" i="1"/>
  <c r="JC116" i="1"/>
  <c r="KA116" i="1"/>
  <c r="IE116" i="1"/>
  <c r="MU185" i="1"/>
  <c r="LW185" i="1"/>
  <c r="KY185" i="1"/>
  <c r="KA185" i="1"/>
  <c r="JC185" i="1"/>
  <c r="IE185" i="1"/>
  <c r="MV141" i="1"/>
  <c r="LX141" i="1"/>
  <c r="KZ141" i="1"/>
  <c r="JD141" i="1"/>
  <c r="KB141" i="1"/>
  <c r="IF141" i="1"/>
  <c r="MU80" i="1"/>
  <c r="LW80" i="1"/>
  <c r="KY80" i="1"/>
  <c r="JC80" i="1"/>
  <c r="KA80" i="1"/>
  <c r="IE80" i="1"/>
  <c r="MU189" i="1"/>
  <c r="LW189" i="1"/>
  <c r="KY189" i="1"/>
  <c r="KA189" i="1"/>
  <c r="JC189" i="1"/>
  <c r="IE189" i="1"/>
  <c r="MU182" i="1"/>
  <c r="LW182" i="1"/>
  <c r="KY182" i="1"/>
  <c r="JC182" i="1"/>
  <c r="IE182" i="1"/>
  <c r="KA182" i="1"/>
  <c r="MU175" i="1"/>
  <c r="LW175" i="1"/>
  <c r="KY175" i="1"/>
  <c r="JC175" i="1"/>
  <c r="IE175" i="1"/>
  <c r="KA175" i="1"/>
  <c r="GI175" i="1"/>
  <c r="HG175" i="1"/>
  <c r="FK175" i="1"/>
  <c r="CR175" i="1"/>
  <c r="WH175" i="1" s="1"/>
  <c r="XF175" i="1" s="1"/>
  <c r="MU67" i="1"/>
  <c r="LW67" i="1"/>
  <c r="KY67" i="1"/>
  <c r="JC67" i="1"/>
  <c r="KA67" i="1"/>
  <c r="IE67" i="1"/>
  <c r="CR67" i="1"/>
  <c r="WH67" i="1" s="1"/>
  <c r="XF67" i="1" s="1"/>
  <c r="HG67" i="1"/>
  <c r="GI67" i="1"/>
  <c r="FK67" i="1"/>
  <c r="MU123" i="1"/>
  <c r="LW123" i="1"/>
  <c r="KY123" i="1"/>
  <c r="JC123" i="1"/>
  <c r="KA123" i="1"/>
  <c r="IE123" i="1"/>
  <c r="HG123" i="1"/>
  <c r="GI123" i="1"/>
  <c r="FK123" i="1"/>
  <c r="CR123" i="1"/>
  <c r="WH123" i="1" s="1"/>
  <c r="XF123" i="1" s="1"/>
  <c r="MU93" i="1"/>
  <c r="LW93" i="1"/>
  <c r="KY93" i="1"/>
  <c r="JC93" i="1"/>
  <c r="KA93" i="1"/>
  <c r="IE93" i="1"/>
  <c r="GI93" i="1"/>
  <c r="FK93" i="1"/>
  <c r="CR93" i="1"/>
  <c r="WH93" i="1" s="1"/>
  <c r="XF93" i="1" s="1"/>
  <c r="HG93" i="1"/>
  <c r="MU160" i="1"/>
  <c r="LW160" i="1"/>
  <c r="KY160" i="1"/>
  <c r="JC160" i="1"/>
  <c r="KA160" i="1"/>
  <c r="IE160" i="1"/>
  <c r="FK160" i="1"/>
  <c r="CR160" i="1"/>
  <c r="WH160" i="1" s="1"/>
  <c r="XF160" i="1" s="1"/>
  <c r="HG160" i="1"/>
  <c r="GI160" i="1"/>
  <c r="MU57" i="1"/>
  <c r="LW57" i="1"/>
  <c r="KY57" i="1"/>
  <c r="JC57" i="1"/>
  <c r="KA57" i="1"/>
  <c r="IE57" i="1"/>
  <c r="FK57" i="1"/>
  <c r="CR57" i="1"/>
  <c r="WH57" i="1" s="1"/>
  <c r="XF57" i="1" s="1"/>
  <c r="HG57" i="1"/>
  <c r="GI57" i="1"/>
  <c r="MU120" i="1"/>
  <c r="LW120" i="1"/>
  <c r="KY120" i="1"/>
  <c r="JC120" i="1"/>
  <c r="KA120" i="1"/>
  <c r="IE120" i="1"/>
  <c r="CR120" i="1"/>
  <c r="WH120" i="1" s="1"/>
  <c r="XF120" i="1" s="1"/>
  <c r="HG120" i="1"/>
  <c r="GI120" i="1"/>
  <c r="FK120" i="1"/>
  <c r="MU71" i="1"/>
  <c r="LW71" i="1"/>
  <c r="KY71" i="1"/>
  <c r="JC71" i="1"/>
  <c r="KA71" i="1"/>
  <c r="IE71" i="1"/>
  <c r="HG71" i="1"/>
  <c r="GI71" i="1"/>
  <c r="CR71" i="1"/>
  <c r="WH71" i="1" s="1"/>
  <c r="XF71" i="1" s="1"/>
  <c r="FK71" i="1"/>
  <c r="MU45" i="1"/>
  <c r="LW45" i="1"/>
  <c r="KY45" i="1"/>
  <c r="JC45" i="1"/>
  <c r="KA45" i="1"/>
  <c r="IE45" i="1"/>
  <c r="FK45" i="1"/>
  <c r="CR45" i="1"/>
  <c r="WH45" i="1" s="1"/>
  <c r="XF45" i="1" s="1"/>
  <c r="HG45" i="1"/>
  <c r="GI45" i="1"/>
  <c r="LX109" i="1"/>
  <c r="KZ109" i="1"/>
  <c r="MV109" i="1"/>
  <c r="KB109" i="1"/>
  <c r="IF109" i="1"/>
  <c r="JD109" i="1"/>
  <c r="LX35" i="1"/>
  <c r="MV35" i="1"/>
  <c r="KZ35" i="1"/>
  <c r="KB35" i="1"/>
  <c r="IF35" i="1"/>
  <c r="JD35" i="1"/>
  <c r="LX47" i="1"/>
  <c r="MV47" i="1"/>
  <c r="KZ47" i="1"/>
  <c r="KB47" i="1"/>
  <c r="IF47" i="1"/>
  <c r="JD47" i="1"/>
  <c r="MV94" i="1"/>
  <c r="LX94" i="1"/>
  <c r="KZ94" i="1"/>
  <c r="KB94" i="1"/>
  <c r="IF94" i="1"/>
  <c r="JD94" i="1"/>
  <c r="MV114" i="1"/>
  <c r="LX114" i="1"/>
  <c r="KZ114" i="1"/>
  <c r="KB114" i="1"/>
  <c r="IF114" i="1"/>
  <c r="JD114" i="1"/>
  <c r="LX69" i="1"/>
  <c r="KZ69" i="1"/>
  <c r="MV69" i="1"/>
  <c r="KB69" i="1"/>
  <c r="IF69" i="1"/>
  <c r="JD69" i="1"/>
  <c r="LX23" i="1"/>
  <c r="MV23" i="1"/>
  <c r="KZ23" i="1"/>
  <c r="KB23" i="1"/>
  <c r="IF23" i="1"/>
  <c r="JD23" i="1"/>
  <c r="LX103" i="1"/>
  <c r="MV103" i="1"/>
  <c r="KZ103" i="1"/>
  <c r="KB103" i="1"/>
  <c r="JD103" i="1"/>
  <c r="IF103" i="1"/>
  <c r="MU171" i="1"/>
  <c r="LW171" i="1"/>
  <c r="KY171" i="1"/>
  <c r="JC171" i="1"/>
  <c r="IE171" i="1"/>
  <c r="KA171" i="1"/>
  <c r="MV54" i="1"/>
  <c r="LX54" i="1"/>
  <c r="KZ54" i="1"/>
  <c r="KB54" i="1"/>
  <c r="IF54" i="1"/>
  <c r="JD54" i="1"/>
  <c r="MV167" i="1"/>
  <c r="LX167" i="1"/>
  <c r="KZ167" i="1"/>
  <c r="JD167" i="1"/>
  <c r="KB167" i="1"/>
  <c r="IF167" i="1"/>
  <c r="MV90" i="1"/>
  <c r="LX90" i="1"/>
  <c r="KZ90" i="1"/>
  <c r="KB90" i="1"/>
  <c r="IF90" i="1"/>
  <c r="JD90" i="1"/>
  <c r="MV128" i="1"/>
  <c r="LX128" i="1"/>
  <c r="KZ128" i="1"/>
  <c r="JD128" i="1"/>
  <c r="KB128" i="1"/>
  <c r="IF128" i="1"/>
  <c r="MV127" i="1"/>
  <c r="LX127" i="1"/>
  <c r="KZ127" i="1"/>
  <c r="JD127" i="1"/>
  <c r="KB127" i="1"/>
  <c r="IF127" i="1"/>
  <c r="MU207" i="1"/>
  <c r="LW207" i="1"/>
  <c r="KY207" i="1"/>
  <c r="KA207" i="1"/>
  <c r="JC207" i="1"/>
  <c r="IE207" i="1"/>
  <c r="MV163" i="1"/>
  <c r="LX163" i="1"/>
  <c r="KZ163" i="1"/>
  <c r="JD163" i="1"/>
  <c r="KB163" i="1"/>
  <c r="IF163" i="1"/>
  <c r="MV66" i="1"/>
  <c r="LX66" i="1"/>
  <c r="KZ66" i="1"/>
  <c r="KB66" i="1"/>
  <c r="IF66" i="1"/>
  <c r="JD66" i="1"/>
  <c r="MV161" i="1"/>
  <c r="LX161" i="1"/>
  <c r="KZ161" i="1"/>
  <c r="JD161" i="1"/>
  <c r="KB161" i="1"/>
  <c r="IF161" i="1"/>
  <c r="MV188" i="1"/>
  <c r="LX188" i="1"/>
  <c r="KZ188" i="1"/>
  <c r="KB188" i="1"/>
  <c r="JD188" i="1"/>
  <c r="IF188" i="1"/>
  <c r="MW129" i="1"/>
  <c r="LY129" i="1"/>
  <c r="LA129" i="1"/>
  <c r="KC129" i="1"/>
  <c r="JE129" i="1"/>
  <c r="IG129" i="1"/>
  <c r="MV56" i="1"/>
  <c r="LX56" i="1"/>
  <c r="KZ56" i="1"/>
  <c r="KB56" i="1"/>
  <c r="IF56" i="1"/>
  <c r="JD56" i="1"/>
  <c r="MW49" i="1"/>
  <c r="LY49" i="1"/>
  <c r="LA49" i="1"/>
  <c r="JE49" i="1"/>
  <c r="KC49" i="1"/>
  <c r="IG49" i="1"/>
  <c r="MV21" i="1"/>
  <c r="LX21" i="1"/>
  <c r="KZ21" i="1"/>
  <c r="KB21" i="1"/>
  <c r="IF21" i="1"/>
  <c r="JD21" i="1"/>
  <c r="MV190" i="1"/>
  <c r="LX190" i="1"/>
  <c r="KZ190" i="1"/>
  <c r="KB190" i="1"/>
  <c r="JD190" i="1"/>
  <c r="IF190" i="1"/>
  <c r="MV140" i="1"/>
  <c r="LX140" i="1"/>
  <c r="KZ140" i="1"/>
  <c r="JD140" i="1"/>
  <c r="KB140" i="1"/>
  <c r="IF140" i="1"/>
  <c r="MV134" i="1"/>
  <c r="LX134" i="1"/>
  <c r="KZ134" i="1"/>
  <c r="JD134" i="1"/>
  <c r="KB134" i="1"/>
  <c r="IF134" i="1"/>
  <c r="MV18" i="1"/>
  <c r="LX18" i="1"/>
  <c r="KZ18" i="1"/>
  <c r="KB18" i="1"/>
  <c r="IF18" i="1"/>
  <c r="JD18" i="1"/>
  <c r="MU139" i="1"/>
  <c r="LW139" i="1"/>
  <c r="KY139" i="1"/>
  <c r="JC139" i="1"/>
  <c r="IE139" i="1"/>
  <c r="KA139" i="1"/>
  <c r="MU200" i="1"/>
  <c r="LW200" i="1"/>
  <c r="KY200" i="1"/>
  <c r="KA200" i="1"/>
  <c r="JC200" i="1"/>
  <c r="IE200" i="1"/>
  <c r="MV168" i="1"/>
  <c r="LX168" i="1"/>
  <c r="KZ168" i="1"/>
  <c r="JD168" i="1"/>
  <c r="KB168" i="1"/>
  <c r="IF168" i="1"/>
  <c r="MV52" i="1"/>
  <c r="LX52" i="1"/>
  <c r="KZ52" i="1"/>
  <c r="KB52" i="1"/>
  <c r="IF52" i="1"/>
  <c r="JD52" i="1"/>
  <c r="MU126" i="1"/>
  <c r="LW126" i="1"/>
  <c r="KY126" i="1"/>
  <c r="JC126" i="1"/>
  <c r="IE126" i="1"/>
  <c r="KA126" i="1"/>
  <c r="MU174" i="1"/>
  <c r="LW174" i="1"/>
  <c r="KY174" i="1"/>
  <c r="JC174" i="1"/>
  <c r="IE174" i="1"/>
  <c r="KA174" i="1"/>
  <c r="MU154" i="1"/>
  <c r="LW154" i="1"/>
  <c r="KY154" i="1"/>
  <c r="JC154" i="1"/>
  <c r="IE154" i="1"/>
  <c r="KA154" i="1"/>
  <c r="MU187" i="1"/>
  <c r="LW187" i="1"/>
  <c r="KY187" i="1"/>
  <c r="KA187" i="1"/>
  <c r="JC187" i="1"/>
  <c r="IE187" i="1"/>
  <c r="MU79" i="1"/>
  <c r="LW79" i="1"/>
  <c r="KY79" i="1"/>
  <c r="JC79" i="1"/>
  <c r="KA79" i="1"/>
  <c r="IE79" i="1"/>
  <c r="HG79" i="1"/>
  <c r="GI79" i="1"/>
  <c r="CR79" i="1"/>
  <c r="WH79" i="1" s="1"/>
  <c r="XF79" i="1" s="1"/>
  <c r="FK79" i="1"/>
  <c r="MU166" i="1"/>
  <c r="LW166" i="1"/>
  <c r="KY166" i="1"/>
  <c r="JC166" i="1"/>
  <c r="IE166" i="1"/>
  <c r="KA166" i="1"/>
  <c r="FK166" i="1"/>
  <c r="CR166" i="1"/>
  <c r="WH166" i="1" s="1"/>
  <c r="XF166" i="1" s="1"/>
  <c r="GI166" i="1"/>
  <c r="HG166" i="1"/>
  <c r="MU115" i="1"/>
  <c r="LW115" i="1"/>
  <c r="KY115" i="1"/>
  <c r="JC115" i="1"/>
  <c r="KA115" i="1"/>
  <c r="IE115" i="1"/>
  <c r="GI115" i="1"/>
  <c r="HG115" i="1"/>
  <c r="CR115" i="1"/>
  <c r="WH115" i="1" s="1"/>
  <c r="XF115" i="1" s="1"/>
  <c r="FK115" i="1"/>
  <c r="MU158" i="1"/>
  <c r="LW158" i="1"/>
  <c r="KY158" i="1"/>
  <c r="JC158" i="1"/>
  <c r="IE158" i="1"/>
  <c r="KA158" i="1"/>
  <c r="CR158" i="1"/>
  <c r="WH158" i="1" s="1"/>
  <c r="XF158" i="1" s="1"/>
  <c r="HG158" i="1"/>
  <c r="FK158" i="1"/>
  <c r="GI158" i="1"/>
  <c r="GI182" i="1"/>
  <c r="FK182" i="1"/>
  <c r="CR182" i="1"/>
  <c r="WH182" i="1" s="1"/>
  <c r="XF182" i="1" s="1"/>
  <c r="HG182" i="1"/>
  <c r="CR189" i="1"/>
  <c r="WH189" i="1" s="1"/>
  <c r="XF189" i="1" s="1"/>
  <c r="FK189" i="1"/>
  <c r="HG189" i="1"/>
  <c r="GI189" i="1"/>
  <c r="FK80" i="1"/>
  <c r="HG80" i="1"/>
  <c r="GI80" i="1"/>
  <c r="CR80" i="1"/>
  <c r="WH80" i="1" s="1"/>
  <c r="XF80" i="1" s="1"/>
  <c r="FK187" i="1"/>
  <c r="CR187" i="1"/>
  <c r="WH187" i="1" s="1"/>
  <c r="XF187" i="1" s="1"/>
  <c r="GI187" i="1"/>
  <c r="HG187" i="1"/>
  <c r="AW134" i="1"/>
  <c r="BT134" i="1" s="1"/>
  <c r="HG202" i="1"/>
  <c r="GI202" i="1"/>
  <c r="FK202" i="1"/>
  <c r="CR202" i="1"/>
  <c r="WH202" i="1" s="1"/>
  <c r="XF202" i="1" s="1"/>
  <c r="GI59" i="1"/>
  <c r="CR59" i="1"/>
  <c r="WH59" i="1" s="1"/>
  <c r="XF59" i="1" s="1"/>
  <c r="FK59" i="1"/>
  <c r="HG59" i="1"/>
  <c r="GI72" i="1"/>
  <c r="HG72" i="1"/>
  <c r="FK72" i="1"/>
  <c r="CR72" i="1"/>
  <c r="WH72" i="1" s="1"/>
  <c r="XF72" i="1" s="1"/>
  <c r="CR76" i="1"/>
  <c r="FK76" i="1"/>
  <c r="HG76" i="1"/>
  <c r="GI76" i="1"/>
  <c r="FK154" i="1"/>
  <c r="CR154" i="1"/>
  <c r="WH154" i="1" s="1"/>
  <c r="XF154" i="1" s="1"/>
  <c r="HG154" i="1"/>
  <c r="GI154" i="1"/>
  <c r="FL198" i="1"/>
  <c r="HH198" i="1"/>
  <c r="CS198" i="1"/>
  <c r="WI198" i="1" s="1"/>
  <c r="XG198" i="1" s="1"/>
  <c r="GJ198" i="1"/>
  <c r="EL134" i="1"/>
  <c r="NR134" i="1" s="1"/>
  <c r="YB134" i="1" s="1"/>
  <c r="DN134" i="1"/>
  <c r="CR149" i="1"/>
  <c r="WH149" i="1" s="1"/>
  <c r="XF149" i="1" s="1"/>
  <c r="FK149" i="1"/>
  <c r="HG149" i="1"/>
  <c r="GI149" i="1"/>
  <c r="GI37" i="1"/>
  <c r="FK37" i="1"/>
  <c r="CR37" i="1"/>
  <c r="WH37" i="1" s="1"/>
  <c r="XF37" i="1" s="1"/>
  <c r="HG37" i="1"/>
  <c r="FK119" i="1"/>
  <c r="CR119" i="1"/>
  <c r="WH119" i="1" s="1"/>
  <c r="XF119" i="1" s="1"/>
  <c r="GI119" i="1"/>
  <c r="HG119" i="1"/>
  <c r="HG185" i="1"/>
  <c r="CR185" i="1"/>
  <c r="WH185" i="1" s="1"/>
  <c r="XF185" i="1" s="1"/>
  <c r="GI185" i="1"/>
  <c r="FK185" i="1"/>
  <c r="CS141" i="1"/>
  <c r="WI141" i="1" s="1"/>
  <c r="XG141" i="1" s="1"/>
  <c r="FL141" i="1"/>
  <c r="HH141" i="1"/>
  <c r="GJ141" i="1"/>
  <c r="CS60" i="1"/>
  <c r="WI60" i="1" s="1"/>
  <c r="XG60" i="1" s="1"/>
  <c r="FL60" i="1"/>
  <c r="HH60" i="1"/>
  <c r="GJ60" i="1"/>
  <c r="FK137" i="1"/>
  <c r="CR137" i="1"/>
  <c r="WH137" i="1" s="1"/>
  <c r="XF137" i="1" s="1"/>
  <c r="HG137" i="1"/>
  <c r="GI137" i="1"/>
  <c r="GI178" i="1"/>
  <c r="HG178" i="1"/>
  <c r="FK178" i="1"/>
  <c r="CR178" i="1"/>
  <c r="WH178" i="1" s="1"/>
  <c r="XF178" i="1" s="1"/>
  <c r="FK25" i="1"/>
  <c r="CR25" i="1"/>
  <c r="WH25" i="1" s="1"/>
  <c r="XF25" i="1" s="1"/>
  <c r="HG25" i="1"/>
  <c r="GI25" i="1"/>
  <c r="GI104" i="1"/>
  <c r="FK104" i="1"/>
  <c r="CR104" i="1"/>
  <c r="WH104" i="1" s="1"/>
  <c r="XF104" i="1" s="1"/>
  <c r="HG104" i="1"/>
  <c r="CR100" i="1"/>
  <c r="WH100" i="1" s="1"/>
  <c r="XF100" i="1" s="1"/>
  <c r="HG100" i="1"/>
  <c r="GI100" i="1"/>
  <c r="FK100" i="1"/>
  <c r="HG33" i="1"/>
  <c r="CR33" i="1"/>
  <c r="WH33" i="1" s="1"/>
  <c r="XF33" i="1" s="1"/>
  <c r="GI33" i="1"/>
  <c r="FK33" i="1"/>
  <c r="CR145" i="1"/>
  <c r="WH145" i="1" s="1"/>
  <c r="XF145" i="1" s="1"/>
  <c r="HG145" i="1"/>
  <c r="GI145" i="1"/>
  <c r="FK145" i="1"/>
  <c r="CR92" i="1"/>
  <c r="WH92" i="1" s="1"/>
  <c r="XF92" i="1" s="1"/>
  <c r="HG92" i="1"/>
  <c r="FK92" i="1"/>
  <c r="GI92" i="1"/>
  <c r="FK165" i="1"/>
  <c r="CR165" i="1"/>
  <c r="WH165" i="1" s="1"/>
  <c r="XF165" i="1" s="1"/>
  <c r="HG165" i="1"/>
  <c r="GI165" i="1"/>
  <c r="CR126" i="1"/>
  <c r="WH126" i="1" s="1"/>
  <c r="XF126" i="1" s="1"/>
  <c r="HG126" i="1"/>
  <c r="FK126" i="1"/>
  <c r="GI126" i="1"/>
  <c r="FK174" i="1"/>
  <c r="GI174" i="1"/>
  <c r="CR174" i="1"/>
  <c r="WH174" i="1" s="1"/>
  <c r="XF174" i="1" s="1"/>
  <c r="HG174" i="1"/>
  <c r="CR84" i="1"/>
  <c r="WH84" i="1" s="1"/>
  <c r="XF84" i="1" s="1"/>
  <c r="HG84" i="1"/>
  <c r="FK84" i="1"/>
  <c r="GI84" i="1"/>
  <c r="CR116" i="1"/>
  <c r="WH116" i="1" s="1"/>
  <c r="XF116" i="1" s="1"/>
  <c r="HG116" i="1"/>
  <c r="GI116" i="1"/>
  <c r="FK116" i="1"/>
  <c r="HH68" i="1"/>
  <c r="GJ68" i="1"/>
  <c r="FL68" i="1"/>
  <c r="CS68" i="1"/>
  <c r="WI68" i="1" s="1"/>
  <c r="XG68" i="1" s="1"/>
  <c r="EN167" i="1"/>
  <c r="NT167" i="1" s="1"/>
  <c r="YD167" i="1" s="1"/>
  <c r="DP167" i="1"/>
  <c r="EN82" i="1"/>
  <c r="NT82" i="1" s="1"/>
  <c r="YD82" i="1" s="1"/>
  <c r="DP82" i="1"/>
  <c r="EM25" i="1"/>
  <c r="NS25" i="1" s="1"/>
  <c r="YC25" i="1" s="1"/>
  <c r="DO25" i="1"/>
  <c r="EM87" i="1"/>
  <c r="NS87" i="1" s="1"/>
  <c r="YC87" i="1" s="1"/>
  <c r="DO87" i="1"/>
  <c r="EN151" i="1"/>
  <c r="NT151" i="1" s="1"/>
  <c r="YD151" i="1" s="1"/>
  <c r="DP151" i="1"/>
  <c r="EN110" i="1"/>
  <c r="NT110" i="1" s="1"/>
  <c r="YD110" i="1" s="1"/>
  <c r="DP110" i="1"/>
  <c r="EN178" i="1"/>
  <c r="NT178" i="1" s="1"/>
  <c r="YD178" i="1" s="1"/>
  <c r="DP178" i="1"/>
  <c r="EN160" i="1"/>
  <c r="NT160" i="1" s="1"/>
  <c r="YD160" i="1" s="1"/>
  <c r="DP160" i="1"/>
  <c r="EN74" i="1"/>
  <c r="NT74" i="1" s="1"/>
  <c r="YD74" i="1" s="1"/>
  <c r="DP74" i="1"/>
  <c r="EN20" i="1"/>
  <c r="NT20" i="1" s="1"/>
  <c r="YD20" i="1" s="1"/>
  <c r="DP20" i="1"/>
  <c r="EM148" i="1"/>
  <c r="NS148" i="1" s="1"/>
  <c r="YC148" i="1" s="1"/>
  <c r="DO148" i="1"/>
  <c r="EM202" i="1"/>
  <c r="NS202" i="1" s="1"/>
  <c r="YC202" i="1" s="1"/>
  <c r="DO202" i="1"/>
  <c r="EM57" i="1"/>
  <c r="NS57" i="1" s="1"/>
  <c r="YC57" i="1" s="1"/>
  <c r="DO57" i="1"/>
  <c r="EO188" i="1"/>
  <c r="DQ188" i="1"/>
  <c r="DO152" i="1"/>
  <c r="EM152" i="1"/>
  <c r="NS152" i="1" s="1"/>
  <c r="YC152" i="1" s="1"/>
  <c r="EM96" i="1"/>
  <c r="NS96" i="1" s="1"/>
  <c r="YC96" i="1" s="1"/>
  <c r="DO96" i="1"/>
  <c r="EN193" i="1"/>
  <c r="NT193" i="1" s="1"/>
  <c r="YD193" i="1" s="1"/>
  <c r="DP193" i="1"/>
  <c r="EN142" i="1"/>
  <c r="NT142" i="1" s="1"/>
  <c r="YD142" i="1" s="1"/>
  <c r="DP142" i="1"/>
  <c r="EN43" i="1"/>
  <c r="NT43" i="1" s="1"/>
  <c r="YD43" i="1" s="1"/>
  <c r="DP43" i="1"/>
  <c r="EN36" i="1"/>
  <c r="NT36" i="1" s="1"/>
  <c r="YD36" i="1" s="1"/>
  <c r="DP36" i="1"/>
  <c r="EN59" i="1"/>
  <c r="NT59" i="1" s="1"/>
  <c r="YD59" i="1" s="1"/>
  <c r="DP59" i="1"/>
  <c r="EN91" i="1"/>
  <c r="NT91" i="1" s="1"/>
  <c r="YD91" i="1" s="1"/>
  <c r="DP91" i="1"/>
  <c r="EN31" i="1"/>
  <c r="NT31" i="1" s="1"/>
  <c r="YD31" i="1" s="1"/>
  <c r="DP31" i="1"/>
  <c r="EN183" i="1"/>
  <c r="NT183" i="1" s="1"/>
  <c r="YD183" i="1" s="1"/>
  <c r="DP183" i="1"/>
  <c r="EN102" i="1"/>
  <c r="NT102" i="1" s="1"/>
  <c r="YD102" i="1" s="1"/>
  <c r="DP102" i="1"/>
  <c r="EN95" i="1"/>
  <c r="NT95" i="1" s="1"/>
  <c r="YD95" i="1" s="1"/>
  <c r="DP95" i="1"/>
  <c r="EN94" i="1"/>
  <c r="NT94" i="1" s="1"/>
  <c r="YD94" i="1" s="1"/>
  <c r="DP94" i="1"/>
  <c r="EN22" i="1"/>
  <c r="NT22" i="1" s="1"/>
  <c r="YD22" i="1" s="1"/>
  <c r="DP22" i="1"/>
  <c r="DP26" i="1"/>
  <c r="EN26" i="1"/>
  <c r="NT26" i="1" s="1"/>
  <c r="YD26" i="1" s="1"/>
  <c r="EM132" i="1"/>
  <c r="NS132" i="1" s="1"/>
  <c r="YC132" i="1" s="1"/>
  <c r="DO132" i="1"/>
  <c r="EN147" i="1"/>
  <c r="NT147" i="1" s="1"/>
  <c r="YD147" i="1" s="1"/>
  <c r="DP147" i="1"/>
  <c r="EN200" i="1"/>
  <c r="NT200" i="1" s="1"/>
  <c r="YD200" i="1" s="1"/>
  <c r="DP200" i="1"/>
  <c r="EO161" i="1"/>
  <c r="DQ161" i="1"/>
  <c r="EN123" i="1"/>
  <c r="NT123" i="1" s="1"/>
  <c r="YD123" i="1" s="1"/>
  <c r="DP123" i="1"/>
  <c r="EM187" i="1"/>
  <c r="NS187" i="1" s="1"/>
  <c r="YC187" i="1" s="1"/>
  <c r="DO187" i="1"/>
  <c r="EM37" i="1"/>
  <c r="NS37" i="1" s="1"/>
  <c r="YC37" i="1" s="1"/>
  <c r="DO37" i="1"/>
  <c r="EN78" i="1"/>
  <c r="NT78" i="1" s="1"/>
  <c r="YD78" i="1" s="1"/>
  <c r="DP78" i="1"/>
  <c r="EN28" i="1"/>
  <c r="NT28" i="1" s="1"/>
  <c r="YD28" i="1" s="1"/>
  <c r="DP28" i="1"/>
  <c r="EN191" i="1"/>
  <c r="NT191" i="1" s="1"/>
  <c r="YD191" i="1" s="1"/>
  <c r="DP191" i="1"/>
  <c r="EN39" i="1"/>
  <c r="NT39" i="1" s="1"/>
  <c r="YD39" i="1" s="1"/>
  <c r="DP39" i="1"/>
  <c r="EN181" i="1"/>
  <c r="NT181" i="1" s="1"/>
  <c r="YD181" i="1" s="1"/>
  <c r="DP181" i="1"/>
  <c r="EN83" i="1"/>
  <c r="NT83" i="1" s="1"/>
  <c r="YD83" i="1" s="1"/>
  <c r="DP83" i="1"/>
  <c r="EO50" i="1"/>
  <c r="DQ50" i="1"/>
  <c r="EM162" i="1"/>
  <c r="NS162" i="1" s="1"/>
  <c r="YC162" i="1" s="1"/>
  <c r="DO162" i="1"/>
  <c r="EM172" i="1"/>
  <c r="NS172" i="1" s="1"/>
  <c r="YC172" i="1" s="1"/>
  <c r="DO172" i="1"/>
  <c r="EN71" i="1"/>
  <c r="NT71" i="1" s="1"/>
  <c r="YD71" i="1" s="1"/>
  <c r="DP71" i="1"/>
  <c r="EN122" i="1"/>
  <c r="NT122" i="1" s="1"/>
  <c r="YD122" i="1" s="1"/>
  <c r="DP122" i="1"/>
  <c r="EN156" i="1"/>
  <c r="NT156" i="1" s="1"/>
  <c r="YD156" i="1" s="1"/>
  <c r="DP156" i="1"/>
  <c r="DO33" i="1"/>
  <c r="EM33" i="1"/>
  <c r="NS33" i="1" s="1"/>
  <c r="YC33" i="1" s="1"/>
  <c r="EN149" i="1"/>
  <c r="NT149" i="1" s="1"/>
  <c r="YD149" i="1" s="1"/>
  <c r="DP149" i="1"/>
  <c r="EM112" i="1"/>
  <c r="NS112" i="1" s="1"/>
  <c r="YC112" i="1" s="1"/>
  <c r="DO112" i="1"/>
  <c r="EM144" i="1"/>
  <c r="NS144" i="1" s="1"/>
  <c r="YC144" i="1" s="1"/>
  <c r="DO144" i="1"/>
  <c r="EM211" i="1"/>
  <c r="NS211" i="1" s="1"/>
  <c r="YC211" i="1" s="1"/>
  <c r="DO211" i="1"/>
  <c r="EN131" i="1"/>
  <c r="NT131" i="1" s="1"/>
  <c r="YD131" i="1" s="1"/>
  <c r="DP131" i="1"/>
  <c r="AX135" i="1"/>
  <c r="BU135" i="1" s="1"/>
  <c r="HH35" i="1"/>
  <c r="GJ35" i="1"/>
  <c r="FL35" i="1"/>
  <c r="CS35" i="1"/>
  <c r="WI35" i="1" s="1"/>
  <c r="XG35" i="1" s="1"/>
  <c r="CS91" i="1"/>
  <c r="WI91" i="1" s="1"/>
  <c r="XG91" i="1" s="1"/>
  <c r="HH91" i="1"/>
  <c r="GJ91" i="1"/>
  <c r="FL91" i="1"/>
  <c r="AW21" i="1"/>
  <c r="BT21" i="1" s="1"/>
  <c r="AW168" i="1"/>
  <c r="BT168" i="1" s="1"/>
  <c r="EN126" i="1"/>
  <c r="NT126" i="1" s="1"/>
  <c r="YD126" i="1" s="1"/>
  <c r="DP126" i="1"/>
  <c r="HH211" i="1"/>
  <c r="GJ211" i="1"/>
  <c r="FL211" i="1"/>
  <c r="CS211" i="1"/>
  <c r="WI211" i="1" s="1"/>
  <c r="XG211" i="1" s="1"/>
  <c r="AW100" i="1"/>
  <c r="BT100" i="1" s="1"/>
  <c r="HH70" i="1"/>
  <c r="GJ70" i="1"/>
  <c r="FL70" i="1"/>
  <c r="CS70" i="1"/>
  <c r="WI70" i="1" s="1"/>
  <c r="XG70" i="1" s="1"/>
  <c r="AW198" i="1"/>
  <c r="BT198" i="1" s="1"/>
  <c r="AW104" i="1"/>
  <c r="BT104" i="1" s="1"/>
  <c r="CR193" i="1"/>
  <c r="WH193" i="1" s="1"/>
  <c r="XF193" i="1" s="1"/>
  <c r="GI193" i="1"/>
  <c r="HG193" i="1"/>
  <c r="FK193" i="1"/>
  <c r="AW158" i="1"/>
  <c r="BT158" i="1" s="1"/>
  <c r="EL184" i="1"/>
  <c r="NR184" i="1" s="1"/>
  <c r="YB184" i="1" s="1"/>
  <c r="DN184" i="1"/>
  <c r="AX207" i="1"/>
  <c r="BU207" i="1" s="1"/>
  <c r="AX173" i="1"/>
  <c r="BU173" i="1" s="1"/>
  <c r="EN40" i="1"/>
  <c r="NT40" i="1" s="1"/>
  <c r="YD40" i="1" s="1"/>
  <c r="DP40" i="1"/>
  <c r="EN67" i="1"/>
  <c r="NT67" i="1" s="1"/>
  <c r="YD67" i="1" s="1"/>
  <c r="DP67" i="1"/>
  <c r="EN48" i="1"/>
  <c r="NT48" i="1" s="1"/>
  <c r="YD48" i="1" s="1"/>
  <c r="DP48" i="1"/>
  <c r="AX113" i="1"/>
  <c r="BU113" i="1" s="1"/>
  <c r="EN157" i="1"/>
  <c r="NT157" i="1" s="1"/>
  <c r="YD157" i="1" s="1"/>
  <c r="DP157" i="1"/>
  <c r="CS58" i="1"/>
  <c r="WI58" i="1" s="1"/>
  <c r="XG58" i="1" s="1"/>
  <c r="HH58" i="1"/>
  <c r="GJ58" i="1"/>
  <c r="FL58" i="1"/>
  <c r="AX204" i="1"/>
  <c r="BU204" i="1" s="1"/>
  <c r="AW136" i="1"/>
  <c r="BT136" i="1" s="1"/>
  <c r="EM49" i="1"/>
  <c r="NS49" i="1" s="1"/>
  <c r="YC49" i="1" s="1"/>
  <c r="DO49" i="1"/>
  <c r="AX70" i="1"/>
  <c r="BU70" i="1" s="1"/>
  <c r="EN115" i="1"/>
  <c r="NT115" i="1" s="1"/>
  <c r="YD115" i="1" s="1"/>
  <c r="DP115" i="1"/>
  <c r="HH176" i="1"/>
  <c r="GJ176" i="1"/>
  <c r="FL176" i="1"/>
  <c r="CS176" i="1"/>
  <c r="WI176" i="1" s="1"/>
  <c r="XG176" i="1" s="1"/>
  <c r="AX40" i="1"/>
  <c r="BU40" i="1" s="1"/>
  <c r="CS138" i="1"/>
  <c r="WI138" i="1" s="1"/>
  <c r="XG138" i="1" s="1"/>
  <c r="HH138" i="1"/>
  <c r="GJ138" i="1"/>
  <c r="FL138" i="1"/>
  <c r="AX67" i="1"/>
  <c r="BU67" i="1" s="1"/>
  <c r="CS191" i="1"/>
  <c r="WI191" i="1" s="1"/>
  <c r="XG191" i="1" s="1"/>
  <c r="HH191" i="1"/>
  <c r="GJ191" i="1"/>
  <c r="FL191" i="1"/>
  <c r="AX180" i="1"/>
  <c r="BU180" i="1" s="1"/>
  <c r="CS130" i="1"/>
  <c r="WI130" i="1" s="1"/>
  <c r="XG130" i="1" s="1"/>
  <c r="HH130" i="1"/>
  <c r="GJ130" i="1"/>
  <c r="FL130" i="1"/>
  <c r="HH47" i="1"/>
  <c r="GJ47" i="1"/>
  <c r="FL47" i="1"/>
  <c r="CS47" i="1"/>
  <c r="WI47" i="1" s="1"/>
  <c r="XG47" i="1" s="1"/>
  <c r="HH94" i="1"/>
  <c r="GJ94" i="1"/>
  <c r="FL94" i="1"/>
  <c r="CS94" i="1"/>
  <c r="WI94" i="1" s="1"/>
  <c r="XG94" i="1" s="1"/>
  <c r="HH114" i="1"/>
  <c r="GJ114" i="1"/>
  <c r="FL114" i="1"/>
  <c r="CS114" i="1"/>
  <c r="WI114" i="1" s="1"/>
  <c r="XG114" i="1" s="1"/>
  <c r="AX48" i="1"/>
  <c r="BU48" i="1" s="1"/>
  <c r="AW208" i="1"/>
  <c r="BT208" i="1" s="1"/>
  <c r="AX75" i="1"/>
  <c r="BU75" i="1" s="1"/>
  <c r="AX157" i="1"/>
  <c r="BU157" i="1" s="1"/>
  <c r="HH62" i="1"/>
  <c r="GJ62" i="1"/>
  <c r="FL62" i="1"/>
  <c r="CS62" i="1"/>
  <c r="WI62" i="1" s="1"/>
  <c r="XG62" i="1" s="1"/>
  <c r="AX189" i="1"/>
  <c r="BU189" i="1" s="1"/>
  <c r="AW129" i="1"/>
  <c r="BT129" i="1" s="1"/>
  <c r="CS111" i="1"/>
  <c r="WI111" i="1" s="1"/>
  <c r="XG111" i="1" s="1"/>
  <c r="HH111" i="1"/>
  <c r="GJ111" i="1"/>
  <c r="FL111" i="1"/>
  <c r="AW192" i="1"/>
  <c r="BT192" i="1" s="1"/>
  <c r="AW49" i="1"/>
  <c r="BT49" i="1" s="1"/>
  <c r="HH23" i="1"/>
  <c r="GJ23" i="1"/>
  <c r="FL23" i="1"/>
  <c r="CS23" i="1"/>
  <c r="WI23" i="1" s="1"/>
  <c r="XG23" i="1" s="1"/>
  <c r="HH118" i="1"/>
  <c r="GJ118" i="1"/>
  <c r="FL118" i="1"/>
  <c r="CS118" i="1"/>
  <c r="WI118" i="1" s="1"/>
  <c r="XG118" i="1" s="1"/>
  <c r="AW92" i="1"/>
  <c r="BT92" i="1" s="1"/>
  <c r="AX115" i="1"/>
  <c r="BU115" i="1" s="1"/>
  <c r="AX32" i="1"/>
  <c r="BU32" i="1" s="1"/>
  <c r="AX24" i="1"/>
  <c r="BU24" i="1" s="1"/>
  <c r="CS199" i="1"/>
  <c r="WI199" i="1" s="1"/>
  <c r="XG199" i="1" s="1"/>
  <c r="HH199" i="1"/>
  <c r="GJ199" i="1"/>
  <c r="FL199" i="1"/>
  <c r="HH19" i="1"/>
  <c r="GJ19" i="1"/>
  <c r="FL19" i="1"/>
  <c r="CS19" i="1"/>
  <c r="WI19" i="1" s="1"/>
  <c r="XG19" i="1" s="1"/>
  <c r="CS32" i="1"/>
  <c r="WI32" i="1" s="1"/>
  <c r="XG32" i="1" s="1"/>
  <c r="HH32" i="1"/>
  <c r="GJ32" i="1"/>
  <c r="FL32" i="1"/>
  <c r="EM131" i="1"/>
  <c r="NS131" i="1" s="1"/>
  <c r="YC131" i="1" s="1"/>
  <c r="DO131" i="1"/>
  <c r="HH86" i="1"/>
  <c r="GJ86" i="1"/>
  <c r="FL86" i="1"/>
  <c r="CS86" i="1"/>
  <c r="WI86" i="1" s="1"/>
  <c r="XG86" i="1" s="1"/>
  <c r="EM94" i="1"/>
  <c r="NS94" i="1" s="1"/>
  <c r="YC94" i="1" s="1"/>
  <c r="DO94" i="1"/>
  <c r="AX127" i="1"/>
  <c r="BU127" i="1" s="1"/>
  <c r="CS103" i="1"/>
  <c r="WI103" i="1" s="1"/>
  <c r="XG103" i="1" s="1"/>
  <c r="HH103" i="1"/>
  <c r="GJ103" i="1"/>
  <c r="FL103" i="1"/>
  <c r="EM141" i="1"/>
  <c r="NS141" i="1" s="1"/>
  <c r="YC141" i="1" s="1"/>
  <c r="DO141" i="1"/>
  <c r="AZ73" i="1"/>
  <c r="BW73" i="1" s="1"/>
  <c r="HH82" i="1"/>
  <c r="GJ82" i="1"/>
  <c r="FL82" i="1"/>
  <c r="CS82" i="1"/>
  <c r="WI82" i="1" s="1"/>
  <c r="XG82" i="1" s="1"/>
  <c r="HH39" i="1"/>
  <c r="GJ39" i="1"/>
  <c r="FL39" i="1"/>
  <c r="CS39" i="1"/>
  <c r="WI39" i="1" s="1"/>
  <c r="XG39" i="1" s="1"/>
  <c r="AX52" i="1"/>
  <c r="BU52" i="1" s="1"/>
  <c r="AX140" i="1"/>
  <c r="BU140" i="1" s="1"/>
  <c r="HH127" i="1"/>
  <c r="GJ127" i="1"/>
  <c r="FL127" i="1"/>
  <c r="CS127" i="1"/>
  <c r="WI127" i="1" s="1"/>
  <c r="XG127" i="1" s="1"/>
  <c r="AX128" i="1"/>
  <c r="BU128" i="1" s="1"/>
  <c r="HH205" i="1"/>
  <c r="GJ205" i="1"/>
  <c r="FL205" i="1"/>
  <c r="CS205" i="1"/>
  <c r="WI205" i="1" s="1"/>
  <c r="XG205" i="1" s="1"/>
  <c r="HH122" i="1"/>
  <c r="GJ122" i="1"/>
  <c r="FL122" i="1"/>
  <c r="CS122" i="1"/>
  <c r="WI122" i="1" s="1"/>
  <c r="XG122" i="1" s="1"/>
  <c r="AW209" i="1"/>
  <c r="BT209" i="1" s="1"/>
  <c r="HH209" i="1"/>
  <c r="GJ209" i="1"/>
  <c r="CS209" i="1"/>
  <c r="WI209" i="1" s="1"/>
  <c r="XG209" i="1" s="1"/>
  <c r="FL209" i="1"/>
  <c r="CS95" i="1"/>
  <c r="WI95" i="1" s="1"/>
  <c r="XG95" i="1" s="1"/>
  <c r="HH95" i="1"/>
  <c r="GJ95" i="1"/>
  <c r="FL95" i="1"/>
  <c r="CT41" i="1"/>
  <c r="WJ41" i="1" s="1"/>
  <c r="XH41" i="1" s="1"/>
  <c r="HI41" i="1"/>
  <c r="GK41" i="1"/>
  <c r="FM41" i="1"/>
  <c r="CS44" i="1"/>
  <c r="WI44" i="1" s="1"/>
  <c r="XG44" i="1" s="1"/>
  <c r="HH44" i="1"/>
  <c r="GJ44" i="1"/>
  <c r="FL44" i="1"/>
  <c r="CR207" i="1"/>
  <c r="WH207" i="1" s="1"/>
  <c r="XF207" i="1" s="1"/>
  <c r="HG207" i="1"/>
  <c r="GI207" i="1"/>
  <c r="FK207" i="1"/>
  <c r="AW177" i="1"/>
  <c r="BT177" i="1" s="1"/>
  <c r="HH51" i="1"/>
  <c r="GJ51" i="1"/>
  <c r="FL51" i="1"/>
  <c r="CS51" i="1"/>
  <c r="WI51" i="1" s="1"/>
  <c r="XG51" i="1" s="1"/>
  <c r="AY85" i="1"/>
  <c r="BV85" i="1" s="1"/>
  <c r="AX63" i="1"/>
  <c r="BU63" i="1" s="1"/>
  <c r="AW154" i="1"/>
  <c r="BT154" i="1" s="1"/>
  <c r="HG208" i="1"/>
  <c r="GI208" i="1"/>
  <c r="FK208" i="1"/>
  <c r="CR208" i="1"/>
  <c r="WH208" i="1" s="1"/>
  <c r="XF208" i="1" s="1"/>
  <c r="CR206" i="1"/>
  <c r="WH206" i="1" s="1"/>
  <c r="XF206" i="1" s="1"/>
  <c r="HG206" i="1"/>
  <c r="GI206" i="1"/>
  <c r="FK206" i="1"/>
  <c r="CS161" i="1"/>
  <c r="WI161" i="1" s="1"/>
  <c r="XG161" i="1" s="1"/>
  <c r="HH161" i="1"/>
  <c r="GJ161" i="1"/>
  <c r="FL161" i="1"/>
  <c r="AX79" i="1"/>
  <c r="BU79" i="1" s="1"/>
  <c r="CS56" i="1"/>
  <c r="WI56" i="1" s="1"/>
  <c r="XG56" i="1" s="1"/>
  <c r="HH56" i="1"/>
  <c r="GJ56" i="1"/>
  <c r="FL56" i="1"/>
  <c r="CT49" i="1"/>
  <c r="WJ49" i="1" s="1"/>
  <c r="XH49" i="1" s="1"/>
  <c r="HI49" i="1"/>
  <c r="GK49" i="1"/>
  <c r="FM49" i="1"/>
  <c r="AW53" i="1"/>
  <c r="BT53" i="1" s="1"/>
  <c r="AX139" i="1"/>
  <c r="BU139" i="1" s="1"/>
  <c r="AY76" i="1"/>
  <c r="BV76" i="1" s="1"/>
  <c r="CS197" i="1"/>
  <c r="WI197" i="1" s="1"/>
  <c r="XG197" i="1" s="1"/>
  <c r="HH197" i="1"/>
  <c r="GJ197" i="1"/>
  <c r="FL197" i="1"/>
  <c r="CS89" i="1"/>
  <c r="WI89" i="1" s="1"/>
  <c r="XG89" i="1" s="1"/>
  <c r="HH89" i="1"/>
  <c r="GJ89" i="1"/>
  <c r="FL89" i="1"/>
  <c r="AW60" i="1"/>
  <c r="BT60" i="1" s="1"/>
  <c r="AW29" i="1"/>
  <c r="BT29" i="1" s="1"/>
  <c r="AX19" i="1"/>
  <c r="BU19" i="1" s="1"/>
  <c r="AX27" i="1"/>
  <c r="BU27" i="1" s="1"/>
  <c r="AX171" i="1"/>
  <c r="BU171" i="1" s="1"/>
  <c r="AX44" i="1"/>
  <c r="BU44" i="1" s="1"/>
  <c r="EM64" i="1"/>
  <c r="NS64" i="1" s="1"/>
  <c r="YC64" i="1" s="1"/>
  <c r="DO64" i="1"/>
  <c r="AW195" i="1"/>
  <c r="BT195" i="1" s="1"/>
  <c r="CS153" i="1"/>
  <c r="WI153" i="1" s="1"/>
  <c r="XG153" i="1" s="1"/>
  <c r="HH153" i="1"/>
  <c r="GJ153" i="1"/>
  <c r="FL153" i="1"/>
  <c r="CS146" i="1"/>
  <c r="WI146" i="1" s="1"/>
  <c r="XG146" i="1" s="1"/>
  <c r="HH146" i="1"/>
  <c r="GJ146" i="1"/>
  <c r="FL146" i="1"/>
  <c r="AY58" i="1"/>
  <c r="BV58" i="1" s="1"/>
  <c r="AX99" i="1"/>
  <c r="BU99" i="1" s="1"/>
  <c r="EN51" i="1"/>
  <c r="NT51" i="1" s="1"/>
  <c r="YD51" i="1" s="1"/>
  <c r="DP51" i="1"/>
  <c r="EN114" i="1"/>
  <c r="NT114" i="1" s="1"/>
  <c r="YD114" i="1" s="1"/>
  <c r="DP114" i="1"/>
  <c r="HI164" i="1"/>
  <c r="CT164" i="1"/>
  <c r="WJ164" i="1" s="1"/>
  <c r="XH164" i="1" s="1"/>
  <c r="GK164" i="1"/>
  <c r="FM164" i="1"/>
  <c r="AX82" i="1"/>
  <c r="BU82" i="1" s="1"/>
  <c r="AX193" i="1"/>
  <c r="BU193" i="1" s="1"/>
  <c r="EN180" i="1"/>
  <c r="NT180" i="1" s="1"/>
  <c r="YD180" i="1" s="1"/>
  <c r="DP180" i="1"/>
  <c r="CS105" i="1"/>
  <c r="WI105" i="1" s="1"/>
  <c r="XG105" i="1" s="1"/>
  <c r="HH105" i="1"/>
  <c r="GJ105" i="1"/>
  <c r="FL105" i="1"/>
  <c r="EM208" i="1"/>
  <c r="NS208" i="1" s="1"/>
  <c r="YC208" i="1" s="1"/>
  <c r="DO208" i="1"/>
  <c r="EN75" i="1"/>
  <c r="NT75" i="1" s="1"/>
  <c r="YD75" i="1" s="1"/>
  <c r="DP75" i="1"/>
  <c r="EN189" i="1"/>
  <c r="NT189" i="1" s="1"/>
  <c r="YD189" i="1" s="1"/>
  <c r="DP189" i="1"/>
  <c r="AX142" i="1"/>
  <c r="BU142" i="1" s="1"/>
  <c r="AX43" i="1"/>
  <c r="BU43" i="1" s="1"/>
  <c r="DO92" i="1"/>
  <c r="EM92" i="1"/>
  <c r="NS92" i="1" s="1"/>
  <c r="YC92" i="1" s="1"/>
  <c r="AX110" i="1"/>
  <c r="BU110" i="1" s="1"/>
  <c r="EN32" i="1"/>
  <c r="NT32" i="1" s="1"/>
  <c r="YD32" i="1" s="1"/>
  <c r="DP32" i="1"/>
  <c r="CS63" i="1"/>
  <c r="WI63" i="1" s="1"/>
  <c r="XG63" i="1" s="1"/>
  <c r="HH63" i="1"/>
  <c r="GJ63" i="1"/>
  <c r="FL63" i="1"/>
  <c r="CS157" i="1"/>
  <c r="WI157" i="1" s="1"/>
  <c r="XG157" i="1" s="1"/>
  <c r="HH157" i="1"/>
  <c r="GJ157" i="1"/>
  <c r="FL157" i="1"/>
  <c r="CS36" i="1"/>
  <c r="WI36" i="1" s="1"/>
  <c r="XG36" i="1" s="1"/>
  <c r="HH36" i="1"/>
  <c r="GJ36" i="1"/>
  <c r="FL36" i="1"/>
  <c r="AX143" i="1"/>
  <c r="BU143" i="1" s="1"/>
  <c r="CR124" i="1"/>
  <c r="WH124" i="1" s="1"/>
  <c r="XF124" i="1" s="1"/>
  <c r="HG124" i="1"/>
  <c r="GI124" i="1"/>
  <c r="FK124" i="1"/>
  <c r="CS109" i="1"/>
  <c r="WI109" i="1" s="1"/>
  <c r="XG109" i="1" s="1"/>
  <c r="HH109" i="1"/>
  <c r="GJ109" i="1"/>
  <c r="FL109" i="1"/>
  <c r="AX145" i="1"/>
  <c r="BU145" i="1" s="1"/>
  <c r="HG180" i="1"/>
  <c r="CR180" i="1"/>
  <c r="WH180" i="1" s="1"/>
  <c r="XF180" i="1" s="1"/>
  <c r="GI180" i="1"/>
  <c r="FK180" i="1"/>
  <c r="CS42" i="1"/>
  <c r="WI42" i="1" s="1"/>
  <c r="XG42" i="1" s="1"/>
  <c r="HH42" i="1"/>
  <c r="GJ42" i="1"/>
  <c r="FL42" i="1"/>
  <c r="CS97" i="1"/>
  <c r="WI97" i="1" s="1"/>
  <c r="XG97" i="1" s="1"/>
  <c r="HH97" i="1"/>
  <c r="GJ97" i="1"/>
  <c r="FL97" i="1"/>
  <c r="CS117" i="1"/>
  <c r="WI117" i="1" s="1"/>
  <c r="XG117" i="1" s="1"/>
  <c r="HH117" i="1"/>
  <c r="GJ117" i="1"/>
  <c r="FL117" i="1"/>
  <c r="CS73" i="1"/>
  <c r="HH73" i="1"/>
  <c r="GJ73" i="1"/>
  <c r="FL73" i="1"/>
  <c r="AX185" i="1"/>
  <c r="BU185" i="1" s="1"/>
  <c r="AW64" i="1"/>
  <c r="BT64" i="1" s="1"/>
  <c r="AX66" i="1"/>
  <c r="BU66" i="1" s="1"/>
  <c r="AX126" i="1"/>
  <c r="BU126" i="1" s="1"/>
  <c r="CS159" i="1"/>
  <c r="WI159" i="1" s="1"/>
  <c r="XG159" i="1" s="1"/>
  <c r="HH159" i="1"/>
  <c r="GJ159" i="1"/>
  <c r="FL159" i="1"/>
  <c r="CS69" i="1"/>
  <c r="WI69" i="1" s="1"/>
  <c r="XG69" i="1" s="1"/>
  <c r="HH69" i="1"/>
  <c r="GJ69" i="1"/>
  <c r="FL69" i="1"/>
  <c r="AX18" i="1"/>
  <c r="BU18" i="1" s="1"/>
  <c r="AX30" i="1"/>
  <c r="BU30" i="1" s="1"/>
  <c r="HH196" i="1"/>
  <c r="GJ196" i="1"/>
  <c r="FL196" i="1"/>
  <c r="CS196" i="1"/>
  <c r="WI196" i="1" s="1"/>
  <c r="XG196" i="1" s="1"/>
  <c r="CS101" i="1"/>
  <c r="WI101" i="1" s="1"/>
  <c r="XG101" i="1" s="1"/>
  <c r="HH101" i="1"/>
  <c r="GJ101" i="1"/>
  <c r="FL101" i="1"/>
  <c r="CR147" i="1"/>
  <c r="WH147" i="1" s="1"/>
  <c r="XF147" i="1" s="1"/>
  <c r="HG147" i="1"/>
  <c r="GI147" i="1"/>
  <c r="FK147" i="1"/>
  <c r="AX51" i="1"/>
  <c r="BU51" i="1" s="1"/>
  <c r="AX88" i="1"/>
  <c r="BU88" i="1" s="1"/>
  <c r="AX114" i="1"/>
  <c r="BU114" i="1" s="1"/>
  <c r="HH204" i="1"/>
  <c r="GJ204" i="1"/>
  <c r="FL204" i="1"/>
  <c r="CS204" i="1"/>
  <c r="WI204" i="1" s="1"/>
  <c r="XG204" i="1" s="1"/>
  <c r="CS121" i="1"/>
  <c r="WI121" i="1" s="1"/>
  <c r="XG121" i="1" s="1"/>
  <c r="HH121" i="1"/>
  <c r="GJ121" i="1"/>
  <c r="FL121" i="1"/>
  <c r="AX137" i="1"/>
  <c r="BU137" i="1" s="1"/>
  <c r="EM23" i="1"/>
  <c r="NS23" i="1" s="1"/>
  <c r="YC23" i="1" s="1"/>
  <c r="DO23" i="1"/>
  <c r="CS48" i="1"/>
  <c r="WI48" i="1" s="1"/>
  <c r="XG48" i="1" s="1"/>
  <c r="HH48" i="1"/>
  <c r="GJ48" i="1"/>
  <c r="FL48" i="1"/>
  <c r="CT195" i="1"/>
  <c r="WJ195" i="1" s="1"/>
  <c r="XH195" i="1" s="1"/>
  <c r="HI195" i="1"/>
  <c r="GK195" i="1"/>
  <c r="FM195" i="1"/>
  <c r="AW141" i="1"/>
  <c r="BT141" i="1" s="1"/>
  <c r="CR183" i="1"/>
  <c r="WH183" i="1" s="1"/>
  <c r="XF183" i="1" s="1"/>
  <c r="HG183" i="1"/>
  <c r="GI183" i="1"/>
  <c r="FK183" i="1"/>
  <c r="CS81" i="1"/>
  <c r="WI81" i="1" s="1"/>
  <c r="XG81" i="1" s="1"/>
  <c r="HH81" i="1"/>
  <c r="GJ81" i="1"/>
  <c r="FL81" i="1"/>
  <c r="CS125" i="1"/>
  <c r="WI125" i="1" s="1"/>
  <c r="XG125" i="1" s="1"/>
  <c r="HH125" i="1"/>
  <c r="GJ125" i="1"/>
  <c r="FL125" i="1"/>
  <c r="CR171" i="1"/>
  <c r="WH171" i="1" s="1"/>
  <c r="XF171" i="1" s="1"/>
  <c r="HG171" i="1"/>
  <c r="GI171" i="1"/>
  <c r="FK171" i="1"/>
  <c r="CS54" i="1"/>
  <c r="WI54" i="1" s="1"/>
  <c r="XG54" i="1" s="1"/>
  <c r="HH54" i="1"/>
  <c r="GJ54" i="1"/>
  <c r="FL54" i="1"/>
  <c r="HH65" i="1"/>
  <c r="GJ65" i="1"/>
  <c r="FL65" i="1"/>
  <c r="CS65" i="1"/>
  <c r="WI65" i="1" s="1"/>
  <c r="XG65" i="1" s="1"/>
  <c r="AX118" i="1"/>
  <c r="BU118" i="1" s="1"/>
  <c r="CS144" i="1"/>
  <c r="WI144" i="1" s="1"/>
  <c r="XG144" i="1" s="1"/>
  <c r="HH144" i="1"/>
  <c r="GJ144" i="1"/>
  <c r="FL144" i="1"/>
  <c r="CS132" i="1"/>
  <c r="WI132" i="1" s="1"/>
  <c r="XG132" i="1" s="1"/>
  <c r="HH132" i="1"/>
  <c r="GJ132" i="1"/>
  <c r="FL132" i="1"/>
  <c r="CS77" i="1"/>
  <c r="WI77" i="1" s="1"/>
  <c r="XG77" i="1" s="1"/>
  <c r="HH77" i="1"/>
  <c r="GJ77" i="1"/>
  <c r="FL77" i="1"/>
  <c r="CR151" i="1"/>
  <c r="WH151" i="1" s="1"/>
  <c r="XF151" i="1" s="1"/>
  <c r="HG151" i="1"/>
  <c r="GI151" i="1"/>
  <c r="FK151" i="1"/>
  <c r="AX169" i="1"/>
  <c r="BU169" i="1" s="1"/>
  <c r="CS46" i="1"/>
  <c r="WI46" i="1" s="1"/>
  <c r="XG46" i="1" s="1"/>
  <c r="HH46" i="1"/>
  <c r="GJ46" i="1"/>
  <c r="FL46" i="1"/>
  <c r="AX164" i="1"/>
  <c r="BU164" i="1" s="1"/>
  <c r="AX106" i="1"/>
  <c r="BU106" i="1" s="1"/>
  <c r="HH201" i="1"/>
  <c r="GJ201" i="1"/>
  <c r="FL201" i="1"/>
  <c r="CS201" i="1"/>
  <c r="WI201" i="1" s="1"/>
  <c r="XG201" i="1" s="1"/>
  <c r="AX98" i="1"/>
  <c r="BU98" i="1" s="1"/>
  <c r="AX47" i="1"/>
  <c r="BU47" i="1" s="1"/>
  <c r="AW201" i="1"/>
  <c r="BT201" i="1" s="1"/>
  <c r="AY103" i="1"/>
  <c r="BV103" i="1" s="1"/>
  <c r="GJ22" i="1"/>
  <c r="FL22" i="1"/>
  <c r="HH22" i="1"/>
  <c r="CS22" i="1"/>
  <c r="WI22" i="1" s="1"/>
  <c r="XG22" i="1" s="1"/>
  <c r="AX203" i="1"/>
  <c r="BU203" i="1" s="1"/>
  <c r="CR135" i="1"/>
  <c r="WH135" i="1" s="1"/>
  <c r="XF135" i="1" s="1"/>
  <c r="HG135" i="1"/>
  <c r="GI135" i="1"/>
  <c r="FK135" i="1"/>
  <c r="AW184" i="1"/>
  <c r="BT184" i="1" s="1"/>
  <c r="AW125" i="1"/>
  <c r="BT125" i="1" s="1"/>
  <c r="HG203" i="1"/>
  <c r="GI203" i="1"/>
  <c r="FK203" i="1"/>
  <c r="CR203" i="1"/>
  <c r="WH203" i="1" s="1"/>
  <c r="XF203" i="1" s="1"/>
  <c r="AW194" i="1"/>
  <c r="BT194" i="1" s="1"/>
  <c r="AW153" i="1"/>
  <c r="BT153" i="1" s="1"/>
  <c r="AX133" i="1"/>
  <c r="BU133" i="1" s="1"/>
  <c r="AW197" i="1"/>
  <c r="BT197" i="1" s="1"/>
  <c r="HG139" i="1"/>
  <c r="GI139" i="1"/>
  <c r="CR139" i="1"/>
  <c r="WH139" i="1" s="1"/>
  <c r="XF139" i="1" s="1"/>
  <c r="FK139" i="1"/>
  <c r="CS136" i="1"/>
  <c r="WI136" i="1" s="1"/>
  <c r="XG136" i="1" s="1"/>
  <c r="HH136" i="1"/>
  <c r="GJ136" i="1"/>
  <c r="FL136" i="1"/>
  <c r="AY138" i="1"/>
  <c r="BV138" i="1" s="1"/>
  <c r="EM60" i="1"/>
  <c r="NS60" i="1" s="1"/>
  <c r="YC60" i="1" s="1"/>
  <c r="DO60" i="1"/>
  <c r="AW211" i="1"/>
  <c r="BT211" i="1" s="1"/>
  <c r="HH29" i="1"/>
  <c r="GJ29" i="1"/>
  <c r="FL29" i="1"/>
  <c r="CS29" i="1"/>
  <c r="WI29" i="1" s="1"/>
  <c r="XG29" i="1" s="1"/>
  <c r="EM29" i="1"/>
  <c r="NS29" i="1" s="1"/>
  <c r="YC29" i="1" s="1"/>
  <c r="DO29" i="1"/>
  <c r="EN19" i="1"/>
  <c r="NT19" i="1" s="1"/>
  <c r="YD19" i="1" s="1"/>
  <c r="DP19" i="1"/>
  <c r="EN27" i="1"/>
  <c r="NT27" i="1" s="1"/>
  <c r="YD27" i="1" s="1"/>
  <c r="DP27" i="1"/>
  <c r="AW96" i="1"/>
  <c r="BT96" i="1" s="1"/>
  <c r="AX131" i="1"/>
  <c r="BU131" i="1" s="1"/>
  <c r="CR24" i="1"/>
  <c r="WH24" i="1" s="1"/>
  <c r="XF24" i="1" s="1"/>
  <c r="HG24" i="1"/>
  <c r="GI24" i="1"/>
  <c r="FK24" i="1"/>
  <c r="EN143" i="1"/>
  <c r="NT143" i="1" s="1"/>
  <c r="YD143" i="1" s="1"/>
  <c r="DP143" i="1"/>
  <c r="EN145" i="1"/>
  <c r="NT145" i="1" s="1"/>
  <c r="YD145" i="1" s="1"/>
  <c r="DP145" i="1"/>
  <c r="CT88" i="1"/>
  <c r="WJ88" i="1" s="1"/>
  <c r="XH88" i="1" s="1"/>
  <c r="HI88" i="1"/>
  <c r="GK88" i="1"/>
  <c r="FM88" i="1"/>
  <c r="EN66" i="1"/>
  <c r="NT66" i="1" s="1"/>
  <c r="YD66" i="1" s="1"/>
  <c r="DP66" i="1"/>
  <c r="AX200" i="1"/>
  <c r="BU200" i="1" s="1"/>
  <c r="AX151" i="1"/>
  <c r="BU151" i="1" s="1"/>
  <c r="CS99" i="1"/>
  <c r="WI99" i="1" s="1"/>
  <c r="XG99" i="1" s="1"/>
  <c r="HH99" i="1"/>
  <c r="GJ99" i="1"/>
  <c r="FL99" i="1"/>
  <c r="EN18" i="1"/>
  <c r="NT18" i="1" s="1"/>
  <c r="YD18" i="1" s="1"/>
  <c r="DP18" i="1"/>
  <c r="HH78" i="1"/>
  <c r="GJ78" i="1"/>
  <c r="FL78" i="1"/>
  <c r="CS78" i="1"/>
  <c r="WI78" i="1" s="1"/>
  <c r="XG78" i="1" s="1"/>
  <c r="EN137" i="1"/>
  <c r="NT137" i="1" s="1"/>
  <c r="YD137" i="1" s="1"/>
  <c r="DP137" i="1"/>
  <c r="CR152" i="1"/>
  <c r="WH152" i="1" s="1"/>
  <c r="XF152" i="1" s="1"/>
  <c r="HG152" i="1"/>
  <c r="FK152" i="1"/>
  <c r="GI152" i="1"/>
  <c r="AX83" i="1"/>
  <c r="BU83" i="1" s="1"/>
  <c r="HH74" i="1"/>
  <c r="GJ74" i="1"/>
  <c r="FL74" i="1"/>
  <c r="CS74" i="1"/>
  <c r="WI74" i="1" s="1"/>
  <c r="XG74" i="1" s="1"/>
  <c r="AX91" i="1"/>
  <c r="BU91" i="1" s="1"/>
  <c r="HH167" i="1"/>
  <c r="GJ167" i="1"/>
  <c r="FL167" i="1"/>
  <c r="CS167" i="1"/>
  <c r="WI167" i="1" s="1"/>
  <c r="XG167" i="1" s="1"/>
  <c r="HH90" i="1"/>
  <c r="GJ90" i="1"/>
  <c r="FL90" i="1"/>
  <c r="CS90" i="1"/>
  <c r="WI90" i="1" s="1"/>
  <c r="XG90" i="1" s="1"/>
  <c r="CS128" i="1"/>
  <c r="WI128" i="1" s="1"/>
  <c r="XG128" i="1" s="1"/>
  <c r="HH128" i="1"/>
  <c r="GJ128" i="1"/>
  <c r="FL128" i="1"/>
  <c r="HH27" i="1"/>
  <c r="GJ27" i="1"/>
  <c r="FL27" i="1"/>
  <c r="CS27" i="1"/>
  <c r="WI27" i="1" s="1"/>
  <c r="XG27" i="1" s="1"/>
  <c r="AY50" i="1"/>
  <c r="BV50" i="1" s="1"/>
  <c r="CS40" i="1"/>
  <c r="WI40" i="1" s="1"/>
  <c r="XG40" i="1" s="1"/>
  <c r="HH40" i="1"/>
  <c r="GJ40" i="1"/>
  <c r="FL40" i="1"/>
  <c r="CS150" i="1"/>
  <c r="WI150" i="1" s="1"/>
  <c r="XG150" i="1" s="1"/>
  <c r="HH150" i="1"/>
  <c r="GJ150" i="1"/>
  <c r="FL150" i="1"/>
  <c r="CS170" i="1"/>
  <c r="WI170" i="1" s="1"/>
  <c r="XG170" i="1" s="1"/>
  <c r="HH170" i="1"/>
  <c r="GJ170" i="1"/>
  <c r="FL170" i="1"/>
  <c r="EN118" i="1"/>
  <c r="NT118" i="1" s="1"/>
  <c r="YD118" i="1" s="1"/>
  <c r="DP118" i="1"/>
  <c r="EN169" i="1"/>
  <c r="NT169" i="1" s="1"/>
  <c r="YD169" i="1" s="1"/>
  <c r="DP169" i="1"/>
  <c r="EN164" i="1"/>
  <c r="NT164" i="1" s="1"/>
  <c r="YD164" i="1" s="1"/>
  <c r="DP164" i="1"/>
  <c r="AW162" i="1"/>
  <c r="BT162" i="1" s="1"/>
  <c r="EN106" i="1"/>
  <c r="NT106" i="1" s="1"/>
  <c r="YD106" i="1" s="1"/>
  <c r="DP106" i="1"/>
  <c r="AX20" i="1"/>
  <c r="BU20" i="1" s="1"/>
  <c r="AX123" i="1"/>
  <c r="BU123" i="1" s="1"/>
  <c r="AX183" i="1"/>
  <c r="BU183" i="1" s="1"/>
  <c r="EN98" i="1"/>
  <c r="NT98" i="1" s="1"/>
  <c r="YD98" i="1" s="1"/>
  <c r="DP98" i="1"/>
  <c r="EN47" i="1"/>
  <c r="NT47" i="1" s="1"/>
  <c r="YD47" i="1" s="1"/>
  <c r="DP47" i="1"/>
  <c r="EM201" i="1"/>
  <c r="NS201" i="1" s="1"/>
  <c r="YC201" i="1" s="1"/>
  <c r="DO201" i="1"/>
  <c r="AX95" i="1"/>
  <c r="BU95" i="1" s="1"/>
  <c r="AX71" i="1"/>
  <c r="BU71" i="1" s="1"/>
  <c r="EO103" i="1"/>
  <c r="DQ103" i="1"/>
  <c r="EN203" i="1"/>
  <c r="NT203" i="1" s="1"/>
  <c r="YD203" i="1" s="1"/>
  <c r="DP203" i="1"/>
  <c r="HH66" i="1"/>
  <c r="GJ66" i="1"/>
  <c r="FL66" i="1"/>
  <c r="CS66" i="1"/>
  <c r="WI66" i="1" s="1"/>
  <c r="XG66" i="1" s="1"/>
  <c r="EM184" i="1"/>
  <c r="NS184" i="1" s="1"/>
  <c r="YC184" i="1" s="1"/>
  <c r="DO184" i="1"/>
  <c r="AW202" i="1"/>
  <c r="BT202" i="1" s="1"/>
  <c r="EM125" i="1"/>
  <c r="NS125" i="1" s="1"/>
  <c r="YC125" i="1" s="1"/>
  <c r="DO125" i="1"/>
  <c r="CS188" i="1"/>
  <c r="WI188" i="1" s="1"/>
  <c r="XG188" i="1" s="1"/>
  <c r="HH188" i="1"/>
  <c r="GJ188" i="1"/>
  <c r="FL188" i="1"/>
  <c r="EM194" i="1"/>
  <c r="NS194" i="1" s="1"/>
  <c r="YC194" i="1" s="1"/>
  <c r="DO194" i="1"/>
  <c r="AW187" i="1"/>
  <c r="BT187" i="1" s="1"/>
  <c r="AW57" i="1"/>
  <c r="BT57" i="1" s="1"/>
  <c r="CS186" i="1"/>
  <c r="WI186" i="1" s="1"/>
  <c r="XG186" i="1" s="1"/>
  <c r="HH186" i="1"/>
  <c r="GJ186" i="1"/>
  <c r="FL186" i="1"/>
  <c r="AW37" i="1"/>
  <c r="BT37" i="1" s="1"/>
  <c r="HG113" i="1"/>
  <c r="GI113" i="1"/>
  <c r="FK113" i="1"/>
  <c r="CR113" i="1"/>
  <c r="WH113" i="1" s="1"/>
  <c r="XF113" i="1" s="1"/>
  <c r="EM153" i="1"/>
  <c r="NS153" i="1" s="1"/>
  <c r="YC153" i="1" s="1"/>
  <c r="DO153" i="1"/>
  <c r="AX28" i="1"/>
  <c r="BU28" i="1" s="1"/>
  <c r="HH190" i="1"/>
  <c r="GJ190" i="1"/>
  <c r="FL190" i="1"/>
  <c r="CS190" i="1"/>
  <c r="EN133" i="1"/>
  <c r="NT133" i="1" s="1"/>
  <c r="YD133" i="1" s="1"/>
  <c r="DP133" i="1"/>
  <c r="AY188" i="1"/>
  <c r="BV188" i="1" s="1"/>
  <c r="CS140" i="1"/>
  <c r="WI140" i="1" s="1"/>
  <c r="XG140" i="1" s="1"/>
  <c r="HH140" i="1"/>
  <c r="GJ140" i="1"/>
  <c r="FL140" i="1"/>
  <c r="AX191" i="1"/>
  <c r="BU191" i="1" s="1"/>
  <c r="AX147" i="1"/>
  <c r="BU147" i="1" s="1"/>
  <c r="CS134" i="1"/>
  <c r="WI134" i="1" s="1"/>
  <c r="XG134" i="1" s="1"/>
  <c r="HH134" i="1"/>
  <c r="GJ134" i="1"/>
  <c r="FL134" i="1"/>
  <c r="EM197" i="1"/>
  <c r="NS197" i="1" s="1"/>
  <c r="YC197" i="1" s="1"/>
  <c r="DO197" i="1"/>
  <c r="AW112" i="1"/>
  <c r="BT112" i="1" s="1"/>
  <c r="EO138" i="1"/>
  <c r="DQ138" i="1"/>
  <c r="EM45" i="1"/>
  <c r="NS45" i="1" s="1"/>
  <c r="YC45" i="1" s="1"/>
  <c r="DO45" i="1"/>
  <c r="EM41" i="1"/>
  <c r="NS41" i="1" s="1"/>
  <c r="YC41" i="1" s="1"/>
  <c r="DO41" i="1"/>
  <c r="EM84" i="1"/>
  <c r="NS84" i="1" s="1"/>
  <c r="YC84" i="1" s="1"/>
  <c r="DO84" i="1"/>
  <c r="EP190" i="1"/>
  <c r="DR190" i="1"/>
  <c r="HH85" i="1"/>
  <c r="GJ85" i="1"/>
  <c r="CS85" i="1"/>
  <c r="WI85" i="1" s="1"/>
  <c r="XG85" i="1" s="1"/>
  <c r="FL85" i="1"/>
  <c r="EN119" i="1"/>
  <c r="NT119" i="1" s="1"/>
  <c r="YD119" i="1" s="1"/>
  <c r="DP119" i="1"/>
  <c r="EM108" i="1"/>
  <c r="NS108" i="1" s="1"/>
  <c r="YC108" i="1" s="1"/>
  <c r="DO108" i="1"/>
  <c r="CS177" i="1"/>
  <c r="WI177" i="1" s="1"/>
  <c r="XG177" i="1" s="1"/>
  <c r="HH177" i="1"/>
  <c r="GJ177" i="1"/>
  <c r="FL177" i="1"/>
  <c r="EN206" i="1"/>
  <c r="NT206" i="1" s="1"/>
  <c r="YD206" i="1" s="1"/>
  <c r="DP206" i="1"/>
  <c r="AY179" i="1"/>
  <c r="BV179" i="1" s="1"/>
  <c r="CR200" i="1"/>
  <c r="WH200" i="1" s="1"/>
  <c r="XF200" i="1" s="1"/>
  <c r="HG200" i="1"/>
  <c r="GI200" i="1"/>
  <c r="FK200" i="1"/>
  <c r="CS168" i="1"/>
  <c r="WI168" i="1" s="1"/>
  <c r="XG168" i="1" s="1"/>
  <c r="HH168" i="1"/>
  <c r="GJ168" i="1"/>
  <c r="FL168" i="1"/>
  <c r="AX23" i="1"/>
  <c r="BU23" i="1" s="1"/>
  <c r="AX55" i="1"/>
  <c r="BU55" i="1" s="1"/>
  <c r="DP17" i="1"/>
  <c r="EN17" i="1"/>
  <c r="NT17" i="1" s="1"/>
  <c r="YD17" i="1" s="1"/>
  <c r="CS83" i="1"/>
  <c r="WI83" i="1" s="1"/>
  <c r="XG83" i="1" s="1"/>
  <c r="HH83" i="1"/>
  <c r="GJ83" i="1"/>
  <c r="FL83" i="1"/>
  <c r="EN185" i="1"/>
  <c r="NT185" i="1" s="1"/>
  <c r="YD185" i="1" s="1"/>
  <c r="DP185" i="1"/>
  <c r="HH31" i="1"/>
  <c r="GJ31" i="1"/>
  <c r="FL31" i="1"/>
  <c r="CS31" i="1"/>
  <c r="WI31" i="1" s="1"/>
  <c r="XG31" i="1" s="1"/>
  <c r="HH98" i="1"/>
  <c r="GJ98" i="1"/>
  <c r="FL98" i="1"/>
  <c r="CS98" i="1"/>
  <c r="WI98" i="1" s="1"/>
  <c r="XG98" i="1" s="1"/>
  <c r="EN30" i="1"/>
  <c r="NT30" i="1" s="1"/>
  <c r="YD30" i="1" s="1"/>
  <c r="DP30" i="1"/>
  <c r="EN88" i="1"/>
  <c r="NT88" i="1" s="1"/>
  <c r="YD88" i="1" s="1"/>
  <c r="DP88" i="1"/>
  <c r="CR20" i="1"/>
  <c r="WH20" i="1" s="1"/>
  <c r="XF20" i="1" s="1"/>
  <c r="HG20" i="1"/>
  <c r="GI20" i="1"/>
  <c r="FK20" i="1"/>
  <c r="AX36" i="1"/>
  <c r="BU36" i="1" s="1"/>
  <c r="AX181" i="1"/>
  <c r="BU181" i="1" s="1"/>
  <c r="AX167" i="1"/>
  <c r="BU167" i="1" s="1"/>
  <c r="CS194" i="1"/>
  <c r="WI194" i="1" s="1"/>
  <c r="XG194" i="1" s="1"/>
  <c r="HH194" i="1"/>
  <c r="GJ194" i="1"/>
  <c r="FL194" i="1"/>
  <c r="AW25" i="1"/>
  <c r="BT25" i="1" s="1"/>
  <c r="AW87" i="1"/>
  <c r="BT87" i="1" s="1"/>
  <c r="EM129" i="1"/>
  <c r="NS129" i="1" s="1"/>
  <c r="YC129" i="1" s="1"/>
  <c r="DO129" i="1"/>
  <c r="EM192" i="1"/>
  <c r="NS192" i="1" s="1"/>
  <c r="YC192" i="1" s="1"/>
  <c r="DO192" i="1"/>
  <c r="EN24" i="1"/>
  <c r="NT24" i="1" s="1"/>
  <c r="YD24" i="1" s="1"/>
  <c r="DP24" i="1"/>
  <c r="AX59" i="1"/>
  <c r="BU59" i="1" s="1"/>
  <c r="EM156" i="1"/>
  <c r="NS156" i="1" s="1"/>
  <c r="YC156" i="1" s="1"/>
  <c r="DO156" i="1"/>
  <c r="AX178" i="1"/>
  <c r="BU178" i="1" s="1"/>
  <c r="EP73" i="1"/>
  <c r="DR73" i="1"/>
  <c r="CS50" i="1"/>
  <c r="WI50" i="1" s="1"/>
  <c r="XG50" i="1" s="1"/>
  <c r="HH50" i="1"/>
  <c r="GJ50" i="1"/>
  <c r="FL50" i="1"/>
  <c r="AX160" i="1"/>
  <c r="BU160" i="1" s="1"/>
  <c r="EN52" i="1"/>
  <c r="NT52" i="1" s="1"/>
  <c r="YD52" i="1" s="1"/>
  <c r="DP52" i="1"/>
  <c r="EN140" i="1"/>
  <c r="NT140" i="1" s="1"/>
  <c r="YD140" i="1" s="1"/>
  <c r="DP140" i="1"/>
  <c r="AX74" i="1"/>
  <c r="BU74" i="1" s="1"/>
  <c r="CR143" i="1"/>
  <c r="WH143" i="1" s="1"/>
  <c r="XF143" i="1" s="1"/>
  <c r="HG143" i="1"/>
  <c r="GI143" i="1"/>
  <c r="FK143" i="1"/>
  <c r="CS148" i="1"/>
  <c r="WI148" i="1" s="1"/>
  <c r="XG148" i="1" s="1"/>
  <c r="HH148" i="1"/>
  <c r="GJ148" i="1"/>
  <c r="FL148" i="1"/>
  <c r="EN128" i="1"/>
  <c r="NT128" i="1" s="1"/>
  <c r="YD128" i="1" s="1"/>
  <c r="DP128" i="1"/>
  <c r="AY161" i="1"/>
  <c r="BV161" i="1" s="1"/>
  <c r="GI28" i="1"/>
  <c r="CR28" i="1"/>
  <c r="WH28" i="1" s="1"/>
  <c r="XF28" i="1" s="1"/>
  <c r="HG28" i="1"/>
  <c r="FK28" i="1"/>
  <c r="EM209" i="1"/>
  <c r="NS209" i="1" s="1"/>
  <c r="YC209" i="1" s="1"/>
  <c r="DO209" i="1"/>
  <c r="AW172" i="1"/>
  <c r="BT172" i="1" s="1"/>
  <c r="HH26" i="1"/>
  <c r="GJ26" i="1"/>
  <c r="FL26" i="1"/>
  <c r="CS26" i="1"/>
  <c r="WI26" i="1" s="1"/>
  <c r="XG26" i="1" s="1"/>
  <c r="AX31" i="1"/>
  <c r="BU31" i="1" s="1"/>
  <c r="EM177" i="1"/>
  <c r="NS177" i="1" s="1"/>
  <c r="YC177" i="1" s="1"/>
  <c r="DO177" i="1"/>
  <c r="CS61" i="1"/>
  <c r="WI61" i="1" s="1"/>
  <c r="XG61" i="1" s="1"/>
  <c r="HH61" i="1"/>
  <c r="GJ61" i="1"/>
  <c r="FL61" i="1"/>
  <c r="CS163" i="1"/>
  <c r="WI163" i="1" s="1"/>
  <c r="XG163" i="1" s="1"/>
  <c r="HH163" i="1"/>
  <c r="GJ163" i="1"/>
  <c r="FL163" i="1"/>
  <c r="CS172" i="1"/>
  <c r="WI172" i="1" s="1"/>
  <c r="XG172" i="1" s="1"/>
  <c r="HH172" i="1"/>
  <c r="GJ172" i="1"/>
  <c r="FL172" i="1"/>
  <c r="CS38" i="1"/>
  <c r="WI38" i="1" s="1"/>
  <c r="XG38" i="1" s="1"/>
  <c r="HH38" i="1"/>
  <c r="GJ38" i="1"/>
  <c r="FL38" i="1"/>
  <c r="AX102" i="1"/>
  <c r="BU102" i="1" s="1"/>
  <c r="EO85" i="1"/>
  <c r="DQ85" i="1"/>
  <c r="EN63" i="1"/>
  <c r="NT63" i="1" s="1"/>
  <c r="YD63" i="1" s="1"/>
  <c r="DP63" i="1"/>
  <c r="AW148" i="1"/>
  <c r="BT148" i="1" s="1"/>
  <c r="EM154" i="1"/>
  <c r="NS154" i="1" s="1"/>
  <c r="YC154" i="1" s="1"/>
  <c r="DO154" i="1"/>
  <c r="CS184" i="1"/>
  <c r="WI184" i="1" s="1"/>
  <c r="XG184" i="1" s="1"/>
  <c r="HH184" i="1"/>
  <c r="GJ184" i="1"/>
  <c r="FL184" i="1"/>
  <c r="AX122" i="1"/>
  <c r="BU122" i="1" s="1"/>
  <c r="CR131" i="1"/>
  <c r="WH131" i="1" s="1"/>
  <c r="XF131" i="1" s="1"/>
  <c r="HG131" i="1"/>
  <c r="GI131" i="1"/>
  <c r="FK131" i="1"/>
  <c r="AX94" i="1"/>
  <c r="BU94" i="1" s="1"/>
  <c r="AX156" i="1"/>
  <c r="BU156" i="1" s="1"/>
  <c r="HH112" i="1"/>
  <c r="CS112" i="1"/>
  <c r="WI112" i="1" s="1"/>
  <c r="XG112" i="1" s="1"/>
  <c r="GJ112" i="1"/>
  <c r="FL112" i="1"/>
  <c r="AX22" i="1"/>
  <c r="BU22" i="1" s="1"/>
  <c r="AW33" i="1"/>
  <c r="BT33" i="1" s="1"/>
  <c r="CT129" i="1"/>
  <c r="WJ129" i="1" s="1"/>
  <c r="XH129" i="1" s="1"/>
  <c r="HI129" i="1"/>
  <c r="GK129" i="1"/>
  <c r="FM129" i="1"/>
  <c r="EN79" i="1"/>
  <c r="NT79" i="1" s="1"/>
  <c r="YD79" i="1" s="1"/>
  <c r="DP79" i="1"/>
  <c r="EM53" i="1"/>
  <c r="NS53" i="1" s="1"/>
  <c r="YC53" i="1" s="1"/>
  <c r="DO53" i="1"/>
  <c r="AX78" i="1"/>
  <c r="BU78" i="1" s="1"/>
  <c r="AX26" i="1"/>
  <c r="BU26" i="1" s="1"/>
  <c r="CS21" i="1"/>
  <c r="WI21" i="1" s="1"/>
  <c r="XG21" i="1" s="1"/>
  <c r="HH21" i="1"/>
  <c r="GJ21" i="1"/>
  <c r="FL21" i="1"/>
  <c r="EN139" i="1"/>
  <c r="NT139" i="1" s="1"/>
  <c r="YD139" i="1" s="1"/>
  <c r="DP139" i="1"/>
  <c r="AX149" i="1"/>
  <c r="BU149" i="1" s="1"/>
  <c r="AW132" i="1"/>
  <c r="BT132" i="1" s="1"/>
  <c r="AX39" i="1"/>
  <c r="BU39" i="1" s="1"/>
  <c r="EO76" i="1"/>
  <c r="DQ76" i="1"/>
  <c r="HH18" i="1"/>
  <c r="GJ18" i="1"/>
  <c r="CS18" i="1"/>
  <c r="WI18" i="1" s="1"/>
  <c r="XG18" i="1" s="1"/>
  <c r="FL18" i="1"/>
  <c r="AW152" i="1"/>
  <c r="BT152" i="1" s="1"/>
  <c r="AW144" i="1"/>
  <c r="BT144" i="1" s="1"/>
  <c r="EL96" i="1"/>
  <c r="NR96" i="1" s="1"/>
  <c r="YB96" i="1" s="1"/>
  <c r="DN96" i="1"/>
  <c r="AW45" i="1"/>
  <c r="BT45" i="1" s="1"/>
  <c r="AW41" i="1"/>
  <c r="BT41" i="1" s="1"/>
  <c r="AW84" i="1"/>
  <c r="BT84" i="1" s="1"/>
  <c r="AZ190" i="1"/>
  <c r="BW190" i="1" s="1"/>
  <c r="AX119" i="1"/>
  <c r="BU119" i="1" s="1"/>
  <c r="HH43" i="1"/>
  <c r="GJ43" i="1"/>
  <c r="FL43" i="1"/>
  <c r="CS43" i="1"/>
  <c r="WI43" i="1" s="1"/>
  <c r="XG43" i="1" s="1"/>
  <c r="HH156" i="1"/>
  <c r="GJ156" i="1"/>
  <c r="FL156" i="1"/>
  <c r="CS156" i="1"/>
  <c r="WI156" i="1" s="1"/>
  <c r="XG156" i="1" s="1"/>
  <c r="AW108" i="1"/>
  <c r="BT108" i="1" s="1"/>
  <c r="AX206" i="1"/>
  <c r="BU206" i="1" s="1"/>
  <c r="CS179" i="1"/>
  <c r="WI179" i="1" s="1"/>
  <c r="XG179" i="1" s="1"/>
  <c r="HH179" i="1"/>
  <c r="GJ179" i="1"/>
  <c r="FL179" i="1"/>
  <c r="CS107" i="1"/>
  <c r="WI107" i="1" s="1"/>
  <c r="XG107" i="1" s="1"/>
  <c r="HH107" i="1"/>
  <c r="GJ107" i="1"/>
  <c r="FL107" i="1"/>
  <c r="CT96" i="1"/>
  <c r="WJ96" i="1" s="1"/>
  <c r="XH96" i="1" s="1"/>
  <c r="HI96" i="1"/>
  <c r="GK96" i="1"/>
  <c r="FM96" i="1"/>
  <c r="CS52" i="1"/>
  <c r="WI52" i="1" s="1"/>
  <c r="XG52" i="1" s="1"/>
  <c r="HH52" i="1"/>
  <c r="GJ52" i="1"/>
  <c r="FL52" i="1"/>
  <c r="HH181" i="1"/>
  <c r="GJ181" i="1"/>
  <c r="FL181" i="1"/>
  <c r="CS181" i="1"/>
  <c r="WI181" i="1" s="1"/>
  <c r="XG181" i="1" s="1"/>
  <c r="AX17" i="1"/>
  <c r="BU17" i="1" s="1"/>
  <c r="RN214" i="1" l="1"/>
  <c r="PQ215" i="1"/>
  <c r="WH133" i="1"/>
  <c r="XF133" i="1" s="1"/>
  <c r="KZ133" i="1"/>
  <c r="CS133" i="1"/>
  <c r="FL133" i="1"/>
  <c r="JD133" i="1"/>
  <c r="HH133" i="1"/>
  <c r="MV133" i="1"/>
  <c r="KB133" i="1"/>
  <c r="GJ133" i="1"/>
  <c r="IF133" i="1"/>
  <c r="LX133" i="1"/>
  <c r="QO215" i="1"/>
  <c r="RM212" i="1"/>
  <c r="YE212" i="1"/>
  <c r="QO190" i="1"/>
  <c r="RK190" i="1"/>
  <c r="YC190" i="1"/>
  <c r="OS216" i="1"/>
  <c r="YE216" i="1"/>
  <c r="PQ190" i="1"/>
  <c r="QO73" i="1"/>
  <c r="YE73" i="1"/>
  <c r="RM190" i="1"/>
  <c r="RM215" i="1"/>
  <c r="YE215" i="1"/>
  <c r="OT214" i="1"/>
  <c r="YF214" i="1"/>
  <c r="QP214" i="1"/>
  <c r="QO216" i="1"/>
  <c r="RM73" i="1"/>
  <c r="RM216" i="1"/>
  <c r="OS73" i="1"/>
  <c r="PQ73" i="1"/>
  <c r="QO212" i="1"/>
  <c r="OS212" i="1"/>
  <c r="TV129" i="1"/>
  <c r="TV108" i="1"/>
  <c r="TU96" i="1"/>
  <c r="TW140" i="1"/>
  <c r="TV156" i="1"/>
  <c r="TV184" i="1"/>
  <c r="TV201" i="1"/>
  <c r="TW98" i="1"/>
  <c r="TW164" i="1"/>
  <c r="TW118" i="1"/>
  <c r="TX73" i="1"/>
  <c r="WI73" i="1"/>
  <c r="XG73" i="1" s="1"/>
  <c r="TW75" i="1"/>
  <c r="TW114" i="1"/>
  <c r="TV141" i="1"/>
  <c r="TW48" i="1"/>
  <c r="TW40" i="1"/>
  <c r="TU184" i="1"/>
  <c r="TW76" i="1"/>
  <c r="WH76" i="1"/>
  <c r="XF76" i="1" s="1"/>
  <c r="TU90" i="1"/>
  <c r="TU42" i="1"/>
  <c r="TU117" i="1"/>
  <c r="TU155" i="1"/>
  <c r="TW190" i="1"/>
  <c r="TU210" i="1"/>
  <c r="TU107" i="1"/>
  <c r="TU105" i="1"/>
  <c r="TU165" i="1"/>
  <c r="WH53" i="1"/>
  <c r="XF53" i="1" s="1"/>
  <c r="MV53" i="1"/>
  <c r="CS53" i="1"/>
  <c r="KB53" i="1"/>
  <c r="HH53" i="1"/>
  <c r="LX53" i="1"/>
  <c r="IF53" i="1"/>
  <c r="GJ53" i="1"/>
  <c r="KZ53" i="1"/>
  <c r="JD53" i="1"/>
  <c r="FL53" i="1"/>
  <c r="WH75" i="1"/>
  <c r="XF75" i="1" s="1"/>
  <c r="LX75" i="1"/>
  <c r="IF75" i="1"/>
  <c r="FL75" i="1"/>
  <c r="MV75" i="1"/>
  <c r="JD75" i="1"/>
  <c r="CS75" i="1"/>
  <c r="KZ75" i="1"/>
  <c r="HH75" i="1"/>
  <c r="KB75" i="1"/>
  <c r="GJ75" i="1"/>
  <c r="WH106" i="1"/>
  <c r="XF106" i="1" s="1"/>
  <c r="MV106" i="1"/>
  <c r="IF106" i="1"/>
  <c r="CS106" i="1"/>
  <c r="LX106" i="1"/>
  <c r="JD106" i="1"/>
  <c r="HH106" i="1"/>
  <c r="KZ106" i="1"/>
  <c r="GJ106" i="1"/>
  <c r="KB106" i="1"/>
  <c r="FL106" i="1"/>
  <c r="TV53" i="1"/>
  <c r="TW63" i="1"/>
  <c r="TV192" i="1"/>
  <c r="TV84" i="1"/>
  <c r="TV125" i="1"/>
  <c r="TW106" i="1"/>
  <c r="TW19" i="1"/>
  <c r="TV23" i="1"/>
  <c r="TV131" i="1"/>
  <c r="TV49" i="1"/>
  <c r="TW157" i="1"/>
  <c r="TV211" i="1"/>
  <c r="TV112" i="1"/>
  <c r="TW122" i="1"/>
  <c r="TV172" i="1"/>
  <c r="TW181" i="1"/>
  <c r="TW191" i="1"/>
  <c r="TW78" i="1"/>
  <c r="TV187" i="1"/>
  <c r="TW94" i="1"/>
  <c r="TW102" i="1"/>
  <c r="TW31" i="1"/>
  <c r="TW43" i="1"/>
  <c r="TV57" i="1"/>
  <c r="TV148" i="1"/>
  <c r="TW74" i="1"/>
  <c r="TV25" i="1"/>
  <c r="TW167" i="1"/>
  <c r="TU80" i="1"/>
  <c r="TU65" i="1"/>
  <c r="TU54" i="1"/>
  <c r="TU62" i="1"/>
  <c r="TU72" i="1"/>
  <c r="TU97" i="1"/>
  <c r="TU86" i="1"/>
  <c r="TU205" i="1"/>
  <c r="TU166" i="1"/>
  <c r="TU170" i="1"/>
  <c r="TU101" i="1"/>
  <c r="TU121" i="1"/>
  <c r="TU186" i="1"/>
  <c r="TU146" i="1"/>
  <c r="TU111" i="1"/>
  <c r="TU130" i="1"/>
  <c r="TU159" i="1"/>
  <c r="TY212" i="1"/>
  <c r="TY216" i="1"/>
  <c r="TX213" i="1"/>
  <c r="WH110" i="1"/>
  <c r="XF110" i="1" s="1"/>
  <c r="MV110" i="1"/>
  <c r="IF110" i="1"/>
  <c r="FL110" i="1"/>
  <c r="LX110" i="1"/>
  <c r="JD110" i="1"/>
  <c r="CS110" i="1"/>
  <c r="KZ110" i="1"/>
  <c r="HH110" i="1"/>
  <c r="KB110" i="1"/>
  <c r="GJ110" i="1"/>
  <c r="TW128" i="1"/>
  <c r="TV45" i="1"/>
  <c r="TX190" i="1"/>
  <c r="WI190" i="1"/>
  <c r="XG190" i="1" s="1"/>
  <c r="TV154" i="1"/>
  <c r="TV177" i="1"/>
  <c r="TV209" i="1"/>
  <c r="TW52" i="1"/>
  <c r="TW88" i="1"/>
  <c r="TV197" i="1"/>
  <c r="TV153" i="1"/>
  <c r="TW47" i="1"/>
  <c r="TV60" i="1"/>
  <c r="TV208" i="1"/>
  <c r="TW51" i="1"/>
  <c r="TV33" i="1"/>
  <c r="TW26" i="1"/>
  <c r="TV152" i="1"/>
  <c r="TU34" i="1"/>
  <c r="TU93" i="1"/>
  <c r="TU89" i="1"/>
  <c r="TU109" i="1"/>
  <c r="TU174" i="1"/>
  <c r="TU124" i="1"/>
  <c r="TU163" i="1"/>
  <c r="TU120" i="1"/>
  <c r="TU196" i="1"/>
  <c r="TV69" i="1"/>
  <c r="TY215" i="1"/>
  <c r="WH173" i="1"/>
  <c r="XF173" i="1" s="1"/>
  <c r="KZ173" i="1"/>
  <c r="JD173" i="1"/>
  <c r="HH173" i="1"/>
  <c r="GJ173" i="1"/>
  <c r="MV173" i="1"/>
  <c r="KB173" i="1"/>
  <c r="LX173" i="1"/>
  <c r="IF173" i="1"/>
  <c r="FL173" i="1"/>
  <c r="CS173" i="1"/>
  <c r="TV41" i="1"/>
  <c r="TW133" i="1"/>
  <c r="TV194" i="1"/>
  <c r="TW18" i="1"/>
  <c r="TW66" i="1"/>
  <c r="TW27" i="1"/>
  <c r="TV29" i="1"/>
  <c r="TW32" i="1"/>
  <c r="TV92" i="1"/>
  <c r="TV64" i="1"/>
  <c r="TV94" i="1"/>
  <c r="TV144" i="1"/>
  <c r="TW156" i="1"/>
  <c r="TV162" i="1"/>
  <c r="TW83" i="1"/>
  <c r="TW39" i="1"/>
  <c r="TV37" i="1"/>
  <c r="TV132" i="1"/>
  <c r="TW22" i="1"/>
  <c r="TW95" i="1"/>
  <c r="TW91" i="1"/>
  <c r="TW36" i="1"/>
  <c r="TV96" i="1"/>
  <c r="TV202" i="1"/>
  <c r="TW110" i="1"/>
  <c r="TV87" i="1"/>
  <c r="TW82" i="1"/>
  <c r="TU134" i="1"/>
  <c r="TU68" i="1"/>
  <c r="TU38" i="1"/>
  <c r="TU35" i="1"/>
  <c r="TV81" i="1"/>
  <c r="TU46" i="1"/>
  <c r="TU56" i="1"/>
  <c r="TU61" i="1"/>
  <c r="TU199" i="1"/>
  <c r="TU176" i="1"/>
  <c r="TV175" i="1"/>
  <c r="TU182" i="1"/>
  <c r="TU116" i="1"/>
  <c r="TU150" i="1"/>
  <c r="NU85" i="1"/>
  <c r="YE85" i="1" s="1"/>
  <c r="NU76" i="1"/>
  <c r="NU103" i="1"/>
  <c r="YE103" i="1" s="1"/>
  <c r="NV190" i="1"/>
  <c r="NU138" i="1"/>
  <c r="YE138" i="1" s="1"/>
  <c r="NV73" i="1"/>
  <c r="NU50" i="1"/>
  <c r="YE50" i="1" s="1"/>
  <c r="NU161" i="1"/>
  <c r="NV212" i="1"/>
  <c r="QP212" i="1" s="1"/>
  <c r="NV216" i="1"/>
  <c r="NW214" i="1"/>
  <c r="QQ214" i="1" s="1"/>
  <c r="NU213" i="1"/>
  <c r="NU188" i="1"/>
  <c r="YE188" i="1" s="1"/>
  <c r="NV215" i="1"/>
  <c r="EQ215" i="1"/>
  <c r="DS215" i="1"/>
  <c r="BX215" i="1"/>
  <c r="BB215" i="1"/>
  <c r="RN215" i="1"/>
  <c r="TZ214" i="1"/>
  <c r="CV214" i="1"/>
  <c r="WL214" i="1" s="1"/>
  <c r="XJ214" i="1" s="1"/>
  <c r="MY214" i="1"/>
  <c r="MA214" i="1"/>
  <c r="LC214" i="1"/>
  <c r="KE214" i="1"/>
  <c r="JG214" i="1"/>
  <c r="II214" i="1"/>
  <c r="HK214" i="1"/>
  <c r="GM214" i="1"/>
  <c r="FO214" i="1"/>
  <c r="MY213" i="1"/>
  <c r="MA213" i="1"/>
  <c r="LC213" i="1"/>
  <c r="KE213" i="1"/>
  <c r="JG213" i="1"/>
  <c r="II213" i="1"/>
  <c r="HK213" i="1"/>
  <c r="GM213" i="1"/>
  <c r="FO213" i="1"/>
  <c r="CV213" i="1"/>
  <c r="WL213" i="1" s="1"/>
  <c r="XJ213" i="1" s="1"/>
  <c r="CV215" i="1"/>
  <c r="WL215" i="1" s="1"/>
  <c r="XJ215" i="1" s="1"/>
  <c r="MY215" i="1"/>
  <c r="MA215" i="1"/>
  <c r="LC215" i="1"/>
  <c r="KE215" i="1"/>
  <c r="JG215" i="1"/>
  <c r="II215" i="1"/>
  <c r="HK215" i="1"/>
  <c r="GM215" i="1"/>
  <c r="FO215" i="1"/>
  <c r="BX212" i="1"/>
  <c r="BB212" i="1"/>
  <c r="EQ212" i="1"/>
  <c r="DS212" i="1"/>
  <c r="BX216" i="1"/>
  <c r="BB216" i="1"/>
  <c r="EQ216" i="1"/>
  <c r="DS216" i="1"/>
  <c r="ER214" i="1"/>
  <c r="DT214" i="1"/>
  <c r="BY214" i="1"/>
  <c r="BC214" i="1"/>
  <c r="BW213" i="1"/>
  <c r="BA213" i="1"/>
  <c r="EP213" i="1"/>
  <c r="DR213" i="1"/>
  <c r="CV216" i="1"/>
  <c r="WL216" i="1" s="1"/>
  <c r="XJ216" i="1" s="1"/>
  <c r="MY216" i="1"/>
  <c r="MA216" i="1"/>
  <c r="LC216" i="1"/>
  <c r="KE216" i="1"/>
  <c r="JG216" i="1"/>
  <c r="II216" i="1"/>
  <c r="HK216" i="1"/>
  <c r="GM216" i="1"/>
  <c r="FO216" i="1"/>
  <c r="CV212" i="1"/>
  <c r="WL212" i="1" s="1"/>
  <c r="XJ212" i="1" s="1"/>
  <c r="MY212" i="1"/>
  <c r="MA212" i="1"/>
  <c r="LC212" i="1"/>
  <c r="KE212" i="1"/>
  <c r="JG212" i="1"/>
  <c r="II212" i="1"/>
  <c r="HK212" i="1"/>
  <c r="GM212" i="1"/>
  <c r="FO212" i="1"/>
  <c r="MV102" i="1"/>
  <c r="IF102" i="1"/>
  <c r="GJ102" i="1"/>
  <c r="KB102" i="1"/>
  <c r="LX102" i="1"/>
  <c r="JD102" i="1"/>
  <c r="FL102" i="1"/>
  <c r="KZ102" i="1"/>
  <c r="CS102" i="1"/>
  <c r="WI102" i="1" s="1"/>
  <c r="XG102" i="1" s="1"/>
  <c r="HH102" i="1"/>
  <c r="LX108" i="1"/>
  <c r="JD108" i="1"/>
  <c r="GJ108" i="1"/>
  <c r="HH108" i="1"/>
  <c r="KZ108" i="1"/>
  <c r="FL108" i="1"/>
  <c r="CS108" i="1"/>
  <c r="WI108" i="1" s="1"/>
  <c r="XG108" i="1" s="1"/>
  <c r="KB108" i="1"/>
  <c r="MV108" i="1"/>
  <c r="IF108" i="1"/>
  <c r="PO190" i="1"/>
  <c r="QM190" i="1"/>
  <c r="TW183" i="1"/>
  <c r="TW28" i="1"/>
  <c r="TX188" i="1"/>
  <c r="TW193" i="1"/>
  <c r="TW131" i="1"/>
  <c r="TW143" i="1"/>
  <c r="KZ162" i="1"/>
  <c r="GJ162" i="1"/>
  <c r="JD162" i="1"/>
  <c r="FL162" i="1"/>
  <c r="MV162" i="1"/>
  <c r="KB162" i="1"/>
  <c r="CS162" i="1"/>
  <c r="WI162" i="1" s="1"/>
  <c r="XG162" i="1" s="1"/>
  <c r="LX162" i="1"/>
  <c r="IF162" i="1"/>
  <c r="HH162" i="1"/>
  <c r="TW147" i="1"/>
  <c r="QL117" i="1"/>
  <c r="PN117" i="1"/>
  <c r="RJ117" i="1"/>
  <c r="OP117" i="1"/>
  <c r="RJ155" i="1"/>
  <c r="QL155" i="1"/>
  <c r="PN155" i="1"/>
  <c r="OP155" i="1"/>
  <c r="BT116" i="1"/>
  <c r="AX116" i="1"/>
  <c r="BT165" i="1"/>
  <c r="AX165" i="1"/>
  <c r="BT196" i="1"/>
  <c r="AX196" i="1"/>
  <c r="BT159" i="1"/>
  <c r="AX159" i="1"/>
  <c r="BT117" i="1"/>
  <c r="AX117" i="1"/>
  <c r="OP176" i="1"/>
  <c r="RJ176" i="1"/>
  <c r="QL176" i="1"/>
  <c r="PN176" i="1"/>
  <c r="DO170" i="1"/>
  <c r="EM170" i="1"/>
  <c r="NS170" i="1" s="1"/>
  <c r="YC170" i="1" s="1"/>
  <c r="EM101" i="1"/>
  <c r="NS101" i="1" s="1"/>
  <c r="YC101" i="1" s="1"/>
  <c r="DO101" i="1"/>
  <c r="QM175" i="1"/>
  <c r="PO175" i="1"/>
  <c r="OQ175" i="1"/>
  <c r="RK175" i="1"/>
  <c r="DO121" i="1"/>
  <c r="EM121" i="1"/>
  <c r="NS121" i="1" s="1"/>
  <c r="YC121" i="1" s="1"/>
  <c r="EM109" i="1"/>
  <c r="NS109" i="1" s="1"/>
  <c r="YC109" i="1" s="1"/>
  <c r="DO109" i="1"/>
  <c r="PN182" i="1"/>
  <c r="OP182" i="1"/>
  <c r="RJ182" i="1"/>
  <c r="QL182" i="1"/>
  <c r="EM210" i="1"/>
  <c r="NS210" i="1" s="1"/>
  <c r="YC210" i="1" s="1"/>
  <c r="DO210" i="1"/>
  <c r="DP175" i="1"/>
  <c r="EN175" i="1"/>
  <c r="NT175" i="1" s="1"/>
  <c r="YD175" i="1" s="1"/>
  <c r="BT107" i="1"/>
  <c r="AX107" i="1"/>
  <c r="BT155" i="1"/>
  <c r="AX155" i="1"/>
  <c r="RJ165" i="1"/>
  <c r="QL165" i="1"/>
  <c r="PN165" i="1"/>
  <c r="OP165" i="1"/>
  <c r="BT105" i="1"/>
  <c r="AX105" i="1"/>
  <c r="BT182" i="1"/>
  <c r="AX182" i="1"/>
  <c r="TW180" i="1"/>
  <c r="EM116" i="1"/>
  <c r="NS116" i="1" s="1"/>
  <c r="YC116" i="1" s="1"/>
  <c r="DO116" i="1"/>
  <c r="EM165" i="1"/>
  <c r="NS165" i="1" s="1"/>
  <c r="YC165" i="1" s="1"/>
  <c r="DO165" i="1"/>
  <c r="PN199" i="1"/>
  <c r="OP199" i="1"/>
  <c r="RJ199" i="1"/>
  <c r="QL199" i="1"/>
  <c r="DO196" i="1"/>
  <c r="EM196" i="1"/>
  <c r="NS196" i="1" s="1"/>
  <c r="YC196" i="1" s="1"/>
  <c r="EM159" i="1"/>
  <c r="NS159" i="1" s="1"/>
  <c r="YC159" i="1" s="1"/>
  <c r="DO159" i="1"/>
  <c r="DO117" i="1"/>
  <c r="EM117" i="1"/>
  <c r="NS117" i="1" s="1"/>
  <c r="YC117" i="1" s="1"/>
  <c r="OP109" i="1"/>
  <c r="RJ109" i="1"/>
  <c r="QL109" i="1"/>
  <c r="PN109" i="1"/>
  <c r="BT199" i="1"/>
  <c r="AX199" i="1"/>
  <c r="OP174" i="1"/>
  <c r="RJ174" i="1"/>
  <c r="QL174" i="1"/>
  <c r="PN174" i="1"/>
  <c r="OP124" i="1"/>
  <c r="RJ124" i="1"/>
  <c r="QL124" i="1"/>
  <c r="PN124" i="1"/>
  <c r="BT176" i="1"/>
  <c r="AX176" i="1"/>
  <c r="RJ163" i="1"/>
  <c r="QL163" i="1"/>
  <c r="OP163" i="1"/>
  <c r="PN163" i="1"/>
  <c r="BT174" i="1"/>
  <c r="AX174" i="1"/>
  <c r="BT186" i="1"/>
  <c r="AX186" i="1"/>
  <c r="DO107" i="1"/>
  <c r="EM107" i="1"/>
  <c r="NS107" i="1" s="1"/>
  <c r="YC107" i="1" s="1"/>
  <c r="DO155" i="1"/>
  <c r="EM155" i="1"/>
  <c r="NS155" i="1" s="1"/>
  <c r="YC155" i="1" s="1"/>
  <c r="OP116" i="1"/>
  <c r="RJ116" i="1"/>
  <c r="QL116" i="1"/>
  <c r="PN116" i="1"/>
  <c r="DO105" i="1"/>
  <c r="EM105" i="1"/>
  <c r="NS105" i="1" s="1"/>
  <c r="YC105" i="1" s="1"/>
  <c r="EM182" i="1"/>
  <c r="NS182" i="1" s="1"/>
  <c r="YC182" i="1" s="1"/>
  <c r="DO182" i="1"/>
  <c r="OP150" i="1"/>
  <c r="RJ150" i="1"/>
  <c r="QL150" i="1"/>
  <c r="PN150" i="1"/>
  <c r="TW20" i="1"/>
  <c r="TW151" i="1"/>
  <c r="BT130" i="1"/>
  <c r="AX130" i="1"/>
  <c r="BT120" i="1"/>
  <c r="AX120" i="1"/>
  <c r="BT150" i="1"/>
  <c r="AX150" i="1"/>
  <c r="BT205" i="1"/>
  <c r="AX205" i="1"/>
  <c r="BT166" i="1"/>
  <c r="AX166" i="1"/>
  <c r="RJ121" i="1"/>
  <c r="QL121" i="1"/>
  <c r="PN121" i="1"/>
  <c r="OP121" i="1"/>
  <c r="EM199" i="1"/>
  <c r="NS199" i="1" s="1"/>
  <c r="YC199" i="1" s="1"/>
  <c r="DO199" i="1"/>
  <c r="QL186" i="1"/>
  <c r="PN186" i="1"/>
  <c r="RJ186" i="1"/>
  <c r="OP186" i="1"/>
  <c r="OP146" i="1"/>
  <c r="RJ146" i="1"/>
  <c r="QL146" i="1"/>
  <c r="PN146" i="1"/>
  <c r="EM176" i="1"/>
  <c r="NS176" i="1" s="1"/>
  <c r="YC176" i="1" s="1"/>
  <c r="DO176" i="1"/>
  <c r="PN111" i="1"/>
  <c r="OP111" i="1"/>
  <c r="RJ111" i="1"/>
  <c r="QL111" i="1"/>
  <c r="EM174" i="1"/>
  <c r="NS174" i="1" s="1"/>
  <c r="YC174" i="1" s="1"/>
  <c r="DO174" i="1"/>
  <c r="DO186" i="1"/>
  <c r="EM186" i="1"/>
  <c r="NS186" i="1" s="1"/>
  <c r="YC186" i="1" s="1"/>
  <c r="BT124" i="1"/>
  <c r="AX124" i="1"/>
  <c r="BT146" i="1"/>
  <c r="AX146" i="1"/>
  <c r="RJ120" i="1"/>
  <c r="QL120" i="1"/>
  <c r="PN120" i="1"/>
  <c r="OP120" i="1"/>
  <c r="BT111" i="1"/>
  <c r="AX111" i="1"/>
  <c r="BT163" i="1"/>
  <c r="AX163" i="1"/>
  <c r="PN196" i="1"/>
  <c r="OP196" i="1"/>
  <c r="RJ196" i="1"/>
  <c r="QL196" i="1"/>
  <c r="TW200" i="1"/>
  <c r="PN205" i="1"/>
  <c r="OP205" i="1"/>
  <c r="RJ205" i="1"/>
  <c r="QL205" i="1"/>
  <c r="QL166" i="1"/>
  <c r="PN166" i="1"/>
  <c r="RJ166" i="1"/>
  <c r="OP166" i="1"/>
  <c r="EM130" i="1"/>
  <c r="NS130" i="1" s="1"/>
  <c r="YC130" i="1" s="1"/>
  <c r="DO130" i="1"/>
  <c r="EM120" i="1"/>
  <c r="NS120" i="1" s="1"/>
  <c r="YC120" i="1" s="1"/>
  <c r="DO120" i="1"/>
  <c r="OP170" i="1"/>
  <c r="RJ170" i="1"/>
  <c r="QL170" i="1"/>
  <c r="PN170" i="1"/>
  <c r="OP101" i="1"/>
  <c r="RJ101" i="1"/>
  <c r="QL101" i="1"/>
  <c r="PN101" i="1"/>
  <c r="EM150" i="1"/>
  <c r="NS150" i="1" s="1"/>
  <c r="YC150" i="1" s="1"/>
  <c r="DO150" i="1"/>
  <c r="EM205" i="1"/>
  <c r="NS205" i="1" s="1"/>
  <c r="YC205" i="1" s="1"/>
  <c r="DO205" i="1"/>
  <c r="EM166" i="1"/>
  <c r="NS166" i="1" s="1"/>
  <c r="YC166" i="1" s="1"/>
  <c r="DO166" i="1"/>
  <c r="BT170" i="1"/>
  <c r="AX170" i="1"/>
  <c r="BT101" i="1"/>
  <c r="AX101" i="1"/>
  <c r="OP210" i="1"/>
  <c r="RJ210" i="1"/>
  <c r="QL210" i="1"/>
  <c r="PN210" i="1"/>
  <c r="OP107" i="1"/>
  <c r="RJ107" i="1"/>
  <c r="QL107" i="1"/>
  <c r="PN107" i="1"/>
  <c r="BT121" i="1"/>
  <c r="AX121" i="1"/>
  <c r="BT109" i="1"/>
  <c r="AX109" i="1"/>
  <c r="RJ105" i="1"/>
  <c r="QL105" i="1"/>
  <c r="PN105" i="1"/>
  <c r="OP105" i="1"/>
  <c r="BT210" i="1"/>
  <c r="AX210" i="1"/>
  <c r="BU175" i="1"/>
  <c r="AY175" i="1"/>
  <c r="DO124" i="1"/>
  <c r="EM124" i="1"/>
  <c r="NS124" i="1" s="1"/>
  <c r="YC124" i="1" s="1"/>
  <c r="EM146" i="1"/>
  <c r="NS146" i="1" s="1"/>
  <c r="YC146" i="1" s="1"/>
  <c r="DO146" i="1"/>
  <c r="PN130" i="1"/>
  <c r="OP130" i="1"/>
  <c r="RJ130" i="1"/>
  <c r="QL130" i="1"/>
  <c r="EM111" i="1"/>
  <c r="NS111" i="1" s="1"/>
  <c r="YC111" i="1" s="1"/>
  <c r="DO111" i="1"/>
  <c r="DO163" i="1"/>
  <c r="EM163" i="1"/>
  <c r="NS163" i="1" s="1"/>
  <c r="YC163" i="1" s="1"/>
  <c r="PN159" i="1"/>
  <c r="OP159" i="1"/>
  <c r="RJ159" i="1"/>
  <c r="QL159" i="1"/>
  <c r="TX50" i="1"/>
  <c r="BV77" i="1"/>
  <c r="EP77" i="1" s="1"/>
  <c r="DP81" i="1"/>
  <c r="EN81" i="1"/>
  <c r="NT81" i="1" s="1"/>
  <c r="YD81" i="1" s="1"/>
  <c r="DO46" i="1"/>
  <c r="EM46" i="1"/>
  <c r="NS46" i="1" s="1"/>
  <c r="YC46" i="1" s="1"/>
  <c r="PN68" i="1"/>
  <c r="OP68" i="1"/>
  <c r="QL68" i="1"/>
  <c r="RJ68" i="1"/>
  <c r="EM56" i="1"/>
  <c r="NS56" i="1" s="1"/>
  <c r="YC56" i="1" s="1"/>
  <c r="DO56" i="1"/>
  <c r="DO61" i="1"/>
  <c r="EM61" i="1"/>
  <c r="NS61" i="1" s="1"/>
  <c r="YC61" i="1" s="1"/>
  <c r="EM68" i="1"/>
  <c r="NS68" i="1" s="1"/>
  <c r="YC68" i="1" s="1"/>
  <c r="DO68" i="1"/>
  <c r="RJ65" i="1"/>
  <c r="QL65" i="1"/>
  <c r="PN65" i="1"/>
  <c r="OP65" i="1"/>
  <c r="EM34" i="1"/>
  <c r="NS34" i="1" s="1"/>
  <c r="YC34" i="1" s="1"/>
  <c r="DO34" i="1"/>
  <c r="RJ35" i="1"/>
  <c r="OP35" i="1"/>
  <c r="PN35" i="1"/>
  <c r="QL35" i="1"/>
  <c r="DO93" i="1"/>
  <c r="EM93" i="1"/>
  <c r="NS93" i="1" s="1"/>
  <c r="YC93" i="1" s="1"/>
  <c r="DO89" i="1"/>
  <c r="EM89" i="1"/>
  <c r="NS89" i="1" s="1"/>
  <c r="YC89" i="1" s="1"/>
  <c r="EM65" i="1"/>
  <c r="NS65" i="1" s="1"/>
  <c r="YC65" i="1" s="1"/>
  <c r="DO65" i="1"/>
  <c r="BU77" i="1"/>
  <c r="DQ77" i="1" s="1"/>
  <c r="BT54" i="1"/>
  <c r="AX54" i="1"/>
  <c r="BT62" i="1"/>
  <c r="AX62" i="1"/>
  <c r="BT72" i="1"/>
  <c r="AX72" i="1"/>
  <c r="BT97" i="1"/>
  <c r="AX97" i="1"/>
  <c r="BT86" i="1"/>
  <c r="AX86" i="1"/>
  <c r="BU69" i="1"/>
  <c r="AY69" i="1"/>
  <c r="OP90" i="1"/>
  <c r="RJ90" i="1"/>
  <c r="QL90" i="1"/>
  <c r="PN90" i="1"/>
  <c r="BT80" i="1"/>
  <c r="AX80" i="1"/>
  <c r="QL42" i="1"/>
  <c r="RJ42" i="1"/>
  <c r="OP42" i="1"/>
  <c r="PN42" i="1"/>
  <c r="BT90" i="1"/>
  <c r="AX90" i="1"/>
  <c r="BT38" i="1"/>
  <c r="AX38" i="1"/>
  <c r="BT42" i="1"/>
  <c r="AX42" i="1"/>
  <c r="OP62" i="1"/>
  <c r="RJ62" i="1"/>
  <c r="QL62" i="1"/>
  <c r="PN62" i="1"/>
  <c r="PN72" i="1"/>
  <c r="OP72" i="1"/>
  <c r="RJ72" i="1"/>
  <c r="QL72" i="1"/>
  <c r="EM54" i="1"/>
  <c r="NS54" i="1" s="1"/>
  <c r="YC54" i="1" s="1"/>
  <c r="DO54" i="1"/>
  <c r="OP97" i="1"/>
  <c r="RJ97" i="1"/>
  <c r="QL97" i="1"/>
  <c r="PN97" i="1"/>
  <c r="PN86" i="1"/>
  <c r="OP86" i="1"/>
  <c r="RJ86" i="1"/>
  <c r="QL86" i="1"/>
  <c r="DO62" i="1"/>
  <c r="EM62" i="1"/>
  <c r="NS62" i="1" s="1"/>
  <c r="YC62" i="1" s="1"/>
  <c r="DO72" i="1"/>
  <c r="EM72" i="1"/>
  <c r="NS72" i="1" s="1"/>
  <c r="YC72" i="1" s="1"/>
  <c r="RJ80" i="1"/>
  <c r="QL80" i="1"/>
  <c r="PN80" i="1"/>
  <c r="OP80" i="1"/>
  <c r="EM97" i="1"/>
  <c r="NS97" i="1" s="1"/>
  <c r="YC97" i="1" s="1"/>
  <c r="DO97" i="1"/>
  <c r="EM86" i="1"/>
  <c r="NS86" i="1" s="1"/>
  <c r="YC86" i="1" s="1"/>
  <c r="DO86" i="1"/>
  <c r="EN69" i="1"/>
  <c r="NT69" i="1" s="1"/>
  <c r="YD69" i="1" s="1"/>
  <c r="DP69" i="1"/>
  <c r="EM80" i="1"/>
  <c r="NS80" i="1" s="1"/>
  <c r="YC80" i="1" s="1"/>
  <c r="DO80" i="1"/>
  <c r="PN38" i="1"/>
  <c r="QL38" i="1"/>
  <c r="RJ38" i="1"/>
  <c r="OP38" i="1"/>
  <c r="EM90" i="1"/>
  <c r="NS90" i="1" s="1"/>
  <c r="YC90" i="1" s="1"/>
  <c r="DO90" i="1"/>
  <c r="OP54" i="1"/>
  <c r="RJ54" i="1"/>
  <c r="QL54" i="1"/>
  <c r="PN54" i="1"/>
  <c r="EM38" i="1"/>
  <c r="NS38" i="1" s="1"/>
  <c r="YC38" i="1" s="1"/>
  <c r="DO38" i="1"/>
  <c r="EM42" i="1"/>
  <c r="NS42" i="1" s="1"/>
  <c r="YC42" i="1" s="1"/>
  <c r="DO42" i="1"/>
  <c r="BT35" i="1"/>
  <c r="AX35" i="1"/>
  <c r="BU81" i="1"/>
  <c r="AY81" i="1"/>
  <c r="BT46" i="1"/>
  <c r="AX46" i="1"/>
  <c r="BT56" i="1"/>
  <c r="AX56" i="1"/>
  <c r="BT61" i="1"/>
  <c r="AX61" i="1"/>
  <c r="RJ34" i="1"/>
  <c r="OP34" i="1"/>
  <c r="PN34" i="1"/>
  <c r="QL34" i="1"/>
  <c r="BT68" i="1"/>
  <c r="AX68" i="1"/>
  <c r="OP93" i="1"/>
  <c r="RJ93" i="1"/>
  <c r="QL93" i="1"/>
  <c r="PN93" i="1"/>
  <c r="PN89" i="1"/>
  <c r="OP89" i="1"/>
  <c r="RJ89" i="1"/>
  <c r="QL89" i="1"/>
  <c r="BT34" i="1"/>
  <c r="AX34" i="1"/>
  <c r="BT93" i="1"/>
  <c r="AX93" i="1"/>
  <c r="BT89" i="1"/>
  <c r="AX89" i="1"/>
  <c r="BT65" i="1"/>
  <c r="AX65" i="1"/>
  <c r="RK81" i="1"/>
  <c r="QM81" i="1"/>
  <c r="PO81" i="1"/>
  <c r="OQ81" i="1"/>
  <c r="RJ46" i="1"/>
  <c r="QL46" i="1"/>
  <c r="PN46" i="1"/>
  <c r="OP46" i="1"/>
  <c r="DO35" i="1"/>
  <c r="EM35" i="1"/>
  <c r="NS35" i="1" s="1"/>
  <c r="YC35" i="1" s="1"/>
  <c r="PN56" i="1"/>
  <c r="OP56" i="1"/>
  <c r="RJ56" i="1"/>
  <c r="QL56" i="1"/>
  <c r="QL61" i="1"/>
  <c r="PN61" i="1"/>
  <c r="OP61" i="1"/>
  <c r="RJ61" i="1"/>
  <c r="TW203" i="1"/>
  <c r="RJ96" i="1"/>
  <c r="QL96" i="1"/>
  <c r="PN96" i="1"/>
  <c r="OP96" i="1"/>
  <c r="RK177" i="1"/>
  <c r="QM177" i="1"/>
  <c r="PO177" i="1"/>
  <c r="OQ177" i="1"/>
  <c r="RL140" i="1"/>
  <c r="QN140" i="1"/>
  <c r="PP140" i="1"/>
  <c r="OR140" i="1"/>
  <c r="RK129" i="1"/>
  <c r="QM129" i="1"/>
  <c r="PO129" i="1"/>
  <c r="OQ129" i="1"/>
  <c r="RK153" i="1"/>
  <c r="QM153" i="1"/>
  <c r="PO153" i="1"/>
  <c r="OQ153" i="1"/>
  <c r="RK184" i="1"/>
  <c r="QM184" i="1"/>
  <c r="PO184" i="1"/>
  <c r="OQ184" i="1"/>
  <c r="RL203" i="1"/>
  <c r="QN203" i="1"/>
  <c r="PP203" i="1"/>
  <c r="OR203" i="1"/>
  <c r="RK201" i="1"/>
  <c r="QM201" i="1"/>
  <c r="PO201" i="1"/>
  <c r="OQ201" i="1"/>
  <c r="RL98" i="1"/>
  <c r="QN98" i="1"/>
  <c r="PP98" i="1"/>
  <c r="OR98" i="1"/>
  <c r="RL169" i="1"/>
  <c r="QN169" i="1"/>
  <c r="PP169" i="1"/>
  <c r="OR169" i="1"/>
  <c r="RL66" i="1"/>
  <c r="QN66" i="1"/>
  <c r="OR66" i="1"/>
  <c r="PP66" i="1"/>
  <c r="RL143" i="1"/>
  <c r="QN143" i="1"/>
  <c r="PP143" i="1"/>
  <c r="OR143" i="1"/>
  <c r="RK92" i="1"/>
  <c r="QM92" i="1"/>
  <c r="OQ92" i="1"/>
  <c r="PO92" i="1"/>
  <c r="RL180" i="1"/>
  <c r="QN180" i="1"/>
  <c r="PP180" i="1"/>
  <c r="OR180" i="1"/>
  <c r="RL51" i="1"/>
  <c r="QN51" i="1"/>
  <c r="OR51" i="1"/>
  <c r="PP51" i="1"/>
  <c r="RK131" i="1"/>
  <c r="QM131" i="1"/>
  <c r="PO131" i="1"/>
  <c r="OQ131" i="1"/>
  <c r="TX138" i="1"/>
  <c r="RL126" i="1"/>
  <c r="QN126" i="1"/>
  <c r="PP126" i="1"/>
  <c r="OR126" i="1"/>
  <c r="RK152" i="1"/>
  <c r="QM152" i="1"/>
  <c r="PO152" i="1"/>
  <c r="OQ152" i="1"/>
  <c r="TW145" i="1"/>
  <c r="RJ134" i="1"/>
  <c r="QL134" i="1"/>
  <c r="PN134" i="1"/>
  <c r="OP134" i="1"/>
  <c r="TW67" i="1"/>
  <c r="RK154" i="1"/>
  <c r="QM154" i="1"/>
  <c r="PO154" i="1"/>
  <c r="OQ154" i="1"/>
  <c r="RL139" i="1"/>
  <c r="QN139" i="1"/>
  <c r="PP139" i="1"/>
  <c r="OR139" i="1"/>
  <c r="RK53" i="1"/>
  <c r="QM53" i="1"/>
  <c r="PO53" i="1"/>
  <c r="OQ53" i="1"/>
  <c r="RL63" i="1"/>
  <c r="QN63" i="1"/>
  <c r="OR63" i="1"/>
  <c r="PP63" i="1"/>
  <c r="RL128" i="1"/>
  <c r="QN128" i="1"/>
  <c r="PP128" i="1"/>
  <c r="OR128" i="1"/>
  <c r="RL52" i="1"/>
  <c r="QN52" i="1"/>
  <c r="OR52" i="1"/>
  <c r="PP52" i="1"/>
  <c r="RL206" i="1"/>
  <c r="QN206" i="1"/>
  <c r="PP206" i="1"/>
  <c r="OR206" i="1"/>
  <c r="RK108" i="1"/>
  <c r="QM108" i="1"/>
  <c r="PO108" i="1"/>
  <c r="OQ108" i="1"/>
  <c r="TX85" i="1"/>
  <c r="RM138" i="1"/>
  <c r="QO138" i="1"/>
  <c r="PQ138" i="1"/>
  <c r="OS138" i="1"/>
  <c r="RK125" i="1"/>
  <c r="QM125" i="1"/>
  <c r="PO125" i="1"/>
  <c r="OQ125" i="1"/>
  <c r="RL189" i="1"/>
  <c r="QN189" i="1"/>
  <c r="PP189" i="1"/>
  <c r="OR189" i="1"/>
  <c r="RK208" i="1"/>
  <c r="QM208" i="1"/>
  <c r="PO208" i="1"/>
  <c r="OQ208" i="1"/>
  <c r="RL67" i="1"/>
  <c r="QN67" i="1"/>
  <c r="PP67" i="1"/>
  <c r="OR67" i="1"/>
  <c r="RK211" i="1"/>
  <c r="QM211" i="1"/>
  <c r="PO211" i="1"/>
  <c r="OQ211" i="1"/>
  <c r="RK112" i="1"/>
  <c r="QM112" i="1"/>
  <c r="PO112" i="1"/>
  <c r="OQ112" i="1"/>
  <c r="RL156" i="1"/>
  <c r="QN156" i="1"/>
  <c r="PP156" i="1"/>
  <c r="OR156" i="1"/>
  <c r="RL71" i="1"/>
  <c r="QN71" i="1"/>
  <c r="PP71" i="1"/>
  <c r="OR71" i="1"/>
  <c r="RK162" i="1"/>
  <c r="QM162" i="1"/>
  <c r="PO162" i="1"/>
  <c r="OQ162" i="1"/>
  <c r="RL181" i="1"/>
  <c r="QN181" i="1"/>
  <c r="PP181" i="1"/>
  <c r="OR181" i="1"/>
  <c r="RL191" i="1"/>
  <c r="QN191" i="1"/>
  <c r="PP191" i="1"/>
  <c r="OR191" i="1"/>
  <c r="RL78" i="1"/>
  <c r="QN78" i="1"/>
  <c r="PP78" i="1"/>
  <c r="OR78" i="1"/>
  <c r="RK187" i="1"/>
  <c r="QM187" i="1"/>
  <c r="PO187" i="1"/>
  <c r="OQ187" i="1"/>
  <c r="RL147" i="1"/>
  <c r="QN147" i="1"/>
  <c r="PP147" i="1"/>
  <c r="OR147" i="1"/>
  <c r="RL95" i="1"/>
  <c r="QN95" i="1"/>
  <c r="PP95" i="1"/>
  <c r="OR95" i="1"/>
  <c r="RL183" i="1"/>
  <c r="QN183" i="1"/>
  <c r="PP183" i="1"/>
  <c r="OR183" i="1"/>
  <c r="RL91" i="1"/>
  <c r="QN91" i="1"/>
  <c r="PP91" i="1"/>
  <c r="OR91" i="1"/>
  <c r="RL193" i="1"/>
  <c r="QN193" i="1"/>
  <c r="PP193" i="1"/>
  <c r="OR193" i="1"/>
  <c r="RK57" i="1"/>
  <c r="QM57" i="1"/>
  <c r="OQ57" i="1"/>
  <c r="PO57" i="1"/>
  <c r="RL160" i="1"/>
  <c r="QN160" i="1"/>
  <c r="PP160" i="1"/>
  <c r="OR160" i="1"/>
  <c r="RL110" i="1"/>
  <c r="QN110" i="1"/>
  <c r="PP110" i="1"/>
  <c r="OR110" i="1"/>
  <c r="RL151" i="1"/>
  <c r="QN151" i="1"/>
  <c r="PP151" i="1"/>
  <c r="OR151" i="1"/>
  <c r="RL82" i="1"/>
  <c r="QN82" i="1"/>
  <c r="PP82" i="1"/>
  <c r="OR82" i="1"/>
  <c r="TW137" i="1"/>
  <c r="TW185" i="1"/>
  <c r="TW119" i="1"/>
  <c r="TW160" i="1"/>
  <c r="TW142" i="1"/>
  <c r="RK209" i="1"/>
  <c r="QM209" i="1"/>
  <c r="PO209" i="1"/>
  <c r="OQ209" i="1"/>
  <c r="RK192" i="1"/>
  <c r="QM192" i="1"/>
  <c r="PO192" i="1"/>
  <c r="OQ192" i="1"/>
  <c r="RL185" i="1"/>
  <c r="QN185" i="1"/>
  <c r="PP185" i="1"/>
  <c r="OR185" i="1"/>
  <c r="RL106" i="1"/>
  <c r="QN106" i="1"/>
  <c r="PP106" i="1"/>
  <c r="OR106" i="1"/>
  <c r="RL137" i="1"/>
  <c r="QN137" i="1"/>
  <c r="PP137" i="1"/>
  <c r="OR137" i="1"/>
  <c r="RL145" i="1"/>
  <c r="QN145" i="1"/>
  <c r="PP145" i="1"/>
  <c r="OR145" i="1"/>
  <c r="RK60" i="1"/>
  <c r="QM60" i="1"/>
  <c r="PO60" i="1"/>
  <c r="OQ60" i="1"/>
  <c r="TW139" i="1"/>
  <c r="RL114" i="1"/>
  <c r="QN114" i="1"/>
  <c r="PP114" i="1"/>
  <c r="OR114" i="1"/>
  <c r="RK94" i="1"/>
  <c r="QM94" i="1"/>
  <c r="PO94" i="1"/>
  <c r="OQ94" i="1"/>
  <c r="RL115" i="1"/>
  <c r="QN115" i="1"/>
  <c r="PP115" i="1"/>
  <c r="OR115" i="1"/>
  <c r="RL48" i="1"/>
  <c r="QN48" i="1"/>
  <c r="OR48" i="1"/>
  <c r="PP48" i="1"/>
  <c r="TW178" i="1"/>
  <c r="TW149" i="1"/>
  <c r="TW189" i="1"/>
  <c r="TW115" i="1"/>
  <c r="TW79" i="1"/>
  <c r="TW71" i="1"/>
  <c r="TW169" i="1"/>
  <c r="RK197" i="1"/>
  <c r="QM197" i="1"/>
  <c r="PO197" i="1"/>
  <c r="OQ197" i="1"/>
  <c r="OS103" i="1"/>
  <c r="RL47" i="1"/>
  <c r="QN47" i="1"/>
  <c r="OR47" i="1"/>
  <c r="PP47" i="1"/>
  <c r="RL164" i="1"/>
  <c r="QN164" i="1"/>
  <c r="PP164" i="1"/>
  <c r="OR164" i="1"/>
  <c r="RL79" i="1"/>
  <c r="QN79" i="1"/>
  <c r="PP79" i="1"/>
  <c r="OR79" i="1"/>
  <c r="RM85" i="1"/>
  <c r="QO85" i="1"/>
  <c r="PQ85" i="1"/>
  <c r="OS85" i="1"/>
  <c r="RK156" i="1"/>
  <c r="QM156" i="1"/>
  <c r="PO156" i="1"/>
  <c r="OQ156" i="1"/>
  <c r="RL88" i="1"/>
  <c r="QN88" i="1"/>
  <c r="PP88" i="1"/>
  <c r="OR88" i="1"/>
  <c r="RL119" i="1"/>
  <c r="QN119" i="1"/>
  <c r="PP119" i="1"/>
  <c r="OR119" i="1"/>
  <c r="RK84" i="1"/>
  <c r="QM84" i="1"/>
  <c r="OQ84" i="1"/>
  <c r="PO84" i="1"/>
  <c r="RK45" i="1"/>
  <c r="QM45" i="1"/>
  <c r="OQ45" i="1"/>
  <c r="PO45" i="1"/>
  <c r="RL133" i="1"/>
  <c r="QN133" i="1"/>
  <c r="PP133" i="1"/>
  <c r="OR133" i="1"/>
  <c r="RK194" i="1"/>
  <c r="QM194" i="1"/>
  <c r="PO194" i="1"/>
  <c r="OQ194" i="1"/>
  <c r="RL118" i="1"/>
  <c r="QN118" i="1"/>
  <c r="PP118" i="1"/>
  <c r="OR118" i="1"/>
  <c r="RL75" i="1"/>
  <c r="QN75" i="1"/>
  <c r="PP75" i="1"/>
  <c r="OR75" i="1"/>
  <c r="RK64" i="1"/>
  <c r="QM64" i="1"/>
  <c r="PO64" i="1"/>
  <c r="OQ64" i="1"/>
  <c r="TX161" i="1"/>
  <c r="TW206" i="1"/>
  <c r="RK141" i="1"/>
  <c r="QM141" i="1"/>
  <c r="PO141" i="1"/>
  <c r="OQ141" i="1"/>
  <c r="TX103" i="1"/>
  <c r="RK49" i="1"/>
  <c r="QM49" i="1"/>
  <c r="OQ49" i="1"/>
  <c r="PO49" i="1"/>
  <c r="RL157" i="1"/>
  <c r="QN157" i="1"/>
  <c r="PP157" i="1"/>
  <c r="OR157" i="1"/>
  <c r="RJ184" i="1"/>
  <c r="QL184" i="1"/>
  <c r="PN184" i="1"/>
  <c r="OP184" i="1"/>
  <c r="RL131" i="1"/>
  <c r="QN131" i="1"/>
  <c r="PP131" i="1"/>
  <c r="OR131" i="1"/>
  <c r="RK144" i="1"/>
  <c r="QM144" i="1"/>
  <c r="PO144" i="1"/>
  <c r="OQ144" i="1"/>
  <c r="RL149" i="1"/>
  <c r="QN149" i="1"/>
  <c r="PP149" i="1"/>
  <c r="OR149" i="1"/>
  <c r="RL122" i="1"/>
  <c r="QN122" i="1"/>
  <c r="PP122" i="1"/>
  <c r="OR122" i="1"/>
  <c r="RK172" i="1"/>
  <c r="QM172" i="1"/>
  <c r="PO172" i="1"/>
  <c r="OQ172" i="1"/>
  <c r="RM50" i="1"/>
  <c r="RL83" i="1"/>
  <c r="QN83" i="1"/>
  <c r="PP83" i="1"/>
  <c r="OR83" i="1"/>
  <c r="RL123" i="1"/>
  <c r="QN123" i="1"/>
  <c r="PP123" i="1"/>
  <c r="OR123" i="1"/>
  <c r="RL200" i="1"/>
  <c r="QN200" i="1"/>
  <c r="PP200" i="1"/>
  <c r="OR200" i="1"/>
  <c r="RK132" i="1"/>
  <c r="QM132" i="1"/>
  <c r="PO132" i="1"/>
  <c r="OQ132" i="1"/>
  <c r="RL94" i="1"/>
  <c r="QN94" i="1"/>
  <c r="OR94" i="1"/>
  <c r="PP94" i="1"/>
  <c r="RL102" i="1"/>
  <c r="QN102" i="1"/>
  <c r="PP102" i="1"/>
  <c r="OR102" i="1"/>
  <c r="QN59" i="1"/>
  <c r="RL59" i="1"/>
  <c r="OR59" i="1"/>
  <c r="PP59" i="1"/>
  <c r="RL142" i="1"/>
  <c r="QN142" i="1"/>
  <c r="PP142" i="1"/>
  <c r="OR142" i="1"/>
  <c r="RK96" i="1"/>
  <c r="QM96" i="1"/>
  <c r="PO96" i="1"/>
  <c r="OQ96" i="1"/>
  <c r="RM188" i="1"/>
  <c r="PQ188" i="1"/>
  <c r="QO188" i="1"/>
  <c r="OS188" i="1"/>
  <c r="RK202" i="1"/>
  <c r="QM202" i="1"/>
  <c r="PO202" i="1"/>
  <c r="OQ202" i="1"/>
  <c r="RK148" i="1"/>
  <c r="QM148" i="1"/>
  <c r="PO148" i="1"/>
  <c r="OQ148" i="1"/>
  <c r="RL74" i="1"/>
  <c r="QN74" i="1"/>
  <c r="PP74" i="1"/>
  <c r="OR74" i="1"/>
  <c r="RL178" i="1"/>
  <c r="QN178" i="1"/>
  <c r="PP178" i="1"/>
  <c r="OR178" i="1"/>
  <c r="RK87" i="1"/>
  <c r="QM87" i="1"/>
  <c r="PO87" i="1"/>
  <c r="OQ87" i="1"/>
  <c r="RL167" i="1"/>
  <c r="QN167" i="1"/>
  <c r="PP167" i="1"/>
  <c r="OR167" i="1"/>
  <c r="TW126" i="1"/>
  <c r="TW59" i="1"/>
  <c r="TW123" i="1"/>
  <c r="RL24" i="1"/>
  <c r="QN24" i="1"/>
  <c r="OR24" i="1"/>
  <c r="PP24" i="1"/>
  <c r="RL30" i="1"/>
  <c r="QN30" i="1"/>
  <c r="PP30" i="1"/>
  <c r="OR30" i="1"/>
  <c r="QN27" i="1"/>
  <c r="RL27" i="1"/>
  <c r="OR27" i="1"/>
  <c r="PP27" i="1"/>
  <c r="RK23" i="1"/>
  <c r="PO23" i="1"/>
  <c r="QM23" i="1"/>
  <c r="OQ23" i="1"/>
  <c r="RL32" i="1"/>
  <c r="QN32" i="1"/>
  <c r="PP32" i="1"/>
  <c r="OR32" i="1"/>
  <c r="TW30" i="1"/>
  <c r="RK29" i="1"/>
  <c r="PO29" i="1"/>
  <c r="QM29" i="1"/>
  <c r="OQ29" i="1"/>
  <c r="QN40" i="1"/>
  <c r="PP40" i="1"/>
  <c r="RL40" i="1"/>
  <c r="OR40" i="1"/>
  <c r="QN39" i="1"/>
  <c r="RL39" i="1"/>
  <c r="PP39" i="1"/>
  <c r="OR39" i="1"/>
  <c r="RL28" i="1"/>
  <c r="QN28" i="1"/>
  <c r="PP28" i="1"/>
  <c r="OR28" i="1"/>
  <c r="RK37" i="1"/>
  <c r="PO37" i="1"/>
  <c r="QM37" i="1"/>
  <c r="OQ37" i="1"/>
  <c r="QN31" i="1"/>
  <c r="RL31" i="1"/>
  <c r="OR31" i="1"/>
  <c r="PP31" i="1"/>
  <c r="RI21" i="1"/>
  <c r="OO21" i="1"/>
  <c r="QK21" i="1"/>
  <c r="PM21" i="1"/>
  <c r="RL18" i="1"/>
  <c r="QN18" i="1"/>
  <c r="PP18" i="1"/>
  <c r="OR18" i="1"/>
  <c r="TW24" i="1"/>
  <c r="QN19" i="1"/>
  <c r="PP19" i="1"/>
  <c r="RL19" i="1"/>
  <c r="OR19" i="1"/>
  <c r="RL26" i="1"/>
  <c r="QN26" i="1"/>
  <c r="PP26" i="1"/>
  <c r="OR26" i="1"/>
  <c r="TW17" i="1"/>
  <c r="KZ55" i="1"/>
  <c r="CS55" i="1"/>
  <c r="WI55" i="1" s="1"/>
  <c r="XG55" i="1" s="1"/>
  <c r="KB55" i="1"/>
  <c r="HH55" i="1"/>
  <c r="LX55" i="1"/>
  <c r="IF55" i="1"/>
  <c r="GJ55" i="1"/>
  <c r="MV55" i="1"/>
  <c r="JD55" i="1"/>
  <c r="FL55" i="1"/>
  <c r="QN17" i="1"/>
  <c r="PP17" i="1"/>
  <c r="RL17" i="1"/>
  <c r="OR17" i="1"/>
  <c r="RK41" i="1"/>
  <c r="PO41" i="1"/>
  <c r="OQ41" i="1"/>
  <c r="QM41" i="1"/>
  <c r="RL22" i="1"/>
  <c r="QN22" i="1"/>
  <c r="PP22" i="1"/>
  <c r="OR22" i="1"/>
  <c r="QN36" i="1"/>
  <c r="RL36" i="1"/>
  <c r="OR36" i="1"/>
  <c r="PP36" i="1"/>
  <c r="QN43" i="1"/>
  <c r="RL43" i="1"/>
  <c r="OR43" i="1"/>
  <c r="PP43" i="1"/>
  <c r="RL20" i="1"/>
  <c r="QN20" i="1"/>
  <c r="OR20" i="1"/>
  <c r="PP20" i="1"/>
  <c r="RK25" i="1"/>
  <c r="PO25" i="1"/>
  <c r="QM25" i="1"/>
  <c r="OQ25" i="1"/>
  <c r="OQ33" i="1"/>
  <c r="PO33" i="1"/>
  <c r="QM33" i="1"/>
  <c r="RK33" i="1"/>
  <c r="MX129" i="1"/>
  <c r="LZ129" i="1"/>
  <c r="LB129" i="1"/>
  <c r="KD129" i="1"/>
  <c r="IH129" i="1"/>
  <c r="JF129" i="1"/>
  <c r="MW188" i="1"/>
  <c r="LY188" i="1"/>
  <c r="LA188" i="1"/>
  <c r="KC188" i="1"/>
  <c r="JE188" i="1"/>
  <c r="IG188" i="1"/>
  <c r="MW150" i="1"/>
  <c r="LY150" i="1"/>
  <c r="LA150" i="1"/>
  <c r="KC150" i="1"/>
  <c r="JE150" i="1"/>
  <c r="IG150" i="1"/>
  <c r="MW136" i="1"/>
  <c r="LY136" i="1"/>
  <c r="LA136" i="1"/>
  <c r="KC136" i="1"/>
  <c r="JE136" i="1"/>
  <c r="IG136" i="1"/>
  <c r="MV135" i="1"/>
  <c r="LX135" i="1"/>
  <c r="KZ135" i="1"/>
  <c r="JD135" i="1"/>
  <c r="KB135" i="1"/>
  <c r="IF135" i="1"/>
  <c r="MW132" i="1"/>
  <c r="LY132" i="1"/>
  <c r="LA132" i="1"/>
  <c r="KC132" i="1"/>
  <c r="JE132" i="1"/>
  <c r="IG132" i="1"/>
  <c r="MW121" i="1"/>
  <c r="LY121" i="1"/>
  <c r="LA121" i="1"/>
  <c r="KC121" i="1"/>
  <c r="JE121" i="1"/>
  <c r="IG121" i="1"/>
  <c r="MX164" i="1"/>
  <c r="LZ164" i="1"/>
  <c r="LB164" i="1"/>
  <c r="KD164" i="1"/>
  <c r="IH164" i="1"/>
  <c r="JF164" i="1"/>
  <c r="MW211" i="1"/>
  <c r="LY211" i="1"/>
  <c r="LA211" i="1"/>
  <c r="KC211" i="1"/>
  <c r="JE211" i="1"/>
  <c r="IG211" i="1"/>
  <c r="MV165" i="1"/>
  <c r="LX165" i="1"/>
  <c r="KZ165" i="1"/>
  <c r="JD165" i="1"/>
  <c r="KB165" i="1"/>
  <c r="IF165" i="1"/>
  <c r="LX25" i="1"/>
  <c r="MV25" i="1"/>
  <c r="KZ25" i="1"/>
  <c r="KB25" i="1"/>
  <c r="IF25" i="1"/>
  <c r="JD25" i="1"/>
  <c r="LX59" i="1"/>
  <c r="MV59" i="1"/>
  <c r="KZ59" i="1"/>
  <c r="KB59" i="1"/>
  <c r="IF59" i="1"/>
  <c r="JD59" i="1"/>
  <c r="MV123" i="1"/>
  <c r="LX123" i="1"/>
  <c r="KZ123" i="1"/>
  <c r="JD123" i="1"/>
  <c r="KB123" i="1"/>
  <c r="IF123" i="1"/>
  <c r="FL123" i="1"/>
  <c r="CS123" i="1"/>
  <c r="WI123" i="1" s="1"/>
  <c r="XG123" i="1" s="1"/>
  <c r="HH123" i="1"/>
  <c r="GJ123" i="1"/>
  <c r="MV175" i="1"/>
  <c r="LX175" i="1"/>
  <c r="KZ175" i="1"/>
  <c r="JD175" i="1"/>
  <c r="KB175" i="1"/>
  <c r="IF175" i="1"/>
  <c r="CS175" i="1"/>
  <c r="WI175" i="1" s="1"/>
  <c r="XG175" i="1" s="1"/>
  <c r="HH175" i="1"/>
  <c r="GJ175" i="1"/>
  <c r="FL175" i="1"/>
  <c r="MV142" i="1"/>
  <c r="LX142" i="1"/>
  <c r="KZ142" i="1"/>
  <c r="JD142" i="1"/>
  <c r="KB142" i="1"/>
  <c r="IF142" i="1"/>
  <c r="CS142" i="1"/>
  <c r="WI142" i="1" s="1"/>
  <c r="XG142" i="1" s="1"/>
  <c r="HH142" i="1"/>
  <c r="GJ142" i="1"/>
  <c r="FL142" i="1"/>
  <c r="MW156" i="1"/>
  <c r="LY156" i="1"/>
  <c r="LA156" i="1"/>
  <c r="KC156" i="1"/>
  <c r="JE156" i="1"/>
  <c r="IG156" i="1"/>
  <c r="MW112" i="1"/>
  <c r="LY112" i="1"/>
  <c r="LA112" i="1"/>
  <c r="KC112" i="1"/>
  <c r="JE112" i="1"/>
  <c r="IG112" i="1"/>
  <c r="MW184" i="1"/>
  <c r="LY184" i="1"/>
  <c r="LA184" i="1"/>
  <c r="KC184" i="1"/>
  <c r="JE184" i="1"/>
  <c r="IG184" i="1"/>
  <c r="MW38" i="1"/>
  <c r="LY38" i="1"/>
  <c r="LA38" i="1"/>
  <c r="JE38" i="1"/>
  <c r="IG38" i="1"/>
  <c r="KC38" i="1"/>
  <c r="MW172" i="1"/>
  <c r="LY172" i="1"/>
  <c r="LA172" i="1"/>
  <c r="KC172" i="1"/>
  <c r="JE172" i="1"/>
  <c r="IG172" i="1"/>
  <c r="MW26" i="1"/>
  <c r="LY26" i="1"/>
  <c r="LA26" i="1"/>
  <c r="KC26" i="1"/>
  <c r="JE26" i="1"/>
  <c r="IG26" i="1"/>
  <c r="MW98" i="1"/>
  <c r="LY98" i="1"/>
  <c r="LA98" i="1"/>
  <c r="KC98" i="1"/>
  <c r="JE98" i="1"/>
  <c r="IG98" i="1"/>
  <c r="MW31" i="1"/>
  <c r="LY31" i="1"/>
  <c r="LA31" i="1"/>
  <c r="JE31" i="1"/>
  <c r="KC31" i="1"/>
  <c r="IG31" i="1"/>
  <c r="MW83" i="1"/>
  <c r="LY83" i="1"/>
  <c r="LA83" i="1"/>
  <c r="KC83" i="1"/>
  <c r="JE83" i="1"/>
  <c r="IG83" i="1"/>
  <c r="MW140" i="1"/>
  <c r="LY140" i="1"/>
  <c r="LA140" i="1"/>
  <c r="KC140" i="1"/>
  <c r="JE140" i="1"/>
  <c r="IG140" i="1"/>
  <c r="MW190" i="1"/>
  <c r="LY190" i="1"/>
  <c r="LA190" i="1"/>
  <c r="KC190" i="1"/>
  <c r="JE190" i="1"/>
  <c r="IG190" i="1"/>
  <c r="MW74" i="1"/>
  <c r="LY74" i="1"/>
  <c r="LA74" i="1"/>
  <c r="KC74" i="1"/>
  <c r="JE74" i="1"/>
  <c r="IG74" i="1"/>
  <c r="MV152" i="1"/>
  <c r="LX152" i="1"/>
  <c r="KZ152" i="1"/>
  <c r="JD152" i="1"/>
  <c r="KB152" i="1"/>
  <c r="IF152" i="1"/>
  <c r="MW99" i="1"/>
  <c r="LY99" i="1"/>
  <c r="LA99" i="1"/>
  <c r="KC99" i="1"/>
  <c r="JE99" i="1"/>
  <c r="IG99" i="1"/>
  <c r="MX88" i="1"/>
  <c r="LZ88" i="1"/>
  <c r="LB88" i="1"/>
  <c r="KD88" i="1"/>
  <c r="IH88" i="1"/>
  <c r="JF88" i="1"/>
  <c r="MV24" i="1"/>
  <c r="LX24" i="1"/>
  <c r="KZ24" i="1"/>
  <c r="KB24" i="1"/>
  <c r="IF24" i="1"/>
  <c r="JD24" i="1"/>
  <c r="MW29" i="1"/>
  <c r="LY29" i="1"/>
  <c r="LA29" i="1"/>
  <c r="JE29" i="1"/>
  <c r="KC29" i="1"/>
  <c r="IG29" i="1"/>
  <c r="MW54" i="1"/>
  <c r="LY54" i="1"/>
  <c r="LA54" i="1"/>
  <c r="JE54" i="1"/>
  <c r="IG54" i="1"/>
  <c r="KC54" i="1"/>
  <c r="MV171" i="1"/>
  <c r="LX171" i="1"/>
  <c r="KZ171" i="1"/>
  <c r="JD171" i="1"/>
  <c r="KB171" i="1"/>
  <c r="IF171" i="1"/>
  <c r="MW125" i="1"/>
  <c r="LY125" i="1"/>
  <c r="LA125" i="1"/>
  <c r="KC125" i="1"/>
  <c r="JE125" i="1"/>
  <c r="IG125" i="1"/>
  <c r="MW204" i="1"/>
  <c r="LY204" i="1"/>
  <c r="LA204" i="1"/>
  <c r="KC204" i="1"/>
  <c r="JE204" i="1"/>
  <c r="IG204" i="1"/>
  <c r="MV147" i="1"/>
  <c r="LX147" i="1"/>
  <c r="KZ147" i="1"/>
  <c r="JD147" i="1"/>
  <c r="KB147" i="1"/>
  <c r="IF147" i="1"/>
  <c r="MW73" i="1"/>
  <c r="LY73" i="1"/>
  <c r="LA73" i="1"/>
  <c r="KC73" i="1"/>
  <c r="JE73" i="1"/>
  <c r="IG73" i="1"/>
  <c r="MW117" i="1"/>
  <c r="LY117" i="1"/>
  <c r="LA117" i="1"/>
  <c r="KC117" i="1"/>
  <c r="JE117" i="1"/>
  <c r="IG117" i="1"/>
  <c r="MW97" i="1"/>
  <c r="LY97" i="1"/>
  <c r="LA97" i="1"/>
  <c r="KC97" i="1"/>
  <c r="JE97" i="1"/>
  <c r="IG97" i="1"/>
  <c r="MV180" i="1"/>
  <c r="LX180" i="1"/>
  <c r="KZ180" i="1"/>
  <c r="JD180" i="1"/>
  <c r="KB180" i="1"/>
  <c r="IF180" i="1"/>
  <c r="MW109" i="1"/>
  <c r="LY109" i="1"/>
  <c r="LA109" i="1"/>
  <c r="KC109" i="1"/>
  <c r="JE109" i="1"/>
  <c r="IG109" i="1"/>
  <c r="MW36" i="1"/>
  <c r="LY36" i="1"/>
  <c r="LA36" i="1"/>
  <c r="JE36" i="1"/>
  <c r="IG36" i="1"/>
  <c r="KC36" i="1"/>
  <c r="MW157" i="1"/>
  <c r="LY157" i="1"/>
  <c r="LA157" i="1"/>
  <c r="KC157" i="1"/>
  <c r="JE157" i="1"/>
  <c r="IG157" i="1"/>
  <c r="MW63" i="1"/>
  <c r="LY63" i="1"/>
  <c r="LA63" i="1"/>
  <c r="KC63" i="1"/>
  <c r="JE63" i="1"/>
  <c r="IG63" i="1"/>
  <c r="MW146" i="1"/>
  <c r="LY146" i="1"/>
  <c r="LA146" i="1"/>
  <c r="KC146" i="1"/>
  <c r="JE146" i="1"/>
  <c r="IG146" i="1"/>
  <c r="MW153" i="1"/>
  <c r="LY153" i="1"/>
  <c r="LA153" i="1"/>
  <c r="KC153" i="1"/>
  <c r="JE153" i="1"/>
  <c r="IG153" i="1"/>
  <c r="MW89" i="1"/>
  <c r="LY89" i="1"/>
  <c r="LA89" i="1"/>
  <c r="KC89" i="1"/>
  <c r="JE89" i="1"/>
  <c r="IG89" i="1"/>
  <c r="MW197" i="1"/>
  <c r="LY197" i="1"/>
  <c r="LA197" i="1"/>
  <c r="KC197" i="1"/>
  <c r="JE197" i="1"/>
  <c r="IG197" i="1"/>
  <c r="MV208" i="1"/>
  <c r="LX208" i="1"/>
  <c r="KZ208" i="1"/>
  <c r="KB208" i="1"/>
  <c r="JD208" i="1"/>
  <c r="IF208" i="1"/>
  <c r="MW51" i="1"/>
  <c r="LY51" i="1"/>
  <c r="LA51" i="1"/>
  <c r="JE51" i="1"/>
  <c r="KC51" i="1"/>
  <c r="IG51" i="1"/>
  <c r="MV207" i="1"/>
  <c r="LX207" i="1"/>
  <c r="KZ207" i="1"/>
  <c r="KB207" i="1"/>
  <c r="JD207" i="1"/>
  <c r="IF207" i="1"/>
  <c r="MW127" i="1"/>
  <c r="LY127" i="1"/>
  <c r="LA127" i="1"/>
  <c r="KC127" i="1"/>
  <c r="JE127" i="1"/>
  <c r="IG127" i="1"/>
  <c r="MW32" i="1"/>
  <c r="LY32" i="1"/>
  <c r="LA32" i="1"/>
  <c r="JE32" i="1"/>
  <c r="KC32" i="1"/>
  <c r="IG32" i="1"/>
  <c r="MW199" i="1"/>
  <c r="LA199" i="1"/>
  <c r="KC199" i="1"/>
  <c r="LY199" i="1"/>
  <c r="JE199" i="1"/>
  <c r="IG199" i="1"/>
  <c r="MW23" i="1"/>
  <c r="LY23" i="1"/>
  <c r="LA23" i="1"/>
  <c r="KC23" i="1"/>
  <c r="JE23" i="1"/>
  <c r="IG23" i="1"/>
  <c r="MW138" i="1"/>
  <c r="LY138" i="1"/>
  <c r="LA138" i="1"/>
  <c r="KC138" i="1"/>
  <c r="JE138" i="1"/>
  <c r="IG138" i="1"/>
  <c r="MV193" i="1"/>
  <c r="LX193" i="1"/>
  <c r="KZ193" i="1"/>
  <c r="KB193" i="1"/>
  <c r="JD193" i="1"/>
  <c r="IF193" i="1"/>
  <c r="MW70" i="1"/>
  <c r="LY70" i="1"/>
  <c r="LA70" i="1"/>
  <c r="KC70" i="1"/>
  <c r="JE70" i="1"/>
  <c r="IG70" i="1"/>
  <c r="MW68" i="1"/>
  <c r="LY68" i="1"/>
  <c r="LA68" i="1"/>
  <c r="KC68" i="1"/>
  <c r="JE68" i="1"/>
  <c r="IG68" i="1"/>
  <c r="MV92" i="1"/>
  <c r="LX92" i="1"/>
  <c r="KZ92" i="1"/>
  <c r="KB92" i="1"/>
  <c r="IF92" i="1"/>
  <c r="JD92" i="1"/>
  <c r="MV145" i="1"/>
  <c r="LX145" i="1"/>
  <c r="KZ145" i="1"/>
  <c r="JD145" i="1"/>
  <c r="KB145" i="1"/>
  <c r="IF145" i="1"/>
  <c r="MV100" i="1"/>
  <c r="LX100" i="1"/>
  <c r="KZ100" i="1"/>
  <c r="KB100" i="1"/>
  <c r="IF100" i="1"/>
  <c r="JD100" i="1"/>
  <c r="LX37" i="1"/>
  <c r="KZ37" i="1"/>
  <c r="MV37" i="1"/>
  <c r="KB37" i="1"/>
  <c r="IF37" i="1"/>
  <c r="JD37" i="1"/>
  <c r="MV76" i="1"/>
  <c r="LX76" i="1"/>
  <c r="KZ76" i="1"/>
  <c r="KB76" i="1"/>
  <c r="IF76" i="1"/>
  <c r="JD76" i="1"/>
  <c r="MV182" i="1"/>
  <c r="LX182" i="1"/>
  <c r="KZ182" i="1"/>
  <c r="JD182" i="1"/>
  <c r="KB182" i="1"/>
  <c r="IF182" i="1"/>
  <c r="LX67" i="1"/>
  <c r="MV67" i="1"/>
  <c r="KZ67" i="1"/>
  <c r="KB67" i="1"/>
  <c r="IF67" i="1"/>
  <c r="JD67" i="1"/>
  <c r="CS67" i="1"/>
  <c r="WI67" i="1" s="1"/>
  <c r="XG67" i="1" s="1"/>
  <c r="HH67" i="1"/>
  <c r="GJ67" i="1"/>
  <c r="FL67" i="1"/>
  <c r="MV192" i="1"/>
  <c r="LX192" i="1"/>
  <c r="KZ192" i="1"/>
  <c r="KB192" i="1"/>
  <c r="JD192" i="1"/>
  <c r="IF192" i="1"/>
  <c r="GJ192" i="1"/>
  <c r="FL192" i="1"/>
  <c r="CS192" i="1"/>
  <c r="WI192" i="1" s="1"/>
  <c r="XG192" i="1" s="1"/>
  <c r="HH192" i="1"/>
  <c r="CS17" i="1"/>
  <c r="WI17" i="1" s="1"/>
  <c r="XG17" i="1" s="1"/>
  <c r="MV17" i="1"/>
  <c r="LX17" i="1"/>
  <c r="KZ17" i="1"/>
  <c r="KB17" i="1"/>
  <c r="IF17" i="1"/>
  <c r="JD17" i="1"/>
  <c r="HH17" i="1"/>
  <c r="FL17" i="1"/>
  <c r="GJ17" i="1"/>
  <c r="MV131" i="1"/>
  <c r="LX131" i="1"/>
  <c r="KZ131" i="1"/>
  <c r="JD131" i="1"/>
  <c r="KB131" i="1"/>
  <c r="IF131" i="1"/>
  <c r="MW170" i="1"/>
  <c r="LY170" i="1"/>
  <c r="LA170" i="1"/>
  <c r="KC170" i="1"/>
  <c r="JE170" i="1"/>
  <c r="IG170" i="1"/>
  <c r="MW40" i="1"/>
  <c r="LY40" i="1"/>
  <c r="LA40" i="1"/>
  <c r="JE40" i="1"/>
  <c r="KC40" i="1"/>
  <c r="IG40" i="1"/>
  <c r="MW77" i="1"/>
  <c r="LY77" i="1"/>
  <c r="LA77" i="1"/>
  <c r="KC77" i="1"/>
  <c r="JE77" i="1"/>
  <c r="IG77" i="1"/>
  <c r="MX195" i="1"/>
  <c r="LZ195" i="1"/>
  <c r="LB195" i="1"/>
  <c r="KD195" i="1"/>
  <c r="IH195" i="1"/>
  <c r="JF195" i="1"/>
  <c r="MW196" i="1"/>
  <c r="LY196" i="1"/>
  <c r="LA196" i="1"/>
  <c r="KC196" i="1"/>
  <c r="JE196" i="1"/>
  <c r="IG196" i="1"/>
  <c r="MW161" i="1"/>
  <c r="LY161" i="1"/>
  <c r="LA161" i="1"/>
  <c r="KC161" i="1"/>
  <c r="JE161" i="1"/>
  <c r="IG161" i="1"/>
  <c r="MV206" i="1"/>
  <c r="LX206" i="1"/>
  <c r="KZ206" i="1"/>
  <c r="KB206" i="1"/>
  <c r="JD206" i="1"/>
  <c r="IF206" i="1"/>
  <c r="MW209" i="1"/>
  <c r="LY209" i="1"/>
  <c r="LA209" i="1"/>
  <c r="KC209" i="1"/>
  <c r="JE209" i="1"/>
  <c r="IG209" i="1"/>
  <c r="MW122" i="1"/>
  <c r="LY122" i="1"/>
  <c r="LA122" i="1"/>
  <c r="KC122" i="1"/>
  <c r="JE122" i="1"/>
  <c r="IG122" i="1"/>
  <c r="MW205" i="1"/>
  <c r="LY205" i="1"/>
  <c r="LA205" i="1"/>
  <c r="KC205" i="1"/>
  <c r="JE205" i="1"/>
  <c r="IG205" i="1"/>
  <c r="MW39" i="1"/>
  <c r="LY39" i="1"/>
  <c r="LA39" i="1"/>
  <c r="JE39" i="1"/>
  <c r="KC39" i="1"/>
  <c r="IG39" i="1"/>
  <c r="MW82" i="1"/>
  <c r="LY82" i="1"/>
  <c r="LA82" i="1"/>
  <c r="KC82" i="1"/>
  <c r="JE82" i="1"/>
  <c r="IG82" i="1"/>
  <c r="MW103" i="1"/>
  <c r="LY103" i="1"/>
  <c r="LA103" i="1"/>
  <c r="KC103" i="1"/>
  <c r="JE103" i="1"/>
  <c r="IG103" i="1"/>
  <c r="MW86" i="1"/>
  <c r="LY86" i="1"/>
  <c r="LA86" i="1"/>
  <c r="KC86" i="1"/>
  <c r="JE86" i="1"/>
  <c r="IG86" i="1"/>
  <c r="MW111" i="1"/>
  <c r="LY111" i="1"/>
  <c r="LA111" i="1"/>
  <c r="KC111" i="1"/>
  <c r="JE111" i="1"/>
  <c r="IG111" i="1"/>
  <c r="MW114" i="1"/>
  <c r="LY114" i="1"/>
  <c r="LA114" i="1"/>
  <c r="KC114" i="1"/>
  <c r="JE114" i="1"/>
  <c r="IG114" i="1"/>
  <c r="MW94" i="1"/>
  <c r="LY94" i="1"/>
  <c r="LA94" i="1"/>
  <c r="KC94" i="1"/>
  <c r="JE94" i="1"/>
  <c r="IG94" i="1"/>
  <c r="MW47" i="1"/>
  <c r="LY47" i="1"/>
  <c r="LA47" i="1"/>
  <c r="JE47" i="1"/>
  <c r="KC47" i="1"/>
  <c r="IG47" i="1"/>
  <c r="MW191" i="1"/>
  <c r="LY191" i="1"/>
  <c r="LA191" i="1"/>
  <c r="KC191" i="1"/>
  <c r="JE191" i="1"/>
  <c r="IG191" i="1"/>
  <c r="MW176" i="1"/>
  <c r="LY176" i="1"/>
  <c r="LA176" i="1"/>
  <c r="KC176" i="1"/>
  <c r="JE176" i="1"/>
  <c r="IG176" i="1"/>
  <c r="MV116" i="1"/>
  <c r="LX116" i="1"/>
  <c r="KZ116" i="1"/>
  <c r="KB116" i="1"/>
  <c r="IF116" i="1"/>
  <c r="JD116" i="1"/>
  <c r="MV84" i="1"/>
  <c r="LX84" i="1"/>
  <c r="KZ84" i="1"/>
  <c r="KB84" i="1"/>
  <c r="IF84" i="1"/>
  <c r="JD84" i="1"/>
  <c r="MV126" i="1"/>
  <c r="LX126" i="1"/>
  <c r="KZ126" i="1"/>
  <c r="JD126" i="1"/>
  <c r="KB126" i="1"/>
  <c r="IF126" i="1"/>
  <c r="LX33" i="1"/>
  <c r="MV33" i="1"/>
  <c r="KZ33" i="1"/>
  <c r="KB33" i="1"/>
  <c r="IF33" i="1"/>
  <c r="JD33" i="1"/>
  <c r="MV154" i="1"/>
  <c r="LX154" i="1"/>
  <c r="KZ154" i="1"/>
  <c r="JD154" i="1"/>
  <c r="KB154" i="1"/>
  <c r="IF154" i="1"/>
  <c r="MV80" i="1"/>
  <c r="LX80" i="1"/>
  <c r="KZ80" i="1"/>
  <c r="KB80" i="1"/>
  <c r="IF80" i="1"/>
  <c r="JD80" i="1"/>
  <c r="LX57" i="1"/>
  <c r="MV57" i="1"/>
  <c r="KZ57" i="1"/>
  <c r="KB57" i="1"/>
  <c r="IF57" i="1"/>
  <c r="JD57" i="1"/>
  <c r="HH57" i="1"/>
  <c r="GJ57" i="1"/>
  <c r="FL57" i="1"/>
  <c r="CS57" i="1"/>
  <c r="WI57" i="1" s="1"/>
  <c r="XG57" i="1" s="1"/>
  <c r="MV210" i="1"/>
  <c r="LX210" i="1"/>
  <c r="KZ210" i="1"/>
  <c r="KB210" i="1"/>
  <c r="JD210" i="1"/>
  <c r="IF210" i="1"/>
  <c r="CS210" i="1"/>
  <c r="WI210" i="1" s="1"/>
  <c r="XG210" i="1" s="1"/>
  <c r="HH210" i="1"/>
  <c r="FL210" i="1"/>
  <c r="GJ210" i="1"/>
  <c r="MW43" i="1"/>
  <c r="LY43" i="1"/>
  <c r="LA43" i="1"/>
  <c r="JE43" i="1"/>
  <c r="KC43" i="1"/>
  <c r="IG43" i="1"/>
  <c r="MW181" i="1"/>
  <c r="LY181" i="1"/>
  <c r="LA181" i="1"/>
  <c r="KC181" i="1"/>
  <c r="JE181" i="1"/>
  <c r="IG181" i="1"/>
  <c r="MW52" i="1"/>
  <c r="LY52" i="1"/>
  <c r="LA52" i="1"/>
  <c r="JE52" i="1"/>
  <c r="IG52" i="1"/>
  <c r="KC52" i="1"/>
  <c r="MX96" i="1"/>
  <c r="LZ96" i="1"/>
  <c r="LB96" i="1"/>
  <c r="KD96" i="1"/>
  <c r="IH96" i="1"/>
  <c r="JF96" i="1"/>
  <c r="MW107" i="1"/>
  <c r="LY107" i="1"/>
  <c r="LA107" i="1"/>
  <c r="KC107" i="1"/>
  <c r="JE107" i="1"/>
  <c r="IG107" i="1"/>
  <c r="MW21" i="1"/>
  <c r="LY21" i="1"/>
  <c r="LA21" i="1"/>
  <c r="KC21" i="1"/>
  <c r="JE21" i="1"/>
  <c r="IG21" i="1"/>
  <c r="MV28" i="1"/>
  <c r="LX28" i="1"/>
  <c r="KZ28" i="1"/>
  <c r="KB28" i="1"/>
  <c r="IF28" i="1"/>
  <c r="JD28" i="1"/>
  <c r="MW148" i="1"/>
  <c r="LY148" i="1"/>
  <c r="LA148" i="1"/>
  <c r="KC148" i="1"/>
  <c r="JE148" i="1"/>
  <c r="IG148" i="1"/>
  <c r="MV143" i="1"/>
  <c r="LX143" i="1"/>
  <c r="KZ143" i="1"/>
  <c r="JD143" i="1"/>
  <c r="KB143" i="1"/>
  <c r="IF143" i="1"/>
  <c r="MW194" i="1"/>
  <c r="LY194" i="1"/>
  <c r="LA194" i="1"/>
  <c r="KC194" i="1"/>
  <c r="JE194" i="1"/>
  <c r="IG194" i="1"/>
  <c r="MV20" i="1"/>
  <c r="LX20" i="1"/>
  <c r="KZ20" i="1"/>
  <c r="KB20" i="1"/>
  <c r="IF20" i="1"/>
  <c r="JD20" i="1"/>
  <c r="MW177" i="1"/>
  <c r="LY177" i="1"/>
  <c r="LA177" i="1"/>
  <c r="KC177" i="1"/>
  <c r="JE177" i="1"/>
  <c r="IG177" i="1"/>
  <c r="MW85" i="1"/>
  <c r="LY85" i="1"/>
  <c r="LA85" i="1"/>
  <c r="KC85" i="1"/>
  <c r="JE85" i="1"/>
  <c r="IG85" i="1"/>
  <c r="MV113" i="1"/>
  <c r="LX113" i="1"/>
  <c r="KZ113" i="1"/>
  <c r="KB113" i="1"/>
  <c r="JD113" i="1"/>
  <c r="IF113" i="1"/>
  <c r="MW27" i="1"/>
  <c r="LY27" i="1"/>
  <c r="LA27" i="1"/>
  <c r="KC27" i="1"/>
  <c r="JE27" i="1"/>
  <c r="IG27" i="1"/>
  <c r="MW128" i="1"/>
  <c r="LY128" i="1"/>
  <c r="LA128" i="1"/>
  <c r="KC128" i="1"/>
  <c r="JE128" i="1"/>
  <c r="IG128" i="1"/>
  <c r="MW78" i="1"/>
  <c r="LY78" i="1"/>
  <c r="LA78" i="1"/>
  <c r="KC78" i="1"/>
  <c r="JE78" i="1"/>
  <c r="IG78" i="1"/>
  <c r="MW22" i="1"/>
  <c r="LY22" i="1"/>
  <c r="LA22" i="1"/>
  <c r="KC22" i="1"/>
  <c r="JE22" i="1"/>
  <c r="IG22" i="1"/>
  <c r="MW201" i="1"/>
  <c r="LY201" i="1"/>
  <c r="LA201" i="1"/>
  <c r="KC201" i="1"/>
  <c r="JE201" i="1"/>
  <c r="IG201" i="1"/>
  <c r="MW65" i="1"/>
  <c r="LY65" i="1"/>
  <c r="LA65" i="1"/>
  <c r="KC65" i="1"/>
  <c r="JE65" i="1"/>
  <c r="IG65" i="1"/>
  <c r="MW81" i="1"/>
  <c r="LY81" i="1"/>
  <c r="LA81" i="1"/>
  <c r="KC81" i="1"/>
  <c r="JE81" i="1"/>
  <c r="IG81" i="1"/>
  <c r="MV183" i="1"/>
  <c r="LX183" i="1"/>
  <c r="KZ183" i="1"/>
  <c r="JD183" i="1"/>
  <c r="KB183" i="1"/>
  <c r="IF183" i="1"/>
  <c r="MW101" i="1"/>
  <c r="LY101" i="1"/>
  <c r="LA101" i="1"/>
  <c r="KC101" i="1"/>
  <c r="JE101" i="1"/>
  <c r="IG101" i="1"/>
  <c r="MW69" i="1"/>
  <c r="LY69" i="1"/>
  <c r="LA69" i="1"/>
  <c r="KC69" i="1"/>
  <c r="JE69" i="1"/>
  <c r="IG69" i="1"/>
  <c r="MW159" i="1"/>
  <c r="LY159" i="1"/>
  <c r="LA159" i="1"/>
  <c r="KC159" i="1"/>
  <c r="JE159" i="1"/>
  <c r="IG159" i="1"/>
  <c r="MW42" i="1"/>
  <c r="LY42" i="1"/>
  <c r="LA42" i="1"/>
  <c r="JE42" i="1"/>
  <c r="KC42" i="1"/>
  <c r="IG42" i="1"/>
  <c r="MW105" i="1"/>
  <c r="LY105" i="1"/>
  <c r="LA105" i="1"/>
  <c r="KC105" i="1"/>
  <c r="JE105" i="1"/>
  <c r="IG105" i="1"/>
  <c r="MW44" i="1"/>
  <c r="LY44" i="1"/>
  <c r="LA44" i="1"/>
  <c r="JE44" i="1"/>
  <c r="IG44" i="1"/>
  <c r="KC44" i="1"/>
  <c r="MX41" i="1"/>
  <c r="LZ41" i="1"/>
  <c r="LB41" i="1"/>
  <c r="KD41" i="1"/>
  <c r="IH41" i="1"/>
  <c r="JF41" i="1"/>
  <c r="MW95" i="1"/>
  <c r="LY95" i="1"/>
  <c r="LA95" i="1"/>
  <c r="KC95" i="1"/>
  <c r="JE95" i="1"/>
  <c r="IG95" i="1"/>
  <c r="MW19" i="1"/>
  <c r="LY19" i="1"/>
  <c r="LA19" i="1"/>
  <c r="KC19" i="1"/>
  <c r="JE19" i="1"/>
  <c r="IG19" i="1"/>
  <c r="MW58" i="1"/>
  <c r="LY58" i="1"/>
  <c r="LA58" i="1"/>
  <c r="KC58" i="1"/>
  <c r="JE58" i="1"/>
  <c r="IG58" i="1"/>
  <c r="MV174" i="1"/>
  <c r="LX174" i="1"/>
  <c r="KZ174" i="1"/>
  <c r="JD174" i="1"/>
  <c r="KB174" i="1"/>
  <c r="IF174" i="1"/>
  <c r="MV137" i="1"/>
  <c r="LX137" i="1"/>
  <c r="KZ137" i="1"/>
  <c r="JD137" i="1"/>
  <c r="KB137" i="1"/>
  <c r="IF137" i="1"/>
  <c r="MV185" i="1"/>
  <c r="LX185" i="1"/>
  <c r="KZ185" i="1"/>
  <c r="KB185" i="1"/>
  <c r="JD185" i="1"/>
  <c r="IF185" i="1"/>
  <c r="MV119" i="1"/>
  <c r="LX119" i="1"/>
  <c r="KZ119" i="1"/>
  <c r="KB119" i="1"/>
  <c r="IF119" i="1"/>
  <c r="JD119" i="1"/>
  <c r="MV72" i="1"/>
  <c r="LX72" i="1"/>
  <c r="KZ72" i="1"/>
  <c r="KB72" i="1"/>
  <c r="IF72" i="1"/>
  <c r="JD72" i="1"/>
  <c r="MV202" i="1"/>
  <c r="LX202" i="1"/>
  <c r="KZ202" i="1"/>
  <c r="KB202" i="1"/>
  <c r="JD202" i="1"/>
  <c r="IF202" i="1"/>
  <c r="MV187" i="1"/>
  <c r="LX187" i="1"/>
  <c r="KZ187" i="1"/>
  <c r="KB187" i="1"/>
  <c r="JD187" i="1"/>
  <c r="IF187" i="1"/>
  <c r="MV166" i="1"/>
  <c r="LX166" i="1"/>
  <c r="KZ166" i="1"/>
  <c r="JD166" i="1"/>
  <c r="KB166" i="1"/>
  <c r="IF166" i="1"/>
  <c r="FL166" i="1"/>
  <c r="GJ166" i="1"/>
  <c r="CS166" i="1"/>
  <c r="WI166" i="1" s="1"/>
  <c r="XG166" i="1" s="1"/>
  <c r="HH166" i="1"/>
  <c r="LX45" i="1"/>
  <c r="KZ45" i="1"/>
  <c r="MV45" i="1"/>
  <c r="KB45" i="1"/>
  <c r="IF45" i="1"/>
  <c r="JD45" i="1"/>
  <c r="HH45" i="1"/>
  <c r="GJ45" i="1"/>
  <c r="FL45" i="1"/>
  <c r="CS45" i="1"/>
  <c r="WI45" i="1" s="1"/>
  <c r="XG45" i="1" s="1"/>
  <c r="MV160" i="1"/>
  <c r="LX160" i="1"/>
  <c r="KZ160" i="1"/>
  <c r="JD160" i="1"/>
  <c r="KB160" i="1"/>
  <c r="IF160" i="1"/>
  <c r="FL160" i="1"/>
  <c r="CS160" i="1"/>
  <c r="WI160" i="1" s="1"/>
  <c r="XG160" i="1" s="1"/>
  <c r="HH160" i="1"/>
  <c r="GJ160" i="1"/>
  <c r="LX87" i="1"/>
  <c r="MV87" i="1"/>
  <c r="KZ87" i="1"/>
  <c r="KB87" i="1"/>
  <c r="IF87" i="1"/>
  <c r="JD87" i="1"/>
  <c r="FL87" i="1"/>
  <c r="GJ87" i="1"/>
  <c r="CS87" i="1"/>
  <c r="WI87" i="1" s="1"/>
  <c r="XG87" i="1" s="1"/>
  <c r="HH87" i="1"/>
  <c r="MW66" i="1"/>
  <c r="LY66" i="1"/>
  <c r="LA66" i="1"/>
  <c r="KC66" i="1"/>
  <c r="JE66" i="1"/>
  <c r="IG66" i="1"/>
  <c r="MV151" i="1"/>
  <c r="LX151" i="1"/>
  <c r="KZ151" i="1"/>
  <c r="JD151" i="1"/>
  <c r="KB151" i="1"/>
  <c r="IF151" i="1"/>
  <c r="MW144" i="1"/>
  <c r="LY144" i="1"/>
  <c r="LA144" i="1"/>
  <c r="KC144" i="1"/>
  <c r="JE144" i="1"/>
  <c r="IG144" i="1"/>
  <c r="MW48" i="1"/>
  <c r="LY48" i="1"/>
  <c r="LA48" i="1"/>
  <c r="JE48" i="1"/>
  <c r="KC48" i="1"/>
  <c r="IG48" i="1"/>
  <c r="MW118" i="1"/>
  <c r="LY118" i="1"/>
  <c r="LA118" i="1"/>
  <c r="KC118" i="1"/>
  <c r="JE118" i="1"/>
  <c r="IG118" i="1"/>
  <c r="MW35" i="1"/>
  <c r="LY35" i="1"/>
  <c r="LA35" i="1"/>
  <c r="JE35" i="1"/>
  <c r="KC35" i="1"/>
  <c r="IG35" i="1"/>
  <c r="MW179" i="1"/>
  <c r="LY179" i="1"/>
  <c r="LA179" i="1"/>
  <c r="KC179" i="1"/>
  <c r="JE179" i="1"/>
  <c r="IG179" i="1"/>
  <c r="MW18" i="1"/>
  <c r="LY18" i="1"/>
  <c r="LA18" i="1"/>
  <c r="KC18" i="1"/>
  <c r="JE18" i="1"/>
  <c r="IG18" i="1"/>
  <c r="MW163" i="1"/>
  <c r="LY163" i="1"/>
  <c r="LA163" i="1"/>
  <c r="KC163" i="1"/>
  <c r="JE163" i="1"/>
  <c r="IG163" i="1"/>
  <c r="MW61" i="1"/>
  <c r="LY61" i="1"/>
  <c r="LA61" i="1"/>
  <c r="KC61" i="1"/>
  <c r="JE61" i="1"/>
  <c r="IG61" i="1"/>
  <c r="MW50" i="1"/>
  <c r="LY50" i="1"/>
  <c r="LA50" i="1"/>
  <c r="JE50" i="1"/>
  <c r="KC50" i="1"/>
  <c r="IG50" i="1"/>
  <c r="MW168" i="1"/>
  <c r="LY168" i="1"/>
  <c r="LA168" i="1"/>
  <c r="KC168" i="1"/>
  <c r="JE168" i="1"/>
  <c r="IG168" i="1"/>
  <c r="MV200" i="1"/>
  <c r="LX200" i="1"/>
  <c r="KZ200" i="1"/>
  <c r="KB200" i="1"/>
  <c r="JD200" i="1"/>
  <c r="IF200" i="1"/>
  <c r="MW134" i="1"/>
  <c r="LY134" i="1"/>
  <c r="LA134" i="1"/>
  <c r="KC134" i="1"/>
  <c r="JE134" i="1"/>
  <c r="IG134" i="1"/>
  <c r="MW186" i="1"/>
  <c r="LY186" i="1"/>
  <c r="LA186" i="1"/>
  <c r="KC186" i="1"/>
  <c r="JE186" i="1"/>
  <c r="IG186" i="1"/>
  <c r="MW90" i="1"/>
  <c r="LY90" i="1"/>
  <c r="LA90" i="1"/>
  <c r="KC90" i="1"/>
  <c r="JE90" i="1"/>
  <c r="IG90" i="1"/>
  <c r="MW167" i="1"/>
  <c r="LY167" i="1"/>
  <c r="LA167" i="1"/>
  <c r="KC167" i="1"/>
  <c r="JE167" i="1"/>
  <c r="IG167" i="1"/>
  <c r="MV139" i="1"/>
  <c r="LX139" i="1"/>
  <c r="KZ139" i="1"/>
  <c r="JD139" i="1"/>
  <c r="KB139" i="1"/>
  <c r="IF139" i="1"/>
  <c r="MV203" i="1"/>
  <c r="LX203" i="1"/>
  <c r="KZ203" i="1"/>
  <c r="KB203" i="1"/>
  <c r="JD203" i="1"/>
  <c r="IF203" i="1"/>
  <c r="MW46" i="1"/>
  <c r="LY46" i="1"/>
  <c r="LA46" i="1"/>
  <c r="JE46" i="1"/>
  <c r="IG46" i="1"/>
  <c r="KC46" i="1"/>
  <c r="MV124" i="1"/>
  <c r="LX124" i="1"/>
  <c r="KZ124" i="1"/>
  <c r="JD124" i="1"/>
  <c r="KB124" i="1"/>
  <c r="IF124" i="1"/>
  <c r="MX49" i="1"/>
  <c r="LZ49" i="1"/>
  <c r="LB49" i="1"/>
  <c r="KD49" i="1"/>
  <c r="IH49" i="1"/>
  <c r="JF49" i="1"/>
  <c r="MW56" i="1"/>
  <c r="LY56" i="1"/>
  <c r="LA56" i="1"/>
  <c r="JE56" i="1"/>
  <c r="KC56" i="1"/>
  <c r="IG56" i="1"/>
  <c r="MW62" i="1"/>
  <c r="LY62" i="1"/>
  <c r="LA62" i="1"/>
  <c r="KC62" i="1"/>
  <c r="JE62" i="1"/>
  <c r="IG62" i="1"/>
  <c r="MW130" i="1"/>
  <c r="LY130" i="1"/>
  <c r="LA130" i="1"/>
  <c r="KC130" i="1"/>
  <c r="JE130" i="1"/>
  <c r="IG130" i="1"/>
  <c r="MW91" i="1"/>
  <c r="LY91" i="1"/>
  <c r="LA91" i="1"/>
  <c r="KC91" i="1"/>
  <c r="JE91" i="1"/>
  <c r="IG91" i="1"/>
  <c r="MV104" i="1"/>
  <c r="LX104" i="1"/>
  <c r="KZ104" i="1"/>
  <c r="KB104" i="1"/>
  <c r="JD104" i="1"/>
  <c r="IF104" i="1"/>
  <c r="MV178" i="1"/>
  <c r="LX178" i="1"/>
  <c r="KZ178" i="1"/>
  <c r="JD178" i="1"/>
  <c r="KB178" i="1"/>
  <c r="IF178" i="1"/>
  <c r="MW60" i="1"/>
  <c r="LY60" i="1"/>
  <c r="LA60" i="1"/>
  <c r="KC60" i="1"/>
  <c r="JE60" i="1"/>
  <c r="IG60" i="1"/>
  <c r="MW141" i="1"/>
  <c r="LY141" i="1"/>
  <c r="LA141" i="1"/>
  <c r="KC141" i="1"/>
  <c r="JE141" i="1"/>
  <c r="IG141" i="1"/>
  <c r="MV149" i="1"/>
  <c r="LX149" i="1"/>
  <c r="KZ149" i="1"/>
  <c r="JD149" i="1"/>
  <c r="KB149" i="1"/>
  <c r="IF149" i="1"/>
  <c r="MW198" i="1"/>
  <c r="LY198" i="1"/>
  <c r="LA198" i="1"/>
  <c r="KC198" i="1"/>
  <c r="JE198" i="1"/>
  <c r="IG198" i="1"/>
  <c r="MV189" i="1"/>
  <c r="LX189" i="1"/>
  <c r="KZ189" i="1"/>
  <c r="KB189" i="1"/>
  <c r="JD189" i="1"/>
  <c r="IF189" i="1"/>
  <c r="MV158" i="1"/>
  <c r="LX158" i="1"/>
  <c r="KZ158" i="1"/>
  <c r="JD158" i="1"/>
  <c r="KB158" i="1"/>
  <c r="IF158" i="1"/>
  <c r="GJ158" i="1"/>
  <c r="FL158" i="1"/>
  <c r="CS158" i="1"/>
  <c r="WI158" i="1" s="1"/>
  <c r="XG158" i="1" s="1"/>
  <c r="HH158" i="1"/>
  <c r="MV115" i="1"/>
  <c r="LX115" i="1"/>
  <c r="KZ115" i="1"/>
  <c r="KB115" i="1"/>
  <c r="IF115" i="1"/>
  <c r="JD115" i="1"/>
  <c r="HH115" i="1"/>
  <c r="GJ115" i="1"/>
  <c r="CS115" i="1"/>
  <c r="WI115" i="1" s="1"/>
  <c r="XG115" i="1" s="1"/>
  <c r="FL115" i="1"/>
  <c r="LX79" i="1"/>
  <c r="MV79" i="1"/>
  <c r="KZ79" i="1"/>
  <c r="KB79" i="1"/>
  <c r="IF79" i="1"/>
  <c r="JD79" i="1"/>
  <c r="FL79" i="1"/>
  <c r="CS79" i="1"/>
  <c r="WI79" i="1" s="1"/>
  <c r="XG79" i="1" s="1"/>
  <c r="HH79" i="1"/>
  <c r="GJ79" i="1"/>
  <c r="LX71" i="1"/>
  <c r="MV71" i="1"/>
  <c r="KZ71" i="1"/>
  <c r="KB71" i="1"/>
  <c r="IF71" i="1"/>
  <c r="JD71" i="1"/>
  <c r="FL71" i="1"/>
  <c r="CS71" i="1"/>
  <c r="WI71" i="1" s="1"/>
  <c r="XG71" i="1" s="1"/>
  <c r="HH71" i="1"/>
  <c r="GJ71" i="1"/>
  <c r="MV120" i="1"/>
  <c r="LX120" i="1"/>
  <c r="KZ120" i="1"/>
  <c r="JD120" i="1"/>
  <c r="KB120" i="1"/>
  <c r="IF120" i="1"/>
  <c r="FL120" i="1"/>
  <c r="CS120" i="1"/>
  <c r="WI120" i="1" s="1"/>
  <c r="XG120" i="1" s="1"/>
  <c r="HH120" i="1"/>
  <c r="GJ120" i="1"/>
  <c r="LX93" i="1"/>
  <c r="KZ93" i="1"/>
  <c r="KB93" i="1"/>
  <c r="MV93" i="1"/>
  <c r="IF93" i="1"/>
  <c r="JD93" i="1"/>
  <c r="GJ93" i="1"/>
  <c r="FL93" i="1"/>
  <c r="CS93" i="1"/>
  <c r="WI93" i="1" s="1"/>
  <c r="XG93" i="1" s="1"/>
  <c r="HH93" i="1"/>
  <c r="MV30" i="1"/>
  <c r="LX30" i="1"/>
  <c r="KZ30" i="1"/>
  <c r="KB30" i="1"/>
  <c r="IF30" i="1"/>
  <c r="JD30" i="1"/>
  <c r="FL30" i="1"/>
  <c r="HH30" i="1"/>
  <c r="CS30" i="1"/>
  <c r="WI30" i="1" s="1"/>
  <c r="XG30" i="1" s="1"/>
  <c r="GJ30" i="1"/>
  <c r="MV34" i="1"/>
  <c r="LX34" i="1"/>
  <c r="KZ34" i="1"/>
  <c r="KB34" i="1"/>
  <c r="IF34" i="1"/>
  <c r="JD34" i="1"/>
  <c r="HH34" i="1"/>
  <c r="FL34" i="1"/>
  <c r="CS34" i="1"/>
  <c r="WI34" i="1" s="1"/>
  <c r="XG34" i="1" s="1"/>
  <c r="GJ34" i="1"/>
  <c r="MW64" i="1"/>
  <c r="LY64" i="1"/>
  <c r="LA64" i="1"/>
  <c r="KC64" i="1"/>
  <c r="JE64" i="1"/>
  <c r="IG64" i="1"/>
  <c r="GK64" i="1"/>
  <c r="FM64" i="1"/>
  <c r="CT64" i="1"/>
  <c r="WJ64" i="1" s="1"/>
  <c r="XH64" i="1" s="1"/>
  <c r="HI64" i="1"/>
  <c r="MV169" i="1"/>
  <c r="LX169" i="1"/>
  <c r="KZ169" i="1"/>
  <c r="JD169" i="1"/>
  <c r="KB169" i="1"/>
  <c r="IF169" i="1"/>
  <c r="CS169" i="1"/>
  <c r="WI169" i="1" s="1"/>
  <c r="XG169" i="1" s="1"/>
  <c r="HH169" i="1"/>
  <c r="GJ169" i="1"/>
  <c r="FL169" i="1"/>
  <c r="MV155" i="1"/>
  <c r="LX155" i="1"/>
  <c r="KZ155" i="1"/>
  <c r="JD155" i="1"/>
  <c r="KB155" i="1"/>
  <c r="IF155" i="1"/>
  <c r="CS155" i="1"/>
  <c r="WI155" i="1" s="1"/>
  <c r="XG155" i="1" s="1"/>
  <c r="HH155" i="1"/>
  <c r="GJ155" i="1"/>
  <c r="FL155" i="1"/>
  <c r="AZ77" i="1"/>
  <c r="BW77" i="1" s="1"/>
  <c r="EQ77" i="1" s="1"/>
  <c r="GJ182" i="1"/>
  <c r="FL182" i="1"/>
  <c r="HH182" i="1"/>
  <c r="CS182" i="1"/>
  <c r="WI182" i="1" s="1"/>
  <c r="XG182" i="1" s="1"/>
  <c r="CS189" i="1"/>
  <c r="WI189" i="1" s="1"/>
  <c r="XG189" i="1" s="1"/>
  <c r="HH189" i="1"/>
  <c r="GJ189" i="1"/>
  <c r="FL189" i="1"/>
  <c r="GJ80" i="1"/>
  <c r="HH80" i="1"/>
  <c r="FL80" i="1"/>
  <c r="CS80" i="1"/>
  <c r="WI80" i="1" s="1"/>
  <c r="XG80" i="1" s="1"/>
  <c r="CS59" i="1"/>
  <c r="WI59" i="1" s="1"/>
  <c r="XG59" i="1" s="1"/>
  <c r="FL59" i="1"/>
  <c r="HH59" i="1"/>
  <c r="GJ59" i="1"/>
  <c r="FL37" i="1"/>
  <c r="GJ37" i="1"/>
  <c r="CS37" i="1"/>
  <c r="WI37" i="1" s="1"/>
  <c r="XG37" i="1" s="1"/>
  <c r="HH37" i="1"/>
  <c r="FL76" i="1"/>
  <c r="CS76" i="1"/>
  <c r="HH76" i="1"/>
  <c r="GJ76" i="1"/>
  <c r="HH154" i="1"/>
  <c r="FL154" i="1"/>
  <c r="GJ154" i="1"/>
  <c r="CS154" i="1"/>
  <c r="WI154" i="1" s="1"/>
  <c r="XG154" i="1" s="1"/>
  <c r="FL185" i="1"/>
  <c r="GJ185" i="1"/>
  <c r="CS185" i="1"/>
  <c r="WI185" i="1" s="1"/>
  <c r="XG185" i="1" s="1"/>
  <c r="HH185" i="1"/>
  <c r="GJ119" i="1"/>
  <c r="FL119" i="1"/>
  <c r="CS119" i="1"/>
  <c r="WI119" i="1" s="1"/>
  <c r="XG119" i="1" s="1"/>
  <c r="HH119" i="1"/>
  <c r="FL72" i="1"/>
  <c r="CS72" i="1"/>
  <c r="WI72" i="1" s="1"/>
  <c r="XG72" i="1" s="1"/>
  <c r="GJ72" i="1"/>
  <c r="HH72" i="1"/>
  <c r="GJ202" i="1"/>
  <c r="HH202" i="1"/>
  <c r="FL202" i="1"/>
  <c r="CS202" i="1"/>
  <c r="WI202" i="1" s="1"/>
  <c r="XG202" i="1" s="1"/>
  <c r="AX134" i="1"/>
  <c r="BU134" i="1" s="1"/>
  <c r="GJ187" i="1"/>
  <c r="HH187" i="1"/>
  <c r="FL187" i="1"/>
  <c r="CS187" i="1"/>
  <c r="WI187" i="1" s="1"/>
  <c r="XG187" i="1" s="1"/>
  <c r="CT141" i="1"/>
  <c r="WJ141" i="1" s="1"/>
  <c r="XH141" i="1" s="1"/>
  <c r="FM141" i="1"/>
  <c r="HI141" i="1"/>
  <c r="GK141" i="1"/>
  <c r="HH149" i="1"/>
  <c r="GJ149" i="1"/>
  <c r="CS149" i="1"/>
  <c r="WI149" i="1" s="1"/>
  <c r="XG149" i="1" s="1"/>
  <c r="FL149" i="1"/>
  <c r="CT198" i="1"/>
  <c r="WJ198" i="1" s="1"/>
  <c r="XH198" i="1" s="1"/>
  <c r="FM198" i="1"/>
  <c r="HI198" i="1"/>
  <c r="GK198" i="1"/>
  <c r="EM134" i="1"/>
  <c r="NS134" i="1" s="1"/>
  <c r="YC134" i="1" s="1"/>
  <c r="DO134" i="1"/>
  <c r="CS84" i="1"/>
  <c r="WI84" i="1" s="1"/>
  <c r="XG84" i="1" s="1"/>
  <c r="HH84" i="1"/>
  <c r="FL84" i="1"/>
  <c r="GJ84" i="1"/>
  <c r="GJ126" i="1"/>
  <c r="FL126" i="1"/>
  <c r="CS126" i="1"/>
  <c r="WI126" i="1" s="1"/>
  <c r="XG126" i="1" s="1"/>
  <c r="HH126" i="1"/>
  <c r="GJ25" i="1"/>
  <c r="FL25" i="1"/>
  <c r="CS25" i="1"/>
  <c r="WI25" i="1" s="1"/>
  <c r="XG25" i="1" s="1"/>
  <c r="HH25" i="1"/>
  <c r="FM68" i="1"/>
  <c r="CT68" i="1"/>
  <c r="WJ68" i="1" s="1"/>
  <c r="XH68" i="1" s="1"/>
  <c r="GK68" i="1"/>
  <c r="HI68" i="1"/>
  <c r="HH92" i="1"/>
  <c r="GJ92" i="1"/>
  <c r="CS92" i="1"/>
  <c r="WI92" i="1" s="1"/>
  <c r="XG92" i="1" s="1"/>
  <c r="FL92" i="1"/>
  <c r="CS145" i="1"/>
  <c r="WI145" i="1" s="1"/>
  <c r="XG145" i="1" s="1"/>
  <c r="HH145" i="1"/>
  <c r="GJ145" i="1"/>
  <c r="FL145" i="1"/>
  <c r="FL100" i="1"/>
  <c r="CS100" i="1"/>
  <c r="WI100" i="1" s="1"/>
  <c r="XG100" i="1" s="1"/>
  <c r="HH100" i="1"/>
  <c r="GJ100" i="1"/>
  <c r="FL116" i="1"/>
  <c r="CS116" i="1"/>
  <c r="WI116" i="1" s="1"/>
  <c r="XG116" i="1" s="1"/>
  <c r="HH116" i="1"/>
  <c r="GJ116" i="1"/>
  <c r="HH165" i="1"/>
  <c r="CS165" i="1"/>
  <c r="WI165" i="1" s="1"/>
  <c r="XG165" i="1" s="1"/>
  <c r="GJ165" i="1"/>
  <c r="FL165" i="1"/>
  <c r="HH33" i="1"/>
  <c r="GJ33" i="1"/>
  <c r="CS33" i="1"/>
  <c r="WI33" i="1" s="1"/>
  <c r="XG33" i="1" s="1"/>
  <c r="FL33" i="1"/>
  <c r="HH174" i="1"/>
  <c r="GJ174" i="1"/>
  <c r="FL174" i="1"/>
  <c r="CS174" i="1"/>
  <c r="WI174" i="1" s="1"/>
  <c r="XG174" i="1" s="1"/>
  <c r="EN77" i="1"/>
  <c r="NT77" i="1" s="1"/>
  <c r="YD77" i="1" s="1"/>
  <c r="DP77" i="1"/>
  <c r="GJ137" i="1"/>
  <c r="FL137" i="1"/>
  <c r="CS137" i="1"/>
  <c r="WI137" i="1" s="1"/>
  <c r="XG137" i="1" s="1"/>
  <c r="HH137" i="1"/>
  <c r="HH104" i="1"/>
  <c r="CS104" i="1"/>
  <c r="WI104" i="1" s="1"/>
  <c r="XG104" i="1" s="1"/>
  <c r="GJ104" i="1"/>
  <c r="FL104" i="1"/>
  <c r="GJ178" i="1"/>
  <c r="FL178" i="1"/>
  <c r="CS178" i="1"/>
  <c r="WI178" i="1" s="1"/>
  <c r="XG178" i="1" s="1"/>
  <c r="HH178" i="1"/>
  <c r="HI60" i="1"/>
  <c r="GK60" i="1"/>
  <c r="CT60" i="1"/>
  <c r="WJ60" i="1" s="1"/>
  <c r="XH60" i="1" s="1"/>
  <c r="FM60" i="1"/>
  <c r="EO27" i="1"/>
  <c r="DQ27" i="1"/>
  <c r="EN154" i="1"/>
  <c r="NT154" i="1" s="1"/>
  <c r="YD154" i="1" s="1"/>
  <c r="DP154" i="1"/>
  <c r="EO70" i="1"/>
  <c r="DQ70" i="1"/>
  <c r="EO137" i="1"/>
  <c r="DQ137" i="1"/>
  <c r="EO43" i="1"/>
  <c r="DQ43" i="1"/>
  <c r="EN60" i="1"/>
  <c r="NT60" i="1" s="1"/>
  <c r="YD60" i="1" s="1"/>
  <c r="DP60" i="1"/>
  <c r="EO63" i="1"/>
  <c r="DQ63" i="1"/>
  <c r="EQ73" i="1"/>
  <c r="DS73" i="1"/>
  <c r="EO115" i="1"/>
  <c r="DQ115" i="1"/>
  <c r="EO113" i="1"/>
  <c r="DQ113" i="1"/>
  <c r="EN21" i="1"/>
  <c r="NT21" i="1" s="1"/>
  <c r="YD21" i="1" s="1"/>
  <c r="DP21" i="1"/>
  <c r="EO171" i="1"/>
  <c r="DQ171" i="1"/>
  <c r="EN158" i="1"/>
  <c r="NT158" i="1" s="1"/>
  <c r="YD158" i="1" s="1"/>
  <c r="DP158" i="1"/>
  <c r="EO114" i="1"/>
  <c r="DQ114" i="1"/>
  <c r="EO143" i="1"/>
  <c r="DQ143" i="1"/>
  <c r="EO110" i="1"/>
  <c r="DQ110" i="1"/>
  <c r="EP58" i="1"/>
  <c r="DR58" i="1"/>
  <c r="EN53" i="1"/>
  <c r="NT53" i="1" s="1"/>
  <c r="YD53" i="1" s="1"/>
  <c r="DP53" i="1"/>
  <c r="EP85" i="1"/>
  <c r="DR85" i="1"/>
  <c r="EN209" i="1"/>
  <c r="NT209" i="1" s="1"/>
  <c r="YD209" i="1" s="1"/>
  <c r="DP209" i="1"/>
  <c r="EO24" i="1"/>
  <c r="DQ24" i="1"/>
  <c r="EN92" i="1"/>
  <c r="NT92" i="1" s="1"/>
  <c r="YD92" i="1" s="1"/>
  <c r="DP92" i="1"/>
  <c r="EO204" i="1"/>
  <c r="DQ204" i="1"/>
  <c r="EN100" i="1"/>
  <c r="NT100" i="1" s="1"/>
  <c r="YD100" i="1" s="1"/>
  <c r="DP100" i="1"/>
  <c r="EN177" i="1"/>
  <c r="NT177" i="1" s="1"/>
  <c r="YD177" i="1" s="1"/>
  <c r="DP177" i="1"/>
  <c r="EO135" i="1"/>
  <c r="DQ135" i="1"/>
  <c r="EO51" i="1"/>
  <c r="DQ51" i="1"/>
  <c r="EO126" i="1"/>
  <c r="DQ126" i="1"/>
  <c r="EO82" i="1"/>
  <c r="DQ82" i="1"/>
  <c r="EO44" i="1"/>
  <c r="DQ44" i="1"/>
  <c r="EN198" i="1"/>
  <c r="NT198" i="1" s="1"/>
  <c r="YD198" i="1" s="1"/>
  <c r="DP198" i="1"/>
  <c r="AX108" i="1"/>
  <c r="BU108" i="1" s="1"/>
  <c r="EN152" i="1"/>
  <c r="NT152" i="1" s="1"/>
  <c r="YD152" i="1" s="1"/>
  <c r="DP152" i="1"/>
  <c r="HJ129" i="1"/>
  <c r="GL129" i="1"/>
  <c r="FN129" i="1"/>
  <c r="CU129" i="1"/>
  <c r="WK129" i="1" s="1"/>
  <c r="XI129" i="1" s="1"/>
  <c r="CS131" i="1"/>
  <c r="WI131" i="1" s="1"/>
  <c r="XG131" i="1" s="1"/>
  <c r="HH131" i="1"/>
  <c r="GJ131" i="1"/>
  <c r="FL131" i="1"/>
  <c r="AY102" i="1"/>
  <c r="BV102" i="1" s="1"/>
  <c r="CT172" i="1"/>
  <c r="WJ172" i="1" s="1"/>
  <c r="XH172" i="1" s="1"/>
  <c r="HI172" i="1"/>
  <c r="GK172" i="1"/>
  <c r="FM172" i="1"/>
  <c r="AY178" i="1"/>
  <c r="BV178" i="1" s="1"/>
  <c r="EO167" i="1"/>
  <c r="DQ167" i="1"/>
  <c r="AY55" i="1"/>
  <c r="BV55" i="1" s="1"/>
  <c r="CT168" i="1"/>
  <c r="WJ168" i="1" s="1"/>
  <c r="XH168" i="1" s="1"/>
  <c r="HI168" i="1"/>
  <c r="GK168" i="1"/>
  <c r="FM168" i="1"/>
  <c r="CT177" i="1"/>
  <c r="WJ177" i="1" s="1"/>
  <c r="XH177" i="1" s="1"/>
  <c r="HI177" i="1"/>
  <c r="GK177" i="1"/>
  <c r="FM177" i="1"/>
  <c r="GK85" i="1"/>
  <c r="CT85" i="1"/>
  <c r="WJ85" i="1" s="1"/>
  <c r="XH85" i="1" s="1"/>
  <c r="FM85" i="1"/>
  <c r="HI85" i="1"/>
  <c r="EP188" i="1"/>
  <c r="DR188" i="1"/>
  <c r="HI186" i="1"/>
  <c r="GK186" i="1"/>
  <c r="FM186" i="1"/>
  <c r="CT186" i="1"/>
  <c r="WJ186" i="1" s="1"/>
  <c r="XH186" i="1" s="1"/>
  <c r="CT188" i="1"/>
  <c r="WJ188" i="1" s="1"/>
  <c r="XH188" i="1" s="1"/>
  <c r="HI188" i="1"/>
  <c r="GK188" i="1"/>
  <c r="FM188" i="1"/>
  <c r="EO71" i="1"/>
  <c r="DQ71" i="1"/>
  <c r="AZ50" i="1"/>
  <c r="BW50" i="1" s="1"/>
  <c r="EO83" i="1"/>
  <c r="DQ83" i="1"/>
  <c r="AY151" i="1"/>
  <c r="BV151" i="1" s="1"/>
  <c r="HJ88" i="1"/>
  <c r="GL88" i="1"/>
  <c r="FN88" i="1"/>
  <c r="CU88" i="1"/>
  <c r="WK88" i="1" s="1"/>
  <c r="XI88" i="1" s="1"/>
  <c r="AY131" i="1"/>
  <c r="BV131" i="1" s="1"/>
  <c r="AZ138" i="1"/>
  <c r="BW138" i="1" s="1"/>
  <c r="HH139" i="1"/>
  <c r="GJ139" i="1"/>
  <c r="FL139" i="1"/>
  <c r="CS139" i="1"/>
  <c r="WI139" i="1" s="1"/>
  <c r="XG139" i="1" s="1"/>
  <c r="AY47" i="1"/>
  <c r="BV47" i="1" s="1"/>
  <c r="AY169" i="1"/>
  <c r="BV169" i="1" s="1"/>
  <c r="CT144" i="1"/>
  <c r="WJ144" i="1" s="1"/>
  <c r="XH144" i="1" s="1"/>
  <c r="HI144" i="1"/>
  <c r="GK144" i="1"/>
  <c r="FM144" i="1"/>
  <c r="EN141" i="1"/>
  <c r="NT141" i="1" s="1"/>
  <c r="YD141" i="1" s="1"/>
  <c r="DP141" i="1"/>
  <c r="EO88" i="1"/>
  <c r="DQ88" i="1"/>
  <c r="EM100" i="1"/>
  <c r="NS100" i="1" s="1"/>
  <c r="YC100" i="1" s="1"/>
  <c r="DO100" i="1"/>
  <c r="DO21" i="1"/>
  <c r="EM21" i="1"/>
  <c r="CT73" i="1"/>
  <c r="HI73" i="1"/>
  <c r="GK73" i="1"/>
  <c r="FM73" i="1"/>
  <c r="CT117" i="1"/>
  <c r="WJ117" i="1" s="1"/>
  <c r="XH117" i="1" s="1"/>
  <c r="HI117" i="1"/>
  <c r="GK117" i="1"/>
  <c r="FM117" i="1"/>
  <c r="CT97" i="1"/>
  <c r="WJ97" i="1" s="1"/>
  <c r="XH97" i="1" s="1"/>
  <c r="HI97" i="1"/>
  <c r="GK97" i="1"/>
  <c r="FM97" i="1"/>
  <c r="HH180" i="1"/>
  <c r="GJ180" i="1"/>
  <c r="CS180" i="1"/>
  <c r="WI180" i="1" s="1"/>
  <c r="XG180" i="1" s="1"/>
  <c r="FL180" i="1"/>
  <c r="AY193" i="1"/>
  <c r="BV193" i="1" s="1"/>
  <c r="CU164" i="1"/>
  <c r="WK164" i="1" s="1"/>
  <c r="XI164" i="1" s="1"/>
  <c r="HJ164" i="1"/>
  <c r="GL164" i="1"/>
  <c r="FN164" i="1"/>
  <c r="EN195" i="1"/>
  <c r="NT195" i="1" s="1"/>
  <c r="YD195" i="1" s="1"/>
  <c r="DP195" i="1"/>
  <c r="EN29" i="1"/>
  <c r="NT29" i="1" s="1"/>
  <c r="YD29" i="1" s="1"/>
  <c r="DP29" i="1"/>
  <c r="AY79" i="1"/>
  <c r="BV79" i="1" s="1"/>
  <c r="AY128" i="1"/>
  <c r="BV128" i="1" s="1"/>
  <c r="CT39" i="1"/>
  <c r="WJ39" i="1" s="1"/>
  <c r="XH39" i="1" s="1"/>
  <c r="HI39" i="1"/>
  <c r="GK39" i="1"/>
  <c r="FM39" i="1"/>
  <c r="CT82" i="1"/>
  <c r="WJ82" i="1" s="1"/>
  <c r="XH82" i="1" s="1"/>
  <c r="HI82" i="1"/>
  <c r="GK82" i="1"/>
  <c r="FM82" i="1"/>
  <c r="EO127" i="1"/>
  <c r="DQ127" i="1"/>
  <c r="EN70" i="1"/>
  <c r="NT70" i="1" s="1"/>
  <c r="YD70" i="1" s="1"/>
  <c r="DP70" i="1"/>
  <c r="AX129" i="1"/>
  <c r="BU129" i="1" s="1"/>
  <c r="AY189" i="1"/>
  <c r="BV189" i="1" s="1"/>
  <c r="AY75" i="1"/>
  <c r="BV75" i="1" s="1"/>
  <c r="EO67" i="1"/>
  <c r="DQ67" i="1"/>
  <c r="EO173" i="1"/>
  <c r="DQ173" i="1"/>
  <c r="EN104" i="1"/>
  <c r="NT104" i="1" s="1"/>
  <c r="YD104" i="1" s="1"/>
  <c r="DP104" i="1"/>
  <c r="EN168" i="1"/>
  <c r="NT168" i="1" s="1"/>
  <c r="YD168" i="1" s="1"/>
  <c r="DP168" i="1"/>
  <c r="CT35" i="1"/>
  <c r="WJ35" i="1" s="1"/>
  <c r="XH35" i="1" s="1"/>
  <c r="HI35" i="1"/>
  <c r="GK35" i="1"/>
  <c r="FM35" i="1"/>
  <c r="CT156" i="1"/>
  <c r="WJ156" i="1" s="1"/>
  <c r="XH156" i="1" s="1"/>
  <c r="HI156" i="1"/>
  <c r="GK156" i="1"/>
  <c r="FM156" i="1"/>
  <c r="EN84" i="1"/>
  <c r="NT84" i="1" s="1"/>
  <c r="YD84" i="1" s="1"/>
  <c r="DP84" i="1"/>
  <c r="EN144" i="1"/>
  <c r="NT144" i="1" s="1"/>
  <c r="YD144" i="1" s="1"/>
  <c r="DP144" i="1"/>
  <c r="EN132" i="1"/>
  <c r="NT132" i="1" s="1"/>
  <c r="YD132" i="1" s="1"/>
  <c r="DP132" i="1"/>
  <c r="EO26" i="1"/>
  <c r="DQ26" i="1"/>
  <c r="EN33" i="1"/>
  <c r="NT33" i="1" s="1"/>
  <c r="YD33" i="1" s="1"/>
  <c r="DP33" i="1"/>
  <c r="EO122" i="1"/>
  <c r="DQ122" i="1"/>
  <c r="EN148" i="1"/>
  <c r="NT148" i="1" s="1"/>
  <c r="YD148" i="1" s="1"/>
  <c r="DP148" i="1"/>
  <c r="EO31" i="1"/>
  <c r="DQ31" i="1"/>
  <c r="CT26" i="1"/>
  <c r="WJ26" i="1" s="1"/>
  <c r="XH26" i="1" s="1"/>
  <c r="HI26" i="1"/>
  <c r="GK26" i="1"/>
  <c r="FM26" i="1"/>
  <c r="EN172" i="1"/>
  <c r="NT172" i="1" s="1"/>
  <c r="YD172" i="1" s="1"/>
  <c r="DP172" i="1"/>
  <c r="EP161" i="1"/>
  <c r="DR161" i="1"/>
  <c r="EO74" i="1"/>
  <c r="DQ74" i="1"/>
  <c r="EN25" i="1"/>
  <c r="NT25" i="1" s="1"/>
  <c r="YD25" i="1" s="1"/>
  <c r="DP25" i="1"/>
  <c r="AY181" i="1"/>
  <c r="BV181" i="1" s="1"/>
  <c r="CT98" i="1"/>
  <c r="WJ98" i="1" s="1"/>
  <c r="XH98" i="1" s="1"/>
  <c r="HI98" i="1"/>
  <c r="GK98" i="1"/>
  <c r="FM98" i="1"/>
  <c r="CT31" i="1"/>
  <c r="WJ31" i="1" s="1"/>
  <c r="XH31" i="1" s="1"/>
  <c r="HI31" i="1"/>
  <c r="GK31" i="1"/>
  <c r="FM31" i="1"/>
  <c r="EO23" i="1"/>
  <c r="DQ23" i="1"/>
  <c r="EP179" i="1"/>
  <c r="DR179" i="1"/>
  <c r="AY191" i="1"/>
  <c r="BV191" i="1" s="1"/>
  <c r="HH113" i="1"/>
  <c r="GJ113" i="1"/>
  <c r="FL113" i="1"/>
  <c r="CS113" i="1"/>
  <c r="WI113" i="1" s="1"/>
  <c r="XG113" i="1" s="1"/>
  <c r="AX187" i="1"/>
  <c r="BU187" i="1" s="1"/>
  <c r="AY123" i="1"/>
  <c r="BV123" i="1" s="1"/>
  <c r="EN162" i="1"/>
  <c r="NT162" i="1" s="1"/>
  <c r="YD162" i="1" s="1"/>
  <c r="DP162" i="1"/>
  <c r="HI27" i="1"/>
  <c r="GK27" i="1"/>
  <c r="FM27" i="1"/>
  <c r="CT27" i="1"/>
  <c r="WJ27" i="1" s="1"/>
  <c r="XH27" i="1" s="1"/>
  <c r="AY91" i="1"/>
  <c r="BV91" i="1" s="1"/>
  <c r="EO200" i="1"/>
  <c r="DQ200" i="1"/>
  <c r="EN96" i="1"/>
  <c r="NT96" i="1" s="1"/>
  <c r="YD96" i="1" s="1"/>
  <c r="DP96" i="1"/>
  <c r="EO133" i="1"/>
  <c r="DQ133" i="1"/>
  <c r="EN153" i="1"/>
  <c r="NT153" i="1" s="1"/>
  <c r="YD153" i="1" s="1"/>
  <c r="DP153" i="1"/>
  <c r="HH203" i="1"/>
  <c r="GJ203" i="1"/>
  <c r="FL203" i="1"/>
  <c r="CS203" i="1"/>
  <c r="WI203" i="1" s="1"/>
  <c r="XG203" i="1" s="1"/>
  <c r="EN125" i="1"/>
  <c r="NT125" i="1" s="1"/>
  <c r="YD125" i="1" s="1"/>
  <c r="DP125" i="1"/>
  <c r="EO203" i="1"/>
  <c r="DQ203" i="1"/>
  <c r="EN201" i="1"/>
  <c r="NT201" i="1" s="1"/>
  <c r="YD201" i="1" s="1"/>
  <c r="DP201" i="1"/>
  <c r="EO98" i="1"/>
  <c r="DQ98" i="1"/>
  <c r="EO164" i="1"/>
  <c r="DQ164" i="1"/>
  <c r="EO118" i="1"/>
  <c r="DQ118" i="1"/>
  <c r="AX141" i="1"/>
  <c r="BU141" i="1" s="1"/>
  <c r="AY88" i="1"/>
  <c r="BV88" i="1" s="1"/>
  <c r="EN99" i="1"/>
  <c r="NT99" i="1" s="1"/>
  <c r="YD99" i="1" s="1"/>
  <c r="DP99" i="1"/>
  <c r="EO30" i="1"/>
  <c r="DQ30" i="1"/>
  <c r="EO58" i="1"/>
  <c r="DQ58" i="1"/>
  <c r="CT69" i="1"/>
  <c r="WJ69" i="1" s="1"/>
  <c r="XH69" i="1" s="1"/>
  <c r="HI69" i="1"/>
  <c r="GK69" i="1"/>
  <c r="FM69" i="1"/>
  <c r="CT159" i="1"/>
  <c r="WJ159" i="1" s="1"/>
  <c r="XH159" i="1" s="1"/>
  <c r="HI159" i="1"/>
  <c r="GK159" i="1"/>
  <c r="FM159" i="1"/>
  <c r="AY66" i="1"/>
  <c r="BV66" i="1" s="1"/>
  <c r="DP64" i="1"/>
  <c r="EN64" i="1"/>
  <c r="NT64" i="1" s="1"/>
  <c r="YD64" i="1" s="1"/>
  <c r="CT42" i="1"/>
  <c r="WJ42" i="1" s="1"/>
  <c r="XH42" i="1" s="1"/>
  <c r="HI42" i="1"/>
  <c r="GK42" i="1"/>
  <c r="FM42" i="1"/>
  <c r="AY145" i="1"/>
  <c r="BV145" i="1" s="1"/>
  <c r="CT109" i="1"/>
  <c r="WJ109" i="1" s="1"/>
  <c r="XH109" i="1" s="1"/>
  <c r="HI109" i="1"/>
  <c r="GK109" i="1"/>
  <c r="FM109" i="1"/>
  <c r="AY142" i="1"/>
  <c r="BV142" i="1" s="1"/>
  <c r="AX195" i="1"/>
  <c r="BU195" i="1" s="1"/>
  <c r="AX29" i="1"/>
  <c r="BU29" i="1" s="1"/>
  <c r="AY139" i="1"/>
  <c r="BV139" i="1" s="1"/>
  <c r="HI161" i="1"/>
  <c r="GK161" i="1"/>
  <c r="FM161" i="1"/>
  <c r="CT161" i="1"/>
  <c r="WJ161" i="1" s="1"/>
  <c r="XH161" i="1" s="1"/>
  <c r="HH206" i="1"/>
  <c r="GJ206" i="1"/>
  <c r="FL206" i="1"/>
  <c r="CS206" i="1"/>
  <c r="WI206" i="1" s="1"/>
  <c r="XG206" i="1" s="1"/>
  <c r="HI44" i="1"/>
  <c r="GK44" i="1"/>
  <c r="FM44" i="1"/>
  <c r="CT44" i="1"/>
  <c r="WJ44" i="1" s="1"/>
  <c r="XH44" i="1" s="1"/>
  <c r="HJ41" i="1"/>
  <c r="GL41" i="1"/>
  <c r="FN41" i="1"/>
  <c r="CU41" i="1"/>
  <c r="WK41" i="1" s="1"/>
  <c r="XI41" i="1" s="1"/>
  <c r="HI95" i="1"/>
  <c r="GK95" i="1"/>
  <c r="FM95" i="1"/>
  <c r="CT95" i="1"/>
  <c r="WJ95" i="1" s="1"/>
  <c r="XH95" i="1" s="1"/>
  <c r="AY127" i="1"/>
  <c r="BV127" i="1" s="1"/>
  <c r="HI32" i="1"/>
  <c r="GK32" i="1"/>
  <c r="FM32" i="1"/>
  <c r="CT32" i="1"/>
  <c r="WJ32" i="1" s="1"/>
  <c r="XH32" i="1" s="1"/>
  <c r="HI199" i="1"/>
  <c r="GK199" i="1"/>
  <c r="FM199" i="1"/>
  <c r="CT199" i="1"/>
  <c r="WJ199" i="1" s="1"/>
  <c r="XH199" i="1" s="1"/>
  <c r="EN49" i="1"/>
  <c r="NT49" i="1" s="1"/>
  <c r="YD49" i="1" s="1"/>
  <c r="DP49" i="1"/>
  <c r="EN192" i="1"/>
  <c r="NT192" i="1" s="1"/>
  <c r="YD192" i="1" s="1"/>
  <c r="DP192" i="1"/>
  <c r="EN204" i="1"/>
  <c r="NT204" i="1" s="1"/>
  <c r="YD204" i="1" s="1"/>
  <c r="DP204" i="1"/>
  <c r="AY48" i="1"/>
  <c r="BV48" i="1" s="1"/>
  <c r="EO180" i="1"/>
  <c r="DQ180" i="1"/>
  <c r="AY40" i="1"/>
  <c r="BV40" i="1" s="1"/>
  <c r="AX136" i="1"/>
  <c r="BU136" i="1" s="1"/>
  <c r="AY173" i="1"/>
  <c r="BV173" i="1" s="1"/>
  <c r="AX104" i="1"/>
  <c r="BU104" i="1" s="1"/>
  <c r="AX168" i="1"/>
  <c r="BU168" i="1" s="1"/>
  <c r="DQ206" i="1"/>
  <c r="EO206" i="1"/>
  <c r="BA190" i="1"/>
  <c r="BX190" i="1" s="1"/>
  <c r="CT21" i="1"/>
  <c r="WJ21" i="1" s="1"/>
  <c r="XH21" i="1" s="1"/>
  <c r="HI21" i="1"/>
  <c r="GK21" i="1"/>
  <c r="FM21" i="1"/>
  <c r="AY22" i="1"/>
  <c r="BV22" i="1" s="1"/>
  <c r="CT38" i="1"/>
  <c r="WJ38" i="1" s="1"/>
  <c r="XH38" i="1" s="1"/>
  <c r="HI38" i="1"/>
  <c r="GK38" i="1"/>
  <c r="FM38" i="1"/>
  <c r="CT148" i="1"/>
  <c r="WJ148" i="1" s="1"/>
  <c r="XH148" i="1" s="1"/>
  <c r="HI148" i="1"/>
  <c r="GK148" i="1"/>
  <c r="FM148" i="1"/>
  <c r="AY59" i="1"/>
  <c r="BV59" i="1" s="1"/>
  <c r="AX87" i="1"/>
  <c r="BU87" i="1" s="1"/>
  <c r="EO36" i="1"/>
  <c r="DQ36" i="1"/>
  <c r="AX112" i="1"/>
  <c r="BU112" i="1" s="1"/>
  <c r="EO28" i="1"/>
  <c r="DQ28" i="1"/>
  <c r="AX57" i="1"/>
  <c r="BU57" i="1" s="1"/>
  <c r="EO20" i="1"/>
  <c r="DQ20" i="1"/>
  <c r="HH152" i="1"/>
  <c r="GJ152" i="1"/>
  <c r="FL152" i="1"/>
  <c r="CS152" i="1"/>
  <c r="WI152" i="1" s="1"/>
  <c r="XG152" i="1" s="1"/>
  <c r="CS24" i="1"/>
  <c r="WI24" i="1" s="1"/>
  <c r="XG24" i="1" s="1"/>
  <c r="HH24" i="1"/>
  <c r="GJ24" i="1"/>
  <c r="FL24" i="1"/>
  <c r="AX197" i="1"/>
  <c r="BU197" i="1" s="1"/>
  <c r="AX194" i="1"/>
  <c r="BU194" i="1" s="1"/>
  <c r="CS135" i="1"/>
  <c r="WI135" i="1" s="1"/>
  <c r="XG135" i="1" s="1"/>
  <c r="HH135" i="1"/>
  <c r="GJ135" i="1"/>
  <c r="FL135" i="1"/>
  <c r="AY106" i="1"/>
  <c r="BV106" i="1" s="1"/>
  <c r="CS151" i="1"/>
  <c r="WI151" i="1" s="1"/>
  <c r="XG151" i="1" s="1"/>
  <c r="HH151" i="1"/>
  <c r="GJ151" i="1"/>
  <c r="FL151" i="1"/>
  <c r="CT77" i="1"/>
  <c r="WJ77" i="1" s="1"/>
  <c r="XH77" i="1" s="1"/>
  <c r="HI77" i="1"/>
  <c r="GK77" i="1"/>
  <c r="FM77" i="1"/>
  <c r="CT204" i="1"/>
  <c r="WJ204" i="1" s="1"/>
  <c r="XH204" i="1" s="1"/>
  <c r="HI204" i="1"/>
  <c r="GK204" i="1"/>
  <c r="FM204" i="1"/>
  <c r="CT101" i="1"/>
  <c r="WJ101" i="1" s="1"/>
  <c r="XH101" i="1" s="1"/>
  <c r="HI101" i="1"/>
  <c r="GK101" i="1"/>
  <c r="FM101" i="1"/>
  <c r="AY18" i="1"/>
  <c r="BV18" i="1" s="1"/>
  <c r="EM168" i="1"/>
  <c r="NS168" i="1" s="1"/>
  <c r="YC168" i="1" s="1"/>
  <c r="DO168" i="1"/>
  <c r="AY185" i="1"/>
  <c r="BV185" i="1" s="1"/>
  <c r="EO145" i="1"/>
  <c r="DQ145" i="1"/>
  <c r="AY143" i="1"/>
  <c r="BV143" i="1" s="1"/>
  <c r="EO142" i="1"/>
  <c r="DQ142" i="1"/>
  <c r="AY44" i="1"/>
  <c r="BV44" i="1" s="1"/>
  <c r="AY27" i="1"/>
  <c r="BV27" i="1" s="1"/>
  <c r="EO139" i="1"/>
  <c r="DQ139" i="1"/>
  <c r="AY63" i="1"/>
  <c r="BV63" i="1" s="1"/>
  <c r="CT122" i="1"/>
  <c r="WJ122" i="1" s="1"/>
  <c r="XH122" i="1" s="1"/>
  <c r="HI122" i="1"/>
  <c r="GK122" i="1"/>
  <c r="FM122" i="1"/>
  <c r="CT205" i="1"/>
  <c r="WJ205" i="1" s="1"/>
  <c r="XH205" i="1" s="1"/>
  <c r="HI205" i="1"/>
  <c r="GK205" i="1"/>
  <c r="FM205" i="1"/>
  <c r="BA73" i="1"/>
  <c r="BX73" i="1" s="1"/>
  <c r="HI86" i="1"/>
  <c r="FM86" i="1"/>
  <c r="CT86" i="1"/>
  <c r="WJ86" i="1" s="1"/>
  <c r="XH86" i="1" s="1"/>
  <c r="GK86" i="1"/>
  <c r="AY24" i="1"/>
  <c r="BV24" i="1" s="1"/>
  <c r="AY115" i="1"/>
  <c r="BV115" i="1" s="1"/>
  <c r="HI23" i="1"/>
  <c r="GK23" i="1"/>
  <c r="FM23" i="1"/>
  <c r="CT23" i="1"/>
  <c r="WJ23" i="1" s="1"/>
  <c r="XH23" i="1" s="1"/>
  <c r="AX208" i="1"/>
  <c r="BU208" i="1" s="1"/>
  <c r="HI130" i="1"/>
  <c r="GK130" i="1"/>
  <c r="FM130" i="1"/>
  <c r="CT130" i="1"/>
  <c r="WJ130" i="1" s="1"/>
  <c r="XH130" i="1" s="1"/>
  <c r="HI138" i="1"/>
  <c r="GK138" i="1"/>
  <c r="FM138" i="1"/>
  <c r="CT138" i="1"/>
  <c r="WJ138" i="1" s="1"/>
  <c r="XH138" i="1" s="1"/>
  <c r="HI176" i="1"/>
  <c r="CT176" i="1"/>
  <c r="WJ176" i="1" s="1"/>
  <c r="XH176" i="1" s="1"/>
  <c r="GK176" i="1"/>
  <c r="FM176" i="1"/>
  <c r="EN136" i="1"/>
  <c r="NT136" i="1" s="1"/>
  <c r="YD136" i="1" s="1"/>
  <c r="DP136" i="1"/>
  <c r="EO17" i="1"/>
  <c r="DQ17" i="1"/>
  <c r="CT43" i="1"/>
  <c r="WJ43" i="1" s="1"/>
  <c r="XH43" i="1" s="1"/>
  <c r="HI43" i="1"/>
  <c r="GK43" i="1"/>
  <c r="FM43" i="1"/>
  <c r="AY119" i="1"/>
  <c r="BV119" i="1" s="1"/>
  <c r="EN45" i="1"/>
  <c r="NT45" i="1" s="1"/>
  <c r="YD45" i="1" s="1"/>
  <c r="DP45" i="1"/>
  <c r="EO39" i="1"/>
  <c r="DQ39" i="1"/>
  <c r="EO149" i="1"/>
  <c r="DQ149" i="1"/>
  <c r="EO156" i="1"/>
  <c r="DQ156" i="1"/>
  <c r="CT181" i="1"/>
  <c r="WJ181" i="1" s="1"/>
  <c r="XH181" i="1" s="1"/>
  <c r="HI181" i="1"/>
  <c r="GK181" i="1"/>
  <c r="FM181" i="1"/>
  <c r="EN55" i="1"/>
  <c r="NT55" i="1" s="1"/>
  <c r="YD55" i="1" s="1"/>
  <c r="DP55" i="1"/>
  <c r="HI52" i="1"/>
  <c r="GK52" i="1"/>
  <c r="FM52" i="1"/>
  <c r="CT52" i="1"/>
  <c r="WJ52" i="1" s="1"/>
  <c r="XH52" i="1" s="1"/>
  <c r="HJ96" i="1"/>
  <c r="GL96" i="1"/>
  <c r="FN96" i="1"/>
  <c r="CU96" i="1"/>
  <c r="WK96" i="1" s="1"/>
  <c r="XI96" i="1" s="1"/>
  <c r="HI107" i="1"/>
  <c r="GK107" i="1"/>
  <c r="FM107" i="1"/>
  <c r="CT107" i="1"/>
  <c r="WJ107" i="1" s="1"/>
  <c r="XH107" i="1" s="1"/>
  <c r="EO179" i="1"/>
  <c r="DQ179" i="1"/>
  <c r="AX84" i="1"/>
  <c r="BU84" i="1" s="1"/>
  <c r="AX45" i="1"/>
  <c r="BU45" i="1" s="1"/>
  <c r="AX144" i="1"/>
  <c r="BU144" i="1" s="1"/>
  <c r="CT18" i="1"/>
  <c r="WJ18" i="1" s="1"/>
  <c r="XH18" i="1" s="1"/>
  <c r="HI18" i="1"/>
  <c r="GK18" i="1"/>
  <c r="FM18" i="1"/>
  <c r="AY39" i="1"/>
  <c r="BV39" i="1" s="1"/>
  <c r="AX132" i="1"/>
  <c r="BU132" i="1" s="1"/>
  <c r="AY149" i="1"/>
  <c r="BV149" i="1" s="1"/>
  <c r="AY26" i="1"/>
  <c r="BV26" i="1" s="1"/>
  <c r="AX33" i="1"/>
  <c r="BU33" i="1" s="1"/>
  <c r="AY156" i="1"/>
  <c r="BV156" i="1" s="1"/>
  <c r="AY122" i="1"/>
  <c r="BV122" i="1" s="1"/>
  <c r="CT184" i="1"/>
  <c r="WJ184" i="1" s="1"/>
  <c r="XH184" i="1" s="1"/>
  <c r="HI184" i="1"/>
  <c r="GK184" i="1"/>
  <c r="FM184" i="1"/>
  <c r="AX148" i="1"/>
  <c r="BU148" i="1" s="1"/>
  <c r="CT163" i="1"/>
  <c r="WJ163" i="1" s="1"/>
  <c r="XH163" i="1" s="1"/>
  <c r="HI163" i="1"/>
  <c r="GK163" i="1"/>
  <c r="FM163" i="1"/>
  <c r="CT61" i="1"/>
  <c r="WJ61" i="1" s="1"/>
  <c r="XH61" i="1" s="1"/>
  <c r="HI61" i="1"/>
  <c r="GK61" i="1"/>
  <c r="FM61" i="1"/>
  <c r="AY31" i="1"/>
  <c r="BV31" i="1" s="1"/>
  <c r="AX172" i="1"/>
  <c r="BU172" i="1" s="1"/>
  <c r="AZ161" i="1"/>
  <c r="BW161" i="1" s="1"/>
  <c r="AY74" i="1"/>
  <c r="BV74" i="1" s="1"/>
  <c r="AX25" i="1"/>
  <c r="BU25" i="1" s="1"/>
  <c r="AY23" i="1"/>
  <c r="BV23" i="1" s="1"/>
  <c r="AZ179" i="1"/>
  <c r="BW179" i="1" s="1"/>
  <c r="HI134" i="1"/>
  <c r="GK134" i="1"/>
  <c r="FM134" i="1"/>
  <c r="CT134" i="1"/>
  <c r="WJ134" i="1" s="1"/>
  <c r="XH134" i="1" s="1"/>
  <c r="HI140" i="1"/>
  <c r="GK140" i="1"/>
  <c r="FM140" i="1"/>
  <c r="CT140" i="1"/>
  <c r="WJ140" i="1" s="1"/>
  <c r="XH140" i="1" s="1"/>
  <c r="AX162" i="1"/>
  <c r="BU162" i="1" s="1"/>
  <c r="HI170" i="1"/>
  <c r="GK170" i="1"/>
  <c r="FM170" i="1"/>
  <c r="CT170" i="1"/>
  <c r="WJ170" i="1" s="1"/>
  <c r="XH170" i="1" s="1"/>
  <c r="HI150" i="1"/>
  <c r="GK150" i="1"/>
  <c r="FM150" i="1"/>
  <c r="CT150" i="1"/>
  <c r="WJ150" i="1" s="1"/>
  <c r="XH150" i="1" s="1"/>
  <c r="HI40" i="1"/>
  <c r="GK40" i="1"/>
  <c r="FM40" i="1"/>
  <c r="CT40" i="1"/>
  <c r="WJ40" i="1" s="1"/>
  <c r="XH40" i="1" s="1"/>
  <c r="HI128" i="1"/>
  <c r="GK128" i="1"/>
  <c r="FM128" i="1"/>
  <c r="CT128" i="1"/>
  <c r="WJ128" i="1" s="1"/>
  <c r="XH128" i="1" s="1"/>
  <c r="HI99" i="1"/>
  <c r="GK99" i="1"/>
  <c r="FM99" i="1"/>
  <c r="CT99" i="1"/>
  <c r="WJ99" i="1" s="1"/>
  <c r="XH99" i="1" s="1"/>
  <c r="AY200" i="1"/>
  <c r="BV200" i="1" s="1"/>
  <c r="AX96" i="1"/>
  <c r="BU96" i="1" s="1"/>
  <c r="AY133" i="1"/>
  <c r="BV133" i="1" s="1"/>
  <c r="AX153" i="1"/>
  <c r="BU153" i="1" s="1"/>
  <c r="AX125" i="1"/>
  <c r="BU125" i="1" s="1"/>
  <c r="AY203" i="1"/>
  <c r="BV203" i="1" s="1"/>
  <c r="AX201" i="1"/>
  <c r="BU201" i="1" s="1"/>
  <c r="AY98" i="1"/>
  <c r="BV98" i="1" s="1"/>
  <c r="AY164" i="1"/>
  <c r="BV164" i="1" s="1"/>
  <c r="CT46" i="1"/>
  <c r="WJ46" i="1" s="1"/>
  <c r="XH46" i="1" s="1"/>
  <c r="HI46" i="1"/>
  <c r="GK46" i="1"/>
  <c r="FM46" i="1"/>
  <c r="AY118" i="1"/>
  <c r="BV118" i="1" s="1"/>
  <c r="CT54" i="1"/>
  <c r="WJ54" i="1" s="1"/>
  <c r="XH54" i="1" s="1"/>
  <c r="HI54" i="1"/>
  <c r="GK54" i="1"/>
  <c r="FM54" i="1"/>
  <c r="CS171" i="1"/>
  <c r="WI171" i="1" s="1"/>
  <c r="XG171" i="1" s="1"/>
  <c r="HH171" i="1"/>
  <c r="GJ171" i="1"/>
  <c r="FL171" i="1"/>
  <c r="CT125" i="1"/>
  <c r="WJ125" i="1" s="1"/>
  <c r="XH125" i="1" s="1"/>
  <c r="HI125" i="1"/>
  <c r="GK125" i="1"/>
  <c r="FM125" i="1"/>
  <c r="EN127" i="1"/>
  <c r="NT127" i="1" s="1"/>
  <c r="YD127" i="1" s="1"/>
  <c r="DP127" i="1"/>
  <c r="HJ195" i="1"/>
  <c r="GL195" i="1"/>
  <c r="FN195" i="1"/>
  <c r="CU195" i="1"/>
  <c r="WK195" i="1" s="1"/>
  <c r="XI195" i="1" s="1"/>
  <c r="HI48" i="1"/>
  <c r="GK48" i="1"/>
  <c r="FM48" i="1"/>
  <c r="CT48" i="1"/>
  <c r="WJ48" i="1" s="1"/>
  <c r="XH48" i="1" s="1"/>
  <c r="EM104" i="1"/>
  <c r="NS104" i="1" s="1"/>
  <c r="YC104" i="1" s="1"/>
  <c r="DO104" i="1"/>
  <c r="GK196" i="1"/>
  <c r="CT196" i="1"/>
  <c r="WJ196" i="1" s="1"/>
  <c r="XH196" i="1" s="1"/>
  <c r="HI196" i="1"/>
  <c r="FM196" i="1"/>
  <c r="AY30" i="1"/>
  <c r="BV30" i="1" s="1"/>
  <c r="AX64" i="1"/>
  <c r="BU64" i="1" s="1"/>
  <c r="EN44" i="1"/>
  <c r="NT44" i="1" s="1"/>
  <c r="YD44" i="1" s="1"/>
  <c r="DP44" i="1"/>
  <c r="AY99" i="1"/>
  <c r="BV99" i="1" s="1"/>
  <c r="AY19" i="1"/>
  <c r="BV19" i="1" s="1"/>
  <c r="AZ76" i="1"/>
  <c r="BW76" i="1" s="1"/>
  <c r="CS208" i="1"/>
  <c r="WI208" i="1" s="1"/>
  <c r="XG208" i="1" s="1"/>
  <c r="HH208" i="1"/>
  <c r="FL208" i="1"/>
  <c r="GJ208" i="1"/>
  <c r="CT51" i="1"/>
  <c r="WJ51" i="1" s="1"/>
  <c r="XH51" i="1" s="1"/>
  <c r="HI51" i="1"/>
  <c r="GK51" i="1"/>
  <c r="FM51" i="1"/>
  <c r="CT127" i="1"/>
  <c r="WJ127" i="1" s="1"/>
  <c r="XH127" i="1" s="1"/>
  <c r="HI127" i="1"/>
  <c r="GK127" i="1"/>
  <c r="FM127" i="1"/>
  <c r="AY140" i="1"/>
  <c r="BV140" i="1" s="1"/>
  <c r="AY52" i="1"/>
  <c r="BV52" i="1" s="1"/>
  <c r="HI19" i="1"/>
  <c r="GK19" i="1"/>
  <c r="CT19" i="1"/>
  <c r="WJ19" i="1" s="1"/>
  <c r="XH19" i="1" s="1"/>
  <c r="FM19" i="1"/>
  <c r="AY32" i="1"/>
  <c r="BV32" i="1" s="1"/>
  <c r="CT118" i="1"/>
  <c r="WJ118" i="1" s="1"/>
  <c r="XH118" i="1" s="1"/>
  <c r="HI118" i="1"/>
  <c r="GK118" i="1"/>
  <c r="FM118" i="1"/>
  <c r="AX49" i="1"/>
  <c r="BU49" i="1" s="1"/>
  <c r="AX192" i="1"/>
  <c r="BU192" i="1" s="1"/>
  <c r="HI111" i="1"/>
  <c r="GK111" i="1"/>
  <c r="FM111" i="1"/>
  <c r="CT111" i="1"/>
  <c r="WJ111" i="1" s="1"/>
  <c r="XH111" i="1" s="1"/>
  <c r="EM136" i="1"/>
  <c r="NS136" i="1" s="1"/>
  <c r="YC136" i="1" s="1"/>
  <c r="DO136" i="1"/>
  <c r="CT62" i="1"/>
  <c r="WJ62" i="1" s="1"/>
  <c r="XH62" i="1" s="1"/>
  <c r="HI62" i="1"/>
  <c r="GK62" i="1"/>
  <c r="FM62" i="1"/>
  <c r="AY157" i="1"/>
  <c r="BV157" i="1" s="1"/>
  <c r="DP113" i="1"/>
  <c r="EN113" i="1"/>
  <c r="NT113" i="1" s="1"/>
  <c r="YD113" i="1" s="1"/>
  <c r="AY180" i="1"/>
  <c r="BV180" i="1" s="1"/>
  <c r="HI191" i="1"/>
  <c r="GK191" i="1"/>
  <c r="FM191" i="1"/>
  <c r="CT191" i="1"/>
  <c r="WJ191" i="1" s="1"/>
  <c r="XH191" i="1" s="1"/>
  <c r="AY207" i="1"/>
  <c r="BV207" i="1" s="1"/>
  <c r="CT70" i="1"/>
  <c r="WJ70" i="1" s="1"/>
  <c r="XH70" i="1" s="1"/>
  <c r="HI70" i="1"/>
  <c r="GK70" i="1"/>
  <c r="FM70" i="1"/>
  <c r="HI211" i="1"/>
  <c r="GK211" i="1"/>
  <c r="FM211" i="1"/>
  <c r="CT211" i="1"/>
  <c r="WJ211" i="1" s="1"/>
  <c r="XH211" i="1" s="1"/>
  <c r="AX41" i="1"/>
  <c r="BU41" i="1" s="1"/>
  <c r="AY78" i="1"/>
  <c r="BV78" i="1" s="1"/>
  <c r="AY94" i="1"/>
  <c r="BV94" i="1" s="1"/>
  <c r="CS143" i="1"/>
  <c r="WI143" i="1" s="1"/>
  <c r="XG143" i="1" s="1"/>
  <c r="HH143" i="1"/>
  <c r="GJ143" i="1"/>
  <c r="FL143" i="1"/>
  <c r="AY160" i="1"/>
  <c r="BV160" i="1" s="1"/>
  <c r="CT50" i="1"/>
  <c r="WJ50" i="1" s="1"/>
  <c r="XH50" i="1" s="1"/>
  <c r="HI50" i="1"/>
  <c r="GK50" i="1"/>
  <c r="FM50" i="1"/>
  <c r="HI194" i="1"/>
  <c r="GK194" i="1"/>
  <c r="FM194" i="1"/>
  <c r="CT194" i="1"/>
  <c r="WJ194" i="1" s="1"/>
  <c r="XH194" i="1" s="1"/>
  <c r="CS20" i="1"/>
  <c r="WI20" i="1" s="1"/>
  <c r="XG20" i="1" s="1"/>
  <c r="HH20" i="1"/>
  <c r="GJ20" i="1"/>
  <c r="FL20" i="1"/>
  <c r="HI83" i="1"/>
  <c r="GK83" i="1"/>
  <c r="FM83" i="1"/>
  <c r="CT83" i="1"/>
  <c r="WJ83" i="1" s="1"/>
  <c r="XH83" i="1" s="1"/>
  <c r="CS200" i="1"/>
  <c r="WI200" i="1" s="1"/>
  <c r="XG200" i="1" s="1"/>
  <c r="HH200" i="1"/>
  <c r="GJ200" i="1"/>
  <c r="FL200" i="1"/>
  <c r="AY147" i="1"/>
  <c r="BV147" i="1" s="1"/>
  <c r="AX37" i="1"/>
  <c r="BU37" i="1" s="1"/>
  <c r="AX202" i="1"/>
  <c r="BU202" i="1" s="1"/>
  <c r="EO95" i="1"/>
  <c r="DQ95" i="1"/>
  <c r="AY183" i="1"/>
  <c r="BV183" i="1" s="1"/>
  <c r="EN211" i="1"/>
  <c r="NT211" i="1" s="1"/>
  <c r="YD211" i="1" s="1"/>
  <c r="DP211" i="1"/>
  <c r="CT136" i="1"/>
  <c r="WJ136" i="1" s="1"/>
  <c r="XH136" i="1" s="1"/>
  <c r="HI136" i="1"/>
  <c r="GK136" i="1"/>
  <c r="FM136" i="1"/>
  <c r="AX184" i="1"/>
  <c r="BU184" i="1" s="1"/>
  <c r="AZ103" i="1"/>
  <c r="BW103" i="1" s="1"/>
  <c r="CT132" i="1"/>
  <c r="WJ132" i="1" s="1"/>
  <c r="XH132" i="1" s="1"/>
  <c r="HI132" i="1"/>
  <c r="GK132" i="1"/>
  <c r="FM132" i="1"/>
  <c r="AY114" i="1"/>
  <c r="BV114" i="1" s="1"/>
  <c r="EN23" i="1"/>
  <c r="NT23" i="1" s="1"/>
  <c r="YD23" i="1" s="1"/>
  <c r="DP23" i="1"/>
  <c r="HI179" i="1"/>
  <c r="GK179" i="1"/>
  <c r="FM179" i="1"/>
  <c r="CT179" i="1"/>
  <c r="WJ179" i="1" s="1"/>
  <c r="XH179" i="1" s="1"/>
  <c r="AY206" i="1"/>
  <c r="BV206" i="1" s="1"/>
  <c r="AX152" i="1"/>
  <c r="BU152" i="1" s="1"/>
  <c r="CT112" i="1"/>
  <c r="WJ112" i="1" s="1"/>
  <c r="XH112" i="1" s="1"/>
  <c r="GK112" i="1"/>
  <c r="FM112" i="1"/>
  <c r="HI112" i="1"/>
  <c r="GJ28" i="1"/>
  <c r="CS28" i="1"/>
  <c r="WI28" i="1" s="1"/>
  <c r="XG28" i="1" s="1"/>
  <c r="HH28" i="1"/>
  <c r="FL28" i="1"/>
  <c r="AY167" i="1"/>
  <c r="BV167" i="1" s="1"/>
  <c r="AY36" i="1"/>
  <c r="BV36" i="1" s="1"/>
  <c r="AZ188" i="1"/>
  <c r="BW188" i="1" s="1"/>
  <c r="CT190" i="1"/>
  <c r="HI190" i="1"/>
  <c r="GK190" i="1"/>
  <c r="FM190" i="1"/>
  <c r="AY28" i="1"/>
  <c r="BV28" i="1" s="1"/>
  <c r="CT66" i="1"/>
  <c r="WJ66" i="1" s="1"/>
  <c r="XH66" i="1" s="1"/>
  <c r="HI66" i="1"/>
  <c r="GK66" i="1"/>
  <c r="FM66" i="1"/>
  <c r="AY71" i="1"/>
  <c r="BV71" i="1" s="1"/>
  <c r="AY95" i="1"/>
  <c r="BV95" i="1" s="1"/>
  <c r="AY20" i="1"/>
  <c r="BV20" i="1" s="1"/>
  <c r="CT90" i="1"/>
  <c r="WJ90" i="1" s="1"/>
  <c r="XH90" i="1" s="1"/>
  <c r="HI90" i="1"/>
  <c r="GK90" i="1"/>
  <c r="FM90" i="1"/>
  <c r="HI167" i="1"/>
  <c r="GK167" i="1"/>
  <c r="FM167" i="1"/>
  <c r="CT167" i="1"/>
  <c r="WJ167" i="1" s="1"/>
  <c r="XH167" i="1" s="1"/>
  <c r="CT74" i="1"/>
  <c r="WJ74" i="1" s="1"/>
  <c r="XH74" i="1" s="1"/>
  <c r="HI74" i="1"/>
  <c r="GK74" i="1"/>
  <c r="FM74" i="1"/>
  <c r="AY83" i="1"/>
  <c r="BV83" i="1" s="1"/>
  <c r="CT78" i="1"/>
  <c r="WJ78" i="1" s="1"/>
  <c r="XH78" i="1" s="1"/>
  <c r="HI78" i="1"/>
  <c r="GK78" i="1"/>
  <c r="FM78" i="1"/>
  <c r="CT29" i="1"/>
  <c r="WJ29" i="1" s="1"/>
  <c r="XH29" i="1" s="1"/>
  <c r="HI29" i="1"/>
  <c r="GK29" i="1"/>
  <c r="FM29" i="1"/>
  <c r="AX211" i="1"/>
  <c r="BU211" i="1" s="1"/>
  <c r="CT22" i="1"/>
  <c r="WJ22" i="1" s="1"/>
  <c r="XH22" i="1" s="1"/>
  <c r="HI22" i="1"/>
  <c r="GK22" i="1"/>
  <c r="FM22" i="1"/>
  <c r="HI201" i="1"/>
  <c r="GK201" i="1"/>
  <c r="FM201" i="1"/>
  <c r="CT201" i="1"/>
  <c r="WJ201" i="1" s="1"/>
  <c r="XH201" i="1" s="1"/>
  <c r="CT65" i="1"/>
  <c r="WJ65" i="1" s="1"/>
  <c r="XH65" i="1" s="1"/>
  <c r="HI65" i="1"/>
  <c r="FM65" i="1"/>
  <c r="GK65" i="1"/>
  <c r="EN207" i="1"/>
  <c r="NT207" i="1" s="1"/>
  <c r="YD207" i="1" s="1"/>
  <c r="DP207" i="1"/>
  <c r="CT81" i="1"/>
  <c r="WJ81" i="1" s="1"/>
  <c r="XH81" i="1" s="1"/>
  <c r="HI81" i="1"/>
  <c r="GK81" i="1"/>
  <c r="FM81" i="1"/>
  <c r="CS183" i="1"/>
  <c r="WI183" i="1" s="1"/>
  <c r="XG183" i="1" s="1"/>
  <c r="HH183" i="1"/>
  <c r="GJ183" i="1"/>
  <c r="FL183" i="1"/>
  <c r="EM158" i="1"/>
  <c r="NS158" i="1" s="1"/>
  <c r="YC158" i="1" s="1"/>
  <c r="DO158" i="1"/>
  <c r="AY137" i="1"/>
  <c r="BV137" i="1" s="1"/>
  <c r="CT121" i="1"/>
  <c r="WJ121" i="1" s="1"/>
  <c r="XH121" i="1" s="1"/>
  <c r="HI121" i="1"/>
  <c r="GK121" i="1"/>
  <c r="FM121" i="1"/>
  <c r="EM198" i="1"/>
  <c r="NS198" i="1" s="1"/>
  <c r="YC198" i="1" s="1"/>
  <c r="DO198" i="1"/>
  <c r="AY51" i="1"/>
  <c r="BV51" i="1" s="1"/>
  <c r="CS147" i="1"/>
  <c r="WI147" i="1" s="1"/>
  <c r="XG147" i="1" s="1"/>
  <c r="HH147" i="1"/>
  <c r="GJ147" i="1"/>
  <c r="FL147" i="1"/>
  <c r="AY126" i="1"/>
  <c r="BV126" i="1" s="1"/>
  <c r="EM195" i="1"/>
  <c r="NS195" i="1" s="1"/>
  <c r="YC195" i="1" s="1"/>
  <c r="DO195" i="1"/>
  <c r="EN135" i="1"/>
  <c r="NT135" i="1" s="1"/>
  <c r="YD135" i="1" s="1"/>
  <c r="DP135" i="1"/>
  <c r="EN171" i="1"/>
  <c r="NT171" i="1" s="1"/>
  <c r="YD171" i="1" s="1"/>
  <c r="DP171" i="1"/>
  <c r="CS124" i="1"/>
  <c r="WI124" i="1" s="1"/>
  <c r="XG124" i="1" s="1"/>
  <c r="HH124" i="1"/>
  <c r="GJ124" i="1"/>
  <c r="FL124" i="1"/>
  <c r="HI36" i="1"/>
  <c r="GK36" i="1"/>
  <c r="FM36" i="1"/>
  <c r="CT36" i="1"/>
  <c r="WJ36" i="1" s="1"/>
  <c r="XH36" i="1" s="1"/>
  <c r="HI157" i="1"/>
  <c r="GK157" i="1"/>
  <c r="FM157" i="1"/>
  <c r="CT157" i="1"/>
  <c r="WJ157" i="1" s="1"/>
  <c r="XH157" i="1" s="1"/>
  <c r="HI63" i="1"/>
  <c r="GK63" i="1"/>
  <c r="FM63" i="1"/>
  <c r="CT63" i="1"/>
  <c r="WJ63" i="1" s="1"/>
  <c r="XH63" i="1" s="1"/>
  <c r="AY110" i="1"/>
  <c r="BV110" i="1" s="1"/>
  <c r="AY43" i="1"/>
  <c r="BV43" i="1" s="1"/>
  <c r="CT105" i="1"/>
  <c r="WJ105" i="1" s="1"/>
  <c r="XH105" i="1" s="1"/>
  <c r="HI105" i="1"/>
  <c r="GK105" i="1"/>
  <c r="FM105" i="1"/>
  <c r="AY82" i="1"/>
  <c r="BV82" i="1" s="1"/>
  <c r="EO99" i="1"/>
  <c r="DQ99" i="1"/>
  <c r="AZ58" i="1"/>
  <c r="BW58" i="1" s="1"/>
  <c r="HI146" i="1"/>
  <c r="GK146" i="1"/>
  <c r="FM146" i="1"/>
  <c r="CT146" i="1"/>
  <c r="WJ146" i="1" s="1"/>
  <c r="XH146" i="1" s="1"/>
  <c r="HI153" i="1"/>
  <c r="GK153" i="1"/>
  <c r="FM153" i="1"/>
  <c r="CT153" i="1"/>
  <c r="WJ153" i="1" s="1"/>
  <c r="XH153" i="1" s="1"/>
  <c r="AY171" i="1"/>
  <c r="BV171" i="1" s="1"/>
  <c r="DQ19" i="1"/>
  <c r="EO19" i="1"/>
  <c r="AX60" i="1"/>
  <c r="BU60" i="1" s="1"/>
  <c r="CT89" i="1"/>
  <c r="WJ89" i="1" s="1"/>
  <c r="XH89" i="1" s="1"/>
  <c r="HI89" i="1"/>
  <c r="GK89" i="1"/>
  <c r="FM89" i="1"/>
  <c r="HI197" i="1"/>
  <c r="GK197" i="1"/>
  <c r="FM197" i="1"/>
  <c r="CT197" i="1"/>
  <c r="WJ197" i="1" s="1"/>
  <c r="XH197" i="1" s="1"/>
  <c r="EP76" i="1"/>
  <c r="DR76" i="1"/>
  <c r="AX53" i="1"/>
  <c r="BU53" i="1" s="1"/>
  <c r="HJ49" i="1"/>
  <c r="GL49" i="1"/>
  <c r="FN49" i="1"/>
  <c r="CU49" i="1"/>
  <c r="WK49" i="1" s="1"/>
  <c r="XI49" i="1" s="1"/>
  <c r="HI56" i="1"/>
  <c r="GK56" i="1"/>
  <c r="FM56" i="1"/>
  <c r="CT56" i="1"/>
  <c r="WJ56" i="1" s="1"/>
  <c r="XH56" i="1" s="1"/>
  <c r="AX154" i="1"/>
  <c r="BU154" i="1" s="1"/>
  <c r="AZ85" i="1"/>
  <c r="BW85" i="1" s="1"/>
  <c r="AX177" i="1"/>
  <c r="BU177" i="1" s="1"/>
  <c r="CS207" i="1"/>
  <c r="WI207" i="1" s="1"/>
  <c r="XG207" i="1" s="1"/>
  <c r="HH207" i="1"/>
  <c r="GJ207" i="1"/>
  <c r="FL207" i="1"/>
  <c r="CT209" i="1"/>
  <c r="WJ209" i="1" s="1"/>
  <c r="XH209" i="1" s="1"/>
  <c r="FM209" i="1"/>
  <c r="HI209" i="1"/>
  <c r="GK209" i="1"/>
  <c r="AX209" i="1"/>
  <c r="BU209" i="1" s="1"/>
  <c r="EO140" i="1"/>
  <c r="DQ140" i="1"/>
  <c r="EO52" i="1"/>
  <c r="DQ52" i="1"/>
  <c r="HI103" i="1"/>
  <c r="GK103" i="1"/>
  <c r="FM103" i="1"/>
  <c r="CT103" i="1"/>
  <c r="WJ103" i="1" s="1"/>
  <c r="XH103" i="1" s="1"/>
  <c r="EO32" i="1"/>
  <c r="DQ32" i="1"/>
  <c r="AX92" i="1"/>
  <c r="BU92" i="1" s="1"/>
  <c r="EO157" i="1"/>
  <c r="DQ157" i="1"/>
  <c r="HI114" i="1"/>
  <c r="GK114" i="1"/>
  <c r="FM114" i="1"/>
  <c r="CT114" i="1"/>
  <c r="WJ114" i="1" s="1"/>
  <c r="XH114" i="1" s="1"/>
  <c r="CT94" i="1"/>
  <c r="WJ94" i="1" s="1"/>
  <c r="XH94" i="1" s="1"/>
  <c r="HI94" i="1"/>
  <c r="GK94" i="1"/>
  <c r="FM94" i="1"/>
  <c r="CT47" i="1"/>
  <c r="WJ47" i="1" s="1"/>
  <c r="XH47" i="1" s="1"/>
  <c r="HI47" i="1"/>
  <c r="GK47" i="1"/>
  <c r="FM47" i="1"/>
  <c r="AY67" i="1"/>
  <c r="BV67" i="1" s="1"/>
  <c r="EN173" i="1"/>
  <c r="NT173" i="1" s="1"/>
  <c r="YD173" i="1" s="1"/>
  <c r="DP173" i="1"/>
  <c r="AY70" i="1"/>
  <c r="BV70" i="1" s="1"/>
  <c r="AY204" i="1"/>
  <c r="BV204" i="1" s="1"/>
  <c r="CT58" i="1"/>
  <c r="WJ58" i="1" s="1"/>
  <c r="XH58" i="1" s="1"/>
  <c r="HI58" i="1"/>
  <c r="GK58" i="1"/>
  <c r="FM58" i="1"/>
  <c r="AY113" i="1"/>
  <c r="BV113" i="1" s="1"/>
  <c r="EO207" i="1"/>
  <c r="DQ207" i="1"/>
  <c r="AX158" i="1"/>
  <c r="BU158" i="1" s="1"/>
  <c r="HH193" i="1"/>
  <c r="GJ193" i="1"/>
  <c r="FL193" i="1"/>
  <c r="CS193" i="1"/>
  <c r="WI193" i="1" s="1"/>
  <c r="XG193" i="1" s="1"/>
  <c r="AX198" i="1"/>
  <c r="BU198" i="1" s="1"/>
  <c r="AX100" i="1"/>
  <c r="BU100" i="1" s="1"/>
  <c r="AX21" i="1"/>
  <c r="BU21" i="1" s="1"/>
  <c r="HI91" i="1"/>
  <c r="GK91" i="1"/>
  <c r="FM91" i="1"/>
  <c r="CT91" i="1"/>
  <c r="WJ91" i="1" s="1"/>
  <c r="XH91" i="1" s="1"/>
  <c r="AY135" i="1"/>
  <c r="BV135" i="1" s="1"/>
  <c r="AY17" i="1"/>
  <c r="BV17" i="1" s="1"/>
  <c r="OS50" i="1" l="1"/>
  <c r="PQ103" i="1"/>
  <c r="WI133" i="1"/>
  <c r="XG133" i="1" s="1"/>
  <c r="LA133" i="1"/>
  <c r="CT133" i="1"/>
  <c r="FM133" i="1"/>
  <c r="KC133" i="1"/>
  <c r="HI133" i="1"/>
  <c r="LY133" i="1"/>
  <c r="MW133" i="1"/>
  <c r="JE133" i="1"/>
  <c r="GK133" i="1"/>
  <c r="IG133" i="1"/>
  <c r="PQ50" i="1"/>
  <c r="QO103" i="1"/>
  <c r="QO50" i="1"/>
  <c r="RM103" i="1"/>
  <c r="PS214" i="1"/>
  <c r="YG214" i="1"/>
  <c r="QP215" i="1"/>
  <c r="YF215" i="1"/>
  <c r="PR216" i="1"/>
  <c r="YF216" i="1"/>
  <c r="OT73" i="1"/>
  <c r="YF73" i="1"/>
  <c r="OS76" i="1"/>
  <c r="YE76" i="1"/>
  <c r="PR212" i="1"/>
  <c r="YF212" i="1"/>
  <c r="PQ213" i="1"/>
  <c r="YE213" i="1"/>
  <c r="QO161" i="1"/>
  <c r="YE161" i="1"/>
  <c r="QP190" i="1"/>
  <c r="YF190" i="1"/>
  <c r="PR73" i="1"/>
  <c r="RO214" i="1"/>
  <c r="RN212" i="1"/>
  <c r="RM161" i="1"/>
  <c r="RN190" i="1"/>
  <c r="QP73" i="1"/>
  <c r="QP216" i="1"/>
  <c r="RN73" i="1"/>
  <c r="RN216" i="1"/>
  <c r="PQ76" i="1"/>
  <c r="OT215" i="1"/>
  <c r="OS161" i="1"/>
  <c r="OT190" i="1"/>
  <c r="QO213" i="1"/>
  <c r="PQ161" i="1"/>
  <c r="PR190" i="1"/>
  <c r="OU214" i="1"/>
  <c r="OT216" i="1"/>
  <c r="OT212" i="1"/>
  <c r="PR215" i="1"/>
  <c r="TX32" i="1"/>
  <c r="TX140" i="1"/>
  <c r="TW207" i="1"/>
  <c r="TW55" i="1"/>
  <c r="TW45" i="1"/>
  <c r="TW192" i="1"/>
  <c r="TW25" i="1"/>
  <c r="TX31" i="1"/>
  <c r="TX122" i="1"/>
  <c r="TX26" i="1"/>
  <c r="TW144" i="1"/>
  <c r="TW168" i="1"/>
  <c r="TX173" i="1"/>
  <c r="TV100" i="1"/>
  <c r="TW141" i="1"/>
  <c r="TX44" i="1"/>
  <c r="TW100" i="1"/>
  <c r="TW92" i="1"/>
  <c r="TW209" i="1"/>
  <c r="TW53" i="1"/>
  <c r="TX110" i="1"/>
  <c r="TX114" i="1"/>
  <c r="TW60" i="1"/>
  <c r="TW154" i="1"/>
  <c r="TW77" i="1"/>
  <c r="TV42" i="1"/>
  <c r="TV90" i="1"/>
  <c r="TW69" i="1"/>
  <c r="TV97" i="1"/>
  <c r="TX77" i="1"/>
  <c r="TV89" i="1"/>
  <c r="TV61" i="1"/>
  <c r="TV46" i="1"/>
  <c r="TV124" i="1"/>
  <c r="TV176" i="1"/>
  <c r="TV182" i="1"/>
  <c r="TV116" i="1"/>
  <c r="TW175" i="1"/>
  <c r="WI106" i="1"/>
  <c r="XG106" i="1" s="1"/>
  <c r="MW106" i="1"/>
  <c r="JE106" i="1"/>
  <c r="HI106" i="1"/>
  <c r="LY106" i="1"/>
  <c r="IG106" i="1"/>
  <c r="GK106" i="1"/>
  <c r="LA106" i="1"/>
  <c r="FM106" i="1"/>
  <c r="KC106" i="1"/>
  <c r="CT106" i="1"/>
  <c r="WI75" i="1"/>
  <c r="XG75" i="1" s="1"/>
  <c r="MW75" i="1"/>
  <c r="JE75" i="1"/>
  <c r="CT75" i="1"/>
  <c r="LY75" i="1"/>
  <c r="IG75" i="1"/>
  <c r="HI75" i="1"/>
  <c r="LA75" i="1"/>
  <c r="GK75" i="1"/>
  <c r="KC75" i="1"/>
  <c r="FM75" i="1"/>
  <c r="TX157" i="1"/>
  <c r="TW135" i="1"/>
  <c r="TW23" i="1"/>
  <c r="TX95" i="1"/>
  <c r="TW113" i="1"/>
  <c r="TW44" i="1"/>
  <c r="TV104" i="1"/>
  <c r="TW136" i="1"/>
  <c r="TX58" i="1"/>
  <c r="TW99" i="1"/>
  <c r="TX118" i="1"/>
  <c r="TX98" i="1"/>
  <c r="TW153" i="1"/>
  <c r="TW96" i="1"/>
  <c r="TX23" i="1"/>
  <c r="TX127" i="1"/>
  <c r="TW29" i="1"/>
  <c r="TY73" i="1"/>
  <c r="WJ73" i="1"/>
  <c r="XH73" i="1" s="1"/>
  <c r="TV62" i="1"/>
  <c r="TV65" i="1"/>
  <c r="TV68" i="1"/>
  <c r="TV56" i="1"/>
  <c r="TV146" i="1"/>
  <c r="TV166" i="1"/>
  <c r="TV150" i="1"/>
  <c r="TV130" i="1"/>
  <c r="TV186" i="1"/>
  <c r="TV155" i="1"/>
  <c r="TV117" i="1"/>
  <c r="TV196" i="1"/>
  <c r="TV210" i="1"/>
  <c r="TY213" i="1"/>
  <c r="TZ216" i="1"/>
  <c r="TZ212" i="1"/>
  <c r="TW173" i="1"/>
  <c r="TX52" i="1"/>
  <c r="TX99" i="1"/>
  <c r="TV158" i="1"/>
  <c r="TW211" i="1"/>
  <c r="TX179" i="1"/>
  <c r="TX156" i="1"/>
  <c r="TX39" i="1"/>
  <c r="TV168" i="1"/>
  <c r="TX36" i="1"/>
  <c r="TW204" i="1"/>
  <c r="TW49" i="1"/>
  <c r="TW162" i="1"/>
  <c r="TX74" i="1"/>
  <c r="TW172" i="1"/>
  <c r="TW148" i="1"/>
  <c r="TW33" i="1"/>
  <c r="TW132" i="1"/>
  <c r="TW84" i="1"/>
  <c r="TW104" i="1"/>
  <c r="TX88" i="1"/>
  <c r="TW198" i="1"/>
  <c r="TX82" i="1"/>
  <c r="TX51" i="1"/>
  <c r="TW177" i="1"/>
  <c r="TX204" i="1"/>
  <c r="TW158" i="1"/>
  <c r="TW21" i="1"/>
  <c r="TX63" i="1"/>
  <c r="TX43" i="1"/>
  <c r="TX70" i="1"/>
  <c r="TX27" i="1"/>
  <c r="TV134" i="1"/>
  <c r="TV38" i="1"/>
  <c r="TV80" i="1"/>
  <c r="TV86" i="1"/>
  <c r="TV54" i="1"/>
  <c r="TV93" i="1"/>
  <c r="TW81" i="1"/>
  <c r="TV163" i="1"/>
  <c r="TV174" i="1"/>
  <c r="TV199" i="1"/>
  <c r="TV159" i="1"/>
  <c r="TV165" i="1"/>
  <c r="TV121" i="1"/>
  <c r="TV170" i="1"/>
  <c r="TZ215" i="1"/>
  <c r="WI110" i="1"/>
  <c r="XG110" i="1" s="1"/>
  <c r="MW110" i="1"/>
  <c r="JE110" i="1"/>
  <c r="FM110" i="1"/>
  <c r="LY110" i="1"/>
  <c r="IG110" i="1"/>
  <c r="CT110" i="1"/>
  <c r="LA110" i="1"/>
  <c r="HI110" i="1"/>
  <c r="KC110" i="1"/>
  <c r="GK110" i="1"/>
  <c r="TX19" i="1"/>
  <c r="TW171" i="1"/>
  <c r="TV195" i="1"/>
  <c r="TV198" i="1"/>
  <c r="TY190" i="1"/>
  <c r="WJ190" i="1"/>
  <c r="XH190" i="1" s="1"/>
  <c r="TV136" i="1"/>
  <c r="TW127" i="1"/>
  <c r="TW64" i="1"/>
  <c r="TX164" i="1"/>
  <c r="TW201" i="1"/>
  <c r="TW125" i="1"/>
  <c r="TX133" i="1"/>
  <c r="TW70" i="1"/>
  <c r="TW195" i="1"/>
  <c r="TV21" i="1"/>
  <c r="TX83" i="1"/>
  <c r="TX167" i="1"/>
  <c r="TW152" i="1"/>
  <c r="TX76" i="1"/>
  <c r="WI76" i="1"/>
  <c r="XG76" i="1" s="1"/>
  <c r="TV35" i="1"/>
  <c r="TV72" i="1"/>
  <c r="TV34" i="1"/>
  <c r="TV111" i="1"/>
  <c r="TV205" i="1"/>
  <c r="TV120" i="1"/>
  <c r="TV105" i="1"/>
  <c r="TV107" i="1"/>
  <c r="TV109" i="1"/>
  <c r="TV101" i="1"/>
  <c r="WI173" i="1"/>
  <c r="XG173" i="1" s="1"/>
  <c r="MW173" i="1"/>
  <c r="JE173" i="1"/>
  <c r="CT173" i="1"/>
  <c r="LY173" i="1"/>
  <c r="IG173" i="1"/>
  <c r="GK173" i="1"/>
  <c r="LA173" i="1"/>
  <c r="FM173" i="1"/>
  <c r="KC173" i="1"/>
  <c r="HI173" i="1"/>
  <c r="WI53" i="1"/>
  <c r="XG53" i="1" s="1"/>
  <c r="MW53" i="1"/>
  <c r="KC53" i="1"/>
  <c r="HI53" i="1"/>
  <c r="LY53" i="1"/>
  <c r="IG53" i="1"/>
  <c r="GK53" i="1"/>
  <c r="LA53" i="1"/>
  <c r="FM53" i="1"/>
  <c r="JE53" i="1"/>
  <c r="CT53" i="1"/>
  <c r="QO76" i="1"/>
  <c r="RM213" i="1"/>
  <c r="RM76" i="1"/>
  <c r="OS213" i="1"/>
  <c r="NU32" i="1"/>
  <c r="QO32" i="1" s="1"/>
  <c r="NU140" i="1"/>
  <c r="YE140" i="1" s="1"/>
  <c r="NU149" i="1"/>
  <c r="NU139" i="1"/>
  <c r="NU142" i="1"/>
  <c r="NU20" i="1"/>
  <c r="YE20" i="1" s="1"/>
  <c r="NV161" i="1"/>
  <c r="RN161" i="1" s="1"/>
  <c r="NU31" i="1"/>
  <c r="QO31" i="1" s="1"/>
  <c r="NU122" i="1"/>
  <c r="NU26" i="1"/>
  <c r="YE26" i="1" s="1"/>
  <c r="NU173" i="1"/>
  <c r="NV188" i="1"/>
  <c r="OT188" i="1" s="1"/>
  <c r="NU44" i="1"/>
  <c r="NU126" i="1"/>
  <c r="YE126" i="1" s="1"/>
  <c r="NU135" i="1"/>
  <c r="NU110" i="1"/>
  <c r="NU114" i="1"/>
  <c r="NU171" i="1"/>
  <c r="YE171" i="1" s="1"/>
  <c r="NU113" i="1"/>
  <c r="NW73" i="1"/>
  <c r="RO73" i="1" s="1"/>
  <c r="NU137" i="1"/>
  <c r="NW77" i="1"/>
  <c r="YG77" i="1" s="1"/>
  <c r="NW215" i="1"/>
  <c r="NU207" i="1"/>
  <c r="NU157" i="1"/>
  <c r="NU19" i="1"/>
  <c r="YE19" i="1" s="1"/>
  <c r="NU95" i="1"/>
  <c r="QO95" i="1" s="1"/>
  <c r="NU58" i="1"/>
  <c r="NU118" i="1"/>
  <c r="NU98" i="1"/>
  <c r="YE98" i="1" s="1"/>
  <c r="NU203" i="1"/>
  <c r="NU23" i="1"/>
  <c r="PQ23" i="1" s="1"/>
  <c r="NU127" i="1"/>
  <c r="NV77" i="1"/>
  <c r="YF77" i="1" s="1"/>
  <c r="NX214" i="1"/>
  <c r="NU52" i="1"/>
  <c r="NU99" i="1"/>
  <c r="NU179" i="1"/>
  <c r="YE179" i="1" s="1"/>
  <c r="NU156" i="1"/>
  <c r="NU39" i="1"/>
  <c r="NU36" i="1"/>
  <c r="NU74" i="1"/>
  <c r="YE74" i="1" s="1"/>
  <c r="NU67" i="1"/>
  <c r="NU88" i="1"/>
  <c r="RM88" i="1" s="1"/>
  <c r="NU71" i="1"/>
  <c r="NU82" i="1"/>
  <c r="YE82" i="1" s="1"/>
  <c r="NU51" i="1"/>
  <c r="NU204" i="1"/>
  <c r="QO204" i="1" s="1"/>
  <c r="NU24" i="1"/>
  <c r="QO24" i="1" s="1"/>
  <c r="NV85" i="1"/>
  <c r="YF85" i="1" s="1"/>
  <c r="NV58" i="1"/>
  <c r="OT58" i="1" s="1"/>
  <c r="NU143" i="1"/>
  <c r="NU115" i="1"/>
  <c r="NU63" i="1"/>
  <c r="YE63" i="1" s="1"/>
  <c r="NU43" i="1"/>
  <c r="NU70" i="1"/>
  <c r="PQ70" i="1" s="1"/>
  <c r="NU27" i="1"/>
  <c r="RM27" i="1" s="1"/>
  <c r="NV76" i="1"/>
  <c r="YF76" i="1" s="1"/>
  <c r="NU17" i="1"/>
  <c r="NU145" i="1"/>
  <c r="OS145" i="1" s="1"/>
  <c r="NU28" i="1"/>
  <c r="NU206" i="1"/>
  <c r="YE206" i="1" s="1"/>
  <c r="NU180" i="1"/>
  <c r="NU30" i="1"/>
  <c r="NU164" i="1"/>
  <c r="NU133" i="1"/>
  <c r="YE133" i="1" s="1"/>
  <c r="NU200" i="1"/>
  <c r="NV179" i="1"/>
  <c r="QP179" i="1" s="1"/>
  <c r="NU83" i="1"/>
  <c r="NU167" i="1"/>
  <c r="YE167" i="1" s="1"/>
  <c r="NV213" i="1"/>
  <c r="NW216" i="1"/>
  <c r="NW212" i="1"/>
  <c r="TY85" i="1"/>
  <c r="TX113" i="1"/>
  <c r="MZ212" i="1"/>
  <c r="MB212" i="1"/>
  <c r="LD212" i="1"/>
  <c r="KF212" i="1"/>
  <c r="JH212" i="1"/>
  <c r="IJ212" i="1"/>
  <c r="HL212" i="1"/>
  <c r="GN212" i="1"/>
  <c r="FP212" i="1"/>
  <c r="CW212" i="1"/>
  <c r="WM212" i="1" s="1"/>
  <c r="XK212" i="1" s="1"/>
  <c r="MZ216" i="1"/>
  <c r="MB216" i="1"/>
  <c r="LD216" i="1"/>
  <c r="KF216" i="1"/>
  <c r="JH216" i="1"/>
  <c r="IJ216" i="1"/>
  <c r="HL216" i="1"/>
  <c r="GN216" i="1"/>
  <c r="FP216" i="1"/>
  <c r="CW216" i="1"/>
  <c r="WM216" i="1" s="1"/>
  <c r="XK216" i="1" s="1"/>
  <c r="BB213" i="1"/>
  <c r="BX213" i="1"/>
  <c r="EQ213" i="1"/>
  <c r="DS213" i="1"/>
  <c r="BZ214" i="1"/>
  <c r="BD214" i="1"/>
  <c r="ES214" i="1"/>
  <c r="DU214" i="1"/>
  <c r="BC216" i="1"/>
  <c r="BY216" i="1"/>
  <c r="ER216" i="1"/>
  <c r="DT216" i="1"/>
  <c r="BC212" i="1"/>
  <c r="BY212" i="1"/>
  <c r="ER212" i="1"/>
  <c r="DT212" i="1"/>
  <c r="CW215" i="1"/>
  <c r="WM215" i="1" s="1"/>
  <c r="XK215" i="1" s="1"/>
  <c r="MZ215" i="1"/>
  <c r="MB215" i="1"/>
  <c r="LD215" i="1"/>
  <c r="KF215" i="1"/>
  <c r="JH215" i="1"/>
  <c r="IJ215" i="1"/>
  <c r="HL215" i="1"/>
  <c r="GN215" i="1"/>
  <c r="FP215" i="1"/>
  <c r="CW213" i="1"/>
  <c r="WM213" i="1" s="1"/>
  <c r="XK213" i="1" s="1"/>
  <c r="MZ213" i="1"/>
  <c r="MB213" i="1"/>
  <c r="LD213" i="1"/>
  <c r="KF213" i="1"/>
  <c r="JH213" i="1"/>
  <c r="IJ213" i="1"/>
  <c r="HL213" i="1"/>
  <c r="GN213" i="1"/>
  <c r="FP213" i="1"/>
  <c r="CW214" i="1"/>
  <c r="WM214" i="1" s="1"/>
  <c r="XK214" i="1" s="1"/>
  <c r="MZ214" i="1"/>
  <c r="MB214" i="1"/>
  <c r="LD214" i="1"/>
  <c r="KF214" i="1"/>
  <c r="JH214" i="1"/>
  <c r="IJ214" i="1"/>
  <c r="HL214" i="1"/>
  <c r="GN214" i="1"/>
  <c r="FP214" i="1"/>
  <c r="UA214" i="1"/>
  <c r="BY215" i="1"/>
  <c r="BC215" i="1"/>
  <c r="ER215" i="1"/>
  <c r="DT215" i="1"/>
  <c r="LY102" i="1"/>
  <c r="IG102" i="1"/>
  <c r="GK102" i="1"/>
  <c r="MW102" i="1"/>
  <c r="HI102" i="1"/>
  <c r="LA102" i="1"/>
  <c r="FM102" i="1"/>
  <c r="JE102" i="1"/>
  <c r="KC102" i="1"/>
  <c r="CT102" i="1"/>
  <c r="WJ102" i="1" s="1"/>
  <c r="XH102" i="1" s="1"/>
  <c r="LY108" i="1"/>
  <c r="IG108" i="1"/>
  <c r="CT108" i="1"/>
  <c r="WJ108" i="1" s="1"/>
  <c r="XH108" i="1" s="1"/>
  <c r="LA108" i="1"/>
  <c r="HI108" i="1"/>
  <c r="KC108" i="1"/>
  <c r="GK108" i="1"/>
  <c r="MW108" i="1"/>
  <c r="JE108" i="1"/>
  <c r="FM108" i="1"/>
  <c r="DR77" i="1"/>
  <c r="TX143" i="1"/>
  <c r="TX171" i="1"/>
  <c r="LA162" i="1"/>
  <c r="GK162" i="1"/>
  <c r="KC162" i="1"/>
  <c r="FM162" i="1"/>
  <c r="MW162" i="1"/>
  <c r="JE162" i="1"/>
  <c r="CT162" i="1"/>
  <c r="WJ162" i="1" s="1"/>
  <c r="XH162" i="1" s="1"/>
  <c r="LY162" i="1"/>
  <c r="IG162" i="1"/>
  <c r="HI162" i="1"/>
  <c r="TX135" i="1"/>
  <c r="TX28" i="1"/>
  <c r="TY179" i="1"/>
  <c r="TX200" i="1"/>
  <c r="TY188" i="1"/>
  <c r="EN163" i="1"/>
  <c r="NT163" i="1" s="1"/>
  <c r="YD163" i="1" s="1"/>
  <c r="DP163" i="1"/>
  <c r="EN146" i="1"/>
  <c r="NT146" i="1" s="1"/>
  <c r="YD146" i="1" s="1"/>
  <c r="DP146" i="1"/>
  <c r="OQ176" i="1"/>
  <c r="RK176" i="1"/>
  <c r="QM176" i="1"/>
  <c r="PO176" i="1"/>
  <c r="DP166" i="1"/>
  <c r="EN166" i="1"/>
  <c r="NT166" i="1" s="1"/>
  <c r="YD166" i="1" s="1"/>
  <c r="DP150" i="1"/>
  <c r="EN150" i="1"/>
  <c r="NT150" i="1" s="1"/>
  <c r="YD150" i="1" s="1"/>
  <c r="EN130" i="1"/>
  <c r="NT130" i="1" s="1"/>
  <c r="YD130" i="1" s="1"/>
  <c r="DP130" i="1"/>
  <c r="RK155" i="1"/>
  <c r="QM155" i="1"/>
  <c r="PO155" i="1"/>
  <c r="OQ155" i="1"/>
  <c r="BU186" i="1"/>
  <c r="AY186" i="1"/>
  <c r="BU176" i="1"/>
  <c r="AY176" i="1"/>
  <c r="OQ117" i="1"/>
  <c r="RK117" i="1"/>
  <c r="QM117" i="1"/>
  <c r="PO117" i="1"/>
  <c r="OQ196" i="1"/>
  <c r="RK196" i="1"/>
  <c r="QM196" i="1"/>
  <c r="PO196" i="1"/>
  <c r="BU105" i="1"/>
  <c r="AY105" i="1"/>
  <c r="BU107" i="1"/>
  <c r="AY107" i="1"/>
  <c r="QM121" i="1"/>
  <c r="PO121" i="1"/>
  <c r="OQ121" i="1"/>
  <c r="RK121" i="1"/>
  <c r="PO170" i="1"/>
  <c r="OQ170" i="1"/>
  <c r="RK170" i="1"/>
  <c r="QM170" i="1"/>
  <c r="BU159" i="1"/>
  <c r="AY159" i="1"/>
  <c r="BU165" i="1"/>
  <c r="AY165" i="1"/>
  <c r="BU109" i="1"/>
  <c r="AY109" i="1"/>
  <c r="DS77" i="1"/>
  <c r="PO146" i="1"/>
  <c r="OQ146" i="1"/>
  <c r="RK146" i="1"/>
  <c r="QM146" i="1"/>
  <c r="EO175" i="1"/>
  <c r="DQ175" i="1"/>
  <c r="DP109" i="1"/>
  <c r="EN109" i="1"/>
  <c r="NT109" i="1" s="1"/>
  <c r="YD109" i="1" s="1"/>
  <c r="DP101" i="1"/>
  <c r="EN101" i="1"/>
  <c r="NT101" i="1" s="1"/>
  <c r="YD101" i="1" s="1"/>
  <c r="OQ166" i="1"/>
  <c r="RK166" i="1"/>
  <c r="QM166" i="1"/>
  <c r="PO166" i="1"/>
  <c r="PO150" i="1"/>
  <c r="OQ150" i="1"/>
  <c r="RK150" i="1"/>
  <c r="QM150" i="1"/>
  <c r="RK130" i="1"/>
  <c r="QM130" i="1"/>
  <c r="PO130" i="1"/>
  <c r="OQ130" i="1"/>
  <c r="BU111" i="1"/>
  <c r="AY111" i="1"/>
  <c r="BU124" i="1"/>
  <c r="AY124" i="1"/>
  <c r="BU205" i="1"/>
  <c r="AY205" i="1"/>
  <c r="BU120" i="1"/>
  <c r="AY120" i="1"/>
  <c r="PO182" i="1"/>
  <c r="OQ182" i="1"/>
  <c r="RK182" i="1"/>
  <c r="QM182" i="1"/>
  <c r="DP186" i="1"/>
  <c r="EN186" i="1"/>
  <c r="NT186" i="1" s="1"/>
  <c r="YD186" i="1" s="1"/>
  <c r="DP176" i="1"/>
  <c r="EN176" i="1"/>
  <c r="NT176" i="1" s="1"/>
  <c r="YD176" i="1" s="1"/>
  <c r="OQ116" i="1"/>
  <c r="RK116" i="1"/>
  <c r="QM116" i="1"/>
  <c r="PO116" i="1"/>
  <c r="EN105" i="1"/>
  <c r="NT105" i="1" s="1"/>
  <c r="YD105" i="1" s="1"/>
  <c r="DP105" i="1"/>
  <c r="EN107" i="1"/>
  <c r="NT107" i="1" s="1"/>
  <c r="YD107" i="1" s="1"/>
  <c r="DP107" i="1"/>
  <c r="QM210" i="1"/>
  <c r="PO210" i="1"/>
  <c r="OQ210" i="1"/>
  <c r="RK210" i="1"/>
  <c r="EN159" i="1"/>
  <c r="NT159" i="1" s="1"/>
  <c r="YD159" i="1" s="1"/>
  <c r="DP159" i="1"/>
  <c r="EN165" i="1"/>
  <c r="NT165" i="1" s="1"/>
  <c r="YD165" i="1" s="1"/>
  <c r="DP165" i="1"/>
  <c r="BV175" i="1"/>
  <c r="AZ175" i="1"/>
  <c r="BU101" i="1"/>
  <c r="AY101" i="1"/>
  <c r="RK124" i="1"/>
  <c r="QM124" i="1"/>
  <c r="PO124" i="1"/>
  <c r="OQ124" i="1"/>
  <c r="BU210" i="1"/>
  <c r="AY210" i="1"/>
  <c r="BU121" i="1"/>
  <c r="AY121" i="1"/>
  <c r="BU170" i="1"/>
  <c r="AY170" i="1"/>
  <c r="DP111" i="1"/>
  <c r="EN111" i="1"/>
  <c r="NT111" i="1" s="1"/>
  <c r="YD111" i="1" s="1"/>
  <c r="EN124" i="1"/>
  <c r="NT124" i="1" s="1"/>
  <c r="YD124" i="1" s="1"/>
  <c r="DP124" i="1"/>
  <c r="OQ174" i="1"/>
  <c r="RK174" i="1"/>
  <c r="QM174" i="1"/>
  <c r="PO174" i="1"/>
  <c r="RK199" i="1"/>
  <c r="QM199" i="1"/>
  <c r="PO199" i="1"/>
  <c r="OQ199" i="1"/>
  <c r="EN205" i="1"/>
  <c r="NT205" i="1" s="1"/>
  <c r="YD205" i="1" s="1"/>
  <c r="DP205" i="1"/>
  <c r="EN120" i="1"/>
  <c r="NT120" i="1" s="1"/>
  <c r="YD120" i="1" s="1"/>
  <c r="DP120" i="1"/>
  <c r="PO105" i="1"/>
  <c r="OQ105" i="1"/>
  <c r="RK105" i="1"/>
  <c r="QM105" i="1"/>
  <c r="OQ107" i="1"/>
  <c r="RK107" i="1"/>
  <c r="QM107" i="1"/>
  <c r="PO107" i="1"/>
  <c r="BU174" i="1"/>
  <c r="AY174" i="1"/>
  <c r="BU199" i="1"/>
  <c r="AY199" i="1"/>
  <c r="BU182" i="1"/>
  <c r="AY182" i="1"/>
  <c r="BU155" i="1"/>
  <c r="AY155" i="1"/>
  <c r="RL175" i="1"/>
  <c r="QN175" i="1"/>
  <c r="PP175" i="1"/>
  <c r="OR175" i="1"/>
  <c r="BU117" i="1"/>
  <c r="AY117" i="1"/>
  <c r="BU196" i="1"/>
  <c r="AY196" i="1"/>
  <c r="BU116" i="1"/>
  <c r="AY116" i="1"/>
  <c r="RK163" i="1"/>
  <c r="QM163" i="1"/>
  <c r="PO163" i="1"/>
  <c r="OQ163" i="1"/>
  <c r="BA77" i="1"/>
  <c r="BX77" i="1" s="1"/>
  <c r="DT77" i="1" s="1"/>
  <c r="OQ111" i="1"/>
  <c r="RK111" i="1"/>
  <c r="QM111" i="1"/>
  <c r="PO111" i="1"/>
  <c r="EN210" i="1"/>
  <c r="NT210" i="1" s="1"/>
  <c r="YD210" i="1" s="1"/>
  <c r="DP210" i="1"/>
  <c r="EN121" i="1"/>
  <c r="NT121" i="1" s="1"/>
  <c r="YD121" i="1" s="1"/>
  <c r="DP121" i="1"/>
  <c r="EN170" i="1"/>
  <c r="NT170" i="1" s="1"/>
  <c r="YD170" i="1" s="1"/>
  <c r="DP170" i="1"/>
  <c r="RK205" i="1"/>
  <c r="QM205" i="1"/>
  <c r="OQ205" i="1"/>
  <c r="PO205" i="1"/>
  <c r="OQ120" i="1"/>
  <c r="RK120" i="1"/>
  <c r="QM120" i="1"/>
  <c r="PO120" i="1"/>
  <c r="BU163" i="1"/>
  <c r="AY163" i="1"/>
  <c r="BU146" i="1"/>
  <c r="AY146" i="1"/>
  <c r="PO186" i="1"/>
  <c r="OQ186" i="1"/>
  <c r="RK186" i="1"/>
  <c r="QM186" i="1"/>
  <c r="BU166" i="1"/>
  <c r="AY166" i="1"/>
  <c r="BU150" i="1"/>
  <c r="AY150" i="1"/>
  <c r="BU130" i="1"/>
  <c r="AY130" i="1"/>
  <c r="EN174" i="1"/>
  <c r="NT174" i="1" s="1"/>
  <c r="YD174" i="1" s="1"/>
  <c r="DP174" i="1"/>
  <c r="EN199" i="1"/>
  <c r="NT199" i="1" s="1"/>
  <c r="YD199" i="1" s="1"/>
  <c r="DP199" i="1"/>
  <c r="QM159" i="1"/>
  <c r="PO159" i="1"/>
  <c r="OQ159" i="1"/>
  <c r="RK159" i="1"/>
  <c r="QM165" i="1"/>
  <c r="PO165" i="1"/>
  <c r="OQ165" i="1"/>
  <c r="RK165" i="1"/>
  <c r="DP182" i="1"/>
  <c r="EN182" i="1"/>
  <c r="NT182" i="1" s="1"/>
  <c r="YD182" i="1" s="1"/>
  <c r="DP155" i="1"/>
  <c r="EN155" i="1"/>
  <c r="NT155" i="1" s="1"/>
  <c r="YD155" i="1" s="1"/>
  <c r="PO109" i="1"/>
  <c r="OQ109" i="1"/>
  <c r="RK109" i="1"/>
  <c r="QM109" i="1"/>
  <c r="QM101" i="1"/>
  <c r="PO101" i="1"/>
  <c r="OQ101" i="1"/>
  <c r="RK101" i="1"/>
  <c r="EN117" i="1"/>
  <c r="NT117" i="1" s="1"/>
  <c r="YD117" i="1" s="1"/>
  <c r="DP117" i="1"/>
  <c r="EN196" i="1"/>
  <c r="NT196" i="1" s="1"/>
  <c r="YD196" i="1" s="1"/>
  <c r="DP196" i="1"/>
  <c r="EN116" i="1"/>
  <c r="NT116" i="1" s="1"/>
  <c r="YD116" i="1" s="1"/>
  <c r="DP116" i="1"/>
  <c r="TX24" i="1"/>
  <c r="TY58" i="1"/>
  <c r="TX20" i="1"/>
  <c r="PR77" i="1"/>
  <c r="QP77" i="1"/>
  <c r="OQ35" i="1"/>
  <c r="RK35" i="1"/>
  <c r="PO35" i="1"/>
  <c r="QM35" i="1"/>
  <c r="BU89" i="1"/>
  <c r="AY89" i="1"/>
  <c r="BU34" i="1"/>
  <c r="AY34" i="1"/>
  <c r="BU61" i="1"/>
  <c r="AY61" i="1"/>
  <c r="BU46" i="1"/>
  <c r="AY46" i="1"/>
  <c r="BU35" i="1"/>
  <c r="AY35" i="1"/>
  <c r="OQ72" i="1"/>
  <c r="PO72" i="1"/>
  <c r="RK72" i="1"/>
  <c r="QM72" i="1"/>
  <c r="EN42" i="1"/>
  <c r="NT42" i="1" s="1"/>
  <c r="YD42" i="1" s="1"/>
  <c r="DP42" i="1"/>
  <c r="DP90" i="1"/>
  <c r="EN90" i="1"/>
  <c r="NT90" i="1" s="1"/>
  <c r="YD90" i="1" s="1"/>
  <c r="DQ69" i="1"/>
  <c r="EO69" i="1"/>
  <c r="DP97" i="1"/>
  <c r="EN97" i="1"/>
  <c r="NT97" i="1" s="1"/>
  <c r="YD97" i="1" s="1"/>
  <c r="EN62" i="1"/>
  <c r="NT62" i="1" s="1"/>
  <c r="YD62" i="1" s="1"/>
  <c r="DP62" i="1"/>
  <c r="DP54" i="1"/>
  <c r="EN54" i="1"/>
  <c r="NT54" i="1" s="1"/>
  <c r="YD54" i="1" s="1"/>
  <c r="QM65" i="1"/>
  <c r="PO65" i="1"/>
  <c r="OQ65" i="1"/>
  <c r="RK65" i="1"/>
  <c r="OQ68" i="1"/>
  <c r="RK68" i="1"/>
  <c r="QM68" i="1"/>
  <c r="PO68" i="1"/>
  <c r="OQ56" i="1"/>
  <c r="PO56" i="1"/>
  <c r="RK56" i="1"/>
  <c r="QM56" i="1"/>
  <c r="EN89" i="1"/>
  <c r="NT89" i="1" s="1"/>
  <c r="YD89" i="1" s="1"/>
  <c r="DP89" i="1"/>
  <c r="DP34" i="1"/>
  <c r="EN34" i="1"/>
  <c r="NT34" i="1" s="1"/>
  <c r="YD34" i="1" s="1"/>
  <c r="DP61" i="1"/>
  <c r="EN61" i="1"/>
  <c r="NT61" i="1" s="1"/>
  <c r="YD61" i="1" s="1"/>
  <c r="DP46" i="1"/>
  <c r="EN46" i="1"/>
  <c r="NT46" i="1" s="1"/>
  <c r="YD46" i="1" s="1"/>
  <c r="DP35" i="1"/>
  <c r="EN35" i="1"/>
  <c r="NT35" i="1" s="1"/>
  <c r="YD35" i="1" s="1"/>
  <c r="PO38" i="1"/>
  <c r="OQ38" i="1"/>
  <c r="RK38" i="1"/>
  <c r="QM38" i="1"/>
  <c r="PO80" i="1"/>
  <c r="RK80" i="1"/>
  <c r="QM80" i="1"/>
  <c r="OQ80" i="1"/>
  <c r="QM86" i="1"/>
  <c r="OQ86" i="1"/>
  <c r="PO86" i="1"/>
  <c r="RK86" i="1"/>
  <c r="BU38" i="1"/>
  <c r="AY38" i="1"/>
  <c r="BU80" i="1"/>
  <c r="AY80" i="1"/>
  <c r="BU86" i="1"/>
  <c r="AY86" i="1"/>
  <c r="BU72" i="1"/>
  <c r="AY72" i="1"/>
  <c r="OQ89" i="1"/>
  <c r="RK89" i="1"/>
  <c r="QM89" i="1"/>
  <c r="PO89" i="1"/>
  <c r="QM61" i="1"/>
  <c r="OQ61" i="1"/>
  <c r="PO61" i="1"/>
  <c r="RK61" i="1"/>
  <c r="OQ46" i="1"/>
  <c r="RK46" i="1"/>
  <c r="QM46" i="1"/>
  <c r="PO46" i="1"/>
  <c r="BU65" i="1"/>
  <c r="AY65" i="1"/>
  <c r="BU93" i="1"/>
  <c r="AY93" i="1"/>
  <c r="BU68" i="1"/>
  <c r="AY68" i="1"/>
  <c r="BU56" i="1"/>
  <c r="AY56" i="1"/>
  <c r="BV81" i="1"/>
  <c r="AZ81" i="1"/>
  <c r="OQ62" i="1"/>
  <c r="RK62" i="1"/>
  <c r="QM62" i="1"/>
  <c r="PO62" i="1"/>
  <c r="QM54" i="1"/>
  <c r="OQ54" i="1"/>
  <c r="PO54" i="1"/>
  <c r="RK54" i="1"/>
  <c r="DP38" i="1"/>
  <c r="EN38" i="1"/>
  <c r="NT38" i="1" s="1"/>
  <c r="YD38" i="1" s="1"/>
  <c r="EN80" i="1"/>
  <c r="NT80" i="1" s="1"/>
  <c r="YD80" i="1" s="1"/>
  <c r="DP80" i="1"/>
  <c r="EN86" i="1"/>
  <c r="NT86" i="1" s="1"/>
  <c r="YD86" i="1" s="1"/>
  <c r="DP86" i="1"/>
  <c r="DP72" i="1"/>
  <c r="EN72" i="1"/>
  <c r="NT72" i="1" s="1"/>
  <c r="YD72" i="1" s="1"/>
  <c r="EO77" i="1"/>
  <c r="QM34" i="1"/>
  <c r="OQ34" i="1"/>
  <c r="RK34" i="1"/>
  <c r="PO34" i="1"/>
  <c r="EN65" i="1"/>
  <c r="NT65" i="1" s="1"/>
  <c r="YD65" i="1" s="1"/>
  <c r="DP65" i="1"/>
  <c r="EN93" i="1"/>
  <c r="NT93" i="1" s="1"/>
  <c r="YD93" i="1" s="1"/>
  <c r="DP93" i="1"/>
  <c r="EN68" i="1"/>
  <c r="NT68" i="1" s="1"/>
  <c r="YD68" i="1" s="1"/>
  <c r="DP68" i="1"/>
  <c r="DP56" i="1"/>
  <c r="EN56" i="1"/>
  <c r="NT56" i="1" s="1"/>
  <c r="YD56" i="1" s="1"/>
  <c r="EO81" i="1"/>
  <c r="DQ81" i="1"/>
  <c r="PO42" i="1"/>
  <c r="OQ42" i="1"/>
  <c r="RK42" i="1"/>
  <c r="QM42" i="1"/>
  <c r="RK90" i="1"/>
  <c r="QM90" i="1"/>
  <c r="OQ90" i="1"/>
  <c r="PO90" i="1"/>
  <c r="RL69" i="1"/>
  <c r="QN69" i="1"/>
  <c r="PP69" i="1"/>
  <c r="OR69" i="1"/>
  <c r="QM97" i="1"/>
  <c r="PO97" i="1"/>
  <c r="OQ97" i="1"/>
  <c r="RK97" i="1"/>
  <c r="BU42" i="1"/>
  <c r="AY42" i="1"/>
  <c r="BU90" i="1"/>
  <c r="AY90" i="1"/>
  <c r="BV69" i="1"/>
  <c r="AZ69" i="1"/>
  <c r="BU97" i="1"/>
  <c r="AY97" i="1"/>
  <c r="BU62" i="1"/>
  <c r="AY62" i="1"/>
  <c r="BU54" i="1"/>
  <c r="AY54" i="1"/>
  <c r="OQ93" i="1"/>
  <c r="RK93" i="1"/>
  <c r="QM93" i="1"/>
  <c r="PO93" i="1"/>
  <c r="PP81" i="1"/>
  <c r="OR81" i="1"/>
  <c r="RL81" i="1"/>
  <c r="QN81" i="1"/>
  <c r="TY161" i="1"/>
  <c r="RL173" i="1"/>
  <c r="QN173" i="1"/>
  <c r="PP173" i="1"/>
  <c r="OR173" i="1"/>
  <c r="RM140" i="1"/>
  <c r="QO140" i="1"/>
  <c r="PQ140" i="1"/>
  <c r="OS140" i="1"/>
  <c r="PQ157" i="1"/>
  <c r="TX207" i="1"/>
  <c r="RN76" i="1"/>
  <c r="QP76" i="1"/>
  <c r="PR76" i="1"/>
  <c r="OT76" i="1"/>
  <c r="QO99" i="1"/>
  <c r="RL135" i="1"/>
  <c r="QN135" i="1"/>
  <c r="PP135" i="1"/>
  <c r="OR135" i="1"/>
  <c r="RK136" i="1"/>
  <c r="QM136" i="1"/>
  <c r="PO136" i="1"/>
  <c r="OQ136" i="1"/>
  <c r="RK104" i="1"/>
  <c r="QM104" i="1"/>
  <c r="PO104" i="1"/>
  <c r="OQ104" i="1"/>
  <c r="RM179" i="1"/>
  <c r="QO179" i="1"/>
  <c r="PQ179" i="1"/>
  <c r="OS179" i="1"/>
  <c r="RL192" i="1"/>
  <c r="QN192" i="1"/>
  <c r="PP192" i="1"/>
  <c r="OR192" i="1"/>
  <c r="TX206" i="1"/>
  <c r="RL64" i="1"/>
  <c r="QN64" i="1"/>
  <c r="OR64" i="1"/>
  <c r="PP64" i="1"/>
  <c r="RL201" i="1"/>
  <c r="QN201" i="1"/>
  <c r="PP201" i="1"/>
  <c r="OR201" i="1"/>
  <c r="RL125" i="1"/>
  <c r="QN125" i="1"/>
  <c r="PP125" i="1"/>
  <c r="OR125" i="1"/>
  <c r="RM133" i="1"/>
  <c r="QO133" i="1"/>
  <c r="PQ133" i="1"/>
  <c r="OS133" i="1"/>
  <c r="RL96" i="1"/>
  <c r="QN96" i="1"/>
  <c r="OR96" i="1"/>
  <c r="PP96" i="1"/>
  <c r="RL144" i="1"/>
  <c r="QN144" i="1"/>
  <c r="PP144" i="1"/>
  <c r="OR144" i="1"/>
  <c r="RL195" i="1"/>
  <c r="QN195" i="1"/>
  <c r="PP195" i="1"/>
  <c r="OR195" i="1"/>
  <c r="RM167" i="1"/>
  <c r="QO167" i="1"/>
  <c r="PQ167" i="1"/>
  <c r="OS167" i="1"/>
  <c r="RL152" i="1"/>
  <c r="QN152" i="1"/>
  <c r="PP152" i="1"/>
  <c r="OR152" i="1"/>
  <c r="TX142" i="1"/>
  <c r="OS52" i="1"/>
  <c r="RK158" i="1"/>
  <c r="QM158" i="1"/>
  <c r="PO158" i="1"/>
  <c r="OQ158" i="1"/>
  <c r="RO77" i="1"/>
  <c r="QQ77" i="1"/>
  <c r="PS77" i="1"/>
  <c r="OU77" i="1"/>
  <c r="RK168" i="1"/>
  <c r="QM168" i="1"/>
  <c r="PO168" i="1"/>
  <c r="OQ168" i="1"/>
  <c r="RL204" i="1"/>
  <c r="QN204" i="1"/>
  <c r="PP204" i="1"/>
  <c r="OR204" i="1"/>
  <c r="TX203" i="1"/>
  <c r="RL104" i="1"/>
  <c r="QN104" i="1"/>
  <c r="PP104" i="1"/>
  <c r="OR104" i="1"/>
  <c r="PQ71" i="1"/>
  <c r="RM82" i="1"/>
  <c r="QO82" i="1"/>
  <c r="PQ82" i="1"/>
  <c r="OS82" i="1"/>
  <c r="RM126" i="1"/>
  <c r="QO126" i="1"/>
  <c r="PQ126" i="1"/>
  <c r="OS126" i="1"/>
  <c r="RL177" i="1"/>
  <c r="QN177" i="1"/>
  <c r="PP177" i="1"/>
  <c r="OR177" i="1"/>
  <c r="RL209" i="1"/>
  <c r="QN209" i="1"/>
  <c r="PP209" i="1"/>
  <c r="OR209" i="1"/>
  <c r="RL53" i="1"/>
  <c r="QN53" i="1"/>
  <c r="OR53" i="1"/>
  <c r="PP53" i="1"/>
  <c r="RL158" i="1"/>
  <c r="QN158" i="1"/>
  <c r="PP158" i="1"/>
  <c r="OR158" i="1"/>
  <c r="RM171" i="1"/>
  <c r="QO171" i="1"/>
  <c r="PQ171" i="1"/>
  <c r="OS171" i="1"/>
  <c r="PQ115" i="1"/>
  <c r="RL60" i="1"/>
  <c r="QN60" i="1"/>
  <c r="OR60" i="1"/>
  <c r="PP60" i="1"/>
  <c r="RL154" i="1"/>
  <c r="QN154" i="1"/>
  <c r="PP154" i="1"/>
  <c r="OR154" i="1"/>
  <c r="TX137" i="1"/>
  <c r="RL77" i="1"/>
  <c r="QN77" i="1"/>
  <c r="PP77" i="1"/>
  <c r="OR77" i="1"/>
  <c r="TX145" i="1"/>
  <c r="TX149" i="1"/>
  <c r="RL171" i="1"/>
  <c r="QN171" i="1"/>
  <c r="PP171" i="1"/>
  <c r="OR171" i="1"/>
  <c r="RK198" i="1"/>
  <c r="QM198" i="1"/>
  <c r="PO198" i="1"/>
  <c r="OQ198" i="1"/>
  <c r="RL211" i="1"/>
  <c r="QN211" i="1"/>
  <c r="PP211" i="1"/>
  <c r="OR211" i="1"/>
  <c r="RL127" i="1"/>
  <c r="QN127" i="1"/>
  <c r="PP127" i="1"/>
  <c r="OR127" i="1"/>
  <c r="RL55" i="1"/>
  <c r="QN55" i="1"/>
  <c r="OR55" i="1"/>
  <c r="PP55" i="1"/>
  <c r="RL45" i="1"/>
  <c r="QN45" i="1"/>
  <c r="OR45" i="1"/>
  <c r="PP45" i="1"/>
  <c r="RM206" i="1"/>
  <c r="QO206" i="1"/>
  <c r="PQ206" i="1"/>
  <c r="OS206" i="1"/>
  <c r="RL49" i="1"/>
  <c r="QN49" i="1"/>
  <c r="OR49" i="1"/>
  <c r="PP49" i="1"/>
  <c r="RL99" i="1"/>
  <c r="QN99" i="1"/>
  <c r="PP99" i="1"/>
  <c r="OR99" i="1"/>
  <c r="OS118" i="1"/>
  <c r="RM98" i="1"/>
  <c r="QO98" i="1"/>
  <c r="PQ98" i="1"/>
  <c r="OS98" i="1"/>
  <c r="RL153" i="1"/>
  <c r="QN153" i="1"/>
  <c r="PP153" i="1"/>
  <c r="OR153" i="1"/>
  <c r="RM74" i="1"/>
  <c r="QO74" i="1"/>
  <c r="PQ74" i="1"/>
  <c r="OS74" i="1"/>
  <c r="RL172" i="1"/>
  <c r="QN172" i="1"/>
  <c r="PP172" i="1"/>
  <c r="OR172" i="1"/>
  <c r="RL148" i="1"/>
  <c r="QN148" i="1"/>
  <c r="PP148" i="1"/>
  <c r="OR148" i="1"/>
  <c r="RL132" i="1"/>
  <c r="QN132" i="1"/>
  <c r="PP132" i="1"/>
  <c r="OR132" i="1"/>
  <c r="RL84" i="1"/>
  <c r="QN84" i="1"/>
  <c r="PP84" i="1"/>
  <c r="OR84" i="1"/>
  <c r="RL70" i="1"/>
  <c r="QN70" i="1"/>
  <c r="PP70" i="1"/>
  <c r="OR70" i="1"/>
  <c r="RK100" i="1"/>
  <c r="QM100" i="1"/>
  <c r="PO100" i="1"/>
  <c r="OQ100" i="1"/>
  <c r="RL141" i="1"/>
  <c r="QN141" i="1"/>
  <c r="PP141" i="1"/>
  <c r="OR141" i="1"/>
  <c r="TX139" i="1"/>
  <c r="TX115" i="1"/>
  <c r="TX67" i="1"/>
  <c r="RK195" i="1"/>
  <c r="QM195" i="1"/>
  <c r="PO195" i="1"/>
  <c r="OQ195" i="1"/>
  <c r="RL207" i="1"/>
  <c r="QN207" i="1"/>
  <c r="PP207" i="1"/>
  <c r="OR207" i="1"/>
  <c r="RL113" i="1"/>
  <c r="QN113" i="1"/>
  <c r="PP113" i="1"/>
  <c r="OR113" i="1"/>
  <c r="RL136" i="1"/>
  <c r="QN136" i="1"/>
  <c r="PP136" i="1"/>
  <c r="OR136" i="1"/>
  <c r="RL162" i="1"/>
  <c r="QN162" i="1"/>
  <c r="PP162" i="1"/>
  <c r="OR162" i="1"/>
  <c r="RL168" i="1"/>
  <c r="QN168" i="1"/>
  <c r="PP168" i="1"/>
  <c r="OR168" i="1"/>
  <c r="TX180" i="1"/>
  <c r="RL198" i="1"/>
  <c r="QN198" i="1"/>
  <c r="PP198" i="1"/>
  <c r="OR198" i="1"/>
  <c r="RL100" i="1"/>
  <c r="QN100" i="1"/>
  <c r="PP100" i="1"/>
  <c r="OR100" i="1"/>
  <c r="RL92" i="1"/>
  <c r="QN92" i="1"/>
  <c r="PP92" i="1"/>
  <c r="OR92" i="1"/>
  <c r="RN85" i="1"/>
  <c r="QP85" i="1"/>
  <c r="PR85" i="1"/>
  <c r="OT85" i="1"/>
  <c r="RM63" i="1"/>
  <c r="QO63" i="1"/>
  <c r="PQ63" i="1"/>
  <c r="OS63" i="1"/>
  <c r="TX126" i="1"/>
  <c r="RK134" i="1"/>
  <c r="QM134" i="1"/>
  <c r="PO134" i="1"/>
  <c r="OQ134" i="1"/>
  <c r="TX71" i="1"/>
  <c r="QN23" i="1"/>
  <c r="PP23" i="1"/>
  <c r="RL23" i="1"/>
  <c r="OR23" i="1"/>
  <c r="QN44" i="1"/>
  <c r="RL44" i="1"/>
  <c r="OR44" i="1"/>
  <c r="PP44" i="1"/>
  <c r="QN29" i="1"/>
  <c r="PP29" i="1"/>
  <c r="RL29" i="1"/>
  <c r="OR29" i="1"/>
  <c r="TX17" i="1"/>
  <c r="RM19" i="1"/>
  <c r="OS19" i="1"/>
  <c r="QO44" i="1"/>
  <c r="QN21" i="1"/>
  <c r="RL21" i="1"/>
  <c r="OR21" i="1"/>
  <c r="PP21" i="1"/>
  <c r="PQ39" i="1"/>
  <c r="RM20" i="1"/>
  <c r="OS20" i="1"/>
  <c r="QO20" i="1"/>
  <c r="PQ20" i="1"/>
  <c r="RM36" i="1"/>
  <c r="QN25" i="1"/>
  <c r="RL25" i="1"/>
  <c r="OR25" i="1"/>
  <c r="PP25" i="1"/>
  <c r="RM26" i="1"/>
  <c r="OS26" i="1"/>
  <c r="QO26" i="1"/>
  <c r="PQ26" i="1"/>
  <c r="TX30" i="1"/>
  <c r="LY55" i="1"/>
  <c r="IG55" i="1"/>
  <c r="CT55" i="1"/>
  <c r="WJ55" i="1" s="1"/>
  <c r="XH55" i="1" s="1"/>
  <c r="LA55" i="1"/>
  <c r="HI55" i="1"/>
  <c r="JE55" i="1"/>
  <c r="GK55" i="1"/>
  <c r="MW55" i="1"/>
  <c r="KC55" i="1"/>
  <c r="FM55" i="1"/>
  <c r="PP33" i="1"/>
  <c r="QN33" i="1"/>
  <c r="RL33" i="1"/>
  <c r="OR33" i="1"/>
  <c r="NS21" i="1"/>
  <c r="YC21" i="1" s="1"/>
  <c r="MX58" i="1"/>
  <c r="LZ58" i="1"/>
  <c r="LB58" i="1"/>
  <c r="KD58" i="1"/>
  <c r="IH58" i="1"/>
  <c r="JF58" i="1"/>
  <c r="MX90" i="1"/>
  <c r="LZ90" i="1"/>
  <c r="LB90" i="1"/>
  <c r="KD90" i="1"/>
  <c r="IH90" i="1"/>
  <c r="JF90" i="1"/>
  <c r="MX83" i="1"/>
  <c r="LZ83" i="1"/>
  <c r="LB83" i="1"/>
  <c r="KD83" i="1"/>
  <c r="IH83" i="1"/>
  <c r="JF83" i="1"/>
  <c r="MX46" i="1"/>
  <c r="LZ46" i="1"/>
  <c r="LB46" i="1"/>
  <c r="KD46" i="1"/>
  <c r="IH46" i="1"/>
  <c r="JF46" i="1"/>
  <c r="MW113" i="1"/>
  <c r="LY113" i="1"/>
  <c r="LA113" i="1"/>
  <c r="KC113" i="1"/>
  <c r="JE113" i="1"/>
  <c r="IG113" i="1"/>
  <c r="MX177" i="1"/>
  <c r="LZ177" i="1"/>
  <c r="LB177" i="1"/>
  <c r="KD177" i="1"/>
  <c r="IH177" i="1"/>
  <c r="JF177" i="1"/>
  <c r="MX168" i="1"/>
  <c r="LZ168" i="1"/>
  <c r="LB168" i="1"/>
  <c r="KD168" i="1"/>
  <c r="IH168" i="1"/>
  <c r="JF168" i="1"/>
  <c r="MW33" i="1"/>
  <c r="LY33" i="1"/>
  <c r="LA33" i="1"/>
  <c r="JE33" i="1"/>
  <c r="KC33" i="1"/>
  <c r="IG33" i="1"/>
  <c r="MW126" i="1"/>
  <c r="LY126" i="1"/>
  <c r="LA126" i="1"/>
  <c r="KC126" i="1"/>
  <c r="JE126" i="1"/>
  <c r="IG126" i="1"/>
  <c r="MX198" i="1"/>
  <c r="LZ198" i="1"/>
  <c r="LB198" i="1"/>
  <c r="KD198" i="1"/>
  <c r="IH198" i="1"/>
  <c r="JF198" i="1"/>
  <c r="MW185" i="1"/>
  <c r="LY185" i="1"/>
  <c r="LA185" i="1"/>
  <c r="KC185" i="1"/>
  <c r="JE185" i="1"/>
  <c r="IG185" i="1"/>
  <c r="MW71" i="1"/>
  <c r="LY71" i="1"/>
  <c r="LA71" i="1"/>
  <c r="KC71" i="1"/>
  <c r="JE71" i="1"/>
  <c r="IG71" i="1"/>
  <c r="FM71" i="1"/>
  <c r="CT71" i="1"/>
  <c r="WJ71" i="1" s="1"/>
  <c r="XH71" i="1" s="1"/>
  <c r="GK71" i="1"/>
  <c r="HI71" i="1"/>
  <c r="MW193" i="1"/>
  <c r="LY193" i="1"/>
  <c r="LA193" i="1"/>
  <c r="KC193" i="1"/>
  <c r="JE193" i="1"/>
  <c r="IG193" i="1"/>
  <c r="MX209" i="1"/>
  <c r="LZ209" i="1"/>
  <c r="LB209" i="1"/>
  <c r="KD209" i="1"/>
  <c r="IH209" i="1"/>
  <c r="JF209" i="1"/>
  <c r="MW207" i="1"/>
  <c r="LY207" i="1"/>
  <c r="LA207" i="1"/>
  <c r="KC207" i="1"/>
  <c r="JE207" i="1"/>
  <c r="IG207" i="1"/>
  <c r="MX56" i="1"/>
  <c r="LZ56" i="1"/>
  <c r="LB56" i="1"/>
  <c r="KD56" i="1"/>
  <c r="IH56" i="1"/>
  <c r="JF56" i="1"/>
  <c r="MY49" i="1"/>
  <c r="KE49" i="1"/>
  <c r="MA49" i="1"/>
  <c r="JG49" i="1"/>
  <c r="LC49" i="1"/>
  <c r="II49" i="1"/>
  <c r="MX89" i="1"/>
  <c r="LZ89" i="1"/>
  <c r="LB89" i="1"/>
  <c r="KD89" i="1"/>
  <c r="IH89" i="1"/>
  <c r="JF89" i="1"/>
  <c r="MX63" i="1"/>
  <c r="LZ63" i="1"/>
  <c r="LB63" i="1"/>
  <c r="KD63" i="1"/>
  <c r="IH63" i="1"/>
  <c r="JF63" i="1"/>
  <c r="MX157" i="1"/>
  <c r="LZ157" i="1"/>
  <c r="LB157" i="1"/>
  <c r="KD157" i="1"/>
  <c r="IH157" i="1"/>
  <c r="JF157" i="1"/>
  <c r="MX36" i="1"/>
  <c r="LZ36" i="1"/>
  <c r="LB36" i="1"/>
  <c r="KD36" i="1"/>
  <c r="IH36" i="1"/>
  <c r="JF36" i="1"/>
  <c r="MW124" i="1"/>
  <c r="LY124" i="1"/>
  <c r="LA124" i="1"/>
  <c r="KC124" i="1"/>
  <c r="JE124" i="1"/>
  <c r="IG124" i="1"/>
  <c r="MX78" i="1"/>
  <c r="LZ78" i="1"/>
  <c r="LB78" i="1"/>
  <c r="KD78" i="1"/>
  <c r="IH78" i="1"/>
  <c r="JF78" i="1"/>
  <c r="MX167" i="1"/>
  <c r="LZ167" i="1"/>
  <c r="LB167" i="1"/>
  <c r="KD167" i="1"/>
  <c r="IH167" i="1"/>
  <c r="JF167" i="1"/>
  <c r="MX112" i="1"/>
  <c r="LZ112" i="1"/>
  <c r="LB112" i="1"/>
  <c r="KD112" i="1"/>
  <c r="IH112" i="1"/>
  <c r="JF112" i="1"/>
  <c r="MX179" i="1"/>
  <c r="LZ179" i="1"/>
  <c r="LB179" i="1"/>
  <c r="KD179" i="1"/>
  <c r="IH179" i="1"/>
  <c r="JF179" i="1"/>
  <c r="MX136" i="1"/>
  <c r="LZ136" i="1"/>
  <c r="LB136" i="1"/>
  <c r="KD136" i="1"/>
  <c r="IH136" i="1"/>
  <c r="JF136" i="1"/>
  <c r="MW20" i="1"/>
  <c r="LY20" i="1"/>
  <c r="LA20" i="1"/>
  <c r="KC20" i="1"/>
  <c r="JE20" i="1"/>
  <c r="IG20" i="1"/>
  <c r="MX128" i="1"/>
  <c r="LZ128" i="1"/>
  <c r="LB128" i="1"/>
  <c r="KD128" i="1"/>
  <c r="IH128" i="1"/>
  <c r="JF128" i="1"/>
  <c r="MX138" i="1"/>
  <c r="LZ138" i="1"/>
  <c r="LB138" i="1"/>
  <c r="KD138" i="1"/>
  <c r="IH138" i="1"/>
  <c r="JF138" i="1"/>
  <c r="MX130" i="1"/>
  <c r="LZ130" i="1"/>
  <c r="LB130" i="1"/>
  <c r="KD130" i="1"/>
  <c r="IH130" i="1"/>
  <c r="JF130" i="1"/>
  <c r="MX204" i="1"/>
  <c r="LZ204" i="1"/>
  <c r="LB204" i="1"/>
  <c r="KD204" i="1"/>
  <c r="IH204" i="1"/>
  <c r="JF204" i="1"/>
  <c r="MX77" i="1"/>
  <c r="LZ77" i="1"/>
  <c r="LB77" i="1"/>
  <c r="KD77" i="1"/>
  <c r="IH77" i="1"/>
  <c r="JF77" i="1"/>
  <c r="MW151" i="1"/>
  <c r="LY151" i="1"/>
  <c r="LA151" i="1"/>
  <c r="KC151" i="1"/>
  <c r="JE151" i="1"/>
  <c r="IG151" i="1"/>
  <c r="MW24" i="1"/>
  <c r="LY24" i="1"/>
  <c r="LA24" i="1"/>
  <c r="KC24" i="1"/>
  <c r="JE24" i="1"/>
  <c r="IG24" i="1"/>
  <c r="MX21" i="1"/>
  <c r="LZ21" i="1"/>
  <c r="LB21" i="1"/>
  <c r="IH21" i="1"/>
  <c r="KD21" i="1"/>
  <c r="JF21" i="1"/>
  <c r="MX199" i="1"/>
  <c r="LZ199" i="1"/>
  <c r="LB199" i="1"/>
  <c r="KD199" i="1"/>
  <c r="IH199" i="1"/>
  <c r="JF199" i="1"/>
  <c r="MX32" i="1"/>
  <c r="LZ32" i="1"/>
  <c r="LB32" i="1"/>
  <c r="KD32" i="1"/>
  <c r="IH32" i="1"/>
  <c r="JF32" i="1"/>
  <c r="MW206" i="1"/>
  <c r="LY206" i="1"/>
  <c r="LA206" i="1"/>
  <c r="KC206" i="1"/>
  <c r="JE206" i="1"/>
  <c r="IG206" i="1"/>
  <c r="MX161" i="1"/>
  <c r="LZ161" i="1"/>
  <c r="LB161" i="1"/>
  <c r="KD161" i="1"/>
  <c r="IH161" i="1"/>
  <c r="JF161" i="1"/>
  <c r="MX109" i="1"/>
  <c r="LZ109" i="1"/>
  <c r="LB109" i="1"/>
  <c r="KD109" i="1"/>
  <c r="IH109" i="1"/>
  <c r="JF109" i="1"/>
  <c r="MY164" i="1"/>
  <c r="LC164" i="1"/>
  <c r="KE164" i="1"/>
  <c r="JG164" i="1"/>
  <c r="MA164" i="1"/>
  <c r="II164" i="1"/>
  <c r="MY88" i="1"/>
  <c r="MA88" i="1"/>
  <c r="LC88" i="1"/>
  <c r="KE88" i="1"/>
  <c r="JG88" i="1"/>
  <c r="II88" i="1"/>
  <c r="MW165" i="1"/>
  <c r="LY165" i="1"/>
  <c r="LA165" i="1"/>
  <c r="KC165" i="1"/>
  <c r="JE165" i="1"/>
  <c r="IG165" i="1"/>
  <c r="MW116" i="1"/>
  <c r="LY116" i="1"/>
  <c r="LA116" i="1"/>
  <c r="KC116" i="1"/>
  <c r="JE116" i="1"/>
  <c r="IG116" i="1"/>
  <c r="MW100" i="1"/>
  <c r="LY100" i="1"/>
  <c r="LA100" i="1"/>
  <c r="KC100" i="1"/>
  <c r="JE100" i="1"/>
  <c r="IG100" i="1"/>
  <c r="MX68" i="1"/>
  <c r="LZ68" i="1"/>
  <c r="LB68" i="1"/>
  <c r="KD68" i="1"/>
  <c r="IH68" i="1"/>
  <c r="JF68" i="1"/>
  <c r="MW187" i="1"/>
  <c r="LY187" i="1"/>
  <c r="LA187" i="1"/>
  <c r="KC187" i="1"/>
  <c r="JE187" i="1"/>
  <c r="IG187" i="1"/>
  <c r="MW72" i="1"/>
  <c r="LY72" i="1"/>
  <c r="LA72" i="1"/>
  <c r="KC72" i="1"/>
  <c r="JE72" i="1"/>
  <c r="IG72" i="1"/>
  <c r="MW76" i="1"/>
  <c r="LY76" i="1"/>
  <c r="LA76" i="1"/>
  <c r="KC76" i="1"/>
  <c r="JE76" i="1"/>
  <c r="IG76" i="1"/>
  <c r="MW169" i="1"/>
  <c r="LY169" i="1"/>
  <c r="LA169" i="1"/>
  <c r="KC169" i="1"/>
  <c r="JE169" i="1"/>
  <c r="IG169" i="1"/>
  <c r="GK169" i="1"/>
  <c r="FM169" i="1"/>
  <c r="HI169" i="1"/>
  <c r="CT169" i="1"/>
  <c r="WJ169" i="1" s="1"/>
  <c r="XH169" i="1" s="1"/>
  <c r="MX64" i="1"/>
  <c r="LZ64" i="1"/>
  <c r="LB64" i="1"/>
  <c r="KD64" i="1"/>
  <c r="IH64" i="1"/>
  <c r="JF64" i="1"/>
  <c r="FN64" i="1"/>
  <c r="CU64" i="1"/>
  <c r="WK64" i="1" s="1"/>
  <c r="XI64" i="1" s="1"/>
  <c r="HJ64" i="1"/>
  <c r="GL64" i="1"/>
  <c r="MW30" i="1"/>
  <c r="LY30" i="1"/>
  <c r="LA30" i="1"/>
  <c r="JE30" i="1"/>
  <c r="IG30" i="1"/>
  <c r="KC30" i="1"/>
  <c r="FM30" i="1"/>
  <c r="CT30" i="1"/>
  <c r="WJ30" i="1" s="1"/>
  <c r="XH30" i="1" s="1"/>
  <c r="HI30" i="1"/>
  <c r="GK30" i="1"/>
  <c r="MW158" i="1"/>
  <c r="LY158" i="1"/>
  <c r="LA158" i="1"/>
  <c r="KC158" i="1"/>
  <c r="JE158" i="1"/>
  <c r="IG158" i="1"/>
  <c r="FM158" i="1"/>
  <c r="CT158" i="1"/>
  <c r="WJ158" i="1" s="1"/>
  <c r="XH158" i="1" s="1"/>
  <c r="GK158" i="1"/>
  <c r="HI158" i="1"/>
  <c r="MW166" i="1"/>
  <c r="LY166" i="1"/>
  <c r="LA166" i="1"/>
  <c r="KC166" i="1"/>
  <c r="JE166" i="1"/>
  <c r="IG166" i="1"/>
  <c r="HI166" i="1"/>
  <c r="GK166" i="1"/>
  <c r="FM166" i="1"/>
  <c r="CT166" i="1"/>
  <c r="WJ166" i="1" s="1"/>
  <c r="XH166" i="1" s="1"/>
  <c r="MW192" i="1"/>
  <c r="LY192" i="1"/>
  <c r="LA192" i="1"/>
  <c r="KC192" i="1"/>
  <c r="JE192" i="1"/>
  <c r="IG192" i="1"/>
  <c r="CT192" i="1"/>
  <c r="WJ192" i="1" s="1"/>
  <c r="XH192" i="1" s="1"/>
  <c r="FM192" i="1"/>
  <c r="HI192" i="1"/>
  <c r="GK192" i="1"/>
  <c r="MW67" i="1"/>
  <c r="LY67" i="1"/>
  <c r="LA67" i="1"/>
  <c r="KC67" i="1"/>
  <c r="JE67" i="1"/>
  <c r="IG67" i="1"/>
  <c r="HI67" i="1"/>
  <c r="GK67" i="1"/>
  <c r="CT67" i="1"/>
  <c r="WJ67" i="1" s="1"/>
  <c r="XH67" i="1" s="1"/>
  <c r="FM67" i="1"/>
  <c r="MW175" i="1"/>
  <c r="LY175" i="1"/>
  <c r="LA175" i="1"/>
  <c r="KC175" i="1"/>
  <c r="JE175" i="1"/>
  <c r="IG175" i="1"/>
  <c r="GK175" i="1"/>
  <c r="FM175" i="1"/>
  <c r="CT175" i="1"/>
  <c r="WJ175" i="1" s="1"/>
  <c r="XH175" i="1" s="1"/>
  <c r="HI175" i="1"/>
  <c r="MX65" i="1"/>
  <c r="LZ65" i="1"/>
  <c r="LB65" i="1"/>
  <c r="KD65" i="1"/>
  <c r="IH65" i="1"/>
  <c r="JF65" i="1"/>
  <c r="MX43" i="1"/>
  <c r="LZ43" i="1"/>
  <c r="LB43" i="1"/>
  <c r="KD43" i="1"/>
  <c r="IH43" i="1"/>
  <c r="JF43" i="1"/>
  <c r="MY129" i="1"/>
  <c r="MA129" i="1"/>
  <c r="KE129" i="1"/>
  <c r="JG129" i="1"/>
  <c r="LC129" i="1"/>
  <c r="II129" i="1"/>
  <c r="MX141" i="1"/>
  <c r="LZ141" i="1"/>
  <c r="LB141" i="1"/>
  <c r="KD141" i="1"/>
  <c r="IH141" i="1"/>
  <c r="JF141" i="1"/>
  <c r="MW119" i="1"/>
  <c r="LY119" i="1"/>
  <c r="LA119" i="1"/>
  <c r="KC119" i="1"/>
  <c r="JE119" i="1"/>
  <c r="IG119" i="1"/>
  <c r="MW37" i="1"/>
  <c r="LY37" i="1"/>
  <c r="LA37" i="1"/>
  <c r="JE37" i="1"/>
  <c r="KC37" i="1"/>
  <c r="IG37" i="1"/>
  <c r="MX91" i="1"/>
  <c r="LZ91" i="1"/>
  <c r="LB91" i="1"/>
  <c r="KD91" i="1"/>
  <c r="IH91" i="1"/>
  <c r="JF91" i="1"/>
  <c r="MX47" i="1"/>
  <c r="LZ47" i="1"/>
  <c r="LB47" i="1"/>
  <c r="KD47" i="1"/>
  <c r="IH47" i="1"/>
  <c r="JF47" i="1"/>
  <c r="MX94" i="1"/>
  <c r="LZ94" i="1"/>
  <c r="LB94" i="1"/>
  <c r="KD94" i="1"/>
  <c r="IH94" i="1"/>
  <c r="JF94" i="1"/>
  <c r="MX197" i="1"/>
  <c r="LZ197" i="1"/>
  <c r="LB197" i="1"/>
  <c r="KD197" i="1"/>
  <c r="IH197" i="1"/>
  <c r="JF197" i="1"/>
  <c r="MX105" i="1"/>
  <c r="LZ105" i="1"/>
  <c r="LB105" i="1"/>
  <c r="KD105" i="1"/>
  <c r="IH105" i="1"/>
  <c r="JF105" i="1"/>
  <c r="MW183" i="1"/>
  <c r="LY183" i="1"/>
  <c r="LA183" i="1"/>
  <c r="KC183" i="1"/>
  <c r="JE183" i="1"/>
  <c r="IG183" i="1"/>
  <c r="MX81" i="1"/>
  <c r="LZ81" i="1"/>
  <c r="LB81" i="1"/>
  <c r="KD81" i="1"/>
  <c r="IH81" i="1"/>
  <c r="JF81" i="1"/>
  <c r="MX29" i="1"/>
  <c r="LZ29" i="1"/>
  <c r="LB29" i="1"/>
  <c r="KD29" i="1"/>
  <c r="IH29" i="1"/>
  <c r="JF29" i="1"/>
  <c r="MW28" i="1"/>
  <c r="LY28" i="1"/>
  <c r="LA28" i="1"/>
  <c r="KC28" i="1"/>
  <c r="JE28" i="1"/>
  <c r="IG28" i="1"/>
  <c r="MX194" i="1"/>
  <c r="LZ194" i="1"/>
  <c r="LB194" i="1"/>
  <c r="KD194" i="1"/>
  <c r="IH194" i="1"/>
  <c r="JF194" i="1"/>
  <c r="MX50" i="1"/>
  <c r="LZ50" i="1"/>
  <c r="LB50" i="1"/>
  <c r="KD50" i="1"/>
  <c r="IH50" i="1"/>
  <c r="JF50" i="1"/>
  <c r="MX191" i="1"/>
  <c r="LZ191" i="1"/>
  <c r="LB191" i="1"/>
  <c r="KD191" i="1"/>
  <c r="IH191" i="1"/>
  <c r="JF191" i="1"/>
  <c r="MX62" i="1"/>
  <c r="LZ62" i="1"/>
  <c r="LB62" i="1"/>
  <c r="KD62" i="1"/>
  <c r="IH62" i="1"/>
  <c r="JF62" i="1"/>
  <c r="MX111" i="1"/>
  <c r="LZ111" i="1"/>
  <c r="LB111" i="1"/>
  <c r="KD111" i="1"/>
  <c r="IH111" i="1"/>
  <c r="JF111" i="1"/>
  <c r="MX19" i="1"/>
  <c r="LZ19" i="1"/>
  <c r="LB19" i="1"/>
  <c r="IH19" i="1"/>
  <c r="KD19" i="1"/>
  <c r="JF19" i="1"/>
  <c r="MX196" i="1"/>
  <c r="LZ196" i="1"/>
  <c r="LB196" i="1"/>
  <c r="KD196" i="1"/>
  <c r="IH196" i="1"/>
  <c r="JF196" i="1"/>
  <c r="MX48" i="1"/>
  <c r="LZ48" i="1"/>
  <c r="LB48" i="1"/>
  <c r="KD48" i="1"/>
  <c r="IH48" i="1"/>
  <c r="JF48" i="1"/>
  <c r="MY195" i="1"/>
  <c r="MA195" i="1"/>
  <c r="JG195" i="1"/>
  <c r="KE195" i="1"/>
  <c r="LC195" i="1"/>
  <c r="II195" i="1"/>
  <c r="MX40" i="1"/>
  <c r="LZ40" i="1"/>
  <c r="LB40" i="1"/>
  <c r="KD40" i="1"/>
  <c r="IH40" i="1"/>
  <c r="JF40" i="1"/>
  <c r="MX150" i="1"/>
  <c r="LZ150" i="1"/>
  <c r="LB150" i="1"/>
  <c r="KD150" i="1"/>
  <c r="IH150" i="1"/>
  <c r="JF150" i="1"/>
  <c r="MX170" i="1"/>
  <c r="LZ170" i="1"/>
  <c r="LB170" i="1"/>
  <c r="KD170" i="1"/>
  <c r="IH170" i="1"/>
  <c r="JF170" i="1"/>
  <c r="MX61" i="1"/>
  <c r="LZ61" i="1"/>
  <c r="LB61" i="1"/>
  <c r="KD61" i="1"/>
  <c r="IH61" i="1"/>
  <c r="JF61" i="1"/>
  <c r="MX163" i="1"/>
  <c r="LZ163" i="1"/>
  <c r="LB163" i="1"/>
  <c r="KD163" i="1"/>
  <c r="IH163" i="1"/>
  <c r="JF163" i="1"/>
  <c r="MX18" i="1"/>
  <c r="LZ18" i="1"/>
  <c r="LB18" i="1"/>
  <c r="KD18" i="1"/>
  <c r="IH18" i="1"/>
  <c r="JF18" i="1"/>
  <c r="MX107" i="1"/>
  <c r="LZ107" i="1"/>
  <c r="LB107" i="1"/>
  <c r="KD107" i="1"/>
  <c r="IH107" i="1"/>
  <c r="JF107" i="1"/>
  <c r="MY96" i="1"/>
  <c r="MA96" i="1"/>
  <c r="LC96" i="1"/>
  <c r="KE96" i="1"/>
  <c r="JG96" i="1"/>
  <c r="II96" i="1"/>
  <c r="MX52" i="1"/>
  <c r="LZ52" i="1"/>
  <c r="LB52" i="1"/>
  <c r="KD52" i="1"/>
  <c r="IH52" i="1"/>
  <c r="JF52" i="1"/>
  <c r="MX86" i="1"/>
  <c r="LZ86" i="1"/>
  <c r="LB86" i="1"/>
  <c r="KD86" i="1"/>
  <c r="IH86" i="1"/>
  <c r="JF86" i="1"/>
  <c r="MW135" i="1"/>
  <c r="LY135" i="1"/>
  <c r="LA135" i="1"/>
  <c r="KC135" i="1"/>
  <c r="JE135" i="1"/>
  <c r="IG135" i="1"/>
  <c r="MW152" i="1"/>
  <c r="LY152" i="1"/>
  <c r="LA152" i="1"/>
  <c r="KC152" i="1"/>
  <c r="JE152" i="1"/>
  <c r="IG152" i="1"/>
  <c r="MX42" i="1"/>
  <c r="LZ42" i="1"/>
  <c r="LB42" i="1"/>
  <c r="KD42" i="1"/>
  <c r="IH42" i="1"/>
  <c r="JF42" i="1"/>
  <c r="MW203" i="1"/>
  <c r="LY203" i="1"/>
  <c r="LA203" i="1"/>
  <c r="KC203" i="1"/>
  <c r="JE203" i="1"/>
  <c r="IG203" i="1"/>
  <c r="MX35" i="1"/>
  <c r="LZ35" i="1"/>
  <c r="LB35" i="1"/>
  <c r="KD35" i="1"/>
  <c r="IH35" i="1"/>
  <c r="JF35" i="1"/>
  <c r="MX97" i="1"/>
  <c r="LZ97" i="1"/>
  <c r="LB97" i="1"/>
  <c r="KD97" i="1"/>
  <c r="IH97" i="1"/>
  <c r="JF97" i="1"/>
  <c r="MX117" i="1"/>
  <c r="LZ117" i="1"/>
  <c r="LB117" i="1"/>
  <c r="KD117" i="1"/>
  <c r="IH117" i="1"/>
  <c r="JF117" i="1"/>
  <c r="MX73" i="1"/>
  <c r="LZ73" i="1"/>
  <c r="LB73" i="1"/>
  <c r="KD73" i="1"/>
  <c r="IH73" i="1"/>
  <c r="JF73" i="1"/>
  <c r="MX188" i="1"/>
  <c r="LZ188" i="1"/>
  <c r="LB188" i="1"/>
  <c r="KD188" i="1"/>
  <c r="IH188" i="1"/>
  <c r="JF188" i="1"/>
  <c r="MX172" i="1"/>
  <c r="LZ172" i="1"/>
  <c r="LB172" i="1"/>
  <c r="KD172" i="1"/>
  <c r="IH172" i="1"/>
  <c r="JF172" i="1"/>
  <c r="MX60" i="1"/>
  <c r="LZ60" i="1"/>
  <c r="LB60" i="1"/>
  <c r="KD60" i="1"/>
  <c r="IH60" i="1"/>
  <c r="JF60" i="1"/>
  <c r="MW178" i="1"/>
  <c r="LY178" i="1"/>
  <c r="LA178" i="1"/>
  <c r="KC178" i="1"/>
  <c r="JE178" i="1"/>
  <c r="IG178" i="1"/>
  <c r="MW137" i="1"/>
  <c r="LY137" i="1"/>
  <c r="LA137" i="1"/>
  <c r="KC137" i="1"/>
  <c r="JE137" i="1"/>
  <c r="IG137" i="1"/>
  <c r="MW145" i="1"/>
  <c r="LY145" i="1"/>
  <c r="LA145" i="1"/>
  <c r="KC145" i="1"/>
  <c r="JE145" i="1"/>
  <c r="IG145" i="1"/>
  <c r="MW84" i="1"/>
  <c r="LY84" i="1"/>
  <c r="LA84" i="1"/>
  <c r="KC84" i="1"/>
  <c r="JE84" i="1"/>
  <c r="IG84" i="1"/>
  <c r="MW149" i="1"/>
  <c r="LY149" i="1"/>
  <c r="LA149" i="1"/>
  <c r="KC149" i="1"/>
  <c r="JE149" i="1"/>
  <c r="IG149" i="1"/>
  <c r="MW59" i="1"/>
  <c r="LY59" i="1"/>
  <c r="LA59" i="1"/>
  <c r="KC59" i="1"/>
  <c r="JE59" i="1"/>
  <c r="IG59" i="1"/>
  <c r="MW189" i="1"/>
  <c r="LY189" i="1"/>
  <c r="LA189" i="1"/>
  <c r="KC189" i="1"/>
  <c r="JE189" i="1"/>
  <c r="IG189" i="1"/>
  <c r="MW120" i="1"/>
  <c r="LY120" i="1"/>
  <c r="LA120" i="1"/>
  <c r="KC120" i="1"/>
  <c r="JE120" i="1"/>
  <c r="IG120" i="1"/>
  <c r="GK120" i="1"/>
  <c r="FM120" i="1"/>
  <c r="CT120" i="1"/>
  <c r="WJ120" i="1" s="1"/>
  <c r="XH120" i="1" s="1"/>
  <c r="HI120" i="1"/>
  <c r="MW79" i="1"/>
  <c r="LY79" i="1"/>
  <c r="LA79" i="1"/>
  <c r="KC79" i="1"/>
  <c r="JE79" i="1"/>
  <c r="IG79" i="1"/>
  <c r="FM79" i="1"/>
  <c r="CT79" i="1"/>
  <c r="WJ79" i="1" s="1"/>
  <c r="XH79" i="1" s="1"/>
  <c r="GK79" i="1"/>
  <c r="HI79" i="1"/>
  <c r="MW160" i="1"/>
  <c r="LY160" i="1"/>
  <c r="LA160" i="1"/>
  <c r="KC160" i="1"/>
  <c r="JE160" i="1"/>
  <c r="IG160" i="1"/>
  <c r="CT160" i="1"/>
  <c r="WJ160" i="1" s="1"/>
  <c r="XH160" i="1" s="1"/>
  <c r="HI160" i="1"/>
  <c r="FM160" i="1"/>
  <c r="GK160" i="1"/>
  <c r="MW45" i="1"/>
  <c r="LY45" i="1"/>
  <c r="LA45" i="1"/>
  <c r="JE45" i="1"/>
  <c r="KC45" i="1"/>
  <c r="IG45" i="1"/>
  <c r="GK45" i="1"/>
  <c r="FM45" i="1"/>
  <c r="CT45" i="1"/>
  <c r="WJ45" i="1" s="1"/>
  <c r="XH45" i="1" s="1"/>
  <c r="HI45" i="1"/>
  <c r="MW57" i="1"/>
  <c r="LY57" i="1"/>
  <c r="LA57" i="1"/>
  <c r="KC57" i="1"/>
  <c r="JE57" i="1"/>
  <c r="IG57" i="1"/>
  <c r="GK57" i="1"/>
  <c r="HI57" i="1"/>
  <c r="FM57" i="1"/>
  <c r="CT57" i="1"/>
  <c r="WJ57" i="1" s="1"/>
  <c r="XH57" i="1" s="1"/>
  <c r="MW123" i="1"/>
  <c r="LY123" i="1"/>
  <c r="LA123" i="1"/>
  <c r="KC123" i="1"/>
  <c r="JE123" i="1"/>
  <c r="IG123" i="1"/>
  <c r="GK123" i="1"/>
  <c r="FM123" i="1"/>
  <c r="CT123" i="1"/>
  <c r="WJ123" i="1" s="1"/>
  <c r="XH123" i="1" s="1"/>
  <c r="HI123" i="1"/>
  <c r="MW147" i="1"/>
  <c r="LY147" i="1"/>
  <c r="LA147" i="1"/>
  <c r="KC147" i="1"/>
  <c r="JE147" i="1"/>
  <c r="IG147" i="1"/>
  <c r="MX22" i="1"/>
  <c r="LZ22" i="1"/>
  <c r="LB22" i="1"/>
  <c r="KD22" i="1"/>
  <c r="IH22" i="1"/>
  <c r="JF22" i="1"/>
  <c r="MX190" i="1"/>
  <c r="LZ190" i="1"/>
  <c r="LB190" i="1"/>
  <c r="KD190" i="1"/>
  <c r="IH190" i="1"/>
  <c r="JF190" i="1"/>
  <c r="MX211" i="1"/>
  <c r="LZ211" i="1"/>
  <c r="LB211" i="1"/>
  <c r="KD211" i="1"/>
  <c r="IH211" i="1"/>
  <c r="JF211" i="1"/>
  <c r="MX134" i="1"/>
  <c r="LZ134" i="1"/>
  <c r="LB134" i="1"/>
  <c r="KD134" i="1"/>
  <c r="IH134" i="1"/>
  <c r="JF134" i="1"/>
  <c r="MX148" i="1"/>
  <c r="LZ148" i="1"/>
  <c r="LB148" i="1"/>
  <c r="KD148" i="1"/>
  <c r="IH148" i="1"/>
  <c r="JF148" i="1"/>
  <c r="MX38" i="1"/>
  <c r="LZ38" i="1"/>
  <c r="LB38" i="1"/>
  <c r="KD38" i="1"/>
  <c r="IH38" i="1"/>
  <c r="JF38" i="1"/>
  <c r="MX31" i="1"/>
  <c r="LZ31" i="1"/>
  <c r="LB31" i="1"/>
  <c r="KD31" i="1"/>
  <c r="IH31" i="1"/>
  <c r="JF31" i="1"/>
  <c r="MX98" i="1"/>
  <c r="LZ98" i="1"/>
  <c r="LB98" i="1"/>
  <c r="KD98" i="1"/>
  <c r="IH98" i="1"/>
  <c r="JF98" i="1"/>
  <c r="MW180" i="1"/>
  <c r="LY180" i="1"/>
  <c r="LA180" i="1"/>
  <c r="KC180" i="1"/>
  <c r="JE180" i="1"/>
  <c r="IG180" i="1"/>
  <c r="MW92" i="1"/>
  <c r="LY92" i="1"/>
  <c r="LA92" i="1"/>
  <c r="KC92" i="1"/>
  <c r="JE92" i="1"/>
  <c r="IG92" i="1"/>
  <c r="MW25" i="1"/>
  <c r="LY25" i="1"/>
  <c r="LA25" i="1"/>
  <c r="KC25" i="1"/>
  <c r="JE25" i="1"/>
  <c r="IG25" i="1"/>
  <c r="MX114" i="1"/>
  <c r="LZ114" i="1"/>
  <c r="LB114" i="1"/>
  <c r="KD114" i="1"/>
  <c r="IH114" i="1"/>
  <c r="JF114" i="1"/>
  <c r="MX103" i="1"/>
  <c r="LZ103" i="1"/>
  <c r="LB103" i="1"/>
  <c r="KD103" i="1"/>
  <c r="IH103" i="1"/>
  <c r="JF103" i="1"/>
  <c r="MX153" i="1"/>
  <c r="LZ153" i="1"/>
  <c r="LB153" i="1"/>
  <c r="KD153" i="1"/>
  <c r="IH153" i="1"/>
  <c r="JF153" i="1"/>
  <c r="MX146" i="1"/>
  <c r="LZ146" i="1"/>
  <c r="LB146" i="1"/>
  <c r="KD146" i="1"/>
  <c r="IH146" i="1"/>
  <c r="JF146" i="1"/>
  <c r="MX121" i="1"/>
  <c r="LZ121" i="1"/>
  <c r="LB121" i="1"/>
  <c r="KD121" i="1"/>
  <c r="IH121" i="1"/>
  <c r="JF121" i="1"/>
  <c r="MX201" i="1"/>
  <c r="LZ201" i="1"/>
  <c r="LB201" i="1"/>
  <c r="KD201" i="1"/>
  <c r="IH201" i="1"/>
  <c r="JF201" i="1"/>
  <c r="MX74" i="1"/>
  <c r="LZ74" i="1"/>
  <c r="LB74" i="1"/>
  <c r="KD74" i="1"/>
  <c r="IH74" i="1"/>
  <c r="JF74" i="1"/>
  <c r="MX66" i="1"/>
  <c r="LZ66" i="1"/>
  <c r="LB66" i="1"/>
  <c r="KD66" i="1"/>
  <c r="IH66" i="1"/>
  <c r="JF66" i="1"/>
  <c r="MX132" i="1"/>
  <c r="LZ132" i="1"/>
  <c r="LB132" i="1"/>
  <c r="KD132" i="1"/>
  <c r="IH132" i="1"/>
  <c r="JF132" i="1"/>
  <c r="MW200" i="1"/>
  <c r="LY200" i="1"/>
  <c r="LA200" i="1"/>
  <c r="KC200" i="1"/>
  <c r="JE200" i="1"/>
  <c r="IG200" i="1"/>
  <c r="MW143" i="1"/>
  <c r="LY143" i="1"/>
  <c r="LA143" i="1"/>
  <c r="KC143" i="1"/>
  <c r="JE143" i="1"/>
  <c r="IG143" i="1"/>
  <c r="MX70" i="1"/>
  <c r="LZ70" i="1"/>
  <c r="LB70" i="1"/>
  <c r="KD70" i="1"/>
  <c r="IH70" i="1"/>
  <c r="JF70" i="1"/>
  <c r="MX118" i="1"/>
  <c r="LZ118" i="1"/>
  <c r="LB118" i="1"/>
  <c r="KD118" i="1"/>
  <c r="IH118" i="1"/>
  <c r="JF118" i="1"/>
  <c r="MX127" i="1"/>
  <c r="LZ127" i="1"/>
  <c r="LB127" i="1"/>
  <c r="KD127" i="1"/>
  <c r="IH127" i="1"/>
  <c r="JF127" i="1"/>
  <c r="MX51" i="1"/>
  <c r="LZ51" i="1"/>
  <c r="LB51" i="1"/>
  <c r="KD51" i="1"/>
  <c r="IH51" i="1"/>
  <c r="JF51" i="1"/>
  <c r="MW208" i="1"/>
  <c r="LY208" i="1"/>
  <c r="LA208" i="1"/>
  <c r="KC208" i="1"/>
  <c r="JE208" i="1"/>
  <c r="IG208" i="1"/>
  <c r="MX125" i="1"/>
  <c r="LZ125" i="1"/>
  <c r="LB125" i="1"/>
  <c r="KD125" i="1"/>
  <c r="IH125" i="1"/>
  <c r="JF125" i="1"/>
  <c r="MW171" i="1"/>
  <c r="LY171" i="1"/>
  <c r="LA171" i="1"/>
  <c r="KC171" i="1"/>
  <c r="JE171" i="1"/>
  <c r="IG171" i="1"/>
  <c r="MX54" i="1"/>
  <c r="LZ54" i="1"/>
  <c r="LB54" i="1"/>
  <c r="KD54" i="1"/>
  <c r="IH54" i="1"/>
  <c r="JF54" i="1"/>
  <c r="MX99" i="1"/>
  <c r="LZ99" i="1"/>
  <c r="LB99" i="1"/>
  <c r="KD99" i="1"/>
  <c r="IH99" i="1"/>
  <c r="JF99" i="1"/>
  <c r="MX140" i="1"/>
  <c r="LZ140" i="1"/>
  <c r="LB140" i="1"/>
  <c r="KD140" i="1"/>
  <c r="IH140" i="1"/>
  <c r="JF140" i="1"/>
  <c r="MX184" i="1"/>
  <c r="LZ184" i="1"/>
  <c r="LB184" i="1"/>
  <c r="KD184" i="1"/>
  <c r="IH184" i="1"/>
  <c r="JF184" i="1"/>
  <c r="MX181" i="1"/>
  <c r="LZ181" i="1"/>
  <c r="LB181" i="1"/>
  <c r="KD181" i="1"/>
  <c r="IH181" i="1"/>
  <c r="JF181" i="1"/>
  <c r="MX176" i="1"/>
  <c r="LZ176" i="1"/>
  <c r="LB176" i="1"/>
  <c r="KD176" i="1"/>
  <c r="IH176" i="1"/>
  <c r="JF176" i="1"/>
  <c r="MX23" i="1"/>
  <c r="LZ23" i="1"/>
  <c r="LB23" i="1"/>
  <c r="IH23" i="1"/>
  <c r="KD23" i="1"/>
  <c r="JF23" i="1"/>
  <c r="MX205" i="1"/>
  <c r="LZ205" i="1"/>
  <c r="LB205" i="1"/>
  <c r="KD205" i="1"/>
  <c r="IH205" i="1"/>
  <c r="JF205" i="1"/>
  <c r="MX122" i="1"/>
  <c r="LZ122" i="1"/>
  <c r="LB122" i="1"/>
  <c r="KD122" i="1"/>
  <c r="JF122" i="1"/>
  <c r="IH122" i="1"/>
  <c r="MX101" i="1"/>
  <c r="LZ101" i="1"/>
  <c r="LB101" i="1"/>
  <c r="KD101" i="1"/>
  <c r="IH101" i="1"/>
  <c r="JF101" i="1"/>
  <c r="MX95" i="1"/>
  <c r="LZ95" i="1"/>
  <c r="LB95" i="1"/>
  <c r="KD95" i="1"/>
  <c r="IH95" i="1"/>
  <c r="JF95" i="1"/>
  <c r="MY41" i="1"/>
  <c r="KE41" i="1"/>
  <c r="MA41" i="1"/>
  <c r="JG41" i="1"/>
  <c r="LC41" i="1"/>
  <c r="II41" i="1"/>
  <c r="MX44" i="1"/>
  <c r="LZ44" i="1"/>
  <c r="LB44" i="1"/>
  <c r="KD44" i="1"/>
  <c r="IH44" i="1"/>
  <c r="JF44" i="1"/>
  <c r="MX159" i="1"/>
  <c r="LZ159" i="1"/>
  <c r="LB159" i="1"/>
  <c r="KD159" i="1"/>
  <c r="IH159" i="1"/>
  <c r="JF159" i="1"/>
  <c r="MX69" i="1"/>
  <c r="LZ69" i="1"/>
  <c r="LB69" i="1"/>
  <c r="KD69" i="1"/>
  <c r="IH69" i="1"/>
  <c r="JF69" i="1"/>
  <c r="MX27" i="1"/>
  <c r="LZ27" i="1"/>
  <c r="LB27" i="1"/>
  <c r="IH27" i="1"/>
  <c r="KD27" i="1"/>
  <c r="JF27" i="1"/>
  <c r="MX26" i="1"/>
  <c r="LZ26" i="1"/>
  <c r="LB26" i="1"/>
  <c r="KD26" i="1"/>
  <c r="IH26" i="1"/>
  <c r="JF26" i="1"/>
  <c r="MX156" i="1"/>
  <c r="LZ156" i="1"/>
  <c r="LB156" i="1"/>
  <c r="KD156" i="1"/>
  <c r="IH156" i="1"/>
  <c r="JF156" i="1"/>
  <c r="MX82" i="1"/>
  <c r="LZ82" i="1"/>
  <c r="LB82" i="1"/>
  <c r="KD82" i="1"/>
  <c r="IH82" i="1"/>
  <c r="JF82" i="1"/>
  <c r="MX39" i="1"/>
  <c r="LZ39" i="1"/>
  <c r="LB39" i="1"/>
  <c r="KD39" i="1"/>
  <c r="IH39" i="1"/>
  <c r="JF39" i="1"/>
  <c r="MX144" i="1"/>
  <c r="LZ144" i="1"/>
  <c r="LB144" i="1"/>
  <c r="KD144" i="1"/>
  <c r="IH144" i="1"/>
  <c r="JF144" i="1"/>
  <c r="MW139" i="1"/>
  <c r="LY139" i="1"/>
  <c r="LA139" i="1"/>
  <c r="KC139" i="1"/>
  <c r="JE139" i="1"/>
  <c r="IG139" i="1"/>
  <c r="MX186" i="1"/>
  <c r="LZ186" i="1"/>
  <c r="LB186" i="1"/>
  <c r="KD186" i="1"/>
  <c r="IH186" i="1"/>
  <c r="JF186" i="1"/>
  <c r="MX85" i="1"/>
  <c r="LZ85" i="1"/>
  <c r="LB85" i="1"/>
  <c r="KD85" i="1"/>
  <c r="IH85" i="1"/>
  <c r="JF85" i="1"/>
  <c r="MW131" i="1"/>
  <c r="LY131" i="1"/>
  <c r="LA131" i="1"/>
  <c r="KC131" i="1"/>
  <c r="JE131" i="1"/>
  <c r="IG131" i="1"/>
  <c r="MW104" i="1"/>
  <c r="LY104" i="1"/>
  <c r="LA104" i="1"/>
  <c r="KC104" i="1"/>
  <c r="JE104" i="1"/>
  <c r="IG104" i="1"/>
  <c r="MW174" i="1"/>
  <c r="LY174" i="1"/>
  <c r="LA174" i="1"/>
  <c r="KC174" i="1"/>
  <c r="JE174" i="1"/>
  <c r="IG174" i="1"/>
  <c r="MW202" i="1"/>
  <c r="LY202" i="1"/>
  <c r="LA202" i="1"/>
  <c r="KC202" i="1"/>
  <c r="JE202" i="1"/>
  <c r="IG202" i="1"/>
  <c r="MW154" i="1"/>
  <c r="LY154" i="1"/>
  <c r="LA154" i="1"/>
  <c r="KC154" i="1"/>
  <c r="JE154" i="1"/>
  <c r="IG154" i="1"/>
  <c r="MW80" i="1"/>
  <c r="LY80" i="1"/>
  <c r="LA80" i="1"/>
  <c r="KC80" i="1"/>
  <c r="JE80" i="1"/>
  <c r="IG80" i="1"/>
  <c r="MW182" i="1"/>
  <c r="LY182" i="1"/>
  <c r="LA182" i="1"/>
  <c r="KC182" i="1"/>
  <c r="JE182" i="1"/>
  <c r="IG182" i="1"/>
  <c r="MW155" i="1"/>
  <c r="LY155" i="1"/>
  <c r="LA155" i="1"/>
  <c r="KC155" i="1"/>
  <c r="JE155" i="1"/>
  <c r="IG155" i="1"/>
  <c r="FM155" i="1"/>
  <c r="CT155" i="1"/>
  <c r="WJ155" i="1" s="1"/>
  <c r="XH155" i="1" s="1"/>
  <c r="HI155" i="1"/>
  <c r="GK155" i="1"/>
  <c r="MW34" i="1"/>
  <c r="LY34" i="1"/>
  <c r="LA34" i="1"/>
  <c r="JE34" i="1"/>
  <c r="KC34" i="1"/>
  <c r="IG34" i="1"/>
  <c r="GK34" i="1"/>
  <c r="FM34" i="1"/>
  <c r="CT34" i="1"/>
  <c r="WJ34" i="1" s="1"/>
  <c r="XH34" i="1" s="1"/>
  <c r="HI34" i="1"/>
  <c r="MW93" i="1"/>
  <c r="LY93" i="1"/>
  <c r="LA93" i="1"/>
  <c r="KC93" i="1"/>
  <c r="JE93" i="1"/>
  <c r="IG93" i="1"/>
  <c r="CT93" i="1"/>
  <c r="WJ93" i="1" s="1"/>
  <c r="XH93" i="1" s="1"/>
  <c r="HI93" i="1"/>
  <c r="GK93" i="1"/>
  <c r="FM93" i="1"/>
  <c r="MW115" i="1"/>
  <c r="LY115" i="1"/>
  <c r="LA115" i="1"/>
  <c r="KC115" i="1"/>
  <c r="JE115" i="1"/>
  <c r="IG115" i="1"/>
  <c r="FM115" i="1"/>
  <c r="CT115" i="1"/>
  <c r="WJ115" i="1" s="1"/>
  <c r="XH115" i="1" s="1"/>
  <c r="HI115" i="1"/>
  <c r="GK115" i="1"/>
  <c r="MW87" i="1"/>
  <c r="LY87" i="1"/>
  <c r="LA87" i="1"/>
  <c r="KC87" i="1"/>
  <c r="JE87" i="1"/>
  <c r="IG87" i="1"/>
  <c r="FM87" i="1"/>
  <c r="CT87" i="1"/>
  <c r="WJ87" i="1" s="1"/>
  <c r="XH87" i="1" s="1"/>
  <c r="HI87" i="1"/>
  <c r="GK87" i="1"/>
  <c r="MW210" i="1"/>
  <c r="LY210" i="1"/>
  <c r="LA210" i="1"/>
  <c r="KC210" i="1"/>
  <c r="JE210" i="1"/>
  <c r="IG210" i="1"/>
  <c r="CT210" i="1"/>
  <c r="WJ210" i="1" s="1"/>
  <c r="XH210" i="1" s="1"/>
  <c r="HI210" i="1"/>
  <c r="GK210" i="1"/>
  <c r="FM210" i="1"/>
  <c r="CT17" i="1"/>
  <c r="WJ17" i="1" s="1"/>
  <c r="XH17" i="1" s="1"/>
  <c r="MW17" i="1"/>
  <c r="LY17" i="1"/>
  <c r="LA17" i="1"/>
  <c r="KC17" i="1"/>
  <c r="JE17" i="1"/>
  <c r="IG17" i="1"/>
  <c r="FM17" i="1"/>
  <c r="HI17" i="1"/>
  <c r="GK17" i="1"/>
  <c r="MW142" i="1"/>
  <c r="LY142" i="1"/>
  <c r="LA142" i="1"/>
  <c r="KC142" i="1"/>
  <c r="JE142" i="1"/>
  <c r="IG142" i="1"/>
  <c r="HI142" i="1"/>
  <c r="GK142" i="1"/>
  <c r="FM142" i="1"/>
  <c r="CT142" i="1"/>
  <c r="WJ142" i="1" s="1"/>
  <c r="XH142" i="1" s="1"/>
  <c r="HI182" i="1"/>
  <c r="GK182" i="1"/>
  <c r="FM182" i="1"/>
  <c r="CT182" i="1"/>
  <c r="WJ182" i="1" s="1"/>
  <c r="XH182" i="1" s="1"/>
  <c r="GK189" i="1"/>
  <c r="FM189" i="1"/>
  <c r="CT189" i="1"/>
  <c r="WJ189" i="1" s="1"/>
  <c r="XH189" i="1" s="1"/>
  <c r="HI189" i="1"/>
  <c r="HI80" i="1"/>
  <c r="CT80" i="1"/>
  <c r="WJ80" i="1" s="1"/>
  <c r="XH80" i="1" s="1"/>
  <c r="GK80" i="1"/>
  <c r="FM80" i="1"/>
  <c r="FM202" i="1"/>
  <c r="HI202" i="1"/>
  <c r="CT202" i="1"/>
  <c r="WJ202" i="1" s="1"/>
  <c r="XH202" i="1" s="1"/>
  <c r="GK202" i="1"/>
  <c r="HI154" i="1"/>
  <c r="GK154" i="1"/>
  <c r="CT154" i="1"/>
  <c r="WJ154" i="1" s="1"/>
  <c r="XH154" i="1" s="1"/>
  <c r="FM154" i="1"/>
  <c r="GL198" i="1"/>
  <c r="FN198" i="1"/>
  <c r="HJ198" i="1"/>
  <c r="CU198" i="1"/>
  <c r="WK198" i="1" s="1"/>
  <c r="XI198" i="1" s="1"/>
  <c r="FN141" i="1"/>
  <c r="CU141" i="1"/>
  <c r="WK141" i="1" s="1"/>
  <c r="XI141" i="1" s="1"/>
  <c r="GL141" i="1"/>
  <c r="HJ141" i="1"/>
  <c r="FM119" i="1"/>
  <c r="GK119" i="1"/>
  <c r="CT119" i="1"/>
  <c r="WJ119" i="1" s="1"/>
  <c r="XH119" i="1" s="1"/>
  <c r="HI119" i="1"/>
  <c r="CT187" i="1"/>
  <c r="WJ187" i="1" s="1"/>
  <c r="XH187" i="1" s="1"/>
  <c r="FM187" i="1"/>
  <c r="HI187" i="1"/>
  <c r="GK187" i="1"/>
  <c r="AY134" i="1"/>
  <c r="BV134" i="1" s="1"/>
  <c r="HI72" i="1"/>
  <c r="GK72" i="1"/>
  <c r="CT72" i="1"/>
  <c r="WJ72" i="1" s="1"/>
  <c r="XH72" i="1" s="1"/>
  <c r="FM72" i="1"/>
  <c r="CT76" i="1"/>
  <c r="FM76" i="1"/>
  <c r="HI76" i="1"/>
  <c r="GK76" i="1"/>
  <c r="GK185" i="1"/>
  <c r="FM185" i="1"/>
  <c r="HI185" i="1"/>
  <c r="CT185" i="1"/>
  <c r="WJ185" i="1" s="1"/>
  <c r="XH185" i="1" s="1"/>
  <c r="FM37" i="1"/>
  <c r="CT37" i="1"/>
  <c r="WJ37" i="1" s="1"/>
  <c r="XH37" i="1" s="1"/>
  <c r="HI37" i="1"/>
  <c r="GK37" i="1"/>
  <c r="GK149" i="1"/>
  <c r="HI149" i="1"/>
  <c r="FM149" i="1"/>
  <c r="CT149" i="1"/>
  <c r="WJ149" i="1" s="1"/>
  <c r="XH149" i="1" s="1"/>
  <c r="EN134" i="1"/>
  <c r="NT134" i="1" s="1"/>
  <c r="YD134" i="1" s="1"/>
  <c r="DP134" i="1"/>
  <c r="CT59" i="1"/>
  <c r="WJ59" i="1" s="1"/>
  <c r="XH59" i="1" s="1"/>
  <c r="HI59" i="1"/>
  <c r="FM59" i="1"/>
  <c r="GK59" i="1"/>
  <c r="HI33" i="1"/>
  <c r="GK33" i="1"/>
  <c r="FM33" i="1"/>
  <c r="CT33" i="1"/>
  <c r="WJ33" i="1" s="1"/>
  <c r="XH33" i="1" s="1"/>
  <c r="FM92" i="1"/>
  <c r="CT92" i="1"/>
  <c r="WJ92" i="1" s="1"/>
  <c r="XH92" i="1" s="1"/>
  <c r="GK92" i="1"/>
  <c r="HI92" i="1"/>
  <c r="GK25" i="1"/>
  <c r="HI25" i="1"/>
  <c r="FM25" i="1"/>
  <c r="CT25" i="1"/>
  <c r="WJ25" i="1" s="1"/>
  <c r="XH25" i="1" s="1"/>
  <c r="CT126" i="1"/>
  <c r="WJ126" i="1" s="1"/>
  <c r="XH126" i="1" s="1"/>
  <c r="HI126" i="1"/>
  <c r="FM126" i="1"/>
  <c r="GK126" i="1"/>
  <c r="GK165" i="1"/>
  <c r="FM165" i="1"/>
  <c r="CT165" i="1"/>
  <c r="WJ165" i="1" s="1"/>
  <c r="XH165" i="1" s="1"/>
  <c r="HI165" i="1"/>
  <c r="CT116" i="1"/>
  <c r="WJ116" i="1" s="1"/>
  <c r="XH116" i="1" s="1"/>
  <c r="HI116" i="1"/>
  <c r="GK116" i="1"/>
  <c r="FM116" i="1"/>
  <c r="GK100" i="1"/>
  <c r="FM100" i="1"/>
  <c r="HI100" i="1"/>
  <c r="CT100" i="1"/>
  <c r="WJ100" i="1" s="1"/>
  <c r="XH100" i="1" s="1"/>
  <c r="HJ68" i="1"/>
  <c r="GL68" i="1"/>
  <c r="CU68" i="1"/>
  <c r="WK68" i="1" s="1"/>
  <c r="XI68" i="1" s="1"/>
  <c r="FN68" i="1"/>
  <c r="HI104" i="1"/>
  <c r="GK104" i="1"/>
  <c r="FM104" i="1"/>
  <c r="CT104" i="1"/>
  <c r="WJ104" i="1" s="1"/>
  <c r="XH104" i="1" s="1"/>
  <c r="HI174" i="1"/>
  <c r="GK174" i="1"/>
  <c r="CT174" i="1"/>
  <c r="WJ174" i="1" s="1"/>
  <c r="XH174" i="1" s="1"/>
  <c r="FM174" i="1"/>
  <c r="CU60" i="1"/>
  <c r="WK60" i="1" s="1"/>
  <c r="XI60" i="1" s="1"/>
  <c r="HJ60" i="1"/>
  <c r="GL60" i="1"/>
  <c r="FN60" i="1"/>
  <c r="HI178" i="1"/>
  <c r="GK178" i="1"/>
  <c r="CT178" i="1"/>
  <c r="WJ178" i="1" s="1"/>
  <c r="XH178" i="1" s="1"/>
  <c r="FM178" i="1"/>
  <c r="GK137" i="1"/>
  <c r="FM137" i="1"/>
  <c r="HI137" i="1"/>
  <c r="CT137" i="1"/>
  <c r="WJ137" i="1" s="1"/>
  <c r="XH137" i="1" s="1"/>
  <c r="HI145" i="1"/>
  <c r="GK145" i="1"/>
  <c r="CT145" i="1"/>
  <c r="WJ145" i="1" s="1"/>
  <c r="XH145" i="1" s="1"/>
  <c r="FM145" i="1"/>
  <c r="FM84" i="1"/>
  <c r="CT84" i="1"/>
  <c r="WJ84" i="1" s="1"/>
  <c r="XH84" i="1" s="1"/>
  <c r="HI84" i="1"/>
  <c r="GK84" i="1"/>
  <c r="EP204" i="1"/>
  <c r="DR204" i="1"/>
  <c r="EO125" i="1"/>
  <c r="DQ125" i="1"/>
  <c r="EO33" i="1"/>
  <c r="DQ33" i="1"/>
  <c r="EO198" i="1"/>
  <c r="DQ198" i="1"/>
  <c r="EQ85" i="1"/>
  <c r="DS85" i="1"/>
  <c r="DQ60" i="1"/>
  <c r="EO60" i="1"/>
  <c r="EP110" i="1"/>
  <c r="DR110" i="1"/>
  <c r="EO37" i="1"/>
  <c r="DQ37" i="1"/>
  <c r="EO201" i="1"/>
  <c r="DQ201" i="1"/>
  <c r="EP122" i="1"/>
  <c r="DR122" i="1"/>
  <c r="EO45" i="1"/>
  <c r="DQ45" i="1"/>
  <c r="EP151" i="1"/>
  <c r="DR151" i="1"/>
  <c r="EP55" i="1"/>
  <c r="DR55" i="1"/>
  <c r="EO104" i="1"/>
  <c r="DQ104" i="1"/>
  <c r="EP145" i="1"/>
  <c r="DR145" i="1"/>
  <c r="EP75" i="1"/>
  <c r="DR75" i="1"/>
  <c r="EP102" i="1"/>
  <c r="DR102" i="1"/>
  <c r="EO21" i="1"/>
  <c r="DQ21" i="1"/>
  <c r="EP67" i="1"/>
  <c r="DR67" i="1"/>
  <c r="EO154" i="1"/>
  <c r="DQ154" i="1"/>
  <c r="EP82" i="1"/>
  <c r="DR82" i="1"/>
  <c r="EO211" i="1"/>
  <c r="DQ211" i="1"/>
  <c r="EP78" i="1"/>
  <c r="DR78" i="1"/>
  <c r="EP164" i="1"/>
  <c r="DR164" i="1"/>
  <c r="EP133" i="1"/>
  <c r="DR133" i="1"/>
  <c r="EP31" i="1"/>
  <c r="DR31" i="1"/>
  <c r="EP39" i="1"/>
  <c r="DR39" i="1"/>
  <c r="EO168" i="1"/>
  <c r="DQ168" i="1"/>
  <c r="EP91" i="1"/>
  <c r="DR91" i="1"/>
  <c r="EP128" i="1"/>
  <c r="DR128" i="1"/>
  <c r="EP169" i="1"/>
  <c r="DR169" i="1"/>
  <c r="EO177" i="1"/>
  <c r="DQ177" i="1"/>
  <c r="EO96" i="1"/>
  <c r="DQ96" i="1"/>
  <c r="EO25" i="1"/>
  <c r="DQ25" i="1"/>
  <c r="EP70" i="1"/>
  <c r="DR70" i="1"/>
  <c r="EQ103" i="1"/>
  <c r="DS103" i="1"/>
  <c r="EP160" i="1"/>
  <c r="DR160" i="1"/>
  <c r="EP30" i="1"/>
  <c r="DR30" i="1"/>
  <c r="EQ161" i="1"/>
  <c r="DS161" i="1"/>
  <c r="EP149" i="1"/>
  <c r="DR149" i="1"/>
  <c r="EO136" i="1"/>
  <c r="DQ136" i="1"/>
  <c r="EO129" i="1"/>
  <c r="DQ129" i="1"/>
  <c r="EO108" i="1"/>
  <c r="DQ108" i="1"/>
  <c r="EO158" i="1"/>
  <c r="DQ158" i="1"/>
  <c r="EO209" i="1"/>
  <c r="DQ209" i="1"/>
  <c r="EO53" i="1"/>
  <c r="DQ53" i="1"/>
  <c r="AZ171" i="1"/>
  <c r="BW171" i="1" s="1"/>
  <c r="CU63" i="1"/>
  <c r="WK63" i="1" s="1"/>
  <c r="XI63" i="1" s="1"/>
  <c r="HJ63" i="1"/>
  <c r="GL63" i="1"/>
  <c r="FN63" i="1"/>
  <c r="CU157" i="1"/>
  <c r="WK157" i="1" s="1"/>
  <c r="XI157" i="1" s="1"/>
  <c r="HJ157" i="1"/>
  <c r="GL157" i="1"/>
  <c r="FN157" i="1"/>
  <c r="CU36" i="1"/>
  <c r="WK36" i="1" s="1"/>
  <c r="XI36" i="1" s="1"/>
  <c r="HJ36" i="1"/>
  <c r="GL36" i="1"/>
  <c r="FN36" i="1"/>
  <c r="AZ137" i="1"/>
  <c r="BW137" i="1" s="1"/>
  <c r="CU65" i="1"/>
  <c r="WK65" i="1" s="1"/>
  <c r="XI65" i="1" s="1"/>
  <c r="HJ65" i="1"/>
  <c r="GL65" i="1"/>
  <c r="FN65" i="1"/>
  <c r="CU22" i="1"/>
  <c r="WK22" i="1" s="1"/>
  <c r="XI22" i="1" s="1"/>
  <c r="HJ22" i="1"/>
  <c r="GL22" i="1"/>
  <c r="FN22" i="1"/>
  <c r="EP83" i="1"/>
  <c r="DR83" i="1"/>
  <c r="AZ71" i="1"/>
  <c r="BW71" i="1" s="1"/>
  <c r="AZ167" i="1"/>
  <c r="BW167" i="1" s="1"/>
  <c r="DR206" i="1"/>
  <c r="EP206" i="1"/>
  <c r="EO202" i="1"/>
  <c r="DQ202" i="1"/>
  <c r="EP94" i="1"/>
  <c r="DR94" i="1"/>
  <c r="CU211" i="1"/>
  <c r="WK211" i="1" s="1"/>
  <c r="XI211" i="1" s="1"/>
  <c r="GL211" i="1"/>
  <c r="HJ211" i="1"/>
  <c r="FN211" i="1"/>
  <c r="EP180" i="1"/>
  <c r="DR180" i="1"/>
  <c r="CU127" i="1"/>
  <c r="WK127" i="1" s="1"/>
  <c r="XI127" i="1" s="1"/>
  <c r="HJ127" i="1"/>
  <c r="GL127" i="1"/>
  <c r="FN127" i="1"/>
  <c r="BA76" i="1"/>
  <c r="BX76" i="1" s="1"/>
  <c r="EP98" i="1"/>
  <c r="DR98" i="1"/>
  <c r="EO148" i="1"/>
  <c r="DQ148" i="1"/>
  <c r="EP26" i="1"/>
  <c r="DR26" i="1"/>
  <c r="EO84" i="1"/>
  <c r="DQ84" i="1"/>
  <c r="EP115" i="1"/>
  <c r="DR115" i="1"/>
  <c r="CU86" i="1"/>
  <c r="WK86" i="1" s="1"/>
  <c r="XI86" i="1" s="1"/>
  <c r="GL86" i="1"/>
  <c r="HJ86" i="1"/>
  <c r="FN86" i="1"/>
  <c r="CU122" i="1"/>
  <c r="WK122" i="1" s="1"/>
  <c r="XI122" i="1" s="1"/>
  <c r="HJ122" i="1"/>
  <c r="GL122" i="1"/>
  <c r="FN122" i="1"/>
  <c r="AZ44" i="1"/>
  <c r="BW44" i="1" s="1"/>
  <c r="CU204" i="1"/>
  <c r="WK204" i="1" s="1"/>
  <c r="XI204" i="1" s="1"/>
  <c r="HJ204" i="1"/>
  <c r="GL204" i="1"/>
  <c r="FN204" i="1"/>
  <c r="EO194" i="1"/>
  <c r="DQ194" i="1"/>
  <c r="CU38" i="1"/>
  <c r="WK38" i="1" s="1"/>
  <c r="XI38" i="1" s="1"/>
  <c r="HJ38" i="1"/>
  <c r="GL38" i="1"/>
  <c r="FN38" i="1"/>
  <c r="EP48" i="1"/>
  <c r="DR48" i="1"/>
  <c r="EO79" i="1"/>
  <c r="DQ79" i="1"/>
  <c r="EP142" i="1"/>
  <c r="DR142" i="1"/>
  <c r="EO141" i="1"/>
  <c r="DQ141" i="1"/>
  <c r="EP123" i="1"/>
  <c r="DR123" i="1"/>
  <c r="HI113" i="1"/>
  <c r="GK113" i="1"/>
  <c r="FM113" i="1"/>
  <c r="CT113" i="1"/>
  <c r="WJ113" i="1" s="1"/>
  <c r="XH113" i="1" s="1"/>
  <c r="EP79" i="1"/>
  <c r="DR79" i="1"/>
  <c r="EP47" i="1"/>
  <c r="DR47" i="1"/>
  <c r="GK139" i="1"/>
  <c r="CT139" i="1"/>
  <c r="WJ139" i="1" s="1"/>
  <c r="XH139" i="1" s="1"/>
  <c r="FM139" i="1"/>
  <c r="HI139" i="1"/>
  <c r="BA50" i="1"/>
  <c r="BX50" i="1" s="1"/>
  <c r="CU58" i="1"/>
  <c r="WK58" i="1" s="1"/>
  <c r="XI58" i="1" s="1"/>
  <c r="HJ58" i="1"/>
  <c r="GL58" i="1"/>
  <c r="FN58" i="1"/>
  <c r="ER73" i="1"/>
  <c r="DT73" i="1"/>
  <c r="EP63" i="1"/>
  <c r="DR63" i="1"/>
  <c r="EP27" i="1"/>
  <c r="DR27" i="1"/>
  <c r="AZ143" i="1"/>
  <c r="BW143" i="1" s="1"/>
  <c r="EP185" i="1"/>
  <c r="DR185" i="1"/>
  <c r="EP18" i="1"/>
  <c r="DR18" i="1"/>
  <c r="EP106" i="1"/>
  <c r="DR106" i="1"/>
  <c r="AY197" i="1"/>
  <c r="BV197" i="1" s="1"/>
  <c r="CT152" i="1"/>
  <c r="WJ152" i="1" s="1"/>
  <c r="XH152" i="1" s="1"/>
  <c r="GK152" i="1"/>
  <c r="HI152" i="1"/>
  <c r="FM152" i="1"/>
  <c r="EO57" i="1"/>
  <c r="DQ57" i="1"/>
  <c r="EO112" i="1"/>
  <c r="DQ112" i="1"/>
  <c r="EP59" i="1"/>
  <c r="DR59" i="1"/>
  <c r="EP22" i="1"/>
  <c r="DR22" i="1"/>
  <c r="AZ173" i="1"/>
  <c r="BW173" i="1" s="1"/>
  <c r="AZ40" i="1"/>
  <c r="BW40" i="1" s="1"/>
  <c r="AZ48" i="1"/>
  <c r="BW48" i="1" s="1"/>
  <c r="EO128" i="1"/>
  <c r="DQ128" i="1"/>
  <c r="AZ139" i="1"/>
  <c r="BW139" i="1" s="1"/>
  <c r="DQ29" i="1"/>
  <c r="EO29" i="1"/>
  <c r="EO193" i="1"/>
  <c r="DQ193" i="1"/>
  <c r="AZ142" i="1"/>
  <c r="BW142" i="1" s="1"/>
  <c r="CU109" i="1"/>
  <c r="WK109" i="1" s="1"/>
  <c r="XI109" i="1" s="1"/>
  <c r="HJ109" i="1"/>
  <c r="GL109" i="1"/>
  <c r="FN109" i="1"/>
  <c r="AZ66" i="1"/>
  <c r="BW66" i="1" s="1"/>
  <c r="CU159" i="1"/>
  <c r="WK159" i="1" s="1"/>
  <c r="XI159" i="1" s="1"/>
  <c r="HJ159" i="1"/>
  <c r="GL159" i="1"/>
  <c r="FN159" i="1"/>
  <c r="CU69" i="1"/>
  <c r="WK69" i="1" s="1"/>
  <c r="XI69" i="1" s="1"/>
  <c r="HJ69" i="1"/>
  <c r="GL69" i="1"/>
  <c r="FN69" i="1"/>
  <c r="AY141" i="1"/>
  <c r="BV141" i="1" s="1"/>
  <c r="AZ123" i="1"/>
  <c r="BW123" i="1" s="1"/>
  <c r="AZ191" i="1"/>
  <c r="BW191" i="1" s="1"/>
  <c r="CU31" i="1"/>
  <c r="WK31" i="1" s="1"/>
  <c r="XI31" i="1" s="1"/>
  <c r="HJ31" i="1"/>
  <c r="GL31" i="1"/>
  <c r="FN31" i="1"/>
  <c r="CU98" i="1"/>
  <c r="WK98" i="1" s="1"/>
  <c r="XI98" i="1" s="1"/>
  <c r="HJ98" i="1"/>
  <c r="GL98" i="1"/>
  <c r="FN98" i="1"/>
  <c r="CU26" i="1"/>
  <c r="WK26" i="1" s="1"/>
  <c r="XI26" i="1" s="1"/>
  <c r="HJ26" i="1"/>
  <c r="GL26" i="1"/>
  <c r="FN26" i="1"/>
  <c r="CU156" i="1"/>
  <c r="WK156" i="1" s="1"/>
  <c r="XI156" i="1" s="1"/>
  <c r="HJ156" i="1"/>
  <c r="GL156" i="1"/>
  <c r="FN156" i="1"/>
  <c r="CU35" i="1"/>
  <c r="WK35" i="1" s="1"/>
  <c r="XI35" i="1" s="1"/>
  <c r="HJ35" i="1"/>
  <c r="GL35" i="1"/>
  <c r="FN35" i="1"/>
  <c r="AZ189" i="1"/>
  <c r="BW189" i="1" s="1"/>
  <c r="CU82" i="1"/>
  <c r="WK82" i="1" s="1"/>
  <c r="XI82" i="1" s="1"/>
  <c r="HJ82" i="1"/>
  <c r="GL82" i="1"/>
  <c r="FN82" i="1"/>
  <c r="CU39" i="1"/>
  <c r="WK39" i="1" s="1"/>
  <c r="XI39" i="1" s="1"/>
  <c r="HJ39" i="1"/>
  <c r="GL39" i="1"/>
  <c r="FN39" i="1"/>
  <c r="AZ79" i="1"/>
  <c r="BW79" i="1" s="1"/>
  <c r="CV164" i="1"/>
  <c r="WL164" i="1" s="1"/>
  <c r="XJ164" i="1" s="1"/>
  <c r="HK164" i="1"/>
  <c r="GM164" i="1"/>
  <c r="FO164" i="1"/>
  <c r="HI180" i="1"/>
  <c r="CT180" i="1"/>
  <c r="WJ180" i="1" s="1"/>
  <c r="XH180" i="1" s="1"/>
  <c r="FM180" i="1"/>
  <c r="GK180" i="1"/>
  <c r="CU144" i="1"/>
  <c r="WK144" i="1" s="1"/>
  <c r="XI144" i="1" s="1"/>
  <c r="HJ144" i="1"/>
  <c r="GL144" i="1"/>
  <c r="FN144" i="1"/>
  <c r="AZ47" i="1"/>
  <c r="BW47" i="1" s="1"/>
  <c r="BA138" i="1"/>
  <c r="BX138" i="1" s="1"/>
  <c r="HJ177" i="1"/>
  <c r="GL177" i="1"/>
  <c r="FN177" i="1"/>
  <c r="CU177" i="1"/>
  <c r="WK177" i="1" s="1"/>
  <c r="XI177" i="1" s="1"/>
  <c r="CU168" i="1"/>
  <c r="WK168" i="1" s="1"/>
  <c r="XI168" i="1" s="1"/>
  <c r="HJ168" i="1"/>
  <c r="GL168" i="1"/>
  <c r="FN168" i="1"/>
  <c r="AZ178" i="1"/>
  <c r="BW178" i="1" s="1"/>
  <c r="CU172" i="1"/>
  <c r="WK172" i="1" s="1"/>
  <c r="XI172" i="1" s="1"/>
  <c r="HJ172" i="1"/>
  <c r="GL172" i="1"/>
  <c r="FN172" i="1"/>
  <c r="AZ135" i="1"/>
  <c r="BW135" i="1" s="1"/>
  <c r="GK193" i="1"/>
  <c r="HI193" i="1"/>
  <c r="FM193" i="1"/>
  <c r="CT193" i="1"/>
  <c r="WJ193" i="1" s="1"/>
  <c r="XH193" i="1" s="1"/>
  <c r="EP113" i="1"/>
  <c r="DR113" i="1"/>
  <c r="EO92" i="1"/>
  <c r="DQ92" i="1"/>
  <c r="CU56" i="1"/>
  <c r="WK56" i="1" s="1"/>
  <c r="XI56" i="1" s="1"/>
  <c r="HJ56" i="1"/>
  <c r="GL56" i="1"/>
  <c r="FN56" i="1"/>
  <c r="CV49" i="1"/>
  <c r="WL49" i="1" s="1"/>
  <c r="XJ49" i="1" s="1"/>
  <c r="HK49" i="1"/>
  <c r="GM49" i="1"/>
  <c r="FO49" i="1"/>
  <c r="EP103" i="1"/>
  <c r="DR103" i="1"/>
  <c r="EO183" i="1"/>
  <c r="DQ183" i="1"/>
  <c r="CU66" i="1"/>
  <c r="WK66" i="1" s="1"/>
  <c r="XI66" i="1" s="1"/>
  <c r="HJ66" i="1"/>
  <c r="GL66" i="1"/>
  <c r="FN66" i="1"/>
  <c r="EO94" i="1"/>
  <c r="DQ94" i="1"/>
  <c r="HJ112" i="1"/>
  <c r="GL112" i="1"/>
  <c r="FN112" i="1"/>
  <c r="CU112" i="1"/>
  <c r="WK112" i="1" s="1"/>
  <c r="XI112" i="1" s="1"/>
  <c r="EP114" i="1"/>
  <c r="DR114" i="1"/>
  <c r="AZ183" i="1"/>
  <c r="BW183" i="1" s="1"/>
  <c r="HJ194" i="1"/>
  <c r="FN194" i="1"/>
  <c r="GL194" i="1"/>
  <c r="CU194" i="1"/>
  <c r="WK194" i="1" s="1"/>
  <c r="XI194" i="1" s="1"/>
  <c r="EP207" i="1"/>
  <c r="DR207" i="1"/>
  <c r="CU118" i="1"/>
  <c r="WK118" i="1" s="1"/>
  <c r="XI118" i="1" s="1"/>
  <c r="HJ118" i="1"/>
  <c r="GL118" i="1"/>
  <c r="FN118" i="1"/>
  <c r="AZ140" i="1"/>
  <c r="BW140" i="1" s="1"/>
  <c r="CU51" i="1"/>
  <c r="WK51" i="1" s="1"/>
  <c r="XI51" i="1" s="1"/>
  <c r="HJ51" i="1"/>
  <c r="GL51" i="1"/>
  <c r="FN51" i="1"/>
  <c r="AZ99" i="1"/>
  <c r="BW99" i="1" s="1"/>
  <c r="EP203" i="1"/>
  <c r="DR203" i="1"/>
  <c r="AZ200" i="1"/>
  <c r="BW200" i="1" s="1"/>
  <c r="CU128" i="1"/>
  <c r="WK128" i="1" s="1"/>
  <c r="XI128" i="1" s="1"/>
  <c r="HJ128" i="1"/>
  <c r="GL128" i="1"/>
  <c r="FN128" i="1"/>
  <c r="EO172" i="1"/>
  <c r="DQ172" i="1"/>
  <c r="EO132" i="1"/>
  <c r="DQ132" i="1"/>
  <c r="HJ181" i="1"/>
  <c r="GL181" i="1"/>
  <c r="FN181" i="1"/>
  <c r="CU181" i="1"/>
  <c r="WK181" i="1" s="1"/>
  <c r="XI181" i="1" s="1"/>
  <c r="CU205" i="1"/>
  <c r="WK205" i="1" s="1"/>
  <c r="XI205" i="1" s="1"/>
  <c r="HJ205" i="1"/>
  <c r="GL205" i="1"/>
  <c r="FN205" i="1"/>
  <c r="CU77" i="1"/>
  <c r="HJ77" i="1"/>
  <c r="GL77" i="1"/>
  <c r="FN77" i="1"/>
  <c r="CT151" i="1"/>
  <c r="WJ151" i="1" s="1"/>
  <c r="XH151" i="1" s="1"/>
  <c r="HI151" i="1"/>
  <c r="GK151" i="1"/>
  <c r="FM151" i="1"/>
  <c r="HI24" i="1"/>
  <c r="GK24" i="1"/>
  <c r="FM24" i="1"/>
  <c r="CT24" i="1"/>
  <c r="WJ24" i="1" s="1"/>
  <c r="XH24" i="1" s="1"/>
  <c r="ER190" i="1"/>
  <c r="DT190" i="1"/>
  <c r="EP40" i="1"/>
  <c r="DR40" i="1"/>
  <c r="AZ127" i="1"/>
  <c r="BW127" i="1" s="1"/>
  <c r="HI206" i="1"/>
  <c r="FM206" i="1"/>
  <c r="CT206" i="1"/>
  <c r="WJ206" i="1" s="1"/>
  <c r="XH206" i="1" s="1"/>
  <c r="GK206" i="1"/>
  <c r="CU161" i="1"/>
  <c r="WK161" i="1" s="1"/>
  <c r="XI161" i="1" s="1"/>
  <c r="HJ161" i="1"/>
  <c r="GL161" i="1"/>
  <c r="FN161" i="1"/>
  <c r="AY195" i="1"/>
  <c r="BV195" i="1" s="1"/>
  <c r="EP191" i="1"/>
  <c r="DR191" i="1"/>
  <c r="EP189" i="1"/>
  <c r="DR189" i="1"/>
  <c r="EQ138" i="1"/>
  <c r="DS138" i="1"/>
  <c r="AZ151" i="1"/>
  <c r="BW151" i="1" s="1"/>
  <c r="CU186" i="1"/>
  <c r="WK186" i="1" s="1"/>
  <c r="XI186" i="1" s="1"/>
  <c r="HJ186" i="1"/>
  <c r="GL186" i="1"/>
  <c r="FN186" i="1"/>
  <c r="GL85" i="1"/>
  <c r="CU85" i="1"/>
  <c r="WK85" i="1" s="1"/>
  <c r="XI85" i="1" s="1"/>
  <c r="FN85" i="1"/>
  <c r="HJ85" i="1"/>
  <c r="AY158" i="1"/>
  <c r="BV158" i="1" s="1"/>
  <c r="CU94" i="1"/>
  <c r="WK94" i="1" s="1"/>
  <c r="XI94" i="1" s="1"/>
  <c r="HJ94" i="1"/>
  <c r="GL94" i="1"/>
  <c r="FN94" i="1"/>
  <c r="AY209" i="1"/>
  <c r="BV209" i="1" s="1"/>
  <c r="HI207" i="1"/>
  <c r="GK207" i="1"/>
  <c r="FM207" i="1"/>
  <c r="CT207" i="1"/>
  <c r="WJ207" i="1" s="1"/>
  <c r="XH207" i="1" s="1"/>
  <c r="CT124" i="1"/>
  <c r="WJ124" i="1" s="1"/>
  <c r="XH124" i="1" s="1"/>
  <c r="HI124" i="1"/>
  <c r="GK124" i="1"/>
  <c r="FM124" i="1"/>
  <c r="EP126" i="1"/>
  <c r="DR126" i="1"/>
  <c r="EO169" i="1"/>
  <c r="DQ169" i="1"/>
  <c r="EP138" i="1"/>
  <c r="DR138" i="1"/>
  <c r="CU74" i="1"/>
  <c r="WK74" i="1" s="1"/>
  <c r="XI74" i="1" s="1"/>
  <c r="HJ74" i="1"/>
  <c r="GL74" i="1"/>
  <c r="FN74" i="1"/>
  <c r="AZ28" i="1"/>
  <c r="BW28" i="1" s="1"/>
  <c r="AZ94" i="1"/>
  <c r="BW94" i="1" s="1"/>
  <c r="EO48" i="1"/>
  <c r="DQ48" i="1"/>
  <c r="CU111" i="1"/>
  <c r="WK111" i="1" s="1"/>
  <c r="XI111" i="1" s="1"/>
  <c r="HJ111" i="1"/>
  <c r="GL111" i="1"/>
  <c r="FN111" i="1"/>
  <c r="EP32" i="1"/>
  <c r="DR32" i="1"/>
  <c r="AZ203" i="1"/>
  <c r="BW203" i="1" s="1"/>
  <c r="EO162" i="1"/>
  <c r="DQ162" i="1"/>
  <c r="EN187" i="1"/>
  <c r="NT187" i="1" s="1"/>
  <c r="YD187" i="1" s="1"/>
  <c r="DP187" i="1"/>
  <c r="EP23" i="1"/>
  <c r="DR23" i="1"/>
  <c r="AY172" i="1"/>
  <c r="BV172" i="1" s="1"/>
  <c r="AY148" i="1"/>
  <c r="BV148" i="1" s="1"/>
  <c r="CU184" i="1"/>
  <c r="WK184" i="1" s="1"/>
  <c r="XI184" i="1" s="1"/>
  <c r="HJ184" i="1"/>
  <c r="GL184" i="1"/>
  <c r="FN184" i="1"/>
  <c r="AZ156" i="1"/>
  <c r="BW156" i="1" s="1"/>
  <c r="AZ26" i="1"/>
  <c r="BW26" i="1" s="1"/>
  <c r="AY132" i="1"/>
  <c r="BV132" i="1" s="1"/>
  <c r="AY84" i="1"/>
  <c r="BV84" i="1" s="1"/>
  <c r="EP119" i="1"/>
  <c r="DR119" i="1"/>
  <c r="CU176" i="1"/>
  <c r="WK176" i="1" s="1"/>
  <c r="XI176" i="1" s="1"/>
  <c r="GL176" i="1"/>
  <c r="FN176" i="1"/>
  <c r="HJ176" i="1"/>
  <c r="AY208" i="1"/>
  <c r="BV208" i="1" s="1"/>
  <c r="AZ24" i="1"/>
  <c r="BW24" i="1" s="1"/>
  <c r="CU91" i="1"/>
  <c r="WK91" i="1" s="1"/>
  <c r="XI91" i="1" s="1"/>
  <c r="HJ91" i="1"/>
  <c r="FN91" i="1"/>
  <c r="GL91" i="1"/>
  <c r="CU114" i="1"/>
  <c r="WK114" i="1" s="1"/>
  <c r="XI114" i="1" s="1"/>
  <c r="HJ114" i="1"/>
  <c r="GL114" i="1"/>
  <c r="FN114" i="1"/>
  <c r="DP208" i="1"/>
  <c r="EN208" i="1"/>
  <c r="NT208" i="1" s="1"/>
  <c r="YD208" i="1" s="1"/>
  <c r="CU103" i="1"/>
  <c r="WK103" i="1" s="1"/>
  <c r="XI103" i="1" s="1"/>
  <c r="HJ103" i="1"/>
  <c r="GL103" i="1"/>
  <c r="FN103" i="1"/>
  <c r="HJ197" i="1"/>
  <c r="GL197" i="1"/>
  <c r="FN197" i="1"/>
  <c r="CU197" i="1"/>
  <c r="WK197" i="1" s="1"/>
  <c r="XI197" i="1" s="1"/>
  <c r="CU153" i="1"/>
  <c r="WK153" i="1" s="1"/>
  <c r="XI153" i="1" s="1"/>
  <c r="HJ153" i="1"/>
  <c r="GL153" i="1"/>
  <c r="FN153" i="1"/>
  <c r="CU146" i="1"/>
  <c r="WK146" i="1" s="1"/>
  <c r="XI146" i="1" s="1"/>
  <c r="HJ146" i="1"/>
  <c r="GL146" i="1"/>
  <c r="FN146" i="1"/>
  <c r="BA58" i="1"/>
  <c r="BX58" i="1" s="1"/>
  <c r="EO185" i="1"/>
  <c r="DQ185" i="1"/>
  <c r="AZ126" i="1"/>
  <c r="BW126" i="1" s="1"/>
  <c r="CT147" i="1"/>
  <c r="WJ147" i="1" s="1"/>
  <c r="XH147" i="1" s="1"/>
  <c r="HI147" i="1"/>
  <c r="GK147" i="1"/>
  <c r="FM147" i="1"/>
  <c r="CU121" i="1"/>
  <c r="WK121" i="1" s="1"/>
  <c r="XI121" i="1" s="1"/>
  <c r="HJ121" i="1"/>
  <c r="GL121" i="1"/>
  <c r="FN121" i="1"/>
  <c r="CT183" i="1"/>
  <c r="WJ183" i="1" s="1"/>
  <c r="XH183" i="1" s="1"/>
  <c r="HI183" i="1"/>
  <c r="GK183" i="1"/>
  <c r="FM183" i="1"/>
  <c r="CU81" i="1"/>
  <c r="WK81" i="1" s="1"/>
  <c r="XI81" i="1" s="1"/>
  <c r="HJ81" i="1"/>
  <c r="GL81" i="1"/>
  <c r="FN81" i="1"/>
  <c r="EO106" i="1"/>
  <c r="DQ106" i="1"/>
  <c r="EN194" i="1"/>
  <c r="NT194" i="1" s="1"/>
  <c r="YD194" i="1" s="1"/>
  <c r="DP194" i="1"/>
  <c r="EO151" i="1"/>
  <c r="DQ151" i="1"/>
  <c r="CU78" i="1"/>
  <c r="WK78" i="1" s="1"/>
  <c r="XI78" i="1" s="1"/>
  <c r="HJ78" i="1"/>
  <c r="GL78" i="1"/>
  <c r="FN78" i="1"/>
  <c r="CU90" i="1"/>
  <c r="WK90" i="1" s="1"/>
  <c r="XI90" i="1" s="1"/>
  <c r="HJ90" i="1"/>
  <c r="GL90" i="1"/>
  <c r="FN90" i="1"/>
  <c r="AZ20" i="1"/>
  <c r="BW20" i="1" s="1"/>
  <c r="AZ95" i="1"/>
  <c r="BW95" i="1" s="1"/>
  <c r="EN202" i="1"/>
  <c r="NT202" i="1" s="1"/>
  <c r="YD202" i="1" s="1"/>
  <c r="DP202" i="1"/>
  <c r="CU190" i="1"/>
  <c r="WK190" i="1" s="1"/>
  <c r="XI190" i="1" s="1"/>
  <c r="HJ190" i="1"/>
  <c r="GL190" i="1"/>
  <c r="FN190" i="1"/>
  <c r="EN112" i="1"/>
  <c r="NT112" i="1" s="1"/>
  <c r="YD112" i="1" s="1"/>
  <c r="DP112" i="1"/>
  <c r="AZ36" i="1"/>
  <c r="BW36" i="1" s="1"/>
  <c r="DP87" i="1"/>
  <c r="EN87" i="1"/>
  <c r="NT87" i="1" s="1"/>
  <c r="YD87" i="1" s="1"/>
  <c r="EO78" i="1"/>
  <c r="DQ78" i="1"/>
  <c r="EQ190" i="1"/>
  <c r="DS190" i="1"/>
  <c r="CU179" i="1"/>
  <c r="WK179" i="1" s="1"/>
  <c r="XI179" i="1" s="1"/>
  <c r="HJ179" i="1"/>
  <c r="GL179" i="1"/>
  <c r="FN179" i="1"/>
  <c r="CU83" i="1"/>
  <c r="WK83" i="1" s="1"/>
  <c r="XI83" i="1" s="1"/>
  <c r="HJ83" i="1"/>
  <c r="GL83" i="1"/>
  <c r="FN83" i="1"/>
  <c r="EO40" i="1"/>
  <c r="DQ40" i="1"/>
  <c r="AY192" i="1"/>
  <c r="BV192" i="1" s="1"/>
  <c r="AZ32" i="1"/>
  <c r="BW32" i="1" s="1"/>
  <c r="AZ52" i="1"/>
  <c r="BW52" i="1" s="1"/>
  <c r="AZ19" i="1"/>
  <c r="BW19" i="1" s="1"/>
  <c r="AY64" i="1"/>
  <c r="BV64" i="1" s="1"/>
  <c r="CU196" i="1"/>
  <c r="WK196" i="1" s="1"/>
  <c r="XI196" i="1" s="1"/>
  <c r="HJ196" i="1"/>
  <c r="FN196" i="1"/>
  <c r="GL196" i="1"/>
  <c r="CU48" i="1"/>
  <c r="WK48" i="1" s="1"/>
  <c r="XI48" i="1" s="1"/>
  <c r="HJ48" i="1"/>
  <c r="GL48" i="1"/>
  <c r="FN48" i="1"/>
  <c r="CV195" i="1"/>
  <c r="WL195" i="1" s="1"/>
  <c r="XJ195" i="1" s="1"/>
  <c r="HK195" i="1"/>
  <c r="GM195" i="1"/>
  <c r="FO195" i="1"/>
  <c r="CU99" i="1"/>
  <c r="WK99" i="1" s="1"/>
  <c r="XI99" i="1" s="1"/>
  <c r="HJ99" i="1"/>
  <c r="GL99" i="1"/>
  <c r="FN99" i="1"/>
  <c r="AY162" i="1"/>
  <c r="BV162" i="1" s="1"/>
  <c r="CU140" i="1"/>
  <c r="WK140" i="1" s="1"/>
  <c r="XI140" i="1" s="1"/>
  <c r="HJ140" i="1"/>
  <c r="GL140" i="1"/>
  <c r="FN140" i="1"/>
  <c r="EO191" i="1"/>
  <c r="DQ191" i="1"/>
  <c r="AZ23" i="1"/>
  <c r="BW23" i="1" s="1"/>
  <c r="EO119" i="1"/>
  <c r="DQ119" i="1"/>
  <c r="AZ119" i="1"/>
  <c r="BW119" i="1" s="1"/>
  <c r="CU43" i="1"/>
  <c r="WK43" i="1" s="1"/>
  <c r="XI43" i="1" s="1"/>
  <c r="HJ43" i="1"/>
  <c r="GL43" i="1"/>
  <c r="FN43" i="1"/>
  <c r="BB73" i="1"/>
  <c r="BY73" i="1" s="1"/>
  <c r="AZ63" i="1"/>
  <c r="BW63" i="1" s="1"/>
  <c r="AZ27" i="1"/>
  <c r="BW27" i="1" s="1"/>
  <c r="AZ185" i="1"/>
  <c r="BW185" i="1" s="1"/>
  <c r="AZ18" i="1"/>
  <c r="BW18" i="1" s="1"/>
  <c r="CU101" i="1"/>
  <c r="WK101" i="1" s="1"/>
  <c r="XI101" i="1" s="1"/>
  <c r="HJ101" i="1"/>
  <c r="GL101" i="1"/>
  <c r="FN101" i="1"/>
  <c r="AZ106" i="1"/>
  <c r="BW106" i="1" s="1"/>
  <c r="CT135" i="1"/>
  <c r="WJ135" i="1" s="1"/>
  <c r="XH135" i="1" s="1"/>
  <c r="HI135" i="1"/>
  <c r="GK135" i="1"/>
  <c r="FM135" i="1"/>
  <c r="AY57" i="1"/>
  <c r="BV57" i="1" s="1"/>
  <c r="AY112" i="1"/>
  <c r="BV112" i="1" s="1"/>
  <c r="AZ59" i="1"/>
  <c r="BW59" i="1" s="1"/>
  <c r="AZ22" i="1"/>
  <c r="BW22" i="1" s="1"/>
  <c r="HJ21" i="1"/>
  <c r="GL21" i="1"/>
  <c r="FN21" i="1"/>
  <c r="CU21" i="1"/>
  <c r="WK21" i="1" s="1"/>
  <c r="XI21" i="1" s="1"/>
  <c r="EO75" i="1"/>
  <c r="DQ75" i="1"/>
  <c r="CU95" i="1"/>
  <c r="WK95" i="1" s="1"/>
  <c r="XI95" i="1" s="1"/>
  <c r="HJ95" i="1"/>
  <c r="GL95" i="1"/>
  <c r="FN95" i="1"/>
  <c r="CV41" i="1"/>
  <c r="WL41" i="1" s="1"/>
  <c r="XJ41" i="1" s="1"/>
  <c r="HK41" i="1"/>
  <c r="GM41" i="1"/>
  <c r="FO41" i="1"/>
  <c r="CU44" i="1"/>
  <c r="WK44" i="1" s="1"/>
  <c r="XI44" i="1" s="1"/>
  <c r="HJ44" i="1"/>
  <c r="GL44" i="1"/>
  <c r="FN44" i="1"/>
  <c r="AY29" i="1"/>
  <c r="BV29" i="1" s="1"/>
  <c r="AZ88" i="1"/>
  <c r="BW88" i="1" s="1"/>
  <c r="HI203" i="1"/>
  <c r="GK203" i="1"/>
  <c r="FM203" i="1"/>
  <c r="CT203" i="1"/>
  <c r="WJ203" i="1" s="1"/>
  <c r="XH203" i="1" s="1"/>
  <c r="CU27" i="1"/>
  <c r="WK27" i="1" s="1"/>
  <c r="XI27" i="1" s="1"/>
  <c r="HJ27" i="1"/>
  <c r="GL27" i="1"/>
  <c r="FN27" i="1"/>
  <c r="AY187" i="1"/>
  <c r="BV187" i="1" s="1"/>
  <c r="AZ181" i="1"/>
  <c r="BW181" i="1" s="1"/>
  <c r="AZ193" i="1"/>
  <c r="BW193" i="1" s="1"/>
  <c r="AZ131" i="1"/>
  <c r="BW131" i="1" s="1"/>
  <c r="EO100" i="1"/>
  <c r="DQ100" i="1"/>
  <c r="BA85" i="1"/>
  <c r="BX85" i="1" s="1"/>
  <c r="EP43" i="1"/>
  <c r="DR43" i="1"/>
  <c r="AZ51" i="1"/>
  <c r="BW51" i="1" s="1"/>
  <c r="EN197" i="1"/>
  <c r="NT197" i="1" s="1"/>
  <c r="YD197" i="1" s="1"/>
  <c r="DP197" i="1"/>
  <c r="EN37" i="1"/>
  <c r="NT37" i="1" s="1"/>
  <c r="YD37" i="1" s="1"/>
  <c r="DP37" i="1"/>
  <c r="BA188" i="1"/>
  <c r="BX188" i="1" s="1"/>
  <c r="EO178" i="1"/>
  <c r="DQ178" i="1"/>
  <c r="AY152" i="1"/>
  <c r="BV152" i="1" s="1"/>
  <c r="EO184" i="1"/>
  <c r="DQ184" i="1"/>
  <c r="AZ147" i="1"/>
  <c r="BW147" i="1" s="1"/>
  <c r="EO41" i="1"/>
  <c r="DQ41" i="1"/>
  <c r="EP157" i="1"/>
  <c r="DR157" i="1"/>
  <c r="AY49" i="1"/>
  <c r="BV49" i="1" s="1"/>
  <c r="CU19" i="1"/>
  <c r="WK19" i="1" s="1"/>
  <c r="XI19" i="1" s="1"/>
  <c r="HJ19" i="1"/>
  <c r="GL19" i="1"/>
  <c r="FN19" i="1"/>
  <c r="HI208" i="1"/>
  <c r="GK208" i="1"/>
  <c r="FM208" i="1"/>
  <c r="CT208" i="1"/>
  <c r="WJ208" i="1" s="1"/>
  <c r="XH208" i="1" s="1"/>
  <c r="EP118" i="1"/>
  <c r="DR118" i="1"/>
  <c r="AY153" i="1"/>
  <c r="BV153" i="1" s="1"/>
  <c r="BA179" i="1"/>
  <c r="BX179" i="1" s="1"/>
  <c r="EP74" i="1"/>
  <c r="DR74" i="1"/>
  <c r="EP156" i="1"/>
  <c r="DR156" i="1"/>
  <c r="EO144" i="1"/>
  <c r="DQ144" i="1"/>
  <c r="EO87" i="1"/>
  <c r="DQ87" i="1"/>
  <c r="CU148" i="1"/>
  <c r="WK148" i="1" s="1"/>
  <c r="XI148" i="1" s="1"/>
  <c r="HJ148" i="1"/>
  <c r="GL148" i="1"/>
  <c r="FN148" i="1"/>
  <c r="EP173" i="1"/>
  <c r="DR173" i="1"/>
  <c r="EP66" i="1"/>
  <c r="DR66" i="1"/>
  <c r="CV88" i="1"/>
  <c r="WL88" i="1" s="1"/>
  <c r="XJ88" i="1" s="1"/>
  <c r="HK88" i="1"/>
  <c r="GM88" i="1"/>
  <c r="FO88" i="1"/>
  <c r="EP178" i="1"/>
  <c r="DR178" i="1"/>
  <c r="HK129" i="1"/>
  <c r="GM129" i="1"/>
  <c r="FO129" i="1"/>
  <c r="CV129" i="1"/>
  <c r="WL129" i="1" s="1"/>
  <c r="XJ129" i="1" s="1"/>
  <c r="AY100" i="1"/>
  <c r="BV100" i="1" s="1"/>
  <c r="AZ113" i="1"/>
  <c r="BW113" i="1" s="1"/>
  <c r="CU47" i="1"/>
  <c r="WK47" i="1" s="1"/>
  <c r="XI47" i="1" s="1"/>
  <c r="HJ47" i="1"/>
  <c r="GL47" i="1"/>
  <c r="FN47" i="1"/>
  <c r="EO189" i="1"/>
  <c r="DQ189" i="1"/>
  <c r="AY92" i="1"/>
  <c r="BV92" i="1" s="1"/>
  <c r="HJ209" i="1"/>
  <c r="GL209" i="1"/>
  <c r="FN209" i="1"/>
  <c r="CU209" i="1"/>
  <c r="WK209" i="1" s="1"/>
  <c r="XI209" i="1" s="1"/>
  <c r="AY53" i="1"/>
  <c r="BV53" i="1" s="1"/>
  <c r="CU89" i="1"/>
  <c r="WK89" i="1" s="1"/>
  <c r="XI89" i="1" s="1"/>
  <c r="HJ89" i="1"/>
  <c r="GL89" i="1"/>
  <c r="FN89" i="1"/>
  <c r="AZ43" i="1"/>
  <c r="BW43" i="1" s="1"/>
  <c r="EN184" i="1"/>
  <c r="NT184" i="1" s="1"/>
  <c r="YD184" i="1" s="1"/>
  <c r="DP184" i="1"/>
  <c r="EO131" i="1"/>
  <c r="DQ131" i="1"/>
  <c r="AZ83" i="1"/>
  <c r="BW83" i="1" s="1"/>
  <c r="EP95" i="1"/>
  <c r="DR95" i="1"/>
  <c r="EO147" i="1"/>
  <c r="DQ147" i="1"/>
  <c r="EP36" i="1"/>
  <c r="DR36" i="1"/>
  <c r="EO160" i="1"/>
  <c r="DQ160" i="1"/>
  <c r="HI28" i="1"/>
  <c r="GK28" i="1"/>
  <c r="FM28" i="1"/>
  <c r="CT28" i="1"/>
  <c r="WJ28" i="1" s="1"/>
  <c r="XH28" i="1" s="1"/>
  <c r="EO22" i="1"/>
  <c r="DQ22" i="1"/>
  <c r="EN41" i="1"/>
  <c r="NT41" i="1" s="1"/>
  <c r="YD41" i="1" s="1"/>
  <c r="DP41" i="1"/>
  <c r="AZ206" i="1"/>
  <c r="BW206" i="1" s="1"/>
  <c r="AZ114" i="1"/>
  <c r="BW114" i="1" s="1"/>
  <c r="CU132" i="1"/>
  <c r="WK132" i="1" s="1"/>
  <c r="XI132" i="1" s="1"/>
  <c r="HJ132" i="1"/>
  <c r="GL132" i="1"/>
  <c r="FN132" i="1"/>
  <c r="AY184" i="1"/>
  <c r="BV184" i="1" s="1"/>
  <c r="CU136" i="1"/>
  <c r="WK136" i="1" s="1"/>
  <c r="XI136" i="1" s="1"/>
  <c r="HJ136" i="1"/>
  <c r="GL136" i="1"/>
  <c r="FN136" i="1"/>
  <c r="AY202" i="1"/>
  <c r="BV202" i="1" s="1"/>
  <c r="CT200" i="1"/>
  <c r="WJ200" i="1" s="1"/>
  <c r="XH200" i="1" s="1"/>
  <c r="HI200" i="1"/>
  <c r="GK200" i="1"/>
  <c r="FM200" i="1"/>
  <c r="CU50" i="1"/>
  <c r="WK50" i="1" s="1"/>
  <c r="XI50" i="1" s="1"/>
  <c r="HJ50" i="1"/>
  <c r="GL50" i="1"/>
  <c r="FN50" i="1"/>
  <c r="AY41" i="1"/>
  <c r="BV41" i="1" s="1"/>
  <c r="AZ207" i="1"/>
  <c r="BW207" i="1" s="1"/>
  <c r="AZ157" i="1"/>
  <c r="BW157" i="1" s="1"/>
  <c r="CU62" i="1"/>
  <c r="WK62" i="1" s="1"/>
  <c r="XI62" i="1" s="1"/>
  <c r="HJ62" i="1"/>
  <c r="GL62" i="1"/>
  <c r="FN62" i="1"/>
  <c r="EO192" i="1"/>
  <c r="DQ192" i="1"/>
  <c r="EP52" i="1"/>
  <c r="DR52" i="1"/>
  <c r="EP19" i="1"/>
  <c r="DR19" i="1"/>
  <c r="EO64" i="1"/>
  <c r="DQ64" i="1"/>
  <c r="AZ118" i="1"/>
  <c r="BW118" i="1" s="1"/>
  <c r="CU46" i="1"/>
  <c r="WK46" i="1" s="1"/>
  <c r="XI46" i="1" s="1"/>
  <c r="HJ46" i="1"/>
  <c r="GL46" i="1"/>
  <c r="FN46" i="1"/>
  <c r="AZ98" i="1"/>
  <c r="BW98" i="1" s="1"/>
  <c r="CU40" i="1"/>
  <c r="WK40" i="1" s="1"/>
  <c r="XI40" i="1" s="1"/>
  <c r="HJ40" i="1"/>
  <c r="GL40" i="1"/>
  <c r="FN40" i="1"/>
  <c r="CU150" i="1"/>
  <c r="WK150" i="1" s="1"/>
  <c r="XI150" i="1" s="1"/>
  <c r="HJ150" i="1"/>
  <c r="GL150" i="1"/>
  <c r="FN150" i="1"/>
  <c r="CU170" i="1"/>
  <c r="WK170" i="1" s="1"/>
  <c r="XI170" i="1" s="1"/>
  <c r="HJ170" i="1"/>
  <c r="GL170" i="1"/>
  <c r="FN170" i="1"/>
  <c r="AZ74" i="1"/>
  <c r="BW74" i="1" s="1"/>
  <c r="AY144" i="1"/>
  <c r="BV144" i="1" s="1"/>
  <c r="EP17" i="1"/>
  <c r="DR17" i="1"/>
  <c r="AY21" i="1"/>
  <c r="BV21" i="1" s="1"/>
  <c r="AY198" i="1"/>
  <c r="BV198" i="1" s="1"/>
  <c r="AZ204" i="1"/>
  <c r="BW204" i="1" s="1"/>
  <c r="AZ70" i="1"/>
  <c r="BW70" i="1" s="1"/>
  <c r="AZ67" i="1"/>
  <c r="BW67" i="1" s="1"/>
  <c r="EN129" i="1"/>
  <c r="NT129" i="1" s="1"/>
  <c r="YD129" i="1" s="1"/>
  <c r="DP129" i="1"/>
  <c r="AY177" i="1"/>
  <c r="BV177" i="1" s="1"/>
  <c r="AY154" i="1"/>
  <c r="BV154" i="1" s="1"/>
  <c r="AY60" i="1"/>
  <c r="BV60" i="1" s="1"/>
  <c r="EQ58" i="1"/>
  <c r="DS58" i="1"/>
  <c r="AZ82" i="1"/>
  <c r="BW82" i="1" s="1"/>
  <c r="CU105" i="1"/>
  <c r="WK105" i="1" s="1"/>
  <c r="XI105" i="1" s="1"/>
  <c r="HJ105" i="1"/>
  <c r="GL105" i="1"/>
  <c r="FN105" i="1"/>
  <c r="AZ110" i="1"/>
  <c r="BW110" i="1" s="1"/>
  <c r="EO18" i="1"/>
  <c r="DQ18" i="1"/>
  <c r="CU201" i="1"/>
  <c r="WK201" i="1" s="1"/>
  <c r="XI201" i="1" s="1"/>
  <c r="HJ201" i="1"/>
  <c r="GL201" i="1"/>
  <c r="FN201" i="1"/>
  <c r="EO47" i="1"/>
  <c r="DQ47" i="1"/>
  <c r="AY211" i="1"/>
  <c r="BV211" i="1" s="1"/>
  <c r="HJ29" i="1"/>
  <c r="GL29" i="1"/>
  <c r="FN29" i="1"/>
  <c r="CU29" i="1"/>
  <c r="WK29" i="1" s="1"/>
  <c r="XI29" i="1" s="1"/>
  <c r="CU167" i="1"/>
  <c r="WK167" i="1" s="1"/>
  <c r="XI167" i="1" s="1"/>
  <c r="HJ167" i="1"/>
  <c r="GL167" i="1"/>
  <c r="FN167" i="1"/>
  <c r="EP50" i="1"/>
  <c r="DR50" i="1"/>
  <c r="EP20" i="1"/>
  <c r="DR20" i="1"/>
  <c r="EN57" i="1"/>
  <c r="NT57" i="1" s="1"/>
  <c r="YD57" i="1" s="1"/>
  <c r="DP57" i="1"/>
  <c r="EO55" i="1"/>
  <c r="DQ55" i="1"/>
  <c r="EO59" i="1"/>
  <c r="DQ59" i="1"/>
  <c r="EO102" i="1"/>
  <c r="DQ102" i="1"/>
  <c r="EN108" i="1"/>
  <c r="NT108" i="1" s="1"/>
  <c r="YD108" i="1" s="1"/>
  <c r="DP108" i="1"/>
  <c r="BA103" i="1"/>
  <c r="BX103" i="1" s="1"/>
  <c r="AY37" i="1"/>
  <c r="BV37" i="1" s="1"/>
  <c r="HI20" i="1"/>
  <c r="GK20" i="1"/>
  <c r="FM20" i="1"/>
  <c r="CT20" i="1"/>
  <c r="WJ20" i="1" s="1"/>
  <c r="XH20" i="1" s="1"/>
  <c r="AZ160" i="1"/>
  <c r="BW160" i="1" s="1"/>
  <c r="CT143" i="1"/>
  <c r="WJ143" i="1" s="1"/>
  <c r="XH143" i="1" s="1"/>
  <c r="HI143" i="1"/>
  <c r="GK143" i="1"/>
  <c r="FM143" i="1"/>
  <c r="AZ78" i="1"/>
  <c r="BW78" i="1" s="1"/>
  <c r="CU70" i="1"/>
  <c r="WK70" i="1" s="1"/>
  <c r="XI70" i="1" s="1"/>
  <c r="HJ70" i="1"/>
  <c r="GL70" i="1"/>
  <c r="FN70" i="1"/>
  <c r="CU191" i="1"/>
  <c r="WK191" i="1" s="1"/>
  <c r="XI191" i="1" s="1"/>
  <c r="HJ191" i="1"/>
  <c r="GL191" i="1"/>
  <c r="FN191" i="1"/>
  <c r="AZ180" i="1"/>
  <c r="BW180" i="1" s="1"/>
  <c r="EO66" i="1"/>
  <c r="DQ66" i="1"/>
  <c r="AZ30" i="1"/>
  <c r="BW30" i="1" s="1"/>
  <c r="CU125" i="1"/>
  <c r="WK125" i="1" s="1"/>
  <c r="XI125" i="1" s="1"/>
  <c r="HJ125" i="1"/>
  <c r="GL125" i="1"/>
  <c r="FN125" i="1"/>
  <c r="CT171" i="1"/>
  <c r="WJ171" i="1" s="1"/>
  <c r="XH171" i="1" s="1"/>
  <c r="HI171" i="1"/>
  <c r="GK171" i="1"/>
  <c r="FM171" i="1"/>
  <c r="CU54" i="1"/>
  <c r="WK54" i="1" s="1"/>
  <c r="XI54" i="1" s="1"/>
  <c r="HJ54" i="1"/>
  <c r="GL54" i="1"/>
  <c r="FN54" i="1"/>
  <c r="AZ164" i="1"/>
  <c r="BW164" i="1" s="1"/>
  <c r="AY201" i="1"/>
  <c r="BV201" i="1" s="1"/>
  <c r="AY125" i="1"/>
  <c r="BV125" i="1" s="1"/>
  <c r="AZ133" i="1"/>
  <c r="BW133" i="1" s="1"/>
  <c r="AY96" i="1"/>
  <c r="BV96" i="1" s="1"/>
  <c r="EO91" i="1"/>
  <c r="DQ91" i="1"/>
  <c r="EO123" i="1"/>
  <c r="DQ123" i="1"/>
  <c r="CU134" i="1"/>
  <c r="WK134" i="1" s="1"/>
  <c r="XI134" i="1" s="1"/>
  <c r="HJ134" i="1"/>
  <c r="GL134" i="1"/>
  <c r="FN134" i="1"/>
  <c r="EO181" i="1"/>
  <c r="DQ181" i="1"/>
  <c r="AY25" i="1"/>
  <c r="BV25" i="1" s="1"/>
  <c r="BA161" i="1"/>
  <c r="BX161" i="1" s="1"/>
  <c r="AZ31" i="1"/>
  <c r="BW31" i="1" s="1"/>
  <c r="CU61" i="1"/>
  <c r="WK61" i="1" s="1"/>
  <c r="XI61" i="1" s="1"/>
  <c r="HJ61" i="1"/>
  <c r="GL61" i="1"/>
  <c r="FN61" i="1"/>
  <c r="CU163" i="1"/>
  <c r="WK163" i="1" s="1"/>
  <c r="XI163" i="1" s="1"/>
  <c r="HJ163" i="1"/>
  <c r="GL163" i="1"/>
  <c r="FN163" i="1"/>
  <c r="AZ122" i="1"/>
  <c r="BW122" i="1" s="1"/>
  <c r="AY33" i="1"/>
  <c r="BV33" i="1" s="1"/>
  <c r="AZ149" i="1"/>
  <c r="BW149" i="1" s="1"/>
  <c r="AZ39" i="1"/>
  <c r="BW39" i="1" s="1"/>
  <c r="CU18" i="1"/>
  <c r="WK18" i="1" s="1"/>
  <c r="XI18" i="1" s="1"/>
  <c r="HJ18" i="1"/>
  <c r="GL18" i="1"/>
  <c r="FN18" i="1"/>
  <c r="AY45" i="1"/>
  <c r="BV45" i="1" s="1"/>
  <c r="CU107" i="1"/>
  <c r="WK107" i="1" s="1"/>
  <c r="XI107" i="1" s="1"/>
  <c r="HJ107" i="1"/>
  <c r="GL107" i="1"/>
  <c r="FN107" i="1"/>
  <c r="CV96" i="1"/>
  <c r="WL96" i="1" s="1"/>
  <c r="XJ96" i="1" s="1"/>
  <c r="HK96" i="1"/>
  <c r="GM96" i="1"/>
  <c r="FO96" i="1"/>
  <c r="CU52" i="1"/>
  <c r="WK52" i="1" s="1"/>
  <c r="XI52" i="1" s="1"/>
  <c r="HJ52" i="1"/>
  <c r="GL52" i="1"/>
  <c r="FN52" i="1"/>
  <c r="CU138" i="1"/>
  <c r="WK138" i="1" s="1"/>
  <c r="XI138" i="1" s="1"/>
  <c r="HJ138" i="1"/>
  <c r="GL138" i="1"/>
  <c r="FN138" i="1"/>
  <c r="CU130" i="1"/>
  <c r="WK130" i="1" s="1"/>
  <c r="XI130" i="1" s="1"/>
  <c r="HJ130" i="1"/>
  <c r="GL130" i="1"/>
  <c r="FN130" i="1"/>
  <c r="CU23" i="1"/>
  <c r="WK23" i="1" s="1"/>
  <c r="XI23" i="1" s="1"/>
  <c r="HJ23" i="1"/>
  <c r="GL23" i="1"/>
  <c r="FN23" i="1"/>
  <c r="AZ115" i="1"/>
  <c r="BW115" i="1" s="1"/>
  <c r="AY194" i="1"/>
  <c r="BV194" i="1" s="1"/>
  <c r="AY87" i="1"/>
  <c r="BV87" i="1" s="1"/>
  <c r="BB190" i="1"/>
  <c r="BY190" i="1" s="1"/>
  <c r="AY168" i="1"/>
  <c r="BV168" i="1" s="1"/>
  <c r="AY104" i="1"/>
  <c r="BV104" i="1" s="1"/>
  <c r="AY136" i="1"/>
  <c r="BV136" i="1" s="1"/>
  <c r="CU199" i="1"/>
  <c r="WK199" i="1" s="1"/>
  <c r="XI199" i="1" s="1"/>
  <c r="HJ199" i="1"/>
  <c r="GL199" i="1"/>
  <c r="FN199" i="1"/>
  <c r="CU32" i="1"/>
  <c r="WK32" i="1" s="1"/>
  <c r="XI32" i="1" s="1"/>
  <c r="HJ32" i="1"/>
  <c r="GL32" i="1"/>
  <c r="FN32" i="1"/>
  <c r="AZ145" i="1"/>
  <c r="BW145" i="1" s="1"/>
  <c r="CU42" i="1"/>
  <c r="WK42" i="1" s="1"/>
  <c r="XI42" i="1" s="1"/>
  <c r="HJ42" i="1"/>
  <c r="GL42" i="1"/>
  <c r="FN42" i="1"/>
  <c r="EP88" i="1"/>
  <c r="DR88" i="1"/>
  <c r="AZ91" i="1"/>
  <c r="BW91" i="1" s="1"/>
  <c r="EO187" i="1"/>
  <c r="DQ187" i="1"/>
  <c r="EP181" i="1"/>
  <c r="DR181" i="1"/>
  <c r="AZ75" i="1"/>
  <c r="BW75" i="1" s="1"/>
  <c r="AY129" i="1"/>
  <c r="BV129" i="1" s="1"/>
  <c r="AZ128" i="1"/>
  <c r="BW128" i="1" s="1"/>
  <c r="DR193" i="1"/>
  <c r="EP193" i="1"/>
  <c r="CU97" i="1"/>
  <c r="WK97" i="1" s="1"/>
  <c r="XI97" i="1" s="1"/>
  <c r="HJ97" i="1"/>
  <c r="GL97" i="1"/>
  <c r="FN97" i="1"/>
  <c r="CU117" i="1"/>
  <c r="WK117" i="1" s="1"/>
  <c r="XI117" i="1" s="1"/>
  <c r="HJ117" i="1"/>
  <c r="GL117" i="1"/>
  <c r="FN117" i="1"/>
  <c r="CU73" i="1"/>
  <c r="HJ73" i="1"/>
  <c r="GL73" i="1"/>
  <c r="FN73" i="1"/>
  <c r="AZ169" i="1"/>
  <c r="BW169" i="1" s="1"/>
  <c r="HJ188" i="1"/>
  <c r="GL188" i="1"/>
  <c r="FN188" i="1"/>
  <c r="CU188" i="1"/>
  <c r="WK188" i="1" s="1"/>
  <c r="XI188" i="1" s="1"/>
  <c r="AZ55" i="1"/>
  <c r="BW55" i="1" s="1"/>
  <c r="AZ102" i="1"/>
  <c r="BW102" i="1" s="1"/>
  <c r="CT131" i="1"/>
  <c r="WJ131" i="1" s="1"/>
  <c r="XH131" i="1" s="1"/>
  <c r="HI131" i="1"/>
  <c r="GK131" i="1"/>
  <c r="FM131" i="1"/>
  <c r="AY108" i="1"/>
  <c r="BV108" i="1" s="1"/>
  <c r="AZ17" i="1"/>
  <c r="BW17" i="1" s="1"/>
  <c r="QO19" i="1" l="1"/>
  <c r="PQ19" i="1"/>
  <c r="RN77" i="1"/>
  <c r="OT77" i="1"/>
  <c r="WJ133" i="1"/>
  <c r="XH133" i="1" s="1"/>
  <c r="LZ133" i="1"/>
  <c r="JF133" i="1"/>
  <c r="HJ133" i="1"/>
  <c r="IH133" i="1"/>
  <c r="LB133" i="1"/>
  <c r="GL133" i="1"/>
  <c r="KD133" i="1"/>
  <c r="FN133" i="1"/>
  <c r="MX133" i="1"/>
  <c r="CU133" i="1"/>
  <c r="QQ216" i="1"/>
  <c r="YG216" i="1"/>
  <c r="OT179" i="1"/>
  <c r="YF179" i="1"/>
  <c r="QO30" i="1"/>
  <c r="YE30" i="1"/>
  <c r="QO145" i="1"/>
  <c r="YE145" i="1"/>
  <c r="RM70" i="1"/>
  <c r="YE70" i="1"/>
  <c r="QO143" i="1"/>
  <c r="YE143" i="1"/>
  <c r="PQ204" i="1"/>
  <c r="YE204" i="1"/>
  <c r="QO88" i="1"/>
  <c r="YE88" i="1"/>
  <c r="RM39" i="1"/>
  <c r="YE39" i="1"/>
  <c r="RM52" i="1"/>
  <c r="YE52" i="1"/>
  <c r="QO23" i="1"/>
  <c r="YE23" i="1"/>
  <c r="OS58" i="1"/>
  <c r="YE58" i="1"/>
  <c r="QO207" i="1"/>
  <c r="YE207" i="1"/>
  <c r="QQ73" i="1"/>
  <c r="YG73" i="1"/>
  <c r="PQ110" i="1"/>
  <c r="YE110" i="1"/>
  <c r="QP188" i="1"/>
  <c r="YF188" i="1"/>
  <c r="PQ31" i="1"/>
  <c r="YE31" i="1"/>
  <c r="RM139" i="1"/>
  <c r="YE139" i="1"/>
  <c r="PQ30" i="1"/>
  <c r="QO39" i="1"/>
  <c r="OS23" i="1"/>
  <c r="OS143" i="1"/>
  <c r="RN188" i="1"/>
  <c r="RM145" i="1"/>
  <c r="RM204" i="1"/>
  <c r="PQ52" i="1"/>
  <c r="RN213" i="1"/>
  <c r="YF213" i="1"/>
  <c r="OS200" i="1"/>
  <c r="YE200" i="1"/>
  <c r="OS180" i="1"/>
  <c r="YE180" i="1"/>
  <c r="RM17" i="1"/>
  <c r="YE17" i="1"/>
  <c r="RM43" i="1"/>
  <c r="YE43" i="1"/>
  <c r="RN58" i="1"/>
  <c r="YF58" i="1"/>
  <c r="RM51" i="1"/>
  <c r="YE51" i="1"/>
  <c r="PQ67" i="1"/>
  <c r="YE67" i="1"/>
  <c r="OS156" i="1"/>
  <c r="YE156" i="1"/>
  <c r="PT214" i="1"/>
  <c r="YH214" i="1"/>
  <c r="OS203" i="1"/>
  <c r="YE203" i="1"/>
  <c r="PQ95" i="1"/>
  <c r="YE95" i="1"/>
  <c r="OU215" i="1"/>
  <c r="YG215" i="1"/>
  <c r="QO113" i="1"/>
  <c r="YE113" i="1"/>
  <c r="RM135" i="1"/>
  <c r="YE135" i="1"/>
  <c r="QO173" i="1"/>
  <c r="YE173" i="1"/>
  <c r="QP161" i="1"/>
  <c r="YF161" i="1"/>
  <c r="RM149" i="1"/>
  <c r="YE149" i="1"/>
  <c r="OS30" i="1"/>
  <c r="RM143" i="1"/>
  <c r="OS207" i="1"/>
  <c r="QO110" i="1"/>
  <c r="OS139" i="1"/>
  <c r="PQ58" i="1"/>
  <c r="OS31" i="1"/>
  <c r="OS70" i="1"/>
  <c r="RM207" i="1"/>
  <c r="OU73" i="1"/>
  <c r="RM110" i="1"/>
  <c r="PR179" i="1"/>
  <c r="PQ139" i="1"/>
  <c r="OS88" i="1"/>
  <c r="QO58" i="1"/>
  <c r="RO212" i="1"/>
  <c r="YG212" i="1"/>
  <c r="OS83" i="1"/>
  <c r="YE83" i="1"/>
  <c r="QO164" i="1"/>
  <c r="YE164" i="1"/>
  <c r="OS28" i="1"/>
  <c r="YE28" i="1"/>
  <c r="QO27" i="1"/>
  <c r="YE27" i="1"/>
  <c r="OS115" i="1"/>
  <c r="YE115" i="1"/>
  <c r="OS24" i="1"/>
  <c r="YE24" i="1"/>
  <c r="OS71" i="1"/>
  <c r="YE71" i="1"/>
  <c r="OS36" i="1"/>
  <c r="YE36" i="1"/>
  <c r="PQ99" i="1"/>
  <c r="YE99" i="1"/>
  <c r="RM127" i="1"/>
  <c r="YE127" i="1"/>
  <c r="RM118" i="1"/>
  <c r="YE118" i="1"/>
  <c r="OS157" i="1"/>
  <c r="YE157" i="1"/>
  <c r="OS137" i="1"/>
  <c r="YE137" i="1"/>
  <c r="RM114" i="1"/>
  <c r="YE114" i="1"/>
  <c r="RM44" i="1"/>
  <c r="YE44" i="1"/>
  <c r="QO122" i="1"/>
  <c r="YE122" i="1"/>
  <c r="QO142" i="1"/>
  <c r="YE142" i="1"/>
  <c r="OS32" i="1"/>
  <c r="YE32" i="1"/>
  <c r="RM28" i="1"/>
  <c r="QO43" i="1"/>
  <c r="OS114" i="1"/>
  <c r="OS135" i="1"/>
  <c r="OS127" i="1"/>
  <c r="PQ137" i="1"/>
  <c r="RM113" i="1"/>
  <c r="RM164" i="1"/>
  <c r="PQ156" i="1"/>
  <c r="OS51" i="1"/>
  <c r="RM173" i="1"/>
  <c r="PQ200" i="1"/>
  <c r="PS215" i="1"/>
  <c r="QR214" i="1"/>
  <c r="QO17" i="1"/>
  <c r="RM142" i="1"/>
  <c r="PQ83" i="1"/>
  <c r="PQ203" i="1"/>
  <c r="OS149" i="1"/>
  <c r="QO67" i="1"/>
  <c r="QO180" i="1"/>
  <c r="RM122" i="1"/>
  <c r="RM31" i="1"/>
  <c r="RM30" i="1"/>
  <c r="OS39" i="1"/>
  <c r="PQ43" i="1"/>
  <c r="RM23" i="1"/>
  <c r="PQ17" i="1"/>
  <c r="QO70" i="1"/>
  <c r="PQ143" i="1"/>
  <c r="PR58" i="1"/>
  <c r="PQ135" i="1"/>
  <c r="PQ51" i="1"/>
  <c r="PR188" i="1"/>
  <c r="OS173" i="1"/>
  <c r="RM95" i="1"/>
  <c r="QO200" i="1"/>
  <c r="QO203" i="1"/>
  <c r="PQ145" i="1"/>
  <c r="PQ149" i="1"/>
  <c r="PQ207" i="1"/>
  <c r="PS73" i="1"/>
  <c r="OS113" i="1"/>
  <c r="OS110" i="1"/>
  <c r="OS204" i="1"/>
  <c r="RM67" i="1"/>
  <c r="RN179" i="1"/>
  <c r="PQ180" i="1"/>
  <c r="QO139" i="1"/>
  <c r="QO52" i="1"/>
  <c r="PQ88" i="1"/>
  <c r="OT161" i="1"/>
  <c r="RM58" i="1"/>
  <c r="QO156" i="1"/>
  <c r="QQ215" i="1"/>
  <c r="RP214" i="1"/>
  <c r="OS43" i="1"/>
  <c r="OS17" i="1"/>
  <c r="QP58" i="1"/>
  <c r="QO135" i="1"/>
  <c r="QO51" i="1"/>
  <c r="PQ173" i="1"/>
  <c r="OS95" i="1"/>
  <c r="RM200" i="1"/>
  <c r="RM203" i="1"/>
  <c r="QO149" i="1"/>
  <c r="PQ113" i="1"/>
  <c r="OS67" i="1"/>
  <c r="RM180" i="1"/>
  <c r="PR161" i="1"/>
  <c r="RM156" i="1"/>
  <c r="RO215" i="1"/>
  <c r="OV214" i="1"/>
  <c r="OT213" i="1"/>
  <c r="PQ36" i="1"/>
  <c r="PQ28" i="1"/>
  <c r="PQ27" i="1"/>
  <c r="PQ44" i="1"/>
  <c r="RM24" i="1"/>
  <c r="RM32" i="1"/>
  <c r="PQ114" i="1"/>
  <c r="OS142" i="1"/>
  <c r="QO83" i="1"/>
  <c r="PQ127" i="1"/>
  <c r="PQ118" i="1"/>
  <c r="QO137" i="1"/>
  <c r="QO115" i="1"/>
  <c r="QO71" i="1"/>
  <c r="OS122" i="1"/>
  <c r="OS164" i="1"/>
  <c r="RM99" i="1"/>
  <c r="QO157" i="1"/>
  <c r="QO36" i="1"/>
  <c r="QO28" i="1"/>
  <c r="OS27" i="1"/>
  <c r="OS44" i="1"/>
  <c r="PQ24" i="1"/>
  <c r="PQ32" i="1"/>
  <c r="QO114" i="1"/>
  <c r="PQ142" i="1"/>
  <c r="RM83" i="1"/>
  <c r="QO127" i="1"/>
  <c r="QO118" i="1"/>
  <c r="RM137" i="1"/>
  <c r="RM115" i="1"/>
  <c r="RM71" i="1"/>
  <c r="PQ122" i="1"/>
  <c r="PQ164" i="1"/>
  <c r="OS99" i="1"/>
  <c r="RM157" i="1"/>
  <c r="OU212" i="1"/>
  <c r="PS216" i="1"/>
  <c r="RO216" i="1"/>
  <c r="TZ73" i="1"/>
  <c r="WK73" i="1"/>
  <c r="XI73" i="1" s="1"/>
  <c r="TX187" i="1"/>
  <c r="TX59" i="1"/>
  <c r="TY50" i="1"/>
  <c r="TX181" i="1"/>
  <c r="TX91" i="1"/>
  <c r="TX66" i="1"/>
  <c r="TX18" i="1"/>
  <c r="TY19" i="1"/>
  <c r="TX192" i="1"/>
  <c r="TW184" i="1"/>
  <c r="TY157" i="1"/>
  <c r="TX178" i="1"/>
  <c r="TY43" i="1"/>
  <c r="TX119" i="1"/>
  <c r="TW112" i="1"/>
  <c r="TW194" i="1"/>
  <c r="TY23" i="1"/>
  <c r="TX162" i="1"/>
  <c r="TX172" i="1"/>
  <c r="TX94" i="1"/>
  <c r="TY103" i="1"/>
  <c r="TX29" i="1"/>
  <c r="TY106" i="1"/>
  <c r="TX141" i="1"/>
  <c r="TX79" i="1"/>
  <c r="TX194" i="1"/>
  <c r="TY94" i="1"/>
  <c r="TY83" i="1"/>
  <c r="TX53" i="1"/>
  <c r="TX158" i="1"/>
  <c r="TX129" i="1"/>
  <c r="TX25" i="1"/>
  <c r="TX177" i="1"/>
  <c r="TY128" i="1"/>
  <c r="TX168" i="1"/>
  <c r="TY31" i="1"/>
  <c r="TY164" i="1"/>
  <c r="TX211" i="1"/>
  <c r="TX154" i="1"/>
  <c r="TX21" i="1"/>
  <c r="TY75" i="1"/>
  <c r="TX104" i="1"/>
  <c r="TY122" i="1"/>
  <c r="TX37" i="1"/>
  <c r="TX198" i="1"/>
  <c r="TX125" i="1"/>
  <c r="TW134" i="1"/>
  <c r="TX81" i="1"/>
  <c r="TW68" i="1"/>
  <c r="TW65" i="1"/>
  <c r="TW72" i="1"/>
  <c r="TW46" i="1"/>
  <c r="TW34" i="1"/>
  <c r="TW54" i="1"/>
  <c r="TW97" i="1"/>
  <c r="TW90" i="1"/>
  <c r="TW116" i="1"/>
  <c r="TW117" i="1"/>
  <c r="TW174" i="1"/>
  <c r="TW170" i="1"/>
  <c r="TW210" i="1"/>
  <c r="TW111" i="1"/>
  <c r="TW176" i="1"/>
  <c r="TW101" i="1"/>
  <c r="TW130" i="1"/>
  <c r="TW163" i="1"/>
  <c r="UA215" i="1"/>
  <c r="UA216" i="1"/>
  <c r="OU216" i="1"/>
  <c r="TZ213" i="1"/>
  <c r="TX102" i="1"/>
  <c r="TX55" i="1"/>
  <c r="TW129" i="1"/>
  <c r="TW41" i="1"/>
  <c r="TX160" i="1"/>
  <c r="TX147" i="1"/>
  <c r="TX189" i="1"/>
  <c r="TY173" i="1"/>
  <c r="TX144" i="1"/>
  <c r="TY74" i="1"/>
  <c r="TY118" i="1"/>
  <c r="TX184" i="1"/>
  <c r="TW197" i="1"/>
  <c r="TX185" i="1"/>
  <c r="TW208" i="1"/>
  <c r="TX48" i="1"/>
  <c r="TY138" i="1"/>
  <c r="TZ77" i="1"/>
  <c r="WK77" i="1"/>
  <c r="XI77" i="1" s="1"/>
  <c r="TX193" i="1"/>
  <c r="TX57" i="1"/>
  <c r="TY63" i="1"/>
  <c r="TX84" i="1"/>
  <c r="TX148" i="1"/>
  <c r="TX60" i="1"/>
  <c r="TY76" i="1"/>
  <c r="WJ76" i="1"/>
  <c r="XH76" i="1" s="1"/>
  <c r="TW86" i="1"/>
  <c r="TW89" i="1"/>
  <c r="TW62" i="1"/>
  <c r="TW42" i="1"/>
  <c r="TW182" i="1"/>
  <c r="TW120" i="1"/>
  <c r="TW124" i="1"/>
  <c r="TW159" i="1"/>
  <c r="TW105" i="1"/>
  <c r="TW166" i="1"/>
  <c r="WJ53" i="1"/>
  <c r="XH53" i="1" s="1"/>
  <c r="MX53" i="1"/>
  <c r="IH53" i="1"/>
  <c r="CU53" i="1"/>
  <c r="LZ53" i="1"/>
  <c r="JF53" i="1"/>
  <c r="HJ53" i="1"/>
  <c r="LB53" i="1"/>
  <c r="GL53" i="1"/>
  <c r="KD53" i="1"/>
  <c r="FN53" i="1"/>
  <c r="WJ110" i="1"/>
  <c r="XH110" i="1" s="1"/>
  <c r="LB110" i="1"/>
  <c r="FN110" i="1"/>
  <c r="KD110" i="1"/>
  <c r="CU110" i="1"/>
  <c r="MX110" i="1"/>
  <c r="IH110" i="1"/>
  <c r="HJ110" i="1"/>
  <c r="LZ110" i="1"/>
  <c r="JF110" i="1"/>
  <c r="GL110" i="1"/>
  <c r="WJ75" i="1"/>
  <c r="XH75" i="1" s="1"/>
  <c r="LB75" i="1"/>
  <c r="FN75" i="1"/>
  <c r="KD75" i="1"/>
  <c r="CU75" i="1"/>
  <c r="MX75" i="1"/>
  <c r="IH75" i="1"/>
  <c r="HJ75" i="1"/>
  <c r="LZ75" i="1"/>
  <c r="JF75" i="1"/>
  <c r="GL75" i="1"/>
  <c r="WJ106" i="1"/>
  <c r="XH106" i="1" s="1"/>
  <c r="LB106" i="1"/>
  <c r="CU106" i="1"/>
  <c r="KD106" i="1"/>
  <c r="HJ106" i="1"/>
  <c r="MX106" i="1"/>
  <c r="IH106" i="1"/>
  <c r="GL106" i="1"/>
  <c r="LZ106" i="1"/>
  <c r="JF106" i="1"/>
  <c r="FN106" i="1"/>
  <c r="TY181" i="1"/>
  <c r="TY88" i="1"/>
  <c r="TX123" i="1"/>
  <c r="TX47" i="1"/>
  <c r="TX64" i="1"/>
  <c r="TY52" i="1"/>
  <c r="TX131" i="1"/>
  <c r="TX41" i="1"/>
  <c r="TW87" i="1"/>
  <c r="TW202" i="1"/>
  <c r="TX151" i="1"/>
  <c r="TX106" i="1"/>
  <c r="TW187" i="1"/>
  <c r="TY191" i="1"/>
  <c r="TY40" i="1"/>
  <c r="TX132" i="1"/>
  <c r="TY114" i="1"/>
  <c r="TX183" i="1"/>
  <c r="TX92" i="1"/>
  <c r="TX128" i="1"/>
  <c r="TY18" i="1"/>
  <c r="TY47" i="1"/>
  <c r="TY48" i="1"/>
  <c r="TX202" i="1"/>
  <c r="TX209" i="1"/>
  <c r="TX108" i="1"/>
  <c r="TX136" i="1"/>
  <c r="TY70" i="1"/>
  <c r="TX96" i="1"/>
  <c r="TY91" i="1"/>
  <c r="TY39" i="1"/>
  <c r="TY133" i="1"/>
  <c r="TY78" i="1"/>
  <c r="TY82" i="1"/>
  <c r="TY102" i="1"/>
  <c r="TX45" i="1"/>
  <c r="TX201" i="1"/>
  <c r="TY110" i="1"/>
  <c r="TX33" i="1"/>
  <c r="TY204" i="1"/>
  <c r="TW93" i="1"/>
  <c r="TW38" i="1"/>
  <c r="TW35" i="1"/>
  <c r="TW61" i="1"/>
  <c r="TX69" i="1"/>
  <c r="TW196" i="1"/>
  <c r="TW199" i="1"/>
  <c r="TW121" i="1"/>
  <c r="TW186" i="1"/>
  <c r="TW109" i="1"/>
  <c r="TW146" i="1"/>
  <c r="TW108" i="1"/>
  <c r="TW57" i="1"/>
  <c r="TX22" i="1"/>
  <c r="TY36" i="1"/>
  <c r="TY95" i="1"/>
  <c r="TY66" i="1"/>
  <c r="TX87" i="1"/>
  <c r="TY156" i="1"/>
  <c r="TW37" i="1"/>
  <c r="TX100" i="1"/>
  <c r="TX75" i="1"/>
  <c r="TX191" i="1"/>
  <c r="TX40" i="1"/>
  <c r="TX78" i="1"/>
  <c r="TY32" i="1"/>
  <c r="TX169" i="1"/>
  <c r="TY22" i="1"/>
  <c r="TX112" i="1"/>
  <c r="TY27" i="1"/>
  <c r="TY26" i="1"/>
  <c r="TY98" i="1"/>
  <c r="TW56" i="1"/>
  <c r="TW80" i="1"/>
  <c r="TW155" i="1"/>
  <c r="TW205" i="1"/>
  <c r="TW165" i="1"/>
  <c r="TW107" i="1"/>
  <c r="TX175" i="1"/>
  <c r="TW150" i="1"/>
  <c r="TY77" i="1"/>
  <c r="UA212" i="1"/>
  <c r="WJ173" i="1"/>
  <c r="XH173" i="1" s="1"/>
  <c r="MX173" i="1"/>
  <c r="IH173" i="1"/>
  <c r="HJ173" i="1"/>
  <c r="LZ173" i="1"/>
  <c r="JF173" i="1"/>
  <c r="CU173" i="1"/>
  <c r="LB173" i="1"/>
  <c r="GL173" i="1"/>
  <c r="KD173" i="1"/>
  <c r="FN173" i="1"/>
  <c r="PS212" i="1"/>
  <c r="PR213" i="1"/>
  <c r="QQ212" i="1"/>
  <c r="QP213" i="1"/>
  <c r="NV181" i="1"/>
  <c r="PR181" i="1" s="1"/>
  <c r="NU102" i="1"/>
  <c r="YE102" i="1" s="1"/>
  <c r="NU55" i="1"/>
  <c r="NV20" i="1"/>
  <c r="NU160" i="1"/>
  <c r="YE160" i="1" s="1"/>
  <c r="NU147" i="1"/>
  <c r="YE147" i="1" s="1"/>
  <c r="NU189" i="1"/>
  <c r="NV178" i="1"/>
  <c r="NV173" i="1"/>
  <c r="PR173" i="1" s="1"/>
  <c r="NU144" i="1"/>
  <c r="YE144" i="1" s="1"/>
  <c r="NV74" i="1"/>
  <c r="NV118" i="1"/>
  <c r="NU184" i="1"/>
  <c r="QO184" i="1" s="1"/>
  <c r="NW190" i="1"/>
  <c r="YG190" i="1" s="1"/>
  <c r="NU185" i="1"/>
  <c r="NU48" i="1"/>
  <c r="PQ48" i="1" s="1"/>
  <c r="NV138" i="1"/>
  <c r="YF138" i="1" s="1"/>
  <c r="NV126" i="1"/>
  <c r="YF126" i="1" s="1"/>
  <c r="NU193" i="1"/>
  <c r="NV59" i="1"/>
  <c r="QP59" i="1" s="1"/>
  <c r="NU57" i="1"/>
  <c r="YE57" i="1" s="1"/>
  <c r="NV63" i="1"/>
  <c r="YF63" i="1" s="1"/>
  <c r="NU84" i="1"/>
  <c r="NU148" i="1"/>
  <c r="OS148" i="1" s="1"/>
  <c r="NU77" i="1"/>
  <c r="PQ77" i="1" s="1"/>
  <c r="NU123" i="1"/>
  <c r="YE123" i="1" s="1"/>
  <c r="NU47" i="1"/>
  <c r="NU64" i="1"/>
  <c r="NV52" i="1"/>
  <c r="QP52" i="1" s="1"/>
  <c r="NU131" i="1"/>
  <c r="YE131" i="1" s="1"/>
  <c r="NU41" i="1"/>
  <c r="NU151" i="1"/>
  <c r="NU106" i="1"/>
  <c r="QO106" i="1" s="1"/>
  <c r="NW138" i="1"/>
  <c r="YG138" i="1" s="1"/>
  <c r="NV191" i="1"/>
  <c r="NV40" i="1"/>
  <c r="NU132" i="1"/>
  <c r="RM132" i="1" s="1"/>
  <c r="NV114" i="1"/>
  <c r="YF114" i="1" s="1"/>
  <c r="NU183" i="1"/>
  <c r="NU92" i="1"/>
  <c r="PQ92" i="1" s="1"/>
  <c r="NU29" i="1"/>
  <c r="YE29" i="1" s="1"/>
  <c r="NU128" i="1"/>
  <c r="YE128" i="1" s="1"/>
  <c r="NV18" i="1"/>
  <c r="NV47" i="1"/>
  <c r="NV123" i="1"/>
  <c r="QP123" i="1" s="1"/>
  <c r="NV142" i="1"/>
  <c r="YF142" i="1" s="1"/>
  <c r="NV48" i="1"/>
  <c r="NV180" i="1"/>
  <c r="NU202" i="1"/>
  <c r="YE202" i="1" s="1"/>
  <c r="NU209" i="1"/>
  <c r="YE209" i="1" s="1"/>
  <c r="NU108" i="1"/>
  <c r="NU136" i="1"/>
  <c r="NW161" i="1"/>
  <c r="YG161" i="1" s="1"/>
  <c r="NV160" i="1"/>
  <c r="YF160" i="1" s="1"/>
  <c r="NV70" i="1"/>
  <c r="NU96" i="1"/>
  <c r="RM96" i="1" s="1"/>
  <c r="NV169" i="1"/>
  <c r="YF169" i="1" s="1"/>
  <c r="NV91" i="1"/>
  <c r="YF91" i="1" s="1"/>
  <c r="NV39" i="1"/>
  <c r="NV133" i="1"/>
  <c r="RN133" i="1" s="1"/>
  <c r="NV78" i="1"/>
  <c r="YF78" i="1" s="1"/>
  <c r="NV82" i="1"/>
  <c r="YF82" i="1" s="1"/>
  <c r="NV67" i="1"/>
  <c r="NV102" i="1"/>
  <c r="NV145" i="1"/>
  <c r="YF145" i="1" s="1"/>
  <c r="NV55" i="1"/>
  <c r="YF55" i="1" s="1"/>
  <c r="NU45" i="1"/>
  <c r="NU201" i="1"/>
  <c r="NV110" i="1"/>
  <c r="YF110" i="1" s="1"/>
  <c r="NW85" i="1"/>
  <c r="YG85" i="1" s="1"/>
  <c r="NU33" i="1"/>
  <c r="NV204" i="1"/>
  <c r="NV193" i="1"/>
  <c r="PR193" i="1" s="1"/>
  <c r="NU187" i="1"/>
  <c r="YE187" i="1" s="1"/>
  <c r="NU59" i="1"/>
  <c r="NV50" i="1"/>
  <c r="NU22" i="1"/>
  <c r="YE22" i="1" s="1"/>
  <c r="NV36" i="1"/>
  <c r="YF36" i="1" s="1"/>
  <c r="NV95" i="1"/>
  <c r="NV66" i="1"/>
  <c r="NU87" i="1"/>
  <c r="RM87" i="1" s="1"/>
  <c r="NV156" i="1"/>
  <c r="YF156" i="1" s="1"/>
  <c r="NU100" i="1"/>
  <c r="NU75" i="1"/>
  <c r="NU191" i="1"/>
  <c r="PQ191" i="1" s="1"/>
  <c r="NU40" i="1"/>
  <c r="YE40" i="1" s="1"/>
  <c r="NU78" i="1"/>
  <c r="NV32" i="1"/>
  <c r="NU169" i="1"/>
  <c r="RM169" i="1" s="1"/>
  <c r="NV203" i="1"/>
  <c r="YF203" i="1" s="1"/>
  <c r="NV207" i="1"/>
  <c r="NV22" i="1"/>
  <c r="PR22" i="1" s="1"/>
  <c r="NU112" i="1"/>
  <c r="QO112" i="1" s="1"/>
  <c r="NV27" i="1"/>
  <c r="YF27" i="1" s="1"/>
  <c r="NX73" i="1"/>
  <c r="NV115" i="1"/>
  <c r="QP115" i="1" s="1"/>
  <c r="NV26" i="1"/>
  <c r="YF26" i="1" s="1"/>
  <c r="NV98" i="1"/>
  <c r="YF98" i="1" s="1"/>
  <c r="NV206" i="1"/>
  <c r="NU60" i="1"/>
  <c r="NU175" i="1"/>
  <c r="RM175" i="1" s="1"/>
  <c r="NX212" i="1"/>
  <c r="PT212" i="1" s="1"/>
  <c r="NX216" i="1"/>
  <c r="NY214" i="1"/>
  <c r="NW213" i="1"/>
  <c r="OU213" i="1" s="1"/>
  <c r="NV88" i="1"/>
  <c r="YF88" i="1" s="1"/>
  <c r="NU181" i="1"/>
  <c r="NU91" i="1"/>
  <c r="NU66" i="1"/>
  <c r="QO66" i="1" s="1"/>
  <c r="NU18" i="1"/>
  <c r="YE18" i="1" s="1"/>
  <c r="NW58" i="1"/>
  <c r="NV17" i="1"/>
  <c r="NV19" i="1"/>
  <c r="YF19" i="1" s="1"/>
  <c r="NU192" i="1"/>
  <c r="YE192" i="1" s="1"/>
  <c r="NV157" i="1"/>
  <c r="NU178" i="1"/>
  <c r="NV43" i="1"/>
  <c r="YF43" i="1" s="1"/>
  <c r="NU119" i="1"/>
  <c r="YE119" i="1" s="1"/>
  <c r="NV119" i="1"/>
  <c r="NV23" i="1"/>
  <c r="NU162" i="1"/>
  <c r="RM162" i="1" s="1"/>
  <c r="NV189" i="1"/>
  <c r="YF189" i="1" s="1"/>
  <c r="NX190" i="1"/>
  <c r="NU172" i="1"/>
  <c r="RM172" i="1" s="1"/>
  <c r="NU94" i="1"/>
  <c r="RM94" i="1" s="1"/>
  <c r="NV103" i="1"/>
  <c r="YF103" i="1" s="1"/>
  <c r="NV113" i="1"/>
  <c r="NV106" i="1"/>
  <c r="NV185" i="1"/>
  <c r="PR185" i="1" s="1"/>
  <c r="NV79" i="1"/>
  <c r="YF79" i="1" s="1"/>
  <c r="NU141" i="1"/>
  <c r="NU79" i="1"/>
  <c r="RM79" i="1" s="1"/>
  <c r="NU194" i="1"/>
  <c r="YE194" i="1" s="1"/>
  <c r="NV94" i="1"/>
  <c r="YF94" i="1" s="1"/>
  <c r="NV83" i="1"/>
  <c r="NU53" i="1"/>
  <c r="NU158" i="1"/>
  <c r="RM158" i="1" s="1"/>
  <c r="NU129" i="1"/>
  <c r="YE129" i="1" s="1"/>
  <c r="NV149" i="1"/>
  <c r="NV30" i="1"/>
  <c r="NW103" i="1"/>
  <c r="RO103" i="1" s="1"/>
  <c r="NU25" i="1"/>
  <c r="YE25" i="1" s="1"/>
  <c r="NU177" i="1"/>
  <c r="NV128" i="1"/>
  <c r="NU168" i="1"/>
  <c r="RM168" i="1" s="1"/>
  <c r="NV31" i="1"/>
  <c r="YF31" i="1" s="1"/>
  <c r="NV164" i="1"/>
  <c r="NU211" i="1"/>
  <c r="NU154" i="1"/>
  <c r="YE154" i="1" s="1"/>
  <c r="NU21" i="1"/>
  <c r="YE21" i="1" s="1"/>
  <c r="NV75" i="1"/>
  <c r="NU104" i="1"/>
  <c r="NV151" i="1"/>
  <c r="YF151" i="1" s="1"/>
  <c r="NV122" i="1"/>
  <c r="YF122" i="1" s="1"/>
  <c r="NU37" i="1"/>
  <c r="NU198" i="1"/>
  <c r="NU125" i="1"/>
  <c r="QO125" i="1" s="1"/>
  <c r="NU81" i="1"/>
  <c r="YE81" i="1" s="1"/>
  <c r="NU69" i="1"/>
  <c r="NX215" i="1"/>
  <c r="BD215" i="1"/>
  <c r="BZ215" i="1"/>
  <c r="ES215" i="1"/>
  <c r="DU215" i="1"/>
  <c r="CX214" i="1"/>
  <c r="WN214" i="1" s="1"/>
  <c r="XL214" i="1" s="1"/>
  <c r="NA214" i="1"/>
  <c r="MC214" i="1"/>
  <c r="LE214" i="1"/>
  <c r="KG214" i="1"/>
  <c r="JI214" i="1"/>
  <c r="IK214" i="1"/>
  <c r="HM214" i="1"/>
  <c r="GO214" i="1"/>
  <c r="FQ214" i="1"/>
  <c r="UB214" i="1"/>
  <c r="CX213" i="1"/>
  <c r="WN213" i="1" s="1"/>
  <c r="XL213" i="1" s="1"/>
  <c r="NA213" i="1"/>
  <c r="MC213" i="1"/>
  <c r="LE213" i="1"/>
  <c r="KG213" i="1"/>
  <c r="JI213" i="1"/>
  <c r="IK213" i="1"/>
  <c r="HM213" i="1"/>
  <c r="GO213" i="1"/>
  <c r="FQ213" i="1"/>
  <c r="NA215" i="1"/>
  <c r="MC215" i="1"/>
  <c r="LE215" i="1"/>
  <c r="KG215" i="1"/>
  <c r="JI215" i="1"/>
  <c r="IK215" i="1"/>
  <c r="HM215" i="1"/>
  <c r="GO215" i="1"/>
  <c r="FQ215" i="1"/>
  <c r="CX215" i="1"/>
  <c r="WN215" i="1" s="1"/>
  <c r="XL215" i="1" s="1"/>
  <c r="ES212" i="1"/>
  <c r="DU212" i="1"/>
  <c r="BD212" i="1"/>
  <c r="BZ212" i="1"/>
  <c r="ES216" i="1"/>
  <c r="DU216" i="1"/>
  <c r="BD216" i="1"/>
  <c r="BZ216" i="1"/>
  <c r="BE214" i="1"/>
  <c r="CA214" i="1"/>
  <c r="ET214" i="1"/>
  <c r="DV214" i="1"/>
  <c r="ER213" i="1"/>
  <c r="DT213" i="1"/>
  <c r="BC213" i="1"/>
  <c r="BY213" i="1"/>
  <c r="CX216" i="1"/>
  <c r="WN216" i="1" s="1"/>
  <c r="XL216" i="1" s="1"/>
  <c r="NA216" i="1"/>
  <c r="MC216" i="1"/>
  <c r="LE216" i="1"/>
  <c r="KG216" i="1"/>
  <c r="JI216" i="1"/>
  <c r="IK216" i="1"/>
  <c r="HM216" i="1"/>
  <c r="GO216" i="1"/>
  <c r="FQ216" i="1"/>
  <c r="CX212" i="1"/>
  <c r="WN212" i="1" s="1"/>
  <c r="XL212" i="1" s="1"/>
  <c r="NA212" i="1"/>
  <c r="MC212" i="1"/>
  <c r="LE212" i="1"/>
  <c r="KG212" i="1"/>
  <c r="JI212" i="1"/>
  <c r="IK212" i="1"/>
  <c r="HM212" i="1"/>
  <c r="GO212" i="1"/>
  <c r="FQ212" i="1"/>
  <c r="LZ102" i="1"/>
  <c r="JF102" i="1"/>
  <c r="CU102" i="1"/>
  <c r="WK102" i="1" s="1"/>
  <c r="XI102" i="1" s="1"/>
  <c r="LB102" i="1"/>
  <c r="HJ102" i="1"/>
  <c r="KD102" i="1"/>
  <c r="GL102" i="1"/>
  <c r="FN102" i="1"/>
  <c r="MX102" i="1"/>
  <c r="IH102" i="1"/>
  <c r="ER77" i="1"/>
  <c r="BB77" i="1"/>
  <c r="BY77" i="1" s="1"/>
  <c r="ES77" i="1" s="1"/>
  <c r="LZ108" i="1"/>
  <c r="JF108" i="1"/>
  <c r="LB108" i="1"/>
  <c r="FN108" i="1"/>
  <c r="CU108" i="1"/>
  <c r="WK108" i="1" s="1"/>
  <c r="XI108" i="1" s="1"/>
  <c r="KD108" i="1"/>
  <c r="MX108" i="1"/>
  <c r="IH108" i="1"/>
  <c r="HJ108" i="1"/>
  <c r="GL108" i="1"/>
  <c r="TZ85" i="1"/>
  <c r="TY206" i="1"/>
  <c r="KD162" i="1"/>
  <c r="FN162" i="1"/>
  <c r="MX162" i="1"/>
  <c r="IH162" i="1"/>
  <c r="CU162" i="1"/>
  <c r="WK162" i="1" s="1"/>
  <c r="XI162" i="1" s="1"/>
  <c r="LZ162" i="1"/>
  <c r="JF162" i="1"/>
  <c r="HJ162" i="1"/>
  <c r="LB162" i="1"/>
  <c r="GL162" i="1"/>
  <c r="TY203" i="1"/>
  <c r="TZ103" i="1"/>
  <c r="TY207" i="1"/>
  <c r="TZ138" i="1"/>
  <c r="TY180" i="1"/>
  <c r="OR116" i="1"/>
  <c r="RL116" i="1"/>
  <c r="QN116" i="1"/>
  <c r="PP116" i="1"/>
  <c r="PP117" i="1"/>
  <c r="OR117" i="1"/>
  <c r="RL117" i="1"/>
  <c r="QN117" i="1"/>
  <c r="PP174" i="1"/>
  <c r="OR174" i="1"/>
  <c r="RL174" i="1"/>
  <c r="QN174" i="1"/>
  <c r="EO150" i="1"/>
  <c r="DQ150" i="1"/>
  <c r="DQ146" i="1"/>
  <c r="EO146" i="1"/>
  <c r="PP170" i="1"/>
  <c r="OR170" i="1"/>
  <c r="RL170" i="1"/>
  <c r="QN170" i="1"/>
  <c r="OR210" i="1"/>
  <c r="RL210" i="1"/>
  <c r="QN210" i="1"/>
  <c r="PP210" i="1"/>
  <c r="EO196" i="1"/>
  <c r="DQ196" i="1"/>
  <c r="DQ155" i="1"/>
  <c r="EO155" i="1"/>
  <c r="DQ199" i="1"/>
  <c r="EO199" i="1"/>
  <c r="PP120" i="1"/>
  <c r="OR120" i="1"/>
  <c r="RL120" i="1"/>
  <c r="QN120" i="1"/>
  <c r="PP124" i="1"/>
  <c r="OR124" i="1"/>
  <c r="RL124" i="1"/>
  <c r="QN124" i="1"/>
  <c r="EO170" i="1"/>
  <c r="DQ170" i="1"/>
  <c r="EO210" i="1"/>
  <c r="DQ210" i="1"/>
  <c r="EO101" i="1"/>
  <c r="DQ101" i="1"/>
  <c r="RL159" i="1"/>
  <c r="QN159" i="1"/>
  <c r="PP159" i="1"/>
  <c r="OR159" i="1"/>
  <c r="PP105" i="1"/>
  <c r="OR105" i="1"/>
  <c r="RL105" i="1"/>
  <c r="QN105" i="1"/>
  <c r="EO205" i="1"/>
  <c r="DQ205" i="1"/>
  <c r="EO111" i="1"/>
  <c r="DQ111" i="1"/>
  <c r="EO109" i="1"/>
  <c r="DQ109" i="1"/>
  <c r="BV159" i="1"/>
  <c r="AZ159" i="1"/>
  <c r="BV105" i="1"/>
  <c r="AZ105" i="1"/>
  <c r="BV186" i="1"/>
  <c r="AZ186" i="1"/>
  <c r="OR150" i="1"/>
  <c r="RL150" i="1"/>
  <c r="QN150" i="1"/>
  <c r="PP150" i="1"/>
  <c r="TY151" i="1"/>
  <c r="OR155" i="1"/>
  <c r="RL155" i="1"/>
  <c r="QN155" i="1"/>
  <c r="PP155" i="1"/>
  <c r="BV130" i="1"/>
  <c r="AZ130" i="1"/>
  <c r="BV166" i="1"/>
  <c r="AZ166" i="1"/>
  <c r="BV163" i="1"/>
  <c r="AZ163" i="1"/>
  <c r="BV116" i="1"/>
  <c r="AZ116" i="1"/>
  <c r="BV117" i="1"/>
  <c r="AZ117" i="1"/>
  <c r="BV182" i="1"/>
  <c r="AZ182" i="1"/>
  <c r="BV174" i="1"/>
  <c r="AZ174" i="1"/>
  <c r="OR111" i="1"/>
  <c r="RL111" i="1"/>
  <c r="QN111" i="1"/>
  <c r="PP111" i="1"/>
  <c r="BV121" i="1"/>
  <c r="AZ121" i="1"/>
  <c r="BW175" i="1"/>
  <c r="BA175" i="1"/>
  <c r="OR176" i="1"/>
  <c r="RL176" i="1"/>
  <c r="QN176" i="1"/>
  <c r="PP176" i="1"/>
  <c r="BV120" i="1"/>
  <c r="AZ120" i="1"/>
  <c r="BV124" i="1"/>
  <c r="AZ124" i="1"/>
  <c r="OR101" i="1"/>
  <c r="RL101" i="1"/>
  <c r="QN101" i="1"/>
  <c r="PP101" i="1"/>
  <c r="EO159" i="1"/>
  <c r="DQ159" i="1"/>
  <c r="EO105" i="1"/>
  <c r="DQ105" i="1"/>
  <c r="EO186" i="1"/>
  <c r="DQ186" i="1"/>
  <c r="OR146" i="1"/>
  <c r="RL146" i="1"/>
  <c r="QN146" i="1"/>
  <c r="PP146" i="1"/>
  <c r="TZ161" i="1"/>
  <c r="PP196" i="1"/>
  <c r="OR196" i="1"/>
  <c r="RL196" i="1"/>
  <c r="QN196" i="1"/>
  <c r="RL199" i="1"/>
  <c r="QN199" i="1"/>
  <c r="PP199" i="1"/>
  <c r="OR199" i="1"/>
  <c r="DQ130" i="1"/>
  <c r="EO130" i="1"/>
  <c r="EO166" i="1"/>
  <c r="DQ166" i="1"/>
  <c r="DQ163" i="1"/>
  <c r="EO163" i="1"/>
  <c r="OR121" i="1"/>
  <c r="RL121" i="1"/>
  <c r="QN121" i="1"/>
  <c r="PP121" i="1"/>
  <c r="EO116" i="1"/>
  <c r="DQ116" i="1"/>
  <c r="DQ117" i="1"/>
  <c r="EO117" i="1"/>
  <c r="EO182" i="1"/>
  <c r="DQ182" i="1"/>
  <c r="DQ174" i="1"/>
  <c r="EO174" i="1"/>
  <c r="PP205" i="1"/>
  <c r="OR205" i="1"/>
  <c r="RL205" i="1"/>
  <c r="QN205" i="1"/>
  <c r="DQ121" i="1"/>
  <c r="EO121" i="1"/>
  <c r="EP175" i="1"/>
  <c r="DR175" i="1"/>
  <c r="OR165" i="1"/>
  <c r="RL165" i="1"/>
  <c r="QN165" i="1"/>
  <c r="PP165" i="1"/>
  <c r="QN107" i="1"/>
  <c r="PP107" i="1"/>
  <c r="OR107" i="1"/>
  <c r="RL107" i="1"/>
  <c r="EO120" i="1"/>
  <c r="DQ120" i="1"/>
  <c r="DQ124" i="1"/>
  <c r="EO124" i="1"/>
  <c r="BV165" i="1"/>
  <c r="AZ165" i="1"/>
  <c r="BV107" i="1"/>
  <c r="AZ107" i="1"/>
  <c r="BV176" i="1"/>
  <c r="AZ176" i="1"/>
  <c r="OR166" i="1"/>
  <c r="RL166" i="1"/>
  <c r="QN166" i="1"/>
  <c r="PP166" i="1"/>
  <c r="PP182" i="1"/>
  <c r="OR182" i="1"/>
  <c r="RL182" i="1"/>
  <c r="QN182" i="1"/>
  <c r="BV150" i="1"/>
  <c r="AZ150" i="1"/>
  <c r="BV146" i="1"/>
  <c r="AZ146" i="1"/>
  <c r="BV196" i="1"/>
  <c r="AZ196" i="1"/>
  <c r="BV155" i="1"/>
  <c r="AZ155" i="1"/>
  <c r="BV199" i="1"/>
  <c r="AZ199" i="1"/>
  <c r="BV170" i="1"/>
  <c r="AZ170" i="1"/>
  <c r="BV210" i="1"/>
  <c r="AZ210" i="1"/>
  <c r="BV101" i="1"/>
  <c r="AZ101" i="1"/>
  <c r="RL186" i="1"/>
  <c r="QN186" i="1"/>
  <c r="PP186" i="1"/>
  <c r="OR186" i="1"/>
  <c r="BV205" i="1"/>
  <c r="AZ205" i="1"/>
  <c r="BV111" i="1"/>
  <c r="AZ111" i="1"/>
  <c r="PP109" i="1"/>
  <c r="OR109" i="1"/>
  <c r="RL109" i="1"/>
  <c r="QN109" i="1"/>
  <c r="BV109" i="1"/>
  <c r="AZ109" i="1"/>
  <c r="EO165" i="1"/>
  <c r="DQ165" i="1"/>
  <c r="EO107" i="1"/>
  <c r="DQ107" i="1"/>
  <c r="DQ176" i="1"/>
  <c r="EO176" i="1"/>
  <c r="PP130" i="1"/>
  <c r="OR130" i="1"/>
  <c r="RL130" i="1"/>
  <c r="QN130" i="1"/>
  <c r="PP163" i="1"/>
  <c r="OR163" i="1"/>
  <c r="RL163" i="1"/>
  <c r="QN163" i="1"/>
  <c r="BV62" i="1"/>
  <c r="AZ62" i="1"/>
  <c r="BW69" i="1"/>
  <c r="BA69" i="1"/>
  <c r="BV42" i="1"/>
  <c r="AZ42" i="1"/>
  <c r="OR56" i="1"/>
  <c r="PP56" i="1"/>
  <c r="RL56" i="1"/>
  <c r="QN56" i="1"/>
  <c r="RL72" i="1"/>
  <c r="QN72" i="1"/>
  <c r="PP72" i="1"/>
  <c r="OR72" i="1"/>
  <c r="BW81" i="1"/>
  <c r="BA81" i="1"/>
  <c r="BV68" i="1"/>
  <c r="AZ68" i="1"/>
  <c r="BV65" i="1"/>
  <c r="AZ65" i="1"/>
  <c r="EO72" i="1"/>
  <c r="DQ72" i="1"/>
  <c r="DQ80" i="1"/>
  <c r="EO80" i="1"/>
  <c r="PP89" i="1"/>
  <c r="OR89" i="1"/>
  <c r="RL89" i="1"/>
  <c r="QN89" i="1"/>
  <c r="OR54" i="1"/>
  <c r="PP54" i="1"/>
  <c r="RL54" i="1"/>
  <c r="QN54" i="1"/>
  <c r="PP97" i="1"/>
  <c r="OR97" i="1"/>
  <c r="RL97" i="1"/>
  <c r="QN97" i="1"/>
  <c r="PP90" i="1"/>
  <c r="OR90" i="1"/>
  <c r="RL90" i="1"/>
  <c r="QN90" i="1"/>
  <c r="BV35" i="1"/>
  <c r="AZ35" i="1"/>
  <c r="BV61" i="1"/>
  <c r="AZ61" i="1"/>
  <c r="BV89" i="1"/>
  <c r="AZ89" i="1"/>
  <c r="DQ62" i="1"/>
  <c r="EO62" i="1"/>
  <c r="EP69" i="1"/>
  <c r="DR69" i="1"/>
  <c r="DQ42" i="1"/>
  <c r="EO42" i="1"/>
  <c r="OR93" i="1"/>
  <c r="RL93" i="1"/>
  <c r="QN93" i="1"/>
  <c r="PP93" i="1"/>
  <c r="PP80" i="1"/>
  <c r="OR80" i="1"/>
  <c r="RL80" i="1"/>
  <c r="QN80" i="1"/>
  <c r="DR81" i="1"/>
  <c r="EP81" i="1"/>
  <c r="EO68" i="1"/>
  <c r="DQ68" i="1"/>
  <c r="DQ65" i="1"/>
  <c r="EO65" i="1"/>
  <c r="BV86" i="1"/>
  <c r="AZ86" i="1"/>
  <c r="BV38" i="1"/>
  <c r="AZ38" i="1"/>
  <c r="OR46" i="1"/>
  <c r="PP46" i="1"/>
  <c r="RL46" i="1"/>
  <c r="QN46" i="1"/>
  <c r="OR34" i="1"/>
  <c r="PP34" i="1"/>
  <c r="QN34" i="1"/>
  <c r="RL34" i="1"/>
  <c r="DQ35" i="1"/>
  <c r="EO35" i="1"/>
  <c r="DQ61" i="1"/>
  <c r="EO61" i="1"/>
  <c r="DQ89" i="1"/>
  <c r="EO89" i="1"/>
  <c r="BV54" i="1"/>
  <c r="AZ54" i="1"/>
  <c r="BV97" i="1"/>
  <c r="AZ97" i="1"/>
  <c r="BV90" i="1"/>
  <c r="AZ90" i="1"/>
  <c r="RL38" i="1"/>
  <c r="OR38" i="1"/>
  <c r="QN38" i="1"/>
  <c r="PP38" i="1"/>
  <c r="BV56" i="1"/>
  <c r="AZ56" i="1"/>
  <c r="BV93" i="1"/>
  <c r="AZ93" i="1"/>
  <c r="EO86" i="1"/>
  <c r="DQ86" i="1"/>
  <c r="EO38" i="1"/>
  <c r="DQ38" i="1"/>
  <c r="BV46" i="1"/>
  <c r="AZ46" i="1"/>
  <c r="BV34" i="1"/>
  <c r="AZ34" i="1"/>
  <c r="EO54" i="1"/>
  <c r="DQ54" i="1"/>
  <c r="DQ97" i="1"/>
  <c r="EO97" i="1"/>
  <c r="EO90" i="1"/>
  <c r="DQ90" i="1"/>
  <c r="QO81" i="1"/>
  <c r="PQ81" i="1"/>
  <c r="PP68" i="1"/>
  <c r="OR68" i="1"/>
  <c r="RL68" i="1"/>
  <c r="QN68" i="1"/>
  <c r="PP65" i="1"/>
  <c r="RL65" i="1"/>
  <c r="QN65" i="1"/>
  <c r="OR65" i="1"/>
  <c r="PP86" i="1"/>
  <c r="OR86" i="1"/>
  <c r="RL86" i="1"/>
  <c r="QN86" i="1"/>
  <c r="EO56" i="1"/>
  <c r="DQ56" i="1"/>
  <c r="EO93" i="1"/>
  <c r="DQ93" i="1"/>
  <c r="BV72" i="1"/>
  <c r="AZ72" i="1"/>
  <c r="BV80" i="1"/>
  <c r="AZ80" i="1"/>
  <c r="QN35" i="1"/>
  <c r="PP35" i="1"/>
  <c r="OR35" i="1"/>
  <c r="RL35" i="1"/>
  <c r="OR61" i="1"/>
  <c r="PP61" i="1"/>
  <c r="RL61" i="1"/>
  <c r="QN61" i="1"/>
  <c r="OR62" i="1"/>
  <c r="PP62" i="1"/>
  <c r="RL62" i="1"/>
  <c r="QN62" i="1"/>
  <c r="RL42" i="1"/>
  <c r="OR42" i="1"/>
  <c r="PP42" i="1"/>
  <c r="QN42" i="1"/>
  <c r="DQ46" i="1"/>
  <c r="EO46" i="1"/>
  <c r="EO34" i="1"/>
  <c r="DQ34" i="1"/>
  <c r="RM123" i="1"/>
  <c r="QO123" i="1"/>
  <c r="TY20" i="1"/>
  <c r="RM102" i="1"/>
  <c r="QO102" i="1"/>
  <c r="PQ102" i="1"/>
  <c r="OS102" i="1"/>
  <c r="RL87" i="1"/>
  <c r="QN87" i="1"/>
  <c r="PP87" i="1"/>
  <c r="OR87" i="1"/>
  <c r="RL112" i="1"/>
  <c r="QN112" i="1"/>
  <c r="PP112" i="1"/>
  <c r="OR112" i="1"/>
  <c r="TZ190" i="1"/>
  <c r="PS138" i="1"/>
  <c r="OU138" i="1"/>
  <c r="TY193" i="1"/>
  <c r="PQ128" i="1"/>
  <c r="QO128" i="1"/>
  <c r="TY149" i="1"/>
  <c r="TY185" i="1"/>
  <c r="TY115" i="1"/>
  <c r="TY79" i="1"/>
  <c r="TY169" i="1"/>
  <c r="RM187" i="1"/>
  <c r="QO187" i="1"/>
  <c r="RL108" i="1"/>
  <c r="QN108" i="1"/>
  <c r="PP108" i="1"/>
  <c r="OR108" i="1"/>
  <c r="RL57" i="1"/>
  <c r="QN57" i="1"/>
  <c r="OR57" i="1"/>
  <c r="PP57" i="1"/>
  <c r="RL129" i="1"/>
  <c r="QN129" i="1"/>
  <c r="PP129" i="1"/>
  <c r="OR129" i="1"/>
  <c r="RM131" i="1"/>
  <c r="QO131" i="1"/>
  <c r="RM144" i="1"/>
  <c r="PQ144" i="1"/>
  <c r="OS144" i="1"/>
  <c r="QO144" i="1"/>
  <c r="RL197" i="1"/>
  <c r="QN197" i="1"/>
  <c r="PP197" i="1"/>
  <c r="OR197" i="1"/>
  <c r="TZ58" i="1"/>
  <c r="TY113" i="1"/>
  <c r="QP142" i="1"/>
  <c r="PR142" i="1"/>
  <c r="QP98" i="1"/>
  <c r="PR98" i="1"/>
  <c r="QO209" i="1"/>
  <c r="PQ209" i="1"/>
  <c r="QO129" i="1"/>
  <c r="PQ129" i="1"/>
  <c r="QP82" i="1"/>
  <c r="PR82" i="1"/>
  <c r="QP55" i="1"/>
  <c r="PR55" i="1"/>
  <c r="TY126" i="1"/>
  <c r="TY59" i="1"/>
  <c r="TY67" i="1"/>
  <c r="PQ192" i="1"/>
  <c r="RM147" i="1"/>
  <c r="QO147" i="1"/>
  <c r="PQ147" i="1"/>
  <c r="OS147" i="1"/>
  <c r="OS119" i="1"/>
  <c r="RL208" i="1"/>
  <c r="QN208" i="1"/>
  <c r="PP208" i="1"/>
  <c r="OR208" i="1"/>
  <c r="RL187" i="1"/>
  <c r="QN187" i="1"/>
  <c r="PP187" i="1"/>
  <c r="OR187" i="1"/>
  <c r="PR203" i="1"/>
  <c r="OT203" i="1"/>
  <c r="PR79" i="1"/>
  <c r="TY142" i="1"/>
  <c r="RL184" i="1"/>
  <c r="QN184" i="1"/>
  <c r="PP184" i="1"/>
  <c r="OR184" i="1"/>
  <c r="RN156" i="1"/>
  <c r="OT156" i="1"/>
  <c r="RO190" i="1"/>
  <c r="OU190" i="1"/>
  <c r="RL202" i="1"/>
  <c r="QN202" i="1"/>
  <c r="PP202" i="1"/>
  <c r="OR202" i="1"/>
  <c r="RL194" i="1"/>
  <c r="QN194" i="1"/>
  <c r="PP194" i="1"/>
  <c r="OR194" i="1"/>
  <c r="PR126" i="1"/>
  <c r="OT126" i="1"/>
  <c r="PR189" i="1"/>
  <c r="PR114" i="1"/>
  <c r="OT114" i="1"/>
  <c r="PR63" i="1"/>
  <c r="OT63" i="1"/>
  <c r="QP94" i="1"/>
  <c r="PR94" i="1"/>
  <c r="RN160" i="1"/>
  <c r="QP160" i="1"/>
  <c r="RN91" i="1"/>
  <c r="QP91" i="1"/>
  <c r="RO85" i="1"/>
  <c r="OU85" i="1"/>
  <c r="TY145" i="1"/>
  <c r="TY178" i="1"/>
  <c r="RL134" i="1"/>
  <c r="QN134" i="1"/>
  <c r="PP134" i="1"/>
  <c r="OR134" i="1"/>
  <c r="TY119" i="1"/>
  <c r="TY189" i="1"/>
  <c r="TY123" i="1"/>
  <c r="TY160" i="1"/>
  <c r="TY30" i="1"/>
  <c r="RK21" i="1"/>
  <c r="PO21" i="1"/>
  <c r="QM21" i="1"/>
  <c r="OQ21" i="1"/>
  <c r="TY55" i="1"/>
  <c r="MX55" i="1"/>
  <c r="IH55" i="1"/>
  <c r="CU55" i="1"/>
  <c r="WK55" i="1" s="1"/>
  <c r="XI55" i="1" s="1"/>
  <c r="LZ55" i="1"/>
  <c r="JF55" i="1"/>
  <c r="HJ55" i="1"/>
  <c r="LB55" i="1"/>
  <c r="GL55" i="1"/>
  <c r="KD55" i="1"/>
  <c r="FN55" i="1"/>
  <c r="QN41" i="1"/>
  <c r="RL41" i="1"/>
  <c r="OR41" i="1"/>
  <c r="PP41" i="1"/>
  <c r="OT36" i="1"/>
  <c r="PR36" i="1"/>
  <c r="QN37" i="1"/>
  <c r="RL37" i="1"/>
  <c r="OR37" i="1"/>
  <c r="PP37" i="1"/>
  <c r="PR32" i="1"/>
  <c r="QO21" i="1"/>
  <c r="QO40" i="1"/>
  <c r="PQ40" i="1"/>
  <c r="QO18" i="1"/>
  <c r="RN27" i="1"/>
  <c r="PQ25" i="1"/>
  <c r="RN31" i="1"/>
  <c r="TY17" i="1"/>
  <c r="MX143" i="1"/>
  <c r="LZ143" i="1"/>
  <c r="LB143" i="1"/>
  <c r="KD143" i="1"/>
  <c r="IH143" i="1"/>
  <c r="JF143" i="1"/>
  <c r="MY167" i="1"/>
  <c r="MA167" i="1"/>
  <c r="KE167" i="1"/>
  <c r="JG167" i="1"/>
  <c r="LC167" i="1"/>
  <c r="II167" i="1"/>
  <c r="MY105" i="1"/>
  <c r="MA105" i="1"/>
  <c r="KE105" i="1"/>
  <c r="JG105" i="1"/>
  <c r="LC105" i="1"/>
  <c r="II105" i="1"/>
  <c r="MY170" i="1"/>
  <c r="LC170" i="1"/>
  <c r="KE170" i="1"/>
  <c r="MA170" i="1"/>
  <c r="JG170" i="1"/>
  <c r="II170" i="1"/>
  <c r="MY150" i="1"/>
  <c r="MA150" i="1"/>
  <c r="LC150" i="1"/>
  <c r="KE150" i="1"/>
  <c r="JG150" i="1"/>
  <c r="II150" i="1"/>
  <c r="MY40" i="1"/>
  <c r="MA40" i="1"/>
  <c r="LC40" i="1"/>
  <c r="KE40" i="1"/>
  <c r="JG40" i="1"/>
  <c r="II40" i="1"/>
  <c r="MY62" i="1"/>
  <c r="LC62" i="1"/>
  <c r="KE62" i="1"/>
  <c r="MA62" i="1"/>
  <c r="JG62" i="1"/>
  <c r="II62" i="1"/>
  <c r="MX200" i="1"/>
  <c r="LZ200" i="1"/>
  <c r="LB200" i="1"/>
  <c r="KD200" i="1"/>
  <c r="IH200" i="1"/>
  <c r="JF200" i="1"/>
  <c r="MY136" i="1"/>
  <c r="MA136" i="1"/>
  <c r="LC136" i="1"/>
  <c r="KE136" i="1"/>
  <c r="JG136" i="1"/>
  <c r="II136" i="1"/>
  <c r="MX28" i="1"/>
  <c r="LZ28" i="1"/>
  <c r="LB28" i="1"/>
  <c r="KD28" i="1"/>
  <c r="IH28" i="1"/>
  <c r="JF28" i="1"/>
  <c r="MX208" i="1"/>
  <c r="LZ208" i="1"/>
  <c r="LB208" i="1"/>
  <c r="KD208" i="1"/>
  <c r="IH208" i="1"/>
  <c r="JF208" i="1"/>
  <c r="MX135" i="1"/>
  <c r="LZ135" i="1"/>
  <c r="LB135" i="1"/>
  <c r="KD135" i="1"/>
  <c r="IH135" i="1"/>
  <c r="JF135" i="1"/>
  <c r="MY99" i="1"/>
  <c r="KE99" i="1"/>
  <c r="JG99" i="1"/>
  <c r="MA99" i="1"/>
  <c r="LC99" i="1"/>
  <c r="II99" i="1"/>
  <c r="MZ195" i="1"/>
  <c r="MB195" i="1"/>
  <c r="LD195" i="1"/>
  <c r="KF195" i="1"/>
  <c r="JH195" i="1"/>
  <c r="IJ195" i="1"/>
  <c r="MY48" i="1"/>
  <c r="MA48" i="1"/>
  <c r="LC48" i="1"/>
  <c r="KE48" i="1"/>
  <c r="JG48" i="1"/>
  <c r="II48" i="1"/>
  <c r="MY196" i="1"/>
  <c r="MA196" i="1"/>
  <c r="LC196" i="1"/>
  <c r="KE196" i="1"/>
  <c r="JG196" i="1"/>
  <c r="II196" i="1"/>
  <c r="MY146" i="1"/>
  <c r="LC146" i="1"/>
  <c r="KE146" i="1"/>
  <c r="MA146" i="1"/>
  <c r="JG146" i="1"/>
  <c r="II146" i="1"/>
  <c r="MY153" i="1"/>
  <c r="MA153" i="1"/>
  <c r="KE153" i="1"/>
  <c r="JG153" i="1"/>
  <c r="LC153" i="1"/>
  <c r="II153" i="1"/>
  <c r="MY103" i="1"/>
  <c r="KE103" i="1"/>
  <c r="JG103" i="1"/>
  <c r="LC103" i="1"/>
  <c r="MA103" i="1"/>
  <c r="II103" i="1"/>
  <c r="MY94" i="1"/>
  <c r="LC94" i="1"/>
  <c r="KE94" i="1"/>
  <c r="MA94" i="1"/>
  <c r="JG94" i="1"/>
  <c r="II94" i="1"/>
  <c r="MY161" i="1"/>
  <c r="MA161" i="1"/>
  <c r="KE161" i="1"/>
  <c r="JG161" i="1"/>
  <c r="LC161" i="1"/>
  <c r="II161" i="1"/>
  <c r="MY181" i="1"/>
  <c r="MA181" i="1"/>
  <c r="KE181" i="1"/>
  <c r="JG181" i="1"/>
  <c r="LC181" i="1"/>
  <c r="II181" i="1"/>
  <c r="MY177" i="1"/>
  <c r="MA177" i="1"/>
  <c r="KE177" i="1"/>
  <c r="JG177" i="1"/>
  <c r="LC177" i="1"/>
  <c r="II177" i="1"/>
  <c r="MY39" i="1"/>
  <c r="KE39" i="1"/>
  <c r="JG39" i="1"/>
  <c r="LC39" i="1"/>
  <c r="MA39" i="1"/>
  <c r="II39" i="1"/>
  <c r="MY82" i="1"/>
  <c r="LC82" i="1"/>
  <c r="KE82" i="1"/>
  <c r="MA82" i="1"/>
  <c r="JG82" i="1"/>
  <c r="II82" i="1"/>
  <c r="MY38" i="1"/>
  <c r="LC38" i="1"/>
  <c r="MA38" i="1"/>
  <c r="KE38" i="1"/>
  <c r="JG38" i="1"/>
  <c r="II38" i="1"/>
  <c r="MY127" i="1"/>
  <c r="MA127" i="1"/>
  <c r="KE127" i="1"/>
  <c r="JG127" i="1"/>
  <c r="LC127" i="1"/>
  <c r="II127" i="1"/>
  <c r="MX137" i="1"/>
  <c r="LZ137" i="1"/>
  <c r="LB137" i="1"/>
  <c r="KD137" i="1"/>
  <c r="IH137" i="1"/>
  <c r="JF137" i="1"/>
  <c r="MX104" i="1"/>
  <c r="LZ104" i="1"/>
  <c r="LB104" i="1"/>
  <c r="KD104" i="1"/>
  <c r="IH104" i="1"/>
  <c r="JF104" i="1"/>
  <c r="MX100" i="1"/>
  <c r="LZ100" i="1"/>
  <c r="LB100" i="1"/>
  <c r="KD100" i="1"/>
  <c r="IH100" i="1"/>
  <c r="JF100" i="1"/>
  <c r="MX25" i="1"/>
  <c r="LZ25" i="1"/>
  <c r="LB25" i="1"/>
  <c r="IH25" i="1"/>
  <c r="KD25" i="1"/>
  <c r="JF25" i="1"/>
  <c r="MX33" i="1"/>
  <c r="LZ33" i="1"/>
  <c r="LB33" i="1"/>
  <c r="KD33" i="1"/>
  <c r="IH33" i="1"/>
  <c r="JF33" i="1"/>
  <c r="MX37" i="1"/>
  <c r="LZ37" i="1"/>
  <c r="LB37" i="1"/>
  <c r="KD37" i="1"/>
  <c r="IH37" i="1"/>
  <c r="JF37" i="1"/>
  <c r="MY198" i="1"/>
  <c r="MA198" i="1"/>
  <c r="LC198" i="1"/>
  <c r="KE198" i="1"/>
  <c r="JG198" i="1"/>
  <c r="II198" i="1"/>
  <c r="MX182" i="1"/>
  <c r="LZ182" i="1"/>
  <c r="LB182" i="1"/>
  <c r="KD182" i="1"/>
  <c r="IH182" i="1"/>
  <c r="JF182" i="1"/>
  <c r="MX142" i="1"/>
  <c r="LZ142" i="1"/>
  <c r="LB142" i="1"/>
  <c r="KD142" i="1"/>
  <c r="IH142" i="1"/>
  <c r="JF142" i="1"/>
  <c r="HJ142" i="1"/>
  <c r="GL142" i="1"/>
  <c r="FN142" i="1"/>
  <c r="CU142" i="1"/>
  <c r="WK142" i="1" s="1"/>
  <c r="XI142" i="1" s="1"/>
  <c r="MX87" i="1"/>
  <c r="LZ87" i="1"/>
  <c r="LB87" i="1"/>
  <c r="KD87" i="1"/>
  <c r="IH87" i="1"/>
  <c r="JF87" i="1"/>
  <c r="HJ87" i="1"/>
  <c r="FN87" i="1"/>
  <c r="CU87" i="1"/>
  <c r="WK87" i="1" s="1"/>
  <c r="XI87" i="1" s="1"/>
  <c r="GL87" i="1"/>
  <c r="MX155" i="1"/>
  <c r="LZ155" i="1"/>
  <c r="LB155" i="1"/>
  <c r="KD155" i="1"/>
  <c r="IH155" i="1"/>
  <c r="JF155" i="1"/>
  <c r="HJ155" i="1"/>
  <c r="GL155" i="1"/>
  <c r="FN155" i="1"/>
  <c r="CU155" i="1"/>
  <c r="WK155" i="1" s="1"/>
  <c r="XI155" i="1" s="1"/>
  <c r="MX30" i="1"/>
  <c r="LZ30" i="1"/>
  <c r="LB30" i="1"/>
  <c r="KD30" i="1"/>
  <c r="IH30" i="1"/>
  <c r="JF30" i="1"/>
  <c r="FN30" i="1"/>
  <c r="CU30" i="1"/>
  <c r="WK30" i="1" s="1"/>
  <c r="XI30" i="1" s="1"/>
  <c r="HJ30" i="1"/>
  <c r="GL30" i="1"/>
  <c r="MY130" i="1"/>
  <c r="LC130" i="1"/>
  <c r="KE130" i="1"/>
  <c r="MA130" i="1"/>
  <c r="JG130" i="1"/>
  <c r="II130" i="1"/>
  <c r="MY138" i="1"/>
  <c r="LC138" i="1"/>
  <c r="KE138" i="1"/>
  <c r="MA138" i="1"/>
  <c r="JG138" i="1"/>
  <c r="II138" i="1"/>
  <c r="MZ96" i="1"/>
  <c r="MB96" i="1"/>
  <c r="LD96" i="1"/>
  <c r="KF96" i="1"/>
  <c r="JH96" i="1"/>
  <c r="IJ96" i="1"/>
  <c r="MY107" i="1"/>
  <c r="KE107" i="1"/>
  <c r="JG107" i="1"/>
  <c r="MA107" i="1"/>
  <c r="LC107" i="1"/>
  <c r="II107" i="1"/>
  <c r="MY29" i="1"/>
  <c r="KE29" i="1"/>
  <c r="MA29" i="1"/>
  <c r="JG29" i="1"/>
  <c r="LC29" i="1"/>
  <c r="II29" i="1"/>
  <c r="MY46" i="1"/>
  <c r="LC46" i="1"/>
  <c r="MA46" i="1"/>
  <c r="KE46" i="1"/>
  <c r="JG46" i="1"/>
  <c r="II46" i="1"/>
  <c r="MY19" i="1"/>
  <c r="KE19" i="1"/>
  <c r="JG19" i="1"/>
  <c r="MA19" i="1"/>
  <c r="LC19" i="1"/>
  <c r="II19" i="1"/>
  <c r="MY134" i="1"/>
  <c r="MA134" i="1"/>
  <c r="LC134" i="1"/>
  <c r="KE134" i="1"/>
  <c r="JG134" i="1"/>
  <c r="II134" i="1"/>
  <c r="MY73" i="1"/>
  <c r="MA73" i="1"/>
  <c r="KE73" i="1"/>
  <c r="JG73" i="1"/>
  <c r="LC73" i="1"/>
  <c r="II73" i="1"/>
  <c r="MY117" i="1"/>
  <c r="MA117" i="1"/>
  <c r="KE117" i="1"/>
  <c r="JG117" i="1"/>
  <c r="LC117" i="1"/>
  <c r="II117" i="1"/>
  <c r="MY97" i="1"/>
  <c r="MA97" i="1"/>
  <c r="KE97" i="1"/>
  <c r="JG97" i="1"/>
  <c r="LC97" i="1"/>
  <c r="II97" i="1"/>
  <c r="MY32" i="1"/>
  <c r="MA32" i="1"/>
  <c r="LC32" i="1"/>
  <c r="KE32" i="1"/>
  <c r="JG32" i="1"/>
  <c r="II32" i="1"/>
  <c r="MY199" i="1"/>
  <c r="MA199" i="1"/>
  <c r="JG199" i="1"/>
  <c r="LC199" i="1"/>
  <c r="KE199" i="1"/>
  <c r="II199" i="1"/>
  <c r="MY125" i="1"/>
  <c r="MA125" i="1"/>
  <c r="KE125" i="1"/>
  <c r="JG125" i="1"/>
  <c r="LC125" i="1"/>
  <c r="II125" i="1"/>
  <c r="MY89" i="1"/>
  <c r="MA89" i="1"/>
  <c r="KE89" i="1"/>
  <c r="JG89" i="1"/>
  <c r="LC89" i="1"/>
  <c r="II89" i="1"/>
  <c r="MY27" i="1"/>
  <c r="KE27" i="1"/>
  <c r="JG27" i="1"/>
  <c r="MA27" i="1"/>
  <c r="LC27" i="1"/>
  <c r="II27" i="1"/>
  <c r="MY78" i="1"/>
  <c r="LC78" i="1"/>
  <c r="KE78" i="1"/>
  <c r="MA78" i="1"/>
  <c r="JG78" i="1"/>
  <c r="II78" i="1"/>
  <c r="MY197" i="1"/>
  <c r="MA197" i="1"/>
  <c r="JG197" i="1"/>
  <c r="KE197" i="1"/>
  <c r="LC197" i="1"/>
  <c r="II197" i="1"/>
  <c r="MY114" i="1"/>
  <c r="LC114" i="1"/>
  <c r="KE114" i="1"/>
  <c r="MA114" i="1"/>
  <c r="JG114" i="1"/>
  <c r="II114" i="1"/>
  <c r="MY91" i="1"/>
  <c r="KE91" i="1"/>
  <c r="JG91" i="1"/>
  <c r="MA91" i="1"/>
  <c r="LC91" i="1"/>
  <c r="II91" i="1"/>
  <c r="MY184" i="1"/>
  <c r="MA184" i="1"/>
  <c r="LC184" i="1"/>
  <c r="KE184" i="1"/>
  <c r="JG184" i="1"/>
  <c r="II184" i="1"/>
  <c r="MY111" i="1"/>
  <c r="KE111" i="1"/>
  <c r="JG111" i="1"/>
  <c r="LC111" i="1"/>
  <c r="MA111" i="1"/>
  <c r="II111" i="1"/>
  <c r="MX124" i="1"/>
  <c r="LZ124" i="1"/>
  <c r="LB124" i="1"/>
  <c r="KD124" i="1"/>
  <c r="JF124" i="1"/>
  <c r="IH124" i="1"/>
  <c r="MX24" i="1"/>
  <c r="LZ24" i="1"/>
  <c r="LB24" i="1"/>
  <c r="KD24" i="1"/>
  <c r="IH24" i="1"/>
  <c r="JF24" i="1"/>
  <c r="MX151" i="1"/>
  <c r="LZ151" i="1"/>
  <c r="LB151" i="1"/>
  <c r="KD151" i="1"/>
  <c r="IH151" i="1"/>
  <c r="JF151" i="1"/>
  <c r="MY77" i="1"/>
  <c r="MA77" i="1"/>
  <c r="KE77" i="1"/>
  <c r="JG77" i="1"/>
  <c r="LC77" i="1"/>
  <c r="II77" i="1"/>
  <c r="MY205" i="1"/>
  <c r="MA205" i="1"/>
  <c r="LC205" i="1"/>
  <c r="JG205" i="1"/>
  <c r="KE205" i="1"/>
  <c r="II205" i="1"/>
  <c r="MY128" i="1"/>
  <c r="MA128" i="1"/>
  <c r="LC128" i="1"/>
  <c r="KE128" i="1"/>
  <c r="JG128" i="1"/>
  <c r="II128" i="1"/>
  <c r="MY51" i="1"/>
  <c r="KE51" i="1"/>
  <c r="JG51" i="1"/>
  <c r="MA51" i="1"/>
  <c r="LC51" i="1"/>
  <c r="II51" i="1"/>
  <c r="MY194" i="1"/>
  <c r="LC194" i="1"/>
  <c r="KE194" i="1"/>
  <c r="MA194" i="1"/>
  <c r="JG194" i="1"/>
  <c r="II194" i="1"/>
  <c r="MY66" i="1"/>
  <c r="LC66" i="1"/>
  <c r="KE66" i="1"/>
  <c r="MA66" i="1"/>
  <c r="JG66" i="1"/>
  <c r="II66" i="1"/>
  <c r="MZ49" i="1"/>
  <c r="MB49" i="1"/>
  <c r="LD49" i="1"/>
  <c r="KF49" i="1"/>
  <c r="IJ49" i="1"/>
  <c r="JH49" i="1"/>
  <c r="MY56" i="1"/>
  <c r="MA56" i="1"/>
  <c r="LC56" i="1"/>
  <c r="KE56" i="1"/>
  <c r="JG56" i="1"/>
  <c r="II56" i="1"/>
  <c r="MX180" i="1"/>
  <c r="LZ180" i="1"/>
  <c r="LB180" i="1"/>
  <c r="KD180" i="1"/>
  <c r="IH180" i="1"/>
  <c r="JF180" i="1"/>
  <c r="MY35" i="1"/>
  <c r="KE35" i="1"/>
  <c r="JG35" i="1"/>
  <c r="MA35" i="1"/>
  <c r="LC35" i="1"/>
  <c r="II35" i="1"/>
  <c r="MY69" i="1"/>
  <c r="MA69" i="1"/>
  <c r="KE69" i="1"/>
  <c r="JG69" i="1"/>
  <c r="LC69" i="1"/>
  <c r="II69" i="1"/>
  <c r="MY159" i="1"/>
  <c r="MA159" i="1"/>
  <c r="KE159" i="1"/>
  <c r="JG159" i="1"/>
  <c r="LC159" i="1"/>
  <c r="II159" i="1"/>
  <c r="MX152" i="1"/>
  <c r="LZ152" i="1"/>
  <c r="LB152" i="1"/>
  <c r="KD152" i="1"/>
  <c r="IH152" i="1"/>
  <c r="JF152" i="1"/>
  <c r="MY204" i="1"/>
  <c r="MA204" i="1"/>
  <c r="LC204" i="1"/>
  <c r="KE204" i="1"/>
  <c r="JG204" i="1"/>
  <c r="II204" i="1"/>
  <c r="MX145" i="1"/>
  <c r="LZ145" i="1"/>
  <c r="LB145" i="1"/>
  <c r="KD145" i="1"/>
  <c r="IH145" i="1"/>
  <c r="JF145" i="1"/>
  <c r="MX178" i="1"/>
  <c r="LZ178" i="1"/>
  <c r="LB178" i="1"/>
  <c r="KD178" i="1"/>
  <c r="IH178" i="1"/>
  <c r="JF178" i="1"/>
  <c r="MX174" i="1"/>
  <c r="LZ174" i="1"/>
  <c r="LB174" i="1"/>
  <c r="KD174" i="1"/>
  <c r="IH174" i="1"/>
  <c r="JF174" i="1"/>
  <c r="MY68" i="1"/>
  <c r="MA68" i="1"/>
  <c r="LC68" i="1"/>
  <c r="KE68" i="1"/>
  <c r="JG68" i="1"/>
  <c r="II68" i="1"/>
  <c r="MX165" i="1"/>
  <c r="LZ165" i="1"/>
  <c r="LB165" i="1"/>
  <c r="KD165" i="1"/>
  <c r="IH165" i="1"/>
  <c r="JF165" i="1"/>
  <c r="MX76" i="1"/>
  <c r="LZ76" i="1"/>
  <c r="LB76" i="1"/>
  <c r="KD76" i="1"/>
  <c r="IH76" i="1"/>
  <c r="JF76" i="1"/>
  <c r="MX119" i="1"/>
  <c r="LZ119" i="1"/>
  <c r="LB119" i="1"/>
  <c r="KD119" i="1"/>
  <c r="IH119" i="1"/>
  <c r="JF119" i="1"/>
  <c r="MX154" i="1"/>
  <c r="LZ154" i="1"/>
  <c r="LB154" i="1"/>
  <c r="KD154" i="1"/>
  <c r="IH154" i="1"/>
  <c r="JF154" i="1"/>
  <c r="MX202" i="1"/>
  <c r="LZ202" i="1"/>
  <c r="LB202" i="1"/>
  <c r="KD202" i="1"/>
  <c r="IH202" i="1"/>
  <c r="JF202" i="1"/>
  <c r="MX189" i="1"/>
  <c r="LZ189" i="1"/>
  <c r="LB189" i="1"/>
  <c r="KD189" i="1"/>
  <c r="IH189" i="1"/>
  <c r="JF189" i="1"/>
  <c r="MX93" i="1"/>
  <c r="LZ93" i="1"/>
  <c r="LB93" i="1"/>
  <c r="KD93" i="1"/>
  <c r="IH93" i="1"/>
  <c r="JF93" i="1"/>
  <c r="HJ93" i="1"/>
  <c r="CU93" i="1"/>
  <c r="WK93" i="1" s="1"/>
  <c r="XI93" i="1" s="1"/>
  <c r="GL93" i="1"/>
  <c r="FN93" i="1"/>
  <c r="MX34" i="1"/>
  <c r="LZ34" i="1"/>
  <c r="LB34" i="1"/>
  <c r="KD34" i="1"/>
  <c r="IH34" i="1"/>
  <c r="JF34" i="1"/>
  <c r="HJ34" i="1"/>
  <c r="GL34" i="1"/>
  <c r="FN34" i="1"/>
  <c r="CU34" i="1"/>
  <c r="WK34" i="1" s="1"/>
  <c r="XI34" i="1" s="1"/>
  <c r="MX123" i="1"/>
  <c r="LZ123" i="1"/>
  <c r="LB123" i="1"/>
  <c r="KD123" i="1"/>
  <c r="IH123" i="1"/>
  <c r="JF123" i="1"/>
  <c r="CU123" i="1"/>
  <c r="WK123" i="1" s="1"/>
  <c r="XI123" i="1" s="1"/>
  <c r="FN123" i="1"/>
  <c r="HJ123" i="1"/>
  <c r="GL123" i="1"/>
  <c r="MX45" i="1"/>
  <c r="LZ45" i="1"/>
  <c r="LB45" i="1"/>
  <c r="KD45" i="1"/>
  <c r="IH45" i="1"/>
  <c r="JF45" i="1"/>
  <c r="GL45" i="1"/>
  <c r="HJ45" i="1"/>
  <c r="FN45" i="1"/>
  <c r="CU45" i="1"/>
  <c r="WK45" i="1" s="1"/>
  <c r="XI45" i="1" s="1"/>
  <c r="MX160" i="1"/>
  <c r="LZ160" i="1"/>
  <c r="LB160" i="1"/>
  <c r="KD160" i="1"/>
  <c r="IH160" i="1"/>
  <c r="JF160" i="1"/>
  <c r="GL160" i="1"/>
  <c r="FN160" i="1"/>
  <c r="HJ160" i="1"/>
  <c r="CU160" i="1"/>
  <c r="WK160" i="1" s="1"/>
  <c r="XI160" i="1" s="1"/>
  <c r="MX175" i="1"/>
  <c r="LZ175" i="1"/>
  <c r="LB175" i="1"/>
  <c r="KD175" i="1"/>
  <c r="IH175" i="1"/>
  <c r="JF175" i="1"/>
  <c r="CU175" i="1"/>
  <c r="WK175" i="1" s="1"/>
  <c r="XI175" i="1" s="1"/>
  <c r="HJ175" i="1"/>
  <c r="FN175" i="1"/>
  <c r="GL175" i="1"/>
  <c r="MY52" i="1"/>
  <c r="MA52" i="1"/>
  <c r="LC52" i="1"/>
  <c r="KE52" i="1"/>
  <c r="JG52" i="1"/>
  <c r="II52" i="1"/>
  <c r="MY201" i="1"/>
  <c r="MA201" i="1"/>
  <c r="JG201" i="1"/>
  <c r="LC201" i="1"/>
  <c r="KE201" i="1"/>
  <c r="II201" i="1"/>
  <c r="MY209" i="1"/>
  <c r="MA209" i="1"/>
  <c r="LC209" i="1"/>
  <c r="JG209" i="1"/>
  <c r="II209" i="1"/>
  <c r="KE209" i="1"/>
  <c r="MY42" i="1"/>
  <c r="LC42" i="1"/>
  <c r="MA42" i="1"/>
  <c r="KE42" i="1"/>
  <c r="JG42" i="1"/>
  <c r="II42" i="1"/>
  <c r="MY18" i="1"/>
  <c r="LC18" i="1"/>
  <c r="MA18" i="1"/>
  <c r="KE18" i="1"/>
  <c r="JG18" i="1"/>
  <c r="II18" i="1"/>
  <c r="MY163" i="1"/>
  <c r="MA163" i="1"/>
  <c r="KE163" i="1"/>
  <c r="JG163" i="1"/>
  <c r="LC163" i="1"/>
  <c r="II163" i="1"/>
  <c r="MY61" i="1"/>
  <c r="MA61" i="1"/>
  <c r="KE61" i="1"/>
  <c r="JG61" i="1"/>
  <c r="LC61" i="1"/>
  <c r="II61" i="1"/>
  <c r="MY54" i="1"/>
  <c r="LC54" i="1"/>
  <c r="MA54" i="1"/>
  <c r="KE54" i="1"/>
  <c r="JG54" i="1"/>
  <c r="II54" i="1"/>
  <c r="MX171" i="1"/>
  <c r="LZ171" i="1"/>
  <c r="LB171" i="1"/>
  <c r="KD171" i="1"/>
  <c r="IH171" i="1"/>
  <c r="JF171" i="1"/>
  <c r="MY132" i="1"/>
  <c r="LC132" i="1"/>
  <c r="KE132" i="1"/>
  <c r="JG132" i="1"/>
  <c r="MA132" i="1"/>
  <c r="II132" i="1"/>
  <c r="MZ129" i="1"/>
  <c r="MB129" i="1"/>
  <c r="LD129" i="1"/>
  <c r="KF129" i="1"/>
  <c r="JH129" i="1"/>
  <c r="IJ129" i="1"/>
  <c r="MY101" i="1"/>
  <c r="MA101" i="1"/>
  <c r="KE101" i="1"/>
  <c r="JG101" i="1"/>
  <c r="LC101" i="1"/>
  <c r="II101" i="1"/>
  <c r="MY43" i="1"/>
  <c r="KE43" i="1"/>
  <c r="JG43" i="1"/>
  <c r="MA43" i="1"/>
  <c r="LC43" i="1"/>
  <c r="II43" i="1"/>
  <c r="MY188" i="1"/>
  <c r="LC188" i="1"/>
  <c r="KE188" i="1"/>
  <c r="JG188" i="1"/>
  <c r="MA188" i="1"/>
  <c r="II188" i="1"/>
  <c r="MY23" i="1"/>
  <c r="KE23" i="1"/>
  <c r="JG23" i="1"/>
  <c r="LC23" i="1"/>
  <c r="MA23" i="1"/>
  <c r="II23" i="1"/>
  <c r="MY191" i="1"/>
  <c r="MA191" i="1"/>
  <c r="JG191" i="1"/>
  <c r="LC191" i="1"/>
  <c r="KE191" i="1"/>
  <c r="II191" i="1"/>
  <c r="MY70" i="1"/>
  <c r="LC70" i="1"/>
  <c r="KE70" i="1"/>
  <c r="MA70" i="1"/>
  <c r="JG70" i="1"/>
  <c r="II70" i="1"/>
  <c r="MX20" i="1"/>
  <c r="LZ20" i="1"/>
  <c r="LB20" i="1"/>
  <c r="KD20" i="1"/>
  <c r="IH20" i="1"/>
  <c r="JF20" i="1"/>
  <c r="MY47" i="1"/>
  <c r="KE47" i="1"/>
  <c r="JG47" i="1"/>
  <c r="LC47" i="1"/>
  <c r="MA47" i="1"/>
  <c r="II47" i="1"/>
  <c r="MZ88" i="1"/>
  <c r="MB88" i="1"/>
  <c r="LD88" i="1"/>
  <c r="KF88" i="1"/>
  <c r="JH88" i="1"/>
  <c r="IJ88" i="1"/>
  <c r="MY148" i="1"/>
  <c r="LC148" i="1"/>
  <c r="KE148" i="1"/>
  <c r="JG148" i="1"/>
  <c r="MA148" i="1"/>
  <c r="II148" i="1"/>
  <c r="MX203" i="1"/>
  <c r="LZ203" i="1"/>
  <c r="LB203" i="1"/>
  <c r="KD203" i="1"/>
  <c r="IH203" i="1"/>
  <c r="JF203" i="1"/>
  <c r="MY44" i="1"/>
  <c r="MA44" i="1"/>
  <c r="LC44" i="1"/>
  <c r="KE44" i="1"/>
  <c r="JG44" i="1"/>
  <c r="II44" i="1"/>
  <c r="MZ41" i="1"/>
  <c r="MB41" i="1"/>
  <c r="LD41" i="1"/>
  <c r="KF41" i="1"/>
  <c r="JH41" i="1"/>
  <c r="IJ41" i="1"/>
  <c r="MY95" i="1"/>
  <c r="KE95" i="1"/>
  <c r="JG95" i="1"/>
  <c r="LC95" i="1"/>
  <c r="MA95" i="1"/>
  <c r="II95" i="1"/>
  <c r="MY83" i="1"/>
  <c r="KE83" i="1"/>
  <c r="JG83" i="1"/>
  <c r="MA83" i="1"/>
  <c r="LC83" i="1"/>
  <c r="II83" i="1"/>
  <c r="MY190" i="1"/>
  <c r="MA190" i="1"/>
  <c r="LC190" i="1"/>
  <c r="KE190" i="1"/>
  <c r="JG190" i="1"/>
  <c r="II190" i="1"/>
  <c r="MY85" i="1"/>
  <c r="MA85" i="1"/>
  <c r="KE85" i="1"/>
  <c r="JG85" i="1"/>
  <c r="LC85" i="1"/>
  <c r="II85" i="1"/>
  <c r="MX206" i="1"/>
  <c r="LZ206" i="1"/>
  <c r="LB206" i="1"/>
  <c r="KD206" i="1"/>
  <c r="IH206" i="1"/>
  <c r="JF206" i="1"/>
  <c r="MY118" i="1"/>
  <c r="MA118" i="1"/>
  <c r="LC118" i="1"/>
  <c r="KE118" i="1"/>
  <c r="JG118" i="1"/>
  <c r="II118" i="1"/>
  <c r="MY112" i="1"/>
  <c r="MA112" i="1"/>
  <c r="LC112" i="1"/>
  <c r="KE112" i="1"/>
  <c r="JG112" i="1"/>
  <c r="II112" i="1"/>
  <c r="MX193" i="1"/>
  <c r="LZ193" i="1"/>
  <c r="LB193" i="1"/>
  <c r="KD193" i="1"/>
  <c r="IH193" i="1"/>
  <c r="JF193" i="1"/>
  <c r="MY172" i="1"/>
  <c r="LC172" i="1"/>
  <c r="KE172" i="1"/>
  <c r="JG172" i="1"/>
  <c r="MA172" i="1"/>
  <c r="II172" i="1"/>
  <c r="MY144" i="1"/>
  <c r="MA144" i="1"/>
  <c r="LC144" i="1"/>
  <c r="KE144" i="1"/>
  <c r="JG144" i="1"/>
  <c r="II144" i="1"/>
  <c r="MZ164" i="1"/>
  <c r="MB164" i="1"/>
  <c r="LD164" i="1"/>
  <c r="KF164" i="1"/>
  <c r="JH164" i="1"/>
  <c r="IJ164" i="1"/>
  <c r="MY156" i="1"/>
  <c r="LC156" i="1"/>
  <c r="KE156" i="1"/>
  <c r="JG156" i="1"/>
  <c r="MA156" i="1"/>
  <c r="II156" i="1"/>
  <c r="MY26" i="1"/>
  <c r="LC26" i="1"/>
  <c r="MA26" i="1"/>
  <c r="KE26" i="1"/>
  <c r="JG26" i="1"/>
  <c r="II26" i="1"/>
  <c r="MY98" i="1"/>
  <c r="LC98" i="1"/>
  <c r="KE98" i="1"/>
  <c r="MA98" i="1"/>
  <c r="JG98" i="1"/>
  <c r="II98" i="1"/>
  <c r="MY31" i="1"/>
  <c r="KE31" i="1"/>
  <c r="JG31" i="1"/>
  <c r="LC31" i="1"/>
  <c r="MA31" i="1"/>
  <c r="II31" i="1"/>
  <c r="MY109" i="1"/>
  <c r="MA109" i="1"/>
  <c r="KE109" i="1"/>
  <c r="JG109" i="1"/>
  <c r="LC109" i="1"/>
  <c r="II109" i="1"/>
  <c r="MY122" i="1"/>
  <c r="LC122" i="1"/>
  <c r="KE122" i="1"/>
  <c r="MA122" i="1"/>
  <c r="JG122" i="1"/>
  <c r="II122" i="1"/>
  <c r="MY86" i="1"/>
  <c r="LC86" i="1"/>
  <c r="KE86" i="1"/>
  <c r="MA86" i="1"/>
  <c r="JG86" i="1"/>
  <c r="II86" i="1"/>
  <c r="MY36" i="1"/>
  <c r="MA36" i="1"/>
  <c r="LC36" i="1"/>
  <c r="KE36" i="1"/>
  <c r="JG36" i="1"/>
  <c r="II36" i="1"/>
  <c r="MY157" i="1"/>
  <c r="MA157" i="1"/>
  <c r="KE157" i="1"/>
  <c r="JG157" i="1"/>
  <c r="LC157" i="1"/>
  <c r="II157" i="1"/>
  <c r="MY63" i="1"/>
  <c r="KE63" i="1"/>
  <c r="JG63" i="1"/>
  <c r="LC63" i="1"/>
  <c r="MA63" i="1"/>
  <c r="II63" i="1"/>
  <c r="MX84" i="1"/>
  <c r="LZ84" i="1"/>
  <c r="LB84" i="1"/>
  <c r="KD84" i="1"/>
  <c r="IH84" i="1"/>
  <c r="JF84" i="1"/>
  <c r="MX92" i="1"/>
  <c r="LZ92" i="1"/>
  <c r="LB92" i="1"/>
  <c r="KD92" i="1"/>
  <c r="IH92" i="1"/>
  <c r="JF92" i="1"/>
  <c r="MX149" i="1"/>
  <c r="LZ149" i="1"/>
  <c r="LB149" i="1"/>
  <c r="KD149" i="1"/>
  <c r="IH149" i="1"/>
  <c r="JF149" i="1"/>
  <c r="MX185" i="1"/>
  <c r="LZ185" i="1"/>
  <c r="LB185" i="1"/>
  <c r="KD185" i="1"/>
  <c r="IH185" i="1"/>
  <c r="JF185" i="1"/>
  <c r="MY141" i="1"/>
  <c r="MA141" i="1"/>
  <c r="KE141" i="1"/>
  <c r="JG141" i="1"/>
  <c r="LC141" i="1"/>
  <c r="II141" i="1"/>
  <c r="MX80" i="1"/>
  <c r="LZ80" i="1"/>
  <c r="LB80" i="1"/>
  <c r="KD80" i="1"/>
  <c r="IH80" i="1"/>
  <c r="JF80" i="1"/>
  <c r="MX115" i="1"/>
  <c r="LZ115" i="1"/>
  <c r="LB115" i="1"/>
  <c r="KD115" i="1"/>
  <c r="IH115" i="1"/>
  <c r="JF115" i="1"/>
  <c r="CU115" i="1"/>
  <c r="WK115" i="1" s="1"/>
  <c r="XI115" i="1" s="1"/>
  <c r="HJ115" i="1"/>
  <c r="FN115" i="1"/>
  <c r="GL115" i="1"/>
  <c r="MX57" i="1"/>
  <c r="LZ57" i="1"/>
  <c r="LB57" i="1"/>
  <c r="KD57" i="1"/>
  <c r="IH57" i="1"/>
  <c r="JF57" i="1"/>
  <c r="GL57" i="1"/>
  <c r="FN57" i="1"/>
  <c r="CU57" i="1"/>
  <c r="WK57" i="1" s="1"/>
  <c r="XI57" i="1" s="1"/>
  <c r="HJ57" i="1"/>
  <c r="MX79" i="1"/>
  <c r="LZ79" i="1"/>
  <c r="LB79" i="1"/>
  <c r="KD79" i="1"/>
  <c r="IH79" i="1"/>
  <c r="JF79" i="1"/>
  <c r="HJ79" i="1"/>
  <c r="GL79" i="1"/>
  <c r="CU79" i="1"/>
  <c r="WK79" i="1" s="1"/>
  <c r="XI79" i="1" s="1"/>
  <c r="FN79" i="1"/>
  <c r="MX166" i="1"/>
  <c r="LZ166" i="1"/>
  <c r="LB166" i="1"/>
  <c r="KD166" i="1"/>
  <c r="IH166" i="1"/>
  <c r="JF166" i="1"/>
  <c r="FN166" i="1"/>
  <c r="CU166" i="1"/>
  <c r="WK166" i="1" s="1"/>
  <c r="XI166" i="1" s="1"/>
  <c r="HJ166" i="1"/>
  <c r="GL166" i="1"/>
  <c r="MX158" i="1"/>
  <c r="LZ158" i="1"/>
  <c r="LB158" i="1"/>
  <c r="KD158" i="1"/>
  <c r="IH158" i="1"/>
  <c r="JF158" i="1"/>
  <c r="GL158" i="1"/>
  <c r="FN158" i="1"/>
  <c r="HJ158" i="1"/>
  <c r="CU158" i="1"/>
  <c r="WK158" i="1" s="1"/>
  <c r="XI158" i="1" s="1"/>
  <c r="MY64" i="1"/>
  <c r="MA64" i="1"/>
  <c r="LC64" i="1"/>
  <c r="KE64" i="1"/>
  <c r="JG64" i="1"/>
  <c r="II64" i="1"/>
  <c r="FO64" i="1"/>
  <c r="CV64" i="1"/>
  <c r="WL64" i="1" s="1"/>
  <c r="XJ64" i="1" s="1"/>
  <c r="HK64" i="1"/>
  <c r="GM64" i="1"/>
  <c r="MX169" i="1"/>
  <c r="LZ169" i="1"/>
  <c r="LB169" i="1"/>
  <c r="KD169" i="1"/>
  <c r="IH169" i="1"/>
  <c r="JF169" i="1"/>
  <c r="GL169" i="1"/>
  <c r="FN169" i="1"/>
  <c r="HJ169" i="1"/>
  <c r="CU169" i="1"/>
  <c r="WK169" i="1" s="1"/>
  <c r="XI169" i="1" s="1"/>
  <c r="MX71" i="1"/>
  <c r="LZ71" i="1"/>
  <c r="LB71" i="1"/>
  <c r="KD71" i="1"/>
  <c r="IH71" i="1"/>
  <c r="JF71" i="1"/>
  <c r="CU71" i="1"/>
  <c r="WK71" i="1" s="1"/>
  <c r="XI71" i="1" s="1"/>
  <c r="HJ71" i="1"/>
  <c r="GL71" i="1"/>
  <c r="FN71" i="1"/>
  <c r="MX131" i="1"/>
  <c r="LZ131" i="1"/>
  <c r="LB131" i="1"/>
  <c r="KD131" i="1"/>
  <c r="IH131" i="1"/>
  <c r="JF131" i="1"/>
  <c r="MY50" i="1"/>
  <c r="LC50" i="1"/>
  <c r="MA50" i="1"/>
  <c r="KE50" i="1"/>
  <c r="JG50" i="1"/>
  <c r="II50" i="1"/>
  <c r="MY21" i="1"/>
  <c r="MA21" i="1"/>
  <c r="KE21" i="1"/>
  <c r="JG21" i="1"/>
  <c r="LC21" i="1"/>
  <c r="II21" i="1"/>
  <c r="MY140" i="1"/>
  <c r="LC140" i="1"/>
  <c r="KE140" i="1"/>
  <c r="JG140" i="1"/>
  <c r="MA140" i="1"/>
  <c r="II140" i="1"/>
  <c r="MY179" i="1"/>
  <c r="MA179" i="1"/>
  <c r="KE179" i="1"/>
  <c r="JG179" i="1"/>
  <c r="LC179" i="1"/>
  <c r="II179" i="1"/>
  <c r="MY90" i="1"/>
  <c r="LC90" i="1"/>
  <c r="KE90" i="1"/>
  <c r="MA90" i="1"/>
  <c r="JG90" i="1"/>
  <c r="II90" i="1"/>
  <c r="MY81" i="1"/>
  <c r="MA81" i="1"/>
  <c r="KE81" i="1"/>
  <c r="JG81" i="1"/>
  <c r="LC81" i="1"/>
  <c r="II81" i="1"/>
  <c r="MX183" i="1"/>
  <c r="LZ183" i="1"/>
  <c r="LB183" i="1"/>
  <c r="KD183" i="1"/>
  <c r="IH183" i="1"/>
  <c r="JF183" i="1"/>
  <c r="MY121" i="1"/>
  <c r="MA121" i="1"/>
  <c r="KE121" i="1"/>
  <c r="JG121" i="1"/>
  <c r="LC121" i="1"/>
  <c r="II121" i="1"/>
  <c r="MX147" i="1"/>
  <c r="LZ147" i="1"/>
  <c r="LB147" i="1"/>
  <c r="KD147" i="1"/>
  <c r="IH147" i="1"/>
  <c r="JF147" i="1"/>
  <c r="MY176" i="1"/>
  <c r="MA176" i="1"/>
  <c r="LC176" i="1"/>
  <c r="KE176" i="1"/>
  <c r="JG176" i="1"/>
  <c r="II176" i="1"/>
  <c r="MY74" i="1"/>
  <c r="LC74" i="1"/>
  <c r="KE74" i="1"/>
  <c r="MA74" i="1"/>
  <c r="JG74" i="1"/>
  <c r="II74" i="1"/>
  <c r="MX207" i="1"/>
  <c r="LZ207" i="1"/>
  <c r="LB207" i="1"/>
  <c r="KD207" i="1"/>
  <c r="IH207" i="1"/>
  <c r="JF207" i="1"/>
  <c r="MY186" i="1"/>
  <c r="LC186" i="1"/>
  <c r="KE186" i="1"/>
  <c r="MA186" i="1"/>
  <c r="JG186" i="1"/>
  <c r="II186" i="1"/>
  <c r="MY168" i="1"/>
  <c r="MA168" i="1"/>
  <c r="LC168" i="1"/>
  <c r="KE168" i="1"/>
  <c r="JG168" i="1"/>
  <c r="II168" i="1"/>
  <c r="MY58" i="1"/>
  <c r="LC58" i="1"/>
  <c r="KE58" i="1"/>
  <c r="MA58" i="1"/>
  <c r="JG58" i="1"/>
  <c r="II58" i="1"/>
  <c r="MX139" i="1"/>
  <c r="LZ139" i="1"/>
  <c r="LB139" i="1"/>
  <c r="KD139" i="1"/>
  <c r="IH139" i="1"/>
  <c r="JF139" i="1"/>
  <c r="MX113" i="1"/>
  <c r="LZ113" i="1"/>
  <c r="LB113" i="1"/>
  <c r="KD113" i="1"/>
  <c r="IH113" i="1"/>
  <c r="JF113" i="1"/>
  <c r="MY211" i="1"/>
  <c r="MA211" i="1"/>
  <c r="JG211" i="1"/>
  <c r="KE211" i="1"/>
  <c r="LC211" i="1"/>
  <c r="II211" i="1"/>
  <c r="MY22" i="1"/>
  <c r="LC22" i="1"/>
  <c r="MA22" i="1"/>
  <c r="KE22" i="1"/>
  <c r="JG22" i="1"/>
  <c r="II22" i="1"/>
  <c r="MY65" i="1"/>
  <c r="MA65" i="1"/>
  <c r="KE65" i="1"/>
  <c r="JG65" i="1"/>
  <c r="LC65" i="1"/>
  <c r="II65" i="1"/>
  <c r="MY60" i="1"/>
  <c r="MA60" i="1"/>
  <c r="LC60" i="1"/>
  <c r="KE60" i="1"/>
  <c r="JG60" i="1"/>
  <c r="II60" i="1"/>
  <c r="MX116" i="1"/>
  <c r="LZ116" i="1"/>
  <c r="LB116" i="1"/>
  <c r="KD116" i="1"/>
  <c r="IH116" i="1"/>
  <c r="JF116" i="1"/>
  <c r="MX126" i="1"/>
  <c r="LZ126" i="1"/>
  <c r="LB126" i="1"/>
  <c r="KD126" i="1"/>
  <c r="IH126" i="1"/>
  <c r="JF126" i="1"/>
  <c r="MX59" i="1"/>
  <c r="LZ59" i="1"/>
  <c r="LB59" i="1"/>
  <c r="KD59" i="1"/>
  <c r="IH59" i="1"/>
  <c r="JF59" i="1"/>
  <c r="MX72" i="1"/>
  <c r="LZ72" i="1"/>
  <c r="LB72" i="1"/>
  <c r="KD72" i="1"/>
  <c r="IH72" i="1"/>
  <c r="JF72" i="1"/>
  <c r="MX187" i="1"/>
  <c r="LZ187" i="1"/>
  <c r="LB187" i="1"/>
  <c r="KD187" i="1"/>
  <c r="IH187" i="1"/>
  <c r="JF187" i="1"/>
  <c r="CU17" i="1"/>
  <c r="WK17" i="1" s="1"/>
  <c r="XI17" i="1" s="1"/>
  <c r="MX17" i="1"/>
  <c r="LZ17" i="1"/>
  <c r="LB17" i="1"/>
  <c r="IH17" i="1"/>
  <c r="KD17" i="1"/>
  <c r="JF17" i="1"/>
  <c r="HJ17" i="1"/>
  <c r="FN17" i="1"/>
  <c r="GL17" i="1"/>
  <c r="MX210" i="1"/>
  <c r="LZ210" i="1"/>
  <c r="LB210" i="1"/>
  <c r="KD210" i="1"/>
  <c r="IH210" i="1"/>
  <c r="JF210" i="1"/>
  <c r="FN210" i="1"/>
  <c r="CU210" i="1"/>
  <c r="WK210" i="1" s="1"/>
  <c r="XI210" i="1" s="1"/>
  <c r="HJ210" i="1"/>
  <c r="GL210" i="1"/>
  <c r="MX120" i="1"/>
  <c r="LZ120" i="1"/>
  <c r="LB120" i="1"/>
  <c r="KD120" i="1"/>
  <c r="JF120" i="1"/>
  <c r="IH120" i="1"/>
  <c r="FN120" i="1"/>
  <c r="CU120" i="1"/>
  <c r="WK120" i="1" s="1"/>
  <c r="XI120" i="1" s="1"/>
  <c r="GL120" i="1"/>
  <c r="HJ120" i="1"/>
  <c r="MX67" i="1"/>
  <c r="LZ67" i="1"/>
  <c r="LB67" i="1"/>
  <c r="KD67" i="1"/>
  <c r="IH67" i="1"/>
  <c r="JF67" i="1"/>
  <c r="FN67" i="1"/>
  <c r="CU67" i="1"/>
  <c r="WK67" i="1" s="1"/>
  <c r="XI67" i="1" s="1"/>
  <c r="GL67" i="1"/>
  <c r="HJ67" i="1"/>
  <c r="MX192" i="1"/>
  <c r="LZ192" i="1"/>
  <c r="LB192" i="1"/>
  <c r="KD192" i="1"/>
  <c r="IH192" i="1"/>
  <c r="JF192" i="1"/>
  <c r="HJ192" i="1"/>
  <c r="GL192" i="1"/>
  <c r="FN192" i="1"/>
  <c r="CU192" i="1"/>
  <c r="WK192" i="1" s="1"/>
  <c r="XI192" i="1" s="1"/>
  <c r="GL182" i="1"/>
  <c r="FN182" i="1"/>
  <c r="CU182" i="1"/>
  <c r="WK182" i="1" s="1"/>
  <c r="XI182" i="1" s="1"/>
  <c r="HJ182" i="1"/>
  <c r="HJ189" i="1"/>
  <c r="GL189" i="1"/>
  <c r="FN189" i="1"/>
  <c r="CU189" i="1"/>
  <c r="WK189" i="1" s="1"/>
  <c r="XI189" i="1" s="1"/>
  <c r="HJ80" i="1"/>
  <c r="GL80" i="1"/>
  <c r="FN80" i="1"/>
  <c r="CU80" i="1"/>
  <c r="WK80" i="1" s="1"/>
  <c r="XI80" i="1" s="1"/>
  <c r="FN37" i="1"/>
  <c r="HJ37" i="1"/>
  <c r="CU37" i="1"/>
  <c r="WK37" i="1" s="1"/>
  <c r="XI37" i="1" s="1"/>
  <c r="GL37" i="1"/>
  <c r="GM198" i="1"/>
  <c r="FO198" i="1"/>
  <c r="HK198" i="1"/>
  <c r="CV198" i="1"/>
  <c r="WL198" i="1" s="1"/>
  <c r="XJ198" i="1" s="1"/>
  <c r="FN76" i="1"/>
  <c r="CU76" i="1"/>
  <c r="WK76" i="1" s="1"/>
  <c r="XI76" i="1" s="1"/>
  <c r="GL76" i="1"/>
  <c r="HJ76" i="1"/>
  <c r="FN119" i="1"/>
  <c r="HJ119" i="1"/>
  <c r="GL119" i="1"/>
  <c r="CU119" i="1"/>
  <c r="WK119" i="1" s="1"/>
  <c r="XI119" i="1" s="1"/>
  <c r="HJ154" i="1"/>
  <c r="GL154" i="1"/>
  <c r="FN154" i="1"/>
  <c r="CU154" i="1"/>
  <c r="WK154" i="1" s="1"/>
  <c r="XI154" i="1" s="1"/>
  <c r="CU202" i="1"/>
  <c r="WK202" i="1" s="1"/>
  <c r="XI202" i="1" s="1"/>
  <c r="FN202" i="1"/>
  <c r="HJ202" i="1"/>
  <c r="GL202" i="1"/>
  <c r="FN149" i="1"/>
  <c r="HJ149" i="1"/>
  <c r="CU149" i="1"/>
  <c r="WK149" i="1" s="1"/>
  <c r="XI149" i="1" s="1"/>
  <c r="GL149" i="1"/>
  <c r="FN185" i="1"/>
  <c r="CU185" i="1"/>
  <c r="WK185" i="1" s="1"/>
  <c r="XI185" i="1" s="1"/>
  <c r="HJ185" i="1"/>
  <c r="GL185" i="1"/>
  <c r="EO134" i="1"/>
  <c r="DQ134" i="1"/>
  <c r="HK141" i="1"/>
  <c r="FO141" i="1"/>
  <c r="CV141" i="1"/>
  <c r="WL141" i="1" s="1"/>
  <c r="XJ141" i="1" s="1"/>
  <c r="GM141" i="1"/>
  <c r="CU59" i="1"/>
  <c r="WK59" i="1" s="1"/>
  <c r="XI59" i="1" s="1"/>
  <c r="GL59" i="1"/>
  <c r="HJ59" i="1"/>
  <c r="FN59" i="1"/>
  <c r="HJ72" i="1"/>
  <c r="FN72" i="1"/>
  <c r="GL72" i="1"/>
  <c r="CU72" i="1"/>
  <c r="WK72" i="1" s="1"/>
  <c r="XI72" i="1" s="1"/>
  <c r="AZ134" i="1"/>
  <c r="BW134" i="1" s="1"/>
  <c r="HJ187" i="1"/>
  <c r="FN187" i="1"/>
  <c r="GL187" i="1"/>
  <c r="CU187" i="1"/>
  <c r="WK187" i="1" s="1"/>
  <c r="XI187" i="1" s="1"/>
  <c r="HJ25" i="1"/>
  <c r="CU25" i="1"/>
  <c r="WK25" i="1" s="1"/>
  <c r="XI25" i="1" s="1"/>
  <c r="GL25" i="1"/>
  <c r="FN25" i="1"/>
  <c r="GL145" i="1"/>
  <c r="HJ145" i="1"/>
  <c r="FN145" i="1"/>
  <c r="CU145" i="1"/>
  <c r="WK145" i="1" s="1"/>
  <c r="XI145" i="1" s="1"/>
  <c r="GL178" i="1"/>
  <c r="FN178" i="1"/>
  <c r="CU178" i="1"/>
  <c r="WK178" i="1" s="1"/>
  <c r="XI178" i="1" s="1"/>
  <c r="HJ178" i="1"/>
  <c r="HJ174" i="1"/>
  <c r="GL174" i="1"/>
  <c r="FN174" i="1"/>
  <c r="CU174" i="1"/>
  <c r="WK174" i="1" s="1"/>
  <c r="XI174" i="1" s="1"/>
  <c r="FO68" i="1"/>
  <c r="GM68" i="1"/>
  <c r="CV68" i="1"/>
  <c r="WL68" i="1" s="1"/>
  <c r="XJ68" i="1" s="1"/>
  <c r="HK68" i="1"/>
  <c r="CU165" i="1"/>
  <c r="WK165" i="1" s="1"/>
  <c r="XI165" i="1" s="1"/>
  <c r="FN165" i="1"/>
  <c r="HJ165" i="1"/>
  <c r="GL165" i="1"/>
  <c r="GL137" i="1"/>
  <c r="FN137" i="1"/>
  <c r="HJ137" i="1"/>
  <c r="CU137" i="1"/>
  <c r="WK137" i="1" s="1"/>
  <c r="XI137" i="1" s="1"/>
  <c r="GL104" i="1"/>
  <c r="CU104" i="1"/>
  <c r="WK104" i="1" s="1"/>
  <c r="XI104" i="1" s="1"/>
  <c r="HJ104" i="1"/>
  <c r="FN104" i="1"/>
  <c r="GL84" i="1"/>
  <c r="HJ84" i="1"/>
  <c r="FN84" i="1"/>
  <c r="CU84" i="1"/>
  <c r="WK84" i="1" s="1"/>
  <c r="XI84" i="1" s="1"/>
  <c r="CU92" i="1"/>
  <c r="WK92" i="1" s="1"/>
  <c r="XI92" i="1" s="1"/>
  <c r="HJ92" i="1"/>
  <c r="FN92" i="1"/>
  <c r="GL92" i="1"/>
  <c r="HJ100" i="1"/>
  <c r="CU100" i="1"/>
  <c r="WK100" i="1" s="1"/>
  <c r="XI100" i="1" s="1"/>
  <c r="GL100" i="1"/>
  <c r="FN100" i="1"/>
  <c r="GL33" i="1"/>
  <c r="FN33" i="1"/>
  <c r="CU33" i="1"/>
  <c r="WK33" i="1" s="1"/>
  <c r="XI33" i="1" s="1"/>
  <c r="HJ33" i="1"/>
  <c r="HK60" i="1"/>
  <c r="GM60" i="1"/>
  <c r="CV60" i="1"/>
  <c r="WL60" i="1" s="1"/>
  <c r="XJ60" i="1" s="1"/>
  <c r="FO60" i="1"/>
  <c r="GL116" i="1"/>
  <c r="FN116" i="1"/>
  <c r="CU116" i="1"/>
  <c r="WK116" i="1" s="1"/>
  <c r="XI116" i="1" s="1"/>
  <c r="HJ116" i="1"/>
  <c r="GL126" i="1"/>
  <c r="HJ126" i="1"/>
  <c r="FN126" i="1"/>
  <c r="CU126" i="1"/>
  <c r="WK126" i="1" s="1"/>
  <c r="XI126" i="1" s="1"/>
  <c r="ER50" i="1"/>
  <c r="DT50" i="1"/>
  <c r="EQ79" i="1"/>
  <c r="DS79" i="1"/>
  <c r="EQ143" i="1"/>
  <c r="DS143" i="1"/>
  <c r="EQ123" i="1"/>
  <c r="DS123" i="1"/>
  <c r="EQ167" i="1"/>
  <c r="DS167" i="1"/>
  <c r="EQ26" i="1"/>
  <c r="DS26" i="1"/>
  <c r="EP158" i="1"/>
  <c r="DR158" i="1"/>
  <c r="EQ47" i="1"/>
  <c r="DS47" i="1"/>
  <c r="EQ189" i="1"/>
  <c r="DS189" i="1"/>
  <c r="EP84" i="1"/>
  <c r="DR84" i="1"/>
  <c r="EP209" i="1"/>
  <c r="DR209" i="1"/>
  <c r="EQ71" i="1"/>
  <c r="DS71" i="1"/>
  <c r="DS17" i="1"/>
  <c r="EQ17" i="1"/>
  <c r="EQ75" i="1"/>
  <c r="DS75" i="1"/>
  <c r="EO195" i="1"/>
  <c r="DQ195" i="1"/>
  <c r="AZ104" i="1"/>
  <c r="BW104" i="1" s="1"/>
  <c r="EP44" i="1"/>
  <c r="DR44" i="1"/>
  <c r="AZ33" i="1"/>
  <c r="BW33" i="1" s="1"/>
  <c r="AZ125" i="1"/>
  <c r="BW125" i="1" s="1"/>
  <c r="HK54" i="1"/>
  <c r="GM54" i="1"/>
  <c r="FO54" i="1"/>
  <c r="CV54" i="1"/>
  <c r="WL54" i="1" s="1"/>
  <c r="XJ54" i="1" s="1"/>
  <c r="HJ171" i="1"/>
  <c r="GL171" i="1"/>
  <c r="FN171" i="1"/>
  <c r="CU171" i="1"/>
  <c r="WK171" i="1" s="1"/>
  <c r="XI171" i="1" s="1"/>
  <c r="HK125" i="1"/>
  <c r="GM125" i="1"/>
  <c r="FO125" i="1"/>
  <c r="CV125" i="1"/>
  <c r="WL125" i="1" s="1"/>
  <c r="XJ125" i="1" s="1"/>
  <c r="EQ160" i="1"/>
  <c r="DS160" i="1"/>
  <c r="EP137" i="1"/>
  <c r="DR137" i="1"/>
  <c r="AZ177" i="1"/>
  <c r="BW177" i="1" s="1"/>
  <c r="AZ198" i="1"/>
  <c r="BW198" i="1" s="1"/>
  <c r="EQ74" i="1"/>
  <c r="DS74" i="1"/>
  <c r="EQ207" i="1"/>
  <c r="DS207" i="1"/>
  <c r="EP202" i="1"/>
  <c r="DR202" i="1"/>
  <c r="EQ206" i="1"/>
  <c r="DS206" i="1"/>
  <c r="EQ83" i="1"/>
  <c r="DS83" i="1"/>
  <c r="AZ53" i="1"/>
  <c r="BW53" i="1" s="1"/>
  <c r="EQ113" i="1"/>
  <c r="DS113" i="1"/>
  <c r="HK148" i="1"/>
  <c r="GM148" i="1"/>
  <c r="FO148" i="1"/>
  <c r="CV148" i="1"/>
  <c r="WL148" i="1" s="1"/>
  <c r="XJ148" i="1" s="1"/>
  <c r="BB179" i="1"/>
  <c r="BY179" i="1" s="1"/>
  <c r="BB188" i="1"/>
  <c r="BY188" i="1" s="1"/>
  <c r="EQ88" i="1"/>
  <c r="DS88" i="1"/>
  <c r="AZ57" i="1"/>
  <c r="BW57" i="1" s="1"/>
  <c r="BA27" i="1"/>
  <c r="BX27" i="1" s="1"/>
  <c r="BA23" i="1"/>
  <c r="BX23" i="1" s="1"/>
  <c r="AZ208" i="1"/>
  <c r="BW208" i="1" s="1"/>
  <c r="EP148" i="1"/>
  <c r="DR148" i="1"/>
  <c r="EP200" i="1"/>
  <c r="DR200" i="1"/>
  <c r="CV74" i="1"/>
  <c r="WL74" i="1" s="1"/>
  <c r="XJ74" i="1" s="1"/>
  <c r="HK74" i="1"/>
  <c r="GM74" i="1"/>
  <c r="FO74" i="1"/>
  <c r="BA151" i="1"/>
  <c r="BX151" i="1" s="1"/>
  <c r="BA200" i="1"/>
  <c r="BX200" i="1" s="1"/>
  <c r="CV51" i="1"/>
  <c r="WL51" i="1" s="1"/>
  <c r="XJ51" i="1" s="1"/>
  <c r="HK51" i="1"/>
  <c r="GM51" i="1"/>
  <c r="FO51" i="1"/>
  <c r="BA135" i="1"/>
  <c r="BX135" i="1" s="1"/>
  <c r="EP141" i="1"/>
  <c r="DR141" i="1"/>
  <c r="HK69" i="1"/>
  <c r="GM69" i="1"/>
  <c r="FO69" i="1"/>
  <c r="CV69" i="1"/>
  <c r="WL69" i="1" s="1"/>
  <c r="XJ69" i="1" s="1"/>
  <c r="HK159" i="1"/>
  <c r="GM159" i="1"/>
  <c r="FO159" i="1"/>
  <c r="CV159" i="1"/>
  <c r="WL159" i="1" s="1"/>
  <c r="XJ159" i="1" s="1"/>
  <c r="BA40" i="1"/>
  <c r="BX40" i="1" s="1"/>
  <c r="EQ44" i="1"/>
  <c r="DS44" i="1"/>
  <c r="ER76" i="1"/>
  <c r="DT76" i="1"/>
  <c r="EQ137" i="1"/>
  <c r="DS137" i="1"/>
  <c r="HK117" i="1"/>
  <c r="GM117" i="1"/>
  <c r="FO117" i="1"/>
  <c r="CV117" i="1"/>
  <c r="WL117" i="1" s="1"/>
  <c r="XJ117" i="1" s="1"/>
  <c r="HK97" i="1"/>
  <c r="GM97" i="1"/>
  <c r="FO97" i="1"/>
  <c r="CV97" i="1"/>
  <c r="WL97" i="1" s="1"/>
  <c r="XJ97" i="1" s="1"/>
  <c r="BA75" i="1"/>
  <c r="BX75" i="1" s="1"/>
  <c r="BA91" i="1"/>
  <c r="BX91" i="1" s="1"/>
  <c r="EP127" i="1"/>
  <c r="DR127" i="1"/>
  <c r="AZ87" i="1"/>
  <c r="BW87" i="1" s="1"/>
  <c r="CV23" i="1"/>
  <c r="WL23" i="1" s="1"/>
  <c r="XJ23" i="1" s="1"/>
  <c r="HK23" i="1"/>
  <c r="GM23" i="1"/>
  <c r="FO23" i="1"/>
  <c r="BA39" i="1"/>
  <c r="BX39" i="1" s="1"/>
  <c r="DR201" i="1"/>
  <c r="EP201" i="1"/>
  <c r="EP99" i="1"/>
  <c r="DR99" i="1"/>
  <c r="BA160" i="1"/>
  <c r="BX160" i="1" s="1"/>
  <c r="EP51" i="1"/>
  <c r="DR51" i="1"/>
  <c r="HK105" i="1"/>
  <c r="GM105" i="1"/>
  <c r="FO105" i="1"/>
  <c r="CV105" i="1"/>
  <c r="WL105" i="1" s="1"/>
  <c r="XJ105" i="1" s="1"/>
  <c r="EO153" i="1"/>
  <c r="DQ153" i="1"/>
  <c r="BA207" i="1"/>
  <c r="BX207" i="1" s="1"/>
  <c r="HJ200" i="1"/>
  <c r="GL200" i="1"/>
  <c r="FN200" i="1"/>
  <c r="CU200" i="1"/>
  <c r="WK200" i="1" s="1"/>
  <c r="XI200" i="1" s="1"/>
  <c r="BA206" i="1"/>
  <c r="BX206" i="1" s="1"/>
  <c r="AZ100" i="1"/>
  <c r="BW100" i="1" s="1"/>
  <c r="CU208" i="1"/>
  <c r="WK208" i="1" s="1"/>
  <c r="XI208" i="1" s="1"/>
  <c r="HJ208" i="1"/>
  <c r="GL208" i="1"/>
  <c r="FN208" i="1"/>
  <c r="AZ49" i="1"/>
  <c r="BW49" i="1" s="1"/>
  <c r="EQ51" i="1"/>
  <c r="DS51" i="1"/>
  <c r="ER85" i="1"/>
  <c r="DT85" i="1"/>
  <c r="EQ131" i="1"/>
  <c r="DS131" i="1"/>
  <c r="AZ187" i="1"/>
  <c r="BW187" i="1" s="1"/>
  <c r="AZ29" i="1"/>
  <c r="BW29" i="1" s="1"/>
  <c r="CV44" i="1"/>
  <c r="WL44" i="1" s="1"/>
  <c r="XJ44" i="1" s="1"/>
  <c r="HK44" i="1"/>
  <c r="GM44" i="1"/>
  <c r="FO44" i="1"/>
  <c r="CW41" i="1"/>
  <c r="WM41" i="1" s="1"/>
  <c r="XK41" i="1" s="1"/>
  <c r="HL41" i="1"/>
  <c r="GN41" i="1"/>
  <c r="FP41" i="1"/>
  <c r="CV95" i="1"/>
  <c r="WL95" i="1" s="1"/>
  <c r="XJ95" i="1" s="1"/>
  <c r="HK95" i="1"/>
  <c r="GM95" i="1"/>
  <c r="FO95" i="1"/>
  <c r="BA59" i="1"/>
  <c r="BX59" i="1" s="1"/>
  <c r="BA106" i="1"/>
  <c r="BX106" i="1" s="1"/>
  <c r="HK101" i="1"/>
  <c r="GM101" i="1"/>
  <c r="FO101" i="1"/>
  <c r="CV101" i="1"/>
  <c r="WL101" i="1" s="1"/>
  <c r="XJ101" i="1" s="1"/>
  <c r="BA185" i="1"/>
  <c r="BX185" i="1" s="1"/>
  <c r="EQ63" i="1"/>
  <c r="DS63" i="1"/>
  <c r="EP24" i="1"/>
  <c r="DR24" i="1"/>
  <c r="EQ19" i="1"/>
  <c r="DS19" i="1"/>
  <c r="EQ52" i="1"/>
  <c r="DS52" i="1"/>
  <c r="AZ192" i="1"/>
  <c r="BW192" i="1" s="1"/>
  <c r="EQ36" i="1"/>
  <c r="DS36" i="1"/>
  <c r="EP28" i="1"/>
  <c r="DR28" i="1"/>
  <c r="BA95" i="1"/>
  <c r="BX95" i="1" s="1"/>
  <c r="CV78" i="1"/>
  <c r="WL78" i="1" s="1"/>
  <c r="XJ78" i="1" s="1"/>
  <c r="HK78" i="1"/>
  <c r="GM78" i="1"/>
  <c r="FO78" i="1"/>
  <c r="CV114" i="1"/>
  <c r="WL114" i="1" s="1"/>
  <c r="XJ114" i="1" s="1"/>
  <c r="HK114" i="1"/>
  <c r="GM114" i="1"/>
  <c r="FO114" i="1"/>
  <c r="CV91" i="1"/>
  <c r="WL91" i="1" s="1"/>
  <c r="XJ91" i="1" s="1"/>
  <c r="HK91" i="1"/>
  <c r="GM91" i="1"/>
  <c r="FO91" i="1"/>
  <c r="CV176" i="1"/>
  <c r="WL176" i="1" s="1"/>
  <c r="XJ176" i="1" s="1"/>
  <c r="HK176" i="1"/>
  <c r="GM176" i="1"/>
  <c r="FO176" i="1"/>
  <c r="AZ148" i="1"/>
  <c r="BW148" i="1" s="1"/>
  <c r="BA203" i="1"/>
  <c r="BX203" i="1" s="1"/>
  <c r="DS28" i="1"/>
  <c r="EQ28" i="1"/>
  <c r="HK85" i="1"/>
  <c r="GM85" i="1"/>
  <c r="FO85" i="1"/>
  <c r="CV85" i="1"/>
  <c r="WL85" i="1" s="1"/>
  <c r="XJ85" i="1" s="1"/>
  <c r="AZ195" i="1"/>
  <c r="BW195" i="1" s="1"/>
  <c r="HJ24" i="1"/>
  <c r="FN24" i="1"/>
  <c r="CU24" i="1"/>
  <c r="WK24" i="1" s="1"/>
  <c r="XI24" i="1" s="1"/>
  <c r="GL24" i="1"/>
  <c r="CV181" i="1"/>
  <c r="WL181" i="1" s="1"/>
  <c r="XJ181" i="1" s="1"/>
  <c r="HK181" i="1"/>
  <c r="GM181" i="1"/>
  <c r="FO181" i="1"/>
  <c r="EQ140" i="1"/>
  <c r="DS140" i="1"/>
  <c r="HK194" i="1"/>
  <c r="GM194" i="1"/>
  <c r="FO194" i="1"/>
  <c r="CV194" i="1"/>
  <c r="WL194" i="1" s="1"/>
  <c r="XJ194" i="1" s="1"/>
  <c r="EQ183" i="1"/>
  <c r="DS183" i="1"/>
  <c r="EQ178" i="1"/>
  <c r="DS178" i="1"/>
  <c r="BB138" i="1"/>
  <c r="BY138" i="1" s="1"/>
  <c r="CV35" i="1"/>
  <c r="WL35" i="1" s="1"/>
  <c r="XJ35" i="1" s="1"/>
  <c r="HK35" i="1"/>
  <c r="GM35" i="1"/>
  <c r="FO35" i="1"/>
  <c r="BA191" i="1"/>
  <c r="BX191" i="1" s="1"/>
  <c r="EQ66" i="1"/>
  <c r="DS66" i="1"/>
  <c r="EQ139" i="1"/>
  <c r="DS139" i="1"/>
  <c r="EQ48" i="1"/>
  <c r="DS48" i="1"/>
  <c r="EQ173" i="1"/>
  <c r="DS173" i="1"/>
  <c r="GL152" i="1"/>
  <c r="HJ152" i="1"/>
  <c r="FN152" i="1"/>
  <c r="CU152" i="1"/>
  <c r="WK152" i="1" s="1"/>
  <c r="XI152" i="1" s="1"/>
  <c r="HK58" i="1"/>
  <c r="GM58" i="1"/>
  <c r="FO58" i="1"/>
  <c r="CV58" i="1"/>
  <c r="WL58" i="1" s="1"/>
  <c r="XJ58" i="1" s="1"/>
  <c r="HK38" i="1"/>
  <c r="GM38" i="1"/>
  <c r="FO38" i="1"/>
  <c r="CV38" i="1"/>
  <c r="WL38" i="1" s="1"/>
  <c r="XJ38" i="1" s="1"/>
  <c r="BA44" i="1"/>
  <c r="BX44" i="1" s="1"/>
  <c r="CV122" i="1"/>
  <c r="WL122" i="1" s="1"/>
  <c r="XJ122" i="1" s="1"/>
  <c r="HK122" i="1"/>
  <c r="GM122" i="1"/>
  <c r="FO122" i="1"/>
  <c r="CV86" i="1"/>
  <c r="WL86" i="1" s="1"/>
  <c r="XJ86" i="1" s="1"/>
  <c r="GM86" i="1"/>
  <c r="HK86" i="1"/>
  <c r="FO86" i="1"/>
  <c r="BB76" i="1"/>
  <c r="BY76" i="1" s="1"/>
  <c r="CV127" i="1"/>
  <c r="WL127" i="1" s="1"/>
  <c r="XJ127" i="1" s="1"/>
  <c r="HK127" i="1"/>
  <c r="GM127" i="1"/>
  <c r="FO127" i="1"/>
  <c r="CV211" i="1"/>
  <c r="WL211" i="1" s="1"/>
  <c r="XJ211" i="1" s="1"/>
  <c r="HK211" i="1"/>
  <c r="GM211" i="1"/>
  <c r="FO211" i="1"/>
  <c r="BA137" i="1"/>
  <c r="BX137" i="1" s="1"/>
  <c r="BA171" i="1"/>
  <c r="BX171" i="1" s="1"/>
  <c r="AZ153" i="1"/>
  <c r="BW153" i="1" s="1"/>
  <c r="CV19" i="1"/>
  <c r="WL19" i="1" s="1"/>
  <c r="XJ19" i="1" s="1"/>
  <c r="HK19" i="1"/>
  <c r="GM19" i="1"/>
  <c r="FO19" i="1"/>
  <c r="AZ152" i="1"/>
  <c r="BW152" i="1" s="1"/>
  <c r="BA193" i="1"/>
  <c r="BX193" i="1" s="1"/>
  <c r="EQ185" i="1"/>
  <c r="DS185" i="1"/>
  <c r="BA119" i="1"/>
  <c r="BX119" i="1" s="1"/>
  <c r="BA32" i="1"/>
  <c r="BX32" i="1" s="1"/>
  <c r="EQ95" i="1"/>
  <c r="DS95" i="1"/>
  <c r="BA26" i="1"/>
  <c r="BX26" i="1" s="1"/>
  <c r="BA94" i="1"/>
  <c r="BX94" i="1" s="1"/>
  <c r="AZ209" i="1"/>
  <c r="BW209" i="1" s="1"/>
  <c r="BA127" i="1"/>
  <c r="BX127" i="1" s="1"/>
  <c r="HK172" i="1"/>
  <c r="GM172" i="1"/>
  <c r="FO172" i="1"/>
  <c r="CV172" i="1"/>
  <c r="WL172" i="1" s="1"/>
  <c r="XJ172" i="1" s="1"/>
  <c r="BA189" i="1"/>
  <c r="BX189" i="1" s="1"/>
  <c r="AZ108" i="1"/>
  <c r="BW108" i="1" s="1"/>
  <c r="BA128" i="1"/>
  <c r="BX128" i="1" s="1"/>
  <c r="EQ169" i="1"/>
  <c r="DS169" i="1"/>
  <c r="ES190" i="1"/>
  <c r="DU190" i="1"/>
  <c r="EQ149" i="1"/>
  <c r="DS149" i="1"/>
  <c r="EQ76" i="1"/>
  <c r="DS76" i="1"/>
  <c r="AZ37" i="1"/>
  <c r="BW37" i="1" s="1"/>
  <c r="EO152" i="1"/>
  <c r="DQ152" i="1"/>
  <c r="AZ211" i="1"/>
  <c r="BW211" i="1" s="1"/>
  <c r="EQ67" i="1"/>
  <c r="DS67" i="1"/>
  <c r="AZ21" i="1"/>
  <c r="BW21" i="1" s="1"/>
  <c r="EQ98" i="1"/>
  <c r="DS98" i="1"/>
  <c r="EQ157" i="1"/>
  <c r="DS157" i="1"/>
  <c r="AZ41" i="1"/>
  <c r="BW41" i="1" s="1"/>
  <c r="EP147" i="1"/>
  <c r="DR147" i="1"/>
  <c r="EQ114" i="1"/>
  <c r="DS114" i="1"/>
  <c r="GL28" i="1"/>
  <c r="HJ28" i="1"/>
  <c r="FN28" i="1"/>
  <c r="CU28" i="1"/>
  <c r="WK28" i="1" s="1"/>
  <c r="XI28" i="1" s="1"/>
  <c r="EQ43" i="1"/>
  <c r="DS43" i="1"/>
  <c r="FO209" i="1"/>
  <c r="HK209" i="1"/>
  <c r="GM209" i="1"/>
  <c r="CV209" i="1"/>
  <c r="WL209" i="1" s="1"/>
  <c r="XJ209" i="1" s="1"/>
  <c r="CV47" i="1"/>
  <c r="WL47" i="1" s="1"/>
  <c r="XJ47" i="1" s="1"/>
  <c r="HK47" i="1"/>
  <c r="GM47" i="1"/>
  <c r="FO47" i="1"/>
  <c r="BA51" i="1"/>
  <c r="BX51" i="1" s="1"/>
  <c r="BB85" i="1"/>
  <c r="BY85" i="1" s="1"/>
  <c r="BA131" i="1"/>
  <c r="BX131" i="1" s="1"/>
  <c r="CV27" i="1"/>
  <c r="WL27" i="1" s="1"/>
  <c r="XJ27" i="1" s="1"/>
  <c r="HK27" i="1"/>
  <c r="GM27" i="1"/>
  <c r="FO27" i="1"/>
  <c r="HK21" i="1"/>
  <c r="GM21" i="1"/>
  <c r="FO21" i="1"/>
  <c r="CV21" i="1"/>
  <c r="WL21" i="1" s="1"/>
  <c r="XJ21" i="1" s="1"/>
  <c r="BA22" i="1"/>
  <c r="BX22" i="1" s="1"/>
  <c r="AZ112" i="1"/>
  <c r="BW112" i="1" s="1"/>
  <c r="BA18" i="1"/>
  <c r="BX18" i="1" s="1"/>
  <c r="EP143" i="1"/>
  <c r="DR143" i="1"/>
  <c r="BA63" i="1"/>
  <c r="BX63" i="1" s="1"/>
  <c r="EO208" i="1"/>
  <c r="DQ208" i="1"/>
  <c r="CV43" i="1"/>
  <c r="WL43" i="1" s="1"/>
  <c r="XJ43" i="1" s="1"/>
  <c r="HK43" i="1"/>
  <c r="GM43" i="1"/>
  <c r="FO43" i="1"/>
  <c r="CV140" i="1"/>
  <c r="WL140" i="1" s="1"/>
  <c r="XJ140" i="1" s="1"/>
  <c r="HK140" i="1"/>
  <c r="GM140" i="1"/>
  <c r="FO140" i="1"/>
  <c r="CV99" i="1"/>
  <c r="WL99" i="1" s="1"/>
  <c r="XJ99" i="1" s="1"/>
  <c r="HK99" i="1"/>
  <c r="GM99" i="1"/>
  <c r="FO99" i="1"/>
  <c r="CW195" i="1"/>
  <c r="WM195" i="1" s="1"/>
  <c r="XK195" i="1" s="1"/>
  <c r="HL195" i="1"/>
  <c r="GN195" i="1"/>
  <c r="FP195" i="1"/>
  <c r="CV48" i="1"/>
  <c r="WL48" i="1" s="1"/>
  <c r="XJ48" i="1" s="1"/>
  <c r="HK48" i="1"/>
  <c r="GM48" i="1"/>
  <c r="FO48" i="1"/>
  <c r="HK196" i="1"/>
  <c r="FO196" i="1"/>
  <c r="GM196" i="1"/>
  <c r="CV196" i="1"/>
  <c r="WL196" i="1" s="1"/>
  <c r="XJ196" i="1" s="1"/>
  <c r="BA19" i="1"/>
  <c r="BX19" i="1" s="1"/>
  <c r="BA52" i="1"/>
  <c r="BX52" i="1" s="1"/>
  <c r="CV83" i="1"/>
  <c r="WL83" i="1" s="1"/>
  <c r="XJ83" i="1" s="1"/>
  <c r="HK83" i="1"/>
  <c r="GM83" i="1"/>
  <c r="FO83" i="1"/>
  <c r="BA36" i="1"/>
  <c r="BX36" i="1" s="1"/>
  <c r="EQ20" i="1"/>
  <c r="DS20" i="1"/>
  <c r="EQ126" i="1"/>
  <c r="DS126" i="1"/>
  <c r="ER58" i="1"/>
  <c r="DT58" i="1"/>
  <c r="EQ24" i="1"/>
  <c r="DS24" i="1"/>
  <c r="EP132" i="1"/>
  <c r="DR132" i="1"/>
  <c r="EQ156" i="1"/>
  <c r="DS156" i="1"/>
  <c r="EP172" i="1"/>
  <c r="DR172" i="1"/>
  <c r="BA28" i="1"/>
  <c r="BX28" i="1" s="1"/>
  <c r="HJ124" i="1"/>
  <c r="GL124" i="1"/>
  <c r="FN124" i="1"/>
  <c r="CU124" i="1"/>
  <c r="WK124" i="1" s="1"/>
  <c r="XI124" i="1" s="1"/>
  <c r="EP135" i="1"/>
  <c r="DR135" i="1"/>
  <c r="CV186" i="1"/>
  <c r="WL186" i="1" s="1"/>
  <c r="XJ186" i="1" s="1"/>
  <c r="HK186" i="1"/>
  <c r="GM186" i="1"/>
  <c r="FO186" i="1"/>
  <c r="CV161" i="1"/>
  <c r="WL161" i="1" s="1"/>
  <c r="XJ161" i="1" s="1"/>
  <c r="HK161" i="1"/>
  <c r="GM161" i="1"/>
  <c r="FO161" i="1"/>
  <c r="HJ151" i="1"/>
  <c r="GL151" i="1"/>
  <c r="FN151" i="1"/>
  <c r="CU151" i="1"/>
  <c r="WK151" i="1" s="1"/>
  <c r="XI151" i="1" s="1"/>
  <c r="HK77" i="1"/>
  <c r="GM77" i="1"/>
  <c r="FO77" i="1"/>
  <c r="CV77" i="1"/>
  <c r="CV205" i="1"/>
  <c r="WL205" i="1" s="1"/>
  <c r="XJ205" i="1" s="1"/>
  <c r="HK205" i="1"/>
  <c r="GM205" i="1"/>
  <c r="FO205" i="1"/>
  <c r="CV128" i="1"/>
  <c r="WL128" i="1" s="1"/>
  <c r="XJ128" i="1" s="1"/>
  <c r="HK128" i="1"/>
  <c r="GM128" i="1"/>
  <c r="FO128" i="1"/>
  <c r="BA140" i="1"/>
  <c r="BX140" i="1" s="1"/>
  <c r="CV118" i="1"/>
  <c r="WL118" i="1" s="1"/>
  <c r="XJ118" i="1" s="1"/>
  <c r="HK118" i="1"/>
  <c r="GM118" i="1"/>
  <c r="FO118" i="1"/>
  <c r="BA183" i="1"/>
  <c r="BX183" i="1" s="1"/>
  <c r="CV66" i="1"/>
  <c r="WL66" i="1" s="1"/>
  <c r="XJ66" i="1" s="1"/>
  <c r="HK66" i="1"/>
  <c r="GM66" i="1"/>
  <c r="FO66" i="1"/>
  <c r="CW49" i="1"/>
  <c r="WM49" i="1" s="1"/>
  <c r="XK49" i="1" s="1"/>
  <c r="HL49" i="1"/>
  <c r="GN49" i="1"/>
  <c r="FP49" i="1"/>
  <c r="CV56" i="1"/>
  <c r="WL56" i="1" s="1"/>
  <c r="XJ56" i="1" s="1"/>
  <c r="HK56" i="1"/>
  <c r="GM56" i="1"/>
  <c r="FO56" i="1"/>
  <c r="BA178" i="1"/>
  <c r="BX178" i="1" s="1"/>
  <c r="HK168" i="1"/>
  <c r="GM168" i="1"/>
  <c r="FO168" i="1"/>
  <c r="CV168" i="1"/>
  <c r="WL168" i="1" s="1"/>
  <c r="XJ168" i="1" s="1"/>
  <c r="FN180" i="1"/>
  <c r="GL180" i="1"/>
  <c r="HJ180" i="1"/>
  <c r="CU180" i="1"/>
  <c r="WK180" i="1" s="1"/>
  <c r="XI180" i="1" s="1"/>
  <c r="BA66" i="1"/>
  <c r="BX66" i="1" s="1"/>
  <c r="HK109" i="1"/>
  <c r="GM109" i="1"/>
  <c r="FO109" i="1"/>
  <c r="CV109" i="1"/>
  <c r="WL109" i="1" s="1"/>
  <c r="XJ109" i="1" s="1"/>
  <c r="BA139" i="1"/>
  <c r="BX139" i="1" s="1"/>
  <c r="BA48" i="1"/>
  <c r="BX48" i="1" s="1"/>
  <c r="BA173" i="1"/>
  <c r="BX173" i="1" s="1"/>
  <c r="AZ197" i="1"/>
  <c r="BW197" i="1" s="1"/>
  <c r="FN139" i="1"/>
  <c r="HJ139" i="1"/>
  <c r="GL139" i="1"/>
  <c r="CU139" i="1"/>
  <c r="WK139" i="1" s="1"/>
  <c r="XI139" i="1" s="1"/>
  <c r="CU113" i="1"/>
  <c r="WK113" i="1" s="1"/>
  <c r="XI113" i="1" s="1"/>
  <c r="HJ113" i="1"/>
  <c r="GL113" i="1"/>
  <c r="FN113" i="1"/>
  <c r="BA102" i="1"/>
  <c r="BX102" i="1" s="1"/>
  <c r="EQ128" i="1"/>
  <c r="DS128" i="1"/>
  <c r="EQ91" i="1"/>
  <c r="DS91" i="1"/>
  <c r="EQ145" i="1"/>
  <c r="DS145" i="1"/>
  <c r="EQ115" i="1"/>
  <c r="DS115" i="1"/>
  <c r="EQ39" i="1"/>
  <c r="DS39" i="1"/>
  <c r="EQ31" i="1"/>
  <c r="DS31" i="1"/>
  <c r="AZ25" i="1"/>
  <c r="BW25" i="1" s="1"/>
  <c r="EP96" i="1"/>
  <c r="DR96" i="1"/>
  <c r="BA164" i="1"/>
  <c r="BX164" i="1" s="1"/>
  <c r="DS188" i="1"/>
  <c r="EQ188" i="1"/>
  <c r="EQ110" i="1"/>
  <c r="DS110" i="1"/>
  <c r="AZ60" i="1"/>
  <c r="BW60" i="1" s="1"/>
  <c r="EQ70" i="1"/>
  <c r="DS70" i="1"/>
  <c r="EQ118" i="1"/>
  <c r="DS118" i="1"/>
  <c r="EP184" i="1"/>
  <c r="DR184" i="1"/>
  <c r="EP92" i="1"/>
  <c r="DR92" i="1"/>
  <c r="CW88" i="1"/>
  <c r="WM88" i="1" s="1"/>
  <c r="XK88" i="1" s="1"/>
  <c r="HL88" i="1"/>
  <c r="GN88" i="1"/>
  <c r="FP88" i="1"/>
  <c r="BA147" i="1"/>
  <c r="BX147" i="1" s="1"/>
  <c r="BA181" i="1"/>
  <c r="BX181" i="1" s="1"/>
  <c r="EQ59" i="1"/>
  <c r="DS59" i="1"/>
  <c r="EQ106" i="1"/>
  <c r="DS106" i="1"/>
  <c r="BC73" i="1"/>
  <c r="BZ73" i="1" s="1"/>
  <c r="EP162" i="1"/>
  <c r="DR162" i="1"/>
  <c r="EP64" i="1"/>
  <c r="DR64" i="1"/>
  <c r="CV179" i="1"/>
  <c r="WL179" i="1" s="1"/>
  <c r="XJ179" i="1" s="1"/>
  <c r="HK179" i="1"/>
  <c r="GM179" i="1"/>
  <c r="FO179" i="1"/>
  <c r="CV190" i="1"/>
  <c r="HK190" i="1"/>
  <c r="GM190" i="1"/>
  <c r="FO190" i="1"/>
  <c r="HK197" i="1"/>
  <c r="GM197" i="1"/>
  <c r="FO197" i="1"/>
  <c r="CV197" i="1"/>
  <c r="WL197" i="1" s="1"/>
  <c r="XJ197" i="1" s="1"/>
  <c r="AZ84" i="1"/>
  <c r="BW84" i="1" s="1"/>
  <c r="CV111" i="1"/>
  <c r="WL111" i="1" s="1"/>
  <c r="XJ111" i="1" s="1"/>
  <c r="HK111" i="1"/>
  <c r="GM111" i="1"/>
  <c r="FO111" i="1"/>
  <c r="CU207" i="1"/>
  <c r="HJ207" i="1"/>
  <c r="GL207" i="1"/>
  <c r="FN207" i="1"/>
  <c r="AZ158" i="1"/>
  <c r="BW158" i="1" s="1"/>
  <c r="HJ206" i="1"/>
  <c r="GL206" i="1"/>
  <c r="FN206" i="1"/>
  <c r="CU206" i="1"/>
  <c r="BA99" i="1"/>
  <c r="BX99" i="1" s="1"/>
  <c r="ER138" i="1"/>
  <c r="DT138" i="1"/>
  <c r="EQ191" i="1"/>
  <c r="DS191" i="1"/>
  <c r="EQ142" i="1"/>
  <c r="DS142" i="1"/>
  <c r="EQ171" i="1"/>
  <c r="DS171" i="1"/>
  <c r="EQ55" i="1"/>
  <c r="DS55" i="1"/>
  <c r="HK73" i="1"/>
  <c r="GM73" i="1"/>
  <c r="FO73" i="1"/>
  <c r="CV73" i="1"/>
  <c r="BA145" i="1"/>
  <c r="BX145" i="1" s="1"/>
  <c r="CV32" i="1"/>
  <c r="WL32" i="1" s="1"/>
  <c r="XJ32" i="1" s="1"/>
  <c r="HK32" i="1"/>
  <c r="GM32" i="1"/>
  <c r="FO32" i="1"/>
  <c r="CV199" i="1"/>
  <c r="WL199" i="1" s="1"/>
  <c r="XJ199" i="1" s="1"/>
  <c r="HK199" i="1"/>
  <c r="GM199" i="1"/>
  <c r="FO199" i="1"/>
  <c r="BA115" i="1"/>
  <c r="BX115" i="1" s="1"/>
  <c r="BA31" i="1"/>
  <c r="BX31" i="1" s="1"/>
  <c r="EQ133" i="1"/>
  <c r="DS133" i="1"/>
  <c r="BA30" i="1"/>
  <c r="BX30" i="1" s="1"/>
  <c r="EO49" i="1"/>
  <c r="DQ49" i="1"/>
  <c r="BA110" i="1"/>
  <c r="BX110" i="1" s="1"/>
  <c r="BA70" i="1"/>
  <c r="BX70" i="1" s="1"/>
  <c r="BA74" i="1"/>
  <c r="BX74" i="1" s="1"/>
  <c r="BA118" i="1"/>
  <c r="BX118" i="1" s="1"/>
  <c r="CV62" i="1"/>
  <c r="WL62" i="1" s="1"/>
  <c r="XJ62" i="1" s="1"/>
  <c r="HK62" i="1"/>
  <c r="GM62" i="1"/>
  <c r="FO62" i="1"/>
  <c r="EP183" i="1"/>
  <c r="DR183" i="1"/>
  <c r="AZ184" i="1"/>
  <c r="BW184" i="1" s="1"/>
  <c r="HK132" i="1"/>
  <c r="GM132" i="1"/>
  <c r="FO132" i="1"/>
  <c r="CV132" i="1"/>
  <c r="WL132" i="1" s="1"/>
  <c r="XJ132" i="1" s="1"/>
  <c r="BA83" i="1"/>
  <c r="BX83" i="1" s="1"/>
  <c r="HJ131" i="1"/>
  <c r="GL131" i="1"/>
  <c r="FN131" i="1"/>
  <c r="CU131" i="1"/>
  <c r="BA55" i="1"/>
  <c r="BX55" i="1" s="1"/>
  <c r="AZ129" i="1"/>
  <c r="BW129" i="1" s="1"/>
  <c r="EP136" i="1"/>
  <c r="DR136" i="1"/>
  <c r="AZ168" i="1"/>
  <c r="BW168" i="1" s="1"/>
  <c r="AZ194" i="1"/>
  <c r="BW194" i="1" s="1"/>
  <c r="AZ45" i="1"/>
  <c r="BW45" i="1" s="1"/>
  <c r="EQ122" i="1"/>
  <c r="DS122" i="1"/>
  <c r="ER161" i="1"/>
  <c r="DT161" i="1"/>
  <c r="EQ179" i="1"/>
  <c r="DS179" i="1"/>
  <c r="CV134" i="1"/>
  <c r="WL134" i="1" s="1"/>
  <c r="XJ134" i="1" s="1"/>
  <c r="HK134" i="1"/>
  <c r="GM134" i="1"/>
  <c r="FO134" i="1"/>
  <c r="BA133" i="1"/>
  <c r="BX133" i="1" s="1"/>
  <c r="AZ201" i="1"/>
  <c r="BW201" i="1" s="1"/>
  <c r="EQ180" i="1"/>
  <c r="DS180" i="1"/>
  <c r="EQ78" i="1"/>
  <c r="DS78" i="1"/>
  <c r="FN20" i="1"/>
  <c r="CU20" i="1"/>
  <c r="WK20" i="1" s="1"/>
  <c r="XI20" i="1" s="1"/>
  <c r="HJ20" i="1"/>
  <c r="GL20" i="1"/>
  <c r="ER103" i="1"/>
  <c r="DT103" i="1"/>
  <c r="HK29" i="1"/>
  <c r="GM29" i="1"/>
  <c r="FO29" i="1"/>
  <c r="CV29" i="1"/>
  <c r="WL29" i="1" s="1"/>
  <c r="XJ29" i="1" s="1"/>
  <c r="EQ82" i="1"/>
  <c r="DS82" i="1"/>
  <c r="AZ154" i="1"/>
  <c r="BW154" i="1" s="1"/>
  <c r="BA204" i="1"/>
  <c r="BX204" i="1" s="1"/>
  <c r="EP144" i="1"/>
  <c r="DR144" i="1"/>
  <c r="HK188" i="1"/>
  <c r="FO188" i="1"/>
  <c r="CV188" i="1"/>
  <c r="WL188" i="1" s="1"/>
  <c r="XJ188" i="1" s="1"/>
  <c r="GM188" i="1"/>
  <c r="EP131" i="1"/>
  <c r="DR131" i="1"/>
  <c r="BA169" i="1"/>
  <c r="BX169" i="1" s="1"/>
  <c r="HK42" i="1"/>
  <c r="GM42" i="1"/>
  <c r="FO42" i="1"/>
  <c r="CV42" i="1"/>
  <c r="WL42" i="1" s="1"/>
  <c r="XJ42" i="1" s="1"/>
  <c r="AZ136" i="1"/>
  <c r="BW136" i="1" s="1"/>
  <c r="BC190" i="1"/>
  <c r="BZ190" i="1" s="1"/>
  <c r="CV130" i="1"/>
  <c r="WL130" i="1" s="1"/>
  <c r="XJ130" i="1" s="1"/>
  <c r="HK130" i="1"/>
  <c r="GM130" i="1"/>
  <c r="FO130" i="1"/>
  <c r="CV138" i="1"/>
  <c r="WL138" i="1" s="1"/>
  <c r="XJ138" i="1" s="1"/>
  <c r="HK138" i="1"/>
  <c r="GM138" i="1"/>
  <c r="FO138" i="1"/>
  <c r="CV52" i="1"/>
  <c r="WL52" i="1" s="1"/>
  <c r="XJ52" i="1" s="1"/>
  <c r="HK52" i="1"/>
  <c r="GM52" i="1"/>
  <c r="FO52" i="1"/>
  <c r="CW96" i="1"/>
  <c r="WM96" i="1" s="1"/>
  <c r="XK96" i="1" s="1"/>
  <c r="HL96" i="1"/>
  <c r="GN96" i="1"/>
  <c r="FP96" i="1"/>
  <c r="CV107" i="1"/>
  <c r="WL107" i="1" s="1"/>
  <c r="XJ107" i="1" s="1"/>
  <c r="HK107" i="1"/>
  <c r="GM107" i="1"/>
  <c r="FO107" i="1"/>
  <c r="HK18" i="1"/>
  <c r="GM18" i="1"/>
  <c r="FO18" i="1"/>
  <c r="CV18" i="1"/>
  <c r="WL18" i="1" s="1"/>
  <c r="XJ18" i="1" s="1"/>
  <c r="BA149" i="1"/>
  <c r="BX149" i="1" s="1"/>
  <c r="BA122" i="1"/>
  <c r="BX122" i="1" s="1"/>
  <c r="HK163" i="1"/>
  <c r="GM163" i="1"/>
  <c r="FO163" i="1"/>
  <c r="CV163" i="1"/>
  <c r="WL163" i="1" s="1"/>
  <c r="XJ163" i="1" s="1"/>
  <c r="HK61" i="1"/>
  <c r="GM61" i="1"/>
  <c r="FO61" i="1"/>
  <c r="CV61" i="1"/>
  <c r="WL61" i="1" s="1"/>
  <c r="XJ61" i="1" s="1"/>
  <c r="BB161" i="1"/>
  <c r="BY161" i="1" s="1"/>
  <c r="AZ96" i="1"/>
  <c r="BW96" i="1" s="1"/>
  <c r="EP140" i="1"/>
  <c r="DR140" i="1"/>
  <c r="BA180" i="1"/>
  <c r="BX180" i="1" s="1"/>
  <c r="CV191" i="1"/>
  <c r="WL191" i="1" s="1"/>
  <c r="XJ191" i="1" s="1"/>
  <c r="HK191" i="1"/>
  <c r="GM191" i="1"/>
  <c r="FO191" i="1"/>
  <c r="CV70" i="1"/>
  <c r="WL70" i="1" s="1"/>
  <c r="XJ70" i="1" s="1"/>
  <c r="HK70" i="1"/>
  <c r="GM70" i="1"/>
  <c r="FO70" i="1"/>
  <c r="BA78" i="1"/>
  <c r="BX78" i="1" s="1"/>
  <c r="HJ143" i="1"/>
  <c r="GL143" i="1"/>
  <c r="FN143" i="1"/>
  <c r="CU143" i="1"/>
  <c r="WK143" i="1" s="1"/>
  <c r="XI143" i="1" s="1"/>
  <c r="BB103" i="1"/>
  <c r="BY103" i="1" s="1"/>
  <c r="EP167" i="1"/>
  <c r="DR167" i="1"/>
  <c r="EP71" i="1"/>
  <c r="DR71" i="1"/>
  <c r="CV167" i="1"/>
  <c r="WL167" i="1" s="1"/>
  <c r="XJ167" i="1" s="1"/>
  <c r="HK167" i="1"/>
  <c r="GM167" i="1"/>
  <c r="FO167" i="1"/>
  <c r="HK201" i="1"/>
  <c r="GM201" i="1"/>
  <c r="FO201" i="1"/>
  <c r="CV201" i="1"/>
  <c r="WL201" i="1" s="1"/>
  <c r="XJ201" i="1" s="1"/>
  <c r="BA82" i="1"/>
  <c r="BX82" i="1" s="1"/>
  <c r="BA67" i="1"/>
  <c r="BX67" i="1" s="1"/>
  <c r="AZ144" i="1"/>
  <c r="BW144" i="1" s="1"/>
  <c r="CV170" i="1"/>
  <c r="WL170" i="1" s="1"/>
  <c r="XJ170" i="1" s="1"/>
  <c r="HK170" i="1"/>
  <c r="GM170" i="1"/>
  <c r="FO170" i="1"/>
  <c r="CV150" i="1"/>
  <c r="WL150" i="1" s="1"/>
  <c r="XJ150" i="1" s="1"/>
  <c r="HK150" i="1"/>
  <c r="GM150" i="1"/>
  <c r="FO150" i="1"/>
  <c r="CV40" i="1"/>
  <c r="WL40" i="1" s="1"/>
  <c r="XJ40" i="1" s="1"/>
  <c r="HK40" i="1"/>
  <c r="GM40" i="1"/>
  <c r="FO40" i="1"/>
  <c r="BA98" i="1"/>
  <c r="BX98" i="1" s="1"/>
  <c r="HK46" i="1"/>
  <c r="GM46" i="1"/>
  <c r="FO46" i="1"/>
  <c r="CV46" i="1"/>
  <c r="WL46" i="1" s="1"/>
  <c r="XJ46" i="1" s="1"/>
  <c r="BA157" i="1"/>
  <c r="BX157" i="1" s="1"/>
  <c r="HK50" i="1"/>
  <c r="GM50" i="1"/>
  <c r="FO50" i="1"/>
  <c r="CV50" i="1"/>
  <c r="WL50" i="1" s="1"/>
  <c r="XJ50" i="1" s="1"/>
  <c r="AZ202" i="1"/>
  <c r="BW202" i="1" s="1"/>
  <c r="HK136" i="1"/>
  <c r="GM136" i="1"/>
  <c r="FO136" i="1"/>
  <c r="CV136" i="1"/>
  <c r="WL136" i="1" s="1"/>
  <c r="XJ136" i="1" s="1"/>
  <c r="BA114" i="1"/>
  <c r="BX114" i="1" s="1"/>
  <c r="BA43" i="1"/>
  <c r="BX43" i="1" s="1"/>
  <c r="HK89" i="1"/>
  <c r="GM89" i="1"/>
  <c r="FO89" i="1"/>
  <c r="CV89" i="1"/>
  <c r="WL89" i="1" s="1"/>
  <c r="XJ89" i="1" s="1"/>
  <c r="AZ92" i="1"/>
  <c r="BW92" i="1" s="1"/>
  <c r="BA113" i="1"/>
  <c r="BX113" i="1" s="1"/>
  <c r="HL129" i="1"/>
  <c r="GN129" i="1"/>
  <c r="FP129" i="1"/>
  <c r="CW129" i="1"/>
  <c r="WM129" i="1" s="1"/>
  <c r="XK129" i="1" s="1"/>
  <c r="HJ203" i="1"/>
  <c r="GL203" i="1"/>
  <c r="FN203" i="1"/>
  <c r="CU203" i="1"/>
  <c r="WK203" i="1" s="1"/>
  <c r="XI203" i="1" s="1"/>
  <c r="BA88" i="1"/>
  <c r="BX88" i="1" s="1"/>
  <c r="EP139" i="1"/>
  <c r="DR139" i="1"/>
  <c r="EO197" i="1"/>
  <c r="DQ197" i="1"/>
  <c r="HJ135" i="1"/>
  <c r="GL135" i="1"/>
  <c r="FN135" i="1"/>
  <c r="CU135" i="1"/>
  <c r="WK135" i="1" s="1"/>
  <c r="XI135" i="1" s="1"/>
  <c r="AZ162" i="1"/>
  <c r="BW162" i="1" s="1"/>
  <c r="AZ64" i="1"/>
  <c r="BW64" i="1" s="1"/>
  <c r="BA20" i="1"/>
  <c r="BX20" i="1" s="1"/>
  <c r="CV90" i="1"/>
  <c r="WL90" i="1" s="1"/>
  <c r="XJ90" i="1" s="1"/>
  <c r="HK90" i="1"/>
  <c r="GM90" i="1"/>
  <c r="FO90" i="1"/>
  <c r="HK81" i="1"/>
  <c r="GM81" i="1"/>
  <c r="FO81" i="1"/>
  <c r="CV81" i="1"/>
  <c r="WL81" i="1" s="1"/>
  <c r="XJ81" i="1" s="1"/>
  <c r="HJ183" i="1"/>
  <c r="GL183" i="1"/>
  <c r="FN183" i="1"/>
  <c r="CU183" i="1"/>
  <c r="WK183" i="1" s="1"/>
  <c r="XI183" i="1" s="1"/>
  <c r="HK121" i="1"/>
  <c r="GM121" i="1"/>
  <c r="FO121" i="1"/>
  <c r="CV121" i="1"/>
  <c r="WL121" i="1" s="1"/>
  <c r="XJ121" i="1" s="1"/>
  <c r="HJ147" i="1"/>
  <c r="GL147" i="1"/>
  <c r="FN147" i="1"/>
  <c r="CU147" i="1"/>
  <c r="WK147" i="1" s="1"/>
  <c r="XI147" i="1" s="1"/>
  <c r="BA126" i="1"/>
  <c r="BX126" i="1" s="1"/>
  <c r="BB58" i="1"/>
  <c r="BY58" i="1" s="1"/>
  <c r="CV146" i="1"/>
  <c r="WL146" i="1" s="1"/>
  <c r="XJ146" i="1" s="1"/>
  <c r="HK146" i="1"/>
  <c r="GM146" i="1"/>
  <c r="FO146" i="1"/>
  <c r="CV153" i="1"/>
  <c r="WL153" i="1" s="1"/>
  <c r="XJ153" i="1" s="1"/>
  <c r="HK153" i="1"/>
  <c r="GM153" i="1"/>
  <c r="FO153" i="1"/>
  <c r="CV103" i="1"/>
  <c r="WL103" i="1" s="1"/>
  <c r="XJ103" i="1" s="1"/>
  <c r="HK103" i="1"/>
  <c r="GM103" i="1"/>
  <c r="FO103" i="1"/>
  <c r="BA24" i="1"/>
  <c r="BX24" i="1" s="1"/>
  <c r="AZ132" i="1"/>
  <c r="BW132" i="1" s="1"/>
  <c r="BA156" i="1"/>
  <c r="BX156" i="1" s="1"/>
  <c r="HK184" i="1"/>
  <c r="GM184" i="1"/>
  <c r="FO184" i="1"/>
  <c r="CV184" i="1"/>
  <c r="WL184" i="1" s="1"/>
  <c r="XJ184" i="1" s="1"/>
  <c r="AZ172" i="1"/>
  <c r="BW172" i="1" s="1"/>
  <c r="EP171" i="1"/>
  <c r="DR171" i="1"/>
  <c r="CV94" i="1"/>
  <c r="WL94" i="1" s="1"/>
  <c r="XJ94" i="1" s="1"/>
  <c r="HK94" i="1"/>
  <c r="GM94" i="1"/>
  <c r="FO94" i="1"/>
  <c r="GM112" i="1"/>
  <c r="HK112" i="1"/>
  <c r="CV112" i="1"/>
  <c r="WL112" i="1" s="1"/>
  <c r="XJ112" i="1" s="1"/>
  <c r="FO112" i="1"/>
  <c r="HJ193" i="1"/>
  <c r="FN193" i="1"/>
  <c r="CU193" i="1"/>
  <c r="WK193" i="1" s="1"/>
  <c r="XI193" i="1" s="1"/>
  <c r="GL193" i="1"/>
  <c r="HK177" i="1"/>
  <c r="CV177" i="1"/>
  <c r="WL177" i="1" s="1"/>
  <c r="XJ177" i="1" s="1"/>
  <c r="FO177" i="1"/>
  <c r="GM177" i="1"/>
  <c r="EQ50" i="1"/>
  <c r="DS50" i="1"/>
  <c r="BA47" i="1"/>
  <c r="BX47" i="1" s="1"/>
  <c r="HK144" i="1"/>
  <c r="GM144" i="1"/>
  <c r="FO144" i="1"/>
  <c r="CV144" i="1"/>
  <c r="WL144" i="1" s="1"/>
  <c r="XJ144" i="1" s="1"/>
  <c r="HL164" i="1"/>
  <c r="GN164" i="1"/>
  <c r="FP164" i="1"/>
  <c r="CW164" i="1"/>
  <c r="WM164" i="1" s="1"/>
  <c r="XK164" i="1" s="1"/>
  <c r="BA79" i="1"/>
  <c r="BX79" i="1" s="1"/>
  <c r="CV39" i="1"/>
  <c r="WL39" i="1" s="1"/>
  <c r="XJ39" i="1" s="1"/>
  <c r="HK39" i="1"/>
  <c r="GM39" i="1"/>
  <c r="FO39" i="1"/>
  <c r="CV82" i="1"/>
  <c r="WL82" i="1" s="1"/>
  <c r="XJ82" i="1" s="1"/>
  <c r="HK82" i="1"/>
  <c r="GM82" i="1"/>
  <c r="FO82" i="1"/>
  <c r="CV156" i="1"/>
  <c r="WL156" i="1" s="1"/>
  <c r="XJ156" i="1" s="1"/>
  <c r="HK156" i="1"/>
  <c r="GM156" i="1"/>
  <c r="FO156" i="1"/>
  <c r="HK26" i="1"/>
  <c r="GM26" i="1"/>
  <c r="FO26" i="1"/>
  <c r="CV26" i="1"/>
  <c r="WL26" i="1" s="1"/>
  <c r="XJ26" i="1" s="1"/>
  <c r="CV98" i="1"/>
  <c r="WL98" i="1" s="1"/>
  <c r="XJ98" i="1" s="1"/>
  <c r="HK98" i="1"/>
  <c r="GM98" i="1"/>
  <c r="FO98" i="1"/>
  <c r="CV31" i="1"/>
  <c r="WL31" i="1" s="1"/>
  <c r="XJ31" i="1" s="1"/>
  <c r="HK31" i="1"/>
  <c r="GM31" i="1"/>
  <c r="FO31" i="1"/>
  <c r="BA123" i="1"/>
  <c r="BX123" i="1" s="1"/>
  <c r="AZ141" i="1"/>
  <c r="BW141" i="1" s="1"/>
  <c r="BA142" i="1"/>
  <c r="BX142" i="1" s="1"/>
  <c r="EP197" i="1"/>
  <c r="DR197" i="1"/>
  <c r="BA143" i="1"/>
  <c r="BX143" i="1" s="1"/>
  <c r="BB50" i="1"/>
  <c r="BY50" i="1" s="1"/>
  <c r="HK204" i="1"/>
  <c r="GM204" i="1"/>
  <c r="FO204" i="1"/>
  <c r="CV204" i="1"/>
  <c r="WL204" i="1" s="1"/>
  <c r="XJ204" i="1" s="1"/>
  <c r="BA167" i="1"/>
  <c r="BX167" i="1" s="1"/>
  <c r="BA71" i="1"/>
  <c r="BX71" i="1" s="1"/>
  <c r="HK22" i="1"/>
  <c r="GM22" i="1"/>
  <c r="FO22" i="1"/>
  <c r="CV22" i="1"/>
  <c r="WL22" i="1" s="1"/>
  <c r="XJ22" i="1" s="1"/>
  <c r="HK65" i="1"/>
  <c r="GM65" i="1"/>
  <c r="FO65" i="1"/>
  <c r="CV65" i="1"/>
  <c r="WL65" i="1" s="1"/>
  <c r="XJ65" i="1" s="1"/>
  <c r="CV36" i="1"/>
  <c r="WL36" i="1" s="1"/>
  <c r="XJ36" i="1" s="1"/>
  <c r="HK36" i="1"/>
  <c r="GM36" i="1"/>
  <c r="FO36" i="1"/>
  <c r="CV157" i="1"/>
  <c r="WL157" i="1" s="1"/>
  <c r="XJ157" i="1" s="1"/>
  <c r="HK157" i="1"/>
  <c r="GM157" i="1"/>
  <c r="FO157" i="1"/>
  <c r="CV63" i="1"/>
  <c r="WL63" i="1" s="1"/>
  <c r="XJ63" i="1" s="1"/>
  <c r="HK63" i="1"/>
  <c r="GM63" i="1"/>
  <c r="FO63" i="1"/>
  <c r="BA17" i="1"/>
  <c r="BX17" i="1" s="1"/>
  <c r="RM25" i="1" l="1"/>
  <c r="RM18" i="1"/>
  <c r="RM21" i="1"/>
  <c r="OT122" i="1"/>
  <c r="QP79" i="1"/>
  <c r="PQ119" i="1"/>
  <c r="OT103" i="1"/>
  <c r="QP88" i="1"/>
  <c r="QP31" i="1"/>
  <c r="QP27" i="1"/>
  <c r="RN122" i="1"/>
  <c r="OT189" i="1"/>
  <c r="OS192" i="1"/>
  <c r="RN103" i="1"/>
  <c r="RN88" i="1"/>
  <c r="QP43" i="1"/>
  <c r="OT145" i="1"/>
  <c r="OS184" i="1"/>
  <c r="PR31" i="1"/>
  <c r="QO25" i="1"/>
  <c r="PR27" i="1"/>
  <c r="PQ18" i="1"/>
  <c r="OS40" i="1"/>
  <c r="PQ21" i="1"/>
  <c r="RN36" i="1"/>
  <c r="PS85" i="1"/>
  <c r="PR122" i="1"/>
  <c r="OT91" i="1"/>
  <c r="OT160" i="1"/>
  <c r="OU161" i="1"/>
  <c r="RN94" i="1"/>
  <c r="QP63" i="1"/>
  <c r="QP114" i="1"/>
  <c r="QP189" i="1"/>
  <c r="QP126" i="1"/>
  <c r="PS190" i="1"/>
  <c r="PR156" i="1"/>
  <c r="RN79" i="1"/>
  <c r="QP203" i="1"/>
  <c r="QO119" i="1"/>
  <c r="QO192" i="1"/>
  <c r="RN55" i="1"/>
  <c r="RN82" i="1"/>
  <c r="RM129" i="1"/>
  <c r="RM209" i="1"/>
  <c r="RN98" i="1"/>
  <c r="RN142" i="1"/>
  <c r="PR103" i="1"/>
  <c r="OS131" i="1"/>
  <c r="OS187" i="1"/>
  <c r="RM128" i="1"/>
  <c r="QQ138" i="1"/>
  <c r="OS123" i="1"/>
  <c r="OT88" i="1"/>
  <c r="RM81" i="1"/>
  <c r="OT31" i="1"/>
  <c r="OS25" i="1"/>
  <c r="OT27" i="1"/>
  <c r="OS18" i="1"/>
  <c r="RM40" i="1"/>
  <c r="OS21" i="1"/>
  <c r="QP36" i="1"/>
  <c r="QQ85" i="1"/>
  <c r="QP122" i="1"/>
  <c r="PR91" i="1"/>
  <c r="PR160" i="1"/>
  <c r="OT94" i="1"/>
  <c r="RN63" i="1"/>
  <c r="RN114" i="1"/>
  <c r="RN189" i="1"/>
  <c r="RN126" i="1"/>
  <c r="QQ190" i="1"/>
  <c r="QP156" i="1"/>
  <c r="OT79" i="1"/>
  <c r="QP185" i="1"/>
  <c r="RN203" i="1"/>
  <c r="RM119" i="1"/>
  <c r="RM192" i="1"/>
  <c r="OT55" i="1"/>
  <c r="OT82" i="1"/>
  <c r="OS129" i="1"/>
  <c r="OS209" i="1"/>
  <c r="OT98" i="1"/>
  <c r="OT142" i="1"/>
  <c r="QP103" i="1"/>
  <c r="PQ131" i="1"/>
  <c r="PQ187" i="1"/>
  <c r="OS128" i="1"/>
  <c r="RO138" i="1"/>
  <c r="PQ123" i="1"/>
  <c r="PR88" i="1"/>
  <c r="OS81" i="1"/>
  <c r="RN138" i="1"/>
  <c r="OS154" i="1"/>
  <c r="OS202" i="1"/>
  <c r="RM160" i="1"/>
  <c r="RM57" i="1"/>
  <c r="RN52" i="1"/>
  <c r="RM22" i="1"/>
  <c r="OT19" i="1"/>
  <c r="OT110" i="1"/>
  <c r="OT78" i="1"/>
  <c r="OS194" i="1"/>
  <c r="RM66" i="1"/>
  <c r="PQ125" i="1"/>
  <c r="QO132" i="1"/>
  <c r="OS112" i="1"/>
  <c r="RM29" i="1"/>
  <c r="OT26" i="1"/>
  <c r="OT151" i="1"/>
  <c r="OT169" i="1"/>
  <c r="QQ103" i="1"/>
  <c r="PQ106" i="1"/>
  <c r="OS77" i="1"/>
  <c r="QO22" i="1"/>
  <c r="PQ29" i="1"/>
  <c r="PR43" i="1"/>
  <c r="RN19" i="1"/>
  <c r="RN26" i="1"/>
  <c r="PR110" i="1"/>
  <c r="PR151" i="1"/>
  <c r="PR145" i="1"/>
  <c r="PQ154" i="1"/>
  <c r="PR78" i="1"/>
  <c r="PR169" i="1"/>
  <c r="PS161" i="1"/>
  <c r="PQ202" i="1"/>
  <c r="PQ194" i="1"/>
  <c r="OT138" i="1"/>
  <c r="OS160" i="1"/>
  <c r="OS57" i="1"/>
  <c r="OS87" i="1"/>
  <c r="PR123" i="1"/>
  <c r="OT173" i="1"/>
  <c r="OV212" i="1"/>
  <c r="WK133" i="1"/>
  <c r="XI133" i="1" s="1"/>
  <c r="MA133" i="1"/>
  <c r="LC133" i="1"/>
  <c r="GM133" i="1"/>
  <c r="KE133" i="1"/>
  <c r="FO133" i="1"/>
  <c r="CV133" i="1"/>
  <c r="JG133" i="1"/>
  <c r="HK133" i="1"/>
  <c r="MY133" i="1"/>
  <c r="II133" i="1"/>
  <c r="DU77" i="1"/>
  <c r="PQ22" i="1"/>
  <c r="QO29" i="1"/>
  <c r="OT43" i="1"/>
  <c r="QP19" i="1"/>
  <c r="QP26" i="1"/>
  <c r="QP110" i="1"/>
  <c r="QP151" i="1"/>
  <c r="QP145" i="1"/>
  <c r="QO154" i="1"/>
  <c r="QP78" i="1"/>
  <c r="QP169" i="1"/>
  <c r="QQ161" i="1"/>
  <c r="QO202" i="1"/>
  <c r="QO194" i="1"/>
  <c r="PR138" i="1"/>
  <c r="QO160" i="1"/>
  <c r="PQ57" i="1"/>
  <c r="PQ168" i="1"/>
  <c r="QO158" i="1"/>
  <c r="QO94" i="1"/>
  <c r="QO169" i="1"/>
  <c r="OS191" i="1"/>
  <c r="OT181" i="1"/>
  <c r="OS162" i="1"/>
  <c r="OT193" i="1"/>
  <c r="OS22" i="1"/>
  <c r="OS29" i="1"/>
  <c r="RN43" i="1"/>
  <c r="PR19" i="1"/>
  <c r="PR26" i="1"/>
  <c r="RN110" i="1"/>
  <c r="RN151" i="1"/>
  <c r="RN145" i="1"/>
  <c r="RM154" i="1"/>
  <c r="RN78" i="1"/>
  <c r="RN169" i="1"/>
  <c r="RO161" i="1"/>
  <c r="RM202" i="1"/>
  <c r="RM194" i="1"/>
  <c r="QP138" i="1"/>
  <c r="PQ160" i="1"/>
  <c r="QO57" i="1"/>
  <c r="QR215" i="1"/>
  <c r="YH215" i="1"/>
  <c r="PQ104" i="1"/>
  <c r="YE104" i="1"/>
  <c r="QP128" i="1"/>
  <c r="YF128" i="1"/>
  <c r="QO53" i="1"/>
  <c r="YE53" i="1"/>
  <c r="PR106" i="1"/>
  <c r="YF106" i="1"/>
  <c r="QP23" i="1"/>
  <c r="YF23" i="1"/>
  <c r="QO178" i="1"/>
  <c r="YE178" i="1"/>
  <c r="PQ91" i="1"/>
  <c r="YE91" i="1"/>
  <c r="RM60" i="1"/>
  <c r="YE60" i="1"/>
  <c r="QP22" i="1"/>
  <c r="YF22" i="1"/>
  <c r="PQ75" i="1"/>
  <c r="YE75" i="1"/>
  <c r="PR50" i="1"/>
  <c r="YF50" i="1"/>
  <c r="QO201" i="1"/>
  <c r="YE201" i="1"/>
  <c r="QP133" i="1"/>
  <c r="YF133" i="1"/>
  <c r="PQ136" i="1"/>
  <c r="YE136" i="1"/>
  <c r="RN47" i="1"/>
  <c r="YF47" i="1"/>
  <c r="PR40" i="1"/>
  <c r="YF40" i="1"/>
  <c r="PQ64" i="1"/>
  <c r="YE64" i="1"/>
  <c r="PR59" i="1"/>
  <c r="YF59" i="1"/>
  <c r="QP118" i="1"/>
  <c r="YF118" i="1"/>
  <c r="PR23" i="1"/>
  <c r="RM201" i="1"/>
  <c r="QO69" i="1"/>
  <c r="YE69" i="1"/>
  <c r="PQ37" i="1"/>
  <c r="YE37" i="1"/>
  <c r="QP75" i="1"/>
  <c r="YF75" i="1"/>
  <c r="PR164" i="1"/>
  <c r="YF164" i="1"/>
  <c r="OS177" i="1"/>
  <c r="YE177" i="1"/>
  <c r="OT149" i="1"/>
  <c r="YF149" i="1"/>
  <c r="OT83" i="1"/>
  <c r="YF83" i="1"/>
  <c r="PQ141" i="1"/>
  <c r="YE141" i="1"/>
  <c r="PR113" i="1"/>
  <c r="YF113" i="1"/>
  <c r="PT190" i="1"/>
  <c r="YH190" i="1"/>
  <c r="OT119" i="1"/>
  <c r="YF119" i="1"/>
  <c r="QP157" i="1"/>
  <c r="YF157" i="1"/>
  <c r="QQ58" i="1"/>
  <c r="YG58" i="1"/>
  <c r="QO181" i="1"/>
  <c r="YE181" i="1"/>
  <c r="RP216" i="1"/>
  <c r="YH216" i="1"/>
  <c r="OT206" i="1"/>
  <c r="YF206" i="1"/>
  <c r="PT73" i="1"/>
  <c r="YH73" i="1"/>
  <c r="RN207" i="1"/>
  <c r="YF207" i="1"/>
  <c r="QO78" i="1"/>
  <c r="YE78" i="1"/>
  <c r="RM100" i="1"/>
  <c r="YE100" i="1"/>
  <c r="RN95" i="1"/>
  <c r="YF95" i="1"/>
  <c r="QO59" i="1"/>
  <c r="YE59" i="1"/>
  <c r="OS33" i="1"/>
  <c r="YE33" i="1"/>
  <c r="RM45" i="1"/>
  <c r="YE45" i="1"/>
  <c r="PR67" i="1"/>
  <c r="YF67" i="1"/>
  <c r="RN39" i="1"/>
  <c r="YF39" i="1"/>
  <c r="OT70" i="1"/>
  <c r="YF70" i="1"/>
  <c r="RM108" i="1"/>
  <c r="YE108" i="1"/>
  <c r="RN48" i="1"/>
  <c r="YF48" i="1"/>
  <c r="OT18" i="1"/>
  <c r="YF18" i="1"/>
  <c r="OS183" i="1"/>
  <c r="YE183" i="1"/>
  <c r="OT191" i="1"/>
  <c r="YF191" i="1"/>
  <c r="OS41" i="1"/>
  <c r="YE41" i="1"/>
  <c r="QO47" i="1"/>
  <c r="YE47" i="1"/>
  <c r="RM84" i="1"/>
  <c r="YE84" i="1"/>
  <c r="PQ193" i="1"/>
  <c r="YE193" i="1"/>
  <c r="RM185" i="1"/>
  <c r="YE185" i="1"/>
  <c r="QP74" i="1"/>
  <c r="YF74" i="1"/>
  <c r="OS189" i="1"/>
  <c r="YE189" i="1"/>
  <c r="QO55" i="1"/>
  <c r="YE55" i="1"/>
  <c r="QO198" i="1"/>
  <c r="YE198" i="1"/>
  <c r="QO211" i="1"/>
  <c r="YE211" i="1"/>
  <c r="QP30" i="1"/>
  <c r="YF30" i="1"/>
  <c r="QO79" i="1"/>
  <c r="YE79" i="1"/>
  <c r="QO172" i="1"/>
  <c r="YE172" i="1"/>
  <c r="QP17" i="1"/>
  <c r="YF17" i="1"/>
  <c r="OW214" i="1"/>
  <c r="YI214" i="1"/>
  <c r="PR115" i="1"/>
  <c r="YF115" i="1"/>
  <c r="QP32" i="1"/>
  <c r="YF32" i="1"/>
  <c r="PR66" i="1"/>
  <c r="YF66" i="1"/>
  <c r="QP204" i="1"/>
  <c r="YF204" i="1"/>
  <c r="QP102" i="1"/>
  <c r="YF102" i="1"/>
  <c r="QO96" i="1"/>
  <c r="YE96" i="1"/>
  <c r="QP180" i="1"/>
  <c r="YF180" i="1"/>
  <c r="OS92" i="1"/>
  <c r="YE92" i="1"/>
  <c r="OS151" i="1"/>
  <c r="YE151" i="1"/>
  <c r="RM148" i="1"/>
  <c r="YE148" i="1"/>
  <c r="OS48" i="1"/>
  <c r="YE48" i="1"/>
  <c r="PR178" i="1"/>
  <c r="YF178" i="1"/>
  <c r="QP20" i="1"/>
  <c r="YF20" i="1"/>
  <c r="PR30" i="1"/>
  <c r="PR17" i="1"/>
  <c r="RM136" i="1"/>
  <c r="RN118" i="1"/>
  <c r="QO91" i="1"/>
  <c r="RN204" i="1"/>
  <c r="RM104" i="1"/>
  <c r="RN180" i="1"/>
  <c r="QO75" i="1"/>
  <c r="QP66" i="1"/>
  <c r="QO64" i="1"/>
  <c r="QR212" i="1"/>
  <c r="YH212" i="1"/>
  <c r="OT40" i="1"/>
  <c r="PR20" i="1"/>
  <c r="RM211" i="1"/>
  <c r="RM53" i="1"/>
  <c r="QP106" i="1"/>
  <c r="QP50" i="1"/>
  <c r="RN102" i="1"/>
  <c r="PQ151" i="1"/>
  <c r="OS60" i="1"/>
  <c r="OT47" i="1"/>
  <c r="PQ178" i="1"/>
  <c r="QP178" i="1"/>
  <c r="OS125" i="1"/>
  <c r="YE125" i="1"/>
  <c r="OS168" i="1"/>
  <c r="YE168" i="1"/>
  <c r="PS103" i="1"/>
  <c r="YG103" i="1"/>
  <c r="PQ158" i="1"/>
  <c r="YE158" i="1"/>
  <c r="OT185" i="1"/>
  <c r="YF185" i="1"/>
  <c r="OS94" i="1"/>
  <c r="YE94" i="1"/>
  <c r="QO162" i="1"/>
  <c r="YE162" i="1"/>
  <c r="PQ66" i="1"/>
  <c r="YE66" i="1"/>
  <c r="RO213" i="1"/>
  <c r="YG213" i="1"/>
  <c r="QO175" i="1"/>
  <c r="YE175" i="1"/>
  <c r="RM112" i="1"/>
  <c r="YE112" i="1"/>
  <c r="PQ169" i="1"/>
  <c r="YE169" i="1"/>
  <c r="RM191" i="1"/>
  <c r="YE191" i="1"/>
  <c r="QO87" i="1"/>
  <c r="YE87" i="1"/>
  <c r="RN193" i="1"/>
  <c r="YF193" i="1"/>
  <c r="OT123" i="1"/>
  <c r="YF123" i="1"/>
  <c r="PQ132" i="1"/>
  <c r="YE132" i="1"/>
  <c r="OS106" i="1"/>
  <c r="YE106" i="1"/>
  <c r="PR52" i="1"/>
  <c r="YF52" i="1"/>
  <c r="RM77" i="1"/>
  <c r="YE77" i="1"/>
  <c r="RM184" i="1"/>
  <c r="YE184" i="1"/>
  <c r="RN173" i="1"/>
  <c r="YF173" i="1"/>
  <c r="RN181" i="1"/>
  <c r="YF181" i="1"/>
  <c r="RN185" i="1"/>
  <c r="PQ87" i="1"/>
  <c r="OS66" i="1"/>
  <c r="RM125" i="1"/>
  <c r="QO168" i="1"/>
  <c r="OU103" i="1"/>
  <c r="OS158" i="1"/>
  <c r="PQ94" i="1"/>
  <c r="OS132" i="1"/>
  <c r="OS169" i="1"/>
  <c r="RM106" i="1"/>
  <c r="QO191" i="1"/>
  <c r="PQ184" i="1"/>
  <c r="QP181" i="1"/>
  <c r="RN123" i="1"/>
  <c r="PQ112" i="1"/>
  <c r="PQ162" i="1"/>
  <c r="QP173" i="1"/>
  <c r="OT52" i="1"/>
  <c r="QP193" i="1"/>
  <c r="QO77" i="1"/>
  <c r="OS175" i="1"/>
  <c r="PS213" i="1"/>
  <c r="RP212" i="1"/>
  <c r="PQ175" i="1"/>
  <c r="QQ213" i="1"/>
  <c r="RM198" i="1"/>
  <c r="RN128" i="1"/>
  <c r="OT207" i="1"/>
  <c r="OS185" i="1"/>
  <c r="QP113" i="1"/>
  <c r="PQ177" i="1"/>
  <c r="PR206" i="1"/>
  <c r="RM55" i="1"/>
  <c r="RO58" i="1"/>
  <c r="PQ189" i="1"/>
  <c r="RN18" i="1"/>
  <c r="OT48" i="1"/>
  <c r="OS37" i="1"/>
  <c r="QP39" i="1"/>
  <c r="PR70" i="1"/>
  <c r="OS100" i="1"/>
  <c r="RM59" i="1"/>
  <c r="OS45" i="1"/>
  <c r="QP67" i="1"/>
  <c r="PR149" i="1"/>
  <c r="PQ183" i="1"/>
  <c r="RM47" i="1"/>
  <c r="QR190" i="1"/>
  <c r="RN157" i="1"/>
  <c r="QO141" i="1"/>
  <c r="PR119" i="1"/>
  <c r="OT95" i="1"/>
  <c r="QP164" i="1"/>
  <c r="PR83" i="1"/>
  <c r="PR191" i="1"/>
  <c r="RM78" i="1"/>
  <c r="OS84" i="1"/>
  <c r="RM69" i="1"/>
  <c r="RM33" i="1"/>
  <c r="RM41" i="1"/>
  <c r="OS108" i="1"/>
  <c r="QO193" i="1"/>
  <c r="RN75" i="1"/>
  <c r="QR73" i="1"/>
  <c r="RN74" i="1"/>
  <c r="RM181" i="1"/>
  <c r="QO33" i="1"/>
  <c r="RM37" i="1"/>
  <c r="QP18" i="1"/>
  <c r="PR39" i="1"/>
  <c r="QO41" i="1"/>
  <c r="QP70" i="1"/>
  <c r="PQ108" i="1"/>
  <c r="RM141" i="1"/>
  <c r="RM193" i="1"/>
  <c r="RN113" i="1"/>
  <c r="QP119" i="1"/>
  <c r="PR207" i="1"/>
  <c r="PQ100" i="1"/>
  <c r="PR95" i="1"/>
  <c r="OS55" i="1"/>
  <c r="OS59" i="1"/>
  <c r="PQ45" i="1"/>
  <c r="OT75" i="1"/>
  <c r="RN67" i="1"/>
  <c r="RN164" i="1"/>
  <c r="QO177" i="1"/>
  <c r="QP149" i="1"/>
  <c r="QP83" i="1"/>
  <c r="PR48" i="1"/>
  <c r="RP73" i="1"/>
  <c r="QO183" i="1"/>
  <c r="QP191" i="1"/>
  <c r="PQ185" i="1"/>
  <c r="OS78" i="1"/>
  <c r="OT74" i="1"/>
  <c r="OU58" i="1"/>
  <c r="OS47" i="1"/>
  <c r="QP206" i="1"/>
  <c r="PQ84" i="1"/>
  <c r="RP190" i="1"/>
  <c r="OT157" i="1"/>
  <c r="QO189" i="1"/>
  <c r="OS181" i="1"/>
  <c r="OS69" i="1"/>
  <c r="PU214" i="1"/>
  <c r="PQ33" i="1"/>
  <c r="QO37" i="1"/>
  <c r="PR18" i="1"/>
  <c r="OT39" i="1"/>
  <c r="PQ41" i="1"/>
  <c r="RN70" i="1"/>
  <c r="QO108" i="1"/>
  <c r="OS141" i="1"/>
  <c r="OS193" i="1"/>
  <c r="OT113" i="1"/>
  <c r="RN119" i="1"/>
  <c r="QP207" i="1"/>
  <c r="QO100" i="1"/>
  <c r="QP95" i="1"/>
  <c r="PQ55" i="1"/>
  <c r="PQ59" i="1"/>
  <c r="QO45" i="1"/>
  <c r="PR75" i="1"/>
  <c r="OT67" i="1"/>
  <c r="OT164" i="1"/>
  <c r="RM177" i="1"/>
  <c r="RN149" i="1"/>
  <c r="RN83" i="1"/>
  <c r="QP48" i="1"/>
  <c r="OV73" i="1"/>
  <c r="RM183" i="1"/>
  <c r="RN191" i="1"/>
  <c r="QO185" i="1"/>
  <c r="PQ78" i="1"/>
  <c r="PR74" i="1"/>
  <c r="PS58" i="1"/>
  <c r="PQ47" i="1"/>
  <c r="RN206" i="1"/>
  <c r="QO84" i="1"/>
  <c r="OV190" i="1"/>
  <c r="PR157" i="1"/>
  <c r="RM189" i="1"/>
  <c r="PQ181" i="1"/>
  <c r="PQ69" i="1"/>
  <c r="OV216" i="1"/>
  <c r="QR216" i="1"/>
  <c r="OT30" i="1"/>
  <c r="RN40" i="1"/>
  <c r="OT22" i="1"/>
  <c r="OT23" i="1"/>
  <c r="OT17" i="1"/>
  <c r="OT20" i="1"/>
  <c r="OT32" i="1"/>
  <c r="OS211" i="1"/>
  <c r="OT133" i="1"/>
  <c r="PQ96" i="1"/>
  <c r="QO136" i="1"/>
  <c r="OS53" i="1"/>
  <c r="OS79" i="1"/>
  <c r="OS172" i="1"/>
  <c r="OT118" i="1"/>
  <c r="RN115" i="1"/>
  <c r="RN106" i="1"/>
  <c r="RN59" i="1"/>
  <c r="RN50" i="1"/>
  <c r="RM91" i="1"/>
  <c r="OT204" i="1"/>
  <c r="OS198" i="1"/>
  <c r="OS201" i="1"/>
  <c r="QO104" i="1"/>
  <c r="OT102" i="1"/>
  <c r="OT128" i="1"/>
  <c r="OT180" i="1"/>
  <c r="QO92" i="1"/>
  <c r="QO48" i="1"/>
  <c r="QO151" i="1"/>
  <c r="PQ60" i="1"/>
  <c r="PQ148" i="1"/>
  <c r="PR47" i="1"/>
  <c r="RM75" i="1"/>
  <c r="RM178" i="1"/>
  <c r="RN66" i="1"/>
  <c r="RN178" i="1"/>
  <c r="RM64" i="1"/>
  <c r="QS214" i="1"/>
  <c r="RN30" i="1"/>
  <c r="QP40" i="1"/>
  <c r="RN22" i="1"/>
  <c r="RN23" i="1"/>
  <c r="RN17" i="1"/>
  <c r="RN20" i="1"/>
  <c r="RN32" i="1"/>
  <c r="PQ211" i="1"/>
  <c r="PR133" i="1"/>
  <c r="OS96" i="1"/>
  <c r="OS136" i="1"/>
  <c r="PQ53" i="1"/>
  <c r="PQ79" i="1"/>
  <c r="PQ172" i="1"/>
  <c r="PR118" i="1"/>
  <c r="OT115" i="1"/>
  <c r="OT106" i="1"/>
  <c r="OT59" i="1"/>
  <c r="OT50" i="1"/>
  <c r="OS91" i="1"/>
  <c r="PR204" i="1"/>
  <c r="PQ198" i="1"/>
  <c r="PQ201" i="1"/>
  <c r="OS104" i="1"/>
  <c r="PR102" i="1"/>
  <c r="PR128" i="1"/>
  <c r="PR180" i="1"/>
  <c r="RM92" i="1"/>
  <c r="RM48" i="1"/>
  <c r="RM151" i="1"/>
  <c r="QO60" i="1"/>
  <c r="QO148" i="1"/>
  <c r="QP47" i="1"/>
  <c r="OS75" i="1"/>
  <c r="OS178" i="1"/>
  <c r="OT66" i="1"/>
  <c r="OT178" i="1"/>
  <c r="OS64" i="1"/>
  <c r="RQ214" i="1"/>
  <c r="BC77" i="1"/>
  <c r="BZ77" i="1" s="1"/>
  <c r="DV77" i="1" s="1"/>
  <c r="TZ179" i="1"/>
  <c r="TZ122" i="1"/>
  <c r="TZ206" i="1"/>
  <c r="WK206" i="1"/>
  <c r="XI206" i="1" s="1"/>
  <c r="TY197" i="1"/>
  <c r="TX197" i="1"/>
  <c r="TY136" i="1"/>
  <c r="TZ131" i="1"/>
  <c r="WK131" i="1"/>
  <c r="XI131" i="1" s="1"/>
  <c r="TX49" i="1"/>
  <c r="UA73" i="1"/>
  <c r="WL73" i="1"/>
  <c r="XJ73" i="1" s="1"/>
  <c r="UA190" i="1"/>
  <c r="WL190" i="1"/>
  <c r="XJ190" i="1" s="1"/>
  <c r="TY92" i="1"/>
  <c r="TZ118" i="1"/>
  <c r="TZ188" i="1"/>
  <c r="TZ157" i="1"/>
  <c r="TX152" i="1"/>
  <c r="TZ36" i="1"/>
  <c r="TZ51" i="1"/>
  <c r="TY51" i="1"/>
  <c r="TY141" i="1"/>
  <c r="TY148" i="1"/>
  <c r="TZ75" i="1"/>
  <c r="TY84" i="1"/>
  <c r="TZ47" i="1"/>
  <c r="TZ26" i="1"/>
  <c r="TX56" i="1"/>
  <c r="TX38" i="1"/>
  <c r="TY69" i="1"/>
  <c r="TX72" i="1"/>
  <c r="TX107" i="1"/>
  <c r="TY175" i="1"/>
  <c r="TX111" i="1"/>
  <c r="TX101" i="1"/>
  <c r="TX170" i="1"/>
  <c r="PT216" i="1"/>
  <c r="TY171" i="1"/>
  <c r="TY167" i="1"/>
  <c r="TY144" i="1"/>
  <c r="TZ82" i="1"/>
  <c r="TZ78" i="1"/>
  <c r="TY64" i="1"/>
  <c r="TZ110" i="1"/>
  <c r="TZ31" i="1"/>
  <c r="TZ91" i="1"/>
  <c r="TY172" i="1"/>
  <c r="TY132" i="1"/>
  <c r="TY143" i="1"/>
  <c r="TZ43" i="1"/>
  <c r="TY147" i="1"/>
  <c r="TZ48" i="1"/>
  <c r="TZ66" i="1"/>
  <c r="TZ140" i="1"/>
  <c r="TZ19" i="1"/>
  <c r="TZ63" i="1"/>
  <c r="TY127" i="1"/>
  <c r="TZ44" i="1"/>
  <c r="TZ83" i="1"/>
  <c r="TY202" i="1"/>
  <c r="TZ74" i="1"/>
  <c r="TY137" i="1"/>
  <c r="TX134" i="1"/>
  <c r="TX46" i="1"/>
  <c r="TX97" i="1"/>
  <c r="TX61" i="1"/>
  <c r="TX65" i="1"/>
  <c r="TY81" i="1"/>
  <c r="TX124" i="1"/>
  <c r="TX174" i="1"/>
  <c r="TX117" i="1"/>
  <c r="TX163" i="1"/>
  <c r="TX130" i="1"/>
  <c r="TX105" i="1"/>
  <c r="TX155" i="1"/>
  <c r="TX146" i="1"/>
  <c r="UA213" i="1"/>
  <c r="UB216" i="1"/>
  <c r="UB212" i="1"/>
  <c r="WK106" i="1"/>
  <c r="XI106" i="1" s="1"/>
  <c r="MA106" i="1"/>
  <c r="FO106" i="1"/>
  <c r="MY106" i="1"/>
  <c r="JG106" i="1"/>
  <c r="CV106" i="1"/>
  <c r="LC106" i="1"/>
  <c r="II106" i="1"/>
  <c r="HK106" i="1"/>
  <c r="KE106" i="1"/>
  <c r="GM106" i="1"/>
  <c r="WK110" i="1"/>
  <c r="XI110" i="1" s="1"/>
  <c r="MA110" i="1"/>
  <c r="GM110" i="1"/>
  <c r="MY110" i="1"/>
  <c r="JG110" i="1"/>
  <c r="FO110" i="1"/>
  <c r="LC110" i="1"/>
  <c r="II110" i="1"/>
  <c r="CV110" i="1"/>
  <c r="KE110" i="1"/>
  <c r="HK110" i="1"/>
  <c r="WK53" i="1"/>
  <c r="XI53" i="1" s="1"/>
  <c r="JG53" i="1"/>
  <c r="GM53" i="1"/>
  <c r="MY53" i="1"/>
  <c r="LC53" i="1"/>
  <c r="FO53" i="1"/>
  <c r="KE53" i="1"/>
  <c r="II53" i="1"/>
  <c r="CV53" i="1"/>
  <c r="MA53" i="1"/>
  <c r="HK53" i="1"/>
  <c r="TZ50" i="1"/>
  <c r="TY139" i="1"/>
  <c r="TY140" i="1"/>
  <c r="TY183" i="1"/>
  <c r="TZ191" i="1"/>
  <c r="TZ106" i="1"/>
  <c r="TY184" i="1"/>
  <c r="TZ70" i="1"/>
  <c r="TY96" i="1"/>
  <c r="UA77" i="1"/>
  <c r="WL77" i="1"/>
  <c r="XJ77" i="1" s="1"/>
  <c r="TY135" i="1"/>
  <c r="TX208" i="1"/>
  <c r="TZ98" i="1"/>
  <c r="TZ95" i="1"/>
  <c r="TY28" i="1"/>
  <c r="TX153" i="1"/>
  <c r="TY201" i="1"/>
  <c r="TY200" i="1"/>
  <c r="TZ88" i="1"/>
  <c r="TX195" i="1"/>
  <c r="TY209" i="1"/>
  <c r="TY158" i="1"/>
  <c r="TZ167" i="1"/>
  <c r="TX34" i="1"/>
  <c r="TX93" i="1"/>
  <c r="TX90" i="1"/>
  <c r="TX54" i="1"/>
  <c r="TX86" i="1"/>
  <c r="TX68" i="1"/>
  <c r="TX165" i="1"/>
  <c r="TX120" i="1"/>
  <c r="TX182" i="1"/>
  <c r="TX116" i="1"/>
  <c r="TX166" i="1"/>
  <c r="TX109" i="1"/>
  <c r="TX205" i="1"/>
  <c r="TX210" i="1"/>
  <c r="TX196" i="1"/>
  <c r="TX150" i="1"/>
  <c r="UB215" i="1"/>
  <c r="WK173" i="1"/>
  <c r="XI173" i="1" s="1"/>
  <c r="MA173" i="1"/>
  <c r="II173" i="1"/>
  <c r="HK173" i="1"/>
  <c r="KE173" i="1"/>
  <c r="CV173" i="1"/>
  <c r="JG173" i="1"/>
  <c r="GM173" i="1"/>
  <c r="MY173" i="1"/>
  <c r="LC173" i="1"/>
  <c r="FO173" i="1"/>
  <c r="WK75" i="1"/>
  <c r="XI75" i="1" s="1"/>
  <c r="KE75" i="1"/>
  <c r="II75" i="1"/>
  <c r="HK75" i="1"/>
  <c r="JG75" i="1"/>
  <c r="GM75" i="1"/>
  <c r="MA75" i="1"/>
  <c r="FO75" i="1"/>
  <c r="MY75" i="1"/>
  <c r="LC75" i="1"/>
  <c r="CV75" i="1"/>
  <c r="TY71" i="1"/>
  <c r="TY131" i="1"/>
  <c r="TZ133" i="1"/>
  <c r="TZ207" i="1"/>
  <c r="WK207" i="1"/>
  <c r="XI207" i="1" s="1"/>
  <c r="TY162" i="1"/>
  <c r="TZ39" i="1"/>
  <c r="TZ128" i="1"/>
  <c r="TZ156" i="1"/>
  <c r="TZ114" i="1"/>
  <c r="TZ173" i="1"/>
  <c r="TZ52" i="1"/>
  <c r="TY24" i="1"/>
  <c r="TY99" i="1"/>
  <c r="TY44" i="1"/>
  <c r="TX89" i="1"/>
  <c r="TX35" i="1"/>
  <c r="TX42" i="1"/>
  <c r="TX62" i="1"/>
  <c r="TX80" i="1"/>
  <c r="TX176" i="1"/>
  <c r="TX121" i="1"/>
  <c r="TX186" i="1"/>
  <c r="TX159" i="1"/>
  <c r="TX199" i="1"/>
  <c r="PT215" i="1"/>
  <c r="RP215" i="1"/>
  <c r="OV215" i="1"/>
  <c r="NV139" i="1"/>
  <c r="YF139" i="1" s="1"/>
  <c r="NV197" i="1"/>
  <c r="YF197" i="1" s="1"/>
  <c r="NU197" i="1"/>
  <c r="NV136" i="1"/>
  <c r="OT136" i="1" s="1"/>
  <c r="NU49" i="1"/>
  <c r="YE49" i="1" s="1"/>
  <c r="NW55" i="1"/>
  <c r="YG55" i="1" s="1"/>
  <c r="NW142" i="1"/>
  <c r="PS142" i="1" s="1"/>
  <c r="NX138" i="1"/>
  <c r="RP138" i="1" s="1"/>
  <c r="NW59" i="1"/>
  <c r="YG59" i="1" s="1"/>
  <c r="NV92" i="1"/>
  <c r="YF92" i="1" s="1"/>
  <c r="NW118" i="1"/>
  <c r="NW157" i="1"/>
  <c r="NU152" i="1"/>
  <c r="YE152" i="1" s="1"/>
  <c r="NW28" i="1"/>
  <c r="YG28" i="1" s="1"/>
  <c r="NW36" i="1"/>
  <c r="NW131" i="1"/>
  <c r="NW51" i="1"/>
  <c r="YG51" i="1" s="1"/>
  <c r="NV51" i="1"/>
  <c r="YF51" i="1" s="1"/>
  <c r="NV201" i="1"/>
  <c r="NV141" i="1"/>
  <c r="NV148" i="1"/>
  <c r="YF148" i="1" s="1"/>
  <c r="NW75" i="1"/>
  <c r="YG75" i="1" s="1"/>
  <c r="NW71" i="1"/>
  <c r="NV84" i="1"/>
  <c r="PR84" i="1" s="1"/>
  <c r="NW47" i="1"/>
  <c r="YG47" i="1" s="1"/>
  <c r="NW26" i="1"/>
  <c r="YG26" i="1" s="1"/>
  <c r="NW123" i="1"/>
  <c r="NW79" i="1"/>
  <c r="PS79" i="1" s="1"/>
  <c r="NU89" i="1"/>
  <c r="YE89" i="1" s="1"/>
  <c r="NU35" i="1"/>
  <c r="YE35" i="1" s="1"/>
  <c r="NU42" i="1"/>
  <c r="NU62" i="1"/>
  <c r="OS62" i="1" s="1"/>
  <c r="NU80" i="1"/>
  <c r="YE80" i="1" s="1"/>
  <c r="NU176" i="1"/>
  <c r="YE176" i="1" s="1"/>
  <c r="NU121" i="1"/>
  <c r="NU105" i="1"/>
  <c r="QO105" i="1" s="1"/>
  <c r="NU199" i="1"/>
  <c r="YE199" i="1" s="1"/>
  <c r="NX213" i="1"/>
  <c r="NY216" i="1"/>
  <c r="NY212" i="1"/>
  <c r="NV71" i="1"/>
  <c r="YF71" i="1" s="1"/>
  <c r="NV171" i="1"/>
  <c r="YF171" i="1" s="1"/>
  <c r="NV167" i="1"/>
  <c r="RN167" i="1" s="1"/>
  <c r="NV144" i="1"/>
  <c r="NW82" i="1"/>
  <c r="YG82" i="1" s="1"/>
  <c r="NW78" i="1"/>
  <c r="YG78" i="1" s="1"/>
  <c r="NX161" i="1"/>
  <c r="NV64" i="1"/>
  <c r="NW110" i="1"/>
  <c r="YG110" i="1" s="1"/>
  <c r="NW31" i="1"/>
  <c r="YG31" i="1" s="1"/>
  <c r="NW115" i="1"/>
  <c r="NW91" i="1"/>
  <c r="NV172" i="1"/>
  <c r="YF172" i="1" s="1"/>
  <c r="NV132" i="1"/>
  <c r="YF132" i="1" s="1"/>
  <c r="NX58" i="1"/>
  <c r="NW20" i="1"/>
  <c r="NV143" i="1"/>
  <c r="YF143" i="1" s="1"/>
  <c r="NW43" i="1"/>
  <c r="YG43" i="1" s="1"/>
  <c r="NV147" i="1"/>
  <c r="NW67" i="1"/>
  <c r="NW149" i="1"/>
  <c r="YG149" i="1" s="1"/>
  <c r="NW169" i="1"/>
  <c r="YG169" i="1" s="1"/>
  <c r="NW48" i="1"/>
  <c r="NW66" i="1"/>
  <c r="NW178" i="1"/>
  <c r="YG178" i="1" s="1"/>
  <c r="NW140" i="1"/>
  <c r="YG140" i="1" s="1"/>
  <c r="NW19" i="1"/>
  <c r="NW63" i="1"/>
  <c r="NV127" i="1"/>
  <c r="YF127" i="1" s="1"/>
  <c r="NW137" i="1"/>
  <c r="YG137" i="1" s="1"/>
  <c r="NW44" i="1"/>
  <c r="PS44" i="1" s="1"/>
  <c r="NW83" i="1"/>
  <c r="NV202" i="1"/>
  <c r="YF202" i="1" s="1"/>
  <c r="NW74" i="1"/>
  <c r="YG74" i="1" s="1"/>
  <c r="NV137" i="1"/>
  <c r="NW17" i="1"/>
  <c r="NU134" i="1"/>
  <c r="YE134" i="1" s="1"/>
  <c r="NU34" i="1"/>
  <c r="YE34" i="1" s="1"/>
  <c r="NU93" i="1"/>
  <c r="NU90" i="1"/>
  <c r="NU54" i="1"/>
  <c r="YE54" i="1" s="1"/>
  <c r="NU86" i="1"/>
  <c r="YE86" i="1" s="1"/>
  <c r="NU68" i="1"/>
  <c r="NU165" i="1"/>
  <c r="NU120" i="1"/>
  <c r="YE120" i="1" s="1"/>
  <c r="NU182" i="1"/>
  <c r="YE182" i="1" s="1"/>
  <c r="NU116" i="1"/>
  <c r="NU166" i="1"/>
  <c r="NU109" i="1"/>
  <c r="YE109" i="1" s="1"/>
  <c r="NU205" i="1"/>
  <c r="YE205" i="1" s="1"/>
  <c r="NU210" i="1"/>
  <c r="NU196" i="1"/>
  <c r="NU150" i="1"/>
  <c r="YE150" i="1" s="1"/>
  <c r="NY77" i="1"/>
  <c r="YI77" i="1" s="1"/>
  <c r="NY215" i="1"/>
  <c r="NV140" i="1"/>
  <c r="NV183" i="1"/>
  <c r="YF183" i="1" s="1"/>
  <c r="NW171" i="1"/>
  <c r="YG171" i="1" s="1"/>
  <c r="NW191" i="1"/>
  <c r="NW106" i="1"/>
  <c r="NV184" i="1"/>
  <c r="YF184" i="1" s="1"/>
  <c r="NW70" i="1"/>
  <c r="YG70" i="1" s="1"/>
  <c r="NW188" i="1"/>
  <c r="NV96" i="1"/>
  <c r="NV135" i="1"/>
  <c r="YF135" i="1" s="1"/>
  <c r="NU208" i="1"/>
  <c r="YE208" i="1" s="1"/>
  <c r="NW98" i="1"/>
  <c r="OU98" i="1" s="1"/>
  <c r="NW95" i="1"/>
  <c r="OU95" i="1" s="1"/>
  <c r="NW185" i="1"/>
  <c r="YG185" i="1" s="1"/>
  <c r="NV28" i="1"/>
  <c r="YF28" i="1" s="1"/>
  <c r="NX85" i="1"/>
  <c r="NU153" i="1"/>
  <c r="PQ153" i="1" s="1"/>
  <c r="NV200" i="1"/>
  <c r="YF200" i="1" s="1"/>
  <c r="NW88" i="1"/>
  <c r="YG88" i="1" s="1"/>
  <c r="NW113" i="1"/>
  <c r="NU195" i="1"/>
  <c r="NV209" i="1"/>
  <c r="YF209" i="1" s="1"/>
  <c r="NW189" i="1"/>
  <c r="YG189" i="1" s="1"/>
  <c r="NV158" i="1"/>
  <c r="QP158" i="1" s="1"/>
  <c r="NW167" i="1"/>
  <c r="NW143" i="1"/>
  <c r="YG143" i="1" s="1"/>
  <c r="NX50" i="1"/>
  <c r="YH50" i="1" s="1"/>
  <c r="NU46" i="1"/>
  <c r="NU97" i="1"/>
  <c r="NU61" i="1"/>
  <c r="YE61" i="1" s="1"/>
  <c r="NU65" i="1"/>
  <c r="YE65" i="1" s="1"/>
  <c r="NV81" i="1"/>
  <c r="OT81" i="1" s="1"/>
  <c r="NU124" i="1"/>
  <c r="OS124" i="1" s="1"/>
  <c r="NU174" i="1"/>
  <c r="YE174" i="1" s="1"/>
  <c r="NU117" i="1"/>
  <c r="YE117" i="1" s="1"/>
  <c r="NU163" i="1"/>
  <c r="NU130" i="1"/>
  <c r="NU186" i="1"/>
  <c r="YE186" i="1" s="1"/>
  <c r="NU159" i="1"/>
  <c r="YE159" i="1" s="1"/>
  <c r="NU155" i="1"/>
  <c r="RM155" i="1" s="1"/>
  <c r="NU146" i="1"/>
  <c r="NX77" i="1"/>
  <c r="YH77" i="1" s="1"/>
  <c r="NZ214" i="1"/>
  <c r="RR214" i="1" s="1"/>
  <c r="NW50" i="1"/>
  <c r="NV131" i="1"/>
  <c r="OT131" i="1" s="1"/>
  <c r="NX103" i="1"/>
  <c r="YH103" i="1" s="1"/>
  <c r="NW180" i="1"/>
  <c r="YG180" i="1" s="1"/>
  <c r="NW179" i="1"/>
  <c r="NW122" i="1"/>
  <c r="NW133" i="1"/>
  <c r="YG133" i="1" s="1"/>
  <c r="NV162" i="1"/>
  <c r="YF162" i="1" s="1"/>
  <c r="NW39" i="1"/>
  <c r="NW145" i="1"/>
  <c r="NW128" i="1"/>
  <c r="YG128" i="1" s="1"/>
  <c r="NW156" i="1"/>
  <c r="YG156" i="1" s="1"/>
  <c r="NW24" i="1"/>
  <c r="NW126" i="1"/>
  <c r="OU126" i="1" s="1"/>
  <c r="NW114" i="1"/>
  <c r="YG114" i="1" s="1"/>
  <c r="NW76" i="1"/>
  <c r="YG76" i="1" s="1"/>
  <c r="NY190" i="1"/>
  <c r="QS190" i="1" s="1"/>
  <c r="NW173" i="1"/>
  <c r="NW139" i="1"/>
  <c r="YG139" i="1" s="1"/>
  <c r="NW183" i="1"/>
  <c r="YG183" i="1" s="1"/>
  <c r="NW52" i="1"/>
  <c r="NV24" i="1"/>
  <c r="RN24" i="1" s="1"/>
  <c r="NV99" i="1"/>
  <c r="YF99" i="1" s="1"/>
  <c r="NX76" i="1"/>
  <c r="YH76" i="1" s="1"/>
  <c r="NW206" i="1"/>
  <c r="OU206" i="1" s="1"/>
  <c r="NW207" i="1"/>
  <c r="PS207" i="1" s="1"/>
  <c r="NW160" i="1"/>
  <c r="YG160" i="1" s="1"/>
  <c r="NV44" i="1"/>
  <c r="YF44" i="1" s="1"/>
  <c r="NU56" i="1"/>
  <c r="NU38" i="1"/>
  <c r="NV69" i="1"/>
  <c r="YF69" i="1" s="1"/>
  <c r="NU72" i="1"/>
  <c r="YE72" i="1" s="1"/>
  <c r="NU107" i="1"/>
  <c r="NV175" i="1"/>
  <c r="NU111" i="1"/>
  <c r="YE111" i="1" s="1"/>
  <c r="NU101" i="1"/>
  <c r="YE101" i="1" s="1"/>
  <c r="NU170" i="1"/>
  <c r="CY212" i="1"/>
  <c r="WO212" i="1" s="1"/>
  <c r="XM212" i="1" s="1"/>
  <c r="NB212" i="1"/>
  <c r="MD212" i="1"/>
  <c r="LF212" i="1"/>
  <c r="KH212" i="1"/>
  <c r="JJ212" i="1"/>
  <c r="IL212" i="1"/>
  <c r="HN212" i="1"/>
  <c r="GP212" i="1"/>
  <c r="FR212" i="1"/>
  <c r="CY216" i="1"/>
  <c r="WO216" i="1" s="1"/>
  <c r="XM216" i="1" s="1"/>
  <c r="NB216" i="1"/>
  <c r="MD216" i="1"/>
  <c r="LF216" i="1"/>
  <c r="KH216" i="1"/>
  <c r="JJ216" i="1"/>
  <c r="IL216" i="1"/>
  <c r="HN216" i="1"/>
  <c r="GP216" i="1"/>
  <c r="FR216" i="1"/>
  <c r="ES213" i="1"/>
  <c r="DU213" i="1"/>
  <c r="BZ213" i="1"/>
  <c r="BD213" i="1"/>
  <c r="EU214" i="1"/>
  <c r="DW214" i="1"/>
  <c r="CC214" i="1"/>
  <c r="CB214" i="1"/>
  <c r="ET216" i="1"/>
  <c r="DV216" i="1"/>
  <c r="CA216" i="1"/>
  <c r="BE216" i="1"/>
  <c r="ET212" i="1"/>
  <c r="DV212" i="1"/>
  <c r="CA212" i="1"/>
  <c r="BE212" i="1"/>
  <c r="CY215" i="1"/>
  <c r="WO215" i="1" s="1"/>
  <c r="XM215" i="1" s="1"/>
  <c r="NB215" i="1"/>
  <c r="MD215" i="1"/>
  <c r="LF215" i="1"/>
  <c r="KH215" i="1"/>
  <c r="JJ215" i="1"/>
  <c r="IL215" i="1"/>
  <c r="HN215" i="1"/>
  <c r="GP215" i="1"/>
  <c r="FR215" i="1"/>
  <c r="CY213" i="1"/>
  <c r="WO213" i="1" s="1"/>
  <c r="XM213" i="1" s="1"/>
  <c r="NB213" i="1"/>
  <c r="MD213" i="1"/>
  <c r="LF213" i="1"/>
  <c r="KH213" i="1"/>
  <c r="JJ213" i="1"/>
  <c r="IL213" i="1"/>
  <c r="HN213" i="1"/>
  <c r="GP213" i="1"/>
  <c r="FR213" i="1"/>
  <c r="NB214" i="1"/>
  <c r="MD214" i="1"/>
  <c r="LF214" i="1"/>
  <c r="KH214" i="1"/>
  <c r="JJ214" i="1"/>
  <c r="IL214" i="1"/>
  <c r="HN214" i="1"/>
  <c r="GP214" i="1"/>
  <c r="FR214" i="1"/>
  <c r="UC214" i="1"/>
  <c r="CY214" i="1"/>
  <c r="WO214" i="1" s="1"/>
  <c r="XM214" i="1" s="1"/>
  <c r="ET215" i="1"/>
  <c r="DV215" i="1"/>
  <c r="BE215" i="1"/>
  <c r="CA215" i="1"/>
  <c r="MY102" i="1"/>
  <c r="JG102" i="1"/>
  <c r="FO102" i="1"/>
  <c r="LC102" i="1"/>
  <c r="II102" i="1"/>
  <c r="CV102" i="1"/>
  <c r="WL102" i="1" s="1"/>
  <c r="XJ102" i="1" s="1"/>
  <c r="KE102" i="1"/>
  <c r="HK102" i="1"/>
  <c r="MA102" i="1"/>
  <c r="GM102" i="1"/>
  <c r="LC108" i="1"/>
  <c r="KE108" i="1"/>
  <c r="CV108" i="1"/>
  <c r="WL108" i="1" s="1"/>
  <c r="XJ108" i="1" s="1"/>
  <c r="HK108" i="1"/>
  <c r="MY108" i="1"/>
  <c r="JG108" i="1"/>
  <c r="MA108" i="1"/>
  <c r="II108" i="1"/>
  <c r="GM108" i="1"/>
  <c r="FO108" i="1"/>
  <c r="TZ183" i="1"/>
  <c r="TZ143" i="1"/>
  <c r="TZ113" i="1"/>
  <c r="TZ139" i="1"/>
  <c r="LC162" i="1"/>
  <c r="II162" i="1"/>
  <c r="HK162" i="1"/>
  <c r="KE162" i="1"/>
  <c r="GM162" i="1"/>
  <c r="MA162" i="1"/>
  <c r="FO162" i="1"/>
  <c r="MY162" i="1"/>
  <c r="JG162" i="1"/>
  <c r="CV162" i="1"/>
  <c r="WL162" i="1" s="1"/>
  <c r="XJ162" i="1" s="1"/>
  <c r="UA103" i="1"/>
  <c r="UA138" i="1"/>
  <c r="BW109" i="1"/>
  <c r="BA109" i="1"/>
  <c r="BW205" i="1"/>
  <c r="BA205" i="1"/>
  <c r="BW210" i="1"/>
  <c r="BA210" i="1"/>
  <c r="BW199" i="1"/>
  <c r="BA199" i="1"/>
  <c r="BW196" i="1"/>
  <c r="BA196" i="1"/>
  <c r="BW150" i="1"/>
  <c r="BA150" i="1"/>
  <c r="EP176" i="1"/>
  <c r="DR176" i="1"/>
  <c r="DR165" i="1"/>
  <c r="EP165" i="1"/>
  <c r="OS116" i="1"/>
  <c r="BW120" i="1"/>
  <c r="BA120" i="1"/>
  <c r="BW121" i="1"/>
  <c r="BA121" i="1"/>
  <c r="BW182" i="1"/>
  <c r="BA182" i="1"/>
  <c r="BW116" i="1"/>
  <c r="BA116" i="1"/>
  <c r="BW166" i="1"/>
  <c r="BA166" i="1"/>
  <c r="BW186" i="1"/>
  <c r="BA186" i="1"/>
  <c r="BW159" i="1"/>
  <c r="BA159" i="1"/>
  <c r="EP109" i="1"/>
  <c r="DR109" i="1"/>
  <c r="EP205" i="1"/>
  <c r="DR205" i="1"/>
  <c r="DR210" i="1"/>
  <c r="EP210" i="1"/>
  <c r="EP199" i="1"/>
  <c r="DR199" i="1"/>
  <c r="EP196" i="1"/>
  <c r="DR196" i="1"/>
  <c r="EP150" i="1"/>
  <c r="DR150" i="1"/>
  <c r="BW107" i="1"/>
  <c r="BA107" i="1"/>
  <c r="DR120" i="1"/>
  <c r="EP120" i="1"/>
  <c r="EP121" i="1"/>
  <c r="DR121" i="1"/>
  <c r="EP182" i="1"/>
  <c r="DR182" i="1"/>
  <c r="DR116" i="1"/>
  <c r="EP116" i="1"/>
  <c r="EP166" i="1"/>
  <c r="DR166" i="1"/>
  <c r="DR186" i="1"/>
  <c r="EP186" i="1"/>
  <c r="EP159" i="1"/>
  <c r="DR159" i="1"/>
  <c r="BW111" i="1"/>
  <c r="BA111" i="1"/>
  <c r="BW101" i="1"/>
  <c r="BA101" i="1"/>
  <c r="BW170" i="1"/>
  <c r="BA170" i="1"/>
  <c r="BW155" i="1"/>
  <c r="BA155" i="1"/>
  <c r="BW146" i="1"/>
  <c r="BA146" i="1"/>
  <c r="EP107" i="1"/>
  <c r="DR107" i="1"/>
  <c r="BW124" i="1"/>
  <c r="BA124" i="1"/>
  <c r="BX175" i="1"/>
  <c r="BB175" i="1"/>
  <c r="BW174" i="1"/>
  <c r="BA174" i="1"/>
  <c r="BW117" i="1"/>
  <c r="BA117" i="1"/>
  <c r="BW163" i="1"/>
  <c r="BA163" i="1"/>
  <c r="BW130" i="1"/>
  <c r="BA130" i="1"/>
  <c r="BW105" i="1"/>
  <c r="BA105" i="1"/>
  <c r="PQ199" i="1"/>
  <c r="OS199" i="1"/>
  <c r="EP111" i="1"/>
  <c r="DR111" i="1"/>
  <c r="EP101" i="1"/>
  <c r="DR101" i="1"/>
  <c r="EP170" i="1"/>
  <c r="DR170" i="1"/>
  <c r="EP155" i="1"/>
  <c r="DR155" i="1"/>
  <c r="EP146" i="1"/>
  <c r="DR146" i="1"/>
  <c r="BW176" i="1"/>
  <c r="BA176" i="1"/>
  <c r="BW165" i="1"/>
  <c r="BA165" i="1"/>
  <c r="EP124" i="1"/>
  <c r="DR124" i="1"/>
  <c r="DS175" i="1"/>
  <c r="EQ175" i="1"/>
  <c r="EP174" i="1"/>
  <c r="DR174" i="1"/>
  <c r="EP117" i="1"/>
  <c r="DR117" i="1"/>
  <c r="EP163" i="1"/>
  <c r="DR163" i="1"/>
  <c r="EP130" i="1"/>
  <c r="DR130" i="1"/>
  <c r="EP105" i="1"/>
  <c r="DR105" i="1"/>
  <c r="TZ28" i="1"/>
  <c r="TZ20" i="1"/>
  <c r="EP72" i="1"/>
  <c r="DR72" i="1"/>
  <c r="BW34" i="1"/>
  <c r="BA34" i="1"/>
  <c r="BW93" i="1"/>
  <c r="BA93" i="1"/>
  <c r="BW90" i="1"/>
  <c r="BA90" i="1"/>
  <c r="BW54" i="1"/>
  <c r="BA54" i="1"/>
  <c r="DR86" i="1"/>
  <c r="EP86" i="1"/>
  <c r="BW61" i="1"/>
  <c r="BA61" i="1"/>
  <c r="RM80" i="1"/>
  <c r="BW65" i="1"/>
  <c r="BA65" i="1"/>
  <c r="BX81" i="1"/>
  <c r="BB81" i="1"/>
  <c r="BX69" i="1"/>
  <c r="BB69" i="1"/>
  <c r="BW80" i="1"/>
  <c r="BA80" i="1"/>
  <c r="EP34" i="1"/>
  <c r="DR34" i="1"/>
  <c r="EP93" i="1"/>
  <c r="DR93" i="1"/>
  <c r="DR90" i="1"/>
  <c r="EP90" i="1"/>
  <c r="EP54" i="1"/>
  <c r="DR54" i="1"/>
  <c r="BW38" i="1"/>
  <c r="BA38" i="1"/>
  <c r="DR61" i="1"/>
  <c r="EP61" i="1"/>
  <c r="EP65" i="1"/>
  <c r="DR65" i="1"/>
  <c r="DS81" i="1"/>
  <c r="EQ81" i="1"/>
  <c r="EQ69" i="1"/>
  <c r="DS69" i="1"/>
  <c r="EP80" i="1"/>
  <c r="DR80" i="1"/>
  <c r="RM54" i="1"/>
  <c r="BW46" i="1"/>
  <c r="BA46" i="1"/>
  <c r="BW56" i="1"/>
  <c r="BA56" i="1"/>
  <c r="BW97" i="1"/>
  <c r="BA97" i="1"/>
  <c r="EP38" i="1"/>
  <c r="DR38" i="1"/>
  <c r="BW89" i="1"/>
  <c r="BA89" i="1"/>
  <c r="BW35" i="1"/>
  <c r="BA35" i="1"/>
  <c r="BW68" i="1"/>
  <c r="BA68" i="1"/>
  <c r="BW42" i="1"/>
  <c r="BA42" i="1"/>
  <c r="BW62" i="1"/>
  <c r="BA62" i="1"/>
  <c r="BW72" i="1"/>
  <c r="BA72" i="1"/>
  <c r="DR46" i="1"/>
  <c r="EP46" i="1"/>
  <c r="EP56" i="1"/>
  <c r="DR56" i="1"/>
  <c r="EP97" i="1"/>
  <c r="DR97" i="1"/>
  <c r="PQ89" i="1"/>
  <c r="OS89" i="1"/>
  <c r="BW86" i="1"/>
  <c r="BA86" i="1"/>
  <c r="EP89" i="1"/>
  <c r="DR89" i="1"/>
  <c r="DR35" i="1"/>
  <c r="EP35" i="1"/>
  <c r="EP68" i="1"/>
  <c r="DR68" i="1"/>
  <c r="EP42" i="1"/>
  <c r="DR42" i="1"/>
  <c r="EP62" i="1"/>
  <c r="DR62" i="1"/>
  <c r="TZ126" i="1"/>
  <c r="TZ137" i="1"/>
  <c r="TZ145" i="1"/>
  <c r="TZ180" i="1"/>
  <c r="TZ185" i="1"/>
  <c r="TZ171" i="1"/>
  <c r="UA58" i="1"/>
  <c r="TZ160" i="1"/>
  <c r="OT183" i="1"/>
  <c r="PS114" i="1"/>
  <c r="QQ59" i="1"/>
  <c r="PS59" i="1"/>
  <c r="UA85" i="1"/>
  <c r="PR202" i="1"/>
  <c r="OT202" i="1"/>
  <c r="RO47" i="1"/>
  <c r="QQ47" i="1"/>
  <c r="RO143" i="1"/>
  <c r="RM134" i="1"/>
  <c r="QO134" i="1"/>
  <c r="TZ115" i="1"/>
  <c r="RM49" i="1"/>
  <c r="OS49" i="1"/>
  <c r="QP172" i="1"/>
  <c r="PR172" i="1"/>
  <c r="PR148" i="1"/>
  <c r="OT148" i="1"/>
  <c r="TZ76" i="1"/>
  <c r="RN143" i="1"/>
  <c r="OT143" i="1"/>
  <c r="PR200" i="1"/>
  <c r="TZ189" i="1"/>
  <c r="TZ67" i="1"/>
  <c r="TZ169" i="1"/>
  <c r="TZ142" i="1"/>
  <c r="RO82" i="1"/>
  <c r="PS82" i="1"/>
  <c r="PS128" i="1"/>
  <c r="PS137" i="1"/>
  <c r="QP139" i="1"/>
  <c r="PR139" i="1"/>
  <c r="UA50" i="1"/>
  <c r="RP103" i="1"/>
  <c r="PR135" i="1"/>
  <c r="RM152" i="1"/>
  <c r="PQ152" i="1"/>
  <c r="RO178" i="1"/>
  <c r="QQ178" i="1"/>
  <c r="QQ140" i="1"/>
  <c r="RN71" i="1"/>
  <c r="QP71" i="1"/>
  <c r="RO133" i="1"/>
  <c r="RO110" i="1"/>
  <c r="QQ110" i="1"/>
  <c r="UA161" i="1"/>
  <c r="QQ149" i="1"/>
  <c r="PS149" i="1"/>
  <c r="OU169" i="1"/>
  <c r="PS185" i="1"/>
  <c r="PS51" i="1"/>
  <c r="OU51" i="1"/>
  <c r="PR127" i="1"/>
  <c r="OT127" i="1"/>
  <c r="QQ160" i="1"/>
  <c r="OT209" i="1"/>
  <c r="TZ178" i="1"/>
  <c r="TZ59" i="1"/>
  <c r="TZ149" i="1"/>
  <c r="TZ71" i="1"/>
  <c r="TZ79" i="1"/>
  <c r="TZ123" i="1"/>
  <c r="RN44" i="1"/>
  <c r="TZ17" i="1"/>
  <c r="TZ24" i="1"/>
  <c r="TZ55" i="1"/>
  <c r="JG55" i="1"/>
  <c r="HK55" i="1"/>
  <c r="LC55" i="1"/>
  <c r="GM55" i="1"/>
  <c r="MY55" i="1"/>
  <c r="MA55" i="1"/>
  <c r="FO55" i="1"/>
  <c r="CV55" i="1"/>
  <c r="WL55" i="1" s="1"/>
  <c r="XJ55" i="1" s="1"/>
  <c r="KE55" i="1"/>
  <c r="II55" i="1"/>
  <c r="MZ157" i="1"/>
  <c r="MB157" i="1"/>
  <c r="LD157" i="1"/>
  <c r="KF157" i="1"/>
  <c r="JH157" i="1"/>
  <c r="IJ157" i="1"/>
  <c r="MZ204" i="1"/>
  <c r="LD204" i="1"/>
  <c r="KF204" i="1"/>
  <c r="MB204" i="1"/>
  <c r="JH204" i="1"/>
  <c r="IJ204" i="1"/>
  <c r="MB144" i="1"/>
  <c r="MZ144" i="1"/>
  <c r="LD144" i="1"/>
  <c r="KF144" i="1"/>
  <c r="JH144" i="1"/>
  <c r="IJ144" i="1"/>
  <c r="MZ184" i="1"/>
  <c r="MB184" i="1"/>
  <c r="LD184" i="1"/>
  <c r="KF184" i="1"/>
  <c r="JH184" i="1"/>
  <c r="IJ184" i="1"/>
  <c r="MZ90" i="1"/>
  <c r="MB90" i="1"/>
  <c r="LD90" i="1"/>
  <c r="KF90" i="1"/>
  <c r="JH90" i="1"/>
  <c r="IJ90" i="1"/>
  <c r="MZ89" i="1"/>
  <c r="MB89" i="1"/>
  <c r="LD89" i="1"/>
  <c r="KF89" i="1"/>
  <c r="JH89" i="1"/>
  <c r="IJ89" i="1"/>
  <c r="NA96" i="1"/>
  <c r="LE96" i="1"/>
  <c r="KG96" i="1"/>
  <c r="MC96" i="1"/>
  <c r="JI96" i="1"/>
  <c r="IK96" i="1"/>
  <c r="MZ138" i="1"/>
  <c r="MB138" i="1"/>
  <c r="LD138" i="1"/>
  <c r="KF138" i="1"/>
  <c r="JH138" i="1"/>
  <c r="IJ138" i="1"/>
  <c r="MZ132" i="1"/>
  <c r="MB132" i="1"/>
  <c r="LD132" i="1"/>
  <c r="KF132" i="1"/>
  <c r="JH132" i="1"/>
  <c r="IJ132" i="1"/>
  <c r="MZ205" i="1"/>
  <c r="LD205" i="1"/>
  <c r="MB205" i="1"/>
  <c r="KF205" i="1"/>
  <c r="JH205" i="1"/>
  <c r="IJ205" i="1"/>
  <c r="MZ172" i="1"/>
  <c r="MB172" i="1"/>
  <c r="LD172" i="1"/>
  <c r="KF172" i="1"/>
  <c r="JH172" i="1"/>
  <c r="IJ172" i="1"/>
  <c r="MZ181" i="1"/>
  <c r="MB181" i="1"/>
  <c r="LD181" i="1"/>
  <c r="KF181" i="1"/>
  <c r="JH181" i="1"/>
  <c r="IJ181" i="1"/>
  <c r="MZ159" i="1"/>
  <c r="MB159" i="1"/>
  <c r="LD159" i="1"/>
  <c r="KF159" i="1"/>
  <c r="JH159" i="1"/>
  <c r="IJ159" i="1"/>
  <c r="MZ69" i="1"/>
  <c r="MB69" i="1"/>
  <c r="LD69" i="1"/>
  <c r="KF69" i="1"/>
  <c r="JH69" i="1"/>
  <c r="IJ69" i="1"/>
  <c r="MY126" i="1"/>
  <c r="MA126" i="1"/>
  <c r="LC126" i="1"/>
  <c r="KE126" i="1"/>
  <c r="JG126" i="1"/>
  <c r="II126" i="1"/>
  <c r="MY84" i="1"/>
  <c r="MA84" i="1"/>
  <c r="LC84" i="1"/>
  <c r="KE84" i="1"/>
  <c r="JG84" i="1"/>
  <c r="II84" i="1"/>
  <c r="MY137" i="1"/>
  <c r="MA137" i="1"/>
  <c r="KE137" i="1"/>
  <c r="JG137" i="1"/>
  <c r="LC137" i="1"/>
  <c r="II137" i="1"/>
  <c r="MY174" i="1"/>
  <c r="MA174" i="1"/>
  <c r="LC174" i="1"/>
  <c r="KE174" i="1"/>
  <c r="JG174" i="1"/>
  <c r="II174" i="1"/>
  <c r="MY187" i="1"/>
  <c r="MA187" i="1"/>
  <c r="JG187" i="1"/>
  <c r="KE187" i="1"/>
  <c r="LC187" i="1"/>
  <c r="II187" i="1"/>
  <c r="MY67" i="1"/>
  <c r="KE67" i="1"/>
  <c r="JG67" i="1"/>
  <c r="MA67" i="1"/>
  <c r="LC67" i="1"/>
  <c r="II67" i="1"/>
  <c r="HK67" i="1"/>
  <c r="GM67" i="1"/>
  <c r="FO67" i="1"/>
  <c r="CV67" i="1"/>
  <c r="WL67" i="1" s="1"/>
  <c r="XJ67" i="1" s="1"/>
  <c r="MY210" i="1"/>
  <c r="MA210" i="1"/>
  <c r="KE210" i="1"/>
  <c r="LC210" i="1"/>
  <c r="JG210" i="1"/>
  <c r="II210" i="1"/>
  <c r="FO210" i="1"/>
  <c r="GM210" i="1"/>
  <c r="CV210" i="1"/>
  <c r="WL210" i="1" s="1"/>
  <c r="XJ210" i="1" s="1"/>
  <c r="HK210" i="1"/>
  <c r="MY169" i="1"/>
  <c r="MA169" i="1"/>
  <c r="KE169" i="1"/>
  <c r="JG169" i="1"/>
  <c r="LC169" i="1"/>
  <c r="II169" i="1"/>
  <c r="GM169" i="1"/>
  <c r="FO169" i="1"/>
  <c r="CV169" i="1"/>
  <c r="WL169" i="1" s="1"/>
  <c r="XJ169" i="1" s="1"/>
  <c r="HK169" i="1"/>
  <c r="MZ64" i="1"/>
  <c r="MB64" i="1"/>
  <c r="LD64" i="1"/>
  <c r="KF64" i="1"/>
  <c r="JH64" i="1"/>
  <c r="IJ64" i="1"/>
  <c r="FP64" i="1"/>
  <c r="HL64" i="1"/>
  <c r="CW64" i="1"/>
  <c r="WM64" i="1" s="1"/>
  <c r="XK64" i="1" s="1"/>
  <c r="GN64" i="1"/>
  <c r="MY45" i="1"/>
  <c r="KE45" i="1"/>
  <c r="MA45" i="1"/>
  <c r="JG45" i="1"/>
  <c r="LC45" i="1"/>
  <c r="II45" i="1"/>
  <c r="FO45" i="1"/>
  <c r="CV45" i="1"/>
  <c r="WL45" i="1" s="1"/>
  <c r="XJ45" i="1" s="1"/>
  <c r="GM45" i="1"/>
  <c r="HK45" i="1"/>
  <c r="MY30" i="1"/>
  <c r="LC30" i="1"/>
  <c r="MA30" i="1"/>
  <c r="KE30" i="1"/>
  <c r="JG30" i="1"/>
  <c r="II30" i="1"/>
  <c r="FO30" i="1"/>
  <c r="GM30" i="1"/>
  <c r="CV30" i="1"/>
  <c r="WL30" i="1" s="1"/>
  <c r="XJ30" i="1" s="1"/>
  <c r="HK30" i="1"/>
  <c r="MY155" i="1"/>
  <c r="MA155" i="1"/>
  <c r="KE155" i="1"/>
  <c r="JG155" i="1"/>
  <c r="LC155" i="1"/>
  <c r="II155" i="1"/>
  <c r="HK155" i="1"/>
  <c r="GM155" i="1"/>
  <c r="FO155" i="1"/>
  <c r="CV155" i="1"/>
  <c r="WL155" i="1" s="1"/>
  <c r="XJ155" i="1" s="1"/>
  <c r="MY142" i="1"/>
  <c r="MA142" i="1"/>
  <c r="LC142" i="1"/>
  <c r="KE142" i="1"/>
  <c r="JG142" i="1"/>
  <c r="II142" i="1"/>
  <c r="HK142" i="1"/>
  <c r="GM142" i="1"/>
  <c r="FO142" i="1"/>
  <c r="CV142" i="1"/>
  <c r="WL142" i="1" s="1"/>
  <c r="XJ142" i="1" s="1"/>
  <c r="MZ65" i="1"/>
  <c r="MB65" i="1"/>
  <c r="LD65" i="1"/>
  <c r="KF65" i="1"/>
  <c r="JH65" i="1"/>
  <c r="IJ65" i="1"/>
  <c r="MZ22" i="1"/>
  <c r="MB22" i="1"/>
  <c r="LD22" i="1"/>
  <c r="KF22" i="1"/>
  <c r="IJ22" i="1"/>
  <c r="JH22" i="1"/>
  <c r="MZ31" i="1"/>
  <c r="MB31" i="1"/>
  <c r="LD31" i="1"/>
  <c r="KF31" i="1"/>
  <c r="JH31" i="1"/>
  <c r="IJ31" i="1"/>
  <c r="MZ98" i="1"/>
  <c r="MB98" i="1"/>
  <c r="LD98" i="1"/>
  <c r="KF98" i="1"/>
  <c r="JH98" i="1"/>
  <c r="IJ98" i="1"/>
  <c r="MZ156" i="1"/>
  <c r="MB156" i="1"/>
  <c r="LD156" i="1"/>
  <c r="KF156" i="1"/>
  <c r="JH156" i="1"/>
  <c r="IJ156" i="1"/>
  <c r="MZ177" i="1"/>
  <c r="MB177" i="1"/>
  <c r="LD177" i="1"/>
  <c r="KF177" i="1"/>
  <c r="JH177" i="1"/>
  <c r="IJ177" i="1"/>
  <c r="MY193" i="1"/>
  <c r="MA193" i="1"/>
  <c r="JG193" i="1"/>
  <c r="LC193" i="1"/>
  <c r="KE193" i="1"/>
  <c r="II193" i="1"/>
  <c r="MZ112" i="1"/>
  <c r="MB112" i="1"/>
  <c r="LD112" i="1"/>
  <c r="KF112" i="1"/>
  <c r="JH112" i="1"/>
  <c r="IJ112" i="1"/>
  <c r="MZ94" i="1"/>
  <c r="MB94" i="1"/>
  <c r="LD94" i="1"/>
  <c r="KF94" i="1"/>
  <c r="JH94" i="1"/>
  <c r="IJ94" i="1"/>
  <c r="MY147" i="1"/>
  <c r="MA147" i="1"/>
  <c r="KE147" i="1"/>
  <c r="JG147" i="1"/>
  <c r="LC147" i="1"/>
  <c r="II147" i="1"/>
  <c r="MZ121" i="1"/>
  <c r="MB121" i="1"/>
  <c r="LD121" i="1"/>
  <c r="KF121" i="1"/>
  <c r="JH121" i="1"/>
  <c r="IJ121" i="1"/>
  <c r="MY183" i="1"/>
  <c r="MA183" i="1"/>
  <c r="KE183" i="1"/>
  <c r="JG183" i="1"/>
  <c r="LC183" i="1"/>
  <c r="II183" i="1"/>
  <c r="MZ81" i="1"/>
  <c r="MB81" i="1"/>
  <c r="LD81" i="1"/>
  <c r="KF81" i="1"/>
  <c r="JH81" i="1"/>
  <c r="IJ81" i="1"/>
  <c r="MY135" i="1"/>
  <c r="MA135" i="1"/>
  <c r="KE135" i="1"/>
  <c r="JG135" i="1"/>
  <c r="LC135" i="1"/>
  <c r="II135" i="1"/>
  <c r="MZ188" i="1"/>
  <c r="MB188" i="1"/>
  <c r="LD188" i="1"/>
  <c r="KF188" i="1"/>
  <c r="JH188" i="1"/>
  <c r="IJ188" i="1"/>
  <c r="MZ73" i="1"/>
  <c r="MB73" i="1"/>
  <c r="LD73" i="1"/>
  <c r="KF73" i="1"/>
  <c r="IJ73" i="1"/>
  <c r="JH73" i="1"/>
  <c r="MZ197" i="1"/>
  <c r="MB197" i="1"/>
  <c r="LD197" i="1"/>
  <c r="KF197" i="1"/>
  <c r="JH197" i="1"/>
  <c r="IJ197" i="1"/>
  <c r="NA88" i="1"/>
  <c r="LE88" i="1"/>
  <c r="KG88" i="1"/>
  <c r="MC88" i="1"/>
  <c r="JI88" i="1"/>
  <c r="IK88" i="1"/>
  <c r="MY113" i="1"/>
  <c r="MA113" i="1"/>
  <c r="KE113" i="1"/>
  <c r="JG113" i="1"/>
  <c r="LC113" i="1"/>
  <c r="II113" i="1"/>
  <c r="MZ77" i="1"/>
  <c r="MB77" i="1"/>
  <c r="LD77" i="1"/>
  <c r="KF77" i="1"/>
  <c r="IJ77" i="1"/>
  <c r="JH77" i="1"/>
  <c r="MY151" i="1"/>
  <c r="MA151" i="1"/>
  <c r="KE151" i="1"/>
  <c r="JG151" i="1"/>
  <c r="LC151" i="1"/>
  <c r="II151" i="1"/>
  <c r="MZ161" i="1"/>
  <c r="MB161" i="1"/>
  <c r="LD161" i="1"/>
  <c r="KF161" i="1"/>
  <c r="JH161" i="1"/>
  <c r="IJ161" i="1"/>
  <c r="MY28" i="1"/>
  <c r="MA28" i="1"/>
  <c r="LC28" i="1"/>
  <c r="KE28" i="1"/>
  <c r="JG28" i="1"/>
  <c r="II28" i="1"/>
  <c r="MZ91" i="1"/>
  <c r="MB91" i="1"/>
  <c r="LD91" i="1"/>
  <c r="KF91" i="1"/>
  <c r="JH91" i="1"/>
  <c r="IJ91" i="1"/>
  <c r="MZ114" i="1"/>
  <c r="MB114" i="1"/>
  <c r="LD114" i="1"/>
  <c r="KF114" i="1"/>
  <c r="JH114" i="1"/>
  <c r="IJ114" i="1"/>
  <c r="MZ101" i="1"/>
  <c r="MB101" i="1"/>
  <c r="LD101" i="1"/>
  <c r="KF101" i="1"/>
  <c r="JH101" i="1"/>
  <c r="IJ101" i="1"/>
  <c r="MZ51" i="1"/>
  <c r="MB51" i="1"/>
  <c r="LD51" i="1"/>
  <c r="IJ51" i="1"/>
  <c r="JH51" i="1"/>
  <c r="KF51" i="1"/>
  <c r="MZ148" i="1"/>
  <c r="MB148" i="1"/>
  <c r="LD148" i="1"/>
  <c r="KF148" i="1"/>
  <c r="JH148" i="1"/>
  <c r="IJ148" i="1"/>
  <c r="MY116" i="1"/>
  <c r="LC116" i="1"/>
  <c r="KE116" i="1"/>
  <c r="JG116" i="1"/>
  <c r="MA116" i="1"/>
  <c r="II116" i="1"/>
  <c r="MZ60" i="1"/>
  <c r="MB60" i="1"/>
  <c r="LD60" i="1"/>
  <c r="KF60" i="1"/>
  <c r="JH60" i="1"/>
  <c r="IJ60" i="1"/>
  <c r="MY33" i="1"/>
  <c r="KE33" i="1"/>
  <c r="MA33" i="1"/>
  <c r="JG33" i="1"/>
  <c r="LC33" i="1"/>
  <c r="II33" i="1"/>
  <c r="MZ68" i="1"/>
  <c r="MB68" i="1"/>
  <c r="LD68" i="1"/>
  <c r="KF68" i="1"/>
  <c r="JH68" i="1"/>
  <c r="IJ68" i="1"/>
  <c r="MY178" i="1"/>
  <c r="LC178" i="1"/>
  <c r="KE178" i="1"/>
  <c r="MA178" i="1"/>
  <c r="JG178" i="1"/>
  <c r="II178" i="1"/>
  <c r="MY59" i="1"/>
  <c r="KE59" i="1"/>
  <c r="JG59" i="1"/>
  <c r="MA59" i="1"/>
  <c r="LC59" i="1"/>
  <c r="II59" i="1"/>
  <c r="MY149" i="1"/>
  <c r="MA149" i="1"/>
  <c r="KE149" i="1"/>
  <c r="JG149" i="1"/>
  <c r="LC149" i="1"/>
  <c r="II149" i="1"/>
  <c r="MY37" i="1"/>
  <c r="KE37" i="1"/>
  <c r="MA37" i="1"/>
  <c r="JG37" i="1"/>
  <c r="LC37" i="1"/>
  <c r="II37" i="1"/>
  <c r="MY182" i="1"/>
  <c r="MA182" i="1"/>
  <c r="LC182" i="1"/>
  <c r="KE182" i="1"/>
  <c r="JG182" i="1"/>
  <c r="II182" i="1"/>
  <c r="CV17" i="1"/>
  <c r="WL17" i="1" s="1"/>
  <c r="XJ17" i="1" s="1"/>
  <c r="MY17" i="1"/>
  <c r="MA17" i="1"/>
  <c r="KE17" i="1"/>
  <c r="JG17" i="1"/>
  <c r="LC17" i="1"/>
  <c r="II17" i="1"/>
  <c r="FO17" i="1"/>
  <c r="GM17" i="1"/>
  <c r="HK17" i="1"/>
  <c r="MY71" i="1"/>
  <c r="KE71" i="1"/>
  <c r="JG71" i="1"/>
  <c r="LC71" i="1"/>
  <c r="MA71" i="1"/>
  <c r="II71" i="1"/>
  <c r="CV71" i="1"/>
  <c r="WL71" i="1" s="1"/>
  <c r="XJ71" i="1" s="1"/>
  <c r="HK71" i="1"/>
  <c r="GM71" i="1"/>
  <c r="FO71" i="1"/>
  <c r="MY79" i="1"/>
  <c r="KE79" i="1"/>
  <c r="JG79" i="1"/>
  <c r="LC79" i="1"/>
  <c r="MA79" i="1"/>
  <c r="II79" i="1"/>
  <c r="FO79" i="1"/>
  <c r="CV79" i="1"/>
  <c r="WL79" i="1" s="1"/>
  <c r="XJ79" i="1" s="1"/>
  <c r="HK79" i="1"/>
  <c r="GM79" i="1"/>
  <c r="MY123" i="1"/>
  <c r="MA123" i="1"/>
  <c r="KE123" i="1"/>
  <c r="JG123" i="1"/>
  <c r="LC123" i="1"/>
  <c r="II123" i="1"/>
  <c r="HK123" i="1"/>
  <c r="GM123" i="1"/>
  <c r="FO123" i="1"/>
  <c r="CV123" i="1"/>
  <c r="WL123" i="1" s="1"/>
  <c r="XJ123" i="1" s="1"/>
  <c r="MZ36" i="1"/>
  <c r="MB36" i="1"/>
  <c r="LD36" i="1"/>
  <c r="KF36" i="1"/>
  <c r="IJ36" i="1"/>
  <c r="JH36" i="1"/>
  <c r="MZ50" i="1"/>
  <c r="MB50" i="1"/>
  <c r="LD50" i="1"/>
  <c r="KF50" i="1"/>
  <c r="JH50" i="1"/>
  <c r="IJ50" i="1"/>
  <c r="MB18" i="1"/>
  <c r="MZ18" i="1"/>
  <c r="LD18" i="1"/>
  <c r="KF18" i="1"/>
  <c r="IJ18" i="1"/>
  <c r="JH18" i="1"/>
  <c r="MB128" i="1"/>
  <c r="LD128" i="1"/>
  <c r="KF128" i="1"/>
  <c r="JH128" i="1"/>
  <c r="MZ128" i="1"/>
  <c r="IJ128" i="1"/>
  <c r="MZ47" i="1"/>
  <c r="MB47" i="1"/>
  <c r="LD47" i="1"/>
  <c r="KF47" i="1"/>
  <c r="JH47" i="1"/>
  <c r="IJ47" i="1"/>
  <c r="MZ122" i="1"/>
  <c r="MB122" i="1"/>
  <c r="LD122" i="1"/>
  <c r="KF122" i="1"/>
  <c r="JH122" i="1"/>
  <c r="IJ122" i="1"/>
  <c r="MZ35" i="1"/>
  <c r="MB35" i="1"/>
  <c r="LD35" i="1"/>
  <c r="IJ35" i="1"/>
  <c r="JH35" i="1"/>
  <c r="KF35" i="1"/>
  <c r="MZ176" i="1"/>
  <c r="MB176" i="1"/>
  <c r="LD176" i="1"/>
  <c r="KF176" i="1"/>
  <c r="JH176" i="1"/>
  <c r="IJ176" i="1"/>
  <c r="MZ117" i="1"/>
  <c r="MB117" i="1"/>
  <c r="LD117" i="1"/>
  <c r="KF117" i="1"/>
  <c r="JH117" i="1"/>
  <c r="IJ117" i="1"/>
  <c r="MY154" i="1"/>
  <c r="LC154" i="1"/>
  <c r="KE154" i="1"/>
  <c r="MA154" i="1"/>
  <c r="JG154" i="1"/>
  <c r="II154" i="1"/>
  <c r="MZ198" i="1"/>
  <c r="LD198" i="1"/>
  <c r="KF198" i="1"/>
  <c r="MB198" i="1"/>
  <c r="JH198" i="1"/>
  <c r="IJ198" i="1"/>
  <c r="MY80" i="1"/>
  <c r="MA80" i="1"/>
  <c r="LC80" i="1"/>
  <c r="KE80" i="1"/>
  <c r="JG80" i="1"/>
  <c r="II80" i="1"/>
  <c r="MY192" i="1"/>
  <c r="MA192" i="1"/>
  <c r="LC192" i="1"/>
  <c r="KE192" i="1"/>
  <c r="JG192" i="1"/>
  <c r="II192" i="1"/>
  <c r="HK192" i="1"/>
  <c r="FO192" i="1"/>
  <c r="CV192" i="1"/>
  <c r="WL192" i="1" s="1"/>
  <c r="XJ192" i="1" s="1"/>
  <c r="GM192" i="1"/>
  <c r="MY34" i="1"/>
  <c r="LC34" i="1"/>
  <c r="MA34" i="1"/>
  <c r="KE34" i="1"/>
  <c r="JG34" i="1"/>
  <c r="II34" i="1"/>
  <c r="FO34" i="1"/>
  <c r="CV34" i="1"/>
  <c r="WL34" i="1" s="1"/>
  <c r="XJ34" i="1" s="1"/>
  <c r="HK34" i="1"/>
  <c r="GM34" i="1"/>
  <c r="MY93" i="1"/>
  <c r="MA93" i="1"/>
  <c r="KE93" i="1"/>
  <c r="JG93" i="1"/>
  <c r="LC93" i="1"/>
  <c r="II93" i="1"/>
  <c r="HK93" i="1"/>
  <c r="GM93" i="1"/>
  <c r="FO93" i="1"/>
  <c r="CV93" i="1"/>
  <c r="WL93" i="1" s="1"/>
  <c r="XJ93" i="1" s="1"/>
  <c r="MZ82" i="1"/>
  <c r="MB82" i="1"/>
  <c r="LD82" i="1"/>
  <c r="KF82" i="1"/>
  <c r="IJ82" i="1"/>
  <c r="JH82" i="1"/>
  <c r="MZ39" i="1"/>
  <c r="MB39" i="1"/>
  <c r="LD39" i="1"/>
  <c r="KF39" i="1"/>
  <c r="JH39" i="1"/>
  <c r="IJ39" i="1"/>
  <c r="MZ103" i="1"/>
  <c r="MB103" i="1"/>
  <c r="LD103" i="1"/>
  <c r="KF103" i="1"/>
  <c r="JH103" i="1"/>
  <c r="IJ103" i="1"/>
  <c r="MZ146" i="1"/>
  <c r="MB146" i="1"/>
  <c r="LD146" i="1"/>
  <c r="KF146" i="1"/>
  <c r="JH146" i="1"/>
  <c r="IJ146" i="1"/>
  <c r="MY203" i="1"/>
  <c r="MA203" i="1"/>
  <c r="JG203" i="1"/>
  <c r="KE203" i="1"/>
  <c r="LC203" i="1"/>
  <c r="II203" i="1"/>
  <c r="NA129" i="1"/>
  <c r="MC129" i="1"/>
  <c r="LE129" i="1"/>
  <c r="KG129" i="1"/>
  <c r="JI129" i="1"/>
  <c r="IK129" i="1"/>
  <c r="MZ40" i="1"/>
  <c r="MB40" i="1"/>
  <c r="LD40" i="1"/>
  <c r="KF40" i="1"/>
  <c r="IJ40" i="1"/>
  <c r="JH40" i="1"/>
  <c r="MZ150" i="1"/>
  <c r="MB150" i="1"/>
  <c r="LD150" i="1"/>
  <c r="KF150" i="1"/>
  <c r="JH150" i="1"/>
  <c r="IJ150" i="1"/>
  <c r="MZ170" i="1"/>
  <c r="MB170" i="1"/>
  <c r="LD170" i="1"/>
  <c r="KF170" i="1"/>
  <c r="JH170" i="1"/>
  <c r="IJ170" i="1"/>
  <c r="MY143" i="1"/>
  <c r="MA143" i="1"/>
  <c r="KE143" i="1"/>
  <c r="JG143" i="1"/>
  <c r="LC143" i="1"/>
  <c r="II143" i="1"/>
  <c r="MZ70" i="1"/>
  <c r="MB70" i="1"/>
  <c r="LD70" i="1"/>
  <c r="KF70" i="1"/>
  <c r="IJ70" i="1"/>
  <c r="JH70" i="1"/>
  <c r="MZ191" i="1"/>
  <c r="MB191" i="1"/>
  <c r="LD191" i="1"/>
  <c r="KF191" i="1"/>
  <c r="JH191" i="1"/>
  <c r="IJ191" i="1"/>
  <c r="MZ61" i="1"/>
  <c r="MB61" i="1"/>
  <c r="LD61" i="1"/>
  <c r="KF61" i="1"/>
  <c r="IJ61" i="1"/>
  <c r="JH61" i="1"/>
  <c r="MZ163" i="1"/>
  <c r="MB163" i="1"/>
  <c r="LD163" i="1"/>
  <c r="KF163" i="1"/>
  <c r="JH163" i="1"/>
  <c r="IJ163" i="1"/>
  <c r="MY131" i="1"/>
  <c r="MA131" i="1"/>
  <c r="KE131" i="1"/>
  <c r="JG131" i="1"/>
  <c r="LC131" i="1"/>
  <c r="II131" i="1"/>
  <c r="MZ62" i="1"/>
  <c r="MB62" i="1"/>
  <c r="LD62" i="1"/>
  <c r="KF62" i="1"/>
  <c r="JH62" i="1"/>
  <c r="IJ62" i="1"/>
  <c r="MZ199" i="1"/>
  <c r="MB199" i="1"/>
  <c r="LD199" i="1"/>
  <c r="KF199" i="1"/>
  <c r="JH199" i="1"/>
  <c r="IJ199" i="1"/>
  <c r="MZ32" i="1"/>
  <c r="MB32" i="1"/>
  <c r="LD32" i="1"/>
  <c r="KF32" i="1"/>
  <c r="JH32" i="1"/>
  <c r="IJ32" i="1"/>
  <c r="MY206" i="1"/>
  <c r="MA206" i="1"/>
  <c r="KE206" i="1"/>
  <c r="LC206" i="1"/>
  <c r="JG206" i="1"/>
  <c r="II206" i="1"/>
  <c r="MZ190" i="1"/>
  <c r="MB190" i="1"/>
  <c r="LD190" i="1"/>
  <c r="KF190" i="1"/>
  <c r="JH190" i="1"/>
  <c r="IJ190" i="1"/>
  <c r="MZ179" i="1"/>
  <c r="MB179" i="1"/>
  <c r="LD179" i="1"/>
  <c r="KF179" i="1"/>
  <c r="JH179" i="1"/>
  <c r="IJ179" i="1"/>
  <c r="MY139" i="1"/>
  <c r="MA139" i="1"/>
  <c r="KE139" i="1"/>
  <c r="JG139" i="1"/>
  <c r="LC139" i="1"/>
  <c r="II139" i="1"/>
  <c r="MY180" i="1"/>
  <c r="LC180" i="1"/>
  <c r="KE180" i="1"/>
  <c r="JG180" i="1"/>
  <c r="MA180" i="1"/>
  <c r="II180" i="1"/>
  <c r="MB168" i="1"/>
  <c r="MZ168" i="1"/>
  <c r="LD168" i="1"/>
  <c r="KF168" i="1"/>
  <c r="JH168" i="1"/>
  <c r="IJ168" i="1"/>
  <c r="MZ56" i="1"/>
  <c r="MB56" i="1"/>
  <c r="LD56" i="1"/>
  <c r="KF56" i="1"/>
  <c r="JH56" i="1"/>
  <c r="IJ56" i="1"/>
  <c r="NA49" i="1"/>
  <c r="LE49" i="1"/>
  <c r="MC49" i="1"/>
  <c r="JI49" i="1"/>
  <c r="KG49" i="1"/>
  <c r="IK49" i="1"/>
  <c r="MZ66" i="1"/>
  <c r="MB66" i="1"/>
  <c r="LD66" i="1"/>
  <c r="KF66" i="1"/>
  <c r="IJ66" i="1"/>
  <c r="JH66" i="1"/>
  <c r="MB186" i="1"/>
  <c r="MZ186" i="1"/>
  <c r="LD186" i="1"/>
  <c r="KF186" i="1"/>
  <c r="JH186" i="1"/>
  <c r="IJ186" i="1"/>
  <c r="MZ48" i="1"/>
  <c r="MB48" i="1"/>
  <c r="LD48" i="1"/>
  <c r="KF48" i="1"/>
  <c r="IJ48" i="1"/>
  <c r="JH48" i="1"/>
  <c r="NA195" i="1"/>
  <c r="MC195" i="1"/>
  <c r="LE195" i="1"/>
  <c r="KG195" i="1"/>
  <c r="JI195" i="1"/>
  <c r="IK195" i="1"/>
  <c r="MZ99" i="1"/>
  <c r="MB99" i="1"/>
  <c r="LD99" i="1"/>
  <c r="KF99" i="1"/>
  <c r="JH99" i="1"/>
  <c r="IJ99" i="1"/>
  <c r="MB21" i="1"/>
  <c r="MZ21" i="1"/>
  <c r="LD21" i="1"/>
  <c r="KF21" i="1"/>
  <c r="IJ21" i="1"/>
  <c r="JH21" i="1"/>
  <c r="MZ211" i="1"/>
  <c r="LD211" i="1"/>
  <c r="MB211" i="1"/>
  <c r="KF211" i="1"/>
  <c r="JH211" i="1"/>
  <c r="IJ211" i="1"/>
  <c r="MZ127" i="1"/>
  <c r="MB127" i="1"/>
  <c r="LD127" i="1"/>
  <c r="KF127" i="1"/>
  <c r="JH127" i="1"/>
  <c r="IJ127" i="1"/>
  <c r="MZ38" i="1"/>
  <c r="MB38" i="1"/>
  <c r="LD38" i="1"/>
  <c r="KF38" i="1"/>
  <c r="JH38" i="1"/>
  <c r="IJ38" i="1"/>
  <c r="MY208" i="1"/>
  <c r="MA208" i="1"/>
  <c r="LC208" i="1"/>
  <c r="KE208" i="1"/>
  <c r="JG208" i="1"/>
  <c r="II208" i="1"/>
  <c r="MY200" i="1"/>
  <c r="MA200" i="1"/>
  <c r="LC200" i="1"/>
  <c r="KE200" i="1"/>
  <c r="JG200" i="1"/>
  <c r="II200" i="1"/>
  <c r="MZ105" i="1"/>
  <c r="MB105" i="1"/>
  <c r="LD105" i="1"/>
  <c r="KF105" i="1"/>
  <c r="JH105" i="1"/>
  <c r="IJ105" i="1"/>
  <c r="MZ74" i="1"/>
  <c r="MB74" i="1"/>
  <c r="LD74" i="1"/>
  <c r="KF74" i="1"/>
  <c r="IJ74" i="1"/>
  <c r="JH74" i="1"/>
  <c r="MZ125" i="1"/>
  <c r="MB125" i="1"/>
  <c r="LD125" i="1"/>
  <c r="KF125" i="1"/>
  <c r="JH125" i="1"/>
  <c r="IJ125" i="1"/>
  <c r="MY171" i="1"/>
  <c r="MA171" i="1"/>
  <c r="KE171" i="1"/>
  <c r="JG171" i="1"/>
  <c r="LC171" i="1"/>
  <c r="II171" i="1"/>
  <c r="MZ54" i="1"/>
  <c r="MB54" i="1"/>
  <c r="LD54" i="1"/>
  <c r="KF54" i="1"/>
  <c r="JH54" i="1"/>
  <c r="IJ54" i="1"/>
  <c r="MY100" i="1"/>
  <c r="MA100" i="1"/>
  <c r="LC100" i="1"/>
  <c r="KE100" i="1"/>
  <c r="JG100" i="1"/>
  <c r="II100" i="1"/>
  <c r="MY104" i="1"/>
  <c r="MA104" i="1"/>
  <c r="LC104" i="1"/>
  <c r="KE104" i="1"/>
  <c r="JG104" i="1"/>
  <c r="II104" i="1"/>
  <c r="MY25" i="1"/>
  <c r="MA25" i="1"/>
  <c r="KE25" i="1"/>
  <c r="JG25" i="1"/>
  <c r="LC25" i="1"/>
  <c r="II25" i="1"/>
  <c r="MY72" i="1"/>
  <c r="MA72" i="1"/>
  <c r="LC72" i="1"/>
  <c r="KE72" i="1"/>
  <c r="JG72" i="1"/>
  <c r="II72" i="1"/>
  <c r="MY185" i="1"/>
  <c r="MA185" i="1"/>
  <c r="JG185" i="1"/>
  <c r="LC185" i="1"/>
  <c r="KE185" i="1"/>
  <c r="II185" i="1"/>
  <c r="MY76" i="1"/>
  <c r="MA76" i="1"/>
  <c r="LC76" i="1"/>
  <c r="KE76" i="1"/>
  <c r="JG76" i="1"/>
  <c r="II76" i="1"/>
  <c r="MY120" i="1"/>
  <c r="MA120" i="1"/>
  <c r="LC120" i="1"/>
  <c r="KE120" i="1"/>
  <c r="JG120" i="1"/>
  <c r="II120" i="1"/>
  <c r="FO120" i="1"/>
  <c r="CV120" i="1"/>
  <c r="WL120" i="1" s="1"/>
  <c r="XJ120" i="1" s="1"/>
  <c r="GM120" i="1"/>
  <c r="HK120" i="1"/>
  <c r="MY160" i="1"/>
  <c r="MA160" i="1"/>
  <c r="LC160" i="1"/>
  <c r="KE160" i="1"/>
  <c r="JG160" i="1"/>
  <c r="II160" i="1"/>
  <c r="HK160" i="1"/>
  <c r="CV160" i="1"/>
  <c r="WL160" i="1" s="1"/>
  <c r="XJ160" i="1" s="1"/>
  <c r="GM160" i="1"/>
  <c r="FO160" i="1"/>
  <c r="MZ63" i="1"/>
  <c r="MB63" i="1"/>
  <c r="LD63" i="1"/>
  <c r="KF63" i="1"/>
  <c r="IJ63" i="1"/>
  <c r="JH63" i="1"/>
  <c r="NA164" i="1"/>
  <c r="MC164" i="1"/>
  <c r="LE164" i="1"/>
  <c r="KG164" i="1"/>
  <c r="JI164" i="1"/>
  <c r="IK164" i="1"/>
  <c r="MZ107" i="1"/>
  <c r="MB107" i="1"/>
  <c r="LD107" i="1"/>
  <c r="KF107" i="1"/>
  <c r="JH107" i="1"/>
  <c r="IJ107" i="1"/>
  <c r="MZ52" i="1"/>
  <c r="MB52" i="1"/>
  <c r="LD52" i="1"/>
  <c r="KF52" i="1"/>
  <c r="JH52" i="1"/>
  <c r="IJ52" i="1"/>
  <c r="MZ130" i="1"/>
  <c r="MB130" i="1"/>
  <c r="LD130" i="1"/>
  <c r="KF130" i="1"/>
  <c r="JH130" i="1"/>
  <c r="IJ130" i="1"/>
  <c r="MZ27" i="1"/>
  <c r="MB27" i="1"/>
  <c r="LD27" i="1"/>
  <c r="KF27" i="1"/>
  <c r="JH27" i="1"/>
  <c r="IJ27" i="1"/>
  <c r="MZ86" i="1"/>
  <c r="MB86" i="1"/>
  <c r="LD86" i="1"/>
  <c r="KF86" i="1"/>
  <c r="JH86" i="1"/>
  <c r="IJ86" i="1"/>
  <c r="MZ97" i="1"/>
  <c r="MB97" i="1"/>
  <c r="LD97" i="1"/>
  <c r="KF97" i="1"/>
  <c r="JH97" i="1"/>
  <c r="IJ97" i="1"/>
  <c r="MY145" i="1"/>
  <c r="MA145" i="1"/>
  <c r="KE145" i="1"/>
  <c r="JG145" i="1"/>
  <c r="LC145" i="1"/>
  <c r="II145" i="1"/>
  <c r="MY119" i="1"/>
  <c r="MA119" i="1"/>
  <c r="KE119" i="1"/>
  <c r="JG119" i="1"/>
  <c r="LC119" i="1"/>
  <c r="II119" i="1"/>
  <c r="MY189" i="1"/>
  <c r="MA189" i="1"/>
  <c r="JG189" i="1"/>
  <c r="KE189" i="1"/>
  <c r="II189" i="1"/>
  <c r="LC189" i="1"/>
  <c r="MY158" i="1"/>
  <c r="MA158" i="1"/>
  <c r="LC158" i="1"/>
  <c r="KE158" i="1"/>
  <c r="JG158" i="1"/>
  <c r="II158" i="1"/>
  <c r="FO158" i="1"/>
  <c r="CV158" i="1"/>
  <c r="WL158" i="1" s="1"/>
  <c r="XJ158" i="1" s="1"/>
  <c r="HK158" i="1"/>
  <c r="GM158" i="1"/>
  <c r="MY166" i="1"/>
  <c r="MA166" i="1"/>
  <c r="LC166" i="1"/>
  <c r="KE166" i="1"/>
  <c r="JG166" i="1"/>
  <c r="II166" i="1"/>
  <c r="FO166" i="1"/>
  <c r="CV166" i="1"/>
  <c r="WL166" i="1" s="1"/>
  <c r="XJ166" i="1" s="1"/>
  <c r="HK166" i="1"/>
  <c r="GM166" i="1"/>
  <c r="MZ26" i="1"/>
  <c r="MB26" i="1"/>
  <c r="LD26" i="1"/>
  <c r="KF26" i="1"/>
  <c r="JH26" i="1"/>
  <c r="IJ26" i="1"/>
  <c r="MZ153" i="1"/>
  <c r="MB153" i="1"/>
  <c r="LD153" i="1"/>
  <c r="KF153" i="1"/>
  <c r="JH153" i="1"/>
  <c r="IJ153" i="1"/>
  <c r="MB136" i="1"/>
  <c r="MZ136" i="1"/>
  <c r="LD136" i="1"/>
  <c r="KF136" i="1"/>
  <c r="JH136" i="1"/>
  <c r="IJ136" i="1"/>
  <c r="MZ46" i="1"/>
  <c r="MB46" i="1"/>
  <c r="LD46" i="1"/>
  <c r="KF46" i="1"/>
  <c r="JH46" i="1"/>
  <c r="IJ46" i="1"/>
  <c r="MZ201" i="1"/>
  <c r="MB201" i="1"/>
  <c r="LD201" i="1"/>
  <c r="KF201" i="1"/>
  <c r="JH201" i="1"/>
  <c r="IJ201" i="1"/>
  <c r="MZ167" i="1"/>
  <c r="MB167" i="1"/>
  <c r="LD167" i="1"/>
  <c r="KF167" i="1"/>
  <c r="JH167" i="1"/>
  <c r="IJ167" i="1"/>
  <c r="MZ42" i="1"/>
  <c r="MB42" i="1"/>
  <c r="LD42" i="1"/>
  <c r="KF42" i="1"/>
  <c r="JH42" i="1"/>
  <c r="IJ42" i="1"/>
  <c r="MZ29" i="1"/>
  <c r="MB29" i="1"/>
  <c r="LD29" i="1"/>
  <c r="JH29" i="1"/>
  <c r="IJ29" i="1"/>
  <c r="KF29" i="1"/>
  <c r="MY20" i="1"/>
  <c r="MA20" i="1"/>
  <c r="LC20" i="1"/>
  <c r="KE20" i="1"/>
  <c r="JG20" i="1"/>
  <c r="II20" i="1"/>
  <c r="MZ134" i="1"/>
  <c r="MB134" i="1"/>
  <c r="LD134" i="1"/>
  <c r="KF134" i="1"/>
  <c r="JH134" i="1"/>
  <c r="IJ134" i="1"/>
  <c r="MY207" i="1"/>
  <c r="MA207" i="1"/>
  <c r="JG207" i="1"/>
  <c r="LC207" i="1"/>
  <c r="KE207" i="1"/>
  <c r="II207" i="1"/>
  <c r="MZ111" i="1"/>
  <c r="MB111" i="1"/>
  <c r="LD111" i="1"/>
  <c r="KF111" i="1"/>
  <c r="JH111" i="1"/>
  <c r="IJ111" i="1"/>
  <c r="MZ109" i="1"/>
  <c r="MB109" i="1"/>
  <c r="LD109" i="1"/>
  <c r="KF109" i="1"/>
  <c r="JH109" i="1"/>
  <c r="IJ109" i="1"/>
  <c r="MZ118" i="1"/>
  <c r="MB118" i="1"/>
  <c r="LD118" i="1"/>
  <c r="KF118" i="1"/>
  <c r="JH118" i="1"/>
  <c r="IJ118" i="1"/>
  <c r="MY124" i="1"/>
  <c r="LC124" i="1"/>
  <c r="KE124" i="1"/>
  <c r="JG124" i="1"/>
  <c r="MA124" i="1"/>
  <c r="II124" i="1"/>
  <c r="MZ83" i="1"/>
  <c r="MB83" i="1"/>
  <c r="LD83" i="1"/>
  <c r="KF83" i="1"/>
  <c r="JH83" i="1"/>
  <c r="IJ83" i="1"/>
  <c r="MZ196" i="1"/>
  <c r="MB196" i="1"/>
  <c r="LD196" i="1"/>
  <c r="KF196" i="1"/>
  <c r="JH196" i="1"/>
  <c r="IJ196" i="1"/>
  <c r="MZ140" i="1"/>
  <c r="MB140" i="1"/>
  <c r="LD140" i="1"/>
  <c r="KF140" i="1"/>
  <c r="JH140" i="1"/>
  <c r="IJ140" i="1"/>
  <c r="MZ43" i="1"/>
  <c r="MB43" i="1"/>
  <c r="LD43" i="1"/>
  <c r="JH43" i="1"/>
  <c r="IJ43" i="1"/>
  <c r="KF43" i="1"/>
  <c r="MZ209" i="1"/>
  <c r="LD209" i="1"/>
  <c r="MB209" i="1"/>
  <c r="KF209" i="1"/>
  <c r="JH209" i="1"/>
  <c r="IJ209" i="1"/>
  <c r="MB19" i="1"/>
  <c r="MZ19" i="1"/>
  <c r="LD19" i="1"/>
  <c r="KF19" i="1"/>
  <c r="JH19" i="1"/>
  <c r="IJ19" i="1"/>
  <c r="MZ58" i="1"/>
  <c r="MB58" i="1"/>
  <c r="LD58" i="1"/>
  <c r="KF58" i="1"/>
  <c r="JH58" i="1"/>
  <c r="IJ58" i="1"/>
  <c r="MY152" i="1"/>
  <c r="MA152" i="1"/>
  <c r="LC152" i="1"/>
  <c r="KE152" i="1"/>
  <c r="JG152" i="1"/>
  <c r="II152" i="1"/>
  <c r="MZ194" i="1"/>
  <c r="MB194" i="1"/>
  <c r="LD194" i="1"/>
  <c r="KF194" i="1"/>
  <c r="JH194" i="1"/>
  <c r="IJ194" i="1"/>
  <c r="MY24" i="1"/>
  <c r="MA24" i="1"/>
  <c r="LC24" i="1"/>
  <c r="KE24" i="1"/>
  <c r="JG24" i="1"/>
  <c r="II24" i="1"/>
  <c r="MZ85" i="1"/>
  <c r="MB85" i="1"/>
  <c r="LD85" i="1"/>
  <c r="KF85" i="1"/>
  <c r="IJ85" i="1"/>
  <c r="JH85" i="1"/>
  <c r="MZ78" i="1"/>
  <c r="MB78" i="1"/>
  <c r="LD78" i="1"/>
  <c r="KF78" i="1"/>
  <c r="IJ78" i="1"/>
  <c r="JH78" i="1"/>
  <c r="MZ95" i="1"/>
  <c r="MB95" i="1"/>
  <c r="LD95" i="1"/>
  <c r="KF95" i="1"/>
  <c r="JH95" i="1"/>
  <c r="IJ95" i="1"/>
  <c r="NA41" i="1"/>
  <c r="LE41" i="1"/>
  <c r="MC41" i="1"/>
  <c r="JI41" i="1"/>
  <c r="KG41" i="1"/>
  <c r="IK41" i="1"/>
  <c r="MZ44" i="1"/>
  <c r="MB44" i="1"/>
  <c r="LD44" i="1"/>
  <c r="KF44" i="1"/>
  <c r="JH44" i="1"/>
  <c r="IJ44" i="1"/>
  <c r="MZ23" i="1"/>
  <c r="MB23" i="1"/>
  <c r="LD23" i="1"/>
  <c r="KF23" i="1"/>
  <c r="JH23" i="1"/>
  <c r="IJ23" i="1"/>
  <c r="MY92" i="1"/>
  <c r="MA92" i="1"/>
  <c r="LC92" i="1"/>
  <c r="KE92" i="1"/>
  <c r="JG92" i="1"/>
  <c r="II92" i="1"/>
  <c r="MY165" i="1"/>
  <c r="MA165" i="1"/>
  <c r="KE165" i="1"/>
  <c r="JG165" i="1"/>
  <c r="II165" i="1"/>
  <c r="LC165" i="1"/>
  <c r="MZ141" i="1"/>
  <c r="MB141" i="1"/>
  <c r="LD141" i="1"/>
  <c r="KF141" i="1"/>
  <c r="JH141" i="1"/>
  <c r="IJ141" i="1"/>
  <c r="MY202" i="1"/>
  <c r="MA202" i="1"/>
  <c r="LC202" i="1"/>
  <c r="KE202" i="1"/>
  <c r="JG202" i="1"/>
  <c r="II202" i="1"/>
  <c r="MY57" i="1"/>
  <c r="MA57" i="1"/>
  <c r="KE57" i="1"/>
  <c r="JG57" i="1"/>
  <c r="LC57" i="1"/>
  <c r="II57" i="1"/>
  <c r="FO57" i="1"/>
  <c r="CV57" i="1"/>
  <c r="WL57" i="1" s="1"/>
  <c r="XJ57" i="1" s="1"/>
  <c r="GM57" i="1"/>
  <c r="HK57" i="1"/>
  <c r="MY115" i="1"/>
  <c r="MA115" i="1"/>
  <c r="KE115" i="1"/>
  <c r="JG115" i="1"/>
  <c r="LC115" i="1"/>
  <c r="II115" i="1"/>
  <c r="FO115" i="1"/>
  <c r="CV115" i="1"/>
  <c r="WL115" i="1" s="1"/>
  <c r="XJ115" i="1" s="1"/>
  <c r="GM115" i="1"/>
  <c r="HK115" i="1"/>
  <c r="MY175" i="1"/>
  <c r="MA175" i="1"/>
  <c r="KE175" i="1"/>
  <c r="JG175" i="1"/>
  <c r="LC175" i="1"/>
  <c r="II175" i="1"/>
  <c r="HK175" i="1"/>
  <c r="GM175" i="1"/>
  <c r="CV175" i="1"/>
  <c r="WL175" i="1" s="1"/>
  <c r="XJ175" i="1" s="1"/>
  <c r="FO175" i="1"/>
  <c r="MY87" i="1"/>
  <c r="KE87" i="1"/>
  <c r="JG87" i="1"/>
  <c r="LC87" i="1"/>
  <c r="MA87" i="1"/>
  <c r="II87" i="1"/>
  <c r="GM87" i="1"/>
  <c r="CV87" i="1"/>
  <c r="WL87" i="1" s="1"/>
  <c r="XJ87" i="1" s="1"/>
  <c r="HK87" i="1"/>
  <c r="FO87" i="1"/>
  <c r="FO182" i="1"/>
  <c r="CV182" i="1"/>
  <c r="WL182" i="1" s="1"/>
  <c r="XJ182" i="1" s="1"/>
  <c r="HK182" i="1"/>
  <c r="GM182" i="1"/>
  <c r="HK189" i="1"/>
  <c r="GM189" i="1"/>
  <c r="FO189" i="1"/>
  <c r="CV189" i="1"/>
  <c r="WL189" i="1" s="1"/>
  <c r="XJ189" i="1" s="1"/>
  <c r="GM80" i="1"/>
  <c r="FO80" i="1"/>
  <c r="HK80" i="1"/>
  <c r="CV80" i="1"/>
  <c r="WL80" i="1" s="1"/>
  <c r="XJ80" i="1" s="1"/>
  <c r="HK72" i="1"/>
  <c r="CV72" i="1"/>
  <c r="WL72" i="1" s="1"/>
  <c r="XJ72" i="1" s="1"/>
  <c r="GM72" i="1"/>
  <c r="FO72" i="1"/>
  <c r="FO76" i="1"/>
  <c r="HK76" i="1"/>
  <c r="CV76" i="1"/>
  <c r="GM76" i="1"/>
  <c r="BA134" i="1"/>
  <c r="BX134" i="1" s="1"/>
  <c r="GM154" i="1"/>
  <c r="HK154" i="1"/>
  <c r="FO154" i="1"/>
  <c r="CV154" i="1"/>
  <c r="WL154" i="1" s="1"/>
  <c r="XJ154" i="1" s="1"/>
  <c r="HK119" i="1"/>
  <c r="GM119" i="1"/>
  <c r="FO119" i="1"/>
  <c r="CV119" i="1"/>
  <c r="WL119" i="1" s="1"/>
  <c r="XJ119" i="1" s="1"/>
  <c r="CW198" i="1"/>
  <c r="WM198" i="1" s="1"/>
  <c r="XK198" i="1" s="1"/>
  <c r="GN198" i="1"/>
  <c r="FP198" i="1"/>
  <c r="HL198" i="1"/>
  <c r="EP134" i="1"/>
  <c r="DR134" i="1"/>
  <c r="GM59" i="1"/>
  <c r="FO59" i="1"/>
  <c r="CV59" i="1"/>
  <c r="WL59" i="1" s="1"/>
  <c r="XJ59" i="1" s="1"/>
  <c r="HK59" i="1"/>
  <c r="GM149" i="1"/>
  <c r="FO149" i="1"/>
  <c r="CV149" i="1"/>
  <c r="WL149" i="1" s="1"/>
  <c r="XJ149" i="1" s="1"/>
  <c r="HK149" i="1"/>
  <c r="HK37" i="1"/>
  <c r="GM37" i="1"/>
  <c r="FO37" i="1"/>
  <c r="CV37" i="1"/>
  <c r="WL37" i="1" s="1"/>
  <c r="XJ37" i="1" s="1"/>
  <c r="GM185" i="1"/>
  <c r="FO185" i="1"/>
  <c r="CV185" i="1"/>
  <c r="WL185" i="1" s="1"/>
  <c r="XJ185" i="1" s="1"/>
  <c r="HK185" i="1"/>
  <c r="FO187" i="1"/>
  <c r="CV187" i="1"/>
  <c r="WL187" i="1" s="1"/>
  <c r="XJ187" i="1" s="1"/>
  <c r="HK187" i="1"/>
  <c r="GM187" i="1"/>
  <c r="EQ134" i="1"/>
  <c r="DS134" i="1"/>
  <c r="FP141" i="1"/>
  <c r="CW141" i="1"/>
  <c r="WM141" i="1" s="1"/>
  <c r="XK141" i="1" s="1"/>
  <c r="HL141" i="1"/>
  <c r="GN141" i="1"/>
  <c r="FO202" i="1"/>
  <c r="CV202" i="1"/>
  <c r="WL202" i="1" s="1"/>
  <c r="XJ202" i="1" s="1"/>
  <c r="HK202" i="1"/>
  <c r="GM202" i="1"/>
  <c r="HK174" i="1"/>
  <c r="GM174" i="1"/>
  <c r="FO174" i="1"/>
  <c r="CV174" i="1"/>
  <c r="WL174" i="1" s="1"/>
  <c r="XJ174" i="1" s="1"/>
  <c r="GM145" i="1"/>
  <c r="HK145" i="1"/>
  <c r="FO145" i="1"/>
  <c r="CV145" i="1"/>
  <c r="WL145" i="1" s="1"/>
  <c r="XJ145" i="1" s="1"/>
  <c r="HK116" i="1"/>
  <c r="CV116" i="1"/>
  <c r="WL116" i="1" s="1"/>
  <c r="XJ116" i="1" s="1"/>
  <c r="GM116" i="1"/>
  <c r="FO116" i="1"/>
  <c r="FP60" i="1"/>
  <c r="GN60" i="1"/>
  <c r="CW60" i="1"/>
  <c r="WM60" i="1" s="1"/>
  <c r="XK60" i="1" s="1"/>
  <c r="HL60" i="1"/>
  <c r="GM33" i="1"/>
  <c r="HK33" i="1"/>
  <c r="CV33" i="1"/>
  <c r="WL33" i="1" s="1"/>
  <c r="XJ33" i="1" s="1"/>
  <c r="FO33" i="1"/>
  <c r="HL68" i="1"/>
  <c r="GN68" i="1"/>
  <c r="CW68" i="1"/>
  <c r="WM68" i="1" s="1"/>
  <c r="XK68" i="1" s="1"/>
  <c r="FP68" i="1"/>
  <c r="GM178" i="1"/>
  <c r="HK178" i="1"/>
  <c r="FO178" i="1"/>
  <c r="CV178" i="1"/>
  <c r="WL178" i="1" s="1"/>
  <c r="XJ178" i="1" s="1"/>
  <c r="CV126" i="1"/>
  <c r="WL126" i="1" s="1"/>
  <c r="XJ126" i="1" s="1"/>
  <c r="FO126" i="1"/>
  <c r="HK126" i="1"/>
  <c r="GM126" i="1"/>
  <c r="FO84" i="1"/>
  <c r="CV84" i="1"/>
  <c r="WL84" i="1" s="1"/>
  <c r="XJ84" i="1" s="1"/>
  <c r="GM84" i="1"/>
  <c r="HK84" i="1"/>
  <c r="CV137" i="1"/>
  <c r="WL137" i="1" s="1"/>
  <c r="XJ137" i="1" s="1"/>
  <c r="FO137" i="1"/>
  <c r="HK137" i="1"/>
  <c r="GM137" i="1"/>
  <c r="FO100" i="1"/>
  <c r="GM100" i="1"/>
  <c r="CV100" i="1"/>
  <c r="WL100" i="1" s="1"/>
  <c r="XJ100" i="1" s="1"/>
  <c r="HK100" i="1"/>
  <c r="HK104" i="1"/>
  <c r="CV104" i="1"/>
  <c r="WL104" i="1" s="1"/>
  <c r="XJ104" i="1" s="1"/>
  <c r="GM104" i="1"/>
  <c r="FO104" i="1"/>
  <c r="CV25" i="1"/>
  <c r="WL25" i="1" s="1"/>
  <c r="XJ25" i="1" s="1"/>
  <c r="HK25" i="1"/>
  <c r="GM25" i="1"/>
  <c r="FO25" i="1"/>
  <c r="FO92" i="1"/>
  <c r="HK92" i="1"/>
  <c r="GM92" i="1"/>
  <c r="CV92" i="1"/>
  <c r="WL92" i="1" s="1"/>
  <c r="XJ92" i="1" s="1"/>
  <c r="FO165" i="1"/>
  <c r="HK165" i="1"/>
  <c r="CV165" i="1"/>
  <c r="WL165" i="1" s="1"/>
  <c r="XJ165" i="1" s="1"/>
  <c r="GM165" i="1"/>
  <c r="ER143" i="1"/>
  <c r="DT143" i="1"/>
  <c r="ER82" i="1"/>
  <c r="DT82" i="1"/>
  <c r="ER88" i="1"/>
  <c r="DT88" i="1"/>
  <c r="ER157" i="1"/>
  <c r="DT157" i="1"/>
  <c r="ER169" i="1"/>
  <c r="DT169" i="1"/>
  <c r="EQ154" i="1"/>
  <c r="DS154" i="1"/>
  <c r="ER189" i="1"/>
  <c r="DT189" i="1"/>
  <c r="ER206" i="1"/>
  <c r="DT206" i="1"/>
  <c r="ER39" i="1"/>
  <c r="DT39" i="1"/>
  <c r="ER91" i="1"/>
  <c r="DT91" i="1"/>
  <c r="ER135" i="1"/>
  <c r="DT135" i="1"/>
  <c r="EQ162" i="1"/>
  <c r="DS162" i="1"/>
  <c r="ER145" i="1"/>
  <c r="DT145" i="1"/>
  <c r="ER32" i="1"/>
  <c r="DT32" i="1"/>
  <c r="ER44" i="1"/>
  <c r="DT44" i="1"/>
  <c r="EQ187" i="1"/>
  <c r="DS187" i="1"/>
  <c r="ER75" i="1"/>
  <c r="DT75" i="1"/>
  <c r="ER200" i="1"/>
  <c r="DT200" i="1"/>
  <c r="EQ57" i="1"/>
  <c r="DS57" i="1"/>
  <c r="ES188" i="1"/>
  <c r="DU188" i="1"/>
  <c r="EQ198" i="1"/>
  <c r="DS198" i="1"/>
  <c r="EQ33" i="1"/>
  <c r="DS33" i="1"/>
  <c r="EQ172" i="1"/>
  <c r="DS172" i="1"/>
  <c r="DS201" i="1"/>
  <c r="EQ201" i="1"/>
  <c r="DS60" i="1"/>
  <c r="EQ60" i="1"/>
  <c r="EQ197" i="1"/>
  <c r="DS197" i="1"/>
  <c r="ER128" i="1"/>
  <c r="DT128" i="1"/>
  <c r="DT26" i="1"/>
  <c r="ER26" i="1"/>
  <c r="ER119" i="1"/>
  <c r="DT119" i="1"/>
  <c r="ES76" i="1"/>
  <c r="DU76" i="1"/>
  <c r="ER95" i="1"/>
  <c r="DT95" i="1"/>
  <c r="ER40" i="1"/>
  <c r="DT40" i="1"/>
  <c r="EQ53" i="1"/>
  <c r="DS53" i="1"/>
  <c r="DS177" i="1"/>
  <c r="EQ177" i="1"/>
  <c r="ER149" i="1"/>
  <c r="DT149" i="1"/>
  <c r="ER83" i="1"/>
  <c r="DT83" i="1"/>
  <c r="ER36" i="1"/>
  <c r="DT36" i="1"/>
  <c r="EQ108" i="1"/>
  <c r="DS108" i="1"/>
  <c r="EQ209" i="1"/>
  <c r="DS209" i="1"/>
  <c r="ER171" i="1"/>
  <c r="DT171" i="1"/>
  <c r="EQ192" i="1"/>
  <c r="DS192" i="1"/>
  <c r="ER59" i="1"/>
  <c r="DT59" i="1"/>
  <c r="ER207" i="1"/>
  <c r="DT207" i="1"/>
  <c r="ER151" i="1"/>
  <c r="DT151" i="1"/>
  <c r="EQ104" i="1"/>
  <c r="DS104" i="1"/>
  <c r="ER71" i="1"/>
  <c r="DT71" i="1"/>
  <c r="BB142" i="1"/>
  <c r="BY142" i="1" s="1"/>
  <c r="HM164" i="1"/>
  <c r="CX164" i="1"/>
  <c r="WN164" i="1" s="1"/>
  <c r="XL164" i="1" s="1"/>
  <c r="GO164" i="1"/>
  <c r="FQ164" i="1"/>
  <c r="BB47" i="1"/>
  <c r="BY47" i="1" s="1"/>
  <c r="HL94" i="1"/>
  <c r="GN94" i="1"/>
  <c r="FP94" i="1"/>
  <c r="CW94" i="1"/>
  <c r="WM94" i="1" s="1"/>
  <c r="XK94" i="1" s="1"/>
  <c r="BA132" i="1"/>
  <c r="BX132" i="1" s="1"/>
  <c r="CV147" i="1"/>
  <c r="WL147" i="1" s="1"/>
  <c r="XJ147" i="1" s="1"/>
  <c r="HK147" i="1"/>
  <c r="GM147" i="1"/>
  <c r="FO147" i="1"/>
  <c r="CV183" i="1"/>
  <c r="WL183" i="1" s="1"/>
  <c r="XJ183" i="1" s="1"/>
  <c r="HK183" i="1"/>
  <c r="GM183" i="1"/>
  <c r="FO183" i="1"/>
  <c r="ER20" i="1"/>
  <c r="DT20" i="1"/>
  <c r="ES73" i="1"/>
  <c r="DU73" i="1"/>
  <c r="ER188" i="1"/>
  <c r="DT188" i="1"/>
  <c r="BA92" i="1"/>
  <c r="BX92" i="1" s="1"/>
  <c r="EP41" i="1"/>
  <c r="DR41" i="1"/>
  <c r="EQ144" i="1"/>
  <c r="DS144" i="1"/>
  <c r="BB67" i="1"/>
  <c r="BY67" i="1" s="1"/>
  <c r="ER180" i="1"/>
  <c r="DT180" i="1"/>
  <c r="BC161" i="1"/>
  <c r="BZ161" i="1" s="1"/>
  <c r="BB71" i="1"/>
  <c r="BY71" i="1" s="1"/>
  <c r="BB123" i="1"/>
  <c r="BY123" i="1" s="1"/>
  <c r="HL82" i="1"/>
  <c r="GN82" i="1"/>
  <c r="FP82" i="1"/>
  <c r="CW82" i="1"/>
  <c r="WM82" i="1" s="1"/>
  <c r="XK82" i="1" s="1"/>
  <c r="HL39" i="1"/>
  <c r="GN39" i="1"/>
  <c r="FP39" i="1"/>
  <c r="CW39" i="1"/>
  <c r="WM39" i="1" s="1"/>
  <c r="XK39" i="1" s="1"/>
  <c r="EQ99" i="1"/>
  <c r="DS99" i="1"/>
  <c r="EQ94" i="1"/>
  <c r="DS94" i="1"/>
  <c r="BC58" i="1"/>
  <c r="BZ58" i="1" s="1"/>
  <c r="BB20" i="1"/>
  <c r="BY20" i="1" s="1"/>
  <c r="BA64" i="1"/>
  <c r="BX64" i="1" s="1"/>
  <c r="EQ27" i="1"/>
  <c r="DS27" i="1"/>
  <c r="EP112" i="1"/>
  <c r="DR112" i="1"/>
  <c r="GM203" i="1"/>
  <c r="HK203" i="1"/>
  <c r="FO203" i="1"/>
  <c r="CV203" i="1"/>
  <c r="WL203" i="1" s="1"/>
  <c r="XJ203" i="1" s="1"/>
  <c r="EQ181" i="1"/>
  <c r="DS181" i="1"/>
  <c r="EP152" i="1"/>
  <c r="DR152" i="1"/>
  <c r="CX129" i="1"/>
  <c r="WN129" i="1" s="1"/>
  <c r="XL129" i="1" s="1"/>
  <c r="HM129" i="1"/>
  <c r="GO129" i="1"/>
  <c r="FQ129" i="1"/>
  <c r="BB113" i="1"/>
  <c r="BY113" i="1" s="1"/>
  <c r="HL89" i="1"/>
  <c r="GN89" i="1"/>
  <c r="FP89" i="1"/>
  <c r="CW89" i="1"/>
  <c r="WM89" i="1" s="1"/>
  <c r="XK89" i="1" s="1"/>
  <c r="BB43" i="1"/>
  <c r="BY43" i="1" s="1"/>
  <c r="CW136" i="1"/>
  <c r="WM136" i="1" s="1"/>
  <c r="XK136" i="1" s="1"/>
  <c r="HL136" i="1"/>
  <c r="GN136" i="1"/>
  <c r="FP136" i="1"/>
  <c r="EP21" i="1"/>
  <c r="DR21" i="1"/>
  <c r="EP154" i="1"/>
  <c r="DR154" i="1"/>
  <c r="EP37" i="1"/>
  <c r="DR37" i="1"/>
  <c r="BB180" i="1"/>
  <c r="BY180" i="1" s="1"/>
  <c r="EP125" i="1"/>
  <c r="DR125" i="1"/>
  <c r="BA136" i="1"/>
  <c r="BX136" i="1" s="1"/>
  <c r="CW42" i="1"/>
  <c r="WM42" i="1" s="1"/>
  <c r="XK42" i="1" s="1"/>
  <c r="HL42" i="1"/>
  <c r="GN42" i="1"/>
  <c r="FP42" i="1"/>
  <c r="CW188" i="1"/>
  <c r="HL188" i="1"/>
  <c r="GN188" i="1"/>
  <c r="FP188" i="1"/>
  <c r="CW29" i="1"/>
  <c r="WM29" i="1" s="1"/>
  <c r="XK29" i="1" s="1"/>
  <c r="GN29" i="1"/>
  <c r="HL29" i="1"/>
  <c r="FP29" i="1"/>
  <c r="CV20" i="1"/>
  <c r="WL20" i="1" s="1"/>
  <c r="XJ20" i="1" s="1"/>
  <c r="HK20" i="1"/>
  <c r="GM20" i="1"/>
  <c r="FO20" i="1"/>
  <c r="BA129" i="1"/>
  <c r="BX129" i="1" s="1"/>
  <c r="BB70" i="1"/>
  <c r="BY70" i="1" s="1"/>
  <c r="BB110" i="1"/>
  <c r="BY110" i="1" s="1"/>
  <c r="BB30" i="1"/>
  <c r="BY30" i="1" s="1"/>
  <c r="EP25" i="1"/>
  <c r="DR25" i="1"/>
  <c r="BB115" i="1"/>
  <c r="BY115" i="1" s="1"/>
  <c r="BA84" i="1"/>
  <c r="BX84" i="1" s="1"/>
  <c r="BD73" i="1"/>
  <c r="CA73" i="1" s="1"/>
  <c r="BB147" i="1"/>
  <c r="BY147" i="1" s="1"/>
  <c r="CX88" i="1"/>
  <c r="WN88" i="1" s="1"/>
  <c r="XL88" i="1" s="1"/>
  <c r="HM88" i="1"/>
  <c r="GO88" i="1"/>
  <c r="FQ88" i="1"/>
  <c r="BB48" i="1"/>
  <c r="BY48" i="1" s="1"/>
  <c r="BB139" i="1"/>
  <c r="BY139" i="1" s="1"/>
  <c r="BB183" i="1"/>
  <c r="BY183" i="1" s="1"/>
  <c r="HL118" i="1"/>
  <c r="GN118" i="1"/>
  <c r="FP118" i="1"/>
  <c r="CW118" i="1"/>
  <c r="WM118" i="1" s="1"/>
  <c r="XK118" i="1" s="1"/>
  <c r="EP195" i="1"/>
  <c r="DR195" i="1"/>
  <c r="CW186" i="1"/>
  <c r="WM186" i="1" s="1"/>
  <c r="XK186" i="1" s="1"/>
  <c r="HL186" i="1"/>
  <c r="GN186" i="1"/>
  <c r="FP186" i="1"/>
  <c r="BB28" i="1"/>
  <c r="BY28" i="1" s="1"/>
  <c r="BB52" i="1"/>
  <c r="BY52" i="1" s="1"/>
  <c r="CW140" i="1"/>
  <c r="WM140" i="1" s="1"/>
  <c r="XK140" i="1" s="1"/>
  <c r="HL140" i="1"/>
  <c r="GN140" i="1"/>
  <c r="FP140" i="1"/>
  <c r="HL43" i="1"/>
  <c r="GN43" i="1"/>
  <c r="FP43" i="1"/>
  <c r="CW43" i="1"/>
  <c r="WM43" i="1" s="1"/>
  <c r="XK43" i="1" s="1"/>
  <c r="BB63" i="1"/>
  <c r="BY63" i="1" s="1"/>
  <c r="BB18" i="1"/>
  <c r="BY18" i="1" s="1"/>
  <c r="BA112" i="1"/>
  <c r="BX112" i="1" s="1"/>
  <c r="BC85" i="1"/>
  <c r="BZ85" i="1" s="1"/>
  <c r="BA211" i="1"/>
  <c r="BX211" i="1" s="1"/>
  <c r="BA37" i="1"/>
  <c r="BX37" i="1" s="1"/>
  <c r="CW172" i="1"/>
  <c r="WM172" i="1" s="1"/>
  <c r="XK172" i="1" s="1"/>
  <c r="HL172" i="1"/>
  <c r="GN172" i="1"/>
  <c r="FP172" i="1"/>
  <c r="BB127" i="1"/>
  <c r="BY127" i="1" s="1"/>
  <c r="BB94" i="1"/>
  <c r="BY94" i="1" s="1"/>
  <c r="BB193" i="1"/>
  <c r="BY193" i="1" s="1"/>
  <c r="BA153" i="1"/>
  <c r="BX153" i="1" s="1"/>
  <c r="BB137" i="1"/>
  <c r="BY137" i="1" s="1"/>
  <c r="CW38" i="1"/>
  <c r="WM38" i="1" s="1"/>
  <c r="XK38" i="1" s="1"/>
  <c r="HL38" i="1"/>
  <c r="GN38" i="1"/>
  <c r="FP38" i="1"/>
  <c r="HL181" i="1"/>
  <c r="GN181" i="1"/>
  <c r="FP181" i="1"/>
  <c r="CW181" i="1"/>
  <c r="WM181" i="1" s="1"/>
  <c r="XK181" i="1" s="1"/>
  <c r="CV24" i="1"/>
  <c r="WL24" i="1" s="1"/>
  <c r="XJ24" i="1" s="1"/>
  <c r="HK24" i="1"/>
  <c r="GM24" i="1"/>
  <c r="FO24" i="1"/>
  <c r="BA195" i="1"/>
  <c r="BX195" i="1" s="1"/>
  <c r="CW101" i="1"/>
  <c r="WM101" i="1" s="1"/>
  <c r="XK101" i="1" s="1"/>
  <c r="HL101" i="1"/>
  <c r="GN101" i="1"/>
  <c r="FP101" i="1"/>
  <c r="BB106" i="1"/>
  <c r="BY106" i="1" s="1"/>
  <c r="CW95" i="1"/>
  <c r="WM95" i="1" s="1"/>
  <c r="XK95" i="1" s="1"/>
  <c r="HL95" i="1"/>
  <c r="GN95" i="1"/>
  <c r="FP95" i="1"/>
  <c r="CX41" i="1"/>
  <c r="WN41" i="1" s="1"/>
  <c r="XL41" i="1" s="1"/>
  <c r="HM41" i="1"/>
  <c r="GO41" i="1"/>
  <c r="FQ41" i="1"/>
  <c r="CW44" i="1"/>
  <c r="WM44" i="1" s="1"/>
  <c r="XK44" i="1" s="1"/>
  <c r="HL44" i="1"/>
  <c r="GN44" i="1"/>
  <c r="FP44" i="1"/>
  <c r="CW105" i="1"/>
  <c r="WM105" i="1" s="1"/>
  <c r="XK105" i="1" s="1"/>
  <c r="HL105" i="1"/>
  <c r="GN105" i="1"/>
  <c r="FP105" i="1"/>
  <c r="HL23" i="1"/>
  <c r="GN23" i="1"/>
  <c r="FP23" i="1"/>
  <c r="CW23" i="1"/>
  <c r="WM23" i="1" s="1"/>
  <c r="XK23" i="1" s="1"/>
  <c r="BA87" i="1"/>
  <c r="BX87" i="1" s="1"/>
  <c r="CW97" i="1"/>
  <c r="WM97" i="1" s="1"/>
  <c r="XK97" i="1" s="1"/>
  <c r="HL97" i="1"/>
  <c r="GN97" i="1"/>
  <c r="FP97" i="1"/>
  <c r="CW117" i="1"/>
  <c r="WM117" i="1" s="1"/>
  <c r="XK117" i="1" s="1"/>
  <c r="HL117" i="1"/>
  <c r="GN117" i="1"/>
  <c r="FP117" i="1"/>
  <c r="BB23" i="1"/>
  <c r="BY23" i="1" s="1"/>
  <c r="BC179" i="1"/>
  <c r="BZ179" i="1" s="1"/>
  <c r="BB167" i="1"/>
  <c r="BY167" i="1" s="1"/>
  <c r="CW204" i="1"/>
  <c r="WM204" i="1" s="1"/>
  <c r="XK204" i="1" s="1"/>
  <c r="HL204" i="1"/>
  <c r="GN204" i="1"/>
  <c r="FP204" i="1"/>
  <c r="EQ141" i="1"/>
  <c r="DS141" i="1"/>
  <c r="ER79" i="1"/>
  <c r="DT79" i="1"/>
  <c r="HL112" i="1"/>
  <c r="CW112" i="1"/>
  <c r="WM112" i="1" s="1"/>
  <c r="XK112" i="1" s="1"/>
  <c r="FP112" i="1"/>
  <c r="GN112" i="1"/>
  <c r="EQ151" i="1"/>
  <c r="DS151" i="1"/>
  <c r="CW184" i="1"/>
  <c r="WM184" i="1" s="1"/>
  <c r="XK184" i="1" s="1"/>
  <c r="HL184" i="1"/>
  <c r="GN184" i="1"/>
  <c r="FP184" i="1"/>
  <c r="BB156" i="1"/>
  <c r="BY156" i="1" s="1"/>
  <c r="EQ64" i="1"/>
  <c r="DS64" i="1"/>
  <c r="EQ18" i="1"/>
  <c r="DS18" i="1"/>
  <c r="EQ147" i="1"/>
  <c r="DS147" i="1"/>
  <c r="ER43" i="1"/>
  <c r="DT43" i="1"/>
  <c r="BB157" i="1"/>
  <c r="BY157" i="1" s="1"/>
  <c r="EP211" i="1"/>
  <c r="DR211" i="1"/>
  <c r="HL167" i="1"/>
  <c r="GN167" i="1"/>
  <c r="FP167" i="1"/>
  <c r="CW167" i="1"/>
  <c r="WM167" i="1" s="1"/>
  <c r="XK167" i="1" s="1"/>
  <c r="BB78" i="1"/>
  <c r="BY78" i="1" s="1"/>
  <c r="EQ96" i="1"/>
  <c r="DS96" i="1"/>
  <c r="HL61" i="1"/>
  <c r="GN61" i="1"/>
  <c r="FP61" i="1"/>
  <c r="CW61" i="1"/>
  <c r="WM61" i="1" s="1"/>
  <c r="XK61" i="1" s="1"/>
  <c r="CW163" i="1"/>
  <c r="WM163" i="1" s="1"/>
  <c r="XK163" i="1" s="1"/>
  <c r="HL163" i="1"/>
  <c r="GN163" i="1"/>
  <c r="FP163" i="1"/>
  <c r="BB122" i="1"/>
  <c r="BY122" i="1" s="1"/>
  <c r="FP18" i="1"/>
  <c r="CW18" i="1"/>
  <c r="WM18" i="1" s="1"/>
  <c r="XK18" i="1" s="1"/>
  <c r="HL18" i="1"/>
  <c r="GN18" i="1"/>
  <c r="EP45" i="1"/>
  <c r="DR45" i="1"/>
  <c r="CW107" i="1"/>
  <c r="WM107" i="1" s="1"/>
  <c r="XK107" i="1" s="1"/>
  <c r="HL107" i="1"/>
  <c r="GN107" i="1"/>
  <c r="FP107" i="1"/>
  <c r="CX96" i="1"/>
  <c r="WN96" i="1" s="1"/>
  <c r="XL96" i="1" s="1"/>
  <c r="HM96" i="1"/>
  <c r="GO96" i="1"/>
  <c r="FQ96" i="1"/>
  <c r="CW52" i="1"/>
  <c r="WM52" i="1" s="1"/>
  <c r="XK52" i="1" s="1"/>
  <c r="HL52" i="1"/>
  <c r="GN52" i="1"/>
  <c r="FP52" i="1"/>
  <c r="CW138" i="1"/>
  <c r="WM138" i="1" s="1"/>
  <c r="XK138" i="1" s="1"/>
  <c r="HL138" i="1"/>
  <c r="GN138" i="1"/>
  <c r="FP138" i="1"/>
  <c r="CW130" i="1"/>
  <c r="WM130" i="1" s="1"/>
  <c r="XK130" i="1" s="1"/>
  <c r="HL130" i="1"/>
  <c r="GN130" i="1"/>
  <c r="FP130" i="1"/>
  <c r="ET190" i="1"/>
  <c r="DV190" i="1"/>
  <c r="EQ136" i="1"/>
  <c r="DS136" i="1"/>
  <c r="BA154" i="1"/>
  <c r="BX154" i="1" s="1"/>
  <c r="BB133" i="1"/>
  <c r="BY133" i="1" s="1"/>
  <c r="EQ45" i="1"/>
  <c r="DS45" i="1"/>
  <c r="BA194" i="1"/>
  <c r="BX194" i="1" s="1"/>
  <c r="EQ168" i="1"/>
  <c r="DS168" i="1"/>
  <c r="BB55" i="1"/>
  <c r="BY55" i="1" s="1"/>
  <c r="BB83" i="1"/>
  <c r="BY83" i="1" s="1"/>
  <c r="HL62" i="1"/>
  <c r="GN62" i="1"/>
  <c r="FP62" i="1"/>
  <c r="CW62" i="1"/>
  <c r="WM62" i="1" s="1"/>
  <c r="XK62" i="1" s="1"/>
  <c r="BB74" i="1"/>
  <c r="BY74" i="1" s="1"/>
  <c r="ER70" i="1"/>
  <c r="DT70" i="1"/>
  <c r="ER110" i="1"/>
  <c r="DT110" i="1"/>
  <c r="ER30" i="1"/>
  <c r="DT30" i="1"/>
  <c r="BB31" i="1"/>
  <c r="BY31" i="1" s="1"/>
  <c r="ER99" i="1"/>
  <c r="DT99" i="1"/>
  <c r="EQ158" i="1"/>
  <c r="DS158" i="1"/>
  <c r="CW197" i="1"/>
  <c r="WM197" i="1" s="1"/>
  <c r="XK197" i="1" s="1"/>
  <c r="HL197" i="1"/>
  <c r="GN197" i="1"/>
  <c r="FP197" i="1"/>
  <c r="BB181" i="1"/>
  <c r="BY181" i="1" s="1"/>
  <c r="BB164" i="1"/>
  <c r="BY164" i="1" s="1"/>
  <c r="BA25" i="1"/>
  <c r="BX25" i="1" s="1"/>
  <c r="BB102" i="1"/>
  <c r="BY102" i="1" s="1"/>
  <c r="BB173" i="1"/>
  <c r="BY173" i="1" s="1"/>
  <c r="CW109" i="1"/>
  <c r="WM109" i="1" s="1"/>
  <c r="XK109" i="1" s="1"/>
  <c r="HL109" i="1"/>
  <c r="GN109" i="1"/>
  <c r="FP109" i="1"/>
  <c r="BB66" i="1"/>
  <c r="BY66" i="1" s="1"/>
  <c r="GM180" i="1"/>
  <c r="HK180" i="1"/>
  <c r="CV180" i="1"/>
  <c r="WL180" i="1" s="1"/>
  <c r="XJ180" i="1" s="1"/>
  <c r="FO180" i="1"/>
  <c r="CW168" i="1"/>
  <c r="WM168" i="1" s="1"/>
  <c r="XK168" i="1" s="1"/>
  <c r="HL168" i="1"/>
  <c r="GN168" i="1"/>
  <c r="FP168" i="1"/>
  <c r="BB178" i="1"/>
  <c r="BY178" i="1" s="1"/>
  <c r="ER140" i="1"/>
  <c r="DT140" i="1"/>
  <c r="EQ203" i="1"/>
  <c r="DS203" i="1"/>
  <c r="BB36" i="1"/>
  <c r="BY36" i="1" s="1"/>
  <c r="CW83" i="1"/>
  <c r="WM83" i="1" s="1"/>
  <c r="XK83" i="1" s="1"/>
  <c r="HL83" i="1"/>
  <c r="GN83" i="1"/>
  <c r="FP83" i="1"/>
  <c r="BB19" i="1"/>
  <c r="BY19" i="1" s="1"/>
  <c r="BB22" i="1"/>
  <c r="BY22" i="1" s="1"/>
  <c r="EP29" i="1"/>
  <c r="DR29" i="1"/>
  <c r="HL27" i="1"/>
  <c r="GN27" i="1"/>
  <c r="FP27" i="1"/>
  <c r="CW27" i="1"/>
  <c r="WM27" i="1" s="1"/>
  <c r="XK27" i="1" s="1"/>
  <c r="ER131" i="1"/>
  <c r="DT131" i="1"/>
  <c r="BB51" i="1"/>
  <c r="BY51" i="1" s="1"/>
  <c r="HL209" i="1"/>
  <c r="GN209" i="1"/>
  <c r="CW209" i="1"/>
  <c r="WM209" i="1" s="1"/>
  <c r="XK209" i="1" s="1"/>
  <c r="FP209" i="1"/>
  <c r="EQ41" i="1"/>
  <c r="DS41" i="1"/>
  <c r="BA21" i="1"/>
  <c r="BX21" i="1" s="1"/>
  <c r="BA108" i="1"/>
  <c r="BX108" i="1" s="1"/>
  <c r="ER127" i="1"/>
  <c r="DT127" i="1"/>
  <c r="ER94" i="1"/>
  <c r="DT94" i="1"/>
  <c r="BB119" i="1"/>
  <c r="BY119" i="1" s="1"/>
  <c r="ER193" i="1"/>
  <c r="DT193" i="1"/>
  <c r="EQ153" i="1"/>
  <c r="DS153" i="1"/>
  <c r="ER137" i="1"/>
  <c r="DT137" i="1"/>
  <c r="HL211" i="1"/>
  <c r="GN211" i="1"/>
  <c r="FP211" i="1"/>
  <c r="CW211" i="1"/>
  <c r="WM211" i="1" s="1"/>
  <c r="XK211" i="1" s="1"/>
  <c r="HL127" i="1"/>
  <c r="GN127" i="1"/>
  <c r="FP127" i="1"/>
  <c r="CW127" i="1"/>
  <c r="WM127" i="1" s="1"/>
  <c r="XK127" i="1" s="1"/>
  <c r="HL86" i="1"/>
  <c r="GN86" i="1"/>
  <c r="FP86" i="1"/>
  <c r="CW86" i="1"/>
  <c r="WM86" i="1" s="1"/>
  <c r="XK86" i="1" s="1"/>
  <c r="HL122" i="1"/>
  <c r="GN122" i="1"/>
  <c r="FP122" i="1"/>
  <c r="CW122" i="1"/>
  <c r="WM122" i="1" s="1"/>
  <c r="XK122" i="1" s="1"/>
  <c r="ER191" i="1"/>
  <c r="DT191" i="1"/>
  <c r="BC138" i="1"/>
  <c r="BZ138" i="1" s="1"/>
  <c r="HL85" i="1"/>
  <c r="CW85" i="1"/>
  <c r="WM85" i="1" s="1"/>
  <c r="XK85" i="1" s="1"/>
  <c r="GN85" i="1"/>
  <c r="FP85" i="1"/>
  <c r="BB203" i="1"/>
  <c r="BY203" i="1" s="1"/>
  <c r="BA148" i="1"/>
  <c r="BX148" i="1" s="1"/>
  <c r="BB95" i="1"/>
  <c r="BY95" i="1" s="1"/>
  <c r="ER106" i="1"/>
  <c r="DT106" i="1"/>
  <c r="BA29" i="1"/>
  <c r="BX29" i="1" s="1"/>
  <c r="EQ49" i="1"/>
  <c r="DS49" i="1"/>
  <c r="EQ100" i="1"/>
  <c r="DS100" i="1"/>
  <c r="BB206" i="1"/>
  <c r="BY206" i="1" s="1"/>
  <c r="BB207" i="1"/>
  <c r="BY207" i="1" s="1"/>
  <c r="EP104" i="1"/>
  <c r="DR104" i="1"/>
  <c r="BB91" i="1"/>
  <c r="BY91" i="1" s="1"/>
  <c r="BB40" i="1"/>
  <c r="BY40" i="1" s="1"/>
  <c r="BB135" i="1"/>
  <c r="BY135" i="1" s="1"/>
  <c r="HL51" i="1"/>
  <c r="GN51" i="1"/>
  <c r="FP51" i="1"/>
  <c r="CW51" i="1"/>
  <c r="WM51" i="1" s="1"/>
  <c r="XK51" i="1" s="1"/>
  <c r="HL74" i="1"/>
  <c r="GN74" i="1"/>
  <c r="FP74" i="1"/>
  <c r="CW74" i="1"/>
  <c r="WM74" i="1" s="1"/>
  <c r="XK74" i="1" s="1"/>
  <c r="ER23" i="1"/>
  <c r="DT23" i="1"/>
  <c r="BA57" i="1"/>
  <c r="BX57" i="1" s="1"/>
  <c r="ES179" i="1"/>
  <c r="DU179" i="1"/>
  <c r="BA53" i="1"/>
  <c r="BX53" i="1" s="1"/>
  <c r="BA198" i="1"/>
  <c r="BX198" i="1" s="1"/>
  <c r="ES50" i="1"/>
  <c r="DU50" i="1"/>
  <c r="EQ40" i="1"/>
  <c r="DS40" i="1"/>
  <c r="CW177" i="1"/>
  <c r="WM177" i="1" s="1"/>
  <c r="XK177" i="1" s="1"/>
  <c r="HL177" i="1"/>
  <c r="GN177" i="1"/>
  <c r="FP177" i="1"/>
  <c r="CV193" i="1"/>
  <c r="WL193" i="1" s="1"/>
  <c r="XJ193" i="1" s="1"/>
  <c r="HK193" i="1"/>
  <c r="FO193" i="1"/>
  <c r="GM193" i="1"/>
  <c r="EQ200" i="1"/>
  <c r="DS200" i="1"/>
  <c r="ER24" i="1"/>
  <c r="DT24" i="1"/>
  <c r="BB126" i="1"/>
  <c r="BY126" i="1" s="1"/>
  <c r="EQ23" i="1"/>
  <c r="DS23" i="1"/>
  <c r="EQ22" i="1"/>
  <c r="DS22" i="1"/>
  <c r="DS193" i="1"/>
  <c r="EQ193" i="1"/>
  <c r="DT113" i="1"/>
  <c r="ER113" i="1"/>
  <c r="EQ202" i="1"/>
  <c r="DS202" i="1"/>
  <c r="EQ204" i="1"/>
  <c r="DS204" i="1"/>
  <c r="HL201" i="1"/>
  <c r="GN201" i="1"/>
  <c r="FP201" i="1"/>
  <c r="CW201" i="1"/>
  <c r="WM201" i="1" s="1"/>
  <c r="XK201" i="1" s="1"/>
  <c r="CV143" i="1"/>
  <c r="WL143" i="1" s="1"/>
  <c r="XJ143" i="1" s="1"/>
  <c r="HK143" i="1"/>
  <c r="GM143" i="1"/>
  <c r="FO143" i="1"/>
  <c r="ER17" i="1"/>
  <c r="DT17" i="1"/>
  <c r="CW63" i="1"/>
  <c r="WM63" i="1" s="1"/>
  <c r="XK63" i="1" s="1"/>
  <c r="HL63" i="1"/>
  <c r="GN63" i="1"/>
  <c r="FP63" i="1"/>
  <c r="CW157" i="1"/>
  <c r="WM157" i="1" s="1"/>
  <c r="XK157" i="1" s="1"/>
  <c r="HL157" i="1"/>
  <c r="GN157" i="1"/>
  <c r="FP157" i="1"/>
  <c r="CW36" i="1"/>
  <c r="WM36" i="1" s="1"/>
  <c r="XK36" i="1" s="1"/>
  <c r="HL36" i="1"/>
  <c r="GN36" i="1"/>
  <c r="FP36" i="1"/>
  <c r="BC50" i="1"/>
  <c r="BZ50" i="1" s="1"/>
  <c r="BA141" i="1"/>
  <c r="BX141" i="1" s="1"/>
  <c r="HL31" i="1"/>
  <c r="GN31" i="1"/>
  <c r="FP31" i="1"/>
  <c r="CW31" i="1"/>
  <c r="WM31" i="1" s="1"/>
  <c r="XK31" i="1" s="1"/>
  <c r="HL98" i="1"/>
  <c r="GN98" i="1"/>
  <c r="FP98" i="1"/>
  <c r="CW98" i="1"/>
  <c r="WM98" i="1" s="1"/>
  <c r="XK98" i="1" s="1"/>
  <c r="HL156" i="1"/>
  <c r="GN156" i="1"/>
  <c r="FP156" i="1"/>
  <c r="CW156" i="1"/>
  <c r="WM156" i="1" s="1"/>
  <c r="XK156" i="1" s="1"/>
  <c r="BB79" i="1"/>
  <c r="BY79" i="1" s="1"/>
  <c r="BB24" i="1"/>
  <c r="BY24" i="1" s="1"/>
  <c r="CW103" i="1"/>
  <c r="WM103" i="1" s="1"/>
  <c r="XK103" i="1" s="1"/>
  <c r="HL103" i="1"/>
  <c r="GN103" i="1"/>
  <c r="FP103" i="1"/>
  <c r="CW153" i="1"/>
  <c r="WM153" i="1" s="1"/>
  <c r="XK153" i="1" s="1"/>
  <c r="HL153" i="1"/>
  <c r="GN153" i="1"/>
  <c r="FP153" i="1"/>
  <c r="CW146" i="1"/>
  <c r="WM146" i="1" s="1"/>
  <c r="XK146" i="1" s="1"/>
  <c r="HL146" i="1"/>
  <c r="GN146" i="1"/>
  <c r="FP146" i="1"/>
  <c r="HL90" i="1"/>
  <c r="GN90" i="1"/>
  <c r="FP90" i="1"/>
  <c r="CW90" i="1"/>
  <c r="WM90" i="1" s="1"/>
  <c r="XK90" i="1" s="1"/>
  <c r="EQ32" i="1"/>
  <c r="DS32" i="1"/>
  <c r="EQ119" i="1"/>
  <c r="DS119" i="1"/>
  <c r="CV135" i="1"/>
  <c r="WL135" i="1" s="1"/>
  <c r="XJ135" i="1" s="1"/>
  <c r="HK135" i="1"/>
  <c r="GM135" i="1"/>
  <c r="FO135" i="1"/>
  <c r="EP153" i="1"/>
  <c r="DR153" i="1"/>
  <c r="BB114" i="1"/>
  <c r="BY114" i="1" s="1"/>
  <c r="BA202" i="1"/>
  <c r="BX202" i="1" s="1"/>
  <c r="CW46" i="1"/>
  <c r="WM46" i="1" s="1"/>
  <c r="XK46" i="1" s="1"/>
  <c r="HL46" i="1"/>
  <c r="GN46" i="1"/>
  <c r="FP46" i="1"/>
  <c r="BB98" i="1"/>
  <c r="BY98" i="1" s="1"/>
  <c r="BA144" i="1"/>
  <c r="BX144" i="1" s="1"/>
  <c r="BC103" i="1"/>
  <c r="BZ103" i="1" s="1"/>
  <c r="HL70" i="1"/>
  <c r="GN70" i="1"/>
  <c r="FP70" i="1"/>
  <c r="CW70" i="1"/>
  <c r="WM70" i="1" s="1"/>
  <c r="XK70" i="1" s="1"/>
  <c r="CW191" i="1"/>
  <c r="WM191" i="1" s="1"/>
  <c r="XK191" i="1" s="1"/>
  <c r="HL191" i="1"/>
  <c r="GN191" i="1"/>
  <c r="FP191" i="1"/>
  <c r="BA96" i="1"/>
  <c r="BX96" i="1" s="1"/>
  <c r="EP194" i="1"/>
  <c r="DR194" i="1"/>
  <c r="BD190" i="1"/>
  <c r="CA190" i="1" s="1"/>
  <c r="EP129" i="1"/>
  <c r="DR129" i="1"/>
  <c r="BB204" i="1"/>
  <c r="BY204" i="1" s="1"/>
  <c r="EQ30" i="1"/>
  <c r="DS30" i="1"/>
  <c r="CW134" i="1"/>
  <c r="WM134" i="1" s="1"/>
  <c r="XK134" i="1" s="1"/>
  <c r="HL134" i="1"/>
  <c r="GN134" i="1"/>
  <c r="FP134" i="1"/>
  <c r="BA45" i="1"/>
  <c r="BX45" i="1" s="1"/>
  <c r="BA168" i="1"/>
  <c r="BX168" i="1" s="1"/>
  <c r="CW132" i="1"/>
  <c r="WM132" i="1" s="1"/>
  <c r="XK132" i="1" s="1"/>
  <c r="HL132" i="1"/>
  <c r="GN132" i="1"/>
  <c r="FP132" i="1"/>
  <c r="BA184" i="1"/>
  <c r="BX184" i="1" s="1"/>
  <c r="BB118" i="1"/>
  <c r="BY118" i="1" s="1"/>
  <c r="EP177" i="1"/>
  <c r="DR177" i="1"/>
  <c r="CW199" i="1"/>
  <c r="WM199" i="1" s="1"/>
  <c r="XK199" i="1" s="1"/>
  <c r="HL199" i="1"/>
  <c r="GN199" i="1"/>
  <c r="FP199" i="1"/>
  <c r="CW32" i="1"/>
  <c r="WM32" i="1" s="1"/>
  <c r="XK32" i="1" s="1"/>
  <c r="HL32" i="1"/>
  <c r="GN32" i="1"/>
  <c r="FP32" i="1"/>
  <c r="BB99" i="1"/>
  <c r="BY99" i="1" s="1"/>
  <c r="BA158" i="1"/>
  <c r="BX158" i="1" s="1"/>
  <c r="CV207" i="1"/>
  <c r="WL207" i="1" s="1"/>
  <c r="XJ207" i="1" s="1"/>
  <c r="HK207" i="1"/>
  <c r="GM207" i="1"/>
  <c r="FO207" i="1"/>
  <c r="CW111" i="1"/>
  <c r="WM111" i="1" s="1"/>
  <c r="XK111" i="1" s="1"/>
  <c r="HL111" i="1"/>
  <c r="GN111" i="1"/>
  <c r="FP111" i="1"/>
  <c r="HL190" i="1"/>
  <c r="GN190" i="1"/>
  <c r="FP190" i="1"/>
  <c r="CW190" i="1"/>
  <c r="CW179" i="1"/>
  <c r="WM179" i="1" s="1"/>
  <c r="XK179" i="1" s="1"/>
  <c r="HL179" i="1"/>
  <c r="GN179" i="1"/>
  <c r="FP179" i="1"/>
  <c r="HK113" i="1"/>
  <c r="GM113" i="1"/>
  <c r="FO113" i="1"/>
  <c r="CV113" i="1"/>
  <c r="WL113" i="1" s="1"/>
  <c r="XJ113" i="1" s="1"/>
  <c r="CW56" i="1"/>
  <c r="WM56" i="1" s="1"/>
  <c r="XK56" i="1" s="1"/>
  <c r="HL56" i="1"/>
  <c r="GN56" i="1"/>
  <c r="FP56" i="1"/>
  <c r="CX49" i="1"/>
  <c r="WN49" i="1" s="1"/>
  <c r="XL49" i="1" s="1"/>
  <c r="HM49" i="1"/>
  <c r="GO49" i="1"/>
  <c r="FQ49" i="1"/>
  <c r="HL66" i="1"/>
  <c r="GN66" i="1"/>
  <c r="FP66" i="1"/>
  <c r="CW66" i="1"/>
  <c r="WM66" i="1" s="1"/>
  <c r="XK66" i="1" s="1"/>
  <c r="BB140" i="1"/>
  <c r="BY140" i="1" s="1"/>
  <c r="CW128" i="1"/>
  <c r="WM128" i="1" s="1"/>
  <c r="XK128" i="1" s="1"/>
  <c r="HL128" i="1"/>
  <c r="GN128" i="1"/>
  <c r="FP128" i="1"/>
  <c r="HL205" i="1"/>
  <c r="GN205" i="1"/>
  <c r="FP205" i="1"/>
  <c r="CW205" i="1"/>
  <c r="WM205" i="1" s="1"/>
  <c r="XK205" i="1" s="1"/>
  <c r="EP192" i="1"/>
  <c r="DR192" i="1"/>
  <c r="CW48" i="1"/>
  <c r="WM48" i="1" s="1"/>
  <c r="XK48" i="1" s="1"/>
  <c r="HL48" i="1"/>
  <c r="GN48" i="1"/>
  <c r="FP48" i="1"/>
  <c r="CX195" i="1"/>
  <c r="WN195" i="1" s="1"/>
  <c r="XL195" i="1" s="1"/>
  <c r="HM195" i="1"/>
  <c r="GO195" i="1"/>
  <c r="FQ195" i="1"/>
  <c r="CW99" i="1"/>
  <c r="WM99" i="1" s="1"/>
  <c r="XK99" i="1" s="1"/>
  <c r="HL99" i="1"/>
  <c r="GN99" i="1"/>
  <c r="FP99" i="1"/>
  <c r="EP187" i="1"/>
  <c r="DR187" i="1"/>
  <c r="BB131" i="1"/>
  <c r="BY131" i="1" s="1"/>
  <c r="EP100" i="1"/>
  <c r="DR100" i="1"/>
  <c r="HL47" i="1"/>
  <c r="GN47" i="1"/>
  <c r="FP47" i="1"/>
  <c r="CW47" i="1"/>
  <c r="WM47" i="1" s="1"/>
  <c r="XK47" i="1" s="1"/>
  <c r="BA41" i="1"/>
  <c r="BX41" i="1" s="1"/>
  <c r="BA152" i="1"/>
  <c r="BX152" i="1" s="1"/>
  <c r="CW58" i="1"/>
  <c r="WM58" i="1" s="1"/>
  <c r="XK58" i="1" s="1"/>
  <c r="HL58" i="1"/>
  <c r="GN58" i="1"/>
  <c r="FP58" i="1"/>
  <c r="CV152" i="1"/>
  <c r="WL152" i="1" s="1"/>
  <c r="XJ152" i="1" s="1"/>
  <c r="HK152" i="1"/>
  <c r="FO152" i="1"/>
  <c r="GM152" i="1"/>
  <c r="BB191" i="1"/>
  <c r="BY191" i="1" s="1"/>
  <c r="HL35" i="1"/>
  <c r="GN35" i="1"/>
  <c r="FP35" i="1"/>
  <c r="CW35" i="1"/>
  <c r="WM35" i="1" s="1"/>
  <c r="XK35" i="1" s="1"/>
  <c r="HL176" i="1"/>
  <c r="GN176" i="1"/>
  <c r="FP176" i="1"/>
  <c r="CW176" i="1"/>
  <c r="WM176" i="1" s="1"/>
  <c r="XK176" i="1" s="1"/>
  <c r="BB185" i="1"/>
  <c r="BY185" i="1" s="1"/>
  <c r="EP57" i="1"/>
  <c r="DR57" i="1"/>
  <c r="BA49" i="1"/>
  <c r="BX49" i="1" s="1"/>
  <c r="HK208" i="1"/>
  <c r="GM208" i="1"/>
  <c r="FO208" i="1"/>
  <c r="CV208" i="1"/>
  <c r="WL208" i="1" s="1"/>
  <c r="XJ208" i="1" s="1"/>
  <c r="BA100" i="1"/>
  <c r="BX100" i="1" s="1"/>
  <c r="CV200" i="1"/>
  <c r="WL200" i="1" s="1"/>
  <c r="XJ200" i="1" s="1"/>
  <c r="HK200" i="1"/>
  <c r="GM200" i="1"/>
  <c r="FO200" i="1"/>
  <c r="BB160" i="1"/>
  <c r="BY160" i="1" s="1"/>
  <c r="EP33" i="1"/>
  <c r="DR33" i="1"/>
  <c r="CW159" i="1"/>
  <c r="WM159" i="1" s="1"/>
  <c r="XK159" i="1" s="1"/>
  <c r="HL159" i="1"/>
  <c r="GN159" i="1"/>
  <c r="FP159" i="1"/>
  <c r="CW69" i="1"/>
  <c r="WM69" i="1" s="1"/>
  <c r="XK69" i="1" s="1"/>
  <c r="HL69" i="1"/>
  <c r="GN69" i="1"/>
  <c r="FP69" i="1"/>
  <c r="BA208" i="1"/>
  <c r="BX208" i="1" s="1"/>
  <c r="BB27" i="1"/>
  <c r="BY27" i="1" s="1"/>
  <c r="CW148" i="1"/>
  <c r="WM148" i="1" s="1"/>
  <c r="XK148" i="1" s="1"/>
  <c r="HL148" i="1"/>
  <c r="GN148" i="1"/>
  <c r="FP148" i="1"/>
  <c r="CW125" i="1"/>
  <c r="WM125" i="1" s="1"/>
  <c r="XK125" i="1" s="1"/>
  <c r="HL125" i="1"/>
  <c r="GN125" i="1"/>
  <c r="FP125" i="1"/>
  <c r="CV171" i="1"/>
  <c r="WL171" i="1" s="1"/>
  <c r="XJ171" i="1" s="1"/>
  <c r="HK171" i="1"/>
  <c r="GM171" i="1"/>
  <c r="FO171" i="1"/>
  <c r="CW54" i="1"/>
  <c r="WM54" i="1" s="1"/>
  <c r="XK54" i="1" s="1"/>
  <c r="HL54" i="1"/>
  <c r="GN54" i="1"/>
  <c r="FP54" i="1"/>
  <c r="BA125" i="1"/>
  <c r="BX125" i="1" s="1"/>
  <c r="HL65" i="1"/>
  <c r="GN65" i="1"/>
  <c r="FP65" i="1"/>
  <c r="CW65" i="1"/>
  <c r="WM65" i="1" s="1"/>
  <c r="XK65" i="1" s="1"/>
  <c r="GN22" i="1"/>
  <c r="FP22" i="1"/>
  <c r="CW22" i="1"/>
  <c r="WM22" i="1" s="1"/>
  <c r="XK22" i="1" s="1"/>
  <c r="HL22" i="1"/>
  <c r="BB143" i="1"/>
  <c r="BY143" i="1" s="1"/>
  <c r="ER123" i="1"/>
  <c r="DT123" i="1"/>
  <c r="GN26" i="1"/>
  <c r="FP26" i="1"/>
  <c r="HL26" i="1"/>
  <c r="CW26" i="1"/>
  <c r="WM26" i="1" s="1"/>
  <c r="XK26" i="1" s="1"/>
  <c r="CW144" i="1"/>
  <c r="WM144" i="1" s="1"/>
  <c r="XK144" i="1" s="1"/>
  <c r="HL144" i="1"/>
  <c r="GN144" i="1"/>
  <c r="FP144" i="1"/>
  <c r="EQ135" i="1"/>
  <c r="DS135" i="1"/>
  <c r="EQ127" i="1"/>
  <c r="DS127" i="1"/>
  <c r="BA172" i="1"/>
  <c r="BX172" i="1" s="1"/>
  <c r="ES58" i="1"/>
  <c r="DU58" i="1"/>
  <c r="CW121" i="1"/>
  <c r="WM121" i="1" s="1"/>
  <c r="XK121" i="1" s="1"/>
  <c r="HL121" i="1"/>
  <c r="GN121" i="1"/>
  <c r="FP121" i="1"/>
  <c r="CW81" i="1"/>
  <c r="WM81" i="1" s="1"/>
  <c r="XK81" i="1" s="1"/>
  <c r="HL81" i="1"/>
  <c r="GN81" i="1"/>
  <c r="FP81" i="1"/>
  <c r="BA162" i="1"/>
  <c r="BX162" i="1" s="1"/>
  <c r="BB88" i="1"/>
  <c r="BY88" i="1" s="1"/>
  <c r="ER179" i="1"/>
  <c r="DT179" i="1"/>
  <c r="ER114" i="1"/>
  <c r="DT114" i="1"/>
  <c r="CW50" i="1"/>
  <c r="WM50" i="1" s="1"/>
  <c r="XK50" i="1" s="1"/>
  <c r="HL50" i="1"/>
  <c r="GN50" i="1"/>
  <c r="FP50" i="1"/>
  <c r="ER98" i="1"/>
  <c r="DT98" i="1"/>
  <c r="CW40" i="1"/>
  <c r="WM40" i="1" s="1"/>
  <c r="XK40" i="1" s="1"/>
  <c r="HL40" i="1"/>
  <c r="GN40" i="1"/>
  <c r="FP40" i="1"/>
  <c r="CW150" i="1"/>
  <c r="WM150" i="1" s="1"/>
  <c r="XK150" i="1" s="1"/>
  <c r="HL150" i="1"/>
  <c r="GN150" i="1"/>
  <c r="FP150" i="1"/>
  <c r="CW170" i="1"/>
  <c r="WM170" i="1" s="1"/>
  <c r="XK170" i="1" s="1"/>
  <c r="HL170" i="1"/>
  <c r="GN170" i="1"/>
  <c r="FP170" i="1"/>
  <c r="BB82" i="1"/>
  <c r="BY82" i="1" s="1"/>
  <c r="ES103" i="1"/>
  <c r="DU103" i="1"/>
  <c r="EQ164" i="1"/>
  <c r="DS164" i="1"/>
  <c r="BB149" i="1"/>
  <c r="BY149" i="1" s="1"/>
  <c r="EP168" i="1"/>
  <c r="DR168" i="1"/>
  <c r="BB169" i="1"/>
  <c r="BY169" i="1" s="1"/>
  <c r="EQ102" i="1"/>
  <c r="DS102" i="1"/>
  <c r="ER204" i="1"/>
  <c r="DT204" i="1"/>
  <c r="BA201" i="1"/>
  <c r="BX201" i="1" s="1"/>
  <c r="EQ129" i="1"/>
  <c r="DS129" i="1"/>
  <c r="CV131" i="1"/>
  <c r="WL131" i="1" s="1"/>
  <c r="XJ131" i="1" s="1"/>
  <c r="HK131" i="1"/>
  <c r="GM131" i="1"/>
  <c r="FO131" i="1"/>
  <c r="EP108" i="1"/>
  <c r="DR108" i="1"/>
  <c r="EQ184" i="1"/>
  <c r="DS184" i="1"/>
  <c r="ER118" i="1"/>
  <c r="DT118" i="1"/>
  <c r="EP198" i="1"/>
  <c r="DR198" i="1"/>
  <c r="EP60" i="1"/>
  <c r="DR60" i="1"/>
  <c r="ER115" i="1"/>
  <c r="DT115" i="1"/>
  <c r="BB145" i="1"/>
  <c r="BY145" i="1" s="1"/>
  <c r="CW73" i="1"/>
  <c r="WM73" i="1" s="1"/>
  <c r="XK73" i="1" s="1"/>
  <c r="HL73" i="1"/>
  <c r="GN73" i="1"/>
  <c r="FP73" i="1"/>
  <c r="CV206" i="1"/>
  <c r="WL206" i="1" s="1"/>
  <c r="XJ206" i="1" s="1"/>
  <c r="HK206" i="1"/>
  <c r="GM206" i="1"/>
  <c r="FO206" i="1"/>
  <c r="EQ84" i="1"/>
  <c r="DS84" i="1"/>
  <c r="ET73" i="1"/>
  <c r="DV73" i="1"/>
  <c r="ER147" i="1"/>
  <c r="DT147" i="1"/>
  <c r="BA60" i="1"/>
  <c r="BX60" i="1" s="1"/>
  <c r="HK139" i="1"/>
  <c r="FO139" i="1"/>
  <c r="GM139" i="1"/>
  <c r="CV139" i="1"/>
  <c r="WL139" i="1" s="1"/>
  <c r="XJ139" i="1" s="1"/>
  <c r="BA197" i="1"/>
  <c r="BX197" i="1" s="1"/>
  <c r="ER48" i="1"/>
  <c r="DT48" i="1"/>
  <c r="ER139" i="1"/>
  <c r="DT139" i="1"/>
  <c r="ER183" i="1"/>
  <c r="DT183" i="1"/>
  <c r="CW77" i="1"/>
  <c r="HL77" i="1"/>
  <c r="GN77" i="1"/>
  <c r="FP77" i="1"/>
  <c r="CV151" i="1"/>
  <c r="WL151" i="1" s="1"/>
  <c r="XJ151" i="1" s="1"/>
  <c r="HK151" i="1"/>
  <c r="GM151" i="1"/>
  <c r="FO151" i="1"/>
  <c r="CW161" i="1"/>
  <c r="WM161" i="1" s="1"/>
  <c r="XK161" i="1" s="1"/>
  <c r="HL161" i="1"/>
  <c r="GN161" i="1"/>
  <c r="FP161" i="1"/>
  <c r="CV124" i="1"/>
  <c r="WL124" i="1" s="1"/>
  <c r="XJ124" i="1" s="1"/>
  <c r="HK124" i="1"/>
  <c r="GM124" i="1"/>
  <c r="FO124" i="1"/>
  <c r="ER28" i="1"/>
  <c r="DT28" i="1"/>
  <c r="ER52" i="1"/>
  <c r="DT52" i="1"/>
  <c r="HL196" i="1"/>
  <c r="GN196" i="1"/>
  <c r="FP196" i="1"/>
  <c r="CW196" i="1"/>
  <c r="WM196" i="1" s="1"/>
  <c r="XK196" i="1" s="1"/>
  <c r="ER63" i="1"/>
  <c r="DT63" i="1"/>
  <c r="DT18" i="1"/>
  <c r="ER18" i="1"/>
  <c r="EQ112" i="1"/>
  <c r="DS112" i="1"/>
  <c r="CW21" i="1"/>
  <c r="WM21" i="1" s="1"/>
  <c r="XK21" i="1" s="1"/>
  <c r="HL21" i="1"/>
  <c r="GN21" i="1"/>
  <c r="FP21" i="1"/>
  <c r="ES85" i="1"/>
  <c r="DU85" i="1"/>
  <c r="EP49" i="1"/>
  <c r="DR49" i="1"/>
  <c r="HK28" i="1"/>
  <c r="FO28" i="1"/>
  <c r="CV28" i="1"/>
  <c r="WL28" i="1" s="1"/>
  <c r="XJ28" i="1" s="1"/>
  <c r="GM28" i="1"/>
  <c r="EQ211" i="1"/>
  <c r="DS211" i="1"/>
  <c r="EQ37" i="1"/>
  <c r="DS37" i="1"/>
  <c r="DR87" i="1"/>
  <c r="EP87" i="1"/>
  <c r="BB128" i="1"/>
  <c r="BY128" i="1" s="1"/>
  <c r="BB189" i="1"/>
  <c r="BY189" i="1" s="1"/>
  <c r="BA209" i="1"/>
  <c r="BX209" i="1" s="1"/>
  <c r="BB26" i="1"/>
  <c r="BY26" i="1" s="1"/>
  <c r="BB32" i="1"/>
  <c r="BY32" i="1" s="1"/>
  <c r="DS152" i="1"/>
  <c r="EQ152" i="1"/>
  <c r="HL19" i="1"/>
  <c r="GN19" i="1"/>
  <c r="FP19" i="1"/>
  <c r="CW19" i="1"/>
  <c r="WM19" i="1" s="1"/>
  <c r="XK19" i="1" s="1"/>
  <c r="BB171" i="1"/>
  <c r="BY171" i="1" s="1"/>
  <c r="BC76" i="1"/>
  <c r="BZ76" i="1" s="1"/>
  <c r="BB44" i="1"/>
  <c r="BY44" i="1" s="1"/>
  <c r="CW194" i="1"/>
  <c r="WM194" i="1" s="1"/>
  <c r="XK194" i="1" s="1"/>
  <c r="HL194" i="1"/>
  <c r="GN194" i="1"/>
  <c r="FP194" i="1"/>
  <c r="EQ195" i="1"/>
  <c r="DS195" i="1"/>
  <c r="EP208" i="1"/>
  <c r="DR208" i="1"/>
  <c r="CW91" i="1"/>
  <c r="WM91" i="1" s="1"/>
  <c r="XK91" i="1" s="1"/>
  <c r="HL91" i="1"/>
  <c r="GN91" i="1"/>
  <c r="FP91" i="1"/>
  <c r="HL114" i="1"/>
  <c r="GN114" i="1"/>
  <c r="FP114" i="1"/>
  <c r="CW114" i="1"/>
  <c r="WM114" i="1" s="1"/>
  <c r="XK114" i="1" s="1"/>
  <c r="HL78" i="1"/>
  <c r="GN78" i="1"/>
  <c r="FP78" i="1"/>
  <c r="CW78" i="1"/>
  <c r="WM78" i="1" s="1"/>
  <c r="XK78" i="1" s="1"/>
  <c r="BA192" i="1"/>
  <c r="BX192" i="1" s="1"/>
  <c r="ER185" i="1"/>
  <c r="DT185" i="1"/>
  <c r="BB59" i="1"/>
  <c r="BY59" i="1" s="1"/>
  <c r="BA187" i="1"/>
  <c r="BX187" i="1" s="1"/>
  <c r="EP53" i="1"/>
  <c r="DR53" i="1"/>
  <c r="ER160" i="1"/>
  <c r="DT160" i="1"/>
  <c r="BB39" i="1"/>
  <c r="BY39" i="1" s="1"/>
  <c r="EQ87" i="1"/>
  <c r="DS87" i="1"/>
  <c r="BB75" i="1"/>
  <c r="BY75" i="1" s="1"/>
  <c r="BB200" i="1"/>
  <c r="BY200" i="1" s="1"/>
  <c r="BB151" i="1"/>
  <c r="BY151" i="1" s="1"/>
  <c r="EQ208" i="1"/>
  <c r="DS208" i="1"/>
  <c r="ER27" i="1"/>
  <c r="DT27" i="1"/>
  <c r="BC188" i="1"/>
  <c r="BZ188" i="1" s="1"/>
  <c r="BA177" i="1"/>
  <c r="BX177" i="1" s="1"/>
  <c r="EQ125" i="1"/>
  <c r="DS125" i="1"/>
  <c r="BA33" i="1"/>
  <c r="BX33" i="1" s="1"/>
  <c r="BA104" i="1"/>
  <c r="BX104" i="1" s="1"/>
  <c r="BB17" i="1"/>
  <c r="BY17" i="1" s="1"/>
  <c r="OT28" i="1" l="1"/>
  <c r="QQ28" i="1"/>
  <c r="RO74" i="1"/>
  <c r="PS169" i="1"/>
  <c r="RM208" i="1"/>
  <c r="RO140" i="1"/>
  <c r="QQ183" i="1"/>
  <c r="PS76" i="1"/>
  <c r="QQ55" i="1"/>
  <c r="OS72" i="1"/>
  <c r="QO35" i="1"/>
  <c r="PQ65" i="1"/>
  <c r="OS205" i="1"/>
  <c r="OS117" i="1"/>
  <c r="OU26" i="1"/>
  <c r="PS28" i="1"/>
  <c r="RO189" i="1"/>
  <c r="PS180" i="1"/>
  <c r="OW77" i="1"/>
  <c r="QP51" i="1"/>
  <c r="PR92" i="1"/>
  <c r="RO78" i="1"/>
  <c r="PQ35" i="1"/>
  <c r="PQ34" i="1"/>
  <c r="PQ176" i="1"/>
  <c r="OT44" i="1"/>
  <c r="QP171" i="1"/>
  <c r="QP162" i="1"/>
  <c r="QR76" i="1"/>
  <c r="PU77" i="1"/>
  <c r="RO70" i="1"/>
  <c r="RN51" i="1"/>
  <c r="QO34" i="1"/>
  <c r="QQ26" i="1"/>
  <c r="RN28" i="1"/>
  <c r="QQ31" i="1"/>
  <c r="QQ43" i="1"/>
  <c r="PR209" i="1"/>
  <c r="RO160" i="1"/>
  <c r="PS88" i="1"/>
  <c r="QP127" i="1"/>
  <c r="QQ51" i="1"/>
  <c r="QQ185" i="1"/>
  <c r="RO149" i="1"/>
  <c r="OU110" i="1"/>
  <c r="QQ171" i="1"/>
  <c r="OT71" i="1"/>
  <c r="QP197" i="1"/>
  <c r="OU178" i="1"/>
  <c r="OS152" i="1"/>
  <c r="QQ156" i="1"/>
  <c r="QP135" i="1"/>
  <c r="RN139" i="1"/>
  <c r="QQ137" i="1"/>
  <c r="QQ128" i="1"/>
  <c r="OU82" i="1"/>
  <c r="QP200" i="1"/>
  <c r="PR143" i="1"/>
  <c r="QQ180" i="1"/>
  <c r="QP148" i="1"/>
  <c r="RN172" i="1"/>
  <c r="PQ49" i="1"/>
  <c r="OS134" i="1"/>
  <c r="QR50" i="1"/>
  <c r="OU47" i="1"/>
  <c r="QQ75" i="1"/>
  <c r="QP202" i="1"/>
  <c r="QQ76" i="1"/>
  <c r="QP92" i="1"/>
  <c r="RO59" i="1"/>
  <c r="OT99" i="1"/>
  <c r="OT132" i="1"/>
  <c r="RN183" i="1"/>
  <c r="QO89" i="1"/>
  <c r="RM86" i="1"/>
  <c r="QP69" i="1"/>
  <c r="QO80" i="1"/>
  <c r="QO109" i="1"/>
  <c r="PS31" i="1"/>
  <c r="PS43" i="1"/>
  <c r="QQ189" i="1"/>
  <c r="QP209" i="1"/>
  <c r="QQ74" i="1"/>
  <c r="OU88" i="1"/>
  <c r="RN127" i="1"/>
  <c r="RO51" i="1"/>
  <c r="RO185" i="1"/>
  <c r="OU149" i="1"/>
  <c r="OS208" i="1"/>
  <c r="PS110" i="1"/>
  <c r="RO171" i="1"/>
  <c r="PR71" i="1"/>
  <c r="RN197" i="1"/>
  <c r="PS178" i="1"/>
  <c r="QO152" i="1"/>
  <c r="RO156" i="1"/>
  <c r="RN135" i="1"/>
  <c r="OT139" i="1"/>
  <c r="PR171" i="1"/>
  <c r="PS183" i="1"/>
  <c r="PR162" i="1"/>
  <c r="QQ82" i="1"/>
  <c r="PT76" i="1"/>
  <c r="QP143" i="1"/>
  <c r="RN148" i="1"/>
  <c r="OT172" i="1"/>
  <c r="OU70" i="1"/>
  <c r="QO49" i="1"/>
  <c r="PQ134" i="1"/>
  <c r="RP50" i="1"/>
  <c r="PS47" i="1"/>
  <c r="RO75" i="1"/>
  <c r="RN202" i="1"/>
  <c r="PS139" i="1"/>
  <c r="PR184" i="1"/>
  <c r="OU59" i="1"/>
  <c r="PS55" i="1"/>
  <c r="PR99" i="1"/>
  <c r="PR132" i="1"/>
  <c r="OU78" i="1"/>
  <c r="RM72" i="1"/>
  <c r="RM89" i="1"/>
  <c r="OS86" i="1"/>
  <c r="RN69" i="1"/>
  <c r="OS65" i="1"/>
  <c r="QO61" i="1"/>
  <c r="QO150" i="1"/>
  <c r="OS109" i="1"/>
  <c r="QO159" i="1"/>
  <c r="RN209" i="1"/>
  <c r="OU185" i="1"/>
  <c r="QQ133" i="1"/>
  <c r="OT135" i="1"/>
  <c r="QR103" i="1"/>
  <c r="QQ143" i="1"/>
  <c r="QQ139" i="1"/>
  <c r="QP184" i="1"/>
  <c r="OU114" i="1"/>
  <c r="QO54" i="1"/>
  <c r="PQ61" i="1"/>
  <c r="OS150" i="1"/>
  <c r="QO186" i="1"/>
  <c r="ET77" i="1"/>
  <c r="NZ77" i="1" s="1"/>
  <c r="PQ111" i="1"/>
  <c r="OS186" i="1"/>
  <c r="BD77" i="1"/>
  <c r="CA77" i="1" s="1"/>
  <c r="QO101" i="1"/>
  <c r="QO182" i="1"/>
  <c r="PQ205" i="1"/>
  <c r="OS176" i="1"/>
  <c r="RM101" i="1"/>
  <c r="RM159" i="1"/>
  <c r="PQ117" i="1"/>
  <c r="PQ182" i="1"/>
  <c r="WL133" i="1"/>
  <c r="XJ133" i="1" s="1"/>
  <c r="MZ133" i="1"/>
  <c r="JH133" i="1"/>
  <c r="GN133" i="1"/>
  <c r="MB133" i="1"/>
  <c r="IJ133" i="1"/>
  <c r="FP133" i="1"/>
  <c r="KF133" i="1"/>
  <c r="HL133" i="1"/>
  <c r="LD133" i="1"/>
  <c r="CW133" i="1"/>
  <c r="PS26" i="1"/>
  <c r="QP28" i="1"/>
  <c r="QP44" i="1"/>
  <c r="RO31" i="1"/>
  <c r="RO28" i="1"/>
  <c r="RO43" i="1"/>
  <c r="OU189" i="1"/>
  <c r="OU160" i="1"/>
  <c r="OU74" i="1"/>
  <c r="QQ88" i="1"/>
  <c r="QQ169" i="1"/>
  <c r="PQ208" i="1"/>
  <c r="OU171" i="1"/>
  <c r="OU133" i="1"/>
  <c r="OT197" i="1"/>
  <c r="OU140" i="1"/>
  <c r="OU156" i="1"/>
  <c r="OV103" i="1"/>
  <c r="RN171" i="1"/>
  <c r="RO137" i="1"/>
  <c r="RO183" i="1"/>
  <c r="RO128" i="1"/>
  <c r="RN162" i="1"/>
  <c r="RN200" i="1"/>
  <c r="RP76" i="1"/>
  <c r="RO180" i="1"/>
  <c r="QS77" i="1"/>
  <c r="PS70" i="1"/>
  <c r="PT50" i="1"/>
  <c r="OU143" i="1"/>
  <c r="OU75" i="1"/>
  <c r="OT51" i="1"/>
  <c r="RO139" i="1"/>
  <c r="RO76" i="1"/>
  <c r="RN184" i="1"/>
  <c r="RN92" i="1"/>
  <c r="RO55" i="1"/>
  <c r="QP99" i="1"/>
  <c r="QQ114" i="1"/>
  <c r="QP132" i="1"/>
  <c r="PR183" i="1"/>
  <c r="PS78" i="1"/>
  <c r="PQ72" i="1"/>
  <c r="OS35" i="1"/>
  <c r="PQ86" i="1"/>
  <c r="OT69" i="1"/>
  <c r="OS54" i="1"/>
  <c r="OS34" i="1"/>
  <c r="QO65" i="1"/>
  <c r="RM61" i="1"/>
  <c r="OS80" i="1"/>
  <c r="RM150" i="1"/>
  <c r="QO205" i="1"/>
  <c r="PQ109" i="1"/>
  <c r="QO199" i="1"/>
  <c r="RM176" i="1"/>
  <c r="PQ101" i="1"/>
  <c r="OS159" i="1"/>
  <c r="QO117" i="1"/>
  <c r="RM174" i="1"/>
  <c r="OS182" i="1"/>
  <c r="QO120" i="1"/>
  <c r="RO26" i="1"/>
  <c r="PR28" i="1"/>
  <c r="PR44" i="1"/>
  <c r="OU31" i="1"/>
  <c r="OU28" i="1"/>
  <c r="OU43" i="1"/>
  <c r="PS189" i="1"/>
  <c r="PS160" i="1"/>
  <c r="PS74" i="1"/>
  <c r="RO88" i="1"/>
  <c r="RO169" i="1"/>
  <c r="QO208" i="1"/>
  <c r="PS171" i="1"/>
  <c r="PS133" i="1"/>
  <c r="PR197" i="1"/>
  <c r="PS140" i="1"/>
  <c r="PS156" i="1"/>
  <c r="PT103" i="1"/>
  <c r="OT171" i="1"/>
  <c r="OU137" i="1"/>
  <c r="OU183" i="1"/>
  <c r="OU128" i="1"/>
  <c r="OT162" i="1"/>
  <c r="OT200" i="1"/>
  <c r="OV76" i="1"/>
  <c r="OU180" i="1"/>
  <c r="RQ77" i="1"/>
  <c r="QQ70" i="1"/>
  <c r="OV50" i="1"/>
  <c r="PS143" i="1"/>
  <c r="PS75" i="1"/>
  <c r="PR51" i="1"/>
  <c r="OU139" i="1"/>
  <c r="OU76" i="1"/>
  <c r="OT184" i="1"/>
  <c r="OT92" i="1"/>
  <c r="OU55" i="1"/>
  <c r="RN99" i="1"/>
  <c r="RO114" i="1"/>
  <c r="RN132" i="1"/>
  <c r="QP183" i="1"/>
  <c r="QQ78" i="1"/>
  <c r="QO72" i="1"/>
  <c r="RM35" i="1"/>
  <c r="QO86" i="1"/>
  <c r="PR69" i="1"/>
  <c r="PQ54" i="1"/>
  <c r="RM34" i="1"/>
  <c r="RM65" i="1"/>
  <c r="OS61" i="1"/>
  <c r="PQ80" i="1"/>
  <c r="PQ150" i="1"/>
  <c r="RM205" i="1"/>
  <c r="RM109" i="1"/>
  <c r="RM199" i="1"/>
  <c r="QO176" i="1"/>
  <c r="OS101" i="1"/>
  <c r="PQ159" i="1"/>
  <c r="RM186" i="1"/>
  <c r="RM117" i="1"/>
  <c r="OS174" i="1"/>
  <c r="RM182" i="1"/>
  <c r="RM120" i="1"/>
  <c r="QO174" i="1"/>
  <c r="OS120" i="1"/>
  <c r="RM111" i="1"/>
  <c r="PR175" i="1"/>
  <c r="YF175" i="1"/>
  <c r="RM38" i="1"/>
  <c r="YE38" i="1"/>
  <c r="OU207" i="1"/>
  <c r="YG207" i="1"/>
  <c r="OT24" i="1"/>
  <c r="YF24" i="1"/>
  <c r="OU173" i="1"/>
  <c r="YG173" i="1"/>
  <c r="RO126" i="1"/>
  <c r="YG126" i="1"/>
  <c r="RO145" i="1"/>
  <c r="YG145" i="1"/>
  <c r="RO122" i="1"/>
  <c r="YG122" i="1"/>
  <c r="RN131" i="1"/>
  <c r="YF131" i="1"/>
  <c r="QO146" i="1"/>
  <c r="YE146" i="1"/>
  <c r="PQ130" i="1"/>
  <c r="YE130" i="1"/>
  <c r="QO124" i="1"/>
  <c r="YE124" i="1"/>
  <c r="OS97" i="1"/>
  <c r="YE97" i="1"/>
  <c r="OU167" i="1"/>
  <c r="YG167" i="1"/>
  <c r="OS195" i="1"/>
  <c r="YE195" i="1"/>
  <c r="OS153" i="1"/>
  <c r="YE153" i="1"/>
  <c r="PS95" i="1"/>
  <c r="YG95" i="1"/>
  <c r="RN96" i="1"/>
  <c r="YF96" i="1"/>
  <c r="RO106" i="1"/>
  <c r="YG106" i="1"/>
  <c r="RN140" i="1"/>
  <c r="YF140" i="1"/>
  <c r="QO196" i="1"/>
  <c r="YE196" i="1"/>
  <c r="RM166" i="1"/>
  <c r="YE166" i="1"/>
  <c r="RM90" i="1"/>
  <c r="YE90" i="1"/>
  <c r="PS17" i="1"/>
  <c r="YG17" i="1"/>
  <c r="OU83" i="1"/>
  <c r="YG83" i="1"/>
  <c r="OU63" i="1"/>
  <c r="YG63" i="1"/>
  <c r="OU66" i="1"/>
  <c r="YG66" i="1"/>
  <c r="RO67" i="1"/>
  <c r="YG67" i="1"/>
  <c r="RO20" i="1"/>
  <c r="YG20" i="1"/>
  <c r="RO91" i="1"/>
  <c r="YG91" i="1"/>
  <c r="RN144" i="1"/>
  <c r="YF144" i="1"/>
  <c r="QS212" i="1"/>
  <c r="YI212" i="1"/>
  <c r="PQ105" i="1"/>
  <c r="YE105" i="1"/>
  <c r="RM62" i="1"/>
  <c r="YE62" i="1"/>
  <c r="OU79" i="1"/>
  <c r="YG79" i="1"/>
  <c r="OT84" i="1"/>
  <c r="YF84" i="1"/>
  <c r="OT141" i="1"/>
  <c r="YF141" i="1"/>
  <c r="OU131" i="1"/>
  <c r="YG131" i="1"/>
  <c r="RO157" i="1"/>
  <c r="YG157" i="1"/>
  <c r="QR138" i="1"/>
  <c r="YH138" i="1"/>
  <c r="RN136" i="1"/>
  <c r="YF136" i="1"/>
  <c r="PQ165" i="1"/>
  <c r="YE165" i="1"/>
  <c r="RO17" i="1"/>
  <c r="PS167" i="1"/>
  <c r="PS131" i="1"/>
  <c r="OU122" i="1"/>
  <c r="OU91" i="1"/>
  <c r="PS63" i="1"/>
  <c r="OT144" i="1"/>
  <c r="PQ97" i="1"/>
  <c r="RM196" i="1"/>
  <c r="OS111" i="1"/>
  <c r="PQ186" i="1"/>
  <c r="PQ174" i="1"/>
  <c r="PQ120" i="1"/>
  <c r="PQ170" i="1"/>
  <c r="YE170" i="1"/>
  <c r="QO107" i="1"/>
  <c r="YE107" i="1"/>
  <c r="RM56" i="1"/>
  <c r="YE56" i="1"/>
  <c r="RO206" i="1"/>
  <c r="YG206" i="1"/>
  <c r="PS52" i="1"/>
  <c r="YG52" i="1"/>
  <c r="OW190" i="1"/>
  <c r="YI190" i="1"/>
  <c r="OU24" i="1"/>
  <c r="YG24" i="1"/>
  <c r="QQ39" i="1"/>
  <c r="YG39" i="1"/>
  <c r="OU179" i="1"/>
  <c r="YG179" i="1"/>
  <c r="RO50" i="1"/>
  <c r="YG50" i="1"/>
  <c r="OS155" i="1"/>
  <c r="YE155" i="1"/>
  <c r="RM163" i="1"/>
  <c r="YE163" i="1"/>
  <c r="RN81" i="1"/>
  <c r="YF81" i="1"/>
  <c r="OS46" i="1"/>
  <c r="YE46" i="1"/>
  <c r="PR158" i="1"/>
  <c r="YF158" i="1"/>
  <c r="OU113" i="1"/>
  <c r="YG113" i="1"/>
  <c r="QR85" i="1"/>
  <c r="YH85" i="1"/>
  <c r="PS98" i="1"/>
  <c r="YG98" i="1"/>
  <c r="OU188" i="1"/>
  <c r="YG188" i="1"/>
  <c r="RO191" i="1"/>
  <c r="YG191" i="1"/>
  <c r="OW215" i="1"/>
  <c r="YI215" i="1"/>
  <c r="RM210" i="1"/>
  <c r="YE210" i="1"/>
  <c r="QO116" i="1"/>
  <c r="YE116" i="1"/>
  <c r="OS68" i="1"/>
  <c r="YE68" i="1"/>
  <c r="OS93" i="1"/>
  <c r="YE93" i="1"/>
  <c r="OT137" i="1"/>
  <c r="YF137" i="1"/>
  <c r="OU44" i="1"/>
  <c r="YG44" i="1"/>
  <c r="PS19" i="1"/>
  <c r="YG19" i="1"/>
  <c r="QQ48" i="1"/>
  <c r="YG48" i="1"/>
  <c r="OT147" i="1"/>
  <c r="YF147" i="1"/>
  <c r="PT58" i="1"/>
  <c r="YH58" i="1"/>
  <c r="RO115" i="1"/>
  <c r="YG115" i="1"/>
  <c r="RP161" i="1"/>
  <c r="YH161" i="1"/>
  <c r="QP167" i="1"/>
  <c r="YF167" i="1"/>
  <c r="RQ216" i="1"/>
  <c r="YI216" i="1"/>
  <c r="RM121" i="1"/>
  <c r="YE121" i="1"/>
  <c r="QO42" i="1"/>
  <c r="YE42" i="1"/>
  <c r="RO123" i="1"/>
  <c r="YG123" i="1"/>
  <c r="QQ71" i="1"/>
  <c r="YG71" i="1"/>
  <c r="QP201" i="1"/>
  <c r="YF201" i="1"/>
  <c r="OU36" i="1"/>
  <c r="YG36" i="1"/>
  <c r="RO118" i="1"/>
  <c r="YG118" i="1"/>
  <c r="OU142" i="1"/>
  <c r="YG142" i="1"/>
  <c r="RM197" i="1"/>
  <c r="YE197" i="1"/>
  <c r="QP64" i="1"/>
  <c r="YF64" i="1"/>
  <c r="OU20" i="1"/>
  <c r="PS83" i="1"/>
  <c r="PS66" i="1"/>
  <c r="OT140" i="1"/>
  <c r="OU145" i="1"/>
  <c r="OS90" i="1"/>
  <c r="QO38" i="1"/>
  <c r="QO111" i="1"/>
  <c r="QT214" i="1"/>
  <c r="YJ214" i="1"/>
  <c r="QR213" i="1"/>
  <c r="YH213" i="1"/>
  <c r="PQ195" i="1"/>
  <c r="PR141" i="1"/>
  <c r="PS173" i="1"/>
  <c r="OU106" i="1"/>
  <c r="OU157" i="1"/>
  <c r="RN64" i="1"/>
  <c r="OU67" i="1"/>
  <c r="OT96" i="1"/>
  <c r="RM165" i="1"/>
  <c r="OS146" i="1"/>
  <c r="OS166" i="1"/>
  <c r="RQ212" i="1"/>
  <c r="PV214" i="1"/>
  <c r="PR147" i="1"/>
  <c r="OU191" i="1"/>
  <c r="OV58" i="1"/>
  <c r="RO71" i="1"/>
  <c r="QQ52" i="1"/>
  <c r="OU118" i="1"/>
  <c r="PQ42" i="1"/>
  <c r="PQ46" i="1"/>
  <c r="PQ93" i="1"/>
  <c r="OS56" i="1"/>
  <c r="QP175" i="1"/>
  <c r="RM130" i="1"/>
  <c r="OW216" i="1"/>
  <c r="QQ36" i="1"/>
  <c r="RO19" i="1"/>
  <c r="PR137" i="1"/>
  <c r="OS197" i="1"/>
  <c r="RN201" i="1"/>
  <c r="OV161" i="1"/>
  <c r="PQ68" i="1"/>
  <c r="RM170" i="1"/>
  <c r="QO163" i="1"/>
  <c r="OS107" i="1"/>
  <c r="PS39" i="1"/>
  <c r="QQ24" i="1"/>
  <c r="OU115" i="1"/>
  <c r="PS179" i="1"/>
  <c r="OU50" i="1"/>
  <c r="PS113" i="1"/>
  <c r="OU123" i="1"/>
  <c r="RP85" i="1"/>
  <c r="OU48" i="1"/>
  <c r="PS188" i="1"/>
  <c r="OS210" i="1"/>
  <c r="OS121" i="1"/>
  <c r="RO39" i="1"/>
  <c r="RO44" i="1"/>
  <c r="PS36" i="1"/>
  <c r="PS24" i="1"/>
  <c r="OU19" i="1"/>
  <c r="RN158" i="1"/>
  <c r="QP137" i="1"/>
  <c r="PS206" i="1"/>
  <c r="PU190" i="1"/>
  <c r="QP147" i="1"/>
  <c r="PS115" i="1"/>
  <c r="QQ179" i="1"/>
  <c r="PS191" i="1"/>
  <c r="PQ197" i="1"/>
  <c r="PS50" i="1"/>
  <c r="QQ113" i="1"/>
  <c r="QQ98" i="1"/>
  <c r="QR58" i="1"/>
  <c r="PS123" i="1"/>
  <c r="OU71" i="1"/>
  <c r="OT201" i="1"/>
  <c r="OV85" i="1"/>
  <c r="RO52" i="1"/>
  <c r="PS48" i="1"/>
  <c r="PS118" i="1"/>
  <c r="PT161" i="1"/>
  <c r="OT167" i="1"/>
  <c r="QQ188" i="1"/>
  <c r="QQ142" i="1"/>
  <c r="OS42" i="1"/>
  <c r="QO46" i="1"/>
  <c r="QO93" i="1"/>
  <c r="PR81" i="1"/>
  <c r="QO68" i="1"/>
  <c r="PQ56" i="1"/>
  <c r="PQ210" i="1"/>
  <c r="PQ121" i="1"/>
  <c r="QO170" i="1"/>
  <c r="OS163" i="1"/>
  <c r="PQ107" i="1"/>
  <c r="PQ155" i="1"/>
  <c r="PQ116" i="1"/>
  <c r="PU216" i="1"/>
  <c r="OU39" i="1"/>
  <c r="QQ44" i="1"/>
  <c r="RO36" i="1"/>
  <c r="RO24" i="1"/>
  <c r="QQ19" i="1"/>
  <c r="OT158" i="1"/>
  <c r="RN137" i="1"/>
  <c r="QQ206" i="1"/>
  <c r="RQ190" i="1"/>
  <c r="RN147" i="1"/>
  <c r="QQ115" i="1"/>
  <c r="RO179" i="1"/>
  <c r="QQ191" i="1"/>
  <c r="QO197" i="1"/>
  <c r="QQ50" i="1"/>
  <c r="RO113" i="1"/>
  <c r="RO98" i="1"/>
  <c r="RP58" i="1"/>
  <c r="QQ123" i="1"/>
  <c r="PS71" i="1"/>
  <c r="PR201" i="1"/>
  <c r="PT85" i="1"/>
  <c r="OU52" i="1"/>
  <c r="RO48" i="1"/>
  <c r="QQ118" i="1"/>
  <c r="QR161" i="1"/>
  <c r="PR167" i="1"/>
  <c r="RO188" i="1"/>
  <c r="RO142" i="1"/>
  <c r="RM42" i="1"/>
  <c r="RM46" i="1"/>
  <c r="RM93" i="1"/>
  <c r="QP81" i="1"/>
  <c r="RM68" i="1"/>
  <c r="QO56" i="1"/>
  <c r="QO210" i="1"/>
  <c r="QO121" i="1"/>
  <c r="OS170" i="1"/>
  <c r="PQ163" i="1"/>
  <c r="RM107" i="1"/>
  <c r="QO155" i="1"/>
  <c r="RM116" i="1"/>
  <c r="PU215" i="1"/>
  <c r="QS215" i="1"/>
  <c r="QQ20" i="1"/>
  <c r="QP24" i="1"/>
  <c r="OU17" i="1"/>
  <c r="QQ79" i="1"/>
  <c r="QQ167" i="1"/>
  <c r="QO195" i="1"/>
  <c r="QQ207" i="1"/>
  <c r="QQ83" i="1"/>
  <c r="QP141" i="1"/>
  <c r="QO153" i="1"/>
  <c r="QQ131" i="1"/>
  <c r="QQ66" i="1"/>
  <c r="QQ173" i="1"/>
  <c r="QQ95" i="1"/>
  <c r="PS106" i="1"/>
  <c r="PR136" i="1"/>
  <c r="PS122" i="1"/>
  <c r="PR140" i="1"/>
  <c r="PS157" i="1"/>
  <c r="PS126" i="1"/>
  <c r="PS91" i="1"/>
  <c r="OT64" i="1"/>
  <c r="OV138" i="1"/>
  <c r="RN84" i="1"/>
  <c r="QQ63" i="1"/>
  <c r="PS67" i="1"/>
  <c r="PR131" i="1"/>
  <c r="PS145" i="1"/>
  <c r="PR96" i="1"/>
  <c r="PR144" i="1"/>
  <c r="PQ62" i="1"/>
  <c r="QO97" i="1"/>
  <c r="PQ90" i="1"/>
  <c r="PQ38" i="1"/>
  <c r="OS196" i="1"/>
  <c r="RM105" i="1"/>
  <c r="OS165" i="1"/>
  <c r="RN175" i="1"/>
  <c r="OS130" i="1"/>
  <c r="PQ124" i="1"/>
  <c r="RM146" i="1"/>
  <c r="PQ166" i="1"/>
  <c r="PS20" i="1"/>
  <c r="PR24" i="1"/>
  <c r="QQ17" i="1"/>
  <c r="RO79" i="1"/>
  <c r="RO167" i="1"/>
  <c r="RM195" i="1"/>
  <c r="RO207" i="1"/>
  <c r="RO83" i="1"/>
  <c r="RN141" i="1"/>
  <c r="RM153" i="1"/>
  <c r="RO131" i="1"/>
  <c r="RO66" i="1"/>
  <c r="RO173" i="1"/>
  <c r="RO95" i="1"/>
  <c r="QQ106" i="1"/>
  <c r="QP136" i="1"/>
  <c r="QQ122" i="1"/>
  <c r="QP140" i="1"/>
  <c r="QQ157" i="1"/>
  <c r="QQ126" i="1"/>
  <c r="QQ91" i="1"/>
  <c r="PR64" i="1"/>
  <c r="PT138" i="1"/>
  <c r="QP84" i="1"/>
  <c r="RO63" i="1"/>
  <c r="QQ67" i="1"/>
  <c r="QP131" i="1"/>
  <c r="QQ145" i="1"/>
  <c r="QP96" i="1"/>
  <c r="QP144" i="1"/>
  <c r="QO62" i="1"/>
  <c r="RM97" i="1"/>
  <c r="QO90" i="1"/>
  <c r="OS38" i="1"/>
  <c r="PQ196" i="1"/>
  <c r="OS105" i="1"/>
  <c r="QO165" i="1"/>
  <c r="OT175" i="1"/>
  <c r="QO130" i="1"/>
  <c r="RM124" i="1"/>
  <c r="PQ146" i="1"/>
  <c r="QO166" i="1"/>
  <c r="PU212" i="1"/>
  <c r="RQ215" i="1"/>
  <c r="QS216" i="1"/>
  <c r="PT213" i="1"/>
  <c r="RP213" i="1"/>
  <c r="TY53" i="1"/>
  <c r="TZ195" i="1"/>
  <c r="TZ211" i="1"/>
  <c r="UA52" i="1"/>
  <c r="UA48" i="1"/>
  <c r="TZ84" i="1"/>
  <c r="TZ102" i="1"/>
  <c r="TZ135" i="1"/>
  <c r="TY33" i="1"/>
  <c r="TY100" i="1"/>
  <c r="UB190" i="1"/>
  <c r="WM190" i="1"/>
  <c r="XK190" i="1" s="1"/>
  <c r="TZ30" i="1"/>
  <c r="TZ119" i="1"/>
  <c r="TZ202" i="1"/>
  <c r="TZ23" i="1"/>
  <c r="UA23" i="1"/>
  <c r="UA99" i="1"/>
  <c r="TZ168" i="1"/>
  <c r="UA43" i="1"/>
  <c r="TZ18" i="1"/>
  <c r="UB188" i="1"/>
  <c r="WM188" i="1"/>
  <c r="XK188" i="1" s="1"/>
  <c r="TZ94" i="1"/>
  <c r="TY41" i="1"/>
  <c r="TZ108" i="1"/>
  <c r="UA83" i="1"/>
  <c r="UA40" i="1"/>
  <c r="TZ197" i="1"/>
  <c r="TZ33" i="1"/>
  <c r="TZ187" i="1"/>
  <c r="UA32" i="1"/>
  <c r="TZ162" i="1"/>
  <c r="UA91" i="1"/>
  <c r="TZ154" i="1"/>
  <c r="UA157" i="1"/>
  <c r="UA82" i="1"/>
  <c r="TZ134" i="1"/>
  <c r="TY46" i="1"/>
  <c r="TY90" i="1"/>
  <c r="TY86" i="1"/>
  <c r="TZ175" i="1"/>
  <c r="TY120" i="1"/>
  <c r="OW212" i="1"/>
  <c r="OX214" i="1"/>
  <c r="OV213" i="1"/>
  <c r="TZ208" i="1"/>
  <c r="TY87" i="1"/>
  <c r="UA18" i="1"/>
  <c r="TY60" i="1"/>
  <c r="UA118" i="1"/>
  <c r="TY108" i="1"/>
  <c r="UA114" i="1"/>
  <c r="TY57" i="1"/>
  <c r="TY192" i="1"/>
  <c r="TZ193" i="1"/>
  <c r="TZ200" i="1"/>
  <c r="TY104" i="1"/>
  <c r="TZ100" i="1"/>
  <c r="UA127" i="1"/>
  <c r="TZ41" i="1"/>
  <c r="UA140" i="1"/>
  <c r="UA110" i="1"/>
  <c r="TY211" i="1"/>
  <c r="TZ151" i="1"/>
  <c r="TZ141" i="1"/>
  <c r="TY37" i="1"/>
  <c r="TY21" i="1"/>
  <c r="TY152" i="1"/>
  <c r="TY112" i="1"/>
  <c r="TZ177" i="1"/>
  <c r="UA26" i="1"/>
  <c r="TZ201" i="1"/>
  <c r="TY42" i="1"/>
  <c r="TY56" i="1"/>
  <c r="TY38" i="1"/>
  <c r="TY80" i="1"/>
  <c r="TY54" i="1"/>
  <c r="TY93" i="1"/>
  <c r="TY72" i="1"/>
  <c r="TY105" i="1"/>
  <c r="TY163" i="1"/>
  <c r="TY174" i="1"/>
  <c r="TY124" i="1"/>
  <c r="TY155" i="1"/>
  <c r="TY101" i="1"/>
  <c r="TY121" i="1"/>
  <c r="TY196" i="1"/>
  <c r="TY109" i="1"/>
  <c r="WL110" i="1"/>
  <c r="XJ110" i="1" s="1"/>
  <c r="MB110" i="1"/>
  <c r="IJ110" i="1"/>
  <c r="FP110" i="1"/>
  <c r="LD110" i="1"/>
  <c r="CW110" i="1"/>
  <c r="KF110" i="1"/>
  <c r="HL110" i="1"/>
  <c r="MZ110" i="1"/>
  <c r="JH110" i="1"/>
  <c r="GN110" i="1"/>
  <c r="TZ87" i="1"/>
  <c r="TY208" i="1"/>
  <c r="TZ152" i="1"/>
  <c r="TZ37" i="1"/>
  <c r="TY49" i="1"/>
  <c r="TZ112" i="1"/>
  <c r="UA63" i="1"/>
  <c r="UA204" i="1"/>
  <c r="TZ164" i="1"/>
  <c r="TZ127" i="1"/>
  <c r="TY177" i="1"/>
  <c r="TY194" i="1"/>
  <c r="TY153" i="1"/>
  <c r="TZ32" i="1"/>
  <c r="TZ204" i="1"/>
  <c r="TZ22" i="1"/>
  <c r="UA106" i="1"/>
  <c r="UA191" i="1"/>
  <c r="TZ153" i="1"/>
  <c r="TY29" i="1"/>
  <c r="TZ158" i="1"/>
  <c r="TZ96" i="1"/>
  <c r="TZ147" i="1"/>
  <c r="TZ64" i="1"/>
  <c r="TY195" i="1"/>
  <c r="TY125" i="1"/>
  <c r="TZ99" i="1"/>
  <c r="TZ144" i="1"/>
  <c r="TZ104" i="1"/>
  <c r="TZ192" i="1"/>
  <c r="TZ209" i="1"/>
  <c r="UA36" i="1"/>
  <c r="TZ53" i="1"/>
  <c r="UA95" i="1"/>
  <c r="UA128" i="1"/>
  <c r="TZ172" i="1"/>
  <c r="TZ198" i="1"/>
  <c r="TZ57" i="1"/>
  <c r="UA75" i="1"/>
  <c r="UA44" i="1"/>
  <c r="UA39" i="1"/>
  <c r="UA88" i="1"/>
  <c r="TY134" i="1"/>
  <c r="UA76" i="1"/>
  <c r="WL76" i="1"/>
  <c r="XJ76" i="1" s="1"/>
  <c r="TY35" i="1"/>
  <c r="TZ81" i="1"/>
  <c r="TY61" i="1"/>
  <c r="TY186" i="1"/>
  <c r="TY116" i="1"/>
  <c r="TY210" i="1"/>
  <c r="TY165" i="1"/>
  <c r="UC212" i="1"/>
  <c r="UC216" i="1"/>
  <c r="UB213" i="1"/>
  <c r="WL75" i="1"/>
  <c r="XJ75" i="1" s="1"/>
  <c r="MB75" i="1"/>
  <c r="IJ75" i="1"/>
  <c r="GN75" i="1"/>
  <c r="LD75" i="1"/>
  <c r="FP75" i="1"/>
  <c r="KF75" i="1"/>
  <c r="CW75" i="1"/>
  <c r="MZ75" i="1"/>
  <c r="JH75" i="1"/>
  <c r="HL75" i="1"/>
  <c r="WL173" i="1"/>
  <c r="XJ173" i="1" s="1"/>
  <c r="MB173" i="1"/>
  <c r="IJ173" i="1"/>
  <c r="HL173" i="1"/>
  <c r="LD173" i="1"/>
  <c r="GN173" i="1"/>
  <c r="KF173" i="1"/>
  <c r="FP173" i="1"/>
  <c r="MZ173" i="1"/>
  <c r="JH173" i="1"/>
  <c r="CW173" i="1"/>
  <c r="WL53" i="1"/>
  <c r="XJ53" i="1" s="1"/>
  <c r="IJ53" i="1"/>
  <c r="GN53" i="1"/>
  <c r="MZ53" i="1"/>
  <c r="JH53" i="1"/>
  <c r="FP53" i="1"/>
  <c r="MB53" i="1"/>
  <c r="KF53" i="1"/>
  <c r="CW53" i="1"/>
  <c r="LD53" i="1"/>
  <c r="HL53" i="1"/>
  <c r="TZ125" i="1"/>
  <c r="UA27" i="1"/>
  <c r="UB77" i="1"/>
  <c r="WM77" i="1"/>
  <c r="XK77" i="1" s="1"/>
  <c r="TY198" i="1"/>
  <c r="TZ184" i="1"/>
  <c r="TZ129" i="1"/>
  <c r="TY168" i="1"/>
  <c r="UA98" i="1"/>
  <c r="UA179" i="1"/>
  <c r="TY187" i="1"/>
  <c r="TY129" i="1"/>
  <c r="TZ40" i="1"/>
  <c r="TZ49" i="1"/>
  <c r="UA94" i="1"/>
  <c r="TZ203" i="1"/>
  <c r="UA70" i="1"/>
  <c r="TZ45" i="1"/>
  <c r="TZ136" i="1"/>
  <c r="TY45" i="1"/>
  <c r="TY25" i="1"/>
  <c r="TY154" i="1"/>
  <c r="TZ181" i="1"/>
  <c r="TZ27" i="1"/>
  <c r="UA188" i="1"/>
  <c r="TZ60" i="1"/>
  <c r="TY62" i="1"/>
  <c r="TY68" i="1"/>
  <c r="TY89" i="1"/>
  <c r="TY97" i="1"/>
  <c r="TZ69" i="1"/>
  <c r="TY65" i="1"/>
  <c r="TY34" i="1"/>
  <c r="TY130" i="1"/>
  <c r="TY117" i="1"/>
  <c r="TY146" i="1"/>
  <c r="TY170" i="1"/>
  <c r="TY111" i="1"/>
  <c r="TY107" i="1"/>
  <c r="TY159" i="1"/>
  <c r="TY166" i="1"/>
  <c r="TY182" i="1"/>
  <c r="TY150" i="1"/>
  <c r="TY199" i="1"/>
  <c r="TY205" i="1"/>
  <c r="TY176" i="1"/>
  <c r="UC215" i="1"/>
  <c r="WL106" i="1"/>
  <c r="XJ106" i="1" s="1"/>
  <c r="KF106" i="1"/>
  <c r="GN106" i="1"/>
  <c r="MZ106" i="1"/>
  <c r="JH106" i="1"/>
  <c r="FP106" i="1"/>
  <c r="MB106" i="1"/>
  <c r="IJ106" i="1"/>
  <c r="CW106" i="1"/>
  <c r="LD106" i="1"/>
  <c r="HL106" i="1"/>
  <c r="NX118" i="1"/>
  <c r="NV192" i="1"/>
  <c r="QP192" i="1" s="1"/>
  <c r="NW200" i="1"/>
  <c r="NX127" i="1"/>
  <c r="YH127" i="1" s="1"/>
  <c r="NW141" i="1"/>
  <c r="NY73" i="1"/>
  <c r="PU73" i="1" s="1"/>
  <c r="NW60" i="1"/>
  <c r="PS60" i="1" s="1"/>
  <c r="NV42" i="1"/>
  <c r="YF42" i="1" s="1"/>
  <c r="NV56" i="1"/>
  <c r="NV38" i="1"/>
  <c r="OT38" i="1" s="1"/>
  <c r="NV80" i="1"/>
  <c r="RN80" i="1" s="1"/>
  <c r="NV54" i="1"/>
  <c r="YF54" i="1" s="1"/>
  <c r="NV93" i="1"/>
  <c r="PR93" i="1" s="1"/>
  <c r="NV72" i="1"/>
  <c r="PR72" i="1" s="1"/>
  <c r="NV105" i="1"/>
  <c r="NV163" i="1"/>
  <c r="YF163" i="1" s="1"/>
  <c r="NV174" i="1"/>
  <c r="NV124" i="1"/>
  <c r="PR124" i="1" s="1"/>
  <c r="NV155" i="1"/>
  <c r="PR155" i="1" s="1"/>
  <c r="NV101" i="1"/>
  <c r="YF101" i="1" s="1"/>
  <c r="NV121" i="1"/>
  <c r="RN121" i="1" s="1"/>
  <c r="NV196" i="1"/>
  <c r="RN196" i="1" s="1"/>
  <c r="NV109" i="1"/>
  <c r="NX160" i="1"/>
  <c r="YH160" i="1" s="1"/>
  <c r="NX113" i="1"/>
  <c r="NW100" i="1"/>
  <c r="RO100" i="1" s="1"/>
  <c r="NX110" i="1"/>
  <c r="NZ190" i="1"/>
  <c r="YJ190" i="1" s="1"/>
  <c r="NV37" i="1"/>
  <c r="QP37" i="1" s="1"/>
  <c r="NV112" i="1"/>
  <c r="OT112" i="1" s="1"/>
  <c r="NW87" i="1"/>
  <c r="PS87" i="1" s="1"/>
  <c r="NV208" i="1"/>
  <c r="YF208" i="1" s="1"/>
  <c r="NW37" i="1"/>
  <c r="RO37" i="1" s="1"/>
  <c r="NV49" i="1"/>
  <c r="QP49" i="1" s="1"/>
  <c r="NW112" i="1"/>
  <c r="NX63" i="1"/>
  <c r="YH63" i="1" s="1"/>
  <c r="NX28" i="1"/>
  <c r="NX139" i="1"/>
  <c r="QR139" i="1" s="1"/>
  <c r="NZ73" i="1"/>
  <c r="NX204" i="1"/>
  <c r="YH204" i="1" s="1"/>
  <c r="NW164" i="1"/>
  <c r="NW127" i="1"/>
  <c r="QQ127" i="1" s="1"/>
  <c r="NX123" i="1"/>
  <c r="PT123" i="1" s="1"/>
  <c r="NV177" i="1"/>
  <c r="OT177" i="1" s="1"/>
  <c r="NV194" i="1"/>
  <c r="RN194" i="1" s="1"/>
  <c r="NV153" i="1"/>
  <c r="OT153" i="1" s="1"/>
  <c r="UA135" i="1"/>
  <c r="NW32" i="1"/>
  <c r="YG32" i="1" s="1"/>
  <c r="NW204" i="1"/>
  <c r="OU204" i="1" s="1"/>
  <c r="NW22" i="1"/>
  <c r="PS22" i="1" s="1"/>
  <c r="NX106" i="1"/>
  <c r="NX191" i="1"/>
  <c r="YH191" i="1" s="1"/>
  <c r="NW153" i="1"/>
  <c r="OU153" i="1" s="1"/>
  <c r="NW158" i="1"/>
  <c r="RO158" i="1" s="1"/>
  <c r="NW96" i="1"/>
  <c r="OU96" i="1" s="1"/>
  <c r="NW147" i="1"/>
  <c r="YG147" i="1" s="1"/>
  <c r="NW64" i="1"/>
  <c r="OU64" i="1" s="1"/>
  <c r="NV195" i="1"/>
  <c r="PR195" i="1" s="1"/>
  <c r="NV125" i="1"/>
  <c r="NW99" i="1"/>
  <c r="YG99" i="1" s="1"/>
  <c r="NW144" i="1"/>
  <c r="QQ144" i="1" s="1"/>
  <c r="NW104" i="1"/>
  <c r="PS104" i="1" s="1"/>
  <c r="NX207" i="1"/>
  <c r="QR207" i="1" s="1"/>
  <c r="NW192" i="1"/>
  <c r="YG192" i="1" s="1"/>
  <c r="NW209" i="1"/>
  <c r="OU209" i="1" s="1"/>
  <c r="NX36" i="1"/>
  <c r="PT36" i="1" s="1"/>
  <c r="NX149" i="1"/>
  <c r="NW53" i="1"/>
  <c r="YG53" i="1" s="1"/>
  <c r="NX95" i="1"/>
  <c r="NX119" i="1"/>
  <c r="PT119" i="1" s="1"/>
  <c r="NX128" i="1"/>
  <c r="RP128" i="1" s="1"/>
  <c r="NW172" i="1"/>
  <c r="YG172" i="1" s="1"/>
  <c r="NW198" i="1"/>
  <c r="NW57" i="1"/>
  <c r="QQ57" i="1" s="1"/>
  <c r="NX75" i="1"/>
  <c r="NX44" i="1"/>
  <c r="YH44" i="1" s="1"/>
  <c r="NX145" i="1"/>
  <c r="NX135" i="1"/>
  <c r="OV135" i="1" s="1"/>
  <c r="NX39" i="1"/>
  <c r="PT39" i="1" s="1"/>
  <c r="NX189" i="1"/>
  <c r="YH189" i="1" s="1"/>
  <c r="NX169" i="1"/>
  <c r="PT169" i="1" s="1"/>
  <c r="NX88" i="1"/>
  <c r="QR88" i="1" s="1"/>
  <c r="NX143" i="1"/>
  <c r="PT143" i="1" s="1"/>
  <c r="NV134" i="1"/>
  <c r="YF134" i="1" s="1"/>
  <c r="NV46" i="1"/>
  <c r="NV90" i="1"/>
  <c r="QP90" i="1" s="1"/>
  <c r="NV86" i="1"/>
  <c r="NW175" i="1"/>
  <c r="YG175" i="1" s="1"/>
  <c r="NV120" i="1"/>
  <c r="NZ212" i="1"/>
  <c r="NZ216" i="1"/>
  <c r="RR216" i="1" s="1"/>
  <c r="OA214" i="1"/>
  <c r="YK214" i="1" s="1"/>
  <c r="NY213" i="1"/>
  <c r="NW208" i="1"/>
  <c r="QQ208" i="1" s="1"/>
  <c r="NV60" i="1"/>
  <c r="NV108" i="1"/>
  <c r="YF108" i="1" s="1"/>
  <c r="NX114" i="1"/>
  <c r="OV114" i="1" s="1"/>
  <c r="NW41" i="1"/>
  <c r="QQ41" i="1" s="1"/>
  <c r="NX140" i="1"/>
  <c r="NV211" i="1"/>
  <c r="YF211" i="1" s="1"/>
  <c r="NW151" i="1"/>
  <c r="NW125" i="1"/>
  <c r="RO125" i="1" s="1"/>
  <c r="NV53" i="1"/>
  <c r="NV87" i="1"/>
  <c r="YF87" i="1" s="1"/>
  <c r="NX18" i="1"/>
  <c r="NX115" i="1"/>
  <c r="QR115" i="1" s="1"/>
  <c r="NV198" i="1"/>
  <c r="PR198" i="1" s="1"/>
  <c r="NW184" i="1"/>
  <c r="YG184" i="1" s="1"/>
  <c r="NW129" i="1"/>
  <c r="QQ129" i="1" s="1"/>
  <c r="NV168" i="1"/>
  <c r="PR168" i="1" s="1"/>
  <c r="NX98" i="1"/>
  <c r="NX179" i="1"/>
  <c r="YH179" i="1" s="1"/>
  <c r="NY58" i="1"/>
  <c r="NV187" i="1"/>
  <c r="NV129" i="1"/>
  <c r="RN129" i="1" s="1"/>
  <c r="NW193" i="1"/>
  <c r="QQ193" i="1" s="1"/>
  <c r="NX24" i="1"/>
  <c r="QR24" i="1" s="1"/>
  <c r="NW40" i="1"/>
  <c r="OU40" i="1" s="1"/>
  <c r="NW49" i="1"/>
  <c r="QQ49" i="1" s="1"/>
  <c r="NX94" i="1"/>
  <c r="NW203" i="1"/>
  <c r="PS203" i="1" s="1"/>
  <c r="NX30" i="1"/>
  <c r="OV30" i="1" s="1"/>
  <c r="NX70" i="1"/>
  <c r="YH70" i="1" s="1"/>
  <c r="NW45" i="1"/>
  <c r="NW136" i="1"/>
  <c r="PS136" i="1" s="1"/>
  <c r="NV45" i="1"/>
  <c r="OT45" i="1" s="1"/>
  <c r="NX79" i="1"/>
  <c r="YH79" i="1" s="1"/>
  <c r="NV25" i="1"/>
  <c r="NV154" i="1"/>
  <c r="OT154" i="1" s="1"/>
  <c r="NW181" i="1"/>
  <c r="NW27" i="1"/>
  <c r="YG27" i="1" s="1"/>
  <c r="NX180" i="1"/>
  <c r="NX188" i="1"/>
  <c r="PT188" i="1" s="1"/>
  <c r="NX20" i="1"/>
  <c r="OV20" i="1" s="1"/>
  <c r="NW177" i="1"/>
  <c r="YG177" i="1" s="1"/>
  <c r="NX26" i="1"/>
  <c r="NW201" i="1"/>
  <c r="RO201" i="1" s="1"/>
  <c r="NV62" i="1"/>
  <c r="NV68" i="1"/>
  <c r="YF68" i="1" s="1"/>
  <c r="NV89" i="1"/>
  <c r="NV97" i="1"/>
  <c r="OT97" i="1" s="1"/>
  <c r="NW69" i="1"/>
  <c r="NV65" i="1"/>
  <c r="YF65" i="1" s="1"/>
  <c r="NV34" i="1"/>
  <c r="NV130" i="1"/>
  <c r="RN130" i="1" s="1"/>
  <c r="NV117" i="1"/>
  <c r="NV146" i="1"/>
  <c r="YF146" i="1" s="1"/>
  <c r="NV170" i="1"/>
  <c r="NV111" i="1"/>
  <c r="RN111" i="1" s="1"/>
  <c r="NV107" i="1"/>
  <c r="NV159" i="1"/>
  <c r="YF159" i="1" s="1"/>
  <c r="NV166" i="1"/>
  <c r="NV182" i="1"/>
  <c r="NV150" i="1"/>
  <c r="NV199" i="1"/>
  <c r="YF199" i="1" s="1"/>
  <c r="NV205" i="1"/>
  <c r="NV176" i="1"/>
  <c r="NZ215" i="1"/>
  <c r="NV57" i="1"/>
  <c r="YF57" i="1" s="1"/>
  <c r="NY50" i="1"/>
  <c r="NY179" i="1"/>
  <c r="NV104" i="1"/>
  <c r="NV152" i="1"/>
  <c r="YF152" i="1" s="1"/>
  <c r="NX27" i="1"/>
  <c r="QR27" i="1" s="1"/>
  <c r="NX185" i="1"/>
  <c r="NW195" i="1"/>
  <c r="OU195" i="1" s="1"/>
  <c r="NW152" i="1"/>
  <c r="YG152" i="1" s="1"/>
  <c r="NW211" i="1"/>
  <c r="NY85" i="1"/>
  <c r="NX52" i="1"/>
  <c r="NX183" i="1"/>
  <c r="YH183" i="1" s="1"/>
  <c r="NX48" i="1"/>
  <c r="NX147" i="1"/>
  <c r="NW84" i="1"/>
  <c r="NW102" i="1"/>
  <c r="RO102" i="1" s="1"/>
  <c r="NY103" i="1"/>
  <c r="QS103" i="1" s="1"/>
  <c r="NW135" i="1"/>
  <c r="NV33" i="1"/>
  <c r="NV100" i="1"/>
  <c r="YF100" i="1" s="1"/>
  <c r="NW30" i="1"/>
  <c r="RO30" i="1" s="1"/>
  <c r="NW119" i="1"/>
  <c r="NX17" i="1"/>
  <c r="PT17" i="1" s="1"/>
  <c r="NW202" i="1"/>
  <c r="YG202" i="1" s="1"/>
  <c r="NW23" i="1"/>
  <c r="RO23" i="1" s="1"/>
  <c r="NX23" i="1"/>
  <c r="NX137" i="1"/>
  <c r="QR137" i="1" s="1"/>
  <c r="NX193" i="1"/>
  <c r="YH193" i="1" s="1"/>
  <c r="NX131" i="1"/>
  <c r="NX99" i="1"/>
  <c r="NW168" i="1"/>
  <c r="NX43" i="1"/>
  <c r="YH43" i="1" s="1"/>
  <c r="NW18" i="1"/>
  <c r="NW94" i="1"/>
  <c r="NV41" i="1"/>
  <c r="QP41" i="1" s="1"/>
  <c r="NX71" i="1"/>
  <c r="YH71" i="1" s="1"/>
  <c r="NX151" i="1"/>
  <c r="NX59" i="1"/>
  <c r="OV59" i="1" s="1"/>
  <c r="NX171" i="1"/>
  <c r="QR171" i="1" s="1"/>
  <c r="NW108" i="1"/>
  <c r="YG108" i="1" s="1"/>
  <c r="NX83" i="1"/>
  <c r="NX40" i="1"/>
  <c r="NY76" i="1"/>
  <c r="NW197" i="1"/>
  <c r="YG197" i="1" s="1"/>
  <c r="NW33" i="1"/>
  <c r="QQ33" i="1" s="1"/>
  <c r="NY188" i="1"/>
  <c r="NX200" i="1"/>
  <c r="NW187" i="1"/>
  <c r="QQ187" i="1" s="1"/>
  <c r="NX32" i="1"/>
  <c r="QR32" i="1" s="1"/>
  <c r="NW162" i="1"/>
  <c r="NX91" i="1"/>
  <c r="PT91" i="1" s="1"/>
  <c r="NX206" i="1"/>
  <c r="RP206" i="1" s="1"/>
  <c r="NW154" i="1"/>
  <c r="NX157" i="1"/>
  <c r="NX82" i="1"/>
  <c r="NW134" i="1"/>
  <c r="YG134" i="1" s="1"/>
  <c r="NV35" i="1"/>
  <c r="NW81" i="1"/>
  <c r="OU81" i="1" s="1"/>
  <c r="NV61" i="1"/>
  <c r="NV186" i="1"/>
  <c r="YF186" i="1" s="1"/>
  <c r="NV116" i="1"/>
  <c r="NV210" i="1"/>
  <c r="NV165" i="1"/>
  <c r="OT165" i="1" s="1"/>
  <c r="OV77" i="1"/>
  <c r="RP77" i="1"/>
  <c r="QR77" i="1"/>
  <c r="PT77" i="1"/>
  <c r="UA206" i="1"/>
  <c r="UA171" i="1"/>
  <c r="EU215" i="1"/>
  <c r="DW215" i="1"/>
  <c r="CC215" i="1"/>
  <c r="CB215" i="1"/>
  <c r="UD214" i="1"/>
  <c r="CZ214" i="1"/>
  <c r="WP214" i="1" s="1"/>
  <c r="XN214" i="1" s="1"/>
  <c r="NC214" i="1"/>
  <c r="ME214" i="1"/>
  <c r="LG214" i="1"/>
  <c r="KI214" i="1"/>
  <c r="JK214" i="1"/>
  <c r="IM214" i="1"/>
  <c r="HO214" i="1"/>
  <c r="GQ214" i="1"/>
  <c r="FS214" i="1"/>
  <c r="NC213" i="1"/>
  <c r="ME213" i="1"/>
  <c r="LG213" i="1"/>
  <c r="KI213" i="1"/>
  <c r="JK213" i="1"/>
  <c r="IM213" i="1"/>
  <c r="HO213" i="1"/>
  <c r="GQ213" i="1"/>
  <c r="FS213" i="1"/>
  <c r="CZ213" i="1"/>
  <c r="WP213" i="1" s="1"/>
  <c r="XN213" i="1" s="1"/>
  <c r="CZ215" i="1"/>
  <c r="WP215" i="1" s="1"/>
  <c r="XN215" i="1" s="1"/>
  <c r="NC215" i="1"/>
  <c r="ME215" i="1"/>
  <c r="LG215" i="1"/>
  <c r="KI215" i="1"/>
  <c r="JK215" i="1"/>
  <c r="IM215" i="1"/>
  <c r="HO215" i="1"/>
  <c r="GQ215" i="1"/>
  <c r="FS215" i="1"/>
  <c r="CB212" i="1"/>
  <c r="CC212" i="1"/>
  <c r="EU212" i="1"/>
  <c r="DW212" i="1"/>
  <c r="CB216" i="1"/>
  <c r="CC216" i="1"/>
  <c r="EU216" i="1"/>
  <c r="DW216" i="1"/>
  <c r="EV214" i="1"/>
  <c r="DX214" i="1"/>
  <c r="EW214" i="1"/>
  <c r="DY214" i="1"/>
  <c r="RS214" i="1"/>
  <c r="CA213" i="1"/>
  <c r="BE213" i="1"/>
  <c r="ET213" i="1"/>
  <c r="DV213" i="1"/>
  <c r="CZ216" i="1"/>
  <c r="WP216" i="1" s="1"/>
  <c r="XN216" i="1" s="1"/>
  <c r="NC216" i="1"/>
  <c r="ME216" i="1"/>
  <c r="LG216" i="1"/>
  <c r="KI216" i="1"/>
  <c r="JK216" i="1"/>
  <c r="IM216" i="1"/>
  <c r="HO216" i="1"/>
  <c r="GQ216" i="1"/>
  <c r="FS216" i="1"/>
  <c r="CZ212" i="1"/>
  <c r="WP212" i="1" s="1"/>
  <c r="XN212" i="1" s="1"/>
  <c r="NC212" i="1"/>
  <c r="ME212" i="1"/>
  <c r="LG212" i="1"/>
  <c r="KI212" i="1"/>
  <c r="JK212" i="1"/>
  <c r="IM212" i="1"/>
  <c r="HO212" i="1"/>
  <c r="GQ212" i="1"/>
  <c r="FS212" i="1"/>
  <c r="LD102" i="1"/>
  <c r="FP102" i="1"/>
  <c r="KF102" i="1"/>
  <c r="CW102" i="1"/>
  <c r="WM102" i="1" s="1"/>
  <c r="XK102" i="1" s="1"/>
  <c r="MZ102" i="1"/>
  <c r="JH102" i="1"/>
  <c r="HL102" i="1"/>
  <c r="MB102" i="1"/>
  <c r="IJ102" i="1"/>
  <c r="GN102" i="1"/>
  <c r="MZ108" i="1"/>
  <c r="JH108" i="1"/>
  <c r="MB108" i="1"/>
  <c r="IJ108" i="1"/>
  <c r="HL108" i="1"/>
  <c r="CW108" i="1"/>
  <c r="WM108" i="1" s="1"/>
  <c r="XK108" i="1" s="1"/>
  <c r="LD108" i="1"/>
  <c r="GN108" i="1"/>
  <c r="KF108" i="1"/>
  <c r="FP108" i="1"/>
  <c r="UA151" i="1"/>
  <c r="LD162" i="1"/>
  <c r="GN162" i="1"/>
  <c r="KF162" i="1"/>
  <c r="FP162" i="1"/>
  <c r="MZ162" i="1"/>
  <c r="JH162" i="1"/>
  <c r="CW162" i="1"/>
  <c r="WM162" i="1" s="1"/>
  <c r="XK162" i="1" s="1"/>
  <c r="MB162" i="1"/>
  <c r="IJ162" i="1"/>
  <c r="HL162" i="1"/>
  <c r="UA180" i="1"/>
  <c r="UA20" i="1"/>
  <c r="UA200" i="1"/>
  <c r="EQ165" i="1"/>
  <c r="DS165" i="1"/>
  <c r="PR170" i="1"/>
  <c r="DS105" i="1"/>
  <c r="EQ105" i="1"/>
  <c r="EQ163" i="1"/>
  <c r="DS163" i="1"/>
  <c r="DS174" i="1"/>
  <c r="EQ174" i="1"/>
  <c r="EQ124" i="1"/>
  <c r="DS124" i="1"/>
  <c r="EQ146" i="1"/>
  <c r="DS146" i="1"/>
  <c r="DS170" i="1"/>
  <c r="EQ170" i="1"/>
  <c r="EQ111" i="1"/>
  <c r="DS111" i="1"/>
  <c r="EQ107" i="1"/>
  <c r="DS107" i="1"/>
  <c r="BX159" i="1"/>
  <c r="BB159" i="1"/>
  <c r="BX166" i="1"/>
  <c r="BB166" i="1"/>
  <c r="BX182" i="1"/>
  <c r="BB182" i="1"/>
  <c r="BX120" i="1"/>
  <c r="BB120" i="1"/>
  <c r="BX196" i="1"/>
  <c r="BB196" i="1"/>
  <c r="BX210" i="1"/>
  <c r="BB210" i="1"/>
  <c r="BX109" i="1"/>
  <c r="BB109" i="1"/>
  <c r="BX176" i="1"/>
  <c r="BB176" i="1"/>
  <c r="BX130" i="1"/>
  <c r="BB130" i="1"/>
  <c r="BX117" i="1"/>
  <c r="BB117" i="1"/>
  <c r="BY175" i="1"/>
  <c r="BC175" i="1"/>
  <c r="BX155" i="1"/>
  <c r="BB155" i="1"/>
  <c r="BX101" i="1"/>
  <c r="BB101" i="1"/>
  <c r="EQ159" i="1"/>
  <c r="DS159" i="1"/>
  <c r="EQ166" i="1"/>
  <c r="DS166" i="1"/>
  <c r="DS182" i="1"/>
  <c r="EQ182" i="1"/>
  <c r="DS120" i="1"/>
  <c r="EQ120" i="1"/>
  <c r="EQ196" i="1"/>
  <c r="DS196" i="1"/>
  <c r="DS210" i="1"/>
  <c r="EQ210" i="1"/>
  <c r="DS109" i="1"/>
  <c r="EQ109" i="1"/>
  <c r="UA131" i="1"/>
  <c r="UA207" i="1"/>
  <c r="UA193" i="1"/>
  <c r="OT163" i="1"/>
  <c r="EQ176" i="1"/>
  <c r="DS176" i="1"/>
  <c r="PR101" i="1"/>
  <c r="EQ130" i="1"/>
  <c r="DS130" i="1"/>
  <c r="EQ117" i="1"/>
  <c r="DS117" i="1"/>
  <c r="DT175" i="1"/>
  <c r="ER175" i="1"/>
  <c r="EQ155" i="1"/>
  <c r="DS155" i="1"/>
  <c r="DS101" i="1"/>
  <c r="EQ101" i="1"/>
  <c r="BX186" i="1"/>
  <c r="BB186" i="1"/>
  <c r="BX116" i="1"/>
  <c r="BB116" i="1"/>
  <c r="BX121" i="1"/>
  <c r="BB121" i="1"/>
  <c r="BX150" i="1"/>
  <c r="BB150" i="1"/>
  <c r="BX199" i="1"/>
  <c r="BB199" i="1"/>
  <c r="BX205" i="1"/>
  <c r="BB205" i="1"/>
  <c r="UA143" i="1"/>
  <c r="BX165" i="1"/>
  <c r="BB165" i="1"/>
  <c r="BX105" i="1"/>
  <c r="BB105" i="1"/>
  <c r="BX163" i="1"/>
  <c r="BB163" i="1"/>
  <c r="BX174" i="1"/>
  <c r="BB174" i="1"/>
  <c r="BX124" i="1"/>
  <c r="BB124" i="1"/>
  <c r="BX146" i="1"/>
  <c r="BB146" i="1"/>
  <c r="BX170" i="1"/>
  <c r="BB170" i="1"/>
  <c r="BX111" i="1"/>
  <c r="BB111" i="1"/>
  <c r="OT186" i="1"/>
  <c r="BX107" i="1"/>
  <c r="BB107" i="1"/>
  <c r="EQ186" i="1"/>
  <c r="DS186" i="1"/>
  <c r="DS116" i="1"/>
  <c r="EQ116" i="1"/>
  <c r="EQ121" i="1"/>
  <c r="DS121" i="1"/>
  <c r="DS150" i="1"/>
  <c r="EQ150" i="1"/>
  <c r="EQ199" i="1"/>
  <c r="DS199" i="1"/>
  <c r="EQ205" i="1"/>
  <c r="DS205" i="1"/>
  <c r="UB50" i="1"/>
  <c r="BX42" i="1"/>
  <c r="BB42" i="1"/>
  <c r="BX35" i="1"/>
  <c r="BB35" i="1"/>
  <c r="BX56" i="1"/>
  <c r="BB56" i="1"/>
  <c r="EQ38" i="1"/>
  <c r="DS38" i="1"/>
  <c r="BY69" i="1"/>
  <c r="BC69" i="1"/>
  <c r="BX65" i="1"/>
  <c r="BB65" i="1"/>
  <c r="BX90" i="1"/>
  <c r="BB90" i="1"/>
  <c r="BX34" i="1"/>
  <c r="BB34" i="1"/>
  <c r="EQ42" i="1"/>
  <c r="DS42" i="1"/>
  <c r="EQ35" i="1"/>
  <c r="DS35" i="1"/>
  <c r="EQ56" i="1"/>
  <c r="DS56" i="1"/>
  <c r="BX80" i="1"/>
  <c r="BB80" i="1"/>
  <c r="ER69" i="1"/>
  <c r="DT69" i="1"/>
  <c r="EQ65" i="1"/>
  <c r="DS65" i="1"/>
  <c r="EQ90" i="1"/>
  <c r="DS90" i="1"/>
  <c r="DS34" i="1"/>
  <c r="EQ34" i="1"/>
  <c r="BX86" i="1"/>
  <c r="BB86" i="1"/>
  <c r="BX72" i="1"/>
  <c r="BB72" i="1"/>
  <c r="BX62" i="1"/>
  <c r="BB62" i="1"/>
  <c r="BX68" i="1"/>
  <c r="BB68" i="1"/>
  <c r="BX89" i="1"/>
  <c r="BB89" i="1"/>
  <c r="BX97" i="1"/>
  <c r="BB97" i="1"/>
  <c r="BX46" i="1"/>
  <c r="BB46" i="1"/>
  <c r="EQ80" i="1"/>
  <c r="DS80" i="1"/>
  <c r="BY81" i="1"/>
  <c r="BC81" i="1"/>
  <c r="BX61" i="1"/>
  <c r="BB61" i="1"/>
  <c r="BX54" i="1"/>
  <c r="BB54" i="1"/>
  <c r="BX93" i="1"/>
  <c r="BB93" i="1"/>
  <c r="EQ86" i="1"/>
  <c r="DS86" i="1"/>
  <c r="EQ72" i="1"/>
  <c r="DS72" i="1"/>
  <c r="EQ62" i="1"/>
  <c r="DS62" i="1"/>
  <c r="DS68" i="1"/>
  <c r="EQ68" i="1"/>
  <c r="EQ89" i="1"/>
  <c r="DS89" i="1"/>
  <c r="EQ97" i="1"/>
  <c r="DS97" i="1"/>
  <c r="EQ46" i="1"/>
  <c r="DS46" i="1"/>
  <c r="BX38" i="1"/>
  <c r="BB38" i="1"/>
  <c r="ER81" i="1"/>
  <c r="DT81" i="1"/>
  <c r="EQ61" i="1"/>
  <c r="DS61" i="1"/>
  <c r="EQ54" i="1"/>
  <c r="DS54" i="1"/>
  <c r="EQ93" i="1"/>
  <c r="DS93" i="1"/>
  <c r="UA137" i="1"/>
  <c r="UA149" i="1"/>
  <c r="UA115" i="1"/>
  <c r="UA123" i="1"/>
  <c r="UA145" i="1"/>
  <c r="UB58" i="1"/>
  <c r="UB85" i="1"/>
  <c r="UA59" i="1"/>
  <c r="PS197" i="1"/>
  <c r="UA185" i="1"/>
  <c r="QR118" i="1"/>
  <c r="QP108" i="1"/>
  <c r="RP79" i="1"/>
  <c r="UA119" i="1"/>
  <c r="UA169" i="1"/>
  <c r="OV131" i="1"/>
  <c r="QR63" i="1"/>
  <c r="UA139" i="1"/>
  <c r="RN57" i="1"/>
  <c r="UB103" i="1"/>
  <c r="QR70" i="1"/>
  <c r="OV95" i="1"/>
  <c r="PS134" i="1"/>
  <c r="UA189" i="1"/>
  <c r="UA160" i="1"/>
  <c r="QR160" i="1"/>
  <c r="OV71" i="1"/>
  <c r="OV145" i="1"/>
  <c r="RN134" i="1"/>
  <c r="UA79" i="1"/>
  <c r="UB73" i="1"/>
  <c r="PS184" i="1"/>
  <c r="UA113" i="1"/>
  <c r="UB179" i="1"/>
  <c r="OV113" i="1"/>
  <c r="QR193" i="1"/>
  <c r="OU141" i="1"/>
  <c r="RN152" i="1"/>
  <c r="UA183" i="1"/>
  <c r="UA147" i="1"/>
  <c r="UA71" i="1"/>
  <c r="UA28" i="1"/>
  <c r="UA24" i="1"/>
  <c r="LD55" i="1"/>
  <c r="FP55" i="1"/>
  <c r="IJ55" i="1"/>
  <c r="CW55" i="1"/>
  <c r="WM55" i="1" s="1"/>
  <c r="XK55" i="1" s="1"/>
  <c r="GN55" i="1"/>
  <c r="MZ55" i="1"/>
  <c r="KF55" i="1"/>
  <c r="HL55" i="1"/>
  <c r="MB55" i="1"/>
  <c r="JH55" i="1"/>
  <c r="RN25" i="1"/>
  <c r="UA17" i="1"/>
  <c r="UA30" i="1"/>
  <c r="NV29" i="1"/>
  <c r="YF29" i="1" s="1"/>
  <c r="NV21" i="1"/>
  <c r="YF21" i="1" s="1"/>
  <c r="NA90" i="1"/>
  <c r="LE90" i="1"/>
  <c r="KG90" i="1"/>
  <c r="MC90" i="1"/>
  <c r="JI90" i="1"/>
  <c r="IK90" i="1"/>
  <c r="NA211" i="1"/>
  <c r="MC211" i="1"/>
  <c r="KG211" i="1"/>
  <c r="LE211" i="1"/>
  <c r="JI211" i="1"/>
  <c r="IK211" i="1"/>
  <c r="NA209" i="1"/>
  <c r="MC209" i="1"/>
  <c r="KG209" i="1"/>
  <c r="LE209" i="1"/>
  <c r="JI209" i="1"/>
  <c r="IK209" i="1"/>
  <c r="NA23" i="1"/>
  <c r="LE23" i="1"/>
  <c r="MC23" i="1"/>
  <c r="KG23" i="1"/>
  <c r="JI23" i="1"/>
  <c r="IK23" i="1"/>
  <c r="NA44" i="1"/>
  <c r="LE44" i="1"/>
  <c r="MC44" i="1"/>
  <c r="KG44" i="1"/>
  <c r="JI44" i="1"/>
  <c r="IK44" i="1"/>
  <c r="NB41" i="1"/>
  <c r="MD41" i="1"/>
  <c r="LF41" i="1"/>
  <c r="KH41" i="1"/>
  <c r="JJ41" i="1"/>
  <c r="IL41" i="1"/>
  <c r="NA95" i="1"/>
  <c r="LE95" i="1"/>
  <c r="KG95" i="1"/>
  <c r="MC95" i="1"/>
  <c r="JI95" i="1"/>
  <c r="IK95" i="1"/>
  <c r="NA118" i="1"/>
  <c r="MC118" i="1"/>
  <c r="LE118" i="1"/>
  <c r="KG118" i="1"/>
  <c r="JI118" i="1"/>
  <c r="IK118" i="1"/>
  <c r="MZ203" i="1"/>
  <c r="MB203" i="1"/>
  <c r="LD203" i="1"/>
  <c r="KF203" i="1"/>
  <c r="JH203" i="1"/>
  <c r="IJ203" i="1"/>
  <c r="MZ165" i="1"/>
  <c r="MB165" i="1"/>
  <c r="LD165" i="1"/>
  <c r="KF165" i="1"/>
  <c r="JH165" i="1"/>
  <c r="IJ165" i="1"/>
  <c r="MZ100" i="1"/>
  <c r="MB100" i="1"/>
  <c r="LD100" i="1"/>
  <c r="KF100" i="1"/>
  <c r="JH100" i="1"/>
  <c r="IJ100" i="1"/>
  <c r="NA68" i="1"/>
  <c r="LE68" i="1"/>
  <c r="KG68" i="1"/>
  <c r="MC68" i="1"/>
  <c r="JI68" i="1"/>
  <c r="IK68" i="1"/>
  <c r="MZ33" i="1"/>
  <c r="MB33" i="1"/>
  <c r="LD33" i="1"/>
  <c r="KF33" i="1"/>
  <c r="IJ33" i="1"/>
  <c r="JH33" i="1"/>
  <c r="NA60" i="1"/>
  <c r="LE60" i="1"/>
  <c r="KG60" i="1"/>
  <c r="MC60" i="1"/>
  <c r="JI60" i="1"/>
  <c r="IK60" i="1"/>
  <c r="MZ80" i="1"/>
  <c r="MB80" i="1"/>
  <c r="LD80" i="1"/>
  <c r="KF80" i="1"/>
  <c r="IJ80" i="1"/>
  <c r="JH80" i="1"/>
  <c r="MZ189" i="1"/>
  <c r="MB189" i="1"/>
  <c r="LD189" i="1"/>
  <c r="KF189" i="1"/>
  <c r="JH189" i="1"/>
  <c r="IJ189" i="1"/>
  <c r="MZ57" i="1"/>
  <c r="MB57" i="1"/>
  <c r="LD57" i="1"/>
  <c r="KF57" i="1"/>
  <c r="IJ57" i="1"/>
  <c r="JH57" i="1"/>
  <c r="CW57" i="1"/>
  <c r="WM57" i="1" s="1"/>
  <c r="XK57" i="1" s="1"/>
  <c r="HL57" i="1"/>
  <c r="FP57" i="1"/>
  <c r="GN57" i="1"/>
  <c r="MZ166" i="1"/>
  <c r="MB166" i="1"/>
  <c r="LD166" i="1"/>
  <c r="KF166" i="1"/>
  <c r="JH166" i="1"/>
  <c r="IJ166" i="1"/>
  <c r="HL166" i="1"/>
  <c r="GN166" i="1"/>
  <c r="FP166" i="1"/>
  <c r="CW166" i="1"/>
  <c r="WM166" i="1" s="1"/>
  <c r="XK166" i="1" s="1"/>
  <c r="MZ120" i="1"/>
  <c r="MB120" i="1"/>
  <c r="LD120" i="1"/>
  <c r="KF120" i="1"/>
  <c r="JH120" i="1"/>
  <c r="IJ120" i="1"/>
  <c r="FP120" i="1"/>
  <c r="CW120" i="1"/>
  <c r="WM120" i="1" s="1"/>
  <c r="XK120" i="1" s="1"/>
  <c r="HL120" i="1"/>
  <c r="GN120" i="1"/>
  <c r="MZ123" i="1"/>
  <c r="MB123" i="1"/>
  <c r="LD123" i="1"/>
  <c r="KF123" i="1"/>
  <c r="JH123" i="1"/>
  <c r="IJ123" i="1"/>
  <c r="FP123" i="1"/>
  <c r="CW123" i="1"/>
  <c r="WM123" i="1" s="1"/>
  <c r="XK123" i="1" s="1"/>
  <c r="HL123" i="1"/>
  <c r="GN123" i="1"/>
  <c r="MZ79" i="1"/>
  <c r="MB79" i="1"/>
  <c r="LD79" i="1"/>
  <c r="KF79" i="1"/>
  <c r="JH79" i="1"/>
  <c r="IJ79" i="1"/>
  <c r="FP79" i="1"/>
  <c r="CW79" i="1"/>
  <c r="WM79" i="1" s="1"/>
  <c r="XK79" i="1" s="1"/>
  <c r="HL79" i="1"/>
  <c r="GN79" i="1"/>
  <c r="MZ155" i="1"/>
  <c r="MB155" i="1"/>
  <c r="LD155" i="1"/>
  <c r="KF155" i="1"/>
  <c r="JH155" i="1"/>
  <c r="IJ155" i="1"/>
  <c r="CW155" i="1"/>
  <c r="WM155" i="1" s="1"/>
  <c r="XK155" i="1" s="1"/>
  <c r="HL155" i="1"/>
  <c r="FP155" i="1"/>
  <c r="GN155" i="1"/>
  <c r="MZ67" i="1"/>
  <c r="MB67" i="1"/>
  <c r="LD67" i="1"/>
  <c r="KF67" i="1"/>
  <c r="JH67" i="1"/>
  <c r="IJ67" i="1"/>
  <c r="GN67" i="1"/>
  <c r="FP67" i="1"/>
  <c r="HL67" i="1"/>
  <c r="CW67" i="1"/>
  <c r="WM67" i="1" s="1"/>
  <c r="XK67" i="1" s="1"/>
  <c r="MZ151" i="1"/>
  <c r="MB151" i="1"/>
  <c r="LD151" i="1"/>
  <c r="KF151" i="1"/>
  <c r="JH151" i="1"/>
  <c r="IJ151" i="1"/>
  <c r="NA77" i="1"/>
  <c r="LE77" i="1"/>
  <c r="KG77" i="1"/>
  <c r="MC77" i="1"/>
  <c r="JI77" i="1"/>
  <c r="IK77" i="1"/>
  <c r="MZ139" i="1"/>
  <c r="MB139" i="1"/>
  <c r="LD139" i="1"/>
  <c r="KF139" i="1"/>
  <c r="JH139" i="1"/>
  <c r="IJ139" i="1"/>
  <c r="NA50" i="1"/>
  <c r="LE50" i="1"/>
  <c r="MC50" i="1"/>
  <c r="KG50" i="1"/>
  <c r="JI50" i="1"/>
  <c r="IK50" i="1"/>
  <c r="NA81" i="1"/>
  <c r="LE81" i="1"/>
  <c r="KG81" i="1"/>
  <c r="MC81" i="1"/>
  <c r="JI81" i="1"/>
  <c r="IK81" i="1"/>
  <c r="NA121" i="1"/>
  <c r="MC121" i="1"/>
  <c r="LE121" i="1"/>
  <c r="KG121" i="1"/>
  <c r="JI121" i="1"/>
  <c r="IK121" i="1"/>
  <c r="NA26" i="1"/>
  <c r="LE26" i="1"/>
  <c r="MC26" i="1"/>
  <c r="KG26" i="1"/>
  <c r="JI26" i="1"/>
  <c r="IK26" i="1"/>
  <c r="NA35" i="1"/>
  <c r="LE35" i="1"/>
  <c r="MC35" i="1"/>
  <c r="JI35" i="1"/>
  <c r="KG35" i="1"/>
  <c r="IK35" i="1"/>
  <c r="MB152" i="1"/>
  <c r="MZ152" i="1"/>
  <c r="LD152" i="1"/>
  <c r="KF152" i="1"/>
  <c r="JH152" i="1"/>
  <c r="IJ152" i="1"/>
  <c r="NA58" i="1"/>
  <c r="LE58" i="1"/>
  <c r="KG58" i="1"/>
  <c r="MC58" i="1"/>
  <c r="JI58" i="1"/>
  <c r="IK58" i="1"/>
  <c r="NA99" i="1"/>
  <c r="LE99" i="1"/>
  <c r="KG99" i="1"/>
  <c r="MC99" i="1"/>
  <c r="JI99" i="1"/>
  <c r="IK99" i="1"/>
  <c r="NB195" i="1"/>
  <c r="MD195" i="1"/>
  <c r="LF195" i="1"/>
  <c r="KH195" i="1"/>
  <c r="IL195" i="1"/>
  <c r="JJ195" i="1"/>
  <c r="NA48" i="1"/>
  <c r="LE48" i="1"/>
  <c r="MC48" i="1"/>
  <c r="KG48" i="1"/>
  <c r="JI48" i="1"/>
  <c r="IK48" i="1"/>
  <c r="NA205" i="1"/>
  <c r="MC205" i="1"/>
  <c r="KG205" i="1"/>
  <c r="LE205" i="1"/>
  <c r="JI205" i="1"/>
  <c r="IK205" i="1"/>
  <c r="NB49" i="1"/>
  <c r="MD49" i="1"/>
  <c r="LF49" i="1"/>
  <c r="KH49" i="1"/>
  <c r="JJ49" i="1"/>
  <c r="IL49" i="1"/>
  <c r="NA56" i="1"/>
  <c r="LE56" i="1"/>
  <c r="MC56" i="1"/>
  <c r="KG56" i="1"/>
  <c r="JI56" i="1"/>
  <c r="IK56" i="1"/>
  <c r="NA32" i="1"/>
  <c r="LE32" i="1"/>
  <c r="MC32" i="1"/>
  <c r="KG32" i="1"/>
  <c r="JI32" i="1"/>
  <c r="IK32" i="1"/>
  <c r="NA199" i="1"/>
  <c r="MC199" i="1"/>
  <c r="LE199" i="1"/>
  <c r="KG199" i="1"/>
  <c r="JI199" i="1"/>
  <c r="IK199" i="1"/>
  <c r="NA46" i="1"/>
  <c r="LE46" i="1"/>
  <c r="MC46" i="1"/>
  <c r="KG46" i="1"/>
  <c r="JI46" i="1"/>
  <c r="IK46" i="1"/>
  <c r="NA146" i="1"/>
  <c r="MC146" i="1"/>
  <c r="LE146" i="1"/>
  <c r="KG146" i="1"/>
  <c r="JI146" i="1"/>
  <c r="IK146" i="1"/>
  <c r="NA153" i="1"/>
  <c r="MC153" i="1"/>
  <c r="LE153" i="1"/>
  <c r="KG153" i="1"/>
  <c r="JI153" i="1"/>
  <c r="IK153" i="1"/>
  <c r="NA103" i="1"/>
  <c r="LE103" i="1"/>
  <c r="KG103" i="1"/>
  <c r="MC103" i="1"/>
  <c r="JI103" i="1"/>
  <c r="IK103" i="1"/>
  <c r="NA201" i="1"/>
  <c r="MC201" i="1"/>
  <c r="LE201" i="1"/>
  <c r="KG201" i="1"/>
  <c r="JI201" i="1"/>
  <c r="IK201" i="1"/>
  <c r="MZ193" i="1"/>
  <c r="MB193" i="1"/>
  <c r="LD193" i="1"/>
  <c r="KF193" i="1"/>
  <c r="JH193" i="1"/>
  <c r="IJ193" i="1"/>
  <c r="NA177" i="1"/>
  <c r="MC177" i="1"/>
  <c r="LE177" i="1"/>
  <c r="KG177" i="1"/>
  <c r="JI177" i="1"/>
  <c r="IK177" i="1"/>
  <c r="NA127" i="1"/>
  <c r="MC127" i="1"/>
  <c r="LE127" i="1"/>
  <c r="KG127" i="1"/>
  <c r="JI127" i="1"/>
  <c r="IK127" i="1"/>
  <c r="NA168" i="1"/>
  <c r="MC168" i="1"/>
  <c r="LE168" i="1"/>
  <c r="KG168" i="1"/>
  <c r="JI168" i="1"/>
  <c r="IK168" i="1"/>
  <c r="NA18" i="1"/>
  <c r="LE18" i="1"/>
  <c r="MC18" i="1"/>
  <c r="KG18" i="1"/>
  <c r="JI18" i="1"/>
  <c r="IK18" i="1"/>
  <c r="NA112" i="1"/>
  <c r="LE112" i="1"/>
  <c r="KG112" i="1"/>
  <c r="MC112" i="1"/>
  <c r="JI112" i="1"/>
  <c r="IK112" i="1"/>
  <c r="NA78" i="1"/>
  <c r="LE78" i="1"/>
  <c r="KG78" i="1"/>
  <c r="MC78" i="1"/>
  <c r="JI78" i="1"/>
  <c r="IK78" i="1"/>
  <c r="NA73" i="1"/>
  <c r="LE73" i="1"/>
  <c r="KG73" i="1"/>
  <c r="MC73" i="1"/>
  <c r="JI73" i="1"/>
  <c r="IK73" i="1"/>
  <c r="NA65" i="1"/>
  <c r="LE65" i="1"/>
  <c r="KG65" i="1"/>
  <c r="MC65" i="1"/>
  <c r="JI65" i="1"/>
  <c r="IK65" i="1"/>
  <c r="NA54" i="1"/>
  <c r="LE54" i="1"/>
  <c r="MC54" i="1"/>
  <c r="KG54" i="1"/>
  <c r="JI54" i="1"/>
  <c r="IK54" i="1"/>
  <c r="MZ171" i="1"/>
  <c r="MB171" i="1"/>
  <c r="LD171" i="1"/>
  <c r="KF171" i="1"/>
  <c r="JH171" i="1"/>
  <c r="IJ171" i="1"/>
  <c r="NA125" i="1"/>
  <c r="MC125" i="1"/>
  <c r="LE125" i="1"/>
  <c r="KG125" i="1"/>
  <c r="JI125" i="1"/>
  <c r="IK125" i="1"/>
  <c r="NA148" i="1"/>
  <c r="MC148" i="1"/>
  <c r="LE148" i="1"/>
  <c r="KG148" i="1"/>
  <c r="JI148" i="1"/>
  <c r="IK148" i="1"/>
  <c r="MZ208" i="1"/>
  <c r="LD208" i="1"/>
  <c r="KF208" i="1"/>
  <c r="MB208" i="1"/>
  <c r="JH208" i="1"/>
  <c r="IJ208" i="1"/>
  <c r="NA66" i="1"/>
  <c r="LE66" i="1"/>
  <c r="KG66" i="1"/>
  <c r="MC66" i="1"/>
  <c r="JI66" i="1"/>
  <c r="IK66" i="1"/>
  <c r="MZ113" i="1"/>
  <c r="MB113" i="1"/>
  <c r="LD113" i="1"/>
  <c r="KF113" i="1"/>
  <c r="JH113" i="1"/>
  <c r="IJ113" i="1"/>
  <c r="NA179" i="1"/>
  <c r="MC179" i="1"/>
  <c r="LE179" i="1"/>
  <c r="KG179" i="1"/>
  <c r="JI179" i="1"/>
  <c r="IK179" i="1"/>
  <c r="NA111" i="1"/>
  <c r="LE111" i="1"/>
  <c r="KG111" i="1"/>
  <c r="MC111" i="1"/>
  <c r="JI111" i="1"/>
  <c r="IK111" i="1"/>
  <c r="MZ207" i="1"/>
  <c r="LD207" i="1"/>
  <c r="MB207" i="1"/>
  <c r="KF207" i="1"/>
  <c r="JH207" i="1"/>
  <c r="IJ207" i="1"/>
  <c r="NA36" i="1"/>
  <c r="LE36" i="1"/>
  <c r="MC36" i="1"/>
  <c r="KG36" i="1"/>
  <c r="JI36" i="1"/>
  <c r="IK36" i="1"/>
  <c r="NA157" i="1"/>
  <c r="MC157" i="1"/>
  <c r="LE157" i="1"/>
  <c r="KG157" i="1"/>
  <c r="JI157" i="1"/>
  <c r="IK157" i="1"/>
  <c r="NA63" i="1"/>
  <c r="LE63" i="1"/>
  <c r="KG63" i="1"/>
  <c r="MC63" i="1"/>
  <c r="JI63" i="1"/>
  <c r="IK63" i="1"/>
  <c r="NA74" i="1"/>
  <c r="LE74" i="1"/>
  <c r="KG74" i="1"/>
  <c r="MC74" i="1"/>
  <c r="JI74" i="1"/>
  <c r="IK74" i="1"/>
  <c r="NA109" i="1"/>
  <c r="LE109" i="1"/>
  <c r="KG109" i="1"/>
  <c r="MC109" i="1"/>
  <c r="JI109" i="1"/>
  <c r="IK109" i="1"/>
  <c r="NA101" i="1"/>
  <c r="LE101" i="1"/>
  <c r="KG101" i="1"/>
  <c r="MC101" i="1"/>
  <c r="JI101" i="1"/>
  <c r="IK101" i="1"/>
  <c r="NA38" i="1"/>
  <c r="LE38" i="1"/>
  <c r="MC38" i="1"/>
  <c r="KG38" i="1"/>
  <c r="JI38" i="1"/>
  <c r="IK38" i="1"/>
  <c r="NA186" i="1"/>
  <c r="MC186" i="1"/>
  <c r="LE186" i="1"/>
  <c r="KG186" i="1"/>
  <c r="JI186" i="1"/>
  <c r="IK186" i="1"/>
  <c r="NA136" i="1"/>
  <c r="MC136" i="1"/>
  <c r="LE136" i="1"/>
  <c r="KG136" i="1"/>
  <c r="JI136" i="1"/>
  <c r="IK136" i="1"/>
  <c r="NA39" i="1"/>
  <c r="LE39" i="1"/>
  <c r="MC39" i="1"/>
  <c r="JI39" i="1"/>
  <c r="KG39" i="1"/>
  <c r="IK39" i="1"/>
  <c r="NA82" i="1"/>
  <c r="LE82" i="1"/>
  <c r="KG82" i="1"/>
  <c r="MC82" i="1"/>
  <c r="JI82" i="1"/>
  <c r="IK82" i="1"/>
  <c r="MZ183" i="1"/>
  <c r="MB183" i="1"/>
  <c r="LD183" i="1"/>
  <c r="KF183" i="1"/>
  <c r="JH183" i="1"/>
  <c r="IJ183" i="1"/>
  <c r="MZ147" i="1"/>
  <c r="MB147" i="1"/>
  <c r="LD147" i="1"/>
  <c r="KF147" i="1"/>
  <c r="JH147" i="1"/>
  <c r="IJ147" i="1"/>
  <c r="MZ104" i="1"/>
  <c r="MB104" i="1"/>
  <c r="LD104" i="1"/>
  <c r="KF104" i="1"/>
  <c r="JH104" i="1"/>
  <c r="IJ104" i="1"/>
  <c r="MZ84" i="1"/>
  <c r="MB84" i="1"/>
  <c r="LD84" i="1"/>
  <c r="KF84" i="1"/>
  <c r="JH84" i="1"/>
  <c r="IJ84" i="1"/>
  <c r="MZ116" i="1"/>
  <c r="MB116" i="1"/>
  <c r="LD116" i="1"/>
  <c r="KF116" i="1"/>
  <c r="JH116" i="1"/>
  <c r="IJ116" i="1"/>
  <c r="MZ202" i="1"/>
  <c r="MB202" i="1"/>
  <c r="LD202" i="1"/>
  <c r="KF202" i="1"/>
  <c r="JH202" i="1"/>
  <c r="IJ202" i="1"/>
  <c r="NA141" i="1"/>
  <c r="MC141" i="1"/>
  <c r="LE141" i="1"/>
  <c r="KG141" i="1"/>
  <c r="JI141" i="1"/>
  <c r="IK141" i="1"/>
  <c r="MZ37" i="1"/>
  <c r="MB37" i="1"/>
  <c r="LD37" i="1"/>
  <c r="IJ37" i="1"/>
  <c r="JH37" i="1"/>
  <c r="KF37" i="1"/>
  <c r="MZ76" i="1"/>
  <c r="MB76" i="1"/>
  <c r="LD76" i="1"/>
  <c r="KF76" i="1"/>
  <c r="JH76" i="1"/>
  <c r="IJ76" i="1"/>
  <c r="MZ169" i="1"/>
  <c r="MB169" i="1"/>
  <c r="LD169" i="1"/>
  <c r="KF169" i="1"/>
  <c r="JH169" i="1"/>
  <c r="IJ169" i="1"/>
  <c r="GN169" i="1"/>
  <c r="FP169" i="1"/>
  <c r="HL169" i="1"/>
  <c r="CW169" i="1"/>
  <c r="WM169" i="1" s="1"/>
  <c r="XK169" i="1" s="1"/>
  <c r="NA170" i="1"/>
  <c r="MC170" i="1"/>
  <c r="LE170" i="1"/>
  <c r="KG170" i="1"/>
  <c r="JI170" i="1"/>
  <c r="IK170" i="1"/>
  <c r="NA40" i="1"/>
  <c r="LE40" i="1"/>
  <c r="MC40" i="1"/>
  <c r="KG40" i="1"/>
  <c r="JI40" i="1"/>
  <c r="IK40" i="1"/>
  <c r="NA47" i="1"/>
  <c r="LE47" i="1"/>
  <c r="MC47" i="1"/>
  <c r="JI47" i="1"/>
  <c r="KG47" i="1"/>
  <c r="IK47" i="1"/>
  <c r="NA190" i="1"/>
  <c r="MC190" i="1"/>
  <c r="LE190" i="1"/>
  <c r="KG190" i="1"/>
  <c r="JI190" i="1"/>
  <c r="IK190" i="1"/>
  <c r="NA132" i="1"/>
  <c r="MC132" i="1"/>
  <c r="LE132" i="1"/>
  <c r="KG132" i="1"/>
  <c r="JI132" i="1"/>
  <c r="IK132" i="1"/>
  <c r="NA191" i="1"/>
  <c r="MC191" i="1"/>
  <c r="LE191" i="1"/>
  <c r="KG191" i="1"/>
  <c r="JI191" i="1"/>
  <c r="IK191" i="1"/>
  <c r="NA51" i="1"/>
  <c r="LE51" i="1"/>
  <c r="MC51" i="1"/>
  <c r="JI51" i="1"/>
  <c r="KG51" i="1"/>
  <c r="IK51" i="1"/>
  <c r="NA85" i="1"/>
  <c r="LE85" i="1"/>
  <c r="KG85" i="1"/>
  <c r="MC85" i="1"/>
  <c r="JI85" i="1"/>
  <c r="IK85" i="1"/>
  <c r="NA122" i="1"/>
  <c r="MC122" i="1"/>
  <c r="LE122" i="1"/>
  <c r="KG122" i="1"/>
  <c r="JI122" i="1"/>
  <c r="IK122" i="1"/>
  <c r="NA86" i="1"/>
  <c r="LE86" i="1"/>
  <c r="KG86" i="1"/>
  <c r="MC86" i="1"/>
  <c r="JI86" i="1"/>
  <c r="IK86" i="1"/>
  <c r="NA83" i="1"/>
  <c r="LE83" i="1"/>
  <c r="KG83" i="1"/>
  <c r="MC83" i="1"/>
  <c r="JI83" i="1"/>
  <c r="IK83" i="1"/>
  <c r="MZ180" i="1"/>
  <c r="MB180" i="1"/>
  <c r="LD180" i="1"/>
  <c r="KF180" i="1"/>
  <c r="JH180" i="1"/>
  <c r="IJ180" i="1"/>
  <c r="NA197" i="1"/>
  <c r="MC197" i="1"/>
  <c r="LE197" i="1"/>
  <c r="KG197" i="1"/>
  <c r="JI197" i="1"/>
  <c r="IK197" i="1"/>
  <c r="NA62" i="1"/>
  <c r="LE62" i="1"/>
  <c r="KG62" i="1"/>
  <c r="MC62" i="1"/>
  <c r="JI62" i="1"/>
  <c r="IK62" i="1"/>
  <c r="NA163" i="1"/>
  <c r="MC163" i="1"/>
  <c r="LE163" i="1"/>
  <c r="KG163" i="1"/>
  <c r="JI163" i="1"/>
  <c r="IK163" i="1"/>
  <c r="NA167" i="1"/>
  <c r="MC167" i="1"/>
  <c r="LE167" i="1"/>
  <c r="KG167" i="1"/>
  <c r="JI167" i="1"/>
  <c r="IK167" i="1"/>
  <c r="NA184" i="1"/>
  <c r="MC184" i="1"/>
  <c r="LE184" i="1"/>
  <c r="KG184" i="1"/>
  <c r="JI184" i="1"/>
  <c r="IK184" i="1"/>
  <c r="NA204" i="1"/>
  <c r="MC204" i="1"/>
  <c r="LE204" i="1"/>
  <c r="KG204" i="1"/>
  <c r="JI204" i="1"/>
  <c r="IK204" i="1"/>
  <c r="NA117" i="1"/>
  <c r="MC117" i="1"/>
  <c r="LE117" i="1"/>
  <c r="KG117" i="1"/>
  <c r="JI117" i="1"/>
  <c r="IK117" i="1"/>
  <c r="NA97" i="1"/>
  <c r="LE97" i="1"/>
  <c r="KG97" i="1"/>
  <c r="MC97" i="1"/>
  <c r="JI97" i="1"/>
  <c r="IK97" i="1"/>
  <c r="MZ24" i="1"/>
  <c r="MB24" i="1"/>
  <c r="LD24" i="1"/>
  <c r="KF24" i="1"/>
  <c r="JH24" i="1"/>
  <c r="IJ24" i="1"/>
  <c r="NA140" i="1"/>
  <c r="MC140" i="1"/>
  <c r="LE140" i="1"/>
  <c r="KG140" i="1"/>
  <c r="JI140" i="1"/>
  <c r="IK140" i="1"/>
  <c r="MB20" i="1"/>
  <c r="LD20" i="1"/>
  <c r="KF20" i="1"/>
  <c r="JH20" i="1"/>
  <c r="MZ20" i="1"/>
  <c r="IJ20" i="1"/>
  <c r="NA29" i="1"/>
  <c r="LE29" i="1"/>
  <c r="MC29" i="1"/>
  <c r="JI29" i="1"/>
  <c r="KG29" i="1"/>
  <c r="IK29" i="1"/>
  <c r="NA188" i="1"/>
  <c r="MC188" i="1"/>
  <c r="LE188" i="1"/>
  <c r="KG188" i="1"/>
  <c r="JI188" i="1"/>
  <c r="IK188" i="1"/>
  <c r="NA42" i="1"/>
  <c r="LE42" i="1"/>
  <c r="MC42" i="1"/>
  <c r="KG42" i="1"/>
  <c r="JI42" i="1"/>
  <c r="IK42" i="1"/>
  <c r="NB164" i="1"/>
  <c r="MD164" i="1"/>
  <c r="LF164" i="1"/>
  <c r="KH164" i="1"/>
  <c r="IL164" i="1"/>
  <c r="JJ164" i="1"/>
  <c r="MZ25" i="1"/>
  <c r="MB25" i="1"/>
  <c r="LD25" i="1"/>
  <c r="KF25" i="1"/>
  <c r="IJ25" i="1"/>
  <c r="JH25" i="1"/>
  <c r="MZ137" i="1"/>
  <c r="MB137" i="1"/>
  <c r="LD137" i="1"/>
  <c r="KF137" i="1"/>
  <c r="JH137" i="1"/>
  <c r="IJ137" i="1"/>
  <c r="MZ126" i="1"/>
  <c r="MB126" i="1"/>
  <c r="LD126" i="1"/>
  <c r="KF126" i="1"/>
  <c r="JH126" i="1"/>
  <c r="IJ126" i="1"/>
  <c r="MZ185" i="1"/>
  <c r="MB185" i="1"/>
  <c r="LD185" i="1"/>
  <c r="KF185" i="1"/>
  <c r="JH185" i="1"/>
  <c r="IJ185" i="1"/>
  <c r="MZ149" i="1"/>
  <c r="MB149" i="1"/>
  <c r="LD149" i="1"/>
  <c r="KF149" i="1"/>
  <c r="JH149" i="1"/>
  <c r="IJ149" i="1"/>
  <c r="MZ59" i="1"/>
  <c r="MB59" i="1"/>
  <c r="LD59" i="1"/>
  <c r="KF59" i="1"/>
  <c r="JH59" i="1"/>
  <c r="IJ59" i="1"/>
  <c r="NA198" i="1"/>
  <c r="MC198" i="1"/>
  <c r="LE198" i="1"/>
  <c r="KG198" i="1"/>
  <c r="JI198" i="1"/>
  <c r="IK198" i="1"/>
  <c r="MZ72" i="1"/>
  <c r="MB72" i="1"/>
  <c r="LD72" i="1"/>
  <c r="KF72" i="1"/>
  <c r="JH72" i="1"/>
  <c r="IJ72" i="1"/>
  <c r="MZ182" i="1"/>
  <c r="MB182" i="1"/>
  <c r="LD182" i="1"/>
  <c r="KF182" i="1"/>
  <c r="JH182" i="1"/>
  <c r="IJ182" i="1"/>
  <c r="MZ87" i="1"/>
  <c r="MB87" i="1"/>
  <c r="LD87" i="1"/>
  <c r="KF87" i="1"/>
  <c r="JH87" i="1"/>
  <c r="IJ87" i="1"/>
  <c r="HL87" i="1"/>
  <c r="FP87" i="1"/>
  <c r="GN87" i="1"/>
  <c r="CW87" i="1"/>
  <c r="WM87" i="1" s="1"/>
  <c r="XK87" i="1" s="1"/>
  <c r="MZ115" i="1"/>
  <c r="MB115" i="1"/>
  <c r="LD115" i="1"/>
  <c r="KF115" i="1"/>
  <c r="JH115" i="1"/>
  <c r="IJ115" i="1"/>
  <c r="FP115" i="1"/>
  <c r="CW115" i="1"/>
  <c r="WM115" i="1" s="1"/>
  <c r="XK115" i="1" s="1"/>
  <c r="GN115" i="1"/>
  <c r="HL115" i="1"/>
  <c r="MZ158" i="1"/>
  <c r="MB158" i="1"/>
  <c r="LD158" i="1"/>
  <c r="KF158" i="1"/>
  <c r="JH158" i="1"/>
  <c r="IJ158" i="1"/>
  <c r="CW158" i="1"/>
  <c r="WM158" i="1" s="1"/>
  <c r="XK158" i="1" s="1"/>
  <c r="HL158" i="1"/>
  <c r="GN158" i="1"/>
  <c r="FP158" i="1"/>
  <c r="MB160" i="1"/>
  <c r="LD160" i="1"/>
  <c r="KF160" i="1"/>
  <c r="JH160" i="1"/>
  <c r="IJ160" i="1"/>
  <c r="MZ160" i="1"/>
  <c r="GN160" i="1"/>
  <c r="FP160" i="1"/>
  <c r="HL160" i="1"/>
  <c r="CW160" i="1"/>
  <c r="WM160" i="1" s="1"/>
  <c r="XK160" i="1" s="1"/>
  <c r="MZ93" i="1"/>
  <c r="MB93" i="1"/>
  <c r="LD93" i="1"/>
  <c r="KF93" i="1"/>
  <c r="JH93" i="1"/>
  <c r="IJ93" i="1"/>
  <c r="FP93" i="1"/>
  <c r="CW93" i="1"/>
  <c r="WM93" i="1" s="1"/>
  <c r="XK93" i="1" s="1"/>
  <c r="HL93" i="1"/>
  <c r="GN93" i="1"/>
  <c r="MZ34" i="1"/>
  <c r="MB34" i="1"/>
  <c r="LD34" i="1"/>
  <c r="KF34" i="1"/>
  <c r="JH34" i="1"/>
  <c r="IJ34" i="1"/>
  <c r="CW34" i="1"/>
  <c r="WM34" i="1" s="1"/>
  <c r="XK34" i="1" s="1"/>
  <c r="HL34" i="1"/>
  <c r="GN34" i="1"/>
  <c r="FP34" i="1"/>
  <c r="MZ142" i="1"/>
  <c r="MB142" i="1"/>
  <c r="LD142" i="1"/>
  <c r="KF142" i="1"/>
  <c r="JH142" i="1"/>
  <c r="IJ142" i="1"/>
  <c r="GN142" i="1"/>
  <c r="FP142" i="1"/>
  <c r="CW142" i="1"/>
  <c r="WM142" i="1" s="1"/>
  <c r="XK142" i="1" s="1"/>
  <c r="HL142" i="1"/>
  <c r="MZ45" i="1"/>
  <c r="MB45" i="1"/>
  <c r="LD45" i="1"/>
  <c r="IJ45" i="1"/>
  <c r="JH45" i="1"/>
  <c r="KF45" i="1"/>
  <c r="FP45" i="1"/>
  <c r="CW45" i="1"/>
  <c r="WM45" i="1" s="1"/>
  <c r="XK45" i="1" s="1"/>
  <c r="HL45" i="1"/>
  <c r="GN45" i="1"/>
  <c r="NA91" i="1"/>
  <c r="LE91" i="1"/>
  <c r="KG91" i="1"/>
  <c r="MC91" i="1"/>
  <c r="JI91" i="1"/>
  <c r="IK91" i="1"/>
  <c r="MZ28" i="1"/>
  <c r="MB28" i="1"/>
  <c r="LD28" i="1"/>
  <c r="KF28" i="1"/>
  <c r="JH28" i="1"/>
  <c r="IJ28" i="1"/>
  <c r="NA21" i="1"/>
  <c r="LE21" i="1"/>
  <c r="MC21" i="1"/>
  <c r="KG21" i="1"/>
  <c r="JI21" i="1"/>
  <c r="IK21" i="1"/>
  <c r="MZ124" i="1"/>
  <c r="MB124" i="1"/>
  <c r="LD124" i="1"/>
  <c r="KF124" i="1"/>
  <c r="JH124" i="1"/>
  <c r="IJ124" i="1"/>
  <c r="NA161" i="1"/>
  <c r="MC161" i="1"/>
  <c r="LE161" i="1"/>
  <c r="KG161" i="1"/>
  <c r="JI161" i="1"/>
  <c r="IK161" i="1"/>
  <c r="MZ206" i="1"/>
  <c r="LD206" i="1"/>
  <c r="MB206" i="1"/>
  <c r="KF206" i="1"/>
  <c r="JH206" i="1"/>
  <c r="IJ206" i="1"/>
  <c r="NA150" i="1"/>
  <c r="MC150" i="1"/>
  <c r="LE150" i="1"/>
  <c r="KG150" i="1"/>
  <c r="JI150" i="1"/>
  <c r="IK150" i="1"/>
  <c r="NA22" i="1"/>
  <c r="LE22" i="1"/>
  <c r="MC22" i="1"/>
  <c r="KG22" i="1"/>
  <c r="JI22" i="1"/>
  <c r="IK22" i="1"/>
  <c r="NA134" i="1"/>
  <c r="MC134" i="1"/>
  <c r="LE134" i="1"/>
  <c r="KG134" i="1"/>
  <c r="JI134" i="1"/>
  <c r="IK134" i="1"/>
  <c r="NA114" i="1"/>
  <c r="MC114" i="1"/>
  <c r="LE114" i="1"/>
  <c r="KG114" i="1"/>
  <c r="JI114" i="1"/>
  <c r="IK114" i="1"/>
  <c r="NA194" i="1"/>
  <c r="MC194" i="1"/>
  <c r="LE194" i="1"/>
  <c r="KG194" i="1"/>
  <c r="JI194" i="1"/>
  <c r="IK194" i="1"/>
  <c r="NA19" i="1"/>
  <c r="LE19" i="1"/>
  <c r="MC19" i="1"/>
  <c r="KG19" i="1"/>
  <c r="JI19" i="1"/>
  <c r="IK19" i="1"/>
  <c r="NA196" i="1"/>
  <c r="MC196" i="1"/>
  <c r="LE196" i="1"/>
  <c r="KG196" i="1"/>
  <c r="JI196" i="1"/>
  <c r="IK196" i="1"/>
  <c r="MZ131" i="1"/>
  <c r="MB131" i="1"/>
  <c r="LD131" i="1"/>
  <c r="KF131" i="1"/>
  <c r="JH131" i="1"/>
  <c r="IJ131" i="1"/>
  <c r="NA144" i="1"/>
  <c r="MC144" i="1"/>
  <c r="LE144" i="1"/>
  <c r="KG144" i="1"/>
  <c r="JI144" i="1"/>
  <c r="IK144" i="1"/>
  <c r="NA69" i="1"/>
  <c r="LE69" i="1"/>
  <c r="KG69" i="1"/>
  <c r="MC69" i="1"/>
  <c r="JI69" i="1"/>
  <c r="IK69" i="1"/>
  <c r="NA159" i="1"/>
  <c r="MC159" i="1"/>
  <c r="LE159" i="1"/>
  <c r="KG159" i="1"/>
  <c r="JI159" i="1"/>
  <c r="IK159" i="1"/>
  <c r="MZ200" i="1"/>
  <c r="LD200" i="1"/>
  <c r="KF200" i="1"/>
  <c r="JH200" i="1"/>
  <c r="IJ200" i="1"/>
  <c r="MB200" i="1"/>
  <c r="NA176" i="1"/>
  <c r="MC176" i="1"/>
  <c r="LE176" i="1"/>
  <c r="KG176" i="1"/>
  <c r="JI176" i="1"/>
  <c r="IK176" i="1"/>
  <c r="NA128" i="1"/>
  <c r="MC128" i="1"/>
  <c r="LE128" i="1"/>
  <c r="KG128" i="1"/>
  <c r="JI128" i="1"/>
  <c r="IK128" i="1"/>
  <c r="NA70" i="1"/>
  <c r="LE70" i="1"/>
  <c r="KG70" i="1"/>
  <c r="MC70" i="1"/>
  <c r="JI70" i="1"/>
  <c r="IK70" i="1"/>
  <c r="MZ135" i="1"/>
  <c r="MB135" i="1"/>
  <c r="LD135" i="1"/>
  <c r="KF135" i="1"/>
  <c r="JH135" i="1"/>
  <c r="IJ135" i="1"/>
  <c r="NA156" i="1"/>
  <c r="MC156" i="1"/>
  <c r="LE156" i="1"/>
  <c r="KG156" i="1"/>
  <c r="JI156" i="1"/>
  <c r="IK156" i="1"/>
  <c r="NA98" i="1"/>
  <c r="LE98" i="1"/>
  <c r="KG98" i="1"/>
  <c r="MC98" i="1"/>
  <c r="JI98" i="1"/>
  <c r="IK98" i="1"/>
  <c r="NA31" i="1"/>
  <c r="LE31" i="1"/>
  <c r="MC31" i="1"/>
  <c r="JI31" i="1"/>
  <c r="KG31" i="1"/>
  <c r="IK31" i="1"/>
  <c r="MZ143" i="1"/>
  <c r="MB143" i="1"/>
  <c r="LD143" i="1"/>
  <c r="KF143" i="1"/>
  <c r="JH143" i="1"/>
  <c r="IJ143" i="1"/>
  <c r="NA27" i="1"/>
  <c r="LE27" i="1"/>
  <c r="MC27" i="1"/>
  <c r="KG27" i="1"/>
  <c r="JI27" i="1"/>
  <c r="IK27" i="1"/>
  <c r="NA130" i="1"/>
  <c r="MC130" i="1"/>
  <c r="LE130" i="1"/>
  <c r="KG130" i="1"/>
  <c r="JI130" i="1"/>
  <c r="IK130" i="1"/>
  <c r="NA138" i="1"/>
  <c r="MC138" i="1"/>
  <c r="LE138" i="1"/>
  <c r="KG138" i="1"/>
  <c r="JI138" i="1"/>
  <c r="IK138" i="1"/>
  <c r="NA52" i="1"/>
  <c r="LE52" i="1"/>
  <c r="MC52" i="1"/>
  <c r="KG52" i="1"/>
  <c r="JI52" i="1"/>
  <c r="IK52" i="1"/>
  <c r="NB96" i="1"/>
  <c r="MD96" i="1"/>
  <c r="LF96" i="1"/>
  <c r="KH96" i="1"/>
  <c r="JJ96" i="1"/>
  <c r="IL96" i="1"/>
  <c r="NA107" i="1"/>
  <c r="LE107" i="1"/>
  <c r="KG107" i="1"/>
  <c r="MC107" i="1"/>
  <c r="JI107" i="1"/>
  <c r="IK107" i="1"/>
  <c r="NA61" i="1"/>
  <c r="LE61" i="1"/>
  <c r="KG61" i="1"/>
  <c r="MC61" i="1"/>
  <c r="JI61" i="1"/>
  <c r="IK61" i="1"/>
  <c r="NA105" i="1"/>
  <c r="LE105" i="1"/>
  <c r="KG105" i="1"/>
  <c r="MC105" i="1"/>
  <c r="JI105" i="1"/>
  <c r="IK105" i="1"/>
  <c r="NA181" i="1"/>
  <c r="MC181" i="1"/>
  <c r="LE181" i="1"/>
  <c r="KG181" i="1"/>
  <c r="JI181" i="1"/>
  <c r="IK181" i="1"/>
  <c r="NA172" i="1"/>
  <c r="MC172" i="1"/>
  <c r="LE172" i="1"/>
  <c r="KG172" i="1"/>
  <c r="JI172" i="1"/>
  <c r="IK172" i="1"/>
  <c r="NA43" i="1"/>
  <c r="LE43" i="1"/>
  <c r="MC43" i="1"/>
  <c r="JI43" i="1"/>
  <c r="KG43" i="1"/>
  <c r="IK43" i="1"/>
  <c r="NB88" i="1"/>
  <c r="MD88" i="1"/>
  <c r="LF88" i="1"/>
  <c r="KH88" i="1"/>
  <c r="JJ88" i="1"/>
  <c r="IL88" i="1"/>
  <c r="NA89" i="1"/>
  <c r="LE89" i="1"/>
  <c r="KG89" i="1"/>
  <c r="MC89" i="1"/>
  <c r="JI89" i="1"/>
  <c r="IK89" i="1"/>
  <c r="NB129" i="1"/>
  <c r="MD129" i="1"/>
  <c r="LF129" i="1"/>
  <c r="KH129" i="1"/>
  <c r="IL129" i="1"/>
  <c r="JJ129" i="1"/>
  <c r="NA94" i="1"/>
  <c r="LE94" i="1"/>
  <c r="KG94" i="1"/>
  <c r="MC94" i="1"/>
  <c r="JI94" i="1"/>
  <c r="IK94" i="1"/>
  <c r="MZ92" i="1"/>
  <c r="MB92" i="1"/>
  <c r="LD92" i="1"/>
  <c r="KF92" i="1"/>
  <c r="JH92" i="1"/>
  <c r="IJ92" i="1"/>
  <c r="MZ178" i="1"/>
  <c r="MB178" i="1"/>
  <c r="LD178" i="1"/>
  <c r="KF178" i="1"/>
  <c r="JH178" i="1"/>
  <c r="IJ178" i="1"/>
  <c r="MZ145" i="1"/>
  <c r="MB145" i="1"/>
  <c r="LD145" i="1"/>
  <c r="KF145" i="1"/>
  <c r="JH145" i="1"/>
  <c r="IJ145" i="1"/>
  <c r="MZ174" i="1"/>
  <c r="MB174" i="1"/>
  <c r="LD174" i="1"/>
  <c r="KF174" i="1"/>
  <c r="JH174" i="1"/>
  <c r="IJ174" i="1"/>
  <c r="MZ187" i="1"/>
  <c r="MB187" i="1"/>
  <c r="LD187" i="1"/>
  <c r="KF187" i="1"/>
  <c r="JH187" i="1"/>
  <c r="IJ187" i="1"/>
  <c r="MZ119" i="1"/>
  <c r="MB119" i="1"/>
  <c r="LD119" i="1"/>
  <c r="KF119" i="1"/>
  <c r="JH119" i="1"/>
  <c r="IJ119" i="1"/>
  <c r="MZ154" i="1"/>
  <c r="MB154" i="1"/>
  <c r="LD154" i="1"/>
  <c r="KF154" i="1"/>
  <c r="JH154" i="1"/>
  <c r="IJ154" i="1"/>
  <c r="MZ175" i="1"/>
  <c r="MB175" i="1"/>
  <c r="LD175" i="1"/>
  <c r="KF175" i="1"/>
  <c r="JH175" i="1"/>
  <c r="IJ175" i="1"/>
  <c r="CW175" i="1"/>
  <c r="WM175" i="1" s="1"/>
  <c r="XK175" i="1" s="1"/>
  <c r="HL175" i="1"/>
  <c r="FP175" i="1"/>
  <c r="GN175" i="1"/>
  <c r="MZ192" i="1"/>
  <c r="MB192" i="1"/>
  <c r="LD192" i="1"/>
  <c r="KF192" i="1"/>
  <c r="JH192" i="1"/>
  <c r="IJ192" i="1"/>
  <c r="HL192" i="1"/>
  <c r="CW192" i="1"/>
  <c r="WM192" i="1" s="1"/>
  <c r="XK192" i="1" s="1"/>
  <c r="GN192" i="1"/>
  <c r="FP192" i="1"/>
  <c r="MZ71" i="1"/>
  <c r="MB71" i="1"/>
  <c r="LD71" i="1"/>
  <c r="KF71" i="1"/>
  <c r="JH71" i="1"/>
  <c r="IJ71" i="1"/>
  <c r="HL71" i="1"/>
  <c r="GN71" i="1"/>
  <c r="FP71" i="1"/>
  <c r="CW71" i="1"/>
  <c r="WM71" i="1" s="1"/>
  <c r="XK71" i="1" s="1"/>
  <c r="CW17" i="1"/>
  <c r="WM17" i="1" s="1"/>
  <c r="XK17" i="1" s="1"/>
  <c r="MB17" i="1"/>
  <c r="MZ17" i="1"/>
  <c r="LD17" i="1"/>
  <c r="KF17" i="1"/>
  <c r="JH17" i="1"/>
  <c r="IJ17" i="1"/>
  <c r="HL17" i="1"/>
  <c r="GN17" i="1"/>
  <c r="FP17" i="1"/>
  <c r="MZ30" i="1"/>
  <c r="MB30" i="1"/>
  <c r="LD30" i="1"/>
  <c r="KF30" i="1"/>
  <c r="JH30" i="1"/>
  <c r="IJ30" i="1"/>
  <c r="HL30" i="1"/>
  <c r="GN30" i="1"/>
  <c r="FP30" i="1"/>
  <c r="CW30" i="1"/>
  <c r="WM30" i="1" s="1"/>
  <c r="XK30" i="1" s="1"/>
  <c r="NA64" i="1"/>
  <c r="LE64" i="1"/>
  <c r="KG64" i="1"/>
  <c r="MC64" i="1"/>
  <c r="JI64" i="1"/>
  <c r="IK64" i="1"/>
  <c r="HM64" i="1"/>
  <c r="CX64" i="1"/>
  <c r="WN64" i="1" s="1"/>
  <c r="XL64" i="1" s="1"/>
  <c r="GO64" i="1"/>
  <c r="FQ64" i="1"/>
  <c r="MZ210" i="1"/>
  <c r="LD210" i="1"/>
  <c r="MB210" i="1"/>
  <c r="KF210" i="1"/>
  <c r="JH210" i="1"/>
  <c r="IJ210" i="1"/>
  <c r="CW210" i="1"/>
  <c r="WM210" i="1" s="1"/>
  <c r="XK210" i="1" s="1"/>
  <c r="FP210" i="1"/>
  <c r="GN210" i="1"/>
  <c r="HL210" i="1"/>
  <c r="CW182" i="1"/>
  <c r="WM182" i="1" s="1"/>
  <c r="XK182" i="1" s="1"/>
  <c r="HL182" i="1"/>
  <c r="GN182" i="1"/>
  <c r="FP182" i="1"/>
  <c r="HL189" i="1"/>
  <c r="FP189" i="1"/>
  <c r="CW189" i="1"/>
  <c r="WM189" i="1" s="1"/>
  <c r="XK189" i="1" s="1"/>
  <c r="GN189" i="1"/>
  <c r="HL80" i="1"/>
  <c r="GN80" i="1"/>
  <c r="CW80" i="1"/>
  <c r="WM80" i="1" s="1"/>
  <c r="XK80" i="1" s="1"/>
  <c r="FP80" i="1"/>
  <c r="FP202" i="1"/>
  <c r="CW202" i="1"/>
  <c r="WM202" i="1" s="1"/>
  <c r="XK202" i="1" s="1"/>
  <c r="HL202" i="1"/>
  <c r="GN202" i="1"/>
  <c r="HM141" i="1"/>
  <c r="GO141" i="1"/>
  <c r="FQ141" i="1"/>
  <c r="CX141" i="1"/>
  <c r="WN141" i="1" s="1"/>
  <c r="XL141" i="1" s="1"/>
  <c r="FP37" i="1"/>
  <c r="HL37" i="1"/>
  <c r="GN37" i="1"/>
  <c r="CW37" i="1"/>
  <c r="WM37" i="1" s="1"/>
  <c r="XK37" i="1" s="1"/>
  <c r="GN185" i="1"/>
  <c r="FP185" i="1"/>
  <c r="CW185" i="1"/>
  <c r="WM185" i="1" s="1"/>
  <c r="XK185" i="1" s="1"/>
  <c r="HL185" i="1"/>
  <c r="CW149" i="1"/>
  <c r="WM149" i="1" s="1"/>
  <c r="XK149" i="1" s="1"/>
  <c r="HL149" i="1"/>
  <c r="GN149" i="1"/>
  <c r="FP149" i="1"/>
  <c r="HL59" i="1"/>
  <c r="GN59" i="1"/>
  <c r="FP59" i="1"/>
  <c r="CW59" i="1"/>
  <c r="WM59" i="1" s="1"/>
  <c r="XK59" i="1" s="1"/>
  <c r="GO198" i="1"/>
  <c r="CX198" i="1"/>
  <c r="WN198" i="1" s="1"/>
  <c r="XL198" i="1" s="1"/>
  <c r="HM198" i="1"/>
  <c r="FQ198" i="1"/>
  <c r="GN76" i="1"/>
  <c r="FP76" i="1"/>
  <c r="CW76" i="1"/>
  <c r="HL76" i="1"/>
  <c r="CW187" i="1"/>
  <c r="WM187" i="1" s="1"/>
  <c r="XK187" i="1" s="1"/>
  <c r="HL187" i="1"/>
  <c r="GN187" i="1"/>
  <c r="FP187" i="1"/>
  <c r="FP119" i="1"/>
  <c r="CW119" i="1"/>
  <c r="WM119" i="1" s="1"/>
  <c r="XK119" i="1" s="1"/>
  <c r="HL119" i="1"/>
  <c r="GN119" i="1"/>
  <c r="CW154" i="1"/>
  <c r="WM154" i="1" s="1"/>
  <c r="XK154" i="1" s="1"/>
  <c r="HL154" i="1"/>
  <c r="FP154" i="1"/>
  <c r="GN154" i="1"/>
  <c r="DT134" i="1"/>
  <c r="ER134" i="1"/>
  <c r="GN72" i="1"/>
  <c r="FP72" i="1"/>
  <c r="CW72" i="1"/>
  <c r="WM72" i="1" s="1"/>
  <c r="XK72" i="1" s="1"/>
  <c r="HL72" i="1"/>
  <c r="BB134" i="1"/>
  <c r="GN165" i="1"/>
  <c r="FP165" i="1"/>
  <c r="CW165" i="1"/>
  <c r="WM165" i="1" s="1"/>
  <c r="XK165" i="1" s="1"/>
  <c r="HL165" i="1"/>
  <c r="HL100" i="1"/>
  <c r="GN100" i="1"/>
  <c r="FP100" i="1"/>
  <c r="CW100" i="1"/>
  <c r="WM100" i="1" s="1"/>
  <c r="XK100" i="1" s="1"/>
  <c r="HM68" i="1"/>
  <c r="GO68" i="1"/>
  <c r="FQ68" i="1"/>
  <c r="CX68" i="1"/>
  <c r="WN68" i="1" s="1"/>
  <c r="XL68" i="1" s="1"/>
  <c r="FP33" i="1"/>
  <c r="HL33" i="1"/>
  <c r="GN33" i="1"/>
  <c r="CW33" i="1"/>
  <c r="WM33" i="1" s="1"/>
  <c r="XK33" i="1" s="1"/>
  <c r="FQ60" i="1"/>
  <c r="GO60" i="1"/>
  <c r="CX60" i="1"/>
  <c r="WN60" i="1" s="1"/>
  <c r="XL60" i="1" s="1"/>
  <c r="HM60" i="1"/>
  <c r="GN92" i="1"/>
  <c r="FP92" i="1"/>
  <c r="CW92" i="1"/>
  <c r="WM92" i="1" s="1"/>
  <c r="XK92" i="1" s="1"/>
  <c r="HL92" i="1"/>
  <c r="HL145" i="1"/>
  <c r="FP145" i="1"/>
  <c r="GN145" i="1"/>
  <c r="CW145" i="1"/>
  <c r="WM145" i="1" s="1"/>
  <c r="XK145" i="1" s="1"/>
  <c r="HL104" i="1"/>
  <c r="GN104" i="1"/>
  <c r="FP104" i="1"/>
  <c r="CW104" i="1"/>
  <c r="WM104" i="1" s="1"/>
  <c r="XK104" i="1" s="1"/>
  <c r="CW84" i="1"/>
  <c r="WM84" i="1" s="1"/>
  <c r="XK84" i="1" s="1"/>
  <c r="HL84" i="1"/>
  <c r="GN84" i="1"/>
  <c r="FP84" i="1"/>
  <c r="HL116" i="1"/>
  <c r="FP116" i="1"/>
  <c r="CW116" i="1"/>
  <c r="WM116" i="1" s="1"/>
  <c r="XK116" i="1" s="1"/>
  <c r="GN116" i="1"/>
  <c r="HL178" i="1"/>
  <c r="GN178" i="1"/>
  <c r="FP178" i="1"/>
  <c r="CW178" i="1"/>
  <c r="WM178" i="1" s="1"/>
  <c r="XK178" i="1" s="1"/>
  <c r="HL174" i="1"/>
  <c r="CW174" i="1"/>
  <c r="WM174" i="1" s="1"/>
  <c r="XK174" i="1" s="1"/>
  <c r="GN174" i="1"/>
  <c r="FP174" i="1"/>
  <c r="FP25" i="1"/>
  <c r="CW25" i="1"/>
  <c r="WM25" i="1" s="1"/>
  <c r="XK25" i="1" s="1"/>
  <c r="HL25" i="1"/>
  <c r="GN25" i="1"/>
  <c r="FP137" i="1"/>
  <c r="CW137" i="1"/>
  <c r="WM137" i="1" s="1"/>
  <c r="XK137" i="1" s="1"/>
  <c r="HL137" i="1"/>
  <c r="GN137" i="1"/>
  <c r="FP126" i="1"/>
  <c r="CW126" i="1"/>
  <c r="WM126" i="1" s="1"/>
  <c r="XK126" i="1" s="1"/>
  <c r="GN126" i="1"/>
  <c r="HL126" i="1"/>
  <c r="ES26" i="1"/>
  <c r="DU26" i="1"/>
  <c r="ET103" i="1"/>
  <c r="DV103" i="1"/>
  <c r="ER141" i="1"/>
  <c r="DT141" i="1"/>
  <c r="ER209" i="1"/>
  <c r="DT209" i="1"/>
  <c r="ER208" i="1"/>
  <c r="DT208" i="1"/>
  <c r="ES204" i="1"/>
  <c r="DU204" i="1"/>
  <c r="ER202" i="1"/>
  <c r="DT202" i="1"/>
  <c r="ER198" i="1"/>
  <c r="DT198" i="1"/>
  <c r="ER148" i="1"/>
  <c r="DT148" i="1"/>
  <c r="ER108" i="1"/>
  <c r="DT108" i="1"/>
  <c r="ES19" i="1"/>
  <c r="DU19" i="1"/>
  <c r="ES173" i="1"/>
  <c r="DU173" i="1"/>
  <c r="ER25" i="1"/>
  <c r="DT25" i="1"/>
  <c r="ES74" i="1"/>
  <c r="DU74" i="1"/>
  <c r="ES156" i="1"/>
  <c r="DU156" i="1"/>
  <c r="ES137" i="1"/>
  <c r="DU137" i="1"/>
  <c r="ES127" i="1"/>
  <c r="DU127" i="1"/>
  <c r="ET85" i="1"/>
  <c r="DV85" i="1"/>
  <c r="ES18" i="1"/>
  <c r="DU18" i="1"/>
  <c r="ES110" i="1"/>
  <c r="DU110" i="1"/>
  <c r="ER129" i="1"/>
  <c r="DT129" i="1"/>
  <c r="DU113" i="1"/>
  <c r="ES113" i="1"/>
  <c r="ES47" i="1"/>
  <c r="DU47" i="1"/>
  <c r="ES200" i="1"/>
  <c r="DU200" i="1"/>
  <c r="ES39" i="1"/>
  <c r="DU39" i="1"/>
  <c r="ES160" i="1"/>
  <c r="DU160" i="1"/>
  <c r="ER33" i="1"/>
  <c r="DT33" i="1"/>
  <c r="ER197" i="1"/>
  <c r="DT197" i="1"/>
  <c r="ES145" i="1"/>
  <c r="DU145" i="1"/>
  <c r="ES169" i="1"/>
  <c r="DU169" i="1"/>
  <c r="ES149" i="1"/>
  <c r="DU149" i="1"/>
  <c r="ES88" i="1"/>
  <c r="DU88" i="1"/>
  <c r="ER125" i="1"/>
  <c r="DT125" i="1"/>
  <c r="ER100" i="1"/>
  <c r="DT100" i="1"/>
  <c r="ER168" i="1"/>
  <c r="DT168" i="1"/>
  <c r="ES114" i="1"/>
  <c r="DU114" i="1"/>
  <c r="ER53" i="1"/>
  <c r="DT53" i="1"/>
  <c r="ER57" i="1"/>
  <c r="DT57" i="1"/>
  <c r="ES203" i="1"/>
  <c r="DU203" i="1"/>
  <c r="ES102" i="1"/>
  <c r="DU102" i="1"/>
  <c r="ES164" i="1"/>
  <c r="DU164" i="1"/>
  <c r="ES133" i="1"/>
  <c r="DU133" i="1"/>
  <c r="ES106" i="1"/>
  <c r="DU106" i="1"/>
  <c r="ER153" i="1"/>
  <c r="DT153" i="1"/>
  <c r="ER37" i="1"/>
  <c r="DT37" i="1"/>
  <c r="ES70" i="1"/>
  <c r="DU70" i="1"/>
  <c r="ES123" i="1"/>
  <c r="DU123" i="1"/>
  <c r="ET161" i="1"/>
  <c r="DV161" i="1"/>
  <c r="ER132" i="1"/>
  <c r="DT132" i="1"/>
  <c r="ES82" i="1"/>
  <c r="DU82" i="1"/>
  <c r="ES143" i="1"/>
  <c r="DU143" i="1"/>
  <c r="ER49" i="1"/>
  <c r="DT49" i="1"/>
  <c r="ES131" i="1"/>
  <c r="DU131" i="1"/>
  <c r="ER144" i="1"/>
  <c r="DT144" i="1"/>
  <c r="ET50" i="1"/>
  <c r="DV50" i="1"/>
  <c r="ES126" i="1"/>
  <c r="DU126" i="1"/>
  <c r="ET138" i="1"/>
  <c r="DV138" i="1"/>
  <c r="ES51" i="1"/>
  <c r="DU51" i="1"/>
  <c r="ER194" i="1"/>
  <c r="DT194" i="1"/>
  <c r="ER154" i="1"/>
  <c r="DT154" i="1"/>
  <c r="ES78" i="1"/>
  <c r="DU78" i="1"/>
  <c r="ES167" i="1"/>
  <c r="DU167" i="1"/>
  <c r="ER195" i="1"/>
  <c r="DT195" i="1"/>
  <c r="ES193" i="1"/>
  <c r="DU193" i="1"/>
  <c r="ES183" i="1"/>
  <c r="DU183" i="1"/>
  <c r="ER84" i="1"/>
  <c r="DT84" i="1"/>
  <c r="ER136" i="1"/>
  <c r="DT136" i="1"/>
  <c r="ER92" i="1"/>
  <c r="DT92" i="1"/>
  <c r="ES59" i="1"/>
  <c r="DU59" i="1"/>
  <c r="ER172" i="1"/>
  <c r="DT172" i="1"/>
  <c r="ES98" i="1"/>
  <c r="DU98" i="1"/>
  <c r="ES135" i="1"/>
  <c r="DU135" i="1"/>
  <c r="ER21" i="1"/>
  <c r="DT21" i="1"/>
  <c r="ES22" i="1"/>
  <c r="DU22" i="1"/>
  <c r="ES178" i="1"/>
  <c r="DU178" i="1"/>
  <c r="ES55" i="1"/>
  <c r="DU55" i="1"/>
  <c r="ES122" i="1"/>
  <c r="DU122" i="1"/>
  <c r="ET179" i="1"/>
  <c r="DV179" i="1"/>
  <c r="ER87" i="1"/>
  <c r="DT87" i="1"/>
  <c r="ES94" i="1"/>
  <c r="DU94" i="1"/>
  <c r="ER112" i="1"/>
  <c r="DT112" i="1"/>
  <c r="ES139" i="1"/>
  <c r="DU139" i="1"/>
  <c r="ES147" i="1"/>
  <c r="DU147" i="1"/>
  <c r="ES30" i="1"/>
  <c r="DU30" i="1"/>
  <c r="ES142" i="1"/>
  <c r="DU142" i="1"/>
  <c r="BB177" i="1"/>
  <c r="BY177" i="1" s="1"/>
  <c r="BC151" i="1"/>
  <c r="BZ151" i="1" s="1"/>
  <c r="BB192" i="1"/>
  <c r="BY192" i="1" s="1"/>
  <c r="HM194" i="1"/>
  <c r="GO194" i="1"/>
  <c r="FQ194" i="1"/>
  <c r="CX194" i="1"/>
  <c r="WN194" i="1" s="1"/>
  <c r="XL194" i="1" s="1"/>
  <c r="BC171" i="1"/>
  <c r="BZ171" i="1" s="1"/>
  <c r="BB104" i="1"/>
  <c r="BY104" i="1" s="1"/>
  <c r="ET188" i="1"/>
  <c r="DV188" i="1"/>
  <c r="HM91" i="1"/>
  <c r="GO91" i="1"/>
  <c r="FQ91" i="1"/>
  <c r="CX91" i="1"/>
  <c r="WN91" i="1" s="1"/>
  <c r="XL91" i="1" s="1"/>
  <c r="ET76" i="1"/>
  <c r="DV76" i="1"/>
  <c r="BC189" i="1"/>
  <c r="BZ189" i="1" s="1"/>
  <c r="CX21" i="1"/>
  <c r="WN21" i="1" s="1"/>
  <c r="XL21" i="1" s="1"/>
  <c r="HM21" i="1"/>
  <c r="GO21" i="1"/>
  <c r="FQ21" i="1"/>
  <c r="CW124" i="1"/>
  <c r="WM124" i="1" s="1"/>
  <c r="XK124" i="1" s="1"/>
  <c r="HL124" i="1"/>
  <c r="GN124" i="1"/>
  <c r="FP124" i="1"/>
  <c r="HM161" i="1"/>
  <c r="GO161" i="1"/>
  <c r="FQ161" i="1"/>
  <c r="CX161" i="1"/>
  <c r="WN161" i="1" s="1"/>
  <c r="XL161" i="1" s="1"/>
  <c r="ER60" i="1"/>
  <c r="DT60" i="1"/>
  <c r="BB201" i="1"/>
  <c r="BY201" i="1" s="1"/>
  <c r="CX50" i="1"/>
  <c r="WN50" i="1" s="1"/>
  <c r="XL50" i="1" s="1"/>
  <c r="HM50" i="1"/>
  <c r="GO50" i="1"/>
  <c r="FQ50" i="1"/>
  <c r="BB162" i="1"/>
  <c r="BY162" i="1" s="1"/>
  <c r="DU27" i="1"/>
  <c r="ES27" i="1"/>
  <c r="CW200" i="1"/>
  <c r="WM200" i="1" s="1"/>
  <c r="XK200" i="1" s="1"/>
  <c r="HL200" i="1"/>
  <c r="GN200" i="1"/>
  <c r="FP200" i="1"/>
  <c r="ES185" i="1"/>
  <c r="DU185" i="1"/>
  <c r="HM176" i="1"/>
  <c r="CX176" i="1"/>
  <c r="WN176" i="1" s="1"/>
  <c r="XL176" i="1" s="1"/>
  <c r="GO176" i="1"/>
  <c r="FQ176" i="1"/>
  <c r="ER51" i="1"/>
  <c r="DT51" i="1"/>
  <c r="HM128" i="1"/>
  <c r="GO128" i="1"/>
  <c r="FQ128" i="1"/>
  <c r="CX128" i="1"/>
  <c r="WN128" i="1" s="1"/>
  <c r="XL128" i="1" s="1"/>
  <c r="CW113" i="1"/>
  <c r="WM113" i="1" s="1"/>
  <c r="XK113" i="1" s="1"/>
  <c r="HL113" i="1"/>
  <c r="GN113" i="1"/>
  <c r="FP113" i="1"/>
  <c r="ER164" i="1"/>
  <c r="DT164" i="1"/>
  <c r="BC99" i="1"/>
  <c r="BZ99" i="1" s="1"/>
  <c r="ES118" i="1"/>
  <c r="DU118" i="1"/>
  <c r="ER55" i="1"/>
  <c r="DT55" i="1"/>
  <c r="BE190" i="1"/>
  <c r="BC75" i="1"/>
  <c r="BZ75" i="1" s="1"/>
  <c r="CX114" i="1"/>
  <c r="WN114" i="1" s="1"/>
  <c r="XL114" i="1" s="1"/>
  <c r="HM114" i="1"/>
  <c r="GO114" i="1"/>
  <c r="FQ114" i="1"/>
  <c r="BC44" i="1"/>
  <c r="BZ44" i="1" s="1"/>
  <c r="BC32" i="1"/>
  <c r="BZ32" i="1" s="1"/>
  <c r="BC128" i="1"/>
  <c r="BZ128" i="1" s="1"/>
  <c r="GO196" i="1"/>
  <c r="CX196" i="1"/>
  <c r="WN196" i="1" s="1"/>
  <c r="XL196" i="1" s="1"/>
  <c r="HM196" i="1"/>
  <c r="FQ196" i="1"/>
  <c r="CX65" i="1"/>
  <c r="WN65" i="1" s="1"/>
  <c r="XL65" i="1" s="1"/>
  <c r="GO65" i="1"/>
  <c r="HM65" i="1"/>
  <c r="FQ65" i="1"/>
  <c r="DS29" i="1"/>
  <c r="EQ29" i="1"/>
  <c r="BC185" i="1"/>
  <c r="BZ185" i="1" s="1"/>
  <c r="DT203" i="1"/>
  <c r="ER203" i="1"/>
  <c r="BB152" i="1"/>
  <c r="BY152" i="1" s="1"/>
  <c r="EQ21" i="1"/>
  <c r="DS21" i="1"/>
  <c r="ER22" i="1"/>
  <c r="DT22" i="1"/>
  <c r="HM99" i="1"/>
  <c r="GO99" i="1"/>
  <c r="FQ99" i="1"/>
  <c r="CX99" i="1"/>
  <c r="WN99" i="1" s="1"/>
  <c r="XL99" i="1" s="1"/>
  <c r="HN195" i="1"/>
  <c r="GP195" i="1"/>
  <c r="FR195" i="1"/>
  <c r="CY195" i="1"/>
  <c r="WO195" i="1" s="1"/>
  <c r="XM195" i="1" s="1"/>
  <c r="HM48" i="1"/>
  <c r="GO48" i="1"/>
  <c r="FQ48" i="1"/>
  <c r="CX48" i="1"/>
  <c r="WN48" i="1" s="1"/>
  <c r="XL48" i="1" s="1"/>
  <c r="CX205" i="1"/>
  <c r="WN205" i="1" s="1"/>
  <c r="XL205" i="1" s="1"/>
  <c r="HM205" i="1"/>
  <c r="GO205" i="1"/>
  <c r="FQ205" i="1"/>
  <c r="BC140" i="1"/>
  <c r="BZ140" i="1" s="1"/>
  <c r="ER181" i="1"/>
  <c r="DT181" i="1"/>
  <c r="HM179" i="1"/>
  <c r="GO179" i="1"/>
  <c r="FQ179" i="1"/>
  <c r="CX179" i="1"/>
  <c r="WN179" i="1" s="1"/>
  <c r="XL179" i="1" s="1"/>
  <c r="HM111" i="1"/>
  <c r="GO111" i="1"/>
  <c r="FQ111" i="1"/>
  <c r="CX111" i="1"/>
  <c r="WN111" i="1" s="1"/>
  <c r="XL111" i="1" s="1"/>
  <c r="CW207" i="1"/>
  <c r="WM207" i="1" s="1"/>
  <c r="XK207" i="1" s="1"/>
  <c r="HL207" i="1"/>
  <c r="GN207" i="1"/>
  <c r="FP207" i="1"/>
  <c r="BC118" i="1"/>
  <c r="BZ118" i="1" s="1"/>
  <c r="BB45" i="1"/>
  <c r="BY45" i="1" s="1"/>
  <c r="HM134" i="1"/>
  <c r="GO134" i="1"/>
  <c r="FQ134" i="1"/>
  <c r="CX134" i="1"/>
  <c r="WN134" i="1" s="1"/>
  <c r="XL134" i="1" s="1"/>
  <c r="BB96" i="1"/>
  <c r="BY96" i="1" s="1"/>
  <c r="HM191" i="1"/>
  <c r="GO191" i="1"/>
  <c r="FQ191" i="1"/>
  <c r="CX191" i="1"/>
  <c r="WN191" i="1" s="1"/>
  <c r="XL191" i="1" s="1"/>
  <c r="BC24" i="1"/>
  <c r="BZ24" i="1" s="1"/>
  <c r="BC79" i="1"/>
  <c r="BZ79" i="1" s="1"/>
  <c r="CX74" i="1"/>
  <c r="WN74" i="1" s="1"/>
  <c r="XL74" i="1" s="1"/>
  <c r="HM74" i="1"/>
  <c r="GO74" i="1"/>
  <c r="FQ74" i="1"/>
  <c r="BC207" i="1"/>
  <c r="BZ207" i="1" s="1"/>
  <c r="CX122" i="1"/>
  <c r="WN122" i="1" s="1"/>
  <c r="XL122" i="1" s="1"/>
  <c r="HM122" i="1"/>
  <c r="GO122" i="1"/>
  <c r="FQ122" i="1"/>
  <c r="HM86" i="1"/>
  <c r="FQ86" i="1"/>
  <c r="CX86" i="1"/>
  <c r="WN86" i="1" s="1"/>
  <c r="XL86" i="1" s="1"/>
  <c r="GO86" i="1"/>
  <c r="BC119" i="1"/>
  <c r="BZ119" i="1" s="1"/>
  <c r="BC36" i="1"/>
  <c r="BZ36" i="1" s="1"/>
  <c r="BC66" i="1"/>
  <c r="BZ66" i="1" s="1"/>
  <c r="HM112" i="1"/>
  <c r="CX112" i="1"/>
  <c r="WN112" i="1" s="1"/>
  <c r="XL112" i="1" s="1"/>
  <c r="FQ112" i="1"/>
  <c r="GO112" i="1"/>
  <c r="BC23" i="1"/>
  <c r="BZ23" i="1" s="1"/>
  <c r="CX181" i="1"/>
  <c r="WN181" i="1" s="1"/>
  <c r="XL181" i="1" s="1"/>
  <c r="HM181" i="1"/>
  <c r="GO181" i="1"/>
  <c r="FQ181" i="1"/>
  <c r="BC63" i="1"/>
  <c r="BZ63" i="1" s="1"/>
  <c r="BC52" i="1"/>
  <c r="BZ52" i="1" s="1"/>
  <c r="BE73" i="1"/>
  <c r="BC115" i="1"/>
  <c r="BZ115" i="1" s="1"/>
  <c r="ES161" i="1"/>
  <c r="DU161" i="1"/>
  <c r="BC180" i="1"/>
  <c r="BZ180" i="1" s="1"/>
  <c r="CX136" i="1"/>
  <c r="WN136" i="1" s="1"/>
  <c r="XL136" i="1" s="1"/>
  <c r="HM136" i="1"/>
  <c r="GO136" i="1"/>
  <c r="FQ136" i="1"/>
  <c r="HN129" i="1"/>
  <c r="GP129" i="1"/>
  <c r="FR129" i="1"/>
  <c r="CY129" i="1"/>
  <c r="WO129" i="1" s="1"/>
  <c r="XM129" i="1" s="1"/>
  <c r="BB64" i="1"/>
  <c r="BY64" i="1" s="1"/>
  <c r="BD58" i="1"/>
  <c r="CA58" i="1" s="1"/>
  <c r="ER47" i="1"/>
  <c r="DT47" i="1"/>
  <c r="BC67" i="1"/>
  <c r="BZ67" i="1" s="1"/>
  <c r="CX94" i="1"/>
  <c r="WN94" i="1" s="1"/>
  <c r="XL94" i="1" s="1"/>
  <c r="HM94" i="1"/>
  <c r="GO94" i="1"/>
  <c r="FQ94" i="1"/>
  <c r="ES17" i="1"/>
  <c r="DU17" i="1"/>
  <c r="BC39" i="1"/>
  <c r="BZ39" i="1" s="1"/>
  <c r="ES32" i="1"/>
  <c r="DU32" i="1"/>
  <c r="CW151" i="1"/>
  <c r="WM151" i="1" s="1"/>
  <c r="XK151" i="1" s="1"/>
  <c r="HL151" i="1"/>
  <c r="GN151" i="1"/>
  <c r="FP151" i="1"/>
  <c r="BB197" i="1"/>
  <c r="BY197" i="1" s="1"/>
  <c r="HL206" i="1"/>
  <c r="GN206" i="1"/>
  <c r="FP206" i="1"/>
  <c r="CW206" i="1"/>
  <c r="WM206" i="1" s="1"/>
  <c r="XK206" i="1" s="1"/>
  <c r="CX73" i="1"/>
  <c r="HM73" i="1"/>
  <c r="GO73" i="1"/>
  <c r="FQ73" i="1"/>
  <c r="CW131" i="1"/>
  <c r="WM131" i="1" s="1"/>
  <c r="XK131" i="1" s="1"/>
  <c r="HL131" i="1"/>
  <c r="GN131" i="1"/>
  <c r="FP131" i="1"/>
  <c r="HM170" i="1"/>
  <c r="GO170" i="1"/>
  <c r="FQ170" i="1"/>
  <c r="CX170" i="1"/>
  <c r="WN170" i="1" s="1"/>
  <c r="XL170" i="1" s="1"/>
  <c r="HM40" i="1"/>
  <c r="GO40" i="1"/>
  <c r="FQ40" i="1"/>
  <c r="CX40" i="1"/>
  <c r="WN40" i="1" s="1"/>
  <c r="XL40" i="1" s="1"/>
  <c r="BC88" i="1"/>
  <c r="BZ88" i="1" s="1"/>
  <c r="CX81" i="1"/>
  <c r="WN81" i="1" s="1"/>
  <c r="XL81" i="1" s="1"/>
  <c r="HM81" i="1"/>
  <c r="GO81" i="1"/>
  <c r="FQ81" i="1"/>
  <c r="CX121" i="1"/>
  <c r="WN121" i="1" s="1"/>
  <c r="XL121" i="1" s="1"/>
  <c r="HM121" i="1"/>
  <c r="GO121" i="1"/>
  <c r="FQ121" i="1"/>
  <c r="BC143" i="1"/>
  <c r="BZ143" i="1" s="1"/>
  <c r="CX22" i="1"/>
  <c r="WN22" i="1" s="1"/>
  <c r="XL22" i="1" s="1"/>
  <c r="HM22" i="1"/>
  <c r="GO22" i="1"/>
  <c r="FQ22" i="1"/>
  <c r="CX125" i="1"/>
  <c r="WN125" i="1" s="1"/>
  <c r="XL125" i="1" s="1"/>
  <c r="HM125" i="1"/>
  <c r="GO125" i="1"/>
  <c r="FQ125" i="1"/>
  <c r="BB208" i="1"/>
  <c r="BY208" i="1" s="1"/>
  <c r="CX69" i="1"/>
  <c r="WN69" i="1" s="1"/>
  <c r="XL69" i="1" s="1"/>
  <c r="HM69" i="1"/>
  <c r="GO69" i="1"/>
  <c r="FQ69" i="1"/>
  <c r="CX159" i="1"/>
  <c r="WN159" i="1" s="1"/>
  <c r="XL159" i="1" s="1"/>
  <c r="HM159" i="1"/>
  <c r="GO159" i="1"/>
  <c r="FQ159" i="1"/>
  <c r="BE77" i="1"/>
  <c r="ER152" i="1"/>
  <c r="DT152" i="1"/>
  <c r="ER19" i="1"/>
  <c r="DT19" i="1"/>
  <c r="ER158" i="1"/>
  <c r="DT158" i="1"/>
  <c r="ER184" i="1"/>
  <c r="DT184" i="1"/>
  <c r="BB168" i="1"/>
  <c r="BY168" i="1" s="1"/>
  <c r="BC204" i="1"/>
  <c r="BZ204" i="1" s="1"/>
  <c r="ER67" i="1"/>
  <c r="DT67" i="1"/>
  <c r="BC114" i="1"/>
  <c r="BZ114" i="1" s="1"/>
  <c r="ES79" i="1"/>
  <c r="DU79" i="1"/>
  <c r="BB141" i="1"/>
  <c r="BY141" i="1" s="1"/>
  <c r="CW143" i="1"/>
  <c r="WM143" i="1" s="1"/>
  <c r="XK143" i="1" s="1"/>
  <c r="HL143" i="1"/>
  <c r="GN143" i="1"/>
  <c r="FP143" i="1"/>
  <c r="HL193" i="1"/>
  <c r="GN193" i="1"/>
  <c r="FP193" i="1"/>
  <c r="CW193" i="1"/>
  <c r="WM193" i="1" s="1"/>
  <c r="XK193" i="1" s="1"/>
  <c r="CX177" i="1"/>
  <c r="WN177" i="1" s="1"/>
  <c r="XL177" i="1" s="1"/>
  <c r="HM177" i="1"/>
  <c r="GO177" i="1"/>
  <c r="FQ177" i="1"/>
  <c r="BB53" i="1"/>
  <c r="BY53" i="1" s="1"/>
  <c r="BC203" i="1"/>
  <c r="BZ203" i="1" s="1"/>
  <c r="ES119" i="1"/>
  <c r="DU119" i="1"/>
  <c r="HM209" i="1"/>
  <c r="GO209" i="1"/>
  <c r="CX209" i="1"/>
  <c r="WN209" i="1" s="1"/>
  <c r="XL209" i="1" s="1"/>
  <c r="FQ209" i="1"/>
  <c r="BC22" i="1"/>
  <c r="BZ22" i="1" s="1"/>
  <c r="ES36" i="1"/>
  <c r="DU36" i="1"/>
  <c r="HL180" i="1"/>
  <c r="GN180" i="1"/>
  <c r="CW180" i="1"/>
  <c r="WM180" i="1" s="1"/>
  <c r="XK180" i="1" s="1"/>
  <c r="FP180" i="1"/>
  <c r="ES66" i="1"/>
  <c r="DU66" i="1"/>
  <c r="CX109" i="1"/>
  <c r="WN109" i="1" s="1"/>
  <c r="XL109" i="1" s="1"/>
  <c r="HM109" i="1"/>
  <c r="GO109" i="1"/>
  <c r="FQ109" i="1"/>
  <c r="BC173" i="1"/>
  <c r="BZ173" i="1" s="1"/>
  <c r="BC164" i="1"/>
  <c r="BZ164" i="1" s="1"/>
  <c r="BC74" i="1"/>
  <c r="BZ74" i="1" s="1"/>
  <c r="BC55" i="1"/>
  <c r="BZ55" i="1" s="1"/>
  <c r="BB194" i="1"/>
  <c r="BY194" i="1" s="1"/>
  <c r="BC133" i="1"/>
  <c r="BZ133" i="1" s="1"/>
  <c r="HM130" i="1"/>
  <c r="GO130" i="1"/>
  <c r="FQ130" i="1"/>
  <c r="CX130" i="1"/>
  <c r="WN130" i="1" s="1"/>
  <c r="XL130" i="1" s="1"/>
  <c r="HM138" i="1"/>
  <c r="GO138" i="1"/>
  <c r="FQ138" i="1"/>
  <c r="CX138" i="1"/>
  <c r="WN138" i="1" s="1"/>
  <c r="XL138" i="1" s="1"/>
  <c r="HM52" i="1"/>
  <c r="GO52" i="1"/>
  <c r="FQ52" i="1"/>
  <c r="CX52" i="1"/>
  <c r="WN52" i="1" s="1"/>
  <c r="XL52" i="1" s="1"/>
  <c r="HN96" i="1"/>
  <c r="GP96" i="1"/>
  <c r="FR96" i="1"/>
  <c r="CY96" i="1"/>
  <c r="WO96" i="1" s="1"/>
  <c r="XM96" i="1" s="1"/>
  <c r="HM107" i="1"/>
  <c r="GO107" i="1"/>
  <c r="FQ107" i="1"/>
  <c r="CX107" i="1"/>
  <c r="WN107" i="1" s="1"/>
  <c r="XL107" i="1" s="1"/>
  <c r="BC122" i="1"/>
  <c r="BZ122" i="1" s="1"/>
  <c r="CX163" i="1"/>
  <c r="WN163" i="1" s="1"/>
  <c r="XL163" i="1" s="1"/>
  <c r="HM163" i="1"/>
  <c r="GO163" i="1"/>
  <c r="FQ163" i="1"/>
  <c r="BC78" i="1"/>
  <c r="BZ78" i="1" s="1"/>
  <c r="BC156" i="1"/>
  <c r="BZ156" i="1" s="1"/>
  <c r="CX184" i="1"/>
  <c r="WN184" i="1" s="1"/>
  <c r="XL184" i="1" s="1"/>
  <c r="HM184" i="1"/>
  <c r="GO184" i="1"/>
  <c r="FQ184" i="1"/>
  <c r="BC167" i="1"/>
  <c r="BZ167" i="1" s="1"/>
  <c r="ES23" i="1"/>
  <c r="DU23" i="1"/>
  <c r="BB87" i="1"/>
  <c r="BY87" i="1" s="1"/>
  <c r="CX105" i="1"/>
  <c r="WN105" i="1" s="1"/>
  <c r="XL105" i="1" s="1"/>
  <c r="HM105" i="1"/>
  <c r="GO105" i="1"/>
  <c r="FQ105" i="1"/>
  <c r="BC106" i="1"/>
  <c r="BZ106" i="1" s="1"/>
  <c r="CX101" i="1"/>
  <c r="WN101" i="1" s="1"/>
  <c r="XL101" i="1" s="1"/>
  <c r="HM101" i="1"/>
  <c r="GO101" i="1"/>
  <c r="FQ101" i="1"/>
  <c r="BB153" i="1"/>
  <c r="BY153" i="1" s="1"/>
  <c r="BC94" i="1"/>
  <c r="BZ94" i="1" s="1"/>
  <c r="BB37" i="1"/>
  <c r="BY37" i="1" s="1"/>
  <c r="BD85" i="1"/>
  <c r="CA85" i="1" s="1"/>
  <c r="BB112" i="1"/>
  <c r="BY112" i="1" s="1"/>
  <c r="ES63" i="1"/>
  <c r="DU63" i="1"/>
  <c r="HM140" i="1"/>
  <c r="GO140" i="1"/>
  <c r="FQ140" i="1"/>
  <c r="CX140" i="1"/>
  <c r="WN140" i="1" s="1"/>
  <c r="XL140" i="1" s="1"/>
  <c r="ES52" i="1"/>
  <c r="DU52" i="1"/>
  <c r="BC139" i="1"/>
  <c r="BZ139" i="1" s="1"/>
  <c r="HN88" i="1"/>
  <c r="GP88" i="1"/>
  <c r="FR88" i="1"/>
  <c r="CY88" i="1"/>
  <c r="WO88" i="1" s="1"/>
  <c r="XM88" i="1" s="1"/>
  <c r="EU73" i="1"/>
  <c r="DW73" i="1"/>
  <c r="ES115" i="1"/>
  <c r="DU115" i="1"/>
  <c r="BC30" i="1"/>
  <c r="BZ30" i="1" s="1"/>
  <c r="BC70" i="1"/>
  <c r="BZ70" i="1" s="1"/>
  <c r="BB129" i="1"/>
  <c r="BY129" i="1" s="1"/>
  <c r="BB136" i="1"/>
  <c r="BY136" i="1" s="1"/>
  <c r="ES43" i="1"/>
  <c r="DU43" i="1"/>
  <c r="HL203" i="1"/>
  <c r="GN203" i="1"/>
  <c r="FP203" i="1"/>
  <c r="CW203" i="1"/>
  <c r="WM203" i="1" s="1"/>
  <c r="XK203" i="1" s="1"/>
  <c r="BC20" i="1"/>
  <c r="BZ20" i="1" s="1"/>
  <c r="EQ132" i="1"/>
  <c r="DS132" i="1"/>
  <c r="CX39" i="1"/>
  <c r="WN39" i="1" s="1"/>
  <c r="XL39" i="1" s="1"/>
  <c r="HM39" i="1"/>
  <c r="GO39" i="1"/>
  <c r="FQ39" i="1"/>
  <c r="CX82" i="1"/>
  <c r="WN82" i="1" s="1"/>
  <c r="XL82" i="1" s="1"/>
  <c r="HM82" i="1"/>
  <c r="GO82" i="1"/>
  <c r="FQ82" i="1"/>
  <c r="ER142" i="1"/>
  <c r="DT142" i="1"/>
  <c r="BD161" i="1"/>
  <c r="CA161" i="1" s="1"/>
  <c r="ES67" i="1"/>
  <c r="DU67" i="1"/>
  <c r="CW183" i="1"/>
  <c r="WM183" i="1" s="1"/>
  <c r="XK183" i="1" s="1"/>
  <c r="HL183" i="1"/>
  <c r="GN183" i="1"/>
  <c r="FP183" i="1"/>
  <c r="CW147" i="1"/>
  <c r="WM147" i="1" s="1"/>
  <c r="XK147" i="1" s="1"/>
  <c r="HL147" i="1"/>
  <c r="GN147" i="1"/>
  <c r="FP147" i="1"/>
  <c r="ES75" i="1"/>
  <c r="DU75" i="1"/>
  <c r="BC59" i="1"/>
  <c r="BZ59" i="1" s="1"/>
  <c r="ES44" i="1"/>
  <c r="DU44" i="1"/>
  <c r="BB209" i="1"/>
  <c r="BY209" i="1" s="1"/>
  <c r="CX77" i="1"/>
  <c r="HM77" i="1"/>
  <c r="GO77" i="1"/>
  <c r="FQ77" i="1"/>
  <c r="BC169" i="1"/>
  <c r="BZ169" i="1" s="1"/>
  <c r="BC82" i="1"/>
  <c r="BZ82" i="1" s="1"/>
  <c r="HM150" i="1"/>
  <c r="GO150" i="1"/>
  <c r="FQ150" i="1"/>
  <c r="CX150" i="1"/>
  <c r="WN150" i="1" s="1"/>
  <c r="XL150" i="1" s="1"/>
  <c r="BB172" i="1"/>
  <c r="BY172" i="1" s="1"/>
  <c r="CX144" i="1"/>
  <c r="WN144" i="1" s="1"/>
  <c r="XL144" i="1" s="1"/>
  <c r="HM144" i="1"/>
  <c r="GO144" i="1"/>
  <c r="FQ144" i="1"/>
  <c r="BB125" i="1"/>
  <c r="BY125" i="1" s="1"/>
  <c r="CX54" i="1"/>
  <c r="WN54" i="1" s="1"/>
  <c r="XL54" i="1" s="1"/>
  <c r="HM54" i="1"/>
  <c r="GO54" i="1"/>
  <c r="FQ54" i="1"/>
  <c r="CW171" i="1"/>
  <c r="WM171" i="1" s="1"/>
  <c r="XK171" i="1" s="1"/>
  <c r="HL171" i="1"/>
  <c r="GN171" i="1"/>
  <c r="FP171" i="1"/>
  <c r="CX148" i="1"/>
  <c r="WN148" i="1" s="1"/>
  <c r="XL148" i="1" s="1"/>
  <c r="HM148" i="1"/>
  <c r="GO148" i="1"/>
  <c r="FQ148" i="1"/>
  <c r="BC160" i="1"/>
  <c r="BZ160" i="1" s="1"/>
  <c r="BB100" i="1"/>
  <c r="BY100" i="1" s="1"/>
  <c r="ES138" i="1"/>
  <c r="DU138" i="1"/>
  <c r="ER41" i="1"/>
  <c r="DT41" i="1"/>
  <c r="CX47" i="1"/>
  <c r="WN47" i="1" s="1"/>
  <c r="XL47" i="1" s="1"/>
  <c r="HM47" i="1"/>
  <c r="GO47" i="1"/>
  <c r="FQ47" i="1"/>
  <c r="BC131" i="1"/>
  <c r="BZ131" i="1" s="1"/>
  <c r="ES140" i="1"/>
  <c r="DU140" i="1"/>
  <c r="HN49" i="1"/>
  <c r="GP49" i="1"/>
  <c r="FR49" i="1"/>
  <c r="CY49" i="1"/>
  <c r="WO49" i="1" s="1"/>
  <c r="XM49" i="1" s="1"/>
  <c r="HM56" i="1"/>
  <c r="GO56" i="1"/>
  <c r="FQ56" i="1"/>
  <c r="CX56" i="1"/>
  <c r="WN56" i="1" s="1"/>
  <c r="XL56" i="1" s="1"/>
  <c r="CX190" i="1"/>
  <c r="HM190" i="1"/>
  <c r="GO190" i="1"/>
  <c r="FQ190" i="1"/>
  <c r="ER133" i="1"/>
  <c r="DT133" i="1"/>
  <c r="CX70" i="1"/>
  <c r="WN70" i="1" s="1"/>
  <c r="XL70" i="1" s="1"/>
  <c r="HM70" i="1"/>
  <c r="GO70" i="1"/>
  <c r="FQ70" i="1"/>
  <c r="ER78" i="1"/>
  <c r="DT78" i="1"/>
  <c r="BC98" i="1"/>
  <c r="BZ98" i="1" s="1"/>
  <c r="CX46" i="1"/>
  <c r="WN46" i="1" s="1"/>
  <c r="XL46" i="1" s="1"/>
  <c r="HM46" i="1"/>
  <c r="GO46" i="1"/>
  <c r="FQ46" i="1"/>
  <c r="ES24" i="1"/>
  <c r="DU24" i="1"/>
  <c r="BD50" i="1"/>
  <c r="CA50" i="1" s="1"/>
  <c r="ES207" i="1"/>
  <c r="DU207" i="1"/>
  <c r="BD188" i="1"/>
  <c r="CA188" i="1" s="1"/>
  <c r="BB187" i="1"/>
  <c r="BY187" i="1" s="1"/>
  <c r="CX78" i="1"/>
  <c r="WN78" i="1" s="1"/>
  <c r="XL78" i="1" s="1"/>
  <c r="HM78" i="1"/>
  <c r="GO78" i="1"/>
  <c r="FQ78" i="1"/>
  <c r="BD76" i="1"/>
  <c r="CA76" i="1" s="1"/>
  <c r="FQ19" i="1"/>
  <c r="CX19" i="1"/>
  <c r="WN19" i="1" s="1"/>
  <c r="XL19" i="1" s="1"/>
  <c r="HM19" i="1"/>
  <c r="GO19" i="1"/>
  <c r="HL139" i="1"/>
  <c r="GN139" i="1"/>
  <c r="FP139" i="1"/>
  <c r="CW139" i="1"/>
  <c r="WM139" i="1" s="1"/>
  <c r="XK139" i="1" s="1"/>
  <c r="BB60" i="1"/>
  <c r="BY60" i="1" s="1"/>
  <c r="CX26" i="1"/>
  <c r="WN26" i="1" s="1"/>
  <c r="XL26" i="1" s="1"/>
  <c r="HM26" i="1"/>
  <c r="GO26" i="1"/>
  <c r="FQ26" i="1"/>
  <c r="BC27" i="1"/>
  <c r="BZ27" i="1" s="1"/>
  <c r="CW208" i="1"/>
  <c r="WM208" i="1" s="1"/>
  <c r="XK208" i="1" s="1"/>
  <c r="HL208" i="1"/>
  <c r="GN208" i="1"/>
  <c r="FP208" i="1"/>
  <c r="CX35" i="1"/>
  <c r="WN35" i="1" s="1"/>
  <c r="XL35" i="1" s="1"/>
  <c r="GO35" i="1"/>
  <c r="HM35" i="1"/>
  <c r="FQ35" i="1"/>
  <c r="BC191" i="1"/>
  <c r="BZ191" i="1" s="1"/>
  <c r="BB41" i="1"/>
  <c r="BY41" i="1" s="1"/>
  <c r="CX66" i="1"/>
  <c r="WN66" i="1" s="1"/>
  <c r="XL66" i="1" s="1"/>
  <c r="HM66" i="1"/>
  <c r="GO66" i="1"/>
  <c r="FQ66" i="1"/>
  <c r="ER178" i="1"/>
  <c r="DT178" i="1"/>
  <c r="ER173" i="1"/>
  <c r="DT173" i="1"/>
  <c r="DS25" i="1"/>
  <c r="EQ25" i="1"/>
  <c r="BB158" i="1"/>
  <c r="BY158" i="1" s="1"/>
  <c r="HM32" i="1"/>
  <c r="GO32" i="1"/>
  <c r="FQ32" i="1"/>
  <c r="CX32" i="1"/>
  <c r="WN32" i="1" s="1"/>
  <c r="XL32" i="1" s="1"/>
  <c r="HM199" i="1"/>
  <c r="GO199" i="1"/>
  <c r="FQ199" i="1"/>
  <c r="CX199" i="1"/>
  <c r="WN199" i="1" s="1"/>
  <c r="XL199" i="1" s="1"/>
  <c r="ER74" i="1"/>
  <c r="DT74" i="1"/>
  <c r="BB184" i="1"/>
  <c r="BY184" i="1" s="1"/>
  <c r="CX132" i="1"/>
  <c r="WN132" i="1" s="1"/>
  <c r="XL132" i="1" s="1"/>
  <c r="HM132" i="1"/>
  <c r="GO132" i="1"/>
  <c r="FQ132" i="1"/>
  <c r="EQ194" i="1"/>
  <c r="DS194" i="1"/>
  <c r="ER122" i="1"/>
  <c r="DT122" i="1"/>
  <c r="DS92" i="1"/>
  <c r="EQ92" i="1"/>
  <c r="CW135" i="1"/>
  <c r="WM135" i="1" s="1"/>
  <c r="XK135" i="1" s="1"/>
  <c r="HL135" i="1"/>
  <c r="GN135" i="1"/>
  <c r="FP135" i="1"/>
  <c r="ER156" i="1"/>
  <c r="DT156" i="1"/>
  <c r="CX156" i="1"/>
  <c r="WN156" i="1" s="1"/>
  <c r="XL156" i="1" s="1"/>
  <c r="HM156" i="1"/>
  <c r="GO156" i="1"/>
  <c r="FQ156" i="1"/>
  <c r="CX98" i="1"/>
  <c r="WN98" i="1" s="1"/>
  <c r="XL98" i="1" s="1"/>
  <c r="HM98" i="1"/>
  <c r="GO98" i="1"/>
  <c r="FQ98" i="1"/>
  <c r="HM31" i="1"/>
  <c r="GO31" i="1"/>
  <c r="FQ31" i="1"/>
  <c r="CX31" i="1"/>
  <c r="WN31" i="1" s="1"/>
  <c r="XL31" i="1" s="1"/>
  <c r="HM201" i="1"/>
  <c r="GO201" i="1"/>
  <c r="FQ201" i="1"/>
  <c r="CX201" i="1"/>
  <c r="WN201" i="1" s="1"/>
  <c r="XL201" i="1" s="1"/>
  <c r="CX51" i="1"/>
  <c r="WN51" i="1" s="1"/>
  <c r="XL51" i="1" s="1"/>
  <c r="HM51" i="1"/>
  <c r="GO51" i="1"/>
  <c r="FQ51" i="1"/>
  <c r="BC40" i="1"/>
  <c r="BZ40" i="1" s="1"/>
  <c r="BC91" i="1"/>
  <c r="BZ91" i="1" s="1"/>
  <c r="BC206" i="1"/>
  <c r="BZ206" i="1" s="1"/>
  <c r="BB29" i="1"/>
  <c r="BY29" i="1" s="1"/>
  <c r="BC95" i="1"/>
  <c r="BZ95" i="1" s="1"/>
  <c r="HM85" i="1"/>
  <c r="CX85" i="1"/>
  <c r="WN85" i="1" s="1"/>
  <c r="XL85" i="1" s="1"/>
  <c r="GO85" i="1"/>
  <c r="FQ85" i="1"/>
  <c r="CX127" i="1"/>
  <c r="WN127" i="1" s="1"/>
  <c r="XL127" i="1" s="1"/>
  <c r="HM127" i="1"/>
  <c r="GO127" i="1"/>
  <c r="FQ127" i="1"/>
  <c r="HM211" i="1"/>
  <c r="GO211" i="1"/>
  <c r="FQ211" i="1"/>
  <c r="CX211" i="1"/>
  <c r="WN211" i="1" s="1"/>
  <c r="XL211" i="1" s="1"/>
  <c r="HM27" i="1"/>
  <c r="FQ27" i="1"/>
  <c r="CX27" i="1"/>
  <c r="WN27" i="1" s="1"/>
  <c r="XL27" i="1" s="1"/>
  <c r="GO27" i="1"/>
  <c r="BC181" i="1"/>
  <c r="BZ181" i="1" s="1"/>
  <c r="BC31" i="1"/>
  <c r="BZ31" i="1" s="1"/>
  <c r="CX62" i="1"/>
  <c r="WN62" i="1" s="1"/>
  <c r="XL62" i="1" s="1"/>
  <c r="HM62" i="1"/>
  <c r="GO62" i="1"/>
  <c r="FQ62" i="1"/>
  <c r="BC83" i="1"/>
  <c r="BZ83" i="1" s="1"/>
  <c r="CX18" i="1"/>
  <c r="WN18" i="1" s="1"/>
  <c r="XL18" i="1" s="1"/>
  <c r="HM18" i="1"/>
  <c r="GO18" i="1"/>
  <c r="FQ18" i="1"/>
  <c r="CX61" i="1"/>
  <c r="WN61" i="1" s="1"/>
  <c r="XL61" i="1" s="1"/>
  <c r="HM61" i="1"/>
  <c r="GO61" i="1"/>
  <c r="FQ61" i="1"/>
  <c r="HM167" i="1"/>
  <c r="CX167" i="1"/>
  <c r="WN167" i="1" s="1"/>
  <c r="XL167" i="1" s="1"/>
  <c r="GO167" i="1"/>
  <c r="FQ167" i="1"/>
  <c r="BC157" i="1"/>
  <c r="BZ157" i="1" s="1"/>
  <c r="HM23" i="1"/>
  <c r="GO23" i="1"/>
  <c r="FQ23" i="1"/>
  <c r="CX23" i="1"/>
  <c r="WN23" i="1" s="1"/>
  <c r="XL23" i="1" s="1"/>
  <c r="BB211" i="1"/>
  <c r="BY211" i="1" s="1"/>
  <c r="CX43" i="1"/>
  <c r="WN43" i="1" s="1"/>
  <c r="XL43" i="1" s="1"/>
  <c r="HM43" i="1"/>
  <c r="GO43" i="1"/>
  <c r="FQ43" i="1"/>
  <c r="BC28" i="1"/>
  <c r="BZ28" i="1" s="1"/>
  <c r="CX118" i="1"/>
  <c r="WN118" i="1" s="1"/>
  <c r="XL118" i="1" s="1"/>
  <c r="HM118" i="1"/>
  <c r="GO118" i="1"/>
  <c r="FQ118" i="1"/>
  <c r="BC48" i="1"/>
  <c r="BZ48" i="1" s="1"/>
  <c r="BC43" i="1"/>
  <c r="BZ43" i="1" s="1"/>
  <c r="BC71" i="1"/>
  <c r="BZ71" i="1" s="1"/>
  <c r="HN164" i="1"/>
  <c r="CY164" i="1"/>
  <c r="WO164" i="1" s="1"/>
  <c r="XM164" i="1" s="1"/>
  <c r="GP164" i="1"/>
  <c r="FR164" i="1"/>
  <c r="BB33" i="1"/>
  <c r="BY33" i="1" s="1"/>
  <c r="ES128" i="1"/>
  <c r="DU128" i="1"/>
  <c r="BC200" i="1"/>
  <c r="BZ200" i="1" s="1"/>
  <c r="ER187" i="1"/>
  <c r="DT187" i="1"/>
  <c r="BC26" i="1"/>
  <c r="BZ26" i="1" s="1"/>
  <c r="CW28" i="1"/>
  <c r="WM28" i="1" s="1"/>
  <c r="XK28" i="1" s="1"/>
  <c r="HL28" i="1"/>
  <c r="FP28" i="1"/>
  <c r="GN28" i="1"/>
  <c r="BC145" i="1"/>
  <c r="BZ145" i="1" s="1"/>
  <c r="BC149" i="1"/>
  <c r="BZ149" i="1" s="1"/>
  <c r="BB49" i="1"/>
  <c r="BY49" i="1" s="1"/>
  <c r="EQ148" i="1"/>
  <c r="DS148" i="1"/>
  <c r="ES191" i="1"/>
  <c r="DU191" i="1"/>
  <c r="HL152" i="1"/>
  <c r="GN152" i="1"/>
  <c r="FP152" i="1"/>
  <c r="CW152" i="1"/>
  <c r="WM152" i="1" s="1"/>
  <c r="XK152" i="1" s="1"/>
  <c r="CX58" i="1"/>
  <c r="WN58" i="1" s="1"/>
  <c r="XL58" i="1" s="1"/>
  <c r="HM58" i="1"/>
  <c r="GO58" i="1"/>
  <c r="FQ58" i="1"/>
  <c r="ER66" i="1"/>
  <c r="DT66" i="1"/>
  <c r="ER102" i="1"/>
  <c r="DT102" i="1"/>
  <c r="ER31" i="1"/>
  <c r="DT31" i="1"/>
  <c r="ER45" i="1"/>
  <c r="DT45" i="1"/>
  <c r="ER96" i="1"/>
  <c r="DT96" i="1"/>
  <c r="BD103" i="1"/>
  <c r="CA103" i="1" s="1"/>
  <c r="BB144" i="1"/>
  <c r="BY144" i="1" s="1"/>
  <c r="BB202" i="1"/>
  <c r="BY202" i="1" s="1"/>
  <c r="CX90" i="1"/>
  <c r="WN90" i="1" s="1"/>
  <c r="XL90" i="1" s="1"/>
  <c r="HM90" i="1"/>
  <c r="GO90" i="1"/>
  <c r="FQ90" i="1"/>
  <c r="ER126" i="1"/>
  <c r="DT126" i="1"/>
  <c r="HM146" i="1"/>
  <c r="GO146" i="1"/>
  <c r="FQ146" i="1"/>
  <c r="CX146" i="1"/>
  <c r="WN146" i="1" s="1"/>
  <c r="XL146" i="1" s="1"/>
  <c r="HM153" i="1"/>
  <c r="GO153" i="1"/>
  <c r="FQ153" i="1"/>
  <c r="CX153" i="1"/>
  <c r="WN153" i="1" s="1"/>
  <c r="XL153" i="1" s="1"/>
  <c r="HM103" i="1"/>
  <c r="GO103" i="1"/>
  <c r="FQ103" i="1"/>
  <c r="CX103" i="1"/>
  <c r="WN103" i="1" s="1"/>
  <c r="XL103" i="1" s="1"/>
  <c r="ER167" i="1"/>
  <c r="DT167" i="1"/>
  <c r="HM36" i="1"/>
  <c r="GO36" i="1"/>
  <c r="FQ36" i="1"/>
  <c r="CX36" i="1"/>
  <c r="WN36" i="1" s="1"/>
  <c r="XL36" i="1" s="1"/>
  <c r="HM157" i="1"/>
  <c r="GO157" i="1"/>
  <c r="FQ157" i="1"/>
  <c r="CX157" i="1"/>
  <c r="WN157" i="1" s="1"/>
  <c r="XL157" i="1" s="1"/>
  <c r="HM63" i="1"/>
  <c r="GO63" i="1"/>
  <c r="FQ63" i="1"/>
  <c r="CX63" i="1"/>
  <c r="WN63" i="1" s="1"/>
  <c r="XL63" i="1" s="1"/>
  <c r="BC126" i="1"/>
  <c r="BZ126" i="1" s="1"/>
  <c r="BB198" i="1"/>
  <c r="BY198" i="1" s="1"/>
  <c r="BB57" i="1"/>
  <c r="BY57" i="1" s="1"/>
  <c r="BC135" i="1"/>
  <c r="BZ135" i="1" s="1"/>
  <c r="ES40" i="1"/>
  <c r="DU40" i="1"/>
  <c r="ES91" i="1"/>
  <c r="DU91" i="1"/>
  <c r="ES206" i="1"/>
  <c r="DU206" i="1"/>
  <c r="ER29" i="1"/>
  <c r="DT29" i="1"/>
  <c r="ES95" i="1"/>
  <c r="DU95" i="1"/>
  <c r="BB148" i="1"/>
  <c r="BY148" i="1" s="1"/>
  <c r="BD138" i="1"/>
  <c r="CA138" i="1" s="1"/>
  <c r="BB108" i="1"/>
  <c r="BY108" i="1" s="1"/>
  <c r="BB21" i="1"/>
  <c r="BY21" i="1" s="1"/>
  <c r="BC51" i="1"/>
  <c r="BZ51" i="1" s="1"/>
  <c r="BC19" i="1"/>
  <c r="BZ19" i="1" s="1"/>
  <c r="HM83" i="1"/>
  <c r="GO83" i="1"/>
  <c r="FQ83" i="1"/>
  <c r="CX83" i="1"/>
  <c r="WN83" i="1" s="1"/>
  <c r="XL83" i="1" s="1"/>
  <c r="BC178" i="1"/>
  <c r="BZ178" i="1" s="1"/>
  <c r="CX168" i="1"/>
  <c r="WN168" i="1" s="1"/>
  <c r="XL168" i="1" s="1"/>
  <c r="HM168" i="1"/>
  <c r="GO168" i="1"/>
  <c r="FQ168" i="1"/>
  <c r="BC102" i="1"/>
  <c r="BZ102" i="1" s="1"/>
  <c r="BB25" i="1"/>
  <c r="BY25" i="1" s="1"/>
  <c r="ES181" i="1"/>
  <c r="DU181" i="1"/>
  <c r="HM197" i="1"/>
  <c r="GO197" i="1"/>
  <c r="FQ197" i="1"/>
  <c r="CX197" i="1"/>
  <c r="WN197" i="1" s="1"/>
  <c r="XL197" i="1" s="1"/>
  <c r="ES31" i="1"/>
  <c r="DU31" i="1"/>
  <c r="ES83" i="1"/>
  <c r="DU83" i="1"/>
  <c r="BB154" i="1"/>
  <c r="BY154" i="1" s="1"/>
  <c r="ES157" i="1"/>
  <c r="DU157" i="1"/>
  <c r="CX204" i="1"/>
  <c r="WN204" i="1" s="1"/>
  <c r="XL204" i="1" s="1"/>
  <c r="HM204" i="1"/>
  <c r="GO204" i="1"/>
  <c r="FQ204" i="1"/>
  <c r="BD179" i="1"/>
  <c r="CA179" i="1" s="1"/>
  <c r="CX117" i="1"/>
  <c r="WN117" i="1" s="1"/>
  <c r="XL117" i="1" s="1"/>
  <c r="HM117" i="1"/>
  <c r="GO117" i="1"/>
  <c r="FQ117" i="1"/>
  <c r="CX97" i="1"/>
  <c r="WN97" i="1" s="1"/>
  <c r="XL97" i="1" s="1"/>
  <c r="HM97" i="1"/>
  <c r="GO97" i="1"/>
  <c r="FQ97" i="1"/>
  <c r="HM44" i="1"/>
  <c r="GO44" i="1"/>
  <c r="FQ44" i="1"/>
  <c r="CX44" i="1"/>
  <c r="WN44" i="1" s="1"/>
  <c r="XL44" i="1" s="1"/>
  <c r="HN41" i="1"/>
  <c r="GP41" i="1"/>
  <c r="FR41" i="1"/>
  <c r="CY41" i="1"/>
  <c r="WO41" i="1" s="1"/>
  <c r="XM41" i="1" s="1"/>
  <c r="HM95" i="1"/>
  <c r="GO95" i="1"/>
  <c r="FQ95" i="1"/>
  <c r="CX95" i="1"/>
  <c r="WN95" i="1" s="1"/>
  <c r="XL95" i="1" s="1"/>
  <c r="BB195" i="1"/>
  <c r="BY195" i="1" s="1"/>
  <c r="CW24" i="1"/>
  <c r="WM24" i="1" s="1"/>
  <c r="XK24" i="1" s="1"/>
  <c r="HL24" i="1"/>
  <c r="GN24" i="1"/>
  <c r="FP24" i="1"/>
  <c r="CX38" i="1"/>
  <c r="WN38" i="1" s="1"/>
  <c r="XL38" i="1" s="1"/>
  <c r="HM38" i="1"/>
  <c r="GO38" i="1"/>
  <c r="FQ38" i="1"/>
  <c r="BC137" i="1"/>
  <c r="BZ137" i="1" s="1"/>
  <c r="BC193" i="1"/>
  <c r="BZ193" i="1" s="1"/>
  <c r="BC127" i="1"/>
  <c r="BZ127" i="1" s="1"/>
  <c r="CX172" i="1"/>
  <c r="WN172" i="1" s="1"/>
  <c r="XL172" i="1" s="1"/>
  <c r="HM172" i="1"/>
  <c r="GO172" i="1"/>
  <c r="FQ172" i="1"/>
  <c r="ER211" i="1"/>
  <c r="DT211" i="1"/>
  <c r="BC18" i="1"/>
  <c r="BZ18" i="1" s="1"/>
  <c r="ES28" i="1"/>
  <c r="DU28" i="1"/>
  <c r="HM186" i="1"/>
  <c r="GO186" i="1"/>
  <c r="FQ186" i="1"/>
  <c r="CX186" i="1"/>
  <c r="WN186" i="1" s="1"/>
  <c r="XL186" i="1" s="1"/>
  <c r="BC183" i="1"/>
  <c r="BZ183" i="1" s="1"/>
  <c r="ES48" i="1"/>
  <c r="DU48" i="1"/>
  <c r="BC147" i="1"/>
  <c r="BZ147" i="1" s="1"/>
  <c r="BB84" i="1"/>
  <c r="BY84" i="1" s="1"/>
  <c r="BC110" i="1"/>
  <c r="BZ110" i="1" s="1"/>
  <c r="CW20" i="1"/>
  <c r="WM20" i="1" s="1"/>
  <c r="XK20" i="1" s="1"/>
  <c r="HL20" i="1"/>
  <c r="GN20" i="1"/>
  <c r="FP20" i="1"/>
  <c r="CX29" i="1"/>
  <c r="WN29" i="1" s="1"/>
  <c r="XL29" i="1" s="1"/>
  <c r="HM29" i="1"/>
  <c r="GO29" i="1"/>
  <c r="FQ29" i="1"/>
  <c r="CX188" i="1"/>
  <c r="HM188" i="1"/>
  <c r="GO188" i="1"/>
  <c r="FQ188" i="1"/>
  <c r="CX42" i="1"/>
  <c r="WN42" i="1" s="1"/>
  <c r="XL42" i="1" s="1"/>
  <c r="HM42" i="1"/>
  <c r="GO42" i="1"/>
  <c r="FQ42" i="1"/>
  <c r="ES180" i="1"/>
  <c r="DU180" i="1"/>
  <c r="CX89" i="1"/>
  <c r="WN89" i="1" s="1"/>
  <c r="XL89" i="1" s="1"/>
  <c r="HM89" i="1"/>
  <c r="GO89" i="1"/>
  <c r="FQ89" i="1"/>
  <c r="BC113" i="1"/>
  <c r="BZ113" i="1" s="1"/>
  <c r="ER64" i="1"/>
  <c r="DT64" i="1"/>
  <c r="ET58" i="1"/>
  <c r="DV58" i="1"/>
  <c r="BC123" i="1"/>
  <c r="BZ123" i="1" s="1"/>
  <c r="ES71" i="1"/>
  <c r="DU71" i="1"/>
  <c r="BB92" i="1"/>
  <c r="BY92" i="1" s="1"/>
  <c r="BB132" i="1"/>
  <c r="BY132" i="1" s="1"/>
  <c r="BC47" i="1"/>
  <c r="BZ47" i="1" s="1"/>
  <c r="BC142" i="1"/>
  <c r="BZ142" i="1" s="1"/>
  <c r="BC17" i="1"/>
  <c r="BZ17" i="1" s="1"/>
  <c r="YJ77" i="1" l="1"/>
  <c r="RR77" i="1"/>
  <c r="PR159" i="1"/>
  <c r="QR43" i="1"/>
  <c r="OV127" i="1"/>
  <c r="RP160" i="1"/>
  <c r="OU187" i="1"/>
  <c r="PS192" i="1"/>
  <c r="PT191" i="1"/>
  <c r="RP179" i="1"/>
  <c r="PR208" i="1"/>
  <c r="PT189" i="1"/>
  <c r="RN211" i="1"/>
  <c r="QP177" i="1"/>
  <c r="PS53" i="1"/>
  <c r="QP42" i="1"/>
  <c r="RO175" i="1"/>
  <c r="OV44" i="1"/>
  <c r="OT87" i="1"/>
  <c r="PS172" i="1"/>
  <c r="RP127" i="1"/>
  <c r="OU202" i="1"/>
  <c r="QP208" i="1"/>
  <c r="PS177" i="1"/>
  <c r="QT190" i="1"/>
  <c r="RN42" i="1"/>
  <c r="QP54" i="1"/>
  <c r="OT65" i="1"/>
  <c r="OU27" i="1"/>
  <c r="PS32" i="1"/>
  <c r="OU147" i="1"/>
  <c r="PS108" i="1"/>
  <c r="QQ152" i="1"/>
  <c r="OV204" i="1"/>
  <c r="OU99" i="1"/>
  <c r="RR190" i="1"/>
  <c r="QP100" i="1"/>
  <c r="OV183" i="1"/>
  <c r="RN54" i="1"/>
  <c r="QP68" i="1"/>
  <c r="RN199" i="1"/>
  <c r="RN101" i="1"/>
  <c r="RN163" i="1"/>
  <c r="QP146" i="1"/>
  <c r="WM133" i="1"/>
  <c r="XK133" i="1" s="1"/>
  <c r="NA133" i="1"/>
  <c r="JI133" i="1"/>
  <c r="MC133" i="1"/>
  <c r="IK133" i="1"/>
  <c r="CX133" i="1"/>
  <c r="GO133" i="1"/>
  <c r="FQ133" i="1"/>
  <c r="LE133" i="1"/>
  <c r="HM133" i="1"/>
  <c r="KG133" i="1"/>
  <c r="QQ27" i="1"/>
  <c r="OV43" i="1"/>
  <c r="RO32" i="1"/>
  <c r="RP44" i="1"/>
  <c r="OT152" i="1"/>
  <c r="PS147" i="1"/>
  <c r="RP193" i="1"/>
  <c r="QQ184" i="1"/>
  <c r="PR87" i="1"/>
  <c r="OT134" i="1"/>
  <c r="QQ172" i="1"/>
  <c r="QQ108" i="1"/>
  <c r="PT71" i="1"/>
  <c r="PT127" i="1"/>
  <c r="OV160" i="1"/>
  <c r="QQ134" i="1"/>
  <c r="QQ192" i="1"/>
  <c r="RP70" i="1"/>
  <c r="QR191" i="1"/>
  <c r="PS202" i="1"/>
  <c r="OT57" i="1"/>
  <c r="OV179" i="1"/>
  <c r="OU102" i="1"/>
  <c r="RP63" i="1"/>
  <c r="RN208" i="1"/>
  <c r="RO152" i="1"/>
  <c r="QR189" i="1"/>
  <c r="PT204" i="1"/>
  <c r="QQ177" i="1"/>
  <c r="PS99" i="1"/>
  <c r="OV79" i="1"/>
  <c r="OT211" i="1"/>
  <c r="OX190" i="1"/>
  <c r="OX77" i="1"/>
  <c r="OU193" i="1"/>
  <c r="RN100" i="1"/>
  <c r="RN108" i="1"/>
  <c r="PT206" i="1"/>
  <c r="QQ197" i="1"/>
  <c r="QQ53" i="1"/>
  <c r="PT183" i="1"/>
  <c r="PR42" i="1"/>
  <c r="OT54" i="1"/>
  <c r="RN68" i="1"/>
  <c r="PR65" i="1"/>
  <c r="PR186" i="1"/>
  <c r="OU175" i="1"/>
  <c r="QP199" i="1"/>
  <c r="QP159" i="1"/>
  <c r="OT101" i="1"/>
  <c r="PR163" i="1"/>
  <c r="RN146" i="1"/>
  <c r="OY214" i="1"/>
  <c r="PS27" i="1"/>
  <c r="PT43" i="1"/>
  <c r="OU32" i="1"/>
  <c r="PT44" i="1"/>
  <c r="PR152" i="1"/>
  <c r="QQ147" i="1"/>
  <c r="OV193" i="1"/>
  <c r="RO184" i="1"/>
  <c r="QP87" i="1"/>
  <c r="PR134" i="1"/>
  <c r="RO172" i="1"/>
  <c r="RO108" i="1"/>
  <c r="QR71" i="1"/>
  <c r="QR127" i="1"/>
  <c r="PT160" i="1"/>
  <c r="RO134" i="1"/>
  <c r="RO192" i="1"/>
  <c r="OV70" i="1"/>
  <c r="RP191" i="1"/>
  <c r="QQ202" i="1"/>
  <c r="PR57" i="1"/>
  <c r="PT179" i="1"/>
  <c r="PT63" i="1"/>
  <c r="OT208" i="1"/>
  <c r="OU152" i="1"/>
  <c r="RP189" i="1"/>
  <c r="QR204" i="1"/>
  <c r="RO177" i="1"/>
  <c r="QQ99" i="1"/>
  <c r="PT79" i="1"/>
  <c r="PR211" i="1"/>
  <c r="PV190" i="1"/>
  <c r="PV77" i="1"/>
  <c r="OT100" i="1"/>
  <c r="OT108" i="1"/>
  <c r="RO197" i="1"/>
  <c r="RO53" i="1"/>
  <c r="QR183" i="1"/>
  <c r="OT42" i="1"/>
  <c r="PR54" i="1"/>
  <c r="OT68" i="1"/>
  <c r="QP65" i="1"/>
  <c r="QP186" i="1"/>
  <c r="PS175" i="1"/>
  <c r="OT199" i="1"/>
  <c r="RN159" i="1"/>
  <c r="QP101" i="1"/>
  <c r="QP163" i="1"/>
  <c r="OT146" i="1"/>
  <c r="PW214" i="1"/>
  <c r="RO27" i="1"/>
  <c r="RP43" i="1"/>
  <c r="QQ32" i="1"/>
  <c r="QR44" i="1"/>
  <c r="QP152" i="1"/>
  <c r="RO147" i="1"/>
  <c r="PT193" i="1"/>
  <c r="OU184" i="1"/>
  <c r="RN87" i="1"/>
  <c r="QP134" i="1"/>
  <c r="OU172" i="1"/>
  <c r="OU108" i="1"/>
  <c r="RP71" i="1"/>
  <c r="OU134" i="1"/>
  <c r="OU192" i="1"/>
  <c r="PT70" i="1"/>
  <c r="OV191" i="1"/>
  <c r="RO202" i="1"/>
  <c r="QP57" i="1"/>
  <c r="QR179" i="1"/>
  <c r="OV63" i="1"/>
  <c r="PS152" i="1"/>
  <c r="OV189" i="1"/>
  <c r="RP204" i="1"/>
  <c r="OU177" i="1"/>
  <c r="RO99" i="1"/>
  <c r="QR79" i="1"/>
  <c r="QP211" i="1"/>
  <c r="QT77" i="1"/>
  <c r="PR100" i="1"/>
  <c r="PR108" i="1"/>
  <c r="OU197" i="1"/>
  <c r="OU53" i="1"/>
  <c r="RP183" i="1"/>
  <c r="PR68" i="1"/>
  <c r="RN65" i="1"/>
  <c r="RN186" i="1"/>
  <c r="QQ175" i="1"/>
  <c r="PR199" i="1"/>
  <c r="OT159" i="1"/>
  <c r="PR146" i="1"/>
  <c r="QU214" i="1"/>
  <c r="OT61" i="1"/>
  <c r="YF61" i="1"/>
  <c r="RP200" i="1"/>
  <c r="YH200" i="1"/>
  <c r="RN41" i="1"/>
  <c r="YF41" i="1"/>
  <c r="OT33" i="1"/>
  <c r="YF33" i="1"/>
  <c r="PR104" i="1"/>
  <c r="YF104" i="1"/>
  <c r="OT107" i="1"/>
  <c r="YF107" i="1"/>
  <c r="OT62" i="1"/>
  <c r="YF62" i="1"/>
  <c r="RP30" i="1"/>
  <c r="YH30" i="1"/>
  <c r="RN53" i="1"/>
  <c r="YF53" i="1"/>
  <c r="PR86" i="1"/>
  <c r="YF86" i="1"/>
  <c r="QR128" i="1"/>
  <c r="YH128" i="1"/>
  <c r="RO96" i="1"/>
  <c r="YG96" i="1"/>
  <c r="OX73" i="1"/>
  <c r="YJ73" i="1"/>
  <c r="PT110" i="1"/>
  <c r="YH110" i="1"/>
  <c r="QP105" i="1"/>
  <c r="YF105" i="1"/>
  <c r="PS200" i="1"/>
  <c r="YG200" i="1"/>
  <c r="QP210" i="1"/>
  <c r="YF210" i="1"/>
  <c r="RO81" i="1"/>
  <c r="YG81" i="1"/>
  <c r="OV157" i="1"/>
  <c r="YH157" i="1"/>
  <c r="QQ162" i="1"/>
  <c r="YG162" i="1"/>
  <c r="PU188" i="1"/>
  <c r="YI188" i="1"/>
  <c r="OV40" i="1"/>
  <c r="YH40" i="1"/>
  <c r="PT59" i="1"/>
  <c r="YH59" i="1"/>
  <c r="OU94" i="1"/>
  <c r="YG94" i="1"/>
  <c r="OV99" i="1"/>
  <c r="YH99" i="1"/>
  <c r="OV23" i="1"/>
  <c r="YH23" i="1"/>
  <c r="RO119" i="1"/>
  <c r="YG119" i="1"/>
  <c r="RO135" i="1"/>
  <c r="YG135" i="1"/>
  <c r="QR147" i="1"/>
  <c r="YH147" i="1"/>
  <c r="RQ85" i="1"/>
  <c r="YI85" i="1"/>
  <c r="QR185" i="1"/>
  <c r="YH185" i="1"/>
  <c r="PU179" i="1"/>
  <c r="YI179" i="1"/>
  <c r="QP176" i="1"/>
  <c r="YF176" i="1"/>
  <c r="PR182" i="1"/>
  <c r="YF182" i="1"/>
  <c r="QP111" i="1"/>
  <c r="YF111" i="1"/>
  <c r="QP130" i="1"/>
  <c r="YF130" i="1"/>
  <c r="RN97" i="1"/>
  <c r="YF97" i="1"/>
  <c r="QQ201" i="1"/>
  <c r="YG201" i="1"/>
  <c r="OV188" i="1"/>
  <c r="YH188" i="1"/>
  <c r="RN154" i="1"/>
  <c r="YF154" i="1"/>
  <c r="OU136" i="1"/>
  <c r="YG136" i="1"/>
  <c r="OU203" i="1"/>
  <c r="YG203" i="1"/>
  <c r="QQ40" i="1"/>
  <c r="YG40" i="1"/>
  <c r="RN187" i="1"/>
  <c r="YF187" i="1"/>
  <c r="OT168" i="1"/>
  <c r="YF168" i="1"/>
  <c r="RP115" i="1"/>
  <c r="YH115" i="1"/>
  <c r="QQ125" i="1"/>
  <c r="YG125" i="1"/>
  <c r="OU41" i="1"/>
  <c r="YG41" i="1"/>
  <c r="OU208" i="1"/>
  <c r="YG208" i="1"/>
  <c r="RR212" i="1"/>
  <c r="YJ212" i="1"/>
  <c r="PR90" i="1"/>
  <c r="YF90" i="1"/>
  <c r="PT88" i="1"/>
  <c r="YH88" i="1"/>
  <c r="RP135" i="1"/>
  <c r="YH135" i="1"/>
  <c r="PS57" i="1"/>
  <c r="YG57" i="1"/>
  <c r="OV119" i="1"/>
  <c r="YH119" i="1"/>
  <c r="OV36" i="1"/>
  <c r="YH36" i="1"/>
  <c r="OU104" i="1"/>
  <c r="YG104" i="1"/>
  <c r="OT195" i="1"/>
  <c r="YF195" i="1"/>
  <c r="QQ158" i="1"/>
  <c r="YG158" i="1"/>
  <c r="QQ22" i="1"/>
  <c r="YG22" i="1"/>
  <c r="RN153" i="1"/>
  <c r="YF153" i="1"/>
  <c r="PS127" i="1"/>
  <c r="YG127" i="1"/>
  <c r="PT139" i="1"/>
  <c r="YH139" i="1"/>
  <c r="PR49" i="1"/>
  <c r="YF49" i="1"/>
  <c r="RN112" i="1"/>
  <c r="YF112" i="1"/>
  <c r="QQ100" i="1"/>
  <c r="YG100" i="1"/>
  <c r="QP196" i="1"/>
  <c r="YF196" i="1"/>
  <c r="OT124" i="1"/>
  <c r="YF124" i="1"/>
  <c r="OT72" i="1"/>
  <c r="YF72" i="1"/>
  <c r="PR38" i="1"/>
  <c r="YF38" i="1"/>
  <c r="OW73" i="1"/>
  <c r="YI73" i="1"/>
  <c r="PR192" i="1"/>
  <c r="YF192" i="1"/>
  <c r="PT82" i="1"/>
  <c r="YH82" i="1"/>
  <c r="RQ76" i="1"/>
  <c r="YI76" i="1"/>
  <c r="QQ168" i="1"/>
  <c r="YG168" i="1"/>
  <c r="OV17" i="1"/>
  <c r="YH17" i="1"/>
  <c r="OV52" i="1"/>
  <c r="YH52" i="1"/>
  <c r="OX215" i="1"/>
  <c r="YJ215" i="1"/>
  <c r="RN117" i="1"/>
  <c r="YF117" i="1"/>
  <c r="QR20" i="1"/>
  <c r="YH20" i="1"/>
  <c r="RN45" i="1"/>
  <c r="YF45" i="1"/>
  <c r="PS49" i="1"/>
  <c r="YG49" i="1"/>
  <c r="QR98" i="1"/>
  <c r="YH98" i="1"/>
  <c r="RP140" i="1"/>
  <c r="YH140" i="1"/>
  <c r="RN60" i="1"/>
  <c r="YF60" i="1"/>
  <c r="OV143" i="1"/>
  <c r="YH143" i="1"/>
  <c r="PT75" i="1"/>
  <c r="YH75" i="1"/>
  <c r="PT207" i="1"/>
  <c r="YH207" i="1"/>
  <c r="PT106" i="1"/>
  <c r="YH106" i="1"/>
  <c r="OV123" i="1"/>
  <c r="YH123" i="1"/>
  <c r="OU87" i="1"/>
  <c r="YG87" i="1"/>
  <c r="QP109" i="1"/>
  <c r="YF109" i="1"/>
  <c r="QP80" i="1"/>
  <c r="YF80" i="1"/>
  <c r="RN33" i="1"/>
  <c r="QR106" i="1"/>
  <c r="QR82" i="1"/>
  <c r="QR52" i="1"/>
  <c r="OW76" i="1"/>
  <c r="OT53" i="1"/>
  <c r="QR110" i="1"/>
  <c r="QP86" i="1"/>
  <c r="RN105" i="1"/>
  <c r="RN109" i="1"/>
  <c r="QP116" i="1"/>
  <c r="YF116" i="1"/>
  <c r="RN35" i="1"/>
  <c r="YF35" i="1"/>
  <c r="PS154" i="1"/>
  <c r="YG154" i="1"/>
  <c r="RP32" i="1"/>
  <c r="YH32" i="1"/>
  <c r="RO33" i="1"/>
  <c r="YG33" i="1"/>
  <c r="RP83" i="1"/>
  <c r="YH83" i="1"/>
  <c r="RP151" i="1"/>
  <c r="YH151" i="1"/>
  <c r="PS18" i="1"/>
  <c r="YG18" i="1"/>
  <c r="RP131" i="1"/>
  <c r="YH131" i="1"/>
  <c r="PS23" i="1"/>
  <c r="YG23" i="1"/>
  <c r="PS30" i="1"/>
  <c r="YG30" i="1"/>
  <c r="PU103" i="1"/>
  <c r="YI103" i="1"/>
  <c r="RP48" i="1"/>
  <c r="YH48" i="1"/>
  <c r="PS211" i="1"/>
  <c r="YG211" i="1"/>
  <c r="RP27" i="1"/>
  <c r="YH27" i="1"/>
  <c r="QS50" i="1"/>
  <c r="YI50" i="1"/>
  <c r="RN205" i="1"/>
  <c r="YF205" i="1"/>
  <c r="PR166" i="1"/>
  <c r="YF166" i="1"/>
  <c r="RN170" i="1"/>
  <c r="YF170" i="1"/>
  <c r="PR34" i="1"/>
  <c r="YF34" i="1"/>
  <c r="OT89" i="1"/>
  <c r="YF89" i="1"/>
  <c r="PT26" i="1"/>
  <c r="YH26" i="1"/>
  <c r="RP180" i="1"/>
  <c r="YH180" i="1"/>
  <c r="OT25" i="1"/>
  <c r="YF25" i="1"/>
  <c r="PS45" i="1"/>
  <c r="YG45" i="1"/>
  <c r="RP94" i="1"/>
  <c r="YH94" i="1"/>
  <c r="PT24" i="1"/>
  <c r="YH24" i="1"/>
  <c r="QS58" i="1"/>
  <c r="YI58" i="1"/>
  <c r="PS129" i="1"/>
  <c r="YG129" i="1"/>
  <c r="RP18" i="1"/>
  <c r="YH18" i="1"/>
  <c r="RO151" i="1"/>
  <c r="YG151" i="1"/>
  <c r="RP114" i="1"/>
  <c r="YH114" i="1"/>
  <c r="OW213" i="1"/>
  <c r="YI213" i="1"/>
  <c r="RN120" i="1"/>
  <c r="YF120" i="1"/>
  <c r="OT46" i="1"/>
  <c r="YF46" i="1"/>
  <c r="OV169" i="1"/>
  <c r="YH169" i="1"/>
  <c r="RP145" i="1"/>
  <c r="YH145" i="1"/>
  <c r="RO198" i="1"/>
  <c r="YG198" i="1"/>
  <c r="RP95" i="1"/>
  <c r="YH95" i="1"/>
  <c r="RO209" i="1"/>
  <c r="YG209" i="1"/>
  <c r="PS144" i="1"/>
  <c r="YG144" i="1"/>
  <c r="RO64" i="1"/>
  <c r="YG64" i="1"/>
  <c r="RO153" i="1"/>
  <c r="YG153" i="1"/>
  <c r="RO204" i="1"/>
  <c r="YG204" i="1"/>
  <c r="QP194" i="1"/>
  <c r="YF194" i="1"/>
  <c r="PS164" i="1"/>
  <c r="YG164" i="1"/>
  <c r="QR28" i="1"/>
  <c r="YH28" i="1"/>
  <c r="PS37" i="1"/>
  <c r="YG37" i="1"/>
  <c r="RN37" i="1"/>
  <c r="YF37" i="1"/>
  <c r="RP113" i="1"/>
  <c r="YH113" i="1"/>
  <c r="PR121" i="1"/>
  <c r="YF121" i="1"/>
  <c r="QP174" i="1"/>
  <c r="YF174" i="1"/>
  <c r="OT93" i="1"/>
  <c r="YF93" i="1"/>
  <c r="QP56" i="1"/>
  <c r="YF56" i="1"/>
  <c r="RO141" i="1"/>
  <c r="YG141" i="1"/>
  <c r="PT118" i="1"/>
  <c r="YH118" i="1"/>
  <c r="RN165" i="1"/>
  <c r="YF165" i="1"/>
  <c r="OV91" i="1"/>
  <c r="YH91" i="1"/>
  <c r="PT171" i="1"/>
  <c r="YH171" i="1"/>
  <c r="PT137" i="1"/>
  <c r="YH137" i="1"/>
  <c r="RO84" i="1"/>
  <c r="YG84" i="1"/>
  <c r="RO195" i="1"/>
  <c r="YG195" i="1"/>
  <c r="OT150" i="1"/>
  <c r="YF150" i="1"/>
  <c r="RO69" i="1"/>
  <c r="YG69" i="1"/>
  <c r="QQ181" i="1"/>
  <c r="YG181" i="1"/>
  <c r="QP129" i="1"/>
  <c r="YF129" i="1"/>
  <c r="OT198" i="1"/>
  <c r="YF198" i="1"/>
  <c r="QT216" i="1"/>
  <c r="YJ216" i="1"/>
  <c r="OV39" i="1"/>
  <c r="YH39" i="1"/>
  <c r="PT149" i="1"/>
  <c r="YH149" i="1"/>
  <c r="RN125" i="1"/>
  <c r="YF125" i="1"/>
  <c r="QQ112" i="1"/>
  <c r="YG112" i="1"/>
  <c r="OT155" i="1"/>
  <c r="YF155" i="1"/>
  <c r="OU60" i="1"/>
  <c r="YG60" i="1"/>
  <c r="RO18" i="1"/>
  <c r="PT28" i="1"/>
  <c r="QR26" i="1"/>
  <c r="QR18" i="1"/>
  <c r="OV180" i="1"/>
  <c r="OU151" i="1"/>
  <c r="RO168" i="1"/>
  <c r="QP104" i="1"/>
  <c r="OV200" i="1"/>
  <c r="PV73" i="1"/>
  <c r="OU198" i="1"/>
  <c r="OV83" i="1"/>
  <c r="OT125" i="1"/>
  <c r="OU200" i="1"/>
  <c r="RP98" i="1"/>
  <c r="PS84" i="1"/>
  <c r="RO112" i="1"/>
  <c r="OV149" i="1"/>
  <c r="RO181" i="1"/>
  <c r="QQ164" i="1"/>
  <c r="QR75" i="1"/>
  <c r="RQ58" i="1"/>
  <c r="PR61" i="1"/>
  <c r="QR206" i="1"/>
  <c r="YH206" i="1"/>
  <c r="RO187" i="1"/>
  <c r="YG187" i="1"/>
  <c r="QQ102" i="1"/>
  <c r="YG102" i="1"/>
  <c r="RO193" i="1"/>
  <c r="YG193" i="1"/>
  <c r="RN177" i="1"/>
  <c r="YF177" i="1"/>
  <c r="OV151" i="1"/>
  <c r="PR46" i="1"/>
  <c r="RN116" i="1"/>
  <c r="OT120" i="1"/>
  <c r="PT48" i="1"/>
  <c r="QQ154" i="1"/>
  <c r="QQ45" i="1"/>
  <c r="QQ211" i="1"/>
  <c r="RQ50" i="1"/>
  <c r="RN56" i="1"/>
  <c r="QP35" i="1"/>
  <c r="RN174" i="1"/>
  <c r="RP40" i="1"/>
  <c r="OU119" i="1"/>
  <c r="OW85" i="1"/>
  <c r="RQ188" i="1"/>
  <c r="OU135" i="1"/>
  <c r="RN182" i="1"/>
  <c r="RP23" i="1"/>
  <c r="PT99" i="1"/>
  <c r="PT157" i="1"/>
  <c r="QQ94" i="1"/>
  <c r="QS179" i="1"/>
  <c r="PR210" i="1"/>
  <c r="RN176" i="1"/>
  <c r="RP185" i="1"/>
  <c r="RP147" i="1"/>
  <c r="QP33" i="1"/>
  <c r="QR30" i="1"/>
  <c r="RP17" i="1"/>
  <c r="PR41" i="1"/>
  <c r="PT20" i="1"/>
  <c r="RP39" i="1"/>
  <c r="PR45" i="1"/>
  <c r="OU168" i="1"/>
  <c r="RP137" i="1"/>
  <c r="RP106" i="1"/>
  <c r="RN104" i="1"/>
  <c r="RP123" i="1"/>
  <c r="QP198" i="1"/>
  <c r="QR91" i="1"/>
  <c r="QR200" i="1"/>
  <c r="RO49" i="1"/>
  <c r="RR73" i="1"/>
  <c r="RP82" i="1"/>
  <c r="OV128" i="1"/>
  <c r="PR125" i="1"/>
  <c r="PS96" i="1"/>
  <c r="QQ200" i="1"/>
  <c r="OT129" i="1"/>
  <c r="OV98" i="1"/>
  <c r="OU84" i="1"/>
  <c r="OU112" i="1"/>
  <c r="QQ87" i="1"/>
  <c r="QR143" i="1"/>
  <c r="PU76" i="1"/>
  <c r="QR149" i="1"/>
  <c r="QQ60" i="1"/>
  <c r="OU181" i="1"/>
  <c r="PS195" i="1"/>
  <c r="QP53" i="1"/>
  <c r="RP75" i="1"/>
  <c r="RP171" i="1"/>
  <c r="RP207" i="1"/>
  <c r="RP110" i="1"/>
  <c r="QP61" i="1"/>
  <c r="OT80" i="1"/>
  <c r="RN86" i="1"/>
  <c r="PR165" i="1"/>
  <c r="RN150" i="1"/>
  <c r="QP155" i="1"/>
  <c r="OT105" i="1"/>
  <c r="OT109" i="1"/>
  <c r="QP117" i="1"/>
  <c r="OX216" i="1"/>
  <c r="PR33" i="1"/>
  <c r="PT30" i="1"/>
  <c r="QR17" i="1"/>
  <c r="OT41" i="1"/>
  <c r="RP20" i="1"/>
  <c r="QR39" i="1"/>
  <c r="QP45" i="1"/>
  <c r="PS168" i="1"/>
  <c r="OV137" i="1"/>
  <c r="OV106" i="1"/>
  <c r="OT104" i="1"/>
  <c r="QR123" i="1"/>
  <c r="RN198" i="1"/>
  <c r="RP91" i="1"/>
  <c r="PT200" i="1"/>
  <c r="OU49" i="1"/>
  <c r="QT73" i="1"/>
  <c r="OV82" i="1"/>
  <c r="PT128" i="1"/>
  <c r="QP125" i="1"/>
  <c r="QQ96" i="1"/>
  <c r="RO200" i="1"/>
  <c r="PR129" i="1"/>
  <c r="PT98" i="1"/>
  <c r="QQ84" i="1"/>
  <c r="PS112" i="1"/>
  <c r="RO87" i="1"/>
  <c r="RP143" i="1"/>
  <c r="QS76" i="1"/>
  <c r="RO60" i="1"/>
  <c r="PS181" i="1"/>
  <c r="OV140" i="1"/>
  <c r="OT60" i="1"/>
  <c r="QQ195" i="1"/>
  <c r="OV75" i="1"/>
  <c r="OV171" i="1"/>
  <c r="OV207" i="1"/>
  <c r="OV110" i="1"/>
  <c r="RN61" i="1"/>
  <c r="PR80" i="1"/>
  <c r="RN62" i="1"/>
  <c r="OT86" i="1"/>
  <c r="OU69" i="1"/>
  <c r="QP165" i="1"/>
  <c r="RN155" i="1"/>
  <c r="PR105" i="1"/>
  <c r="PR109" i="1"/>
  <c r="PV216" i="1"/>
  <c r="PT52" i="1"/>
  <c r="QR140" i="1"/>
  <c r="QP60" i="1"/>
  <c r="PR62" i="1"/>
  <c r="QQ69" i="1"/>
  <c r="RN107" i="1"/>
  <c r="PT23" i="1"/>
  <c r="RO22" i="1"/>
  <c r="PT40" i="1"/>
  <c r="RP36" i="1"/>
  <c r="PS41" i="1"/>
  <c r="PS40" i="1"/>
  <c r="OU201" i="1"/>
  <c r="QR188" i="1"/>
  <c r="PR112" i="1"/>
  <c r="PR154" i="1"/>
  <c r="QQ136" i="1"/>
  <c r="QQ203" i="1"/>
  <c r="PS119" i="1"/>
  <c r="PR153" i="1"/>
  <c r="RO127" i="1"/>
  <c r="QP168" i="1"/>
  <c r="OV185" i="1"/>
  <c r="RP88" i="1"/>
  <c r="QR59" i="1"/>
  <c r="QR99" i="1"/>
  <c r="QR157" i="1"/>
  <c r="PT135" i="1"/>
  <c r="RO57" i="1"/>
  <c r="QR119" i="1"/>
  <c r="QQ104" i="1"/>
  <c r="OU158" i="1"/>
  <c r="PS100" i="1"/>
  <c r="OV115" i="1"/>
  <c r="OV147" i="1"/>
  <c r="RP139" i="1"/>
  <c r="PU85" i="1"/>
  <c r="OW188" i="1"/>
  <c r="OU125" i="1"/>
  <c r="QS73" i="1"/>
  <c r="PS94" i="1"/>
  <c r="QP195" i="1"/>
  <c r="RQ179" i="1"/>
  <c r="RN192" i="1"/>
  <c r="PS135" i="1"/>
  <c r="RN49" i="1"/>
  <c r="RO208" i="1"/>
  <c r="QP72" i="1"/>
  <c r="RN90" i="1"/>
  <c r="PS81" i="1"/>
  <c r="RN38" i="1"/>
  <c r="PR97" i="1"/>
  <c r="RN210" i="1"/>
  <c r="QP182" i="1"/>
  <c r="QP124" i="1"/>
  <c r="OT176" i="1"/>
  <c r="OT196" i="1"/>
  <c r="OT111" i="1"/>
  <c r="OT130" i="1"/>
  <c r="OX212" i="1"/>
  <c r="QR23" i="1"/>
  <c r="OU22" i="1"/>
  <c r="QR40" i="1"/>
  <c r="QR36" i="1"/>
  <c r="RO41" i="1"/>
  <c r="RO40" i="1"/>
  <c r="PS201" i="1"/>
  <c r="RP188" i="1"/>
  <c r="QP112" i="1"/>
  <c r="QP154" i="1"/>
  <c r="RO136" i="1"/>
  <c r="RO203" i="1"/>
  <c r="QQ119" i="1"/>
  <c r="QP153" i="1"/>
  <c r="OU127" i="1"/>
  <c r="RN168" i="1"/>
  <c r="PT185" i="1"/>
  <c r="OV88" i="1"/>
  <c r="RP59" i="1"/>
  <c r="RP99" i="1"/>
  <c r="RP157" i="1"/>
  <c r="QR135" i="1"/>
  <c r="OU57" i="1"/>
  <c r="RP119" i="1"/>
  <c r="RO104" i="1"/>
  <c r="PS158" i="1"/>
  <c r="OU100" i="1"/>
  <c r="PT115" i="1"/>
  <c r="PT147" i="1"/>
  <c r="OV139" i="1"/>
  <c r="QS85" i="1"/>
  <c r="QS188" i="1"/>
  <c r="PS125" i="1"/>
  <c r="RQ73" i="1"/>
  <c r="RO94" i="1"/>
  <c r="RN195" i="1"/>
  <c r="OW179" i="1"/>
  <c r="OT192" i="1"/>
  <c r="OT187" i="1"/>
  <c r="QQ135" i="1"/>
  <c r="PS162" i="1"/>
  <c r="OT49" i="1"/>
  <c r="PS208" i="1"/>
  <c r="RN72" i="1"/>
  <c r="OT90" i="1"/>
  <c r="QQ81" i="1"/>
  <c r="QP38" i="1"/>
  <c r="QP97" i="1"/>
  <c r="OT210" i="1"/>
  <c r="OT182" i="1"/>
  <c r="RN124" i="1"/>
  <c r="PR176" i="1"/>
  <c r="PR196" i="1"/>
  <c r="PR111" i="1"/>
  <c r="PR130" i="1"/>
  <c r="PV212" i="1"/>
  <c r="QP187" i="1"/>
  <c r="RO162" i="1"/>
  <c r="QT212" i="1"/>
  <c r="PS33" i="1"/>
  <c r="PR37" i="1"/>
  <c r="QP25" i="1"/>
  <c r="OU18" i="1"/>
  <c r="RP28" i="1"/>
  <c r="OU37" i="1"/>
  <c r="OV27" i="1"/>
  <c r="RP26" i="1"/>
  <c r="RP24" i="1"/>
  <c r="OU30" i="1"/>
  <c r="OV18" i="1"/>
  <c r="OV32" i="1"/>
  <c r="OU23" i="1"/>
  <c r="PT180" i="1"/>
  <c r="PS141" i="1"/>
  <c r="PS151" i="1"/>
  <c r="QQ64" i="1"/>
  <c r="PT113" i="1"/>
  <c r="RQ103" i="1"/>
  <c r="RO129" i="1"/>
  <c r="PT145" i="1"/>
  <c r="PT114" i="1"/>
  <c r="OV48" i="1"/>
  <c r="RO154" i="1"/>
  <c r="PS198" i="1"/>
  <c r="PT95" i="1"/>
  <c r="PT83" i="1"/>
  <c r="PS209" i="1"/>
  <c r="QR151" i="1"/>
  <c r="RO144" i="1"/>
  <c r="RO45" i="1"/>
  <c r="OT194" i="1"/>
  <c r="RO211" i="1"/>
  <c r="PT131" i="1"/>
  <c r="PS204" i="1"/>
  <c r="PS153" i="1"/>
  <c r="RO164" i="1"/>
  <c r="RP118" i="1"/>
  <c r="QR169" i="1"/>
  <c r="OW58" i="1"/>
  <c r="OT56" i="1"/>
  <c r="QP93" i="1"/>
  <c r="PR35" i="1"/>
  <c r="RN89" i="1"/>
  <c r="QP34" i="1"/>
  <c r="QP46" i="1"/>
  <c r="OT116" i="1"/>
  <c r="PR205" i="1"/>
  <c r="OT174" i="1"/>
  <c r="PR120" i="1"/>
  <c r="OT121" i="1"/>
  <c r="OU33" i="1"/>
  <c r="OT37" i="1"/>
  <c r="PR25" i="1"/>
  <c r="QQ18" i="1"/>
  <c r="OV28" i="1"/>
  <c r="QQ37" i="1"/>
  <c r="PT27" i="1"/>
  <c r="OV26" i="1"/>
  <c r="OV24" i="1"/>
  <c r="QQ30" i="1"/>
  <c r="PT18" i="1"/>
  <c r="PT32" i="1"/>
  <c r="QQ23" i="1"/>
  <c r="QR180" i="1"/>
  <c r="QQ141" i="1"/>
  <c r="QQ151" i="1"/>
  <c r="PS64" i="1"/>
  <c r="QR113" i="1"/>
  <c r="OW103" i="1"/>
  <c r="OU129" i="1"/>
  <c r="QR145" i="1"/>
  <c r="QR114" i="1"/>
  <c r="QR48" i="1"/>
  <c r="OU154" i="1"/>
  <c r="QQ198" i="1"/>
  <c r="QR95" i="1"/>
  <c r="QR83" i="1"/>
  <c r="QQ209" i="1"/>
  <c r="OU144" i="1"/>
  <c r="OU45" i="1"/>
  <c r="OV94" i="1"/>
  <c r="PR194" i="1"/>
  <c r="OU211" i="1"/>
  <c r="QR131" i="1"/>
  <c r="QQ204" i="1"/>
  <c r="QQ153" i="1"/>
  <c r="OU164" i="1"/>
  <c r="OV118" i="1"/>
  <c r="RP169" i="1"/>
  <c r="PU58" i="1"/>
  <c r="PR56" i="1"/>
  <c r="RN93" i="1"/>
  <c r="OT35" i="1"/>
  <c r="PR89" i="1"/>
  <c r="OT34" i="1"/>
  <c r="RN46" i="1"/>
  <c r="PR116" i="1"/>
  <c r="PR174" i="1"/>
  <c r="QP120" i="1"/>
  <c r="QP121" i="1"/>
  <c r="QS213" i="1"/>
  <c r="QR94" i="1"/>
  <c r="PU50" i="1"/>
  <c r="QP166" i="1"/>
  <c r="UA29" i="1"/>
  <c r="UB91" i="1"/>
  <c r="UA211" i="1"/>
  <c r="UB31" i="1"/>
  <c r="UA45" i="1"/>
  <c r="UA102" i="1"/>
  <c r="UB191" i="1"/>
  <c r="UA187" i="1"/>
  <c r="UA156" i="1"/>
  <c r="UA122" i="1"/>
  <c r="UA178" i="1"/>
  <c r="UB138" i="1"/>
  <c r="UB75" i="1"/>
  <c r="UB23" i="1"/>
  <c r="UB66" i="1"/>
  <c r="UC73" i="1"/>
  <c r="WN73" i="1"/>
  <c r="XL73" i="1" s="1"/>
  <c r="UA47" i="1"/>
  <c r="UA22" i="1"/>
  <c r="UA164" i="1"/>
  <c r="UB94" i="1"/>
  <c r="UB22" i="1"/>
  <c r="UA172" i="1"/>
  <c r="UA92" i="1"/>
  <c r="UA84" i="1"/>
  <c r="UB167" i="1"/>
  <c r="UA154" i="1"/>
  <c r="UB51" i="1"/>
  <c r="UA144" i="1"/>
  <c r="UA49" i="1"/>
  <c r="UB82" i="1"/>
  <c r="UB70" i="1"/>
  <c r="UA153" i="1"/>
  <c r="UB133" i="1"/>
  <c r="UB102" i="1"/>
  <c r="UA57" i="1"/>
  <c r="UB114" i="1"/>
  <c r="UA100" i="1"/>
  <c r="UB88" i="1"/>
  <c r="UA197" i="1"/>
  <c r="UB110" i="1"/>
  <c r="UB74" i="1"/>
  <c r="UB173" i="1"/>
  <c r="UA108" i="1"/>
  <c r="UA198" i="1"/>
  <c r="UB204" i="1"/>
  <c r="UA209" i="1"/>
  <c r="UB76" i="1"/>
  <c r="WM76" i="1"/>
  <c r="XK76" i="1" s="1"/>
  <c r="TZ199" i="1"/>
  <c r="TZ121" i="1"/>
  <c r="TZ186" i="1"/>
  <c r="TZ196" i="1"/>
  <c r="TZ159" i="1"/>
  <c r="TZ107" i="1"/>
  <c r="TZ124" i="1"/>
  <c r="TZ163" i="1"/>
  <c r="WM106" i="1"/>
  <c r="XK106" i="1" s="1"/>
  <c r="LE106" i="1"/>
  <c r="IK106" i="1"/>
  <c r="CX106" i="1"/>
  <c r="KG106" i="1"/>
  <c r="HM106" i="1"/>
  <c r="MC106" i="1"/>
  <c r="GO106" i="1"/>
  <c r="NA106" i="1"/>
  <c r="JI106" i="1"/>
  <c r="FQ106" i="1"/>
  <c r="WM173" i="1"/>
  <c r="XK173" i="1" s="1"/>
  <c r="MC173" i="1"/>
  <c r="IK173" i="1"/>
  <c r="HM173" i="1"/>
  <c r="LE173" i="1"/>
  <c r="CX173" i="1"/>
  <c r="KG173" i="1"/>
  <c r="GO173" i="1"/>
  <c r="NA173" i="1"/>
  <c r="JI173" i="1"/>
  <c r="FQ173" i="1"/>
  <c r="UA126" i="1"/>
  <c r="UA74" i="1"/>
  <c r="TZ25" i="1"/>
  <c r="UA133" i="1"/>
  <c r="UB44" i="1"/>
  <c r="UA142" i="1"/>
  <c r="UB52" i="1"/>
  <c r="UA67" i="1"/>
  <c r="UA184" i="1"/>
  <c r="UA19" i="1"/>
  <c r="UB161" i="1"/>
  <c r="UA181" i="1"/>
  <c r="TZ29" i="1"/>
  <c r="UB118" i="1"/>
  <c r="TZ93" i="1"/>
  <c r="TZ61" i="1"/>
  <c r="TZ97" i="1"/>
  <c r="TZ72" i="1"/>
  <c r="TZ80" i="1"/>
  <c r="TZ65" i="1"/>
  <c r="TZ35" i="1"/>
  <c r="TZ101" i="1"/>
  <c r="TZ130" i="1"/>
  <c r="TZ109" i="1"/>
  <c r="TZ182" i="1"/>
  <c r="TZ170" i="1"/>
  <c r="TZ165" i="1"/>
  <c r="UD215" i="1"/>
  <c r="UB157" i="1"/>
  <c r="UB95" i="1"/>
  <c r="UB40" i="1"/>
  <c r="UA64" i="1"/>
  <c r="UC188" i="1"/>
  <c r="WN188" i="1"/>
  <c r="XL188" i="1" s="1"/>
  <c r="UB48" i="1"/>
  <c r="UB83" i="1"/>
  <c r="UB181" i="1"/>
  <c r="UA96" i="1"/>
  <c r="UA31" i="1"/>
  <c r="UA66" i="1"/>
  <c r="TZ148" i="1"/>
  <c r="TZ194" i="1"/>
  <c r="UA173" i="1"/>
  <c r="UC190" i="1"/>
  <c r="WN190" i="1"/>
  <c r="XL190" i="1" s="1"/>
  <c r="UA41" i="1"/>
  <c r="UB43" i="1"/>
  <c r="UB36" i="1"/>
  <c r="UB32" i="1"/>
  <c r="TZ21" i="1"/>
  <c r="UA203" i="1"/>
  <c r="UA51" i="1"/>
  <c r="UA60" i="1"/>
  <c r="UA112" i="1"/>
  <c r="UA87" i="1"/>
  <c r="UB122" i="1"/>
  <c r="UA21" i="1"/>
  <c r="UB98" i="1"/>
  <c r="UA136" i="1"/>
  <c r="UA195" i="1"/>
  <c r="UB78" i="1"/>
  <c r="UA194" i="1"/>
  <c r="UA132" i="1"/>
  <c r="UA37" i="1"/>
  <c r="UB106" i="1"/>
  <c r="UB164" i="1"/>
  <c r="UA53" i="1"/>
  <c r="UA168" i="1"/>
  <c r="UA125" i="1"/>
  <c r="UA33" i="1"/>
  <c r="UB39" i="1"/>
  <c r="UB47" i="1"/>
  <c r="UA129" i="1"/>
  <c r="UB18" i="1"/>
  <c r="UB127" i="1"/>
  <c r="UB156" i="1"/>
  <c r="UA25" i="1"/>
  <c r="UB19" i="1"/>
  <c r="UA148" i="1"/>
  <c r="UA202" i="1"/>
  <c r="UA208" i="1"/>
  <c r="UA141" i="1"/>
  <c r="UB26" i="1"/>
  <c r="UA134" i="1"/>
  <c r="TZ68" i="1"/>
  <c r="TZ34" i="1"/>
  <c r="TZ205" i="1"/>
  <c r="TZ155" i="1"/>
  <c r="UA175" i="1"/>
  <c r="TZ166" i="1"/>
  <c r="TZ111" i="1"/>
  <c r="TZ146" i="1"/>
  <c r="QT215" i="1"/>
  <c r="WM75" i="1"/>
  <c r="XK75" i="1" s="1"/>
  <c r="LE75" i="1"/>
  <c r="IK75" i="1"/>
  <c r="GO75" i="1"/>
  <c r="KG75" i="1"/>
  <c r="FQ75" i="1"/>
  <c r="MC75" i="1"/>
  <c r="CX75" i="1"/>
  <c r="NA75" i="1"/>
  <c r="JI75" i="1"/>
  <c r="HM75" i="1"/>
  <c r="UA167" i="1"/>
  <c r="UB128" i="1"/>
  <c r="TZ92" i="1"/>
  <c r="UA78" i="1"/>
  <c r="UB140" i="1"/>
  <c r="UC77" i="1"/>
  <c r="WN77" i="1"/>
  <c r="XL77" i="1" s="1"/>
  <c r="TZ132" i="1"/>
  <c r="UB63" i="1"/>
  <c r="UA158" i="1"/>
  <c r="UA152" i="1"/>
  <c r="UA55" i="1"/>
  <c r="UB27" i="1"/>
  <c r="TZ54" i="1"/>
  <c r="UA81" i="1"/>
  <c r="TZ46" i="1"/>
  <c r="TZ89" i="1"/>
  <c r="TZ62" i="1"/>
  <c r="TZ86" i="1"/>
  <c r="TZ90" i="1"/>
  <c r="UA69" i="1"/>
  <c r="TZ56" i="1"/>
  <c r="TZ42" i="1"/>
  <c r="TZ38" i="1"/>
  <c r="TZ150" i="1"/>
  <c r="TZ116" i="1"/>
  <c r="TZ117" i="1"/>
  <c r="TZ176" i="1"/>
  <c r="TZ210" i="1"/>
  <c r="TZ120" i="1"/>
  <c r="TZ174" i="1"/>
  <c r="TZ105" i="1"/>
  <c r="UC213" i="1"/>
  <c r="UD216" i="1"/>
  <c r="UD212" i="1"/>
  <c r="WM53" i="1"/>
  <c r="XK53" i="1" s="1"/>
  <c r="JI53" i="1"/>
  <c r="HM53" i="1"/>
  <c r="NA53" i="1"/>
  <c r="KG53" i="1"/>
  <c r="GO53" i="1"/>
  <c r="LE53" i="1"/>
  <c r="IK53" i="1"/>
  <c r="FQ53" i="1"/>
  <c r="MC53" i="1"/>
  <c r="CX53" i="1"/>
  <c r="WM110" i="1"/>
  <c r="XK110" i="1" s="1"/>
  <c r="MC110" i="1"/>
  <c r="GO110" i="1"/>
  <c r="NA110" i="1"/>
  <c r="JI110" i="1"/>
  <c r="FQ110" i="1"/>
  <c r="LE110" i="1"/>
  <c r="IK110" i="1"/>
  <c r="CX110" i="1"/>
  <c r="KG110" i="1"/>
  <c r="HM110" i="1"/>
  <c r="PS187" i="1"/>
  <c r="PT151" i="1"/>
  <c r="PT94" i="1"/>
  <c r="PS102" i="1"/>
  <c r="RP52" i="1"/>
  <c r="RP149" i="1"/>
  <c r="PT140" i="1"/>
  <c r="PS193" i="1"/>
  <c r="PR177" i="1"/>
  <c r="PR187" i="1"/>
  <c r="PR60" i="1"/>
  <c r="PR53" i="1"/>
  <c r="OV206" i="1"/>
  <c r="OU162" i="1"/>
  <c r="OW50" i="1"/>
  <c r="QP89" i="1"/>
  <c r="QP62" i="1"/>
  <c r="RN34" i="1"/>
  <c r="PS69" i="1"/>
  <c r="OT205" i="1"/>
  <c r="QP150" i="1"/>
  <c r="RN166" i="1"/>
  <c r="QP107" i="1"/>
  <c r="OT170" i="1"/>
  <c r="OT117" i="1"/>
  <c r="PU213" i="1"/>
  <c r="PV215" i="1"/>
  <c r="QP205" i="1"/>
  <c r="PR150" i="1"/>
  <c r="OT166" i="1"/>
  <c r="PR107" i="1"/>
  <c r="QP170" i="1"/>
  <c r="PR117" i="1"/>
  <c r="RQ213" i="1"/>
  <c r="RR215" i="1"/>
  <c r="NY71" i="1"/>
  <c r="YI71" i="1" s="1"/>
  <c r="NY28" i="1"/>
  <c r="PU28" i="1" s="1"/>
  <c r="NX64" i="1"/>
  <c r="OV64" i="1" s="1"/>
  <c r="NY48" i="1"/>
  <c r="PU48" i="1" s="1"/>
  <c r="NY83" i="1"/>
  <c r="YI83" i="1" s="1"/>
  <c r="NY181" i="1"/>
  <c r="QS181" i="1" s="1"/>
  <c r="NX96" i="1"/>
  <c r="NX31" i="1"/>
  <c r="NX66" i="1"/>
  <c r="YH66" i="1" s="1"/>
  <c r="NW148" i="1"/>
  <c r="OU148" i="1" s="1"/>
  <c r="NW194" i="1"/>
  <c r="NX173" i="1"/>
  <c r="NX41" i="1"/>
  <c r="NY67" i="1"/>
  <c r="NY43" i="1"/>
  <c r="OA73" i="1"/>
  <c r="QU73" i="1" s="1"/>
  <c r="NY36" i="1"/>
  <c r="YI36" i="1" s="1"/>
  <c r="NY79" i="1"/>
  <c r="NY32" i="1"/>
  <c r="NX51" i="1"/>
  <c r="NX60" i="1"/>
  <c r="YH60" i="1" s="1"/>
  <c r="NY142" i="1"/>
  <c r="QS142" i="1" s="1"/>
  <c r="NY147" i="1"/>
  <c r="NX112" i="1"/>
  <c r="QR112" i="1" s="1"/>
  <c r="NX87" i="1"/>
  <c r="NY122" i="1"/>
  <c r="NY178" i="1"/>
  <c r="NX21" i="1"/>
  <c r="NY98" i="1"/>
  <c r="YI98" i="1" s="1"/>
  <c r="NY59" i="1"/>
  <c r="PU59" i="1" s="1"/>
  <c r="NX136" i="1"/>
  <c r="NY183" i="1"/>
  <c r="OW183" i="1" s="1"/>
  <c r="NX195" i="1"/>
  <c r="YH195" i="1" s="1"/>
  <c r="NY78" i="1"/>
  <c r="NX194" i="1"/>
  <c r="PT194" i="1" s="1"/>
  <c r="NZ138" i="1"/>
  <c r="NZ50" i="1"/>
  <c r="YJ50" i="1" s="1"/>
  <c r="NY131" i="1"/>
  <c r="NY143" i="1"/>
  <c r="NX132" i="1"/>
  <c r="QR132" i="1" s="1"/>
  <c r="NY123" i="1"/>
  <c r="YI123" i="1" s="1"/>
  <c r="NX37" i="1"/>
  <c r="NY106" i="1"/>
  <c r="PU106" i="1" s="1"/>
  <c r="NY164" i="1"/>
  <c r="NY203" i="1"/>
  <c r="NX53" i="1"/>
  <c r="QR53" i="1" s="1"/>
  <c r="NX168" i="1"/>
  <c r="NX125" i="1"/>
  <c r="QR125" i="1" s="1"/>
  <c r="NY149" i="1"/>
  <c r="YI149" i="1" s="1"/>
  <c r="NY145" i="1"/>
  <c r="RQ145" i="1" s="1"/>
  <c r="NX33" i="1"/>
  <c r="PT33" i="1" s="1"/>
  <c r="NY39" i="1"/>
  <c r="OW39" i="1" s="1"/>
  <c r="NY47" i="1"/>
  <c r="YI47" i="1" s="1"/>
  <c r="NX129" i="1"/>
  <c r="NY18" i="1"/>
  <c r="QS18" i="1" s="1"/>
  <c r="NY127" i="1"/>
  <c r="NY156" i="1"/>
  <c r="YI156" i="1" s="1"/>
  <c r="NX25" i="1"/>
  <c r="NY19" i="1"/>
  <c r="NX148" i="1"/>
  <c r="NX202" i="1"/>
  <c r="NX208" i="1"/>
  <c r="OV208" i="1" s="1"/>
  <c r="NX141" i="1"/>
  <c r="QR141" i="1" s="1"/>
  <c r="NY26" i="1"/>
  <c r="NW68" i="1"/>
  <c r="YG68" i="1" s="1"/>
  <c r="NW34" i="1"/>
  <c r="PS34" i="1" s="1"/>
  <c r="NW199" i="1"/>
  <c r="NW121" i="1"/>
  <c r="NW186" i="1"/>
  <c r="YG186" i="1" s="1"/>
  <c r="NW101" i="1"/>
  <c r="OU101" i="1" s="1"/>
  <c r="NX175" i="1"/>
  <c r="NW196" i="1"/>
  <c r="RO196" i="1" s="1"/>
  <c r="NW159" i="1"/>
  <c r="YG159" i="1" s="1"/>
  <c r="NW107" i="1"/>
  <c r="PS107" i="1" s="1"/>
  <c r="NW124" i="1"/>
  <c r="NW163" i="1"/>
  <c r="QQ163" i="1" s="1"/>
  <c r="NW165" i="1"/>
  <c r="YG165" i="1" s="1"/>
  <c r="NZ213" i="1"/>
  <c r="RR213" i="1" s="1"/>
  <c r="OA216" i="1"/>
  <c r="OA212" i="1"/>
  <c r="OY212" i="1" s="1"/>
  <c r="NY157" i="1"/>
  <c r="YI157" i="1" s="1"/>
  <c r="NX29" i="1"/>
  <c r="PT29" i="1" s="1"/>
  <c r="NY91" i="1"/>
  <c r="NX167" i="1"/>
  <c r="QR167" i="1" s="1"/>
  <c r="NY128" i="1"/>
  <c r="YI128" i="1" s="1"/>
  <c r="NW25" i="1"/>
  <c r="NX78" i="1"/>
  <c r="OV78" i="1" s="1"/>
  <c r="NY140" i="1"/>
  <c r="RQ140" i="1" s="1"/>
  <c r="NW132" i="1"/>
  <c r="YG132" i="1" s="1"/>
  <c r="NY63" i="1"/>
  <c r="QS63" i="1" s="1"/>
  <c r="NX158" i="1"/>
  <c r="NX152" i="1"/>
  <c r="OV152" i="1" s="1"/>
  <c r="NX55" i="1"/>
  <c r="YH55" i="1" s="1"/>
  <c r="NZ188" i="1"/>
  <c r="NY113" i="1"/>
  <c r="NW93" i="1"/>
  <c r="OU93" i="1" s="1"/>
  <c r="NW61" i="1"/>
  <c r="YG61" i="1" s="1"/>
  <c r="NW97" i="1"/>
  <c r="NW72" i="1"/>
  <c r="PS72" i="1" s="1"/>
  <c r="NW80" i="1"/>
  <c r="NW65" i="1"/>
  <c r="YG65" i="1" s="1"/>
  <c r="NW35" i="1"/>
  <c r="NW38" i="1"/>
  <c r="NW150" i="1"/>
  <c r="NW116" i="1"/>
  <c r="NW130" i="1"/>
  <c r="NW210" i="1"/>
  <c r="NW120" i="1"/>
  <c r="OU120" i="1" s="1"/>
  <c r="NW174" i="1"/>
  <c r="YG174" i="1" s="1"/>
  <c r="NW105" i="1"/>
  <c r="NZ58" i="1"/>
  <c r="NX211" i="1"/>
  <c r="OV211" i="1" s="1"/>
  <c r="NY31" i="1"/>
  <c r="YI31" i="1" s="1"/>
  <c r="NX45" i="1"/>
  <c r="NX102" i="1"/>
  <c r="QR102" i="1" s="1"/>
  <c r="NY191" i="1"/>
  <c r="NX187" i="1"/>
  <c r="YH187" i="1" s="1"/>
  <c r="NX156" i="1"/>
  <c r="NX122" i="1"/>
  <c r="NX178" i="1"/>
  <c r="NY24" i="1"/>
  <c r="NY138" i="1"/>
  <c r="NY75" i="1"/>
  <c r="RQ75" i="1" s="1"/>
  <c r="NY115" i="1"/>
  <c r="QS115" i="1" s="1"/>
  <c r="NY23" i="1"/>
  <c r="NY66" i="1"/>
  <c r="QS66" i="1" s="1"/>
  <c r="NX47" i="1"/>
  <c r="OV47" i="1" s="1"/>
  <c r="NX22" i="1"/>
  <c r="NX203" i="1"/>
  <c r="NX164" i="1"/>
  <c r="QR164" i="1" s="1"/>
  <c r="NY185" i="1"/>
  <c r="NY30" i="1"/>
  <c r="NY139" i="1"/>
  <c r="YI139" i="1" s="1"/>
  <c r="NY94" i="1"/>
  <c r="QS94" i="1" s="1"/>
  <c r="NZ179" i="1"/>
  <c r="NY55" i="1"/>
  <c r="NY22" i="1"/>
  <c r="NY135" i="1"/>
  <c r="NX172" i="1"/>
  <c r="NX92" i="1"/>
  <c r="NX84" i="1"/>
  <c r="YH84" i="1" s="1"/>
  <c r="NY193" i="1"/>
  <c r="PU193" i="1" s="1"/>
  <c r="NY167" i="1"/>
  <c r="NX154" i="1"/>
  <c r="PT154" i="1" s="1"/>
  <c r="NY51" i="1"/>
  <c r="YI51" i="1" s="1"/>
  <c r="NY126" i="1"/>
  <c r="NX144" i="1"/>
  <c r="QR144" i="1" s="1"/>
  <c r="NX49" i="1"/>
  <c r="NY82" i="1"/>
  <c r="YI82" i="1" s="1"/>
  <c r="NZ161" i="1"/>
  <c r="PV161" i="1" s="1"/>
  <c r="NY70" i="1"/>
  <c r="NX153" i="1"/>
  <c r="RP153" i="1" s="1"/>
  <c r="NY133" i="1"/>
  <c r="YI133" i="1" s="1"/>
  <c r="NY102" i="1"/>
  <c r="NX57" i="1"/>
  <c r="NY114" i="1"/>
  <c r="QS114" i="1" s="1"/>
  <c r="NX100" i="1"/>
  <c r="YH100" i="1" s="1"/>
  <c r="NY88" i="1"/>
  <c r="QS88" i="1" s="1"/>
  <c r="NY169" i="1"/>
  <c r="NX197" i="1"/>
  <c r="NY160" i="1"/>
  <c r="NY200" i="1"/>
  <c r="NY110" i="1"/>
  <c r="NZ85" i="1"/>
  <c r="PV85" i="1" s="1"/>
  <c r="NY137" i="1"/>
  <c r="YI137" i="1" s="1"/>
  <c r="NY74" i="1"/>
  <c r="NY173" i="1"/>
  <c r="NX108" i="1"/>
  <c r="QR108" i="1" s="1"/>
  <c r="NX198" i="1"/>
  <c r="YH198" i="1" s="1"/>
  <c r="NY204" i="1"/>
  <c r="NX209" i="1"/>
  <c r="NZ103" i="1"/>
  <c r="RR103" i="1" s="1"/>
  <c r="NX134" i="1"/>
  <c r="YH134" i="1" s="1"/>
  <c r="NW205" i="1"/>
  <c r="NW166" i="1"/>
  <c r="NW111" i="1"/>
  <c r="NW146" i="1"/>
  <c r="YG146" i="1" s="1"/>
  <c r="OB214" i="1"/>
  <c r="OA215" i="1"/>
  <c r="NY180" i="1"/>
  <c r="NY95" i="1"/>
  <c r="YI95" i="1" s="1"/>
  <c r="NY206" i="1"/>
  <c r="NY40" i="1"/>
  <c r="NX126" i="1"/>
  <c r="NW92" i="1"/>
  <c r="YG92" i="1" s="1"/>
  <c r="NX74" i="1"/>
  <c r="NY207" i="1"/>
  <c r="NX133" i="1"/>
  <c r="NY44" i="1"/>
  <c r="YI44" i="1" s="1"/>
  <c r="NX142" i="1"/>
  <c r="QR142" i="1" s="1"/>
  <c r="NY52" i="1"/>
  <c r="NY119" i="1"/>
  <c r="NX67" i="1"/>
  <c r="YH67" i="1" s="1"/>
  <c r="NX184" i="1"/>
  <c r="OV184" i="1" s="1"/>
  <c r="NX19" i="1"/>
  <c r="RP19" i="1" s="1"/>
  <c r="NY17" i="1"/>
  <c r="PU17" i="1" s="1"/>
  <c r="NY161" i="1"/>
  <c r="NX181" i="1"/>
  <c r="NY118" i="1"/>
  <c r="NY27" i="1"/>
  <c r="NZ76" i="1"/>
  <c r="YJ76" i="1" s="1"/>
  <c r="NW54" i="1"/>
  <c r="OU54" i="1" s="1"/>
  <c r="NX81" i="1"/>
  <c r="OV81" i="1" s="1"/>
  <c r="NW46" i="1"/>
  <c r="NW89" i="1"/>
  <c r="YG89" i="1" s="1"/>
  <c r="NW62" i="1"/>
  <c r="NW86" i="1"/>
  <c r="NW90" i="1"/>
  <c r="QQ90" i="1" s="1"/>
  <c r="NX69" i="1"/>
  <c r="YH69" i="1" s="1"/>
  <c r="NW56" i="1"/>
  <c r="QQ56" i="1" s="1"/>
  <c r="NW42" i="1"/>
  <c r="NW155" i="1"/>
  <c r="NW117" i="1"/>
  <c r="YG117" i="1" s="1"/>
  <c r="NW176" i="1"/>
  <c r="QQ176" i="1" s="1"/>
  <c r="NW109" i="1"/>
  <c r="NW182" i="1"/>
  <c r="OU182" i="1" s="1"/>
  <c r="NW170" i="1"/>
  <c r="YG170" i="1" s="1"/>
  <c r="AH214" i="1"/>
  <c r="ND212" i="1"/>
  <c r="MF212" i="1"/>
  <c r="LH212" i="1"/>
  <c r="KJ212" i="1"/>
  <c r="JL212" i="1"/>
  <c r="IN212" i="1"/>
  <c r="HP212" i="1"/>
  <c r="GR212" i="1"/>
  <c r="FT212" i="1"/>
  <c r="DA212" i="1"/>
  <c r="WQ212" i="1" s="1"/>
  <c r="XO212" i="1" s="1"/>
  <c r="ND216" i="1"/>
  <c r="MF216" i="1"/>
  <c r="LH216" i="1"/>
  <c r="KJ216" i="1"/>
  <c r="JL216" i="1"/>
  <c r="IN216" i="1"/>
  <c r="HP216" i="1"/>
  <c r="GR216" i="1"/>
  <c r="FT216" i="1"/>
  <c r="DA216" i="1"/>
  <c r="WQ216" i="1" s="1"/>
  <c r="XO216" i="1" s="1"/>
  <c r="CC213" i="1"/>
  <c r="CB213" i="1"/>
  <c r="EU213" i="1"/>
  <c r="DW213" i="1"/>
  <c r="AG214" i="1"/>
  <c r="OC214" i="1"/>
  <c r="YM214" i="1" s="1"/>
  <c r="EW216" i="1"/>
  <c r="DY216" i="1"/>
  <c r="EV216" i="1"/>
  <c r="DX216" i="1"/>
  <c r="EW212" i="1"/>
  <c r="DY212" i="1"/>
  <c r="EV212" i="1"/>
  <c r="DX212" i="1"/>
  <c r="DA215" i="1"/>
  <c r="WQ215" i="1" s="1"/>
  <c r="XO215" i="1" s="1"/>
  <c r="ND215" i="1"/>
  <c r="MF215" i="1"/>
  <c r="LH215" i="1"/>
  <c r="KJ215" i="1"/>
  <c r="JL215" i="1"/>
  <c r="IN215" i="1"/>
  <c r="HP215" i="1"/>
  <c r="GR215" i="1"/>
  <c r="FT215" i="1"/>
  <c r="DA213" i="1"/>
  <c r="WQ213" i="1" s="1"/>
  <c r="XO213" i="1" s="1"/>
  <c r="ND213" i="1"/>
  <c r="MF213" i="1"/>
  <c r="LH213" i="1"/>
  <c r="KJ213" i="1"/>
  <c r="JL213" i="1"/>
  <c r="IN213" i="1"/>
  <c r="HP213" i="1"/>
  <c r="GR213" i="1"/>
  <c r="FT213" i="1"/>
  <c r="DA214" i="1"/>
  <c r="WQ214" i="1" s="1"/>
  <c r="XO214" i="1" s="1"/>
  <c r="ND214" i="1"/>
  <c r="MF214" i="1"/>
  <c r="LH214" i="1"/>
  <c r="KJ214" i="1"/>
  <c r="JL214" i="1"/>
  <c r="IN214" i="1"/>
  <c r="HP214" i="1"/>
  <c r="GR214" i="1"/>
  <c r="FT214" i="1"/>
  <c r="UE214" i="1"/>
  <c r="EV215" i="1"/>
  <c r="DX215" i="1"/>
  <c r="EW215" i="1"/>
  <c r="DY215" i="1"/>
  <c r="NA102" i="1"/>
  <c r="JI102" i="1"/>
  <c r="GO102" i="1"/>
  <c r="LE102" i="1"/>
  <c r="IK102" i="1"/>
  <c r="FQ102" i="1"/>
  <c r="CX102" i="1"/>
  <c r="WN102" i="1" s="1"/>
  <c r="XL102" i="1" s="1"/>
  <c r="KG102" i="1"/>
  <c r="MC102" i="1"/>
  <c r="HM102" i="1"/>
  <c r="KG108" i="1"/>
  <c r="MC108" i="1"/>
  <c r="FQ108" i="1"/>
  <c r="CX108" i="1"/>
  <c r="WN108" i="1" s="1"/>
  <c r="XL108" i="1" s="1"/>
  <c r="NA108" i="1"/>
  <c r="JI108" i="1"/>
  <c r="LE108" i="1"/>
  <c r="IK108" i="1"/>
  <c r="HM108" i="1"/>
  <c r="GO108" i="1"/>
  <c r="UB143" i="1"/>
  <c r="UB131" i="1"/>
  <c r="UB147" i="1"/>
  <c r="KG162" i="1"/>
  <c r="FQ162" i="1"/>
  <c r="NA162" i="1"/>
  <c r="JI162" i="1"/>
  <c r="CX162" i="1"/>
  <c r="WN162" i="1" s="1"/>
  <c r="XL162" i="1" s="1"/>
  <c r="MC162" i="1"/>
  <c r="IK162" i="1"/>
  <c r="HM162" i="1"/>
  <c r="LE162" i="1"/>
  <c r="GO162" i="1"/>
  <c r="BY111" i="1"/>
  <c r="BC111" i="1"/>
  <c r="BY146" i="1"/>
  <c r="BC146" i="1"/>
  <c r="BY174" i="1"/>
  <c r="BC174" i="1"/>
  <c r="BY105" i="1"/>
  <c r="BC105" i="1"/>
  <c r="ER199" i="1"/>
  <c r="DT199" i="1"/>
  <c r="ER121" i="1"/>
  <c r="DT121" i="1"/>
  <c r="DT186" i="1"/>
  <c r="ER186" i="1"/>
  <c r="BY101" i="1"/>
  <c r="BC101" i="1"/>
  <c r="BZ175" i="1"/>
  <c r="BD175" i="1"/>
  <c r="BY130" i="1"/>
  <c r="BC130" i="1"/>
  <c r="BY109" i="1"/>
  <c r="BC109" i="1"/>
  <c r="BY196" i="1"/>
  <c r="BC196" i="1"/>
  <c r="BY182" i="1"/>
  <c r="BC182" i="1"/>
  <c r="BY159" i="1"/>
  <c r="BC159" i="1"/>
  <c r="RO105" i="1"/>
  <c r="CC190" i="1"/>
  <c r="EW190" i="1" s="1"/>
  <c r="CB190" i="1"/>
  <c r="DX190" i="1" s="1"/>
  <c r="UC85" i="1"/>
  <c r="DT111" i="1"/>
  <c r="ER111" i="1"/>
  <c r="ER146" i="1"/>
  <c r="DT146" i="1"/>
  <c r="ER174" i="1"/>
  <c r="DT174" i="1"/>
  <c r="DT105" i="1"/>
  <c r="ER105" i="1"/>
  <c r="BY205" i="1"/>
  <c r="BC205" i="1"/>
  <c r="BY150" i="1"/>
  <c r="BC150" i="1"/>
  <c r="BY116" i="1"/>
  <c r="BC116" i="1"/>
  <c r="ER101" i="1"/>
  <c r="DT101" i="1"/>
  <c r="ES175" i="1"/>
  <c r="DU175" i="1"/>
  <c r="ER130" i="1"/>
  <c r="DT130" i="1"/>
  <c r="ER109" i="1"/>
  <c r="DT109" i="1"/>
  <c r="ER196" i="1"/>
  <c r="DT196" i="1"/>
  <c r="ER182" i="1"/>
  <c r="DT182" i="1"/>
  <c r="ER159" i="1"/>
  <c r="DT159" i="1"/>
  <c r="UC179" i="1"/>
  <c r="UC161" i="1"/>
  <c r="BC134" i="1"/>
  <c r="BY134" i="1"/>
  <c r="ES134" i="1" s="1"/>
  <c r="BY107" i="1"/>
  <c r="BC107" i="1"/>
  <c r="BY170" i="1"/>
  <c r="BC170" i="1"/>
  <c r="BY124" i="1"/>
  <c r="BC124" i="1"/>
  <c r="BY163" i="1"/>
  <c r="BC163" i="1"/>
  <c r="BY165" i="1"/>
  <c r="BC165" i="1"/>
  <c r="ER205" i="1"/>
  <c r="DT205" i="1"/>
  <c r="ER150" i="1"/>
  <c r="DT150" i="1"/>
  <c r="DT116" i="1"/>
  <c r="ER116" i="1"/>
  <c r="OU130" i="1"/>
  <c r="BY155" i="1"/>
  <c r="BC155" i="1"/>
  <c r="BY117" i="1"/>
  <c r="BC117" i="1"/>
  <c r="BY176" i="1"/>
  <c r="BC176" i="1"/>
  <c r="BY210" i="1"/>
  <c r="BC210" i="1"/>
  <c r="BY120" i="1"/>
  <c r="BC120" i="1"/>
  <c r="BY166" i="1"/>
  <c r="BC166" i="1"/>
  <c r="UB113" i="1"/>
  <c r="DT107" i="1"/>
  <c r="ER107" i="1"/>
  <c r="ER170" i="1"/>
  <c r="DT170" i="1"/>
  <c r="ER124" i="1"/>
  <c r="DT124" i="1"/>
  <c r="ER163" i="1"/>
  <c r="DT163" i="1"/>
  <c r="DT165" i="1"/>
  <c r="ER165" i="1"/>
  <c r="BY199" i="1"/>
  <c r="BC199" i="1"/>
  <c r="BY121" i="1"/>
  <c r="BC121" i="1"/>
  <c r="BY186" i="1"/>
  <c r="BC186" i="1"/>
  <c r="DT155" i="1"/>
  <c r="ER155" i="1"/>
  <c r="ER117" i="1"/>
  <c r="DT117" i="1"/>
  <c r="DT176" i="1"/>
  <c r="ER176" i="1"/>
  <c r="ER210" i="1"/>
  <c r="DT210" i="1"/>
  <c r="DT120" i="1"/>
  <c r="ER120" i="1"/>
  <c r="ER166" i="1"/>
  <c r="DT166" i="1"/>
  <c r="BY38" i="1"/>
  <c r="BC38" i="1"/>
  <c r="BY54" i="1"/>
  <c r="BC54" i="1"/>
  <c r="BZ81" i="1"/>
  <c r="BD81" i="1"/>
  <c r="BY46" i="1"/>
  <c r="BC46" i="1"/>
  <c r="BY89" i="1"/>
  <c r="BC89" i="1"/>
  <c r="BY62" i="1"/>
  <c r="BC62" i="1"/>
  <c r="BY86" i="1"/>
  <c r="BC86" i="1"/>
  <c r="ER80" i="1"/>
  <c r="DT80" i="1"/>
  <c r="PS35" i="1"/>
  <c r="BY34" i="1"/>
  <c r="BC34" i="1"/>
  <c r="BY65" i="1"/>
  <c r="BC65" i="1"/>
  <c r="BY35" i="1"/>
  <c r="BC35" i="1"/>
  <c r="ER38" i="1"/>
  <c r="DT38" i="1"/>
  <c r="RO97" i="1"/>
  <c r="ER54" i="1"/>
  <c r="DT54" i="1"/>
  <c r="DU81" i="1"/>
  <c r="ES81" i="1"/>
  <c r="ER46" i="1"/>
  <c r="DT46" i="1"/>
  <c r="ER89" i="1"/>
  <c r="DT89" i="1"/>
  <c r="ER62" i="1"/>
  <c r="DT62" i="1"/>
  <c r="ER86" i="1"/>
  <c r="DT86" i="1"/>
  <c r="DT34" i="1"/>
  <c r="ER34" i="1"/>
  <c r="ER65" i="1"/>
  <c r="DT65" i="1"/>
  <c r="ER35" i="1"/>
  <c r="DT35" i="1"/>
  <c r="CC77" i="1"/>
  <c r="EW77" i="1" s="1"/>
  <c r="CB77" i="1"/>
  <c r="DX77" i="1" s="1"/>
  <c r="CC73" i="1"/>
  <c r="DY73" i="1" s="1"/>
  <c r="CB73" i="1"/>
  <c r="BY93" i="1"/>
  <c r="BC93" i="1"/>
  <c r="BY61" i="1"/>
  <c r="BC61" i="1"/>
  <c r="BY97" i="1"/>
  <c r="BC97" i="1"/>
  <c r="BY68" i="1"/>
  <c r="BC68" i="1"/>
  <c r="BY72" i="1"/>
  <c r="BC72" i="1"/>
  <c r="BY90" i="1"/>
  <c r="BC90" i="1"/>
  <c r="BZ69" i="1"/>
  <c r="BD69" i="1"/>
  <c r="BY56" i="1"/>
  <c r="BC56" i="1"/>
  <c r="BY42" i="1"/>
  <c r="BC42" i="1"/>
  <c r="OU62" i="1"/>
  <c r="ER93" i="1"/>
  <c r="DT93" i="1"/>
  <c r="ER61" i="1"/>
  <c r="DT61" i="1"/>
  <c r="DT97" i="1"/>
  <c r="ER97" i="1"/>
  <c r="DT68" i="1"/>
  <c r="ER68" i="1"/>
  <c r="ER72" i="1"/>
  <c r="DT72" i="1"/>
  <c r="BY80" i="1"/>
  <c r="BC80" i="1"/>
  <c r="ER90" i="1"/>
  <c r="DT90" i="1"/>
  <c r="DU69" i="1"/>
  <c r="ES69" i="1"/>
  <c r="ER56" i="1"/>
  <c r="DT56" i="1"/>
  <c r="ER42" i="1"/>
  <c r="DT42" i="1"/>
  <c r="UB126" i="1"/>
  <c r="UB139" i="1"/>
  <c r="UB183" i="1"/>
  <c r="UB203" i="1"/>
  <c r="UB24" i="1"/>
  <c r="UB142" i="1"/>
  <c r="PT156" i="1"/>
  <c r="UB135" i="1"/>
  <c r="UB193" i="1"/>
  <c r="UB206" i="1"/>
  <c r="UB207" i="1"/>
  <c r="RQ122" i="1"/>
  <c r="PU135" i="1"/>
  <c r="PU78" i="1"/>
  <c r="QS131" i="1"/>
  <c r="OW204" i="1"/>
  <c r="UB59" i="1"/>
  <c r="UB71" i="1"/>
  <c r="UB160" i="1"/>
  <c r="UB169" i="1"/>
  <c r="UB79" i="1"/>
  <c r="UB137" i="1"/>
  <c r="UB149" i="1"/>
  <c r="RQ67" i="1"/>
  <c r="UB180" i="1"/>
  <c r="UC50" i="1"/>
  <c r="QT188" i="1"/>
  <c r="UB178" i="1"/>
  <c r="UB145" i="1"/>
  <c r="UB185" i="1"/>
  <c r="PU206" i="1"/>
  <c r="UC103" i="1"/>
  <c r="QR45" i="1"/>
  <c r="UC58" i="1"/>
  <c r="UB28" i="1"/>
  <c r="PT74" i="1"/>
  <c r="QS138" i="1"/>
  <c r="UC138" i="1"/>
  <c r="PU79" i="1"/>
  <c r="QR181" i="1"/>
  <c r="UB200" i="1"/>
  <c r="QS126" i="1"/>
  <c r="PU102" i="1"/>
  <c r="QR129" i="1"/>
  <c r="QS74" i="1"/>
  <c r="UB119" i="1"/>
  <c r="UB115" i="1"/>
  <c r="UB67" i="1"/>
  <c r="UB123" i="1"/>
  <c r="QR37" i="1"/>
  <c r="QR25" i="1"/>
  <c r="UB30" i="1"/>
  <c r="RN21" i="1"/>
  <c r="OT21" i="1"/>
  <c r="PR21" i="1"/>
  <c r="QP21" i="1"/>
  <c r="OU25" i="1"/>
  <c r="RN29" i="1"/>
  <c r="OT29" i="1"/>
  <c r="PR29" i="1"/>
  <c r="QP29" i="1"/>
  <c r="UB55" i="1"/>
  <c r="NA55" i="1"/>
  <c r="KG55" i="1"/>
  <c r="GO55" i="1"/>
  <c r="LE55" i="1"/>
  <c r="IK55" i="1"/>
  <c r="FQ55" i="1"/>
  <c r="MC55" i="1"/>
  <c r="CX55" i="1"/>
  <c r="WN55" i="1" s="1"/>
  <c r="XL55" i="1" s="1"/>
  <c r="JI55" i="1"/>
  <c r="HM55" i="1"/>
  <c r="UB17" i="1"/>
  <c r="NW21" i="1"/>
  <c r="YG21" i="1" s="1"/>
  <c r="NW29" i="1"/>
  <c r="YG29" i="1" s="1"/>
  <c r="NB148" i="1"/>
  <c r="MD148" i="1"/>
  <c r="LF148" i="1"/>
  <c r="KH148" i="1"/>
  <c r="IL148" i="1"/>
  <c r="JJ148" i="1"/>
  <c r="NB125" i="1"/>
  <c r="MD125" i="1"/>
  <c r="LF125" i="1"/>
  <c r="KH125" i="1"/>
  <c r="IL125" i="1"/>
  <c r="JJ125" i="1"/>
  <c r="NB99" i="1"/>
  <c r="MD99" i="1"/>
  <c r="LF99" i="1"/>
  <c r="KH99" i="1"/>
  <c r="JJ99" i="1"/>
  <c r="IL99" i="1"/>
  <c r="NB114" i="1"/>
  <c r="MD114" i="1"/>
  <c r="LF114" i="1"/>
  <c r="KH114" i="1"/>
  <c r="JJ114" i="1"/>
  <c r="IL114" i="1"/>
  <c r="NA84" i="1"/>
  <c r="LE84" i="1"/>
  <c r="KG84" i="1"/>
  <c r="MC84" i="1"/>
  <c r="JI84" i="1"/>
  <c r="IK84" i="1"/>
  <c r="NA59" i="1"/>
  <c r="LE59" i="1"/>
  <c r="KG59" i="1"/>
  <c r="MC59" i="1"/>
  <c r="JI59" i="1"/>
  <c r="IK59" i="1"/>
  <c r="NA37" i="1"/>
  <c r="LE37" i="1"/>
  <c r="MC37" i="1"/>
  <c r="JI37" i="1"/>
  <c r="KG37" i="1"/>
  <c r="IK37" i="1"/>
  <c r="NB64" i="1"/>
  <c r="MD64" i="1"/>
  <c r="LF64" i="1"/>
  <c r="KH64" i="1"/>
  <c r="JJ64" i="1"/>
  <c r="IL64" i="1"/>
  <c r="CY64" i="1"/>
  <c r="WO64" i="1" s="1"/>
  <c r="XM64" i="1" s="1"/>
  <c r="HN64" i="1"/>
  <c r="GP64" i="1"/>
  <c r="FR64" i="1"/>
  <c r="NA30" i="1"/>
  <c r="LE30" i="1"/>
  <c r="MC30" i="1"/>
  <c r="KG30" i="1"/>
  <c r="JI30" i="1"/>
  <c r="IK30" i="1"/>
  <c r="FQ30" i="1"/>
  <c r="CX30" i="1"/>
  <c r="WN30" i="1" s="1"/>
  <c r="XL30" i="1" s="1"/>
  <c r="GO30" i="1"/>
  <c r="HM30" i="1"/>
  <c r="NA71" i="1"/>
  <c r="LE71" i="1"/>
  <c r="KG71" i="1"/>
  <c r="MC71" i="1"/>
  <c r="JI71" i="1"/>
  <c r="IK71" i="1"/>
  <c r="HM71" i="1"/>
  <c r="GO71" i="1"/>
  <c r="FQ71" i="1"/>
  <c r="CX71" i="1"/>
  <c r="WN71" i="1" s="1"/>
  <c r="XL71" i="1" s="1"/>
  <c r="NA192" i="1"/>
  <c r="MC192" i="1"/>
  <c r="LE192" i="1"/>
  <c r="KG192" i="1"/>
  <c r="JI192" i="1"/>
  <c r="IK192" i="1"/>
  <c r="CX192" i="1"/>
  <c r="WN192" i="1" s="1"/>
  <c r="XL192" i="1" s="1"/>
  <c r="HM192" i="1"/>
  <c r="GO192" i="1"/>
  <c r="FQ192" i="1"/>
  <c r="NA93" i="1"/>
  <c r="LE93" i="1"/>
  <c r="KG93" i="1"/>
  <c r="MC93" i="1"/>
  <c r="JI93" i="1"/>
  <c r="IK93" i="1"/>
  <c r="GO93" i="1"/>
  <c r="FQ93" i="1"/>
  <c r="CX93" i="1"/>
  <c r="WN93" i="1" s="1"/>
  <c r="XL93" i="1" s="1"/>
  <c r="HM93" i="1"/>
  <c r="NA160" i="1"/>
  <c r="MC160" i="1"/>
  <c r="LE160" i="1"/>
  <c r="KG160" i="1"/>
  <c r="JI160" i="1"/>
  <c r="IK160" i="1"/>
  <c r="FQ160" i="1"/>
  <c r="CX160" i="1"/>
  <c r="WN160" i="1" s="1"/>
  <c r="XL160" i="1" s="1"/>
  <c r="HM160" i="1"/>
  <c r="GO160" i="1"/>
  <c r="NA169" i="1"/>
  <c r="MC169" i="1"/>
  <c r="LE169" i="1"/>
  <c r="KG169" i="1"/>
  <c r="JI169" i="1"/>
  <c r="IK169" i="1"/>
  <c r="GO169" i="1"/>
  <c r="FQ169" i="1"/>
  <c r="CX169" i="1"/>
  <c r="WN169" i="1" s="1"/>
  <c r="XL169" i="1" s="1"/>
  <c r="HM169" i="1"/>
  <c r="NA67" i="1"/>
  <c r="LE67" i="1"/>
  <c r="KG67" i="1"/>
  <c r="MC67" i="1"/>
  <c r="JI67" i="1"/>
  <c r="IK67" i="1"/>
  <c r="HM67" i="1"/>
  <c r="GO67" i="1"/>
  <c r="FQ67" i="1"/>
  <c r="CX67" i="1"/>
  <c r="WN67" i="1" s="1"/>
  <c r="XL67" i="1" s="1"/>
  <c r="NA123" i="1"/>
  <c r="MC123" i="1"/>
  <c r="LE123" i="1"/>
  <c r="KG123" i="1"/>
  <c r="JI123" i="1"/>
  <c r="IK123" i="1"/>
  <c r="GO123" i="1"/>
  <c r="FQ123" i="1"/>
  <c r="CX123" i="1"/>
  <c r="WN123" i="1" s="1"/>
  <c r="XL123" i="1" s="1"/>
  <c r="HM123" i="1"/>
  <c r="NB43" i="1"/>
  <c r="MD43" i="1"/>
  <c r="LF43" i="1"/>
  <c r="KH43" i="1"/>
  <c r="JJ43" i="1"/>
  <c r="IL43" i="1"/>
  <c r="NB201" i="1"/>
  <c r="MD201" i="1"/>
  <c r="LF201" i="1"/>
  <c r="KH201" i="1"/>
  <c r="IL201" i="1"/>
  <c r="JJ201" i="1"/>
  <c r="NA135" i="1"/>
  <c r="MC135" i="1"/>
  <c r="LE135" i="1"/>
  <c r="KG135" i="1"/>
  <c r="JI135" i="1"/>
  <c r="IK135" i="1"/>
  <c r="NB144" i="1"/>
  <c r="MD144" i="1"/>
  <c r="LF144" i="1"/>
  <c r="KH144" i="1"/>
  <c r="IL144" i="1"/>
  <c r="JJ144" i="1"/>
  <c r="NB77" i="1"/>
  <c r="MD77" i="1"/>
  <c r="LF77" i="1"/>
  <c r="KH77" i="1"/>
  <c r="JJ77" i="1"/>
  <c r="IL77" i="1"/>
  <c r="NB105" i="1"/>
  <c r="MD105" i="1"/>
  <c r="LF105" i="1"/>
  <c r="KH105" i="1"/>
  <c r="JJ105" i="1"/>
  <c r="IL105" i="1"/>
  <c r="NB184" i="1"/>
  <c r="MD184" i="1"/>
  <c r="LF184" i="1"/>
  <c r="KH184" i="1"/>
  <c r="IL184" i="1"/>
  <c r="JJ184" i="1"/>
  <c r="NB109" i="1"/>
  <c r="MD109" i="1"/>
  <c r="LF109" i="1"/>
  <c r="KH109" i="1"/>
  <c r="JJ109" i="1"/>
  <c r="IL109" i="1"/>
  <c r="NA180" i="1"/>
  <c r="MC180" i="1"/>
  <c r="LE180" i="1"/>
  <c r="KG180" i="1"/>
  <c r="JI180" i="1"/>
  <c r="IK180" i="1"/>
  <c r="NB121" i="1"/>
  <c r="MD121" i="1"/>
  <c r="LF121" i="1"/>
  <c r="KH121" i="1"/>
  <c r="IL121" i="1"/>
  <c r="JJ121" i="1"/>
  <c r="NB81" i="1"/>
  <c r="MD81" i="1"/>
  <c r="LF81" i="1"/>
  <c r="KH81" i="1"/>
  <c r="JJ81" i="1"/>
  <c r="IL81" i="1"/>
  <c r="NB94" i="1"/>
  <c r="MD94" i="1"/>
  <c r="LF94" i="1"/>
  <c r="KH94" i="1"/>
  <c r="JJ94" i="1"/>
  <c r="IL94" i="1"/>
  <c r="NB191" i="1"/>
  <c r="MD191" i="1"/>
  <c r="LF191" i="1"/>
  <c r="KH191" i="1"/>
  <c r="IL191" i="1"/>
  <c r="JJ191" i="1"/>
  <c r="NB111" i="1"/>
  <c r="MD111" i="1"/>
  <c r="LF111" i="1"/>
  <c r="KH111" i="1"/>
  <c r="JJ111" i="1"/>
  <c r="IL111" i="1"/>
  <c r="NB179" i="1"/>
  <c r="MD179" i="1"/>
  <c r="LF179" i="1"/>
  <c r="KH179" i="1"/>
  <c r="IL179" i="1"/>
  <c r="JJ179" i="1"/>
  <c r="NB50" i="1"/>
  <c r="MD50" i="1"/>
  <c r="LF50" i="1"/>
  <c r="KH50" i="1"/>
  <c r="JJ50" i="1"/>
  <c r="IL50" i="1"/>
  <c r="NA178" i="1"/>
  <c r="MC178" i="1"/>
  <c r="LE178" i="1"/>
  <c r="KG178" i="1"/>
  <c r="JI178" i="1"/>
  <c r="IK178" i="1"/>
  <c r="NA104" i="1"/>
  <c r="LE104" i="1"/>
  <c r="KG104" i="1"/>
  <c r="MC104" i="1"/>
  <c r="JI104" i="1"/>
  <c r="IK104" i="1"/>
  <c r="NA145" i="1"/>
  <c r="MC145" i="1"/>
  <c r="LE145" i="1"/>
  <c r="KG145" i="1"/>
  <c r="JI145" i="1"/>
  <c r="IK145" i="1"/>
  <c r="NA33" i="1"/>
  <c r="LE33" i="1"/>
  <c r="MC33" i="1"/>
  <c r="JI33" i="1"/>
  <c r="KG33" i="1"/>
  <c r="IK33" i="1"/>
  <c r="NB68" i="1"/>
  <c r="MD68" i="1"/>
  <c r="LF68" i="1"/>
  <c r="KH68" i="1"/>
  <c r="JJ68" i="1"/>
  <c r="IL68" i="1"/>
  <c r="NA100" i="1"/>
  <c r="LE100" i="1"/>
  <c r="KG100" i="1"/>
  <c r="MC100" i="1"/>
  <c r="JI100" i="1"/>
  <c r="IK100" i="1"/>
  <c r="NA76" i="1"/>
  <c r="LE76" i="1"/>
  <c r="KG76" i="1"/>
  <c r="MC76" i="1"/>
  <c r="JI76" i="1"/>
  <c r="IK76" i="1"/>
  <c r="NA185" i="1"/>
  <c r="MC185" i="1"/>
  <c r="LE185" i="1"/>
  <c r="KG185" i="1"/>
  <c r="JI185" i="1"/>
  <c r="IK185" i="1"/>
  <c r="NA80" i="1"/>
  <c r="LE80" i="1"/>
  <c r="KG80" i="1"/>
  <c r="MC80" i="1"/>
  <c r="JI80" i="1"/>
  <c r="IK80" i="1"/>
  <c r="NA189" i="1"/>
  <c r="MC189" i="1"/>
  <c r="LE189" i="1"/>
  <c r="KG189" i="1"/>
  <c r="JI189" i="1"/>
  <c r="IK189" i="1"/>
  <c r="NA158" i="1"/>
  <c r="MC158" i="1"/>
  <c r="LE158" i="1"/>
  <c r="KG158" i="1"/>
  <c r="JI158" i="1"/>
  <c r="IK158" i="1"/>
  <c r="FQ158" i="1"/>
  <c r="CX158" i="1"/>
  <c r="WN158" i="1" s="1"/>
  <c r="XL158" i="1" s="1"/>
  <c r="HM158" i="1"/>
  <c r="GO158" i="1"/>
  <c r="NA155" i="1"/>
  <c r="MC155" i="1"/>
  <c r="LE155" i="1"/>
  <c r="KG155" i="1"/>
  <c r="JI155" i="1"/>
  <c r="IK155" i="1"/>
  <c r="CX155" i="1"/>
  <c r="WN155" i="1" s="1"/>
  <c r="XL155" i="1" s="1"/>
  <c r="HM155" i="1"/>
  <c r="GO155" i="1"/>
  <c r="FQ155" i="1"/>
  <c r="NB61" i="1"/>
  <c r="MD61" i="1"/>
  <c r="LF61" i="1"/>
  <c r="KH61" i="1"/>
  <c r="JJ61" i="1"/>
  <c r="IL61" i="1"/>
  <c r="NB127" i="1"/>
  <c r="MD127" i="1"/>
  <c r="LF127" i="1"/>
  <c r="KH127" i="1"/>
  <c r="IL127" i="1"/>
  <c r="JJ127" i="1"/>
  <c r="NB26" i="1"/>
  <c r="MD26" i="1"/>
  <c r="LF26" i="1"/>
  <c r="JJ26" i="1"/>
  <c r="IL26" i="1"/>
  <c r="KH26" i="1"/>
  <c r="NB56" i="1"/>
  <c r="MD56" i="1"/>
  <c r="LF56" i="1"/>
  <c r="KH56" i="1"/>
  <c r="JJ56" i="1"/>
  <c r="IL56" i="1"/>
  <c r="NC49" i="1"/>
  <c r="ME49" i="1"/>
  <c r="KI49" i="1"/>
  <c r="LG49" i="1"/>
  <c r="JK49" i="1"/>
  <c r="IM49" i="1"/>
  <c r="NA171" i="1"/>
  <c r="MC171" i="1"/>
  <c r="LE171" i="1"/>
  <c r="KG171" i="1"/>
  <c r="JI171" i="1"/>
  <c r="IK171" i="1"/>
  <c r="NB54" i="1"/>
  <c r="MD54" i="1"/>
  <c r="LF54" i="1"/>
  <c r="KH54" i="1"/>
  <c r="JJ54" i="1"/>
  <c r="IL54" i="1"/>
  <c r="NB22" i="1"/>
  <c r="MD22" i="1"/>
  <c r="LF22" i="1"/>
  <c r="JJ22" i="1"/>
  <c r="IL22" i="1"/>
  <c r="KH22" i="1"/>
  <c r="NB181" i="1"/>
  <c r="MD181" i="1"/>
  <c r="LF181" i="1"/>
  <c r="KH181" i="1"/>
  <c r="IL181" i="1"/>
  <c r="JJ181" i="1"/>
  <c r="NB112" i="1"/>
  <c r="MD112" i="1"/>
  <c r="LF112" i="1"/>
  <c r="KH112" i="1"/>
  <c r="JJ112" i="1"/>
  <c r="IL112" i="1"/>
  <c r="NB86" i="1"/>
  <c r="MD86" i="1"/>
  <c r="LF86" i="1"/>
  <c r="KH86" i="1"/>
  <c r="JJ86" i="1"/>
  <c r="IL86" i="1"/>
  <c r="NC195" i="1"/>
  <c r="ME195" i="1"/>
  <c r="LG195" i="1"/>
  <c r="KI195" i="1"/>
  <c r="JK195" i="1"/>
  <c r="IM195" i="1"/>
  <c r="NB194" i="1"/>
  <c r="MD194" i="1"/>
  <c r="LF194" i="1"/>
  <c r="KH194" i="1"/>
  <c r="IL194" i="1"/>
  <c r="JJ194" i="1"/>
  <c r="NB188" i="1"/>
  <c r="MD188" i="1"/>
  <c r="LF188" i="1"/>
  <c r="KH188" i="1"/>
  <c r="IL188" i="1"/>
  <c r="JJ188" i="1"/>
  <c r="NB38" i="1"/>
  <c r="MD38" i="1"/>
  <c r="LF38" i="1"/>
  <c r="KH38" i="1"/>
  <c r="JJ38" i="1"/>
  <c r="IL38" i="1"/>
  <c r="NA24" i="1"/>
  <c r="LE24" i="1"/>
  <c r="MC24" i="1"/>
  <c r="KG24" i="1"/>
  <c r="JI24" i="1"/>
  <c r="IK24" i="1"/>
  <c r="NB62" i="1"/>
  <c r="MD62" i="1"/>
  <c r="LF62" i="1"/>
  <c r="KH62" i="1"/>
  <c r="JJ62" i="1"/>
  <c r="IL62" i="1"/>
  <c r="NB35" i="1"/>
  <c r="MD35" i="1"/>
  <c r="LF35" i="1"/>
  <c r="KH35" i="1"/>
  <c r="JJ35" i="1"/>
  <c r="IL35" i="1"/>
  <c r="NA139" i="1"/>
  <c r="MC139" i="1"/>
  <c r="LE139" i="1"/>
  <c r="KG139" i="1"/>
  <c r="JI139" i="1"/>
  <c r="IK139" i="1"/>
  <c r="NB172" i="1"/>
  <c r="MD172" i="1"/>
  <c r="LF172" i="1"/>
  <c r="KH172" i="1"/>
  <c r="IL172" i="1"/>
  <c r="JJ172" i="1"/>
  <c r="NB197" i="1"/>
  <c r="LF197" i="1"/>
  <c r="KH197" i="1"/>
  <c r="IL197" i="1"/>
  <c r="MD197" i="1"/>
  <c r="JJ197" i="1"/>
  <c r="NB63" i="1"/>
  <c r="MD63" i="1"/>
  <c r="LF63" i="1"/>
  <c r="KH63" i="1"/>
  <c r="JJ63" i="1"/>
  <c r="IL63" i="1"/>
  <c r="NB157" i="1"/>
  <c r="MD157" i="1"/>
  <c r="LF157" i="1"/>
  <c r="KH157" i="1"/>
  <c r="IL157" i="1"/>
  <c r="JJ157" i="1"/>
  <c r="NB36" i="1"/>
  <c r="MD36" i="1"/>
  <c r="LF36" i="1"/>
  <c r="KH36" i="1"/>
  <c r="JJ36" i="1"/>
  <c r="IL36" i="1"/>
  <c r="NB103" i="1"/>
  <c r="MD103" i="1"/>
  <c r="LF103" i="1"/>
  <c r="KH103" i="1"/>
  <c r="JJ103" i="1"/>
  <c r="IL103" i="1"/>
  <c r="NB153" i="1"/>
  <c r="MD153" i="1"/>
  <c r="LF153" i="1"/>
  <c r="KH153" i="1"/>
  <c r="IL153" i="1"/>
  <c r="JJ153" i="1"/>
  <c r="NB146" i="1"/>
  <c r="MD146" i="1"/>
  <c r="LF146" i="1"/>
  <c r="KH146" i="1"/>
  <c r="IL146" i="1"/>
  <c r="JJ146" i="1"/>
  <c r="NB58" i="1"/>
  <c r="MD58" i="1"/>
  <c r="LF58" i="1"/>
  <c r="KH58" i="1"/>
  <c r="JJ58" i="1"/>
  <c r="IL58" i="1"/>
  <c r="NA28" i="1"/>
  <c r="LE28" i="1"/>
  <c r="MC28" i="1"/>
  <c r="KG28" i="1"/>
  <c r="JI28" i="1"/>
  <c r="IK28" i="1"/>
  <c r="NB27" i="1"/>
  <c r="MD27" i="1"/>
  <c r="LF27" i="1"/>
  <c r="JJ27" i="1"/>
  <c r="IL27" i="1"/>
  <c r="KH27" i="1"/>
  <c r="NB98" i="1"/>
  <c r="MD98" i="1"/>
  <c r="LF98" i="1"/>
  <c r="KH98" i="1"/>
  <c r="JJ98" i="1"/>
  <c r="IL98" i="1"/>
  <c r="NB156" i="1"/>
  <c r="MD156" i="1"/>
  <c r="LF156" i="1"/>
  <c r="KH156" i="1"/>
  <c r="IL156" i="1"/>
  <c r="JJ156" i="1"/>
  <c r="NB66" i="1"/>
  <c r="MD66" i="1"/>
  <c r="LF66" i="1"/>
  <c r="KH66" i="1"/>
  <c r="JJ66" i="1"/>
  <c r="IL66" i="1"/>
  <c r="NB78" i="1"/>
  <c r="MD78" i="1"/>
  <c r="LF78" i="1"/>
  <c r="KH78" i="1"/>
  <c r="JJ78" i="1"/>
  <c r="IL78" i="1"/>
  <c r="NB70" i="1"/>
  <c r="MD70" i="1"/>
  <c r="LF70" i="1"/>
  <c r="KH70" i="1"/>
  <c r="JJ70" i="1"/>
  <c r="IL70" i="1"/>
  <c r="NB190" i="1"/>
  <c r="MD190" i="1"/>
  <c r="LF190" i="1"/>
  <c r="KH190" i="1"/>
  <c r="IL190" i="1"/>
  <c r="JJ190" i="1"/>
  <c r="NB47" i="1"/>
  <c r="MD47" i="1"/>
  <c r="LF47" i="1"/>
  <c r="KH47" i="1"/>
  <c r="JJ47" i="1"/>
  <c r="IL47" i="1"/>
  <c r="NB107" i="1"/>
  <c r="MD107" i="1"/>
  <c r="LF107" i="1"/>
  <c r="KH107" i="1"/>
  <c r="JJ107" i="1"/>
  <c r="IL107" i="1"/>
  <c r="NC96" i="1"/>
  <c r="ME96" i="1"/>
  <c r="LG96" i="1"/>
  <c r="JK96" i="1"/>
  <c r="KI96" i="1"/>
  <c r="IM96" i="1"/>
  <c r="NB52" i="1"/>
  <c r="MD52" i="1"/>
  <c r="LF52" i="1"/>
  <c r="KH52" i="1"/>
  <c r="JJ52" i="1"/>
  <c r="IL52" i="1"/>
  <c r="NB138" i="1"/>
  <c r="MD138" i="1"/>
  <c r="LF138" i="1"/>
  <c r="KH138" i="1"/>
  <c r="IL138" i="1"/>
  <c r="JJ138" i="1"/>
  <c r="NB130" i="1"/>
  <c r="MD130" i="1"/>
  <c r="LF130" i="1"/>
  <c r="KH130" i="1"/>
  <c r="IL130" i="1"/>
  <c r="JJ130" i="1"/>
  <c r="NB209" i="1"/>
  <c r="MD209" i="1"/>
  <c r="LF209" i="1"/>
  <c r="KH209" i="1"/>
  <c r="IL209" i="1"/>
  <c r="JJ209" i="1"/>
  <c r="NB122" i="1"/>
  <c r="MD122" i="1"/>
  <c r="LF122" i="1"/>
  <c r="KH122" i="1"/>
  <c r="IL122" i="1"/>
  <c r="JJ122" i="1"/>
  <c r="NB134" i="1"/>
  <c r="MD134" i="1"/>
  <c r="LF134" i="1"/>
  <c r="KH134" i="1"/>
  <c r="IL134" i="1"/>
  <c r="JJ134" i="1"/>
  <c r="NB196" i="1"/>
  <c r="MD196" i="1"/>
  <c r="LF196" i="1"/>
  <c r="KH196" i="1"/>
  <c r="IL196" i="1"/>
  <c r="JJ196" i="1"/>
  <c r="NA113" i="1"/>
  <c r="LE113" i="1"/>
  <c r="KG113" i="1"/>
  <c r="MC113" i="1"/>
  <c r="JI113" i="1"/>
  <c r="IK113" i="1"/>
  <c r="NA200" i="1"/>
  <c r="MC200" i="1"/>
  <c r="LE200" i="1"/>
  <c r="KG200" i="1"/>
  <c r="JI200" i="1"/>
  <c r="IK200" i="1"/>
  <c r="NA124" i="1"/>
  <c r="MC124" i="1"/>
  <c r="LE124" i="1"/>
  <c r="KG124" i="1"/>
  <c r="JI124" i="1"/>
  <c r="IK124" i="1"/>
  <c r="NB21" i="1"/>
  <c r="MD21" i="1"/>
  <c r="LF21" i="1"/>
  <c r="JJ21" i="1"/>
  <c r="IL21" i="1"/>
  <c r="KH21" i="1"/>
  <c r="NB91" i="1"/>
  <c r="MD91" i="1"/>
  <c r="LF91" i="1"/>
  <c r="KH91" i="1"/>
  <c r="JJ91" i="1"/>
  <c r="IL91" i="1"/>
  <c r="MC116" i="1"/>
  <c r="NA116" i="1"/>
  <c r="LE116" i="1"/>
  <c r="KG116" i="1"/>
  <c r="JI116" i="1"/>
  <c r="IK116" i="1"/>
  <c r="NA92" i="1"/>
  <c r="LE92" i="1"/>
  <c r="KG92" i="1"/>
  <c r="MC92" i="1"/>
  <c r="JI92" i="1"/>
  <c r="IK92" i="1"/>
  <c r="NB60" i="1"/>
  <c r="MD60" i="1"/>
  <c r="LF60" i="1"/>
  <c r="KH60" i="1"/>
  <c r="JJ60" i="1"/>
  <c r="IL60" i="1"/>
  <c r="NA165" i="1"/>
  <c r="MC165" i="1"/>
  <c r="LE165" i="1"/>
  <c r="KG165" i="1"/>
  <c r="JI165" i="1"/>
  <c r="IK165" i="1"/>
  <c r="MC119" i="1"/>
  <c r="NA119" i="1"/>
  <c r="LE119" i="1"/>
  <c r="KG119" i="1"/>
  <c r="JI119" i="1"/>
  <c r="IK119" i="1"/>
  <c r="NB198" i="1"/>
  <c r="MD198" i="1"/>
  <c r="LF198" i="1"/>
  <c r="KH198" i="1"/>
  <c r="IL198" i="1"/>
  <c r="JJ198" i="1"/>
  <c r="NA202" i="1"/>
  <c r="MC202" i="1"/>
  <c r="LE202" i="1"/>
  <c r="KG202" i="1"/>
  <c r="JI202" i="1"/>
  <c r="IK202" i="1"/>
  <c r="NA45" i="1"/>
  <c r="LE45" i="1"/>
  <c r="MC45" i="1"/>
  <c r="JI45" i="1"/>
  <c r="KG45" i="1"/>
  <c r="IK45" i="1"/>
  <c r="HM45" i="1"/>
  <c r="GO45" i="1"/>
  <c r="FQ45" i="1"/>
  <c r="CX45" i="1"/>
  <c r="WN45" i="1" s="1"/>
  <c r="XL45" i="1" s="1"/>
  <c r="MC115" i="1"/>
  <c r="NA115" i="1"/>
  <c r="LE115" i="1"/>
  <c r="KG115" i="1"/>
  <c r="JI115" i="1"/>
  <c r="IK115" i="1"/>
  <c r="FQ115" i="1"/>
  <c r="CX115" i="1"/>
  <c r="WN115" i="1" s="1"/>
  <c r="XL115" i="1" s="1"/>
  <c r="HM115" i="1"/>
  <c r="GO115" i="1"/>
  <c r="NA87" i="1"/>
  <c r="LE87" i="1"/>
  <c r="KG87" i="1"/>
  <c r="MC87" i="1"/>
  <c r="JI87" i="1"/>
  <c r="IK87" i="1"/>
  <c r="HM87" i="1"/>
  <c r="GO87" i="1"/>
  <c r="FQ87" i="1"/>
  <c r="CX87" i="1"/>
  <c r="WN87" i="1" s="1"/>
  <c r="XL87" i="1" s="1"/>
  <c r="NA79" i="1"/>
  <c r="LE79" i="1"/>
  <c r="KG79" i="1"/>
  <c r="MC79" i="1"/>
  <c r="JI79" i="1"/>
  <c r="IK79" i="1"/>
  <c r="FQ79" i="1"/>
  <c r="CX79" i="1"/>
  <c r="WN79" i="1" s="1"/>
  <c r="XL79" i="1" s="1"/>
  <c r="HM79" i="1"/>
  <c r="GO79" i="1"/>
  <c r="MC120" i="1"/>
  <c r="LE120" i="1"/>
  <c r="KG120" i="1"/>
  <c r="NA120" i="1"/>
  <c r="JI120" i="1"/>
  <c r="IK120" i="1"/>
  <c r="CX120" i="1"/>
  <c r="WN120" i="1" s="1"/>
  <c r="XL120" i="1" s="1"/>
  <c r="HM120" i="1"/>
  <c r="GO120" i="1"/>
  <c r="FQ120" i="1"/>
  <c r="NA166" i="1"/>
  <c r="MC166" i="1"/>
  <c r="LE166" i="1"/>
  <c r="KG166" i="1"/>
  <c r="JI166" i="1"/>
  <c r="IK166" i="1"/>
  <c r="HM166" i="1"/>
  <c r="GO166" i="1"/>
  <c r="CX166" i="1"/>
  <c r="WN166" i="1" s="1"/>
  <c r="XL166" i="1" s="1"/>
  <c r="FQ166" i="1"/>
  <c r="NB18" i="1"/>
  <c r="MD18" i="1"/>
  <c r="LF18" i="1"/>
  <c r="JJ18" i="1"/>
  <c r="IL18" i="1"/>
  <c r="KH18" i="1"/>
  <c r="NB19" i="1"/>
  <c r="MD19" i="1"/>
  <c r="LF19" i="1"/>
  <c r="JJ19" i="1"/>
  <c r="IL19" i="1"/>
  <c r="KH19" i="1"/>
  <c r="NB101" i="1"/>
  <c r="MD101" i="1"/>
  <c r="LF101" i="1"/>
  <c r="KH101" i="1"/>
  <c r="JJ101" i="1"/>
  <c r="IL101" i="1"/>
  <c r="NB163" i="1"/>
  <c r="MD163" i="1"/>
  <c r="LF163" i="1"/>
  <c r="KH163" i="1"/>
  <c r="IL163" i="1"/>
  <c r="JJ163" i="1"/>
  <c r="NA193" i="1"/>
  <c r="MC193" i="1"/>
  <c r="LE193" i="1"/>
  <c r="KG193" i="1"/>
  <c r="JI193" i="1"/>
  <c r="IK193" i="1"/>
  <c r="NA206" i="1"/>
  <c r="MC206" i="1"/>
  <c r="KG206" i="1"/>
  <c r="LE206" i="1"/>
  <c r="JI206" i="1"/>
  <c r="IK206" i="1"/>
  <c r="NA151" i="1"/>
  <c r="MC151" i="1"/>
  <c r="LE151" i="1"/>
  <c r="KG151" i="1"/>
  <c r="JI151" i="1"/>
  <c r="IK151" i="1"/>
  <c r="NC129" i="1"/>
  <c r="ME129" i="1"/>
  <c r="LG129" i="1"/>
  <c r="JK129" i="1"/>
  <c r="KI129" i="1"/>
  <c r="IM129" i="1"/>
  <c r="NB74" i="1"/>
  <c r="MD74" i="1"/>
  <c r="LF74" i="1"/>
  <c r="KH74" i="1"/>
  <c r="JJ74" i="1"/>
  <c r="IL74" i="1"/>
  <c r="NA207" i="1"/>
  <c r="MC207" i="1"/>
  <c r="KG207" i="1"/>
  <c r="LE207" i="1"/>
  <c r="JI207" i="1"/>
  <c r="IK207" i="1"/>
  <c r="NB48" i="1"/>
  <c r="MD48" i="1"/>
  <c r="LF48" i="1"/>
  <c r="KH48" i="1"/>
  <c r="JJ48" i="1"/>
  <c r="IL48" i="1"/>
  <c r="NB141" i="1"/>
  <c r="MD141" i="1"/>
  <c r="LF141" i="1"/>
  <c r="KH141" i="1"/>
  <c r="IL141" i="1"/>
  <c r="JJ141" i="1"/>
  <c r="NB42" i="1"/>
  <c r="MD42" i="1"/>
  <c r="LF42" i="1"/>
  <c r="KH42" i="1"/>
  <c r="JJ42" i="1"/>
  <c r="IL42" i="1"/>
  <c r="NB29" i="1"/>
  <c r="MD29" i="1"/>
  <c r="LF29" i="1"/>
  <c r="KH29" i="1"/>
  <c r="JJ29" i="1"/>
  <c r="IL29" i="1"/>
  <c r="NA20" i="1"/>
  <c r="LE20" i="1"/>
  <c r="MC20" i="1"/>
  <c r="KG20" i="1"/>
  <c r="JI20" i="1"/>
  <c r="IK20" i="1"/>
  <c r="NB204" i="1"/>
  <c r="MD204" i="1"/>
  <c r="LF204" i="1"/>
  <c r="KH204" i="1"/>
  <c r="IL204" i="1"/>
  <c r="JJ204" i="1"/>
  <c r="NB168" i="1"/>
  <c r="MD168" i="1"/>
  <c r="LF168" i="1"/>
  <c r="KH168" i="1"/>
  <c r="IL168" i="1"/>
  <c r="JJ168" i="1"/>
  <c r="NB211" i="1"/>
  <c r="MD211" i="1"/>
  <c r="LF211" i="1"/>
  <c r="KH211" i="1"/>
  <c r="IL211" i="1"/>
  <c r="JJ211" i="1"/>
  <c r="NB51" i="1"/>
  <c r="MD51" i="1"/>
  <c r="LF51" i="1"/>
  <c r="KH51" i="1"/>
  <c r="JJ51" i="1"/>
  <c r="IL51" i="1"/>
  <c r="NB89" i="1"/>
  <c r="MD89" i="1"/>
  <c r="LF89" i="1"/>
  <c r="KH89" i="1"/>
  <c r="JJ89" i="1"/>
  <c r="IL89" i="1"/>
  <c r="NB186" i="1"/>
  <c r="MD186" i="1"/>
  <c r="LF186" i="1"/>
  <c r="KH186" i="1"/>
  <c r="IL186" i="1"/>
  <c r="JJ186" i="1"/>
  <c r="NB95" i="1"/>
  <c r="MD95" i="1"/>
  <c r="LF95" i="1"/>
  <c r="KH95" i="1"/>
  <c r="JJ95" i="1"/>
  <c r="IL95" i="1"/>
  <c r="NC41" i="1"/>
  <c r="ME41" i="1"/>
  <c r="KI41" i="1"/>
  <c r="LG41" i="1"/>
  <c r="JK41" i="1"/>
  <c r="IM41" i="1"/>
  <c r="NB44" i="1"/>
  <c r="MD44" i="1"/>
  <c r="LF44" i="1"/>
  <c r="KH44" i="1"/>
  <c r="JJ44" i="1"/>
  <c r="IL44" i="1"/>
  <c r="NB97" i="1"/>
  <c r="MD97" i="1"/>
  <c r="LF97" i="1"/>
  <c r="KH97" i="1"/>
  <c r="JJ97" i="1"/>
  <c r="IL97" i="1"/>
  <c r="NB117" i="1"/>
  <c r="MD117" i="1"/>
  <c r="LF117" i="1"/>
  <c r="KH117" i="1"/>
  <c r="JJ117" i="1"/>
  <c r="IL117" i="1"/>
  <c r="NB83" i="1"/>
  <c r="MD83" i="1"/>
  <c r="LF83" i="1"/>
  <c r="KH83" i="1"/>
  <c r="JJ83" i="1"/>
  <c r="IL83" i="1"/>
  <c r="NB90" i="1"/>
  <c r="MD90" i="1"/>
  <c r="LF90" i="1"/>
  <c r="KH90" i="1"/>
  <c r="JJ90" i="1"/>
  <c r="IL90" i="1"/>
  <c r="NA152" i="1"/>
  <c r="MC152" i="1"/>
  <c r="LE152" i="1"/>
  <c r="KG152" i="1"/>
  <c r="JI152" i="1"/>
  <c r="IK152" i="1"/>
  <c r="NC164" i="1"/>
  <c r="ME164" i="1"/>
  <c r="LG164" i="1"/>
  <c r="JK164" i="1"/>
  <c r="IM164" i="1"/>
  <c r="KI164" i="1"/>
  <c r="NB118" i="1"/>
  <c r="MD118" i="1"/>
  <c r="LF118" i="1"/>
  <c r="KH118" i="1"/>
  <c r="JJ118" i="1"/>
  <c r="IL118" i="1"/>
  <c r="NB23" i="1"/>
  <c r="MD23" i="1"/>
  <c r="LF23" i="1"/>
  <c r="JJ23" i="1"/>
  <c r="IL23" i="1"/>
  <c r="KH23" i="1"/>
  <c r="NB167" i="1"/>
  <c r="MD167" i="1"/>
  <c r="LF167" i="1"/>
  <c r="KH167" i="1"/>
  <c r="IL167" i="1"/>
  <c r="JJ167" i="1"/>
  <c r="NB85" i="1"/>
  <c r="MD85" i="1"/>
  <c r="LF85" i="1"/>
  <c r="KH85" i="1"/>
  <c r="JJ85" i="1"/>
  <c r="IL85" i="1"/>
  <c r="NB31" i="1"/>
  <c r="MD31" i="1"/>
  <c r="LF31" i="1"/>
  <c r="KH31" i="1"/>
  <c r="JJ31" i="1"/>
  <c r="IL31" i="1"/>
  <c r="NB132" i="1"/>
  <c r="MD132" i="1"/>
  <c r="LF132" i="1"/>
  <c r="KH132" i="1"/>
  <c r="IL132" i="1"/>
  <c r="JJ132" i="1"/>
  <c r="NB199" i="1"/>
  <c r="LF199" i="1"/>
  <c r="KH199" i="1"/>
  <c r="MD199" i="1"/>
  <c r="IL199" i="1"/>
  <c r="JJ199" i="1"/>
  <c r="NB32" i="1"/>
  <c r="MD32" i="1"/>
  <c r="LF32" i="1"/>
  <c r="KH32" i="1"/>
  <c r="JJ32" i="1"/>
  <c r="IL32" i="1"/>
  <c r="NA208" i="1"/>
  <c r="MC208" i="1"/>
  <c r="KG208" i="1"/>
  <c r="LE208" i="1"/>
  <c r="JI208" i="1"/>
  <c r="IK208" i="1"/>
  <c r="NB46" i="1"/>
  <c r="MD46" i="1"/>
  <c r="LF46" i="1"/>
  <c r="KH46" i="1"/>
  <c r="JJ46" i="1"/>
  <c r="IL46" i="1"/>
  <c r="NB150" i="1"/>
  <c r="MD150" i="1"/>
  <c r="LF150" i="1"/>
  <c r="KH150" i="1"/>
  <c r="IL150" i="1"/>
  <c r="JJ150" i="1"/>
  <c r="NA147" i="1"/>
  <c r="MC147" i="1"/>
  <c r="LE147" i="1"/>
  <c r="KG147" i="1"/>
  <c r="JI147" i="1"/>
  <c r="IK147" i="1"/>
  <c r="NA183" i="1"/>
  <c r="MC183" i="1"/>
  <c r="LE183" i="1"/>
  <c r="KG183" i="1"/>
  <c r="JI183" i="1"/>
  <c r="IK183" i="1"/>
  <c r="NB82" i="1"/>
  <c r="MD82" i="1"/>
  <c r="LF82" i="1"/>
  <c r="KH82" i="1"/>
  <c r="JJ82" i="1"/>
  <c r="IL82" i="1"/>
  <c r="NB39" i="1"/>
  <c r="MD39" i="1"/>
  <c r="LF39" i="1"/>
  <c r="KH39" i="1"/>
  <c r="JJ39" i="1"/>
  <c r="IL39" i="1"/>
  <c r="NA203" i="1"/>
  <c r="MC203" i="1"/>
  <c r="LE203" i="1"/>
  <c r="KG203" i="1"/>
  <c r="JI203" i="1"/>
  <c r="IK203" i="1"/>
  <c r="NC88" i="1"/>
  <c r="ME88" i="1"/>
  <c r="LG88" i="1"/>
  <c r="JK88" i="1"/>
  <c r="KI88" i="1"/>
  <c r="IM88" i="1"/>
  <c r="NB140" i="1"/>
  <c r="MD140" i="1"/>
  <c r="LF140" i="1"/>
  <c r="KH140" i="1"/>
  <c r="IL140" i="1"/>
  <c r="JJ140" i="1"/>
  <c r="NB177" i="1"/>
  <c r="MD177" i="1"/>
  <c r="LF177" i="1"/>
  <c r="KH177" i="1"/>
  <c r="IL177" i="1"/>
  <c r="JJ177" i="1"/>
  <c r="NA143" i="1"/>
  <c r="MC143" i="1"/>
  <c r="LE143" i="1"/>
  <c r="KG143" i="1"/>
  <c r="JI143" i="1"/>
  <c r="IK143" i="1"/>
  <c r="NB159" i="1"/>
  <c r="MD159" i="1"/>
  <c r="LF159" i="1"/>
  <c r="KH159" i="1"/>
  <c r="IL159" i="1"/>
  <c r="JJ159" i="1"/>
  <c r="NB69" i="1"/>
  <c r="MD69" i="1"/>
  <c r="LF69" i="1"/>
  <c r="KH69" i="1"/>
  <c r="JJ69" i="1"/>
  <c r="IL69" i="1"/>
  <c r="NB40" i="1"/>
  <c r="MD40" i="1"/>
  <c r="LF40" i="1"/>
  <c r="KH40" i="1"/>
  <c r="JJ40" i="1"/>
  <c r="IL40" i="1"/>
  <c r="NB170" i="1"/>
  <c r="MD170" i="1"/>
  <c r="LF170" i="1"/>
  <c r="KH170" i="1"/>
  <c r="IL170" i="1"/>
  <c r="JJ170" i="1"/>
  <c r="NA131" i="1"/>
  <c r="MC131" i="1"/>
  <c r="LE131" i="1"/>
  <c r="KG131" i="1"/>
  <c r="JI131" i="1"/>
  <c r="IK131" i="1"/>
  <c r="NB73" i="1"/>
  <c r="MD73" i="1"/>
  <c r="LF73" i="1"/>
  <c r="KH73" i="1"/>
  <c r="JJ73" i="1"/>
  <c r="IL73" i="1"/>
  <c r="NB136" i="1"/>
  <c r="MD136" i="1"/>
  <c r="LF136" i="1"/>
  <c r="KH136" i="1"/>
  <c r="IL136" i="1"/>
  <c r="JJ136" i="1"/>
  <c r="NB205" i="1"/>
  <c r="MD205" i="1"/>
  <c r="LF205" i="1"/>
  <c r="KH205" i="1"/>
  <c r="IL205" i="1"/>
  <c r="JJ205" i="1"/>
  <c r="NB65" i="1"/>
  <c r="MD65" i="1"/>
  <c r="LF65" i="1"/>
  <c r="KH65" i="1"/>
  <c r="JJ65" i="1"/>
  <c r="IL65" i="1"/>
  <c r="NB128" i="1"/>
  <c r="MD128" i="1"/>
  <c r="LF128" i="1"/>
  <c r="KH128" i="1"/>
  <c r="IL128" i="1"/>
  <c r="JJ128" i="1"/>
  <c r="NB176" i="1"/>
  <c r="MD176" i="1"/>
  <c r="LF176" i="1"/>
  <c r="KH176" i="1"/>
  <c r="IL176" i="1"/>
  <c r="JJ176" i="1"/>
  <c r="NB161" i="1"/>
  <c r="MD161" i="1"/>
  <c r="LF161" i="1"/>
  <c r="KH161" i="1"/>
  <c r="IL161" i="1"/>
  <c r="JJ161" i="1"/>
  <c r="NA126" i="1"/>
  <c r="MC126" i="1"/>
  <c r="LE126" i="1"/>
  <c r="KG126" i="1"/>
  <c r="JI126" i="1"/>
  <c r="IK126" i="1"/>
  <c r="NA137" i="1"/>
  <c r="MC137" i="1"/>
  <c r="LE137" i="1"/>
  <c r="KG137" i="1"/>
  <c r="JI137" i="1"/>
  <c r="IK137" i="1"/>
  <c r="NA25" i="1"/>
  <c r="LE25" i="1"/>
  <c r="MC25" i="1"/>
  <c r="KG25" i="1"/>
  <c r="JI25" i="1"/>
  <c r="IK25" i="1"/>
  <c r="NA174" i="1"/>
  <c r="MC174" i="1"/>
  <c r="LE174" i="1"/>
  <c r="KG174" i="1"/>
  <c r="JI174" i="1"/>
  <c r="IK174" i="1"/>
  <c r="NA72" i="1"/>
  <c r="LE72" i="1"/>
  <c r="KG72" i="1"/>
  <c r="MC72" i="1"/>
  <c r="JI72" i="1"/>
  <c r="IK72" i="1"/>
  <c r="NA154" i="1"/>
  <c r="MC154" i="1"/>
  <c r="LE154" i="1"/>
  <c r="KG154" i="1"/>
  <c r="JI154" i="1"/>
  <c r="IK154" i="1"/>
  <c r="NA187" i="1"/>
  <c r="MC187" i="1"/>
  <c r="LE187" i="1"/>
  <c r="KG187" i="1"/>
  <c r="JI187" i="1"/>
  <c r="IK187" i="1"/>
  <c r="NA149" i="1"/>
  <c r="MC149" i="1"/>
  <c r="LE149" i="1"/>
  <c r="KG149" i="1"/>
  <c r="JI149" i="1"/>
  <c r="IK149" i="1"/>
  <c r="NA182" i="1"/>
  <c r="MC182" i="1"/>
  <c r="LE182" i="1"/>
  <c r="KG182" i="1"/>
  <c r="JI182" i="1"/>
  <c r="IK182" i="1"/>
  <c r="NA210" i="1"/>
  <c r="MC210" i="1"/>
  <c r="KG210" i="1"/>
  <c r="LE210" i="1"/>
  <c r="JI210" i="1"/>
  <c r="IK210" i="1"/>
  <c r="HM210" i="1"/>
  <c r="GO210" i="1"/>
  <c r="FQ210" i="1"/>
  <c r="CX210" i="1"/>
  <c r="WN210" i="1" s="1"/>
  <c r="XL210" i="1" s="1"/>
  <c r="CX17" i="1"/>
  <c r="WN17" i="1" s="1"/>
  <c r="XL17" i="1" s="1"/>
  <c r="NA17" i="1"/>
  <c r="LE17" i="1"/>
  <c r="MC17" i="1"/>
  <c r="KG17" i="1"/>
  <c r="JI17" i="1"/>
  <c r="IK17" i="1"/>
  <c r="FQ17" i="1"/>
  <c r="HM17" i="1"/>
  <c r="GO17" i="1"/>
  <c r="NA175" i="1"/>
  <c r="MC175" i="1"/>
  <c r="LE175" i="1"/>
  <c r="KG175" i="1"/>
  <c r="JI175" i="1"/>
  <c r="IK175" i="1"/>
  <c r="FQ175" i="1"/>
  <c r="CX175" i="1"/>
  <c r="WN175" i="1" s="1"/>
  <c r="XL175" i="1" s="1"/>
  <c r="HM175" i="1"/>
  <c r="GO175" i="1"/>
  <c r="NA142" i="1"/>
  <c r="MC142" i="1"/>
  <c r="LE142" i="1"/>
  <c r="KG142" i="1"/>
  <c r="JI142" i="1"/>
  <c r="IK142" i="1"/>
  <c r="CX142" i="1"/>
  <c r="WN142" i="1" s="1"/>
  <c r="XL142" i="1" s="1"/>
  <c r="HM142" i="1"/>
  <c r="GO142" i="1"/>
  <c r="FQ142" i="1"/>
  <c r="NA34" i="1"/>
  <c r="LE34" i="1"/>
  <c r="MC34" i="1"/>
  <c r="KG34" i="1"/>
  <c r="JI34" i="1"/>
  <c r="IK34" i="1"/>
  <c r="HM34" i="1"/>
  <c r="GO34" i="1"/>
  <c r="FQ34" i="1"/>
  <c r="CX34" i="1"/>
  <c r="WN34" i="1" s="1"/>
  <c r="XL34" i="1" s="1"/>
  <c r="NA57" i="1"/>
  <c r="LE57" i="1"/>
  <c r="KG57" i="1"/>
  <c r="MC57" i="1"/>
  <c r="JI57" i="1"/>
  <c r="IK57" i="1"/>
  <c r="CX57" i="1"/>
  <c r="WN57" i="1" s="1"/>
  <c r="XL57" i="1" s="1"/>
  <c r="HM57" i="1"/>
  <c r="GO57" i="1"/>
  <c r="FQ57" i="1"/>
  <c r="GO182" i="1"/>
  <c r="FQ182" i="1"/>
  <c r="CX182" i="1"/>
  <c r="WN182" i="1" s="1"/>
  <c r="XL182" i="1" s="1"/>
  <c r="HM182" i="1"/>
  <c r="CX189" i="1"/>
  <c r="WN189" i="1" s="1"/>
  <c r="XL189" i="1" s="1"/>
  <c r="HM189" i="1"/>
  <c r="FQ189" i="1"/>
  <c r="GO189" i="1"/>
  <c r="GO80" i="1"/>
  <c r="FQ80" i="1"/>
  <c r="CX80" i="1"/>
  <c r="WN80" i="1" s="1"/>
  <c r="XL80" i="1" s="1"/>
  <c r="HM80" i="1"/>
  <c r="GO59" i="1"/>
  <c r="FQ59" i="1"/>
  <c r="CX59" i="1"/>
  <c r="WN59" i="1" s="1"/>
  <c r="XL59" i="1" s="1"/>
  <c r="HM59" i="1"/>
  <c r="HM37" i="1"/>
  <c r="GO37" i="1"/>
  <c r="FQ37" i="1"/>
  <c r="CX37" i="1"/>
  <c r="WN37" i="1" s="1"/>
  <c r="XL37" i="1" s="1"/>
  <c r="GP141" i="1"/>
  <c r="FR141" i="1"/>
  <c r="CY141" i="1"/>
  <c r="WO141" i="1" s="1"/>
  <c r="XM141" i="1" s="1"/>
  <c r="HN141" i="1"/>
  <c r="HM119" i="1"/>
  <c r="GO119" i="1"/>
  <c r="FQ119" i="1"/>
  <c r="CX119" i="1"/>
  <c r="WN119" i="1" s="1"/>
  <c r="XL119" i="1" s="1"/>
  <c r="GP198" i="1"/>
  <c r="FR198" i="1"/>
  <c r="CY198" i="1"/>
  <c r="WO198" i="1" s="1"/>
  <c r="XM198" i="1" s="1"/>
  <c r="HN198" i="1"/>
  <c r="CX202" i="1"/>
  <c r="WN202" i="1" s="1"/>
  <c r="XL202" i="1" s="1"/>
  <c r="HM202" i="1"/>
  <c r="GO202" i="1"/>
  <c r="FQ202" i="1"/>
  <c r="HM76" i="1"/>
  <c r="GO76" i="1"/>
  <c r="FQ76" i="1"/>
  <c r="CX76" i="1"/>
  <c r="GO185" i="1"/>
  <c r="FQ185" i="1"/>
  <c r="CX185" i="1"/>
  <c r="WN185" i="1" s="1"/>
  <c r="XL185" i="1" s="1"/>
  <c r="HM185" i="1"/>
  <c r="FQ72" i="1"/>
  <c r="CX72" i="1"/>
  <c r="WN72" i="1" s="1"/>
  <c r="XL72" i="1" s="1"/>
  <c r="HM72" i="1"/>
  <c r="GO72" i="1"/>
  <c r="FQ154" i="1"/>
  <c r="CX154" i="1"/>
  <c r="WN154" i="1" s="1"/>
  <c r="XL154" i="1" s="1"/>
  <c r="HM154" i="1"/>
  <c r="GO154" i="1"/>
  <c r="GO187" i="1"/>
  <c r="FQ187" i="1"/>
  <c r="CX187" i="1"/>
  <c r="WN187" i="1" s="1"/>
  <c r="XL187" i="1" s="1"/>
  <c r="HM187" i="1"/>
  <c r="CX149" i="1"/>
  <c r="WN149" i="1" s="1"/>
  <c r="XL149" i="1" s="1"/>
  <c r="HM149" i="1"/>
  <c r="GO149" i="1"/>
  <c r="FQ149" i="1"/>
  <c r="FQ178" i="1"/>
  <c r="HM178" i="1"/>
  <c r="GO178" i="1"/>
  <c r="CX178" i="1"/>
  <c r="WN178" i="1" s="1"/>
  <c r="XL178" i="1" s="1"/>
  <c r="CX104" i="1"/>
  <c r="WN104" i="1" s="1"/>
  <c r="XL104" i="1" s="1"/>
  <c r="HM104" i="1"/>
  <c r="GO104" i="1"/>
  <c r="FQ104" i="1"/>
  <c r="FQ145" i="1"/>
  <c r="CX145" i="1"/>
  <c r="WN145" i="1" s="1"/>
  <c r="XL145" i="1" s="1"/>
  <c r="GO145" i="1"/>
  <c r="HM145" i="1"/>
  <c r="GO33" i="1"/>
  <c r="HM33" i="1"/>
  <c r="FQ33" i="1"/>
  <c r="CX33" i="1"/>
  <c r="WN33" i="1" s="1"/>
  <c r="XL33" i="1" s="1"/>
  <c r="FR68" i="1"/>
  <c r="GP68" i="1"/>
  <c r="CY68" i="1"/>
  <c r="WO68" i="1" s="1"/>
  <c r="XM68" i="1" s="1"/>
  <c r="HN68" i="1"/>
  <c r="HM100" i="1"/>
  <c r="GO100" i="1"/>
  <c r="CX100" i="1"/>
  <c r="WN100" i="1" s="1"/>
  <c r="XL100" i="1" s="1"/>
  <c r="FQ100" i="1"/>
  <c r="GO116" i="1"/>
  <c r="HM116" i="1"/>
  <c r="FQ116" i="1"/>
  <c r="CX116" i="1"/>
  <c r="WN116" i="1" s="1"/>
  <c r="XL116" i="1" s="1"/>
  <c r="HM92" i="1"/>
  <c r="CX92" i="1"/>
  <c r="WN92" i="1" s="1"/>
  <c r="XL92" i="1" s="1"/>
  <c r="GO92" i="1"/>
  <c r="FQ92" i="1"/>
  <c r="GP60" i="1"/>
  <c r="HN60" i="1"/>
  <c r="FR60" i="1"/>
  <c r="CY60" i="1"/>
  <c r="WO60" i="1" s="1"/>
  <c r="XM60" i="1" s="1"/>
  <c r="CX165" i="1"/>
  <c r="WN165" i="1" s="1"/>
  <c r="XL165" i="1" s="1"/>
  <c r="HM165" i="1"/>
  <c r="GO165" i="1"/>
  <c r="FQ165" i="1"/>
  <c r="HM126" i="1"/>
  <c r="CX126" i="1"/>
  <c r="WN126" i="1" s="1"/>
  <c r="XL126" i="1" s="1"/>
  <c r="GO126" i="1"/>
  <c r="FQ126" i="1"/>
  <c r="GO137" i="1"/>
  <c r="HM137" i="1"/>
  <c r="FQ137" i="1"/>
  <c r="CX137" i="1"/>
  <c r="WN137" i="1" s="1"/>
  <c r="XL137" i="1" s="1"/>
  <c r="FQ25" i="1"/>
  <c r="CX25" i="1"/>
  <c r="WN25" i="1" s="1"/>
  <c r="XL25" i="1" s="1"/>
  <c r="HM25" i="1"/>
  <c r="GO25" i="1"/>
  <c r="FQ174" i="1"/>
  <c r="CX174" i="1"/>
  <c r="WN174" i="1" s="1"/>
  <c r="XL174" i="1" s="1"/>
  <c r="HM174" i="1"/>
  <c r="GO174" i="1"/>
  <c r="HM84" i="1"/>
  <c r="CX84" i="1"/>
  <c r="WN84" i="1" s="1"/>
  <c r="XL84" i="1" s="1"/>
  <c r="GO84" i="1"/>
  <c r="FQ84" i="1"/>
  <c r="EU179" i="1"/>
  <c r="DW179" i="1"/>
  <c r="ET95" i="1"/>
  <c r="DV95" i="1"/>
  <c r="ES41" i="1"/>
  <c r="DU41" i="1"/>
  <c r="EU50" i="1"/>
  <c r="DW50" i="1"/>
  <c r="ET98" i="1"/>
  <c r="DV98" i="1"/>
  <c r="ET20" i="1"/>
  <c r="DV20" i="1"/>
  <c r="ET30" i="1"/>
  <c r="DV30" i="1"/>
  <c r="ET139" i="1"/>
  <c r="DV139" i="1"/>
  <c r="ET122" i="1"/>
  <c r="DV122" i="1"/>
  <c r="ES194" i="1"/>
  <c r="DU194" i="1"/>
  <c r="ET164" i="1"/>
  <c r="DV164" i="1"/>
  <c r="ET114" i="1"/>
  <c r="DV114" i="1"/>
  <c r="ES208" i="1"/>
  <c r="DU208" i="1"/>
  <c r="ET66" i="1"/>
  <c r="DV66" i="1"/>
  <c r="ES45" i="1"/>
  <c r="DU45" i="1"/>
  <c r="ET128" i="1"/>
  <c r="DV128" i="1"/>
  <c r="ET75" i="1"/>
  <c r="DV75" i="1"/>
  <c r="ES162" i="1"/>
  <c r="DU162" i="1"/>
  <c r="ES192" i="1"/>
  <c r="DU192" i="1"/>
  <c r="DV31" i="1"/>
  <c r="ET31" i="1"/>
  <c r="ET40" i="1"/>
  <c r="DV40" i="1"/>
  <c r="ES184" i="1"/>
  <c r="DU184" i="1"/>
  <c r="ES158" i="1"/>
  <c r="DU158" i="1"/>
  <c r="ET82" i="1"/>
  <c r="DV82" i="1"/>
  <c r="ES129" i="1"/>
  <c r="DU129" i="1"/>
  <c r="ES112" i="1"/>
  <c r="DU112" i="1"/>
  <c r="ET167" i="1"/>
  <c r="DV167" i="1"/>
  <c r="ET55" i="1"/>
  <c r="DV55" i="1"/>
  <c r="ES141" i="1"/>
  <c r="DU141" i="1"/>
  <c r="ET79" i="1"/>
  <c r="DV79" i="1"/>
  <c r="ET185" i="1"/>
  <c r="DV185" i="1"/>
  <c r="ES201" i="1"/>
  <c r="DU201" i="1"/>
  <c r="ES104" i="1"/>
  <c r="DU104" i="1"/>
  <c r="ET126" i="1"/>
  <c r="DV126" i="1"/>
  <c r="ES60" i="1"/>
  <c r="DU60" i="1"/>
  <c r="ET147" i="1"/>
  <c r="DV147" i="1"/>
  <c r="ET83" i="1"/>
  <c r="DV83" i="1"/>
  <c r="DV206" i="1"/>
  <c r="ET206" i="1"/>
  <c r="ET191" i="1"/>
  <c r="DV191" i="1"/>
  <c r="ET131" i="1"/>
  <c r="DV131" i="1"/>
  <c r="ES125" i="1"/>
  <c r="DU125" i="1"/>
  <c r="EU85" i="1"/>
  <c r="DW85" i="1"/>
  <c r="ES197" i="1"/>
  <c r="DU197" i="1"/>
  <c r="ET115" i="1"/>
  <c r="DV115" i="1"/>
  <c r="ET23" i="1"/>
  <c r="DV23" i="1"/>
  <c r="ET207" i="1"/>
  <c r="DV207" i="1"/>
  <c r="ET140" i="1"/>
  <c r="DV140" i="1"/>
  <c r="ET189" i="1"/>
  <c r="DV189" i="1"/>
  <c r="ES100" i="1"/>
  <c r="DU100" i="1"/>
  <c r="EU161" i="1"/>
  <c r="DW161" i="1"/>
  <c r="ES37" i="1"/>
  <c r="DU37" i="1"/>
  <c r="ET133" i="1"/>
  <c r="DV133" i="1"/>
  <c r="ET22" i="1"/>
  <c r="DV22" i="1"/>
  <c r="ET204" i="1"/>
  <c r="DV204" i="1"/>
  <c r="ET88" i="1"/>
  <c r="DV88" i="1"/>
  <c r="ET63" i="1"/>
  <c r="DV63" i="1"/>
  <c r="ET99" i="1"/>
  <c r="DV99" i="1"/>
  <c r="ES177" i="1"/>
  <c r="DU177" i="1"/>
  <c r="ET47" i="1"/>
  <c r="DV47" i="1"/>
  <c r="BC92" i="1"/>
  <c r="BZ92" i="1" s="1"/>
  <c r="CY89" i="1"/>
  <c r="WO89" i="1" s="1"/>
  <c r="XM89" i="1" s="1"/>
  <c r="HN89" i="1"/>
  <c r="GP89" i="1"/>
  <c r="FR89" i="1"/>
  <c r="BD127" i="1"/>
  <c r="CA127" i="1" s="1"/>
  <c r="CY38" i="1"/>
  <c r="WO38" i="1" s="1"/>
  <c r="XM38" i="1" s="1"/>
  <c r="HN38" i="1"/>
  <c r="GP38" i="1"/>
  <c r="FR38" i="1"/>
  <c r="CY117" i="1"/>
  <c r="WO117" i="1" s="1"/>
  <c r="XM117" i="1" s="1"/>
  <c r="HN117" i="1"/>
  <c r="GP117" i="1"/>
  <c r="FR117" i="1"/>
  <c r="BD102" i="1"/>
  <c r="CA102" i="1" s="1"/>
  <c r="BD19" i="1"/>
  <c r="CA19" i="1" s="1"/>
  <c r="BC144" i="1"/>
  <c r="BZ144" i="1" s="1"/>
  <c r="BD149" i="1"/>
  <c r="CA149" i="1" s="1"/>
  <c r="BC33" i="1"/>
  <c r="BZ33" i="1" s="1"/>
  <c r="BD43" i="1"/>
  <c r="CA43" i="1" s="1"/>
  <c r="BD48" i="1"/>
  <c r="CA48" i="1" s="1"/>
  <c r="CY118" i="1"/>
  <c r="WO118" i="1" s="1"/>
  <c r="XM118" i="1" s="1"/>
  <c r="HN118" i="1"/>
  <c r="GP118" i="1"/>
  <c r="FR118" i="1"/>
  <c r="ES132" i="1"/>
  <c r="DU132" i="1"/>
  <c r="ET110" i="1"/>
  <c r="DV110" i="1"/>
  <c r="ET18" i="1"/>
  <c r="DV18" i="1"/>
  <c r="BD193" i="1"/>
  <c r="CA193" i="1" s="1"/>
  <c r="ET178" i="1"/>
  <c r="DV178" i="1"/>
  <c r="ES108" i="1"/>
  <c r="DU108" i="1"/>
  <c r="EU138" i="1"/>
  <c r="DW138" i="1"/>
  <c r="BD135" i="1"/>
  <c r="CA135" i="1" s="1"/>
  <c r="ES57" i="1"/>
  <c r="DU57" i="1"/>
  <c r="ES202" i="1"/>
  <c r="DU202" i="1"/>
  <c r="EU103" i="1"/>
  <c r="DW103" i="1"/>
  <c r="ET145" i="1"/>
  <c r="DV145" i="1"/>
  <c r="ET26" i="1"/>
  <c r="DV26" i="1"/>
  <c r="BD200" i="1"/>
  <c r="CA200" i="1" s="1"/>
  <c r="ET71" i="1"/>
  <c r="DV71" i="1"/>
  <c r="BD28" i="1"/>
  <c r="CA28" i="1" s="1"/>
  <c r="ES211" i="1"/>
  <c r="DU211" i="1"/>
  <c r="ET157" i="1"/>
  <c r="DV157" i="1"/>
  <c r="CY167" i="1"/>
  <c r="WO167" i="1" s="1"/>
  <c r="XM167" i="1" s="1"/>
  <c r="GP167" i="1"/>
  <c r="FR167" i="1"/>
  <c r="HN167" i="1"/>
  <c r="BD181" i="1"/>
  <c r="CA181" i="1" s="1"/>
  <c r="CY85" i="1"/>
  <c r="WO85" i="1" s="1"/>
  <c r="XM85" i="1" s="1"/>
  <c r="GP85" i="1"/>
  <c r="FR85" i="1"/>
  <c r="HN85" i="1"/>
  <c r="ES29" i="1"/>
  <c r="DU29" i="1"/>
  <c r="ET91" i="1"/>
  <c r="DV91" i="1"/>
  <c r="CY201" i="1"/>
  <c r="WO201" i="1" s="1"/>
  <c r="XM201" i="1" s="1"/>
  <c r="HN201" i="1"/>
  <c r="GP201" i="1"/>
  <c r="FR201" i="1"/>
  <c r="CY31" i="1"/>
  <c r="WO31" i="1" s="1"/>
  <c r="XM31" i="1" s="1"/>
  <c r="FR31" i="1"/>
  <c r="HN31" i="1"/>
  <c r="GP31" i="1"/>
  <c r="CY132" i="1"/>
  <c r="WO132" i="1" s="1"/>
  <c r="XM132" i="1" s="1"/>
  <c r="HN132" i="1"/>
  <c r="GP132" i="1"/>
  <c r="FR132" i="1"/>
  <c r="EU77" i="1"/>
  <c r="DW77" i="1"/>
  <c r="BD27" i="1"/>
  <c r="CA27" i="1" s="1"/>
  <c r="CY26" i="1"/>
  <c r="WO26" i="1" s="1"/>
  <c r="XM26" i="1" s="1"/>
  <c r="HN26" i="1"/>
  <c r="GP26" i="1"/>
  <c r="FR26" i="1"/>
  <c r="EU76" i="1"/>
  <c r="DW76" i="1"/>
  <c r="ER104" i="1"/>
  <c r="DT104" i="1"/>
  <c r="CY46" i="1"/>
  <c r="WO46" i="1" s="1"/>
  <c r="XM46" i="1" s="1"/>
  <c r="HN46" i="1"/>
  <c r="GP46" i="1"/>
  <c r="FR46" i="1"/>
  <c r="CY70" i="1"/>
  <c r="WO70" i="1" s="1"/>
  <c r="XM70" i="1" s="1"/>
  <c r="HN70" i="1"/>
  <c r="GP70" i="1"/>
  <c r="FR70" i="1"/>
  <c r="CY47" i="1"/>
  <c r="WO47" i="1" s="1"/>
  <c r="XM47" i="1" s="1"/>
  <c r="HN47" i="1"/>
  <c r="GP47" i="1"/>
  <c r="FR47" i="1"/>
  <c r="BD160" i="1"/>
  <c r="CA160" i="1" s="1"/>
  <c r="CY148" i="1"/>
  <c r="WO148" i="1" s="1"/>
  <c r="XM148" i="1" s="1"/>
  <c r="HN148" i="1"/>
  <c r="GP148" i="1"/>
  <c r="FR148" i="1"/>
  <c r="CX171" i="1"/>
  <c r="WN171" i="1" s="1"/>
  <c r="XL171" i="1" s="1"/>
  <c r="HM171" i="1"/>
  <c r="GO171" i="1"/>
  <c r="FQ171" i="1"/>
  <c r="CY54" i="1"/>
  <c r="WO54" i="1" s="1"/>
  <c r="XM54" i="1" s="1"/>
  <c r="HN54" i="1"/>
  <c r="GP54" i="1"/>
  <c r="FR54" i="1"/>
  <c r="BC172" i="1"/>
  <c r="BZ172" i="1" s="1"/>
  <c r="BD169" i="1"/>
  <c r="CA169" i="1" s="1"/>
  <c r="BC209" i="1"/>
  <c r="BZ209" i="1" s="1"/>
  <c r="BD59" i="1"/>
  <c r="CA59" i="1" s="1"/>
  <c r="CY82" i="1"/>
  <c r="WO82" i="1" s="1"/>
  <c r="XM82" i="1" s="1"/>
  <c r="HN82" i="1"/>
  <c r="GP82" i="1"/>
  <c r="FR82" i="1"/>
  <c r="CY39" i="1"/>
  <c r="WO39" i="1" s="1"/>
  <c r="XM39" i="1" s="1"/>
  <c r="HN39" i="1"/>
  <c r="GP39" i="1"/>
  <c r="FR39" i="1"/>
  <c r="BC136" i="1"/>
  <c r="BZ136" i="1" s="1"/>
  <c r="BD70" i="1"/>
  <c r="CA70" i="1" s="1"/>
  <c r="BD94" i="1"/>
  <c r="CA94" i="1" s="1"/>
  <c r="BD106" i="1"/>
  <c r="CA106" i="1" s="1"/>
  <c r="CY105" i="1"/>
  <c r="WO105" i="1" s="1"/>
  <c r="XM105" i="1" s="1"/>
  <c r="HN105" i="1"/>
  <c r="GP105" i="1"/>
  <c r="FR105" i="1"/>
  <c r="BD156" i="1"/>
  <c r="CA156" i="1" s="1"/>
  <c r="BD78" i="1"/>
  <c r="CA78" i="1" s="1"/>
  <c r="CY163" i="1"/>
  <c r="WO163" i="1" s="1"/>
  <c r="XM163" i="1" s="1"/>
  <c r="HN163" i="1"/>
  <c r="GP163" i="1"/>
  <c r="FR163" i="1"/>
  <c r="BD74" i="1"/>
  <c r="CA74" i="1" s="1"/>
  <c r="BD173" i="1"/>
  <c r="CA173" i="1" s="1"/>
  <c r="CY109" i="1"/>
  <c r="WO109" i="1" s="1"/>
  <c r="XM109" i="1" s="1"/>
  <c r="HN109" i="1"/>
  <c r="GP109" i="1"/>
  <c r="FR109" i="1"/>
  <c r="CX180" i="1"/>
  <c r="WN180" i="1" s="1"/>
  <c r="XL180" i="1" s="1"/>
  <c r="HM180" i="1"/>
  <c r="FQ180" i="1"/>
  <c r="GO180" i="1"/>
  <c r="BD203" i="1"/>
  <c r="CA203" i="1" s="1"/>
  <c r="BC53" i="1"/>
  <c r="BZ53" i="1" s="1"/>
  <c r="HN177" i="1"/>
  <c r="GP177" i="1"/>
  <c r="FR177" i="1"/>
  <c r="CY177" i="1"/>
  <c r="WO177" i="1" s="1"/>
  <c r="XM177" i="1" s="1"/>
  <c r="CX143" i="1"/>
  <c r="WN143" i="1" s="1"/>
  <c r="XL143" i="1" s="1"/>
  <c r="HM143" i="1"/>
  <c r="GO143" i="1"/>
  <c r="FQ143" i="1"/>
  <c r="BC168" i="1"/>
  <c r="BZ168" i="1" s="1"/>
  <c r="CY125" i="1"/>
  <c r="WO125" i="1" s="1"/>
  <c r="XM125" i="1" s="1"/>
  <c r="HN125" i="1"/>
  <c r="GP125" i="1"/>
  <c r="FR125" i="1"/>
  <c r="CY22" i="1"/>
  <c r="WO22" i="1" s="1"/>
  <c r="XM22" i="1" s="1"/>
  <c r="HN22" i="1"/>
  <c r="GP22" i="1"/>
  <c r="FR22" i="1"/>
  <c r="CX151" i="1"/>
  <c r="WN151" i="1" s="1"/>
  <c r="XL151" i="1" s="1"/>
  <c r="HM151" i="1"/>
  <c r="GO151" i="1"/>
  <c r="FQ151" i="1"/>
  <c r="BD39" i="1"/>
  <c r="CA39" i="1" s="1"/>
  <c r="BD67" i="1"/>
  <c r="CA67" i="1" s="1"/>
  <c r="BC64" i="1"/>
  <c r="BZ64" i="1" s="1"/>
  <c r="CY136" i="1"/>
  <c r="WO136" i="1" s="1"/>
  <c r="XM136" i="1" s="1"/>
  <c r="HN136" i="1"/>
  <c r="GP136" i="1"/>
  <c r="FR136" i="1"/>
  <c r="BD52" i="1"/>
  <c r="CA52" i="1" s="1"/>
  <c r="HN181" i="1"/>
  <c r="GP181" i="1"/>
  <c r="FR181" i="1"/>
  <c r="CY181" i="1"/>
  <c r="WO181" i="1" s="1"/>
  <c r="XM181" i="1" s="1"/>
  <c r="BD36" i="1"/>
  <c r="CA36" i="1" s="1"/>
  <c r="BD119" i="1"/>
  <c r="CA119" i="1" s="1"/>
  <c r="CY122" i="1"/>
  <c r="WO122" i="1" s="1"/>
  <c r="XM122" i="1" s="1"/>
  <c r="HN122" i="1"/>
  <c r="GP122" i="1"/>
  <c r="FR122" i="1"/>
  <c r="CY74" i="1"/>
  <c r="WO74" i="1" s="1"/>
  <c r="XM74" i="1" s="1"/>
  <c r="HN74" i="1"/>
  <c r="GP74" i="1"/>
  <c r="FR74" i="1"/>
  <c r="BD24" i="1"/>
  <c r="CA24" i="1" s="1"/>
  <c r="BC96" i="1"/>
  <c r="BZ96" i="1" s="1"/>
  <c r="BD118" i="1"/>
  <c r="CA118" i="1" s="1"/>
  <c r="BC152" i="1"/>
  <c r="BZ152" i="1" s="1"/>
  <c r="GP196" i="1"/>
  <c r="CY196" i="1"/>
  <c r="WO196" i="1" s="1"/>
  <c r="XM196" i="1" s="1"/>
  <c r="HN196" i="1"/>
  <c r="FR196" i="1"/>
  <c r="BD32" i="1"/>
  <c r="CA32" i="1" s="1"/>
  <c r="BD44" i="1"/>
  <c r="CA44" i="1" s="1"/>
  <c r="CY128" i="1"/>
  <c r="WO128" i="1" s="1"/>
  <c r="XM128" i="1" s="1"/>
  <c r="HN128" i="1"/>
  <c r="GP128" i="1"/>
  <c r="FR128" i="1"/>
  <c r="CY176" i="1"/>
  <c r="WO176" i="1" s="1"/>
  <c r="XM176" i="1" s="1"/>
  <c r="HN176" i="1"/>
  <c r="GP176" i="1"/>
  <c r="FR176" i="1"/>
  <c r="BD171" i="1"/>
  <c r="CA171" i="1" s="1"/>
  <c r="BD151" i="1"/>
  <c r="CA151" i="1" s="1"/>
  <c r="ET113" i="1"/>
  <c r="DV113" i="1"/>
  <c r="BD47" i="1"/>
  <c r="CA47" i="1" s="1"/>
  <c r="BD137" i="1"/>
  <c r="CA137" i="1" s="1"/>
  <c r="CY97" i="1"/>
  <c r="WO97" i="1" s="1"/>
  <c r="XM97" i="1" s="1"/>
  <c r="HN97" i="1"/>
  <c r="GP97" i="1"/>
  <c r="FR97" i="1"/>
  <c r="BC154" i="1"/>
  <c r="BZ154" i="1" s="1"/>
  <c r="BC21" i="1"/>
  <c r="BZ21" i="1" s="1"/>
  <c r="BC148" i="1"/>
  <c r="BZ148" i="1" s="1"/>
  <c r="BC198" i="1"/>
  <c r="BZ198" i="1" s="1"/>
  <c r="CY90" i="1"/>
  <c r="WO90" i="1" s="1"/>
  <c r="XM90" i="1" s="1"/>
  <c r="HN90" i="1"/>
  <c r="GP90" i="1"/>
  <c r="FR90" i="1"/>
  <c r="BC49" i="1"/>
  <c r="BZ49" i="1" s="1"/>
  <c r="ET142" i="1"/>
  <c r="DV142" i="1"/>
  <c r="ET123" i="1"/>
  <c r="DV123" i="1"/>
  <c r="ES84" i="1"/>
  <c r="DU84" i="1"/>
  <c r="CY186" i="1"/>
  <c r="WO186" i="1" s="1"/>
  <c r="XM186" i="1" s="1"/>
  <c r="HN186" i="1"/>
  <c r="GP186" i="1"/>
  <c r="FR186" i="1"/>
  <c r="ES195" i="1"/>
  <c r="DU195" i="1"/>
  <c r="ES25" i="1"/>
  <c r="DU25" i="1"/>
  <c r="ET51" i="1"/>
  <c r="DV51" i="1"/>
  <c r="BD142" i="1"/>
  <c r="CA142" i="1" s="1"/>
  <c r="BC132" i="1"/>
  <c r="BZ132" i="1" s="1"/>
  <c r="BD123" i="1"/>
  <c r="CA123" i="1" s="1"/>
  <c r="CY42" i="1"/>
  <c r="WO42" i="1" s="1"/>
  <c r="XM42" i="1" s="1"/>
  <c r="HN42" i="1"/>
  <c r="GP42" i="1"/>
  <c r="FR42" i="1"/>
  <c r="HN188" i="1"/>
  <c r="GP188" i="1"/>
  <c r="FR188" i="1"/>
  <c r="CY188" i="1"/>
  <c r="WO188" i="1" s="1"/>
  <c r="XM188" i="1" s="1"/>
  <c r="HN29" i="1"/>
  <c r="GP29" i="1"/>
  <c r="FR29" i="1"/>
  <c r="CY29" i="1"/>
  <c r="WO29" i="1" s="1"/>
  <c r="XM29" i="1" s="1"/>
  <c r="HM20" i="1"/>
  <c r="GO20" i="1"/>
  <c r="FQ20" i="1"/>
  <c r="CX20" i="1"/>
  <c r="WN20" i="1" s="1"/>
  <c r="XL20" i="1" s="1"/>
  <c r="BD110" i="1"/>
  <c r="CA110" i="1" s="1"/>
  <c r="BC84" i="1"/>
  <c r="BZ84" i="1" s="1"/>
  <c r="BD18" i="1"/>
  <c r="CA18" i="1" s="1"/>
  <c r="CY172" i="1"/>
  <c r="WO172" i="1" s="1"/>
  <c r="XM172" i="1" s="1"/>
  <c r="HN172" i="1"/>
  <c r="GP172" i="1"/>
  <c r="FR172" i="1"/>
  <c r="BC195" i="1"/>
  <c r="BZ195" i="1" s="1"/>
  <c r="BC25" i="1"/>
  <c r="BZ25" i="1" s="1"/>
  <c r="BD178" i="1"/>
  <c r="CA178" i="1" s="1"/>
  <c r="BD51" i="1"/>
  <c r="CA51" i="1" s="1"/>
  <c r="BC108" i="1"/>
  <c r="BZ108" i="1" s="1"/>
  <c r="BE138" i="1"/>
  <c r="BC57" i="1"/>
  <c r="BZ57" i="1" s="1"/>
  <c r="BC202" i="1"/>
  <c r="BZ202" i="1" s="1"/>
  <c r="BE103" i="1"/>
  <c r="CY58" i="1"/>
  <c r="WO58" i="1" s="1"/>
  <c r="XM58" i="1" s="1"/>
  <c r="HN58" i="1"/>
  <c r="GP58" i="1"/>
  <c r="FR58" i="1"/>
  <c r="BD145" i="1"/>
  <c r="CA145" i="1" s="1"/>
  <c r="HM28" i="1"/>
  <c r="GO28" i="1"/>
  <c r="FQ28" i="1"/>
  <c r="CX28" i="1"/>
  <c r="WN28" i="1" s="1"/>
  <c r="XL28" i="1" s="1"/>
  <c r="BD26" i="1"/>
  <c r="CA26" i="1" s="1"/>
  <c r="BD71" i="1"/>
  <c r="CA71" i="1" s="1"/>
  <c r="ES20" i="1"/>
  <c r="DU20" i="1"/>
  <c r="CY43" i="1"/>
  <c r="WO43" i="1" s="1"/>
  <c r="XM43" i="1" s="1"/>
  <c r="HN43" i="1"/>
  <c r="GP43" i="1"/>
  <c r="FR43" i="1"/>
  <c r="BC211" i="1"/>
  <c r="BZ211" i="1" s="1"/>
  <c r="BD157" i="1"/>
  <c r="CA157" i="1" s="1"/>
  <c r="CY61" i="1"/>
  <c r="WO61" i="1" s="1"/>
  <c r="XM61" i="1" s="1"/>
  <c r="HN61" i="1"/>
  <c r="GP61" i="1"/>
  <c r="FR61" i="1"/>
  <c r="CY18" i="1"/>
  <c r="WO18" i="1" s="1"/>
  <c r="XM18" i="1" s="1"/>
  <c r="HN18" i="1"/>
  <c r="GP18" i="1"/>
  <c r="FR18" i="1"/>
  <c r="CY127" i="1"/>
  <c r="WO127" i="1" s="1"/>
  <c r="XM127" i="1" s="1"/>
  <c r="HN127" i="1"/>
  <c r="GP127" i="1"/>
  <c r="FR127" i="1"/>
  <c r="BC29" i="1"/>
  <c r="BZ29" i="1" s="1"/>
  <c r="BD91" i="1"/>
  <c r="CA91" i="1" s="1"/>
  <c r="CX135" i="1"/>
  <c r="WN135" i="1" s="1"/>
  <c r="XL135" i="1" s="1"/>
  <c r="HM135" i="1"/>
  <c r="GO135" i="1"/>
  <c r="FQ135" i="1"/>
  <c r="CY199" i="1"/>
  <c r="WO199" i="1" s="1"/>
  <c r="XM199" i="1" s="1"/>
  <c r="HN199" i="1"/>
  <c r="GP199" i="1"/>
  <c r="FR199" i="1"/>
  <c r="HN32" i="1"/>
  <c r="GP32" i="1"/>
  <c r="FR32" i="1"/>
  <c r="CY32" i="1"/>
  <c r="WO32" i="1" s="1"/>
  <c r="XM32" i="1" s="1"/>
  <c r="CY66" i="1"/>
  <c r="WO66" i="1" s="1"/>
  <c r="XM66" i="1" s="1"/>
  <c r="HN66" i="1"/>
  <c r="GP66" i="1"/>
  <c r="FR66" i="1"/>
  <c r="ER162" i="1"/>
  <c r="DT162" i="1"/>
  <c r="BE76" i="1"/>
  <c r="CY78" i="1"/>
  <c r="WO78" i="1" s="1"/>
  <c r="XM78" i="1" s="1"/>
  <c r="HN78" i="1"/>
  <c r="GP78" i="1"/>
  <c r="FR78" i="1"/>
  <c r="CY56" i="1"/>
  <c r="WO56" i="1" s="1"/>
  <c r="XM56" i="1" s="1"/>
  <c r="HN56" i="1"/>
  <c r="GP56" i="1"/>
  <c r="FR56" i="1"/>
  <c r="CZ49" i="1"/>
  <c r="WP49" i="1" s="1"/>
  <c r="XN49" i="1" s="1"/>
  <c r="HO49" i="1"/>
  <c r="GQ49" i="1"/>
  <c r="FS49" i="1"/>
  <c r="CY150" i="1"/>
  <c r="WO150" i="1" s="1"/>
  <c r="XM150" i="1" s="1"/>
  <c r="HN150" i="1"/>
  <c r="GP150" i="1"/>
  <c r="FR150" i="1"/>
  <c r="CX203" i="1"/>
  <c r="WN203" i="1" s="1"/>
  <c r="XL203" i="1" s="1"/>
  <c r="HM203" i="1"/>
  <c r="GO203" i="1"/>
  <c r="FQ203" i="1"/>
  <c r="CZ88" i="1"/>
  <c r="WP88" i="1" s="1"/>
  <c r="XN88" i="1" s="1"/>
  <c r="HO88" i="1"/>
  <c r="GQ88" i="1"/>
  <c r="FS88" i="1"/>
  <c r="BC153" i="1"/>
  <c r="BZ153" i="1" s="1"/>
  <c r="BC87" i="1"/>
  <c r="BZ87" i="1" s="1"/>
  <c r="CX193" i="1"/>
  <c r="WN193" i="1" s="1"/>
  <c r="XL193" i="1" s="1"/>
  <c r="GO193" i="1"/>
  <c r="HM193" i="1"/>
  <c r="FQ193" i="1"/>
  <c r="BD143" i="1"/>
  <c r="CA143" i="1" s="1"/>
  <c r="CY40" i="1"/>
  <c r="WO40" i="1" s="1"/>
  <c r="XM40" i="1" s="1"/>
  <c r="HN40" i="1"/>
  <c r="GP40" i="1"/>
  <c r="FR40" i="1"/>
  <c r="CY170" i="1"/>
  <c r="WO170" i="1" s="1"/>
  <c r="XM170" i="1" s="1"/>
  <c r="HN170" i="1"/>
  <c r="GP170" i="1"/>
  <c r="FR170" i="1"/>
  <c r="BE58" i="1"/>
  <c r="CZ129" i="1"/>
  <c r="WP129" i="1" s="1"/>
  <c r="XN129" i="1" s="1"/>
  <c r="HO129" i="1"/>
  <c r="GQ129" i="1"/>
  <c r="FS129" i="1"/>
  <c r="BD180" i="1"/>
  <c r="CA180" i="1" s="1"/>
  <c r="HN112" i="1"/>
  <c r="GP112" i="1"/>
  <c r="FR112" i="1"/>
  <c r="CY112" i="1"/>
  <c r="WO112" i="1" s="1"/>
  <c r="XM112" i="1" s="1"/>
  <c r="CY134" i="1"/>
  <c r="WO134" i="1" s="1"/>
  <c r="XM134" i="1" s="1"/>
  <c r="HN134" i="1"/>
  <c r="GP134" i="1"/>
  <c r="FR134" i="1"/>
  <c r="ES99" i="1"/>
  <c r="DU99" i="1"/>
  <c r="HM207" i="1"/>
  <c r="GO207" i="1"/>
  <c r="FQ207" i="1"/>
  <c r="CX207" i="1"/>
  <c r="WN207" i="1" s="1"/>
  <c r="XL207" i="1" s="1"/>
  <c r="BD140" i="1"/>
  <c r="CA140" i="1" s="1"/>
  <c r="CY205" i="1"/>
  <c r="WO205" i="1" s="1"/>
  <c r="XM205" i="1" s="1"/>
  <c r="HN205" i="1"/>
  <c r="GP205" i="1"/>
  <c r="FR205" i="1"/>
  <c r="DU152" i="1"/>
  <c r="ES152" i="1"/>
  <c r="CY65" i="1"/>
  <c r="WO65" i="1" s="1"/>
  <c r="XM65" i="1" s="1"/>
  <c r="HN65" i="1"/>
  <c r="GP65" i="1"/>
  <c r="FR65" i="1"/>
  <c r="ET32" i="1"/>
  <c r="DV32" i="1"/>
  <c r="BD75" i="1"/>
  <c r="CA75" i="1" s="1"/>
  <c r="BD99" i="1"/>
  <c r="CA99" i="1" s="1"/>
  <c r="BC201" i="1"/>
  <c r="BZ201" i="1" s="1"/>
  <c r="CX124" i="1"/>
  <c r="WN124" i="1" s="1"/>
  <c r="XL124" i="1" s="1"/>
  <c r="HM124" i="1"/>
  <c r="GO124" i="1"/>
  <c r="FQ124" i="1"/>
  <c r="HN21" i="1"/>
  <c r="GP21" i="1"/>
  <c r="FR21" i="1"/>
  <c r="CY21" i="1"/>
  <c r="WO21" i="1" s="1"/>
  <c r="XM21" i="1" s="1"/>
  <c r="ET171" i="1"/>
  <c r="DV171" i="1"/>
  <c r="ET151" i="1"/>
  <c r="DV151" i="1"/>
  <c r="ES92" i="1"/>
  <c r="DU92" i="1"/>
  <c r="BD147" i="1"/>
  <c r="CA147" i="1" s="1"/>
  <c r="BD183" i="1"/>
  <c r="CA183" i="1" s="1"/>
  <c r="CY95" i="1"/>
  <c r="WO95" i="1" s="1"/>
  <c r="XM95" i="1" s="1"/>
  <c r="HN95" i="1"/>
  <c r="GP95" i="1"/>
  <c r="FR95" i="1"/>
  <c r="CZ41" i="1"/>
  <c r="WP41" i="1" s="1"/>
  <c r="XN41" i="1" s="1"/>
  <c r="HO41" i="1"/>
  <c r="GQ41" i="1"/>
  <c r="FS41" i="1"/>
  <c r="CY44" i="1"/>
  <c r="WO44" i="1" s="1"/>
  <c r="XM44" i="1" s="1"/>
  <c r="HN44" i="1"/>
  <c r="GP44" i="1"/>
  <c r="FR44" i="1"/>
  <c r="CY197" i="1"/>
  <c r="WO197" i="1" s="1"/>
  <c r="XM197" i="1" s="1"/>
  <c r="HN197" i="1"/>
  <c r="GP197" i="1"/>
  <c r="FR197" i="1"/>
  <c r="CY83" i="1"/>
  <c r="WO83" i="1" s="1"/>
  <c r="XM83" i="1" s="1"/>
  <c r="HN83" i="1"/>
  <c r="GP83" i="1"/>
  <c r="FR83" i="1"/>
  <c r="CY63" i="1"/>
  <c r="WO63" i="1" s="1"/>
  <c r="XM63" i="1" s="1"/>
  <c r="HN63" i="1"/>
  <c r="GP63" i="1"/>
  <c r="FR63" i="1"/>
  <c r="CY157" i="1"/>
  <c r="WO157" i="1" s="1"/>
  <c r="XM157" i="1" s="1"/>
  <c r="HN157" i="1"/>
  <c r="GP157" i="1"/>
  <c r="FR157" i="1"/>
  <c r="CY36" i="1"/>
  <c r="WO36" i="1" s="1"/>
  <c r="XM36" i="1" s="1"/>
  <c r="HN36" i="1"/>
  <c r="GP36" i="1"/>
  <c r="FR36" i="1"/>
  <c r="CY103" i="1"/>
  <c r="WO103" i="1" s="1"/>
  <c r="XM103" i="1" s="1"/>
  <c r="HN103" i="1"/>
  <c r="GP103" i="1"/>
  <c r="FR103" i="1"/>
  <c r="CY153" i="1"/>
  <c r="WO153" i="1" s="1"/>
  <c r="XM153" i="1" s="1"/>
  <c r="HN153" i="1"/>
  <c r="GP153" i="1"/>
  <c r="FR153" i="1"/>
  <c r="CY146" i="1"/>
  <c r="WO146" i="1" s="1"/>
  <c r="XM146" i="1" s="1"/>
  <c r="HN146" i="1"/>
  <c r="GP146" i="1"/>
  <c r="FR146" i="1"/>
  <c r="HM152" i="1"/>
  <c r="FQ152" i="1"/>
  <c r="CX152" i="1"/>
  <c r="WN152" i="1" s="1"/>
  <c r="XL152" i="1" s="1"/>
  <c r="GO152" i="1"/>
  <c r="CZ164" i="1"/>
  <c r="WP164" i="1" s="1"/>
  <c r="XN164" i="1" s="1"/>
  <c r="GQ164" i="1"/>
  <c r="FS164" i="1"/>
  <c r="HO164" i="1"/>
  <c r="CY23" i="1"/>
  <c r="WO23" i="1" s="1"/>
  <c r="XM23" i="1" s="1"/>
  <c r="HN23" i="1"/>
  <c r="GP23" i="1"/>
  <c r="FR23" i="1"/>
  <c r="CY211" i="1"/>
  <c r="WO211" i="1" s="1"/>
  <c r="XM211" i="1" s="1"/>
  <c r="GP211" i="1"/>
  <c r="HN211" i="1"/>
  <c r="FR211" i="1"/>
  <c r="EU190" i="1"/>
  <c r="DW190" i="1"/>
  <c r="BC184" i="1"/>
  <c r="BZ184" i="1" s="1"/>
  <c r="HM208" i="1"/>
  <c r="GO208" i="1"/>
  <c r="FQ208" i="1"/>
  <c r="CX208" i="1"/>
  <c r="WN208" i="1" s="1"/>
  <c r="XL208" i="1" s="1"/>
  <c r="ER201" i="1"/>
  <c r="DT201" i="1"/>
  <c r="BC60" i="1"/>
  <c r="BZ60" i="1" s="1"/>
  <c r="CY19" i="1"/>
  <c r="WO19" i="1" s="1"/>
  <c r="XM19" i="1" s="1"/>
  <c r="HN19" i="1"/>
  <c r="GP19" i="1"/>
  <c r="FR19" i="1"/>
  <c r="BC187" i="1"/>
  <c r="BZ187" i="1" s="1"/>
  <c r="BE188" i="1"/>
  <c r="BD98" i="1"/>
  <c r="CA98" i="1" s="1"/>
  <c r="CY190" i="1"/>
  <c r="WO190" i="1" s="1"/>
  <c r="XM190" i="1" s="1"/>
  <c r="HN190" i="1"/>
  <c r="GP190" i="1"/>
  <c r="FR190" i="1"/>
  <c r="BC100" i="1"/>
  <c r="BZ100" i="1" s="1"/>
  <c r="BC125" i="1"/>
  <c r="BZ125" i="1" s="1"/>
  <c r="CY144" i="1"/>
  <c r="WO144" i="1" s="1"/>
  <c r="XM144" i="1" s="1"/>
  <c r="HN144" i="1"/>
  <c r="GP144" i="1"/>
  <c r="FR144" i="1"/>
  <c r="BD82" i="1"/>
  <c r="CA82" i="1" s="1"/>
  <c r="CY77" i="1"/>
  <c r="WO77" i="1" s="1"/>
  <c r="XM77" i="1" s="1"/>
  <c r="HN77" i="1"/>
  <c r="GP77" i="1"/>
  <c r="FR77" i="1"/>
  <c r="CX147" i="1"/>
  <c r="WN147" i="1" s="1"/>
  <c r="XL147" i="1" s="1"/>
  <c r="HM147" i="1"/>
  <c r="GO147" i="1"/>
  <c r="FQ147" i="1"/>
  <c r="CX183" i="1"/>
  <c r="WN183" i="1" s="1"/>
  <c r="XL183" i="1" s="1"/>
  <c r="HM183" i="1"/>
  <c r="GO183" i="1"/>
  <c r="FQ183" i="1"/>
  <c r="BE161" i="1"/>
  <c r="BC129" i="1"/>
  <c r="BZ129" i="1" s="1"/>
  <c r="BD30" i="1"/>
  <c r="CA30" i="1" s="1"/>
  <c r="BC112" i="1"/>
  <c r="BZ112" i="1" s="1"/>
  <c r="BC37" i="1"/>
  <c r="BZ37" i="1" s="1"/>
  <c r="ES153" i="1"/>
  <c r="DU153" i="1"/>
  <c r="CY101" i="1"/>
  <c r="WO101" i="1" s="1"/>
  <c r="XM101" i="1" s="1"/>
  <c r="HN101" i="1"/>
  <c r="GP101" i="1"/>
  <c r="FR101" i="1"/>
  <c r="ES87" i="1"/>
  <c r="DU87" i="1"/>
  <c r="BD167" i="1"/>
  <c r="CA167" i="1" s="1"/>
  <c r="CY184" i="1"/>
  <c r="WO184" i="1" s="1"/>
  <c r="XM184" i="1" s="1"/>
  <c r="HN184" i="1"/>
  <c r="GP184" i="1"/>
  <c r="FR184" i="1"/>
  <c r="BD122" i="1"/>
  <c r="CA122" i="1" s="1"/>
  <c r="BD133" i="1"/>
  <c r="CA133" i="1" s="1"/>
  <c r="BD55" i="1"/>
  <c r="CA55" i="1" s="1"/>
  <c r="BD164" i="1"/>
  <c r="CA164" i="1" s="1"/>
  <c r="BD22" i="1"/>
  <c r="CA22" i="1" s="1"/>
  <c r="HN209" i="1"/>
  <c r="GP209" i="1"/>
  <c r="FR209" i="1"/>
  <c r="CY209" i="1"/>
  <c r="WO209" i="1" s="1"/>
  <c r="XM209" i="1" s="1"/>
  <c r="BC141" i="1"/>
  <c r="BZ141" i="1" s="1"/>
  <c r="BD114" i="1"/>
  <c r="CA114" i="1" s="1"/>
  <c r="BD204" i="1"/>
  <c r="CA204" i="1" s="1"/>
  <c r="CY159" i="1"/>
  <c r="WO159" i="1" s="1"/>
  <c r="XM159" i="1" s="1"/>
  <c r="HN159" i="1"/>
  <c r="GP159" i="1"/>
  <c r="FR159" i="1"/>
  <c r="CY69" i="1"/>
  <c r="WO69" i="1" s="1"/>
  <c r="XM69" i="1" s="1"/>
  <c r="HN69" i="1"/>
  <c r="GP69" i="1"/>
  <c r="FR69" i="1"/>
  <c r="ET143" i="1"/>
  <c r="DV143" i="1"/>
  <c r="CY121" i="1"/>
  <c r="WO121" i="1" s="1"/>
  <c r="XM121" i="1" s="1"/>
  <c r="HN121" i="1"/>
  <c r="GP121" i="1"/>
  <c r="FR121" i="1"/>
  <c r="CY81" i="1"/>
  <c r="WO81" i="1" s="1"/>
  <c r="XM81" i="1" s="1"/>
  <c r="HN81" i="1"/>
  <c r="GP81" i="1"/>
  <c r="FR81" i="1"/>
  <c r="CX131" i="1"/>
  <c r="WN131" i="1" s="1"/>
  <c r="XL131" i="1" s="1"/>
  <c r="HM131" i="1"/>
  <c r="GO131" i="1"/>
  <c r="FQ131" i="1"/>
  <c r="CY73" i="1"/>
  <c r="HN73" i="1"/>
  <c r="GP73" i="1"/>
  <c r="FR73" i="1"/>
  <c r="CY94" i="1"/>
  <c r="WO94" i="1" s="1"/>
  <c r="XM94" i="1" s="1"/>
  <c r="HN94" i="1"/>
  <c r="GP94" i="1"/>
  <c r="FR94" i="1"/>
  <c r="EU58" i="1"/>
  <c r="DW58" i="1"/>
  <c r="ET180" i="1"/>
  <c r="DV180" i="1"/>
  <c r="BD115" i="1"/>
  <c r="CA115" i="1" s="1"/>
  <c r="BD63" i="1"/>
  <c r="CA63" i="1" s="1"/>
  <c r="BD23" i="1"/>
  <c r="CA23" i="1" s="1"/>
  <c r="BD66" i="1"/>
  <c r="CA66" i="1" s="1"/>
  <c r="HN86" i="1"/>
  <c r="FR86" i="1"/>
  <c r="CY86" i="1"/>
  <c r="WO86" i="1" s="1"/>
  <c r="XM86" i="1" s="1"/>
  <c r="GP86" i="1"/>
  <c r="BD207" i="1"/>
  <c r="CA207" i="1" s="1"/>
  <c r="BD79" i="1"/>
  <c r="CA79" i="1" s="1"/>
  <c r="BC45" i="1"/>
  <c r="BZ45" i="1" s="1"/>
  <c r="CY111" i="1"/>
  <c r="WO111" i="1" s="1"/>
  <c r="XM111" i="1" s="1"/>
  <c r="HN111" i="1"/>
  <c r="GP111" i="1"/>
  <c r="FR111" i="1"/>
  <c r="CY179" i="1"/>
  <c r="WO179" i="1" s="1"/>
  <c r="XM179" i="1" s="1"/>
  <c r="HN179" i="1"/>
  <c r="GP179" i="1"/>
  <c r="FR179" i="1"/>
  <c r="CY48" i="1"/>
  <c r="WO48" i="1" s="1"/>
  <c r="XM48" i="1" s="1"/>
  <c r="HN48" i="1"/>
  <c r="GP48" i="1"/>
  <c r="FR48" i="1"/>
  <c r="CZ195" i="1"/>
  <c r="WP195" i="1" s="1"/>
  <c r="XN195" i="1" s="1"/>
  <c r="HO195" i="1"/>
  <c r="GQ195" i="1"/>
  <c r="FS195" i="1"/>
  <c r="CY99" i="1"/>
  <c r="WO99" i="1" s="1"/>
  <c r="XM99" i="1" s="1"/>
  <c r="HN99" i="1"/>
  <c r="GP99" i="1"/>
  <c r="FR99" i="1"/>
  <c r="ES171" i="1"/>
  <c r="DU171" i="1"/>
  <c r="CY114" i="1"/>
  <c r="WO114" i="1" s="1"/>
  <c r="XM114" i="1" s="1"/>
  <c r="HN114" i="1"/>
  <c r="GP114" i="1"/>
  <c r="FR114" i="1"/>
  <c r="ES151" i="1"/>
  <c r="DU151" i="1"/>
  <c r="CY161" i="1"/>
  <c r="WO161" i="1" s="1"/>
  <c r="XM161" i="1" s="1"/>
  <c r="HN161" i="1"/>
  <c r="GP161" i="1"/>
  <c r="FR161" i="1"/>
  <c r="HN91" i="1"/>
  <c r="FR91" i="1"/>
  <c r="GP91" i="1"/>
  <c r="CY91" i="1"/>
  <c r="WO91" i="1" s="1"/>
  <c r="XM91" i="1" s="1"/>
  <c r="HN194" i="1"/>
  <c r="FR194" i="1"/>
  <c r="CY194" i="1"/>
  <c r="WO194" i="1" s="1"/>
  <c r="XM194" i="1" s="1"/>
  <c r="GP194" i="1"/>
  <c r="ET17" i="1"/>
  <c r="DV17" i="1"/>
  <c r="BD113" i="1"/>
  <c r="CA113" i="1" s="1"/>
  <c r="HM24" i="1"/>
  <c r="GO24" i="1"/>
  <c r="FQ24" i="1"/>
  <c r="CX24" i="1"/>
  <c r="WN24" i="1" s="1"/>
  <c r="XL24" i="1" s="1"/>
  <c r="BE179" i="1"/>
  <c r="CY204" i="1"/>
  <c r="WO204" i="1" s="1"/>
  <c r="XM204" i="1" s="1"/>
  <c r="HN204" i="1"/>
  <c r="GP204" i="1"/>
  <c r="FR204" i="1"/>
  <c r="CY168" i="1"/>
  <c r="WO168" i="1" s="1"/>
  <c r="XM168" i="1" s="1"/>
  <c r="HN168" i="1"/>
  <c r="GP168" i="1"/>
  <c r="FR168" i="1"/>
  <c r="BD126" i="1"/>
  <c r="CA126" i="1" s="1"/>
  <c r="BD83" i="1"/>
  <c r="CA83" i="1" s="1"/>
  <c r="CY62" i="1"/>
  <c r="WO62" i="1" s="1"/>
  <c r="XM62" i="1" s="1"/>
  <c r="HN62" i="1"/>
  <c r="GP62" i="1"/>
  <c r="FR62" i="1"/>
  <c r="BD31" i="1"/>
  <c r="CA31" i="1" s="1"/>
  <c r="CY27" i="1"/>
  <c r="WO27" i="1" s="1"/>
  <c r="XM27" i="1" s="1"/>
  <c r="HN27" i="1"/>
  <c r="GP27" i="1"/>
  <c r="FR27" i="1"/>
  <c r="BD95" i="1"/>
  <c r="CA95" i="1" s="1"/>
  <c r="BD206" i="1"/>
  <c r="CA206" i="1" s="1"/>
  <c r="BD40" i="1"/>
  <c r="CA40" i="1" s="1"/>
  <c r="CY51" i="1"/>
  <c r="WO51" i="1" s="1"/>
  <c r="XM51" i="1" s="1"/>
  <c r="HN51" i="1"/>
  <c r="GP51" i="1"/>
  <c r="FR51" i="1"/>
  <c r="CY98" i="1"/>
  <c r="WO98" i="1" s="1"/>
  <c r="XM98" i="1" s="1"/>
  <c r="HN98" i="1"/>
  <c r="GP98" i="1"/>
  <c r="FR98" i="1"/>
  <c r="CY156" i="1"/>
  <c r="WO156" i="1" s="1"/>
  <c r="XM156" i="1" s="1"/>
  <c r="HN156" i="1"/>
  <c r="GP156" i="1"/>
  <c r="FR156" i="1"/>
  <c r="BC158" i="1"/>
  <c r="BZ158" i="1" s="1"/>
  <c r="BC41" i="1"/>
  <c r="BZ41" i="1" s="1"/>
  <c r="BD191" i="1"/>
  <c r="CA191" i="1" s="1"/>
  <c r="CY35" i="1"/>
  <c r="WO35" i="1" s="1"/>
  <c r="XM35" i="1" s="1"/>
  <c r="HN35" i="1"/>
  <c r="GP35" i="1"/>
  <c r="FR35" i="1"/>
  <c r="ET27" i="1"/>
  <c r="DV27" i="1"/>
  <c r="CX139" i="1"/>
  <c r="WN139" i="1" s="1"/>
  <c r="XL139" i="1" s="1"/>
  <c r="HM139" i="1"/>
  <c r="GO139" i="1"/>
  <c r="FQ139" i="1"/>
  <c r="ES189" i="1"/>
  <c r="DU189" i="1"/>
  <c r="ES187" i="1"/>
  <c r="DU187" i="1"/>
  <c r="EU188" i="1"/>
  <c r="DW188" i="1"/>
  <c r="BE50" i="1"/>
  <c r="BD131" i="1"/>
  <c r="CA131" i="1" s="1"/>
  <c r="ET160" i="1"/>
  <c r="DV160" i="1"/>
  <c r="ES172" i="1"/>
  <c r="DU172" i="1"/>
  <c r="ET169" i="1"/>
  <c r="DV169" i="1"/>
  <c r="ES209" i="1"/>
  <c r="DU209" i="1"/>
  <c r="ET59" i="1"/>
  <c r="DV59" i="1"/>
  <c r="BD20" i="1"/>
  <c r="CA20" i="1" s="1"/>
  <c r="ES136" i="1"/>
  <c r="DU136" i="1"/>
  <c r="ET70" i="1"/>
  <c r="DV70" i="1"/>
  <c r="BD139" i="1"/>
  <c r="CA139" i="1" s="1"/>
  <c r="CY140" i="1"/>
  <c r="WO140" i="1" s="1"/>
  <c r="XM140" i="1" s="1"/>
  <c r="HN140" i="1"/>
  <c r="GP140" i="1"/>
  <c r="FR140" i="1"/>
  <c r="BE85" i="1"/>
  <c r="ET94" i="1"/>
  <c r="DV94" i="1"/>
  <c r="ET106" i="1"/>
  <c r="DV106" i="1"/>
  <c r="ET156" i="1"/>
  <c r="DV156" i="1"/>
  <c r="ET78" i="1"/>
  <c r="DV78" i="1"/>
  <c r="CY107" i="1"/>
  <c r="WO107" i="1" s="1"/>
  <c r="XM107" i="1" s="1"/>
  <c r="HN107" i="1"/>
  <c r="GP107" i="1"/>
  <c r="FR107" i="1"/>
  <c r="CZ96" i="1"/>
  <c r="WP96" i="1" s="1"/>
  <c r="XN96" i="1" s="1"/>
  <c r="HO96" i="1"/>
  <c r="GQ96" i="1"/>
  <c r="FS96" i="1"/>
  <c r="CY52" i="1"/>
  <c r="WO52" i="1" s="1"/>
  <c r="XM52" i="1" s="1"/>
  <c r="HN52" i="1"/>
  <c r="GP52" i="1"/>
  <c r="FR52" i="1"/>
  <c r="CY138" i="1"/>
  <c r="WO138" i="1" s="1"/>
  <c r="XM138" i="1" s="1"/>
  <c r="HN138" i="1"/>
  <c r="GP138" i="1"/>
  <c r="FR138" i="1"/>
  <c r="CY130" i="1"/>
  <c r="WO130" i="1" s="1"/>
  <c r="XM130" i="1" s="1"/>
  <c r="HN130" i="1"/>
  <c r="GP130" i="1"/>
  <c r="FR130" i="1"/>
  <c r="BC194" i="1"/>
  <c r="BZ194" i="1" s="1"/>
  <c r="ET74" i="1"/>
  <c r="DV74" i="1"/>
  <c r="ET173" i="1"/>
  <c r="DV173" i="1"/>
  <c r="ET203" i="1"/>
  <c r="DV203" i="1"/>
  <c r="ES53" i="1"/>
  <c r="DU53" i="1"/>
  <c r="ES168" i="1"/>
  <c r="DU168" i="1"/>
  <c r="BC208" i="1"/>
  <c r="BZ208" i="1" s="1"/>
  <c r="BD88" i="1"/>
  <c r="CA88" i="1" s="1"/>
  <c r="HM206" i="1"/>
  <c r="GO206" i="1"/>
  <c r="FQ206" i="1"/>
  <c r="CX206" i="1"/>
  <c r="WN206" i="1" s="1"/>
  <c r="XL206" i="1" s="1"/>
  <c r="BC197" i="1"/>
  <c r="BZ197" i="1" s="1"/>
  <c r="ET39" i="1"/>
  <c r="DV39" i="1"/>
  <c r="ET67" i="1"/>
  <c r="DV67" i="1"/>
  <c r="ES64" i="1"/>
  <c r="DU64" i="1"/>
  <c r="ET52" i="1"/>
  <c r="DV52" i="1"/>
  <c r="ET36" i="1"/>
  <c r="DV36" i="1"/>
  <c r="ET119" i="1"/>
  <c r="DV119" i="1"/>
  <c r="ET24" i="1"/>
  <c r="DV24" i="1"/>
  <c r="CY191" i="1"/>
  <c r="WO191" i="1" s="1"/>
  <c r="XM191" i="1" s="1"/>
  <c r="HN191" i="1"/>
  <c r="GP191" i="1"/>
  <c r="FR191" i="1"/>
  <c r="ES96" i="1"/>
  <c r="DU96" i="1"/>
  <c r="ET118" i="1"/>
  <c r="DV118" i="1"/>
  <c r="BD185" i="1"/>
  <c r="CA185" i="1" s="1"/>
  <c r="BD128" i="1"/>
  <c r="CA128" i="1" s="1"/>
  <c r="ET44" i="1"/>
  <c r="DV44" i="1"/>
  <c r="ER192" i="1"/>
  <c r="DT192" i="1"/>
  <c r="ER177" i="1"/>
  <c r="DT177" i="1"/>
  <c r="CX113" i="1"/>
  <c r="WN113" i="1" s="1"/>
  <c r="XL113" i="1" s="1"/>
  <c r="HM113" i="1"/>
  <c r="GO113" i="1"/>
  <c r="FQ113" i="1"/>
  <c r="CX200" i="1"/>
  <c r="WN200" i="1" s="1"/>
  <c r="XL200" i="1" s="1"/>
  <c r="HM200" i="1"/>
  <c r="GO200" i="1"/>
  <c r="FQ200" i="1"/>
  <c r="BC162" i="1"/>
  <c r="BZ162" i="1" s="1"/>
  <c r="CY50" i="1"/>
  <c r="WO50" i="1" s="1"/>
  <c r="XM50" i="1" s="1"/>
  <c r="HN50" i="1"/>
  <c r="GP50" i="1"/>
  <c r="FR50" i="1"/>
  <c r="BD189" i="1"/>
  <c r="CA189" i="1" s="1"/>
  <c r="BC104" i="1"/>
  <c r="BZ104" i="1" s="1"/>
  <c r="BC192" i="1"/>
  <c r="BZ192" i="1" s="1"/>
  <c r="BC177" i="1"/>
  <c r="BZ177" i="1" s="1"/>
  <c r="BD17" i="1"/>
  <c r="CA17" i="1" s="1"/>
  <c r="DY77" i="1" l="1"/>
  <c r="WN133" i="1"/>
  <c r="XL133" i="1" s="1"/>
  <c r="NB133" i="1"/>
  <c r="IL133" i="1"/>
  <c r="FR133" i="1"/>
  <c r="MD133" i="1"/>
  <c r="JJ133" i="1"/>
  <c r="CY133" i="1"/>
  <c r="LF133" i="1"/>
  <c r="HN133" i="1"/>
  <c r="KH133" i="1"/>
  <c r="GP133" i="1"/>
  <c r="QS161" i="1"/>
  <c r="YI161" i="1"/>
  <c r="OW160" i="1"/>
  <c r="YI160" i="1"/>
  <c r="QS23" i="1"/>
  <c r="YI23" i="1"/>
  <c r="RP202" i="1"/>
  <c r="YH202" i="1"/>
  <c r="OW203" i="1"/>
  <c r="YI203" i="1"/>
  <c r="QS36" i="1"/>
  <c r="QR69" i="1"/>
  <c r="PS68" i="1"/>
  <c r="RO182" i="1"/>
  <c r="YG182" i="1"/>
  <c r="PS155" i="1"/>
  <c r="YG155" i="1"/>
  <c r="OU90" i="1"/>
  <c r="YG90" i="1"/>
  <c r="OU46" i="1"/>
  <c r="YG46" i="1"/>
  <c r="PU27" i="1"/>
  <c r="YI27" i="1"/>
  <c r="RQ17" i="1"/>
  <c r="YI17" i="1"/>
  <c r="RQ119" i="1"/>
  <c r="YI119" i="1"/>
  <c r="RP133" i="1"/>
  <c r="YH133" i="1"/>
  <c r="QR126" i="1"/>
  <c r="YH126" i="1"/>
  <c r="OW180" i="1"/>
  <c r="YI180" i="1"/>
  <c r="RO111" i="1"/>
  <c r="YG111" i="1"/>
  <c r="QT103" i="1"/>
  <c r="YJ103" i="1"/>
  <c r="PT108" i="1"/>
  <c r="YH108" i="1"/>
  <c r="OX85" i="1"/>
  <c r="YJ85" i="1"/>
  <c r="OV197" i="1"/>
  <c r="YH197" i="1"/>
  <c r="PU114" i="1"/>
  <c r="YI114" i="1"/>
  <c r="QR153" i="1"/>
  <c r="YH153" i="1"/>
  <c r="OV49" i="1"/>
  <c r="YH49" i="1"/>
  <c r="OV154" i="1"/>
  <c r="YH154" i="1"/>
  <c r="RP92" i="1"/>
  <c r="YH92" i="1"/>
  <c r="QS55" i="1"/>
  <c r="YI55" i="1"/>
  <c r="PU30" i="1"/>
  <c r="YI30" i="1"/>
  <c r="QR22" i="1"/>
  <c r="YH22" i="1"/>
  <c r="PU115" i="1"/>
  <c r="YI115" i="1"/>
  <c r="OV178" i="1"/>
  <c r="YH178" i="1"/>
  <c r="QS191" i="1"/>
  <c r="YI191" i="1"/>
  <c r="RP211" i="1"/>
  <c r="YH211" i="1"/>
  <c r="QQ120" i="1"/>
  <c r="YG120" i="1"/>
  <c r="OU150" i="1"/>
  <c r="YG150" i="1"/>
  <c r="PS80" i="1"/>
  <c r="YG80" i="1"/>
  <c r="RO93" i="1"/>
  <c r="YG93" i="1"/>
  <c r="RP152" i="1"/>
  <c r="YH152" i="1"/>
  <c r="QS140" i="1"/>
  <c r="YI140" i="1"/>
  <c r="PT167" i="1"/>
  <c r="YH167" i="1"/>
  <c r="RS212" i="1"/>
  <c r="YK212" i="1"/>
  <c r="OU163" i="1"/>
  <c r="YG163" i="1"/>
  <c r="QQ196" i="1"/>
  <c r="YG196" i="1"/>
  <c r="RO121" i="1"/>
  <c r="YG121" i="1"/>
  <c r="PU26" i="1"/>
  <c r="YI26" i="1"/>
  <c r="QR148" i="1"/>
  <c r="YH148" i="1"/>
  <c r="OW127" i="1"/>
  <c r="YI127" i="1"/>
  <c r="PU39" i="1"/>
  <c r="YI39" i="1"/>
  <c r="PT125" i="1"/>
  <c r="YH125" i="1"/>
  <c r="OW164" i="1"/>
  <c r="YI164" i="1"/>
  <c r="PT132" i="1"/>
  <c r="YH132" i="1"/>
  <c r="RR138" i="1"/>
  <c r="YJ138" i="1"/>
  <c r="RQ183" i="1"/>
  <c r="YI183" i="1"/>
  <c r="PT21" i="1"/>
  <c r="YH21" i="1"/>
  <c r="PT112" i="1"/>
  <c r="YH112" i="1"/>
  <c r="OV51" i="1"/>
  <c r="YH51" i="1"/>
  <c r="OY73" i="1"/>
  <c r="YK73" i="1"/>
  <c r="PT173" i="1"/>
  <c r="YH173" i="1"/>
  <c r="OV31" i="1"/>
  <c r="YH31" i="1"/>
  <c r="OW48" i="1"/>
  <c r="YI48" i="1"/>
  <c r="RO116" i="1"/>
  <c r="YG116" i="1"/>
  <c r="QQ109" i="1"/>
  <c r="YG109" i="1"/>
  <c r="PS42" i="1"/>
  <c r="YG42" i="1"/>
  <c r="PS86" i="1"/>
  <c r="YG86" i="1"/>
  <c r="RP81" i="1"/>
  <c r="YH81" i="1"/>
  <c r="OW118" i="1"/>
  <c r="YI118" i="1"/>
  <c r="OV19" i="1"/>
  <c r="YH19" i="1"/>
  <c r="RQ52" i="1"/>
  <c r="YI52" i="1"/>
  <c r="PU207" i="1"/>
  <c r="YI207" i="1"/>
  <c r="OW40" i="1"/>
  <c r="YI40" i="1"/>
  <c r="QU215" i="1"/>
  <c r="YK215" i="1"/>
  <c r="QQ166" i="1"/>
  <c r="YG166" i="1"/>
  <c r="PT209" i="1"/>
  <c r="YH209" i="1"/>
  <c r="PU173" i="1"/>
  <c r="YI173" i="1"/>
  <c r="QS110" i="1"/>
  <c r="YI110" i="1"/>
  <c r="PU169" i="1"/>
  <c r="YI169" i="1"/>
  <c r="PT57" i="1"/>
  <c r="YH57" i="1"/>
  <c r="PU70" i="1"/>
  <c r="YI70" i="1"/>
  <c r="PT144" i="1"/>
  <c r="YH144" i="1"/>
  <c r="PU167" i="1"/>
  <c r="YI167" i="1"/>
  <c r="PT172" i="1"/>
  <c r="YH172" i="1"/>
  <c r="PV179" i="1"/>
  <c r="YJ179" i="1"/>
  <c r="OW185" i="1"/>
  <c r="YI185" i="1"/>
  <c r="PT47" i="1"/>
  <c r="YH47" i="1"/>
  <c r="QS75" i="1"/>
  <c r="YI75" i="1"/>
  <c r="PT122" i="1"/>
  <c r="YH122" i="1"/>
  <c r="PT102" i="1"/>
  <c r="YH102" i="1"/>
  <c r="OX58" i="1"/>
  <c r="YJ58" i="1"/>
  <c r="RO210" i="1"/>
  <c r="YG210" i="1"/>
  <c r="RO38" i="1"/>
  <c r="YG38" i="1"/>
  <c r="OU72" i="1"/>
  <c r="YG72" i="1"/>
  <c r="OW113" i="1"/>
  <c r="YI113" i="1"/>
  <c r="QR158" i="1"/>
  <c r="YH158" i="1"/>
  <c r="RP78" i="1"/>
  <c r="YH78" i="1"/>
  <c r="OW91" i="1"/>
  <c r="YI91" i="1"/>
  <c r="RS216" i="1"/>
  <c r="YK216" i="1"/>
  <c r="RO124" i="1"/>
  <c r="YG124" i="1"/>
  <c r="RP175" i="1"/>
  <c r="YH175" i="1"/>
  <c r="RO199" i="1"/>
  <c r="YG199" i="1"/>
  <c r="PT141" i="1"/>
  <c r="YH141" i="1"/>
  <c r="QS19" i="1"/>
  <c r="YI19" i="1"/>
  <c r="OW18" i="1"/>
  <c r="YI18" i="1"/>
  <c r="QR33" i="1"/>
  <c r="YH33" i="1"/>
  <c r="PT168" i="1"/>
  <c r="YH168" i="1"/>
  <c r="OW106" i="1"/>
  <c r="YI106" i="1"/>
  <c r="OW143" i="1"/>
  <c r="YI143" i="1"/>
  <c r="OV194" i="1"/>
  <c r="YH194" i="1"/>
  <c r="OV136" i="1"/>
  <c r="YH136" i="1"/>
  <c r="PU178" i="1"/>
  <c r="YI178" i="1"/>
  <c r="OW147" i="1"/>
  <c r="YI147" i="1"/>
  <c r="QS32" i="1"/>
  <c r="YI32" i="1"/>
  <c r="OW43" i="1"/>
  <c r="YI43" i="1"/>
  <c r="RO194" i="1"/>
  <c r="YG194" i="1"/>
  <c r="OV96" i="1"/>
  <c r="YH96" i="1"/>
  <c r="PT64" i="1"/>
  <c r="YH64" i="1"/>
  <c r="OW22" i="1"/>
  <c r="YI22" i="1"/>
  <c r="QR203" i="1"/>
  <c r="YH203" i="1"/>
  <c r="QS24" i="1"/>
  <c r="YI24" i="1"/>
  <c r="QR87" i="1"/>
  <c r="YH87" i="1"/>
  <c r="PT41" i="1"/>
  <c r="YH41" i="1"/>
  <c r="RQ137" i="1"/>
  <c r="PS176" i="1"/>
  <c r="YG176" i="1"/>
  <c r="PS56" i="1"/>
  <c r="YG56" i="1"/>
  <c r="RO62" i="1"/>
  <c r="YG62" i="1"/>
  <c r="RO54" i="1"/>
  <c r="YG54" i="1"/>
  <c r="PT181" i="1"/>
  <c r="YH181" i="1"/>
  <c r="RP184" i="1"/>
  <c r="YH184" i="1"/>
  <c r="PT142" i="1"/>
  <c r="YH142" i="1"/>
  <c r="OV74" i="1"/>
  <c r="YH74" i="1"/>
  <c r="OW206" i="1"/>
  <c r="YI206" i="1"/>
  <c r="RT214" i="1"/>
  <c r="YL214" i="1"/>
  <c r="YT214" i="1" s="1"/>
  <c r="OU205" i="1"/>
  <c r="YG205" i="1"/>
  <c r="RQ204" i="1"/>
  <c r="YI204" i="1"/>
  <c r="PU74" i="1"/>
  <c r="YI74" i="1"/>
  <c r="OW200" i="1"/>
  <c r="YI200" i="1"/>
  <c r="PU88" i="1"/>
  <c r="YI88" i="1"/>
  <c r="OW102" i="1"/>
  <c r="YI102" i="1"/>
  <c r="OX161" i="1"/>
  <c r="YJ161" i="1"/>
  <c r="PU126" i="1"/>
  <c r="YI126" i="1"/>
  <c r="OW193" i="1"/>
  <c r="YI193" i="1"/>
  <c r="OW135" i="1"/>
  <c r="YI135" i="1"/>
  <c r="OW94" i="1"/>
  <c r="YI94" i="1"/>
  <c r="PT164" i="1"/>
  <c r="YH164" i="1"/>
  <c r="PU66" i="1"/>
  <c r="YI66" i="1"/>
  <c r="PU138" i="1"/>
  <c r="YI138" i="1"/>
  <c r="OV156" i="1"/>
  <c r="YH156" i="1"/>
  <c r="OV45" i="1"/>
  <c r="YH45" i="1"/>
  <c r="QQ105" i="1"/>
  <c r="YG105" i="1"/>
  <c r="RO130" i="1"/>
  <c r="YG130" i="1"/>
  <c r="QQ35" i="1"/>
  <c r="YG35" i="1"/>
  <c r="QQ97" i="1"/>
  <c r="YG97" i="1"/>
  <c r="PV188" i="1"/>
  <c r="YJ188" i="1"/>
  <c r="PU63" i="1"/>
  <c r="YI63" i="1"/>
  <c r="RO25" i="1"/>
  <c r="YG25" i="1"/>
  <c r="QR29" i="1"/>
  <c r="YH29" i="1"/>
  <c r="QT213" i="1"/>
  <c r="YJ213" i="1"/>
  <c r="OU107" i="1"/>
  <c r="YG107" i="1"/>
  <c r="RO101" i="1"/>
  <c r="YG101" i="1"/>
  <c r="QQ34" i="1"/>
  <c r="YG34" i="1"/>
  <c r="RP208" i="1"/>
  <c r="YH208" i="1"/>
  <c r="PT25" i="1"/>
  <c r="YH25" i="1"/>
  <c r="PT129" i="1"/>
  <c r="YH129" i="1"/>
  <c r="QS145" i="1"/>
  <c r="YI145" i="1"/>
  <c r="OV53" i="1"/>
  <c r="YH53" i="1"/>
  <c r="RP37" i="1"/>
  <c r="YH37" i="1"/>
  <c r="PU131" i="1"/>
  <c r="YI131" i="1"/>
  <c r="OW78" i="1"/>
  <c r="YI78" i="1"/>
  <c r="OW59" i="1"/>
  <c r="YI59" i="1"/>
  <c r="OW122" i="1"/>
  <c r="YI122" i="1"/>
  <c r="PU142" i="1"/>
  <c r="YI142" i="1"/>
  <c r="OW79" i="1"/>
  <c r="YI79" i="1"/>
  <c r="QS67" i="1"/>
  <c r="YI67" i="1"/>
  <c r="RO148" i="1"/>
  <c r="YG148" i="1"/>
  <c r="PU181" i="1"/>
  <c r="YI181" i="1"/>
  <c r="QS28" i="1"/>
  <c r="YI28" i="1"/>
  <c r="YS214" i="1"/>
  <c r="YS215" i="1"/>
  <c r="YS216" i="1"/>
  <c r="YS212" i="1"/>
  <c r="QQ25" i="1"/>
  <c r="OV29" i="1"/>
  <c r="OV25" i="1"/>
  <c r="PT37" i="1"/>
  <c r="OW28" i="1"/>
  <c r="PT208" i="1"/>
  <c r="RQ74" i="1"/>
  <c r="RP129" i="1"/>
  <c r="RQ88" i="1"/>
  <c r="RP53" i="1"/>
  <c r="QS102" i="1"/>
  <c r="RQ126" i="1"/>
  <c r="RP164" i="1"/>
  <c r="RP181" i="1"/>
  <c r="QS79" i="1"/>
  <c r="RP142" i="1"/>
  <c r="RQ138" i="1"/>
  <c r="QR74" i="1"/>
  <c r="PS148" i="1"/>
  <c r="RP45" i="1"/>
  <c r="RQ66" i="1"/>
  <c r="QS206" i="1"/>
  <c r="RR188" i="1"/>
  <c r="PT184" i="1"/>
  <c r="OW67" i="1"/>
  <c r="RQ181" i="1"/>
  <c r="PU204" i="1"/>
  <c r="OW145" i="1"/>
  <c r="RR161" i="1"/>
  <c r="RQ131" i="1"/>
  <c r="QS78" i="1"/>
  <c r="QS193" i="1"/>
  <c r="QS59" i="1"/>
  <c r="QS135" i="1"/>
  <c r="RQ94" i="1"/>
  <c r="RQ142" i="1"/>
  <c r="RQ63" i="1"/>
  <c r="QR156" i="1"/>
  <c r="RO34" i="1"/>
  <c r="PS62" i="1"/>
  <c r="PS54" i="1"/>
  <c r="RO56" i="1"/>
  <c r="PS97" i="1"/>
  <c r="RO35" i="1"/>
  <c r="QQ107" i="1"/>
  <c r="RO205" i="1"/>
  <c r="PS130" i="1"/>
  <c r="QQ101" i="1"/>
  <c r="PS105" i="1"/>
  <c r="RO176" i="1"/>
  <c r="OX213" i="1"/>
  <c r="PS25" i="1"/>
  <c r="RP29" i="1"/>
  <c r="RP25" i="1"/>
  <c r="OV37" i="1"/>
  <c r="RQ28" i="1"/>
  <c r="QR208" i="1"/>
  <c r="OW74" i="1"/>
  <c r="OV129" i="1"/>
  <c r="OW88" i="1"/>
  <c r="PT53" i="1"/>
  <c r="RQ102" i="1"/>
  <c r="OW126" i="1"/>
  <c r="OV164" i="1"/>
  <c r="OV181" i="1"/>
  <c r="RQ79" i="1"/>
  <c r="OV142" i="1"/>
  <c r="OW138" i="1"/>
  <c r="RP74" i="1"/>
  <c r="QQ148" i="1"/>
  <c r="PT45" i="1"/>
  <c r="OW66" i="1"/>
  <c r="RQ206" i="1"/>
  <c r="OX188" i="1"/>
  <c r="QR184" i="1"/>
  <c r="PU67" i="1"/>
  <c r="OW181" i="1"/>
  <c r="QS204" i="1"/>
  <c r="PU200" i="1"/>
  <c r="PU145" i="1"/>
  <c r="OW131" i="1"/>
  <c r="RQ78" i="1"/>
  <c r="RQ193" i="1"/>
  <c r="RQ59" i="1"/>
  <c r="RQ135" i="1"/>
  <c r="PU94" i="1"/>
  <c r="OW142" i="1"/>
  <c r="OW63" i="1"/>
  <c r="RP156" i="1"/>
  <c r="OU34" i="1"/>
  <c r="QQ62" i="1"/>
  <c r="QQ54" i="1"/>
  <c r="OU56" i="1"/>
  <c r="OU97" i="1"/>
  <c r="OU35" i="1"/>
  <c r="RO107" i="1"/>
  <c r="PS205" i="1"/>
  <c r="QQ130" i="1"/>
  <c r="PS101" i="1"/>
  <c r="OU105" i="1"/>
  <c r="OU176" i="1"/>
  <c r="PV213" i="1"/>
  <c r="RQ200" i="1"/>
  <c r="PU122" i="1"/>
  <c r="PX214" i="1"/>
  <c r="PU24" i="1"/>
  <c r="RQ24" i="1"/>
  <c r="PS170" i="1"/>
  <c r="OU170" i="1"/>
  <c r="RO170" i="1"/>
  <c r="PS117" i="1"/>
  <c r="OU117" i="1"/>
  <c r="QQ117" i="1"/>
  <c r="PT69" i="1"/>
  <c r="OV69" i="1"/>
  <c r="RP69" i="1"/>
  <c r="OU89" i="1"/>
  <c r="RO89" i="1"/>
  <c r="QQ89" i="1"/>
  <c r="PV76" i="1"/>
  <c r="OX76" i="1"/>
  <c r="PU161" i="1"/>
  <c r="RQ161" i="1"/>
  <c r="OW161" i="1"/>
  <c r="PT67" i="1"/>
  <c r="QR67" i="1"/>
  <c r="RP67" i="1"/>
  <c r="PU44" i="1"/>
  <c r="QS44" i="1"/>
  <c r="QQ92" i="1"/>
  <c r="OU92" i="1"/>
  <c r="PS92" i="1"/>
  <c r="PU95" i="1"/>
  <c r="QS95" i="1"/>
  <c r="OW95" i="1"/>
  <c r="PS146" i="1"/>
  <c r="OU146" i="1"/>
  <c r="RO146" i="1"/>
  <c r="RP134" i="1"/>
  <c r="QR134" i="1"/>
  <c r="PT134" i="1"/>
  <c r="PT198" i="1"/>
  <c r="OV198" i="1"/>
  <c r="RP198" i="1"/>
  <c r="OW137" i="1"/>
  <c r="PU137" i="1"/>
  <c r="RQ160" i="1"/>
  <c r="QS160" i="1"/>
  <c r="PU160" i="1"/>
  <c r="RP100" i="1"/>
  <c r="QR100" i="1"/>
  <c r="PT100" i="1"/>
  <c r="RQ133" i="1"/>
  <c r="QS133" i="1"/>
  <c r="PU133" i="1"/>
  <c r="PU82" i="1"/>
  <c r="OW82" i="1"/>
  <c r="RQ82" i="1"/>
  <c r="RQ51" i="1"/>
  <c r="PU51" i="1"/>
  <c r="QS51" i="1"/>
  <c r="PT84" i="1"/>
  <c r="RP84" i="1"/>
  <c r="OV84" i="1"/>
  <c r="QS22" i="1"/>
  <c r="PU22" i="1"/>
  <c r="QS139" i="1"/>
  <c r="PU139" i="1"/>
  <c r="OW139" i="1"/>
  <c r="PT203" i="1"/>
  <c r="RP203" i="1"/>
  <c r="OV203" i="1"/>
  <c r="PU23" i="1"/>
  <c r="RQ23" i="1"/>
  <c r="OV187" i="1"/>
  <c r="PT187" i="1"/>
  <c r="RP187" i="1"/>
  <c r="OW31" i="1"/>
  <c r="PU31" i="1"/>
  <c r="QQ174" i="1"/>
  <c r="PS174" i="1"/>
  <c r="OU174" i="1"/>
  <c r="PS116" i="1"/>
  <c r="OU116" i="1"/>
  <c r="QQ116" i="1"/>
  <c r="OU65" i="1"/>
  <c r="RO65" i="1"/>
  <c r="QQ65" i="1"/>
  <c r="OU61" i="1"/>
  <c r="RO61" i="1"/>
  <c r="QQ61" i="1"/>
  <c r="OV55" i="1"/>
  <c r="RP55" i="1"/>
  <c r="PT55" i="1"/>
  <c r="RO132" i="1"/>
  <c r="QQ132" i="1"/>
  <c r="PS132" i="1"/>
  <c r="QS128" i="1"/>
  <c r="PU128" i="1"/>
  <c r="OW128" i="1"/>
  <c r="RQ157" i="1"/>
  <c r="QS157" i="1"/>
  <c r="PU157" i="1"/>
  <c r="QQ165" i="1"/>
  <c r="RO165" i="1"/>
  <c r="PS165" i="1"/>
  <c r="OU159" i="1"/>
  <c r="RO159" i="1"/>
  <c r="QQ159" i="1"/>
  <c r="RO186" i="1"/>
  <c r="QQ186" i="1"/>
  <c r="PS186" i="1"/>
  <c r="OU68" i="1"/>
  <c r="RO68" i="1"/>
  <c r="QQ68" i="1"/>
  <c r="QR202" i="1"/>
  <c r="PT202" i="1"/>
  <c r="OV202" i="1"/>
  <c r="OW156" i="1"/>
  <c r="RQ156" i="1"/>
  <c r="QS156" i="1"/>
  <c r="OW47" i="1"/>
  <c r="RQ47" i="1"/>
  <c r="QS47" i="1"/>
  <c r="RQ149" i="1"/>
  <c r="QS149" i="1"/>
  <c r="PU149" i="1"/>
  <c r="RQ203" i="1"/>
  <c r="PU203" i="1"/>
  <c r="QS203" i="1"/>
  <c r="QS123" i="1"/>
  <c r="PU123" i="1"/>
  <c r="OW123" i="1"/>
  <c r="PV50" i="1"/>
  <c r="OX50" i="1"/>
  <c r="RR50" i="1"/>
  <c r="QR195" i="1"/>
  <c r="PT195" i="1"/>
  <c r="OV195" i="1"/>
  <c r="RQ98" i="1"/>
  <c r="QS98" i="1"/>
  <c r="PU98" i="1"/>
  <c r="PT87" i="1"/>
  <c r="OV87" i="1"/>
  <c r="RP87" i="1"/>
  <c r="QR60" i="1"/>
  <c r="OV60" i="1"/>
  <c r="PT60" i="1"/>
  <c r="RQ36" i="1"/>
  <c r="OW36" i="1"/>
  <c r="OV41" i="1"/>
  <c r="QR41" i="1"/>
  <c r="RP66" i="1"/>
  <c r="QR66" i="1"/>
  <c r="OV66" i="1"/>
  <c r="QS83" i="1"/>
  <c r="OW83" i="1"/>
  <c r="PU83" i="1"/>
  <c r="RQ71" i="1"/>
  <c r="QS71" i="1"/>
  <c r="PU71" i="1"/>
  <c r="OW24" i="1"/>
  <c r="RQ22" i="1"/>
  <c r="QS31" i="1"/>
  <c r="OW23" i="1"/>
  <c r="RP41" i="1"/>
  <c r="OW133" i="1"/>
  <c r="QS82" i="1"/>
  <c r="RP195" i="1"/>
  <c r="RQ139" i="1"/>
  <c r="OW157" i="1"/>
  <c r="QT76" i="1"/>
  <c r="OV67" i="1"/>
  <c r="RO92" i="1"/>
  <c r="OW149" i="1"/>
  <c r="OW98" i="1"/>
  <c r="PS61" i="1"/>
  <c r="PS159" i="1"/>
  <c r="QQ146" i="1"/>
  <c r="RQ31" i="1"/>
  <c r="OW44" i="1"/>
  <c r="OV134" i="1"/>
  <c r="PU47" i="1"/>
  <c r="RP60" i="1"/>
  <c r="RQ83" i="1"/>
  <c r="QR198" i="1"/>
  <c r="RQ128" i="1"/>
  <c r="PS89" i="1"/>
  <c r="QQ170" i="1"/>
  <c r="OU186" i="1"/>
  <c r="RO174" i="1"/>
  <c r="RO117" i="1"/>
  <c r="PU36" i="1"/>
  <c r="RQ44" i="1"/>
  <c r="OV100" i="1"/>
  <c r="RQ123" i="1"/>
  <c r="OW51" i="1"/>
  <c r="QR84" i="1"/>
  <c r="QR55" i="1"/>
  <c r="OU132" i="1"/>
  <c r="OW71" i="1"/>
  <c r="PU156" i="1"/>
  <c r="QT50" i="1"/>
  <c r="PT66" i="1"/>
  <c r="PS65" i="1"/>
  <c r="OU165" i="1"/>
  <c r="OW27" i="1"/>
  <c r="OW30" i="1"/>
  <c r="RP21" i="1"/>
  <c r="PU127" i="1"/>
  <c r="QR49" i="1"/>
  <c r="OV92" i="1"/>
  <c r="OW119" i="1"/>
  <c r="QS180" i="1"/>
  <c r="RP148" i="1"/>
  <c r="RQ164" i="1"/>
  <c r="OX138" i="1"/>
  <c r="QR51" i="1"/>
  <c r="RO80" i="1"/>
  <c r="PS150" i="1"/>
  <c r="OU155" i="1"/>
  <c r="EV190" i="1"/>
  <c r="AH190" i="1" s="1"/>
  <c r="OW26" i="1"/>
  <c r="PT22" i="1"/>
  <c r="PT31" i="1"/>
  <c r="PT197" i="1"/>
  <c r="RQ55" i="1"/>
  <c r="PT178" i="1"/>
  <c r="RP126" i="1"/>
  <c r="QR173" i="1"/>
  <c r="RQ191" i="1"/>
  <c r="PS46" i="1"/>
  <c r="OU121" i="1"/>
  <c r="RQ43" i="1"/>
  <c r="QR209" i="1"/>
  <c r="QS70" i="1"/>
  <c r="QR172" i="1"/>
  <c r="OW52" i="1"/>
  <c r="PU113" i="1"/>
  <c r="RQ110" i="1"/>
  <c r="RP136" i="1"/>
  <c r="PU147" i="1"/>
  <c r="PT96" i="1"/>
  <c r="RO42" i="1"/>
  <c r="RO109" i="1"/>
  <c r="RO166" i="1"/>
  <c r="OU210" i="1"/>
  <c r="QS169" i="1"/>
  <c r="QS167" i="1"/>
  <c r="PU185" i="1"/>
  <c r="PU91" i="1"/>
  <c r="RQ118" i="1"/>
  <c r="RP57" i="1"/>
  <c r="RQ178" i="1"/>
  <c r="PV58" i="1"/>
  <c r="OU86" i="1"/>
  <c r="OV175" i="1"/>
  <c r="OU199" i="1"/>
  <c r="RS215" i="1"/>
  <c r="OW32" i="1"/>
  <c r="OW19" i="1"/>
  <c r="RQ40" i="1"/>
  <c r="QS173" i="1"/>
  <c r="QR168" i="1"/>
  <c r="QT179" i="1"/>
  <c r="RP158" i="1"/>
  <c r="OU194" i="1"/>
  <c r="QS207" i="1"/>
  <c r="OU38" i="1"/>
  <c r="QQ124" i="1"/>
  <c r="OY216" i="1"/>
  <c r="RQ27" i="1"/>
  <c r="RQ26" i="1"/>
  <c r="RQ39" i="1"/>
  <c r="QS30" i="1"/>
  <c r="OV22" i="1"/>
  <c r="OW17" i="1"/>
  <c r="QR21" i="1"/>
  <c r="RP31" i="1"/>
  <c r="RP108" i="1"/>
  <c r="QS127" i="1"/>
  <c r="QR197" i="1"/>
  <c r="OV153" i="1"/>
  <c r="RP132" i="1"/>
  <c r="RP49" i="1"/>
  <c r="QR154" i="1"/>
  <c r="PU183" i="1"/>
  <c r="PT92" i="1"/>
  <c r="OW55" i="1"/>
  <c r="RP112" i="1"/>
  <c r="PU119" i="1"/>
  <c r="RS73" i="1"/>
  <c r="RQ115" i="1"/>
  <c r="QR178" i="1"/>
  <c r="PT211" i="1"/>
  <c r="OV126" i="1"/>
  <c r="OW140" i="1"/>
  <c r="OV133" i="1"/>
  <c r="QS48" i="1"/>
  <c r="PU180" i="1"/>
  <c r="RP167" i="1"/>
  <c r="OX103" i="1"/>
  <c r="OV148" i="1"/>
  <c r="QT85" i="1"/>
  <c r="RP125" i="1"/>
  <c r="RQ114" i="1"/>
  <c r="PV138" i="1"/>
  <c r="RP51" i="1"/>
  <c r="PT152" i="1"/>
  <c r="RP173" i="1"/>
  <c r="OW191" i="1"/>
  <c r="QQ80" i="1"/>
  <c r="QQ46" i="1"/>
  <c r="RO90" i="1"/>
  <c r="PS93" i="1"/>
  <c r="PS163" i="1"/>
  <c r="OU196" i="1"/>
  <c r="PS182" i="1"/>
  <c r="QQ150" i="1"/>
  <c r="PS121" i="1"/>
  <c r="PS120" i="1"/>
  <c r="QQ155" i="1"/>
  <c r="PW212" i="1"/>
  <c r="QS27" i="1"/>
  <c r="QS26" i="1"/>
  <c r="QS39" i="1"/>
  <c r="RQ30" i="1"/>
  <c r="RP22" i="1"/>
  <c r="QS17" i="1"/>
  <c r="OV21" i="1"/>
  <c r="QR31" i="1"/>
  <c r="OV108" i="1"/>
  <c r="RQ127" i="1"/>
  <c r="RP197" i="1"/>
  <c r="PT153" i="1"/>
  <c r="OV132" i="1"/>
  <c r="PT49" i="1"/>
  <c r="RP154" i="1"/>
  <c r="QS183" i="1"/>
  <c r="QR92" i="1"/>
  <c r="PU55" i="1"/>
  <c r="OV112" i="1"/>
  <c r="QS119" i="1"/>
  <c r="PW73" i="1"/>
  <c r="OW115" i="1"/>
  <c r="RP178" i="1"/>
  <c r="QR211" i="1"/>
  <c r="PT126" i="1"/>
  <c r="PU140" i="1"/>
  <c r="QR133" i="1"/>
  <c r="RQ48" i="1"/>
  <c r="RQ180" i="1"/>
  <c r="OV167" i="1"/>
  <c r="PV103" i="1"/>
  <c r="PT148" i="1"/>
  <c r="RR85" i="1"/>
  <c r="OV125" i="1"/>
  <c r="OW114" i="1"/>
  <c r="QT138" i="1"/>
  <c r="PT51" i="1"/>
  <c r="QR152" i="1"/>
  <c r="OV173" i="1"/>
  <c r="PU191" i="1"/>
  <c r="OU80" i="1"/>
  <c r="RO46" i="1"/>
  <c r="PS90" i="1"/>
  <c r="QQ93" i="1"/>
  <c r="RO163" i="1"/>
  <c r="PS196" i="1"/>
  <c r="QQ182" i="1"/>
  <c r="RO150" i="1"/>
  <c r="QQ121" i="1"/>
  <c r="RO120" i="1"/>
  <c r="RO155" i="1"/>
  <c r="QU212" i="1"/>
  <c r="PU164" i="1"/>
  <c r="OU111" i="1"/>
  <c r="UC157" i="1"/>
  <c r="UC31" i="1"/>
  <c r="UA97" i="1"/>
  <c r="UA176" i="1"/>
  <c r="UA165" i="1"/>
  <c r="UA107" i="1"/>
  <c r="UA121" i="1"/>
  <c r="UE212" i="1"/>
  <c r="UE216" i="1"/>
  <c r="WN110" i="1"/>
  <c r="XL110" i="1" s="1"/>
  <c r="MD110" i="1"/>
  <c r="IL110" i="1"/>
  <c r="CY110" i="1"/>
  <c r="LF110" i="1"/>
  <c r="HN110" i="1"/>
  <c r="KH110" i="1"/>
  <c r="GP110" i="1"/>
  <c r="NB110" i="1"/>
  <c r="JJ110" i="1"/>
  <c r="FR110" i="1"/>
  <c r="UC74" i="1"/>
  <c r="UC76" i="1"/>
  <c r="WN76" i="1"/>
  <c r="XL76" i="1" s="1"/>
  <c r="UA34" i="1"/>
  <c r="UA120" i="1"/>
  <c r="UA155" i="1"/>
  <c r="UA205" i="1"/>
  <c r="UA111" i="1"/>
  <c r="UB96" i="1"/>
  <c r="UC52" i="1"/>
  <c r="UC156" i="1"/>
  <c r="UC94" i="1"/>
  <c r="UC70" i="1"/>
  <c r="UB171" i="1"/>
  <c r="UD73" i="1"/>
  <c r="WO73" i="1"/>
  <c r="XM73" i="1" s="1"/>
  <c r="UB87" i="1"/>
  <c r="UA201" i="1"/>
  <c r="UC32" i="1"/>
  <c r="UB29" i="1"/>
  <c r="UB108" i="1"/>
  <c r="UC47" i="1"/>
  <c r="UC99" i="1"/>
  <c r="UC88" i="1"/>
  <c r="UC22" i="1"/>
  <c r="UB37" i="1"/>
  <c r="UB100" i="1"/>
  <c r="UC140" i="1"/>
  <c r="UC23" i="1"/>
  <c r="UB197" i="1"/>
  <c r="UB125" i="1"/>
  <c r="UC191" i="1"/>
  <c r="UC83" i="1"/>
  <c r="UB60" i="1"/>
  <c r="UB104" i="1"/>
  <c r="UB141" i="1"/>
  <c r="UC167" i="1"/>
  <c r="UB129" i="1"/>
  <c r="UB158" i="1"/>
  <c r="UC40" i="1"/>
  <c r="UB192" i="1"/>
  <c r="UC75" i="1"/>
  <c r="UB45" i="1"/>
  <c r="UB208" i="1"/>
  <c r="UC164" i="1"/>
  <c r="UC122" i="1"/>
  <c r="UC98" i="1"/>
  <c r="UB41" i="1"/>
  <c r="OV33" i="1"/>
  <c r="RQ18" i="1"/>
  <c r="RQ32" i="1"/>
  <c r="QR19" i="1"/>
  <c r="RQ19" i="1"/>
  <c r="QS43" i="1"/>
  <c r="QS40" i="1"/>
  <c r="RP141" i="1"/>
  <c r="RP209" i="1"/>
  <c r="RQ173" i="1"/>
  <c r="RQ169" i="1"/>
  <c r="RP168" i="1"/>
  <c r="RQ70" i="1"/>
  <c r="RP144" i="1"/>
  <c r="RQ167" i="1"/>
  <c r="RP172" i="1"/>
  <c r="RR179" i="1"/>
  <c r="QS185" i="1"/>
  <c r="PU52" i="1"/>
  <c r="PT78" i="1"/>
  <c r="RP102" i="1"/>
  <c r="QS91" i="1"/>
  <c r="QR64" i="1"/>
  <c r="QS113" i="1"/>
  <c r="OV158" i="1"/>
  <c r="OW75" i="1"/>
  <c r="QR47" i="1"/>
  <c r="PS194" i="1"/>
  <c r="OW110" i="1"/>
  <c r="QS106" i="1"/>
  <c r="PU143" i="1"/>
  <c r="QR194" i="1"/>
  <c r="OW178" i="1"/>
  <c r="QS147" i="1"/>
  <c r="RQ207" i="1"/>
  <c r="QR96" i="1"/>
  <c r="QT58" i="1"/>
  <c r="UA42" i="1"/>
  <c r="UA61" i="1"/>
  <c r="QQ86" i="1"/>
  <c r="PT81" i="1"/>
  <c r="QQ42" i="1"/>
  <c r="QQ38" i="1"/>
  <c r="UA65" i="1"/>
  <c r="UA86" i="1"/>
  <c r="UA89" i="1"/>
  <c r="RO72" i="1"/>
  <c r="UA38" i="1"/>
  <c r="UA80" i="1"/>
  <c r="OU124" i="1"/>
  <c r="UA166" i="1"/>
  <c r="UA210" i="1"/>
  <c r="UA117" i="1"/>
  <c r="UA163" i="1"/>
  <c r="UA170" i="1"/>
  <c r="OU109" i="1"/>
  <c r="UA116" i="1"/>
  <c r="UA159" i="1"/>
  <c r="UA196" i="1"/>
  <c r="UA130" i="1"/>
  <c r="UA101" i="1"/>
  <c r="OU166" i="1"/>
  <c r="PT175" i="1"/>
  <c r="UA146" i="1"/>
  <c r="QQ199" i="1"/>
  <c r="PS210" i="1"/>
  <c r="OY215" i="1"/>
  <c r="PW216" i="1"/>
  <c r="WN53" i="1"/>
  <c r="XL53" i="1" s="1"/>
  <c r="MD53" i="1"/>
  <c r="IL53" i="1"/>
  <c r="HN53" i="1"/>
  <c r="LF53" i="1"/>
  <c r="GP53" i="1"/>
  <c r="KH53" i="1"/>
  <c r="FR53" i="1"/>
  <c r="NB53" i="1"/>
  <c r="JJ53" i="1"/>
  <c r="CY53" i="1"/>
  <c r="WN173" i="1"/>
  <c r="XL173" i="1" s="1"/>
  <c r="KH173" i="1"/>
  <c r="GP173" i="1"/>
  <c r="NB173" i="1"/>
  <c r="IL173" i="1"/>
  <c r="FR173" i="1"/>
  <c r="MD173" i="1"/>
  <c r="JJ173" i="1"/>
  <c r="HN173" i="1"/>
  <c r="LF173" i="1"/>
  <c r="CY173" i="1"/>
  <c r="UB168" i="1"/>
  <c r="UB172" i="1"/>
  <c r="UB92" i="1"/>
  <c r="UB57" i="1"/>
  <c r="UC110" i="1"/>
  <c r="UA192" i="1"/>
  <c r="UB53" i="1"/>
  <c r="UC173" i="1"/>
  <c r="UB189" i="1"/>
  <c r="UB99" i="1"/>
  <c r="UA162" i="1"/>
  <c r="UB25" i="1"/>
  <c r="UB84" i="1"/>
  <c r="UB211" i="1"/>
  <c r="UB202" i="1"/>
  <c r="UC18" i="1"/>
  <c r="UB132" i="1"/>
  <c r="RP33" i="1"/>
  <c r="PU18" i="1"/>
  <c r="PU32" i="1"/>
  <c r="PT19" i="1"/>
  <c r="PU19" i="1"/>
  <c r="PU43" i="1"/>
  <c r="PU40" i="1"/>
  <c r="OV141" i="1"/>
  <c r="OV209" i="1"/>
  <c r="OW173" i="1"/>
  <c r="OW169" i="1"/>
  <c r="OV168" i="1"/>
  <c r="OW70" i="1"/>
  <c r="OV144" i="1"/>
  <c r="OW167" i="1"/>
  <c r="OV172" i="1"/>
  <c r="OX179" i="1"/>
  <c r="RQ185" i="1"/>
  <c r="QS52" i="1"/>
  <c r="QR78" i="1"/>
  <c r="OV102" i="1"/>
  <c r="RQ91" i="1"/>
  <c r="RP64" i="1"/>
  <c r="RQ113" i="1"/>
  <c r="PT158" i="1"/>
  <c r="PU75" i="1"/>
  <c r="RP47" i="1"/>
  <c r="QQ194" i="1"/>
  <c r="PU110" i="1"/>
  <c r="RQ106" i="1"/>
  <c r="RQ143" i="1"/>
  <c r="RP194" i="1"/>
  <c r="QS178" i="1"/>
  <c r="RQ147" i="1"/>
  <c r="OW207" i="1"/>
  <c r="OV122" i="1"/>
  <c r="RP96" i="1"/>
  <c r="RR58" i="1"/>
  <c r="UB69" i="1"/>
  <c r="UA68" i="1"/>
  <c r="RO86" i="1"/>
  <c r="QR81" i="1"/>
  <c r="OU42" i="1"/>
  <c r="PS38" i="1"/>
  <c r="UB81" i="1"/>
  <c r="QQ72" i="1"/>
  <c r="PS124" i="1"/>
  <c r="PS109" i="1"/>
  <c r="UA150" i="1"/>
  <c r="PS166" i="1"/>
  <c r="QR175" i="1"/>
  <c r="UA105" i="1"/>
  <c r="PS199" i="1"/>
  <c r="QQ210" i="1"/>
  <c r="UA199" i="1"/>
  <c r="PW215" i="1"/>
  <c r="QU216" i="1"/>
  <c r="UD213" i="1"/>
  <c r="WN106" i="1"/>
  <c r="XL106" i="1" s="1"/>
  <c r="MD106" i="1"/>
  <c r="IL106" i="1"/>
  <c r="LF106" i="1"/>
  <c r="CY106" i="1"/>
  <c r="KH106" i="1"/>
  <c r="HN106" i="1"/>
  <c r="NB106" i="1"/>
  <c r="JJ106" i="1"/>
  <c r="GP106" i="1"/>
  <c r="FR106" i="1"/>
  <c r="UB209" i="1"/>
  <c r="UB187" i="1"/>
  <c r="UC27" i="1"/>
  <c r="UB152" i="1"/>
  <c r="UB20" i="1"/>
  <c r="UC51" i="1"/>
  <c r="UB195" i="1"/>
  <c r="UA104" i="1"/>
  <c r="UC26" i="1"/>
  <c r="UA177" i="1"/>
  <c r="UC44" i="1"/>
  <c r="UC118" i="1"/>
  <c r="UC36" i="1"/>
  <c r="UB64" i="1"/>
  <c r="UC39" i="1"/>
  <c r="UC78" i="1"/>
  <c r="UC106" i="1"/>
  <c r="UB136" i="1"/>
  <c r="UB151" i="1"/>
  <c r="UB153" i="1"/>
  <c r="UC91" i="1"/>
  <c r="UB177" i="1"/>
  <c r="UC63" i="1"/>
  <c r="UC204" i="1"/>
  <c r="UC133" i="1"/>
  <c r="UB201" i="1"/>
  <c r="UB112" i="1"/>
  <c r="UC82" i="1"/>
  <c r="UB184" i="1"/>
  <c r="UB162" i="1"/>
  <c r="UC128" i="1"/>
  <c r="UC66" i="1"/>
  <c r="UC114" i="1"/>
  <c r="UB194" i="1"/>
  <c r="UC95" i="1"/>
  <c r="PU118" i="1"/>
  <c r="OV57" i="1"/>
  <c r="PT136" i="1"/>
  <c r="QR122" i="1"/>
  <c r="UA56" i="1"/>
  <c r="UA90" i="1"/>
  <c r="UA72" i="1"/>
  <c r="UA93" i="1"/>
  <c r="UA35" i="1"/>
  <c r="UA62" i="1"/>
  <c r="UA46" i="1"/>
  <c r="UA54" i="1"/>
  <c r="UA124" i="1"/>
  <c r="UA182" i="1"/>
  <c r="UA109" i="1"/>
  <c r="UB175" i="1"/>
  <c r="UA174" i="1"/>
  <c r="UA186" i="1"/>
  <c r="UE215" i="1"/>
  <c r="WN75" i="1"/>
  <c r="XL75" i="1" s="1"/>
  <c r="KH75" i="1"/>
  <c r="CY75" i="1"/>
  <c r="NB75" i="1"/>
  <c r="JJ75" i="1"/>
  <c r="HN75" i="1"/>
  <c r="MD75" i="1"/>
  <c r="IL75" i="1"/>
  <c r="GP75" i="1"/>
  <c r="LF75" i="1"/>
  <c r="FR75" i="1"/>
  <c r="QS118" i="1"/>
  <c r="RR76" i="1"/>
  <c r="PT133" i="1"/>
  <c r="RQ95" i="1"/>
  <c r="QS137" i="1"/>
  <c r="QS200" i="1"/>
  <c r="QR57" i="1"/>
  <c r="QS164" i="1"/>
  <c r="QT161" i="1"/>
  <c r="QS143" i="1"/>
  <c r="QR136" i="1"/>
  <c r="QS122" i="1"/>
  <c r="RP122" i="1"/>
  <c r="QR187" i="1"/>
  <c r="QQ205" i="1"/>
  <c r="QQ111" i="1"/>
  <c r="OZ214" i="1"/>
  <c r="PS111" i="1"/>
  <c r="QV214" i="1"/>
  <c r="NY168" i="1"/>
  <c r="QS168" i="1" s="1"/>
  <c r="NZ203" i="1"/>
  <c r="NZ74" i="1"/>
  <c r="YJ74" i="1" s="1"/>
  <c r="NY209" i="1"/>
  <c r="OW209" i="1" s="1"/>
  <c r="NY172" i="1"/>
  <c r="NY187" i="1"/>
  <c r="YI187" i="1" s="1"/>
  <c r="NZ27" i="1"/>
  <c r="YJ27" i="1" s="1"/>
  <c r="OA58" i="1"/>
  <c r="OA190" i="1"/>
  <c r="NY92" i="1"/>
  <c r="YI92" i="1" s="1"/>
  <c r="NZ171" i="1"/>
  <c r="YJ171" i="1" s="1"/>
  <c r="NY20" i="1"/>
  <c r="PU20" i="1" s="1"/>
  <c r="NZ51" i="1"/>
  <c r="NY195" i="1"/>
  <c r="YI195" i="1" s="1"/>
  <c r="NZ123" i="1"/>
  <c r="YJ123" i="1" s="1"/>
  <c r="NX104" i="1"/>
  <c r="PT104" i="1" s="1"/>
  <c r="NZ157" i="1"/>
  <c r="RR157" i="1" s="1"/>
  <c r="NZ26" i="1"/>
  <c r="YJ26" i="1" s="1"/>
  <c r="OA103" i="1"/>
  <c r="YK103" i="1" s="1"/>
  <c r="NY57" i="1"/>
  <c r="OW57" i="1" s="1"/>
  <c r="NZ110" i="1"/>
  <c r="RR110" i="1" s="1"/>
  <c r="NY69" i="1"/>
  <c r="YI69" i="1" s="1"/>
  <c r="NX68" i="1"/>
  <c r="YH68" i="1" s="1"/>
  <c r="NY81" i="1"/>
  <c r="NX150" i="1"/>
  <c r="RP150" i="1" s="1"/>
  <c r="NX182" i="1"/>
  <c r="YH182" i="1" s="1"/>
  <c r="NX109" i="1"/>
  <c r="YH109" i="1" s="1"/>
  <c r="NY175" i="1"/>
  <c r="NX174" i="1"/>
  <c r="OB215" i="1"/>
  <c r="YL215" i="1" s="1"/>
  <c r="NX192" i="1"/>
  <c r="NY96" i="1"/>
  <c r="NZ119" i="1"/>
  <c r="YJ119" i="1" s="1"/>
  <c r="NZ52" i="1"/>
  <c r="YJ52" i="1" s="1"/>
  <c r="NZ67" i="1"/>
  <c r="NZ156" i="1"/>
  <c r="NZ94" i="1"/>
  <c r="NZ70" i="1"/>
  <c r="YJ70" i="1" s="1"/>
  <c r="NZ17" i="1"/>
  <c r="NY171" i="1"/>
  <c r="RQ171" i="1" s="1"/>
  <c r="NY87" i="1"/>
  <c r="YI87" i="1" s="1"/>
  <c r="NX201" i="1"/>
  <c r="YH201" i="1" s="1"/>
  <c r="NZ32" i="1"/>
  <c r="OA77" i="1"/>
  <c r="NY29" i="1"/>
  <c r="YI29" i="1" s="1"/>
  <c r="NZ71" i="1"/>
  <c r="YJ71" i="1" s="1"/>
  <c r="NY108" i="1"/>
  <c r="NZ47" i="1"/>
  <c r="NZ99" i="1"/>
  <c r="YJ99" i="1" s="1"/>
  <c r="NZ88" i="1"/>
  <c r="YJ88" i="1" s="1"/>
  <c r="NZ22" i="1"/>
  <c r="NY37" i="1"/>
  <c r="QS37" i="1" s="1"/>
  <c r="NY100" i="1"/>
  <c r="NZ140" i="1"/>
  <c r="YJ140" i="1" s="1"/>
  <c r="NZ23" i="1"/>
  <c r="NY197" i="1"/>
  <c r="NY125" i="1"/>
  <c r="YI125" i="1" s="1"/>
  <c r="NZ191" i="1"/>
  <c r="YJ191" i="1" s="1"/>
  <c r="NZ83" i="1"/>
  <c r="NY60" i="1"/>
  <c r="QS60" i="1" s="1"/>
  <c r="NY104" i="1"/>
  <c r="YI104" i="1" s="1"/>
  <c r="NZ185" i="1"/>
  <c r="YJ185" i="1" s="1"/>
  <c r="NY141" i="1"/>
  <c r="NZ167" i="1"/>
  <c r="NY129" i="1"/>
  <c r="YI129" i="1" s="1"/>
  <c r="NY158" i="1"/>
  <c r="YI158" i="1" s="1"/>
  <c r="NZ40" i="1"/>
  <c r="NY192" i="1"/>
  <c r="NZ75" i="1"/>
  <c r="YJ75" i="1" s="1"/>
  <c r="NY45" i="1"/>
  <c r="YI45" i="1" s="1"/>
  <c r="NY208" i="1"/>
  <c r="NZ164" i="1"/>
  <c r="NZ122" i="1"/>
  <c r="YJ122" i="1" s="1"/>
  <c r="NZ30" i="1"/>
  <c r="YJ30" i="1" s="1"/>
  <c r="NZ98" i="1"/>
  <c r="NY41" i="1"/>
  <c r="RQ41" i="1" s="1"/>
  <c r="OA179" i="1"/>
  <c r="YK179" i="1" s="1"/>
  <c r="NX42" i="1"/>
  <c r="YH42" i="1" s="1"/>
  <c r="NX61" i="1"/>
  <c r="OC77" i="1"/>
  <c r="PY77" i="1" s="1"/>
  <c r="NX65" i="1"/>
  <c r="YH65" i="1" s="1"/>
  <c r="NX86" i="1"/>
  <c r="YH86" i="1" s="1"/>
  <c r="NX89" i="1"/>
  <c r="NX38" i="1"/>
  <c r="NX80" i="1"/>
  <c r="YH80" i="1" s="1"/>
  <c r="NX166" i="1"/>
  <c r="YH166" i="1" s="1"/>
  <c r="NX210" i="1"/>
  <c r="NX117" i="1"/>
  <c r="OV117" i="1" s="1"/>
  <c r="NX163" i="1"/>
  <c r="YH163" i="1" s="1"/>
  <c r="NX170" i="1"/>
  <c r="YH170" i="1" s="1"/>
  <c r="NX116" i="1"/>
  <c r="NX105" i="1"/>
  <c r="NX121" i="1"/>
  <c r="YH121" i="1" s="1"/>
  <c r="OB212" i="1"/>
  <c r="OZ212" i="1" s="1"/>
  <c r="OB216" i="1"/>
  <c r="NY53" i="1"/>
  <c r="NZ173" i="1"/>
  <c r="YJ173" i="1" s="1"/>
  <c r="NZ59" i="1"/>
  <c r="YJ59" i="1" s="1"/>
  <c r="NZ169" i="1"/>
  <c r="NZ160" i="1"/>
  <c r="OA188" i="1"/>
  <c r="YK188" i="1" s="1"/>
  <c r="NY189" i="1"/>
  <c r="YI189" i="1" s="1"/>
  <c r="NZ180" i="1"/>
  <c r="NZ143" i="1"/>
  <c r="NZ151" i="1"/>
  <c r="YJ151" i="1" s="1"/>
  <c r="NY152" i="1"/>
  <c r="YI152" i="1" s="1"/>
  <c r="NY99" i="1"/>
  <c r="NX162" i="1"/>
  <c r="NY25" i="1"/>
  <c r="NY84" i="1"/>
  <c r="YI84" i="1" s="1"/>
  <c r="NZ142" i="1"/>
  <c r="OA76" i="1"/>
  <c r="NY211" i="1"/>
  <c r="YI211" i="1" s="1"/>
  <c r="NZ145" i="1"/>
  <c r="YJ145" i="1" s="1"/>
  <c r="NY202" i="1"/>
  <c r="NZ18" i="1"/>
  <c r="NY132" i="1"/>
  <c r="YI132" i="1" s="1"/>
  <c r="NZ206" i="1"/>
  <c r="YJ206" i="1" s="1"/>
  <c r="NZ31" i="1"/>
  <c r="NX97" i="1"/>
  <c r="NX34" i="1"/>
  <c r="NX120" i="1"/>
  <c r="YH120" i="1" s="1"/>
  <c r="NX176" i="1"/>
  <c r="NX155" i="1"/>
  <c r="NX165" i="1"/>
  <c r="NX107" i="1"/>
  <c r="YH107" i="1" s="1"/>
  <c r="NX205" i="1"/>
  <c r="NX159" i="1"/>
  <c r="NX196" i="1"/>
  <c r="YH196" i="1" s="1"/>
  <c r="NX130" i="1"/>
  <c r="YH130" i="1" s="1"/>
  <c r="NX101" i="1"/>
  <c r="NX146" i="1"/>
  <c r="NX186" i="1"/>
  <c r="YH186" i="1" s="1"/>
  <c r="OA213" i="1"/>
  <c r="RS213" i="1" s="1"/>
  <c r="NX177" i="1"/>
  <c r="NZ44" i="1"/>
  <c r="NZ118" i="1"/>
  <c r="YJ118" i="1" s="1"/>
  <c r="NZ24" i="1"/>
  <c r="YJ24" i="1" s="1"/>
  <c r="NZ36" i="1"/>
  <c r="NY64" i="1"/>
  <c r="NZ39" i="1"/>
  <c r="YJ39" i="1" s="1"/>
  <c r="NZ78" i="1"/>
  <c r="YJ78" i="1" s="1"/>
  <c r="NZ106" i="1"/>
  <c r="NY136" i="1"/>
  <c r="NY151" i="1"/>
  <c r="NY153" i="1"/>
  <c r="YI153" i="1" s="1"/>
  <c r="NZ113" i="1"/>
  <c r="NZ91" i="1"/>
  <c r="OA138" i="1"/>
  <c r="YK138" i="1" s="1"/>
  <c r="NZ178" i="1"/>
  <c r="YJ178" i="1" s="1"/>
  <c r="NY177" i="1"/>
  <c r="NZ63" i="1"/>
  <c r="NZ204" i="1"/>
  <c r="NZ133" i="1"/>
  <c r="YJ133" i="1" s="1"/>
  <c r="OA161" i="1"/>
  <c r="NZ189" i="1"/>
  <c r="NZ207" i="1"/>
  <c r="YJ207" i="1" s="1"/>
  <c r="NZ115" i="1"/>
  <c r="YJ115" i="1" s="1"/>
  <c r="OA85" i="1"/>
  <c r="NZ131" i="1"/>
  <c r="NZ147" i="1"/>
  <c r="YJ147" i="1" s="1"/>
  <c r="NZ126" i="1"/>
  <c r="YJ126" i="1" s="1"/>
  <c r="NY201" i="1"/>
  <c r="NZ79" i="1"/>
  <c r="RR79" i="1" s="1"/>
  <c r="NZ55" i="1"/>
  <c r="YJ55" i="1" s="1"/>
  <c r="NY112" i="1"/>
  <c r="YI112" i="1" s="1"/>
  <c r="NZ82" i="1"/>
  <c r="NY184" i="1"/>
  <c r="NY162" i="1"/>
  <c r="YI162" i="1" s="1"/>
  <c r="NZ128" i="1"/>
  <c r="YJ128" i="1" s="1"/>
  <c r="NZ66" i="1"/>
  <c r="NZ114" i="1"/>
  <c r="NY194" i="1"/>
  <c r="YI194" i="1" s="1"/>
  <c r="NZ139" i="1"/>
  <c r="YJ139" i="1" s="1"/>
  <c r="NZ20" i="1"/>
  <c r="OA50" i="1"/>
  <c r="NZ95" i="1"/>
  <c r="NY134" i="1"/>
  <c r="YI134" i="1" s="1"/>
  <c r="NX56" i="1"/>
  <c r="NX90" i="1"/>
  <c r="NX72" i="1"/>
  <c r="YH72" i="1" s="1"/>
  <c r="NX93" i="1"/>
  <c r="YH93" i="1" s="1"/>
  <c r="NX35" i="1"/>
  <c r="NX62" i="1"/>
  <c r="NX46" i="1"/>
  <c r="YH46" i="1" s="1"/>
  <c r="NX54" i="1"/>
  <c r="YH54" i="1" s="1"/>
  <c r="NX124" i="1"/>
  <c r="NX111" i="1"/>
  <c r="OC190" i="1"/>
  <c r="YM190" i="1" s="1"/>
  <c r="NX199" i="1"/>
  <c r="YH199" i="1" s="1"/>
  <c r="OC215" i="1"/>
  <c r="AH215" i="1"/>
  <c r="OC216" i="1"/>
  <c r="QW216" i="1" s="1"/>
  <c r="AH216" i="1"/>
  <c r="AG212" i="1"/>
  <c r="AG215" i="1"/>
  <c r="OC212" i="1"/>
  <c r="YM212" i="1" s="1"/>
  <c r="AH212" i="1"/>
  <c r="AG216" i="1"/>
  <c r="NE214" i="1"/>
  <c r="SG214" i="1" s="1"/>
  <c r="UU214" i="1" s="1"/>
  <c r="MG214" i="1"/>
  <c r="SD214" i="1" s="1"/>
  <c r="UR214" i="1" s="1"/>
  <c r="LI214" i="1"/>
  <c r="SB214" i="1" s="1"/>
  <c r="UP214" i="1" s="1"/>
  <c r="KK214" i="1"/>
  <c r="RZ214" i="1" s="1"/>
  <c r="UN214" i="1" s="1"/>
  <c r="JM214" i="1"/>
  <c r="RX214" i="1" s="1"/>
  <c r="UL214" i="1" s="1"/>
  <c r="IO214" i="1"/>
  <c r="RW214" i="1" s="1"/>
  <c r="UK214" i="1" s="1"/>
  <c r="HQ214" i="1"/>
  <c r="AF214" i="1" s="1"/>
  <c r="GS214" i="1"/>
  <c r="AC214" i="1" s="1"/>
  <c r="FU214" i="1"/>
  <c r="AA214" i="1" s="1"/>
  <c r="UF214" i="1"/>
  <c r="NE213" i="1"/>
  <c r="MG213" i="1"/>
  <c r="LI213" i="1"/>
  <c r="KK213" i="1"/>
  <c r="JM213" i="1"/>
  <c r="IO213" i="1"/>
  <c r="HQ213" i="1"/>
  <c r="GS213" i="1"/>
  <c r="FU213" i="1"/>
  <c r="NE215" i="1"/>
  <c r="SG215" i="1" s="1"/>
  <c r="UU215" i="1" s="1"/>
  <c r="MG215" i="1"/>
  <c r="SD215" i="1" s="1"/>
  <c r="UR215" i="1" s="1"/>
  <c r="LI215" i="1"/>
  <c r="SC215" i="1" s="1"/>
  <c r="UQ215" i="1" s="1"/>
  <c r="KK215" i="1"/>
  <c r="SA215" i="1" s="1"/>
  <c r="UO215" i="1" s="1"/>
  <c r="JM215" i="1"/>
  <c r="RY215" i="1" s="1"/>
  <c r="UM215" i="1" s="1"/>
  <c r="IO215" i="1"/>
  <c r="RW215" i="1" s="1"/>
  <c r="UK215" i="1" s="1"/>
  <c r="HQ215" i="1"/>
  <c r="AF215" i="1" s="1"/>
  <c r="GS215" i="1"/>
  <c r="AC215" i="1" s="1"/>
  <c r="FU215" i="1"/>
  <c r="AB215" i="1" s="1"/>
  <c r="UF215" i="1"/>
  <c r="RU214" i="1"/>
  <c r="QW214" i="1"/>
  <c r="PY214" i="1"/>
  <c r="PA214" i="1"/>
  <c r="EV213" i="1"/>
  <c r="DX213" i="1"/>
  <c r="EW213" i="1"/>
  <c r="DY213" i="1"/>
  <c r="UF216" i="1"/>
  <c r="NE216" i="1"/>
  <c r="SG216" i="1" s="1"/>
  <c r="UU216" i="1" s="1"/>
  <c r="MG216" i="1"/>
  <c r="SE216" i="1" s="1"/>
  <c r="US216" i="1" s="1"/>
  <c r="LI216" i="1"/>
  <c r="SB216" i="1" s="1"/>
  <c r="UP216" i="1" s="1"/>
  <c r="KK216" i="1"/>
  <c r="RZ216" i="1" s="1"/>
  <c r="UN216" i="1" s="1"/>
  <c r="JM216" i="1"/>
  <c r="RY216" i="1" s="1"/>
  <c r="UM216" i="1" s="1"/>
  <c r="IO216" i="1"/>
  <c r="RW216" i="1" s="1"/>
  <c r="UK216" i="1" s="1"/>
  <c r="HQ216" i="1"/>
  <c r="AF216" i="1" s="1"/>
  <c r="GS216" i="1"/>
  <c r="AD216" i="1" s="1"/>
  <c r="FU216" i="1"/>
  <c r="AB216" i="1" s="1"/>
  <c r="UF212" i="1"/>
  <c r="NE212" i="1"/>
  <c r="SG212" i="1" s="1"/>
  <c r="UU212" i="1" s="1"/>
  <c r="MG212" i="1"/>
  <c r="SD212" i="1" s="1"/>
  <c r="UR212" i="1" s="1"/>
  <c r="LI212" i="1"/>
  <c r="SB212" i="1" s="1"/>
  <c r="UP212" i="1" s="1"/>
  <c r="KK212" i="1"/>
  <c r="SA212" i="1" s="1"/>
  <c r="UO212" i="1" s="1"/>
  <c r="JM212" i="1"/>
  <c r="RY212" i="1" s="1"/>
  <c r="UM212" i="1" s="1"/>
  <c r="IO212" i="1"/>
  <c r="RV212" i="1" s="1"/>
  <c r="UJ212" i="1" s="1"/>
  <c r="HQ212" i="1"/>
  <c r="AE212" i="1" s="1"/>
  <c r="GS212" i="1"/>
  <c r="AC212" i="1" s="1"/>
  <c r="FU212" i="1"/>
  <c r="AB212" i="1" s="1"/>
  <c r="MD102" i="1"/>
  <c r="IL102" i="1"/>
  <c r="HN102" i="1"/>
  <c r="LF102" i="1"/>
  <c r="GP102" i="1"/>
  <c r="KH102" i="1"/>
  <c r="FR102" i="1"/>
  <c r="NB102" i="1"/>
  <c r="JJ102" i="1"/>
  <c r="CY102" i="1"/>
  <c r="WO102" i="1" s="1"/>
  <c r="XM102" i="1" s="1"/>
  <c r="DY190" i="1"/>
  <c r="AG190" i="1" s="1"/>
  <c r="KH108" i="1"/>
  <c r="HN108" i="1"/>
  <c r="NB108" i="1"/>
  <c r="JJ108" i="1"/>
  <c r="GP108" i="1"/>
  <c r="FR108" i="1"/>
  <c r="MD108" i="1"/>
  <c r="IL108" i="1"/>
  <c r="LF108" i="1"/>
  <c r="CY108" i="1"/>
  <c r="WO108" i="1" s="1"/>
  <c r="XM108" i="1" s="1"/>
  <c r="UC113" i="1"/>
  <c r="LF162" i="1"/>
  <c r="KH162" i="1"/>
  <c r="FR162" i="1"/>
  <c r="NB162" i="1"/>
  <c r="IL162" i="1"/>
  <c r="CY162" i="1"/>
  <c r="WO162" i="1" s="1"/>
  <c r="XM162" i="1" s="1"/>
  <c r="GP162" i="1"/>
  <c r="MD162" i="1"/>
  <c r="JJ162" i="1"/>
  <c r="HN162" i="1"/>
  <c r="UC147" i="1"/>
  <c r="ES105" i="1"/>
  <c r="DU105" i="1"/>
  <c r="ES146" i="1"/>
  <c r="DU146" i="1"/>
  <c r="BZ186" i="1"/>
  <c r="BD186" i="1"/>
  <c r="BZ199" i="1"/>
  <c r="BD199" i="1"/>
  <c r="BZ120" i="1"/>
  <c r="BD120" i="1"/>
  <c r="BZ176" i="1"/>
  <c r="BD176" i="1"/>
  <c r="BZ155" i="1"/>
  <c r="BD155" i="1"/>
  <c r="BZ165" i="1"/>
  <c r="BD165" i="1"/>
  <c r="BZ124" i="1"/>
  <c r="BD124" i="1"/>
  <c r="BZ107" i="1"/>
  <c r="BD107" i="1"/>
  <c r="OV109" i="1"/>
  <c r="RP109" i="1"/>
  <c r="QR109" i="1"/>
  <c r="PT109" i="1"/>
  <c r="PU175" i="1"/>
  <c r="DU116" i="1"/>
  <c r="ES116" i="1"/>
  <c r="ES205" i="1"/>
  <c r="DU205" i="1"/>
  <c r="BZ182" i="1"/>
  <c r="BD182" i="1"/>
  <c r="BZ109" i="1"/>
  <c r="BD109" i="1"/>
  <c r="CA175" i="1"/>
  <c r="BE175" i="1"/>
  <c r="BZ174" i="1"/>
  <c r="BD174" i="1"/>
  <c r="BZ111" i="1"/>
  <c r="BD111" i="1"/>
  <c r="ES121" i="1"/>
  <c r="DU121" i="1"/>
  <c r="ES166" i="1"/>
  <c r="DU166" i="1"/>
  <c r="ES117" i="1"/>
  <c r="DU117" i="1"/>
  <c r="DU170" i="1"/>
  <c r="ES170" i="1"/>
  <c r="BZ205" i="1"/>
  <c r="BD205" i="1"/>
  <c r="ES196" i="1"/>
  <c r="DU196" i="1"/>
  <c r="ES101" i="1"/>
  <c r="DU101" i="1"/>
  <c r="UC139" i="1"/>
  <c r="UD179" i="1"/>
  <c r="EW73" i="1"/>
  <c r="UD103" i="1"/>
  <c r="UC20" i="1"/>
  <c r="ES186" i="1"/>
  <c r="DU186" i="1"/>
  <c r="ES199" i="1"/>
  <c r="DU199" i="1"/>
  <c r="DU120" i="1"/>
  <c r="ES120" i="1"/>
  <c r="DU176" i="1"/>
  <c r="ES176" i="1"/>
  <c r="DU155" i="1"/>
  <c r="ES155" i="1"/>
  <c r="DU165" i="1"/>
  <c r="ES165" i="1"/>
  <c r="DU124" i="1"/>
  <c r="ES124" i="1"/>
  <c r="ES107" i="1"/>
  <c r="DU107" i="1"/>
  <c r="BZ150" i="1"/>
  <c r="BD150" i="1"/>
  <c r="DU182" i="1"/>
  <c r="ES182" i="1"/>
  <c r="DU109" i="1"/>
  <c r="ES109" i="1"/>
  <c r="DV175" i="1"/>
  <c r="UC175" i="1" s="1"/>
  <c r="ET175" i="1"/>
  <c r="ES174" i="1"/>
  <c r="DU174" i="1"/>
  <c r="ES111" i="1"/>
  <c r="DU111" i="1"/>
  <c r="CC161" i="1"/>
  <c r="EW161" i="1" s="1"/>
  <c r="CB161" i="1"/>
  <c r="ES210" i="1"/>
  <c r="DU210" i="1"/>
  <c r="DU163" i="1"/>
  <c r="ES163" i="1"/>
  <c r="BZ134" i="1"/>
  <c r="DV134" i="1" s="1"/>
  <c r="BD134" i="1"/>
  <c r="BZ116" i="1"/>
  <c r="BD116" i="1"/>
  <c r="DU159" i="1"/>
  <c r="ES159" i="1"/>
  <c r="DU130" i="1"/>
  <c r="ES130" i="1"/>
  <c r="CC179" i="1"/>
  <c r="DY179" i="1" s="1"/>
  <c r="CB179" i="1"/>
  <c r="CC188" i="1"/>
  <c r="EW188" i="1" s="1"/>
  <c r="CB188" i="1"/>
  <c r="CC103" i="1"/>
  <c r="EW103" i="1" s="1"/>
  <c r="CB103" i="1"/>
  <c r="DX103" i="1" s="1"/>
  <c r="CC138" i="1"/>
  <c r="DY138" i="1" s="1"/>
  <c r="CB138" i="1"/>
  <c r="BZ121" i="1"/>
  <c r="BD121" i="1"/>
  <c r="QR107" i="1"/>
  <c r="BZ166" i="1"/>
  <c r="BD166" i="1"/>
  <c r="BZ210" i="1"/>
  <c r="BD210" i="1"/>
  <c r="BZ117" i="1"/>
  <c r="BD117" i="1"/>
  <c r="QR116" i="1"/>
  <c r="BZ163" i="1"/>
  <c r="BD163" i="1"/>
  <c r="BZ170" i="1"/>
  <c r="BD170" i="1"/>
  <c r="QR101" i="1"/>
  <c r="ES150" i="1"/>
  <c r="DU150" i="1"/>
  <c r="BZ159" i="1"/>
  <c r="BD159" i="1"/>
  <c r="BZ196" i="1"/>
  <c r="BD196" i="1"/>
  <c r="BZ130" i="1"/>
  <c r="BD130" i="1"/>
  <c r="BZ101" i="1"/>
  <c r="BD101" i="1"/>
  <c r="BZ105" i="1"/>
  <c r="BD105" i="1"/>
  <c r="BZ146" i="1"/>
  <c r="BD146" i="1"/>
  <c r="UD77" i="1"/>
  <c r="CC50" i="1"/>
  <c r="EW50" i="1" s="1"/>
  <c r="CB50" i="1"/>
  <c r="DU56" i="1"/>
  <c r="ES56" i="1"/>
  <c r="ES90" i="1"/>
  <c r="DU90" i="1"/>
  <c r="DU68" i="1"/>
  <c r="ES68" i="1"/>
  <c r="ES61" i="1"/>
  <c r="DU61" i="1"/>
  <c r="BZ35" i="1"/>
  <c r="BD35" i="1"/>
  <c r="BZ34" i="1"/>
  <c r="BD34" i="1"/>
  <c r="BZ86" i="1"/>
  <c r="BD86" i="1"/>
  <c r="BZ89" i="1"/>
  <c r="BD89" i="1"/>
  <c r="CA81" i="1"/>
  <c r="BE81" i="1"/>
  <c r="BZ38" i="1"/>
  <c r="BD38" i="1"/>
  <c r="RP56" i="1"/>
  <c r="BZ42" i="1"/>
  <c r="BD42" i="1"/>
  <c r="CA69" i="1"/>
  <c r="BE69" i="1"/>
  <c r="BZ72" i="1"/>
  <c r="BD72" i="1"/>
  <c r="BZ97" i="1"/>
  <c r="BD97" i="1"/>
  <c r="BZ93" i="1"/>
  <c r="BD93" i="1"/>
  <c r="DU35" i="1"/>
  <c r="ES35" i="1"/>
  <c r="DU34" i="1"/>
  <c r="ES34" i="1"/>
  <c r="DU86" i="1"/>
  <c r="ES86" i="1"/>
  <c r="ES89" i="1"/>
  <c r="DU89" i="1"/>
  <c r="DV81" i="1"/>
  <c r="ET81" i="1"/>
  <c r="DU38" i="1"/>
  <c r="ES38" i="1"/>
  <c r="CC58" i="1"/>
  <c r="EW58" i="1" s="1"/>
  <c r="CB58" i="1"/>
  <c r="EV58" i="1" s="1"/>
  <c r="CC76" i="1"/>
  <c r="DY76" i="1" s="1"/>
  <c r="CB76" i="1"/>
  <c r="EV76" i="1" s="1"/>
  <c r="BZ80" i="1"/>
  <c r="BD80" i="1"/>
  <c r="PT68" i="1"/>
  <c r="OV68" i="1"/>
  <c r="RP68" i="1"/>
  <c r="QR68" i="1"/>
  <c r="ES42" i="1"/>
  <c r="DU42" i="1"/>
  <c r="ET69" i="1"/>
  <c r="DV69" i="1"/>
  <c r="ES72" i="1"/>
  <c r="DU72" i="1"/>
  <c r="ES97" i="1"/>
  <c r="DU97" i="1"/>
  <c r="DU93" i="1"/>
  <c r="ES93" i="1"/>
  <c r="BZ65" i="1"/>
  <c r="BD65" i="1"/>
  <c r="BZ62" i="1"/>
  <c r="BD62" i="1"/>
  <c r="BZ46" i="1"/>
  <c r="BD46" i="1"/>
  <c r="BZ54" i="1"/>
  <c r="BD54" i="1"/>
  <c r="CC85" i="1"/>
  <c r="DY85" i="1" s="1"/>
  <c r="CB85" i="1"/>
  <c r="ES80" i="1"/>
  <c r="DU80" i="1"/>
  <c r="QR61" i="1"/>
  <c r="BZ56" i="1"/>
  <c r="BD56" i="1"/>
  <c r="BZ90" i="1"/>
  <c r="BD90" i="1"/>
  <c r="BZ68" i="1"/>
  <c r="BD68" i="1"/>
  <c r="BZ61" i="1"/>
  <c r="BD61" i="1"/>
  <c r="ES65" i="1"/>
  <c r="DU65" i="1"/>
  <c r="DU62" i="1"/>
  <c r="ES62" i="1"/>
  <c r="ES46" i="1"/>
  <c r="DU46" i="1"/>
  <c r="DU54" i="1"/>
  <c r="ES54" i="1"/>
  <c r="UC185" i="1"/>
  <c r="UC178" i="1"/>
  <c r="UD50" i="1"/>
  <c r="UC206" i="1"/>
  <c r="UC131" i="1"/>
  <c r="UD138" i="1"/>
  <c r="UD161" i="1"/>
  <c r="UC189" i="1"/>
  <c r="UD85" i="1"/>
  <c r="RR74" i="1"/>
  <c r="QT74" i="1"/>
  <c r="PV74" i="1"/>
  <c r="OX74" i="1"/>
  <c r="RR171" i="1"/>
  <c r="QT171" i="1"/>
  <c r="PV171" i="1"/>
  <c r="OX171" i="1"/>
  <c r="PU99" i="1"/>
  <c r="UC203" i="1"/>
  <c r="UC143" i="1"/>
  <c r="UC171" i="1"/>
  <c r="RR145" i="1"/>
  <c r="RS103" i="1"/>
  <c r="QU103" i="1"/>
  <c r="PW103" i="1"/>
  <c r="OY103" i="1"/>
  <c r="QS177" i="1"/>
  <c r="OX133" i="1"/>
  <c r="RR140" i="1"/>
  <c r="OW158" i="1"/>
  <c r="RR128" i="1"/>
  <c r="RR98" i="1"/>
  <c r="UC145" i="1"/>
  <c r="UC67" i="1"/>
  <c r="UD188" i="1"/>
  <c r="OW84" i="1"/>
  <c r="QT142" i="1"/>
  <c r="UC151" i="1"/>
  <c r="PV178" i="1"/>
  <c r="UC126" i="1"/>
  <c r="UC119" i="1"/>
  <c r="QT169" i="1"/>
  <c r="PV70" i="1"/>
  <c r="OX70" i="1"/>
  <c r="UC180" i="1"/>
  <c r="OW202" i="1"/>
  <c r="RR88" i="1"/>
  <c r="QT88" i="1"/>
  <c r="PW161" i="1"/>
  <c r="OY85" i="1"/>
  <c r="OX83" i="1"/>
  <c r="QT167" i="1"/>
  <c r="RQ45" i="1"/>
  <c r="QS45" i="1"/>
  <c r="UC79" i="1"/>
  <c r="UC115" i="1"/>
  <c r="UC160" i="1"/>
  <c r="UC71" i="1"/>
  <c r="RP177" i="1"/>
  <c r="RQ189" i="1"/>
  <c r="OV201" i="1"/>
  <c r="OV192" i="1"/>
  <c r="OX78" i="1"/>
  <c r="OX180" i="1"/>
  <c r="UD190" i="1"/>
  <c r="OW152" i="1"/>
  <c r="UC207" i="1"/>
  <c r="UD58" i="1"/>
  <c r="RR123" i="1"/>
  <c r="QT123" i="1"/>
  <c r="PV123" i="1"/>
  <c r="OX123" i="1"/>
  <c r="PU108" i="1"/>
  <c r="PV206" i="1"/>
  <c r="UC59" i="1"/>
  <c r="UC142" i="1"/>
  <c r="UC123" i="1"/>
  <c r="UC169" i="1"/>
  <c r="OX36" i="1"/>
  <c r="UC24" i="1"/>
  <c r="OX17" i="1"/>
  <c r="UC55" i="1"/>
  <c r="LF55" i="1"/>
  <c r="CY55" i="1"/>
  <c r="WO55" i="1" s="1"/>
  <c r="XM55" i="1" s="1"/>
  <c r="KH55" i="1"/>
  <c r="HN55" i="1"/>
  <c r="NB55" i="1"/>
  <c r="JJ55" i="1"/>
  <c r="GP55" i="1"/>
  <c r="MD55" i="1"/>
  <c r="IL55" i="1"/>
  <c r="FR55" i="1"/>
  <c r="PV23" i="1"/>
  <c r="OX40" i="1"/>
  <c r="UC30" i="1"/>
  <c r="RO29" i="1"/>
  <c r="PS29" i="1"/>
  <c r="QQ29" i="1"/>
  <c r="OU29" i="1"/>
  <c r="OX31" i="1"/>
  <c r="UC17" i="1"/>
  <c r="RO21" i="1"/>
  <c r="PS21" i="1"/>
  <c r="QQ21" i="1"/>
  <c r="OU21" i="1"/>
  <c r="RR27" i="1"/>
  <c r="OX27" i="1"/>
  <c r="PV27" i="1"/>
  <c r="QT27" i="1"/>
  <c r="RR32" i="1"/>
  <c r="RR22" i="1"/>
  <c r="OX30" i="1"/>
  <c r="NB30" i="1"/>
  <c r="MD30" i="1"/>
  <c r="LF30" i="1"/>
  <c r="KH30" i="1"/>
  <c r="JJ30" i="1"/>
  <c r="IL30" i="1"/>
  <c r="CY30" i="1"/>
  <c r="WO30" i="1" s="1"/>
  <c r="XM30" i="1" s="1"/>
  <c r="HN30" i="1"/>
  <c r="GP30" i="1"/>
  <c r="FR30" i="1"/>
  <c r="NB113" i="1"/>
  <c r="MD113" i="1"/>
  <c r="LF113" i="1"/>
  <c r="KH113" i="1"/>
  <c r="JJ113" i="1"/>
  <c r="IL113" i="1"/>
  <c r="NC52" i="1"/>
  <c r="ME52" i="1"/>
  <c r="LG52" i="1"/>
  <c r="JK52" i="1"/>
  <c r="KI52" i="1"/>
  <c r="IM52" i="1"/>
  <c r="NC91" i="1"/>
  <c r="ME91" i="1"/>
  <c r="LG91" i="1"/>
  <c r="JK91" i="1"/>
  <c r="KI91" i="1"/>
  <c r="IM91" i="1"/>
  <c r="NC86" i="1"/>
  <c r="ME86" i="1"/>
  <c r="LG86" i="1"/>
  <c r="JK86" i="1"/>
  <c r="KI86" i="1"/>
  <c r="IM86" i="1"/>
  <c r="NC121" i="1"/>
  <c r="ME121" i="1"/>
  <c r="LG121" i="1"/>
  <c r="JK121" i="1"/>
  <c r="KI121" i="1"/>
  <c r="IM121" i="1"/>
  <c r="NC209" i="1"/>
  <c r="ME209" i="1"/>
  <c r="LG209" i="1"/>
  <c r="KI209" i="1"/>
  <c r="JK209" i="1"/>
  <c r="IM209" i="1"/>
  <c r="NC134" i="1"/>
  <c r="ME134" i="1"/>
  <c r="LG134" i="1"/>
  <c r="JK134" i="1"/>
  <c r="IM134" i="1"/>
  <c r="KI134" i="1"/>
  <c r="NC170" i="1"/>
  <c r="ME170" i="1"/>
  <c r="LG170" i="1"/>
  <c r="JK170" i="1"/>
  <c r="IM170" i="1"/>
  <c r="KI170" i="1"/>
  <c r="NC43" i="1"/>
  <c r="ME43" i="1"/>
  <c r="KI43" i="1"/>
  <c r="LG43" i="1"/>
  <c r="JK43" i="1"/>
  <c r="IM43" i="1"/>
  <c r="NC74" i="1"/>
  <c r="ME74" i="1"/>
  <c r="LG74" i="1"/>
  <c r="JK74" i="1"/>
  <c r="KI74" i="1"/>
  <c r="IM74" i="1"/>
  <c r="NC54" i="1"/>
  <c r="ME54" i="1"/>
  <c r="LG54" i="1"/>
  <c r="JK54" i="1"/>
  <c r="KI54" i="1"/>
  <c r="IM54" i="1"/>
  <c r="NB171" i="1"/>
  <c r="MD171" i="1"/>
  <c r="LF171" i="1"/>
  <c r="KH171" i="1"/>
  <c r="IL171" i="1"/>
  <c r="JJ171" i="1"/>
  <c r="NC60" i="1"/>
  <c r="ME60" i="1"/>
  <c r="LG60" i="1"/>
  <c r="JK60" i="1"/>
  <c r="KI60" i="1"/>
  <c r="IM60" i="1"/>
  <c r="NB116" i="1"/>
  <c r="MD116" i="1"/>
  <c r="LF116" i="1"/>
  <c r="KH116" i="1"/>
  <c r="JJ116" i="1"/>
  <c r="IL116" i="1"/>
  <c r="NB175" i="1"/>
  <c r="MD175" i="1"/>
  <c r="LF175" i="1"/>
  <c r="KH175" i="1"/>
  <c r="IL175" i="1"/>
  <c r="JJ175" i="1"/>
  <c r="HN175" i="1"/>
  <c r="CY175" i="1"/>
  <c r="WO175" i="1" s="1"/>
  <c r="XM175" i="1" s="1"/>
  <c r="GP175" i="1"/>
  <c r="FR175" i="1"/>
  <c r="NB79" i="1"/>
  <c r="MD79" i="1"/>
  <c r="LF79" i="1"/>
  <c r="KH79" i="1"/>
  <c r="JJ79" i="1"/>
  <c r="IL79" i="1"/>
  <c r="GP79" i="1"/>
  <c r="FR79" i="1"/>
  <c r="CY79" i="1"/>
  <c r="WO79" i="1" s="1"/>
  <c r="XM79" i="1" s="1"/>
  <c r="HN79" i="1"/>
  <c r="NB87" i="1"/>
  <c r="MD87" i="1"/>
  <c r="LF87" i="1"/>
  <c r="KH87" i="1"/>
  <c r="JJ87" i="1"/>
  <c r="IL87" i="1"/>
  <c r="CY87" i="1"/>
  <c r="WO87" i="1" s="1"/>
  <c r="XM87" i="1" s="1"/>
  <c r="FR87" i="1"/>
  <c r="GP87" i="1"/>
  <c r="HN87" i="1"/>
  <c r="NB115" i="1"/>
  <c r="MD115" i="1"/>
  <c r="LF115" i="1"/>
  <c r="KH115" i="1"/>
  <c r="JJ115" i="1"/>
  <c r="IL115" i="1"/>
  <c r="FR115" i="1"/>
  <c r="GP115" i="1"/>
  <c r="CY115" i="1"/>
  <c r="WO115" i="1" s="1"/>
  <c r="XM115" i="1" s="1"/>
  <c r="HN115" i="1"/>
  <c r="NB158" i="1"/>
  <c r="MD158" i="1"/>
  <c r="LF158" i="1"/>
  <c r="KH158" i="1"/>
  <c r="IL158" i="1"/>
  <c r="JJ158" i="1"/>
  <c r="CY158" i="1"/>
  <c r="WO158" i="1" s="1"/>
  <c r="XM158" i="1" s="1"/>
  <c r="GP158" i="1"/>
  <c r="FR158" i="1"/>
  <c r="HN158" i="1"/>
  <c r="NB160" i="1"/>
  <c r="MD160" i="1"/>
  <c r="LF160" i="1"/>
  <c r="KH160" i="1"/>
  <c r="IL160" i="1"/>
  <c r="JJ160" i="1"/>
  <c r="FR160" i="1"/>
  <c r="CY160" i="1"/>
  <c r="WO160" i="1" s="1"/>
  <c r="XM160" i="1" s="1"/>
  <c r="HN160" i="1"/>
  <c r="GP160" i="1"/>
  <c r="NB71" i="1"/>
  <c r="MD71" i="1"/>
  <c r="LF71" i="1"/>
  <c r="KH71" i="1"/>
  <c r="JJ71" i="1"/>
  <c r="IL71" i="1"/>
  <c r="GP71" i="1"/>
  <c r="CY71" i="1"/>
  <c r="WO71" i="1" s="1"/>
  <c r="XM71" i="1" s="1"/>
  <c r="HN71" i="1"/>
  <c r="FR71" i="1"/>
  <c r="NB139" i="1"/>
  <c r="MD139" i="1"/>
  <c r="LF139" i="1"/>
  <c r="KH139" i="1"/>
  <c r="IL139" i="1"/>
  <c r="JJ139" i="1"/>
  <c r="NC35" i="1"/>
  <c r="ME35" i="1"/>
  <c r="KI35" i="1"/>
  <c r="LG35" i="1"/>
  <c r="JK35" i="1"/>
  <c r="IM35" i="1"/>
  <c r="NC168" i="1"/>
  <c r="ME168" i="1"/>
  <c r="LG168" i="1"/>
  <c r="JK168" i="1"/>
  <c r="IM168" i="1"/>
  <c r="KI168" i="1"/>
  <c r="NC204" i="1"/>
  <c r="ME204" i="1"/>
  <c r="LG204" i="1"/>
  <c r="KI204" i="1"/>
  <c r="JK204" i="1"/>
  <c r="IM204" i="1"/>
  <c r="NC194" i="1"/>
  <c r="ME194" i="1"/>
  <c r="LG194" i="1"/>
  <c r="KI194" i="1"/>
  <c r="JK194" i="1"/>
  <c r="IM194" i="1"/>
  <c r="NC144" i="1"/>
  <c r="ME144" i="1"/>
  <c r="LG144" i="1"/>
  <c r="JK144" i="1"/>
  <c r="IM144" i="1"/>
  <c r="KI144" i="1"/>
  <c r="NC44" i="1"/>
  <c r="ME44" i="1"/>
  <c r="LG44" i="1"/>
  <c r="JK44" i="1"/>
  <c r="KI44" i="1"/>
  <c r="IM44" i="1"/>
  <c r="ND41" i="1"/>
  <c r="MF41" i="1"/>
  <c r="LH41" i="1"/>
  <c r="KJ41" i="1"/>
  <c r="IN41" i="1"/>
  <c r="JL41" i="1"/>
  <c r="NC95" i="1"/>
  <c r="ME95" i="1"/>
  <c r="LG95" i="1"/>
  <c r="JK95" i="1"/>
  <c r="KI95" i="1"/>
  <c r="IM95" i="1"/>
  <c r="NC21" i="1"/>
  <c r="ME21" i="1"/>
  <c r="LG21" i="1"/>
  <c r="KI21" i="1"/>
  <c r="JK21" i="1"/>
  <c r="IM21" i="1"/>
  <c r="NC205" i="1"/>
  <c r="ME205" i="1"/>
  <c r="LG205" i="1"/>
  <c r="KI205" i="1"/>
  <c r="JK205" i="1"/>
  <c r="IM205" i="1"/>
  <c r="NC112" i="1"/>
  <c r="ME112" i="1"/>
  <c r="LG112" i="1"/>
  <c r="JK112" i="1"/>
  <c r="KI112" i="1"/>
  <c r="IM112" i="1"/>
  <c r="NC32" i="1"/>
  <c r="ME32" i="1"/>
  <c r="LG32" i="1"/>
  <c r="JK32" i="1"/>
  <c r="KI32" i="1"/>
  <c r="IM32" i="1"/>
  <c r="NC172" i="1"/>
  <c r="ME172" i="1"/>
  <c r="LG172" i="1"/>
  <c r="JK172" i="1"/>
  <c r="IM172" i="1"/>
  <c r="KI172" i="1"/>
  <c r="NB20" i="1"/>
  <c r="MD20" i="1"/>
  <c r="LF20" i="1"/>
  <c r="JJ20" i="1"/>
  <c r="IL20" i="1"/>
  <c r="KH20" i="1"/>
  <c r="NC29" i="1"/>
  <c r="ME29" i="1"/>
  <c r="KI29" i="1"/>
  <c r="LG29" i="1"/>
  <c r="JK29" i="1"/>
  <c r="IM29" i="1"/>
  <c r="NC188" i="1"/>
  <c r="ME188" i="1"/>
  <c r="LG188" i="1"/>
  <c r="KI188" i="1"/>
  <c r="JK188" i="1"/>
  <c r="IM188" i="1"/>
  <c r="NC181" i="1"/>
  <c r="ME181" i="1"/>
  <c r="LG181" i="1"/>
  <c r="JK181" i="1"/>
  <c r="KI181" i="1"/>
  <c r="IM181" i="1"/>
  <c r="NB151" i="1"/>
  <c r="MD151" i="1"/>
  <c r="LF151" i="1"/>
  <c r="KH151" i="1"/>
  <c r="IL151" i="1"/>
  <c r="JJ151" i="1"/>
  <c r="NC22" i="1"/>
  <c r="ME22" i="1"/>
  <c r="LG22" i="1"/>
  <c r="KI22" i="1"/>
  <c r="JK22" i="1"/>
  <c r="IM22" i="1"/>
  <c r="NC125" i="1"/>
  <c r="ME125" i="1"/>
  <c r="LG125" i="1"/>
  <c r="JK125" i="1"/>
  <c r="KI125" i="1"/>
  <c r="IM125" i="1"/>
  <c r="NC177" i="1"/>
  <c r="ME177" i="1"/>
  <c r="LG177" i="1"/>
  <c r="JK177" i="1"/>
  <c r="KI177" i="1"/>
  <c r="IM177" i="1"/>
  <c r="NC47" i="1"/>
  <c r="ME47" i="1"/>
  <c r="KI47" i="1"/>
  <c r="LG47" i="1"/>
  <c r="JK47" i="1"/>
  <c r="IM47" i="1"/>
  <c r="NC70" i="1"/>
  <c r="ME70" i="1"/>
  <c r="LG70" i="1"/>
  <c r="JK70" i="1"/>
  <c r="KI70" i="1"/>
  <c r="IM70" i="1"/>
  <c r="NC46" i="1"/>
  <c r="ME46" i="1"/>
  <c r="LG46" i="1"/>
  <c r="JK46" i="1"/>
  <c r="KI46" i="1"/>
  <c r="IM46" i="1"/>
  <c r="NC26" i="1"/>
  <c r="ME26" i="1"/>
  <c r="LG26" i="1"/>
  <c r="KI26" i="1"/>
  <c r="JK26" i="1"/>
  <c r="IM26" i="1"/>
  <c r="NC167" i="1"/>
  <c r="ME167" i="1"/>
  <c r="LG167" i="1"/>
  <c r="JK167" i="1"/>
  <c r="IM167" i="1"/>
  <c r="KI167" i="1"/>
  <c r="NC117" i="1"/>
  <c r="ME117" i="1"/>
  <c r="LG117" i="1"/>
  <c r="JK117" i="1"/>
  <c r="KI117" i="1"/>
  <c r="IM117" i="1"/>
  <c r="NB174" i="1"/>
  <c r="MD174" i="1"/>
  <c r="LF174" i="1"/>
  <c r="KH174" i="1"/>
  <c r="IL174" i="1"/>
  <c r="JJ174" i="1"/>
  <c r="NB25" i="1"/>
  <c r="MD25" i="1"/>
  <c r="LF25" i="1"/>
  <c r="JJ25" i="1"/>
  <c r="IL25" i="1"/>
  <c r="KH25" i="1"/>
  <c r="NB126" i="1"/>
  <c r="MD126" i="1"/>
  <c r="LF126" i="1"/>
  <c r="KH126" i="1"/>
  <c r="IL126" i="1"/>
  <c r="JJ126" i="1"/>
  <c r="NB104" i="1"/>
  <c r="MD104" i="1"/>
  <c r="LF104" i="1"/>
  <c r="KH104" i="1"/>
  <c r="JJ104" i="1"/>
  <c r="IL104" i="1"/>
  <c r="NB154" i="1"/>
  <c r="MD154" i="1"/>
  <c r="LF154" i="1"/>
  <c r="KH154" i="1"/>
  <c r="IL154" i="1"/>
  <c r="JJ154" i="1"/>
  <c r="NB72" i="1"/>
  <c r="MD72" i="1"/>
  <c r="LF72" i="1"/>
  <c r="KH72" i="1"/>
  <c r="JJ72" i="1"/>
  <c r="IL72" i="1"/>
  <c r="NB76" i="1"/>
  <c r="MD76" i="1"/>
  <c r="LF76" i="1"/>
  <c r="KH76" i="1"/>
  <c r="JJ76" i="1"/>
  <c r="IL76" i="1"/>
  <c r="NB119" i="1"/>
  <c r="MD119" i="1"/>
  <c r="LF119" i="1"/>
  <c r="KH119" i="1"/>
  <c r="IL119" i="1"/>
  <c r="JJ119" i="1"/>
  <c r="NB182" i="1"/>
  <c r="MD182" i="1"/>
  <c r="LF182" i="1"/>
  <c r="KH182" i="1"/>
  <c r="IL182" i="1"/>
  <c r="JJ182" i="1"/>
  <c r="CY17" i="1"/>
  <c r="WO17" i="1" s="1"/>
  <c r="XM17" i="1" s="1"/>
  <c r="NB17" i="1"/>
  <c r="MD17" i="1"/>
  <c r="LF17" i="1"/>
  <c r="JJ17" i="1"/>
  <c r="IL17" i="1"/>
  <c r="KH17" i="1"/>
  <c r="HN17" i="1"/>
  <c r="GP17" i="1"/>
  <c r="FR17" i="1"/>
  <c r="NB123" i="1"/>
  <c r="MD123" i="1"/>
  <c r="LF123" i="1"/>
  <c r="KH123" i="1"/>
  <c r="IL123" i="1"/>
  <c r="JJ123" i="1"/>
  <c r="HN123" i="1"/>
  <c r="CY123" i="1"/>
  <c r="WO123" i="1" s="1"/>
  <c r="XM123" i="1" s="1"/>
  <c r="GP123" i="1"/>
  <c r="FR123" i="1"/>
  <c r="NB169" i="1"/>
  <c r="MD169" i="1"/>
  <c r="LF169" i="1"/>
  <c r="KH169" i="1"/>
  <c r="IL169" i="1"/>
  <c r="JJ169" i="1"/>
  <c r="HN169" i="1"/>
  <c r="GP169" i="1"/>
  <c r="FR169" i="1"/>
  <c r="CY169" i="1"/>
  <c r="WO169" i="1" s="1"/>
  <c r="XM169" i="1" s="1"/>
  <c r="NB93" i="1"/>
  <c r="MD93" i="1"/>
  <c r="LF93" i="1"/>
  <c r="KH93" i="1"/>
  <c r="JJ93" i="1"/>
  <c r="IL93" i="1"/>
  <c r="GP93" i="1"/>
  <c r="FR93" i="1"/>
  <c r="CY93" i="1"/>
  <c r="WO93" i="1" s="1"/>
  <c r="XM93" i="1" s="1"/>
  <c r="HN93" i="1"/>
  <c r="NB192" i="1"/>
  <c r="MD192" i="1"/>
  <c r="LF192" i="1"/>
  <c r="KH192" i="1"/>
  <c r="IL192" i="1"/>
  <c r="JJ192" i="1"/>
  <c r="FR192" i="1"/>
  <c r="CY192" i="1"/>
  <c r="WO192" i="1" s="1"/>
  <c r="XM192" i="1" s="1"/>
  <c r="GP192" i="1"/>
  <c r="HN192" i="1"/>
  <c r="NB200" i="1"/>
  <c r="MD200" i="1"/>
  <c r="LF200" i="1"/>
  <c r="KH200" i="1"/>
  <c r="IL200" i="1"/>
  <c r="JJ200" i="1"/>
  <c r="NC130" i="1"/>
  <c r="ME130" i="1"/>
  <c r="LG130" i="1"/>
  <c r="JK130" i="1"/>
  <c r="IM130" i="1"/>
  <c r="KI130" i="1"/>
  <c r="NC98" i="1"/>
  <c r="ME98" i="1"/>
  <c r="LG98" i="1"/>
  <c r="JK98" i="1"/>
  <c r="KI98" i="1"/>
  <c r="IM98" i="1"/>
  <c r="NC184" i="1"/>
  <c r="ME184" i="1"/>
  <c r="LG184" i="1"/>
  <c r="KI184" i="1"/>
  <c r="JK184" i="1"/>
  <c r="IM184" i="1"/>
  <c r="ND164" i="1"/>
  <c r="MF164" i="1"/>
  <c r="LH164" i="1"/>
  <c r="JL164" i="1"/>
  <c r="KJ164" i="1"/>
  <c r="IN164" i="1"/>
  <c r="NB124" i="1"/>
  <c r="MD124" i="1"/>
  <c r="LF124" i="1"/>
  <c r="KH124" i="1"/>
  <c r="IL124" i="1"/>
  <c r="JJ124" i="1"/>
  <c r="MF88" i="1"/>
  <c r="ND88" i="1"/>
  <c r="LH88" i="1"/>
  <c r="KJ88" i="1"/>
  <c r="IN88" i="1"/>
  <c r="JL88" i="1"/>
  <c r="NC150" i="1"/>
  <c r="ME150" i="1"/>
  <c r="LG150" i="1"/>
  <c r="JK150" i="1"/>
  <c r="IM150" i="1"/>
  <c r="KI150" i="1"/>
  <c r="NC56" i="1"/>
  <c r="ME56" i="1"/>
  <c r="LG56" i="1"/>
  <c r="JK56" i="1"/>
  <c r="KI56" i="1"/>
  <c r="IM56" i="1"/>
  <c r="NB143" i="1"/>
  <c r="MD143" i="1"/>
  <c r="LF143" i="1"/>
  <c r="KH143" i="1"/>
  <c r="IL143" i="1"/>
  <c r="JJ143" i="1"/>
  <c r="NB145" i="1"/>
  <c r="MD145" i="1"/>
  <c r="LF145" i="1"/>
  <c r="KH145" i="1"/>
  <c r="IL145" i="1"/>
  <c r="JJ145" i="1"/>
  <c r="NB187" i="1"/>
  <c r="MD187" i="1"/>
  <c r="LF187" i="1"/>
  <c r="KH187" i="1"/>
  <c r="IL187" i="1"/>
  <c r="JJ187" i="1"/>
  <c r="NB202" i="1"/>
  <c r="MD202" i="1"/>
  <c r="LF202" i="1"/>
  <c r="KH202" i="1"/>
  <c r="IL202" i="1"/>
  <c r="JJ202" i="1"/>
  <c r="NB45" i="1"/>
  <c r="MD45" i="1"/>
  <c r="LF45" i="1"/>
  <c r="KH45" i="1"/>
  <c r="JJ45" i="1"/>
  <c r="IL45" i="1"/>
  <c r="CY45" i="1"/>
  <c r="WO45" i="1" s="1"/>
  <c r="XM45" i="1" s="1"/>
  <c r="FR45" i="1"/>
  <c r="HN45" i="1"/>
  <c r="GP45" i="1"/>
  <c r="NC140" i="1"/>
  <c r="ME140" i="1"/>
  <c r="LG140" i="1"/>
  <c r="JK140" i="1"/>
  <c r="IM140" i="1"/>
  <c r="KI140" i="1"/>
  <c r="NC27" i="1"/>
  <c r="ME27" i="1"/>
  <c r="LG27" i="1"/>
  <c r="KI27" i="1"/>
  <c r="JK27" i="1"/>
  <c r="IM27" i="1"/>
  <c r="NC94" i="1"/>
  <c r="ME94" i="1"/>
  <c r="LG94" i="1"/>
  <c r="JK94" i="1"/>
  <c r="KI94" i="1"/>
  <c r="IM94" i="1"/>
  <c r="NC73" i="1"/>
  <c r="ME73" i="1"/>
  <c r="LG73" i="1"/>
  <c r="JK73" i="1"/>
  <c r="KI73" i="1"/>
  <c r="IM73" i="1"/>
  <c r="NB131" i="1"/>
  <c r="MD131" i="1"/>
  <c r="LF131" i="1"/>
  <c r="KH131" i="1"/>
  <c r="IL131" i="1"/>
  <c r="JJ131" i="1"/>
  <c r="NC69" i="1"/>
  <c r="ME69" i="1"/>
  <c r="LG69" i="1"/>
  <c r="JK69" i="1"/>
  <c r="KI69" i="1"/>
  <c r="IM69" i="1"/>
  <c r="NC159" i="1"/>
  <c r="ME159" i="1"/>
  <c r="LG159" i="1"/>
  <c r="JK159" i="1"/>
  <c r="IM159" i="1"/>
  <c r="KI159" i="1"/>
  <c r="NC83" i="1"/>
  <c r="ME83" i="1"/>
  <c r="LG83" i="1"/>
  <c r="JK83" i="1"/>
  <c r="KI83" i="1"/>
  <c r="IM83" i="1"/>
  <c r="NC65" i="1"/>
  <c r="ME65" i="1"/>
  <c r="LG65" i="1"/>
  <c r="JK65" i="1"/>
  <c r="KI65" i="1"/>
  <c r="IM65" i="1"/>
  <c r="ND129" i="1"/>
  <c r="MF129" i="1"/>
  <c r="LH129" i="1"/>
  <c r="JL129" i="1"/>
  <c r="KJ129" i="1"/>
  <c r="IN129" i="1"/>
  <c r="NB193" i="1"/>
  <c r="MD193" i="1"/>
  <c r="LF193" i="1"/>
  <c r="KH193" i="1"/>
  <c r="IL193" i="1"/>
  <c r="JJ193" i="1"/>
  <c r="NC78" i="1"/>
  <c r="ME78" i="1"/>
  <c r="LG78" i="1"/>
  <c r="JK78" i="1"/>
  <c r="KI78" i="1"/>
  <c r="IM78" i="1"/>
  <c r="NC66" i="1"/>
  <c r="ME66" i="1"/>
  <c r="LG66" i="1"/>
  <c r="JK66" i="1"/>
  <c r="KI66" i="1"/>
  <c r="IM66" i="1"/>
  <c r="NC18" i="1"/>
  <c r="ME18" i="1"/>
  <c r="LG18" i="1"/>
  <c r="KI18" i="1"/>
  <c r="JK18" i="1"/>
  <c r="IM18" i="1"/>
  <c r="NC61" i="1"/>
  <c r="ME61" i="1"/>
  <c r="LG61" i="1"/>
  <c r="JK61" i="1"/>
  <c r="KI61" i="1"/>
  <c r="IM61" i="1"/>
  <c r="NB28" i="1"/>
  <c r="MD28" i="1"/>
  <c r="LF28" i="1"/>
  <c r="JJ28" i="1"/>
  <c r="IL28" i="1"/>
  <c r="KH28" i="1"/>
  <c r="NC90" i="1"/>
  <c r="ME90" i="1"/>
  <c r="LG90" i="1"/>
  <c r="JK90" i="1"/>
  <c r="KI90" i="1"/>
  <c r="IM90" i="1"/>
  <c r="NC97" i="1"/>
  <c r="ME97" i="1"/>
  <c r="LG97" i="1"/>
  <c r="JK97" i="1"/>
  <c r="KI97" i="1"/>
  <c r="IM97" i="1"/>
  <c r="NC176" i="1"/>
  <c r="ME176" i="1"/>
  <c r="LG176" i="1"/>
  <c r="JK176" i="1"/>
  <c r="IM176" i="1"/>
  <c r="KI176" i="1"/>
  <c r="NC128" i="1"/>
  <c r="ME128" i="1"/>
  <c r="LG128" i="1"/>
  <c r="JK128" i="1"/>
  <c r="IM128" i="1"/>
  <c r="KI128" i="1"/>
  <c r="NC122" i="1"/>
  <c r="ME122" i="1"/>
  <c r="LG122" i="1"/>
  <c r="JK122" i="1"/>
  <c r="KI122" i="1"/>
  <c r="IM122" i="1"/>
  <c r="NC136" i="1"/>
  <c r="ME136" i="1"/>
  <c r="LG136" i="1"/>
  <c r="JK136" i="1"/>
  <c r="IM136" i="1"/>
  <c r="KI136" i="1"/>
  <c r="NB180" i="1"/>
  <c r="MD180" i="1"/>
  <c r="LF180" i="1"/>
  <c r="KH180" i="1"/>
  <c r="IL180" i="1"/>
  <c r="JJ180" i="1"/>
  <c r="NC109" i="1"/>
  <c r="ME109" i="1"/>
  <c r="LG109" i="1"/>
  <c r="JK109" i="1"/>
  <c r="KI109" i="1"/>
  <c r="IM109" i="1"/>
  <c r="NC105" i="1"/>
  <c r="ME105" i="1"/>
  <c r="LG105" i="1"/>
  <c r="JK105" i="1"/>
  <c r="KI105" i="1"/>
  <c r="IM105" i="1"/>
  <c r="NC39" i="1"/>
  <c r="ME39" i="1"/>
  <c r="KI39" i="1"/>
  <c r="LG39" i="1"/>
  <c r="JK39" i="1"/>
  <c r="IM39" i="1"/>
  <c r="NC82" i="1"/>
  <c r="ME82" i="1"/>
  <c r="LG82" i="1"/>
  <c r="JK82" i="1"/>
  <c r="KI82" i="1"/>
  <c r="IM82" i="1"/>
  <c r="NC132" i="1"/>
  <c r="ME132" i="1"/>
  <c r="LG132" i="1"/>
  <c r="JK132" i="1"/>
  <c r="IM132" i="1"/>
  <c r="KI132" i="1"/>
  <c r="NC31" i="1"/>
  <c r="ME31" i="1"/>
  <c r="KI31" i="1"/>
  <c r="LG31" i="1"/>
  <c r="JK31" i="1"/>
  <c r="IM31" i="1"/>
  <c r="NC201" i="1"/>
  <c r="ME201" i="1"/>
  <c r="LG201" i="1"/>
  <c r="KI201" i="1"/>
  <c r="JK201" i="1"/>
  <c r="IM201" i="1"/>
  <c r="NC85" i="1"/>
  <c r="ME85" i="1"/>
  <c r="LG85" i="1"/>
  <c r="JK85" i="1"/>
  <c r="KI85" i="1"/>
  <c r="IM85" i="1"/>
  <c r="NC118" i="1"/>
  <c r="ME118" i="1"/>
  <c r="LG118" i="1"/>
  <c r="JK118" i="1"/>
  <c r="KI118" i="1"/>
  <c r="IM118" i="1"/>
  <c r="NC38" i="1"/>
  <c r="ME38" i="1"/>
  <c r="LG38" i="1"/>
  <c r="JK38" i="1"/>
  <c r="KI38" i="1"/>
  <c r="IM38" i="1"/>
  <c r="NB92" i="1"/>
  <c r="MD92" i="1"/>
  <c r="LF92" i="1"/>
  <c r="KH92" i="1"/>
  <c r="JJ92" i="1"/>
  <c r="IL92" i="1"/>
  <c r="NB33" i="1"/>
  <c r="MD33" i="1"/>
  <c r="LF33" i="1"/>
  <c r="KH33" i="1"/>
  <c r="JJ33" i="1"/>
  <c r="IL33" i="1"/>
  <c r="NB178" i="1"/>
  <c r="MD178" i="1"/>
  <c r="LF178" i="1"/>
  <c r="KH178" i="1"/>
  <c r="IL178" i="1"/>
  <c r="JJ178" i="1"/>
  <c r="NB149" i="1"/>
  <c r="MD149" i="1"/>
  <c r="LF149" i="1"/>
  <c r="KH149" i="1"/>
  <c r="IL149" i="1"/>
  <c r="JJ149" i="1"/>
  <c r="NB185" i="1"/>
  <c r="MD185" i="1"/>
  <c r="LF185" i="1"/>
  <c r="KH185" i="1"/>
  <c r="IL185" i="1"/>
  <c r="JJ185" i="1"/>
  <c r="NC198" i="1"/>
  <c r="ME198" i="1"/>
  <c r="LG198" i="1"/>
  <c r="KI198" i="1"/>
  <c r="JK198" i="1"/>
  <c r="IM198" i="1"/>
  <c r="NB37" i="1"/>
  <c r="MD37" i="1"/>
  <c r="LF37" i="1"/>
  <c r="KH37" i="1"/>
  <c r="JJ37" i="1"/>
  <c r="IL37" i="1"/>
  <c r="NB189" i="1"/>
  <c r="MD189" i="1"/>
  <c r="LF189" i="1"/>
  <c r="KH189" i="1"/>
  <c r="IL189" i="1"/>
  <c r="JJ189" i="1"/>
  <c r="NB34" i="1"/>
  <c r="MD34" i="1"/>
  <c r="LF34" i="1"/>
  <c r="KH34" i="1"/>
  <c r="JJ34" i="1"/>
  <c r="IL34" i="1"/>
  <c r="GP34" i="1"/>
  <c r="FR34" i="1"/>
  <c r="CY34" i="1"/>
  <c r="WO34" i="1" s="1"/>
  <c r="XM34" i="1" s="1"/>
  <c r="HN34" i="1"/>
  <c r="NB210" i="1"/>
  <c r="MD210" i="1"/>
  <c r="LF210" i="1"/>
  <c r="KH210" i="1"/>
  <c r="IL210" i="1"/>
  <c r="JJ210" i="1"/>
  <c r="FR210" i="1"/>
  <c r="CY210" i="1"/>
  <c r="WO210" i="1" s="1"/>
  <c r="XM210" i="1" s="1"/>
  <c r="HN210" i="1"/>
  <c r="GP210" i="1"/>
  <c r="NB67" i="1"/>
  <c r="MD67" i="1"/>
  <c r="LF67" i="1"/>
  <c r="KH67" i="1"/>
  <c r="JJ67" i="1"/>
  <c r="IL67" i="1"/>
  <c r="HN67" i="1"/>
  <c r="FR67" i="1"/>
  <c r="GP67" i="1"/>
  <c r="CY67" i="1"/>
  <c r="WO67" i="1" s="1"/>
  <c r="XM67" i="1" s="1"/>
  <c r="NC138" i="1"/>
  <c r="ME138" i="1"/>
  <c r="LG138" i="1"/>
  <c r="JK138" i="1"/>
  <c r="IM138" i="1"/>
  <c r="KI138" i="1"/>
  <c r="MF96" i="1"/>
  <c r="ND96" i="1"/>
  <c r="LH96" i="1"/>
  <c r="KJ96" i="1"/>
  <c r="IN96" i="1"/>
  <c r="JL96" i="1"/>
  <c r="NC107" i="1"/>
  <c r="ME107" i="1"/>
  <c r="LG107" i="1"/>
  <c r="JK107" i="1"/>
  <c r="KI107" i="1"/>
  <c r="IM107" i="1"/>
  <c r="NC156" i="1"/>
  <c r="ME156" i="1"/>
  <c r="LG156" i="1"/>
  <c r="JK156" i="1"/>
  <c r="IM156" i="1"/>
  <c r="KI156" i="1"/>
  <c r="NC81" i="1"/>
  <c r="ME81" i="1"/>
  <c r="LG81" i="1"/>
  <c r="JK81" i="1"/>
  <c r="KI81" i="1"/>
  <c r="IM81" i="1"/>
  <c r="NB152" i="1"/>
  <c r="MD152" i="1"/>
  <c r="LF152" i="1"/>
  <c r="KH152" i="1"/>
  <c r="IL152" i="1"/>
  <c r="JJ152" i="1"/>
  <c r="NC40" i="1"/>
  <c r="ME40" i="1"/>
  <c r="LG40" i="1"/>
  <c r="JK40" i="1"/>
  <c r="KI40" i="1"/>
  <c r="IM40" i="1"/>
  <c r="NB203" i="1"/>
  <c r="MD203" i="1"/>
  <c r="LF203" i="1"/>
  <c r="KH203" i="1"/>
  <c r="IL203" i="1"/>
  <c r="JJ203" i="1"/>
  <c r="ND49" i="1"/>
  <c r="MF49" i="1"/>
  <c r="LH49" i="1"/>
  <c r="KJ49" i="1"/>
  <c r="IN49" i="1"/>
  <c r="JL49" i="1"/>
  <c r="NC199" i="1"/>
  <c r="ME199" i="1"/>
  <c r="LG199" i="1"/>
  <c r="KI199" i="1"/>
  <c r="JK199" i="1"/>
  <c r="IM199" i="1"/>
  <c r="NB135" i="1"/>
  <c r="MD135" i="1"/>
  <c r="LF135" i="1"/>
  <c r="KH135" i="1"/>
  <c r="IL135" i="1"/>
  <c r="JJ135" i="1"/>
  <c r="NC127" i="1"/>
  <c r="ME127" i="1"/>
  <c r="LG127" i="1"/>
  <c r="JK127" i="1"/>
  <c r="IM127" i="1"/>
  <c r="KI127" i="1"/>
  <c r="NC42" i="1"/>
  <c r="ME42" i="1"/>
  <c r="LG42" i="1"/>
  <c r="JK42" i="1"/>
  <c r="KI42" i="1"/>
  <c r="IM42" i="1"/>
  <c r="NC163" i="1"/>
  <c r="ME163" i="1"/>
  <c r="LG163" i="1"/>
  <c r="JK163" i="1"/>
  <c r="IM163" i="1"/>
  <c r="KI163" i="1"/>
  <c r="NC148" i="1"/>
  <c r="ME148" i="1"/>
  <c r="LG148" i="1"/>
  <c r="JK148" i="1"/>
  <c r="IM148" i="1"/>
  <c r="KI148" i="1"/>
  <c r="NC50" i="1"/>
  <c r="ME50" i="1"/>
  <c r="LG50" i="1"/>
  <c r="JK50" i="1"/>
  <c r="KI50" i="1"/>
  <c r="IM50" i="1"/>
  <c r="NC191" i="1"/>
  <c r="ME191" i="1"/>
  <c r="LG191" i="1"/>
  <c r="KI191" i="1"/>
  <c r="JK191" i="1"/>
  <c r="IM191" i="1"/>
  <c r="NB206" i="1"/>
  <c r="MD206" i="1"/>
  <c r="LF206" i="1"/>
  <c r="KH206" i="1"/>
  <c r="IL206" i="1"/>
  <c r="JJ206" i="1"/>
  <c r="NC51" i="1"/>
  <c r="ME51" i="1"/>
  <c r="KI51" i="1"/>
  <c r="LG51" i="1"/>
  <c r="JK51" i="1"/>
  <c r="IM51" i="1"/>
  <c r="NC62" i="1"/>
  <c r="ME62" i="1"/>
  <c r="LG62" i="1"/>
  <c r="JK62" i="1"/>
  <c r="KI62" i="1"/>
  <c r="IM62" i="1"/>
  <c r="NB24" i="1"/>
  <c r="MD24" i="1"/>
  <c r="LF24" i="1"/>
  <c r="JJ24" i="1"/>
  <c r="IL24" i="1"/>
  <c r="KH24" i="1"/>
  <c r="NC161" i="1"/>
  <c r="ME161" i="1"/>
  <c r="LG161" i="1"/>
  <c r="JK161" i="1"/>
  <c r="KI161" i="1"/>
  <c r="IM161" i="1"/>
  <c r="NC114" i="1"/>
  <c r="ME114" i="1"/>
  <c r="LG114" i="1"/>
  <c r="JK114" i="1"/>
  <c r="KI114" i="1"/>
  <c r="IM114" i="1"/>
  <c r="NC99" i="1"/>
  <c r="ME99" i="1"/>
  <c r="LG99" i="1"/>
  <c r="JK99" i="1"/>
  <c r="KI99" i="1"/>
  <c r="IM99" i="1"/>
  <c r="ND195" i="1"/>
  <c r="MF195" i="1"/>
  <c r="LH195" i="1"/>
  <c r="KJ195" i="1"/>
  <c r="JL195" i="1"/>
  <c r="IN195" i="1"/>
  <c r="NC48" i="1"/>
  <c r="ME48" i="1"/>
  <c r="LG48" i="1"/>
  <c r="JK48" i="1"/>
  <c r="KI48" i="1"/>
  <c r="IM48" i="1"/>
  <c r="NC179" i="1"/>
  <c r="ME179" i="1"/>
  <c r="LG179" i="1"/>
  <c r="JK179" i="1"/>
  <c r="IM179" i="1"/>
  <c r="KI179" i="1"/>
  <c r="NC111" i="1"/>
  <c r="ME111" i="1"/>
  <c r="LG111" i="1"/>
  <c r="JK111" i="1"/>
  <c r="KI111" i="1"/>
  <c r="IM111" i="1"/>
  <c r="NC101" i="1"/>
  <c r="ME101" i="1"/>
  <c r="LG101" i="1"/>
  <c r="JK101" i="1"/>
  <c r="KI101" i="1"/>
  <c r="IM101" i="1"/>
  <c r="NB183" i="1"/>
  <c r="MD183" i="1"/>
  <c r="LF183" i="1"/>
  <c r="KH183" i="1"/>
  <c r="IL183" i="1"/>
  <c r="JJ183" i="1"/>
  <c r="NB147" i="1"/>
  <c r="MD147" i="1"/>
  <c r="LF147" i="1"/>
  <c r="KH147" i="1"/>
  <c r="IL147" i="1"/>
  <c r="JJ147" i="1"/>
  <c r="NC77" i="1"/>
  <c r="ME77" i="1"/>
  <c r="LG77" i="1"/>
  <c r="JK77" i="1"/>
  <c r="KI77" i="1"/>
  <c r="IM77" i="1"/>
  <c r="NC190" i="1"/>
  <c r="ME190" i="1"/>
  <c r="LG190" i="1"/>
  <c r="KI190" i="1"/>
  <c r="JK190" i="1"/>
  <c r="IM190" i="1"/>
  <c r="NC19" i="1"/>
  <c r="ME19" i="1"/>
  <c r="LG19" i="1"/>
  <c r="KI19" i="1"/>
  <c r="JK19" i="1"/>
  <c r="IM19" i="1"/>
  <c r="NB208" i="1"/>
  <c r="MD208" i="1"/>
  <c r="LF208" i="1"/>
  <c r="KH208" i="1"/>
  <c r="IL208" i="1"/>
  <c r="JJ208" i="1"/>
  <c r="NC211" i="1"/>
  <c r="ME211" i="1"/>
  <c r="LG211" i="1"/>
  <c r="KI211" i="1"/>
  <c r="JK211" i="1"/>
  <c r="IM211" i="1"/>
  <c r="NC23" i="1"/>
  <c r="ME23" i="1"/>
  <c r="LG23" i="1"/>
  <c r="KI23" i="1"/>
  <c r="JK23" i="1"/>
  <c r="IM23" i="1"/>
  <c r="NC146" i="1"/>
  <c r="ME146" i="1"/>
  <c r="LG146" i="1"/>
  <c r="JK146" i="1"/>
  <c r="IM146" i="1"/>
  <c r="KI146" i="1"/>
  <c r="NC153" i="1"/>
  <c r="ME153" i="1"/>
  <c r="LG153" i="1"/>
  <c r="JK153" i="1"/>
  <c r="KI153" i="1"/>
  <c r="IM153" i="1"/>
  <c r="NC103" i="1"/>
  <c r="ME103" i="1"/>
  <c r="LG103" i="1"/>
  <c r="JK103" i="1"/>
  <c r="KI103" i="1"/>
  <c r="IM103" i="1"/>
  <c r="NC36" i="1"/>
  <c r="ME36" i="1"/>
  <c r="LG36" i="1"/>
  <c r="JK36" i="1"/>
  <c r="KI36" i="1"/>
  <c r="IM36" i="1"/>
  <c r="NC157" i="1"/>
  <c r="ME157" i="1"/>
  <c r="LG157" i="1"/>
  <c r="JK157" i="1"/>
  <c r="KI157" i="1"/>
  <c r="IM157" i="1"/>
  <c r="NC63" i="1"/>
  <c r="ME63" i="1"/>
  <c r="LG63" i="1"/>
  <c r="JK63" i="1"/>
  <c r="KI63" i="1"/>
  <c r="IM63" i="1"/>
  <c r="NC197" i="1"/>
  <c r="ME197" i="1"/>
  <c r="LG197" i="1"/>
  <c r="KI197" i="1"/>
  <c r="JK197" i="1"/>
  <c r="IM197" i="1"/>
  <c r="NB207" i="1"/>
  <c r="MD207" i="1"/>
  <c r="LF207" i="1"/>
  <c r="KH207" i="1"/>
  <c r="IL207" i="1"/>
  <c r="JJ207" i="1"/>
  <c r="NC58" i="1"/>
  <c r="ME58" i="1"/>
  <c r="LG58" i="1"/>
  <c r="JK58" i="1"/>
  <c r="KI58" i="1"/>
  <c r="IM58" i="1"/>
  <c r="NC186" i="1"/>
  <c r="ME186" i="1"/>
  <c r="LG186" i="1"/>
  <c r="KI186" i="1"/>
  <c r="JK186" i="1"/>
  <c r="IM186" i="1"/>
  <c r="NC196" i="1"/>
  <c r="ME196" i="1"/>
  <c r="LG196" i="1"/>
  <c r="KI196" i="1"/>
  <c r="JK196" i="1"/>
  <c r="IM196" i="1"/>
  <c r="NC89" i="1"/>
  <c r="ME89" i="1"/>
  <c r="LG89" i="1"/>
  <c r="JK89" i="1"/>
  <c r="KI89" i="1"/>
  <c r="IM89" i="1"/>
  <c r="NB84" i="1"/>
  <c r="MD84" i="1"/>
  <c r="LF84" i="1"/>
  <c r="KH84" i="1"/>
  <c r="JJ84" i="1"/>
  <c r="IL84" i="1"/>
  <c r="NB137" i="1"/>
  <c r="MD137" i="1"/>
  <c r="LF137" i="1"/>
  <c r="KH137" i="1"/>
  <c r="IL137" i="1"/>
  <c r="JJ137" i="1"/>
  <c r="NB165" i="1"/>
  <c r="MD165" i="1"/>
  <c r="LF165" i="1"/>
  <c r="KH165" i="1"/>
  <c r="IL165" i="1"/>
  <c r="JJ165" i="1"/>
  <c r="NB100" i="1"/>
  <c r="MD100" i="1"/>
  <c r="LF100" i="1"/>
  <c r="KH100" i="1"/>
  <c r="JJ100" i="1"/>
  <c r="IL100" i="1"/>
  <c r="NC68" i="1"/>
  <c r="ME68" i="1"/>
  <c r="LG68" i="1"/>
  <c r="JK68" i="1"/>
  <c r="KI68" i="1"/>
  <c r="IM68" i="1"/>
  <c r="NC141" i="1"/>
  <c r="ME141" i="1"/>
  <c r="LG141" i="1"/>
  <c r="JK141" i="1"/>
  <c r="KI141" i="1"/>
  <c r="IM141" i="1"/>
  <c r="NB59" i="1"/>
  <c r="MD59" i="1"/>
  <c r="LF59" i="1"/>
  <c r="KH59" i="1"/>
  <c r="JJ59" i="1"/>
  <c r="IL59" i="1"/>
  <c r="NB80" i="1"/>
  <c r="MD80" i="1"/>
  <c r="LF80" i="1"/>
  <c r="KH80" i="1"/>
  <c r="JJ80" i="1"/>
  <c r="IL80" i="1"/>
  <c r="NB57" i="1"/>
  <c r="MD57" i="1"/>
  <c r="LF57" i="1"/>
  <c r="KH57" i="1"/>
  <c r="JJ57" i="1"/>
  <c r="IL57" i="1"/>
  <c r="GP57" i="1"/>
  <c r="FR57" i="1"/>
  <c r="CY57" i="1"/>
  <c r="WO57" i="1" s="1"/>
  <c r="XM57" i="1" s="1"/>
  <c r="HN57" i="1"/>
  <c r="NB142" i="1"/>
  <c r="MD142" i="1"/>
  <c r="LF142" i="1"/>
  <c r="KH142" i="1"/>
  <c r="IL142" i="1"/>
  <c r="JJ142" i="1"/>
  <c r="GP142" i="1"/>
  <c r="FR142" i="1"/>
  <c r="CY142" i="1"/>
  <c r="WO142" i="1" s="1"/>
  <c r="XM142" i="1" s="1"/>
  <c r="HN142" i="1"/>
  <c r="NB166" i="1"/>
  <c r="MD166" i="1"/>
  <c r="LF166" i="1"/>
  <c r="KH166" i="1"/>
  <c r="IL166" i="1"/>
  <c r="JJ166" i="1"/>
  <c r="CY166" i="1"/>
  <c r="WO166" i="1" s="1"/>
  <c r="XM166" i="1" s="1"/>
  <c r="HN166" i="1"/>
  <c r="GP166" i="1"/>
  <c r="FR166" i="1"/>
  <c r="NB120" i="1"/>
  <c r="MD120" i="1"/>
  <c r="LF120" i="1"/>
  <c r="KH120" i="1"/>
  <c r="IL120" i="1"/>
  <c r="JJ120" i="1"/>
  <c r="HN120" i="1"/>
  <c r="GP120" i="1"/>
  <c r="FR120" i="1"/>
  <c r="CY120" i="1"/>
  <c r="WO120" i="1" s="1"/>
  <c r="XM120" i="1" s="1"/>
  <c r="NB155" i="1"/>
  <c r="MD155" i="1"/>
  <c r="LF155" i="1"/>
  <c r="KH155" i="1"/>
  <c r="IL155" i="1"/>
  <c r="JJ155" i="1"/>
  <c r="HN155" i="1"/>
  <c r="CY155" i="1"/>
  <c r="WO155" i="1" s="1"/>
  <c r="XM155" i="1" s="1"/>
  <c r="GP155" i="1"/>
  <c r="FR155" i="1"/>
  <c r="NC64" i="1"/>
  <c r="ME64" i="1"/>
  <c r="LG64" i="1"/>
  <c r="JK64" i="1"/>
  <c r="KI64" i="1"/>
  <c r="IM64" i="1"/>
  <c r="GQ64" i="1"/>
  <c r="CZ64" i="1"/>
  <c r="WP64" i="1" s="1"/>
  <c r="XN64" i="1" s="1"/>
  <c r="FS64" i="1"/>
  <c r="HO64" i="1"/>
  <c r="DU134" i="1"/>
  <c r="EV77" i="1"/>
  <c r="HN182" i="1"/>
  <c r="GP182" i="1"/>
  <c r="FR182" i="1"/>
  <c r="CY182" i="1"/>
  <c r="WO182" i="1" s="1"/>
  <c r="XM182" i="1" s="1"/>
  <c r="CY189" i="1"/>
  <c r="WO189" i="1" s="1"/>
  <c r="XM189" i="1" s="1"/>
  <c r="HN189" i="1"/>
  <c r="GP189" i="1"/>
  <c r="FR189" i="1"/>
  <c r="FR80" i="1"/>
  <c r="HN80" i="1"/>
  <c r="GP80" i="1"/>
  <c r="CY80" i="1"/>
  <c r="WO80" i="1" s="1"/>
  <c r="XM80" i="1" s="1"/>
  <c r="CY154" i="1"/>
  <c r="WO154" i="1" s="1"/>
  <c r="XM154" i="1" s="1"/>
  <c r="HN154" i="1"/>
  <c r="GP154" i="1"/>
  <c r="FR154" i="1"/>
  <c r="GP72" i="1"/>
  <c r="FR72" i="1"/>
  <c r="CY72" i="1"/>
  <c r="WO72" i="1" s="1"/>
  <c r="XM72" i="1" s="1"/>
  <c r="HN72" i="1"/>
  <c r="CY76" i="1"/>
  <c r="HN76" i="1"/>
  <c r="GP76" i="1"/>
  <c r="FR76" i="1"/>
  <c r="HN119" i="1"/>
  <c r="GP119" i="1"/>
  <c r="FR119" i="1"/>
  <c r="CY119" i="1"/>
  <c r="WO119" i="1" s="1"/>
  <c r="XM119" i="1" s="1"/>
  <c r="CY149" i="1"/>
  <c r="WO149" i="1" s="1"/>
  <c r="XM149" i="1" s="1"/>
  <c r="GP149" i="1"/>
  <c r="HN149" i="1"/>
  <c r="FR149" i="1"/>
  <c r="FR185" i="1"/>
  <c r="GP185" i="1"/>
  <c r="CY185" i="1"/>
  <c r="WO185" i="1" s="1"/>
  <c r="XM185" i="1" s="1"/>
  <c r="HN185" i="1"/>
  <c r="FS198" i="1"/>
  <c r="HO198" i="1"/>
  <c r="CZ198" i="1"/>
  <c r="WP198" i="1" s="1"/>
  <c r="XN198" i="1" s="1"/>
  <c r="GQ198" i="1"/>
  <c r="CY37" i="1"/>
  <c r="WO37" i="1" s="1"/>
  <c r="XM37" i="1" s="1"/>
  <c r="FR37" i="1"/>
  <c r="HN37" i="1"/>
  <c r="GP37" i="1"/>
  <c r="CZ141" i="1"/>
  <c r="WP141" i="1" s="1"/>
  <c r="XN141" i="1" s="1"/>
  <c r="HO141" i="1"/>
  <c r="GQ141" i="1"/>
  <c r="FS141" i="1"/>
  <c r="FR59" i="1"/>
  <c r="CY59" i="1"/>
  <c r="WO59" i="1" s="1"/>
  <c r="XM59" i="1" s="1"/>
  <c r="HN59" i="1"/>
  <c r="GP59" i="1"/>
  <c r="GP187" i="1"/>
  <c r="FR187" i="1"/>
  <c r="CY187" i="1"/>
  <c r="WO187" i="1" s="1"/>
  <c r="XM187" i="1" s="1"/>
  <c r="HN187" i="1"/>
  <c r="GP202" i="1"/>
  <c r="FR202" i="1"/>
  <c r="CY202" i="1"/>
  <c r="WO202" i="1" s="1"/>
  <c r="XM202" i="1" s="1"/>
  <c r="HN202" i="1"/>
  <c r="HN84" i="1"/>
  <c r="CY84" i="1"/>
  <c r="WO84" i="1" s="1"/>
  <c r="XM84" i="1" s="1"/>
  <c r="GP84" i="1"/>
  <c r="FR84" i="1"/>
  <c r="FR137" i="1"/>
  <c r="CY137" i="1"/>
  <c r="WO137" i="1" s="1"/>
  <c r="XM137" i="1" s="1"/>
  <c r="HN137" i="1"/>
  <c r="GP137" i="1"/>
  <c r="CY165" i="1"/>
  <c r="WO165" i="1" s="1"/>
  <c r="XM165" i="1" s="1"/>
  <c r="HN165" i="1"/>
  <c r="GP165" i="1"/>
  <c r="FR165" i="1"/>
  <c r="GP100" i="1"/>
  <c r="FR100" i="1"/>
  <c r="CY100" i="1"/>
  <c r="WO100" i="1" s="1"/>
  <c r="XM100" i="1" s="1"/>
  <c r="HN100" i="1"/>
  <c r="GQ68" i="1"/>
  <c r="FS68" i="1"/>
  <c r="CZ68" i="1"/>
  <c r="WP68" i="1" s="1"/>
  <c r="XN68" i="1" s="1"/>
  <c r="HO68" i="1"/>
  <c r="CZ60" i="1"/>
  <c r="WP60" i="1" s="1"/>
  <c r="XN60" i="1" s="1"/>
  <c r="HO60" i="1"/>
  <c r="GQ60" i="1"/>
  <c r="FS60" i="1"/>
  <c r="GP116" i="1"/>
  <c r="FR116" i="1"/>
  <c r="CY116" i="1"/>
  <c r="WO116" i="1" s="1"/>
  <c r="XM116" i="1" s="1"/>
  <c r="HN116" i="1"/>
  <c r="GP145" i="1"/>
  <c r="FR145" i="1"/>
  <c r="CY145" i="1"/>
  <c r="WO145" i="1" s="1"/>
  <c r="XM145" i="1" s="1"/>
  <c r="HN145" i="1"/>
  <c r="AG77" i="1"/>
  <c r="FR174" i="1"/>
  <c r="CY174" i="1"/>
  <c r="WO174" i="1" s="1"/>
  <c r="XM174" i="1" s="1"/>
  <c r="GP174" i="1"/>
  <c r="HN174" i="1"/>
  <c r="CY25" i="1"/>
  <c r="WO25" i="1" s="1"/>
  <c r="XM25" i="1" s="1"/>
  <c r="HN25" i="1"/>
  <c r="GP25" i="1"/>
  <c r="FR25" i="1"/>
  <c r="FR126" i="1"/>
  <c r="CY126" i="1"/>
  <c r="WO126" i="1" s="1"/>
  <c r="XM126" i="1" s="1"/>
  <c r="HN126" i="1"/>
  <c r="GP126" i="1"/>
  <c r="GP104" i="1"/>
  <c r="FR104" i="1"/>
  <c r="CY104" i="1"/>
  <c r="WO104" i="1" s="1"/>
  <c r="XM104" i="1" s="1"/>
  <c r="HN104" i="1"/>
  <c r="FR92" i="1"/>
  <c r="CY92" i="1"/>
  <c r="WO92" i="1" s="1"/>
  <c r="XM92" i="1" s="1"/>
  <c r="HN92" i="1"/>
  <c r="GP92" i="1"/>
  <c r="HN33" i="1"/>
  <c r="GP33" i="1"/>
  <c r="FR33" i="1"/>
  <c r="CY33" i="1"/>
  <c r="WO33" i="1" s="1"/>
  <c r="XM33" i="1" s="1"/>
  <c r="CY178" i="1"/>
  <c r="WO178" i="1" s="1"/>
  <c r="XM178" i="1" s="1"/>
  <c r="HN178" i="1"/>
  <c r="GP178" i="1"/>
  <c r="FR178" i="1"/>
  <c r="EU31" i="1"/>
  <c r="DW31" i="1"/>
  <c r="EU23" i="1"/>
  <c r="DW23" i="1"/>
  <c r="EU185" i="1"/>
  <c r="DW185" i="1"/>
  <c r="EU139" i="1"/>
  <c r="DW139" i="1"/>
  <c r="EU206" i="1"/>
  <c r="DW206" i="1"/>
  <c r="EU122" i="1"/>
  <c r="DW122" i="1"/>
  <c r="EU82" i="1"/>
  <c r="DW82" i="1"/>
  <c r="EU51" i="1"/>
  <c r="DW51" i="1"/>
  <c r="ET49" i="1"/>
  <c r="DV49" i="1"/>
  <c r="DW32" i="1"/>
  <c r="EU32" i="1"/>
  <c r="EU119" i="1"/>
  <c r="DW119" i="1"/>
  <c r="EU173" i="1"/>
  <c r="DW173" i="1"/>
  <c r="EU106" i="1"/>
  <c r="DW106" i="1"/>
  <c r="EU27" i="1"/>
  <c r="DW27" i="1"/>
  <c r="EU135" i="1"/>
  <c r="DW135" i="1"/>
  <c r="EU48" i="1"/>
  <c r="DW48" i="1"/>
  <c r="EU66" i="1"/>
  <c r="DW66" i="1"/>
  <c r="EU164" i="1"/>
  <c r="DW164" i="1"/>
  <c r="ET125" i="1"/>
  <c r="DV125" i="1"/>
  <c r="EU178" i="1"/>
  <c r="DW178" i="1"/>
  <c r="EU142" i="1"/>
  <c r="DW142" i="1"/>
  <c r="ET154" i="1"/>
  <c r="DV154" i="1"/>
  <c r="EU47" i="1"/>
  <c r="DW47" i="1"/>
  <c r="EU151" i="1"/>
  <c r="DW151" i="1"/>
  <c r="ET152" i="1"/>
  <c r="DV152" i="1"/>
  <c r="EU24" i="1"/>
  <c r="DW24" i="1"/>
  <c r="EU36" i="1"/>
  <c r="DW36" i="1"/>
  <c r="EU74" i="1"/>
  <c r="DW74" i="1"/>
  <c r="EU94" i="1"/>
  <c r="DW94" i="1"/>
  <c r="EU169" i="1"/>
  <c r="DW169" i="1"/>
  <c r="DW193" i="1"/>
  <c r="EU193" i="1"/>
  <c r="EU43" i="1"/>
  <c r="DW43" i="1"/>
  <c r="EU55" i="1"/>
  <c r="DW55" i="1"/>
  <c r="EU98" i="1"/>
  <c r="DW98" i="1"/>
  <c r="ET184" i="1"/>
  <c r="DV184" i="1"/>
  <c r="EU91" i="1"/>
  <c r="DW91" i="1"/>
  <c r="ET84" i="1"/>
  <c r="DV84" i="1"/>
  <c r="EU171" i="1"/>
  <c r="DW171" i="1"/>
  <c r="EU118" i="1"/>
  <c r="DW118" i="1"/>
  <c r="EU67" i="1"/>
  <c r="DW67" i="1"/>
  <c r="EU78" i="1"/>
  <c r="DW78" i="1"/>
  <c r="EU70" i="1"/>
  <c r="DW70" i="1"/>
  <c r="EU59" i="1"/>
  <c r="DW59" i="1"/>
  <c r="ET172" i="1"/>
  <c r="DV172" i="1"/>
  <c r="EU149" i="1"/>
  <c r="DW149" i="1"/>
  <c r="EU19" i="1"/>
  <c r="DW19" i="1"/>
  <c r="EU127" i="1"/>
  <c r="DW127" i="1"/>
  <c r="EU131" i="1"/>
  <c r="DW131" i="1"/>
  <c r="EU79" i="1"/>
  <c r="DW79" i="1"/>
  <c r="DW115" i="1"/>
  <c r="EU115" i="1"/>
  <c r="EU191" i="1"/>
  <c r="DW191" i="1"/>
  <c r="EU40" i="1"/>
  <c r="DW40" i="1"/>
  <c r="EU133" i="1"/>
  <c r="DW133" i="1"/>
  <c r="EU167" i="1"/>
  <c r="DW167" i="1"/>
  <c r="EU140" i="1"/>
  <c r="DW140" i="1"/>
  <c r="DV87" i="1"/>
  <c r="ET87" i="1"/>
  <c r="EU44" i="1"/>
  <c r="DW44" i="1"/>
  <c r="EU52" i="1"/>
  <c r="DW52" i="1"/>
  <c r="EU39" i="1"/>
  <c r="DW39" i="1"/>
  <c r="EU156" i="1"/>
  <c r="DW156" i="1"/>
  <c r="ET136" i="1"/>
  <c r="DV136" i="1"/>
  <c r="EU160" i="1"/>
  <c r="DW160" i="1"/>
  <c r="EU28" i="1"/>
  <c r="DW28" i="1"/>
  <c r="EU200" i="1"/>
  <c r="DW200" i="1"/>
  <c r="ET144" i="1"/>
  <c r="DV144" i="1"/>
  <c r="EU102" i="1"/>
  <c r="DW102" i="1"/>
  <c r="ET192" i="1"/>
  <c r="DV192" i="1"/>
  <c r="HN139" i="1"/>
  <c r="GP139" i="1"/>
  <c r="FR139" i="1"/>
  <c r="CY139" i="1"/>
  <c r="WO139" i="1" s="1"/>
  <c r="XM139" i="1" s="1"/>
  <c r="ET41" i="1"/>
  <c r="DV41" i="1"/>
  <c r="BE95" i="1"/>
  <c r="BE83" i="1"/>
  <c r="BE126" i="1"/>
  <c r="EU113" i="1"/>
  <c r="DW113" i="1"/>
  <c r="BE207" i="1"/>
  <c r="BE63" i="1"/>
  <c r="HO81" i="1"/>
  <c r="GQ81" i="1"/>
  <c r="FS81" i="1"/>
  <c r="CZ81" i="1"/>
  <c r="WP81" i="1" s="1"/>
  <c r="XN81" i="1" s="1"/>
  <c r="HO121" i="1"/>
  <c r="GQ121" i="1"/>
  <c r="FS121" i="1"/>
  <c r="CZ121" i="1"/>
  <c r="WP121" i="1" s="1"/>
  <c r="XN121" i="1" s="1"/>
  <c r="BE114" i="1"/>
  <c r="BD177" i="1"/>
  <c r="CA177" i="1" s="1"/>
  <c r="BD104" i="1"/>
  <c r="CA104" i="1" s="1"/>
  <c r="BD162" i="1"/>
  <c r="CA162" i="1" s="1"/>
  <c r="GP206" i="1"/>
  <c r="CY206" i="1"/>
  <c r="WO206" i="1" s="1"/>
  <c r="XM206" i="1" s="1"/>
  <c r="HN206" i="1"/>
  <c r="FR206" i="1"/>
  <c r="BE88" i="1"/>
  <c r="BD158" i="1"/>
  <c r="CA158" i="1" s="1"/>
  <c r="GP24" i="1"/>
  <c r="CY24" i="1"/>
  <c r="WO24" i="1" s="1"/>
  <c r="XM24" i="1" s="1"/>
  <c r="HN24" i="1"/>
  <c r="FR24" i="1"/>
  <c r="BE204" i="1"/>
  <c r="BD141" i="1"/>
  <c r="CA141" i="1" s="1"/>
  <c r="BD37" i="1"/>
  <c r="CA37" i="1" s="1"/>
  <c r="BD129" i="1"/>
  <c r="CA129" i="1" s="1"/>
  <c r="BD187" i="1"/>
  <c r="CA187" i="1" s="1"/>
  <c r="CZ211" i="1"/>
  <c r="WP211" i="1" s="1"/>
  <c r="XN211" i="1" s="1"/>
  <c r="HO211" i="1"/>
  <c r="GQ211" i="1"/>
  <c r="FS211" i="1"/>
  <c r="CZ23" i="1"/>
  <c r="WP23" i="1" s="1"/>
  <c r="XN23" i="1" s="1"/>
  <c r="HO23" i="1"/>
  <c r="GQ23" i="1"/>
  <c r="FS23" i="1"/>
  <c r="CY152" i="1"/>
  <c r="WO152" i="1" s="1"/>
  <c r="XM152" i="1" s="1"/>
  <c r="GP152" i="1"/>
  <c r="HN152" i="1"/>
  <c r="FR152" i="1"/>
  <c r="ES198" i="1"/>
  <c r="DU198" i="1"/>
  <c r="ET102" i="1"/>
  <c r="DV102" i="1"/>
  <c r="HO197" i="1"/>
  <c r="GQ197" i="1"/>
  <c r="FS197" i="1"/>
  <c r="CZ197" i="1"/>
  <c r="WP197" i="1" s="1"/>
  <c r="XN197" i="1" s="1"/>
  <c r="ET127" i="1"/>
  <c r="DV127" i="1"/>
  <c r="BE183" i="1"/>
  <c r="HN124" i="1"/>
  <c r="GP124" i="1"/>
  <c r="FR124" i="1"/>
  <c r="CY124" i="1"/>
  <c r="WO124" i="1" s="1"/>
  <c r="XM124" i="1" s="1"/>
  <c r="BE99" i="1"/>
  <c r="CY207" i="1"/>
  <c r="WO207" i="1" s="1"/>
  <c r="XM207" i="1" s="1"/>
  <c r="HN207" i="1"/>
  <c r="GP207" i="1"/>
  <c r="FR207" i="1"/>
  <c r="BE180" i="1"/>
  <c r="HP129" i="1"/>
  <c r="GR129" i="1"/>
  <c r="FT129" i="1"/>
  <c r="DA129" i="1"/>
  <c r="WQ129" i="1" s="1"/>
  <c r="XO129" i="1" s="1"/>
  <c r="CZ170" i="1"/>
  <c r="WP170" i="1" s="1"/>
  <c r="XN170" i="1" s="1"/>
  <c r="HO170" i="1"/>
  <c r="GQ170" i="1"/>
  <c r="FS170" i="1"/>
  <c r="CZ40" i="1"/>
  <c r="WP40" i="1" s="1"/>
  <c r="XN40" i="1" s="1"/>
  <c r="HO40" i="1"/>
  <c r="GQ40" i="1"/>
  <c r="FS40" i="1"/>
  <c r="GP193" i="1"/>
  <c r="HN193" i="1"/>
  <c r="FR193" i="1"/>
  <c r="CY193" i="1"/>
  <c r="WO193" i="1" s="1"/>
  <c r="XM193" i="1" s="1"/>
  <c r="ET181" i="1"/>
  <c r="DV181" i="1"/>
  <c r="BE157" i="1"/>
  <c r="BE71" i="1"/>
  <c r="BE145" i="1"/>
  <c r="BD25" i="1"/>
  <c r="CA25" i="1" s="1"/>
  <c r="ET193" i="1"/>
  <c r="DV193" i="1"/>
  <c r="HO172" i="1"/>
  <c r="GQ172" i="1"/>
  <c r="FS172" i="1"/>
  <c r="CZ172" i="1"/>
  <c r="WP172" i="1" s="1"/>
  <c r="XN172" i="1" s="1"/>
  <c r="BE123" i="1"/>
  <c r="CZ186" i="1"/>
  <c r="WP186" i="1" s="1"/>
  <c r="XN186" i="1" s="1"/>
  <c r="HO186" i="1"/>
  <c r="GQ186" i="1"/>
  <c r="FS186" i="1"/>
  <c r="CZ90" i="1"/>
  <c r="WP90" i="1" s="1"/>
  <c r="XN90" i="1" s="1"/>
  <c r="HO90" i="1"/>
  <c r="GQ90" i="1"/>
  <c r="FS90" i="1"/>
  <c r="BD148" i="1"/>
  <c r="CA148" i="1" s="1"/>
  <c r="HO97" i="1"/>
  <c r="GQ97" i="1"/>
  <c r="FS97" i="1"/>
  <c r="CZ97" i="1"/>
  <c r="WP97" i="1" s="1"/>
  <c r="XN97" i="1" s="1"/>
  <c r="HO196" i="1"/>
  <c r="FS196" i="1"/>
  <c r="GQ196" i="1"/>
  <c r="CZ196" i="1"/>
  <c r="WP196" i="1" s="1"/>
  <c r="XN196" i="1" s="1"/>
  <c r="CZ181" i="1"/>
  <c r="WP181" i="1" s="1"/>
  <c r="XN181" i="1" s="1"/>
  <c r="HO181" i="1"/>
  <c r="GQ181" i="1"/>
  <c r="FS181" i="1"/>
  <c r="BD64" i="1"/>
  <c r="CA64" i="1" s="1"/>
  <c r="BD168" i="1"/>
  <c r="CA168" i="1" s="1"/>
  <c r="BE203" i="1"/>
  <c r="BD33" i="1"/>
  <c r="CA33" i="1" s="1"/>
  <c r="DW17" i="1"/>
  <c r="EU17" i="1"/>
  <c r="BD197" i="1"/>
  <c r="CA197" i="1" s="1"/>
  <c r="BD194" i="1"/>
  <c r="CA194" i="1" s="1"/>
  <c r="CZ130" i="1"/>
  <c r="WP130" i="1" s="1"/>
  <c r="XN130" i="1" s="1"/>
  <c r="HO130" i="1"/>
  <c r="GQ130" i="1"/>
  <c r="FS130" i="1"/>
  <c r="CZ138" i="1"/>
  <c r="WP138" i="1" s="1"/>
  <c r="XN138" i="1" s="1"/>
  <c r="HO138" i="1"/>
  <c r="GQ138" i="1"/>
  <c r="FS138" i="1"/>
  <c r="CZ52" i="1"/>
  <c r="WP52" i="1" s="1"/>
  <c r="XN52" i="1" s="1"/>
  <c r="HO52" i="1"/>
  <c r="GQ52" i="1"/>
  <c r="FS52" i="1"/>
  <c r="DA96" i="1"/>
  <c r="WQ96" i="1" s="1"/>
  <c r="XO96" i="1" s="1"/>
  <c r="HP96" i="1"/>
  <c r="GR96" i="1"/>
  <c r="FT96" i="1"/>
  <c r="CZ107" i="1"/>
  <c r="WP107" i="1" s="1"/>
  <c r="XN107" i="1" s="1"/>
  <c r="HO107" i="1"/>
  <c r="GQ107" i="1"/>
  <c r="FS107" i="1"/>
  <c r="BE20" i="1"/>
  <c r="ET177" i="1"/>
  <c r="DV177" i="1"/>
  <c r="ET162" i="1"/>
  <c r="DV162" i="1"/>
  <c r="HN200" i="1"/>
  <c r="GP200" i="1"/>
  <c r="FR200" i="1"/>
  <c r="CY200" i="1"/>
  <c r="WO200" i="1" s="1"/>
  <c r="XM200" i="1" s="1"/>
  <c r="CY113" i="1"/>
  <c r="WO113" i="1" s="1"/>
  <c r="XM113" i="1" s="1"/>
  <c r="HN113" i="1"/>
  <c r="GP113" i="1"/>
  <c r="FR113" i="1"/>
  <c r="EU88" i="1"/>
  <c r="DW88" i="1"/>
  <c r="BE131" i="1"/>
  <c r="BE191" i="1"/>
  <c r="CZ156" i="1"/>
  <c r="WP156" i="1" s="1"/>
  <c r="XN156" i="1" s="1"/>
  <c r="HO156" i="1"/>
  <c r="GQ156" i="1"/>
  <c r="FS156" i="1"/>
  <c r="CZ51" i="1"/>
  <c r="WP51" i="1" s="1"/>
  <c r="XN51" i="1" s="1"/>
  <c r="HO51" i="1"/>
  <c r="GQ51" i="1"/>
  <c r="FS51" i="1"/>
  <c r="BE31" i="1"/>
  <c r="CZ62" i="1"/>
  <c r="WP62" i="1" s="1"/>
  <c r="XN62" i="1" s="1"/>
  <c r="HO62" i="1"/>
  <c r="GQ62" i="1"/>
  <c r="FS62" i="1"/>
  <c r="ET183" i="1"/>
  <c r="DV183" i="1"/>
  <c r="CZ114" i="1"/>
  <c r="WP114" i="1" s="1"/>
  <c r="XN114" i="1" s="1"/>
  <c r="HO114" i="1"/>
  <c r="GQ114" i="1"/>
  <c r="FS114" i="1"/>
  <c r="DA195" i="1"/>
  <c r="WQ195" i="1" s="1"/>
  <c r="XO195" i="1" s="1"/>
  <c r="HP195" i="1"/>
  <c r="GR195" i="1"/>
  <c r="FT195" i="1"/>
  <c r="BE23" i="1"/>
  <c r="CZ94" i="1"/>
  <c r="WP94" i="1" s="1"/>
  <c r="XN94" i="1" s="1"/>
  <c r="HO94" i="1"/>
  <c r="GQ94" i="1"/>
  <c r="FS94" i="1"/>
  <c r="HO73" i="1"/>
  <c r="GQ73" i="1"/>
  <c r="FS73" i="1"/>
  <c r="CZ73" i="1"/>
  <c r="WP73" i="1" s="1"/>
  <c r="XN73" i="1" s="1"/>
  <c r="HN131" i="1"/>
  <c r="GP131" i="1"/>
  <c r="FR131" i="1"/>
  <c r="CY131" i="1"/>
  <c r="WO131" i="1" s="1"/>
  <c r="XM131" i="1" s="1"/>
  <c r="HO69" i="1"/>
  <c r="GQ69" i="1"/>
  <c r="FS69" i="1"/>
  <c r="CZ69" i="1"/>
  <c r="WP69" i="1" s="1"/>
  <c r="XN69" i="1" s="1"/>
  <c r="HO159" i="1"/>
  <c r="GQ159" i="1"/>
  <c r="FS159" i="1"/>
  <c r="CZ159" i="1"/>
  <c r="WP159" i="1" s="1"/>
  <c r="XN159" i="1" s="1"/>
  <c r="EU204" i="1"/>
  <c r="DW204" i="1"/>
  <c r="ET141" i="1"/>
  <c r="DV141" i="1"/>
  <c r="BE164" i="1"/>
  <c r="BE133" i="1"/>
  <c r="HO184" i="1"/>
  <c r="GQ184" i="1"/>
  <c r="FS184" i="1"/>
  <c r="CZ184" i="1"/>
  <c r="WP184" i="1" s="1"/>
  <c r="XN184" i="1" s="1"/>
  <c r="HO101" i="1"/>
  <c r="GQ101" i="1"/>
  <c r="FS101" i="1"/>
  <c r="CZ101" i="1"/>
  <c r="WP101" i="1" s="1"/>
  <c r="XN101" i="1" s="1"/>
  <c r="ET37" i="1"/>
  <c r="DV37" i="1"/>
  <c r="ET129" i="1"/>
  <c r="DV129" i="1"/>
  <c r="BD125" i="1"/>
  <c r="CA125" i="1" s="1"/>
  <c r="BE98" i="1"/>
  <c r="ET187" i="1"/>
  <c r="DV187" i="1"/>
  <c r="CZ19" i="1"/>
  <c r="WP19" i="1" s="1"/>
  <c r="XN19" i="1" s="1"/>
  <c r="HO19" i="1"/>
  <c r="GQ19" i="1"/>
  <c r="FS19" i="1"/>
  <c r="BD184" i="1"/>
  <c r="CA184" i="1" s="1"/>
  <c r="HP164" i="1"/>
  <c r="GR164" i="1"/>
  <c r="FT164" i="1"/>
  <c r="DA164" i="1"/>
  <c r="WQ164" i="1" s="1"/>
  <c r="XO164" i="1" s="1"/>
  <c r="ET149" i="1"/>
  <c r="DV149" i="1"/>
  <c r="ES154" i="1"/>
  <c r="DU154" i="1"/>
  <c r="EU147" i="1"/>
  <c r="DW147" i="1"/>
  <c r="CZ21" i="1"/>
  <c r="WP21" i="1" s="1"/>
  <c r="XN21" i="1" s="1"/>
  <c r="HO21" i="1"/>
  <c r="GQ21" i="1"/>
  <c r="FS21" i="1"/>
  <c r="ET201" i="1"/>
  <c r="DV201" i="1"/>
  <c r="EU75" i="1"/>
  <c r="DW75" i="1"/>
  <c r="HO65" i="1"/>
  <c r="GQ65" i="1"/>
  <c r="FS65" i="1"/>
  <c r="CZ65" i="1"/>
  <c r="WP65" i="1" s="1"/>
  <c r="XN65" i="1" s="1"/>
  <c r="CZ205" i="1"/>
  <c r="WP205" i="1" s="1"/>
  <c r="XN205" i="1" s="1"/>
  <c r="HO205" i="1"/>
  <c r="GQ205" i="1"/>
  <c r="FS205" i="1"/>
  <c r="CZ134" i="1"/>
  <c r="WP134" i="1" s="1"/>
  <c r="XN134" i="1" s="1"/>
  <c r="HO134" i="1"/>
  <c r="GQ134" i="1"/>
  <c r="FS134" i="1"/>
  <c r="EU143" i="1"/>
  <c r="DW143" i="1"/>
  <c r="BD153" i="1"/>
  <c r="CA153" i="1" s="1"/>
  <c r="CZ199" i="1"/>
  <c r="WP199" i="1" s="1"/>
  <c r="XN199" i="1" s="1"/>
  <c r="HO199" i="1"/>
  <c r="GQ199" i="1"/>
  <c r="FS199" i="1"/>
  <c r="HN135" i="1"/>
  <c r="GP135" i="1"/>
  <c r="FR135" i="1"/>
  <c r="CY135" i="1"/>
  <c r="WO135" i="1" s="1"/>
  <c r="XM135" i="1" s="1"/>
  <c r="BE91" i="1"/>
  <c r="BD211" i="1"/>
  <c r="CA211" i="1" s="1"/>
  <c r="BE26" i="1"/>
  <c r="BD202" i="1"/>
  <c r="CA202" i="1" s="1"/>
  <c r="BD57" i="1"/>
  <c r="CA57" i="1" s="1"/>
  <c r="BE51" i="1"/>
  <c r="ET25" i="1"/>
  <c r="DV25" i="1"/>
  <c r="BE18" i="1"/>
  <c r="EU110" i="1"/>
  <c r="DW110" i="1"/>
  <c r="ET132" i="1"/>
  <c r="DV132" i="1"/>
  <c r="BD198" i="1"/>
  <c r="CA198" i="1" s="1"/>
  <c r="BD21" i="1"/>
  <c r="CA21" i="1" s="1"/>
  <c r="EU137" i="1"/>
  <c r="DW137" i="1"/>
  <c r="BE47" i="1"/>
  <c r="BE171" i="1"/>
  <c r="CZ176" i="1"/>
  <c r="WP176" i="1" s="1"/>
  <c r="XN176" i="1" s="1"/>
  <c r="HO176" i="1"/>
  <c r="GQ176" i="1"/>
  <c r="FS176" i="1"/>
  <c r="CZ128" i="1"/>
  <c r="WP128" i="1" s="1"/>
  <c r="XN128" i="1" s="1"/>
  <c r="HO128" i="1"/>
  <c r="GQ128" i="1"/>
  <c r="FS128" i="1"/>
  <c r="BE32" i="1"/>
  <c r="BE118" i="1"/>
  <c r="BE24" i="1"/>
  <c r="CZ74" i="1"/>
  <c r="WP74" i="1" s="1"/>
  <c r="XN74" i="1" s="1"/>
  <c r="HO74" i="1"/>
  <c r="GQ74" i="1"/>
  <c r="FS74" i="1"/>
  <c r="BE119" i="1"/>
  <c r="ET64" i="1"/>
  <c r="DV64" i="1"/>
  <c r="BE39" i="1"/>
  <c r="HN151" i="1"/>
  <c r="GP151" i="1"/>
  <c r="FR151" i="1"/>
  <c r="CY151" i="1"/>
  <c r="WO151" i="1" s="1"/>
  <c r="XM151" i="1" s="1"/>
  <c r="HO22" i="1"/>
  <c r="GQ22" i="1"/>
  <c r="FS22" i="1"/>
  <c r="CZ22" i="1"/>
  <c r="WP22" i="1" s="1"/>
  <c r="XN22" i="1" s="1"/>
  <c r="HO125" i="1"/>
  <c r="GQ125" i="1"/>
  <c r="FS125" i="1"/>
  <c r="CZ125" i="1"/>
  <c r="WP125" i="1" s="1"/>
  <c r="XN125" i="1" s="1"/>
  <c r="ET168" i="1"/>
  <c r="DV168" i="1"/>
  <c r="HN143" i="1"/>
  <c r="GP143" i="1"/>
  <c r="FR143" i="1"/>
  <c r="CY143" i="1"/>
  <c r="WO143" i="1" s="1"/>
  <c r="XM143" i="1" s="1"/>
  <c r="EU203" i="1"/>
  <c r="DW203" i="1"/>
  <c r="HN180" i="1"/>
  <c r="FR180" i="1"/>
  <c r="GP180" i="1"/>
  <c r="CY180" i="1"/>
  <c r="WO180" i="1" s="1"/>
  <c r="XM180" i="1" s="1"/>
  <c r="HO109" i="1"/>
  <c r="GQ109" i="1"/>
  <c r="FS109" i="1"/>
  <c r="CZ109" i="1"/>
  <c r="WP109" i="1" s="1"/>
  <c r="XN109" i="1" s="1"/>
  <c r="BE74" i="1"/>
  <c r="HO163" i="1"/>
  <c r="GQ163" i="1"/>
  <c r="FS163" i="1"/>
  <c r="CZ163" i="1"/>
  <c r="WP163" i="1" s="1"/>
  <c r="XN163" i="1" s="1"/>
  <c r="BE156" i="1"/>
  <c r="HO105" i="1"/>
  <c r="GQ105" i="1"/>
  <c r="FS105" i="1"/>
  <c r="CZ105" i="1"/>
  <c r="WP105" i="1" s="1"/>
  <c r="XN105" i="1" s="1"/>
  <c r="BE94" i="1"/>
  <c r="BD136" i="1"/>
  <c r="CA136" i="1" s="1"/>
  <c r="CZ39" i="1"/>
  <c r="WP39" i="1" s="1"/>
  <c r="XN39" i="1" s="1"/>
  <c r="HO39" i="1"/>
  <c r="GQ39" i="1"/>
  <c r="FS39" i="1"/>
  <c r="CZ82" i="1"/>
  <c r="WP82" i="1" s="1"/>
  <c r="XN82" i="1" s="1"/>
  <c r="HO82" i="1"/>
  <c r="GQ82" i="1"/>
  <c r="FS82" i="1"/>
  <c r="BE59" i="1"/>
  <c r="BE169" i="1"/>
  <c r="BE160" i="1"/>
  <c r="CZ47" i="1"/>
  <c r="WP47" i="1" s="1"/>
  <c r="XN47" i="1" s="1"/>
  <c r="HO47" i="1"/>
  <c r="GQ47" i="1"/>
  <c r="FS47" i="1"/>
  <c r="CZ70" i="1"/>
  <c r="WP70" i="1" s="1"/>
  <c r="XN70" i="1" s="1"/>
  <c r="HO70" i="1"/>
  <c r="GQ70" i="1"/>
  <c r="FS70" i="1"/>
  <c r="HO46" i="1"/>
  <c r="GQ46" i="1"/>
  <c r="FS46" i="1"/>
  <c r="CZ46" i="1"/>
  <c r="WP46" i="1" s="1"/>
  <c r="XN46" i="1" s="1"/>
  <c r="HO26" i="1"/>
  <c r="GQ26" i="1"/>
  <c r="FS26" i="1"/>
  <c r="CZ26" i="1"/>
  <c r="WP26" i="1" s="1"/>
  <c r="XN26" i="1" s="1"/>
  <c r="HO85" i="1"/>
  <c r="GQ85" i="1"/>
  <c r="FS85" i="1"/>
  <c r="CZ85" i="1"/>
  <c r="WP85" i="1" s="1"/>
  <c r="XN85" i="1" s="1"/>
  <c r="CZ167" i="1"/>
  <c r="WP167" i="1" s="1"/>
  <c r="XN167" i="1" s="1"/>
  <c r="HO167" i="1"/>
  <c r="GQ167" i="1"/>
  <c r="FS167" i="1"/>
  <c r="BE200" i="1"/>
  <c r="BE193" i="1"/>
  <c r="BE48" i="1"/>
  <c r="ET33" i="1"/>
  <c r="DV33" i="1"/>
  <c r="BE149" i="1"/>
  <c r="BE102" i="1"/>
  <c r="HO117" i="1"/>
  <c r="GQ117" i="1"/>
  <c r="FS117" i="1"/>
  <c r="CZ117" i="1"/>
  <c r="WP117" i="1" s="1"/>
  <c r="XN117" i="1" s="1"/>
  <c r="BE127" i="1"/>
  <c r="HO89" i="1"/>
  <c r="GQ89" i="1"/>
  <c r="FS89" i="1"/>
  <c r="CZ89" i="1"/>
  <c r="WP89" i="1" s="1"/>
  <c r="XN89" i="1" s="1"/>
  <c r="HO50" i="1"/>
  <c r="GQ50" i="1"/>
  <c r="FS50" i="1"/>
  <c r="CZ50" i="1"/>
  <c r="WP50" i="1" s="1"/>
  <c r="XN50" i="1" s="1"/>
  <c r="BE128" i="1"/>
  <c r="CZ191" i="1"/>
  <c r="WP191" i="1" s="1"/>
  <c r="XN191" i="1" s="1"/>
  <c r="HO191" i="1"/>
  <c r="GQ191" i="1"/>
  <c r="FS191" i="1"/>
  <c r="CZ140" i="1"/>
  <c r="WP140" i="1" s="1"/>
  <c r="XN140" i="1" s="1"/>
  <c r="HO140" i="1"/>
  <c r="GQ140" i="1"/>
  <c r="FS140" i="1"/>
  <c r="ET104" i="1"/>
  <c r="DV104" i="1"/>
  <c r="BE185" i="1"/>
  <c r="BE139" i="1"/>
  <c r="ET158" i="1"/>
  <c r="DV158" i="1"/>
  <c r="CZ98" i="1"/>
  <c r="WP98" i="1" s="1"/>
  <c r="XN98" i="1" s="1"/>
  <c r="HO98" i="1"/>
  <c r="GQ98" i="1"/>
  <c r="FS98" i="1"/>
  <c r="BE206" i="1"/>
  <c r="HO168" i="1"/>
  <c r="GQ168" i="1"/>
  <c r="FS168" i="1"/>
  <c r="CZ168" i="1"/>
  <c r="WP168" i="1" s="1"/>
  <c r="XN168" i="1" s="1"/>
  <c r="HO204" i="1"/>
  <c r="GQ204" i="1"/>
  <c r="FS204" i="1"/>
  <c r="CZ204" i="1"/>
  <c r="WP204" i="1" s="1"/>
  <c r="XN204" i="1" s="1"/>
  <c r="CZ161" i="1"/>
  <c r="WP161" i="1" s="1"/>
  <c r="XN161" i="1" s="1"/>
  <c r="HO161" i="1"/>
  <c r="GQ161" i="1"/>
  <c r="FS161" i="1"/>
  <c r="CZ99" i="1"/>
  <c r="WP99" i="1" s="1"/>
  <c r="XN99" i="1" s="1"/>
  <c r="HO99" i="1"/>
  <c r="GQ99" i="1"/>
  <c r="FS99" i="1"/>
  <c r="CZ48" i="1"/>
  <c r="WP48" i="1" s="1"/>
  <c r="XN48" i="1" s="1"/>
  <c r="HO48" i="1"/>
  <c r="GQ48" i="1"/>
  <c r="FS48" i="1"/>
  <c r="CZ179" i="1"/>
  <c r="WP179" i="1" s="1"/>
  <c r="XN179" i="1" s="1"/>
  <c r="HO179" i="1"/>
  <c r="GQ179" i="1"/>
  <c r="FS179" i="1"/>
  <c r="CZ111" i="1"/>
  <c r="WP111" i="1" s="1"/>
  <c r="XN111" i="1" s="1"/>
  <c r="HO111" i="1"/>
  <c r="GQ111" i="1"/>
  <c r="FS111" i="1"/>
  <c r="BE79" i="1"/>
  <c r="CZ86" i="1"/>
  <c r="WP86" i="1" s="1"/>
  <c r="XN86" i="1" s="1"/>
  <c r="GQ86" i="1"/>
  <c r="HO86" i="1"/>
  <c r="FS86" i="1"/>
  <c r="BD192" i="1"/>
  <c r="CA192" i="1" s="1"/>
  <c r="BE189" i="1"/>
  <c r="BD208" i="1"/>
  <c r="CA208" i="1" s="1"/>
  <c r="BD41" i="1"/>
  <c r="CA41" i="1" s="1"/>
  <c r="BE113" i="1"/>
  <c r="CZ91" i="1"/>
  <c r="WP91" i="1" s="1"/>
  <c r="XN91" i="1" s="1"/>
  <c r="HO91" i="1"/>
  <c r="GQ91" i="1"/>
  <c r="FS91" i="1"/>
  <c r="BD45" i="1"/>
  <c r="CA45" i="1" s="1"/>
  <c r="FS209" i="1"/>
  <c r="CZ209" i="1"/>
  <c r="WP209" i="1" s="1"/>
  <c r="XN209" i="1" s="1"/>
  <c r="HO209" i="1"/>
  <c r="GQ209" i="1"/>
  <c r="BE22" i="1"/>
  <c r="BD112" i="1"/>
  <c r="CA112" i="1" s="1"/>
  <c r="BE30" i="1"/>
  <c r="BD100" i="1"/>
  <c r="CA100" i="1" s="1"/>
  <c r="BD60" i="1"/>
  <c r="CA60" i="1" s="1"/>
  <c r="CY208" i="1"/>
  <c r="WO208" i="1" s="1"/>
  <c r="XM208" i="1" s="1"/>
  <c r="HN208" i="1"/>
  <c r="GP208" i="1"/>
  <c r="FR208" i="1"/>
  <c r="ET48" i="1"/>
  <c r="DV48" i="1"/>
  <c r="ES33" i="1"/>
  <c r="DU33" i="1"/>
  <c r="ES49" i="1"/>
  <c r="DU49" i="1"/>
  <c r="ES21" i="1"/>
  <c r="DU21" i="1"/>
  <c r="CZ44" i="1"/>
  <c r="WP44" i="1" s="1"/>
  <c r="XN44" i="1" s="1"/>
  <c r="HO44" i="1"/>
  <c r="GQ44" i="1"/>
  <c r="FS44" i="1"/>
  <c r="DA41" i="1"/>
  <c r="WQ41" i="1" s="1"/>
  <c r="XO41" i="1" s="1"/>
  <c r="HP41" i="1"/>
  <c r="GR41" i="1"/>
  <c r="FT41" i="1"/>
  <c r="CZ95" i="1"/>
  <c r="WP95" i="1" s="1"/>
  <c r="XN95" i="1" s="1"/>
  <c r="HO95" i="1"/>
  <c r="GQ95" i="1"/>
  <c r="FS95" i="1"/>
  <c r="BE147" i="1"/>
  <c r="BD201" i="1"/>
  <c r="CA201" i="1" s="1"/>
  <c r="BE75" i="1"/>
  <c r="GQ112" i="1"/>
  <c r="CZ112" i="1"/>
  <c r="WP112" i="1" s="1"/>
  <c r="XN112" i="1" s="1"/>
  <c r="HO112" i="1"/>
  <c r="FS112" i="1"/>
  <c r="EV73" i="1"/>
  <c r="DX73" i="1"/>
  <c r="BE143" i="1"/>
  <c r="DA88" i="1"/>
  <c r="WQ88" i="1" s="1"/>
  <c r="XO88" i="1" s="1"/>
  <c r="HP88" i="1"/>
  <c r="GR88" i="1"/>
  <c r="FT88" i="1"/>
  <c r="HN203" i="1"/>
  <c r="GP203" i="1"/>
  <c r="FR203" i="1"/>
  <c r="CY203" i="1"/>
  <c r="WO203" i="1" s="1"/>
  <c r="XM203" i="1" s="1"/>
  <c r="CZ150" i="1"/>
  <c r="WP150" i="1" s="1"/>
  <c r="XN150" i="1" s="1"/>
  <c r="HO150" i="1"/>
  <c r="GQ150" i="1"/>
  <c r="FS150" i="1"/>
  <c r="DA49" i="1"/>
  <c r="WQ49" i="1" s="1"/>
  <c r="XO49" i="1" s="1"/>
  <c r="HP49" i="1"/>
  <c r="GR49" i="1"/>
  <c r="FT49" i="1"/>
  <c r="CZ56" i="1"/>
  <c r="WP56" i="1" s="1"/>
  <c r="XN56" i="1" s="1"/>
  <c r="HO56" i="1"/>
  <c r="GQ56" i="1"/>
  <c r="FS56" i="1"/>
  <c r="CZ78" i="1"/>
  <c r="WP78" i="1" s="1"/>
  <c r="XN78" i="1" s="1"/>
  <c r="HO78" i="1"/>
  <c r="GQ78" i="1"/>
  <c r="FS78" i="1"/>
  <c r="CZ32" i="1"/>
  <c r="WP32" i="1" s="1"/>
  <c r="XN32" i="1" s="1"/>
  <c r="HO32" i="1"/>
  <c r="FS32" i="1"/>
  <c r="GQ32" i="1"/>
  <c r="BD29" i="1"/>
  <c r="CA29" i="1" s="1"/>
  <c r="HO18" i="1"/>
  <c r="GQ18" i="1"/>
  <c r="FS18" i="1"/>
  <c r="CZ18" i="1"/>
  <c r="WP18" i="1" s="1"/>
  <c r="XN18" i="1" s="1"/>
  <c r="HO61" i="1"/>
  <c r="GQ61" i="1"/>
  <c r="FS61" i="1"/>
  <c r="CZ61" i="1"/>
  <c r="WP61" i="1" s="1"/>
  <c r="XN61" i="1" s="1"/>
  <c r="CZ43" i="1"/>
  <c r="WP43" i="1" s="1"/>
  <c r="XN43" i="1" s="1"/>
  <c r="HO43" i="1"/>
  <c r="GQ43" i="1"/>
  <c r="FS43" i="1"/>
  <c r="ET200" i="1"/>
  <c r="DV200" i="1"/>
  <c r="HO58" i="1"/>
  <c r="GQ58" i="1"/>
  <c r="FS58" i="1"/>
  <c r="CZ58" i="1"/>
  <c r="WP58" i="1" s="1"/>
  <c r="XN58" i="1" s="1"/>
  <c r="BD108" i="1"/>
  <c r="CA108" i="1" s="1"/>
  <c r="BD195" i="1"/>
  <c r="CA195" i="1" s="1"/>
  <c r="BE110" i="1"/>
  <c r="HO42" i="1"/>
  <c r="GQ42" i="1"/>
  <c r="FS42" i="1"/>
  <c r="CZ42" i="1"/>
  <c r="WP42" i="1" s="1"/>
  <c r="XN42" i="1" s="1"/>
  <c r="BD132" i="1"/>
  <c r="CA132" i="1" s="1"/>
  <c r="BE137" i="1"/>
  <c r="BD96" i="1"/>
  <c r="CA96" i="1" s="1"/>
  <c r="HO177" i="1"/>
  <c r="GQ177" i="1"/>
  <c r="CZ177" i="1"/>
  <c r="WP177" i="1" s="1"/>
  <c r="XN177" i="1" s="1"/>
  <c r="FS177" i="1"/>
  <c r="BD53" i="1"/>
  <c r="CA53" i="1" s="1"/>
  <c r="BD209" i="1"/>
  <c r="CA209" i="1" s="1"/>
  <c r="BE181" i="1"/>
  <c r="BD92" i="1"/>
  <c r="CA92" i="1" s="1"/>
  <c r="EU189" i="1"/>
  <c r="DW189" i="1"/>
  <c r="ET208" i="1"/>
  <c r="DV208" i="1"/>
  <c r="CZ35" i="1"/>
  <c r="WP35" i="1" s="1"/>
  <c r="XN35" i="1" s="1"/>
  <c r="HO35" i="1"/>
  <c r="GQ35" i="1"/>
  <c r="FS35" i="1"/>
  <c r="BE40" i="1"/>
  <c r="CZ27" i="1"/>
  <c r="WP27" i="1" s="1"/>
  <c r="XN27" i="1" s="1"/>
  <c r="HO27" i="1"/>
  <c r="GQ27" i="1"/>
  <c r="FS27" i="1"/>
  <c r="CZ194" i="1"/>
  <c r="WP194" i="1" s="1"/>
  <c r="XN194" i="1" s="1"/>
  <c r="HO194" i="1"/>
  <c r="GQ194" i="1"/>
  <c r="FS194" i="1"/>
  <c r="ET45" i="1"/>
  <c r="DV45" i="1"/>
  <c r="BE66" i="1"/>
  <c r="BE115" i="1"/>
  <c r="EU22" i="1"/>
  <c r="DW22" i="1"/>
  <c r="BE55" i="1"/>
  <c r="BE122" i="1"/>
  <c r="BE167" i="1"/>
  <c r="ET112" i="1"/>
  <c r="DV112" i="1"/>
  <c r="EU30" i="1"/>
  <c r="DW30" i="1"/>
  <c r="HN183" i="1"/>
  <c r="GP183" i="1"/>
  <c r="FR183" i="1"/>
  <c r="CY183" i="1"/>
  <c r="WO183" i="1" s="1"/>
  <c r="XM183" i="1" s="1"/>
  <c r="HN147" i="1"/>
  <c r="GP147" i="1"/>
  <c r="FR147" i="1"/>
  <c r="CY147" i="1"/>
  <c r="WO147" i="1" s="1"/>
  <c r="XM147" i="1" s="1"/>
  <c r="HO77" i="1"/>
  <c r="GQ77" i="1"/>
  <c r="FS77" i="1"/>
  <c r="CZ77" i="1"/>
  <c r="BE82" i="1"/>
  <c r="HO144" i="1"/>
  <c r="GQ144" i="1"/>
  <c r="FS144" i="1"/>
  <c r="CZ144" i="1"/>
  <c r="WP144" i="1" s="1"/>
  <c r="XN144" i="1" s="1"/>
  <c r="ET100" i="1"/>
  <c r="DV100" i="1"/>
  <c r="CZ190" i="1"/>
  <c r="HO190" i="1"/>
  <c r="GQ190" i="1"/>
  <c r="FS190" i="1"/>
  <c r="ET60" i="1"/>
  <c r="DV60" i="1"/>
  <c r="ET43" i="1"/>
  <c r="DV43" i="1"/>
  <c r="ES144" i="1"/>
  <c r="DU144" i="1"/>
  <c r="CZ146" i="1"/>
  <c r="WP146" i="1" s="1"/>
  <c r="XN146" i="1" s="1"/>
  <c r="HO146" i="1"/>
  <c r="GQ146" i="1"/>
  <c r="FS146" i="1"/>
  <c r="CZ153" i="1"/>
  <c r="WP153" i="1" s="1"/>
  <c r="XN153" i="1" s="1"/>
  <c r="HO153" i="1"/>
  <c r="GQ153" i="1"/>
  <c r="FS153" i="1"/>
  <c r="CZ103" i="1"/>
  <c r="WP103" i="1" s="1"/>
  <c r="XN103" i="1" s="1"/>
  <c r="HO103" i="1"/>
  <c r="GQ103" i="1"/>
  <c r="FS103" i="1"/>
  <c r="CZ36" i="1"/>
  <c r="WP36" i="1" s="1"/>
  <c r="XN36" i="1" s="1"/>
  <c r="HO36" i="1"/>
  <c r="GQ36" i="1"/>
  <c r="FS36" i="1"/>
  <c r="CZ157" i="1"/>
  <c r="WP157" i="1" s="1"/>
  <c r="XN157" i="1" s="1"/>
  <c r="HO157" i="1"/>
  <c r="GQ157" i="1"/>
  <c r="FS157" i="1"/>
  <c r="CZ63" i="1"/>
  <c r="WP63" i="1" s="1"/>
  <c r="XN63" i="1" s="1"/>
  <c r="HO63" i="1"/>
  <c r="GQ63" i="1"/>
  <c r="FS63" i="1"/>
  <c r="ES148" i="1"/>
  <c r="DU148" i="1"/>
  <c r="ET19" i="1"/>
  <c r="DV19" i="1"/>
  <c r="CZ83" i="1"/>
  <c r="WP83" i="1" s="1"/>
  <c r="XN83" i="1" s="1"/>
  <c r="HO83" i="1"/>
  <c r="GQ83" i="1"/>
  <c r="FS83" i="1"/>
  <c r="ET137" i="1"/>
  <c r="DV137" i="1"/>
  <c r="EU183" i="1"/>
  <c r="DW183" i="1"/>
  <c r="EU99" i="1"/>
  <c r="DW99" i="1"/>
  <c r="BE140" i="1"/>
  <c r="EU180" i="1"/>
  <c r="DW180" i="1"/>
  <c r="BD87" i="1"/>
  <c r="CA87" i="1" s="1"/>
  <c r="CZ66" i="1"/>
  <c r="WP66" i="1" s="1"/>
  <c r="XN66" i="1" s="1"/>
  <c r="HO66" i="1"/>
  <c r="GQ66" i="1"/>
  <c r="FS66" i="1"/>
  <c r="ET29" i="1"/>
  <c r="DV29" i="1"/>
  <c r="CZ127" i="1"/>
  <c r="WP127" i="1" s="1"/>
  <c r="XN127" i="1" s="1"/>
  <c r="HO127" i="1"/>
  <c r="GQ127" i="1"/>
  <c r="FS127" i="1"/>
  <c r="EU157" i="1"/>
  <c r="DW157" i="1"/>
  <c r="ET28" i="1"/>
  <c r="DV28" i="1"/>
  <c r="EU71" i="1"/>
  <c r="DW71" i="1"/>
  <c r="GP28" i="1"/>
  <c r="HN28" i="1"/>
  <c r="FR28" i="1"/>
  <c r="CY28" i="1"/>
  <c r="WO28" i="1" s="1"/>
  <c r="XM28" i="1" s="1"/>
  <c r="EU145" i="1"/>
  <c r="DW145" i="1"/>
  <c r="ET135" i="1"/>
  <c r="DV135" i="1"/>
  <c r="ET108" i="1"/>
  <c r="DV108" i="1"/>
  <c r="BE178" i="1"/>
  <c r="ET195" i="1"/>
  <c r="DV195" i="1"/>
  <c r="BD84" i="1"/>
  <c r="CA84" i="1" s="1"/>
  <c r="GP20" i="1"/>
  <c r="CY20" i="1"/>
  <c r="WO20" i="1" s="1"/>
  <c r="XM20" i="1" s="1"/>
  <c r="HN20" i="1"/>
  <c r="FR20" i="1"/>
  <c r="HO29" i="1"/>
  <c r="GQ29" i="1"/>
  <c r="FS29" i="1"/>
  <c r="CZ29" i="1"/>
  <c r="WP29" i="1" s="1"/>
  <c r="XN29" i="1" s="1"/>
  <c r="GQ188" i="1"/>
  <c r="CZ188" i="1"/>
  <c r="WP188" i="1" s="1"/>
  <c r="XN188" i="1" s="1"/>
  <c r="HO188" i="1"/>
  <c r="FS188" i="1"/>
  <c r="EU123" i="1"/>
  <c r="DW123" i="1"/>
  <c r="BE142" i="1"/>
  <c r="BD49" i="1"/>
  <c r="CA49" i="1" s="1"/>
  <c r="ET148" i="1"/>
  <c r="DV148" i="1"/>
  <c r="BD154" i="1"/>
  <c r="CA154" i="1" s="1"/>
  <c r="BE151" i="1"/>
  <c r="BE44" i="1"/>
  <c r="BD152" i="1"/>
  <c r="CA152" i="1" s="1"/>
  <c r="ET96" i="1"/>
  <c r="DV96" i="1"/>
  <c r="CZ122" i="1"/>
  <c r="WP122" i="1" s="1"/>
  <c r="XN122" i="1" s="1"/>
  <c r="HO122" i="1"/>
  <c r="GQ122" i="1"/>
  <c r="FS122" i="1"/>
  <c r="BE36" i="1"/>
  <c r="BE52" i="1"/>
  <c r="HO136" i="1"/>
  <c r="GQ136" i="1"/>
  <c r="FS136" i="1"/>
  <c r="CZ136" i="1"/>
  <c r="WP136" i="1" s="1"/>
  <c r="XN136" i="1" s="1"/>
  <c r="BE67" i="1"/>
  <c r="ET53" i="1"/>
  <c r="DV53" i="1"/>
  <c r="BE173" i="1"/>
  <c r="BE78" i="1"/>
  <c r="BE106" i="1"/>
  <c r="BE70" i="1"/>
  <c r="ET209" i="1"/>
  <c r="DV209" i="1"/>
  <c r="BD172" i="1"/>
  <c r="CA172" i="1" s="1"/>
  <c r="HO54" i="1"/>
  <c r="GQ54" i="1"/>
  <c r="FS54" i="1"/>
  <c r="CZ54" i="1"/>
  <c r="WP54" i="1" s="1"/>
  <c r="XN54" i="1" s="1"/>
  <c r="HN171" i="1"/>
  <c r="GP171" i="1"/>
  <c r="FR171" i="1"/>
  <c r="CY171" i="1"/>
  <c r="WO171" i="1" s="1"/>
  <c r="XM171" i="1" s="1"/>
  <c r="HO148" i="1"/>
  <c r="GQ148" i="1"/>
  <c r="FS148" i="1"/>
  <c r="CZ148" i="1"/>
  <c r="WP148" i="1" s="1"/>
  <c r="XN148" i="1" s="1"/>
  <c r="BE27" i="1"/>
  <c r="HO132" i="1"/>
  <c r="GQ132" i="1"/>
  <c r="FS132" i="1"/>
  <c r="CZ132" i="1"/>
  <c r="WP132" i="1" s="1"/>
  <c r="XN132" i="1" s="1"/>
  <c r="CZ31" i="1"/>
  <c r="WP31" i="1" s="1"/>
  <c r="XN31" i="1" s="1"/>
  <c r="HO31" i="1"/>
  <c r="GQ31" i="1"/>
  <c r="FS31" i="1"/>
  <c r="HO201" i="1"/>
  <c r="GQ201" i="1"/>
  <c r="FS201" i="1"/>
  <c r="CZ201" i="1"/>
  <c r="WP201" i="1" s="1"/>
  <c r="XN201" i="1" s="1"/>
  <c r="EU181" i="1"/>
  <c r="DW181" i="1"/>
  <c r="BE28" i="1"/>
  <c r="BE135" i="1"/>
  <c r="CZ118" i="1"/>
  <c r="WP118" i="1" s="1"/>
  <c r="XN118" i="1" s="1"/>
  <c r="HO118" i="1"/>
  <c r="GQ118" i="1"/>
  <c r="FS118" i="1"/>
  <c r="BE43" i="1"/>
  <c r="BD144" i="1"/>
  <c r="CA144" i="1" s="1"/>
  <c r="BE19" i="1"/>
  <c r="HO38" i="1"/>
  <c r="GQ38" i="1"/>
  <c r="FS38" i="1"/>
  <c r="CZ38" i="1"/>
  <c r="WP38" i="1" s="1"/>
  <c r="XN38" i="1" s="1"/>
  <c r="BE17" i="1"/>
  <c r="PV24" i="1" l="1"/>
  <c r="PU134" i="1"/>
  <c r="RQ152" i="1"/>
  <c r="PV78" i="1"/>
  <c r="OX59" i="1"/>
  <c r="OX115" i="1"/>
  <c r="QS153" i="1"/>
  <c r="RQ112" i="1"/>
  <c r="RP54" i="1"/>
  <c r="PT166" i="1"/>
  <c r="PV30" i="1"/>
  <c r="QS134" i="1"/>
  <c r="QT126" i="1"/>
  <c r="RQ153" i="1"/>
  <c r="OX139" i="1"/>
  <c r="OX185" i="1"/>
  <c r="QT145" i="1"/>
  <c r="OV120" i="1"/>
  <c r="RP130" i="1"/>
  <c r="PT107" i="1"/>
  <c r="PT120" i="1"/>
  <c r="RP170" i="1"/>
  <c r="PX212" i="1"/>
  <c r="RP199" i="1"/>
  <c r="QV212" i="1"/>
  <c r="OX52" i="1"/>
  <c r="RP201" i="1"/>
  <c r="RR59" i="1"/>
  <c r="OX191" i="1"/>
  <c r="RR115" i="1"/>
  <c r="QT178" i="1"/>
  <c r="RQ84" i="1"/>
  <c r="RR139" i="1"/>
  <c r="RQ158" i="1"/>
  <c r="RR185" i="1"/>
  <c r="RR133" i="1"/>
  <c r="QT71" i="1"/>
  <c r="PT54" i="1"/>
  <c r="OV42" i="1"/>
  <c r="QR86" i="1"/>
  <c r="RP93" i="1"/>
  <c r="PT170" i="1"/>
  <c r="QT24" i="1"/>
  <c r="OX206" i="1"/>
  <c r="PV52" i="1"/>
  <c r="OW189" i="1"/>
  <c r="PV126" i="1"/>
  <c r="PV191" i="1"/>
  <c r="OX128" i="1"/>
  <c r="OW112" i="1"/>
  <c r="OX140" i="1"/>
  <c r="RR71" i="1"/>
  <c r="PT42" i="1"/>
  <c r="RP86" i="1"/>
  <c r="OV93" i="1"/>
  <c r="PT130" i="1"/>
  <c r="QR166" i="1"/>
  <c r="PT199" i="1"/>
  <c r="PW213" i="1"/>
  <c r="QU213" i="1"/>
  <c r="RR30" i="1"/>
  <c r="OX24" i="1"/>
  <c r="RQ134" i="1"/>
  <c r="QT206" i="1"/>
  <c r="OW195" i="1"/>
  <c r="PU152" i="1"/>
  <c r="QT78" i="1"/>
  <c r="QT52" i="1"/>
  <c r="PT201" i="1"/>
  <c r="PU189" i="1"/>
  <c r="PV59" i="1"/>
  <c r="OW45" i="1"/>
  <c r="RR126" i="1"/>
  <c r="QT191" i="1"/>
  <c r="PV115" i="1"/>
  <c r="OX88" i="1"/>
  <c r="QT70" i="1"/>
  <c r="RR178" i="1"/>
  <c r="PU84" i="1"/>
  <c r="OW153" i="1"/>
  <c r="PV139" i="1"/>
  <c r="PV128" i="1"/>
  <c r="PU158" i="1"/>
  <c r="PU112" i="1"/>
  <c r="PV185" i="1"/>
  <c r="PV140" i="1"/>
  <c r="PV133" i="1"/>
  <c r="OX145" i="1"/>
  <c r="OX71" i="1"/>
  <c r="OV54" i="1"/>
  <c r="RP42" i="1"/>
  <c r="OV86" i="1"/>
  <c r="PT93" i="1"/>
  <c r="QR130" i="1"/>
  <c r="OV107" i="1"/>
  <c r="QR120" i="1"/>
  <c r="QR199" i="1"/>
  <c r="QR170" i="1"/>
  <c r="RP166" i="1"/>
  <c r="QT30" i="1"/>
  <c r="RR24" i="1"/>
  <c r="OW134" i="1"/>
  <c r="RR206" i="1"/>
  <c r="QS152" i="1"/>
  <c r="RR78" i="1"/>
  <c r="RR52" i="1"/>
  <c r="QR201" i="1"/>
  <c r="QS189" i="1"/>
  <c r="QT59" i="1"/>
  <c r="PU45" i="1"/>
  <c r="OX126" i="1"/>
  <c r="RR191" i="1"/>
  <c r="QT115" i="1"/>
  <c r="PV88" i="1"/>
  <c r="RR70" i="1"/>
  <c r="OX178" i="1"/>
  <c r="QS84" i="1"/>
  <c r="PU153" i="1"/>
  <c r="QT139" i="1"/>
  <c r="QT128" i="1"/>
  <c r="QS158" i="1"/>
  <c r="QS112" i="1"/>
  <c r="QT185" i="1"/>
  <c r="QT140" i="1"/>
  <c r="QT133" i="1"/>
  <c r="PV145" i="1"/>
  <c r="PV71" i="1"/>
  <c r="QR54" i="1"/>
  <c r="QR42" i="1"/>
  <c r="PT86" i="1"/>
  <c r="QR93" i="1"/>
  <c r="OV130" i="1"/>
  <c r="RP107" i="1"/>
  <c r="RP120" i="1"/>
  <c r="OV199" i="1"/>
  <c r="OV170" i="1"/>
  <c r="OV166" i="1"/>
  <c r="WO133" i="1"/>
  <c r="XM133" i="1" s="1"/>
  <c r="ME133" i="1"/>
  <c r="IM133" i="1"/>
  <c r="LG133" i="1"/>
  <c r="HO133" i="1"/>
  <c r="KI133" i="1"/>
  <c r="JK133" i="1"/>
  <c r="GQ133" i="1"/>
  <c r="NC133" i="1"/>
  <c r="CZ133" i="1"/>
  <c r="FS133" i="1"/>
  <c r="PU132" i="1"/>
  <c r="PA190" i="1"/>
  <c r="QS211" i="1"/>
  <c r="EW76" i="1"/>
  <c r="OC76" i="1" s="1"/>
  <c r="QR72" i="1"/>
  <c r="OV196" i="1"/>
  <c r="PY216" i="1"/>
  <c r="DY161" i="1"/>
  <c r="PV118" i="1"/>
  <c r="QS125" i="1"/>
  <c r="RU216" i="1"/>
  <c r="QU179" i="1"/>
  <c r="PU87" i="1"/>
  <c r="PU168" i="1"/>
  <c r="PV99" i="1"/>
  <c r="SD216" i="1"/>
  <c r="UR216" i="1" s="1"/>
  <c r="SF216" i="1"/>
  <c r="UT216" i="1" s="1"/>
  <c r="SC212" i="1"/>
  <c r="UQ212" i="1" s="1"/>
  <c r="AD212" i="1"/>
  <c r="RZ215" i="1"/>
  <c r="UN215" i="1" s="1"/>
  <c r="RV215" i="1"/>
  <c r="UJ215" i="1" s="1"/>
  <c r="RZ212" i="1"/>
  <c r="UN212" i="1" s="1"/>
  <c r="RX212" i="1"/>
  <c r="UL212" i="1" s="1"/>
  <c r="AA212" i="1"/>
  <c r="SA216" i="1"/>
  <c r="UO216" i="1" s="1"/>
  <c r="SC216" i="1"/>
  <c r="UQ216" i="1" s="1"/>
  <c r="AD215" i="1"/>
  <c r="SE215" i="1"/>
  <c r="US215" i="1" s="1"/>
  <c r="SE214" i="1"/>
  <c r="US214" i="1" s="1"/>
  <c r="AD214" i="1"/>
  <c r="AE214" i="1"/>
  <c r="RY214" i="1"/>
  <c r="UM214" i="1" s="1"/>
  <c r="RV216" i="1"/>
  <c r="UJ216" i="1" s="1"/>
  <c r="AE216" i="1"/>
  <c r="AF212" i="1"/>
  <c r="RW212" i="1"/>
  <c r="UK212" i="1" s="1"/>
  <c r="AA215" i="1"/>
  <c r="SF215" i="1"/>
  <c r="UT215" i="1" s="1"/>
  <c r="RX215" i="1"/>
  <c r="UL215" i="1" s="1"/>
  <c r="SF212" i="1"/>
  <c r="UT212" i="1" s="1"/>
  <c r="RV214" i="1"/>
  <c r="UJ214" i="1" s="1"/>
  <c r="SC214" i="1"/>
  <c r="UQ214" i="1" s="1"/>
  <c r="SA214" i="1"/>
  <c r="UO214" i="1" s="1"/>
  <c r="AB214" i="1"/>
  <c r="AA216" i="1"/>
  <c r="AC216" i="1"/>
  <c r="SE212" i="1"/>
  <c r="US212" i="1" s="1"/>
  <c r="AE215" i="1"/>
  <c r="RX216" i="1"/>
  <c r="UL216" i="1" s="1"/>
  <c r="SB215" i="1"/>
  <c r="UP215" i="1" s="1"/>
  <c r="SF214" i="1"/>
  <c r="UT214" i="1" s="1"/>
  <c r="RP111" i="1"/>
  <c r="YH111" i="1"/>
  <c r="PW50" i="1"/>
  <c r="YK50" i="1"/>
  <c r="RQ184" i="1"/>
  <c r="YI184" i="1"/>
  <c r="RR131" i="1"/>
  <c r="YJ131" i="1"/>
  <c r="PV63" i="1"/>
  <c r="YJ63" i="1"/>
  <c r="QS136" i="1"/>
  <c r="YI136" i="1"/>
  <c r="OX44" i="1"/>
  <c r="YJ44" i="1"/>
  <c r="RP159" i="1"/>
  <c r="YH159" i="1"/>
  <c r="QR97" i="1"/>
  <c r="YH97" i="1"/>
  <c r="OY76" i="1"/>
  <c r="YK76" i="1"/>
  <c r="RR143" i="1"/>
  <c r="YJ143" i="1"/>
  <c r="RQ53" i="1"/>
  <c r="YI53" i="1"/>
  <c r="QR117" i="1"/>
  <c r="YH117" i="1"/>
  <c r="RU77" i="1"/>
  <c r="YM77" i="1"/>
  <c r="PV164" i="1"/>
  <c r="YJ164" i="1"/>
  <c r="RR167" i="1"/>
  <c r="YJ167" i="1"/>
  <c r="OW37" i="1"/>
  <c r="YI37" i="1"/>
  <c r="PW77" i="1"/>
  <c r="YK77" i="1"/>
  <c r="QT156" i="1"/>
  <c r="YJ156" i="1"/>
  <c r="RP174" i="1"/>
  <c r="YH174" i="1"/>
  <c r="PV110" i="1"/>
  <c r="YJ110" i="1"/>
  <c r="RR51" i="1"/>
  <c r="YJ51" i="1"/>
  <c r="PU172" i="1"/>
  <c r="YI172" i="1"/>
  <c r="QU76" i="1"/>
  <c r="QS172" i="1"/>
  <c r="RS77" i="1"/>
  <c r="PY215" i="1"/>
  <c r="YM215" i="1"/>
  <c r="YT215" i="1" s="1"/>
  <c r="QR124" i="1"/>
  <c r="YH124" i="1"/>
  <c r="OV35" i="1"/>
  <c r="YH35" i="1"/>
  <c r="QR56" i="1"/>
  <c r="YH56" i="1"/>
  <c r="QT20" i="1"/>
  <c r="YJ20" i="1"/>
  <c r="QT66" i="1"/>
  <c r="YJ66" i="1"/>
  <c r="QT82" i="1"/>
  <c r="YJ82" i="1"/>
  <c r="RQ201" i="1"/>
  <c r="YI201" i="1"/>
  <c r="PW85" i="1"/>
  <c r="YK85" i="1"/>
  <c r="OY161" i="1"/>
  <c r="YK161" i="1"/>
  <c r="PU177" i="1"/>
  <c r="YI177" i="1"/>
  <c r="PV113" i="1"/>
  <c r="YJ113" i="1"/>
  <c r="RR106" i="1"/>
  <c r="YJ106" i="1"/>
  <c r="PV36" i="1"/>
  <c r="YJ36" i="1"/>
  <c r="QR177" i="1"/>
  <c r="YH177" i="1"/>
  <c r="PT101" i="1"/>
  <c r="YH101" i="1"/>
  <c r="RP205" i="1"/>
  <c r="YH205" i="1"/>
  <c r="OV176" i="1"/>
  <c r="YH176" i="1"/>
  <c r="PV31" i="1"/>
  <c r="YJ31" i="1"/>
  <c r="RQ202" i="1"/>
  <c r="YI202" i="1"/>
  <c r="PV142" i="1"/>
  <c r="YJ142" i="1"/>
  <c r="OW99" i="1"/>
  <c r="YI99" i="1"/>
  <c r="RR180" i="1"/>
  <c r="YJ180" i="1"/>
  <c r="PV169" i="1"/>
  <c r="YJ169" i="1"/>
  <c r="PX216" i="1"/>
  <c r="YL216" i="1"/>
  <c r="PT116" i="1"/>
  <c r="YH116" i="1"/>
  <c r="QR210" i="1"/>
  <c r="YH210" i="1"/>
  <c r="OV89" i="1"/>
  <c r="YH89" i="1"/>
  <c r="OV61" i="1"/>
  <c r="YH61" i="1"/>
  <c r="QT98" i="1"/>
  <c r="YJ98" i="1"/>
  <c r="PU208" i="1"/>
  <c r="YI208" i="1"/>
  <c r="PV40" i="1"/>
  <c r="YJ40" i="1"/>
  <c r="RQ141" i="1"/>
  <c r="YI141" i="1"/>
  <c r="RR83" i="1"/>
  <c r="YJ83" i="1"/>
  <c r="QT23" i="1"/>
  <c r="YJ23" i="1"/>
  <c r="OX22" i="1"/>
  <c r="YJ22" i="1"/>
  <c r="OW108" i="1"/>
  <c r="YI108" i="1"/>
  <c r="OX32" i="1"/>
  <c r="YJ32" i="1"/>
  <c r="PV17" i="1"/>
  <c r="YJ17" i="1"/>
  <c r="QT67" i="1"/>
  <c r="YJ67" i="1"/>
  <c r="RP192" i="1"/>
  <c r="YH192" i="1"/>
  <c r="OW175" i="1"/>
  <c r="YI175" i="1"/>
  <c r="QS81" i="1"/>
  <c r="YI81" i="1"/>
  <c r="RQ57" i="1"/>
  <c r="YI57" i="1"/>
  <c r="OV104" i="1"/>
  <c r="YH104" i="1"/>
  <c r="QS20" i="1"/>
  <c r="YI20" i="1"/>
  <c r="QU58" i="1"/>
  <c r="YK58" i="1"/>
  <c r="RQ209" i="1"/>
  <c r="YI209" i="1"/>
  <c r="QR62" i="1"/>
  <c r="YH62" i="1"/>
  <c r="PT90" i="1"/>
  <c r="YH90" i="1"/>
  <c r="PV114" i="1"/>
  <c r="YJ114" i="1"/>
  <c r="PV79" i="1"/>
  <c r="YJ79" i="1"/>
  <c r="PV189" i="1"/>
  <c r="YJ189" i="1"/>
  <c r="PV91" i="1"/>
  <c r="YJ91" i="1"/>
  <c r="RQ64" i="1"/>
  <c r="YI64" i="1"/>
  <c r="QR146" i="1"/>
  <c r="YH146" i="1"/>
  <c r="OV155" i="1"/>
  <c r="YH155" i="1"/>
  <c r="QT18" i="1"/>
  <c r="YJ18" i="1"/>
  <c r="RP162" i="1"/>
  <c r="YH162" i="1"/>
  <c r="QT160" i="1"/>
  <c r="YJ160" i="1"/>
  <c r="QR105" i="1"/>
  <c r="YH105" i="1"/>
  <c r="QR38" i="1"/>
  <c r="YH38" i="1"/>
  <c r="OW41" i="1"/>
  <c r="YI41" i="1"/>
  <c r="PU192" i="1"/>
  <c r="YI192" i="1"/>
  <c r="RQ60" i="1"/>
  <c r="YI60" i="1"/>
  <c r="PU197" i="1"/>
  <c r="YI197" i="1"/>
  <c r="RR47" i="1"/>
  <c r="YJ47" i="1"/>
  <c r="PU171" i="1"/>
  <c r="YI171" i="1"/>
  <c r="QS96" i="1"/>
  <c r="YI96" i="1"/>
  <c r="OV150" i="1"/>
  <c r="YH150" i="1"/>
  <c r="QT157" i="1"/>
  <c r="YJ157" i="1"/>
  <c r="QU190" i="1"/>
  <c r="YK190" i="1"/>
  <c r="OW168" i="1"/>
  <c r="YI168" i="1"/>
  <c r="QS41" i="1"/>
  <c r="OX18" i="1"/>
  <c r="RR44" i="1"/>
  <c r="RQ172" i="1"/>
  <c r="OW192" i="1"/>
  <c r="PV47" i="1"/>
  <c r="QT189" i="1"/>
  <c r="OY190" i="1"/>
  <c r="PT97" i="1"/>
  <c r="PT146" i="1"/>
  <c r="PT174" i="1"/>
  <c r="PA216" i="1"/>
  <c r="YM216" i="1"/>
  <c r="OY213" i="1"/>
  <c r="YK213" i="1"/>
  <c r="RT212" i="1"/>
  <c r="YL212" i="1"/>
  <c r="YT212" i="1" s="1"/>
  <c r="OB190" i="1"/>
  <c r="RQ37" i="1"/>
  <c r="QT44" i="1"/>
  <c r="OX157" i="1"/>
  <c r="PA77" i="1"/>
  <c r="QS171" i="1"/>
  <c r="OX143" i="1"/>
  <c r="QS184" i="1"/>
  <c r="RR164" i="1"/>
  <c r="OX156" i="1"/>
  <c r="PV95" i="1"/>
  <c r="YJ95" i="1"/>
  <c r="QT204" i="1"/>
  <c r="YJ204" i="1"/>
  <c r="PU151" i="1"/>
  <c r="YI151" i="1"/>
  <c r="QR165" i="1"/>
  <c r="YH165" i="1"/>
  <c r="PT34" i="1"/>
  <c r="YH34" i="1"/>
  <c r="PU25" i="1"/>
  <c r="YI25" i="1"/>
  <c r="QS100" i="1"/>
  <c r="YI100" i="1"/>
  <c r="PV94" i="1"/>
  <c r="YJ94" i="1"/>
  <c r="RR203" i="1"/>
  <c r="YJ203" i="1"/>
  <c r="YS213" i="1"/>
  <c r="QV216" i="1"/>
  <c r="SV216" i="1" s="1"/>
  <c r="VJ216" i="1" s="1"/>
  <c r="PU41" i="1"/>
  <c r="PU37" i="1"/>
  <c r="PV157" i="1"/>
  <c r="RS76" i="1"/>
  <c r="QW77" i="1"/>
  <c r="OW171" i="1"/>
  <c r="OW172" i="1"/>
  <c r="RQ168" i="1"/>
  <c r="OW64" i="1"/>
  <c r="QU50" i="1"/>
  <c r="QS192" i="1"/>
  <c r="OX167" i="1"/>
  <c r="OW60" i="1"/>
  <c r="PV51" i="1"/>
  <c r="PU53" i="1"/>
  <c r="RR114" i="1"/>
  <c r="QS197" i="1"/>
  <c r="RR91" i="1"/>
  <c r="PU96" i="1"/>
  <c r="OX160" i="1"/>
  <c r="PT38" i="1"/>
  <c r="RP90" i="1"/>
  <c r="RP105" i="1"/>
  <c r="OV111" i="1"/>
  <c r="PV18" i="1"/>
  <c r="PU64" i="1"/>
  <c r="RS50" i="1"/>
  <c r="RQ192" i="1"/>
  <c r="PV167" i="1"/>
  <c r="PU60" i="1"/>
  <c r="OX131" i="1"/>
  <c r="OX47" i="1"/>
  <c r="QT51" i="1"/>
  <c r="QT164" i="1"/>
  <c r="QT79" i="1"/>
  <c r="RQ197" i="1"/>
  <c r="QT110" i="1"/>
  <c r="QU77" i="1"/>
  <c r="RQ96" i="1"/>
  <c r="RR160" i="1"/>
  <c r="RP62" i="1"/>
  <c r="RP155" i="1"/>
  <c r="QR150" i="1"/>
  <c r="RP117" i="1"/>
  <c r="QR111" i="1"/>
  <c r="PV143" i="1"/>
  <c r="PU184" i="1"/>
  <c r="QT47" i="1"/>
  <c r="OX51" i="1"/>
  <c r="OW53" i="1"/>
  <c r="QT114" i="1"/>
  <c r="RR63" i="1"/>
  <c r="QT91" i="1"/>
  <c r="OW136" i="1"/>
  <c r="RS190" i="1"/>
  <c r="RR156" i="1"/>
  <c r="OV38" i="1"/>
  <c r="RP146" i="1"/>
  <c r="PT105" i="1"/>
  <c r="OV174" i="1"/>
  <c r="RR18" i="1"/>
  <c r="PV44" i="1"/>
  <c r="PW76" i="1"/>
  <c r="OX106" i="1"/>
  <c r="QT143" i="1"/>
  <c r="QS64" i="1"/>
  <c r="OY50" i="1"/>
  <c r="RQ208" i="1"/>
  <c r="OW141" i="1"/>
  <c r="PV131" i="1"/>
  <c r="RS58" i="1"/>
  <c r="OV162" i="1"/>
  <c r="RR66" i="1"/>
  <c r="RR189" i="1"/>
  <c r="QT113" i="1"/>
  <c r="RQ136" i="1"/>
  <c r="PT62" i="1"/>
  <c r="RQ81" i="1"/>
  <c r="PT159" i="1"/>
  <c r="PT155" i="1"/>
  <c r="OV205" i="1"/>
  <c r="OV210" i="1"/>
  <c r="RP124" i="1"/>
  <c r="QW215" i="1"/>
  <c r="PV20" i="1"/>
  <c r="OW184" i="1"/>
  <c r="OW201" i="1"/>
  <c r="QT131" i="1"/>
  <c r="PT162" i="1"/>
  <c r="RR82" i="1"/>
  <c r="QT63" i="1"/>
  <c r="RR67" i="1"/>
  <c r="RP35" i="1"/>
  <c r="PT89" i="1"/>
  <c r="QR90" i="1"/>
  <c r="OV97" i="1"/>
  <c r="OV159" i="1"/>
  <c r="PT176" i="1"/>
  <c r="EW179" i="1"/>
  <c r="OC179" i="1" s="1"/>
  <c r="QT22" i="1"/>
  <c r="QT32" i="1"/>
  <c r="RR31" i="1"/>
  <c r="OX20" i="1"/>
  <c r="RR40" i="1"/>
  <c r="OX23" i="1"/>
  <c r="OW20" i="1"/>
  <c r="RR17" i="1"/>
  <c r="RR36" i="1"/>
  <c r="QS108" i="1"/>
  <c r="QR104" i="1"/>
  <c r="PV180" i="1"/>
  <c r="PU209" i="1"/>
  <c r="PV106" i="1"/>
  <c r="PT192" i="1"/>
  <c r="OV177" i="1"/>
  <c r="OW208" i="1"/>
  <c r="PU141" i="1"/>
  <c r="PU201" i="1"/>
  <c r="PV83" i="1"/>
  <c r="QU85" i="1"/>
  <c r="QU161" i="1"/>
  <c r="PU57" i="1"/>
  <c r="PU202" i="1"/>
  <c r="PW58" i="1"/>
  <c r="RR169" i="1"/>
  <c r="RR142" i="1"/>
  <c r="OX98" i="1"/>
  <c r="OX66" i="1"/>
  <c r="OX82" i="1"/>
  <c r="RQ177" i="1"/>
  <c r="RR113" i="1"/>
  <c r="QS99" i="1"/>
  <c r="OX67" i="1"/>
  <c r="QR35" i="1"/>
  <c r="RP61" i="1"/>
  <c r="QR89" i="1"/>
  <c r="PT56" i="1"/>
  <c r="OW81" i="1"/>
  <c r="RP101" i="1"/>
  <c r="RP116" i="1"/>
  <c r="QR176" i="1"/>
  <c r="QR205" i="1"/>
  <c r="PT210" i="1"/>
  <c r="PT124" i="1"/>
  <c r="QS175" i="1"/>
  <c r="RT216" i="1"/>
  <c r="SO216" i="1" s="1"/>
  <c r="VC216" i="1" s="1"/>
  <c r="RU215" i="1"/>
  <c r="PV22" i="1"/>
  <c r="PV32" i="1"/>
  <c r="QT31" i="1"/>
  <c r="RR20" i="1"/>
  <c r="QT40" i="1"/>
  <c r="RR23" i="1"/>
  <c r="RQ20" i="1"/>
  <c r="QT17" i="1"/>
  <c r="QT36" i="1"/>
  <c r="RQ108" i="1"/>
  <c r="RP104" i="1"/>
  <c r="QT180" i="1"/>
  <c r="QS209" i="1"/>
  <c r="QT106" i="1"/>
  <c r="QR192" i="1"/>
  <c r="PT177" i="1"/>
  <c r="QS208" i="1"/>
  <c r="QS141" i="1"/>
  <c r="QS201" i="1"/>
  <c r="QT83" i="1"/>
  <c r="RS85" i="1"/>
  <c r="RS161" i="1"/>
  <c r="QS57" i="1"/>
  <c r="QS202" i="1"/>
  <c r="OY58" i="1"/>
  <c r="OX169" i="1"/>
  <c r="OX142" i="1"/>
  <c r="PV98" i="1"/>
  <c r="PV66" i="1"/>
  <c r="PV82" i="1"/>
  <c r="OW177" i="1"/>
  <c r="OX113" i="1"/>
  <c r="RQ99" i="1"/>
  <c r="PV67" i="1"/>
  <c r="PT35" i="1"/>
  <c r="PT61" i="1"/>
  <c r="RP89" i="1"/>
  <c r="OV56" i="1"/>
  <c r="PU81" i="1"/>
  <c r="OV101" i="1"/>
  <c r="OV116" i="1"/>
  <c r="RP176" i="1"/>
  <c r="PT205" i="1"/>
  <c r="RP210" i="1"/>
  <c r="OV124" i="1"/>
  <c r="RQ175" i="1"/>
  <c r="OZ216" i="1"/>
  <c r="PA215" i="1"/>
  <c r="OV46" i="1"/>
  <c r="PT46" i="1"/>
  <c r="RP46" i="1"/>
  <c r="OW194" i="1"/>
  <c r="RQ194" i="1"/>
  <c r="QS194" i="1"/>
  <c r="PV147" i="1"/>
  <c r="OX147" i="1"/>
  <c r="RR147" i="1"/>
  <c r="PW138" i="1"/>
  <c r="OY138" i="1"/>
  <c r="RS138" i="1"/>
  <c r="QT39" i="1"/>
  <c r="RR39" i="1"/>
  <c r="OX39" i="1"/>
  <c r="QR196" i="1"/>
  <c r="RP196" i="1"/>
  <c r="PT196" i="1"/>
  <c r="PU211" i="1"/>
  <c r="OW211" i="1"/>
  <c r="RQ211" i="1"/>
  <c r="RR151" i="1"/>
  <c r="QT151" i="1"/>
  <c r="PV151" i="1"/>
  <c r="OX173" i="1"/>
  <c r="RR173" i="1"/>
  <c r="QT173" i="1"/>
  <c r="OV163" i="1"/>
  <c r="RP163" i="1"/>
  <c r="QR163" i="1"/>
  <c r="RP65" i="1"/>
  <c r="QR65" i="1"/>
  <c r="OV65" i="1"/>
  <c r="PV122" i="1"/>
  <c r="OX122" i="1"/>
  <c r="RR122" i="1"/>
  <c r="PU104" i="1"/>
  <c r="OW104" i="1"/>
  <c r="RQ104" i="1"/>
  <c r="OX99" i="1"/>
  <c r="RR99" i="1"/>
  <c r="QT99" i="1"/>
  <c r="OW87" i="1"/>
  <c r="RQ87" i="1"/>
  <c r="QS87" i="1"/>
  <c r="QT119" i="1"/>
  <c r="PV119" i="1"/>
  <c r="OX119" i="1"/>
  <c r="RQ69" i="1"/>
  <c r="QS69" i="1"/>
  <c r="PU69" i="1"/>
  <c r="QS92" i="1"/>
  <c r="PU92" i="1"/>
  <c r="OW92" i="1"/>
  <c r="QT122" i="1"/>
  <c r="PT65" i="1"/>
  <c r="QW212" i="1"/>
  <c r="SV212" i="1" s="1"/>
  <c r="VJ212" i="1" s="1"/>
  <c r="RU212" i="1"/>
  <c r="PT72" i="1"/>
  <c r="OV72" i="1"/>
  <c r="RP72" i="1"/>
  <c r="PU162" i="1"/>
  <c r="OW162" i="1"/>
  <c r="RQ162" i="1"/>
  <c r="OX207" i="1"/>
  <c r="RR207" i="1"/>
  <c r="QT207" i="1"/>
  <c r="OW151" i="1"/>
  <c r="RQ151" i="1"/>
  <c r="QS151" i="1"/>
  <c r="OV186" i="1"/>
  <c r="QR186" i="1"/>
  <c r="PT186" i="1"/>
  <c r="RP165" i="1"/>
  <c r="PT165" i="1"/>
  <c r="OV165" i="1"/>
  <c r="OW132" i="1"/>
  <c r="RQ132" i="1"/>
  <c r="QS132" i="1"/>
  <c r="QS25" i="1"/>
  <c r="RQ25" i="1"/>
  <c r="OW25" i="1"/>
  <c r="RP121" i="1"/>
  <c r="PT121" i="1"/>
  <c r="OV121" i="1"/>
  <c r="PW179" i="1"/>
  <c r="OY179" i="1"/>
  <c r="RS179" i="1"/>
  <c r="OW129" i="1"/>
  <c r="RQ129" i="1"/>
  <c r="QS129" i="1"/>
  <c r="PU125" i="1"/>
  <c r="OW125" i="1"/>
  <c r="RQ125" i="1"/>
  <c r="PU29" i="1"/>
  <c r="QS29" i="1"/>
  <c r="RQ29" i="1"/>
  <c r="RT215" i="1"/>
  <c r="QV215" i="1"/>
  <c r="PX215" i="1"/>
  <c r="PV26" i="1"/>
  <c r="QT26" i="1"/>
  <c r="RR26" i="1"/>
  <c r="QS187" i="1"/>
  <c r="PU187" i="1"/>
  <c r="OW187" i="1"/>
  <c r="OX26" i="1"/>
  <c r="PU194" i="1"/>
  <c r="OX151" i="1"/>
  <c r="QS162" i="1"/>
  <c r="QS104" i="1"/>
  <c r="RQ92" i="1"/>
  <c r="QR46" i="1"/>
  <c r="OW69" i="1"/>
  <c r="QR121" i="1"/>
  <c r="PT163" i="1"/>
  <c r="RP186" i="1"/>
  <c r="RU190" i="1"/>
  <c r="QW190" i="1"/>
  <c r="PY190" i="1"/>
  <c r="OX95" i="1"/>
  <c r="RR95" i="1"/>
  <c r="QT95" i="1"/>
  <c r="PV55" i="1"/>
  <c r="OX55" i="1"/>
  <c r="RR55" i="1"/>
  <c r="PV204" i="1"/>
  <c r="OX204" i="1"/>
  <c r="RR204" i="1"/>
  <c r="OX118" i="1"/>
  <c r="RR118" i="1"/>
  <c r="QT118" i="1"/>
  <c r="OV34" i="1"/>
  <c r="QR34" i="1"/>
  <c r="RP34" i="1"/>
  <c r="RS188" i="1"/>
  <c r="QU188" i="1"/>
  <c r="PW188" i="1"/>
  <c r="RP80" i="1"/>
  <c r="QR80" i="1"/>
  <c r="PT80" i="1"/>
  <c r="OX75" i="1"/>
  <c r="RR75" i="1"/>
  <c r="QT75" i="1"/>
  <c r="PU100" i="1"/>
  <c r="OW100" i="1"/>
  <c r="RQ100" i="1"/>
  <c r="OX94" i="1"/>
  <c r="RR94" i="1"/>
  <c r="QT94" i="1"/>
  <c r="OV182" i="1"/>
  <c r="QR182" i="1"/>
  <c r="RP182" i="1"/>
  <c r="RQ195" i="1"/>
  <c r="QS195" i="1"/>
  <c r="PU195" i="1"/>
  <c r="QT203" i="1"/>
  <c r="PV203" i="1"/>
  <c r="OX203" i="1"/>
  <c r="OW29" i="1"/>
  <c r="PV39" i="1"/>
  <c r="PV173" i="1"/>
  <c r="PV75" i="1"/>
  <c r="PU129" i="1"/>
  <c r="PV207" i="1"/>
  <c r="OY188" i="1"/>
  <c r="QU138" i="1"/>
  <c r="QT55" i="1"/>
  <c r="QT147" i="1"/>
  <c r="RQ187" i="1"/>
  <c r="RR119" i="1"/>
  <c r="OV80" i="1"/>
  <c r="PT182" i="1"/>
  <c r="OZ215" i="1"/>
  <c r="QR162" i="1"/>
  <c r="QS53" i="1"/>
  <c r="OX164" i="1"/>
  <c r="OX114" i="1"/>
  <c r="OX79" i="1"/>
  <c r="OW197" i="1"/>
  <c r="OX189" i="1"/>
  <c r="OX63" i="1"/>
  <c r="OX110" i="1"/>
  <c r="OX91" i="1"/>
  <c r="OY77" i="1"/>
  <c r="PU136" i="1"/>
  <c r="OW96" i="1"/>
  <c r="PW190" i="1"/>
  <c r="PV160" i="1"/>
  <c r="PV156" i="1"/>
  <c r="OV62" i="1"/>
  <c r="RP38" i="1"/>
  <c r="OV90" i="1"/>
  <c r="RP97" i="1"/>
  <c r="OV146" i="1"/>
  <c r="QR159" i="1"/>
  <c r="QR155" i="1"/>
  <c r="OV105" i="1"/>
  <c r="PT150" i="1"/>
  <c r="PT117" i="1"/>
  <c r="PT111" i="1"/>
  <c r="QR174" i="1"/>
  <c r="UC96" i="1"/>
  <c r="UC28" i="1"/>
  <c r="UC19" i="1"/>
  <c r="UC60" i="1"/>
  <c r="UD181" i="1"/>
  <c r="UC209" i="1"/>
  <c r="UC195" i="1"/>
  <c r="UE190" i="1"/>
  <c r="WP190" i="1"/>
  <c r="XN190" i="1" s="1"/>
  <c r="UE77" i="1"/>
  <c r="WP77" i="1"/>
  <c r="XN77" i="1" s="1"/>
  <c r="UC112" i="1"/>
  <c r="UB21" i="1"/>
  <c r="UB33" i="1"/>
  <c r="UC64" i="1"/>
  <c r="UC132" i="1"/>
  <c r="UD75" i="1"/>
  <c r="UC149" i="1"/>
  <c r="UC193" i="1"/>
  <c r="UC127" i="1"/>
  <c r="UB198" i="1"/>
  <c r="UC41" i="1"/>
  <c r="UD102" i="1"/>
  <c r="UD156" i="1"/>
  <c r="UD52" i="1"/>
  <c r="UD167" i="1"/>
  <c r="UD40" i="1"/>
  <c r="UD19" i="1"/>
  <c r="UC172" i="1"/>
  <c r="UD70" i="1"/>
  <c r="UD91" i="1"/>
  <c r="UD98" i="1"/>
  <c r="UD43" i="1"/>
  <c r="UD74" i="1"/>
  <c r="UC154" i="1"/>
  <c r="UD164" i="1"/>
  <c r="UD48" i="1"/>
  <c r="UD27" i="1"/>
  <c r="UD173" i="1"/>
  <c r="UD51" i="1"/>
  <c r="UD122" i="1"/>
  <c r="UD23" i="1"/>
  <c r="UB46" i="1"/>
  <c r="UB65" i="1"/>
  <c r="UB97" i="1"/>
  <c r="UC69" i="1"/>
  <c r="UB61" i="1"/>
  <c r="UB90" i="1"/>
  <c r="UB159" i="1"/>
  <c r="UC134" i="1"/>
  <c r="UB111" i="1"/>
  <c r="UB107" i="1"/>
  <c r="UB199" i="1"/>
  <c r="UB170" i="1"/>
  <c r="UB116" i="1"/>
  <c r="UE213" i="1"/>
  <c r="UC148" i="1"/>
  <c r="UD157" i="1"/>
  <c r="UD99" i="1"/>
  <c r="UC100" i="1"/>
  <c r="UD22" i="1"/>
  <c r="UC208" i="1"/>
  <c r="UC158" i="1"/>
  <c r="UC104" i="1"/>
  <c r="UC168" i="1"/>
  <c r="UC25" i="1"/>
  <c r="UC37" i="1"/>
  <c r="UC141" i="1"/>
  <c r="UC162" i="1"/>
  <c r="UC87" i="1"/>
  <c r="UD32" i="1"/>
  <c r="UC81" i="1"/>
  <c r="UB86" i="1"/>
  <c r="UB35" i="1"/>
  <c r="UB182" i="1"/>
  <c r="UB165" i="1"/>
  <c r="UB176" i="1"/>
  <c r="UB101" i="1"/>
  <c r="UB117" i="1"/>
  <c r="UB121" i="1"/>
  <c r="UB205" i="1"/>
  <c r="UB146" i="1"/>
  <c r="UC135" i="1"/>
  <c r="UC137" i="1"/>
  <c r="UB148" i="1"/>
  <c r="UC43" i="1"/>
  <c r="UC45" i="1"/>
  <c r="UC53" i="1"/>
  <c r="UB49" i="1"/>
  <c r="UC48" i="1"/>
  <c r="UD110" i="1"/>
  <c r="UC201" i="1"/>
  <c r="UB154" i="1"/>
  <c r="UC183" i="1"/>
  <c r="UC181" i="1"/>
  <c r="UC102" i="1"/>
  <c r="UC192" i="1"/>
  <c r="UC144" i="1"/>
  <c r="UC136" i="1"/>
  <c r="UD39" i="1"/>
  <c r="UD44" i="1"/>
  <c r="UD140" i="1"/>
  <c r="UD133" i="1"/>
  <c r="UD191" i="1"/>
  <c r="UD127" i="1"/>
  <c r="UD78" i="1"/>
  <c r="UD118" i="1"/>
  <c r="UC84" i="1"/>
  <c r="UC184" i="1"/>
  <c r="UD94" i="1"/>
  <c r="UD36" i="1"/>
  <c r="UC152" i="1"/>
  <c r="UD47" i="1"/>
  <c r="UC125" i="1"/>
  <c r="UD66" i="1"/>
  <c r="UD106" i="1"/>
  <c r="UC49" i="1"/>
  <c r="UD82" i="1"/>
  <c r="UD31" i="1"/>
  <c r="UD76" i="1"/>
  <c r="WO76" i="1"/>
  <c r="XM76" i="1" s="1"/>
  <c r="UB80" i="1"/>
  <c r="UB72" i="1"/>
  <c r="UB42" i="1"/>
  <c r="UB89" i="1"/>
  <c r="UB130" i="1"/>
  <c r="UB163" i="1"/>
  <c r="UB174" i="1"/>
  <c r="UB186" i="1"/>
  <c r="UF213" i="1"/>
  <c r="PY212" i="1"/>
  <c r="WO75" i="1"/>
  <c r="XM75" i="1" s="1"/>
  <c r="ME75" i="1"/>
  <c r="IM75" i="1"/>
  <c r="CZ75" i="1"/>
  <c r="KI75" i="1"/>
  <c r="FS75" i="1"/>
  <c r="LG75" i="1"/>
  <c r="HO75" i="1"/>
  <c r="JK75" i="1"/>
  <c r="GQ75" i="1"/>
  <c r="NC75" i="1"/>
  <c r="WO53" i="1"/>
  <c r="XM53" i="1" s="1"/>
  <c r="LG53" i="1"/>
  <c r="FS53" i="1"/>
  <c r="NC53" i="1"/>
  <c r="JK53" i="1"/>
  <c r="CZ53" i="1"/>
  <c r="KI53" i="1"/>
  <c r="ME53" i="1"/>
  <c r="IM53" i="1"/>
  <c r="HO53" i="1"/>
  <c r="GQ53" i="1"/>
  <c r="WO110" i="1"/>
  <c r="XM110" i="1" s="1"/>
  <c r="ME110" i="1"/>
  <c r="IM110" i="1"/>
  <c r="FS110" i="1"/>
  <c r="GQ110" i="1"/>
  <c r="LG110" i="1"/>
  <c r="CZ110" i="1"/>
  <c r="JK110" i="1"/>
  <c r="HO110" i="1"/>
  <c r="NC110" i="1"/>
  <c r="KI110" i="1"/>
  <c r="UC108" i="1"/>
  <c r="UC29" i="1"/>
  <c r="UB144" i="1"/>
  <c r="UC200" i="1"/>
  <c r="AG73" i="1"/>
  <c r="UC33" i="1"/>
  <c r="UC187" i="1"/>
  <c r="UC129" i="1"/>
  <c r="UD204" i="1"/>
  <c r="UD88" i="1"/>
  <c r="UC177" i="1"/>
  <c r="UB134" i="1"/>
  <c r="UB54" i="1"/>
  <c r="UB62" i="1"/>
  <c r="UB93" i="1"/>
  <c r="UB38" i="1"/>
  <c r="UB34" i="1"/>
  <c r="UB68" i="1"/>
  <c r="UB56" i="1"/>
  <c r="UB150" i="1"/>
  <c r="UB210" i="1"/>
  <c r="UB109" i="1"/>
  <c r="UB124" i="1"/>
  <c r="UB155" i="1"/>
  <c r="UB120" i="1"/>
  <c r="UB196" i="1"/>
  <c r="UB166" i="1"/>
  <c r="UB105" i="1"/>
  <c r="WO106" i="1"/>
  <c r="XM106" i="1" s="1"/>
  <c r="ME106" i="1"/>
  <c r="IM106" i="1"/>
  <c r="CZ106" i="1"/>
  <c r="LG106" i="1"/>
  <c r="HO106" i="1"/>
  <c r="JK106" i="1"/>
  <c r="GQ106" i="1"/>
  <c r="FS106" i="1"/>
  <c r="NC106" i="1"/>
  <c r="KI106" i="1"/>
  <c r="WO173" i="1"/>
  <c r="XM173" i="1" s="1"/>
  <c r="JK173" i="1"/>
  <c r="GQ173" i="1"/>
  <c r="NC173" i="1"/>
  <c r="KI173" i="1"/>
  <c r="FS173" i="1"/>
  <c r="LG173" i="1"/>
  <c r="ME173" i="1"/>
  <c r="IM173" i="1"/>
  <c r="HO173" i="1"/>
  <c r="CZ173" i="1"/>
  <c r="NZ53" i="1"/>
  <c r="NZ108" i="1"/>
  <c r="YJ108" i="1" s="1"/>
  <c r="NY144" i="1"/>
  <c r="OA181" i="1"/>
  <c r="NZ209" i="1"/>
  <c r="NZ195" i="1"/>
  <c r="YJ195" i="1" s="1"/>
  <c r="OC161" i="1"/>
  <c r="NZ112" i="1"/>
  <c r="PV112" i="1" s="1"/>
  <c r="NY33" i="1"/>
  <c r="NZ64" i="1"/>
  <c r="YJ64" i="1" s="1"/>
  <c r="OA137" i="1"/>
  <c r="NZ132" i="1"/>
  <c r="OA75" i="1"/>
  <c r="OA147" i="1"/>
  <c r="YK147" i="1" s="1"/>
  <c r="NZ149" i="1"/>
  <c r="NZ193" i="1"/>
  <c r="QT193" i="1" s="1"/>
  <c r="NZ127" i="1"/>
  <c r="NY198" i="1"/>
  <c r="YI198" i="1" s="1"/>
  <c r="NZ41" i="1"/>
  <c r="OA102" i="1"/>
  <c r="OA200" i="1"/>
  <c r="RS200" i="1" s="1"/>
  <c r="OA160" i="1"/>
  <c r="YK160" i="1" s="1"/>
  <c r="OA156" i="1"/>
  <c r="OA52" i="1"/>
  <c r="OA167" i="1"/>
  <c r="OA40" i="1"/>
  <c r="YK40" i="1" s="1"/>
  <c r="OA131" i="1"/>
  <c r="OA19" i="1"/>
  <c r="RS19" i="1" s="1"/>
  <c r="NZ172" i="1"/>
  <c r="PV172" i="1" s="1"/>
  <c r="OA70" i="1"/>
  <c r="YK70" i="1" s="1"/>
  <c r="OA67" i="1"/>
  <c r="PW67" i="1" s="1"/>
  <c r="OA171" i="1"/>
  <c r="OA91" i="1"/>
  <c r="OA98" i="1"/>
  <c r="YK98" i="1" s="1"/>
  <c r="OA43" i="1"/>
  <c r="OA169" i="1"/>
  <c r="PW169" i="1" s="1"/>
  <c r="OA74" i="1"/>
  <c r="RS74" i="1" s="1"/>
  <c r="OA24" i="1"/>
  <c r="YK24" i="1" s="1"/>
  <c r="OA151" i="1"/>
  <c r="NZ154" i="1"/>
  <c r="OA178" i="1"/>
  <c r="OA164" i="1"/>
  <c r="YK164" i="1" s="1"/>
  <c r="OA48" i="1"/>
  <c r="OA27" i="1"/>
  <c r="OA173" i="1"/>
  <c r="PW173" i="1" s="1"/>
  <c r="OA51" i="1"/>
  <c r="YK51" i="1" s="1"/>
  <c r="OA122" i="1"/>
  <c r="OA139" i="1"/>
  <c r="OA23" i="1"/>
  <c r="NY46" i="1"/>
  <c r="YI46" i="1" s="1"/>
  <c r="NY65" i="1"/>
  <c r="NY97" i="1"/>
  <c r="NZ69" i="1"/>
  <c r="OC58" i="1"/>
  <c r="YM58" i="1" s="1"/>
  <c r="NY61" i="1"/>
  <c r="NY90" i="1"/>
  <c r="OC50" i="1"/>
  <c r="NY130" i="1"/>
  <c r="PU130" i="1" s="1"/>
  <c r="NY163" i="1"/>
  <c r="NY111" i="1"/>
  <c r="RQ111" i="1" s="1"/>
  <c r="NY107" i="1"/>
  <c r="NY199" i="1"/>
  <c r="RQ199" i="1" s="1"/>
  <c r="OB213" i="1"/>
  <c r="OA145" i="1"/>
  <c r="RS145" i="1" s="1"/>
  <c r="NZ29" i="1"/>
  <c r="RR29" i="1" s="1"/>
  <c r="OA183" i="1"/>
  <c r="YK183" i="1" s="1"/>
  <c r="NZ148" i="1"/>
  <c r="OA123" i="1"/>
  <c r="NZ135" i="1"/>
  <c r="OA71" i="1"/>
  <c r="YK71" i="1" s="1"/>
  <c r="OA157" i="1"/>
  <c r="OA99" i="1"/>
  <c r="NZ137" i="1"/>
  <c r="QT137" i="1" s="1"/>
  <c r="NY148" i="1"/>
  <c r="YI148" i="1" s="1"/>
  <c r="NZ43" i="1"/>
  <c r="NZ100" i="1"/>
  <c r="OX100" i="1" s="1"/>
  <c r="OA22" i="1"/>
  <c r="NZ45" i="1"/>
  <c r="YJ45" i="1" s="1"/>
  <c r="NZ208" i="1"/>
  <c r="NZ158" i="1"/>
  <c r="NZ104" i="1"/>
  <c r="NZ168" i="1"/>
  <c r="YJ168" i="1" s="1"/>
  <c r="NZ25" i="1"/>
  <c r="NZ37" i="1"/>
  <c r="NZ141" i="1"/>
  <c r="NZ162" i="1"/>
  <c r="YJ162" i="1" s="1"/>
  <c r="OA193" i="1"/>
  <c r="OB77" i="1"/>
  <c r="NY54" i="1"/>
  <c r="NY62" i="1"/>
  <c r="YI62" i="1" s="1"/>
  <c r="NY93" i="1"/>
  <c r="PU93" i="1" s="1"/>
  <c r="NY38" i="1"/>
  <c r="NY34" i="1"/>
  <c r="QS34" i="1" s="1"/>
  <c r="NY68" i="1"/>
  <c r="YI68" i="1" s="1"/>
  <c r="NY56" i="1"/>
  <c r="OW56" i="1" s="1"/>
  <c r="OC188" i="1"/>
  <c r="NY109" i="1"/>
  <c r="NY124" i="1"/>
  <c r="RQ124" i="1" s="1"/>
  <c r="NY155" i="1"/>
  <c r="NY120" i="1"/>
  <c r="OC73" i="1"/>
  <c r="NY101" i="1"/>
  <c r="OW101" i="1" s="1"/>
  <c r="NY117" i="1"/>
  <c r="NY121" i="1"/>
  <c r="NY205" i="1"/>
  <c r="NY146" i="1"/>
  <c r="QS146" i="1" s="1"/>
  <c r="OA180" i="1"/>
  <c r="OA30" i="1"/>
  <c r="NY49" i="1"/>
  <c r="YI49" i="1" s="1"/>
  <c r="NZ48" i="1"/>
  <c r="OA110" i="1"/>
  <c r="OA143" i="1"/>
  <c r="NZ201" i="1"/>
  <c r="YJ201" i="1" s="1"/>
  <c r="NY154" i="1"/>
  <c r="NZ183" i="1"/>
  <c r="NZ181" i="1"/>
  <c r="NZ102" i="1"/>
  <c r="YJ102" i="1" s="1"/>
  <c r="NZ192" i="1"/>
  <c r="NZ144" i="1"/>
  <c r="OA28" i="1"/>
  <c r="QU28" i="1" s="1"/>
  <c r="NZ136" i="1"/>
  <c r="YJ136" i="1" s="1"/>
  <c r="OA39" i="1"/>
  <c r="OA44" i="1"/>
  <c r="OY44" i="1" s="1"/>
  <c r="OA140" i="1"/>
  <c r="OA133" i="1"/>
  <c r="YK133" i="1" s="1"/>
  <c r="OA191" i="1"/>
  <c r="OA79" i="1"/>
  <c r="OA127" i="1"/>
  <c r="OA149" i="1"/>
  <c r="YK149" i="1" s="1"/>
  <c r="OA59" i="1"/>
  <c r="OA78" i="1"/>
  <c r="OY78" i="1" s="1"/>
  <c r="OA118" i="1"/>
  <c r="NZ84" i="1"/>
  <c r="YJ84" i="1" s="1"/>
  <c r="NZ184" i="1"/>
  <c r="PV184" i="1" s="1"/>
  <c r="OA55" i="1"/>
  <c r="OA94" i="1"/>
  <c r="OY94" i="1" s="1"/>
  <c r="OA36" i="1"/>
  <c r="YK36" i="1" s="1"/>
  <c r="NZ152" i="1"/>
  <c r="OA47" i="1"/>
  <c r="OA142" i="1"/>
  <c r="NZ125" i="1"/>
  <c r="YJ125" i="1" s="1"/>
  <c r="OA66" i="1"/>
  <c r="OA135" i="1"/>
  <c r="OA106" i="1"/>
  <c r="QU106" i="1" s="1"/>
  <c r="OA119" i="1"/>
  <c r="YK119" i="1" s="1"/>
  <c r="NZ49" i="1"/>
  <c r="OA82" i="1"/>
  <c r="OY82" i="1" s="1"/>
  <c r="OA206" i="1"/>
  <c r="OA185" i="1"/>
  <c r="YK185" i="1" s="1"/>
  <c r="OA31" i="1"/>
  <c r="RS31" i="1" s="1"/>
  <c r="OB76" i="1"/>
  <c r="NY80" i="1"/>
  <c r="NY72" i="1"/>
  <c r="YI72" i="1" s="1"/>
  <c r="NY42" i="1"/>
  <c r="NY89" i="1"/>
  <c r="NY159" i="1"/>
  <c r="NY174" i="1"/>
  <c r="OW174" i="1" s="1"/>
  <c r="NY186" i="1"/>
  <c r="NY170" i="1"/>
  <c r="NY116" i="1"/>
  <c r="OW116" i="1" s="1"/>
  <c r="NZ96" i="1"/>
  <c r="YJ96" i="1" s="1"/>
  <c r="NZ28" i="1"/>
  <c r="NZ19" i="1"/>
  <c r="NZ60" i="1"/>
  <c r="RR60" i="1" s="1"/>
  <c r="OA189" i="1"/>
  <c r="YK189" i="1" s="1"/>
  <c r="NZ200" i="1"/>
  <c r="NZ33" i="1"/>
  <c r="QT33" i="1" s="1"/>
  <c r="OA203" i="1"/>
  <c r="QU203" i="1" s="1"/>
  <c r="NZ187" i="1"/>
  <c r="YJ187" i="1" s="1"/>
  <c r="NZ129" i="1"/>
  <c r="OA204" i="1"/>
  <c r="OA88" i="1"/>
  <c r="PW88" i="1" s="1"/>
  <c r="NZ177" i="1"/>
  <c r="YJ177" i="1" s="1"/>
  <c r="OA17" i="1"/>
  <c r="OA113" i="1"/>
  <c r="OY113" i="1" s="1"/>
  <c r="NZ87" i="1"/>
  <c r="YJ87" i="1" s="1"/>
  <c r="OA115" i="1"/>
  <c r="QU115" i="1" s="1"/>
  <c r="OA32" i="1"/>
  <c r="OB58" i="1"/>
  <c r="NZ81" i="1"/>
  <c r="YJ81" i="1" s="1"/>
  <c r="NY86" i="1"/>
  <c r="NY35" i="1"/>
  <c r="NY150" i="1"/>
  <c r="OC103" i="1"/>
  <c r="YM103" i="1" s="1"/>
  <c r="NY210" i="1"/>
  <c r="NZ175" i="1"/>
  <c r="NY182" i="1"/>
  <c r="NY165" i="1"/>
  <c r="PU165" i="1" s="1"/>
  <c r="NY176" i="1"/>
  <c r="RQ176" i="1" s="1"/>
  <c r="NY196" i="1"/>
  <c r="NY166" i="1"/>
  <c r="NY105" i="1"/>
  <c r="QS105" i="1" s="1"/>
  <c r="PA212" i="1"/>
  <c r="SP212" i="1" s="1"/>
  <c r="VD212" i="1" s="1"/>
  <c r="OC213" i="1"/>
  <c r="RY213" i="1"/>
  <c r="UM213" i="1" s="1"/>
  <c r="AF213" i="1"/>
  <c r="SG213" i="1"/>
  <c r="UU213" i="1" s="1"/>
  <c r="RW213" i="1"/>
  <c r="UK213" i="1" s="1"/>
  <c r="SE213" i="1"/>
  <c r="US213" i="1" s="1"/>
  <c r="AH213" i="1"/>
  <c r="AD213" i="1"/>
  <c r="SA213" i="1"/>
  <c r="UO213" i="1" s="1"/>
  <c r="AB213" i="1"/>
  <c r="SC213" i="1"/>
  <c r="UQ213" i="1" s="1"/>
  <c r="SW214" i="1"/>
  <c r="VK214" i="1" s="1"/>
  <c r="TE214" i="1"/>
  <c r="VS214" i="1" s="1"/>
  <c r="SO214" i="1"/>
  <c r="VC214" i="1" s="1"/>
  <c r="TA214" i="1"/>
  <c r="VO214" i="1" s="1"/>
  <c r="SS214" i="1"/>
  <c r="VG214" i="1" s="1"/>
  <c r="SK214" i="1"/>
  <c r="UY214" i="1" s="1"/>
  <c r="SW212" i="1"/>
  <c r="VK212" i="1" s="1"/>
  <c r="TE212" i="1"/>
  <c r="VS212" i="1" s="1"/>
  <c r="TA212" i="1"/>
  <c r="VO212" i="1" s="1"/>
  <c r="SK212" i="1"/>
  <c r="UY212" i="1" s="1"/>
  <c r="SS212" i="1"/>
  <c r="VG212" i="1" s="1"/>
  <c r="SO212" i="1"/>
  <c r="VC212" i="1" s="1"/>
  <c r="SX214" i="1"/>
  <c r="VL214" i="1" s="1"/>
  <c r="ST214" i="1"/>
  <c r="VH214" i="1" s="1"/>
  <c r="SP214" i="1"/>
  <c r="VD214" i="1" s="1"/>
  <c r="TB214" i="1"/>
  <c r="VP214" i="1" s="1"/>
  <c r="SL214" i="1"/>
  <c r="UZ214" i="1" s="1"/>
  <c r="SH214" i="1"/>
  <c r="UV214" i="1" s="1"/>
  <c r="SU214" i="1"/>
  <c r="VI214" i="1" s="1"/>
  <c r="TC214" i="1"/>
  <c r="VQ214" i="1" s="1"/>
  <c r="SI214" i="1"/>
  <c r="UW214" i="1" s="1"/>
  <c r="SQ214" i="1"/>
  <c r="VE214" i="1" s="1"/>
  <c r="SY214" i="1"/>
  <c r="VM214" i="1" s="1"/>
  <c r="SM214" i="1"/>
  <c r="VA214" i="1" s="1"/>
  <c r="RZ213" i="1"/>
  <c r="UN213" i="1" s="1"/>
  <c r="RX213" i="1"/>
  <c r="UL213" i="1" s="1"/>
  <c r="SB213" i="1"/>
  <c r="UP213" i="1" s="1"/>
  <c r="AC213" i="1"/>
  <c r="SD213" i="1"/>
  <c r="UR213" i="1" s="1"/>
  <c r="AA213" i="1"/>
  <c r="AG213" i="1"/>
  <c r="AE213" i="1"/>
  <c r="SF213" i="1"/>
  <c r="UT213" i="1" s="1"/>
  <c r="RV213" i="1"/>
  <c r="UJ213" i="1" s="1"/>
  <c r="SN214" i="1"/>
  <c r="VB214" i="1" s="1"/>
  <c r="SV214" i="1"/>
  <c r="VJ214" i="1" s="1"/>
  <c r="SZ214" i="1"/>
  <c r="VN214" i="1" s="1"/>
  <c r="SJ214" i="1"/>
  <c r="UX214" i="1" s="1"/>
  <c r="TD214" i="1"/>
  <c r="VR214" i="1" s="1"/>
  <c r="SR214" i="1"/>
  <c r="VF214" i="1" s="1"/>
  <c r="ME102" i="1"/>
  <c r="IM102" i="1"/>
  <c r="GQ102" i="1"/>
  <c r="LG102" i="1"/>
  <c r="FS102" i="1"/>
  <c r="JK102" i="1"/>
  <c r="CZ102" i="1"/>
  <c r="WP102" i="1" s="1"/>
  <c r="XN102" i="1" s="1"/>
  <c r="NC102" i="1"/>
  <c r="KI102" i="1"/>
  <c r="HO102" i="1"/>
  <c r="DY103" i="1"/>
  <c r="JK108" i="1"/>
  <c r="NC108" i="1"/>
  <c r="KI108" i="1"/>
  <c r="GQ108" i="1"/>
  <c r="FS108" i="1"/>
  <c r="ME108" i="1"/>
  <c r="IM108" i="1"/>
  <c r="LG108" i="1"/>
  <c r="CZ108" i="1"/>
  <c r="WP108" i="1" s="1"/>
  <c r="XN108" i="1" s="1"/>
  <c r="HO108" i="1"/>
  <c r="UD28" i="1"/>
  <c r="EW85" i="1"/>
  <c r="DY58" i="1"/>
  <c r="DY50" i="1"/>
  <c r="UD193" i="1"/>
  <c r="NC162" i="1"/>
  <c r="IM162" i="1"/>
  <c r="FS162" i="1"/>
  <c r="ME162" i="1"/>
  <c r="KI162" i="1"/>
  <c r="CZ162" i="1"/>
  <c r="WP162" i="1" s="1"/>
  <c r="XN162" i="1" s="1"/>
  <c r="LG162" i="1"/>
  <c r="HO162" i="1"/>
  <c r="JK162" i="1"/>
  <c r="GQ162" i="1"/>
  <c r="UE103" i="1"/>
  <c r="UD203" i="1"/>
  <c r="UD113" i="1"/>
  <c r="UD135" i="1"/>
  <c r="UD206" i="1"/>
  <c r="ET134" i="1"/>
  <c r="DV205" i="1"/>
  <c r="ET205" i="1"/>
  <c r="ET174" i="1"/>
  <c r="DV174" i="1"/>
  <c r="ET109" i="1"/>
  <c r="DV109" i="1"/>
  <c r="ET107" i="1"/>
  <c r="DV107" i="1"/>
  <c r="ET165" i="1"/>
  <c r="DV165" i="1"/>
  <c r="ET176" i="1"/>
  <c r="DV176" i="1"/>
  <c r="ET199" i="1"/>
  <c r="DV199" i="1"/>
  <c r="CC181" i="1"/>
  <c r="DY181" i="1" s="1"/>
  <c r="CB181" i="1"/>
  <c r="EV181" i="1" s="1"/>
  <c r="CC156" i="1"/>
  <c r="DY156" i="1" s="1"/>
  <c r="CB156" i="1"/>
  <c r="EV156" i="1" s="1"/>
  <c r="CC164" i="1"/>
  <c r="EW164" i="1" s="1"/>
  <c r="CB164" i="1"/>
  <c r="CC114" i="1"/>
  <c r="EW114" i="1" s="1"/>
  <c r="CB114" i="1"/>
  <c r="CA146" i="1"/>
  <c r="BE146" i="1"/>
  <c r="CA210" i="1"/>
  <c r="BE210" i="1"/>
  <c r="UD171" i="1"/>
  <c r="CC106" i="1"/>
  <c r="EW106" i="1" s="1"/>
  <c r="CB106" i="1"/>
  <c r="CC185" i="1"/>
  <c r="DY185" i="1" s="1"/>
  <c r="CB185" i="1"/>
  <c r="CC193" i="1"/>
  <c r="DY193" i="1" s="1"/>
  <c r="CB193" i="1"/>
  <c r="UD131" i="1"/>
  <c r="CC203" i="1"/>
  <c r="EW203" i="1" s="1"/>
  <c r="CB203" i="1"/>
  <c r="EV203" i="1" s="1"/>
  <c r="CC157" i="1"/>
  <c r="DY157" i="1" s="1"/>
  <c r="CB157" i="1"/>
  <c r="DX157" i="1" s="1"/>
  <c r="DV146" i="1"/>
  <c r="ET146" i="1"/>
  <c r="DV101" i="1"/>
  <c r="ET101" i="1"/>
  <c r="ET196" i="1"/>
  <c r="DV196" i="1"/>
  <c r="ET163" i="1"/>
  <c r="DV163" i="1"/>
  <c r="DV210" i="1"/>
  <c r="ET210" i="1"/>
  <c r="DV121" i="1"/>
  <c r="ET121" i="1"/>
  <c r="CA134" i="1"/>
  <c r="BE134" i="1"/>
  <c r="CA111" i="1"/>
  <c r="BE111" i="1"/>
  <c r="CC175" i="1"/>
  <c r="CB175" i="1"/>
  <c r="CA182" i="1"/>
  <c r="BE182" i="1"/>
  <c r="CA124" i="1"/>
  <c r="BE124" i="1"/>
  <c r="CA155" i="1"/>
  <c r="BE155" i="1"/>
  <c r="CA120" i="1"/>
  <c r="BE120" i="1"/>
  <c r="CA186" i="1"/>
  <c r="BE186" i="1"/>
  <c r="PU146" i="1"/>
  <c r="CC135" i="1"/>
  <c r="EW135" i="1" s="1"/>
  <c r="CB135" i="1"/>
  <c r="EV135" i="1" s="1"/>
  <c r="CC140" i="1"/>
  <c r="DY140" i="1" s="1"/>
  <c r="CB140" i="1"/>
  <c r="CC137" i="1"/>
  <c r="DY137" i="1" s="1"/>
  <c r="CB137" i="1"/>
  <c r="EV137" i="1" s="1"/>
  <c r="CC102" i="1"/>
  <c r="EW102" i="1" s="1"/>
  <c r="CB102" i="1"/>
  <c r="CC169" i="1"/>
  <c r="DY169" i="1" s="1"/>
  <c r="CB169" i="1"/>
  <c r="EV169" i="1" s="1"/>
  <c r="CC204" i="1"/>
  <c r="EW204" i="1" s="1"/>
  <c r="CB204" i="1"/>
  <c r="CA101" i="1"/>
  <c r="BE101" i="1"/>
  <c r="CA163" i="1"/>
  <c r="BE163" i="1"/>
  <c r="CA121" i="1"/>
  <c r="BE121" i="1"/>
  <c r="DV116" i="1"/>
  <c r="ET116" i="1"/>
  <c r="CB171" i="1"/>
  <c r="CC171" i="1"/>
  <c r="DY171" i="1" s="1"/>
  <c r="CB191" i="1"/>
  <c r="EV191" i="1" s="1"/>
  <c r="CC191" i="1"/>
  <c r="EW191" i="1" s="1"/>
  <c r="CC123" i="1"/>
  <c r="DY123" i="1" s="1"/>
  <c r="CB123" i="1"/>
  <c r="EV123" i="1" s="1"/>
  <c r="CC183" i="1"/>
  <c r="EW183" i="1" s="1"/>
  <c r="CB183" i="1"/>
  <c r="EV183" i="1" s="1"/>
  <c r="CC142" i="1"/>
  <c r="EW142" i="1" s="1"/>
  <c r="CB142" i="1"/>
  <c r="CC178" i="1"/>
  <c r="EW178" i="1" s="1"/>
  <c r="CB178" i="1"/>
  <c r="DY188" i="1"/>
  <c r="CC122" i="1"/>
  <c r="EW122" i="1" s="1"/>
  <c r="CB122" i="1"/>
  <c r="EV122" i="1" s="1"/>
  <c r="CC115" i="1"/>
  <c r="EW115" i="1" s="1"/>
  <c r="CB115" i="1"/>
  <c r="EV115" i="1" s="1"/>
  <c r="CC110" i="1"/>
  <c r="EW110" i="1" s="1"/>
  <c r="CB110" i="1"/>
  <c r="CC147" i="1"/>
  <c r="EW147" i="1" s="1"/>
  <c r="CB147" i="1"/>
  <c r="CC189" i="1"/>
  <c r="DY189" i="1" s="1"/>
  <c r="CB189" i="1"/>
  <c r="CC139" i="1"/>
  <c r="EW139" i="1" s="1"/>
  <c r="CB139" i="1"/>
  <c r="EV139" i="1" s="1"/>
  <c r="CC128" i="1"/>
  <c r="EW128" i="1" s="1"/>
  <c r="CB128" i="1"/>
  <c r="EV128" i="1" s="1"/>
  <c r="CC200" i="1"/>
  <c r="EW200" i="1" s="1"/>
  <c r="CB200" i="1"/>
  <c r="UD151" i="1"/>
  <c r="EW138" i="1"/>
  <c r="CC131" i="1"/>
  <c r="EW131" i="1" s="1"/>
  <c r="CB131" i="1"/>
  <c r="CC207" i="1"/>
  <c r="EW207" i="1" s="1"/>
  <c r="CB207" i="1"/>
  <c r="EV207" i="1" s="1"/>
  <c r="UD139" i="1"/>
  <c r="CA105" i="1"/>
  <c r="BE105" i="1"/>
  <c r="CA130" i="1"/>
  <c r="BE130" i="1"/>
  <c r="CA159" i="1"/>
  <c r="BE159" i="1"/>
  <c r="CA170" i="1"/>
  <c r="BE170" i="1"/>
  <c r="CA117" i="1"/>
  <c r="BE117" i="1"/>
  <c r="CA166" i="1"/>
  <c r="BE166" i="1"/>
  <c r="CA150" i="1"/>
  <c r="BE150" i="1"/>
  <c r="QS124" i="1"/>
  <c r="PU196" i="1"/>
  <c r="ET111" i="1"/>
  <c r="DV111" i="1"/>
  <c r="EU175" i="1"/>
  <c r="DW175" i="1"/>
  <c r="ET182" i="1"/>
  <c r="DV182" i="1"/>
  <c r="ET124" i="1"/>
  <c r="DV124" i="1"/>
  <c r="ET155" i="1"/>
  <c r="DV155" i="1"/>
  <c r="DV120" i="1"/>
  <c r="ET120" i="1"/>
  <c r="ET186" i="1"/>
  <c r="DV186" i="1"/>
  <c r="CA196" i="1"/>
  <c r="BE196" i="1"/>
  <c r="CC151" i="1"/>
  <c r="EW151" i="1" s="1"/>
  <c r="CB151" i="1"/>
  <c r="CC167" i="1"/>
  <c r="DY167" i="1" s="1"/>
  <c r="CB167" i="1"/>
  <c r="CC206" i="1"/>
  <c r="EW206" i="1" s="1"/>
  <c r="CB206" i="1"/>
  <c r="CC149" i="1"/>
  <c r="DY149" i="1" s="1"/>
  <c r="CB149" i="1"/>
  <c r="DX149" i="1" s="1"/>
  <c r="CC119" i="1"/>
  <c r="EW119" i="1" s="1"/>
  <c r="CB119" i="1"/>
  <c r="DX119" i="1" s="1"/>
  <c r="UD200" i="1"/>
  <c r="CC145" i="1"/>
  <c r="EW145" i="1" s="1"/>
  <c r="CB145" i="1"/>
  <c r="CC126" i="1"/>
  <c r="EW126" i="1" s="1"/>
  <c r="CB126" i="1"/>
  <c r="CC173" i="1"/>
  <c r="DY173" i="1" s="1"/>
  <c r="CB173" i="1"/>
  <c r="UD147" i="1"/>
  <c r="CC143" i="1"/>
  <c r="EW143" i="1" s="1"/>
  <c r="CB143" i="1"/>
  <c r="CC113" i="1"/>
  <c r="EW113" i="1" s="1"/>
  <c r="CB113" i="1"/>
  <c r="CC127" i="1"/>
  <c r="EW127" i="1" s="1"/>
  <c r="CB127" i="1"/>
  <c r="EV127" i="1" s="1"/>
  <c r="CC160" i="1"/>
  <c r="EW160" i="1" s="1"/>
  <c r="CB160" i="1"/>
  <c r="CC118" i="1"/>
  <c r="EW118" i="1" s="1"/>
  <c r="CB118" i="1"/>
  <c r="EV118" i="1" s="1"/>
  <c r="CC133" i="1"/>
  <c r="DY133" i="1" s="1"/>
  <c r="CB133" i="1"/>
  <c r="EV133" i="1" s="1"/>
  <c r="CC180" i="1"/>
  <c r="EW180" i="1" s="1"/>
  <c r="CB180" i="1"/>
  <c r="ET105" i="1"/>
  <c r="DV105" i="1"/>
  <c r="ET130" i="1"/>
  <c r="DV130" i="1"/>
  <c r="ET159" i="1"/>
  <c r="DV159" i="1"/>
  <c r="DV170" i="1"/>
  <c r="ET170" i="1"/>
  <c r="ET117" i="1"/>
  <c r="DV117" i="1"/>
  <c r="ET166" i="1"/>
  <c r="DV166" i="1"/>
  <c r="CA116" i="1"/>
  <c r="BE116" i="1"/>
  <c r="DV150" i="1"/>
  <c r="ET150" i="1"/>
  <c r="CA205" i="1"/>
  <c r="BE205" i="1"/>
  <c r="CA174" i="1"/>
  <c r="BE174" i="1"/>
  <c r="CA109" i="1"/>
  <c r="BE109" i="1"/>
  <c r="CA107" i="1"/>
  <c r="BE107" i="1"/>
  <c r="CA165" i="1"/>
  <c r="BE165" i="1"/>
  <c r="CA176" i="1"/>
  <c r="BE176" i="1"/>
  <c r="CA199" i="1"/>
  <c r="BE199" i="1"/>
  <c r="CB17" i="1"/>
  <c r="CC17" i="1"/>
  <c r="EW17" i="1" s="1"/>
  <c r="CB27" i="1"/>
  <c r="CC27" i="1"/>
  <c r="EW27" i="1" s="1"/>
  <c r="CC70" i="1"/>
  <c r="EW70" i="1" s="1"/>
  <c r="CB70" i="1"/>
  <c r="EV70" i="1" s="1"/>
  <c r="CC36" i="1"/>
  <c r="EW36" i="1" s="1"/>
  <c r="CB36" i="1"/>
  <c r="EV36" i="1" s="1"/>
  <c r="CC44" i="1"/>
  <c r="EW44" i="1" s="1"/>
  <c r="CB44" i="1"/>
  <c r="EV44" i="1" s="1"/>
  <c r="CC82" i="1"/>
  <c r="DY82" i="1" s="1"/>
  <c r="CB82" i="1"/>
  <c r="CC75" i="1"/>
  <c r="EW75" i="1" s="1"/>
  <c r="CB75" i="1"/>
  <c r="CC79" i="1"/>
  <c r="EW79" i="1" s="1"/>
  <c r="CB79" i="1"/>
  <c r="CC59" i="1"/>
  <c r="EW59" i="1" s="1"/>
  <c r="CB59" i="1"/>
  <c r="CC74" i="1"/>
  <c r="EW74" i="1" s="1"/>
  <c r="CB74" i="1"/>
  <c r="CB18" i="1"/>
  <c r="EV18" i="1" s="1"/>
  <c r="CC18" i="1"/>
  <c r="EW18" i="1" s="1"/>
  <c r="CC91" i="1"/>
  <c r="DY91" i="1" s="1"/>
  <c r="CB91" i="1"/>
  <c r="CB23" i="1"/>
  <c r="CC23" i="1"/>
  <c r="EW23" i="1" s="1"/>
  <c r="CC99" i="1"/>
  <c r="DY99" i="1" s="1"/>
  <c r="CB99" i="1"/>
  <c r="CC83" i="1"/>
  <c r="EW83" i="1" s="1"/>
  <c r="CB83" i="1"/>
  <c r="DX83" i="1" s="1"/>
  <c r="OW46" i="1"/>
  <c r="QS46" i="1"/>
  <c r="ET68" i="1"/>
  <c r="DV68" i="1"/>
  <c r="DV56" i="1"/>
  <c r="ET56" i="1"/>
  <c r="ET54" i="1"/>
  <c r="DV54" i="1"/>
  <c r="ET62" i="1"/>
  <c r="DV62" i="1"/>
  <c r="ET97" i="1"/>
  <c r="DV97" i="1"/>
  <c r="DW69" i="1"/>
  <c r="EU69" i="1"/>
  <c r="DW81" i="1"/>
  <c r="EU81" i="1"/>
  <c r="DV86" i="1"/>
  <c r="ET86" i="1"/>
  <c r="DV35" i="1"/>
  <c r="ET35" i="1"/>
  <c r="CC52" i="1"/>
  <c r="EW52" i="1" s="1"/>
  <c r="CB52" i="1"/>
  <c r="CC43" i="1"/>
  <c r="DY43" i="1" s="1"/>
  <c r="CB43" i="1"/>
  <c r="EV43" i="1" s="1"/>
  <c r="CB28" i="1"/>
  <c r="DX28" i="1" s="1"/>
  <c r="CC28" i="1"/>
  <c r="DY28" i="1" s="1"/>
  <c r="CC55" i="1"/>
  <c r="DY55" i="1" s="1"/>
  <c r="CB55" i="1"/>
  <c r="CC66" i="1"/>
  <c r="DY66" i="1" s="1"/>
  <c r="CB66" i="1"/>
  <c r="EV66" i="1" s="1"/>
  <c r="CB30" i="1"/>
  <c r="EV30" i="1" s="1"/>
  <c r="CC30" i="1"/>
  <c r="DY30" i="1" s="1"/>
  <c r="CC39" i="1"/>
  <c r="EW39" i="1" s="1"/>
  <c r="CB39" i="1"/>
  <c r="DX39" i="1" s="1"/>
  <c r="CC32" i="1"/>
  <c r="EW32" i="1" s="1"/>
  <c r="CB32" i="1"/>
  <c r="EV32" i="1" s="1"/>
  <c r="CC51" i="1"/>
  <c r="EW51" i="1" s="1"/>
  <c r="CB51" i="1"/>
  <c r="CC31" i="1"/>
  <c r="EW31" i="1" s="1"/>
  <c r="CB31" i="1"/>
  <c r="DX31" i="1" s="1"/>
  <c r="CC71" i="1"/>
  <c r="EW71" i="1" s="1"/>
  <c r="CB71" i="1"/>
  <c r="EV71" i="1" s="1"/>
  <c r="CC95" i="1"/>
  <c r="EW95" i="1" s="1"/>
  <c r="CB95" i="1"/>
  <c r="EV95" i="1" s="1"/>
  <c r="RQ62" i="1"/>
  <c r="PU62" i="1"/>
  <c r="CA61" i="1"/>
  <c r="BE61" i="1"/>
  <c r="CA90" i="1"/>
  <c r="BE90" i="1"/>
  <c r="CA46" i="1"/>
  <c r="BE46" i="1"/>
  <c r="CA65" i="1"/>
  <c r="BE65" i="1"/>
  <c r="CA80" i="1"/>
  <c r="BE80" i="1"/>
  <c r="CA93" i="1"/>
  <c r="BE93" i="1"/>
  <c r="CA72" i="1"/>
  <c r="BE72" i="1"/>
  <c r="CA42" i="1"/>
  <c r="BE42" i="1"/>
  <c r="CA38" i="1"/>
  <c r="BE38" i="1"/>
  <c r="CA89" i="1"/>
  <c r="BE89" i="1"/>
  <c r="CA34" i="1"/>
  <c r="BE34" i="1"/>
  <c r="CC78" i="1"/>
  <c r="EW78" i="1" s="1"/>
  <c r="CB78" i="1"/>
  <c r="EV78" i="1" s="1"/>
  <c r="CC40" i="1"/>
  <c r="EW40" i="1" s="1"/>
  <c r="CB40" i="1"/>
  <c r="EV40" i="1" s="1"/>
  <c r="CC94" i="1"/>
  <c r="EW94" i="1" s="1"/>
  <c r="CB94" i="1"/>
  <c r="CB26" i="1"/>
  <c r="EV26" i="1" s="1"/>
  <c r="CC26" i="1"/>
  <c r="CC98" i="1"/>
  <c r="EW98" i="1" s="1"/>
  <c r="CB98" i="1"/>
  <c r="CC88" i="1"/>
  <c r="EW88" i="1" s="1"/>
  <c r="CB88" i="1"/>
  <c r="EV88" i="1" s="1"/>
  <c r="ET61" i="1"/>
  <c r="DV61" i="1"/>
  <c r="DV90" i="1"/>
  <c r="ET90" i="1"/>
  <c r="DV46" i="1"/>
  <c r="ET46" i="1"/>
  <c r="ET65" i="1"/>
  <c r="DV65" i="1"/>
  <c r="DV80" i="1"/>
  <c r="ET80" i="1"/>
  <c r="DV93" i="1"/>
  <c r="ET93" i="1"/>
  <c r="DV72" i="1"/>
  <c r="ET72" i="1"/>
  <c r="ET42" i="1"/>
  <c r="DV42" i="1"/>
  <c r="DV38" i="1"/>
  <c r="ET38" i="1"/>
  <c r="DV89" i="1"/>
  <c r="ET89" i="1"/>
  <c r="ET34" i="1"/>
  <c r="DV34" i="1"/>
  <c r="CC67" i="1"/>
  <c r="EW67" i="1" s="1"/>
  <c r="CB67" i="1"/>
  <c r="EV67" i="1" s="1"/>
  <c r="CB22" i="1"/>
  <c r="CC22" i="1"/>
  <c r="EW22" i="1" s="1"/>
  <c r="CC48" i="1"/>
  <c r="EW48" i="1" s="1"/>
  <c r="CB48" i="1"/>
  <c r="CB24" i="1"/>
  <c r="EV24" i="1" s="1"/>
  <c r="CC24" i="1"/>
  <c r="DY24" i="1" s="1"/>
  <c r="CC47" i="1"/>
  <c r="DY47" i="1" s="1"/>
  <c r="CB47" i="1"/>
  <c r="CC63" i="1"/>
  <c r="EW63" i="1" s="1"/>
  <c r="CB63" i="1"/>
  <c r="EV63" i="1" s="1"/>
  <c r="CA68" i="1"/>
  <c r="BE68" i="1"/>
  <c r="CA56" i="1"/>
  <c r="BE56" i="1"/>
  <c r="CA54" i="1"/>
  <c r="BE54" i="1"/>
  <c r="CA62" i="1"/>
  <c r="BE62" i="1"/>
  <c r="CA97" i="1"/>
  <c r="BE97" i="1"/>
  <c r="CC69" i="1"/>
  <c r="CB69" i="1"/>
  <c r="CC81" i="1"/>
  <c r="CB81" i="1"/>
  <c r="CA86" i="1"/>
  <c r="BE86" i="1"/>
  <c r="CA35" i="1"/>
  <c r="BE35" i="1"/>
  <c r="RQ68" i="1"/>
  <c r="CC20" i="1"/>
  <c r="DY20" i="1" s="1"/>
  <c r="CB20" i="1"/>
  <c r="CC19" i="1"/>
  <c r="DY19" i="1" s="1"/>
  <c r="CB19" i="1"/>
  <c r="EV19" i="1" s="1"/>
  <c r="UD178" i="1"/>
  <c r="RR45" i="1"/>
  <c r="QT108" i="1"/>
  <c r="PV108" i="1"/>
  <c r="PW71" i="1"/>
  <c r="PW157" i="1"/>
  <c r="RU58" i="1"/>
  <c r="PY58" i="1"/>
  <c r="UD143" i="1"/>
  <c r="OX64" i="1"/>
  <c r="QT162" i="1"/>
  <c r="UD145" i="1"/>
  <c r="UD185" i="1"/>
  <c r="UD115" i="1"/>
  <c r="UD79" i="1"/>
  <c r="QT195" i="1"/>
  <c r="PV195" i="1"/>
  <c r="UD183" i="1"/>
  <c r="RR168" i="1"/>
  <c r="PV168" i="1"/>
  <c r="PV183" i="1"/>
  <c r="PW160" i="1"/>
  <c r="RS70" i="1"/>
  <c r="PW98" i="1"/>
  <c r="RS164" i="1"/>
  <c r="OY51" i="1"/>
  <c r="UD59" i="1"/>
  <c r="UD119" i="1"/>
  <c r="PX58" i="1"/>
  <c r="UD189" i="1"/>
  <c r="UD160" i="1"/>
  <c r="UD180" i="1"/>
  <c r="UD149" i="1"/>
  <c r="UD142" i="1"/>
  <c r="PW147" i="1"/>
  <c r="OY147" i="1"/>
  <c r="UE73" i="1"/>
  <c r="PU198" i="1"/>
  <c r="OW198" i="1"/>
  <c r="UD137" i="1"/>
  <c r="UD67" i="1"/>
  <c r="UD169" i="1"/>
  <c r="UD123" i="1"/>
  <c r="UD71" i="1"/>
  <c r="UD24" i="1"/>
  <c r="PW40" i="1"/>
  <c r="RS24" i="1"/>
  <c r="UD55" i="1"/>
  <c r="ME55" i="1"/>
  <c r="IM55" i="1"/>
  <c r="CZ55" i="1"/>
  <c r="WP55" i="1" s="1"/>
  <c r="XN55" i="1" s="1"/>
  <c r="KI55" i="1"/>
  <c r="HO55" i="1"/>
  <c r="LG55" i="1"/>
  <c r="GQ55" i="1"/>
  <c r="NC55" i="1"/>
  <c r="JK55" i="1"/>
  <c r="FS55" i="1"/>
  <c r="UD17" i="1"/>
  <c r="UD30" i="1"/>
  <c r="AH77" i="1"/>
  <c r="NY21" i="1"/>
  <c r="YI21" i="1" s="1"/>
  <c r="ND199" i="1"/>
  <c r="MF199" i="1"/>
  <c r="LH199" i="1"/>
  <c r="KJ199" i="1"/>
  <c r="JL199" i="1"/>
  <c r="IN199" i="1"/>
  <c r="ND21" i="1"/>
  <c r="MF21" i="1"/>
  <c r="LH21" i="1"/>
  <c r="KJ21" i="1"/>
  <c r="IN21" i="1"/>
  <c r="JL21" i="1"/>
  <c r="ND101" i="1"/>
  <c r="MF101" i="1"/>
  <c r="LH101" i="1"/>
  <c r="KJ101" i="1"/>
  <c r="IN101" i="1"/>
  <c r="JL101" i="1"/>
  <c r="ND184" i="1"/>
  <c r="MF184" i="1"/>
  <c r="LH184" i="1"/>
  <c r="KJ184" i="1"/>
  <c r="JL184" i="1"/>
  <c r="IN184" i="1"/>
  <c r="MF62" i="1"/>
  <c r="ND62" i="1"/>
  <c r="LH62" i="1"/>
  <c r="KJ62" i="1"/>
  <c r="IN62" i="1"/>
  <c r="JL62" i="1"/>
  <c r="NC113" i="1"/>
  <c r="ME113" i="1"/>
  <c r="LG113" i="1"/>
  <c r="JK113" i="1"/>
  <c r="KI113" i="1"/>
  <c r="IM113" i="1"/>
  <c r="NE96" i="1"/>
  <c r="MG96" i="1"/>
  <c r="LI96" i="1"/>
  <c r="KK96" i="1"/>
  <c r="JM96" i="1"/>
  <c r="IO96" i="1"/>
  <c r="MF52" i="1"/>
  <c r="ND52" i="1"/>
  <c r="LH52" i="1"/>
  <c r="KJ52" i="1"/>
  <c r="IN52" i="1"/>
  <c r="JL52" i="1"/>
  <c r="ND138" i="1"/>
  <c r="MF138" i="1"/>
  <c r="LH138" i="1"/>
  <c r="JL138" i="1"/>
  <c r="KJ138" i="1"/>
  <c r="IN138" i="1"/>
  <c r="ND130" i="1"/>
  <c r="MF130" i="1"/>
  <c r="LH130" i="1"/>
  <c r="JL130" i="1"/>
  <c r="KJ130" i="1"/>
  <c r="IN130" i="1"/>
  <c r="ND196" i="1"/>
  <c r="MF196" i="1"/>
  <c r="LH196" i="1"/>
  <c r="KJ196" i="1"/>
  <c r="JL196" i="1"/>
  <c r="IN196" i="1"/>
  <c r="ND97" i="1"/>
  <c r="MF97" i="1"/>
  <c r="LH97" i="1"/>
  <c r="KJ97" i="1"/>
  <c r="IN97" i="1"/>
  <c r="JL97" i="1"/>
  <c r="MF90" i="1"/>
  <c r="LH90" i="1"/>
  <c r="ND90" i="1"/>
  <c r="KJ90" i="1"/>
  <c r="IN90" i="1"/>
  <c r="JL90" i="1"/>
  <c r="ND186" i="1"/>
  <c r="MF186" i="1"/>
  <c r="LH186" i="1"/>
  <c r="KJ186" i="1"/>
  <c r="JL186" i="1"/>
  <c r="IN186" i="1"/>
  <c r="ND197" i="1"/>
  <c r="MF197" i="1"/>
  <c r="LH197" i="1"/>
  <c r="KJ197" i="1"/>
  <c r="JL197" i="1"/>
  <c r="IN197" i="1"/>
  <c r="NC206" i="1"/>
  <c r="ME206" i="1"/>
  <c r="LG206" i="1"/>
  <c r="KI206" i="1"/>
  <c r="JK206" i="1"/>
  <c r="IM206" i="1"/>
  <c r="NC139" i="1"/>
  <c r="ME139" i="1"/>
  <c r="LG139" i="1"/>
  <c r="JK139" i="1"/>
  <c r="IM139" i="1"/>
  <c r="KI139" i="1"/>
  <c r="NC92" i="1"/>
  <c r="ME92" i="1"/>
  <c r="LG92" i="1"/>
  <c r="JK92" i="1"/>
  <c r="KI92" i="1"/>
  <c r="IM92" i="1"/>
  <c r="NC104" i="1"/>
  <c r="ME104" i="1"/>
  <c r="LG104" i="1"/>
  <c r="JK104" i="1"/>
  <c r="KI104" i="1"/>
  <c r="IM104" i="1"/>
  <c r="NC59" i="1"/>
  <c r="ME59" i="1"/>
  <c r="LG59" i="1"/>
  <c r="JK59" i="1"/>
  <c r="KI59" i="1"/>
  <c r="IM59" i="1"/>
  <c r="NC119" i="1"/>
  <c r="ME119" i="1"/>
  <c r="LG119" i="1"/>
  <c r="JK119" i="1"/>
  <c r="KI119" i="1"/>
  <c r="IM119" i="1"/>
  <c r="NC80" i="1"/>
  <c r="ME80" i="1"/>
  <c r="LG80" i="1"/>
  <c r="JK80" i="1"/>
  <c r="KI80" i="1"/>
  <c r="IM80" i="1"/>
  <c r="NC189" i="1"/>
  <c r="ME189" i="1"/>
  <c r="LG189" i="1"/>
  <c r="KI189" i="1"/>
  <c r="JK189" i="1"/>
  <c r="IM189" i="1"/>
  <c r="NC155" i="1"/>
  <c r="ME155" i="1"/>
  <c r="LG155" i="1"/>
  <c r="JK155" i="1"/>
  <c r="IM155" i="1"/>
  <c r="KI155" i="1"/>
  <c r="GQ155" i="1"/>
  <c r="FS155" i="1"/>
  <c r="CZ155" i="1"/>
  <c r="WP155" i="1" s="1"/>
  <c r="XN155" i="1" s="1"/>
  <c r="HO155" i="1"/>
  <c r="NC120" i="1"/>
  <c r="ME120" i="1"/>
  <c r="LG120" i="1"/>
  <c r="JK120" i="1"/>
  <c r="KI120" i="1"/>
  <c r="IM120" i="1"/>
  <c r="HO120" i="1"/>
  <c r="GQ120" i="1"/>
  <c r="FS120" i="1"/>
  <c r="CZ120" i="1"/>
  <c r="WP120" i="1" s="1"/>
  <c r="XN120" i="1" s="1"/>
  <c r="NC169" i="1"/>
  <c r="ME169" i="1"/>
  <c r="LG169" i="1"/>
  <c r="JK169" i="1"/>
  <c r="KI169" i="1"/>
  <c r="IM169" i="1"/>
  <c r="HO169" i="1"/>
  <c r="GQ169" i="1"/>
  <c r="FS169" i="1"/>
  <c r="CZ169" i="1"/>
  <c r="WP169" i="1" s="1"/>
  <c r="XN169" i="1" s="1"/>
  <c r="NC123" i="1"/>
  <c r="ME123" i="1"/>
  <c r="LG123" i="1"/>
  <c r="JK123" i="1"/>
  <c r="KI123" i="1"/>
  <c r="IM123" i="1"/>
  <c r="CZ123" i="1"/>
  <c r="WP123" i="1" s="1"/>
  <c r="XN123" i="1" s="1"/>
  <c r="HO123" i="1"/>
  <c r="GQ123" i="1"/>
  <c r="FS123" i="1"/>
  <c r="NC71" i="1"/>
  <c r="ME71" i="1"/>
  <c r="LG71" i="1"/>
  <c r="JK71" i="1"/>
  <c r="KI71" i="1"/>
  <c r="IM71" i="1"/>
  <c r="GQ71" i="1"/>
  <c r="HO71" i="1"/>
  <c r="FS71" i="1"/>
  <c r="CZ71" i="1"/>
  <c r="WP71" i="1" s="1"/>
  <c r="XN71" i="1" s="1"/>
  <c r="NC175" i="1"/>
  <c r="ME175" i="1"/>
  <c r="LG175" i="1"/>
  <c r="JK175" i="1"/>
  <c r="IM175" i="1"/>
  <c r="KI175" i="1"/>
  <c r="CZ175" i="1"/>
  <c r="WP175" i="1" s="1"/>
  <c r="XN175" i="1" s="1"/>
  <c r="FS175" i="1"/>
  <c r="HO175" i="1"/>
  <c r="GQ175" i="1"/>
  <c r="ND132" i="1"/>
  <c r="MF132" i="1"/>
  <c r="LH132" i="1"/>
  <c r="JL132" i="1"/>
  <c r="KJ132" i="1"/>
  <c r="IN132" i="1"/>
  <c r="ND122" i="1"/>
  <c r="MF122" i="1"/>
  <c r="LH122" i="1"/>
  <c r="JL122" i="1"/>
  <c r="KJ122" i="1"/>
  <c r="IN122" i="1"/>
  <c r="ND127" i="1"/>
  <c r="MF127" i="1"/>
  <c r="LH127" i="1"/>
  <c r="JL127" i="1"/>
  <c r="KJ127" i="1"/>
  <c r="IN127" i="1"/>
  <c r="ND35" i="1"/>
  <c r="MF35" i="1"/>
  <c r="LH35" i="1"/>
  <c r="KJ35" i="1"/>
  <c r="IN35" i="1"/>
  <c r="JL35" i="1"/>
  <c r="MF78" i="1"/>
  <c r="ND78" i="1"/>
  <c r="LH78" i="1"/>
  <c r="KJ78" i="1"/>
  <c r="IN78" i="1"/>
  <c r="JL78" i="1"/>
  <c r="ND117" i="1"/>
  <c r="MF117" i="1"/>
  <c r="LH117" i="1"/>
  <c r="KJ117" i="1"/>
  <c r="IN117" i="1"/>
  <c r="JL117" i="1"/>
  <c r="MF38" i="1"/>
  <c r="ND38" i="1"/>
  <c r="LH38" i="1"/>
  <c r="KJ38" i="1"/>
  <c r="IN38" i="1"/>
  <c r="JL38" i="1"/>
  <c r="ND148" i="1"/>
  <c r="MF148" i="1"/>
  <c r="LH148" i="1"/>
  <c r="JL148" i="1"/>
  <c r="KJ148" i="1"/>
  <c r="IN148" i="1"/>
  <c r="NC171" i="1"/>
  <c r="ME171" i="1"/>
  <c r="LG171" i="1"/>
  <c r="JK171" i="1"/>
  <c r="IM171" i="1"/>
  <c r="KI171" i="1"/>
  <c r="MF54" i="1"/>
  <c r="ND54" i="1"/>
  <c r="LH54" i="1"/>
  <c r="KJ54" i="1"/>
  <c r="IN54" i="1"/>
  <c r="JL54" i="1"/>
  <c r="ND29" i="1"/>
  <c r="MF29" i="1"/>
  <c r="LH29" i="1"/>
  <c r="KJ29" i="1"/>
  <c r="IN29" i="1"/>
  <c r="JL29" i="1"/>
  <c r="NC28" i="1"/>
  <c r="ME28" i="1"/>
  <c r="LG28" i="1"/>
  <c r="KI28" i="1"/>
  <c r="JK28" i="1"/>
  <c r="IM28" i="1"/>
  <c r="NC147" i="1"/>
  <c r="ME147" i="1"/>
  <c r="LG147" i="1"/>
  <c r="JK147" i="1"/>
  <c r="IM147" i="1"/>
  <c r="KI147" i="1"/>
  <c r="ND107" i="1"/>
  <c r="MF107" i="1"/>
  <c r="LH107" i="1"/>
  <c r="KJ107" i="1"/>
  <c r="JL107" i="1"/>
  <c r="IN107" i="1"/>
  <c r="NC193" i="1"/>
  <c r="ME193" i="1"/>
  <c r="LG193" i="1"/>
  <c r="KI193" i="1"/>
  <c r="JK193" i="1"/>
  <c r="IM193" i="1"/>
  <c r="NE129" i="1"/>
  <c r="MG129" i="1"/>
  <c r="LI129" i="1"/>
  <c r="KK129" i="1"/>
  <c r="JM129" i="1"/>
  <c r="IO129" i="1"/>
  <c r="NC207" i="1"/>
  <c r="ME207" i="1"/>
  <c r="LG207" i="1"/>
  <c r="KI207" i="1"/>
  <c r="JK207" i="1"/>
  <c r="IM207" i="1"/>
  <c r="NC124" i="1"/>
  <c r="ME124" i="1"/>
  <c r="LG124" i="1"/>
  <c r="JK124" i="1"/>
  <c r="KI124" i="1"/>
  <c r="IM124" i="1"/>
  <c r="ND211" i="1"/>
  <c r="MF211" i="1"/>
  <c r="LH211" i="1"/>
  <c r="KJ211" i="1"/>
  <c r="JL211" i="1"/>
  <c r="IN211" i="1"/>
  <c r="NC178" i="1"/>
  <c r="ME178" i="1"/>
  <c r="LG178" i="1"/>
  <c r="JK178" i="1"/>
  <c r="IM178" i="1"/>
  <c r="KI178" i="1"/>
  <c r="NC126" i="1"/>
  <c r="ME126" i="1"/>
  <c r="LG126" i="1"/>
  <c r="JK126" i="1"/>
  <c r="IM126" i="1"/>
  <c r="KI126" i="1"/>
  <c r="NC174" i="1"/>
  <c r="ME174" i="1"/>
  <c r="LG174" i="1"/>
  <c r="JK174" i="1"/>
  <c r="IM174" i="1"/>
  <c r="KI174" i="1"/>
  <c r="MF60" i="1"/>
  <c r="ND60" i="1"/>
  <c r="LH60" i="1"/>
  <c r="KJ60" i="1"/>
  <c r="IN60" i="1"/>
  <c r="JL60" i="1"/>
  <c r="MF68" i="1"/>
  <c r="ND68" i="1"/>
  <c r="LH68" i="1"/>
  <c r="KJ68" i="1"/>
  <c r="IN68" i="1"/>
  <c r="JL68" i="1"/>
  <c r="NC100" i="1"/>
  <c r="ME100" i="1"/>
  <c r="LG100" i="1"/>
  <c r="JK100" i="1"/>
  <c r="KI100" i="1"/>
  <c r="IM100" i="1"/>
  <c r="ND141" i="1"/>
  <c r="MF141" i="1"/>
  <c r="LH141" i="1"/>
  <c r="JL141" i="1"/>
  <c r="KJ141" i="1"/>
  <c r="IN141" i="1"/>
  <c r="NC37" i="1"/>
  <c r="ME37" i="1"/>
  <c r="KI37" i="1"/>
  <c r="LG37" i="1"/>
  <c r="JK37" i="1"/>
  <c r="IM37" i="1"/>
  <c r="NC149" i="1"/>
  <c r="ME149" i="1"/>
  <c r="LG149" i="1"/>
  <c r="JK149" i="1"/>
  <c r="KI149" i="1"/>
  <c r="IM149" i="1"/>
  <c r="NC72" i="1"/>
  <c r="ME72" i="1"/>
  <c r="LG72" i="1"/>
  <c r="JK72" i="1"/>
  <c r="KI72" i="1"/>
  <c r="IM72" i="1"/>
  <c r="NC166" i="1"/>
  <c r="ME166" i="1"/>
  <c r="LG166" i="1"/>
  <c r="JK166" i="1"/>
  <c r="IM166" i="1"/>
  <c r="KI166" i="1"/>
  <c r="FS166" i="1"/>
  <c r="CZ166" i="1"/>
  <c r="WP166" i="1" s="1"/>
  <c r="XN166" i="1" s="1"/>
  <c r="GQ166" i="1"/>
  <c r="HO166" i="1"/>
  <c r="NC142" i="1"/>
  <c r="ME142" i="1"/>
  <c r="LG142" i="1"/>
  <c r="JK142" i="1"/>
  <c r="IM142" i="1"/>
  <c r="KI142" i="1"/>
  <c r="HO142" i="1"/>
  <c r="GQ142" i="1"/>
  <c r="FS142" i="1"/>
  <c r="CZ142" i="1"/>
  <c r="WP142" i="1" s="1"/>
  <c r="XN142" i="1" s="1"/>
  <c r="CZ17" i="1"/>
  <c r="WP17" i="1" s="1"/>
  <c r="XN17" i="1" s="1"/>
  <c r="NC17" i="1"/>
  <c r="ME17" i="1"/>
  <c r="LG17" i="1"/>
  <c r="KI17" i="1"/>
  <c r="JK17" i="1"/>
  <c r="IM17" i="1"/>
  <c r="HO17" i="1"/>
  <c r="FS17" i="1"/>
  <c r="GQ17" i="1"/>
  <c r="NC158" i="1"/>
  <c r="ME158" i="1"/>
  <c r="LG158" i="1"/>
  <c r="JK158" i="1"/>
  <c r="IM158" i="1"/>
  <c r="KI158" i="1"/>
  <c r="FS158" i="1"/>
  <c r="GQ158" i="1"/>
  <c r="CZ158" i="1"/>
  <c r="WP158" i="1" s="1"/>
  <c r="XN158" i="1" s="1"/>
  <c r="HO158" i="1"/>
  <c r="NC115" i="1"/>
  <c r="ME115" i="1"/>
  <c r="LG115" i="1"/>
  <c r="JK115" i="1"/>
  <c r="KI115" i="1"/>
  <c r="IM115" i="1"/>
  <c r="GQ115" i="1"/>
  <c r="FS115" i="1"/>
  <c r="CZ115" i="1"/>
  <c r="WP115" i="1" s="1"/>
  <c r="XN115" i="1" s="1"/>
  <c r="HO115" i="1"/>
  <c r="NC87" i="1"/>
  <c r="ME87" i="1"/>
  <c r="LG87" i="1"/>
  <c r="JK87" i="1"/>
  <c r="KI87" i="1"/>
  <c r="IM87" i="1"/>
  <c r="CZ87" i="1"/>
  <c r="WP87" i="1" s="1"/>
  <c r="XN87" i="1" s="1"/>
  <c r="GQ87" i="1"/>
  <c r="HO87" i="1"/>
  <c r="FS87" i="1"/>
  <c r="NC79" i="1"/>
  <c r="ME79" i="1"/>
  <c r="LG79" i="1"/>
  <c r="JK79" i="1"/>
  <c r="KI79" i="1"/>
  <c r="IM79" i="1"/>
  <c r="CZ79" i="1"/>
  <c r="WP79" i="1" s="1"/>
  <c r="XN79" i="1" s="1"/>
  <c r="FS79" i="1"/>
  <c r="HO79" i="1"/>
  <c r="GQ79" i="1"/>
  <c r="NC30" i="1"/>
  <c r="ME30" i="1"/>
  <c r="LG30" i="1"/>
  <c r="JK30" i="1"/>
  <c r="KI30" i="1"/>
  <c r="IM30" i="1"/>
  <c r="GQ30" i="1"/>
  <c r="HO30" i="1"/>
  <c r="FS30" i="1"/>
  <c r="CZ30" i="1"/>
  <c r="WP30" i="1" s="1"/>
  <c r="XN30" i="1" s="1"/>
  <c r="ND31" i="1"/>
  <c r="MF31" i="1"/>
  <c r="LH31" i="1"/>
  <c r="KJ31" i="1"/>
  <c r="IN31" i="1"/>
  <c r="JL31" i="1"/>
  <c r="ND136" i="1"/>
  <c r="MF136" i="1"/>
  <c r="LH136" i="1"/>
  <c r="JL136" i="1"/>
  <c r="KJ136" i="1"/>
  <c r="IN136" i="1"/>
  <c r="ND201" i="1"/>
  <c r="MF201" i="1"/>
  <c r="LH201" i="1"/>
  <c r="KJ201" i="1"/>
  <c r="JL201" i="1"/>
  <c r="IN201" i="1"/>
  <c r="ND144" i="1"/>
  <c r="MF144" i="1"/>
  <c r="LH144" i="1"/>
  <c r="JL144" i="1"/>
  <c r="KJ144" i="1"/>
  <c r="IN144" i="1"/>
  <c r="MF32" i="1"/>
  <c r="ND32" i="1"/>
  <c r="LH32" i="1"/>
  <c r="KJ32" i="1"/>
  <c r="IN32" i="1"/>
  <c r="JL32" i="1"/>
  <c r="MF86" i="1"/>
  <c r="ND86" i="1"/>
  <c r="LH86" i="1"/>
  <c r="KJ86" i="1"/>
  <c r="IN86" i="1"/>
  <c r="JL86" i="1"/>
  <c r="ND105" i="1"/>
  <c r="MF105" i="1"/>
  <c r="LH105" i="1"/>
  <c r="KJ105" i="1"/>
  <c r="JL105" i="1"/>
  <c r="IN105" i="1"/>
  <c r="NC143" i="1"/>
  <c r="ME143" i="1"/>
  <c r="LG143" i="1"/>
  <c r="JK143" i="1"/>
  <c r="IM143" i="1"/>
  <c r="KI143" i="1"/>
  <c r="ND118" i="1"/>
  <c r="MF118" i="1"/>
  <c r="LH118" i="1"/>
  <c r="KJ118" i="1"/>
  <c r="IN118" i="1"/>
  <c r="JL118" i="1"/>
  <c r="ND190" i="1"/>
  <c r="MF190" i="1"/>
  <c r="LH190" i="1"/>
  <c r="KJ190" i="1"/>
  <c r="JL190" i="1"/>
  <c r="IN190" i="1"/>
  <c r="ND77" i="1"/>
  <c r="MF77" i="1"/>
  <c r="LH77" i="1"/>
  <c r="KJ77" i="1"/>
  <c r="IN77" i="1"/>
  <c r="JL77" i="1"/>
  <c r="NC183" i="1"/>
  <c r="ME183" i="1"/>
  <c r="LG183" i="1"/>
  <c r="JK183" i="1"/>
  <c r="IM183" i="1"/>
  <c r="KI183" i="1"/>
  <c r="ND27" i="1"/>
  <c r="MF27" i="1"/>
  <c r="LH27" i="1"/>
  <c r="KJ27" i="1"/>
  <c r="IN27" i="1"/>
  <c r="JL27" i="1"/>
  <c r="ND177" i="1"/>
  <c r="MF177" i="1"/>
  <c r="LH177" i="1"/>
  <c r="JL177" i="1"/>
  <c r="KJ177" i="1"/>
  <c r="IN177" i="1"/>
  <c r="MF58" i="1"/>
  <c r="LH58" i="1"/>
  <c r="ND58" i="1"/>
  <c r="KJ58" i="1"/>
  <c r="IN58" i="1"/>
  <c r="JL58" i="1"/>
  <c r="ND43" i="1"/>
  <c r="MF43" i="1"/>
  <c r="LH43" i="1"/>
  <c r="KJ43" i="1"/>
  <c r="IN43" i="1"/>
  <c r="JL43" i="1"/>
  <c r="ND112" i="1"/>
  <c r="MF112" i="1"/>
  <c r="LH112" i="1"/>
  <c r="KJ112" i="1"/>
  <c r="IN112" i="1"/>
  <c r="JL112" i="1"/>
  <c r="ND111" i="1"/>
  <c r="MF111" i="1"/>
  <c r="LH111" i="1"/>
  <c r="KJ111" i="1"/>
  <c r="JL111" i="1"/>
  <c r="IN111" i="1"/>
  <c r="ND179" i="1"/>
  <c r="MF179" i="1"/>
  <c r="LH179" i="1"/>
  <c r="JL179" i="1"/>
  <c r="KJ179" i="1"/>
  <c r="IN179" i="1"/>
  <c r="MF48" i="1"/>
  <c r="ND48" i="1"/>
  <c r="LH48" i="1"/>
  <c r="KJ48" i="1"/>
  <c r="IN48" i="1"/>
  <c r="JL48" i="1"/>
  <c r="ND99" i="1"/>
  <c r="MF99" i="1"/>
  <c r="LH99" i="1"/>
  <c r="KJ99" i="1"/>
  <c r="IN99" i="1"/>
  <c r="JL99" i="1"/>
  <c r="ND161" i="1"/>
  <c r="MF161" i="1"/>
  <c r="LH161" i="1"/>
  <c r="JL161" i="1"/>
  <c r="KJ161" i="1"/>
  <c r="IN161" i="1"/>
  <c r="ND140" i="1"/>
  <c r="MF140" i="1"/>
  <c r="LH140" i="1"/>
  <c r="JL140" i="1"/>
  <c r="KJ140" i="1"/>
  <c r="IN140" i="1"/>
  <c r="ND191" i="1"/>
  <c r="MF191" i="1"/>
  <c r="LH191" i="1"/>
  <c r="KJ191" i="1"/>
  <c r="JL191" i="1"/>
  <c r="IN191" i="1"/>
  <c r="MF82" i="1"/>
  <c r="LH82" i="1"/>
  <c r="KJ82" i="1"/>
  <c r="ND82" i="1"/>
  <c r="IN82" i="1"/>
  <c r="JL82" i="1"/>
  <c r="ND39" i="1"/>
  <c r="MF39" i="1"/>
  <c r="LH39" i="1"/>
  <c r="KJ39" i="1"/>
  <c r="IN39" i="1"/>
  <c r="JL39" i="1"/>
  <c r="ND163" i="1"/>
  <c r="MF163" i="1"/>
  <c r="LH163" i="1"/>
  <c r="JL163" i="1"/>
  <c r="KJ163" i="1"/>
  <c r="IN163" i="1"/>
  <c r="ND128" i="1"/>
  <c r="MF128" i="1"/>
  <c r="LH128" i="1"/>
  <c r="JL128" i="1"/>
  <c r="KJ128" i="1"/>
  <c r="IN128" i="1"/>
  <c r="ND176" i="1"/>
  <c r="MF176" i="1"/>
  <c r="LH176" i="1"/>
  <c r="JL176" i="1"/>
  <c r="KJ176" i="1"/>
  <c r="IN176" i="1"/>
  <c r="NC135" i="1"/>
  <c r="ME135" i="1"/>
  <c r="LG135" i="1"/>
  <c r="JK135" i="1"/>
  <c r="IM135" i="1"/>
  <c r="KI135" i="1"/>
  <c r="ND65" i="1"/>
  <c r="MF65" i="1"/>
  <c r="LH65" i="1"/>
  <c r="KJ65" i="1"/>
  <c r="IN65" i="1"/>
  <c r="JL65" i="1"/>
  <c r="NE164" i="1"/>
  <c r="MG164" i="1"/>
  <c r="LI164" i="1"/>
  <c r="KK164" i="1"/>
  <c r="JM164" i="1"/>
  <c r="IO164" i="1"/>
  <c r="MF94" i="1"/>
  <c r="ND94" i="1"/>
  <c r="LH94" i="1"/>
  <c r="KJ94" i="1"/>
  <c r="IN94" i="1"/>
  <c r="JL94" i="1"/>
  <c r="ND51" i="1"/>
  <c r="MF51" i="1"/>
  <c r="LH51" i="1"/>
  <c r="KJ51" i="1"/>
  <c r="IN51" i="1"/>
  <c r="JL51" i="1"/>
  <c r="ND156" i="1"/>
  <c r="MF156" i="1"/>
  <c r="LH156" i="1"/>
  <c r="JL156" i="1"/>
  <c r="KJ156" i="1"/>
  <c r="IN156" i="1"/>
  <c r="NC200" i="1"/>
  <c r="ME200" i="1"/>
  <c r="LG200" i="1"/>
  <c r="KI200" i="1"/>
  <c r="JK200" i="1"/>
  <c r="IM200" i="1"/>
  <c r="MF66" i="1"/>
  <c r="LH66" i="1"/>
  <c r="ND66" i="1"/>
  <c r="KJ66" i="1"/>
  <c r="IN66" i="1"/>
  <c r="JL66" i="1"/>
  <c r="ND83" i="1"/>
  <c r="MF83" i="1"/>
  <c r="LH83" i="1"/>
  <c r="KJ83" i="1"/>
  <c r="IN83" i="1"/>
  <c r="JL83" i="1"/>
  <c r="ND63" i="1"/>
  <c r="MF63" i="1"/>
  <c r="LH63" i="1"/>
  <c r="KJ63" i="1"/>
  <c r="IN63" i="1"/>
  <c r="JL63" i="1"/>
  <c r="ND157" i="1"/>
  <c r="MF157" i="1"/>
  <c r="LH157" i="1"/>
  <c r="JL157" i="1"/>
  <c r="KJ157" i="1"/>
  <c r="IN157" i="1"/>
  <c r="MF36" i="1"/>
  <c r="ND36" i="1"/>
  <c r="LH36" i="1"/>
  <c r="KJ36" i="1"/>
  <c r="IN36" i="1"/>
  <c r="JL36" i="1"/>
  <c r="ND103" i="1"/>
  <c r="MF103" i="1"/>
  <c r="LH103" i="1"/>
  <c r="KJ103" i="1"/>
  <c r="IN103" i="1"/>
  <c r="JL103" i="1"/>
  <c r="ND153" i="1"/>
  <c r="MF153" i="1"/>
  <c r="LH153" i="1"/>
  <c r="JL153" i="1"/>
  <c r="KJ153" i="1"/>
  <c r="IN153" i="1"/>
  <c r="ND146" i="1"/>
  <c r="MF146" i="1"/>
  <c r="LH146" i="1"/>
  <c r="JL146" i="1"/>
  <c r="KJ146" i="1"/>
  <c r="IN146" i="1"/>
  <c r="MF42" i="1"/>
  <c r="LH42" i="1"/>
  <c r="ND42" i="1"/>
  <c r="KJ42" i="1"/>
  <c r="IN42" i="1"/>
  <c r="JL42" i="1"/>
  <c r="MF56" i="1"/>
  <c r="ND56" i="1"/>
  <c r="LH56" i="1"/>
  <c r="KJ56" i="1"/>
  <c r="IN56" i="1"/>
  <c r="JL56" i="1"/>
  <c r="NE49" i="1"/>
  <c r="MG49" i="1"/>
  <c r="LI49" i="1"/>
  <c r="JM49" i="1"/>
  <c r="IO49" i="1"/>
  <c r="KK49" i="1"/>
  <c r="ND150" i="1"/>
  <c r="MF150" i="1"/>
  <c r="LH150" i="1"/>
  <c r="JL150" i="1"/>
  <c r="KJ150" i="1"/>
  <c r="IN150" i="1"/>
  <c r="NE88" i="1"/>
  <c r="MG88" i="1"/>
  <c r="LI88" i="1"/>
  <c r="KK88" i="1"/>
  <c r="JM88" i="1"/>
  <c r="IO88" i="1"/>
  <c r="AH73" i="1"/>
  <c r="OB73" i="1"/>
  <c r="YL73" i="1" s="1"/>
  <c r="NC208" i="1"/>
  <c r="ME208" i="1"/>
  <c r="LG208" i="1"/>
  <c r="KI208" i="1"/>
  <c r="JK208" i="1"/>
  <c r="IM208" i="1"/>
  <c r="ND209" i="1"/>
  <c r="MF209" i="1"/>
  <c r="LH209" i="1"/>
  <c r="KJ209" i="1"/>
  <c r="JL209" i="1"/>
  <c r="IN209" i="1"/>
  <c r="ND204" i="1"/>
  <c r="MF204" i="1"/>
  <c r="LH204" i="1"/>
  <c r="KJ204" i="1"/>
  <c r="JL204" i="1"/>
  <c r="IN204" i="1"/>
  <c r="ND168" i="1"/>
  <c r="MF168" i="1"/>
  <c r="LH168" i="1"/>
  <c r="JL168" i="1"/>
  <c r="KJ168" i="1"/>
  <c r="IN168" i="1"/>
  <c r="ND167" i="1"/>
  <c r="MF167" i="1"/>
  <c r="LH167" i="1"/>
  <c r="JL167" i="1"/>
  <c r="KJ167" i="1"/>
  <c r="IN167" i="1"/>
  <c r="MF70" i="1"/>
  <c r="ND70" i="1"/>
  <c r="LH70" i="1"/>
  <c r="KJ70" i="1"/>
  <c r="IN70" i="1"/>
  <c r="JL70" i="1"/>
  <c r="ND47" i="1"/>
  <c r="MF47" i="1"/>
  <c r="LH47" i="1"/>
  <c r="KJ47" i="1"/>
  <c r="IN47" i="1"/>
  <c r="JL47" i="1"/>
  <c r="ND109" i="1"/>
  <c r="MF109" i="1"/>
  <c r="LH109" i="1"/>
  <c r="KJ109" i="1"/>
  <c r="JL109" i="1"/>
  <c r="IN109" i="1"/>
  <c r="NC180" i="1"/>
  <c r="ME180" i="1"/>
  <c r="LG180" i="1"/>
  <c r="JK180" i="1"/>
  <c r="IM180" i="1"/>
  <c r="KI180" i="1"/>
  <c r="ND125" i="1"/>
  <c r="MF125" i="1"/>
  <c r="LH125" i="1"/>
  <c r="JL125" i="1"/>
  <c r="KJ125" i="1"/>
  <c r="IN125" i="1"/>
  <c r="MF22" i="1"/>
  <c r="ND22" i="1"/>
  <c r="LH22" i="1"/>
  <c r="KJ22" i="1"/>
  <c r="IN22" i="1"/>
  <c r="JL22" i="1"/>
  <c r="NC151" i="1"/>
  <c r="ME151" i="1"/>
  <c r="LG151" i="1"/>
  <c r="JK151" i="1"/>
  <c r="IM151" i="1"/>
  <c r="KI151" i="1"/>
  <c r="ND159" i="1"/>
  <c r="MF159" i="1"/>
  <c r="LH159" i="1"/>
  <c r="JL159" i="1"/>
  <c r="KJ159" i="1"/>
  <c r="IN159" i="1"/>
  <c r="ND69" i="1"/>
  <c r="MF69" i="1"/>
  <c r="LH69" i="1"/>
  <c r="KJ69" i="1"/>
  <c r="IN69" i="1"/>
  <c r="JL69" i="1"/>
  <c r="NC131" i="1"/>
  <c r="ME131" i="1"/>
  <c r="LG131" i="1"/>
  <c r="JK131" i="1"/>
  <c r="IM131" i="1"/>
  <c r="KI131" i="1"/>
  <c r="ND73" i="1"/>
  <c r="MF73" i="1"/>
  <c r="LH73" i="1"/>
  <c r="KJ73" i="1"/>
  <c r="IN73" i="1"/>
  <c r="JL73" i="1"/>
  <c r="NE195" i="1"/>
  <c r="MG195" i="1"/>
  <c r="LI195" i="1"/>
  <c r="KK195" i="1"/>
  <c r="JM195" i="1"/>
  <c r="IO195" i="1"/>
  <c r="ND114" i="1"/>
  <c r="MF114" i="1"/>
  <c r="LH114" i="1"/>
  <c r="KJ114" i="1"/>
  <c r="JL114" i="1"/>
  <c r="IN114" i="1"/>
  <c r="ND172" i="1"/>
  <c r="MF172" i="1"/>
  <c r="LH172" i="1"/>
  <c r="JL172" i="1"/>
  <c r="KJ172" i="1"/>
  <c r="IN172" i="1"/>
  <c r="MF40" i="1"/>
  <c r="ND40" i="1"/>
  <c r="LH40" i="1"/>
  <c r="KJ40" i="1"/>
  <c r="IN40" i="1"/>
  <c r="JL40" i="1"/>
  <c r="ND170" i="1"/>
  <c r="MF170" i="1"/>
  <c r="LH170" i="1"/>
  <c r="JL170" i="1"/>
  <c r="KJ170" i="1"/>
  <c r="IN170" i="1"/>
  <c r="NC152" i="1"/>
  <c r="ME152" i="1"/>
  <c r="LG152" i="1"/>
  <c r="JK152" i="1"/>
  <c r="IM152" i="1"/>
  <c r="KI152" i="1"/>
  <c r="ND23" i="1"/>
  <c r="MF23" i="1"/>
  <c r="LH23" i="1"/>
  <c r="KJ23" i="1"/>
  <c r="IN23" i="1"/>
  <c r="JL23" i="1"/>
  <c r="NC33" i="1"/>
  <c r="ME33" i="1"/>
  <c r="KI33" i="1"/>
  <c r="LG33" i="1"/>
  <c r="JK33" i="1"/>
  <c r="IM33" i="1"/>
  <c r="NC25" i="1"/>
  <c r="ME25" i="1"/>
  <c r="LG25" i="1"/>
  <c r="KI25" i="1"/>
  <c r="JK25" i="1"/>
  <c r="IM25" i="1"/>
  <c r="NC137" i="1"/>
  <c r="ME137" i="1"/>
  <c r="LG137" i="1"/>
  <c r="JK137" i="1"/>
  <c r="KI137" i="1"/>
  <c r="IM137" i="1"/>
  <c r="NC84" i="1"/>
  <c r="ME84" i="1"/>
  <c r="LG84" i="1"/>
  <c r="JK84" i="1"/>
  <c r="KI84" i="1"/>
  <c r="IM84" i="1"/>
  <c r="NC202" i="1"/>
  <c r="ME202" i="1"/>
  <c r="LG202" i="1"/>
  <c r="KI202" i="1"/>
  <c r="JK202" i="1"/>
  <c r="IM202" i="1"/>
  <c r="NC187" i="1"/>
  <c r="ME187" i="1"/>
  <c r="LG187" i="1"/>
  <c r="KI187" i="1"/>
  <c r="JK187" i="1"/>
  <c r="IM187" i="1"/>
  <c r="NC182" i="1"/>
  <c r="ME182" i="1"/>
  <c r="LG182" i="1"/>
  <c r="JK182" i="1"/>
  <c r="IM182" i="1"/>
  <c r="KI182" i="1"/>
  <c r="MF64" i="1"/>
  <c r="ND64" i="1"/>
  <c r="LH64" i="1"/>
  <c r="KJ64" i="1"/>
  <c r="IN64" i="1"/>
  <c r="JL64" i="1"/>
  <c r="DA64" i="1"/>
  <c r="WQ64" i="1" s="1"/>
  <c r="XO64" i="1" s="1"/>
  <c r="GR64" i="1"/>
  <c r="FT64" i="1"/>
  <c r="HP64" i="1"/>
  <c r="NC67" i="1"/>
  <c r="ME67" i="1"/>
  <c r="LG67" i="1"/>
  <c r="JK67" i="1"/>
  <c r="KI67" i="1"/>
  <c r="IM67" i="1"/>
  <c r="GQ67" i="1"/>
  <c r="HO67" i="1"/>
  <c r="FS67" i="1"/>
  <c r="CZ67" i="1"/>
  <c r="WP67" i="1" s="1"/>
  <c r="XN67" i="1" s="1"/>
  <c r="NC210" i="1"/>
  <c r="ME210" i="1"/>
  <c r="LG210" i="1"/>
  <c r="KI210" i="1"/>
  <c r="JK210" i="1"/>
  <c r="IM210" i="1"/>
  <c r="FS210" i="1"/>
  <c r="CZ210" i="1"/>
  <c r="WP210" i="1" s="1"/>
  <c r="XN210" i="1" s="1"/>
  <c r="HO210" i="1"/>
  <c r="GQ210" i="1"/>
  <c r="NC192" i="1"/>
  <c r="ME192" i="1"/>
  <c r="LG192" i="1"/>
  <c r="KI192" i="1"/>
  <c r="JK192" i="1"/>
  <c r="IM192" i="1"/>
  <c r="HO192" i="1"/>
  <c r="CZ192" i="1"/>
  <c r="WP192" i="1" s="1"/>
  <c r="XN192" i="1" s="1"/>
  <c r="GQ192" i="1"/>
  <c r="FS192" i="1"/>
  <c r="NC160" i="1"/>
  <c r="ME160" i="1"/>
  <c r="LG160" i="1"/>
  <c r="JK160" i="1"/>
  <c r="IM160" i="1"/>
  <c r="KI160" i="1"/>
  <c r="HO160" i="1"/>
  <c r="GQ160" i="1"/>
  <c r="CZ160" i="1"/>
  <c r="WP160" i="1" s="1"/>
  <c r="XN160" i="1" s="1"/>
  <c r="FS160" i="1"/>
  <c r="ND188" i="1"/>
  <c r="MF188" i="1"/>
  <c r="LH188" i="1"/>
  <c r="KJ188" i="1"/>
  <c r="JL188" i="1"/>
  <c r="IN188" i="1"/>
  <c r="NC20" i="1"/>
  <c r="ME20" i="1"/>
  <c r="LG20" i="1"/>
  <c r="KI20" i="1"/>
  <c r="JK20" i="1"/>
  <c r="IM20" i="1"/>
  <c r="ND194" i="1"/>
  <c r="MF194" i="1"/>
  <c r="LH194" i="1"/>
  <c r="KJ194" i="1"/>
  <c r="JL194" i="1"/>
  <c r="IN194" i="1"/>
  <c r="ND61" i="1"/>
  <c r="MF61" i="1"/>
  <c r="LH61" i="1"/>
  <c r="KJ61" i="1"/>
  <c r="IN61" i="1"/>
  <c r="JL61" i="1"/>
  <c r="ND18" i="1"/>
  <c r="MF18" i="1"/>
  <c r="LH18" i="1"/>
  <c r="KJ18" i="1"/>
  <c r="IN18" i="1"/>
  <c r="JL18" i="1"/>
  <c r="NC203" i="1"/>
  <c r="ME203" i="1"/>
  <c r="LG203" i="1"/>
  <c r="KI203" i="1"/>
  <c r="JK203" i="1"/>
  <c r="IM203" i="1"/>
  <c r="ND95" i="1"/>
  <c r="MF95" i="1"/>
  <c r="LH95" i="1"/>
  <c r="KJ95" i="1"/>
  <c r="IN95" i="1"/>
  <c r="JL95" i="1"/>
  <c r="NE41" i="1"/>
  <c r="MG41" i="1"/>
  <c r="LI41" i="1"/>
  <c r="JM41" i="1"/>
  <c r="IO41" i="1"/>
  <c r="KK41" i="1"/>
  <c r="MF44" i="1"/>
  <c r="ND44" i="1"/>
  <c r="LH44" i="1"/>
  <c r="KJ44" i="1"/>
  <c r="IN44" i="1"/>
  <c r="JL44" i="1"/>
  <c r="ND91" i="1"/>
  <c r="MF91" i="1"/>
  <c r="LH91" i="1"/>
  <c r="KJ91" i="1"/>
  <c r="IN91" i="1"/>
  <c r="JL91" i="1"/>
  <c r="MF98" i="1"/>
  <c r="LH98" i="1"/>
  <c r="ND98" i="1"/>
  <c r="KJ98" i="1"/>
  <c r="IN98" i="1"/>
  <c r="JL98" i="1"/>
  <c r="MF50" i="1"/>
  <c r="LH50" i="1"/>
  <c r="KJ50" i="1"/>
  <c r="IN50" i="1"/>
  <c r="ND50" i="1"/>
  <c r="JL50" i="1"/>
  <c r="ND89" i="1"/>
  <c r="MF89" i="1"/>
  <c r="LH89" i="1"/>
  <c r="KJ89" i="1"/>
  <c r="IN89" i="1"/>
  <c r="JL89" i="1"/>
  <c r="ND85" i="1"/>
  <c r="MF85" i="1"/>
  <c r="LH85" i="1"/>
  <c r="KJ85" i="1"/>
  <c r="IN85" i="1"/>
  <c r="JL85" i="1"/>
  <c r="MF26" i="1"/>
  <c r="LH26" i="1"/>
  <c r="ND26" i="1"/>
  <c r="KJ26" i="1"/>
  <c r="IN26" i="1"/>
  <c r="JL26" i="1"/>
  <c r="MF46" i="1"/>
  <c r="ND46" i="1"/>
  <c r="LH46" i="1"/>
  <c r="KJ46" i="1"/>
  <c r="IN46" i="1"/>
  <c r="JL46" i="1"/>
  <c r="MF74" i="1"/>
  <c r="LH74" i="1"/>
  <c r="ND74" i="1"/>
  <c r="KJ74" i="1"/>
  <c r="IN74" i="1"/>
  <c r="JL74" i="1"/>
  <c r="ND134" i="1"/>
  <c r="MF134" i="1"/>
  <c r="LH134" i="1"/>
  <c r="JL134" i="1"/>
  <c r="KJ134" i="1"/>
  <c r="IN134" i="1"/>
  <c r="ND205" i="1"/>
  <c r="MF205" i="1"/>
  <c r="LH205" i="1"/>
  <c r="KJ205" i="1"/>
  <c r="JL205" i="1"/>
  <c r="IN205" i="1"/>
  <c r="ND19" i="1"/>
  <c r="MF19" i="1"/>
  <c r="LH19" i="1"/>
  <c r="KJ19" i="1"/>
  <c r="IN19" i="1"/>
  <c r="JL19" i="1"/>
  <c r="ND181" i="1"/>
  <c r="MF181" i="1"/>
  <c r="LH181" i="1"/>
  <c r="JL181" i="1"/>
  <c r="KJ181" i="1"/>
  <c r="IN181" i="1"/>
  <c r="NC24" i="1"/>
  <c r="ME24" i="1"/>
  <c r="LG24" i="1"/>
  <c r="KI24" i="1"/>
  <c r="JK24" i="1"/>
  <c r="IM24" i="1"/>
  <c r="ND121" i="1"/>
  <c r="MF121" i="1"/>
  <c r="LH121" i="1"/>
  <c r="JL121" i="1"/>
  <c r="KJ121" i="1"/>
  <c r="IN121" i="1"/>
  <c r="ND81" i="1"/>
  <c r="MF81" i="1"/>
  <c r="LH81" i="1"/>
  <c r="KJ81" i="1"/>
  <c r="IN81" i="1"/>
  <c r="JL81" i="1"/>
  <c r="NC145" i="1"/>
  <c r="ME145" i="1"/>
  <c r="LG145" i="1"/>
  <c r="JK145" i="1"/>
  <c r="KI145" i="1"/>
  <c r="IM145" i="1"/>
  <c r="NC116" i="1"/>
  <c r="ME116" i="1"/>
  <c r="LG116" i="1"/>
  <c r="JK116" i="1"/>
  <c r="KI116" i="1"/>
  <c r="IM116" i="1"/>
  <c r="NC165" i="1"/>
  <c r="ME165" i="1"/>
  <c r="LG165" i="1"/>
  <c r="JK165" i="1"/>
  <c r="KI165" i="1"/>
  <c r="IM165" i="1"/>
  <c r="ND198" i="1"/>
  <c r="MF198" i="1"/>
  <c r="LH198" i="1"/>
  <c r="KJ198" i="1"/>
  <c r="JL198" i="1"/>
  <c r="IN198" i="1"/>
  <c r="NC185" i="1"/>
  <c r="ME185" i="1"/>
  <c r="LG185" i="1"/>
  <c r="KI185" i="1"/>
  <c r="JK185" i="1"/>
  <c r="IM185" i="1"/>
  <c r="NC76" i="1"/>
  <c r="ME76" i="1"/>
  <c r="LG76" i="1"/>
  <c r="JK76" i="1"/>
  <c r="KI76" i="1"/>
  <c r="IM76" i="1"/>
  <c r="NC154" i="1"/>
  <c r="ME154" i="1"/>
  <c r="LG154" i="1"/>
  <c r="JK154" i="1"/>
  <c r="IM154" i="1"/>
  <c r="KI154" i="1"/>
  <c r="NC57" i="1"/>
  <c r="ME57" i="1"/>
  <c r="LG57" i="1"/>
  <c r="JK57" i="1"/>
  <c r="KI57" i="1"/>
  <c r="IM57" i="1"/>
  <c r="CZ57" i="1"/>
  <c r="WP57" i="1" s="1"/>
  <c r="XN57" i="1" s="1"/>
  <c r="HO57" i="1"/>
  <c r="GQ57" i="1"/>
  <c r="FS57" i="1"/>
  <c r="NC34" i="1"/>
  <c r="ME34" i="1"/>
  <c r="LG34" i="1"/>
  <c r="JK34" i="1"/>
  <c r="KI34" i="1"/>
  <c r="IM34" i="1"/>
  <c r="CZ34" i="1"/>
  <c r="WP34" i="1" s="1"/>
  <c r="XN34" i="1" s="1"/>
  <c r="GQ34" i="1"/>
  <c r="HO34" i="1"/>
  <c r="FS34" i="1"/>
  <c r="NC45" i="1"/>
  <c r="ME45" i="1"/>
  <c r="KI45" i="1"/>
  <c r="LG45" i="1"/>
  <c r="JK45" i="1"/>
  <c r="IM45" i="1"/>
  <c r="HO45" i="1"/>
  <c r="CZ45" i="1"/>
  <c r="WP45" i="1" s="1"/>
  <c r="XN45" i="1" s="1"/>
  <c r="GQ45" i="1"/>
  <c r="FS45" i="1"/>
  <c r="NC93" i="1"/>
  <c r="ME93" i="1"/>
  <c r="LG93" i="1"/>
  <c r="JK93" i="1"/>
  <c r="KI93" i="1"/>
  <c r="IM93" i="1"/>
  <c r="FS93" i="1"/>
  <c r="CZ93" i="1"/>
  <c r="WP93" i="1" s="1"/>
  <c r="XN93" i="1" s="1"/>
  <c r="GQ93" i="1"/>
  <c r="HO93" i="1"/>
  <c r="DX58" i="1"/>
  <c r="EV103" i="1"/>
  <c r="DX76" i="1"/>
  <c r="GQ182" i="1"/>
  <c r="HO182" i="1"/>
  <c r="FS182" i="1"/>
  <c r="CZ182" i="1"/>
  <c r="WP182" i="1" s="1"/>
  <c r="XN182" i="1" s="1"/>
  <c r="GQ189" i="1"/>
  <c r="FS189" i="1"/>
  <c r="HO189" i="1"/>
  <c r="CZ189" i="1"/>
  <c r="WP189" i="1" s="1"/>
  <c r="XN189" i="1" s="1"/>
  <c r="CZ80" i="1"/>
  <c r="WP80" i="1" s="1"/>
  <c r="XN80" i="1" s="1"/>
  <c r="HO80" i="1"/>
  <c r="FS80" i="1"/>
  <c r="GQ80" i="1"/>
  <c r="GQ59" i="1"/>
  <c r="FS59" i="1"/>
  <c r="CZ59" i="1"/>
  <c r="WP59" i="1" s="1"/>
  <c r="XN59" i="1" s="1"/>
  <c r="HO59" i="1"/>
  <c r="HO119" i="1"/>
  <c r="GQ119" i="1"/>
  <c r="FS119" i="1"/>
  <c r="CZ119" i="1"/>
  <c r="WP119" i="1" s="1"/>
  <c r="XN119" i="1" s="1"/>
  <c r="DA141" i="1"/>
  <c r="WQ141" i="1" s="1"/>
  <c r="XO141" i="1" s="1"/>
  <c r="HP141" i="1"/>
  <c r="GR141" i="1"/>
  <c r="FT141" i="1"/>
  <c r="HO37" i="1"/>
  <c r="GQ37" i="1"/>
  <c r="FS37" i="1"/>
  <c r="CZ37" i="1"/>
  <c r="WP37" i="1" s="1"/>
  <c r="XN37" i="1" s="1"/>
  <c r="CZ149" i="1"/>
  <c r="WP149" i="1" s="1"/>
  <c r="XN149" i="1" s="1"/>
  <c r="HO149" i="1"/>
  <c r="GQ149" i="1"/>
  <c r="FS149" i="1"/>
  <c r="HO72" i="1"/>
  <c r="GQ72" i="1"/>
  <c r="FS72" i="1"/>
  <c r="CZ72" i="1"/>
  <c r="WP72" i="1" s="1"/>
  <c r="XN72" i="1" s="1"/>
  <c r="FS202" i="1"/>
  <c r="CZ202" i="1"/>
  <c r="WP202" i="1" s="1"/>
  <c r="XN202" i="1" s="1"/>
  <c r="HO202" i="1"/>
  <c r="GQ202" i="1"/>
  <c r="HO187" i="1"/>
  <c r="GQ187" i="1"/>
  <c r="FS187" i="1"/>
  <c r="CZ187" i="1"/>
  <c r="WP187" i="1" s="1"/>
  <c r="XN187" i="1" s="1"/>
  <c r="DA198" i="1"/>
  <c r="WQ198" i="1" s="1"/>
  <c r="XO198" i="1" s="1"/>
  <c r="GR198" i="1"/>
  <c r="FT198" i="1"/>
  <c r="HP198" i="1"/>
  <c r="HO185" i="1"/>
  <c r="GQ185" i="1"/>
  <c r="FS185" i="1"/>
  <c r="CZ185" i="1"/>
  <c r="WP185" i="1" s="1"/>
  <c r="XN185" i="1" s="1"/>
  <c r="GQ76" i="1"/>
  <c r="CZ76" i="1"/>
  <c r="WP76" i="1" s="1"/>
  <c r="XN76" i="1" s="1"/>
  <c r="FS76" i="1"/>
  <c r="HO76" i="1"/>
  <c r="CZ154" i="1"/>
  <c r="WP154" i="1" s="1"/>
  <c r="XN154" i="1" s="1"/>
  <c r="GQ154" i="1"/>
  <c r="HO154" i="1"/>
  <c r="FS154" i="1"/>
  <c r="CZ104" i="1"/>
  <c r="WP104" i="1" s="1"/>
  <c r="XN104" i="1" s="1"/>
  <c r="HO104" i="1"/>
  <c r="GQ104" i="1"/>
  <c r="FS104" i="1"/>
  <c r="GQ145" i="1"/>
  <c r="FS145" i="1"/>
  <c r="CZ145" i="1"/>
  <c r="WP145" i="1" s="1"/>
  <c r="XN145" i="1" s="1"/>
  <c r="HO145" i="1"/>
  <c r="CZ116" i="1"/>
  <c r="WP116" i="1" s="1"/>
  <c r="XN116" i="1" s="1"/>
  <c r="HO116" i="1"/>
  <c r="GQ116" i="1"/>
  <c r="FS116" i="1"/>
  <c r="GR68" i="1"/>
  <c r="FT68" i="1"/>
  <c r="DA68" i="1"/>
  <c r="WQ68" i="1" s="1"/>
  <c r="XO68" i="1" s="1"/>
  <c r="HP68" i="1"/>
  <c r="CZ100" i="1"/>
  <c r="WP100" i="1" s="1"/>
  <c r="XN100" i="1" s="1"/>
  <c r="HO100" i="1"/>
  <c r="GQ100" i="1"/>
  <c r="FS100" i="1"/>
  <c r="GQ92" i="1"/>
  <c r="HO92" i="1"/>
  <c r="FS92" i="1"/>
  <c r="CZ92" i="1"/>
  <c r="WP92" i="1" s="1"/>
  <c r="XN92" i="1" s="1"/>
  <c r="CZ126" i="1"/>
  <c r="WP126" i="1" s="1"/>
  <c r="XN126" i="1" s="1"/>
  <c r="HO126" i="1"/>
  <c r="GQ126" i="1"/>
  <c r="FS126" i="1"/>
  <c r="FS174" i="1"/>
  <c r="CZ174" i="1"/>
  <c r="WP174" i="1" s="1"/>
  <c r="XN174" i="1" s="1"/>
  <c r="HO174" i="1"/>
  <c r="GQ174" i="1"/>
  <c r="GQ137" i="1"/>
  <c r="FS137" i="1"/>
  <c r="CZ137" i="1"/>
  <c r="WP137" i="1" s="1"/>
  <c r="XN137" i="1" s="1"/>
  <c r="HO137" i="1"/>
  <c r="GQ84" i="1"/>
  <c r="FS84" i="1"/>
  <c r="CZ84" i="1"/>
  <c r="WP84" i="1" s="1"/>
  <c r="XN84" i="1" s="1"/>
  <c r="HO84" i="1"/>
  <c r="DX142" i="1"/>
  <c r="AH58" i="1"/>
  <c r="GQ178" i="1"/>
  <c r="FS178" i="1"/>
  <c r="CZ178" i="1"/>
  <c r="WP178" i="1" s="1"/>
  <c r="XN178" i="1" s="1"/>
  <c r="HO178" i="1"/>
  <c r="GQ25" i="1"/>
  <c r="FS25" i="1"/>
  <c r="CZ25" i="1"/>
  <c r="WP25" i="1" s="1"/>
  <c r="XN25" i="1" s="1"/>
  <c r="HO25" i="1"/>
  <c r="HP60" i="1"/>
  <c r="GR60" i="1"/>
  <c r="FT60" i="1"/>
  <c r="DA60" i="1"/>
  <c r="WQ60" i="1" s="1"/>
  <c r="XO60" i="1" s="1"/>
  <c r="FS165" i="1"/>
  <c r="CZ165" i="1"/>
  <c r="WP165" i="1" s="1"/>
  <c r="XN165" i="1" s="1"/>
  <c r="HO165" i="1"/>
  <c r="GQ165" i="1"/>
  <c r="GQ33" i="1"/>
  <c r="FS33" i="1"/>
  <c r="CZ33" i="1"/>
  <c r="WP33" i="1" s="1"/>
  <c r="XN33" i="1" s="1"/>
  <c r="HO33" i="1"/>
  <c r="EU108" i="1"/>
  <c r="DW108" i="1"/>
  <c r="EU45" i="1"/>
  <c r="DW45" i="1"/>
  <c r="EU211" i="1"/>
  <c r="DW211" i="1"/>
  <c r="DW177" i="1"/>
  <c r="EU177" i="1"/>
  <c r="EU53" i="1"/>
  <c r="DW53" i="1"/>
  <c r="EU202" i="1"/>
  <c r="DW202" i="1"/>
  <c r="EU162" i="1"/>
  <c r="DW162" i="1"/>
  <c r="DW29" i="1"/>
  <c r="EU29" i="1"/>
  <c r="EU100" i="1"/>
  <c r="DW100" i="1"/>
  <c r="EU198" i="1"/>
  <c r="DW198" i="1"/>
  <c r="EU153" i="1"/>
  <c r="DW153" i="1"/>
  <c r="EU152" i="1"/>
  <c r="DW152" i="1"/>
  <c r="EU208" i="1"/>
  <c r="DW208" i="1"/>
  <c r="EU141" i="1"/>
  <c r="DW141" i="1"/>
  <c r="HP118" i="1"/>
  <c r="GR118" i="1"/>
  <c r="FT118" i="1"/>
  <c r="DA118" i="1"/>
  <c r="WQ118" i="1" s="1"/>
  <c r="XO118" i="1" s="1"/>
  <c r="HP31" i="1"/>
  <c r="GR31" i="1"/>
  <c r="FT31" i="1"/>
  <c r="DA31" i="1"/>
  <c r="WQ31" i="1" s="1"/>
  <c r="XO31" i="1" s="1"/>
  <c r="DA132" i="1"/>
  <c r="WQ132" i="1" s="1"/>
  <c r="XO132" i="1" s="1"/>
  <c r="HP132" i="1"/>
  <c r="GR132" i="1"/>
  <c r="FT132" i="1"/>
  <c r="HP122" i="1"/>
  <c r="GR122" i="1"/>
  <c r="FT122" i="1"/>
  <c r="DA122" i="1"/>
  <c r="WQ122" i="1" s="1"/>
  <c r="XO122" i="1" s="1"/>
  <c r="HP127" i="1"/>
  <c r="GR127" i="1"/>
  <c r="FT127" i="1"/>
  <c r="DA127" i="1"/>
  <c r="WQ127" i="1" s="1"/>
  <c r="XO127" i="1" s="1"/>
  <c r="DA63" i="1"/>
  <c r="WQ63" i="1" s="1"/>
  <c r="XO63" i="1" s="1"/>
  <c r="HP63" i="1"/>
  <c r="GR63" i="1"/>
  <c r="FT63" i="1"/>
  <c r="DA36" i="1"/>
  <c r="WQ36" i="1" s="1"/>
  <c r="XO36" i="1" s="1"/>
  <c r="HP36" i="1"/>
  <c r="GR36" i="1"/>
  <c r="FT36" i="1"/>
  <c r="DA153" i="1"/>
  <c r="WQ153" i="1" s="1"/>
  <c r="XO153" i="1" s="1"/>
  <c r="HP153" i="1"/>
  <c r="GR153" i="1"/>
  <c r="FT153" i="1"/>
  <c r="HP201" i="1"/>
  <c r="GR201" i="1"/>
  <c r="FT201" i="1"/>
  <c r="DA201" i="1"/>
  <c r="WQ201" i="1" s="1"/>
  <c r="XO201" i="1" s="1"/>
  <c r="EU154" i="1"/>
  <c r="DW154" i="1"/>
  <c r="HO28" i="1"/>
  <c r="FS28" i="1"/>
  <c r="CZ28" i="1"/>
  <c r="WP28" i="1" s="1"/>
  <c r="XN28" i="1" s="1"/>
  <c r="GQ28" i="1"/>
  <c r="DA144" i="1"/>
  <c r="WQ144" i="1" s="1"/>
  <c r="XO144" i="1" s="1"/>
  <c r="HP144" i="1"/>
  <c r="GR144" i="1"/>
  <c r="FT144" i="1"/>
  <c r="EU92" i="1"/>
  <c r="DW92" i="1"/>
  <c r="BE209" i="1"/>
  <c r="DA177" i="1"/>
  <c r="WQ177" i="1" s="1"/>
  <c r="XO177" i="1" s="1"/>
  <c r="HP177" i="1"/>
  <c r="GR177" i="1"/>
  <c r="FT177" i="1"/>
  <c r="BE96" i="1"/>
  <c r="ET21" i="1"/>
  <c r="DV21" i="1"/>
  <c r="DA42" i="1"/>
  <c r="WQ42" i="1" s="1"/>
  <c r="XO42" i="1" s="1"/>
  <c r="HP42" i="1"/>
  <c r="GR42" i="1"/>
  <c r="FT42" i="1"/>
  <c r="BE195" i="1"/>
  <c r="ET57" i="1"/>
  <c r="DV57" i="1"/>
  <c r="EU26" i="1"/>
  <c r="DW26" i="1"/>
  <c r="DA56" i="1"/>
  <c r="WQ56" i="1" s="1"/>
  <c r="XO56" i="1" s="1"/>
  <c r="HP56" i="1"/>
  <c r="GR56" i="1"/>
  <c r="FT56" i="1"/>
  <c r="HQ49" i="1"/>
  <c r="GS49" i="1"/>
  <c r="FU49" i="1"/>
  <c r="DA150" i="1"/>
  <c r="WQ150" i="1" s="1"/>
  <c r="XO150" i="1" s="1"/>
  <c r="HP150" i="1"/>
  <c r="GR150" i="1"/>
  <c r="FT150" i="1"/>
  <c r="HQ88" i="1"/>
  <c r="GS88" i="1"/>
  <c r="FU88" i="1"/>
  <c r="GR112" i="1"/>
  <c r="DA112" i="1"/>
  <c r="WQ112" i="1" s="1"/>
  <c r="XO112" i="1" s="1"/>
  <c r="HP112" i="1"/>
  <c r="FT112" i="1"/>
  <c r="BE201" i="1"/>
  <c r="HO208" i="1"/>
  <c r="GQ208" i="1"/>
  <c r="FS208" i="1"/>
  <c r="CZ208" i="1"/>
  <c r="WP208" i="1" s="1"/>
  <c r="XN208" i="1" s="1"/>
  <c r="EV161" i="1"/>
  <c r="DX161" i="1"/>
  <c r="BE112" i="1"/>
  <c r="EU63" i="1"/>
  <c r="DW63" i="1"/>
  <c r="EU83" i="1"/>
  <c r="DW83" i="1"/>
  <c r="BE41" i="1"/>
  <c r="EU192" i="1"/>
  <c r="DW192" i="1"/>
  <c r="HP204" i="1"/>
  <c r="GR204" i="1"/>
  <c r="FT204" i="1"/>
  <c r="DA204" i="1"/>
  <c r="WQ204" i="1" s="1"/>
  <c r="XO204" i="1" s="1"/>
  <c r="DA168" i="1"/>
  <c r="WQ168" i="1" s="1"/>
  <c r="XO168" i="1" s="1"/>
  <c r="HP168" i="1"/>
  <c r="GR168" i="1"/>
  <c r="FT168" i="1"/>
  <c r="HP82" i="1"/>
  <c r="GR82" i="1"/>
  <c r="FT82" i="1"/>
  <c r="DA82" i="1"/>
  <c r="WQ82" i="1" s="1"/>
  <c r="XO82" i="1" s="1"/>
  <c r="HP39" i="1"/>
  <c r="GR39" i="1"/>
  <c r="FT39" i="1"/>
  <c r="DA39" i="1"/>
  <c r="WQ39" i="1" s="1"/>
  <c r="XO39" i="1" s="1"/>
  <c r="HP74" i="1"/>
  <c r="GR74" i="1"/>
  <c r="FT74" i="1"/>
  <c r="DA74" i="1"/>
  <c r="WQ74" i="1" s="1"/>
  <c r="XO74" i="1" s="1"/>
  <c r="DA128" i="1"/>
  <c r="WQ128" i="1" s="1"/>
  <c r="XO128" i="1" s="1"/>
  <c r="HP128" i="1"/>
  <c r="GR128" i="1"/>
  <c r="FT128" i="1"/>
  <c r="HP176" i="1"/>
  <c r="GR176" i="1"/>
  <c r="FT176" i="1"/>
  <c r="DA176" i="1"/>
  <c r="WQ176" i="1" s="1"/>
  <c r="XO176" i="1" s="1"/>
  <c r="BE21" i="1"/>
  <c r="EU57" i="1"/>
  <c r="DW57" i="1"/>
  <c r="CZ135" i="1"/>
  <c r="WP135" i="1" s="1"/>
  <c r="XN135" i="1" s="1"/>
  <c r="HO135" i="1"/>
  <c r="GQ135" i="1"/>
  <c r="FS135" i="1"/>
  <c r="DA134" i="1"/>
  <c r="WQ134" i="1" s="1"/>
  <c r="XO134" i="1" s="1"/>
  <c r="HP134" i="1"/>
  <c r="GR134" i="1"/>
  <c r="FT134" i="1"/>
  <c r="HP205" i="1"/>
  <c r="GR205" i="1"/>
  <c r="FT205" i="1"/>
  <c r="DA205" i="1"/>
  <c r="WQ205" i="1" s="1"/>
  <c r="XO205" i="1" s="1"/>
  <c r="BE184" i="1"/>
  <c r="BE125" i="1"/>
  <c r="HO113" i="1"/>
  <c r="GQ113" i="1"/>
  <c r="FS113" i="1"/>
  <c r="CZ113" i="1"/>
  <c r="WP113" i="1" s="1"/>
  <c r="XN113" i="1" s="1"/>
  <c r="BE197" i="1"/>
  <c r="BE33" i="1"/>
  <c r="EU168" i="1"/>
  <c r="DW168" i="1"/>
  <c r="HP181" i="1"/>
  <c r="GR181" i="1"/>
  <c r="FT181" i="1"/>
  <c r="DA181" i="1"/>
  <c r="WQ181" i="1" s="1"/>
  <c r="XO181" i="1" s="1"/>
  <c r="BE25" i="1"/>
  <c r="HP211" i="1"/>
  <c r="GR211" i="1"/>
  <c r="FT211" i="1"/>
  <c r="DA211" i="1"/>
  <c r="WQ211" i="1" s="1"/>
  <c r="XO211" i="1" s="1"/>
  <c r="BE187" i="1"/>
  <c r="BE129" i="1"/>
  <c r="BE37" i="1"/>
  <c r="BE158" i="1"/>
  <c r="BE104" i="1"/>
  <c r="DA38" i="1"/>
  <c r="WQ38" i="1" s="1"/>
  <c r="XO38" i="1" s="1"/>
  <c r="HP38" i="1"/>
  <c r="GR38" i="1"/>
  <c r="FT38" i="1"/>
  <c r="BE144" i="1"/>
  <c r="EU49" i="1"/>
  <c r="DW49" i="1"/>
  <c r="DA188" i="1"/>
  <c r="HP188" i="1"/>
  <c r="GR188" i="1"/>
  <c r="FT188" i="1"/>
  <c r="CZ20" i="1"/>
  <c r="WP20" i="1" s="1"/>
  <c r="XN20" i="1" s="1"/>
  <c r="HO20" i="1"/>
  <c r="GQ20" i="1"/>
  <c r="FS20" i="1"/>
  <c r="BE87" i="1"/>
  <c r="EW28" i="1"/>
  <c r="DA148" i="1"/>
  <c r="WQ148" i="1" s="1"/>
  <c r="XO148" i="1" s="1"/>
  <c r="HP148" i="1"/>
  <c r="GR148" i="1"/>
  <c r="FT148" i="1"/>
  <c r="CZ171" i="1"/>
  <c r="WP171" i="1" s="1"/>
  <c r="XN171" i="1" s="1"/>
  <c r="HO171" i="1"/>
  <c r="GQ171" i="1"/>
  <c r="FS171" i="1"/>
  <c r="DA54" i="1"/>
  <c r="WQ54" i="1" s="1"/>
  <c r="XO54" i="1" s="1"/>
  <c r="HP54" i="1"/>
  <c r="GR54" i="1"/>
  <c r="FT54" i="1"/>
  <c r="BE172" i="1"/>
  <c r="DA136" i="1"/>
  <c r="WQ136" i="1" s="1"/>
  <c r="XO136" i="1" s="1"/>
  <c r="HP136" i="1"/>
  <c r="GR136" i="1"/>
  <c r="FT136" i="1"/>
  <c r="BE154" i="1"/>
  <c r="BE49" i="1"/>
  <c r="HP66" i="1"/>
  <c r="GR66" i="1"/>
  <c r="FT66" i="1"/>
  <c r="DA66" i="1"/>
  <c r="WQ66" i="1" s="1"/>
  <c r="XO66" i="1" s="1"/>
  <c r="HP190" i="1"/>
  <c r="GR190" i="1"/>
  <c r="FT190" i="1"/>
  <c r="DA190" i="1"/>
  <c r="DA194" i="1"/>
  <c r="WQ194" i="1" s="1"/>
  <c r="XO194" i="1" s="1"/>
  <c r="HP194" i="1"/>
  <c r="GR194" i="1"/>
  <c r="FT194" i="1"/>
  <c r="BE92" i="1"/>
  <c r="ET198" i="1"/>
  <c r="DV198" i="1"/>
  <c r="ET202" i="1"/>
  <c r="DV202" i="1"/>
  <c r="CZ203" i="1"/>
  <c r="WP203" i="1" s="1"/>
  <c r="XN203" i="1" s="1"/>
  <c r="HO203" i="1"/>
  <c r="GQ203" i="1"/>
  <c r="FS203" i="1"/>
  <c r="ET153" i="1"/>
  <c r="DV153" i="1"/>
  <c r="DA95" i="1"/>
  <c r="WQ95" i="1" s="1"/>
  <c r="XO95" i="1" s="1"/>
  <c r="HP95" i="1"/>
  <c r="GR95" i="1"/>
  <c r="FT95" i="1"/>
  <c r="HQ41" i="1"/>
  <c r="GS41" i="1"/>
  <c r="FU41" i="1"/>
  <c r="DA44" i="1"/>
  <c r="WQ44" i="1" s="1"/>
  <c r="XO44" i="1" s="1"/>
  <c r="HP44" i="1"/>
  <c r="GR44" i="1"/>
  <c r="FT44" i="1"/>
  <c r="BE60" i="1"/>
  <c r="HP209" i="1"/>
  <c r="GR209" i="1"/>
  <c r="FT209" i="1"/>
  <c r="DA209" i="1"/>
  <c r="WQ209" i="1" s="1"/>
  <c r="XO209" i="1" s="1"/>
  <c r="EU207" i="1"/>
  <c r="DW207" i="1"/>
  <c r="EU95" i="1"/>
  <c r="DW95" i="1"/>
  <c r="ET194" i="1"/>
  <c r="DV194" i="1"/>
  <c r="ET197" i="1"/>
  <c r="DV197" i="1"/>
  <c r="EU128" i="1"/>
  <c r="DW128" i="1"/>
  <c r="BE192" i="1"/>
  <c r="HP86" i="1"/>
  <c r="GR86" i="1"/>
  <c r="FT86" i="1"/>
  <c r="DA86" i="1"/>
  <c r="WQ86" i="1" s="1"/>
  <c r="XO86" i="1" s="1"/>
  <c r="DA50" i="1"/>
  <c r="HP50" i="1"/>
  <c r="GR50" i="1"/>
  <c r="FT50" i="1"/>
  <c r="DA89" i="1"/>
  <c r="WQ89" i="1" s="1"/>
  <c r="XO89" i="1" s="1"/>
  <c r="HP89" i="1"/>
  <c r="GR89" i="1"/>
  <c r="FT89" i="1"/>
  <c r="BE136" i="1"/>
  <c r="DA105" i="1"/>
  <c r="WQ105" i="1" s="1"/>
  <c r="XO105" i="1" s="1"/>
  <c r="HP105" i="1"/>
  <c r="GR105" i="1"/>
  <c r="FT105" i="1"/>
  <c r="DA109" i="1"/>
  <c r="WQ109" i="1" s="1"/>
  <c r="XO109" i="1" s="1"/>
  <c r="HP109" i="1"/>
  <c r="GR109" i="1"/>
  <c r="FT109" i="1"/>
  <c r="GQ180" i="1"/>
  <c r="CZ180" i="1"/>
  <c r="WP180" i="1" s="1"/>
  <c r="XN180" i="1" s="1"/>
  <c r="HO180" i="1"/>
  <c r="FS180" i="1"/>
  <c r="DA125" i="1"/>
  <c r="WQ125" i="1" s="1"/>
  <c r="XO125" i="1" s="1"/>
  <c r="HP125" i="1"/>
  <c r="GR125" i="1"/>
  <c r="FT125" i="1"/>
  <c r="HP22" i="1"/>
  <c r="DA22" i="1"/>
  <c r="WQ22" i="1" s="1"/>
  <c r="XO22" i="1" s="1"/>
  <c r="GR22" i="1"/>
  <c r="FT22" i="1"/>
  <c r="CZ151" i="1"/>
  <c r="WP151" i="1" s="1"/>
  <c r="XN151" i="1" s="1"/>
  <c r="HO151" i="1"/>
  <c r="GQ151" i="1"/>
  <c r="FS151" i="1"/>
  <c r="BE57" i="1"/>
  <c r="HP19" i="1"/>
  <c r="GR19" i="1"/>
  <c r="FT19" i="1"/>
  <c r="DA19" i="1"/>
  <c r="WQ19" i="1" s="1"/>
  <c r="XO19" i="1" s="1"/>
  <c r="HP94" i="1"/>
  <c r="GR94" i="1"/>
  <c r="FT94" i="1"/>
  <c r="DA94" i="1"/>
  <c r="WQ94" i="1" s="1"/>
  <c r="XO94" i="1" s="1"/>
  <c r="HP62" i="1"/>
  <c r="GR62" i="1"/>
  <c r="FT62" i="1"/>
  <c r="DA62" i="1"/>
  <c r="WQ62" i="1" s="1"/>
  <c r="XO62" i="1" s="1"/>
  <c r="CZ200" i="1"/>
  <c r="WP200" i="1" s="1"/>
  <c r="XN200" i="1" s="1"/>
  <c r="HO200" i="1"/>
  <c r="GQ200" i="1"/>
  <c r="FS200" i="1"/>
  <c r="HQ96" i="1"/>
  <c r="GS96" i="1"/>
  <c r="FU96" i="1"/>
  <c r="DA52" i="1"/>
  <c r="WQ52" i="1" s="1"/>
  <c r="XO52" i="1" s="1"/>
  <c r="HP52" i="1"/>
  <c r="GR52" i="1"/>
  <c r="FT52" i="1"/>
  <c r="DA138" i="1"/>
  <c r="HP138" i="1"/>
  <c r="GR138" i="1"/>
  <c r="FT138" i="1"/>
  <c r="DA130" i="1"/>
  <c r="WQ130" i="1" s="1"/>
  <c r="XO130" i="1" s="1"/>
  <c r="HP130" i="1"/>
  <c r="GR130" i="1"/>
  <c r="FT130" i="1"/>
  <c r="BE168" i="1"/>
  <c r="HP196" i="1"/>
  <c r="GR196" i="1"/>
  <c r="FT196" i="1"/>
  <c r="DA196" i="1"/>
  <c r="WQ196" i="1" s="1"/>
  <c r="XO196" i="1" s="1"/>
  <c r="DA97" i="1"/>
  <c r="WQ97" i="1" s="1"/>
  <c r="XO97" i="1" s="1"/>
  <c r="HP97" i="1"/>
  <c r="GR97" i="1"/>
  <c r="FT97" i="1"/>
  <c r="BE148" i="1"/>
  <c r="DA172" i="1"/>
  <c r="WQ172" i="1" s="1"/>
  <c r="XO172" i="1" s="1"/>
  <c r="HP172" i="1"/>
  <c r="GR172" i="1"/>
  <c r="FT172" i="1"/>
  <c r="HQ129" i="1"/>
  <c r="GS129" i="1"/>
  <c r="FU129" i="1"/>
  <c r="CZ152" i="1"/>
  <c r="WP152" i="1" s="1"/>
  <c r="XN152" i="1" s="1"/>
  <c r="GQ152" i="1"/>
  <c r="HO152" i="1"/>
  <c r="FS152" i="1"/>
  <c r="HP23" i="1"/>
  <c r="GR23" i="1"/>
  <c r="FT23" i="1"/>
  <c r="DA23" i="1"/>
  <c r="WQ23" i="1" s="1"/>
  <c r="XO23" i="1" s="1"/>
  <c r="EV50" i="1"/>
  <c r="DX50" i="1"/>
  <c r="DA121" i="1"/>
  <c r="WQ121" i="1" s="1"/>
  <c r="XO121" i="1" s="1"/>
  <c r="HP121" i="1"/>
  <c r="GR121" i="1"/>
  <c r="FT121" i="1"/>
  <c r="DA81" i="1"/>
  <c r="WQ81" i="1" s="1"/>
  <c r="XO81" i="1" s="1"/>
  <c r="HP81" i="1"/>
  <c r="GR81" i="1"/>
  <c r="FT81" i="1"/>
  <c r="BE84" i="1"/>
  <c r="EU172" i="1"/>
  <c r="DW172" i="1"/>
  <c r="HP29" i="1"/>
  <c r="GR29" i="1"/>
  <c r="FT29" i="1"/>
  <c r="DA29" i="1"/>
  <c r="WQ29" i="1" s="1"/>
  <c r="XO29" i="1" s="1"/>
  <c r="DA77" i="1"/>
  <c r="HP77" i="1"/>
  <c r="GR77" i="1"/>
  <c r="FT77" i="1"/>
  <c r="CZ147" i="1"/>
  <c r="WP147" i="1" s="1"/>
  <c r="XN147" i="1" s="1"/>
  <c r="HO147" i="1"/>
  <c r="GQ147" i="1"/>
  <c r="FS147" i="1"/>
  <c r="CZ183" i="1"/>
  <c r="WP183" i="1" s="1"/>
  <c r="XN183" i="1" s="1"/>
  <c r="HO183" i="1"/>
  <c r="GQ183" i="1"/>
  <c r="FS183" i="1"/>
  <c r="BE53" i="1"/>
  <c r="BE132" i="1"/>
  <c r="EU18" i="1"/>
  <c r="DW18" i="1"/>
  <c r="DA58" i="1"/>
  <c r="HP58" i="1"/>
  <c r="GR58" i="1"/>
  <c r="FT58" i="1"/>
  <c r="HP43" i="1"/>
  <c r="GR43" i="1"/>
  <c r="FT43" i="1"/>
  <c r="DA43" i="1"/>
  <c r="WQ43" i="1" s="1"/>
  <c r="XO43" i="1" s="1"/>
  <c r="BE29" i="1"/>
  <c r="DA32" i="1"/>
  <c r="WQ32" i="1" s="1"/>
  <c r="XO32" i="1" s="1"/>
  <c r="HP32" i="1"/>
  <c r="GR32" i="1"/>
  <c r="FT32" i="1"/>
  <c r="HP78" i="1"/>
  <c r="GR78" i="1"/>
  <c r="FT78" i="1"/>
  <c r="DA78" i="1"/>
  <c r="WQ78" i="1" s="1"/>
  <c r="XO78" i="1" s="1"/>
  <c r="DW60" i="1"/>
  <c r="EU60" i="1"/>
  <c r="EV179" i="1"/>
  <c r="DX179" i="1"/>
  <c r="EU20" i="1"/>
  <c r="DW20" i="1"/>
  <c r="DA140" i="1"/>
  <c r="WQ140" i="1" s="1"/>
  <c r="XO140" i="1" s="1"/>
  <c r="HP140" i="1"/>
  <c r="GR140" i="1"/>
  <c r="FT140" i="1"/>
  <c r="DA191" i="1"/>
  <c r="WQ191" i="1" s="1"/>
  <c r="XO191" i="1" s="1"/>
  <c r="HP191" i="1"/>
  <c r="GR191" i="1"/>
  <c r="FT191" i="1"/>
  <c r="HP167" i="1"/>
  <c r="GR167" i="1"/>
  <c r="FT167" i="1"/>
  <c r="DA167" i="1"/>
  <c r="WQ167" i="1" s="1"/>
  <c r="XO167" i="1" s="1"/>
  <c r="HP70" i="1"/>
  <c r="GR70" i="1"/>
  <c r="FT70" i="1"/>
  <c r="DA70" i="1"/>
  <c r="WQ70" i="1" s="1"/>
  <c r="XO70" i="1" s="1"/>
  <c r="HP47" i="1"/>
  <c r="GR47" i="1"/>
  <c r="FT47" i="1"/>
  <c r="DA47" i="1"/>
  <c r="WQ47" i="1" s="1"/>
  <c r="XO47" i="1" s="1"/>
  <c r="EU136" i="1"/>
  <c r="DW136" i="1"/>
  <c r="EW171" i="1"/>
  <c r="BE198" i="1"/>
  <c r="EW26" i="1"/>
  <c r="DY26" i="1"/>
  <c r="DA21" i="1"/>
  <c r="WQ21" i="1" s="1"/>
  <c r="XO21" i="1" s="1"/>
  <c r="HP21" i="1"/>
  <c r="GR21" i="1"/>
  <c r="FT21" i="1"/>
  <c r="DA101" i="1"/>
  <c r="WQ101" i="1" s="1"/>
  <c r="XO101" i="1" s="1"/>
  <c r="HP101" i="1"/>
  <c r="GR101" i="1"/>
  <c r="FT101" i="1"/>
  <c r="DA184" i="1"/>
  <c r="WQ184" i="1" s="1"/>
  <c r="XO184" i="1" s="1"/>
  <c r="HP184" i="1"/>
  <c r="GR184" i="1"/>
  <c r="FT184" i="1"/>
  <c r="DA159" i="1"/>
  <c r="WQ159" i="1" s="1"/>
  <c r="XO159" i="1" s="1"/>
  <c r="HP159" i="1"/>
  <c r="GR159" i="1"/>
  <c r="FT159" i="1"/>
  <c r="DA69" i="1"/>
  <c r="WQ69" i="1" s="1"/>
  <c r="XO69" i="1" s="1"/>
  <c r="HP69" i="1"/>
  <c r="GR69" i="1"/>
  <c r="FT69" i="1"/>
  <c r="CZ131" i="1"/>
  <c r="WP131" i="1" s="1"/>
  <c r="XN131" i="1" s="1"/>
  <c r="HO131" i="1"/>
  <c r="GQ131" i="1"/>
  <c r="FS131" i="1"/>
  <c r="DA73" i="1"/>
  <c r="HP73" i="1"/>
  <c r="GR73" i="1"/>
  <c r="FT73" i="1"/>
  <c r="DA107" i="1"/>
  <c r="WQ107" i="1" s="1"/>
  <c r="XO107" i="1" s="1"/>
  <c r="HP107" i="1"/>
  <c r="GR107" i="1"/>
  <c r="FT107" i="1"/>
  <c r="BE194" i="1"/>
  <c r="BE64" i="1"/>
  <c r="EU148" i="1"/>
  <c r="DW148" i="1"/>
  <c r="HP90" i="1"/>
  <c r="GR90" i="1"/>
  <c r="FT90" i="1"/>
  <c r="DA90" i="1"/>
  <c r="WQ90" i="1" s="1"/>
  <c r="XO90" i="1" s="1"/>
  <c r="DA186" i="1"/>
  <c r="WQ186" i="1" s="1"/>
  <c r="XO186" i="1" s="1"/>
  <c r="HP186" i="1"/>
  <c r="GR186" i="1"/>
  <c r="FT186" i="1"/>
  <c r="EV138" i="1"/>
  <c r="DX138" i="1"/>
  <c r="CZ193" i="1"/>
  <c r="WP193" i="1" s="1"/>
  <c r="XN193" i="1" s="1"/>
  <c r="HO193" i="1"/>
  <c r="FS193" i="1"/>
  <c r="GQ193" i="1"/>
  <c r="DA40" i="1"/>
  <c r="WQ40" i="1" s="1"/>
  <c r="XO40" i="1" s="1"/>
  <c r="HP40" i="1"/>
  <c r="GR40" i="1"/>
  <c r="FT40" i="1"/>
  <c r="DA170" i="1"/>
  <c r="WQ170" i="1" s="1"/>
  <c r="XO170" i="1" s="1"/>
  <c r="HP170" i="1"/>
  <c r="GR170" i="1"/>
  <c r="FT170" i="1"/>
  <c r="CZ207" i="1"/>
  <c r="WP207" i="1" s="1"/>
  <c r="XN207" i="1" s="1"/>
  <c r="HO207" i="1"/>
  <c r="GQ207" i="1"/>
  <c r="FS207" i="1"/>
  <c r="BE141" i="1"/>
  <c r="CZ206" i="1"/>
  <c r="WP206" i="1" s="1"/>
  <c r="XN206" i="1" s="1"/>
  <c r="HO206" i="1"/>
  <c r="GQ206" i="1"/>
  <c r="FS206" i="1"/>
  <c r="BE162" i="1"/>
  <c r="BE177" i="1"/>
  <c r="ET92" i="1"/>
  <c r="DV92" i="1"/>
  <c r="BE152" i="1"/>
  <c r="DA83" i="1"/>
  <c r="WQ83" i="1" s="1"/>
  <c r="XO83" i="1" s="1"/>
  <c r="HP83" i="1"/>
  <c r="GR83" i="1"/>
  <c r="FT83" i="1"/>
  <c r="DA157" i="1"/>
  <c r="WQ157" i="1" s="1"/>
  <c r="XO157" i="1" s="1"/>
  <c r="HP157" i="1"/>
  <c r="GR157" i="1"/>
  <c r="FT157" i="1"/>
  <c r="DA103" i="1"/>
  <c r="HP103" i="1"/>
  <c r="GR103" i="1"/>
  <c r="FT103" i="1"/>
  <c r="DA146" i="1"/>
  <c r="WQ146" i="1" s="1"/>
  <c r="XO146" i="1" s="1"/>
  <c r="HP146" i="1"/>
  <c r="GR146" i="1"/>
  <c r="FT146" i="1"/>
  <c r="HP27" i="1"/>
  <c r="GR27" i="1"/>
  <c r="FT27" i="1"/>
  <c r="DA27" i="1"/>
  <c r="WQ27" i="1" s="1"/>
  <c r="XO27" i="1" s="1"/>
  <c r="HP35" i="1"/>
  <c r="GR35" i="1"/>
  <c r="FT35" i="1"/>
  <c r="DA35" i="1"/>
  <c r="WQ35" i="1" s="1"/>
  <c r="XO35" i="1" s="1"/>
  <c r="EU209" i="1"/>
  <c r="DW209" i="1"/>
  <c r="EU96" i="1"/>
  <c r="DW96" i="1"/>
  <c r="EU132" i="1"/>
  <c r="DW132" i="1"/>
  <c r="EU195" i="1"/>
  <c r="DW195" i="1"/>
  <c r="BE108" i="1"/>
  <c r="ET211" i="1"/>
  <c r="DV211" i="1"/>
  <c r="DA61" i="1"/>
  <c r="WQ61" i="1" s="1"/>
  <c r="XO61" i="1" s="1"/>
  <c r="HP61" i="1"/>
  <c r="GR61" i="1"/>
  <c r="FT61" i="1"/>
  <c r="GR18" i="1"/>
  <c r="FT18" i="1"/>
  <c r="HP18" i="1"/>
  <c r="DA18" i="1"/>
  <c r="WQ18" i="1" s="1"/>
  <c r="XO18" i="1" s="1"/>
  <c r="EV188" i="1"/>
  <c r="DX188" i="1"/>
  <c r="BE100" i="1"/>
  <c r="EU112" i="1"/>
  <c r="DW112" i="1"/>
  <c r="EU114" i="1"/>
  <c r="DW114" i="1"/>
  <c r="BE45" i="1"/>
  <c r="DA91" i="1"/>
  <c r="WQ91" i="1" s="1"/>
  <c r="XO91" i="1" s="1"/>
  <c r="HP91" i="1"/>
  <c r="GR91" i="1"/>
  <c r="FT91" i="1"/>
  <c r="EU126" i="1"/>
  <c r="DW126" i="1"/>
  <c r="EU41" i="1"/>
  <c r="DW41" i="1"/>
  <c r="EV85" i="1"/>
  <c r="DX85" i="1"/>
  <c r="BE208" i="1"/>
  <c r="EW189" i="1"/>
  <c r="DA111" i="1"/>
  <c r="WQ111" i="1" s="1"/>
  <c r="XO111" i="1" s="1"/>
  <c r="HP111" i="1"/>
  <c r="GR111" i="1"/>
  <c r="FT111" i="1"/>
  <c r="DA179" i="1"/>
  <c r="HP179" i="1"/>
  <c r="GR179" i="1"/>
  <c r="FT179" i="1"/>
  <c r="DA48" i="1"/>
  <c r="WQ48" i="1" s="1"/>
  <c r="XO48" i="1" s="1"/>
  <c r="HP48" i="1"/>
  <c r="GR48" i="1"/>
  <c r="FT48" i="1"/>
  <c r="DA99" i="1"/>
  <c r="WQ99" i="1" s="1"/>
  <c r="XO99" i="1" s="1"/>
  <c r="HP99" i="1"/>
  <c r="GR99" i="1"/>
  <c r="FT99" i="1"/>
  <c r="DA161" i="1"/>
  <c r="HP161" i="1"/>
  <c r="GR161" i="1"/>
  <c r="FT161" i="1"/>
  <c r="HP98" i="1"/>
  <c r="GR98" i="1"/>
  <c r="FT98" i="1"/>
  <c r="DA98" i="1"/>
  <c r="WQ98" i="1" s="1"/>
  <c r="XO98" i="1" s="1"/>
  <c r="DA117" i="1"/>
  <c r="WQ117" i="1" s="1"/>
  <c r="XO117" i="1" s="1"/>
  <c r="HP117" i="1"/>
  <c r="GR117" i="1"/>
  <c r="FT117" i="1"/>
  <c r="GR85" i="1"/>
  <c r="HP85" i="1"/>
  <c r="DA85" i="1"/>
  <c r="FT85" i="1"/>
  <c r="HP26" i="1"/>
  <c r="FT26" i="1"/>
  <c r="GR26" i="1"/>
  <c r="DA26" i="1"/>
  <c r="WQ26" i="1" s="1"/>
  <c r="XO26" i="1" s="1"/>
  <c r="DA46" i="1"/>
  <c r="WQ46" i="1" s="1"/>
  <c r="XO46" i="1" s="1"/>
  <c r="HP46" i="1"/>
  <c r="GR46" i="1"/>
  <c r="FT46" i="1"/>
  <c r="DA163" i="1"/>
  <c r="WQ163" i="1" s="1"/>
  <c r="XO163" i="1" s="1"/>
  <c r="HP163" i="1"/>
  <c r="GR163" i="1"/>
  <c r="FT163" i="1"/>
  <c r="CZ143" i="1"/>
  <c r="WP143" i="1" s="1"/>
  <c r="XN143" i="1" s="1"/>
  <c r="HO143" i="1"/>
  <c r="GQ143" i="1"/>
  <c r="FS143" i="1"/>
  <c r="EU21" i="1"/>
  <c r="DW21" i="1"/>
  <c r="BE202" i="1"/>
  <c r="BE211" i="1"/>
  <c r="DA199" i="1"/>
  <c r="WQ199" i="1" s="1"/>
  <c r="XO199" i="1" s="1"/>
  <c r="HP199" i="1"/>
  <c r="GR199" i="1"/>
  <c r="FT199" i="1"/>
  <c r="BE153" i="1"/>
  <c r="HP65" i="1"/>
  <c r="GR65" i="1"/>
  <c r="FT65" i="1"/>
  <c r="DA65" i="1"/>
  <c r="WQ65" i="1" s="1"/>
  <c r="XO65" i="1" s="1"/>
  <c r="HQ164" i="1"/>
  <c r="GS164" i="1"/>
  <c r="FU164" i="1"/>
  <c r="HQ195" i="1"/>
  <c r="GS195" i="1"/>
  <c r="FU195" i="1"/>
  <c r="HP114" i="1"/>
  <c r="GR114" i="1"/>
  <c r="FT114" i="1"/>
  <c r="DA114" i="1"/>
  <c r="WQ114" i="1" s="1"/>
  <c r="XO114" i="1" s="1"/>
  <c r="HP51" i="1"/>
  <c r="GR51" i="1"/>
  <c r="FT51" i="1"/>
  <c r="DA51" i="1"/>
  <c r="WQ51" i="1" s="1"/>
  <c r="XO51" i="1" s="1"/>
  <c r="HP156" i="1"/>
  <c r="GR156" i="1"/>
  <c r="FT156" i="1"/>
  <c r="DA156" i="1"/>
  <c r="WQ156" i="1" s="1"/>
  <c r="XO156" i="1" s="1"/>
  <c r="EU194" i="1"/>
  <c r="DW194" i="1"/>
  <c r="EU64" i="1"/>
  <c r="DW64" i="1"/>
  <c r="CZ124" i="1"/>
  <c r="WP124" i="1" s="1"/>
  <c r="XN124" i="1" s="1"/>
  <c r="HO124" i="1"/>
  <c r="GQ124" i="1"/>
  <c r="FS124" i="1"/>
  <c r="DA197" i="1"/>
  <c r="WQ197" i="1" s="1"/>
  <c r="XO197" i="1" s="1"/>
  <c r="HP197" i="1"/>
  <c r="GR197" i="1"/>
  <c r="FT197" i="1"/>
  <c r="EU187" i="1"/>
  <c r="DW187" i="1"/>
  <c r="EU129" i="1"/>
  <c r="DW129" i="1"/>
  <c r="EU37" i="1"/>
  <c r="DW37" i="1"/>
  <c r="CZ24" i="1"/>
  <c r="WP24" i="1" s="1"/>
  <c r="XN24" i="1" s="1"/>
  <c r="HO24" i="1"/>
  <c r="GQ24" i="1"/>
  <c r="FS24" i="1"/>
  <c r="EU158" i="1"/>
  <c r="DW158" i="1"/>
  <c r="EU104" i="1"/>
  <c r="DW104" i="1"/>
  <c r="HO139" i="1"/>
  <c r="FS139" i="1"/>
  <c r="CZ139" i="1"/>
  <c r="WP139" i="1" s="1"/>
  <c r="XN139" i="1" s="1"/>
  <c r="GQ139" i="1"/>
  <c r="EW43" i="1" l="1"/>
  <c r="AH76" i="1"/>
  <c r="EW185" i="1"/>
  <c r="DY128" i="1"/>
  <c r="DY110" i="1"/>
  <c r="DY122" i="1"/>
  <c r="EW133" i="1"/>
  <c r="EW157" i="1"/>
  <c r="PU105" i="1"/>
  <c r="SU212" i="1"/>
  <c r="VI212" i="1" s="1"/>
  <c r="SQ216" i="1"/>
  <c r="VE216" i="1" s="1"/>
  <c r="EV149" i="1"/>
  <c r="OY40" i="1"/>
  <c r="QS198" i="1"/>
  <c r="RS147" i="1"/>
  <c r="OW148" i="1"/>
  <c r="QU51" i="1"/>
  <c r="RS98" i="1"/>
  <c r="RS160" i="1"/>
  <c r="RR195" i="1"/>
  <c r="QT64" i="1"/>
  <c r="OY183" i="1"/>
  <c r="RS71" i="1"/>
  <c r="RR108" i="1"/>
  <c r="DY118" i="1"/>
  <c r="EW149" i="1"/>
  <c r="QU24" i="1"/>
  <c r="QU40" i="1"/>
  <c r="QS148" i="1"/>
  <c r="PW164" i="1"/>
  <c r="OY70" i="1"/>
  <c r="OX195" i="1"/>
  <c r="OX162" i="1"/>
  <c r="QU183" i="1"/>
  <c r="OX108" i="1"/>
  <c r="PV45" i="1"/>
  <c r="PU68" i="1"/>
  <c r="QS130" i="1"/>
  <c r="SH216" i="1"/>
  <c r="UV216" i="1" s="1"/>
  <c r="EW99" i="1"/>
  <c r="DY143" i="1"/>
  <c r="EW167" i="1"/>
  <c r="DY36" i="1"/>
  <c r="EW20" i="1"/>
  <c r="OC20" i="1" s="1"/>
  <c r="RU20" i="1" s="1"/>
  <c r="DY127" i="1"/>
  <c r="DY79" i="1"/>
  <c r="DY164" i="1"/>
  <c r="UF164" i="1" s="1"/>
  <c r="EW82" i="1"/>
  <c r="OC82" i="1" s="1"/>
  <c r="PA82" i="1" s="1"/>
  <c r="EW156" i="1"/>
  <c r="EW55" i="1"/>
  <c r="OX187" i="1"/>
  <c r="ST215" i="1"/>
  <c r="VH215" i="1" s="1"/>
  <c r="TA215" i="1"/>
  <c r="VO215" i="1" s="1"/>
  <c r="SU216" i="1"/>
  <c r="VI216" i="1" s="1"/>
  <c r="PW149" i="1"/>
  <c r="SZ216" i="1"/>
  <c r="VN216" i="1" s="1"/>
  <c r="RR125" i="1"/>
  <c r="QT87" i="1"/>
  <c r="DY145" i="1"/>
  <c r="RS36" i="1"/>
  <c r="OY185" i="1"/>
  <c r="PV136" i="1"/>
  <c r="PV177" i="1"/>
  <c r="OX102" i="1"/>
  <c r="OY189" i="1"/>
  <c r="DY115" i="1"/>
  <c r="PW133" i="1"/>
  <c r="PV96" i="1"/>
  <c r="RR201" i="1"/>
  <c r="PV81" i="1"/>
  <c r="TD216" i="1"/>
  <c r="VR216" i="1" s="1"/>
  <c r="SM216" i="1"/>
  <c r="VA216" i="1" s="1"/>
  <c r="DY180" i="1"/>
  <c r="DY131" i="1"/>
  <c r="EW91" i="1"/>
  <c r="OC91" i="1" s="1"/>
  <c r="RU91" i="1" s="1"/>
  <c r="EW173" i="1"/>
  <c r="OC173" i="1" s="1"/>
  <c r="OY119" i="1"/>
  <c r="PV84" i="1"/>
  <c r="RQ49" i="1"/>
  <c r="PA103" i="1"/>
  <c r="OW72" i="1"/>
  <c r="SK215" i="1"/>
  <c r="UY215" i="1" s="1"/>
  <c r="RQ130" i="1"/>
  <c r="PU101" i="1"/>
  <c r="QS199" i="1"/>
  <c r="OY24" i="1"/>
  <c r="RS40" i="1"/>
  <c r="RQ198" i="1"/>
  <c r="QU147" i="1"/>
  <c r="PU148" i="1"/>
  <c r="RS51" i="1"/>
  <c r="QU164" i="1"/>
  <c r="QU98" i="1"/>
  <c r="QU70" i="1"/>
  <c r="QU160" i="1"/>
  <c r="QT168" i="1"/>
  <c r="RR162" i="1"/>
  <c r="RR64" i="1"/>
  <c r="QW58" i="1"/>
  <c r="PW183" i="1"/>
  <c r="OY71" i="1"/>
  <c r="OX45" i="1"/>
  <c r="QS68" i="1"/>
  <c r="QS62" i="1"/>
  <c r="RQ46" i="1"/>
  <c r="PW24" i="1"/>
  <c r="RQ148" i="1"/>
  <c r="PW51" i="1"/>
  <c r="OY164" i="1"/>
  <c r="OY98" i="1"/>
  <c r="PW70" i="1"/>
  <c r="OY160" i="1"/>
  <c r="OX168" i="1"/>
  <c r="PV162" i="1"/>
  <c r="PV64" i="1"/>
  <c r="PA58" i="1"/>
  <c r="RS183" i="1"/>
  <c r="QU71" i="1"/>
  <c r="QT45" i="1"/>
  <c r="OW68" i="1"/>
  <c r="OW62" i="1"/>
  <c r="PU46" i="1"/>
  <c r="DY113" i="1"/>
  <c r="OY36" i="1"/>
  <c r="PW185" i="1"/>
  <c r="PW119" i="1"/>
  <c r="OX125" i="1"/>
  <c r="QT84" i="1"/>
  <c r="QU149" i="1"/>
  <c r="QU133" i="1"/>
  <c r="QT136" i="1"/>
  <c r="OW49" i="1"/>
  <c r="QT177" i="1"/>
  <c r="PV187" i="1"/>
  <c r="QT96" i="1"/>
  <c r="PV102" i="1"/>
  <c r="PY103" i="1"/>
  <c r="OX201" i="1"/>
  <c r="RR87" i="1"/>
  <c r="PW189" i="1"/>
  <c r="QT81" i="1"/>
  <c r="PU72" i="1"/>
  <c r="QS165" i="1"/>
  <c r="SR216" i="1"/>
  <c r="VF216" i="1" s="1"/>
  <c r="SN216" i="1"/>
  <c r="VB216" i="1" s="1"/>
  <c r="SI216" i="1"/>
  <c r="UW216" i="1" s="1"/>
  <c r="SY216" i="1"/>
  <c r="VM216" i="1" s="1"/>
  <c r="SI215" i="1"/>
  <c r="UW215" i="1" s="1"/>
  <c r="SH215" i="1"/>
  <c r="UV215" i="1" s="1"/>
  <c r="TE215" i="1"/>
  <c r="VS215" i="1" s="1"/>
  <c r="DY94" i="1"/>
  <c r="UF94" i="1" s="1"/>
  <c r="DY200" i="1"/>
  <c r="DY191" i="1"/>
  <c r="DY139" i="1"/>
  <c r="QU36" i="1"/>
  <c r="QU185" i="1"/>
  <c r="QU119" i="1"/>
  <c r="PV125" i="1"/>
  <c r="RR84" i="1"/>
  <c r="RS149" i="1"/>
  <c r="RS133" i="1"/>
  <c r="RR136" i="1"/>
  <c r="PU49" i="1"/>
  <c r="RR177" i="1"/>
  <c r="QT187" i="1"/>
  <c r="RR96" i="1"/>
  <c r="QT102" i="1"/>
  <c r="QW103" i="1"/>
  <c r="PV201" i="1"/>
  <c r="OX87" i="1"/>
  <c r="QU189" i="1"/>
  <c r="RR81" i="1"/>
  <c r="QS72" i="1"/>
  <c r="RQ174" i="1"/>
  <c r="SJ216" i="1"/>
  <c r="UX216" i="1" s="1"/>
  <c r="TC216" i="1"/>
  <c r="VQ216" i="1" s="1"/>
  <c r="SR215" i="1"/>
  <c r="VF215" i="1" s="1"/>
  <c r="WP133" i="1"/>
  <c r="XN133" i="1" s="1"/>
  <c r="MF133" i="1"/>
  <c r="IN133" i="1"/>
  <c r="FT133" i="1"/>
  <c r="HP133" i="1"/>
  <c r="LH133" i="1"/>
  <c r="DA133" i="1"/>
  <c r="UF133" i="1" s="1"/>
  <c r="JL133" i="1"/>
  <c r="GR133" i="1"/>
  <c r="ND133" i="1"/>
  <c r="KJ133" i="1"/>
  <c r="EW193" i="1"/>
  <c r="DY147" i="1"/>
  <c r="DY119" i="1"/>
  <c r="AG119" i="1" s="1"/>
  <c r="DY106" i="1"/>
  <c r="PW36" i="1"/>
  <c r="RS185" i="1"/>
  <c r="RS119" i="1"/>
  <c r="QT125" i="1"/>
  <c r="OX84" i="1"/>
  <c r="OY149" i="1"/>
  <c r="OY133" i="1"/>
  <c r="OX136" i="1"/>
  <c r="QS49" i="1"/>
  <c r="OX177" i="1"/>
  <c r="RR187" i="1"/>
  <c r="OX96" i="1"/>
  <c r="RR102" i="1"/>
  <c r="RU103" i="1"/>
  <c r="QT201" i="1"/>
  <c r="PV87" i="1"/>
  <c r="RS189" i="1"/>
  <c r="OX81" i="1"/>
  <c r="RQ72" i="1"/>
  <c r="DY135" i="1"/>
  <c r="SP215" i="1"/>
  <c r="VD215" i="1" s="1"/>
  <c r="SO215" i="1"/>
  <c r="VC215" i="1" s="1"/>
  <c r="SS215" i="1"/>
  <c r="VG215" i="1" s="1"/>
  <c r="DY114" i="1"/>
  <c r="DY142" i="1"/>
  <c r="DY83" i="1"/>
  <c r="UF83" i="1" s="1"/>
  <c r="EW66" i="1"/>
  <c r="OC66" i="1" s="1"/>
  <c r="QW66" i="1" s="1"/>
  <c r="DY70" i="1"/>
  <c r="UF70" i="1" s="1"/>
  <c r="SL215" i="1"/>
  <c r="UZ215" i="1" s="1"/>
  <c r="SX215" i="1"/>
  <c r="VL215" i="1" s="1"/>
  <c r="SW215" i="1"/>
  <c r="VK215" i="1" s="1"/>
  <c r="TB215" i="1"/>
  <c r="VP215" i="1" s="1"/>
  <c r="YT216" i="1"/>
  <c r="QS176" i="1"/>
  <c r="YI176" i="1"/>
  <c r="OW86" i="1"/>
  <c r="YI86" i="1"/>
  <c r="PW17" i="1"/>
  <c r="YK17" i="1"/>
  <c r="QT200" i="1"/>
  <c r="YJ200" i="1"/>
  <c r="PU42" i="1"/>
  <c r="YI42" i="1"/>
  <c r="OX49" i="1"/>
  <c r="YJ49" i="1"/>
  <c r="OX152" i="1"/>
  <c r="YJ152" i="1"/>
  <c r="RS59" i="1"/>
  <c r="YK59" i="1"/>
  <c r="PW39" i="1"/>
  <c r="YK39" i="1"/>
  <c r="QS154" i="1"/>
  <c r="YI154" i="1"/>
  <c r="PW180" i="1"/>
  <c r="YK180" i="1"/>
  <c r="RQ155" i="1"/>
  <c r="YI155" i="1"/>
  <c r="OW93" i="1"/>
  <c r="YI93" i="1"/>
  <c r="OX25" i="1"/>
  <c r="YJ25" i="1"/>
  <c r="RR43" i="1"/>
  <c r="YJ43" i="1"/>
  <c r="RR148" i="1"/>
  <c r="YJ148" i="1"/>
  <c r="RQ163" i="1"/>
  <c r="YI163" i="1"/>
  <c r="QS65" i="1"/>
  <c r="YI65" i="1"/>
  <c r="OY48" i="1"/>
  <c r="YK48" i="1"/>
  <c r="OY43" i="1"/>
  <c r="YK43" i="1"/>
  <c r="RS131" i="1"/>
  <c r="YK131" i="1"/>
  <c r="QT41" i="1"/>
  <c r="YJ41" i="1"/>
  <c r="QU137" i="1"/>
  <c r="YK137" i="1"/>
  <c r="OW144" i="1"/>
  <c r="YI144" i="1"/>
  <c r="EW140" i="1"/>
  <c r="OC140" i="1" s="1"/>
  <c r="RR25" i="1"/>
  <c r="PV49" i="1"/>
  <c r="OW163" i="1"/>
  <c r="OW105" i="1"/>
  <c r="YI105" i="1"/>
  <c r="OW165" i="1"/>
  <c r="YI165" i="1"/>
  <c r="QS174" i="1"/>
  <c r="YI174" i="1"/>
  <c r="OW146" i="1"/>
  <c r="YI146" i="1"/>
  <c r="RQ101" i="1"/>
  <c r="YI101" i="1"/>
  <c r="PU124" i="1"/>
  <c r="YI124" i="1"/>
  <c r="PU199" i="1"/>
  <c r="YI199" i="1"/>
  <c r="OW130" i="1"/>
  <c r="YI130" i="1"/>
  <c r="QS210" i="1"/>
  <c r="YI210" i="1"/>
  <c r="PW115" i="1"/>
  <c r="YK115" i="1"/>
  <c r="QT129" i="1"/>
  <c r="YJ129" i="1"/>
  <c r="RR28" i="1"/>
  <c r="YJ28" i="1"/>
  <c r="RQ186" i="1"/>
  <c r="YI186" i="1"/>
  <c r="PW31" i="1"/>
  <c r="YK31" i="1"/>
  <c r="OY66" i="1"/>
  <c r="YK66" i="1"/>
  <c r="OX184" i="1"/>
  <c r="YJ184" i="1"/>
  <c r="RS191" i="1"/>
  <c r="YK191" i="1"/>
  <c r="RR192" i="1"/>
  <c r="YJ192" i="1"/>
  <c r="QT48" i="1"/>
  <c r="YJ48" i="1"/>
  <c r="PU117" i="1"/>
  <c r="YI117" i="1"/>
  <c r="RQ56" i="1"/>
  <c r="YI56" i="1"/>
  <c r="RS193" i="1"/>
  <c r="YK193" i="1"/>
  <c r="PV208" i="1"/>
  <c r="YJ208" i="1"/>
  <c r="OY157" i="1"/>
  <c r="YK157" i="1"/>
  <c r="RT213" i="1"/>
  <c r="YL213" i="1"/>
  <c r="OW61" i="1"/>
  <c r="YI61" i="1"/>
  <c r="OY122" i="1"/>
  <c r="YK122" i="1"/>
  <c r="OY151" i="1"/>
  <c r="YK151" i="1"/>
  <c r="RS67" i="1"/>
  <c r="YK67" i="1"/>
  <c r="RS156" i="1"/>
  <c r="YK156" i="1"/>
  <c r="QT149" i="1"/>
  <c r="YJ149" i="1"/>
  <c r="PA161" i="1"/>
  <c r="YM161" i="1"/>
  <c r="DY102" i="1"/>
  <c r="QT28" i="1"/>
  <c r="PW43" i="1"/>
  <c r="QT43" i="1"/>
  <c r="OY191" i="1"/>
  <c r="PY161" i="1"/>
  <c r="PW48" i="1"/>
  <c r="RR48" i="1"/>
  <c r="OW186" i="1"/>
  <c r="RQ166" i="1"/>
  <c r="YI166" i="1"/>
  <c r="QS182" i="1"/>
  <c r="YI182" i="1"/>
  <c r="RQ150" i="1"/>
  <c r="YI150" i="1"/>
  <c r="RT58" i="1"/>
  <c r="YL58" i="1"/>
  <c r="RS113" i="1"/>
  <c r="YK113" i="1"/>
  <c r="OY88" i="1"/>
  <c r="YK88" i="1"/>
  <c r="PW203" i="1"/>
  <c r="YK203" i="1"/>
  <c r="QT60" i="1"/>
  <c r="YJ60" i="1"/>
  <c r="RQ116" i="1"/>
  <c r="YI116" i="1"/>
  <c r="QS159" i="1"/>
  <c r="YI159" i="1"/>
  <c r="RQ80" i="1"/>
  <c r="YI80" i="1"/>
  <c r="RS206" i="1"/>
  <c r="YK206" i="1"/>
  <c r="PW106" i="1"/>
  <c r="YK106" i="1"/>
  <c r="OY142" i="1"/>
  <c r="YK142" i="1"/>
  <c r="RS94" i="1"/>
  <c r="YK94" i="1"/>
  <c r="QU118" i="1"/>
  <c r="YK118" i="1"/>
  <c r="OY127" i="1"/>
  <c r="YK127" i="1"/>
  <c r="RS140" i="1"/>
  <c r="YK140" i="1"/>
  <c r="OY28" i="1"/>
  <c r="YK28" i="1"/>
  <c r="PV181" i="1"/>
  <c r="YJ181" i="1"/>
  <c r="RS143" i="1"/>
  <c r="YK143" i="1"/>
  <c r="PY179" i="1"/>
  <c r="YM179" i="1"/>
  <c r="OW205" i="1"/>
  <c r="YI205" i="1"/>
  <c r="PA73" i="1"/>
  <c r="YM73" i="1"/>
  <c r="PU109" i="1"/>
  <c r="YI109" i="1"/>
  <c r="OW34" i="1"/>
  <c r="YI34" i="1"/>
  <c r="OW54" i="1"/>
  <c r="YI54" i="1"/>
  <c r="RR141" i="1"/>
  <c r="YJ141" i="1"/>
  <c r="OX104" i="1"/>
  <c r="YJ104" i="1"/>
  <c r="OY22" i="1"/>
  <c r="YK22" i="1"/>
  <c r="PV137" i="1"/>
  <c r="YJ137" i="1"/>
  <c r="PV135" i="1"/>
  <c r="YJ135" i="1"/>
  <c r="OX29" i="1"/>
  <c r="YJ29" i="1"/>
  <c r="OW107" i="1"/>
  <c r="YI107" i="1"/>
  <c r="PY50" i="1"/>
  <c r="YM50" i="1"/>
  <c r="PV69" i="1"/>
  <c r="YJ69" i="1"/>
  <c r="PW23" i="1"/>
  <c r="YK23" i="1"/>
  <c r="OY173" i="1"/>
  <c r="YK173" i="1"/>
  <c r="RS178" i="1"/>
  <c r="YK178" i="1"/>
  <c r="QU74" i="1"/>
  <c r="YK74" i="1"/>
  <c r="OY91" i="1"/>
  <c r="YK91" i="1"/>
  <c r="OX172" i="1"/>
  <c r="YJ172" i="1"/>
  <c r="RS167" i="1"/>
  <c r="YK167" i="1"/>
  <c r="QU200" i="1"/>
  <c r="YK200" i="1"/>
  <c r="QT127" i="1"/>
  <c r="YJ127" i="1"/>
  <c r="OY75" i="1"/>
  <c r="YK75" i="1"/>
  <c r="PU33" i="1"/>
  <c r="YI33" i="1"/>
  <c r="OX209" i="1"/>
  <c r="YJ209" i="1"/>
  <c r="OX53" i="1"/>
  <c r="YJ53" i="1"/>
  <c r="EW47" i="1"/>
  <c r="DY203" i="1"/>
  <c r="RS17" i="1"/>
  <c r="OX192" i="1"/>
  <c r="RS137" i="1"/>
  <c r="OY156" i="1"/>
  <c r="RR200" i="1"/>
  <c r="PU86" i="1"/>
  <c r="PA213" i="1"/>
  <c r="YM213" i="1"/>
  <c r="OW196" i="1"/>
  <c r="YI196" i="1"/>
  <c r="RR175" i="1"/>
  <c r="YJ175" i="1"/>
  <c r="OW35" i="1"/>
  <c r="YI35" i="1"/>
  <c r="RS32" i="1"/>
  <c r="YK32" i="1"/>
  <c r="RU76" i="1"/>
  <c r="YM76" i="1"/>
  <c r="PW204" i="1"/>
  <c r="YK204" i="1"/>
  <c r="RR33" i="1"/>
  <c r="YJ33" i="1"/>
  <c r="RR19" i="1"/>
  <c r="YJ19" i="1"/>
  <c r="RQ170" i="1"/>
  <c r="YI170" i="1"/>
  <c r="RQ89" i="1"/>
  <c r="YI89" i="1"/>
  <c r="PX76" i="1"/>
  <c r="YL76" i="1"/>
  <c r="PW82" i="1"/>
  <c r="YK82" i="1"/>
  <c r="OY135" i="1"/>
  <c r="YK135" i="1"/>
  <c r="PW47" i="1"/>
  <c r="YK47" i="1"/>
  <c r="PW55" i="1"/>
  <c r="YK55" i="1"/>
  <c r="PW78" i="1"/>
  <c r="YK78" i="1"/>
  <c r="PW79" i="1"/>
  <c r="YK79" i="1"/>
  <c r="RS44" i="1"/>
  <c r="YK44" i="1"/>
  <c r="OX144" i="1"/>
  <c r="YJ144" i="1"/>
  <c r="OX183" i="1"/>
  <c r="YJ183" i="1"/>
  <c r="RS110" i="1"/>
  <c r="YK110" i="1"/>
  <c r="QU30" i="1"/>
  <c r="YK30" i="1"/>
  <c r="OW121" i="1"/>
  <c r="YI121" i="1"/>
  <c r="PU120" i="1"/>
  <c r="YI120" i="1"/>
  <c r="RU188" i="1"/>
  <c r="YM188" i="1"/>
  <c r="OW38" i="1"/>
  <c r="YI38" i="1"/>
  <c r="PX77" i="1"/>
  <c r="YL77" i="1"/>
  <c r="QT37" i="1"/>
  <c r="YJ37" i="1"/>
  <c r="OX158" i="1"/>
  <c r="YJ158" i="1"/>
  <c r="RR100" i="1"/>
  <c r="YJ100" i="1"/>
  <c r="OY99" i="1"/>
  <c r="YK99" i="1"/>
  <c r="QU123" i="1"/>
  <c r="YK123" i="1"/>
  <c r="QU145" i="1"/>
  <c r="YK145" i="1"/>
  <c r="QS111" i="1"/>
  <c r="YI111" i="1"/>
  <c r="OW90" i="1"/>
  <c r="YI90" i="1"/>
  <c r="PU97" i="1"/>
  <c r="YI97" i="1"/>
  <c r="OY139" i="1"/>
  <c r="YK139" i="1"/>
  <c r="PW27" i="1"/>
  <c r="YK27" i="1"/>
  <c r="OX154" i="1"/>
  <c r="YJ154" i="1"/>
  <c r="OY169" i="1"/>
  <c r="YK169" i="1"/>
  <c r="OY171" i="1"/>
  <c r="YK171" i="1"/>
  <c r="PW19" i="1"/>
  <c r="YK19" i="1"/>
  <c r="OY52" i="1"/>
  <c r="YK52" i="1"/>
  <c r="OY102" i="1"/>
  <c r="YK102" i="1"/>
  <c r="PV193" i="1"/>
  <c r="YJ193" i="1"/>
  <c r="PV132" i="1"/>
  <c r="YJ132" i="1"/>
  <c r="OX112" i="1"/>
  <c r="YJ112" i="1"/>
  <c r="RS181" i="1"/>
  <c r="YK181" i="1"/>
  <c r="YL190" i="1"/>
  <c r="OZ190" i="1"/>
  <c r="RT190" i="1"/>
  <c r="PX190" i="1"/>
  <c r="QV190" i="1"/>
  <c r="RQ117" i="1"/>
  <c r="PV41" i="1"/>
  <c r="PW66" i="1"/>
  <c r="RR129" i="1"/>
  <c r="QT208" i="1"/>
  <c r="PW151" i="1"/>
  <c r="OX148" i="1"/>
  <c r="PU61" i="1"/>
  <c r="OW42" i="1"/>
  <c r="RQ105" i="1"/>
  <c r="PU174" i="1"/>
  <c r="QS101" i="1"/>
  <c r="OW124" i="1"/>
  <c r="RQ146" i="1"/>
  <c r="OW199" i="1"/>
  <c r="RQ165" i="1"/>
  <c r="SS216" i="1"/>
  <c r="VG216" i="1" s="1"/>
  <c r="SL216" i="1"/>
  <c r="UZ216" i="1" s="1"/>
  <c r="QU39" i="1"/>
  <c r="PV152" i="1"/>
  <c r="PW59" i="1"/>
  <c r="OY193" i="1"/>
  <c r="RQ154" i="1"/>
  <c r="PW122" i="1"/>
  <c r="OY131" i="1"/>
  <c r="RR149" i="1"/>
  <c r="QU180" i="1"/>
  <c r="PU144" i="1"/>
  <c r="RQ65" i="1"/>
  <c r="PU210" i="1"/>
  <c r="OW155" i="1"/>
  <c r="OZ213" i="1"/>
  <c r="SH213" i="1" s="1"/>
  <c r="UV213" i="1" s="1"/>
  <c r="TA216" i="1"/>
  <c r="VO216" i="1" s="1"/>
  <c r="SH212" i="1"/>
  <c r="UV212" i="1" s="1"/>
  <c r="YS83" i="1"/>
  <c r="YS157" i="1"/>
  <c r="QU22" i="1"/>
  <c r="RS23" i="1"/>
  <c r="OY206" i="1"/>
  <c r="PW127" i="1"/>
  <c r="RR127" i="1"/>
  <c r="QW50" i="1"/>
  <c r="QT135" i="1"/>
  <c r="PV53" i="1"/>
  <c r="OX141" i="1"/>
  <c r="SR212" i="1"/>
  <c r="VF212" i="1" s="1"/>
  <c r="PW142" i="1"/>
  <c r="RS118" i="1"/>
  <c r="QT181" i="1"/>
  <c r="OY178" i="1"/>
  <c r="QU91" i="1"/>
  <c r="OY167" i="1"/>
  <c r="RU179" i="1"/>
  <c r="PV209" i="1"/>
  <c r="OY143" i="1"/>
  <c r="QT69" i="1"/>
  <c r="PU166" i="1"/>
  <c r="PU150" i="1"/>
  <c r="PU205" i="1"/>
  <c r="SN212" i="1"/>
  <c r="VB212" i="1" s="1"/>
  <c r="OW33" i="1"/>
  <c r="OY140" i="1"/>
  <c r="QU75" i="1"/>
  <c r="PV104" i="1"/>
  <c r="OW80" i="1"/>
  <c r="PU54" i="1"/>
  <c r="QS109" i="1"/>
  <c r="PU107" i="1"/>
  <c r="RQ159" i="1"/>
  <c r="PU182" i="1"/>
  <c r="SM212" i="1"/>
  <c r="VA212" i="1" s="1"/>
  <c r="DY126" i="1"/>
  <c r="DY204" i="1"/>
  <c r="UF204" i="1" s="1"/>
  <c r="EW181" i="1"/>
  <c r="OC181" i="1" s="1"/>
  <c r="RU181" i="1" s="1"/>
  <c r="DY183" i="1"/>
  <c r="RQ33" i="1"/>
  <c r="PW28" i="1"/>
  <c r="PW22" i="1"/>
  <c r="QT29" i="1"/>
  <c r="OY23" i="1"/>
  <c r="PW206" i="1"/>
  <c r="RS106" i="1"/>
  <c r="QU142" i="1"/>
  <c r="PW94" i="1"/>
  <c r="OY118" i="1"/>
  <c r="QU127" i="1"/>
  <c r="PW140" i="1"/>
  <c r="OX127" i="1"/>
  <c r="RS75" i="1"/>
  <c r="RS203" i="1"/>
  <c r="RU50" i="1"/>
  <c r="RR181" i="1"/>
  <c r="QU88" i="1"/>
  <c r="RR137" i="1"/>
  <c r="RR135" i="1"/>
  <c r="OZ58" i="1"/>
  <c r="QU173" i="1"/>
  <c r="PW178" i="1"/>
  <c r="OY74" i="1"/>
  <c r="RS91" i="1"/>
  <c r="QT172" i="1"/>
  <c r="PW167" i="1"/>
  <c r="OY200" i="1"/>
  <c r="QT104" i="1"/>
  <c r="PA179" i="1"/>
  <c r="QT53" i="1"/>
  <c r="QT209" i="1"/>
  <c r="PW113" i="1"/>
  <c r="PV141" i="1"/>
  <c r="PW143" i="1"/>
  <c r="OX60" i="1"/>
  <c r="RR69" i="1"/>
  <c r="PU80" i="1"/>
  <c r="RQ34" i="1"/>
  <c r="QS54" i="1"/>
  <c r="OW166" i="1"/>
  <c r="RQ109" i="1"/>
  <c r="PU116" i="1"/>
  <c r="QS107" i="1"/>
  <c r="OW159" i="1"/>
  <c r="OW150" i="1"/>
  <c r="QS205" i="1"/>
  <c r="RQ182" i="1"/>
  <c r="PY73" i="1"/>
  <c r="TD212" i="1"/>
  <c r="VR212" i="1" s="1"/>
  <c r="SZ212" i="1"/>
  <c r="VN212" i="1" s="1"/>
  <c r="TC212" i="1"/>
  <c r="VQ212" i="1" s="1"/>
  <c r="DY23" i="1"/>
  <c r="QS33" i="1"/>
  <c r="RS28" i="1"/>
  <c r="RS22" i="1"/>
  <c r="PV29" i="1"/>
  <c r="QU23" i="1"/>
  <c r="QU206" i="1"/>
  <c r="OY106" i="1"/>
  <c r="RS142" i="1"/>
  <c r="QU94" i="1"/>
  <c r="PW118" i="1"/>
  <c r="RS127" i="1"/>
  <c r="QU140" i="1"/>
  <c r="PV127" i="1"/>
  <c r="PW75" i="1"/>
  <c r="OY203" i="1"/>
  <c r="PA50" i="1"/>
  <c r="OX181" i="1"/>
  <c r="RS88" i="1"/>
  <c r="OX137" i="1"/>
  <c r="OX135" i="1"/>
  <c r="QV58" i="1"/>
  <c r="RS173" i="1"/>
  <c r="QU178" i="1"/>
  <c r="PW74" i="1"/>
  <c r="PW91" i="1"/>
  <c r="RR172" i="1"/>
  <c r="QU167" i="1"/>
  <c r="PW200" i="1"/>
  <c r="RR104" i="1"/>
  <c r="QW179" i="1"/>
  <c r="RR53" i="1"/>
  <c r="RR209" i="1"/>
  <c r="QU113" i="1"/>
  <c r="QT141" i="1"/>
  <c r="QU143" i="1"/>
  <c r="PV60" i="1"/>
  <c r="OX69" i="1"/>
  <c r="QS80" i="1"/>
  <c r="PU34" i="1"/>
  <c r="RQ54" i="1"/>
  <c r="QS166" i="1"/>
  <c r="OW109" i="1"/>
  <c r="RU73" i="1"/>
  <c r="QS116" i="1"/>
  <c r="RQ107" i="1"/>
  <c r="PU159" i="1"/>
  <c r="QS150" i="1"/>
  <c r="RQ205" i="1"/>
  <c r="OW182" i="1"/>
  <c r="QW73" i="1"/>
  <c r="SJ212" i="1"/>
  <c r="UX212" i="1" s="1"/>
  <c r="SQ212" i="1"/>
  <c r="VE212" i="1" s="1"/>
  <c r="SY212" i="1"/>
  <c r="VM212" i="1" s="1"/>
  <c r="SN215" i="1"/>
  <c r="VB215" i="1" s="1"/>
  <c r="DY178" i="1"/>
  <c r="SI212" i="1"/>
  <c r="UW212" i="1" s="1"/>
  <c r="DY31" i="1"/>
  <c r="UF31" i="1" s="1"/>
  <c r="DY32" i="1"/>
  <c r="UF32" i="1" s="1"/>
  <c r="OY17" i="1"/>
  <c r="OY31" i="1"/>
  <c r="RS39" i="1"/>
  <c r="PV28" i="1"/>
  <c r="QU43" i="1"/>
  <c r="OX41" i="1"/>
  <c r="QT25" i="1"/>
  <c r="PV43" i="1"/>
  <c r="RR49" i="1"/>
  <c r="QU66" i="1"/>
  <c r="QT152" i="1"/>
  <c r="QT184" i="1"/>
  <c r="OY59" i="1"/>
  <c r="PW191" i="1"/>
  <c r="PV192" i="1"/>
  <c r="PW193" i="1"/>
  <c r="OX129" i="1"/>
  <c r="OW154" i="1"/>
  <c r="OY137" i="1"/>
  <c r="RR208" i="1"/>
  <c r="QW161" i="1"/>
  <c r="QU122" i="1"/>
  <c r="QU48" i="1"/>
  <c r="QU151" i="1"/>
  <c r="OY67" i="1"/>
  <c r="PW131" i="1"/>
  <c r="PW156" i="1"/>
  <c r="OX149" i="1"/>
  <c r="OX48" i="1"/>
  <c r="OX200" i="1"/>
  <c r="RS180" i="1"/>
  <c r="RS115" i="1"/>
  <c r="QS144" i="1"/>
  <c r="QU157" i="1"/>
  <c r="PV148" i="1"/>
  <c r="PU56" i="1"/>
  <c r="QS86" i="1"/>
  <c r="QS93" i="1"/>
  <c r="QS61" i="1"/>
  <c r="RQ42" i="1"/>
  <c r="OW65" i="1"/>
  <c r="PU186" i="1"/>
  <c r="RQ210" i="1"/>
  <c r="PU155" i="1"/>
  <c r="PU163" i="1"/>
  <c r="OW117" i="1"/>
  <c r="OW176" i="1"/>
  <c r="PX213" i="1"/>
  <c r="SW216" i="1"/>
  <c r="VK216" i="1" s="1"/>
  <c r="TE216" i="1"/>
  <c r="VS216" i="1" s="1"/>
  <c r="SV215" i="1"/>
  <c r="VJ215" i="1" s="1"/>
  <c r="TB212" i="1"/>
  <c r="VP212" i="1" s="1"/>
  <c r="SX216" i="1"/>
  <c r="VL216" i="1" s="1"/>
  <c r="TB216" i="1"/>
  <c r="VP216" i="1" s="1"/>
  <c r="DY74" i="1"/>
  <c r="DY160" i="1"/>
  <c r="DY206" i="1"/>
  <c r="DY63" i="1"/>
  <c r="DY151" i="1"/>
  <c r="EW169" i="1"/>
  <c r="AH169" i="1" s="1"/>
  <c r="DY78" i="1"/>
  <c r="UF78" i="1" s="1"/>
  <c r="DY95" i="1"/>
  <c r="DY98" i="1"/>
  <c r="UF98" i="1" s="1"/>
  <c r="QU17" i="1"/>
  <c r="QU31" i="1"/>
  <c r="OY39" i="1"/>
  <c r="OX28" i="1"/>
  <c r="RS43" i="1"/>
  <c r="RR41" i="1"/>
  <c r="PV25" i="1"/>
  <c r="OX43" i="1"/>
  <c r="QT49" i="1"/>
  <c r="RS66" i="1"/>
  <c r="RR152" i="1"/>
  <c r="RR184" i="1"/>
  <c r="QU59" i="1"/>
  <c r="QU191" i="1"/>
  <c r="QT192" i="1"/>
  <c r="QU193" i="1"/>
  <c r="PV129" i="1"/>
  <c r="PU154" i="1"/>
  <c r="PW137" i="1"/>
  <c r="OX208" i="1"/>
  <c r="RU161" i="1"/>
  <c r="RS122" i="1"/>
  <c r="RS48" i="1"/>
  <c r="RS151" i="1"/>
  <c r="QU67" i="1"/>
  <c r="QU131" i="1"/>
  <c r="QU156" i="1"/>
  <c r="PV149" i="1"/>
  <c r="PV48" i="1"/>
  <c r="PV200" i="1"/>
  <c r="OY180" i="1"/>
  <c r="OY115" i="1"/>
  <c r="RQ144" i="1"/>
  <c r="RS157" i="1"/>
  <c r="QT148" i="1"/>
  <c r="QS56" i="1"/>
  <c r="RQ86" i="1"/>
  <c r="RQ93" i="1"/>
  <c r="RQ61" i="1"/>
  <c r="QS42" i="1"/>
  <c r="PU65" i="1"/>
  <c r="QS186" i="1"/>
  <c r="OW210" i="1"/>
  <c r="QS155" i="1"/>
  <c r="QS163" i="1"/>
  <c r="QS117" i="1"/>
  <c r="PU176" i="1"/>
  <c r="QV213" i="1"/>
  <c r="SK216" i="1"/>
  <c r="UY216" i="1" s="1"/>
  <c r="TD215" i="1"/>
  <c r="VR215" i="1" s="1"/>
  <c r="SZ215" i="1"/>
  <c r="VN215" i="1" s="1"/>
  <c r="SL212" i="1"/>
  <c r="UZ212" i="1" s="1"/>
  <c r="SP216" i="1"/>
  <c r="VD216" i="1" s="1"/>
  <c r="ST216" i="1"/>
  <c r="VH216" i="1" s="1"/>
  <c r="EW137" i="1"/>
  <c r="OC137" i="1" s="1"/>
  <c r="YM137" i="1" s="1"/>
  <c r="SJ215" i="1"/>
  <c r="UX215" i="1" s="1"/>
  <c r="AG103" i="1"/>
  <c r="OY32" i="1"/>
  <c r="PW135" i="1"/>
  <c r="OY79" i="1"/>
  <c r="OY181" i="1"/>
  <c r="QU204" i="1"/>
  <c r="PW99" i="1"/>
  <c r="PW171" i="1"/>
  <c r="PV158" i="1"/>
  <c r="PA76" i="1"/>
  <c r="RS123" i="1"/>
  <c r="QS35" i="1"/>
  <c r="QS120" i="1"/>
  <c r="PV37" i="1"/>
  <c r="QV77" i="1"/>
  <c r="OY47" i="1"/>
  <c r="PV144" i="1"/>
  <c r="QT132" i="1"/>
  <c r="PW139" i="1"/>
  <c r="PW52" i="1"/>
  <c r="QV76" i="1"/>
  <c r="OY110" i="1"/>
  <c r="PU90" i="1"/>
  <c r="QS97" i="1"/>
  <c r="OX175" i="1"/>
  <c r="QT19" i="1"/>
  <c r="PW30" i="1"/>
  <c r="RS27" i="1"/>
  <c r="OY55" i="1"/>
  <c r="PV154" i="1"/>
  <c r="PW102" i="1"/>
  <c r="PA188" i="1"/>
  <c r="OW89" i="1"/>
  <c r="RQ38" i="1"/>
  <c r="OW170" i="1"/>
  <c r="PU121" i="1"/>
  <c r="PY213" i="1"/>
  <c r="SY215" i="1"/>
  <c r="VM215" i="1" s="1"/>
  <c r="DY27" i="1"/>
  <c r="EW123" i="1"/>
  <c r="OC123" i="1" s="1"/>
  <c r="PV33" i="1"/>
  <c r="QU32" i="1"/>
  <c r="OX37" i="1"/>
  <c r="PV19" i="1"/>
  <c r="QU44" i="1"/>
  <c r="RS30" i="1"/>
  <c r="OY27" i="1"/>
  <c r="OY19" i="1"/>
  <c r="RT77" i="1"/>
  <c r="QU82" i="1"/>
  <c r="QU135" i="1"/>
  <c r="QU47" i="1"/>
  <c r="QU55" i="1"/>
  <c r="QU78" i="1"/>
  <c r="QU79" i="1"/>
  <c r="QT144" i="1"/>
  <c r="PV100" i="1"/>
  <c r="PW181" i="1"/>
  <c r="RR193" i="1"/>
  <c r="RS204" i="1"/>
  <c r="RR132" i="1"/>
  <c r="QT112" i="1"/>
  <c r="QU99" i="1"/>
  <c r="QU139" i="1"/>
  <c r="QT154" i="1"/>
  <c r="QU169" i="1"/>
  <c r="QU171" i="1"/>
  <c r="QU52" i="1"/>
  <c r="QU102" i="1"/>
  <c r="QT183" i="1"/>
  <c r="QT158" i="1"/>
  <c r="PY188" i="1"/>
  <c r="RT76" i="1"/>
  <c r="PY76" i="1"/>
  <c r="PW110" i="1"/>
  <c r="OY145" i="1"/>
  <c r="OY123" i="1"/>
  <c r="RQ35" i="1"/>
  <c r="QS90" i="1"/>
  <c r="PU89" i="1"/>
  <c r="RQ97" i="1"/>
  <c r="QS38" i="1"/>
  <c r="QS196" i="1"/>
  <c r="RQ120" i="1"/>
  <c r="PU170" i="1"/>
  <c r="OW111" i="1"/>
  <c r="RQ121" i="1"/>
  <c r="PV175" i="1"/>
  <c r="QW213" i="1"/>
  <c r="SM215" i="1"/>
  <c r="VA215" i="1" s="1"/>
  <c r="EW24" i="1"/>
  <c r="OC24" i="1" s="1"/>
  <c r="YM24" i="1" s="1"/>
  <c r="OX33" i="1"/>
  <c r="PW32" i="1"/>
  <c r="RR37" i="1"/>
  <c r="OX19" i="1"/>
  <c r="PW44" i="1"/>
  <c r="OY30" i="1"/>
  <c r="QU27" i="1"/>
  <c r="QU19" i="1"/>
  <c r="OZ77" i="1"/>
  <c r="RS82" i="1"/>
  <c r="RS135" i="1"/>
  <c r="RS47" i="1"/>
  <c r="RS55" i="1"/>
  <c r="RS78" i="1"/>
  <c r="RS79" i="1"/>
  <c r="RR144" i="1"/>
  <c r="QT100" i="1"/>
  <c r="QU181" i="1"/>
  <c r="OX193" i="1"/>
  <c r="OY204" i="1"/>
  <c r="OX132" i="1"/>
  <c r="RR112" i="1"/>
  <c r="RS99" i="1"/>
  <c r="RS139" i="1"/>
  <c r="RR154" i="1"/>
  <c r="RS169" i="1"/>
  <c r="RS171" i="1"/>
  <c r="RS52" i="1"/>
  <c r="RS102" i="1"/>
  <c r="RR183" i="1"/>
  <c r="RR158" i="1"/>
  <c r="QW188" i="1"/>
  <c r="OZ76" i="1"/>
  <c r="QW76" i="1"/>
  <c r="QU110" i="1"/>
  <c r="PW145" i="1"/>
  <c r="PW123" i="1"/>
  <c r="PU35" i="1"/>
  <c r="RQ90" i="1"/>
  <c r="QS89" i="1"/>
  <c r="OW97" i="1"/>
  <c r="PU38" i="1"/>
  <c r="RQ196" i="1"/>
  <c r="OW120" i="1"/>
  <c r="QS170" i="1"/>
  <c r="PU111" i="1"/>
  <c r="QS121" i="1"/>
  <c r="QT175" i="1"/>
  <c r="RU213" i="1"/>
  <c r="TC215" i="1"/>
  <c r="VQ215" i="1" s="1"/>
  <c r="SQ215" i="1"/>
  <c r="VE215" i="1" s="1"/>
  <c r="EW30" i="1"/>
  <c r="OC30" i="1" s="1"/>
  <c r="YM30" i="1" s="1"/>
  <c r="SU215" i="1"/>
  <c r="VI215" i="1" s="1"/>
  <c r="UD126" i="1"/>
  <c r="UC211" i="1"/>
  <c r="UD148" i="1"/>
  <c r="UD20" i="1"/>
  <c r="UF138" i="1"/>
  <c r="WQ138" i="1"/>
  <c r="XO138" i="1" s="1"/>
  <c r="UD128" i="1"/>
  <c r="UC194" i="1"/>
  <c r="UD49" i="1"/>
  <c r="UD104" i="1"/>
  <c r="UD129" i="1"/>
  <c r="UD194" i="1"/>
  <c r="UD112" i="1"/>
  <c r="UD132" i="1"/>
  <c r="UD209" i="1"/>
  <c r="UF73" i="1"/>
  <c r="WQ73" i="1"/>
  <c r="XO73" i="1" s="1"/>
  <c r="UD60" i="1"/>
  <c r="UD172" i="1"/>
  <c r="UC202" i="1"/>
  <c r="UD26" i="1"/>
  <c r="UD208" i="1"/>
  <c r="UD153" i="1"/>
  <c r="UD100" i="1"/>
  <c r="UD162" i="1"/>
  <c r="UD53" i="1"/>
  <c r="UD211" i="1"/>
  <c r="UD108" i="1"/>
  <c r="UE31" i="1"/>
  <c r="AG76" i="1"/>
  <c r="UC42" i="1"/>
  <c r="UC62" i="1"/>
  <c r="UC166" i="1"/>
  <c r="UC130" i="1"/>
  <c r="UC124" i="1"/>
  <c r="UD175" i="1"/>
  <c r="UC116" i="1"/>
  <c r="UC121" i="1"/>
  <c r="UC101" i="1"/>
  <c r="UC205" i="1"/>
  <c r="WP106" i="1"/>
  <c r="XN106" i="1" s="1"/>
  <c r="ND106" i="1"/>
  <c r="KJ106" i="1"/>
  <c r="HP106" i="1"/>
  <c r="MF106" i="1"/>
  <c r="JL106" i="1"/>
  <c r="GR106" i="1"/>
  <c r="LH106" i="1"/>
  <c r="IN106" i="1"/>
  <c r="FT106" i="1"/>
  <c r="DA106" i="1"/>
  <c r="UF106" i="1" s="1"/>
  <c r="WP110" i="1"/>
  <c r="XN110" i="1" s="1"/>
  <c r="ND110" i="1"/>
  <c r="JL110" i="1"/>
  <c r="DA110" i="1"/>
  <c r="UF110" i="1" s="1"/>
  <c r="MF110" i="1"/>
  <c r="IN110" i="1"/>
  <c r="HP110" i="1"/>
  <c r="LH110" i="1"/>
  <c r="GR110" i="1"/>
  <c r="KJ110" i="1"/>
  <c r="FT110" i="1"/>
  <c r="WP53" i="1"/>
  <c r="XN53" i="1" s="1"/>
  <c r="ND53" i="1"/>
  <c r="IN53" i="1"/>
  <c r="GR53" i="1"/>
  <c r="MF53" i="1"/>
  <c r="JL53" i="1"/>
  <c r="FT53" i="1"/>
  <c r="LH53" i="1"/>
  <c r="DA53" i="1"/>
  <c r="KJ53" i="1"/>
  <c r="HP53" i="1"/>
  <c r="UF161" i="1"/>
  <c r="WQ161" i="1"/>
  <c r="XO161" i="1" s="1"/>
  <c r="UD41" i="1"/>
  <c r="UF58" i="1"/>
  <c r="WQ58" i="1"/>
  <c r="XO58" i="1" s="1"/>
  <c r="UC197" i="1"/>
  <c r="UD95" i="1"/>
  <c r="UE161" i="1"/>
  <c r="UE39" i="1"/>
  <c r="UC89" i="1"/>
  <c r="UC93" i="1"/>
  <c r="UC90" i="1"/>
  <c r="UC86" i="1"/>
  <c r="UC56" i="1"/>
  <c r="UC150" i="1"/>
  <c r="UC170" i="1"/>
  <c r="UC120" i="1"/>
  <c r="UC196" i="1"/>
  <c r="UC176" i="1"/>
  <c r="UC107" i="1"/>
  <c r="UC174" i="1"/>
  <c r="WP75" i="1"/>
  <c r="XN75" i="1" s="1"/>
  <c r="ND75" i="1"/>
  <c r="IN75" i="1"/>
  <c r="HP75" i="1"/>
  <c r="MF75" i="1"/>
  <c r="JL75" i="1"/>
  <c r="GR75" i="1"/>
  <c r="LH75" i="1"/>
  <c r="FT75" i="1"/>
  <c r="KJ75" i="1"/>
  <c r="DA75" i="1"/>
  <c r="UD21" i="1"/>
  <c r="UF179" i="1"/>
  <c r="WQ179" i="1"/>
  <c r="XO179" i="1" s="1"/>
  <c r="UF103" i="1"/>
  <c r="WQ103" i="1"/>
  <c r="XO103" i="1" s="1"/>
  <c r="UC92" i="1"/>
  <c r="UE138" i="1"/>
  <c r="UE179" i="1"/>
  <c r="UF77" i="1"/>
  <c r="WQ77" i="1"/>
  <c r="XO77" i="1" s="1"/>
  <c r="UE50" i="1"/>
  <c r="UF50" i="1"/>
  <c r="WQ50" i="1"/>
  <c r="XO50" i="1" s="1"/>
  <c r="UF190" i="1"/>
  <c r="WQ190" i="1"/>
  <c r="XO190" i="1" s="1"/>
  <c r="UD158" i="1"/>
  <c r="UD37" i="1"/>
  <c r="UD187" i="1"/>
  <c r="UD64" i="1"/>
  <c r="UD114" i="1"/>
  <c r="UD195" i="1"/>
  <c r="UD96" i="1"/>
  <c r="UD136" i="1"/>
  <c r="UD18" i="1"/>
  <c r="UC153" i="1"/>
  <c r="UC198" i="1"/>
  <c r="UF188" i="1"/>
  <c r="WQ188" i="1"/>
  <c r="XO188" i="1" s="1"/>
  <c r="UD57" i="1"/>
  <c r="UD83" i="1"/>
  <c r="UD63" i="1"/>
  <c r="UC57" i="1"/>
  <c r="UD92" i="1"/>
  <c r="UD154" i="1"/>
  <c r="UD141" i="1"/>
  <c r="UD152" i="1"/>
  <c r="UD198" i="1"/>
  <c r="UD202" i="1"/>
  <c r="UD45" i="1"/>
  <c r="UE83" i="1"/>
  <c r="UC34" i="1"/>
  <c r="UC61" i="1"/>
  <c r="UC97" i="1"/>
  <c r="UC54" i="1"/>
  <c r="UC68" i="1"/>
  <c r="UC117" i="1"/>
  <c r="UC159" i="1"/>
  <c r="UC105" i="1"/>
  <c r="UC186" i="1"/>
  <c r="UC155" i="1"/>
  <c r="UC182" i="1"/>
  <c r="UC111" i="1"/>
  <c r="UC210" i="1"/>
  <c r="UC146" i="1"/>
  <c r="WP173" i="1"/>
  <c r="XN173" i="1" s="1"/>
  <c r="ND173" i="1"/>
  <c r="KJ173" i="1"/>
  <c r="MF173" i="1"/>
  <c r="IN173" i="1"/>
  <c r="FT173" i="1"/>
  <c r="LH173" i="1"/>
  <c r="DA173" i="1"/>
  <c r="JL173" i="1"/>
  <c r="HP173" i="1"/>
  <c r="GR173" i="1"/>
  <c r="UF85" i="1"/>
  <c r="WQ85" i="1"/>
  <c r="XO85" i="1" s="1"/>
  <c r="UE85" i="1"/>
  <c r="UE188" i="1"/>
  <c r="UD207" i="1"/>
  <c r="UD168" i="1"/>
  <c r="UD192" i="1"/>
  <c r="UC21" i="1"/>
  <c r="UD29" i="1"/>
  <c r="UD177" i="1"/>
  <c r="UE157" i="1"/>
  <c r="AG58" i="1"/>
  <c r="UC38" i="1"/>
  <c r="UC72" i="1"/>
  <c r="UC80" i="1"/>
  <c r="UC46" i="1"/>
  <c r="UC35" i="1"/>
  <c r="UC163" i="1"/>
  <c r="UC199" i="1"/>
  <c r="UC165" i="1"/>
  <c r="UC109" i="1"/>
  <c r="OC171" i="1"/>
  <c r="OA136" i="1"/>
  <c r="RS136" i="1" s="1"/>
  <c r="OA60" i="1"/>
  <c r="YK60" i="1" s="1"/>
  <c r="OA18" i="1"/>
  <c r="YK18" i="1" s="1"/>
  <c r="OC142" i="1"/>
  <c r="PA142" i="1" s="1"/>
  <c r="OC43" i="1"/>
  <c r="YM43" i="1" s="1"/>
  <c r="OC32" i="1"/>
  <c r="YM32" i="1" s="1"/>
  <c r="OC149" i="1"/>
  <c r="NZ153" i="1"/>
  <c r="PV153" i="1" s="1"/>
  <c r="NZ198" i="1"/>
  <c r="YJ198" i="1" s="1"/>
  <c r="OC28" i="1"/>
  <c r="YM28" i="1" s="1"/>
  <c r="OC95" i="1"/>
  <c r="RU95" i="1" s="1"/>
  <c r="OA57" i="1"/>
  <c r="RS57" i="1" s="1"/>
  <c r="OA83" i="1"/>
  <c r="YK83" i="1" s="1"/>
  <c r="OA63" i="1"/>
  <c r="YK63" i="1" s="1"/>
  <c r="NZ57" i="1"/>
  <c r="OX57" i="1" s="1"/>
  <c r="OA92" i="1"/>
  <c r="OY92" i="1" s="1"/>
  <c r="OC167" i="1"/>
  <c r="YM167" i="1" s="1"/>
  <c r="OA154" i="1"/>
  <c r="YK154" i="1" s="1"/>
  <c r="OA141" i="1"/>
  <c r="OY141" i="1" s="1"/>
  <c r="OA152" i="1"/>
  <c r="YK152" i="1" s="1"/>
  <c r="OA198" i="1"/>
  <c r="YK198" i="1" s="1"/>
  <c r="OA202" i="1"/>
  <c r="QU202" i="1" s="1"/>
  <c r="OA45" i="1"/>
  <c r="PW45" i="1" s="1"/>
  <c r="OB156" i="1"/>
  <c r="YL156" i="1" s="1"/>
  <c r="OB70" i="1"/>
  <c r="YL70" i="1" s="1"/>
  <c r="OB203" i="1"/>
  <c r="QV203" i="1" s="1"/>
  <c r="OB40" i="1"/>
  <c r="PX40" i="1" s="1"/>
  <c r="OB115" i="1"/>
  <c r="YL115" i="1" s="1"/>
  <c r="OB44" i="1"/>
  <c r="YL44" i="1" s="1"/>
  <c r="OB127" i="1"/>
  <c r="QV127" i="1" s="1"/>
  <c r="OB139" i="1"/>
  <c r="PX139" i="1" s="1"/>
  <c r="OC48" i="1"/>
  <c r="YM48" i="1" s="1"/>
  <c r="OC67" i="1"/>
  <c r="YM67" i="1" s="1"/>
  <c r="NZ42" i="1"/>
  <c r="OC88" i="1"/>
  <c r="QW88" i="1" s="1"/>
  <c r="OB26" i="1"/>
  <c r="YL26" i="1" s="1"/>
  <c r="OC40" i="1"/>
  <c r="YM40" i="1" s="1"/>
  <c r="OC71" i="1"/>
  <c r="OC51" i="1"/>
  <c r="PA51" i="1" s="1"/>
  <c r="OC39" i="1"/>
  <c r="YM39" i="1" s="1"/>
  <c r="OC52" i="1"/>
  <c r="YM52" i="1" s="1"/>
  <c r="OC83" i="1"/>
  <c r="PA83" i="1" s="1"/>
  <c r="OB18" i="1"/>
  <c r="OZ18" i="1" s="1"/>
  <c r="OC59" i="1"/>
  <c r="YM59" i="1" s="1"/>
  <c r="OC75" i="1"/>
  <c r="YM75" i="1" s="1"/>
  <c r="OC44" i="1"/>
  <c r="QW44" i="1" s="1"/>
  <c r="OC70" i="1"/>
  <c r="PY70" i="1" s="1"/>
  <c r="NZ166" i="1"/>
  <c r="YJ166" i="1" s="1"/>
  <c r="NZ130" i="1"/>
  <c r="YJ130" i="1" s="1"/>
  <c r="NZ124" i="1"/>
  <c r="OX124" i="1" s="1"/>
  <c r="OC207" i="1"/>
  <c r="QW207" i="1" s="1"/>
  <c r="NZ146" i="1"/>
  <c r="YJ146" i="1" s="1"/>
  <c r="OB181" i="1"/>
  <c r="YL181" i="1" s="1"/>
  <c r="NZ134" i="1"/>
  <c r="YJ134" i="1" s="1"/>
  <c r="OC114" i="1"/>
  <c r="PY114" i="1" s="1"/>
  <c r="OA37" i="1"/>
  <c r="YK37" i="1" s="1"/>
  <c r="OC131" i="1"/>
  <c r="YM131" i="1" s="1"/>
  <c r="OC185" i="1"/>
  <c r="OA114" i="1"/>
  <c r="QU114" i="1" s="1"/>
  <c r="OA96" i="1"/>
  <c r="YK96" i="1" s="1"/>
  <c r="OB85" i="1"/>
  <c r="YL85" i="1" s="1"/>
  <c r="OA126" i="1"/>
  <c r="OB188" i="1"/>
  <c r="QV188" i="1" s="1"/>
  <c r="NZ211" i="1"/>
  <c r="YJ211" i="1" s="1"/>
  <c r="OC180" i="1"/>
  <c r="OA148" i="1"/>
  <c r="PW148" i="1" s="1"/>
  <c r="OC31" i="1"/>
  <c r="YM31" i="1" s="1"/>
  <c r="OC26" i="1"/>
  <c r="YM26" i="1" s="1"/>
  <c r="OA20" i="1"/>
  <c r="OC27" i="1"/>
  <c r="PY27" i="1" s="1"/>
  <c r="OC191" i="1"/>
  <c r="YM191" i="1" s="1"/>
  <c r="OA128" i="1"/>
  <c r="PW128" i="1" s="1"/>
  <c r="NZ194" i="1"/>
  <c r="QT194" i="1" s="1"/>
  <c r="OA207" i="1"/>
  <c r="RS207" i="1" s="1"/>
  <c r="OC115" i="1"/>
  <c r="YM115" i="1" s="1"/>
  <c r="OC78" i="1"/>
  <c r="QW78" i="1" s="1"/>
  <c r="OA49" i="1"/>
  <c r="PW49" i="1" s="1"/>
  <c r="OC157" i="1"/>
  <c r="PY157" i="1" s="1"/>
  <c r="OA168" i="1"/>
  <c r="YK168" i="1" s="1"/>
  <c r="OC98" i="1"/>
  <c r="OC128" i="1"/>
  <c r="PY128" i="1" s="1"/>
  <c r="OA192" i="1"/>
  <c r="RS192" i="1" s="1"/>
  <c r="OC113" i="1"/>
  <c r="YM113" i="1" s="1"/>
  <c r="OB71" i="1"/>
  <c r="QV71" i="1" s="1"/>
  <c r="OB63" i="1"/>
  <c r="RT63" i="1" s="1"/>
  <c r="OB207" i="1"/>
  <c r="RT207" i="1" s="1"/>
  <c r="OB32" i="1"/>
  <c r="YL32" i="1" s="1"/>
  <c r="OB67" i="1"/>
  <c r="RT67" i="1" s="1"/>
  <c r="OB30" i="1"/>
  <c r="PX30" i="1" s="1"/>
  <c r="OC22" i="1"/>
  <c r="PA22" i="1" s="1"/>
  <c r="NZ38" i="1"/>
  <c r="YJ38" i="1" s="1"/>
  <c r="NZ72" i="1"/>
  <c r="RR72" i="1" s="1"/>
  <c r="NZ80" i="1"/>
  <c r="OX80" i="1" s="1"/>
  <c r="NZ46" i="1"/>
  <c r="QT46" i="1" s="1"/>
  <c r="OB78" i="1"/>
  <c r="YL78" i="1" s="1"/>
  <c r="OB95" i="1"/>
  <c r="PX95" i="1" s="1"/>
  <c r="NZ35" i="1"/>
  <c r="QT35" i="1" s="1"/>
  <c r="OB133" i="1"/>
  <c r="QV133" i="1" s="1"/>
  <c r="NZ196" i="1"/>
  <c r="YJ196" i="1" s="1"/>
  <c r="NZ176" i="1"/>
  <c r="RR176" i="1" s="1"/>
  <c r="NZ107" i="1"/>
  <c r="NZ174" i="1"/>
  <c r="OX174" i="1" s="1"/>
  <c r="OC85" i="1"/>
  <c r="PA85" i="1" s="1"/>
  <c r="OA64" i="1"/>
  <c r="OC47" i="1"/>
  <c r="PY47" i="1" s="1"/>
  <c r="OA195" i="1"/>
  <c r="PW195" i="1" s="1"/>
  <c r="OC126" i="1"/>
  <c r="YM126" i="1" s="1"/>
  <c r="OA104" i="1"/>
  <c r="OC204" i="1"/>
  <c r="PY204" i="1" s="1"/>
  <c r="OA129" i="1"/>
  <c r="OY129" i="1" s="1"/>
  <c r="OC145" i="1"/>
  <c r="YM145" i="1" s="1"/>
  <c r="OA194" i="1"/>
  <c r="PW194" i="1" s="1"/>
  <c r="OC74" i="1"/>
  <c r="PY74" i="1" s="1"/>
  <c r="OC160" i="1"/>
  <c r="PA160" i="1" s="1"/>
  <c r="OC102" i="1"/>
  <c r="YM102" i="1" s="1"/>
  <c r="OC206" i="1"/>
  <c r="RU206" i="1" s="1"/>
  <c r="OC189" i="1"/>
  <c r="QW189" i="1" s="1"/>
  <c r="OA112" i="1"/>
  <c r="PW112" i="1" s="1"/>
  <c r="OA132" i="1"/>
  <c r="YK132" i="1" s="1"/>
  <c r="OA209" i="1"/>
  <c r="OY209" i="1" s="1"/>
  <c r="OC63" i="1"/>
  <c r="RU63" i="1" s="1"/>
  <c r="OC118" i="1"/>
  <c r="PA118" i="1" s="1"/>
  <c r="OC200" i="1"/>
  <c r="YM200" i="1" s="1"/>
  <c r="OC122" i="1"/>
  <c r="OA172" i="1"/>
  <c r="OY172" i="1" s="1"/>
  <c r="OC127" i="1"/>
  <c r="YM127" i="1" s="1"/>
  <c r="NZ202" i="1"/>
  <c r="OC135" i="1"/>
  <c r="YM135" i="1" s="1"/>
  <c r="OC164" i="1"/>
  <c r="PA164" i="1" s="1"/>
  <c r="OC143" i="1"/>
  <c r="QW143" i="1" s="1"/>
  <c r="OA26" i="1"/>
  <c r="QU26" i="1" s="1"/>
  <c r="OC55" i="1"/>
  <c r="YM55" i="1" s="1"/>
  <c r="OC36" i="1"/>
  <c r="PY36" i="1" s="1"/>
  <c r="OC106" i="1"/>
  <c r="PY106" i="1" s="1"/>
  <c r="OA208" i="1"/>
  <c r="YK208" i="1" s="1"/>
  <c r="OA153" i="1"/>
  <c r="QU153" i="1" s="1"/>
  <c r="OA100" i="1"/>
  <c r="OA162" i="1"/>
  <c r="OY162" i="1" s="1"/>
  <c r="OA53" i="1"/>
  <c r="YK53" i="1" s="1"/>
  <c r="OA211" i="1"/>
  <c r="QU211" i="1" s="1"/>
  <c r="OA108" i="1"/>
  <c r="RS108" i="1" s="1"/>
  <c r="OB118" i="1"/>
  <c r="PX118" i="1" s="1"/>
  <c r="OB137" i="1"/>
  <c r="YL137" i="1" s="1"/>
  <c r="OB169" i="1"/>
  <c r="QV169" i="1" s="1"/>
  <c r="OB183" i="1"/>
  <c r="QV183" i="1" s="1"/>
  <c r="OB43" i="1"/>
  <c r="PX43" i="1" s="1"/>
  <c r="OB36" i="1"/>
  <c r="YL36" i="1" s="1"/>
  <c r="OB135" i="1"/>
  <c r="QV135" i="1" s="1"/>
  <c r="NZ34" i="1"/>
  <c r="QT34" i="1" s="1"/>
  <c r="NZ61" i="1"/>
  <c r="RR61" i="1" s="1"/>
  <c r="NZ97" i="1"/>
  <c r="YJ97" i="1" s="1"/>
  <c r="NZ54" i="1"/>
  <c r="OX54" i="1" s="1"/>
  <c r="NZ68" i="1"/>
  <c r="NZ117" i="1"/>
  <c r="RR117" i="1" s="1"/>
  <c r="NZ159" i="1"/>
  <c r="OX159" i="1" s="1"/>
  <c r="NZ105" i="1"/>
  <c r="PV105" i="1" s="1"/>
  <c r="NZ186" i="1"/>
  <c r="PV186" i="1" s="1"/>
  <c r="NZ155" i="1"/>
  <c r="PV155" i="1" s="1"/>
  <c r="NZ182" i="1"/>
  <c r="PV182" i="1" s="1"/>
  <c r="NZ111" i="1"/>
  <c r="NZ116" i="1"/>
  <c r="NZ121" i="1"/>
  <c r="PV121" i="1" s="1"/>
  <c r="NZ101" i="1"/>
  <c r="OX101" i="1" s="1"/>
  <c r="OA158" i="1"/>
  <c r="PW158" i="1" s="1"/>
  <c r="OA187" i="1"/>
  <c r="OC94" i="1"/>
  <c r="PY94" i="1" s="1"/>
  <c r="OC79" i="1"/>
  <c r="YM79" i="1" s="1"/>
  <c r="OA21" i="1"/>
  <c r="RS21" i="1" s="1"/>
  <c r="OC193" i="1"/>
  <c r="PY193" i="1" s="1"/>
  <c r="OA41" i="1"/>
  <c r="YK41" i="1" s="1"/>
  <c r="OC147" i="1"/>
  <c r="PY147" i="1" s="1"/>
  <c r="NZ92" i="1"/>
  <c r="OC99" i="1"/>
  <c r="PY99" i="1" s="1"/>
  <c r="OB138" i="1"/>
  <c r="YL138" i="1" s="1"/>
  <c r="OC203" i="1"/>
  <c r="PY203" i="1" s="1"/>
  <c r="OC133" i="1"/>
  <c r="PY133" i="1" s="1"/>
  <c r="OB179" i="1"/>
  <c r="YL179" i="1" s="1"/>
  <c r="OC151" i="1"/>
  <c r="RU151" i="1" s="1"/>
  <c r="OB50" i="1"/>
  <c r="PX50" i="1" s="1"/>
  <c r="OC156" i="1"/>
  <c r="YM156" i="1" s="1"/>
  <c r="NZ197" i="1"/>
  <c r="OA95" i="1"/>
  <c r="QU95" i="1" s="1"/>
  <c r="OC183" i="1"/>
  <c r="OC119" i="1"/>
  <c r="RU119" i="1" s="1"/>
  <c r="OC139" i="1"/>
  <c r="PY139" i="1" s="1"/>
  <c r="OB161" i="1"/>
  <c r="RT161" i="1" s="1"/>
  <c r="OC110" i="1"/>
  <c r="YM110" i="1" s="1"/>
  <c r="OA29" i="1"/>
  <c r="OY29" i="1" s="1"/>
  <c r="OA177" i="1"/>
  <c r="PW177" i="1" s="1"/>
  <c r="OB149" i="1"/>
  <c r="RT149" i="1" s="1"/>
  <c r="OB24" i="1"/>
  <c r="YL24" i="1" s="1"/>
  <c r="OB66" i="1"/>
  <c r="OB123" i="1"/>
  <c r="PX123" i="1" s="1"/>
  <c r="OB191" i="1"/>
  <c r="OB19" i="1"/>
  <c r="YL19" i="1" s="1"/>
  <c r="NZ89" i="1"/>
  <c r="NZ93" i="1"/>
  <c r="RR93" i="1" s="1"/>
  <c r="NZ90" i="1"/>
  <c r="RR90" i="1" s="1"/>
  <c r="OB88" i="1"/>
  <c r="YL88" i="1" s="1"/>
  <c r="NZ86" i="1"/>
  <c r="NZ56" i="1"/>
  <c r="RR56" i="1" s="1"/>
  <c r="OC23" i="1"/>
  <c r="PA23" i="1" s="1"/>
  <c r="OC18" i="1"/>
  <c r="YM18" i="1" s="1"/>
  <c r="OC17" i="1"/>
  <c r="PA17" i="1" s="1"/>
  <c r="NZ150" i="1"/>
  <c r="PV150" i="1" s="1"/>
  <c r="NZ170" i="1"/>
  <c r="QT170" i="1" s="1"/>
  <c r="NZ120" i="1"/>
  <c r="PV120" i="1" s="1"/>
  <c r="OC138" i="1"/>
  <c r="OB128" i="1"/>
  <c r="PX128" i="1" s="1"/>
  <c r="OB122" i="1"/>
  <c r="OC178" i="1"/>
  <c r="YM178" i="1" s="1"/>
  <c r="NZ163" i="1"/>
  <c r="PV163" i="1" s="1"/>
  <c r="NZ199" i="1"/>
  <c r="PV199" i="1" s="1"/>
  <c r="NZ165" i="1"/>
  <c r="QT165" i="1" s="1"/>
  <c r="NZ109" i="1"/>
  <c r="YJ109" i="1" s="1"/>
  <c r="SX212" i="1"/>
  <c r="VL212" i="1" s="1"/>
  <c r="ST212" i="1"/>
  <c r="VH212" i="1" s="1"/>
  <c r="DY22" i="1"/>
  <c r="MF102" i="1"/>
  <c r="IN102" i="1"/>
  <c r="DA102" i="1"/>
  <c r="WQ102" i="1" s="1"/>
  <c r="XO102" i="1" s="1"/>
  <c r="ND102" i="1"/>
  <c r="JL102" i="1"/>
  <c r="HP102" i="1"/>
  <c r="LH102" i="1"/>
  <c r="GR102" i="1"/>
  <c r="KJ102" i="1"/>
  <c r="FT102" i="1"/>
  <c r="DY18" i="1"/>
  <c r="DY17" i="1"/>
  <c r="KJ108" i="1"/>
  <c r="MF108" i="1"/>
  <c r="JL108" i="1"/>
  <c r="ND108" i="1"/>
  <c r="IN108" i="1"/>
  <c r="GR108" i="1"/>
  <c r="LH108" i="1"/>
  <c r="FT108" i="1"/>
  <c r="DA108" i="1"/>
  <c r="WQ108" i="1" s="1"/>
  <c r="XO108" i="1" s="1"/>
  <c r="HP108" i="1"/>
  <c r="DY67" i="1"/>
  <c r="UF156" i="1"/>
  <c r="LH162" i="1"/>
  <c r="DA162" i="1"/>
  <c r="WQ162" i="1" s="1"/>
  <c r="XO162" i="1" s="1"/>
  <c r="JL162" i="1"/>
  <c r="HP162" i="1"/>
  <c r="ND162" i="1"/>
  <c r="KJ162" i="1"/>
  <c r="GR162" i="1"/>
  <c r="MF162" i="1"/>
  <c r="IN162" i="1"/>
  <c r="FT162" i="1"/>
  <c r="DY44" i="1"/>
  <c r="EW19" i="1"/>
  <c r="UF167" i="1"/>
  <c r="UF191" i="1"/>
  <c r="UF140" i="1"/>
  <c r="EU176" i="1"/>
  <c r="DW176" i="1"/>
  <c r="EU107" i="1"/>
  <c r="DW107" i="1"/>
  <c r="EU174" i="1"/>
  <c r="DW174" i="1"/>
  <c r="RR166" i="1"/>
  <c r="OX130" i="1"/>
  <c r="CC166" i="1"/>
  <c r="CB166" i="1"/>
  <c r="CB170" i="1"/>
  <c r="CC170" i="1"/>
  <c r="CC130" i="1"/>
  <c r="CB130" i="1"/>
  <c r="CC121" i="1"/>
  <c r="CB121" i="1"/>
  <c r="CC101" i="1"/>
  <c r="CB101" i="1"/>
  <c r="EU120" i="1"/>
  <c r="DW120" i="1"/>
  <c r="EU124" i="1"/>
  <c r="DW124" i="1"/>
  <c r="EW175" i="1"/>
  <c r="DY175" i="1"/>
  <c r="EU134" i="1"/>
  <c r="DW134" i="1"/>
  <c r="EU146" i="1"/>
  <c r="DW146" i="1"/>
  <c r="CC129" i="1"/>
  <c r="DY129" i="1" s="1"/>
  <c r="CB129" i="1"/>
  <c r="DX129" i="1" s="1"/>
  <c r="CC153" i="1"/>
  <c r="EW153" i="1" s="1"/>
  <c r="CB153" i="1"/>
  <c r="DY59" i="1"/>
  <c r="CC208" i="1"/>
  <c r="DY208" i="1" s="1"/>
  <c r="CB208" i="1"/>
  <c r="DX208" i="1" s="1"/>
  <c r="CC162" i="1"/>
  <c r="EW162" i="1" s="1"/>
  <c r="CB162" i="1"/>
  <c r="EV162" i="1" s="1"/>
  <c r="CC198" i="1"/>
  <c r="EW198" i="1" s="1"/>
  <c r="CB198" i="1"/>
  <c r="EV198" i="1" s="1"/>
  <c r="DY52" i="1"/>
  <c r="CC136" i="1"/>
  <c r="DY136" i="1" s="1"/>
  <c r="CB136" i="1"/>
  <c r="DY207" i="1"/>
  <c r="CC187" i="1"/>
  <c r="EW187" i="1" s="1"/>
  <c r="CB187" i="1"/>
  <c r="DX187" i="1" s="1"/>
  <c r="DY51" i="1"/>
  <c r="CC112" i="1"/>
  <c r="DY112" i="1" s="1"/>
  <c r="CB112" i="1"/>
  <c r="EV112" i="1" s="1"/>
  <c r="CC199" i="1"/>
  <c r="CB199" i="1"/>
  <c r="CC165" i="1"/>
  <c r="CB165" i="1"/>
  <c r="CC109" i="1"/>
  <c r="CB109" i="1"/>
  <c r="CC205" i="1"/>
  <c r="CB205" i="1"/>
  <c r="CC116" i="1"/>
  <c r="CB116" i="1"/>
  <c r="EU166" i="1"/>
  <c r="DW166" i="1"/>
  <c r="EU170" i="1"/>
  <c r="DW170" i="1"/>
  <c r="EU130" i="1"/>
  <c r="DW130" i="1"/>
  <c r="DW121" i="1"/>
  <c r="EU121" i="1"/>
  <c r="DW101" i="1"/>
  <c r="EU101" i="1"/>
  <c r="CC186" i="1"/>
  <c r="CB186" i="1"/>
  <c r="CC155" i="1"/>
  <c r="CB155" i="1"/>
  <c r="CC182" i="1"/>
  <c r="CB182" i="1"/>
  <c r="CC111" i="1"/>
  <c r="CB111" i="1"/>
  <c r="CC210" i="1"/>
  <c r="CB210" i="1"/>
  <c r="CC202" i="1"/>
  <c r="EW202" i="1" s="1"/>
  <c r="CB202" i="1"/>
  <c r="CC141" i="1"/>
  <c r="EW141" i="1" s="1"/>
  <c r="CB141" i="1"/>
  <c r="EV141" i="1" s="1"/>
  <c r="CC132" i="1"/>
  <c r="EW132" i="1" s="1"/>
  <c r="CB132" i="1"/>
  <c r="EV132" i="1" s="1"/>
  <c r="CC209" i="1"/>
  <c r="DY209" i="1" s="1"/>
  <c r="CB209" i="1"/>
  <c r="EV209" i="1" s="1"/>
  <c r="DY75" i="1"/>
  <c r="CC108" i="1"/>
  <c r="EW108" i="1" s="1"/>
  <c r="CB108" i="1"/>
  <c r="EV108" i="1" s="1"/>
  <c r="UF157" i="1"/>
  <c r="DY88" i="1"/>
  <c r="CC194" i="1"/>
  <c r="EW194" i="1" s="1"/>
  <c r="CB194" i="1"/>
  <c r="EV194" i="1" s="1"/>
  <c r="DY48" i="1"/>
  <c r="CC148" i="1"/>
  <c r="EW148" i="1" s="1"/>
  <c r="CB148" i="1"/>
  <c r="DY39" i="1"/>
  <c r="DY40" i="1"/>
  <c r="CC172" i="1"/>
  <c r="EW172" i="1" s="1"/>
  <c r="CB172" i="1"/>
  <c r="CC144" i="1"/>
  <c r="EW144" i="1" s="1"/>
  <c r="CB144" i="1"/>
  <c r="CC158" i="1"/>
  <c r="EW158" i="1" s="1"/>
  <c r="CB158" i="1"/>
  <c r="DY71" i="1"/>
  <c r="CC197" i="1"/>
  <c r="EW197" i="1" s="1"/>
  <c r="CB197" i="1"/>
  <c r="CC184" i="1"/>
  <c r="EW184" i="1" s="1"/>
  <c r="CB184" i="1"/>
  <c r="EU199" i="1"/>
  <c r="DW199" i="1"/>
  <c r="EU165" i="1"/>
  <c r="DW165" i="1"/>
  <c r="DW109" i="1"/>
  <c r="EU109" i="1"/>
  <c r="DW205" i="1"/>
  <c r="EU205" i="1"/>
  <c r="EU116" i="1"/>
  <c r="DW116" i="1"/>
  <c r="CC196" i="1"/>
  <c r="CB196" i="1"/>
  <c r="CC150" i="1"/>
  <c r="CB150" i="1"/>
  <c r="CC117" i="1"/>
  <c r="CB117" i="1"/>
  <c r="CC159" i="1"/>
  <c r="CB159" i="1"/>
  <c r="CC105" i="1"/>
  <c r="CB105" i="1"/>
  <c r="CC163" i="1"/>
  <c r="CB163" i="1"/>
  <c r="EU186" i="1"/>
  <c r="DW186" i="1"/>
  <c r="DW155" i="1"/>
  <c r="EU155" i="1"/>
  <c r="EU182" i="1"/>
  <c r="DW182" i="1"/>
  <c r="EU111" i="1"/>
  <c r="DW111" i="1"/>
  <c r="EU210" i="1"/>
  <c r="DW210" i="1"/>
  <c r="NZ205" i="1"/>
  <c r="YJ205" i="1" s="1"/>
  <c r="CC177" i="1"/>
  <c r="DY177" i="1" s="1"/>
  <c r="CB177" i="1"/>
  <c r="EV177" i="1" s="1"/>
  <c r="CC192" i="1"/>
  <c r="EW192" i="1" s="1"/>
  <c r="CB192" i="1"/>
  <c r="CC201" i="1"/>
  <c r="EW201" i="1" s="1"/>
  <c r="CB201" i="1"/>
  <c r="EV201" i="1" s="1"/>
  <c r="CC211" i="1"/>
  <c r="EW211" i="1" s="1"/>
  <c r="CB211" i="1"/>
  <c r="DX211" i="1" s="1"/>
  <c r="CC152" i="1"/>
  <c r="DY152" i="1" s="1"/>
  <c r="CB152" i="1"/>
  <c r="CC168" i="1"/>
  <c r="EW168" i="1" s="1"/>
  <c r="CB168" i="1"/>
  <c r="CC154" i="1"/>
  <c r="EW154" i="1" s="1"/>
  <c r="CB154" i="1"/>
  <c r="CC104" i="1"/>
  <c r="EW104" i="1" s="1"/>
  <c r="CB104" i="1"/>
  <c r="CC125" i="1"/>
  <c r="DY125" i="1" s="1"/>
  <c r="CB125" i="1"/>
  <c r="CC195" i="1"/>
  <c r="EW195" i="1" s="1"/>
  <c r="CB195" i="1"/>
  <c r="CC176" i="1"/>
  <c r="CB176" i="1"/>
  <c r="CC107" i="1"/>
  <c r="CB107" i="1"/>
  <c r="CC174" i="1"/>
  <c r="CB174" i="1"/>
  <c r="EU196" i="1"/>
  <c r="DW196" i="1"/>
  <c r="OA175" i="1"/>
  <c r="YK175" i="1" s="1"/>
  <c r="DW150" i="1"/>
  <c r="EU150" i="1"/>
  <c r="EU117" i="1"/>
  <c r="DW117" i="1"/>
  <c r="DW159" i="1"/>
  <c r="EU159" i="1"/>
  <c r="DW105" i="1"/>
  <c r="EU105" i="1"/>
  <c r="EU163" i="1"/>
  <c r="DW163" i="1"/>
  <c r="CC120" i="1"/>
  <c r="CB120" i="1"/>
  <c r="CC124" i="1"/>
  <c r="CB124" i="1"/>
  <c r="EV175" i="1"/>
  <c r="DX175" i="1"/>
  <c r="CC134" i="1"/>
  <c r="CB134" i="1"/>
  <c r="NZ210" i="1"/>
  <c r="YJ210" i="1" s="1"/>
  <c r="PV146" i="1"/>
  <c r="RR146" i="1"/>
  <c r="CC146" i="1"/>
  <c r="CB146" i="1"/>
  <c r="UE28" i="1"/>
  <c r="UF82" i="1"/>
  <c r="CC84" i="1"/>
  <c r="EW84" i="1" s="1"/>
  <c r="CB84" i="1"/>
  <c r="CB87" i="1"/>
  <c r="EV87" i="1" s="1"/>
  <c r="CC87" i="1"/>
  <c r="EW87" i="1" s="1"/>
  <c r="CC45" i="1"/>
  <c r="EW45" i="1" s="1"/>
  <c r="CB45" i="1"/>
  <c r="EV45" i="1" s="1"/>
  <c r="CC49" i="1"/>
  <c r="EW49" i="1" s="1"/>
  <c r="CB49" i="1"/>
  <c r="DW35" i="1"/>
  <c r="EU35" i="1"/>
  <c r="EW81" i="1"/>
  <c r="DY81" i="1"/>
  <c r="DW97" i="1"/>
  <c r="EU97" i="1"/>
  <c r="EU54" i="1"/>
  <c r="DW54" i="1"/>
  <c r="EU68" i="1"/>
  <c r="DW68" i="1"/>
  <c r="CC89" i="1"/>
  <c r="CB89" i="1"/>
  <c r="CC42" i="1"/>
  <c r="CB42" i="1"/>
  <c r="CC93" i="1"/>
  <c r="CB93" i="1"/>
  <c r="CC65" i="1"/>
  <c r="CB65" i="1"/>
  <c r="CC90" i="1"/>
  <c r="CB90" i="1"/>
  <c r="UD81" i="1"/>
  <c r="CC53" i="1"/>
  <c r="EW53" i="1" s="1"/>
  <c r="CB53" i="1"/>
  <c r="DX53" i="1" s="1"/>
  <c r="CC92" i="1"/>
  <c r="EW92" i="1" s="1"/>
  <c r="CB92" i="1"/>
  <c r="CC100" i="1"/>
  <c r="EW100" i="1" s="1"/>
  <c r="CB100" i="1"/>
  <c r="EV100" i="1" s="1"/>
  <c r="CC64" i="1"/>
  <c r="EW64" i="1" s="1"/>
  <c r="CB64" i="1"/>
  <c r="EV64" i="1" s="1"/>
  <c r="CB29" i="1"/>
  <c r="CC29" i="1"/>
  <c r="EW29" i="1" s="1"/>
  <c r="CC37" i="1"/>
  <c r="DY37" i="1" s="1"/>
  <c r="CB37" i="1"/>
  <c r="EV37" i="1" s="1"/>
  <c r="CC33" i="1"/>
  <c r="EW33" i="1" s="1"/>
  <c r="CB33" i="1"/>
  <c r="CB86" i="1"/>
  <c r="CC86" i="1"/>
  <c r="EV69" i="1"/>
  <c r="DX69" i="1"/>
  <c r="CC62" i="1"/>
  <c r="CB62" i="1"/>
  <c r="CC56" i="1"/>
  <c r="CB56" i="1"/>
  <c r="EU89" i="1"/>
  <c r="DW89" i="1"/>
  <c r="EU42" i="1"/>
  <c r="DW42" i="1"/>
  <c r="EU93" i="1"/>
  <c r="DW93" i="1"/>
  <c r="EU65" i="1"/>
  <c r="DW65" i="1"/>
  <c r="DW90" i="1"/>
  <c r="EU90" i="1"/>
  <c r="OA69" i="1"/>
  <c r="YK69" i="1" s="1"/>
  <c r="CB25" i="1"/>
  <c r="CC25" i="1"/>
  <c r="DY25" i="1" s="1"/>
  <c r="CC41" i="1"/>
  <c r="DY41" i="1" s="1"/>
  <c r="CB41" i="1"/>
  <c r="EU86" i="1"/>
  <c r="DW86" i="1"/>
  <c r="EW69" i="1"/>
  <c r="DY69" i="1"/>
  <c r="DW62" i="1"/>
  <c r="EU62" i="1"/>
  <c r="DW56" i="1"/>
  <c r="EU56" i="1"/>
  <c r="UC65" i="1"/>
  <c r="CC34" i="1"/>
  <c r="CB34" i="1"/>
  <c r="CC38" i="1"/>
  <c r="CB38" i="1"/>
  <c r="CC72" i="1"/>
  <c r="CB72" i="1"/>
  <c r="CC80" i="1"/>
  <c r="CB80" i="1"/>
  <c r="CC46" i="1"/>
  <c r="CB46" i="1"/>
  <c r="CC61" i="1"/>
  <c r="CB61" i="1"/>
  <c r="UD69" i="1"/>
  <c r="NZ62" i="1"/>
  <c r="YJ62" i="1" s="1"/>
  <c r="CC57" i="1"/>
  <c r="EW57" i="1" s="1"/>
  <c r="CB57" i="1"/>
  <c r="CC60" i="1"/>
  <c r="EW60" i="1" s="1"/>
  <c r="CB60" i="1"/>
  <c r="DX60" i="1" s="1"/>
  <c r="CC96" i="1"/>
  <c r="EW96" i="1" s="1"/>
  <c r="CB96" i="1"/>
  <c r="DX96" i="1" s="1"/>
  <c r="CC35" i="1"/>
  <c r="CB35" i="1"/>
  <c r="DX81" i="1"/>
  <c r="EV81" i="1"/>
  <c r="CC97" i="1"/>
  <c r="CB97" i="1"/>
  <c r="CC54" i="1"/>
  <c r="CB54" i="1"/>
  <c r="CC68" i="1"/>
  <c r="CB68" i="1"/>
  <c r="NZ65" i="1"/>
  <c r="YJ65" i="1" s="1"/>
  <c r="EU34" i="1"/>
  <c r="DW34" i="1"/>
  <c r="DW38" i="1"/>
  <c r="EU38" i="1"/>
  <c r="EU72" i="1"/>
  <c r="DW72" i="1"/>
  <c r="EU80" i="1"/>
  <c r="DW80" i="1"/>
  <c r="DW46" i="1"/>
  <c r="EU46" i="1"/>
  <c r="EU61" i="1"/>
  <c r="DW61" i="1"/>
  <c r="OA81" i="1"/>
  <c r="YK81" i="1" s="1"/>
  <c r="CC21" i="1"/>
  <c r="EW21" i="1" s="1"/>
  <c r="CB21" i="1"/>
  <c r="UF26" i="1"/>
  <c r="UF91" i="1"/>
  <c r="UF19" i="1"/>
  <c r="UF99" i="1"/>
  <c r="UE76" i="1"/>
  <c r="RR211" i="1"/>
  <c r="QT211" i="1"/>
  <c r="PA122" i="1"/>
  <c r="RU115" i="1"/>
  <c r="QW115" i="1"/>
  <c r="PY78" i="1"/>
  <c r="UF128" i="1"/>
  <c r="RS83" i="1"/>
  <c r="QU83" i="1"/>
  <c r="OY83" i="1"/>
  <c r="RU167" i="1"/>
  <c r="QW167" i="1"/>
  <c r="PY167" i="1"/>
  <c r="PW152" i="1"/>
  <c r="OY152" i="1"/>
  <c r="PW198" i="1"/>
  <c r="RT169" i="1"/>
  <c r="RS64" i="1"/>
  <c r="UF114" i="1"/>
  <c r="RS96" i="1"/>
  <c r="QU96" i="1"/>
  <c r="RU59" i="1"/>
  <c r="QW59" i="1"/>
  <c r="PA79" i="1"/>
  <c r="RU191" i="1"/>
  <c r="UF66" i="1"/>
  <c r="UF181" i="1"/>
  <c r="RU98" i="1"/>
  <c r="UF74" i="1"/>
  <c r="QW110" i="1"/>
  <c r="UF127" i="1"/>
  <c r="UF122" i="1"/>
  <c r="UE149" i="1"/>
  <c r="UE58" i="1"/>
  <c r="PA131" i="1"/>
  <c r="PA75" i="1"/>
  <c r="PY48" i="1"/>
  <c r="PA48" i="1"/>
  <c r="PY55" i="1"/>
  <c r="QU53" i="1"/>
  <c r="RT156" i="1"/>
  <c r="QV156" i="1"/>
  <c r="RT78" i="1"/>
  <c r="QV78" i="1"/>
  <c r="RT115" i="1"/>
  <c r="QV115" i="1"/>
  <c r="UE119" i="1"/>
  <c r="RT73" i="1"/>
  <c r="QV73" i="1"/>
  <c r="PX73" i="1"/>
  <c r="OZ73" i="1"/>
  <c r="UE142" i="1"/>
  <c r="UF47" i="1"/>
  <c r="RR198" i="1"/>
  <c r="QT198" i="1"/>
  <c r="OX198" i="1"/>
  <c r="PA67" i="1"/>
  <c r="RU178" i="1"/>
  <c r="QW178" i="1"/>
  <c r="UF118" i="1"/>
  <c r="RT70" i="1"/>
  <c r="QV88" i="1"/>
  <c r="RS37" i="1"/>
  <c r="QU37" i="1"/>
  <c r="UF36" i="1"/>
  <c r="PA40" i="1"/>
  <c r="OZ19" i="1"/>
  <c r="OZ26" i="1"/>
  <c r="PX26" i="1"/>
  <c r="OZ44" i="1"/>
  <c r="ND55" i="1"/>
  <c r="IN55" i="1"/>
  <c r="FT55" i="1"/>
  <c r="MF55" i="1"/>
  <c r="JL55" i="1"/>
  <c r="LH55" i="1"/>
  <c r="HP55" i="1"/>
  <c r="DA55" i="1"/>
  <c r="WQ55" i="1" s="1"/>
  <c r="XO55" i="1" s="1"/>
  <c r="KJ55" i="1"/>
  <c r="GR55" i="1"/>
  <c r="QW43" i="1"/>
  <c r="PA43" i="1"/>
  <c r="PY43" i="1"/>
  <c r="QW39" i="1"/>
  <c r="RU39" i="1"/>
  <c r="RQ21" i="1"/>
  <c r="QS21" i="1"/>
  <c r="OW21" i="1"/>
  <c r="PU21" i="1"/>
  <c r="UF43" i="1"/>
  <c r="QV24" i="1"/>
  <c r="RW88" i="1"/>
  <c r="UK88" i="1" s="1"/>
  <c r="SE88" i="1"/>
  <c r="US88" i="1" s="1"/>
  <c r="SA88" i="1"/>
  <c r="UO88" i="1" s="1"/>
  <c r="SC88" i="1"/>
  <c r="UQ88" i="1" s="1"/>
  <c r="RY88" i="1"/>
  <c r="UM88" i="1" s="1"/>
  <c r="SG88" i="1"/>
  <c r="UU88" i="1" s="1"/>
  <c r="NZ21" i="1"/>
  <c r="YJ21" i="1" s="1"/>
  <c r="NE26" i="1"/>
  <c r="MG26" i="1"/>
  <c r="LI26" i="1"/>
  <c r="KK26" i="1"/>
  <c r="JM26" i="1"/>
  <c r="IO26" i="1"/>
  <c r="NE170" i="1"/>
  <c r="MG170" i="1"/>
  <c r="LI170" i="1"/>
  <c r="KK170" i="1"/>
  <c r="JM170" i="1"/>
  <c r="IO170" i="1"/>
  <c r="NE40" i="1"/>
  <c r="MG40" i="1"/>
  <c r="LI40" i="1"/>
  <c r="JM40" i="1"/>
  <c r="KK40" i="1"/>
  <c r="IO40" i="1"/>
  <c r="NE47" i="1"/>
  <c r="MG47" i="1"/>
  <c r="LI47" i="1"/>
  <c r="JM47" i="1"/>
  <c r="KK47" i="1"/>
  <c r="IO47" i="1"/>
  <c r="NE43" i="1"/>
  <c r="MG43" i="1"/>
  <c r="LI43" i="1"/>
  <c r="JM43" i="1"/>
  <c r="IO43" i="1"/>
  <c r="KK43" i="1"/>
  <c r="NE89" i="1"/>
  <c r="MG89" i="1"/>
  <c r="LI89" i="1"/>
  <c r="KK89" i="1"/>
  <c r="JM89" i="1"/>
  <c r="IO89" i="1"/>
  <c r="ND20" i="1"/>
  <c r="MF20" i="1"/>
  <c r="LH20" i="1"/>
  <c r="KJ20" i="1"/>
  <c r="IN20" i="1"/>
  <c r="JL20" i="1"/>
  <c r="NE134" i="1"/>
  <c r="MG134" i="1"/>
  <c r="LI134" i="1"/>
  <c r="KK134" i="1"/>
  <c r="JM134" i="1"/>
  <c r="IO134" i="1"/>
  <c r="NE127" i="1"/>
  <c r="MG127" i="1"/>
  <c r="LI127" i="1"/>
  <c r="KK127" i="1"/>
  <c r="JM127" i="1"/>
  <c r="IO127" i="1"/>
  <c r="MF72" i="1"/>
  <c r="ND72" i="1"/>
  <c r="LH72" i="1"/>
  <c r="KJ72" i="1"/>
  <c r="IN72" i="1"/>
  <c r="JL72" i="1"/>
  <c r="MF30" i="1"/>
  <c r="ND30" i="1"/>
  <c r="LH30" i="1"/>
  <c r="KJ30" i="1"/>
  <c r="IN30" i="1"/>
  <c r="JL30" i="1"/>
  <c r="DA30" i="1"/>
  <c r="FT30" i="1"/>
  <c r="HP30" i="1"/>
  <c r="GR30" i="1"/>
  <c r="ND142" i="1"/>
  <c r="MF142" i="1"/>
  <c r="LH142" i="1"/>
  <c r="JL142" i="1"/>
  <c r="KJ142" i="1"/>
  <c r="IN142" i="1"/>
  <c r="FT142" i="1"/>
  <c r="DA142" i="1"/>
  <c r="HP142" i="1"/>
  <c r="GR142" i="1"/>
  <c r="NE114" i="1"/>
  <c r="MG114" i="1"/>
  <c r="LI114" i="1"/>
  <c r="KK114" i="1"/>
  <c r="JM114" i="1"/>
  <c r="IO114" i="1"/>
  <c r="NE85" i="1"/>
  <c r="MG85" i="1"/>
  <c r="LI85" i="1"/>
  <c r="KK85" i="1"/>
  <c r="JM85" i="1"/>
  <c r="IO85" i="1"/>
  <c r="NE146" i="1"/>
  <c r="MG146" i="1"/>
  <c r="LI146" i="1"/>
  <c r="KK146" i="1"/>
  <c r="JM146" i="1"/>
  <c r="IO146" i="1"/>
  <c r="NE103" i="1"/>
  <c r="MG103" i="1"/>
  <c r="LI103" i="1"/>
  <c r="KK103" i="1"/>
  <c r="JM103" i="1"/>
  <c r="IO103" i="1"/>
  <c r="NE157" i="1"/>
  <c r="MG157" i="1"/>
  <c r="LI157" i="1"/>
  <c r="KK157" i="1"/>
  <c r="JM157" i="1"/>
  <c r="IO157" i="1"/>
  <c r="ND206" i="1"/>
  <c r="MF206" i="1"/>
  <c r="LH206" i="1"/>
  <c r="KJ206" i="1"/>
  <c r="JL206" i="1"/>
  <c r="IN206" i="1"/>
  <c r="NE73" i="1"/>
  <c r="MG73" i="1"/>
  <c r="LI73" i="1"/>
  <c r="KK73" i="1"/>
  <c r="JM73" i="1"/>
  <c r="IO73" i="1"/>
  <c r="ND131" i="1"/>
  <c r="MF131" i="1"/>
  <c r="LH131" i="1"/>
  <c r="JL131" i="1"/>
  <c r="KJ131" i="1"/>
  <c r="IN131" i="1"/>
  <c r="NE69" i="1"/>
  <c r="MG69" i="1"/>
  <c r="LI69" i="1"/>
  <c r="KK69" i="1"/>
  <c r="JM69" i="1"/>
  <c r="IO69" i="1"/>
  <c r="NE159" i="1"/>
  <c r="MG159" i="1"/>
  <c r="LI159" i="1"/>
  <c r="KK159" i="1"/>
  <c r="JM159" i="1"/>
  <c r="IO159" i="1"/>
  <c r="ND152" i="1"/>
  <c r="MF152" i="1"/>
  <c r="LH152" i="1"/>
  <c r="JL152" i="1"/>
  <c r="KJ152" i="1"/>
  <c r="IN152" i="1"/>
  <c r="NE172" i="1"/>
  <c r="MG172" i="1"/>
  <c r="LI172" i="1"/>
  <c r="KK172" i="1"/>
  <c r="JM172" i="1"/>
  <c r="IO172" i="1"/>
  <c r="NE22" i="1"/>
  <c r="MG22" i="1"/>
  <c r="LI22" i="1"/>
  <c r="KK22" i="1"/>
  <c r="JM22" i="1"/>
  <c r="IO22" i="1"/>
  <c r="NE125" i="1"/>
  <c r="MG125" i="1"/>
  <c r="LI125" i="1"/>
  <c r="KK125" i="1"/>
  <c r="JM125" i="1"/>
  <c r="IO125" i="1"/>
  <c r="NE109" i="1"/>
  <c r="MG109" i="1"/>
  <c r="LI109" i="1"/>
  <c r="KK109" i="1"/>
  <c r="JM109" i="1"/>
  <c r="IO109" i="1"/>
  <c r="NE86" i="1"/>
  <c r="MG86" i="1"/>
  <c r="LI86" i="1"/>
  <c r="KK86" i="1"/>
  <c r="JM86" i="1"/>
  <c r="IO86" i="1"/>
  <c r="NE194" i="1"/>
  <c r="MG194" i="1"/>
  <c r="LI194" i="1"/>
  <c r="KK194" i="1"/>
  <c r="JM194" i="1"/>
  <c r="IO194" i="1"/>
  <c r="NE136" i="1"/>
  <c r="MG136" i="1"/>
  <c r="LI136" i="1"/>
  <c r="KK136" i="1"/>
  <c r="JM136" i="1"/>
  <c r="IO136" i="1"/>
  <c r="NE54" i="1"/>
  <c r="MG54" i="1"/>
  <c r="LI54" i="1"/>
  <c r="JM54" i="1"/>
  <c r="KK54" i="1"/>
  <c r="IO54" i="1"/>
  <c r="ND171" i="1"/>
  <c r="MF171" i="1"/>
  <c r="LH171" i="1"/>
  <c r="JL171" i="1"/>
  <c r="KJ171" i="1"/>
  <c r="IN171" i="1"/>
  <c r="NE148" i="1"/>
  <c r="MG148" i="1"/>
  <c r="LI148" i="1"/>
  <c r="KK148" i="1"/>
  <c r="JM148" i="1"/>
  <c r="IO148" i="1"/>
  <c r="EV28" i="1"/>
  <c r="NE211" i="1"/>
  <c r="MG211" i="1"/>
  <c r="LI211" i="1"/>
  <c r="KK211" i="1"/>
  <c r="JM211" i="1"/>
  <c r="IO211" i="1"/>
  <c r="ND113" i="1"/>
  <c r="MF113" i="1"/>
  <c r="LH113" i="1"/>
  <c r="KJ113" i="1"/>
  <c r="IN113" i="1"/>
  <c r="JL113" i="1"/>
  <c r="NE205" i="1"/>
  <c r="MG205" i="1"/>
  <c r="LI205" i="1"/>
  <c r="KK205" i="1"/>
  <c r="JM205" i="1"/>
  <c r="IO205" i="1"/>
  <c r="NE150" i="1"/>
  <c r="MG150" i="1"/>
  <c r="LI150" i="1"/>
  <c r="KK150" i="1"/>
  <c r="JM150" i="1"/>
  <c r="IO150" i="1"/>
  <c r="NE42" i="1"/>
  <c r="MG42" i="1"/>
  <c r="LI42" i="1"/>
  <c r="JM42" i="1"/>
  <c r="KK42" i="1"/>
  <c r="IO42" i="1"/>
  <c r="NE132" i="1"/>
  <c r="MG132" i="1"/>
  <c r="LI132" i="1"/>
  <c r="KK132" i="1"/>
  <c r="JM132" i="1"/>
  <c r="IO132" i="1"/>
  <c r="NE118" i="1"/>
  <c r="MG118" i="1"/>
  <c r="LI118" i="1"/>
  <c r="KK118" i="1"/>
  <c r="JM118" i="1"/>
  <c r="IO118" i="1"/>
  <c r="ND165" i="1"/>
  <c r="MF165" i="1"/>
  <c r="LH165" i="1"/>
  <c r="JL165" i="1"/>
  <c r="KJ165" i="1"/>
  <c r="IN165" i="1"/>
  <c r="ND174" i="1"/>
  <c r="MF174" i="1"/>
  <c r="LH174" i="1"/>
  <c r="JL174" i="1"/>
  <c r="KJ174" i="1"/>
  <c r="IN174" i="1"/>
  <c r="NE68" i="1"/>
  <c r="MG68" i="1"/>
  <c r="LI68" i="1"/>
  <c r="KK68" i="1"/>
  <c r="JM68" i="1"/>
  <c r="IO68" i="1"/>
  <c r="ND116" i="1"/>
  <c r="MF116" i="1"/>
  <c r="LH116" i="1"/>
  <c r="KJ116" i="1"/>
  <c r="JL116" i="1"/>
  <c r="IN116" i="1"/>
  <c r="ND59" i="1"/>
  <c r="MF59" i="1"/>
  <c r="LH59" i="1"/>
  <c r="KJ59" i="1"/>
  <c r="IN59" i="1"/>
  <c r="JL59" i="1"/>
  <c r="ND182" i="1"/>
  <c r="MF182" i="1"/>
  <c r="LH182" i="1"/>
  <c r="JL182" i="1"/>
  <c r="KJ182" i="1"/>
  <c r="IN182" i="1"/>
  <c r="AH103" i="1"/>
  <c r="OB103" i="1"/>
  <c r="YL103" i="1" s="1"/>
  <c r="MF34" i="1"/>
  <c r="LH34" i="1"/>
  <c r="ND34" i="1"/>
  <c r="KJ34" i="1"/>
  <c r="IN34" i="1"/>
  <c r="JL34" i="1"/>
  <c r="FT34" i="1"/>
  <c r="HP34" i="1"/>
  <c r="GR34" i="1"/>
  <c r="DA34" i="1"/>
  <c r="WQ34" i="1" s="1"/>
  <c r="XO34" i="1" s="1"/>
  <c r="NE64" i="1"/>
  <c r="MG64" i="1"/>
  <c r="LI64" i="1"/>
  <c r="KK64" i="1"/>
  <c r="JM64" i="1"/>
  <c r="IO64" i="1"/>
  <c r="FU64" i="1"/>
  <c r="HQ64" i="1"/>
  <c r="GS64" i="1"/>
  <c r="ND79" i="1"/>
  <c r="MF79" i="1"/>
  <c r="LH79" i="1"/>
  <c r="KJ79" i="1"/>
  <c r="IN79" i="1"/>
  <c r="JL79" i="1"/>
  <c r="DA79" i="1"/>
  <c r="HP79" i="1"/>
  <c r="GR79" i="1"/>
  <c r="FT79" i="1"/>
  <c r="ND158" i="1"/>
  <c r="MF158" i="1"/>
  <c r="LH158" i="1"/>
  <c r="JL158" i="1"/>
  <c r="KJ158" i="1"/>
  <c r="IN158" i="1"/>
  <c r="FT158" i="1"/>
  <c r="DA158" i="1"/>
  <c r="WQ158" i="1" s="1"/>
  <c r="XO158" i="1" s="1"/>
  <c r="HP158" i="1"/>
  <c r="GR158" i="1"/>
  <c r="ND139" i="1"/>
  <c r="MF139" i="1"/>
  <c r="LH139" i="1"/>
  <c r="JL139" i="1"/>
  <c r="KJ139" i="1"/>
  <c r="IN139" i="1"/>
  <c r="NE83" i="1"/>
  <c r="MG83" i="1"/>
  <c r="LI83" i="1"/>
  <c r="KK83" i="1"/>
  <c r="JM83" i="1"/>
  <c r="IO83" i="1"/>
  <c r="NE107" i="1"/>
  <c r="MG107" i="1"/>
  <c r="LI107" i="1"/>
  <c r="KK107" i="1"/>
  <c r="JM107" i="1"/>
  <c r="IO107" i="1"/>
  <c r="NE70" i="1"/>
  <c r="MG70" i="1"/>
  <c r="LI70" i="1"/>
  <c r="KK70" i="1"/>
  <c r="JM70" i="1"/>
  <c r="IO70" i="1"/>
  <c r="ND147" i="1"/>
  <c r="MF147" i="1"/>
  <c r="LH147" i="1"/>
  <c r="JL147" i="1"/>
  <c r="KJ147" i="1"/>
  <c r="IN147" i="1"/>
  <c r="NE77" i="1"/>
  <c r="MG77" i="1"/>
  <c r="LI77" i="1"/>
  <c r="KK77" i="1"/>
  <c r="JM77" i="1"/>
  <c r="IO77" i="1"/>
  <c r="NE81" i="1"/>
  <c r="MG81" i="1"/>
  <c r="LI81" i="1"/>
  <c r="KK81" i="1"/>
  <c r="JM81" i="1"/>
  <c r="IO81" i="1"/>
  <c r="NE121" i="1"/>
  <c r="MG121" i="1"/>
  <c r="LI121" i="1"/>
  <c r="KK121" i="1"/>
  <c r="JM121" i="1"/>
  <c r="IO121" i="1"/>
  <c r="NE50" i="1"/>
  <c r="MG50" i="1"/>
  <c r="LI50" i="1"/>
  <c r="JM50" i="1"/>
  <c r="KK50" i="1"/>
  <c r="IO50" i="1"/>
  <c r="NE44" i="1"/>
  <c r="MG44" i="1"/>
  <c r="LI44" i="1"/>
  <c r="JM44" i="1"/>
  <c r="KK44" i="1"/>
  <c r="IO44" i="1"/>
  <c r="NE56" i="1"/>
  <c r="MG56" i="1"/>
  <c r="LI56" i="1"/>
  <c r="JM56" i="1"/>
  <c r="KK56" i="1"/>
  <c r="IO56" i="1"/>
  <c r="NE122" i="1"/>
  <c r="MG122" i="1"/>
  <c r="LI122" i="1"/>
  <c r="KK122" i="1"/>
  <c r="JM122" i="1"/>
  <c r="IO122" i="1"/>
  <c r="NE60" i="1"/>
  <c r="MG60" i="1"/>
  <c r="LI60" i="1"/>
  <c r="KK60" i="1"/>
  <c r="JM60" i="1"/>
  <c r="IO60" i="1"/>
  <c r="ND178" i="1"/>
  <c r="MF178" i="1"/>
  <c r="LH178" i="1"/>
  <c r="JL178" i="1"/>
  <c r="KJ178" i="1"/>
  <c r="IN178" i="1"/>
  <c r="ND37" i="1"/>
  <c r="MF37" i="1"/>
  <c r="LH37" i="1"/>
  <c r="KJ37" i="1"/>
  <c r="IN37" i="1"/>
  <c r="JL37" i="1"/>
  <c r="ND119" i="1"/>
  <c r="MF119" i="1"/>
  <c r="LH119" i="1"/>
  <c r="JL119" i="1"/>
  <c r="KJ119" i="1"/>
  <c r="IN119" i="1"/>
  <c r="ND189" i="1"/>
  <c r="MF189" i="1"/>
  <c r="LH189" i="1"/>
  <c r="KJ189" i="1"/>
  <c r="JL189" i="1"/>
  <c r="IN189" i="1"/>
  <c r="NE156" i="1"/>
  <c r="MG156" i="1"/>
  <c r="LI156" i="1"/>
  <c r="KK156" i="1"/>
  <c r="JM156" i="1"/>
  <c r="IO156" i="1"/>
  <c r="MF24" i="1"/>
  <c r="ND24" i="1"/>
  <c r="LH24" i="1"/>
  <c r="KJ24" i="1"/>
  <c r="IN24" i="1"/>
  <c r="JL24" i="1"/>
  <c r="NE98" i="1"/>
  <c r="MG98" i="1"/>
  <c r="LI98" i="1"/>
  <c r="KK98" i="1"/>
  <c r="JM98" i="1"/>
  <c r="IO98" i="1"/>
  <c r="NE91" i="1"/>
  <c r="MG91" i="1"/>
  <c r="LI91" i="1"/>
  <c r="KK91" i="1"/>
  <c r="JM91" i="1"/>
  <c r="IO91" i="1"/>
  <c r="NE35" i="1"/>
  <c r="MG35" i="1"/>
  <c r="LI35" i="1"/>
  <c r="JM35" i="1"/>
  <c r="IO35" i="1"/>
  <c r="KK35" i="1"/>
  <c r="NE27" i="1"/>
  <c r="MG27" i="1"/>
  <c r="LI27" i="1"/>
  <c r="KK27" i="1"/>
  <c r="JM27" i="1"/>
  <c r="IO27" i="1"/>
  <c r="ND207" i="1"/>
  <c r="MF207" i="1"/>
  <c r="LH207" i="1"/>
  <c r="KJ207" i="1"/>
  <c r="JL207" i="1"/>
  <c r="IN207" i="1"/>
  <c r="NE97" i="1"/>
  <c r="MG97" i="1"/>
  <c r="LI97" i="1"/>
  <c r="KK97" i="1"/>
  <c r="JM97" i="1"/>
  <c r="IO97" i="1"/>
  <c r="NE62" i="1"/>
  <c r="MG62" i="1"/>
  <c r="LI62" i="1"/>
  <c r="KK62" i="1"/>
  <c r="JM62" i="1"/>
  <c r="IO62" i="1"/>
  <c r="NE19" i="1"/>
  <c r="MG19" i="1"/>
  <c r="LI19" i="1"/>
  <c r="KK19" i="1"/>
  <c r="JM19" i="1"/>
  <c r="IO19" i="1"/>
  <c r="ND151" i="1"/>
  <c r="MF151" i="1"/>
  <c r="LH151" i="1"/>
  <c r="JL151" i="1"/>
  <c r="KJ151" i="1"/>
  <c r="IN151" i="1"/>
  <c r="NE38" i="1"/>
  <c r="MG38" i="1"/>
  <c r="LI38" i="1"/>
  <c r="JM38" i="1"/>
  <c r="KK38" i="1"/>
  <c r="IO38" i="1"/>
  <c r="NE128" i="1"/>
  <c r="MG128" i="1"/>
  <c r="LI128" i="1"/>
  <c r="KK128" i="1"/>
  <c r="JM128" i="1"/>
  <c r="IO128" i="1"/>
  <c r="NE168" i="1"/>
  <c r="MG168" i="1"/>
  <c r="LI168" i="1"/>
  <c r="KK168" i="1"/>
  <c r="JM168" i="1"/>
  <c r="IO168" i="1"/>
  <c r="ND208" i="1"/>
  <c r="MF208" i="1"/>
  <c r="LH208" i="1"/>
  <c r="KJ208" i="1"/>
  <c r="JL208" i="1"/>
  <c r="IN208" i="1"/>
  <c r="NE144" i="1"/>
  <c r="MG144" i="1"/>
  <c r="LI144" i="1"/>
  <c r="KK144" i="1"/>
  <c r="JM144" i="1"/>
  <c r="IO144" i="1"/>
  <c r="NE153" i="1"/>
  <c r="MG153" i="1"/>
  <c r="LI153" i="1"/>
  <c r="KK153" i="1"/>
  <c r="JM153" i="1"/>
  <c r="IO153" i="1"/>
  <c r="NE36" i="1"/>
  <c r="MG36" i="1"/>
  <c r="LI36" i="1"/>
  <c r="JM36" i="1"/>
  <c r="KK36" i="1"/>
  <c r="IO36" i="1"/>
  <c r="NE63" i="1"/>
  <c r="MG63" i="1"/>
  <c r="LI63" i="1"/>
  <c r="KK63" i="1"/>
  <c r="JM63" i="1"/>
  <c r="IO63" i="1"/>
  <c r="NE31" i="1"/>
  <c r="MG31" i="1"/>
  <c r="LI31" i="1"/>
  <c r="JM31" i="1"/>
  <c r="KK31" i="1"/>
  <c r="IO31" i="1"/>
  <c r="ND126" i="1"/>
  <c r="MF126" i="1"/>
  <c r="LH126" i="1"/>
  <c r="JL126" i="1"/>
  <c r="KJ126" i="1"/>
  <c r="IN126" i="1"/>
  <c r="MF76" i="1"/>
  <c r="ND76" i="1"/>
  <c r="LH76" i="1"/>
  <c r="KJ76" i="1"/>
  <c r="IN76" i="1"/>
  <c r="JL76" i="1"/>
  <c r="ND202" i="1"/>
  <c r="MF202" i="1"/>
  <c r="LH202" i="1"/>
  <c r="KJ202" i="1"/>
  <c r="JL202" i="1"/>
  <c r="IN202" i="1"/>
  <c r="ND45" i="1"/>
  <c r="MF45" i="1"/>
  <c r="LH45" i="1"/>
  <c r="KJ45" i="1"/>
  <c r="IN45" i="1"/>
  <c r="JL45" i="1"/>
  <c r="HP45" i="1"/>
  <c r="GR45" i="1"/>
  <c r="FT45" i="1"/>
  <c r="DA45" i="1"/>
  <c r="WQ45" i="1" s="1"/>
  <c r="XO45" i="1" s="1"/>
  <c r="ND192" i="1"/>
  <c r="MF192" i="1"/>
  <c r="LH192" i="1"/>
  <c r="KJ192" i="1"/>
  <c r="JL192" i="1"/>
  <c r="IN192" i="1"/>
  <c r="HP192" i="1"/>
  <c r="GR192" i="1"/>
  <c r="FT192" i="1"/>
  <c r="DA192" i="1"/>
  <c r="WQ192" i="1" s="1"/>
  <c r="XO192" i="1" s="1"/>
  <c r="ND71" i="1"/>
  <c r="MF71" i="1"/>
  <c r="LH71" i="1"/>
  <c r="KJ71" i="1"/>
  <c r="IN71" i="1"/>
  <c r="JL71" i="1"/>
  <c r="DA71" i="1"/>
  <c r="HP71" i="1"/>
  <c r="GR71" i="1"/>
  <c r="FT71" i="1"/>
  <c r="ND169" i="1"/>
  <c r="MF169" i="1"/>
  <c r="LH169" i="1"/>
  <c r="JL169" i="1"/>
  <c r="KJ169" i="1"/>
  <c r="IN169" i="1"/>
  <c r="FT169" i="1"/>
  <c r="DA169" i="1"/>
  <c r="HP169" i="1"/>
  <c r="GR169" i="1"/>
  <c r="ND193" i="1"/>
  <c r="MF193" i="1"/>
  <c r="LH193" i="1"/>
  <c r="KJ193" i="1"/>
  <c r="JL193" i="1"/>
  <c r="IN193" i="1"/>
  <c r="ND183" i="1"/>
  <c r="MF183" i="1"/>
  <c r="LH183" i="1"/>
  <c r="JL183" i="1"/>
  <c r="KJ183" i="1"/>
  <c r="IN183" i="1"/>
  <c r="ND180" i="1"/>
  <c r="MF180" i="1"/>
  <c r="LH180" i="1"/>
  <c r="JL180" i="1"/>
  <c r="KJ180" i="1"/>
  <c r="IN180" i="1"/>
  <c r="NE66" i="1"/>
  <c r="MG66" i="1"/>
  <c r="LI66" i="1"/>
  <c r="KK66" i="1"/>
  <c r="JM66" i="1"/>
  <c r="IO66" i="1"/>
  <c r="NE188" i="1"/>
  <c r="MG188" i="1"/>
  <c r="LI188" i="1"/>
  <c r="KK188" i="1"/>
  <c r="JM188" i="1"/>
  <c r="IO188" i="1"/>
  <c r="ND135" i="1"/>
  <c r="MF135" i="1"/>
  <c r="LH135" i="1"/>
  <c r="JL135" i="1"/>
  <c r="KJ135" i="1"/>
  <c r="IN135" i="1"/>
  <c r="MF92" i="1"/>
  <c r="ND92" i="1"/>
  <c r="LH92" i="1"/>
  <c r="KJ92" i="1"/>
  <c r="IN92" i="1"/>
  <c r="JL92" i="1"/>
  <c r="MF104" i="1"/>
  <c r="ND104" i="1"/>
  <c r="LH104" i="1"/>
  <c r="KJ104" i="1"/>
  <c r="IN104" i="1"/>
  <c r="JL104" i="1"/>
  <c r="ND185" i="1"/>
  <c r="MF185" i="1"/>
  <c r="LH185" i="1"/>
  <c r="KJ185" i="1"/>
  <c r="JL185" i="1"/>
  <c r="IN185" i="1"/>
  <c r="ND187" i="1"/>
  <c r="MF187" i="1"/>
  <c r="LH187" i="1"/>
  <c r="KJ187" i="1"/>
  <c r="JL187" i="1"/>
  <c r="IN187" i="1"/>
  <c r="ND93" i="1"/>
  <c r="MF93" i="1"/>
  <c r="LH93" i="1"/>
  <c r="KJ93" i="1"/>
  <c r="IN93" i="1"/>
  <c r="JL93" i="1"/>
  <c r="FT93" i="1"/>
  <c r="DA93" i="1"/>
  <c r="WQ93" i="1" s="1"/>
  <c r="XO93" i="1" s="1"/>
  <c r="HP93" i="1"/>
  <c r="GR93" i="1"/>
  <c r="ND210" i="1"/>
  <c r="MF210" i="1"/>
  <c r="LH210" i="1"/>
  <c r="KJ210" i="1"/>
  <c r="JL210" i="1"/>
  <c r="IN210" i="1"/>
  <c r="DA210" i="1"/>
  <c r="WQ210" i="1" s="1"/>
  <c r="XO210" i="1" s="1"/>
  <c r="GR210" i="1"/>
  <c r="FT210" i="1"/>
  <c r="HP210" i="1"/>
  <c r="ND67" i="1"/>
  <c r="MF67" i="1"/>
  <c r="LH67" i="1"/>
  <c r="KJ67" i="1"/>
  <c r="IN67" i="1"/>
  <c r="JL67" i="1"/>
  <c r="FT67" i="1"/>
  <c r="DA67" i="1"/>
  <c r="HP67" i="1"/>
  <c r="GR67" i="1"/>
  <c r="ND166" i="1"/>
  <c r="MF166" i="1"/>
  <c r="LH166" i="1"/>
  <c r="JL166" i="1"/>
  <c r="KJ166" i="1"/>
  <c r="IN166" i="1"/>
  <c r="HP166" i="1"/>
  <c r="DA166" i="1"/>
  <c r="WQ166" i="1" s="1"/>
  <c r="XO166" i="1" s="1"/>
  <c r="GR166" i="1"/>
  <c r="FT166" i="1"/>
  <c r="ND120" i="1"/>
  <c r="MF120" i="1"/>
  <c r="LH120" i="1"/>
  <c r="JL120" i="1"/>
  <c r="KJ120" i="1"/>
  <c r="IN120" i="1"/>
  <c r="HP120" i="1"/>
  <c r="GR120" i="1"/>
  <c r="FT120" i="1"/>
  <c r="DA120" i="1"/>
  <c r="WQ120" i="1" s="1"/>
  <c r="XO120" i="1" s="1"/>
  <c r="NE51" i="1"/>
  <c r="MG51" i="1"/>
  <c r="LI51" i="1"/>
  <c r="JM51" i="1"/>
  <c r="IO51" i="1"/>
  <c r="KK51" i="1"/>
  <c r="NE199" i="1"/>
  <c r="MG199" i="1"/>
  <c r="LI199" i="1"/>
  <c r="KK199" i="1"/>
  <c r="JM199" i="1"/>
  <c r="IO199" i="1"/>
  <c r="NE163" i="1"/>
  <c r="MG163" i="1"/>
  <c r="LI163" i="1"/>
  <c r="KK163" i="1"/>
  <c r="JM163" i="1"/>
  <c r="IO163" i="1"/>
  <c r="NE197" i="1"/>
  <c r="MG197" i="1"/>
  <c r="LI197" i="1"/>
  <c r="KK197" i="1"/>
  <c r="JM197" i="1"/>
  <c r="IO197" i="1"/>
  <c r="ND124" i="1"/>
  <c r="MF124" i="1"/>
  <c r="LH124" i="1"/>
  <c r="JL124" i="1"/>
  <c r="KJ124" i="1"/>
  <c r="IN124" i="1"/>
  <c r="NE65" i="1"/>
  <c r="MG65" i="1"/>
  <c r="LI65" i="1"/>
  <c r="KK65" i="1"/>
  <c r="JM65" i="1"/>
  <c r="IO65" i="1"/>
  <c r="NE61" i="1"/>
  <c r="MG61" i="1"/>
  <c r="LI61" i="1"/>
  <c r="KK61" i="1"/>
  <c r="JM61" i="1"/>
  <c r="IO61" i="1"/>
  <c r="NE186" i="1"/>
  <c r="MG186" i="1"/>
  <c r="LI186" i="1"/>
  <c r="KK186" i="1"/>
  <c r="JM186" i="1"/>
  <c r="IO186" i="1"/>
  <c r="NE32" i="1"/>
  <c r="MG32" i="1"/>
  <c r="LI32" i="1"/>
  <c r="JM32" i="1"/>
  <c r="KK32" i="1"/>
  <c r="IO32" i="1"/>
  <c r="ND143" i="1"/>
  <c r="MF143" i="1"/>
  <c r="LH143" i="1"/>
  <c r="JL143" i="1"/>
  <c r="KJ143" i="1"/>
  <c r="IN143" i="1"/>
  <c r="NE46" i="1"/>
  <c r="MG46" i="1"/>
  <c r="LI46" i="1"/>
  <c r="JM46" i="1"/>
  <c r="KK46" i="1"/>
  <c r="IO46" i="1"/>
  <c r="NE117" i="1"/>
  <c r="MG117" i="1"/>
  <c r="LI117" i="1"/>
  <c r="KK117" i="1"/>
  <c r="JM117" i="1"/>
  <c r="IO117" i="1"/>
  <c r="NE161" i="1"/>
  <c r="MG161" i="1"/>
  <c r="LI161" i="1"/>
  <c r="KK161" i="1"/>
  <c r="JM161" i="1"/>
  <c r="IO161" i="1"/>
  <c r="NE99" i="1"/>
  <c r="MG99" i="1"/>
  <c r="LI99" i="1"/>
  <c r="KK99" i="1"/>
  <c r="JM99" i="1"/>
  <c r="IO99" i="1"/>
  <c r="NE48" i="1"/>
  <c r="MG48" i="1"/>
  <c r="LI48" i="1"/>
  <c r="JM48" i="1"/>
  <c r="KK48" i="1"/>
  <c r="IO48" i="1"/>
  <c r="NE179" i="1"/>
  <c r="MG179" i="1"/>
  <c r="LI179" i="1"/>
  <c r="KK179" i="1"/>
  <c r="JM179" i="1"/>
  <c r="IO179" i="1"/>
  <c r="NE111" i="1"/>
  <c r="MG111" i="1"/>
  <c r="LI111" i="1"/>
  <c r="KK111" i="1"/>
  <c r="JM111" i="1"/>
  <c r="IO111" i="1"/>
  <c r="NE18" i="1"/>
  <c r="MG18" i="1"/>
  <c r="LI18" i="1"/>
  <c r="KK18" i="1"/>
  <c r="JM18" i="1"/>
  <c r="IO18" i="1"/>
  <c r="NE90" i="1"/>
  <c r="MG90" i="1"/>
  <c r="LI90" i="1"/>
  <c r="KK90" i="1"/>
  <c r="JM90" i="1"/>
  <c r="IO90" i="1"/>
  <c r="NE184" i="1"/>
  <c r="MG184" i="1"/>
  <c r="LI184" i="1"/>
  <c r="KK184" i="1"/>
  <c r="JM184" i="1"/>
  <c r="IO184" i="1"/>
  <c r="NE101" i="1"/>
  <c r="MG101" i="1"/>
  <c r="LI101" i="1"/>
  <c r="KK101" i="1"/>
  <c r="JM101" i="1"/>
  <c r="IO101" i="1"/>
  <c r="NE21" i="1"/>
  <c r="MG21" i="1"/>
  <c r="LI21" i="1"/>
  <c r="KK21" i="1"/>
  <c r="JM21" i="1"/>
  <c r="IO21" i="1"/>
  <c r="NE167" i="1"/>
  <c r="MG167" i="1"/>
  <c r="LI167" i="1"/>
  <c r="KK167" i="1"/>
  <c r="JM167" i="1"/>
  <c r="IO167" i="1"/>
  <c r="NE191" i="1"/>
  <c r="MG191" i="1"/>
  <c r="LI191" i="1"/>
  <c r="KK191" i="1"/>
  <c r="JM191" i="1"/>
  <c r="IO191" i="1"/>
  <c r="NE140" i="1"/>
  <c r="MG140" i="1"/>
  <c r="LI140" i="1"/>
  <c r="KK140" i="1"/>
  <c r="JM140" i="1"/>
  <c r="IO140" i="1"/>
  <c r="NE78" i="1"/>
  <c r="MG78" i="1"/>
  <c r="LI78" i="1"/>
  <c r="KK78" i="1"/>
  <c r="JM78" i="1"/>
  <c r="IO78" i="1"/>
  <c r="NE58" i="1"/>
  <c r="MG58" i="1"/>
  <c r="LI58" i="1"/>
  <c r="KK58" i="1"/>
  <c r="JM58" i="1"/>
  <c r="IO58" i="1"/>
  <c r="NE29" i="1"/>
  <c r="MG29" i="1"/>
  <c r="LI29" i="1"/>
  <c r="JM29" i="1"/>
  <c r="KK29" i="1"/>
  <c r="IO29" i="1"/>
  <c r="NE23" i="1"/>
  <c r="MG23" i="1"/>
  <c r="LI23" i="1"/>
  <c r="KK23" i="1"/>
  <c r="JM23" i="1"/>
  <c r="IO23" i="1"/>
  <c r="NE196" i="1"/>
  <c r="LI196" i="1"/>
  <c r="KK196" i="1"/>
  <c r="JM196" i="1"/>
  <c r="MG196" i="1"/>
  <c r="IO196" i="1"/>
  <c r="NE130" i="1"/>
  <c r="MG130" i="1"/>
  <c r="LI130" i="1"/>
  <c r="KK130" i="1"/>
  <c r="JM130" i="1"/>
  <c r="IO130" i="1"/>
  <c r="NE138" i="1"/>
  <c r="MG138" i="1"/>
  <c r="LI138" i="1"/>
  <c r="KK138" i="1"/>
  <c r="JM138" i="1"/>
  <c r="IO138" i="1"/>
  <c r="NE52" i="1"/>
  <c r="MG52" i="1"/>
  <c r="LI52" i="1"/>
  <c r="JM52" i="1"/>
  <c r="KK52" i="1"/>
  <c r="IO52" i="1"/>
  <c r="ND200" i="1"/>
  <c r="MF200" i="1"/>
  <c r="LH200" i="1"/>
  <c r="KJ200" i="1"/>
  <c r="JL200" i="1"/>
  <c r="IN200" i="1"/>
  <c r="NE94" i="1"/>
  <c r="MG94" i="1"/>
  <c r="LI94" i="1"/>
  <c r="KK94" i="1"/>
  <c r="JM94" i="1"/>
  <c r="IO94" i="1"/>
  <c r="NE105" i="1"/>
  <c r="MG105" i="1"/>
  <c r="LI105" i="1"/>
  <c r="KK105" i="1"/>
  <c r="JM105" i="1"/>
  <c r="IO105" i="1"/>
  <c r="NE209" i="1"/>
  <c r="MG209" i="1"/>
  <c r="LI209" i="1"/>
  <c r="KK209" i="1"/>
  <c r="JM209" i="1"/>
  <c r="IO209" i="1"/>
  <c r="NE95" i="1"/>
  <c r="MG95" i="1"/>
  <c r="LI95" i="1"/>
  <c r="KK95" i="1"/>
  <c r="JM95" i="1"/>
  <c r="IO95" i="1"/>
  <c r="ND203" i="1"/>
  <c r="MF203" i="1"/>
  <c r="LH203" i="1"/>
  <c r="KJ203" i="1"/>
  <c r="JL203" i="1"/>
  <c r="IN203" i="1"/>
  <c r="NE190" i="1"/>
  <c r="MG190" i="1"/>
  <c r="LI190" i="1"/>
  <c r="KK190" i="1"/>
  <c r="JM190" i="1"/>
  <c r="IO190" i="1"/>
  <c r="NE181" i="1"/>
  <c r="MG181" i="1"/>
  <c r="LI181" i="1"/>
  <c r="KK181" i="1"/>
  <c r="JM181" i="1"/>
  <c r="IO181" i="1"/>
  <c r="NE176" i="1"/>
  <c r="MG176" i="1"/>
  <c r="LI176" i="1"/>
  <c r="KK176" i="1"/>
  <c r="JM176" i="1"/>
  <c r="IO176" i="1"/>
  <c r="NE74" i="1"/>
  <c r="MG74" i="1"/>
  <c r="LI74" i="1"/>
  <c r="KK74" i="1"/>
  <c r="JM74" i="1"/>
  <c r="IO74" i="1"/>
  <c r="NE39" i="1"/>
  <c r="MG39" i="1"/>
  <c r="LI39" i="1"/>
  <c r="JM39" i="1"/>
  <c r="KK39" i="1"/>
  <c r="IO39" i="1"/>
  <c r="NE82" i="1"/>
  <c r="MG82" i="1"/>
  <c r="LI82" i="1"/>
  <c r="KK82" i="1"/>
  <c r="JM82" i="1"/>
  <c r="IO82" i="1"/>
  <c r="NE204" i="1"/>
  <c r="MG204" i="1"/>
  <c r="LI204" i="1"/>
  <c r="KK204" i="1"/>
  <c r="JM204" i="1"/>
  <c r="IO204" i="1"/>
  <c r="NE112" i="1"/>
  <c r="MG112" i="1"/>
  <c r="LI112" i="1"/>
  <c r="KK112" i="1"/>
  <c r="JM112" i="1"/>
  <c r="IO112" i="1"/>
  <c r="NE177" i="1"/>
  <c r="MG177" i="1"/>
  <c r="LI177" i="1"/>
  <c r="KK177" i="1"/>
  <c r="JM177" i="1"/>
  <c r="IO177" i="1"/>
  <c r="MF28" i="1"/>
  <c r="ND28" i="1"/>
  <c r="LH28" i="1"/>
  <c r="KJ28" i="1"/>
  <c r="IN28" i="1"/>
  <c r="JL28" i="1"/>
  <c r="NE201" i="1"/>
  <c r="MG201" i="1"/>
  <c r="LI201" i="1"/>
  <c r="KK201" i="1"/>
  <c r="JM201" i="1"/>
  <c r="IO201" i="1"/>
  <c r="ND33" i="1"/>
  <c r="MF33" i="1"/>
  <c r="LH33" i="1"/>
  <c r="KJ33" i="1"/>
  <c r="IN33" i="1"/>
  <c r="JL33" i="1"/>
  <c r="ND25" i="1"/>
  <c r="MF25" i="1"/>
  <c r="LH25" i="1"/>
  <c r="KJ25" i="1"/>
  <c r="IN25" i="1"/>
  <c r="JL25" i="1"/>
  <c r="MF84" i="1"/>
  <c r="ND84" i="1"/>
  <c r="LH84" i="1"/>
  <c r="KJ84" i="1"/>
  <c r="IN84" i="1"/>
  <c r="JL84" i="1"/>
  <c r="ND137" i="1"/>
  <c r="MF137" i="1"/>
  <c r="LH137" i="1"/>
  <c r="JL137" i="1"/>
  <c r="KJ137" i="1"/>
  <c r="IN137" i="1"/>
  <c r="MF100" i="1"/>
  <c r="ND100" i="1"/>
  <c r="LH100" i="1"/>
  <c r="KJ100" i="1"/>
  <c r="IN100" i="1"/>
  <c r="JL100" i="1"/>
  <c r="ND145" i="1"/>
  <c r="MF145" i="1"/>
  <c r="LH145" i="1"/>
  <c r="JL145" i="1"/>
  <c r="KJ145" i="1"/>
  <c r="IN145" i="1"/>
  <c r="ND154" i="1"/>
  <c r="MF154" i="1"/>
  <c r="LH154" i="1"/>
  <c r="JL154" i="1"/>
  <c r="KJ154" i="1"/>
  <c r="IN154" i="1"/>
  <c r="NE198" i="1"/>
  <c r="LI198" i="1"/>
  <c r="KK198" i="1"/>
  <c r="MG198" i="1"/>
  <c r="JM198" i="1"/>
  <c r="IO198" i="1"/>
  <c r="ND149" i="1"/>
  <c r="MF149" i="1"/>
  <c r="LH149" i="1"/>
  <c r="JL149" i="1"/>
  <c r="KJ149" i="1"/>
  <c r="IN149" i="1"/>
  <c r="NE141" i="1"/>
  <c r="MG141" i="1"/>
  <c r="LI141" i="1"/>
  <c r="KK141" i="1"/>
  <c r="JM141" i="1"/>
  <c r="IO141" i="1"/>
  <c r="MF80" i="1"/>
  <c r="ND80" i="1"/>
  <c r="LH80" i="1"/>
  <c r="KJ80" i="1"/>
  <c r="IN80" i="1"/>
  <c r="JL80" i="1"/>
  <c r="ND57" i="1"/>
  <c r="MF57" i="1"/>
  <c r="LH57" i="1"/>
  <c r="KJ57" i="1"/>
  <c r="IN57" i="1"/>
  <c r="JL57" i="1"/>
  <c r="FT57" i="1"/>
  <c r="DA57" i="1"/>
  <c r="WQ57" i="1" s="1"/>
  <c r="XO57" i="1" s="1"/>
  <c r="HP57" i="1"/>
  <c r="GR57" i="1"/>
  <c r="ND160" i="1"/>
  <c r="MF160" i="1"/>
  <c r="LH160" i="1"/>
  <c r="JL160" i="1"/>
  <c r="KJ160" i="1"/>
  <c r="IN160" i="1"/>
  <c r="HP160" i="1"/>
  <c r="GR160" i="1"/>
  <c r="FT160" i="1"/>
  <c r="DA160" i="1"/>
  <c r="ND87" i="1"/>
  <c r="MF87" i="1"/>
  <c r="LH87" i="1"/>
  <c r="KJ87" i="1"/>
  <c r="IN87" i="1"/>
  <c r="JL87" i="1"/>
  <c r="FT87" i="1"/>
  <c r="DA87" i="1"/>
  <c r="WQ87" i="1" s="1"/>
  <c r="XO87" i="1" s="1"/>
  <c r="GR87" i="1"/>
  <c r="HP87" i="1"/>
  <c r="ND115" i="1"/>
  <c r="MF115" i="1"/>
  <c r="LH115" i="1"/>
  <c r="KJ115" i="1"/>
  <c r="JL115" i="1"/>
  <c r="IN115" i="1"/>
  <c r="HP115" i="1"/>
  <c r="GR115" i="1"/>
  <c r="FT115" i="1"/>
  <c r="DA115" i="1"/>
  <c r="DA17" i="1"/>
  <c r="ND17" i="1"/>
  <c r="MF17" i="1"/>
  <c r="LH17" i="1"/>
  <c r="KJ17" i="1"/>
  <c r="IN17" i="1"/>
  <c r="JL17" i="1"/>
  <c r="HP17" i="1"/>
  <c r="FT17" i="1"/>
  <c r="GR17" i="1"/>
  <c r="ND175" i="1"/>
  <c r="MF175" i="1"/>
  <c r="LH175" i="1"/>
  <c r="JL175" i="1"/>
  <c r="KJ175" i="1"/>
  <c r="IN175" i="1"/>
  <c r="GR175" i="1"/>
  <c r="FT175" i="1"/>
  <c r="DA175" i="1"/>
  <c r="HP175" i="1"/>
  <c r="ND123" i="1"/>
  <c r="MF123" i="1"/>
  <c r="LH123" i="1"/>
  <c r="JL123" i="1"/>
  <c r="KJ123" i="1"/>
  <c r="IN123" i="1"/>
  <c r="DA123" i="1"/>
  <c r="HP123" i="1"/>
  <c r="GR123" i="1"/>
  <c r="FT123" i="1"/>
  <c r="ND155" i="1"/>
  <c r="MF155" i="1"/>
  <c r="LH155" i="1"/>
  <c r="JL155" i="1"/>
  <c r="KJ155" i="1"/>
  <c r="IN155" i="1"/>
  <c r="DA155" i="1"/>
  <c r="WQ155" i="1" s="1"/>
  <c r="XO155" i="1" s="1"/>
  <c r="HP155" i="1"/>
  <c r="GR155" i="1"/>
  <c r="FT155" i="1"/>
  <c r="EV39" i="1"/>
  <c r="DX40" i="1"/>
  <c r="DX123" i="1"/>
  <c r="DX88" i="1"/>
  <c r="EV142" i="1"/>
  <c r="DX191" i="1"/>
  <c r="YS191" i="1" s="1"/>
  <c r="DX183" i="1"/>
  <c r="DX135" i="1"/>
  <c r="DX169" i="1"/>
  <c r="DX24" i="1"/>
  <c r="EV157" i="1"/>
  <c r="DX70" i="1"/>
  <c r="YS70" i="1" s="1"/>
  <c r="DX133" i="1"/>
  <c r="DX118" i="1"/>
  <c r="YS118" i="1" s="1"/>
  <c r="DX128" i="1"/>
  <c r="YS128" i="1" s="1"/>
  <c r="DX139" i="1"/>
  <c r="DX122" i="1"/>
  <c r="YS122" i="1" s="1"/>
  <c r="EV31" i="1"/>
  <c r="DX43" i="1"/>
  <c r="YS43" i="1" s="1"/>
  <c r="DX203" i="1"/>
  <c r="DX67" i="1"/>
  <c r="DX127" i="1"/>
  <c r="YS127" i="1" s="1"/>
  <c r="DX115" i="1"/>
  <c r="DX36" i="1"/>
  <c r="DX18" i="1"/>
  <c r="DX156" i="1"/>
  <c r="YS156" i="1" s="1"/>
  <c r="DX30" i="1"/>
  <c r="DX181" i="1"/>
  <c r="YS181" i="1" s="1"/>
  <c r="DX78" i="1"/>
  <c r="DX207" i="1"/>
  <c r="DX66" i="1"/>
  <c r="YS66" i="1" s="1"/>
  <c r="FT182" i="1"/>
  <c r="HP182" i="1"/>
  <c r="DA182" i="1"/>
  <c r="WQ182" i="1" s="1"/>
  <c r="XO182" i="1" s="1"/>
  <c r="GR182" i="1"/>
  <c r="HP189" i="1"/>
  <c r="GR189" i="1"/>
  <c r="FT189" i="1"/>
  <c r="DA189" i="1"/>
  <c r="DX63" i="1"/>
  <c r="DX44" i="1"/>
  <c r="DX32" i="1"/>
  <c r="GR80" i="1"/>
  <c r="FT80" i="1"/>
  <c r="HP80" i="1"/>
  <c r="DA80" i="1"/>
  <c r="WQ80" i="1" s="1"/>
  <c r="XO80" i="1" s="1"/>
  <c r="DX19" i="1"/>
  <c r="YS19" i="1" s="1"/>
  <c r="HP59" i="1"/>
  <c r="GR59" i="1"/>
  <c r="FT59" i="1"/>
  <c r="DA59" i="1"/>
  <c r="GR72" i="1"/>
  <c r="FT72" i="1"/>
  <c r="DA72" i="1"/>
  <c r="WQ72" i="1" s="1"/>
  <c r="XO72" i="1" s="1"/>
  <c r="HP72" i="1"/>
  <c r="HP37" i="1"/>
  <c r="GR37" i="1"/>
  <c r="DA37" i="1"/>
  <c r="WQ37" i="1" s="1"/>
  <c r="XO37" i="1" s="1"/>
  <c r="FT37" i="1"/>
  <c r="DX95" i="1"/>
  <c r="DX71" i="1"/>
  <c r="DX26" i="1"/>
  <c r="YS26" i="1" s="1"/>
  <c r="EV119" i="1"/>
  <c r="DX137" i="1"/>
  <c r="EV83" i="1"/>
  <c r="DA76" i="1"/>
  <c r="HP76" i="1"/>
  <c r="GR76" i="1"/>
  <c r="FT76" i="1"/>
  <c r="DA202" i="1"/>
  <c r="WQ202" i="1" s="1"/>
  <c r="XO202" i="1" s="1"/>
  <c r="HP202" i="1"/>
  <c r="GR202" i="1"/>
  <c r="FT202" i="1"/>
  <c r="DA185" i="1"/>
  <c r="HP185" i="1"/>
  <c r="FT185" i="1"/>
  <c r="GR185" i="1"/>
  <c r="DA187" i="1"/>
  <c r="WQ187" i="1" s="1"/>
  <c r="XO187" i="1" s="1"/>
  <c r="HP187" i="1"/>
  <c r="FT187" i="1"/>
  <c r="GR187" i="1"/>
  <c r="DA119" i="1"/>
  <c r="HP119" i="1"/>
  <c r="FT119" i="1"/>
  <c r="GR119" i="1"/>
  <c r="GR154" i="1"/>
  <c r="FT154" i="1"/>
  <c r="DA154" i="1"/>
  <c r="WQ154" i="1" s="1"/>
  <c r="XO154" i="1" s="1"/>
  <c r="HP154" i="1"/>
  <c r="HQ198" i="1"/>
  <c r="GS198" i="1"/>
  <c r="FU198" i="1"/>
  <c r="HP149" i="1"/>
  <c r="GR149" i="1"/>
  <c r="FT149" i="1"/>
  <c r="DA149" i="1"/>
  <c r="HQ141" i="1"/>
  <c r="FU141" i="1"/>
  <c r="GS141" i="1"/>
  <c r="AH85" i="1"/>
  <c r="AG83" i="1"/>
  <c r="AG138" i="1"/>
  <c r="AH133" i="1"/>
  <c r="AG179" i="1"/>
  <c r="AH137" i="1"/>
  <c r="AH50" i="1"/>
  <c r="AH191" i="1"/>
  <c r="AH149" i="1"/>
  <c r="AH115" i="1"/>
  <c r="AH44" i="1"/>
  <c r="AH70" i="1"/>
  <c r="AH95" i="1"/>
  <c r="AH139" i="1"/>
  <c r="AG188" i="1"/>
  <c r="AD88" i="1"/>
  <c r="AF88" i="1"/>
  <c r="AH88" i="1"/>
  <c r="AB88" i="1"/>
  <c r="AH138" i="1"/>
  <c r="AG31" i="1"/>
  <c r="AH18" i="1"/>
  <c r="AH179" i="1"/>
  <c r="AG142" i="1"/>
  <c r="AH43" i="1"/>
  <c r="AH32" i="1"/>
  <c r="AH156" i="1"/>
  <c r="AG28" i="1"/>
  <c r="AH183" i="1"/>
  <c r="AH71" i="1"/>
  <c r="AG161" i="1"/>
  <c r="AH188" i="1"/>
  <c r="AH203" i="1"/>
  <c r="AH127" i="1"/>
  <c r="AH40" i="1"/>
  <c r="AH78" i="1"/>
  <c r="AG157" i="1"/>
  <c r="AH128" i="1"/>
  <c r="AH161" i="1"/>
  <c r="AG85" i="1"/>
  <c r="AH63" i="1"/>
  <c r="AH26" i="1"/>
  <c r="AH118" i="1"/>
  <c r="AH122" i="1"/>
  <c r="AG50" i="1"/>
  <c r="AG149" i="1"/>
  <c r="AH30" i="1"/>
  <c r="AH181" i="1"/>
  <c r="AH135" i="1"/>
  <c r="AH67" i="1"/>
  <c r="AH207" i="1"/>
  <c r="GR25" i="1"/>
  <c r="FT25" i="1"/>
  <c r="DA25" i="1"/>
  <c r="WQ25" i="1" s="1"/>
  <c r="XO25" i="1" s="1"/>
  <c r="HP25" i="1"/>
  <c r="HP126" i="1"/>
  <c r="GR126" i="1"/>
  <c r="FT126" i="1"/>
  <c r="DA126" i="1"/>
  <c r="HP100" i="1"/>
  <c r="GR100" i="1"/>
  <c r="FT100" i="1"/>
  <c r="DA100" i="1"/>
  <c r="WQ100" i="1" s="1"/>
  <c r="XO100" i="1" s="1"/>
  <c r="AH36" i="1"/>
  <c r="HP33" i="1"/>
  <c r="GR33" i="1"/>
  <c r="FT33" i="1"/>
  <c r="DA33" i="1"/>
  <c r="WQ33" i="1" s="1"/>
  <c r="XO33" i="1" s="1"/>
  <c r="HP165" i="1"/>
  <c r="GR165" i="1"/>
  <c r="DA165" i="1"/>
  <c r="WQ165" i="1" s="1"/>
  <c r="XO165" i="1" s="1"/>
  <c r="FT165" i="1"/>
  <c r="FU60" i="1"/>
  <c r="HQ60" i="1"/>
  <c r="GS60" i="1"/>
  <c r="FT178" i="1"/>
  <c r="DA178" i="1"/>
  <c r="HP178" i="1"/>
  <c r="GR178" i="1"/>
  <c r="DA145" i="1"/>
  <c r="HP145" i="1"/>
  <c r="GR145" i="1"/>
  <c r="FT145" i="1"/>
  <c r="GR84" i="1"/>
  <c r="FT84" i="1"/>
  <c r="DA84" i="1"/>
  <c r="WQ84" i="1" s="1"/>
  <c r="XO84" i="1" s="1"/>
  <c r="HP84" i="1"/>
  <c r="HP137" i="1"/>
  <c r="GR137" i="1"/>
  <c r="FT137" i="1"/>
  <c r="DA137" i="1"/>
  <c r="GS68" i="1"/>
  <c r="HQ68" i="1"/>
  <c r="FU68" i="1"/>
  <c r="DA174" i="1"/>
  <c r="WQ174" i="1" s="1"/>
  <c r="XO174" i="1" s="1"/>
  <c r="HP174" i="1"/>
  <c r="GR174" i="1"/>
  <c r="FT174" i="1"/>
  <c r="DA92" i="1"/>
  <c r="WQ92" i="1" s="1"/>
  <c r="XO92" i="1" s="1"/>
  <c r="HP92" i="1"/>
  <c r="GR92" i="1"/>
  <c r="FT92" i="1"/>
  <c r="FT116" i="1"/>
  <c r="DA116" i="1"/>
  <c r="WQ116" i="1" s="1"/>
  <c r="XO116" i="1" s="1"/>
  <c r="HP116" i="1"/>
  <c r="GR116" i="1"/>
  <c r="DA104" i="1"/>
  <c r="WQ104" i="1" s="1"/>
  <c r="XO104" i="1" s="1"/>
  <c r="HP104" i="1"/>
  <c r="GR104" i="1"/>
  <c r="FT104" i="1"/>
  <c r="HP139" i="1"/>
  <c r="GR139" i="1"/>
  <c r="FT139" i="1"/>
  <c r="DA139" i="1"/>
  <c r="HQ156" i="1"/>
  <c r="GS156" i="1"/>
  <c r="FU156" i="1"/>
  <c r="HQ51" i="1"/>
  <c r="GS51" i="1"/>
  <c r="FU51" i="1"/>
  <c r="HQ35" i="1"/>
  <c r="FU35" i="1"/>
  <c r="GS35" i="1"/>
  <c r="GS27" i="1"/>
  <c r="HQ27" i="1"/>
  <c r="FU27" i="1"/>
  <c r="HQ90" i="1"/>
  <c r="GS90" i="1"/>
  <c r="FU90" i="1"/>
  <c r="HQ73" i="1"/>
  <c r="GS73" i="1"/>
  <c r="FU73" i="1"/>
  <c r="DA131" i="1"/>
  <c r="HP131" i="1"/>
  <c r="GR131" i="1"/>
  <c r="FT131" i="1"/>
  <c r="HQ69" i="1"/>
  <c r="GS69" i="1"/>
  <c r="FU69" i="1"/>
  <c r="HQ159" i="1"/>
  <c r="GS159" i="1"/>
  <c r="FU159" i="1"/>
  <c r="EV206" i="1"/>
  <c r="DX206" i="1"/>
  <c r="HQ78" i="1"/>
  <c r="GS78" i="1"/>
  <c r="FU78" i="1"/>
  <c r="HQ29" i="1"/>
  <c r="GS29" i="1"/>
  <c r="FU29" i="1"/>
  <c r="EV99" i="1"/>
  <c r="DX99" i="1"/>
  <c r="YS99" i="1" s="1"/>
  <c r="HQ97" i="1"/>
  <c r="GS97" i="1"/>
  <c r="FU97" i="1"/>
  <c r="EV20" i="1"/>
  <c r="DX20" i="1"/>
  <c r="DA200" i="1"/>
  <c r="HP200" i="1"/>
  <c r="GR200" i="1"/>
  <c r="FT200" i="1"/>
  <c r="HQ94" i="1"/>
  <c r="GS94" i="1"/>
  <c r="FU94" i="1"/>
  <c r="EV164" i="1"/>
  <c r="DX164" i="1"/>
  <c r="DA151" i="1"/>
  <c r="HP151" i="1"/>
  <c r="GR151" i="1"/>
  <c r="FT151" i="1"/>
  <c r="HQ105" i="1"/>
  <c r="GS105" i="1"/>
  <c r="FU105" i="1"/>
  <c r="HQ44" i="1"/>
  <c r="GS44" i="1"/>
  <c r="FU44" i="1"/>
  <c r="EV143" i="1"/>
  <c r="DX143" i="1"/>
  <c r="HQ194" i="1"/>
  <c r="GS194" i="1"/>
  <c r="FU194" i="1"/>
  <c r="EV167" i="1"/>
  <c r="DX167" i="1"/>
  <c r="YS167" i="1" s="1"/>
  <c r="HQ38" i="1"/>
  <c r="GS38" i="1"/>
  <c r="FU38" i="1"/>
  <c r="HQ211" i="1"/>
  <c r="GS211" i="1"/>
  <c r="FU211" i="1"/>
  <c r="DA135" i="1"/>
  <c r="HP135" i="1"/>
  <c r="GR135" i="1"/>
  <c r="FT135" i="1"/>
  <c r="HQ176" i="1"/>
  <c r="GS176" i="1"/>
  <c r="FU176" i="1"/>
  <c r="EV160" i="1"/>
  <c r="DX160" i="1"/>
  <c r="DA208" i="1"/>
  <c r="WQ208" i="1" s="1"/>
  <c r="XO208" i="1" s="1"/>
  <c r="HP208" i="1"/>
  <c r="GR208" i="1"/>
  <c r="FT208" i="1"/>
  <c r="HQ42" i="1"/>
  <c r="GS42" i="1"/>
  <c r="FU42" i="1"/>
  <c r="EV173" i="1"/>
  <c r="DX173" i="1"/>
  <c r="HQ153" i="1"/>
  <c r="GS153" i="1"/>
  <c r="FU153" i="1"/>
  <c r="HQ36" i="1"/>
  <c r="GS36" i="1"/>
  <c r="FU36" i="1"/>
  <c r="HQ63" i="1"/>
  <c r="GS63" i="1"/>
  <c r="FU63" i="1"/>
  <c r="DX17" i="1"/>
  <c r="EV17" i="1"/>
  <c r="HQ98" i="1"/>
  <c r="GS98" i="1"/>
  <c r="FU98" i="1"/>
  <c r="DA124" i="1"/>
  <c r="WQ124" i="1" s="1"/>
  <c r="XO124" i="1" s="1"/>
  <c r="HP124" i="1"/>
  <c r="GR124" i="1"/>
  <c r="FT124" i="1"/>
  <c r="GS65" i="1"/>
  <c r="HQ65" i="1"/>
  <c r="FU65" i="1"/>
  <c r="HQ199" i="1"/>
  <c r="GS199" i="1"/>
  <c r="FU199" i="1"/>
  <c r="DA143" i="1"/>
  <c r="HP143" i="1"/>
  <c r="GR143" i="1"/>
  <c r="FT143" i="1"/>
  <c r="HQ46" i="1"/>
  <c r="GS46" i="1"/>
  <c r="FU46" i="1"/>
  <c r="HQ117" i="1"/>
  <c r="GS117" i="1"/>
  <c r="FU117" i="1"/>
  <c r="HQ161" i="1"/>
  <c r="GS161" i="1"/>
  <c r="FU161" i="1"/>
  <c r="HQ99" i="1"/>
  <c r="GS99" i="1"/>
  <c r="FU99" i="1"/>
  <c r="HQ48" i="1"/>
  <c r="GS48" i="1"/>
  <c r="FU48" i="1"/>
  <c r="HQ179" i="1"/>
  <c r="GS179" i="1"/>
  <c r="FU179" i="1"/>
  <c r="HQ111" i="1"/>
  <c r="GS111" i="1"/>
  <c r="FU111" i="1"/>
  <c r="HQ91" i="1"/>
  <c r="GS91" i="1"/>
  <c r="FU91" i="1"/>
  <c r="HQ61" i="1"/>
  <c r="GS61" i="1"/>
  <c r="FU61" i="1"/>
  <c r="HP206" i="1"/>
  <c r="GR206" i="1"/>
  <c r="FT206" i="1"/>
  <c r="DA206" i="1"/>
  <c r="HQ170" i="1"/>
  <c r="GS170" i="1"/>
  <c r="FU170" i="1"/>
  <c r="HQ40" i="1"/>
  <c r="GS40" i="1"/>
  <c r="FU40" i="1"/>
  <c r="HP193" i="1"/>
  <c r="GR193" i="1"/>
  <c r="FT193" i="1"/>
  <c r="DA193" i="1"/>
  <c r="HQ167" i="1"/>
  <c r="GS167" i="1"/>
  <c r="FU167" i="1"/>
  <c r="EV79" i="1"/>
  <c r="DX79" i="1"/>
  <c r="HQ58" i="1"/>
  <c r="GS58" i="1"/>
  <c r="FU58" i="1"/>
  <c r="HQ23" i="1"/>
  <c r="GS23" i="1"/>
  <c r="FU23" i="1"/>
  <c r="EV180" i="1"/>
  <c r="DX180" i="1"/>
  <c r="HQ196" i="1"/>
  <c r="FU196" i="1"/>
  <c r="GS196" i="1"/>
  <c r="EU125" i="1"/>
  <c r="DW125" i="1"/>
  <c r="EV51" i="1"/>
  <c r="DX51" i="1"/>
  <c r="EV200" i="1"/>
  <c r="DX200" i="1"/>
  <c r="EV82" i="1"/>
  <c r="DX82" i="1"/>
  <c r="YS82" i="1" s="1"/>
  <c r="DW87" i="1"/>
  <c r="EU87" i="1"/>
  <c r="EV52" i="1"/>
  <c r="DX52" i="1"/>
  <c r="HQ136" i="1"/>
  <c r="GS136" i="1"/>
  <c r="FU136" i="1"/>
  <c r="EU144" i="1"/>
  <c r="DW144" i="1"/>
  <c r="EV204" i="1"/>
  <c r="DX204" i="1"/>
  <c r="EW129" i="1"/>
  <c r="EV74" i="1"/>
  <c r="DX74" i="1"/>
  <c r="EV193" i="1"/>
  <c r="DX193" i="1"/>
  <c r="EV185" i="1"/>
  <c r="DX185" i="1"/>
  <c r="HQ112" i="1"/>
  <c r="FU112" i="1"/>
  <c r="GS112" i="1"/>
  <c r="EV106" i="1"/>
  <c r="DX106" i="1"/>
  <c r="HQ26" i="1"/>
  <c r="GS26" i="1"/>
  <c r="FU26" i="1"/>
  <c r="HQ18" i="1"/>
  <c r="GS18" i="1"/>
  <c r="FU18" i="1"/>
  <c r="HQ83" i="1"/>
  <c r="GS83" i="1"/>
  <c r="FU83" i="1"/>
  <c r="EV131" i="1"/>
  <c r="DX131" i="1"/>
  <c r="HQ184" i="1"/>
  <c r="GS184" i="1"/>
  <c r="FU184" i="1"/>
  <c r="HQ101" i="1"/>
  <c r="GS101" i="1"/>
  <c r="FU101" i="1"/>
  <c r="HQ21" i="1"/>
  <c r="GS21" i="1"/>
  <c r="FU21" i="1"/>
  <c r="HQ47" i="1"/>
  <c r="GS47" i="1"/>
  <c r="FU47" i="1"/>
  <c r="HQ70" i="1"/>
  <c r="GS70" i="1"/>
  <c r="FU70" i="1"/>
  <c r="EV189" i="1"/>
  <c r="DX189" i="1"/>
  <c r="EV147" i="1"/>
  <c r="DX147" i="1"/>
  <c r="HQ43" i="1"/>
  <c r="GS43" i="1"/>
  <c r="FU43" i="1"/>
  <c r="DA183" i="1"/>
  <c r="HP183" i="1"/>
  <c r="GR183" i="1"/>
  <c r="FT183" i="1"/>
  <c r="DA147" i="1"/>
  <c r="HP147" i="1"/>
  <c r="GR147" i="1"/>
  <c r="FT147" i="1"/>
  <c r="HQ77" i="1"/>
  <c r="GS77" i="1"/>
  <c r="FU77" i="1"/>
  <c r="EV140" i="1"/>
  <c r="DX140" i="1"/>
  <c r="YS140" i="1" s="1"/>
  <c r="EV151" i="1"/>
  <c r="DX151" i="1"/>
  <c r="HQ81" i="1"/>
  <c r="GS81" i="1"/>
  <c r="FU81" i="1"/>
  <c r="HQ121" i="1"/>
  <c r="GS121" i="1"/>
  <c r="FU121" i="1"/>
  <c r="EU25" i="1"/>
  <c r="DW25" i="1"/>
  <c r="HQ172" i="1"/>
  <c r="GS172" i="1"/>
  <c r="FU172" i="1"/>
  <c r="DW33" i="1"/>
  <c r="EU33" i="1"/>
  <c r="HQ130" i="1"/>
  <c r="GS130" i="1"/>
  <c r="FU130" i="1"/>
  <c r="HQ138" i="1"/>
  <c r="GS138" i="1"/>
  <c r="FU138" i="1"/>
  <c r="HQ52" i="1"/>
  <c r="GS52" i="1"/>
  <c r="FU52" i="1"/>
  <c r="EV98" i="1"/>
  <c r="DX98" i="1"/>
  <c r="EU184" i="1"/>
  <c r="DW184" i="1"/>
  <c r="EV171" i="1"/>
  <c r="DX171" i="1"/>
  <c r="HP180" i="1"/>
  <c r="GR180" i="1"/>
  <c r="FT180" i="1"/>
  <c r="DA180" i="1"/>
  <c r="EW136" i="1"/>
  <c r="EV48" i="1"/>
  <c r="DX48" i="1"/>
  <c r="HQ89" i="1"/>
  <c r="GS89" i="1"/>
  <c r="FU89" i="1"/>
  <c r="HQ50" i="1"/>
  <c r="GS50" i="1"/>
  <c r="FU50" i="1"/>
  <c r="HQ209" i="1"/>
  <c r="GS209" i="1"/>
  <c r="FU209" i="1"/>
  <c r="DX22" i="1"/>
  <c r="EV22" i="1"/>
  <c r="HP203" i="1"/>
  <c r="GR203" i="1"/>
  <c r="FT203" i="1"/>
  <c r="DA203" i="1"/>
  <c r="HQ190" i="1"/>
  <c r="GS190" i="1"/>
  <c r="FU190" i="1"/>
  <c r="HQ66" i="1"/>
  <c r="GS66" i="1"/>
  <c r="FU66" i="1"/>
  <c r="EV178" i="1"/>
  <c r="DX178" i="1"/>
  <c r="HQ54" i="1"/>
  <c r="GS54" i="1"/>
  <c r="FU54" i="1"/>
  <c r="DA171" i="1"/>
  <c r="HP171" i="1"/>
  <c r="GR171" i="1"/>
  <c r="FT171" i="1"/>
  <c r="HQ148" i="1"/>
  <c r="GS148" i="1"/>
  <c r="FU148" i="1"/>
  <c r="DA20" i="1"/>
  <c r="HP20" i="1"/>
  <c r="GR20" i="1"/>
  <c r="FT20" i="1"/>
  <c r="HQ188" i="1"/>
  <c r="GS188" i="1"/>
  <c r="FU188" i="1"/>
  <c r="EV114" i="1"/>
  <c r="DX114" i="1"/>
  <c r="YS114" i="1" s="1"/>
  <c r="EV145" i="1"/>
  <c r="DX145" i="1"/>
  <c r="EW125" i="1"/>
  <c r="HQ134" i="1"/>
  <c r="GS134" i="1"/>
  <c r="FU134" i="1"/>
  <c r="HQ128" i="1"/>
  <c r="GS128" i="1"/>
  <c r="FU128" i="1"/>
  <c r="EV94" i="1"/>
  <c r="DX94" i="1"/>
  <c r="EV102" i="1"/>
  <c r="DX102" i="1"/>
  <c r="HQ168" i="1"/>
  <c r="GS168" i="1"/>
  <c r="FU168" i="1"/>
  <c r="HQ56" i="1"/>
  <c r="GS56" i="1"/>
  <c r="FU56" i="1"/>
  <c r="HQ144" i="1"/>
  <c r="GS144" i="1"/>
  <c r="FU144" i="1"/>
  <c r="EV27" i="1"/>
  <c r="DX27" i="1"/>
  <c r="HQ127" i="1"/>
  <c r="GS127" i="1"/>
  <c r="FU127" i="1"/>
  <c r="HQ132" i="1"/>
  <c r="GS132" i="1"/>
  <c r="FU132" i="1"/>
  <c r="HQ118" i="1"/>
  <c r="GS118" i="1"/>
  <c r="FU118" i="1"/>
  <c r="HQ114" i="1"/>
  <c r="GS114" i="1"/>
  <c r="FU114" i="1"/>
  <c r="EV208" i="1"/>
  <c r="DA24" i="1"/>
  <c r="HP24" i="1"/>
  <c r="GR24" i="1"/>
  <c r="FT24" i="1"/>
  <c r="HQ197" i="1"/>
  <c r="GS197" i="1"/>
  <c r="FU197" i="1"/>
  <c r="HQ163" i="1"/>
  <c r="GS163" i="1"/>
  <c r="FU163" i="1"/>
  <c r="HQ85" i="1"/>
  <c r="FU85" i="1"/>
  <c r="GS85" i="1"/>
  <c r="HQ146" i="1"/>
  <c r="GS146" i="1"/>
  <c r="FU146" i="1"/>
  <c r="HQ103" i="1"/>
  <c r="GS103" i="1"/>
  <c r="FU103" i="1"/>
  <c r="HQ157" i="1"/>
  <c r="GS157" i="1"/>
  <c r="FU157" i="1"/>
  <c r="DA207" i="1"/>
  <c r="HP207" i="1"/>
  <c r="GR207" i="1"/>
  <c r="FT207" i="1"/>
  <c r="HQ186" i="1"/>
  <c r="GS186" i="1"/>
  <c r="FU186" i="1"/>
  <c r="HQ107" i="1"/>
  <c r="GS107" i="1"/>
  <c r="FU107" i="1"/>
  <c r="EV91" i="1"/>
  <c r="DX91" i="1"/>
  <c r="YS91" i="1" s="1"/>
  <c r="HQ191" i="1"/>
  <c r="GS191" i="1"/>
  <c r="FU191" i="1"/>
  <c r="HQ140" i="1"/>
  <c r="GS140" i="1"/>
  <c r="FU140" i="1"/>
  <c r="EV75" i="1"/>
  <c r="DX75" i="1"/>
  <c r="HQ32" i="1"/>
  <c r="GS32" i="1"/>
  <c r="FU32" i="1"/>
  <c r="EU84" i="1"/>
  <c r="DW84" i="1"/>
  <c r="HP152" i="1"/>
  <c r="GR152" i="1"/>
  <c r="FT152" i="1"/>
  <c r="DA152" i="1"/>
  <c r="WQ152" i="1" s="1"/>
  <c r="XO152" i="1" s="1"/>
  <c r="EU197" i="1"/>
  <c r="DW197" i="1"/>
  <c r="HQ62" i="1"/>
  <c r="GS62" i="1"/>
  <c r="FU62" i="1"/>
  <c r="EV23" i="1"/>
  <c r="DX23" i="1"/>
  <c r="HQ19" i="1"/>
  <c r="GS19" i="1"/>
  <c r="FU19" i="1"/>
  <c r="HQ22" i="1"/>
  <c r="GS22" i="1"/>
  <c r="FU22" i="1"/>
  <c r="HQ125" i="1"/>
  <c r="GS125" i="1"/>
  <c r="FU125" i="1"/>
  <c r="HQ109" i="1"/>
  <c r="GS109" i="1"/>
  <c r="FU109" i="1"/>
  <c r="GS86" i="1"/>
  <c r="HQ86" i="1"/>
  <c r="FU86" i="1"/>
  <c r="EV113" i="1"/>
  <c r="DX113" i="1"/>
  <c r="HQ95" i="1"/>
  <c r="GS95" i="1"/>
  <c r="FU95" i="1"/>
  <c r="EU201" i="1"/>
  <c r="DW201" i="1"/>
  <c r="EV110" i="1"/>
  <c r="DX110" i="1"/>
  <c r="EV55" i="1"/>
  <c r="DX55" i="1"/>
  <c r="EV126" i="1"/>
  <c r="DX126" i="1"/>
  <c r="HQ181" i="1"/>
  <c r="GS181" i="1"/>
  <c r="FU181" i="1"/>
  <c r="HP113" i="1"/>
  <c r="GR113" i="1"/>
  <c r="FT113" i="1"/>
  <c r="DA113" i="1"/>
  <c r="HQ205" i="1"/>
  <c r="GS205" i="1"/>
  <c r="FU205" i="1"/>
  <c r="EV47" i="1"/>
  <c r="DX47" i="1"/>
  <c r="YS47" i="1" s="1"/>
  <c r="HQ74" i="1"/>
  <c r="GS74" i="1"/>
  <c r="FU74" i="1"/>
  <c r="HQ39" i="1"/>
  <c r="GS39" i="1"/>
  <c r="FU39" i="1"/>
  <c r="HQ82" i="1"/>
  <c r="GS82" i="1"/>
  <c r="FU82" i="1"/>
  <c r="EV59" i="1"/>
  <c r="DX59" i="1"/>
  <c r="HQ204" i="1"/>
  <c r="GS204" i="1"/>
  <c r="FU204" i="1"/>
  <c r="HQ150" i="1"/>
  <c r="GS150" i="1"/>
  <c r="FU150" i="1"/>
  <c r="HQ177" i="1"/>
  <c r="GS177" i="1"/>
  <c r="FU177" i="1"/>
  <c r="HP28" i="1"/>
  <c r="FT28" i="1"/>
  <c r="DA28" i="1"/>
  <c r="GR28" i="1"/>
  <c r="HQ201" i="1"/>
  <c r="GS201" i="1"/>
  <c r="FU201" i="1"/>
  <c r="HQ122" i="1"/>
  <c r="GS122" i="1"/>
  <c r="FU122" i="1"/>
  <c r="HQ31" i="1"/>
  <c r="GS31" i="1"/>
  <c r="FU31" i="1"/>
  <c r="QW18" i="1" l="1"/>
  <c r="DX162" i="1"/>
  <c r="RT24" i="1"/>
  <c r="QV36" i="1"/>
  <c r="PA18" i="1"/>
  <c r="PX19" i="1"/>
  <c r="PY31" i="1"/>
  <c r="OZ88" i="1"/>
  <c r="QW126" i="1"/>
  <c r="RU110" i="1"/>
  <c r="RU79" i="1"/>
  <c r="PX137" i="1"/>
  <c r="OY168" i="1"/>
  <c r="QT109" i="1"/>
  <c r="QT159" i="1"/>
  <c r="PX24" i="1"/>
  <c r="OZ32" i="1"/>
  <c r="RU18" i="1"/>
  <c r="RT19" i="1"/>
  <c r="QW31" i="1"/>
  <c r="PX88" i="1"/>
  <c r="PY178" i="1"/>
  <c r="RU126" i="1"/>
  <c r="PA191" i="1"/>
  <c r="QV137" i="1"/>
  <c r="RU200" i="1"/>
  <c r="DY141" i="1"/>
  <c r="EW209" i="1"/>
  <c r="OY41" i="1"/>
  <c r="PW60" i="1"/>
  <c r="PW41" i="1"/>
  <c r="PX138" i="1"/>
  <c r="EW112" i="1"/>
  <c r="YS94" i="1"/>
  <c r="DY202" i="1"/>
  <c r="AH24" i="1"/>
  <c r="AH66" i="1"/>
  <c r="YS36" i="1"/>
  <c r="RU28" i="1"/>
  <c r="RS154" i="1"/>
  <c r="OZ179" i="1"/>
  <c r="DY60" i="1"/>
  <c r="UF60" i="1" s="1"/>
  <c r="YS164" i="1"/>
  <c r="RR38" i="1"/>
  <c r="RT32" i="1"/>
  <c r="PA145" i="1"/>
  <c r="PY113" i="1"/>
  <c r="RS168" i="1"/>
  <c r="OY18" i="1"/>
  <c r="PY145" i="1"/>
  <c r="QW113" i="1"/>
  <c r="OY132" i="1"/>
  <c r="QW102" i="1"/>
  <c r="RU43" i="1"/>
  <c r="PV198" i="1"/>
  <c r="PA52" i="1"/>
  <c r="PX181" i="1"/>
  <c r="PW132" i="1"/>
  <c r="PX85" i="1"/>
  <c r="PA167" i="1"/>
  <c r="PW83" i="1"/>
  <c r="QW200" i="1"/>
  <c r="PY102" i="1"/>
  <c r="QT38" i="1"/>
  <c r="OX196" i="1"/>
  <c r="TE213" i="1"/>
  <c r="VS213" i="1" s="1"/>
  <c r="RT36" i="1"/>
  <c r="QV32" i="1"/>
  <c r="PY39" i="1"/>
  <c r="RT26" i="1"/>
  <c r="PA31" i="1"/>
  <c r="OY37" i="1"/>
  <c r="QW145" i="1"/>
  <c r="OZ115" i="1"/>
  <c r="OZ78" i="1"/>
  <c r="OZ156" i="1"/>
  <c r="OY208" i="1"/>
  <c r="QW55" i="1"/>
  <c r="QW48" i="1"/>
  <c r="PA126" i="1"/>
  <c r="RU113" i="1"/>
  <c r="PA135" i="1"/>
  <c r="PY191" i="1"/>
  <c r="QV138" i="1"/>
  <c r="QU132" i="1"/>
  <c r="PA59" i="1"/>
  <c r="OY96" i="1"/>
  <c r="PA206" i="1"/>
  <c r="QU152" i="1"/>
  <c r="PW168" i="1"/>
  <c r="PA115" i="1"/>
  <c r="PA156" i="1"/>
  <c r="PA200" i="1"/>
  <c r="OX211" i="1"/>
  <c r="RU102" i="1"/>
  <c r="QT97" i="1"/>
  <c r="PV38" i="1"/>
  <c r="OX146" i="1"/>
  <c r="PX32" i="1"/>
  <c r="PA39" i="1"/>
  <c r="QV26" i="1"/>
  <c r="PY26" i="1"/>
  <c r="RU31" i="1"/>
  <c r="PW37" i="1"/>
  <c r="RU145" i="1"/>
  <c r="PX115" i="1"/>
  <c r="PX78" i="1"/>
  <c r="SU78" i="1" s="1"/>
  <c r="VI78" i="1" s="1"/>
  <c r="PX156" i="1"/>
  <c r="OY53" i="1"/>
  <c r="RS208" i="1"/>
  <c r="RU48" i="1"/>
  <c r="PY126" i="1"/>
  <c r="PA113" i="1"/>
  <c r="RU135" i="1"/>
  <c r="QW191" i="1"/>
  <c r="RS132" i="1"/>
  <c r="PY59" i="1"/>
  <c r="PW96" i="1"/>
  <c r="RS152" i="1"/>
  <c r="QU168" i="1"/>
  <c r="PY115" i="1"/>
  <c r="PY156" i="1"/>
  <c r="PY200" i="1"/>
  <c r="PV211" i="1"/>
  <c r="PA102" i="1"/>
  <c r="OX38" i="1"/>
  <c r="QT146" i="1"/>
  <c r="YM173" i="1"/>
  <c r="PA173" i="1"/>
  <c r="YM123" i="1"/>
  <c r="PA123" i="1"/>
  <c r="PY123" i="1"/>
  <c r="DY211" i="1"/>
  <c r="RU32" i="1"/>
  <c r="TE32" i="1" s="1"/>
  <c r="VS32" i="1" s="1"/>
  <c r="OY60" i="1"/>
  <c r="PW153" i="1"/>
  <c r="PY82" i="1"/>
  <c r="RS63" i="1"/>
  <c r="SS63" i="1" s="1"/>
  <c r="VG63" i="1" s="1"/>
  <c r="DY192" i="1"/>
  <c r="UF192" i="1" s="1"/>
  <c r="AH123" i="1"/>
  <c r="QU60" i="1"/>
  <c r="RU164" i="1"/>
  <c r="RT135" i="1"/>
  <c r="UF102" i="1"/>
  <c r="SW213" i="1"/>
  <c r="VK213" i="1" s="1"/>
  <c r="RS60" i="1"/>
  <c r="SV213" i="1"/>
  <c r="VJ213" i="1" s="1"/>
  <c r="DY144" i="1"/>
  <c r="RR120" i="1"/>
  <c r="QT166" i="1"/>
  <c r="SK213" i="1"/>
  <c r="UY213" i="1" s="1"/>
  <c r="TA213" i="1"/>
  <c r="VO213" i="1" s="1"/>
  <c r="YS129" i="1"/>
  <c r="RU127" i="1"/>
  <c r="SS213" i="1"/>
  <c r="VG213" i="1" s="1"/>
  <c r="SO213" i="1"/>
  <c r="VC213" i="1" s="1"/>
  <c r="PV196" i="1"/>
  <c r="SY213" i="1"/>
  <c r="VM213" i="1" s="1"/>
  <c r="SP213" i="1"/>
  <c r="VD213" i="1" s="1"/>
  <c r="YT73" i="1"/>
  <c r="YT58" i="1"/>
  <c r="RT179" i="1"/>
  <c r="SS179" i="1" s="1"/>
  <c r="VG179" i="1" s="1"/>
  <c r="PV97" i="1"/>
  <c r="PV109" i="1"/>
  <c r="QT182" i="1"/>
  <c r="SU213" i="1"/>
  <c r="VI213" i="1" s="1"/>
  <c r="PX36" i="1"/>
  <c r="SQ36" i="1" s="1"/>
  <c r="VE36" i="1" s="1"/>
  <c r="QU41" i="1"/>
  <c r="RS53" i="1"/>
  <c r="PW208" i="1"/>
  <c r="RU55" i="1"/>
  <c r="PA119" i="1"/>
  <c r="PY135" i="1"/>
  <c r="RT138" i="1"/>
  <c r="PY79" i="1"/>
  <c r="RT137" i="1"/>
  <c r="PX179" i="1"/>
  <c r="RR97" i="1"/>
  <c r="RR101" i="1"/>
  <c r="WQ133" i="1"/>
  <c r="XO133" i="1" s="1"/>
  <c r="YS133" i="1" s="1"/>
  <c r="LI133" i="1"/>
  <c r="SC133" i="1" s="1"/>
  <c r="UQ133" i="1" s="1"/>
  <c r="HQ133" i="1"/>
  <c r="AF133" i="1" s="1"/>
  <c r="KK133" i="1"/>
  <c r="SA133" i="1" s="1"/>
  <c r="UO133" i="1" s="1"/>
  <c r="GS133" i="1"/>
  <c r="AD133" i="1" s="1"/>
  <c r="NE133" i="1"/>
  <c r="SG133" i="1" s="1"/>
  <c r="UU133" i="1" s="1"/>
  <c r="JM133" i="1"/>
  <c r="RY133" i="1" s="1"/>
  <c r="UM133" i="1" s="1"/>
  <c r="FU133" i="1"/>
  <c r="AB133" i="1" s="1"/>
  <c r="IO133" i="1"/>
  <c r="RW133" i="1" s="1"/>
  <c r="UK133" i="1" s="1"/>
  <c r="MG133" i="1"/>
  <c r="OZ36" i="1"/>
  <c r="RS41" i="1"/>
  <c r="PW53" i="1"/>
  <c r="QU208" i="1"/>
  <c r="PA55" i="1"/>
  <c r="QW135" i="1"/>
  <c r="OZ138" i="1"/>
  <c r="QW79" i="1"/>
  <c r="OZ137" i="1"/>
  <c r="QV179" i="1"/>
  <c r="SV179" i="1" s="1"/>
  <c r="VJ179" i="1" s="1"/>
  <c r="OX97" i="1"/>
  <c r="SX213" i="1"/>
  <c r="VL213" i="1" s="1"/>
  <c r="DY194" i="1"/>
  <c r="UF194" i="1" s="1"/>
  <c r="PW211" i="1"/>
  <c r="PA127" i="1"/>
  <c r="PA203" i="1"/>
  <c r="YS69" i="1"/>
  <c r="RR196" i="1"/>
  <c r="OX166" i="1"/>
  <c r="ST213" i="1"/>
  <c r="VH213" i="1" s="1"/>
  <c r="SL213" i="1"/>
  <c r="UZ213" i="1" s="1"/>
  <c r="YT190" i="1"/>
  <c r="YS211" i="1"/>
  <c r="DY21" i="1"/>
  <c r="UF21" i="1" s="1"/>
  <c r="PY127" i="1"/>
  <c r="PA91" i="1"/>
  <c r="PA147" i="1"/>
  <c r="QT196" i="1"/>
  <c r="PV166" i="1"/>
  <c r="TB213" i="1"/>
  <c r="VP213" i="1" s="1"/>
  <c r="SJ213" i="1"/>
  <c r="UX213" i="1" s="1"/>
  <c r="QW127" i="1"/>
  <c r="TD127" i="1" s="1"/>
  <c r="VR127" i="1" s="1"/>
  <c r="YT77" i="1"/>
  <c r="YT213" i="1"/>
  <c r="SI213" i="1"/>
  <c r="UW213" i="1" s="1"/>
  <c r="YT156" i="1"/>
  <c r="YT103" i="1"/>
  <c r="YT179" i="1"/>
  <c r="YT32" i="1"/>
  <c r="YS39" i="1"/>
  <c r="YS31" i="1"/>
  <c r="OZ122" i="1"/>
  <c r="YL122" i="1"/>
  <c r="RT191" i="1"/>
  <c r="SS191" i="1" s="1"/>
  <c r="VG191" i="1" s="1"/>
  <c r="YL191" i="1"/>
  <c r="YT191" i="1" s="1"/>
  <c r="QW20" i="1"/>
  <c r="YM20" i="1"/>
  <c r="PW187" i="1"/>
  <c r="YK187" i="1"/>
  <c r="PV68" i="1"/>
  <c r="YJ68" i="1"/>
  <c r="OY100" i="1"/>
  <c r="YK100" i="1"/>
  <c r="RU122" i="1"/>
  <c r="YM122" i="1"/>
  <c r="PW104" i="1"/>
  <c r="YK104" i="1"/>
  <c r="PX67" i="1"/>
  <c r="YL67" i="1"/>
  <c r="PY28" i="1"/>
  <c r="QW32" i="1"/>
  <c r="SJ32" i="1" s="1"/>
  <c r="UX32" i="1" s="1"/>
  <c r="PX44" i="1"/>
  <c r="RU40" i="1"/>
  <c r="QU18" i="1"/>
  <c r="PA26" i="1"/>
  <c r="OZ70" i="1"/>
  <c r="PY67" i="1"/>
  <c r="PY52" i="1"/>
  <c r="PW100" i="1"/>
  <c r="PY75" i="1"/>
  <c r="PY131" i="1"/>
  <c r="PX122" i="1"/>
  <c r="QV181" i="1"/>
  <c r="OY154" i="1"/>
  <c r="PA110" i="1"/>
  <c r="QV85" i="1"/>
  <c r="QU104" i="1"/>
  <c r="QU198" i="1"/>
  <c r="OY63" i="1"/>
  <c r="QW123" i="1"/>
  <c r="OY128" i="1"/>
  <c r="QW156" i="1"/>
  <c r="PY122" i="1"/>
  <c r="QW173" i="1"/>
  <c r="QU187" i="1"/>
  <c r="OX109" i="1"/>
  <c r="RR130" i="1"/>
  <c r="SZ213" i="1"/>
  <c r="VN213" i="1" s="1"/>
  <c r="TD213" i="1"/>
  <c r="VR213" i="1" s="1"/>
  <c r="SM213" i="1"/>
  <c r="VA213" i="1" s="1"/>
  <c r="RR199" i="1"/>
  <c r="YJ199" i="1"/>
  <c r="OZ128" i="1"/>
  <c r="YL128" i="1"/>
  <c r="QT150" i="1"/>
  <c r="YJ150" i="1"/>
  <c r="QT56" i="1"/>
  <c r="YJ56" i="1"/>
  <c r="QT93" i="1"/>
  <c r="YJ93" i="1"/>
  <c r="OZ123" i="1"/>
  <c r="YL123" i="1"/>
  <c r="OY177" i="1"/>
  <c r="YK177" i="1"/>
  <c r="PA139" i="1"/>
  <c r="YM139" i="1"/>
  <c r="PW95" i="1"/>
  <c r="YK95" i="1"/>
  <c r="QW151" i="1"/>
  <c r="YM151" i="1"/>
  <c r="RU203" i="1"/>
  <c r="YM203" i="1"/>
  <c r="RU147" i="1"/>
  <c r="YM147" i="1"/>
  <c r="QW91" i="1"/>
  <c r="YM91" i="1"/>
  <c r="OY158" i="1"/>
  <c r="YK158" i="1"/>
  <c r="OX111" i="1"/>
  <c r="YJ111" i="1"/>
  <c r="OX105" i="1"/>
  <c r="YJ105" i="1"/>
  <c r="RR54" i="1"/>
  <c r="YJ54" i="1"/>
  <c r="PX135" i="1"/>
  <c r="YL135" i="1"/>
  <c r="PX169" i="1"/>
  <c r="YL169" i="1"/>
  <c r="OY211" i="1"/>
  <c r="YK211" i="1"/>
  <c r="OY153" i="1"/>
  <c r="YK153" i="1"/>
  <c r="RU82" i="1"/>
  <c r="YM82" i="1"/>
  <c r="QW164" i="1"/>
  <c r="YM164" i="1"/>
  <c r="PY85" i="1"/>
  <c r="SQ85" i="1" s="1"/>
  <c r="VE85" i="1" s="1"/>
  <c r="YM85" i="1"/>
  <c r="YT85" i="1" s="1"/>
  <c r="PV165" i="1"/>
  <c r="YJ165" i="1"/>
  <c r="PY23" i="1"/>
  <c r="YM23" i="1"/>
  <c r="QV149" i="1"/>
  <c r="YL149" i="1"/>
  <c r="RT50" i="1"/>
  <c r="SS50" i="1" s="1"/>
  <c r="VG50" i="1" s="1"/>
  <c r="YL50" i="1"/>
  <c r="YT50" i="1" s="1"/>
  <c r="PW21" i="1"/>
  <c r="YK21" i="1"/>
  <c r="OX186" i="1"/>
  <c r="YJ186" i="1"/>
  <c r="RR34" i="1"/>
  <c r="YJ34" i="1"/>
  <c r="QU108" i="1"/>
  <c r="YK108" i="1"/>
  <c r="PY143" i="1"/>
  <c r="YM143" i="1"/>
  <c r="QT202" i="1"/>
  <c r="YJ202" i="1"/>
  <c r="QW206" i="1"/>
  <c r="YM206" i="1"/>
  <c r="OY64" i="1"/>
  <c r="YK64" i="1"/>
  <c r="OZ95" i="1"/>
  <c r="YL95" i="1"/>
  <c r="PY98" i="1"/>
  <c r="YM98" i="1"/>
  <c r="PA78" i="1"/>
  <c r="YM78" i="1"/>
  <c r="YT78" i="1" s="1"/>
  <c r="DY172" i="1"/>
  <c r="UF172" i="1" s="1"/>
  <c r="OZ24" i="1"/>
  <c r="PA28" i="1"/>
  <c r="PY32" i="1"/>
  <c r="PY18" i="1"/>
  <c r="RT44" i="1"/>
  <c r="QV19" i="1"/>
  <c r="QW40" i="1"/>
  <c r="PW18" i="1"/>
  <c r="QW26" i="1"/>
  <c r="RT88" i="1"/>
  <c r="PX70" i="1"/>
  <c r="SU70" i="1" s="1"/>
  <c r="VI70" i="1" s="1"/>
  <c r="PA178" i="1"/>
  <c r="QW67" i="1"/>
  <c r="QW52" i="1"/>
  <c r="QV95" i="1"/>
  <c r="QW75" i="1"/>
  <c r="QW131" i="1"/>
  <c r="RT181" i="1"/>
  <c r="PW154" i="1"/>
  <c r="PY110" i="1"/>
  <c r="RT85" i="1"/>
  <c r="RS104" i="1"/>
  <c r="RS198" i="1"/>
  <c r="PW63" i="1"/>
  <c r="RU123" i="1"/>
  <c r="RU156" i="1"/>
  <c r="PY173" i="1"/>
  <c r="RR109" i="1"/>
  <c r="PV130" i="1"/>
  <c r="SR213" i="1"/>
  <c r="VF213" i="1" s="1"/>
  <c r="SN213" i="1"/>
  <c r="VB213" i="1" s="1"/>
  <c r="TC213" i="1"/>
  <c r="VQ213" i="1" s="1"/>
  <c r="QT163" i="1"/>
  <c r="YJ163" i="1"/>
  <c r="QW138" i="1"/>
  <c r="SV138" i="1" s="1"/>
  <c r="VJ138" i="1" s="1"/>
  <c r="YM138" i="1"/>
  <c r="YT138" i="1" s="1"/>
  <c r="QW17" i="1"/>
  <c r="YM17" i="1"/>
  <c r="QT86" i="1"/>
  <c r="YJ86" i="1"/>
  <c r="QT89" i="1"/>
  <c r="YJ89" i="1"/>
  <c r="PX66" i="1"/>
  <c r="YL66" i="1"/>
  <c r="RS29" i="1"/>
  <c r="YK29" i="1"/>
  <c r="QW119" i="1"/>
  <c r="YM119" i="1"/>
  <c r="QT197" i="1"/>
  <c r="YJ197" i="1"/>
  <c r="PV101" i="1"/>
  <c r="YJ101" i="1"/>
  <c r="RR182" i="1"/>
  <c r="YJ182" i="1"/>
  <c r="RR159" i="1"/>
  <c r="YJ159" i="1"/>
  <c r="OC169" i="1"/>
  <c r="PY169" i="1" s="1"/>
  <c r="RU118" i="1"/>
  <c r="YM118" i="1"/>
  <c r="OY112" i="1"/>
  <c r="YK112" i="1"/>
  <c r="RU160" i="1"/>
  <c r="YM160" i="1"/>
  <c r="RS129" i="1"/>
  <c r="YK129" i="1"/>
  <c r="OY195" i="1"/>
  <c r="YK195" i="1"/>
  <c r="QT174" i="1"/>
  <c r="YJ174" i="1"/>
  <c r="PX133" i="1"/>
  <c r="YL133" i="1"/>
  <c r="PV46" i="1"/>
  <c r="YJ46" i="1"/>
  <c r="PY22" i="1"/>
  <c r="YM22" i="1"/>
  <c r="QV207" i="1"/>
  <c r="YL207" i="1"/>
  <c r="QU192" i="1"/>
  <c r="YK192" i="1"/>
  <c r="PA157" i="1"/>
  <c r="YM157" i="1"/>
  <c r="QU207" i="1"/>
  <c r="YK207" i="1"/>
  <c r="RU27" i="1"/>
  <c r="YM27" i="1"/>
  <c r="OY148" i="1"/>
  <c r="YK148" i="1"/>
  <c r="PX188" i="1"/>
  <c r="SU188" i="1" s="1"/>
  <c r="VI188" i="1" s="1"/>
  <c r="YL188" i="1"/>
  <c r="YT188" i="1" s="1"/>
  <c r="PW114" i="1"/>
  <c r="YK114" i="1"/>
  <c r="PA114" i="1"/>
  <c r="YM114" i="1"/>
  <c r="PY207" i="1"/>
  <c r="YM207" i="1"/>
  <c r="PA70" i="1"/>
  <c r="YM70" i="1"/>
  <c r="YT70" i="1" s="1"/>
  <c r="PX18" i="1"/>
  <c r="YL18" i="1"/>
  <c r="YT18" i="1" s="1"/>
  <c r="RU51" i="1"/>
  <c r="YM51" i="1"/>
  <c r="PY88" i="1"/>
  <c r="YM88" i="1"/>
  <c r="YT88" i="1" s="1"/>
  <c r="OZ139" i="1"/>
  <c r="YL139" i="1"/>
  <c r="QV40" i="1"/>
  <c r="YL40" i="1"/>
  <c r="YT40" i="1" s="1"/>
  <c r="OY45" i="1"/>
  <c r="YK45" i="1"/>
  <c r="RS141" i="1"/>
  <c r="YK141" i="1"/>
  <c r="RS92" i="1"/>
  <c r="YK92" i="1"/>
  <c r="QU57" i="1"/>
  <c r="YK57" i="1"/>
  <c r="OX153" i="1"/>
  <c r="YJ153" i="1"/>
  <c r="RU142" i="1"/>
  <c r="YM142" i="1"/>
  <c r="QU136" i="1"/>
  <c r="YK136" i="1"/>
  <c r="RR170" i="1"/>
  <c r="YJ170" i="1"/>
  <c r="QT90" i="1"/>
  <c r="YJ90" i="1"/>
  <c r="QV161" i="1"/>
  <c r="YL161" i="1"/>
  <c r="YT161" i="1" s="1"/>
  <c r="PY183" i="1"/>
  <c r="YM183" i="1"/>
  <c r="QT92" i="1"/>
  <c r="YJ92" i="1"/>
  <c r="QT116" i="1"/>
  <c r="YJ116" i="1"/>
  <c r="PX183" i="1"/>
  <c r="YL183" i="1"/>
  <c r="QW36" i="1"/>
  <c r="SR36" i="1" s="1"/>
  <c r="VF36" i="1" s="1"/>
  <c r="YM36" i="1"/>
  <c r="YT36" i="1" s="1"/>
  <c r="QU209" i="1"/>
  <c r="YK209" i="1"/>
  <c r="RS194" i="1"/>
  <c r="YK194" i="1"/>
  <c r="PV176" i="1"/>
  <c r="YJ176" i="1"/>
  <c r="QT72" i="1"/>
  <c r="YJ72" i="1"/>
  <c r="OZ71" i="1"/>
  <c r="YL71" i="1"/>
  <c r="RS128" i="1"/>
  <c r="YK128" i="1"/>
  <c r="YS102" i="1"/>
  <c r="YS55" i="1"/>
  <c r="DY92" i="1"/>
  <c r="UF92" i="1" s="1"/>
  <c r="DY162" i="1"/>
  <c r="YS162" i="1" s="1"/>
  <c r="QW28" i="1"/>
  <c r="PA32" i="1"/>
  <c r="SX32" i="1" s="1"/>
  <c r="VL32" i="1" s="1"/>
  <c r="QV44" i="1"/>
  <c r="SR44" i="1" s="1"/>
  <c r="VF44" i="1" s="1"/>
  <c r="PY40" i="1"/>
  <c r="RS18" i="1"/>
  <c r="RU26" i="1"/>
  <c r="QV70" i="1"/>
  <c r="RU67" i="1"/>
  <c r="RU52" i="1"/>
  <c r="RR202" i="1"/>
  <c r="OZ191" i="1"/>
  <c r="SP191" i="1" s="1"/>
  <c r="VD191" i="1" s="1"/>
  <c r="PX71" i="1"/>
  <c r="RR92" i="1"/>
  <c r="RU75" i="1"/>
  <c r="RU131" i="1"/>
  <c r="OZ181" i="1"/>
  <c r="QU154" i="1"/>
  <c r="QW98" i="1"/>
  <c r="RS209" i="1"/>
  <c r="OZ85" i="1"/>
  <c r="QU64" i="1"/>
  <c r="QV67" i="1"/>
  <c r="OY198" i="1"/>
  <c r="QU63" i="1"/>
  <c r="RU183" i="1"/>
  <c r="RU173" i="1"/>
  <c r="OY194" i="1"/>
  <c r="QT68" i="1"/>
  <c r="PV116" i="1"/>
  <c r="QT130" i="1"/>
  <c r="SQ213" i="1"/>
  <c r="VE213" i="1" s="1"/>
  <c r="QT120" i="1"/>
  <c r="YJ120" i="1"/>
  <c r="PA133" i="1"/>
  <c r="YM133" i="1"/>
  <c r="PA99" i="1"/>
  <c r="YM99" i="1"/>
  <c r="PA193" i="1"/>
  <c r="YM193" i="1"/>
  <c r="PA94" i="1"/>
  <c r="YM94" i="1"/>
  <c r="OX121" i="1"/>
  <c r="YJ121" i="1"/>
  <c r="QT155" i="1"/>
  <c r="YJ155" i="1"/>
  <c r="QT117" i="1"/>
  <c r="YJ117" i="1"/>
  <c r="QT61" i="1"/>
  <c r="YJ61" i="1"/>
  <c r="RT43" i="1"/>
  <c r="SS43" i="1" s="1"/>
  <c r="VG43" i="1" s="1"/>
  <c r="YL43" i="1"/>
  <c r="YT43" i="1" s="1"/>
  <c r="OZ118" i="1"/>
  <c r="YL118" i="1"/>
  <c r="RS162" i="1"/>
  <c r="YK162" i="1"/>
  <c r="PA106" i="1"/>
  <c r="YM106" i="1"/>
  <c r="OY26" i="1"/>
  <c r="YK26" i="1"/>
  <c r="YT26" i="1" s="1"/>
  <c r="PY181" i="1"/>
  <c r="YM181" i="1"/>
  <c r="YT181" i="1" s="1"/>
  <c r="RS172" i="1"/>
  <c r="YK172" i="1"/>
  <c r="QW63" i="1"/>
  <c r="YM63" i="1"/>
  <c r="RU189" i="1"/>
  <c r="YM189" i="1"/>
  <c r="PA74" i="1"/>
  <c r="YM74" i="1"/>
  <c r="PA204" i="1"/>
  <c r="YM204" i="1"/>
  <c r="PA47" i="1"/>
  <c r="YM47" i="1"/>
  <c r="PV107" i="1"/>
  <c r="YJ107" i="1"/>
  <c r="RR35" i="1"/>
  <c r="YJ35" i="1"/>
  <c r="RR80" i="1"/>
  <c r="YJ80" i="1"/>
  <c r="RT30" i="1"/>
  <c r="YL30" i="1"/>
  <c r="QV63" i="1"/>
  <c r="YL63" i="1"/>
  <c r="PA128" i="1"/>
  <c r="YM128" i="1"/>
  <c r="OY49" i="1"/>
  <c r="YK49" i="1"/>
  <c r="PV194" i="1"/>
  <c r="YJ194" i="1"/>
  <c r="PW20" i="1"/>
  <c r="YK20" i="1"/>
  <c r="PA180" i="1"/>
  <c r="YM180" i="1"/>
  <c r="QU126" i="1"/>
  <c r="YK126" i="1"/>
  <c r="PY185" i="1"/>
  <c r="YM185" i="1"/>
  <c r="QT124" i="1"/>
  <c r="YJ124" i="1"/>
  <c r="RU44" i="1"/>
  <c r="YM44" i="1"/>
  <c r="YT44" i="1" s="1"/>
  <c r="RU83" i="1"/>
  <c r="YM83" i="1"/>
  <c r="PA71" i="1"/>
  <c r="YM71" i="1"/>
  <c r="QT42" i="1"/>
  <c r="YJ42" i="1"/>
  <c r="PX127" i="1"/>
  <c r="YL127" i="1"/>
  <c r="YT127" i="1" s="1"/>
  <c r="OZ203" i="1"/>
  <c r="YL203" i="1"/>
  <c r="PW202" i="1"/>
  <c r="YK202" i="1"/>
  <c r="PY140" i="1"/>
  <c r="YM140" i="1"/>
  <c r="QT57" i="1"/>
  <c r="YJ57" i="1"/>
  <c r="QW95" i="1"/>
  <c r="YM95" i="1"/>
  <c r="PA149" i="1"/>
  <c r="YM149" i="1"/>
  <c r="PY66" i="1"/>
  <c r="TC66" i="1" s="1"/>
  <c r="VQ66" i="1" s="1"/>
  <c r="YM66" i="1"/>
  <c r="PY171" i="1"/>
  <c r="YM171" i="1"/>
  <c r="YS188" i="1"/>
  <c r="YS85" i="1"/>
  <c r="YS190" i="1"/>
  <c r="YS179" i="1"/>
  <c r="YS138" i="1"/>
  <c r="YS77" i="1"/>
  <c r="YS73" i="1"/>
  <c r="YS50" i="1"/>
  <c r="YS103" i="1"/>
  <c r="YS58" i="1"/>
  <c r="YS161" i="1"/>
  <c r="YS81" i="1"/>
  <c r="YS40" i="1"/>
  <c r="YS48" i="1"/>
  <c r="YS98" i="1"/>
  <c r="YS74" i="1"/>
  <c r="YS204" i="1"/>
  <c r="YS51" i="1"/>
  <c r="YS208" i="1"/>
  <c r="UF27" i="1"/>
  <c r="YS27" i="1"/>
  <c r="UF95" i="1"/>
  <c r="YS95" i="1"/>
  <c r="UF63" i="1"/>
  <c r="YS63" i="1"/>
  <c r="UF23" i="1"/>
  <c r="YS23" i="1"/>
  <c r="YS44" i="1"/>
  <c r="YS18" i="1"/>
  <c r="YS78" i="1"/>
  <c r="YS88" i="1"/>
  <c r="YS52" i="1"/>
  <c r="YS22" i="1"/>
  <c r="YS32" i="1"/>
  <c r="RU30" i="1"/>
  <c r="QW30" i="1"/>
  <c r="PY30" i="1"/>
  <c r="RU137" i="1"/>
  <c r="PY137" i="1"/>
  <c r="PA137" i="1"/>
  <c r="QV43" i="1"/>
  <c r="SJ43" i="1" s="1"/>
  <c r="UX43" i="1" s="1"/>
  <c r="PW26" i="1"/>
  <c r="QW23" i="1"/>
  <c r="RT18" i="1"/>
  <c r="SK18" i="1" s="1"/>
  <c r="UY18" i="1" s="1"/>
  <c r="QW22" i="1"/>
  <c r="OZ40" i="1"/>
  <c r="SL40" i="1" s="1"/>
  <c r="UZ40" i="1" s="1"/>
  <c r="PA27" i="1"/>
  <c r="OZ207" i="1"/>
  <c r="RT133" i="1"/>
  <c r="OZ161" i="1"/>
  <c r="TB161" i="1" s="1"/>
  <c r="VP161" i="1" s="1"/>
  <c r="OY192" i="1"/>
  <c r="PA181" i="1"/>
  <c r="OY207" i="1"/>
  <c r="QU148" i="1"/>
  <c r="QW94" i="1"/>
  <c r="OZ50" i="1"/>
  <c r="OY136" i="1"/>
  <c r="RT188" i="1"/>
  <c r="TE188" i="1" s="1"/>
  <c r="VS188" i="1" s="1"/>
  <c r="PX191" i="1"/>
  <c r="PW162" i="1"/>
  <c r="QW106" i="1"/>
  <c r="PY51" i="1"/>
  <c r="RU157" i="1"/>
  <c r="QW70" i="1"/>
  <c r="PW129" i="1"/>
  <c r="QV139" i="1"/>
  <c r="QV122" i="1"/>
  <c r="OZ149" i="1"/>
  <c r="RU207" i="1"/>
  <c r="QW99" i="1"/>
  <c r="RS114" i="1"/>
  <c r="RU133" i="1"/>
  <c r="RU88" i="1"/>
  <c r="QV118" i="1"/>
  <c r="QU45" i="1"/>
  <c r="PW141" i="1"/>
  <c r="PW92" i="1"/>
  <c r="OY57" i="1"/>
  <c r="PA183" i="1"/>
  <c r="QT153" i="1"/>
  <c r="PY142" i="1"/>
  <c r="PY118" i="1"/>
  <c r="TC118" i="1" s="1"/>
  <c r="VQ118" i="1" s="1"/>
  <c r="QW193" i="1"/>
  <c r="QW114" i="1"/>
  <c r="QU195" i="1"/>
  <c r="QU112" i="1"/>
  <c r="PY160" i="1"/>
  <c r="OX90" i="1"/>
  <c r="OX61" i="1"/>
  <c r="RR46" i="1"/>
  <c r="OX165" i="1"/>
  <c r="OX170" i="1"/>
  <c r="OX117" i="1"/>
  <c r="RR174" i="1"/>
  <c r="QT121" i="1"/>
  <c r="RR155" i="1"/>
  <c r="DY100" i="1"/>
  <c r="UF100" i="1" s="1"/>
  <c r="EW25" i="1"/>
  <c r="OC25" i="1" s="1"/>
  <c r="OZ43" i="1"/>
  <c r="SP43" i="1" s="1"/>
  <c r="VD43" i="1" s="1"/>
  <c r="RS26" i="1"/>
  <c r="RU23" i="1"/>
  <c r="QV18" i="1"/>
  <c r="RU22" i="1"/>
  <c r="RT40" i="1"/>
  <c r="TE40" i="1" s="1"/>
  <c r="VS40" i="1" s="1"/>
  <c r="QW27" i="1"/>
  <c r="PX207" i="1"/>
  <c r="OZ133" i="1"/>
  <c r="PX161" i="1"/>
  <c r="PW192" i="1"/>
  <c r="QW181" i="1"/>
  <c r="SJ181" i="1" s="1"/>
  <c r="UX181" i="1" s="1"/>
  <c r="PW207" i="1"/>
  <c r="RS148" i="1"/>
  <c r="RU94" i="1"/>
  <c r="QV50" i="1"/>
  <c r="SJ50" i="1" s="1"/>
  <c r="UX50" i="1" s="1"/>
  <c r="PW136" i="1"/>
  <c r="OZ188" i="1"/>
  <c r="SH188" i="1" s="1"/>
  <c r="UV188" i="1" s="1"/>
  <c r="QV191" i="1"/>
  <c r="QU162" i="1"/>
  <c r="RU106" i="1"/>
  <c r="QW51" i="1"/>
  <c r="QW157" i="1"/>
  <c r="RU70" i="1"/>
  <c r="SW70" i="1" s="1"/>
  <c r="VK70" i="1" s="1"/>
  <c r="QU129" i="1"/>
  <c r="RT139" i="1"/>
  <c r="RT122" i="1"/>
  <c r="SK122" i="1" s="1"/>
  <c r="UY122" i="1" s="1"/>
  <c r="PX149" i="1"/>
  <c r="PA207" i="1"/>
  <c r="RU99" i="1"/>
  <c r="OY114" i="1"/>
  <c r="QW133" i="1"/>
  <c r="PA88" i="1"/>
  <c r="SH88" i="1" s="1"/>
  <c r="UV88" i="1" s="1"/>
  <c r="RT118" i="1"/>
  <c r="RS45" i="1"/>
  <c r="QU141" i="1"/>
  <c r="QU92" i="1"/>
  <c r="PW57" i="1"/>
  <c r="QW183" i="1"/>
  <c r="RR153" i="1"/>
  <c r="QW142" i="1"/>
  <c r="QW118" i="1"/>
  <c r="RU193" i="1"/>
  <c r="RU114" i="1"/>
  <c r="RS195" i="1"/>
  <c r="RS112" i="1"/>
  <c r="QW160" i="1"/>
  <c r="PV90" i="1"/>
  <c r="PV61" i="1"/>
  <c r="OX46" i="1"/>
  <c r="RR165" i="1"/>
  <c r="PV170" i="1"/>
  <c r="PV117" i="1"/>
  <c r="PV174" i="1"/>
  <c r="RR121" i="1"/>
  <c r="OX155" i="1"/>
  <c r="DY53" i="1"/>
  <c r="UF53" i="1" s="1"/>
  <c r="DY201" i="1"/>
  <c r="UF201" i="1" s="1"/>
  <c r="PA36" i="1"/>
  <c r="QV30" i="1"/>
  <c r="PY20" i="1"/>
  <c r="OY21" i="1"/>
  <c r="OY20" i="1"/>
  <c r="QV123" i="1"/>
  <c r="QV128" i="1"/>
  <c r="QU177" i="1"/>
  <c r="QW149" i="1"/>
  <c r="OX202" i="1"/>
  <c r="PA151" i="1"/>
  <c r="PA63" i="1"/>
  <c r="OY126" i="1"/>
  <c r="QW204" i="1"/>
  <c r="OY108" i="1"/>
  <c r="QU100" i="1"/>
  <c r="PV57" i="1"/>
  <c r="RU143" i="1"/>
  <c r="QW128" i="1"/>
  <c r="OX92" i="1"/>
  <c r="RT127" i="1"/>
  <c r="SK127" i="1" s="1"/>
  <c r="UY127" i="1" s="1"/>
  <c r="PX63" i="1"/>
  <c r="QW139" i="1"/>
  <c r="QU49" i="1"/>
  <c r="PW172" i="1"/>
  <c r="PA185" i="1"/>
  <c r="QW74" i="1"/>
  <c r="QW47" i="1"/>
  <c r="RU66" i="1"/>
  <c r="RT183" i="1"/>
  <c r="RS202" i="1"/>
  <c r="PY71" i="1"/>
  <c r="RS95" i="1"/>
  <c r="RR194" i="1"/>
  <c r="PY83" i="1"/>
  <c r="RS187" i="1"/>
  <c r="PA189" i="1"/>
  <c r="PV35" i="1"/>
  <c r="PV42" i="1"/>
  <c r="OX93" i="1"/>
  <c r="OX56" i="1"/>
  <c r="PV34" i="1"/>
  <c r="RR68" i="1"/>
  <c r="PV80" i="1"/>
  <c r="QT199" i="1"/>
  <c r="RR150" i="1"/>
  <c r="RR107" i="1"/>
  <c r="EW177" i="1"/>
  <c r="RU36" i="1"/>
  <c r="SS36" i="1" s="1"/>
  <c r="VG36" i="1" s="1"/>
  <c r="OZ30" i="1"/>
  <c r="PA20" i="1"/>
  <c r="QU21" i="1"/>
  <c r="RS20" i="1"/>
  <c r="RT123" i="1"/>
  <c r="RT128" i="1"/>
  <c r="RS177" i="1"/>
  <c r="PY149" i="1"/>
  <c r="PV202" i="1"/>
  <c r="PY151" i="1"/>
  <c r="PY63" i="1"/>
  <c r="RS126" i="1"/>
  <c r="RU204" i="1"/>
  <c r="PW108" i="1"/>
  <c r="RS100" i="1"/>
  <c r="PA143" i="1"/>
  <c r="RU128" i="1"/>
  <c r="PV92" i="1"/>
  <c r="OZ63" i="1"/>
  <c r="RU139" i="1"/>
  <c r="RS49" i="1"/>
  <c r="QU172" i="1"/>
  <c r="RU185" i="1"/>
  <c r="RU74" i="1"/>
  <c r="RU47" i="1"/>
  <c r="QW171" i="1"/>
  <c r="OZ183" i="1"/>
  <c r="QW140" i="1"/>
  <c r="QW71" i="1"/>
  <c r="OY95" i="1"/>
  <c r="OX194" i="1"/>
  <c r="OY187" i="1"/>
  <c r="PY189" i="1"/>
  <c r="OX35" i="1"/>
  <c r="PV93" i="1"/>
  <c r="PV56" i="1"/>
  <c r="OX34" i="1"/>
  <c r="OX68" i="1"/>
  <c r="QT80" i="1"/>
  <c r="OX199" i="1"/>
  <c r="QT107" i="1"/>
  <c r="PY44" i="1"/>
  <c r="PY95" i="1"/>
  <c r="PX203" i="1"/>
  <c r="RU171" i="1"/>
  <c r="RU140" i="1"/>
  <c r="PY180" i="1"/>
  <c r="OX150" i="1"/>
  <c r="RR116" i="1"/>
  <c r="RU24" i="1"/>
  <c r="QW24" i="1"/>
  <c r="PA24" i="1"/>
  <c r="PY24" i="1"/>
  <c r="RR89" i="1"/>
  <c r="RU17" i="1"/>
  <c r="QU29" i="1"/>
  <c r="OZ66" i="1"/>
  <c r="OX197" i="1"/>
  <c r="RR86" i="1"/>
  <c r="OX107" i="1"/>
  <c r="QV66" i="1"/>
  <c r="SZ66" i="1" s="1"/>
  <c r="VN66" i="1" s="1"/>
  <c r="RR197" i="1"/>
  <c r="QT186" i="1"/>
  <c r="QT111" i="1"/>
  <c r="PY17" i="1"/>
  <c r="PW29" i="1"/>
  <c r="PA30" i="1"/>
  <c r="PA44" i="1"/>
  <c r="SX44" i="1" s="1"/>
  <c r="VL44" i="1" s="1"/>
  <c r="QU20" i="1"/>
  <c r="RU149" i="1"/>
  <c r="PW126" i="1"/>
  <c r="RT95" i="1"/>
  <c r="SW95" i="1" s="1"/>
  <c r="VK95" i="1" s="1"/>
  <c r="RT66" i="1"/>
  <c r="RT71" i="1"/>
  <c r="RS211" i="1"/>
  <c r="RS153" i="1"/>
  <c r="QW82" i="1"/>
  <c r="RR57" i="1"/>
  <c r="PY119" i="1"/>
  <c r="PY164" i="1"/>
  <c r="PA95" i="1"/>
  <c r="PV197" i="1"/>
  <c r="OZ135" i="1"/>
  <c r="OZ127" i="1"/>
  <c r="TB127" i="1" s="1"/>
  <c r="VP127" i="1" s="1"/>
  <c r="RT203" i="1"/>
  <c r="PA98" i="1"/>
  <c r="QW203" i="1"/>
  <c r="PW209" i="1"/>
  <c r="QW185" i="1"/>
  <c r="PY91" i="1"/>
  <c r="PY206" i="1"/>
  <c r="PA66" i="1"/>
  <c r="PA171" i="1"/>
  <c r="PW64" i="1"/>
  <c r="OY104" i="1"/>
  <c r="OZ67" i="1"/>
  <c r="OZ169" i="1"/>
  <c r="OY202" i="1"/>
  <c r="PA140" i="1"/>
  <c r="RU71" i="1"/>
  <c r="RU78" i="1"/>
  <c r="SW78" i="1" s="1"/>
  <c r="VK78" i="1" s="1"/>
  <c r="QU128" i="1"/>
  <c r="QW122" i="1"/>
  <c r="QW137" i="1"/>
  <c r="QW83" i="1"/>
  <c r="QW147" i="1"/>
  <c r="QU194" i="1"/>
  <c r="QU158" i="1"/>
  <c r="QW180" i="1"/>
  <c r="OX42" i="1"/>
  <c r="OX89" i="1"/>
  <c r="OX86" i="1"/>
  <c r="PV54" i="1"/>
  <c r="OX72" i="1"/>
  <c r="RR124" i="1"/>
  <c r="RR105" i="1"/>
  <c r="QT176" i="1"/>
  <c r="PV111" i="1"/>
  <c r="DY187" i="1"/>
  <c r="RS158" i="1"/>
  <c r="RU180" i="1"/>
  <c r="RR42" i="1"/>
  <c r="PV89" i="1"/>
  <c r="PV86" i="1"/>
  <c r="QT54" i="1"/>
  <c r="PV72" i="1"/>
  <c r="PV124" i="1"/>
  <c r="QT105" i="1"/>
  <c r="OX176" i="1"/>
  <c r="RR111" i="1"/>
  <c r="RU138" i="1"/>
  <c r="RR163" i="1"/>
  <c r="UF28" i="1"/>
  <c r="WQ28" i="1"/>
  <c r="XO28" i="1" s="1"/>
  <c r="UE75" i="1"/>
  <c r="UE91" i="1"/>
  <c r="UE145" i="1"/>
  <c r="UE22" i="1"/>
  <c r="UF136" i="1"/>
  <c r="UE140" i="1"/>
  <c r="UF147" i="1"/>
  <c r="WQ147" i="1"/>
  <c r="XO147" i="1" s="1"/>
  <c r="UF183" i="1"/>
  <c r="WQ183" i="1"/>
  <c r="XO183" i="1" s="1"/>
  <c r="UE147" i="1"/>
  <c r="UE52" i="1"/>
  <c r="UE82" i="1"/>
  <c r="UE51" i="1"/>
  <c r="UE79" i="1"/>
  <c r="UF139" i="1"/>
  <c r="WQ139" i="1"/>
  <c r="XO139" i="1" s="1"/>
  <c r="UE55" i="1"/>
  <c r="UD201" i="1"/>
  <c r="UD197" i="1"/>
  <c r="UF141" i="1"/>
  <c r="UE27" i="1"/>
  <c r="UF171" i="1"/>
  <c r="WQ171" i="1"/>
  <c r="XO171" i="1" s="1"/>
  <c r="UE185" i="1"/>
  <c r="UE74" i="1"/>
  <c r="UE204" i="1"/>
  <c r="UF193" i="1"/>
  <c r="WQ193" i="1"/>
  <c r="XO193" i="1" s="1"/>
  <c r="UE173" i="1"/>
  <c r="UE143" i="1"/>
  <c r="UF151" i="1"/>
  <c r="WQ151" i="1"/>
  <c r="XO151" i="1" s="1"/>
  <c r="UF178" i="1"/>
  <c r="WQ178" i="1"/>
  <c r="XO178" i="1" s="1"/>
  <c r="UE187" i="1"/>
  <c r="UF119" i="1"/>
  <c r="WQ119" i="1"/>
  <c r="XO119" i="1" s="1"/>
  <c r="UF185" i="1"/>
  <c r="WQ185" i="1"/>
  <c r="XO185" i="1" s="1"/>
  <c r="UF76" i="1"/>
  <c r="WQ76" i="1"/>
  <c r="XO76" i="1" s="1"/>
  <c r="YT76" i="1" s="1"/>
  <c r="UF189" i="1"/>
  <c r="WQ189" i="1"/>
  <c r="XO189" i="1" s="1"/>
  <c r="UE30" i="1"/>
  <c r="AG115" i="1"/>
  <c r="UE183" i="1"/>
  <c r="AG123" i="1"/>
  <c r="UF123" i="1"/>
  <c r="WQ123" i="1"/>
  <c r="XO123" i="1" s="1"/>
  <c r="UF175" i="1"/>
  <c r="WQ175" i="1"/>
  <c r="XO175" i="1" s="1"/>
  <c r="UF71" i="1"/>
  <c r="WQ71" i="1"/>
  <c r="XO71" i="1" s="1"/>
  <c r="UF79" i="1"/>
  <c r="WQ79" i="1"/>
  <c r="XO79" i="1" s="1"/>
  <c r="UD72" i="1"/>
  <c r="UF81" i="1"/>
  <c r="UD210" i="1"/>
  <c r="UD111" i="1"/>
  <c r="UD165" i="1"/>
  <c r="UF39" i="1"/>
  <c r="UD101" i="1"/>
  <c r="UE208" i="1"/>
  <c r="UF18" i="1"/>
  <c r="WQ173" i="1"/>
  <c r="XO173" i="1" s="1"/>
  <c r="NE173" i="1"/>
  <c r="SG173" i="1" s="1"/>
  <c r="UU173" i="1" s="1"/>
  <c r="JM173" i="1"/>
  <c r="RY173" i="1" s="1"/>
  <c r="UM173" i="1" s="1"/>
  <c r="GS173" i="1"/>
  <c r="AC173" i="1" s="1"/>
  <c r="MG173" i="1"/>
  <c r="IO173" i="1"/>
  <c r="RW173" i="1" s="1"/>
  <c r="UK173" i="1" s="1"/>
  <c r="FU173" i="1"/>
  <c r="AA173" i="1" s="1"/>
  <c r="LI173" i="1"/>
  <c r="SC173" i="1" s="1"/>
  <c r="UQ173" i="1" s="1"/>
  <c r="KK173" i="1"/>
  <c r="RZ173" i="1" s="1"/>
  <c r="UN173" i="1" s="1"/>
  <c r="HQ173" i="1"/>
  <c r="WQ75" i="1"/>
  <c r="XO75" i="1" s="1"/>
  <c r="NE75" i="1"/>
  <c r="SF75" i="1" s="1"/>
  <c r="UT75" i="1" s="1"/>
  <c r="JM75" i="1"/>
  <c r="RY75" i="1" s="1"/>
  <c r="UM75" i="1" s="1"/>
  <c r="GS75" i="1"/>
  <c r="MG75" i="1"/>
  <c r="SD75" i="1" s="1"/>
  <c r="UR75" i="1" s="1"/>
  <c r="IO75" i="1"/>
  <c r="RW75" i="1" s="1"/>
  <c r="UK75" i="1" s="1"/>
  <c r="FU75" i="1"/>
  <c r="AB75" i="1" s="1"/>
  <c r="LI75" i="1"/>
  <c r="SC75" i="1" s="1"/>
  <c r="UQ75" i="1" s="1"/>
  <c r="KK75" i="1"/>
  <c r="RZ75" i="1" s="1"/>
  <c r="UN75" i="1" s="1"/>
  <c r="HQ75" i="1"/>
  <c r="AE75" i="1" s="1"/>
  <c r="UF112" i="1"/>
  <c r="UE94" i="1"/>
  <c r="UE178" i="1"/>
  <c r="UF180" i="1"/>
  <c r="WQ180" i="1"/>
  <c r="XO180" i="1" s="1"/>
  <c r="UD33" i="1"/>
  <c r="UF135" i="1"/>
  <c r="WQ135" i="1"/>
  <c r="XO135" i="1" s="1"/>
  <c r="UF144" i="1"/>
  <c r="UF145" i="1"/>
  <c r="WQ145" i="1"/>
  <c r="XO145" i="1" s="1"/>
  <c r="UF149" i="1"/>
  <c r="WQ149" i="1"/>
  <c r="XO149" i="1" s="1"/>
  <c r="UE71" i="1"/>
  <c r="UE118" i="1"/>
  <c r="AG24" i="1"/>
  <c r="UE191" i="1"/>
  <c r="UF169" i="1"/>
  <c r="WQ169" i="1"/>
  <c r="XO169" i="1" s="1"/>
  <c r="UD46" i="1"/>
  <c r="UE96" i="1"/>
  <c r="UD62" i="1"/>
  <c r="UD65" i="1"/>
  <c r="UE69" i="1"/>
  <c r="UE53" i="1"/>
  <c r="UD150" i="1"/>
  <c r="UF125" i="1"/>
  <c r="UD155" i="1"/>
  <c r="UD205" i="1"/>
  <c r="UD170" i="1"/>
  <c r="UF51" i="1"/>
  <c r="UE129" i="1"/>
  <c r="UD134" i="1"/>
  <c r="UD124" i="1"/>
  <c r="UD107" i="1"/>
  <c r="UE47" i="1"/>
  <c r="UE114" i="1"/>
  <c r="UF20" i="1"/>
  <c r="WQ20" i="1"/>
  <c r="XO20" i="1" s="1"/>
  <c r="UE48" i="1"/>
  <c r="UE171" i="1"/>
  <c r="UE98" i="1"/>
  <c r="UD25" i="1"/>
  <c r="UE151" i="1"/>
  <c r="UE189" i="1"/>
  <c r="UE200" i="1"/>
  <c r="UD125" i="1"/>
  <c r="UE160" i="1"/>
  <c r="UE164" i="1"/>
  <c r="UF200" i="1"/>
  <c r="WQ200" i="1"/>
  <c r="XO200" i="1" s="1"/>
  <c r="UE162" i="1"/>
  <c r="UE59" i="1"/>
  <c r="UF113" i="1"/>
  <c r="WQ113" i="1"/>
  <c r="XO113" i="1" s="1"/>
  <c r="UE126" i="1"/>
  <c r="UE113" i="1"/>
  <c r="UD84" i="1"/>
  <c r="UF24" i="1"/>
  <c r="WQ24" i="1"/>
  <c r="XO24" i="1" s="1"/>
  <c r="YT24" i="1" s="1"/>
  <c r="UF203" i="1"/>
  <c r="WQ203" i="1"/>
  <c r="XO203" i="1" s="1"/>
  <c r="UE131" i="1"/>
  <c r="UE193" i="1"/>
  <c r="UF129" i="1"/>
  <c r="UD144" i="1"/>
  <c r="UD87" i="1"/>
  <c r="UE180" i="1"/>
  <c r="UF206" i="1"/>
  <c r="WQ206" i="1"/>
  <c r="XO206" i="1" s="1"/>
  <c r="UF162" i="1"/>
  <c r="UF143" i="1"/>
  <c r="WQ143" i="1"/>
  <c r="XO143" i="1" s="1"/>
  <c r="UE17" i="1"/>
  <c r="UE20" i="1"/>
  <c r="UF131" i="1"/>
  <c r="WQ131" i="1"/>
  <c r="XO131" i="1" s="1"/>
  <c r="UF137" i="1"/>
  <c r="WQ137" i="1"/>
  <c r="XO137" i="1" s="1"/>
  <c r="YT137" i="1" s="1"/>
  <c r="UF126" i="1"/>
  <c r="WQ126" i="1"/>
  <c r="XO126" i="1" s="1"/>
  <c r="AG137" i="1"/>
  <c r="UE18" i="1"/>
  <c r="AG169" i="1"/>
  <c r="UF17" i="1"/>
  <c r="WQ17" i="1"/>
  <c r="XO17" i="1" s="1"/>
  <c r="UF30" i="1"/>
  <c r="WQ30" i="1"/>
  <c r="XO30" i="1" s="1"/>
  <c r="UD80" i="1"/>
  <c r="UE81" i="1"/>
  <c r="UF69" i="1"/>
  <c r="UD68" i="1"/>
  <c r="AG175" i="1"/>
  <c r="UF177" i="1"/>
  <c r="UD182" i="1"/>
  <c r="UD186" i="1"/>
  <c r="UD116" i="1"/>
  <c r="UD199" i="1"/>
  <c r="UF88" i="1"/>
  <c r="UF75" i="1"/>
  <c r="UF44" i="1"/>
  <c r="UF22" i="1"/>
  <c r="UE23" i="1"/>
  <c r="UF207" i="1"/>
  <c r="WQ207" i="1"/>
  <c r="XO207" i="1" s="1"/>
  <c r="UE102" i="1"/>
  <c r="UD184" i="1"/>
  <c r="UF209" i="1"/>
  <c r="UE167" i="1"/>
  <c r="UE99" i="1"/>
  <c r="UE206" i="1"/>
  <c r="UF59" i="1"/>
  <c r="WQ59" i="1"/>
  <c r="XO59" i="1" s="1"/>
  <c r="AG203" i="1"/>
  <c r="AG139" i="1"/>
  <c r="UE135" i="1"/>
  <c r="UE88" i="1"/>
  <c r="UF115" i="1"/>
  <c r="WQ115" i="1"/>
  <c r="XO115" i="1" s="1"/>
  <c r="YT115" i="1" s="1"/>
  <c r="UF160" i="1"/>
  <c r="WQ160" i="1"/>
  <c r="XO160" i="1" s="1"/>
  <c r="UF67" i="1"/>
  <c r="WQ67" i="1"/>
  <c r="XO67" i="1" s="1"/>
  <c r="UF142" i="1"/>
  <c r="WQ142" i="1"/>
  <c r="XO142" i="1" s="1"/>
  <c r="UD38" i="1"/>
  <c r="UE60" i="1"/>
  <c r="UD56" i="1"/>
  <c r="UF41" i="1"/>
  <c r="UD93" i="1"/>
  <c r="UD97" i="1"/>
  <c r="UD35" i="1"/>
  <c r="UD105" i="1"/>
  <c r="UE211" i="1"/>
  <c r="UF40" i="1"/>
  <c r="UF48" i="1"/>
  <c r="UD130" i="1"/>
  <c r="UF52" i="1"/>
  <c r="UD146" i="1"/>
  <c r="UD120" i="1"/>
  <c r="UD174" i="1"/>
  <c r="UD176" i="1"/>
  <c r="WQ53" i="1"/>
  <c r="XO53" i="1" s="1"/>
  <c r="NE53" i="1"/>
  <c r="KK53" i="1"/>
  <c r="RZ53" i="1" s="1"/>
  <c r="UN53" i="1" s="1"/>
  <c r="FU53" i="1"/>
  <c r="MG53" i="1"/>
  <c r="IO53" i="1"/>
  <c r="HQ53" i="1"/>
  <c r="AE53" i="1" s="1"/>
  <c r="LI53" i="1"/>
  <c r="JM53" i="1"/>
  <c r="RX53" i="1" s="1"/>
  <c r="UL53" i="1" s="1"/>
  <c r="GS53" i="1"/>
  <c r="WQ110" i="1"/>
  <c r="XO110" i="1" s="1"/>
  <c r="NE110" i="1"/>
  <c r="JM110" i="1"/>
  <c r="RY110" i="1" s="1"/>
  <c r="UM110" i="1" s="1"/>
  <c r="FU110" i="1"/>
  <c r="AA110" i="1" s="1"/>
  <c r="MG110" i="1"/>
  <c r="SE110" i="1" s="1"/>
  <c r="US110" i="1" s="1"/>
  <c r="IO110" i="1"/>
  <c r="RV110" i="1" s="1"/>
  <c r="UJ110" i="1" s="1"/>
  <c r="LI110" i="1"/>
  <c r="HQ110" i="1"/>
  <c r="AF110" i="1" s="1"/>
  <c r="KK110" i="1"/>
  <c r="SA110" i="1" s="1"/>
  <c r="UO110" i="1" s="1"/>
  <c r="GS110" i="1"/>
  <c r="WQ106" i="1"/>
  <c r="XO106" i="1" s="1"/>
  <c r="NE106" i="1"/>
  <c r="SG106" i="1" s="1"/>
  <c r="UU106" i="1" s="1"/>
  <c r="JM106" i="1"/>
  <c r="RX106" i="1" s="1"/>
  <c r="UL106" i="1" s="1"/>
  <c r="MG106" i="1"/>
  <c r="SE106" i="1" s="1"/>
  <c r="US106" i="1" s="1"/>
  <c r="IO106" i="1"/>
  <c r="RW106" i="1" s="1"/>
  <c r="UK106" i="1" s="1"/>
  <c r="HQ106" i="1"/>
  <c r="AF106" i="1" s="1"/>
  <c r="LI106" i="1"/>
  <c r="SC106" i="1" s="1"/>
  <c r="UQ106" i="1" s="1"/>
  <c r="GS106" i="1"/>
  <c r="KK106" i="1"/>
  <c r="FU106" i="1"/>
  <c r="AA106" i="1" s="1"/>
  <c r="UF173" i="1"/>
  <c r="OX163" i="1"/>
  <c r="OX116" i="1"/>
  <c r="OX120" i="1"/>
  <c r="PV159" i="1"/>
  <c r="QT101" i="1"/>
  <c r="OX182" i="1"/>
  <c r="RR186" i="1"/>
  <c r="OC112" i="1"/>
  <c r="OB47" i="1"/>
  <c r="YL47" i="1" s="1"/>
  <c r="OB94" i="1"/>
  <c r="PX94" i="1" s="1"/>
  <c r="SU94" i="1" s="1"/>
  <c r="VI94" i="1" s="1"/>
  <c r="OC125" i="1"/>
  <c r="OB114" i="1"/>
  <c r="YL114" i="1" s="1"/>
  <c r="OB22" i="1"/>
  <c r="OB48" i="1"/>
  <c r="RT48" i="1" s="1"/>
  <c r="OB171" i="1"/>
  <c r="OB98" i="1"/>
  <c r="YL98" i="1" s="1"/>
  <c r="OA25" i="1"/>
  <c r="YK25" i="1" s="1"/>
  <c r="OB151" i="1"/>
  <c r="QV151" i="1" s="1"/>
  <c r="OB189" i="1"/>
  <c r="OB200" i="1"/>
  <c r="YL200" i="1" s="1"/>
  <c r="OA125" i="1"/>
  <c r="PW125" i="1" s="1"/>
  <c r="OB160" i="1"/>
  <c r="OC144" i="1"/>
  <c r="YM144" i="1" s="1"/>
  <c r="OB164" i="1"/>
  <c r="OZ164" i="1" s="1"/>
  <c r="OB162" i="1"/>
  <c r="OB108" i="1"/>
  <c r="YL108" i="1" s="1"/>
  <c r="OB142" i="1"/>
  <c r="YL142" i="1" s="1"/>
  <c r="OB39" i="1"/>
  <c r="OZ39" i="1" s="1"/>
  <c r="SL39" i="1" s="1"/>
  <c r="UZ39" i="1" s="1"/>
  <c r="OB28" i="1"/>
  <c r="OA38" i="1"/>
  <c r="YK38" i="1" s="1"/>
  <c r="OC96" i="1"/>
  <c r="YM96" i="1" s="1"/>
  <c r="OC57" i="1"/>
  <c r="PA57" i="1" s="1"/>
  <c r="OA65" i="1"/>
  <c r="OA42" i="1"/>
  <c r="YK42" i="1" s="1"/>
  <c r="OB69" i="1"/>
  <c r="YL69" i="1" s="1"/>
  <c r="OC33" i="1"/>
  <c r="PA33" i="1" s="1"/>
  <c r="OC100" i="1"/>
  <c r="OC53" i="1"/>
  <c r="YM53" i="1" s="1"/>
  <c r="OA97" i="1"/>
  <c r="YK97" i="1" s="1"/>
  <c r="OB45" i="1"/>
  <c r="QV45" i="1" s="1"/>
  <c r="OC154" i="1"/>
  <c r="OB201" i="1"/>
  <c r="YL201" i="1" s="1"/>
  <c r="OB177" i="1"/>
  <c r="YL177" i="1" s="1"/>
  <c r="OA210" i="1"/>
  <c r="OY210" i="1" s="1"/>
  <c r="OA186" i="1"/>
  <c r="OA165" i="1"/>
  <c r="YK165" i="1" s="1"/>
  <c r="OC184" i="1"/>
  <c r="YM184" i="1" s="1"/>
  <c r="OC194" i="1"/>
  <c r="RU194" i="1" s="1"/>
  <c r="OC108" i="1"/>
  <c r="OB132" i="1"/>
  <c r="YL132" i="1" s="1"/>
  <c r="OB112" i="1"/>
  <c r="YL112" i="1" s="1"/>
  <c r="OC187" i="1"/>
  <c r="PY187" i="1" s="1"/>
  <c r="OC162" i="1"/>
  <c r="RU162" i="1" s="1"/>
  <c r="QW85" i="1"/>
  <c r="RU85" i="1"/>
  <c r="TA85" i="1" s="1"/>
  <c r="VO85" i="1" s="1"/>
  <c r="OB59" i="1"/>
  <c r="QV59" i="1" s="1"/>
  <c r="OB110" i="1"/>
  <c r="QV110" i="1" s="1"/>
  <c r="OB113" i="1"/>
  <c r="YL113" i="1" s="1"/>
  <c r="OA84" i="1"/>
  <c r="YK84" i="1" s="1"/>
  <c r="OC211" i="1"/>
  <c r="RU211" i="1" s="1"/>
  <c r="OB208" i="1"/>
  <c r="OZ208" i="1" s="1"/>
  <c r="OB131" i="1"/>
  <c r="YL131" i="1" s="1"/>
  <c r="OB193" i="1"/>
  <c r="YL193" i="1" s="1"/>
  <c r="OC129" i="1"/>
  <c r="PY129" i="1" s="1"/>
  <c r="OA144" i="1"/>
  <c r="RS144" i="1" s="1"/>
  <c r="OB180" i="1"/>
  <c r="YL180" i="1" s="1"/>
  <c r="OB20" i="1"/>
  <c r="YL20" i="1" s="1"/>
  <c r="OB194" i="1"/>
  <c r="OZ194" i="1" s="1"/>
  <c r="OA80" i="1"/>
  <c r="OC69" i="1"/>
  <c r="YM69" i="1" s="1"/>
  <c r="OB37" i="1"/>
  <c r="YL37" i="1" s="1"/>
  <c r="OB64" i="1"/>
  <c r="PX64" i="1" s="1"/>
  <c r="OA68" i="1"/>
  <c r="YK68" i="1" s="1"/>
  <c r="OC45" i="1"/>
  <c r="YM45" i="1" s="1"/>
  <c r="OC84" i="1"/>
  <c r="YM84" i="1" s="1"/>
  <c r="OB175" i="1"/>
  <c r="PX175" i="1" s="1"/>
  <c r="OC201" i="1"/>
  <c r="YM201" i="1" s="1"/>
  <c r="OA109" i="1"/>
  <c r="YK109" i="1" s="1"/>
  <c r="OC158" i="1"/>
  <c r="YM158" i="1" s="1"/>
  <c r="OC172" i="1"/>
  <c r="QW172" i="1" s="1"/>
  <c r="OC148" i="1"/>
  <c r="YM148" i="1" s="1"/>
  <c r="OC132" i="1"/>
  <c r="YM132" i="1" s="1"/>
  <c r="OC202" i="1"/>
  <c r="YM202" i="1" s="1"/>
  <c r="OA130" i="1"/>
  <c r="OY130" i="1" s="1"/>
  <c r="OA166" i="1"/>
  <c r="OB198" i="1"/>
  <c r="YL198" i="1" s="1"/>
  <c r="OC153" i="1"/>
  <c r="YM153" i="1" s="1"/>
  <c r="OA146" i="1"/>
  <c r="OC175" i="1"/>
  <c r="PA175" i="1" s="1"/>
  <c r="OA120" i="1"/>
  <c r="YK120" i="1" s="1"/>
  <c r="PY138" i="1"/>
  <c r="SY138" i="1" s="1"/>
  <c r="VM138" i="1" s="1"/>
  <c r="PA138" i="1"/>
  <c r="SP138" i="1" s="1"/>
  <c r="VD138" i="1" s="1"/>
  <c r="OB126" i="1"/>
  <c r="YL126" i="1" s="1"/>
  <c r="OB23" i="1"/>
  <c r="YL23" i="1" s="1"/>
  <c r="YT23" i="1" s="1"/>
  <c r="OB75" i="1"/>
  <c r="YL75" i="1" s="1"/>
  <c r="OB91" i="1"/>
  <c r="QV91" i="1" s="1"/>
  <c r="OB102" i="1"/>
  <c r="YL102" i="1" s="1"/>
  <c r="YT102" i="1" s="1"/>
  <c r="OB145" i="1"/>
  <c r="YL145" i="1" s="1"/>
  <c r="OC136" i="1"/>
  <c r="YM136" i="1" s="1"/>
  <c r="OA184" i="1"/>
  <c r="PW184" i="1" s="1"/>
  <c r="OA33" i="1"/>
  <c r="PW33" i="1" s="1"/>
  <c r="OB140" i="1"/>
  <c r="YL140" i="1" s="1"/>
  <c r="OB147" i="1"/>
  <c r="YL147" i="1" s="1"/>
  <c r="OC209" i="1"/>
  <c r="RU209" i="1" s="1"/>
  <c r="OB52" i="1"/>
  <c r="PX52" i="1" s="1"/>
  <c r="OB82" i="1"/>
  <c r="YL82" i="1" s="1"/>
  <c r="YT82" i="1" s="1"/>
  <c r="OB51" i="1"/>
  <c r="YL51" i="1" s="1"/>
  <c r="OB79" i="1"/>
  <c r="PX79" i="1" s="1"/>
  <c r="OB167" i="1"/>
  <c r="YL167" i="1" s="1"/>
  <c r="YT167" i="1" s="1"/>
  <c r="OB99" i="1"/>
  <c r="YL99" i="1" s="1"/>
  <c r="OB206" i="1"/>
  <c r="YL206" i="1" s="1"/>
  <c r="OC21" i="1"/>
  <c r="PA21" i="1" s="1"/>
  <c r="OA46" i="1"/>
  <c r="YK46" i="1" s="1"/>
  <c r="OC60" i="1"/>
  <c r="YM60" i="1" s="1"/>
  <c r="OA62" i="1"/>
  <c r="YK62" i="1" s="1"/>
  <c r="OA93" i="1"/>
  <c r="PW93" i="1" s="1"/>
  <c r="OC64" i="1"/>
  <c r="YM64" i="1" s="1"/>
  <c r="OC92" i="1"/>
  <c r="YM92" i="1" s="1"/>
  <c r="OC87" i="1"/>
  <c r="YM87" i="1" s="1"/>
  <c r="OA159" i="1"/>
  <c r="QU159" i="1" s="1"/>
  <c r="OA150" i="1"/>
  <c r="OA196" i="1"/>
  <c r="YK196" i="1" s="1"/>
  <c r="OC195" i="1"/>
  <c r="YM195" i="1" s="1"/>
  <c r="OC104" i="1"/>
  <c r="RU104" i="1" s="1"/>
  <c r="OC168" i="1"/>
  <c r="YM168" i="1" s="1"/>
  <c r="OA116" i="1"/>
  <c r="YK116" i="1" s="1"/>
  <c r="OA199" i="1"/>
  <c r="RS199" i="1" s="1"/>
  <c r="OC197" i="1"/>
  <c r="QW197" i="1" s="1"/>
  <c r="OB209" i="1"/>
  <c r="YL209" i="1" s="1"/>
  <c r="OB141" i="1"/>
  <c r="YL141" i="1" s="1"/>
  <c r="OC198" i="1"/>
  <c r="PA198" i="1" s="1"/>
  <c r="OC19" i="1"/>
  <c r="PV134" i="1"/>
  <c r="RR134" i="1"/>
  <c r="OX134" i="1"/>
  <c r="QT134" i="1"/>
  <c r="OA201" i="1"/>
  <c r="PW201" i="1" s="1"/>
  <c r="OA197" i="1"/>
  <c r="YK197" i="1" s="1"/>
  <c r="OC141" i="1"/>
  <c r="YM141" i="1" s="1"/>
  <c r="OB27" i="1"/>
  <c r="QV27" i="1" s="1"/>
  <c r="OB185" i="1"/>
  <c r="YL185" i="1" s="1"/>
  <c r="OB74" i="1"/>
  <c r="YL74" i="1" s="1"/>
  <c r="OB204" i="1"/>
  <c r="YL204" i="1" s="1"/>
  <c r="OA87" i="1"/>
  <c r="OY87" i="1" s="1"/>
  <c r="OB173" i="1"/>
  <c r="YL173" i="1" s="1"/>
  <c r="OB143" i="1"/>
  <c r="YL143" i="1" s="1"/>
  <c r="OA72" i="1"/>
  <c r="PW72" i="1" s="1"/>
  <c r="OB81" i="1"/>
  <c r="RT81" i="1" s="1"/>
  <c r="OC29" i="1"/>
  <c r="YM29" i="1" s="1"/>
  <c r="OB100" i="1"/>
  <c r="YL100" i="1" s="1"/>
  <c r="OC81" i="1"/>
  <c r="PA81" i="1" s="1"/>
  <c r="OC49" i="1"/>
  <c r="PY49" i="1" s="1"/>
  <c r="OB87" i="1"/>
  <c r="OZ87" i="1" s="1"/>
  <c r="OC192" i="1"/>
  <c r="YM192" i="1" s="1"/>
  <c r="OA205" i="1"/>
  <c r="YK205" i="1" s="1"/>
  <c r="OA170" i="1"/>
  <c r="OA134" i="1"/>
  <c r="OA124" i="1"/>
  <c r="OA107" i="1"/>
  <c r="YK107" i="1" s="1"/>
  <c r="DY153" i="1"/>
  <c r="DY148" i="1"/>
  <c r="DY45" i="1"/>
  <c r="UF45" i="1" s="1"/>
  <c r="DY84" i="1"/>
  <c r="UF84" i="1" s="1"/>
  <c r="DY132" i="1"/>
  <c r="DY158" i="1"/>
  <c r="DX64" i="1"/>
  <c r="AG207" i="1"/>
  <c r="EW41" i="1"/>
  <c r="LI102" i="1"/>
  <c r="SB102" i="1" s="1"/>
  <c r="UP102" i="1" s="1"/>
  <c r="HQ102" i="1"/>
  <c r="KK102" i="1"/>
  <c r="SA102" i="1" s="1"/>
  <c r="UO102" i="1" s="1"/>
  <c r="GS102" i="1"/>
  <c r="NE102" i="1"/>
  <c r="SF102" i="1" s="1"/>
  <c r="UT102" i="1" s="1"/>
  <c r="JM102" i="1"/>
  <c r="RX102" i="1" s="1"/>
  <c r="UL102" i="1" s="1"/>
  <c r="FU102" i="1"/>
  <c r="AB102" i="1" s="1"/>
  <c r="MG102" i="1"/>
  <c r="SD102" i="1" s="1"/>
  <c r="UR102" i="1" s="1"/>
  <c r="IO102" i="1"/>
  <c r="RW102" i="1" s="1"/>
  <c r="UK102" i="1" s="1"/>
  <c r="DY29" i="1"/>
  <c r="AG67" i="1"/>
  <c r="EW208" i="1"/>
  <c r="DY168" i="1"/>
  <c r="DY49" i="1"/>
  <c r="DY198" i="1"/>
  <c r="DY33" i="1"/>
  <c r="DY104" i="1"/>
  <c r="DY57" i="1"/>
  <c r="UF57" i="1" s="1"/>
  <c r="DY96" i="1"/>
  <c r="DY195" i="1"/>
  <c r="DY197" i="1"/>
  <c r="AH19" i="1"/>
  <c r="NE108" i="1"/>
  <c r="SG108" i="1" s="1"/>
  <c r="UU108" i="1" s="1"/>
  <c r="JM108" i="1"/>
  <c r="RY108" i="1" s="1"/>
  <c r="UM108" i="1" s="1"/>
  <c r="MG108" i="1"/>
  <c r="SE108" i="1" s="1"/>
  <c r="US108" i="1" s="1"/>
  <c r="IO108" i="1"/>
  <c r="RW108" i="1" s="1"/>
  <c r="UK108" i="1" s="1"/>
  <c r="HQ108" i="1"/>
  <c r="AF108" i="1" s="1"/>
  <c r="LI108" i="1"/>
  <c r="SC108" i="1" s="1"/>
  <c r="UQ108" i="1" s="1"/>
  <c r="GS108" i="1"/>
  <c r="AD108" i="1" s="1"/>
  <c r="KK108" i="1"/>
  <c r="SA108" i="1" s="1"/>
  <c r="UO108" i="1" s="1"/>
  <c r="FU108" i="1"/>
  <c r="AB108" i="1" s="1"/>
  <c r="DY87" i="1"/>
  <c r="DY184" i="1"/>
  <c r="EW152" i="1"/>
  <c r="EW37" i="1"/>
  <c r="AH37" i="1" s="1"/>
  <c r="DY64" i="1"/>
  <c r="DY154" i="1"/>
  <c r="DY108" i="1"/>
  <c r="MG162" i="1"/>
  <c r="SE162" i="1" s="1"/>
  <c r="US162" i="1" s="1"/>
  <c r="IO162" i="1"/>
  <c r="GS162" i="1"/>
  <c r="AD162" i="1" s="1"/>
  <c r="LI162" i="1"/>
  <c r="SC162" i="1" s="1"/>
  <c r="UQ162" i="1" s="1"/>
  <c r="FU162" i="1"/>
  <c r="AA162" i="1" s="1"/>
  <c r="KK162" i="1"/>
  <c r="SA162" i="1" s="1"/>
  <c r="UO162" i="1" s="1"/>
  <c r="NE162" i="1"/>
  <c r="SG162" i="1" s="1"/>
  <c r="UU162" i="1" s="1"/>
  <c r="JM162" i="1"/>
  <c r="HQ162" i="1"/>
  <c r="AE162" i="1" s="1"/>
  <c r="AG39" i="1"/>
  <c r="AH28" i="1"/>
  <c r="AG118" i="1"/>
  <c r="SV88" i="1"/>
  <c r="VJ88" i="1" s="1"/>
  <c r="AG183" i="1"/>
  <c r="AE88" i="1"/>
  <c r="PV210" i="1"/>
  <c r="OX210" i="1"/>
  <c r="RR210" i="1"/>
  <c r="QT210" i="1"/>
  <c r="EW120" i="1"/>
  <c r="DY120" i="1"/>
  <c r="OA117" i="1"/>
  <c r="YK117" i="1" s="1"/>
  <c r="QU175" i="1"/>
  <c r="PW175" i="1"/>
  <c r="RS175" i="1"/>
  <c r="OY175" i="1"/>
  <c r="EW174" i="1"/>
  <c r="DY174" i="1"/>
  <c r="DY176" i="1"/>
  <c r="EW176" i="1"/>
  <c r="OA155" i="1"/>
  <c r="YK155" i="1" s="1"/>
  <c r="DX163" i="1"/>
  <c r="EV163" i="1"/>
  <c r="DX159" i="1"/>
  <c r="EV159" i="1"/>
  <c r="DX150" i="1"/>
  <c r="EV150" i="1"/>
  <c r="EV210" i="1"/>
  <c r="DX210" i="1"/>
  <c r="EV182" i="1"/>
  <c r="DX182" i="1"/>
  <c r="DX186" i="1"/>
  <c r="EV186" i="1"/>
  <c r="OA121" i="1"/>
  <c r="YK121" i="1" s="1"/>
  <c r="EV116" i="1"/>
  <c r="DX116" i="1"/>
  <c r="DX109" i="1"/>
  <c r="EV109" i="1"/>
  <c r="DX199" i="1"/>
  <c r="EV199" i="1"/>
  <c r="EV101" i="1"/>
  <c r="DX101" i="1"/>
  <c r="EV130" i="1"/>
  <c r="DX130" i="1"/>
  <c r="EV166" i="1"/>
  <c r="DX166" i="1"/>
  <c r="DX146" i="1"/>
  <c r="EV146" i="1"/>
  <c r="DX134" i="1"/>
  <c r="EV134" i="1"/>
  <c r="EV124" i="1"/>
  <c r="DX124" i="1"/>
  <c r="UD163" i="1"/>
  <c r="UD196" i="1"/>
  <c r="EV107" i="1"/>
  <c r="DX107" i="1"/>
  <c r="PV205" i="1"/>
  <c r="OX205" i="1"/>
  <c r="RR205" i="1"/>
  <c r="QT205" i="1"/>
  <c r="OA111" i="1"/>
  <c r="YK111" i="1" s="1"/>
  <c r="DY163" i="1"/>
  <c r="EW163" i="1"/>
  <c r="EW159" i="1"/>
  <c r="DY159" i="1"/>
  <c r="EW150" i="1"/>
  <c r="DY150" i="1"/>
  <c r="UD109" i="1"/>
  <c r="EW210" i="1"/>
  <c r="DY210" i="1"/>
  <c r="DY182" i="1"/>
  <c r="EW182" i="1"/>
  <c r="EW186" i="1"/>
  <c r="DY186" i="1"/>
  <c r="UD121" i="1"/>
  <c r="EW116" i="1"/>
  <c r="DY116" i="1"/>
  <c r="DY109" i="1"/>
  <c r="EW109" i="1"/>
  <c r="EW199" i="1"/>
  <c r="RW199" i="1" s="1"/>
  <c r="UK199" i="1" s="1"/>
  <c r="DY199" i="1"/>
  <c r="QU124" i="1"/>
  <c r="DY101" i="1"/>
  <c r="EW101" i="1"/>
  <c r="EW130" i="1"/>
  <c r="DY130" i="1"/>
  <c r="DY166" i="1"/>
  <c r="EW166" i="1"/>
  <c r="AG135" i="1"/>
  <c r="EW146" i="1"/>
  <c r="DY146" i="1"/>
  <c r="EW134" i="1"/>
  <c r="DY134" i="1"/>
  <c r="EW124" i="1"/>
  <c r="DY124" i="1"/>
  <c r="OA163" i="1"/>
  <c r="YK163" i="1" s="1"/>
  <c r="UD159" i="1"/>
  <c r="DY107" i="1"/>
  <c r="EW107" i="1"/>
  <c r="EV105" i="1"/>
  <c r="DX105" i="1"/>
  <c r="DX117" i="1"/>
  <c r="EV117" i="1"/>
  <c r="EV196" i="1"/>
  <c r="DX196" i="1"/>
  <c r="EV111" i="1"/>
  <c r="DX111" i="1"/>
  <c r="DX155" i="1"/>
  <c r="EV155" i="1"/>
  <c r="OA101" i="1"/>
  <c r="YK101" i="1" s="1"/>
  <c r="UD166" i="1"/>
  <c r="EV205" i="1"/>
  <c r="DX205" i="1"/>
  <c r="DX165" i="1"/>
  <c r="EV165" i="1"/>
  <c r="DX121" i="1"/>
  <c r="EV121" i="1"/>
  <c r="EW170" i="1"/>
  <c r="DY170" i="1"/>
  <c r="AG88" i="1"/>
  <c r="EV120" i="1"/>
  <c r="DX120" i="1"/>
  <c r="OA105" i="1"/>
  <c r="YK105" i="1" s="1"/>
  <c r="UD117" i="1"/>
  <c r="AH175" i="1"/>
  <c r="EV174" i="1"/>
  <c r="DX174" i="1"/>
  <c r="EV176" i="1"/>
  <c r="AB176" i="1" s="1"/>
  <c r="DX176" i="1"/>
  <c r="OA182" i="1"/>
  <c r="YK182" i="1" s="1"/>
  <c r="DY105" i="1"/>
  <c r="AC105" i="1" s="1"/>
  <c r="EW105" i="1"/>
  <c r="DY117" i="1"/>
  <c r="EW117" i="1"/>
  <c r="DY196" i="1"/>
  <c r="AC196" i="1" s="1"/>
  <c r="EW196" i="1"/>
  <c r="EW111" i="1"/>
  <c r="DY111" i="1"/>
  <c r="EW155" i="1"/>
  <c r="DY155" i="1"/>
  <c r="DY205" i="1"/>
  <c r="EW205" i="1"/>
  <c r="DY165" i="1"/>
  <c r="EW165" i="1"/>
  <c r="UE175" i="1"/>
  <c r="EW121" i="1"/>
  <c r="DY121" i="1"/>
  <c r="EV170" i="1"/>
  <c r="DX170" i="1"/>
  <c r="OA174" i="1"/>
  <c r="YK174" i="1" s="1"/>
  <c r="OA176" i="1"/>
  <c r="YK176" i="1" s="1"/>
  <c r="AG69" i="1"/>
  <c r="AH81" i="1"/>
  <c r="AC88" i="1"/>
  <c r="AA88" i="1"/>
  <c r="OA61" i="1"/>
  <c r="YK61" i="1" s="1"/>
  <c r="OX65" i="1"/>
  <c r="RR65" i="1"/>
  <c r="QT65" i="1"/>
  <c r="PV65" i="1"/>
  <c r="EW54" i="1"/>
  <c r="DY54" i="1"/>
  <c r="EV46" i="1"/>
  <c r="DX46" i="1"/>
  <c r="EV72" i="1"/>
  <c r="DX72" i="1"/>
  <c r="DX34" i="1"/>
  <c r="EV34" i="1"/>
  <c r="OA56" i="1"/>
  <c r="YK56" i="1" s="1"/>
  <c r="OA90" i="1"/>
  <c r="YK90" i="1" s="1"/>
  <c r="UD89" i="1"/>
  <c r="EV62" i="1"/>
  <c r="DX62" i="1"/>
  <c r="DY86" i="1"/>
  <c r="EW86" i="1"/>
  <c r="AG81" i="1"/>
  <c r="EV65" i="1"/>
  <c r="DX65" i="1"/>
  <c r="DX42" i="1"/>
  <c r="EV42" i="1"/>
  <c r="OA35" i="1"/>
  <c r="YK35" i="1" s="1"/>
  <c r="UD34" i="1"/>
  <c r="EV68" i="1"/>
  <c r="DX68" i="1"/>
  <c r="EV97" i="1"/>
  <c r="DX97" i="1"/>
  <c r="EV35" i="1"/>
  <c r="DX35" i="1"/>
  <c r="EW46" i="1"/>
  <c r="DY46" i="1"/>
  <c r="EW72" i="1"/>
  <c r="DY72" i="1"/>
  <c r="DY34" i="1"/>
  <c r="EW34" i="1"/>
  <c r="UD90" i="1"/>
  <c r="OA89" i="1"/>
  <c r="YK89" i="1" s="1"/>
  <c r="EW62" i="1"/>
  <c r="DY62" i="1"/>
  <c r="EV86" i="1"/>
  <c r="DX86" i="1"/>
  <c r="EW65" i="1"/>
  <c r="DY65" i="1"/>
  <c r="EW42" i="1"/>
  <c r="DY42" i="1"/>
  <c r="RS81" i="1"/>
  <c r="QU81" i="1"/>
  <c r="OY81" i="1"/>
  <c r="PW81" i="1"/>
  <c r="OA34" i="1"/>
  <c r="YK34" i="1" s="1"/>
  <c r="EW68" i="1"/>
  <c r="DY68" i="1"/>
  <c r="EW97" i="1"/>
  <c r="DY97" i="1"/>
  <c r="DY35" i="1"/>
  <c r="EW35" i="1"/>
  <c r="AD35" i="1" s="1"/>
  <c r="DX61" i="1"/>
  <c r="EV61" i="1"/>
  <c r="DX80" i="1"/>
  <c r="EV80" i="1"/>
  <c r="EV38" i="1"/>
  <c r="DX38" i="1"/>
  <c r="UD86" i="1"/>
  <c r="AH69" i="1"/>
  <c r="UD42" i="1"/>
  <c r="EV56" i="1"/>
  <c r="DX56" i="1"/>
  <c r="DX90" i="1"/>
  <c r="EV90" i="1"/>
  <c r="DX93" i="1"/>
  <c r="EV93" i="1"/>
  <c r="EV89" i="1"/>
  <c r="DX89" i="1"/>
  <c r="UD54" i="1"/>
  <c r="UD61" i="1"/>
  <c r="DX54" i="1"/>
  <c r="EV54" i="1"/>
  <c r="OX62" i="1"/>
  <c r="RR62" i="1"/>
  <c r="QT62" i="1"/>
  <c r="PV62" i="1"/>
  <c r="DY61" i="1"/>
  <c r="EW61" i="1"/>
  <c r="EW80" i="1"/>
  <c r="DY80" i="1"/>
  <c r="DY38" i="1"/>
  <c r="EW38" i="1"/>
  <c r="OA86" i="1"/>
  <c r="YK86" i="1" s="1"/>
  <c r="PW69" i="1"/>
  <c r="OY69" i="1"/>
  <c r="RS69" i="1"/>
  <c r="QU69" i="1"/>
  <c r="EW56" i="1"/>
  <c r="DY56" i="1"/>
  <c r="EW90" i="1"/>
  <c r="DY90" i="1"/>
  <c r="DY93" i="1"/>
  <c r="EW93" i="1"/>
  <c r="EW89" i="1"/>
  <c r="DY89" i="1"/>
  <c r="OA54" i="1"/>
  <c r="YK54" i="1" s="1"/>
  <c r="AG18" i="1"/>
  <c r="SD164" i="1"/>
  <c r="UR164" i="1" s="1"/>
  <c r="UF202" i="1"/>
  <c r="RY106" i="1"/>
  <c r="UM106" i="1" s="1"/>
  <c r="SF88" i="1"/>
  <c r="UT88" i="1" s="1"/>
  <c r="SE164" i="1"/>
  <c r="US164" i="1" s="1"/>
  <c r="RV88" i="1"/>
  <c r="UJ88" i="1" s="1"/>
  <c r="UE137" i="1"/>
  <c r="SC164" i="1"/>
  <c r="UQ164" i="1" s="1"/>
  <c r="RV164" i="1"/>
  <c r="UJ164" i="1" s="1"/>
  <c r="RY164" i="1"/>
  <c r="UM164" i="1" s="1"/>
  <c r="SJ88" i="1"/>
  <c r="UX88" i="1" s="1"/>
  <c r="SB88" i="1"/>
  <c r="UP88" i="1" s="1"/>
  <c r="SD88" i="1"/>
  <c r="UR88" i="1" s="1"/>
  <c r="UE133" i="1"/>
  <c r="RV129" i="1"/>
  <c r="UJ129" i="1" s="1"/>
  <c r="RX129" i="1"/>
  <c r="UL129" i="1" s="1"/>
  <c r="RS84" i="1"/>
  <c r="AG78" i="1"/>
  <c r="UE78" i="1"/>
  <c r="SD129" i="1"/>
  <c r="UR129" i="1" s="1"/>
  <c r="PX114" i="1"/>
  <c r="TC114" i="1" s="1"/>
  <c r="VQ114" i="1" s="1"/>
  <c r="RT189" i="1"/>
  <c r="AC106" i="1"/>
  <c r="UE106" i="1"/>
  <c r="RT103" i="1"/>
  <c r="TE103" i="1" s="1"/>
  <c r="VS103" i="1" s="1"/>
  <c r="QV103" i="1"/>
  <c r="PX103" i="1"/>
  <c r="SI103" i="1" s="1"/>
  <c r="UW103" i="1" s="1"/>
  <c r="OZ103" i="1"/>
  <c r="SH103" i="1" s="1"/>
  <c r="UV103" i="1" s="1"/>
  <c r="RX164" i="1"/>
  <c r="UL164" i="1" s="1"/>
  <c r="UE139" i="1"/>
  <c r="UE123" i="1"/>
  <c r="UE67" i="1"/>
  <c r="QW92" i="1"/>
  <c r="AG122" i="1"/>
  <c r="UE122" i="1"/>
  <c r="RT112" i="1"/>
  <c r="OZ198" i="1"/>
  <c r="AG181" i="1"/>
  <c r="UE181" i="1"/>
  <c r="AG70" i="1"/>
  <c r="UE70" i="1"/>
  <c r="RW110" i="1"/>
  <c r="UK110" i="1" s="1"/>
  <c r="RZ133" i="1"/>
  <c r="UN133" i="1" s="1"/>
  <c r="UF208" i="1"/>
  <c r="AG191" i="1"/>
  <c r="AG95" i="1"/>
  <c r="UE95" i="1"/>
  <c r="AG63" i="1"/>
  <c r="UE63" i="1"/>
  <c r="AG66" i="1"/>
  <c r="UE66" i="1"/>
  <c r="AG128" i="1"/>
  <c r="UE128" i="1"/>
  <c r="RT142" i="1"/>
  <c r="SB173" i="1"/>
  <c r="UP173" i="1" s="1"/>
  <c r="SB129" i="1"/>
  <c r="UP129" i="1" s="1"/>
  <c r="SG110" i="1"/>
  <c r="UU110" i="1" s="1"/>
  <c r="SB164" i="1"/>
  <c r="UP164" i="1" s="1"/>
  <c r="TD88" i="1"/>
  <c r="VR88" i="1" s="1"/>
  <c r="RX88" i="1"/>
  <c r="UL88" i="1" s="1"/>
  <c r="RZ88" i="1"/>
  <c r="UN88" i="1" s="1"/>
  <c r="SR88" i="1"/>
  <c r="VF88" i="1" s="1"/>
  <c r="RZ129" i="1"/>
  <c r="UN129" i="1" s="1"/>
  <c r="SD106" i="1"/>
  <c r="UR106" i="1" s="1"/>
  <c r="SA164" i="1"/>
  <c r="UO164" i="1" s="1"/>
  <c r="RV133" i="1"/>
  <c r="UJ133" i="1" s="1"/>
  <c r="SG164" i="1"/>
  <c r="UU164" i="1" s="1"/>
  <c r="SF164" i="1"/>
  <c r="UT164" i="1" s="1"/>
  <c r="UE115" i="1"/>
  <c r="UE203" i="1"/>
  <c r="QV47" i="1"/>
  <c r="PX47" i="1"/>
  <c r="SY47" i="1" s="1"/>
  <c r="VM47" i="1" s="1"/>
  <c r="SB133" i="1"/>
  <c r="UP133" i="1" s="1"/>
  <c r="QV98" i="1"/>
  <c r="SN98" i="1" s="1"/>
  <c r="VB98" i="1" s="1"/>
  <c r="OZ98" i="1"/>
  <c r="SL98" i="1" s="1"/>
  <c r="UZ98" i="1" s="1"/>
  <c r="RU132" i="1"/>
  <c r="UE110" i="1"/>
  <c r="UF152" i="1"/>
  <c r="QW136" i="1"/>
  <c r="RU53" i="1"/>
  <c r="RT201" i="1"/>
  <c r="AH142" i="1"/>
  <c r="PX132" i="1"/>
  <c r="AG156" i="1"/>
  <c r="UE156" i="1"/>
  <c r="AG127" i="1"/>
  <c r="UE127" i="1"/>
  <c r="SF110" i="1"/>
  <c r="UT110" i="1" s="1"/>
  <c r="SN88" i="1"/>
  <c r="VB88" i="1" s="1"/>
  <c r="RZ164" i="1"/>
  <c r="UN164" i="1" s="1"/>
  <c r="SZ88" i="1"/>
  <c r="VN88" i="1" s="1"/>
  <c r="RZ110" i="1"/>
  <c r="UN110" i="1" s="1"/>
  <c r="RW164" i="1"/>
  <c r="UK164" i="1" s="1"/>
  <c r="SF129" i="1"/>
  <c r="UT129" i="1" s="1"/>
  <c r="UE207" i="1"/>
  <c r="UE169" i="1"/>
  <c r="QV23" i="1"/>
  <c r="UF25" i="1"/>
  <c r="AG26" i="1"/>
  <c r="UE26" i="1"/>
  <c r="UF37" i="1"/>
  <c r="AG32" i="1"/>
  <c r="UE32" i="1"/>
  <c r="UE24" i="1"/>
  <c r="AG44" i="1"/>
  <c r="UE44" i="1"/>
  <c r="AG36" i="1"/>
  <c r="UE36" i="1"/>
  <c r="AG40" i="1"/>
  <c r="UE40" i="1"/>
  <c r="AG43" i="1"/>
  <c r="UE43" i="1"/>
  <c r="AG19" i="1"/>
  <c r="UE19" i="1"/>
  <c r="RR21" i="1"/>
  <c r="OX21" i="1"/>
  <c r="PV21" i="1"/>
  <c r="QT21" i="1"/>
  <c r="UF55" i="1"/>
  <c r="NE55" i="1"/>
  <c r="KK55" i="1"/>
  <c r="GS55" i="1"/>
  <c r="AC55" i="1" s="1"/>
  <c r="MG55" i="1"/>
  <c r="IO55" i="1"/>
  <c r="FU55" i="1"/>
  <c r="LI55" i="1"/>
  <c r="JM55" i="1"/>
  <c r="HQ55" i="1"/>
  <c r="AE55" i="1" s="1"/>
  <c r="SA198" i="1"/>
  <c r="UO198" i="1" s="1"/>
  <c r="SA201" i="1"/>
  <c r="UO201" i="1" s="1"/>
  <c r="SE112" i="1"/>
  <c r="US112" i="1" s="1"/>
  <c r="RW82" i="1"/>
  <c r="UK82" i="1" s="1"/>
  <c r="RV82" i="1"/>
  <c r="UJ82" i="1" s="1"/>
  <c r="RY39" i="1"/>
  <c r="UM39" i="1" s="1"/>
  <c r="RX39" i="1"/>
  <c r="UL39" i="1" s="1"/>
  <c r="SE74" i="1"/>
  <c r="US74" i="1" s="1"/>
  <c r="SD74" i="1"/>
  <c r="UR74" i="1" s="1"/>
  <c r="RV181" i="1"/>
  <c r="UJ181" i="1" s="1"/>
  <c r="RW181" i="1"/>
  <c r="UK181" i="1" s="1"/>
  <c r="SS190" i="1"/>
  <c r="VG190" i="1" s="1"/>
  <c r="SR190" i="1"/>
  <c r="VF190" i="1" s="1"/>
  <c r="SP190" i="1"/>
  <c r="VD190" i="1" s="1"/>
  <c r="SQ190" i="1"/>
  <c r="VE190" i="1" s="1"/>
  <c r="RZ190" i="1"/>
  <c r="UN190" i="1" s="1"/>
  <c r="SA190" i="1"/>
  <c r="UO190" i="1" s="1"/>
  <c r="RW209" i="1"/>
  <c r="UK209" i="1" s="1"/>
  <c r="SD94" i="1"/>
  <c r="UR94" i="1" s="1"/>
  <c r="SE94" i="1"/>
  <c r="US94" i="1" s="1"/>
  <c r="RV52" i="1"/>
  <c r="UJ52" i="1" s="1"/>
  <c r="RW52" i="1"/>
  <c r="UK52" i="1" s="1"/>
  <c r="RZ138" i="1"/>
  <c r="UN138" i="1" s="1"/>
  <c r="SA138" i="1"/>
  <c r="UO138" i="1" s="1"/>
  <c r="RV23" i="1"/>
  <c r="UJ23" i="1" s="1"/>
  <c r="RW23" i="1"/>
  <c r="UK23" i="1" s="1"/>
  <c r="TA58" i="1"/>
  <c r="VO58" i="1" s="1"/>
  <c r="SY58" i="1"/>
  <c r="VM58" i="1" s="1"/>
  <c r="SX58" i="1"/>
  <c r="VL58" i="1" s="1"/>
  <c r="SD58" i="1"/>
  <c r="UR58" i="1" s="1"/>
  <c r="SZ58" i="1"/>
  <c r="VN58" i="1" s="1"/>
  <c r="SE58" i="1"/>
  <c r="US58" i="1" s="1"/>
  <c r="RV140" i="1"/>
  <c r="UJ140" i="1" s="1"/>
  <c r="RW140" i="1"/>
  <c r="UK140" i="1" s="1"/>
  <c r="SR191" i="1"/>
  <c r="VF191" i="1" s="1"/>
  <c r="SA191" i="1"/>
  <c r="UO191" i="1" s="1"/>
  <c r="RZ191" i="1"/>
  <c r="UN191" i="1" s="1"/>
  <c r="SE167" i="1"/>
  <c r="US167" i="1" s="1"/>
  <c r="SD167" i="1"/>
  <c r="UR167" i="1" s="1"/>
  <c r="SP18" i="1"/>
  <c r="VD18" i="1" s="1"/>
  <c r="SA18" i="1"/>
  <c r="UO18" i="1" s="1"/>
  <c r="RZ18" i="1"/>
  <c r="UN18" i="1" s="1"/>
  <c r="RZ179" i="1"/>
  <c r="UN179" i="1" s="1"/>
  <c r="SA179" i="1"/>
  <c r="UO179" i="1" s="1"/>
  <c r="SP179" i="1"/>
  <c r="VD179" i="1" s="1"/>
  <c r="SE48" i="1"/>
  <c r="US48" i="1" s="1"/>
  <c r="SD48" i="1"/>
  <c r="UR48" i="1" s="1"/>
  <c r="SE51" i="1"/>
  <c r="US51" i="1" s="1"/>
  <c r="SD51" i="1"/>
  <c r="UR51" i="1" s="1"/>
  <c r="RW66" i="1"/>
  <c r="UK66" i="1" s="1"/>
  <c r="RV66" i="1"/>
  <c r="UJ66" i="1" s="1"/>
  <c r="RW31" i="1"/>
  <c r="UK31" i="1" s="1"/>
  <c r="RV31" i="1"/>
  <c r="UJ31" i="1" s="1"/>
  <c r="SR63" i="1"/>
  <c r="VF63" i="1" s="1"/>
  <c r="RZ63" i="1"/>
  <c r="UN63" i="1" s="1"/>
  <c r="SA63" i="1"/>
  <c r="UO63" i="1" s="1"/>
  <c r="SD36" i="1"/>
  <c r="UR36" i="1" s="1"/>
  <c r="SY36" i="1"/>
  <c r="VM36" i="1" s="1"/>
  <c r="SE36" i="1"/>
  <c r="US36" i="1" s="1"/>
  <c r="SQ128" i="1"/>
  <c r="VE128" i="1" s="1"/>
  <c r="SR128" i="1"/>
  <c r="VF128" i="1" s="1"/>
  <c r="RZ128" i="1"/>
  <c r="UN128" i="1" s="1"/>
  <c r="SA128" i="1"/>
  <c r="UO128" i="1" s="1"/>
  <c r="RV19" i="1"/>
  <c r="UJ19" i="1" s="1"/>
  <c r="RW19" i="1"/>
  <c r="UK19" i="1" s="1"/>
  <c r="RV27" i="1"/>
  <c r="UJ27" i="1" s="1"/>
  <c r="RW27" i="1"/>
  <c r="UK27" i="1" s="1"/>
  <c r="SE91" i="1"/>
  <c r="US91" i="1" s="1"/>
  <c r="SD91" i="1"/>
  <c r="UR91" i="1" s="1"/>
  <c r="SP156" i="1"/>
  <c r="VD156" i="1" s="1"/>
  <c r="SQ156" i="1"/>
  <c r="VE156" i="1" s="1"/>
  <c r="SR156" i="1"/>
  <c r="VF156" i="1" s="1"/>
  <c r="RZ156" i="1"/>
  <c r="UN156" i="1" s="1"/>
  <c r="SA156" i="1"/>
  <c r="UO156" i="1" s="1"/>
  <c r="SD60" i="1"/>
  <c r="UR60" i="1" s="1"/>
  <c r="RW50" i="1"/>
  <c r="UK50" i="1" s="1"/>
  <c r="SI50" i="1"/>
  <c r="UW50" i="1" s="1"/>
  <c r="RV50" i="1"/>
  <c r="UJ50" i="1" s="1"/>
  <c r="SQ77" i="1"/>
  <c r="VE77" i="1" s="1"/>
  <c r="SP77" i="1"/>
  <c r="VD77" i="1" s="1"/>
  <c r="SR77" i="1"/>
  <c r="VF77" i="1" s="1"/>
  <c r="SS77" i="1"/>
  <c r="VG77" i="1" s="1"/>
  <c r="SA77" i="1"/>
  <c r="UO77" i="1" s="1"/>
  <c r="RZ77" i="1"/>
  <c r="UN77" i="1" s="1"/>
  <c r="TB118" i="1"/>
  <c r="VP118" i="1" s="1"/>
  <c r="SG118" i="1"/>
  <c r="UU118" i="1" s="1"/>
  <c r="SF118" i="1"/>
  <c r="UT118" i="1" s="1"/>
  <c r="RZ69" i="1"/>
  <c r="UN69" i="1" s="1"/>
  <c r="SA69" i="1"/>
  <c r="UO69" i="1" s="1"/>
  <c r="RZ157" i="1"/>
  <c r="UN157" i="1" s="1"/>
  <c r="SA157" i="1"/>
  <c r="UO157" i="1" s="1"/>
  <c r="SX85" i="1"/>
  <c r="VL85" i="1" s="1"/>
  <c r="SE85" i="1"/>
  <c r="US85" i="1" s="1"/>
  <c r="SD85" i="1"/>
  <c r="UR85" i="1" s="1"/>
  <c r="SE127" i="1"/>
  <c r="US127" i="1" s="1"/>
  <c r="SY127" i="1"/>
  <c r="VM127" i="1" s="1"/>
  <c r="SD127" i="1"/>
  <c r="UR127" i="1" s="1"/>
  <c r="SA43" i="1"/>
  <c r="UO43" i="1" s="1"/>
  <c r="RZ43" i="1"/>
  <c r="UN43" i="1" s="1"/>
  <c r="SQ43" i="1"/>
  <c r="VE43" i="1" s="1"/>
  <c r="SI40" i="1"/>
  <c r="UW40" i="1" s="1"/>
  <c r="RV40" i="1"/>
  <c r="UJ40" i="1" s="1"/>
  <c r="RW40" i="1"/>
  <c r="UK40" i="1" s="1"/>
  <c r="RV26" i="1"/>
  <c r="UJ26" i="1" s="1"/>
  <c r="RW26" i="1"/>
  <c r="UK26" i="1" s="1"/>
  <c r="RW141" i="1"/>
  <c r="UK141" i="1" s="1"/>
  <c r="RW198" i="1"/>
  <c r="UK198" i="1" s="1"/>
  <c r="SC201" i="1"/>
  <c r="UQ201" i="1" s="1"/>
  <c r="SG112" i="1"/>
  <c r="UU112" i="1" s="1"/>
  <c r="RY82" i="1"/>
  <c r="UM82" i="1" s="1"/>
  <c r="RX82" i="1"/>
  <c r="UL82" i="1" s="1"/>
  <c r="SC39" i="1"/>
  <c r="UQ39" i="1" s="1"/>
  <c r="SB39" i="1"/>
  <c r="UP39" i="1" s="1"/>
  <c r="SG74" i="1"/>
  <c r="UU74" i="1" s="1"/>
  <c r="SF74" i="1"/>
  <c r="UT74" i="1" s="1"/>
  <c r="RY181" i="1"/>
  <c r="UM181" i="1" s="1"/>
  <c r="RX181" i="1"/>
  <c r="UL181" i="1" s="1"/>
  <c r="SU190" i="1"/>
  <c r="VI190" i="1" s="1"/>
  <c r="ST190" i="1"/>
  <c r="VH190" i="1" s="1"/>
  <c r="SV190" i="1"/>
  <c r="VJ190" i="1" s="1"/>
  <c r="SW190" i="1"/>
  <c r="VK190" i="1" s="1"/>
  <c r="SC190" i="1"/>
  <c r="UQ190" i="1" s="1"/>
  <c r="SB190" i="1"/>
  <c r="UP190" i="1" s="1"/>
  <c r="SB95" i="1"/>
  <c r="UP95" i="1" s="1"/>
  <c r="SC95" i="1"/>
  <c r="UQ95" i="1" s="1"/>
  <c r="SG209" i="1"/>
  <c r="UU209" i="1" s="1"/>
  <c r="SF94" i="1"/>
  <c r="UT94" i="1" s="1"/>
  <c r="SG94" i="1"/>
  <c r="UU94" i="1" s="1"/>
  <c r="SA52" i="1"/>
  <c r="UO52" i="1" s="1"/>
  <c r="RZ52" i="1"/>
  <c r="UN52" i="1" s="1"/>
  <c r="SC138" i="1"/>
  <c r="UQ138" i="1" s="1"/>
  <c r="SB138" i="1"/>
  <c r="UP138" i="1" s="1"/>
  <c r="SG23" i="1"/>
  <c r="UU23" i="1" s="1"/>
  <c r="SF23" i="1"/>
  <c r="UT23" i="1" s="1"/>
  <c r="SN58" i="1"/>
  <c r="VB58" i="1" s="1"/>
  <c r="SL58" i="1"/>
  <c r="UZ58" i="1" s="1"/>
  <c r="RX58" i="1"/>
  <c r="UL58" i="1" s="1"/>
  <c r="SM58" i="1"/>
  <c r="VA58" i="1" s="1"/>
  <c r="RY58" i="1"/>
  <c r="UM58" i="1" s="1"/>
  <c r="SO58" i="1"/>
  <c r="VC58" i="1" s="1"/>
  <c r="SB78" i="1"/>
  <c r="UP78" i="1" s="1"/>
  <c r="SC78" i="1"/>
  <c r="UQ78" i="1" s="1"/>
  <c r="SV78" i="1"/>
  <c r="VJ78" i="1" s="1"/>
  <c r="SC191" i="1"/>
  <c r="UQ191" i="1" s="1"/>
  <c r="SB191" i="1"/>
  <c r="UP191" i="1" s="1"/>
  <c r="ST179" i="1"/>
  <c r="VH179" i="1" s="1"/>
  <c r="SW179" i="1"/>
  <c r="VK179" i="1" s="1"/>
  <c r="SB179" i="1"/>
  <c r="UP179" i="1" s="1"/>
  <c r="SC179" i="1"/>
  <c r="UQ179" i="1" s="1"/>
  <c r="SC99" i="1"/>
  <c r="UQ99" i="1" s="1"/>
  <c r="SB99" i="1"/>
  <c r="UP99" i="1" s="1"/>
  <c r="TE161" i="1"/>
  <c r="VS161" i="1" s="1"/>
  <c r="SG161" i="1"/>
  <c r="UU161" i="1" s="1"/>
  <c r="SF161" i="1"/>
  <c r="UT161" i="1" s="1"/>
  <c r="SF32" i="1"/>
  <c r="UT32" i="1" s="1"/>
  <c r="SG32" i="1"/>
  <c r="UU32" i="1" s="1"/>
  <c r="SG51" i="1"/>
  <c r="UU51" i="1" s="1"/>
  <c r="SF51" i="1"/>
  <c r="UT51" i="1" s="1"/>
  <c r="SB188" i="1"/>
  <c r="UP188" i="1" s="1"/>
  <c r="SC188" i="1"/>
  <c r="UQ188" i="1" s="1"/>
  <c r="SV188" i="1"/>
  <c r="VJ188" i="1" s="1"/>
  <c r="SG31" i="1"/>
  <c r="UU31" i="1" s="1"/>
  <c r="SF31" i="1"/>
  <c r="UT31" i="1" s="1"/>
  <c r="RZ36" i="1"/>
  <c r="UN36" i="1" s="1"/>
  <c r="SA36" i="1"/>
  <c r="UO36" i="1" s="1"/>
  <c r="SB128" i="1"/>
  <c r="UP128" i="1" s="1"/>
  <c r="SV128" i="1"/>
  <c r="VJ128" i="1" s="1"/>
  <c r="SU128" i="1"/>
  <c r="VI128" i="1" s="1"/>
  <c r="SC128" i="1"/>
  <c r="UQ128" i="1" s="1"/>
  <c r="SG19" i="1"/>
  <c r="UU19" i="1" s="1"/>
  <c r="SF19" i="1"/>
  <c r="UT19" i="1" s="1"/>
  <c r="RY27" i="1"/>
  <c r="UM27" i="1" s="1"/>
  <c r="RX27" i="1"/>
  <c r="UL27" i="1" s="1"/>
  <c r="RX91" i="1"/>
  <c r="UL91" i="1" s="1"/>
  <c r="RY91" i="1"/>
  <c r="UM91" i="1" s="1"/>
  <c r="SV156" i="1"/>
  <c r="VJ156" i="1" s="1"/>
  <c r="SC156" i="1"/>
  <c r="UQ156" i="1" s="1"/>
  <c r="SB156" i="1"/>
  <c r="UP156" i="1" s="1"/>
  <c r="ST156" i="1"/>
  <c r="VH156" i="1" s="1"/>
  <c r="RX60" i="1"/>
  <c r="UL60" i="1" s="1"/>
  <c r="SF60" i="1"/>
  <c r="UT60" i="1" s="1"/>
  <c r="SC122" i="1"/>
  <c r="UQ122" i="1" s="1"/>
  <c r="ST122" i="1"/>
  <c r="VH122" i="1" s="1"/>
  <c r="SB122" i="1"/>
  <c r="UP122" i="1" s="1"/>
  <c r="SQ50" i="1"/>
  <c r="VE50" i="1" s="1"/>
  <c r="SA50" i="1"/>
  <c r="UO50" i="1" s="1"/>
  <c r="RZ50" i="1"/>
  <c r="UN50" i="1" s="1"/>
  <c r="SF81" i="1"/>
  <c r="UT81" i="1" s="1"/>
  <c r="SG81" i="1"/>
  <c r="UU81" i="1" s="1"/>
  <c r="SB70" i="1"/>
  <c r="UP70" i="1" s="1"/>
  <c r="SC70" i="1"/>
  <c r="UQ70" i="1" s="1"/>
  <c r="SC83" i="1"/>
  <c r="UQ83" i="1" s="1"/>
  <c r="SB83" i="1"/>
  <c r="UP83" i="1" s="1"/>
  <c r="SE64" i="1"/>
  <c r="US64" i="1" s="1"/>
  <c r="RW132" i="1"/>
  <c r="UK132" i="1" s="1"/>
  <c r="SC194" i="1"/>
  <c r="UQ194" i="1" s="1"/>
  <c r="SC22" i="1"/>
  <c r="UQ22" i="1" s="1"/>
  <c r="SB22" i="1"/>
  <c r="UP22" i="1" s="1"/>
  <c r="SC157" i="1"/>
  <c r="UQ157" i="1" s="1"/>
  <c r="SB157" i="1"/>
  <c r="UP157" i="1" s="1"/>
  <c r="SB114" i="1"/>
  <c r="UP114" i="1" s="1"/>
  <c r="SC114" i="1"/>
  <c r="UQ114" i="1" s="1"/>
  <c r="TE127" i="1"/>
  <c r="VS127" i="1" s="1"/>
  <c r="SG127" i="1"/>
  <c r="UU127" i="1" s="1"/>
  <c r="SF127" i="1"/>
  <c r="UT127" i="1" s="1"/>
  <c r="SK43" i="1"/>
  <c r="UY43" i="1" s="1"/>
  <c r="RW43" i="1"/>
  <c r="UK43" i="1" s="1"/>
  <c r="SI43" i="1"/>
  <c r="UW43" i="1" s="1"/>
  <c r="RV43" i="1"/>
  <c r="UJ43" i="1" s="1"/>
  <c r="TC40" i="1"/>
  <c r="VQ40" i="1" s="1"/>
  <c r="SF40" i="1"/>
  <c r="UT40" i="1" s="1"/>
  <c r="SG40" i="1"/>
  <c r="UU40" i="1" s="1"/>
  <c r="RY141" i="1"/>
  <c r="UM141" i="1" s="1"/>
  <c r="SG141" i="1"/>
  <c r="UU141" i="1" s="1"/>
  <c r="RY198" i="1"/>
  <c r="UM198" i="1" s="1"/>
  <c r="SG198" i="1"/>
  <c r="UU198" i="1" s="1"/>
  <c r="RW201" i="1"/>
  <c r="UK201" i="1" s="1"/>
  <c r="SE201" i="1"/>
  <c r="US201" i="1" s="1"/>
  <c r="SA112" i="1"/>
  <c r="UO112" i="1" s="1"/>
  <c r="RW204" i="1"/>
  <c r="UK204" i="1" s="1"/>
  <c r="RV204" i="1"/>
  <c r="UJ204" i="1" s="1"/>
  <c r="SD204" i="1"/>
  <c r="UR204" i="1" s="1"/>
  <c r="SE204" i="1"/>
  <c r="US204" i="1" s="1"/>
  <c r="SA82" i="1"/>
  <c r="UO82" i="1" s="1"/>
  <c r="RZ82" i="1"/>
  <c r="UN82" i="1" s="1"/>
  <c r="RV39" i="1"/>
  <c r="UJ39" i="1" s="1"/>
  <c r="RW39" i="1"/>
  <c r="UK39" i="1" s="1"/>
  <c r="SE39" i="1"/>
  <c r="US39" i="1" s="1"/>
  <c r="SD39" i="1"/>
  <c r="UR39" i="1" s="1"/>
  <c r="RZ74" i="1"/>
  <c r="UN74" i="1" s="1"/>
  <c r="SA74" i="1"/>
  <c r="UO74" i="1" s="1"/>
  <c r="SQ181" i="1"/>
  <c r="VE181" i="1" s="1"/>
  <c r="RZ181" i="1"/>
  <c r="UN181" i="1" s="1"/>
  <c r="SA181" i="1"/>
  <c r="UO181" i="1" s="1"/>
  <c r="SJ190" i="1"/>
  <c r="UX190" i="1" s="1"/>
  <c r="SK190" i="1"/>
  <c r="UY190" i="1" s="1"/>
  <c r="SI190" i="1"/>
  <c r="UW190" i="1" s="1"/>
  <c r="SH190" i="1"/>
  <c r="UV190" i="1" s="1"/>
  <c r="RW190" i="1"/>
  <c r="UK190" i="1" s="1"/>
  <c r="RV190" i="1"/>
  <c r="UJ190" i="1" s="1"/>
  <c r="SZ190" i="1"/>
  <c r="VN190" i="1" s="1"/>
  <c r="SE190" i="1"/>
  <c r="US190" i="1" s="1"/>
  <c r="SX190" i="1"/>
  <c r="VL190" i="1" s="1"/>
  <c r="TA190" i="1"/>
  <c r="VO190" i="1" s="1"/>
  <c r="SY190" i="1"/>
  <c r="VM190" i="1" s="1"/>
  <c r="SD190" i="1"/>
  <c r="UR190" i="1" s="1"/>
  <c r="RV95" i="1"/>
  <c r="UJ95" i="1" s="1"/>
  <c r="RW95" i="1"/>
  <c r="UK95" i="1" s="1"/>
  <c r="SE95" i="1"/>
  <c r="US95" i="1" s="1"/>
  <c r="SD95" i="1"/>
  <c r="UR95" i="1" s="1"/>
  <c r="SA209" i="1"/>
  <c r="UO209" i="1" s="1"/>
  <c r="RZ94" i="1"/>
  <c r="UN94" i="1" s="1"/>
  <c r="SA94" i="1"/>
  <c r="UO94" i="1" s="1"/>
  <c r="RY52" i="1"/>
  <c r="UM52" i="1" s="1"/>
  <c r="RX52" i="1"/>
  <c r="UL52" i="1" s="1"/>
  <c r="RW138" i="1"/>
  <c r="UK138" i="1" s="1"/>
  <c r="RV138" i="1"/>
  <c r="UJ138" i="1" s="1"/>
  <c r="SD138" i="1"/>
  <c r="UR138" i="1" s="1"/>
  <c r="SE138" i="1"/>
  <c r="US138" i="1" s="1"/>
  <c r="RZ23" i="1"/>
  <c r="UN23" i="1" s="1"/>
  <c r="SA23" i="1"/>
  <c r="UO23" i="1" s="1"/>
  <c r="SS58" i="1"/>
  <c r="VG58" i="1" s="1"/>
  <c r="SR58" i="1"/>
  <c r="VF58" i="1" s="1"/>
  <c r="SQ58" i="1"/>
  <c r="VE58" i="1" s="1"/>
  <c r="SP58" i="1"/>
  <c r="VD58" i="1" s="1"/>
  <c r="RZ58" i="1"/>
  <c r="UN58" i="1" s="1"/>
  <c r="SA58" i="1"/>
  <c r="UO58" i="1" s="1"/>
  <c r="SJ78" i="1"/>
  <c r="UX78" i="1" s="1"/>
  <c r="RV78" i="1"/>
  <c r="UJ78" i="1" s="1"/>
  <c r="RW78" i="1"/>
  <c r="UK78" i="1" s="1"/>
  <c r="SZ78" i="1"/>
  <c r="VN78" i="1" s="1"/>
  <c r="SY78" i="1"/>
  <c r="VM78" i="1" s="1"/>
  <c r="SE78" i="1"/>
  <c r="US78" i="1" s="1"/>
  <c r="SD78" i="1"/>
  <c r="UR78" i="1" s="1"/>
  <c r="RZ140" i="1"/>
  <c r="UN140" i="1" s="1"/>
  <c r="SA140" i="1"/>
  <c r="UO140" i="1" s="1"/>
  <c r="RV191" i="1"/>
  <c r="UJ191" i="1" s="1"/>
  <c r="RW191" i="1"/>
  <c r="UK191" i="1" s="1"/>
  <c r="SD191" i="1"/>
  <c r="UR191" i="1" s="1"/>
  <c r="SE191" i="1"/>
  <c r="US191" i="1" s="1"/>
  <c r="SA167" i="1"/>
  <c r="UO167" i="1" s="1"/>
  <c r="RZ167" i="1"/>
  <c r="UN167" i="1" s="1"/>
  <c r="RW18" i="1"/>
  <c r="UK18" i="1" s="1"/>
  <c r="RV18" i="1"/>
  <c r="UJ18" i="1" s="1"/>
  <c r="SH18" i="1"/>
  <c r="UV18" i="1" s="1"/>
  <c r="SX18" i="1"/>
  <c r="VL18" i="1" s="1"/>
  <c r="SE18" i="1"/>
  <c r="US18" i="1" s="1"/>
  <c r="SD18" i="1"/>
  <c r="UR18" i="1" s="1"/>
  <c r="SH179" i="1"/>
  <c r="UV179" i="1" s="1"/>
  <c r="RW179" i="1"/>
  <c r="UK179" i="1" s="1"/>
  <c r="RV179" i="1"/>
  <c r="UJ179" i="1" s="1"/>
  <c r="SX179" i="1"/>
  <c r="VL179" i="1" s="1"/>
  <c r="SE179" i="1"/>
  <c r="US179" i="1" s="1"/>
  <c r="SD179" i="1"/>
  <c r="UR179" i="1" s="1"/>
  <c r="RX48" i="1"/>
  <c r="UL48" i="1" s="1"/>
  <c r="RY48" i="1"/>
  <c r="UM48" i="1" s="1"/>
  <c r="RV99" i="1"/>
  <c r="UJ99" i="1" s="1"/>
  <c r="RW99" i="1"/>
  <c r="UK99" i="1" s="1"/>
  <c r="SE99" i="1"/>
  <c r="US99" i="1" s="1"/>
  <c r="SD99" i="1"/>
  <c r="UR99" i="1" s="1"/>
  <c r="SS161" i="1"/>
  <c r="VG161" i="1" s="1"/>
  <c r="RZ161" i="1"/>
  <c r="UN161" i="1" s="1"/>
  <c r="SA161" i="1"/>
  <c r="UO161" i="1" s="1"/>
  <c r="RY32" i="1"/>
  <c r="UM32" i="1" s="1"/>
  <c r="SO32" i="1"/>
  <c r="VC32" i="1" s="1"/>
  <c r="RX32" i="1"/>
  <c r="UL32" i="1" s="1"/>
  <c r="RX51" i="1"/>
  <c r="UL51" i="1" s="1"/>
  <c r="RY51" i="1"/>
  <c r="UM51" i="1" s="1"/>
  <c r="SJ188" i="1"/>
  <c r="UX188" i="1" s="1"/>
  <c r="RV188" i="1"/>
  <c r="UJ188" i="1" s="1"/>
  <c r="RW188" i="1"/>
  <c r="UK188" i="1" s="1"/>
  <c r="SE188" i="1"/>
  <c r="US188" i="1" s="1"/>
  <c r="SD188" i="1"/>
  <c r="UR188" i="1" s="1"/>
  <c r="SZ188" i="1"/>
  <c r="VN188" i="1" s="1"/>
  <c r="RZ66" i="1"/>
  <c r="UN66" i="1" s="1"/>
  <c r="SA66" i="1"/>
  <c r="UO66" i="1" s="1"/>
  <c r="RX31" i="1"/>
  <c r="UL31" i="1" s="1"/>
  <c r="RY31" i="1"/>
  <c r="UM31" i="1" s="1"/>
  <c r="RV63" i="1"/>
  <c r="UJ63" i="1" s="1"/>
  <c r="RW63" i="1"/>
  <c r="UK63" i="1" s="1"/>
  <c r="TA63" i="1"/>
  <c r="VO63" i="1" s="1"/>
  <c r="SD63" i="1"/>
  <c r="UR63" i="1" s="1"/>
  <c r="SX63" i="1"/>
  <c r="VL63" i="1" s="1"/>
  <c r="SE63" i="1"/>
  <c r="US63" i="1" s="1"/>
  <c r="SM36" i="1"/>
  <c r="VA36" i="1" s="1"/>
  <c r="RY36" i="1"/>
  <c r="UM36" i="1" s="1"/>
  <c r="RX36" i="1"/>
  <c r="UL36" i="1" s="1"/>
  <c r="SJ128" i="1"/>
  <c r="UX128" i="1" s="1"/>
  <c r="SI128" i="1"/>
  <c r="UW128" i="1" s="1"/>
  <c r="RW128" i="1"/>
  <c r="UK128" i="1" s="1"/>
  <c r="RV128" i="1"/>
  <c r="UJ128" i="1" s="1"/>
  <c r="SY128" i="1"/>
  <c r="VM128" i="1" s="1"/>
  <c r="SZ128" i="1"/>
  <c r="VN128" i="1" s="1"/>
  <c r="SE128" i="1"/>
  <c r="US128" i="1" s="1"/>
  <c r="SD128" i="1"/>
  <c r="UR128" i="1" s="1"/>
  <c r="RZ19" i="1"/>
  <c r="UN19" i="1" s="1"/>
  <c r="SA19" i="1"/>
  <c r="UO19" i="1" s="1"/>
  <c r="SA27" i="1"/>
  <c r="UO27" i="1" s="1"/>
  <c r="RZ27" i="1"/>
  <c r="UN27" i="1" s="1"/>
  <c r="SA91" i="1"/>
  <c r="UO91" i="1" s="1"/>
  <c r="RZ91" i="1"/>
  <c r="UN91" i="1" s="1"/>
  <c r="RW98" i="1"/>
  <c r="UK98" i="1" s="1"/>
  <c r="RV98" i="1"/>
  <c r="UJ98" i="1" s="1"/>
  <c r="SD98" i="1"/>
  <c r="UR98" i="1" s="1"/>
  <c r="SE98" i="1"/>
  <c r="US98" i="1" s="1"/>
  <c r="SJ156" i="1"/>
  <c r="UX156" i="1" s="1"/>
  <c r="RV156" i="1"/>
  <c r="UJ156" i="1" s="1"/>
  <c r="SH156" i="1"/>
  <c r="UV156" i="1" s="1"/>
  <c r="RW156" i="1"/>
  <c r="UK156" i="1" s="1"/>
  <c r="SZ156" i="1"/>
  <c r="VN156" i="1" s="1"/>
  <c r="SX156" i="1"/>
  <c r="VL156" i="1" s="1"/>
  <c r="SE156" i="1"/>
  <c r="US156" i="1" s="1"/>
  <c r="SD156" i="1"/>
  <c r="UR156" i="1" s="1"/>
  <c r="RZ60" i="1"/>
  <c r="UN60" i="1" s="1"/>
  <c r="SH122" i="1"/>
  <c r="UV122" i="1" s="1"/>
  <c r="RV122" i="1"/>
  <c r="UJ122" i="1" s="1"/>
  <c r="RW122" i="1"/>
  <c r="UK122" i="1" s="1"/>
  <c r="SD122" i="1"/>
  <c r="UR122" i="1" s="1"/>
  <c r="SX122" i="1"/>
  <c r="VL122" i="1" s="1"/>
  <c r="SE122" i="1"/>
  <c r="US122" i="1" s="1"/>
  <c r="SI44" i="1"/>
  <c r="UW44" i="1" s="1"/>
  <c r="SK44" i="1"/>
  <c r="UY44" i="1" s="1"/>
  <c r="RW44" i="1"/>
  <c r="UK44" i="1" s="1"/>
  <c r="SH44" i="1"/>
  <c r="UV44" i="1" s="1"/>
  <c r="RV44" i="1"/>
  <c r="UJ44" i="1" s="1"/>
  <c r="SY44" i="1"/>
  <c r="VM44" i="1" s="1"/>
  <c r="TA44" i="1"/>
  <c r="VO44" i="1" s="1"/>
  <c r="SE44" i="1"/>
  <c r="US44" i="1" s="1"/>
  <c r="SD44" i="1"/>
  <c r="UR44" i="1" s="1"/>
  <c r="RX50" i="1"/>
  <c r="UL50" i="1" s="1"/>
  <c r="SM50" i="1"/>
  <c r="VA50" i="1" s="1"/>
  <c r="RY50" i="1"/>
  <c r="UM50" i="1" s="1"/>
  <c r="RZ81" i="1"/>
  <c r="UN81" i="1" s="1"/>
  <c r="SA81" i="1"/>
  <c r="UO81" i="1" s="1"/>
  <c r="RV77" i="1"/>
  <c r="UJ77" i="1" s="1"/>
  <c r="SK77" i="1"/>
  <c r="UY77" i="1" s="1"/>
  <c r="SJ77" i="1"/>
  <c r="UX77" i="1" s="1"/>
  <c r="SI77" i="1"/>
  <c r="UW77" i="1" s="1"/>
  <c r="SH77" i="1"/>
  <c r="UV77" i="1" s="1"/>
  <c r="RW77" i="1"/>
  <c r="UK77" i="1" s="1"/>
  <c r="SX77" i="1"/>
  <c r="VL77" i="1" s="1"/>
  <c r="SZ77" i="1"/>
  <c r="VN77" i="1" s="1"/>
  <c r="SY77" i="1"/>
  <c r="VM77" i="1" s="1"/>
  <c r="TA77" i="1"/>
  <c r="VO77" i="1" s="1"/>
  <c r="SE77" i="1"/>
  <c r="US77" i="1" s="1"/>
  <c r="SD77" i="1"/>
  <c r="UR77" i="1" s="1"/>
  <c r="RV70" i="1"/>
  <c r="UJ70" i="1" s="1"/>
  <c r="RW70" i="1"/>
  <c r="UK70" i="1" s="1"/>
  <c r="SE70" i="1"/>
  <c r="US70" i="1" s="1"/>
  <c r="SD70" i="1"/>
  <c r="UR70" i="1" s="1"/>
  <c r="RW83" i="1"/>
  <c r="UK83" i="1" s="1"/>
  <c r="RV83" i="1"/>
  <c r="UJ83" i="1" s="1"/>
  <c r="SD83" i="1"/>
  <c r="UR83" i="1" s="1"/>
  <c r="SE83" i="1"/>
  <c r="US83" i="1" s="1"/>
  <c r="RY64" i="1"/>
  <c r="UM64" i="1" s="1"/>
  <c r="SG64" i="1"/>
  <c r="UU64" i="1" s="1"/>
  <c r="ST118" i="1"/>
  <c r="VH118" i="1" s="1"/>
  <c r="SC118" i="1"/>
  <c r="UQ118" i="1" s="1"/>
  <c r="SB118" i="1"/>
  <c r="UP118" i="1" s="1"/>
  <c r="RY132" i="1"/>
  <c r="UM132" i="1" s="1"/>
  <c r="SG132" i="1"/>
  <c r="UU132" i="1" s="1"/>
  <c r="RW194" i="1"/>
  <c r="UK194" i="1" s="1"/>
  <c r="SE194" i="1"/>
  <c r="US194" i="1" s="1"/>
  <c r="RV22" i="1"/>
  <c r="UJ22" i="1" s="1"/>
  <c r="RW22" i="1"/>
  <c r="UK22" i="1" s="1"/>
  <c r="SD22" i="1"/>
  <c r="UR22" i="1" s="1"/>
  <c r="SE22" i="1"/>
  <c r="US22" i="1" s="1"/>
  <c r="RW69" i="1"/>
  <c r="UK69" i="1" s="1"/>
  <c r="RV69" i="1"/>
  <c r="UJ69" i="1" s="1"/>
  <c r="SD69" i="1"/>
  <c r="UR69" i="1" s="1"/>
  <c r="SE69" i="1"/>
  <c r="US69" i="1" s="1"/>
  <c r="SJ73" i="1"/>
  <c r="UX73" i="1" s="1"/>
  <c r="SH73" i="1"/>
  <c r="UV73" i="1" s="1"/>
  <c r="SK73" i="1"/>
  <c r="UY73" i="1" s="1"/>
  <c r="SI73" i="1"/>
  <c r="UW73" i="1" s="1"/>
  <c r="RV73" i="1"/>
  <c r="UJ73" i="1" s="1"/>
  <c r="RW73" i="1"/>
  <c r="UK73" i="1" s="1"/>
  <c r="SY73" i="1"/>
  <c r="VM73" i="1" s="1"/>
  <c r="SZ73" i="1"/>
  <c r="VN73" i="1" s="1"/>
  <c r="SX73" i="1"/>
  <c r="VL73" i="1" s="1"/>
  <c r="SD73" i="1"/>
  <c r="UR73" i="1" s="1"/>
  <c r="SE73" i="1"/>
  <c r="US73" i="1" s="1"/>
  <c r="TA73" i="1"/>
  <c r="VO73" i="1" s="1"/>
  <c r="RW157" i="1"/>
  <c r="UK157" i="1" s="1"/>
  <c r="RV157" i="1"/>
  <c r="UJ157" i="1" s="1"/>
  <c r="SD157" i="1"/>
  <c r="UR157" i="1" s="1"/>
  <c r="SE157" i="1"/>
  <c r="US157" i="1" s="1"/>
  <c r="RZ103" i="1"/>
  <c r="UN103" i="1" s="1"/>
  <c r="SA103" i="1"/>
  <c r="UO103" i="1" s="1"/>
  <c r="SP85" i="1"/>
  <c r="VD85" i="1" s="1"/>
  <c r="SA85" i="1"/>
  <c r="UO85" i="1" s="1"/>
  <c r="RZ85" i="1"/>
  <c r="UN85" i="1" s="1"/>
  <c r="RW114" i="1"/>
  <c r="UK114" i="1" s="1"/>
  <c r="RV114" i="1"/>
  <c r="UJ114" i="1" s="1"/>
  <c r="SE114" i="1"/>
  <c r="US114" i="1" s="1"/>
  <c r="SD114" i="1"/>
  <c r="UR114" i="1" s="1"/>
  <c r="RZ127" i="1"/>
  <c r="UN127" i="1" s="1"/>
  <c r="SA127" i="1"/>
  <c r="UO127" i="1" s="1"/>
  <c r="SM43" i="1"/>
  <c r="VA43" i="1" s="1"/>
  <c r="RX43" i="1"/>
  <c r="UL43" i="1" s="1"/>
  <c r="SL43" i="1"/>
  <c r="UZ43" i="1" s="1"/>
  <c r="RY43" i="1"/>
  <c r="UM43" i="1" s="1"/>
  <c r="RW47" i="1"/>
  <c r="UK47" i="1" s="1"/>
  <c r="RV47" i="1"/>
  <c r="UJ47" i="1" s="1"/>
  <c r="SD47" i="1"/>
  <c r="UR47" i="1" s="1"/>
  <c r="SE47" i="1"/>
  <c r="US47" i="1" s="1"/>
  <c r="SM40" i="1"/>
  <c r="VA40" i="1" s="1"/>
  <c r="RX40" i="1"/>
  <c r="UL40" i="1" s="1"/>
  <c r="RY40" i="1"/>
  <c r="UM40" i="1" s="1"/>
  <c r="SA26" i="1"/>
  <c r="UO26" i="1" s="1"/>
  <c r="RZ26" i="1"/>
  <c r="UN26" i="1" s="1"/>
  <c r="SC141" i="1"/>
  <c r="UQ141" i="1" s="1"/>
  <c r="RW112" i="1"/>
  <c r="UK112" i="1" s="1"/>
  <c r="SA204" i="1"/>
  <c r="UO204" i="1" s="1"/>
  <c r="RZ204" i="1"/>
  <c r="UN204" i="1" s="1"/>
  <c r="SD82" i="1"/>
  <c r="UR82" i="1" s="1"/>
  <c r="SE82" i="1"/>
  <c r="US82" i="1" s="1"/>
  <c r="RV74" i="1"/>
  <c r="UJ74" i="1" s="1"/>
  <c r="RW74" i="1"/>
  <c r="UK74" i="1" s="1"/>
  <c r="SY181" i="1"/>
  <c r="VM181" i="1" s="1"/>
  <c r="SE181" i="1"/>
  <c r="US181" i="1" s="1"/>
  <c r="SD181" i="1"/>
  <c r="UR181" i="1" s="1"/>
  <c r="RZ95" i="1"/>
  <c r="UN95" i="1" s="1"/>
  <c r="SA95" i="1"/>
  <c r="UO95" i="1" s="1"/>
  <c r="SE209" i="1"/>
  <c r="US209" i="1" s="1"/>
  <c r="RV94" i="1"/>
  <c r="UJ94" i="1" s="1"/>
  <c r="RW94" i="1"/>
  <c r="UK94" i="1" s="1"/>
  <c r="SD52" i="1"/>
  <c r="UR52" i="1" s="1"/>
  <c r="SE52" i="1"/>
  <c r="US52" i="1" s="1"/>
  <c r="SE23" i="1"/>
  <c r="US23" i="1" s="1"/>
  <c r="SD23" i="1"/>
  <c r="UR23" i="1" s="1"/>
  <c r="SK58" i="1"/>
  <c r="UY58" i="1" s="1"/>
  <c r="SI58" i="1"/>
  <c r="UW58" i="1" s="1"/>
  <c r="SJ58" i="1"/>
  <c r="UX58" i="1" s="1"/>
  <c r="RV58" i="1"/>
  <c r="UJ58" i="1" s="1"/>
  <c r="RW58" i="1"/>
  <c r="UK58" i="1" s="1"/>
  <c r="SH58" i="1"/>
  <c r="UV58" i="1" s="1"/>
  <c r="SA78" i="1"/>
  <c r="UO78" i="1" s="1"/>
  <c r="SR78" i="1"/>
  <c r="VF78" i="1" s="1"/>
  <c r="RZ78" i="1"/>
  <c r="UN78" i="1" s="1"/>
  <c r="SD140" i="1"/>
  <c r="UR140" i="1" s="1"/>
  <c r="SE140" i="1"/>
  <c r="US140" i="1" s="1"/>
  <c r="RV167" i="1"/>
  <c r="UJ167" i="1" s="1"/>
  <c r="RW167" i="1"/>
  <c r="UK167" i="1" s="1"/>
  <c r="RW48" i="1"/>
  <c r="UK48" i="1" s="1"/>
  <c r="RV48" i="1"/>
  <c r="UJ48" i="1" s="1"/>
  <c r="SA99" i="1"/>
  <c r="UO99" i="1" s="1"/>
  <c r="RZ99" i="1"/>
  <c r="UN99" i="1" s="1"/>
  <c r="SI161" i="1"/>
  <c r="UW161" i="1" s="1"/>
  <c r="RW161" i="1"/>
  <c r="UK161" i="1" s="1"/>
  <c r="RV161" i="1"/>
  <c r="UJ161" i="1" s="1"/>
  <c r="SK161" i="1"/>
  <c r="UY161" i="1" s="1"/>
  <c r="SD161" i="1"/>
  <c r="UR161" i="1" s="1"/>
  <c r="TA161" i="1"/>
  <c r="VO161" i="1" s="1"/>
  <c r="SE161" i="1"/>
  <c r="US161" i="1" s="1"/>
  <c r="SI32" i="1"/>
  <c r="UW32" i="1" s="1"/>
  <c r="RW32" i="1"/>
  <c r="UK32" i="1" s="1"/>
  <c r="RV32" i="1"/>
  <c r="UJ32" i="1" s="1"/>
  <c r="SZ32" i="1"/>
  <c r="VN32" i="1" s="1"/>
  <c r="SD32" i="1"/>
  <c r="UR32" i="1" s="1"/>
  <c r="SE32" i="1"/>
  <c r="US32" i="1" s="1"/>
  <c r="RZ51" i="1"/>
  <c r="UN51" i="1" s="1"/>
  <c r="SA51" i="1"/>
  <c r="UO51" i="1" s="1"/>
  <c r="SP188" i="1"/>
  <c r="VD188" i="1" s="1"/>
  <c r="SR188" i="1"/>
  <c r="VF188" i="1" s="1"/>
  <c r="SA188" i="1"/>
  <c r="UO188" i="1" s="1"/>
  <c r="RZ188" i="1"/>
  <c r="UN188" i="1" s="1"/>
  <c r="SD66" i="1"/>
  <c r="UR66" i="1" s="1"/>
  <c r="SY66" i="1"/>
  <c r="VM66" i="1" s="1"/>
  <c r="SE66" i="1"/>
  <c r="US66" i="1" s="1"/>
  <c r="SE31" i="1"/>
  <c r="US31" i="1" s="1"/>
  <c r="SD31" i="1"/>
  <c r="UR31" i="1" s="1"/>
  <c r="RW36" i="1"/>
  <c r="UK36" i="1" s="1"/>
  <c r="RV36" i="1"/>
  <c r="UJ36" i="1" s="1"/>
  <c r="SD19" i="1"/>
  <c r="UR19" i="1" s="1"/>
  <c r="SE19" i="1"/>
  <c r="US19" i="1" s="1"/>
  <c r="SD27" i="1"/>
  <c r="UR27" i="1" s="1"/>
  <c r="SE27" i="1"/>
  <c r="US27" i="1" s="1"/>
  <c r="RW91" i="1"/>
  <c r="UK91" i="1" s="1"/>
  <c r="RV91" i="1"/>
  <c r="UJ91" i="1" s="1"/>
  <c r="RZ98" i="1"/>
  <c r="UN98" i="1" s="1"/>
  <c r="SA98" i="1"/>
  <c r="UO98" i="1" s="1"/>
  <c r="RV60" i="1"/>
  <c r="UJ60" i="1" s="1"/>
  <c r="SP122" i="1"/>
  <c r="VD122" i="1" s="1"/>
  <c r="SA122" i="1"/>
  <c r="UO122" i="1" s="1"/>
  <c r="RZ122" i="1"/>
  <c r="UN122" i="1" s="1"/>
  <c r="SL44" i="1"/>
  <c r="UZ44" i="1" s="1"/>
  <c r="SO44" i="1"/>
  <c r="VC44" i="1" s="1"/>
  <c r="RY44" i="1"/>
  <c r="UM44" i="1" s="1"/>
  <c r="SM44" i="1"/>
  <c r="VA44" i="1" s="1"/>
  <c r="RX44" i="1"/>
  <c r="UL44" i="1" s="1"/>
  <c r="SD50" i="1"/>
  <c r="UR50" i="1" s="1"/>
  <c r="SY50" i="1"/>
  <c r="VM50" i="1" s="1"/>
  <c r="TA50" i="1"/>
  <c r="VO50" i="1" s="1"/>
  <c r="SE50" i="1"/>
  <c r="US50" i="1" s="1"/>
  <c r="RW81" i="1"/>
  <c r="UK81" i="1" s="1"/>
  <c r="RV81" i="1"/>
  <c r="UJ81" i="1" s="1"/>
  <c r="SD81" i="1"/>
  <c r="UR81" i="1" s="1"/>
  <c r="SE81" i="1"/>
  <c r="US81" i="1" s="1"/>
  <c r="RZ70" i="1"/>
  <c r="UN70" i="1" s="1"/>
  <c r="SQ70" i="1"/>
  <c r="VE70" i="1" s="1"/>
  <c r="SA70" i="1"/>
  <c r="UO70" i="1" s="1"/>
  <c r="RZ83" i="1"/>
  <c r="UN83" i="1" s="1"/>
  <c r="SA83" i="1"/>
  <c r="UO83" i="1" s="1"/>
  <c r="SC64" i="1"/>
  <c r="UQ64" i="1" s="1"/>
  <c r="SL118" i="1"/>
  <c r="UZ118" i="1" s="1"/>
  <c r="RX118" i="1"/>
  <c r="UL118" i="1" s="1"/>
  <c r="RY118" i="1"/>
  <c r="UM118" i="1" s="1"/>
  <c r="SC132" i="1"/>
  <c r="UQ132" i="1" s="1"/>
  <c r="SA194" i="1"/>
  <c r="UO194" i="1" s="1"/>
  <c r="SA22" i="1"/>
  <c r="UO22" i="1" s="1"/>
  <c r="RZ22" i="1"/>
  <c r="UN22" i="1" s="1"/>
  <c r="SQ73" i="1"/>
  <c r="VE73" i="1" s="1"/>
  <c r="SS73" i="1"/>
  <c r="VG73" i="1" s="1"/>
  <c r="SR73" i="1"/>
  <c r="VF73" i="1" s="1"/>
  <c r="SA73" i="1"/>
  <c r="UO73" i="1" s="1"/>
  <c r="SP73" i="1"/>
  <c r="VD73" i="1" s="1"/>
  <c r="RZ73" i="1"/>
  <c r="UN73" i="1" s="1"/>
  <c r="RW103" i="1"/>
  <c r="UK103" i="1" s="1"/>
  <c r="RV103" i="1"/>
  <c r="UJ103" i="1" s="1"/>
  <c r="SE103" i="1"/>
  <c r="US103" i="1" s="1"/>
  <c r="SD103" i="1"/>
  <c r="UR103" i="1" s="1"/>
  <c r="RV85" i="1"/>
  <c r="UJ85" i="1" s="1"/>
  <c r="SK85" i="1"/>
  <c r="UY85" i="1" s="1"/>
  <c r="SH85" i="1"/>
  <c r="UV85" i="1" s="1"/>
  <c r="RW85" i="1"/>
  <c r="UK85" i="1" s="1"/>
  <c r="SA114" i="1"/>
  <c r="UO114" i="1" s="1"/>
  <c r="RZ114" i="1"/>
  <c r="UN114" i="1" s="1"/>
  <c r="RW127" i="1"/>
  <c r="UK127" i="1" s="1"/>
  <c r="RV127" i="1"/>
  <c r="UJ127" i="1" s="1"/>
  <c r="SY43" i="1"/>
  <c r="VM43" i="1" s="1"/>
  <c r="SE43" i="1"/>
  <c r="US43" i="1" s="1"/>
  <c r="SD43" i="1"/>
  <c r="UR43" i="1" s="1"/>
  <c r="RX47" i="1"/>
  <c r="UL47" i="1" s="1"/>
  <c r="RY47" i="1"/>
  <c r="UM47" i="1" s="1"/>
  <c r="SY40" i="1"/>
  <c r="VM40" i="1" s="1"/>
  <c r="SE40" i="1"/>
  <c r="US40" i="1" s="1"/>
  <c r="SD40" i="1"/>
  <c r="UR40" i="1" s="1"/>
  <c r="SE26" i="1"/>
  <c r="US26" i="1" s="1"/>
  <c r="SD26" i="1"/>
  <c r="UR26" i="1" s="1"/>
  <c r="SE141" i="1"/>
  <c r="US141" i="1" s="1"/>
  <c r="SC198" i="1"/>
  <c r="UQ198" i="1" s="1"/>
  <c r="RY112" i="1"/>
  <c r="UM112" i="1" s="1"/>
  <c r="SB204" i="1"/>
  <c r="UP204" i="1" s="1"/>
  <c r="SC204" i="1"/>
  <c r="UQ204" i="1" s="1"/>
  <c r="SF82" i="1"/>
  <c r="UT82" i="1" s="1"/>
  <c r="SG82" i="1"/>
  <c r="UU82" i="1" s="1"/>
  <c r="RX74" i="1"/>
  <c r="UL74" i="1" s="1"/>
  <c r="RY74" i="1"/>
  <c r="UM74" i="1" s="1"/>
  <c r="SG181" i="1"/>
  <c r="UU181" i="1" s="1"/>
  <c r="TE181" i="1"/>
  <c r="VS181" i="1" s="1"/>
  <c r="SF181" i="1"/>
  <c r="UT181" i="1" s="1"/>
  <c r="RY209" i="1"/>
  <c r="UM209" i="1" s="1"/>
  <c r="RX94" i="1"/>
  <c r="UL94" i="1" s="1"/>
  <c r="RY94" i="1"/>
  <c r="UM94" i="1" s="1"/>
  <c r="SF52" i="1"/>
  <c r="UT52" i="1" s="1"/>
  <c r="SG52" i="1"/>
  <c r="UU52" i="1" s="1"/>
  <c r="RY23" i="1"/>
  <c r="UM23" i="1" s="1"/>
  <c r="RX23" i="1"/>
  <c r="UL23" i="1" s="1"/>
  <c r="TE58" i="1"/>
  <c r="VS58" i="1" s="1"/>
  <c r="TB58" i="1"/>
  <c r="VP58" i="1" s="1"/>
  <c r="TD58" i="1"/>
  <c r="VR58" i="1" s="1"/>
  <c r="TC58" i="1"/>
  <c r="VQ58" i="1" s="1"/>
  <c r="SF58" i="1"/>
  <c r="UT58" i="1" s="1"/>
  <c r="SG58" i="1"/>
  <c r="UU58" i="1" s="1"/>
  <c r="RX140" i="1"/>
  <c r="UL140" i="1" s="1"/>
  <c r="RY140" i="1"/>
  <c r="UM140" i="1" s="1"/>
  <c r="SG140" i="1"/>
  <c r="UU140" i="1" s="1"/>
  <c r="SF140" i="1"/>
  <c r="UT140" i="1" s="1"/>
  <c r="RX167" i="1"/>
  <c r="UL167" i="1" s="1"/>
  <c r="RY167" i="1"/>
  <c r="UM167" i="1" s="1"/>
  <c r="SG167" i="1"/>
  <c r="UU167" i="1" s="1"/>
  <c r="SF167" i="1"/>
  <c r="UT167" i="1" s="1"/>
  <c r="ST18" i="1"/>
  <c r="VH18" i="1" s="1"/>
  <c r="SB18" i="1"/>
  <c r="UP18" i="1" s="1"/>
  <c r="SC18" i="1"/>
  <c r="UQ18" i="1" s="1"/>
  <c r="RZ48" i="1"/>
  <c r="UN48" i="1" s="1"/>
  <c r="SA48" i="1"/>
  <c r="UO48" i="1" s="1"/>
  <c r="SF48" i="1"/>
  <c r="UT48" i="1" s="1"/>
  <c r="SG48" i="1"/>
  <c r="UU48" i="1" s="1"/>
  <c r="SO161" i="1"/>
  <c r="VC161" i="1" s="1"/>
  <c r="RX161" i="1"/>
  <c r="UL161" i="1" s="1"/>
  <c r="RY161" i="1"/>
  <c r="UM161" i="1" s="1"/>
  <c r="SS32" i="1"/>
  <c r="VG32" i="1" s="1"/>
  <c r="RZ32" i="1"/>
  <c r="UN32" i="1" s="1"/>
  <c r="SP32" i="1"/>
  <c r="VD32" i="1" s="1"/>
  <c r="SA32" i="1"/>
  <c r="UO32" i="1" s="1"/>
  <c r="RV51" i="1"/>
  <c r="UJ51" i="1" s="1"/>
  <c r="RW51" i="1"/>
  <c r="UK51" i="1" s="1"/>
  <c r="RY66" i="1"/>
  <c r="UM66" i="1" s="1"/>
  <c r="RX66" i="1"/>
  <c r="UL66" i="1" s="1"/>
  <c r="SG66" i="1"/>
  <c r="UU66" i="1" s="1"/>
  <c r="SF66" i="1"/>
  <c r="UT66" i="1" s="1"/>
  <c r="RZ31" i="1"/>
  <c r="UN31" i="1" s="1"/>
  <c r="SA31" i="1"/>
  <c r="UO31" i="1" s="1"/>
  <c r="SB63" i="1"/>
  <c r="UP63" i="1" s="1"/>
  <c r="SW63" i="1"/>
  <c r="VK63" i="1" s="1"/>
  <c r="SC63" i="1"/>
  <c r="UQ63" i="1" s="1"/>
  <c r="TE36" i="1"/>
  <c r="VS36" i="1" s="1"/>
  <c r="SG36" i="1"/>
  <c r="UU36" i="1" s="1"/>
  <c r="SF36" i="1"/>
  <c r="UT36" i="1" s="1"/>
  <c r="RY19" i="1"/>
  <c r="UM19" i="1" s="1"/>
  <c r="RX19" i="1"/>
  <c r="UL19" i="1" s="1"/>
  <c r="SG27" i="1"/>
  <c r="UU27" i="1" s="1"/>
  <c r="SF27" i="1"/>
  <c r="UT27" i="1" s="1"/>
  <c r="SF91" i="1"/>
  <c r="UT91" i="1" s="1"/>
  <c r="SG91" i="1"/>
  <c r="UU91" i="1" s="1"/>
  <c r="SC98" i="1"/>
  <c r="UQ98" i="1" s="1"/>
  <c r="SB98" i="1"/>
  <c r="UP98" i="1" s="1"/>
  <c r="SW44" i="1"/>
  <c r="VK44" i="1" s="1"/>
  <c r="SU44" i="1"/>
  <c r="VI44" i="1" s="1"/>
  <c r="ST44" i="1"/>
  <c r="VH44" i="1" s="1"/>
  <c r="SB44" i="1"/>
  <c r="UP44" i="1" s="1"/>
  <c r="SC44" i="1"/>
  <c r="UQ44" i="1" s="1"/>
  <c r="TC50" i="1"/>
  <c r="VQ50" i="1" s="1"/>
  <c r="SG50" i="1"/>
  <c r="UU50" i="1" s="1"/>
  <c r="SF50" i="1"/>
  <c r="UT50" i="1" s="1"/>
  <c r="RX81" i="1"/>
  <c r="UL81" i="1" s="1"/>
  <c r="RY81" i="1"/>
  <c r="UM81" i="1" s="1"/>
  <c r="ST77" i="1"/>
  <c r="VH77" i="1" s="1"/>
  <c r="SU77" i="1"/>
  <c r="VI77" i="1" s="1"/>
  <c r="SV77" i="1"/>
  <c r="VJ77" i="1" s="1"/>
  <c r="SC77" i="1"/>
  <c r="UQ77" i="1" s="1"/>
  <c r="SW77" i="1"/>
  <c r="VK77" i="1" s="1"/>
  <c r="SB77" i="1"/>
  <c r="UP77" i="1" s="1"/>
  <c r="RY107" i="1"/>
  <c r="UM107" i="1" s="1"/>
  <c r="RW64" i="1"/>
  <c r="UK64" i="1" s="1"/>
  <c r="SA118" i="1"/>
  <c r="UO118" i="1" s="1"/>
  <c r="SP118" i="1"/>
  <c r="VD118" i="1" s="1"/>
  <c r="RZ118" i="1"/>
  <c r="UN118" i="1" s="1"/>
  <c r="SE132" i="1"/>
  <c r="US132" i="1" s="1"/>
  <c r="SC69" i="1"/>
  <c r="UQ69" i="1" s="1"/>
  <c r="SB69" i="1"/>
  <c r="UP69" i="1" s="1"/>
  <c r="SU73" i="1"/>
  <c r="VI73" i="1" s="1"/>
  <c r="ST73" i="1"/>
  <c r="VH73" i="1" s="1"/>
  <c r="SV73" i="1"/>
  <c r="VJ73" i="1" s="1"/>
  <c r="SW73" i="1"/>
  <c r="VK73" i="1" s="1"/>
  <c r="SB73" i="1"/>
  <c r="UP73" i="1" s="1"/>
  <c r="SC73" i="1"/>
  <c r="UQ73" i="1" s="1"/>
  <c r="RX103" i="1"/>
  <c r="UL103" i="1" s="1"/>
  <c r="SL103" i="1"/>
  <c r="UZ103" i="1" s="1"/>
  <c r="RY103" i="1"/>
  <c r="UM103" i="1" s="1"/>
  <c r="SG103" i="1"/>
  <c r="UU103" i="1" s="1"/>
  <c r="SF103" i="1"/>
  <c r="UT103" i="1" s="1"/>
  <c r="SO85" i="1"/>
  <c r="VC85" i="1" s="1"/>
  <c r="SL85" i="1"/>
  <c r="UZ85" i="1" s="1"/>
  <c r="RY85" i="1"/>
  <c r="UM85" i="1" s="1"/>
  <c r="RX85" i="1"/>
  <c r="UL85" i="1" s="1"/>
  <c r="TB85" i="1"/>
  <c r="VP85" i="1" s="1"/>
  <c r="SF85" i="1"/>
  <c r="UT85" i="1" s="1"/>
  <c r="SG85" i="1"/>
  <c r="UU85" i="1" s="1"/>
  <c r="SN127" i="1"/>
  <c r="VB127" i="1" s="1"/>
  <c r="RY127" i="1"/>
  <c r="UM127" i="1" s="1"/>
  <c r="RX127" i="1"/>
  <c r="UL127" i="1" s="1"/>
  <c r="TC43" i="1"/>
  <c r="VQ43" i="1" s="1"/>
  <c r="SG43" i="1"/>
  <c r="UU43" i="1" s="1"/>
  <c r="SF43" i="1"/>
  <c r="UT43" i="1" s="1"/>
  <c r="SC47" i="1"/>
  <c r="UQ47" i="1" s="1"/>
  <c r="SB47" i="1"/>
  <c r="UP47" i="1" s="1"/>
  <c r="RZ40" i="1"/>
  <c r="UN40" i="1" s="1"/>
  <c r="SQ40" i="1"/>
  <c r="VE40" i="1" s="1"/>
  <c r="SA40" i="1"/>
  <c r="UO40" i="1" s="1"/>
  <c r="RX26" i="1"/>
  <c r="UL26" i="1" s="1"/>
  <c r="RY26" i="1"/>
  <c r="UM26" i="1" s="1"/>
  <c r="SF26" i="1"/>
  <c r="UT26" i="1" s="1"/>
  <c r="SG26" i="1"/>
  <c r="UU26" i="1" s="1"/>
  <c r="SA141" i="1"/>
  <c r="UO141" i="1" s="1"/>
  <c r="SE198" i="1"/>
  <c r="US198" i="1" s="1"/>
  <c r="RY201" i="1"/>
  <c r="UM201" i="1" s="1"/>
  <c r="SG201" i="1"/>
  <c r="UU201" i="1" s="1"/>
  <c r="SC112" i="1"/>
  <c r="UQ112" i="1" s="1"/>
  <c r="RY204" i="1"/>
  <c r="UM204" i="1" s="1"/>
  <c r="RX204" i="1"/>
  <c r="UL204" i="1" s="1"/>
  <c r="SF204" i="1"/>
  <c r="UT204" i="1" s="1"/>
  <c r="SG204" i="1"/>
  <c r="UU204" i="1" s="1"/>
  <c r="SC82" i="1"/>
  <c r="UQ82" i="1" s="1"/>
  <c r="SB82" i="1"/>
  <c r="UP82" i="1" s="1"/>
  <c r="RZ39" i="1"/>
  <c r="UN39" i="1" s="1"/>
  <c r="SA39" i="1"/>
  <c r="UO39" i="1" s="1"/>
  <c r="SF39" i="1"/>
  <c r="UT39" i="1" s="1"/>
  <c r="SG39" i="1"/>
  <c r="UU39" i="1" s="1"/>
  <c r="SC74" i="1"/>
  <c r="UQ74" i="1" s="1"/>
  <c r="SB74" i="1"/>
  <c r="UP74" i="1" s="1"/>
  <c r="SB181" i="1"/>
  <c r="UP181" i="1" s="1"/>
  <c r="SC181" i="1"/>
  <c r="UQ181" i="1" s="1"/>
  <c r="RX190" i="1"/>
  <c r="UL190" i="1" s="1"/>
  <c r="SN190" i="1"/>
  <c r="VB190" i="1" s="1"/>
  <c r="RY190" i="1"/>
  <c r="UM190" i="1" s="1"/>
  <c r="SL190" i="1"/>
  <c r="UZ190" i="1" s="1"/>
  <c r="SM190" i="1"/>
  <c r="VA190" i="1" s="1"/>
  <c r="SO190" i="1"/>
  <c r="VC190" i="1" s="1"/>
  <c r="SG190" i="1"/>
  <c r="UU190" i="1" s="1"/>
  <c r="TB190" i="1"/>
  <c r="VP190" i="1" s="1"/>
  <c r="TE190" i="1"/>
  <c r="VS190" i="1" s="1"/>
  <c r="TD190" i="1"/>
  <c r="VR190" i="1" s="1"/>
  <c r="TC190" i="1"/>
  <c r="VQ190" i="1" s="1"/>
  <c r="SF190" i="1"/>
  <c r="UT190" i="1" s="1"/>
  <c r="RX95" i="1"/>
  <c r="UL95" i="1" s="1"/>
  <c r="SN95" i="1"/>
  <c r="VB95" i="1" s="1"/>
  <c r="RY95" i="1"/>
  <c r="UM95" i="1" s="1"/>
  <c r="TD95" i="1"/>
  <c r="VR95" i="1" s="1"/>
  <c r="SF95" i="1"/>
  <c r="UT95" i="1" s="1"/>
  <c r="SG95" i="1"/>
  <c r="UU95" i="1" s="1"/>
  <c r="SC209" i="1"/>
  <c r="UQ209" i="1" s="1"/>
  <c r="SB94" i="1"/>
  <c r="UP94" i="1" s="1"/>
  <c r="SC94" i="1"/>
  <c r="UQ94" i="1" s="1"/>
  <c r="SC52" i="1"/>
  <c r="UQ52" i="1" s="1"/>
  <c r="SB52" i="1"/>
  <c r="UP52" i="1" s="1"/>
  <c r="RY138" i="1"/>
  <c r="UM138" i="1" s="1"/>
  <c r="RX138" i="1"/>
  <c r="UL138" i="1" s="1"/>
  <c r="SF138" i="1"/>
  <c r="UT138" i="1" s="1"/>
  <c r="SG138" i="1"/>
  <c r="UU138" i="1" s="1"/>
  <c r="SB23" i="1"/>
  <c r="UP23" i="1" s="1"/>
  <c r="SC23" i="1"/>
  <c r="UQ23" i="1" s="1"/>
  <c r="SW58" i="1"/>
  <c r="VK58" i="1" s="1"/>
  <c r="SV58" i="1"/>
  <c r="VJ58" i="1" s="1"/>
  <c r="SU58" i="1"/>
  <c r="VI58" i="1" s="1"/>
  <c r="SB58" i="1"/>
  <c r="UP58" i="1" s="1"/>
  <c r="ST58" i="1"/>
  <c r="VH58" i="1" s="1"/>
  <c r="SC58" i="1"/>
  <c r="UQ58" i="1" s="1"/>
  <c r="RX78" i="1"/>
  <c r="UL78" i="1" s="1"/>
  <c r="SM78" i="1"/>
  <c r="VA78" i="1" s="1"/>
  <c r="SN78" i="1"/>
  <c r="VB78" i="1" s="1"/>
  <c r="RY78" i="1"/>
  <c r="UM78" i="1" s="1"/>
  <c r="SG78" i="1"/>
  <c r="UU78" i="1" s="1"/>
  <c r="SF78" i="1"/>
  <c r="UT78" i="1" s="1"/>
  <c r="TD78" i="1"/>
  <c r="VR78" i="1" s="1"/>
  <c r="TC78" i="1"/>
  <c r="VQ78" i="1" s="1"/>
  <c r="SB140" i="1"/>
  <c r="UP140" i="1" s="1"/>
  <c r="SC140" i="1"/>
  <c r="UQ140" i="1" s="1"/>
  <c r="RY191" i="1"/>
  <c r="UM191" i="1" s="1"/>
  <c r="SO191" i="1"/>
  <c r="VC191" i="1" s="1"/>
  <c r="SM191" i="1"/>
  <c r="VA191" i="1" s="1"/>
  <c r="RX191" i="1"/>
  <c r="UL191" i="1" s="1"/>
  <c r="TC191" i="1"/>
  <c r="VQ191" i="1" s="1"/>
  <c r="SG191" i="1"/>
  <c r="UU191" i="1" s="1"/>
  <c r="SF191" i="1"/>
  <c r="UT191" i="1" s="1"/>
  <c r="SC167" i="1"/>
  <c r="UQ167" i="1" s="1"/>
  <c r="SB167" i="1"/>
  <c r="UP167" i="1" s="1"/>
  <c r="RY18" i="1"/>
  <c r="UM18" i="1" s="1"/>
  <c r="SL18" i="1"/>
  <c r="UZ18" i="1" s="1"/>
  <c r="RX18" i="1"/>
  <c r="UL18" i="1" s="1"/>
  <c r="SG18" i="1"/>
  <c r="UU18" i="1" s="1"/>
  <c r="SF18" i="1"/>
  <c r="UT18" i="1" s="1"/>
  <c r="TB18" i="1"/>
  <c r="VP18" i="1" s="1"/>
  <c r="SL179" i="1"/>
  <c r="UZ179" i="1" s="1"/>
  <c r="SM179" i="1"/>
  <c r="VA179" i="1" s="1"/>
  <c r="RX179" i="1"/>
  <c r="UL179" i="1" s="1"/>
  <c r="SN179" i="1"/>
  <c r="VB179" i="1" s="1"/>
  <c r="RY179" i="1"/>
  <c r="UM179" i="1" s="1"/>
  <c r="SG179" i="1"/>
  <c r="UU179" i="1" s="1"/>
  <c r="TD179" i="1"/>
  <c r="VR179" i="1" s="1"/>
  <c r="TB179" i="1"/>
  <c r="VP179" i="1" s="1"/>
  <c r="SF179" i="1"/>
  <c r="UT179" i="1" s="1"/>
  <c r="SC48" i="1"/>
  <c r="UQ48" i="1" s="1"/>
  <c r="SB48" i="1"/>
  <c r="UP48" i="1" s="1"/>
  <c r="RX99" i="1"/>
  <c r="UL99" i="1" s="1"/>
  <c r="RY99" i="1"/>
  <c r="UM99" i="1" s="1"/>
  <c r="SF99" i="1"/>
  <c r="UT99" i="1" s="1"/>
  <c r="SG99" i="1"/>
  <c r="UU99" i="1" s="1"/>
  <c r="SW161" i="1"/>
  <c r="VK161" i="1" s="1"/>
  <c r="SB161" i="1"/>
  <c r="UP161" i="1" s="1"/>
  <c r="SC161" i="1"/>
  <c r="UQ161" i="1" s="1"/>
  <c r="SW32" i="1"/>
  <c r="VK32" i="1" s="1"/>
  <c r="SV32" i="1"/>
  <c r="VJ32" i="1" s="1"/>
  <c r="SB32" i="1"/>
  <c r="UP32" i="1" s="1"/>
  <c r="SC32" i="1"/>
  <c r="UQ32" i="1" s="1"/>
  <c r="SC51" i="1"/>
  <c r="UQ51" i="1" s="1"/>
  <c r="SB51" i="1"/>
  <c r="UP51" i="1" s="1"/>
  <c r="SN188" i="1"/>
  <c r="VB188" i="1" s="1"/>
  <c r="RX188" i="1"/>
  <c r="UL188" i="1" s="1"/>
  <c r="RY188" i="1"/>
  <c r="UM188" i="1" s="1"/>
  <c r="TD188" i="1"/>
  <c r="VR188" i="1" s="1"/>
  <c r="SF188" i="1"/>
  <c r="UT188" i="1" s="1"/>
  <c r="SG188" i="1"/>
  <c r="UU188" i="1" s="1"/>
  <c r="SU66" i="1"/>
  <c r="VI66" i="1" s="1"/>
  <c r="SC66" i="1"/>
  <c r="UQ66" i="1" s="1"/>
  <c r="SB66" i="1"/>
  <c r="UP66" i="1" s="1"/>
  <c r="SC31" i="1"/>
  <c r="UQ31" i="1" s="1"/>
  <c r="SB31" i="1"/>
  <c r="UP31" i="1" s="1"/>
  <c r="RX63" i="1"/>
  <c r="UL63" i="1" s="1"/>
  <c r="SN63" i="1"/>
  <c r="VB63" i="1" s="1"/>
  <c r="RY63" i="1"/>
  <c r="UM63" i="1" s="1"/>
  <c r="TD63" i="1"/>
  <c r="VR63" i="1" s="1"/>
  <c r="TE63" i="1"/>
  <c r="VS63" i="1" s="1"/>
  <c r="SF63" i="1"/>
  <c r="UT63" i="1" s="1"/>
  <c r="SG63" i="1"/>
  <c r="UU63" i="1" s="1"/>
  <c r="SU36" i="1"/>
  <c r="VI36" i="1" s="1"/>
  <c r="SB36" i="1"/>
  <c r="UP36" i="1" s="1"/>
  <c r="SW36" i="1"/>
  <c r="VK36" i="1" s="1"/>
  <c r="SC36" i="1"/>
  <c r="UQ36" i="1" s="1"/>
  <c r="SL128" i="1"/>
  <c r="UZ128" i="1" s="1"/>
  <c r="RX128" i="1"/>
  <c r="UL128" i="1" s="1"/>
  <c r="SM128" i="1"/>
  <c r="VA128" i="1" s="1"/>
  <c r="SN128" i="1"/>
  <c r="VB128" i="1" s="1"/>
  <c r="RY128" i="1"/>
  <c r="UM128" i="1" s="1"/>
  <c r="TC128" i="1"/>
  <c r="VQ128" i="1" s="1"/>
  <c r="TD128" i="1"/>
  <c r="VR128" i="1" s="1"/>
  <c r="SG128" i="1"/>
  <c r="UU128" i="1" s="1"/>
  <c r="SF128" i="1"/>
  <c r="UT128" i="1" s="1"/>
  <c r="SC19" i="1"/>
  <c r="UQ19" i="1" s="1"/>
  <c r="SB19" i="1"/>
  <c r="UP19" i="1" s="1"/>
  <c r="SB27" i="1"/>
  <c r="UP27" i="1" s="1"/>
  <c r="SC27" i="1"/>
  <c r="UQ27" i="1" s="1"/>
  <c r="SC91" i="1"/>
  <c r="UQ91" i="1" s="1"/>
  <c r="SB91" i="1"/>
  <c r="UP91" i="1" s="1"/>
  <c r="RX98" i="1"/>
  <c r="UL98" i="1" s="1"/>
  <c r="RY98" i="1"/>
  <c r="UM98" i="1" s="1"/>
  <c r="SG98" i="1"/>
  <c r="UU98" i="1" s="1"/>
  <c r="SF98" i="1"/>
  <c r="UT98" i="1" s="1"/>
  <c r="SM156" i="1"/>
  <c r="VA156" i="1" s="1"/>
  <c r="SO156" i="1"/>
  <c r="VC156" i="1" s="1"/>
  <c r="SL156" i="1"/>
  <c r="UZ156" i="1" s="1"/>
  <c r="SN156" i="1"/>
  <c r="VB156" i="1" s="1"/>
  <c r="RY156" i="1"/>
  <c r="UM156" i="1" s="1"/>
  <c r="RX156" i="1"/>
  <c r="UL156" i="1" s="1"/>
  <c r="TB156" i="1"/>
  <c r="VP156" i="1" s="1"/>
  <c r="TC156" i="1"/>
  <c r="VQ156" i="1" s="1"/>
  <c r="TD156" i="1"/>
  <c r="VR156" i="1" s="1"/>
  <c r="SG156" i="1"/>
  <c r="UU156" i="1" s="1"/>
  <c r="SF156" i="1"/>
  <c r="UT156" i="1" s="1"/>
  <c r="SB60" i="1"/>
  <c r="UP60" i="1" s="1"/>
  <c r="SL122" i="1"/>
  <c r="UZ122" i="1" s="1"/>
  <c r="SO122" i="1"/>
  <c r="VC122" i="1" s="1"/>
  <c r="RY122" i="1"/>
  <c r="UM122" i="1" s="1"/>
  <c r="RX122" i="1"/>
  <c r="UL122" i="1" s="1"/>
  <c r="TE122" i="1"/>
  <c r="VS122" i="1" s="1"/>
  <c r="TB122" i="1"/>
  <c r="VP122" i="1" s="1"/>
  <c r="SG122" i="1"/>
  <c r="UU122" i="1" s="1"/>
  <c r="SF122" i="1"/>
  <c r="UT122" i="1" s="1"/>
  <c r="SS44" i="1"/>
  <c r="VG44" i="1" s="1"/>
  <c r="SA44" i="1"/>
  <c r="UO44" i="1" s="1"/>
  <c r="SP44" i="1"/>
  <c r="VD44" i="1" s="1"/>
  <c r="RZ44" i="1"/>
  <c r="UN44" i="1" s="1"/>
  <c r="SQ44" i="1"/>
  <c r="VE44" i="1" s="1"/>
  <c r="TC44" i="1"/>
  <c r="VQ44" i="1" s="1"/>
  <c r="TE44" i="1"/>
  <c r="VS44" i="1" s="1"/>
  <c r="SG44" i="1"/>
  <c r="UU44" i="1" s="1"/>
  <c r="SF44" i="1"/>
  <c r="UT44" i="1" s="1"/>
  <c r="SU50" i="1"/>
  <c r="VI50" i="1" s="1"/>
  <c r="SB50" i="1"/>
  <c r="UP50" i="1" s="1"/>
  <c r="SC50" i="1"/>
  <c r="UQ50" i="1" s="1"/>
  <c r="SB81" i="1"/>
  <c r="UP81" i="1" s="1"/>
  <c r="SC81" i="1"/>
  <c r="UQ81" i="1" s="1"/>
  <c r="SM77" i="1"/>
  <c r="VA77" i="1" s="1"/>
  <c r="SO77" i="1"/>
  <c r="VC77" i="1" s="1"/>
  <c r="SL77" i="1"/>
  <c r="UZ77" i="1" s="1"/>
  <c r="RX77" i="1"/>
  <c r="UL77" i="1" s="1"/>
  <c r="SN77" i="1"/>
  <c r="VB77" i="1" s="1"/>
  <c r="RY77" i="1"/>
  <c r="UM77" i="1" s="1"/>
  <c r="TD77" i="1"/>
  <c r="VR77" i="1" s="1"/>
  <c r="TC77" i="1"/>
  <c r="VQ77" i="1" s="1"/>
  <c r="TB77" i="1"/>
  <c r="VP77" i="1" s="1"/>
  <c r="TE77" i="1"/>
  <c r="VS77" i="1" s="1"/>
  <c r="SF77" i="1"/>
  <c r="UT77" i="1" s="1"/>
  <c r="SG77" i="1"/>
  <c r="UU77" i="1" s="1"/>
  <c r="SM70" i="1"/>
  <c r="VA70" i="1" s="1"/>
  <c r="SL70" i="1"/>
  <c r="UZ70" i="1" s="1"/>
  <c r="RY70" i="1"/>
  <c r="UM70" i="1" s="1"/>
  <c r="RX70" i="1"/>
  <c r="UL70" i="1" s="1"/>
  <c r="TC70" i="1"/>
  <c r="VQ70" i="1" s="1"/>
  <c r="SG70" i="1"/>
  <c r="UU70" i="1" s="1"/>
  <c r="SF70" i="1"/>
  <c r="UT70" i="1" s="1"/>
  <c r="RY83" i="1"/>
  <c r="UM83" i="1" s="1"/>
  <c r="RX83" i="1"/>
  <c r="UL83" i="1" s="1"/>
  <c r="SF83" i="1"/>
  <c r="UT83" i="1" s="1"/>
  <c r="SG83" i="1"/>
  <c r="UU83" i="1" s="1"/>
  <c r="SA64" i="1"/>
  <c r="UO64" i="1" s="1"/>
  <c r="SH118" i="1"/>
  <c r="UV118" i="1" s="1"/>
  <c r="RW118" i="1"/>
  <c r="UK118" i="1" s="1"/>
  <c r="RV118" i="1"/>
  <c r="UJ118" i="1" s="1"/>
  <c r="SD118" i="1"/>
  <c r="UR118" i="1" s="1"/>
  <c r="SE118" i="1"/>
  <c r="US118" i="1" s="1"/>
  <c r="SX118" i="1"/>
  <c r="VL118" i="1" s="1"/>
  <c r="SA132" i="1"/>
  <c r="UO132" i="1" s="1"/>
  <c r="SD211" i="1"/>
  <c r="UR211" i="1" s="1"/>
  <c r="SA54" i="1"/>
  <c r="UO54" i="1" s="1"/>
  <c r="RY194" i="1"/>
  <c r="UM194" i="1" s="1"/>
  <c r="SG194" i="1"/>
  <c r="UU194" i="1" s="1"/>
  <c r="SG109" i="1"/>
  <c r="UU109" i="1" s="1"/>
  <c r="RY22" i="1"/>
  <c r="UM22" i="1" s="1"/>
  <c r="RX22" i="1"/>
  <c r="UL22" i="1" s="1"/>
  <c r="SG22" i="1"/>
  <c r="UU22" i="1" s="1"/>
  <c r="SF22" i="1"/>
  <c r="UT22" i="1" s="1"/>
  <c r="RY69" i="1"/>
  <c r="UM69" i="1" s="1"/>
  <c r="RX69" i="1"/>
  <c r="UL69" i="1" s="1"/>
  <c r="SG69" i="1"/>
  <c r="UU69" i="1" s="1"/>
  <c r="SF69" i="1"/>
  <c r="UT69" i="1" s="1"/>
  <c r="SL73" i="1"/>
  <c r="UZ73" i="1" s="1"/>
  <c r="SO73" i="1"/>
  <c r="VC73" i="1" s="1"/>
  <c r="SM73" i="1"/>
  <c r="VA73" i="1" s="1"/>
  <c r="SN73" i="1"/>
  <c r="VB73" i="1" s="1"/>
  <c r="RX73" i="1"/>
  <c r="UL73" i="1" s="1"/>
  <c r="RY73" i="1"/>
  <c r="UM73" i="1" s="1"/>
  <c r="TB73" i="1"/>
  <c r="VP73" i="1" s="1"/>
  <c r="TC73" i="1"/>
  <c r="VQ73" i="1" s="1"/>
  <c r="TE73" i="1"/>
  <c r="VS73" i="1" s="1"/>
  <c r="TD73" i="1"/>
  <c r="VR73" i="1" s="1"/>
  <c r="SG73" i="1"/>
  <c r="UU73" i="1" s="1"/>
  <c r="SF73" i="1"/>
  <c r="UT73" i="1" s="1"/>
  <c r="RX157" i="1"/>
  <c r="UL157" i="1" s="1"/>
  <c r="RY157" i="1"/>
  <c r="UM157" i="1" s="1"/>
  <c r="SF157" i="1"/>
  <c r="UT157" i="1" s="1"/>
  <c r="SG157" i="1"/>
  <c r="UU157" i="1" s="1"/>
  <c r="SC103" i="1"/>
  <c r="UQ103" i="1" s="1"/>
  <c r="SB103" i="1"/>
  <c r="UP103" i="1" s="1"/>
  <c r="SF146" i="1"/>
  <c r="UT146" i="1" s="1"/>
  <c r="ST85" i="1"/>
  <c r="VH85" i="1" s="1"/>
  <c r="SU85" i="1"/>
  <c r="VI85" i="1" s="1"/>
  <c r="SV85" i="1"/>
  <c r="VJ85" i="1" s="1"/>
  <c r="SW85" i="1"/>
  <c r="VK85" i="1" s="1"/>
  <c r="SB85" i="1"/>
  <c r="UP85" i="1" s="1"/>
  <c r="SC85" i="1"/>
  <c r="UQ85" i="1" s="1"/>
  <c r="RX114" i="1"/>
  <c r="UL114" i="1" s="1"/>
  <c r="RY114" i="1"/>
  <c r="UM114" i="1" s="1"/>
  <c r="SG114" i="1"/>
  <c r="UU114" i="1" s="1"/>
  <c r="SF114" i="1"/>
  <c r="UT114" i="1" s="1"/>
  <c r="SU127" i="1"/>
  <c r="VI127" i="1" s="1"/>
  <c r="SB127" i="1"/>
  <c r="UP127" i="1" s="1"/>
  <c r="SV127" i="1"/>
  <c r="VJ127" i="1" s="1"/>
  <c r="ST127" i="1"/>
  <c r="VH127" i="1" s="1"/>
  <c r="SC127" i="1"/>
  <c r="UQ127" i="1" s="1"/>
  <c r="RY89" i="1"/>
  <c r="UM89" i="1" s="1"/>
  <c r="SW43" i="1"/>
  <c r="VK43" i="1" s="1"/>
  <c r="SC43" i="1"/>
  <c r="UQ43" i="1" s="1"/>
  <c r="SU43" i="1"/>
  <c r="VI43" i="1" s="1"/>
  <c r="SB43" i="1"/>
  <c r="UP43" i="1" s="1"/>
  <c r="ST43" i="1"/>
  <c r="VH43" i="1" s="1"/>
  <c r="SA47" i="1"/>
  <c r="UO47" i="1" s="1"/>
  <c r="RZ47" i="1"/>
  <c r="UN47" i="1" s="1"/>
  <c r="SF47" i="1"/>
  <c r="UT47" i="1" s="1"/>
  <c r="SG47" i="1"/>
  <c r="UU47" i="1" s="1"/>
  <c r="SB40" i="1"/>
  <c r="UP40" i="1" s="1"/>
  <c r="SC40" i="1"/>
  <c r="UQ40" i="1" s="1"/>
  <c r="SU40" i="1"/>
  <c r="VI40" i="1" s="1"/>
  <c r="SV40" i="1"/>
  <c r="VJ40" i="1" s="1"/>
  <c r="SB26" i="1"/>
  <c r="UP26" i="1" s="1"/>
  <c r="SC26" i="1"/>
  <c r="UQ26" i="1" s="1"/>
  <c r="ST26" i="1"/>
  <c r="VH26" i="1" s="1"/>
  <c r="AE157" i="1"/>
  <c r="AF50" i="1"/>
  <c r="AF70" i="1"/>
  <c r="AF191" i="1"/>
  <c r="AF95" i="1"/>
  <c r="AF44" i="1"/>
  <c r="AH39" i="1"/>
  <c r="AF190" i="1"/>
  <c r="AD95" i="1"/>
  <c r="AC157" i="1"/>
  <c r="AD36" i="1"/>
  <c r="AD191" i="1"/>
  <c r="AD50" i="1"/>
  <c r="AD70" i="1"/>
  <c r="AD44" i="1"/>
  <c r="DX198" i="1"/>
  <c r="AE181" i="1"/>
  <c r="AE133" i="1"/>
  <c r="AC181" i="1"/>
  <c r="AC133" i="1"/>
  <c r="NE71" i="1"/>
  <c r="MG71" i="1"/>
  <c r="LI71" i="1"/>
  <c r="KK71" i="1"/>
  <c r="JM71" i="1"/>
  <c r="IO71" i="1"/>
  <c r="HQ71" i="1"/>
  <c r="AE71" i="1" s="1"/>
  <c r="GS71" i="1"/>
  <c r="AC71" i="1" s="1"/>
  <c r="FU71" i="1"/>
  <c r="NE183" i="1"/>
  <c r="MG183" i="1"/>
  <c r="LI183" i="1"/>
  <c r="KK183" i="1"/>
  <c r="JM183" i="1"/>
  <c r="IO183" i="1"/>
  <c r="AB70" i="1"/>
  <c r="AB95" i="1"/>
  <c r="NE152" i="1"/>
  <c r="MG152" i="1"/>
  <c r="LI152" i="1"/>
  <c r="KK152" i="1"/>
  <c r="JM152" i="1"/>
  <c r="IO152" i="1"/>
  <c r="NE193" i="1"/>
  <c r="MG193" i="1"/>
  <c r="LI193" i="1"/>
  <c r="KK193" i="1"/>
  <c r="JM193" i="1"/>
  <c r="IO193" i="1"/>
  <c r="NE135" i="1"/>
  <c r="MG135" i="1"/>
  <c r="LI135" i="1"/>
  <c r="KK135" i="1"/>
  <c r="JM135" i="1"/>
  <c r="IO135" i="1"/>
  <c r="NE200" i="1"/>
  <c r="MG200" i="1"/>
  <c r="LI200" i="1"/>
  <c r="KK200" i="1"/>
  <c r="JM200" i="1"/>
  <c r="IO200" i="1"/>
  <c r="NE84" i="1"/>
  <c r="MG84" i="1"/>
  <c r="LI84" i="1"/>
  <c r="KK84" i="1"/>
  <c r="JM84" i="1"/>
  <c r="IO84" i="1"/>
  <c r="NE155" i="1"/>
  <c r="MG155" i="1"/>
  <c r="LI155" i="1"/>
  <c r="KK155" i="1"/>
  <c r="JM155" i="1"/>
  <c r="IO155" i="1"/>
  <c r="FU155" i="1"/>
  <c r="HQ155" i="1"/>
  <c r="GS155" i="1"/>
  <c r="HQ17" i="1"/>
  <c r="AE17" i="1" s="1"/>
  <c r="NE17" i="1"/>
  <c r="MG17" i="1"/>
  <c r="LI17" i="1"/>
  <c r="KK17" i="1"/>
  <c r="JM17" i="1"/>
  <c r="IO17" i="1"/>
  <c r="FU17" i="1"/>
  <c r="GS17" i="1"/>
  <c r="AD17" i="1" s="1"/>
  <c r="NE113" i="1"/>
  <c r="MG113" i="1"/>
  <c r="LI113" i="1"/>
  <c r="KK113" i="1"/>
  <c r="JM113" i="1"/>
  <c r="IO113" i="1"/>
  <c r="NE20" i="1"/>
  <c r="MG20" i="1"/>
  <c r="LI20" i="1"/>
  <c r="KK20" i="1"/>
  <c r="JM20" i="1"/>
  <c r="IO20" i="1"/>
  <c r="AH178" i="1"/>
  <c r="OB178" i="1"/>
  <c r="YL178" i="1" s="1"/>
  <c r="NE180" i="1"/>
  <c r="MG180" i="1"/>
  <c r="LI180" i="1"/>
  <c r="KK180" i="1"/>
  <c r="JM180" i="1"/>
  <c r="IO180" i="1"/>
  <c r="DX141" i="1"/>
  <c r="YS141" i="1" s="1"/>
  <c r="OB106" i="1"/>
  <c r="YL106" i="1" s="1"/>
  <c r="NE124" i="1"/>
  <c r="MG124" i="1"/>
  <c r="LI124" i="1"/>
  <c r="KK124" i="1"/>
  <c r="JM124" i="1"/>
  <c r="IO124" i="1"/>
  <c r="NE208" i="1"/>
  <c r="MG208" i="1"/>
  <c r="LI208" i="1"/>
  <c r="KK208" i="1"/>
  <c r="JM208" i="1"/>
  <c r="IO208" i="1"/>
  <c r="NE151" i="1"/>
  <c r="MG151" i="1"/>
  <c r="LI151" i="1"/>
  <c r="KK151" i="1"/>
  <c r="JM151" i="1"/>
  <c r="IO151" i="1"/>
  <c r="NE25" i="1"/>
  <c r="MG25" i="1"/>
  <c r="LI25" i="1"/>
  <c r="KK25" i="1"/>
  <c r="JM25" i="1"/>
  <c r="IO25" i="1"/>
  <c r="NE149" i="1"/>
  <c r="MG149" i="1"/>
  <c r="LI149" i="1"/>
  <c r="KK149" i="1"/>
  <c r="JM149" i="1"/>
  <c r="IO149" i="1"/>
  <c r="NE154" i="1"/>
  <c r="MG154" i="1"/>
  <c r="LI154" i="1"/>
  <c r="KK154" i="1"/>
  <c r="JM154" i="1"/>
  <c r="IO154" i="1"/>
  <c r="AH119" i="1"/>
  <c r="OB119" i="1"/>
  <c r="YL119" i="1" s="1"/>
  <c r="NE59" i="1"/>
  <c r="MG59" i="1"/>
  <c r="LI59" i="1"/>
  <c r="KK59" i="1"/>
  <c r="JM59" i="1"/>
  <c r="IO59" i="1"/>
  <c r="NE182" i="1"/>
  <c r="MG182" i="1"/>
  <c r="LI182" i="1"/>
  <c r="KK182" i="1"/>
  <c r="JM182" i="1"/>
  <c r="IO182" i="1"/>
  <c r="AH31" i="1"/>
  <c r="OB31" i="1"/>
  <c r="YL31" i="1" s="1"/>
  <c r="YT31" i="1" s="1"/>
  <c r="NE115" i="1"/>
  <c r="MG115" i="1"/>
  <c r="LI115" i="1"/>
  <c r="KK115" i="1"/>
  <c r="JM115" i="1"/>
  <c r="IO115" i="1"/>
  <c r="GS115" i="1"/>
  <c r="AC115" i="1" s="1"/>
  <c r="FU115" i="1"/>
  <c r="HQ115" i="1"/>
  <c r="AE115" i="1" s="1"/>
  <c r="NE87" i="1"/>
  <c r="MG87" i="1"/>
  <c r="LI87" i="1"/>
  <c r="KK87" i="1"/>
  <c r="JM87" i="1"/>
  <c r="IO87" i="1"/>
  <c r="FU87" i="1"/>
  <c r="AB87" i="1" s="1"/>
  <c r="GS87" i="1"/>
  <c r="AD87" i="1" s="1"/>
  <c r="HQ87" i="1"/>
  <c r="NE160" i="1"/>
  <c r="MG160" i="1"/>
  <c r="LI160" i="1"/>
  <c r="KK160" i="1"/>
  <c r="JM160" i="1"/>
  <c r="IO160" i="1"/>
  <c r="HQ160" i="1"/>
  <c r="AF160" i="1" s="1"/>
  <c r="GS160" i="1"/>
  <c r="FU160" i="1"/>
  <c r="NE57" i="1"/>
  <c r="MG57" i="1"/>
  <c r="LI57" i="1"/>
  <c r="KK57" i="1"/>
  <c r="JM57" i="1"/>
  <c r="IO57" i="1"/>
  <c r="GS57" i="1"/>
  <c r="HQ57" i="1"/>
  <c r="FU57" i="1"/>
  <c r="NE120" i="1"/>
  <c r="MG120" i="1"/>
  <c r="LI120" i="1"/>
  <c r="KK120" i="1"/>
  <c r="JM120" i="1"/>
  <c r="IO120" i="1"/>
  <c r="HQ120" i="1"/>
  <c r="GS120" i="1"/>
  <c r="FU120" i="1"/>
  <c r="NE166" i="1"/>
  <c r="MG166" i="1"/>
  <c r="LI166" i="1"/>
  <c r="KK166" i="1"/>
  <c r="JM166" i="1"/>
  <c r="IO166" i="1"/>
  <c r="GS166" i="1"/>
  <c r="FU166" i="1"/>
  <c r="HQ166" i="1"/>
  <c r="NE169" i="1"/>
  <c r="MG169" i="1"/>
  <c r="LI169" i="1"/>
  <c r="KK169" i="1"/>
  <c r="JM169" i="1"/>
  <c r="IO169" i="1"/>
  <c r="GS169" i="1"/>
  <c r="HQ169" i="1"/>
  <c r="FU169" i="1"/>
  <c r="NE45" i="1"/>
  <c r="MG45" i="1"/>
  <c r="LI45" i="1"/>
  <c r="JM45" i="1"/>
  <c r="KK45" i="1"/>
  <c r="IO45" i="1"/>
  <c r="FU45" i="1"/>
  <c r="AB45" i="1" s="1"/>
  <c r="HQ45" i="1"/>
  <c r="GS45" i="1"/>
  <c r="AD45" i="1" s="1"/>
  <c r="NE30" i="1"/>
  <c r="MG30" i="1"/>
  <c r="LI30" i="1"/>
  <c r="JM30" i="1"/>
  <c r="KK30" i="1"/>
  <c r="IO30" i="1"/>
  <c r="HQ30" i="1"/>
  <c r="GS30" i="1"/>
  <c r="FU30" i="1"/>
  <c r="AB50" i="1"/>
  <c r="NE147" i="1"/>
  <c r="MG147" i="1"/>
  <c r="LI147" i="1"/>
  <c r="KK147" i="1"/>
  <c r="JM147" i="1"/>
  <c r="IO147" i="1"/>
  <c r="NE207" i="1"/>
  <c r="MG207" i="1"/>
  <c r="LI207" i="1"/>
  <c r="KK207" i="1"/>
  <c r="JM207" i="1"/>
  <c r="IO207" i="1"/>
  <c r="NE171" i="1"/>
  <c r="MG171" i="1"/>
  <c r="LI171" i="1"/>
  <c r="KK171" i="1"/>
  <c r="JM171" i="1"/>
  <c r="IO171" i="1"/>
  <c r="AB81" i="1"/>
  <c r="AB36" i="1"/>
  <c r="NE139" i="1"/>
  <c r="MG139" i="1"/>
  <c r="LI139" i="1"/>
  <c r="KK139" i="1"/>
  <c r="JM139" i="1"/>
  <c r="IO139" i="1"/>
  <c r="NE165" i="1"/>
  <c r="MG165" i="1"/>
  <c r="LI165" i="1"/>
  <c r="KK165" i="1"/>
  <c r="JM165" i="1"/>
  <c r="IO165" i="1"/>
  <c r="NE100" i="1"/>
  <c r="MG100" i="1"/>
  <c r="LI100" i="1"/>
  <c r="KK100" i="1"/>
  <c r="JM100" i="1"/>
  <c r="IO100" i="1"/>
  <c r="NE126" i="1"/>
  <c r="MG126" i="1"/>
  <c r="LI126" i="1"/>
  <c r="KK126" i="1"/>
  <c r="JM126" i="1"/>
  <c r="IO126" i="1"/>
  <c r="AH157" i="1"/>
  <c r="OB157" i="1"/>
  <c r="YL157" i="1" s="1"/>
  <c r="NE28" i="1"/>
  <c r="MG28" i="1"/>
  <c r="LI28" i="1"/>
  <c r="KK28" i="1"/>
  <c r="JM28" i="1"/>
  <c r="IO28" i="1"/>
  <c r="AA181" i="1"/>
  <c r="AB191" i="1"/>
  <c r="AA157" i="1"/>
  <c r="NE24" i="1"/>
  <c r="MG24" i="1"/>
  <c r="LI24" i="1"/>
  <c r="KK24" i="1"/>
  <c r="JM24" i="1"/>
  <c r="IO24" i="1"/>
  <c r="NE203" i="1"/>
  <c r="MG203" i="1"/>
  <c r="LI203" i="1"/>
  <c r="KK203" i="1"/>
  <c r="JM203" i="1"/>
  <c r="IO203" i="1"/>
  <c r="NE206" i="1"/>
  <c r="MG206" i="1"/>
  <c r="LI206" i="1"/>
  <c r="KK206" i="1"/>
  <c r="JM206" i="1"/>
  <c r="IO206" i="1"/>
  <c r="NE143" i="1"/>
  <c r="MG143" i="1"/>
  <c r="LI143" i="1"/>
  <c r="KK143" i="1"/>
  <c r="JM143" i="1"/>
  <c r="IO143" i="1"/>
  <c r="AB44" i="1"/>
  <c r="NE116" i="1"/>
  <c r="MG116" i="1"/>
  <c r="LI116" i="1"/>
  <c r="KK116" i="1"/>
  <c r="JM116" i="1"/>
  <c r="IO116" i="1"/>
  <c r="NE178" i="1"/>
  <c r="MG178" i="1"/>
  <c r="LI178" i="1"/>
  <c r="KK178" i="1"/>
  <c r="JM178" i="1"/>
  <c r="IO178" i="1"/>
  <c r="NE119" i="1"/>
  <c r="MG119" i="1"/>
  <c r="LI119" i="1"/>
  <c r="KK119" i="1"/>
  <c r="JM119" i="1"/>
  <c r="IO119" i="1"/>
  <c r="NE187" i="1"/>
  <c r="MG187" i="1"/>
  <c r="LI187" i="1"/>
  <c r="KK187" i="1"/>
  <c r="JM187" i="1"/>
  <c r="IO187" i="1"/>
  <c r="NE185" i="1"/>
  <c r="MG185" i="1"/>
  <c r="LI185" i="1"/>
  <c r="KK185" i="1"/>
  <c r="JM185" i="1"/>
  <c r="IO185" i="1"/>
  <c r="NE202" i="1"/>
  <c r="MG202" i="1"/>
  <c r="LI202" i="1"/>
  <c r="KK202" i="1"/>
  <c r="JM202" i="1"/>
  <c r="IO202" i="1"/>
  <c r="NE76" i="1"/>
  <c r="MG76" i="1"/>
  <c r="LI76" i="1"/>
  <c r="KK76" i="1"/>
  <c r="JM76" i="1"/>
  <c r="IO76" i="1"/>
  <c r="NE37" i="1"/>
  <c r="MG37" i="1"/>
  <c r="LI37" i="1"/>
  <c r="JM37" i="1"/>
  <c r="KK37" i="1"/>
  <c r="IO37" i="1"/>
  <c r="NE72" i="1"/>
  <c r="MG72" i="1"/>
  <c r="LI72" i="1"/>
  <c r="KK72" i="1"/>
  <c r="JM72" i="1"/>
  <c r="IO72" i="1"/>
  <c r="NE80" i="1"/>
  <c r="MG80" i="1"/>
  <c r="LI80" i="1"/>
  <c r="KK80" i="1"/>
  <c r="JM80" i="1"/>
  <c r="IO80" i="1"/>
  <c r="NE189" i="1"/>
  <c r="MG189" i="1"/>
  <c r="LI189" i="1"/>
  <c r="KK189" i="1"/>
  <c r="JM189" i="1"/>
  <c r="IO189" i="1"/>
  <c r="NE123" i="1"/>
  <c r="MG123" i="1"/>
  <c r="LI123" i="1"/>
  <c r="KK123" i="1"/>
  <c r="JM123" i="1"/>
  <c r="IO123" i="1"/>
  <c r="GS123" i="1"/>
  <c r="AD123" i="1" s="1"/>
  <c r="FU123" i="1"/>
  <c r="HQ123" i="1"/>
  <c r="NE175" i="1"/>
  <c r="MG175" i="1"/>
  <c r="LI175" i="1"/>
  <c r="KK175" i="1"/>
  <c r="JM175" i="1"/>
  <c r="IO175" i="1"/>
  <c r="GS175" i="1"/>
  <c r="HQ175" i="1"/>
  <c r="FU175" i="1"/>
  <c r="NE210" i="1"/>
  <c r="MG210" i="1"/>
  <c r="LI210" i="1"/>
  <c r="KK210" i="1"/>
  <c r="JM210" i="1"/>
  <c r="IO210" i="1"/>
  <c r="HQ210" i="1"/>
  <c r="GS210" i="1"/>
  <c r="FU210" i="1"/>
  <c r="NE79" i="1"/>
  <c r="MG79" i="1"/>
  <c r="LI79" i="1"/>
  <c r="KK79" i="1"/>
  <c r="JM79" i="1"/>
  <c r="IO79" i="1"/>
  <c r="FU79" i="1"/>
  <c r="GS79" i="1"/>
  <c r="HQ79" i="1"/>
  <c r="AF79" i="1" s="1"/>
  <c r="NE34" i="1"/>
  <c r="MG34" i="1"/>
  <c r="LI34" i="1"/>
  <c r="JM34" i="1"/>
  <c r="KK34" i="1"/>
  <c r="IO34" i="1"/>
  <c r="GS34" i="1"/>
  <c r="FU34" i="1"/>
  <c r="HQ34" i="1"/>
  <c r="NE142" i="1"/>
  <c r="MG142" i="1"/>
  <c r="LI142" i="1"/>
  <c r="KK142" i="1"/>
  <c r="JM142" i="1"/>
  <c r="IO142" i="1"/>
  <c r="GS142" i="1"/>
  <c r="HQ142" i="1"/>
  <c r="FU142" i="1"/>
  <c r="OB55" i="1"/>
  <c r="YL55" i="1" s="1"/>
  <c r="YT55" i="1" s="1"/>
  <c r="AH17" i="1"/>
  <c r="OB17" i="1"/>
  <c r="YL17" i="1" s="1"/>
  <c r="NE131" i="1"/>
  <c r="MG131" i="1"/>
  <c r="LI131" i="1"/>
  <c r="KK131" i="1"/>
  <c r="JM131" i="1"/>
  <c r="IO131" i="1"/>
  <c r="NE104" i="1"/>
  <c r="MG104" i="1"/>
  <c r="LI104" i="1"/>
  <c r="KK104" i="1"/>
  <c r="JM104" i="1"/>
  <c r="IO104" i="1"/>
  <c r="NE92" i="1"/>
  <c r="MG92" i="1"/>
  <c r="LI92" i="1"/>
  <c r="KK92" i="1"/>
  <c r="JM92" i="1"/>
  <c r="IO92" i="1"/>
  <c r="NE174" i="1"/>
  <c r="MG174" i="1"/>
  <c r="LI174" i="1"/>
  <c r="KK174" i="1"/>
  <c r="JM174" i="1"/>
  <c r="IO174" i="1"/>
  <c r="NE137" i="1"/>
  <c r="MG137" i="1"/>
  <c r="LI137" i="1"/>
  <c r="KK137" i="1"/>
  <c r="JM137" i="1"/>
  <c r="IO137" i="1"/>
  <c r="NE145" i="1"/>
  <c r="MG145" i="1"/>
  <c r="LI145" i="1"/>
  <c r="KK145" i="1"/>
  <c r="JM145" i="1"/>
  <c r="IO145" i="1"/>
  <c r="NE33" i="1"/>
  <c r="MG33" i="1"/>
  <c r="LI33" i="1"/>
  <c r="JM33" i="1"/>
  <c r="IO33" i="1"/>
  <c r="KK33" i="1"/>
  <c r="AH83" i="1"/>
  <c r="OB83" i="1"/>
  <c r="YL83" i="1" s="1"/>
  <c r="NE67" i="1"/>
  <c r="MG67" i="1"/>
  <c r="LI67" i="1"/>
  <c r="KK67" i="1"/>
  <c r="JM67" i="1"/>
  <c r="IO67" i="1"/>
  <c r="HQ67" i="1"/>
  <c r="GS67" i="1"/>
  <c r="FU67" i="1"/>
  <c r="NE93" i="1"/>
  <c r="MG93" i="1"/>
  <c r="LI93" i="1"/>
  <c r="KK93" i="1"/>
  <c r="JM93" i="1"/>
  <c r="IO93" i="1"/>
  <c r="HQ93" i="1"/>
  <c r="GS93" i="1"/>
  <c r="FU93" i="1"/>
  <c r="NE192" i="1"/>
  <c r="MG192" i="1"/>
  <c r="LI192" i="1"/>
  <c r="KK192" i="1"/>
  <c r="JM192" i="1"/>
  <c r="IO192" i="1"/>
  <c r="HQ192" i="1"/>
  <c r="GS192" i="1"/>
  <c r="FU192" i="1"/>
  <c r="NE158" i="1"/>
  <c r="MG158" i="1"/>
  <c r="LI158" i="1"/>
  <c r="KK158" i="1"/>
  <c r="JM158" i="1"/>
  <c r="IO158" i="1"/>
  <c r="GS158" i="1"/>
  <c r="FU158" i="1"/>
  <c r="HQ158" i="1"/>
  <c r="DX37" i="1"/>
  <c r="YS37" i="1" s="1"/>
  <c r="AE36" i="1"/>
  <c r="AG71" i="1"/>
  <c r="EV187" i="1"/>
  <c r="DX177" i="1"/>
  <c r="YS177" i="1" s="1"/>
  <c r="AG30" i="1"/>
  <c r="AF23" i="1"/>
  <c r="EV211" i="1"/>
  <c r="AG133" i="1"/>
  <c r="DX209" i="1"/>
  <c r="YS209" i="1" s="1"/>
  <c r="EV129" i="1"/>
  <c r="DX194" i="1"/>
  <c r="YS194" i="1" s="1"/>
  <c r="DX132" i="1"/>
  <c r="DX201" i="1"/>
  <c r="DX87" i="1"/>
  <c r="EV96" i="1"/>
  <c r="AA98" i="1"/>
  <c r="FU182" i="1"/>
  <c r="HQ182" i="1"/>
  <c r="GS182" i="1"/>
  <c r="DX108" i="1"/>
  <c r="DX112" i="1"/>
  <c r="YS112" i="1" s="1"/>
  <c r="EV53" i="1"/>
  <c r="GS189" i="1"/>
  <c r="FU189" i="1"/>
  <c r="HQ189" i="1"/>
  <c r="AF189" i="1" s="1"/>
  <c r="DX100" i="1"/>
  <c r="AG17" i="1"/>
  <c r="AE27" i="1"/>
  <c r="AD51" i="1"/>
  <c r="AB167" i="1"/>
  <c r="AB140" i="1"/>
  <c r="AC167" i="1"/>
  <c r="DX45" i="1"/>
  <c r="AD82" i="1"/>
  <c r="HQ80" i="1"/>
  <c r="GS80" i="1"/>
  <c r="FU80" i="1"/>
  <c r="GS37" i="1"/>
  <c r="FU37" i="1"/>
  <c r="HQ37" i="1"/>
  <c r="HQ119" i="1"/>
  <c r="FU119" i="1"/>
  <c r="GS119" i="1"/>
  <c r="HQ185" i="1"/>
  <c r="AF185" i="1" s="1"/>
  <c r="FU185" i="1"/>
  <c r="GS185" i="1"/>
  <c r="EV60" i="1"/>
  <c r="AB60" i="1" s="1"/>
  <c r="GS149" i="1"/>
  <c r="FU149" i="1"/>
  <c r="HQ149" i="1"/>
  <c r="GS154" i="1"/>
  <c r="FU154" i="1"/>
  <c r="HQ154" i="1"/>
  <c r="AE82" i="1"/>
  <c r="FU187" i="1"/>
  <c r="GS187" i="1"/>
  <c r="HQ187" i="1"/>
  <c r="HQ202" i="1"/>
  <c r="FU202" i="1"/>
  <c r="GS202" i="1"/>
  <c r="FU76" i="1"/>
  <c r="HQ76" i="1"/>
  <c r="GS76" i="1"/>
  <c r="HQ72" i="1"/>
  <c r="GS72" i="1"/>
  <c r="FU72" i="1"/>
  <c r="AE140" i="1"/>
  <c r="GS59" i="1"/>
  <c r="AD59" i="1" s="1"/>
  <c r="FU59" i="1"/>
  <c r="HQ59" i="1"/>
  <c r="AG59" i="1"/>
  <c r="AF47" i="1"/>
  <c r="AD47" i="1"/>
  <c r="AB47" i="1"/>
  <c r="AH47" i="1"/>
  <c r="AH126" i="1"/>
  <c r="AD110" i="1"/>
  <c r="AH110" i="1"/>
  <c r="AG113" i="1"/>
  <c r="AB19" i="1"/>
  <c r="AA19" i="1"/>
  <c r="AC75" i="1"/>
  <c r="AG75" i="1"/>
  <c r="AG91" i="1"/>
  <c r="AE91" i="1"/>
  <c r="AC91" i="1"/>
  <c r="AA91" i="1"/>
  <c r="AF64" i="1"/>
  <c r="AH64" i="1"/>
  <c r="AB64" i="1"/>
  <c r="AD64" i="1"/>
  <c r="AA103" i="1"/>
  <c r="AB103" i="1"/>
  <c r="AC146" i="1"/>
  <c r="AG208" i="1"/>
  <c r="AF85" i="1"/>
  <c r="AE85" i="1"/>
  <c r="AC118" i="1"/>
  <c r="AD118" i="1"/>
  <c r="AF102" i="1"/>
  <c r="AH102" i="1"/>
  <c r="AD128" i="1"/>
  <c r="AC128" i="1"/>
  <c r="AB114" i="1"/>
  <c r="AF114" i="1"/>
  <c r="AH114" i="1"/>
  <c r="AD114" i="1"/>
  <c r="AE66" i="1"/>
  <c r="AF66" i="1"/>
  <c r="AF89" i="1"/>
  <c r="AF138" i="1"/>
  <c r="AE138" i="1"/>
  <c r="AA43" i="1"/>
  <c r="AB43" i="1"/>
  <c r="AH147" i="1"/>
  <c r="AE83" i="1"/>
  <c r="AF83" i="1"/>
  <c r="AF26" i="1"/>
  <c r="AE26" i="1"/>
  <c r="AH185" i="1"/>
  <c r="AB74" i="1"/>
  <c r="AD74" i="1"/>
  <c r="AF74" i="1"/>
  <c r="AH74" i="1"/>
  <c r="AH204" i="1"/>
  <c r="AD204" i="1"/>
  <c r="AB204" i="1"/>
  <c r="AF204" i="1"/>
  <c r="AH52" i="1"/>
  <c r="AF52" i="1"/>
  <c r="AD52" i="1"/>
  <c r="AB52" i="1"/>
  <c r="AH200" i="1"/>
  <c r="AA53" i="1"/>
  <c r="AG53" i="1"/>
  <c r="AB58" i="1"/>
  <c r="AA58" i="1"/>
  <c r="AG79" i="1"/>
  <c r="AC40" i="1"/>
  <c r="AD40" i="1"/>
  <c r="AH108" i="1"/>
  <c r="AA179" i="1"/>
  <c r="AB179" i="1"/>
  <c r="AE63" i="1"/>
  <c r="AF63" i="1"/>
  <c r="AH160" i="1"/>
  <c r="AF164" i="1"/>
  <c r="AH164" i="1"/>
  <c r="AD164" i="1"/>
  <c r="AB164" i="1"/>
  <c r="AG20" i="1"/>
  <c r="AF99" i="1"/>
  <c r="AB99" i="1"/>
  <c r="AD99" i="1"/>
  <c r="AH99" i="1"/>
  <c r="AA78" i="1"/>
  <c r="AB78" i="1"/>
  <c r="AH206" i="1"/>
  <c r="AF69" i="1"/>
  <c r="AE69" i="1"/>
  <c r="AC35" i="1"/>
  <c r="AF156" i="1"/>
  <c r="AE156" i="1"/>
  <c r="HQ104" i="1"/>
  <c r="GS104" i="1"/>
  <c r="FU104" i="1"/>
  <c r="GS92" i="1"/>
  <c r="FU92" i="1"/>
  <c r="HQ92" i="1"/>
  <c r="HQ174" i="1"/>
  <c r="GS174" i="1"/>
  <c r="FU174" i="1"/>
  <c r="AG106" i="1"/>
  <c r="AF140" i="1"/>
  <c r="AG82" i="1"/>
  <c r="AG55" i="1"/>
  <c r="HQ137" i="1"/>
  <c r="GS137" i="1"/>
  <c r="FU137" i="1"/>
  <c r="AA140" i="1"/>
  <c r="AF167" i="1"/>
  <c r="HQ178" i="1"/>
  <c r="GS178" i="1"/>
  <c r="FU178" i="1"/>
  <c r="AA167" i="1"/>
  <c r="AC36" i="1"/>
  <c r="AB82" i="1"/>
  <c r="AB55" i="1"/>
  <c r="AC110" i="1"/>
  <c r="AH51" i="1"/>
  <c r="AG98" i="1"/>
  <c r="AD23" i="1"/>
  <c r="AB157" i="1"/>
  <c r="AC95" i="1"/>
  <c r="AA70" i="1"/>
  <c r="AE44" i="1"/>
  <c r="AF181" i="1"/>
  <c r="AC191" i="1"/>
  <c r="AE50" i="1"/>
  <c r="AC27" i="1"/>
  <c r="AE122" i="1"/>
  <c r="AF122" i="1"/>
  <c r="AH113" i="1"/>
  <c r="AC19" i="1"/>
  <c r="AD19" i="1"/>
  <c r="AB32" i="1"/>
  <c r="AA32" i="1"/>
  <c r="AH75" i="1"/>
  <c r="AF75" i="1"/>
  <c r="AD75" i="1"/>
  <c r="AF91" i="1"/>
  <c r="AH91" i="1"/>
  <c r="AD91" i="1"/>
  <c r="AB91" i="1"/>
  <c r="AA186" i="1"/>
  <c r="AD141" i="1"/>
  <c r="AH141" i="1"/>
  <c r="AB141" i="1"/>
  <c r="AF141" i="1"/>
  <c r="AD103" i="1"/>
  <c r="AC103" i="1"/>
  <c r="AH208" i="1"/>
  <c r="AA211" i="1"/>
  <c r="AE211" i="1"/>
  <c r="AE118" i="1"/>
  <c r="AF118" i="1"/>
  <c r="AA127" i="1"/>
  <c r="AB127" i="1"/>
  <c r="AB27" i="1"/>
  <c r="AF27" i="1"/>
  <c r="AH27" i="1"/>
  <c r="AD27" i="1"/>
  <c r="AE94" i="1"/>
  <c r="AG94" i="1"/>
  <c r="AC94" i="1"/>
  <c r="AA94" i="1"/>
  <c r="AF128" i="1"/>
  <c r="AE128" i="1"/>
  <c r="AG145" i="1"/>
  <c r="AA188" i="1"/>
  <c r="AB188" i="1"/>
  <c r="AB190" i="1"/>
  <c r="AA190" i="1"/>
  <c r="AG48" i="1"/>
  <c r="AC48" i="1"/>
  <c r="AA48" i="1"/>
  <c r="AE48" i="1"/>
  <c r="AG171" i="1"/>
  <c r="AD81" i="1"/>
  <c r="AC81" i="1"/>
  <c r="AA77" i="1"/>
  <c r="AB77" i="1"/>
  <c r="AD43" i="1"/>
  <c r="AC43" i="1"/>
  <c r="AG189" i="1"/>
  <c r="AA18" i="1"/>
  <c r="AB18" i="1"/>
  <c r="AG193" i="1"/>
  <c r="AA129" i="1"/>
  <c r="AE129" i="1"/>
  <c r="AG129" i="1"/>
  <c r="AC129" i="1"/>
  <c r="AD58" i="1"/>
  <c r="AC58" i="1"/>
  <c r="AH79" i="1"/>
  <c r="AE40" i="1"/>
  <c r="AF40" i="1"/>
  <c r="AG162" i="1"/>
  <c r="AH100" i="1"/>
  <c r="AA111" i="1"/>
  <c r="AC179" i="1"/>
  <c r="AD179" i="1"/>
  <c r="AA161" i="1"/>
  <c r="AB161" i="1"/>
  <c r="AC117" i="1"/>
  <c r="AG143" i="1"/>
  <c r="AH20" i="1"/>
  <c r="AC78" i="1"/>
  <c r="AD78" i="1"/>
  <c r="AA73" i="1"/>
  <c r="AB73" i="1"/>
  <c r="AD90" i="1"/>
  <c r="AA35" i="1"/>
  <c r="AH140" i="1"/>
  <c r="AA82" i="1"/>
  <c r="FU84" i="1"/>
  <c r="HQ84" i="1"/>
  <c r="GS84" i="1"/>
  <c r="AG140" i="1"/>
  <c r="AH167" i="1"/>
  <c r="HQ145" i="1"/>
  <c r="GS145" i="1"/>
  <c r="FU145" i="1"/>
  <c r="AG167" i="1"/>
  <c r="AD106" i="1"/>
  <c r="AA36" i="1"/>
  <c r="AH82" i="1"/>
  <c r="AH55" i="1"/>
  <c r="AG110" i="1"/>
  <c r="AF51" i="1"/>
  <c r="AE98" i="1"/>
  <c r="AB23" i="1"/>
  <c r="AE95" i="1"/>
  <c r="AE191" i="1"/>
  <c r="AC50" i="1"/>
  <c r="AA81" i="1"/>
  <c r="AA27" i="1"/>
  <c r="AE31" i="1"/>
  <c r="AF31" i="1"/>
  <c r="AF201" i="1"/>
  <c r="AH201" i="1"/>
  <c r="AD201" i="1"/>
  <c r="AB201" i="1"/>
  <c r="AB39" i="1"/>
  <c r="AA39" i="1"/>
  <c r="AA122" i="1"/>
  <c r="AB122" i="1"/>
  <c r="AD39" i="1"/>
  <c r="AC39" i="1"/>
  <c r="AC205" i="1"/>
  <c r="AA60" i="1"/>
  <c r="AC60" i="1"/>
  <c r="AG60" i="1"/>
  <c r="AE60" i="1"/>
  <c r="AA109" i="1"/>
  <c r="AE19" i="1"/>
  <c r="AF19" i="1"/>
  <c r="AC32" i="1"/>
  <c r="AD32" i="1"/>
  <c r="AF194" i="1"/>
  <c r="AD194" i="1"/>
  <c r="AH194" i="1"/>
  <c r="AB194" i="1"/>
  <c r="AE103" i="1"/>
  <c r="AF103" i="1"/>
  <c r="AD85" i="1"/>
  <c r="AC85" i="1"/>
  <c r="AC127" i="1"/>
  <c r="AD127" i="1"/>
  <c r="AD94" i="1"/>
  <c r="AF94" i="1"/>
  <c r="AH94" i="1"/>
  <c r="AB94" i="1"/>
  <c r="AH145" i="1"/>
  <c r="AC188" i="1"/>
  <c r="AD188" i="1"/>
  <c r="AB66" i="1"/>
  <c r="AA66" i="1"/>
  <c r="AC190" i="1"/>
  <c r="AD190" i="1"/>
  <c r="AF22" i="1"/>
  <c r="AD22" i="1"/>
  <c r="AB22" i="1"/>
  <c r="AH22" i="1"/>
  <c r="AD48" i="1"/>
  <c r="AH48" i="1"/>
  <c r="AF48" i="1"/>
  <c r="AB48" i="1"/>
  <c r="AH171" i="1"/>
  <c r="AB98" i="1"/>
  <c r="AD98" i="1"/>
  <c r="AF98" i="1"/>
  <c r="AH98" i="1"/>
  <c r="AA138" i="1"/>
  <c r="AB138" i="1"/>
  <c r="AC130" i="1"/>
  <c r="AF81" i="1"/>
  <c r="AE81" i="1"/>
  <c r="AH151" i="1"/>
  <c r="AD77" i="1"/>
  <c r="AC77" i="1"/>
  <c r="AF43" i="1"/>
  <c r="AE43" i="1"/>
  <c r="AH189" i="1"/>
  <c r="AE101" i="1"/>
  <c r="AG131" i="1"/>
  <c r="AB83" i="1"/>
  <c r="AA83" i="1"/>
  <c r="AD18" i="1"/>
  <c r="AC18" i="1"/>
  <c r="AA26" i="1"/>
  <c r="AB26" i="1"/>
  <c r="AH209" i="1"/>
  <c r="AD209" i="1"/>
  <c r="AB209" i="1"/>
  <c r="AF209" i="1"/>
  <c r="AH193" i="1"/>
  <c r="AE51" i="1"/>
  <c r="AA51" i="1"/>
  <c r="AC51" i="1"/>
  <c r="AG51" i="1"/>
  <c r="AG180" i="1"/>
  <c r="AE58" i="1"/>
  <c r="AF58" i="1"/>
  <c r="AD198" i="1"/>
  <c r="AH198" i="1"/>
  <c r="AB198" i="1"/>
  <c r="AF198" i="1"/>
  <c r="AA170" i="1"/>
  <c r="AH162" i="1"/>
  <c r="AF179" i="1"/>
  <c r="AE179" i="1"/>
  <c r="AD161" i="1"/>
  <c r="AC161" i="1"/>
  <c r="AA63" i="1"/>
  <c r="AB63" i="1"/>
  <c r="AE173" i="1"/>
  <c r="AG173" i="1"/>
  <c r="AC176" i="1"/>
  <c r="AH143" i="1"/>
  <c r="AE78" i="1"/>
  <c r="AF78" i="1"/>
  <c r="AB69" i="1"/>
  <c r="AA69" i="1"/>
  <c r="AD73" i="1"/>
  <c r="AC73" i="1"/>
  <c r="AF90" i="1"/>
  <c r="AA156" i="1"/>
  <c r="AB156" i="1"/>
  <c r="AD140" i="1"/>
  <c r="AC82" i="1"/>
  <c r="AC140" i="1"/>
  <c r="AD167" i="1"/>
  <c r="HQ165" i="1"/>
  <c r="GS165" i="1"/>
  <c r="FU165" i="1"/>
  <c r="FU33" i="1"/>
  <c r="HQ33" i="1"/>
  <c r="GS33" i="1"/>
  <c r="AE167" i="1"/>
  <c r="HQ100" i="1"/>
  <c r="GS100" i="1"/>
  <c r="FU100" i="1"/>
  <c r="HQ126" i="1"/>
  <c r="GS126" i="1"/>
  <c r="FU126" i="1"/>
  <c r="AH106" i="1"/>
  <c r="AG178" i="1"/>
  <c r="AF82" i="1"/>
  <c r="AB51" i="1"/>
  <c r="AA205" i="1"/>
  <c r="AC98" i="1"/>
  <c r="AH23" i="1"/>
  <c r="AF157" i="1"/>
  <c r="AC70" i="1"/>
  <c r="AA44" i="1"/>
  <c r="AE190" i="1"/>
  <c r="AD181" i="1"/>
  <c r="AA50" i="1"/>
  <c r="AC31" i="1"/>
  <c r="AD31" i="1"/>
  <c r="AH59" i="1"/>
  <c r="AB31" i="1"/>
  <c r="AA31" i="1"/>
  <c r="AC122" i="1"/>
  <c r="AD122" i="1"/>
  <c r="AG96" i="1"/>
  <c r="AB112" i="1"/>
  <c r="AF112" i="1"/>
  <c r="AD112" i="1"/>
  <c r="AH112" i="1"/>
  <c r="AF39" i="1"/>
  <c r="AE39" i="1"/>
  <c r="AC47" i="1"/>
  <c r="AG47" i="1"/>
  <c r="AA47" i="1"/>
  <c r="AE47" i="1"/>
  <c r="AE205" i="1"/>
  <c r="AG126" i="1"/>
  <c r="AH87" i="1"/>
  <c r="AA23" i="1"/>
  <c r="AE23" i="1"/>
  <c r="AC23" i="1"/>
  <c r="AG23" i="1"/>
  <c r="AE62" i="1"/>
  <c r="AE32" i="1"/>
  <c r="AF32" i="1"/>
  <c r="AG64" i="1"/>
  <c r="AH177" i="1"/>
  <c r="AH45" i="1"/>
  <c r="AA85" i="1"/>
  <c r="AB85" i="1"/>
  <c r="AB118" i="1"/>
  <c r="AA118" i="1"/>
  <c r="AE127" i="1"/>
  <c r="AF127" i="1"/>
  <c r="AG102" i="1"/>
  <c r="AE102" i="1"/>
  <c r="AA102" i="1"/>
  <c r="AA128" i="1"/>
  <c r="AB128" i="1"/>
  <c r="AC114" i="1"/>
  <c r="AE114" i="1"/>
  <c r="AA114" i="1"/>
  <c r="AG114" i="1"/>
  <c r="AE188" i="1"/>
  <c r="AF188" i="1"/>
  <c r="AD66" i="1"/>
  <c r="AC66" i="1"/>
  <c r="AA22" i="1"/>
  <c r="AG22" i="1"/>
  <c r="AC22" i="1"/>
  <c r="AE22" i="1"/>
  <c r="AD89" i="1"/>
  <c r="AC138" i="1"/>
  <c r="AD138" i="1"/>
  <c r="AE77" i="1"/>
  <c r="AF77" i="1"/>
  <c r="AG147" i="1"/>
  <c r="AH131" i="1"/>
  <c r="AC83" i="1"/>
  <c r="AD83" i="1"/>
  <c r="AE18" i="1"/>
  <c r="AF18" i="1"/>
  <c r="AD26" i="1"/>
  <c r="AC26" i="1"/>
  <c r="AG185" i="1"/>
  <c r="AG74" i="1"/>
  <c r="AC74" i="1"/>
  <c r="AE74" i="1"/>
  <c r="AA74" i="1"/>
  <c r="AG204" i="1"/>
  <c r="AA204" i="1"/>
  <c r="AC204" i="1"/>
  <c r="AE204" i="1"/>
  <c r="AE52" i="1"/>
  <c r="AA52" i="1"/>
  <c r="AC52" i="1"/>
  <c r="AG52" i="1"/>
  <c r="AG200" i="1"/>
  <c r="AH180" i="1"/>
  <c r="AD132" i="1"/>
  <c r="AH132" i="1"/>
  <c r="AB132" i="1"/>
  <c r="AF132" i="1"/>
  <c r="AB40" i="1"/>
  <c r="AA40" i="1"/>
  <c r="AD170" i="1"/>
  <c r="AE161" i="1"/>
  <c r="AF161" i="1"/>
  <c r="AD63" i="1"/>
  <c r="AC63" i="1"/>
  <c r="AF173" i="1"/>
  <c r="AH173" i="1"/>
  <c r="AD173" i="1"/>
  <c r="AG160" i="1"/>
  <c r="AC164" i="1"/>
  <c r="AE164" i="1"/>
  <c r="AA164" i="1"/>
  <c r="AG164" i="1"/>
  <c r="AC99" i="1"/>
  <c r="AG99" i="1"/>
  <c r="AE99" i="1"/>
  <c r="AA99" i="1"/>
  <c r="AG206" i="1"/>
  <c r="AD69" i="1"/>
  <c r="AC69" i="1"/>
  <c r="AE73" i="1"/>
  <c r="AF73" i="1"/>
  <c r="AD156" i="1"/>
  <c r="AC156" i="1"/>
  <c r="HQ116" i="1"/>
  <c r="GS116" i="1"/>
  <c r="FU116" i="1"/>
  <c r="AF36" i="1"/>
  <c r="HQ25" i="1"/>
  <c r="GS25" i="1"/>
  <c r="FU25" i="1"/>
  <c r="AD157" i="1"/>
  <c r="AA95" i="1"/>
  <c r="AE70" i="1"/>
  <c r="AC44" i="1"/>
  <c r="AB181" i="1"/>
  <c r="AA191" i="1"/>
  <c r="AG27" i="1"/>
  <c r="AG151" i="1"/>
  <c r="EV158" i="1"/>
  <c r="DX158" i="1"/>
  <c r="EV104" i="1"/>
  <c r="DX104" i="1"/>
  <c r="HQ203" i="1"/>
  <c r="GS203" i="1"/>
  <c r="FU203" i="1"/>
  <c r="EV57" i="1"/>
  <c r="DX57" i="1"/>
  <c r="HQ152" i="1"/>
  <c r="FU152" i="1"/>
  <c r="GS152" i="1"/>
  <c r="HQ207" i="1"/>
  <c r="GS207" i="1"/>
  <c r="FU207" i="1"/>
  <c r="HQ20" i="1"/>
  <c r="GS20" i="1"/>
  <c r="FU20" i="1"/>
  <c r="HQ147" i="1"/>
  <c r="GS147" i="1"/>
  <c r="FU147" i="1"/>
  <c r="HQ183" i="1"/>
  <c r="GS183" i="1"/>
  <c r="FU183" i="1"/>
  <c r="EV195" i="1"/>
  <c r="DX195" i="1"/>
  <c r="EV125" i="1"/>
  <c r="DX125" i="1"/>
  <c r="YS125" i="1" s="1"/>
  <c r="EV172" i="1"/>
  <c r="DX172" i="1"/>
  <c r="YS172" i="1" s="1"/>
  <c r="EV84" i="1"/>
  <c r="DX84" i="1"/>
  <c r="DX29" i="1"/>
  <c r="EV29" i="1"/>
  <c r="HQ193" i="1"/>
  <c r="FU193" i="1"/>
  <c r="GS193" i="1"/>
  <c r="HQ135" i="1"/>
  <c r="GS135" i="1"/>
  <c r="FU135" i="1"/>
  <c r="HQ200" i="1"/>
  <c r="GS200" i="1"/>
  <c r="FU200" i="1"/>
  <c r="FU139" i="1"/>
  <c r="GS139" i="1"/>
  <c r="HQ139" i="1"/>
  <c r="HQ28" i="1"/>
  <c r="GS28" i="1"/>
  <c r="FU28" i="1"/>
  <c r="EV144" i="1"/>
  <c r="DX144" i="1"/>
  <c r="YS144" i="1" s="1"/>
  <c r="EV192" i="1"/>
  <c r="DX192" i="1"/>
  <c r="YS192" i="1" s="1"/>
  <c r="EV41" i="1"/>
  <c r="DX41" i="1"/>
  <c r="YS41" i="1" s="1"/>
  <c r="HQ113" i="1"/>
  <c r="GS113" i="1"/>
  <c r="FU113" i="1"/>
  <c r="EV33" i="1"/>
  <c r="DX33" i="1"/>
  <c r="EV25" i="1"/>
  <c r="DX25" i="1"/>
  <c r="YS25" i="1" s="1"/>
  <c r="EV49" i="1"/>
  <c r="DX49" i="1"/>
  <c r="EV152" i="1"/>
  <c r="DX152" i="1"/>
  <c r="YS152" i="1" s="1"/>
  <c r="EV202" i="1"/>
  <c r="DX202" i="1"/>
  <c r="YS202" i="1" s="1"/>
  <c r="HQ171" i="1"/>
  <c r="GS171" i="1"/>
  <c r="FU171" i="1"/>
  <c r="EV197" i="1"/>
  <c r="DX197" i="1"/>
  <c r="HQ124" i="1"/>
  <c r="GS124" i="1"/>
  <c r="FU124" i="1"/>
  <c r="HQ208" i="1"/>
  <c r="GS208" i="1"/>
  <c r="FU208" i="1"/>
  <c r="HQ151" i="1"/>
  <c r="GS151" i="1"/>
  <c r="FU151" i="1"/>
  <c r="HQ24" i="1"/>
  <c r="GS24" i="1"/>
  <c r="FU24" i="1"/>
  <c r="GS180" i="1"/>
  <c r="HQ180" i="1"/>
  <c r="FU180" i="1"/>
  <c r="EV21" i="1"/>
  <c r="DX21" i="1"/>
  <c r="YS21" i="1" s="1"/>
  <c r="EV154" i="1"/>
  <c r="DX154" i="1"/>
  <c r="EV136" i="1"/>
  <c r="DX136" i="1"/>
  <c r="YS136" i="1" s="1"/>
  <c r="GS206" i="1"/>
  <c r="HQ206" i="1"/>
  <c r="FU206" i="1"/>
  <c r="HQ143" i="1"/>
  <c r="GS143" i="1"/>
  <c r="FU143" i="1"/>
  <c r="EV153" i="1"/>
  <c r="DX153" i="1"/>
  <c r="EV148" i="1"/>
  <c r="DX148" i="1"/>
  <c r="EV184" i="1"/>
  <c r="DX184" i="1"/>
  <c r="EV92" i="1"/>
  <c r="DX92" i="1"/>
  <c r="EV168" i="1"/>
  <c r="DX168" i="1"/>
  <c r="HQ131" i="1"/>
  <c r="GS131" i="1"/>
  <c r="FU131" i="1"/>
  <c r="AE176" i="1" l="1"/>
  <c r="SB106" i="1"/>
  <c r="UP106" i="1" s="1"/>
  <c r="SD110" i="1"/>
  <c r="UR110" i="1" s="1"/>
  <c r="SA173" i="1"/>
  <c r="UO173" i="1" s="1"/>
  <c r="SF133" i="1"/>
  <c r="UT133" i="1" s="1"/>
  <c r="PX37" i="1"/>
  <c r="OZ82" i="1"/>
  <c r="PX145" i="1"/>
  <c r="PY60" i="1"/>
  <c r="PX180" i="1"/>
  <c r="RV75" i="1"/>
  <c r="UJ75" i="1" s="1"/>
  <c r="PX74" i="1"/>
  <c r="TC74" i="1" s="1"/>
  <c r="VQ74" i="1" s="1"/>
  <c r="PW197" i="1"/>
  <c r="QU165" i="1"/>
  <c r="SR43" i="1"/>
  <c r="VF43" i="1" s="1"/>
  <c r="PX100" i="1"/>
  <c r="PY192" i="1"/>
  <c r="OZ140" i="1"/>
  <c r="SH140" i="1" s="1"/>
  <c r="UV140" i="1" s="1"/>
  <c r="RT145" i="1"/>
  <c r="RY102" i="1"/>
  <c r="UM102" i="1" s="1"/>
  <c r="QV108" i="1"/>
  <c r="YS60" i="1"/>
  <c r="PX23" i="1"/>
  <c r="RT100" i="1"/>
  <c r="PY53" i="1"/>
  <c r="QV140" i="1"/>
  <c r="SR140" i="1" s="1"/>
  <c r="VF140" i="1" s="1"/>
  <c r="QW45" i="1"/>
  <c r="PY132" i="1"/>
  <c r="AC170" i="1"/>
  <c r="AF117" i="1"/>
  <c r="AC150" i="1"/>
  <c r="SU26" i="1"/>
  <c r="VI26" i="1" s="1"/>
  <c r="PA202" i="1"/>
  <c r="PX147" i="1"/>
  <c r="RZ102" i="1"/>
  <c r="UN102" i="1" s="1"/>
  <c r="RU184" i="1"/>
  <c r="PY144" i="1"/>
  <c r="AD97" i="1"/>
  <c r="AE111" i="1"/>
  <c r="SG107" i="1"/>
  <c r="UU107" i="1" s="1"/>
  <c r="AA146" i="1"/>
  <c r="AF150" i="1"/>
  <c r="AF163" i="1"/>
  <c r="TB128" i="1"/>
  <c r="VP128" i="1" s="1"/>
  <c r="TB26" i="1"/>
  <c r="VP26" i="1" s="1"/>
  <c r="TC127" i="1"/>
  <c r="VQ127" i="1" s="1"/>
  <c r="SQ32" i="1"/>
  <c r="VE32" i="1" s="1"/>
  <c r="SO36" i="1"/>
  <c r="VC36" i="1" s="1"/>
  <c r="SY85" i="1"/>
  <c r="VM85" i="1" s="1"/>
  <c r="AB56" i="1"/>
  <c r="SG54" i="1"/>
  <c r="UU54" i="1" s="1"/>
  <c r="AB97" i="1"/>
  <c r="AB54" i="1"/>
  <c r="RX146" i="1"/>
  <c r="UL146" i="1" s="1"/>
  <c r="SL26" i="1"/>
  <c r="UZ26" i="1" s="1"/>
  <c r="TE85" i="1"/>
  <c r="VS85" i="1" s="1"/>
  <c r="TC36" i="1"/>
  <c r="VQ36" i="1" s="1"/>
  <c r="SG163" i="1"/>
  <c r="UU163" i="1" s="1"/>
  <c r="SR32" i="1"/>
  <c r="VF32" i="1" s="1"/>
  <c r="SQ127" i="1"/>
  <c r="VE127" i="1" s="1"/>
  <c r="SH40" i="1"/>
  <c r="UV40" i="1" s="1"/>
  <c r="SR179" i="1"/>
  <c r="VF179" i="1" s="1"/>
  <c r="QV177" i="1"/>
  <c r="QW158" i="1"/>
  <c r="QV51" i="1"/>
  <c r="SZ51" i="1" s="1"/>
  <c r="VN51" i="1" s="1"/>
  <c r="QW195" i="1"/>
  <c r="QW144" i="1"/>
  <c r="AA133" i="1"/>
  <c r="QU97" i="1"/>
  <c r="SK36" i="1"/>
  <c r="UY36" i="1" s="1"/>
  <c r="SZ191" i="1"/>
  <c r="VN191" i="1" s="1"/>
  <c r="AD107" i="1"/>
  <c r="AF162" i="1"/>
  <c r="AB107" i="1"/>
  <c r="AA75" i="1"/>
  <c r="ST40" i="1"/>
  <c r="VH40" i="1" s="1"/>
  <c r="SC107" i="1"/>
  <c r="UQ107" i="1" s="1"/>
  <c r="SM138" i="1"/>
  <c r="VA138" i="1" s="1"/>
  <c r="TC85" i="1"/>
  <c r="VQ85" i="1" s="1"/>
  <c r="SI85" i="1"/>
  <c r="UW85" i="1" s="1"/>
  <c r="SI36" i="1"/>
  <c r="UW36" i="1" s="1"/>
  <c r="SP26" i="1"/>
  <c r="VD26" i="1" s="1"/>
  <c r="SO50" i="1"/>
  <c r="VC50" i="1" s="1"/>
  <c r="SX128" i="1"/>
  <c r="VL128" i="1" s="1"/>
  <c r="SZ179" i="1"/>
  <c r="VN179" i="1" s="1"/>
  <c r="SK50" i="1"/>
  <c r="UY50" i="1" s="1"/>
  <c r="RT177" i="1"/>
  <c r="RT51" i="1"/>
  <c r="RU195" i="1"/>
  <c r="PA96" i="1"/>
  <c r="PY198" i="1"/>
  <c r="PX206" i="1"/>
  <c r="PX69" i="1"/>
  <c r="AA176" i="1"/>
  <c r="AE199" i="1"/>
  <c r="AE146" i="1"/>
  <c r="AF54" i="1"/>
  <c r="AD54" i="1"/>
  <c r="AF107" i="1"/>
  <c r="SW50" i="1"/>
  <c r="VK50" i="1" s="1"/>
  <c r="SV36" i="1"/>
  <c r="VJ36" i="1" s="1"/>
  <c r="TC138" i="1"/>
  <c r="VQ138" i="1" s="1"/>
  <c r="SM127" i="1"/>
  <c r="VA127" i="1" s="1"/>
  <c r="TD36" i="1"/>
  <c r="VR36" i="1" s="1"/>
  <c r="SI127" i="1"/>
  <c r="UW127" i="1" s="1"/>
  <c r="SQ78" i="1"/>
  <c r="VE78" i="1" s="1"/>
  <c r="SJ179" i="1"/>
  <c r="UX179" i="1" s="1"/>
  <c r="SI78" i="1"/>
  <c r="UW78" i="1" s="1"/>
  <c r="RT37" i="1"/>
  <c r="RU84" i="1"/>
  <c r="QW87" i="1"/>
  <c r="QV142" i="1"/>
  <c r="QV112" i="1"/>
  <c r="QW184" i="1"/>
  <c r="PY96" i="1"/>
  <c r="QW153" i="1"/>
  <c r="QU62" i="1"/>
  <c r="AA97" i="1"/>
  <c r="RW46" i="1"/>
  <c r="UK46" i="1" s="1"/>
  <c r="SU191" i="1"/>
  <c r="VI191" i="1" s="1"/>
  <c r="RZ68" i="1"/>
  <c r="UN68" i="1" s="1"/>
  <c r="AF68" i="1"/>
  <c r="AD42" i="1"/>
  <c r="AC46" i="1"/>
  <c r="SC170" i="1"/>
  <c r="UQ170" i="1" s="1"/>
  <c r="RX117" i="1"/>
  <c r="UL117" i="1" s="1"/>
  <c r="AF121" i="1"/>
  <c r="AA196" i="1"/>
  <c r="AA105" i="1"/>
  <c r="SO26" i="1"/>
  <c r="VC26" i="1" s="1"/>
  <c r="SR40" i="1"/>
  <c r="VF40" i="1" s="1"/>
  <c r="AD55" i="1"/>
  <c r="RX62" i="1"/>
  <c r="UL62" i="1" s="1"/>
  <c r="RV42" i="1"/>
  <c r="UJ42" i="1" s="1"/>
  <c r="AF86" i="1"/>
  <c r="AF134" i="1"/>
  <c r="AF159" i="1"/>
  <c r="AA107" i="1"/>
  <c r="SX26" i="1"/>
  <c r="VL26" i="1" s="1"/>
  <c r="SM32" i="1"/>
  <c r="VA32" i="1" s="1"/>
  <c r="SM103" i="1"/>
  <c r="VA103" i="1" s="1"/>
  <c r="SZ50" i="1"/>
  <c r="VN50" i="1" s="1"/>
  <c r="AE196" i="1"/>
  <c r="AA46" i="1"/>
  <c r="SM114" i="1"/>
  <c r="VA114" i="1" s="1"/>
  <c r="ST98" i="1"/>
  <c r="VH98" i="1" s="1"/>
  <c r="RT132" i="1"/>
  <c r="SS132" i="1" s="1"/>
  <c r="VG132" i="1" s="1"/>
  <c r="PX201" i="1"/>
  <c r="QV82" i="1"/>
  <c r="PA45" i="1"/>
  <c r="RU60" i="1"/>
  <c r="PX141" i="1"/>
  <c r="RT180" i="1"/>
  <c r="SG75" i="1"/>
  <c r="UU75" i="1" s="1"/>
  <c r="PX131" i="1"/>
  <c r="PX113" i="1"/>
  <c r="AB89" i="1"/>
  <c r="QU42" i="1"/>
  <c r="AD65" i="1"/>
  <c r="SE62" i="1"/>
  <c r="US62" i="1" s="1"/>
  <c r="RV146" i="1"/>
  <c r="UJ146" i="1" s="1"/>
  <c r="SN118" i="1"/>
  <c r="VB118" i="1" s="1"/>
  <c r="TD70" i="1"/>
  <c r="VR70" i="1" s="1"/>
  <c r="SI181" i="1"/>
  <c r="UW181" i="1" s="1"/>
  <c r="TD98" i="1"/>
  <c r="VR98" i="1" s="1"/>
  <c r="SW18" i="1"/>
  <c r="VK18" i="1" s="1"/>
  <c r="TA18" i="1"/>
  <c r="VO18" i="1" s="1"/>
  <c r="SR161" i="1"/>
  <c r="VF161" i="1" s="1"/>
  <c r="SJ161" i="1"/>
  <c r="UX161" i="1" s="1"/>
  <c r="SZ161" i="1"/>
  <c r="VN161" i="1" s="1"/>
  <c r="SV161" i="1"/>
  <c r="VJ161" i="1" s="1"/>
  <c r="SN161" i="1"/>
  <c r="VB161" i="1" s="1"/>
  <c r="TD161" i="1"/>
  <c r="VR161" i="1" s="1"/>
  <c r="SY88" i="1"/>
  <c r="VM88" i="1" s="1"/>
  <c r="SQ88" i="1"/>
  <c r="VE88" i="1" s="1"/>
  <c r="SM18" i="1"/>
  <c r="VA18" i="1" s="1"/>
  <c r="TC18" i="1"/>
  <c r="VQ18" i="1" s="1"/>
  <c r="SI114" i="1"/>
  <c r="UW114" i="1" s="1"/>
  <c r="SQ114" i="1"/>
  <c r="VE114" i="1" s="1"/>
  <c r="SW156" i="1"/>
  <c r="VK156" i="1" s="1"/>
  <c r="TE156" i="1"/>
  <c r="VS156" i="1" s="1"/>
  <c r="SK156" i="1"/>
  <c r="UY156" i="1" s="1"/>
  <c r="TA156" i="1"/>
  <c r="VO156" i="1" s="1"/>
  <c r="SK181" i="1"/>
  <c r="UY181" i="1" s="1"/>
  <c r="SW181" i="1"/>
  <c r="VK181" i="1" s="1"/>
  <c r="TA181" i="1"/>
  <c r="VO181" i="1" s="1"/>
  <c r="ST78" i="1"/>
  <c r="VH78" i="1" s="1"/>
  <c r="SL78" i="1"/>
  <c r="UZ78" i="1" s="1"/>
  <c r="SX78" i="1"/>
  <c r="VL78" i="1" s="1"/>
  <c r="SP78" i="1"/>
  <c r="VD78" i="1" s="1"/>
  <c r="SM95" i="1"/>
  <c r="VA95" i="1" s="1"/>
  <c r="TC95" i="1"/>
  <c r="VQ95" i="1" s="1"/>
  <c r="SQ95" i="1"/>
  <c r="VE95" i="1" s="1"/>
  <c r="SU95" i="1"/>
  <c r="VI95" i="1" s="1"/>
  <c r="SI122" i="1"/>
  <c r="UW122" i="1" s="1"/>
  <c r="SQ122" i="1"/>
  <c r="VE122" i="1" s="1"/>
  <c r="SM122" i="1"/>
  <c r="VA122" i="1" s="1"/>
  <c r="SH63" i="1"/>
  <c r="UV63" i="1" s="1"/>
  <c r="SL63" i="1"/>
  <c r="UZ63" i="1" s="1"/>
  <c r="ST63" i="1"/>
  <c r="VH63" i="1" s="1"/>
  <c r="SE133" i="1"/>
  <c r="US133" i="1" s="1"/>
  <c r="SD133" i="1"/>
  <c r="UR133" i="1" s="1"/>
  <c r="SI179" i="1"/>
  <c r="UW179" i="1" s="1"/>
  <c r="TC179" i="1"/>
  <c r="VQ179" i="1" s="1"/>
  <c r="SQ179" i="1"/>
  <c r="VE179" i="1" s="1"/>
  <c r="SU179" i="1"/>
  <c r="VI179" i="1" s="1"/>
  <c r="SY179" i="1"/>
  <c r="VM179" i="1" s="1"/>
  <c r="SF211" i="1"/>
  <c r="UT211" i="1" s="1"/>
  <c r="SB211" i="1"/>
  <c r="UP211" i="1" s="1"/>
  <c r="RX211" i="1"/>
  <c r="UL211" i="1" s="1"/>
  <c r="AG211" i="1"/>
  <c r="RZ211" i="1"/>
  <c r="UN211" i="1" s="1"/>
  <c r="RV211" i="1"/>
  <c r="UJ211" i="1" s="1"/>
  <c r="AC211" i="1"/>
  <c r="UF211" i="1"/>
  <c r="SJ26" i="1"/>
  <c r="UX26" i="1" s="1"/>
  <c r="SZ26" i="1"/>
  <c r="VN26" i="1" s="1"/>
  <c r="SR26" i="1"/>
  <c r="VF26" i="1" s="1"/>
  <c r="TD26" i="1"/>
  <c r="VR26" i="1" s="1"/>
  <c r="TE138" i="1"/>
  <c r="VS138" i="1" s="1"/>
  <c r="SO138" i="1"/>
  <c r="VC138" i="1" s="1"/>
  <c r="SS138" i="1"/>
  <c r="VG138" i="1" s="1"/>
  <c r="SR122" i="1"/>
  <c r="VF122" i="1" s="1"/>
  <c r="SN122" i="1"/>
  <c r="VB122" i="1" s="1"/>
  <c r="SZ122" i="1"/>
  <c r="VN122" i="1" s="1"/>
  <c r="SW118" i="1"/>
  <c r="VK118" i="1" s="1"/>
  <c r="SK118" i="1"/>
  <c r="UY118" i="1" s="1"/>
  <c r="TA118" i="1"/>
  <c r="VO118" i="1" s="1"/>
  <c r="SS118" i="1"/>
  <c r="VG118" i="1" s="1"/>
  <c r="SO118" i="1"/>
  <c r="VC118" i="1" s="1"/>
  <c r="SH50" i="1"/>
  <c r="UV50" i="1" s="1"/>
  <c r="SP50" i="1"/>
  <c r="VD50" i="1" s="1"/>
  <c r="TB50" i="1"/>
  <c r="VP50" i="1" s="1"/>
  <c r="SX50" i="1"/>
  <c r="VL50" i="1" s="1"/>
  <c r="SL50" i="1"/>
  <c r="UZ50" i="1" s="1"/>
  <c r="TE18" i="1"/>
  <c r="VS18" i="1" s="1"/>
  <c r="SD173" i="1"/>
  <c r="UR173" i="1" s="1"/>
  <c r="SE173" i="1"/>
  <c r="US173" i="1" s="1"/>
  <c r="YS187" i="1"/>
  <c r="UF187" i="1"/>
  <c r="AG187" i="1"/>
  <c r="SE177" i="1"/>
  <c r="US177" i="1" s="1"/>
  <c r="RY177" i="1"/>
  <c r="UM177" i="1" s="1"/>
  <c r="AF177" i="1"/>
  <c r="SC177" i="1"/>
  <c r="UQ177" i="1" s="1"/>
  <c r="SG177" i="1"/>
  <c r="UU177" i="1" s="1"/>
  <c r="AB177" i="1"/>
  <c r="SA177" i="1"/>
  <c r="UO177" i="1" s="1"/>
  <c r="SY161" i="1"/>
  <c r="VM161" i="1" s="1"/>
  <c r="TC161" i="1"/>
  <c r="VQ161" i="1" s="1"/>
  <c r="SQ161" i="1"/>
  <c r="VE161" i="1" s="1"/>
  <c r="SU161" i="1"/>
  <c r="VI161" i="1" s="1"/>
  <c r="AC187" i="1"/>
  <c r="SM161" i="1"/>
  <c r="VA161" i="1" s="1"/>
  <c r="RW177" i="1"/>
  <c r="UK177" i="1" s="1"/>
  <c r="SS156" i="1"/>
  <c r="VG156" i="1" s="1"/>
  <c r="RX90" i="1"/>
  <c r="UL90" i="1" s="1"/>
  <c r="SD90" i="1"/>
  <c r="UR90" i="1" s="1"/>
  <c r="AD56" i="1"/>
  <c r="AF56" i="1"/>
  <c r="AB105" i="1"/>
  <c r="SG146" i="1"/>
  <c r="UU146" i="1" s="1"/>
  <c r="AB146" i="1"/>
  <c r="AD146" i="1"/>
  <c r="SB130" i="1"/>
  <c r="UP130" i="1" s="1"/>
  <c r="AE130" i="1"/>
  <c r="RX186" i="1"/>
  <c r="UL186" i="1" s="1"/>
  <c r="RZ186" i="1"/>
  <c r="UN186" i="1" s="1"/>
  <c r="RW162" i="1"/>
  <c r="UK162" i="1" s="1"/>
  <c r="RV162" i="1"/>
  <c r="UJ162" i="1" s="1"/>
  <c r="AD102" i="1"/>
  <c r="AC102" i="1"/>
  <c r="SV91" i="1"/>
  <c r="VJ91" i="1" s="1"/>
  <c r="YL22" i="1"/>
  <c r="YT22" i="1" s="1"/>
  <c r="PX22" i="1"/>
  <c r="SU22" i="1" s="1"/>
  <c r="VI22" i="1" s="1"/>
  <c r="OC177" i="1"/>
  <c r="YM177" i="1" s="1"/>
  <c r="SA106" i="1"/>
  <c r="UO106" i="1" s="1"/>
  <c r="RZ106" i="1"/>
  <c r="UN106" i="1" s="1"/>
  <c r="SB110" i="1"/>
  <c r="UP110" i="1" s="1"/>
  <c r="SC110" i="1"/>
  <c r="UQ110" i="1" s="1"/>
  <c r="ST188" i="1"/>
  <c r="VH188" i="1" s="1"/>
  <c r="SX188" i="1"/>
  <c r="VL188" i="1" s="1"/>
  <c r="SL188" i="1"/>
  <c r="UZ188" i="1" s="1"/>
  <c r="TB188" i="1"/>
  <c r="VP188" i="1" s="1"/>
  <c r="TA40" i="1"/>
  <c r="VO40" i="1" s="1"/>
  <c r="SW40" i="1"/>
  <c r="VK40" i="1" s="1"/>
  <c r="SO40" i="1"/>
  <c r="VC40" i="1" s="1"/>
  <c r="AD177" i="1"/>
  <c r="SW26" i="1"/>
  <c r="VK26" i="1" s="1"/>
  <c r="ST50" i="1"/>
  <c r="VH50" i="1" s="1"/>
  <c r="TD122" i="1"/>
  <c r="VR122" i="1" s="1"/>
  <c r="SO18" i="1"/>
  <c r="VC18" i="1" s="1"/>
  <c r="SS40" i="1"/>
  <c r="VG40" i="1" s="1"/>
  <c r="AA187" i="1"/>
  <c r="SV26" i="1"/>
  <c r="VJ26" i="1" s="1"/>
  <c r="TB63" i="1"/>
  <c r="VP63" i="1" s="1"/>
  <c r="SB90" i="1"/>
  <c r="UP90" i="1" s="1"/>
  <c r="TB78" i="1"/>
  <c r="VP78" i="1" s="1"/>
  <c r="SN26" i="1"/>
  <c r="VB26" i="1" s="1"/>
  <c r="SY95" i="1"/>
  <c r="VM95" i="1" s="1"/>
  <c r="QU25" i="1"/>
  <c r="SP103" i="1"/>
  <c r="VD103" i="1" s="1"/>
  <c r="ST103" i="1"/>
  <c r="VH103" i="1" s="1"/>
  <c r="SX103" i="1"/>
  <c r="VL103" i="1" s="1"/>
  <c r="TB103" i="1"/>
  <c r="VP103" i="1" s="1"/>
  <c r="RX75" i="1"/>
  <c r="UL75" i="1" s="1"/>
  <c r="TC181" i="1"/>
  <c r="VQ181" i="1" s="1"/>
  <c r="SI138" i="1"/>
  <c r="UW138" i="1" s="1"/>
  <c r="SM181" i="1"/>
  <c r="VA181" i="1" s="1"/>
  <c r="RT20" i="1"/>
  <c r="PY202" i="1"/>
  <c r="RU136" i="1"/>
  <c r="PA141" i="1"/>
  <c r="OZ204" i="1"/>
  <c r="QV75" i="1"/>
  <c r="QV193" i="1"/>
  <c r="SZ193" i="1" s="1"/>
  <c r="VN193" i="1" s="1"/>
  <c r="RU153" i="1"/>
  <c r="SF54" i="1"/>
  <c r="UT54" i="1" s="1"/>
  <c r="SG117" i="1"/>
  <c r="UU117" i="1" s="1"/>
  <c r="SL95" i="1"/>
  <c r="UZ95" i="1" s="1"/>
  <c r="TC63" i="1"/>
  <c r="VQ63" i="1" s="1"/>
  <c r="SV133" i="1"/>
  <c r="VJ133" i="1" s="1"/>
  <c r="SJ118" i="1"/>
  <c r="UX118" i="1" s="1"/>
  <c r="TB70" i="1"/>
  <c r="VP70" i="1" s="1"/>
  <c r="SY18" i="1"/>
  <c r="VM18" i="1" s="1"/>
  <c r="SN32" i="1"/>
  <c r="VB32" i="1" s="1"/>
  <c r="SU181" i="1"/>
  <c r="VI181" i="1" s="1"/>
  <c r="SU138" i="1"/>
  <c r="VI138" i="1" s="1"/>
  <c r="SQ138" i="1"/>
  <c r="VE138" i="1" s="1"/>
  <c r="PX20" i="1"/>
  <c r="OZ147" i="1"/>
  <c r="QW84" i="1"/>
  <c r="PY87" i="1"/>
  <c r="QW141" i="1"/>
  <c r="SN47" i="1"/>
  <c r="VB47" i="1" s="1"/>
  <c r="PY158" i="1"/>
  <c r="RT204" i="1"/>
  <c r="SK204" i="1" s="1"/>
  <c r="UY204" i="1" s="1"/>
  <c r="RT75" i="1"/>
  <c r="RT193" i="1"/>
  <c r="QU84" i="1"/>
  <c r="OZ206" i="1"/>
  <c r="SD105" i="1"/>
  <c r="UR105" i="1" s="1"/>
  <c r="AD130" i="1"/>
  <c r="AC199" i="1"/>
  <c r="SF109" i="1"/>
  <c r="UT109" i="1" s="1"/>
  <c r="SS95" i="1"/>
  <c r="VG95" i="1" s="1"/>
  <c r="SJ63" i="1"/>
  <c r="UX63" i="1" s="1"/>
  <c r="TE26" i="1"/>
  <c r="VS26" i="1" s="1"/>
  <c r="SQ66" i="1"/>
  <c r="VE66" i="1" s="1"/>
  <c r="SV95" i="1"/>
  <c r="VJ95" i="1" s="1"/>
  <c r="SZ40" i="1"/>
  <c r="VN40" i="1" s="1"/>
  <c r="SZ85" i="1"/>
  <c r="VN85" i="1" s="1"/>
  <c r="TC122" i="1"/>
  <c r="VQ122" i="1" s="1"/>
  <c r="TB36" i="1"/>
  <c r="VP36" i="1" s="1"/>
  <c r="SW138" i="1"/>
  <c r="VK138" i="1" s="1"/>
  <c r="SU156" i="1"/>
  <c r="VI156" i="1" s="1"/>
  <c r="SK26" i="1"/>
  <c r="UY26" i="1" s="1"/>
  <c r="AF55" i="1"/>
  <c r="AA42" i="1"/>
  <c r="AC186" i="1"/>
  <c r="AC90" i="1"/>
  <c r="AA130" i="1"/>
  <c r="AA90" i="1"/>
  <c r="SQ47" i="1"/>
  <c r="VE47" i="1" s="1"/>
  <c r="SB97" i="1"/>
  <c r="UP97" i="1" s="1"/>
  <c r="ST36" i="1"/>
  <c r="VH36" i="1" s="1"/>
  <c r="SU32" i="1"/>
  <c r="VI32" i="1" s="1"/>
  <c r="SO179" i="1"/>
  <c r="VC179" i="1" s="1"/>
  <c r="TD191" i="1"/>
  <c r="VR191" i="1" s="1"/>
  <c r="SN138" i="1"/>
  <c r="VB138" i="1" s="1"/>
  <c r="TE95" i="1"/>
  <c r="VS95" i="1" s="1"/>
  <c r="SO95" i="1"/>
  <c r="VC95" i="1" s="1"/>
  <c r="TD43" i="1"/>
  <c r="VR43" i="1" s="1"/>
  <c r="SL127" i="1"/>
  <c r="UZ127" i="1" s="1"/>
  <c r="SN85" i="1"/>
  <c r="VB85" i="1" s="1"/>
  <c r="SO103" i="1"/>
  <c r="VC103" i="1" s="1"/>
  <c r="SM66" i="1"/>
  <c r="VA66" i="1" s="1"/>
  <c r="TA43" i="1"/>
  <c r="VO43" i="1" s="1"/>
  <c r="SJ127" i="1"/>
  <c r="UX127" i="1" s="1"/>
  <c r="SH36" i="1"/>
  <c r="UV36" i="1" s="1"/>
  <c r="TA32" i="1"/>
  <c r="VO32" i="1" s="1"/>
  <c r="SH32" i="1"/>
  <c r="UV32" i="1" s="1"/>
  <c r="SS26" i="1"/>
  <c r="VG26" i="1" s="1"/>
  <c r="SO43" i="1"/>
  <c r="VC43" i="1" s="1"/>
  <c r="SS127" i="1"/>
  <c r="VG127" i="1" s="1"/>
  <c r="SR127" i="1"/>
  <c r="VF127" i="1" s="1"/>
  <c r="TA122" i="1"/>
  <c r="VO122" i="1" s="1"/>
  <c r="SY122" i="1"/>
  <c r="VM122" i="1" s="1"/>
  <c r="SL36" i="1"/>
  <c r="UZ36" i="1" s="1"/>
  <c r="SZ63" i="1"/>
  <c r="VN63" i="1" s="1"/>
  <c r="SJ191" i="1"/>
  <c r="UX191" i="1" s="1"/>
  <c r="TA138" i="1"/>
  <c r="VO138" i="1" s="1"/>
  <c r="SW122" i="1"/>
  <c r="VK122" i="1" s="1"/>
  <c r="SP36" i="1"/>
  <c r="VD36" i="1" s="1"/>
  <c r="TB32" i="1"/>
  <c r="VP32" i="1" s="1"/>
  <c r="TC32" i="1"/>
  <c r="VQ32" i="1" s="1"/>
  <c r="SV191" i="1"/>
  <c r="VJ191" i="1" s="1"/>
  <c r="SZ127" i="1"/>
  <c r="VN127" i="1" s="1"/>
  <c r="SX36" i="1"/>
  <c r="VL36" i="1" s="1"/>
  <c r="SI66" i="1"/>
  <c r="UW66" i="1" s="1"/>
  <c r="SR138" i="1"/>
  <c r="VF138" i="1" s="1"/>
  <c r="PW25" i="1"/>
  <c r="QV22" i="1"/>
  <c r="TD22" i="1" s="1"/>
  <c r="VR22" i="1" s="1"/>
  <c r="PY177" i="1"/>
  <c r="RZ162" i="1"/>
  <c r="UN162" i="1" s="1"/>
  <c r="OZ200" i="1"/>
  <c r="YS80" i="1"/>
  <c r="AE89" i="1"/>
  <c r="AE38" i="1"/>
  <c r="AC97" i="1"/>
  <c r="SE46" i="1"/>
  <c r="US46" i="1" s="1"/>
  <c r="SJ40" i="1"/>
  <c r="UX40" i="1" s="1"/>
  <c r="SM133" i="1"/>
  <c r="VA133" i="1" s="1"/>
  <c r="SU122" i="1"/>
  <c r="VI122" i="1" s="1"/>
  <c r="AE186" i="1"/>
  <c r="AE90" i="1"/>
  <c r="AA62" i="1"/>
  <c r="AC62" i="1"/>
  <c r="TC47" i="1"/>
  <c r="VQ47" i="1" s="1"/>
  <c r="SV43" i="1"/>
  <c r="VJ43" i="1" s="1"/>
  <c r="SW127" i="1"/>
  <c r="VK127" i="1" s="1"/>
  <c r="RY146" i="1"/>
  <c r="UM146" i="1" s="1"/>
  <c r="TB44" i="1"/>
  <c r="VP44" i="1" s="1"/>
  <c r="SO63" i="1"/>
  <c r="VC63" i="1" s="1"/>
  <c r="SF186" i="1"/>
  <c r="UT186" i="1" s="1"/>
  <c r="ST32" i="1"/>
  <c r="VH32" i="1" s="1"/>
  <c r="TE179" i="1"/>
  <c r="VS179" i="1" s="1"/>
  <c r="TE191" i="1"/>
  <c r="VS191" i="1" s="1"/>
  <c r="SN191" i="1"/>
  <c r="VB191" i="1" s="1"/>
  <c r="TD138" i="1"/>
  <c r="VR138" i="1" s="1"/>
  <c r="TE43" i="1"/>
  <c r="VS43" i="1" s="1"/>
  <c r="TD85" i="1"/>
  <c r="VR85" i="1" s="1"/>
  <c r="SB186" i="1"/>
  <c r="UP186" i="1" s="1"/>
  <c r="TA26" i="1"/>
  <c r="VO26" i="1" s="1"/>
  <c r="SZ43" i="1"/>
  <c r="VN43" i="1" s="1"/>
  <c r="SH127" i="1"/>
  <c r="UV127" i="1" s="1"/>
  <c r="SJ85" i="1"/>
  <c r="UX85" i="1" s="1"/>
  <c r="SS122" i="1"/>
  <c r="VG122" i="1" s="1"/>
  <c r="SY32" i="1"/>
  <c r="VM32" i="1" s="1"/>
  <c r="SN40" i="1"/>
  <c r="VB40" i="1" s="1"/>
  <c r="SN43" i="1"/>
  <c r="VB43" i="1" s="1"/>
  <c r="SP127" i="1"/>
  <c r="VD127" i="1" s="1"/>
  <c r="SY70" i="1"/>
  <c r="VM70" i="1" s="1"/>
  <c r="SI70" i="1"/>
  <c r="UW70" i="1" s="1"/>
  <c r="SK63" i="1"/>
  <c r="UY63" i="1" s="1"/>
  <c r="SD186" i="1"/>
  <c r="UR186" i="1" s="1"/>
  <c r="SL32" i="1"/>
  <c r="UZ32" i="1" s="1"/>
  <c r="TA179" i="1"/>
  <c r="VO179" i="1" s="1"/>
  <c r="SK179" i="1"/>
  <c r="UY179" i="1" s="1"/>
  <c r="SK191" i="1"/>
  <c r="UY191" i="1" s="1"/>
  <c r="SZ138" i="1"/>
  <c r="VN138" i="1" s="1"/>
  <c r="SK138" i="1"/>
  <c r="UY138" i="1" s="1"/>
  <c r="SW191" i="1"/>
  <c r="VK191" i="1" s="1"/>
  <c r="TA127" i="1"/>
  <c r="VO127" i="1" s="1"/>
  <c r="SX127" i="1"/>
  <c r="VL127" i="1" s="1"/>
  <c r="TA36" i="1"/>
  <c r="VO36" i="1" s="1"/>
  <c r="RU177" i="1"/>
  <c r="SW177" i="1" s="1"/>
  <c r="VK177" i="1" s="1"/>
  <c r="SZ98" i="1"/>
  <c r="VN98" i="1" s="1"/>
  <c r="RV173" i="1"/>
  <c r="UJ173" i="1" s="1"/>
  <c r="SE102" i="1"/>
  <c r="US102" i="1" s="1"/>
  <c r="PX200" i="1"/>
  <c r="TC200" i="1" s="1"/>
  <c r="VQ200" i="1" s="1"/>
  <c r="SO127" i="1"/>
  <c r="VC127" i="1" s="1"/>
  <c r="SV63" i="1"/>
  <c r="VJ63" i="1" s="1"/>
  <c r="SK32" i="1"/>
  <c r="UY32" i="1" s="1"/>
  <c r="SR95" i="1"/>
  <c r="VF95" i="1" s="1"/>
  <c r="SR85" i="1"/>
  <c r="VF85" i="1" s="1"/>
  <c r="SY156" i="1"/>
  <c r="VM156" i="1" s="1"/>
  <c r="SI156" i="1"/>
  <c r="UW156" i="1" s="1"/>
  <c r="TA191" i="1"/>
  <c r="VO191" i="1" s="1"/>
  <c r="SJ138" i="1"/>
  <c r="UX138" i="1" s="1"/>
  <c r="SZ95" i="1"/>
  <c r="VN95" i="1" s="1"/>
  <c r="SJ95" i="1"/>
  <c r="UX95" i="1" s="1"/>
  <c r="RX133" i="1"/>
  <c r="UL133" i="1" s="1"/>
  <c r="SH204" i="1"/>
  <c r="UV204" i="1" s="1"/>
  <c r="SB75" i="1"/>
  <c r="UP75" i="1" s="1"/>
  <c r="AE159" i="1"/>
  <c r="AB159" i="1"/>
  <c r="SI52" i="1"/>
  <c r="UW52" i="1" s="1"/>
  <c r="SL66" i="1"/>
  <c r="UZ66" i="1" s="1"/>
  <c r="SJ18" i="1"/>
  <c r="UX18" i="1" s="1"/>
  <c r="SI26" i="1"/>
  <c r="UW26" i="1" s="1"/>
  <c r="SJ70" i="1"/>
  <c r="UX70" i="1" s="1"/>
  <c r="ST128" i="1"/>
  <c r="VH128" i="1" s="1"/>
  <c r="SN181" i="1"/>
  <c r="VB181" i="1" s="1"/>
  <c r="SH26" i="1"/>
  <c r="UV26" i="1" s="1"/>
  <c r="AA134" i="1"/>
  <c r="AF186" i="1"/>
  <c r="SO128" i="1"/>
  <c r="VC128" i="1" s="1"/>
  <c r="SG170" i="1"/>
  <c r="UU170" i="1" s="1"/>
  <c r="SV181" i="1"/>
  <c r="VJ181" i="1" s="1"/>
  <c r="SM85" i="1"/>
  <c r="VA85" i="1" s="1"/>
  <c r="TE50" i="1"/>
  <c r="VS50" i="1" s="1"/>
  <c r="SU18" i="1"/>
  <c r="VI18" i="1" s="1"/>
  <c r="SQ26" i="1"/>
  <c r="VE26" i="1" s="1"/>
  <c r="SZ44" i="1"/>
  <c r="VN44" i="1" s="1"/>
  <c r="SI188" i="1"/>
  <c r="UW188" i="1" s="1"/>
  <c r="SR181" i="1"/>
  <c r="VF181" i="1" s="1"/>
  <c r="TB40" i="1"/>
  <c r="VP40" i="1" s="1"/>
  <c r="ST70" i="1"/>
  <c r="VH70" i="1" s="1"/>
  <c r="TD32" i="1"/>
  <c r="VR32" i="1" s="1"/>
  <c r="ST191" i="1"/>
  <c r="VH191" i="1" s="1"/>
  <c r="SP128" i="1"/>
  <c r="VD128" i="1" s="1"/>
  <c r="RX173" i="1"/>
  <c r="UL173" i="1" s="1"/>
  <c r="AE121" i="1"/>
  <c r="RW205" i="1"/>
  <c r="UK205" i="1" s="1"/>
  <c r="AE105" i="1"/>
  <c r="SF199" i="1"/>
  <c r="UT199" i="1" s="1"/>
  <c r="TD18" i="1"/>
  <c r="VR18" i="1" s="1"/>
  <c r="SS188" i="1"/>
  <c r="VG188" i="1" s="1"/>
  <c r="SZ70" i="1"/>
  <c r="VN70" i="1" s="1"/>
  <c r="SY188" i="1"/>
  <c r="VM188" i="1" s="1"/>
  <c r="SI18" i="1"/>
  <c r="UW18" i="1" s="1"/>
  <c r="SX191" i="1"/>
  <c r="VL191" i="1" s="1"/>
  <c r="SI23" i="1"/>
  <c r="UW23" i="1" s="1"/>
  <c r="SC61" i="1"/>
  <c r="UQ61" i="1" s="1"/>
  <c r="AF62" i="1"/>
  <c r="SC97" i="1"/>
  <c r="UQ97" i="1" s="1"/>
  <c r="AB121" i="1"/>
  <c r="SU118" i="1"/>
  <c r="VI118" i="1" s="1"/>
  <c r="SH128" i="1"/>
  <c r="UV128" i="1" s="1"/>
  <c r="SW188" i="1"/>
  <c r="VK188" i="1" s="1"/>
  <c r="YT83" i="1"/>
  <c r="YS92" i="1"/>
  <c r="AC109" i="1"/>
  <c r="AE110" i="1"/>
  <c r="AE106" i="1"/>
  <c r="AD121" i="1"/>
  <c r="AC162" i="1"/>
  <c r="AB186" i="1"/>
  <c r="AD62" i="1"/>
  <c r="AC159" i="1"/>
  <c r="SB159" i="1"/>
  <c r="UP159" i="1" s="1"/>
  <c r="SY118" i="1"/>
  <c r="VM118" i="1" s="1"/>
  <c r="RX121" i="1"/>
  <c r="UL121" i="1" s="1"/>
  <c r="SG62" i="1"/>
  <c r="UU62" i="1" s="1"/>
  <c r="SM63" i="1"/>
  <c r="VA63" i="1" s="1"/>
  <c r="ST66" i="1"/>
  <c r="VH66" i="1" s="1"/>
  <c r="SO188" i="1"/>
  <c r="VC188" i="1" s="1"/>
  <c r="RX199" i="1"/>
  <c r="UL199" i="1" s="1"/>
  <c r="TB95" i="1"/>
  <c r="VP95" i="1" s="1"/>
  <c r="SM26" i="1"/>
  <c r="VA26" i="1" s="1"/>
  <c r="SP40" i="1"/>
  <c r="VD40" i="1" s="1"/>
  <c r="SR118" i="1"/>
  <c r="VF118" i="1" s="1"/>
  <c r="SL161" i="1"/>
  <c r="UZ161" i="1" s="1"/>
  <c r="SY26" i="1"/>
  <c r="VM26" i="1" s="1"/>
  <c r="SX40" i="1"/>
  <c r="VL40" i="1" s="1"/>
  <c r="TA103" i="1"/>
  <c r="VO103" i="1" s="1"/>
  <c r="SP70" i="1"/>
  <c r="VD70" i="1" s="1"/>
  <c r="SZ181" i="1"/>
  <c r="VN181" i="1" s="1"/>
  <c r="SV118" i="1"/>
  <c r="VJ118" i="1" s="1"/>
  <c r="SX70" i="1"/>
  <c r="VL70" i="1" s="1"/>
  <c r="SH70" i="1"/>
  <c r="UV70" i="1" s="1"/>
  <c r="SV70" i="1"/>
  <c r="VJ70" i="1" s="1"/>
  <c r="TD118" i="1"/>
  <c r="VR118" i="1" s="1"/>
  <c r="SR18" i="1"/>
  <c r="VF18" i="1" s="1"/>
  <c r="RU192" i="1"/>
  <c r="RT141" i="1"/>
  <c r="SG102" i="1"/>
  <c r="UU102" i="1" s="1"/>
  <c r="OZ99" i="1"/>
  <c r="TB99" i="1" s="1"/>
  <c r="VP99" i="1" s="1"/>
  <c r="AD61" i="1"/>
  <c r="OY38" i="1"/>
  <c r="AC86" i="1"/>
  <c r="AD101" i="1"/>
  <c r="AB130" i="1"/>
  <c r="AB62" i="1"/>
  <c r="AB205" i="1"/>
  <c r="TE70" i="1"/>
  <c r="VS70" i="1" s="1"/>
  <c r="AA199" i="1"/>
  <c r="AA159" i="1"/>
  <c r="AF65" i="1"/>
  <c r="AF130" i="1"/>
  <c r="AF205" i="1"/>
  <c r="AF46" i="1"/>
  <c r="AD205" i="1"/>
  <c r="AD46" i="1"/>
  <c r="AD159" i="1"/>
  <c r="AB110" i="1"/>
  <c r="SW103" i="1"/>
  <c r="VK103" i="1" s="1"/>
  <c r="SZ118" i="1"/>
  <c r="VN118" i="1" s="1"/>
  <c r="SI118" i="1"/>
  <c r="UW118" i="1" s="1"/>
  <c r="SO70" i="1"/>
  <c r="VC70" i="1" s="1"/>
  <c r="TE128" i="1"/>
  <c r="VS128" i="1" s="1"/>
  <c r="TC188" i="1"/>
  <c r="VQ188" i="1" s="1"/>
  <c r="SM188" i="1"/>
  <c r="VA188" i="1" s="1"/>
  <c r="ST161" i="1"/>
  <c r="VH161" i="1" s="1"/>
  <c r="SN18" i="1"/>
  <c r="VB18" i="1" s="1"/>
  <c r="TB191" i="1"/>
  <c r="VP191" i="1" s="1"/>
  <c r="TC26" i="1"/>
  <c r="VQ26" i="1" s="1"/>
  <c r="SQ118" i="1"/>
  <c r="VE118" i="1" s="1"/>
  <c r="TD50" i="1"/>
  <c r="VR50" i="1" s="1"/>
  <c r="SV44" i="1"/>
  <c r="VJ44" i="1" s="1"/>
  <c r="SC62" i="1"/>
  <c r="UQ62" i="1" s="1"/>
  <c r="TD181" i="1"/>
  <c r="VR181" i="1" s="1"/>
  <c r="SK103" i="1"/>
  <c r="UY103" i="1" s="1"/>
  <c r="SN44" i="1"/>
  <c r="VB44" i="1" s="1"/>
  <c r="SJ36" i="1"/>
  <c r="UX36" i="1" s="1"/>
  <c r="SQ188" i="1"/>
  <c r="VE188" i="1" s="1"/>
  <c r="SX161" i="1"/>
  <c r="VL161" i="1" s="1"/>
  <c r="SH161" i="1"/>
  <c r="UV161" i="1" s="1"/>
  <c r="SS103" i="1"/>
  <c r="VG103" i="1" s="1"/>
  <c r="SK70" i="1"/>
  <c r="UY70" i="1" s="1"/>
  <c r="SN50" i="1"/>
  <c r="VB50" i="1" s="1"/>
  <c r="SJ44" i="1"/>
  <c r="UX44" i="1" s="1"/>
  <c r="SN36" i="1"/>
  <c r="VB36" i="1" s="1"/>
  <c r="TA188" i="1"/>
  <c r="VO188" i="1" s="1"/>
  <c r="SK188" i="1"/>
  <c r="UY188" i="1" s="1"/>
  <c r="SP161" i="1"/>
  <c r="VD161" i="1" s="1"/>
  <c r="SZ18" i="1"/>
  <c r="VN18" i="1" s="1"/>
  <c r="SH191" i="1"/>
  <c r="UV191" i="1" s="1"/>
  <c r="SZ36" i="1"/>
  <c r="VN36" i="1" s="1"/>
  <c r="SC102" i="1"/>
  <c r="UQ102" i="1" s="1"/>
  <c r="RT143" i="1"/>
  <c r="SO143" i="1" s="1"/>
  <c r="VC143" i="1" s="1"/>
  <c r="SF106" i="1"/>
  <c r="UT106" i="1" s="1"/>
  <c r="RV102" i="1"/>
  <c r="UJ102" i="1" s="1"/>
  <c r="RY62" i="1"/>
  <c r="UM62" i="1" s="1"/>
  <c r="RW107" i="1"/>
  <c r="UK107" i="1" s="1"/>
  <c r="SB146" i="1"/>
  <c r="UP146" i="1" s="1"/>
  <c r="AD176" i="1"/>
  <c r="AB65" i="1"/>
  <c r="AB46" i="1"/>
  <c r="AF97" i="1"/>
  <c r="AB106" i="1"/>
  <c r="AD134" i="1"/>
  <c r="SN70" i="1"/>
  <c r="VB70" i="1" s="1"/>
  <c r="SV50" i="1"/>
  <c r="VJ50" i="1" s="1"/>
  <c r="TD44" i="1"/>
  <c r="VR44" i="1" s="1"/>
  <c r="SV66" i="1"/>
  <c r="VJ66" i="1" s="1"/>
  <c r="SC46" i="1"/>
  <c r="UQ46" i="1" s="1"/>
  <c r="SL191" i="1"/>
  <c r="UZ191" i="1" s="1"/>
  <c r="SA46" i="1"/>
  <c r="UO46" i="1" s="1"/>
  <c r="SV18" i="1"/>
  <c r="VJ18" i="1" s="1"/>
  <c r="SM118" i="1"/>
  <c r="VA118" i="1" s="1"/>
  <c r="SR70" i="1"/>
  <c r="VF70" i="1" s="1"/>
  <c r="SN133" i="1"/>
  <c r="VB133" i="1" s="1"/>
  <c r="YS109" i="1"/>
  <c r="YS210" i="1"/>
  <c r="YT157" i="1"/>
  <c r="YT51" i="1"/>
  <c r="AC89" i="1"/>
  <c r="SG121" i="1"/>
  <c r="UU121" i="1" s="1"/>
  <c r="AD105" i="1"/>
  <c r="AC53" i="1"/>
  <c r="RV53" i="1"/>
  <c r="UJ53" i="1" s="1"/>
  <c r="SF53" i="1"/>
  <c r="UT53" i="1" s="1"/>
  <c r="SK128" i="1"/>
  <c r="UY128" i="1" s="1"/>
  <c r="AC56" i="1"/>
  <c r="SB42" i="1"/>
  <c r="UP42" i="1" s="1"/>
  <c r="RX196" i="1"/>
  <c r="UL196" i="1" s="1"/>
  <c r="RX105" i="1"/>
  <c r="UL105" i="1" s="1"/>
  <c r="SD170" i="1"/>
  <c r="UR170" i="1" s="1"/>
  <c r="AE107" i="1"/>
  <c r="SD53" i="1"/>
  <c r="UR53" i="1" s="1"/>
  <c r="SD205" i="1"/>
  <c r="UR205" i="1" s="1"/>
  <c r="SF176" i="1"/>
  <c r="UT176" i="1" s="1"/>
  <c r="SQ18" i="1"/>
  <c r="VE18" i="1" s="1"/>
  <c r="YT204" i="1"/>
  <c r="YT140" i="1"/>
  <c r="YT183" i="1"/>
  <c r="YT203" i="1"/>
  <c r="YM25" i="1"/>
  <c r="PA25" i="1"/>
  <c r="RU25" i="1"/>
  <c r="AB90" i="1"/>
  <c r="SB111" i="1"/>
  <c r="UP111" i="1" s="1"/>
  <c r="RW163" i="1"/>
  <c r="UK163" i="1" s="1"/>
  <c r="SD196" i="1"/>
  <c r="UR196" i="1" s="1"/>
  <c r="SS85" i="1"/>
  <c r="VG85" i="1" s="1"/>
  <c r="RW62" i="1"/>
  <c r="UK62" i="1" s="1"/>
  <c r="TA95" i="1"/>
  <c r="VO95" i="1" s="1"/>
  <c r="SK95" i="1"/>
  <c r="UY95" i="1" s="1"/>
  <c r="QV37" i="1"/>
  <c r="QV20" i="1"/>
  <c r="RS25" i="1"/>
  <c r="OZ22" i="1"/>
  <c r="QW202" i="1"/>
  <c r="QV147" i="1"/>
  <c r="PA84" i="1"/>
  <c r="PA136" i="1"/>
  <c r="PA177" i="1"/>
  <c r="RU87" i="1"/>
  <c r="PY141" i="1"/>
  <c r="SM141" i="1" s="1"/>
  <c r="VA141" i="1" s="1"/>
  <c r="OZ142" i="1"/>
  <c r="OZ177" i="1"/>
  <c r="SH177" i="1" s="1"/>
  <c r="UV177" i="1" s="1"/>
  <c r="RU158" i="1"/>
  <c r="QV200" i="1"/>
  <c r="PX204" i="1"/>
  <c r="OZ112" i="1"/>
  <c r="PX51" i="1"/>
  <c r="SQ51" i="1" s="1"/>
  <c r="VE51" i="1" s="1"/>
  <c r="PA184" i="1"/>
  <c r="PA195" i="1"/>
  <c r="OZ75" i="1"/>
  <c r="SH75" i="1" s="1"/>
  <c r="UV75" i="1" s="1"/>
  <c r="OZ193" i="1"/>
  <c r="QW96" i="1"/>
  <c r="RV106" i="1"/>
  <c r="UJ106" i="1" s="1"/>
  <c r="RU144" i="1"/>
  <c r="PA153" i="1"/>
  <c r="PW84" i="1"/>
  <c r="QV206" i="1"/>
  <c r="SE75" i="1"/>
  <c r="US75" i="1" s="1"/>
  <c r="RX110" i="1"/>
  <c r="UL110" i="1" s="1"/>
  <c r="QV69" i="1"/>
  <c r="RS62" i="1"/>
  <c r="RS97" i="1"/>
  <c r="YS146" i="1"/>
  <c r="QU107" i="1"/>
  <c r="YS130" i="1"/>
  <c r="YS186" i="1"/>
  <c r="RX162" i="1"/>
  <c r="UL162" i="1" s="1"/>
  <c r="YT98" i="1"/>
  <c r="YT123" i="1"/>
  <c r="YT139" i="1"/>
  <c r="PA169" i="1"/>
  <c r="SC90" i="1"/>
  <c r="UQ90" i="1" s="1"/>
  <c r="SI47" i="1"/>
  <c r="UW47" i="1" s="1"/>
  <c r="SD146" i="1"/>
  <c r="UR146" i="1" s="1"/>
  <c r="OZ37" i="1"/>
  <c r="OZ20" i="1"/>
  <c r="SL20" i="1" s="1"/>
  <c r="UZ20" i="1" s="1"/>
  <c r="OY25" i="1"/>
  <c r="RT22" i="1"/>
  <c r="TE22" i="1" s="1"/>
  <c r="VS22" i="1" s="1"/>
  <c r="RU202" i="1"/>
  <c r="RT147" i="1"/>
  <c r="SO147" i="1" s="1"/>
  <c r="VC147" i="1" s="1"/>
  <c r="PY84" i="1"/>
  <c r="PY136" i="1"/>
  <c r="QW177" i="1"/>
  <c r="PA87" i="1"/>
  <c r="SL87" i="1" s="1"/>
  <c r="UZ87" i="1" s="1"/>
  <c r="RU141" i="1"/>
  <c r="SF173" i="1"/>
  <c r="UT173" i="1" s="1"/>
  <c r="PX142" i="1"/>
  <c r="PX177" i="1"/>
  <c r="SU177" i="1" s="1"/>
  <c r="VI177" i="1" s="1"/>
  <c r="PA158" i="1"/>
  <c r="RT200" i="1"/>
  <c r="SS200" i="1" s="1"/>
  <c r="VG200" i="1" s="1"/>
  <c r="QV204" i="1"/>
  <c r="SJ204" i="1" s="1"/>
  <c r="UX204" i="1" s="1"/>
  <c r="PX112" i="1"/>
  <c r="OZ51" i="1"/>
  <c r="TB51" i="1" s="1"/>
  <c r="VP51" i="1" s="1"/>
  <c r="PY184" i="1"/>
  <c r="PY195" i="1"/>
  <c r="PX75" i="1"/>
  <c r="SY75" i="1" s="1"/>
  <c r="VM75" i="1" s="1"/>
  <c r="PX193" i="1"/>
  <c r="RU96" i="1"/>
  <c r="PA144" i="1"/>
  <c r="PY153" i="1"/>
  <c r="OY84" i="1"/>
  <c r="RT206" i="1"/>
  <c r="SK206" i="1" s="1"/>
  <c r="UY206" i="1" s="1"/>
  <c r="RT69" i="1"/>
  <c r="AE46" i="1"/>
  <c r="AE97" i="1"/>
  <c r="OY97" i="1"/>
  <c r="PW205" i="1"/>
  <c r="PW107" i="1"/>
  <c r="YS159" i="1"/>
  <c r="SF162" i="1"/>
  <c r="UT162" i="1" s="1"/>
  <c r="YT207" i="1"/>
  <c r="YT135" i="1"/>
  <c r="OZ69" i="1"/>
  <c r="PW62" i="1"/>
  <c r="QU72" i="1"/>
  <c r="PW97" i="1"/>
  <c r="SS18" i="1"/>
  <c r="VG18" i="1" s="1"/>
  <c r="TE118" i="1"/>
  <c r="VS118" i="1" s="1"/>
  <c r="SW88" i="1"/>
  <c r="VK88" i="1" s="1"/>
  <c r="SI95" i="1"/>
  <c r="UW95" i="1" s="1"/>
  <c r="SP63" i="1"/>
  <c r="VD63" i="1" s="1"/>
  <c r="SK40" i="1"/>
  <c r="UY40" i="1" s="1"/>
  <c r="AF61" i="1"/>
  <c r="AC107" i="1"/>
  <c r="AC111" i="1"/>
  <c r="AD163" i="1"/>
  <c r="AA89" i="1"/>
  <c r="AB61" i="1"/>
  <c r="AE170" i="1"/>
  <c r="SF170" i="1"/>
  <c r="UT170" i="1" s="1"/>
  <c r="SF89" i="1"/>
  <c r="UT89" i="1" s="1"/>
  <c r="SB56" i="1"/>
  <c r="UP56" i="1" s="1"/>
  <c r="RY117" i="1"/>
  <c r="UM117" i="1" s="1"/>
  <c r="SC101" i="1"/>
  <c r="UQ101" i="1" s="1"/>
  <c r="SB89" i="1"/>
  <c r="UP89" i="1" s="1"/>
  <c r="RY163" i="1"/>
  <c r="UM163" i="1" s="1"/>
  <c r="RZ46" i="1"/>
  <c r="UN46" i="1" s="1"/>
  <c r="SI191" i="1"/>
  <c r="UW191" i="1" s="1"/>
  <c r="SH78" i="1"/>
  <c r="UV78" i="1" s="1"/>
  <c r="TC133" i="1"/>
  <c r="VQ133" i="1" s="1"/>
  <c r="SY133" i="1"/>
  <c r="VM133" i="1" s="1"/>
  <c r="SU114" i="1"/>
  <c r="VI114" i="1" s="1"/>
  <c r="SI88" i="1"/>
  <c r="UW88" i="1" s="1"/>
  <c r="SU88" i="1"/>
  <c r="VI88" i="1" s="1"/>
  <c r="SQ133" i="1"/>
  <c r="VE133" i="1" s="1"/>
  <c r="SA75" i="1"/>
  <c r="UO75" i="1" s="1"/>
  <c r="SF90" i="1"/>
  <c r="UT90" i="1" s="1"/>
  <c r="SE42" i="1"/>
  <c r="US42" i="1" s="1"/>
  <c r="QU120" i="1"/>
  <c r="SA163" i="1"/>
  <c r="UO163" i="1" s="1"/>
  <c r="TA88" i="1"/>
  <c r="VO88" i="1" s="1"/>
  <c r="TE88" i="1"/>
  <c r="VS88" i="1" s="1"/>
  <c r="SK88" i="1"/>
  <c r="UY88" i="1" s="1"/>
  <c r="YT67" i="1"/>
  <c r="YT128" i="1"/>
  <c r="AC42" i="1"/>
  <c r="AB173" i="1"/>
  <c r="AB162" i="1"/>
  <c r="AD117" i="1"/>
  <c r="AB163" i="1"/>
  <c r="AB117" i="1"/>
  <c r="RX170" i="1"/>
  <c r="UL170" i="1" s="1"/>
  <c r="SB107" i="1"/>
  <c r="UP107" i="1" s="1"/>
  <c r="SB46" i="1"/>
  <c r="UP46" i="1" s="1"/>
  <c r="SJ51" i="1"/>
  <c r="UX51" i="1" s="1"/>
  <c r="TB140" i="1"/>
  <c r="VP140" i="1" s="1"/>
  <c r="SE163" i="1"/>
  <c r="US163" i="1" s="1"/>
  <c r="TD40" i="1"/>
  <c r="VR40" i="1" s="1"/>
  <c r="SO181" i="1"/>
  <c r="VC181" i="1" s="1"/>
  <c r="SQ191" i="1"/>
  <c r="VE191" i="1" s="1"/>
  <c r="SU133" i="1"/>
  <c r="VI133" i="1" s="1"/>
  <c r="SD162" i="1"/>
  <c r="UR162" i="1" s="1"/>
  <c r="TC88" i="1"/>
  <c r="VQ88" i="1" s="1"/>
  <c r="SS88" i="1"/>
  <c r="VG88" i="1" s="1"/>
  <c r="YT74" i="1"/>
  <c r="YT99" i="1"/>
  <c r="YT47" i="1"/>
  <c r="YT149" i="1"/>
  <c r="YT71" i="1"/>
  <c r="YT63" i="1"/>
  <c r="AE42" i="1"/>
  <c r="SD42" i="1"/>
  <c r="UR42" i="1" s="1"/>
  <c r="SC163" i="1"/>
  <c r="UQ163" i="1" s="1"/>
  <c r="SL138" i="1"/>
  <c r="UZ138" i="1" s="1"/>
  <c r="SP39" i="1"/>
  <c r="VD39" i="1" s="1"/>
  <c r="SB170" i="1"/>
  <c r="UP170" i="1" s="1"/>
  <c r="SF42" i="1"/>
  <c r="UT42" i="1" s="1"/>
  <c r="SS181" i="1"/>
  <c r="VG181" i="1" s="1"/>
  <c r="SJ66" i="1"/>
  <c r="UX66" i="1" s="1"/>
  <c r="SM88" i="1"/>
  <c r="VA88" i="1" s="1"/>
  <c r="PY69" i="1"/>
  <c r="SY69" i="1" s="1"/>
  <c r="VM69" i="1" s="1"/>
  <c r="YS111" i="1"/>
  <c r="QU196" i="1"/>
  <c r="YS116" i="1"/>
  <c r="RS109" i="1"/>
  <c r="SO88" i="1"/>
  <c r="VC88" i="1" s="1"/>
  <c r="SI133" i="1"/>
  <c r="UW133" i="1" s="1"/>
  <c r="YT133" i="1"/>
  <c r="YT69" i="1"/>
  <c r="YT132" i="1"/>
  <c r="YT66" i="1"/>
  <c r="SG89" i="1"/>
  <c r="UU89" i="1" s="1"/>
  <c r="YS155" i="1"/>
  <c r="AF101" i="1"/>
  <c r="YT142" i="1"/>
  <c r="SK133" i="1"/>
  <c r="UY133" i="1" s="1"/>
  <c r="ST133" i="1"/>
  <c r="VH133" i="1" s="1"/>
  <c r="YT141" i="1"/>
  <c r="SL198" i="1"/>
  <c r="UZ198" i="1" s="1"/>
  <c r="RU81" i="1"/>
  <c r="SK81" i="1" s="1"/>
  <c r="UY81" i="1" s="1"/>
  <c r="YS56" i="1"/>
  <c r="OY62" i="1"/>
  <c r="RS205" i="1"/>
  <c r="QU116" i="1"/>
  <c r="SK66" i="1"/>
  <c r="UY66" i="1" s="1"/>
  <c r="TB181" i="1"/>
  <c r="VP181" i="1" s="1"/>
  <c r="YT118" i="1"/>
  <c r="YT122" i="1"/>
  <c r="YS30" i="1"/>
  <c r="YT30" i="1"/>
  <c r="YT145" i="1"/>
  <c r="YT75" i="1"/>
  <c r="YT185" i="1"/>
  <c r="YT106" i="1"/>
  <c r="YT178" i="1"/>
  <c r="YT17" i="1"/>
  <c r="YS17" i="1"/>
  <c r="YT206" i="1"/>
  <c r="YT180" i="1"/>
  <c r="YT173" i="1"/>
  <c r="YT119" i="1"/>
  <c r="YT126" i="1"/>
  <c r="YT131" i="1"/>
  <c r="YT143" i="1"/>
  <c r="YT113" i="1"/>
  <c r="YT200" i="1"/>
  <c r="YT20" i="1"/>
  <c r="YT193" i="1"/>
  <c r="YT147" i="1"/>
  <c r="YT114" i="1"/>
  <c r="YT95" i="1"/>
  <c r="YT177" i="1"/>
  <c r="RS124" i="1"/>
  <c r="YK124" i="1"/>
  <c r="SY114" i="1"/>
  <c r="VM114" i="1" s="1"/>
  <c r="SH39" i="1"/>
  <c r="UV39" i="1" s="1"/>
  <c r="QW25" i="1"/>
  <c r="OZ23" i="1"/>
  <c r="SH23" i="1" s="1"/>
  <c r="UV23" i="1" s="1"/>
  <c r="QV132" i="1"/>
  <c r="OZ100" i="1"/>
  <c r="OZ201" i="1"/>
  <c r="QW192" i="1"/>
  <c r="PA53" i="1"/>
  <c r="RT82" i="1"/>
  <c r="SW82" i="1" s="1"/>
  <c r="VK82" i="1" s="1"/>
  <c r="RT140" i="1"/>
  <c r="SS140" i="1" s="1"/>
  <c r="VG140" i="1" s="1"/>
  <c r="QV145" i="1"/>
  <c r="PY45" i="1"/>
  <c r="PA60" i="1"/>
  <c r="OZ141" i="1"/>
  <c r="PA132" i="1"/>
  <c r="OZ180" i="1"/>
  <c r="SL180" i="1" s="1"/>
  <c r="UZ180" i="1" s="1"/>
  <c r="RT98" i="1"/>
  <c r="TA98" i="1" s="1"/>
  <c r="VO98" i="1" s="1"/>
  <c r="OZ47" i="1"/>
  <c r="SL47" i="1" s="1"/>
  <c r="UZ47" i="1" s="1"/>
  <c r="RT108" i="1"/>
  <c r="PX99" i="1"/>
  <c r="OZ143" i="1"/>
  <c r="SP143" i="1" s="1"/>
  <c r="VD143" i="1" s="1"/>
  <c r="QV74" i="1"/>
  <c r="SR74" i="1" s="1"/>
  <c r="VF74" i="1" s="1"/>
  <c r="QV131" i="1"/>
  <c r="PX198" i="1"/>
  <c r="SU198" i="1" s="1"/>
  <c r="VI198" i="1" s="1"/>
  <c r="RU92" i="1"/>
  <c r="QV114" i="1"/>
  <c r="SJ114" i="1" s="1"/>
  <c r="UX114" i="1" s="1"/>
  <c r="QU197" i="1"/>
  <c r="QV113" i="1"/>
  <c r="SZ113" i="1" s="1"/>
  <c r="VN113" i="1" s="1"/>
  <c r="SB53" i="1"/>
  <c r="UP53" i="1" s="1"/>
  <c r="SP88" i="1"/>
  <c r="VD88" i="1" s="1"/>
  <c r="PW42" i="1"/>
  <c r="QU38" i="1"/>
  <c r="QW69" i="1"/>
  <c r="TD69" i="1" s="1"/>
  <c r="VR69" i="1" s="1"/>
  <c r="RS120" i="1"/>
  <c r="RS165" i="1"/>
  <c r="OY205" i="1"/>
  <c r="RS196" i="1"/>
  <c r="TE133" i="1"/>
  <c r="VS133" i="1" s="1"/>
  <c r="RS107" i="1"/>
  <c r="RS116" i="1"/>
  <c r="OY109" i="1"/>
  <c r="SS133" i="1"/>
  <c r="VG133" i="1" s="1"/>
  <c r="TA133" i="1"/>
  <c r="VO133" i="1" s="1"/>
  <c r="RS134" i="1"/>
  <c r="YK134" i="1"/>
  <c r="RT87" i="1"/>
  <c r="YL87" i="1"/>
  <c r="OY201" i="1"/>
  <c r="YK201" i="1"/>
  <c r="YT201" i="1" s="1"/>
  <c r="OY150" i="1"/>
  <c r="YK150" i="1"/>
  <c r="RT52" i="1"/>
  <c r="SW52" i="1" s="1"/>
  <c r="VK52" i="1" s="1"/>
  <c r="YL52" i="1"/>
  <c r="YT52" i="1" s="1"/>
  <c r="QU33" i="1"/>
  <c r="YK33" i="1"/>
  <c r="RU175" i="1"/>
  <c r="YM175" i="1"/>
  <c r="QU166" i="1"/>
  <c r="YK166" i="1"/>
  <c r="OY80" i="1"/>
  <c r="YK80" i="1"/>
  <c r="QU144" i="1"/>
  <c r="YK144" i="1"/>
  <c r="RT208" i="1"/>
  <c r="YL208" i="1"/>
  <c r="PX110" i="1"/>
  <c r="SI110" i="1" s="1"/>
  <c r="UW110" i="1" s="1"/>
  <c r="YL110" i="1"/>
  <c r="YT110" i="1" s="1"/>
  <c r="QW162" i="1"/>
  <c r="YM162" i="1"/>
  <c r="RU108" i="1"/>
  <c r="YM108" i="1"/>
  <c r="YT108" i="1" s="1"/>
  <c r="PW186" i="1"/>
  <c r="YK186" i="1"/>
  <c r="RU154" i="1"/>
  <c r="YM154" i="1"/>
  <c r="RU100" i="1"/>
  <c r="SO100" i="1" s="1"/>
  <c r="VC100" i="1" s="1"/>
  <c r="YM100" i="1"/>
  <c r="YT100" i="1" s="1"/>
  <c r="PW65" i="1"/>
  <c r="YK65" i="1"/>
  <c r="PX28" i="1"/>
  <c r="SU28" i="1" s="1"/>
  <c r="VI28" i="1" s="1"/>
  <c r="YL28" i="1"/>
  <c r="YT28" i="1" s="1"/>
  <c r="PX162" i="1"/>
  <c r="YL162" i="1"/>
  <c r="OZ160" i="1"/>
  <c r="TB160" i="1" s="1"/>
  <c r="VP160" i="1" s="1"/>
  <c r="YL160" i="1"/>
  <c r="YT160" i="1" s="1"/>
  <c r="QV189" i="1"/>
  <c r="SN189" i="1" s="1"/>
  <c r="VB189" i="1" s="1"/>
  <c r="YL189" i="1"/>
  <c r="YT189" i="1" s="1"/>
  <c r="QV171" i="1"/>
  <c r="SR171" i="1" s="1"/>
  <c r="VF171" i="1" s="1"/>
  <c r="YL171" i="1"/>
  <c r="YT171" i="1" s="1"/>
  <c r="QW125" i="1"/>
  <c r="YM125" i="1"/>
  <c r="PA112" i="1"/>
  <c r="YM112" i="1"/>
  <c r="YT112" i="1" s="1"/>
  <c r="SH95" i="1"/>
  <c r="UV95" i="1" s="1"/>
  <c r="SS128" i="1"/>
  <c r="VG128" i="1" s="1"/>
  <c r="SL133" i="1"/>
  <c r="UZ133" i="1" s="1"/>
  <c r="SQ132" i="1"/>
  <c r="VE132" i="1" s="1"/>
  <c r="OZ108" i="1"/>
  <c r="QV99" i="1"/>
  <c r="SV99" i="1" s="1"/>
  <c r="VJ99" i="1" s="1"/>
  <c r="PX143" i="1"/>
  <c r="SQ143" i="1" s="1"/>
  <c r="VE143" i="1" s="1"/>
  <c r="RT74" i="1"/>
  <c r="SO74" i="1" s="1"/>
  <c r="VC74" i="1" s="1"/>
  <c r="RT131" i="1"/>
  <c r="SO131" i="1" s="1"/>
  <c r="VC131" i="1" s="1"/>
  <c r="QV198" i="1"/>
  <c r="PA92" i="1"/>
  <c r="SH133" i="1"/>
  <c r="UV133" i="1" s="1"/>
  <c r="RT114" i="1"/>
  <c r="TA114" i="1" s="1"/>
  <c r="VO114" i="1" s="1"/>
  <c r="RS197" i="1"/>
  <c r="RT113" i="1"/>
  <c r="TA113" i="1" s="1"/>
  <c r="VO113" i="1" s="1"/>
  <c r="ST88" i="1"/>
  <c r="VH88" i="1" s="1"/>
  <c r="RS42" i="1"/>
  <c r="PW38" i="1"/>
  <c r="YS97" i="1"/>
  <c r="RU69" i="1"/>
  <c r="YS72" i="1"/>
  <c r="OY120" i="1"/>
  <c r="OY165" i="1"/>
  <c r="QU205" i="1"/>
  <c r="PW196" i="1"/>
  <c r="TB88" i="1"/>
  <c r="VP88" i="1" s="1"/>
  <c r="OY107" i="1"/>
  <c r="OY124" i="1"/>
  <c r="OY116" i="1"/>
  <c r="PW109" i="1"/>
  <c r="SX88" i="1"/>
  <c r="VL88" i="1" s="1"/>
  <c r="QU170" i="1"/>
  <c r="YK170" i="1"/>
  <c r="PA49" i="1"/>
  <c r="YM49" i="1"/>
  <c r="QV81" i="1"/>
  <c r="YL81" i="1"/>
  <c r="PW87" i="1"/>
  <c r="YK87" i="1"/>
  <c r="PX27" i="1"/>
  <c r="SU27" i="1" s="1"/>
  <c r="VI27" i="1" s="1"/>
  <c r="YL27" i="1"/>
  <c r="YT27" i="1" s="1"/>
  <c r="PY19" i="1"/>
  <c r="SY19" i="1" s="1"/>
  <c r="VM19" i="1" s="1"/>
  <c r="YM19" i="1"/>
  <c r="YT19" i="1" s="1"/>
  <c r="PY197" i="1"/>
  <c r="YM197" i="1"/>
  <c r="QW104" i="1"/>
  <c r="YM104" i="1"/>
  <c r="PW159" i="1"/>
  <c r="YK159" i="1"/>
  <c r="RS93" i="1"/>
  <c r="YK93" i="1"/>
  <c r="QW21" i="1"/>
  <c r="YM21" i="1"/>
  <c r="OZ79" i="1"/>
  <c r="YL79" i="1"/>
  <c r="YT79" i="1" s="1"/>
  <c r="QW209" i="1"/>
  <c r="YM209" i="1"/>
  <c r="YT209" i="1" s="1"/>
  <c r="OY184" i="1"/>
  <c r="YK184" i="1"/>
  <c r="PX91" i="1"/>
  <c r="TC91" i="1" s="1"/>
  <c r="VQ91" i="1" s="1"/>
  <c r="YL91" i="1"/>
  <c r="YT91" i="1" s="1"/>
  <c r="RS146" i="1"/>
  <c r="YK146" i="1"/>
  <c r="QU130" i="1"/>
  <c r="YK130" i="1"/>
  <c r="PY172" i="1"/>
  <c r="YM172" i="1"/>
  <c r="RT175" i="1"/>
  <c r="YL175" i="1"/>
  <c r="RT64" i="1"/>
  <c r="YL64" i="1"/>
  <c r="YT64" i="1" s="1"/>
  <c r="RT194" i="1"/>
  <c r="YL194" i="1"/>
  <c r="PA129" i="1"/>
  <c r="YM129" i="1"/>
  <c r="QW211" i="1"/>
  <c r="YM211" i="1"/>
  <c r="OZ59" i="1"/>
  <c r="YL59" i="1"/>
  <c r="YT59" i="1" s="1"/>
  <c r="QW187" i="1"/>
  <c r="YM187" i="1"/>
  <c r="QW194" i="1"/>
  <c r="YM194" i="1"/>
  <c r="PW210" i="1"/>
  <c r="YK210" i="1"/>
  <c r="OZ45" i="1"/>
  <c r="YL45" i="1"/>
  <c r="YT45" i="1" s="1"/>
  <c r="PY33" i="1"/>
  <c r="YM33" i="1"/>
  <c r="RU57" i="1"/>
  <c r="YM57" i="1"/>
  <c r="PX39" i="1"/>
  <c r="SI39" i="1" s="1"/>
  <c r="UW39" i="1" s="1"/>
  <c r="YL39" i="1"/>
  <c r="YT39" i="1" s="1"/>
  <c r="RT164" i="1"/>
  <c r="YL164" i="1"/>
  <c r="YT164" i="1" s="1"/>
  <c r="OY125" i="1"/>
  <c r="YK125" i="1"/>
  <c r="PX151" i="1"/>
  <c r="YL151" i="1"/>
  <c r="YT151" i="1" s="1"/>
  <c r="OZ48" i="1"/>
  <c r="TB48" i="1" s="1"/>
  <c r="VP48" i="1" s="1"/>
  <c r="YL48" i="1"/>
  <c r="YT48" i="1" s="1"/>
  <c r="OZ94" i="1"/>
  <c r="YL94" i="1"/>
  <c r="YT94" i="1" s="1"/>
  <c r="QW169" i="1"/>
  <c r="SV169" i="1" s="1"/>
  <c r="VJ169" i="1" s="1"/>
  <c r="YM169" i="1"/>
  <c r="YT169" i="1" s="1"/>
  <c r="RU169" i="1"/>
  <c r="SY74" i="1"/>
  <c r="VM74" i="1" s="1"/>
  <c r="PY25" i="1"/>
  <c r="RT23" i="1"/>
  <c r="SW23" i="1" s="1"/>
  <c r="VK23" i="1" s="1"/>
  <c r="OZ132" i="1"/>
  <c r="QV100" i="1"/>
  <c r="QV201" i="1"/>
  <c r="PA192" i="1"/>
  <c r="QW53" i="1"/>
  <c r="PX82" i="1"/>
  <c r="TC82" i="1" s="1"/>
  <c r="VQ82" i="1" s="1"/>
  <c r="PX140" i="1"/>
  <c r="OZ145" i="1"/>
  <c r="SL145" i="1" s="1"/>
  <c r="UZ145" i="1" s="1"/>
  <c r="RU45" i="1"/>
  <c r="QW60" i="1"/>
  <c r="QV141" i="1"/>
  <c r="QW132" i="1"/>
  <c r="QV180" i="1"/>
  <c r="PX98" i="1"/>
  <c r="RT47" i="1"/>
  <c r="SO47" i="1" s="1"/>
  <c r="VC47" i="1" s="1"/>
  <c r="PX108" i="1"/>
  <c r="RT99" i="1"/>
  <c r="QV143" i="1"/>
  <c r="SR143" i="1" s="1"/>
  <c r="VF143" i="1" s="1"/>
  <c r="OZ74" i="1"/>
  <c r="SL74" i="1" s="1"/>
  <c r="UZ74" i="1" s="1"/>
  <c r="OZ131" i="1"/>
  <c r="SP131" i="1" s="1"/>
  <c r="VD131" i="1" s="1"/>
  <c r="RT198" i="1"/>
  <c r="PY92" i="1"/>
  <c r="OZ114" i="1"/>
  <c r="OY197" i="1"/>
  <c r="OZ113" i="1"/>
  <c r="SL88" i="1"/>
  <c r="UZ88" i="1" s="1"/>
  <c r="YS90" i="1"/>
  <c r="OY42" i="1"/>
  <c r="RS38" i="1"/>
  <c r="YS65" i="1"/>
  <c r="PA69" i="1"/>
  <c r="PW120" i="1"/>
  <c r="PW165" i="1"/>
  <c r="OY196" i="1"/>
  <c r="PW124" i="1"/>
  <c r="PW116" i="1"/>
  <c r="SC159" i="1"/>
  <c r="UQ159" i="1" s="1"/>
  <c r="QU109" i="1"/>
  <c r="SO133" i="1"/>
  <c r="VC133" i="1" s="1"/>
  <c r="SW133" i="1"/>
  <c r="VK133" i="1" s="1"/>
  <c r="QW81" i="1"/>
  <c r="YM81" i="1"/>
  <c r="OY72" i="1"/>
  <c r="YK72" i="1"/>
  <c r="RU198" i="1"/>
  <c r="YM198" i="1"/>
  <c r="YT198" i="1" s="1"/>
  <c r="QU199" i="1"/>
  <c r="YK199" i="1"/>
  <c r="YS206" i="1"/>
  <c r="YS203" i="1"/>
  <c r="YS169" i="1"/>
  <c r="YS145" i="1"/>
  <c r="YS75" i="1"/>
  <c r="YS79" i="1"/>
  <c r="YS175" i="1"/>
  <c r="YS189" i="1"/>
  <c r="YS185" i="1"/>
  <c r="YS147" i="1"/>
  <c r="YS28" i="1"/>
  <c r="YS110" i="1"/>
  <c r="YS142" i="1"/>
  <c r="YS160" i="1"/>
  <c r="YS59" i="1"/>
  <c r="YS207" i="1"/>
  <c r="YS126" i="1"/>
  <c r="YS131" i="1"/>
  <c r="YS143" i="1"/>
  <c r="YS178" i="1"/>
  <c r="YS171" i="1"/>
  <c r="SP66" i="1"/>
  <c r="VD66" i="1" s="1"/>
  <c r="SQ63" i="1"/>
  <c r="VE63" i="1" s="1"/>
  <c r="YS113" i="1"/>
  <c r="YS200" i="1"/>
  <c r="YS149" i="1"/>
  <c r="YS180" i="1"/>
  <c r="YS173" i="1"/>
  <c r="YS71" i="1"/>
  <c r="YS123" i="1"/>
  <c r="YS76" i="1"/>
  <c r="YS119" i="1"/>
  <c r="YS139" i="1"/>
  <c r="YS183" i="1"/>
  <c r="YS182" i="1"/>
  <c r="SD150" i="1"/>
  <c r="UR150" i="1" s="1"/>
  <c r="AA163" i="1"/>
  <c r="YS106" i="1"/>
  <c r="YS67" i="1"/>
  <c r="YS115" i="1"/>
  <c r="YS137" i="1"/>
  <c r="YS24" i="1"/>
  <c r="YS20" i="1"/>
  <c r="YS135" i="1"/>
  <c r="YS151" i="1"/>
  <c r="YS193" i="1"/>
  <c r="YS42" i="1"/>
  <c r="YS34" i="1"/>
  <c r="SF62" i="1"/>
  <c r="UT62" i="1" s="1"/>
  <c r="YS196" i="1"/>
  <c r="YS105" i="1"/>
  <c r="SF121" i="1"/>
  <c r="UT121" i="1" s="1"/>
  <c r="SG134" i="1"/>
  <c r="UU134" i="1" s="1"/>
  <c r="QW19" i="1"/>
  <c r="SR19" i="1" s="1"/>
  <c r="VF19" i="1" s="1"/>
  <c r="PA19" i="1"/>
  <c r="SH19" i="1" s="1"/>
  <c r="UV19" i="1" s="1"/>
  <c r="SC86" i="1"/>
  <c r="UQ86" i="1" s="1"/>
  <c r="AB170" i="1"/>
  <c r="RX89" i="1"/>
  <c r="UL89" i="1" s="1"/>
  <c r="YS174" i="1"/>
  <c r="SR204" i="1"/>
  <c r="VF204" i="1" s="1"/>
  <c r="SJ122" i="1"/>
  <c r="UX122" i="1" s="1"/>
  <c r="YS165" i="1"/>
  <c r="RY121" i="1"/>
  <c r="UM121" i="1" s="1"/>
  <c r="SC65" i="1"/>
  <c r="UQ65" i="1" s="1"/>
  <c r="RW65" i="1"/>
  <c r="UK65" i="1" s="1"/>
  <c r="SE65" i="1"/>
  <c r="US65" i="1" s="1"/>
  <c r="SA65" i="1"/>
  <c r="UO65" i="1" s="1"/>
  <c r="RY65" i="1"/>
  <c r="UM65" i="1" s="1"/>
  <c r="SG65" i="1"/>
  <c r="UU65" i="1" s="1"/>
  <c r="RZ170" i="1"/>
  <c r="UN170" i="1" s="1"/>
  <c r="RV170" i="1"/>
  <c r="UJ170" i="1" s="1"/>
  <c r="RX64" i="1"/>
  <c r="UL64" i="1" s="1"/>
  <c r="YS64" i="1"/>
  <c r="UF87" i="1"/>
  <c r="YS87" i="1"/>
  <c r="SH98" i="1"/>
  <c r="UV98" i="1" s="1"/>
  <c r="TB98" i="1"/>
  <c r="VP98" i="1" s="1"/>
  <c r="SR103" i="1"/>
  <c r="VF103" i="1" s="1"/>
  <c r="SV103" i="1"/>
  <c r="VJ103" i="1" s="1"/>
  <c r="SJ27" i="1"/>
  <c r="UX27" i="1" s="1"/>
  <c r="SZ27" i="1"/>
  <c r="VN27" i="1" s="1"/>
  <c r="TD27" i="1"/>
  <c r="VR27" i="1" s="1"/>
  <c r="SV27" i="1"/>
  <c r="VJ27" i="1" s="1"/>
  <c r="SK23" i="1"/>
  <c r="UY23" i="1" s="1"/>
  <c r="TA51" i="1"/>
  <c r="VO51" i="1" s="1"/>
  <c r="SK51" i="1"/>
  <c r="UY51" i="1" s="1"/>
  <c r="SW51" i="1"/>
  <c r="VK51" i="1" s="1"/>
  <c r="RY130" i="1"/>
  <c r="UM130" i="1" s="1"/>
  <c r="SA130" i="1"/>
  <c r="UO130" i="1" s="1"/>
  <c r="RW130" i="1"/>
  <c r="UK130" i="1" s="1"/>
  <c r="SC130" i="1"/>
  <c r="UQ130" i="1" s="1"/>
  <c r="SB134" i="1"/>
  <c r="UP134" i="1" s="1"/>
  <c r="RX134" i="1"/>
  <c r="UL134" i="1" s="1"/>
  <c r="AF109" i="1"/>
  <c r="YS168" i="1"/>
  <c r="YS158" i="1"/>
  <c r="UF158" i="1"/>
  <c r="YS148" i="1"/>
  <c r="PA29" i="1"/>
  <c r="QW29" i="1"/>
  <c r="RT173" i="1"/>
  <c r="TE173" i="1" s="1"/>
  <c r="VS173" i="1" s="1"/>
  <c r="OZ173" i="1"/>
  <c r="TB173" i="1" s="1"/>
  <c r="VP173" i="1" s="1"/>
  <c r="RT185" i="1"/>
  <c r="TE185" i="1" s="1"/>
  <c r="VS185" i="1" s="1"/>
  <c r="OZ185" i="1"/>
  <c r="ST185" i="1" s="1"/>
  <c r="VH185" i="1" s="1"/>
  <c r="QV209" i="1"/>
  <c r="RT209" i="1"/>
  <c r="RU168" i="1"/>
  <c r="PA168" i="1"/>
  <c r="PY64" i="1"/>
  <c r="SM64" i="1" s="1"/>
  <c r="VA64" i="1" s="1"/>
  <c r="QW64" i="1"/>
  <c r="RS46" i="1"/>
  <c r="OY46" i="1"/>
  <c r="RT167" i="1"/>
  <c r="TA167" i="1" s="1"/>
  <c r="VO167" i="1" s="1"/>
  <c r="OZ167" i="1"/>
  <c r="QV102" i="1"/>
  <c r="SJ102" i="1" s="1"/>
  <c r="UX102" i="1" s="1"/>
  <c r="RT102" i="1"/>
  <c r="SS102" i="1" s="1"/>
  <c r="VG102" i="1" s="1"/>
  <c r="PX126" i="1"/>
  <c r="SM126" i="1" s="1"/>
  <c r="VA126" i="1" s="1"/>
  <c r="QV126" i="1"/>
  <c r="SZ126" i="1" s="1"/>
  <c r="VN126" i="1" s="1"/>
  <c r="PA148" i="1"/>
  <c r="PY148" i="1"/>
  <c r="RU201" i="1"/>
  <c r="PA201" i="1"/>
  <c r="OY68" i="1"/>
  <c r="RS68" i="1"/>
  <c r="RV176" i="1"/>
  <c r="UJ176" i="1" s="1"/>
  <c r="RZ176" i="1"/>
  <c r="UN176" i="1" s="1"/>
  <c r="SB176" i="1"/>
  <c r="UP176" i="1" s="1"/>
  <c r="RX176" i="1"/>
  <c r="UL176" i="1" s="1"/>
  <c r="SB205" i="1"/>
  <c r="UP205" i="1" s="1"/>
  <c r="SF205" i="1"/>
  <c r="UT205" i="1" s="1"/>
  <c r="RZ205" i="1"/>
  <c r="UN205" i="1" s="1"/>
  <c r="RX205" i="1"/>
  <c r="UL205" i="1" s="1"/>
  <c r="RV205" i="1"/>
  <c r="UJ205" i="1" s="1"/>
  <c r="SF196" i="1"/>
  <c r="UT196" i="1" s="1"/>
  <c r="RZ196" i="1"/>
  <c r="UN196" i="1" s="1"/>
  <c r="SF105" i="1"/>
  <c r="UT105" i="1" s="1"/>
  <c r="RZ105" i="1"/>
  <c r="UN105" i="1" s="1"/>
  <c r="SB105" i="1"/>
  <c r="UP105" i="1" s="1"/>
  <c r="YS134" i="1"/>
  <c r="AE96" i="1"/>
  <c r="YS96" i="1"/>
  <c r="YS33" i="1"/>
  <c r="ST181" i="1"/>
  <c r="VH181" i="1" s="1"/>
  <c r="TD204" i="1"/>
  <c r="VR204" i="1" s="1"/>
  <c r="TB43" i="1"/>
  <c r="VP43" i="1" s="1"/>
  <c r="SU63" i="1"/>
  <c r="VI63" i="1" s="1"/>
  <c r="TD66" i="1"/>
  <c r="VR66" i="1" s="1"/>
  <c r="SO66" i="1"/>
  <c r="VC66" i="1" s="1"/>
  <c r="SX43" i="1"/>
  <c r="VL43" i="1" s="1"/>
  <c r="SI63" i="1"/>
  <c r="UW63" i="1" s="1"/>
  <c r="SR66" i="1"/>
  <c r="VF66" i="1" s="1"/>
  <c r="SH43" i="1"/>
  <c r="UV43" i="1" s="1"/>
  <c r="SR50" i="1"/>
  <c r="VF50" i="1" s="1"/>
  <c r="SV122" i="1"/>
  <c r="VJ122" i="1" s="1"/>
  <c r="SH66" i="1"/>
  <c r="UV66" i="1" s="1"/>
  <c r="SH181" i="1"/>
  <c r="UV181" i="1" s="1"/>
  <c r="QV28" i="1"/>
  <c r="TD28" i="1" s="1"/>
  <c r="VR28" i="1" s="1"/>
  <c r="PX160" i="1"/>
  <c r="SU160" i="1" s="1"/>
  <c r="VI160" i="1" s="1"/>
  <c r="RT171" i="1"/>
  <c r="SW171" i="1" s="1"/>
  <c r="VK171" i="1" s="1"/>
  <c r="TB133" i="1"/>
  <c r="VP133" i="1" s="1"/>
  <c r="YS68" i="1"/>
  <c r="YS62" i="1"/>
  <c r="YS205" i="1"/>
  <c r="QU186" i="1"/>
  <c r="SE205" i="1"/>
  <c r="US205" i="1" s="1"/>
  <c r="SC196" i="1"/>
  <c r="UQ196" i="1" s="1"/>
  <c r="AF105" i="1"/>
  <c r="SR133" i="1"/>
  <c r="VF133" i="1" s="1"/>
  <c r="YS150" i="1"/>
  <c r="TD133" i="1"/>
  <c r="VR133" i="1" s="1"/>
  <c r="SZ133" i="1"/>
  <c r="VN133" i="1" s="1"/>
  <c r="YS132" i="1"/>
  <c r="YS153" i="1"/>
  <c r="SN204" i="1"/>
  <c r="VB204" i="1" s="1"/>
  <c r="TB66" i="1"/>
  <c r="VP66" i="1" s="1"/>
  <c r="SS70" i="1"/>
  <c r="VG70" i="1" s="1"/>
  <c r="SX66" i="1"/>
  <c r="VL66" i="1" s="1"/>
  <c r="SX181" i="1"/>
  <c r="VL181" i="1" s="1"/>
  <c r="SY191" i="1"/>
  <c r="VM191" i="1" s="1"/>
  <c r="SP181" i="1"/>
  <c r="VD181" i="1" s="1"/>
  <c r="SL181" i="1"/>
  <c r="UZ181" i="1" s="1"/>
  <c r="PA100" i="1"/>
  <c r="PA125" i="1"/>
  <c r="SP133" i="1"/>
  <c r="VD133" i="1" s="1"/>
  <c r="SX133" i="1"/>
  <c r="VL133" i="1" s="1"/>
  <c r="YS93" i="1"/>
  <c r="RV38" i="1"/>
  <c r="UJ38" i="1" s="1"/>
  <c r="YS38" i="1"/>
  <c r="SD61" i="1"/>
  <c r="UR61" i="1" s="1"/>
  <c r="YS61" i="1"/>
  <c r="YS35" i="1"/>
  <c r="YS46" i="1"/>
  <c r="YS121" i="1"/>
  <c r="AB111" i="1"/>
  <c r="SF117" i="1"/>
  <c r="UT117" i="1" s="1"/>
  <c r="YS117" i="1"/>
  <c r="YS170" i="1"/>
  <c r="YS124" i="1"/>
  <c r="YS166" i="1"/>
  <c r="YS101" i="1"/>
  <c r="YS199" i="1"/>
  <c r="YS163" i="1"/>
  <c r="SJ133" i="1"/>
  <c r="UX133" i="1" s="1"/>
  <c r="YS108" i="1"/>
  <c r="YS197" i="1"/>
  <c r="YS57" i="1"/>
  <c r="YS198" i="1"/>
  <c r="YS84" i="1"/>
  <c r="YS201" i="1"/>
  <c r="YS100" i="1"/>
  <c r="SN66" i="1"/>
  <c r="VB66" i="1" s="1"/>
  <c r="SV204" i="1"/>
  <c r="VJ204" i="1" s="1"/>
  <c r="TA66" i="1"/>
  <c r="VO66" i="1" s="1"/>
  <c r="SS78" i="1"/>
  <c r="VG78" i="1" s="1"/>
  <c r="TA70" i="1"/>
  <c r="VO70" i="1" s="1"/>
  <c r="TA128" i="1"/>
  <c r="VO128" i="1" s="1"/>
  <c r="SY63" i="1"/>
  <c r="VM63" i="1" s="1"/>
  <c r="SW128" i="1"/>
  <c r="VK128" i="1" s="1"/>
  <c r="SJ82" i="1"/>
  <c r="UX82" i="1" s="1"/>
  <c r="PY112" i="1"/>
  <c r="QV162" i="1"/>
  <c r="PA108" i="1"/>
  <c r="SZ204" i="1"/>
  <c r="VN204" i="1" s="1"/>
  <c r="PA154" i="1"/>
  <c r="YS89" i="1"/>
  <c r="OY65" i="1"/>
  <c r="YS86" i="1"/>
  <c r="YS54" i="1"/>
  <c r="YS107" i="1"/>
  <c r="YS176" i="1"/>
  <c r="YS120" i="1"/>
  <c r="YS154" i="1"/>
  <c r="YS184" i="1"/>
  <c r="YS195" i="1"/>
  <c r="YS104" i="1"/>
  <c r="YS49" i="1"/>
  <c r="YS29" i="1"/>
  <c r="YS45" i="1"/>
  <c r="YS53" i="1"/>
  <c r="OY170" i="1"/>
  <c r="RY150" i="1"/>
  <c r="UM150" i="1" s="1"/>
  <c r="AC101" i="1"/>
  <c r="RV150" i="1"/>
  <c r="UJ150" i="1" s="1"/>
  <c r="RW42" i="1"/>
  <c r="UK42" i="1" s="1"/>
  <c r="RY86" i="1"/>
  <c r="UM86" i="1" s="1"/>
  <c r="AE35" i="1"/>
  <c r="RV68" i="1"/>
  <c r="UJ68" i="1" s="1"/>
  <c r="AE56" i="1"/>
  <c r="SA68" i="1"/>
  <c r="UO68" i="1" s="1"/>
  <c r="RX65" i="1"/>
  <c r="UL65" i="1" s="1"/>
  <c r="SB86" i="1"/>
  <c r="UP86" i="1" s="1"/>
  <c r="AE54" i="1"/>
  <c r="AD186" i="1"/>
  <c r="ST95" i="1"/>
  <c r="VH95" i="1" s="1"/>
  <c r="AE65" i="1"/>
  <c r="AD109" i="1"/>
  <c r="AA96" i="1"/>
  <c r="AE134" i="1"/>
  <c r="AB109" i="1"/>
  <c r="AA61" i="1"/>
  <c r="AB196" i="1"/>
  <c r="AD199" i="1"/>
  <c r="SA86" i="1"/>
  <c r="UO86" i="1" s="1"/>
  <c r="SF64" i="1"/>
  <c r="UT64" i="1" s="1"/>
  <c r="RX38" i="1"/>
  <c r="UL38" i="1" s="1"/>
  <c r="SD38" i="1"/>
  <c r="UR38" i="1" s="1"/>
  <c r="OY33" i="1"/>
  <c r="RU29" i="1"/>
  <c r="OZ28" i="1"/>
  <c r="TB28" i="1" s="1"/>
  <c r="VP28" i="1" s="1"/>
  <c r="PX87" i="1"/>
  <c r="PX173" i="1"/>
  <c r="SU173" i="1" s="1"/>
  <c r="VI173" i="1" s="1"/>
  <c r="PY100" i="1"/>
  <c r="SM100" i="1" s="1"/>
  <c r="VA100" i="1" s="1"/>
  <c r="PY125" i="1"/>
  <c r="QW112" i="1"/>
  <c r="SV112" i="1" s="1"/>
  <c r="VJ112" i="1" s="1"/>
  <c r="QU201" i="1"/>
  <c r="PX167" i="1"/>
  <c r="SQ167" i="1" s="1"/>
  <c r="VE167" i="1" s="1"/>
  <c r="PA162" i="1"/>
  <c r="RU64" i="1"/>
  <c r="SW64" i="1" s="1"/>
  <c r="VK64" i="1" s="1"/>
  <c r="RX96" i="1"/>
  <c r="UL96" i="1" s="1"/>
  <c r="OZ209" i="1"/>
  <c r="RT162" i="1"/>
  <c r="SK162" i="1" s="1"/>
  <c r="UY162" i="1" s="1"/>
  <c r="QV160" i="1"/>
  <c r="SZ160" i="1" s="1"/>
  <c r="VN160" i="1" s="1"/>
  <c r="PY108" i="1"/>
  <c r="OZ52" i="1"/>
  <c r="SP52" i="1" s="1"/>
  <c r="VD52" i="1" s="1"/>
  <c r="PX185" i="1"/>
  <c r="TC185" i="1" s="1"/>
  <c r="VQ185" i="1" s="1"/>
  <c r="PY168" i="1"/>
  <c r="PY154" i="1"/>
  <c r="PX208" i="1"/>
  <c r="PY201" i="1"/>
  <c r="SY201" i="1" s="1"/>
  <c r="VM201" i="1" s="1"/>
  <c r="RT110" i="1"/>
  <c r="SS110" i="1" s="1"/>
  <c r="VG110" i="1" s="1"/>
  <c r="OZ189" i="1"/>
  <c r="SP189" i="1" s="1"/>
  <c r="VD189" i="1" s="1"/>
  <c r="OZ171" i="1"/>
  <c r="ST171" i="1" s="1"/>
  <c r="VH171" i="1" s="1"/>
  <c r="OZ102" i="1"/>
  <c r="TB102" i="1" s="1"/>
  <c r="VP102" i="1" s="1"/>
  <c r="QW148" i="1"/>
  <c r="OY144" i="1"/>
  <c r="RT126" i="1"/>
  <c r="TA126" i="1" s="1"/>
  <c r="VO126" i="1" s="1"/>
  <c r="QU65" i="1"/>
  <c r="PW68" i="1"/>
  <c r="OY134" i="1"/>
  <c r="PW150" i="1"/>
  <c r="SG186" i="1"/>
  <c r="UU186" i="1" s="1"/>
  <c r="AC61" i="1"/>
  <c r="AA54" i="1"/>
  <c r="AA56" i="1"/>
  <c r="AC65" i="1"/>
  <c r="AF42" i="1"/>
  <c r="RY134" i="1"/>
  <c r="UM134" i="1" s="1"/>
  <c r="RZ64" i="1"/>
  <c r="UN64" i="1" s="1"/>
  <c r="SF35" i="1"/>
  <c r="UT35" i="1" s="1"/>
  <c r="SB38" i="1"/>
  <c r="UP38" i="1" s="1"/>
  <c r="SG199" i="1"/>
  <c r="UU199" i="1" s="1"/>
  <c r="SC111" i="1"/>
  <c r="UQ111" i="1" s="1"/>
  <c r="SB101" i="1"/>
  <c r="UP101" i="1" s="1"/>
  <c r="TE78" i="1"/>
  <c r="VS78" i="1" s="1"/>
  <c r="SU52" i="1"/>
  <c r="VI52" i="1" s="1"/>
  <c r="SG86" i="1"/>
  <c r="UU86" i="1" s="1"/>
  <c r="SE86" i="1"/>
  <c r="US86" i="1" s="1"/>
  <c r="AD68" i="1"/>
  <c r="AF176" i="1"/>
  <c r="AE61" i="1"/>
  <c r="AA64" i="1"/>
  <c r="AB86" i="1"/>
  <c r="AC96" i="1"/>
  <c r="AA150" i="1"/>
  <c r="AB42" i="1"/>
  <c r="AA65" i="1"/>
  <c r="AD111" i="1"/>
  <c r="AC121" i="1"/>
  <c r="AC134" i="1"/>
  <c r="AB68" i="1"/>
  <c r="AA117" i="1"/>
  <c r="AF170" i="1"/>
  <c r="AB101" i="1"/>
  <c r="AB199" i="1"/>
  <c r="AF210" i="1"/>
  <c r="AB134" i="1"/>
  <c r="AA166" i="1"/>
  <c r="AA121" i="1"/>
  <c r="AC54" i="1"/>
  <c r="AF199" i="1"/>
  <c r="RY170" i="1"/>
  <c r="UM170" i="1" s="1"/>
  <c r="RY109" i="1"/>
  <c r="UM109" i="1" s="1"/>
  <c r="RZ54" i="1"/>
  <c r="UN54" i="1" s="1"/>
  <c r="RZ150" i="1"/>
  <c r="UN150" i="1" s="1"/>
  <c r="RV35" i="1"/>
  <c r="UJ35" i="1" s="1"/>
  <c r="RY199" i="1"/>
  <c r="UM199" i="1" s="1"/>
  <c r="SF65" i="1"/>
  <c r="UT65" i="1" s="1"/>
  <c r="SB61" i="1"/>
  <c r="UP61" i="1" s="1"/>
  <c r="SO78" i="1"/>
  <c r="VC78" i="1" s="1"/>
  <c r="SG105" i="1"/>
  <c r="UU105" i="1" s="1"/>
  <c r="SV47" i="1"/>
  <c r="VJ47" i="1" s="1"/>
  <c r="SF86" i="1"/>
  <c r="UT86" i="1" s="1"/>
  <c r="RW150" i="1"/>
  <c r="UK150" i="1" s="1"/>
  <c r="RZ38" i="1"/>
  <c r="UN38" i="1" s="1"/>
  <c r="TE66" i="1"/>
  <c r="VS66" i="1" s="1"/>
  <c r="SG111" i="1"/>
  <c r="UU111" i="1" s="1"/>
  <c r="SF101" i="1"/>
  <c r="UT101" i="1" s="1"/>
  <c r="SA196" i="1"/>
  <c r="UO196" i="1" s="1"/>
  <c r="SG42" i="1"/>
  <c r="UU42" i="1" s="1"/>
  <c r="SB64" i="1"/>
  <c r="UP64" i="1" s="1"/>
  <c r="SA199" i="1"/>
  <c r="UO199" i="1" s="1"/>
  <c r="RY196" i="1"/>
  <c r="UM196" i="1" s="1"/>
  <c r="SG150" i="1"/>
  <c r="UU150" i="1" s="1"/>
  <c r="SS66" i="1"/>
  <c r="VG66" i="1" s="1"/>
  <c r="SE199" i="1"/>
  <c r="US199" i="1" s="1"/>
  <c r="TA78" i="1"/>
  <c r="VO78" i="1" s="1"/>
  <c r="SK78" i="1"/>
  <c r="UY78" i="1" s="1"/>
  <c r="TC51" i="1"/>
  <c r="VQ51" i="1" s="1"/>
  <c r="RS33" i="1"/>
  <c r="PY29" i="1"/>
  <c r="RT28" i="1"/>
  <c r="SK28" i="1" s="1"/>
  <c r="UY28" i="1" s="1"/>
  <c r="QV87" i="1"/>
  <c r="QV173" i="1"/>
  <c r="SZ173" i="1" s="1"/>
  <c r="VN173" i="1" s="1"/>
  <c r="QW100" i="1"/>
  <c r="RU125" i="1"/>
  <c r="RU112" i="1"/>
  <c r="TA112" i="1" s="1"/>
  <c r="VO112" i="1" s="1"/>
  <c r="RS201" i="1"/>
  <c r="QV167" i="1"/>
  <c r="SZ167" i="1" s="1"/>
  <c r="VN167" i="1" s="1"/>
  <c r="PY162" i="1"/>
  <c r="PA64" i="1"/>
  <c r="PX209" i="1"/>
  <c r="OZ162" i="1"/>
  <c r="TB162" i="1" s="1"/>
  <c r="VP162" i="1" s="1"/>
  <c r="RT160" i="1"/>
  <c r="SW160" i="1" s="1"/>
  <c r="VK160" i="1" s="1"/>
  <c r="QW108" i="1"/>
  <c r="SJ108" i="1" s="1"/>
  <c r="UX108" i="1" s="1"/>
  <c r="QV52" i="1"/>
  <c r="SR52" i="1" s="1"/>
  <c r="VF52" i="1" s="1"/>
  <c r="QV185" i="1"/>
  <c r="SR185" i="1" s="1"/>
  <c r="VF185" i="1" s="1"/>
  <c r="QW168" i="1"/>
  <c r="QW154" i="1"/>
  <c r="QV208" i="1"/>
  <c r="QW201" i="1"/>
  <c r="OZ110" i="1"/>
  <c r="ST110" i="1" s="1"/>
  <c r="VH110" i="1" s="1"/>
  <c r="PX189" i="1"/>
  <c r="SM189" i="1" s="1"/>
  <c r="VA189" i="1" s="1"/>
  <c r="PX171" i="1"/>
  <c r="PX102" i="1"/>
  <c r="TC102" i="1" s="1"/>
  <c r="VQ102" i="1" s="1"/>
  <c r="RU148" i="1"/>
  <c r="PW144" i="1"/>
  <c r="OZ126" i="1"/>
  <c r="RS65" i="1"/>
  <c r="QU68" i="1"/>
  <c r="PW80" i="1"/>
  <c r="OY166" i="1"/>
  <c r="PW134" i="1"/>
  <c r="QU150" i="1"/>
  <c r="AF111" i="1"/>
  <c r="AD196" i="1"/>
  <c r="AE163" i="1"/>
  <c r="AE64" i="1"/>
  <c r="AE117" i="1"/>
  <c r="AA101" i="1"/>
  <c r="SU51" i="1"/>
  <c r="VI51" i="1" s="1"/>
  <c r="SB163" i="1"/>
  <c r="UP163" i="1" s="1"/>
  <c r="TD99" i="1"/>
  <c r="VR99" i="1" s="1"/>
  <c r="SG196" i="1"/>
  <c r="UU196" i="1" s="1"/>
  <c r="RY105" i="1"/>
  <c r="UM105" i="1" s="1"/>
  <c r="SE150" i="1"/>
  <c r="US150" i="1" s="1"/>
  <c r="RV64" i="1"/>
  <c r="UJ64" i="1" s="1"/>
  <c r="SF38" i="1"/>
  <c r="UT38" i="1" s="1"/>
  <c r="AC68" i="1"/>
  <c r="AC64" i="1"/>
  <c r="AA86" i="1"/>
  <c r="AE150" i="1"/>
  <c r="AB150" i="1"/>
  <c r="AE68" i="1"/>
  <c r="AC38" i="1"/>
  <c r="AC163" i="1"/>
  <c r="AD150" i="1"/>
  <c r="AA68" i="1"/>
  <c r="AA38" i="1"/>
  <c r="AD86" i="1"/>
  <c r="AE86" i="1"/>
  <c r="AF196" i="1"/>
  <c r="SR47" i="1"/>
  <c r="VF47" i="1" s="1"/>
  <c r="SF134" i="1"/>
  <c r="UT134" i="1" s="1"/>
  <c r="SU103" i="1"/>
  <c r="VI103" i="1" s="1"/>
  <c r="SA150" i="1"/>
  <c r="UO150" i="1" s="1"/>
  <c r="SW66" i="1"/>
  <c r="VK66" i="1" s="1"/>
  <c r="SE196" i="1"/>
  <c r="US196" i="1" s="1"/>
  <c r="SY103" i="1"/>
  <c r="VM103" i="1" s="1"/>
  <c r="SP95" i="1"/>
  <c r="VD95" i="1" s="1"/>
  <c r="SZ47" i="1"/>
  <c r="VN47" i="1" s="1"/>
  <c r="SJ47" i="1"/>
  <c r="UX47" i="1" s="1"/>
  <c r="SX95" i="1"/>
  <c r="VL95" i="1" s="1"/>
  <c r="PW46" i="1"/>
  <c r="QU80" i="1"/>
  <c r="QW175" i="1"/>
  <c r="RS166" i="1"/>
  <c r="RS186" i="1"/>
  <c r="TD47" i="1"/>
  <c r="VR47" i="1" s="1"/>
  <c r="SN99" i="1"/>
  <c r="VB99" i="1" s="1"/>
  <c r="SL204" i="1"/>
  <c r="UZ204" i="1" s="1"/>
  <c r="TC103" i="1"/>
  <c r="VQ103" i="1" s="1"/>
  <c r="SQ103" i="1"/>
  <c r="VE103" i="1" s="1"/>
  <c r="SM51" i="1"/>
  <c r="VA51" i="1" s="1"/>
  <c r="SM52" i="1"/>
  <c r="VA52" i="1" s="1"/>
  <c r="SY51" i="1"/>
  <c r="VM51" i="1" s="1"/>
  <c r="QU46" i="1"/>
  <c r="RS80" i="1"/>
  <c r="PY175" i="1"/>
  <c r="SI175" i="1" s="1"/>
  <c r="UW175" i="1" s="1"/>
  <c r="PW166" i="1"/>
  <c r="OY186" i="1"/>
  <c r="QU134" i="1"/>
  <c r="RS150" i="1"/>
  <c r="SX198" i="1"/>
  <c r="VL198" i="1" s="1"/>
  <c r="SI22" i="1"/>
  <c r="UW22" i="1" s="1"/>
  <c r="SI51" i="1"/>
  <c r="UW51" i="1" s="1"/>
  <c r="SP204" i="1"/>
  <c r="VD204" i="1" s="1"/>
  <c r="RX107" i="1"/>
  <c r="UL107" i="1" s="1"/>
  <c r="AF146" i="1"/>
  <c r="RV109" i="1"/>
  <c r="UJ109" i="1" s="1"/>
  <c r="SO48" i="1"/>
  <c r="VC48" i="1" s="1"/>
  <c r="TE48" i="1"/>
  <c r="VS48" i="1" s="1"/>
  <c r="SW48" i="1"/>
  <c r="VK48" i="1" s="1"/>
  <c r="SY141" i="1"/>
  <c r="VM141" i="1" s="1"/>
  <c r="SZ177" i="1"/>
  <c r="VN177" i="1" s="1"/>
  <c r="TD177" i="1"/>
  <c r="VR177" i="1" s="1"/>
  <c r="SX51" i="1"/>
  <c r="VL51" i="1" s="1"/>
  <c r="SL51" i="1"/>
  <c r="UZ51" i="1" s="1"/>
  <c r="SP51" i="1"/>
  <c r="VD51" i="1" s="1"/>
  <c r="RW56" i="1"/>
  <c r="UK56" i="1" s="1"/>
  <c r="SG56" i="1"/>
  <c r="UU56" i="1" s="1"/>
  <c r="RY56" i="1"/>
  <c r="UM56" i="1" s="1"/>
  <c r="RW101" i="1"/>
  <c r="UK101" i="1" s="1"/>
  <c r="SA101" i="1"/>
  <c r="UO101" i="1" s="1"/>
  <c r="RY101" i="1"/>
  <c r="UM101" i="1" s="1"/>
  <c r="RY159" i="1"/>
  <c r="UM159" i="1" s="1"/>
  <c r="SE159" i="1"/>
  <c r="US159" i="1" s="1"/>
  <c r="RY186" i="1"/>
  <c r="UM186" i="1" s="1"/>
  <c r="SQ141" i="1"/>
  <c r="VE141" i="1" s="1"/>
  <c r="SS48" i="1"/>
  <c r="VG48" i="1" s="1"/>
  <c r="SK48" i="1"/>
  <c r="UY48" i="1" s="1"/>
  <c r="SD109" i="1"/>
  <c r="UR109" i="1" s="1"/>
  <c r="SJ23" i="1"/>
  <c r="UX23" i="1" s="1"/>
  <c r="SZ23" i="1"/>
  <c r="VN23" i="1" s="1"/>
  <c r="SH99" i="1"/>
  <c r="UV99" i="1" s="1"/>
  <c r="RW54" i="1"/>
  <c r="UK54" i="1" s="1"/>
  <c r="SE54" i="1"/>
  <c r="US54" i="1" s="1"/>
  <c r="RZ89" i="1"/>
  <c r="UN89" i="1" s="1"/>
  <c r="SD89" i="1"/>
  <c r="UR89" i="1" s="1"/>
  <c r="RZ61" i="1"/>
  <c r="UN61" i="1" s="1"/>
  <c r="SF61" i="1"/>
  <c r="UT61" i="1" s="1"/>
  <c r="RV61" i="1"/>
  <c r="UJ61" i="1" s="1"/>
  <c r="SA97" i="1"/>
  <c r="UO97" i="1" s="1"/>
  <c r="RY97" i="1"/>
  <c r="UM97" i="1" s="1"/>
  <c r="RW97" i="1"/>
  <c r="UK97" i="1" s="1"/>
  <c r="AE109" i="1"/>
  <c r="RX109" i="1"/>
  <c r="UL109" i="1" s="1"/>
  <c r="SC56" i="1"/>
  <c r="UQ56" i="1" s="1"/>
  <c r="ST94" i="1"/>
  <c r="VH94" i="1" s="1"/>
  <c r="SC186" i="1"/>
  <c r="UQ186" i="1" s="1"/>
  <c r="SG101" i="1"/>
  <c r="UU101" i="1" s="1"/>
  <c r="SH94" i="1"/>
  <c r="UV94" i="1" s="1"/>
  <c r="SA159" i="1"/>
  <c r="UO159" i="1" s="1"/>
  <c r="TC64" i="1"/>
  <c r="VQ64" i="1" s="1"/>
  <c r="SY94" i="1"/>
  <c r="VM94" i="1" s="1"/>
  <c r="SI94" i="1"/>
  <c r="UW94" i="1" s="1"/>
  <c r="SM94" i="1"/>
  <c r="VA94" i="1" s="1"/>
  <c r="SJ98" i="1"/>
  <c r="UX98" i="1" s="1"/>
  <c r="SR98" i="1"/>
  <c r="VF98" i="1" s="1"/>
  <c r="SV98" i="1"/>
  <c r="VJ98" i="1" s="1"/>
  <c r="SN91" i="1"/>
  <c r="VB91" i="1" s="1"/>
  <c r="SZ91" i="1"/>
  <c r="VN91" i="1" s="1"/>
  <c r="TD91" i="1"/>
  <c r="VR91" i="1" s="1"/>
  <c r="SJ91" i="1"/>
  <c r="UX91" i="1" s="1"/>
  <c r="SW204" i="1"/>
  <c r="VK204" i="1" s="1"/>
  <c r="SO204" i="1"/>
  <c r="VC204" i="1" s="1"/>
  <c r="TB198" i="1"/>
  <c r="VP198" i="1" s="1"/>
  <c r="ST198" i="1"/>
  <c r="VH198" i="1" s="1"/>
  <c r="SH198" i="1"/>
  <c r="UV198" i="1" s="1"/>
  <c r="SA176" i="1"/>
  <c r="UO176" i="1" s="1"/>
  <c r="RY176" i="1"/>
  <c r="UM176" i="1" s="1"/>
  <c r="SC176" i="1"/>
  <c r="UQ176" i="1" s="1"/>
  <c r="SG176" i="1"/>
  <c r="UU176" i="1" s="1"/>
  <c r="SC105" i="1"/>
  <c r="UQ105" i="1" s="1"/>
  <c r="RW105" i="1"/>
  <c r="UK105" i="1" s="1"/>
  <c r="RW134" i="1"/>
  <c r="UK134" i="1" s="1"/>
  <c r="SA134" i="1"/>
  <c r="UO134" i="1" s="1"/>
  <c r="SE134" i="1"/>
  <c r="US134" i="1" s="1"/>
  <c r="SC134" i="1"/>
  <c r="UQ134" i="1" s="1"/>
  <c r="ST51" i="1"/>
  <c r="VH51" i="1" s="1"/>
  <c r="SN177" i="1"/>
  <c r="VB177" i="1" s="1"/>
  <c r="SV177" i="1"/>
  <c r="VJ177" i="1" s="1"/>
  <c r="SZ22" i="1"/>
  <c r="VN22" i="1" s="1"/>
  <c r="SJ22" i="1"/>
  <c r="UX22" i="1" s="1"/>
  <c r="SX138" i="1"/>
  <c r="VL138" i="1" s="1"/>
  <c r="SH138" i="1"/>
  <c r="UV138" i="1" s="1"/>
  <c r="ST138" i="1"/>
  <c r="VH138" i="1" s="1"/>
  <c r="SI19" i="1"/>
  <c r="UW19" i="1" s="1"/>
  <c r="RU33" i="1"/>
  <c r="RT39" i="1"/>
  <c r="SO39" i="1" s="1"/>
  <c r="VC39" i="1" s="1"/>
  <c r="RU21" i="1"/>
  <c r="RT27" i="1"/>
  <c r="TE27" i="1" s="1"/>
  <c r="VS27" i="1" s="1"/>
  <c r="PX194" i="1"/>
  <c r="OZ64" i="1"/>
  <c r="QW49" i="1"/>
  <c r="QV79" i="1"/>
  <c r="SJ79" i="1" s="1"/>
  <c r="UX79" i="1" s="1"/>
  <c r="QU125" i="1"/>
  <c r="QU184" i="1"/>
  <c r="QV94" i="1"/>
  <c r="SR94" i="1" s="1"/>
  <c r="VF94" i="1" s="1"/>
  <c r="RU187" i="1"/>
  <c r="RT151" i="1"/>
  <c r="SK151" i="1" s="1"/>
  <c r="UY151" i="1" s="1"/>
  <c r="QV48" i="1"/>
  <c r="SZ48" i="1" s="1"/>
  <c r="VN48" i="1" s="1"/>
  <c r="RU197" i="1"/>
  <c r="RT91" i="1"/>
  <c r="TA91" i="1" s="1"/>
  <c r="VO91" i="1" s="1"/>
  <c r="RT59" i="1"/>
  <c r="TE59" i="1" s="1"/>
  <c r="VS59" i="1" s="1"/>
  <c r="PA104" i="1"/>
  <c r="PA209" i="1"/>
  <c r="RT45" i="1"/>
  <c r="TA45" i="1" s="1"/>
  <c r="VO45" i="1" s="1"/>
  <c r="PX164" i="1"/>
  <c r="SU164" i="1" s="1"/>
  <c r="VI164" i="1" s="1"/>
  <c r="PA211" i="1"/>
  <c r="PA194" i="1"/>
  <c r="SP194" i="1" s="1"/>
  <c r="VD194" i="1" s="1"/>
  <c r="QU87" i="1"/>
  <c r="QW129" i="1"/>
  <c r="RU172" i="1"/>
  <c r="PY57" i="1"/>
  <c r="OZ81" i="1"/>
  <c r="TB81" i="1" s="1"/>
  <c r="VP81" i="1" s="1"/>
  <c r="OY93" i="1"/>
  <c r="QU146" i="1"/>
  <c r="RS130" i="1"/>
  <c r="QU210" i="1"/>
  <c r="RS170" i="1"/>
  <c r="RS159" i="1"/>
  <c r="OZ175" i="1"/>
  <c r="SH175" i="1" s="1"/>
  <c r="UV175" i="1" s="1"/>
  <c r="TB138" i="1"/>
  <c r="VP138" i="1" s="1"/>
  <c r="QW33" i="1"/>
  <c r="QV39" i="1"/>
  <c r="SZ39" i="1" s="1"/>
  <c r="VN39" i="1" s="1"/>
  <c r="PY21" i="1"/>
  <c r="OZ27" i="1"/>
  <c r="SH27" i="1" s="1"/>
  <c r="UV27" i="1" s="1"/>
  <c r="QV194" i="1"/>
  <c r="SR194" i="1" s="1"/>
  <c r="VF194" i="1" s="1"/>
  <c r="QV64" i="1"/>
  <c r="RU49" i="1"/>
  <c r="RT79" i="1"/>
  <c r="RS125" i="1"/>
  <c r="RS184" i="1"/>
  <c r="RT94" i="1"/>
  <c r="TA94" i="1" s="1"/>
  <c r="VO94" i="1" s="1"/>
  <c r="PA187" i="1"/>
  <c r="OZ151" i="1"/>
  <c r="SH151" i="1" s="1"/>
  <c r="UV151" i="1" s="1"/>
  <c r="PX48" i="1"/>
  <c r="SQ48" i="1" s="1"/>
  <c r="VE48" i="1" s="1"/>
  <c r="PA197" i="1"/>
  <c r="OZ91" i="1"/>
  <c r="TB91" i="1" s="1"/>
  <c r="VP91" i="1" s="1"/>
  <c r="PX59" i="1"/>
  <c r="TC59" i="1" s="1"/>
  <c r="VQ59" i="1" s="1"/>
  <c r="PY104" i="1"/>
  <c r="PY209" i="1"/>
  <c r="SI209" i="1" s="1"/>
  <c r="UW209" i="1" s="1"/>
  <c r="PX45" i="1"/>
  <c r="QV164" i="1"/>
  <c r="TD164" i="1" s="1"/>
  <c r="VR164" i="1" s="1"/>
  <c r="PY211" i="1"/>
  <c r="PY194" i="1"/>
  <c r="RS87" i="1"/>
  <c r="RU129" i="1"/>
  <c r="PA172" i="1"/>
  <c r="QW57" i="1"/>
  <c r="PX81" i="1"/>
  <c r="QU93" i="1"/>
  <c r="OY146" i="1"/>
  <c r="PW130" i="1"/>
  <c r="RS210" i="1"/>
  <c r="PW170" i="1"/>
  <c r="OY159" i="1"/>
  <c r="QV175" i="1"/>
  <c r="RU19" i="1"/>
  <c r="TE19" i="1" s="1"/>
  <c r="VS19" i="1" s="1"/>
  <c r="RV148" i="1"/>
  <c r="UJ148" i="1" s="1"/>
  <c r="UE202" i="1"/>
  <c r="SF125" i="1"/>
  <c r="UT125" i="1" s="1"/>
  <c r="RZ144" i="1"/>
  <c r="UN144" i="1" s="1"/>
  <c r="RV132" i="1"/>
  <c r="UJ132" i="1" s="1"/>
  <c r="UF93" i="1"/>
  <c r="UF80" i="1"/>
  <c r="UE89" i="1"/>
  <c r="UE61" i="1"/>
  <c r="UF65" i="1"/>
  <c r="UF62" i="1"/>
  <c r="UF46" i="1"/>
  <c r="UF86" i="1"/>
  <c r="UF54" i="1"/>
  <c r="UF155" i="1"/>
  <c r="UE121" i="1"/>
  <c r="UF182" i="1"/>
  <c r="UE109" i="1"/>
  <c r="UF108" i="1"/>
  <c r="UF132" i="1"/>
  <c r="UF153" i="1"/>
  <c r="SB184" i="1"/>
  <c r="UP184" i="1" s="1"/>
  <c r="RV136" i="1"/>
  <c r="UJ136" i="1" s="1"/>
  <c r="RV194" i="1"/>
  <c r="UJ194" i="1" s="1"/>
  <c r="UE177" i="1"/>
  <c r="UE37" i="1"/>
  <c r="UF89" i="1"/>
  <c r="UF90" i="1"/>
  <c r="UE54" i="1"/>
  <c r="UE90" i="1"/>
  <c r="UF68" i="1"/>
  <c r="UF34" i="1"/>
  <c r="UF165" i="1"/>
  <c r="UF196" i="1"/>
  <c r="UF105" i="1"/>
  <c r="UF170" i="1"/>
  <c r="UE111" i="1"/>
  <c r="UF124" i="1"/>
  <c r="UF146" i="1"/>
  <c r="UF166" i="1"/>
  <c r="UF101" i="1"/>
  <c r="UF109" i="1"/>
  <c r="UF186" i="1"/>
  <c r="UF210" i="1"/>
  <c r="UF150" i="1"/>
  <c r="UE159" i="1"/>
  <c r="UF154" i="1"/>
  <c r="UF184" i="1"/>
  <c r="UF197" i="1"/>
  <c r="UF198" i="1"/>
  <c r="RZ168" i="1"/>
  <c r="UN168" i="1" s="1"/>
  <c r="SD153" i="1"/>
  <c r="UR153" i="1" s="1"/>
  <c r="UE21" i="1"/>
  <c r="RV172" i="1"/>
  <c r="UJ172" i="1" s="1"/>
  <c r="UE158" i="1"/>
  <c r="RX197" i="1"/>
  <c r="UL197" i="1" s="1"/>
  <c r="UE192" i="1"/>
  <c r="UE29" i="1"/>
  <c r="UE87" i="1"/>
  <c r="RX141" i="1"/>
  <c r="UL141" i="1" s="1"/>
  <c r="UF35" i="1"/>
  <c r="UF42" i="1"/>
  <c r="UE86" i="1"/>
  <c r="UF72" i="1"/>
  <c r="UF111" i="1"/>
  <c r="UE117" i="1"/>
  <c r="UF107" i="1"/>
  <c r="UF130" i="1"/>
  <c r="UF199" i="1"/>
  <c r="UF116" i="1"/>
  <c r="UF163" i="1"/>
  <c r="UF176" i="1"/>
  <c r="UF120" i="1"/>
  <c r="UF64" i="1"/>
  <c r="UF195" i="1"/>
  <c r="UF104" i="1"/>
  <c r="UF49" i="1"/>
  <c r="UF29" i="1"/>
  <c r="UE64" i="1"/>
  <c r="UE154" i="1"/>
  <c r="UE104" i="1"/>
  <c r="UE112" i="1"/>
  <c r="SD201" i="1"/>
  <c r="UR201" i="1" s="1"/>
  <c r="RV209" i="1"/>
  <c r="UJ209" i="1" s="1"/>
  <c r="UF56" i="1"/>
  <c r="UF38" i="1"/>
  <c r="UF61" i="1"/>
  <c r="UF97" i="1"/>
  <c r="UE42" i="1"/>
  <c r="UE34" i="1"/>
  <c r="UF121" i="1"/>
  <c r="UF205" i="1"/>
  <c r="UF117" i="1"/>
  <c r="UE196" i="1"/>
  <c r="UF134" i="1"/>
  <c r="UF159" i="1"/>
  <c r="UE166" i="1"/>
  <c r="UE163" i="1"/>
  <c r="UF174" i="1"/>
  <c r="UF96" i="1"/>
  <c r="UF33" i="1"/>
  <c r="UF168" i="1"/>
  <c r="UF148" i="1"/>
  <c r="OY199" i="1"/>
  <c r="QW198" i="1"/>
  <c r="SV198" i="1" s="1"/>
  <c r="VJ198" i="1" s="1"/>
  <c r="PY81" i="1"/>
  <c r="RS72" i="1"/>
  <c r="PW146" i="1"/>
  <c r="PW199" i="1"/>
  <c r="TA48" i="1"/>
  <c r="VO48" i="1" s="1"/>
  <c r="OB92" i="1"/>
  <c r="QV92" i="1" s="1"/>
  <c r="SV92" i="1" s="1"/>
  <c r="VJ92" i="1" s="1"/>
  <c r="OB33" i="1"/>
  <c r="QV33" i="1" s="1"/>
  <c r="SE125" i="1"/>
  <c r="US125" i="1" s="1"/>
  <c r="SE144" i="1"/>
  <c r="US144" i="1" s="1"/>
  <c r="SE29" i="1"/>
  <c r="US29" i="1" s="1"/>
  <c r="OB60" i="1"/>
  <c r="RT60" i="1" s="1"/>
  <c r="AF96" i="1"/>
  <c r="OB211" i="1"/>
  <c r="YL211" i="1" s="1"/>
  <c r="AA67" i="1"/>
  <c r="AB160" i="1"/>
  <c r="AB17" i="1"/>
  <c r="AA71" i="1"/>
  <c r="OC89" i="1"/>
  <c r="PY89" i="1" s="1"/>
  <c r="OC90" i="1"/>
  <c r="PY90" i="1" s="1"/>
  <c r="OC38" i="1"/>
  <c r="OC61" i="1"/>
  <c r="YM61" i="1" s="1"/>
  <c r="OC68" i="1"/>
  <c r="RU68" i="1" s="1"/>
  <c r="OC34" i="1"/>
  <c r="PY34" i="1" s="1"/>
  <c r="OC121" i="1"/>
  <c r="OC205" i="1"/>
  <c r="YM205" i="1" s="1"/>
  <c r="OC117" i="1"/>
  <c r="QW117" i="1" s="1"/>
  <c r="OB174" i="1"/>
  <c r="RT174" i="1" s="1"/>
  <c r="OC170" i="1"/>
  <c r="OB111" i="1"/>
  <c r="YL111" i="1" s="1"/>
  <c r="OC124" i="1"/>
  <c r="RU124" i="1" s="1"/>
  <c r="OC146" i="1"/>
  <c r="PA146" i="1" s="1"/>
  <c r="OC186" i="1"/>
  <c r="OC210" i="1"/>
  <c r="YM210" i="1" s="1"/>
  <c r="OB182" i="1"/>
  <c r="QV182" i="1" s="1"/>
  <c r="OC120" i="1"/>
  <c r="RU120" i="1" s="1"/>
  <c r="OC37" i="1"/>
  <c r="RY168" i="1"/>
  <c r="UM168" i="1" s="1"/>
  <c r="SA184" i="1"/>
  <c r="UO184" i="1" s="1"/>
  <c r="RW153" i="1"/>
  <c r="UK153" i="1" s="1"/>
  <c r="SA136" i="1"/>
  <c r="UO136" i="1" s="1"/>
  <c r="SE21" i="1"/>
  <c r="US21" i="1" s="1"/>
  <c r="OB25" i="1"/>
  <c r="RT25" i="1" s="1"/>
  <c r="SG172" i="1"/>
  <c r="UU172" i="1" s="1"/>
  <c r="OB187" i="1"/>
  <c r="AB79" i="1"/>
  <c r="OC93" i="1"/>
  <c r="OB56" i="1"/>
  <c r="RT56" i="1" s="1"/>
  <c r="OB61" i="1"/>
  <c r="OC65" i="1"/>
  <c r="YM65" i="1" s="1"/>
  <c r="OC62" i="1"/>
  <c r="QW62" i="1" s="1"/>
  <c r="OC46" i="1"/>
  <c r="QW46" i="1" s="1"/>
  <c r="OC54" i="1"/>
  <c r="OC111" i="1"/>
  <c r="YM111" i="1" s="1"/>
  <c r="YT111" i="1" s="1"/>
  <c r="OB121" i="1"/>
  <c r="OZ121" i="1" s="1"/>
  <c r="OB155" i="1"/>
  <c r="OZ155" i="1" s="1"/>
  <c r="OC130" i="1"/>
  <c r="OC199" i="1"/>
  <c r="YM199" i="1" s="1"/>
  <c r="OC116" i="1"/>
  <c r="PA116" i="1" s="1"/>
  <c r="OC182" i="1"/>
  <c r="PA182" i="1" s="1"/>
  <c r="OC159" i="1"/>
  <c r="OB101" i="1"/>
  <c r="YL101" i="1" s="1"/>
  <c r="OC174" i="1"/>
  <c r="OC152" i="1"/>
  <c r="OC208" i="1"/>
  <c r="YM208" i="1" s="1"/>
  <c r="OC41" i="1"/>
  <c r="YM41" i="1" s="1"/>
  <c r="AB185" i="1"/>
  <c r="AA55" i="1"/>
  <c r="OC56" i="1"/>
  <c r="OB54" i="1"/>
  <c r="YL54" i="1" s="1"/>
  <c r="OB90" i="1"/>
  <c r="OC97" i="1"/>
  <c r="PA97" i="1" s="1"/>
  <c r="OB34" i="1"/>
  <c r="OC165" i="1"/>
  <c r="YM165" i="1" s="1"/>
  <c r="OC196" i="1"/>
  <c r="OC105" i="1"/>
  <c r="PA105" i="1" s="1"/>
  <c r="OB176" i="1"/>
  <c r="OB105" i="1"/>
  <c r="YL105" i="1" s="1"/>
  <c r="OC134" i="1"/>
  <c r="QW134" i="1" s="1"/>
  <c r="OC166" i="1"/>
  <c r="PA166" i="1" s="1"/>
  <c r="OC101" i="1"/>
  <c r="OC109" i="1"/>
  <c r="YM109" i="1" s="1"/>
  <c r="OC163" i="1"/>
  <c r="PY163" i="1" s="1"/>
  <c r="OC176" i="1"/>
  <c r="QW176" i="1" s="1"/>
  <c r="SE197" i="1"/>
  <c r="US197" i="1" s="1"/>
  <c r="RW148" i="1"/>
  <c r="UK148" i="1" s="1"/>
  <c r="OB84" i="1"/>
  <c r="QV84" i="1" s="1"/>
  <c r="OB104" i="1"/>
  <c r="RT104" i="1" s="1"/>
  <c r="TE104" i="1" s="1"/>
  <c r="VS104" i="1" s="1"/>
  <c r="AA189" i="1"/>
  <c r="OC80" i="1"/>
  <c r="YM80" i="1" s="1"/>
  <c r="OB89" i="1"/>
  <c r="QV89" i="1" s="1"/>
  <c r="OC35" i="1"/>
  <c r="QW35" i="1" s="1"/>
  <c r="OC42" i="1"/>
  <c r="OB86" i="1"/>
  <c r="YL86" i="1" s="1"/>
  <c r="OC72" i="1"/>
  <c r="QW72" i="1" s="1"/>
  <c r="OB35" i="1"/>
  <c r="OZ35" i="1" s="1"/>
  <c r="OC86" i="1"/>
  <c r="OC155" i="1"/>
  <c r="YM155" i="1" s="1"/>
  <c r="OB117" i="1"/>
  <c r="RT117" i="1" s="1"/>
  <c r="OC107" i="1"/>
  <c r="PA107" i="1" s="1"/>
  <c r="OC150" i="1"/>
  <c r="OB163" i="1"/>
  <c r="YL163" i="1" s="1"/>
  <c r="SU47" i="1"/>
  <c r="VI47" i="1" s="1"/>
  <c r="SL23" i="1"/>
  <c r="UZ23" i="1" s="1"/>
  <c r="SY22" i="1"/>
  <c r="VM22" i="1" s="1"/>
  <c r="SK198" i="1"/>
  <c r="UY198" i="1" s="1"/>
  <c r="SM22" i="1"/>
  <c r="VA22" i="1" s="1"/>
  <c r="SM47" i="1"/>
  <c r="VA47" i="1" s="1"/>
  <c r="SQ22" i="1"/>
  <c r="VE22" i="1" s="1"/>
  <c r="TC132" i="1"/>
  <c r="VQ132" i="1" s="1"/>
  <c r="ST23" i="1"/>
  <c r="VH23" i="1" s="1"/>
  <c r="SX23" i="1"/>
  <c r="VL23" i="1" s="1"/>
  <c r="TA132" i="1"/>
  <c r="VO132" i="1" s="1"/>
  <c r="SZ81" i="1"/>
  <c r="VN81" i="1" s="1"/>
  <c r="RZ134" i="1"/>
  <c r="UN134" i="1" s="1"/>
  <c r="TA198" i="1"/>
  <c r="VO198" i="1" s="1"/>
  <c r="SD159" i="1"/>
  <c r="UR159" i="1" s="1"/>
  <c r="RV111" i="1"/>
  <c r="UJ111" i="1" s="1"/>
  <c r="SQ204" i="1"/>
  <c r="VE204" i="1" s="1"/>
  <c r="SZ99" i="1"/>
  <c r="VN99" i="1" s="1"/>
  <c r="SJ99" i="1"/>
  <c r="UX99" i="1" s="1"/>
  <c r="TE198" i="1"/>
  <c r="VS198" i="1" s="1"/>
  <c r="SV140" i="1"/>
  <c r="VJ140" i="1" s="1"/>
  <c r="SU74" i="1"/>
  <c r="VI74" i="1" s="1"/>
  <c r="SD86" i="1"/>
  <c r="UR86" i="1" s="1"/>
  <c r="SD46" i="1"/>
  <c r="UR46" i="1" s="1"/>
  <c r="RW146" i="1"/>
  <c r="UK146" i="1" s="1"/>
  <c r="SM132" i="1"/>
  <c r="VA132" i="1" s="1"/>
  <c r="SD56" i="1"/>
  <c r="UR56" i="1" s="1"/>
  <c r="RZ97" i="1"/>
  <c r="UN97" i="1" s="1"/>
  <c r="RV101" i="1"/>
  <c r="UJ101" i="1" s="1"/>
  <c r="SE109" i="1"/>
  <c r="US109" i="1" s="1"/>
  <c r="SB150" i="1"/>
  <c r="UP150" i="1" s="1"/>
  <c r="RX86" i="1"/>
  <c r="UL86" i="1" s="1"/>
  <c r="SY132" i="1"/>
  <c r="VM132" i="1" s="1"/>
  <c r="RW68" i="1"/>
  <c r="UK68" i="1" s="1"/>
  <c r="SF107" i="1"/>
  <c r="UT107" i="1" s="1"/>
  <c r="SB35" i="1"/>
  <c r="UP35" i="1" s="1"/>
  <c r="RX163" i="1"/>
  <c r="UL163" i="1" s="1"/>
  <c r="SM74" i="1"/>
  <c r="VA74" i="1" s="1"/>
  <c r="TA141" i="1"/>
  <c r="VO141" i="1" s="1"/>
  <c r="SD163" i="1"/>
  <c r="UR163" i="1" s="1"/>
  <c r="SR99" i="1"/>
  <c r="VF99" i="1" s="1"/>
  <c r="RW186" i="1"/>
  <c r="UK186" i="1" s="1"/>
  <c r="SQ74" i="1"/>
  <c r="VE74" i="1" s="1"/>
  <c r="SI204" i="1"/>
  <c r="UW204" i="1" s="1"/>
  <c r="SV82" i="1"/>
  <c r="VJ82" i="1" s="1"/>
  <c r="SC89" i="1"/>
  <c r="UQ89" i="1" s="1"/>
  <c r="SB62" i="1"/>
  <c r="UP62" i="1" s="1"/>
  <c r="SC117" i="1"/>
  <c r="UQ117" i="1" s="1"/>
  <c r="RY90" i="1"/>
  <c r="UM90" i="1" s="1"/>
  <c r="RX101" i="1"/>
  <c r="UL101" i="1" s="1"/>
  <c r="TD140" i="1"/>
  <c r="VR140" i="1" s="1"/>
  <c r="RX130" i="1"/>
  <c r="UL130" i="1" s="1"/>
  <c r="TD82" i="1"/>
  <c r="VR82" i="1" s="1"/>
  <c r="SA89" i="1"/>
  <c r="UO89" i="1" s="1"/>
  <c r="SS51" i="1"/>
  <c r="VG51" i="1" s="1"/>
  <c r="SI74" i="1"/>
  <c r="UW74" i="1" s="1"/>
  <c r="RW170" i="1"/>
  <c r="UK170" i="1" s="1"/>
  <c r="SF150" i="1"/>
  <c r="UT150" i="1" s="1"/>
  <c r="SY204" i="1"/>
  <c r="VM204" i="1" s="1"/>
  <c r="SW198" i="1"/>
  <c r="VK198" i="1" s="1"/>
  <c r="RV54" i="1"/>
  <c r="UJ54" i="1" s="1"/>
  <c r="RV62" i="1"/>
  <c r="UJ62" i="1" s="1"/>
  <c r="RZ56" i="1"/>
  <c r="UN56" i="1" s="1"/>
  <c r="SF97" i="1"/>
  <c r="UT97" i="1" s="1"/>
  <c r="SU132" i="1"/>
  <c r="VI132" i="1" s="1"/>
  <c r="SZ82" i="1"/>
  <c r="VN82" i="1" s="1"/>
  <c r="SW141" i="1"/>
  <c r="VK141" i="1" s="1"/>
  <c r="RZ35" i="1"/>
  <c r="UN35" i="1" s="1"/>
  <c r="SO51" i="1"/>
  <c r="VC51" i="1" s="1"/>
  <c r="SE117" i="1"/>
  <c r="US117" i="1" s="1"/>
  <c r="SP23" i="1"/>
  <c r="VD23" i="1" s="1"/>
  <c r="SN82" i="1"/>
  <c r="VB82" i="1" s="1"/>
  <c r="SP198" i="1"/>
  <c r="VD198" i="1" s="1"/>
  <c r="SF56" i="1"/>
  <c r="UT56" i="1" s="1"/>
  <c r="SD97" i="1"/>
  <c r="UR97" i="1" s="1"/>
  <c r="RV65" i="1"/>
  <c r="UJ65" i="1" s="1"/>
  <c r="SD134" i="1"/>
  <c r="UR134" i="1" s="1"/>
  <c r="RW109" i="1"/>
  <c r="UK109" i="1" s="1"/>
  <c r="RX150" i="1"/>
  <c r="UL150" i="1" s="1"/>
  <c r="ST132" i="1"/>
  <c r="VH132" i="1" s="1"/>
  <c r="SP132" i="1"/>
  <c r="VD132" i="1" s="1"/>
  <c r="SV51" i="1"/>
  <c r="VJ51" i="1" s="1"/>
  <c r="TB204" i="1"/>
  <c r="VP204" i="1" s="1"/>
  <c r="RX159" i="1"/>
  <c r="UL159" i="1" s="1"/>
  <c r="SX132" i="1"/>
  <c r="VL132" i="1" s="1"/>
  <c r="RX97" i="1"/>
  <c r="UL97" i="1" s="1"/>
  <c r="SF163" i="1"/>
  <c r="UT163" i="1" s="1"/>
  <c r="SG61" i="1"/>
  <c r="UU61" i="1" s="1"/>
  <c r="SB117" i="1"/>
  <c r="UP117" i="1" s="1"/>
  <c r="SF111" i="1"/>
  <c r="UT111" i="1" s="1"/>
  <c r="TC52" i="1"/>
  <c r="VQ52" i="1" s="1"/>
  <c r="RY205" i="1"/>
  <c r="UM205" i="1" s="1"/>
  <c r="RV56" i="1"/>
  <c r="UJ56" i="1" s="1"/>
  <c r="RV97" i="1"/>
  <c r="UJ97" i="1" s="1"/>
  <c r="RZ199" i="1"/>
  <c r="UN199" i="1" s="1"/>
  <c r="RV163" i="1"/>
  <c r="UJ163" i="1" s="1"/>
  <c r="SE61" i="1"/>
  <c r="US61" i="1" s="1"/>
  <c r="RV46" i="1"/>
  <c r="UJ46" i="1" s="1"/>
  <c r="SE111" i="1"/>
  <c r="US111" i="1" s="1"/>
  <c r="SE170" i="1"/>
  <c r="US170" i="1" s="1"/>
  <c r="RW89" i="1"/>
  <c r="UK89" i="1" s="1"/>
  <c r="RV134" i="1"/>
  <c r="UJ134" i="1" s="1"/>
  <c r="SE146" i="1"/>
  <c r="US146" i="1" s="1"/>
  <c r="SG68" i="1"/>
  <c r="UU68" i="1" s="1"/>
  <c r="SE121" i="1"/>
  <c r="US121" i="1" s="1"/>
  <c r="SD62" i="1"/>
  <c r="UR62" i="1" s="1"/>
  <c r="SD65" i="1"/>
  <c r="UR65" i="1" s="1"/>
  <c r="SA61" i="1"/>
  <c r="UO61" i="1" s="1"/>
  <c r="RV117" i="1"/>
  <c r="UJ117" i="1" s="1"/>
  <c r="SB65" i="1"/>
  <c r="UP65" i="1" s="1"/>
  <c r="RY111" i="1"/>
  <c r="UM111" i="1" s="1"/>
  <c r="SA121" i="1"/>
  <c r="UO121" i="1" s="1"/>
  <c r="SD130" i="1"/>
  <c r="UR130" i="1" s="1"/>
  <c r="SW132" i="1"/>
  <c r="VK132" i="1" s="1"/>
  <c r="SF96" i="1"/>
  <c r="UT96" i="1" s="1"/>
  <c r="RZ96" i="1"/>
  <c r="UN96" i="1" s="1"/>
  <c r="RV96" i="1"/>
  <c r="UJ96" i="1" s="1"/>
  <c r="SU23" i="1"/>
  <c r="VI23" i="1" s="1"/>
  <c r="TD103" i="1"/>
  <c r="VR103" i="1" s="1"/>
  <c r="SN103" i="1"/>
  <c r="VB103" i="1" s="1"/>
  <c r="ST204" i="1"/>
  <c r="VH204" i="1" s="1"/>
  <c r="SA170" i="1"/>
  <c r="UO170" i="1" s="1"/>
  <c r="RV107" i="1"/>
  <c r="UJ107" i="1" s="1"/>
  <c r="SP98" i="1"/>
  <c r="VD98" i="1" s="1"/>
  <c r="SH91" i="1"/>
  <c r="UV91" i="1" s="1"/>
  <c r="SA186" i="1"/>
  <c r="UO186" i="1" s="1"/>
  <c r="SD111" i="1"/>
  <c r="UR111" i="1" s="1"/>
  <c r="SE90" i="1"/>
  <c r="US90" i="1" s="1"/>
  <c r="RZ159" i="1"/>
  <c r="UN159" i="1" s="1"/>
  <c r="SC205" i="1"/>
  <c r="UQ205" i="1" s="1"/>
  <c r="TB132" i="1"/>
  <c r="VP132" i="1" s="1"/>
  <c r="SL132" i="1"/>
  <c r="UZ132" i="1" s="1"/>
  <c r="RY68" i="1"/>
  <c r="UM68" i="1" s="1"/>
  <c r="RZ107" i="1"/>
  <c r="UN107" i="1" s="1"/>
  <c r="RW121" i="1"/>
  <c r="UK121" i="1" s="1"/>
  <c r="RX56" i="1"/>
  <c r="UL56" i="1" s="1"/>
  <c r="SX98" i="1"/>
  <c r="VL98" i="1" s="1"/>
  <c r="SP91" i="1"/>
  <c r="VD91" i="1" s="1"/>
  <c r="SE186" i="1"/>
  <c r="US186" i="1" s="1"/>
  <c r="RY61" i="1"/>
  <c r="UM61" i="1" s="1"/>
  <c r="SQ52" i="1"/>
  <c r="VE52" i="1" s="1"/>
  <c r="SJ177" i="1"/>
  <c r="UX177" i="1" s="1"/>
  <c r="SB96" i="1"/>
  <c r="UP96" i="1" s="1"/>
  <c r="SZ103" i="1"/>
  <c r="VN103" i="1" s="1"/>
  <c r="SJ103" i="1"/>
  <c r="UX103" i="1" s="1"/>
  <c r="SR51" i="1"/>
  <c r="VF51" i="1" s="1"/>
  <c r="RZ65" i="1"/>
  <c r="UN65" i="1" s="1"/>
  <c r="RW61" i="1"/>
  <c r="UK61" i="1" s="1"/>
  <c r="RW111" i="1"/>
  <c r="UK111" i="1" s="1"/>
  <c r="RV130" i="1"/>
  <c r="UJ130" i="1" s="1"/>
  <c r="RZ86" i="1"/>
  <c r="UN86" i="1" s="1"/>
  <c r="SD35" i="1"/>
  <c r="UR35" i="1" s="1"/>
  <c r="SD117" i="1"/>
  <c r="UR117" i="1" s="1"/>
  <c r="SA111" i="1"/>
  <c r="UO111" i="1" s="1"/>
  <c r="RZ130" i="1"/>
  <c r="UN130" i="1" s="1"/>
  <c r="SC121" i="1"/>
  <c r="UQ121" i="1" s="1"/>
  <c r="SB199" i="1"/>
  <c r="UP199" i="1" s="1"/>
  <c r="SF130" i="1"/>
  <c r="UT130" i="1" s="1"/>
  <c r="SX91" i="1"/>
  <c r="VL91" i="1" s="1"/>
  <c r="RZ62" i="1"/>
  <c r="UN62" i="1" s="1"/>
  <c r="RZ117" i="1"/>
  <c r="UN117" i="1" s="1"/>
  <c r="SD96" i="1"/>
  <c r="UR96" i="1" s="1"/>
  <c r="SC68" i="1"/>
  <c r="UQ68" i="1" s="1"/>
  <c r="SG46" i="1"/>
  <c r="UU46" i="1" s="1"/>
  <c r="SE130" i="1"/>
  <c r="US130" i="1" s="1"/>
  <c r="SD199" i="1"/>
  <c r="UR199" i="1" s="1"/>
  <c r="SC150" i="1"/>
  <c r="UQ150" i="1" s="1"/>
  <c r="TB82" i="1"/>
  <c r="VP82" i="1" s="1"/>
  <c r="SX82" i="1"/>
  <c r="VL82" i="1" s="1"/>
  <c r="RV89" i="1"/>
  <c r="UJ89" i="1" s="1"/>
  <c r="SF68" i="1"/>
  <c r="UT68" i="1" s="1"/>
  <c r="RV121" i="1"/>
  <c r="UJ121" i="1" s="1"/>
  <c r="SA35" i="1"/>
  <c r="UO35" i="1" s="1"/>
  <c r="RV199" i="1"/>
  <c r="UJ199" i="1" s="1"/>
  <c r="RV186" i="1"/>
  <c r="UJ186" i="1" s="1"/>
  <c r="RZ101" i="1"/>
  <c r="UN101" i="1" s="1"/>
  <c r="SP94" i="1"/>
  <c r="VD94" i="1" s="1"/>
  <c r="SD176" i="1"/>
  <c r="UR176" i="1" s="1"/>
  <c r="SX204" i="1"/>
  <c r="VL204" i="1" s="1"/>
  <c r="SB54" i="1"/>
  <c r="UP54" i="1" s="1"/>
  <c r="SE68" i="1"/>
  <c r="US68" i="1" s="1"/>
  <c r="SA117" i="1"/>
  <c r="UO117" i="1" s="1"/>
  <c r="SB109" i="1"/>
  <c r="UP109" i="1" s="1"/>
  <c r="TD51" i="1"/>
  <c r="VR51" i="1" s="1"/>
  <c r="SL82" i="1"/>
  <c r="UZ82" i="1" s="1"/>
  <c r="RW86" i="1"/>
  <c r="UK86" i="1" s="1"/>
  <c r="SD101" i="1"/>
  <c r="UR101" i="1" s="1"/>
  <c r="SI132" i="1"/>
  <c r="UW132" i="1" s="1"/>
  <c r="SY52" i="1"/>
  <c r="VM52" i="1" s="1"/>
  <c r="SE89" i="1"/>
  <c r="US89" i="1" s="1"/>
  <c r="SD54" i="1"/>
  <c r="UR54" i="1" s="1"/>
  <c r="SC42" i="1"/>
  <c r="UQ42" i="1" s="1"/>
  <c r="RX68" i="1"/>
  <c r="UL68" i="1" s="1"/>
  <c r="SA107" i="1"/>
  <c r="UO107" i="1" s="1"/>
  <c r="SD121" i="1"/>
  <c r="UR121" i="1" s="1"/>
  <c r="RZ163" i="1"/>
  <c r="UN163" i="1" s="1"/>
  <c r="RZ111" i="1"/>
  <c r="UN111" i="1" s="1"/>
  <c r="SP140" i="1"/>
  <c r="VD140" i="1" s="1"/>
  <c r="SP82" i="1"/>
  <c r="VD82" i="1" s="1"/>
  <c r="ST22" i="1"/>
  <c r="VH22" i="1" s="1"/>
  <c r="SD64" i="1"/>
  <c r="UR64" i="1" s="1"/>
  <c r="TB94" i="1"/>
  <c r="VP94" i="1" s="1"/>
  <c r="RX54" i="1"/>
  <c r="UL54" i="1" s="1"/>
  <c r="SE107" i="1"/>
  <c r="US107" i="1" s="1"/>
  <c r="RY46" i="1"/>
  <c r="UM46" i="1" s="1"/>
  <c r="RZ146" i="1"/>
  <c r="UN146" i="1" s="1"/>
  <c r="RV90" i="1"/>
  <c r="UJ90" i="1" s="1"/>
  <c r="SR91" i="1"/>
  <c r="VF91" i="1" s="1"/>
  <c r="RW117" i="1"/>
  <c r="UK117" i="1" s="1"/>
  <c r="SB196" i="1"/>
  <c r="UP196" i="1" s="1"/>
  <c r="SQ94" i="1"/>
  <c r="VE94" i="1" s="1"/>
  <c r="RV105" i="1"/>
  <c r="UJ105" i="1" s="1"/>
  <c r="RV159" i="1"/>
  <c r="UJ159" i="1" s="1"/>
  <c r="SB162" i="1"/>
  <c r="UP162" i="1" s="1"/>
  <c r="SN51" i="1"/>
  <c r="VB51" i="1" s="1"/>
  <c r="RZ90" i="1"/>
  <c r="UN90" i="1" s="1"/>
  <c r="RV196" i="1"/>
  <c r="UJ196" i="1" s="1"/>
  <c r="SF159" i="1"/>
  <c r="UT159" i="1" s="1"/>
  <c r="SC109" i="1"/>
  <c r="UQ109" i="1" s="1"/>
  <c r="RY42" i="1"/>
  <c r="UM42" i="1" s="1"/>
  <c r="RX111" i="1"/>
  <c r="UL111" i="1" s="1"/>
  <c r="TC94" i="1"/>
  <c r="VQ94" i="1" s="1"/>
  <c r="SA109" i="1"/>
  <c r="UO109" i="1" s="1"/>
  <c r="RX35" i="1"/>
  <c r="UL35" i="1" s="1"/>
  <c r="SB68" i="1"/>
  <c r="UP68" i="1" s="1"/>
  <c r="SG205" i="1"/>
  <c r="UU205" i="1" s="1"/>
  <c r="SV23" i="1"/>
  <c r="VJ23" i="1" s="1"/>
  <c r="SN23" i="1"/>
  <c r="VB23" i="1" s="1"/>
  <c r="SR22" i="1"/>
  <c r="VF22" i="1" s="1"/>
  <c r="SN22" i="1"/>
  <c r="VB22" i="1" s="1"/>
  <c r="SH132" i="1"/>
  <c r="UV132" i="1" s="1"/>
  <c r="RY162" i="1"/>
  <c r="UM162" i="1" s="1"/>
  <c r="RZ42" i="1"/>
  <c r="UN42" i="1" s="1"/>
  <c r="SE97" i="1"/>
  <c r="US97" i="1" s="1"/>
  <c r="SG97" i="1"/>
  <c r="UU97" i="1" s="1"/>
  <c r="TE51" i="1"/>
  <c r="VS51" i="1" s="1"/>
  <c r="SE101" i="1"/>
  <c r="US101" i="1" s="1"/>
  <c r="SR82" i="1"/>
  <c r="VF82" i="1" s="1"/>
  <c r="SW99" i="1"/>
  <c r="VK99" i="1" s="1"/>
  <c r="TB23" i="1"/>
  <c r="VP23" i="1" s="1"/>
  <c r="SO132" i="1"/>
  <c r="VC132" i="1" s="1"/>
  <c r="TE81" i="1"/>
  <c r="VS81" i="1" s="1"/>
  <c r="SD68" i="1"/>
  <c r="UR68" i="1" s="1"/>
  <c r="SA42" i="1"/>
  <c r="UO42" i="1" s="1"/>
  <c r="SA62" i="1"/>
  <c r="UO62" i="1" s="1"/>
  <c r="SF46" i="1"/>
  <c r="UT46" i="1" s="1"/>
  <c r="SA205" i="1"/>
  <c r="UO205" i="1" s="1"/>
  <c r="RW196" i="1"/>
  <c r="UK196" i="1" s="1"/>
  <c r="SD107" i="1"/>
  <c r="UR107" i="1" s="1"/>
  <c r="SA146" i="1"/>
  <c r="UO146" i="1" s="1"/>
  <c r="RW159" i="1"/>
  <c r="UK159" i="1" s="1"/>
  <c r="TA99" i="1"/>
  <c r="VO99" i="1" s="1"/>
  <c r="SO198" i="1"/>
  <c r="VC198" i="1" s="1"/>
  <c r="TE141" i="1"/>
  <c r="VS141" i="1" s="1"/>
  <c r="SC146" i="1"/>
  <c r="UQ146" i="1" s="1"/>
  <c r="SG159" i="1"/>
  <c r="UU159" i="1" s="1"/>
  <c r="SK132" i="1"/>
  <c r="UY132" i="1" s="1"/>
  <c r="SB121" i="1"/>
  <c r="UP121" i="1" s="1"/>
  <c r="SG90" i="1"/>
  <c r="UU90" i="1" s="1"/>
  <c r="RZ109" i="1"/>
  <c r="UN109" i="1" s="1"/>
  <c r="RY54" i="1"/>
  <c r="UM54" i="1" s="1"/>
  <c r="SE56" i="1"/>
  <c r="US56" i="1" s="1"/>
  <c r="SS198" i="1"/>
  <c r="VG198" i="1" s="1"/>
  <c r="TE132" i="1"/>
  <c r="VS132" i="1" s="1"/>
  <c r="RX46" i="1"/>
  <c r="UL46" i="1" s="1"/>
  <c r="SN48" i="1"/>
  <c r="VB48" i="1" s="1"/>
  <c r="SA90" i="1"/>
  <c r="UO90" i="1" s="1"/>
  <c r="SE176" i="1"/>
  <c r="US176" i="1" s="1"/>
  <c r="SV22" i="1"/>
  <c r="VJ22" i="1" s="1"/>
  <c r="SN27" i="1"/>
  <c r="VB27" i="1" s="1"/>
  <c r="SC199" i="1"/>
  <c r="UQ199" i="1" s="1"/>
  <c r="RX61" i="1"/>
  <c r="UL61" i="1" s="1"/>
  <c r="SG130" i="1"/>
  <c r="UU130" i="1" s="1"/>
  <c r="RZ121" i="1"/>
  <c r="UN121" i="1" s="1"/>
  <c r="RW90" i="1"/>
  <c r="UK90" i="1" s="1"/>
  <c r="SR27" i="1"/>
  <c r="VF27" i="1" s="1"/>
  <c r="SR23" i="1"/>
  <c r="VF23" i="1" s="1"/>
  <c r="SE105" i="1"/>
  <c r="US105" i="1" s="1"/>
  <c r="RW176" i="1"/>
  <c r="UK176" i="1" s="1"/>
  <c r="SC54" i="1"/>
  <c r="UQ54" i="1" s="1"/>
  <c r="RX42" i="1"/>
  <c r="UL42" i="1" s="1"/>
  <c r="SA56" i="1"/>
  <c r="UO56" i="1" s="1"/>
  <c r="TD23" i="1"/>
  <c r="VR23" i="1" s="1"/>
  <c r="RV86" i="1"/>
  <c r="UJ86" i="1" s="1"/>
  <c r="SA105" i="1"/>
  <c r="UO105" i="1" s="1"/>
  <c r="SR177" i="1"/>
  <c r="VF177" i="1" s="1"/>
  <c r="AA202" i="1"/>
  <c r="AH174" i="1"/>
  <c r="AG159" i="1"/>
  <c r="AH182" i="1"/>
  <c r="AG166" i="1"/>
  <c r="AH54" i="1"/>
  <c r="AF60" i="1"/>
  <c r="AC17" i="1"/>
  <c r="AF38" i="1"/>
  <c r="AD38" i="1"/>
  <c r="RW38" i="1"/>
  <c r="UK38" i="1" s="1"/>
  <c r="AB38" i="1"/>
  <c r="SG38" i="1"/>
  <c r="UU38" i="1" s="1"/>
  <c r="SE38" i="1"/>
  <c r="US38" i="1" s="1"/>
  <c r="SC38" i="1"/>
  <c r="UQ38" i="1" s="1"/>
  <c r="SA38" i="1"/>
  <c r="UO38" i="1" s="1"/>
  <c r="RY38" i="1"/>
  <c r="UM38" i="1" s="1"/>
  <c r="AF35" i="1"/>
  <c r="AB35" i="1"/>
  <c r="RW35" i="1"/>
  <c r="UK35" i="1" s="1"/>
  <c r="RY35" i="1"/>
  <c r="UM35" i="1" s="1"/>
  <c r="SG35" i="1"/>
  <c r="UU35" i="1" s="1"/>
  <c r="SC35" i="1"/>
  <c r="UQ35" i="1" s="1"/>
  <c r="SE35" i="1"/>
  <c r="US35" i="1" s="1"/>
  <c r="SL27" i="1"/>
  <c r="UZ27" i="1" s="1"/>
  <c r="SQ23" i="1"/>
  <c r="VE23" i="1" s="1"/>
  <c r="SY23" i="1"/>
  <c r="VM23" i="1" s="1"/>
  <c r="ST39" i="1"/>
  <c r="VH39" i="1" s="1"/>
  <c r="TB39" i="1"/>
  <c r="VP39" i="1" s="1"/>
  <c r="SX39" i="1"/>
  <c r="VL39" i="1" s="1"/>
  <c r="TC23" i="1"/>
  <c r="VQ23" i="1" s="1"/>
  <c r="SM23" i="1"/>
  <c r="VA23" i="1" s="1"/>
  <c r="TC22" i="1"/>
  <c r="VQ22" i="1" s="1"/>
  <c r="AC112" i="1"/>
  <c r="AH101" i="1"/>
  <c r="AH176" i="1"/>
  <c r="AA201" i="1"/>
  <c r="AG42" i="1"/>
  <c r="AH34" i="1"/>
  <c r="AE160" i="1"/>
  <c r="AG112" i="1"/>
  <c r="AH60" i="1"/>
  <c r="AE112" i="1"/>
  <c r="AD60" i="1"/>
  <c r="AA112" i="1"/>
  <c r="AG163" i="1"/>
  <c r="AB129" i="1"/>
  <c r="AF129" i="1"/>
  <c r="UE198" i="1"/>
  <c r="AC198" i="1"/>
  <c r="QU176" i="1"/>
  <c r="PW176" i="1"/>
  <c r="OY176" i="1"/>
  <c r="RS176" i="1"/>
  <c r="OB170" i="1"/>
  <c r="YL170" i="1" s="1"/>
  <c r="AH170" i="1"/>
  <c r="RU196" i="1"/>
  <c r="AG176" i="1"/>
  <c r="UE176" i="1"/>
  <c r="OY105" i="1"/>
  <c r="RS105" i="1"/>
  <c r="PW105" i="1"/>
  <c r="QU105" i="1"/>
  <c r="AG165" i="1"/>
  <c r="UE165" i="1"/>
  <c r="UE155" i="1"/>
  <c r="AG155" i="1"/>
  <c r="OB196" i="1"/>
  <c r="YL196" i="1" s="1"/>
  <c r="AH196" i="1"/>
  <c r="UE107" i="1"/>
  <c r="AG107" i="1"/>
  <c r="OB134" i="1"/>
  <c r="YL134" i="1" s="1"/>
  <c r="AH134" i="1"/>
  <c r="OB166" i="1"/>
  <c r="YL166" i="1" s="1"/>
  <c r="AH166" i="1"/>
  <c r="AH109" i="1"/>
  <c r="OB109" i="1"/>
  <c r="YL109" i="1" s="1"/>
  <c r="AH121" i="1"/>
  <c r="AG182" i="1"/>
  <c r="UE182" i="1"/>
  <c r="OB150" i="1"/>
  <c r="YL150" i="1" s="1"/>
  <c r="AH150" i="1"/>
  <c r="AH117" i="1"/>
  <c r="AC177" i="1"/>
  <c r="AG117" i="1"/>
  <c r="AG120" i="1"/>
  <c r="UE120" i="1"/>
  <c r="AG205" i="1"/>
  <c r="UE205" i="1"/>
  <c r="AH163" i="1"/>
  <c r="OB107" i="1"/>
  <c r="YL107" i="1" s="1"/>
  <c r="AH107" i="1"/>
  <c r="UE134" i="1"/>
  <c r="AG134" i="1"/>
  <c r="UE130" i="1"/>
  <c r="AG130" i="1"/>
  <c r="AG111" i="1"/>
  <c r="RS121" i="1"/>
  <c r="QU121" i="1"/>
  <c r="OY121" i="1"/>
  <c r="PW121" i="1"/>
  <c r="UE150" i="1"/>
  <c r="AG150" i="1"/>
  <c r="RS117" i="1"/>
  <c r="OY117" i="1"/>
  <c r="QU117" i="1"/>
  <c r="PW117" i="1"/>
  <c r="AF211" i="1"/>
  <c r="QU174" i="1"/>
  <c r="PW174" i="1"/>
  <c r="OY174" i="1"/>
  <c r="RS174" i="1"/>
  <c r="AG174" i="1"/>
  <c r="UE174" i="1"/>
  <c r="OB120" i="1"/>
  <c r="YL120" i="1" s="1"/>
  <c r="AH120" i="1"/>
  <c r="OB205" i="1"/>
  <c r="YL205" i="1" s="1"/>
  <c r="AH205" i="1"/>
  <c r="PW101" i="1"/>
  <c r="OY101" i="1"/>
  <c r="RS101" i="1"/>
  <c r="QU101" i="1"/>
  <c r="OY163" i="1"/>
  <c r="RS163" i="1"/>
  <c r="PW163" i="1"/>
  <c r="QU163" i="1"/>
  <c r="QW109" i="1"/>
  <c r="AG121" i="1"/>
  <c r="AG109" i="1"/>
  <c r="AH111" i="1"/>
  <c r="AG196" i="1"/>
  <c r="UE124" i="1"/>
  <c r="AG124" i="1"/>
  <c r="OB146" i="1"/>
  <c r="YL146" i="1" s="1"/>
  <c r="AH146" i="1"/>
  <c r="OB130" i="1"/>
  <c r="YL130" i="1" s="1"/>
  <c r="AH130" i="1"/>
  <c r="OB199" i="1"/>
  <c r="YL199" i="1" s="1"/>
  <c r="AH199" i="1"/>
  <c r="UE116" i="1"/>
  <c r="AG116" i="1"/>
  <c r="OB186" i="1"/>
  <c r="YL186" i="1" s="1"/>
  <c r="AH186" i="1"/>
  <c r="AG210" i="1"/>
  <c r="UE210" i="1"/>
  <c r="OB159" i="1"/>
  <c r="YL159" i="1" s="1"/>
  <c r="AH159" i="1"/>
  <c r="AH155" i="1"/>
  <c r="UE170" i="1"/>
  <c r="AG170" i="1"/>
  <c r="RU111" i="1"/>
  <c r="QU182" i="1"/>
  <c r="RS182" i="1"/>
  <c r="PW182" i="1"/>
  <c r="OY182" i="1"/>
  <c r="AH105" i="1"/>
  <c r="OB165" i="1"/>
  <c r="YL165" i="1" s="1"/>
  <c r="AH165" i="1"/>
  <c r="AG105" i="1"/>
  <c r="UE105" i="1"/>
  <c r="QU111" i="1"/>
  <c r="PW111" i="1"/>
  <c r="OY111" i="1"/>
  <c r="RS111" i="1"/>
  <c r="OB124" i="1"/>
  <c r="YL124" i="1" s="1"/>
  <c r="AH124" i="1"/>
  <c r="UE146" i="1"/>
  <c r="AG146" i="1"/>
  <c r="AG101" i="1"/>
  <c r="UE101" i="1"/>
  <c r="UE199" i="1"/>
  <c r="AG199" i="1"/>
  <c r="OB116" i="1"/>
  <c r="YL116" i="1" s="1"/>
  <c r="AH116" i="1"/>
  <c r="UE186" i="1"/>
  <c r="AG186" i="1"/>
  <c r="OB210" i="1"/>
  <c r="YL210" i="1" s="1"/>
  <c r="AH210" i="1"/>
  <c r="OY155" i="1"/>
  <c r="RS155" i="1"/>
  <c r="PW155" i="1"/>
  <c r="QU155" i="1"/>
  <c r="PY174" i="1"/>
  <c r="AF17" i="1"/>
  <c r="AG86" i="1"/>
  <c r="AE79" i="1"/>
  <c r="QW93" i="1"/>
  <c r="AG61" i="1"/>
  <c r="AG54" i="1"/>
  <c r="OB93" i="1"/>
  <c r="YL93" i="1" s="1"/>
  <c r="AH93" i="1"/>
  <c r="AG56" i="1"/>
  <c r="UE56" i="1"/>
  <c r="OB38" i="1"/>
  <c r="YL38" i="1" s="1"/>
  <c r="AH38" i="1"/>
  <c r="PW34" i="1"/>
  <c r="QU34" i="1"/>
  <c r="OY34" i="1"/>
  <c r="RS34" i="1"/>
  <c r="AG90" i="1"/>
  <c r="AG35" i="1"/>
  <c r="UE35" i="1"/>
  <c r="AG68" i="1"/>
  <c r="UE68" i="1"/>
  <c r="AG89" i="1"/>
  <c r="AH56" i="1"/>
  <c r="AG72" i="1"/>
  <c r="UE72" i="1"/>
  <c r="OY54" i="1"/>
  <c r="RS54" i="1"/>
  <c r="QU54" i="1"/>
  <c r="PW54" i="1"/>
  <c r="UE93" i="1"/>
  <c r="AG93" i="1"/>
  <c r="OB80" i="1"/>
  <c r="YL80" i="1" s="1"/>
  <c r="AH80" i="1"/>
  <c r="OB68" i="1"/>
  <c r="YL68" i="1" s="1"/>
  <c r="AH68" i="1"/>
  <c r="AH35" i="1"/>
  <c r="UE65" i="1"/>
  <c r="AG65" i="1"/>
  <c r="PW56" i="1"/>
  <c r="OY56" i="1"/>
  <c r="RS56" i="1"/>
  <c r="QU56" i="1"/>
  <c r="OB72" i="1"/>
  <c r="YL72" i="1" s="1"/>
  <c r="AH72" i="1"/>
  <c r="AH86" i="1"/>
  <c r="RT90" i="1"/>
  <c r="UE80" i="1"/>
  <c r="AG80" i="1"/>
  <c r="AH89" i="1"/>
  <c r="UE97" i="1"/>
  <c r="AG97" i="1"/>
  <c r="AG34" i="1"/>
  <c r="OY35" i="1"/>
  <c r="RS35" i="1"/>
  <c r="PW35" i="1"/>
  <c r="QU35" i="1"/>
  <c r="OB65" i="1"/>
  <c r="YL65" i="1" s="1"/>
  <c r="AH65" i="1"/>
  <c r="AG62" i="1"/>
  <c r="UE62" i="1"/>
  <c r="AH90" i="1"/>
  <c r="UE46" i="1"/>
  <c r="AG46" i="1"/>
  <c r="AH61" i="1"/>
  <c r="QU86" i="1"/>
  <c r="PW86" i="1"/>
  <c r="OY86" i="1"/>
  <c r="RS86" i="1"/>
  <c r="PA80" i="1"/>
  <c r="UE38" i="1"/>
  <c r="AG38" i="1"/>
  <c r="QU89" i="1"/>
  <c r="OY89" i="1"/>
  <c r="PW89" i="1"/>
  <c r="RS89" i="1"/>
  <c r="OB97" i="1"/>
  <c r="YL97" i="1" s="1"/>
  <c r="AH97" i="1"/>
  <c r="AH42" i="1"/>
  <c r="OB42" i="1"/>
  <c r="YL42" i="1" s="1"/>
  <c r="OB62" i="1"/>
  <c r="YL62" i="1" s="1"/>
  <c r="AH62" i="1"/>
  <c r="PW90" i="1"/>
  <c r="OY90" i="1"/>
  <c r="RS90" i="1"/>
  <c r="QU90" i="1"/>
  <c r="AH46" i="1"/>
  <c r="OB46" i="1"/>
  <c r="YL46" i="1" s="1"/>
  <c r="QU61" i="1"/>
  <c r="PW61" i="1"/>
  <c r="OY61" i="1"/>
  <c r="RS61" i="1"/>
  <c r="AH211" i="1"/>
  <c r="AE177" i="1"/>
  <c r="AG194" i="1"/>
  <c r="AB211" i="1"/>
  <c r="AG177" i="1"/>
  <c r="AE194" i="1"/>
  <c r="AD211" i="1"/>
  <c r="AA177" i="1"/>
  <c r="RX136" i="1"/>
  <c r="UL136" i="1" s="1"/>
  <c r="SB132" i="1"/>
  <c r="UP132" i="1" s="1"/>
  <c r="RV125" i="1"/>
  <c r="UJ125" i="1" s="1"/>
  <c r="RZ194" i="1"/>
  <c r="UN194" i="1" s="1"/>
  <c r="SF201" i="1"/>
  <c r="UT201" i="1" s="1"/>
  <c r="RX172" i="1"/>
  <c r="UL172" i="1" s="1"/>
  <c r="RZ153" i="1"/>
  <c r="UN153" i="1" s="1"/>
  <c r="SC125" i="1"/>
  <c r="UQ125" i="1" s="1"/>
  <c r="SF194" i="1"/>
  <c r="UT194" i="1" s="1"/>
  <c r="RX125" i="1"/>
  <c r="UL125" i="1" s="1"/>
  <c r="RX209" i="1"/>
  <c r="UL209" i="1" s="1"/>
  <c r="RX112" i="1"/>
  <c r="UL112" i="1" s="1"/>
  <c r="RW60" i="1"/>
  <c r="UK60" i="1" s="1"/>
  <c r="RW53" i="1"/>
  <c r="UK53" i="1" s="1"/>
  <c r="SG53" i="1"/>
  <c r="UU53" i="1" s="1"/>
  <c r="SE53" i="1"/>
  <c r="US53" i="1" s="1"/>
  <c r="SC53" i="1"/>
  <c r="UQ53" i="1" s="1"/>
  <c r="SA53" i="1"/>
  <c r="UO53" i="1" s="1"/>
  <c r="RY53" i="1"/>
  <c r="UM53" i="1" s="1"/>
  <c r="SA172" i="1"/>
  <c r="UO172" i="1" s="1"/>
  <c r="RZ125" i="1"/>
  <c r="UN125" i="1" s="1"/>
  <c r="SD194" i="1"/>
  <c r="UR194" i="1" s="1"/>
  <c r="SA168" i="1"/>
  <c r="UO168" i="1" s="1"/>
  <c r="SD144" i="1"/>
  <c r="UR144" i="1" s="1"/>
  <c r="RV153" i="1"/>
  <c r="UJ153" i="1" s="1"/>
  <c r="SD197" i="1"/>
  <c r="UR197" i="1" s="1"/>
  <c r="RW184" i="1"/>
  <c r="UK184" i="1" s="1"/>
  <c r="RX168" i="1"/>
  <c r="UL168" i="1" s="1"/>
  <c r="SC153" i="1"/>
  <c r="UQ153" i="1" s="1"/>
  <c r="SB197" i="1"/>
  <c r="UP197" i="1" s="1"/>
  <c r="SC184" i="1"/>
  <c r="UQ184" i="1" s="1"/>
  <c r="SF112" i="1"/>
  <c r="UT112" i="1" s="1"/>
  <c r="RV198" i="1"/>
  <c r="UJ198" i="1" s="1"/>
  <c r="SD125" i="1"/>
  <c r="UR125" i="1" s="1"/>
  <c r="SD136" i="1"/>
  <c r="UR136" i="1" s="1"/>
  <c r="SE60" i="1"/>
  <c r="US60" i="1" s="1"/>
  <c r="RW168" i="1"/>
  <c r="UK168" i="1" s="1"/>
  <c r="SO173" i="1"/>
  <c r="VC173" i="1" s="1"/>
  <c r="TD110" i="1"/>
  <c r="VR110" i="1" s="1"/>
  <c r="SR110" i="1"/>
  <c r="VF110" i="1" s="1"/>
  <c r="SV110" i="1"/>
  <c r="VJ110" i="1" s="1"/>
  <c r="SJ110" i="1"/>
  <c r="UX110" i="1" s="1"/>
  <c r="SZ110" i="1"/>
  <c r="VN110" i="1" s="1"/>
  <c r="SN110" i="1"/>
  <c r="VB110" i="1" s="1"/>
  <c r="AA57" i="1"/>
  <c r="UE57" i="1"/>
  <c r="AG45" i="1"/>
  <c r="UE45" i="1"/>
  <c r="SC136" i="1"/>
  <c r="UQ136" i="1" s="1"/>
  <c r="AC148" i="1"/>
  <c r="UE148" i="1"/>
  <c r="AG87" i="1"/>
  <c r="AG198" i="1"/>
  <c r="AG201" i="1"/>
  <c r="UE201" i="1"/>
  <c r="AA209" i="1"/>
  <c r="UE209" i="1"/>
  <c r="RT83" i="1"/>
  <c r="QV83" i="1"/>
  <c r="PX83" i="1"/>
  <c r="OZ83" i="1"/>
  <c r="SB172" i="1"/>
  <c r="UP172" i="1" s="1"/>
  <c r="RX194" i="1"/>
  <c r="UL194" i="1" s="1"/>
  <c r="SG148" i="1"/>
  <c r="UU148" i="1" s="1"/>
  <c r="SF148" i="1"/>
  <c r="UT148" i="1" s="1"/>
  <c r="SC168" i="1"/>
  <c r="UQ168" i="1" s="1"/>
  <c r="RY144" i="1"/>
  <c r="UM144" i="1" s="1"/>
  <c r="SG153" i="1"/>
  <c r="UU153" i="1" s="1"/>
  <c r="RY197" i="1"/>
  <c r="UM197" i="1" s="1"/>
  <c r="SF184" i="1"/>
  <c r="UT184" i="1" s="1"/>
  <c r="RY184" i="1"/>
  <c r="UM184" i="1" s="1"/>
  <c r="SB209" i="1"/>
  <c r="UP209" i="1" s="1"/>
  <c r="RY172" i="1"/>
  <c r="UM172" i="1" s="1"/>
  <c r="SG125" i="1"/>
  <c r="UU125" i="1" s="1"/>
  <c r="SF136" i="1"/>
  <c r="UT136" i="1" s="1"/>
  <c r="SC148" i="1"/>
  <c r="UQ148" i="1" s="1"/>
  <c r="SF168" i="1"/>
  <c r="UT168" i="1" s="1"/>
  <c r="SB177" i="1"/>
  <c r="UP177" i="1" s="1"/>
  <c r="SD141" i="1"/>
  <c r="UR141" i="1" s="1"/>
  <c r="SE168" i="1"/>
  <c r="US168" i="1" s="1"/>
  <c r="SA153" i="1"/>
  <c r="UO153" i="1" s="1"/>
  <c r="SA197" i="1"/>
  <c r="UO197" i="1" s="1"/>
  <c r="RZ172" i="1"/>
  <c r="UN172" i="1" s="1"/>
  <c r="SA125" i="1"/>
  <c r="UO125" i="1" s="1"/>
  <c r="SD148" i="1"/>
  <c r="UR148" i="1" s="1"/>
  <c r="RV144" i="1"/>
  <c r="UJ144" i="1" s="1"/>
  <c r="SE153" i="1"/>
  <c r="US153" i="1" s="1"/>
  <c r="RW197" i="1"/>
  <c r="UK197" i="1" s="1"/>
  <c r="RV197" i="1"/>
  <c r="UJ197" i="1" s="1"/>
  <c r="SE184" i="1"/>
  <c r="US184" i="1" s="1"/>
  <c r="RV201" i="1"/>
  <c r="UJ201" i="1" s="1"/>
  <c r="SF172" i="1"/>
  <c r="UT172" i="1" s="1"/>
  <c r="RY60" i="1"/>
  <c r="UM60" i="1" s="1"/>
  <c r="SC144" i="1"/>
  <c r="UQ144" i="1" s="1"/>
  <c r="SC197" i="1"/>
  <c r="UQ197" i="1" s="1"/>
  <c r="SF209" i="1"/>
  <c r="UT209" i="1" s="1"/>
  <c r="SB201" i="1"/>
  <c r="UP201" i="1" s="1"/>
  <c r="SE136" i="1"/>
  <c r="US136" i="1" s="1"/>
  <c r="SG211" i="1"/>
  <c r="UU211" i="1" s="1"/>
  <c r="RZ177" i="1"/>
  <c r="UN177" i="1" s="1"/>
  <c r="TE162" i="1"/>
  <c r="VS162" i="1" s="1"/>
  <c r="SW164" i="1"/>
  <c r="VK164" i="1" s="1"/>
  <c r="SK164" i="1"/>
  <c r="UY164" i="1" s="1"/>
  <c r="SO164" i="1"/>
  <c r="VC164" i="1" s="1"/>
  <c r="SS164" i="1"/>
  <c r="VG164" i="1" s="1"/>
  <c r="TA164" i="1"/>
  <c r="VO164" i="1" s="1"/>
  <c r="TE164" i="1"/>
  <c r="VS164" i="1" s="1"/>
  <c r="SU75" i="1"/>
  <c r="VI75" i="1" s="1"/>
  <c r="SX102" i="1"/>
  <c r="VL102" i="1" s="1"/>
  <c r="OB129" i="1"/>
  <c r="YL129" i="1" s="1"/>
  <c r="SC129" i="1"/>
  <c r="UQ129" i="1" s="1"/>
  <c r="SG129" i="1"/>
  <c r="UU129" i="1" s="1"/>
  <c r="RW129" i="1"/>
  <c r="UK129" i="1" s="1"/>
  <c r="SE129" i="1"/>
  <c r="US129" i="1" s="1"/>
  <c r="RY129" i="1"/>
  <c r="UM129" i="1" s="1"/>
  <c r="SA129" i="1"/>
  <c r="UO129" i="1" s="1"/>
  <c r="RT119" i="1"/>
  <c r="TE119" i="1" s="1"/>
  <c r="VS119" i="1" s="1"/>
  <c r="QV119" i="1"/>
  <c r="SR119" i="1" s="1"/>
  <c r="VF119" i="1" s="1"/>
  <c r="PX119" i="1"/>
  <c r="SQ119" i="1" s="1"/>
  <c r="VE119" i="1" s="1"/>
  <c r="OZ119" i="1"/>
  <c r="TB119" i="1" s="1"/>
  <c r="VP119" i="1" s="1"/>
  <c r="AC141" i="1"/>
  <c r="UE141" i="1"/>
  <c r="AG84" i="1"/>
  <c r="UE84" i="1"/>
  <c r="RW49" i="1"/>
  <c r="UK49" i="1" s="1"/>
  <c r="SC49" i="1"/>
  <c r="UQ49" i="1" s="1"/>
  <c r="SA49" i="1"/>
  <c r="UO49" i="1" s="1"/>
  <c r="RY49" i="1"/>
  <c r="UM49" i="1" s="1"/>
  <c r="SE49" i="1"/>
  <c r="US49" i="1" s="1"/>
  <c r="SG49" i="1"/>
  <c r="UU49" i="1" s="1"/>
  <c r="AA144" i="1"/>
  <c r="UE144" i="1"/>
  <c r="AH129" i="1"/>
  <c r="AA87" i="1"/>
  <c r="AA198" i="1"/>
  <c r="AD53" i="1"/>
  <c r="AA141" i="1"/>
  <c r="AE108" i="1"/>
  <c r="UE108" i="1"/>
  <c r="SB108" i="1"/>
  <c r="UP108" i="1" s="1"/>
  <c r="RV108" i="1"/>
  <c r="UJ108" i="1" s="1"/>
  <c r="RX108" i="1"/>
  <c r="UL108" i="1" s="1"/>
  <c r="RZ108" i="1"/>
  <c r="UN108" i="1" s="1"/>
  <c r="SD108" i="1"/>
  <c r="UR108" i="1" s="1"/>
  <c r="SF108" i="1"/>
  <c r="UT108" i="1" s="1"/>
  <c r="AC132" i="1"/>
  <c r="UE132" i="1"/>
  <c r="RT55" i="1"/>
  <c r="TE55" i="1" s="1"/>
  <c r="VS55" i="1" s="1"/>
  <c r="QV55" i="1"/>
  <c r="SJ55" i="1" s="1"/>
  <c r="UX55" i="1" s="1"/>
  <c r="OZ55" i="1"/>
  <c r="ST55" i="1" s="1"/>
  <c r="VH55" i="1" s="1"/>
  <c r="PX55" i="1"/>
  <c r="SU55" i="1" s="1"/>
  <c r="VI55" i="1" s="1"/>
  <c r="RT157" i="1"/>
  <c r="QV157" i="1"/>
  <c r="PX157" i="1"/>
  <c r="OZ157" i="1"/>
  <c r="RT106" i="1"/>
  <c r="QV106" i="1"/>
  <c r="PX106" i="1"/>
  <c r="OZ106" i="1"/>
  <c r="SE211" i="1"/>
  <c r="US211" i="1" s="1"/>
  <c r="SC60" i="1"/>
  <c r="UQ60" i="1" s="1"/>
  <c r="SB168" i="1"/>
  <c r="UP168" i="1" s="1"/>
  <c r="SF144" i="1"/>
  <c r="UT144" i="1" s="1"/>
  <c r="RX144" i="1"/>
  <c r="UL144" i="1" s="1"/>
  <c r="SF153" i="1"/>
  <c r="UT153" i="1" s="1"/>
  <c r="SG197" i="1"/>
  <c r="UU197" i="1" s="1"/>
  <c r="SG184" i="1"/>
  <c r="UU184" i="1" s="1"/>
  <c r="SB112" i="1"/>
  <c r="UP112" i="1" s="1"/>
  <c r="RX177" i="1"/>
  <c r="UL177" i="1" s="1"/>
  <c r="RZ141" i="1"/>
  <c r="UN141" i="1" s="1"/>
  <c r="SB148" i="1"/>
  <c r="UP148" i="1" s="1"/>
  <c r="RW136" i="1"/>
  <c r="UK136" i="1" s="1"/>
  <c r="RY211" i="1"/>
  <c r="UM211" i="1" s="1"/>
  <c r="SD168" i="1"/>
  <c r="UR168" i="1" s="1"/>
  <c r="RZ184" i="1"/>
  <c r="UN184" i="1" s="1"/>
  <c r="SD209" i="1"/>
  <c r="UR209" i="1" s="1"/>
  <c r="SB141" i="1"/>
  <c r="UP141" i="1" s="1"/>
  <c r="SE148" i="1"/>
  <c r="US148" i="1" s="1"/>
  <c r="SC211" i="1"/>
  <c r="UQ211" i="1" s="1"/>
  <c r="RX132" i="1"/>
  <c r="UL132" i="1" s="1"/>
  <c r="SA60" i="1"/>
  <c r="UO60" i="1" s="1"/>
  <c r="RW144" i="1"/>
  <c r="UK144" i="1" s="1"/>
  <c r="SD184" i="1"/>
  <c r="UR184" i="1" s="1"/>
  <c r="RZ209" i="1"/>
  <c r="UN209" i="1" s="1"/>
  <c r="RZ112" i="1"/>
  <c r="UN112" i="1" s="1"/>
  <c r="RV177" i="1"/>
  <c r="UJ177" i="1" s="1"/>
  <c r="RX198" i="1"/>
  <c r="UL198" i="1" s="1"/>
  <c r="SB144" i="1"/>
  <c r="UP144" i="1" s="1"/>
  <c r="RV141" i="1"/>
  <c r="UJ141" i="1" s="1"/>
  <c r="RW172" i="1"/>
  <c r="UK172" i="1" s="1"/>
  <c r="SA144" i="1"/>
  <c r="UO144" i="1" s="1"/>
  <c r="SQ173" i="1"/>
  <c r="VE173" i="1" s="1"/>
  <c r="SV108" i="1"/>
  <c r="VJ108" i="1" s="1"/>
  <c r="SR108" i="1"/>
  <c r="VF108" i="1" s="1"/>
  <c r="SL164" i="1"/>
  <c r="UZ164" i="1" s="1"/>
  <c r="TB164" i="1"/>
  <c r="VP164" i="1" s="1"/>
  <c r="SP164" i="1"/>
  <c r="VD164" i="1" s="1"/>
  <c r="SX164" i="1"/>
  <c r="VL164" i="1" s="1"/>
  <c r="SH164" i="1"/>
  <c r="UV164" i="1" s="1"/>
  <c r="ST164" i="1"/>
  <c r="VH164" i="1" s="1"/>
  <c r="TD75" i="1"/>
  <c r="VR75" i="1" s="1"/>
  <c r="SZ75" i="1"/>
  <c r="VN75" i="1" s="1"/>
  <c r="SR75" i="1"/>
  <c r="VF75" i="1" s="1"/>
  <c r="SN75" i="1"/>
  <c r="VB75" i="1" s="1"/>
  <c r="SV75" i="1"/>
  <c r="VJ75" i="1" s="1"/>
  <c r="SJ75" i="1"/>
  <c r="UX75" i="1" s="1"/>
  <c r="AC197" i="1"/>
  <c r="UE197" i="1"/>
  <c r="SC195" i="1"/>
  <c r="UQ195" i="1" s="1"/>
  <c r="SA195" i="1"/>
  <c r="UO195" i="1" s="1"/>
  <c r="SE195" i="1"/>
  <c r="US195" i="1" s="1"/>
  <c r="SG195" i="1"/>
  <c r="UU195" i="1" s="1"/>
  <c r="RW195" i="1"/>
  <c r="UK195" i="1" s="1"/>
  <c r="RY195" i="1"/>
  <c r="UM195" i="1" s="1"/>
  <c r="RT178" i="1"/>
  <c r="SK178" i="1" s="1"/>
  <c r="UY178" i="1" s="1"/>
  <c r="QV178" i="1"/>
  <c r="SN178" i="1" s="1"/>
  <c r="VB178" i="1" s="1"/>
  <c r="PX178" i="1"/>
  <c r="SY178" i="1" s="1"/>
  <c r="VM178" i="1" s="1"/>
  <c r="OZ178" i="1"/>
  <c r="SX178" i="1" s="1"/>
  <c r="VL178" i="1" s="1"/>
  <c r="SG136" i="1"/>
  <c r="UU136" i="1" s="1"/>
  <c r="AG92" i="1"/>
  <c r="UE92" i="1"/>
  <c r="AC49" i="1"/>
  <c r="UE49" i="1"/>
  <c r="RX49" i="1"/>
  <c r="UL49" i="1" s="1"/>
  <c r="RZ49" i="1"/>
  <c r="UN49" i="1" s="1"/>
  <c r="RV49" i="1"/>
  <c r="UJ49" i="1" s="1"/>
  <c r="SF49" i="1"/>
  <c r="UT49" i="1" s="1"/>
  <c r="SD49" i="1"/>
  <c r="UR49" i="1" s="1"/>
  <c r="SB49" i="1"/>
  <c r="UP49" i="1" s="1"/>
  <c r="AC125" i="1"/>
  <c r="UE125" i="1"/>
  <c r="AC168" i="1"/>
  <c r="UE168" i="1"/>
  <c r="AC184" i="1"/>
  <c r="UE184" i="1"/>
  <c r="AA153" i="1"/>
  <c r="UE153" i="1"/>
  <c r="AE136" i="1"/>
  <c r="UE136" i="1"/>
  <c r="AG152" i="1"/>
  <c r="UE152" i="1"/>
  <c r="AE172" i="1"/>
  <c r="UE172" i="1"/>
  <c r="AE195" i="1"/>
  <c r="UE195" i="1"/>
  <c r="SD195" i="1"/>
  <c r="UR195" i="1" s="1"/>
  <c r="SF195" i="1"/>
  <c r="UT195" i="1" s="1"/>
  <c r="RV195" i="1"/>
  <c r="UJ195" i="1" s="1"/>
  <c r="SB195" i="1"/>
  <c r="UP195" i="1" s="1"/>
  <c r="RZ195" i="1"/>
  <c r="UN195" i="1" s="1"/>
  <c r="RX195" i="1"/>
  <c r="UL195" i="1" s="1"/>
  <c r="AD129" i="1"/>
  <c r="AC87" i="1"/>
  <c r="AE198" i="1"/>
  <c r="AF53" i="1"/>
  <c r="AG100" i="1"/>
  <c r="UE100" i="1"/>
  <c r="SE96" i="1"/>
  <c r="US96" i="1" s="1"/>
  <c r="SA96" i="1"/>
  <c r="UO96" i="1" s="1"/>
  <c r="SG96" i="1"/>
  <c r="UU96" i="1" s="1"/>
  <c r="SC96" i="1"/>
  <c r="UQ96" i="1" s="1"/>
  <c r="RW96" i="1"/>
  <c r="UK96" i="1" s="1"/>
  <c r="RY96" i="1"/>
  <c r="UM96" i="1" s="1"/>
  <c r="AC194" i="1"/>
  <c r="UE194" i="1"/>
  <c r="AE45" i="1"/>
  <c r="SC172" i="1"/>
  <c r="UQ172" i="1" s="1"/>
  <c r="SB125" i="1"/>
  <c r="UP125" i="1" s="1"/>
  <c r="SB136" i="1"/>
  <c r="UP136" i="1" s="1"/>
  <c r="RY148" i="1"/>
  <c r="UM148" i="1" s="1"/>
  <c r="RX148" i="1"/>
  <c r="UL148" i="1" s="1"/>
  <c r="RW211" i="1"/>
  <c r="UK211" i="1" s="1"/>
  <c r="RZ132" i="1"/>
  <c r="UN132" i="1" s="1"/>
  <c r="SG144" i="1"/>
  <c r="UU144" i="1" s="1"/>
  <c r="RX153" i="1"/>
  <c r="UL153" i="1" s="1"/>
  <c r="RY153" i="1"/>
  <c r="UM153" i="1" s="1"/>
  <c r="SF197" i="1"/>
  <c r="UT197" i="1" s="1"/>
  <c r="RX184" i="1"/>
  <c r="UL184" i="1" s="1"/>
  <c r="SF177" i="1"/>
  <c r="UT177" i="1" s="1"/>
  <c r="RX201" i="1"/>
  <c r="UL201" i="1" s="1"/>
  <c r="SD198" i="1"/>
  <c r="UR198" i="1" s="1"/>
  <c r="RY125" i="1"/>
  <c r="UM125" i="1" s="1"/>
  <c r="RY136" i="1"/>
  <c r="UM136" i="1" s="1"/>
  <c r="SD132" i="1"/>
  <c r="UR132" i="1" s="1"/>
  <c r="SG168" i="1"/>
  <c r="UU168" i="1" s="1"/>
  <c r="SB198" i="1"/>
  <c r="UP198" i="1" s="1"/>
  <c r="SD172" i="1"/>
  <c r="UR172" i="1" s="1"/>
  <c r="SE172" i="1"/>
  <c r="US172" i="1" s="1"/>
  <c r="RW125" i="1"/>
  <c r="UK125" i="1" s="1"/>
  <c r="RZ148" i="1"/>
  <c r="UN148" i="1" s="1"/>
  <c r="SA148" i="1"/>
  <c r="UO148" i="1" s="1"/>
  <c r="RZ197" i="1"/>
  <c r="UN197" i="1" s="1"/>
  <c r="RV112" i="1"/>
  <c r="UJ112" i="1" s="1"/>
  <c r="RZ136" i="1"/>
  <c r="UN136" i="1" s="1"/>
  <c r="SF132" i="1"/>
  <c r="UT132" i="1" s="1"/>
  <c r="RV184" i="1"/>
  <c r="UJ184" i="1" s="1"/>
  <c r="SD177" i="1"/>
  <c r="UR177" i="1" s="1"/>
  <c r="SF198" i="1"/>
  <c r="UT198" i="1" s="1"/>
  <c r="SF141" i="1"/>
  <c r="UT141" i="1" s="1"/>
  <c r="SB194" i="1"/>
  <c r="UP194" i="1" s="1"/>
  <c r="SA211" i="1"/>
  <c r="UO211" i="1" s="1"/>
  <c r="SG60" i="1"/>
  <c r="UU60" i="1" s="1"/>
  <c r="SB153" i="1"/>
  <c r="UP153" i="1" s="1"/>
  <c r="RV168" i="1"/>
  <c r="UJ168" i="1" s="1"/>
  <c r="SD112" i="1"/>
  <c r="UR112" i="1" s="1"/>
  <c r="RZ201" i="1"/>
  <c r="UN201" i="1" s="1"/>
  <c r="RZ198" i="1"/>
  <c r="UN198" i="1" s="1"/>
  <c r="SK75" i="1"/>
  <c r="UY75" i="1" s="1"/>
  <c r="SO75" i="1"/>
  <c r="VC75" i="1" s="1"/>
  <c r="TA75" i="1"/>
  <c r="VO75" i="1" s="1"/>
  <c r="SW75" i="1"/>
  <c r="VK75" i="1" s="1"/>
  <c r="TE75" i="1"/>
  <c r="VS75" i="1" s="1"/>
  <c r="SS75" i="1"/>
  <c r="VG75" i="1" s="1"/>
  <c r="SY110" i="1"/>
  <c r="VM110" i="1" s="1"/>
  <c r="AG33" i="1"/>
  <c r="UE33" i="1"/>
  <c r="SG21" i="1"/>
  <c r="UU21" i="1" s="1"/>
  <c r="RX21" i="1"/>
  <c r="UL21" i="1" s="1"/>
  <c r="SA21" i="1"/>
  <c r="UO21" i="1" s="1"/>
  <c r="RW21" i="1"/>
  <c r="UK21" i="1" s="1"/>
  <c r="RW29" i="1"/>
  <c r="UK29" i="1" s="1"/>
  <c r="RX29" i="1"/>
  <c r="UL29" i="1" s="1"/>
  <c r="SC55" i="1"/>
  <c r="UQ55" i="1" s="1"/>
  <c r="SB55" i="1"/>
  <c r="UP55" i="1" s="1"/>
  <c r="AG41" i="1"/>
  <c r="UE41" i="1"/>
  <c r="SB41" i="1"/>
  <c r="UP41" i="1" s="1"/>
  <c r="RV41" i="1"/>
  <c r="UJ41" i="1" s="1"/>
  <c r="RZ41" i="1"/>
  <c r="UN41" i="1" s="1"/>
  <c r="SF41" i="1"/>
  <c r="UT41" i="1" s="1"/>
  <c r="RX41" i="1"/>
  <c r="UL41" i="1" s="1"/>
  <c r="SD41" i="1"/>
  <c r="UR41" i="1" s="1"/>
  <c r="RT31" i="1"/>
  <c r="QV31" i="1"/>
  <c r="PX31" i="1"/>
  <c r="OZ31" i="1"/>
  <c r="RY21" i="1"/>
  <c r="UM21" i="1" s="1"/>
  <c r="SF29" i="1"/>
  <c r="UT29" i="1" s="1"/>
  <c r="RZ29" i="1"/>
  <c r="UN29" i="1" s="1"/>
  <c r="SC29" i="1"/>
  <c r="UQ29" i="1" s="1"/>
  <c r="SB21" i="1"/>
  <c r="UP21" i="1" s="1"/>
  <c r="RZ55" i="1"/>
  <c r="UN55" i="1" s="1"/>
  <c r="SA55" i="1"/>
  <c r="UO55" i="1" s="1"/>
  <c r="AG25" i="1"/>
  <c r="UE25" i="1"/>
  <c r="RW41" i="1"/>
  <c r="UK41" i="1" s="1"/>
  <c r="SG41" i="1"/>
  <c r="UU41" i="1" s="1"/>
  <c r="SA41" i="1"/>
  <c r="UO41" i="1" s="1"/>
  <c r="SE41" i="1"/>
  <c r="US41" i="1" s="1"/>
  <c r="RY41" i="1"/>
  <c r="UM41" i="1" s="1"/>
  <c r="SC41" i="1"/>
  <c r="UQ41" i="1" s="1"/>
  <c r="RT17" i="1"/>
  <c r="TA17" i="1" s="1"/>
  <c r="VO17" i="1" s="1"/>
  <c r="QV17" i="1"/>
  <c r="TD17" i="1" s="1"/>
  <c r="VR17" i="1" s="1"/>
  <c r="OZ17" i="1"/>
  <c r="SX17" i="1" s="1"/>
  <c r="VL17" i="1" s="1"/>
  <c r="PX17" i="1"/>
  <c r="SY17" i="1" s="1"/>
  <c r="VM17" i="1" s="1"/>
  <c r="SF21" i="1"/>
  <c r="UT21" i="1" s="1"/>
  <c r="RZ21" i="1"/>
  <c r="UN21" i="1" s="1"/>
  <c r="SD21" i="1"/>
  <c r="UR21" i="1" s="1"/>
  <c r="RV21" i="1"/>
  <c r="UJ21" i="1" s="1"/>
  <c r="SD29" i="1"/>
  <c r="UR29" i="1" s="1"/>
  <c r="SC21" i="1"/>
  <c r="UQ21" i="1" s="1"/>
  <c r="RY29" i="1"/>
  <c r="UM29" i="1" s="1"/>
  <c r="RW55" i="1"/>
  <c r="UK55" i="1" s="1"/>
  <c r="RV55" i="1"/>
  <c r="UJ55" i="1" s="1"/>
  <c r="SG55" i="1"/>
  <c r="UU55" i="1" s="1"/>
  <c r="SF55" i="1"/>
  <c r="UT55" i="1" s="1"/>
  <c r="SG29" i="1"/>
  <c r="UU29" i="1" s="1"/>
  <c r="SA29" i="1"/>
  <c r="UO29" i="1" s="1"/>
  <c r="SB29" i="1"/>
  <c r="UP29" i="1" s="1"/>
  <c r="RV29" i="1"/>
  <c r="UJ29" i="1" s="1"/>
  <c r="RY55" i="1"/>
  <c r="UM55" i="1" s="1"/>
  <c r="RX55" i="1"/>
  <c r="UL55" i="1" s="1"/>
  <c r="SD55" i="1"/>
  <c r="UR55" i="1" s="1"/>
  <c r="SE55" i="1"/>
  <c r="US55" i="1" s="1"/>
  <c r="AA104" i="1"/>
  <c r="AA185" i="1"/>
  <c r="AA45" i="1"/>
  <c r="AE158" i="1"/>
  <c r="AB166" i="1"/>
  <c r="AA160" i="1"/>
  <c r="AF45" i="1"/>
  <c r="AB189" i="1"/>
  <c r="SG93" i="1"/>
  <c r="UU93" i="1" s="1"/>
  <c r="SF93" i="1"/>
  <c r="UT93" i="1" s="1"/>
  <c r="SO145" i="1"/>
  <c r="VC145" i="1" s="1"/>
  <c r="SM145" i="1"/>
  <c r="VA145" i="1" s="1"/>
  <c r="RY145" i="1"/>
  <c r="UM145" i="1" s="1"/>
  <c r="RX145" i="1"/>
  <c r="UL145" i="1" s="1"/>
  <c r="SN145" i="1"/>
  <c r="VB145" i="1" s="1"/>
  <c r="SB92" i="1"/>
  <c r="UP92" i="1" s="1"/>
  <c r="SC92" i="1"/>
  <c r="UQ92" i="1" s="1"/>
  <c r="SJ142" i="1"/>
  <c r="UX142" i="1" s="1"/>
  <c r="SK142" i="1"/>
  <c r="UY142" i="1" s="1"/>
  <c r="SH142" i="1"/>
  <c r="UV142" i="1" s="1"/>
  <c r="RW142" i="1"/>
  <c r="UK142" i="1" s="1"/>
  <c r="SI142" i="1"/>
  <c r="UW142" i="1" s="1"/>
  <c r="RV142" i="1"/>
  <c r="UJ142" i="1" s="1"/>
  <c r="RY210" i="1"/>
  <c r="UM210" i="1" s="1"/>
  <c r="RX210" i="1"/>
  <c r="UL210" i="1" s="1"/>
  <c r="SW123" i="1"/>
  <c r="VK123" i="1" s="1"/>
  <c r="SV123" i="1"/>
  <c r="VJ123" i="1" s="1"/>
  <c r="ST123" i="1"/>
  <c r="VH123" i="1" s="1"/>
  <c r="SU123" i="1"/>
  <c r="VI123" i="1" s="1"/>
  <c r="SB123" i="1"/>
  <c r="UP123" i="1" s="1"/>
  <c r="SC123" i="1"/>
  <c r="UQ123" i="1" s="1"/>
  <c r="RY72" i="1"/>
  <c r="UM72" i="1" s="1"/>
  <c r="RX72" i="1"/>
  <c r="UL72" i="1" s="1"/>
  <c r="TC76" i="1"/>
  <c r="VQ76" i="1" s="1"/>
  <c r="TE76" i="1"/>
  <c r="VS76" i="1" s="1"/>
  <c r="TB76" i="1"/>
  <c r="VP76" i="1" s="1"/>
  <c r="TD76" i="1"/>
  <c r="VR76" i="1" s="1"/>
  <c r="SG76" i="1"/>
  <c r="UU76" i="1" s="1"/>
  <c r="SF76" i="1"/>
  <c r="UT76" i="1" s="1"/>
  <c r="SB187" i="1"/>
  <c r="UP187" i="1" s="1"/>
  <c r="SC187" i="1"/>
  <c r="UQ187" i="1" s="1"/>
  <c r="RY116" i="1"/>
  <c r="UM116" i="1" s="1"/>
  <c r="RX116" i="1"/>
  <c r="UL116" i="1" s="1"/>
  <c r="SJ203" i="1"/>
  <c r="UX203" i="1" s="1"/>
  <c r="SK203" i="1"/>
  <c r="UY203" i="1" s="1"/>
  <c r="SI203" i="1"/>
  <c r="UW203" i="1" s="1"/>
  <c r="SH203" i="1"/>
  <c r="UV203" i="1" s="1"/>
  <c r="RW203" i="1"/>
  <c r="UK203" i="1" s="1"/>
  <c r="RV203" i="1"/>
  <c r="UJ203" i="1" s="1"/>
  <c r="SC28" i="1"/>
  <c r="UQ28" i="1" s="1"/>
  <c r="SB28" i="1"/>
  <c r="UP28" i="1" s="1"/>
  <c r="SC165" i="1"/>
  <c r="UQ165" i="1" s="1"/>
  <c r="SB165" i="1"/>
  <c r="UP165" i="1" s="1"/>
  <c r="SM147" i="1"/>
  <c r="VA147" i="1" s="1"/>
  <c r="SL147" i="1"/>
  <c r="UZ147" i="1" s="1"/>
  <c r="SN147" i="1"/>
  <c r="VB147" i="1" s="1"/>
  <c r="RY147" i="1"/>
  <c r="UM147" i="1" s="1"/>
  <c r="RX147" i="1"/>
  <c r="UL147" i="1" s="1"/>
  <c r="SK193" i="1"/>
  <c r="UY193" i="1" s="1"/>
  <c r="SH193" i="1"/>
  <c r="UV193" i="1" s="1"/>
  <c r="SI193" i="1"/>
  <c r="UW193" i="1" s="1"/>
  <c r="SJ193" i="1"/>
  <c r="UX193" i="1" s="1"/>
  <c r="RV193" i="1"/>
  <c r="UJ193" i="1" s="1"/>
  <c r="RW193" i="1"/>
  <c r="UK193" i="1" s="1"/>
  <c r="TB71" i="1"/>
  <c r="VP71" i="1" s="1"/>
  <c r="TC71" i="1"/>
  <c r="VQ71" i="1" s="1"/>
  <c r="TD71" i="1"/>
  <c r="VR71" i="1" s="1"/>
  <c r="TE71" i="1"/>
  <c r="VS71" i="1" s="1"/>
  <c r="SF71" i="1"/>
  <c r="UT71" i="1" s="1"/>
  <c r="SG71" i="1"/>
  <c r="UU71" i="1" s="1"/>
  <c r="SA93" i="1"/>
  <c r="UO93" i="1" s="1"/>
  <c r="RZ93" i="1"/>
  <c r="UN93" i="1" s="1"/>
  <c r="SE33" i="1"/>
  <c r="US33" i="1" s="1"/>
  <c r="SD33" i="1"/>
  <c r="UR33" i="1" s="1"/>
  <c r="RV92" i="1"/>
  <c r="UJ92" i="1" s="1"/>
  <c r="RW92" i="1"/>
  <c r="UK92" i="1" s="1"/>
  <c r="SL142" i="1"/>
  <c r="UZ142" i="1" s="1"/>
  <c r="SN142" i="1"/>
  <c r="VB142" i="1" s="1"/>
  <c r="SM142" i="1"/>
  <c r="VA142" i="1" s="1"/>
  <c r="RY142" i="1"/>
  <c r="UM142" i="1" s="1"/>
  <c r="SO142" i="1"/>
  <c r="VC142" i="1" s="1"/>
  <c r="RX142" i="1"/>
  <c r="UL142" i="1" s="1"/>
  <c r="SD34" i="1"/>
  <c r="UR34" i="1" s="1"/>
  <c r="SE34" i="1"/>
  <c r="US34" i="1" s="1"/>
  <c r="RW80" i="1"/>
  <c r="UK80" i="1" s="1"/>
  <c r="RV80" i="1"/>
  <c r="UJ80" i="1" s="1"/>
  <c r="SR76" i="1"/>
  <c r="VF76" i="1" s="1"/>
  <c r="SQ76" i="1"/>
  <c r="VE76" i="1" s="1"/>
  <c r="SS76" i="1"/>
  <c r="VG76" i="1" s="1"/>
  <c r="RZ76" i="1"/>
  <c r="UN76" i="1" s="1"/>
  <c r="SP76" i="1"/>
  <c r="VD76" i="1" s="1"/>
  <c r="SA76" i="1"/>
  <c r="UO76" i="1" s="1"/>
  <c r="SE187" i="1"/>
  <c r="US187" i="1" s="1"/>
  <c r="SD187" i="1"/>
  <c r="UR187" i="1" s="1"/>
  <c r="RZ143" i="1"/>
  <c r="UN143" i="1" s="1"/>
  <c r="SA143" i="1"/>
  <c r="UO143" i="1" s="1"/>
  <c r="SO203" i="1"/>
  <c r="VC203" i="1" s="1"/>
  <c r="SL203" i="1"/>
  <c r="UZ203" i="1" s="1"/>
  <c r="RX203" i="1"/>
  <c r="UL203" i="1" s="1"/>
  <c r="SM203" i="1"/>
  <c r="VA203" i="1" s="1"/>
  <c r="SN203" i="1"/>
  <c r="VB203" i="1" s="1"/>
  <c r="RY203" i="1"/>
  <c r="UM203" i="1" s="1"/>
  <c r="SY126" i="1"/>
  <c r="VM126" i="1" s="1"/>
  <c r="SX126" i="1"/>
  <c r="VL126" i="1" s="1"/>
  <c r="SE126" i="1"/>
  <c r="US126" i="1" s="1"/>
  <c r="SD126" i="1"/>
  <c r="UR126" i="1" s="1"/>
  <c r="SA171" i="1"/>
  <c r="UO171" i="1" s="1"/>
  <c r="SQ171" i="1"/>
  <c r="VE171" i="1" s="1"/>
  <c r="RZ171" i="1"/>
  <c r="UN171" i="1" s="1"/>
  <c r="SK30" i="1"/>
  <c r="UY30" i="1" s="1"/>
  <c r="SI30" i="1"/>
  <c r="UW30" i="1" s="1"/>
  <c r="SJ30" i="1"/>
  <c r="UX30" i="1" s="1"/>
  <c r="SH30" i="1"/>
  <c r="UV30" i="1" s="1"/>
  <c r="RW30" i="1"/>
  <c r="UK30" i="1" s="1"/>
  <c r="RV30" i="1"/>
  <c r="UJ30" i="1" s="1"/>
  <c r="SC57" i="1"/>
  <c r="UQ57" i="1" s="1"/>
  <c r="SB57" i="1"/>
  <c r="UP57" i="1" s="1"/>
  <c r="RW182" i="1"/>
  <c r="UK182" i="1" s="1"/>
  <c r="RV182" i="1"/>
  <c r="UJ182" i="1" s="1"/>
  <c r="SK149" i="1"/>
  <c r="UY149" i="1" s="1"/>
  <c r="SJ149" i="1"/>
  <c r="UX149" i="1" s="1"/>
  <c r="SH149" i="1"/>
  <c r="UV149" i="1" s="1"/>
  <c r="SI149" i="1"/>
  <c r="UW149" i="1" s="1"/>
  <c r="RW149" i="1"/>
  <c r="UK149" i="1" s="1"/>
  <c r="RV149" i="1"/>
  <c r="UJ149" i="1" s="1"/>
  <c r="SA208" i="1"/>
  <c r="UO208" i="1" s="1"/>
  <c r="RZ208" i="1"/>
  <c r="UN208" i="1" s="1"/>
  <c r="SX113" i="1"/>
  <c r="VL113" i="1" s="1"/>
  <c r="SE113" i="1"/>
  <c r="US113" i="1" s="1"/>
  <c r="SD113" i="1"/>
  <c r="UR113" i="1" s="1"/>
  <c r="SY113" i="1"/>
  <c r="VM113" i="1" s="1"/>
  <c r="SA200" i="1"/>
  <c r="UO200" i="1" s="1"/>
  <c r="SQ200" i="1"/>
  <c r="VE200" i="1" s="1"/>
  <c r="RZ200" i="1"/>
  <c r="UN200" i="1" s="1"/>
  <c r="SP200" i="1"/>
  <c r="VD200" i="1" s="1"/>
  <c r="SR200" i="1"/>
  <c r="VF200" i="1" s="1"/>
  <c r="SV183" i="1"/>
  <c r="VJ183" i="1" s="1"/>
  <c r="SW183" i="1"/>
  <c r="VK183" i="1" s="1"/>
  <c r="SU183" i="1"/>
  <c r="VI183" i="1" s="1"/>
  <c r="ST183" i="1"/>
  <c r="VH183" i="1" s="1"/>
  <c r="SC183" i="1"/>
  <c r="UQ183" i="1" s="1"/>
  <c r="SB183" i="1"/>
  <c r="UP183" i="1" s="1"/>
  <c r="SC158" i="1"/>
  <c r="UQ158" i="1" s="1"/>
  <c r="SB158" i="1"/>
  <c r="UP158" i="1" s="1"/>
  <c r="RY93" i="1"/>
  <c r="UM93" i="1" s="1"/>
  <c r="RX93" i="1"/>
  <c r="UL93" i="1" s="1"/>
  <c r="SC33" i="1"/>
  <c r="UQ33" i="1" s="1"/>
  <c r="SB33" i="1"/>
  <c r="UP33" i="1" s="1"/>
  <c r="SU137" i="1"/>
  <c r="VI137" i="1" s="1"/>
  <c r="SV137" i="1"/>
  <c r="VJ137" i="1" s="1"/>
  <c r="ST137" i="1"/>
  <c r="VH137" i="1" s="1"/>
  <c r="SB137" i="1"/>
  <c r="UP137" i="1" s="1"/>
  <c r="SW137" i="1"/>
  <c r="VK137" i="1" s="1"/>
  <c r="SC137" i="1"/>
  <c r="UQ137" i="1" s="1"/>
  <c r="SG174" i="1"/>
  <c r="UU174" i="1" s="1"/>
  <c r="SF174" i="1"/>
  <c r="UT174" i="1" s="1"/>
  <c r="SF104" i="1"/>
  <c r="UT104" i="1" s="1"/>
  <c r="SG104" i="1"/>
  <c r="UU104" i="1" s="1"/>
  <c r="SX142" i="1"/>
  <c r="VL142" i="1" s="1"/>
  <c r="SZ142" i="1"/>
  <c r="VN142" i="1" s="1"/>
  <c r="TA142" i="1"/>
  <c r="VO142" i="1" s="1"/>
  <c r="SY142" i="1"/>
  <c r="VM142" i="1" s="1"/>
  <c r="SD142" i="1"/>
  <c r="UR142" i="1" s="1"/>
  <c r="SE142" i="1"/>
  <c r="US142" i="1" s="1"/>
  <c r="SP79" i="1"/>
  <c r="VD79" i="1" s="1"/>
  <c r="SQ79" i="1"/>
  <c r="VE79" i="1" s="1"/>
  <c r="SS79" i="1"/>
  <c r="VG79" i="1" s="1"/>
  <c r="RZ79" i="1"/>
  <c r="UN79" i="1" s="1"/>
  <c r="SA79" i="1"/>
  <c r="UO79" i="1" s="1"/>
  <c r="RW175" i="1"/>
  <c r="UK175" i="1" s="1"/>
  <c r="RV175" i="1"/>
  <c r="UJ175" i="1" s="1"/>
  <c r="RX189" i="1"/>
  <c r="UL189" i="1" s="1"/>
  <c r="SO189" i="1"/>
  <c r="VC189" i="1" s="1"/>
  <c r="RY189" i="1"/>
  <c r="UM189" i="1" s="1"/>
  <c r="SB80" i="1"/>
  <c r="UP80" i="1" s="1"/>
  <c r="SC80" i="1"/>
  <c r="UQ80" i="1" s="1"/>
  <c r="SC37" i="1"/>
  <c r="UQ37" i="1" s="1"/>
  <c r="SB37" i="1"/>
  <c r="UP37" i="1" s="1"/>
  <c r="SC202" i="1"/>
  <c r="UQ202" i="1" s="1"/>
  <c r="SB202" i="1"/>
  <c r="UP202" i="1" s="1"/>
  <c r="SG185" i="1"/>
  <c r="UU185" i="1" s="1"/>
  <c r="SF185" i="1"/>
  <c r="UT185" i="1" s="1"/>
  <c r="SG119" i="1"/>
  <c r="UU119" i="1" s="1"/>
  <c r="SF119" i="1"/>
  <c r="UT119" i="1" s="1"/>
  <c r="SG116" i="1"/>
  <c r="UU116" i="1" s="1"/>
  <c r="SF116" i="1"/>
  <c r="UT116" i="1" s="1"/>
  <c r="TB143" i="1"/>
  <c r="VP143" i="1" s="1"/>
  <c r="SG143" i="1"/>
  <c r="UU143" i="1" s="1"/>
  <c r="SF143" i="1"/>
  <c r="UT143" i="1" s="1"/>
  <c r="SX203" i="1"/>
  <c r="VL203" i="1" s="1"/>
  <c r="SZ203" i="1"/>
  <c r="VN203" i="1" s="1"/>
  <c r="SY203" i="1"/>
  <c r="VM203" i="1" s="1"/>
  <c r="TA203" i="1"/>
  <c r="VO203" i="1" s="1"/>
  <c r="SD203" i="1"/>
  <c r="UR203" i="1" s="1"/>
  <c r="SE203" i="1"/>
  <c r="US203" i="1" s="1"/>
  <c r="SF24" i="1"/>
  <c r="UT24" i="1" s="1"/>
  <c r="TC24" i="1"/>
  <c r="VQ24" i="1" s="1"/>
  <c r="TE24" i="1"/>
  <c r="VS24" i="1" s="1"/>
  <c r="SG24" i="1"/>
  <c r="UU24" i="1" s="1"/>
  <c r="TB24" i="1"/>
  <c r="VP24" i="1" s="1"/>
  <c r="TD24" i="1"/>
  <c r="VR24" i="1" s="1"/>
  <c r="RX100" i="1"/>
  <c r="UL100" i="1" s="1"/>
  <c r="RY100" i="1"/>
  <c r="UM100" i="1" s="1"/>
  <c r="SL139" i="1"/>
  <c r="UZ139" i="1" s="1"/>
  <c r="SN139" i="1"/>
  <c r="VB139" i="1" s="1"/>
  <c r="SM139" i="1"/>
  <c r="VA139" i="1" s="1"/>
  <c r="RY139" i="1"/>
  <c r="UM139" i="1" s="1"/>
  <c r="SO139" i="1"/>
  <c r="VC139" i="1" s="1"/>
  <c r="RX139" i="1"/>
  <c r="UL139" i="1" s="1"/>
  <c r="SM171" i="1"/>
  <c r="VA171" i="1" s="1"/>
  <c r="RY171" i="1"/>
  <c r="UM171" i="1" s="1"/>
  <c r="RX171" i="1"/>
  <c r="UL171" i="1" s="1"/>
  <c r="ST207" i="1"/>
  <c r="VH207" i="1" s="1"/>
  <c r="SW207" i="1"/>
  <c r="VK207" i="1" s="1"/>
  <c r="SU207" i="1"/>
  <c r="VI207" i="1" s="1"/>
  <c r="SB207" i="1"/>
  <c r="UP207" i="1" s="1"/>
  <c r="SC207" i="1"/>
  <c r="UQ207" i="1" s="1"/>
  <c r="SV207" i="1"/>
  <c r="VJ207" i="1" s="1"/>
  <c r="SU30" i="1"/>
  <c r="VI30" i="1" s="1"/>
  <c r="ST30" i="1"/>
  <c r="VH30" i="1" s="1"/>
  <c r="SV30" i="1"/>
  <c r="VJ30" i="1" s="1"/>
  <c r="SW30" i="1"/>
  <c r="VK30" i="1" s="1"/>
  <c r="SC30" i="1"/>
  <c r="UQ30" i="1" s="1"/>
  <c r="SB30" i="1"/>
  <c r="UP30" i="1" s="1"/>
  <c r="TE169" i="1"/>
  <c r="VS169" i="1" s="1"/>
  <c r="SF169" i="1"/>
  <c r="UT169" i="1" s="1"/>
  <c r="TB169" i="1"/>
  <c r="VP169" i="1" s="1"/>
  <c r="TC169" i="1"/>
  <c r="VQ169" i="1" s="1"/>
  <c r="SG169" i="1"/>
  <c r="UU169" i="1" s="1"/>
  <c r="SD166" i="1"/>
  <c r="UR166" i="1" s="1"/>
  <c r="SE166" i="1"/>
  <c r="US166" i="1" s="1"/>
  <c r="RZ57" i="1"/>
  <c r="UN57" i="1" s="1"/>
  <c r="SA57" i="1"/>
  <c r="UO57" i="1" s="1"/>
  <c r="SG160" i="1"/>
  <c r="UU160" i="1" s="1"/>
  <c r="SF160" i="1"/>
  <c r="UT160" i="1" s="1"/>
  <c r="SE87" i="1"/>
  <c r="US87" i="1" s="1"/>
  <c r="SD87" i="1"/>
  <c r="UR87" i="1" s="1"/>
  <c r="SC182" i="1"/>
  <c r="UQ182" i="1" s="1"/>
  <c r="SB182" i="1"/>
  <c r="UP182" i="1" s="1"/>
  <c r="TB59" i="1"/>
  <c r="VP59" i="1" s="1"/>
  <c r="SG59" i="1"/>
  <c r="UU59" i="1" s="1"/>
  <c r="SF59" i="1"/>
  <c r="UT59" i="1" s="1"/>
  <c r="TD59" i="1"/>
  <c r="VR59" i="1" s="1"/>
  <c r="SG154" i="1"/>
  <c r="UU154" i="1" s="1"/>
  <c r="SF154" i="1"/>
  <c r="UT154" i="1" s="1"/>
  <c r="RY25" i="1"/>
  <c r="UM25" i="1" s="1"/>
  <c r="RX25" i="1"/>
  <c r="UL25" i="1" s="1"/>
  <c r="SG25" i="1"/>
  <c r="UU25" i="1" s="1"/>
  <c r="SF25" i="1"/>
  <c r="UT25" i="1" s="1"/>
  <c r="RX208" i="1"/>
  <c r="UL208" i="1" s="1"/>
  <c r="RY208" i="1"/>
  <c r="UM208" i="1" s="1"/>
  <c r="SC124" i="1"/>
  <c r="UQ124" i="1" s="1"/>
  <c r="SB124" i="1"/>
  <c r="UP124" i="1" s="1"/>
  <c r="SO180" i="1"/>
  <c r="VC180" i="1" s="1"/>
  <c r="SM180" i="1"/>
  <c r="VA180" i="1" s="1"/>
  <c r="RY180" i="1"/>
  <c r="UM180" i="1" s="1"/>
  <c r="SN180" i="1"/>
  <c r="VB180" i="1" s="1"/>
  <c r="RX180" i="1"/>
  <c r="UL180" i="1" s="1"/>
  <c r="SM20" i="1"/>
  <c r="VA20" i="1" s="1"/>
  <c r="SO20" i="1"/>
  <c r="VC20" i="1" s="1"/>
  <c r="SN20" i="1"/>
  <c r="VB20" i="1" s="1"/>
  <c r="RY20" i="1"/>
  <c r="UM20" i="1" s="1"/>
  <c r="RX20" i="1"/>
  <c r="UL20" i="1" s="1"/>
  <c r="ST113" i="1"/>
  <c r="VH113" i="1" s="1"/>
  <c r="SU113" i="1"/>
  <c r="VI113" i="1" s="1"/>
  <c r="SC113" i="1"/>
  <c r="UQ113" i="1" s="1"/>
  <c r="SB113" i="1"/>
  <c r="UP113" i="1" s="1"/>
  <c r="SF155" i="1"/>
  <c r="UT155" i="1" s="1"/>
  <c r="SG155" i="1"/>
  <c r="UU155" i="1" s="1"/>
  <c r="TB200" i="1"/>
  <c r="VP200" i="1" s="1"/>
  <c r="TD200" i="1"/>
  <c r="VR200" i="1" s="1"/>
  <c r="SF200" i="1"/>
  <c r="UT200" i="1" s="1"/>
  <c r="SG200" i="1"/>
  <c r="UU200" i="1" s="1"/>
  <c r="TA193" i="1"/>
  <c r="VO193" i="1" s="1"/>
  <c r="SY193" i="1"/>
  <c r="VM193" i="1" s="1"/>
  <c r="SE193" i="1"/>
  <c r="US193" i="1" s="1"/>
  <c r="SX193" i="1"/>
  <c r="VL193" i="1" s="1"/>
  <c r="SD193" i="1"/>
  <c r="UR193" i="1" s="1"/>
  <c r="SL71" i="1"/>
  <c r="UZ71" i="1" s="1"/>
  <c r="SN71" i="1"/>
  <c r="VB71" i="1" s="1"/>
  <c r="SM71" i="1"/>
  <c r="VA71" i="1" s="1"/>
  <c r="SO71" i="1"/>
  <c r="VC71" i="1" s="1"/>
  <c r="RX71" i="1"/>
  <c r="UL71" i="1" s="1"/>
  <c r="RY71" i="1"/>
  <c r="UM71" i="1" s="1"/>
  <c r="SD158" i="1"/>
  <c r="UR158" i="1" s="1"/>
  <c r="SE158" i="1"/>
  <c r="US158" i="1" s="1"/>
  <c r="SX67" i="1"/>
  <c r="VL67" i="1" s="1"/>
  <c r="SE67" i="1"/>
  <c r="US67" i="1" s="1"/>
  <c r="SY67" i="1"/>
  <c r="VM67" i="1" s="1"/>
  <c r="SD67" i="1"/>
  <c r="UR67" i="1" s="1"/>
  <c r="SZ67" i="1"/>
  <c r="VN67" i="1" s="1"/>
  <c r="TA67" i="1"/>
  <c r="VO67" i="1" s="1"/>
  <c r="SR145" i="1"/>
  <c r="VF145" i="1" s="1"/>
  <c r="SS145" i="1"/>
  <c r="VG145" i="1" s="1"/>
  <c r="SQ145" i="1"/>
  <c r="VE145" i="1" s="1"/>
  <c r="SA145" i="1"/>
  <c r="UO145" i="1" s="1"/>
  <c r="RZ145" i="1"/>
  <c r="UN145" i="1" s="1"/>
  <c r="RZ174" i="1"/>
  <c r="UN174" i="1" s="1"/>
  <c r="SA174" i="1"/>
  <c r="UO174" i="1" s="1"/>
  <c r="RZ104" i="1"/>
  <c r="UN104" i="1" s="1"/>
  <c r="SA104" i="1"/>
  <c r="UO104" i="1" s="1"/>
  <c r="SY131" i="1"/>
  <c r="VM131" i="1" s="1"/>
  <c r="SZ131" i="1"/>
  <c r="VN131" i="1" s="1"/>
  <c r="SE131" i="1"/>
  <c r="US131" i="1" s="1"/>
  <c r="SD131" i="1"/>
  <c r="UR131" i="1" s="1"/>
  <c r="TB142" i="1"/>
  <c r="VP142" i="1" s="1"/>
  <c r="TD142" i="1"/>
  <c r="VR142" i="1" s="1"/>
  <c r="TC142" i="1"/>
  <c r="VQ142" i="1" s="1"/>
  <c r="SG142" i="1"/>
  <c r="UU142" i="1" s="1"/>
  <c r="TE142" i="1"/>
  <c r="VS142" i="1" s="1"/>
  <c r="SF142" i="1"/>
  <c r="UT142" i="1" s="1"/>
  <c r="SA210" i="1"/>
  <c r="UO210" i="1" s="1"/>
  <c r="RZ210" i="1"/>
  <c r="UN210" i="1" s="1"/>
  <c r="SG175" i="1"/>
  <c r="UU175" i="1" s="1"/>
  <c r="SF175" i="1"/>
  <c r="UT175" i="1" s="1"/>
  <c r="SX123" i="1"/>
  <c r="VL123" i="1" s="1"/>
  <c r="SZ123" i="1"/>
  <c r="VN123" i="1" s="1"/>
  <c r="TA123" i="1"/>
  <c r="VO123" i="1" s="1"/>
  <c r="SY123" i="1"/>
  <c r="VM123" i="1" s="1"/>
  <c r="SE123" i="1"/>
  <c r="US123" i="1" s="1"/>
  <c r="SD123" i="1"/>
  <c r="UR123" i="1" s="1"/>
  <c r="SD80" i="1"/>
  <c r="UR80" i="1" s="1"/>
  <c r="SE80" i="1"/>
  <c r="US80" i="1" s="1"/>
  <c r="RW37" i="1"/>
  <c r="UK37" i="1" s="1"/>
  <c r="RV37" i="1"/>
  <c r="UJ37" i="1" s="1"/>
  <c r="RW202" i="1"/>
  <c r="UK202" i="1" s="1"/>
  <c r="RV202" i="1"/>
  <c r="UJ202" i="1" s="1"/>
  <c r="RZ185" i="1"/>
  <c r="UN185" i="1" s="1"/>
  <c r="SA185" i="1"/>
  <c r="UO185" i="1" s="1"/>
  <c r="SA119" i="1"/>
  <c r="UO119" i="1" s="1"/>
  <c r="RZ119" i="1"/>
  <c r="UN119" i="1" s="1"/>
  <c r="SE178" i="1"/>
  <c r="US178" i="1" s="1"/>
  <c r="SD178" i="1"/>
  <c r="UR178" i="1" s="1"/>
  <c r="SI206" i="1"/>
  <c r="UW206" i="1" s="1"/>
  <c r="SH206" i="1"/>
  <c r="UV206" i="1" s="1"/>
  <c r="SJ206" i="1"/>
  <c r="UX206" i="1" s="1"/>
  <c r="RV206" i="1"/>
  <c r="UJ206" i="1" s="1"/>
  <c r="RW206" i="1"/>
  <c r="UK206" i="1" s="1"/>
  <c r="SS24" i="1"/>
  <c r="VG24" i="1" s="1"/>
  <c r="SQ24" i="1"/>
  <c r="VE24" i="1" s="1"/>
  <c r="SR24" i="1"/>
  <c r="VF24" i="1" s="1"/>
  <c r="SA24" i="1"/>
  <c r="UO24" i="1" s="1"/>
  <c r="RZ24" i="1"/>
  <c r="UN24" i="1" s="1"/>
  <c r="SP24" i="1"/>
  <c r="VD24" i="1" s="1"/>
  <c r="SD28" i="1"/>
  <c r="UR28" i="1" s="1"/>
  <c r="SE28" i="1"/>
  <c r="US28" i="1" s="1"/>
  <c r="SX28" i="1"/>
  <c r="VL28" i="1" s="1"/>
  <c r="RZ100" i="1"/>
  <c r="UN100" i="1" s="1"/>
  <c r="SA100" i="1"/>
  <c r="UO100" i="1" s="1"/>
  <c r="RZ139" i="1"/>
  <c r="UN139" i="1" s="1"/>
  <c r="SQ139" i="1"/>
  <c r="VE139" i="1" s="1"/>
  <c r="SR139" i="1"/>
  <c r="VF139" i="1" s="1"/>
  <c r="SS139" i="1"/>
  <c r="VG139" i="1" s="1"/>
  <c r="SP139" i="1"/>
  <c r="VD139" i="1" s="1"/>
  <c r="SA139" i="1"/>
  <c r="UO139" i="1" s="1"/>
  <c r="SK207" i="1"/>
  <c r="UY207" i="1" s="1"/>
  <c r="RW207" i="1"/>
  <c r="UK207" i="1" s="1"/>
  <c r="SJ207" i="1"/>
  <c r="UX207" i="1" s="1"/>
  <c r="RV207" i="1"/>
  <c r="UJ207" i="1" s="1"/>
  <c r="SH207" i="1"/>
  <c r="UV207" i="1" s="1"/>
  <c r="SI207" i="1"/>
  <c r="UW207" i="1" s="1"/>
  <c r="SR147" i="1"/>
  <c r="VF147" i="1" s="1"/>
  <c r="SQ147" i="1"/>
  <c r="VE147" i="1" s="1"/>
  <c r="SP147" i="1"/>
  <c r="VD147" i="1" s="1"/>
  <c r="SA147" i="1"/>
  <c r="UO147" i="1" s="1"/>
  <c r="RZ147" i="1"/>
  <c r="UN147" i="1" s="1"/>
  <c r="SV45" i="1"/>
  <c r="VJ45" i="1" s="1"/>
  <c r="SB45" i="1"/>
  <c r="UP45" i="1" s="1"/>
  <c r="ST45" i="1"/>
  <c r="VH45" i="1" s="1"/>
  <c r="SC45" i="1"/>
  <c r="UQ45" i="1" s="1"/>
  <c r="RY166" i="1"/>
  <c r="UM166" i="1" s="1"/>
  <c r="RX166" i="1"/>
  <c r="UL166" i="1" s="1"/>
  <c r="RW120" i="1"/>
  <c r="UK120" i="1" s="1"/>
  <c r="RV120" i="1"/>
  <c r="UJ120" i="1" s="1"/>
  <c r="RX87" i="1"/>
  <c r="UL87" i="1" s="1"/>
  <c r="RY87" i="1"/>
  <c r="UM87" i="1" s="1"/>
  <c r="SK115" i="1"/>
  <c r="UY115" i="1" s="1"/>
  <c r="SH115" i="1"/>
  <c r="UV115" i="1" s="1"/>
  <c r="SI115" i="1"/>
  <c r="UW115" i="1" s="1"/>
  <c r="RW115" i="1"/>
  <c r="UK115" i="1" s="1"/>
  <c r="RV115" i="1"/>
  <c r="UJ115" i="1" s="1"/>
  <c r="SJ115" i="1"/>
  <c r="UX115" i="1" s="1"/>
  <c r="SD182" i="1"/>
  <c r="UR182" i="1" s="1"/>
  <c r="SE182" i="1"/>
  <c r="US182" i="1" s="1"/>
  <c r="SA154" i="1"/>
  <c r="UO154" i="1" s="1"/>
  <c r="RZ154" i="1"/>
  <c r="UN154" i="1" s="1"/>
  <c r="SX149" i="1"/>
  <c r="VL149" i="1" s="1"/>
  <c r="SY149" i="1"/>
  <c r="VM149" i="1" s="1"/>
  <c r="TA149" i="1"/>
  <c r="VO149" i="1" s="1"/>
  <c r="SZ149" i="1"/>
  <c r="VN149" i="1" s="1"/>
  <c r="SD149" i="1"/>
  <c r="UR149" i="1" s="1"/>
  <c r="SE149" i="1"/>
  <c r="US149" i="1" s="1"/>
  <c r="SJ151" i="1"/>
  <c r="UX151" i="1" s="1"/>
  <c r="SI151" i="1"/>
  <c r="UW151" i="1" s="1"/>
  <c r="RW151" i="1"/>
  <c r="UK151" i="1" s="1"/>
  <c r="RV151" i="1"/>
  <c r="UJ151" i="1" s="1"/>
  <c r="RV124" i="1"/>
  <c r="UJ124" i="1" s="1"/>
  <c r="RW124" i="1"/>
  <c r="UK124" i="1" s="1"/>
  <c r="SA180" i="1"/>
  <c r="UO180" i="1" s="1"/>
  <c r="SQ180" i="1"/>
  <c r="VE180" i="1" s="1"/>
  <c r="SR180" i="1"/>
  <c r="VF180" i="1" s="1"/>
  <c r="SS180" i="1"/>
  <c r="VG180" i="1" s="1"/>
  <c r="RZ180" i="1"/>
  <c r="UN180" i="1" s="1"/>
  <c r="SI113" i="1"/>
  <c r="UW113" i="1" s="1"/>
  <c r="SH113" i="1"/>
  <c r="UV113" i="1" s="1"/>
  <c r="RW113" i="1"/>
  <c r="UK113" i="1" s="1"/>
  <c r="RV113" i="1"/>
  <c r="UJ113" i="1" s="1"/>
  <c r="SE17" i="1"/>
  <c r="US17" i="1" s="1"/>
  <c r="SD17" i="1"/>
  <c r="UR17" i="1" s="1"/>
  <c r="RW84" i="1"/>
  <c r="UK84" i="1" s="1"/>
  <c r="RV84" i="1"/>
  <c r="UJ84" i="1" s="1"/>
  <c r="SI135" i="1"/>
  <c r="UW135" i="1" s="1"/>
  <c r="RW135" i="1"/>
  <c r="UK135" i="1" s="1"/>
  <c r="SH135" i="1"/>
  <c r="UV135" i="1" s="1"/>
  <c r="SJ135" i="1"/>
  <c r="UX135" i="1" s="1"/>
  <c r="RV135" i="1"/>
  <c r="UJ135" i="1" s="1"/>
  <c r="SK135" i="1"/>
  <c r="UY135" i="1" s="1"/>
  <c r="SL193" i="1"/>
  <c r="UZ193" i="1" s="1"/>
  <c r="SO193" i="1"/>
  <c r="VC193" i="1" s="1"/>
  <c r="RX193" i="1"/>
  <c r="UL193" i="1" s="1"/>
  <c r="SM193" i="1"/>
  <c r="VA193" i="1" s="1"/>
  <c r="RY193" i="1"/>
  <c r="UM193" i="1" s="1"/>
  <c r="SR71" i="1"/>
  <c r="VF71" i="1" s="1"/>
  <c r="SS71" i="1"/>
  <c r="VG71" i="1" s="1"/>
  <c r="SQ71" i="1"/>
  <c r="VE71" i="1" s="1"/>
  <c r="RZ71" i="1"/>
  <c r="UN71" i="1" s="1"/>
  <c r="SP71" i="1"/>
  <c r="VD71" i="1" s="1"/>
  <c r="SA71" i="1"/>
  <c r="UO71" i="1" s="1"/>
  <c r="RX158" i="1"/>
  <c r="UL158" i="1" s="1"/>
  <c r="RY158" i="1"/>
  <c r="UM158" i="1" s="1"/>
  <c r="SG158" i="1"/>
  <c r="UU158" i="1" s="1"/>
  <c r="SF158" i="1"/>
  <c r="UT158" i="1" s="1"/>
  <c r="RW192" i="1"/>
  <c r="UK192" i="1" s="1"/>
  <c r="RV192" i="1"/>
  <c r="UJ192" i="1" s="1"/>
  <c r="SD192" i="1"/>
  <c r="UR192" i="1" s="1"/>
  <c r="SE192" i="1"/>
  <c r="US192" i="1" s="1"/>
  <c r="SC93" i="1"/>
  <c r="UQ93" i="1" s="1"/>
  <c r="SB93" i="1"/>
  <c r="UP93" i="1" s="1"/>
  <c r="SM67" i="1"/>
  <c r="VA67" i="1" s="1"/>
  <c r="RX67" i="1"/>
  <c r="UL67" i="1" s="1"/>
  <c r="SL67" i="1"/>
  <c r="UZ67" i="1" s="1"/>
  <c r="SN67" i="1"/>
  <c r="VB67" i="1" s="1"/>
  <c r="RY67" i="1"/>
  <c r="UM67" i="1" s="1"/>
  <c r="SO67" i="1"/>
  <c r="VC67" i="1" s="1"/>
  <c r="TB67" i="1"/>
  <c r="VP67" i="1" s="1"/>
  <c r="TD67" i="1"/>
  <c r="VR67" i="1" s="1"/>
  <c r="SF67" i="1"/>
  <c r="UT67" i="1" s="1"/>
  <c r="TE67" i="1"/>
  <c r="VS67" i="1" s="1"/>
  <c r="SG67" i="1"/>
  <c r="UU67" i="1" s="1"/>
  <c r="TC67" i="1"/>
  <c r="VQ67" i="1" s="1"/>
  <c r="RW33" i="1"/>
  <c r="UK33" i="1" s="1"/>
  <c r="RV33" i="1"/>
  <c r="UJ33" i="1" s="1"/>
  <c r="SF33" i="1"/>
  <c r="UT33" i="1" s="1"/>
  <c r="SG33" i="1"/>
  <c r="UU33" i="1" s="1"/>
  <c r="SC145" i="1"/>
  <c r="UQ145" i="1" s="1"/>
  <c r="SU145" i="1"/>
  <c r="VI145" i="1" s="1"/>
  <c r="SV145" i="1"/>
  <c r="VJ145" i="1" s="1"/>
  <c r="SB145" i="1"/>
  <c r="UP145" i="1" s="1"/>
  <c r="SW145" i="1"/>
  <c r="VK145" i="1" s="1"/>
  <c r="SO137" i="1"/>
  <c r="VC137" i="1" s="1"/>
  <c r="SL137" i="1"/>
  <c r="UZ137" i="1" s="1"/>
  <c r="SM137" i="1"/>
  <c r="VA137" i="1" s="1"/>
  <c r="SN137" i="1"/>
  <c r="VB137" i="1" s="1"/>
  <c r="RY137" i="1"/>
  <c r="UM137" i="1" s="1"/>
  <c r="RX137" i="1"/>
  <c r="UL137" i="1" s="1"/>
  <c r="TC137" i="1"/>
  <c r="VQ137" i="1" s="1"/>
  <c r="TE137" i="1"/>
  <c r="VS137" i="1" s="1"/>
  <c r="SF137" i="1"/>
  <c r="UT137" i="1" s="1"/>
  <c r="SG137" i="1"/>
  <c r="UU137" i="1" s="1"/>
  <c r="TB137" i="1"/>
  <c r="VP137" i="1" s="1"/>
  <c r="TD137" i="1"/>
  <c r="VR137" i="1" s="1"/>
  <c r="SB174" i="1"/>
  <c r="UP174" i="1" s="1"/>
  <c r="SC174" i="1"/>
  <c r="UQ174" i="1" s="1"/>
  <c r="RY92" i="1"/>
  <c r="UM92" i="1" s="1"/>
  <c r="RX92" i="1"/>
  <c r="UL92" i="1" s="1"/>
  <c r="SF92" i="1"/>
  <c r="UT92" i="1" s="1"/>
  <c r="SG92" i="1"/>
  <c r="UU92" i="1" s="1"/>
  <c r="SB104" i="1"/>
  <c r="UP104" i="1" s="1"/>
  <c r="SC104" i="1"/>
  <c r="UQ104" i="1" s="1"/>
  <c r="SN131" i="1"/>
  <c r="VB131" i="1" s="1"/>
  <c r="SM131" i="1"/>
  <c r="VA131" i="1" s="1"/>
  <c r="RY131" i="1"/>
  <c r="UM131" i="1" s="1"/>
  <c r="RX131" i="1"/>
  <c r="UL131" i="1" s="1"/>
  <c r="SG131" i="1"/>
  <c r="UU131" i="1" s="1"/>
  <c r="TC131" i="1"/>
  <c r="VQ131" i="1" s="1"/>
  <c r="TD131" i="1"/>
  <c r="VR131" i="1" s="1"/>
  <c r="SF131" i="1"/>
  <c r="UT131" i="1" s="1"/>
  <c r="SP142" i="1"/>
  <c r="VD142" i="1" s="1"/>
  <c r="SA142" i="1"/>
  <c r="UO142" i="1" s="1"/>
  <c r="SQ142" i="1"/>
  <c r="VE142" i="1" s="1"/>
  <c r="SS142" i="1"/>
  <c r="VG142" i="1" s="1"/>
  <c r="SR142" i="1"/>
  <c r="VF142" i="1" s="1"/>
  <c r="RZ142" i="1"/>
  <c r="UN142" i="1" s="1"/>
  <c r="SA34" i="1"/>
  <c r="UO34" i="1" s="1"/>
  <c r="RZ34" i="1"/>
  <c r="UN34" i="1" s="1"/>
  <c r="SF34" i="1"/>
  <c r="UT34" i="1" s="1"/>
  <c r="SG34" i="1"/>
  <c r="UU34" i="1" s="1"/>
  <c r="SK79" i="1"/>
  <c r="UY79" i="1" s="1"/>
  <c r="RW79" i="1"/>
  <c r="UK79" i="1" s="1"/>
  <c r="SH79" i="1"/>
  <c r="UV79" i="1" s="1"/>
  <c r="RV79" i="1"/>
  <c r="UJ79" i="1" s="1"/>
  <c r="SI79" i="1"/>
  <c r="UW79" i="1" s="1"/>
  <c r="TA79" i="1"/>
  <c r="VO79" i="1" s="1"/>
  <c r="SY79" i="1"/>
  <c r="VM79" i="1" s="1"/>
  <c r="SE79" i="1"/>
  <c r="US79" i="1" s="1"/>
  <c r="SX79" i="1"/>
  <c r="VL79" i="1" s="1"/>
  <c r="SD79" i="1"/>
  <c r="UR79" i="1" s="1"/>
  <c r="SC210" i="1"/>
  <c r="UQ210" i="1" s="1"/>
  <c r="SB210" i="1"/>
  <c r="UP210" i="1" s="1"/>
  <c r="RZ175" i="1"/>
  <c r="UN175" i="1" s="1"/>
  <c r="SA175" i="1"/>
  <c r="UO175" i="1" s="1"/>
  <c r="SO123" i="1"/>
  <c r="VC123" i="1" s="1"/>
  <c r="RY123" i="1"/>
  <c r="UM123" i="1" s="1"/>
  <c r="RX123" i="1"/>
  <c r="UL123" i="1" s="1"/>
  <c r="SM123" i="1"/>
  <c r="VA123" i="1" s="1"/>
  <c r="SL123" i="1"/>
  <c r="UZ123" i="1" s="1"/>
  <c r="SN123" i="1"/>
  <c r="VB123" i="1" s="1"/>
  <c r="TB123" i="1"/>
  <c r="VP123" i="1" s="1"/>
  <c r="SF123" i="1"/>
  <c r="UT123" i="1" s="1"/>
  <c r="SG123" i="1"/>
  <c r="UU123" i="1" s="1"/>
  <c r="TD123" i="1"/>
  <c r="VR123" i="1" s="1"/>
  <c r="TE123" i="1"/>
  <c r="VS123" i="1" s="1"/>
  <c r="TC123" i="1"/>
  <c r="VQ123" i="1" s="1"/>
  <c r="SW189" i="1"/>
  <c r="VK189" i="1" s="1"/>
  <c r="ST189" i="1"/>
  <c r="VH189" i="1" s="1"/>
  <c r="SC189" i="1"/>
  <c r="UQ189" i="1" s="1"/>
  <c r="SB189" i="1"/>
  <c r="UP189" i="1" s="1"/>
  <c r="RX80" i="1"/>
  <c r="UL80" i="1" s="1"/>
  <c r="RY80" i="1"/>
  <c r="UM80" i="1" s="1"/>
  <c r="SF80" i="1"/>
  <c r="UT80" i="1" s="1"/>
  <c r="SG80" i="1"/>
  <c r="UU80" i="1" s="1"/>
  <c r="SB72" i="1"/>
  <c r="UP72" i="1" s="1"/>
  <c r="SC72" i="1"/>
  <c r="UQ72" i="1" s="1"/>
  <c r="RZ37" i="1"/>
  <c r="UN37" i="1" s="1"/>
  <c r="SA37" i="1"/>
  <c r="UO37" i="1" s="1"/>
  <c r="SF37" i="1"/>
  <c r="UT37" i="1" s="1"/>
  <c r="SG37" i="1"/>
  <c r="UU37" i="1" s="1"/>
  <c r="ST76" i="1"/>
  <c r="VH76" i="1" s="1"/>
  <c r="SW76" i="1"/>
  <c r="VK76" i="1" s="1"/>
  <c r="SV76" i="1"/>
  <c r="VJ76" i="1" s="1"/>
  <c r="SC76" i="1"/>
  <c r="UQ76" i="1" s="1"/>
  <c r="SU76" i="1"/>
  <c r="VI76" i="1" s="1"/>
  <c r="SB76" i="1"/>
  <c r="UP76" i="1" s="1"/>
  <c r="RX202" i="1"/>
  <c r="UL202" i="1" s="1"/>
  <c r="RY202" i="1"/>
  <c r="UM202" i="1" s="1"/>
  <c r="SF202" i="1"/>
  <c r="UT202" i="1" s="1"/>
  <c r="SG202" i="1"/>
  <c r="UU202" i="1" s="1"/>
  <c r="SB185" i="1"/>
  <c r="UP185" i="1" s="1"/>
  <c r="SC185" i="1"/>
  <c r="UQ185" i="1" s="1"/>
  <c r="RY187" i="1"/>
  <c r="UM187" i="1" s="1"/>
  <c r="RX187" i="1"/>
  <c r="UL187" i="1" s="1"/>
  <c r="SG187" i="1"/>
  <c r="UU187" i="1" s="1"/>
  <c r="SF187" i="1"/>
  <c r="UT187" i="1" s="1"/>
  <c r="SC119" i="1"/>
  <c r="UQ119" i="1" s="1"/>
  <c r="SB119" i="1"/>
  <c r="UP119" i="1" s="1"/>
  <c r="RY178" i="1"/>
  <c r="UM178" i="1" s="1"/>
  <c r="RX178" i="1"/>
  <c r="UL178" i="1" s="1"/>
  <c r="SG178" i="1"/>
  <c r="UU178" i="1" s="1"/>
  <c r="SF178" i="1"/>
  <c r="UT178" i="1" s="1"/>
  <c r="SC116" i="1"/>
  <c r="UQ116" i="1" s="1"/>
  <c r="SB116" i="1"/>
  <c r="UP116" i="1" s="1"/>
  <c r="ST143" i="1"/>
  <c r="VH143" i="1" s="1"/>
  <c r="SU143" i="1"/>
  <c r="VI143" i="1" s="1"/>
  <c r="SC143" i="1"/>
  <c r="UQ143" i="1" s="1"/>
  <c r="SB143" i="1"/>
  <c r="UP143" i="1" s="1"/>
  <c r="SL206" i="1"/>
  <c r="UZ206" i="1" s="1"/>
  <c r="SN206" i="1"/>
  <c r="VB206" i="1" s="1"/>
  <c r="SM206" i="1"/>
  <c r="VA206" i="1" s="1"/>
  <c r="RY206" i="1"/>
  <c r="UM206" i="1" s="1"/>
  <c r="RX206" i="1"/>
  <c r="UL206" i="1" s="1"/>
  <c r="TD206" i="1"/>
  <c r="VR206" i="1" s="1"/>
  <c r="SG206" i="1"/>
  <c r="UU206" i="1" s="1"/>
  <c r="TC206" i="1"/>
  <c r="VQ206" i="1" s="1"/>
  <c r="TB206" i="1"/>
  <c r="VP206" i="1" s="1"/>
  <c r="SF206" i="1"/>
  <c r="UT206" i="1" s="1"/>
  <c r="SA203" i="1"/>
  <c r="UO203" i="1" s="1"/>
  <c r="SP203" i="1"/>
  <c r="VD203" i="1" s="1"/>
  <c r="RZ203" i="1"/>
  <c r="UN203" i="1" s="1"/>
  <c r="SS203" i="1"/>
  <c r="VG203" i="1" s="1"/>
  <c r="SR203" i="1"/>
  <c r="VF203" i="1" s="1"/>
  <c r="SQ203" i="1"/>
  <c r="VE203" i="1" s="1"/>
  <c r="SU24" i="1"/>
  <c r="VI24" i="1" s="1"/>
  <c r="SV24" i="1"/>
  <c r="VJ24" i="1" s="1"/>
  <c r="SW24" i="1"/>
  <c r="VK24" i="1" s="1"/>
  <c r="SB24" i="1"/>
  <c r="UP24" i="1" s="1"/>
  <c r="SC24" i="1"/>
  <c r="UQ24" i="1" s="1"/>
  <c r="ST24" i="1"/>
  <c r="VH24" i="1" s="1"/>
  <c r="RY28" i="1"/>
  <c r="UM28" i="1" s="1"/>
  <c r="SL28" i="1"/>
  <c r="UZ28" i="1" s="1"/>
  <c r="RX28" i="1"/>
  <c r="UL28" i="1" s="1"/>
  <c r="SG28" i="1"/>
  <c r="UU28" i="1" s="1"/>
  <c r="SF28" i="1"/>
  <c r="UT28" i="1" s="1"/>
  <c r="SL126" i="1"/>
  <c r="UZ126" i="1" s="1"/>
  <c r="RY126" i="1"/>
  <c r="UM126" i="1" s="1"/>
  <c r="RX126" i="1"/>
  <c r="UL126" i="1" s="1"/>
  <c r="TB126" i="1"/>
  <c r="VP126" i="1" s="1"/>
  <c r="SG126" i="1"/>
  <c r="UU126" i="1" s="1"/>
  <c r="SF126" i="1"/>
  <c r="UT126" i="1" s="1"/>
  <c r="SB100" i="1"/>
  <c r="UP100" i="1" s="1"/>
  <c r="SC100" i="1"/>
  <c r="UQ100" i="1" s="1"/>
  <c r="RY165" i="1"/>
  <c r="UM165" i="1" s="1"/>
  <c r="RX165" i="1"/>
  <c r="UL165" i="1" s="1"/>
  <c r="SG165" i="1"/>
  <c r="UU165" i="1" s="1"/>
  <c r="SF165" i="1"/>
  <c r="UT165" i="1" s="1"/>
  <c r="SW139" i="1"/>
  <c r="VK139" i="1" s="1"/>
  <c r="ST139" i="1"/>
  <c r="VH139" i="1" s="1"/>
  <c r="SU139" i="1"/>
  <c r="VI139" i="1" s="1"/>
  <c r="SV139" i="1"/>
  <c r="VJ139" i="1" s="1"/>
  <c r="SC139" i="1"/>
  <c r="UQ139" i="1" s="1"/>
  <c r="SB139" i="1"/>
  <c r="UP139" i="1" s="1"/>
  <c r="SV171" i="1"/>
  <c r="VJ171" i="1" s="1"/>
  <c r="SU171" i="1"/>
  <c r="VI171" i="1" s="1"/>
  <c r="SC171" i="1"/>
  <c r="UQ171" i="1" s="1"/>
  <c r="SB171" i="1"/>
  <c r="UP171" i="1" s="1"/>
  <c r="SN207" i="1"/>
  <c r="VB207" i="1" s="1"/>
  <c r="SO207" i="1"/>
  <c r="VC207" i="1" s="1"/>
  <c r="SL207" i="1"/>
  <c r="UZ207" i="1" s="1"/>
  <c r="RY207" i="1"/>
  <c r="UM207" i="1" s="1"/>
  <c r="SM207" i="1"/>
  <c r="VA207" i="1" s="1"/>
  <c r="RX207" i="1"/>
  <c r="UL207" i="1" s="1"/>
  <c r="TB207" i="1"/>
  <c r="VP207" i="1" s="1"/>
  <c r="TC207" i="1"/>
  <c r="VQ207" i="1" s="1"/>
  <c r="TE207" i="1"/>
  <c r="VS207" i="1" s="1"/>
  <c r="TD207" i="1"/>
  <c r="VR207" i="1" s="1"/>
  <c r="SG207" i="1"/>
  <c r="UU207" i="1" s="1"/>
  <c r="SF207" i="1"/>
  <c r="UT207" i="1" s="1"/>
  <c r="SV147" i="1"/>
  <c r="VJ147" i="1" s="1"/>
  <c r="SU147" i="1"/>
  <c r="VI147" i="1" s="1"/>
  <c r="ST147" i="1"/>
  <c r="VH147" i="1" s="1"/>
  <c r="SB147" i="1"/>
  <c r="UP147" i="1" s="1"/>
  <c r="SC147" i="1"/>
  <c r="UQ147" i="1" s="1"/>
  <c r="SR30" i="1"/>
  <c r="VF30" i="1" s="1"/>
  <c r="SS30" i="1"/>
  <c r="VG30" i="1" s="1"/>
  <c r="SQ30" i="1"/>
  <c r="VE30" i="1" s="1"/>
  <c r="SA30" i="1"/>
  <c r="UO30" i="1" s="1"/>
  <c r="SP30" i="1"/>
  <c r="VD30" i="1" s="1"/>
  <c r="RZ30" i="1"/>
  <c r="UN30" i="1" s="1"/>
  <c r="TC30" i="1"/>
  <c r="VQ30" i="1" s="1"/>
  <c r="TE30" i="1"/>
  <c r="VS30" i="1" s="1"/>
  <c r="TD30" i="1"/>
  <c r="VR30" i="1" s="1"/>
  <c r="TB30" i="1"/>
  <c r="VP30" i="1" s="1"/>
  <c r="SF30" i="1"/>
  <c r="UT30" i="1" s="1"/>
  <c r="SG30" i="1"/>
  <c r="UU30" i="1" s="1"/>
  <c r="RV45" i="1"/>
  <c r="UJ45" i="1" s="1"/>
  <c r="SH45" i="1"/>
  <c r="UV45" i="1" s="1"/>
  <c r="RW45" i="1"/>
  <c r="UK45" i="1" s="1"/>
  <c r="SJ45" i="1"/>
  <c r="UX45" i="1" s="1"/>
  <c r="SX45" i="1"/>
  <c r="VL45" i="1" s="1"/>
  <c r="SD45" i="1"/>
  <c r="UR45" i="1" s="1"/>
  <c r="SE45" i="1"/>
  <c r="US45" i="1" s="1"/>
  <c r="SZ45" i="1"/>
  <c r="VN45" i="1" s="1"/>
  <c r="SU169" i="1"/>
  <c r="VI169" i="1" s="1"/>
  <c r="SW169" i="1"/>
  <c r="VK169" i="1" s="1"/>
  <c r="ST169" i="1"/>
  <c r="VH169" i="1" s="1"/>
  <c r="SC169" i="1"/>
  <c r="UQ169" i="1" s="1"/>
  <c r="SB169" i="1"/>
  <c r="UP169" i="1" s="1"/>
  <c r="RZ166" i="1"/>
  <c r="UN166" i="1" s="1"/>
  <c r="SA166" i="1"/>
  <c r="UO166" i="1" s="1"/>
  <c r="RX120" i="1"/>
  <c r="UL120" i="1" s="1"/>
  <c r="RY120" i="1"/>
  <c r="UM120" i="1" s="1"/>
  <c r="SF120" i="1"/>
  <c r="UT120" i="1" s="1"/>
  <c r="SG120" i="1"/>
  <c r="UU120" i="1" s="1"/>
  <c r="RW57" i="1"/>
  <c r="UK57" i="1" s="1"/>
  <c r="RV57" i="1"/>
  <c r="UJ57" i="1" s="1"/>
  <c r="SD57" i="1"/>
  <c r="UR57" i="1" s="1"/>
  <c r="SE57" i="1"/>
  <c r="US57" i="1" s="1"/>
  <c r="SB160" i="1"/>
  <c r="UP160" i="1" s="1"/>
  <c r="SC160" i="1"/>
  <c r="UQ160" i="1" s="1"/>
  <c r="SA87" i="1"/>
  <c r="UO87" i="1" s="1"/>
  <c r="RZ87" i="1"/>
  <c r="UN87" i="1" s="1"/>
  <c r="SO115" i="1"/>
  <c r="VC115" i="1" s="1"/>
  <c r="RY115" i="1"/>
  <c r="UM115" i="1" s="1"/>
  <c r="SN115" i="1"/>
  <c r="VB115" i="1" s="1"/>
  <c r="SL115" i="1"/>
  <c r="UZ115" i="1" s="1"/>
  <c r="SM115" i="1"/>
  <c r="VA115" i="1" s="1"/>
  <c r="RX115" i="1"/>
  <c r="UL115" i="1" s="1"/>
  <c r="TE115" i="1"/>
  <c r="VS115" i="1" s="1"/>
  <c r="SG115" i="1"/>
  <c r="UU115" i="1" s="1"/>
  <c r="TB115" i="1"/>
  <c r="VP115" i="1" s="1"/>
  <c r="SF115" i="1"/>
  <c r="UT115" i="1" s="1"/>
  <c r="TC115" i="1"/>
  <c r="VQ115" i="1" s="1"/>
  <c r="TD115" i="1"/>
  <c r="VR115" i="1" s="1"/>
  <c r="RY182" i="1"/>
  <c r="UM182" i="1" s="1"/>
  <c r="RX182" i="1"/>
  <c r="UL182" i="1" s="1"/>
  <c r="SF182" i="1"/>
  <c r="UT182" i="1" s="1"/>
  <c r="SG182" i="1"/>
  <c r="UU182" i="1" s="1"/>
  <c r="SC59" i="1"/>
  <c r="UQ59" i="1" s="1"/>
  <c r="SB59" i="1"/>
  <c r="UP59" i="1" s="1"/>
  <c r="ST59" i="1"/>
  <c r="VH59" i="1" s="1"/>
  <c r="SV59" i="1"/>
  <c r="VJ59" i="1" s="1"/>
  <c r="SC154" i="1"/>
  <c r="UQ154" i="1" s="1"/>
  <c r="SB154" i="1"/>
  <c r="UP154" i="1" s="1"/>
  <c r="SO149" i="1"/>
  <c r="VC149" i="1" s="1"/>
  <c r="SL149" i="1"/>
  <c r="UZ149" i="1" s="1"/>
  <c r="SM149" i="1"/>
  <c r="VA149" i="1" s="1"/>
  <c r="SN149" i="1"/>
  <c r="VB149" i="1" s="1"/>
  <c r="RX149" i="1"/>
  <c r="UL149" i="1" s="1"/>
  <c r="RY149" i="1"/>
  <c r="UM149" i="1" s="1"/>
  <c r="TE149" i="1"/>
  <c r="VS149" i="1" s="1"/>
  <c r="TB149" i="1"/>
  <c r="VP149" i="1" s="1"/>
  <c r="SG149" i="1"/>
  <c r="UU149" i="1" s="1"/>
  <c r="TC149" i="1"/>
  <c r="VQ149" i="1" s="1"/>
  <c r="SF149" i="1"/>
  <c r="UT149" i="1" s="1"/>
  <c r="TD149" i="1"/>
  <c r="VR149" i="1" s="1"/>
  <c r="SB25" i="1"/>
  <c r="UP25" i="1" s="1"/>
  <c r="SC25" i="1"/>
  <c r="UQ25" i="1" s="1"/>
  <c r="RY151" i="1"/>
  <c r="UM151" i="1" s="1"/>
  <c r="SM151" i="1"/>
  <c r="VA151" i="1" s="1"/>
  <c r="RX151" i="1"/>
  <c r="UL151" i="1" s="1"/>
  <c r="SN151" i="1"/>
  <c r="VB151" i="1" s="1"/>
  <c r="TD151" i="1"/>
  <c r="VR151" i="1" s="1"/>
  <c r="TC151" i="1"/>
  <c r="VQ151" i="1" s="1"/>
  <c r="SF151" i="1"/>
  <c r="UT151" i="1" s="1"/>
  <c r="SG151" i="1"/>
  <c r="UU151" i="1" s="1"/>
  <c r="SC208" i="1"/>
  <c r="UQ208" i="1" s="1"/>
  <c r="SB208" i="1"/>
  <c r="UP208" i="1" s="1"/>
  <c r="RY124" i="1"/>
  <c r="UM124" i="1" s="1"/>
  <c r="RX124" i="1"/>
  <c r="UL124" i="1" s="1"/>
  <c r="SG124" i="1"/>
  <c r="UU124" i="1" s="1"/>
  <c r="SF124" i="1"/>
  <c r="UT124" i="1" s="1"/>
  <c r="SW180" i="1"/>
  <c r="VK180" i="1" s="1"/>
  <c r="SU180" i="1"/>
  <c r="VI180" i="1" s="1"/>
  <c r="SV180" i="1"/>
  <c r="VJ180" i="1" s="1"/>
  <c r="SB180" i="1"/>
  <c r="UP180" i="1" s="1"/>
  <c r="SC180" i="1"/>
  <c r="UQ180" i="1" s="1"/>
  <c r="SU20" i="1"/>
  <c r="VI20" i="1" s="1"/>
  <c r="SV20" i="1"/>
  <c r="VJ20" i="1" s="1"/>
  <c r="SC20" i="1"/>
  <c r="UQ20" i="1" s="1"/>
  <c r="SB20" i="1"/>
  <c r="UP20" i="1" s="1"/>
  <c r="ST20" i="1"/>
  <c r="VH20" i="1" s="1"/>
  <c r="SW20" i="1"/>
  <c r="VK20" i="1" s="1"/>
  <c r="SM113" i="1"/>
  <c r="VA113" i="1" s="1"/>
  <c r="RY113" i="1"/>
  <c r="UM113" i="1" s="1"/>
  <c r="RX113" i="1"/>
  <c r="UL113" i="1" s="1"/>
  <c r="SL113" i="1"/>
  <c r="UZ113" i="1" s="1"/>
  <c r="TB113" i="1"/>
  <c r="VP113" i="1" s="1"/>
  <c r="TD113" i="1"/>
  <c r="VR113" i="1" s="1"/>
  <c r="TC113" i="1"/>
  <c r="VQ113" i="1" s="1"/>
  <c r="SG113" i="1"/>
  <c r="UU113" i="1" s="1"/>
  <c r="SF113" i="1"/>
  <c r="UT113" i="1" s="1"/>
  <c r="RX17" i="1"/>
  <c r="UL17" i="1" s="1"/>
  <c r="RY17" i="1"/>
  <c r="UM17" i="1" s="1"/>
  <c r="SG17" i="1"/>
  <c r="UU17" i="1" s="1"/>
  <c r="SF17" i="1"/>
  <c r="UT17" i="1" s="1"/>
  <c r="SC155" i="1"/>
  <c r="UQ155" i="1" s="1"/>
  <c r="SB155" i="1"/>
  <c r="UP155" i="1" s="1"/>
  <c r="RX84" i="1"/>
  <c r="UL84" i="1" s="1"/>
  <c r="RY84" i="1"/>
  <c r="UM84" i="1" s="1"/>
  <c r="SG84" i="1"/>
  <c r="UU84" i="1" s="1"/>
  <c r="SF84" i="1"/>
  <c r="UT84" i="1" s="1"/>
  <c r="SV200" i="1"/>
  <c r="VJ200" i="1" s="1"/>
  <c r="ST200" i="1"/>
  <c r="VH200" i="1" s="1"/>
  <c r="SU200" i="1"/>
  <c r="VI200" i="1" s="1"/>
  <c r="SB200" i="1"/>
  <c r="UP200" i="1" s="1"/>
  <c r="SC200" i="1"/>
  <c r="UQ200" i="1" s="1"/>
  <c r="SN135" i="1"/>
  <c r="VB135" i="1" s="1"/>
  <c r="SO135" i="1"/>
  <c r="VC135" i="1" s="1"/>
  <c r="SM135" i="1"/>
  <c r="VA135" i="1" s="1"/>
  <c r="SL135" i="1"/>
  <c r="UZ135" i="1" s="1"/>
  <c r="RY135" i="1"/>
  <c r="UM135" i="1" s="1"/>
  <c r="RX135" i="1"/>
  <c r="UL135" i="1" s="1"/>
  <c r="TE135" i="1"/>
  <c r="VS135" i="1" s="1"/>
  <c r="TC135" i="1"/>
  <c r="VQ135" i="1" s="1"/>
  <c r="TB135" i="1"/>
  <c r="VP135" i="1" s="1"/>
  <c r="SF135" i="1"/>
  <c r="UT135" i="1" s="1"/>
  <c r="TD135" i="1"/>
  <c r="VR135" i="1" s="1"/>
  <c r="SG135" i="1"/>
  <c r="UU135" i="1" s="1"/>
  <c r="SA193" i="1"/>
  <c r="UO193" i="1" s="1"/>
  <c r="SP193" i="1"/>
  <c r="VD193" i="1" s="1"/>
  <c r="SS193" i="1"/>
  <c r="VG193" i="1" s="1"/>
  <c r="RZ193" i="1"/>
  <c r="UN193" i="1" s="1"/>
  <c r="SQ193" i="1"/>
  <c r="VE193" i="1" s="1"/>
  <c r="RV152" i="1"/>
  <c r="UJ152" i="1" s="1"/>
  <c r="RW152" i="1"/>
  <c r="UK152" i="1" s="1"/>
  <c r="SE152" i="1"/>
  <c r="US152" i="1" s="1"/>
  <c r="SD152" i="1"/>
  <c r="UR152" i="1" s="1"/>
  <c r="SH183" i="1"/>
  <c r="UV183" i="1" s="1"/>
  <c r="RW183" i="1"/>
  <c r="UK183" i="1" s="1"/>
  <c r="RV183" i="1"/>
  <c r="UJ183" i="1" s="1"/>
  <c r="SJ183" i="1"/>
  <c r="UX183" i="1" s="1"/>
  <c r="SI183" i="1"/>
  <c r="UW183" i="1" s="1"/>
  <c r="SK183" i="1"/>
  <c r="UY183" i="1" s="1"/>
  <c r="TA183" i="1"/>
  <c r="VO183" i="1" s="1"/>
  <c r="SZ183" i="1"/>
  <c r="VN183" i="1" s="1"/>
  <c r="SE183" i="1"/>
  <c r="US183" i="1" s="1"/>
  <c r="SD183" i="1"/>
  <c r="UR183" i="1" s="1"/>
  <c r="SX183" i="1"/>
  <c r="VL183" i="1" s="1"/>
  <c r="SY183" i="1"/>
  <c r="VM183" i="1" s="1"/>
  <c r="SV71" i="1"/>
  <c r="VJ71" i="1" s="1"/>
  <c r="ST71" i="1"/>
  <c r="VH71" i="1" s="1"/>
  <c r="SU71" i="1"/>
  <c r="VI71" i="1" s="1"/>
  <c r="SW71" i="1"/>
  <c r="VK71" i="1" s="1"/>
  <c r="SB71" i="1"/>
  <c r="UP71" i="1" s="1"/>
  <c r="SC71" i="1"/>
  <c r="UQ71" i="1" s="1"/>
  <c r="SA192" i="1"/>
  <c r="UO192" i="1" s="1"/>
  <c r="RZ192" i="1"/>
  <c r="UN192" i="1" s="1"/>
  <c r="SV67" i="1"/>
  <c r="VJ67" i="1" s="1"/>
  <c r="ST67" i="1"/>
  <c r="VH67" i="1" s="1"/>
  <c r="SU67" i="1"/>
  <c r="VI67" i="1" s="1"/>
  <c r="SW67" i="1"/>
  <c r="VK67" i="1" s="1"/>
  <c r="SC67" i="1"/>
  <c r="UQ67" i="1" s="1"/>
  <c r="SB67" i="1"/>
  <c r="UP67" i="1" s="1"/>
  <c r="TE145" i="1"/>
  <c r="VS145" i="1" s="1"/>
  <c r="SG145" i="1"/>
  <c r="UU145" i="1" s="1"/>
  <c r="TD145" i="1"/>
  <c r="VR145" i="1" s="1"/>
  <c r="TC145" i="1"/>
  <c r="VQ145" i="1" s="1"/>
  <c r="SF145" i="1"/>
  <c r="UT145" i="1" s="1"/>
  <c r="RY174" i="1"/>
  <c r="UM174" i="1" s="1"/>
  <c r="RX174" i="1"/>
  <c r="UL174" i="1" s="1"/>
  <c r="RX104" i="1"/>
  <c r="UL104" i="1" s="1"/>
  <c r="RY104" i="1"/>
  <c r="UM104" i="1" s="1"/>
  <c r="SB131" i="1"/>
  <c r="UP131" i="1" s="1"/>
  <c r="SV131" i="1"/>
  <c r="VJ131" i="1" s="1"/>
  <c r="SC131" i="1"/>
  <c r="UQ131" i="1" s="1"/>
  <c r="SU131" i="1"/>
  <c r="VI131" i="1" s="1"/>
  <c r="SC34" i="1"/>
  <c r="UQ34" i="1" s="1"/>
  <c r="SB34" i="1"/>
  <c r="UP34" i="1" s="1"/>
  <c r="SG210" i="1"/>
  <c r="UU210" i="1" s="1"/>
  <c r="SF210" i="1"/>
  <c r="UT210" i="1" s="1"/>
  <c r="SD175" i="1"/>
  <c r="UR175" i="1" s="1"/>
  <c r="SE175" i="1"/>
  <c r="US175" i="1" s="1"/>
  <c r="TE189" i="1"/>
  <c r="VS189" i="1" s="1"/>
  <c r="SG189" i="1"/>
  <c r="UU189" i="1" s="1"/>
  <c r="SF189" i="1"/>
  <c r="UT189" i="1" s="1"/>
  <c r="SG72" i="1"/>
  <c r="UU72" i="1" s="1"/>
  <c r="SF72" i="1"/>
  <c r="UT72" i="1" s="1"/>
  <c r="SN76" i="1"/>
  <c r="VB76" i="1" s="1"/>
  <c r="SM76" i="1"/>
  <c r="VA76" i="1" s="1"/>
  <c r="SL76" i="1"/>
  <c r="UZ76" i="1" s="1"/>
  <c r="SO76" i="1"/>
  <c r="VC76" i="1" s="1"/>
  <c r="RX76" i="1"/>
  <c r="UL76" i="1" s="1"/>
  <c r="RY76" i="1"/>
  <c r="UM76" i="1" s="1"/>
  <c r="RX185" i="1"/>
  <c r="UL185" i="1" s="1"/>
  <c r="SM185" i="1"/>
  <c r="VA185" i="1" s="1"/>
  <c r="RY185" i="1"/>
  <c r="UM185" i="1" s="1"/>
  <c r="SL185" i="1"/>
  <c r="UZ185" i="1" s="1"/>
  <c r="RX119" i="1"/>
  <c r="UL119" i="1" s="1"/>
  <c r="RY119" i="1"/>
  <c r="UM119" i="1" s="1"/>
  <c r="SC178" i="1"/>
  <c r="UQ178" i="1" s="1"/>
  <c r="SB178" i="1"/>
  <c r="UP178" i="1" s="1"/>
  <c r="SL143" i="1"/>
  <c r="UZ143" i="1" s="1"/>
  <c r="RX143" i="1"/>
  <c r="UL143" i="1" s="1"/>
  <c r="RY143" i="1"/>
  <c r="UM143" i="1" s="1"/>
  <c r="SB206" i="1"/>
  <c r="UP206" i="1" s="1"/>
  <c r="ST206" i="1"/>
  <c r="VH206" i="1" s="1"/>
  <c r="SV206" i="1"/>
  <c r="VJ206" i="1" s="1"/>
  <c r="SU206" i="1"/>
  <c r="VI206" i="1" s="1"/>
  <c r="SC206" i="1"/>
  <c r="UQ206" i="1" s="1"/>
  <c r="SM24" i="1"/>
  <c r="VA24" i="1" s="1"/>
  <c r="SN24" i="1"/>
  <c r="VB24" i="1" s="1"/>
  <c r="SO24" i="1"/>
  <c r="VC24" i="1" s="1"/>
  <c r="RX24" i="1"/>
  <c r="UL24" i="1" s="1"/>
  <c r="RY24" i="1"/>
  <c r="UM24" i="1" s="1"/>
  <c r="SL24" i="1"/>
  <c r="UZ24" i="1" s="1"/>
  <c r="SB126" i="1"/>
  <c r="UP126" i="1" s="1"/>
  <c r="SU126" i="1"/>
  <c r="VI126" i="1" s="1"/>
  <c r="ST126" i="1"/>
  <c r="VH126" i="1" s="1"/>
  <c r="SC126" i="1"/>
  <c r="UQ126" i="1" s="1"/>
  <c r="SF100" i="1"/>
  <c r="UT100" i="1" s="1"/>
  <c r="SG100" i="1"/>
  <c r="UU100" i="1" s="1"/>
  <c r="SF139" i="1"/>
  <c r="UT139" i="1" s="1"/>
  <c r="TE139" i="1"/>
  <c r="VS139" i="1" s="1"/>
  <c r="TB139" i="1"/>
  <c r="VP139" i="1" s="1"/>
  <c r="TD139" i="1"/>
  <c r="VR139" i="1" s="1"/>
  <c r="TC139" i="1"/>
  <c r="VQ139" i="1" s="1"/>
  <c r="SG139" i="1"/>
  <c r="UU139" i="1" s="1"/>
  <c r="TC171" i="1"/>
  <c r="VQ171" i="1" s="1"/>
  <c r="TE171" i="1"/>
  <c r="VS171" i="1" s="1"/>
  <c r="SF171" i="1"/>
  <c r="UT171" i="1" s="1"/>
  <c r="SG171" i="1"/>
  <c r="UU171" i="1" s="1"/>
  <c r="TC147" i="1"/>
  <c r="VQ147" i="1" s="1"/>
  <c r="TD147" i="1"/>
  <c r="VR147" i="1" s="1"/>
  <c r="SG147" i="1"/>
  <c r="UU147" i="1" s="1"/>
  <c r="TB147" i="1"/>
  <c r="VP147" i="1" s="1"/>
  <c r="SF147" i="1"/>
  <c r="UT147" i="1" s="1"/>
  <c r="SL45" i="1"/>
  <c r="UZ45" i="1" s="1"/>
  <c r="SM45" i="1"/>
  <c r="VA45" i="1" s="1"/>
  <c r="SN45" i="1"/>
  <c r="VB45" i="1" s="1"/>
  <c r="RY45" i="1"/>
  <c r="UM45" i="1" s="1"/>
  <c r="RX45" i="1"/>
  <c r="UL45" i="1" s="1"/>
  <c r="SO169" i="1"/>
  <c r="VC169" i="1" s="1"/>
  <c r="RX169" i="1"/>
  <c r="UL169" i="1" s="1"/>
  <c r="SN169" i="1"/>
  <c r="VB169" i="1" s="1"/>
  <c r="SL169" i="1"/>
  <c r="UZ169" i="1" s="1"/>
  <c r="SM169" i="1"/>
  <c r="VA169" i="1" s="1"/>
  <c r="RY169" i="1"/>
  <c r="UM169" i="1" s="1"/>
  <c r="RV166" i="1"/>
  <c r="UJ166" i="1" s="1"/>
  <c r="RW166" i="1"/>
  <c r="UK166" i="1" s="1"/>
  <c r="SC120" i="1"/>
  <c r="UQ120" i="1" s="1"/>
  <c r="SB120" i="1"/>
  <c r="UP120" i="1" s="1"/>
  <c r="RY160" i="1"/>
  <c r="UM160" i="1" s="1"/>
  <c r="SN160" i="1"/>
  <c r="VB160" i="1" s="1"/>
  <c r="RX160" i="1"/>
  <c r="UL160" i="1" s="1"/>
  <c r="RV87" i="1"/>
  <c r="UJ87" i="1" s="1"/>
  <c r="RW87" i="1"/>
  <c r="UK87" i="1" s="1"/>
  <c r="ST115" i="1"/>
  <c r="VH115" i="1" s="1"/>
  <c r="SW115" i="1"/>
  <c r="VK115" i="1" s="1"/>
  <c r="SU115" i="1"/>
  <c r="VI115" i="1" s="1"/>
  <c r="SV115" i="1"/>
  <c r="VJ115" i="1" s="1"/>
  <c r="SC115" i="1"/>
  <c r="UQ115" i="1" s="1"/>
  <c r="SB115" i="1"/>
  <c r="UP115" i="1" s="1"/>
  <c r="RX59" i="1"/>
  <c r="UL59" i="1" s="1"/>
  <c r="SN59" i="1"/>
  <c r="VB59" i="1" s="1"/>
  <c r="RY59" i="1"/>
  <c r="UM59" i="1" s="1"/>
  <c r="SL59" i="1"/>
  <c r="UZ59" i="1" s="1"/>
  <c r="RX154" i="1"/>
  <c r="UL154" i="1" s="1"/>
  <c r="RY154" i="1"/>
  <c r="UM154" i="1" s="1"/>
  <c r="SW149" i="1"/>
  <c r="VK149" i="1" s="1"/>
  <c r="ST149" i="1"/>
  <c r="VH149" i="1" s="1"/>
  <c r="SV149" i="1"/>
  <c r="VJ149" i="1" s="1"/>
  <c r="SU149" i="1"/>
  <c r="VI149" i="1" s="1"/>
  <c r="SB149" i="1"/>
  <c r="UP149" i="1" s="1"/>
  <c r="SC149" i="1"/>
  <c r="UQ149" i="1" s="1"/>
  <c r="SC151" i="1"/>
  <c r="UQ151" i="1" s="1"/>
  <c r="SU151" i="1"/>
  <c r="VI151" i="1" s="1"/>
  <c r="SV151" i="1"/>
  <c r="VJ151" i="1" s="1"/>
  <c r="SW151" i="1"/>
  <c r="VK151" i="1" s="1"/>
  <c r="SB151" i="1"/>
  <c r="UP151" i="1" s="1"/>
  <c r="SF208" i="1"/>
  <c r="UT208" i="1" s="1"/>
  <c r="SG208" i="1"/>
  <c r="UU208" i="1" s="1"/>
  <c r="TE180" i="1"/>
  <c r="VS180" i="1" s="1"/>
  <c r="TC180" i="1"/>
  <c r="VQ180" i="1" s="1"/>
  <c r="TD180" i="1"/>
  <c r="VR180" i="1" s="1"/>
  <c r="TB180" i="1"/>
  <c r="VP180" i="1" s="1"/>
  <c r="SG180" i="1"/>
  <c r="UU180" i="1" s="1"/>
  <c r="SF180" i="1"/>
  <c r="UT180" i="1" s="1"/>
  <c r="TC20" i="1"/>
  <c r="VQ20" i="1" s="1"/>
  <c r="TD20" i="1"/>
  <c r="VR20" i="1" s="1"/>
  <c r="TE20" i="1"/>
  <c r="VS20" i="1" s="1"/>
  <c r="SF20" i="1"/>
  <c r="UT20" i="1" s="1"/>
  <c r="TB20" i="1"/>
  <c r="VP20" i="1" s="1"/>
  <c r="SG20" i="1"/>
  <c r="UU20" i="1" s="1"/>
  <c r="SB17" i="1"/>
  <c r="UP17" i="1" s="1"/>
  <c r="SC17" i="1"/>
  <c r="UQ17" i="1" s="1"/>
  <c r="RY155" i="1"/>
  <c r="UM155" i="1" s="1"/>
  <c r="RX155" i="1"/>
  <c r="UL155" i="1" s="1"/>
  <c r="SB84" i="1"/>
  <c r="UP84" i="1" s="1"/>
  <c r="SC84" i="1"/>
  <c r="UQ84" i="1" s="1"/>
  <c r="SN200" i="1"/>
  <c r="VB200" i="1" s="1"/>
  <c r="SL200" i="1"/>
  <c r="UZ200" i="1" s="1"/>
  <c r="SM200" i="1"/>
  <c r="VA200" i="1" s="1"/>
  <c r="RX200" i="1"/>
  <c r="UL200" i="1" s="1"/>
  <c r="RY200" i="1"/>
  <c r="UM200" i="1" s="1"/>
  <c r="ST135" i="1"/>
  <c r="VH135" i="1" s="1"/>
  <c r="SU135" i="1"/>
  <c r="VI135" i="1" s="1"/>
  <c r="SV135" i="1"/>
  <c r="VJ135" i="1" s="1"/>
  <c r="SW135" i="1"/>
  <c r="VK135" i="1" s="1"/>
  <c r="SC135" i="1"/>
  <c r="UQ135" i="1" s="1"/>
  <c r="SB135" i="1"/>
  <c r="UP135" i="1" s="1"/>
  <c r="SA152" i="1"/>
  <c r="UO152" i="1" s="1"/>
  <c r="RZ152" i="1"/>
  <c r="UN152" i="1" s="1"/>
  <c r="SS183" i="1"/>
  <c r="VG183" i="1" s="1"/>
  <c r="SR183" i="1"/>
  <c r="VF183" i="1" s="1"/>
  <c r="SQ183" i="1"/>
  <c r="VE183" i="1" s="1"/>
  <c r="SP183" i="1"/>
  <c r="VD183" i="1" s="1"/>
  <c r="RZ183" i="1"/>
  <c r="UN183" i="1" s="1"/>
  <c r="SA183" i="1"/>
  <c r="UO183" i="1" s="1"/>
  <c r="RW158" i="1"/>
  <c r="UK158" i="1" s="1"/>
  <c r="RV158" i="1"/>
  <c r="UJ158" i="1" s="1"/>
  <c r="SC192" i="1"/>
  <c r="UQ192" i="1" s="1"/>
  <c r="SB192" i="1"/>
  <c r="UP192" i="1" s="1"/>
  <c r="SK67" i="1"/>
  <c r="UY67" i="1" s="1"/>
  <c r="SI67" i="1"/>
  <c r="UW67" i="1" s="1"/>
  <c r="SJ67" i="1"/>
  <c r="UX67" i="1" s="1"/>
  <c r="RW67" i="1"/>
  <c r="UK67" i="1" s="1"/>
  <c r="SH67" i="1"/>
  <c r="UV67" i="1" s="1"/>
  <c r="RV67" i="1"/>
  <c r="UJ67" i="1" s="1"/>
  <c r="RZ33" i="1"/>
  <c r="UN33" i="1" s="1"/>
  <c r="SA33" i="1"/>
  <c r="UO33" i="1" s="1"/>
  <c r="SK137" i="1"/>
  <c r="UY137" i="1" s="1"/>
  <c r="SH137" i="1"/>
  <c r="UV137" i="1" s="1"/>
  <c r="SI137" i="1"/>
  <c r="UW137" i="1" s="1"/>
  <c r="SJ137" i="1"/>
  <c r="UX137" i="1" s="1"/>
  <c r="RW137" i="1"/>
  <c r="UK137" i="1" s="1"/>
  <c r="RV137" i="1"/>
  <c r="UJ137" i="1" s="1"/>
  <c r="SZ137" i="1"/>
  <c r="VN137" i="1" s="1"/>
  <c r="TA137" i="1"/>
  <c r="VO137" i="1" s="1"/>
  <c r="SX137" i="1"/>
  <c r="VL137" i="1" s="1"/>
  <c r="SE137" i="1"/>
  <c r="US137" i="1" s="1"/>
  <c r="SY137" i="1"/>
  <c r="VM137" i="1" s="1"/>
  <c r="SD137" i="1"/>
  <c r="UR137" i="1" s="1"/>
  <c r="SE92" i="1"/>
  <c r="US92" i="1" s="1"/>
  <c r="SD92" i="1"/>
  <c r="UR92" i="1" s="1"/>
  <c r="SJ131" i="1"/>
  <c r="UX131" i="1" s="1"/>
  <c r="RV131" i="1"/>
  <c r="UJ131" i="1" s="1"/>
  <c r="SI131" i="1"/>
  <c r="UW131" i="1" s="1"/>
  <c r="RW131" i="1"/>
  <c r="UK131" i="1" s="1"/>
  <c r="RW34" i="1"/>
  <c r="UK34" i="1" s="1"/>
  <c r="RV34" i="1"/>
  <c r="UJ34" i="1" s="1"/>
  <c r="SU79" i="1"/>
  <c r="VI79" i="1" s="1"/>
  <c r="SB79" i="1"/>
  <c r="UP79" i="1" s="1"/>
  <c r="SW79" i="1"/>
  <c r="VK79" i="1" s="1"/>
  <c r="ST79" i="1"/>
  <c r="VH79" i="1" s="1"/>
  <c r="SC79" i="1"/>
  <c r="UQ79" i="1" s="1"/>
  <c r="RX175" i="1"/>
  <c r="UL175" i="1" s="1"/>
  <c r="RY175" i="1"/>
  <c r="UM175" i="1" s="1"/>
  <c r="SK123" i="1"/>
  <c r="UY123" i="1" s="1"/>
  <c r="SI123" i="1"/>
  <c r="UW123" i="1" s="1"/>
  <c r="RW123" i="1"/>
  <c r="UK123" i="1" s="1"/>
  <c r="SH123" i="1"/>
  <c r="UV123" i="1" s="1"/>
  <c r="SJ123" i="1"/>
  <c r="UX123" i="1" s="1"/>
  <c r="RV123" i="1"/>
  <c r="UJ123" i="1" s="1"/>
  <c r="SS189" i="1"/>
  <c r="VG189" i="1" s="1"/>
  <c r="RZ189" i="1"/>
  <c r="UN189" i="1" s="1"/>
  <c r="SA189" i="1"/>
  <c r="UO189" i="1" s="1"/>
  <c r="RZ72" i="1"/>
  <c r="UN72" i="1" s="1"/>
  <c r="SA72" i="1"/>
  <c r="UO72" i="1" s="1"/>
  <c r="SE37" i="1"/>
  <c r="US37" i="1" s="1"/>
  <c r="SD37" i="1"/>
  <c r="UR37" i="1" s="1"/>
  <c r="SD202" i="1"/>
  <c r="UR202" i="1" s="1"/>
  <c r="SE202" i="1"/>
  <c r="US202" i="1" s="1"/>
  <c r="RV187" i="1"/>
  <c r="UJ187" i="1" s="1"/>
  <c r="RW187" i="1"/>
  <c r="UK187" i="1" s="1"/>
  <c r="RW178" i="1"/>
  <c r="UK178" i="1" s="1"/>
  <c r="RV178" i="1"/>
  <c r="UJ178" i="1" s="1"/>
  <c r="SA116" i="1"/>
  <c r="UO116" i="1" s="1"/>
  <c r="RZ116" i="1"/>
  <c r="UN116" i="1" s="1"/>
  <c r="SX206" i="1"/>
  <c r="VL206" i="1" s="1"/>
  <c r="SY206" i="1"/>
  <c r="VM206" i="1" s="1"/>
  <c r="SZ206" i="1"/>
  <c r="VN206" i="1" s="1"/>
  <c r="SE206" i="1"/>
  <c r="US206" i="1" s="1"/>
  <c r="SD206" i="1"/>
  <c r="UR206" i="1" s="1"/>
  <c r="TB203" i="1"/>
  <c r="VP203" i="1" s="1"/>
  <c r="TE203" i="1"/>
  <c r="VS203" i="1" s="1"/>
  <c r="TC203" i="1"/>
  <c r="VQ203" i="1" s="1"/>
  <c r="TD203" i="1"/>
  <c r="VR203" i="1" s="1"/>
  <c r="SF203" i="1"/>
  <c r="UT203" i="1" s="1"/>
  <c r="SG203" i="1"/>
  <c r="UU203" i="1" s="1"/>
  <c r="RW28" i="1"/>
  <c r="UK28" i="1" s="1"/>
  <c r="RV28" i="1"/>
  <c r="UJ28" i="1" s="1"/>
  <c r="SH28" i="1"/>
  <c r="UV28" i="1" s="1"/>
  <c r="SJ126" i="1"/>
  <c r="UX126" i="1" s="1"/>
  <c r="SH126" i="1"/>
  <c r="UV126" i="1" s="1"/>
  <c r="RV126" i="1"/>
  <c r="UJ126" i="1" s="1"/>
  <c r="SI126" i="1"/>
  <c r="UW126" i="1" s="1"/>
  <c r="RW126" i="1"/>
  <c r="UK126" i="1" s="1"/>
  <c r="RV165" i="1"/>
  <c r="UJ165" i="1" s="1"/>
  <c r="RW165" i="1"/>
  <c r="UK165" i="1" s="1"/>
  <c r="SE165" i="1"/>
  <c r="US165" i="1" s="1"/>
  <c r="SD165" i="1"/>
  <c r="UR165" i="1" s="1"/>
  <c r="SX207" i="1"/>
  <c r="VL207" i="1" s="1"/>
  <c r="TA207" i="1"/>
  <c r="VO207" i="1" s="1"/>
  <c r="SY207" i="1"/>
  <c r="VM207" i="1" s="1"/>
  <c r="SZ207" i="1"/>
  <c r="VN207" i="1" s="1"/>
  <c r="SD207" i="1"/>
  <c r="UR207" i="1" s="1"/>
  <c r="SE207" i="1"/>
  <c r="US207" i="1" s="1"/>
  <c r="SX30" i="1"/>
  <c r="VL30" i="1" s="1"/>
  <c r="SZ30" i="1"/>
  <c r="VN30" i="1" s="1"/>
  <c r="SY30" i="1"/>
  <c r="VM30" i="1" s="1"/>
  <c r="TA30" i="1"/>
  <c r="VO30" i="1" s="1"/>
  <c r="SD30" i="1"/>
  <c r="UR30" i="1" s="1"/>
  <c r="SE30" i="1"/>
  <c r="US30" i="1" s="1"/>
  <c r="SA169" i="1"/>
  <c r="UO169" i="1" s="1"/>
  <c r="RZ169" i="1"/>
  <c r="UN169" i="1" s="1"/>
  <c r="SR169" i="1"/>
  <c r="VF169" i="1" s="1"/>
  <c r="SP169" i="1"/>
  <c r="VD169" i="1" s="1"/>
  <c r="SS169" i="1"/>
  <c r="VG169" i="1" s="1"/>
  <c r="SQ169" i="1"/>
  <c r="VE169" i="1" s="1"/>
  <c r="SG166" i="1"/>
  <c r="UU166" i="1" s="1"/>
  <c r="SF166" i="1"/>
  <c r="UT166" i="1" s="1"/>
  <c r="SE120" i="1"/>
  <c r="US120" i="1" s="1"/>
  <c r="SD120" i="1"/>
  <c r="UR120" i="1" s="1"/>
  <c r="SA160" i="1"/>
  <c r="UO160" i="1" s="1"/>
  <c r="RZ160" i="1"/>
  <c r="UN160" i="1" s="1"/>
  <c r="SF87" i="1"/>
  <c r="UT87" i="1" s="1"/>
  <c r="SG87" i="1"/>
  <c r="UU87" i="1" s="1"/>
  <c r="SZ115" i="1"/>
  <c r="VN115" i="1" s="1"/>
  <c r="SX115" i="1"/>
  <c r="VL115" i="1" s="1"/>
  <c r="SY115" i="1"/>
  <c r="VM115" i="1" s="1"/>
  <c r="SE115" i="1"/>
  <c r="US115" i="1" s="1"/>
  <c r="TA115" i="1"/>
  <c r="VO115" i="1" s="1"/>
  <c r="SD115" i="1"/>
  <c r="UR115" i="1" s="1"/>
  <c r="SR59" i="1"/>
  <c r="VF59" i="1" s="1"/>
  <c r="SS59" i="1"/>
  <c r="VG59" i="1" s="1"/>
  <c r="SP59" i="1"/>
  <c r="VD59" i="1" s="1"/>
  <c r="RZ59" i="1"/>
  <c r="UN59" i="1" s="1"/>
  <c r="SA59" i="1"/>
  <c r="UO59" i="1" s="1"/>
  <c r="RZ25" i="1"/>
  <c r="UN25" i="1" s="1"/>
  <c r="SA25" i="1"/>
  <c r="UO25" i="1" s="1"/>
  <c r="SZ151" i="1"/>
  <c r="VN151" i="1" s="1"/>
  <c r="SY151" i="1"/>
  <c r="VM151" i="1" s="1"/>
  <c r="SE151" i="1"/>
  <c r="US151" i="1" s="1"/>
  <c r="SD151" i="1"/>
  <c r="UR151" i="1" s="1"/>
  <c r="SD124" i="1"/>
  <c r="UR124" i="1" s="1"/>
  <c r="SE124" i="1"/>
  <c r="US124" i="1" s="1"/>
  <c r="SR20" i="1"/>
  <c r="VF20" i="1" s="1"/>
  <c r="SS20" i="1"/>
  <c r="VG20" i="1" s="1"/>
  <c r="SA20" i="1"/>
  <c r="UO20" i="1" s="1"/>
  <c r="SQ20" i="1"/>
  <c r="VE20" i="1" s="1"/>
  <c r="RZ20" i="1"/>
  <c r="UN20" i="1" s="1"/>
  <c r="SP20" i="1"/>
  <c r="VD20" i="1" s="1"/>
  <c r="RW17" i="1"/>
  <c r="RV17" i="1"/>
  <c r="RZ155" i="1"/>
  <c r="UN155" i="1" s="1"/>
  <c r="SA155" i="1"/>
  <c r="UO155" i="1" s="1"/>
  <c r="SE84" i="1"/>
  <c r="US84" i="1" s="1"/>
  <c r="SD84" i="1"/>
  <c r="UR84" i="1" s="1"/>
  <c r="SD135" i="1"/>
  <c r="UR135" i="1" s="1"/>
  <c r="SE135" i="1"/>
  <c r="US135" i="1" s="1"/>
  <c r="SZ135" i="1"/>
  <c r="VN135" i="1" s="1"/>
  <c r="SY135" i="1"/>
  <c r="VM135" i="1" s="1"/>
  <c r="TA135" i="1"/>
  <c r="VO135" i="1" s="1"/>
  <c r="SX135" i="1"/>
  <c r="VL135" i="1" s="1"/>
  <c r="SF193" i="1"/>
  <c r="UT193" i="1" s="1"/>
  <c r="TD193" i="1"/>
  <c r="VR193" i="1" s="1"/>
  <c r="TE193" i="1"/>
  <c r="VS193" i="1" s="1"/>
  <c r="TB193" i="1"/>
  <c r="VP193" i="1" s="1"/>
  <c r="TC193" i="1"/>
  <c r="VQ193" i="1" s="1"/>
  <c r="SG193" i="1"/>
  <c r="UU193" i="1" s="1"/>
  <c r="SC152" i="1"/>
  <c r="UQ152" i="1" s="1"/>
  <c r="SB152" i="1"/>
  <c r="UP152" i="1" s="1"/>
  <c r="RZ158" i="1"/>
  <c r="UN158" i="1" s="1"/>
  <c r="SA158" i="1"/>
  <c r="UO158" i="1" s="1"/>
  <c r="RY192" i="1"/>
  <c r="UM192" i="1" s="1"/>
  <c r="RX192" i="1"/>
  <c r="UL192" i="1" s="1"/>
  <c r="SF192" i="1"/>
  <c r="UT192" i="1" s="1"/>
  <c r="SG192" i="1"/>
  <c r="UU192" i="1" s="1"/>
  <c r="RV93" i="1"/>
  <c r="UJ93" i="1" s="1"/>
  <c r="RW93" i="1"/>
  <c r="UK93" i="1" s="1"/>
  <c r="SE93" i="1"/>
  <c r="US93" i="1" s="1"/>
  <c r="SD93" i="1"/>
  <c r="UR93" i="1" s="1"/>
  <c r="SQ67" i="1"/>
  <c r="VE67" i="1" s="1"/>
  <c r="SS67" i="1"/>
  <c r="VG67" i="1" s="1"/>
  <c r="SP67" i="1"/>
  <c r="VD67" i="1" s="1"/>
  <c r="SR67" i="1"/>
  <c r="VF67" i="1" s="1"/>
  <c r="SA67" i="1"/>
  <c r="UO67" i="1" s="1"/>
  <c r="RZ67" i="1"/>
  <c r="UN67" i="1" s="1"/>
  <c r="RX33" i="1"/>
  <c r="UL33" i="1" s="1"/>
  <c r="RY33" i="1"/>
  <c r="UM33" i="1" s="1"/>
  <c r="SK145" i="1"/>
  <c r="UY145" i="1" s="1"/>
  <c r="SI145" i="1"/>
  <c r="UW145" i="1" s="1"/>
  <c r="SJ145" i="1"/>
  <c r="UX145" i="1" s="1"/>
  <c r="RW145" i="1"/>
  <c r="UK145" i="1" s="1"/>
  <c r="RV145" i="1"/>
  <c r="UJ145" i="1" s="1"/>
  <c r="SZ145" i="1"/>
  <c r="VN145" i="1" s="1"/>
  <c r="TA145" i="1"/>
  <c r="VO145" i="1" s="1"/>
  <c r="SY145" i="1"/>
  <c r="VM145" i="1" s="1"/>
  <c r="SE145" i="1"/>
  <c r="US145" i="1" s="1"/>
  <c r="SD145" i="1"/>
  <c r="UR145" i="1" s="1"/>
  <c r="SR137" i="1"/>
  <c r="VF137" i="1" s="1"/>
  <c r="SP137" i="1"/>
  <c r="VD137" i="1" s="1"/>
  <c r="RZ137" i="1"/>
  <c r="UN137" i="1" s="1"/>
  <c r="SS137" i="1"/>
  <c r="VG137" i="1" s="1"/>
  <c r="SQ137" i="1"/>
  <c r="VE137" i="1" s="1"/>
  <c r="SA137" i="1"/>
  <c r="UO137" i="1" s="1"/>
  <c r="RV174" i="1"/>
  <c r="UJ174" i="1" s="1"/>
  <c r="RW174" i="1"/>
  <c r="UK174" i="1" s="1"/>
  <c r="SE174" i="1"/>
  <c r="US174" i="1" s="1"/>
  <c r="SD174" i="1"/>
  <c r="UR174" i="1" s="1"/>
  <c r="SA92" i="1"/>
  <c r="UO92" i="1" s="1"/>
  <c r="RZ92" i="1"/>
  <c r="UN92" i="1" s="1"/>
  <c r="RW104" i="1"/>
  <c r="UK104" i="1" s="1"/>
  <c r="RV104" i="1"/>
  <c r="UJ104" i="1" s="1"/>
  <c r="SE104" i="1"/>
  <c r="US104" i="1" s="1"/>
  <c r="SD104" i="1"/>
  <c r="UR104" i="1" s="1"/>
  <c r="SR131" i="1"/>
  <c r="VF131" i="1" s="1"/>
  <c r="RZ131" i="1"/>
  <c r="UN131" i="1" s="1"/>
  <c r="SQ131" i="1"/>
  <c r="VE131" i="1" s="1"/>
  <c r="SA131" i="1"/>
  <c r="UO131" i="1" s="1"/>
  <c r="ST142" i="1"/>
  <c r="VH142" i="1" s="1"/>
  <c r="SV142" i="1"/>
  <c r="VJ142" i="1" s="1"/>
  <c r="SU142" i="1"/>
  <c r="VI142" i="1" s="1"/>
  <c r="SW142" i="1"/>
  <c r="VK142" i="1" s="1"/>
  <c r="SB142" i="1"/>
  <c r="UP142" i="1" s="1"/>
  <c r="SC142" i="1"/>
  <c r="UQ142" i="1" s="1"/>
  <c r="RX34" i="1"/>
  <c r="UL34" i="1" s="1"/>
  <c r="RY34" i="1"/>
  <c r="UM34" i="1" s="1"/>
  <c r="SM79" i="1"/>
  <c r="VA79" i="1" s="1"/>
  <c r="SL79" i="1"/>
  <c r="UZ79" i="1" s="1"/>
  <c r="SO79" i="1"/>
  <c r="VC79" i="1" s="1"/>
  <c r="RY79" i="1"/>
  <c r="UM79" i="1" s="1"/>
  <c r="RX79" i="1"/>
  <c r="UL79" i="1" s="1"/>
  <c r="TC79" i="1"/>
  <c r="VQ79" i="1" s="1"/>
  <c r="SF79" i="1"/>
  <c r="UT79" i="1" s="1"/>
  <c r="TB79" i="1"/>
  <c r="VP79" i="1" s="1"/>
  <c r="SG79" i="1"/>
  <c r="UU79" i="1" s="1"/>
  <c r="TE79" i="1"/>
  <c r="VS79" i="1" s="1"/>
  <c r="RW210" i="1"/>
  <c r="UK210" i="1" s="1"/>
  <c r="RV210" i="1"/>
  <c r="UJ210" i="1" s="1"/>
  <c r="SD210" i="1"/>
  <c r="UR210" i="1" s="1"/>
  <c r="SE210" i="1"/>
  <c r="US210" i="1" s="1"/>
  <c r="SW175" i="1"/>
  <c r="VK175" i="1" s="1"/>
  <c r="SB175" i="1"/>
  <c r="UP175" i="1" s="1"/>
  <c r="SC175" i="1"/>
  <c r="UQ175" i="1" s="1"/>
  <c r="SQ123" i="1"/>
  <c r="VE123" i="1" s="1"/>
  <c r="RZ123" i="1"/>
  <c r="UN123" i="1" s="1"/>
  <c r="SP123" i="1"/>
  <c r="VD123" i="1" s="1"/>
  <c r="SS123" i="1"/>
  <c r="VG123" i="1" s="1"/>
  <c r="SR123" i="1"/>
  <c r="VF123" i="1" s="1"/>
  <c r="SA123" i="1"/>
  <c r="UO123" i="1" s="1"/>
  <c r="RV189" i="1"/>
  <c r="UJ189" i="1" s="1"/>
  <c r="SK189" i="1"/>
  <c r="UY189" i="1" s="1"/>
  <c r="RW189" i="1"/>
  <c r="UK189" i="1" s="1"/>
  <c r="TA189" i="1"/>
  <c r="VO189" i="1" s="1"/>
  <c r="SE189" i="1"/>
  <c r="US189" i="1" s="1"/>
  <c r="SY189" i="1"/>
  <c r="VM189" i="1" s="1"/>
  <c r="SZ189" i="1"/>
  <c r="VN189" i="1" s="1"/>
  <c r="SD189" i="1"/>
  <c r="UR189" i="1" s="1"/>
  <c r="SA80" i="1"/>
  <c r="UO80" i="1" s="1"/>
  <c r="RZ80" i="1"/>
  <c r="UN80" i="1" s="1"/>
  <c r="RW72" i="1"/>
  <c r="UK72" i="1" s="1"/>
  <c r="RV72" i="1"/>
  <c r="UJ72" i="1" s="1"/>
  <c r="SD72" i="1"/>
  <c r="UR72" i="1" s="1"/>
  <c r="SE72" i="1"/>
  <c r="US72" i="1" s="1"/>
  <c r="RY37" i="1"/>
  <c r="UM37" i="1" s="1"/>
  <c r="RX37" i="1"/>
  <c r="UL37" i="1" s="1"/>
  <c r="SJ76" i="1"/>
  <c r="UX76" i="1" s="1"/>
  <c r="SH76" i="1"/>
  <c r="UV76" i="1" s="1"/>
  <c r="SI76" i="1"/>
  <c r="UW76" i="1" s="1"/>
  <c r="RW76" i="1"/>
  <c r="UK76" i="1" s="1"/>
  <c r="RV76" i="1"/>
  <c r="UJ76" i="1" s="1"/>
  <c r="SK76" i="1"/>
  <c r="UY76" i="1" s="1"/>
  <c r="SX76" i="1"/>
  <c r="VL76" i="1" s="1"/>
  <c r="SZ76" i="1"/>
  <c r="VN76" i="1" s="1"/>
  <c r="SE76" i="1"/>
  <c r="US76" i="1" s="1"/>
  <c r="SY76" i="1"/>
  <c r="VM76" i="1" s="1"/>
  <c r="TA76" i="1"/>
  <c r="VO76" i="1" s="1"/>
  <c r="SD76" i="1"/>
  <c r="UR76" i="1" s="1"/>
  <c r="RZ202" i="1"/>
  <c r="UN202" i="1" s="1"/>
  <c r="SA202" i="1"/>
  <c r="UO202" i="1" s="1"/>
  <c r="RW185" i="1"/>
  <c r="UK185" i="1" s="1"/>
  <c r="RV185" i="1"/>
  <c r="UJ185" i="1" s="1"/>
  <c r="SX185" i="1"/>
  <c r="VL185" i="1" s="1"/>
  <c r="SE185" i="1"/>
  <c r="US185" i="1" s="1"/>
  <c r="SD185" i="1"/>
  <c r="UR185" i="1" s="1"/>
  <c r="RZ187" i="1"/>
  <c r="UN187" i="1" s="1"/>
  <c r="SA187" i="1"/>
  <c r="UO187" i="1" s="1"/>
  <c r="RV119" i="1"/>
  <c r="UJ119" i="1" s="1"/>
  <c r="RW119" i="1"/>
  <c r="UK119" i="1" s="1"/>
  <c r="SD119" i="1"/>
  <c r="UR119" i="1" s="1"/>
  <c r="SE119" i="1"/>
  <c r="US119" i="1" s="1"/>
  <c r="SS178" i="1"/>
  <c r="VG178" i="1" s="1"/>
  <c r="SA178" i="1"/>
  <c r="UO178" i="1" s="1"/>
  <c r="RZ178" i="1"/>
  <c r="UN178" i="1" s="1"/>
  <c r="RW116" i="1"/>
  <c r="UK116" i="1" s="1"/>
  <c r="RV116" i="1"/>
  <c r="UJ116" i="1" s="1"/>
  <c r="SE116" i="1"/>
  <c r="US116" i="1" s="1"/>
  <c r="SD116" i="1"/>
  <c r="UR116" i="1" s="1"/>
  <c r="SH143" i="1"/>
  <c r="UV143" i="1" s="1"/>
  <c r="SJ143" i="1"/>
  <c r="UX143" i="1" s="1"/>
  <c r="RW143" i="1"/>
  <c r="UK143" i="1" s="1"/>
  <c r="RV143" i="1"/>
  <c r="UJ143" i="1" s="1"/>
  <c r="SX143" i="1"/>
  <c r="VL143" i="1" s="1"/>
  <c r="SY143" i="1"/>
  <c r="VM143" i="1" s="1"/>
  <c r="TA143" i="1"/>
  <c r="VO143" i="1" s="1"/>
  <c r="SE143" i="1"/>
  <c r="US143" i="1" s="1"/>
  <c r="SD143" i="1"/>
  <c r="UR143" i="1" s="1"/>
  <c r="SQ206" i="1"/>
  <c r="VE206" i="1" s="1"/>
  <c r="SR206" i="1"/>
  <c r="VF206" i="1" s="1"/>
  <c r="SA206" i="1"/>
  <c r="UO206" i="1" s="1"/>
  <c r="SP206" i="1"/>
  <c r="VD206" i="1" s="1"/>
  <c r="RZ206" i="1"/>
  <c r="UN206" i="1" s="1"/>
  <c r="SW203" i="1"/>
  <c r="VK203" i="1" s="1"/>
  <c r="SV203" i="1"/>
  <c r="VJ203" i="1" s="1"/>
  <c r="ST203" i="1"/>
  <c r="VH203" i="1" s="1"/>
  <c r="SU203" i="1"/>
  <c r="VI203" i="1" s="1"/>
  <c r="SC203" i="1"/>
  <c r="UQ203" i="1" s="1"/>
  <c r="SB203" i="1"/>
  <c r="UP203" i="1" s="1"/>
  <c r="SJ24" i="1"/>
  <c r="UX24" i="1" s="1"/>
  <c r="RW24" i="1"/>
  <c r="UK24" i="1" s="1"/>
  <c r="SK24" i="1"/>
  <c r="UY24" i="1" s="1"/>
  <c r="SI24" i="1"/>
  <c r="UW24" i="1" s="1"/>
  <c r="RV24" i="1"/>
  <c r="UJ24" i="1" s="1"/>
  <c r="SH24" i="1"/>
  <c r="UV24" i="1" s="1"/>
  <c r="TA24" i="1"/>
  <c r="VO24" i="1" s="1"/>
  <c r="SX24" i="1"/>
  <c r="VL24" i="1" s="1"/>
  <c r="SE24" i="1"/>
  <c r="US24" i="1" s="1"/>
  <c r="SZ24" i="1"/>
  <c r="VN24" i="1" s="1"/>
  <c r="SY24" i="1"/>
  <c r="VM24" i="1" s="1"/>
  <c r="SD24" i="1"/>
  <c r="UR24" i="1" s="1"/>
  <c r="SA28" i="1"/>
  <c r="UO28" i="1" s="1"/>
  <c r="RZ28" i="1"/>
  <c r="UN28" i="1" s="1"/>
  <c r="SQ126" i="1"/>
  <c r="VE126" i="1" s="1"/>
  <c r="SP126" i="1"/>
  <c r="VD126" i="1" s="1"/>
  <c r="RZ126" i="1"/>
  <c r="UN126" i="1" s="1"/>
  <c r="SA126" i="1"/>
  <c r="UO126" i="1" s="1"/>
  <c r="RW100" i="1"/>
  <c r="UK100" i="1" s="1"/>
  <c r="RV100" i="1"/>
  <c r="UJ100" i="1" s="1"/>
  <c r="SD100" i="1"/>
  <c r="UR100" i="1" s="1"/>
  <c r="SE100" i="1"/>
  <c r="US100" i="1" s="1"/>
  <c r="SA165" i="1"/>
  <c r="UO165" i="1" s="1"/>
  <c r="RZ165" i="1"/>
  <c r="UN165" i="1" s="1"/>
  <c r="SI139" i="1"/>
  <c r="UW139" i="1" s="1"/>
  <c r="SH139" i="1"/>
  <c r="UV139" i="1" s="1"/>
  <c r="SJ139" i="1"/>
  <c r="UX139" i="1" s="1"/>
  <c r="SK139" i="1"/>
  <c r="UY139" i="1" s="1"/>
  <c r="RV139" i="1"/>
  <c r="UJ139" i="1" s="1"/>
  <c r="RW139" i="1"/>
  <c r="UK139" i="1" s="1"/>
  <c r="SX139" i="1"/>
  <c r="VL139" i="1" s="1"/>
  <c r="SZ139" i="1"/>
  <c r="VN139" i="1" s="1"/>
  <c r="SY139" i="1"/>
  <c r="VM139" i="1" s="1"/>
  <c r="SE139" i="1"/>
  <c r="US139" i="1" s="1"/>
  <c r="TA139" i="1"/>
  <c r="VO139" i="1" s="1"/>
  <c r="SD139" i="1"/>
  <c r="UR139" i="1" s="1"/>
  <c r="SK171" i="1"/>
  <c r="UY171" i="1" s="1"/>
  <c r="RW171" i="1"/>
  <c r="UK171" i="1" s="1"/>
  <c r="SJ171" i="1"/>
  <c r="UX171" i="1" s="1"/>
  <c r="SI171" i="1"/>
  <c r="UW171" i="1" s="1"/>
  <c r="RV171" i="1"/>
  <c r="UJ171" i="1" s="1"/>
  <c r="SY171" i="1"/>
  <c r="VM171" i="1" s="1"/>
  <c r="TA171" i="1"/>
  <c r="VO171" i="1" s="1"/>
  <c r="SD171" i="1"/>
  <c r="UR171" i="1" s="1"/>
  <c r="SE171" i="1"/>
  <c r="US171" i="1" s="1"/>
  <c r="SS207" i="1"/>
  <c r="VG207" i="1" s="1"/>
  <c r="SR207" i="1"/>
  <c r="VF207" i="1" s="1"/>
  <c r="SP207" i="1"/>
  <c r="VD207" i="1" s="1"/>
  <c r="RZ207" i="1"/>
  <c r="UN207" i="1" s="1"/>
  <c r="SQ207" i="1"/>
  <c r="VE207" i="1" s="1"/>
  <c r="SA207" i="1"/>
  <c r="UO207" i="1" s="1"/>
  <c r="SI147" i="1"/>
  <c r="UW147" i="1" s="1"/>
  <c r="SJ147" i="1"/>
  <c r="UX147" i="1" s="1"/>
  <c r="SH147" i="1"/>
  <c r="UV147" i="1" s="1"/>
  <c r="RV147" i="1"/>
  <c r="UJ147" i="1" s="1"/>
  <c r="RW147" i="1"/>
  <c r="UK147" i="1" s="1"/>
  <c r="SZ147" i="1"/>
  <c r="VN147" i="1" s="1"/>
  <c r="TA147" i="1"/>
  <c r="VO147" i="1" s="1"/>
  <c r="SX147" i="1"/>
  <c r="VL147" i="1" s="1"/>
  <c r="SY147" i="1"/>
  <c r="VM147" i="1" s="1"/>
  <c r="SE147" i="1"/>
  <c r="US147" i="1" s="1"/>
  <c r="SD147" i="1"/>
  <c r="UR147" i="1" s="1"/>
  <c r="SM30" i="1"/>
  <c r="VA30" i="1" s="1"/>
  <c r="RY30" i="1"/>
  <c r="UM30" i="1" s="1"/>
  <c r="SN30" i="1"/>
  <c r="VB30" i="1" s="1"/>
  <c r="SO30" i="1"/>
  <c r="VC30" i="1" s="1"/>
  <c r="RX30" i="1"/>
  <c r="UL30" i="1" s="1"/>
  <c r="SL30" i="1"/>
  <c r="UZ30" i="1" s="1"/>
  <c r="SR45" i="1"/>
  <c r="VF45" i="1" s="1"/>
  <c r="SP45" i="1"/>
  <c r="VD45" i="1" s="1"/>
  <c r="RZ45" i="1"/>
  <c r="UN45" i="1" s="1"/>
  <c r="SA45" i="1"/>
  <c r="UO45" i="1" s="1"/>
  <c r="TD45" i="1"/>
  <c r="VR45" i="1" s="1"/>
  <c r="TC45" i="1"/>
  <c r="VQ45" i="1" s="1"/>
  <c r="SF45" i="1"/>
  <c r="UT45" i="1" s="1"/>
  <c r="TB45" i="1"/>
  <c r="VP45" i="1" s="1"/>
  <c r="SG45" i="1"/>
  <c r="UU45" i="1" s="1"/>
  <c r="SH169" i="1"/>
  <c r="UV169" i="1" s="1"/>
  <c r="SI169" i="1"/>
  <c r="UW169" i="1" s="1"/>
  <c r="SK169" i="1"/>
  <c r="UY169" i="1" s="1"/>
  <c r="SJ169" i="1"/>
  <c r="UX169" i="1" s="1"/>
  <c r="RW169" i="1"/>
  <c r="UK169" i="1" s="1"/>
  <c r="RV169" i="1"/>
  <c r="UJ169" i="1" s="1"/>
  <c r="TA169" i="1"/>
  <c r="VO169" i="1" s="1"/>
  <c r="SY169" i="1"/>
  <c r="VM169" i="1" s="1"/>
  <c r="SZ169" i="1"/>
  <c r="VN169" i="1" s="1"/>
  <c r="SX169" i="1"/>
  <c r="VL169" i="1" s="1"/>
  <c r="SD169" i="1"/>
  <c r="UR169" i="1" s="1"/>
  <c r="SE169" i="1"/>
  <c r="US169" i="1" s="1"/>
  <c r="SC166" i="1"/>
  <c r="UQ166" i="1" s="1"/>
  <c r="SB166" i="1"/>
  <c r="UP166" i="1" s="1"/>
  <c r="SA120" i="1"/>
  <c r="UO120" i="1" s="1"/>
  <c r="RZ120" i="1"/>
  <c r="UN120" i="1" s="1"/>
  <c r="RX57" i="1"/>
  <c r="UL57" i="1" s="1"/>
  <c r="RY57" i="1"/>
  <c r="UM57" i="1" s="1"/>
  <c r="SG57" i="1"/>
  <c r="UU57" i="1" s="1"/>
  <c r="SF57" i="1"/>
  <c r="UT57" i="1" s="1"/>
  <c r="RV160" i="1"/>
  <c r="UJ160" i="1" s="1"/>
  <c r="RW160" i="1"/>
  <c r="UK160" i="1" s="1"/>
  <c r="SY160" i="1"/>
  <c r="VM160" i="1" s="1"/>
  <c r="SE160" i="1"/>
  <c r="US160" i="1" s="1"/>
  <c r="SD160" i="1"/>
  <c r="UR160" i="1" s="1"/>
  <c r="SU87" i="1"/>
  <c r="VI87" i="1" s="1"/>
  <c r="SC87" i="1"/>
  <c r="UQ87" i="1" s="1"/>
  <c r="SB87" i="1"/>
  <c r="UP87" i="1" s="1"/>
  <c r="SR115" i="1"/>
  <c r="VF115" i="1" s="1"/>
  <c r="SS115" i="1"/>
  <c r="VG115" i="1" s="1"/>
  <c r="SP115" i="1"/>
  <c r="VD115" i="1" s="1"/>
  <c r="SQ115" i="1"/>
  <c r="VE115" i="1" s="1"/>
  <c r="RZ115" i="1"/>
  <c r="UN115" i="1" s="1"/>
  <c r="SA115" i="1"/>
  <c r="UO115" i="1" s="1"/>
  <c r="SA182" i="1"/>
  <c r="UO182" i="1" s="1"/>
  <c r="RZ182" i="1"/>
  <c r="UN182" i="1" s="1"/>
  <c r="SJ59" i="1"/>
  <c r="UX59" i="1" s="1"/>
  <c r="SH59" i="1"/>
  <c r="UV59" i="1" s="1"/>
  <c r="RV59" i="1"/>
  <c r="UJ59" i="1" s="1"/>
  <c r="RW59" i="1"/>
  <c r="UK59" i="1" s="1"/>
  <c r="SD59" i="1"/>
  <c r="UR59" i="1" s="1"/>
  <c r="SZ59" i="1"/>
  <c r="VN59" i="1" s="1"/>
  <c r="SX59" i="1"/>
  <c r="VL59" i="1" s="1"/>
  <c r="SE59" i="1"/>
  <c r="US59" i="1" s="1"/>
  <c r="RW154" i="1"/>
  <c r="UK154" i="1" s="1"/>
  <c r="RV154" i="1"/>
  <c r="UJ154" i="1" s="1"/>
  <c r="SD154" i="1"/>
  <c r="UR154" i="1" s="1"/>
  <c r="SE154" i="1"/>
  <c r="US154" i="1" s="1"/>
  <c r="SR149" i="1"/>
  <c r="VF149" i="1" s="1"/>
  <c r="SS149" i="1"/>
  <c r="VG149" i="1" s="1"/>
  <c r="SP149" i="1"/>
  <c r="VD149" i="1" s="1"/>
  <c r="SQ149" i="1"/>
  <c r="VE149" i="1" s="1"/>
  <c r="SA149" i="1"/>
  <c r="UO149" i="1" s="1"/>
  <c r="RZ149" i="1"/>
  <c r="UN149" i="1" s="1"/>
  <c r="RW25" i="1"/>
  <c r="UK25" i="1" s="1"/>
  <c r="RV25" i="1"/>
  <c r="UJ25" i="1" s="1"/>
  <c r="SE25" i="1"/>
  <c r="US25" i="1" s="1"/>
  <c r="SD25" i="1"/>
  <c r="UR25" i="1" s="1"/>
  <c r="SR151" i="1"/>
  <c r="VF151" i="1" s="1"/>
  <c r="RZ151" i="1"/>
  <c r="UN151" i="1" s="1"/>
  <c r="SQ151" i="1"/>
  <c r="VE151" i="1" s="1"/>
  <c r="SA151" i="1"/>
  <c r="UO151" i="1" s="1"/>
  <c r="RV208" i="1"/>
  <c r="UJ208" i="1" s="1"/>
  <c r="RW208" i="1"/>
  <c r="UK208" i="1" s="1"/>
  <c r="SD208" i="1"/>
  <c r="UR208" i="1" s="1"/>
  <c r="SE208" i="1"/>
  <c r="US208" i="1" s="1"/>
  <c r="SA124" i="1"/>
  <c r="UO124" i="1" s="1"/>
  <c r="RZ124" i="1"/>
  <c r="UN124" i="1" s="1"/>
  <c r="RV180" i="1"/>
  <c r="UJ180" i="1" s="1"/>
  <c r="SJ180" i="1"/>
  <c r="UX180" i="1" s="1"/>
  <c r="RW180" i="1"/>
  <c r="UK180" i="1" s="1"/>
  <c r="SI180" i="1"/>
  <c r="UW180" i="1" s="1"/>
  <c r="SK180" i="1"/>
  <c r="UY180" i="1" s="1"/>
  <c r="SZ180" i="1"/>
  <c r="VN180" i="1" s="1"/>
  <c r="SY180" i="1"/>
  <c r="VM180" i="1" s="1"/>
  <c r="SE180" i="1"/>
  <c r="US180" i="1" s="1"/>
  <c r="TA180" i="1"/>
  <c r="VO180" i="1" s="1"/>
  <c r="SD180" i="1"/>
  <c r="UR180" i="1" s="1"/>
  <c r="SK20" i="1"/>
  <c r="UY20" i="1" s="1"/>
  <c r="SJ20" i="1"/>
  <c r="UX20" i="1" s="1"/>
  <c r="SI20" i="1"/>
  <c r="UW20" i="1" s="1"/>
  <c r="RV20" i="1"/>
  <c r="UJ20" i="1" s="1"/>
  <c r="SH20" i="1"/>
  <c r="UV20" i="1" s="1"/>
  <c r="RW20" i="1"/>
  <c r="UK20" i="1" s="1"/>
  <c r="SE20" i="1"/>
  <c r="US20" i="1" s="1"/>
  <c r="SY20" i="1"/>
  <c r="VM20" i="1" s="1"/>
  <c r="SZ20" i="1"/>
  <c r="VN20" i="1" s="1"/>
  <c r="TA20" i="1"/>
  <c r="VO20" i="1" s="1"/>
  <c r="SD20" i="1"/>
  <c r="UR20" i="1" s="1"/>
  <c r="SQ113" i="1"/>
  <c r="VE113" i="1" s="1"/>
  <c r="SP113" i="1"/>
  <c r="VD113" i="1" s="1"/>
  <c r="SS113" i="1"/>
  <c r="VG113" i="1" s="1"/>
  <c r="SA113" i="1"/>
  <c r="UO113" i="1" s="1"/>
  <c r="RZ113" i="1"/>
  <c r="UN113" i="1" s="1"/>
  <c r="RZ17" i="1"/>
  <c r="UN17" i="1" s="1"/>
  <c r="SA17" i="1"/>
  <c r="UO17" i="1" s="1"/>
  <c r="RV155" i="1"/>
  <c r="UJ155" i="1" s="1"/>
  <c r="RW155" i="1"/>
  <c r="UK155" i="1" s="1"/>
  <c r="SE155" i="1"/>
  <c r="US155" i="1" s="1"/>
  <c r="SD155" i="1"/>
  <c r="UR155" i="1" s="1"/>
  <c r="RZ84" i="1"/>
  <c r="UN84" i="1" s="1"/>
  <c r="SA84" i="1"/>
  <c r="UO84" i="1" s="1"/>
  <c r="SI200" i="1"/>
  <c r="UW200" i="1" s="1"/>
  <c r="SJ200" i="1"/>
  <c r="UX200" i="1" s="1"/>
  <c r="SH200" i="1"/>
  <c r="UV200" i="1" s="1"/>
  <c r="RV200" i="1"/>
  <c r="UJ200" i="1" s="1"/>
  <c r="RW200" i="1"/>
  <c r="UK200" i="1" s="1"/>
  <c r="SX200" i="1"/>
  <c r="VL200" i="1" s="1"/>
  <c r="SY200" i="1"/>
  <c r="VM200" i="1" s="1"/>
  <c r="SZ200" i="1"/>
  <c r="VN200" i="1" s="1"/>
  <c r="SD200" i="1"/>
  <c r="UR200" i="1" s="1"/>
  <c r="SE200" i="1"/>
  <c r="US200" i="1" s="1"/>
  <c r="SQ135" i="1"/>
  <c r="VE135" i="1" s="1"/>
  <c r="SS135" i="1"/>
  <c r="VG135" i="1" s="1"/>
  <c r="SP135" i="1"/>
  <c r="VD135" i="1" s="1"/>
  <c r="SR135" i="1"/>
  <c r="VF135" i="1" s="1"/>
  <c r="RZ135" i="1"/>
  <c r="UN135" i="1" s="1"/>
  <c r="SA135" i="1"/>
  <c r="UO135" i="1" s="1"/>
  <c r="SU193" i="1"/>
  <c r="VI193" i="1" s="1"/>
  <c r="SV193" i="1"/>
  <c r="VJ193" i="1" s="1"/>
  <c r="SW193" i="1"/>
  <c r="VK193" i="1" s="1"/>
  <c r="ST193" i="1"/>
  <c r="VH193" i="1" s="1"/>
  <c r="SB193" i="1"/>
  <c r="UP193" i="1" s="1"/>
  <c r="SC193" i="1"/>
  <c r="UQ193" i="1" s="1"/>
  <c r="RX152" i="1"/>
  <c r="UL152" i="1" s="1"/>
  <c r="RY152" i="1"/>
  <c r="UM152" i="1" s="1"/>
  <c r="SF152" i="1"/>
  <c r="UT152" i="1" s="1"/>
  <c r="SG152" i="1"/>
  <c r="UU152" i="1" s="1"/>
  <c r="SM183" i="1"/>
  <c r="VA183" i="1" s="1"/>
  <c r="SN183" i="1"/>
  <c r="VB183" i="1" s="1"/>
  <c r="SL183" i="1"/>
  <c r="UZ183" i="1" s="1"/>
  <c r="SO183" i="1"/>
  <c r="VC183" i="1" s="1"/>
  <c r="RY183" i="1"/>
  <c r="UM183" i="1" s="1"/>
  <c r="RX183" i="1"/>
  <c r="UL183" i="1" s="1"/>
  <c r="TC183" i="1"/>
  <c r="VQ183" i="1" s="1"/>
  <c r="TD183" i="1"/>
  <c r="VR183" i="1" s="1"/>
  <c r="TB183" i="1"/>
  <c r="VP183" i="1" s="1"/>
  <c r="SG183" i="1"/>
  <c r="UU183" i="1" s="1"/>
  <c r="SF183" i="1"/>
  <c r="UT183" i="1" s="1"/>
  <c r="TE183" i="1"/>
  <c r="VS183" i="1" s="1"/>
  <c r="SH71" i="1"/>
  <c r="UV71" i="1" s="1"/>
  <c r="RW71" i="1"/>
  <c r="UK71" i="1" s="1"/>
  <c r="SJ71" i="1"/>
  <c r="UX71" i="1" s="1"/>
  <c r="SI71" i="1"/>
  <c r="UW71" i="1" s="1"/>
  <c r="RV71" i="1"/>
  <c r="UJ71" i="1" s="1"/>
  <c r="SK71" i="1"/>
  <c r="UY71" i="1" s="1"/>
  <c r="SY71" i="1"/>
  <c r="VM71" i="1" s="1"/>
  <c r="SZ71" i="1"/>
  <c r="VN71" i="1" s="1"/>
  <c r="TA71" i="1"/>
  <c r="VO71" i="1" s="1"/>
  <c r="SX71" i="1"/>
  <c r="VL71" i="1" s="1"/>
  <c r="SD71" i="1"/>
  <c r="UR71" i="1" s="1"/>
  <c r="SE71" i="1"/>
  <c r="US71" i="1" s="1"/>
  <c r="AE143" i="1"/>
  <c r="AF139" i="1"/>
  <c r="AF206" i="1"/>
  <c r="AF151" i="1"/>
  <c r="AF113" i="1"/>
  <c r="AE200" i="1"/>
  <c r="AE207" i="1"/>
  <c r="AF203" i="1"/>
  <c r="AH187" i="1"/>
  <c r="AE141" i="1"/>
  <c r="AE185" i="1"/>
  <c r="AF37" i="1"/>
  <c r="AE182" i="1"/>
  <c r="AE124" i="1"/>
  <c r="AF193" i="1"/>
  <c r="AE131" i="1"/>
  <c r="AE180" i="1"/>
  <c r="AF24" i="1"/>
  <c r="AE28" i="1"/>
  <c r="AF20" i="1"/>
  <c r="AF116" i="1"/>
  <c r="AF126" i="1"/>
  <c r="AE178" i="1"/>
  <c r="AG141" i="1"/>
  <c r="AF59" i="1"/>
  <c r="AF76" i="1"/>
  <c r="AF30" i="1"/>
  <c r="AE120" i="1"/>
  <c r="AE145" i="1"/>
  <c r="AE174" i="1"/>
  <c r="AF166" i="1"/>
  <c r="AF155" i="1"/>
  <c r="AE147" i="1"/>
  <c r="AF208" i="1"/>
  <c r="AE171" i="1"/>
  <c r="AF135" i="1"/>
  <c r="AF183" i="1"/>
  <c r="AE165" i="1"/>
  <c r="AF137" i="1"/>
  <c r="AE189" i="1"/>
  <c r="AE142" i="1"/>
  <c r="AF34" i="1"/>
  <c r="AE210" i="1"/>
  <c r="AF115" i="1"/>
  <c r="AF71" i="1"/>
  <c r="AC180" i="1"/>
  <c r="AC131" i="1"/>
  <c r="AD24" i="1"/>
  <c r="AD28" i="1"/>
  <c r="AD193" i="1"/>
  <c r="AA29" i="1"/>
  <c r="AD20" i="1"/>
  <c r="AC116" i="1"/>
  <c r="AD126" i="1"/>
  <c r="AC178" i="1"/>
  <c r="AD76" i="1"/>
  <c r="AC142" i="1"/>
  <c r="AD175" i="1"/>
  <c r="AD30" i="1"/>
  <c r="AD166" i="1"/>
  <c r="AD124" i="1"/>
  <c r="AD147" i="1"/>
  <c r="AC145" i="1"/>
  <c r="AD174" i="1"/>
  <c r="AD189" i="1"/>
  <c r="AC34" i="1"/>
  <c r="AC79" i="1"/>
  <c r="AC123" i="1"/>
  <c r="AD115" i="1"/>
  <c r="AD135" i="1"/>
  <c r="AC183" i="1"/>
  <c r="AD165" i="1"/>
  <c r="AC137" i="1"/>
  <c r="AC185" i="1"/>
  <c r="AD37" i="1"/>
  <c r="AD210" i="1"/>
  <c r="AD160" i="1"/>
  <c r="AD71" i="1"/>
  <c r="AC143" i="1"/>
  <c r="AD206" i="1"/>
  <c r="AC21" i="1"/>
  <c r="AC208" i="1"/>
  <c r="AC171" i="1"/>
  <c r="AD151" i="1"/>
  <c r="AD113" i="1"/>
  <c r="AC139" i="1"/>
  <c r="AD200" i="1"/>
  <c r="AC207" i="1"/>
  <c r="AC203" i="1"/>
  <c r="AC59" i="1"/>
  <c r="AC149" i="1"/>
  <c r="AC182" i="1"/>
  <c r="AD169" i="1"/>
  <c r="AA115" i="1"/>
  <c r="AA210" i="1"/>
  <c r="AA79" i="1"/>
  <c r="AC166" i="1"/>
  <c r="AE87" i="1"/>
  <c r="AA37" i="1"/>
  <c r="AC210" i="1"/>
  <c r="AC30" i="1"/>
  <c r="AE34" i="1"/>
  <c r="AF120" i="1"/>
  <c r="AD34" i="1"/>
  <c r="AB148" i="1"/>
  <c r="OB148" i="1"/>
  <c r="YL148" i="1" s="1"/>
  <c r="YT148" i="1" s="1"/>
  <c r="AA171" i="1"/>
  <c r="AD49" i="1"/>
  <c r="OB49" i="1"/>
  <c r="YL49" i="1" s="1"/>
  <c r="AB135" i="1"/>
  <c r="AB183" i="1"/>
  <c r="AB57" i="1"/>
  <c r="OB57" i="1"/>
  <c r="YL57" i="1" s="1"/>
  <c r="AB165" i="1"/>
  <c r="AE123" i="1"/>
  <c r="AF123" i="1"/>
  <c r="AA155" i="1"/>
  <c r="AB155" i="1"/>
  <c r="AF125" i="1"/>
  <c r="OB125" i="1"/>
  <c r="YL125" i="1" s="1"/>
  <c r="AG37" i="1"/>
  <c r="AE201" i="1"/>
  <c r="AB100" i="1"/>
  <c r="AD187" i="1"/>
  <c r="AA145" i="1"/>
  <c r="AD79" i="1"/>
  <c r="AB137" i="1"/>
  <c r="AA59" i="1"/>
  <c r="AA76" i="1"/>
  <c r="AF187" i="1"/>
  <c r="AE93" i="1"/>
  <c r="AF93" i="1"/>
  <c r="AB67" i="1"/>
  <c r="AE166" i="1"/>
  <c r="AA123" i="1"/>
  <c r="AB123" i="1"/>
  <c r="AB120" i="1"/>
  <c r="AA120" i="1"/>
  <c r="AB71" i="1"/>
  <c r="AB154" i="1"/>
  <c r="OB154" i="1"/>
  <c r="YL154" i="1" s="1"/>
  <c r="AA208" i="1"/>
  <c r="AD202" i="1"/>
  <c r="OB202" i="1"/>
  <c r="YL202" i="1" s="1"/>
  <c r="YT202" i="1" s="1"/>
  <c r="AA193" i="1"/>
  <c r="AB174" i="1"/>
  <c r="AB37" i="1"/>
  <c r="AA182" i="1"/>
  <c r="AE175" i="1"/>
  <c r="AF175" i="1"/>
  <c r="AA151" i="1"/>
  <c r="AB41" i="1"/>
  <c r="OB41" i="1"/>
  <c r="YL41" i="1" s="1"/>
  <c r="AF144" i="1"/>
  <c r="OB144" i="1"/>
  <c r="YL144" i="1" s="1"/>
  <c r="AA207" i="1"/>
  <c r="AB203" i="1"/>
  <c r="AB131" i="1"/>
  <c r="AD168" i="1"/>
  <c r="OB168" i="1"/>
  <c r="YL168" i="1" s="1"/>
  <c r="YT168" i="1" s="1"/>
  <c r="AF184" i="1"/>
  <c r="OB184" i="1"/>
  <c r="YL184" i="1" s="1"/>
  <c r="AF153" i="1"/>
  <c r="OB153" i="1"/>
  <c r="YL153" i="1" s="1"/>
  <c r="YT153" i="1" s="1"/>
  <c r="AB206" i="1"/>
  <c r="AD136" i="1"/>
  <c r="OB136" i="1"/>
  <c r="YL136" i="1" s="1"/>
  <c r="YT136" i="1" s="1"/>
  <c r="AB21" i="1"/>
  <c r="OB21" i="1"/>
  <c r="YL21" i="1" s="1"/>
  <c r="AB24" i="1"/>
  <c r="AH152" i="1"/>
  <c r="OB152" i="1"/>
  <c r="YL152" i="1" s="1"/>
  <c r="AE192" i="1"/>
  <c r="AB28" i="1"/>
  <c r="AB29" i="1"/>
  <c r="OB29" i="1"/>
  <c r="YL29" i="1" s="1"/>
  <c r="YT29" i="1" s="1"/>
  <c r="AA20" i="1"/>
  <c r="AB116" i="1"/>
  <c r="AC160" i="1"/>
  <c r="AF87" i="1"/>
  <c r="AE37" i="1"/>
  <c r="AC201" i="1"/>
  <c r="AB126" i="1"/>
  <c r="AG209" i="1"/>
  <c r="AB53" i="1"/>
  <c r="OB53" i="1"/>
  <c r="YL53" i="1" s="1"/>
  <c r="YT53" i="1" s="1"/>
  <c r="AH96" i="1"/>
  <c r="OB96" i="1"/>
  <c r="YL96" i="1" s="1"/>
  <c r="YT96" i="1" s="1"/>
  <c r="AD67" i="1"/>
  <c r="AC67" i="1"/>
  <c r="AB30" i="1"/>
  <c r="AB169" i="1"/>
  <c r="AD120" i="1"/>
  <c r="AC120" i="1"/>
  <c r="AB115" i="1"/>
  <c r="AF142" i="1"/>
  <c r="AC155" i="1"/>
  <c r="AD155" i="1"/>
  <c r="AA17" i="1"/>
  <c r="AE155" i="1"/>
  <c r="AD93" i="1"/>
  <c r="AC93" i="1"/>
  <c r="AA142" i="1"/>
  <c r="AB142" i="1"/>
  <c r="AB210" i="1"/>
  <c r="AA113" i="1"/>
  <c r="AA200" i="1"/>
  <c r="AB143" i="1"/>
  <c r="AA180" i="1"/>
  <c r="AB124" i="1"/>
  <c r="AF197" i="1"/>
  <c r="OB197" i="1"/>
  <c r="YL197" i="1" s="1"/>
  <c r="AB192" i="1"/>
  <c r="OB192" i="1"/>
  <c r="YL192" i="1" s="1"/>
  <c r="YT192" i="1" s="1"/>
  <c r="AA139" i="1"/>
  <c r="AD172" i="1"/>
  <c r="OB172" i="1"/>
  <c r="YL172" i="1" s="1"/>
  <c r="AH195" i="1"/>
  <c r="OB195" i="1"/>
  <c r="YL195" i="1" s="1"/>
  <c r="YT195" i="1" s="1"/>
  <c r="AB147" i="1"/>
  <c r="AB158" i="1"/>
  <c r="OB158" i="1"/>
  <c r="YL158" i="1" s="1"/>
  <c r="YT158" i="1" s="1"/>
  <c r="AE209" i="1"/>
  <c r="AB178" i="1"/>
  <c r="AE30" i="1"/>
  <c r="AA93" i="1"/>
  <c r="AB93" i="1"/>
  <c r="AE67" i="1"/>
  <c r="AF67" i="1"/>
  <c r="AB34" i="1"/>
  <c r="AB175" i="1"/>
  <c r="AA175" i="1"/>
  <c r="AD142" i="1"/>
  <c r="AA34" i="1"/>
  <c r="AF169" i="1"/>
  <c r="AE169" i="1"/>
  <c r="AC169" i="1"/>
  <c r="AA30" i="1"/>
  <c r="AA169" i="1"/>
  <c r="AC175" i="1"/>
  <c r="AC45" i="1"/>
  <c r="AB187" i="1"/>
  <c r="AA194" i="1"/>
  <c r="AD96" i="1"/>
  <c r="AB96" i="1"/>
  <c r="AG132" i="1"/>
  <c r="AF84" i="1"/>
  <c r="AC209" i="1"/>
  <c r="AC174" i="1"/>
  <c r="AD145" i="1"/>
  <c r="AA132" i="1"/>
  <c r="AF178" i="1"/>
  <c r="AG108" i="1"/>
  <c r="AE132" i="1"/>
  <c r="AA137" i="1"/>
  <c r="AA174" i="1"/>
  <c r="AC189" i="1"/>
  <c r="AF145" i="1"/>
  <c r="AB182" i="1"/>
  <c r="AB104" i="1"/>
  <c r="AA108" i="1"/>
  <c r="AF174" i="1"/>
  <c r="AC108" i="1"/>
  <c r="AC100" i="1"/>
  <c r="AH53" i="1"/>
  <c r="AB59" i="1"/>
  <c r="AE100" i="1"/>
  <c r="AF182" i="1"/>
  <c r="AD182" i="1"/>
  <c r="AF165" i="1"/>
  <c r="AD178" i="1"/>
  <c r="AE187" i="1"/>
  <c r="AD185" i="1"/>
  <c r="AE154" i="1"/>
  <c r="AC126" i="1"/>
  <c r="AC165" i="1"/>
  <c r="AA126" i="1"/>
  <c r="AE137" i="1"/>
  <c r="AD137" i="1"/>
  <c r="AB76" i="1"/>
  <c r="AA80" i="1"/>
  <c r="AB80" i="1"/>
  <c r="AC80" i="1"/>
  <c r="AD80" i="1"/>
  <c r="AE80" i="1"/>
  <c r="AF80" i="1"/>
  <c r="AF33" i="1"/>
  <c r="AB25" i="1"/>
  <c r="AD119" i="1"/>
  <c r="AC119" i="1"/>
  <c r="AA72" i="1"/>
  <c r="AB72" i="1"/>
  <c r="AA149" i="1"/>
  <c r="AB149" i="1"/>
  <c r="AA119" i="1"/>
  <c r="AB119" i="1"/>
  <c r="AF92" i="1"/>
  <c r="AE126" i="1"/>
  <c r="AC37" i="1"/>
  <c r="AB145" i="1"/>
  <c r="AA178" i="1"/>
  <c r="AE59" i="1"/>
  <c r="AD72" i="1"/>
  <c r="AC72" i="1"/>
  <c r="AE119" i="1"/>
  <c r="AF119" i="1"/>
  <c r="AE76" i="1"/>
  <c r="AC76" i="1"/>
  <c r="AF149" i="1"/>
  <c r="AE149" i="1"/>
  <c r="AE72" i="1"/>
  <c r="AF72" i="1"/>
  <c r="AD149" i="1"/>
  <c r="AF207" i="1"/>
  <c r="AE206" i="1"/>
  <c r="AF29" i="1"/>
  <c r="AH49" i="1"/>
  <c r="AC104" i="1"/>
  <c r="AD25" i="1"/>
  <c r="AB202" i="1"/>
  <c r="AF124" i="1"/>
  <c r="AF180" i="1"/>
  <c r="AF131" i="1"/>
  <c r="AC147" i="1"/>
  <c r="AA84" i="1"/>
  <c r="AH168" i="1"/>
  <c r="AC136" i="1"/>
  <c r="AA203" i="1"/>
  <c r="AF154" i="1"/>
  <c r="AA197" i="1"/>
  <c r="AA184" i="1"/>
  <c r="AF21" i="1"/>
  <c r="AG195" i="1"/>
  <c r="AF28" i="1"/>
  <c r="AC28" i="1"/>
  <c r="AC151" i="1"/>
  <c r="AB207" i="1"/>
  <c r="AE116" i="1"/>
  <c r="AE29" i="1"/>
  <c r="AH148" i="1"/>
  <c r="AD57" i="1"/>
  <c r="AF143" i="1"/>
  <c r="AE49" i="1"/>
  <c r="AD158" i="1"/>
  <c r="AA25" i="1"/>
  <c r="AE135" i="1"/>
  <c r="AH41" i="1"/>
  <c r="AG202" i="1"/>
  <c r="AB193" i="1"/>
  <c r="AB153" i="1"/>
  <c r="AA131" i="1"/>
  <c r="AB151" i="1"/>
  <c r="AA168" i="1"/>
  <c r="AB171" i="1"/>
  <c r="AA154" i="1"/>
  <c r="AD125" i="1"/>
  <c r="AA21" i="1"/>
  <c r="AA24" i="1"/>
  <c r="AA28" i="1"/>
  <c r="AD207" i="1"/>
  <c r="AE148" i="1"/>
  <c r="AB20" i="1"/>
  <c r="AC57" i="1"/>
  <c r="AH192" i="1"/>
  <c r="AD144" i="1"/>
  <c r="AC158" i="1"/>
  <c r="AB33" i="1"/>
  <c r="AC135" i="1"/>
  <c r="AC41" i="1"/>
  <c r="AD100" i="1"/>
  <c r="AE193" i="1"/>
  <c r="AG153" i="1"/>
  <c r="AE152" i="1"/>
  <c r="AD183" i="1"/>
  <c r="AD92" i="1"/>
  <c r="AF172" i="1"/>
  <c r="AE125" i="1"/>
  <c r="AA116" i="1"/>
  <c r="AC20" i="1"/>
  <c r="AA192" i="1"/>
  <c r="AC144" i="1"/>
  <c r="AF104" i="1"/>
  <c r="AC33" i="1"/>
  <c r="AA135" i="1"/>
  <c r="AF200" i="1"/>
  <c r="AF152" i="1"/>
  <c r="AA183" i="1"/>
  <c r="AD84" i="1"/>
  <c r="AF136" i="1"/>
  <c r="AE92" i="1"/>
  <c r="AG172" i="1"/>
  <c r="AH197" i="1"/>
  <c r="AD184" i="1"/>
  <c r="AB195" i="1"/>
  <c r="AE208" i="1"/>
  <c r="AE113" i="1"/>
  <c r="AD139" i="1"/>
  <c r="AA206" i="1"/>
  <c r="AD29" i="1"/>
  <c r="AF49" i="1"/>
  <c r="AG104" i="1"/>
  <c r="AH25" i="1"/>
  <c r="AF202" i="1"/>
  <c r="AD180" i="1"/>
  <c r="AC200" i="1"/>
  <c r="AE84" i="1"/>
  <c r="AF168" i="1"/>
  <c r="AG136" i="1"/>
  <c r="AH154" i="1"/>
  <c r="AG197" i="1"/>
  <c r="AG184" i="1"/>
  <c r="AD21" i="1"/>
  <c r="AC195" i="1"/>
  <c r="AC29" i="1"/>
  <c r="AD148" i="1"/>
  <c r="AF57" i="1"/>
  <c r="AD143" i="1"/>
  <c r="AG49" i="1"/>
  <c r="AH158" i="1"/>
  <c r="AE25" i="1"/>
  <c r="AF41" i="1"/>
  <c r="AE202" i="1"/>
  <c r="AD153" i="1"/>
  <c r="AG168" i="1"/>
  <c r="AD171" i="1"/>
  <c r="AG154" i="1"/>
  <c r="AH125" i="1"/>
  <c r="AG21" i="1"/>
  <c r="AD116" i="1"/>
  <c r="AG148" i="1"/>
  <c r="AE57" i="1"/>
  <c r="AD192" i="1"/>
  <c r="AB144" i="1"/>
  <c r="AG158" i="1"/>
  <c r="AD33" i="1"/>
  <c r="AA41" i="1"/>
  <c r="AF100" i="1"/>
  <c r="AC193" i="1"/>
  <c r="AC153" i="1"/>
  <c r="AC152" i="1"/>
  <c r="AE151" i="1"/>
  <c r="AH92" i="1"/>
  <c r="AH172" i="1"/>
  <c r="AG125" i="1"/>
  <c r="AD208" i="1"/>
  <c r="AB113" i="1"/>
  <c r="AE139" i="1"/>
  <c r="AE20" i="1"/>
  <c r="AC192" i="1"/>
  <c r="AE144" i="1"/>
  <c r="AH104" i="1"/>
  <c r="AA33" i="1"/>
  <c r="AA100" i="1"/>
  <c r="AB200" i="1"/>
  <c r="AD152" i="1"/>
  <c r="AF147" i="1"/>
  <c r="AB84" i="1"/>
  <c r="AB136" i="1"/>
  <c r="AD203" i="1"/>
  <c r="AC92" i="1"/>
  <c r="AA172" i="1"/>
  <c r="AB197" i="1"/>
  <c r="AH184" i="1"/>
  <c r="AD195" i="1"/>
  <c r="AE24" i="1"/>
  <c r="AC124" i="1"/>
  <c r="AC206" i="1"/>
  <c r="AH29" i="1"/>
  <c r="AB49" i="1"/>
  <c r="AE104" i="1"/>
  <c r="AF25" i="1"/>
  <c r="AH202" i="1"/>
  <c r="AB180" i="1"/>
  <c r="AD131" i="1"/>
  <c r="AA147" i="1"/>
  <c r="AC84" i="1"/>
  <c r="AB168" i="1"/>
  <c r="AA136" i="1"/>
  <c r="AD154" i="1"/>
  <c r="AE197" i="1"/>
  <c r="AE184" i="1"/>
  <c r="AH21" i="1"/>
  <c r="AA195" i="1"/>
  <c r="AA124" i="1"/>
  <c r="AB139" i="1"/>
  <c r="AG29" i="1"/>
  <c r="AF148" i="1"/>
  <c r="AH57" i="1"/>
  <c r="AA49" i="1"/>
  <c r="AF158" i="1"/>
  <c r="AC25" i="1"/>
  <c r="AD41" i="1"/>
  <c r="AC202" i="1"/>
  <c r="AH153" i="1"/>
  <c r="AE183" i="1"/>
  <c r="AE168" i="1"/>
  <c r="AF171" i="1"/>
  <c r="AC154" i="1"/>
  <c r="AB125" i="1"/>
  <c r="AE21" i="1"/>
  <c r="AA165" i="1"/>
  <c r="AA148" i="1"/>
  <c r="AG57" i="1"/>
  <c r="AF192" i="1"/>
  <c r="AA143" i="1"/>
  <c r="AH144" i="1"/>
  <c r="AA158" i="1"/>
  <c r="AH33" i="1"/>
  <c r="AE41" i="1"/>
  <c r="AE153" i="1"/>
  <c r="AA152" i="1"/>
  <c r="AE203" i="1"/>
  <c r="AB92" i="1"/>
  <c r="AB172" i="1"/>
  <c r="AA125" i="1"/>
  <c r="AB208" i="1"/>
  <c r="AG192" i="1"/>
  <c r="AG144" i="1"/>
  <c r="AD104" i="1"/>
  <c r="AE33" i="1"/>
  <c r="AB152" i="1"/>
  <c r="AH84" i="1"/>
  <c r="AH136" i="1"/>
  <c r="AA92" i="1"/>
  <c r="AC172" i="1"/>
  <c r="AD197" i="1"/>
  <c r="AB184" i="1"/>
  <c r="AF195" i="1"/>
  <c r="AC113" i="1"/>
  <c r="AC24" i="1"/>
  <c r="M7" i="6" l="1"/>
  <c r="SR69" i="1"/>
  <c r="VF69" i="1" s="1"/>
  <c r="SS141" i="1"/>
  <c r="VG141" i="1" s="1"/>
  <c r="SM19" i="1"/>
  <c r="VA19" i="1" s="1"/>
  <c r="TC19" i="1"/>
  <c r="VQ19" i="1" s="1"/>
  <c r="TA28" i="1"/>
  <c r="VO28" i="1" s="1"/>
  <c r="QV211" i="1"/>
  <c r="SI75" i="1"/>
  <c r="UW75" i="1" s="1"/>
  <c r="PX86" i="1"/>
  <c r="RT54" i="1"/>
  <c r="SS82" i="1"/>
  <c r="VG82" i="1" s="1"/>
  <c r="SJ140" i="1"/>
  <c r="UX140" i="1" s="1"/>
  <c r="SK141" i="1"/>
  <c r="UY141" i="1" s="1"/>
  <c r="TD94" i="1"/>
  <c r="VR94" i="1" s="1"/>
  <c r="TC141" i="1"/>
  <c r="VQ141" i="1" s="1"/>
  <c r="SJ94" i="1"/>
  <c r="UX94" i="1" s="1"/>
  <c r="SN94" i="1"/>
  <c r="VB94" i="1" s="1"/>
  <c r="SO112" i="1"/>
  <c r="VC112" i="1" s="1"/>
  <c r="SS204" i="1"/>
  <c r="VG204" i="1" s="1"/>
  <c r="SU141" i="1"/>
  <c r="VI141" i="1" s="1"/>
  <c r="SM87" i="1"/>
  <c r="VA87" i="1" s="1"/>
  <c r="SL140" i="1"/>
  <c r="UZ140" i="1" s="1"/>
  <c r="ST140" i="1"/>
  <c r="VH140" i="1" s="1"/>
  <c r="TB189" i="1"/>
  <c r="VP189" i="1" s="1"/>
  <c r="SX87" i="1"/>
  <c r="VL87" i="1" s="1"/>
  <c r="QW210" i="1"/>
  <c r="SO82" i="1"/>
  <c r="VC82" i="1" s="1"/>
  <c r="TB74" i="1"/>
  <c r="VP74" i="1" s="1"/>
  <c r="SX140" i="1"/>
  <c r="VL140" i="1" s="1"/>
  <c r="SI141" i="1"/>
  <c r="UW141" i="1" s="1"/>
  <c r="SZ140" i="1"/>
  <c r="VN140" i="1" s="1"/>
  <c r="SN140" i="1"/>
  <c r="VB140" i="1" s="1"/>
  <c r="TA204" i="1"/>
  <c r="VO204" i="1" s="1"/>
  <c r="SR102" i="1"/>
  <c r="VF102" i="1" s="1"/>
  <c r="TC173" i="1"/>
  <c r="VQ173" i="1" s="1"/>
  <c r="QW61" i="1"/>
  <c r="PA205" i="1"/>
  <c r="PA199" i="1"/>
  <c r="PA155" i="1"/>
  <c r="SO25" i="1"/>
  <c r="VC25" i="1" s="1"/>
  <c r="TE204" i="1"/>
  <c r="VS204" i="1" s="1"/>
  <c r="SX141" i="1"/>
  <c r="VL141" i="1" s="1"/>
  <c r="SV48" i="1"/>
  <c r="VJ48" i="1" s="1"/>
  <c r="SH82" i="1"/>
  <c r="UV82" i="1" s="1"/>
  <c r="ST82" i="1"/>
  <c r="VH82" i="1" s="1"/>
  <c r="TB100" i="1"/>
  <c r="VP100" i="1" s="1"/>
  <c r="RT163" i="1"/>
  <c r="RT101" i="1"/>
  <c r="PY165" i="1"/>
  <c r="SK108" i="1"/>
  <c r="UY108" i="1" s="1"/>
  <c r="SO141" i="1"/>
  <c r="VC141" i="1" s="1"/>
  <c r="SZ100" i="1"/>
  <c r="VN100" i="1" s="1"/>
  <c r="SY45" i="1"/>
  <c r="VM45" i="1" s="1"/>
  <c r="SR113" i="1"/>
  <c r="VF113" i="1" s="1"/>
  <c r="SX20" i="1"/>
  <c r="VL20" i="1" s="1"/>
  <c r="ST87" i="1"/>
  <c r="VH87" i="1" s="1"/>
  <c r="SX160" i="1"/>
  <c r="VL160" i="1" s="1"/>
  <c r="SQ45" i="1"/>
  <c r="VE45" i="1" s="1"/>
  <c r="SK147" i="1"/>
  <c r="UY147" i="1" s="1"/>
  <c r="SQ28" i="1"/>
  <c r="VE28" i="1" s="1"/>
  <c r="SP178" i="1"/>
  <c r="VD178" i="1" s="1"/>
  <c r="TE147" i="1"/>
  <c r="VS147" i="1" s="1"/>
  <c r="SV126" i="1"/>
  <c r="VJ126" i="1" s="1"/>
  <c r="SM119" i="1"/>
  <c r="VA119" i="1" s="1"/>
  <c r="TD126" i="1"/>
  <c r="VR126" i="1" s="1"/>
  <c r="SN126" i="1"/>
  <c r="VB126" i="1" s="1"/>
  <c r="TC75" i="1"/>
  <c r="VQ75" i="1" s="1"/>
  <c r="SQ75" i="1"/>
  <c r="VE75" i="1" s="1"/>
  <c r="SX173" i="1"/>
  <c r="VL173" i="1" s="1"/>
  <c r="PA65" i="1"/>
  <c r="PX111" i="1"/>
  <c r="SR48" i="1"/>
  <c r="VF48" i="1" s="1"/>
  <c r="SV94" i="1"/>
  <c r="VJ94" i="1" s="1"/>
  <c r="SO81" i="1"/>
  <c r="VC81" i="1" s="1"/>
  <c r="SR126" i="1"/>
  <c r="VF126" i="1" s="1"/>
  <c r="SI119" i="1"/>
  <c r="UW119" i="1" s="1"/>
  <c r="TB87" i="1"/>
  <c r="VP87" i="1" s="1"/>
  <c r="SH87" i="1"/>
  <c r="UV87" i="1" s="1"/>
  <c r="TD171" i="1"/>
  <c r="VR171" i="1" s="1"/>
  <c r="ST180" i="1"/>
  <c r="VH180" i="1" s="1"/>
  <c r="SP87" i="1"/>
  <c r="VD87" i="1" s="1"/>
  <c r="SK113" i="1"/>
  <c r="UY113" i="1" s="1"/>
  <c r="SS147" i="1"/>
  <c r="VG147" i="1" s="1"/>
  <c r="SM75" i="1"/>
  <c r="VA75" i="1" s="1"/>
  <c r="SP173" i="1"/>
  <c r="VD173" i="1" s="1"/>
  <c r="PX105" i="1"/>
  <c r="TB19" i="1"/>
  <c r="VP19" i="1" s="1"/>
  <c r="SS81" i="1"/>
  <c r="VG81" i="1" s="1"/>
  <c r="SU112" i="1"/>
  <c r="VI112" i="1" s="1"/>
  <c r="SS87" i="1"/>
  <c r="VG87" i="1" s="1"/>
  <c r="SI177" i="1"/>
  <c r="UW177" i="1" s="1"/>
  <c r="SN113" i="1"/>
  <c r="VB113" i="1" s="1"/>
  <c r="SW147" i="1"/>
  <c r="VK147" i="1" s="1"/>
  <c r="SW100" i="1"/>
  <c r="VK100" i="1" s="1"/>
  <c r="SM28" i="1"/>
  <c r="VA28" i="1" s="1"/>
  <c r="TE110" i="1"/>
  <c r="VS110" i="1" s="1"/>
  <c r="SJ48" i="1"/>
  <c r="UX48" i="1" s="1"/>
  <c r="SZ94" i="1"/>
  <c r="VN94" i="1" s="1"/>
  <c r="TD48" i="1"/>
  <c r="VR48" i="1" s="1"/>
  <c r="SN64" i="1"/>
  <c r="VB64" i="1" s="1"/>
  <c r="SS28" i="1"/>
  <c r="VG28" i="1" s="1"/>
  <c r="SH189" i="1"/>
  <c r="UV189" i="1" s="1"/>
  <c r="SR189" i="1"/>
  <c r="VF189" i="1" s="1"/>
  <c r="SH131" i="1"/>
  <c r="UV131" i="1" s="1"/>
  <c r="SL189" i="1"/>
  <c r="UZ189" i="1" s="1"/>
  <c r="RT211" i="1"/>
  <c r="SM173" i="1"/>
  <c r="VA173" i="1" s="1"/>
  <c r="QV86" i="1"/>
  <c r="PY80" i="1"/>
  <c r="PX54" i="1"/>
  <c r="PY65" i="1"/>
  <c r="RU61" i="1"/>
  <c r="PA111" i="1"/>
  <c r="RU109" i="1"/>
  <c r="QV111" i="1"/>
  <c r="QW205" i="1"/>
  <c r="RU210" i="1"/>
  <c r="PY199" i="1"/>
  <c r="PY155" i="1"/>
  <c r="OZ163" i="1"/>
  <c r="PX101" i="1"/>
  <c r="QV105" i="1"/>
  <c r="RU165" i="1"/>
  <c r="SQ177" i="1"/>
  <c r="VE177" i="1" s="1"/>
  <c r="TC177" i="1"/>
  <c r="VQ177" i="1" s="1"/>
  <c r="SP99" i="1"/>
  <c r="VD99" i="1" s="1"/>
  <c r="SW112" i="1"/>
  <c r="VK112" i="1" s="1"/>
  <c r="TE114" i="1"/>
  <c r="VS114" i="1" s="1"/>
  <c r="SM177" i="1"/>
  <c r="VA177" i="1" s="1"/>
  <c r="SL99" i="1"/>
  <c r="UZ99" i="1" s="1"/>
  <c r="SM108" i="1"/>
  <c r="VA108" i="1" s="1"/>
  <c r="SH185" i="1"/>
  <c r="UV185" i="1" s="1"/>
  <c r="SX189" i="1"/>
  <c r="VL189" i="1" s="1"/>
  <c r="SJ28" i="1"/>
  <c r="UX28" i="1" s="1"/>
  <c r="SR193" i="1"/>
  <c r="VF193" i="1" s="1"/>
  <c r="SN193" i="1"/>
  <c r="VB193" i="1" s="1"/>
  <c r="TA131" i="1"/>
  <c r="VO131" i="1" s="1"/>
  <c r="OZ211" i="1"/>
  <c r="SI173" i="1"/>
  <c r="UW173" i="1" s="1"/>
  <c r="RT86" i="1"/>
  <c r="QW80" i="1"/>
  <c r="OZ54" i="1"/>
  <c r="QW65" i="1"/>
  <c r="PA61" i="1"/>
  <c r="QW111" i="1"/>
  <c r="PA109" i="1"/>
  <c r="RT111" i="1"/>
  <c r="PY205" i="1"/>
  <c r="PA210" i="1"/>
  <c r="QW199" i="1"/>
  <c r="QW155" i="1"/>
  <c r="QV163" i="1"/>
  <c r="OZ101" i="1"/>
  <c r="RT105" i="1"/>
  <c r="PA165" i="1"/>
  <c r="SY177" i="1"/>
  <c r="VM177" i="1" s="1"/>
  <c r="SX99" i="1"/>
  <c r="VL99" i="1" s="1"/>
  <c r="SQ64" i="1"/>
  <c r="VE64" i="1" s="1"/>
  <c r="ST99" i="1"/>
  <c r="VH99" i="1" s="1"/>
  <c r="TA108" i="1"/>
  <c r="VO108" i="1" s="1"/>
  <c r="PX211" i="1"/>
  <c r="SY173" i="1"/>
  <c r="VM173" i="1" s="1"/>
  <c r="OZ86" i="1"/>
  <c r="RU80" i="1"/>
  <c r="QV54" i="1"/>
  <c r="RU65" i="1"/>
  <c r="PY61" i="1"/>
  <c r="PY111" i="1"/>
  <c r="PY109" i="1"/>
  <c r="OZ111" i="1"/>
  <c r="RU205" i="1"/>
  <c r="PY210" i="1"/>
  <c r="RU199" i="1"/>
  <c r="RU155" i="1"/>
  <c r="PX163" i="1"/>
  <c r="QV101" i="1"/>
  <c r="OZ105" i="1"/>
  <c r="QW165" i="1"/>
  <c r="SJ84" i="1"/>
  <c r="UX84" i="1" s="1"/>
  <c r="SZ84" i="1"/>
  <c r="VN84" i="1" s="1"/>
  <c r="SR84" i="1"/>
  <c r="VF84" i="1" s="1"/>
  <c r="SJ160" i="1"/>
  <c r="UX160" i="1" s="1"/>
  <c r="SR28" i="1"/>
  <c r="VF28" i="1" s="1"/>
  <c r="SX145" i="1"/>
  <c r="VL145" i="1" s="1"/>
  <c r="SH145" i="1"/>
  <c r="UV145" i="1" s="1"/>
  <c r="TC87" i="1"/>
  <c r="VQ87" i="1" s="1"/>
  <c r="SR160" i="1"/>
  <c r="VF160" i="1" s="1"/>
  <c r="SK87" i="1"/>
  <c r="UY87" i="1" s="1"/>
  <c r="SQ87" i="1"/>
  <c r="VE87" i="1" s="1"/>
  <c r="SN28" i="1"/>
  <c r="VB28" i="1" s="1"/>
  <c r="SO206" i="1"/>
  <c r="VC206" i="1" s="1"/>
  <c r="SW143" i="1"/>
  <c r="VK143" i="1" s="1"/>
  <c r="TA87" i="1"/>
  <c r="VO87" i="1" s="1"/>
  <c r="SS143" i="1"/>
  <c r="VG143" i="1" s="1"/>
  <c r="SO110" i="1"/>
  <c r="VC110" i="1" s="1"/>
  <c r="SS177" i="1"/>
  <c r="VG177" i="1" s="1"/>
  <c r="TE177" i="1"/>
  <c r="VS177" i="1" s="1"/>
  <c r="SU81" i="1"/>
  <c r="VI81" i="1" s="1"/>
  <c r="SN167" i="1"/>
  <c r="VB167" i="1" s="1"/>
  <c r="SW114" i="1"/>
  <c r="VK114" i="1" s="1"/>
  <c r="SO177" i="1"/>
  <c r="VC177" i="1" s="1"/>
  <c r="SW87" i="1"/>
  <c r="VK87" i="1" s="1"/>
  <c r="SR178" i="1"/>
  <c r="VF178" i="1" s="1"/>
  <c r="SI87" i="1"/>
  <c r="UW87" i="1" s="1"/>
  <c r="SW45" i="1"/>
  <c r="VK45" i="1" s="1"/>
  <c r="SY87" i="1"/>
  <c r="VM87" i="1" s="1"/>
  <c r="SX75" i="1"/>
  <c r="VL75" i="1" s="1"/>
  <c r="SK22" i="1"/>
  <c r="UY22" i="1" s="1"/>
  <c r="SP177" i="1"/>
  <c r="VD177" i="1" s="1"/>
  <c r="TA177" i="1"/>
  <c r="VO177" i="1" s="1"/>
  <c r="SN112" i="1"/>
  <c r="VB112" i="1" s="1"/>
  <c r="SV114" i="1"/>
  <c r="VJ114" i="1" s="1"/>
  <c r="TB108" i="1"/>
  <c r="VP108" i="1" s="1"/>
  <c r="TB131" i="1"/>
  <c r="VP131" i="1" s="1"/>
  <c r="TE143" i="1"/>
  <c r="VS143" i="1" s="1"/>
  <c r="TB185" i="1"/>
  <c r="VP185" i="1" s="1"/>
  <c r="SO108" i="1"/>
  <c r="VC108" i="1" s="1"/>
  <c r="TA102" i="1"/>
  <c r="VO102" i="1" s="1"/>
  <c r="SK177" i="1"/>
  <c r="UY177" i="1" s="1"/>
  <c r="TA64" i="1"/>
  <c r="VO64" i="1" s="1"/>
  <c r="SW140" i="1"/>
  <c r="VK140" i="1" s="1"/>
  <c r="SU162" i="1"/>
  <c r="VI162" i="1" s="1"/>
  <c r="TA200" i="1"/>
  <c r="VO200" i="1" s="1"/>
  <c r="SK200" i="1"/>
  <c r="UY200" i="1" s="1"/>
  <c r="SH171" i="1"/>
  <c r="UV171" i="1" s="1"/>
  <c r="SS131" i="1"/>
  <c r="VG131" i="1" s="1"/>
  <c r="TA206" i="1"/>
  <c r="VO206" i="1" s="1"/>
  <c r="SO200" i="1"/>
  <c r="VC200" i="1" s="1"/>
  <c r="ST131" i="1"/>
  <c r="VH131" i="1" s="1"/>
  <c r="TB145" i="1"/>
  <c r="VP145" i="1" s="1"/>
  <c r="SL131" i="1"/>
  <c r="UZ131" i="1" s="1"/>
  <c r="SX131" i="1"/>
  <c r="VL131" i="1" s="1"/>
  <c r="TE200" i="1"/>
  <c r="VS200" i="1" s="1"/>
  <c r="SL100" i="1"/>
  <c r="UZ100" i="1" s="1"/>
  <c r="SM55" i="1"/>
  <c r="VA55" i="1" s="1"/>
  <c r="SV102" i="1"/>
  <c r="VJ102" i="1" s="1"/>
  <c r="SQ110" i="1"/>
  <c r="VE110" i="1" s="1"/>
  <c r="SS108" i="1"/>
  <c r="VG108" i="1" s="1"/>
  <c r="TC108" i="1"/>
  <c r="VQ108" i="1" s="1"/>
  <c r="TB75" i="1"/>
  <c r="VP75" i="1" s="1"/>
  <c r="ST75" i="1"/>
  <c r="VH75" i="1" s="1"/>
  <c r="SU108" i="1"/>
  <c r="VI108" i="1" s="1"/>
  <c r="SO22" i="1"/>
  <c r="VC22" i="1" s="1"/>
  <c r="TD74" i="1"/>
  <c r="VR74" i="1" s="1"/>
  <c r="SO140" i="1"/>
  <c r="VC140" i="1" s="1"/>
  <c r="SX177" i="1"/>
  <c r="VL177" i="1" s="1"/>
  <c r="ST177" i="1"/>
  <c r="VH177" i="1" s="1"/>
  <c r="SZ114" i="1"/>
  <c r="VN114" i="1" s="1"/>
  <c r="SZ74" i="1"/>
  <c r="VN74" i="1" s="1"/>
  <c r="TA22" i="1"/>
  <c r="VO22" i="1" s="1"/>
  <c r="SX47" i="1"/>
  <c r="VL47" i="1" s="1"/>
  <c r="ST141" i="1"/>
  <c r="VH141" i="1" s="1"/>
  <c r="SX100" i="1"/>
  <c r="VL100" i="1" s="1"/>
  <c r="TE87" i="1"/>
  <c r="VS87" i="1" s="1"/>
  <c r="SO28" i="1"/>
  <c r="VC28" i="1" s="1"/>
  <c r="TE206" i="1"/>
  <c r="VS206" i="1" s="1"/>
  <c r="SO87" i="1"/>
  <c r="VC87" i="1" s="1"/>
  <c r="SU110" i="1"/>
  <c r="VI110" i="1" s="1"/>
  <c r="SM110" i="1"/>
  <c r="VA110" i="1" s="1"/>
  <c r="SQ108" i="1"/>
  <c r="VE108" i="1" s="1"/>
  <c r="SW108" i="1"/>
  <c r="VK108" i="1" s="1"/>
  <c r="SM102" i="1"/>
  <c r="VA102" i="1" s="1"/>
  <c r="SY108" i="1"/>
  <c r="VM108" i="1" s="1"/>
  <c r="SP75" i="1"/>
  <c r="VD75" i="1" s="1"/>
  <c r="SL75" i="1"/>
  <c r="UZ75" i="1" s="1"/>
  <c r="SI108" i="1"/>
  <c r="UW108" i="1" s="1"/>
  <c r="SJ39" i="1"/>
  <c r="UX39" i="1" s="1"/>
  <c r="SL141" i="1"/>
  <c r="UZ141" i="1" s="1"/>
  <c r="TE140" i="1"/>
  <c r="VS140" i="1" s="1"/>
  <c r="SI69" i="1"/>
  <c r="UW69" i="1" s="1"/>
  <c r="SP141" i="1"/>
  <c r="VD141" i="1" s="1"/>
  <c r="SX19" i="1"/>
  <c r="VL19" i="1" s="1"/>
  <c r="SR114" i="1"/>
  <c r="VF114" i="1" s="1"/>
  <c r="TC69" i="1"/>
  <c r="VQ69" i="1" s="1"/>
  <c r="SH141" i="1"/>
  <c r="UV141" i="1" s="1"/>
  <c r="SV175" i="1"/>
  <c r="VJ175" i="1" s="1"/>
  <c r="SK114" i="1"/>
  <c r="UY114" i="1" s="1"/>
  <c r="SO114" i="1"/>
  <c r="VC114" i="1" s="1"/>
  <c r="TD209" i="1"/>
  <c r="VR209" i="1" s="1"/>
  <c r="ST47" i="1"/>
  <c r="VH47" i="1" s="1"/>
  <c r="SS114" i="1"/>
  <c r="VG114" i="1" s="1"/>
  <c r="SX112" i="1"/>
  <c r="VL112" i="1" s="1"/>
  <c r="YT197" i="1"/>
  <c r="TA160" i="1"/>
  <c r="VO160" i="1" s="1"/>
  <c r="TE45" i="1"/>
  <c r="VS45" i="1" s="1"/>
  <c r="SS45" i="1"/>
  <c r="VG45" i="1" s="1"/>
  <c r="SH100" i="1"/>
  <c r="UV100" i="1" s="1"/>
  <c r="SS206" i="1"/>
  <c r="VG206" i="1" s="1"/>
  <c r="SK143" i="1"/>
  <c r="UY143" i="1" s="1"/>
  <c r="SZ185" i="1"/>
  <c r="VN185" i="1" s="1"/>
  <c r="SJ185" i="1"/>
  <c r="UX185" i="1" s="1"/>
  <c r="SJ189" i="1"/>
  <c r="UX189" i="1" s="1"/>
  <c r="SK131" i="1"/>
  <c r="UY131" i="1" s="1"/>
  <c r="SW206" i="1"/>
  <c r="VK206" i="1" s="1"/>
  <c r="TD189" i="1"/>
  <c r="VR189" i="1" s="1"/>
  <c r="SW131" i="1"/>
  <c r="VK131" i="1" s="1"/>
  <c r="SW200" i="1"/>
  <c r="VK200" i="1" s="1"/>
  <c r="SW185" i="1"/>
  <c r="VK185" i="1" s="1"/>
  <c r="SV189" i="1"/>
  <c r="VJ189" i="1" s="1"/>
  <c r="TE131" i="1"/>
  <c r="VS131" i="1" s="1"/>
  <c r="ST145" i="1"/>
  <c r="VH145" i="1" s="1"/>
  <c r="SS185" i="1"/>
  <c r="VG185" i="1" s="1"/>
  <c r="SP145" i="1"/>
  <c r="VD145" i="1" s="1"/>
  <c r="TE160" i="1"/>
  <c r="VS160" i="1" s="1"/>
  <c r="TC110" i="1"/>
  <c r="VQ110" i="1" s="1"/>
  <c r="TE108" i="1"/>
  <c r="VS108" i="1" s="1"/>
  <c r="SW22" i="1"/>
  <c r="VK22" i="1" s="1"/>
  <c r="SS22" i="1"/>
  <c r="VG22" i="1" s="1"/>
  <c r="SS23" i="1"/>
  <c r="VG23" i="1" s="1"/>
  <c r="TE23" i="1"/>
  <c r="VS23" i="1" s="1"/>
  <c r="TB141" i="1"/>
  <c r="VP141" i="1" s="1"/>
  <c r="TA23" i="1"/>
  <c r="VO23" i="1" s="1"/>
  <c r="SL177" i="1"/>
  <c r="UZ177" i="1" s="1"/>
  <c r="SU69" i="1"/>
  <c r="VI69" i="1" s="1"/>
  <c r="SO23" i="1"/>
  <c r="VC23" i="1" s="1"/>
  <c r="YT154" i="1"/>
  <c r="SI59" i="1"/>
  <c r="UW59" i="1" s="1"/>
  <c r="SI160" i="1"/>
  <c r="UW160" i="1" s="1"/>
  <c r="SY100" i="1"/>
  <c r="VM100" i="1" s="1"/>
  <c r="SQ160" i="1"/>
  <c r="VE160" i="1" s="1"/>
  <c r="ST151" i="1"/>
  <c r="VH151" i="1" s="1"/>
  <c r="SL151" i="1"/>
  <c r="UZ151" i="1" s="1"/>
  <c r="TC126" i="1"/>
  <c r="VQ126" i="1" s="1"/>
  <c r="SO126" i="1"/>
  <c r="VC126" i="1" s="1"/>
  <c r="TC160" i="1"/>
  <c r="VQ160" i="1" s="1"/>
  <c r="SI162" i="1"/>
  <c r="UW162" i="1" s="1"/>
  <c r="SH110" i="1"/>
  <c r="UV110" i="1" s="1"/>
  <c r="SK173" i="1"/>
  <c r="UY173" i="1" s="1"/>
  <c r="SI201" i="1"/>
  <c r="UW201" i="1" s="1"/>
  <c r="SX52" i="1"/>
  <c r="VL52" i="1" s="1"/>
  <c r="SK160" i="1"/>
  <c r="UY160" i="1" s="1"/>
  <c r="SS160" i="1"/>
  <c r="VG160" i="1" s="1"/>
  <c r="SM160" i="1"/>
  <c r="VA160" i="1" s="1"/>
  <c r="SQ162" i="1"/>
  <c r="VE162" i="1" s="1"/>
  <c r="SI102" i="1"/>
  <c r="UW102" i="1" s="1"/>
  <c r="SZ164" i="1"/>
  <c r="VN164" i="1" s="1"/>
  <c r="TE112" i="1"/>
  <c r="VS112" i="1" s="1"/>
  <c r="SJ175" i="1"/>
  <c r="UX175" i="1" s="1"/>
  <c r="TA74" i="1"/>
  <c r="VO74" i="1" s="1"/>
  <c r="SV69" i="1"/>
  <c r="VJ69" i="1" s="1"/>
  <c r="SN69" i="1"/>
  <c r="VB69" i="1" s="1"/>
  <c r="SZ69" i="1"/>
  <c r="VN69" i="1" s="1"/>
  <c r="TD79" i="1"/>
  <c r="VR79" i="1" s="1"/>
  <c r="SK17" i="1"/>
  <c r="UY17" i="1" s="1"/>
  <c r="SO160" i="1"/>
  <c r="VC160" i="1" s="1"/>
  <c r="SV185" i="1"/>
  <c r="VJ185" i="1" s="1"/>
  <c r="SP175" i="1"/>
  <c r="VD175" i="1" s="1"/>
  <c r="TC162" i="1"/>
  <c r="VQ162" i="1" s="1"/>
  <c r="SK167" i="1"/>
  <c r="UY167" i="1" s="1"/>
  <c r="SO167" i="1"/>
  <c r="VC167" i="1" s="1"/>
  <c r="SI64" i="1"/>
  <c r="UW64" i="1" s="1"/>
  <c r="YT21" i="1"/>
  <c r="SV100" i="1"/>
  <c r="VJ100" i="1" s="1"/>
  <c r="SZ162" i="1"/>
  <c r="VN162" i="1" s="1"/>
  <c r="SS175" i="1"/>
  <c r="VG175" i="1" s="1"/>
  <c r="TB201" i="1"/>
  <c r="VP201" i="1" s="1"/>
  <c r="SU45" i="1"/>
  <c r="VI45" i="1" s="1"/>
  <c r="SV132" i="1"/>
  <c r="VJ132" i="1" s="1"/>
  <c r="ST64" i="1"/>
  <c r="VH64" i="1" s="1"/>
  <c r="SN87" i="1"/>
  <c r="VB87" i="1" s="1"/>
  <c r="SH162" i="1"/>
  <c r="UV162" i="1" s="1"/>
  <c r="YT41" i="1"/>
  <c r="YT57" i="1"/>
  <c r="SU204" i="1"/>
  <c r="VI204" i="1" s="1"/>
  <c r="SM204" i="1"/>
  <c r="VA204" i="1" s="1"/>
  <c r="SX22" i="1"/>
  <c r="VL22" i="1" s="1"/>
  <c r="SP22" i="1"/>
  <c r="VD22" i="1" s="1"/>
  <c r="SL22" i="1"/>
  <c r="UZ22" i="1" s="1"/>
  <c r="SH22" i="1"/>
  <c r="UV22" i="1" s="1"/>
  <c r="TB22" i="1"/>
  <c r="VP22" i="1" s="1"/>
  <c r="TD108" i="1"/>
  <c r="VR108" i="1" s="1"/>
  <c r="SP112" i="1"/>
  <c r="VD112" i="1" s="1"/>
  <c r="SO27" i="1"/>
  <c r="VC27" i="1" s="1"/>
  <c r="SK52" i="1"/>
  <c r="UY52" i="1" s="1"/>
  <c r="TD167" i="1"/>
  <c r="VR167" i="1" s="1"/>
  <c r="SH51" i="1"/>
  <c r="UV51" i="1" s="1"/>
  <c r="SY64" i="1"/>
  <c r="VM64" i="1" s="1"/>
  <c r="TC204" i="1"/>
  <c r="VQ204" i="1" s="1"/>
  <c r="SI185" i="1"/>
  <c r="UW185" i="1" s="1"/>
  <c r="SJ87" i="1"/>
  <c r="UX87" i="1" s="1"/>
  <c r="SN143" i="1"/>
  <c r="VB143" i="1" s="1"/>
  <c r="SX175" i="1"/>
  <c r="VL175" i="1" s="1"/>
  <c r="SU59" i="1"/>
  <c r="VI59" i="1" s="1"/>
  <c r="SJ113" i="1"/>
  <c r="UX113" i="1" s="1"/>
  <c r="ST28" i="1"/>
  <c r="VH28" i="1" s="1"/>
  <c r="RT33" i="1"/>
  <c r="SO33" i="1" s="1"/>
  <c r="VC33" i="1" s="1"/>
  <c r="SN102" i="1"/>
  <c r="VB102" i="1" s="1"/>
  <c r="SL110" i="1"/>
  <c r="UZ110" i="1" s="1"/>
  <c r="ST162" i="1"/>
  <c r="VH162" i="1" s="1"/>
  <c r="SH102" i="1"/>
  <c r="UV102" i="1" s="1"/>
  <c r="SW162" i="1"/>
  <c r="VK162" i="1" s="1"/>
  <c r="SZ171" i="1"/>
  <c r="VN171" i="1" s="1"/>
  <c r="TA100" i="1"/>
  <c r="VO100" i="1" s="1"/>
  <c r="SK100" i="1"/>
  <c r="UY100" i="1" s="1"/>
  <c r="SP28" i="1"/>
  <c r="VD28" i="1" s="1"/>
  <c r="SZ143" i="1"/>
  <c r="VN143" i="1" s="1"/>
  <c r="SI143" i="1"/>
  <c r="UW143" i="1" s="1"/>
  <c r="TA185" i="1"/>
  <c r="VO185" i="1" s="1"/>
  <c r="SK185" i="1"/>
  <c r="UY185" i="1" s="1"/>
  <c r="ST175" i="1"/>
  <c r="VH175" i="1" s="1"/>
  <c r="SX151" i="1"/>
  <c r="VL151" i="1" s="1"/>
  <c r="SQ59" i="1"/>
  <c r="VE59" i="1" s="1"/>
  <c r="TD87" i="1"/>
  <c r="VR87" i="1" s="1"/>
  <c r="SJ178" i="1"/>
  <c r="UX178" i="1" s="1"/>
  <c r="SO175" i="1"/>
  <c r="VC175" i="1" s="1"/>
  <c r="SV79" i="1"/>
  <c r="VJ79" i="1" s="1"/>
  <c r="SL160" i="1"/>
  <c r="UZ160" i="1" s="1"/>
  <c r="TE100" i="1"/>
  <c r="VS100" i="1" s="1"/>
  <c r="SO185" i="1"/>
  <c r="VC185" i="1" s="1"/>
  <c r="TE113" i="1"/>
  <c r="VS113" i="1" s="1"/>
  <c r="SO113" i="1"/>
  <c r="VC113" i="1" s="1"/>
  <c r="ST160" i="1"/>
  <c r="VH160" i="1" s="1"/>
  <c r="SI45" i="1"/>
  <c r="UW45" i="1" s="1"/>
  <c r="TC28" i="1"/>
  <c r="VQ28" i="1" s="1"/>
  <c r="SU185" i="1"/>
  <c r="VI185" i="1" s="1"/>
  <c r="SZ79" i="1"/>
  <c r="VN79" i="1" s="1"/>
  <c r="SQ185" i="1"/>
  <c r="VE185" i="1" s="1"/>
  <c r="SZ87" i="1"/>
  <c r="VN87" i="1" s="1"/>
  <c r="SN100" i="1"/>
  <c r="VB100" i="1" s="1"/>
  <c r="SZ102" i="1"/>
  <c r="VN102" i="1" s="1"/>
  <c r="SP110" i="1"/>
  <c r="VD110" i="1" s="1"/>
  <c r="SX110" i="1"/>
  <c r="VL110" i="1" s="1"/>
  <c r="SX162" i="1"/>
  <c r="VL162" i="1" s="1"/>
  <c r="SZ108" i="1"/>
  <c r="VN108" i="1" s="1"/>
  <c r="ST102" i="1"/>
  <c r="VH102" i="1" s="1"/>
  <c r="SH108" i="1"/>
  <c r="UV108" i="1" s="1"/>
  <c r="SQ201" i="1"/>
  <c r="VE201" i="1" s="1"/>
  <c r="SS112" i="1"/>
  <c r="VG112" i="1" s="1"/>
  <c r="SU201" i="1"/>
  <c r="VI201" i="1" s="1"/>
  <c r="SS19" i="1"/>
  <c r="VG19" i="1" s="1"/>
  <c r="SK112" i="1"/>
  <c r="UY112" i="1" s="1"/>
  <c r="SP64" i="1"/>
  <c r="VD64" i="1" s="1"/>
  <c r="SL162" i="1"/>
  <c r="UZ162" i="1" s="1"/>
  <c r="SP151" i="1"/>
  <c r="VD151" i="1" s="1"/>
  <c r="SY59" i="1"/>
  <c r="VM59" i="1" s="1"/>
  <c r="SL175" i="1"/>
  <c r="UZ175" i="1" s="1"/>
  <c r="SR87" i="1"/>
  <c r="VF87" i="1" s="1"/>
  <c r="SN108" i="1"/>
  <c r="VB108" i="1" s="1"/>
  <c r="SX180" i="1"/>
  <c r="VL180" i="1" s="1"/>
  <c r="SH180" i="1"/>
  <c r="UV180" i="1" s="1"/>
  <c r="SV87" i="1"/>
  <c r="VJ87" i="1" s="1"/>
  <c r="SH160" i="1"/>
  <c r="UV160" i="1" s="1"/>
  <c r="SJ100" i="1"/>
  <c r="UX100" i="1" s="1"/>
  <c r="SY185" i="1"/>
  <c r="VM185" i="1" s="1"/>
  <c r="SN79" i="1"/>
  <c r="VB79" i="1" s="1"/>
  <c r="SP160" i="1"/>
  <c r="VD160" i="1" s="1"/>
  <c r="SI28" i="1"/>
  <c r="UW28" i="1" s="1"/>
  <c r="SM59" i="1"/>
  <c r="VA59" i="1" s="1"/>
  <c r="TD100" i="1"/>
  <c r="VR100" i="1" s="1"/>
  <c r="SM143" i="1"/>
  <c r="VA143" i="1" s="1"/>
  <c r="TB151" i="1"/>
  <c r="VP151" i="1" s="1"/>
  <c r="SV143" i="1"/>
  <c r="VJ143" i="1" s="1"/>
  <c r="SP180" i="1"/>
  <c r="VD180" i="1" s="1"/>
  <c r="SS100" i="1"/>
  <c r="VG100" i="1" s="1"/>
  <c r="SV113" i="1"/>
  <c r="VJ113" i="1" s="1"/>
  <c r="TD102" i="1"/>
  <c r="VR102" i="1" s="1"/>
  <c r="TB110" i="1"/>
  <c r="VP110" i="1" s="1"/>
  <c r="SP102" i="1"/>
  <c r="VD102" i="1" s="1"/>
  <c r="SO162" i="1"/>
  <c r="VC162" i="1" s="1"/>
  <c r="SP108" i="1"/>
  <c r="VD108" i="1" s="1"/>
  <c r="SM201" i="1"/>
  <c r="VA201" i="1" s="1"/>
  <c r="SR209" i="1"/>
  <c r="VF209" i="1" s="1"/>
  <c r="TB177" i="1"/>
  <c r="VP177" i="1" s="1"/>
  <c r="SP69" i="1"/>
  <c r="VD69" i="1" s="1"/>
  <c r="SH69" i="1"/>
  <c r="UV69" i="1" s="1"/>
  <c r="SX114" i="1"/>
  <c r="VL114" i="1" s="1"/>
  <c r="SP114" i="1"/>
  <c r="VD114" i="1" s="1"/>
  <c r="SX74" i="1"/>
  <c r="VL74" i="1" s="1"/>
  <c r="SP74" i="1"/>
  <c r="VD74" i="1" s="1"/>
  <c r="ST74" i="1"/>
  <c r="VH74" i="1" s="1"/>
  <c r="SS47" i="1"/>
  <c r="VG47" i="1" s="1"/>
  <c r="TA47" i="1"/>
  <c r="VO47" i="1" s="1"/>
  <c r="SW47" i="1"/>
  <c r="VK47" i="1" s="1"/>
  <c r="SK47" i="1"/>
  <c r="UY47" i="1" s="1"/>
  <c r="SR141" i="1"/>
  <c r="VF141" i="1" s="1"/>
  <c r="TD141" i="1"/>
  <c r="VR141" i="1" s="1"/>
  <c r="SN141" i="1"/>
  <c r="VB141" i="1" s="1"/>
  <c r="SZ141" i="1"/>
  <c r="VN141" i="1" s="1"/>
  <c r="TC140" i="1"/>
  <c r="VQ140" i="1" s="1"/>
  <c r="SI140" i="1"/>
  <c r="UW140" i="1" s="1"/>
  <c r="SQ140" i="1"/>
  <c r="VE140" i="1" s="1"/>
  <c r="SN201" i="1"/>
  <c r="VB201" i="1" s="1"/>
  <c r="TD201" i="1"/>
  <c r="VR201" i="1" s="1"/>
  <c r="SJ201" i="1"/>
  <c r="UX201" i="1" s="1"/>
  <c r="SZ201" i="1"/>
  <c r="VN201" i="1" s="1"/>
  <c r="SX48" i="1"/>
  <c r="VL48" i="1" s="1"/>
  <c r="SL48" i="1"/>
  <c r="UZ48" i="1" s="1"/>
  <c r="ST48" i="1"/>
  <c r="VH48" i="1" s="1"/>
  <c r="SH48" i="1"/>
  <c r="UV48" i="1" s="1"/>
  <c r="SM39" i="1"/>
  <c r="VA39" i="1" s="1"/>
  <c r="TC39" i="1"/>
  <c r="VQ39" i="1" s="1"/>
  <c r="SU39" i="1"/>
  <c r="VI39" i="1" s="1"/>
  <c r="SQ39" i="1"/>
  <c r="VE39" i="1" s="1"/>
  <c r="SY39" i="1"/>
  <c r="VM39" i="1" s="1"/>
  <c r="SO194" i="1"/>
  <c r="VC194" i="1" s="1"/>
  <c r="SK194" i="1"/>
  <c r="UY194" i="1" s="1"/>
  <c r="TE194" i="1"/>
  <c r="VS194" i="1" s="1"/>
  <c r="SS194" i="1"/>
  <c r="VG194" i="1" s="1"/>
  <c r="TA194" i="1"/>
  <c r="VO194" i="1" s="1"/>
  <c r="SK175" i="1"/>
  <c r="UY175" i="1" s="1"/>
  <c r="TA175" i="1"/>
  <c r="VO175" i="1" s="1"/>
  <c r="SY91" i="1"/>
  <c r="VM91" i="1" s="1"/>
  <c r="SM91" i="1"/>
  <c r="VA91" i="1" s="1"/>
  <c r="SQ27" i="1"/>
  <c r="VE27" i="1" s="1"/>
  <c r="SI27" i="1"/>
  <c r="UW27" i="1" s="1"/>
  <c r="TC27" i="1"/>
  <c r="VQ27" i="1" s="1"/>
  <c r="SJ81" i="1"/>
  <c r="UX81" i="1" s="1"/>
  <c r="SR81" i="1"/>
  <c r="VF81" i="1" s="1"/>
  <c r="SV81" i="1"/>
  <c r="VJ81" i="1" s="1"/>
  <c r="TD81" i="1"/>
  <c r="VR81" i="1" s="1"/>
  <c r="SO69" i="1"/>
  <c r="VC69" i="1" s="1"/>
  <c r="SK69" i="1"/>
  <c r="UY69" i="1" s="1"/>
  <c r="SS69" i="1"/>
  <c r="VG69" i="1" s="1"/>
  <c r="TE69" i="1"/>
  <c r="VS69" i="1" s="1"/>
  <c r="SW69" i="1"/>
  <c r="VK69" i="1" s="1"/>
  <c r="SJ209" i="1"/>
  <c r="UX209" i="1" s="1"/>
  <c r="SW194" i="1"/>
  <c r="VK194" i="1" s="1"/>
  <c r="SJ141" i="1"/>
  <c r="UX141" i="1" s="1"/>
  <c r="TA69" i="1"/>
  <c r="VO69" i="1" s="1"/>
  <c r="SM48" i="1"/>
  <c r="VA48" i="1" s="1"/>
  <c r="TC48" i="1"/>
  <c r="VQ48" i="1" s="1"/>
  <c r="TD64" i="1"/>
  <c r="VR64" i="1" s="1"/>
  <c r="SJ64" i="1"/>
  <c r="UX64" i="1" s="1"/>
  <c r="SR64" i="1"/>
  <c r="VF64" i="1" s="1"/>
  <c r="SV64" i="1"/>
  <c r="VJ64" i="1" s="1"/>
  <c r="SZ64" i="1"/>
  <c r="VN64" i="1" s="1"/>
  <c r="SN39" i="1"/>
  <c r="VB39" i="1" s="1"/>
  <c r="SV39" i="1"/>
  <c r="VJ39" i="1" s="1"/>
  <c r="TD39" i="1"/>
  <c r="VR39" i="1" s="1"/>
  <c r="SR39" i="1"/>
  <c r="VF39" i="1" s="1"/>
  <c r="SK45" i="1"/>
  <c r="UY45" i="1" s="1"/>
  <c r="SO45" i="1"/>
  <c r="VC45" i="1" s="1"/>
  <c r="SS91" i="1"/>
  <c r="VG91" i="1" s="1"/>
  <c r="SK91" i="1"/>
  <c r="UY91" i="1" s="1"/>
  <c r="TE91" i="1"/>
  <c r="VS91" i="1" s="1"/>
  <c r="SP48" i="1"/>
  <c r="VD48" i="1" s="1"/>
  <c r="SN209" i="1"/>
  <c r="VB209" i="1" s="1"/>
  <c r="SU102" i="1"/>
  <c r="VI102" i="1" s="1"/>
  <c r="SQ102" i="1"/>
  <c r="VE102" i="1" s="1"/>
  <c r="SY102" i="1"/>
  <c r="VM102" i="1" s="1"/>
  <c r="TD185" i="1"/>
  <c r="VR185" i="1" s="1"/>
  <c r="SN185" i="1"/>
  <c r="VB185" i="1" s="1"/>
  <c r="SM162" i="1"/>
  <c r="VA162" i="1" s="1"/>
  <c r="SY162" i="1"/>
  <c r="VM162" i="1" s="1"/>
  <c r="SW28" i="1"/>
  <c r="VK28" i="1" s="1"/>
  <c r="TE28" i="1"/>
  <c r="VS28" i="1" s="1"/>
  <c r="SL69" i="1"/>
  <c r="UZ69" i="1" s="1"/>
  <c r="SO178" i="1"/>
  <c r="VC178" i="1" s="1"/>
  <c r="SW178" i="1"/>
  <c r="VK178" i="1" s="1"/>
  <c r="SR201" i="1"/>
  <c r="VF201" i="1" s="1"/>
  <c r="SY27" i="1"/>
  <c r="VM27" i="1" s="1"/>
  <c r="SV201" i="1"/>
  <c r="VJ201" i="1" s="1"/>
  <c r="SN81" i="1"/>
  <c r="VB81" i="1" s="1"/>
  <c r="SS171" i="1"/>
  <c r="VG171" i="1" s="1"/>
  <c r="SO171" i="1"/>
  <c r="VC171" i="1" s="1"/>
  <c r="SX167" i="1"/>
  <c r="VL167" i="1" s="1"/>
  <c r="SL167" i="1"/>
  <c r="UZ167" i="1" s="1"/>
  <c r="SP167" i="1"/>
  <c r="VD167" i="1" s="1"/>
  <c r="SH167" i="1"/>
  <c r="UV167" i="1" s="1"/>
  <c r="ST167" i="1"/>
  <c r="VH167" i="1" s="1"/>
  <c r="TB167" i="1"/>
  <c r="VP167" i="1" s="1"/>
  <c r="SW209" i="1"/>
  <c r="VK209" i="1" s="1"/>
  <c r="TE209" i="1"/>
  <c r="VS209" i="1" s="1"/>
  <c r="SS209" i="1"/>
  <c r="VG209" i="1" s="1"/>
  <c r="TA209" i="1"/>
  <c r="VO209" i="1" s="1"/>
  <c r="SO209" i="1"/>
  <c r="VC209" i="1" s="1"/>
  <c r="SK209" i="1"/>
  <c r="UY209" i="1" s="1"/>
  <c r="ST173" i="1"/>
  <c r="VH173" i="1" s="1"/>
  <c r="SL173" i="1"/>
  <c r="UZ173" i="1" s="1"/>
  <c r="SH173" i="1"/>
  <c r="UV173" i="1" s="1"/>
  <c r="TD169" i="1"/>
  <c r="VR169" i="1" s="1"/>
  <c r="SM27" i="1"/>
  <c r="VA27" i="1" s="1"/>
  <c r="SQ91" i="1"/>
  <c r="VE91" i="1" s="1"/>
  <c r="ST114" i="1"/>
  <c r="VH114" i="1" s="1"/>
  <c r="SH74" i="1"/>
  <c r="UV74" i="1" s="1"/>
  <c r="TE47" i="1"/>
  <c r="VS47" i="1" s="1"/>
  <c r="SY140" i="1"/>
  <c r="VM140" i="1" s="1"/>
  <c r="SV141" i="1"/>
  <c r="VJ141" i="1" s="1"/>
  <c r="SK110" i="1"/>
  <c r="UY110" i="1" s="1"/>
  <c r="SW110" i="1"/>
  <c r="VK110" i="1" s="1"/>
  <c r="TA110" i="1"/>
  <c r="VO110" i="1" s="1"/>
  <c r="TD160" i="1"/>
  <c r="VR160" i="1" s="1"/>
  <c r="SV160" i="1"/>
  <c r="VJ160" i="1" s="1"/>
  <c r="SS64" i="1"/>
  <c r="VG64" i="1" s="1"/>
  <c r="SO64" i="1"/>
  <c r="VC64" i="1" s="1"/>
  <c r="TE64" i="1"/>
  <c r="VS64" i="1" s="1"/>
  <c r="SK64" i="1"/>
  <c r="UY64" i="1" s="1"/>
  <c r="SJ112" i="1"/>
  <c r="UX112" i="1" s="1"/>
  <c r="TD112" i="1"/>
  <c r="VR112" i="1" s="1"/>
  <c r="SZ112" i="1"/>
  <c r="VN112" i="1" s="1"/>
  <c r="SR112" i="1"/>
  <c r="VF112" i="1" s="1"/>
  <c r="SQ112" i="1"/>
  <c r="VE112" i="1" s="1"/>
  <c r="SI112" i="1"/>
  <c r="UW112" i="1" s="1"/>
  <c r="SY112" i="1"/>
  <c r="VM112" i="1" s="1"/>
  <c r="TC112" i="1"/>
  <c r="VQ112" i="1" s="1"/>
  <c r="SM112" i="1"/>
  <c r="VA112" i="1" s="1"/>
  <c r="SV209" i="1"/>
  <c r="VJ209" i="1" s="1"/>
  <c r="SJ69" i="1"/>
  <c r="UX69" i="1" s="1"/>
  <c r="TA82" i="1"/>
  <c r="VO82" i="1" s="1"/>
  <c r="SM69" i="1"/>
  <c r="VA69" i="1" s="1"/>
  <c r="SR79" i="1"/>
  <c r="VF79" i="1" s="1"/>
  <c r="SP162" i="1"/>
  <c r="VD162" i="1" s="1"/>
  <c r="QV104" i="1"/>
  <c r="SR104" i="1" s="1"/>
  <c r="VF104" i="1" s="1"/>
  <c r="SL102" i="1"/>
  <c r="UZ102" i="1" s="1"/>
  <c r="SS162" i="1"/>
  <c r="VG162" i="1" s="1"/>
  <c r="TA162" i="1"/>
  <c r="VO162" i="1" s="1"/>
  <c r="SW173" i="1"/>
  <c r="VK173" i="1" s="1"/>
  <c r="TA173" i="1"/>
  <c r="VO173" i="1" s="1"/>
  <c r="SS167" i="1"/>
  <c r="VG167" i="1" s="1"/>
  <c r="SQ69" i="1"/>
  <c r="VE69" i="1" s="1"/>
  <c r="SU64" i="1"/>
  <c r="VI64" i="1" s="1"/>
  <c r="SZ209" i="1"/>
  <c r="VN209" i="1" s="1"/>
  <c r="TE167" i="1"/>
  <c r="VS167" i="1" s="1"/>
  <c r="TD194" i="1"/>
  <c r="VR194" i="1" s="1"/>
  <c r="TC201" i="1"/>
  <c r="VQ201" i="1" s="1"/>
  <c r="SK74" i="1"/>
  <c r="UY74" i="1" s="1"/>
  <c r="SJ167" i="1"/>
  <c r="UX167" i="1" s="1"/>
  <c r="TA81" i="1"/>
  <c r="VO81" i="1" s="1"/>
  <c r="SY198" i="1"/>
  <c r="VM198" i="1" s="1"/>
  <c r="SO98" i="1"/>
  <c r="VC98" i="1" s="1"/>
  <c r="SO201" i="1"/>
  <c r="VC201" i="1" s="1"/>
  <c r="SW167" i="1"/>
  <c r="VK167" i="1" s="1"/>
  <c r="ST100" i="1"/>
  <c r="VH100" i="1" s="1"/>
  <c r="SW74" i="1"/>
  <c r="VK74" i="1" s="1"/>
  <c r="SK82" i="1"/>
  <c r="UY82" i="1" s="1"/>
  <c r="SW81" i="1"/>
  <c r="VK81" i="1" s="1"/>
  <c r="SS173" i="1"/>
  <c r="VG173" i="1" s="1"/>
  <c r="SX155" i="1"/>
  <c r="VL155" i="1" s="1"/>
  <c r="TE82" i="1"/>
  <c r="VS82" i="1" s="1"/>
  <c r="TA19" i="1"/>
  <c r="VO19" i="1" s="1"/>
  <c r="SS98" i="1"/>
  <c r="VG98" i="1" s="1"/>
  <c r="SK98" i="1"/>
  <c r="UY98" i="1" s="1"/>
  <c r="SW98" i="1"/>
  <c r="VK98" i="1" s="1"/>
  <c r="SU194" i="1"/>
  <c r="VI194" i="1" s="1"/>
  <c r="SS74" i="1"/>
  <c r="VG74" i="1" s="1"/>
  <c r="TE52" i="1"/>
  <c r="VS52" i="1" s="1"/>
  <c r="SY82" i="1"/>
  <c r="VM82" i="1" s="1"/>
  <c r="SM198" i="1"/>
  <c r="VA198" i="1" s="1"/>
  <c r="TE98" i="1"/>
  <c r="VS98" i="1" s="1"/>
  <c r="TE74" i="1"/>
  <c r="VS74" i="1" s="1"/>
  <c r="YT175" i="1"/>
  <c r="YT165" i="1"/>
  <c r="YT162" i="1"/>
  <c r="M9" i="6"/>
  <c r="YT80" i="1"/>
  <c r="SR100" i="1"/>
  <c r="VF100" i="1" s="1"/>
  <c r="YT129" i="1"/>
  <c r="YT172" i="1"/>
  <c r="SV162" i="1"/>
  <c r="VJ162" i="1" s="1"/>
  <c r="TE175" i="1"/>
  <c r="VS175" i="1" s="1"/>
  <c r="SL201" i="1"/>
  <c r="UZ201" i="1" s="1"/>
  <c r="SR132" i="1"/>
  <c r="VF132" i="1" s="1"/>
  <c r="YT109" i="1"/>
  <c r="YT199" i="1"/>
  <c r="YT205" i="1"/>
  <c r="YT211" i="1"/>
  <c r="YT194" i="1"/>
  <c r="YT184" i="1"/>
  <c r="YT87" i="1"/>
  <c r="YT49" i="1"/>
  <c r="YT65" i="1"/>
  <c r="YT144" i="1"/>
  <c r="YT125" i="1"/>
  <c r="YT210" i="1"/>
  <c r="YT81" i="1"/>
  <c r="YT208" i="1"/>
  <c r="SY28" i="1"/>
  <c r="VM28" i="1" s="1"/>
  <c r="SV28" i="1"/>
  <c r="VJ28" i="1" s="1"/>
  <c r="TB27" i="1"/>
  <c r="VP27" i="1" s="1"/>
  <c r="SP27" i="1"/>
  <c r="VD27" i="1" s="1"/>
  <c r="ST27" i="1"/>
  <c r="VH27" i="1" s="1"/>
  <c r="SX27" i="1"/>
  <c r="VL27" i="1" s="1"/>
  <c r="PY150" i="1"/>
  <c r="YM150" i="1"/>
  <c r="YT150" i="1" s="1"/>
  <c r="PY101" i="1"/>
  <c r="SI101" i="1" s="1"/>
  <c r="UW101" i="1" s="1"/>
  <c r="YM101" i="1"/>
  <c r="YT101" i="1" s="1"/>
  <c r="PX176" i="1"/>
  <c r="YL176" i="1"/>
  <c r="RT34" i="1"/>
  <c r="YL34" i="1"/>
  <c r="QW56" i="1"/>
  <c r="YM56" i="1"/>
  <c r="RU159" i="1"/>
  <c r="YM159" i="1"/>
  <c r="YT159" i="1" s="1"/>
  <c r="PA54" i="1"/>
  <c r="TB54" i="1" s="1"/>
  <c r="VP54" i="1" s="1"/>
  <c r="YM54" i="1"/>
  <c r="YT54" i="1" s="1"/>
  <c r="OZ61" i="1"/>
  <c r="SX61" i="1" s="1"/>
  <c r="VL61" i="1" s="1"/>
  <c r="YL61" i="1"/>
  <c r="YT61" i="1" s="1"/>
  <c r="RT187" i="1"/>
  <c r="TE187" i="1" s="1"/>
  <c r="VS187" i="1" s="1"/>
  <c r="YL187" i="1"/>
  <c r="YT187" i="1" s="1"/>
  <c r="RU37" i="1"/>
  <c r="TA37" i="1" s="1"/>
  <c r="VO37" i="1" s="1"/>
  <c r="YM37" i="1"/>
  <c r="YT37" i="1" s="1"/>
  <c r="PY170" i="1"/>
  <c r="YM170" i="1"/>
  <c r="YT170" i="1" s="1"/>
  <c r="SQ98" i="1"/>
  <c r="VE98" i="1" s="1"/>
  <c r="SM98" i="1"/>
  <c r="VA98" i="1" s="1"/>
  <c r="SY98" i="1"/>
  <c r="VM98" i="1" s="1"/>
  <c r="TC98" i="1"/>
  <c r="VQ98" i="1" s="1"/>
  <c r="SI98" i="1"/>
  <c r="UW98" i="1" s="1"/>
  <c r="SU98" i="1"/>
  <c r="VI98" i="1" s="1"/>
  <c r="SU99" i="1"/>
  <c r="VI99" i="1" s="1"/>
  <c r="TC99" i="1"/>
  <c r="VQ99" i="1" s="1"/>
  <c r="SQ99" i="1"/>
  <c r="VE99" i="1" s="1"/>
  <c r="SQ189" i="1"/>
  <c r="VE189" i="1" s="1"/>
  <c r="SM175" i="1"/>
  <c r="VA175" i="1" s="1"/>
  <c r="TB171" i="1"/>
  <c r="VP171" i="1" s="1"/>
  <c r="TE151" i="1"/>
  <c r="VS151" i="1" s="1"/>
  <c r="SP100" i="1"/>
  <c r="VD100" i="1" s="1"/>
  <c r="SZ28" i="1"/>
  <c r="VN28" i="1" s="1"/>
  <c r="SP185" i="1"/>
  <c r="VD185" i="1" s="1"/>
  <c r="SW113" i="1"/>
  <c r="VK113" i="1" s="1"/>
  <c r="SN171" i="1"/>
  <c r="VB171" i="1" s="1"/>
  <c r="TD143" i="1"/>
  <c r="VR143" i="1" s="1"/>
  <c r="TC143" i="1"/>
  <c r="VQ143" i="1" s="1"/>
  <c r="SR173" i="1"/>
  <c r="VF173" i="1" s="1"/>
  <c r="SO102" i="1"/>
  <c r="VC102" i="1" s="1"/>
  <c r="SN162" i="1"/>
  <c r="VB162" i="1" s="1"/>
  <c r="SJ162" i="1"/>
  <c r="UX162" i="1" s="1"/>
  <c r="SL108" i="1"/>
  <c r="UZ108" i="1" s="1"/>
  <c r="SP201" i="1"/>
  <c r="VD201" i="1" s="1"/>
  <c r="SS201" i="1"/>
  <c r="VG201" i="1" s="1"/>
  <c r="ST201" i="1"/>
  <c r="VH201" i="1" s="1"/>
  <c r="SH201" i="1"/>
  <c r="UV201" i="1" s="1"/>
  <c r="SN132" i="1"/>
  <c r="VB132" i="1" s="1"/>
  <c r="SY99" i="1"/>
  <c r="VM99" i="1" s="1"/>
  <c r="ST112" i="1"/>
  <c r="VH112" i="1" s="1"/>
  <c r="SM99" i="1"/>
  <c r="VA99" i="1" s="1"/>
  <c r="RU107" i="1"/>
  <c r="YM107" i="1"/>
  <c r="YT107" i="1" s="1"/>
  <c r="QV35" i="1"/>
  <c r="YL35" i="1"/>
  <c r="PY35" i="1"/>
  <c r="YM35" i="1"/>
  <c r="PX104" i="1"/>
  <c r="YL104" i="1"/>
  <c r="YT104" i="1" s="1"/>
  <c r="PY176" i="1"/>
  <c r="YM176" i="1"/>
  <c r="RU166" i="1"/>
  <c r="YM166" i="1"/>
  <c r="YT166" i="1" s="1"/>
  <c r="RU105" i="1"/>
  <c r="TE105" i="1" s="1"/>
  <c r="VS105" i="1" s="1"/>
  <c r="YM105" i="1"/>
  <c r="YT105" i="1" s="1"/>
  <c r="RU97" i="1"/>
  <c r="YM97" i="1"/>
  <c r="YT97" i="1" s="1"/>
  <c r="QW152" i="1"/>
  <c r="YM152" i="1"/>
  <c r="YT152" i="1" s="1"/>
  <c r="PY182" i="1"/>
  <c r="YM182" i="1"/>
  <c r="QV155" i="1"/>
  <c r="SV155" i="1" s="1"/>
  <c r="VJ155" i="1" s="1"/>
  <c r="YL155" i="1"/>
  <c r="YT155" i="1" s="1"/>
  <c r="PY46" i="1"/>
  <c r="YM46" i="1"/>
  <c r="YT46" i="1" s="1"/>
  <c r="QV56" i="1"/>
  <c r="SJ56" i="1" s="1"/>
  <c r="UX56" i="1" s="1"/>
  <c r="YL56" i="1"/>
  <c r="QW120" i="1"/>
  <c r="YM120" i="1"/>
  <c r="YT120" i="1" s="1"/>
  <c r="QW146" i="1"/>
  <c r="YM146" i="1"/>
  <c r="YT146" i="1" s="1"/>
  <c r="OZ174" i="1"/>
  <c r="YL174" i="1"/>
  <c r="QW34" i="1"/>
  <c r="YM34" i="1"/>
  <c r="PA90" i="1"/>
  <c r="YM90" i="1"/>
  <c r="QV60" i="1"/>
  <c r="SN60" i="1" s="1"/>
  <c r="VB60" i="1" s="1"/>
  <c r="YL60" i="1"/>
  <c r="YT60" i="1" s="1"/>
  <c r="OZ33" i="1"/>
  <c r="SH33" i="1" s="1"/>
  <c r="UV33" i="1" s="1"/>
  <c r="YL33" i="1"/>
  <c r="YT33" i="1" s="1"/>
  <c r="SO52" i="1"/>
  <c r="VC52" i="1" s="1"/>
  <c r="SI82" i="1"/>
  <c r="UW82" i="1" s="1"/>
  <c r="TC198" i="1"/>
  <c r="VQ198" i="1" s="1"/>
  <c r="SH112" i="1"/>
  <c r="UV112" i="1" s="1"/>
  <c r="SK99" i="1"/>
  <c r="UY99" i="1" s="1"/>
  <c r="TE99" i="1"/>
  <c r="VS99" i="1" s="1"/>
  <c r="SS99" i="1"/>
  <c r="VG99" i="1" s="1"/>
  <c r="SO99" i="1"/>
  <c r="VC99" i="1" s="1"/>
  <c r="SX94" i="1"/>
  <c r="VL94" i="1" s="1"/>
  <c r="SL94" i="1"/>
  <c r="UZ94" i="1" s="1"/>
  <c r="SQ19" i="1"/>
  <c r="VE19" i="1" s="1"/>
  <c r="SU19" i="1"/>
  <c r="VI19" i="1" s="1"/>
  <c r="PA86" i="1"/>
  <c r="SX86" i="1" s="1"/>
  <c r="VL86" i="1" s="1"/>
  <c r="YM86" i="1"/>
  <c r="YT86" i="1" s="1"/>
  <c r="RU42" i="1"/>
  <c r="YM42" i="1"/>
  <c r="YT42" i="1" s="1"/>
  <c r="PY130" i="1"/>
  <c r="YM130" i="1"/>
  <c r="YT130" i="1" s="1"/>
  <c r="RU186" i="1"/>
  <c r="YM186" i="1"/>
  <c r="YT186" i="1" s="1"/>
  <c r="PY121" i="1"/>
  <c r="YM121" i="1"/>
  <c r="PA38" i="1"/>
  <c r="YM38" i="1"/>
  <c r="YT38" i="1" s="1"/>
  <c r="SS151" i="1"/>
  <c r="VG151" i="1" s="1"/>
  <c r="TA59" i="1"/>
  <c r="VO59" i="1" s="1"/>
  <c r="SK59" i="1"/>
  <c r="UY59" i="1" s="1"/>
  <c r="SX171" i="1"/>
  <c r="VL171" i="1" s="1"/>
  <c r="SI100" i="1"/>
  <c r="UW100" i="1" s="1"/>
  <c r="SS126" i="1"/>
  <c r="VG126" i="1" s="1"/>
  <c r="SI189" i="1"/>
  <c r="UW189" i="1" s="1"/>
  <c r="SU175" i="1"/>
  <c r="VI175" i="1" s="1"/>
  <c r="SK126" i="1"/>
  <c r="UY126" i="1" s="1"/>
  <c r="TC100" i="1"/>
  <c r="VQ100" i="1" s="1"/>
  <c r="SW126" i="1"/>
  <c r="VK126" i="1" s="1"/>
  <c r="TC189" i="1"/>
  <c r="VQ189" i="1" s="1"/>
  <c r="SY175" i="1"/>
  <c r="VM175" i="1" s="1"/>
  <c r="SM17" i="1"/>
  <c r="VA17" i="1" s="1"/>
  <c r="SQ100" i="1"/>
  <c r="VE100" i="1" s="1"/>
  <c r="TC175" i="1"/>
  <c r="VQ175" i="1" s="1"/>
  <c r="SL171" i="1"/>
  <c r="UZ171" i="1" s="1"/>
  <c r="SW102" i="1"/>
  <c r="VK102" i="1" s="1"/>
  <c r="SK102" i="1"/>
  <c r="UY102" i="1" s="1"/>
  <c r="TD162" i="1"/>
  <c r="VR162" i="1" s="1"/>
  <c r="SR162" i="1"/>
  <c r="VF162" i="1" s="1"/>
  <c r="SX108" i="1"/>
  <c r="VL108" i="1" s="1"/>
  <c r="QW38" i="1"/>
  <c r="PY186" i="1"/>
  <c r="TB112" i="1"/>
  <c r="VP112" i="1" s="1"/>
  <c r="TD132" i="1"/>
  <c r="VR132" i="1" s="1"/>
  <c r="SX201" i="1"/>
  <c r="VL201" i="1" s="1"/>
  <c r="SJ132" i="1"/>
  <c r="UX132" i="1" s="1"/>
  <c r="SW201" i="1"/>
  <c r="VK201" i="1" s="1"/>
  <c r="SL112" i="1"/>
  <c r="UZ112" i="1" s="1"/>
  <c r="QV117" i="1"/>
  <c r="YL117" i="1"/>
  <c r="PY72" i="1"/>
  <c r="YM72" i="1"/>
  <c r="YT72" i="1" s="1"/>
  <c r="PX89" i="1"/>
  <c r="YL89" i="1"/>
  <c r="PX84" i="1"/>
  <c r="SY84" i="1" s="1"/>
  <c r="VM84" i="1" s="1"/>
  <c r="YL84" i="1"/>
  <c r="YT84" i="1" s="1"/>
  <c r="RU163" i="1"/>
  <c r="YM163" i="1"/>
  <c r="YT163" i="1" s="1"/>
  <c r="RU134" i="1"/>
  <c r="YM134" i="1"/>
  <c r="YT134" i="1" s="1"/>
  <c r="PA196" i="1"/>
  <c r="YM196" i="1"/>
  <c r="YT196" i="1" s="1"/>
  <c r="QV90" i="1"/>
  <c r="YL90" i="1"/>
  <c r="PA174" i="1"/>
  <c r="SL174" i="1" s="1"/>
  <c r="UZ174" i="1" s="1"/>
  <c r="YM174" i="1"/>
  <c r="QW116" i="1"/>
  <c r="YM116" i="1"/>
  <c r="YT116" i="1" s="1"/>
  <c r="PX121" i="1"/>
  <c r="YL121" i="1"/>
  <c r="PY62" i="1"/>
  <c r="YM62" i="1"/>
  <c r="YT62" i="1" s="1"/>
  <c r="PY93" i="1"/>
  <c r="YM93" i="1"/>
  <c r="YT93" i="1" s="1"/>
  <c r="QV25" i="1"/>
  <c r="SZ25" i="1" s="1"/>
  <c r="VN25" i="1" s="1"/>
  <c r="YL25" i="1"/>
  <c r="YT25" i="1" s="1"/>
  <c r="PX182" i="1"/>
  <c r="SQ182" i="1" s="1"/>
  <c r="VE182" i="1" s="1"/>
  <c r="YL182" i="1"/>
  <c r="YT182" i="1" s="1"/>
  <c r="QW124" i="1"/>
  <c r="YM124" i="1"/>
  <c r="YT124" i="1" s="1"/>
  <c r="PY117" i="1"/>
  <c r="YM117" i="1"/>
  <c r="YT117" i="1" s="1"/>
  <c r="QW68" i="1"/>
  <c r="YM68" i="1"/>
  <c r="YT68" i="1" s="1"/>
  <c r="PA89" i="1"/>
  <c r="YM89" i="1"/>
  <c r="YT89" i="1" s="1"/>
  <c r="PX92" i="1"/>
  <c r="SU92" i="1" s="1"/>
  <c r="VI92" i="1" s="1"/>
  <c r="YL92" i="1"/>
  <c r="YT92" i="1" s="1"/>
  <c r="SS52" i="1"/>
  <c r="VG52" i="1" s="1"/>
  <c r="SI198" i="1"/>
  <c r="UW198" i="1" s="1"/>
  <c r="TD114" i="1"/>
  <c r="VR114" i="1" s="1"/>
  <c r="SN114" i="1"/>
  <c r="VB114" i="1" s="1"/>
  <c r="SN74" i="1"/>
  <c r="VB74" i="1" s="1"/>
  <c r="SJ74" i="1"/>
  <c r="UX74" i="1" s="1"/>
  <c r="SV74" i="1"/>
  <c r="VJ74" i="1" s="1"/>
  <c r="SH47" i="1"/>
  <c r="UV47" i="1" s="1"/>
  <c r="SP47" i="1"/>
  <c r="VD47" i="1" s="1"/>
  <c r="TB47" i="1"/>
  <c r="VP47" i="1" s="1"/>
  <c r="SK140" i="1"/>
  <c r="UY140" i="1" s="1"/>
  <c r="TA140" i="1"/>
  <c r="VO140" i="1" s="1"/>
  <c r="SQ178" i="1"/>
  <c r="VE178" i="1" s="1"/>
  <c r="SX119" i="1"/>
  <c r="VL119" i="1" s="1"/>
  <c r="SH119" i="1"/>
  <c r="UV119" i="1" s="1"/>
  <c r="SQ175" i="1"/>
  <c r="VE175" i="1" s="1"/>
  <c r="SP171" i="1"/>
  <c r="VD171" i="1" s="1"/>
  <c r="TE102" i="1"/>
  <c r="VS102" i="1" s="1"/>
  <c r="ST108" i="1"/>
  <c r="VH108" i="1" s="1"/>
  <c r="TA201" i="1"/>
  <c r="VO201" i="1" s="1"/>
  <c r="SM82" i="1"/>
  <c r="VA82" i="1" s="1"/>
  <c r="SQ82" i="1"/>
  <c r="VE82" i="1" s="1"/>
  <c r="SI99" i="1"/>
  <c r="UW99" i="1" s="1"/>
  <c r="SZ132" i="1"/>
  <c r="VN132" i="1" s="1"/>
  <c r="SQ198" i="1"/>
  <c r="VE198" i="1" s="1"/>
  <c r="TA52" i="1"/>
  <c r="VO52" i="1" s="1"/>
  <c r="SU82" i="1"/>
  <c r="VI82" i="1" s="1"/>
  <c r="SX69" i="1"/>
  <c r="VL69" i="1" s="1"/>
  <c r="TB69" i="1"/>
  <c r="VP69" i="1" s="1"/>
  <c r="ST69" i="1"/>
  <c r="VH69" i="1" s="1"/>
  <c r="SH114" i="1"/>
  <c r="UV114" i="1" s="1"/>
  <c r="TB114" i="1"/>
  <c r="VP114" i="1" s="1"/>
  <c r="SL114" i="1"/>
  <c r="UZ114" i="1" s="1"/>
  <c r="SU140" i="1"/>
  <c r="VI140" i="1" s="1"/>
  <c r="SM140" i="1"/>
  <c r="VA140" i="1" s="1"/>
  <c r="SU91" i="1"/>
  <c r="VI91" i="1" s="1"/>
  <c r="SI91" i="1"/>
  <c r="UW91" i="1" s="1"/>
  <c r="SP19" i="1"/>
  <c r="VD19" i="1" s="1"/>
  <c r="SL19" i="1"/>
  <c r="UZ19" i="1" s="1"/>
  <c r="ST19" i="1"/>
  <c r="VH19" i="1" s="1"/>
  <c r="SN19" i="1"/>
  <c r="VB19" i="1" s="1"/>
  <c r="SV19" i="1"/>
  <c r="VJ19" i="1" s="1"/>
  <c r="SJ19" i="1"/>
  <c r="UX19" i="1" s="1"/>
  <c r="TD19" i="1"/>
  <c r="VR19" i="1" s="1"/>
  <c r="SZ19" i="1"/>
  <c r="VN19" i="1" s="1"/>
  <c r="TB209" i="1"/>
  <c r="VP209" i="1" s="1"/>
  <c r="TA151" i="1"/>
  <c r="VO151" i="1" s="1"/>
  <c r="SW59" i="1"/>
  <c r="VK59" i="1" s="1"/>
  <c r="SU100" i="1"/>
  <c r="VI100" i="1" s="1"/>
  <c r="SU189" i="1"/>
  <c r="VI189" i="1" s="1"/>
  <c r="SN173" i="1"/>
  <c r="VB173" i="1" s="1"/>
  <c r="SV173" i="1"/>
  <c r="VJ173" i="1" s="1"/>
  <c r="PA56" i="1"/>
  <c r="SH52" i="1"/>
  <c r="UV52" i="1" s="1"/>
  <c r="TB52" i="1"/>
  <c r="VP52" i="1" s="1"/>
  <c r="TA119" i="1"/>
  <c r="VO119" i="1" s="1"/>
  <c r="SN175" i="1"/>
  <c r="VB175" i="1" s="1"/>
  <c r="TE126" i="1"/>
  <c r="VS126" i="1" s="1"/>
  <c r="TC164" i="1"/>
  <c r="VQ164" i="1" s="1"/>
  <c r="TD173" i="1"/>
  <c r="VR173" i="1" s="1"/>
  <c r="SJ173" i="1"/>
  <c r="UX173" i="1" s="1"/>
  <c r="SK201" i="1"/>
  <c r="UY201" i="1" s="1"/>
  <c r="SO59" i="1"/>
  <c r="VC59" i="1" s="1"/>
  <c r="SZ175" i="1"/>
  <c r="VN175" i="1" s="1"/>
  <c r="SO151" i="1"/>
  <c r="VC151" i="1" s="1"/>
  <c r="SM164" i="1"/>
  <c r="VA164" i="1" s="1"/>
  <c r="OZ176" i="1"/>
  <c r="TA39" i="1"/>
  <c r="VO39" i="1" s="1"/>
  <c r="TE201" i="1"/>
  <c r="VS201" i="1" s="1"/>
  <c r="SN52" i="1"/>
  <c r="VB52" i="1" s="1"/>
  <c r="TD52" i="1"/>
  <c r="VR52" i="1" s="1"/>
  <c r="SV52" i="1"/>
  <c r="VJ52" i="1" s="1"/>
  <c r="SJ52" i="1"/>
  <c r="UX52" i="1" s="1"/>
  <c r="SZ52" i="1"/>
  <c r="VN52" i="1" s="1"/>
  <c r="SL52" i="1"/>
  <c r="UZ52" i="1" s="1"/>
  <c r="ST52" i="1"/>
  <c r="VH52" i="1" s="1"/>
  <c r="SY167" i="1"/>
  <c r="VM167" i="1" s="1"/>
  <c r="SI167" i="1"/>
  <c r="UW167" i="1" s="1"/>
  <c r="SU167" i="1"/>
  <c r="VI167" i="1" s="1"/>
  <c r="SM167" i="1"/>
  <c r="VA167" i="1" s="1"/>
  <c r="TC167" i="1"/>
  <c r="VQ167" i="1" s="1"/>
  <c r="SV178" i="1"/>
  <c r="VJ178" i="1" s="1"/>
  <c r="SU119" i="1"/>
  <c r="VI119" i="1" s="1"/>
  <c r="SR175" i="1"/>
  <c r="VF175" i="1" s="1"/>
  <c r="SZ178" i="1"/>
  <c r="VN178" i="1" s="1"/>
  <c r="TC119" i="1"/>
  <c r="VQ119" i="1" s="1"/>
  <c r="SQ164" i="1"/>
  <c r="VE164" i="1" s="1"/>
  <c r="PX187" i="1"/>
  <c r="SY187" i="1" s="1"/>
  <c r="VM187" i="1" s="1"/>
  <c r="PY42" i="1"/>
  <c r="QW86" i="1"/>
  <c r="TD86" i="1" s="1"/>
  <c r="VR86" i="1" s="1"/>
  <c r="PA159" i="1"/>
  <c r="PA101" i="1"/>
  <c r="SX101" i="1" s="1"/>
  <c r="VL101" i="1" s="1"/>
  <c r="SQ81" i="1"/>
  <c r="VE81" i="1" s="1"/>
  <c r="SQ194" i="1"/>
  <c r="VE194" i="1" s="1"/>
  <c r="SY119" i="1"/>
  <c r="VM119" i="1" s="1"/>
  <c r="TD178" i="1"/>
  <c r="VR178" i="1" s="1"/>
  <c r="TD175" i="1"/>
  <c r="VR175" i="1" s="1"/>
  <c r="RT61" i="1"/>
  <c r="TE61" i="1" s="1"/>
  <c r="VS61" i="1" s="1"/>
  <c r="QW130" i="1"/>
  <c r="SX209" i="1"/>
  <c r="VL209" i="1" s="1"/>
  <c r="OZ34" i="1"/>
  <c r="QW54" i="1"/>
  <c r="SR54" i="1" s="1"/>
  <c r="VF54" i="1" s="1"/>
  <c r="PA121" i="1"/>
  <c r="ST121" i="1" s="1"/>
  <c r="VH121" i="1" s="1"/>
  <c r="PA150" i="1"/>
  <c r="QW170" i="1"/>
  <c r="PA37" i="1"/>
  <c r="SP37" i="1" s="1"/>
  <c r="VD37" i="1" s="1"/>
  <c r="SI194" i="1"/>
  <c r="UW194" i="1" s="1"/>
  <c r="SR167" i="1"/>
  <c r="VF167" i="1" s="1"/>
  <c r="SV167" i="1"/>
  <c r="VJ167" i="1" s="1"/>
  <c r="SK25" i="1"/>
  <c r="UY25" i="1" s="1"/>
  <c r="SZ119" i="1"/>
  <c r="VN119" i="1" s="1"/>
  <c r="SJ104" i="1"/>
  <c r="UX104" i="1" s="1"/>
  <c r="SI17" i="1"/>
  <c r="UW17" i="1" s="1"/>
  <c r="SU17" i="1"/>
  <c r="VI17" i="1" s="1"/>
  <c r="TC17" i="1"/>
  <c r="VQ17" i="1" s="1"/>
  <c r="TB175" i="1"/>
  <c r="VP175" i="1" s="1"/>
  <c r="OZ25" i="1"/>
  <c r="SL25" i="1" s="1"/>
  <c r="UZ25" i="1" s="1"/>
  <c r="RT84" i="1"/>
  <c r="RT92" i="1"/>
  <c r="TE92" i="1" s="1"/>
  <c r="VS92" i="1" s="1"/>
  <c r="SJ164" i="1"/>
  <c r="UX164" i="1" s="1"/>
  <c r="RT89" i="1"/>
  <c r="QW89" i="1"/>
  <c r="SV89" i="1" s="1"/>
  <c r="VJ89" i="1" s="1"/>
  <c r="PA68" i="1"/>
  <c r="OZ90" i="1"/>
  <c r="ST90" i="1" s="1"/>
  <c r="VH90" i="1" s="1"/>
  <c r="RU72" i="1"/>
  <c r="RU62" i="1"/>
  <c r="RU93" i="1"/>
  <c r="QW174" i="1"/>
  <c r="PA134" i="1"/>
  <c r="RU117" i="1"/>
  <c r="TE117" i="1" s="1"/>
  <c r="VS117" i="1" s="1"/>
  <c r="OZ182" i="1"/>
  <c r="SH182" i="1" s="1"/>
  <c r="UV182" i="1" s="1"/>
  <c r="RU116" i="1"/>
  <c r="PX117" i="1"/>
  <c r="SM117" i="1" s="1"/>
  <c r="VA117" i="1" s="1"/>
  <c r="QV121" i="1"/>
  <c r="QW163" i="1"/>
  <c r="PA124" i="1"/>
  <c r="PY196" i="1"/>
  <c r="SJ194" i="1"/>
  <c r="UX194" i="1" s="1"/>
  <c r="SZ194" i="1"/>
  <c r="VN194" i="1" s="1"/>
  <c r="SH209" i="1"/>
  <c r="UV209" i="1" s="1"/>
  <c r="SH194" i="1"/>
  <c r="UV194" i="1" s="1"/>
  <c r="SX194" i="1"/>
  <c r="VL194" i="1" s="1"/>
  <c r="SL209" i="1"/>
  <c r="UZ209" i="1" s="1"/>
  <c r="ST209" i="1"/>
  <c r="VH209" i="1" s="1"/>
  <c r="TA25" i="1"/>
  <c r="VO25" i="1" s="1"/>
  <c r="SJ119" i="1"/>
  <c r="UX119" i="1" s="1"/>
  <c r="SR92" i="1"/>
  <c r="VF92" i="1" s="1"/>
  <c r="SZ92" i="1"/>
  <c r="VN92" i="1" s="1"/>
  <c r="TD119" i="1"/>
  <c r="VR119" i="1" s="1"/>
  <c r="PX25" i="1"/>
  <c r="SM25" i="1" s="1"/>
  <c r="VA25" i="1" s="1"/>
  <c r="OZ84" i="1"/>
  <c r="TB84" i="1" s="1"/>
  <c r="VP84" i="1" s="1"/>
  <c r="OZ92" i="1"/>
  <c r="SL92" i="1" s="1"/>
  <c r="UZ92" i="1" s="1"/>
  <c r="SR164" i="1"/>
  <c r="VF164" i="1" s="1"/>
  <c r="SV164" i="1"/>
  <c r="VJ164" i="1" s="1"/>
  <c r="OZ89" i="1"/>
  <c r="RU89" i="1"/>
  <c r="PY68" i="1"/>
  <c r="PX90" i="1"/>
  <c r="SQ90" i="1" s="1"/>
  <c r="VE90" i="1" s="1"/>
  <c r="PA72" i="1"/>
  <c r="PA62" i="1"/>
  <c r="PA93" i="1"/>
  <c r="RU174" i="1"/>
  <c r="SK174" i="1" s="1"/>
  <c r="UY174" i="1" s="1"/>
  <c r="SP155" i="1"/>
  <c r="VD155" i="1" s="1"/>
  <c r="PY134" i="1"/>
  <c r="PA117" i="1"/>
  <c r="RT182" i="1"/>
  <c r="PY116" i="1"/>
  <c r="OZ117" i="1"/>
  <c r="RT121" i="1"/>
  <c r="PA163" i="1"/>
  <c r="SP163" i="1" s="1"/>
  <c r="VD163" i="1" s="1"/>
  <c r="PY124" i="1"/>
  <c r="QW196" i="1"/>
  <c r="SP209" i="1"/>
  <c r="VD209" i="1" s="1"/>
  <c r="ST194" i="1"/>
  <c r="VH194" i="1" s="1"/>
  <c r="TA27" i="1"/>
  <c r="VO27" i="1" s="1"/>
  <c r="SQ17" i="1"/>
  <c r="VE17" i="1" s="1"/>
  <c r="SS25" i="1"/>
  <c r="VG25" i="1" s="1"/>
  <c r="SI178" i="1"/>
  <c r="UW178" i="1" s="1"/>
  <c r="SV84" i="1"/>
  <c r="VJ84" i="1" s="1"/>
  <c r="SN119" i="1"/>
  <c r="VB119" i="1" s="1"/>
  <c r="SN84" i="1"/>
  <c r="VB84" i="1" s="1"/>
  <c r="SZ33" i="1"/>
  <c r="VN33" i="1" s="1"/>
  <c r="SN164" i="1"/>
  <c r="VB164" i="1" s="1"/>
  <c r="SS27" i="1"/>
  <c r="VG27" i="1" s="1"/>
  <c r="SM182" i="1"/>
  <c r="VA182" i="1" s="1"/>
  <c r="SZ155" i="1"/>
  <c r="VN155" i="1" s="1"/>
  <c r="SX174" i="1"/>
  <c r="VL174" i="1" s="1"/>
  <c r="SH174" i="1"/>
  <c r="UV174" i="1" s="1"/>
  <c r="SU104" i="1"/>
  <c r="VI104" i="1" s="1"/>
  <c r="SY104" i="1"/>
  <c r="VM104" i="1" s="1"/>
  <c r="SI104" i="1"/>
  <c r="UW104" i="1" s="1"/>
  <c r="SM104" i="1"/>
  <c r="VA104" i="1" s="1"/>
  <c r="TC104" i="1"/>
  <c r="VQ104" i="1" s="1"/>
  <c r="SQ104" i="1"/>
  <c r="VE104" i="1" s="1"/>
  <c r="ST178" i="1"/>
  <c r="VH178" i="1" s="1"/>
  <c r="PX33" i="1"/>
  <c r="SI33" i="1" s="1"/>
  <c r="UW33" i="1" s="1"/>
  <c r="SY164" i="1"/>
  <c r="VM164" i="1" s="1"/>
  <c r="OZ104" i="1"/>
  <c r="SL104" i="1" s="1"/>
  <c r="UZ104" i="1" s="1"/>
  <c r="PX60" i="1"/>
  <c r="SY60" i="1" s="1"/>
  <c r="VM60" i="1" s="1"/>
  <c r="RU46" i="1"/>
  <c r="QW90" i="1"/>
  <c r="PA34" i="1"/>
  <c r="RT35" i="1"/>
  <c r="PA35" i="1"/>
  <c r="SX35" i="1" s="1"/>
  <c r="VL35" i="1" s="1"/>
  <c r="PX56" i="1"/>
  <c r="PY97" i="1"/>
  <c r="PA120" i="1"/>
  <c r="RT155" i="1"/>
  <c r="TE155" i="1" s="1"/>
  <c r="VS155" i="1" s="1"/>
  <c r="PX174" i="1"/>
  <c r="SQ174" i="1" s="1"/>
  <c r="VE174" i="1" s="1"/>
  <c r="QW182" i="1"/>
  <c r="SN182" i="1" s="1"/>
  <c r="VB182" i="1" s="1"/>
  <c r="PY166" i="1"/>
  <c r="PY107" i="1"/>
  <c r="PA176" i="1"/>
  <c r="PY146" i="1"/>
  <c r="PY105" i="1"/>
  <c r="SY105" i="1" s="1"/>
  <c r="VM105" i="1" s="1"/>
  <c r="SW39" i="1"/>
  <c r="VK39" i="1" s="1"/>
  <c r="SQ209" i="1"/>
  <c r="VE209" i="1" s="1"/>
  <c r="SN198" i="1"/>
  <c r="VB198" i="1" s="1"/>
  <c r="SL64" i="1"/>
  <c r="UZ64" i="1" s="1"/>
  <c r="SK94" i="1"/>
  <c r="UY94" i="1" s="1"/>
  <c r="SY209" i="1"/>
  <c r="VM209" i="1" s="1"/>
  <c r="SZ198" i="1"/>
  <c r="VN198" i="1" s="1"/>
  <c r="SJ198" i="1"/>
  <c r="UX198" i="1" s="1"/>
  <c r="TB64" i="1"/>
  <c r="VP64" i="1" s="1"/>
  <c r="SU209" i="1"/>
  <c r="VI209" i="1" s="1"/>
  <c r="SY48" i="1"/>
  <c r="VM48" i="1" s="1"/>
  <c r="SI48" i="1"/>
  <c r="UW48" i="1" s="1"/>
  <c r="SU48" i="1"/>
  <c r="VI48" i="1" s="1"/>
  <c r="SH81" i="1"/>
  <c r="UV81" i="1" s="1"/>
  <c r="SX81" i="1"/>
  <c r="VL81" i="1" s="1"/>
  <c r="SP81" i="1"/>
  <c r="VD81" i="1" s="1"/>
  <c r="SL81" i="1"/>
  <c r="UZ81" i="1" s="1"/>
  <c r="ST81" i="1"/>
  <c r="VH81" i="1" s="1"/>
  <c r="SO91" i="1"/>
  <c r="VC91" i="1" s="1"/>
  <c r="SW91" i="1"/>
  <c r="VK91" i="1" s="1"/>
  <c r="SY194" i="1"/>
  <c r="VM194" i="1" s="1"/>
  <c r="TC194" i="1"/>
  <c r="VQ194" i="1" s="1"/>
  <c r="SM194" i="1"/>
  <c r="VA194" i="1" s="1"/>
  <c r="TA104" i="1"/>
  <c r="VO104" i="1" s="1"/>
  <c r="SN33" i="1"/>
  <c r="VB33" i="1" s="1"/>
  <c r="SH178" i="1"/>
  <c r="UV178" i="1" s="1"/>
  <c r="SL155" i="1"/>
  <c r="UZ155" i="1" s="1"/>
  <c r="SL178" i="1"/>
  <c r="UZ178" i="1" s="1"/>
  <c r="SI164" i="1"/>
  <c r="UW164" i="1" s="1"/>
  <c r="OZ60" i="1"/>
  <c r="SP60" i="1" s="1"/>
  <c r="VD60" i="1" s="1"/>
  <c r="PA46" i="1"/>
  <c r="RU90" i="1"/>
  <c r="SS90" i="1" s="1"/>
  <c r="VG90" i="1" s="1"/>
  <c r="RU34" i="1"/>
  <c r="PX35" i="1"/>
  <c r="RU35" i="1"/>
  <c r="OZ56" i="1"/>
  <c r="ST56" i="1" s="1"/>
  <c r="VH56" i="1" s="1"/>
  <c r="QW97" i="1"/>
  <c r="PY120" i="1"/>
  <c r="PX155" i="1"/>
  <c r="TC155" i="1" s="1"/>
  <c r="VQ155" i="1" s="1"/>
  <c r="QV174" i="1"/>
  <c r="RU182" i="1"/>
  <c r="QW166" i="1"/>
  <c r="QW107" i="1"/>
  <c r="RU176" i="1"/>
  <c r="RU146" i="1"/>
  <c r="QW105" i="1"/>
  <c r="SR105" i="1" s="1"/>
  <c r="VF105" i="1" s="1"/>
  <c r="SK39" i="1"/>
  <c r="UY39" i="1" s="1"/>
  <c r="SS39" i="1"/>
  <c r="VG39" i="1" s="1"/>
  <c r="SX64" i="1"/>
  <c r="VL64" i="1" s="1"/>
  <c r="PY152" i="1"/>
  <c r="TE94" i="1"/>
  <c r="VS94" i="1" s="1"/>
  <c r="TD198" i="1"/>
  <c r="VR198" i="1" s="1"/>
  <c r="SM209" i="1"/>
  <c r="VA209" i="1" s="1"/>
  <c r="TC209" i="1"/>
  <c r="VQ209" i="1" s="1"/>
  <c r="SS94" i="1"/>
  <c r="VG94" i="1" s="1"/>
  <c r="SK19" i="1"/>
  <c r="UY19" i="1" s="1"/>
  <c r="SO19" i="1"/>
  <c r="VC19" i="1" s="1"/>
  <c r="SW19" i="1"/>
  <c r="VK19" i="1" s="1"/>
  <c r="SV194" i="1"/>
  <c r="VJ194" i="1" s="1"/>
  <c r="SN194" i="1"/>
  <c r="VB194" i="1" s="1"/>
  <c r="SL194" i="1"/>
  <c r="UZ194" i="1" s="1"/>
  <c r="TB194" i="1"/>
  <c r="VP194" i="1" s="1"/>
  <c r="SK27" i="1"/>
  <c r="UY27" i="1" s="1"/>
  <c r="SW27" i="1"/>
  <c r="VK27" i="1" s="1"/>
  <c r="SH155" i="1"/>
  <c r="UV155" i="1" s="1"/>
  <c r="SR17" i="1"/>
  <c r="VF17" i="1" s="1"/>
  <c r="SK119" i="1"/>
  <c r="UY119" i="1" s="1"/>
  <c r="SK104" i="1"/>
  <c r="UY104" i="1" s="1"/>
  <c r="TE39" i="1"/>
  <c r="VS39" i="1" s="1"/>
  <c r="SR198" i="1"/>
  <c r="VF198" i="1" s="1"/>
  <c r="SO94" i="1"/>
  <c r="VC94" i="1" s="1"/>
  <c r="SH64" i="1"/>
  <c r="UV64" i="1" s="1"/>
  <c r="SW94" i="1"/>
  <c r="VK94" i="1" s="1"/>
  <c r="SL91" i="1"/>
  <c r="UZ91" i="1" s="1"/>
  <c r="ST91" i="1"/>
  <c r="VH91" i="1" s="1"/>
  <c r="SW37" i="1"/>
  <c r="VK37" i="1" s="1"/>
  <c r="OZ187" i="1"/>
  <c r="QW42" i="1"/>
  <c r="QV61" i="1"/>
  <c r="SN61" i="1" s="1"/>
  <c r="VB61" i="1" s="1"/>
  <c r="PX34" i="1"/>
  <c r="TC34" i="1" s="1"/>
  <c r="VQ34" i="1" s="1"/>
  <c r="PY54" i="1"/>
  <c r="SM54" i="1" s="1"/>
  <c r="VA54" i="1" s="1"/>
  <c r="RU56" i="1"/>
  <c r="TA56" i="1" s="1"/>
  <c r="VO56" i="1" s="1"/>
  <c r="PY86" i="1"/>
  <c r="SI86" i="1" s="1"/>
  <c r="UW86" i="1" s="1"/>
  <c r="RU38" i="1"/>
  <c r="PY159" i="1"/>
  <c r="QW101" i="1"/>
  <c r="TD101" i="1" s="1"/>
  <c r="VR101" i="1" s="1"/>
  <c r="RU121" i="1"/>
  <c r="RU150" i="1"/>
  <c r="PA186" i="1"/>
  <c r="RU130" i="1"/>
  <c r="RT176" i="1"/>
  <c r="RU170" i="1"/>
  <c r="SM81" i="1"/>
  <c r="VA81" i="1" s="1"/>
  <c r="SN104" i="1"/>
  <c r="VB104" i="1" s="1"/>
  <c r="TD84" i="1"/>
  <c r="VR84" i="1" s="1"/>
  <c r="TA178" i="1"/>
  <c r="VO178" i="1" s="1"/>
  <c r="QV187" i="1"/>
  <c r="SN187" i="1" s="1"/>
  <c r="VB187" i="1" s="1"/>
  <c r="PA42" i="1"/>
  <c r="PX61" i="1"/>
  <c r="SU61" i="1" s="1"/>
  <c r="VI61" i="1" s="1"/>
  <c r="QV34" i="1"/>
  <c r="RU54" i="1"/>
  <c r="TA54" i="1" s="1"/>
  <c r="VO54" i="1" s="1"/>
  <c r="PY56" i="1"/>
  <c r="RU86" i="1"/>
  <c r="SO86" i="1" s="1"/>
  <c r="VC86" i="1" s="1"/>
  <c r="PY38" i="1"/>
  <c r="QW159" i="1"/>
  <c r="RU101" i="1"/>
  <c r="SW101" i="1" s="1"/>
  <c r="VK101" i="1" s="1"/>
  <c r="QW121" i="1"/>
  <c r="SN121" i="1" s="1"/>
  <c r="VB121" i="1" s="1"/>
  <c r="QW150" i="1"/>
  <c r="QW186" i="1"/>
  <c r="PA130" i="1"/>
  <c r="QV176" i="1"/>
  <c r="TD176" i="1" s="1"/>
  <c r="VR176" i="1" s="1"/>
  <c r="PA170" i="1"/>
  <c r="SY81" i="1"/>
  <c r="VM81" i="1" s="1"/>
  <c r="SI81" i="1"/>
  <c r="UW81" i="1" s="1"/>
  <c r="TC81" i="1"/>
  <c r="VQ81" i="1" s="1"/>
  <c r="PA41" i="1"/>
  <c r="PY41" i="1"/>
  <c r="QW41" i="1"/>
  <c r="RU41" i="1"/>
  <c r="RU152" i="1"/>
  <c r="PA152" i="1"/>
  <c r="QW208" i="1"/>
  <c r="PY208" i="1"/>
  <c r="PA208" i="1"/>
  <c r="RU208" i="1"/>
  <c r="QW37" i="1"/>
  <c r="PY37" i="1"/>
  <c r="TD104" i="1"/>
  <c r="VR104" i="1" s="1"/>
  <c r="SV119" i="1"/>
  <c r="VJ119" i="1" s="1"/>
  <c r="SV104" i="1"/>
  <c r="VJ104" i="1" s="1"/>
  <c r="ST174" i="1"/>
  <c r="VH174" i="1" s="1"/>
  <c r="SY182" i="1"/>
  <c r="VM182" i="1" s="1"/>
  <c r="TE178" i="1"/>
  <c r="VS178" i="1" s="1"/>
  <c r="TD92" i="1"/>
  <c r="VR92" i="1" s="1"/>
  <c r="TB17" i="1"/>
  <c r="VP17" i="1" s="1"/>
  <c r="SN92" i="1"/>
  <c r="VB92" i="1" s="1"/>
  <c r="SU178" i="1"/>
  <c r="VI178" i="1" s="1"/>
  <c r="TB155" i="1"/>
  <c r="VP155" i="1" s="1"/>
  <c r="TB174" i="1"/>
  <c r="VP174" i="1" s="1"/>
  <c r="SW104" i="1"/>
  <c r="VK104" i="1" s="1"/>
  <c r="SS119" i="1"/>
  <c r="VG119" i="1" s="1"/>
  <c r="SS104" i="1"/>
  <c r="VG104" i="1" s="1"/>
  <c r="ST182" i="1"/>
  <c r="VH182" i="1" s="1"/>
  <c r="SR33" i="1"/>
  <c r="VF33" i="1" s="1"/>
  <c r="SO119" i="1"/>
  <c r="VC119" i="1" s="1"/>
  <c r="SO104" i="1"/>
  <c r="VC104" i="1" s="1"/>
  <c r="SW119" i="1"/>
  <c r="VK119" i="1" s="1"/>
  <c r="ST155" i="1"/>
  <c r="VH155" i="1" s="1"/>
  <c r="TB178" i="1"/>
  <c r="VP178" i="1" s="1"/>
  <c r="SU182" i="1"/>
  <c r="VI182" i="1" s="1"/>
  <c r="SW17" i="1"/>
  <c r="VK17" i="1" s="1"/>
  <c r="SS17" i="1"/>
  <c r="VG17" i="1" s="1"/>
  <c r="TE17" i="1"/>
  <c r="VS17" i="1" s="1"/>
  <c r="SO17" i="1"/>
  <c r="VC17" i="1" s="1"/>
  <c r="TC178" i="1"/>
  <c r="VQ178" i="1" s="1"/>
  <c r="SM178" i="1"/>
  <c r="VA178" i="1" s="1"/>
  <c r="SP174" i="1"/>
  <c r="VD174" i="1" s="1"/>
  <c r="SI182" i="1"/>
  <c r="UW182" i="1" s="1"/>
  <c r="SL55" i="1"/>
  <c r="UZ55" i="1" s="1"/>
  <c r="SH55" i="1"/>
  <c r="UV55" i="1" s="1"/>
  <c r="SY55" i="1"/>
  <c r="VM55" i="1" s="1"/>
  <c r="TC55" i="1"/>
  <c r="VQ55" i="1" s="1"/>
  <c r="SI55" i="1"/>
  <c r="UW55" i="1" s="1"/>
  <c r="SQ55" i="1"/>
  <c r="VE55" i="1" s="1"/>
  <c r="SJ33" i="1"/>
  <c r="UX33" i="1" s="1"/>
  <c r="SP17" i="1"/>
  <c r="VD17" i="1" s="1"/>
  <c r="ST17" i="1"/>
  <c r="VH17" i="1" s="1"/>
  <c r="SH17" i="1"/>
  <c r="UV17" i="1" s="1"/>
  <c r="UO13" i="1"/>
  <c r="SA11" i="1" s="1"/>
  <c r="E18" i="4" s="1"/>
  <c r="RV13" i="1"/>
  <c r="D5" i="4" s="1"/>
  <c r="J5" i="4" s="1"/>
  <c r="D19" i="3" s="1"/>
  <c r="UJ17" i="1"/>
  <c r="UJ13" i="1" s="1"/>
  <c r="RV11" i="1" s="1"/>
  <c r="D16" i="4" s="1"/>
  <c r="J16" i="4" s="1"/>
  <c r="D73" i="3" s="1"/>
  <c r="RW13" i="1"/>
  <c r="E5" i="4" s="1"/>
  <c r="UK17" i="1"/>
  <c r="UK13" i="1" s="1"/>
  <c r="RW11" i="1" s="1"/>
  <c r="E16" i="4" s="1"/>
  <c r="UR13" i="1"/>
  <c r="SD11" i="1" s="1"/>
  <c r="D20" i="4" s="1"/>
  <c r="J20" i="4" s="1"/>
  <c r="I73" i="3" s="1"/>
  <c r="UN13" i="1"/>
  <c r="RZ11" i="1" s="1"/>
  <c r="D18" i="4" s="1"/>
  <c r="J18" i="4" s="1"/>
  <c r="G73" i="3" s="1"/>
  <c r="UQ13" i="1"/>
  <c r="SC11" i="1" s="1"/>
  <c r="E19" i="4" s="1"/>
  <c r="UT13" i="1"/>
  <c r="SF11" i="1" s="1"/>
  <c r="D21" i="4" s="1"/>
  <c r="J21" i="4" s="1"/>
  <c r="C73" i="3" s="1"/>
  <c r="UM13" i="1"/>
  <c r="RY11" i="1" s="1"/>
  <c r="E17" i="4" s="1"/>
  <c r="US13" i="1"/>
  <c r="SE11" i="1" s="1"/>
  <c r="E20" i="4" s="1"/>
  <c r="UP13" i="1"/>
  <c r="SB11" i="1" s="1"/>
  <c r="D19" i="4" s="1"/>
  <c r="J19" i="4" s="1"/>
  <c r="H73" i="3" s="1"/>
  <c r="UU13" i="1"/>
  <c r="SG11" i="1" s="1"/>
  <c r="E21" i="4" s="1"/>
  <c r="UL13" i="1"/>
  <c r="RX11" i="1" s="1"/>
  <c r="D17" i="4" s="1"/>
  <c r="J17" i="4" s="1"/>
  <c r="E73" i="3" s="1"/>
  <c r="ST119" i="1"/>
  <c r="VH119" i="1" s="1"/>
  <c r="SL119" i="1"/>
  <c r="UZ119" i="1" s="1"/>
  <c r="SP119" i="1"/>
  <c r="VD119" i="1" s="1"/>
  <c r="SW55" i="1"/>
  <c r="VK55" i="1" s="1"/>
  <c r="TD55" i="1"/>
  <c r="VR55" i="1" s="1"/>
  <c r="SS111" i="1"/>
  <c r="VG111" i="1" s="1"/>
  <c r="SK111" i="1"/>
  <c r="UY111" i="1" s="1"/>
  <c r="TA111" i="1"/>
  <c r="VO111" i="1" s="1"/>
  <c r="SW111" i="1"/>
  <c r="VK111" i="1" s="1"/>
  <c r="SO111" i="1"/>
  <c r="VC111" i="1" s="1"/>
  <c r="TE111" i="1"/>
  <c r="VS111" i="1" s="1"/>
  <c r="SJ117" i="1"/>
  <c r="UX117" i="1" s="1"/>
  <c r="SV117" i="1"/>
  <c r="VJ117" i="1" s="1"/>
  <c r="SN117" i="1"/>
  <c r="VB117" i="1" s="1"/>
  <c r="SR117" i="1"/>
  <c r="VF117" i="1" s="1"/>
  <c r="SZ117" i="1"/>
  <c r="VN117" i="1" s="1"/>
  <c r="TD117" i="1"/>
  <c r="VR117" i="1" s="1"/>
  <c r="SJ92" i="1"/>
  <c r="UX92" i="1" s="1"/>
  <c r="SX55" i="1"/>
  <c r="VL55" i="1" s="1"/>
  <c r="ST111" i="1"/>
  <c r="VH111" i="1" s="1"/>
  <c r="SP111" i="1"/>
  <c r="VD111" i="1" s="1"/>
  <c r="SH111" i="1"/>
  <c r="UV111" i="1" s="1"/>
  <c r="SX111" i="1"/>
  <c r="VL111" i="1" s="1"/>
  <c r="TB111" i="1"/>
  <c r="VP111" i="1" s="1"/>
  <c r="SL111" i="1"/>
  <c r="UZ111" i="1" s="1"/>
  <c r="RT159" i="1"/>
  <c r="QV159" i="1"/>
  <c r="PX159" i="1"/>
  <c r="OZ159" i="1"/>
  <c r="RT186" i="1"/>
  <c r="QV186" i="1"/>
  <c r="PX186" i="1"/>
  <c r="OZ186" i="1"/>
  <c r="PX199" i="1"/>
  <c r="OZ199" i="1"/>
  <c r="RT199" i="1"/>
  <c r="QV199" i="1"/>
  <c r="PX146" i="1"/>
  <c r="OZ146" i="1"/>
  <c r="RT146" i="1"/>
  <c r="QV146" i="1"/>
  <c r="SQ163" i="1"/>
  <c r="VE163" i="1" s="1"/>
  <c r="SI163" i="1"/>
  <c r="UW163" i="1" s="1"/>
  <c r="SM163" i="1"/>
  <c r="VA163" i="1" s="1"/>
  <c r="SY163" i="1"/>
  <c r="VM163" i="1" s="1"/>
  <c r="TC163" i="1"/>
  <c r="VQ163" i="1" s="1"/>
  <c r="SU163" i="1"/>
  <c r="VI163" i="1" s="1"/>
  <c r="PX205" i="1"/>
  <c r="OZ205" i="1"/>
  <c r="RT205" i="1"/>
  <c r="QV205" i="1"/>
  <c r="QV166" i="1"/>
  <c r="PX166" i="1"/>
  <c r="RT166" i="1"/>
  <c r="OZ166" i="1"/>
  <c r="TB55" i="1"/>
  <c r="VP55" i="1" s="1"/>
  <c r="SP55" i="1"/>
  <c r="VD55" i="1" s="1"/>
  <c r="SQ111" i="1"/>
  <c r="VE111" i="1" s="1"/>
  <c r="TC111" i="1"/>
  <c r="VQ111" i="1" s="1"/>
  <c r="SU111" i="1"/>
  <c r="VI111" i="1" s="1"/>
  <c r="SI111" i="1"/>
  <c r="UW111" i="1" s="1"/>
  <c r="SY111" i="1"/>
  <c r="VM111" i="1" s="1"/>
  <c r="SM111" i="1"/>
  <c r="VA111" i="1" s="1"/>
  <c r="TE163" i="1"/>
  <c r="VS163" i="1" s="1"/>
  <c r="SW163" i="1"/>
  <c r="VK163" i="1" s="1"/>
  <c r="SS163" i="1"/>
  <c r="VG163" i="1" s="1"/>
  <c r="SK163" i="1"/>
  <c r="UY163" i="1" s="1"/>
  <c r="SO163" i="1"/>
  <c r="VC163" i="1" s="1"/>
  <c r="TA163" i="1"/>
  <c r="VO163" i="1" s="1"/>
  <c r="SP101" i="1"/>
  <c r="VD101" i="1" s="1"/>
  <c r="QV150" i="1"/>
  <c r="PX150" i="1"/>
  <c r="OZ150" i="1"/>
  <c r="RT150" i="1"/>
  <c r="QV109" i="1"/>
  <c r="PX109" i="1"/>
  <c r="OZ109" i="1"/>
  <c r="RT109" i="1"/>
  <c r="SW105" i="1"/>
  <c r="VK105" i="1" s="1"/>
  <c r="TD33" i="1"/>
  <c r="VR33" i="1" s="1"/>
  <c r="QV210" i="1"/>
  <c r="PX210" i="1"/>
  <c r="RT210" i="1"/>
  <c r="OZ210" i="1"/>
  <c r="PX116" i="1"/>
  <c r="OZ116" i="1"/>
  <c r="RT116" i="1"/>
  <c r="QV116" i="1"/>
  <c r="OZ124" i="1"/>
  <c r="RT124" i="1"/>
  <c r="QV124" i="1"/>
  <c r="PX124" i="1"/>
  <c r="SN111" i="1"/>
  <c r="VB111" i="1" s="1"/>
  <c r="TD111" i="1"/>
  <c r="VR111" i="1" s="1"/>
  <c r="SZ111" i="1"/>
  <c r="VN111" i="1" s="1"/>
  <c r="SV111" i="1"/>
  <c r="VJ111" i="1" s="1"/>
  <c r="SR111" i="1"/>
  <c r="VF111" i="1" s="1"/>
  <c r="SJ111" i="1"/>
  <c r="UX111" i="1" s="1"/>
  <c r="RT165" i="1"/>
  <c r="QV165" i="1"/>
  <c r="PX165" i="1"/>
  <c r="OZ165" i="1"/>
  <c r="PX130" i="1"/>
  <c r="OZ130" i="1"/>
  <c r="RT130" i="1"/>
  <c r="QV130" i="1"/>
  <c r="OZ120" i="1"/>
  <c r="RT120" i="1"/>
  <c r="QV120" i="1"/>
  <c r="PX120" i="1"/>
  <c r="PX107" i="1"/>
  <c r="OZ107" i="1"/>
  <c r="RT107" i="1"/>
  <c r="QV107" i="1"/>
  <c r="PX134" i="1"/>
  <c r="OZ134" i="1"/>
  <c r="RT134" i="1"/>
  <c r="QV134" i="1"/>
  <c r="QV196" i="1"/>
  <c r="PX196" i="1"/>
  <c r="RT196" i="1"/>
  <c r="OZ196" i="1"/>
  <c r="TB105" i="1"/>
  <c r="VP105" i="1" s="1"/>
  <c r="SP105" i="1"/>
  <c r="VD105" i="1" s="1"/>
  <c r="ST105" i="1"/>
  <c r="VH105" i="1" s="1"/>
  <c r="SL105" i="1"/>
  <c r="UZ105" i="1" s="1"/>
  <c r="SH105" i="1"/>
  <c r="UV105" i="1" s="1"/>
  <c r="SX105" i="1"/>
  <c r="VL105" i="1" s="1"/>
  <c r="OZ170" i="1"/>
  <c r="RT170" i="1"/>
  <c r="QV170" i="1"/>
  <c r="PX170" i="1"/>
  <c r="SV55" i="1"/>
  <c r="VJ55" i="1" s="1"/>
  <c r="SL17" i="1"/>
  <c r="UZ17" i="1" s="1"/>
  <c r="SR55" i="1"/>
  <c r="VF55" i="1" s="1"/>
  <c r="SZ55" i="1"/>
  <c r="VN55" i="1" s="1"/>
  <c r="SN55" i="1"/>
  <c r="VB55" i="1" s="1"/>
  <c r="TE25" i="1"/>
  <c r="VS25" i="1" s="1"/>
  <c r="SJ17" i="1"/>
  <c r="UX17" i="1" s="1"/>
  <c r="SV17" i="1"/>
  <c r="VJ17" i="1" s="1"/>
  <c r="SN17" i="1"/>
  <c r="VB17" i="1" s="1"/>
  <c r="SW25" i="1"/>
  <c r="VK25" i="1" s="1"/>
  <c r="SZ17" i="1"/>
  <c r="VN17" i="1" s="1"/>
  <c r="SI89" i="1"/>
  <c r="UW89" i="1" s="1"/>
  <c r="SQ89" i="1"/>
  <c r="VE89" i="1" s="1"/>
  <c r="SY89" i="1"/>
  <c r="VM89" i="1" s="1"/>
  <c r="SU89" i="1"/>
  <c r="VI89" i="1" s="1"/>
  <c r="SM89" i="1"/>
  <c r="VA89" i="1" s="1"/>
  <c r="TC89" i="1"/>
  <c r="VQ89" i="1" s="1"/>
  <c r="RT65" i="1"/>
  <c r="QV65" i="1"/>
  <c r="OZ65" i="1"/>
  <c r="PX65" i="1"/>
  <c r="RT80" i="1"/>
  <c r="QV80" i="1"/>
  <c r="PX80" i="1"/>
  <c r="OZ80" i="1"/>
  <c r="SZ54" i="1"/>
  <c r="VN54" i="1" s="1"/>
  <c r="SL89" i="1"/>
  <c r="UZ89" i="1" s="1"/>
  <c r="SR35" i="1"/>
  <c r="VF35" i="1" s="1"/>
  <c r="SV35" i="1"/>
  <c r="VJ35" i="1" s="1"/>
  <c r="TD35" i="1"/>
  <c r="VR35" i="1" s="1"/>
  <c r="SN35" i="1"/>
  <c r="VB35" i="1" s="1"/>
  <c r="SZ35" i="1"/>
  <c r="VN35" i="1" s="1"/>
  <c r="SJ35" i="1"/>
  <c r="UX35" i="1" s="1"/>
  <c r="OZ72" i="1"/>
  <c r="RT72" i="1"/>
  <c r="QV72" i="1"/>
  <c r="PX72" i="1"/>
  <c r="SW54" i="1"/>
  <c r="VK54" i="1" s="1"/>
  <c r="RT38" i="1"/>
  <c r="OZ38" i="1"/>
  <c r="PX38" i="1"/>
  <c r="QV38" i="1"/>
  <c r="PX93" i="1"/>
  <c r="OZ93" i="1"/>
  <c r="RT93" i="1"/>
  <c r="QV93" i="1"/>
  <c r="QV62" i="1"/>
  <c r="OZ62" i="1"/>
  <c r="PX62" i="1"/>
  <c r="RT62" i="1"/>
  <c r="OZ97" i="1"/>
  <c r="RT97" i="1"/>
  <c r="QV97" i="1"/>
  <c r="PX97" i="1"/>
  <c r="TB86" i="1"/>
  <c r="VP86" i="1" s="1"/>
  <c r="ST86" i="1"/>
  <c r="VH86" i="1" s="1"/>
  <c r="SL86" i="1"/>
  <c r="UZ86" i="1" s="1"/>
  <c r="SY35" i="1"/>
  <c r="VM35" i="1" s="1"/>
  <c r="RT68" i="1"/>
  <c r="QV68" i="1"/>
  <c r="PX68" i="1"/>
  <c r="OZ68" i="1"/>
  <c r="TA61" i="1"/>
  <c r="VO61" i="1" s="1"/>
  <c r="RT46" i="1"/>
  <c r="QV46" i="1"/>
  <c r="OZ46" i="1"/>
  <c r="PX46" i="1"/>
  <c r="QV42" i="1"/>
  <c r="RT42" i="1"/>
  <c r="PX42" i="1"/>
  <c r="OZ42" i="1"/>
  <c r="SV33" i="1"/>
  <c r="VJ33" i="1" s="1"/>
  <c r="SK55" i="1"/>
  <c r="UY55" i="1" s="1"/>
  <c r="SS55" i="1"/>
  <c r="VG55" i="1" s="1"/>
  <c r="TA55" i="1"/>
  <c r="VO55" i="1" s="1"/>
  <c r="SO55" i="1"/>
  <c r="VC55" i="1" s="1"/>
  <c r="D12" i="3"/>
  <c r="SP211" i="1"/>
  <c r="VD211" i="1" s="1"/>
  <c r="ST211" i="1"/>
  <c r="VH211" i="1" s="1"/>
  <c r="SL211" i="1"/>
  <c r="UZ211" i="1" s="1"/>
  <c r="SH211" i="1"/>
  <c r="UV211" i="1" s="1"/>
  <c r="TB211" i="1"/>
  <c r="VP211" i="1" s="1"/>
  <c r="SX211" i="1"/>
  <c r="VL211" i="1" s="1"/>
  <c r="SK106" i="1"/>
  <c r="UY106" i="1" s="1"/>
  <c r="SS106" i="1"/>
  <c r="VG106" i="1" s="1"/>
  <c r="SO106" i="1"/>
  <c r="VC106" i="1" s="1"/>
  <c r="TA106" i="1"/>
  <c r="VO106" i="1" s="1"/>
  <c r="TE106" i="1"/>
  <c r="VS106" i="1" s="1"/>
  <c r="SW106" i="1"/>
  <c r="VK106" i="1" s="1"/>
  <c r="SS157" i="1"/>
  <c r="VG157" i="1" s="1"/>
  <c r="SW157" i="1"/>
  <c r="VK157" i="1" s="1"/>
  <c r="TE157" i="1"/>
  <c r="VS157" i="1" s="1"/>
  <c r="TA157" i="1"/>
  <c r="VO157" i="1" s="1"/>
  <c r="SK157" i="1"/>
  <c r="UY157" i="1" s="1"/>
  <c r="SO157" i="1"/>
  <c r="VC157" i="1" s="1"/>
  <c r="ST83" i="1"/>
  <c r="VH83" i="1" s="1"/>
  <c r="SL83" i="1"/>
  <c r="UZ83" i="1" s="1"/>
  <c r="SH83" i="1"/>
  <c r="UV83" i="1" s="1"/>
  <c r="SX83" i="1"/>
  <c r="VL83" i="1" s="1"/>
  <c r="SP83" i="1"/>
  <c r="VD83" i="1" s="1"/>
  <c r="TB83" i="1"/>
  <c r="VP83" i="1" s="1"/>
  <c r="RT197" i="1"/>
  <c r="QV197" i="1"/>
  <c r="PX197" i="1"/>
  <c r="OZ197" i="1"/>
  <c r="RT153" i="1"/>
  <c r="QV153" i="1"/>
  <c r="PX153" i="1"/>
  <c r="OZ153" i="1"/>
  <c r="RT195" i="1"/>
  <c r="QV195" i="1"/>
  <c r="PX195" i="1"/>
  <c r="OZ195" i="1"/>
  <c r="RT136" i="1"/>
  <c r="QV136" i="1"/>
  <c r="PX136" i="1"/>
  <c r="OZ136" i="1"/>
  <c r="RT144" i="1"/>
  <c r="QV144" i="1"/>
  <c r="PX144" i="1"/>
  <c r="OZ144" i="1"/>
  <c r="SI211" i="1"/>
  <c r="UW211" i="1" s="1"/>
  <c r="SY211" i="1"/>
  <c r="VM211" i="1" s="1"/>
  <c r="TC211" i="1"/>
  <c r="VQ211" i="1" s="1"/>
  <c r="SU211" i="1"/>
  <c r="VI211" i="1" s="1"/>
  <c r="SM211" i="1"/>
  <c r="VA211" i="1" s="1"/>
  <c r="SQ211" i="1"/>
  <c r="VE211" i="1" s="1"/>
  <c r="ST106" i="1"/>
  <c r="VH106" i="1" s="1"/>
  <c r="SX106" i="1"/>
  <c r="VL106" i="1" s="1"/>
  <c r="SP106" i="1"/>
  <c r="VD106" i="1" s="1"/>
  <c r="SH106" i="1"/>
  <c r="UV106" i="1" s="1"/>
  <c r="TB106" i="1"/>
  <c r="VP106" i="1" s="1"/>
  <c r="SL106" i="1"/>
  <c r="UZ106" i="1" s="1"/>
  <c r="ST157" i="1"/>
  <c r="VH157" i="1" s="1"/>
  <c r="SH157" i="1"/>
  <c r="UV157" i="1" s="1"/>
  <c r="SX157" i="1"/>
  <c r="VL157" i="1" s="1"/>
  <c r="SL157" i="1"/>
  <c r="UZ157" i="1" s="1"/>
  <c r="TB157" i="1"/>
  <c r="VP157" i="1" s="1"/>
  <c r="SP157" i="1"/>
  <c r="VD157" i="1" s="1"/>
  <c r="SM83" i="1"/>
  <c r="VA83" i="1" s="1"/>
  <c r="TC83" i="1"/>
  <c r="VQ83" i="1" s="1"/>
  <c r="SU83" i="1"/>
  <c r="VI83" i="1" s="1"/>
  <c r="SI83" i="1"/>
  <c r="UW83" i="1" s="1"/>
  <c r="SY83" i="1"/>
  <c r="VM83" i="1" s="1"/>
  <c r="SQ83" i="1"/>
  <c r="VE83" i="1" s="1"/>
  <c r="RT96" i="1"/>
  <c r="QV96" i="1"/>
  <c r="PX96" i="1"/>
  <c r="OZ96" i="1"/>
  <c r="RT168" i="1"/>
  <c r="QV168" i="1"/>
  <c r="PX168" i="1"/>
  <c r="OZ168" i="1"/>
  <c r="RT202" i="1"/>
  <c r="QV202" i="1"/>
  <c r="PX202" i="1"/>
  <c r="OZ202" i="1"/>
  <c r="RT158" i="1"/>
  <c r="QV158" i="1"/>
  <c r="PX158" i="1"/>
  <c r="OZ158" i="1"/>
  <c r="RT192" i="1"/>
  <c r="QV192" i="1"/>
  <c r="PX192" i="1"/>
  <c r="OZ192" i="1"/>
  <c r="RT53" i="1"/>
  <c r="QV53" i="1"/>
  <c r="OZ53" i="1"/>
  <c r="PX53" i="1"/>
  <c r="RT184" i="1"/>
  <c r="QV184" i="1"/>
  <c r="PX184" i="1"/>
  <c r="OZ184" i="1"/>
  <c r="RT148" i="1"/>
  <c r="QV148" i="1"/>
  <c r="PX148" i="1"/>
  <c r="OZ148" i="1"/>
  <c r="TD211" i="1"/>
  <c r="VR211" i="1" s="1"/>
  <c r="SN211" i="1"/>
  <c r="VB211" i="1" s="1"/>
  <c r="SJ211" i="1"/>
  <c r="UX211" i="1" s="1"/>
  <c r="SR211" i="1"/>
  <c r="VF211" i="1" s="1"/>
  <c r="SZ211" i="1"/>
  <c r="VN211" i="1" s="1"/>
  <c r="SV211" i="1"/>
  <c r="VJ211" i="1" s="1"/>
  <c r="TC106" i="1"/>
  <c r="VQ106" i="1" s="1"/>
  <c r="SU106" i="1"/>
  <c r="VI106" i="1" s="1"/>
  <c r="SQ106" i="1"/>
  <c r="VE106" i="1" s="1"/>
  <c r="SI106" i="1"/>
  <c r="UW106" i="1" s="1"/>
  <c r="SM106" i="1"/>
  <c r="VA106" i="1" s="1"/>
  <c r="SY106" i="1"/>
  <c r="VM106" i="1" s="1"/>
  <c r="SQ157" i="1"/>
  <c r="VE157" i="1" s="1"/>
  <c r="SU157" i="1"/>
  <c r="VI157" i="1" s="1"/>
  <c r="SI157" i="1"/>
  <c r="UW157" i="1" s="1"/>
  <c r="SM157" i="1"/>
  <c r="VA157" i="1" s="1"/>
  <c r="TC157" i="1"/>
  <c r="VQ157" i="1" s="1"/>
  <c r="SY157" i="1"/>
  <c r="VM157" i="1" s="1"/>
  <c r="RT129" i="1"/>
  <c r="QV129" i="1"/>
  <c r="PX129" i="1"/>
  <c r="OZ129" i="1"/>
  <c r="TD83" i="1"/>
  <c r="VR83" i="1" s="1"/>
  <c r="SR83" i="1"/>
  <c r="VF83" i="1" s="1"/>
  <c r="SN83" i="1"/>
  <c r="VB83" i="1" s="1"/>
  <c r="SV83" i="1"/>
  <c r="VJ83" i="1" s="1"/>
  <c r="SJ83" i="1"/>
  <c r="UX83" i="1" s="1"/>
  <c r="SZ83" i="1"/>
  <c r="VN83" i="1" s="1"/>
  <c r="TD60" i="1"/>
  <c r="VR60" i="1" s="1"/>
  <c r="SV60" i="1"/>
  <c r="VJ60" i="1" s="1"/>
  <c r="RT152" i="1"/>
  <c r="QV152" i="1"/>
  <c r="PX152" i="1"/>
  <c r="OZ152" i="1"/>
  <c r="RT125" i="1"/>
  <c r="QV125" i="1"/>
  <c r="PX125" i="1"/>
  <c r="OZ125" i="1"/>
  <c r="RT172" i="1"/>
  <c r="QV172" i="1"/>
  <c r="PX172" i="1"/>
  <c r="OZ172" i="1"/>
  <c r="RT154" i="1"/>
  <c r="QV154" i="1"/>
  <c r="PX154" i="1"/>
  <c r="OZ154" i="1"/>
  <c r="RT57" i="1"/>
  <c r="QV57" i="1"/>
  <c r="OZ57" i="1"/>
  <c r="PX57" i="1"/>
  <c r="RT49" i="1"/>
  <c r="QV49" i="1"/>
  <c r="OZ49" i="1"/>
  <c r="PX49" i="1"/>
  <c r="SW211" i="1"/>
  <c r="VK211" i="1" s="1"/>
  <c r="SS211" i="1"/>
  <c r="VG211" i="1" s="1"/>
  <c r="TA211" i="1"/>
  <c r="VO211" i="1" s="1"/>
  <c r="TE211" i="1"/>
  <c r="VS211" i="1" s="1"/>
  <c r="SO211" i="1"/>
  <c r="VC211" i="1" s="1"/>
  <c r="SK211" i="1"/>
  <c r="UY211" i="1" s="1"/>
  <c r="TD106" i="1"/>
  <c r="VR106" i="1" s="1"/>
  <c r="SZ106" i="1"/>
  <c r="VN106" i="1" s="1"/>
  <c r="SN106" i="1"/>
  <c r="VB106" i="1" s="1"/>
  <c r="SJ106" i="1"/>
  <c r="UX106" i="1" s="1"/>
  <c r="SR106" i="1"/>
  <c r="VF106" i="1" s="1"/>
  <c r="SV106" i="1"/>
  <c r="VJ106" i="1" s="1"/>
  <c r="SR157" i="1"/>
  <c r="VF157" i="1" s="1"/>
  <c r="TD157" i="1"/>
  <c r="VR157" i="1" s="1"/>
  <c r="SJ157" i="1"/>
  <c r="UX157" i="1" s="1"/>
  <c r="SZ157" i="1"/>
  <c r="VN157" i="1" s="1"/>
  <c r="SN157" i="1"/>
  <c r="VB157" i="1" s="1"/>
  <c r="SV157" i="1"/>
  <c r="VJ157" i="1" s="1"/>
  <c r="SK83" i="1"/>
  <c r="UY83" i="1" s="1"/>
  <c r="TA83" i="1"/>
  <c r="VO83" i="1" s="1"/>
  <c r="SS83" i="1"/>
  <c r="VG83" i="1" s="1"/>
  <c r="TE83" i="1"/>
  <c r="VS83" i="1" s="1"/>
  <c r="SO83" i="1"/>
  <c r="VC83" i="1" s="1"/>
  <c r="SW83" i="1"/>
  <c r="VK83" i="1" s="1"/>
  <c r="TA60" i="1"/>
  <c r="VO60" i="1" s="1"/>
  <c r="SS60" i="1"/>
  <c r="VG60" i="1" s="1"/>
  <c r="SW60" i="1"/>
  <c r="VK60" i="1" s="1"/>
  <c r="TE60" i="1"/>
  <c r="VS60" i="1" s="1"/>
  <c r="SK60" i="1"/>
  <c r="UY60" i="1" s="1"/>
  <c r="SO60" i="1"/>
  <c r="VC60" i="1" s="1"/>
  <c r="SS31" i="1"/>
  <c r="VG31" i="1" s="1"/>
  <c r="SW31" i="1"/>
  <c r="VK31" i="1" s="1"/>
  <c r="SK31" i="1"/>
  <c r="UY31" i="1" s="1"/>
  <c r="TA31" i="1"/>
  <c r="VO31" i="1" s="1"/>
  <c r="TE31" i="1"/>
  <c r="VS31" i="1" s="1"/>
  <c r="SO31" i="1"/>
  <c r="VC31" i="1" s="1"/>
  <c r="RT21" i="1"/>
  <c r="QV21" i="1"/>
  <c r="PX21" i="1"/>
  <c r="OZ21" i="1"/>
  <c r="RT29" i="1"/>
  <c r="QV29" i="1"/>
  <c r="PX29" i="1"/>
  <c r="OZ29" i="1"/>
  <c r="SX31" i="1"/>
  <c r="VL31" i="1" s="1"/>
  <c r="SH31" i="1"/>
  <c r="UV31" i="1" s="1"/>
  <c r="ST31" i="1"/>
  <c r="VH31" i="1" s="1"/>
  <c r="TB31" i="1"/>
  <c r="VP31" i="1" s="1"/>
  <c r="SL31" i="1"/>
  <c r="UZ31" i="1" s="1"/>
  <c r="SP31" i="1"/>
  <c r="VD31" i="1" s="1"/>
  <c r="SI31" i="1"/>
  <c r="UW31" i="1" s="1"/>
  <c r="TC31" i="1"/>
  <c r="VQ31" i="1" s="1"/>
  <c r="SM31" i="1"/>
  <c r="VA31" i="1" s="1"/>
  <c r="SU31" i="1"/>
  <c r="VI31" i="1" s="1"/>
  <c r="SY31" i="1"/>
  <c r="VM31" i="1" s="1"/>
  <c r="SQ31" i="1"/>
  <c r="VE31" i="1" s="1"/>
  <c r="QV41" i="1"/>
  <c r="PX41" i="1"/>
  <c r="RT41" i="1"/>
  <c r="OZ41" i="1"/>
  <c r="SJ31" i="1"/>
  <c r="UX31" i="1" s="1"/>
  <c r="TD31" i="1"/>
  <c r="VR31" i="1" s="1"/>
  <c r="SN31" i="1"/>
  <c r="VB31" i="1" s="1"/>
  <c r="SZ31" i="1"/>
  <c r="VN31" i="1" s="1"/>
  <c r="SR31" i="1"/>
  <c r="VF31" i="1" s="1"/>
  <c r="SV31" i="1"/>
  <c r="VJ31" i="1" s="1"/>
  <c r="SL33" i="1"/>
  <c r="UZ33" i="1" s="1"/>
  <c r="SP33" i="1"/>
  <c r="VD33" i="1" s="1"/>
  <c r="TB33" i="1"/>
  <c r="VP33" i="1" s="1"/>
  <c r="ST33" i="1"/>
  <c r="VH33" i="1" s="1"/>
  <c r="SX33" i="1"/>
  <c r="VL33" i="1" s="1"/>
  <c r="SA13" i="1"/>
  <c r="E7" i="4" s="1"/>
  <c r="SG13" i="1"/>
  <c r="E10" i="4" s="1"/>
  <c r="RY13" i="1"/>
  <c r="E6" i="4" s="1"/>
  <c r="SE13" i="1"/>
  <c r="E9" i="4" s="1"/>
  <c r="SB13" i="1"/>
  <c r="RX13" i="1"/>
  <c r="RZ13" i="1"/>
  <c r="D7" i="4" s="1"/>
  <c r="SC13" i="1"/>
  <c r="E8" i="4" s="1"/>
  <c r="SF13" i="1"/>
  <c r="SD13" i="1"/>
  <c r="AH13" i="1"/>
  <c r="AG13" i="1"/>
  <c r="AH8" i="1" s="1"/>
  <c r="AC13" i="1"/>
  <c r="AD8" i="1" s="1"/>
  <c r="AA13" i="1"/>
  <c r="AB8" i="1" s="1"/>
  <c r="AB13" i="1"/>
  <c r="AE13" i="1"/>
  <c r="AF8" i="1" s="1"/>
  <c r="AD13" i="1"/>
  <c r="AF13" i="1"/>
  <c r="M15" i="6" l="1"/>
  <c r="K20" i="6"/>
  <c r="M8" i="6"/>
  <c r="M14" i="6" s="1"/>
  <c r="M13" i="6"/>
  <c r="SQ121" i="1"/>
  <c r="VE121" i="1" s="1"/>
  <c r="TA105" i="1"/>
  <c r="VO105" i="1" s="1"/>
  <c r="SO105" i="1"/>
  <c r="VC105" i="1" s="1"/>
  <c r="SI25" i="1"/>
  <c r="UW25" i="1" s="1"/>
  <c r="TD155" i="1"/>
  <c r="VR155" i="1" s="1"/>
  <c r="SU35" i="1"/>
  <c r="VI35" i="1" s="1"/>
  <c r="TC84" i="1"/>
  <c r="VQ84" i="1" s="1"/>
  <c r="SJ60" i="1"/>
  <c r="UX60" i="1" s="1"/>
  <c r="SZ60" i="1"/>
  <c r="VN60" i="1" s="1"/>
  <c r="SH86" i="1"/>
  <c r="UV86" i="1" s="1"/>
  <c r="SP86" i="1"/>
  <c r="VD86" i="1" s="1"/>
  <c r="SR60" i="1"/>
  <c r="VF60" i="1" s="1"/>
  <c r="TD89" i="1"/>
  <c r="VR89" i="1" s="1"/>
  <c r="SS105" i="1"/>
  <c r="VG105" i="1" s="1"/>
  <c r="SK105" i="1"/>
  <c r="UY105" i="1" s="1"/>
  <c r="SY121" i="1"/>
  <c r="VM121" i="1" s="1"/>
  <c r="SJ89" i="1"/>
  <c r="UX89" i="1" s="1"/>
  <c r="SU90" i="1"/>
  <c r="VI90" i="1" s="1"/>
  <c r="SK61" i="1"/>
  <c r="UY61" i="1" s="1"/>
  <c r="SJ86" i="1"/>
  <c r="UX86" i="1" s="1"/>
  <c r="SH61" i="1"/>
  <c r="UV61" i="1" s="1"/>
  <c r="SY101" i="1"/>
  <c r="VM101" i="1" s="1"/>
  <c r="SS37" i="1"/>
  <c r="VG37" i="1" s="1"/>
  <c r="SL61" i="1"/>
  <c r="UZ61" i="1" s="1"/>
  <c r="SR163" i="1"/>
  <c r="VF163" i="1" s="1"/>
  <c r="SR56" i="1"/>
  <c r="VF56" i="1" s="1"/>
  <c r="SI176" i="1"/>
  <c r="UW176" i="1" s="1"/>
  <c r="SP61" i="1"/>
  <c r="VD61" i="1" s="1"/>
  <c r="TC182" i="1"/>
  <c r="VQ182" i="1" s="1"/>
  <c r="ST163" i="1"/>
  <c r="VH163" i="1" s="1"/>
  <c r="SN89" i="1"/>
  <c r="VB89" i="1" s="1"/>
  <c r="SQ61" i="1"/>
  <c r="VE61" i="1" s="1"/>
  <c r="SI90" i="1"/>
  <c r="UW90" i="1" s="1"/>
  <c r="SL163" i="1"/>
  <c r="UZ163" i="1" s="1"/>
  <c r="SO117" i="1"/>
  <c r="VC117" i="1" s="1"/>
  <c r="ST101" i="1"/>
  <c r="VH101" i="1" s="1"/>
  <c r="TA33" i="1"/>
  <c r="VO33" i="1" s="1"/>
  <c r="SO174" i="1"/>
  <c r="VC174" i="1" s="1"/>
  <c r="SP54" i="1"/>
  <c r="VD54" i="1" s="1"/>
  <c r="SR89" i="1"/>
  <c r="VF89" i="1" s="1"/>
  <c r="SX163" i="1"/>
  <c r="VL163" i="1" s="1"/>
  <c r="SQ176" i="1"/>
  <c r="VE176" i="1" s="1"/>
  <c r="SK117" i="1"/>
  <c r="UY117" i="1" s="1"/>
  <c r="TD25" i="1"/>
  <c r="VR25" i="1" s="1"/>
  <c r="ST54" i="1"/>
  <c r="VH54" i="1" s="1"/>
  <c r="SZ89" i="1"/>
  <c r="VN89" i="1" s="1"/>
  <c r="SP35" i="1"/>
  <c r="VD35" i="1" s="1"/>
  <c r="SM90" i="1"/>
  <c r="VA90" i="1" s="1"/>
  <c r="SH163" i="1"/>
  <c r="UV163" i="1" s="1"/>
  <c r="SW117" i="1"/>
  <c r="VK117" i="1" s="1"/>
  <c r="SM187" i="1"/>
  <c r="VA187" i="1" s="1"/>
  <c r="SU187" i="1"/>
  <c r="VI187" i="1" s="1"/>
  <c r="SX54" i="1"/>
  <c r="VL54" i="1" s="1"/>
  <c r="SH54" i="1"/>
  <c r="UV54" i="1" s="1"/>
  <c r="SN56" i="1"/>
  <c r="VB56" i="1" s="1"/>
  <c r="SK33" i="1"/>
  <c r="UY33" i="1" s="1"/>
  <c r="SS33" i="1"/>
  <c r="VG33" i="1" s="1"/>
  <c r="SZ121" i="1"/>
  <c r="VN121" i="1" s="1"/>
  <c r="SY176" i="1"/>
  <c r="VM176" i="1" s="1"/>
  <c r="TA187" i="1"/>
  <c r="VO187" i="1" s="1"/>
  <c r="SX60" i="1"/>
  <c r="VL60" i="1" s="1"/>
  <c r="SL54" i="1"/>
  <c r="UZ54" i="1" s="1"/>
  <c r="TD56" i="1"/>
  <c r="VR56" i="1" s="1"/>
  <c r="SZ56" i="1"/>
  <c r="VN56" i="1" s="1"/>
  <c r="TE33" i="1"/>
  <c r="VS33" i="1" s="1"/>
  <c r="SU176" i="1"/>
  <c r="VI176" i="1" s="1"/>
  <c r="SM176" i="1"/>
  <c r="VA176" i="1" s="1"/>
  <c r="SP121" i="1"/>
  <c r="VD121" i="1" s="1"/>
  <c r="SO187" i="1"/>
  <c r="VC187" i="1" s="1"/>
  <c r="SH89" i="1"/>
  <c r="UV89" i="1" s="1"/>
  <c r="SW33" i="1"/>
  <c r="VK33" i="1" s="1"/>
  <c r="TA34" i="1"/>
  <c r="VO34" i="1" s="1"/>
  <c r="SH60" i="1"/>
  <c r="UV60" i="1" s="1"/>
  <c r="SV56" i="1"/>
  <c r="VJ56" i="1" s="1"/>
  <c r="TC176" i="1"/>
  <c r="VQ176" i="1" s="1"/>
  <c r="SX121" i="1"/>
  <c r="VL121" i="1" s="1"/>
  <c r="SM35" i="1"/>
  <c r="VA35" i="1" s="1"/>
  <c r="TB61" i="1"/>
  <c r="VP61" i="1" s="1"/>
  <c r="ST61" i="1"/>
  <c r="VH61" i="1" s="1"/>
  <c r="SN176" i="1"/>
  <c r="VB176" i="1" s="1"/>
  <c r="SY117" i="1"/>
  <c r="VM117" i="1" s="1"/>
  <c r="TC101" i="1"/>
  <c r="VQ101" i="1" s="1"/>
  <c r="SV105" i="1"/>
  <c r="VJ105" i="1" s="1"/>
  <c r="SU25" i="1"/>
  <c r="VI25" i="1" s="1"/>
  <c r="SK34" i="1"/>
  <c r="UY34" i="1" s="1"/>
  <c r="SH25" i="1"/>
  <c r="UV25" i="1" s="1"/>
  <c r="ST25" i="1"/>
  <c r="VH25" i="1" s="1"/>
  <c r="SK37" i="1"/>
  <c r="UY37" i="1" s="1"/>
  <c r="SO34" i="1"/>
  <c r="VC34" i="1" s="1"/>
  <c r="TC92" i="1"/>
  <c r="VQ92" i="1" s="1"/>
  <c r="SL60" i="1"/>
  <c r="UZ60" i="1" s="1"/>
  <c r="TB60" i="1"/>
  <c r="VP60" i="1" s="1"/>
  <c r="ST60" i="1"/>
  <c r="VH60" i="1" s="1"/>
  <c r="SI35" i="1"/>
  <c r="UW35" i="1" s="1"/>
  <c r="SJ61" i="1"/>
  <c r="UX61" i="1" s="1"/>
  <c r="SU101" i="1"/>
  <c r="VI101" i="1" s="1"/>
  <c r="SM101" i="1"/>
  <c r="VA101" i="1" s="1"/>
  <c r="SS101" i="1"/>
  <c r="VG101" i="1" s="1"/>
  <c r="SN105" i="1"/>
  <c r="VB105" i="1" s="1"/>
  <c r="SS174" i="1"/>
  <c r="VG174" i="1" s="1"/>
  <c r="SW174" i="1"/>
  <c r="VK174" i="1" s="1"/>
  <c r="SO37" i="1"/>
  <c r="VC37" i="1" s="1"/>
  <c r="SM92" i="1"/>
  <c r="VA92" i="1" s="1"/>
  <c r="SQ35" i="1"/>
  <c r="VE35" i="1" s="1"/>
  <c r="SQ101" i="1"/>
  <c r="VE101" i="1" s="1"/>
  <c r="SZ105" i="1"/>
  <c r="VN105" i="1" s="1"/>
  <c r="TE37" i="1"/>
  <c r="VS37" i="1" s="1"/>
  <c r="SP89" i="1"/>
  <c r="VD89" i="1" s="1"/>
  <c r="SR176" i="1"/>
  <c r="VF176" i="1" s="1"/>
  <c r="SI117" i="1"/>
  <c r="UW117" i="1" s="1"/>
  <c r="TB121" i="1"/>
  <c r="VP121" i="1" s="1"/>
  <c r="SJ105" i="1"/>
  <c r="UX105" i="1" s="1"/>
  <c r="SW187" i="1"/>
  <c r="VK187" i="1" s="1"/>
  <c r="TA182" i="1"/>
  <c r="VO182" i="1" s="1"/>
  <c r="ST176" i="1"/>
  <c r="VH176" i="1" s="1"/>
  <c r="TC35" i="1"/>
  <c r="VQ35" i="1" s="1"/>
  <c r="SS86" i="1"/>
  <c r="VG86" i="1" s="1"/>
  <c r="TD105" i="1"/>
  <c r="VR105" i="1" s="1"/>
  <c r="SJ163" i="1"/>
  <c r="UX163" i="1" s="1"/>
  <c r="SW92" i="1"/>
  <c r="VK92" i="1" s="1"/>
  <c r="SU56" i="1"/>
  <c r="VI56" i="1" s="1"/>
  <c r="TE86" i="1"/>
  <c r="VS86" i="1" s="1"/>
  <c r="SK86" i="1"/>
  <c r="UY86" i="1" s="1"/>
  <c r="SM61" i="1"/>
  <c r="VA61" i="1" s="1"/>
  <c r="TC61" i="1"/>
  <c r="VQ61" i="1" s="1"/>
  <c r="SZ176" i="1"/>
  <c r="VN176" i="1" s="1"/>
  <c r="SL121" i="1"/>
  <c r="UZ121" i="1" s="1"/>
  <c r="SH121" i="1"/>
  <c r="UV121" i="1" s="1"/>
  <c r="SL101" i="1"/>
  <c r="UZ101" i="1" s="1"/>
  <c r="SH101" i="1"/>
  <c r="UV101" i="1" s="1"/>
  <c r="SU34" i="1"/>
  <c r="VI34" i="1" s="1"/>
  <c r="TD182" i="1"/>
  <c r="VR182" i="1" s="1"/>
  <c r="TA92" i="1"/>
  <c r="VO92" i="1" s="1"/>
  <c r="SS187" i="1"/>
  <c r="VG187" i="1" s="1"/>
  <c r="TB176" i="1"/>
  <c r="VP176" i="1" s="1"/>
  <c r="SW86" i="1"/>
  <c r="VK86" i="1" s="1"/>
  <c r="TA86" i="1"/>
  <c r="VO86" i="1" s="1"/>
  <c r="SY61" i="1"/>
  <c r="VM61" i="1" s="1"/>
  <c r="SI61" i="1"/>
  <c r="UW61" i="1" s="1"/>
  <c r="SY34" i="1"/>
  <c r="VM34" i="1" s="1"/>
  <c r="SJ176" i="1"/>
  <c r="UX176" i="1" s="1"/>
  <c r="TB101" i="1"/>
  <c r="VP101" i="1" s="1"/>
  <c r="SI34" i="1"/>
  <c r="UW34" i="1" s="1"/>
  <c r="SK187" i="1"/>
  <c r="UY187" i="1" s="1"/>
  <c r="SZ104" i="1"/>
  <c r="VN104" i="1" s="1"/>
  <c r="SQ34" i="1"/>
  <c r="VE34" i="1" s="1"/>
  <c r="SV176" i="1"/>
  <c r="VJ176" i="1" s="1"/>
  <c r="SV163" i="1"/>
  <c r="VJ163" i="1" s="1"/>
  <c r="SM34" i="1"/>
  <c r="VA34" i="1" s="1"/>
  <c r="SX182" i="1"/>
  <c r="VL182" i="1" s="1"/>
  <c r="SJ182" i="1"/>
  <c r="UX182" i="1" s="1"/>
  <c r="YT56" i="1"/>
  <c r="M87" i="6"/>
  <c r="TD90" i="1"/>
  <c r="VR90" i="1" s="1"/>
  <c r="SM121" i="1"/>
  <c r="VA121" i="1" s="1"/>
  <c r="SK121" i="1"/>
  <c r="UY121" i="1" s="1"/>
  <c r="SS89" i="1"/>
  <c r="VG89" i="1" s="1"/>
  <c r="YT90" i="1"/>
  <c r="YT174" i="1"/>
  <c r="YT121" i="1"/>
  <c r="YT176" i="1"/>
  <c r="YT34" i="1"/>
  <c r="K7" i="6" s="1"/>
  <c r="YT35" i="1"/>
  <c r="SW61" i="1"/>
  <c r="VK61" i="1" s="1"/>
  <c r="SO61" i="1"/>
  <c r="VC61" i="1" s="1"/>
  <c r="SV54" i="1"/>
  <c r="VJ54" i="1" s="1"/>
  <c r="SV86" i="1"/>
  <c r="VJ86" i="1" s="1"/>
  <c r="SN86" i="1"/>
  <c r="VB86" i="1" s="1"/>
  <c r="SQ117" i="1"/>
  <c r="VE117" i="1" s="1"/>
  <c r="SU121" i="1"/>
  <c r="VI121" i="1" s="1"/>
  <c r="TC121" i="1"/>
  <c r="VQ121" i="1" s="1"/>
  <c r="SV25" i="1"/>
  <c r="VJ25" i="1" s="1"/>
  <c r="TE34" i="1"/>
  <c r="VS34" i="1" s="1"/>
  <c r="TD34" i="1"/>
  <c r="VR34" i="1" s="1"/>
  <c r="SR155" i="1"/>
  <c r="VF155" i="1" s="1"/>
  <c r="ST117" i="1"/>
  <c r="VH117" i="1" s="1"/>
  <c r="SK89" i="1"/>
  <c r="UY89" i="1" s="1"/>
  <c r="SM84" i="1"/>
  <c r="VA84" i="1" s="1"/>
  <c r="SQ92" i="1"/>
  <c r="VE92" i="1" s="1"/>
  <c r="SI92" i="1"/>
  <c r="UW92" i="1" s="1"/>
  <c r="SS61" i="1"/>
  <c r="VG61" i="1" s="1"/>
  <c r="SJ54" i="1"/>
  <c r="UX54" i="1" s="1"/>
  <c r="SN54" i="1"/>
  <c r="VB54" i="1" s="1"/>
  <c r="SR86" i="1"/>
  <c r="VF86" i="1" s="1"/>
  <c r="SZ86" i="1"/>
  <c r="VN86" i="1" s="1"/>
  <c r="TC117" i="1"/>
  <c r="VQ117" i="1" s="1"/>
  <c r="SI121" i="1"/>
  <c r="UW121" i="1" s="1"/>
  <c r="TB25" i="1"/>
  <c r="VP25" i="1" s="1"/>
  <c r="SP25" i="1"/>
  <c r="VD25" i="1" s="1"/>
  <c r="SR25" i="1"/>
  <c r="VF25" i="1" s="1"/>
  <c r="SW34" i="1"/>
  <c r="VK34" i="1" s="1"/>
  <c r="SN155" i="1"/>
  <c r="VB155" i="1" s="1"/>
  <c r="SH37" i="1"/>
  <c r="UV37" i="1" s="1"/>
  <c r="SQ84" i="1"/>
  <c r="VE84" i="1" s="1"/>
  <c r="SI84" i="1"/>
  <c r="UW84" i="1" s="1"/>
  <c r="SY92" i="1"/>
  <c r="VM92" i="1" s="1"/>
  <c r="SJ25" i="1"/>
  <c r="UX25" i="1" s="1"/>
  <c r="TD54" i="1"/>
  <c r="VR54" i="1" s="1"/>
  <c r="SN25" i="1"/>
  <c r="VB25" i="1" s="1"/>
  <c r="SU117" i="1"/>
  <c r="VI117" i="1" s="1"/>
  <c r="TC33" i="1"/>
  <c r="VQ33" i="1" s="1"/>
  <c r="SS34" i="1"/>
  <c r="VG34" i="1" s="1"/>
  <c r="SX25" i="1"/>
  <c r="VL25" i="1" s="1"/>
  <c r="SS121" i="1"/>
  <c r="VG121" i="1" s="1"/>
  <c r="SJ90" i="1"/>
  <c r="UX90" i="1" s="1"/>
  <c r="SJ155" i="1"/>
  <c r="UX155" i="1" s="1"/>
  <c r="SU84" i="1"/>
  <c r="VI84" i="1" s="1"/>
  <c r="SS176" i="1"/>
  <c r="VG176" i="1" s="1"/>
  <c r="SO35" i="1"/>
  <c r="VC35" i="1" s="1"/>
  <c r="TB34" i="1"/>
  <c r="VP34" i="1" s="1"/>
  <c r="SX90" i="1"/>
  <c r="VL90" i="1" s="1"/>
  <c r="TC54" i="1"/>
  <c r="VQ54" i="1" s="1"/>
  <c r="SL90" i="1"/>
  <c r="UZ90" i="1" s="1"/>
  <c r="SL117" i="1"/>
  <c r="UZ117" i="1" s="1"/>
  <c r="SM60" i="1"/>
  <c r="VA60" i="1" s="1"/>
  <c r="SI105" i="1"/>
  <c r="UW105" i="1" s="1"/>
  <c r="SH92" i="1"/>
  <c r="UV92" i="1" s="1"/>
  <c r="SI60" i="1"/>
  <c r="UW60" i="1" s="1"/>
  <c r="SY54" i="1"/>
  <c r="VM54" i="1" s="1"/>
  <c r="TE89" i="1"/>
  <c r="VS89" i="1" s="1"/>
  <c r="TA89" i="1"/>
  <c r="VO89" i="1" s="1"/>
  <c r="SP90" i="1"/>
  <c r="VD90" i="1" s="1"/>
  <c r="SX34" i="1"/>
  <c r="VL34" i="1" s="1"/>
  <c r="TC105" i="1"/>
  <c r="VQ105" i="1" s="1"/>
  <c r="SU105" i="1"/>
  <c r="VI105" i="1" s="1"/>
  <c r="TB117" i="1"/>
  <c r="VP117" i="1" s="1"/>
  <c r="SX117" i="1"/>
  <c r="VL117" i="1" s="1"/>
  <c r="SV34" i="1"/>
  <c r="VJ34" i="1" s="1"/>
  <c r="TE35" i="1"/>
  <c r="VS35" i="1" s="1"/>
  <c r="SL34" i="1"/>
  <c r="UZ34" i="1" s="1"/>
  <c r="TC187" i="1"/>
  <c r="VQ187" i="1" s="1"/>
  <c r="SI187" i="1"/>
  <c r="UW187" i="1" s="1"/>
  <c r="SQ187" i="1"/>
  <c r="VE187" i="1" s="1"/>
  <c r="SQ60" i="1"/>
  <c r="VE60" i="1" s="1"/>
  <c r="TC60" i="1"/>
  <c r="VQ60" i="1" s="1"/>
  <c r="SI54" i="1"/>
  <c r="UW54" i="1" s="1"/>
  <c r="SU54" i="1"/>
  <c r="VI54" i="1" s="1"/>
  <c r="SO89" i="1"/>
  <c r="VC89" i="1" s="1"/>
  <c r="SW89" i="1"/>
  <c r="VK89" i="1" s="1"/>
  <c r="TB90" i="1"/>
  <c r="VP90" i="1" s="1"/>
  <c r="TB92" i="1"/>
  <c r="VP92" i="1" s="1"/>
  <c r="SM105" i="1"/>
  <c r="VA105" i="1" s="1"/>
  <c r="SQ105" i="1"/>
  <c r="VE105" i="1" s="1"/>
  <c r="SH117" i="1"/>
  <c r="UV117" i="1" s="1"/>
  <c r="SP117" i="1"/>
  <c r="VD117" i="1" s="1"/>
  <c r="SZ34" i="1"/>
  <c r="VN34" i="1" s="1"/>
  <c r="SW176" i="1"/>
  <c r="VK176" i="1" s="1"/>
  <c r="TC56" i="1"/>
  <c r="VQ56" i="1" s="1"/>
  <c r="SK182" i="1"/>
  <c r="UY182" i="1" s="1"/>
  <c r="SR121" i="1"/>
  <c r="VF121" i="1" s="1"/>
  <c r="SU60" i="1"/>
  <c r="VI60" i="1" s="1"/>
  <c r="SQ54" i="1"/>
  <c r="VE54" i="1" s="1"/>
  <c r="SH90" i="1"/>
  <c r="UV90" i="1" s="1"/>
  <c r="SJ34" i="1"/>
  <c r="UX34" i="1" s="1"/>
  <c r="ST37" i="1"/>
  <c r="VH37" i="1" s="1"/>
  <c r="TB37" i="1"/>
  <c r="VP37" i="1" s="1"/>
  <c r="SX37" i="1"/>
  <c r="VL37" i="1" s="1"/>
  <c r="SL37" i="1"/>
  <c r="UZ37" i="1" s="1"/>
  <c r="SH84" i="1"/>
  <c r="UV84" i="1" s="1"/>
  <c r="SP84" i="1"/>
  <c r="VD84" i="1" s="1"/>
  <c r="ST84" i="1"/>
  <c r="VH84" i="1" s="1"/>
  <c r="SX84" i="1"/>
  <c r="VL84" i="1" s="1"/>
  <c r="SS92" i="1"/>
  <c r="VG92" i="1" s="1"/>
  <c r="SK84" i="1"/>
  <c r="UY84" i="1" s="1"/>
  <c r="SS84" i="1"/>
  <c r="VG84" i="1" s="1"/>
  <c r="SU86" i="1"/>
  <c r="VI86" i="1" s="1"/>
  <c r="SV90" i="1"/>
  <c r="VJ90" i="1" s="1"/>
  <c r="SL56" i="1"/>
  <c r="UZ56" i="1" s="1"/>
  <c r="SH176" i="1"/>
  <c r="UV176" i="1" s="1"/>
  <c r="SN163" i="1"/>
  <c r="VB163" i="1" s="1"/>
  <c r="SL182" i="1"/>
  <c r="UZ182" i="1" s="1"/>
  <c r="SW90" i="1"/>
  <c r="VK90" i="1" s="1"/>
  <c r="SX89" i="1"/>
  <c r="VL89" i="1" s="1"/>
  <c r="SZ90" i="1"/>
  <c r="VN90" i="1" s="1"/>
  <c r="SP56" i="1"/>
  <c r="VD56" i="1" s="1"/>
  <c r="TC90" i="1"/>
  <c r="VQ90" i="1" s="1"/>
  <c r="SY90" i="1"/>
  <c r="VM90" i="1" s="1"/>
  <c r="SV121" i="1"/>
  <c r="VJ121" i="1" s="1"/>
  <c r="SJ121" i="1"/>
  <c r="UX121" i="1" s="1"/>
  <c r="TB163" i="1"/>
  <c r="VP163" i="1" s="1"/>
  <c r="TA117" i="1"/>
  <c r="VO117" i="1" s="1"/>
  <c r="SL176" i="1"/>
  <c r="UZ176" i="1" s="1"/>
  <c r="SZ163" i="1"/>
  <c r="VN163" i="1" s="1"/>
  <c r="SY25" i="1"/>
  <c r="VM25" i="1" s="1"/>
  <c r="SV187" i="1"/>
  <c r="VJ187" i="1" s="1"/>
  <c r="SW84" i="1"/>
  <c r="VK84" i="1" s="1"/>
  <c r="TB182" i="1"/>
  <c r="VP182" i="1" s="1"/>
  <c r="SW182" i="1"/>
  <c r="VK182" i="1" s="1"/>
  <c r="SO84" i="1"/>
  <c r="VC84" i="1" s="1"/>
  <c r="SP182" i="1"/>
  <c r="VD182" i="1" s="1"/>
  <c r="TA174" i="1"/>
  <c r="VO174" i="1" s="1"/>
  <c r="ST89" i="1"/>
  <c r="VH89" i="1" s="1"/>
  <c r="TD163" i="1"/>
  <c r="VR163" i="1" s="1"/>
  <c r="SO56" i="1"/>
  <c r="VC56" i="1" s="1"/>
  <c r="TA35" i="1"/>
  <c r="VO35" i="1" s="1"/>
  <c r="TA90" i="1"/>
  <c r="VO90" i="1" s="1"/>
  <c r="TB89" i="1"/>
  <c r="VP89" i="1" s="1"/>
  <c r="SR90" i="1"/>
  <c r="VF90" i="1" s="1"/>
  <c r="SH35" i="1"/>
  <c r="UV35" i="1" s="1"/>
  <c r="SL84" i="1"/>
  <c r="UZ84" i="1" s="1"/>
  <c r="SO92" i="1"/>
  <c r="VC92" i="1" s="1"/>
  <c r="TD121" i="1"/>
  <c r="VR121" i="1" s="1"/>
  <c r="SS117" i="1"/>
  <c r="VG117" i="1" s="1"/>
  <c r="SP176" i="1"/>
  <c r="VD176" i="1" s="1"/>
  <c r="SK101" i="1"/>
  <c r="UY101" i="1" s="1"/>
  <c r="TA176" i="1"/>
  <c r="VO176" i="1" s="1"/>
  <c r="TE121" i="1"/>
  <c r="VS121" i="1" s="1"/>
  <c r="SJ101" i="1"/>
  <c r="UX101" i="1" s="1"/>
  <c r="TC25" i="1"/>
  <c r="VQ25" i="1" s="1"/>
  <c r="SK92" i="1"/>
  <c r="UY92" i="1" s="1"/>
  <c r="TE84" i="1"/>
  <c r="VS84" i="1" s="1"/>
  <c r="TE174" i="1"/>
  <c r="VS174" i="1" s="1"/>
  <c r="TA84" i="1"/>
  <c r="VO84" i="1" s="1"/>
  <c r="TE182" i="1"/>
  <c r="VS182" i="1" s="1"/>
  <c r="SQ25" i="1"/>
  <c r="VE25" i="1" s="1"/>
  <c r="ST92" i="1"/>
  <c r="VH92" i="1" s="1"/>
  <c r="SX92" i="1"/>
  <c r="VL92" i="1" s="1"/>
  <c r="SP92" i="1"/>
  <c r="VD92" i="1" s="1"/>
  <c r="SW56" i="1"/>
  <c r="VK56" i="1" s="1"/>
  <c r="TE56" i="1"/>
  <c r="VS56" i="1" s="1"/>
  <c r="SS35" i="1"/>
  <c r="VG35" i="1" s="1"/>
  <c r="SK54" i="1"/>
  <c r="UY54" i="1" s="1"/>
  <c r="TE54" i="1"/>
  <c r="VS54" i="1" s="1"/>
  <c r="TB35" i="1"/>
  <c r="VP35" i="1" s="1"/>
  <c r="SV101" i="1"/>
  <c r="VJ101" i="1" s="1"/>
  <c r="SQ33" i="1"/>
  <c r="VE33" i="1" s="1"/>
  <c r="SS56" i="1"/>
  <c r="VG56" i="1" s="1"/>
  <c r="SK56" i="1"/>
  <c r="UY56" i="1" s="1"/>
  <c r="SK35" i="1"/>
  <c r="UY35" i="1" s="1"/>
  <c r="SO54" i="1"/>
  <c r="VC54" i="1" s="1"/>
  <c r="ST35" i="1"/>
  <c r="VH35" i="1" s="1"/>
  <c r="SN101" i="1"/>
  <c r="VB101" i="1" s="1"/>
  <c r="SU33" i="1"/>
  <c r="VI33" i="1" s="1"/>
  <c r="SW35" i="1"/>
  <c r="VK35" i="1" s="1"/>
  <c r="SS54" i="1"/>
  <c r="VG54" i="1" s="1"/>
  <c r="SL35" i="1"/>
  <c r="UZ35" i="1" s="1"/>
  <c r="SZ101" i="1"/>
  <c r="VN101" i="1" s="1"/>
  <c r="SN174" i="1"/>
  <c r="VB174" i="1" s="1"/>
  <c r="SZ174" i="1"/>
  <c r="VN174" i="1" s="1"/>
  <c r="SJ174" i="1"/>
  <c r="UX174" i="1" s="1"/>
  <c r="TB104" i="1"/>
  <c r="VP104" i="1" s="1"/>
  <c r="SH104" i="1"/>
  <c r="UV104" i="1" s="1"/>
  <c r="SX104" i="1"/>
  <c r="VL104" i="1" s="1"/>
  <c r="SR182" i="1"/>
  <c r="VF182" i="1" s="1"/>
  <c r="SO90" i="1"/>
  <c r="VC90" i="1" s="1"/>
  <c r="SV61" i="1"/>
  <c r="VJ61" i="1" s="1"/>
  <c r="SQ56" i="1"/>
  <c r="VE56" i="1" s="1"/>
  <c r="TB56" i="1"/>
  <c r="VP56" i="1" s="1"/>
  <c r="SX56" i="1"/>
  <c r="VL56" i="1" s="1"/>
  <c r="TE101" i="1"/>
  <c r="VS101" i="1" s="1"/>
  <c r="TA101" i="1"/>
  <c r="VO101" i="1" s="1"/>
  <c r="SK176" i="1"/>
  <c r="UY176" i="1" s="1"/>
  <c r="SO176" i="1"/>
  <c r="VC176" i="1" s="1"/>
  <c r="SO121" i="1"/>
  <c r="VC121" i="1" s="1"/>
  <c r="SW121" i="1"/>
  <c r="VK121" i="1" s="1"/>
  <c r="SP34" i="1"/>
  <c r="VD34" i="1" s="1"/>
  <c r="SH34" i="1"/>
  <c r="UV34" i="1" s="1"/>
  <c r="SZ182" i="1"/>
  <c r="VN182" i="1" s="1"/>
  <c r="SV174" i="1"/>
  <c r="VJ174" i="1" s="1"/>
  <c r="SR174" i="1"/>
  <c r="VF174" i="1" s="1"/>
  <c r="SU155" i="1"/>
  <c r="VI155" i="1" s="1"/>
  <c r="SM155" i="1"/>
  <c r="VA155" i="1" s="1"/>
  <c r="SQ155" i="1"/>
  <c r="VE155" i="1" s="1"/>
  <c r="SI155" i="1"/>
  <c r="UW155" i="1" s="1"/>
  <c r="SY155" i="1"/>
  <c r="VM155" i="1" s="1"/>
  <c r="SU174" i="1"/>
  <c r="VI174" i="1" s="1"/>
  <c r="SM174" i="1"/>
  <c r="VA174" i="1" s="1"/>
  <c r="SI174" i="1"/>
  <c r="UW174" i="1" s="1"/>
  <c r="SY174" i="1"/>
  <c r="VM174" i="1" s="1"/>
  <c r="TC86" i="1"/>
  <c r="VQ86" i="1" s="1"/>
  <c r="SK90" i="1"/>
  <c r="UY90" i="1" s="1"/>
  <c r="TD61" i="1"/>
  <c r="VR61" i="1" s="1"/>
  <c r="SR61" i="1"/>
  <c r="VF61" i="1" s="1"/>
  <c r="SI56" i="1"/>
  <c r="UW56" i="1" s="1"/>
  <c r="SY56" i="1"/>
  <c r="VM56" i="1" s="1"/>
  <c r="SH56" i="1"/>
  <c r="UV56" i="1" s="1"/>
  <c r="SX176" i="1"/>
  <c r="VL176" i="1" s="1"/>
  <c r="SO101" i="1"/>
  <c r="VC101" i="1" s="1"/>
  <c r="TE176" i="1"/>
  <c r="VS176" i="1" s="1"/>
  <c r="TA121" i="1"/>
  <c r="VO121" i="1" s="1"/>
  <c r="SR101" i="1"/>
  <c r="VF101" i="1" s="1"/>
  <c r="SP104" i="1"/>
  <c r="VD104" i="1" s="1"/>
  <c r="ST34" i="1"/>
  <c r="VH34" i="1" s="1"/>
  <c r="TD174" i="1"/>
  <c r="VR174" i="1" s="1"/>
  <c r="SV182" i="1"/>
  <c r="VJ182" i="1" s="1"/>
  <c r="SO155" i="1"/>
  <c r="VC155" i="1" s="1"/>
  <c r="SW155" i="1"/>
  <c r="VK155" i="1" s="1"/>
  <c r="SK155" i="1"/>
  <c r="UY155" i="1" s="1"/>
  <c r="TA155" i="1"/>
  <c r="VO155" i="1" s="1"/>
  <c r="SS155" i="1"/>
  <c r="VG155" i="1" s="1"/>
  <c r="SY33" i="1"/>
  <c r="VM33" i="1" s="1"/>
  <c r="SM33" i="1"/>
  <c r="VA33" i="1" s="1"/>
  <c r="SM86" i="1"/>
  <c r="VA86" i="1" s="1"/>
  <c r="TE90" i="1"/>
  <c r="VS90" i="1" s="1"/>
  <c r="SQ86" i="1"/>
  <c r="VE86" i="1" s="1"/>
  <c r="SY86" i="1"/>
  <c r="VM86" i="1" s="1"/>
  <c r="SZ61" i="1"/>
  <c r="VN61" i="1" s="1"/>
  <c r="SM56" i="1"/>
  <c r="VA56" i="1" s="1"/>
  <c r="SN90" i="1"/>
  <c r="VB90" i="1" s="1"/>
  <c r="ST104" i="1"/>
  <c r="VH104" i="1" s="1"/>
  <c r="TC174" i="1"/>
  <c r="VQ174" i="1" s="1"/>
  <c r="SS182" i="1"/>
  <c r="VG182" i="1" s="1"/>
  <c r="SO182" i="1"/>
  <c r="VC182" i="1" s="1"/>
  <c r="SZ187" i="1"/>
  <c r="VN187" i="1" s="1"/>
  <c r="TD187" i="1"/>
  <c r="VR187" i="1" s="1"/>
  <c r="SR187" i="1"/>
  <c r="VF187" i="1" s="1"/>
  <c r="SJ187" i="1"/>
  <c r="UX187" i="1" s="1"/>
  <c r="SN34" i="1"/>
  <c r="VB34" i="1" s="1"/>
  <c r="SR34" i="1"/>
  <c r="VF34" i="1" s="1"/>
  <c r="SX187" i="1"/>
  <c r="VL187" i="1" s="1"/>
  <c r="SL187" i="1"/>
  <c r="UZ187" i="1" s="1"/>
  <c r="SH187" i="1"/>
  <c r="UV187" i="1" s="1"/>
  <c r="TB187" i="1"/>
  <c r="VP187" i="1" s="1"/>
  <c r="ST187" i="1"/>
  <c r="VH187" i="1" s="1"/>
  <c r="SP187" i="1"/>
  <c r="VD187" i="1" s="1"/>
  <c r="SI37" i="1"/>
  <c r="UW37" i="1" s="1"/>
  <c r="SQ37" i="1"/>
  <c r="VE37" i="1" s="1"/>
  <c r="SY37" i="1"/>
  <c r="VM37" i="1" s="1"/>
  <c r="TC37" i="1"/>
  <c r="VQ37" i="1" s="1"/>
  <c r="SM37" i="1"/>
  <c r="VA37" i="1" s="1"/>
  <c r="SU37" i="1"/>
  <c r="VI37" i="1" s="1"/>
  <c r="SM208" i="1"/>
  <c r="VA208" i="1" s="1"/>
  <c r="SI208" i="1"/>
  <c r="UW208" i="1" s="1"/>
  <c r="SY208" i="1"/>
  <c r="VM208" i="1" s="1"/>
  <c r="SQ208" i="1"/>
  <c r="VE208" i="1" s="1"/>
  <c r="SU208" i="1"/>
  <c r="VI208" i="1" s="1"/>
  <c r="TC208" i="1"/>
  <c r="VQ208" i="1" s="1"/>
  <c r="SV37" i="1"/>
  <c r="VJ37" i="1" s="1"/>
  <c r="SJ37" i="1"/>
  <c r="UX37" i="1" s="1"/>
  <c r="SZ37" i="1"/>
  <c r="VN37" i="1" s="1"/>
  <c r="SR37" i="1"/>
  <c r="VF37" i="1" s="1"/>
  <c r="TD37" i="1"/>
  <c r="VR37" i="1" s="1"/>
  <c r="SN37" i="1"/>
  <c r="VB37" i="1" s="1"/>
  <c r="SR208" i="1"/>
  <c r="VF208" i="1" s="1"/>
  <c r="SJ208" i="1"/>
  <c r="UX208" i="1" s="1"/>
  <c r="SN208" i="1"/>
  <c r="VB208" i="1" s="1"/>
  <c r="SZ208" i="1"/>
  <c r="VN208" i="1" s="1"/>
  <c r="TD208" i="1"/>
  <c r="VR208" i="1" s="1"/>
  <c r="SV208" i="1"/>
  <c r="VJ208" i="1" s="1"/>
  <c r="SW208" i="1"/>
  <c r="VK208" i="1" s="1"/>
  <c r="SS208" i="1"/>
  <c r="VG208" i="1" s="1"/>
  <c r="SO208" i="1"/>
  <c r="VC208" i="1" s="1"/>
  <c r="TE208" i="1"/>
  <c r="VS208" i="1" s="1"/>
  <c r="SK208" i="1"/>
  <c r="UY208" i="1" s="1"/>
  <c r="TA208" i="1"/>
  <c r="VO208" i="1" s="1"/>
  <c r="ST208" i="1"/>
  <c r="VH208" i="1" s="1"/>
  <c r="TB208" i="1"/>
  <c r="VP208" i="1" s="1"/>
  <c r="SL208" i="1"/>
  <c r="UZ208" i="1" s="1"/>
  <c r="SH208" i="1"/>
  <c r="UV208" i="1" s="1"/>
  <c r="SX208" i="1"/>
  <c r="VL208" i="1" s="1"/>
  <c r="SP208" i="1"/>
  <c r="VD208" i="1" s="1"/>
  <c r="I20" i="4"/>
  <c r="H20" i="4" s="1"/>
  <c r="I16" i="4"/>
  <c r="H16" i="4" s="1"/>
  <c r="I17" i="4"/>
  <c r="H17" i="4" s="1"/>
  <c r="D9" i="4"/>
  <c r="J9" i="4" s="1"/>
  <c r="I19" i="3" s="1"/>
  <c r="D6" i="4"/>
  <c r="J6" i="4" s="1"/>
  <c r="E19" i="3" s="1"/>
  <c r="I21" i="4"/>
  <c r="H21" i="4" s="1"/>
  <c r="D10" i="4"/>
  <c r="J10" i="4" s="1"/>
  <c r="C19" i="3" s="1"/>
  <c r="I19" i="4"/>
  <c r="H19" i="4" s="1"/>
  <c r="I18" i="4"/>
  <c r="H18" i="4" s="1"/>
  <c r="D8" i="4"/>
  <c r="J8" i="4" s="1"/>
  <c r="H19" i="3" s="1"/>
  <c r="SH170" i="1"/>
  <c r="UV170" i="1" s="1"/>
  <c r="SL170" i="1"/>
  <c r="UZ170" i="1" s="1"/>
  <c r="ST170" i="1"/>
  <c r="VH170" i="1" s="1"/>
  <c r="SX170" i="1"/>
  <c r="VL170" i="1" s="1"/>
  <c r="SP170" i="1"/>
  <c r="VD170" i="1" s="1"/>
  <c r="TB170" i="1"/>
  <c r="VP170" i="1" s="1"/>
  <c r="SK196" i="1"/>
  <c r="UY196" i="1" s="1"/>
  <c r="SO196" i="1"/>
  <c r="VC196" i="1" s="1"/>
  <c r="TA196" i="1"/>
  <c r="VO196" i="1" s="1"/>
  <c r="TE196" i="1"/>
  <c r="VS196" i="1" s="1"/>
  <c r="SS196" i="1"/>
  <c r="VG196" i="1" s="1"/>
  <c r="SW196" i="1"/>
  <c r="VK196" i="1" s="1"/>
  <c r="SK134" i="1"/>
  <c r="UY134" i="1" s="1"/>
  <c r="TA134" i="1"/>
  <c r="VO134" i="1" s="1"/>
  <c r="SO134" i="1"/>
  <c r="VC134" i="1" s="1"/>
  <c r="SW134" i="1"/>
  <c r="VK134" i="1" s="1"/>
  <c r="SS134" i="1"/>
  <c r="VG134" i="1" s="1"/>
  <c r="TE134" i="1"/>
  <c r="VS134" i="1" s="1"/>
  <c r="SW107" i="1"/>
  <c r="VK107" i="1" s="1"/>
  <c r="SK107" i="1"/>
  <c r="UY107" i="1" s="1"/>
  <c r="TE107" i="1"/>
  <c r="VS107" i="1" s="1"/>
  <c r="SS107" i="1"/>
  <c r="VG107" i="1" s="1"/>
  <c r="SO107" i="1"/>
  <c r="VC107" i="1" s="1"/>
  <c r="TA107" i="1"/>
  <c r="VO107" i="1" s="1"/>
  <c r="SR120" i="1"/>
  <c r="VF120" i="1" s="1"/>
  <c r="SN120" i="1"/>
  <c r="VB120" i="1" s="1"/>
  <c r="TD120" i="1"/>
  <c r="VR120" i="1" s="1"/>
  <c r="SV120" i="1"/>
  <c r="VJ120" i="1" s="1"/>
  <c r="SZ120" i="1"/>
  <c r="VN120" i="1" s="1"/>
  <c r="SJ120" i="1"/>
  <c r="UX120" i="1" s="1"/>
  <c r="SO130" i="1"/>
  <c r="VC130" i="1" s="1"/>
  <c r="TA130" i="1"/>
  <c r="VO130" i="1" s="1"/>
  <c r="SS130" i="1"/>
  <c r="VG130" i="1" s="1"/>
  <c r="SK130" i="1"/>
  <c r="UY130" i="1" s="1"/>
  <c r="SW130" i="1"/>
  <c r="VK130" i="1" s="1"/>
  <c r="TE130" i="1"/>
  <c r="VS130" i="1" s="1"/>
  <c r="SQ165" i="1"/>
  <c r="VE165" i="1" s="1"/>
  <c r="SI165" i="1"/>
  <c r="UW165" i="1" s="1"/>
  <c r="SY165" i="1"/>
  <c r="VM165" i="1" s="1"/>
  <c r="TC165" i="1"/>
  <c r="VQ165" i="1" s="1"/>
  <c r="SM165" i="1"/>
  <c r="VA165" i="1" s="1"/>
  <c r="SU165" i="1"/>
  <c r="VI165" i="1" s="1"/>
  <c r="SH124" i="1"/>
  <c r="UV124" i="1" s="1"/>
  <c r="TB124" i="1"/>
  <c r="VP124" i="1" s="1"/>
  <c r="SP124" i="1"/>
  <c r="VD124" i="1" s="1"/>
  <c r="SL124" i="1"/>
  <c r="UZ124" i="1" s="1"/>
  <c r="SX124" i="1"/>
  <c r="VL124" i="1" s="1"/>
  <c r="ST124" i="1"/>
  <c r="VH124" i="1" s="1"/>
  <c r="SU116" i="1"/>
  <c r="VI116" i="1" s="1"/>
  <c r="SI116" i="1"/>
  <c r="UW116" i="1" s="1"/>
  <c r="SY116" i="1"/>
  <c r="VM116" i="1" s="1"/>
  <c r="SM116" i="1"/>
  <c r="VA116" i="1" s="1"/>
  <c r="TC116" i="1"/>
  <c r="VQ116" i="1" s="1"/>
  <c r="SQ116" i="1"/>
  <c r="VE116" i="1" s="1"/>
  <c r="SN210" i="1"/>
  <c r="VB210" i="1" s="1"/>
  <c r="SV210" i="1"/>
  <c r="VJ210" i="1" s="1"/>
  <c r="SJ210" i="1"/>
  <c r="UX210" i="1" s="1"/>
  <c r="SR210" i="1"/>
  <c r="VF210" i="1" s="1"/>
  <c r="TD210" i="1"/>
  <c r="VR210" i="1" s="1"/>
  <c r="SZ210" i="1"/>
  <c r="VN210" i="1" s="1"/>
  <c r="SU109" i="1"/>
  <c r="VI109" i="1" s="1"/>
  <c r="SM109" i="1"/>
  <c r="VA109" i="1" s="1"/>
  <c r="SQ109" i="1"/>
  <c r="VE109" i="1" s="1"/>
  <c r="SY109" i="1"/>
  <c r="VM109" i="1" s="1"/>
  <c r="TC109" i="1"/>
  <c r="VQ109" i="1" s="1"/>
  <c r="SI109" i="1"/>
  <c r="UW109" i="1" s="1"/>
  <c r="TC150" i="1"/>
  <c r="VQ150" i="1" s="1"/>
  <c r="SM150" i="1"/>
  <c r="VA150" i="1" s="1"/>
  <c r="SI150" i="1"/>
  <c r="UW150" i="1" s="1"/>
  <c r="SY150" i="1"/>
  <c r="VM150" i="1" s="1"/>
  <c r="SU150" i="1"/>
  <c r="VI150" i="1" s="1"/>
  <c r="SQ150" i="1"/>
  <c r="VE150" i="1" s="1"/>
  <c r="SY166" i="1"/>
  <c r="VM166" i="1" s="1"/>
  <c r="SI166" i="1"/>
  <c r="UW166" i="1" s="1"/>
  <c r="TC166" i="1"/>
  <c r="VQ166" i="1" s="1"/>
  <c r="SU166" i="1"/>
  <c r="VI166" i="1" s="1"/>
  <c r="SM166" i="1"/>
  <c r="VA166" i="1" s="1"/>
  <c r="SQ166" i="1"/>
  <c r="VE166" i="1" s="1"/>
  <c r="SL205" i="1"/>
  <c r="UZ205" i="1" s="1"/>
  <c r="TB205" i="1"/>
  <c r="VP205" i="1" s="1"/>
  <c r="SP205" i="1"/>
  <c r="VD205" i="1" s="1"/>
  <c r="ST205" i="1"/>
  <c r="VH205" i="1" s="1"/>
  <c r="SH205" i="1"/>
  <c r="UV205" i="1" s="1"/>
  <c r="SX205" i="1"/>
  <c r="VL205" i="1" s="1"/>
  <c r="SP146" i="1"/>
  <c r="VD146" i="1" s="1"/>
  <c r="TB146" i="1"/>
  <c r="VP146" i="1" s="1"/>
  <c r="SX146" i="1"/>
  <c r="VL146" i="1" s="1"/>
  <c r="ST146" i="1"/>
  <c r="VH146" i="1" s="1"/>
  <c r="SH146" i="1"/>
  <c r="UV146" i="1" s="1"/>
  <c r="SL146" i="1"/>
  <c r="UZ146" i="1" s="1"/>
  <c r="SX199" i="1"/>
  <c r="VL199" i="1" s="1"/>
  <c r="SL199" i="1"/>
  <c r="UZ199" i="1" s="1"/>
  <c r="TB199" i="1"/>
  <c r="VP199" i="1" s="1"/>
  <c r="SP199" i="1"/>
  <c r="VD199" i="1" s="1"/>
  <c r="ST199" i="1"/>
  <c r="VH199" i="1" s="1"/>
  <c r="SH199" i="1"/>
  <c r="UV199" i="1" s="1"/>
  <c r="SR186" i="1"/>
  <c r="VF186" i="1" s="1"/>
  <c r="SN186" i="1"/>
  <c r="VB186" i="1" s="1"/>
  <c r="SJ186" i="1"/>
  <c r="UX186" i="1" s="1"/>
  <c r="SZ186" i="1"/>
  <c r="VN186" i="1" s="1"/>
  <c r="SV186" i="1"/>
  <c r="VJ186" i="1" s="1"/>
  <c r="TD186" i="1"/>
  <c r="VR186" i="1" s="1"/>
  <c r="SR159" i="1"/>
  <c r="VF159" i="1" s="1"/>
  <c r="SV159" i="1"/>
  <c r="VJ159" i="1" s="1"/>
  <c r="SJ159" i="1"/>
  <c r="UX159" i="1" s="1"/>
  <c r="TD159" i="1"/>
  <c r="VR159" i="1" s="1"/>
  <c r="SZ159" i="1"/>
  <c r="VN159" i="1" s="1"/>
  <c r="SN159" i="1"/>
  <c r="VB159" i="1" s="1"/>
  <c r="SU170" i="1"/>
  <c r="VI170" i="1" s="1"/>
  <c r="TC170" i="1"/>
  <c r="VQ170" i="1" s="1"/>
  <c r="SI170" i="1"/>
  <c r="UW170" i="1" s="1"/>
  <c r="SY170" i="1"/>
  <c r="VM170" i="1" s="1"/>
  <c r="SQ170" i="1"/>
  <c r="VE170" i="1" s="1"/>
  <c r="SM170" i="1"/>
  <c r="VA170" i="1" s="1"/>
  <c r="SU196" i="1"/>
  <c r="VI196" i="1" s="1"/>
  <c r="SY196" i="1"/>
  <c r="VM196" i="1" s="1"/>
  <c r="TC196" i="1"/>
  <c r="VQ196" i="1" s="1"/>
  <c r="SM196" i="1"/>
  <c r="VA196" i="1" s="1"/>
  <c r="SI196" i="1"/>
  <c r="UW196" i="1" s="1"/>
  <c r="SQ196" i="1"/>
  <c r="VE196" i="1" s="1"/>
  <c r="ST134" i="1"/>
  <c r="VH134" i="1" s="1"/>
  <c r="SL134" i="1"/>
  <c r="UZ134" i="1" s="1"/>
  <c r="TB134" i="1"/>
  <c r="VP134" i="1" s="1"/>
  <c r="SH134" i="1"/>
  <c r="UV134" i="1" s="1"/>
  <c r="SP134" i="1"/>
  <c r="VD134" i="1" s="1"/>
  <c r="SX134" i="1"/>
  <c r="VL134" i="1" s="1"/>
  <c r="SX107" i="1"/>
  <c r="VL107" i="1" s="1"/>
  <c r="SL107" i="1"/>
  <c r="UZ107" i="1" s="1"/>
  <c r="SP107" i="1"/>
  <c r="VD107" i="1" s="1"/>
  <c r="ST107" i="1"/>
  <c r="VH107" i="1" s="1"/>
  <c r="TB107" i="1"/>
  <c r="VP107" i="1" s="1"/>
  <c r="SH107" i="1"/>
  <c r="UV107" i="1" s="1"/>
  <c r="TE120" i="1"/>
  <c r="VS120" i="1" s="1"/>
  <c r="SW120" i="1"/>
  <c r="VK120" i="1" s="1"/>
  <c r="SK120" i="1"/>
  <c r="UY120" i="1" s="1"/>
  <c r="SO120" i="1"/>
  <c r="VC120" i="1" s="1"/>
  <c r="TA120" i="1"/>
  <c r="VO120" i="1" s="1"/>
  <c r="SS120" i="1"/>
  <c r="VG120" i="1" s="1"/>
  <c r="SL130" i="1"/>
  <c r="UZ130" i="1" s="1"/>
  <c r="ST130" i="1"/>
  <c r="VH130" i="1" s="1"/>
  <c r="TB130" i="1"/>
  <c r="VP130" i="1" s="1"/>
  <c r="SH130" i="1"/>
  <c r="UV130" i="1" s="1"/>
  <c r="SX130" i="1"/>
  <c r="VL130" i="1" s="1"/>
  <c r="SP130" i="1"/>
  <c r="VD130" i="1" s="1"/>
  <c r="TD165" i="1"/>
  <c r="VR165" i="1" s="1"/>
  <c r="SJ165" i="1"/>
  <c r="UX165" i="1" s="1"/>
  <c r="SN165" i="1"/>
  <c r="VB165" i="1" s="1"/>
  <c r="SV165" i="1"/>
  <c r="VJ165" i="1" s="1"/>
  <c r="SZ165" i="1"/>
  <c r="VN165" i="1" s="1"/>
  <c r="SR165" i="1"/>
  <c r="VF165" i="1" s="1"/>
  <c r="SU124" i="1"/>
  <c r="VI124" i="1" s="1"/>
  <c r="SY124" i="1"/>
  <c r="VM124" i="1" s="1"/>
  <c r="SI124" i="1"/>
  <c r="UW124" i="1" s="1"/>
  <c r="SM124" i="1"/>
  <c r="VA124" i="1" s="1"/>
  <c r="TC124" i="1"/>
  <c r="VQ124" i="1" s="1"/>
  <c r="SQ124" i="1"/>
  <c r="VE124" i="1" s="1"/>
  <c r="SN116" i="1"/>
  <c r="VB116" i="1" s="1"/>
  <c r="SZ116" i="1"/>
  <c r="VN116" i="1" s="1"/>
  <c r="TD116" i="1"/>
  <c r="VR116" i="1" s="1"/>
  <c r="SV116" i="1"/>
  <c r="VJ116" i="1" s="1"/>
  <c r="SR116" i="1"/>
  <c r="VF116" i="1" s="1"/>
  <c r="SJ116" i="1"/>
  <c r="UX116" i="1" s="1"/>
  <c r="SX210" i="1"/>
  <c r="VL210" i="1" s="1"/>
  <c r="SL210" i="1"/>
  <c r="UZ210" i="1" s="1"/>
  <c r="ST210" i="1"/>
  <c r="VH210" i="1" s="1"/>
  <c r="SH210" i="1"/>
  <c r="UV210" i="1" s="1"/>
  <c r="SP210" i="1"/>
  <c r="VD210" i="1" s="1"/>
  <c r="TB210" i="1"/>
  <c r="VP210" i="1" s="1"/>
  <c r="SV109" i="1"/>
  <c r="VJ109" i="1" s="1"/>
  <c r="SJ109" i="1"/>
  <c r="UX109" i="1" s="1"/>
  <c r="TD109" i="1"/>
  <c r="VR109" i="1" s="1"/>
  <c r="SR109" i="1"/>
  <c r="VF109" i="1" s="1"/>
  <c r="SZ109" i="1"/>
  <c r="VN109" i="1" s="1"/>
  <c r="SN109" i="1"/>
  <c r="VB109" i="1" s="1"/>
  <c r="SV150" i="1"/>
  <c r="VJ150" i="1" s="1"/>
  <c r="SJ150" i="1"/>
  <c r="UX150" i="1" s="1"/>
  <c r="SR150" i="1"/>
  <c r="VF150" i="1" s="1"/>
  <c r="SN150" i="1"/>
  <c r="VB150" i="1" s="1"/>
  <c r="SZ150" i="1"/>
  <c r="VN150" i="1" s="1"/>
  <c r="TD150" i="1"/>
  <c r="VR150" i="1" s="1"/>
  <c r="SJ166" i="1"/>
  <c r="UX166" i="1" s="1"/>
  <c r="SV166" i="1"/>
  <c r="VJ166" i="1" s="1"/>
  <c r="SR166" i="1"/>
  <c r="VF166" i="1" s="1"/>
  <c r="SZ166" i="1"/>
  <c r="VN166" i="1" s="1"/>
  <c r="SN166" i="1"/>
  <c r="VB166" i="1" s="1"/>
  <c r="TD166" i="1"/>
  <c r="VR166" i="1" s="1"/>
  <c r="SI205" i="1"/>
  <c r="UW205" i="1" s="1"/>
  <c r="SU205" i="1"/>
  <c r="VI205" i="1" s="1"/>
  <c r="SM205" i="1"/>
  <c r="VA205" i="1" s="1"/>
  <c r="TC205" i="1"/>
  <c r="VQ205" i="1" s="1"/>
  <c r="SQ205" i="1"/>
  <c r="VE205" i="1" s="1"/>
  <c r="SY205" i="1"/>
  <c r="VM205" i="1" s="1"/>
  <c r="SU146" i="1"/>
  <c r="VI146" i="1" s="1"/>
  <c r="SI146" i="1"/>
  <c r="UW146" i="1" s="1"/>
  <c r="TC146" i="1"/>
  <c r="VQ146" i="1" s="1"/>
  <c r="SQ146" i="1"/>
  <c r="VE146" i="1" s="1"/>
  <c r="SY146" i="1"/>
  <c r="VM146" i="1" s="1"/>
  <c r="SM146" i="1"/>
  <c r="VA146" i="1" s="1"/>
  <c r="SU199" i="1"/>
  <c r="VI199" i="1" s="1"/>
  <c r="SM199" i="1"/>
  <c r="VA199" i="1" s="1"/>
  <c r="TC199" i="1"/>
  <c r="VQ199" i="1" s="1"/>
  <c r="SQ199" i="1"/>
  <c r="VE199" i="1" s="1"/>
  <c r="SI199" i="1"/>
  <c r="UW199" i="1" s="1"/>
  <c r="SY199" i="1"/>
  <c r="VM199" i="1" s="1"/>
  <c r="SK186" i="1"/>
  <c r="UY186" i="1" s="1"/>
  <c r="TA186" i="1"/>
  <c r="VO186" i="1" s="1"/>
  <c r="SW186" i="1"/>
  <c r="VK186" i="1" s="1"/>
  <c r="SS186" i="1"/>
  <c r="VG186" i="1" s="1"/>
  <c r="TE186" i="1"/>
  <c r="VS186" i="1" s="1"/>
  <c r="SO186" i="1"/>
  <c r="VC186" i="1" s="1"/>
  <c r="SK159" i="1"/>
  <c r="UY159" i="1" s="1"/>
  <c r="SS159" i="1"/>
  <c r="VG159" i="1" s="1"/>
  <c r="TA159" i="1"/>
  <c r="VO159" i="1" s="1"/>
  <c r="SO159" i="1"/>
  <c r="VC159" i="1" s="1"/>
  <c r="TE159" i="1"/>
  <c r="VS159" i="1" s="1"/>
  <c r="SW159" i="1"/>
  <c r="VK159" i="1" s="1"/>
  <c r="SJ170" i="1"/>
  <c r="UX170" i="1" s="1"/>
  <c r="SN170" i="1"/>
  <c r="VB170" i="1" s="1"/>
  <c r="TD170" i="1"/>
  <c r="VR170" i="1" s="1"/>
  <c r="SZ170" i="1"/>
  <c r="VN170" i="1" s="1"/>
  <c r="SV170" i="1"/>
  <c r="VJ170" i="1" s="1"/>
  <c r="SR170" i="1"/>
  <c r="VF170" i="1" s="1"/>
  <c r="SJ196" i="1"/>
  <c r="UX196" i="1" s="1"/>
  <c r="SR196" i="1"/>
  <c r="VF196" i="1" s="1"/>
  <c r="TD196" i="1"/>
  <c r="VR196" i="1" s="1"/>
  <c r="SN196" i="1"/>
  <c r="VB196" i="1" s="1"/>
  <c r="SZ196" i="1"/>
  <c r="VN196" i="1" s="1"/>
  <c r="SV196" i="1"/>
  <c r="VJ196" i="1" s="1"/>
  <c r="SQ134" i="1"/>
  <c r="VE134" i="1" s="1"/>
  <c r="TC134" i="1"/>
  <c r="VQ134" i="1" s="1"/>
  <c r="SU134" i="1"/>
  <c r="VI134" i="1" s="1"/>
  <c r="SI134" i="1"/>
  <c r="UW134" i="1" s="1"/>
  <c r="SY134" i="1"/>
  <c r="VM134" i="1" s="1"/>
  <c r="SM134" i="1"/>
  <c r="VA134" i="1" s="1"/>
  <c r="SY107" i="1"/>
  <c r="VM107" i="1" s="1"/>
  <c r="SQ107" i="1"/>
  <c r="VE107" i="1" s="1"/>
  <c r="SI107" i="1"/>
  <c r="UW107" i="1" s="1"/>
  <c r="SM107" i="1"/>
  <c r="VA107" i="1" s="1"/>
  <c r="TC107" i="1"/>
  <c r="VQ107" i="1" s="1"/>
  <c r="SU107" i="1"/>
  <c r="VI107" i="1" s="1"/>
  <c r="SH120" i="1"/>
  <c r="UV120" i="1" s="1"/>
  <c r="ST120" i="1"/>
  <c r="VH120" i="1" s="1"/>
  <c r="SX120" i="1"/>
  <c r="VL120" i="1" s="1"/>
  <c r="SL120" i="1"/>
  <c r="UZ120" i="1" s="1"/>
  <c r="SP120" i="1"/>
  <c r="VD120" i="1" s="1"/>
  <c r="TB120" i="1"/>
  <c r="VP120" i="1" s="1"/>
  <c r="SQ130" i="1"/>
  <c r="VE130" i="1" s="1"/>
  <c r="SY130" i="1"/>
  <c r="VM130" i="1" s="1"/>
  <c r="TC130" i="1"/>
  <c r="VQ130" i="1" s="1"/>
  <c r="SU130" i="1"/>
  <c r="VI130" i="1" s="1"/>
  <c r="SM130" i="1"/>
  <c r="VA130" i="1" s="1"/>
  <c r="SI130" i="1"/>
  <c r="UW130" i="1" s="1"/>
  <c r="TA165" i="1"/>
  <c r="VO165" i="1" s="1"/>
  <c r="SK165" i="1"/>
  <c r="UY165" i="1" s="1"/>
  <c r="SW165" i="1"/>
  <c r="VK165" i="1" s="1"/>
  <c r="TE165" i="1"/>
  <c r="VS165" i="1" s="1"/>
  <c r="SO165" i="1"/>
  <c r="VC165" i="1" s="1"/>
  <c r="SS165" i="1"/>
  <c r="VG165" i="1" s="1"/>
  <c r="SN124" i="1"/>
  <c r="VB124" i="1" s="1"/>
  <c r="SR124" i="1"/>
  <c r="VF124" i="1" s="1"/>
  <c r="TD124" i="1"/>
  <c r="VR124" i="1" s="1"/>
  <c r="SZ124" i="1"/>
  <c r="VN124" i="1" s="1"/>
  <c r="SJ124" i="1"/>
  <c r="UX124" i="1" s="1"/>
  <c r="SV124" i="1"/>
  <c r="VJ124" i="1" s="1"/>
  <c r="SS116" i="1"/>
  <c r="VG116" i="1" s="1"/>
  <c r="SK116" i="1"/>
  <c r="UY116" i="1" s="1"/>
  <c r="TA116" i="1"/>
  <c r="VO116" i="1" s="1"/>
  <c r="SW116" i="1"/>
  <c r="VK116" i="1" s="1"/>
  <c r="SO116" i="1"/>
  <c r="VC116" i="1" s="1"/>
  <c r="TE116" i="1"/>
  <c r="VS116" i="1" s="1"/>
  <c r="TE210" i="1"/>
  <c r="VS210" i="1" s="1"/>
  <c r="SO210" i="1"/>
  <c r="VC210" i="1" s="1"/>
  <c r="SS210" i="1"/>
  <c r="VG210" i="1" s="1"/>
  <c r="TA210" i="1"/>
  <c r="VO210" i="1" s="1"/>
  <c r="SW210" i="1"/>
  <c r="VK210" i="1" s="1"/>
  <c r="SK210" i="1"/>
  <c r="UY210" i="1" s="1"/>
  <c r="TE109" i="1"/>
  <c r="VS109" i="1" s="1"/>
  <c r="SW109" i="1"/>
  <c r="VK109" i="1" s="1"/>
  <c r="SO109" i="1"/>
  <c r="VC109" i="1" s="1"/>
  <c r="SS109" i="1"/>
  <c r="VG109" i="1" s="1"/>
  <c r="SK109" i="1"/>
  <c r="UY109" i="1" s="1"/>
  <c r="TA109" i="1"/>
  <c r="VO109" i="1" s="1"/>
  <c r="TA150" i="1"/>
  <c r="VO150" i="1" s="1"/>
  <c r="SS150" i="1"/>
  <c r="VG150" i="1" s="1"/>
  <c r="SW150" i="1"/>
  <c r="VK150" i="1" s="1"/>
  <c r="SK150" i="1"/>
  <c r="UY150" i="1" s="1"/>
  <c r="SO150" i="1"/>
  <c r="VC150" i="1" s="1"/>
  <c r="TE150" i="1"/>
  <c r="VS150" i="1" s="1"/>
  <c r="SL166" i="1"/>
  <c r="UZ166" i="1" s="1"/>
  <c r="SP166" i="1"/>
  <c r="VD166" i="1" s="1"/>
  <c r="SX166" i="1"/>
  <c r="VL166" i="1" s="1"/>
  <c r="TB166" i="1"/>
  <c r="VP166" i="1" s="1"/>
  <c r="SH166" i="1"/>
  <c r="UV166" i="1" s="1"/>
  <c r="ST166" i="1"/>
  <c r="VH166" i="1" s="1"/>
  <c r="SR205" i="1"/>
  <c r="VF205" i="1" s="1"/>
  <c r="SJ205" i="1"/>
  <c r="UX205" i="1" s="1"/>
  <c r="SZ205" i="1"/>
  <c r="VN205" i="1" s="1"/>
  <c r="TD205" i="1"/>
  <c r="VR205" i="1" s="1"/>
  <c r="SV205" i="1"/>
  <c r="VJ205" i="1" s="1"/>
  <c r="SN205" i="1"/>
  <c r="VB205" i="1" s="1"/>
  <c r="SN146" i="1"/>
  <c r="VB146" i="1" s="1"/>
  <c r="SV146" i="1"/>
  <c r="VJ146" i="1" s="1"/>
  <c r="SJ146" i="1"/>
  <c r="UX146" i="1" s="1"/>
  <c r="SZ146" i="1"/>
  <c r="VN146" i="1" s="1"/>
  <c r="SR146" i="1"/>
  <c r="VF146" i="1" s="1"/>
  <c r="TD146" i="1"/>
  <c r="VR146" i="1" s="1"/>
  <c r="SR199" i="1"/>
  <c r="VF199" i="1" s="1"/>
  <c r="SN199" i="1"/>
  <c r="VB199" i="1" s="1"/>
  <c r="TD199" i="1"/>
  <c r="VR199" i="1" s="1"/>
  <c r="SV199" i="1"/>
  <c r="VJ199" i="1" s="1"/>
  <c r="SJ199" i="1"/>
  <c r="UX199" i="1" s="1"/>
  <c r="SZ199" i="1"/>
  <c r="VN199" i="1" s="1"/>
  <c r="TB186" i="1"/>
  <c r="VP186" i="1" s="1"/>
  <c r="ST186" i="1"/>
  <c r="VH186" i="1" s="1"/>
  <c r="SL186" i="1"/>
  <c r="UZ186" i="1" s="1"/>
  <c r="SH186" i="1"/>
  <c r="UV186" i="1" s="1"/>
  <c r="SX186" i="1"/>
  <c r="VL186" i="1" s="1"/>
  <c r="SP186" i="1"/>
  <c r="VD186" i="1" s="1"/>
  <c r="SX159" i="1"/>
  <c r="VL159" i="1" s="1"/>
  <c r="TB159" i="1"/>
  <c r="VP159" i="1" s="1"/>
  <c r="SL159" i="1"/>
  <c r="UZ159" i="1" s="1"/>
  <c r="ST159" i="1"/>
  <c r="VH159" i="1" s="1"/>
  <c r="SH159" i="1"/>
  <c r="UV159" i="1" s="1"/>
  <c r="SP159" i="1"/>
  <c r="VD159" i="1" s="1"/>
  <c r="TA170" i="1"/>
  <c r="VO170" i="1" s="1"/>
  <c r="SS170" i="1"/>
  <c r="VG170" i="1" s="1"/>
  <c r="SO170" i="1"/>
  <c r="VC170" i="1" s="1"/>
  <c r="SW170" i="1"/>
  <c r="VK170" i="1" s="1"/>
  <c r="SK170" i="1"/>
  <c r="UY170" i="1" s="1"/>
  <c r="TE170" i="1"/>
  <c r="VS170" i="1" s="1"/>
  <c r="SL196" i="1"/>
  <c r="UZ196" i="1" s="1"/>
  <c r="SP196" i="1"/>
  <c r="VD196" i="1" s="1"/>
  <c r="ST196" i="1"/>
  <c r="VH196" i="1" s="1"/>
  <c r="SH196" i="1"/>
  <c r="UV196" i="1" s="1"/>
  <c r="SX196" i="1"/>
  <c r="VL196" i="1" s="1"/>
  <c r="TB196" i="1"/>
  <c r="VP196" i="1" s="1"/>
  <c r="SJ134" i="1"/>
  <c r="UX134" i="1" s="1"/>
  <c r="SR134" i="1"/>
  <c r="VF134" i="1" s="1"/>
  <c r="SV134" i="1"/>
  <c r="VJ134" i="1" s="1"/>
  <c r="SZ134" i="1"/>
  <c r="VN134" i="1" s="1"/>
  <c r="TD134" i="1"/>
  <c r="VR134" i="1" s="1"/>
  <c r="SN134" i="1"/>
  <c r="VB134" i="1" s="1"/>
  <c r="TD107" i="1"/>
  <c r="VR107" i="1" s="1"/>
  <c r="SJ107" i="1"/>
  <c r="UX107" i="1" s="1"/>
  <c r="SV107" i="1"/>
  <c r="VJ107" i="1" s="1"/>
  <c r="SZ107" i="1"/>
  <c r="VN107" i="1" s="1"/>
  <c r="SN107" i="1"/>
  <c r="VB107" i="1" s="1"/>
  <c r="SR107" i="1"/>
  <c r="VF107" i="1" s="1"/>
  <c r="SM120" i="1"/>
  <c r="VA120" i="1" s="1"/>
  <c r="SQ120" i="1"/>
  <c r="VE120" i="1" s="1"/>
  <c r="SI120" i="1"/>
  <c r="UW120" i="1" s="1"/>
  <c r="SU120" i="1"/>
  <c r="VI120" i="1" s="1"/>
  <c r="SY120" i="1"/>
  <c r="VM120" i="1" s="1"/>
  <c r="TC120" i="1"/>
  <c r="VQ120" i="1" s="1"/>
  <c r="SJ130" i="1"/>
  <c r="UX130" i="1" s="1"/>
  <c r="SZ130" i="1"/>
  <c r="VN130" i="1" s="1"/>
  <c r="SR130" i="1"/>
  <c r="VF130" i="1" s="1"/>
  <c r="SN130" i="1"/>
  <c r="VB130" i="1" s="1"/>
  <c r="TD130" i="1"/>
  <c r="VR130" i="1" s="1"/>
  <c r="SV130" i="1"/>
  <c r="VJ130" i="1" s="1"/>
  <c r="ST165" i="1"/>
  <c r="VH165" i="1" s="1"/>
  <c r="TB165" i="1"/>
  <c r="VP165" i="1" s="1"/>
  <c r="SP165" i="1"/>
  <c r="VD165" i="1" s="1"/>
  <c r="SL165" i="1"/>
  <c r="UZ165" i="1" s="1"/>
  <c r="SH165" i="1"/>
  <c r="UV165" i="1" s="1"/>
  <c r="SX165" i="1"/>
  <c r="VL165" i="1" s="1"/>
  <c r="SS124" i="1"/>
  <c r="VG124" i="1" s="1"/>
  <c r="SO124" i="1"/>
  <c r="VC124" i="1" s="1"/>
  <c r="TE124" i="1"/>
  <c r="VS124" i="1" s="1"/>
  <c r="TA124" i="1"/>
  <c r="VO124" i="1" s="1"/>
  <c r="SW124" i="1"/>
  <c r="VK124" i="1" s="1"/>
  <c r="SK124" i="1"/>
  <c r="UY124" i="1" s="1"/>
  <c r="TB116" i="1"/>
  <c r="VP116" i="1" s="1"/>
  <c r="ST116" i="1"/>
  <c r="VH116" i="1" s="1"/>
  <c r="SP116" i="1"/>
  <c r="VD116" i="1" s="1"/>
  <c r="SL116" i="1"/>
  <c r="UZ116" i="1" s="1"/>
  <c r="SH116" i="1"/>
  <c r="UV116" i="1" s="1"/>
  <c r="SX116" i="1"/>
  <c r="VL116" i="1" s="1"/>
  <c r="SQ210" i="1"/>
  <c r="VE210" i="1" s="1"/>
  <c r="SI210" i="1"/>
  <c r="UW210" i="1" s="1"/>
  <c r="SM210" i="1"/>
  <c r="VA210" i="1" s="1"/>
  <c r="TC210" i="1"/>
  <c r="VQ210" i="1" s="1"/>
  <c r="SY210" i="1"/>
  <c r="VM210" i="1" s="1"/>
  <c r="SU210" i="1"/>
  <c r="VI210" i="1" s="1"/>
  <c r="SP109" i="1"/>
  <c r="VD109" i="1" s="1"/>
  <c r="SH109" i="1"/>
  <c r="UV109" i="1" s="1"/>
  <c r="TB109" i="1"/>
  <c r="VP109" i="1" s="1"/>
  <c r="ST109" i="1"/>
  <c r="VH109" i="1" s="1"/>
  <c r="SX109" i="1"/>
  <c r="VL109" i="1" s="1"/>
  <c r="SL109" i="1"/>
  <c r="UZ109" i="1" s="1"/>
  <c r="ST150" i="1"/>
  <c r="VH150" i="1" s="1"/>
  <c r="SL150" i="1"/>
  <c r="UZ150" i="1" s="1"/>
  <c r="SH150" i="1"/>
  <c r="UV150" i="1" s="1"/>
  <c r="TB150" i="1"/>
  <c r="VP150" i="1" s="1"/>
  <c r="SX150" i="1"/>
  <c r="VL150" i="1" s="1"/>
  <c r="SP150" i="1"/>
  <c r="VD150" i="1" s="1"/>
  <c r="SW166" i="1"/>
  <c r="VK166" i="1" s="1"/>
  <c r="SS166" i="1"/>
  <c r="VG166" i="1" s="1"/>
  <c r="TE166" i="1"/>
  <c r="VS166" i="1" s="1"/>
  <c r="SK166" i="1"/>
  <c r="UY166" i="1" s="1"/>
  <c r="SO166" i="1"/>
  <c r="VC166" i="1" s="1"/>
  <c r="TA166" i="1"/>
  <c r="VO166" i="1" s="1"/>
  <c r="TE205" i="1"/>
  <c r="VS205" i="1" s="1"/>
  <c r="SS205" i="1"/>
  <c r="VG205" i="1" s="1"/>
  <c r="SW205" i="1"/>
  <c r="VK205" i="1" s="1"/>
  <c r="TA205" i="1"/>
  <c r="VO205" i="1" s="1"/>
  <c r="SO205" i="1"/>
  <c r="VC205" i="1" s="1"/>
  <c r="SK205" i="1"/>
  <c r="UY205" i="1" s="1"/>
  <c r="SW146" i="1"/>
  <c r="VK146" i="1" s="1"/>
  <c r="SK146" i="1"/>
  <c r="UY146" i="1" s="1"/>
  <c r="TA146" i="1"/>
  <c r="VO146" i="1" s="1"/>
  <c r="SS146" i="1"/>
  <c r="VG146" i="1" s="1"/>
  <c r="SO146" i="1"/>
  <c r="VC146" i="1" s="1"/>
  <c r="TE146" i="1"/>
  <c r="VS146" i="1" s="1"/>
  <c r="SK199" i="1"/>
  <c r="UY199" i="1" s="1"/>
  <c r="TA199" i="1"/>
  <c r="VO199" i="1" s="1"/>
  <c r="TE199" i="1"/>
  <c r="VS199" i="1" s="1"/>
  <c r="SS199" i="1"/>
  <c r="VG199" i="1" s="1"/>
  <c r="SW199" i="1"/>
  <c r="VK199" i="1" s="1"/>
  <c r="SO199" i="1"/>
  <c r="VC199" i="1" s="1"/>
  <c r="SQ186" i="1"/>
  <c r="VE186" i="1" s="1"/>
  <c r="SM186" i="1"/>
  <c r="VA186" i="1" s="1"/>
  <c r="TC186" i="1"/>
  <c r="VQ186" i="1" s="1"/>
  <c r="SY186" i="1"/>
  <c r="VM186" i="1" s="1"/>
  <c r="SU186" i="1"/>
  <c r="VI186" i="1" s="1"/>
  <c r="SI186" i="1"/>
  <c r="UW186" i="1" s="1"/>
  <c r="TC159" i="1"/>
  <c r="VQ159" i="1" s="1"/>
  <c r="SM159" i="1"/>
  <c r="VA159" i="1" s="1"/>
  <c r="SI159" i="1"/>
  <c r="UW159" i="1" s="1"/>
  <c r="SQ159" i="1"/>
  <c r="VE159" i="1" s="1"/>
  <c r="SU159" i="1"/>
  <c r="VI159" i="1" s="1"/>
  <c r="SY159" i="1"/>
  <c r="VM159" i="1" s="1"/>
  <c r="SK42" i="1"/>
  <c r="UY42" i="1" s="1"/>
  <c r="SS42" i="1"/>
  <c r="VG42" i="1" s="1"/>
  <c r="TE42" i="1"/>
  <c r="VS42" i="1" s="1"/>
  <c r="TA42" i="1"/>
  <c r="VO42" i="1" s="1"/>
  <c r="SO42" i="1"/>
  <c r="VC42" i="1" s="1"/>
  <c r="SW42" i="1"/>
  <c r="VK42" i="1" s="1"/>
  <c r="TC46" i="1"/>
  <c r="VQ46" i="1" s="1"/>
  <c r="SI46" i="1"/>
  <c r="UW46" i="1" s="1"/>
  <c r="SY46" i="1"/>
  <c r="VM46" i="1" s="1"/>
  <c r="SQ46" i="1"/>
  <c r="VE46" i="1" s="1"/>
  <c r="SU46" i="1"/>
  <c r="VI46" i="1" s="1"/>
  <c r="SM46" i="1"/>
  <c r="VA46" i="1" s="1"/>
  <c r="ST68" i="1"/>
  <c r="VH68" i="1" s="1"/>
  <c r="SP68" i="1"/>
  <c r="VD68" i="1" s="1"/>
  <c r="SX68" i="1"/>
  <c r="VL68" i="1" s="1"/>
  <c r="SL68" i="1"/>
  <c r="UZ68" i="1" s="1"/>
  <c r="TB68" i="1"/>
  <c r="VP68" i="1" s="1"/>
  <c r="SH68" i="1"/>
  <c r="UV68" i="1" s="1"/>
  <c r="TC97" i="1"/>
  <c r="VQ97" i="1" s="1"/>
  <c r="SI97" i="1"/>
  <c r="UW97" i="1" s="1"/>
  <c r="SU97" i="1"/>
  <c r="VI97" i="1" s="1"/>
  <c r="SQ97" i="1"/>
  <c r="VE97" i="1" s="1"/>
  <c r="SM97" i="1"/>
  <c r="VA97" i="1" s="1"/>
  <c r="SY97" i="1"/>
  <c r="VM97" i="1" s="1"/>
  <c r="SK62" i="1"/>
  <c r="UY62" i="1" s="1"/>
  <c r="TA62" i="1"/>
  <c r="VO62" i="1" s="1"/>
  <c r="SW62" i="1"/>
  <c r="VK62" i="1" s="1"/>
  <c r="SO62" i="1"/>
  <c r="VC62" i="1" s="1"/>
  <c r="TE62" i="1"/>
  <c r="VS62" i="1" s="1"/>
  <c r="SS62" i="1"/>
  <c r="VG62" i="1" s="1"/>
  <c r="SN93" i="1"/>
  <c r="VB93" i="1" s="1"/>
  <c r="SJ93" i="1"/>
  <c r="UX93" i="1" s="1"/>
  <c r="SZ93" i="1"/>
  <c r="VN93" i="1" s="1"/>
  <c r="TD93" i="1"/>
  <c r="VR93" i="1" s="1"/>
  <c r="SR93" i="1"/>
  <c r="VF93" i="1" s="1"/>
  <c r="SV93" i="1"/>
  <c r="VJ93" i="1" s="1"/>
  <c r="SZ38" i="1"/>
  <c r="VN38" i="1" s="1"/>
  <c r="SJ38" i="1"/>
  <c r="UX38" i="1" s="1"/>
  <c r="SR38" i="1"/>
  <c r="VF38" i="1" s="1"/>
  <c r="TD38" i="1"/>
  <c r="VR38" i="1" s="1"/>
  <c r="SV38" i="1"/>
  <c r="VJ38" i="1" s="1"/>
  <c r="SN38" i="1"/>
  <c r="VB38" i="1" s="1"/>
  <c r="SM72" i="1"/>
  <c r="VA72" i="1" s="1"/>
  <c r="TC72" i="1"/>
  <c r="VQ72" i="1" s="1"/>
  <c r="SY72" i="1"/>
  <c r="VM72" i="1" s="1"/>
  <c r="SQ72" i="1"/>
  <c r="VE72" i="1" s="1"/>
  <c r="SI72" i="1"/>
  <c r="UW72" i="1" s="1"/>
  <c r="SU72" i="1"/>
  <c r="VI72" i="1" s="1"/>
  <c r="SH80" i="1"/>
  <c r="UV80" i="1" s="1"/>
  <c r="SL80" i="1"/>
  <c r="UZ80" i="1" s="1"/>
  <c r="ST80" i="1"/>
  <c r="VH80" i="1" s="1"/>
  <c r="TB80" i="1"/>
  <c r="VP80" i="1" s="1"/>
  <c r="SP80" i="1"/>
  <c r="VD80" i="1" s="1"/>
  <c r="SX80" i="1"/>
  <c r="VL80" i="1" s="1"/>
  <c r="SI65" i="1"/>
  <c r="UW65" i="1" s="1"/>
  <c r="SM65" i="1"/>
  <c r="VA65" i="1" s="1"/>
  <c r="TC65" i="1"/>
  <c r="VQ65" i="1" s="1"/>
  <c r="SU65" i="1"/>
  <c r="VI65" i="1" s="1"/>
  <c r="SY65" i="1"/>
  <c r="VM65" i="1" s="1"/>
  <c r="SQ65" i="1"/>
  <c r="VE65" i="1" s="1"/>
  <c r="SN42" i="1"/>
  <c r="VB42" i="1" s="1"/>
  <c r="SV42" i="1"/>
  <c r="VJ42" i="1" s="1"/>
  <c r="SZ42" i="1"/>
  <c r="VN42" i="1" s="1"/>
  <c r="SR42" i="1"/>
  <c r="VF42" i="1" s="1"/>
  <c r="TD42" i="1"/>
  <c r="VR42" i="1" s="1"/>
  <c r="SJ42" i="1"/>
  <c r="UX42" i="1" s="1"/>
  <c r="SL46" i="1"/>
  <c r="UZ46" i="1" s="1"/>
  <c r="SX46" i="1"/>
  <c r="VL46" i="1" s="1"/>
  <c r="SP46" i="1"/>
  <c r="VD46" i="1" s="1"/>
  <c r="TB46" i="1"/>
  <c r="VP46" i="1" s="1"/>
  <c r="ST46" i="1"/>
  <c r="VH46" i="1" s="1"/>
  <c r="SH46" i="1"/>
  <c r="UV46" i="1" s="1"/>
  <c r="SU68" i="1"/>
  <c r="VI68" i="1" s="1"/>
  <c r="SM68" i="1"/>
  <c r="VA68" i="1" s="1"/>
  <c r="TC68" i="1"/>
  <c r="VQ68" i="1" s="1"/>
  <c r="SQ68" i="1"/>
  <c r="VE68" i="1" s="1"/>
  <c r="SY68" i="1"/>
  <c r="VM68" i="1" s="1"/>
  <c r="SI68" i="1"/>
  <c r="UW68" i="1" s="1"/>
  <c r="SR97" i="1"/>
  <c r="VF97" i="1" s="1"/>
  <c r="SJ97" i="1"/>
  <c r="UX97" i="1" s="1"/>
  <c r="SZ97" i="1"/>
  <c r="VN97" i="1" s="1"/>
  <c r="SN97" i="1"/>
  <c r="VB97" i="1" s="1"/>
  <c r="TD97" i="1"/>
  <c r="VR97" i="1" s="1"/>
  <c r="SV97" i="1"/>
  <c r="VJ97" i="1" s="1"/>
  <c r="SY62" i="1"/>
  <c r="VM62" i="1" s="1"/>
  <c r="SI62" i="1"/>
  <c r="UW62" i="1" s="1"/>
  <c r="SQ62" i="1"/>
  <c r="VE62" i="1" s="1"/>
  <c r="SU62" i="1"/>
  <c r="VI62" i="1" s="1"/>
  <c r="SM62" i="1"/>
  <c r="VA62" i="1" s="1"/>
  <c r="TC62" i="1"/>
  <c r="VQ62" i="1" s="1"/>
  <c r="SK93" i="1"/>
  <c r="UY93" i="1" s="1"/>
  <c r="TE93" i="1"/>
  <c r="VS93" i="1" s="1"/>
  <c r="SS93" i="1"/>
  <c r="VG93" i="1" s="1"/>
  <c r="SW93" i="1"/>
  <c r="VK93" i="1" s="1"/>
  <c r="SO93" i="1"/>
  <c r="VC93" i="1" s="1"/>
  <c r="TA93" i="1"/>
  <c r="VO93" i="1" s="1"/>
  <c r="SY38" i="1"/>
  <c r="VM38" i="1" s="1"/>
  <c r="SI38" i="1"/>
  <c r="UW38" i="1" s="1"/>
  <c r="SM38" i="1"/>
  <c r="VA38" i="1" s="1"/>
  <c r="SQ38" i="1"/>
  <c r="VE38" i="1" s="1"/>
  <c r="TC38" i="1"/>
  <c r="VQ38" i="1" s="1"/>
  <c r="SU38" i="1"/>
  <c r="VI38" i="1" s="1"/>
  <c r="SV72" i="1"/>
  <c r="VJ72" i="1" s="1"/>
  <c r="SR72" i="1"/>
  <c r="VF72" i="1" s="1"/>
  <c r="TD72" i="1"/>
  <c r="VR72" i="1" s="1"/>
  <c r="SN72" i="1"/>
  <c r="VB72" i="1" s="1"/>
  <c r="SJ72" i="1"/>
  <c r="UX72" i="1" s="1"/>
  <c r="SZ72" i="1"/>
  <c r="VN72" i="1" s="1"/>
  <c r="SU80" i="1"/>
  <c r="VI80" i="1" s="1"/>
  <c r="SY80" i="1"/>
  <c r="VM80" i="1" s="1"/>
  <c r="SM80" i="1"/>
  <c r="VA80" i="1" s="1"/>
  <c r="SI80" i="1"/>
  <c r="UW80" i="1" s="1"/>
  <c r="TC80" i="1"/>
  <c r="VQ80" i="1" s="1"/>
  <c r="SQ80" i="1"/>
  <c r="VE80" i="1" s="1"/>
  <c r="SX65" i="1"/>
  <c r="VL65" i="1" s="1"/>
  <c r="SP65" i="1"/>
  <c r="VD65" i="1" s="1"/>
  <c r="ST65" i="1"/>
  <c r="VH65" i="1" s="1"/>
  <c r="SL65" i="1"/>
  <c r="UZ65" i="1" s="1"/>
  <c r="SH65" i="1"/>
  <c r="UV65" i="1" s="1"/>
  <c r="TB65" i="1"/>
  <c r="VP65" i="1" s="1"/>
  <c r="SP42" i="1"/>
  <c r="VD42" i="1" s="1"/>
  <c r="TB42" i="1"/>
  <c r="VP42" i="1" s="1"/>
  <c r="ST42" i="1"/>
  <c r="VH42" i="1" s="1"/>
  <c r="SH42" i="1"/>
  <c r="UV42" i="1" s="1"/>
  <c r="SX42" i="1"/>
  <c r="VL42" i="1" s="1"/>
  <c r="SL42" i="1"/>
  <c r="UZ42" i="1" s="1"/>
  <c r="SZ46" i="1"/>
  <c r="VN46" i="1" s="1"/>
  <c r="SN46" i="1"/>
  <c r="VB46" i="1" s="1"/>
  <c r="SR46" i="1"/>
  <c r="VF46" i="1" s="1"/>
  <c r="SV46" i="1"/>
  <c r="VJ46" i="1" s="1"/>
  <c r="TD46" i="1"/>
  <c r="VR46" i="1" s="1"/>
  <c r="SJ46" i="1"/>
  <c r="UX46" i="1" s="1"/>
  <c r="TD68" i="1"/>
  <c r="VR68" i="1" s="1"/>
  <c r="SV68" i="1"/>
  <c r="VJ68" i="1" s="1"/>
  <c r="SZ68" i="1"/>
  <c r="VN68" i="1" s="1"/>
  <c r="SJ68" i="1"/>
  <c r="UX68" i="1" s="1"/>
  <c r="SR68" i="1"/>
  <c r="VF68" i="1" s="1"/>
  <c r="SN68" i="1"/>
  <c r="VB68" i="1" s="1"/>
  <c r="SO97" i="1"/>
  <c r="VC97" i="1" s="1"/>
  <c r="SW97" i="1"/>
  <c r="VK97" i="1" s="1"/>
  <c r="TA97" i="1"/>
  <c r="VO97" i="1" s="1"/>
  <c r="TE97" i="1"/>
  <c r="VS97" i="1" s="1"/>
  <c r="SS97" i="1"/>
  <c r="VG97" i="1" s="1"/>
  <c r="SK97" i="1"/>
  <c r="UY97" i="1" s="1"/>
  <c r="TB62" i="1"/>
  <c r="VP62" i="1" s="1"/>
  <c r="SP62" i="1"/>
  <c r="VD62" i="1" s="1"/>
  <c r="ST62" i="1"/>
  <c r="VH62" i="1" s="1"/>
  <c r="SH62" i="1"/>
  <c r="UV62" i="1" s="1"/>
  <c r="SX62" i="1"/>
  <c r="VL62" i="1" s="1"/>
  <c r="SL62" i="1"/>
  <c r="UZ62" i="1" s="1"/>
  <c r="SL93" i="1"/>
  <c r="UZ93" i="1" s="1"/>
  <c r="ST93" i="1"/>
  <c r="VH93" i="1" s="1"/>
  <c r="SH93" i="1"/>
  <c r="UV93" i="1" s="1"/>
  <c r="SX93" i="1"/>
  <c r="VL93" i="1" s="1"/>
  <c r="TB93" i="1"/>
  <c r="VP93" i="1" s="1"/>
  <c r="SP93" i="1"/>
  <c r="VD93" i="1" s="1"/>
  <c r="TB38" i="1"/>
  <c r="VP38" i="1" s="1"/>
  <c r="SH38" i="1"/>
  <c r="UV38" i="1" s="1"/>
  <c r="ST38" i="1"/>
  <c r="VH38" i="1" s="1"/>
  <c r="SX38" i="1"/>
  <c r="VL38" i="1" s="1"/>
  <c r="SP38" i="1"/>
  <c r="VD38" i="1" s="1"/>
  <c r="SL38" i="1"/>
  <c r="UZ38" i="1" s="1"/>
  <c r="SK72" i="1"/>
  <c r="UY72" i="1" s="1"/>
  <c r="SO72" i="1"/>
  <c r="VC72" i="1" s="1"/>
  <c r="TA72" i="1"/>
  <c r="VO72" i="1" s="1"/>
  <c r="SW72" i="1"/>
  <c r="VK72" i="1" s="1"/>
  <c r="TE72" i="1"/>
  <c r="VS72" i="1" s="1"/>
  <c r="SS72" i="1"/>
  <c r="VG72" i="1" s="1"/>
  <c r="SV80" i="1"/>
  <c r="VJ80" i="1" s="1"/>
  <c r="TD80" i="1"/>
  <c r="VR80" i="1" s="1"/>
  <c r="SR80" i="1"/>
  <c r="VF80" i="1" s="1"/>
  <c r="SJ80" i="1"/>
  <c r="UX80" i="1" s="1"/>
  <c r="SZ80" i="1"/>
  <c r="VN80" i="1" s="1"/>
  <c r="SN80" i="1"/>
  <c r="VB80" i="1" s="1"/>
  <c r="SV65" i="1"/>
  <c r="VJ65" i="1" s="1"/>
  <c r="SZ65" i="1"/>
  <c r="VN65" i="1" s="1"/>
  <c r="TD65" i="1"/>
  <c r="VR65" i="1" s="1"/>
  <c r="SJ65" i="1"/>
  <c r="UX65" i="1" s="1"/>
  <c r="SR65" i="1"/>
  <c r="VF65" i="1" s="1"/>
  <c r="SN65" i="1"/>
  <c r="VB65" i="1" s="1"/>
  <c r="SQ42" i="1"/>
  <c r="VE42" i="1" s="1"/>
  <c r="TC42" i="1"/>
  <c r="VQ42" i="1" s="1"/>
  <c r="SY42" i="1"/>
  <c r="VM42" i="1" s="1"/>
  <c r="SM42" i="1"/>
  <c r="VA42" i="1" s="1"/>
  <c r="SU42" i="1"/>
  <c r="VI42" i="1" s="1"/>
  <c r="SI42" i="1"/>
  <c r="UW42" i="1" s="1"/>
  <c r="SW46" i="1"/>
  <c r="VK46" i="1" s="1"/>
  <c r="SO46" i="1"/>
  <c r="VC46" i="1" s="1"/>
  <c r="SK46" i="1"/>
  <c r="UY46" i="1" s="1"/>
  <c r="TA46" i="1"/>
  <c r="VO46" i="1" s="1"/>
  <c r="TE46" i="1"/>
  <c r="VS46" i="1" s="1"/>
  <c r="SS46" i="1"/>
  <c r="VG46" i="1" s="1"/>
  <c r="TA68" i="1"/>
  <c r="VO68" i="1" s="1"/>
  <c r="SK68" i="1"/>
  <c r="UY68" i="1" s="1"/>
  <c r="SO68" i="1"/>
  <c r="VC68" i="1" s="1"/>
  <c r="SW68" i="1"/>
  <c r="VK68" i="1" s="1"/>
  <c r="TE68" i="1"/>
  <c r="VS68" i="1" s="1"/>
  <c r="SS68" i="1"/>
  <c r="VG68" i="1" s="1"/>
  <c r="SX97" i="1"/>
  <c r="VL97" i="1" s="1"/>
  <c r="TB97" i="1"/>
  <c r="VP97" i="1" s="1"/>
  <c r="SH97" i="1"/>
  <c r="UV97" i="1" s="1"/>
  <c r="ST97" i="1"/>
  <c r="VH97" i="1" s="1"/>
  <c r="SP97" i="1"/>
  <c r="VD97" i="1" s="1"/>
  <c r="SL97" i="1"/>
  <c r="UZ97" i="1" s="1"/>
  <c r="SR62" i="1"/>
  <c r="VF62" i="1" s="1"/>
  <c r="SV62" i="1"/>
  <c r="VJ62" i="1" s="1"/>
  <c r="SJ62" i="1"/>
  <c r="UX62" i="1" s="1"/>
  <c r="SN62" i="1"/>
  <c r="VB62" i="1" s="1"/>
  <c r="TD62" i="1"/>
  <c r="VR62" i="1" s="1"/>
  <c r="SZ62" i="1"/>
  <c r="VN62" i="1" s="1"/>
  <c r="SQ93" i="1"/>
  <c r="VE93" i="1" s="1"/>
  <c r="SU93" i="1"/>
  <c r="VI93" i="1" s="1"/>
  <c r="SY93" i="1"/>
  <c r="VM93" i="1" s="1"/>
  <c r="SI93" i="1"/>
  <c r="UW93" i="1" s="1"/>
  <c r="TC93" i="1"/>
  <c r="VQ93" i="1" s="1"/>
  <c r="SM93" i="1"/>
  <c r="VA93" i="1" s="1"/>
  <c r="SO38" i="1"/>
  <c r="VC38" i="1" s="1"/>
  <c r="SK38" i="1"/>
  <c r="UY38" i="1" s="1"/>
  <c r="TE38" i="1"/>
  <c r="VS38" i="1" s="1"/>
  <c r="SW38" i="1"/>
  <c r="VK38" i="1" s="1"/>
  <c r="TA38" i="1"/>
  <c r="VO38" i="1" s="1"/>
  <c r="SS38" i="1"/>
  <c r="VG38" i="1" s="1"/>
  <c r="SP72" i="1"/>
  <c r="VD72" i="1" s="1"/>
  <c r="ST72" i="1"/>
  <c r="VH72" i="1" s="1"/>
  <c r="TB72" i="1"/>
  <c r="VP72" i="1" s="1"/>
  <c r="SH72" i="1"/>
  <c r="UV72" i="1" s="1"/>
  <c r="SL72" i="1"/>
  <c r="UZ72" i="1" s="1"/>
  <c r="SX72" i="1"/>
  <c r="VL72" i="1" s="1"/>
  <c r="SO80" i="1"/>
  <c r="VC80" i="1" s="1"/>
  <c r="TE80" i="1"/>
  <c r="VS80" i="1" s="1"/>
  <c r="SK80" i="1"/>
  <c r="UY80" i="1" s="1"/>
  <c r="TA80" i="1"/>
  <c r="VO80" i="1" s="1"/>
  <c r="SS80" i="1"/>
  <c r="VG80" i="1" s="1"/>
  <c r="SW80" i="1"/>
  <c r="VK80" i="1" s="1"/>
  <c r="SW65" i="1"/>
  <c r="VK65" i="1" s="1"/>
  <c r="SS65" i="1"/>
  <c r="VG65" i="1" s="1"/>
  <c r="TE65" i="1"/>
  <c r="VS65" i="1" s="1"/>
  <c r="SO65" i="1"/>
  <c r="VC65" i="1" s="1"/>
  <c r="SK65" i="1"/>
  <c r="UY65" i="1" s="1"/>
  <c r="TA65" i="1"/>
  <c r="VO65" i="1" s="1"/>
  <c r="SW57" i="1"/>
  <c r="VK57" i="1" s="1"/>
  <c r="TE57" i="1"/>
  <c r="VS57" i="1" s="1"/>
  <c r="SS57" i="1"/>
  <c r="VG57" i="1" s="1"/>
  <c r="SK57" i="1"/>
  <c r="UY57" i="1" s="1"/>
  <c r="TA57" i="1"/>
  <c r="VO57" i="1" s="1"/>
  <c r="SO57" i="1"/>
  <c r="VC57" i="1" s="1"/>
  <c r="SS172" i="1"/>
  <c r="VG172" i="1" s="1"/>
  <c r="SO172" i="1"/>
  <c r="VC172" i="1" s="1"/>
  <c r="SK172" i="1"/>
  <c r="UY172" i="1" s="1"/>
  <c r="TA172" i="1"/>
  <c r="VO172" i="1" s="1"/>
  <c r="SW172" i="1"/>
  <c r="VK172" i="1" s="1"/>
  <c r="TE172" i="1"/>
  <c r="VS172" i="1" s="1"/>
  <c r="TA152" i="1"/>
  <c r="VO152" i="1" s="1"/>
  <c r="TE152" i="1"/>
  <c r="VS152" i="1" s="1"/>
  <c r="SS152" i="1"/>
  <c r="VG152" i="1" s="1"/>
  <c r="SW152" i="1"/>
  <c r="VK152" i="1" s="1"/>
  <c r="SO152" i="1"/>
  <c r="VC152" i="1" s="1"/>
  <c r="SK152" i="1"/>
  <c r="UY152" i="1" s="1"/>
  <c r="ST148" i="1"/>
  <c r="VH148" i="1" s="1"/>
  <c r="SP148" i="1"/>
  <c r="VD148" i="1" s="1"/>
  <c r="SL148" i="1"/>
  <c r="UZ148" i="1" s="1"/>
  <c r="TB148" i="1"/>
  <c r="VP148" i="1" s="1"/>
  <c r="SH148" i="1"/>
  <c r="UV148" i="1" s="1"/>
  <c r="SX148" i="1"/>
  <c r="VL148" i="1" s="1"/>
  <c r="SQ53" i="1"/>
  <c r="VE53" i="1" s="1"/>
  <c r="SI53" i="1"/>
  <c r="UW53" i="1" s="1"/>
  <c r="TC53" i="1"/>
  <c r="VQ53" i="1" s="1"/>
  <c r="SU53" i="1"/>
  <c r="VI53" i="1" s="1"/>
  <c r="SY53" i="1"/>
  <c r="VM53" i="1" s="1"/>
  <c r="SM53" i="1"/>
  <c r="VA53" i="1" s="1"/>
  <c r="SH168" i="1"/>
  <c r="UV168" i="1" s="1"/>
  <c r="SP168" i="1"/>
  <c r="VD168" i="1" s="1"/>
  <c r="SX168" i="1"/>
  <c r="VL168" i="1" s="1"/>
  <c r="ST168" i="1"/>
  <c r="VH168" i="1" s="1"/>
  <c r="SL168" i="1"/>
  <c r="UZ168" i="1" s="1"/>
  <c r="TB168" i="1"/>
  <c r="VP168" i="1" s="1"/>
  <c r="SR144" i="1"/>
  <c r="VF144" i="1" s="1"/>
  <c r="SZ144" i="1"/>
  <c r="VN144" i="1" s="1"/>
  <c r="TD144" i="1"/>
  <c r="VR144" i="1" s="1"/>
  <c r="SJ144" i="1"/>
  <c r="UX144" i="1" s="1"/>
  <c r="SN144" i="1"/>
  <c r="VB144" i="1" s="1"/>
  <c r="SV144" i="1"/>
  <c r="VJ144" i="1" s="1"/>
  <c r="SJ195" i="1"/>
  <c r="UX195" i="1" s="1"/>
  <c r="SN195" i="1"/>
  <c r="VB195" i="1" s="1"/>
  <c r="TD195" i="1"/>
  <c r="VR195" i="1" s="1"/>
  <c r="SZ195" i="1"/>
  <c r="VN195" i="1" s="1"/>
  <c r="SV195" i="1"/>
  <c r="VJ195" i="1" s="1"/>
  <c r="SR195" i="1"/>
  <c r="VF195" i="1" s="1"/>
  <c r="SR197" i="1"/>
  <c r="VF197" i="1" s="1"/>
  <c r="SJ197" i="1"/>
  <c r="UX197" i="1" s="1"/>
  <c r="SN197" i="1"/>
  <c r="VB197" i="1" s="1"/>
  <c r="SZ197" i="1"/>
  <c r="VN197" i="1" s="1"/>
  <c r="SV197" i="1"/>
  <c r="VJ197" i="1" s="1"/>
  <c r="TD197" i="1"/>
  <c r="VR197" i="1" s="1"/>
  <c r="SQ49" i="1"/>
  <c r="VE49" i="1" s="1"/>
  <c r="SY49" i="1"/>
  <c r="VM49" i="1" s="1"/>
  <c r="SI49" i="1"/>
  <c r="UW49" i="1" s="1"/>
  <c r="SU49" i="1"/>
  <c r="VI49" i="1" s="1"/>
  <c r="TC49" i="1"/>
  <c r="VQ49" i="1" s="1"/>
  <c r="SM49" i="1"/>
  <c r="VA49" i="1" s="1"/>
  <c r="TC57" i="1"/>
  <c r="VQ57" i="1" s="1"/>
  <c r="SM57" i="1"/>
  <c r="VA57" i="1" s="1"/>
  <c r="SI57" i="1"/>
  <c r="UW57" i="1" s="1"/>
  <c r="SU57" i="1"/>
  <c r="VI57" i="1" s="1"/>
  <c r="SY57" i="1"/>
  <c r="VM57" i="1" s="1"/>
  <c r="SQ57" i="1"/>
  <c r="VE57" i="1" s="1"/>
  <c r="SL154" i="1"/>
  <c r="UZ154" i="1" s="1"/>
  <c r="SH154" i="1"/>
  <c r="UV154" i="1" s="1"/>
  <c r="SX154" i="1"/>
  <c r="VL154" i="1" s="1"/>
  <c r="TB154" i="1"/>
  <c r="VP154" i="1" s="1"/>
  <c r="SP154" i="1"/>
  <c r="VD154" i="1" s="1"/>
  <c r="ST154" i="1"/>
  <c r="VH154" i="1" s="1"/>
  <c r="SL172" i="1"/>
  <c r="UZ172" i="1" s="1"/>
  <c r="SH172" i="1"/>
  <c r="UV172" i="1" s="1"/>
  <c r="SP172" i="1"/>
  <c r="VD172" i="1" s="1"/>
  <c r="SX172" i="1"/>
  <c r="VL172" i="1" s="1"/>
  <c r="ST172" i="1"/>
  <c r="VH172" i="1" s="1"/>
  <c r="TB172" i="1"/>
  <c r="VP172" i="1" s="1"/>
  <c r="TB125" i="1"/>
  <c r="VP125" i="1" s="1"/>
  <c r="SH125" i="1"/>
  <c r="UV125" i="1" s="1"/>
  <c r="SP125" i="1"/>
  <c r="VD125" i="1" s="1"/>
  <c r="SL125" i="1"/>
  <c r="UZ125" i="1" s="1"/>
  <c r="ST125" i="1"/>
  <c r="VH125" i="1" s="1"/>
  <c r="SX125" i="1"/>
  <c r="VL125" i="1" s="1"/>
  <c r="SP152" i="1"/>
  <c r="VD152" i="1" s="1"/>
  <c r="ST152" i="1"/>
  <c r="VH152" i="1" s="1"/>
  <c r="TB152" i="1"/>
  <c r="VP152" i="1" s="1"/>
  <c r="SH152" i="1"/>
  <c r="UV152" i="1" s="1"/>
  <c r="SL152" i="1"/>
  <c r="UZ152" i="1" s="1"/>
  <c r="SX152" i="1"/>
  <c r="VL152" i="1" s="1"/>
  <c r="SP129" i="1"/>
  <c r="VD129" i="1" s="1"/>
  <c r="SH129" i="1"/>
  <c r="UV129" i="1" s="1"/>
  <c r="SX129" i="1"/>
  <c r="VL129" i="1" s="1"/>
  <c r="SL129" i="1"/>
  <c r="UZ129" i="1" s="1"/>
  <c r="TB129" i="1"/>
  <c r="VP129" i="1" s="1"/>
  <c r="ST129" i="1"/>
  <c r="VH129" i="1" s="1"/>
  <c r="SY148" i="1"/>
  <c r="VM148" i="1" s="1"/>
  <c r="TC148" i="1"/>
  <c r="VQ148" i="1" s="1"/>
  <c r="SI148" i="1"/>
  <c r="UW148" i="1" s="1"/>
  <c r="SQ148" i="1"/>
  <c r="VE148" i="1" s="1"/>
  <c r="SM148" i="1"/>
  <c r="VA148" i="1" s="1"/>
  <c r="SU148" i="1"/>
  <c r="VI148" i="1" s="1"/>
  <c r="SI184" i="1"/>
  <c r="UW184" i="1" s="1"/>
  <c r="SY184" i="1"/>
  <c r="VM184" i="1" s="1"/>
  <c r="TC184" i="1"/>
  <c r="VQ184" i="1" s="1"/>
  <c r="SU184" i="1"/>
  <c r="VI184" i="1" s="1"/>
  <c r="SQ184" i="1"/>
  <c r="VE184" i="1" s="1"/>
  <c r="SM184" i="1"/>
  <c r="VA184" i="1" s="1"/>
  <c r="ST53" i="1"/>
  <c r="VH53" i="1" s="1"/>
  <c r="SX53" i="1"/>
  <c r="VL53" i="1" s="1"/>
  <c r="SL53" i="1"/>
  <c r="UZ53" i="1" s="1"/>
  <c r="SH53" i="1"/>
  <c r="UV53" i="1" s="1"/>
  <c r="TB53" i="1"/>
  <c r="VP53" i="1" s="1"/>
  <c r="SP53" i="1"/>
  <c r="VD53" i="1" s="1"/>
  <c r="SY192" i="1"/>
  <c r="VM192" i="1" s="1"/>
  <c r="SM192" i="1"/>
  <c r="VA192" i="1" s="1"/>
  <c r="SQ192" i="1"/>
  <c r="VE192" i="1" s="1"/>
  <c r="SU192" i="1"/>
  <c r="VI192" i="1" s="1"/>
  <c r="TC192" i="1"/>
  <c r="VQ192" i="1" s="1"/>
  <c r="SI192" i="1"/>
  <c r="UW192" i="1" s="1"/>
  <c r="SM158" i="1"/>
  <c r="VA158" i="1" s="1"/>
  <c r="SI158" i="1"/>
  <c r="UW158" i="1" s="1"/>
  <c r="SU158" i="1"/>
  <c r="VI158" i="1" s="1"/>
  <c r="TC158" i="1"/>
  <c r="VQ158" i="1" s="1"/>
  <c r="SQ158" i="1"/>
  <c r="VE158" i="1" s="1"/>
  <c r="SY158" i="1"/>
  <c r="VM158" i="1" s="1"/>
  <c r="SY202" i="1"/>
  <c r="VM202" i="1" s="1"/>
  <c r="SU202" i="1"/>
  <c r="VI202" i="1" s="1"/>
  <c r="TC202" i="1"/>
  <c r="VQ202" i="1" s="1"/>
  <c r="SM202" i="1"/>
  <c r="VA202" i="1" s="1"/>
  <c r="SQ202" i="1"/>
  <c r="VE202" i="1" s="1"/>
  <c r="SI202" i="1"/>
  <c r="UW202" i="1" s="1"/>
  <c r="SI168" i="1"/>
  <c r="UW168" i="1" s="1"/>
  <c r="SM168" i="1"/>
  <c r="VA168" i="1" s="1"/>
  <c r="SU168" i="1"/>
  <c r="VI168" i="1" s="1"/>
  <c r="SQ168" i="1"/>
  <c r="VE168" i="1" s="1"/>
  <c r="SY168" i="1"/>
  <c r="VM168" i="1" s="1"/>
  <c r="TC168" i="1"/>
  <c r="VQ168" i="1" s="1"/>
  <c r="TC96" i="1"/>
  <c r="VQ96" i="1" s="1"/>
  <c r="SU96" i="1"/>
  <c r="VI96" i="1" s="1"/>
  <c r="SI96" i="1"/>
  <c r="UW96" i="1" s="1"/>
  <c r="SY96" i="1"/>
  <c r="VM96" i="1" s="1"/>
  <c r="SM96" i="1"/>
  <c r="VA96" i="1" s="1"/>
  <c r="SQ96" i="1"/>
  <c r="VE96" i="1" s="1"/>
  <c r="SO144" i="1"/>
  <c r="VC144" i="1" s="1"/>
  <c r="SS144" i="1"/>
  <c r="VG144" i="1" s="1"/>
  <c r="TA144" i="1"/>
  <c r="VO144" i="1" s="1"/>
  <c r="TE144" i="1"/>
  <c r="VS144" i="1" s="1"/>
  <c r="SW144" i="1"/>
  <c r="VK144" i="1" s="1"/>
  <c r="SK144" i="1"/>
  <c r="UY144" i="1" s="1"/>
  <c r="SK136" i="1"/>
  <c r="UY136" i="1" s="1"/>
  <c r="TE136" i="1"/>
  <c r="VS136" i="1" s="1"/>
  <c r="TA136" i="1"/>
  <c r="VO136" i="1" s="1"/>
  <c r="SO136" i="1"/>
  <c r="VC136" i="1" s="1"/>
  <c r="SW136" i="1"/>
  <c r="VK136" i="1" s="1"/>
  <c r="SS136" i="1"/>
  <c r="VG136" i="1" s="1"/>
  <c r="SS195" i="1"/>
  <c r="VG195" i="1" s="1"/>
  <c r="SO195" i="1"/>
  <c r="VC195" i="1" s="1"/>
  <c r="TE195" i="1"/>
  <c r="VS195" i="1" s="1"/>
  <c r="TA195" i="1"/>
  <c r="VO195" i="1" s="1"/>
  <c r="SK195" i="1"/>
  <c r="UY195" i="1" s="1"/>
  <c r="SW195" i="1"/>
  <c r="VK195" i="1" s="1"/>
  <c r="SS153" i="1"/>
  <c r="VG153" i="1" s="1"/>
  <c r="TE153" i="1"/>
  <c r="VS153" i="1" s="1"/>
  <c r="SK153" i="1"/>
  <c r="UY153" i="1" s="1"/>
  <c r="SO153" i="1"/>
  <c r="VC153" i="1" s="1"/>
  <c r="TA153" i="1"/>
  <c r="VO153" i="1" s="1"/>
  <c r="SW153" i="1"/>
  <c r="VK153" i="1" s="1"/>
  <c r="SW197" i="1"/>
  <c r="VK197" i="1" s="1"/>
  <c r="SK197" i="1"/>
  <c r="UY197" i="1" s="1"/>
  <c r="SS197" i="1"/>
  <c r="VG197" i="1" s="1"/>
  <c r="TE197" i="1"/>
  <c r="VS197" i="1" s="1"/>
  <c r="SO197" i="1"/>
  <c r="VC197" i="1" s="1"/>
  <c r="TA197" i="1"/>
  <c r="VO197" i="1" s="1"/>
  <c r="SK49" i="1"/>
  <c r="UY49" i="1" s="1"/>
  <c r="TA49" i="1"/>
  <c r="VO49" i="1" s="1"/>
  <c r="SW49" i="1"/>
  <c r="VK49" i="1" s="1"/>
  <c r="SO49" i="1"/>
  <c r="VC49" i="1" s="1"/>
  <c r="TE49" i="1"/>
  <c r="VS49" i="1" s="1"/>
  <c r="SS49" i="1"/>
  <c r="VG49" i="1" s="1"/>
  <c r="SS154" i="1"/>
  <c r="VG154" i="1" s="1"/>
  <c r="SK154" i="1"/>
  <c r="UY154" i="1" s="1"/>
  <c r="SO154" i="1"/>
  <c r="VC154" i="1" s="1"/>
  <c r="TE154" i="1"/>
  <c r="VS154" i="1" s="1"/>
  <c r="SW154" i="1"/>
  <c r="VK154" i="1" s="1"/>
  <c r="TA154" i="1"/>
  <c r="VO154" i="1" s="1"/>
  <c r="TA125" i="1"/>
  <c r="VO125" i="1" s="1"/>
  <c r="SS125" i="1"/>
  <c r="VG125" i="1" s="1"/>
  <c r="SK125" i="1"/>
  <c r="UY125" i="1" s="1"/>
  <c r="SW125" i="1"/>
  <c r="VK125" i="1" s="1"/>
  <c r="TE125" i="1"/>
  <c r="VS125" i="1" s="1"/>
  <c r="SO125" i="1"/>
  <c r="VC125" i="1" s="1"/>
  <c r="TE129" i="1"/>
  <c r="VS129" i="1" s="1"/>
  <c r="SO129" i="1"/>
  <c r="VC129" i="1" s="1"/>
  <c r="TA129" i="1"/>
  <c r="VO129" i="1" s="1"/>
  <c r="SS129" i="1"/>
  <c r="VG129" i="1" s="1"/>
  <c r="SW129" i="1"/>
  <c r="VK129" i="1" s="1"/>
  <c r="SK129" i="1"/>
  <c r="UY129" i="1" s="1"/>
  <c r="ST184" i="1"/>
  <c r="VH184" i="1" s="1"/>
  <c r="SX184" i="1"/>
  <c r="VL184" i="1" s="1"/>
  <c r="SP184" i="1"/>
  <c r="VD184" i="1" s="1"/>
  <c r="TB184" i="1"/>
  <c r="VP184" i="1" s="1"/>
  <c r="SL184" i="1"/>
  <c r="UZ184" i="1" s="1"/>
  <c r="SH184" i="1"/>
  <c r="UV184" i="1" s="1"/>
  <c r="SP192" i="1"/>
  <c r="VD192" i="1" s="1"/>
  <c r="ST192" i="1"/>
  <c r="VH192" i="1" s="1"/>
  <c r="TB192" i="1"/>
  <c r="VP192" i="1" s="1"/>
  <c r="SL192" i="1"/>
  <c r="UZ192" i="1" s="1"/>
  <c r="SH192" i="1"/>
  <c r="UV192" i="1" s="1"/>
  <c r="SX192" i="1"/>
  <c r="VL192" i="1" s="1"/>
  <c r="SP158" i="1"/>
  <c r="VD158" i="1" s="1"/>
  <c r="ST158" i="1"/>
  <c r="VH158" i="1" s="1"/>
  <c r="SX158" i="1"/>
  <c r="VL158" i="1" s="1"/>
  <c r="SL158" i="1"/>
  <c r="UZ158" i="1" s="1"/>
  <c r="SH158" i="1"/>
  <c r="UV158" i="1" s="1"/>
  <c r="TB158" i="1"/>
  <c r="VP158" i="1" s="1"/>
  <c r="SH202" i="1"/>
  <c r="UV202" i="1" s="1"/>
  <c r="ST202" i="1"/>
  <c r="VH202" i="1" s="1"/>
  <c r="SX202" i="1"/>
  <c r="VL202" i="1" s="1"/>
  <c r="SP202" i="1"/>
  <c r="VD202" i="1" s="1"/>
  <c r="SL202" i="1"/>
  <c r="UZ202" i="1" s="1"/>
  <c r="TB202" i="1"/>
  <c r="VP202" i="1" s="1"/>
  <c r="ST96" i="1"/>
  <c r="VH96" i="1" s="1"/>
  <c r="SH96" i="1"/>
  <c r="UV96" i="1" s="1"/>
  <c r="SX96" i="1"/>
  <c r="VL96" i="1" s="1"/>
  <c r="TB96" i="1"/>
  <c r="VP96" i="1" s="1"/>
  <c r="SP96" i="1"/>
  <c r="VD96" i="1" s="1"/>
  <c r="SL96" i="1"/>
  <c r="UZ96" i="1" s="1"/>
  <c r="SZ136" i="1"/>
  <c r="VN136" i="1" s="1"/>
  <c r="SN136" i="1"/>
  <c r="VB136" i="1" s="1"/>
  <c r="SV136" i="1"/>
  <c r="VJ136" i="1" s="1"/>
  <c r="SR136" i="1"/>
  <c r="VF136" i="1" s="1"/>
  <c r="TD136" i="1"/>
  <c r="VR136" i="1" s="1"/>
  <c r="SJ136" i="1"/>
  <c r="UX136" i="1" s="1"/>
  <c r="SZ153" i="1"/>
  <c r="VN153" i="1" s="1"/>
  <c r="SR153" i="1"/>
  <c r="VF153" i="1" s="1"/>
  <c r="TD153" i="1"/>
  <c r="VR153" i="1" s="1"/>
  <c r="SV153" i="1"/>
  <c r="VJ153" i="1" s="1"/>
  <c r="SN153" i="1"/>
  <c r="VB153" i="1" s="1"/>
  <c r="SJ153" i="1"/>
  <c r="UX153" i="1" s="1"/>
  <c r="SH49" i="1"/>
  <c r="UV49" i="1" s="1"/>
  <c r="SX49" i="1"/>
  <c r="VL49" i="1" s="1"/>
  <c r="SL49" i="1"/>
  <c r="UZ49" i="1" s="1"/>
  <c r="TB49" i="1"/>
  <c r="VP49" i="1" s="1"/>
  <c r="SP49" i="1"/>
  <c r="VD49" i="1" s="1"/>
  <c r="ST49" i="1"/>
  <c r="VH49" i="1" s="1"/>
  <c r="SP57" i="1"/>
  <c r="VD57" i="1" s="1"/>
  <c r="SH57" i="1"/>
  <c r="UV57" i="1" s="1"/>
  <c r="SX57" i="1"/>
  <c r="VL57" i="1" s="1"/>
  <c r="SL57" i="1"/>
  <c r="UZ57" i="1" s="1"/>
  <c r="TB57" i="1"/>
  <c r="VP57" i="1" s="1"/>
  <c r="ST57" i="1"/>
  <c r="VH57" i="1" s="1"/>
  <c r="TC154" i="1"/>
  <c r="VQ154" i="1" s="1"/>
  <c r="SQ154" i="1"/>
  <c r="VE154" i="1" s="1"/>
  <c r="SI154" i="1"/>
  <c r="UW154" i="1" s="1"/>
  <c r="SY154" i="1"/>
  <c r="VM154" i="1" s="1"/>
  <c r="SU154" i="1"/>
  <c r="VI154" i="1" s="1"/>
  <c r="SM154" i="1"/>
  <c r="VA154" i="1" s="1"/>
  <c r="SY172" i="1"/>
  <c r="VM172" i="1" s="1"/>
  <c r="SU172" i="1"/>
  <c r="VI172" i="1" s="1"/>
  <c r="TC172" i="1"/>
  <c r="VQ172" i="1" s="1"/>
  <c r="SQ172" i="1"/>
  <c r="VE172" i="1" s="1"/>
  <c r="SM172" i="1"/>
  <c r="VA172" i="1" s="1"/>
  <c r="SI172" i="1"/>
  <c r="UW172" i="1" s="1"/>
  <c r="SI125" i="1"/>
  <c r="UW125" i="1" s="1"/>
  <c r="SY125" i="1"/>
  <c r="VM125" i="1" s="1"/>
  <c r="SM125" i="1"/>
  <c r="VA125" i="1" s="1"/>
  <c r="TC125" i="1"/>
  <c r="VQ125" i="1" s="1"/>
  <c r="SU125" i="1"/>
  <c r="VI125" i="1" s="1"/>
  <c r="SQ125" i="1"/>
  <c r="VE125" i="1" s="1"/>
  <c r="SM152" i="1"/>
  <c r="VA152" i="1" s="1"/>
  <c r="SU152" i="1"/>
  <c r="VI152" i="1" s="1"/>
  <c r="SY152" i="1"/>
  <c r="VM152" i="1" s="1"/>
  <c r="SQ152" i="1"/>
  <c r="VE152" i="1" s="1"/>
  <c r="TC152" i="1"/>
  <c r="VQ152" i="1" s="1"/>
  <c r="SI152" i="1"/>
  <c r="UW152" i="1" s="1"/>
  <c r="SM129" i="1"/>
  <c r="VA129" i="1" s="1"/>
  <c r="SY129" i="1"/>
  <c r="VM129" i="1" s="1"/>
  <c r="SI129" i="1"/>
  <c r="UW129" i="1" s="1"/>
  <c r="SU129" i="1"/>
  <c r="VI129" i="1" s="1"/>
  <c r="TC129" i="1"/>
  <c r="VQ129" i="1" s="1"/>
  <c r="SQ129" i="1"/>
  <c r="VE129" i="1" s="1"/>
  <c r="SJ148" i="1"/>
  <c r="UX148" i="1" s="1"/>
  <c r="SN148" i="1"/>
  <c r="VB148" i="1" s="1"/>
  <c r="TD148" i="1"/>
  <c r="VR148" i="1" s="1"/>
  <c r="SR148" i="1"/>
  <c r="VF148" i="1" s="1"/>
  <c r="SZ148" i="1"/>
  <c r="VN148" i="1" s="1"/>
  <c r="SV148" i="1"/>
  <c r="VJ148" i="1" s="1"/>
  <c r="SV184" i="1"/>
  <c r="VJ184" i="1" s="1"/>
  <c r="SJ184" i="1"/>
  <c r="UX184" i="1" s="1"/>
  <c r="SN184" i="1"/>
  <c r="VB184" i="1" s="1"/>
  <c r="TD184" i="1"/>
  <c r="VR184" i="1" s="1"/>
  <c r="SZ184" i="1"/>
  <c r="VN184" i="1" s="1"/>
  <c r="SR184" i="1"/>
  <c r="VF184" i="1" s="1"/>
  <c r="TD53" i="1"/>
  <c r="VR53" i="1" s="1"/>
  <c r="SN53" i="1"/>
  <c r="VB53" i="1" s="1"/>
  <c r="SZ53" i="1"/>
  <c r="VN53" i="1" s="1"/>
  <c r="SR53" i="1"/>
  <c r="VF53" i="1" s="1"/>
  <c r="SJ53" i="1"/>
  <c r="UX53" i="1" s="1"/>
  <c r="SV53" i="1"/>
  <c r="VJ53" i="1" s="1"/>
  <c r="SR192" i="1"/>
  <c r="VF192" i="1" s="1"/>
  <c r="SV192" i="1"/>
  <c r="VJ192" i="1" s="1"/>
  <c r="SJ192" i="1"/>
  <c r="UX192" i="1" s="1"/>
  <c r="SZ192" i="1"/>
  <c r="VN192" i="1" s="1"/>
  <c r="TD192" i="1"/>
  <c r="VR192" i="1" s="1"/>
  <c r="SN192" i="1"/>
  <c r="VB192" i="1" s="1"/>
  <c r="TD158" i="1"/>
  <c r="VR158" i="1" s="1"/>
  <c r="SR158" i="1"/>
  <c r="VF158" i="1" s="1"/>
  <c r="SV158" i="1"/>
  <c r="VJ158" i="1" s="1"/>
  <c r="SZ158" i="1"/>
  <c r="VN158" i="1" s="1"/>
  <c r="SN158" i="1"/>
  <c r="VB158" i="1" s="1"/>
  <c r="SJ158" i="1"/>
  <c r="UX158" i="1" s="1"/>
  <c r="SJ202" i="1"/>
  <c r="UX202" i="1" s="1"/>
  <c r="SN202" i="1"/>
  <c r="VB202" i="1" s="1"/>
  <c r="SZ202" i="1"/>
  <c r="VN202" i="1" s="1"/>
  <c r="SR202" i="1"/>
  <c r="VF202" i="1" s="1"/>
  <c r="TD202" i="1"/>
  <c r="VR202" i="1" s="1"/>
  <c r="SV202" i="1"/>
  <c r="VJ202" i="1" s="1"/>
  <c r="SN168" i="1"/>
  <c r="VB168" i="1" s="1"/>
  <c r="SZ168" i="1"/>
  <c r="VN168" i="1" s="1"/>
  <c r="SV168" i="1"/>
  <c r="VJ168" i="1" s="1"/>
  <c r="TD168" i="1"/>
  <c r="VR168" i="1" s="1"/>
  <c r="SJ168" i="1"/>
  <c r="UX168" i="1" s="1"/>
  <c r="SR168" i="1"/>
  <c r="VF168" i="1" s="1"/>
  <c r="SZ96" i="1"/>
  <c r="VN96" i="1" s="1"/>
  <c r="TD96" i="1"/>
  <c r="VR96" i="1" s="1"/>
  <c r="SR96" i="1"/>
  <c r="VF96" i="1" s="1"/>
  <c r="SV96" i="1"/>
  <c r="VJ96" i="1" s="1"/>
  <c r="SN96" i="1"/>
  <c r="VB96" i="1" s="1"/>
  <c r="SJ96" i="1"/>
  <c r="UX96" i="1" s="1"/>
  <c r="TB144" i="1"/>
  <c r="VP144" i="1" s="1"/>
  <c r="ST144" i="1"/>
  <c r="VH144" i="1" s="1"/>
  <c r="SX144" i="1"/>
  <c r="VL144" i="1" s="1"/>
  <c r="SH144" i="1"/>
  <c r="UV144" i="1" s="1"/>
  <c r="SL144" i="1"/>
  <c r="UZ144" i="1" s="1"/>
  <c r="SP144" i="1"/>
  <c r="VD144" i="1" s="1"/>
  <c r="ST136" i="1"/>
  <c r="VH136" i="1" s="1"/>
  <c r="TB136" i="1"/>
  <c r="VP136" i="1" s="1"/>
  <c r="SX136" i="1"/>
  <c r="VL136" i="1" s="1"/>
  <c r="SH136" i="1"/>
  <c r="UV136" i="1" s="1"/>
  <c r="SL136" i="1"/>
  <c r="UZ136" i="1" s="1"/>
  <c r="SP136" i="1"/>
  <c r="VD136" i="1" s="1"/>
  <c r="SP195" i="1"/>
  <c r="VD195" i="1" s="1"/>
  <c r="TB195" i="1"/>
  <c r="VP195" i="1" s="1"/>
  <c r="SH195" i="1"/>
  <c r="UV195" i="1" s="1"/>
  <c r="SX195" i="1"/>
  <c r="VL195" i="1" s="1"/>
  <c r="SL195" i="1"/>
  <c r="UZ195" i="1" s="1"/>
  <c r="ST195" i="1"/>
  <c r="VH195" i="1" s="1"/>
  <c r="ST153" i="1"/>
  <c r="VH153" i="1" s="1"/>
  <c r="SX153" i="1"/>
  <c r="VL153" i="1" s="1"/>
  <c r="SP153" i="1"/>
  <c r="VD153" i="1" s="1"/>
  <c r="SH153" i="1"/>
  <c r="UV153" i="1" s="1"/>
  <c r="SL153" i="1"/>
  <c r="UZ153" i="1" s="1"/>
  <c r="TB153" i="1"/>
  <c r="VP153" i="1" s="1"/>
  <c r="ST197" i="1"/>
  <c r="VH197" i="1" s="1"/>
  <c r="SX197" i="1"/>
  <c r="VL197" i="1" s="1"/>
  <c r="SP197" i="1"/>
  <c r="VD197" i="1" s="1"/>
  <c r="SL197" i="1"/>
  <c r="UZ197" i="1" s="1"/>
  <c r="TB197" i="1"/>
  <c r="VP197" i="1" s="1"/>
  <c r="SH197" i="1"/>
  <c r="UV197" i="1" s="1"/>
  <c r="SR49" i="1"/>
  <c r="VF49" i="1" s="1"/>
  <c r="SZ49" i="1"/>
  <c r="VN49" i="1" s="1"/>
  <c r="TD49" i="1"/>
  <c r="VR49" i="1" s="1"/>
  <c r="SJ49" i="1"/>
  <c r="UX49" i="1" s="1"/>
  <c r="SV49" i="1"/>
  <c r="VJ49" i="1" s="1"/>
  <c r="SN49" i="1"/>
  <c r="VB49" i="1" s="1"/>
  <c r="SJ57" i="1"/>
  <c r="UX57" i="1" s="1"/>
  <c r="SR57" i="1"/>
  <c r="VF57" i="1" s="1"/>
  <c r="SN57" i="1"/>
  <c r="VB57" i="1" s="1"/>
  <c r="TD57" i="1"/>
  <c r="VR57" i="1" s="1"/>
  <c r="SV57" i="1"/>
  <c r="VJ57" i="1" s="1"/>
  <c r="SZ57" i="1"/>
  <c r="VN57" i="1" s="1"/>
  <c r="SN154" i="1"/>
  <c r="VB154" i="1" s="1"/>
  <c r="SZ154" i="1"/>
  <c r="VN154" i="1" s="1"/>
  <c r="SJ154" i="1"/>
  <c r="UX154" i="1" s="1"/>
  <c r="TD154" i="1"/>
  <c r="VR154" i="1" s="1"/>
  <c r="SV154" i="1"/>
  <c r="VJ154" i="1" s="1"/>
  <c r="SR154" i="1"/>
  <c r="VF154" i="1" s="1"/>
  <c r="SJ172" i="1"/>
  <c r="UX172" i="1" s="1"/>
  <c r="TD172" i="1"/>
  <c r="VR172" i="1" s="1"/>
  <c r="SR172" i="1"/>
  <c r="VF172" i="1" s="1"/>
  <c r="SV172" i="1"/>
  <c r="VJ172" i="1" s="1"/>
  <c r="SZ172" i="1"/>
  <c r="VN172" i="1" s="1"/>
  <c r="SN172" i="1"/>
  <c r="VB172" i="1" s="1"/>
  <c r="SR125" i="1"/>
  <c r="VF125" i="1" s="1"/>
  <c r="SN125" i="1"/>
  <c r="VB125" i="1" s="1"/>
  <c r="SV125" i="1"/>
  <c r="VJ125" i="1" s="1"/>
  <c r="SZ125" i="1"/>
  <c r="VN125" i="1" s="1"/>
  <c r="TD125" i="1"/>
  <c r="VR125" i="1" s="1"/>
  <c r="SJ125" i="1"/>
  <c r="UX125" i="1" s="1"/>
  <c r="SJ152" i="1"/>
  <c r="UX152" i="1" s="1"/>
  <c r="SZ152" i="1"/>
  <c r="VN152" i="1" s="1"/>
  <c r="SR152" i="1"/>
  <c r="VF152" i="1" s="1"/>
  <c r="SV152" i="1"/>
  <c r="VJ152" i="1" s="1"/>
  <c r="SN152" i="1"/>
  <c r="VB152" i="1" s="1"/>
  <c r="TD152" i="1"/>
  <c r="VR152" i="1" s="1"/>
  <c r="TD129" i="1"/>
  <c r="VR129" i="1" s="1"/>
  <c r="SV129" i="1"/>
  <c r="VJ129" i="1" s="1"/>
  <c r="SN129" i="1"/>
  <c r="VB129" i="1" s="1"/>
  <c r="SJ129" i="1"/>
  <c r="UX129" i="1" s="1"/>
  <c r="SR129" i="1"/>
  <c r="VF129" i="1" s="1"/>
  <c r="SZ129" i="1"/>
  <c r="VN129" i="1" s="1"/>
  <c r="SK148" i="1"/>
  <c r="UY148" i="1" s="1"/>
  <c r="TA148" i="1"/>
  <c r="VO148" i="1" s="1"/>
  <c r="TE148" i="1"/>
  <c r="VS148" i="1" s="1"/>
  <c r="SS148" i="1"/>
  <c r="VG148" i="1" s="1"/>
  <c r="SW148" i="1"/>
  <c r="VK148" i="1" s="1"/>
  <c r="SO148" i="1"/>
  <c r="VC148" i="1" s="1"/>
  <c r="SO184" i="1"/>
  <c r="VC184" i="1" s="1"/>
  <c r="TE184" i="1"/>
  <c r="VS184" i="1" s="1"/>
  <c r="SW184" i="1"/>
  <c r="VK184" i="1" s="1"/>
  <c r="SK184" i="1"/>
  <c r="UY184" i="1" s="1"/>
  <c r="TA184" i="1"/>
  <c r="VO184" i="1" s="1"/>
  <c r="SS184" i="1"/>
  <c r="VG184" i="1" s="1"/>
  <c r="SO53" i="1"/>
  <c r="VC53" i="1" s="1"/>
  <c r="SW53" i="1"/>
  <c r="VK53" i="1" s="1"/>
  <c r="TA53" i="1"/>
  <c r="VO53" i="1" s="1"/>
  <c r="SS53" i="1"/>
  <c r="VG53" i="1" s="1"/>
  <c r="TE53" i="1"/>
  <c r="VS53" i="1" s="1"/>
  <c r="SK53" i="1"/>
  <c r="UY53" i="1" s="1"/>
  <c r="SO192" i="1"/>
  <c r="VC192" i="1" s="1"/>
  <c r="SK192" i="1"/>
  <c r="UY192" i="1" s="1"/>
  <c r="SW192" i="1"/>
  <c r="VK192" i="1" s="1"/>
  <c r="TE192" i="1"/>
  <c r="VS192" i="1" s="1"/>
  <c r="TA192" i="1"/>
  <c r="VO192" i="1" s="1"/>
  <c r="SS192" i="1"/>
  <c r="VG192" i="1" s="1"/>
  <c r="SW158" i="1"/>
  <c r="VK158" i="1" s="1"/>
  <c r="TA158" i="1"/>
  <c r="VO158" i="1" s="1"/>
  <c r="TE158" i="1"/>
  <c r="VS158" i="1" s="1"/>
  <c r="SK158" i="1"/>
  <c r="UY158" i="1" s="1"/>
  <c r="SS158" i="1"/>
  <c r="VG158" i="1" s="1"/>
  <c r="SO158" i="1"/>
  <c r="VC158" i="1" s="1"/>
  <c r="SW202" i="1"/>
  <c r="VK202" i="1" s="1"/>
  <c r="SO202" i="1"/>
  <c r="VC202" i="1" s="1"/>
  <c r="TE202" i="1"/>
  <c r="VS202" i="1" s="1"/>
  <c r="SS202" i="1"/>
  <c r="VG202" i="1" s="1"/>
  <c r="SK202" i="1"/>
  <c r="UY202" i="1" s="1"/>
  <c r="TA202" i="1"/>
  <c r="VO202" i="1" s="1"/>
  <c r="SS168" i="1"/>
  <c r="VG168" i="1" s="1"/>
  <c r="TA168" i="1"/>
  <c r="VO168" i="1" s="1"/>
  <c r="TE168" i="1"/>
  <c r="VS168" i="1" s="1"/>
  <c r="SW168" i="1"/>
  <c r="VK168" i="1" s="1"/>
  <c r="SK168" i="1"/>
  <c r="UY168" i="1" s="1"/>
  <c r="SO168" i="1"/>
  <c r="VC168" i="1" s="1"/>
  <c r="SS96" i="1"/>
  <c r="VG96" i="1" s="1"/>
  <c r="SK96" i="1"/>
  <c r="UY96" i="1" s="1"/>
  <c r="TE96" i="1"/>
  <c r="VS96" i="1" s="1"/>
  <c r="SW96" i="1"/>
  <c r="VK96" i="1" s="1"/>
  <c r="TA96" i="1"/>
  <c r="VO96" i="1" s="1"/>
  <c r="SO96" i="1"/>
  <c r="VC96" i="1" s="1"/>
  <c r="SU144" i="1"/>
  <c r="VI144" i="1" s="1"/>
  <c r="SI144" i="1"/>
  <c r="UW144" i="1" s="1"/>
  <c r="SQ144" i="1"/>
  <c r="VE144" i="1" s="1"/>
  <c r="SM144" i="1"/>
  <c r="VA144" i="1" s="1"/>
  <c r="SY144" i="1"/>
  <c r="VM144" i="1" s="1"/>
  <c r="TC144" i="1"/>
  <c r="VQ144" i="1" s="1"/>
  <c r="SY136" i="1"/>
  <c r="VM136" i="1" s="1"/>
  <c r="SI136" i="1"/>
  <c r="UW136" i="1" s="1"/>
  <c r="SQ136" i="1"/>
  <c r="VE136" i="1" s="1"/>
  <c r="SM136" i="1"/>
  <c r="VA136" i="1" s="1"/>
  <c r="TC136" i="1"/>
  <c r="VQ136" i="1" s="1"/>
  <c r="SU136" i="1"/>
  <c r="VI136" i="1" s="1"/>
  <c r="SM195" i="1"/>
  <c r="VA195" i="1" s="1"/>
  <c r="SI195" i="1"/>
  <c r="UW195" i="1" s="1"/>
  <c r="TC195" i="1"/>
  <c r="VQ195" i="1" s="1"/>
  <c r="SU195" i="1"/>
  <c r="VI195" i="1" s="1"/>
  <c r="SY195" i="1"/>
  <c r="VM195" i="1" s="1"/>
  <c r="SQ195" i="1"/>
  <c r="VE195" i="1" s="1"/>
  <c r="SI153" i="1"/>
  <c r="UW153" i="1" s="1"/>
  <c r="TC153" i="1"/>
  <c r="VQ153" i="1" s="1"/>
  <c r="SU153" i="1"/>
  <c r="VI153" i="1" s="1"/>
  <c r="SM153" i="1"/>
  <c r="VA153" i="1" s="1"/>
  <c r="SQ153" i="1"/>
  <c r="VE153" i="1" s="1"/>
  <c r="SY153" i="1"/>
  <c r="VM153" i="1" s="1"/>
  <c r="SM197" i="1"/>
  <c r="VA197" i="1" s="1"/>
  <c r="TC197" i="1"/>
  <c r="VQ197" i="1" s="1"/>
  <c r="SU197" i="1"/>
  <c r="VI197" i="1" s="1"/>
  <c r="SI197" i="1"/>
  <c r="UW197" i="1" s="1"/>
  <c r="SY197" i="1"/>
  <c r="VM197" i="1" s="1"/>
  <c r="SQ197" i="1"/>
  <c r="VE197" i="1" s="1"/>
  <c r="SM41" i="1"/>
  <c r="VA41" i="1" s="1"/>
  <c r="SY41" i="1"/>
  <c r="VM41" i="1" s="1"/>
  <c r="SI41" i="1"/>
  <c r="UW41" i="1" s="1"/>
  <c r="SQ41" i="1"/>
  <c r="VE41" i="1" s="1"/>
  <c r="SU41" i="1"/>
  <c r="VI41" i="1" s="1"/>
  <c r="TC41" i="1"/>
  <c r="VQ41" i="1" s="1"/>
  <c r="SV29" i="1"/>
  <c r="VJ29" i="1" s="1"/>
  <c r="SN29" i="1"/>
  <c r="VB29" i="1" s="1"/>
  <c r="SJ29" i="1"/>
  <c r="UX29" i="1" s="1"/>
  <c r="SZ29" i="1"/>
  <c r="VN29" i="1" s="1"/>
  <c r="SR29" i="1"/>
  <c r="VF29" i="1" s="1"/>
  <c r="TD29" i="1"/>
  <c r="VR29" i="1" s="1"/>
  <c r="SR21" i="1"/>
  <c r="VF21" i="1" s="1"/>
  <c r="TD21" i="1"/>
  <c r="VR21" i="1" s="1"/>
  <c r="SZ21" i="1"/>
  <c r="VN21" i="1" s="1"/>
  <c r="SN21" i="1"/>
  <c r="VB21" i="1" s="1"/>
  <c r="SV21" i="1"/>
  <c r="VJ21" i="1" s="1"/>
  <c r="SJ21" i="1"/>
  <c r="UX21" i="1" s="1"/>
  <c r="SR41" i="1"/>
  <c r="VF41" i="1" s="1"/>
  <c r="SZ41" i="1"/>
  <c r="VN41" i="1" s="1"/>
  <c r="SV41" i="1"/>
  <c r="VJ41" i="1" s="1"/>
  <c r="SJ41" i="1"/>
  <c r="UX41" i="1" s="1"/>
  <c r="SN41" i="1"/>
  <c r="VB41" i="1" s="1"/>
  <c r="TD41" i="1"/>
  <c r="VR41" i="1" s="1"/>
  <c r="SS29" i="1"/>
  <c r="VG29" i="1" s="1"/>
  <c r="SK29" i="1"/>
  <c r="UY29" i="1" s="1"/>
  <c r="TE29" i="1"/>
  <c r="VS29" i="1" s="1"/>
  <c r="SO29" i="1"/>
  <c r="VC29" i="1" s="1"/>
  <c r="TA29" i="1"/>
  <c r="VO29" i="1" s="1"/>
  <c r="SW29" i="1"/>
  <c r="VK29" i="1" s="1"/>
  <c r="SW21" i="1"/>
  <c r="VK21" i="1" s="1"/>
  <c r="SO21" i="1"/>
  <c r="VC21" i="1" s="1"/>
  <c r="TE21" i="1"/>
  <c r="VS21" i="1" s="1"/>
  <c r="SK21" i="1"/>
  <c r="UY21" i="1" s="1"/>
  <c r="TA21" i="1"/>
  <c r="VO21" i="1" s="1"/>
  <c r="SS21" i="1"/>
  <c r="VG21" i="1" s="1"/>
  <c r="SL41" i="1"/>
  <c r="UZ41" i="1" s="1"/>
  <c r="SX41" i="1"/>
  <c r="VL41" i="1" s="1"/>
  <c r="ST41" i="1"/>
  <c r="VH41" i="1" s="1"/>
  <c r="SP41" i="1"/>
  <c r="VD41" i="1" s="1"/>
  <c r="SH41" i="1"/>
  <c r="UV41" i="1" s="1"/>
  <c r="TB41" i="1"/>
  <c r="VP41" i="1" s="1"/>
  <c r="SH29" i="1"/>
  <c r="UV29" i="1" s="1"/>
  <c r="ST29" i="1"/>
  <c r="VH29" i="1" s="1"/>
  <c r="SP29" i="1"/>
  <c r="VD29" i="1" s="1"/>
  <c r="SL29" i="1"/>
  <c r="UZ29" i="1" s="1"/>
  <c r="SX29" i="1"/>
  <c r="VL29" i="1" s="1"/>
  <c r="TB29" i="1"/>
  <c r="VP29" i="1" s="1"/>
  <c r="TB21" i="1"/>
  <c r="VP21" i="1" s="1"/>
  <c r="SL21" i="1"/>
  <c r="UZ21" i="1" s="1"/>
  <c r="SH21" i="1"/>
  <c r="UV21" i="1" s="1"/>
  <c r="SP21" i="1"/>
  <c r="VD21" i="1" s="1"/>
  <c r="ST21" i="1"/>
  <c r="VH21" i="1" s="1"/>
  <c r="SX21" i="1"/>
  <c r="VL21" i="1" s="1"/>
  <c r="SW41" i="1"/>
  <c r="VK41" i="1" s="1"/>
  <c r="TE41" i="1"/>
  <c r="VS41" i="1" s="1"/>
  <c r="TA41" i="1"/>
  <c r="VO41" i="1" s="1"/>
  <c r="SO41" i="1"/>
  <c r="VC41" i="1" s="1"/>
  <c r="SK41" i="1"/>
  <c r="UY41" i="1" s="1"/>
  <c r="SS41" i="1"/>
  <c r="VG41" i="1" s="1"/>
  <c r="SM29" i="1"/>
  <c r="VA29" i="1" s="1"/>
  <c r="SI29" i="1"/>
  <c r="UW29" i="1" s="1"/>
  <c r="SU29" i="1"/>
  <c r="VI29" i="1" s="1"/>
  <c r="SQ29" i="1"/>
  <c r="VE29" i="1" s="1"/>
  <c r="SY29" i="1"/>
  <c r="VM29" i="1" s="1"/>
  <c r="TC29" i="1"/>
  <c r="VQ29" i="1" s="1"/>
  <c r="SI21" i="1"/>
  <c r="UW21" i="1" s="1"/>
  <c r="SY21" i="1"/>
  <c r="VM21" i="1" s="1"/>
  <c r="SU21" i="1"/>
  <c r="VI21" i="1" s="1"/>
  <c r="SQ21" i="1"/>
  <c r="VE21" i="1" s="1"/>
  <c r="TC21" i="1"/>
  <c r="VQ21" i="1" s="1"/>
  <c r="SM21" i="1"/>
  <c r="VA21" i="1" s="1"/>
  <c r="I7" i="4"/>
  <c r="H7" i="4" s="1"/>
  <c r="J7" i="4"/>
  <c r="G19" i="3" s="1"/>
  <c r="I5" i="4"/>
  <c r="H5" i="4" s="1"/>
  <c r="AH9" i="1"/>
  <c r="AD9" i="1"/>
  <c r="AB9" i="1"/>
  <c r="AF9" i="1"/>
  <c r="K9" i="6" l="1"/>
  <c r="I10" i="4"/>
  <c r="H10" i="4" s="1"/>
  <c r="I6" i="4"/>
  <c r="H6" i="4" s="1"/>
  <c r="I8" i="4"/>
  <c r="H8" i="4" s="1"/>
  <c r="I9" i="4"/>
  <c r="H9" i="4" s="1"/>
  <c r="VQ13" i="1"/>
  <c r="TC11" i="1" s="1"/>
  <c r="M21" i="4" s="1"/>
  <c r="UW13" i="1"/>
  <c r="SI11" i="1" s="1"/>
  <c r="M16" i="4" s="1"/>
  <c r="VN13" i="1"/>
  <c r="SZ11" i="1" s="1"/>
  <c r="N20" i="4" s="1"/>
  <c r="VI13" i="1"/>
  <c r="SU11" i="1" s="1"/>
  <c r="M19" i="4" s="1"/>
  <c r="VH13" i="1"/>
  <c r="ST11" i="1" s="1"/>
  <c r="L19" i="4" s="1"/>
  <c r="VP13" i="1"/>
  <c r="TB11" i="1" s="1"/>
  <c r="L21" i="4" s="1"/>
  <c r="VS13" i="1"/>
  <c r="TE11" i="1" s="1"/>
  <c r="O21" i="4" s="1"/>
  <c r="VJ13" i="1"/>
  <c r="SV11" i="1" s="1"/>
  <c r="N19" i="4" s="1"/>
  <c r="VF13" i="1"/>
  <c r="SR11" i="1" s="1"/>
  <c r="N18" i="4" s="1"/>
  <c r="UZ13" i="1"/>
  <c r="SL11" i="1" s="1"/>
  <c r="L17" i="4" s="1"/>
  <c r="UX13" i="1"/>
  <c r="SJ11" i="1" s="1"/>
  <c r="N16" i="4" s="1"/>
  <c r="VB13" i="1"/>
  <c r="SN11" i="1" s="1"/>
  <c r="N17" i="4" s="1"/>
  <c r="UV13" i="1"/>
  <c r="SH11" i="1" s="1"/>
  <c r="L16" i="4" s="1"/>
  <c r="VO13" i="1"/>
  <c r="TA11" i="1" s="1"/>
  <c r="O20" i="4" s="1"/>
  <c r="VK13" i="1"/>
  <c r="SW11" i="1" s="1"/>
  <c r="O19" i="4" s="1"/>
  <c r="VE13" i="1"/>
  <c r="SQ11" i="1" s="1"/>
  <c r="M18" i="4" s="1"/>
  <c r="VL13" i="1"/>
  <c r="SX11" i="1" s="1"/>
  <c r="L20" i="4" s="1"/>
  <c r="UY13" i="1"/>
  <c r="SK11" i="1" s="1"/>
  <c r="O16" i="4" s="1"/>
  <c r="VR13" i="1"/>
  <c r="TD11" i="1" s="1"/>
  <c r="N21" i="4" s="1"/>
  <c r="VA13" i="1"/>
  <c r="SM11" i="1" s="1"/>
  <c r="M17" i="4" s="1"/>
  <c r="VM13" i="1"/>
  <c r="SY11" i="1" s="1"/>
  <c r="M20" i="4" s="1"/>
  <c r="VD13" i="1"/>
  <c r="SP11" i="1" s="1"/>
  <c r="L18" i="4" s="1"/>
  <c r="VG13" i="1"/>
  <c r="SS11" i="1" s="1"/>
  <c r="O18" i="4" s="1"/>
  <c r="VC13" i="1"/>
  <c r="SO11" i="1" s="1"/>
  <c r="O17" i="4" s="1"/>
  <c r="SM13" i="1"/>
  <c r="M6" i="4" s="1"/>
  <c r="SP13" i="1"/>
  <c r="L7" i="4" s="1"/>
  <c r="SL13" i="1"/>
  <c r="L6" i="4" s="1"/>
  <c r="SH13" i="1"/>
  <c r="L5" i="4" s="1"/>
  <c r="SQ13" i="1"/>
  <c r="M7" i="4" s="1"/>
  <c r="SX13" i="1"/>
  <c r="L9" i="4" s="1"/>
  <c r="SU13" i="1"/>
  <c r="M8" i="4" s="1"/>
  <c r="ST13" i="1"/>
  <c r="L8" i="4" s="1"/>
  <c r="TB13" i="1"/>
  <c r="L10" i="4" s="1"/>
  <c r="TC13" i="1"/>
  <c r="M10" i="4" s="1"/>
  <c r="SI13" i="1"/>
  <c r="M5" i="4" s="1"/>
  <c r="TA13" i="1"/>
  <c r="O9" i="4" s="1"/>
  <c r="SW13" i="1"/>
  <c r="O8" i="4" s="1"/>
  <c r="SZ13" i="1"/>
  <c r="N9" i="4" s="1"/>
  <c r="SK13" i="1"/>
  <c r="O5" i="4" s="1"/>
  <c r="SJ13" i="1"/>
  <c r="N5" i="4" s="1"/>
  <c r="TD13" i="1"/>
  <c r="N10" i="4" s="1"/>
  <c r="TE13" i="1"/>
  <c r="O10" i="4" s="1"/>
  <c r="SV13" i="1"/>
  <c r="N8" i="4" s="1"/>
  <c r="SR13" i="1"/>
  <c r="N7" i="4" s="1"/>
  <c r="SY13" i="1"/>
  <c r="M9" i="4" s="1"/>
  <c r="SS13" i="1"/>
  <c r="O7" i="4" s="1"/>
  <c r="SO13" i="1"/>
  <c r="O6" i="4" s="1"/>
  <c r="SN13" i="1"/>
  <c r="N6" i="4" s="1"/>
  <c r="K15" i="6" l="1"/>
  <c r="K8" i="6"/>
  <c r="R19" i="4"/>
  <c r="T21" i="4"/>
  <c r="U19" i="4"/>
  <c r="U17" i="4"/>
  <c r="T19" i="4"/>
  <c r="U21" i="4"/>
  <c r="R17" i="4"/>
  <c r="V21" i="4"/>
  <c r="C94" i="3" s="1"/>
  <c r="S16" i="4"/>
  <c r="V19" i="4"/>
  <c r="H94" i="3" s="1"/>
  <c r="S19" i="4"/>
  <c r="S18" i="4"/>
  <c r="S20" i="4"/>
  <c r="R5" i="4"/>
  <c r="S17" i="4"/>
  <c r="T17" i="4"/>
  <c r="V16" i="4"/>
  <c r="D94" i="3" s="1"/>
  <c r="R16" i="4"/>
  <c r="U18" i="4"/>
  <c r="T18" i="4"/>
  <c r="S21" i="4"/>
  <c r="T16" i="4"/>
  <c r="V20" i="4"/>
  <c r="I94" i="3" s="1"/>
  <c r="R20" i="4"/>
  <c r="R18" i="4"/>
  <c r="V18" i="4"/>
  <c r="G94" i="3" s="1"/>
  <c r="R21" i="4"/>
  <c r="U16" i="4"/>
  <c r="U20" i="4"/>
  <c r="V17" i="4"/>
  <c r="E94" i="3" s="1"/>
  <c r="T20" i="4"/>
  <c r="U7" i="4"/>
  <c r="U10" i="4"/>
  <c r="U5" i="4"/>
  <c r="T8" i="4"/>
  <c r="V7" i="4"/>
  <c r="G40" i="3" s="1"/>
  <c r="U6" i="4"/>
  <c r="S5" i="4"/>
  <c r="V5" i="4"/>
  <c r="D40" i="3" s="1"/>
  <c r="V8" i="4"/>
  <c r="H40" i="3" s="1"/>
  <c r="R9" i="4"/>
  <c r="S9" i="4"/>
  <c r="V9" i="4"/>
  <c r="I40" i="3" s="1"/>
  <c r="T9" i="4"/>
  <c r="V10" i="4"/>
  <c r="C40" i="3" s="1"/>
  <c r="S10" i="4"/>
  <c r="R10" i="4"/>
  <c r="S8" i="4"/>
  <c r="T6" i="4"/>
  <c r="R6" i="4"/>
  <c r="S6" i="4"/>
  <c r="T7" i="4"/>
  <c r="T10" i="4"/>
  <c r="U8" i="4"/>
  <c r="S7" i="4"/>
  <c r="R7" i="4"/>
  <c r="T5" i="4"/>
  <c r="U9" i="4"/>
  <c r="R8" i="4"/>
  <c r="V6" i="4"/>
  <c r="E40" i="3" s="1"/>
  <c r="K14" i="6" l="1"/>
  <c r="K83" i="6"/>
  <c r="E120" i="3" s="1"/>
  <c r="K85" i="6"/>
  <c r="D120" i="3" s="1"/>
  <c r="E113" i="3"/>
  <c r="D113" i="3"/>
  <c r="K87" i="6" l="1"/>
  <c r="D112" i="3" l="1"/>
  <c r="C14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<sst xmlns="http://schemas.openxmlformats.org/spreadsheetml/2006/main" count="659" uniqueCount="361">
  <si>
    <t>Period Locations</t>
  </si>
  <si>
    <t>Indicators</t>
  </si>
  <si>
    <t>Código</t>
  </si>
  <si>
    <t>Fecha de Reporte</t>
  </si>
  <si>
    <t>Overall</t>
  </si>
  <si>
    <t>Dates</t>
  </si>
  <si>
    <t>IsAtrasado</t>
  </si>
  <si>
    <t>IsInDR1</t>
  </si>
  <si>
    <t>IsInDR2</t>
  </si>
  <si>
    <t>IsReported</t>
  </si>
  <si>
    <t>Reportado</t>
  </si>
  <si>
    <t>Atrasado</t>
  </si>
  <si>
    <t>IsInDR3</t>
  </si>
  <si>
    <t>#</t>
  </si>
  <si>
    <t>%Atras</t>
  </si>
  <si>
    <t>Periodo (días)</t>
  </si>
  <si>
    <t>En total</t>
  </si>
  <si>
    <t>Reportados</t>
  </si>
  <si>
    <t>Atrasados</t>
  </si>
  <si>
    <t>Monto Mensual</t>
  </si>
  <si>
    <t>Semanal</t>
  </si>
  <si>
    <t>Mensual</t>
  </si>
  <si>
    <t>Quincenal</t>
  </si>
  <si>
    <t>Catorcenal</t>
  </si>
  <si>
    <t>Trimestral</t>
  </si>
  <si>
    <t>Cantidad de créditos con saldos (créditos activos)</t>
  </si>
  <si>
    <t>Suma de saldos vigentes</t>
  </si>
  <si>
    <t>Pago mensual total (créditos activos)</t>
  </si>
  <si>
    <t>Cantidad de créditos con atrasos</t>
  </si>
  <si>
    <t>Suma de saldos atrasados</t>
  </si>
  <si>
    <t>↑↑</t>
  </si>
  <si>
    <t>ANÁLISIS DE REPORTE DE CRÉDITO (1/2)</t>
  </si>
  <si>
    <t>ANÁLISIS DE REPORTE DE CRÉDITO (2/2)</t>
  </si>
  <si>
    <t>Datos Clave del Análisis de la Sociedad Crediticia</t>
  </si>
  <si>
    <t>GRAPH CREATOR</t>
  </si>
  <si>
    <t>Desde (meses)</t>
  </si>
  <si>
    <t>Hasta (meses)</t>
  </si>
  <si>
    <t>Graph Creator 1</t>
  </si>
  <si>
    <t>Month to day converter</t>
  </si>
  <si>
    <t>Graph Creator 2</t>
  </si>
  <si>
    <t>Graph Creator 3</t>
  </si>
  <si>
    <t>Graph Creator 4</t>
  </si>
  <si>
    <t>Graph Creator 5</t>
  </si>
  <si>
    <t>Graph Creator 6</t>
  </si>
  <si>
    <t>Days Behind</t>
  </si>
  <si>
    <t>Graph Sums 1</t>
  </si>
  <si>
    <t>Graph Sums 2</t>
  </si>
  <si>
    <t>Graph Sums 3</t>
  </si>
  <si>
    <t>Graph Sums 4</t>
  </si>
  <si>
    <t>Graph Sums 5</t>
  </si>
  <si>
    <t>Graph Sums 6</t>
  </si>
  <si>
    <t>Graph Behind 1</t>
  </si>
  <si>
    <t>Range 1</t>
  </si>
  <si>
    <t>Range 2</t>
  </si>
  <si>
    <t>Range 3</t>
  </si>
  <si>
    <t>Range 4</t>
  </si>
  <si>
    <t>Graph Behind 2</t>
  </si>
  <si>
    <t>Graph Behind 3</t>
  </si>
  <si>
    <t>Graph Behind 4</t>
  </si>
  <si>
    <t>Graph Behind 5</t>
  </si>
  <si>
    <t>Graph Behind 6</t>
  </si>
  <si>
    <t>DBinRange1</t>
  </si>
  <si>
    <t>DBinRange2</t>
  </si>
  <si>
    <t>DBinRange3</t>
  </si>
  <si>
    <t>DBinRange4</t>
  </si>
  <si>
    <t>% Atrasados</t>
  </si>
  <si>
    <t>% Vigentes</t>
  </si>
  <si>
    <t>Total</t>
  </si>
  <si>
    <t># Atrasados</t>
  </si>
  <si>
    <t># Reportados</t>
  </si>
  <si>
    <t>Evolución de pagos vigentes y atrasados, año por año</t>
  </si>
  <si>
    <t>Severidad de atrasos en días, año por año</t>
  </si>
  <si>
    <t>Atrasado List</t>
  </si>
  <si>
    <r>
      <t># créditos atrasados</t>
    </r>
    <r>
      <rPr>
        <sz val="10"/>
        <color theme="1"/>
        <rFont val="Arial"/>
        <family val="2"/>
      </rPr>
      <t>:</t>
    </r>
  </si>
  <si>
    <r>
      <rPr>
        <sz val="10"/>
        <color theme="1"/>
        <rFont val="Arial"/>
        <family val="2"/>
      </rPr>
      <t xml:space="preserve">     - </t>
    </r>
    <r>
      <rPr>
        <u/>
        <sz val="10"/>
        <color theme="1"/>
        <rFont val="Arial"/>
        <family val="2"/>
      </rPr>
      <t>filas</t>
    </r>
    <r>
      <rPr>
        <sz val="10"/>
        <color theme="1"/>
        <rFont val="Arial"/>
        <family val="2"/>
      </rPr>
      <t>:</t>
    </r>
  </si>
  <si>
    <r>
      <rPr>
        <u/>
        <sz val="10"/>
        <color theme="1"/>
        <rFont val="Arial"/>
        <family val="2"/>
      </rPr>
      <t># créditos totales</t>
    </r>
    <r>
      <rPr>
        <sz val="10"/>
        <color theme="1"/>
        <rFont val="Arial"/>
        <family val="2"/>
      </rPr>
      <t>:</t>
    </r>
  </si>
  <si>
    <t>Number of Loans</t>
  </si>
  <si>
    <r>
      <rPr>
        <u/>
        <sz val="10"/>
        <color theme="1"/>
        <rFont val="Arial"/>
        <family val="2"/>
      </rPr>
      <t># créditos activos</t>
    </r>
    <r>
      <rPr>
        <sz val="10"/>
        <color theme="1"/>
        <rFont val="Arial"/>
        <family val="2"/>
      </rPr>
      <t xml:space="preserve">: </t>
    </r>
  </si>
  <si>
    <r>
      <rPr>
        <u/>
        <sz val="10"/>
        <color theme="1"/>
        <rFont val="Arial"/>
        <family val="2"/>
      </rPr>
      <t>Periodo más antiguo</t>
    </r>
    <r>
      <rPr>
        <sz val="10"/>
        <color theme="1"/>
        <rFont val="Arial"/>
        <family val="2"/>
      </rPr>
      <t>:</t>
    </r>
  </si>
  <si>
    <t>Oldest Period Finder</t>
  </si>
  <si>
    <t>Saldo</t>
  </si>
  <si>
    <t>Saldo Actual</t>
  </si>
  <si>
    <t>Pago Mensual</t>
  </si>
  <si>
    <t>Pago</t>
  </si>
  <si>
    <t>Vigente</t>
  </si>
  <si>
    <r>
      <rPr>
        <u/>
        <sz val="10"/>
        <color theme="1"/>
        <rFont val="Arial"/>
        <family val="2"/>
      </rPr>
      <t># consultas (ult. 12 meses)</t>
    </r>
    <r>
      <rPr>
        <sz val="10"/>
        <color theme="1"/>
        <rFont val="Arial"/>
        <family val="2"/>
      </rPr>
      <t>:</t>
    </r>
  </si>
  <si>
    <r>
      <rPr>
        <u/>
        <sz val="10"/>
        <color theme="1"/>
        <rFont val="Arial"/>
        <family val="2"/>
      </rPr>
      <t># consultas (ult. 24 meses)</t>
    </r>
    <r>
      <rPr>
        <sz val="10"/>
        <color theme="1"/>
        <rFont val="Arial"/>
        <family val="2"/>
      </rPr>
      <t>:</t>
    </r>
  </si>
  <si>
    <t># de consultas (ult. 12 meses)</t>
  </si>
  <si>
    <t># de consultas (ult. 24 meses)</t>
  </si>
  <si>
    <t>Fecha de Apertura</t>
  </si>
  <si>
    <t>Fecha de Cierre</t>
  </si>
  <si>
    <t>Fecha a Usar</t>
  </si>
  <si>
    <t>Previos X years to review</t>
  </si>
  <si>
    <t>years</t>
  </si>
  <si>
    <t>Detalle de Cuentas</t>
  </si>
  <si>
    <t>Consultas Realizadas</t>
  </si>
  <si>
    <t>Fecha de Consulta</t>
  </si>
  <si>
    <t>Otorgante</t>
  </si>
  <si>
    <t>Tipo de Crédito</t>
  </si>
  <si>
    <t>Monto</t>
  </si>
  <si>
    <t>Moneda</t>
  </si>
  <si>
    <t>Producto / Responsabilidad</t>
  </si>
  <si>
    <t>Crédito</t>
  </si>
  <si>
    <t>Plazo</t>
  </si>
  <si>
    <t>Estatus CAN</t>
  </si>
  <si>
    <t>Frequencia de Pago</t>
  </si>
  <si>
    <t>Bimestral</t>
  </si>
  <si>
    <t>Anual</t>
  </si>
  <si>
    <t>Deducción Del Salario</t>
  </si>
  <si>
    <t>Semestral</t>
  </si>
  <si>
    <t>Una Sola Exhibición</t>
  </si>
  <si>
    <t>Pago Mínimo Para Cuentas Revolventes</t>
  </si>
  <si>
    <t>Limite</t>
  </si>
  <si>
    <t>Aprobado</t>
  </si>
  <si>
    <t>Actual</t>
  </si>
  <si>
    <t>Vencido</t>
  </si>
  <si>
    <t>A pagar</t>
  </si>
  <si>
    <t>Fecha de Pago</t>
  </si>
  <si>
    <t>Atraso</t>
  </si>
  <si>
    <t>Fecha</t>
  </si>
  <si>
    <t>Situación</t>
  </si>
  <si>
    <t>Nombre</t>
  </si>
  <si>
    <t>Ap Patern</t>
  </si>
  <si>
    <t>Ap Matern</t>
  </si>
  <si>
    <t>Fecha de Nac</t>
  </si>
  <si>
    <t>RFC</t>
  </si>
  <si>
    <t>CURP</t>
  </si>
  <si>
    <t>Fecha Buró</t>
  </si>
  <si>
    <t>Folio Con</t>
  </si>
  <si>
    <t>FICO SCORE</t>
  </si>
  <si>
    <t>Razón de Score 1</t>
  </si>
  <si>
    <t>Fol Con o SIC</t>
  </si>
  <si>
    <t>Razón de Score 2</t>
  </si>
  <si>
    <t>Razón de Score 3</t>
  </si>
  <si>
    <t>Razón de Score 4</t>
  </si>
  <si>
    <t>Razón de Score 5</t>
  </si>
  <si>
    <t>Razón de Score 6</t>
  </si>
  <si>
    <t>Razón de Score 7</t>
  </si>
  <si>
    <t>Razón de Score 8</t>
  </si>
  <si>
    <t>Nombre:</t>
  </si>
  <si>
    <t>ELEVATE SCORING ALGORITHM</t>
  </si>
  <si>
    <t>Component</t>
  </si>
  <si>
    <t>FICO Weight</t>
  </si>
  <si>
    <t>Elevate Weight</t>
  </si>
  <si>
    <t>Payment History</t>
  </si>
  <si>
    <t>Amounts Owed</t>
  </si>
  <si>
    <t>Length of Credit</t>
  </si>
  <si>
    <t>New Credit</t>
  </si>
  <si>
    <t>Types of Credit (Credit Mix)</t>
  </si>
  <si>
    <t>Inquiries</t>
  </si>
  <si>
    <t>Largest Loan / Largest Payment</t>
  </si>
  <si>
    <t>Cobranza / Quebranto Penalties</t>
  </si>
  <si>
    <t>**</t>
  </si>
  <si>
    <t>Delinquent Days Penalties</t>
  </si>
  <si>
    <t>Days delinquent</t>
  </si>
  <si>
    <t>Pmt Points Awarded</t>
  </si>
  <si>
    <r>
      <t xml:space="preserve">1. </t>
    </r>
    <r>
      <rPr>
        <b/>
        <u/>
        <sz val="10"/>
        <color theme="1"/>
        <rFont val="Arial"/>
        <family val="2"/>
      </rPr>
      <t>Payment History Inputs</t>
    </r>
  </si>
  <si>
    <t>Scoring of Delinquency vs. On-Time</t>
  </si>
  <si>
    <t>Weighting of Different Periods Reported</t>
  </si>
  <si>
    <t>By Reporting Period Recency</t>
  </si>
  <si>
    <t>Adj. Factor</t>
  </si>
  <si>
    <t>Within the Last X Days</t>
  </si>
  <si>
    <t>By Loan Opening Recency</t>
  </si>
  <si>
    <t>By Loan Size at Opening</t>
  </si>
  <si>
    <t>Loan Opening Size Up To
(in MXN)</t>
  </si>
  <si>
    <t>By Loan Type (Otrogante)</t>
  </si>
  <si>
    <t>ELEVATE IMPACT MEXICO</t>
  </si>
  <si>
    <t>ADMINISTRADORA DE CARTERA</t>
  </si>
  <si>
    <t>ALMACENES DE DEPOSITO</t>
  </si>
  <si>
    <t>ARRENDADORAS FINANCIERAS</t>
  </si>
  <si>
    <t>ARRENDADORAS NO FINANCIERAS</t>
  </si>
  <si>
    <t>ATENCION AL CONSUMIDOR</t>
  </si>
  <si>
    <t>AUTOMOTRIZ</t>
  </si>
  <si>
    <t>AUTORIDADES</t>
  </si>
  <si>
    <t>BANCOS</t>
  </si>
  <si>
    <t>BIENES RAICES</t>
  </si>
  <si>
    <t>CAJAS DE AHORRO</t>
  </si>
  <si>
    <t>CAMARAS Y ASOCIACIONES</t>
  </si>
  <si>
    <t>CASA DE BOLSA</t>
  </si>
  <si>
    <t>CASA DE CAMBIO</t>
  </si>
  <si>
    <t>CIRCULO DE CREDITO</t>
  </si>
  <si>
    <t>COMPANIA DE FINANCIAMIENTO AUTOMOTRIZ</t>
  </si>
  <si>
    <t>COMPANIA DE PRESTAMO PERSONAL</t>
  </si>
  <si>
    <t>COMUNICACIONES</t>
  </si>
  <si>
    <t>EDITORIAL</t>
  </si>
  <si>
    <t>FACTORAJE</t>
  </si>
  <si>
    <t>FONDOS Y FIDEICOMISOS</t>
  </si>
  <si>
    <t>GOBIERNO</t>
  </si>
  <si>
    <t>HIPOTECARIO NO BANCARIO</t>
  </si>
  <si>
    <t>MERCANCIA PARA HOGAR Y OFICINA</t>
  </si>
  <si>
    <t>MERCANCIA PARA LA CONSTRUCCION</t>
  </si>
  <si>
    <t>MONITOREO DE CREDITO</t>
  </si>
  <si>
    <t>SALUD Y SERVICIOS MEDICOS</t>
  </si>
  <si>
    <t>SEGUROS Y FINANZAS</t>
  </si>
  <si>
    <t>SERVICIOS</t>
  </si>
  <si>
    <t>SOFOL AUTOMOTRIZ</t>
  </si>
  <si>
    <t>SOFOL HIPOTECARIO</t>
  </si>
  <si>
    <t>SOFOL PRESTAMO PERSONAL</t>
  </si>
  <si>
    <t>TIENDA DE AUTOSERVICIO</t>
  </si>
  <si>
    <t>TIENDA DE ROPA</t>
  </si>
  <si>
    <t>TIENDA DEPARTAMENTAL</t>
  </si>
  <si>
    <t>UNION DE CREDITO</t>
  </si>
  <si>
    <t>VENTA POR CORREO / TELEFONO</t>
  </si>
  <si>
    <t>COMPANIA DE FINANCIAMIENTO DE MOTOCICLETAS</t>
  </si>
  <si>
    <t>PRUEBA DE CONSULTAS</t>
  </si>
  <si>
    <t>CASA DE EMPENO</t>
  </si>
  <si>
    <t>COOPERATIVA DE AHORRO Y CREDITO</t>
  </si>
  <si>
    <t>TELEFONIO CELULAR</t>
  </si>
  <si>
    <t>SERVICIO DE TELEVISION DE PAGA</t>
  </si>
  <si>
    <t>AUTOFINANCIAMIENTO</t>
  </si>
  <si>
    <t>TELEFONIA LOCAL Y LARGA DISTANCIA</t>
  </si>
  <si>
    <t>MICROFINANCIERA</t>
  </si>
  <si>
    <t>SOCIEDADES FINANCIERAS POPULARES</t>
  </si>
  <si>
    <t>EN DESUSO</t>
  </si>
  <si>
    <t>VENTA POR CATALOGO</t>
  </si>
  <si>
    <t>SOCIEDAD FINANCIERA DE OBJETO MULTIPLE</t>
  </si>
  <si>
    <t>SIC</t>
  </si>
  <si>
    <t>INSUMOS</t>
  </si>
  <si>
    <t>SOCIEDAD FINANCIERA COMUNITARIA</t>
  </si>
  <si>
    <t>COMPANIA AGROPECUARIA</t>
  </si>
  <si>
    <t>EDUCACION</t>
  </si>
  <si>
    <t>COMPANIA DE VIAJES / ENTRETENIMIENTO</t>
  </si>
  <si>
    <t>EMPRESA PETROLERA</t>
  </si>
  <si>
    <t>SERVICIOS FIDUCIARIAS</t>
  </si>
  <si>
    <t>First 20 Characters</t>
  </si>
  <si>
    <t>Total Possible Points</t>
  </si>
  <si>
    <t>Depth Pts Awarded</t>
  </si>
  <si>
    <t>Depth of History Scoring - Based on Periods Reported and Their Weight</t>
  </si>
  <si>
    <t>Reported Period Days Ago</t>
  </si>
  <si>
    <t>Loan Open Days Ago</t>
  </si>
  <si>
    <t>Reported Period Adjustment Factor</t>
  </si>
  <si>
    <t>Possible Score (Weighted By Reporting Period, Loan Size, Type, Open Date)</t>
  </si>
  <si>
    <t>Loan Size Adj Factor</t>
  </si>
  <si>
    <t>Otorgante Adj Factor</t>
  </si>
  <si>
    <t>Open Date Adj Factor</t>
  </si>
  <si>
    <t>Days Delinquent Adjustment Factor</t>
  </si>
  <si>
    <t>Earned Score</t>
  </si>
  <si>
    <t>Adjusted Loan Size (Group Loan)</t>
  </si>
  <si>
    <t>"GRUPO SOLIDARIO" loan size adjustment factor</t>
  </si>
  <si>
    <t>Weekly frequency loan size adjustment factor</t>
  </si>
  <si>
    <t>Possible</t>
  </si>
  <si>
    <t>Earned</t>
  </si>
  <si>
    <t>/</t>
  </si>
  <si>
    <t>Loans opened last 2 years</t>
  </si>
  <si>
    <t>Other loans</t>
  </si>
  <si>
    <t>Raw</t>
  </si>
  <si>
    <t>Weighted</t>
  </si>
  <si>
    <t>On-time vs. delinquent weighting</t>
  </si>
  <si>
    <t>Depth of payment history weighting</t>
  </si>
  <si>
    <t>On-Time vs. Delinquent Scoring Output</t>
  </si>
  <si>
    <t>Depth of History Scoring Output</t>
  </si>
  <si>
    <t>Opened Days Ago</t>
  </si>
  <si>
    <t>Saldo No Viejo Filtro</t>
  </si>
  <si>
    <r>
      <t xml:space="preserve">2. </t>
    </r>
    <r>
      <rPr>
        <b/>
        <u/>
        <sz val="10"/>
        <color theme="1"/>
        <rFont val="Arial"/>
        <family val="2"/>
      </rPr>
      <t>Amounts Owed Inputs</t>
    </r>
  </si>
  <si>
    <t>By Saldo</t>
  </si>
  <si>
    <t>By Number of Loans</t>
  </si>
  <si>
    <t>Total Outstanding Balance
(in MXN)</t>
  </si>
  <si>
    <t>Pts Awarded</t>
  </si>
  <si>
    <t># of Loans Outstanding
(Count)</t>
  </si>
  <si>
    <t>Amounts Owed Scoring Output</t>
  </si>
  <si>
    <t>Raw - Total</t>
  </si>
  <si>
    <t>Raw - No Viejos</t>
  </si>
  <si>
    <t>Balance - Total</t>
  </si>
  <si>
    <t># Loans - Total</t>
  </si>
  <si>
    <t>Balance - Not Old</t>
  </si>
  <si>
    <t># Loans - Not Old</t>
  </si>
  <si>
    <r>
      <t xml:space="preserve">3. </t>
    </r>
    <r>
      <rPr>
        <b/>
        <u/>
        <sz val="10"/>
        <color theme="1"/>
        <rFont val="Arial"/>
        <family val="2"/>
      </rPr>
      <t>Length of Credit Inputs</t>
    </r>
  </si>
  <si>
    <t>Days Ago Oldest Loan was Opened</t>
  </si>
  <si>
    <t>Lenth of Credit Scoring Output</t>
  </si>
  <si>
    <t>Days Ago of Oldest Loan</t>
  </si>
  <si>
    <r>
      <t xml:space="preserve">4. </t>
    </r>
    <r>
      <rPr>
        <b/>
        <u/>
        <sz val="10"/>
        <color theme="1"/>
        <rFont val="Arial"/>
        <family val="2"/>
      </rPr>
      <t>New Credit Inputs</t>
    </r>
  </si>
  <si>
    <t>New Credit Scoring Output</t>
  </si>
  <si>
    <t>Loan Total (Last 2 Years)</t>
  </si>
  <si>
    <t>%age</t>
  </si>
  <si>
    <t>Months to look at</t>
  </si>
  <si>
    <r>
      <t xml:space="preserve">5. </t>
    </r>
    <r>
      <rPr>
        <b/>
        <u/>
        <sz val="10"/>
        <color theme="1"/>
        <rFont val="Arial"/>
        <family val="2"/>
      </rPr>
      <t>Types of Credit (Credit Mix) Inputs</t>
    </r>
  </si>
  <si>
    <t>Credit Mix Counter</t>
  </si>
  <si>
    <t>Favor-able?</t>
  </si>
  <si>
    <t>% of Total Loan Amounts from "Unfavorable" Products</t>
  </si>
  <si>
    <t>Types of Credit (Credit Mix) Scoring Output</t>
  </si>
  <si>
    <t>Loan Total</t>
  </si>
  <si>
    <t>From "Unfavorable" Mix</t>
  </si>
  <si>
    <t>Number of Credit Report Pulls in the Last 24 Months</t>
  </si>
  <si>
    <t>Inquiries Scoring Output</t>
  </si>
  <si>
    <t>Inquires Last 24 Months</t>
  </si>
  <si>
    <r>
      <t xml:space="preserve">6. </t>
    </r>
    <r>
      <rPr>
        <b/>
        <u/>
        <sz val="10"/>
        <color theme="1"/>
        <rFont val="Arial"/>
        <family val="2"/>
      </rPr>
      <t>Inquiries Inputs</t>
    </r>
  </si>
  <si>
    <r>
      <t xml:space="preserve">7. </t>
    </r>
    <r>
      <rPr>
        <b/>
        <u/>
        <sz val="10"/>
        <color theme="1"/>
        <rFont val="Arial"/>
        <family val="2"/>
      </rPr>
      <t>Largest Loan / Largest Payment Inputs</t>
    </r>
  </si>
  <si>
    <t>Estimated Monthly Payment</t>
  </si>
  <si>
    <r>
      <rPr>
        <u/>
        <sz val="10"/>
        <color theme="1"/>
        <rFont val="Arial"/>
        <family val="2"/>
      </rPr>
      <t>Saldo más grande (est)</t>
    </r>
    <r>
      <rPr>
        <sz val="10"/>
        <color theme="1"/>
        <rFont val="Arial"/>
        <family val="2"/>
      </rPr>
      <t>:</t>
    </r>
  </si>
  <si>
    <r>
      <rPr>
        <u/>
        <sz val="10"/>
        <color theme="1"/>
        <rFont val="Arial"/>
        <family val="2"/>
      </rPr>
      <t>Pago mens mayor (est)</t>
    </r>
    <r>
      <rPr>
        <sz val="10"/>
        <color theme="1"/>
        <rFont val="Arial"/>
        <family val="2"/>
      </rPr>
      <t>:</t>
    </r>
  </si>
  <si>
    <t>Largest Loan Size</t>
  </si>
  <si>
    <t>Largest Single Loan Monthly Cuota</t>
  </si>
  <si>
    <t>Largest Loan / Largest Payment Scoring Output</t>
  </si>
  <si>
    <t>Largest Loan (est.)</t>
  </si>
  <si>
    <t>Largest Pmt (est.)</t>
  </si>
  <si>
    <t>TOTAL</t>
  </si>
  <si>
    <t>Penalty Scoring Output</t>
  </si>
  <si>
    <t>Penalty</t>
  </si>
  <si>
    <t>QUEBRANTO</t>
  </si>
  <si>
    <t>COBRANZA</t>
  </si>
  <si>
    <t>DISMINUCION</t>
  </si>
  <si>
    <t>VENDIDA</t>
  </si>
  <si>
    <t>FRAUDULENTA</t>
  </si>
  <si>
    <t>CAUSANTE</t>
  </si>
  <si>
    <t>SUBSIDIADO</t>
  </si>
  <si>
    <t>FINIQUITO</t>
  </si>
  <si>
    <t>REESTRUCTURADA</t>
  </si>
  <si>
    <t>DEMANDA</t>
  </si>
  <si>
    <t>Penalty Total</t>
  </si>
  <si>
    <t>Total Concerning Messages</t>
  </si>
  <si>
    <r>
      <t xml:space="preserve">8. </t>
    </r>
    <r>
      <rPr>
        <b/>
        <u/>
        <sz val="10"/>
        <color theme="1"/>
        <rFont val="Arial"/>
        <family val="2"/>
      </rPr>
      <t>Penalty Inputs</t>
    </r>
  </si>
  <si>
    <t>Penalty applied per concerning message</t>
  </si>
  <si>
    <t>Overall Penalty Applied</t>
  </si>
  <si>
    <t>SCORE ELEVATE:</t>
  </si>
  <si>
    <t>Historial de Pagos:</t>
  </si>
  <si>
    <t>Saldo Vigente / # Créditos:</t>
  </si>
  <si>
    <t>Duración de Historial:</t>
  </si>
  <si>
    <t>Nuevos Créditos Recienes:</t>
  </si>
  <si>
    <t>Tipos de Créditos:</t>
  </si>
  <si>
    <t>Consultas (24 Meses):</t>
  </si>
  <si>
    <t>Crédito / Pago Más Grande:</t>
  </si>
  <si>
    <t>Penalidades (e.g., Quebrantos):</t>
  </si>
  <si>
    <t>OBSERVACIONES</t>
  </si>
  <si>
    <t>Véase arriba para periodo más antiguo</t>
  </si>
  <si>
    <t>Interest Rate Assumptions</t>
  </si>
  <si>
    <t>HIPOTECA</t>
  </si>
  <si>
    <t>ALL OTHER</t>
  </si>
  <si>
    <t>BANCO</t>
  </si>
  <si>
    <t>Worse in last two years?</t>
  </si>
  <si>
    <t>Max penalty that can be applied for concerning messages</t>
  </si>
  <si>
    <t>** Penalties of up to 25% for cases where Leads have quebrantos / cobranzas AND worsening comportamiento in last 2 years</t>
  </si>
  <si>
    <t>Penalty applied for worsening comportamiento</t>
  </si>
  <si>
    <t>Total possible score</t>
  </si>
  <si>
    <t>Not Old</t>
  </si>
  <si>
    <r>
      <t>Pago mensual actual</t>
    </r>
    <r>
      <rPr>
        <sz val="10"/>
        <color theme="1"/>
        <rFont val="Arial"/>
        <family val="2"/>
      </rPr>
      <t>:</t>
    </r>
  </si>
  <si>
    <r>
      <t>Saldo actual</t>
    </r>
    <r>
      <rPr>
        <sz val="10"/>
        <color theme="1"/>
        <rFont val="Arial"/>
        <family val="2"/>
      </rPr>
      <t>:</t>
    </r>
  </si>
  <si>
    <t>Elevate Score</t>
  </si>
  <si>
    <t>PH - Depth</t>
  </si>
  <si>
    <t>PH - On Time v Delinquent</t>
  </si>
  <si>
    <t>Depth Total Possible</t>
  </si>
  <si>
    <t>Saldo Owed - Total</t>
  </si>
  <si>
    <t>Saldo Owed - Not Old</t>
  </si>
  <si>
    <t>Loans Outstanding - Total</t>
  </si>
  <si>
    <t>Loans Outstanding - Not Old</t>
  </si>
  <si>
    <t>Days Ago Oldest Loan Was Opened</t>
  </si>
  <si>
    <t>Percent Saldo from Unfavorable Mix</t>
  </si>
  <si>
    <t>Total Inquiries - Last 12 Months</t>
  </si>
  <si>
    <t>Total Inquiries - Last 24 Months</t>
  </si>
  <si>
    <t>Largest Loan Monthly Cuota</t>
  </si>
  <si>
    <t>PH - Percent of OT v D Score Assoc with Last 2 Years</t>
  </si>
  <si>
    <t>Weight - Payment History</t>
  </si>
  <si>
    <t>Weight - Amounts Owed</t>
  </si>
  <si>
    <t>Weight - Length of Credit</t>
  </si>
  <si>
    <t>Weight - New Credit</t>
  </si>
  <si>
    <t>Weight - Types of Credit (Credit Mix)</t>
  </si>
  <si>
    <t>Weight - Inquiries</t>
  </si>
  <si>
    <t>Weight - Largest Loan / Largest Payment</t>
  </si>
  <si>
    <t>Weight - Cobranza / Quebranto Penalties</t>
  </si>
  <si>
    <t>Weight - Payment History On Time v Delinquent</t>
  </si>
  <si>
    <t>Weight - Payment History Depth</t>
  </si>
  <si>
    <t>EXTRACTED STRUCTURED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</si>
</sst>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[$-409]dd\-mmm\-yy;@"/>
    <numFmt numFmtId="168" formatCode="0.0&quot;x&quot;"/>
    <numFmt numFmtId="169" formatCode="0.0"/>
  </numFmts>
  <fonts count="20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i/>
      <sz val="10"/>
      <color theme="0" tint="-0.499984740745262"/>
      <name val="Arial"/>
      <family val="2"/>
    </font>
    <font>
      <b/>
      <i/>
      <sz val="10"/>
      <color theme="1"/>
      <name val="Arial"/>
      <family val="2"/>
    </font>
    <font>
      <u/>
      <sz val="10"/>
      <color theme="1"/>
      <name val="Arial"/>
      <family val="2"/>
    </font>
    <font>
      <b/>
      <u/>
      <sz val="14"/>
      <color theme="1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u val="singleAccounting"/>
      <sz val="10"/>
      <color theme="1"/>
      <name val="Arial"/>
      <family val="2"/>
    </font>
    <font>
      <b/>
      <u val="singleAccounting"/>
      <sz val="10"/>
      <color theme="1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0"/>
      <color rgb="FF0070C0"/>
      <name val="Arial"/>
      <family val="2"/>
    </font>
    <font>
      <b/>
      <u/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6.5"/>
      <color theme="1"/>
      <name val="Arial"/>
      <family val="2"/>
    </font>
    <font>
      <sz val="10"/>
      <color theme="4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right"/>
    </xf>
    <xf numFmtId="0" fontId="2" fillId="0" borderId="1" xfId="0" applyFont="1" applyBorder="1"/>
    <xf numFmtId="9" fontId="2" fillId="0" borderId="0" xfId="0" applyNumberFormat="1" applyFont="1"/>
    <xf numFmtId="3" fontId="2" fillId="0" borderId="0" xfId="0" applyNumberFormat="1" applyFont="1"/>
    <xf numFmtId="0" fontId="5" fillId="0" borderId="0" xfId="0" applyFont="1"/>
    <xf numFmtId="0" fontId="6" fillId="0" borderId="0" xfId="0" applyFont="1"/>
    <xf numFmtId="0" fontId="6" fillId="0" borderId="0" xfId="0" quotePrefix="1" applyFont="1"/>
    <xf numFmtId="0" fontId="2" fillId="0" borderId="0" xfId="0" applyFont="1" applyAlignment="1">
      <alignment horizontal="left"/>
    </xf>
    <xf numFmtId="3" fontId="2" fillId="0" borderId="0" xfId="0" applyNumberFormat="1" applyFont="1" applyAlignment="1">
      <alignment horizontal="left"/>
    </xf>
    <xf numFmtId="15" fontId="2" fillId="0" borderId="0" xfId="0" applyNumberFormat="1" applyFont="1"/>
    <xf numFmtId="0" fontId="7" fillId="0" borderId="0" xfId="0" applyFont="1"/>
    <xf numFmtId="1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left" indent="1"/>
    </xf>
    <xf numFmtId="3" fontId="2" fillId="0" borderId="0" xfId="0" applyNumberFormat="1" applyFont="1" applyAlignment="1">
      <alignment horizontal="right" indent="1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left" indent="2"/>
    </xf>
    <xf numFmtId="3" fontId="2" fillId="4" borderId="1" xfId="0" applyNumberFormat="1" applyFont="1" applyFill="1" applyBorder="1"/>
    <xf numFmtId="0" fontId="2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15" fontId="2" fillId="2" borderId="1" xfId="0" applyNumberFormat="1" applyFont="1" applyFill="1" applyBorder="1" applyProtection="1">
      <protection locked="0"/>
    </xf>
    <xf numFmtId="15" fontId="8" fillId="0" borderId="0" xfId="0" applyNumberFormat="1" applyFont="1" applyAlignment="1">
      <alignment horizontal="right"/>
    </xf>
    <xf numFmtId="15" fontId="9" fillId="0" borderId="0" xfId="0" applyNumberFormat="1" applyFont="1" applyAlignment="1">
      <alignment horizontal="right"/>
    </xf>
    <xf numFmtId="0" fontId="2" fillId="2" borderId="1" xfId="0" applyFont="1" applyFill="1" applyBorder="1" applyProtection="1">
      <protection locked="0"/>
    </xf>
    <xf numFmtId="165" fontId="2" fillId="0" borderId="0" xfId="0" applyNumberFormat="1" applyFont="1"/>
    <xf numFmtId="166" fontId="10" fillId="0" borderId="0" xfId="0" applyNumberFormat="1" applyFont="1" applyAlignment="1">
      <alignment horizontal="centerContinuous"/>
    </xf>
    <xf numFmtId="9" fontId="2" fillId="0" borderId="1" xfId="0" applyNumberFormat="1" applyFont="1" applyBorder="1"/>
    <xf numFmtId="9" fontId="1" fillId="0" borderId="0" xfId="0" applyNumberFormat="1" applyFont="1"/>
    <xf numFmtId="166" fontId="11" fillId="0" borderId="0" xfId="0" applyNumberFormat="1" applyFont="1" applyAlignment="1">
      <alignment horizontal="centerContinuous"/>
    </xf>
    <xf numFmtId="0" fontId="1" fillId="4" borderId="1" xfId="0" applyFont="1" applyFill="1" applyBorder="1" applyAlignment="1">
      <alignment horizontal="right"/>
    </xf>
    <xf numFmtId="15" fontId="1" fillId="0" borderId="0" xfId="0" applyNumberFormat="1" applyFont="1" applyAlignment="1">
      <alignment horizontal="right"/>
    </xf>
    <xf numFmtId="0" fontId="1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5" fontId="1" fillId="0" borderId="0" xfId="0" applyNumberFormat="1" applyFon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 applyProtection="1">
      <alignment horizontal="left"/>
      <protection locked="0"/>
    </xf>
    <xf numFmtId="165" fontId="2" fillId="2" borderId="1" xfId="0" applyNumberFormat="1" applyFont="1" applyFill="1" applyBorder="1" applyProtection="1">
      <protection locked="0"/>
    </xf>
    <xf numFmtId="165" fontId="2" fillId="0" borderId="1" xfId="0" applyNumberFormat="1" applyFont="1" applyBorder="1"/>
    <xf numFmtId="15" fontId="2" fillId="0" borderId="1" xfId="0" applyNumberFormat="1" applyFont="1" applyBorder="1"/>
    <xf numFmtId="0" fontId="2" fillId="2" borderId="1" xfId="0" applyFont="1" applyFill="1" applyBorder="1" applyAlignment="1" applyProtection="1">
      <alignment horizontal="left" wrapText="1"/>
      <protection locked="0"/>
    </xf>
    <xf numFmtId="0" fontId="2" fillId="2" borderId="1" xfId="0" quotePrefix="1" applyFont="1" applyFill="1" applyBorder="1" applyProtection="1">
      <protection locked="0"/>
    </xf>
    <xf numFmtId="15" fontId="2" fillId="2" borderId="1" xfId="0" applyNumberFormat="1" applyFont="1" applyFill="1" applyBorder="1" applyAlignment="1" applyProtection="1">
      <alignment horizontal="right"/>
      <protection locked="0"/>
    </xf>
    <xf numFmtId="49" fontId="2" fillId="2" borderId="1" xfId="0" applyNumberFormat="1" applyFont="1" applyFill="1" applyBorder="1" applyAlignment="1" applyProtection="1">
      <alignment horizontal="right"/>
      <protection locked="0"/>
    </xf>
    <xf numFmtId="0" fontId="2" fillId="2" borderId="1" xfId="0" applyFont="1" applyFill="1" applyBorder="1" applyAlignment="1" applyProtection="1">
      <alignment horizontal="right"/>
      <protection locked="0"/>
    </xf>
    <xf numFmtId="1" fontId="2" fillId="2" borderId="1" xfId="0" applyNumberFormat="1" applyFont="1" applyFill="1" applyBorder="1" applyAlignment="1" applyProtection="1">
      <alignment horizontal="right"/>
      <protection locked="0"/>
    </xf>
    <xf numFmtId="1" fontId="2" fillId="4" borderId="1" xfId="0" applyNumberFormat="1" applyFont="1" applyFill="1" applyBorder="1"/>
    <xf numFmtId="1" fontId="12" fillId="4" borderId="1" xfId="0" applyNumberFormat="1" applyFont="1" applyFill="1" applyBorder="1"/>
    <xf numFmtId="167" fontId="2" fillId="2" borderId="1" xfId="0" applyNumberFormat="1" applyFont="1" applyFill="1" applyBorder="1" applyProtection="1">
      <protection locked="0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/>
    <xf numFmtId="0" fontId="1" fillId="2" borderId="3" xfId="0" applyFont="1" applyFill="1" applyBorder="1" applyAlignment="1">
      <alignment wrapText="1"/>
    </xf>
    <xf numFmtId="0" fontId="1" fillId="2" borderId="4" xfId="0" applyFont="1" applyFill="1" applyBorder="1" applyAlignment="1">
      <alignment wrapText="1"/>
    </xf>
    <xf numFmtId="0" fontId="2" fillId="0" borderId="5" xfId="0" applyFont="1" applyBorder="1" applyAlignment="1">
      <alignment horizontal="center"/>
    </xf>
    <xf numFmtId="0" fontId="2" fillId="0" borderId="6" xfId="0" applyFont="1" applyBorder="1"/>
    <xf numFmtId="9" fontId="2" fillId="0" borderId="6" xfId="0" applyNumberFormat="1" applyFont="1" applyBorder="1"/>
    <xf numFmtId="0" fontId="2" fillId="0" borderId="8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/>
    <xf numFmtId="9" fontId="2" fillId="0" borderId="11" xfId="0" applyNumberFormat="1" applyFont="1" applyBorder="1"/>
    <xf numFmtId="0" fontId="2" fillId="0" borderId="13" xfId="0" applyFont="1" applyBorder="1" applyAlignment="1">
      <alignment horizontal="center"/>
    </xf>
    <xf numFmtId="0" fontId="2" fillId="0" borderId="14" xfId="0" applyFont="1" applyBorder="1"/>
    <xf numFmtId="9" fontId="2" fillId="0" borderId="14" xfId="0" applyNumberFormat="1" applyFont="1" applyBorder="1"/>
    <xf numFmtId="0" fontId="2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right"/>
    </xf>
    <xf numFmtId="9" fontId="1" fillId="0" borderId="17" xfId="0" applyNumberFormat="1" applyFont="1" applyBorder="1"/>
    <xf numFmtId="9" fontId="1" fillId="0" borderId="18" xfId="0" applyNumberFormat="1" applyFont="1" applyBorder="1"/>
    <xf numFmtId="9" fontId="14" fillId="0" borderId="7" xfId="0" applyNumberFormat="1" applyFont="1" applyBorder="1"/>
    <xf numFmtId="9" fontId="14" fillId="0" borderId="9" xfId="0" applyNumberFormat="1" applyFont="1" applyBorder="1"/>
    <xf numFmtId="9" fontId="14" fillId="0" borderId="12" xfId="0" applyNumberFormat="1" applyFont="1" applyBorder="1"/>
    <xf numFmtId="9" fontId="14" fillId="0" borderId="15" xfId="0" applyNumberFormat="1" applyFont="1" applyBorder="1"/>
    <xf numFmtId="0" fontId="1" fillId="2" borderId="2" xfId="0" applyFont="1" applyFill="1" applyBorder="1"/>
    <xf numFmtId="0" fontId="14" fillId="0" borderId="5" xfId="0" applyFont="1" applyBorder="1"/>
    <xf numFmtId="0" fontId="14" fillId="0" borderId="8" xfId="0" applyFont="1" applyBorder="1"/>
    <xf numFmtId="0" fontId="14" fillId="0" borderId="19" xfId="0" applyFont="1" applyBorder="1"/>
    <xf numFmtId="9" fontId="14" fillId="0" borderId="18" xfId="0" applyNumberFormat="1" applyFont="1" applyBorder="1"/>
    <xf numFmtId="168" fontId="14" fillId="0" borderId="9" xfId="0" applyNumberFormat="1" applyFont="1" applyBorder="1"/>
    <xf numFmtId="168" fontId="14" fillId="0" borderId="20" xfId="0" applyNumberFormat="1" applyFont="1" applyBorder="1"/>
    <xf numFmtId="168" fontId="14" fillId="0" borderId="12" xfId="0" applyNumberFormat="1" applyFont="1" applyBorder="1"/>
    <xf numFmtId="0" fontId="1" fillId="2" borderId="2" xfId="0" applyFont="1" applyFill="1" applyBorder="1" applyAlignment="1">
      <alignment wrapText="1"/>
    </xf>
    <xf numFmtId="164" fontId="14" fillId="0" borderId="5" xfId="0" applyNumberFormat="1" applyFont="1" applyBorder="1"/>
    <xf numFmtId="164" fontId="14" fillId="0" borderId="8" xfId="0" applyNumberFormat="1" applyFont="1" applyBorder="1"/>
    <xf numFmtId="164" fontId="14" fillId="0" borderId="10" xfId="0" applyNumberFormat="1" applyFont="1" applyBorder="1"/>
    <xf numFmtId="164" fontId="14" fillId="0" borderId="19" xfId="0" applyNumberFormat="1" applyFont="1" applyBorder="1"/>
    <xf numFmtId="164" fontId="12" fillId="0" borderId="5" xfId="0" applyNumberFormat="1" applyFont="1" applyBorder="1"/>
    <xf numFmtId="164" fontId="12" fillId="0" borderId="8" xfId="0" applyNumberFormat="1" applyFont="1" applyBorder="1"/>
    <xf numFmtId="164" fontId="12" fillId="0" borderId="10" xfId="0" applyNumberFormat="1" applyFont="1" applyBorder="1"/>
    <xf numFmtId="164" fontId="12" fillId="0" borderId="19" xfId="0" applyNumberFormat="1" applyFont="1" applyBorder="1"/>
    <xf numFmtId="165" fontId="14" fillId="0" borderId="5" xfId="0" applyNumberFormat="1" applyFont="1" applyBorder="1"/>
    <xf numFmtId="165" fontId="14" fillId="0" borderId="8" xfId="0" applyNumberFormat="1" applyFont="1" applyBorder="1"/>
    <xf numFmtId="165" fontId="14" fillId="0" borderId="19" xfId="0" applyNumberFormat="1" applyFont="1" applyBorder="1"/>
    <xf numFmtId="165" fontId="14" fillId="0" borderId="10" xfId="0" applyNumberFormat="1" applyFont="1" applyBorder="1"/>
    <xf numFmtId="1" fontId="2" fillId="0" borderId="0" xfId="0" applyNumberFormat="1" applyFont="1"/>
    <xf numFmtId="169" fontId="2" fillId="0" borderId="0" xfId="0" applyNumberFormat="1" applyFont="1"/>
    <xf numFmtId="9" fontId="14" fillId="0" borderId="0" xfId="0" applyNumberFormat="1" applyFont="1"/>
    <xf numFmtId="0" fontId="2" fillId="0" borderId="0" xfId="0" quotePrefix="1" applyFont="1"/>
    <xf numFmtId="165" fontId="2" fillId="0" borderId="0" xfId="0" quotePrefix="1" applyNumberFormat="1" applyFont="1"/>
    <xf numFmtId="165" fontId="1" fillId="0" borderId="0" xfId="0" applyNumberFormat="1" applyFont="1"/>
    <xf numFmtId="165" fontId="10" fillId="0" borderId="0" xfId="0" applyNumberFormat="1" applyFont="1"/>
    <xf numFmtId="0" fontId="1" fillId="4" borderId="0" xfId="0" applyFont="1" applyFill="1"/>
    <xf numFmtId="165" fontId="1" fillId="4" borderId="0" xfId="0" applyNumberFormat="1" applyFont="1" applyFill="1"/>
    <xf numFmtId="165" fontId="2" fillId="4" borderId="0" xfId="0" quotePrefix="1" applyNumberFormat="1" applyFont="1" applyFill="1"/>
    <xf numFmtId="0" fontId="15" fillId="0" borderId="0" xfId="0" applyFont="1"/>
    <xf numFmtId="1" fontId="2" fillId="0" borderId="0" xfId="0" quotePrefix="1" applyNumberFormat="1" applyFont="1"/>
    <xf numFmtId="0" fontId="2" fillId="0" borderId="0" xfId="0" applyFont="1" applyAlignment="1">
      <alignment horizontal="left" indent="1"/>
    </xf>
    <xf numFmtId="164" fontId="2" fillId="0" borderId="0" xfId="0" applyNumberFormat="1" applyFont="1"/>
    <xf numFmtId="9" fontId="14" fillId="0" borderId="5" xfId="0" applyNumberFormat="1" applyFont="1" applyBorder="1"/>
    <xf numFmtId="9" fontId="14" fillId="0" borderId="8" xfId="0" applyNumberFormat="1" applyFont="1" applyBorder="1"/>
    <xf numFmtId="9" fontId="14" fillId="0" borderId="19" xfId="0" applyNumberFormat="1" applyFont="1" applyBorder="1"/>
    <xf numFmtId="0" fontId="6" fillId="0" borderId="0" xfId="0" applyFont="1" applyAlignment="1">
      <alignment horizontal="left" indent="1"/>
    </xf>
    <xf numFmtId="165" fontId="6" fillId="0" borderId="0" xfId="0" applyNumberFormat="1" applyFont="1"/>
    <xf numFmtId="0" fontId="14" fillId="0" borderId="0" xfId="0" applyFont="1"/>
    <xf numFmtId="37" fontId="14" fillId="0" borderId="9" xfId="0" applyNumberFormat="1" applyFont="1" applyBorder="1"/>
    <xf numFmtId="37" fontId="14" fillId="0" borderId="12" xfId="0" applyNumberFormat="1" applyFont="1" applyBorder="1"/>
    <xf numFmtId="37" fontId="14" fillId="0" borderId="20" xfId="0" applyNumberFormat="1" applyFont="1" applyBorder="1"/>
    <xf numFmtId="1" fontId="14" fillId="0" borderId="5" xfId="0" applyNumberFormat="1" applyFont="1" applyBorder="1"/>
    <xf numFmtId="1" fontId="14" fillId="0" borderId="8" xfId="0" applyNumberFormat="1" applyFont="1" applyBorder="1"/>
    <xf numFmtId="1" fontId="14" fillId="0" borderId="19" xfId="0" applyNumberFormat="1" applyFont="1" applyBorder="1"/>
    <xf numFmtId="0" fontId="1" fillId="5" borderId="0" xfId="0" applyFont="1" applyFill="1"/>
    <xf numFmtId="0" fontId="2" fillId="5" borderId="0" xfId="0" applyFont="1" applyFill="1"/>
    <xf numFmtId="165" fontId="1" fillId="5" borderId="0" xfId="0" applyNumberFormat="1" applyFont="1" applyFill="1"/>
    <xf numFmtId="165" fontId="14" fillId="0" borderId="0" xfId="0" applyNumberFormat="1" applyFont="1"/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horizontal="right"/>
    </xf>
    <xf numFmtId="0" fontId="18" fillId="0" borderId="0" xfId="0" applyFont="1"/>
    <xf numFmtId="0" fontId="18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/>
    <xf numFmtId="0" fontId="6" fillId="6" borderId="0" xfId="0" applyFont="1" applyFill="1"/>
    <xf numFmtId="0" fontId="2" fillId="6" borderId="0" xfId="0" applyFont="1" applyFill="1"/>
    <xf numFmtId="164" fontId="2" fillId="6" borderId="0" xfId="0" applyNumberFormat="1" applyFont="1" applyFill="1"/>
    <xf numFmtId="0" fontId="18" fillId="0" borderId="0" xfId="0" applyFont="1" applyAlignment="1">
      <alignment horizontal="left"/>
    </xf>
    <xf numFmtId="0" fontId="17" fillId="0" borderId="21" xfId="0" applyFont="1" applyBorder="1" applyAlignment="1">
      <alignment horizontal="left"/>
    </xf>
    <xf numFmtId="0" fontId="18" fillId="0" borderId="22" xfId="0" applyFont="1" applyBorder="1" applyAlignment="1">
      <alignment horizontal="left"/>
    </xf>
    <xf numFmtId="3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DBC31"/>
      <color rgb="FFF6800A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48089295721295"/>
          <c:y val="0.14785083311027733"/>
          <c:w val="0.79383607248785004"/>
          <c:h val="0.63983917373986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Creator'!$H$4</c:f>
              <c:strCache>
                <c:ptCount val="1"/>
                <c:pt idx="0">
                  <c:v>% Vigentes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Creator'!$G$5:$G$9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Creator'!$H$5:$H$10</c15:sqref>
                  </c15:fullRef>
                </c:ext>
              </c:extLst>
              <c:f>'Graph Creator'!$H$5:$H$9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8-412A-BB06-05354A8E2B43}"/>
            </c:ext>
          </c:extLst>
        </c:ser>
        <c:ser>
          <c:idx val="1"/>
          <c:order val="1"/>
          <c:tx>
            <c:strRef>
              <c:f>'Graph Creator'!$I$4</c:f>
              <c:strCache>
                <c:ptCount val="1"/>
                <c:pt idx="0">
                  <c:v>% Atrasados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Creator'!$G$5:$G$9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Creator'!$I$5:$I$10</c15:sqref>
                  </c15:fullRef>
                </c:ext>
              </c:extLst>
              <c:f>'Graph Creator'!$I$5:$I$9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8-412A-BB06-05354A8E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923528"/>
        <c:axId val="1115918608"/>
      </c:barChart>
      <c:lineChart>
        <c:grouping val="standard"/>
        <c:varyColors val="0"/>
        <c:ser>
          <c:idx val="2"/>
          <c:order val="2"/>
          <c:tx>
            <c:strRef>
              <c:f>'Graph Creator'!$J$4</c:f>
              <c:strCache>
                <c:ptCount val="1"/>
                <c:pt idx="0">
                  <c:v># Reportados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Creator'!$G$5:$G$9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Creator'!$J$5:$J$10</c15:sqref>
                  </c15:fullRef>
                </c:ext>
              </c:extLst>
              <c:f>'Graph Creator'!$J$5:$J$9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8-412A-BB06-05354A8E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Creator'!$H$4</c:f>
              <c:strCache>
                <c:ptCount val="1"/>
                <c:pt idx="0">
                  <c:v>% Vigentes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FD8-412A-BB06-05354A8E2B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Creator'!$H$5:$H$10</c15:sqref>
                  </c15:fullRef>
                </c:ext>
              </c:extLst>
              <c:f>'Graph Creator'!$H$10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8-412A-BB06-05354A8E2B43}"/>
            </c:ext>
          </c:extLst>
        </c:ser>
        <c:ser>
          <c:idx val="1"/>
          <c:order val="1"/>
          <c:tx>
            <c:strRef>
              <c:f>'Graph Creator'!$I$4</c:f>
              <c:strCache>
                <c:ptCount val="1"/>
                <c:pt idx="0">
                  <c:v>% Atrasados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Creator'!$I$5:$I$10</c15:sqref>
                  </c15:fullRef>
                </c:ext>
              </c:extLst>
              <c:f>'Graph Creator'!$I$10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8-412A-BB06-05354A8E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923528"/>
        <c:axId val="1115918608"/>
      </c:barChart>
      <c:lineChart>
        <c:grouping val="standard"/>
        <c:varyColors val="0"/>
        <c:ser>
          <c:idx val="2"/>
          <c:order val="2"/>
          <c:tx>
            <c:strRef>
              <c:f>'Graph Creator'!$J$4</c:f>
              <c:strCache>
                <c:ptCount val="1"/>
                <c:pt idx="0">
                  <c:v># Reportados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FD8-412A-BB06-05354A8E2B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Creator'!$J$5:$J$10</c15:sqref>
                  </c15:fullRef>
                </c:ext>
              </c:extLst>
              <c:f>'Graph Creator'!$J$10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8-412A-BB06-05354A8E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48089295721295"/>
          <c:y val="0.14785083311027733"/>
          <c:w val="0.79383607248785004"/>
          <c:h val="0.63983917373986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Creator'!$R$4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Creator'!$R$5:$R$10</c15:sqref>
                  </c15:fullRef>
                </c:ext>
              </c:extLst>
              <c:f>'Graph Creator'!$R$5:$R$9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8-412A-BB06-05354A8E2B43}"/>
            </c:ext>
          </c:extLst>
        </c:ser>
        <c:ser>
          <c:idx val="1"/>
          <c:order val="1"/>
          <c:tx>
            <c:strRef>
              <c:f>'Graph Creator'!$S$4</c:f>
              <c:strCache>
                <c:ptCount val="1"/>
                <c:pt idx="0">
                  <c:v>30-60</c:v>
                </c:pt>
              </c:strCache>
            </c:strRef>
          </c:tx>
          <c:spPr>
            <a:solidFill>
              <a:srgbClr val="EDBC3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Creator'!$S$5:$S$10</c15:sqref>
                  </c15:fullRef>
                </c:ext>
              </c:extLst>
              <c:f>'Graph Creator'!$S$5:$S$9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8-412A-BB06-05354A8E2B43}"/>
            </c:ext>
          </c:extLst>
        </c:ser>
        <c:ser>
          <c:idx val="2"/>
          <c:order val="2"/>
          <c:tx>
            <c:strRef>
              <c:f>'Graph Creator'!$T$4</c:f>
              <c:strCache>
                <c:ptCount val="1"/>
                <c:pt idx="0">
                  <c:v>60-90</c:v>
                </c:pt>
              </c:strCache>
            </c:strRef>
          </c:tx>
          <c:spPr>
            <a:solidFill>
              <a:srgbClr val="F6800A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Creator'!$T$5:$T$10</c15:sqref>
                  </c15:fullRef>
                </c:ext>
              </c:extLst>
              <c:f>'Graph Creator'!$T$5:$T$9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8-412A-BB06-05354A8E2B43}"/>
            </c:ext>
          </c:extLst>
        </c:ser>
        <c:ser>
          <c:idx val="3"/>
          <c:order val="3"/>
          <c:tx>
            <c:strRef>
              <c:f>'Graph Creator'!$U$4</c:f>
              <c:strCache>
                <c:ptCount val="1"/>
                <c:pt idx="0">
                  <c:v>90-10000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Creator'!$U$5:$U$10</c15:sqref>
                  </c15:fullRef>
                </c:ext>
              </c:extLst>
              <c:f>'Graph Creator'!$U$5:$U$9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9-4787-BD13-6857BE322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923528"/>
        <c:axId val="1115918608"/>
      </c:barChart>
      <c:lineChart>
        <c:grouping val="standard"/>
        <c:varyColors val="0"/>
        <c:ser>
          <c:idx val="4"/>
          <c:order val="4"/>
          <c:tx>
            <c:strRef>
              <c:f>'Graph Creator'!$V$4</c:f>
              <c:strCache>
                <c:ptCount val="1"/>
                <c:pt idx="0">
                  <c:v># Atrasados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Creator'!$V$5:$V$10</c15:sqref>
                  </c15:fullRef>
                </c:ext>
              </c:extLst>
              <c:f>'Graph Creator'!$V$5:$V$9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C9-4787-BD13-6857BE322F94}"/>
            </c:ext>
          </c:extLst>
        </c:ser>
        <c:ser>
          <c:idx val="5"/>
          <c:order val="5"/>
          <c:tx>
            <c:strRef>
              <c:f>'Graph Creator'!$W$4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Creator'!$W$5:$W$10</c15:sqref>
                  </c15:fullRef>
                </c:ext>
              </c:extLst>
              <c:f>'Graph Creator'!$W$5:$W$9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C9-4787-BD13-6857BE322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4.4221708474814554E-2"/>
          <c:y val="0.87816609789302325"/>
          <c:w val="0.88055901597411634"/>
          <c:h val="0.12183390210697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Creator'!$R$4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Creator'!$R$5:$R$10</c15:sqref>
                  </c15:fullRef>
                </c:ext>
              </c:extLst>
              <c:f>'Graph Creator'!$R$10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8-412A-BB06-05354A8E2B43}"/>
            </c:ext>
          </c:extLst>
        </c:ser>
        <c:ser>
          <c:idx val="1"/>
          <c:order val="1"/>
          <c:tx>
            <c:strRef>
              <c:f>'Graph Creator'!$S$4</c:f>
              <c:strCache>
                <c:ptCount val="1"/>
                <c:pt idx="0">
                  <c:v>30-60</c:v>
                </c:pt>
              </c:strCache>
            </c:strRef>
          </c:tx>
          <c:spPr>
            <a:solidFill>
              <a:srgbClr val="EDBC3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Creator'!$S$5:$S$10</c15:sqref>
                  </c15:fullRef>
                </c:ext>
              </c:extLst>
              <c:f>'Graph Creator'!$S$10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8-412A-BB06-05354A8E2B43}"/>
            </c:ext>
          </c:extLst>
        </c:ser>
        <c:ser>
          <c:idx val="2"/>
          <c:order val="2"/>
          <c:tx>
            <c:strRef>
              <c:f>'Graph Creator'!$T$4</c:f>
              <c:strCache>
                <c:ptCount val="1"/>
                <c:pt idx="0">
                  <c:v>60-90</c:v>
                </c:pt>
              </c:strCache>
            </c:strRef>
          </c:tx>
          <c:spPr>
            <a:solidFill>
              <a:srgbClr val="F6800A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Creator'!$T$5:$T$10</c15:sqref>
                  </c15:fullRef>
                </c:ext>
              </c:extLst>
              <c:f>'Graph Creator'!$T$10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8-412A-BB06-05354A8E2B43}"/>
            </c:ext>
          </c:extLst>
        </c:ser>
        <c:ser>
          <c:idx val="3"/>
          <c:order val="3"/>
          <c:tx>
            <c:strRef>
              <c:f>'Graph Creator'!$U$4</c:f>
              <c:strCache>
                <c:ptCount val="1"/>
                <c:pt idx="0">
                  <c:v>90-10000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Creator'!$U$5:$U$10</c15:sqref>
                  </c15:fullRef>
                </c:ext>
              </c:extLst>
              <c:f>'Graph Creator'!$U$10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03-4280-BC23-E7A46A89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923528"/>
        <c:axId val="1115918608"/>
      </c:barChart>
      <c:lineChart>
        <c:grouping val="standard"/>
        <c:varyColors val="0"/>
        <c:ser>
          <c:idx val="4"/>
          <c:order val="4"/>
          <c:tx>
            <c:strRef>
              <c:f>'Graph Creator'!$V$4</c:f>
              <c:strCache>
                <c:ptCount val="1"/>
                <c:pt idx="0">
                  <c:v># Atrasados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Creator'!$V$5:$V$10</c15:sqref>
                  </c15:fullRef>
                </c:ext>
              </c:extLst>
              <c:f>'Graph Creator'!$V$10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03-4280-BC23-E7A46A89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95187165775401"/>
          <c:y val="6.7484662576687116E-2"/>
          <c:w val="0.76470588235294112"/>
          <c:h val="0.797668711656441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Creator'!$X$5</c:f>
              <c:strCache>
                <c:ptCount val="1"/>
                <c:pt idx="0">
                  <c:v>Vigente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Creator'!$X$6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E-4314-81A5-CA77180ACF81}"/>
            </c:ext>
          </c:extLst>
        </c:ser>
        <c:ser>
          <c:idx val="1"/>
          <c:order val="1"/>
          <c:tx>
            <c:strRef>
              <c:f>'Graph Creator'!$Y$5</c:f>
              <c:strCache>
                <c:ptCount val="1"/>
                <c:pt idx="0">
                  <c:v>Atrasado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Creator'!$Y$6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E-4314-81A5-CA77180ACF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094720288"/>
        <c:axId val="1094723240"/>
      </c:barChart>
      <c:catAx>
        <c:axId val="10947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094723240"/>
        <c:crosses val="autoZero"/>
        <c:auto val="1"/>
        <c:lblAlgn val="ctr"/>
        <c:lblOffset val="100"/>
        <c:noMultiLvlLbl val="0"/>
      </c:catAx>
      <c:valAx>
        <c:axId val="1094723240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s-MX"/>
          </a:p>
        </c:txPr>
        <c:crossAx val="109472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Creator'!$AA$5</c:f>
              <c:strCache>
                <c:ptCount val="1"/>
                <c:pt idx="0">
                  <c:v>Vigente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Creator'!$AA$6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E-4314-81A5-CA77180ACF81}"/>
            </c:ext>
          </c:extLst>
        </c:ser>
        <c:ser>
          <c:idx val="1"/>
          <c:order val="1"/>
          <c:tx>
            <c:strRef>
              <c:f>'Graph Creator'!$AB$5</c:f>
              <c:strCache>
                <c:ptCount val="1"/>
                <c:pt idx="0">
                  <c:v>Atrasado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Creator'!$AB$6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E-4314-81A5-CA77180ACF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094720288"/>
        <c:axId val="1094723240"/>
      </c:barChart>
      <c:catAx>
        <c:axId val="10947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094723240"/>
        <c:crosses val="autoZero"/>
        <c:auto val="1"/>
        <c:lblAlgn val="ctr"/>
        <c:lblOffset val="100"/>
        <c:noMultiLvlLbl val="0"/>
      </c:catAx>
      <c:valAx>
        <c:axId val="1094723240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s-MX"/>
          </a:p>
        </c:txPr>
        <c:crossAx val="109472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48089295721295"/>
          <c:y val="0.14785083311027733"/>
          <c:w val="0.79383607248785004"/>
          <c:h val="0.63983917373986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Creator'!$H$15</c:f>
              <c:strCache>
                <c:ptCount val="1"/>
                <c:pt idx="0">
                  <c:v>% Vigentes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Creator'!$G$16:$G$20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Creator'!$H$16:$H$21</c15:sqref>
                  </c15:fullRef>
                </c:ext>
              </c:extLst>
              <c:f>'Graph Creator'!$H$16:$H$20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C-4578-A980-84785556DD85}"/>
            </c:ext>
          </c:extLst>
        </c:ser>
        <c:ser>
          <c:idx val="1"/>
          <c:order val="1"/>
          <c:tx>
            <c:strRef>
              <c:f>'Graph Creator'!$I$15</c:f>
              <c:strCache>
                <c:ptCount val="1"/>
                <c:pt idx="0">
                  <c:v>% Atrasados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Creator'!$G$16:$G$20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Creator'!$I$16:$I$21</c15:sqref>
                  </c15:fullRef>
                </c:ext>
              </c:extLst>
              <c:f>'Graph Creator'!$I$16:$I$20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6C-4578-A980-84785556DD8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115923528"/>
        <c:axId val="1115918608"/>
      </c:barChart>
      <c:lineChart>
        <c:grouping val="standard"/>
        <c:varyColors val="0"/>
        <c:ser>
          <c:idx val="2"/>
          <c:order val="2"/>
          <c:tx>
            <c:strRef>
              <c:f>'Graph Creator'!$J$15</c:f>
              <c:strCache>
                <c:ptCount val="1"/>
                <c:pt idx="0">
                  <c:v># Reportados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Creator'!$G$16:$G$20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Creator'!$J$16:$J$21</c15:sqref>
                  </c15:fullRef>
                </c:ext>
              </c:extLst>
              <c:f>'Graph Creator'!$J$16:$J$20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6C-4578-A980-84785556DD8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Creator'!$H$15</c:f>
              <c:strCache>
                <c:ptCount val="1"/>
                <c:pt idx="0">
                  <c:v>% Vigentes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Creator'!$H$16:$H$21</c15:sqref>
                  </c15:fullRef>
                </c:ext>
              </c:extLst>
              <c:f>'Graph Creator'!$H$21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F3-40A2-AE95-67E4694FF5EE}"/>
            </c:ext>
          </c:extLst>
        </c:ser>
        <c:ser>
          <c:idx val="1"/>
          <c:order val="1"/>
          <c:tx>
            <c:strRef>
              <c:f>'Graph Creator'!$I$15</c:f>
              <c:strCache>
                <c:ptCount val="1"/>
                <c:pt idx="0">
                  <c:v>% Atrasados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Creator'!$I$16:$I$21</c15:sqref>
                  </c15:fullRef>
                </c:ext>
              </c:extLst>
              <c:f>'Graph Creator'!$I$21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F3-40A2-AE95-67E4694FF5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115923528"/>
        <c:axId val="1115918608"/>
      </c:barChart>
      <c:lineChart>
        <c:grouping val="standard"/>
        <c:varyColors val="0"/>
        <c:ser>
          <c:idx val="2"/>
          <c:order val="2"/>
          <c:tx>
            <c:strRef>
              <c:f>'Graph Creator'!$J$15</c:f>
              <c:strCache>
                <c:ptCount val="1"/>
                <c:pt idx="0">
                  <c:v># Reportados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Creator'!$J$16:$J$21</c15:sqref>
                  </c15:fullRef>
                </c:ext>
              </c:extLst>
              <c:f>'Graph Creator'!$J$21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F3-40A2-AE95-67E4694FF5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48089295721295"/>
          <c:y val="0.14785083311027733"/>
          <c:w val="0.79383607248785004"/>
          <c:h val="0.63983917373986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Creator'!$R$15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Creator'!$R$16:$R$21</c15:sqref>
                  </c15:fullRef>
                </c:ext>
              </c:extLst>
              <c:f>'Graph Creator'!$R$16:$R$20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1-4543-9F99-4D4CAA04FAEE}"/>
            </c:ext>
          </c:extLst>
        </c:ser>
        <c:ser>
          <c:idx val="1"/>
          <c:order val="1"/>
          <c:tx>
            <c:strRef>
              <c:f>'Graph Creator'!$S$15</c:f>
              <c:strCache>
                <c:ptCount val="1"/>
                <c:pt idx="0">
                  <c:v>30-60</c:v>
                </c:pt>
              </c:strCache>
            </c:strRef>
          </c:tx>
          <c:spPr>
            <a:solidFill>
              <a:srgbClr val="EDBC3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Creator'!$S$16:$S$21</c15:sqref>
                  </c15:fullRef>
                </c:ext>
              </c:extLst>
              <c:f>'Graph Creator'!$S$16:$S$20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41-4543-9F99-4D4CAA04FAEE}"/>
            </c:ext>
          </c:extLst>
        </c:ser>
        <c:ser>
          <c:idx val="2"/>
          <c:order val="2"/>
          <c:tx>
            <c:strRef>
              <c:f>'Graph Creator'!$T$15</c:f>
              <c:strCache>
                <c:ptCount val="1"/>
                <c:pt idx="0">
                  <c:v>60-90</c:v>
                </c:pt>
              </c:strCache>
            </c:strRef>
          </c:tx>
          <c:spPr>
            <a:solidFill>
              <a:srgbClr val="F6800A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Creator'!$T$16:$T$21</c15:sqref>
                  </c15:fullRef>
                </c:ext>
              </c:extLst>
              <c:f>'Graph Creator'!$T$16:$T$20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41-4543-9F99-4D4CAA04FAEE}"/>
            </c:ext>
          </c:extLst>
        </c:ser>
        <c:ser>
          <c:idx val="3"/>
          <c:order val="3"/>
          <c:tx>
            <c:strRef>
              <c:f>'Graph Creator'!$U$15</c:f>
              <c:strCache>
                <c:ptCount val="1"/>
                <c:pt idx="0">
                  <c:v>90-10000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Creator'!$U$16:$U$21</c15:sqref>
                  </c15:fullRef>
                </c:ext>
              </c:extLst>
              <c:f>'Graph Creator'!$U$16:$U$20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41-4543-9F99-4D4CAA04F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923528"/>
        <c:axId val="1115918608"/>
      </c:barChart>
      <c:lineChart>
        <c:grouping val="standard"/>
        <c:varyColors val="0"/>
        <c:ser>
          <c:idx val="4"/>
          <c:order val="4"/>
          <c:tx>
            <c:strRef>
              <c:f>'Graph Creator'!$V$15</c:f>
              <c:strCache>
                <c:ptCount val="1"/>
                <c:pt idx="0">
                  <c:v># Atrasados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Creator'!$V$16:$V$21</c15:sqref>
                  </c15:fullRef>
                </c:ext>
              </c:extLst>
              <c:f>'Graph Creator'!$V$16:$V$20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41-4543-9F99-4D4CAA04FAEE}"/>
            </c:ext>
          </c:extLst>
        </c:ser>
        <c:ser>
          <c:idx val="5"/>
          <c:order val="5"/>
          <c:tx>
            <c:strRef>
              <c:f>'Graph Creator'!$W$15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Creator'!$W$16:$W$21</c15:sqref>
                  </c15:fullRef>
                </c:ext>
              </c:extLst>
              <c:f>'Graph Creator'!$W$16:$W$20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41-4543-9F99-4D4CAA04F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4.4221708474814554E-2"/>
          <c:y val="0.87816609789302325"/>
          <c:w val="0.88055901597411634"/>
          <c:h val="0.12183390210697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Creator'!$R$15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Creator'!$R$16:$R$21</c15:sqref>
                  </c15:fullRef>
                </c:ext>
              </c:extLst>
              <c:f>'Graph Creator'!$R$21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F-4268-AAA4-FE5351982C8B}"/>
            </c:ext>
          </c:extLst>
        </c:ser>
        <c:ser>
          <c:idx val="1"/>
          <c:order val="1"/>
          <c:tx>
            <c:strRef>
              <c:f>'Graph Creator'!$S$15</c:f>
              <c:strCache>
                <c:ptCount val="1"/>
                <c:pt idx="0">
                  <c:v>30-60</c:v>
                </c:pt>
              </c:strCache>
            </c:strRef>
          </c:tx>
          <c:spPr>
            <a:solidFill>
              <a:srgbClr val="EDBC3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Creator'!$S$16:$S$21</c15:sqref>
                  </c15:fullRef>
                </c:ext>
              </c:extLst>
              <c:f>'Graph Creator'!$S$21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F-4268-AAA4-FE5351982C8B}"/>
            </c:ext>
          </c:extLst>
        </c:ser>
        <c:ser>
          <c:idx val="2"/>
          <c:order val="2"/>
          <c:tx>
            <c:strRef>
              <c:f>'Graph Creator'!$T$15</c:f>
              <c:strCache>
                <c:ptCount val="1"/>
                <c:pt idx="0">
                  <c:v>60-90</c:v>
                </c:pt>
              </c:strCache>
            </c:strRef>
          </c:tx>
          <c:spPr>
            <a:solidFill>
              <a:srgbClr val="F6800A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Creator'!$T$16:$T$21</c15:sqref>
                  </c15:fullRef>
                </c:ext>
              </c:extLst>
              <c:f>'Graph Creator'!$T$21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F-4268-AAA4-FE5351982C8B}"/>
            </c:ext>
          </c:extLst>
        </c:ser>
        <c:ser>
          <c:idx val="3"/>
          <c:order val="3"/>
          <c:tx>
            <c:strRef>
              <c:f>'Graph Creator'!$U$15</c:f>
              <c:strCache>
                <c:ptCount val="1"/>
                <c:pt idx="0">
                  <c:v>90-10000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Creator'!$U$16:$U$21</c15:sqref>
                  </c15:fullRef>
                </c:ext>
              </c:extLst>
              <c:f>'Graph Creator'!$U$21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F-4268-AAA4-FE5351982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923528"/>
        <c:axId val="1115918608"/>
      </c:barChart>
      <c:lineChart>
        <c:grouping val="standard"/>
        <c:varyColors val="0"/>
        <c:ser>
          <c:idx val="4"/>
          <c:order val="4"/>
          <c:tx>
            <c:strRef>
              <c:f>'Graph Creator'!$V$15</c:f>
              <c:strCache>
                <c:ptCount val="1"/>
                <c:pt idx="0">
                  <c:v># Atrasados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Creator'!$V$16:$V$21</c15:sqref>
                  </c15:fullRef>
                </c:ext>
              </c:extLst>
              <c:f>'Graph Creator'!$V$21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2F-4268-AAA4-FE5351982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Creator'!$X$16</c:f>
              <c:strCache>
                <c:ptCount val="1"/>
                <c:pt idx="0">
                  <c:v>Vigente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Creator'!$X$17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1-4531-B3EA-57439F94C18A}"/>
            </c:ext>
          </c:extLst>
        </c:ser>
        <c:ser>
          <c:idx val="1"/>
          <c:order val="1"/>
          <c:tx>
            <c:strRef>
              <c:f>'Graph Creator'!$Y$16</c:f>
              <c:strCache>
                <c:ptCount val="1"/>
                <c:pt idx="0">
                  <c:v>Atrasado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Creator'!$Y$17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1-4531-B3EA-57439F94C1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094720288"/>
        <c:axId val="1094723240"/>
      </c:barChart>
      <c:catAx>
        <c:axId val="10947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094723240"/>
        <c:crosses val="autoZero"/>
        <c:auto val="1"/>
        <c:lblAlgn val="ctr"/>
        <c:lblOffset val="100"/>
        <c:noMultiLvlLbl val="0"/>
      </c:catAx>
      <c:valAx>
        <c:axId val="1094723240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s-MX"/>
          </a:p>
        </c:txPr>
        <c:crossAx val="109472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Creator'!$AA$16</c:f>
              <c:strCache>
                <c:ptCount val="1"/>
                <c:pt idx="0">
                  <c:v>Vigente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Creator'!$AA$17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2-455F-A76F-788D707171A8}"/>
            </c:ext>
          </c:extLst>
        </c:ser>
        <c:ser>
          <c:idx val="1"/>
          <c:order val="1"/>
          <c:tx>
            <c:strRef>
              <c:f>'Graph Creator'!$AB$16</c:f>
              <c:strCache>
                <c:ptCount val="1"/>
                <c:pt idx="0">
                  <c:v>Atrasado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Creator'!$AB$17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2-455F-A76F-788D707171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094720288"/>
        <c:axId val="1094723240"/>
      </c:barChart>
      <c:catAx>
        <c:axId val="10947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094723240"/>
        <c:crosses val="autoZero"/>
        <c:auto val="1"/>
        <c:lblAlgn val="ctr"/>
        <c:lblOffset val="100"/>
        <c:noMultiLvlLbl val="0"/>
      </c:catAx>
      <c:valAx>
        <c:axId val="1094723240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s-MX"/>
          </a:p>
        </c:txPr>
        <c:crossAx val="109472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412752</xdr:colOff>
      <xdr:row>16</xdr:row>
      <xdr:rowOff>61177</xdr:rowOff>
    </xdr:from>
    <xdr:to>
      <xdr:col>9</xdr:col>
      <xdr:colOff>242680</xdr:colOff>
      <xdr:row>36</xdr:row>
      <xdr:rowOff>54983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8931C4-2DF2-48A3-8DFF-4F14DA0DA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18</xdr:row>
      <xdr:rowOff>69850</xdr:rowOff>
    </xdr:from>
    <xdr:to>
      <xdr:col>3</xdr:col>
      <xdr:colOff>381000</xdr:colOff>
      <xdr:row>33</xdr:row>
      <xdr:rowOff>142631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EE1C70-1DC7-4884-A346-1F1517A54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412752</xdr:colOff>
      <xdr:row>37</xdr:row>
      <xdr:rowOff>156427</xdr:rowOff>
    </xdr:from>
    <xdr:to>
      <xdr:col>9</xdr:col>
      <xdr:colOff>242680</xdr:colOff>
      <xdr:row>57</xdr:row>
      <xdr:rowOff>150233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14D2A0-18AD-4C6E-B95A-705BCA651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50800</xdr:colOff>
      <xdr:row>40</xdr:row>
      <xdr:rowOff>6351</xdr:rowOff>
    </xdr:from>
    <xdr:to>
      <xdr:col>3</xdr:col>
      <xdr:colOff>374650</xdr:colOff>
      <xdr:row>55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43EEB3-3248-4036-8609-F731C4079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463550</xdr:colOff>
      <xdr:row>2</xdr:row>
      <xdr:rowOff>114300</xdr:rowOff>
    </xdr:from>
    <xdr:to>
      <xdr:col>7</xdr:col>
      <xdr:colOff>355600</xdr:colOff>
      <xdr:row>16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2FDC4E-AE85-464E-8472-E1202D684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520700</xdr:colOff>
      <xdr:row>2</xdr:row>
      <xdr:rowOff>114300</xdr:rowOff>
    </xdr:from>
    <xdr:to>
      <xdr:col>10</xdr:col>
      <xdr:colOff>488950</xdr:colOff>
      <xdr:row>16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96B414-7CC1-4EF2-9C46-B58B17A9A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412752</xdr:colOff>
      <xdr:row>70</xdr:row>
      <xdr:rowOff>61177</xdr:rowOff>
    </xdr:from>
    <xdr:to>
      <xdr:col>9</xdr:col>
      <xdr:colOff>242680</xdr:colOff>
      <xdr:row>90</xdr:row>
      <xdr:rowOff>54983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7D1AA02-A08D-4B0E-B624-269A078C8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57150</xdr:colOff>
      <xdr:row>72</xdr:row>
      <xdr:rowOff>69850</xdr:rowOff>
    </xdr:from>
    <xdr:to>
      <xdr:col>3</xdr:col>
      <xdr:colOff>381000</xdr:colOff>
      <xdr:row>87</xdr:row>
      <xdr:rowOff>142631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3027717-F549-43FB-868D-A3BDA016C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412752</xdr:colOff>
      <xdr:row>91</xdr:row>
      <xdr:rowOff>156427</xdr:rowOff>
    </xdr:from>
    <xdr:to>
      <xdr:col>9</xdr:col>
      <xdr:colOff>242680</xdr:colOff>
      <xdr:row>111</xdr:row>
      <xdr:rowOff>131183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17833D0-0CF7-42FA-A4D5-B6B9DD4E0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50800</xdr:colOff>
      <xdr:row>94</xdr:row>
      <xdr:rowOff>6351</xdr:rowOff>
    </xdr:from>
    <xdr:to>
      <xdr:col>3</xdr:col>
      <xdr:colOff>374650</xdr:colOff>
      <xdr:row>109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CB2E379-F316-4A98-97ED-6D97126AD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463550</xdr:colOff>
      <xdr:row>60</xdr:row>
      <xdr:rowOff>114300</xdr:rowOff>
    </xdr:from>
    <xdr:to>
      <xdr:col>7</xdr:col>
      <xdr:colOff>355600</xdr:colOff>
      <xdr:row>70</xdr:row>
      <xdr:rowOff>114300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1A94C1A-5E73-4228-8997-E173FF8FA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520700</xdr:colOff>
      <xdr:row>60</xdr:row>
      <xdr:rowOff>114300</xdr:rowOff>
    </xdr:from>
    <xdr:to>
      <xdr:col>10</xdr:col>
      <xdr:colOff>488950</xdr:colOff>
      <xdr:row>70</xdr:row>
      <xdr:rowOff>114300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8E4110F-0863-4CF8-9983-BE224DCA9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3C46-A773-4AA5-9642-D32D9D1C1657}">
  <dimension ref="A2:ZL2016"/>
  <sheetViews>
    <sheetView showGridLines="0" tabSelected="1" workbookViewId="0">
      <pane ySplit="16" topLeftCell="A17" activePane="bottomLeft" state="frozen"/>
      <selection pane="bottomLeft" activeCell="C4" sqref="C4"/>
    </sheetView>
  </sheetViews>
  <sheetFormatPr baseColWidth="10" defaultColWidth="8.7109375" defaultRowHeight="12.75" x14ac:dyDescent="0.2"/>
  <cols>
    <col min="1" max="1" width="4.5703125" style="2" customWidth="1"/>
    <col min="2" max="2" width="8.7109375" style="23"/>
    <col min="3" max="3" width="24.85546875" style="23" customWidth="1"/>
    <col min="4" max="4" width="31.5703125" style="23" customWidth="1"/>
    <col min="5" max="5" width="17.5703125" style="23" customWidth="1"/>
    <col min="6" max="8" width="30.140625" style="23" customWidth="1"/>
    <col min="9" max="9" width="30.140625" style="2" bestFit="1" customWidth="1"/>
    <col min="10" max="16" width="14.5703125" style="2" customWidth="1"/>
    <col min="17" max="23" width="16.5703125" style="14" customWidth="1"/>
    <col min="24" max="24" width="51" style="14" bestFit="1" customWidth="1"/>
    <col min="25" max="25" width="20.42578125" style="14" customWidth="1"/>
    <col min="26" max="26" width="16.5703125" style="14" customWidth="1"/>
    <col min="27" max="34" width="10.5703125" style="2" customWidth="1"/>
    <col min="35" max="81" width="8.7109375" style="2" hidden="1" customWidth="1"/>
    <col min="82" max="129" width="9.5703125" style="2" hidden="1" customWidth="1"/>
    <col min="130" max="685" width="8.7109375" style="2" hidden="1" customWidth="1"/>
    <col min="686" max="686" width="8.7109375" style="2" customWidth="1"/>
    <col min="687" max="688" width="8.7109375" style="2" hidden="1" customWidth="1"/>
    <col min="689" max="16384" width="8.7109375" style="2"/>
  </cols>
  <sheetData>
    <row r="2" spans="1:685" x14ac:dyDescent="0.2">
      <c r="B2" s="1" t="s">
        <v>31</v>
      </c>
      <c r="C2" s="1"/>
      <c r="D2" s="1"/>
      <c r="E2" s="1"/>
      <c r="F2" s="5" t="s">
        <v>25</v>
      </c>
      <c r="G2" s="22" cm="1">
        <f t="array" ref="G2">SUMPRODUCT(--('Detalle de Cuentas'!$M$17:$M$216&gt;0))</f>
        <v>0</v>
      </c>
      <c r="H2" s="1"/>
    </row>
    <row r="3" spans="1:685" x14ac:dyDescent="0.2">
      <c r="B3" s="2"/>
      <c r="C3" s="2"/>
      <c r="D3" s="2"/>
      <c r="E3" s="2"/>
      <c r="F3" s="5" t="s">
        <v>26</v>
      </c>
      <c r="G3" s="22">
        <f>SUM('Detalle de Cuentas'!$M$17:$M$216)</f>
        <v>0</v>
      </c>
      <c r="H3" s="2"/>
    </row>
    <row r="4" spans="1:685" x14ac:dyDescent="0.2">
      <c r="B4" s="25" t="s">
        <v>127</v>
      </c>
      <c r="C4" s="48"/>
      <c r="D4" s="27" t="s">
        <v>129</v>
      </c>
      <c r="E4" s="51"/>
      <c r="F4" s="5" t="s">
        <v>27</v>
      </c>
      <c r="G4" s="22">
        <f>SUM('Detalle de Cuentas'!$P$17:$P$216)</f>
        <v>0</v>
      </c>
      <c r="H4" s="3"/>
    </row>
    <row r="5" spans="1:685" x14ac:dyDescent="0.2">
      <c r="B5" s="25" t="s">
        <v>128</v>
      </c>
      <c r="C5" s="49"/>
      <c r="D5" s="24" t="s">
        <v>130</v>
      </c>
      <c r="E5" s="50"/>
      <c r="F5" s="5" t="s">
        <v>28</v>
      </c>
      <c r="G5" s="22" cm="1">
        <f t="array" ref="G5">SUMPRODUCT('Detalle de Cuentas'!$DZ$17:$DZ$216,--('Detalle de Cuentas'!$M$17:$M$216&gt;0))</f>
        <v>0</v>
      </c>
      <c r="H5" s="4"/>
      <c r="Q5" s="28"/>
      <c r="R5" s="28"/>
      <c r="S5" s="28"/>
      <c r="T5" s="28"/>
      <c r="U5" s="28"/>
      <c r="V5" s="28"/>
      <c r="W5" s="28"/>
      <c r="X5" s="28"/>
      <c r="Y5" s="28"/>
    </row>
    <row r="6" spans="1:685" x14ac:dyDescent="0.2">
      <c r="B6" s="25" t="s">
        <v>131</v>
      </c>
      <c r="C6" s="49"/>
      <c r="D6" s="24" t="s">
        <v>132</v>
      </c>
      <c r="E6" s="50"/>
      <c r="F6" s="5" t="s">
        <v>29</v>
      </c>
      <c r="G6" s="22">
        <f>SUMPRODUCT('Detalle de Cuentas'!$DZ$17:$DZ$216,'Detalle de Cuentas'!$M$17:$M$216)</f>
        <v>0</v>
      </c>
      <c r="Q6" s="28"/>
      <c r="R6" s="28"/>
      <c r="S6" s="28"/>
      <c r="T6" s="28"/>
      <c r="U6" s="28"/>
      <c r="V6" s="28"/>
      <c r="W6" s="28"/>
      <c r="X6" s="28"/>
      <c r="Y6" s="28"/>
    </row>
    <row r="7" spans="1:685" ht="15" x14ac:dyDescent="0.35">
      <c r="B7" s="25" t="s">
        <v>121</v>
      </c>
      <c r="C7" s="50"/>
      <c r="D7" s="24" t="s">
        <v>133</v>
      </c>
      <c r="E7" s="50"/>
      <c r="Q7" s="30"/>
      <c r="R7" s="30"/>
      <c r="S7" s="30"/>
      <c r="T7" s="30"/>
      <c r="U7" s="30"/>
      <c r="V7" s="30"/>
      <c r="W7" s="30"/>
      <c r="X7" s="30"/>
      <c r="Y7" s="30"/>
      <c r="AA7" s="31" t="str">
        <f>"Últimos "&amp;AA15&amp;" días"</f>
        <v>Últimos 365 días</v>
      </c>
      <c r="AB7" s="31"/>
      <c r="AC7" s="31" t="str">
        <f>"Últimos "&amp;AC15&amp;" días"</f>
        <v>Últimos 760 días</v>
      </c>
      <c r="AD7" s="31"/>
      <c r="AE7" s="31" t="str">
        <f>"Últimos "&amp;AE15&amp;" días"</f>
        <v>Últimos 1825 días</v>
      </c>
      <c r="AF7" s="31"/>
      <c r="AG7" s="31" t="s">
        <v>16</v>
      </c>
      <c r="AH7" s="31"/>
    </row>
    <row r="8" spans="1:685" x14ac:dyDescent="0.2">
      <c r="B8" s="25" t="s">
        <v>122</v>
      </c>
      <c r="C8" s="50"/>
      <c r="D8" s="24" t="s">
        <v>134</v>
      </c>
      <c r="E8" s="50"/>
      <c r="R8" s="28"/>
      <c r="S8" s="28"/>
      <c r="T8" s="28"/>
      <c r="U8" s="28"/>
      <c r="V8" s="28"/>
      <c r="W8" s="28"/>
      <c r="X8" s="28"/>
      <c r="Y8" s="28"/>
      <c r="AA8" s="5" t="s">
        <v>13</v>
      </c>
      <c r="AB8" s="6" t="e">
        <f>AA13</f>
        <v>#VALUE!</v>
      </c>
      <c r="AC8" s="5" t="s">
        <v>13</v>
      </c>
      <c r="AD8" s="6" t="e">
        <f>AC13</f>
        <v>#VALUE!</v>
      </c>
      <c r="AE8" s="5" t="s">
        <v>13</v>
      </c>
      <c r="AF8" s="6" t="e">
        <f>AE13</f>
        <v>#VALUE!</v>
      </c>
      <c r="AG8" s="5" t="s">
        <v>13</v>
      </c>
      <c r="AH8" s="6">
        <f>AG13</f>
        <v>0</v>
      </c>
    </row>
    <row r="9" spans="1:685" x14ac:dyDescent="0.2">
      <c r="B9" s="25" t="s">
        <v>123</v>
      </c>
      <c r="C9" s="50"/>
      <c r="D9" s="24" t="s">
        <v>135</v>
      </c>
      <c r="E9" s="50"/>
      <c r="AA9" s="5" t="s">
        <v>14</v>
      </c>
      <c r="AB9" s="32" t="e">
        <f>AB13/AA13</f>
        <v>#VALUE!</v>
      </c>
      <c r="AC9" s="5" t="s">
        <v>14</v>
      </c>
      <c r="AD9" s="32" t="e">
        <f>AD13/AC13</f>
        <v>#VALUE!</v>
      </c>
      <c r="AE9" s="5" t="s">
        <v>14</v>
      </c>
      <c r="AF9" s="32" t="e">
        <f>AF13/AE13</f>
        <v>#VALUE!</v>
      </c>
      <c r="AG9" s="5" t="s">
        <v>14</v>
      </c>
      <c r="AH9" s="32" t="e">
        <f>AH13/AG13</f>
        <v>#DIV/0!</v>
      </c>
    </row>
    <row r="10" spans="1:685" x14ac:dyDescent="0.2">
      <c r="B10" s="25" t="s">
        <v>124</v>
      </c>
      <c r="C10" s="48"/>
      <c r="D10" s="24" t="s">
        <v>136</v>
      </c>
      <c r="E10" s="50"/>
      <c r="AA10" s="5"/>
      <c r="AB10" s="7"/>
      <c r="AC10" s="25"/>
      <c r="AD10" s="33"/>
      <c r="AE10" s="5"/>
      <c r="AF10" s="7"/>
      <c r="AG10" s="25"/>
      <c r="AH10" s="33"/>
    </row>
    <row r="11" spans="1:685" ht="15" x14ac:dyDescent="0.35">
      <c r="B11" s="25" t="s">
        <v>125</v>
      </c>
      <c r="C11" s="50"/>
      <c r="D11" s="24" t="s">
        <v>137</v>
      </c>
      <c r="E11" s="50"/>
      <c r="AA11" s="31" t="str">
        <f>AA7</f>
        <v>Últimos 365 días</v>
      </c>
      <c r="AB11" s="31"/>
      <c r="AC11" s="34" t="str">
        <f>AC7</f>
        <v>Últimos 760 días</v>
      </c>
      <c r="AD11" s="31"/>
      <c r="AE11" s="31" t="str">
        <f>AE7</f>
        <v>Últimos 1825 días</v>
      </c>
      <c r="AF11" s="31"/>
      <c r="AG11" s="34" t="str">
        <f>AG7</f>
        <v>En total</v>
      </c>
      <c r="AH11" s="31"/>
      <c r="RV11" s="2" t="e">
        <f>UJ13</f>
        <v>#VALUE!</v>
      </c>
      <c r="RW11" s="2" t="e">
        <f t="shared" ref="RW11:TE11" si="0">UK13</f>
        <v>#VALUE!</v>
      </c>
      <c r="RX11" s="2" t="e">
        <f t="shared" si="0"/>
        <v>#VALUE!</v>
      </c>
      <c r="RY11" s="2" t="e">
        <f t="shared" si="0"/>
        <v>#VALUE!</v>
      </c>
      <c r="RZ11" s="2" t="e">
        <f t="shared" si="0"/>
        <v>#VALUE!</v>
      </c>
      <c r="SA11" s="2" t="e">
        <f t="shared" si="0"/>
        <v>#VALUE!</v>
      </c>
      <c r="SB11" s="2" t="e">
        <f t="shared" si="0"/>
        <v>#VALUE!</v>
      </c>
      <c r="SC11" s="2" t="e">
        <f t="shared" si="0"/>
        <v>#VALUE!</v>
      </c>
      <c r="SD11" s="2" t="e">
        <f t="shared" si="0"/>
        <v>#VALUE!</v>
      </c>
      <c r="SE11" s="2" t="e">
        <f t="shared" si="0"/>
        <v>#VALUE!</v>
      </c>
      <c r="SF11" s="2" t="e">
        <f t="shared" si="0"/>
        <v>#VALUE!</v>
      </c>
      <c r="SG11" s="2" t="e">
        <f t="shared" si="0"/>
        <v>#VALUE!</v>
      </c>
      <c r="SH11" s="2" t="e">
        <f t="shared" si="0"/>
        <v>#VALUE!</v>
      </c>
      <c r="SI11" s="2" t="e">
        <f t="shared" si="0"/>
        <v>#VALUE!</v>
      </c>
      <c r="SJ11" s="2" t="e">
        <f t="shared" si="0"/>
        <v>#VALUE!</v>
      </c>
      <c r="SK11" s="2" t="e">
        <f t="shared" si="0"/>
        <v>#VALUE!</v>
      </c>
      <c r="SL11" s="2" t="e">
        <f t="shared" si="0"/>
        <v>#VALUE!</v>
      </c>
      <c r="SM11" s="2" t="e">
        <f t="shared" si="0"/>
        <v>#VALUE!</v>
      </c>
      <c r="SN11" s="2" t="e">
        <f t="shared" si="0"/>
        <v>#VALUE!</v>
      </c>
      <c r="SO11" s="2" t="e">
        <f t="shared" si="0"/>
        <v>#VALUE!</v>
      </c>
      <c r="SP11" s="2" t="e">
        <f t="shared" si="0"/>
        <v>#VALUE!</v>
      </c>
      <c r="SQ11" s="2" t="e">
        <f t="shared" si="0"/>
        <v>#VALUE!</v>
      </c>
      <c r="SR11" s="2" t="e">
        <f t="shared" si="0"/>
        <v>#VALUE!</v>
      </c>
      <c r="SS11" s="2" t="e">
        <f t="shared" si="0"/>
        <v>#VALUE!</v>
      </c>
      <c r="ST11" s="2" t="e">
        <f t="shared" si="0"/>
        <v>#VALUE!</v>
      </c>
      <c r="SU11" s="2" t="e">
        <f t="shared" si="0"/>
        <v>#VALUE!</v>
      </c>
      <c r="SV11" s="2" t="e">
        <f t="shared" si="0"/>
        <v>#VALUE!</v>
      </c>
      <c r="SW11" s="2" t="e">
        <f t="shared" si="0"/>
        <v>#VALUE!</v>
      </c>
      <c r="SX11" s="2" t="e">
        <f t="shared" si="0"/>
        <v>#VALUE!</v>
      </c>
      <c r="SY11" s="2" t="e">
        <f t="shared" si="0"/>
        <v>#VALUE!</v>
      </c>
      <c r="SZ11" s="2" t="e">
        <f t="shared" si="0"/>
        <v>#VALUE!</v>
      </c>
      <c r="TA11" s="2" t="e">
        <f t="shared" si="0"/>
        <v>#VALUE!</v>
      </c>
      <c r="TB11" s="2" t="e">
        <f t="shared" si="0"/>
        <v>#VALUE!</v>
      </c>
      <c r="TC11" s="2" t="e">
        <f t="shared" si="0"/>
        <v>#VALUE!</v>
      </c>
      <c r="TD11" s="2" t="e">
        <f t="shared" si="0"/>
        <v>#VALUE!</v>
      </c>
      <c r="TE11" s="2" t="e">
        <f t="shared" si="0"/>
        <v>#VALUE!</v>
      </c>
    </row>
    <row r="12" spans="1:685" x14ac:dyDescent="0.2">
      <c r="B12" s="25" t="s">
        <v>126</v>
      </c>
      <c r="C12" s="50"/>
      <c r="D12" s="24" t="s">
        <v>138</v>
      </c>
      <c r="E12" s="50"/>
      <c r="AA12" s="5" t="s">
        <v>17</v>
      </c>
      <c r="AB12" s="7" t="s">
        <v>18</v>
      </c>
      <c r="AC12" s="25" t="s">
        <v>17</v>
      </c>
      <c r="AD12" s="33" t="s">
        <v>18</v>
      </c>
      <c r="AE12" s="5" t="s">
        <v>17</v>
      </c>
      <c r="AF12" s="7" t="s">
        <v>18</v>
      </c>
      <c r="AG12" s="25" t="s">
        <v>17</v>
      </c>
      <c r="AH12" s="33" t="s">
        <v>18</v>
      </c>
    </row>
    <row r="13" spans="1:685" x14ac:dyDescent="0.2">
      <c r="AA13" s="5" t="e">
        <f>IF('Consultas Realizadas'!$D$6="AGREGAR FECHA","FECHA",SUM(AA17:AA216))</f>
        <v>#VALUE!</v>
      </c>
      <c r="AB13" s="5" t="e">
        <f>IF('Consultas Realizadas'!$D$6="AGREGAR FECHA","FECHA",SUM(AB17:AB216))</f>
        <v>#VALUE!</v>
      </c>
      <c r="AC13" s="35" t="e">
        <f>IF('Consultas Realizadas'!$D$6="AGREGAR FECHA","FECHA",SUM(AC17:AC216))</f>
        <v>#VALUE!</v>
      </c>
      <c r="AD13" s="35" t="e">
        <f>IF('Consultas Realizadas'!$D$6="AGREGAR FECHA","FECHA",SUM(AD17:AD216))</f>
        <v>#VALUE!</v>
      </c>
      <c r="AE13" s="5" t="e">
        <f>IF('Consultas Realizadas'!$D$6="AGREGAR FECHA","FECHA",SUM(AE17:AE216))</f>
        <v>#VALUE!</v>
      </c>
      <c r="AF13" s="5" t="e">
        <f>IF('Consultas Realizadas'!$D$6="AGREGAR FECHA","FECHA",SUM(AF17:AF216))</f>
        <v>#VALUE!</v>
      </c>
      <c r="AG13" s="35">
        <f>IF('Consultas Realizadas'!$D$6="AGREGAR FECHA","FECHA",SUM(AG17:AG216))</f>
        <v>0</v>
      </c>
      <c r="AH13" s="35">
        <f>IF('Consultas Realizadas'!$D$6="AGREGAR FECHA","FECHA",SUM(AH17:AH216))</f>
        <v>0</v>
      </c>
      <c r="RV13" s="2" t="e">
        <f t="shared" ref="RV13:TE13" si="1">SUM(RV17:RV216)</f>
        <v>#VALUE!</v>
      </c>
      <c r="RW13" s="2" t="e">
        <f t="shared" si="1"/>
        <v>#VALUE!</v>
      </c>
      <c r="RX13" s="2" t="e">
        <f t="shared" si="1"/>
        <v>#VALUE!</v>
      </c>
      <c r="RY13" s="2" t="e">
        <f t="shared" si="1"/>
        <v>#VALUE!</v>
      </c>
      <c r="RZ13" s="2" t="e">
        <f t="shared" si="1"/>
        <v>#VALUE!</v>
      </c>
      <c r="SA13" s="2" t="e">
        <f t="shared" si="1"/>
        <v>#VALUE!</v>
      </c>
      <c r="SB13" s="2" t="e">
        <f t="shared" si="1"/>
        <v>#VALUE!</v>
      </c>
      <c r="SC13" s="2" t="e">
        <f t="shared" si="1"/>
        <v>#VALUE!</v>
      </c>
      <c r="SD13" s="2" t="e">
        <f t="shared" si="1"/>
        <v>#VALUE!</v>
      </c>
      <c r="SE13" s="2" t="e">
        <f t="shared" si="1"/>
        <v>#VALUE!</v>
      </c>
      <c r="SF13" s="2" t="e">
        <f t="shared" si="1"/>
        <v>#VALUE!</v>
      </c>
      <c r="SG13" s="2" t="e">
        <f t="shared" si="1"/>
        <v>#VALUE!</v>
      </c>
      <c r="SH13" s="2" t="e">
        <f t="shared" si="1"/>
        <v>#VALUE!</v>
      </c>
      <c r="SI13" s="2" t="e">
        <f t="shared" si="1"/>
        <v>#VALUE!</v>
      </c>
      <c r="SJ13" s="2" t="e">
        <f t="shared" si="1"/>
        <v>#VALUE!</v>
      </c>
      <c r="SK13" s="2" t="e">
        <f t="shared" si="1"/>
        <v>#VALUE!</v>
      </c>
      <c r="SL13" s="2" t="e">
        <f t="shared" si="1"/>
        <v>#VALUE!</v>
      </c>
      <c r="SM13" s="2" t="e">
        <f t="shared" si="1"/>
        <v>#VALUE!</v>
      </c>
      <c r="SN13" s="2" t="e">
        <f t="shared" si="1"/>
        <v>#VALUE!</v>
      </c>
      <c r="SO13" s="2" t="e">
        <f t="shared" si="1"/>
        <v>#VALUE!</v>
      </c>
      <c r="SP13" s="2" t="e">
        <f t="shared" si="1"/>
        <v>#VALUE!</v>
      </c>
      <c r="SQ13" s="2" t="e">
        <f t="shared" si="1"/>
        <v>#VALUE!</v>
      </c>
      <c r="SR13" s="2" t="e">
        <f t="shared" si="1"/>
        <v>#VALUE!</v>
      </c>
      <c r="SS13" s="2" t="e">
        <f t="shared" si="1"/>
        <v>#VALUE!</v>
      </c>
      <c r="ST13" s="2" t="e">
        <f t="shared" si="1"/>
        <v>#VALUE!</v>
      </c>
      <c r="SU13" s="2" t="e">
        <f t="shared" si="1"/>
        <v>#VALUE!</v>
      </c>
      <c r="SV13" s="2" t="e">
        <f t="shared" si="1"/>
        <v>#VALUE!</v>
      </c>
      <c r="SW13" s="2" t="e">
        <f t="shared" si="1"/>
        <v>#VALUE!</v>
      </c>
      <c r="SX13" s="2" t="e">
        <f t="shared" si="1"/>
        <v>#VALUE!</v>
      </c>
      <c r="SY13" s="2" t="e">
        <f t="shared" si="1"/>
        <v>#VALUE!</v>
      </c>
      <c r="SZ13" s="2" t="e">
        <f t="shared" si="1"/>
        <v>#VALUE!</v>
      </c>
      <c r="TA13" s="2" t="e">
        <f t="shared" si="1"/>
        <v>#VALUE!</v>
      </c>
      <c r="TB13" s="2" t="e">
        <f t="shared" si="1"/>
        <v>#VALUE!</v>
      </c>
      <c r="TC13" s="2" t="e">
        <f t="shared" si="1"/>
        <v>#VALUE!</v>
      </c>
      <c r="TD13" s="2" t="e">
        <f t="shared" si="1"/>
        <v>#VALUE!</v>
      </c>
      <c r="TE13" s="2" t="e">
        <f t="shared" si="1"/>
        <v>#VALUE!</v>
      </c>
      <c r="UJ13" s="2" t="e">
        <f t="shared" ref="UJ13:VS13" si="2">SUM(UJ17:UJ216)</f>
        <v>#VALUE!</v>
      </c>
      <c r="UK13" s="2" t="e">
        <f t="shared" si="2"/>
        <v>#VALUE!</v>
      </c>
      <c r="UL13" s="2" t="e">
        <f t="shared" si="2"/>
        <v>#VALUE!</v>
      </c>
      <c r="UM13" s="2" t="e">
        <f t="shared" si="2"/>
        <v>#VALUE!</v>
      </c>
      <c r="UN13" s="2" t="e">
        <f t="shared" si="2"/>
        <v>#VALUE!</v>
      </c>
      <c r="UO13" s="2" t="e">
        <f t="shared" si="2"/>
        <v>#VALUE!</v>
      </c>
      <c r="UP13" s="2" t="e">
        <f t="shared" si="2"/>
        <v>#VALUE!</v>
      </c>
      <c r="UQ13" s="2" t="e">
        <f t="shared" si="2"/>
        <v>#VALUE!</v>
      </c>
      <c r="UR13" s="2" t="e">
        <f t="shared" si="2"/>
        <v>#VALUE!</v>
      </c>
      <c r="US13" s="2" t="e">
        <f t="shared" si="2"/>
        <v>#VALUE!</v>
      </c>
      <c r="UT13" s="2" t="e">
        <f t="shared" si="2"/>
        <v>#VALUE!</v>
      </c>
      <c r="UU13" s="2" t="e">
        <f t="shared" si="2"/>
        <v>#VALUE!</v>
      </c>
      <c r="UV13" s="2" t="e">
        <f t="shared" si="2"/>
        <v>#VALUE!</v>
      </c>
      <c r="UW13" s="2" t="e">
        <f t="shared" si="2"/>
        <v>#VALUE!</v>
      </c>
      <c r="UX13" s="2" t="e">
        <f t="shared" si="2"/>
        <v>#VALUE!</v>
      </c>
      <c r="UY13" s="2" t="e">
        <f t="shared" si="2"/>
        <v>#VALUE!</v>
      </c>
      <c r="UZ13" s="2" t="e">
        <f t="shared" si="2"/>
        <v>#VALUE!</v>
      </c>
      <c r="VA13" s="2" t="e">
        <f t="shared" si="2"/>
        <v>#VALUE!</v>
      </c>
      <c r="VB13" s="2" t="e">
        <f t="shared" si="2"/>
        <v>#VALUE!</v>
      </c>
      <c r="VC13" s="2" t="e">
        <f t="shared" si="2"/>
        <v>#VALUE!</v>
      </c>
      <c r="VD13" s="2" t="e">
        <f t="shared" si="2"/>
        <v>#VALUE!</v>
      </c>
      <c r="VE13" s="2" t="e">
        <f t="shared" si="2"/>
        <v>#VALUE!</v>
      </c>
      <c r="VF13" s="2" t="e">
        <f t="shared" si="2"/>
        <v>#VALUE!</v>
      </c>
      <c r="VG13" s="2" t="e">
        <f t="shared" si="2"/>
        <v>#VALUE!</v>
      </c>
      <c r="VH13" s="2" t="e">
        <f t="shared" si="2"/>
        <v>#VALUE!</v>
      </c>
      <c r="VI13" s="2" t="e">
        <f t="shared" si="2"/>
        <v>#VALUE!</v>
      </c>
      <c r="VJ13" s="2" t="e">
        <f t="shared" si="2"/>
        <v>#VALUE!</v>
      </c>
      <c r="VK13" s="2" t="e">
        <f t="shared" si="2"/>
        <v>#VALUE!</v>
      </c>
      <c r="VL13" s="2" t="e">
        <f t="shared" si="2"/>
        <v>#VALUE!</v>
      </c>
      <c r="VM13" s="2" t="e">
        <f t="shared" si="2"/>
        <v>#VALUE!</v>
      </c>
      <c r="VN13" s="2" t="e">
        <f t="shared" si="2"/>
        <v>#VALUE!</v>
      </c>
      <c r="VO13" s="2" t="e">
        <f t="shared" si="2"/>
        <v>#VALUE!</v>
      </c>
      <c r="VP13" s="2" t="e">
        <f t="shared" si="2"/>
        <v>#VALUE!</v>
      </c>
      <c r="VQ13" s="2" t="e">
        <f t="shared" si="2"/>
        <v>#VALUE!</v>
      </c>
      <c r="VR13" s="2" t="e">
        <f t="shared" si="2"/>
        <v>#VALUE!</v>
      </c>
      <c r="VS13" s="2" t="e">
        <f t="shared" si="2"/>
        <v>#VALUE!</v>
      </c>
      <c r="YS13" s="99"/>
      <c r="YT13" s="99"/>
      <c r="YU13" s="99"/>
      <c r="YV13" s="99"/>
      <c r="YW13" s="99"/>
      <c r="YX13" s="99"/>
      <c r="YY13" s="99"/>
      <c r="YZ13" s="99"/>
      <c r="ZA13" s="99"/>
      <c r="ZB13" s="99"/>
      <c r="ZC13" s="99"/>
      <c r="ZD13" s="99"/>
      <c r="ZE13" s="99"/>
      <c r="ZF13" s="99"/>
      <c r="ZG13" s="99"/>
      <c r="ZH13" s="99"/>
      <c r="ZI13" s="99"/>
    </row>
    <row r="14" spans="1:685" x14ac:dyDescent="0.2">
      <c r="B14" s="3" t="s">
        <v>94</v>
      </c>
      <c r="J14" s="14"/>
      <c r="K14" s="14"/>
      <c r="L14" s="14"/>
      <c r="M14" s="14"/>
      <c r="N14" s="14"/>
      <c r="O14" s="14"/>
      <c r="P14" s="14"/>
      <c r="Q14" s="36"/>
      <c r="R14" s="36"/>
      <c r="S14" s="36"/>
      <c r="T14" s="36"/>
      <c r="U14" s="36"/>
      <c r="V14" s="36"/>
      <c r="W14" s="36"/>
      <c r="X14" s="36"/>
      <c r="Y14" s="36"/>
      <c r="Z14" s="36"/>
      <c r="AC14" s="24" t="s">
        <v>30</v>
      </c>
      <c r="AD14" s="24" t="s">
        <v>30</v>
      </c>
      <c r="AE14" s="37"/>
      <c r="AF14" s="37"/>
      <c r="AG14" s="24" t="s">
        <v>30</v>
      </c>
      <c r="AH14" s="24" t="s">
        <v>30</v>
      </c>
    </row>
    <row r="15" spans="1:685" s="1" customFormat="1" hidden="1" x14ac:dyDescent="0.2">
      <c r="A15" s="2"/>
      <c r="B15" s="23"/>
      <c r="C15" s="23"/>
      <c r="D15" s="23"/>
      <c r="E15" s="23"/>
      <c r="F15" s="23"/>
      <c r="G15" s="23"/>
      <c r="H15" s="23"/>
      <c r="I15" s="2"/>
      <c r="J15" s="2"/>
      <c r="K15" s="2"/>
      <c r="L15" s="2"/>
      <c r="M15" s="2"/>
      <c r="N15" s="2"/>
      <c r="O15" s="2"/>
      <c r="P15" s="2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6">
        <v>365</v>
      </c>
      <c r="AB15" s="2"/>
      <c r="AC15" s="6">
        <v>760</v>
      </c>
      <c r="AD15" s="2"/>
      <c r="AE15" s="6">
        <v>1825</v>
      </c>
      <c r="AF15" s="2"/>
      <c r="AG15" s="6" t="s">
        <v>4</v>
      </c>
      <c r="AH15" s="2"/>
      <c r="AI15" s="1" t="s">
        <v>0</v>
      </c>
      <c r="BF15" s="1" t="s">
        <v>1</v>
      </c>
      <c r="CD15" s="1" t="s">
        <v>5</v>
      </c>
      <c r="DB15" s="1" t="s">
        <v>9</v>
      </c>
      <c r="DZ15" s="1" t="s">
        <v>6</v>
      </c>
      <c r="EX15" s="1" t="s">
        <v>7</v>
      </c>
      <c r="FV15" s="1" t="s">
        <v>8</v>
      </c>
      <c r="GT15" s="1" t="s">
        <v>12</v>
      </c>
      <c r="HR15" s="1" t="s">
        <v>37</v>
      </c>
      <c r="HS15" s="1">
        <f>'Graph Creator'!$B$5*'Graph Creator'!$E$2</f>
        <v>0</v>
      </c>
      <c r="HT15" s="1">
        <f>'Graph Creator'!$C$5*'Graph Creator'!$E$2</f>
        <v>365.25</v>
      </c>
      <c r="IP15" s="1" t="s">
        <v>39</v>
      </c>
      <c r="IQ15" s="1">
        <f>'Graph Creator'!$B$6*'Graph Creator'!$E$2</f>
        <v>365.25</v>
      </c>
      <c r="IR15" s="1">
        <f>'Graph Creator'!$C$6*'Graph Creator'!$E$2</f>
        <v>730.5</v>
      </c>
      <c r="JN15" s="1" t="s">
        <v>40</v>
      </c>
      <c r="JO15" s="1">
        <f>'Graph Creator'!$B$7*'Graph Creator'!$E$2</f>
        <v>730.5</v>
      </c>
      <c r="JP15" s="1">
        <f>'Graph Creator'!$C$7*'Graph Creator'!$E$2</f>
        <v>1095.75</v>
      </c>
      <c r="KL15" s="1" t="s">
        <v>41</v>
      </c>
      <c r="KM15" s="1">
        <f>'Graph Creator'!$B$8*'Graph Creator'!$E$2</f>
        <v>1095.75</v>
      </c>
      <c r="KN15" s="1">
        <f>'Graph Creator'!$C$8*'Graph Creator'!$E$2</f>
        <v>1461</v>
      </c>
      <c r="LJ15" s="1" t="s">
        <v>42</v>
      </c>
      <c r="LK15" s="1">
        <f>'Graph Creator'!$B$9*'Graph Creator'!$E$2</f>
        <v>1461</v>
      </c>
      <c r="LL15" s="1">
        <f>'Graph Creator'!$C$9*'Graph Creator'!$E$2</f>
        <v>1826.25</v>
      </c>
      <c r="MH15" s="1" t="s">
        <v>43</v>
      </c>
      <c r="MI15" s="1">
        <f>'Graph Creator'!$B$10*'Graph Creator'!$E$2</f>
        <v>0</v>
      </c>
      <c r="MJ15" s="1">
        <f>'Graph Creator'!$C$10*'Graph Creator'!$E$2</f>
        <v>304375</v>
      </c>
      <c r="NF15" s="1" t="s">
        <v>44</v>
      </c>
      <c r="OD15" s="1" t="s">
        <v>61</v>
      </c>
      <c r="PB15" s="1" t="s">
        <v>62</v>
      </c>
      <c r="PZ15" s="1" t="s">
        <v>63</v>
      </c>
      <c r="QX15" s="1" t="s">
        <v>64</v>
      </c>
      <c r="RV15" s="1" t="s">
        <v>45</v>
      </c>
      <c r="RX15" s="1" t="s">
        <v>46</v>
      </c>
      <c r="RZ15" s="1" t="s">
        <v>47</v>
      </c>
      <c r="SB15" s="1" t="s">
        <v>48</v>
      </c>
      <c r="SD15" s="1" t="s">
        <v>49</v>
      </c>
      <c r="SF15" s="1" t="s">
        <v>50</v>
      </c>
      <c r="SH15" s="1" t="s">
        <v>51</v>
      </c>
      <c r="SL15" s="1" t="s">
        <v>56</v>
      </c>
      <c r="SP15" s="1" t="s">
        <v>57</v>
      </c>
      <c r="ST15" s="1" t="s">
        <v>58</v>
      </c>
      <c r="SX15" s="1" t="s">
        <v>59</v>
      </c>
      <c r="TB15" s="1" t="s">
        <v>60</v>
      </c>
      <c r="TF15" s="1" t="s">
        <v>72</v>
      </c>
      <c r="TH15" s="1" t="s">
        <v>76</v>
      </c>
      <c r="TI15" s="1" t="s">
        <v>79</v>
      </c>
      <c r="VT15" s="1" t="s">
        <v>228</v>
      </c>
      <c r="WR15" s="1" t="s">
        <v>230</v>
      </c>
      <c r="XP15" s="1" t="s">
        <v>235</v>
      </c>
      <c r="YN15" s="1" t="s">
        <v>229</v>
      </c>
      <c r="YO15" s="1" t="s">
        <v>237</v>
      </c>
      <c r="YP15" s="1" t="s">
        <v>232</v>
      </c>
      <c r="YQ15" s="1" t="s">
        <v>233</v>
      </c>
      <c r="YR15" s="1" t="s">
        <v>234</v>
      </c>
      <c r="YS15" s="1" t="s">
        <v>231</v>
      </c>
      <c r="YT15" s="1" t="s">
        <v>236</v>
      </c>
      <c r="YU15" s="1" t="s">
        <v>251</v>
      </c>
      <c r="YV15" s="1" t="s">
        <v>252</v>
      </c>
      <c r="YW15" s="1" t="s">
        <v>276</v>
      </c>
      <c r="YX15" s="1" t="s">
        <v>287</v>
      </c>
      <c r="YY15" s="1" t="s">
        <v>297</v>
      </c>
      <c r="YZ15" s="1" t="s">
        <v>297</v>
      </c>
      <c r="ZA15" s="1" t="s">
        <v>297</v>
      </c>
      <c r="ZB15" s="1" t="s">
        <v>297</v>
      </c>
      <c r="ZC15" s="1" t="s">
        <v>297</v>
      </c>
      <c r="ZD15" s="1" t="s">
        <v>297</v>
      </c>
      <c r="ZE15" s="1" t="s">
        <v>297</v>
      </c>
      <c r="ZF15" s="1" t="s">
        <v>297</v>
      </c>
      <c r="ZG15" s="1" t="s">
        <v>297</v>
      </c>
      <c r="ZH15" s="1" t="s">
        <v>297</v>
      </c>
      <c r="ZI15" s="1" t="s">
        <v>308</v>
      </c>
    </row>
    <row r="16" spans="1:685" x14ac:dyDescent="0.2">
      <c r="B16" s="38" t="s">
        <v>13</v>
      </c>
      <c r="C16" s="39" t="s">
        <v>105</v>
      </c>
      <c r="D16" s="39" t="s">
        <v>101</v>
      </c>
      <c r="E16" s="39" t="s">
        <v>102</v>
      </c>
      <c r="F16" s="39" t="s">
        <v>97</v>
      </c>
      <c r="G16" s="39" t="s">
        <v>103</v>
      </c>
      <c r="H16" s="39" t="s">
        <v>104</v>
      </c>
      <c r="I16" s="1" t="s">
        <v>2</v>
      </c>
      <c r="J16" s="1" t="s">
        <v>15</v>
      </c>
      <c r="K16" s="40" t="s">
        <v>112</v>
      </c>
      <c r="L16" s="40" t="s">
        <v>113</v>
      </c>
      <c r="M16" s="40" t="s">
        <v>114</v>
      </c>
      <c r="N16" s="40" t="s">
        <v>115</v>
      </c>
      <c r="O16" s="40" t="s">
        <v>116</v>
      </c>
      <c r="P16" s="40" t="s">
        <v>19</v>
      </c>
      <c r="Q16" s="40" t="s">
        <v>3</v>
      </c>
      <c r="R16" s="40" t="s">
        <v>89</v>
      </c>
      <c r="S16" s="40" t="s">
        <v>90</v>
      </c>
      <c r="T16" s="40" t="s">
        <v>117</v>
      </c>
      <c r="U16" s="40" t="s">
        <v>118</v>
      </c>
      <c r="V16" s="40" t="s">
        <v>99</v>
      </c>
      <c r="W16" s="40" t="s">
        <v>119</v>
      </c>
      <c r="X16" s="40" t="s">
        <v>120</v>
      </c>
      <c r="Y16" s="40" t="str">
        <f>"Opened in last "&amp;'Graph Creator'!$D$13&amp;" years?"</f>
        <v>Opened in last 2 years?</v>
      </c>
      <c r="Z16" s="40" t="s">
        <v>91</v>
      </c>
      <c r="AA16" s="1" t="s">
        <v>10</v>
      </c>
      <c r="AB16" s="1" t="s">
        <v>11</v>
      </c>
      <c r="AC16" s="1" t="s">
        <v>10</v>
      </c>
      <c r="AD16" s="1" t="s">
        <v>11</v>
      </c>
      <c r="AE16" s="1" t="s">
        <v>10</v>
      </c>
      <c r="AF16" s="1" t="s">
        <v>11</v>
      </c>
      <c r="AG16" s="1" t="s">
        <v>10</v>
      </c>
      <c r="AH16" s="1" t="s">
        <v>11</v>
      </c>
      <c r="AI16" s="1">
        <v>1</v>
      </c>
      <c r="AJ16" s="1">
        <v>2</v>
      </c>
      <c r="AK16" s="1">
        <v>3</v>
      </c>
      <c r="AL16" s="1">
        <v>4</v>
      </c>
      <c r="AM16" s="1">
        <v>5</v>
      </c>
      <c r="AN16" s="1">
        <v>6</v>
      </c>
      <c r="AO16" s="1">
        <v>7</v>
      </c>
      <c r="AP16" s="1">
        <v>8</v>
      </c>
      <c r="AQ16" s="1">
        <v>9</v>
      </c>
      <c r="AR16" s="1">
        <v>10</v>
      </c>
      <c r="AS16" s="1">
        <v>11</v>
      </c>
      <c r="AT16" s="1">
        <v>12</v>
      </c>
      <c r="AU16" s="1">
        <v>13</v>
      </c>
      <c r="AV16" s="1">
        <v>14</v>
      </c>
      <c r="AW16" s="1">
        <v>15</v>
      </c>
      <c r="AX16" s="1">
        <v>16</v>
      </c>
      <c r="AY16" s="1">
        <v>17</v>
      </c>
      <c r="AZ16" s="1">
        <v>18</v>
      </c>
      <c r="BA16" s="1">
        <v>19</v>
      </c>
      <c r="BB16" s="1">
        <v>20</v>
      </c>
      <c r="BC16" s="1">
        <v>21</v>
      </c>
      <c r="BD16" s="1">
        <v>22</v>
      </c>
      <c r="BE16" s="1">
        <v>23</v>
      </c>
      <c r="BF16" s="1">
        <v>1</v>
      </c>
      <c r="BG16" s="1">
        <v>2</v>
      </c>
      <c r="BH16" s="1">
        <v>3</v>
      </c>
      <c r="BI16" s="1">
        <v>4</v>
      </c>
      <c r="BJ16" s="1">
        <v>5</v>
      </c>
      <c r="BK16" s="1">
        <v>6</v>
      </c>
      <c r="BL16" s="1">
        <v>7</v>
      </c>
      <c r="BM16" s="1">
        <v>8</v>
      </c>
      <c r="BN16" s="1">
        <v>9</v>
      </c>
      <c r="BO16" s="1">
        <v>10</v>
      </c>
      <c r="BP16" s="1">
        <v>11</v>
      </c>
      <c r="BQ16" s="1">
        <v>12</v>
      </c>
      <c r="BR16" s="1">
        <v>13</v>
      </c>
      <c r="BS16" s="1">
        <v>14</v>
      </c>
      <c r="BT16" s="1">
        <v>15</v>
      </c>
      <c r="BU16" s="1">
        <v>16</v>
      </c>
      <c r="BV16" s="1">
        <v>17</v>
      </c>
      <c r="BW16" s="1">
        <v>18</v>
      </c>
      <c r="BX16" s="1">
        <v>19</v>
      </c>
      <c r="BY16" s="1">
        <v>20</v>
      </c>
      <c r="BZ16" s="1">
        <v>21</v>
      </c>
      <c r="CA16" s="1">
        <v>22</v>
      </c>
      <c r="CB16" s="1">
        <v>23</v>
      </c>
      <c r="CC16" s="1">
        <v>24</v>
      </c>
      <c r="CD16" s="1">
        <v>1</v>
      </c>
      <c r="CE16" s="1">
        <v>2</v>
      </c>
      <c r="CF16" s="1">
        <v>3</v>
      </c>
      <c r="CG16" s="1">
        <v>4</v>
      </c>
      <c r="CH16" s="1">
        <v>5</v>
      </c>
      <c r="CI16" s="1">
        <v>6</v>
      </c>
      <c r="CJ16" s="1">
        <v>7</v>
      </c>
      <c r="CK16" s="1">
        <v>8</v>
      </c>
      <c r="CL16" s="1">
        <v>9</v>
      </c>
      <c r="CM16" s="1">
        <v>10</v>
      </c>
      <c r="CN16" s="1">
        <v>11</v>
      </c>
      <c r="CO16" s="1">
        <v>12</v>
      </c>
      <c r="CP16" s="1">
        <v>13</v>
      </c>
      <c r="CQ16" s="1">
        <v>14</v>
      </c>
      <c r="CR16" s="1">
        <v>15</v>
      </c>
      <c r="CS16" s="1">
        <v>16</v>
      </c>
      <c r="CT16" s="1">
        <v>17</v>
      </c>
      <c r="CU16" s="1">
        <v>18</v>
      </c>
      <c r="CV16" s="1">
        <v>19</v>
      </c>
      <c r="CW16" s="1">
        <v>20</v>
      </c>
      <c r="CX16" s="1">
        <v>21</v>
      </c>
      <c r="CY16" s="1">
        <v>22</v>
      </c>
      <c r="CZ16" s="1">
        <v>23</v>
      </c>
      <c r="DA16" s="1">
        <v>24</v>
      </c>
      <c r="DB16" s="1">
        <v>1</v>
      </c>
      <c r="DC16" s="1">
        <v>2</v>
      </c>
      <c r="DD16" s="1">
        <v>3</v>
      </c>
      <c r="DE16" s="1">
        <v>4</v>
      </c>
      <c r="DF16" s="1">
        <v>5</v>
      </c>
      <c r="DG16" s="1">
        <v>6</v>
      </c>
      <c r="DH16" s="1">
        <v>7</v>
      </c>
      <c r="DI16" s="1">
        <v>8</v>
      </c>
      <c r="DJ16" s="1">
        <v>9</v>
      </c>
      <c r="DK16" s="1">
        <v>10</v>
      </c>
      <c r="DL16" s="1">
        <v>11</v>
      </c>
      <c r="DM16" s="1">
        <v>12</v>
      </c>
      <c r="DN16" s="1">
        <v>13</v>
      </c>
      <c r="DO16" s="1">
        <v>14</v>
      </c>
      <c r="DP16" s="1">
        <v>15</v>
      </c>
      <c r="DQ16" s="1">
        <v>16</v>
      </c>
      <c r="DR16" s="1">
        <v>17</v>
      </c>
      <c r="DS16" s="1">
        <v>18</v>
      </c>
      <c r="DT16" s="1">
        <v>19</v>
      </c>
      <c r="DU16" s="1">
        <v>20</v>
      </c>
      <c r="DV16" s="1">
        <v>21</v>
      </c>
      <c r="DW16" s="1">
        <v>22</v>
      </c>
      <c r="DX16" s="1">
        <v>23</v>
      </c>
      <c r="DY16" s="1">
        <v>24</v>
      </c>
      <c r="DZ16" s="1">
        <v>1</v>
      </c>
      <c r="EA16" s="1">
        <v>2</v>
      </c>
      <c r="EB16" s="1">
        <v>3</v>
      </c>
      <c r="EC16" s="1">
        <v>4</v>
      </c>
      <c r="ED16" s="1">
        <v>5</v>
      </c>
      <c r="EE16" s="1">
        <v>6</v>
      </c>
      <c r="EF16" s="1">
        <v>7</v>
      </c>
      <c r="EG16" s="1">
        <v>8</v>
      </c>
      <c r="EH16" s="1">
        <v>9</v>
      </c>
      <c r="EI16" s="1">
        <v>10</v>
      </c>
      <c r="EJ16" s="1">
        <v>11</v>
      </c>
      <c r="EK16" s="1">
        <v>12</v>
      </c>
      <c r="EL16" s="1">
        <v>13</v>
      </c>
      <c r="EM16" s="1">
        <v>14</v>
      </c>
      <c r="EN16" s="1">
        <v>15</v>
      </c>
      <c r="EO16" s="1">
        <v>16</v>
      </c>
      <c r="EP16" s="1">
        <v>17</v>
      </c>
      <c r="EQ16" s="1">
        <v>18</v>
      </c>
      <c r="ER16" s="1">
        <v>19</v>
      </c>
      <c r="ES16" s="1">
        <v>20</v>
      </c>
      <c r="ET16" s="1">
        <v>21</v>
      </c>
      <c r="EU16" s="1">
        <v>22</v>
      </c>
      <c r="EV16" s="1">
        <v>23</v>
      </c>
      <c r="EW16" s="1">
        <v>24</v>
      </c>
      <c r="EX16" s="1">
        <v>1</v>
      </c>
      <c r="EY16" s="1">
        <v>2</v>
      </c>
      <c r="EZ16" s="1">
        <v>3</v>
      </c>
      <c r="FA16" s="1">
        <v>4</v>
      </c>
      <c r="FB16" s="1">
        <v>5</v>
      </c>
      <c r="FC16" s="1">
        <v>6</v>
      </c>
      <c r="FD16" s="1">
        <v>7</v>
      </c>
      <c r="FE16" s="1">
        <v>8</v>
      </c>
      <c r="FF16" s="1">
        <v>9</v>
      </c>
      <c r="FG16" s="1">
        <v>10</v>
      </c>
      <c r="FH16" s="1">
        <v>11</v>
      </c>
      <c r="FI16" s="1">
        <v>12</v>
      </c>
      <c r="FJ16" s="1">
        <v>13</v>
      </c>
      <c r="FK16" s="1">
        <v>14</v>
      </c>
      <c r="FL16" s="1">
        <v>15</v>
      </c>
      <c r="FM16" s="1">
        <v>16</v>
      </c>
      <c r="FN16" s="1">
        <v>17</v>
      </c>
      <c r="FO16" s="1">
        <v>18</v>
      </c>
      <c r="FP16" s="1">
        <v>19</v>
      </c>
      <c r="FQ16" s="1">
        <v>20</v>
      </c>
      <c r="FR16" s="1">
        <v>21</v>
      </c>
      <c r="FS16" s="1">
        <v>22</v>
      </c>
      <c r="FT16" s="1">
        <v>23</v>
      </c>
      <c r="FU16" s="1">
        <v>24</v>
      </c>
      <c r="FV16" s="1">
        <v>1</v>
      </c>
      <c r="FW16" s="1">
        <v>2</v>
      </c>
      <c r="FX16" s="1">
        <v>3</v>
      </c>
      <c r="FY16" s="1">
        <v>4</v>
      </c>
      <c r="FZ16" s="1">
        <v>5</v>
      </c>
      <c r="GA16" s="1">
        <v>6</v>
      </c>
      <c r="GB16" s="1">
        <v>7</v>
      </c>
      <c r="GC16" s="1">
        <v>8</v>
      </c>
      <c r="GD16" s="1">
        <v>9</v>
      </c>
      <c r="GE16" s="1">
        <v>10</v>
      </c>
      <c r="GF16" s="1">
        <v>11</v>
      </c>
      <c r="GG16" s="1">
        <v>12</v>
      </c>
      <c r="GH16" s="1">
        <v>13</v>
      </c>
      <c r="GI16" s="1">
        <v>14</v>
      </c>
      <c r="GJ16" s="1">
        <v>15</v>
      </c>
      <c r="GK16" s="1">
        <v>16</v>
      </c>
      <c r="GL16" s="1">
        <v>17</v>
      </c>
      <c r="GM16" s="1">
        <v>18</v>
      </c>
      <c r="GN16" s="1">
        <v>19</v>
      </c>
      <c r="GO16" s="1">
        <v>20</v>
      </c>
      <c r="GP16" s="1">
        <v>21</v>
      </c>
      <c r="GQ16" s="1">
        <v>22</v>
      </c>
      <c r="GR16" s="1">
        <v>23</v>
      </c>
      <c r="GS16" s="1">
        <v>24</v>
      </c>
      <c r="GT16" s="1">
        <v>1</v>
      </c>
      <c r="GU16" s="1">
        <v>2</v>
      </c>
      <c r="GV16" s="1">
        <v>3</v>
      </c>
      <c r="GW16" s="1">
        <v>4</v>
      </c>
      <c r="GX16" s="1">
        <v>5</v>
      </c>
      <c r="GY16" s="1">
        <v>6</v>
      </c>
      <c r="GZ16" s="1">
        <v>7</v>
      </c>
      <c r="HA16" s="1">
        <v>8</v>
      </c>
      <c r="HB16" s="1">
        <v>9</v>
      </c>
      <c r="HC16" s="1">
        <v>10</v>
      </c>
      <c r="HD16" s="1">
        <v>11</v>
      </c>
      <c r="HE16" s="1">
        <v>12</v>
      </c>
      <c r="HF16" s="1">
        <v>13</v>
      </c>
      <c r="HG16" s="1">
        <v>14</v>
      </c>
      <c r="HH16" s="1">
        <v>15</v>
      </c>
      <c r="HI16" s="1">
        <v>16</v>
      </c>
      <c r="HJ16" s="1">
        <v>17</v>
      </c>
      <c r="HK16" s="1">
        <v>18</v>
      </c>
      <c r="HL16" s="1">
        <v>19</v>
      </c>
      <c r="HM16" s="1">
        <v>20</v>
      </c>
      <c r="HN16" s="1">
        <v>21</v>
      </c>
      <c r="HO16" s="1">
        <v>22</v>
      </c>
      <c r="HP16" s="1">
        <v>23</v>
      </c>
      <c r="HQ16" s="1">
        <v>24</v>
      </c>
      <c r="HR16" s="1">
        <v>1</v>
      </c>
      <c r="HS16" s="1">
        <v>2</v>
      </c>
      <c r="HT16" s="1">
        <v>3</v>
      </c>
      <c r="HU16" s="1">
        <v>4</v>
      </c>
      <c r="HV16" s="1">
        <v>5</v>
      </c>
      <c r="HW16" s="1">
        <v>6</v>
      </c>
      <c r="HX16" s="1">
        <v>7</v>
      </c>
      <c r="HY16" s="1">
        <v>8</v>
      </c>
      <c r="HZ16" s="1">
        <v>9</v>
      </c>
      <c r="IA16" s="1">
        <v>10</v>
      </c>
      <c r="IB16" s="1">
        <v>11</v>
      </c>
      <c r="IC16" s="1">
        <v>12</v>
      </c>
      <c r="ID16" s="1">
        <v>13</v>
      </c>
      <c r="IE16" s="1">
        <v>14</v>
      </c>
      <c r="IF16" s="1">
        <v>15</v>
      </c>
      <c r="IG16" s="1">
        <v>16</v>
      </c>
      <c r="IH16" s="1">
        <v>17</v>
      </c>
      <c r="II16" s="1">
        <v>18</v>
      </c>
      <c r="IJ16" s="1">
        <v>19</v>
      </c>
      <c r="IK16" s="1">
        <v>20</v>
      </c>
      <c r="IL16" s="1">
        <v>21</v>
      </c>
      <c r="IM16" s="1">
        <v>22</v>
      </c>
      <c r="IN16" s="1">
        <v>23</v>
      </c>
      <c r="IO16" s="1">
        <v>24</v>
      </c>
      <c r="IP16" s="1">
        <v>1</v>
      </c>
      <c r="IQ16" s="1">
        <v>2</v>
      </c>
      <c r="IR16" s="1">
        <v>3</v>
      </c>
      <c r="IS16" s="1">
        <v>4</v>
      </c>
      <c r="IT16" s="1">
        <v>5</v>
      </c>
      <c r="IU16" s="1">
        <v>6</v>
      </c>
      <c r="IV16" s="1">
        <v>7</v>
      </c>
      <c r="IW16" s="1">
        <v>8</v>
      </c>
      <c r="IX16" s="1">
        <v>9</v>
      </c>
      <c r="IY16" s="1">
        <v>10</v>
      </c>
      <c r="IZ16" s="1">
        <v>11</v>
      </c>
      <c r="JA16" s="1">
        <v>12</v>
      </c>
      <c r="JB16" s="1">
        <v>13</v>
      </c>
      <c r="JC16" s="1">
        <v>14</v>
      </c>
      <c r="JD16" s="1">
        <v>15</v>
      </c>
      <c r="JE16" s="1">
        <v>16</v>
      </c>
      <c r="JF16" s="1">
        <v>17</v>
      </c>
      <c r="JG16" s="1">
        <v>18</v>
      </c>
      <c r="JH16" s="1">
        <v>19</v>
      </c>
      <c r="JI16" s="1">
        <v>20</v>
      </c>
      <c r="JJ16" s="1">
        <v>21</v>
      </c>
      <c r="JK16" s="1">
        <v>22</v>
      </c>
      <c r="JL16" s="1">
        <v>23</v>
      </c>
      <c r="JM16" s="1">
        <v>24</v>
      </c>
      <c r="JN16" s="1">
        <v>1</v>
      </c>
      <c r="JO16" s="1">
        <v>2</v>
      </c>
      <c r="JP16" s="1">
        <v>3</v>
      </c>
      <c r="JQ16" s="1">
        <v>4</v>
      </c>
      <c r="JR16" s="1">
        <v>5</v>
      </c>
      <c r="JS16" s="1">
        <v>6</v>
      </c>
      <c r="JT16" s="1">
        <v>7</v>
      </c>
      <c r="JU16" s="1">
        <v>8</v>
      </c>
      <c r="JV16" s="1">
        <v>9</v>
      </c>
      <c r="JW16" s="1">
        <v>10</v>
      </c>
      <c r="JX16" s="1">
        <v>11</v>
      </c>
      <c r="JY16" s="1">
        <v>12</v>
      </c>
      <c r="JZ16" s="1">
        <v>13</v>
      </c>
      <c r="KA16" s="1">
        <v>14</v>
      </c>
      <c r="KB16" s="1">
        <v>15</v>
      </c>
      <c r="KC16" s="1">
        <v>16</v>
      </c>
      <c r="KD16" s="1">
        <v>17</v>
      </c>
      <c r="KE16" s="1">
        <v>18</v>
      </c>
      <c r="KF16" s="1">
        <v>19</v>
      </c>
      <c r="KG16" s="1">
        <v>20</v>
      </c>
      <c r="KH16" s="1">
        <v>21</v>
      </c>
      <c r="KI16" s="1">
        <v>22</v>
      </c>
      <c r="KJ16" s="1">
        <v>23</v>
      </c>
      <c r="KK16" s="1">
        <v>24</v>
      </c>
      <c r="KL16" s="1">
        <v>1</v>
      </c>
      <c r="KM16" s="1">
        <v>2</v>
      </c>
      <c r="KN16" s="1">
        <v>3</v>
      </c>
      <c r="KO16" s="1">
        <v>4</v>
      </c>
      <c r="KP16" s="1">
        <v>5</v>
      </c>
      <c r="KQ16" s="1">
        <v>6</v>
      </c>
      <c r="KR16" s="1">
        <v>7</v>
      </c>
      <c r="KS16" s="1">
        <v>8</v>
      </c>
      <c r="KT16" s="1">
        <v>9</v>
      </c>
      <c r="KU16" s="1">
        <v>10</v>
      </c>
      <c r="KV16" s="1">
        <v>11</v>
      </c>
      <c r="KW16" s="1">
        <v>12</v>
      </c>
      <c r="KX16" s="1">
        <v>13</v>
      </c>
      <c r="KY16" s="1">
        <v>14</v>
      </c>
      <c r="KZ16" s="1">
        <v>15</v>
      </c>
      <c r="LA16" s="1">
        <v>16</v>
      </c>
      <c r="LB16" s="1">
        <v>17</v>
      </c>
      <c r="LC16" s="1">
        <v>18</v>
      </c>
      <c r="LD16" s="1">
        <v>19</v>
      </c>
      <c r="LE16" s="1">
        <v>20</v>
      </c>
      <c r="LF16" s="1">
        <v>21</v>
      </c>
      <c r="LG16" s="1">
        <v>22</v>
      </c>
      <c r="LH16" s="1">
        <v>23</v>
      </c>
      <c r="LI16" s="1">
        <v>24</v>
      </c>
      <c r="LJ16" s="1">
        <v>1</v>
      </c>
      <c r="LK16" s="1">
        <v>2</v>
      </c>
      <c r="LL16" s="1">
        <v>3</v>
      </c>
      <c r="LM16" s="1">
        <v>4</v>
      </c>
      <c r="LN16" s="1">
        <v>5</v>
      </c>
      <c r="LO16" s="1">
        <v>6</v>
      </c>
      <c r="LP16" s="1">
        <v>7</v>
      </c>
      <c r="LQ16" s="1">
        <v>8</v>
      </c>
      <c r="LR16" s="1">
        <v>9</v>
      </c>
      <c r="LS16" s="1">
        <v>10</v>
      </c>
      <c r="LT16" s="1">
        <v>11</v>
      </c>
      <c r="LU16" s="1">
        <v>12</v>
      </c>
      <c r="LV16" s="1">
        <v>13</v>
      </c>
      <c r="LW16" s="1">
        <v>14</v>
      </c>
      <c r="LX16" s="1">
        <v>15</v>
      </c>
      <c r="LY16" s="1">
        <v>16</v>
      </c>
      <c r="LZ16" s="1">
        <v>17</v>
      </c>
      <c r="MA16" s="1">
        <v>18</v>
      </c>
      <c r="MB16" s="1">
        <v>19</v>
      </c>
      <c r="MC16" s="1">
        <v>20</v>
      </c>
      <c r="MD16" s="1">
        <v>21</v>
      </c>
      <c r="ME16" s="1">
        <v>22</v>
      </c>
      <c r="MF16" s="1">
        <v>23</v>
      </c>
      <c r="MG16" s="1">
        <v>24</v>
      </c>
      <c r="MH16" s="1">
        <v>1</v>
      </c>
      <c r="MI16" s="1">
        <v>2</v>
      </c>
      <c r="MJ16" s="1">
        <v>3</v>
      </c>
      <c r="MK16" s="1">
        <v>4</v>
      </c>
      <c r="ML16" s="1">
        <v>5</v>
      </c>
      <c r="MM16" s="1">
        <v>6</v>
      </c>
      <c r="MN16" s="1">
        <v>7</v>
      </c>
      <c r="MO16" s="1">
        <v>8</v>
      </c>
      <c r="MP16" s="1">
        <v>9</v>
      </c>
      <c r="MQ16" s="1">
        <v>10</v>
      </c>
      <c r="MR16" s="1">
        <v>11</v>
      </c>
      <c r="MS16" s="1">
        <v>12</v>
      </c>
      <c r="MT16" s="1">
        <v>13</v>
      </c>
      <c r="MU16" s="1">
        <v>14</v>
      </c>
      <c r="MV16" s="1">
        <v>15</v>
      </c>
      <c r="MW16" s="1">
        <v>16</v>
      </c>
      <c r="MX16" s="1">
        <v>17</v>
      </c>
      <c r="MY16" s="1">
        <v>18</v>
      </c>
      <c r="MZ16" s="1">
        <v>19</v>
      </c>
      <c r="NA16" s="1">
        <v>20</v>
      </c>
      <c r="NB16" s="1">
        <v>21</v>
      </c>
      <c r="NC16" s="1">
        <v>22</v>
      </c>
      <c r="ND16" s="1">
        <v>23</v>
      </c>
      <c r="NE16" s="1">
        <v>24</v>
      </c>
      <c r="NF16" s="1">
        <v>1</v>
      </c>
      <c r="NG16" s="1">
        <v>2</v>
      </c>
      <c r="NH16" s="1">
        <v>3</v>
      </c>
      <c r="NI16" s="1">
        <v>4</v>
      </c>
      <c r="NJ16" s="1">
        <v>5</v>
      </c>
      <c r="NK16" s="1">
        <v>6</v>
      </c>
      <c r="NL16" s="1">
        <v>7</v>
      </c>
      <c r="NM16" s="1">
        <v>8</v>
      </c>
      <c r="NN16" s="1">
        <v>9</v>
      </c>
      <c r="NO16" s="1">
        <v>10</v>
      </c>
      <c r="NP16" s="1">
        <v>11</v>
      </c>
      <c r="NQ16" s="1">
        <v>12</v>
      </c>
      <c r="NR16" s="1">
        <v>13</v>
      </c>
      <c r="NS16" s="1">
        <v>14</v>
      </c>
      <c r="NT16" s="1">
        <v>15</v>
      </c>
      <c r="NU16" s="1">
        <v>16</v>
      </c>
      <c r="NV16" s="1">
        <v>17</v>
      </c>
      <c r="NW16" s="1">
        <v>18</v>
      </c>
      <c r="NX16" s="1">
        <v>19</v>
      </c>
      <c r="NY16" s="1">
        <v>20</v>
      </c>
      <c r="NZ16" s="1">
        <v>21</v>
      </c>
      <c r="OA16" s="1">
        <v>22</v>
      </c>
      <c r="OB16" s="1">
        <v>23</v>
      </c>
      <c r="OC16" s="1">
        <v>24</v>
      </c>
      <c r="OD16" s="1">
        <v>1</v>
      </c>
      <c r="OE16" s="1">
        <v>2</v>
      </c>
      <c r="OF16" s="1">
        <v>3</v>
      </c>
      <c r="OG16" s="1">
        <v>4</v>
      </c>
      <c r="OH16" s="1">
        <v>5</v>
      </c>
      <c r="OI16" s="1">
        <v>6</v>
      </c>
      <c r="OJ16" s="1">
        <v>7</v>
      </c>
      <c r="OK16" s="1">
        <v>8</v>
      </c>
      <c r="OL16" s="1">
        <v>9</v>
      </c>
      <c r="OM16" s="1">
        <v>10</v>
      </c>
      <c r="ON16" s="1">
        <v>11</v>
      </c>
      <c r="OO16" s="1">
        <v>12</v>
      </c>
      <c r="OP16" s="1">
        <v>13</v>
      </c>
      <c r="OQ16" s="1">
        <v>14</v>
      </c>
      <c r="OR16" s="1">
        <v>15</v>
      </c>
      <c r="OS16" s="1">
        <v>16</v>
      </c>
      <c r="OT16" s="1">
        <v>17</v>
      </c>
      <c r="OU16" s="1">
        <v>18</v>
      </c>
      <c r="OV16" s="1">
        <v>19</v>
      </c>
      <c r="OW16" s="1">
        <v>20</v>
      </c>
      <c r="OX16" s="1">
        <v>21</v>
      </c>
      <c r="OY16" s="1">
        <v>22</v>
      </c>
      <c r="OZ16" s="1">
        <v>23</v>
      </c>
      <c r="PA16" s="1">
        <v>24</v>
      </c>
      <c r="PB16" s="1">
        <v>1</v>
      </c>
      <c r="PC16" s="1">
        <v>2</v>
      </c>
      <c r="PD16" s="1">
        <v>3</v>
      </c>
      <c r="PE16" s="1">
        <v>4</v>
      </c>
      <c r="PF16" s="1">
        <v>5</v>
      </c>
      <c r="PG16" s="1">
        <v>6</v>
      </c>
      <c r="PH16" s="1">
        <v>7</v>
      </c>
      <c r="PI16" s="1">
        <v>8</v>
      </c>
      <c r="PJ16" s="1">
        <v>9</v>
      </c>
      <c r="PK16" s="1">
        <v>10</v>
      </c>
      <c r="PL16" s="1">
        <v>11</v>
      </c>
      <c r="PM16" s="1">
        <v>12</v>
      </c>
      <c r="PN16" s="1">
        <v>13</v>
      </c>
      <c r="PO16" s="1">
        <v>14</v>
      </c>
      <c r="PP16" s="1">
        <v>15</v>
      </c>
      <c r="PQ16" s="1">
        <v>16</v>
      </c>
      <c r="PR16" s="1">
        <v>17</v>
      </c>
      <c r="PS16" s="1">
        <v>18</v>
      </c>
      <c r="PT16" s="1">
        <v>19</v>
      </c>
      <c r="PU16" s="1">
        <v>20</v>
      </c>
      <c r="PV16" s="1">
        <v>21</v>
      </c>
      <c r="PW16" s="1">
        <v>22</v>
      </c>
      <c r="PX16" s="1">
        <v>23</v>
      </c>
      <c r="PY16" s="1">
        <v>24</v>
      </c>
      <c r="PZ16" s="1">
        <v>1</v>
      </c>
      <c r="QA16" s="1">
        <v>2</v>
      </c>
      <c r="QB16" s="1">
        <v>3</v>
      </c>
      <c r="QC16" s="1">
        <v>4</v>
      </c>
      <c r="QD16" s="1">
        <v>5</v>
      </c>
      <c r="QE16" s="1">
        <v>6</v>
      </c>
      <c r="QF16" s="1">
        <v>7</v>
      </c>
      <c r="QG16" s="1">
        <v>8</v>
      </c>
      <c r="QH16" s="1">
        <v>9</v>
      </c>
      <c r="QI16" s="1">
        <v>10</v>
      </c>
      <c r="QJ16" s="1">
        <v>11</v>
      </c>
      <c r="QK16" s="1">
        <v>12</v>
      </c>
      <c r="QL16" s="1">
        <v>13</v>
      </c>
      <c r="QM16" s="1">
        <v>14</v>
      </c>
      <c r="QN16" s="1">
        <v>15</v>
      </c>
      <c r="QO16" s="1">
        <v>16</v>
      </c>
      <c r="QP16" s="1">
        <v>17</v>
      </c>
      <c r="QQ16" s="1">
        <v>18</v>
      </c>
      <c r="QR16" s="1">
        <v>19</v>
      </c>
      <c r="QS16" s="1">
        <v>20</v>
      </c>
      <c r="QT16" s="1">
        <v>21</v>
      </c>
      <c r="QU16" s="1">
        <v>22</v>
      </c>
      <c r="QV16" s="1">
        <v>23</v>
      </c>
      <c r="QW16" s="1">
        <v>24</v>
      </c>
      <c r="QX16" s="1">
        <v>1</v>
      </c>
      <c r="QY16" s="1">
        <v>2</v>
      </c>
      <c r="QZ16" s="1">
        <v>3</v>
      </c>
      <c r="RA16" s="1">
        <v>4</v>
      </c>
      <c r="RB16" s="1">
        <v>5</v>
      </c>
      <c r="RC16" s="1">
        <v>6</v>
      </c>
      <c r="RD16" s="1">
        <v>7</v>
      </c>
      <c r="RE16" s="1">
        <v>8</v>
      </c>
      <c r="RF16" s="1">
        <v>9</v>
      </c>
      <c r="RG16" s="1">
        <v>10</v>
      </c>
      <c r="RH16" s="1">
        <v>11</v>
      </c>
      <c r="RI16" s="1">
        <v>12</v>
      </c>
      <c r="RJ16" s="1">
        <v>13</v>
      </c>
      <c r="RK16" s="1">
        <v>14</v>
      </c>
      <c r="RL16" s="1">
        <v>15</v>
      </c>
      <c r="RM16" s="1">
        <v>16</v>
      </c>
      <c r="RN16" s="1">
        <v>17</v>
      </c>
      <c r="RO16" s="1">
        <v>18</v>
      </c>
      <c r="RP16" s="1">
        <v>19</v>
      </c>
      <c r="RQ16" s="1">
        <v>20</v>
      </c>
      <c r="RR16" s="1">
        <v>21</v>
      </c>
      <c r="RS16" s="1">
        <v>22</v>
      </c>
      <c r="RT16" s="1">
        <v>23</v>
      </c>
      <c r="RU16" s="1">
        <v>24</v>
      </c>
      <c r="RV16" s="2" t="s">
        <v>10</v>
      </c>
      <c r="RW16" s="2" t="s">
        <v>11</v>
      </c>
      <c r="RX16" s="2" t="s">
        <v>10</v>
      </c>
      <c r="RY16" s="2" t="s">
        <v>11</v>
      </c>
      <c r="RZ16" s="2" t="s">
        <v>10</v>
      </c>
      <c r="SA16" s="2" t="s">
        <v>11</v>
      </c>
      <c r="SB16" s="2" t="s">
        <v>10</v>
      </c>
      <c r="SC16" s="2" t="s">
        <v>11</v>
      </c>
      <c r="SD16" s="2" t="s">
        <v>10</v>
      </c>
      <c r="SE16" s="2" t="s">
        <v>11</v>
      </c>
      <c r="SF16" s="2" t="s">
        <v>10</v>
      </c>
      <c r="SG16" s="2" t="s">
        <v>11</v>
      </c>
      <c r="SH16" s="2" t="s">
        <v>52</v>
      </c>
      <c r="SI16" s="2" t="s">
        <v>53</v>
      </c>
      <c r="SJ16" s="2" t="s">
        <v>54</v>
      </c>
      <c r="SK16" s="2" t="s">
        <v>55</v>
      </c>
      <c r="SL16" s="2" t="s">
        <v>52</v>
      </c>
      <c r="SM16" s="2" t="s">
        <v>53</v>
      </c>
      <c r="SN16" s="2" t="s">
        <v>54</v>
      </c>
      <c r="SO16" s="2" t="s">
        <v>55</v>
      </c>
      <c r="SP16" s="2" t="s">
        <v>52</v>
      </c>
      <c r="SQ16" s="2" t="s">
        <v>53</v>
      </c>
      <c r="SR16" s="2" t="s">
        <v>54</v>
      </c>
      <c r="SS16" s="2" t="s">
        <v>55</v>
      </c>
      <c r="ST16" s="2" t="s">
        <v>52</v>
      </c>
      <c r="SU16" s="2" t="s">
        <v>53</v>
      </c>
      <c r="SV16" s="2" t="s">
        <v>54</v>
      </c>
      <c r="SW16" s="2" t="s">
        <v>55</v>
      </c>
      <c r="SX16" s="2" t="s">
        <v>52</v>
      </c>
      <c r="SY16" s="2" t="s">
        <v>53</v>
      </c>
      <c r="SZ16" s="2" t="s">
        <v>54</v>
      </c>
      <c r="TA16" s="2" t="s">
        <v>55</v>
      </c>
      <c r="TB16" s="2" t="s">
        <v>52</v>
      </c>
      <c r="TC16" s="2" t="s">
        <v>53</v>
      </c>
      <c r="TD16" s="2" t="s">
        <v>54</v>
      </c>
      <c r="TE16" s="2" t="s">
        <v>55</v>
      </c>
      <c r="TI16" s="1">
        <v>1</v>
      </c>
      <c r="TJ16" s="1">
        <v>2</v>
      </c>
      <c r="TK16" s="1">
        <v>3</v>
      </c>
      <c r="TL16" s="1">
        <v>4</v>
      </c>
      <c r="TM16" s="1">
        <v>5</v>
      </c>
      <c r="TN16" s="1">
        <v>6</v>
      </c>
      <c r="TO16" s="1">
        <v>7</v>
      </c>
      <c r="TP16" s="1">
        <v>8</v>
      </c>
      <c r="TQ16" s="1">
        <v>9</v>
      </c>
      <c r="TR16" s="1">
        <v>10</v>
      </c>
      <c r="TS16" s="1">
        <v>11</v>
      </c>
      <c r="TT16" s="1">
        <v>12</v>
      </c>
      <c r="TU16" s="1">
        <v>13</v>
      </c>
      <c r="TV16" s="1">
        <v>14</v>
      </c>
      <c r="TW16" s="1">
        <v>15</v>
      </c>
      <c r="TX16" s="1">
        <v>16</v>
      </c>
      <c r="TY16" s="1">
        <v>17</v>
      </c>
      <c r="TZ16" s="1">
        <v>18</v>
      </c>
      <c r="UA16" s="1">
        <v>19</v>
      </c>
      <c r="UB16" s="1">
        <v>20</v>
      </c>
      <c r="UC16" s="1">
        <v>21</v>
      </c>
      <c r="UD16" s="1">
        <v>22</v>
      </c>
      <c r="UE16" s="1">
        <v>23</v>
      </c>
      <c r="UF16" s="1">
        <v>24</v>
      </c>
      <c r="UH16" s="2" t="str">
        <f>"Opened in last "&amp;'Graph Creator'!$D$13&amp;" years?"</f>
        <v>Opened in last 2 years?</v>
      </c>
      <c r="UJ16" s="2" t="s">
        <v>10</v>
      </c>
      <c r="UK16" s="2" t="s">
        <v>11</v>
      </c>
      <c r="UL16" s="2" t="s">
        <v>10</v>
      </c>
      <c r="UM16" s="2" t="s">
        <v>11</v>
      </c>
      <c r="UN16" s="2" t="s">
        <v>10</v>
      </c>
      <c r="UO16" s="2" t="s">
        <v>11</v>
      </c>
      <c r="UP16" s="2" t="s">
        <v>10</v>
      </c>
      <c r="UQ16" s="2" t="s">
        <v>11</v>
      </c>
      <c r="UR16" s="2" t="s">
        <v>10</v>
      </c>
      <c r="US16" s="2" t="s">
        <v>11</v>
      </c>
      <c r="UT16" s="2" t="s">
        <v>10</v>
      </c>
      <c r="UU16" s="2" t="s">
        <v>11</v>
      </c>
      <c r="UV16" s="2" t="s">
        <v>52</v>
      </c>
      <c r="UW16" s="2" t="s">
        <v>53</v>
      </c>
      <c r="UX16" s="2" t="s">
        <v>54</v>
      </c>
      <c r="UY16" s="2" t="s">
        <v>55</v>
      </c>
      <c r="UZ16" s="2" t="s">
        <v>52</v>
      </c>
      <c r="VA16" s="2" t="s">
        <v>53</v>
      </c>
      <c r="VB16" s="2" t="s">
        <v>54</v>
      </c>
      <c r="VC16" s="2" t="s">
        <v>55</v>
      </c>
      <c r="VD16" s="2" t="s">
        <v>52</v>
      </c>
      <c r="VE16" s="2" t="s">
        <v>53</v>
      </c>
      <c r="VF16" s="2" t="s">
        <v>54</v>
      </c>
      <c r="VG16" s="2" t="s">
        <v>55</v>
      </c>
      <c r="VH16" s="2" t="s">
        <v>52</v>
      </c>
      <c r="VI16" s="2" t="s">
        <v>53</v>
      </c>
      <c r="VJ16" s="2" t="s">
        <v>54</v>
      </c>
      <c r="VK16" s="2" t="s">
        <v>55</v>
      </c>
      <c r="VL16" s="2" t="s">
        <v>52</v>
      </c>
      <c r="VM16" s="2" t="s">
        <v>53</v>
      </c>
      <c r="VN16" s="2" t="s">
        <v>54</v>
      </c>
      <c r="VO16" s="2" t="s">
        <v>55</v>
      </c>
      <c r="VP16" s="2" t="s">
        <v>52</v>
      </c>
      <c r="VQ16" s="2" t="s">
        <v>53</v>
      </c>
      <c r="VR16" s="2" t="s">
        <v>54</v>
      </c>
      <c r="VS16" s="2" t="s">
        <v>55</v>
      </c>
      <c r="VT16" s="1">
        <v>1</v>
      </c>
      <c r="VU16" s="1">
        <v>2</v>
      </c>
      <c r="VV16" s="1">
        <v>3</v>
      </c>
      <c r="VW16" s="1">
        <v>4</v>
      </c>
      <c r="VX16" s="1">
        <v>5</v>
      </c>
      <c r="VY16" s="1">
        <v>6</v>
      </c>
      <c r="VZ16" s="1">
        <v>7</v>
      </c>
      <c r="WA16" s="1">
        <v>8</v>
      </c>
      <c r="WB16" s="1">
        <v>9</v>
      </c>
      <c r="WC16" s="1">
        <v>10</v>
      </c>
      <c r="WD16" s="1">
        <v>11</v>
      </c>
      <c r="WE16" s="1">
        <v>12</v>
      </c>
      <c r="WF16" s="1">
        <v>13</v>
      </c>
      <c r="WG16" s="1">
        <v>14</v>
      </c>
      <c r="WH16" s="1">
        <v>15</v>
      </c>
      <c r="WI16" s="1">
        <v>16</v>
      </c>
      <c r="WJ16" s="1">
        <v>17</v>
      </c>
      <c r="WK16" s="1">
        <v>18</v>
      </c>
      <c r="WL16" s="1">
        <v>19</v>
      </c>
      <c r="WM16" s="1">
        <v>20</v>
      </c>
      <c r="WN16" s="1">
        <v>21</v>
      </c>
      <c r="WO16" s="1">
        <v>22</v>
      </c>
      <c r="WP16" s="1">
        <v>23</v>
      </c>
      <c r="WQ16" s="1">
        <v>24</v>
      </c>
      <c r="WR16" s="1">
        <v>1</v>
      </c>
      <c r="WS16" s="1">
        <v>2</v>
      </c>
      <c r="WT16" s="1">
        <v>3</v>
      </c>
      <c r="WU16" s="1">
        <v>4</v>
      </c>
      <c r="WV16" s="1">
        <v>5</v>
      </c>
      <c r="WW16" s="1">
        <v>6</v>
      </c>
      <c r="WX16" s="1">
        <v>7</v>
      </c>
      <c r="WY16" s="1">
        <v>8</v>
      </c>
      <c r="WZ16" s="1">
        <v>9</v>
      </c>
      <c r="XA16" s="1">
        <v>10</v>
      </c>
      <c r="XB16" s="1">
        <v>11</v>
      </c>
      <c r="XC16" s="1">
        <v>12</v>
      </c>
      <c r="XD16" s="1">
        <v>13</v>
      </c>
      <c r="XE16" s="1">
        <v>14</v>
      </c>
      <c r="XF16" s="1">
        <v>15</v>
      </c>
      <c r="XG16" s="1">
        <v>16</v>
      </c>
      <c r="XH16" s="1">
        <v>17</v>
      </c>
      <c r="XI16" s="1">
        <v>18</v>
      </c>
      <c r="XJ16" s="1">
        <v>19</v>
      </c>
      <c r="XK16" s="1">
        <v>20</v>
      </c>
      <c r="XL16" s="1">
        <v>21</v>
      </c>
      <c r="XM16" s="1">
        <v>22</v>
      </c>
      <c r="XN16" s="1">
        <v>23</v>
      </c>
      <c r="XO16" s="1">
        <v>24</v>
      </c>
      <c r="XP16" s="1">
        <v>1</v>
      </c>
      <c r="XQ16" s="1">
        <v>2</v>
      </c>
      <c r="XR16" s="1">
        <v>3</v>
      </c>
      <c r="XS16" s="1">
        <v>4</v>
      </c>
      <c r="XT16" s="1">
        <v>5</v>
      </c>
      <c r="XU16" s="1">
        <v>6</v>
      </c>
      <c r="XV16" s="1">
        <v>7</v>
      </c>
      <c r="XW16" s="1">
        <v>8</v>
      </c>
      <c r="XX16" s="1">
        <v>9</v>
      </c>
      <c r="XY16" s="1">
        <v>10</v>
      </c>
      <c r="XZ16" s="1">
        <v>11</v>
      </c>
      <c r="YA16" s="1">
        <v>12</v>
      </c>
      <c r="YB16" s="1">
        <v>13</v>
      </c>
      <c r="YC16" s="1">
        <v>14</v>
      </c>
      <c r="YD16" s="1">
        <v>15</v>
      </c>
      <c r="YE16" s="1">
        <v>16</v>
      </c>
      <c r="YF16" s="1">
        <v>17</v>
      </c>
      <c r="YG16" s="1">
        <v>18</v>
      </c>
      <c r="YH16" s="1">
        <v>19</v>
      </c>
      <c r="YI16" s="1">
        <v>20</v>
      </c>
      <c r="YJ16" s="1">
        <v>21</v>
      </c>
      <c r="YK16" s="1">
        <v>22</v>
      </c>
      <c r="YL16" s="1">
        <v>23</v>
      </c>
      <c r="YM16" s="1">
        <v>24</v>
      </c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 t="s">
        <v>298</v>
      </c>
      <c r="YZ16" s="1" t="s">
        <v>299</v>
      </c>
      <c r="ZA16" s="1" t="s">
        <v>300</v>
      </c>
      <c r="ZB16" s="1" t="s">
        <v>301</v>
      </c>
      <c r="ZC16" s="1" t="s">
        <v>302</v>
      </c>
      <c r="ZD16" s="1" t="s">
        <v>303</v>
      </c>
      <c r="ZE16" s="1" t="s">
        <v>304</v>
      </c>
      <c r="ZF16" s="1" t="s">
        <v>305</v>
      </c>
      <c r="ZG16" s="1" t="s">
        <v>306</v>
      </c>
      <c r="ZH16" s="1" t="s">
        <v>307</v>
      </c>
      <c r="ZI16" s="1"/>
    </row>
    <row r="17" spans="2:688" x14ac:dyDescent="0.2">
      <c r="B17" s="41">
        <v>1</v>
      </c>
      <c r="C17" s="42"/>
      <c r="D17" s="42"/>
      <c r="E17" s="42"/>
      <c r="F17" s="42"/>
      <c r="G17" s="42"/>
      <c r="H17" s="42"/>
      <c r="I17" s="29"/>
      <c r="J17" s="6" t="str">
        <f t="shared" ref="J17:J48" si="3">IFERROR(IF(C17&lt;&gt;"",INDEX($ZL$17:$ZL$27,MATCH($C17,$ZK$17:$ZK$27,0)),""),30)</f>
        <v/>
      </c>
      <c r="K17" s="43"/>
      <c r="L17" s="43"/>
      <c r="M17" s="43"/>
      <c r="N17" s="43"/>
      <c r="O17" s="43"/>
      <c r="P17" s="44" t="str">
        <f>IFERROR(MIN(M17,O17*30/J17),"")</f>
        <v/>
      </c>
      <c r="Q17" s="26"/>
      <c r="R17" s="26"/>
      <c r="S17" s="26"/>
      <c r="T17" s="26"/>
      <c r="U17" s="29"/>
      <c r="V17" s="43"/>
      <c r="W17" s="26"/>
      <c r="X17" s="29"/>
      <c r="Y17" s="6">
        <f>IF('Detalle de Cuentas'!$C$4-$R17&gt;'Graph Creator'!$E$2*'Graph Creator'!$D$13*12,0,1)</f>
        <v>1</v>
      </c>
      <c r="Z17" s="45">
        <f t="shared" ref="Z17:Z48" si="4">MIN(Q17,S17)</f>
        <v>0</v>
      </c>
      <c r="AA17" s="2" t="e">
        <f>SUMPRODUCT(DB17:DY17,EX17:FU17)</f>
        <v>#VALUE!</v>
      </c>
      <c r="AB17" s="2" t="e">
        <f>SUMPRODUCT(DZ17:EW17,EX17:FU17)</f>
        <v>#VALUE!</v>
      </c>
      <c r="AC17" s="2" t="e">
        <f>SUMPRODUCT(DB17:DY17,FV17:GS17)</f>
        <v>#VALUE!</v>
      </c>
      <c r="AD17" s="2" t="e">
        <f>SUMPRODUCT(DZ17:EW17,FV17:GS17)</f>
        <v>#VALUE!</v>
      </c>
      <c r="AE17" s="2" t="e">
        <f>SUMPRODUCT(DB17:DY17,GT17:HQ17)</f>
        <v>#VALUE!</v>
      </c>
      <c r="AF17" s="2" t="e">
        <f>SUMPRODUCT(DZ17:EW17,GT17:HQ17)</f>
        <v>#VALUE!</v>
      </c>
      <c r="AG17" s="2">
        <f>SUMPRODUCT(DB17:DY17)</f>
        <v>0</v>
      </c>
      <c r="AH17" s="2">
        <f>SUMPRODUCT(DZ17:EW17)</f>
        <v>0</v>
      </c>
      <c r="AI17" s="2" t="str">
        <f t="shared" ref="AI17:AI48" si="5">IFERROR(SEARCH(".",$I17,1),"")</f>
        <v/>
      </c>
      <c r="AJ17" s="2" t="str">
        <f>IFERROR(SEARCH(".",$I17,AI17+1),"")</f>
        <v/>
      </c>
      <c r="AK17" s="2" t="str">
        <f>IFERROR(SEARCH(".",$I17,AJ17+1),"")</f>
        <v/>
      </c>
      <c r="AL17" s="2" t="str">
        <f t="shared" ref="AL17:BE17" si="6">IFERROR(SEARCH(".",$I17,AK17+1),"")</f>
        <v/>
      </c>
      <c r="AM17" s="2" t="str">
        <f t="shared" si="6"/>
        <v/>
      </c>
      <c r="AN17" s="2" t="str">
        <f t="shared" si="6"/>
        <v/>
      </c>
      <c r="AO17" s="2" t="str">
        <f t="shared" si="6"/>
        <v/>
      </c>
      <c r="AP17" s="2" t="str">
        <f t="shared" si="6"/>
        <v/>
      </c>
      <c r="AQ17" s="2" t="str">
        <f t="shared" si="6"/>
        <v/>
      </c>
      <c r="AR17" s="2" t="str">
        <f t="shared" si="6"/>
        <v/>
      </c>
      <c r="AS17" s="2" t="str">
        <f t="shared" si="6"/>
        <v/>
      </c>
      <c r="AT17" s="2" t="str">
        <f t="shared" si="6"/>
        <v/>
      </c>
      <c r="AU17" s="2" t="str">
        <f t="shared" si="6"/>
        <v/>
      </c>
      <c r="AV17" s="2" t="str">
        <f t="shared" si="6"/>
        <v/>
      </c>
      <c r="AW17" s="2" t="str">
        <f t="shared" si="6"/>
        <v/>
      </c>
      <c r="AX17" s="2" t="str">
        <f t="shared" si="6"/>
        <v/>
      </c>
      <c r="AY17" s="2" t="str">
        <f t="shared" si="6"/>
        <v/>
      </c>
      <c r="AZ17" s="2" t="str">
        <f t="shared" si="6"/>
        <v/>
      </c>
      <c r="BA17" s="2" t="str">
        <f t="shared" si="6"/>
        <v/>
      </c>
      <c r="BB17" s="2" t="str">
        <f t="shared" si="6"/>
        <v/>
      </c>
      <c r="BC17" s="2" t="str">
        <f t="shared" si="6"/>
        <v/>
      </c>
      <c r="BD17" s="2" t="str">
        <f t="shared" si="6"/>
        <v/>
      </c>
      <c r="BE17" s="2" t="str">
        <f t="shared" si="6"/>
        <v/>
      </c>
      <c r="BF17" s="2" t="str">
        <f>IFERROR(IF(BF$16=1,MID($I17,0+1,AI17-(0+1)),IF(BF$16=24,MID($I17,AH17+1,99),IF(AND(AI17="",AH17&lt;&gt;""),MID($I17,AH17+1,99),MID($I17,AH17+1,AI17-(AH17+1))))),"")</f>
        <v/>
      </c>
      <c r="BG17" s="2" t="str">
        <f t="shared" ref="BG17:BG80" si="7">IFERROR(IF(BG$16=1,MID($I17,0+1,AJ17-(0+1)),IF(BG$16=24,MID($I17,AI17+1,99),IF(AND(AJ17="",AI17&lt;&gt;""),MID($I17,AI17+1,99),MID($I17,AI17+1,AJ17-(AI17+1))))),"")</f>
        <v/>
      </c>
      <c r="BH17" s="2" t="str">
        <f t="shared" ref="BH17:BH80" si="8">IFERROR(IF(BH$16=1,MID($I17,0+1,AK17-(0+1)),IF(BH$16=24,MID($I17,AJ17+1,99),IF(AND(AK17="",AJ17&lt;&gt;""),MID($I17,AJ17+1,99),MID($I17,AJ17+1,AK17-(AJ17+1))))),"")</f>
        <v/>
      </c>
      <c r="BI17" s="2" t="str">
        <f t="shared" ref="BI17:BI80" si="9">IFERROR(IF(BI$16=1,MID($I17,0+1,AL17-(0+1)),IF(BI$16=24,MID($I17,AK17+1,99),IF(AND(AL17="",AK17&lt;&gt;""),MID($I17,AK17+1,99),MID($I17,AK17+1,AL17-(AK17+1))))),"")</f>
        <v/>
      </c>
      <c r="BJ17" s="2" t="str">
        <f t="shared" ref="BJ17:BJ80" si="10">IFERROR(IF(BJ$16=1,MID($I17,0+1,AM17-(0+1)),IF(BJ$16=24,MID($I17,AL17+1,99),IF(AND(AM17="",AL17&lt;&gt;""),MID($I17,AL17+1,99),MID($I17,AL17+1,AM17-(AL17+1))))),"")</f>
        <v/>
      </c>
      <c r="BK17" s="2" t="str">
        <f t="shared" ref="BK17:BK80" si="11">IFERROR(IF(BK$16=1,MID($I17,0+1,AN17-(0+1)),IF(BK$16=24,MID($I17,AM17+1,99),IF(AND(AN17="",AM17&lt;&gt;""),MID($I17,AM17+1,99),MID($I17,AM17+1,AN17-(AM17+1))))),"")</f>
        <v/>
      </c>
      <c r="BL17" s="2" t="str">
        <f t="shared" ref="BL17:BL80" si="12">IFERROR(IF(BL$16=1,MID($I17,0+1,AO17-(0+1)),IF(BL$16=24,MID($I17,AN17+1,99),IF(AND(AO17="",AN17&lt;&gt;""),MID($I17,AN17+1,99),MID($I17,AN17+1,AO17-(AN17+1))))),"")</f>
        <v/>
      </c>
      <c r="BM17" s="2" t="str">
        <f t="shared" ref="BM17:BM80" si="13">IFERROR(IF(BM$16=1,MID($I17,0+1,AP17-(0+1)),IF(BM$16=24,MID($I17,AO17+1,99),IF(AND(AP17="",AO17&lt;&gt;""),MID($I17,AO17+1,99),MID($I17,AO17+1,AP17-(AO17+1))))),"")</f>
        <v/>
      </c>
      <c r="BN17" s="2" t="str">
        <f t="shared" ref="BN17:BN80" si="14">IFERROR(IF(BN$16=1,MID($I17,0+1,AQ17-(0+1)),IF(BN$16=24,MID($I17,AP17+1,99),IF(AND(AQ17="",AP17&lt;&gt;""),MID($I17,AP17+1,99),MID($I17,AP17+1,AQ17-(AP17+1))))),"")</f>
        <v/>
      </c>
      <c r="BO17" s="2" t="str">
        <f t="shared" ref="BO17:BO80" si="15">IFERROR(IF(BO$16=1,MID($I17,0+1,AR17-(0+1)),IF(BO$16=24,MID($I17,AQ17+1,99),IF(AND(AR17="",AQ17&lt;&gt;""),MID($I17,AQ17+1,99),MID($I17,AQ17+1,AR17-(AQ17+1))))),"")</f>
        <v/>
      </c>
      <c r="BP17" s="2" t="str">
        <f t="shared" ref="BP17:BP80" si="16">IFERROR(IF(BP$16=1,MID($I17,0+1,AS17-(0+1)),IF(BP$16=24,MID($I17,AR17+1,99),IF(AND(AS17="",AR17&lt;&gt;""),MID($I17,AR17+1,99),MID($I17,AR17+1,AS17-(AR17+1))))),"")</f>
        <v/>
      </c>
      <c r="BQ17" s="2" t="str">
        <f t="shared" ref="BQ17:BQ80" si="17">IFERROR(IF(BQ$16=1,MID($I17,0+1,AT17-(0+1)),IF(BQ$16=24,MID($I17,AS17+1,99),IF(AND(AT17="",AS17&lt;&gt;""),MID($I17,AS17+1,99),MID($I17,AS17+1,AT17-(AS17+1))))),"")</f>
        <v/>
      </c>
      <c r="BR17" s="2" t="str">
        <f t="shared" ref="BR17:BR80" si="18">IFERROR(IF(BR$16=1,MID($I17,0+1,AU17-(0+1)),IF(BR$16=24,MID($I17,AT17+1,99),IF(AND(AU17="",AT17&lt;&gt;""),MID($I17,AT17+1,99),MID($I17,AT17+1,AU17-(AT17+1))))),"")</f>
        <v/>
      </c>
      <c r="BS17" s="2" t="str">
        <f t="shared" ref="BS17:BS80" si="19">IFERROR(IF(BS$16=1,MID($I17,0+1,AV17-(0+1)),IF(BS$16=24,MID($I17,AU17+1,99),IF(AND(AV17="",AU17&lt;&gt;""),MID($I17,AU17+1,99),MID($I17,AU17+1,AV17-(AU17+1))))),"")</f>
        <v/>
      </c>
      <c r="BT17" s="2" t="str">
        <f t="shared" ref="BT17:BT80" si="20">IFERROR(IF(BT$16=1,MID($I17,0+1,AW17-(0+1)),IF(BT$16=24,MID($I17,AV17+1,99),IF(AND(AW17="",AV17&lt;&gt;""),MID($I17,AV17+1,99),MID($I17,AV17+1,AW17-(AV17+1))))),"")</f>
        <v/>
      </c>
      <c r="BU17" s="2" t="str">
        <f t="shared" ref="BU17:BU80" si="21">IFERROR(IF(BU$16=1,MID($I17,0+1,AX17-(0+1)),IF(BU$16=24,MID($I17,AW17+1,99),IF(AND(AX17="",AW17&lt;&gt;""),MID($I17,AW17+1,99),MID($I17,AW17+1,AX17-(AW17+1))))),"")</f>
        <v/>
      </c>
      <c r="BV17" s="2" t="str">
        <f t="shared" ref="BV17:BV80" si="22">IFERROR(IF(BV$16=1,MID($I17,0+1,AY17-(0+1)),IF(BV$16=24,MID($I17,AX17+1,99),IF(AND(AY17="",AX17&lt;&gt;""),MID($I17,AX17+1,99),MID($I17,AX17+1,AY17-(AX17+1))))),"")</f>
        <v/>
      </c>
      <c r="BW17" s="2" t="str">
        <f t="shared" ref="BW17:BW80" si="23">IFERROR(IF(BW$16=1,MID($I17,0+1,AZ17-(0+1)),IF(BW$16=24,MID($I17,AY17+1,99),IF(AND(AZ17="",AY17&lt;&gt;""),MID($I17,AY17+1,99),MID($I17,AY17+1,AZ17-(AY17+1))))),"")</f>
        <v/>
      </c>
      <c r="BX17" s="2" t="str">
        <f t="shared" ref="BX17:BX80" si="24">IFERROR(IF(BX$16=1,MID($I17,0+1,BA17-(0+1)),IF(BX$16=24,MID($I17,AZ17+1,99),IF(AND(BA17="",AZ17&lt;&gt;""),MID($I17,AZ17+1,99),MID($I17,AZ17+1,BA17-(AZ17+1))))),"")</f>
        <v/>
      </c>
      <c r="BY17" s="2" t="str">
        <f t="shared" ref="BY17:BY80" si="25">IFERROR(IF(BY$16=1,MID($I17,0+1,BB17-(0+1)),IF(BY$16=24,MID($I17,BA17+1,99),IF(AND(BB17="",BA17&lt;&gt;""),MID($I17,BA17+1,99),MID($I17,BA17+1,BB17-(BA17+1))))),"")</f>
        <v/>
      </c>
      <c r="BZ17" s="2" t="str">
        <f t="shared" ref="BZ17:BZ80" si="26">IFERROR(IF(BZ$16=1,MID($I17,0+1,BC17-(0+1)),IF(BZ$16=24,MID($I17,BB17+1,99),IF(AND(BC17="",BB17&lt;&gt;""),MID($I17,BB17+1,99),MID($I17,BB17+1,BC17-(BB17+1))))),"")</f>
        <v/>
      </c>
      <c r="CA17" s="2" t="str">
        <f t="shared" ref="CA17:CA80" si="27">IFERROR(IF(CA$16=1,MID($I17,0+1,BD17-(0+1)),IF(CA$16=24,MID($I17,BC17+1,99),IF(AND(BD17="",BC17&lt;&gt;""),MID($I17,BC17+1,99),MID($I17,BC17+1,BD17-(BC17+1))))),"")</f>
        <v/>
      </c>
      <c r="CB17" s="2" t="str">
        <f t="shared" ref="CB17:CB80" si="28">IFERROR(IF(CB$16=1,MID($I17,0+1,BE17-(0+1)),IF(CB$16=24,MID($I17,BD17+1,99),IF(AND(BE17="",BD17&lt;&gt;""),MID($I17,BD17+1,99),MID($I17,BD17+1,BE17-(BD17+1))))),"")</f>
        <v/>
      </c>
      <c r="CC17" s="2" t="str">
        <f t="shared" ref="CC17:CC80" si="29">IFERROR(IF(CC$16=1,MID($I17,0+1,BF17-(0+1)),IF(CC$16=24,MID($I17,BE17+1,99),IF(AND(BF17="",BE17&lt;&gt;""),MID($I17,BE17+1,99),MID($I17,BE17+1,BF17-(BE17+1))))),"")</f>
        <v/>
      </c>
      <c r="CD17" s="14">
        <f t="shared" ref="CD17:CD48" si="30">Z17</f>
        <v>0</v>
      </c>
      <c r="CE17" s="14" t="e">
        <f>CD17-$J$17</f>
        <v>#VALUE!</v>
      </c>
      <c r="CF17" s="14" t="e">
        <f t="shared" ref="CF17:DA17" si="31">CE17-$J$17</f>
        <v>#VALUE!</v>
      </c>
      <c r="CG17" s="14" t="e">
        <f t="shared" si="31"/>
        <v>#VALUE!</v>
      </c>
      <c r="CH17" s="14" t="e">
        <f t="shared" si="31"/>
        <v>#VALUE!</v>
      </c>
      <c r="CI17" s="14" t="e">
        <f t="shared" si="31"/>
        <v>#VALUE!</v>
      </c>
      <c r="CJ17" s="14" t="e">
        <f t="shared" si="31"/>
        <v>#VALUE!</v>
      </c>
      <c r="CK17" s="14" t="e">
        <f t="shared" si="31"/>
        <v>#VALUE!</v>
      </c>
      <c r="CL17" s="14" t="e">
        <f t="shared" si="31"/>
        <v>#VALUE!</v>
      </c>
      <c r="CM17" s="14" t="e">
        <f t="shared" si="31"/>
        <v>#VALUE!</v>
      </c>
      <c r="CN17" s="14" t="e">
        <f t="shared" si="31"/>
        <v>#VALUE!</v>
      </c>
      <c r="CO17" s="14" t="e">
        <f t="shared" si="31"/>
        <v>#VALUE!</v>
      </c>
      <c r="CP17" s="14" t="e">
        <f t="shared" si="31"/>
        <v>#VALUE!</v>
      </c>
      <c r="CQ17" s="14" t="e">
        <f t="shared" si="31"/>
        <v>#VALUE!</v>
      </c>
      <c r="CR17" s="14" t="e">
        <f t="shared" si="31"/>
        <v>#VALUE!</v>
      </c>
      <c r="CS17" s="14" t="e">
        <f t="shared" si="31"/>
        <v>#VALUE!</v>
      </c>
      <c r="CT17" s="14" t="e">
        <f t="shared" si="31"/>
        <v>#VALUE!</v>
      </c>
      <c r="CU17" s="14" t="e">
        <f t="shared" si="31"/>
        <v>#VALUE!</v>
      </c>
      <c r="CV17" s="14" t="e">
        <f t="shared" si="31"/>
        <v>#VALUE!</v>
      </c>
      <c r="CW17" s="14" t="e">
        <f t="shared" si="31"/>
        <v>#VALUE!</v>
      </c>
      <c r="CX17" s="14" t="e">
        <f t="shared" si="31"/>
        <v>#VALUE!</v>
      </c>
      <c r="CY17" s="14" t="e">
        <f t="shared" si="31"/>
        <v>#VALUE!</v>
      </c>
      <c r="CZ17" s="14" t="e">
        <f t="shared" si="31"/>
        <v>#VALUE!</v>
      </c>
      <c r="DA17" s="14" t="e">
        <f t="shared" si="31"/>
        <v>#VALUE!</v>
      </c>
      <c r="DB17" s="2">
        <f t="shared" ref="DB17:DY17" si="32">IF(AND(BF17&lt;&gt;"-",BF17&lt;&gt;""),1,0)</f>
        <v>0</v>
      </c>
      <c r="DC17" s="2">
        <f t="shared" si="32"/>
        <v>0</v>
      </c>
      <c r="DD17" s="2">
        <f t="shared" si="32"/>
        <v>0</v>
      </c>
      <c r="DE17" s="2">
        <f t="shared" si="32"/>
        <v>0</v>
      </c>
      <c r="DF17" s="2">
        <f t="shared" si="32"/>
        <v>0</v>
      </c>
      <c r="DG17" s="2">
        <f t="shared" si="32"/>
        <v>0</v>
      </c>
      <c r="DH17" s="2">
        <f t="shared" si="32"/>
        <v>0</v>
      </c>
      <c r="DI17" s="2">
        <f t="shared" si="32"/>
        <v>0</v>
      </c>
      <c r="DJ17" s="2">
        <f t="shared" si="32"/>
        <v>0</v>
      </c>
      <c r="DK17" s="2">
        <f t="shared" si="32"/>
        <v>0</v>
      </c>
      <c r="DL17" s="2">
        <f t="shared" si="32"/>
        <v>0</v>
      </c>
      <c r="DM17" s="2">
        <f t="shared" si="32"/>
        <v>0</v>
      </c>
      <c r="DN17" s="2">
        <f t="shared" si="32"/>
        <v>0</v>
      </c>
      <c r="DO17" s="2">
        <f t="shared" si="32"/>
        <v>0</v>
      </c>
      <c r="DP17" s="2">
        <f t="shared" si="32"/>
        <v>0</v>
      </c>
      <c r="DQ17" s="2">
        <f t="shared" si="32"/>
        <v>0</v>
      </c>
      <c r="DR17" s="2">
        <f t="shared" si="32"/>
        <v>0</v>
      </c>
      <c r="DS17" s="2">
        <f t="shared" si="32"/>
        <v>0</v>
      </c>
      <c r="DT17" s="2">
        <f t="shared" si="32"/>
        <v>0</v>
      </c>
      <c r="DU17" s="2">
        <f t="shared" si="32"/>
        <v>0</v>
      </c>
      <c r="DV17" s="2">
        <f t="shared" si="32"/>
        <v>0</v>
      </c>
      <c r="DW17" s="2">
        <f t="shared" si="32"/>
        <v>0</v>
      </c>
      <c r="DX17" s="2">
        <f t="shared" si="32"/>
        <v>0</v>
      </c>
      <c r="DY17" s="2">
        <f t="shared" si="32"/>
        <v>0</v>
      </c>
      <c r="DZ17" s="2">
        <f>IF(AND(BF17&lt;&gt;"-",BF17&lt;&gt;"",BF17&lt;&gt;"V"),1,0)</f>
        <v>0</v>
      </c>
      <c r="EA17" s="2">
        <f t="shared" ref="EA17:EW17" si="33">IF(AND(BG17&lt;&gt;"-",BG17&lt;&gt;"",BG17&lt;&gt;"V"),1,0)</f>
        <v>0</v>
      </c>
      <c r="EB17" s="2">
        <f t="shared" si="33"/>
        <v>0</v>
      </c>
      <c r="EC17" s="2">
        <f t="shared" si="33"/>
        <v>0</v>
      </c>
      <c r="ED17" s="2">
        <f t="shared" si="33"/>
        <v>0</v>
      </c>
      <c r="EE17" s="2">
        <f t="shared" si="33"/>
        <v>0</v>
      </c>
      <c r="EF17" s="2">
        <f t="shared" si="33"/>
        <v>0</v>
      </c>
      <c r="EG17" s="2">
        <f t="shared" si="33"/>
        <v>0</v>
      </c>
      <c r="EH17" s="2">
        <f t="shared" si="33"/>
        <v>0</v>
      </c>
      <c r="EI17" s="2">
        <f t="shared" si="33"/>
        <v>0</v>
      </c>
      <c r="EJ17" s="2">
        <f t="shared" si="33"/>
        <v>0</v>
      </c>
      <c r="EK17" s="2">
        <f t="shared" si="33"/>
        <v>0</v>
      </c>
      <c r="EL17" s="2">
        <f t="shared" si="33"/>
        <v>0</v>
      </c>
      <c r="EM17" s="2">
        <f t="shared" si="33"/>
        <v>0</v>
      </c>
      <c r="EN17" s="2">
        <f t="shared" si="33"/>
        <v>0</v>
      </c>
      <c r="EO17" s="2">
        <f t="shared" si="33"/>
        <v>0</v>
      </c>
      <c r="EP17" s="2">
        <f t="shared" si="33"/>
        <v>0</v>
      </c>
      <c r="EQ17" s="2">
        <f t="shared" si="33"/>
        <v>0</v>
      </c>
      <c r="ER17" s="2">
        <f t="shared" si="33"/>
        <v>0</v>
      </c>
      <c r="ES17" s="2">
        <f t="shared" si="33"/>
        <v>0</v>
      </c>
      <c r="ET17" s="2">
        <f t="shared" si="33"/>
        <v>0</v>
      </c>
      <c r="EU17" s="2">
        <f t="shared" si="33"/>
        <v>0</v>
      </c>
      <c r="EV17" s="2">
        <f t="shared" si="33"/>
        <v>0</v>
      </c>
      <c r="EW17" s="2">
        <f t="shared" si="33"/>
        <v>0</v>
      </c>
      <c r="EX17" s="2">
        <f t="shared" ref="EX17:EX48" si="34">IF(CD17&gt;=($C$4-$AA$15),1,0)</f>
        <v>1</v>
      </c>
      <c r="EY17" s="2" t="e">
        <f t="shared" ref="EY17:EY48" si="35">IF(CE17&gt;=($C$4-$AA$15),1,0)</f>
        <v>#VALUE!</v>
      </c>
      <c r="EZ17" s="2" t="e">
        <f t="shared" ref="EZ17:EZ48" si="36">IF(CF17&gt;=($C$4-$AA$15),1,0)</f>
        <v>#VALUE!</v>
      </c>
      <c r="FA17" s="2" t="e">
        <f t="shared" ref="FA17:FA48" si="37">IF(CG17&gt;=($C$4-$AA$15),1,0)</f>
        <v>#VALUE!</v>
      </c>
      <c r="FB17" s="2" t="e">
        <f t="shared" ref="FB17:FB48" si="38">IF(CH17&gt;=($C$4-$AA$15),1,0)</f>
        <v>#VALUE!</v>
      </c>
      <c r="FC17" s="2" t="e">
        <f t="shared" ref="FC17:FC48" si="39">IF(CI17&gt;=($C$4-$AA$15),1,0)</f>
        <v>#VALUE!</v>
      </c>
      <c r="FD17" s="2" t="e">
        <f t="shared" ref="FD17:FD48" si="40">IF(CJ17&gt;=($C$4-$AA$15),1,0)</f>
        <v>#VALUE!</v>
      </c>
      <c r="FE17" s="2" t="e">
        <f t="shared" ref="FE17:FE48" si="41">IF(CK17&gt;=($C$4-$AA$15),1,0)</f>
        <v>#VALUE!</v>
      </c>
      <c r="FF17" s="2" t="e">
        <f t="shared" ref="FF17:FF48" si="42">IF(CL17&gt;=($C$4-$AA$15),1,0)</f>
        <v>#VALUE!</v>
      </c>
      <c r="FG17" s="2" t="e">
        <f t="shared" ref="FG17:FG48" si="43">IF(CM17&gt;=($C$4-$AA$15),1,0)</f>
        <v>#VALUE!</v>
      </c>
      <c r="FH17" s="2" t="e">
        <f t="shared" ref="FH17:FH48" si="44">IF(CN17&gt;=($C$4-$AA$15),1,0)</f>
        <v>#VALUE!</v>
      </c>
      <c r="FI17" s="2" t="e">
        <f t="shared" ref="FI17:FI48" si="45">IF(CO17&gt;=($C$4-$AA$15),1,0)</f>
        <v>#VALUE!</v>
      </c>
      <c r="FJ17" s="2" t="e">
        <f t="shared" ref="FJ17:FJ48" si="46">IF(CP17&gt;=($C$4-$AA$15),1,0)</f>
        <v>#VALUE!</v>
      </c>
      <c r="FK17" s="2" t="e">
        <f t="shared" ref="FK17:FK48" si="47">IF(CQ17&gt;=($C$4-$AA$15),1,0)</f>
        <v>#VALUE!</v>
      </c>
      <c r="FL17" s="2" t="e">
        <f t="shared" ref="FL17:FL48" si="48">IF(CR17&gt;=($C$4-$AA$15),1,0)</f>
        <v>#VALUE!</v>
      </c>
      <c r="FM17" s="2" t="e">
        <f t="shared" ref="FM17:FM48" si="49">IF(CS17&gt;=($C$4-$AA$15),1,0)</f>
        <v>#VALUE!</v>
      </c>
      <c r="FN17" s="2" t="e">
        <f t="shared" ref="FN17:FN48" si="50">IF(CT17&gt;=($C$4-$AA$15),1,0)</f>
        <v>#VALUE!</v>
      </c>
      <c r="FO17" s="2" t="e">
        <f t="shared" ref="FO17:FO48" si="51">IF(CU17&gt;=($C$4-$AA$15),1,0)</f>
        <v>#VALUE!</v>
      </c>
      <c r="FP17" s="2" t="e">
        <f t="shared" ref="FP17:FP48" si="52">IF(CV17&gt;=($C$4-$AA$15),1,0)</f>
        <v>#VALUE!</v>
      </c>
      <c r="FQ17" s="2" t="e">
        <f t="shared" ref="FQ17:FQ48" si="53">IF(CW17&gt;=($C$4-$AA$15),1,0)</f>
        <v>#VALUE!</v>
      </c>
      <c r="FR17" s="2" t="e">
        <f t="shared" ref="FR17:FR48" si="54">IF(CX17&gt;=($C$4-$AA$15),1,0)</f>
        <v>#VALUE!</v>
      </c>
      <c r="FS17" s="2" t="e">
        <f t="shared" ref="FS17:FS48" si="55">IF(CY17&gt;=($C$4-$AA$15),1,0)</f>
        <v>#VALUE!</v>
      </c>
      <c r="FT17" s="2" t="e">
        <f t="shared" ref="FT17:FT48" si="56">IF(CZ17&gt;=($C$4-$AA$15),1,0)</f>
        <v>#VALUE!</v>
      </c>
      <c r="FU17" s="2" t="e">
        <f t="shared" ref="FU17:FU48" si="57">IF(DA17&gt;=($C$4-$AA$15),1,0)</f>
        <v>#VALUE!</v>
      </c>
      <c r="FV17" s="2">
        <f t="shared" ref="FV17:FV48" si="58">IF(CD17&gt;=($C$4-$AC$15),1,0)</f>
        <v>1</v>
      </c>
      <c r="FW17" s="2" t="e">
        <f t="shared" ref="FW17:FW48" si="59">IF(CE17&gt;=($C$4-$AC$15),1,0)</f>
        <v>#VALUE!</v>
      </c>
      <c r="FX17" s="2" t="e">
        <f t="shared" ref="FX17:FX48" si="60">IF(CF17&gt;=($C$4-$AC$15),1,0)</f>
        <v>#VALUE!</v>
      </c>
      <c r="FY17" s="2" t="e">
        <f t="shared" ref="FY17:FY48" si="61">IF(CG17&gt;=($C$4-$AC$15),1,0)</f>
        <v>#VALUE!</v>
      </c>
      <c r="FZ17" s="2" t="e">
        <f t="shared" ref="FZ17:FZ48" si="62">IF(CH17&gt;=($C$4-$AC$15),1,0)</f>
        <v>#VALUE!</v>
      </c>
      <c r="GA17" s="2" t="e">
        <f t="shared" ref="GA17:GA48" si="63">IF(CI17&gt;=($C$4-$AC$15),1,0)</f>
        <v>#VALUE!</v>
      </c>
      <c r="GB17" s="2" t="e">
        <f t="shared" ref="GB17:GB48" si="64">IF(CJ17&gt;=($C$4-$AC$15),1,0)</f>
        <v>#VALUE!</v>
      </c>
      <c r="GC17" s="2" t="e">
        <f t="shared" ref="GC17:GC48" si="65">IF(CK17&gt;=($C$4-$AC$15),1,0)</f>
        <v>#VALUE!</v>
      </c>
      <c r="GD17" s="2" t="e">
        <f t="shared" ref="GD17:GD48" si="66">IF(CL17&gt;=($C$4-$AC$15),1,0)</f>
        <v>#VALUE!</v>
      </c>
      <c r="GE17" s="2" t="e">
        <f t="shared" ref="GE17:GE48" si="67">IF(CM17&gt;=($C$4-$AC$15),1,0)</f>
        <v>#VALUE!</v>
      </c>
      <c r="GF17" s="2" t="e">
        <f t="shared" ref="GF17:GF48" si="68">IF(CN17&gt;=($C$4-$AC$15),1,0)</f>
        <v>#VALUE!</v>
      </c>
      <c r="GG17" s="2" t="e">
        <f t="shared" ref="GG17:GG48" si="69">IF(CO17&gt;=($C$4-$AC$15),1,0)</f>
        <v>#VALUE!</v>
      </c>
      <c r="GH17" s="2" t="e">
        <f t="shared" ref="GH17:GH48" si="70">IF(CP17&gt;=($C$4-$AC$15),1,0)</f>
        <v>#VALUE!</v>
      </c>
      <c r="GI17" s="2" t="e">
        <f t="shared" ref="GI17:GI48" si="71">IF(CQ17&gt;=($C$4-$AC$15),1,0)</f>
        <v>#VALUE!</v>
      </c>
      <c r="GJ17" s="2" t="e">
        <f t="shared" ref="GJ17:GJ48" si="72">IF(CR17&gt;=($C$4-$AC$15),1,0)</f>
        <v>#VALUE!</v>
      </c>
      <c r="GK17" s="2" t="e">
        <f t="shared" ref="GK17:GK48" si="73">IF(CS17&gt;=($C$4-$AC$15),1,0)</f>
        <v>#VALUE!</v>
      </c>
      <c r="GL17" s="2" t="e">
        <f t="shared" ref="GL17:GL48" si="74">IF(CT17&gt;=($C$4-$AC$15),1,0)</f>
        <v>#VALUE!</v>
      </c>
      <c r="GM17" s="2" t="e">
        <f t="shared" ref="GM17:GM48" si="75">IF(CU17&gt;=($C$4-$AC$15),1,0)</f>
        <v>#VALUE!</v>
      </c>
      <c r="GN17" s="2" t="e">
        <f t="shared" ref="GN17:GN48" si="76">IF(CV17&gt;=($C$4-$AC$15),1,0)</f>
        <v>#VALUE!</v>
      </c>
      <c r="GO17" s="2" t="e">
        <f t="shared" ref="GO17:GO48" si="77">IF(CW17&gt;=($C$4-$AC$15),1,0)</f>
        <v>#VALUE!</v>
      </c>
      <c r="GP17" s="2" t="e">
        <f t="shared" ref="GP17:GP48" si="78">IF(CX17&gt;=($C$4-$AC$15),1,0)</f>
        <v>#VALUE!</v>
      </c>
      <c r="GQ17" s="2" t="e">
        <f t="shared" ref="GQ17:GQ48" si="79">IF(CY17&gt;=($C$4-$AC$15),1,0)</f>
        <v>#VALUE!</v>
      </c>
      <c r="GR17" s="2" t="e">
        <f t="shared" ref="GR17:GR48" si="80">IF(CZ17&gt;=($C$4-$AC$15),1,0)</f>
        <v>#VALUE!</v>
      </c>
      <c r="GS17" s="2" t="e">
        <f t="shared" ref="GS17:GS48" si="81">IF(DA17&gt;=($C$4-$AC$15),1,0)</f>
        <v>#VALUE!</v>
      </c>
      <c r="GT17" s="2">
        <f t="shared" ref="GT17:GT48" si="82">IF(CD17&gt;=($C$4-$AE$15),1,0)</f>
        <v>1</v>
      </c>
      <c r="GU17" s="2" t="e">
        <f t="shared" ref="GU17:GU48" si="83">IF(CE17&gt;=($C$4-$AE$15),1,0)</f>
        <v>#VALUE!</v>
      </c>
      <c r="GV17" s="2" t="e">
        <f t="shared" ref="GV17:GV48" si="84">IF(CF17&gt;=($C$4-$AE$15),1,0)</f>
        <v>#VALUE!</v>
      </c>
      <c r="GW17" s="2" t="e">
        <f t="shared" ref="GW17:GW48" si="85">IF(CG17&gt;=($C$4-$AE$15),1,0)</f>
        <v>#VALUE!</v>
      </c>
      <c r="GX17" s="2" t="e">
        <f t="shared" ref="GX17:GX48" si="86">IF(CH17&gt;=($C$4-$AE$15),1,0)</f>
        <v>#VALUE!</v>
      </c>
      <c r="GY17" s="2" t="e">
        <f t="shared" ref="GY17:GY48" si="87">IF(CI17&gt;=($C$4-$AE$15),1,0)</f>
        <v>#VALUE!</v>
      </c>
      <c r="GZ17" s="2" t="e">
        <f t="shared" ref="GZ17:GZ48" si="88">IF(CJ17&gt;=($C$4-$AE$15),1,0)</f>
        <v>#VALUE!</v>
      </c>
      <c r="HA17" s="2" t="e">
        <f t="shared" ref="HA17:HA48" si="89">IF(CK17&gt;=($C$4-$AE$15),1,0)</f>
        <v>#VALUE!</v>
      </c>
      <c r="HB17" s="2" t="e">
        <f t="shared" ref="HB17:HB48" si="90">IF(CL17&gt;=($C$4-$AE$15),1,0)</f>
        <v>#VALUE!</v>
      </c>
      <c r="HC17" s="2" t="e">
        <f t="shared" ref="HC17:HC48" si="91">IF(CM17&gt;=($C$4-$AE$15),1,0)</f>
        <v>#VALUE!</v>
      </c>
      <c r="HD17" s="2" t="e">
        <f t="shared" ref="HD17:HD48" si="92">IF(CN17&gt;=($C$4-$AE$15),1,0)</f>
        <v>#VALUE!</v>
      </c>
      <c r="HE17" s="2" t="e">
        <f t="shared" ref="HE17:HE48" si="93">IF(CO17&gt;=($C$4-$AE$15),1,0)</f>
        <v>#VALUE!</v>
      </c>
      <c r="HF17" s="2" t="e">
        <f t="shared" ref="HF17:HF48" si="94">IF(CP17&gt;=($C$4-$AE$15),1,0)</f>
        <v>#VALUE!</v>
      </c>
      <c r="HG17" s="2" t="e">
        <f t="shared" ref="HG17:HG48" si="95">IF(CQ17&gt;=($C$4-$AE$15),1,0)</f>
        <v>#VALUE!</v>
      </c>
      <c r="HH17" s="2" t="e">
        <f t="shared" ref="HH17:HH48" si="96">IF(CR17&gt;=($C$4-$AE$15),1,0)</f>
        <v>#VALUE!</v>
      </c>
      <c r="HI17" s="2" t="e">
        <f t="shared" ref="HI17:HI48" si="97">IF(CS17&gt;=($C$4-$AE$15),1,0)</f>
        <v>#VALUE!</v>
      </c>
      <c r="HJ17" s="2" t="e">
        <f t="shared" ref="HJ17:HJ48" si="98">IF(CT17&gt;=($C$4-$AE$15),1,0)</f>
        <v>#VALUE!</v>
      </c>
      <c r="HK17" s="2" t="e">
        <f t="shared" ref="HK17:HK48" si="99">IF(CU17&gt;=($C$4-$AE$15),1,0)</f>
        <v>#VALUE!</v>
      </c>
      <c r="HL17" s="2" t="e">
        <f t="shared" ref="HL17:HL48" si="100">IF(CV17&gt;=($C$4-$AE$15),1,0)</f>
        <v>#VALUE!</v>
      </c>
      <c r="HM17" s="2" t="e">
        <f t="shared" ref="HM17:HM48" si="101">IF(CW17&gt;=($C$4-$AE$15),1,0)</f>
        <v>#VALUE!</v>
      </c>
      <c r="HN17" s="2" t="e">
        <f t="shared" ref="HN17:HN48" si="102">IF(CX17&gt;=($C$4-$AE$15),1,0)</f>
        <v>#VALUE!</v>
      </c>
      <c r="HO17" s="2" t="e">
        <f t="shared" ref="HO17:HO48" si="103">IF(CY17&gt;=($C$4-$AE$15),1,0)</f>
        <v>#VALUE!</v>
      </c>
      <c r="HP17" s="2" t="e">
        <f t="shared" ref="HP17:HP48" si="104">IF(CZ17&gt;=($C$4-$AE$15),1,0)</f>
        <v>#VALUE!</v>
      </c>
      <c r="HQ17" s="2" t="e">
        <f t="shared" ref="HQ17:HQ48" si="105">IF(DA17&gt;=($C$4-$AE$15),1,0)</f>
        <v>#VALUE!</v>
      </c>
      <c r="HR17" s="2">
        <f t="shared" ref="HR17:HR48" si="106">IF(AND(CD17&lt;=($C$4-$HS$15),CD17&gt;($C$4-$HT$15)),1,0)</f>
        <v>1</v>
      </c>
      <c r="HS17" s="2" t="e">
        <f t="shared" ref="HS17:HS48" si="107">IF(AND(CE17&lt;=($C$4-$HS$15),CE17&gt;($C$4-$HT$15)),1,0)</f>
        <v>#VALUE!</v>
      </c>
      <c r="HT17" s="2" t="e">
        <f t="shared" ref="HT17:HT48" si="108">IF(AND(CF17&lt;=($C$4-$HS$15),CF17&gt;($C$4-$HT$15)),1,0)</f>
        <v>#VALUE!</v>
      </c>
      <c r="HU17" s="2" t="e">
        <f t="shared" ref="HU17:HU48" si="109">IF(AND(CG17&lt;=($C$4-$HS$15),CG17&gt;($C$4-$HT$15)),1,0)</f>
        <v>#VALUE!</v>
      </c>
      <c r="HV17" s="2" t="e">
        <f t="shared" ref="HV17:HV48" si="110">IF(AND(CH17&lt;=($C$4-$HS$15),CH17&gt;($C$4-$HT$15)),1,0)</f>
        <v>#VALUE!</v>
      </c>
      <c r="HW17" s="2" t="e">
        <f t="shared" ref="HW17:HW48" si="111">IF(AND(CI17&lt;=($C$4-$HS$15),CI17&gt;($C$4-$HT$15)),1,0)</f>
        <v>#VALUE!</v>
      </c>
      <c r="HX17" s="2" t="e">
        <f t="shared" ref="HX17:HX48" si="112">IF(AND(CJ17&lt;=($C$4-$HS$15),CJ17&gt;($C$4-$HT$15)),1,0)</f>
        <v>#VALUE!</v>
      </c>
      <c r="HY17" s="2" t="e">
        <f t="shared" ref="HY17:HY48" si="113">IF(AND(CK17&lt;=($C$4-$HS$15),CK17&gt;($C$4-$HT$15)),1,0)</f>
        <v>#VALUE!</v>
      </c>
      <c r="HZ17" s="2" t="e">
        <f t="shared" ref="HZ17:HZ48" si="114">IF(AND(CL17&lt;=($C$4-$HS$15),CL17&gt;($C$4-$HT$15)),1,0)</f>
        <v>#VALUE!</v>
      </c>
      <c r="IA17" s="2" t="e">
        <f t="shared" ref="IA17:IA48" si="115">IF(AND(CM17&lt;=($C$4-$HS$15),CM17&gt;($C$4-$HT$15)),1,0)</f>
        <v>#VALUE!</v>
      </c>
      <c r="IB17" s="2" t="e">
        <f t="shared" ref="IB17:IB48" si="116">IF(AND(CN17&lt;=($C$4-$HS$15),CN17&gt;($C$4-$HT$15)),1,0)</f>
        <v>#VALUE!</v>
      </c>
      <c r="IC17" s="2" t="e">
        <f t="shared" ref="IC17:IC48" si="117">IF(AND(CO17&lt;=($C$4-$HS$15),CO17&gt;($C$4-$HT$15)),1,0)</f>
        <v>#VALUE!</v>
      </c>
      <c r="ID17" s="2" t="e">
        <f t="shared" ref="ID17:ID48" si="118">IF(AND(CP17&lt;=($C$4-$HS$15),CP17&gt;($C$4-$HT$15)),1,0)</f>
        <v>#VALUE!</v>
      </c>
      <c r="IE17" s="2" t="e">
        <f t="shared" ref="IE17:IE48" si="119">IF(AND(CQ17&lt;=($C$4-$HS$15),CQ17&gt;($C$4-$HT$15)),1,0)</f>
        <v>#VALUE!</v>
      </c>
      <c r="IF17" s="2" t="e">
        <f t="shared" ref="IF17:IF48" si="120">IF(AND(CR17&lt;=($C$4-$HS$15),CR17&gt;($C$4-$HT$15)),1,0)</f>
        <v>#VALUE!</v>
      </c>
      <c r="IG17" s="2" t="e">
        <f t="shared" ref="IG17:IG48" si="121">IF(AND(CS17&lt;=($C$4-$HS$15),CS17&gt;($C$4-$HT$15)),1,0)</f>
        <v>#VALUE!</v>
      </c>
      <c r="IH17" s="2" t="e">
        <f t="shared" ref="IH17:IH48" si="122">IF(AND(CT17&lt;=($C$4-$HS$15),CT17&gt;($C$4-$HT$15)),1,0)</f>
        <v>#VALUE!</v>
      </c>
      <c r="II17" s="2" t="e">
        <f t="shared" ref="II17:II48" si="123">IF(AND(CU17&lt;=($C$4-$HS$15),CU17&gt;($C$4-$HT$15)),1,0)</f>
        <v>#VALUE!</v>
      </c>
      <c r="IJ17" s="2" t="e">
        <f t="shared" ref="IJ17:IJ48" si="124">IF(AND(CV17&lt;=($C$4-$HS$15),CV17&gt;($C$4-$HT$15)),1,0)</f>
        <v>#VALUE!</v>
      </c>
      <c r="IK17" s="2" t="e">
        <f t="shared" ref="IK17:IK48" si="125">IF(AND(CW17&lt;=($C$4-$HS$15),CW17&gt;($C$4-$HT$15)),1,0)</f>
        <v>#VALUE!</v>
      </c>
      <c r="IL17" s="2" t="e">
        <f t="shared" ref="IL17:IL48" si="126">IF(AND(CX17&lt;=($C$4-$HS$15),CX17&gt;($C$4-$HT$15)),1,0)</f>
        <v>#VALUE!</v>
      </c>
      <c r="IM17" s="2" t="e">
        <f t="shared" ref="IM17:IM48" si="127">IF(AND(CY17&lt;=($C$4-$HS$15),CY17&gt;($C$4-$HT$15)),1,0)</f>
        <v>#VALUE!</v>
      </c>
      <c r="IN17" s="2" t="e">
        <f t="shared" ref="IN17:IN48" si="128">IF(AND(CZ17&lt;=($C$4-$HS$15),CZ17&gt;($C$4-$HT$15)),1,0)</f>
        <v>#VALUE!</v>
      </c>
      <c r="IO17" s="2" t="e">
        <f t="shared" ref="IO17:IO48" si="129">IF(AND(DA17&lt;=($C$4-$HS$15),DA17&gt;($C$4-$HT$15)),1,0)</f>
        <v>#VALUE!</v>
      </c>
      <c r="IP17" s="2">
        <f t="shared" ref="IP17:IP48" si="130">IF(AND(CD17&lt;=($C$4-$IQ$15),CD17&gt;($C$4-$IR$15)),1,0)</f>
        <v>0</v>
      </c>
      <c r="IQ17" s="2" t="e">
        <f t="shared" ref="IQ17:IQ48" si="131">IF(AND(CE17&lt;=($C$4-$IQ$15),CE17&gt;($C$4-$IR$15)),1,0)</f>
        <v>#VALUE!</v>
      </c>
      <c r="IR17" s="2" t="e">
        <f t="shared" ref="IR17:IR48" si="132">IF(AND(CF17&lt;=($C$4-$IQ$15),CF17&gt;($C$4-$IR$15)),1,0)</f>
        <v>#VALUE!</v>
      </c>
      <c r="IS17" s="2" t="e">
        <f t="shared" ref="IS17:IS48" si="133">IF(AND(CG17&lt;=($C$4-$IQ$15),CG17&gt;($C$4-$IR$15)),1,0)</f>
        <v>#VALUE!</v>
      </c>
      <c r="IT17" s="2" t="e">
        <f t="shared" ref="IT17:IT48" si="134">IF(AND(CH17&lt;=($C$4-$IQ$15),CH17&gt;($C$4-$IR$15)),1,0)</f>
        <v>#VALUE!</v>
      </c>
      <c r="IU17" s="2" t="e">
        <f t="shared" ref="IU17:IU48" si="135">IF(AND(CI17&lt;=($C$4-$IQ$15),CI17&gt;($C$4-$IR$15)),1,0)</f>
        <v>#VALUE!</v>
      </c>
      <c r="IV17" s="2" t="e">
        <f t="shared" ref="IV17:IV48" si="136">IF(AND(CJ17&lt;=($C$4-$IQ$15),CJ17&gt;($C$4-$IR$15)),1,0)</f>
        <v>#VALUE!</v>
      </c>
      <c r="IW17" s="2" t="e">
        <f t="shared" ref="IW17:IW48" si="137">IF(AND(CK17&lt;=($C$4-$IQ$15),CK17&gt;($C$4-$IR$15)),1,0)</f>
        <v>#VALUE!</v>
      </c>
      <c r="IX17" s="2" t="e">
        <f t="shared" ref="IX17:IX48" si="138">IF(AND(CL17&lt;=($C$4-$IQ$15),CL17&gt;($C$4-$IR$15)),1,0)</f>
        <v>#VALUE!</v>
      </c>
      <c r="IY17" s="2" t="e">
        <f t="shared" ref="IY17:IY48" si="139">IF(AND(CM17&lt;=($C$4-$IQ$15),CM17&gt;($C$4-$IR$15)),1,0)</f>
        <v>#VALUE!</v>
      </c>
      <c r="IZ17" s="2" t="e">
        <f t="shared" ref="IZ17:IZ48" si="140">IF(AND(CN17&lt;=($C$4-$IQ$15),CN17&gt;($C$4-$IR$15)),1,0)</f>
        <v>#VALUE!</v>
      </c>
      <c r="JA17" s="2" t="e">
        <f t="shared" ref="JA17:JA48" si="141">IF(AND(CO17&lt;=($C$4-$IQ$15),CO17&gt;($C$4-$IR$15)),1,0)</f>
        <v>#VALUE!</v>
      </c>
      <c r="JB17" s="2" t="e">
        <f t="shared" ref="JB17:JB48" si="142">IF(AND(CP17&lt;=($C$4-$IQ$15),CP17&gt;($C$4-$IR$15)),1,0)</f>
        <v>#VALUE!</v>
      </c>
      <c r="JC17" s="2" t="e">
        <f t="shared" ref="JC17:JC48" si="143">IF(AND(CQ17&lt;=($C$4-$IQ$15),CQ17&gt;($C$4-$IR$15)),1,0)</f>
        <v>#VALUE!</v>
      </c>
      <c r="JD17" s="2" t="e">
        <f t="shared" ref="JD17:JD48" si="144">IF(AND(CR17&lt;=($C$4-$IQ$15),CR17&gt;($C$4-$IR$15)),1,0)</f>
        <v>#VALUE!</v>
      </c>
      <c r="JE17" s="2" t="e">
        <f t="shared" ref="JE17:JE48" si="145">IF(AND(CS17&lt;=($C$4-$IQ$15),CS17&gt;($C$4-$IR$15)),1,0)</f>
        <v>#VALUE!</v>
      </c>
      <c r="JF17" s="2" t="e">
        <f t="shared" ref="JF17:JF48" si="146">IF(AND(CT17&lt;=($C$4-$IQ$15),CT17&gt;($C$4-$IR$15)),1,0)</f>
        <v>#VALUE!</v>
      </c>
      <c r="JG17" s="2" t="e">
        <f t="shared" ref="JG17:JG48" si="147">IF(AND(CU17&lt;=($C$4-$IQ$15),CU17&gt;($C$4-$IR$15)),1,0)</f>
        <v>#VALUE!</v>
      </c>
      <c r="JH17" s="2" t="e">
        <f t="shared" ref="JH17:JH48" si="148">IF(AND(CV17&lt;=($C$4-$IQ$15),CV17&gt;($C$4-$IR$15)),1,0)</f>
        <v>#VALUE!</v>
      </c>
      <c r="JI17" s="2" t="e">
        <f t="shared" ref="JI17:JI48" si="149">IF(AND(CW17&lt;=($C$4-$IQ$15),CW17&gt;($C$4-$IR$15)),1,0)</f>
        <v>#VALUE!</v>
      </c>
      <c r="JJ17" s="2" t="e">
        <f t="shared" ref="JJ17:JJ48" si="150">IF(AND(CX17&lt;=($C$4-$IQ$15),CX17&gt;($C$4-$IR$15)),1,0)</f>
        <v>#VALUE!</v>
      </c>
      <c r="JK17" s="2" t="e">
        <f t="shared" ref="JK17:JK48" si="151">IF(AND(CY17&lt;=($C$4-$IQ$15),CY17&gt;($C$4-$IR$15)),1,0)</f>
        <v>#VALUE!</v>
      </c>
      <c r="JL17" s="2" t="e">
        <f t="shared" ref="JL17:JL48" si="152">IF(AND(CZ17&lt;=($C$4-$IQ$15),CZ17&gt;($C$4-$IR$15)),1,0)</f>
        <v>#VALUE!</v>
      </c>
      <c r="JM17" s="2" t="e">
        <f t="shared" ref="JM17:JM48" si="153">IF(AND(DA17&lt;=($C$4-$IQ$15),DA17&gt;($C$4-$IR$15)),1,0)</f>
        <v>#VALUE!</v>
      </c>
      <c r="JN17" s="2">
        <f t="shared" ref="JN17:JN48" si="154">IF(AND(CD17&lt;=($C$4-$JO$15),CD17&gt;($C$4-$JP$15)),1,0)</f>
        <v>0</v>
      </c>
      <c r="JO17" s="2" t="e">
        <f t="shared" ref="JO17:JO48" si="155">IF(AND(CE17&lt;=($C$4-$JO$15),CE17&gt;($C$4-$JP$15)),1,0)</f>
        <v>#VALUE!</v>
      </c>
      <c r="JP17" s="2" t="e">
        <f t="shared" ref="JP17:JP48" si="156">IF(AND(CF17&lt;=($C$4-$JO$15),CF17&gt;($C$4-$JP$15)),1,0)</f>
        <v>#VALUE!</v>
      </c>
      <c r="JQ17" s="2" t="e">
        <f t="shared" ref="JQ17:JQ48" si="157">IF(AND(CG17&lt;=($C$4-$JO$15),CG17&gt;($C$4-$JP$15)),1,0)</f>
        <v>#VALUE!</v>
      </c>
      <c r="JR17" s="2" t="e">
        <f t="shared" ref="JR17:JR48" si="158">IF(AND(CH17&lt;=($C$4-$JO$15),CH17&gt;($C$4-$JP$15)),1,0)</f>
        <v>#VALUE!</v>
      </c>
      <c r="JS17" s="2" t="e">
        <f t="shared" ref="JS17:JS48" si="159">IF(AND(CI17&lt;=($C$4-$JO$15),CI17&gt;($C$4-$JP$15)),1,0)</f>
        <v>#VALUE!</v>
      </c>
      <c r="JT17" s="2" t="e">
        <f t="shared" ref="JT17:JT48" si="160">IF(AND(CJ17&lt;=($C$4-$JO$15),CJ17&gt;($C$4-$JP$15)),1,0)</f>
        <v>#VALUE!</v>
      </c>
      <c r="JU17" s="2" t="e">
        <f t="shared" ref="JU17:JU48" si="161">IF(AND(CK17&lt;=($C$4-$JO$15),CK17&gt;($C$4-$JP$15)),1,0)</f>
        <v>#VALUE!</v>
      </c>
      <c r="JV17" s="2" t="e">
        <f t="shared" ref="JV17:JV48" si="162">IF(AND(CL17&lt;=($C$4-$JO$15),CL17&gt;($C$4-$JP$15)),1,0)</f>
        <v>#VALUE!</v>
      </c>
      <c r="JW17" s="2" t="e">
        <f t="shared" ref="JW17:JW48" si="163">IF(AND(CM17&lt;=($C$4-$JO$15),CM17&gt;($C$4-$JP$15)),1,0)</f>
        <v>#VALUE!</v>
      </c>
      <c r="JX17" s="2" t="e">
        <f t="shared" ref="JX17:JX48" si="164">IF(AND(CN17&lt;=($C$4-$JO$15),CN17&gt;($C$4-$JP$15)),1,0)</f>
        <v>#VALUE!</v>
      </c>
      <c r="JY17" s="2" t="e">
        <f t="shared" ref="JY17:JY48" si="165">IF(AND(CO17&lt;=($C$4-$JO$15),CO17&gt;($C$4-$JP$15)),1,0)</f>
        <v>#VALUE!</v>
      </c>
      <c r="JZ17" s="2" t="e">
        <f t="shared" ref="JZ17:JZ48" si="166">IF(AND(CP17&lt;=($C$4-$JO$15),CP17&gt;($C$4-$JP$15)),1,0)</f>
        <v>#VALUE!</v>
      </c>
      <c r="KA17" s="2" t="e">
        <f t="shared" ref="KA17:KA48" si="167">IF(AND(CQ17&lt;=($C$4-$JO$15),CQ17&gt;($C$4-$JP$15)),1,0)</f>
        <v>#VALUE!</v>
      </c>
      <c r="KB17" s="2" t="e">
        <f t="shared" ref="KB17:KB48" si="168">IF(AND(CR17&lt;=($C$4-$JO$15),CR17&gt;($C$4-$JP$15)),1,0)</f>
        <v>#VALUE!</v>
      </c>
      <c r="KC17" s="2" t="e">
        <f t="shared" ref="KC17:KC48" si="169">IF(AND(CS17&lt;=($C$4-$JO$15),CS17&gt;($C$4-$JP$15)),1,0)</f>
        <v>#VALUE!</v>
      </c>
      <c r="KD17" s="2" t="e">
        <f t="shared" ref="KD17:KD48" si="170">IF(AND(CT17&lt;=($C$4-$JO$15),CT17&gt;($C$4-$JP$15)),1,0)</f>
        <v>#VALUE!</v>
      </c>
      <c r="KE17" s="2" t="e">
        <f t="shared" ref="KE17:KE48" si="171">IF(AND(CU17&lt;=($C$4-$JO$15),CU17&gt;($C$4-$JP$15)),1,0)</f>
        <v>#VALUE!</v>
      </c>
      <c r="KF17" s="2" t="e">
        <f t="shared" ref="KF17:KF48" si="172">IF(AND(CV17&lt;=($C$4-$JO$15),CV17&gt;($C$4-$JP$15)),1,0)</f>
        <v>#VALUE!</v>
      </c>
      <c r="KG17" s="2" t="e">
        <f t="shared" ref="KG17:KG48" si="173">IF(AND(CW17&lt;=($C$4-$JO$15),CW17&gt;($C$4-$JP$15)),1,0)</f>
        <v>#VALUE!</v>
      </c>
      <c r="KH17" s="2" t="e">
        <f t="shared" ref="KH17:KH48" si="174">IF(AND(CX17&lt;=($C$4-$JO$15),CX17&gt;($C$4-$JP$15)),1,0)</f>
        <v>#VALUE!</v>
      </c>
      <c r="KI17" s="2" t="e">
        <f t="shared" ref="KI17:KI48" si="175">IF(AND(CY17&lt;=($C$4-$JO$15),CY17&gt;($C$4-$JP$15)),1,0)</f>
        <v>#VALUE!</v>
      </c>
      <c r="KJ17" s="2" t="e">
        <f t="shared" ref="KJ17:KJ48" si="176">IF(AND(CZ17&lt;=($C$4-$JO$15),CZ17&gt;($C$4-$JP$15)),1,0)</f>
        <v>#VALUE!</v>
      </c>
      <c r="KK17" s="2" t="e">
        <f t="shared" ref="KK17:KK48" si="177">IF(AND(DA17&lt;=($C$4-$JO$15),DA17&gt;($C$4-$JP$15)),1,0)</f>
        <v>#VALUE!</v>
      </c>
      <c r="KL17" s="2">
        <f t="shared" ref="KL17:KL48" si="178">IF(AND(CD17&lt;=($C$4-$KM$15),CD17&gt;($C$4-$KN$15)),1,0)</f>
        <v>0</v>
      </c>
      <c r="KM17" s="2" t="e">
        <f t="shared" ref="KM17:KM48" si="179">IF(AND(CE17&lt;=($C$4-$KM$15),CE17&gt;($C$4-$KN$15)),1,0)</f>
        <v>#VALUE!</v>
      </c>
      <c r="KN17" s="2" t="e">
        <f t="shared" ref="KN17:KN48" si="180">IF(AND(CF17&lt;=($C$4-$KM$15),CF17&gt;($C$4-$KN$15)),1,0)</f>
        <v>#VALUE!</v>
      </c>
      <c r="KO17" s="2" t="e">
        <f t="shared" ref="KO17:KO48" si="181">IF(AND(CG17&lt;=($C$4-$KM$15),CG17&gt;($C$4-$KN$15)),1,0)</f>
        <v>#VALUE!</v>
      </c>
      <c r="KP17" s="2" t="e">
        <f t="shared" ref="KP17:KP48" si="182">IF(AND(CH17&lt;=($C$4-$KM$15),CH17&gt;($C$4-$KN$15)),1,0)</f>
        <v>#VALUE!</v>
      </c>
      <c r="KQ17" s="2" t="e">
        <f t="shared" ref="KQ17:KQ48" si="183">IF(AND(CI17&lt;=($C$4-$KM$15),CI17&gt;($C$4-$KN$15)),1,0)</f>
        <v>#VALUE!</v>
      </c>
      <c r="KR17" s="2" t="e">
        <f t="shared" ref="KR17:KR48" si="184">IF(AND(CJ17&lt;=($C$4-$KM$15),CJ17&gt;($C$4-$KN$15)),1,0)</f>
        <v>#VALUE!</v>
      </c>
      <c r="KS17" s="2" t="e">
        <f t="shared" ref="KS17:KS48" si="185">IF(AND(CK17&lt;=($C$4-$KM$15),CK17&gt;($C$4-$KN$15)),1,0)</f>
        <v>#VALUE!</v>
      </c>
      <c r="KT17" s="2" t="e">
        <f t="shared" ref="KT17:KT48" si="186">IF(AND(CL17&lt;=($C$4-$KM$15),CL17&gt;($C$4-$KN$15)),1,0)</f>
        <v>#VALUE!</v>
      </c>
      <c r="KU17" s="2" t="e">
        <f t="shared" ref="KU17:KU48" si="187">IF(AND(CM17&lt;=($C$4-$KM$15),CM17&gt;($C$4-$KN$15)),1,0)</f>
        <v>#VALUE!</v>
      </c>
      <c r="KV17" s="2" t="e">
        <f t="shared" ref="KV17:KV48" si="188">IF(AND(CN17&lt;=($C$4-$KM$15),CN17&gt;($C$4-$KN$15)),1,0)</f>
        <v>#VALUE!</v>
      </c>
      <c r="KW17" s="2" t="e">
        <f t="shared" ref="KW17:KW48" si="189">IF(AND(CO17&lt;=($C$4-$KM$15),CO17&gt;($C$4-$KN$15)),1,0)</f>
        <v>#VALUE!</v>
      </c>
      <c r="KX17" s="2" t="e">
        <f t="shared" ref="KX17:KX48" si="190">IF(AND(CP17&lt;=($C$4-$KM$15),CP17&gt;($C$4-$KN$15)),1,0)</f>
        <v>#VALUE!</v>
      </c>
      <c r="KY17" s="2" t="e">
        <f t="shared" ref="KY17:KY48" si="191">IF(AND(CQ17&lt;=($C$4-$KM$15),CQ17&gt;($C$4-$KN$15)),1,0)</f>
        <v>#VALUE!</v>
      </c>
      <c r="KZ17" s="2" t="e">
        <f t="shared" ref="KZ17:KZ48" si="192">IF(AND(CR17&lt;=($C$4-$KM$15),CR17&gt;($C$4-$KN$15)),1,0)</f>
        <v>#VALUE!</v>
      </c>
      <c r="LA17" s="2" t="e">
        <f t="shared" ref="LA17:LA48" si="193">IF(AND(CS17&lt;=($C$4-$KM$15),CS17&gt;($C$4-$KN$15)),1,0)</f>
        <v>#VALUE!</v>
      </c>
      <c r="LB17" s="2" t="e">
        <f t="shared" ref="LB17:LB48" si="194">IF(AND(CT17&lt;=($C$4-$KM$15),CT17&gt;($C$4-$KN$15)),1,0)</f>
        <v>#VALUE!</v>
      </c>
      <c r="LC17" s="2" t="e">
        <f t="shared" ref="LC17:LC48" si="195">IF(AND(CU17&lt;=($C$4-$KM$15),CU17&gt;($C$4-$KN$15)),1,0)</f>
        <v>#VALUE!</v>
      </c>
      <c r="LD17" s="2" t="e">
        <f t="shared" ref="LD17:LD48" si="196">IF(AND(CV17&lt;=($C$4-$KM$15),CV17&gt;($C$4-$KN$15)),1,0)</f>
        <v>#VALUE!</v>
      </c>
      <c r="LE17" s="2" t="e">
        <f t="shared" ref="LE17:LE48" si="197">IF(AND(CW17&lt;=($C$4-$KM$15),CW17&gt;($C$4-$KN$15)),1,0)</f>
        <v>#VALUE!</v>
      </c>
      <c r="LF17" s="2" t="e">
        <f t="shared" ref="LF17:LF48" si="198">IF(AND(CX17&lt;=($C$4-$KM$15),CX17&gt;($C$4-$KN$15)),1,0)</f>
        <v>#VALUE!</v>
      </c>
      <c r="LG17" s="2" t="e">
        <f t="shared" ref="LG17:LG48" si="199">IF(AND(CY17&lt;=($C$4-$KM$15),CY17&gt;($C$4-$KN$15)),1,0)</f>
        <v>#VALUE!</v>
      </c>
      <c r="LH17" s="2" t="e">
        <f t="shared" ref="LH17:LH48" si="200">IF(AND(CZ17&lt;=($C$4-$KM$15),CZ17&gt;($C$4-$KN$15)),1,0)</f>
        <v>#VALUE!</v>
      </c>
      <c r="LI17" s="2" t="e">
        <f t="shared" ref="LI17:LI48" si="201">IF(AND(DA17&lt;=($C$4-$KM$15),DA17&gt;($C$4-$KN$15)),1,0)</f>
        <v>#VALUE!</v>
      </c>
      <c r="LJ17" s="2">
        <f t="shared" ref="LJ17:LJ48" si="202">IF(AND(CD17&lt;=($C$4-$LK$15),CD17&gt;($C$4-$LL$15)),1,0)</f>
        <v>0</v>
      </c>
      <c r="LK17" s="2" t="e">
        <f t="shared" ref="LK17:LK48" si="203">IF(AND(CE17&lt;=($C$4-$LK$15),CE17&gt;($C$4-$LL$15)),1,0)</f>
        <v>#VALUE!</v>
      </c>
      <c r="LL17" s="2" t="e">
        <f t="shared" ref="LL17:LL48" si="204">IF(AND(CF17&lt;=($C$4-$LK$15),CF17&gt;($C$4-$LL$15)),1,0)</f>
        <v>#VALUE!</v>
      </c>
      <c r="LM17" s="2" t="e">
        <f t="shared" ref="LM17:LM48" si="205">IF(AND(CG17&lt;=($C$4-$LK$15),CG17&gt;($C$4-$LL$15)),1,0)</f>
        <v>#VALUE!</v>
      </c>
      <c r="LN17" s="2" t="e">
        <f t="shared" ref="LN17:LN48" si="206">IF(AND(CH17&lt;=($C$4-$LK$15),CH17&gt;($C$4-$LL$15)),1,0)</f>
        <v>#VALUE!</v>
      </c>
      <c r="LO17" s="2" t="e">
        <f t="shared" ref="LO17:LO48" si="207">IF(AND(CI17&lt;=($C$4-$LK$15),CI17&gt;($C$4-$LL$15)),1,0)</f>
        <v>#VALUE!</v>
      </c>
      <c r="LP17" s="2" t="e">
        <f t="shared" ref="LP17:LP48" si="208">IF(AND(CJ17&lt;=($C$4-$LK$15),CJ17&gt;($C$4-$LL$15)),1,0)</f>
        <v>#VALUE!</v>
      </c>
      <c r="LQ17" s="2" t="e">
        <f t="shared" ref="LQ17:LQ48" si="209">IF(AND(CK17&lt;=($C$4-$LK$15),CK17&gt;($C$4-$LL$15)),1,0)</f>
        <v>#VALUE!</v>
      </c>
      <c r="LR17" s="2" t="e">
        <f t="shared" ref="LR17:LR48" si="210">IF(AND(CL17&lt;=($C$4-$LK$15),CL17&gt;($C$4-$LL$15)),1,0)</f>
        <v>#VALUE!</v>
      </c>
      <c r="LS17" s="2" t="e">
        <f t="shared" ref="LS17:LS48" si="211">IF(AND(CM17&lt;=($C$4-$LK$15),CM17&gt;($C$4-$LL$15)),1,0)</f>
        <v>#VALUE!</v>
      </c>
      <c r="LT17" s="2" t="e">
        <f t="shared" ref="LT17:LT48" si="212">IF(AND(CN17&lt;=($C$4-$LK$15),CN17&gt;($C$4-$LL$15)),1,0)</f>
        <v>#VALUE!</v>
      </c>
      <c r="LU17" s="2" t="e">
        <f t="shared" ref="LU17:LU48" si="213">IF(AND(CO17&lt;=($C$4-$LK$15),CO17&gt;($C$4-$LL$15)),1,0)</f>
        <v>#VALUE!</v>
      </c>
      <c r="LV17" s="2" t="e">
        <f t="shared" ref="LV17:LV48" si="214">IF(AND(CP17&lt;=($C$4-$LK$15),CP17&gt;($C$4-$LL$15)),1,0)</f>
        <v>#VALUE!</v>
      </c>
      <c r="LW17" s="2" t="e">
        <f t="shared" ref="LW17:LW48" si="215">IF(AND(CQ17&lt;=($C$4-$LK$15),CQ17&gt;($C$4-$LL$15)),1,0)</f>
        <v>#VALUE!</v>
      </c>
      <c r="LX17" s="2" t="e">
        <f t="shared" ref="LX17:LX48" si="216">IF(AND(CR17&lt;=($C$4-$LK$15),CR17&gt;($C$4-$LL$15)),1,0)</f>
        <v>#VALUE!</v>
      </c>
      <c r="LY17" s="2" t="e">
        <f t="shared" ref="LY17:LY48" si="217">IF(AND(CS17&lt;=($C$4-$LK$15),CS17&gt;($C$4-$LL$15)),1,0)</f>
        <v>#VALUE!</v>
      </c>
      <c r="LZ17" s="2" t="e">
        <f t="shared" ref="LZ17:LZ48" si="218">IF(AND(CT17&lt;=($C$4-$LK$15),CT17&gt;($C$4-$LL$15)),1,0)</f>
        <v>#VALUE!</v>
      </c>
      <c r="MA17" s="2" t="e">
        <f t="shared" ref="MA17:MA48" si="219">IF(AND(CU17&lt;=($C$4-$LK$15),CU17&gt;($C$4-$LL$15)),1,0)</f>
        <v>#VALUE!</v>
      </c>
      <c r="MB17" s="2" t="e">
        <f t="shared" ref="MB17:MB48" si="220">IF(AND(CV17&lt;=($C$4-$LK$15),CV17&gt;($C$4-$LL$15)),1,0)</f>
        <v>#VALUE!</v>
      </c>
      <c r="MC17" s="2" t="e">
        <f t="shared" ref="MC17:MC48" si="221">IF(AND(CW17&lt;=($C$4-$LK$15),CW17&gt;($C$4-$LL$15)),1,0)</f>
        <v>#VALUE!</v>
      </c>
      <c r="MD17" s="2" t="e">
        <f t="shared" ref="MD17:MD48" si="222">IF(AND(CX17&lt;=($C$4-$LK$15),CX17&gt;($C$4-$LL$15)),1,0)</f>
        <v>#VALUE!</v>
      </c>
      <c r="ME17" s="2" t="e">
        <f t="shared" ref="ME17:ME48" si="223">IF(AND(CY17&lt;=($C$4-$LK$15),CY17&gt;($C$4-$LL$15)),1,0)</f>
        <v>#VALUE!</v>
      </c>
      <c r="MF17" s="2" t="e">
        <f t="shared" ref="MF17:MF48" si="224">IF(AND(CZ17&lt;=($C$4-$LK$15),CZ17&gt;($C$4-$LL$15)),1,0)</f>
        <v>#VALUE!</v>
      </c>
      <c r="MG17" s="2" t="e">
        <f t="shared" ref="MG17:MG48" si="225">IF(AND(DA17&lt;=($C$4-$LK$15),DA17&gt;($C$4-$LL$15)),1,0)</f>
        <v>#VALUE!</v>
      </c>
      <c r="MH17" s="2">
        <f t="shared" ref="MH17:MH48" si="226">IF(AND(CD17&lt;=($C$4-$MI$15),CD17&gt;($C$4-$MJ$15)),1,0)</f>
        <v>1</v>
      </c>
      <c r="MI17" s="2" t="e">
        <f t="shared" ref="MI17:MI48" si="227">IF(AND(CE17&lt;=($C$4-$MI$15),CE17&gt;($C$4-$MJ$15)),1,0)</f>
        <v>#VALUE!</v>
      </c>
      <c r="MJ17" s="2" t="e">
        <f t="shared" ref="MJ17:MJ48" si="228">IF(AND(CF17&lt;=($C$4-$MI$15),CF17&gt;($C$4-$MJ$15)),1,0)</f>
        <v>#VALUE!</v>
      </c>
      <c r="MK17" s="2" t="e">
        <f t="shared" ref="MK17:MK48" si="229">IF(AND(CG17&lt;=($C$4-$MI$15),CG17&gt;($C$4-$MJ$15)),1,0)</f>
        <v>#VALUE!</v>
      </c>
      <c r="ML17" s="2" t="e">
        <f t="shared" ref="ML17:ML48" si="230">IF(AND(CH17&lt;=($C$4-$MI$15),CH17&gt;($C$4-$MJ$15)),1,0)</f>
        <v>#VALUE!</v>
      </c>
      <c r="MM17" s="2" t="e">
        <f t="shared" ref="MM17:MM48" si="231">IF(AND(CI17&lt;=($C$4-$MI$15),CI17&gt;($C$4-$MJ$15)),1,0)</f>
        <v>#VALUE!</v>
      </c>
      <c r="MN17" s="2" t="e">
        <f t="shared" ref="MN17:MN48" si="232">IF(AND(CJ17&lt;=($C$4-$MI$15),CJ17&gt;($C$4-$MJ$15)),1,0)</f>
        <v>#VALUE!</v>
      </c>
      <c r="MO17" s="2" t="e">
        <f t="shared" ref="MO17:MO48" si="233">IF(AND(CK17&lt;=($C$4-$MI$15),CK17&gt;($C$4-$MJ$15)),1,0)</f>
        <v>#VALUE!</v>
      </c>
      <c r="MP17" s="2" t="e">
        <f t="shared" ref="MP17:MP48" si="234">IF(AND(CL17&lt;=($C$4-$MI$15),CL17&gt;($C$4-$MJ$15)),1,0)</f>
        <v>#VALUE!</v>
      </c>
      <c r="MQ17" s="2" t="e">
        <f t="shared" ref="MQ17:MQ48" si="235">IF(AND(CM17&lt;=($C$4-$MI$15),CM17&gt;($C$4-$MJ$15)),1,0)</f>
        <v>#VALUE!</v>
      </c>
      <c r="MR17" s="2" t="e">
        <f t="shared" ref="MR17:MR48" si="236">IF(AND(CN17&lt;=($C$4-$MI$15),CN17&gt;($C$4-$MJ$15)),1,0)</f>
        <v>#VALUE!</v>
      </c>
      <c r="MS17" s="2" t="e">
        <f t="shared" ref="MS17:MS48" si="237">IF(AND(CO17&lt;=($C$4-$MI$15),CO17&gt;($C$4-$MJ$15)),1,0)</f>
        <v>#VALUE!</v>
      </c>
      <c r="MT17" s="2" t="e">
        <f t="shared" ref="MT17:MT48" si="238">IF(AND(CP17&lt;=($C$4-$MI$15),CP17&gt;($C$4-$MJ$15)),1,0)</f>
        <v>#VALUE!</v>
      </c>
      <c r="MU17" s="2" t="e">
        <f t="shared" ref="MU17:MU48" si="239">IF(AND(CQ17&lt;=($C$4-$MI$15),CQ17&gt;($C$4-$MJ$15)),1,0)</f>
        <v>#VALUE!</v>
      </c>
      <c r="MV17" s="2" t="e">
        <f t="shared" ref="MV17:MV48" si="240">IF(AND(CR17&lt;=($C$4-$MI$15),CR17&gt;($C$4-$MJ$15)),1,0)</f>
        <v>#VALUE!</v>
      </c>
      <c r="MW17" s="2" t="e">
        <f t="shared" ref="MW17:MW48" si="241">IF(AND(CS17&lt;=($C$4-$MI$15),CS17&gt;($C$4-$MJ$15)),1,0)</f>
        <v>#VALUE!</v>
      </c>
      <c r="MX17" s="2" t="e">
        <f t="shared" ref="MX17:MX48" si="242">IF(AND(CT17&lt;=($C$4-$MI$15),CT17&gt;($C$4-$MJ$15)),1,0)</f>
        <v>#VALUE!</v>
      </c>
      <c r="MY17" s="2" t="e">
        <f t="shared" ref="MY17:MY48" si="243">IF(AND(CU17&lt;=($C$4-$MI$15),CU17&gt;($C$4-$MJ$15)),1,0)</f>
        <v>#VALUE!</v>
      </c>
      <c r="MZ17" s="2" t="e">
        <f t="shared" ref="MZ17:MZ48" si="244">IF(AND(CV17&lt;=($C$4-$MI$15),CV17&gt;($C$4-$MJ$15)),1,0)</f>
        <v>#VALUE!</v>
      </c>
      <c r="NA17" s="2" t="e">
        <f t="shared" ref="NA17:NA48" si="245">IF(AND(CW17&lt;=($C$4-$MI$15),CW17&gt;($C$4-$MJ$15)),1,0)</f>
        <v>#VALUE!</v>
      </c>
      <c r="NB17" s="2" t="e">
        <f t="shared" ref="NB17:NB48" si="246">IF(AND(CX17&lt;=($C$4-$MI$15),CX17&gt;($C$4-$MJ$15)),1,0)</f>
        <v>#VALUE!</v>
      </c>
      <c r="NC17" s="2" t="e">
        <f t="shared" ref="NC17:NC48" si="247">IF(AND(CY17&lt;=($C$4-$MI$15),CY17&gt;($C$4-$MJ$15)),1,0)</f>
        <v>#VALUE!</v>
      </c>
      <c r="ND17" s="2" t="e">
        <f t="shared" ref="ND17:ND48" si="248">IF(AND(CZ17&lt;=($C$4-$MI$15),CZ17&gt;($C$4-$MJ$15)),1,0)</f>
        <v>#VALUE!</v>
      </c>
      <c r="NE17" s="2" t="e">
        <f t="shared" ref="NE17:NE48" si="249">IF(AND(DA17&lt;=($C$4-$MI$15),DA17&gt;($C$4-$MJ$15)),1,0)</f>
        <v>#VALUE!</v>
      </c>
      <c r="NF17" s="2">
        <f>IF(DZ17=0,0,(BF17+0)*$J17)</f>
        <v>0</v>
      </c>
      <c r="NG17" s="2">
        <f t="shared" ref="NG17:NG80" si="250">IF(EA17=0,0,(BG17+0)*$J17)</f>
        <v>0</v>
      </c>
      <c r="NH17" s="2">
        <f t="shared" ref="NH17:NH80" si="251">IF(EB17=0,0,(BH17+0)*$J17)</f>
        <v>0</v>
      </c>
      <c r="NI17" s="2">
        <f t="shared" ref="NI17:NI80" si="252">IF(EC17=0,0,(BI17+0)*$J17)</f>
        <v>0</v>
      </c>
      <c r="NJ17" s="2">
        <f t="shared" ref="NJ17:NJ80" si="253">IF(ED17=0,0,(BJ17+0)*$J17)</f>
        <v>0</v>
      </c>
      <c r="NK17" s="2">
        <f t="shared" ref="NK17:NK80" si="254">IF(EE17=0,0,(BK17+0)*$J17)</f>
        <v>0</v>
      </c>
      <c r="NL17" s="2">
        <f t="shared" ref="NL17:NL80" si="255">IF(EF17=0,0,(BL17+0)*$J17)</f>
        <v>0</v>
      </c>
      <c r="NM17" s="2">
        <f t="shared" ref="NM17:NM80" si="256">IF(EG17=0,0,(BM17+0)*$J17)</f>
        <v>0</v>
      </c>
      <c r="NN17" s="2">
        <f t="shared" ref="NN17:NN80" si="257">IF(EH17=0,0,(BN17+0)*$J17)</f>
        <v>0</v>
      </c>
      <c r="NO17" s="2">
        <f t="shared" ref="NO17:NO80" si="258">IF(EI17=0,0,(BO17+0)*$J17)</f>
        <v>0</v>
      </c>
      <c r="NP17" s="2">
        <f t="shared" ref="NP17:NP80" si="259">IF(EJ17=0,0,(BP17+0)*$J17)</f>
        <v>0</v>
      </c>
      <c r="NQ17" s="2">
        <f t="shared" ref="NQ17:NQ80" si="260">IF(EK17=0,0,(BQ17+0)*$J17)</f>
        <v>0</v>
      </c>
      <c r="NR17" s="2">
        <f t="shared" ref="NR17:NR80" si="261">IF(EL17=0,0,(BR17+0)*$J17)</f>
        <v>0</v>
      </c>
      <c r="NS17" s="2">
        <f t="shared" ref="NS17:NS80" si="262">IF(EM17=0,0,(BS17+0)*$J17)</f>
        <v>0</v>
      </c>
      <c r="NT17" s="2">
        <f t="shared" ref="NT17:NT80" si="263">IF(EN17=0,0,(BT17+0)*$J17)</f>
        <v>0</v>
      </c>
      <c r="NU17" s="2">
        <f t="shared" ref="NU17:NU80" si="264">IF(EO17=0,0,(BU17+0)*$J17)</f>
        <v>0</v>
      </c>
      <c r="NV17" s="2">
        <f t="shared" ref="NV17:NV80" si="265">IF(EP17=0,0,(BV17+0)*$J17)</f>
        <v>0</v>
      </c>
      <c r="NW17" s="2">
        <f t="shared" ref="NW17:NW80" si="266">IF(EQ17=0,0,(BW17+0)*$J17)</f>
        <v>0</v>
      </c>
      <c r="NX17" s="2">
        <f t="shared" ref="NX17:NX80" si="267">IF(ER17=0,0,(BX17+0)*$J17)</f>
        <v>0</v>
      </c>
      <c r="NY17" s="2">
        <f t="shared" ref="NY17:NY80" si="268">IF(ES17=0,0,(BY17+0)*$J17)</f>
        <v>0</v>
      </c>
      <c r="NZ17" s="2">
        <f t="shared" ref="NZ17:NZ80" si="269">IF(ET17=0,0,(BZ17+0)*$J17)</f>
        <v>0</v>
      </c>
      <c r="OA17" s="2">
        <f t="shared" ref="OA17:OA80" si="270">IF(EU17=0,0,(CA17+0)*$J17)</f>
        <v>0</v>
      </c>
      <c r="OB17" s="2">
        <f t="shared" ref="OB17:OB80" si="271">IF(EV17=0,0,(CB17+0)*$J17)</f>
        <v>0</v>
      </c>
      <c r="OC17" s="2">
        <f t="shared" ref="OC17:OC80" si="272">IF(EW17=0,0,(CC17+0)*$J17)</f>
        <v>0</v>
      </c>
      <c r="OD17" s="2">
        <f>IF(AND(NF17&gt;'Graph Creator'!$K$4,'Detalle de Cuentas'!NF17&lt;='Graph Creator'!$L$4),1,0)</f>
        <v>0</v>
      </c>
      <c r="OE17" s="2">
        <f>IF(AND(NG17&gt;'Graph Creator'!$K$4,'Detalle de Cuentas'!NG17&lt;='Graph Creator'!$L$4),1,0)</f>
        <v>0</v>
      </c>
      <c r="OF17" s="2">
        <f>IF(AND(NH17&gt;'Graph Creator'!$K$4,'Detalle de Cuentas'!NH17&lt;='Graph Creator'!$L$4),1,0)</f>
        <v>0</v>
      </c>
      <c r="OG17" s="2">
        <f>IF(AND(NI17&gt;'Graph Creator'!$K$4,'Detalle de Cuentas'!NI17&lt;='Graph Creator'!$L$4),1,0)</f>
        <v>0</v>
      </c>
      <c r="OH17" s="2">
        <f>IF(AND(NJ17&gt;'Graph Creator'!$K$4,'Detalle de Cuentas'!NJ17&lt;='Graph Creator'!$L$4),1,0)</f>
        <v>0</v>
      </c>
      <c r="OI17" s="2">
        <f>IF(AND(NK17&gt;'Graph Creator'!$K$4,'Detalle de Cuentas'!NK17&lt;='Graph Creator'!$L$4),1,0)</f>
        <v>0</v>
      </c>
      <c r="OJ17" s="2">
        <f>IF(AND(NL17&gt;'Graph Creator'!$K$4,'Detalle de Cuentas'!NL17&lt;='Graph Creator'!$L$4),1,0)</f>
        <v>0</v>
      </c>
      <c r="OK17" s="2">
        <f>IF(AND(NM17&gt;'Graph Creator'!$K$4,'Detalle de Cuentas'!NM17&lt;='Graph Creator'!$L$4),1,0)</f>
        <v>0</v>
      </c>
      <c r="OL17" s="2">
        <f>IF(AND(NN17&gt;'Graph Creator'!$K$4,'Detalle de Cuentas'!NN17&lt;='Graph Creator'!$L$4),1,0)</f>
        <v>0</v>
      </c>
      <c r="OM17" s="2">
        <f>IF(AND(NO17&gt;'Graph Creator'!$K$4,'Detalle de Cuentas'!NO17&lt;='Graph Creator'!$L$4),1,0)</f>
        <v>0</v>
      </c>
      <c r="ON17" s="2">
        <f>IF(AND(NP17&gt;'Graph Creator'!$K$4,'Detalle de Cuentas'!NP17&lt;='Graph Creator'!$L$4),1,0)</f>
        <v>0</v>
      </c>
      <c r="OO17" s="2">
        <f>IF(AND(NQ17&gt;'Graph Creator'!$K$4,'Detalle de Cuentas'!NQ17&lt;='Graph Creator'!$L$4),1,0)</f>
        <v>0</v>
      </c>
      <c r="OP17" s="2">
        <f>IF(AND(NR17&gt;'Graph Creator'!$K$4,'Detalle de Cuentas'!NR17&lt;='Graph Creator'!$L$4),1,0)</f>
        <v>0</v>
      </c>
      <c r="OQ17" s="2">
        <f>IF(AND(NS17&gt;'Graph Creator'!$K$4,'Detalle de Cuentas'!NS17&lt;='Graph Creator'!$L$4),1,0)</f>
        <v>0</v>
      </c>
      <c r="OR17" s="2">
        <f>IF(AND(NT17&gt;'Graph Creator'!$K$4,'Detalle de Cuentas'!NT17&lt;='Graph Creator'!$L$4),1,0)</f>
        <v>0</v>
      </c>
      <c r="OS17" s="2">
        <f>IF(AND(NU17&gt;'Graph Creator'!$K$4,'Detalle de Cuentas'!NU17&lt;='Graph Creator'!$L$4),1,0)</f>
        <v>0</v>
      </c>
      <c r="OT17" s="2">
        <f>IF(AND(NV17&gt;'Graph Creator'!$K$4,'Detalle de Cuentas'!NV17&lt;='Graph Creator'!$L$4),1,0)</f>
        <v>0</v>
      </c>
      <c r="OU17" s="2">
        <f>IF(AND(NW17&gt;'Graph Creator'!$K$4,'Detalle de Cuentas'!NW17&lt;='Graph Creator'!$L$4),1,0)</f>
        <v>0</v>
      </c>
      <c r="OV17" s="2">
        <f>IF(AND(NX17&gt;'Graph Creator'!$K$4,'Detalle de Cuentas'!NX17&lt;='Graph Creator'!$L$4),1,0)</f>
        <v>0</v>
      </c>
      <c r="OW17" s="2">
        <f>IF(AND(NY17&gt;'Graph Creator'!$K$4,'Detalle de Cuentas'!NY17&lt;='Graph Creator'!$L$4),1,0)</f>
        <v>0</v>
      </c>
      <c r="OX17" s="2">
        <f>IF(AND(NZ17&gt;'Graph Creator'!$K$4,'Detalle de Cuentas'!NZ17&lt;='Graph Creator'!$L$4),1,0)</f>
        <v>0</v>
      </c>
      <c r="OY17" s="2">
        <f>IF(AND(OA17&gt;'Graph Creator'!$K$4,'Detalle de Cuentas'!OA17&lt;='Graph Creator'!$L$4),1,0)</f>
        <v>0</v>
      </c>
      <c r="OZ17" s="2">
        <f>IF(AND(OB17&gt;'Graph Creator'!$K$4,'Detalle de Cuentas'!OB17&lt;='Graph Creator'!$L$4),1,0)</f>
        <v>0</v>
      </c>
      <c r="PA17" s="2">
        <f>IF(AND(OC17&gt;'Graph Creator'!$K$4,'Detalle de Cuentas'!OC17&lt;='Graph Creator'!$L$4),1,0)</f>
        <v>0</v>
      </c>
      <c r="PB17" s="2">
        <f>IF(AND(NF17&gt;'Graph Creator'!$L$4,'Detalle de Cuentas'!NF17&lt;='Graph Creator'!$M$4),1,0)</f>
        <v>0</v>
      </c>
      <c r="PC17" s="2">
        <f>IF(AND(NG17&gt;'Graph Creator'!$L$4,'Detalle de Cuentas'!NG17&lt;='Graph Creator'!$M$4),1,0)</f>
        <v>0</v>
      </c>
      <c r="PD17" s="2">
        <f>IF(AND(NH17&gt;'Graph Creator'!$L$4,'Detalle de Cuentas'!NH17&lt;='Graph Creator'!$M$4),1,0)</f>
        <v>0</v>
      </c>
      <c r="PE17" s="2">
        <f>IF(AND(NI17&gt;'Graph Creator'!$L$4,'Detalle de Cuentas'!NI17&lt;='Graph Creator'!$M$4),1,0)</f>
        <v>0</v>
      </c>
      <c r="PF17" s="2">
        <f>IF(AND(NJ17&gt;'Graph Creator'!$L$4,'Detalle de Cuentas'!NJ17&lt;='Graph Creator'!$M$4),1,0)</f>
        <v>0</v>
      </c>
      <c r="PG17" s="2">
        <f>IF(AND(NK17&gt;'Graph Creator'!$L$4,'Detalle de Cuentas'!NK17&lt;='Graph Creator'!$M$4),1,0)</f>
        <v>0</v>
      </c>
      <c r="PH17" s="2">
        <f>IF(AND(NL17&gt;'Graph Creator'!$L$4,'Detalle de Cuentas'!NL17&lt;='Graph Creator'!$M$4),1,0)</f>
        <v>0</v>
      </c>
      <c r="PI17" s="2">
        <f>IF(AND(NM17&gt;'Graph Creator'!$L$4,'Detalle de Cuentas'!NM17&lt;='Graph Creator'!$M$4),1,0)</f>
        <v>0</v>
      </c>
      <c r="PJ17" s="2">
        <f>IF(AND(NN17&gt;'Graph Creator'!$L$4,'Detalle de Cuentas'!NN17&lt;='Graph Creator'!$M$4),1,0)</f>
        <v>0</v>
      </c>
      <c r="PK17" s="2">
        <f>IF(AND(NO17&gt;'Graph Creator'!$L$4,'Detalle de Cuentas'!NO17&lt;='Graph Creator'!$M$4),1,0)</f>
        <v>0</v>
      </c>
      <c r="PL17" s="2">
        <f>IF(AND(NP17&gt;'Graph Creator'!$L$4,'Detalle de Cuentas'!NP17&lt;='Graph Creator'!$M$4),1,0)</f>
        <v>0</v>
      </c>
      <c r="PM17" s="2">
        <f>IF(AND(NQ17&gt;'Graph Creator'!$L$4,'Detalle de Cuentas'!NQ17&lt;='Graph Creator'!$M$4),1,0)</f>
        <v>0</v>
      </c>
      <c r="PN17" s="2">
        <f>IF(AND(NR17&gt;'Graph Creator'!$L$4,'Detalle de Cuentas'!NR17&lt;='Graph Creator'!$M$4),1,0)</f>
        <v>0</v>
      </c>
      <c r="PO17" s="2">
        <f>IF(AND(NS17&gt;'Graph Creator'!$L$4,'Detalle de Cuentas'!NS17&lt;='Graph Creator'!$M$4),1,0)</f>
        <v>0</v>
      </c>
      <c r="PP17" s="2">
        <f>IF(AND(NT17&gt;'Graph Creator'!$L$4,'Detalle de Cuentas'!NT17&lt;='Graph Creator'!$M$4),1,0)</f>
        <v>0</v>
      </c>
      <c r="PQ17" s="2">
        <f>IF(AND(NU17&gt;'Graph Creator'!$L$4,'Detalle de Cuentas'!NU17&lt;='Graph Creator'!$M$4),1,0)</f>
        <v>0</v>
      </c>
      <c r="PR17" s="2">
        <f>IF(AND(NV17&gt;'Graph Creator'!$L$4,'Detalle de Cuentas'!NV17&lt;='Graph Creator'!$M$4),1,0)</f>
        <v>0</v>
      </c>
      <c r="PS17" s="2">
        <f>IF(AND(NW17&gt;'Graph Creator'!$L$4,'Detalle de Cuentas'!NW17&lt;='Graph Creator'!$M$4),1,0)</f>
        <v>0</v>
      </c>
      <c r="PT17" s="2">
        <f>IF(AND(NX17&gt;'Graph Creator'!$L$4,'Detalle de Cuentas'!NX17&lt;='Graph Creator'!$M$4),1,0)</f>
        <v>0</v>
      </c>
      <c r="PU17" s="2">
        <f>IF(AND(NY17&gt;'Graph Creator'!$L$4,'Detalle de Cuentas'!NY17&lt;='Graph Creator'!$M$4),1,0)</f>
        <v>0</v>
      </c>
      <c r="PV17" s="2">
        <f>IF(AND(NZ17&gt;'Graph Creator'!$L$4,'Detalle de Cuentas'!NZ17&lt;='Graph Creator'!$M$4),1,0)</f>
        <v>0</v>
      </c>
      <c r="PW17" s="2">
        <f>IF(AND(OA17&gt;'Graph Creator'!$L$4,'Detalle de Cuentas'!OA17&lt;='Graph Creator'!$M$4),1,0)</f>
        <v>0</v>
      </c>
      <c r="PX17" s="2">
        <f>IF(AND(OB17&gt;'Graph Creator'!$L$4,'Detalle de Cuentas'!OB17&lt;='Graph Creator'!$M$4),1,0)</f>
        <v>0</v>
      </c>
      <c r="PY17" s="2">
        <f>IF(AND(OC17&gt;'Graph Creator'!$L$4,'Detalle de Cuentas'!OC17&lt;='Graph Creator'!$M$4),1,0)</f>
        <v>0</v>
      </c>
      <c r="PZ17" s="2">
        <f>IF(AND(NF17&gt;'Graph Creator'!$M$4,'Detalle de Cuentas'!NF17&lt;='Graph Creator'!$N$4),1,0)</f>
        <v>0</v>
      </c>
      <c r="QA17" s="2">
        <f>IF(AND(NG17&gt;'Graph Creator'!$M$4,'Detalle de Cuentas'!NG17&lt;='Graph Creator'!$N$4),1,0)</f>
        <v>0</v>
      </c>
      <c r="QB17" s="2">
        <f>IF(AND(NH17&gt;'Graph Creator'!$M$4,'Detalle de Cuentas'!NH17&lt;='Graph Creator'!$N$4),1,0)</f>
        <v>0</v>
      </c>
      <c r="QC17" s="2">
        <f>IF(AND(NI17&gt;'Graph Creator'!$M$4,'Detalle de Cuentas'!NI17&lt;='Graph Creator'!$N$4),1,0)</f>
        <v>0</v>
      </c>
      <c r="QD17" s="2">
        <f>IF(AND(NJ17&gt;'Graph Creator'!$M$4,'Detalle de Cuentas'!NJ17&lt;='Graph Creator'!$N$4),1,0)</f>
        <v>0</v>
      </c>
      <c r="QE17" s="2">
        <f>IF(AND(NK17&gt;'Graph Creator'!$M$4,'Detalle de Cuentas'!NK17&lt;='Graph Creator'!$N$4),1,0)</f>
        <v>0</v>
      </c>
      <c r="QF17" s="2">
        <f>IF(AND(NL17&gt;'Graph Creator'!$M$4,'Detalle de Cuentas'!NL17&lt;='Graph Creator'!$N$4),1,0)</f>
        <v>0</v>
      </c>
      <c r="QG17" s="2">
        <f>IF(AND(NM17&gt;'Graph Creator'!$M$4,'Detalle de Cuentas'!NM17&lt;='Graph Creator'!$N$4),1,0)</f>
        <v>0</v>
      </c>
      <c r="QH17" s="2">
        <f>IF(AND(NN17&gt;'Graph Creator'!$M$4,'Detalle de Cuentas'!NN17&lt;='Graph Creator'!$N$4),1,0)</f>
        <v>0</v>
      </c>
      <c r="QI17" s="2">
        <f>IF(AND(NO17&gt;'Graph Creator'!$M$4,'Detalle de Cuentas'!NO17&lt;='Graph Creator'!$N$4),1,0)</f>
        <v>0</v>
      </c>
      <c r="QJ17" s="2">
        <f>IF(AND(NP17&gt;'Graph Creator'!$M$4,'Detalle de Cuentas'!NP17&lt;='Graph Creator'!$N$4),1,0)</f>
        <v>0</v>
      </c>
      <c r="QK17" s="2">
        <f>IF(AND(NQ17&gt;'Graph Creator'!$M$4,'Detalle de Cuentas'!NQ17&lt;='Graph Creator'!$N$4),1,0)</f>
        <v>0</v>
      </c>
      <c r="QL17" s="2">
        <f>IF(AND(NR17&gt;'Graph Creator'!$M$4,'Detalle de Cuentas'!NR17&lt;='Graph Creator'!$N$4),1,0)</f>
        <v>0</v>
      </c>
      <c r="QM17" s="2">
        <f>IF(AND(NS17&gt;'Graph Creator'!$M$4,'Detalle de Cuentas'!NS17&lt;='Graph Creator'!$N$4),1,0)</f>
        <v>0</v>
      </c>
      <c r="QN17" s="2">
        <f>IF(AND(NT17&gt;'Graph Creator'!$M$4,'Detalle de Cuentas'!NT17&lt;='Graph Creator'!$N$4),1,0)</f>
        <v>0</v>
      </c>
      <c r="QO17" s="2">
        <f>IF(AND(NU17&gt;'Graph Creator'!$M$4,'Detalle de Cuentas'!NU17&lt;='Graph Creator'!$N$4),1,0)</f>
        <v>0</v>
      </c>
      <c r="QP17" s="2">
        <f>IF(AND(NV17&gt;'Graph Creator'!$M$4,'Detalle de Cuentas'!NV17&lt;='Graph Creator'!$N$4),1,0)</f>
        <v>0</v>
      </c>
      <c r="QQ17" s="2">
        <f>IF(AND(NW17&gt;'Graph Creator'!$M$4,'Detalle de Cuentas'!NW17&lt;='Graph Creator'!$N$4),1,0)</f>
        <v>0</v>
      </c>
      <c r="QR17" s="2">
        <f>IF(AND(NX17&gt;'Graph Creator'!$M$4,'Detalle de Cuentas'!NX17&lt;='Graph Creator'!$N$4),1,0)</f>
        <v>0</v>
      </c>
      <c r="QS17" s="2">
        <f>IF(AND(NY17&gt;'Graph Creator'!$M$4,'Detalle de Cuentas'!NY17&lt;='Graph Creator'!$N$4),1,0)</f>
        <v>0</v>
      </c>
      <c r="QT17" s="2">
        <f>IF(AND(NZ17&gt;'Graph Creator'!$M$4,'Detalle de Cuentas'!NZ17&lt;='Graph Creator'!$N$4),1,0)</f>
        <v>0</v>
      </c>
      <c r="QU17" s="2">
        <f>IF(AND(OA17&gt;'Graph Creator'!$M$4,'Detalle de Cuentas'!OA17&lt;='Graph Creator'!$N$4),1,0)</f>
        <v>0</v>
      </c>
      <c r="QV17" s="2">
        <f>IF(AND(OB17&gt;'Graph Creator'!$M$4,'Detalle de Cuentas'!OB17&lt;='Graph Creator'!$N$4),1,0)</f>
        <v>0</v>
      </c>
      <c r="QW17" s="2">
        <f>IF(AND(OC17&gt;'Graph Creator'!$M$4,'Detalle de Cuentas'!OC17&lt;='Graph Creator'!$N$4),1,0)</f>
        <v>0</v>
      </c>
      <c r="QX17" s="2">
        <f>IF(AND(NF17&gt;'Graph Creator'!$N$4,'Detalle de Cuentas'!NF17&lt;='Graph Creator'!$O$4),1,0)</f>
        <v>0</v>
      </c>
      <c r="QY17" s="2">
        <f>IF(AND(NG17&gt;'Graph Creator'!$N$4,'Detalle de Cuentas'!NG17&lt;='Graph Creator'!$O$4),1,0)</f>
        <v>0</v>
      </c>
      <c r="QZ17" s="2">
        <f>IF(AND(NH17&gt;'Graph Creator'!$N$4,'Detalle de Cuentas'!NH17&lt;='Graph Creator'!$O$4),1,0)</f>
        <v>0</v>
      </c>
      <c r="RA17" s="2">
        <f>IF(AND(NI17&gt;'Graph Creator'!$N$4,'Detalle de Cuentas'!NI17&lt;='Graph Creator'!$O$4),1,0)</f>
        <v>0</v>
      </c>
      <c r="RB17" s="2">
        <f>IF(AND(NJ17&gt;'Graph Creator'!$N$4,'Detalle de Cuentas'!NJ17&lt;='Graph Creator'!$O$4),1,0)</f>
        <v>0</v>
      </c>
      <c r="RC17" s="2">
        <f>IF(AND(NK17&gt;'Graph Creator'!$N$4,'Detalle de Cuentas'!NK17&lt;='Graph Creator'!$O$4),1,0)</f>
        <v>0</v>
      </c>
      <c r="RD17" s="2">
        <f>IF(AND(NL17&gt;'Graph Creator'!$N$4,'Detalle de Cuentas'!NL17&lt;='Graph Creator'!$O$4),1,0)</f>
        <v>0</v>
      </c>
      <c r="RE17" s="2">
        <f>IF(AND(NM17&gt;'Graph Creator'!$N$4,'Detalle de Cuentas'!NM17&lt;='Graph Creator'!$O$4),1,0)</f>
        <v>0</v>
      </c>
      <c r="RF17" s="2">
        <f>IF(AND(NN17&gt;'Graph Creator'!$N$4,'Detalle de Cuentas'!NN17&lt;='Graph Creator'!$O$4),1,0)</f>
        <v>0</v>
      </c>
      <c r="RG17" s="2">
        <f>IF(AND(NO17&gt;'Graph Creator'!$N$4,'Detalle de Cuentas'!NO17&lt;='Graph Creator'!$O$4),1,0)</f>
        <v>0</v>
      </c>
      <c r="RH17" s="2">
        <f>IF(AND(NP17&gt;'Graph Creator'!$N$4,'Detalle de Cuentas'!NP17&lt;='Graph Creator'!$O$4),1,0)</f>
        <v>0</v>
      </c>
      <c r="RI17" s="2">
        <f>IF(AND(NQ17&gt;'Graph Creator'!$N$4,'Detalle de Cuentas'!NQ17&lt;='Graph Creator'!$O$4),1,0)</f>
        <v>0</v>
      </c>
      <c r="RJ17" s="2">
        <f>IF(AND(NR17&gt;'Graph Creator'!$N$4,'Detalle de Cuentas'!NR17&lt;='Graph Creator'!$O$4),1,0)</f>
        <v>0</v>
      </c>
      <c r="RK17" s="2">
        <f>IF(AND(NS17&gt;'Graph Creator'!$N$4,'Detalle de Cuentas'!NS17&lt;='Graph Creator'!$O$4),1,0)</f>
        <v>0</v>
      </c>
      <c r="RL17" s="2">
        <f>IF(AND(NT17&gt;'Graph Creator'!$N$4,'Detalle de Cuentas'!NT17&lt;='Graph Creator'!$O$4),1,0)</f>
        <v>0</v>
      </c>
      <c r="RM17" s="2">
        <f>IF(AND(NU17&gt;'Graph Creator'!$N$4,'Detalle de Cuentas'!NU17&lt;='Graph Creator'!$O$4),1,0)</f>
        <v>0</v>
      </c>
      <c r="RN17" s="2">
        <f>IF(AND(NV17&gt;'Graph Creator'!$N$4,'Detalle de Cuentas'!NV17&lt;='Graph Creator'!$O$4),1,0)</f>
        <v>0</v>
      </c>
      <c r="RO17" s="2">
        <f>IF(AND(NW17&gt;'Graph Creator'!$N$4,'Detalle de Cuentas'!NW17&lt;='Graph Creator'!$O$4),1,0)</f>
        <v>0</v>
      </c>
      <c r="RP17" s="2">
        <f>IF(AND(NX17&gt;'Graph Creator'!$N$4,'Detalle de Cuentas'!NX17&lt;='Graph Creator'!$O$4),1,0)</f>
        <v>0</v>
      </c>
      <c r="RQ17" s="2">
        <f>IF(AND(NY17&gt;'Graph Creator'!$N$4,'Detalle de Cuentas'!NY17&lt;='Graph Creator'!$O$4),1,0)</f>
        <v>0</v>
      </c>
      <c r="RR17" s="2">
        <f>IF(AND(NZ17&gt;'Graph Creator'!$N$4,'Detalle de Cuentas'!NZ17&lt;='Graph Creator'!$O$4),1,0)</f>
        <v>0</v>
      </c>
      <c r="RS17" s="2">
        <f>IF(AND(OA17&gt;'Graph Creator'!$N$4,'Detalle de Cuentas'!OA17&lt;='Graph Creator'!$O$4),1,0)</f>
        <v>0</v>
      </c>
      <c r="RT17" s="2">
        <f>IF(AND(OB17&gt;'Graph Creator'!$N$4,'Detalle de Cuentas'!OB17&lt;='Graph Creator'!$O$4),1,0)</f>
        <v>0</v>
      </c>
      <c r="RU17" s="2">
        <f>IF(AND(OC17&gt;'Graph Creator'!$N$4,'Detalle de Cuentas'!OC17&lt;='Graph Creator'!$O$4),1,0)</f>
        <v>0</v>
      </c>
      <c r="RV17" s="2" t="e">
        <f>SUMPRODUCT($DB17:$DY17,$HR17:$IO17)</f>
        <v>#VALUE!</v>
      </c>
      <c r="RW17" s="2" t="e">
        <f>SUMPRODUCT($DZ17:$EW17,$HR17:$IO17)</f>
        <v>#VALUE!</v>
      </c>
      <c r="RX17" s="2" t="e">
        <f>SUMPRODUCT($DB17:$DY17,$IP17:$JM17)</f>
        <v>#VALUE!</v>
      </c>
      <c r="RY17" s="2" t="e">
        <f>SUMPRODUCT($DZ17:$EW17,$IP17:$JM17)</f>
        <v>#VALUE!</v>
      </c>
      <c r="RZ17" s="2" t="e">
        <f>SUMPRODUCT($DB17:$DY17,$JN17:$KK17)</f>
        <v>#VALUE!</v>
      </c>
      <c r="SA17" s="2" t="e">
        <f>SUMPRODUCT($DZ17:$EW17,$JN17:$KK17)</f>
        <v>#VALUE!</v>
      </c>
      <c r="SB17" s="2" t="e">
        <f>SUMPRODUCT($DB17:$DY17,$KL17:$LI17)</f>
        <v>#VALUE!</v>
      </c>
      <c r="SC17" s="2" t="e">
        <f>SUMPRODUCT($DZ17:$EW17,$KL17:$LI17)</f>
        <v>#VALUE!</v>
      </c>
      <c r="SD17" s="2" t="e">
        <f>SUMPRODUCT($DB17:$DY17,$LJ17:$MG17)</f>
        <v>#VALUE!</v>
      </c>
      <c r="SE17" s="2" t="e">
        <f>SUMPRODUCT($DZ17:$EW17,$LJ17:$MG17)</f>
        <v>#VALUE!</v>
      </c>
      <c r="SF17" s="2" t="e">
        <f>SUMPRODUCT($DB17:$DY17,$MH17:$NE17)</f>
        <v>#VALUE!</v>
      </c>
      <c r="SG17" s="2" t="e">
        <f>SUMPRODUCT($DZ17:$EW17,$MH17:$NE17)</f>
        <v>#VALUE!</v>
      </c>
      <c r="SH17" s="2" t="e">
        <f>SUMPRODUCT($OD17:$PA17,$HR17:$IO17)</f>
        <v>#VALUE!</v>
      </c>
      <c r="SI17" s="2" t="e">
        <f>SUMPRODUCT($PB17:$PY17,$HR17:$IO17)</f>
        <v>#VALUE!</v>
      </c>
      <c r="SJ17" s="2" t="e">
        <f>SUMPRODUCT($PZ17:$QW17,$HR17:$IO17)</f>
        <v>#VALUE!</v>
      </c>
      <c r="SK17" s="2" t="e">
        <f>SUMPRODUCT($QX17:$RU17,$HR17:$IO17)</f>
        <v>#VALUE!</v>
      </c>
      <c r="SL17" s="2" t="e">
        <f>SUMPRODUCT($OD17:$PA17,$IP17:$JM17)</f>
        <v>#VALUE!</v>
      </c>
      <c r="SM17" s="2" t="e">
        <f>SUMPRODUCT($PB17:$PY17,$IP17:$JM17)</f>
        <v>#VALUE!</v>
      </c>
      <c r="SN17" s="2" t="e">
        <f>SUMPRODUCT($PZ17:$QW17,$IP17:$JM17)</f>
        <v>#VALUE!</v>
      </c>
      <c r="SO17" s="2" t="e">
        <f>SUMPRODUCT($QX17:$RU17,$IP17:$JM17)</f>
        <v>#VALUE!</v>
      </c>
      <c r="SP17" s="2" t="e">
        <f>SUMPRODUCT($OD17:$PA17,$JN17:$KK17)</f>
        <v>#VALUE!</v>
      </c>
      <c r="SQ17" s="2" t="e">
        <f>SUMPRODUCT($PB17:$PY17,$JN17:$KK17)</f>
        <v>#VALUE!</v>
      </c>
      <c r="SR17" s="2" t="e">
        <f>SUMPRODUCT($PZ17:$QW17,$JN17:$KK17)</f>
        <v>#VALUE!</v>
      </c>
      <c r="SS17" s="2" t="e">
        <f>SUMPRODUCT($QX17:$RU17,$JN17:$KK17)</f>
        <v>#VALUE!</v>
      </c>
      <c r="ST17" s="2" t="e">
        <f>SUMPRODUCT($OD17:$PA17,$KL17:$LI17)</f>
        <v>#VALUE!</v>
      </c>
      <c r="SU17" s="2" t="e">
        <f>SUMPRODUCT($PB17:$PY17,$KL17:$LI17)</f>
        <v>#VALUE!</v>
      </c>
      <c r="SV17" s="2" t="e">
        <f>SUMPRODUCT($PZ17:$QW17,$KL17:$LI17)</f>
        <v>#VALUE!</v>
      </c>
      <c r="SW17" s="2" t="e">
        <f>SUMPRODUCT($QX17:$RU17,$KL17:$LI17)</f>
        <v>#VALUE!</v>
      </c>
      <c r="SX17" s="2" t="e">
        <f>SUMPRODUCT($OD17:$PA17,$LJ17:$MG17)</f>
        <v>#VALUE!</v>
      </c>
      <c r="SY17" s="2" t="e">
        <f>SUMPRODUCT($PB17:$PY17,$LJ17:$MG17)</f>
        <v>#VALUE!</v>
      </c>
      <c r="SZ17" s="2" t="e">
        <f>SUMPRODUCT($PZ17:$QW17,$LJ17:$MG17)</f>
        <v>#VALUE!</v>
      </c>
      <c r="TA17" s="2" t="e">
        <f>SUMPRODUCT($QX17:$RU17,$LJ17:$MG17)</f>
        <v>#VALUE!</v>
      </c>
      <c r="TB17" s="2" t="e">
        <f>SUMPRODUCT($OD17:$PA17,$MH17:$NE17)</f>
        <v>#VALUE!</v>
      </c>
      <c r="TC17" s="2" t="e">
        <f>SUMPRODUCT($PB17:$PY17,$MH17:$NE17)</f>
        <v>#VALUE!</v>
      </c>
      <c r="TD17" s="2" t="e">
        <f>SUMPRODUCT($PZ17:$QW17,$MH17:$NE17)</f>
        <v>#VALUE!</v>
      </c>
      <c r="TE17" s="2" t="e">
        <f>SUMPRODUCT($QX17:$RU17,$MH17:$NE17)</f>
        <v>#VALUE!</v>
      </c>
      <c r="TF17" s="2" t="str">
        <f>IF(DZ17=1,IF(SUM(DZ$17:DZ17)&lt;2,""&amp;B17,", "&amp;B17),"")</f>
        <v/>
      </c>
      <c r="TG17" s="2" t="str">
        <f>TF17</f>
        <v/>
      </c>
      <c r="TH17" s="2">
        <f>LEN(C17)</f>
        <v>0</v>
      </c>
      <c r="TI17" s="14" t="str">
        <f>IF(CD17*DB17=0,"",CD17*DB17)</f>
        <v/>
      </c>
      <c r="TJ17" s="14" t="e">
        <f t="shared" ref="TJ17:TJ80" si="273">IF(CE17*DC17=0,"",CE17*DC17)</f>
        <v>#VALUE!</v>
      </c>
      <c r="TK17" s="14" t="e">
        <f t="shared" ref="TK17:TK80" si="274">IF(CF17*DD17=0,"",CF17*DD17)</f>
        <v>#VALUE!</v>
      </c>
      <c r="TL17" s="14" t="e">
        <f t="shared" ref="TL17:TL80" si="275">IF(CG17*DE17=0,"",CG17*DE17)</f>
        <v>#VALUE!</v>
      </c>
      <c r="TM17" s="14" t="e">
        <f t="shared" ref="TM17:TM80" si="276">IF(CH17*DF17=0,"",CH17*DF17)</f>
        <v>#VALUE!</v>
      </c>
      <c r="TN17" s="14" t="e">
        <f t="shared" ref="TN17:TN80" si="277">IF(CI17*DG17=0,"",CI17*DG17)</f>
        <v>#VALUE!</v>
      </c>
      <c r="TO17" s="14" t="e">
        <f t="shared" ref="TO17:TO80" si="278">IF(CJ17*DH17=0,"",CJ17*DH17)</f>
        <v>#VALUE!</v>
      </c>
      <c r="TP17" s="14" t="e">
        <f t="shared" ref="TP17:TP80" si="279">IF(CK17*DI17=0,"",CK17*DI17)</f>
        <v>#VALUE!</v>
      </c>
      <c r="TQ17" s="14" t="e">
        <f t="shared" ref="TQ17:TQ80" si="280">IF(CL17*DJ17=0,"",CL17*DJ17)</f>
        <v>#VALUE!</v>
      </c>
      <c r="TR17" s="14" t="e">
        <f t="shared" ref="TR17:TR80" si="281">IF(CM17*DK17=0,"",CM17*DK17)</f>
        <v>#VALUE!</v>
      </c>
      <c r="TS17" s="14" t="e">
        <f t="shared" ref="TS17:TS80" si="282">IF(CN17*DL17=0,"",CN17*DL17)</f>
        <v>#VALUE!</v>
      </c>
      <c r="TT17" s="14" t="e">
        <f t="shared" ref="TT17:TT80" si="283">IF(CO17*DM17=0,"",CO17*DM17)</f>
        <v>#VALUE!</v>
      </c>
      <c r="TU17" s="14" t="e">
        <f t="shared" ref="TU17:TU80" si="284">IF(CP17*DN17=0,"",CP17*DN17)</f>
        <v>#VALUE!</v>
      </c>
      <c r="TV17" s="14" t="e">
        <f t="shared" ref="TV17:TV80" si="285">IF(CQ17*DO17=0,"",CQ17*DO17)</f>
        <v>#VALUE!</v>
      </c>
      <c r="TW17" s="14" t="e">
        <f t="shared" ref="TW17:TW80" si="286">IF(CR17*DP17=0,"",CR17*DP17)</f>
        <v>#VALUE!</v>
      </c>
      <c r="TX17" s="14" t="e">
        <f t="shared" ref="TX17:TX80" si="287">IF(CS17*DQ17=0,"",CS17*DQ17)</f>
        <v>#VALUE!</v>
      </c>
      <c r="TY17" s="14" t="e">
        <f t="shared" ref="TY17:TY80" si="288">IF(CT17*DR17=0,"",CT17*DR17)</f>
        <v>#VALUE!</v>
      </c>
      <c r="TZ17" s="14" t="e">
        <f t="shared" ref="TZ17:TZ80" si="289">IF(CU17*DS17=0,"",CU17*DS17)</f>
        <v>#VALUE!</v>
      </c>
      <c r="UA17" s="14" t="e">
        <f t="shared" ref="UA17:UA80" si="290">IF(CV17*DT17=0,"",CV17*DT17)</f>
        <v>#VALUE!</v>
      </c>
      <c r="UB17" s="14" t="e">
        <f t="shared" ref="UB17:UB80" si="291">IF(CW17*DU17=0,"",CW17*DU17)</f>
        <v>#VALUE!</v>
      </c>
      <c r="UC17" s="14" t="e">
        <f t="shared" ref="UC17:UC80" si="292">IF(CX17*DV17=0,"",CX17*DV17)</f>
        <v>#VALUE!</v>
      </c>
      <c r="UD17" s="14" t="e">
        <f t="shared" ref="UD17:UD80" si="293">IF(CY17*DW17=0,"",CY17*DW17)</f>
        <v>#VALUE!</v>
      </c>
      <c r="UE17" s="14" t="e">
        <f t="shared" ref="UE17:UE80" si="294">IF(CZ17*DX17=0,"",CZ17*DX17)</f>
        <v>#VALUE!</v>
      </c>
      <c r="UF17" s="14" t="e">
        <f t="shared" ref="UF17:UF80" si="295">IF(DA17*DY17=0,"",DA17*DY17)</f>
        <v>#VALUE!</v>
      </c>
      <c r="UH17" s="2">
        <f>IF($C$4-$R17&gt;'Graph Creator'!$E$2*'Graph Creator'!$D$13*12,0,1)</f>
        <v>1</v>
      </c>
      <c r="UJ17" s="2" t="e">
        <f t="shared" ref="UJ17:UO17" si="296">RV17*$UH17</f>
        <v>#VALUE!</v>
      </c>
      <c r="UK17" s="2" t="e">
        <f t="shared" si="296"/>
        <v>#VALUE!</v>
      </c>
      <c r="UL17" s="2" t="e">
        <f t="shared" si="296"/>
        <v>#VALUE!</v>
      </c>
      <c r="UM17" s="2" t="e">
        <f t="shared" si="296"/>
        <v>#VALUE!</v>
      </c>
      <c r="UN17" s="2" t="e">
        <f t="shared" si="296"/>
        <v>#VALUE!</v>
      </c>
      <c r="UO17" s="2" t="e">
        <f t="shared" si="296"/>
        <v>#VALUE!</v>
      </c>
      <c r="UP17" s="2" t="e">
        <f t="shared" ref="UP17:UP80" si="297">SB17*$UH17</f>
        <v>#VALUE!</v>
      </c>
      <c r="UQ17" s="2" t="e">
        <f t="shared" ref="UQ17:UQ80" si="298">SC17*$UH17</f>
        <v>#VALUE!</v>
      </c>
      <c r="UR17" s="2" t="e">
        <f t="shared" ref="UR17:UR80" si="299">SD17*$UH17</f>
        <v>#VALUE!</v>
      </c>
      <c r="US17" s="2" t="e">
        <f t="shared" ref="US17:US80" si="300">SE17*$UH17</f>
        <v>#VALUE!</v>
      </c>
      <c r="UT17" s="2" t="e">
        <f t="shared" ref="UT17:UT80" si="301">SF17*$UH17</f>
        <v>#VALUE!</v>
      </c>
      <c r="UU17" s="2" t="e">
        <f t="shared" ref="UU17:UU80" si="302">SG17*$UH17</f>
        <v>#VALUE!</v>
      </c>
      <c r="UV17" s="2" t="e">
        <f t="shared" ref="UV17:UV80" si="303">SH17*$UH17</f>
        <v>#VALUE!</v>
      </c>
      <c r="UW17" s="2" t="e">
        <f t="shared" ref="UW17:UW80" si="304">SI17*$UH17</f>
        <v>#VALUE!</v>
      </c>
      <c r="UX17" s="2" t="e">
        <f t="shared" ref="UX17:UX80" si="305">SJ17*$UH17</f>
        <v>#VALUE!</v>
      </c>
      <c r="UY17" s="2" t="e">
        <f t="shared" ref="UY17:UY80" si="306">SK17*$UH17</f>
        <v>#VALUE!</v>
      </c>
      <c r="UZ17" s="2" t="e">
        <f t="shared" ref="UZ17:UZ80" si="307">SL17*$UH17</f>
        <v>#VALUE!</v>
      </c>
      <c r="VA17" s="2" t="e">
        <f t="shared" ref="VA17:VA80" si="308">SM17*$UH17</f>
        <v>#VALUE!</v>
      </c>
      <c r="VB17" s="2" t="e">
        <f t="shared" ref="VB17:VB80" si="309">SN17*$UH17</f>
        <v>#VALUE!</v>
      </c>
      <c r="VC17" s="2" t="e">
        <f t="shared" ref="VC17:VC80" si="310">SO17*$UH17</f>
        <v>#VALUE!</v>
      </c>
      <c r="VD17" s="2" t="e">
        <f t="shared" ref="VD17:VD80" si="311">SP17*$UH17</f>
        <v>#VALUE!</v>
      </c>
      <c r="VE17" s="2" t="e">
        <f t="shared" ref="VE17:VE80" si="312">SQ17*$UH17</f>
        <v>#VALUE!</v>
      </c>
      <c r="VF17" s="2" t="e">
        <f t="shared" ref="VF17:VF80" si="313">SR17*$UH17</f>
        <v>#VALUE!</v>
      </c>
      <c r="VG17" s="2" t="e">
        <f t="shared" ref="VG17:VG80" si="314">SS17*$UH17</f>
        <v>#VALUE!</v>
      </c>
      <c r="VH17" s="2" t="e">
        <f t="shared" ref="VH17:VH80" si="315">ST17*$UH17</f>
        <v>#VALUE!</v>
      </c>
      <c r="VI17" s="2" t="e">
        <f t="shared" ref="VI17:VI80" si="316">SU17*$UH17</f>
        <v>#VALUE!</v>
      </c>
      <c r="VJ17" s="2" t="e">
        <f t="shared" ref="VJ17:VJ80" si="317">SV17*$UH17</f>
        <v>#VALUE!</v>
      </c>
      <c r="VK17" s="2" t="e">
        <f t="shared" ref="VK17:VK80" si="318">SW17*$UH17</f>
        <v>#VALUE!</v>
      </c>
      <c r="VL17" s="2" t="e">
        <f t="shared" ref="VL17:VL80" si="319">SX17*$UH17</f>
        <v>#VALUE!</v>
      </c>
      <c r="VM17" s="2" t="e">
        <f t="shared" ref="VM17:VM80" si="320">SY17*$UH17</f>
        <v>#VALUE!</v>
      </c>
      <c r="VN17" s="2" t="e">
        <f t="shared" ref="VN17:VN80" si="321">SZ17*$UH17</f>
        <v>#VALUE!</v>
      </c>
      <c r="VO17" s="2" t="e">
        <f t="shared" ref="VO17:VO80" si="322">TA17*$UH17</f>
        <v>#VALUE!</v>
      </c>
      <c r="VP17" s="2" t="e">
        <f t="shared" ref="VP17:VP80" si="323">TB17*$UH17</f>
        <v>#VALUE!</v>
      </c>
      <c r="VQ17" s="2" t="e">
        <f t="shared" ref="VQ17:VQ80" si="324">TC17*$UH17</f>
        <v>#VALUE!</v>
      </c>
      <c r="VR17" s="2" t="e">
        <f t="shared" ref="VR17:VR80" si="325">TD17*$UH17</f>
        <v>#VALUE!</v>
      </c>
      <c r="VS17" s="2" t="e">
        <f t="shared" ref="VS17:VS80" si="326">TE17*$UH17</f>
        <v>#VALUE!</v>
      </c>
      <c r="VT17" s="98">
        <f t="shared" ref="VT17:VZ17" si="327">IFERROR($C$4-CD17,0)</f>
        <v>0</v>
      </c>
      <c r="VU17" s="98">
        <f t="shared" si="327"/>
        <v>0</v>
      </c>
      <c r="VV17" s="98">
        <f t="shared" si="327"/>
        <v>0</v>
      </c>
      <c r="VW17" s="98">
        <f t="shared" si="327"/>
        <v>0</v>
      </c>
      <c r="VX17" s="98">
        <f t="shared" si="327"/>
        <v>0</v>
      </c>
      <c r="VY17" s="98">
        <f t="shared" si="327"/>
        <v>0</v>
      </c>
      <c r="VZ17" s="98">
        <f t="shared" si="327"/>
        <v>0</v>
      </c>
      <c r="WA17" s="98">
        <f t="shared" ref="WA17:WA80" si="328">IFERROR($C$4-CK17,0)</f>
        <v>0</v>
      </c>
      <c r="WB17" s="98">
        <f t="shared" ref="WB17:WB80" si="329">IFERROR($C$4-CL17,0)</f>
        <v>0</v>
      </c>
      <c r="WC17" s="98">
        <f t="shared" ref="WC17:WC80" si="330">IFERROR($C$4-CM17,0)</f>
        <v>0</v>
      </c>
      <c r="WD17" s="98">
        <f t="shared" ref="WD17:WD80" si="331">IFERROR($C$4-CN17,0)</f>
        <v>0</v>
      </c>
      <c r="WE17" s="98">
        <f t="shared" ref="WE17:WE80" si="332">IFERROR($C$4-CO17,0)</f>
        <v>0</v>
      </c>
      <c r="WF17" s="98">
        <f t="shared" ref="WF17:WF80" si="333">IFERROR($C$4-CP17,0)</f>
        <v>0</v>
      </c>
      <c r="WG17" s="98">
        <f t="shared" ref="WG17:WG80" si="334">IFERROR($C$4-CQ17,0)</f>
        <v>0</v>
      </c>
      <c r="WH17" s="98">
        <f t="shared" ref="WH17:WH80" si="335">IFERROR($C$4-CR17,0)</f>
        <v>0</v>
      </c>
      <c r="WI17" s="98">
        <f t="shared" ref="WI17:WI80" si="336">IFERROR($C$4-CS17,0)</f>
        <v>0</v>
      </c>
      <c r="WJ17" s="98">
        <f t="shared" ref="WJ17:WJ80" si="337">IFERROR($C$4-CT17,0)</f>
        <v>0</v>
      </c>
      <c r="WK17" s="98">
        <f t="shared" ref="WK17:WK80" si="338">IFERROR($C$4-CU17,0)</f>
        <v>0</v>
      </c>
      <c r="WL17" s="98">
        <f t="shared" ref="WL17:WL80" si="339">IFERROR($C$4-CV17,0)</f>
        <v>0</v>
      </c>
      <c r="WM17" s="98">
        <f t="shared" ref="WM17:WM80" si="340">IFERROR($C$4-CW17,0)</f>
        <v>0</v>
      </c>
      <c r="WN17" s="98">
        <f t="shared" ref="WN17:WN80" si="341">IFERROR($C$4-CX17,0)</f>
        <v>0</v>
      </c>
      <c r="WO17" s="98">
        <f t="shared" ref="WO17:WO80" si="342">IFERROR($C$4-CY17,0)</f>
        <v>0</v>
      </c>
      <c r="WP17" s="98">
        <f t="shared" ref="WP17:WP80" si="343">IFERROR($C$4-CZ17,0)</f>
        <v>0</v>
      </c>
      <c r="WQ17" s="98">
        <f t="shared" ref="WQ17:WQ80" si="344">IFERROR($C$4-DA17,0)</f>
        <v>0</v>
      </c>
      <c r="WR17" s="98">
        <f>IFERROR(INDEX('Score Calculation'!$D$38:$D$41,MATCH('Detalle de Cuentas'!VT17,'Score Calculation'!$C$38:$C$41,1)),0)</f>
        <v>4</v>
      </c>
      <c r="WS17" s="98">
        <f>IFERROR(INDEX('Score Calculation'!$D$38:$D$41,MATCH('Detalle de Cuentas'!VU17,'Score Calculation'!$C$38:$C$41,1)),0)</f>
        <v>4</v>
      </c>
      <c r="WT17" s="98">
        <f>IFERROR(INDEX('Score Calculation'!$D$38:$D$41,MATCH('Detalle de Cuentas'!VV17,'Score Calculation'!$C$38:$C$41,1)),0)</f>
        <v>4</v>
      </c>
      <c r="WU17" s="98">
        <f>IFERROR(INDEX('Score Calculation'!$D$38:$D$41,MATCH('Detalle de Cuentas'!VW17,'Score Calculation'!$C$38:$C$41,1)),0)</f>
        <v>4</v>
      </c>
      <c r="WV17" s="98">
        <f>IFERROR(INDEX('Score Calculation'!$D$38:$D$41,MATCH('Detalle de Cuentas'!VX17,'Score Calculation'!$C$38:$C$41,1)),0)</f>
        <v>4</v>
      </c>
      <c r="WW17" s="98">
        <f>IFERROR(INDEX('Score Calculation'!$D$38:$D$41,MATCH('Detalle de Cuentas'!VY17,'Score Calculation'!$C$38:$C$41,1)),0)</f>
        <v>4</v>
      </c>
      <c r="WX17" s="98">
        <f>IFERROR(INDEX('Score Calculation'!$D$38:$D$41,MATCH('Detalle de Cuentas'!VZ17,'Score Calculation'!$C$38:$C$41,1)),0)</f>
        <v>4</v>
      </c>
      <c r="WY17" s="98">
        <f>IFERROR(INDEX('Score Calculation'!$D$38:$D$41,MATCH('Detalle de Cuentas'!WA17,'Score Calculation'!$C$38:$C$41,1)),0)</f>
        <v>4</v>
      </c>
      <c r="WZ17" s="98">
        <f>IFERROR(INDEX('Score Calculation'!$D$38:$D$41,MATCH('Detalle de Cuentas'!WB17,'Score Calculation'!$C$38:$C$41,1)),0)</f>
        <v>4</v>
      </c>
      <c r="XA17" s="98">
        <f>IFERROR(INDEX('Score Calculation'!$D$38:$D$41,MATCH('Detalle de Cuentas'!WC17,'Score Calculation'!$C$38:$C$41,1)),0)</f>
        <v>4</v>
      </c>
      <c r="XB17" s="98">
        <f>IFERROR(INDEX('Score Calculation'!$D$38:$D$41,MATCH('Detalle de Cuentas'!WD17,'Score Calculation'!$C$38:$C$41,1)),0)</f>
        <v>4</v>
      </c>
      <c r="XC17" s="98">
        <f>IFERROR(INDEX('Score Calculation'!$D$38:$D$41,MATCH('Detalle de Cuentas'!WE17,'Score Calculation'!$C$38:$C$41,1)),0)</f>
        <v>4</v>
      </c>
      <c r="XD17" s="98">
        <f>IFERROR(INDEX('Score Calculation'!$D$38:$D$41,MATCH('Detalle de Cuentas'!WF17,'Score Calculation'!$C$38:$C$41,1)),0)</f>
        <v>4</v>
      </c>
      <c r="XE17" s="98">
        <f>IFERROR(INDEX('Score Calculation'!$D$38:$D$41,MATCH('Detalle de Cuentas'!WG17,'Score Calculation'!$C$38:$C$41,1)),0)</f>
        <v>4</v>
      </c>
      <c r="XF17" s="98">
        <f>IFERROR(INDEX('Score Calculation'!$D$38:$D$41,MATCH('Detalle de Cuentas'!WH17,'Score Calculation'!$C$38:$C$41,1)),0)</f>
        <v>4</v>
      </c>
      <c r="XG17" s="98">
        <f>IFERROR(INDEX('Score Calculation'!$D$38:$D$41,MATCH('Detalle de Cuentas'!WI17,'Score Calculation'!$C$38:$C$41,1)),0)</f>
        <v>4</v>
      </c>
      <c r="XH17" s="98">
        <f>IFERROR(INDEX('Score Calculation'!$D$38:$D$41,MATCH('Detalle de Cuentas'!WJ17,'Score Calculation'!$C$38:$C$41,1)),0)</f>
        <v>4</v>
      </c>
      <c r="XI17" s="98">
        <f>IFERROR(INDEX('Score Calculation'!$D$38:$D$41,MATCH('Detalle de Cuentas'!WK17,'Score Calculation'!$C$38:$C$41,1)),0)</f>
        <v>4</v>
      </c>
      <c r="XJ17" s="98">
        <f>IFERROR(INDEX('Score Calculation'!$D$38:$D$41,MATCH('Detalle de Cuentas'!WL17,'Score Calculation'!$C$38:$C$41,1)),0)</f>
        <v>4</v>
      </c>
      <c r="XK17" s="98">
        <f>IFERROR(INDEX('Score Calculation'!$D$38:$D$41,MATCH('Detalle de Cuentas'!WM17,'Score Calculation'!$C$38:$C$41,1)),0)</f>
        <v>4</v>
      </c>
      <c r="XL17" s="98">
        <f>IFERROR(INDEX('Score Calculation'!$D$38:$D$41,MATCH('Detalle de Cuentas'!WN17,'Score Calculation'!$C$38:$C$41,1)),0)</f>
        <v>4</v>
      </c>
      <c r="XM17" s="98">
        <f>IFERROR(INDEX('Score Calculation'!$D$38:$D$41,MATCH('Detalle de Cuentas'!WO17,'Score Calculation'!$C$38:$C$41,1)),0)</f>
        <v>4</v>
      </c>
      <c r="XN17" s="98">
        <f>IFERROR(INDEX('Score Calculation'!$D$38:$D$41,MATCH('Detalle de Cuentas'!WP17,'Score Calculation'!$C$38:$C$41,1)),0)</f>
        <v>4</v>
      </c>
      <c r="XO17" s="98">
        <f>IFERROR(INDEX('Score Calculation'!$D$38:$D$41,MATCH('Detalle de Cuentas'!WQ17,'Score Calculation'!$C$38:$C$41,1)),0)</f>
        <v>4</v>
      </c>
      <c r="XP17" s="98">
        <f>IFERROR(INDEX('Score Calculation'!$D$24:$D$31,MATCH('Detalle de Cuentas'!NF17,'Score Calculation'!$C$24:$C$31,1)),0)</f>
        <v>1</v>
      </c>
      <c r="XQ17" s="98">
        <f>IFERROR(INDEX('Score Calculation'!$D$24:$D$31,MATCH('Detalle de Cuentas'!NG17,'Score Calculation'!$C$24:$C$31,1)),0)</f>
        <v>1</v>
      </c>
      <c r="XR17" s="98">
        <f>IFERROR(INDEX('Score Calculation'!$D$24:$D$31,MATCH('Detalle de Cuentas'!NH17,'Score Calculation'!$C$24:$C$31,1)),0)</f>
        <v>1</v>
      </c>
      <c r="XS17" s="98">
        <f>IFERROR(INDEX('Score Calculation'!$D$24:$D$31,MATCH('Detalle de Cuentas'!NI17,'Score Calculation'!$C$24:$C$31,1)),0)</f>
        <v>1</v>
      </c>
      <c r="XT17" s="98">
        <f>IFERROR(INDEX('Score Calculation'!$D$24:$D$31,MATCH('Detalle de Cuentas'!NJ17,'Score Calculation'!$C$24:$C$31,1)),0)</f>
        <v>1</v>
      </c>
      <c r="XU17" s="98">
        <f>IFERROR(INDEX('Score Calculation'!$D$24:$D$31,MATCH('Detalle de Cuentas'!NK17,'Score Calculation'!$C$24:$C$31,1)),0)</f>
        <v>1</v>
      </c>
      <c r="XV17" s="98">
        <f>IFERROR(INDEX('Score Calculation'!$D$24:$D$31,MATCH('Detalle de Cuentas'!NL17,'Score Calculation'!$C$24:$C$31,1)),0)</f>
        <v>1</v>
      </c>
      <c r="XW17" s="98">
        <f>IFERROR(INDEX('Score Calculation'!$D$24:$D$31,MATCH('Detalle de Cuentas'!NM17,'Score Calculation'!$C$24:$C$31,1)),0)</f>
        <v>1</v>
      </c>
      <c r="XX17" s="98">
        <f>IFERROR(INDEX('Score Calculation'!$D$24:$D$31,MATCH('Detalle de Cuentas'!NN17,'Score Calculation'!$C$24:$C$31,1)),0)</f>
        <v>1</v>
      </c>
      <c r="XY17" s="98">
        <f>IFERROR(INDEX('Score Calculation'!$D$24:$D$31,MATCH('Detalle de Cuentas'!NO17,'Score Calculation'!$C$24:$C$31,1)),0)</f>
        <v>1</v>
      </c>
      <c r="XZ17" s="98">
        <f>IFERROR(INDEX('Score Calculation'!$D$24:$D$31,MATCH('Detalle de Cuentas'!NP17,'Score Calculation'!$C$24:$C$31,1)),0)</f>
        <v>1</v>
      </c>
      <c r="YA17" s="98">
        <f>IFERROR(INDEX('Score Calculation'!$D$24:$D$31,MATCH('Detalle de Cuentas'!NQ17,'Score Calculation'!$C$24:$C$31,1)),0)</f>
        <v>1</v>
      </c>
      <c r="YB17" s="98">
        <f>IFERROR(INDEX('Score Calculation'!$D$24:$D$31,MATCH('Detalle de Cuentas'!NR17,'Score Calculation'!$C$24:$C$31,1)),0)</f>
        <v>1</v>
      </c>
      <c r="YC17" s="98">
        <f>IFERROR(INDEX('Score Calculation'!$D$24:$D$31,MATCH('Detalle de Cuentas'!NS17,'Score Calculation'!$C$24:$C$31,1)),0)</f>
        <v>1</v>
      </c>
      <c r="YD17" s="98">
        <f>IFERROR(INDEX('Score Calculation'!$D$24:$D$31,MATCH('Detalle de Cuentas'!NT17,'Score Calculation'!$C$24:$C$31,1)),0)</f>
        <v>1</v>
      </c>
      <c r="YE17" s="98">
        <f>IFERROR(INDEX('Score Calculation'!$D$24:$D$31,MATCH('Detalle de Cuentas'!NU17,'Score Calculation'!$C$24:$C$31,1)),0)</f>
        <v>1</v>
      </c>
      <c r="YF17" s="98">
        <f>IFERROR(INDEX('Score Calculation'!$D$24:$D$31,MATCH('Detalle de Cuentas'!NV17,'Score Calculation'!$C$24:$C$31,1)),0)</f>
        <v>1</v>
      </c>
      <c r="YG17" s="98">
        <f>IFERROR(INDEX('Score Calculation'!$D$24:$D$31,MATCH('Detalle de Cuentas'!NW17,'Score Calculation'!$C$24:$C$31,1)),0)</f>
        <v>1</v>
      </c>
      <c r="YH17" s="98">
        <f>IFERROR(INDEX('Score Calculation'!$D$24:$D$31,MATCH('Detalle de Cuentas'!NX17,'Score Calculation'!$C$24:$C$31,1)),0)</f>
        <v>1</v>
      </c>
      <c r="YI17" s="98">
        <f>IFERROR(INDEX('Score Calculation'!$D$24:$D$31,MATCH('Detalle de Cuentas'!NY17,'Score Calculation'!$C$24:$C$31,1)),0)</f>
        <v>1</v>
      </c>
      <c r="YJ17" s="98">
        <f>IFERROR(INDEX('Score Calculation'!$D$24:$D$31,MATCH('Detalle de Cuentas'!NZ17,'Score Calculation'!$C$24:$C$31,1)),0)</f>
        <v>1</v>
      </c>
      <c r="YK17" s="98">
        <f>IFERROR(INDEX('Score Calculation'!$D$24:$D$31,MATCH('Detalle de Cuentas'!OA17,'Score Calculation'!$C$24:$C$31,1)),0)</f>
        <v>1</v>
      </c>
      <c r="YL17" s="98">
        <f>IFERROR(INDEX('Score Calculation'!$D$24:$D$31,MATCH('Detalle de Cuentas'!OB17,'Score Calculation'!$C$24:$C$31,1)),0)</f>
        <v>1</v>
      </c>
      <c r="YM17" s="98">
        <f>IFERROR(INDEX('Score Calculation'!$D$24:$D$31,MATCH('Detalle de Cuentas'!OC17,'Score Calculation'!$C$24:$C$31,1)),0)</f>
        <v>1</v>
      </c>
      <c r="YN17" s="98">
        <f>$C$4-$R17</f>
        <v>0</v>
      </c>
      <c r="YO17" s="98">
        <f>IF(LEFT(TRIM($D17),15)="GRUPO SOLIDARIO",$L17*'Score Calculation'!$H$5,IF(TRIM('Detalle de Cuentas'!$C17)="Semanal",'Detalle de Cuentas'!$L17*'Score Calculation'!$H$6,'Detalle de Cuentas'!$L17))</f>
        <v>0</v>
      </c>
      <c r="YP17" s="99">
        <f>IFERROR(INDEX('Score Calculation'!$D$54:$D$60,MATCH($YO17,'Score Calculation'!$C$54:$C$60,1)),1)</f>
        <v>0.2</v>
      </c>
      <c r="YQ17" s="99">
        <f>IFERROR(INDEX('Score Calculation'!$D$65:$D$123,MATCH(LEFT(TRIM('Detalle de Cuentas'!$F17),20),'Score Calculation'!$F$65:$F$123,0)),1)</f>
        <v>1</v>
      </c>
      <c r="YR17" s="99">
        <f>IFERROR(INDEX('Score Calculation'!$D$46:$D$49,MATCH('Detalle de Cuentas'!$YN17,'Score Calculation'!$C$46:$C$49,1)),1)</f>
        <v>4</v>
      </c>
      <c r="YS17" s="99">
        <f>SUMPRODUCT($DB17:$DY17,$WR17:$XO17)*YP17*YQ17*YR17</f>
        <v>0</v>
      </c>
      <c r="YT17" s="99">
        <f>SUMPRODUCT($DB17:$DY17,$WR17:$XO17,$XP17:$YM17)*YP17*YQ17*YR17</f>
        <v>0</v>
      </c>
      <c r="YU17" s="98" t="str">
        <f>IF($R17&lt;&gt;"",$C$4-$R17,"")</f>
        <v/>
      </c>
      <c r="YV17" s="109">
        <f>IFERROR(IF($UH17=1,1,IF($YU17&lt;2*$G17*J17,1,0)),0)</f>
        <v>1</v>
      </c>
      <c r="YW17" s="109">
        <f>IFERROR(INDEX('Score Calculation'!$D$187:$D$245,MATCH(LEFT(TRIM('Detalle de Cuentas'!$F17),20),'Score Calculation'!$F$187:$F$245,0)),1)</f>
        <v>1</v>
      </c>
      <c r="YX17" s="109">
        <f>IFERROR(IF($E17="HIPOTECA",-PMT('Score Calculation'!$H$266/(360/$J17),$G17,$YO17)*(30/$J17),-PMT('Score Calculation'!$H$267/(360/$J17),$G17,$YO17)*(30/$J17)),0)</f>
        <v>0</v>
      </c>
      <c r="YY17" s="109">
        <f t="shared" ref="YY17:ZH17" si="345">IFERROR(IF(SEARCH(YY$16,$X17)&gt;0,1,0),0)</f>
        <v>0</v>
      </c>
      <c r="YZ17" s="109">
        <f t="shared" si="345"/>
        <v>0</v>
      </c>
      <c r="ZA17" s="109">
        <f t="shared" si="345"/>
        <v>0</v>
      </c>
      <c r="ZB17" s="109">
        <f t="shared" si="345"/>
        <v>0</v>
      </c>
      <c r="ZC17" s="109">
        <f t="shared" si="345"/>
        <v>0</v>
      </c>
      <c r="ZD17" s="109">
        <f t="shared" si="345"/>
        <v>0</v>
      </c>
      <c r="ZE17" s="109">
        <f t="shared" si="345"/>
        <v>0</v>
      </c>
      <c r="ZF17" s="109">
        <f t="shared" si="345"/>
        <v>0</v>
      </c>
      <c r="ZG17" s="109">
        <f t="shared" si="345"/>
        <v>0</v>
      </c>
      <c r="ZH17" s="109">
        <f t="shared" si="345"/>
        <v>0</v>
      </c>
      <c r="ZI17" s="109">
        <f>MIN(SUM(YY17:ZH17),1)</f>
        <v>0</v>
      </c>
      <c r="ZK17" s="2" t="s">
        <v>106</v>
      </c>
      <c r="ZL17" s="2">
        <v>60</v>
      </c>
    </row>
    <row r="18" spans="2:688" x14ac:dyDescent="0.2">
      <c r="B18" s="41">
        <v>2</v>
      </c>
      <c r="C18" s="42"/>
      <c r="D18" s="42"/>
      <c r="E18" s="42"/>
      <c r="F18" s="42"/>
      <c r="G18" s="42"/>
      <c r="H18" s="42"/>
      <c r="I18" s="29"/>
      <c r="J18" s="6" t="str">
        <f t="shared" si="3"/>
        <v/>
      </c>
      <c r="K18" s="43"/>
      <c r="L18" s="43"/>
      <c r="M18" s="43"/>
      <c r="N18" s="43"/>
      <c r="O18" s="43"/>
      <c r="P18" s="44" t="str">
        <f t="shared" ref="P18:P81" si="346">IFERROR(MIN(M18,O18*30/J18),"")</f>
        <v/>
      </c>
      <c r="Q18" s="26"/>
      <c r="R18" s="26"/>
      <c r="S18" s="26"/>
      <c r="T18" s="26"/>
      <c r="U18" s="29"/>
      <c r="V18" s="43"/>
      <c r="W18" s="26"/>
      <c r="X18" s="29"/>
      <c r="Y18" s="6">
        <f>IF('Detalle de Cuentas'!$C$4-$R18&gt;'Graph Creator'!$E$2*'Graph Creator'!$D$13*12,0,1)</f>
        <v>1</v>
      </c>
      <c r="Z18" s="45">
        <f t="shared" si="4"/>
        <v>0</v>
      </c>
      <c r="AA18" s="2" t="e">
        <f t="shared" ref="AA18:AA81" si="347">SUMPRODUCT(DB18:DY18,EX18:FU18)</f>
        <v>#VALUE!</v>
      </c>
      <c r="AB18" s="2" t="e">
        <f t="shared" ref="AB18:AB81" si="348">SUMPRODUCT(DZ18:EW18,EX18:FU18)</f>
        <v>#VALUE!</v>
      </c>
      <c r="AC18" s="2" t="e">
        <f t="shared" ref="AC18:AC81" si="349">SUMPRODUCT(DB18:DY18,FV18:GS18)</f>
        <v>#VALUE!</v>
      </c>
      <c r="AD18" s="2" t="e">
        <f t="shared" ref="AD18:AD81" si="350">SUMPRODUCT(DZ18:EW18,FV18:GS18)</f>
        <v>#VALUE!</v>
      </c>
      <c r="AE18" s="2" t="e">
        <f t="shared" ref="AE18:AE81" si="351">SUMPRODUCT(DB18:DY18,GT18:HQ18)</f>
        <v>#VALUE!</v>
      </c>
      <c r="AF18" s="2" t="e">
        <f t="shared" ref="AF18:AF81" si="352">SUMPRODUCT(DZ18:EW18,GT18:HQ18)</f>
        <v>#VALUE!</v>
      </c>
      <c r="AG18" s="2">
        <f t="shared" ref="AG18:AG81" si="353">SUMPRODUCT(DB18:DY18)</f>
        <v>0</v>
      </c>
      <c r="AH18" s="2">
        <f t="shared" ref="AH18:AH81" si="354">SUMPRODUCT(DZ18:EW18)</f>
        <v>0</v>
      </c>
      <c r="AI18" s="2" t="str">
        <f t="shared" si="5"/>
        <v/>
      </c>
      <c r="AJ18" s="2" t="str">
        <f>IFERROR(SEARCH(".",$I18,AI18+1),"")</f>
        <v/>
      </c>
      <c r="AK18" s="2" t="str">
        <f>IFERROR(SEARCH(".",$I18,AJ18+1),"")</f>
        <v/>
      </c>
      <c r="AL18" s="2" t="str">
        <f t="shared" ref="AL18:BE18" si="355">IFERROR(SEARCH(".",$I18,AK18+1),"")</f>
        <v/>
      </c>
      <c r="AM18" s="2" t="str">
        <f t="shared" si="355"/>
        <v/>
      </c>
      <c r="AN18" s="2" t="str">
        <f t="shared" si="355"/>
        <v/>
      </c>
      <c r="AO18" s="2" t="str">
        <f t="shared" si="355"/>
        <v/>
      </c>
      <c r="AP18" s="2" t="str">
        <f t="shared" si="355"/>
        <v/>
      </c>
      <c r="AQ18" s="2" t="str">
        <f t="shared" si="355"/>
        <v/>
      </c>
      <c r="AR18" s="2" t="str">
        <f t="shared" si="355"/>
        <v/>
      </c>
      <c r="AS18" s="2" t="str">
        <f t="shared" si="355"/>
        <v/>
      </c>
      <c r="AT18" s="2" t="str">
        <f t="shared" si="355"/>
        <v/>
      </c>
      <c r="AU18" s="2" t="str">
        <f t="shared" si="355"/>
        <v/>
      </c>
      <c r="AV18" s="2" t="str">
        <f t="shared" si="355"/>
        <v/>
      </c>
      <c r="AW18" s="2" t="str">
        <f t="shared" si="355"/>
        <v/>
      </c>
      <c r="AX18" s="2" t="str">
        <f t="shared" si="355"/>
        <v/>
      </c>
      <c r="AY18" s="2" t="str">
        <f t="shared" si="355"/>
        <v/>
      </c>
      <c r="AZ18" s="2" t="str">
        <f t="shared" si="355"/>
        <v/>
      </c>
      <c r="BA18" s="2" t="str">
        <f t="shared" si="355"/>
        <v/>
      </c>
      <c r="BB18" s="2" t="str">
        <f t="shared" si="355"/>
        <v/>
      </c>
      <c r="BC18" s="2" t="str">
        <f t="shared" si="355"/>
        <v/>
      </c>
      <c r="BD18" s="2" t="str">
        <f t="shared" si="355"/>
        <v/>
      </c>
      <c r="BE18" s="2" t="str">
        <f t="shared" si="355"/>
        <v/>
      </c>
      <c r="BF18" s="2" t="str">
        <f t="shared" ref="BF18:BF81" si="356">IFERROR(IF(BF$16=1,MID($I18,0+1,AI18-(0+1)),IF(BF$16=24,MID($I18,AH18+1,99),IF(AND(AI18="",AH18&lt;&gt;""),MID($I18,AH18+1,99),MID($I18,AH18+1,AI18-(AH18+1))))),"")</f>
        <v/>
      </c>
      <c r="BG18" s="2" t="str">
        <f t="shared" si="7"/>
        <v/>
      </c>
      <c r="BH18" s="2" t="str">
        <f t="shared" si="8"/>
        <v/>
      </c>
      <c r="BI18" s="2" t="str">
        <f t="shared" si="9"/>
        <v/>
      </c>
      <c r="BJ18" s="2" t="str">
        <f t="shared" si="10"/>
        <v/>
      </c>
      <c r="BK18" s="2" t="str">
        <f t="shared" si="11"/>
        <v/>
      </c>
      <c r="BL18" s="2" t="str">
        <f t="shared" si="12"/>
        <v/>
      </c>
      <c r="BM18" s="2" t="str">
        <f t="shared" si="13"/>
        <v/>
      </c>
      <c r="BN18" s="2" t="str">
        <f t="shared" si="14"/>
        <v/>
      </c>
      <c r="BO18" s="2" t="str">
        <f t="shared" si="15"/>
        <v/>
      </c>
      <c r="BP18" s="2" t="str">
        <f t="shared" si="16"/>
        <v/>
      </c>
      <c r="BQ18" s="2" t="str">
        <f t="shared" si="17"/>
        <v/>
      </c>
      <c r="BR18" s="2" t="str">
        <f t="shared" si="18"/>
        <v/>
      </c>
      <c r="BS18" s="2" t="str">
        <f t="shared" si="19"/>
        <v/>
      </c>
      <c r="BT18" s="2" t="str">
        <f t="shared" si="20"/>
        <v/>
      </c>
      <c r="BU18" s="2" t="str">
        <f t="shared" si="21"/>
        <v/>
      </c>
      <c r="BV18" s="2" t="str">
        <f t="shared" si="22"/>
        <v/>
      </c>
      <c r="BW18" s="2" t="str">
        <f t="shared" si="23"/>
        <v/>
      </c>
      <c r="BX18" s="2" t="str">
        <f t="shared" si="24"/>
        <v/>
      </c>
      <c r="BY18" s="2" t="str">
        <f t="shared" si="25"/>
        <v/>
      </c>
      <c r="BZ18" s="2" t="str">
        <f t="shared" si="26"/>
        <v/>
      </c>
      <c r="CA18" s="2" t="str">
        <f t="shared" si="27"/>
        <v/>
      </c>
      <c r="CB18" s="2" t="str">
        <f t="shared" si="28"/>
        <v/>
      </c>
      <c r="CC18" s="2" t="str">
        <f t="shared" si="29"/>
        <v/>
      </c>
      <c r="CD18" s="14">
        <f t="shared" si="30"/>
        <v>0</v>
      </c>
      <c r="CE18" s="14" t="e">
        <f t="shared" ref="CE18:DA18" si="357">CD18-$J$17</f>
        <v>#VALUE!</v>
      </c>
      <c r="CF18" s="14" t="e">
        <f t="shared" si="357"/>
        <v>#VALUE!</v>
      </c>
      <c r="CG18" s="14" t="e">
        <f t="shared" si="357"/>
        <v>#VALUE!</v>
      </c>
      <c r="CH18" s="14" t="e">
        <f t="shared" si="357"/>
        <v>#VALUE!</v>
      </c>
      <c r="CI18" s="14" t="e">
        <f t="shared" si="357"/>
        <v>#VALUE!</v>
      </c>
      <c r="CJ18" s="14" t="e">
        <f t="shared" si="357"/>
        <v>#VALUE!</v>
      </c>
      <c r="CK18" s="14" t="e">
        <f t="shared" si="357"/>
        <v>#VALUE!</v>
      </c>
      <c r="CL18" s="14" t="e">
        <f t="shared" si="357"/>
        <v>#VALUE!</v>
      </c>
      <c r="CM18" s="14" t="e">
        <f t="shared" si="357"/>
        <v>#VALUE!</v>
      </c>
      <c r="CN18" s="14" t="e">
        <f t="shared" si="357"/>
        <v>#VALUE!</v>
      </c>
      <c r="CO18" s="14" t="e">
        <f t="shared" si="357"/>
        <v>#VALUE!</v>
      </c>
      <c r="CP18" s="14" t="e">
        <f t="shared" si="357"/>
        <v>#VALUE!</v>
      </c>
      <c r="CQ18" s="14" t="e">
        <f t="shared" si="357"/>
        <v>#VALUE!</v>
      </c>
      <c r="CR18" s="14" t="e">
        <f t="shared" si="357"/>
        <v>#VALUE!</v>
      </c>
      <c r="CS18" s="14" t="e">
        <f t="shared" si="357"/>
        <v>#VALUE!</v>
      </c>
      <c r="CT18" s="14" t="e">
        <f t="shared" si="357"/>
        <v>#VALUE!</v>
      </c>
      <c r="CU18" s="14" t="e">
        <f t="shared" si="357"/>
        <v>#VALUE!</v>
      </c>
      <c r="CV18" s="14" t="e">
        <f t="shared" si="357"/>
        <v>#VALUE!</v>
      </c>
      <c r="CW18" s="14" t="e">
        <f t="shared" si="357"/>
        <v>#VALUE!</v>
      </c>
      <c r="CX18" s="14" t="e">
        <f t="shared" si="357"/>
        <v>#VALUE!</v>
      </c>
      <c r="CY18" s="14" t="e">
        <f t="shared" si="357"/>
        <v>#VALUE!</v>
      </c>
      <c r="CZ18" s="14" t="e">
        <f t="shared" si="357"/>
        <v>#VALUE!</v>
      </c>
      <c r="DA18" s="14" t="e">
        <f t="shared" si="357"/>
        <v>#VALUE!</v>
      </c>
      <c r="DB18" s="2">
        <f t="shared" ref="DB18:DB81" si="358">IF(AND(BF18&lt;&gt;"-",BF18&lt;&gt;""),1,0)</f>
        <v>0</v>
      </c>
      <c r="DC18" s="2">
        <f t="shared" ref="DC18:DC81" si="359">IF(AND(BG18&lt;&gt;"-",BG18&lt;&gt;""),1,0)</f>
        <v>0</v>
      </c>
      <c r="DD18" s="2">
        <f t="shared" ref="DD18:DD81" si="360">IF(AND(BH18&lt;&gt;"-",BH18&lt;&gt;""),1,0)</f>
        <v>0</v>
      </c>
      <c r="DE18" s="2">
        <f t="shared" ref="DE18:DE81" si="361">IF(AND(BI18&lt;&gt;"-",BI18&lt;&gt;""),1,0)</f>
        <v>0</v>
      </c>
      <c r="DF18" s="2">
        <f t="shared" ref="DF18:DF81" si="362">IF(AND(BJ18&lt;&gt;"-",BJ18&lt;&gt;""),1,0)</f>
        <v>0</v>
      </c>
      <c r="DG18" s="2">
        <f t="shared" ref="DG18:DG81" si="363">IF(AND(BK18&lt;&gt;"-",BK18&lt;&gt;""),1,0)</f>
        <v>0</v>
      </c>
      <c r="DH18" s="2">
        <f t="shared" ref="DH18:DH81" si="364">IF(AND(BL18&lt;&gt;"-",BL18&lt;&gt;""),1,0)</f>
        <v>0</v>
      </c>
      <c r="DI18" s="2">
        <f t="shared" ref="DI18:DI81" si="365">IF(AND(BM18&lt;&gt;"-",BM18&lt;&gt;""),1,0)</f>
        <v>0</v>
      </c>
      <c r="DJ18" s="2">
        <f t="shared" ref="DJ18:DJ81" si="366">IF(AND(BN18&lt;&gt;"-",BN18&lt;&gt;""),1,0)</f>
        <v>0</v>
      </c>
      <c r="DK18" s="2">
        <f t="shared" ref="DK18:DK81" si="367">IF(AND(BO18&lt;&gt;"-",BO18&lt;&gt;""),1,0)</f>
        <v>0</v>
      </c>
      <c r="DL18" s="2">
        <f t="shared" ref="DL18:DL81" si="368">IF(AND(BP18&lt;&gt;"-",BP18&lt;&gt;""),1,0)</f>
        <v>0</v>
      </c>
      <c r="DM18" s="2">
        <f t="shared" ref="DM18:DM81" si="369">IF(AND(BQ18&lt;&gt;"-",BQ18&lt;&gt;""),1,0)</f>
        <v>0</v>
      </c>
      <c r="DN18" s="2">
        <f t="shared" ref="DN18:DN81" si="370">IF(AND(BR18&lt;&gt;"-",BR18&lt;&gt;""),1,0)</f>
        <v>0</v>
      </c>
      <c r="DO18" s="2">
        <f t="shared" ref="DO18:DO81" si="371">IF(AND(BS18&lt;&gt;"-",BS18&lt;&gt;""),1,0)</f>
        <v>0</v>
      </c>
      <c r="DP18" s="2">
        <f t="shared" ref="DP18:DP81" si="372">IF(AND(BT18&lt;&gt;"-",BT18&lt;&gt;""),1,0)</f>
        <v>0</v>
      </c>
      <c r="DQ18" s="2">
        <f t="shared" ref="DQ18:DQ81" si="373">IF(AND(BU18&lt;&gt;"-",BU18&lt;&gt;""),1,0)</f>
        <v>0</v>
      </c>
      <c r="DR18" s="2">
        <f t="shared" ref="DR18:DR81" si="374">IF(AND(BV18&lt;&gt;"-",BV18&lt;&gt;""),1,0)</f>
        <v>0</v>
      </c>
      <c r="DS18" s="2">
        <f t="shared" ref="DS18:DS81" si="375">IF(AND(BW18&lt;&gt;"-",BW18&lt;&gt;""),1,0)</f>
        <v>0</v>
      </c>
      <c r="DT18" s="2">
        <f t="shared" ref="DT18:DT81" si="376">IF(AND(BX18&lt;&gt;"-",BX18&lt;&gt;""),1,0)</f>
        <v>0</v>
      </c>
      <c r="DU18" s="2">
        <f t="shared" ref="DU18:DU81" si="377">IF(AND(BY18&lt;&gt;"-",BY18&lt;&gt;""),1,0)</f>
        <v>0</v>
      </c>
      <c r="DV18" s="2">
        <f t="shared" ref="DV18:DV81" si="378">IF(AND(BZ18&lt;&gt;"-",BZ18&lt;&gt;""),1,0)</f>
        <v>0</v>
      </c>
      <c r="DW18" s="2">
        <f t="shared" ref="DW18:DW81" si="379">IF(AND(CA18&lt;&gt;"-",CA18&lt;&gt;""),1,0)</f>
        <v>0</v>
      </c>
      <c r="DX18" s="2">
        <f t="shared" ref="DX18:DX81" si="380">IF(AND(CB18&lt;&gt;"-",CB18&lt;&gt;""),1,0)</f>
        <v>0</v>
      </c>
      <c r="DY18" s="2">
        <f t="shared" ref="DY18:DY81" si="381">IF(AND(CC18&lt;&gt;"-",CC18&lt;&gt;""),1,0)</f>
        <v>0</v>
      </c>
      <c r="DZ18" s="2">
        <f t="shared" ref="DZ18:DZ81" si="382">IF(AND(BF18&lt;&gt;"-",BF18&lt;&gt;"",BF18&lt;&gt;"V"),1,0)</f>
        <v>0</v>
      </c>
      <c r="EA18" s="2">
        <f t="shared" ref="EA18:EA81" si="383">IF(AND(BG18&lt;&gt;"-",BG18&lt;&gt;"",BG18&lt;&gt;"V"),1,0)</f>
        <v>0</v>
      </c>
      <c r="EB18" s="2">
        <f t="shared" ref="EB18:EB81" si="384">IF(AND(BH18&lt;&gt;"-",BH18&lt;&gt;"",BH18&lt;&gt;"V"),1,0)</f>
        <v>0</v>
      </c>
      <c r="EC18" s="2">
        <f t="shared" ref="EC18:EC81" si="385">IF(AND(BI18&lt;&gt;"-",BI18&lt;&gt;"",BI18&lt;&gt;"V"),1,0)</f>
        <v>0</v>
      </c>
      <c r="ED18" s="2">
        <f t="shared" ref="ED18:ED81" si="386">IF(AND(BJ18&lt;&gt;"-",BJ18&lt;&gt;"",BJ18&lt;&gt;"V"),1,0)</f>
        <v>0</v>
      </c>
      <c r="EE18" s="2">
        <f t="shared" ref="EE18:EE81" si="387">IF(AND(BK18&lt;&gt;"-",BK18&lt;&gt;"",BK18&lt;&gt;"V"),1,0)</f>
        <v>0</v>
      </c>
      <c r="EF18" s="2">
        <f t="shared" ref="EF18:EF81" si="388">IF(AND(BL18&lt;&gt;"-",BL18&lt;&gt;"",BL18&lt;&gt;"V"),1,0)</f>
        <v>0</v>
      </c>
      <c r="EG18" s="2">
        <f t="shared" ref="EG18:EG81" si="389">IF(AND(BM18&lt;&gt;"-",BM18&lt;&gt;"",BM18&lt;&gt;"V"),1,0)</f>
        <v>0</v>
      </c>
      <c r="EH18" s="2">
        <f t="shared" ref="EH18:EH81" si="390">IF(AND(BN18&lt;&gt;"-",BN18&lt;&gt;"",BN18&lt;&gt;"V"),1,0)</f>
        <v>0</v>
      </c>
      <c r="EI18" s="2">
        <f t="shared" ref="EI18:EI81" si="391">IF(AND(BO18&lt;&gt;"-",BO18&lt;&gt;"",BO18&lt;&gt;"V"),1,0)</f>
        <v>0</v>
      </c>
      <c r="EJ18" s="2">
        <f t="shared" ref="EJ18:EJ81" si="392">IF(AND(BP18&lt;&gt;"-",BP18&lt;&gt;"",BP18&lt;&gt;"V"),1,0)</f>
        <v>0</v>
      </c>
      <c r="EK18" s="2">
        <f t="shared" ref="EK18:EK81" si="393">IF(AND(BQ18&lt;&gt;"-",BQ18&lt;&gt;"",BQ18&lt;&gt;"V"),1,0)</f>
        <v>0</v>
      </c>
      <c r="EL18" s="2">
        <f t="shared" ref="EL18:EL81" si="394">IF(AND(BR18&lt;&gt;"-",BR18&lt;&gt;"",BR18&lt;&gt;"V"),1,0)</f>
        <v>0</v>
      </c>
      <c r="EM18" s="2">
        <f t="shared" ref="EM18:EM81" si="395">IF(AND(BS18&lt;&gt;"-",BS18&lt;&gt;"",BS18&lt;&gt;"V"),1,0)</f>
        <v>0</v>
      </c>
      <c r="EN18" s="2">
        <f t="shared" ref="EN18:EN81" si="396">IF(AND(BT18&lt;&gt;"-",BT18&lt;&gt;"",BT18&lt;&gt;"V"),1,0)</f>
        <v>0</v>
      </c>
      <c r="EO18" s="2">
        <f t="shared" ref="EO18:EO81" si="397">IF(AND(BU18&lt;&gt;"-",BU18&lt;&gt;"",BU18&lt;&gt;"V"),1,0)</f>
        <v>0</v>
      </c>
      <c r="EP18" s="2">
        <f t="shared" ref="EP18:EP81" si="398">IF(AND(BV18&lt;&gt;"-",BV18&lt;&gt;"",BV18&lt;&gt;"V"),1,0)</f>
        <v>0</v>
      </c>
      <c r="EQ18" s="2">
        <f t="shared" ref="EQ18:EQ81" si="399">IF(AND(BW18&lt;&gt;"-",BW18&lt;&gt;"",BW18&lt;&gt;"V"),1,0)</f>
        <v>0</v>
      </c>
      <c r="ER18" s="2">
        <f t="shared" ref="ER18:ER81" si="400">IF(AND(BX18&lt;&gt;"-",BX18&lt;&gt;"",BX18&lt;&gt;"V"),1,0)</f>
        <v>0</v>
      </c>
      <c r="ES18" s="2">
        <f t="shared" ref="ES18:ES81" si="401">IF(AND(BY18&lt;&gt;"-",BY18&lt;&gt;"",BY18&lt;&gt;"V"),1,0)</f>
        <v>0</v>
      </c>
      <c r="ET18" s="2">
        <f t="shared" ref="ET18:ET81" si="402">IF(AND(BZ18&lt;&gt;"-",BZ18&lt;&gt;"",BZ18&lt;&gt;"V"),1,0)</f>
        <v>0</v>
      </c>
      <c r="EU18" s="2">
        <f t="shared" ref="EU18:EU81" si="403">IF(AND(CA18&lt;&gt;"-",CA18&lt;&gt;"",CA18&lt;&gt;"V"),1,0)</f>
        <v>0</v>
      </c>
      <c r="EV18" s="2">
        <f t="shared" ref="EV18:EV81" si="404">IF(AND(CB18&lt;&gt;"-",CB18&lt;&gt;"",CB18&lt;&gt;"V"),1,0)</f>
        <v>0</v>
      </c>
      <c r="EW18" s="2">
        <f t="shared" ref="EW18:EW81" si="405">IF(AND(CC18&lt;&gt;"-",CC18&lt;&gt;"",CC18&lt;&gt;"V"),1,0)</f>
        <v>0</v>
      </c>
      <c r="EX18" s="2">
        <f t="shared" si="34"/>
        <v>1</v>
      </c>
      <c r="EY18" s="2" t="e">
        <f t="shared" si="35"/>
        <v>#VALUE!</v>
      </c>
      <c r="EZ18" s="2" t="e">
        <f t="shared" si="36"/>
        <v>#VALUE!</v>
      </c>
      <c r="FA18" s="2" t="e">
        <f t="shared" si="37"/>
        <v>#VALUE!</v>
      </c>
      <c r="FB18" s="2" t="e">
        <f t="shared" si="38"/>
        <v>#VALUE!</v>
      </c>
      <c r="FC18" s="2" t="e">
        <f t="shared" si="39"/>
        <v>#VALUE!</v>
      </c>
      <c r="FD18" s="2" t="e">
        <f t="shared" si="40"/>
        <v>#VALUE!</v>
      </c>
      <c r="FE18" s="2" t="e">
        <f t="shared" si="41"/>
        <v>#VALUE!</v>
      </c>
      <c r="FF18" s="2" t="e">
        <f t="shared" si="42"/>
        <v>#VALUE!</v>
      </c>
      <c r="FG18" s="2" t="e">
        <f t="shared" si="43"/>
        <v>#VALUE!</v>
      </c>
      <c r="FH18" s="2" t="e">
        <f t="shared" si="44"/>
        <v>#VALUE!</v>
      </c>
      <c r="FI18" s="2" t="e">
        <f t="shared" si="45"/>
        <v>#VALUE!</v>
      </c>
      <c r="FJ18" s="2" t="e">
        <f t="shared" si="46"/>
        <v>#VALUE!</v>
      </c>
      <c r="FK18" s="2" t="e">
        <f t="shared" si="47"/>
        <v>#VALUE!</v>
      </c>
      <c r="FL18" s="2" t="e">
        <f t="shared" si="48"/>
        <v>#VALUE!</v>
      </c>
      <c r="FM18" s="2" t="e">
        <f t="shared" si="49"/>
        <v>#VALUE!</v>
      </c>
      <c r="FN18" s="2" t="e">
        <f t="shared" si="50"/>
        <v>#VALUE!</v>
      </c>
      <c r="FO18" s="2" t="e">
        <f t="shared" si="51"/>
        <v>#VALUE!</v>
      </c>
      <c r="FP18" s="2" t="e">
        <f t="shared" si="52"/>
        <v>#VALUE!</v>
      </c>
      <c r="FQ18" s="2" t="e">
        <f t="shared" si="53"/>
        <v>#VALUE!</v>
      </c>
      <c r="FR18" s="2" t="e">
        <f t="shared" si="54"/>
        <v>#VALUE!</v>
      </c>
      <c r="FS18" s="2" t="e">
        <f t="shared" si="55"/>
        <v>#VALUE!</v>
      </c>
      <c r="FT18" s="2" t="e">
        <f t="shared" si="56"/>
        <v>#VALUE!</v>
      </c>
      <c r="FU18" s="2" t="e">
        <f t="shared" si="57"/>
        <v>#VALUE!</v>
      </c>
      <c r="FV18" s="2">
        <f t="shared" si="58"/>
        <v>1</v>
      </c>
      <c r="FW18" s="2" t="e">
        <f t="shared" si="59"/>
        <v>#VALUE!</v>
      </c>
      <c r="FX18" s="2" t="e">
        <f t="shared" si="60"/>
        <v>#VALUE!</v>
      </c>
      <c r="FY18" s="2" t="e">
        <f t="shared" si="61"/>
        <v>#VALUE!</v>
      </c>
      <c r="FZ18" s="2" t="e">
        <f t="shared" si="62"/>
        <v>#VALUE!</v>
      </c>
      <c r="GA18" s="2" t="e">
        <f t="shared" si="63"/>
        <v>#VALUE!</v>
      </c>
      <c r="GB18" s="2" t="e">
        <f t="shared" si="64"/>
        <v>#VALUE!</v>
      </c>
      <c r="GC18" s="2" t="e">
        <f t="shared" si="65"/>
        <v>#VALUE!</v>
      </c>
      <c r="GD18" s="2" t="e">
        <f t="shared" si="66"/>
        <v>#VALUE!</v>
      </c>
      <c r="GE18" s="2" t="e">
        <f t="shared" si="67"/>
        <v>#VALUE!</v>
      </c>
      <c r="GF18" s="2" t="e">
        <f t="shared" si="68"/>
        <v>#VALUE!</v>
      </c>
      <c r="GG18" s="2" t="e">
        <f t="shared" si="69"/>
        <v>#VALUE!</v>
      </c>
      <c r="GH18" s="2" t="e">
        <f t="shared" si="70"/>
        <v>#VALUE!</v>
      </c>
      <c r="GI18" s="2" t="e">
        <f t="shared" si="71"/>
        <v>#VALUE!</v>
      </c>
      <c r="GJ18" s="2" t="e">
        <f t="shared" si="72"/>
        <v>#VALUE!</v>
      </c>
      <c r="GK18" s="2" t="e">
        <f t="shared" si="73"/>
        <v>#VALUE!</v>
      </c>
      <c r="GL18" s="2" t="e">
        <f t="shared" si="74"/>
        <v>#VALUE!</v>
      </c>
      <c r="GM18" s="2" t="e">
        <f t="shared" si="75"/>
        <v>#VALUE!</v>
      </c>
      <c r="GN18" s="2" t="e">
        <f t="shared" si="76"/>
        <v>#VALUE!</v>
      </c>
      <c r="GO18" s="2" t="e">
        <f t="shared" si="77"/>
        <v>#VALUE!</v>
      </c>
      <c r="GP18" s="2" t="e">
        <f t="shared" si="78"/>
        <v>#VALUE!</v>
      </c>
      <c r="GQ18" s="2" t="e">
        <f t="shared" si="79"/>
        <v>#VALUE!</v>
      </c>
      <c r="GR18" s="2" t="e">
        <f t="shared" si="80"/>
        <v>#VALUE!</v>
      </c>
      <c r="GS18" s="2" t="e">
        <f t="shared" si="81"/>
        <v>#VALUE!</v>
      </c>
      <c r="GT18" s="2">
        <f t="shared" si="82"/>
        <v>1</v>
      </c>
      <c r="GU18" s="2" t="e">
        <f t="shared" si="83"/>
        <v>#VALUE!</v>
      </c>
      <c r="GV18" s="2" t="e">
        <f t="shared" si="84"/>
        <v>#VALUE!</v>
      </c>
      <c r="GW18" s="2" t="e">
        <f t="shared" si="85"/>
        <v>#VALUE!</v>
      </c>
      <c r="GX18" s="2" t="e">
        <f t="shared" si="86"/>
        <v>#VALUE!</v>
      </c>
      <c r="GY18" s="2" t="e">
        <f t="shared" si="87"/>
        <v>#VALUE!</v>
      </c>
      <c r="GZ18" s="2" t="e">
        <f t="shared" si="88"/>
        <v>#VALUE!</v>
      </c>
      <c r="HA18" s="2" t="e">
        <f t="shared" si="89"/>
        <v>#VALUE!</v>
      </c>
      <c r="HB18" s="2" t="e">
        <f t="shared" si="90"/>
        <v>#VALUE!</v>
      </c>
      <c r="HC18" s="2" t="e">
        <f t="shared" si="91"/>
        <v>#VALUE!</v>
      </c>
      <c r="HD18" s="2" t="e">
        <f t="shared" si="92"/>
        <v>#VALUE!</v>
      </c>
      <c r="HE18" s="2" t="e">
        <f t="shared" si="93"/>
        <v>#VALUE!</v>
      </c>
      <c r="HF18" s="2" t="e">
        <f t="shared" si="94"/>
        <v>#VALUE!</v>
      </c>
      <c r="HG18" s="2" t="e">
        <f t="shared" si="95"/>
        <v>#VALUE!</v>
      </c>
      <c r="HH18" s="2" t="e">
        <f t="shared" si="96"/>
        <v>#VALUE!</v>
      </c>
      <c r="HI18" s="2" t="e">
        <f t="shared" si="97"/>
        <v>#VALUE!</v>
      </c>
      <c r="HJ18" s="2" t="e">
        <f t="shared" si="98"/>
        <v>#VALUE!</v>
      </c>
      <c r="HK18" s="2" t="e">
        <f t="shared" si="99"/>
        <v>#VALUE!</v>
      </c>
      <c r="HL18" s="2" t="e">
        <f t="shared" si="100"/>
        <v>#VALUE!</v>
      </c>
      <c r="HM18" s="2" t="e">
        <f t="shared" si="101"/>
        <v>#VALUE!</v>
      </c>
      <c r="HN18" s="2" t="e">
        <f t="shared" si="102"/>
        <v>#VALUE!</v>
      </c>
      <c r="HO18" s="2" t="e">
        <f t="shared" si="103"/>
        <v>#VALUE!</v>
      </c>
      <c r="HP18" s="2" t="e">
        <f t="shared" si="104"/>
        <v>#VALUE!</v>
      </c>
      <c r="HQ18" s="2" t="e">
        <f t="shared" si="105"/>
        <v>#VALUE!</v>
      </c>
      <c r="HR18" s="2">
        <f t="shared" si="106"/>
        <v>1</v>
      </c>
      <c r="HS18" s="2" t="e">
        <f t="shared" si="107"/>
        <v>#VALUE!</v>
      </c>
      <c r="HT18" s="2" t="e">
        <f t="shared" si="108"/>
        <v>#VALUE!</v>
      </c>
      <c r="HU18" s="2" t="e">
        <f t="shared" si="109"/>
        <v>#VALUE!</v>
      </c>
      <c r="HV18" s="2" t="e">
        <f t="shared" si="110"/>
        <v>#VALUE!</v>
      </c>
      <c r="HW18" s="2" t="e">
        <f t="shared" si="111"/>
        <v>#VALUE!</v>
      </c>
      <c r="HX18" s="2" t="e">
        <f t="shared" si="112"/>
        <v>#VALUE!</v>
      </c>
      <c r="HY18" s="2" t="e">
        <f t="shared" si="113"/>
        <v>#VALUE!</v>
      </c>
      <c r="HZ18" s="2" t="e">
        <f t="shared" si="114"/>
        <v>#VALUE!</v>
      </c>
      <c r="IA18" s="2" t="e">
        <f t="shared" si="115"/>
        <v>#VALUE!</v>
      </c>
      <c r="IB18" s="2" t="e">
        <f t="shared" si="116"/>
        <v>#VALUE!</v>
      </c>
      <c r="IC18" s="2" t="e">
        <f t="shared" si="117"/>
        <v>#VALUE!</v>
      </c>
      <c r="ID18" s="2" t="e">
        <f t="shared" si="118"/>
        <v>#VALUE!</v>
      </c>
      <c r="IE18" s="2" t="e">
        <f t="shared" si="119"/>
        <v>#VALUE!</v>
      </c>
      <c r="IF18" s="2" t="e">
        <f t="shared" si="120"/>
        <v>#VALUE!</v>
      </c>
      <c r="IG18" s="2" t="e">
        <f t="shared" si="121"/>
        <v>#VALUE!</v>
      </c>
      <c r="IH18" s="2" t="e">
        <f t="shared" si="122"/>
        <v>#VALUE!</v>
      </c>
      <c r="II18" s="2" t="e">
        <f t="shared" si="123"/>
        <v>#VALUE!</v>
      </c>
      <c r="IJ18" s="2" t="e">
        <f t="shared" si="124"/>
        <v>#VALUE!</v>
      </c>
      <c r="IK18" s="2" t="e">
        <f t="shared" si="125"/>
        <v>#VALUE!</v>
      </c>
      <c r="IL18" s="2" t="e">
        <f t="shared" si="126"/>
        <v>#VALUE!</v>
      </c>
      <c r="IM18" s="2" t="e">
        <f t="shared" si="127"/>
        <v>#VALUE!</v>
      </c>
      <c r="IN18" s="2" t="e">
        <f t="shared" si="128"/>
        <v>#VALUE!</v>
      </c>
      <c r="IO18" s="2" t="e">
        <f t="shared" si="129"/>
        <v>#VALUE!</v>
      </c>
      <c r="IP18" s="2">
        <f t="shared" si="130"/>
        <v>0</v>
      </c>
      <c r="IQ18" s="2" t="e">
        <f t="shared" si="131"/>
        <v>#VALUE!</v>
      </c>
      <c r="IR18" s="2" t="e">
        <f t="shared" si="132"/>
        <v>#VALUE!</v>
      </c>
      <c r="IS18" s="2" t="e">
        <f t="shared" si="133"/>
        <v>#VALUE!</v>
      </c>
      <c r="IT18" s="2" t="e">
        <f t="shared" si="134"/>
        <v>#VALUE!</v>
      </c>
      <c r="IU18" s="2" t="e">
        <f t="shared" si="135"/>
        <v>#VALUE!</v>
      </c>
      <c r="IV18" s="2" t="e">
        <f t="shared" si="136"/>
        <v>#VALUE!</v>
      </c>
      <c r="IW18" s="2" t="e">
        <f t="shared" si="137"/>
        <v>#VALUE!</v>
      </c>
      <c r="IX18" s="2" t="e">
        <f t="shared" si="138"/>
        <v>#VALUE!</v>
      </c>
      <c r="IY18" s="2" t="e">
        <f t="shared" si="139"/>
        <v>#VALUE!</v>
      </c>
      <c r="IZ18" s="2" t="e">
        <f t="shared" si="140"/>
        <v>#VALUE!</v>
      </c>
      <c r="JA18" s="2" t="e">
        <f t="shared" si="141"/>
        <v>#VALUE!</v>
      </c>
      <c r="JB18" s="2" t="e">
        <f t="shared" si="142"/>
        <v>#VALUE!</v>
      </c>
      <c r="JC18" s="2" t="e">
        <f t="shared" si="143"/>
        <v>#VALUE!</v>
      </c>
      <c r="JD18" s="2" t="e">
        <f t="shared" si="144"/>
        <v>#VALUE!</v>
      </c>
      <c r="JE18" s="2" t="e">
        <f t="shared" si="145"/>
        <v>#VALUE!</v>
      </c>
      <c r="JF18" s="2" t="e">
        <f t="shared" si="146"/>
        <v>#VALUE!</v>
      </c>
      <c r="JG18" s="2" t="e">
        <f t="shared" si="147"/>
        <v>#VALUE!</v>
      </c>
      <c r="JH18" s="2" t="e">
        <f t="shared" si="148"/>
        <v>#VALUE!</v>
      </c>
      <c r="JI18" s="2" t="e">
        <f t="shared" si="149"/>
        <v>#VALUE!</v>
      </c>
      <c r="JJ18" s="2" t="e">
        <f t="shared" si="150"/>
        <v>#VALUE!</v>
      </c>
      <c r="JK18" s="2" t="e">
        <f t="shared" si="151"/>
        <v>#VALUE!</v>
      </c>
      <c r="JL18" s="2" t="e">
        <f t="shared" si="152"/>
        <v>#VALUE!</v>
      </c>
      <c r="JM18" s="2" t="e">
        <f t="shared" si="153"/>
        <v>#VALUE!</v>
      </c>
      <c r="JN18" s="2">
        <f t="shared" si="154"/>
        <v>0</v>
      </c>
      <c r="JO18" s="2" t="e">
        <f t="shared" si="155"/>
        <v>#VALUE!</v>
      </c>
      <c r="JP18" s="2" t="e">
        <f t="shared" si="156"/>
        <v>#VALUE!</v>
      </c>
      <c r="JQ18" s="2" t="e">
        <f t="shared" si="157"/>
        <v>#VALUE!</v>
      </c>
      <c r="JR18" s="2" t="e">
        <f t="shared" si="158"/>
        <v>#VALUE!</v>
      </c>
      <c r="JS18" s="2" t="e">
        <f t="shared" si="159"/>
        <v>#VALUE!</v>
      </c>
      <c r="JT18" s="2" t="e">
        <f t="shared" si="160"/>
        <v>#VALUE!</v>
      </c>
      <c r="JU18" s="2" t="e">
        <f t="shared" si="161"/>
        <v>#VALUE!</v>
      </c>
      <c r="JV18" s="2" t="e">
        <f t="shared" si="162"/>
        <v>#VALUE!</v>
      </c>
      <c r="JW18" s="2" t="e">
        <f t="shared" si="163"/>
        <v>#VALUE!</v>
      </c>
      <c r="JX18" s="2" t="e">
        <f t="shared" si="164"/>
        <v>#VALUE!</v>
      </c>
      <c r="JY18" s="2" t="e">
        <f t="shared" si="165"/>
        <v>#VALUE!</v>
      </c>
      <c r="JZ18" s="2" t="e">
        <f t="shared" si="166"/>
        <v>#VALUE!</v>
      </c>
      <c r="KA18" s="2" t="e">
        <f t="shared" si="167"/>
        <v>#VALUE!</v>
      </c>
      <c r="KB18" s="2" t="e">
        <f t="shared" si="168"/>
        <v>#VALUE!</v>
      </c>
      <c r="KC18" s="2" t="e">
        <f t="shared" si="169"/>
        <v>#VALUE!</v>
      </c>
      <c r="KD18" s="2" t="e">
        <f t="shared" si="170"/>
        <v>#VALUE!</v>
      </c>
      <c r="KE18" s="2" t="e">
        <f t="shared" si="171"/>
        <v>#VALUE!</v>
      </c>
      <c r="KF18" s="2" t="e">
        <f t="shared" si="172"/>
        <v>#VALUE!</v>
      </c>
      <c r="KG18" s="2" t="e">
        <f t="shared" si="173"/>
        <v>#VALUE!</v>
      </c>
      <c r="KH18" s="2" t="e">
        <f t="shared" si="174"/>
        <v>#VALUE!</v>
      </c>
      <c r="KI18" s="2" t="e">
        <f t="shared" si="175"/>
        <v>#VALUE!</v>
      </c>
      <c r="KJ18" s="2" t="e">
        <f t="shared" si="176"/>
        <v>#VALUE!</v>
      </c>
      <c r="KK18" s="2" t="e">
        <f t="shared" si="177"/>
        <v>#VALUE!</v>
      </c>
      <c r="KL18" s="2">
        <f t="shared" si="178"/>
        <v>0</v>
      </c>
      <c r="KM18" s="2" t="e">
        <f t="shared" si="179"/>
        <v>#VALUE!</v>
      </c>
      <c r="KN18" s="2" t="e">
        <f t="shared" si="180"/>
        <v>#VALUE!</v>
      </c>
      <c r="KO18" s="2" t="e">
        <f t="shared" si="181"/>
        <v>#VALUE!</v>
      </c>
      <c r="KP18" s="2" t="e">
        <f t="shared" si="182"/>
        <v>#VALUE!</v>
      </c>
      <c r="KQ18" s="2" t="e">
        <f t="shared" si="183"/>
        <v>#VALUE!</v>
      </c>
      <c r="KR18" s="2" t="e">
        <f t="shared" si="184"/>
        <v>#VALUE!</v>
      </c>
      <c r="KS18" s="2" t="e">
        <f t="shared" si="185"/>
        <v>#VALUE!</v>
      </c>
      <c r="KT18" s="2" t="e">
        <f t="shared" si="186"/>
        <v>#VALUE!</v>
      </c>
      <c r="KU18" s="2" t="e">
        <f t="shared" si="187"/>
        <v>#VALUE!</v>
      </c>
      <c r="KV18" s="2" t="e">
        <f t="shared" si="188"/>
        <v>#VALUE!</v>
      </c>
      <c r="KW18" s="2" t="e">
        <f t="shared" si="189"/>
        <v>#VALUE!</v>
      </c>
      <c r="KX18" s="2" t="e">
        <f t="shared" si="190"/>
        <v>#VALUE!</v>
      </c>
      <c r="KY18" s="2" t="e">
        <f t="shared" si="191"/>
        <v>#VALUE!</v>
      </c>
      <c r="KZ18" s="2" t="e">
        <f t="shared" si="192"/>
        <v>#VALUE!</v>
      </c>
      <c r="LA18" s="2" t="e">
        <f t="shared" si="193"/>
        <v>#VALUE!</v>
      </c>
      <c r="LB18" s="2" t="e">
        <f t="shared" si="194"/>
        <v>#VALUE!</v>
      </c>
      <c r="LC18" s="2" t="e">
        <f t="shared" si="195"/>
        <v>#VALUE!</v>
      </c>
      <c r="LD18" s="2" t="e">
        <f t="shared" si="196"/>
        <v>#VALUE!</v>
      </c>
      <c r="LE18" s="2" t="e">
        <f t="shared" si="197"/>
        <v>#VALUE!</v>
      </c>
      <c r="LF18" s="2" t="e">
        <f t="shared" si="198"/>
        <v>#VALUE!</v>
      </c>
      <c r="LG18" s="2" t="e">
        <f t="shared" si="199"/>
        <v>#VALUE!</v>
      </c>
      <c r="LH18" s="2" t="e">
        <f t="shared" si="200"/>
        <v>#VALUE!</v>
      </c>
      <c r="LI18" s="2" t="e">
        <f t="shared" si="201"/>
        <v>#VALUE!</v>
      </c>
      <c r="LJ18" s="2">
        <f t="shared" si="202"/>
        <v>0</v>
      </c>
      <c r="LK18" s="2" t="e">
        <f t="shared" si="203"/>
        <v>#VALUE!</v>
      </c>
      <c r="LL18" s="2" t="e">
        <f t="shared" si="204"/>
        <v>#VALUE!</v>
      </c>
      <c r="LM18" s="2" t="e">
        <f t="shared" si="205"/>
        <v>#VALUE!</v>
      </c>
      <c r="LN18" s="2" t="e">
        <f t="shared" si="206"/>
        <v>#VALUE!</v>
      </c>
      <c r="LO18" s="2" t="e">
        <f t="shared" si="207"/>
        <v>#VALUE!</v>
      </c>
      <c r="LP18" s="2" t="e">
        <f t="shared" si="208"/>
        <v>#VALUE!</v>
      </c>
      <c r="LQ18" s="2" t="e">
        <f t="shared" si="209"/>
        <v>#VALUE!</v>
      </c>
      <c r="LR18" s="2" t="e">
        <f t="shared" si="210"/>
        <v>#VALUE!</v>
      </c>
      <c r="LS18" s="2" t="e">
        <f t="shared" si="211"/>
        <v>#VALUE!</v>
      </c>
      <c r="LT18" s="2" t="e">
        <f t="shared" si="212"/>
        <v>#VALUE!</v>
      </c>
      <c r="LU18" s="2" t="e">
        <f t="shared" si="213"/>
        <v>#VALUE!</v>
      </c>
      <c r="LV18" s="2" t="e">
        <f t="shared" si="214"/>
        <v>#VALUE!</v>
      </c>
      <c r="LW18" s="2" t="e">
        <f t="shared" si="215"/>
        <v>#VALUE!</v>
      </c>
      <c r="LX18" s="2" t="e">
        <f t="shared" si="216"/>
        <v>#VALUE!</v>
      </c>
      <c r="LY18" s="2" t="e">
        <f t="shared" si="217"/>
        <v>#VALUE!</v>
      </c>
      <c r="LZ18" s="2" t="e">
        <f t="shared" si="218"/>
        <v>#VALUE!</v>
      </c>
      <c r="MA18" s="2" t="e">
        <f t="shared" si="219"/>
        <v>#VALUE!</v>
      </c>
      <c r="MB18" s="2" t="e">
        <f t="shared" si="220"/>
        <v>#VALUE!</v>
      </c>
      <c r="MC18" s="2" t="e">
        <f t="shared" si="221"/>
        <v>#VALUE!</v>
      </c>
      <c r="MD18" s="2" t="e">
        <f t="shared" si="222"/>
        <v>#VALUE!</v>
      </c>
      <c r="ME18" s="2" t="e">
        <f t="shared" si="223"/>
        <v>#VALUE!</v>
      </c>
      <c r="MF18" s="2" t="e">
        <f t="shared" si="224"/>
        <v>#VALUE!</v>
      </c>
      <c r="MG18" s="2" t="e">
        <f t="shared" si="225"/>
        <v>#VALUE!</v>
      </c>
      <c r="MH18" s="2">
        <f t="shared" si="226"/>
        <v>1</v>
      </c>
      <c r="MI18" s="2" t="e">
        <f t="shared" si="227"/>
        <v>#VALUE!</v>
      </c>
      <c r="MJ18" s="2" t="e">
        <f t="shared" si="228"/>
        <v>#VALUE!</v>
      </c>
      <c r="MK18" s="2" t="e">
        <f t="shared" si="229"/>
        <v>#VALUE!</v>
      </c>
      <c r="ML18" s="2" t="e">
        <f t="shared" si="230"/>
        <v>#VALUE!</v>
      </c>
      <c r="MM18" s="2" t="e">
        <f t="shared" si="231"/>
        <v>#VALUE!</v>
      </c>
      <c r="MN18" s="2" t="e">
        <f t="shared" si="232"/>
        <v>#VALUE!</v>
      </c>
      <c r="MO18" s="2" t="e">
        <f t="shared" si="233"/>
        <v>#VALUE!</v>
      </c>
      <c r="MP18" s="2" t="e">
        <f t="shared" si="234"/>
        <v>#VALUE!</v>
      </c>
      <c r="MQ18" s="2" t="e">
        <f t="shared" si="235"/>
        <v>#VALUE!</v>
      </c>
      <c r="MR18" s="2" t="e">
        <f t="shared" si="236"/>
        <v>#VALUE!</v>
      </c>
      <c r="MS18" s="2" t="e">
        <f t="shared" si="237"/>
        <v>#VALUE!</v>
      </c>
      <c r="MT18" s="2" t="e">
        <f t="shared" si="238"/>
        <v>#VALUE!</v>
      </c>
      <c r="MU18" s="2" t="e">
        <f t="shared" si="239"/>
        <v>#VALUE!</v>
      </c>
      <c r="MV18" s="2" t="e">
        <f t="shared" si="240"/>
        <v>#VALUE!</v>
      </c>
      <c r="MW18" s="2" t="e">
        <f t="shared" si="241"/>
        <v>#VALUE!</v>
      </c>
      <c r="MX18" s="2" t="e">
        <f t="shared" si="242"/>
        <v>#VALUE!</v>
      </c>
      <c r="MY18" s="2" t="e">
        <f t="shared" si="243"/>
        <v>#VALUE!</v>
      </c>
      <c r="MZ18" s="2" t="e">
        <f t="shared" si="244"/>
        <v>#VALUE!</v>
      </c>
      <c r="NA18" s="2" t="e">
        <f t="shared" si="245"/>
        <v>#VALUE!</v>
      </c>
      <c r="NB18" s="2" t="e">
        <f t="shared" si="246"/>
        <v>#VALUE!</v>
      </c>
      <c r="NC18" s="2" t="e">
        <f t="shared" si="247"/>
        <v>#VALUE!</v>
      </c>
      <c r="ND18" s="2" t="e">
        <f t="shared" si="248"/>
        <v>#VALUE!</v>
      </c>
      <c r="NE18" s="2" t="e">
        <f t="shared" si="249"/>
        <v>#VALUE!</v>
      </c>
      <c r="NF18" s="2">
        <f t="shared" ref="NF18:NF81" si="406">IF(DZ18=0,0,(BF18+0)*$J18)</f>
        <v>0</v>
      </c>
      <c r="NG18" s="2">
        <f t="shared" si="250"/>
        <v>0</v>
      </c>
      <c r="NH18" s="2">
        <f t="shared" si="251"/>
        <v>0</v>
      </c>
      <c r="NI18" s="2">
        <f t="shared" si="252"/>
        <v>0</v>
      </c>
      <c r="NJ18" s="2">
        <f t="shared" si="253"/>
        <v>0</v>
      </c>
      <c r="NK18" s="2">
        <f t="shared" si="254"/>
        <v>0</v>
      </c>
      <c r="NL18" s="2">
        <f t="shared" si="255"/>
        <v>0</v>
      </c>
      <c r="NM18" s="2">
        <f t="shared" si="256"/>
        <v>0</v>
      </c>
      <c r="NN18" s="2">
        <f t="shared" si="257"/>
        <v>0</v>
      </c>
      <c r="NO18" s="2">
        <f t="shared" si="258"/>
        <v>0</v>
      </c>
      <c r="NP18" s="2">
        <f t="shared" si="259"/>
        <v>0</v>
      </c>
      <c r="NQ18" s="2">
        <f t="shared" si="260"/>
        <v>0</v>
      </c>
      <c r="NR18" s="2">
        <f t="shared" si="261"/>
        <v>0</v>
      </c>
      <c r="NS18" s="2">
        <f t="shared" si="262"/>
        <v>0</v>
      </c>
      <c r="NT18" s="2">
        <f t="shared" si="263"/>
        <v>0</v>
      </c>
      <c r="NU18" s="2">
        <f t="shared" si="264"/>
        <v>0</v>
      </c>
      <c r="NV18" s="2">
        <f t="shared" si="265"/>
        <v>0</v>
      </c>
      <c r="NW18" s="2">
        <f t="shared" si="266"/>
        <v>0</v>
      </c>
      <c r="NX18" s="2">
        <f t="shared" si="267"/>
        <v>0</v>
      </c>
      <c r="NY18" s="2">
        <f t="shared" si="268"/>
        <v>0</v>
      </c>
      <c r="NZ18" s="2">
        <f t="shared" si="269"/>
        <v>0</v>
      </c>
      <c r="OA18" s="2">
        <f t="shared" si="270"/>
        <v>0</v>
      </c>
      <c r="OB18" s="2">
        <f t="shared" si="271"/>
        <v>0</v>
      </c>
      <c r="OC18" s="2">
        <f t="shared" si="272"/>
        <v>0</v>
      </c>
      <c r="OD18" s="2">
        <f>IF(AND(NF18&gt;'Graph Creator'!$K$4,'Detalle de Cuentas'!NF18&lt;='Graph Creator'!$L$4),1,0)</f>
        <v>0</v>
      </c>
      <c r="OE18" s="2">
        <f>IF(AND(NG18&gt;'Graph Creator'!$K$4,'Detalle de Cuentas'!NG18&lt;='Graph Creator'!$L$4),1,0)</f>
        <v>0</v>
      </c>
      <c r="OF18" s="2">
        <f>IF(AND(NH18&gt;'Graph Creator'!$K$4,'Detalle de Cuentas'!NH18&lt;='Graph Creator'!$L$4),1,0)</f>
        <v>0</v>
      </c>
      <c r="OG18" s="2">
        <f>IF(AND(NI18&gt;'Graph Creator'!$K$4,'Detalle de Cuentas'!NI18&lt;='Graph Creator'!$L$4),1,0)</f>
        <v>0</v>
      </c>
      <c r="OH18" s="2">
        <f>IF(AND(NJ18&gt;'Graph Creator'!$K$4,'Detalle de Cuentas'!NJ18&lt;='Graph Creator'!$L$4),1,0)</f>
        <v>0</v>
      </c>
      <c r="OI18" s="2">
        <f>IF(AND(NK18&gt;'Graph Creator'!$K$4,'Detalle de Cuentas'!NK18&lt;='Graph Creator'!$L$4),1,0)</f>
        <v>0</v>
      </c>
      <c r="OJ18" s="2">
        <f>IF(AND(NL18&gt;'Graph Creator'!$K$4,'Detalle de Cuentas'!NL18&lt;='Graph Creator'!$L$4),1,0)</f>
        <v>0</v>
      </c>
      <c r="OK18" s="2">
        <f>IF(AND(NM18&gt;'Graph Creator'!$K$4,'Detalle de Cuentas'!NM18&lt;='Graph Creator'!$L$4),1,0)</f>
        <v>0</v>
      </c>
      <c r="OL18" s="2">
        <f>IF(AND(NN18&gt;'Graph Creator'!$K$4,'Detalle de Cuentas'!NN18&lt;='Graph Creator'!$L$4),1,0)</f>
        <v>0</v>
      </c>
      <c r="OM18" s="2">
        <f>IF(AND(NO18&gt;'Graph Creator'!$K$4,'Detalle de Cuentas'!NO18&lt;='Graph Creator'!$L$4),1,0)</f>
        <v>0</v>
      </c>
      <c r="ON18" s="2">
        <f>IF(AND(NP18&gt;'Graph Creator'!$K$4,'Detalle de Cuentas'!NP18&lt;='Graph Creator'!$L$4),1,0)</f>
        <v>0</v>
      </c>
      <c r="OO18" s="2">
        <f>IF(AND(NQ18&gt;'Graph Creator'!$K$4,'Detalle de Cuentas'!NQ18&lt;='Graph Creator'!$L$4),1,0)</f>
        <v>0</v>
      </c>
      <c r="OP18" s="2">
        <f>IF(AND(NR18&gt;'Graph Creator'!$K$4,'Detalle de Cuentas'!NR18&lt;='Graph Creator'!$L$4),1,0)</f>
        <v>0</v>
      </c>
      <c r="OQ18" s="2">
        <f>IF(AND(NS18&gt;'Graph Creator'!$K$4,'Detalle de Cuentas'!NS18&lt;='Graph Creator'!$L$4),1,0)</f>
        <v>0</v>
      </c>
      <c r="OR18" s="2">
        <f>IF(AND(NT18&gt;'Graph Creator'!$K$4,'Detalle de Cuentas'!NT18&lt;='Graph Creator'!$L$4),1,0)</f>
        <v>0</v>
      </c>
      <c r="OS18" s="2">
        <f>IF(AND(NU18&gt;'Graph Creator'!$K$4,'Detalle de Cuentas'!NU18&lt;='Graph Creator'!$L$4),1,0)</f>
        <v>0</v>
      </c>
      <c r="OT18" s="2">
        <f>IF(AND(NV18&gt;'Graph Creator'!$K$4,'Detalle de Cuentas'!NV18&lt;='Graph Creator'!$L$4),1,0)</f>
        <v>0</v>
      </c>
      <c r="OU18" s="2">
        <f>IF(AND(NW18&gt;'Graph Creator'!$K$4,'Detalle de Cuentas'!NW18&lt;='Graph Creator'!$L$4),1,0)</f>
        <v>0</v>
      </c>
      <c r="OV18" s="2">
        <f>IF(AND(NX18&gt;'Graph Creator'!$K$4,'Detalle de Cuentas'!NX18&lt;='Graph Creator'!$L$4),1,0)</f>
        <v>0</v>
      </c>
      <c r="OW18" s="2">
        <f>IF(AND(NY18&gt;'Graph Creator'!$K$4,'Detalle de Cuentas'!NY18&lt;='Graph Creator'!$L$4),1,0)</f>
        <v>0</v>
      </c>
      <c r="OX18" s="2">
        <f>IF(AND(NZ18&gt;'Graph Creator'!$K$4,'Detalle de Cuentas'!NZ18&lt;='Graph Creator'!$L$4),1,0)</f>
        <v>0</v>
      </c>
      <c r="OY18" s="2">
        <f>IF(AND(OA18&gt;'Graph Creator'!$K$4,'Detalle de Cuentas'!OA18&lt;='Graph Creator'!$L$4),1,0)</f>
        <v>0</v>
      </c>
      <c r="OZ18" s="2">
        <f>IF(AND(OB18&gt;'Graph Creator'!$K$4,'Detalle de Cuentas'!OB18&lt;='Graph Creator'!$L$4),1,0)</f>
        <v>0</v>
      </c>
      <c r="PA18" s="2">
        <f>IF(AND(OC18&gt;'Graph Creator'!$K$4,'Detalle de Cuentas'!OC18&lt;='Graph Creator'!$L$4),1,0)</f>
        <v>0</v>
      </c>
      <c r="PB18" s="2">
        <f>IF(AND(NF18&gt;'Graph Creator'!$L$4,'Detalle de Cuentas'!NF18&lt;='Graph Creator'!$M$4),1,0)</f>
        <v>0</v>
      </c>
      <c r="PC18" s="2">
        <f>IF(AND(NG18&gt;'Graph Creator'!$L$4,'Detalle de Cuentas'!NG18&lt;='Graph Creator'!$M$4),1,0)</f>
        <v>0</v>
      </c>
      <c r="PD18" s="2">
        <f>IF(AND(NH18&gt;'Graph Creator'!$L$4,'Detalle de Cuentas'!NH18&lt;='Graph Creator'!$M$4),1,0)</f>
        <v>0</v>
      </c>
      <c r="PE18" s="2">
        <f>IF(AND(NI18&gt;'Graph Creator'!$L$4,'Detalle de Cuentas'!NI18&lt;='Graph Creator'!$M$4),1,0)</f>
        <v>0</v>
      </c>
      <c r="PF18" s="2">
        <f>IF(AND(NJ18&gt;'Graph Creator'!$L$4,'Detalle de Cuentas'!NJ18&lt;='Graph Creator'!$M$4),1,0)</f>
        <v>0</v>
      </c>
      <c r="PG18" s="2">
        <f>IF(AND(NK18&gt;'Graph Creator'!$L$4,'Detalle de Cuentas'!NK18&lt;='Graph Creator'!$M$4),1,0)</f>
        <v>0</v>
      </c>
      <c r="PH18" s="2">
        <f>IF(AND(NL18&gt;'Graph Creator'!$L$4,'Detalle de Cuentas'!NL18&lt;='Graph Creator'!$M$4),1,0)</f>
        <v>0</v>
      </c>
      <c r="PI18" s="2">
        <f>IF(AND(NM18&gt;'Graph Creator'!$L$4,'Detalle de Cuentas'!NM18&lt;='Graph Creator'!$M$4),1,0)</f>
        <v>0</v>
      </c>
      <c r="PJ18" s="2">
        <f>IF(AND(NN18&gt;'Graph Creator'!$L$4,'Detalle de Cuentas'!NN18&lt;='Graph Creator'!$M$4),1,0)</f>
        <v>0</v>
      </c>
      <c r="PK18" s="2">
        <f>IF(AND(NO18&gt;'Graph Creator'!$L$4,'Detalle de Cuentas'!NO18&lt;='Graph Creator'!$M$4),1,0)</f>
        <v>0</v>
      </c>
      <c r="PL18" s="2">
        <f>IF(AND(NP18&gt;'Graph Creator'!$L$4,'Detalle de Cuentas'!NP18&lt;='Graph Creator'!$M$4),1,0)</f>
        <v>0</v>
      </c>
      <c r="PM18" s="2">
        <f>IF(AND(NQ18&gt;'Graph Creator'!$L$4,'Detalle de Cuentas'!NQ18&lt;='Graph Creator'!$M$4),1,0)</f>
        <v>0</v>
      </c>
      <c r="PN18" s="2">
        <f>IF(AND(NR18&gt;'Graph Creator'!$L$4,'Detalle de Cuentas'!NR18&lt;='Graph Creator'!$M$4),1,0)</f>
        <v>0</v>
      </c>
      <c r="PO18" s="2">
        <f>IF(AND(NS18&gt;'Graph Creator'!$L$4,'Detalle de Cuentas'!NS18&lt;='Graph Creator'!$M$4),1,0)</f>
        <v>0</v>
      </c>
      <c r="PP18" s="2">
        <f>IF(AND(NT18&gt;'Graph Creator'!$L$4,'Detalle de Cuentas'!NT18&lt;='Graph Creator'!$M$4),1,0)</f>
        <v>0</v>
      </c>
      <c r="PQ18" s="2">
        <f>IF(AND(NU18&gt;'Graph Creator'!$L$4,'Detalle de Cuentas'!NU18&lt;='Graph Creator'!$M$4),1,0)</f>
        <v>0</v>
      </c>
      <c r="PR18" s="2">
        <f>IF(AND(NV18&gt;'Graph Creator'!$L$4,'Detalle de Cuentas'!NV18&lt;='Graph Creator'!$M$4),1,0)</f>
        <v>0</v>
      </c>
      <c r="PS18" s="2">
        <f>IF(AND(NW18&gt;'Graph Creator'!$L$4,'Detalle de Cuentas'!NW18&lt;='Graph Creator'!$M$4),1,0)</f>
        <v>0</v>
      </c>
      <c r="PT18" s="2">
        <f>IF(AND(NX18&gt;'Graph Creator'!$L$4,'Detalle de Cuentas'!NX18&lt;='Graph Creator'!$M$4),1,0)</f>
        <v>0</v>
      </c>
      <c r="PU18" s="2">
        <f>IF(AND(NY18&gt;'Graph Creator'!$L$4,'Detalle de Cuentas'!NY18&lt;='Graph Creator'!$M$4),1,0)</f>
        <v>0</v>
      </c>
      <c r="PV18" s="2">
        <f>IF(AND(NZ18&gt;'Graph Creator'!$L$4,'Detalle de Cuentas'!NZ18&lt;='Graph Creator'!$M$4),1,0)</f>
        <v>0</v>
      </c>
      <c r="PW18" s="2">
        <f>IF(AND(OA18&gt;'Graph Creator'!$L$4,'Detalle de Cuentas'!OA18&lt;='Graph Creator'!$M$4),1,0)</f>
        <v>0</v>
      </c>
      <c r="PX18" s="2">
        <f>IF(AND(OB18&gt;'Graph Creator'!$L$4,'Detalle de Cuentas'!OB18&lt;='Graph Creator'!$M$4),1,0)</f>
        <v>0</v>
      </c>
      <c r="PY18" s="2">
        <f>IF(AND(OC18&gt;'Graph Creator'!$L$4,'Detalle de Cuentas'!OC18&lt;='Graph Creator'!$M$4),1,0)</f>
        <v>0</v>
      </c>
      <c r="PZ18" s="2">
        <f>IF(AND(NF18&gt;'Graph Creator'!$M$4,'Detalle de Cuentas'!NF18&lt;='Graph Creator'!$N$4),1,0)</f>
        <v>0</v>
      </c>
      <c r="QA18" s="2">
        <f>IF(AND(NG18&gt;'Graph Creator'!$M$4,'Detalle de Cuentas'!NG18&lt;='Graph Creator'!$N$4),1,0)</f>
        <v>0</v>
      </c>
      <c r="QB18" s="2">
        <f>IF(AND(NH18&gt;'Graph Creator'!$M$4,'Detalle de Cuentas'!NH18&lt;='Graph Creator'!$N$4),1,0)</f>
        <v>0</v>
      </c>
      <c r="QC18" s="2">
        <f>IF(AND(NI18&gt;'Graph Creator'!$M$4,'Detalle de Cuentas'!NI18&lt;='Graph Creator'!$N$4),1,0)</f>
        <v>0</v>
      </c>
      <c r="QD18" s="2">
        <f>IF(AND(NJ18&gt;'Graph Creator'!$M$4,'Detalle de Cuentas'!NJ18&lt;='Graph Creator'!$N$4),1,0)</f>
        <v>0</v>
      </c>
      <c r="QE18" s="2">
        <f>IF(AND(NK18&gt;'Graph Creator'!$M$4,'Detalle de Cuentas'!NK18&lt;='Graph Creator'!$N$4),1,0)</f>
        <v>0</v>
      </c>
      <c r="QF18" s="2">
        <f>IF(AND(NL18&gt;'Graph Creator'!$M$4,'Detalle de Cuentas'!NL18&lt;='Graph Creator'!$N$4),1,0)</f>
        <v>0</v>
      </c>
      <c r="QG18" s="2">
        <f>IF(AND(NM18&gt;'Graph Creator'!$M$4,'Detalle de Cuentas'!NM18&lt;='Graph Creator'!$N$4),1,0)</f>
        <v>0</v>
      </c>
      <c r="QH18" s="2">
        <f>IF(AND(NN18&gt;'Graph Creator'!$M$4,'Detalle de Cuentas'!NN18&lt;='Graph Creator'!$N$4),1,0)</f>
        <v>0</v>
      </c>
      <c r="QI18" s="2">
        <f>IF(AND(NO18&gt;'Graph Creator'!$M$4,'Detalle de Cuentas'!NO18&lt;='Graph Creator'!$N$4),1,0)</f>
        <v>0</v>
      </c>
      <c r="QJ18" s="2">
        <f>IF(AND(NP18&gt;'Graph Creator'!$M$4,'Detalle de Cuentas'!NP18&lt;='Graph Creator'!$N$4),1,0)</f>
        <v>0</v>
      </c>
      <c r="QK18" s="2">
        <f>IF(AND(NQ18&gt;'Graph Creator'!$M$4,'Detalle de Cuentas'!NQ18&lt;='Graph Creator'!$N$4),1,0)</f>
        <v>0</v>
      </c>
      <c r="QL18" s="2">
        <f>IF(AND(NR18&gt;'Graph Creator'!$M$4,'Detalle de Cuentas'!NR18&lt;='Graph Creator'!$N$4),1,0)</f>
        <v>0</v>
      </c>
      <c r="QM18" s="2">
        <f>IF(AND(NS18&gt;'Graph Creator'!$M$4,'Detalle de Cuentas'!NS18&lt;='Graph Creator'!$N$4),1,0)</f>
        <v>0</v>
      </c>
      <c r="QN18" s="2">
        <f>IF(AND(NT18&gt;'Graph Creator'!$M$4,'Detalle de Cuentas'!NT18&lt;='Graph Creator'!$N$4),1,0)</f>
        <v>0</v>
      </c>
      <c r="QO18" s="2">
        <f>IF(AND(NU18&gt;'Graph Creator'!$M$4,'Detalle de Cuentas'!NU18&lt;='Graph Creator'!$N$4),1,0)</f>
        <v>0</v>
      </c>
      <c r="QP18" s="2">
        <f>IF(AND(NV18&gt;'Graph Creator'!$M$4,'Detalle de Cuentas'!NV18&lt;='Graph Creator'!$N$4),1,0)</f>
        <v>0</v>
      </c>
      <c r="QQ18" s="2">
        <f>IF(AND(NW18&gt;'Graph Creator'!$M$4,'Detalle de Cuentas'!NW18&lt;='Graph Creator'!$N$4),1,0)</f>
        <v>0</v>
      </c>
      <c r="QR18" s="2">
        <f>IF(AND(NX18&gt;'Graph Creator'!$M$4,'Detalle de Cuentas'!NX18&lt;='Graph Creator'!$N$4),1,0)</f>
        <v>0</v>
      </c>
      <c r="QS18" s="2">
        <f>IF(AND(NY18&gt;'Graph Creator'!$M$4,'Detalle de Cuentas'!NY18&lt;='Graph Creator'!$N$4),1,0)</f>
        <v>0</v>
      </c>
      <c r="QT18" s="2">
        <f>IF(AND(NZ18&gt;'Graph Creator'!$M$4,'Detalle de Cuentas'!NZ18&lt;='Graph Creator'!$N$4),1,0)</f>
        <v>0</v>
      </c>
      <c r="QU18" s="2">
        <f>IF(AND(OA18&gt;'Graph Creator'!$M$4,'Detalle de Cuentas'!OA18&lt;='Graph Creator'!$N$4),1,0)</f>
        <v>0</v>
      </c>
      <c r="QV18" s="2">
        <f>IF(AND(OB18&gt;'Graph Creator'!$M$4,'Detalle de Cuentas'!OB18&lt;='Graph Creator'!$N$4),1,0)</f>
        <v>0</v>
      </c>
      <c r="QW18" s="2">
        <f>IF(AND(OC18&gt;'Graph Creator'!$M$4,'Detalle de Cuentas'!OC18&lt;='Graph Creator'!$N$4),1,0)</f>
        <v>0</v>
      </c>
      <c r="QX18" s="2">
        <f>IF(AND(NF18&gt;'Graph Creator'!$N$4,'Detalle de Cuentas'!NF18&lt;='Graph Creator'!$O$4),1,0)</f>
        <v>0</v>
      </c>
      <c r="QY18" s="2">
        <f>IF(AND(NG18&gt;'Graph Creator'!$N$4,'Detalle de Cuentas'!NG18&lt;='Graph Creator'!$O$4),1,0)</f>
        <v>0</v>
      </c>
      <c r="QZ18" s="2">
        <f>IF(AND(NH18&gt;'Graph Creator'!$N$4,'Detalle de Cuentas'!NH18&lt;='Graph Creator'!$O$4),1,0)</f>
        <v>0</v>
      </c>
      <c r="RA18" s="2">
        <f>IF(AND(NI18&gt;'Graph Creator'!$N$4,'Detalle de Cuentas'!NI18&lt;='Graph Creator'!$O$4),1,0)</f>
        <v>0</v>
      </c>
      <c r="RB18" s="2">
        <f>IF(AND(NJ18&gt;'Graph Creator'!$N$4,'Detalle de Cuentas'!NJ18&lt;='Graph Creator'!$O$4),1,0)</f>
        <v>0</v>
      </c>
      <c r="RC18" s="2">
        <f>IF(AND(NK18&gt;'Graph Creator'!$N$4,'Detalle de Cuentas'!NK18&lt;='Graph Creator'!$O$4),1,0)</f>
        <v>0</v>
      </c>
      <c r="RD18" s="2">
        <f>IF(AND(NL18&gt;'Graph Creator'!$N$4,'Detalle de Cuentas'!NL18&lt;='Graph Creator'!$O$4),1,0)</f>
        <v>0</v>
      </c>
      <c r="RE18" s="2">
        <f>IF(AND(NM18&gt;'Graph Creator'!$N$4,'Detalle de Cuentas'!NM18&lt;='Graph Creator'!$O$4),1,0)</f>
        <v>0</v>
      </c>
      <c r="RF18" s="2">
        <f>IF(AND(NN18&gt;'Graph Creator'!$N$4,'Detalle de Cuentas'!NN18&lt;='Graph Creator'!$O$4),1,0)</f>
        <v>0</v>
      </c>
      <c r="RG18" s="2">
        <f>IF(AND(NO18&gt;'Graph Creator'!$N$4,'Detalle de Cuentas'!NO18&lt;='Graph Creator'!$O$4),1,0)</f>
        <v>0</v>
      </c>
      <c r="RH18" s="2">
        <f>IF(AND(NP18&gt;'Graph Creator'!$N$4,'Detalle de Cuentas'!NP18&lt;='Graph Creator'!$O$4),1,0)</f>
        <v>0</v>
      </c>
      <c r="RI18" s="2">
        <f>IF(AND(NQ18&gt;'Graph Creator'!$N$4,'Detalle de Cuentas'!NQ18&lt;='Graph Creator'!$O$4),1,0)</f>
        <v>0</v>
      </c>
      <c r="RJ18" s="2">
        <f>IF(AND(NR18&gt;'Graph Creator'!$N$4,'Detalle de Cuentas'!NR18&lt;='Graph Creator'!$O$4),1,0)</f>
        <v>0</v>
      </c>
      <c r="RK18" s="2">
        <f>IF(AND(NS18&gt;'Graph Creator'!$N$4,'Detalle de Cuentas'!NS18&lt;='Graph Creator'!$O$4),1,0)</f>
        <v>0</v>
      </c>
      <c r="RL18" s="2">
        <f>IF(AND(NT18&gt;'Graph Creator'!$N$4,'Detalle de Cuentas'!NT18&lt;='Graph Creator'!$O$4),1,0)</f>
        <v>0</v>
      </c>
      <c r="RM18" s="2">
        <f>IF(AND(NU18&gt;'Graph Creator'!$N$4,'Detalle de Cuentas'!NU18&lt;='Graph Creator'!$O$4),1,0)</f>
        <v>0</v>
      </c>
      <c r="RN18" s="2">
        <f>IF(AND(NV18&gt;'Graph Creator'!$N$4,'Detalle de Cuentas'!NV18&lt;='Graph Creator'!$O$4),1,0)</f>
        <v>0</v>
      </c>
      <c r="RO18" s="2">
        <f>IF(AND(NW18&gt;'Graph Creator'!$N$4,'Detalle de Cuentas'!NW18&lt;='Graph Creator'!$O$4),1,0)</f>
        <v>0</v>
      </c>
      <c r="RP18" s="2">
        <f>IF(AND(NX18&gt;'Graph Creator'!$N$4,'Detalle de Cuentas'!NX18&lt;='Graph Creator'!$O$4),1,0)</f>
        <v>0</v>
      </c>
      <c r="RQ18" s="2">
        <f>IF(AND(NY18&gt;'Graph Creator'!$N$4,'Detalle de Cuentas'!NY18&lt;='Graph Creator'!$O$4),1,0)</f>
        <v>0</v>
      </c>
      <c r="RR18" s="2">
        <f>IF(AND(NZ18&gt;'Graph Creator'!$N$4,'Detalle de Cuentas'!NZ18&lt;='Graph Creator'!$O$4),1,0)</f>
        <v>0</v>
      </c>
      <c r="RS18" s="2">
        <f>IF(AND(OA18&gt;'Graph Creator'!$N$4,'Detalle de Cuentas'!OA18&lt;='Graph Creator'!$O$4),1,0)</f>
        <v>0</v>
      </c>
      <c r="RT18" s="2">
        <f>IF(AND(OB18&gt;'Graph Creator'!$N$4,'Detalle de Cuentas'!OB18&lt;='Graph Creator'!$O$4),1,0)</f>
        <v>0</v>
      </c>
      <c r="RU18" s="2">
        <f>IF(AND(OC18&gt;'Graph Creator'!$N$4,'Detalle de Cuentas'!OC18&lt;='Graph Creator'!$O$4),1,0)</f>
        <v>0</v>
      </c>
      <c r="RV18" s="2" t="e">
        <f t="shared" ref="RV18:RV81" si="407">SUMPRODUCT($DB18:$DY18,$HR18:$IO18)</f>
        <v>#VALUE!</v>
      </c>
      <c r="RW18" s="2" t="e">
        <f t="shared" ref="RW18:RW81" si="408">SUMPRODUCT($DZ18:$EW18,$HR18:$IO18)</f>
        <v>#VALUE!</v>
      </c>
      <c r="RX18" s="2" t="e">
        <f t="shared" ref="RX18:RX81" si="409">SUMPRODUCT($DB18:$DY18,$IP18:$JM18)</f>
        <v>#VALUE!</v>
      </c>
      <c r="RY18" s="2" t="e">
        <f t="shared" ref="RY18:RY81" si="410">SUMPRODUCT($DZ18:$EW18,$IP18:$JM18)</f>
        <v>#VALUE!</v>
      </c>
      <c r="RZ18" s="2" t="e">
        <f t="shared" ref="RZ18:RZ81" si="411">SUMPRODUCT($DB18:$DY18,$JN18:$KK18)</f>
        <v>#VALUE!</v>
      </c>
      <c r="SA18" s="2" t="e">
        <f t="shared" ref="SA18:SA81" si="412">SUMPRODUCT($DZ18:$EW18,$JN18:$KK18)</f>
        <v>#VALUE!</v>
      </c>
      <c r="SB18" s="2" t="e">
        <f t="shared" ref="SB18:SB81" si="413">SUMPRODUCT($DB18:$DY18,$KL18:$LI18)</f>
        <v>#VALUE!</v>
      </c>
      <c r="SC18" s="2" t="e">
        <f t="shared" ref="SC18:SC81" si="414">SUMPRODUCT($DZ18:$EW18,$KL18:$LI18)</f>
        <v>#VALUE!</v>
      </c>
      <c r="SD18" s="2" t="e">
        <f t="shared" ref="SD18:SD81" si="415">SUMPRODUCT($DB18:$DY18,$LJ18:$MG18)</f>
        <v>#VALUE!</v>
      </c>
      <c r="SE18" s="2" t="e">
        <f t="shared" ref="SE18:SE81" si="416">SUMPRODUCT($DZ18:$EW18,$LJ18:$MG18)</f>
        <v>#VALUE!</v>
      </c>
      <c r="SF18" s="2" t="e">
        <f t="shared" ref="SF18:SF81" si="417">SUMPRODUCT($DB18:$DY18,$MH18:$NE18)</f>
        <v>#VALUE!</v>
      </c>
      <c r="SG18" s="2" t="e">
        <f t="shared" ref="SG18:SG81" si="418">SUMPRODUCT($DZ18:$EW18,$MH18:$NE18)</f>
        <v>#VALUE!</v>
      </c>
      <c r="SH18" s="2" t="e">
        <f t="shared" ref="SH18:SH81" si="419">SUMPRODUCT($OD18:$PA18,$HR18:$IO18)</f>
        <v>#VALUE!</v>
      </c>
      <c r="SI18" s="2" t="e">
        <f t="shared" ref="SI18:SI81" si="420">SUMPRODUCT($PB18:$PY18,$HR18:$IO18)</f>
        <v>#VALUE!</v>
      </c>
      <c r="SJ18" s="2" t="e">
        <f t="shared" ref="SJ18:SJ81" si="421">SUMPRODUCT($PZ18:$QW18,$HR18:$IO18)</f>
        <v>#VALUE!</v>
      </c>
      <c r="SK18" s="2" t="e">
        <f t="shared" ref="SK18:SK81" si="422">SUMPRODUCT($QX18:$RU18,$HR18:$IO18)</f>
        <v>#VALUE!</v>
      </c>
      <c r="SL18" s="2" t="e">
        <f t="shared" ref="SL18:SL81" si="423">SUMPRODUCT($OD18:$PA18,$IP18:$JM18)</f>
        <v>#VALUE!</v>
      </c>
      <c r="SM18" s="2" t="e">
        <f t="shared" ref="SM18:SM81" si="424">SUMPRODUCT($PB18:$PY18,$IP18:$JM18)</f>
        <v>#VALUE!</v>
      </c>
      <c r="SN18" s="2" t="e">
        <f t="shared" ref="SN18:SN81" si="425">SUMPRODUCT($PZ18:$QW18,$IP18:$JM18)</f>
        <v>#VALUE!</v>
      </c>
      <c r="SO18" s="2" t="e">
        <f t="shared" ref="SO18:SO81" si="426">SUMPRODUCT($QX18:$RU18,$IP18:$JM18)</f>
        <v>#VALUE!</v>
      </c>
      <c r="SP18" s="2" t="e">
        <f t="shared" ref="SP18:SP81" si="427">SUMPRODUCT($OD18:$PA18,$JN18:$KK18)</f>
        <v>#VALUE!</v>
      </c>
      <c r="SQ18" s="2" t="e">
        <f t="shared" ref="SQ18:SQ81" si="428">SUMPRODUCT($PB18:$PY18,$JN18:$KK18)</f>
        <v>#VALUE!</v>
      </c>
      <c r="SR18" s="2" t="e">
        <f t="shared" ref="SR18:SR81" si="429">SUMPRODUCT($PZ18:$QW18,$JN18:$KK18)</f>
        <v>#VALUE!</v>
      </c>
      <c r="SS18" s="2" t="e">
        <f t="shared" ref="SS18:SS81" si="430">SUMPRODUCT($QX18:$RU18,$JN18:$KK18)</f>
        <v>#VALUE!</v>
      </c>
      <c r="ST18" s="2" t="e">
        <f t="shared" ref="ST18:ST81" si="431">SUMPRODUCT($OD18:$PA18,$KL18:$LI18)</f>
        <v>#VALUE!</v>
      </c>
      <c r="SU18" s="2" t="e">
        <f t="shared" ref="SU18:SU81" si="432">SUMPRODUCT($PB18:$PY18,$KL18:$LI18)</f>
        <v>#VALUE!</v>
      </c>
      <c r="SV18" s="2" t="e">
        <f t="shared" ref="SV18:SV81" si="433">SUMPRODUCT($PZ18:$QW18,$KL18:$LI18)</f>
        <v>#VALUE!</v>
      </c>
      <c r="SW18" s="2" t="e">
        <f t="shared" ref="SW18:SW81" si="434">SUMPRODUCT($QX18:$RU18,$KL18:$LI18)</f>
        <v>#VALUE!</v>
      </c>
      <c r="SX18" s="2" t="e">
        <f t="shared" ref="SX18:SX81" si="435">SUMPRODUCT($OD18:$PA18,$LJ18:$MG18)</f>
        <v>#VALUE!</v>
      </c>
      <c r="SY18" s="2" t="e">
        <f t="shared" ref="SY18:SY81" si="436">SUMPRODUCT($PB18:$PY18,$LJ18:$MG18)</f>
        <v>#VALUE!</v>
      </c>
      <c r="SZ18" s="2" t="e">
        <f t="shared" ref="SZ18:SZ81" si="437">SUMPRODUCT($PZ18:$QW18,$LJ18:$MG18)</f>
        <v>#VALUE!</v>
      </c>
      <c r="TA18" s="2" t="e">
        <f t="shared" ref="TA18:TA81" si="438">SUMPRODUCT($QX18:$RU18,$LJ18:$MG18)</f>
        <v>#VALUE!</v>
      </c>
      <c r="TB18" s="2" t="e">
        <f t="shared" ref="TB18:TB81" si="439">SUMPRODUCT($OD18:$PA18,$MH18:$NE18)</f>
        <v>#VALUE!</v>
      </c>
      <c r="TC18" s="2" t="e">
        <f t="shared" ref="TC18:TC81" si="440">SUMPRODUCT($PB18:$PY18,$MH18:$NE18)</f>
        <v>#VALUE!</v>
      </c>
      <c r="TD18" s="2" t="e">
        <f t="shared" ref="TD18:TD81" si="441">SUMPRODUCT($PZ18:$QW18,$MH18:$NE18)</f>
        <v>#VALUE!</v>
      </c>
      <c r="TE18" s="2" t="e">
        <f t="shared" ref="TE18:TE81" si="442">SUMPRODUCT($QX18:$RU18,$MH18:$NE18)</f>
        <v>#VALUE!</v>
      </c>
      <c r="TF18" s="2" t="str">
        <f>IF(DZ18=1,IF(SUM(DZ$17:DZ18)&lt;2,""&amp;B18,", "&amp;B18),"")</f>
        <v/>
      </c>
      <c r="TG18" s="2" t="str">
        <f>TG17&amp;TF18</f>
        <v/>
      </c>
      <c r="TH18" s="2">
        <f t="shared" ref="TH18:TH81" si="443">LEN(C18)</f>
        <v>0</v>
      </c>
      <c r="TI18" s="14" t="str">
        <f t="shared" ref="TI18:TI81" si="444">IF(CD18*DB18=0,"",CD18*DB18)</f>
        <v/>
      </c>
      <c r="TJ18" s="14" t="e">
        <f t="shared" si="273"/>
        <v>#VALUE!</v>
      </c>
      <c r="TK18" s="14" t="e">
        <f t="shared" si="274"/>
        <v>#VALUE!</v>
      </c>
      <c r="TL18" s="14" t="e">
        <f t="shared" si="275"/>
        <v>#VALUE!</v>
      </c>
      <c r="TM18" s="14" t="e">
        <f t="shared" si="276"/>
        <v>#VALUE!</v>
      </c>
      <c r="TN18" s="14" t="e">
        <f t="shared" si="277"/>
        <v>#VALUE!</v>
      </c>
      <c r="TO18" s="14" t="e">
        <f t="shared" si="278"/>
        <v>#VALUE!</v>
      </c>
      <c r="TP18" s="14" t="e">
        <f t="shared" si="279"/>
        <v>#VALUE!</v>
      </c>
      <c r="TQ18" s="14" t="e">
        <f t="shared" si="280"/>
        <v>#VALUE!</v>
      </c>
      <c r="TR18" s="14" t="e">
        <f t="shared" si="281"/>
        <v>#VALUE!</v>
      </c>
      <c r="TS18" s="14" t="e">
        <f t="shared" si="282"/>
        <v>#VALUE!</v>
      </c>
      <c r="TT18" s="14" t="e">
        <f t="shared" si="283"/>
        <v>#VALUE!</v>
      </c>
      <c r="TU18" s="14" t="e">
        <f t="shared" si="284"/>
        <v>#VALUE!</v>
      </c>
      <c r="TV18" s="14" t="e">
        <f t="shared" si="285"/>
        <v>#VALUE!</v>
      </c>
      <c r="TW18" s="14" t="e">
        <f t="shared" si="286"/>
        <v>#VALUE!</v>
      </c>
      <c r="TX18" s="14" t="e">
        <f t="shared" si="287"/>
        <v>#VALUE!</v>
      </c>
      <c r="TY18" s="14" t="e">
        <f t="shared" si="288"/>
        <v>#VALUE!</v>
      </c>
      <c r="TZ18" s="14" t="e">
        <f t="shared" si="289"/>
        <v>#VALUE!</v>
      </c>
      <c r="UA18" s="14" t="e">
        <f t="shared" si="290"/>
        <v>#VALUE!</v>
      </c>
      <c r="UB18" s="14" t="e">
        <f t="shared" si="291"/>
        <v>#VALUE!</v>
      </c>
      <c r="UC18" s="14" t="e">
        <f t="shared" si="292"/>
        <v>#VALUE!</v>
      </c>
      <c r="UD18" s="14" t="e">
        <f t="shared" si="293"/>
        <v>#VALUE!</v>
      </c>
      <c r="UE18" s="14" t="e">
        <f t="shared" si="294"/>
        <v>#VALUE!</v>
      </c>
      <c r="UF18" s="14" t="e">
        <f t="shared" si="295"/>
        <v>#VALUE!</v>
      </c>
      <c r="UH18" s="2">
        <f>IF($C$4-$R18&gt;'Graph Creator'!$E$2*'Graph Creator'!$D$13*12,0,1)</f>
        <v>1</v>
      </c>
      <c r="UJ18" s="2" t="e">
        <f t="shared" ref="UJ18:UJ81" si="445">RV18*$UH18</f>
        <v>#VALUE!</v>
      </c>
      <c r="UK18" s="2" t="e">
        <f t="shared" ref="UK18:UK80" si="446">RW18*$UH18</f>
        <v>#VALUE!</v>
      </c>
      <c r="UL18" s="2" t="e">
        <f t="shared" ref="UL18:UL80" si="447">RX18*$UH18</f>
        <v>#VALUE!</v>
      </c>
      <c r="UM18" s="2" t="e">
        <f t="shared" ref="UM18:UM80" si="448">RY18*$UH18</f>
        <v>#VALUE!</v>
      </c>
      <c r="UN18" s="2" t="e">
        <f t="shared" ref="UN18:UN80" si="449">RZ18*$UH18</f>
        <v>#VALUE!</v>
      </c>
      <c r="UO18" s="2" t="e">
        <f t="shared" ref="UO18:UO80" si="450">SA18*$UH18</f>
        <v>#VALUE!</v>
      </c>
      <c r="UP18" s="2" t="e">
        <f t="shared" si="297"/>
        <v>#VALUE!</v>
      </c>
      <c r="UQ18" s="2" t="e">
        <f t="shared" si="298"/>
        <v>#VALUE!</v>
      </c>
      <c r="UR18" s="2" t="e">
        <f t="shared" si="299"/>
        <v>#VALUE!</v>
      </c>
      <c r="US18" s="2" t="e">
        <f t="shared" si="300"/>
        <v>#VALUE!</v>
      </c>
      <c r="UT18" s="2" t="e">
        <f t="shared" si="301"/>
        <v>#VALUE!</v>
      </c>
      <c r="UU18" s="2" t="e">
        <f t="shared" si="302"/>
        <v>#VALUE!</v>
      </c>
      <c r="UV18" s="2" t="e">
        <f t="shared" si="303"/>
        <v>#VALUE!</v>
      </c>
      <c r="UW18" s="2" t="e">
        <f t="shared" si="304"/>
        <v>#VALUE!</v>
      </c>
      <c r="UX18" s="2" t="e">
        <f t="shared" si="305"/>
        <v>#VALUE!</v>
      </c>
      <c r="UY18" s="2" t="e">
        <f t="shared" si="306"/>
        <v>#VALUE!</v>
      </c>
      <c r="UZ18" s="2" t="e">
        <f t="shared" si="307"/>
        <v>#VALUE!</v>
      </c>
      <c r="VA18" s="2" t="e">
        <f t="shared" si="308"/>
        <v>#VALUE!</v>
      </c>
      <c r="VB18" s="2" t="e">
        <f t="shared" si="309"/>
        <v>#VALUE!</v>
      </c>
      <c r="VC18" s="2" t="e">
        <f t="shared" si="310"/>
        <v>#VALUE!</v>
      </c>
      <c r="VD18" s="2" t="e">
        <f t="shared" si="311"/>
        <v>#VALUE!</v>
      </c>
      <c r="VE18" s="2" t="e">
        <f t="shared" si="312"/>
        <v>#VALUE!</v>
      </c>
      <c r="VF18" s="2" t="e">
        <f t="shared" si="313"/>
        <v>#VALUE!</v>
      </c>
      <c r="VG18" s="2" t="e">
        <f t="shared" si="314"/>
        <v>#VALUE!</v>
      </c>
      <c r="VH18" s="2" t="e">
        <f t="shared" si="315"/>
        <v>#VALUE!</v>
      </c>
      <c r="VI18" s="2" t="e">
        <f t="shared" si="316"/>
        <v>#VALUE!</v>
      </c>
      <c r="VJ18" s="2" t="e">
        <f t="shared" si="317"/>
        <v>#VALUE!</v>
      </c>
      <c r="VK18" s="2" t="e">
        <f t="shared" si="318"/>
        <v>#VALUE!</v>
      </c>
      <c r="VL18" s="2" t="e">
        <f t="shared" si="319"/>
        <v>#VALUE!</v>
      </c>
      <c r="VM18" s="2" t="e">
        <f t="shared" si="320"/>
        <v>#VALUE!</v>
      </c>
      <c r="VN18" s="2" t="e">
        <f t="shared" si="321"/>
        <v>#VALUE!</v>
      </c>
      <c r="VO18" s="2" t="e">
        <f t="shared" si="322"/>
        <v>#VALUE!</v>
      </c>
      <c r="VP18" s="2" t="e">
        <f t="shared" si="323"/>
        <v>#VALUE!</v>
      </c>
      <c r="VQ18" s="2" t="e">
        <f t="shared" si="324"/>
        <v>#VALUE!</v>
      </c>
      <c r="VR18" s="2" t="e">
        <f t="shared" si="325"/>
        <v>#VALUE!</v>
      </c>
      <c r="VS18" s="2" t="e">
        <f t="shared" si="326"/>
        <v>#VALUE!</v>
      </c>
      <c r="VT18" s="98">
        <f t="shared" ref="VT18:VT81" si="451">IFERROR($C$4-CD18,0)</f>
        <v>0</v>
      </c>
      <c r="VU18" s="98">
        <f t="shared" ref="VU18:VU80" si="452">IFERROR($C$4-CE18,0)</f>
        <v>0</v>
      </c>
      <c r="VV18" s="98">
        <f t="shared" ref="VV18:VV80" si="453">IFERROR($C$4-CF18,0)</f>
        <v>0</v>
      </c>
      <c r="VW18" s="98">
        <f t="shared" ref="VW18:VW80" si="454">IFERROR($C$4-CG18,0)</f>
        <v>0</v>
      </c>
      <c r="VX18" s="98">
        <f t="shared" ref="VX18:VX80" si="455">IFERROR($C$4-CH18,0)</f>
        <v>0</v>
      </c>
      <c r="VY18" s="98">
        <f t="shared" ref="VY18:VY80" si="456">IFERROR($C$4-CI18,0)</f>
        <v>0</v>
      </c>
      <c r="VZ18" s="98">
        <f t="shared" ref="VZ18:VZ80" si="457">IFERROR($C$4-CJ18,0)</f>
        <v>0</v>
      </c>
      <c r="WA18" s="98">
        <f t="shared" si="328"/>
        <v>0</v>
      </c>
      <c r="WB18" s="98">
        <f t="shared" si="329"/>
        <v>0</v>
      </c>
      <c r="WC18" s="98">
        <f t="shared" si="330"/>
        <v>0</v>
      </c>
      <c r="WD18" s="98">
        <f t="shared" si="331"/>
        <v>0</v>
      </c>
      <c r="WE18" s="98">
        <f t="shared" si="332"/>
        <v>0</v>
      </c>
      <c r="WF18" s="98">
        <f t="shared" si="333"/>
        <v>0</v>
      </c>
      <c r="WG18" s="98">
        <f t="shared" si="334"/>
        <v>0</v>
      </c>
      <c r="WH18" s="98">
        <f t="shared" si="335"/>
        <v>0</v>
      </c>
      <c r="WI18" s="98">
        <f t="shared" si="336"/>
        <v>0</v>
      </c>
      <c r="WJ18" s="98">
        <f t="shared" si="337"/>
        <v>0</v>
      </c>
      <c r="WK18" s="98">
        <f t="shared" si="338"/>
        <v>0</v>
      </c>
      <c r="WL18" s="98">
        <f t="shared" si="339"/>
        <v>0</v>
      </c>
      <c r="WM18" s="98">
        <f t="shared" si="340"/>
        <v>0</v>
      </c>
      <c r="WN18" s="98">
        <f t="shared" si="341"/>
        <v>0</v>
      </c>
      <c r="WO18" s="98">
        <f t="shared" si="342"/>
        <v>0</v>
      </c>
      <c r="WP18" s="98">
        <f t="shared" si="343"/>
        <v>0</v>
      </c>
      <c r="WQ18" s="98">
        <f t="shared" si="344"/>
        <v>0</v>
      </c>
      <c r="WR18" s="98">
        <f>IFERROR(INDEX('Score Calculation'!$D$38:$D$41,MATCH('Detalle de Cuentas'!VT18,'Score Calculation'!$C$38:$C$41,1)),0)</f>
        <v>4</v>
      </c>
      <c r="WS18" s="98">
        <f>IFERROR(INDEX('Score Calculation'!$D$38:$D$41,MATCH('Detalle de Cuentas'!VU18,'Score Calculation'!$C$38:$C$41,1)),0)</f>
        <v>4</v>
      </c>
      <c r="WT18" s="98">
        <f>IFERROR(INDEX('Score Calculation'!$D$38:$D$41,MATCH('Detalle de Cuentas'!VV18,'Score Calculation'!$C$38:$C$41,1)),0)</f>
        <v>4</v>
      </c>
      <c r="WU18" s="98">
        <f>IFERROR(INDEX('Score Calculation'!$D$38:$D$41,MATCH('Detalle de Cuentas'!VW18,'Score Calculation'!$C$38:$C$41,1)),0)</f>
        <v>4</v>
      </c>
      <c r="WV18" s="98">
        <f>IFERROR(INDEX('Score Calculation'!$D$38:$D$41,MATCH('Detalle de Cuentas'!VX18,'Score Calculation'!$C$38:$C$41,1)),0)</f>
        <v>4</v>
      </c>
      <c r="WW18" s="98">
        <f>IFERROR(INDEX('Score Calculation'!$D$38:$D$41,MATCH('Detalle de Cuentas'!VY18,'Score Calculation'!$C$38:$C$41,1)),0)</f>
        <v>4</v>
      </c>
      <c r="WX18" s="98">
        <f>IFERROR(INDEX('Score Calculation'!$D$38:$D$41,MATCH('Detalle de Cuentas'!VZ18,'Score Calculation'!$C$38:$C$41,1)),0)</f>
        <v>4</v>
      </c>
      <c r="WY18" s="98">
        <f>IFERROR(INDEX('Score Calculation'!$D$38:$D$41,MATCH('Detalle de Cuentas'!WA18,'Score Calculation'!$C$38:$C$41,1)),0)</f>
        <v>4</v>
      </c>
      <c r="WZ18" s="98">
        <f>IFERROR(INDEX('Score Calculation'!$D$38:$D$41,MATCH('Detalle de Cuentas'!WB18,'Score Calculation'!$C$38:$C$41,1)),0)</f>
        <v>4</v>
      </c>
      <c r="XA18" s="98">
        <f>IFERROR(INDEX('Score Calculation'!$D$38:$D$41,MATCH('Detalle de Cuentas'!WC18,'Score Calculation'!$C$38:$C$41,1)),0)</f>
        <v>4</v>
      </c>
      <c r="XB18" s="98">
        <f>IFERROR(INDEX('Score Calculation'!$D$38:$D$41,MATCH('Detalle de Cuentas'!WD18,'Score Calculation'!$C$38:$C$41,1)),0)</f>
        <v>4</v>
      </c>
      <c r="XC18" s="98">
        <f>IFERROR(INDEX('Score Calculation'!$D$38:$D$41,MATCH('Detalle de Cuentas'!WE18,'Score Calculation'!$C$38:$C$41,1)),0)</f>
        <v>4</v>
      </c>
      <c r="XD18" s="98">
        <f>IFERROR(INDEX('Score Calculation'!$D$38:$D$41,MATCH('Detalle de Cuentas'!WF18,'Score Calculation'!$C$38:$C$41,1)),0)</f>
        <v>4</v>
      </c>
      <c r="XE18" s="98">
        <f>IFERROR(INDEX('Score Calculation'!$D$38:$D$41,MATCH('Detalle de Cuentas'!WG18,'Score Calculation'!$C$38:$C$41,1)),0)</f>
        <v>4</v>
      </c>
      <c r="XF18" s="98">
        <f>IFERROR(INDEX('Score Calculation'!$D$38:$D$41,MATCH('Detalle de Cuentas'!WH18,'Score Calculation'!$C$38:$C$41,1)),0)</f>
        <v>4</v>
      </c>
      <c r="XG18" s="98">
        <f>IFERROR(INDEX('Score Calculation'!$D$38:$D$41,MATCH('Detalle de Cuentas'!WI18,'Score Calculation'!$C$38:$C$41,1)),0)</f>
        <v>4</v>
      </c>
      <c r="XH18" s="98">
        <f>IFERROR(INDEX('Score Calculation'!$D$38:$D$41,MATCH('Detalle de Cuentas'!WJ18,'Score Calculation'!$C$38:$C$41,1)),0)</f>
        <v>4</v>
      </c>
      <c r="XI18" s="98">
        <f>IFERROR(INDEX('Score Calculation'!$D$38:$D$41,MATCH('Detalle de Cuentas'!WK18,'Score Calculation'!$C$38:$C$41,1)),0)</f>
        <v>4</v>
      </c>
      <c r="XJ18" s="98">
        <f>IFERROR(INDEX('Score Calculation'!$D$38:$D$41,MATCH('Detalle de Cuentas'!WL18,'Score Calculation'!$C$38:$C$41,1)),0)</f>
        <v>4</v>
      </c>
      <c r="XK18" s="98">
        <f>IFERROR(INDEX('Score Calculation'!$D$38:$D$41,MATCH('Detalle de Cuentas'!WM18,'Score Calculation'!$C$38:$C$41,1)),0)</f>
        <v>4</v>
      </c>
      <c r="XL18" s="98">
        <f>IFERROR(INDEX('Score Calculation'!$D$38:$D$41,MATCH('Detalle de Cuentas'!WN18,'Score Calculation'!$C$38:$C$41,1)),0)</f>
        <v>4</v>
      </c>
      <c r="XM18" s="98">
        <f>IFERROR(INDEX('Score Calculation'!$D$38:$D$41,MATCH('Detalle de Cuentas'!WO18,'Score Calculation'!$C$38:$C$41,1)),0)</f>
        <v>4</v>
      </c>
      <c r="XN18" s="98">
        <f>IFERROR(INDEX('Score Calculation'!$D$38:$D$41,MATCH('Detalle de Cuentas'!WP18,'Score Calculation'!$C$38:$C$41,1)),0)</f>
        <v>4</v>
      </c>
      <c r="XO18" s="98">
        <f>IFERROR(INDEX('Score Calculation'!$D$38:$D$41,MATCH('Detalle de Cuentas'!WQ18,'Score Calculation'!$C$38:$C$41,1)),0)</f>
        <v>4</v>
      </c>
      <c r="XP18" s="98">
        <f>IFERROR(INDEX('Score Calculation'!$D$24:$D$31,MATCH('Detalle de Cuentas'!NF18,'Score Calculation'!$C$24:$C$31,1)),0)</f>
        <v>1</v>
      </c>
      <c r="XQ18" s="98">
        <f>IFERROR(INDEX('Score Calculation'!$D$24:$D$31,MATCH('Detalle de Cuentas'!NG18,'Score Calculation'!$C$24:$C$31,1)),0)</f>
        <v>1</v>
      </c>
      <c r="XR18" s="98">
        <f>IFERROR(INDEX('Score Calculation'!$D$24:$D$31,MATCH('Detalle de Cuentas'!NH18,'Score Calculation'!$C$24:$C$31,1)),0)</f>
        <v>1</v>
      </c>
      <c r="XS18" s="98">
        <f>IFERROR(INDEX('Score Calculation'!$D$24:$D$31,MATCH('Detalle de Cuentas'!NI18,'Score Calculation'!$C$24:$C$31,1)),0)</f>
        <v>1</v>
      </c>
      <c r="XT18" s="98">
        <f>IFERROR(INDEX('Score Calculation'!$D$24:$D$31,MATCH('Detalle de Cuentas'!NJ18,'Score Calculation'!$C$24:$C$31,1)),0)</f>
        <v>1</v>
      </c>
      <c r="XU18" s="98">
        <f>IFERROR(INDEX('Score Calculation'!$D$24:$D$31,MATCH('Detalle de Cuentas'!NK18,'Score Calculation'!$C$24:$C$31,1)),0)</f>
        <v>1</v>
      </c>
      <c r="XV18" s="98">
        <f>IFERROR(INDEX('Score Calculation'!$D$24:$D$31,MATCH('Detalle de Cuentas'!NL18,'Score Calculation'!$C$24:$C$31,1)),0)</f>
        <v>1</v>
      </c>
      <c r="XW18" s="98">
        <f>IFERROR(INDEX('Score Calculation'!$D$24:$D$31,MATCH('Detalle de Cuentas'!NM18,'Score Calculation'!$C$24:$C$31,1)),0)</f>
        <v>1</v>
      </c>
      <c r="XX18" s="98">
        <f>IFERROR(INDEX('Score Calculation'!$D$24:$D$31,MATCH('Detalle de Cuentas'!NN18,'Score Calculation'!$C$24:$C$31,1)),0)</f>
        <v>1</v>
      </c>
      <c r="XY18" s="98">
        <f>IFERROR(INDEX('Score Calculation'!$D$24:$D$31,MATCH('Detalle de Cuentas'!NO18,'Score Calculation'!$C$24:$C$31,1)),0)</f>
        <v>1</v>
      </c>
      <c r="XZ18" s="98">
        <f>IFERROR(INDEX('Score Calculation'!$D$24:$D$31,MATCH('Detalle de Cuentas'!NP18,'Score Calculation'!$C$24:$C$31,1)),0)</f>
        <v>1</v>
      </c>
      <c r="YA18" s="98">
        <f>IFERROR(INDEX('Score Calculation'!$D$24:$D$31,MATCH('Detalle de Cuentas'!NQ18,'Score Calculation'!$C$24:$C$31,1)),0)</f>
        <v>1</v>
      </c>
      <c r="YB18" s="98">
        <f>IFERROR(INDEX('Score Calculation'!$D$24:$D$31,MATCH('Detalle de Cuentas'!NR18,'Score Calculation'!$C$24:$C$31,1)),0)</f>
        <v>1</v>
      </c>
      <c r="YC18" s="98">
        <f>IFERROR(INDEX('Score Calculation'!$D$24:$D$31,MATCH('Detalle de Cuentas'!NS18,'Score Calculation'!$C$24:$C$31,1)),0)</f>
        <v>1</v>
      </c>
      <c r="YD18" s="98">
        <f>IFERROR(INDEX('Score Calculation'!$D$24:$D$31,MATCH('Detalle de Cuentas'!NT18,'Score Calculation'!$C$24:$C$31,1)),0)</f>
        <v>1</v>
      </c>
      <c r="YE18" s="98">
        <f>IFERROR(INDEX('Score Calculation'!$D$24:$D$31,MATCH('Detalle de Cuentas'!NU18,'Score Calculation'!$C$24:$C$31,1)),0)</f>
        <v>1</v>
      </c>
      <c r="YF18" s="98">
        <f>IFERROR(INDEX('Score Calculation'!$D$24:$D$31,MATCH('Detalle de Cuentas'!NV18,'Score Calculation'!$C$24:$C$31,1)),0)</f>
        <v>1</v>
      </c>
      <c r="YG18" s="98">
        <f>IFERROR(INDEX('Score Calculation'!$D$24:$D$31,MATCH('Detalle de Cuentas'!NW18,'Score Calculation'!$C$24:$C$31,1)),0)</f>
        <v>1</v>
      </c>
      <c r="YH18" s="98">
        <f>IFERROR(INDEX('Score Calculation'!$D$24:$D$31,MATCH('Detalle de Cuentas'!NX18,'Score Calculation'!$C$24:$C$31,1)),0)</f>
        <v>1</v>
      </c>
      <c r="YI18" s="98">
        <f>IFERROR(INDEX('Score Calculation'!$D$24:$D$31,MATCH('Detalle de Cuentas'!NY18,'Score Calculation'!$C$24:$C$31,1)),0)</f>
        <v>1</v>
      </c>
      <c r="YJ18" s="98">
        <f>IFERROR(INDEX('Score Calculation'!$D$24:$D$31,MATCH('Detalle de Cuentas'!NZ18,'Score Calculation'!$C$24:$C$31,1)),0)</f>
        <v>1</v>
      </c>
      <c r="YK18" s="98">
        <f>IFERROR(INDEX('Score Calculation'!$D$24:$D$31,MATCH('Detalle de Cuentas'!OA18,'Score Calculation'!$C$24:$C$31,1)),0)</f>
        <v>1</v>
      </c>
      <c r="YL18" s="98">
        <f>IFERROR(INDEX('Score Calculation'!$D$24:$D$31,MATCH('Detalle de Cuentas'!OB18,'Score Calculation'!$C$24:$C$31,1)),0)</f>
        <v>1</v>
      </c>
      <c r="YM18" s="98">
        <f>IFERROR(INDEX('Score Calculation'!$D$24:$D$31,MATCH('Detalle de Cuentas'!OC18,'Score Calculation'!$C$24:$C$31,1)),0)</f>
        <v>1</v>
      </c>
      <c r="YN18" s="98">
        <f t="shared" ref="YN18:YN81" si="458">$C$4-$R18</f>
        <v>0</v>
      </c>
      <c r="YO18" s="98">
        <f>IF(LEFT(TRIM($D18),15)="GRUPO SOLIDARIO",$L18*'Score Calculation'!$H$5,IF(TRIM('Detalle de Cuentas'!$C18)="Semanal",'Detalle de Cuentas'!$L18*'Score Calculation'!$H$6,'Detalle de Cuentas'!$L18))</f>
        <v>0</v>
      </c>
      <c r="YP18" s="99">
        <f>IFERROR(INDEX('Score Calculation'!$D$54:$D$60,MATCH($YO18,'Score Calculation'!$C$54:$C$60,1)),1)</f>
        <v>0.2</v>
      </c>
      <c r="YQ18" s="99">
        <f>IFERROR(INDEX('Score Calculation'!$D$65:$D$123,MATCH(LEFT(TRIM('Detalle de Cuentas'!$F18),20),'Score Calculation'!$F$65:$F$123,0)),1)</f>
        <v>1</v>
      </c>
      <c r="YR18" s="99">
        <f>IFERROR(INDEX('Score Calculation'!$D$46:$D$49,MATCH('Detalle de Cuentas'!$YN18,'Score Calculation'!$C$46:$C$49,1)),1)</f>
        <v>4</v>
      </c>
      <c r="YS18" s="99">
        <f t="shared" ref="YS18:YS81" si="459">SUMPRODUCT($DB18:$DY18,$WR18:$XO18)*YP18*YQ18*YR18</f>
        <v>0</v>
      </c>
      <c r="YT18" s="99">
        <f t="shared" ref="YT18:YT81" si="460">SUMPRODUCT($DB18:$DY18,$WR18:$XO18,$XP18:$YM18)*YP18*YQ18*YR18</f>
        <v>0</v>
      </c>
      <c r="YU18" s="98" t="str">
        <f t="shared" ref="YU18:YU81" si="461">IF($R18&lt;&gt;"",$C$4-$R18,"")</f>
        <v/>
      </c>
      <c r="YV18" s="109">
        <f t="shared" ref="YV18:YV81" si="462">IFERROR(IF($UH18=1,1,IF($YU18&lt;2*$G18*J18,1,0)),0)</f>
        <v>1</v>
      </c>
      <c r="YW18" s="109">
        <f>IFERROR(INDEX('Score Calculation'!$D$187:$D$245,MATCH(LEFT(TRIM('Detalle de Cuentas'!$F18),20),'Score Calculation'!$F$187:$F$245,0)),1)</f>
        <v>1</v>
      </c>
      <c r="YX18" s="109">
        <f>IFERROR(IF($E18="HIPOTECA",-PMT('Score Calculation'!$H$266/(360/$J18),$G18,$YO18)*(30/$J18),-PMT('Score Calculation'!$H$267/(360/$J18),$G18,$YO18)*(30/$J18)),0)</f>
        <v>0</v>
      </c>
      <c r="YY18" s="109">
        <f t="shared" ref="YY18:ZH43" si="463">IFERROR(IF(SEARCH(YY$16,$X18)&gt;0,1,0),0)</f>
        <v>0</v>
      </c>
      <c r="YZ18" s="109">
        <f t="shared" si="463"/>
        <v>0</v>
      </c>
      <c r="ZA18" s="109">
        <f t="shared" si="463"/>
        <v>0</v>
      </c>
      <c r="ZB18" s="109">
        <f t="shared" si="463"/>
        <v>0</v>
      </c>
      <c r="ZC18" s="109">
        <f t="shared" si="463"/>
        <v>0</v>
      </c>
      <c r="ZD18" s="109">
        <f t="shared" si="463"/>
        <v>0</v>
      </c>
      <c r="ZE18" s="109">
        <f t="shared" si="463"/>
        <v>0</v>
      </c>
      <c r="ZF18" s="109">
        <f t="shared" si="463"/>
        <v>0</v>
      </c>
      <c r="ZG18" s="109">
        <f t="shared" si="463"/>
        <v>0</v>
      </c>
      <c r="ZH18" s="109">
        <f t="shared" si="463"/>
        <v>0</v>
      </c>
      <c r="ZI18" s="109">
        <f t="shared" ref="ZI18:ZI81" si="464">MIN(SUM(YY18:ZH18),1)</f>
        <v>0</v>
      </c>
      <c r="ZK18" s="2" t="s">
        <v>21</v>
      </c>
      <c r="ZL18" s="2">
        <v>30</v>
      </c>
    </row>
    <row r="19" spans="2:688" x14ac:dyDescent="0.2">
      <c r="B19" s="41">
        <v>3</v>
      </c>
      <c r="C19" s="42"/>
      <c r="D19" s="42"/>
      <c r="E19" s="42"/>
      <c r="F19" s="42"/>
      <c r="G19" s="42"/>
      <c r="H19" s="42"/>
      <c r="I19" s="29"/>
      <c r="J19" s="6" t="str">
        <f t="shared" si="3"/>
        <v/>
      </c>
      <c r="K19" s="43"/>
      <c r="L19" s="43"/>
      <c r="M19" s="43"/>
      <c r="N19" s="43"/>
      <c r="O19" s="43"/>
      <c r="P19" s="44" t="str">
        <f t="shared" si="346"/>
        <v/>
      </c>
      <c r="Q19" s="26"/>
      <c r="R19" s="26"/>
      <c r="S19" s="26"/>
      <c r="T19" s="26"/>
      <c r="U19" s="29"/>
      <c r="V19" s="43"/>
      <c r="W19" s="26"/>
      <c r="X19" s="29"/>
      <c r="Y19" s="6">
        <f>IF('Detalle de Cuentas'!$C$4-$R19&gt;'Graph Creator'!$E$2*'Graph Creator'!$D$13*12,0,1)</f>
        <v>1</v>
      </c>
      <c r="Z19" s="45">
        <f t="shared" si="4"/>
        <v>0</v>
      </c>
      <c r="AA19" s="2" t="e">
        <f t="shared" si="347"/>
        <v>#VALUE!</v>
      </c>
      <c r="AB19" s="2" t="e">
        <f t="shared" si="348"/>
        <v>#VALUE!</v>
      </c>
      <c r="AC19" s="2" t="e">
        <f t="shared" si="349"/>
        <v>#VALUE!</v>
      </c>
      <c r="AD19" s="2" t="e">
        <f t="shared" si="350"/>
        <v>#VALUE!</v>
      </c>
      <c r="AE19" s="2" t="e">
        <f t="shared" si="351"/>
        <v>#VALUE!</v>
      </c>
      <c r="AF19" s="2" t="e">
        <f t="shared" si="352"/>
        <v>#VALUE!</v>
      </c>
      <c r="AG19" s="2">
        <f t="shared" si="353"/>
        <v>0</v>
      </c>
      <c r="AH19" s="2">
        <f t="shared" si="354"/>
        <v>0</v>
      </c>
      <c r="AI19" s="2" t="str">
        <f t="shared" si="5"/>
        <v/>
      </c>
      <c r="AJ19" s="2" t="str">
        <f t="shared" ref="AJ19:BE19" si="465">IFERROR(SEARCH(".",$I19,AI19+1),"")</f>
        <v/>
      </c>
      <c r="AK19" s="2" t="str">
        <f t="shared" si="465"/>
        <v/>
      </c>
      <c r="AL19" s="2" t="str">
        <f t="shared" si="465"/>
        <v/>
      </c>
      <c r="AM19" s="2" t="str">
        <f t="shared" si="465"/>
        <v/>
      </c>
      <c r="AN19" s="2" t="str">
        <f t="shared" si="465"/>
        <v/>
      </c>
      <c r="AO19" s="2" t="str">
        <f t="shared" si="465"/>
        <v/>
      </c>
      <c r="AP19" s="2" t="str">
        <f t="shared" si="465"/>
        <v/>
      </c>
      <c r="AQ19" s="2" t="str">
        <f t="shared" si="465"/>
        <v/>
      </c>
      <c r="AR19" s="2" t="str">
        <f t="shared" si="465"/>
        <v/>
      </c>
      <c r="AS19" s="2" t="str">
        <f t="shared" si="465"/>
        <v/>
      </c>
      <c r="AT19" s="2" t="str">
        <f t="shared" si="465"/>
        <v/>
      </c>
      <c r="AU19" s="2" t="str">
        <f t="shared" si="465"/>
        <v/>
      </c>
      <c r="AV19" s="2" t="str">
        <f t="shared" si="465"/>
        <v/>
      </c>
      <c r="AW19" s="2" t="str">
        <f t="shared" si="465"/>
        <v/>
      </c>
      <c r="AX19" s="2" t="str">
        <f t="shared" si="465"/>
        <v/>
      </c>
      <c r="AY19" s="2" t="str">
        <f t="shared" si="465"/>
        <v/>
      </c>
      <c r="AZ19" s="2" t="str">
        <f t="shared" si="465"/>
        <v/>
      </c>
      <c r="BA19" s="2" t="str">
        <f t="shared" si="465"/>
        <v/>
      </c>
      <c r="BB19" s="2" t="str">
        <f t="shared" si="465"/>
        <v/>
      </c>
      <c r="BC19" s="2" t="str">
        <f t="shared" si="465"/>
        <v/>
      </c>
      <c r="BD19" s="2" t="str">
        <f t="shared" si="465"/>
        <v/>
      </c>
      <c r="BE19" s="2" t="str">
        <f t="shared" si="465"/>
        <v/>
      </c>
      <c r="BF19" s="2" t="str">
        <f t="shared" si="356"/>
        <v/>
      </c>
      <c r="BG19" s="2" t="str">
        <f t="shared" si="7"/>
        <v/>
      </c>
      <c r="BH19" s="2" t="str">
        <f t="shared" si="8"/>
        <v/>
      </c>
      <c r="BI19" s="2" t="str">
        <f t="shared" si="9"/>
        <v/>
      </c>
      <c r="BJ19" s="2" t="str">
        <f t="shared" si="10"/>
        <v/>
      </c>
      <c r="BK19" s="2" t="str">
        <f t="shared" si="11"/>
        <v/>
      </c>
      <c r="BL19" s="2" t="str">
        <f t="shared" si="12"/>
        <v/>
      </c>
      <c r="BM19" s="2" t="str">
        <f t="shared" si="13"/>
        <v/>
      </c>
      <c r="BN19" s="2" t="str">
        <f t="shared" si="14"/>
        <v/>
      </c>
      <c r="BO19" s="2" t="str">
        <f t="shared" si="15"/>
        <v/>
      </c>
      <c r="BP19" s="2" t="str">
        <f t="shared" si="16"/>
        <v/>
      </c>
      <c r="BQ19" s="2" t="str">
        <f t="shared" si="17"/>
        <v/>
      </c>
      <c r="BR19" s="2" t="str">
        <f t="shared" si="18"/>
        <v/>
      </c>
      <c r="BS19" s="2" t="str">
        <f t="shared" si="19"/>
        <v/>
      </c>
      <c r="BT19" s="2" t="str">
        <f t="shared" si="20"/>
        <v/>
      </c>
      <c r="BU19" s="2" t="str">
        <f t="shared" si="21"/>
        <v/>
      </c>
      <c r="BV19" s="2" t="str">
        <f t="shared" si="22"/>
        <v/>
      </c>
      <c r="BW19" s="2" t="str">
        <f t="shared" si="23"/>
        <v/>
      </c>
      <c r="BX19" s="2" t="str">
        <f t="shared" si="24"/>
        <v/>
      </c>
      <c r="BY19" s="2" t="str">
        <f t="shared" si="25"/>
        <v/>
      </c>
      <c r="BZ19" s="2" t="str">
        <f t="shared" si="26"/>
        <v/>
      </c>
      <c r="CA19" s="2" t="str">
        <f t="shared" si="27"/>
        <v/>
      </c>
      <c r="CB19" s="2" t="str">
        <f t="shared" si="28"/>
        <v/>
      </c>
      <c r="CC19" s="2" t="str">
        <f t="shared" si="29"/>
        <v/>
      </c>
      <c r="CD19" s="14">
        <f t="shared" si="30"/>
        <v>0</v>
      </c>
      <c r="CE19" s="14" t="e">
        <f t="shared" ref="CE19:DA19" si="466">CD19-$J$17</f>
        <v>#VALUE!</v>
      </c>
      <c r="CF19" s="14" t="e">
        <f t="shared" si="466"/>
        <v>#VALUE!</v>
      </c>
      <c r="CG19" s="14" t="e">
        <f t="shared" si="466"/>
        <v>#VALUE!</v>
      </c>
      <c r="CH19" s="14" t="e">
        <f t="shared" si="466"/>
        <v>#VALUE!</v>
      </c>
      <c r="CI19" s="14" t="e">
        <f t="shared" si="466"/>
        <v>#VALUE!</v>
      </c>
      <c r="CJ19" s="14" t="e">
        <f t="shared" si="466"/>
        <v>#VALUE!</v>
      </c>
      <c r="CK19" s="14" t="e">
        <f t="shared" si="466"/>
        <v>#VALUE!</v>
      </c>
      <c r="CL19" s="14" t="e">
        <f t="shared" si="466"/>
        <v>#VALUE!</v>
      </c>
      <c r="CM19" s="14" t="e">
        <f t="shared" si="466"/>
        <v>#VALUE!</v>
      </c>
      <c r="CN19" s="14" t="e">
        <f t="shared" si="466"/>
        <v>#VALUE!</v>
      </c>
      <c r="CO19" s="14" t="e">
        <f t="shared" si="466"/>
        <v>#VALUE!</v>
      </c>
      <c r="CP19" s="14" t="e">
        <f t="shared" si="466"/>
        <v>#VALUE!</v>
      </c>
      <c r="CQ19" s="14" t="e">
        <f t="shared" si="466"/>
        <v>#VALUE!</v>
      </c>
      <c r="CR19" s="14" t="e">
        <f t="shared" si="466"/>
        <v>#VALUE!</v>
      </c>
      <c r="CS19" s="14" t="e">
        <f t="shared" si="466"/>
        <v>#VALUE!</v>
      </c>
      <c r="CT19" s="14" t="e">
        <f t="shared" si="466"/>
        <v>#VALUE!</v>
      </c>
      <c r="CU19" s="14" t="e">
        <f t="shared" si="466"/>
        <v>#VALUE!</v>
      </c>
      <c r="CV19" s="14" t="e">
        <f t="shared" si="466"/>
        <v>#VALUE!</v>
      </c>
      <c r="CW19" s="14" t="e">
        <f t="shared" si="466"/>
        <v>#VALUE!</v>
      </c>
      <c r="CX19" s="14" t="e">
        <f t="shared" si="466"/>
        <v>#VALUE!</v>
      </c>
      <c r="CY19" s="14" t="e">
        <f t="shared" si="466"/>
        <v>#VALUE!</v>
      </c>
      <c r="CZ19" s="14" t="e">
        <f t="shared" si="466"/>
        <v>#VALUE!</v>
      </c>
      <c r="DA19" s="14" t="e">
        <f t="shared" si="466"/>
        <v>#VALUE!</v>
      </c>
      <c r="DB19" s="2">
        <f t="shared" si="358"/>
        <v>0</v>
      </c>
      <c r="DC19" s="2">
        <f t="shared" si="359"/>
        <v>0</v>
      </c>
      <c r="DD19" s="2">
        <f t="shared" si="360"/>
        <v>0</v>
      </c>
      <c r="DE19" s="2">
        <f t="shared" si="361"/>
        <v>0</v>
      </c>
      <c r="DF19" s="2">
        <f t="shared" si="362"/>
        <v>0</v>
      </c>
      <c r="DG19" s="2">
        <f t="shared" si="363"/>
        <v>0</v>
      </c>
      <c r="DH19" s="2">
        <f t="shared" si="364"/>
        <v>0</v>
      </c>
      <c r="DI19" s="2">
        <f t="shared" si="365"/>
        <v>0</v>
      </c>
      <c r="DJ19" s="2">
        <f t="shared" si="366"/>
        <v>0</v>
      </c>
      <c r="DK19" s="2">
        <f t="shared" si="367"/>
        <v>0</v>
      </c>
      <c r="DL19" s="2">
        <f t="shared" si="368"/>
        <v>0</v>
      </c>
      <c r="DM19" s="2">
        <f t="shared" si="369"/>
        <v>0</v>
      </c>
      <c r="DN19" s="2">
        <f t="shared" si="370"/>
        <v>0</v>
      </c>
      <c r="DO19" s="2">
        <f t="shared" si="371"/>
        <v>0</v>
      </c>
      <c r="DP19" s="2">
        <f t="shared" si="372"/>
        <v>0</v>
      </c>
      <c r="DQ19" s="2">
        <f t="shared" si="373"/>
        <v>0</v>
      </c>
      <c r="DR19" s="2">
        <f t="shared" si="374"/>
        <v>0</v>
      </c>
      <c r="DS19" s="2">
        <f t="shared" si="375"/>
        <v>0</v>
      </c>
      <c r="DT19" s="2">
        <f t="shared" si="376"/>
        <v>0</v>
      </c>
      <c r="DU19" s="2">
        <f t="shared" si="377"/>
        <v>0</v>
      </c>
      <c r="DV19" s="2">
        <f t="shared" si="378"/>
        <v>0</v>
      </c>
      <c r="DW19" s="2">
        <f t="shared" si="379"/>
        <v>0</v>
      </c>
      <c r="DX19" s="2">
        <f t="shared" si="380"/>
        <v>0</v>
      </c>
      <c r="DY19" s="2">
        <f t="shared" si="381"/>
        <v>0</v>
      </c>
      <c r="DZ19" s="2">
        <f t="shared" si="382"/>
        <v>0</v>
      </c>
      <c r="EA19" s="2">
        <f t="shared" si="383"/>
        <v>0</v>
      </c>
      <c r="EB19" s="2">
        <f t="shared" si="384"/>
        <v>0</v>
      </c>
      <c r="EC19" s="2">
        <f t="shared" si="385"/>
        <v>0</v>
      </c>
      <c r="ED19" s="2">
        <f t="shared" si="386"/>
        <v>0</v>
      </c>
      <c r="EE19" s="2">
        <f t="shared" si="387"/>
        <v>0</v>
      </c>
      <c r="EF19" s="2">
        <f t="shared" si="388"/>
        <v>0</v>
      </c>
      <c r="EG19" s="2">
        <f t="shared" si="389"/>
        <v>0</v>
      </c>
      <c r="EH19" s="2">
        <f t="shared" si="390"/>
        <v>0</v>
      </c>
      <c r="EI19" s="2">
        <f t="shared" si="391"/>
        <v>0</v>
      </c>
      <c r="EJ19" s="2">
        <f t="shared" si="392"/>
        <v>0</v>
      </c>
      <c r="EK19" s="2">
        <f t="shared" si="393"/>
        <v>0</v>
      </c>
      <c r="EL19" s="2">
        <f t="shared" si="394"/>
        <v>0</v>
      </c>
      <c r="EM19" s="2">
        <f t="shared" si="395"/>
        <v>0</v>
      </c>
      <c r="EN19" s="2">
        <f t="shared" si="396"/>
        <v>0</v>
      </c>
      <c r="EO19" s="2">
        <f t="shared" si="397"/>
        <v>0</v>
      </c>
      <c r="EP19" s="2">
        <f t="shared" si="398"/>
        <v>0</v>
      </c>
      <c r="EQ19" s="2">
        <f t="shared" si="399"/>
        <v>0</v>
      </c>
      <c r="ER19" s="2">
        <f t="shared" si="400"/>
        <v>0</v>
      </c>
      <c r="ES19" s="2">
        <f t="shared" si="401"/>
        <v>0</v>
      </c>
      <c r="ET19" s="2">
        <f t="shared" si="402"/>
        <v>0</v>
      </c>
      <c r="EU19" s="2">
        <f t="shared" si="403"/>
        <v>0</v>
      </c>
      <c r="EV19" s="2">
        <f t="shared" si="404"/>
        <v>0</v>
      </c>
      <c r="EW19" s="2">
        <f t="shared" si="405"/>
        <v>0</v>
      </c>
      <c r="EX19" s="2">
        <f t="shared" si="34"/>
        <v>1</v>
      </c>
      <c r="EY19" s="2" t="e">
        <f t="shared" si="35"/>
        <v>#VALUE!</v>
      </c>
      <c r="EZ19" s="2" t="e">
        <f t="shared" si="36"/>
        <v>#VALUE!</v>
      </c>
      <c r="FA19" s="2" t="e">
        <f t="shared" si="37"/>
        <v>#VALUE!</v>
      </c>
      <c r="FB19" s="2" t="e">
        <f t="shared" si="38"/>
        <v>#VALUE!</v>
      </c>
      <c r="FC19" s="2" t="e">
        <f t="shared" si="39"/>
        <v>#VALUE!</v>
      </c>
      <c r="FD19" s="2" t="e">
        <f t="shared" si="40"/>
        <v>#VALUE!</v>
      </c>
      <c r="FE19" s="2" t="e">
        <f t="shared" si="41"/>
        <v>#VALUE!</v>
      </c>
      <c r="FF19" s="2" t="e">
        <f t="shared" si="42"/>
        <v>#VALUE!</v>
      </c>
      <c r="FG19" s="2" t="e">
        <f t="shared" si="43"/>
        <v>#VALUE!</v>
      </c>
      <c r="FH19" s="2" t="e">
        <f t="shared" si="44"/>
        <v>#VALUE!</v>
      </c>
      <c r="FI19" s="2" t="e">
        <f t="shared" si="45"/>
        <v>#VALUE!</v>
      </c>
      <c r="FJ19" s="2" t="e">
        <f t="shared" si="46"/>
        <v>#VALUE!</v>
      </c>
      <c r="FK19" s="2" t="e">
        <f t="shared" si="47"/>
        <v>#VALUE!</v>
      </c>
      <c r="FL19" s="2" t="e">
        <f t="shared" si="48"/>
        <v>#VALUE!</v>
      </c>
      <c r="FM19" s="2" t="e">
        <f t="shared" si="49"/>
        <v>#VALUE!</v>
      </c>
      <c r="FN19" s="2" t="e">
        <f t="shared" si="50"/>
        <v>#VALUE!</v>
      </c>
      <c r="FO19" s="2" t="e">
        <f t="shared" si="51"/>
        <v>#VALUE!</v>
      </c>
      <c r="FP19" s="2" t="e">
        <f t="shared" si="52"/>
        <v>#VALUE!</v>
      </c>
      <c r="FQ19" s="2" t="e">
        <f t="shared" si="53"/>
        <v>#VALUE!</v>
      </c>
      <c r="FR19" s="2" t="e">
        <f t="shared" si="54"/>
        <v>#VALUE!</v>
      </c>
      <c r="FS19" s="2" t="e">
        <f t="shared" si="55"/>
        <v>#VALUE!</v>
      </c>
      <c r="FT19" s="2" t="e">
        <f t="shared" si="56"/>
        <v>#VALUE!</v>
      </c>
      <c r="FU19" s="2" t="e">
        <f t="shared" si="57"/>
        <v>#VALUE!</v>
      </c>
      <c r="FV19" s="2">
        <f t="shared" si="58"/>
        <v>1</v>
      </c>
      <c r="FW19" s="2" t="e">
        <f t="shared" si="59"/>
        <v>#VALUE!</v>
      </c>
      <c r="FX19" s="2" t="e">
        <f t="shared" si="60"/>
        <v>#VALUE!</v>
      </c>
      <c r="FY19" s="2" t="e">
        <f t="shared" si="61"/>
        <v>#VALUE!</v>
      </c>
      <c r="FZ19" s="2" t="e">
        <f t="shared" si="62"/>
        <v>#VALUE!</v>
      </c>
      <c r="GA19" s="2" t="e">
        <f t="shared" si="63"/>
        <v>#VALUE!</v>
      </c>
      <c r="GB19" s="2" t="e">
        <f t="shared" si="64"/>
        <v>#VALUE!</v>
      </c>
      <c r="GC19" s="2" t="e">
        <f t="shared" si="65"/>
        <v>#VALUE!</v>
      </c>
      <c r="GD19" s="2" t="e">
        <f t="shared" si="66"/>
        <v>#VALUE!</v>
      </c>
      <c r="GE19" s="2" t="e">
        <f t="shared" si="67"/>
        <v>#VALUE!</v>
      </c>
      <c r="GF19" s="2" t="e">
        <f t="shared" si="68"/>
        <v>#VALUE!</v>
      </c>
      <c r="GG19" s="2" t="e">
        <f t="shared" si="69"/>
        <v>#VALUE!</v>
      </c>
      <c r="GH19" s="2" t="e">
        <f t="shared" si="70"/>
        <v>#VALUE!</v>
      </c>
      <c r="GI19" s="2" t="e">
        <f t="shared" si="71"/>
        <v>#VALUE!</v>
      </c>
      <c r="GJ19" s="2" t="e">
        <f t="shared" si="72"/>
        <v>#VALUE!</v>
      </c>
      <c r="GK19" s="2" t="e">
        <f t="shared" si="73"/>
        <v>#VALUE!</v>
      </c>
      <c r="GL19" s="2" t="e">
        <f t="shared" si="74"/>
        <v>#VALUE!</v>
      </c>
      <c r="GM19" s="2" t="e">
        <f t="shared" si="75"/>
        <v>#VALUE!</v>
      </c>
      <c r="GN19" s="2" t="e">
        <f t="shared" si="76"/>
        <v>#VALUE!</v>
      </c>
      <c r="GO19" s="2" t="e">
        <f t="shared" si="77"/>
        <v>#VALUE!</v>
      </c>
      <c r="GP19" s="2" t="e">
        <f t="shared" si="78"/>
        <v>#VALUE!</v>
      </c>
      <c r="GQ19" s="2" t="e">
        <f t="shared" si="79"/>
        <v>#VALUE!</v>
      </c>
      <c r="GR19" s="2" t="e">
        <f t="shared" si="80"/>
        <v>#VALUE!</v>
      </c>
      <c r="GS19" s="2" t="e">
        <f t="shared" si="81"/>
        <v>#VALUE!</v>
      </c>
      <c r="GT19" s="2">
        <f t="shared" si="82"/>
        <v>1</v>
      </c>
      <c r="GU19" s="2" t="e">
        <f t="shared" si="83"/>
        <v>#VALUE!</v>
      </c>
      <c r="GV19" s="2" t="e">
        <f t="shared" si="84"/>
        <v>#VALUE!</v>
      </c>
      <c r="GW19" s="2" t="e">
        <f t="shared" si="85"/>
        <v>#VALUE!</v>
      </c>
      <c r="GX19" s="2" t="e">
        <f t="shared" si="86"/>
        <v>#VALUE!</v>
      </c>
      <c r="GY19" s="2" t="e">
        <f t="shared" si="87"/>
        <v>#VALUE!</v>
      </c>
      <c r="GZ19" s="2" t="e">
        <f t="shared" si="88"/>
        <v>#VALUE!</v>
      </c>
      <c r="HA19" s="2" t="e">
        <f t="shared" si="89"/>
        <v>#VALUE!</v>
      </c>
      <c r="HB19" s="2" t="e">
        <f t="shared" si="90"/>
        <v>#VALUE!</v>
      </c>
      <c r="HC19" s="2" t="e">
        <f t="shared" si="91"/>
        <v>#VALUE!</v>
      </c>
      <c r="HD19" s="2" t="e">
        <f t="shared" si="92"/>
        <v>#VALUE!</v>
      </c>
      <c r="HE19" s="2" t="e">
        <f t="shared" si="93"/>
        <v>#VALUE!</v>
      </c>
      <c r="HF19" s="2" t="e">
        <f t="shared" si="94"/>
        <v>#VALUE!</v>
      </c>
      <c r="HG19" s="2" t="e">
        <f t="shared" si="95"/>
        <v>#VALUE!</v>
      </c>
      <c r="HH19" s="2" t="e">
        <f t="shared" si="96"/>
        <v>#VALUE!</v>
      </c>
      <c r="HI19" s="2" t="e">
        <f t="shared" si="97"/>
        <v>#VALUE!</v>
      </c>
      <c r="HJ19" s="2" t="e">
        <f t="shared" si="98"/>
        <v>#VALUE!</v>
      </c>
      <c r="HK19" s="2" t="e">
        <f t="shared" si="99"/>
        <v>#VALUE!</v>
      </c>
      <c r="HL19" s="2" t="e">
        <f t="shared" si="100"/>
        <v>#VALUE!</v>
      </c>
      <c r="HM19" s="2" t="e">
        <f t="shared" si="101"/>
        <v>#VALUE!</v>
      </c>
      <c r="HN19" s="2" t="e">
        <f t="shared" si="102"/>
        <v>#VALUE!</v>
      </c>
      <c r="HO19" s="2" t="e">
        <f t="shared" si="103"/>
        <v>#VALUE!</v>
      </c>
      <c r="HP19" s="2" t="e">
        <f t="shared" si="104"/>
        <v>#VALUE!</v>
      </c>
      <c r="HQ19" s="2" t="e">
        <f t="shared" si="105"/>
        <v>#VALUE!</v>
      </c>
      <c r="HR19" s="2">
        <f t="shared" si="106"/>
        <v>1</v>
      </c>
      <c r="HS19" s="2" t="e">
        <f t="shared" si="107"/>
        <v>#VALUE!</v>
      </c>
      <c r="HT19" s="2" t="e">
        <f t="shared" si="108"/>
        <v>#VALUE!</v>
      </c>
      <c r="HU19" s="2" t="e">
        <f t="shared" si="109"/>
        <v>#VALUE!</v>
      </c>
      <c r="HV19" s="2" t="e">
        <f t="shared" si="110"/>
        <v>#VALUE!</v>
      </c>
      <c r="HW19" s="2" t="e">
        <f t="shared" si="111"/>
        <v>#VALUE!</v>
      </c>
      <c r="HX19" s="2" t="e">
        <f t="shared" si="112"/>
        <v>#VALUE!</v>
      </c>
      <c r="HY19" s="2" t="e">
        <f t="shared" si="113"/>
        <v>#VALUE!</v>
      </c>
      <c r="HZ19" s="2" t="e">
        <f t="shared" si="114"/>
        <v>#VALUE!</v>
      </c>
      <c r="IA19" s="2" t="e">
        <f t="shared" si="115"/>
        <v>#VALUE!</v>
      </c>
      <c r="IB19" s="2" t="e">
        <f t="shared" si="116"/>
        <v>#VALUE!</v>
      </c>
      <c r="IC19" s="2" t="e">
        <f t="shared" si="117"/>
        <v>#VALUE!</v>
      </c>
      <c r="ID19" s="2" t="e">
        <f t="shared" si="118"/>
        <v>#VALUE!</v>
      </c>
      <c r="IE19" s="2" t="e">
        <f t="shared" si="119"/>
        <v>#VALUE!</v>
      </c>
      <c r="IF19" s="2" t="e">
        <f t="shared" si="120"/>
        <v>#VALUE!</v>
      </c>
      <c r="IG19" s="2" t="e">
        <f t="shared" si="121"/>
        <v>#VALUE!</v>
      </c>
      <c r="IH19" s="2" t="e">
        <f t="shared" si="122"/>
        <v>#VALUE!</v>
      </c>
      <c r="II19" s="2" t="e">
        <f t="shared" si="123"/>
        <v>#VALUE!</v>
      </c>
      <c r="IJ19" s="2" t="e">
        <f t="shared" si="124"/>
        <v>#VALUE!</v>
      </c>
      <c r="IK19" s="2" t="e">
        <f t="shared" si="125"/>
        <v>#VALUE!</v>
      </c>
      <c r="IL19" s="2" t="e">
        <f t="shared" si="126"/>
        <v>#VALUE!</v>
      </c>
      <c r="IM19" s="2" t="e">
        <f t="shared" si="127"/>
        <v>#VALUE!</v>
      </c>
      <c r="IN19" s="2" t="e">
        <f t="shared" si="128"/>
        <v>#VALUE!</v>
      </c>
      <c r="IO19" s="2" t="e">
        <f t="shared" si="129"/>
        <v>#VALUE!</v>
      </c>
      <c r="IP19" s="2">
        <f t="shared" si="130"/>
        <v>0</v>
      </c>
      <c r="IQ19" s="2" t="e">
        <f t="shared" si="131"/>
        <v>#VALUE!</v>
      </c>
      <c r="IR19" s="2" t="e">
        <f t="shared" si="132"/>
        <v>#VALUE!</v>
      </c>
      <c r="IS19" s="2" t="e">
        <f t="shared" si="133"/>
        <v>#VALUE!</v>
      </c>
      <c r="IT19" s="2" t="e">
        <f t="shared" si="134"/>
        <v>#VALUE!</v>
      </c>
      <c r="IU19" s="2" t="e">
        <f t="shared" si="135"/>
        <v>#VALUE!</v>
      </c>
      <c r="IV19" s="2" t="e">
        <f t="shared" si="136"/>
        <v>#VALUE!</v>
      </c>
      <c r="IW19" s="2" t="e">
        <f t="shared" si="137"/>
        <v>#VALUE!</v>
      </c>
      <c r="IX19" s="2" t="e">
        <f t="shared" si="138"/>
        <v>#VALUE!</v>
      </c>
      <c r="IY19" s="2" t="e">
        <f t="shared" si="139"/>
        <v>#VALUE!</v>
      </c>
      <c r="IZ19" s="2" t="e">
        <f t="shared" si="140"/>
        <v>#VALUE!</v>
      </c>
      <c r="JA19" s="2" t="e">
        <f t="shared" si="141"/>
        <v>#VALUE!</v>
      </c>
      <c r="JB19" s="2" t="e">
        <f t="shared" si="142"/>
        <v>#VALUE!</v>
      </c>
      <c r="JC19" s="2" t="e">
        <f t="shared" si="143"/>
        <v>#VALUE!</v>
      </c>
      <c r="JD19" s="2" t="e">
        <f t="shared" si="144"/>
        <v>#VALUE!</v>
      </c>
      <c r="JE19" s="2" t="e">
        <f t="shared" si="145"/>
        <v>#VALUE!</v>
      </c>
      <c r="JF19" s="2" t="e">
        <f t="shared" si="146"/>
        <v>#VALUE!</v>
      </c>
      <c r="JG19" s="2" t="e">
        <f t="shared" si="147"/>
        <v>#VALUE!</v>
      </c>
      <c r="JH19" s="2" t="e">
        <f t="shared" si="148"/>
        <v>#VALUE!</v>
      </c>
      <c r="JI19" s="2" t="e">
        <f t="shared" si="149"/>
        <v>#VALUE!</v>
      </c>
      <c r="JJ19" s="2" t="e">
        <f t="shared" si="150"/>
        <v>#VALUE!</v>
      </c>
      <c r="JK19" s="2" t="e">
        <f t="shared" si="151"/>
        <v>#VALUE!</v>
      </c>
      <c r="JL19" s="2" t="e">
        <f t="shared" si="152"/>
        <v>#VALUE!</v>
      </c>
      <c r="JM19" s="2" t="e">
        <f t="shared" si="153"/>
        <v>#VALUE!</v>
      </c>
      <c r="JN19" s="2">
        <f t="shared" si="154"/>
        <v>0</v>
      </c>
      <c r="JO19" s="2" t="e">
        <f t="shared" si="155"/>
        <v>#VALUE!</v>
      </c>
      <c r="JP19" s="2" t="e">
        <f t="shared" si="156"/>
        <v>#VALUE!</v>
      </c>
      <c r="JQ19" s="2" t="e">
        <f t="shared" si="157"/>
        <v>#VALUE!</v>
      </c>
      <c r="JR19" s="2" t="e">
        <f t="shared" si="158"/>
        <v>#VALUE!</v>
      </c>
      <c r="JS19" s="2" t="e">
        <f t="shared" si="159"/>
        <v>#VALUE!</v>
      </c>
      <c r="JT19" s="2" t="e">
        <f t="shared" si="160"/>
        <v>#VALUE!</v>
      </c>
      <c r="JU19" s="2" t="e">
        <f t="shared" si="161"/>
        <v>#VALUE!</v>
      </c>
      <c r="JV19" s="2" t="e">
        <f t="shared" si="162"/>
        <v>#VALUE!</v>
      </c>
      <c r="JW19" s="2" t="e">
        <f t="shared" si="163"/>
        <v>#VALUE!</v>
      </c>
      <c r="JX19" s="2" t="e">
        <f t="shared" si="164"/>
        <v>#VALUE!</v>
      </c>
      <c r="JY19" s="2" t="e">
        <f t="shared" si="165"/>
        <v>#VALUE!</v>
      </c>
      <c r="JZ19" s="2" t="e">
        <f t="shared" si="166"/>
        <v>#VALUE!</v>
      </c>
      <c r="KA19" s="2" t="e">
        <f t="shared" si="167"/>
        <v>#VALUE!</v>
      </c>
      <c r="KB19" s="2" t="e">
        <f t="shared" si="168"/>
        <v>#VALUE!</v>
      </c>
      <c r="KC19" s="2" t="e">
        <f t="shared" si="169"/>
        <v>#VALUE!</v>
      </c>
      <c r="KD19" s="2" t="e">
        <f t="shared" si="170"/>
        <v>#VALUE!</v>
      </c>
      <c r="KE19" s="2" t="e">
        <f t="shared" si="171"/>
        <v>#VALUE!</v>
      </c>
      <c r="KF19" s="2" t="e">
        <f t="shared" si="172"/>
        <v>#VALUE!</v>
      </c>
      <c r="KG19" s="2" t="e">
        <f t="shared" si="173"/>
        <v>#VALUE!</v>
      </c>
      <c r="KH19" s="2" t="e">
        <f t="shared" si="174"/>
        <v>#VALUE!</v>
      </c>
      <c r="KI19" s="2" t="e">
        <f t="shared" si="175"/>
        <v>#VALUE!</v>
      </c>
      <c r="KJ19" s="2" t="e">
        <f t="shared" si="176"/>
        <v>#VALUE!</v>
      </c>
      <c r="KK19" s="2" t="e">
        <f t="shared" si="177"/>
        <v>#VALUE!</v>
      </c>
      <c r="KL19" s="2">
        <f t="shared" si="178"/>
        <v>0</v>
      </c>
      <c r="KM19" s="2" t="e">
        <f t="shared" si="179"/>
        <v>#VALUE!</v>
      </c>
      <c r="KN19" s="2" t="e">
        <f t="shared" si="180"/>
        <v>#VALUE!</v>
      </c>
      <c r="KO19" s="2" t="e">
        <f t="shared" si="181"/>
        <v>#VALUE!</v>
      </c>
      <c r="KP19" s="2" t="e">
        <f t="shared" si="182"/>
        <v>#VALUE!</v>
      </c>
      <c r="KQ19" s="2" t="e">
        <f t="shared" si="183"/>
        <v>#VALUE!</v>
      </c>
      <c r="KR19" s="2" t="e">
        <f t="shared" si="184"/>
        <v>#VALUE!</v>
      </c>
      <c r="KS19" s="2" t="e">
        <f t="shared" si="185"/>
        <v>#VALUE!</v>
      </c>
      <c r="KT19" s="2" t="e">
        <f t="shared" si="186"/>
        <v>#VALUE!</v>
      </c>
      <c r="KU19" s="2" t="e">
        <f t="shared" si="187"/>
        <v>#VALUE!</v>
      </c>
      <c r="KV19" s="2" t="e">
        <f t="shared" si="188"/>
        <v>#VALUE!</v>
      </c>
      <c r="KW19" s="2" t="e">
        <f t="shared" si="189"/>
        <v>#VALUE!</v>
      </c>
      <c r="KX19" s="2" t="e">
        <f t="shared" si="190"/>
        <v>#VALUE!</v>
      </c>
      <c r="KY19" s="2" t="e">
        <f t="shared" si="191"/>
        <v>#VALUE!</v>
      </c>
      <c r="KZ19" s="2" t="e">
        <f t="shared" si="192"/>
        <v>#VALUE!</v>
      </c>
      <c r="LA19" s="2" t="e">
        <f t="shared" si="193"/>
        <v>#VALUE!</v>
      </c>
      <c r="LB19" s="2" t="e">
        <f t="shared" si="194"/>
        <v>#VALUE!</v>
      </c>
      <c r="LC19" s="2" t="e">
        <f t="shared" si="195"/>
        <v>#VALUE!</v>
      </c>
      <c r="LD19" s="2" t="e">
        <f t="shared" si="196"/>
        <v>#VALUE!</v>
      </c>
      <c r="LE19" s="2" t="e">
        <f t="shared" si="197"/>
        <v>#VALUE!</v>
      </c>
      <c r="LF19" s="2" t="e">
        <f t="shared" si="198"/>
        <v>#VALUE!</v>
      </c>
      <c r="LG19" s="2" t="e">
        <f t="shared" si="199"/>
        <v>#VALUE!</v>
      </c>
      <c r="LH19" s="2" t="e">
        <f t="shared" si="200"/>
        <v>#VALUE!</v>
      </c>
      <c r="LI19" s="2" t="e">
        <f t="shared" si="201"/>
        <v>#VALUE!</v>
      </c>
      <c r="LJ19" s="2">
        <f t="shared" si="202"/>
        <v>0</v>
      </c>
      <c r="LK19" s="2" t="e">
        <f t="shared" si="203"/>
        <v>#VALUE!</v>
      </c>
      <c r="LL19" s="2" t="e">
        <f t="shared" si="204"/>
        <v>#VALUE!</v>
      </c>
      <c r="LM19" s="2" t="e">
        <f t="shared" si="205"/>
        <v>#VALUE!</v>
      </c>
      <c r="LN19" s="2" t="e">
        <f t="shared" si="206"/>
        <v>#VALUE!</v>
      </c>
      <c r="LO19" s="2" t="e">
        <f t="shared" si="207"/>
        <v>#VALUE!</v>
      </c>
      <c r="LP19" s="2" t="e">
        <f t="shared" si="208"/>
        <v>#VALUE!</v>
      </c>
      <c r="LQ19" s="2" t="e">
        <f t="shared" si="209"/>
        <v>#VALUE!</v>
      </c>
      <c r="LR19" s="2" t="e">
        <f t="shared" si="210"/>
        <v>#VALUE!</v>
      </c>
      <c r="LS19" s="2" t="e">
        <f t="shared" si="211"/>
        <v>#VALUE!</v>
      </c>
      <c r="LT19" s="2" t="e">
        <f t="shared" si="212"/>
        <v>#VALUE!</v>
      </c>
      <c r="LU19" s="2" t="e">
        <f t="shared" si="213"/>
        <v>#VALUE!</v>
      </c>
      <c r="LV19" s="2" t="e">
        <f t="shared" si="214"/>
        <v>#VALUE!</v>
      </c>
      <c r="LW19" s="2" t="e">
        <f t="shared" si="215"/>
        <v>#VALUE!</v>
      </c>
      <c r="LX19" s="2" t="e">
        <f t="shared" si="216"/>
        <v>#VALUE!</v>
      </c>
      <c r="LY19" s="2" t="e">
        <f t="shared" si="217"/>
        <v>#VALUE!</v>
      </c>
      <c r="LZ19" s="2" t="e">
        <f t="shared" si="218"/>
        <v>#VALUE!</v>
      </c>
      <c r="MA19" s="2" t="e">
        <f t="shared" si="219"/>
        <v>#VALUE!</v>
      </c>
      <c r="MB19" s="2" t="e">
        <f t="shared" si="220"/>
        <v>#VALUE!</v>
      </c>
      <c r="MC19" s="2" t="e">
        <f t="shared" si="221"/>
        <v>#VALUE!</v>
      </c>
      <c r="MD19" s="2" t="e">
        <f t="shared" si="222"/>
        <v>#VALUE!</v>
      </c>
      <c r="ME19" s="2" t="e">
        <f t="shared" si="223"/>
        <v>#VALUE!</v>
      </c>
      <c r="MF19" s="2" t="e">
        <f t="shared" si="224"/>
        <v>#VALUE!</v>
      </c>
      <c r="MG19" s="2" t="e">
        <f t="shared" si="225"/>
        <v>#VALUE!</v>
      </c>
      <c r="MH19" s="2">
        <f t="shared" si="226"/>
        <v>1</v>
      </c>
      <c r="MI19" s="2" t="e">
        <f t="shared" si="227"/>
        <v>#VALUE!</v>
      </c>
      <c r="MJ19" s="2" t="e">
        <f t="shared" si="228"/>
        <v>#VALUE!</v>
      </c>
      <c r="MK19" s="2" t="e">
        <f t="shared" si="229"/>
        <v>#VALUE!</v>
      </c>
      <c r="ML19" s="2" t="e">
        <f t="shared" si="230"/>
        <v>#VALUE!</v>
      </c>
      <c r="MM19" s="2" t="e">
        <f t="shared" si="231"/>
        <v>#VALUE!</v>
      </c>
      <c r="MN19" s="2" t="e">
        <f t="shared" si="232"/>
        <v>#VALUE!</v>
      </c>
      <c r="MO19" s="2" t="e">
        <f t="shared" si="233"/>
        <v>#VALUE!</v>
      </c>
      <c r="MP19" s="2" t="e">
        <f t="shared" si="234"/>
        <v>#VALUE!</v>
      </c>
      <c r="MQ19" s="2" t="e">
        <f t="shared" si="235"/>
        <v>#VALUE!</v>
      </c>
      <c r="MR19" s="2" t="e">
        <f t="shared" si="236"/>
        <v>#VALUE!</v>
      </c>
      <c r="MS19" s="2" t="e">
        <f t="shared" si="237"/>
        <v>#VALUE!</v>
      </c>
      <c r="MT19" s="2" t="e">
        <f t="shared" si="238"/>
        <v>#VALUE!</v>
      </c>
      <c r="MU19" s="2" t="e">
        <f t="shared" si="239"/>
        <v>#VALUE!</v>
      </c>
      <c r="MV19" s="2" t="e">
        <f t="shared" si="240"/>
        <v>#VALUE!</v>
      </c>
      <c r="MW19" s="2" t="e">
        <f t="shared" si="241"/>
        <v>#VALUE!</v>
      </c>
      <c r="MX19" s="2" t="e">
        <f t="shared" si="242"/>
        <v>#VALUE!</v>
      </c>
      <c r="MY19" s="2" t="e">
        <f t="shared" si="243"/>
        <v>#VALUE!</v>
      </c>
      <c r="MZ19" s="2" t="e">
        <f t="shared" si="244"/>
        <v>#VALUE!</v>
      </c>
      <c r="NA19" s="2" t="e">
        <f t="shared" si="245"/>
        <v>#VALUE!</v>
      </c>
      <c r="NB19" s="2" t="e">
        <f t="shared" si="246"/>
        <v>#VALUE!</v>
      </c>
      <c r="NC19" s="2" t="e">
        <f t="shared" si="247"/>
        <v>#VALUE!</v>
      </c>
      <c r="ND19" s="2" t="e">
        <f t="shared" si="248"/>
        <v>#VALUE!</v>
      </c>
      <c r="NE19" s="2" t="e">
        <f t="shared" si="249"/>
        <v>#VALUE!</v>
      </c>
      <c r="NF19" s="2">
        <f t="shared" si="406"/>
        <v>0</v>
      </c>
      <c r="NG19" s="2">
        <f t="shared" si="250"/>
        <v>0</v>
      </c>
      <c r="NH19" s="2">
        <f t="shared" si="251"/>
        <v>0</v>
      </c>
      <c r="NI19" s="2">
        <f t="shared" si="252"/>
        <v>0</v>
      </c>
      <c r="NJ19" s="2">
        <f t="shared" si="253"/>
        <v>0</v>
      </c>
      <c r="NK19" s="2">
        <f t="shared" si="254"/>
        <v>0</v>
      </c>
      <c r="NL19" s="2">
        <f t="shared" si="255"/>
        <v>0</v>
      </c>
      <c r="NM19" s="2">
        <f t="shared" si="256"/>
        <v>0</v>
      </c>
      <c r="NN19" s="2">
        <f t="shared" si="257"/>
        <v>0</v>
      </c>
      <c r="NO19" s="2">
        <f t="shared" si="258"/>
        <v>0</v>
      </c>
      <c r="NP19" s="2">
        <f t="shared" si="259"/>
        <v>0</v>
      </c>
      <c r="NQ19" s="2">
        <f t="shared" si="260"/>
        <v>0</v>
      </c>
      <c r="NR19" s="2">
        <f t="shared" si="261"/>
        <v>0</v>
      </c>
      <c r="NS19" s="2">
        <f t="shared" si="262"/>
        <v>0</v>
      </c>
      <c r="NT19" s="2">
        <f t="shared" si="263"/>
        <v>0</v>
      </c>
      <c r="NU19" s="2">
        <f t="shared" si="264"/>
        <v>0</v>
      </c>
      <c r="NV19" s="2">
        <f t="shared" si="265"/>
        <v>0</v>
      </c>
      <c r="NW19" s="2">
        <f t="shared" si="266"/>
        <v>0</v>
      </c>
      <c r="NX19" s="2">
        <f t="shared" si="267"/>
        <v>0</v>
      </c>
      <c r="NY19" s="2">
        <f t="shared" si="268"/>
        <v>0</v>
      </c>
      <c r="NZ19" s="2">
        <f t="shared" si="269"/>
        <v>0</v>
      </c>
      <c r="OA19" s="2">
        <f t="shared" si="270"/>
        <v>0</v>
      </c>
      <c r="OB19" s="2">
        <f t="shared" si="271"/>
        <v>0</v>
      </c>
      <c r="OC19" s="2">
        <f t="shared" si="272"/>
        <v>0</v>
      </c>
      <c r="OD19" s="2">
        <f>IF(AND(NF19&gt;'Graph Creator'!$K$4,'Detalle de Cuentas'!NF19&lt;='Graph Creator'!$L$4),1,0)</f>
        <v>0</v>
      </c>
      <c r="OE19" s="2">
        <f>IF(AND(NG19&gt;'Graph Creator'!$K$4,'Detalle de Cuentas'!NG19&lt;='Graph Creator'!$L$4),1,0)</f>
        <v>0</v>
      </c>
      <c r="OF19" s="2">
        <f>IF(AND(NH19&gt;'Graph Creator'!$K$4,'Detalle de Cuentas'!NH19&lt;='Graph Creator'!$L$4),1,0)</f>
        <v>0</v>
      </c>
      <c r="OG19" s="2">
        <f>IF(AND(NI19&gt;'Graph Creator'!$K$4,'Detalle de Cuentas'!NI19&lt;='Graph Creator'!$L$4),1,0)</f>
        <v>0</v>
      </c>
      <c r="OH19" s="2">
        <f>IF(AND(NJ19&gt;'Graph Creator'!$K$4,'Detalle de Cuentas'!NJ19&lt;='Graph Creator'!$L$4),1,0)</f>
        <v>0</v>
      </c>
      <c r="OI19" s="2">
        <f>IF(AND(NK19&gt;'Graph Creator'!$K$4,'Detalle de Cuentas'!NK19&lt;='Graph Creator'!$L$4),1,0)</f>
        <v>0</v>
      </c>
      <c r="OJ19" s="2">
        <f>IF(AND(NL19&gt;'Graph Creator'!$K$4,'Detalle de Cuentas'!NL19&lt;='Graph Creator'!$L$4),1,0)</f>
        <v>0</v>
      </c>
      <c r="OK19" s="2">
        <f>IF(AND(NM19&gt;'Graph Creator'!$K$4,'Detalle de Cuentas'!NM19&lt;='Graph Creator'!$L$4),1,0)</f>
        <v>0</v>
      </c>
      <c r="OL19" s="2">
        <f>IF(AND(NN19&gt;'Graph Creator'!$K$4,'Detalle de Cuentas'!NN19&lt;='Graph Creator'!$L$4),1,0)</f>
        <v>0</v>
      </c>
      <c r="OM19" s="2">
        <f>IF(AND(NO19&gt;'Graph Creator'!$K$4,'Detalle de Cuentas'!NO19&lt;='Graph Creator'!$L$4),1,0)</f>
        <v>0</v>
      </c>
      <c r="ON19" s="2">
        <f>IF(AND(NP19&gt;'Graph Creator'!$K$4,'Detalle de Cuentas'!NP19&lt;='Graph Creator'!$L$4),1,0)</f>
        <v>0</v>
      </c>
      <c r="OO19" s="2">
        <f>IF(AND(NQ19&gt;'Graph Creator'!$K$4,'Detalle de Cuentas'!NQ19&lt;='Graph Creator'!$L$4),1,0)</f>
        <v>0</v>
      </c>
      <c r="OP19" s="2">
        <f>IF(AND(NR19&gt;'Graph Creator'!$K$4,'Detalle de Cuentas'!NR19&lt;='Graph Creator'!$L$4),1,0)</f>
        <v>0</v>
      </c>
      <c r="OQ19" s="2">
        <f>IF(AND(NS19&gt;'Graph Creator'!$K$4,'Detalle de Cuentas'!NS19&lt;='Graph Creator'!$L$4),1,0)</f>
        <v>0</v>
      </c>
      <c r="OR19" s="2">
        <f>IF(AND(NT19&gt;'Graph Creator'!$K$4,'Detalle de Cuentas'!NT19&lt;='Graph Creator'!$L$4),1,0)</f>
        <v>0</v>
      </c>
      <c r="OS19" s="2">
        <f>IF(AND(NU19&gt;'Graph Creator'!$K$4,'Detalle de Cuentas'!NU19&lt;='Graph Creator'!$L$4),1,0)</f>
        <v>0</v>
      </c>
      <c r="OT19" s="2">
        <f>IF(AND(NV19&gt;'Graph Creator'!$K$4,'Detalle de Cuentas'!NV19&lt;='Graph Creator'!$L$4),1,0)</f>
        <v>0</v>
      </c>
      <c r="OU19" s="2">
        <f>IF(AND(NW19&gt;'Graph Creator'!$K$4,'Detalle de Cuentas'!NW19&lt;='Graph Creator'!$L$4),1,0)</f>
        <v>0</v>
      </c>
      <c r="OV19" s="2">
        <f>IF(AND(NX19&gt;'Graph Creator'!$K$4,'Detalle de Cuentas'!NX19&lt;='Graph Creator'!$L$4),1,0)</f>
        <v>0</v>
      </c>
      <c r="OW19" s="2">
        <f>IF(AND(NY19&gt;'Graph Creator'!$K$4,'Detalle de Cuentas'!NY19&lt;='Graph Creator'!$L$4),1,0)</f>
        <v>0</v>
      </c>
      <c r="OX19" s="2">
        <f>IF(AND(NZ19&gt;'Graph Creator'!$K$4,'Detalle de Cuentas'!NZ19&lt;='Graph Creator'!$L$4),1,0)</f>
        <v>0</v>
      </c>
      <c r="OY19" s="2">
        <f>IF(AND(OA19&gt;'Graph Creator'!$K$4,'Detalle de Cuentas'!OA19&lt;='Graph Creator'!$L$4),1,0)</f>
        <v>0</v>
      </c>
      <c r="OZ19" s="2">
        <f>IF(AND(OB19&gt;'Graph Creator'!$K$4,'Detalle de Cuentas'!OB19&lt;='Graph Creator'!$L$4),1,0)</f>
        <v>0</v>
      </c>
      <c r="PA19" s="2">
        <f>IF(AND(OC19&gt;'Graph Creator'!$K$4,'Detalle de Cuentas'!OC19&lt;='Graph Creator'!$L$4),1,0)</f>
        <v>0</v>
      </c>
      <c r="PB19" s="2">
        <f>IF(AND(NF19&gt;'Graph Creator'!$L$4,'Detalle de Cuentas'!NF19&lt;='Graph Creator'!$M$4),1,0)</f>
        <v>0</v>
      </c>
      <c r="PC19" s="2">
        <f>IF(AND(NG19&gt;'Graph Creator'!$L$4,'Detalle de Cuentas'!NG19&lt;='Graph Creator'!$M$4),1,0)</f>
        <v>0</v>
      </c>
      <c r="PD19" s="2">
        <f>IF(AND(NH19&gt;'Graph Creator'!$L$4,'Detalle de Cuentas'!NH19&lt;='Graph Creator'!$M$4),1,0)</f>
        <v>0</v>
      </c>
      <c r="PE19" s="2">
        <f>IF(AND(NI19&gt;'Graph Creator'!$L$4,'Detalle de Cuentas'!NI19&lt;='Graph Creator'!$M$4),1,0)</f>
        <v>0</v>
      </c>
      <c r="PF19" s="2">
        <f>IF(AND(NJ19&gt;'Graph Creator'!$L$4,'Detalle de Cuentas'!NJ19&lt;='Graph Creator'!$M$4),1,0)</f>
        <v>0</v>
      </c>
      <c r="PG19" s="2">
        <f>IF(AND(NK19&gt;'Graph Creator'!$L$4,'Detalle de Cuentas'!NK19&lt;='Graph Creator'!$M$4),1,0)</f>
        <v>0</v>
      </c>
      <c r="PH19" s="2">
        <f>IF(AND(NL19&gt;'Graph Creator'!$L$4,'Detalle de Cuentas'!NL19&lt;='Graph Creator'!$M$4),1,0)</f>
        <v>0</v>
      </c>
      <c r="PI19" s="2">
        <f>IF(AND(NM19&gt;'Graph Creator'!$L$4,'Detalle de Cuentas'!NM19&lt;='Graph Creator'!$M$4),1,0)</f>
        <v>0</v>
      </c>
      <c r="PJ19" s="2">
        <f>IF(AND(NN19&gt;'Graph Creator'!$L$4,'Detalle de Cuentas'!NN19&lt;='Graph Creator'!$M$4),1,0)</f>
        <v>0</v>
      </c>
      <c r="PK19" s="2">
        <f>IF(AND(NO19&gt;'Graph Creator'!$L$4,'Detalle de Cuentas'!NO19&lt;='Graph Creator'!$M$4),1,0)</f>
        <v>0</v>
      </c>
      <c r="PL19" s="2">
        <f>IF(AND(NP19&gt;'Graph Creator'!$L$4,'Detalle de Cuentas'!NP19&lt;='Graph Creator'!$M$4),1,0)</f>
        <v>0</v>
      </c>
      <c r="PM19" s="2">
        <f>IF(AND(NQ19&gt;'Graph Creator'!$L$4,'Detalle de Cuentas'!NQ19&lt;='Graph Creator'!$M$4),1,0)</f>
        <v>0</v>
      </c>
      <c r="PN19" s="2">
        <f>IF(AND(NR19&gt;'Graph Creator'!$L$4,'Detalle de Cuentas'!NR19&lt;='Graph Creator'!$M$4),1,0)</f>
        <v>0</v>
      </c>
      <c r="PO19" s="2">
        <f>IF(AND(NS19&gt;'Graph Creator'!$L$4,'Detalle de Cuentas'!NS19&lt;='Graph Creator'!$M$4),1,0)</f>
        <v>0</v>
      </c>
      <c r="PP19" s="2">
        <f>IF(AND(NT19&gt;'Graph Creator'!$L$4,'Detalle de Cuentas'!NT19&lt;='Graph Creator'!$M$4),1,0)</f>
        <v>0</v>
      </c>
      <c r="PQ19" s="2">
        <f>IF(AND(NU19&gt;'Graph Creator'!$L$4,'Detalle de Cuentas'!NU19&lt;='Graph Creator'!$M$4),1,0)</f>
        <v>0</v>
      </c>
      <c r="PR19" s="2">
        <f>IF(AND(NV19&gt;'Graph Creator'!$L$4,'Detalle de Cuentas'!NV19&lt;='Graph Creator'!$M$4),1,0)</f>
        <v>0</v>
      </c>
      <c r="PS19" s="2">
        <f>IF(AND(NW19&gt;'Graph Creator'!$L$4,'Detalle de Cuentas'!NW19&lt;='Graph Creator'!$M$4),1,0)</f>
        <v>0</v>
      </c>
      <c r="PT19" s="2">
        <f>IF(AND(NX19&gt;'Graph Creator'!$L$4,'Detalle de Cuentas'!NX19&lt;='Graph Creator'!$M$4),1,0)</f>
        <v>0</v>
      </c>
      <c r="PU19" s="2">
        <f>IF(AND(NY19&gt;'Graph Creator'!$L$4,'Detalle de Cuentas'!NY19&lt;='Graph Creator'!$M$4),1,0)</f>
        <v>0</v>
      </c>
      <c r="PV19" s="2">
        <f>IF(AND(NZ19&gt;'Graph Creator'!$L$4,'Detalle de Cuentas'!NZ19&lt;='Graph Creator'!$M$4),1,0)</f>
        <v>0</v>
      </c>
      <c r="PW19" s="2">
        <f>IF(AND(OA19&gt;'Graph Creator'!$L$4,'Detalle de Cuentas'!OA19&lt;='Graph Creator'!$M$4),1,0)</f>
        <v>0</v>
      </c>
      <c r="PX19" s="2">
        <f>IF(AND(OB19&gt;'Graph Creator'!$L$4,'Detalle de Cuentas'!OB19&lt;='Graph Creator'!$M$4),1,0)</f>
        <v>0</v>
      </c>
      <c r="PY19" s="2">
        <f>IF(AND(OC19&gt;'Graph Creator'!$L$4,'Detalle de Cuentas'!OC19&lt;='Graph Creator'!$M$4),1,0)</f>
        <v>0</v>
      </c>
      <c r="PZ19" s="2">
        <f>IF(AND(NF19&gt;'Graph Creator'!$M$4,'Detalle de Cuentas'!NF19&lt;='Graph Creator'!$N$4),1,0)</f>
        <v>0</v>
      </c>
      <c r="QA19" s="2">
        <f>IF(AND(NG19&gt;'Graph Creator'!$M$4,'Detalle de Cuentas'!NG19&lt;='Graph Creator'!$N$4),1,0)</f>
        <v>0</v>
      </c>
      <c r="QB19" s="2">
        <f>IF(AND(NH19&gt;'Graph Creator'!$M$4,'Detalle de Cuentas'!NH19&lt;='Graph Creator'!$N$4),1,0)</f>
        <v>0</v>
      </c>
      <c r="QC19" s="2">
        <f>IF(AND(NI19&gt;'Graph Creator'!$M$4,'Detalle de Cuentas'!NI19&lt;='Graph Creator'!$N$4),1,0)</f>
        <v>0</v>
      </c>
      <c r="QD19" s="2">
        <f>IF(AND(NJ19&gt;'Graph Creator'!$M$4,'Detalle de Cuentas'!NJ19&lt;='Graph Creator'!$N$4),1,0)</f>
        <v>0</v>
      </c>
      <c r="QE19" s="2">
        <f>IF(AND(NK19&gt;'Graph Creator'!$M$4,'Detalle de Cuentas'!NK19&lt;='Graph Creator'!$N$4),1,0)</f>
        <v>0</v>
      </c>
      <c r="QF19" s="2">
        <f>IF(AND(NL19&gt;'Graph Creator'!$M$4,'Detalle de Cuentas'!NL19&lt;='Graph Creator'!$N$4),1,0)</f>
        <v>0</v>
      </c>
      <c r="QG19" s="2">
        <f>IF(AND(NM19&gt;'Graph Creator'!$M$4,'Detalle de Cuentas'!NM19&lt;='Graph Creator'!$N$4),1,0)</f>
        <v>0</v>
      </c>
      <c r="QH19" s="2">
        <f>IF(AND(NN19&gt;'Graph Creator'!$M$4,'Detalle de Cuentas'!NN19&lt;='Graph Creator'!$N$4),1,0)</f>
        <v>0</v>
      </c>
      <c r="QI19" s="2">
        <f>IF(AND(NO19&gt;'Graph Creator'!$M$4,'Detalle de Cuentas'!NO19&lt;='Graph Creator'!$N$4),1,0)</f>
        <v>0</v>
      </c>
      <c r="QJ19" s="2">
        <f>IF(AND(NP19&gt;'Graph Creator'!$M$4,'Detalle de Cuentas'!NP19&lt;='Graph Creator'!$N$4),1,0)</f>
        <v>0</v>
      </c>
      <c r="QK19" s="2">
        <f>IF(AND(NQ19&gt;'Graph Creator'!$M$4,'Detalle de Cuentas'!NQ19&lt;='Graph Creator'!$N$4),1,0)</f>
        <v>0</v>
      </c>
      <c r="QL19" s="2">
        <f>IF(AND(NR19&gt;'Graph Creator'!$M$4,'Detalle de Cuentas'!NR19&lt;='Graph Creator'!$N$4),1,0)</f>
        <v>0</v>
      </c>
      <c r="QM19" s="2">
        <f>IF(AND(NS19&gt;'Graph Creator'!$M$4,'Detalle de Cuentas'!NS19&lt;='Graph Creator'!$N$4),1,0)</f>
        <v>0</v>
      </c>
      <c r="QN19" s="2">
        <f>IF(AND(NT19&gt;'Graph Creator'!$M$4,'Detalle de Cuentas'!NT19&lt;='Graph Creator'!$N$4),1,0)</f>
        <v>0</v>
      </c>
      <c r="QO19" s="2">
        <f>IF(AND(NU19&gt;'Graph Creator'!$M$4,'Detalle de Cuentas'!NU19&lt;='Graph Creator'!$N$4),1,0)</f>
        <v>0</v>
      </c>
      <c r="QP19" s="2">
        <f>IF(AND(NV19&gt;'Graph Creator'!$M$4,'Detalle de Cuentas'!NV19&lt;='Graph Creator'!$N$4),1,0)</f>
        <v>0</v>
      </c>
      <c r="QQ19" s="2">
        <f>IF(AND(NW19&gt;'Graph Creator'!$M$4,'Detalle de Cuentas'!NW19&lt;='Graph Creator'!$N$4),1,0)</f>
        <v>0</v>
      </c>
      <c r="QR19" s="2">
        <f>IF(AND(NX19&gt;'Graph Creator'!$M$4,'Detalle de Cuentas'!NX19&lt;='Graph Creator'!$N$4),1,0)</f>
        <v>0</v>
      </c>
      <c r="QS19" s="2">
        <f>IF(AND(NY19&gt;'Graph Creator'!$M$4,'Detalle de Cuentas'!NY19&lt;='Graph Creator'!$N$4),1,0)</f>
        <v>0</v>
      </c>
      <c r="QT19" s="2">
        <f>IF(AND(NZ19&gt;'Graph Creator'!$M$4,'Detalle de Cuentas'!NZ19&lt;='Graph Creator'!$N$4),1,0)</f>
        <v>0</v>
      </c>
      <c r="QU19" s="2">
        <f>IF(AND(OA19&gt;'Graph Creator'!$M$4,'Detalle de Cuentas'!OA19&lt;='Graph Creator'!$N$4),1,0)</f>
        <v>0</v>
      </c>
      <c r="QV19" s="2">
        <f>IF(AND(OB19&gt;'Graph Creator'!$M$4,'Detalle de Cuentas'!OB19&lt;='Graph Creator'!$N$4),1,0)</f>
        <v>0</v>
      </c>
      <c r="QW19" s="2">
        <f>IF(AND(OC19&gt;'Graph Creator'!$M$4,'Detalle de Cuentas'!OC19&lt;='Graph Creator'!$N$4),1,0)</f>
        <v>0</v>
      </c>
      <c r="QX19" s="2">
        <f>IF(AND(NF19&gt;'Graph Creator'!$N$4,'Detalle de Cuentas'!NF19&lt;='Graph Creator'!$O$4),1,0)</f>
        <v>0</v>
      </c>
      <c r="QY19" s="2">
        <f>IF(AND(NG19&gt;'Graph Creator'!$N$4,'Detalle de Cuentas'!NG19&lt;='Graph Creator'!$O$4),1,0)</f>
        <v>0</v>
      </c>
      <c r="QZ19" s="2">
        <f>IF(AND(NH19&gt;'Graph Creator'!$N$4,'Detalle de Cuentas'!NH19&lt;='Graph Creator'!$O$4),1,0)</f>
        <v>0</v>
      </c>
      <c r="RA19" s="2">
        <f>IF(AND(NI19&gt;'Graph Creator'!$N$4,'Detalle de Cuentas'!NI19&lt;='Graph Creator'!$O$4),1,0)</f>
        <v>0</v>
      </c>
      <c r="RB19" s="2">
        <f>IF(AND(NJ19&gt;'Graph Creator'!$N$4,'Detalle de Cuentas'!NJ19&lt;='Graph Creator'!$O$4),1,0)</f>
        <v>0</v>
      </c>
      <c r="RC19" s="2">
        <f>IF(AND(NK19&gt;'Graph Creator'!$N$4,'Detalle de Cuentas'!NK19&lt;='Graph Creator'!$O$4),1,0)</f>
        <v>0</v>
      </c>
      <c r="RD19" s="2">
        <f>IF(AND(NL19&gt;'Graph Creator'!$N$4,'Detalle de Cuentas'!NL19&lt;='Graph Creator'!$O$4),1,0)</f>
        <v>0</v>
      </c>
      <c r="RE19" s="2">
        <f>IF(AND(NM19&gt;'Graph Creator'!$N$4,'Detalle de Cuentas'!NM19&lt;='Graph Creator'!$O$4),1,0)</f>
        <v>0</v>
      </c>
      <c r="RF19" s="2">
        <f>IF(AND(NN19&gt;'Graph Creator'!$N$4,'Detalle de Cuentas'!NN19&lt;='Graph Creator'!$O$4),1,0)</f>
        <v>0</v>
      </c>
      <c r="RG19" s="2">
        <f>IF(AND(NO19&gt;'Graph Creator'!$N$4,'Detalle de Cuentas'!NO19&lt;='Graph Creator'!$O$4),1,0)</f>
        <v>0</v>
      </c>
      <c r="RH19" s="2">
        <f>IF(AND(NP19&gt;'Graph Creator'!$N$4,'Detalle de Cuentas'!NP19&lt;='Graph Creator'!$O$4),1,0)</f>
        <v>0</v>
      </c>
      <c r="RI19" s="2">
        <f>IF(AND(NQ19&gt;'Graph Creator'!$N$4,'Detalle de Cuentas'!NQ19&lt;='Graph Creator'!$O$4),1,0)</f>
        <v>0</v>
      </c>
      <c r="RJ19" s="2">
        <f>IF(AND(NR19&gt;'Graph Creator'!$N$4,'Detalle de Cuentas'!NR19&lt;='Graph Creator'!$O$4),1,0)</f>
        <v>0</v>
      </c>
      <c r="RK19" s="2">
        <f>IF(AND(NS19&gt;'Graph Creator'!$N$4,'Detalle de Cuentas'!NS19&lt;='Graph Creator'!$O$4),1,0)</f>
        <v>0</v>
      </c>
      <c r="RL19" s="2">
        <f>IF(AND(NT19&gt;'Graph Creator'!$N$4,'Detalle de Cuentas'!NT19&lt;='Graph Creator'!$O$4),1,0)</f>
        <v>0</v>
      </c>
      <c r="RM19" s="2">
        <f>IF(AND(NU19&gt;'Graph Creator'!$N$4,'Detalle de Cuentas'!NU19&lt;='Graph Creator'!$O$4),1,0)</f>
        <v>0</v>
      </c>
      <c r="RN19" s="2">
        <f>IF(AND(NV19&gt;'Graph Creator'!$N$4,'Detalle de Cuentas'!NV19&lt;='Graph Creator'!$O$4),1,0)</f>
        <v>0</v>
      </c>
      <c r="RO19" s="2">
        <f>IF(AND(NW19&gt;'Graph Creator'!$N$4,'Detalle de Cuentas'!NW19&lt;='Graph Creator'!$O$4),1,0)</f>
        <v>0</v>
      </c>
      <c r="RP19" s="2">
        <f>IF(AND(NX19&gt;'Graph Creator'!$N$4,'Detalle de Cuentas'!NX19&lt;='Graph Creator'!$O$4),1,0)</f>
        <v>0</v>
      </c>
      <c r="RQ19" s="2">
        <f>IF(AND(NY19&gt;'Graph Creator'!$N$4,'Detalle de Cuentas'!NY19&lt;='Graph Creator'!$O$4),1,0)</f>
        <v>0</v>
      </c>
      <c r="RR19" s="2">
        <f>IF(AND(NZ19&gt;'Graph Creator'!$N$4,'Detalle de Cuentas'!NZ19&lt;='Graph Creator'!$O$4),1,0)</f>
        <v>0</v>
      </c>
      <c r="RS19" s="2">
        <f>IF(AND(OA19&gt;'Graph Creator'!$N$4,'Detalle de Cuentas'!OA19&lt;='Graph Creator'!$O$4),1,0)</f>
        <v>0</v>
      </c>
      <c r="RT19" s="2">
        <f>IF(AND(OB19&gt;'Graph Creator'!$N$4,'Detalle de Cuentas'!OB19&lt;='Graph Creator'!$O$4),1,0)</f>
        <v>0</v>
      </c>
      <c r="RU19" s="2">
        <f>IF(AND(OC19&gt;'Graph Creator'!$N$4,'Detalle de Cuentas'!OC19&lt;='Graph Creator'!$O$4),1,0)</f>
        <v>0</v>
      </c>
      <c r="RV19" s="2" t="e">
        <f t="shared" si="407"/>
        <v>#VALUE!</v>
      </c>
      <c r="RW19" s="2" t="e">
        <f t="shared" si="408"/>
        <v>#VALUE!</v>
      </c>
      <c r="RX19" s="2" t="e">
        <f t="shared" si="409"/>
        <v>#VALUE!</v>
      </c>
      <c r="RY19" s="2" t="e">
        <f t="shared" si="410"/>
        <v>#VALUE!</v>
      </c>
      <c r="RZ19" s="2" t="e">
        <f t="shared" si="411"/>
        <v>#VALUE!</v>
      </c>
      <c r="SA19" s="2" t="e">
        <f t="shared" si="412"/>
        <v>#VALUE!</v>
      </c>
      <c r="SB19" s="2" t="e">
        <f t="shared" si="413"/>
        <v>#VALUE!</v>
      </c>
      <c r="SC19" s="2" t="e">
        <f t="shared" si="414"/>
        <v>#VALUE!</v>
      </c>
      <c r="SD19" s="2" t="e">
        <f t="shared" si="415"/>
        <v>#VALUE!</v>
      </c>
      <c r="SE19" s="2" t="e">
        <f t="shared" si="416"/>
        <v>#VALUE!</v>
      </c>
      <c r="SF19" s="2" t="e">
        <f t="shared" si="417"/>
        <v>#VALUE!</v>
      </c>
      <c r="SG19" s="2" t="e">
        <f t="shared" si="418"/>
        <v>#VALUE!</v>
      </c>
      <c r="SH19" s="2" t="e">
        <f t="shared" si="419"/>
        <v>#VALUE!</v>
      </c>
      <c r="SI19" s="2" t="e">
        <f t="shared" si="420"/>
        <v>#VALUE!</v>
      </c>
      <c r="SJ19" s="2" t="e">
        <f t="shared" si="421"/>
        <v>#VALUE!</v>
      </c>
      <c r="SK19" s="2" t="e">
        <f t="shared" si="422"/>
        <v>#VALUE!</v>
      </c>
      <c r="SL19" s="2" t="e">
        <f t="shared" si="423"/>
        <v>#VALUE!</v>
      </c>
      <c r="SM19" s="2" t="e">
        <f t="shared" si="424"/>
        <v>#VALUE!</v>
      </c>
      <c r="SN19" s="2" t="e">
        <f t="shared" si="425"/>
        <v>#VALUE!</v>
      </c>
      <c r="SO19" s="2" t="e">
        <f t="shared" si="426"/>
        <v>#VALUE!</v>
      </c>
      <c r="SP19" s="2" t="e">
        <f t="shared" si="427"/>
        <v>#VALUE!</v>
      </c>
      <c r="SQ19" s="2" t="e">
        <f t="shared" si="428"/>
        <v>#VALUE!</v>
      </c>
      <c r="SR19" s="2" t="e">
        <f t="shared" si="429"/>
        <v>#VALUE!</v>
      </c>
      <c r="SS19" s="2" t="e">
        <f t="shared" si="430"/>
        <v>#VALUE!</v>
      </c>
      <c r="ST19" s="2" t="e">
        <f t="shared" si="431"/>
        <v>#VALUE!</v>
      </c>
      <c r="SU19" s="2" t="e">
        <f t="shared" si="432"/>
        <v>#VALUE!</v>
      </c>
      <c r="SV19" s="2" t="e">
        <f t="shared" si="433"/>
        <v>#VALUE!</v>
      </c>
      <c r="SW19" s="2" t="e">
        <f t="shared" si="434"/>
        <v>#VALUE!</v>
      </c>
      <c r="SX19" s="2" t="e">
        <f t="shared" si="435"/>
        <v>#VALUE!</v>
      </c>
      <c r="SY19" s="2" t="e">
        <f t="shared" si="436"/>
        <v>#VALUE!</v>
      </c>
      <c r="SZ19" s="2" t="e">
        <f t="shared" si="437"/>
        <v>#VALUE!</v>
      </c>
      <c r="TA19" s="2" t="e">
        <f t="shared" si="438"/>
        <v>#VALUE!</v>
      </c>
      <c r="TB19" s="2" t="e">
        <f t="shared" si="439"/>
        <v>#VALUE!</v>
      </c>
      <c r="TC19" s="2" t="e">
        <f t="shared" si="440"/>
        <v>#VALUE!</v>
      </c>
      <c r="TD19" s="2" t="e">
        <f t="shared" si="441"/>
        <v>#VALUE!</v>
      </c>
      <c r="TE19" s="2" t="e">
        <f t="shared" si="442"/>
        <v>#VALUE!</v>
      </c>
      <c r="TF19" s="2" t="str">
        <f>IF(DZ19=1,IF(SUM(DZ$17:DZ19)&lt;2,""&amp;B19,", "&amp;B19),"")</f>
        <v/>
      </c>
      <c r="TG19" s="2" t="str">
        <f t="shared" ref="TG19:TG24" si="467">TG18&amp;TF19</f>
        <v/>
      </c>
      <c r="TH19" s="2">
        <f t="shared" si="443"/>
        <v>0</v>
      </c>
      <c r="TI19" s="14" t="str">
        <f t="shared" si="444"/>
        <v/>
      </c>
      <c r="TJ19" s="14" t="e">
        <f t="shared" si="273"/>
        <v>#VALUE!</v>
      </c>
      <c r="TK19" s="14" t="e">
        <f t="shared" si="274"/>
        <v>#VALUE!</v>
      </c>
      <c r="TL19" s="14" t="e">
        <f t="shared" si="275"/>
        <v>#VALUE!</v>
      </c>
      <c r="TM19" s="14" t="e">
        <f t="shared" si="276"/>
        <v>#VALUE!</v>
      </c>
      <c r="TN19" s="14" t="e">
        <f t="shared" si="277"/>
        <v>#VALUE!</v>
      </c>
      <c r="TO19" s="14" t="e">
        <f t="shared" si="278"/>
        <v>#VALUE!</v>
      </c>
      <c r="TP19" s="14" t="e">
        <f t="shared" si="279"/>
        <v>#VALUE!</v>
      </c>
      <c r="TQ19" s="14" t="e">
        <f t="shared" si="280"/>
        <v>#VALUE!</v>
      </c>
      <c r="TR19" s="14" t="e">
        <f t="shared" si="281"/>
        <v>#VALUE!</v>
      </c>
      <c r="TS19" s="14" t="e">
        <f t="shared" si="282"/>
        <v>#VALUE!</v>
      </c>
      <c r="TT19" s="14" t="e">
        <f t="shared" si="283"/>
        <v>#VALUE!</v>
      </c>
      <c r="TU19" s="14" t="e">
        <f t="shared" si="284"/>
        <v>#VALUE!</v>
      </c>
      <c r="TV19" s="14" t="e">
        <f t="shared" si="285"/>
        <v>#VALUE!</v>
      </c>
      <c r="TW19" s="14" t="e">
        <f t="shared" si="286"/>
        <v>#VALUE!</v>
      </c>
      <c r="TX19" s="14" t="e">
        <f t="shared" si="287"/>
        <v>#VALUE!</v>
      </c>
      <c r="TY19" s="14" t="e">
        <f t="shared" si="288"/>
        <v>#VALUE!</v>
      </c>
      <c r="TZ19" s="14" t="e">
        <f t="shared" si="289"/>
        <v>#VALUE!</v>
      </c>
      <c r="UA19" s="14" t="e">
        <f t="shared" si="290"/>
        <v>#VALUE!</v>
      </c>
      <c r="UB19" s="14" t="e">
        <f t="shared" si="291"/>
        <v>#VALUE!</v>
      </c>
      <c r="UC19" s="14" t="e">
        <f t="shared" si="292"/>
        <v>#VALUE!</v>
      </c>
      <c r="UD19" s="14" t="e">
        <f t="shared" si="293"/>
        <v>#VALUE!</v>
      </c>
      <c r="UE19" s="14" t="e">
        <f t="shared" si="294"/>
        <v>#VALUE!</v>
      </c>
      <c r="UF19" s="14" t="e">
        <f t="shared" si="295"/>
        <v>#VALUE!</v>
      </c>
      <c r="UH19" s="2">
        <f>IF($C$4-$R19&gt;'Graph Creator'!$E$2*'Graph Creator'!$D$13*12,0,1)</f>
        <v>1</v>
      </c>
      <c r="UJ19" s="2" t="e">
        <f t="shared" si="445"/>
        <v>#VALUE!</v>
      </c>
      <c r="UK19" s="2" t="e">
        <f t="shared" si="446"/>
        <v>#VALUE!</v>
      </c>
      <c r="UL19" s="2" t="e">
        <f t="shared" si="447"/>
        <v>#VALUE!</v>
      </c>
      <c r="UM19" s="2" t="e">
        <f t="shared" si="448"/>
        <v>#VALUE!</v>
      </c>
      <c r="UN19" s="2" t="e">
        <f t="shared" si="449"/>
        <v>#VALUE!</v>
      </c>
      <c r="UO19" s="2" t="e">
        <f t="shared" si="450"/>
        <v>#VALUE!</v>
      </c>
      <c r="UP19" s="2" t="e">
        <f t="shared" si="297"/>
        <v>#VALUE!</v>
      </c>
      <c r="UQ19" s="2" t="e">
        <f t="shared" si="298"/>
        <v>#VALUE!</v>
      </c>
      <c r="UR19" s="2" t="e">
        <f t="shared" si="299"/>
        <v>#VALUE!</v>
      </c>
      <c r="US19" s="2" t="e">
        <f t="shared" si="300"/>
        <v>#VALUE!</v>
      </c>
      <c r="UT19" s="2" t="e">
        <f t="shared" si="301"/>
        <v>#VALUE!</v>
      </c>
      <c r="UU19" s="2" t="e">
        <f t="shared" si="302"/>
        <v>#VALUE!</v>
      </c>
      <c r="UV19" s="2" t="e">
        <f t="shared" si="303"/>
        <v>#VALUE!</v>
      </c>
      <c r="UW19" s="2" t="e">
        <f t="shared" si="304"/>
        <v>#VALUE!</v>
      </c>
      <c r="UX19" s="2" t="e">
        <f t="shared" si="305"/>
        <v>#VALUE!</v>
      </c>
      <c r="UY19" s="2" t="e">
        <f t="shared" si="306"/>
        <v>#VALUE!</v>
      </c>
      <c r="UZ19" s="2" t="e">
        <f t="shared" si="307"/>
        <v>#VALUE!</v>
      </c>
      <c r="VA19" s="2" t="e">
        <f t="shared" si="308"/>
        <v>#VALUE!</v>
      </c>
      <c r="VB19" s="2" t="e">
        <f t="shared" si="309"/>
        <v>#VALUE!</v>
      </c>
      <c r="VC19" s="2" t="e">
        <f t="shared" si="310"/>
        <v>#VALUE!</v>
      </c>
      <c r="VD19" s="2" t="e">
        <f t="shared" si="311"/>
        <v>#VALUE!</v>
      </c>
      <c r="VE19" s="2" t="e">
        <f t="shared" si="312"/>
        <v>#VALUE!</v>
      </c>
      <c r="VF19" s="2" t="e">
        <f t="shared" si="313"/>
        <v>#VALUE!</v>
      </c>
      <c r="VG19" s="2" t="e">
        <f t="shared" si="314"/>
        <v>#VALUE!</v>
      </c>
      <c r="VH19" s="2" t="e">
        <f t="shared" si="315"/>
        <v>#VALUE!</v>
      </c>
      <c r="VI19" s="2" t="e">
        <f t="shared" si="316"/>
        <v>#VALUE!</v>
      </c>
      <c r="VJ19" s="2" t="e">
        <f t="shared" si="317"/>
        <v>#VALUE!</v>
      </c>
      <c r="VK19" s="2" t="e">
        <f t="shared" si="318"/>
        <v>#VALUE!</v>
      </c>
      <c r="VL19" s="2" t="e">
        <f t="shared" si="319"/>
        <v>#VALUE!</v>
      </c>
      <c r="VM19" s="2" t="e">
        <f t="shared" si="320"/>
        <v>#VALUE!</v>
      </c>
      <c r="VN19" s="2" t="e">
        <f t="shared" si="321"/>
        <v>#VALUE!</v>
      </c>
      <c r="VO19" s="2" t="e">
        <f t="shared" si="322"/>
        <v>#VALUE!</v>
      </c>
      <c r="VP19" s="2" t="e">
        <f t="shared" si="323"/>
        <v>#VALUE!</v>
      </c>
      <c r="VQ19" s="2" t="e">
        <f t="shared" si="324"/>
        <v>#VALUE!</v>
      </c>
      <c r="VR19" s="2" t="e">
        <f t="shared" si="325"/>
        <v>#VALUE!</v>
      </c>
      <c r="VS19" s="2" t="e">
        <f t="shared" si="326"/>
        <v>#VALUE!</v>
      </c>
      <c r="VT19" s="98">
        <f t="shared" si="451"/>
        <v>0</v>
      </c>
      <c r="VU19" s="98">
        <f t="shared" si="452"/>
        <v>0</v>
      </c>
      <c r="VV19" s="98">
        <f t="shared" si="453"/>
        <v>0</v>
      </c>
      <c r="VW19" s="98">
        <f t="shared" si="454"/>
        <v>0</v>
      </c>
      <c r="VX19" s="98">
        <f t="shared" si="455"/>
        <v>0</v>
      </c>
      <c r="VY19" s="98">
        <f t="shared" si="456"/>
        <v>0</v>
      </c>
      <c r="VZ19" s="98">
        <f t="shared" si="457"/>
        <v>0</v>
      </c>
      <c r="WA19" s="98">
        <f t="shared" si="328"/>
        <v>0</v>
      </c>
      <c r="WB19" s="98">
        <f t="shared" si="329"/>
        <v>0</v>
      </c>
      <c r="WC19" s="98">
        <f t="shared" si="330"/>
        <v>0</v>
      </c>
      <c r="WD19" s="98">
        <f t="shared" si="331"/>
        <v>0</v>
      </c>
      <c r="WE19" s="98">
        <f t="shared" si="332"/>
        <v>0</v>
      </c>
      <c r="WF19" s="98">
        <f t="shared" si="333"/>
        <v>0</v>
      </c>
      <c r="WG19" s="98">
        <f t="shared" si="334"/>
        <v>0</v>
      </c>
      <c r="WH19" s="98">
        <f t="shared" si="335"/>
        <v>0</v>
      </c>
      <c r="WI19" s="98">
        <f t="shared" si="336"/>
        <v>0</v>
      </c>
      <c r="WJ19" s="98">
        <f t="shared" si="337"/>
        <v>0</v>
      </c>
      <c r="WK19" s="98">
        <f t="shared" si="338"/>
        <v>0</v>
      </c>
      <c r="WL19" s="98">
        <f t="shared" si="339"/>
        <v>0</v>
      </c>
      <c r="WM19" s="98">
        <f t="shared" si="340"/>
        <v>0</v>
      </c>
      <c r="WN19" s="98">
        <f t="shared" si="341"/>
        <v>0</v>
      </c>
      <c r="WO19" s="98">
        <f t="shared" si="342"/>
        <v>0</v>
      </c>
      <c r="WP19" s="98">
        <f t="shared" si="343"/>
        <v>0</v>
      </c>
      <c r="WQ19" s="98">
        <f t="shared" si="344"/>
        <v>0</v>
      </c>
      <c r="WR19" s="98">
        <f>IFERROR(INDEX('Score Calculation'!$D$38:$D$41,MATCH('Detalle de Cuentas'!VT19,'Score Calculation'!$C$38:$C$41,1)),0)</f>
        <v>4</v>
      </c>
      <c r="WS19" s="98">
        <f>IFERROR(INDEX('Score Calculation'!$D$38:$D$41,MATCH('Detalle de Cuentas'!VU19,'Score Calculation'!$C$38:$C$41,1)),0)</f>
        <v>4</v>
      </c>
      <c r="WT19" s="98">
        <f>IFERROR(INDEX('Score Calculation'!$D$38:$D$41,MATCH('Detalle de Cuentas'!VV19,'Score Calculation'!$C$38:$C$41,1)),0)</f>
        <v>4</v>
      </c>
      <c r="WU19" s="98">
        <f>IFERROR(INDEX('Score Calculation'!$D$38:$D$41,MATCH('Detalle de Cuentas'!VW19,'Score Calculation'!$C$38:$C$41,1)),0)</f>
        <v>4</v>
      </c>
      <c r="WV19" s="98">
        <f>IFERROR(INDEX('Score Calculation'!$D$38:$D$41,MATCH('Detalle de Cuentas'!VX19,'Score Calculation'!$C$38:$C$41,1)),0)</f>
        <v>4</v>
      </c>
      <c r="WW19" s="98">
        <f>IFERROR(INDEX('Score Calculation'!$D$38:$D$41,MATCH('Detalle de Cuentas'!VY19,'Score Calculation'!$C$38:$C$41,1)),0)</f>
        <v>4</v>
      </c>
      <c r="WX19" s="98">
        <f>IFERROR(INDEX('Score Calculation'!$D$38:$D$41,MATCH('Detalle de Cuentas'!VZ19,'Score Calculation'!$C$38:$C$41,1)),0)</f>
        <v>4</v>
      </c>
      <c r="WY19" s="98">
        <f>IFERROR(INDEX('Score Calculation'!$D$38:$D$41,MATCH('Detalle de Cuentas'!WA19,'Score Calculation'!$C$38:$C$41,1)),0)</f>
        <v>4</v>
      </c>
      <c r="WZ19" s="98">
        <f>IFERROR(INDEX('Score Calculation'!$D$38:$D$41,MATCH('Detalle de Cuentas'!WB19,'Score Calculation'!$C$38:$C$41,1)),0)</f>
        <v>4</v>
      </c>
      <c r="XA19" s="98">
        <f>IFERROR(INDEX('Score Calculation'!$D$38:$D$41,MATCH('Detalle de Cuentas'!WC19,'Score Calculation'!$C$38:$C$41,1)),0)</f>
        <v>4</v>
      </c>
      <c r="XB19" s="98">
        <f>IFERROR(INDEX('Score Calculation'!$D$38:$D$41,MATCH('Detalle de Cuentas'!WD19,'Score Calculation'!$C$38:$C$41,1)),0)</f>
        <v>4</v>
      </c>
      <c r="XC19" s="98">
        <f>IFERROR(INDEX('Score Calculation'!$D$38:$D$41,MATCH('Detalle de Cuentas'!WE19,'Score Calculation'!$C$38:$C$41,1)),0)</f>
        <v>4</v>
      </c>
      <c r="XD19" s="98">
        <f>IFERROR(INDEX('Score Calculation'!$D$38:$D$41,MATCH('Detalle de Cuentas'!WF19,'Score Calculation'!$C$38:$C$41,1)),0)</f>
        <v>4</v>
      </c>
      <c r="XE19" s="98">
        <f>IFERROR(INDEX('Score Calculation'!$D$38:$D$41,MATCH('Detalle de Cuentas'!WG19,'Score Calculation'!$C$38:$C$41,1)),0)</f>
        <v>4</v>
      </c>
      <c r="XF19" s="98">
        <f>IFERROR(INDEX('Score Calculation'!$D$38:$D$41,MATCH('Detalle de Cuentas'!WH19,'Score Calculation'!$C$38:$C$41,1)),0)</f>
        <v>4</v>
      </c>
      <c r="XG19" s="98">
        <f>IFERROR(INDEX('Score Calculation'!$D$38:$D$41,MATCH('Detalle de Cuentas'!WI19,'Score Calculation'!$C$38:$C$41,1)),0)</f>
        <v>4</v>
      </c>
      <c r="XH19" s="98">
        <f>IFERROR(INDEX('Score Calculation'!$D$38:$D$41,MATCH('Detalle de Cuentas'!WJ19,'Score Calculation'!$C$38:$C$41,1)),0)</f>
        <v>4</v>
      </c>
      <c r="XI19" s="98">
        <f>IFERROR(INDEX('Score Calculation'!$D$38:$D$41,MATCH('Detalle de Cuentas'!WK19,'Score Calculation'!$C$38:$C$41,1)),0)</f>
        <v>4</v>
      </c>
      <c r="XJ19" s="98">
        <f>IFERROR(INDEX('Score Calculation'!$D$38:$D$41,MATCH('Detalle de Cuentas'!WL19,'Score Calculation'!$C$38:$C$41,1)),0)</f>
        <v>4</v>
      </c>
      <c r="XK19" s="98">
        <f>IFERROR(INDEX('Score Calculation'!$D$38:$D$41,MATCH('Detalle de Cuentas'!WM19,'Score Calculation'!$C$38:$C$41,1)),0)</f>
        <v>4</v>
      </c>
      <c r="XL19" s="98">
        <f>IFERROR(INDEX('Score Calculation'!$D$38:$D$41,MATCH('Detalle de Cuentas'!WN19,'Score Calculation'!$C$38:$C$41,1)),0)</f>
        <v>4</v>
      </c>
      <c r="XM19" s="98">
        <f>IFERROR(INDEX('Score Calculation'!$D$38:$D$41,MATCH('Detalle de Cuentas'!WO19,'Score Calculation'!$C$38:$C$41,1)),0)</f>
        <v>4</v>
      </c>
      <c r="XN19" s="98">
        <f>IFERROR(INDEX('Score Calculation'!$D$38:$D$41,MATCH('Detalle de Cuentas'!WP19,'Score Calculation'!$C$38:$C$41,1)),0)</f>
        <v>4</v>
      </c>
      <c r="XO19" s="98">
        <f>IFERROR(INDEX('Score Calculation'!$D$38:$D$41,MATCH('Detalle de Cuentas'!WQ19,'Score Calculation'!$C$38:$C$41,1)),0)</f>
        <v>4</v>
      </c>
      <c r="XP19" s="98">
        <f>IFERROR(INDEX('Score Calculation'!$D$24:$D$31,MATCH('Detalle de Cuentas'!NF19,'Score Calculation'!$C$24:$C$31,1)),0)</f>
        <v>1</v>
      </c>
      <c r="XQ19" s="98">
        <f>IFERROR(INDEX('Score Calculation'!$D$24:$D$31,MATCH('Detalle de Cuentas'!NG19,'Score Calculation'!$C$24:$C$31,1)),0)</f>
        <v>1</v>
      </c>
      <c r="XR19" s="98">
        <f>IFERROR(INDEX('Score Calculation'!$D$24:$D$31,MATCH('Detalle de Cuentas'!NH19,'Score Calculation'!$C$24:$C$31,1)),0)</f>
        <v>1</v>
      </c>
      <c r="XS19" s="98">
        <f>IFERROR(INDEX('Score Calculation'!$D$24:$D$31,MATCH('Detalle de Cuentas'!NI19,'Score Calculation'!$C$24:$C$31,1)),0)</f>
        <v>1</v>
      </c>
      <c r="XT19" s="98">
        <f>IFERROR(INDEX('Score Calculation'!$D$24:$D$31,MATCH('Detalle de Cuentas'!NJ19,'Score Calculation'!$C$24:$C$31,1)),0)</f>
        <v>1</v>
      </c>
      <c r="XU19" s="98">
        <f>IFERROR(INDEX('Score Calculation'!$D$24:$D$31,MATCH('Detalle de Cuentas'!NK19,'Score Calculation'!$C$24:$C$31,1)),0)</f>
        <v>1</v>
      </c>
      <c r="XV19" s="98">
        <f>IFERROR(INDEX('Score Calculation'!$D$24:$D$31,MATCH('Detalle de Cuentas'!NL19,'Score Calculation'!$C$24:$C$31,1)),0)</f>
        <v>1</v>
      </c>
      <c r="XW19" s="98">
        <f>IFERROR(INDEX('Score Calculation'!$D$24:$D$31,MATCH('Detalle de Cuentas'!NM19,'Score Calculation'!$C$24:$C$31,1)),0)</f>
        <v>1</v>
      </c>
      <c r="XX19" s="98">
        <f>IFERROR(INDEX('Score Calculation'!$D$24:$D$31,MATCH('Detalle de Cuentas'!NN19,'Score Calculation'!$C$24:$C$31,1)),0)</f>
        <v>1</v>
      </c>
      <c r="XY19" s="98">
        <f>IFERROR(INDEX('Score Calculation'!$D$24:$D$31,MATCH('Detalle de Cuentas'!NO19,'Score Calculation'!$C$24:$C$31,1)),0)</f>
        <v>1</v>
      </c>
      <c r="XZ19" s="98">
        <f>IFERROR(INDEX('Score Calculation'!$D$24:$D$31,MATCH('Detalle de Cuentas'!NP19,'Score Calculation'!$C$24:$C$31,1)),0)</f>
        <v>1</v>
      </c>
      <c r="YA19" s="98">
        <f>IFERROR(INDEX('Score Calculation'!$D$24:$D$31,MATCH('Detalle de Cuentas'!NQ19,'Score Calculation'!$C$24:$C$31,1)),0)</f>
        <v>1</v>
      </c>
      <c r="YB19" s="98">
        <f>IFERROR(INDEX('Score Calculation'!$D$24:$D$31,MATCH('Detalle de Cuentas'!NR19,'Score Calculation'!$C$24:$C$31,1)),0)</f>
        <v>1</v>
      </c>
      <c r="YC19" s="98">
        <f>IFERROR(INDEX('Score Calculation'!$D$24:$D$31,MATCH('Detalle de Cuentas'!NS19,'Score Calculation'!$C$24:$C$31,1)),0)</f>
        <v>1</v>
      </c>
      <c r="YD19" s="98">
        <f>IFERROR(INDEX('Score Calculation'!$D$24:$D$31,MATCH('Detalle de Cuentas'!NT19,'Score Calculation'!$C$24:$C$31,1)),0)</f>
        <v>1</v>
      </c>
      <c r="YE19" s="98">
        <f>IFERROR(INDEX('Score Calculation'!$D$24:$D$31,MATCH('Detalle de Cuentas'!NU19,'Score Calculation'!$C$24:$C$31,1)),0)</f>
        <v>1</v>
      </c>
      <c r="YF19" s="98">
        <f>IFERROR(INDEX('Score Calculation'!$D$24:$D$31,MATCH('Detalle de Cuentas'!NV19,'Score Calculation'!$C$24:$C$31,1)),0)</f>
        <v>1</v>
      </c>
      <c r="YG19" s="98">
        <f>IFERROR(INDEX('Score Calculation'!$D$24:$D$31,MATCH('Detalle de Cuentas'!NW19,'Score Calculation'!$C$24:$C$31,1)),0)</f>
        <v>1</v>
      </c>
      <c r="YH19" s="98">
        <f>IFERROR(INDEX('Score Calculation'!$D$24:$D$31,MATCH('Detalle de Cuentas'!NX19,'Score Calculation'!$C$24:$C$31,1)),0)</f>
        <v>1</v>
      </c>
      <c r="YI19" s="98">
        <f>IFERROR(INDEX('Score Calculation'!$D$24:$D$31,MATCH('Detalle de Cuentas'!NY19,'Score Calculation'!$C$24:$C$31,1)),0)</f>
        <v>1</v>
      </c>
      <c r="YJ19" s="98">
        <f>IFERROR(INDEX('Score Calculation'!$D$24:$D$31,MATCH('Detalle de Cuentas'!NZ19,'Score Calculation'!$C$24:$C$31,1)),0)</f>
        <v>1</v>
      </c>
      <c r="YK19" s="98">
        <f>IFERROR(INDEX('Score Calculation'!$D$24:$D$31,MATCH('Detalle de Cuentas'!OA19,'Score Calculation'!$C$24:$C$31,1)),0)</f>
        <v>1</v>
      </c>
      <c r="YL19" s="98">
        <f>IFERROR(INDEX('Score Calculation'!$D$24:$D$31,MATCH('Detalle de Cuentas'!OB19,'Score Calculation'!$C$24:$C$31,1)),0)</f>
        <v>1</v>
      </c>
      <c r="YM19" s="98">
        <f>IFERROR(INDEX('Score Calculation'!$D$24:$D$31,MATCH('Detalle de Cuentas'!OC19,'Score Calculation'!$C$24:$C$31,1)),0)</f>
        <v>1</v>
      </c>
      <c r="YN19" s="98">
        <f t="shared" si="458"/>
        <v>0</v>
      </c>
      <c r="YO19" s="98">
        <f>IF(LEFT(TRIM($D19),15)="GRUPO SOLIDARIO",$L19*'Score Calculation'!$H$5,IF(TRIM('Detalle de Cuentas'!$C19)="Semanal",'Detalle de Cuentas'!$L19*'Score Calculation'!$H$6,'Detalle de Cuentas'!$L19))</f>
        <v>0</v>
      </c>
      <c r="YP19" s="99">
        <f>IFERROR(INDEX('Score Calculation'!$D$54:$D$60,MATCH($YO19,'Score Calculation'!$C$54:$C$60,1)),1)</f>
        <v>0.2</v>
      </c>
      <c r="YQ19" s="99">
        <f>IFERROR(INDEX('Score Calculation'!$D$65:$D$123,MATCH(LEFT(TRIM('Detalle de Cuentas'!$F19),20),'Score Calculation'!$F$65:$F$123,0)),1)</f>
        <v>1</v>
      </c>
      <c r="YR19" s="99">
        <f>IFERROR(INDEX('Score Calculation'!$D$46:$D$49,MATCH('Detalle de Cuentas'!$YN19,'Score Calculation'!$C$46:$C$49,1)),1)</f>
        <v>4</v>
      </c>
      <c r="YS19" s="99">
        <f t="shared" si="459"/>
        <v>0</v>
      </c>
      <c r="YT19" s="99">
        <f t="shared" si="460"/>
        <v>0</v>
      </c>
      <c r="YU19" s="98" t="str">
        <f t="shared" si="461"/>
        <v/>
      </c>
      <c r="YV19" s="109">
        <f t="shared" si="462"/>
        <v>1</v>
      </c>
      <c r="YW19" s="109">
        <f>IFERROR(INDEX('Score Calculation'!$D$187:$D$245,MATCH(LEFT(TRIM('Detalle de Cuentas'!$F19),20),'Score Calculation'!$F$187:$F$245,0)),1)</f>
        <v>1</v>
      </c>
      <c r="YX19" s="109">
        <f>IFERROR(IF($E19="HIPOTECA",-PMT('Score Calculation'!$H$266/(360/$J19),$G19,$YO19)*(30/$J19),-PMT('Score Calculation'!$H$267/(360/$J19),$G19,$YO19)*(30/$J19)),0)</f>
        <v>0</v>
      </c>
      <c r="YY19" s="109">
        <f t="shared" si="463"/>
        <v>0</v>
      </c>
      <c r="YZ19" s="109">
        <f t="shared" si="463"/>
        <v>0</v>
      </c>
      <c r="ZA19" s="109">
        <f t="shared" si="463"/>
        <v>0</v>
      </c>
      <c r="ZB19" s="109">
        <f t="shared" si="463"/>
        <v>0</v>
      </c>
      <c r="ZC19" s="109">
        <f t="shared" si="463"/>
        <v>0</v>
      </c>
      <c r="ZD19" s="109">
        <f t="shared" si="463"/>
        <v>0</v>
      </c>
      <c r="ZE19" s="109">
        <f t="shared" si="463"/>
        <v>0</v>
      </c>
      <c r="ZF19" s="109">
        <f t="shared" si="463"/>
        <v>0</v>
      </c>
      <c r="ZG19" s="109">
        <f t="shared" si="463"/>
        <v>0</v>
      </c>
      <c r="ZH19" s="109">
        <f t="shared" si="463"/>
        <v>0</v>
      </c>
      <c r="ZI19" s="109">
        <f t="shared" si="464"/>
        <v>0</v>
      </c>
      <c r="ZK19" s="2" t="s">
        <v>22</v>
      </c>
      <c r="ZL19" s="2">
        <v>15</v>
      </c>
    </row>
    <row r="20" spans="2:688" x14ac:dyDescent="0.2">
      <c r="B20" s="41">
        <v>4</v>
      </c>
      <c r="C20" s="42"/>
      <c r="D20" s="42"/>
      <c r="E20" s="42"/>
      <c r="F20" s="42"/>
      <c r="G20" s="42"/>
      <c r="H20" s="42"/>
      <c r="I20" s="29"/>
      <c r="J20" s="6" t="str">
        <f t="shared" si="3"/>
        <v/>
      </c>
      <c r="K20" s="43"/>
      <c r="L20" s="43"/>
      <c r="M20" s="43"/>
      <c r="N20" s="43"/>
      <c r="O20" s="43"/>
      <c r="P20" s="44" t="str">
        <f t="shared" si="346"/>
        <v/>
      </c>
      <c r="Q20" s="26"/>
      <c r="R20" s="26"/>
      <c r="S20" s="26"/>
      <c r="T20" s="26"/>
      <c r="U20" s="29"/>
      <c r="V20" s="43"/>
      <c r="W20" s="26"/>
      <c r="X20" s="29"/>
      <c r="Y20" s="6">
        <f>IF('Detalle de Cuentas'!$C$4-$R20&gt;'Graph Creator'!$E$2*'Graph Creator'!$D$13*12,0,1)</f>
        <v>1</v>
      </c>
      <c r="Z20" s="45">
        <f t="shared" si="4"/>
        <v>0</v>
      </c>
      <c r="AA20" s="2" t="e">
        <f t="shared" si="347"/>
        <v>#VALUE!</v>
      </c>
      <c r="AB20" s="2" t="e">
        <f t="shared" si="348"/>
        <v>#VALUE!</v>
      </c>
      <c r="AC20" s="2" t="e">
        <f t="shared" si="349"/>
        <v>#VALUE!</v>
      </c>
      <c r="AD20" s="2" t="e">
        <f t="shared" si="350"/>
        <v>#VALUE!</v>
      </c>
      <c r="AE20" s="2" t="e">
        <f t="shared" si="351"/>
        <v>#VALUE!</v>
      </c>
      <c r="AF20" s="2" t="e">
        <f t="shared" si="352"/>
        <v>#VALUE!</v>
      </c>
      <c r="AG20" s="2">
        <f t="shared" si="353"/>
        <v>0</v>
      </c>
      <c r="AH20" s="2">
        <f t="shared" si="354"/>
        <v>0</v>
      </c>
      <c r="AI20" s="2" t="str">
        <f t="shared" si="5"/>
        <v/>
      </c>
      <c r="AJ20" s="2" t="str">
        <f t="shared" ref="AJ20:BE20" si="468">IFERROR(SEARCH(".",$I20,AI20+1),"")</f>
        <v/>
      </c>
      <c r="AK20" s="2" t="str">
        <f t="shared" si="468"/>
        <v/>
      </c>
      <c r="AL20" s="2" t="str">
        <f t="shared" si="468"/>
        <v/>
      </c>
      <c r="AM20" s="2" t="str">
        <f t="shared" si="468"/>
        <v/>
      </c>
      <c r="AN20" s="2" t="str">
        <f t="shared" si="468"/>
        <v/>
      </c>
      <c r="AO20" s="2" t="str">
        <f t="shared" si="468"/>
        <v/>
      </c>
      <c r="AP20" s="2" t="str">
        <f t="shared" si="468"/>
        <v/>
      </c>
      <c r="AQ20" s="2" t="str">
        <f t="shared" si="468"/>
        <v/>
      </c>
      <c r="AR20" s="2" t="str">
        <f t="shared" si="468"/>
        <v/>
      </c>
      <c r="AS20" s="2" t="str">
        <f t="shared" si="468"/>
        <v/>
      </c>
      <c r="AT20" s="2" t="str">
        <f t="shared" si="468"/>
        <v/>
      </c>
      <c r="AU20" s="2" t="str">
        <f t="shared" si="468"/>
        <v/>
      </c>
      <c r="AV20" s="2" t="str">
        <f t="shared" si="468"/>
        <v/>
      </c>
      <c r="AW20" s="2" t="str">
        <f t="shared" si="468"/>
        <v/>
      </c>
      <c r="AX20" s="2" t="str">
        <f t="shared" si="468"/>
        <v/>
      </c>
      <c r="AY20" s="2" t="str">
        <f t="shared" si="468"/>
        <v/>
      </c>
      <c r="AZ20" s="2" t="str">
        <f t="shared" si="468"/>
        <v/>
      </c>
      <c r="BA20" s="2" t="str">
        <f t="shared" si="468"/>
        <v/>
      </c>
      <c r="BB20" s="2" t="str">
        <f t="shared" si="468"/>
        <v/>
      </c>
      <c r="BC20" s="2" t="str">
        <f t="shared" si="468"/>
        <v/>
      </c>
      <c r="BD20" s="2" t="str">
        <f t="shared" si="468"/>
        <v/>
      </c>
      <c r="BE20" s="2" t="str">
        <f t="shared" si="468"/>
        <v/>
      </c>
      <c r="BF20" s="2" t="str">
        <f t="shared" si="356"/>
        <v/>
      </c>
      <c r="BG20" s="2" t="str">
        <f t="shared" si="7"/>
        <v/>
      </c>
      <c r="BH20" s="2" t="str">
        <f t="shared" si="8"/>
        <v/>
      </c>
      <c r="BI20" s="2" t="str">
        <f t="shared" si="9"/>
        <v/>
      </c>
      <c r="BJ20" s="2" t="str">
        <f t="shared" si="10"/>
        <v/>
      </c>
      <c r="BK20" s="2" t="str">
        <f t="shared" si="11"/>
        <v/>
      </c>
      <c r="BL20" s="2" t="str">
        <f t="shared" si="12"/>
        <v/>
      </c>
      <c r="BM20" s="2" t="str">
        <f t="shared" si="13"/>
        <v/>
      </c>
      <c r="BN20" s="2" t="str">
        <f t="shared" si="14"/>
        <v/>
      </c>
      <c r="BO20" s="2" t="str">
        <f t="shared" si="15"/>
        <v/>
      </c>
      <c r="BP20" s="2" t="str">
        <f t="shared" si="16"/>
        <v/>
      </c>
      <c r="BQ20" s="2" t="str">
        <f t="shared" si="17"/>
        <v/>
      </c>
      <c r="BR20" s="2" t="str">
        <f t="shared" si="18"/>
        <v/>
      </c>
      <c r="BS20" s="2" t="str">
        <f t="shared" si="19"/>
        <v/>
      </c>
      <c r="BT20" s="2" t="str">
        <f t="shared" si="20"/>
        <v/>
      </c>
      <c r="BU20" s="2" t="str">
        <f t="shared" si="21"/>
        <v/>
      </c>
      <c r="BV20" s="2" t="str">
        <f t="shared" si="22"/>
        <v/>
      </c>
      <c r="BW20" s="2" t="str">
        <f t="shared" si="23"/>
        <v/>
      </c>
      <c r="BX20" s="2" t="str">
        <f t="shared" si="24"/>
        <v/>
      </c>
      <c r="BY20" s="2" t="str">
        <f t="shared" si="25"/>
        <v/>
      </c>
      <c r="BZ20" s="2" t="str">
        <f t="shared" si="26"/>
        <v/>
      </c>
      <c r="CA20" s="2" t="str">
        <f t="shared" si="27"/>
        <v/>
      </c>
      <c r="CB20" s="2" t="str">
        <f t="shared" si="28"/>
        <v/>
      </c>
      <c r="CC20" s="2" t="str">
        <f t="shared" si="29"/>
        <v/>
      </c>
      <c r="CD20" s="14">
        <f t="shared" si="30"/>
        <v>0</v>
      </c>
      <c r="CE20" s="14" t="e">
        <f t="shared" ref="CE20:DA20" si="469">CD20-$J$17</f>
        <v>#VALUE!</v>
      </c>
      <c r="CF20" s="14" t="e">
        <f t="shared" si="469"/>
        <v>#VALUE!</v>
      </c>
      <c r="CG20" s="14" t="e">
        <f t="shared" si="469"/>
        <v>#VALUE!</v>
      </c>
      <c r="CH20" s="14" t="e">
        <f t="shared" si="469"/>
        <v>#VALUE!</v>
      </c>
      <c r="CI20" s="14" t="e">
        <f t="shared" si="469"/>
        <v>#VALUE!</v>
      </c>
      <c r="CJ20" s="14" t="e">
        <f t="shared" si="469"/>
        <v>#VALUE!</v>
      </c>
      <c r="CK20" s="14" t="e">
        <f t="shared" si="469"/>
        <v>#VALUE!</v>
      </c>
      <c r="CL20" s="14" t="e">
        <f t="shared" si="469"/>
        <v>#VALUE!</v>
      </c>
      <c r="CM20" s="14" t="e">
        <f t="shared" si="469"/>
        <v>#VALUE!</v>
      </c>
      <c r="CN20" s="14" t="e">
        <f t="shared" si="469"/>
        <v>#VALUE!</v>
      </c>
      <c r="CO20" s="14" t="e">
        <f t="shared" si="469"/>
        <v>#VALUE!</v>
      </c>
      <c r="CP20" s="14" t="e">
        <f t="shared" si="469"/>
        <v>#VALUE!</v>
      </c>
      <c r="CQ20" s="14" t="e">
        <f t="shared" si="469"/>
        <v>#VALUE!</v>
      </c>
      <c r="CR20" s="14" t="e">
        <f t="shared" si="469"/>
        <v>#VALUE!</v>
      </c>
      <c r="CS20" s="14" t="e">
        <f t="shared" si="469"/>
        <v>#VALUE!</v>
      </c>
      <c r="CT20" s="14" t="e">
        <f t="shared" si="469"/>
        <v>#VALUE!</v>
      </c>
      <c r="CU20" s="14" t="e">
        <f t="shared" si="469"/>
        <v>#VALUE!</v>
      </c>
      <c r="CV20" s="14" t="e">
        <f t="shared" si="469"/>
        <v>#VALUE!</v>
      </c>
      <c r="CW20" s="14" t="e">
        <f t="shared" si="469"/>
        <v>#VALUE!</v>
      </c>
      <c r="CX20" s="14" t="e">
        <f t="shared" si="469"/>
        <v>#VALUE!</v>
      </c>
      <c r="CY20" s="14" t="e">
        <f t="shared" si="469"/>
        <v>#VALUE!</v>
      </c>
      <c r="CZ20" s="14" t="e">
        <f t="shared" si="469"/>
        <v>#VALUE!</v>
      </c>
      <c r="DA20" s="14" t="e">
        <f t="shared" si="469"/>
        <v>#VALUE!</v>
      </c>
      <c r="DB20" s="2">
        <f t="shared" si="358"/>
        <v>0</v>
      </c>
      <c r="DC20" s="2">
        <f t="shared" si="359"/>
        <v>0</v>
      </c>
      <c r="DD20" s="2">
        <f t="shared" si="360"/>
        <v>0</v>
      </c>
      <c r="DE20" s="2">
        <f t="shared" si="361"/>
        <v>0</v>
      </c>
      <c r="DF20" s="2">
        <f t="shared" si="362"/>
        <v>0</v>
      </c>
      <c r="DG20" s="2">
        <f t="shared" si="363"/>
        <v>0</v>
      </c>
      <c r="DH20" s="2">
        <f t="shared" si="364"/>
        <v>0</v>
      </c>
      <c r="DI20" s="2">
        <f t="shared" si="365"/>
        <v>0</v>
      </c>
      <c r="DJ20" s="2">
        <f t="shared" si="366"/>
        <v>0</v>
      </c>
      <c r="DK20" s="2">
        <f t="shared" si="367"/>
        <v>0</v>
      </c>
      <c r="DL20" s="2">
        <f t="shared" si="368"/>
        <v>0</v>
      </c>
      <c r="DM20" s="2">
        <f t="shared" si="369"/>
        <v>0</v>
      </c>
      <c r="DN20" s="2">
        <f t="shared" si="370"/>
        <v>0</v>
      </c>
      <c r="DO20" s="2">
        <f t="shared" si="371"/>
        <v>0</v>
      </c>
      <c r="DP20" s="2">
        <f t="shared" si="372"/>
        <v>0</v>
      </c>
      <c r="DQ20" s="2">
        <f t="shared" si="373"/>
        <v>0</v>
      </c>
      <c r="DR20" s="2">
        <f t="shared" si="374"/>
        <v>0</v>
      </c>
      <c r="DS20" s="2">
        <f t="shared" si="375"/>
        <v>0</v>
      </c>
      <c r="DT20" s="2">
        <f t="shared" si="376"/>
        <v>0</v>
      </c>
      <c r="DU20" s="2">
        <f t="shared" si="377"/>
        <v>0</v>
      </c>
      <c r="DV20" s="2">
        <f t="shared" si="378"/>
        <v>0</v>
      </c>
      <c r="DW20" s="2">
        <f t="shared" si="379"/>
        <v>0</v>
      </c>
      <c r="DX20" s="2">
        <f t="shared" si="380"/>
        <v>0</v>
      </c>
      <c r="DY20" s="2">
        <f t="shared" si="381"/>
        <v>0</v>
      </c>
      <c r="DZ20" s="2">
        <f t="shared" si="382"/>
        <v>0</v>
      </c>
      <c r="EA20" s="2">
        <f t="shared" si="383"/>
        <v>0</v>
      </c>
      <c r="EB20" s="2">
        <f t="shared" si="384"/>
        <v>0</v>
      </c>
      <c r="EC20" s="2">
        <f t="shared" si="385"/>
        <v>0</v>
      </c>
      <c r="ED20" s="2">
        <f t="shared" si="386"/>
        <v>0</v>
      </c>
      <c r="EE20" s="2">
        <f t="shared" si="387"/>
        <v>0</v>
      </c>
      <c r="EF20" s="2">
        <f t="shared" si="388"/>
        <v>0</v>
      </c>
      <c r="EG20" s="2">
        <f t="shared" si="389"/>
        <v>0</v>
      </c>
      <c r="EH20" s="2">
        <f t="shared" si="390"/>
        <v>0</v>
      </c>
      <c r="EI20" s="2">
        <f t="shared" si="391"/>
        <v>0</v>
      </c>
      <c r="EJ20" s="2">
        <f t="shared" si="392"/>
        <v>0</v>
      </c>
      <c r="EK20" s="2">
        <f t="shared" si="393"/>
        <v>0</v>
      </c>
      <c r="EL20" s="2">
        <f t="shared" si="394"/>
        <v>0</v>
      </c>
      <c r="EM20" s="2">
        <f t="shared" si="395"/>
        <v>0</v>
      </c>
      <c r="EN20" s="2">
        <f t="shared" si="396"/>
        <v>0</v>
      </c>
      <c r="EO20" s="2">
        <f t="shared" si="397"/>
        <v>0</v>
      </c>
      <c r="EP20" s="2">
        <f t="shared" si="398"/>
        <v>0</v>
      </c>
      <c r="EQ20" s="2">
        <f t="shared" si="399"/>
        <v>0</v>
      </c>
      <c r="ER20" s="2">
        <f t="shared" si="400"/>
        <v>0</v>
      </c>
      <c r="ES20" s="2">
        <f t="shared" si="401"/>
        <v>0</v>
      </c>
      <c r="ET20" s="2">
        <f t="shared" si="402"/>
        <v>0</v>
      </c>
      <c r="EU20" s="2">
        <f t="shared" si="403"/>
        <v>0</v>
      </c>
      <c r="EV20" s="2">
        <f t="shared" si="404"/>
        <v>0</v>
      </c>
      <c r="EW20" s="2">
        <f t="shared" si="405"/>
        <v>0</v>
      </c>
      <c r="EX20" s="2">
        <f t="shared" si="34"/>
        <v>1</v>
      </c>
      <c r="EY20" s="2" t="e">
        <f t="shared" si="35"/>
        <v>#VALUE!</v>
      </c>
      <c r="EZ20" s="2" t="e">
        <f t="shared" si="36"/>
        <v>#VALUE!</v>
      </c>
      <c r="FA20" s="2" t="e">
        <f t="shared" si="37"/>
        <v>#VALUE!</v>
      </c>
      <c r="FB20" s="2" t="e">
        <f t="shared" si="38"/>
        <v>#VALUE!</v>
      </c>
      <c r="FC20" s="2" t="e">
        <f t="shared" si="39"/>
        <v>#VALUE!</v>
      </c>
      <c r="FD20" s="2" t="e">
        <f t="shared" si="40"/>
        <v>#VALUE!</v>
      </c>
      <c r="FE20" s="2" t="e">
        <f t="shared" si="41"/>
        <v>#VALUE!</v>
      </c>
      <c r="FF20" s="2" t="e">
        <f t="shared" si="42"/>
        <v>#VALUE!</v>
      </c>
      <c r="FG20" s="2" t="e">
        <f t="shared" si="43"/>
        <v>#VALUE!</v>
      </c>
      <c r="FH20" s="2" t="e">
        <f t="shared" si="44"/>
        <v>#VALUE!</v>
      </c>
      <c r="FI20" s="2" t="e">
        <f t="shared" si="45"/>
        <v>#VALUE!</v>
      </c>
      <c r="FJ20" s="2" t="e">
        <f t="shared" si="46"/>
        <v>#VALUE!</v>
      </c>
      <c r="FK20" s="2" t="e">
        <f t="shared" si="47"/>
        <v>#VALUE!</v>
      </c>
      <c r="FL20" s="2" t="e">
        <f t="shared" si="48"/>
        <v>#VALUE!</v>
      </c>
      <c r="FM20" s="2" t="e">
        <f t="shared" si="49"/>
        <v>#VALUE!</v>
      </c>
      <c r="FN20" s="2" t="e">
        <f t="shared" si="50"/>
        <v>#VALUE!</v>
      </c>
      <c r="FO20" s="2" t="e">
        <f t="shared" si="51"/>
        <v>#VALUE!</v>
      </c>
      <c r="FP20" s="2" t="e">
        <f t="shared" si="52"/>
        <v>#VALUE!</v>
      </c>
      <c r="FQ20" s="2" t="e">
        <f t="shared" si="53"/>
        <v>#VALUE!</v>
      </c>
      <c r="FR20" s="2" t="e">
        <f t="shared" si="54"/>
        <v>#VALUE!</v>
      </c>
      <c r="FS20" s="2" t="e">
        <f t="shared" si="55"/>
        <v>#VALUE!</v>
      </c>
      <c r="FT20" s="2" t="e">
        <f t="shared" si="56"/>
        <v>#VALUE!</v>
      </c>
      <c r="FU20" s="2" t="e">
        <f t="shared" si="57"/>
        <v>#VALUE!</v>
      </c>
      <c r="FV20" s="2">
        <f t="shared" si="58"/>
        <v>1</v>
      </c>
      <c r="FW20" s="2" t="e">
        <f t="shared" si="59"/>
        <v>#VALUE!</v>
      </c>
      <c r="FX20" s="2" t="e">
        <f t="shared" si="60"/>
        <v>#VALUE!</v>
      </c>
      <c r="FY20" s="2" t="e">
        <f t="shared" si="61"/>
        <v>#VALUE!</v>
      </c>
      <c r="FZ20" s="2" t="e">
        <f t="shared" si="62"/>
        <v>#VALUE!</v>
      </c>
      <c r="GA20" s="2" t="e">
        <f t="shared" si="63"/>
        <v>#VALUE!</v>
      </c>
      <c r="GB20" s="2" t="e">
        <f t="shared" si="64"/>
        <v>#VALUE!</v>
      </c>
      <c r="GC20" s="2" t="e">
        <f t="shared" si="65"/>
        <v>#VALUE!</v>
      </c>
      <c r="GD20" s="2" t="e">
        <f t="shared" si="66"/>
        <v>#VALUE!</v>
      </c>
      <c r="GE20" s="2" t="e">
        <f t="shared" si="67"/>
        <v>#VALUE!</v>
      </c>
      <c r="GF20" s="2" t="e">
        <f t="shared" si="68"/>
        <v>#VALUE!</v>
      </c>
      <c r="GG20" s="2" t="e">
        <f t="shared" si="69"/>
        <v>#VALUE!</v>
      </c>
      <c r="GH20" s="2" t="e">
        <f t="shared" si="70"/>
        <v>#VALUE!</v>
      </c>
      <c r="GI20" s="2" t="e">
        <f t="shared" si="71"/>
        <v>#VALUE!</v>
      </c>
      <c r="GJ20" s="2" t="e">
        <f t="shared" si="72"/>
        <v>#VALUE!</v>
      </c>
      <c r="GK20" s="2" t="e">
        <f t="shared" si="73"/>
        <v>#VALUE!</v>
      </c>
      <c r="GL20" s="2" t="e">
        <f t="shared" si="74"/>
        <v>#VALUE!</v>
      </c>
      <c r="GM20" s="2" t="e">
        <f t="shared" si="75"/>
        <v>#VALUE!</v>
      </c>
      <c r="GN20" s="2" t="e">
        <f t="shared" si="76"/>
        <v>#VALUE!</v>
      </c>
      <c r="GO20" s="2" t="e">
        <f t="shared" si="77"/>
        <v>#VALUE!</v>
      </c>
      <c r="GP20" s="2" t="e">
        <f t="shared" si="78"/>
        <v>#VALUE!</v>
      </c>
      <c r="GQ20" s="2" t="e">
        <f t="shared" si="79"/>
        <v>#VALUE!</v>
      </c>
      <c r="GR20" s="2" t="e">
        <f t="shared" si="80"/>
        <v>#VALUE!</v>
      </c>
      <c r="GS20" s="2" t="e">
        <f t="shared" si="81"/>
        <v>#VALUE!</v>
      </c>
      <c r="GT20" s="2">
        <f t="shared" si="82"/>
        <v>1</v>
      </c>
      <c r="GU20" s="2" t="e">
        <f t="shared" si="83"/>
        <v>#VALUE!</v>
      </c>
      <c r="GV20" s="2" t="e">
        <f t="shared" si="84"/>
        <v>#VALUE!</v>
      </c>
      <c r="GW20" s="2" t="e">
        <f t="shared" si="85"/>
        <v>#VALUE!</v>
      </c>
      <c r="GX20" s="2" t="e">
        <f t="shared" si="86"/>
        <v>#VALUE!</v>
      </c>
      <c r="GY20" s="2" t="e">
        <f t="shared" si="87"/>
        <v>#VALUE!</v>
      </c>
      <c r="GZ20" s="2" t="e">
        <f t="shared" si="88"/>
        <v>#VALUE!</v>
      </c>
      <c r="HA20" s="2" t="e">
        <f t="shared" si="89"/>
        <v>#VALUE!</v>
      </c>
      <c r="HB20" s="2" t="e">
        <f t="shared" si="90"/>
        <v>#VALUE!</v>
      </c>
      <c r="HC20" s="2" t="e">
        <f t="shared" si="91"/>
        <v>#VALUE!</v>
      </c>
      <c r="HD20" s="2" t="e">
        <f t="shared" si="92"/>
        <v>#VALUE!</v>
      </c>
      <c r="HE20" s="2" t="e">
        <f t="shared" si="93"/>
        <v>#VALUE!</v>
      </c>
      <c r="HF20" s="2" t="e">
        <f t="shared" si="94"/>
        <v>#VALUE!</v>
      </c>
      <c r="HG20" s="2" t="e">
        <f t="shared" si="95"/>
        <v>#VALUE!</v>
      </c>
      <c r="HH20" s="2" t="e">
        <f t="shared" si="96"/>
        <v>#VALUE!</v>
      </c>
      <c r="HI20" s="2" t="e">
        <f t="shared" si="97"/>
        <v>#VALUE!</v>
      </c>
      <c r="HJ20" s="2" t="e">
        <f t="shared" si="98"/>
        <v>#VALUE!</v>
      </c>
      <c r="HK20" s="2" t="e">
        <f t="shared" si="99"/>
        <v>#VALUE!</v>
      </c>
      <c r="HL20" s="2" t="e">
        <f t="shared" si="100"/>
        <v>#VALUE!</v>
      </c>
      <c r="HM20" s="2" t="e">
        <f t="shared" si="101"/>
        <v>#VALUE!</v>
      </c>
      <c r="HN20" s="2" t="e">
        <f t="shared" si="102"/>
        <v>#VALUE!</v>
      </c>
      <c r="HO20" s="2" t="e">
        <f t="shared" si="103"/>
        <v>#VALUE!</v>
      </c>
      <c r="HP20" s="2" t="e">
        <f t="shared" si="104"/>
        <v>#VALUE!</v>
      </c>
      <c r="HQ20" s="2" t="e">
        <f t="shared" si="105"/>
        <v>#VALUE!</v>
      </c>
      <c r="HR20" s="2">
        <f t="shared" si="106"/>
        <v>1</v>
      </c>
      <c r="HS20" s="2" t="e">
        <f t="shared" si="107"/>
        <v>#VALUE!</v>
      </c>
      <c r="HT20" s="2" t="e">
        <f t="shared" si="108"/>
        <v>#VALUE!</v>
      </c>
      <c r="HU20" s="2" t="e">
        <f t="shared" si="109"/>
        <v>#VALUE!</v>
      </c>
      <c r="HV20" s="2" t="e">
        <f t="shared" si="110"/>
        <v>#VALUE!</v>
      </c>
      <c r="HW20" s="2" t="e">
        <f t="shared" si="111"/>
        <v>#VALUE!</v>
      </c>
      <c r="HX20" s="2" t="e">
        <f t="shared" si="112"/>
        <v>#VALUE!</v>
      </c>
      <c r="HY20" s="2" t="e">
        <f t="shared" si="113"/>
        <v>#VALUE!</v>
      </c>
      <c r="HZ20" s="2" t="e">
        <f t="shared" si="114"/>
        <v>#VALUE!</v>
      </c>
      <c r="IA20" s="2" t="e">
        <f t="shared" si="115"/>
        <v>#VALUE!</v>
      </c>
      <c r="IB20" s="2" t="e">
        <f t="shared" si="116"/>
        <v>#VALUE!</v>
      </c>
      <c r="IC20" s="2" t="e">
        <f t="shared" si="117"/>
        <v>#VALUE!</v>
      </c>
      <c r="ID20" s="2" t="e">
        <f t="shared" si="118"/>
        <v>#VALUE!</v>
      </c>
      <c r="IE20" s="2" t="e">
        <f t="shared" si="119"/>
        <v>#VALUE!</v>
      </c>
      <c r="IF20" s="2" t="e">
        <f t="shared" si="120"/>
        <v>#VALUE!</v>
      </c>
      <c r="IG20" s="2" t="e">
        <f t="shared" si="121"/>
        <v>#VALUE!</v>
      </c>
      <c r="IH20" s="2" t="e">
        <f t="shared" si="122"/>
        <v>#VALUE!</v>
      </c>
      <c r="II20" s="2" t="e">
        <f t="shared" si="123"/>
        <v>#VALUE!</v>
      </c>
      <c r="IJ20" s="2" t="e">
        <f t="shared" si="124"/>
        <v>#VALUE!</v>
      </c>
      <c r="IK20" s="2" t="e">
        <f t="shared" si="125"/>
        <v>#VALUE!</v>
      </c>
      <c r="IL20" s="2" t="e">
        <f t="shared" si="126"/>
        <v>#VALUE!</v>
      </c>
      <c r="IM20" s="2" t="e">
        <f t="shared" si="127"/>
        <v>#VALUE!</v>
      </c>
      <c r="IN20" s="2" t="e">
        <f t="shared" si="128"/>
        <v>#VALUE!</v>
      </c>
      <c r="IO20" s="2" t="e">
        <f t="shared" si="129"/>
        <v>#VALUE!</v>
      </c>
      <c r="IP20" s="2">
        <f t="shared" si="130"/>
        <v>0</v>
      </c>
      <c r="IQ20" s="2" t="e">
        <f t="shared" si="131"/>
        <v>#VALUE!</v>
      </c>
      <c r="IR20" s="2" t="e">
        <f t="shared" si="132"/>
        <v>#VALUE!</v>
      </c>
      <c r="IS20" s="2" t="e">
        <f t="shared" si="133"/>
        <v>#VALUE!</v>
      </c>
      <c r="IT20" s="2" t="e">
        <f t="shared" si="134"/>
        <v>#VALUE!</v>
      </c>
      <c r="IU20" s="2" t="e">
        <f t="shared" si="135"/>
        <v>#VALUE!</v>
      </c>
      <c r="IV20" s="2" t="e">
        <f t="shared" si="136"/>
        <v>#VALUE!</v>
      </c>
      <c r="IW20" s="2" t="e">
        <f t="shared" si="137"/>
        <v>#VALUE!</v>
      </c>
      <c r="IX20" s="2" t="e">
        <f t="shared" si="138"/>
        <v>#VALUE!</v>
      </c>
      <c r="IY20" s="2" t="e">
        <f t="shared" si="139"/>
        <v>#VALUE!</v>
      </c>
      <c r="IZ20" s="2" t="e">
        <f t="shared" si="140"/>
        <v>#VALUE!</v>
      </c>
      <c r="JA20" s="2" t="e">
        <f t="shared" si="141"/>
        <v>#VALUE!</v>
      </c>
      <c r="JB20" s="2" t="e">
        <f t="shared" si="142"/>
        <v>#VALUE!</v>
      </c>
      <c r="JC20" s="2" t="e">
        <f t="shared" si="143"/>
        <v>#VALUE!</v>
      </c>
      <c r="JD20" s="2" t="e">
        <f t="shared" si="144"/>
        <v>#VALUE!</v>
      </c>
      <c r="JE20" s="2" t="e">
        <f t="shared" si="145"/>
        <v>#VALUE!</v>
      </c>
      <c r="JF20" s="2" t="e">
        <f t="shared" si="146"/>
        <v>#VALUE!</v>
      </c>
      <c r="JG20" s="2" t="e">
        <f t="shared" si="147"/>
        <v>#VALUE!</v>
      </c>
      <c r="JH20" s="2" t="e">
        <f t="shared" si="148"/>
        <v>#VALUE!</v>
      </c>
      <c r="JI20" s="2" t="e">
        <f t="shared" si="149"/>
        <v>#VALUE!</v>
      </c>
      <c r="JJ20" s="2" t="e">
        <f t="shared" si="150"/>
        <v>#VALUE!</v>
      </c>
      <c r="JK20" s="2" t="e">
        <f t="shared" si="151"/>
        <v>#VALUE!</v>
      </c>
      <c r="JL20" s="2" t="e">
        <f t="shared" si="152"/>
        <v>#VALUE!</v>
      </c>
      <c r="JM20" s="2" t="e">
        <f t="shared" si="153"/>
        <v>#VALUE!</v>
      </c>
      <c r="JN20" s="2">
        <f t="shared" si="154"/>
        <v>0</v>
      </c>
      <c r="JO20" s="2" t="e">
        <f t="shared" si="155"/>
        <v>#VALUE!</v>
      </c>
      <c r="JP20" s="2" t="e">
        <f t="shared" si="156"/>
        <v>#VALUE!</v>
      </c>
      <c r="JQ20" s="2" t="e">
        <f t="shared" si="157"/>
        <v>#VALUE!</v>
      </c>
      <c r="JR20" s="2" t="e">
        <f t="shared" si="158"/>
        <v>#VALUE!</v>
      </c>
      <c r="JS20" s="2" t="e">
        <f t="shared" si="159"/>
        <v>#VALUE!</v>
      </c>
      <c r="JT20" s="2" t="e">
        <f t="shared" si="160"/>
        <v>#VALUE!</v>
      </c>
      <c r="JU20" s="2" t="e">
        <f t="shared" si="161"/>
        <v>#VALUE!</v>
      </c>
      <c r="JV20" s="2" t="e">
        <f t="shared" si="162"/>
        <v>#VALUE!</v>
      </c>
      <c r="JW20" s="2" t="e">
        <f t="shared" si="163"/>
        <v>#VALUE!</v>
      </c>
      <c r="JX20" s="2" t="e">
        <f t="shared" si="164"/>
        <v>#VALUE!</v>
      </c>
      <c r="JY20" s="2" t="e">
        <f t="shared" si="165"/>
        <v>#VALUE!</v>
      </c>
      <c r="JZ20" s="2" t="e">
        <f t="shared" si="166"/>
        <v>#VALUE!</v>
      </c>
      <c r="KA20" s="2" t="e">
        <f t="shared" si="167"/>
        <v>#VALUE!</v>
      </c>
      <c r="KB20" s="2" t="e">
        <f t="shared" si="168"/>
        <v>#VALUE!</v>
      </c>
      <c r="KC20" s="2" t="e">
        <f t="shared" si="169"/>
        <v>#VALUE!</v>
      </c>
      <c r="KD20" s="2" t="e">
        <f t="shared" si="170"/>
        <v>#VALUE!</v>
      </c>
      <c r="KE20" s="2" t="e">
        <f t="shared" si="171"/>
        <v>#VALUE!</v>
      </c>
      <c r="KF20" s="2" t="e">
        <f t="shared" si="172"/>
        <v>#VALUE!</v>
      </c>
      <c r="KG20" s="2" t="e">
        <f t="shared" si="173"/>
        <v>#VALUE!</v>
      </c>
      <c r="KH20" s="2" t="e">
        <f t="shared" si="174"/>
        <v>#VALUE!</v>
      </c>
      <c r="KI20" s="2" t="e">
        <f t="shared" si="175"/>
        <v>#VALUE!</v>
      </c>
      <c r="KJ20" s="2" t="e">
        <f t="shared" si="176"/>
        <v>#VALUE!</v>
      </c>
      <c r="KK20" s="2" t="e">
        <f t="shared" si="177"/>
        <v>#VALUE!</v>
      </c>
      <c r="KL20" s="2">
        <f t="shared" si="178"/>
        <v>0</v>
      </c>
      <c r="KM20" s="2" t="e">
        <f t="shared" si="179"/>
        <v>#VALUE!</v>
      </c>
      <c r="KN20" s="2" t="e">
        <f t="shared" si="180"/>
        <v>#VALUE!</v>
      </c>
      <c r="KO20" s="2" t="e">
        <f t="shared" si="181"/>
        <v>#VALUE!</v>
      </c>
      <c r="KP20" s="2" t="e">
        <f t="shared" si="182"/>
        <v>#VALUE!</v>
      </c>
      <c r="KQ20" s="2" t="e">
        <f t="shared" si="183"/>
        <v>#VALUE!</v>
      </c>
      <c r="KR20" s="2" t="e">
        <f t="shared" si="184"/>
        <v>#VALUE!</v>
      </c>
      <c r="KS20" s="2" t="e">
        <f t="shared" si="185"/>
        <v>#VALUE!</v>
      </c>
      <c r="KT20" s="2" t="e">
        <f t="shared" si="186"/>
        <v>#VALUE!</v>
      </c>
      <c r="KU20" s="2" t="e">
        <f t="shared" si="187"/>
        <v>#VALUE!</v>
      </c>
      <c r="KV20" s="2" t="e">
        <f t="shared" si="188"/>
        <v>#VALUE!</v>
      </c>
      <c r="KW20" s="2" t="e">
        <f t="shared" si="189"/>
        <v>#VALUE!</v>
      </c>
      <c r="KX20" s="2" t="e">
        <f t="shared" si="190"/>
        <v>#VALUE!</v>
      </c>
      <c r="KY20" s="2" t="e">
        <f t="shared" si="191"/>
        <v>#VALUE!</v>
      </c>
      <c r="KZ20" s="2" t="e">
        <f t="shared" si="192"/>
        <v>#VALUE!</v>
      </c>
      <c r="LA20" s="2" t="e">
        <f t="shared" si="193"/>
        <v>#VALUE!</v>
      </c>
      <c r="LB20" s="2" t="e">
        <f t="shared" si="194"/>
        <v>#VALUE!</v>
      </c>
      <c r="LC20" s="2" t="e">
        <f t="shared" si="195"/>
        <v>#VALUE!</v>
      </c>
      <c r="LD20" s="2" t="e">
        <f t="shared" si="196"/>
        <v>#VALUE!</v>
      </c>
      <c r="LE20" s="2" t="e">
        <f t="shared" si="197"/>
        <v>#VALUE!</v>
      </c>
      <c r="LF20" s="2" t="e">
        <f t="shared" si="198"/>
        <v>#VALUE!</v>
      </c>
      <c r="LG20" s="2" t="e">
        <f t="shared" si="199"/>
        <v>#VALUE!</v>
      </c>
      <c r="LH20" s="2" t="e">
        <f t="shared" si="200"/>
        <v>#VALUE!</v>
      </c>
      <c r="LI20" s="2" t="e">
        <f t="shared" si="201"/>
        <v>#VALUE!</v>
      </c>
      <c r="LJ20" s="2">
        <f t="shared" si="202"/>
        <v>0</v>
      </c>
      <c r="LK20" s="2" t="e">
        <f t="shared" si="203"/>
        <v>#VALUE!</v>
      </c>
      <c r="LL20" s="2" t="e">
        <f t="shared" si="204"/>
        <v>#VALUE!</v>
      </c>
      <c r="LM20" s="2" t="e">
        <f t="shared" si="205"/>
        <v>#VALUE!</v>
      </c>
      <c r="LN20" s="2" t="e">
        <f t="shared" si="206"/>
        <v>#VALUE!</v>
      </c>
      <c r="LO20" s="2" t="e">
        <f t="shared" si="207"/>
        <v>#VALUE!</v>
      </c>
      <c r="LP20" s="2" t="e">
        <f t="shared" si="208"/>
        <v>#VALUE!</v>
      </c>
      <c r="LQ20" s="2" t="e">
        <f t="shared" si="209"/>
        <v>#VALUE!</v>
      </c>
      <c r="LR20" s="2" t="e">
        <f t="shared" si="210"/>
        <v>#VALUE!</v>
      </c>
      <c r="LS20" s="2" t="e">
        <f t="shared" si="211"/>
        <v>#VALUE!</v>
      </c>
      <c r="LT20" s="2" t="e">
        <f t="shared" si="212"/>
        <v>#VALUE!</v>
      </c>
      <c r="LU20" s="2" t="e">
        <f t="shared" si="213"/>
        <v>#VALUE!</v>
      </c>
      <c r="LV20" s="2" t="e">
        <f t="shared" si="214"/>
        <v>#VALUE!</v>
      </c>
      <c r="LW20" s="2" t="e">
        <f t="shared" si="215"/>
        <v>#VALUE!</v>
      </c>
      <c r="LX20" s="2" t="e">
        <f t="shared" si="216"/>
        <v>#VALUE!</v>
      </c>
      <c r="LY20" s="2" t="e">
        <f t="shared" si="217"/>
        <v>#VALUE!</v>
      </c>
      <c r="LZ20" s="2" t="e">
        <f t="shared" si="218"/>
        <v>#VALUE!</v>
      </c>
      <c r="MA20" s="2" t="e">
        <f t="shared" si="219"/>
        <v>#VALUE!</v>
      </c>
      <c r="MB20" s="2" t="e">
        <f t="shared" si="220"/>
        <v>#VALUE!</v>
      </c>
      <c r="MC20" s="2" t="e">
        <f t="shared" si="221"/>
        <v>#VALUE!</v>
      </c>
      <c r="MD20" s="2" t="e">
        <f t="shared" si="222"/>
        <v>#VALUE!</v>
      </c>
      <c r="ME20" s="2" t="e">
        <f t="shared" si="223"/>
        <v>#VALUE!</v>
      </c>
      <c r="MF20" s="2" t="e">
        <f t="shared" si="224"/>
        <v>#VALUE!</v>
      </c>
      <c r="MG20" s="2" t="e">
        <f t="shared" si="225"/>
        <v>#VALUE!</v>
      </c>
      <c r="MH20" s="2">
        <f t="shared" si="226"/>
        <v>1</v>
      </c>
      <c r="MI20" s="2" t="e">
        <f t="shared" si="227"/>
        <v>#VALUE!</v>
      </c>
      <c r="MJ20" s="2" t="e">
        <f t="shared" si="228"/>
        <v>#VALUE!</v>
      </c>
      <c r="MK20" s="2" t="e">
        <f t="shared" si="229"/>
        <v>#VALUE!</v>
      </c>
      <c r="ML20" s="2" t="e">
        <f t="shared" si="230"/>
        <v>#VALUE!</v>
      </c>
      <c r="MM20" s="2" t="e">
        <f t="shared" si="231"/>
        <v>#VALUE!</v>
      </c>
      <c r="MN20" s="2" t="e">
        <f t="shared" si="232"/>
        <v>#VALUE!</v>
      </c>
      <c r="MO20" s="2" t="e">
        <f t="shared" si="233"/>
        <v>#VALUE!</v>
      </c>
      <c r="MP20" s="2" t="e">
        <f t="shared" si="234"/>
        <v>#VALUE!</v>
      </c>
      <c r="MQ20" s="2" t="e">
        <f t="shared" si="235"/>
        <v>#VALUE!</v>
      </c>
      <c r="MR20" s="2" t="e">
        <f t="shared" si="236"/>
        <v>#VALUE!</v>
      </c>
      <c r="MS20" s="2" t="e">
        <f t="shared" si="237"/>
        <v>#VALUE!</v>
      </c>
      <c r="MT20" s="2" t="e">
        <f t="shared" si="238"/>
        <v>#VALUE!</v>
      </c>
      <c r="MU20" s="2" t="e">
        <f t="shared" si="239"/>
        <v>#VALUE!</v>
      </c>
      <c r="MV20" s="2" t="e">
        <f t="shared" si="240"/>
        <v>#VALUE!</v>
      </c>
      <c r="MW20" s="2" t="e">
        <f t="shared" si="241"/>
        <v>#VALUE!</v>
      </c>
      <c r="MX20" s="2" t="e">
        <f t="shared" si="242"/>
        <v>#VALUE!</v>
      </c>
      <c r="MY20" s="2" t="e">
        <f t="shared" si="243"/>
        <v>#VALUE!</v>
      </c>
      <c r="MZ20" s="2" t="e">
        <f t="shared" si="244"/>
        <v>#VALUE!</v>
      </c>
      <c r="NA20" s="2" t="e">
        <f t="shared" si="245"/>
        <v>#VALUE!</v>
      </c>
      <c r="NB20" s="2" t="e">
        <f t="shared" si="246"/>
        <v>#VALUE!</v>
      </c>
      <c r="NC20" s="2" t="e">
        <f t="shared" si="247"/>
        <v>#VALUE!</v>
      </c>
      <c r="ND20" s="2" t="e">
        <f t="shared" si="248"/>
        <v>#VALUE!</v>
      </c>
      <c r="NE20" s="2" t="e">
        <f t="shared" si="249"/>
        <v>#VALUE!</v>
      </c>
      <c r="NF20" s="2">
        <f t="shared" si="406"/>
        <v>0</v>
      </c>
      <c r="NG20" s="2">
        <f t="shared" si="250"/>
        <v>0</v>
      </c>
      <c r="NH20" s="2">
        <f t="shared" si="251"/>
        <v>0</v>
      </c>
      <c r="NI20" s="2">
        <f t="shared" si="252"/>
        <v>0</v>
      </c>
      <c r="NJ20" s="2">
        <f t="shared" si="253"/>
        <v>0</v>
      </c>
      <c r="NK20" s="2">
        <f t="shared" si="254"/>
        <v>0</v>
      </c>
      <c r="NL20" s="2">
        <f t="shared" si="255"/>
        <v>0</v>
      </c>
      <c r="NM20" s="2">
        <f t="shared" si="256"/>
        <v>0</v>
      </c>
      <c r="NN20" s="2">
        <f t="shared" si="257"/>
        <v>0</v>
      </c>
      <c r="NO20" s="2">
        <f t="shared" si="258"/>
        <v>0</v>
      </c>
      <c r="NP20" s="2">
        <f t="shared" si="259"/>
        <v>0</v>
      </c>
      <c r="NQ20" s="2">
        <f t="shared" si="260"/>
        <v>0</v>
      </c>
      <c r="NR20" s="2">
        <f t="shared" si="261"/>
        <v>0</v>
      </c>
      <c r="NS20" s="2">
        <f t="shared" si="262"/>
        <v>0</v>
      </c>
      <c r="NT20" s="2">
        <f t="shared" si="263"/>
        <v>0</v>
      </c>
      <c r="NU20" s="2">
        <f t="shared" si="264"/>
        <v>0</v>
      </c>
      <c r="NV20" s="2">
        <f t="shared" si="265"/>
        <v>0</v>
      </c>
      <c r="NW20" s="2">
        <f t="shared" si="266"/>
        <v>0</v>
      </c>
      <c r="NX20" s="2">
        <f t="shared" si="267"/>
        <v>0</v>
      </c>
      <c r="NY20" s="2">
        <f t="shared" si="268"/>
        <v>0</v>
      </c>
      <c r="NZ20" s="2">
        <f t="shared" si="269"/>
        <v>0</v>
      </c>
      <c r="OA20" s="2">
        <f t="shared" si="270"/>
        <v>0</v>
      </c>
      <c r="OB20" s="2">
        <f t="shared" si="271"/>
        <v>0</v>
      </c>
      <c r="OC20" s="2">
        <f t="shared" si="272"/>
        <v>0</v>
      </c>
      <c r="OD20" s="2">
        <f>IF(AND(NF20&gt;'Graph Creator'!$K$4,'Detalle de Cuentas'!NF20&lt;='Graph Creator'!$L$4),1,0)</f>
        <v>0</v>
      </c>
      <c r="OE20" s="2">
        <f>IF(AND(NG20&gt;'Graph Creator'!$K$4,'Detalle de Cuentas'!NG20&lt;='Graph Creator'!$L$4),1,0)</f>
        <v>0</v>
      </c>
      <c r="OF20" s="2">
        <f>IF(AND(NH20&gt;'Graph Creator'!$K$4,'Detalle de Cuentas'!NH20&lt;='Graph Creator'!$L$4),1,0)</f>
        <v>0</v>
      </c>
      <c r="OG20" s="2">
        <f>IF(AND(NI20&gt;'Graph Creator'!$K$4,'Detalle de Cuentas'!NI20&lt;='Graph Creator'!$L$4),1,0)</f>
        <v>0</v>
      </c>
      <c r="OH20" s="2">
        <f>IF(AND(NJ20&gt;'Graph Creator'!$K$4,'Detalle de Cuentas'!NJ20&lt;='Graph Creator'!$L$4),1,0)</f>
        <v>0</v>
      </c>
      <c r="OI20" s="2">
        <f>IF(AND(NK20&gt;'Graph Creator'!$K$4,'Detalle de Cuentas'!NK20&lt;='Graph Creator'!$L$4),1,0)</f>
        <v>0</v>
      </c>
      <c r="OJ20" s="2">
        <f>IF(AND(NL20&gt;'Graph Creator'!$K$4,'Detalle de Cuentas'!NL20&lt;='Graph Creator'!$L$4),1,0)</f>
        <v>0</v>
      </c>
      <c r="OK20" s="2">
        <f>IF(AND(NM20&gt;'Graph Creator'!$K$4,'Detalle de Cuentas'!NM20&lt;='Graph Creator'!$L$4),1,0)</f>
        <v>0</v>
      </c>
      <c r="OL20" s="2">
        <f>IF(AND(NN20&gt;'Graph Creator'!$K$4,'Detalle de Cuentas'!NN20&lt;='Graph Creator'!$L$4),1,0)</f>
        <v>0</v>
      </c>
      <c r="OM20" s="2">
        <f>IF(AND(NO20&gt;'Graph Creator'!$K$4,'Detalle de Cuentas'!NO20&lt;='Graph Creator'!$L$4),1,0)</f>
        <v>0</v>
      </c>
      <c r="ON20" s="2">
        <f>IF(AND(NP20&gt;'Graph Creator'!$K$4,'Detalle de Cuentas'!NP20&lt;='Graph Creator'!$L$4),1,0)</f>
        <v>0</v>
      </c>
      <c r="OO20" s="2">
        <f>IF(AND(NQ20&gt;'Graph Creator'!$K$4,'Detalle de Cuentas'!NQ20&lt;='Graph Creator'!$L$4),1,0)</f>
        <v>0</v>
      </c>
      <c r="OP20" s="2">
        <f>IF(AND(NR20&gt;'Graph Creator'!$K$4,'Detalle de Cuentas'!NR20&lt;='Graph Creator'!$L$4),1,0)</f>
        <v>0</v>
      </c>
      <c r="OQ20" s="2">
        <f>IF(AND(NS20&gt;'Graph Creator'!$K$4,'Detalle de Cuentas'!NS20&lt;='Graph Creator'!$L$4),1,0)</f>
        <v>0</v>
      </c>
      <c r="OR20" s="2">
        <f>IF(AND(NT20&gt;'Graph Creator'!$K$4,'Detalle de Cuentas'!NT20&lt;='Graph Creator'!$L$4),1,0)</f>
        <v>0</v>
      </c>
      <c r="OS20" s="2">
        <f>IF(AND(NU20&gt;'Graph Creator'!$K$4,'Detalle de Cuentas'!NU20&lt;='Graph Creator'!$L$4),1,0)</f>
        <v>0</v>
      </c>
      <c r="OT20" s="2">
        <f>IF(AND(NV20&gt;'Graph Creator'!$K$4,'Detalle de Cuentas'!NV20&lt;='Graph Creator'!$L$4),1,0)</f>
        <v>0</v>
      </c>
      <c r="OU20" s="2">
        <f>IF(AND(NW20&gt;'Graph Creator'!$K$4,'Detalle de Cuentas'!NW20&lt;='Graph Creator'!$L$4),1,0)</f>
        <v>0</v>
      </c>
      <c r="OV20" s="2">
        <f>IF(AND(NX20&gt;'Graph Creator'!$K$4,'Detalle de Cuentas'!NX20&lt;='Graph Creator'!$L$4),1,0)</f>
        <v>0</v>
      </c>
      <c r="OW20" s="2">
        <f>IF(AND(NY20&gt;'Graph Creator'!$K$4,'Detalle de Cuentas'!NY20&lt;='Graph Creator'!$L$4),1,0)</f>
        <v>0</v>
      </c>
      <c r="OX20" s="2">
        <f>IF(AND(NZ20&gt;'Graph Creator'!$K$4,'Detalle de Cuentas'!NZ20&lt;='Graph Creator'!$L$4),1,0)</f>
        <v>0</v>
      </c>
      <c r="OY20" s="2">
        <f>IF(AND(OA20&gt;'Graph Creator'!$K$4,'Detalle de Cuentas'!OA20&lt;='Graph Creator'!$L$4),1,0)</f>
        <v>0</v>
      </c>
      <c r="OZ20" s="2">
        <f>IF(AND(OB20&gt;'Graph Creator'!$K$4,'Detalle de Cuentas'!OB20&lt;='Graph Creator'!$L$4),1,0)</f>
        <v>0</v>
      </c>
      <c r="PA20" s="2">
        <f>IF(AND(OC20&gt;'Graph Creator'!$K$4,'Detalle de Cuentas'!OC20&lt;='Graph Creator'!$L$4),1,0)</f>
        <v>0</v>
      </c>
      <c r="PB20" s="2">
        <f>IF(AND(NF20&gt;'Graph Creator'!$L$4,'Detalle de Cuentas'!NF20&lt;='Graph Creator'!$M$4),1,0)</f>
        <v>0</v>
      </c>
      <c r="PC20" s="2">
        <f>IF(AND(NG20&gt;'Graph Creator'!$L$4,'Detalle de Cuentas'!NG20&lt;='Graph Creator'!$M$4),1,0)</f>
        <v>0</v>
      </c>
      <c r="PD20" s="2">
        <f>IF(AND(NH20&gt;'Graph Creator'!$L$4,'Detalle de Cuentas'!NH20&lt;='Graph Creator'!$M$4),1,0)</f>
        <v>0</v>
      </c>
      <c r="PE20" s="2">
        <f>IF(AND(NI20&gt;'Graph Creator'!$L$4,'Detalle de Cuentas'!NI20&lt;='Graph Creator'!$M$4),1,0)</f>
        <v>0</v>
      </c>
      <c r="PF20" s="2">
        <f>IF(AND(NJ20&gt;'Graph Creator'!$L$4,'Detalle de Cuentas'!NJ20&lt;='Graph Creator'!$M$4),1,0)</f>
        <v>0</v>
      </c>
      <c r="PG20" s="2">
        <f>IF(AND(NK20&gt;'Graph Creator'!$L$4,'Detalle de Cuentas'!NK20&lt;='Graph Creator'!$M$4),1,0)</f>
        <v>0</v>
      </c>
      <c r="PH20" s="2">
        <f>IF(AND(NL20&gt;'Graph Creator'!$L$4,'Detalle de Cuentas'!NL20&lt;='Graph Creator'!$M$4),1,0)</f>
        <v>0</v>
      </c>
      <c r="PI20" s="2">
        <f>IF(AND(NM20&gt;'Graph Creator'!$L$4,'Detalle de Cuentas'!NM20&lt;='Graph Creator'!$M$4),1,0)</f>
        <v>0</v>
      </c>
      <c r="PJ20" s="2">
        <f>IF(AND(NN20&gt;'Graph Creator'!$L$4,'Detalle de Cuentas'!NN20&lt;='Graph Creator'!$M$4),1,0)</f>
        <v>0</v>
      </c>
      <c r="PK20" s="2">
        <f>IF(AND(NO20&gt;'Graph Creator'!$L$4,'Detalle de Cuentas'!NO20&lt;='Graph Creator'!$M$4),1,0)</f>
        <v>0</v>
      </c>
      <c r="PL20" s="2">
        <f>IF(AND(NP20&gt;'Graph Creator'!$L$4,'Detalle de Cuentas'!NP20&lt;='Graph Creator'!$M$4),1,0)</f>
        <v>0</v>
      </c>
      <c r="PM20" s="2">
        <f>IF(AND(NQ20&gt;'Graph Creator'!$L$4,'Detalle de Cuentas'!NQ20&lt;='Graph Creator'!$M$4),1,0)</f>
        <v>0</v>
      </c>
      <c r="PN20" s="2">
        <f>IF(AND(NR20&gt;'Graph Creator'!$L$4,'Detalle de Cuentas'!NR20&lt;='Graph Creator'!$M$4),1,0)</f>
        <v>0</v>
      </c>
      <c r="PO20" s="2">
        <f>IF(AND(NS20&gt;'Graph Creator'!$L$4,'Detalle de Cuentas'!NS20&lt;='Graph Creator'!$M$4),1,0)</f>
        <v>0</v>
      </c>
      <c r="PP20" s="2">
        <f>IF(AND(NT20&gt;'Graph Creator'!$L$4,'Detalle de Cuentas'!NT20&lt;='Graph Creator'!$M$4),1,0)</f>
        <v>0</v>
      </c>
      <c r="PQ20" s="2">
        <f>IF(AND(NU20&gt;'Graph Creator'!$L$4,'Detalle de Cuentas'!NU20&lt;='Graph Creator'!$M$4),1,0)</f>
        <v>0</v>
      </c>
      <c r="PR20" s="2">
        <f>IF(AND(NV20&gt;'Graph Creator'!$L$4,'Detalle de Cuentas'!NV20&lt;='Graph Creator'!$M$4),1,0)</f>
        <v>0</v>
      </c>
      <c r="PS20" s="2">
        <f>IF(AND(NW20&gt;'Graph Creator'!$L$4,'Detalle de Cuentas'!NW20&lt;='Graph Creator'!$M$4),1,0)</f>
        <v>0</v>
      </c>
      <c r="PT20" s="2">
        <f>IF(AND(NX20&gt;'Graph Creator'!$L$4,'Detalle de Cuentas'!NX20&lt;='Graph Creator'!$M$4),1,0)</f>
        <v>0</v>
      </c>
      <c r="PU20" s="2">
        <f>IF(AND(NY20&gt;'Graph Creator'!$L$4,'Detalle de Cuentas'!NY20&lt;='Graph Creator'!$M$4),1,0)</f>
        <v>0</v>
      </c>
      <c r="PV20" s="2">
        <f>IF(AND(NZ20&gt;'Graph Creator'!$L$4,'Detalle de Cuentas'!NZ20&lt;='Graph Creator'!$M$4),1,0)</f>
        <v>0</v>
      </c>
      <c r="PW20" s="2">
        <f>IF(AND(OA20&gt;'Graph Creator'!$L$4,'Detalle de Cuentas'!OA20&lt;='Graph Creator'!$M$4),1,0)</f>
        <v>0</v>
      </c>
      <c r="PX20" s="2">
        <f>IF(AND(OB20&gt;'Graph Creator'!$L$4,'Detalle de Cuentas'!OB20&lt;='Graph Creator'!$M$4),1,0)</f>
        <v>0</v>
      </c>
      <c r="PY20" s="2">
        <f>IF(AND(OC20&gt;'Graph Creator'!$L$4,'Detalle de Cuentas'!OC20&lt;='Graph Creator'!$M$4),1,0)</f>
        <v>0</v>
      </c>
      <c r="PZ20" s="2">
        <f>IF(AND(NF20&gt;'Graph Creator'!$M$4,'Detalle de Cuentas'!NF20&lt;='Graph Creator'!$N$4),1,0)</f>
        <v>0</v>
      </c>
      <c r="QA20" s="2">
        <f>IF(AND(NG20&gt;'Graph Creator'!$M$4,'Detalle de Cuentas'!NG20&lt;='Graph Creator'!$N$4),1,0)</f>
        <v>0</v>
      </c>
      <c r="QB20" s="2">
        <f>IF(AND(NH20&gt;'Graph Creator'!$M$4,'Detalle de Cuentas'!NH20&lt;='Graph Creator'!$N$4),1,0)</f>
        <v>0</v>
      </c>
      <c r="QC20" s="2">
        <f>IF(AND(NI20&gt;'Graph Creator'!$M$4,'Detalle de Cuentas'!NI20&lt;='Graph Creator'!$N$4),1,0)</f>
        <v>0</v>
      </c>
      <c r="QD20" s="2">
        <f>IF(AND(NJ20&gt;'Graph Creator'!$M$4,'Detalle de Cuentas'!NJ20&lt;='Graph Creator'!$N$4),1,0)</f>
        <v>0</v>
      </c>
      <c r="QE20" s="2">
        <f>IF(AND(NK20&gt;'Graph Creator'!$M$4,'Detalle de Cuentas'!NK20&lt;='Graph Creator'!$N$4),1,0)</f>
        <v>0</v>
      </c>
      <c r="QF20" s="2">
        <f>IF(AND(NL20&gt;'Graph Creator'!$M$4,'Detalle de Cuentas'!NL20&lt;='Graph Creator'!$N$4),1,0)</f>
        <v>0</v>
      </c>
      <c r="QG20" s="2">
        <f>IF(AND(NM20&gt;'Graph Creator'!$M$4,'Detalle de Cuentas'!NM20&lt;='Graph Creator'!$N$4),1,0)</f>
        <v>0</v>
      </c>
      <c r="QH20" s="2">
        <f>IF(AND(NN20&gt;'Graph Creator'!$M$4,'Detalle de Cuentas'!NN20&lt;='Graph Creator'!$N$4),1,0)</f>
        <v>0</v>
      </c>
      <c r="QI20" s="2">
        <f>IF(AND(NO20&gt;'Graph Creator'!$M$4,'Detalle de Cuentas'!NO20&lt;='Graph Creator'!$N$4),1,0)</f>
        <v>0</v>
      </c>
      <c r="QJ20" s="2">
        <f>IF(AND(NP20&gt;'Graph Creator'!$M$4,'Detalle de Cuentas'!NP20&lt;='Graph Creator'!$N$4),1,0)</f>
        <v>0</v>
      </c>
      <c r="QK20" s="2">
        <f>IF(AND(NQ20&gt;'Graph Creator'!$M$4,'Detalle de Cuentas'!NQ20&lt;='Graph Creator'!$N$4),1,0)</f>
        <v>0</v>
      </c>
      <c r="QL20" s="2">
        <f>IF(AND(NR20&gt;'Graph Creator'!$M$4,'Detalle de Cuentas'!NR20&lt;='Graph Creator'!$N$4),1,0)</f>
        <v>0</v>
      </c>
      <c r="QM20" s="2">
        <f>IF(AND(NS20&gt;'Graph Creator'!$M$4,'Detalle de Cuentas'!NS20&lt;='Graph Creator'!$N$4),1,0)</f>
        <v>0</v>
      </c>
      <c r="QN20" s="2">
        <f>IF(AND(NT20&gt;'Graph Creator'!$M$4,'Detalle de Cuentas'!NT20&lt;='Graph Creator'!$N$4),1,0)</f>
        <v>0</v>
      </c>
      <c r="QO20" s="2">
        <f>IF(AND(NU20&gt;'Graph Creator'!$M$4,'Detalle de Cuentas'!NU20&lt;='Graph Creator'!$N$4),1,0)</f>
        <v>0</v>
      </c>
      <c r="QP20" s="2">
        <f>IF(AND(NV20&gt;'Graph Creator'!$M$4,'Detalle de Cuentas'!NV20&lt;='Graph Creator'!$N$4),1,0)</f>
        <v>0</v>
      </c>
      <c r="QQ20" s="2">
        <f>IF(AND(NW20&gt;'Graph Creator'!$M$4,'Detalle de Cuentas'!NW20&lt;='Graph Creator'!$N$4),1,0)</f>
        <v>0</v>
      </c>
      <c r="QR20" s="2">
        <f>IF(AND(NX20&gt;'Graph Creator'!$M$4,'Detalle de Cuentas'!NX20&lt;='Graph Creator'!$N$4),1,0)</f>
        <v>0</v>
      </c>
      <c r="QS20" s="2">
        <f>IF(AND(NY20&gt;'Graph Creator'!$M$4,'Detalle de Cuentas'!NY20&lt;='Graph Creator'!$N$4),1,0)</f>
        <v>0</v>
      </c>
      <c r="QT20" s="2">
        <f>IF(AND(NZ20&gt;'Graph Creator'!$M$4,'Detalle de Cuentas'!NZ20&lt;='Graph Creator'!$N$4),1,0)</f>
        <v>0</v>
      </c>
      <c r="QU20" s="2">
        <f>IF(AND(OA20&gt;'Graph Creator'!$M$4,'Detalle de Cuentas'!OA20&lt;='Graph Creator'!$N$4),1,0)</f>
        <v>0</v>
      </c>
      <c r="QV20" s="2">
        <f>IF(AND(OB20&gt;'Graph Creator'!$M$4,'Detalle de Cuentas'!OB20&lt;='Graph Creator'!$N$4),1,0)</f>
        <v>0</v>
      </c>
      <c r="QW20" s="2">
        <f>IF(AND(OC20&gt;'Graph Creator'!$M$4,'Detalle de Cuentas'!OC20&lt;='Graph Creator'!$N$4),1,0)</f>
        <v>0</v>
      </c>
      <c r="QX20" s="2">
        <f>IF(AND(NF20&gt;'Graph Creator'!$N$4,'Detalle de Cuentas'!NF20&lt;='Graph Creator'!$O$4),1,0)</f>
        <v>0</v>
      </c>
      <c r="QY20" s="2">
        <f>IF(AND(NG20&gt;'Graph Creator'!$N$4,'Detalle de Cuentas'!NG20&lt;='Graph Creator'!$O$4),1,0)</f>
        <v>0</v>
      </c>
      <c r="QZ20" s="2">
        <f>IF(AND(NH20&gt;'Graph Creator'!$N$4,'Detalle de Cuentas'!NH20&lt;='Graph Creator'!$O$4),1,0)</f>
        <v>0</v>
      </c>
      <c r="RA20" s="2">
        <f>IF(AND(NI20&gt;'Graph Creator'!$N$4,'Detalle de Cuentas'!NI20&lt;='Graph Creator'!$O$4),1,0)</f>
        <v>0</v>
      </c>
      <c r="RB20" s="2">
        <f>IF(AND(NJ20&gt;'Graph Creator'!$N$4,'Detalle de Cuentas'!NJ20&lt;='Graph Creator'!$O$4),1,0)</f>
        <v>0</v>
      </c>
      <c r="RC20" s="2">
        <f>IF(AND(NK20&gt;'Graph Creator'!$N$4,'Detalle de Cuentas'!NK20&lt;='Graph Creator'!$O$4),1,0)</f>
        <v>0</v>
      </c>
      <c r="RD20" s="2">
        <f>IF(AND(NL20&gt;'Graph Creator'!$N$4,'Detalle de Cuentas'!NL20&lt;='Graph Creator'!$O$4),1,0)</f>
        <v>0</v>
      </c>
      <c r="RE20" s="2">
        <f>IF(AND(NM20&gt;'Graph Creator'!$N$4,'Detalle de Cuentas'!NM20&lt;='Graph Creator'!$O$4),1,0)</f>
        <v>0</v>
      </c>
      <c r="RF20" s="2">
        <f>IF(AND(NN20&gt;'Graph Creator'!$N$4,'Detalle de Cuentas'!NN20&lt;='Graph Creator'!$O$4),1,0)</f>
        <v>0</v>
      </c>
      <c r="RG20" s="2">
        <f>IF(AND(NO20&gt;'Graph Creator'!$N$4,'Detalle de Cuentas'!NO20&lt;='Graph Creator'!$O$4),1,0)</f>
        <v>0</v>
      </c>
      <c r="RH20" s="2">
        <f>IF(AND(NP20&gt;'Graph Creator'!$N$4,'Detalle de Cuentas'!NP20&lt;='Graph Creator'!$O$4),1,0)</f>
        <v>0</v>
      </c>
      <c r="RI20" s="2">
        <f>IF(AND(NQ20&gt;'Graph Creator'!$N$4,'Detalle de Cuentas'!NQ20&lt;='Graph Creator'!$O$4),1,0)</f>
        <v>0</v>
      </c>
      <c r="RJ20" s="2">
        <f>IF(AND(NR20&gt;'Graph Creator'!$N$4,'Detalle de Cuentas'!NR20&lt;='Graph Creator'!$O$4),1,0)</f>
        <v>0</v>
      </c>
      <c r="RK20" s="2">
        <f>IF(AND(NS20&gt;'Graph Creator'!$N$4,'Detalle de Cuentas'!NS20&lt;='Graph Creator'!$O$4),1,0)</f>
        <v>0</v>
      </c>
      <c r="RL20" s="2">
        <f>IF(AND(NT20&gt;'Graph Creator'!$N$4,'Detalle de Cuentas'!NT20&lt;='Graph Creator'!$O$4),1,0)</f>
        <v>0</v>
      </c>
      <c r="RM20" s="2">
        <f>IF(AND(NU20&gt;'Graph Creator'!$N$4,'Detalle de Cuentas'!NU20&lt;='Graph Creator'!$O$4),1,0)</f>
        <v>0</v>
      </c>
      <c r="RN20" s="2">
        <f>IF(AND(NV20&gt;'Graph Creator'!$N$4,'Detalle de Cuentas'!NV20&lt;='Graph Creator'!$O$4),1,0)</f>
        <v>0</v>
      </c>
      <c r="RO20" s="2">
        <f>IF(AND(NW20&gt;'Graph Creator'!$N$4,'Detalle de Cuentas'!NW20&lt;='Graph Creator'!$O$4),1,0)</f>
        <v>0</v>
      </c>
      <c r="RP20" s="2">
        <f>IF(AND(NX20&gt;'Graph Creator'!$N$4,'Detalle de Cuentas'!NX20&lt;='Graph Creator'!$O$4),1,0)</f>
        <v>0</v>
      </c>
      <c r="RQ20" s="2">
        <f>IF(AND(NY20&gt;'Graph Creator'!$N$4,'Detalle de Cuentas'!NY20&lt;='Graph Creator'!$O$4),1,0)</f>
        <v>0</v>
      </c>
      <c r="RR20" s="2">
        <f>IF(AND(NZ20&gt;'Graph Creator'!$N$4,'Detalle de Cuentas'!NZ20&lt;='Graph Creator'!$O$4),1,0)</f>
        <v>0</v>
      </c>
      <c r="RS20" s="2">
        <f>IF(AND(OA20&gt;'Graph Creator'!$N$4,'Detalle de Cuentas'!OA20&lt;='Graph Creator'!$O$4),1,0)</f>
        <v>0</v>
      </c>
      <c r="RT20" s="2">
        <f>IF(AND(OB20&gt;'Graph Creator'!$N$4,'Detalle de Cuentas'!OB20&lt;='Graph Creator'!$O$4),1,0)</f>
        <v>0</v>
      </c>
      <c r="RU20" s="2">
        <f>IF(AND(OC20&gt;'Graph Creator'!$N$4,'Detalle de Cuentas'!OC20&lt;='Graph Creator'!$O$4),1,0)</f>
        <v>0</v>
      </c>
      <c r="RV20" s="2" t="e">
        <f t="shared" si="407"/>
        <v>#VALUE!</v>
      </c>
      <c r="RW20" s="2" t="e">
        <f t="shared" si="408"/>
        <v>#VALUE!</v>
      </c>
      <c r="RX20" s="2" t="e">
        <f t="shared" si="409"/>
        <v>#VALUE!</v>
      </c>
      <c r="RY20" s="2" t="e">
        <f t="shared" si="410"/>
        <v>#VALUE!</v>
      </c>
      <c r="RZ20" s="2" t="e">
        <f t="shared" si="411"/>
        <v>#VALUE!</v>
      </c>
      <c r="SA20" s="2" t="e">
        <f t="shared" si="412"/>
        <v>#VALUE!</v>
      </c>
      <c r="SB20" s="2" t="e">
        <f t="shared" si="413"/>
        <v>#VALUE!</v>
      </c>
      <c r="SC20" s="2" t="e">
        <f t="shared" si="414"/>
        <v>#VALUE!</v>
      </c>
      <c r="SD20" s="2" t="e">
        <f t="shared" si="415"/>
        <v>#VALUE!</v>
      </c>
      <c r="SE20" s="2" t="e">
        <f t="shared" si="416"/>
        <v>#VALUE!</v>
      </c>
      <c r="SF20" s="2" t="e">
        <f t="shared" si="417"/>
        <v>#VALUE!</v>
      </c>
      <c r="SG20" s="2" t="e">
        <f t="shared" si="418"/>
        <v>#VALUE!</v>
      </c>
      <c r="SH20" s="2" t="e">
        <f t="shared" si="419"/>
        <v>#VALUE!</v>
      </c>
      <c r="SI20" s="2" t="e">
        <f t="shared" si="420"/>
        <v>#VALUE!</v>
      </c>
      <c r="SJ20" s="2" t="e">
        <f t="shared" si="421"/>
        <v>#VALUE!</v>
      </c>
      <c r="SK20" s="2" t="e">
        <f t="shared" si="422"/>
        <v>#VALUE!</v>
      </c>
      <c r="SL20" s="2" t="e">
        <f t="shared" si="423"/>
        <v>#VALUE!</v>
      </c>
      <c r="SM20" s="2" t="e">
        <f t="shared" si="424"/>
        <v>#VALUE!</v>
      </c>
      <c r="SN20" s="2" t="e">
        <f t="shared" si="425"/>
        <v>#VALUE!</v>
      </c>
      <c r="SO20" s="2" t="e">
        <f t="shared" si="426"/>
        <v>#VALUE!</v>
      </c>
      <c r="SP20" s="2" t="e">
        <f t="shared" si="427"/>
        <v>#VALUE!</v>
      </c>
      <c r="SQ20" s="2" t="e">
        <f t="shared" si="428"/>
        <v>#VALUE!</v>
      </c>
      <c r="SR20" s="2" t="e">
        <f t="shared" si="429"/>
        <v>#VALUE!</v>
      </c>
      <c r="SS20" s="2" t="e">
        <f t="shared" si="430"/>
        <v>#VALUE!</v>
      </c>
      <c r="ST20" s="2" t="e">
        <f t="shared" si="431"/>
        <v>#VALUE!</v>
      </c>
      <c r="SU20" s="2" t="e">
        <f t="shared" si="432"/>
        <v>#VALUE!</v>
      </c>
      <c r="SV20" s="2" t="e">
        <f t="shared" si="433"/>
        <v>#VALUE!</v>
      </c>
      <c r="SW20" s="2" t="e">
        <f t="shared" si="434"/>
        <v>#VALUE!</v>
      </c>
      <c r="SX20" s="2" t="e">
        <f t="shared" si="435"/>
        <v>#VALUE!</v>
      </c>
      <c r="SY20" s="2" t="e">
        <f t="shared" si="436"/>
        <v>#VALUE!</v>
      </c>
      <c r="SZ20" s="2" t="e">
        <f t="shared" si="437"/>
        <v>#VALUE!</v>
      </c>
      <c r="TA20" s="2" t="e">
        <f t="shared" si="438"/>
        <v>#VALUE!</v>
      </c>
      <c r="TB20" s="2" t="e">
        <f t="shared" si="439"/>
        <v>#VALUE!</v>
      </c>
      <c r="TC20" s="2" t="e">
        <f t="shared" si="440"/>
        <v>#VALUE!</v>
      </c>
      <c r="TD20" s="2" t="e">
        <f t="shared" si="441"/>
        <v>#VALUE!</v>
      </c>
      <c r="TE20" s="2" t="e">
        <f t="shared" si="442"/>
        <v>#VALUE!</v>
      </c>
      <c r="TF20" s="2" t="str">
        <f>IF(DZ20=1,IF(SUM(DZ$17:DZ20)&lt;2,""&amp;B20,", "&amp;B20),"")</f>
        <v/>
      </c>
      <c r="TG20" s="2" t="str">
        <f t="shared" si="467"/>
        <v/>
      </c>
      <c r="TH20" s="2">
        <f t="shared" si="443"/>
        <v>0</v>
      </c>
      <c r="TI20" s="14" t="str">
        <f t="shared" si="444"/>
        <v/>
      </c>
      <c r="TJ20" s="14" t="e">
        <f t="shared" si="273"/>
        <v>#VALUE!</v>
      </c>
      <c r="TK20" s="14" t="e">
        <f t="shared" si="274"/>
        <v>#VALUE!</v>
      </c>
      <c r="TL20" s="14" t="e">
        <f t="shared" si="275"/>
        <v>#VALUE!</v>
      </c>
      <c r="TM20" s="14" t="e">
        <f t="shared" si="276"/>
        <v>#VALUE!</v>
      </c>
      <c r="TN20" s="14" t="e">
        <f t="shared" si="277"/>
        <v>#VALUE!</v>
      </c>
      <c r="TO20" s="14" t="e">
        <f t="shared" si="278"/>
        <v>#VALUE!</v>
      </c>
      <c r="TP20" s="14" t="e">
        <f t="shared" si="279"/>
        <v>#VALUE!</v>
      </c>
      <c r="TQ20" s="14" t="e">
        <f t="shared" si="280"/>
        <v>#VALUE!</v>
      </c>
      <c r="TR20" s="14" t="e">
        <f t="shared" si="281"/>
        <v>#VALUE!</v>
      </c>
      <c r="TS20" s="14" t="e">
        <f t="shared" si="282"/>
        <v>#VALUE!</v>
      </c>
      <c r="TT20" s="14" t="e">
        <f t="shared" si="283"/>
        <v>#VALUE!</v>
      </c>
      <c r="TU20" s="14" t="e">
        <f t="shared" si="284"/>
        <v>#VALUE!</v>
      </c>
      <c r="TV20" s="14" t="e">
        <f t="shared" si="285"/>
        <v>#VALUE!</v>
      </c>
      <c r="TW20" s="14" t="e">
        <f t="shared" si="286"/>
        <v>#VALUE!</v>
      </c>
      <c r="TX20" s="14" t="e">
        <f t="shared" si="287"/>
        <v>#VALUE!</v>
      </c>
      <c r="TY20" s="14" t="e">
        <f t="shared" si="288"/>
        <v>#VALUE!</v>
      </c>
      <c r="TZ20" s="14" t="e">
        <f t="shared" si="289"/>
        <v>#VALUE!</v>
      </c>
      <c r="UA20" s="14" t="e">
        <f t="shared" si="290"/>
        <v>#VALUE!</v>
      </c>
      <c r="UB20" s="14" t="e">
        <f t="shared" si="291"/>
        <v>#VALUE!</v>
      </c>
      <c r="UC20" s="14" t="e">
        <f t="shared" si="292"/>
        <v>#VALUE!</v>
      </c>
      <c r="UD20" s="14" t="e">
        <f t="shared" si="293"/>
        <v>#VALUE!</v>
      </c>
      <c r="UE20" s="14" t="e">
        <f t="shared" si="294"/>
        <v>#VALUE!</v>
      </c>
      <c r="UF20" s="14" t="e">
        <f t="shared" si="295"/>
        <v>#VALUE!</v>
      </c>
      <c r="UH20" s="2">
        <f>IF($C$4-$R20&gt;'Graph Creator'!$E$2*'Graph Creator'!$D$13*12,0,1)</f>
        <v>1</v>
      </c>
      <c r="UJ20" s="2" t="e">
        <f t="shared" si="445"/>
        <v>#VALUE!</v>
      </c>
      <c r="UK20" s="2" t="e">
        <f t="shared" si="446"/>
        <v>#VALUE!</v>
      </c>
      <c r="UL20" s="2" t="e">
        <f t="shared" si="447"/>
        <v>#VALUE!</v>
      </c>
      <c r="UM20" s="2" t="e">
        <f t="shared" si="448"/>
        <v>#VALUE!</v>
      </c>
      <c r="UN20" s="2" t="e">
        <f t="shared" si="449"/>
        <v>#VALUE!</v>
      </c>
      <c r="UO20" s="2" t="e">
        <f t="shared" si="450"/>
        <v>#VALUE!</v>
      </c>
      <c r="UP20" s="2" t="e">
        <f t="shared" si="297"/>
        <v>#VALUE!</v>
      </c>
      <c r="UQ20" s="2" t="e">
        <f t="shared" si="298"/>
        <v>#VALUE!</v>
      </c>
      <c r="UR20" s="2" t="e">
        <f t="shared" si="299"/>
        <v>#VALUE!</v>
      </c>
      <c r="US20" s="2" t="e">
        <f t="shared" si="300"/>
        <v>#VALUE!</v>
      </c>
      <c r="UT20" s="2" t="e">
        <f t="shared" si="301"/>
        <v>#VALUE!</v>
      </c>
      <c r="UU20" s="2" t="e">
        <f t="shared" si="302"/>
        <v>#VALUE!</v>
      </c>
      <c r="UV20" s="2" t="e">
        <f t="shared" si="303"/>
        <v>#VALUE!</v>
      </c>
      <c r="UW20" s="2" t="e">
        <f t="shared" si="304"/>
        <v>#VALUE!</v>
      </c>
      <c r="UX20" s="2" t="e">
        <f t="shared" si="305"/>
        <v>#VALUE!</v>
      </c>
      <c r="UY20" s="2" t="e">
        <f t="shared" si="306"/>
        <v>#VALUE!</v>
      </c>
      <c r="UZ20" s="2" t="e">
        <f t="shared" si="307"/>
        <v>#VALUE!</v>
      </c>
      <c r="VA20" s="2" t="e">
        <f t="shared" si="308"/>
        <v>#VALUE!</v>
      </c>
      <c r="VB20" s="2" t="e">
        <f t="shared" si="309"/>
        <v>#VALUE!</v>
      </c>
      <c r="VC20" s="2" t="e">
        <f t="shared" si="310"/>
        <v>#VALUE!</v>
      </c>
      <c r="VD20" s="2" t="e">
        <f t="shared" si="311"/>
        <v>#VALUE!</v>
      </c>
      <c r="VE20" s="2" t="e">
        <f t="shared" si="312"/>
        <v>#VALUE!</v>
      </c>
      <c r="VF20" s="2" t="e">
        <f t="shared" si="313"/>
        <v>#VALUE!</v>
      </c>
      <c r="VG20" s="2" t="e">
        <f t="shared" si="314"/>
        <v>#VALUE!</v>
      </c>
      <c r="VH20" s="2" t="e">
        <f t="shared" si="315"/>
        <v>#VALUE!</v>
      </c>
      <c r="VI20" s="2" t="e">
        <f t="shared" si="316"/>
        <v>#VALUE!</v>
      </c>
      <c r="VJ20" s="2" t="e">
        <f t="shared" si="317"/>
        <v>#VALUE!</v>
      </c>
      <c r="VK20" s="2" t="e">
        <f t="shared" si="318"/>
        <v>#VALUE!</v>
      </c>
      <c r="VL20" s="2" t="e">
        <f t="shared" si="319"/>
        <v>#VALUE!</v>
      </c>
      <c r="VM20" s="2" t="e">
        <f t="shared" si="320"/>
        <v>#VALUE!</v>
      </c>
      <c r="VN20" s="2" t="e">
        <f t="shared" si="321"/>
        <v>#VALUE!</v>
      </c>
      <c r="VO20" s="2" t="e">
        <f t="shared" si="322"/>
        <v>#VALUE!</v>
      </c>
      <c r="VP20" s="2" t="e">
        <f t="shared" si="323"/>
        <v>#VALUE!</v>
      </c>
      <c r="VQ20" s="2" t="e">
        <f t="shared" si="324"/>
        <v>#VALUE!</v>
      </c>
      <c r="VR20" s="2" t="e">
        <f t="shared" si="325"/>
        <v>#VALUE!</v>
      </c>
      <c r="VS20" s="2" t="e">
        <f t="shared" si="326"/>
        <v>#VALUE!</v>
      </c>
      <c r="VT20" s="98">
        <f t="shared" si="451"/>
        <v>0</v>
      </c>
      <c r="VU20" s="98">
        <f t="shared" si="452"/>
        <v>0</v>
      </c>
      <c r="VV20" s="98">
        <f t="shared" si="453"/>
        <v>0</v>
      </c>
      <c r="VW20" s="98">
        <f t="shared" si="454"/>
        <v>0</v>
      </c>
      <c r="VX20" s="98">
        <f t="shared" si="455"/>
        <v>0</v>
      </c>
      <c r="VY20" s="98">
        <f t="shared" si="456"/>
        <v>0</v>
      </c>
      <c r="VZ20" s="98">
        <f t="shared" si="457"/>
        <v>0</v>
      </c>
      <c r="WA20" s="98">
        <f t="shared" si="328"/>
        <v>0</v>
      </c>
      <c r="WB20" s="98">
        <f t="shared" si="329"/>
        <v>0</v>
      </c>
      <c r="WC20" s="98">
        <f t="shared" si="330"/>
        <v>0</v>
      </c>
      <c r="WD20" s="98">
        <f t="shared" si="331"/>
        <v>0</v>
      </c>
      <c r="WE20" s="98">
        <f t="shared" si="332"/>
        <v>0</v>
      </c>
      <c r="WF20" s="98">
        <f t="shared" si="333"/>
        <v>0</v>
      </c>
      <c r="WG20" s="98">
        <f t="shared" si="334"/>
        <v>0</v>
      </c>
      <c r="WH20" s="98">
        <f t="shared" si="335"/>
        <v>0</v>
      </c>
      <c r="WI20" s="98">
        <f t="shared" si="336"/>
        <v>0</v>
      </c>
      <c r="WJ20" s="98">
        <f t="shared" si="337"/>
        <v>0</v>
      </c>
      <c r="WK20" s="98">
        <f t="shared" si="338"/>
        <v>0</v>
      </c>
      <c r="WL20" s="98">
        <f t="shared" si="339"/>
        <v>0</v>
      </c>
      <c r="WM20" s="98">
        <f t="shared" si="340"/>
        <v>0</v>
      </c>
      <c r="WN20" s="98">
        <f t="shared" si="341"/>
        <v>0</v>
      </c>
      <c r="WO20" s="98">
        <f t="shared" si="342"/>
        <v>0</v>
      </c>
      <c r="WP20" s="98">
        <f t="shared" si="343"/>
        <v>0</v>
      </c>
      <c r="WQ20" s="98">
        <f t="shared" si="344"/>
        <v>0</v>
      </c>
      <c r="WR20" s="98">
        <f>IFERROR(INDEX('Score Calculation'!$D$38:$D$41,MATCH('Detalle de Cuentas'!VT20,'Score Calculation'!$C$38:$C$41,1)),0)</f>
        <v>4</v>
      </c>
      <c r="WS20" s="98">
        <f>IFERROR(INDEX('Score Calculation'!$D$38:$D$41,MATCH('Detalle de Cuentas'!VU20,'Score Calculation'!$C$38:$C$41,1)),0)</f>
        <v>4</v>
      </c>
      <c r="WT20" s="98">
        <f>IFERROR(INDEX('Score Calculation'!$D$38:$D$41,MATCH('Detalle de Cuentas'!VV20,'Score Calculation'!$C$38:$C$41,1)),0)</f>
        <v>4</v>
      </c>
      <c r="WU20" s="98">
        <f>IFERROR(INDEX('Score Calculation'!$D$38:$D$41,MATCH('Detalle de Cuentas'!VW20,'Score Calculation'!$C$38:$C$41,1)),0)</f>
        <v>4</v>
      </c>
      <c r="WV20" s="98">
        <f>IFERROR(INDEX('Score Calculation'!$D$38:$D$41,MATCH('Detalle de Cuentas'!VX20,'Score Calculation'!$C$38:$C$41,1)),0)</f>
        <v>4</v>
      </c>
      <c r="WW20" s="98">
        <f>IFERROR(INDEX('Score Calculation'!$D$38:$D$41,MATCH('Detalle de Cuentas'!VY20,'Score Calculation'!$C$38:$C$41,1)),0)</f>
        <v>4</v>
      </c>
      <c r="WX20" s="98">
        <f>IFERROR(INDEX('Score Calculation'!$D$38:$D$41,MATCH('Detalle de Cuentas'!VZ20,'Score Calculation'!$C$38:$C$41,1)),0)</f>
        <v>4</v>
      </c>
      <c r="WY20" s="98">
        <f>IFERROR(INDEX('Score Calculation'!$D$38:$D$41,MATCH('Detalle de Cuentas'!WA20,'Score Calculation'!$C$38:$C$41,1)),0)</f>
        <v>4</v>
      </c>
      <c r="WZ20" s="98">
        <f>IFERROR(INDEX('Score Calculation'!$D$38:$D$41,MATCH('Detalle de Cuentas'!WB20,'Score Calculation'!$C$38:$C$41,1)),0)</f>
        <v>4</v>
      </c>
      <c r="XA20" s="98">
        <f>IFERROR(INDEX('Score Calculation'!$D$38:$D$41,MATCH('Detalle de Cuentas'!WC20,'Score Calculation'!$C$38:$C$41,1)),0)</f>
        <v>4</v>
      </c>
      <c r="XB20" s="98">
        <f>IFERROR(INDEX('Score Calculation'!$D$38:$D$41,MATCH('Detalle de Cuentas'!WD20,'Score Calculation'!$C$38:$C$41,1)),0)</f>
        <v>4</v>
      </c>
      <c r="XC20" s="98">
        <f>IFERROR(INDEX('Score Calculation'!$D$38:$D$41,MATCH('Detalle de Cuentas'!WE20,'Score Calculation'!$C$38:$C$41,1)),0)</f>
        <v>4</v>
      </c>
      <c r="XD20" s="98">
        <f>IFERROR(INDEX('Score Calculation'!$D$38:$D$41,MATCH('Detalle de Cuentas'!WF20,'Score Calculation'!$C$38:$C$41,1)),0)</f>
        <v>4</v>
      </c>
      <c r="XE20" s="98">
        <f>IFERROR(INDEX('Score Calculation'!$D$38:$D$41,MATCH('Detalle de Cuentas'!WG20,'Score Calculation'!$C$38:$C$41,1)),0)</f>
        <v>4</v>
      </c>
      <c r="XF20" s="98">
        <f>IFERROR(INDEX('Score Calculation'!$D$38:$D$41,MATCH('Detalle de Cuentas'!WH20,'Score Calculation'!$C$38:$C$41,1)),0)</f>
        <v>4</v>
      </c>
      <c r="XG20" s="98">
        <f>IFERROR(INDEX('Score Calculation'!$D$38:$D$41,MATCH('Detalle de Cuentas'!WI20,'Score Calculation'!$C$38:$C$41,1)),0)</f>
        <v>4</v>
      </c>
      <c r="XH20" s="98">
        <f>IFERROR(INDEX('Score Calculation'!$D$38:$D$41,MATCH('Detalle de Cuentas'!WJ20,'Score Calculation'!$C$38:$C$41,1)),0)</f>
        <v>4</v>
      </c>
      <c r="XI20" s="98">
        <f>IFERROR(INDEX('Score Calculation'!$D$38:$D$41,MATCH('Detalle de Cuentas'!WK20,'Score Calculation'!$C$38:$C$41,1)),0)</f>
        <v>4</v>
      </c>
      <c r="XJ20" s="98">
        <f>IFERROR(INDEX('Score Calculation'!$D$38:$D$41,MATCH('Detalle de Cuentas'!WL20,'Score Calculation'!$C$38:$C$41,1)),0)</f>
        <v>4</v>
      </c>
      <c r="XK20" s="98">
        <f>IFERROR(INDEX('Score Calculation'!$D$38:$D$41,MATCH('Detalle de Cuentas'!WM20,'Score Calculation'!$C$38:$C$41,1)),0)</f>
        <v>4</v>
      </c>
      <c r="XL20" s="98">
        <f>IFERROR(INDEX('Score Calculation'!$D$38:$D$41,MATCH('Detalle de Cuentas'!WN20,'Score Calculation'!$C$38:$C$41,1)),0)</f>
        <v>4</v>
      </c>
      <c r="XM20" s="98">
        <f>IFERROR(INDEX('Score Calculation'!$D$38:$D$41,MATCH('Detalle de Cuentas'!WO20,'Score Calculation'!$C$38:$C$41,1)),0)</f>
        <v>4</v>
      </c>
      <c r="XN20" s="98">
        <f>IFERROR(INDEX('Score Calculation'!$D$38:$D$41,MATCH('Detalle de Cuentas'!WP20,'Score Calculation'!$C$38:$C$41,1)),0)</f>
        <v>4</v>
      </c>
      <c r="XO20" s="98">
        <f>IFERROR(INDEX('Score Calculation'!$D$38:$D$41,MATCH('Detalle de Cuentas'!WQ20,'Score Calculation'!$C$38:$C$41,1)),0)</f>
        <v>4</v>
      </c>
      <c r="XP20" s="98">
        <f>IFERROR(INDEX('Score Calculation'!$D$24:$D$31,MATCH('Detalle de Cuentas'!NF20,'Score Calculation'!$C$24:$C$31,1)),0)</f>
        <v>1</v>
      </c>
      <c r="XQ20" s="98">
        <f>IFERROR(INDEX('Score Calculation'!$D$24:$D$31,MATCH('Detalle de Cuentas'!NG20,'Score Calculation'!$C$24:$C$31,1)),0)</f>
        <v>1</v>
      </c>
      <c r="XR20" s="98">
        <f>IFERROR(INDEX('Score Calculation'!$D$24:$D$31,MATCH('Detalle de Cuentas'!NH20,'Score Calculation'!$C$24:$C$31,1)),0)</f>
        <v>1</v>
      </c>
      <c r="XS20" s="98">
        <f>IFERROR(INDEX('Score Calculation'!$D$24:$D$31,MATCH('Detalle de Cuentas'!NI20,'Score Calculation'!$C$24:$C$31,1)),0)</f>
        <v>1</v>
      </c>
      <c r="XT20" s="98">
        <f>IFERROR(INDEX('Score Calculation'!$D$24:$D$31,MATCH('Detalle de Cuentas'!NJ20,'Score Calculation'!$C$24:$C$31,1)),0)</f>
        <v>1</v>
      </c>
      <c r="XU20" s="98">
        <f>IFERROR(INDEX('Score Calculation'!$D$24:$D$31,MATCH('Detalle de Cuentas'!NK20,'Score Calculation'!$C$24:$C$31,1)),0)</f>
        <v>1</v>
      </c>
      <c r="XV20" s="98">
        <f>IFERROR(INDEX('Score Calculation'!$D$24:$D$31,MATCH('Detalle de Cuentas'!NL20,'Score Calculation'!$C$24:$C$31,1)),0)</f>
        <v>1</v>
      </c>
      <c r="XW20" s="98">
        <f>IFERROR(INDEX('Score Calculation'!$D$24:$D$31,MATCH('Detalle de Cuentas'!NM20,'Score Calculation'!$C$24:$C$31,1)),0)</f>
        <v>1</v>
      </c>
      <c r="XX20" s="98">
        <f>IFERROR(INDEX('Score Calculation'!$D$24:$D$31,MATCH('Detalle de Cuentas'!NN20,'Score Calculation'!$C$24:$C$31,1)),0)</f>
        <v>1</v>
      </c>
      <c r="XY20" s="98">
        <f>IFERROR(INDEX('Score Calculation'!$D$24:$D$31,MATCH('Detalle de Cuentas'!NO20,'Score Calculation'!$C$24:$C$31,1)),0)</f>
        <v>1</v>
      </c>
      <c r="XZ20" s="98">
        <f>IFERROR(INDEX('Score Calculation'!$D$24:$D$31,MATCH('Detalle de Cuentas'!NP20,'Score Calculation'!$C$24:$C$31,1)),0)</f>
        <v>1</v>
      </c>
      <c r="YA20" s="98">
        <f>IFERROR(INDEX('Score Calculation'!$D$24:$D$31,MATCH('Detalle de Cuentas'!NQ20,'Score Calculation'!$C$24:$C$31,1)),0)</f>
        <v>1</v>
      </c>
      <c r="YB20" s="98">
        <f>IFERROR(INDEX('Score Calculation'!$D$24:$D$31,MATCH('Detalle de Cuentas'!NR20,'Score Calculation'!$C$24:$C$31,1)),0)</f>
        <v>1</v>
      </c>
      <c r="YC20" s="98">
        <f>IFERROR(INDEX('Score Calculation'!$D$24:$D$31,MATCH('Detalle de Cuentas'!NS20,'Score Calculation'!$C$24:$C$31,1)),0)</f>
        <v>1</v>
      </c>
      <c r="YD20" s="98">
        <f>IFERROR(INDEX('Score Calculation'!$D$24:$D$31,MATCH('Detalle de Cuentas'!NT20,'Score Calculation'!$C$24:$C$31,1)),0)</f>
        <v>1</v>
      </c>
      <c r="YE20" s="98">
        <f>IFERROR(INDEX('Score Calculation'!$D$24:$D$31,MATCH('Detalle de Cuentas'!NU20,'Score Calculation'!$C$24:$C$31,1)),0)</f>
        <v>1</v>
      </c>
      <c r="YF20" s="98">
        <f>IFERROR(INDEX('Score Calculation'!$D$24:$D$31,MATCH('Detalle de Cuentas'!NV20,'Score Calculation'!$C$24:$C$31,1)),0)</f>
        <v>1</v>
      </c>
      <c r="YG20" s="98">
        <f>IFERROR(INDEX('Score Calculation'!$D$24:$D$31,MATCH('Detalle de Cuentas'!NW20,'Score Calculation'!$C$24:$C$31,1)),0)</f>
        <v>1</v>
      </c>
      <c r="YH20" s="98">
        <f>IFERROR(INDEX('Score Calculation'!$D$24:$D$31,MATCH('Detalle de Cuentas'!NX20,'Score Calculation'!$C$24:$C$31,1)),0)</f>
        <v>1</v>
      </c>
      <c r="YI20" s="98">
        <f>IFERROR(INDEX('Score Calculation'!$D$24:$D$31,MATCH('Detalle de Cuentas'!NY20,'Score Calculation'!$C$24:$C$31,1)),0)</f>
        <v>1</v>
      </c>
      <c r="YJ20" s="98">
        <f>IFERROR(INDEX('Score Calculation'!$D$24:$D$31,MATCH('Detalle de Cuentas'!NZ20,'Score Calculation'!$C$24:$C$31,1)),0)</f>
        <v>1</v>
      </c>
      <c r="YK20" s="98">
        <f>IFERROR(INDEX('Score Calculation'!$D$24:$D$31,MATCH('Detalle de Cuentas'!OA20,'Score Calculation'!$C$24:$C$31,1)),0)</f>
        <v>1</v>
      </c>
      <c r="YL20" s="98">
        <f>IFERROR(INDEX('Score Calculation'!$D$24:$D$31,MATCH('Detalle de Cuentas'!OB20,'Score Calculation'!$C$24:$C$31,1)),0)</f>
        <v>1</v>
      </c>
      <c r="YM20" s="98">
        <f>IFERROR(INDEX('Score Calculation'!$D$24:$D$31,MATCH('Detalle de Cuentas'!OC20,'Score Calculation'!$C$24:$C$31,1)),0)</f>
        <v>1</v>
      </c>
      <c r="YN20" s="98">
        <f t="shared" si="458"/>
        <v>0</v>
      </c>
      <c r="YO20" s="98">
        <f>IF(LEFT(TRIM($D20),15)="GRUPO SOLIDARIO",$L20*'Score Calculation'!$H$5,IF(TRIM('Detalle de Cuentas'!$C20)="Semanal",'Detalle de Cuentas'!$L20*'Score Calculation'!$H$6,'Detalle de Cuentas'!$L20))</f>
        <v>0</v>
      </c>
      <c r="YP20" s="99">
        <f>IFERROR(INDEX('Score Calculation'!$D$54:$D$60,MATCH($YO20,'Score Calculation'!$C$54:$C$60,1)),1)</f>
        <v>0.2</v>
      </c>
      <c r="YQ20" s="99">
        <f>IFERROR(INDEX('Score Calculation'!$D$65:$D$123,MATCH(LEFT(TRIM('Detalle de Cuentas'!$F20),20),'Score Calculation'!$F$65:$F$123,0)),1)</f>
        <v>1</v>
      </c>
      <c r="YR20" s="99">
        <f>IFERROR(INDEX('Score Calculation'!$D$46:$D$49,MATCH('Detalle de Cuentas'!$YN20,'Score Calculation'!$C$46:$C$49,1)),1)</f>
        <v>4</v>
      </c>
      <c r="YS20" s="99">
        <f t="shared" si="459"/>
        <v>0</v>
      </c>
      <c r="YT20" s="99">
        <f t="shared" si="460"/>
        <v>0</v>
      </c>
      <c r="YU20" s="98" t="str">
        <f t="shared" si="461"/>
        <v/>
      </c>
      <c r="YV20" s="109">
        <f t="shared" si="462"/>
        <v>1</v>
      </c>
      <c r="YW20" s="109">
        <f>IFERROR(INDEX('Score Calculation'!$D$187:$D$245,MATCH(LEFT(TRIM('Detalle de Cuentas'!$F20),20),'Score Calculation'!$F$187:$F$245,0)),1)</f>
        <v>1</v>
      </c>
      <c r="YX20" s="109">
        <f>IFERROR(IF($E20="HIPOTECA",-PMT('Score Calculation'!$H$266/(360/$J20),$G20,$YO20)*(30/$J20),-PMT('Score Calculation'!$H$267/(360/$J20),$G20,$YO20)*(30/$J20)),0)</f>
        <v>0</v>
      </c>
      <c r="YY20" s="109">
        <f t="shared" si="463"/>
        <v>0</v>
      </c>
      <c r="YZ20" s="109">
        <f t="shared" si="463"/>
        <v>0</v>
      </c>
      <c r="ZA20" s="109">
        <f t="shared" si="463"/>
        <v>0</v>
      </c>
      <c r="ZB20" s="109">
        <f t="shared" si="463"/>
        <v>0</v>
      </c>
      <c r="ZC20" s="109">
        <f t="shared" si="463"/>
        <v>0</v>
      </c>
      <c r="ZD20" s="109">
        <f t="shared" si="463"/>
        <v>0</v>
      </c>
      <c r="ZE20" s="109">
        <f t="shared" si="463"/>
        <v>0</v>
      </c>
      <c r="ZF20" s="109">
        <f t="shared" si="463"/>
        <v>0</v>
      </c>
      <c r="ZG20" s="109">
        <f t="shared" si="463"/>
        <v>0</v>
      </c>
      <c r="ZH20" s="109">
        <f t="shared" si="463"/>
        <v>0</v>
      </c>
      <c r="ZI20" s="109">
        <f t="shared" si="464"/>
        <v>0</v>
      </c>
      <c r="ZK20" s="2" t="s">
        <v>107</v>
      </c>
      <c r="ZL20" s="2">
        <v>365</v>
      </c>
    </row>
    <row r="21" spans="2:688" x14ac:dyDescent="0.2">
      <c r="B21" s="41">
        <v>5</v>
      </c>
      <c r="C21" s="42"/>
      <c r="D21" s="42"/>
      <c r="E21" s="42"/>
      <c r="F21" s="42"/>
      <c r="G21" s="42"/>
      <c r="H21" s="42"/>
      <c r="I21" s="29"/>
      <c r="J21" s="6" t="str">
        <f t="shared" si="3"/>
        <v/>
      </c>
      <c r="K21" s="43"/>
      <c r="L21" s="43"/>
      <c r="M21" s="43"/>
      <c r="N21" s="43"/>
      <c r="O21" s="43"/>
      <c r="P21" s="44" t="str">
        <f t="shared" si="346"/>
        <v/>
      </c>
      <c r="Q21" s="26"/>
      <c r="R21" s="26"/>
      <c r="S21" s="26"/>
      <c r="T21" s="26"/>
      <c r="U21" s="29"/>
      <c r="V21" s="43"/>
      <c r="W21" s="26"/>
      <c r="X21" s="29"/>
      <c r="Y21" s="6">
        <f>IF('Detalle de Cuentas'!$C$4-$R21&gt;'Graph Creator'!$E$2*'Graph Creator'!$D$13*12,0,1)</f>
        <v>1</v>
      </c>
      <c r="Z21" s="45">
        <f t="shared" si="4"/>
        <v>0</v>
      </c>
      <c r="AA21" s="2" t="e">
        <f t="shared" si="347"/>
        <v>#VALUE!</v>
      </c>
      <c r="AB21" s="2" t="e">
        <f t="shared" si="348"/>
        <v>#VALUE!</v>
      </c>
      <c r="AC21" s="2" t="e">
        <f t="shared" si="349"/>
        <v>#VALUE!</v>
      </c>
      <c r="AD21" s="2" t="e">
        <f t="shared" si="350"/>
        <v>#VALUE!</v>
      </c>
      <c r="AE21" s="2" t="e">
        <f t="shared" si="351"/>
        <v>#VALUE!</v>
      </c>
      <c r="AF21" s="2" t="e">
        <f t="shared" si="352"/>
        <v>#VALUE!</v>
      </c>
      <c r="AG21" s="2">
        <f t="shared" si="353"/>
        <v>0</v>
      </c>
      <c r="AH21" s="2">
        <f t="shared" si="354"/>
        <v>0</v>
      </c>
      <c r="AI21" s="2" t="str">
        <f t="shared" si="5"/>
        <v/>
      </c>
      <c r="AJ21" s="2" t="str">
        <f t="shared" ref="AJ21:BE21" si="470">IFERROR(SEARCH(".",$I21,AI21+1),"")</f>
        <v/>
      </c>
      <c r="AK21" s="2" t="str">
        <f t="shared" si="470"/>
        <v/>
      </c>
      <c r="AL21" s="2" t="str">
        <f t="shared" si="470"/>
        <v/>
      </c>
      <c r="AM21" s="2" t="str">
        <f t="shared" si="470"/>
        <v/>
      </c>
      <c r="AN21" s="2" t="str">
        <f t="shared" si="470"/>
        <v/>
      </c>
      <c r="AO21" s="2" t="str">
        <f t="shared" si="470"/>
        <v/>
      </c>
      <c r="AP21" s="2" t="str">
        <f t="shared" si="470"/>
        <v/>
      </c>
      <c r="AQ21" s="2" t="str">
        <f t="shared" si="470"/>
        <v/>
      </c>
      <c r="AR21" s="2" t="str">
        <f t="shared" si="470"/>
        <v/>
      </c>
      <c r="AS21" s="2" t="str">
        <f t="shared" si="470"/>
        <v/>
      </c>
      <c r="AT21" s="2" t="str">
        <f t="shared" si="470"/>
        <v/>
      </c>
      <c r="AU21" s="2" t="str">
        <f t="shared" si="470"/>
        <v/>
      </c>
      <c r="AV21" s="2" t="str">
        <f t="shared" si="470"/>
        <v/>
      </c>
      <c r="AW21" s="2" t="str">
        <f t="shared" si="470"/>
        <v/>
      </c>
      <c r="AX21" s="2" t="str">
        <f t="shared" si="470"/>
        <v/>
      </c>
      <c r="AY21" s="2" t="str">
        <f t="shared" si="470"/>
        <v/>
      </c>
      <c r="AZ21" s="2" t="str">
        <f t="shared" si="470"/>
        <v/>
      </c>
      <c r="BA21" s="2" t="str">
        <f t="shared" si="470"/>
        <v/>
      </c>
      <c r="BB21" s="2" t="str">
        <f t="shared" si="470"/>
        <v/>
      </c>
      <c r="BC21" s="2" t="str">
        <f t="shared" si="470"/>
        <v/>
      </c>
      <c r="BD21" s="2" t="str">
        <f t="shared" si="470"/>
        <v/>
      </c>
      <c r="BE21" s="2" t="str">
        <f t="shared" si="470"/>
        <v/>
      </c>
      <c r="BF21" s="2" t="str">
        <f t="shared" si="356"/>
        <v/>
      </c>
      <c r="BG21" s="2" t="str">
        <f t="shared" si="7"/>
        <v/>
      </c>
      <c r="BH21" s="2" t="str">
        <f t="shared" si="8"/>
        <v/>
      </c>
      <c r="BI21" s="2" t="str">
        <f t="shared" si="9"/>
        <v/>
      </c>
      <c r="BJ21" s="2" t="str">
        <f t="shared" si="10"/>
        <v/>
      </c>
      <c r="BK21" s="2" t="str">
        <f t="shared" si="11"/>
        <v/>
      </c>
      <c r="BL21" s="2" t="str">
        <f t="shared" si="12"/>
        <v/>
      </c>
      <c r="BM21" s="2" t="str">
        <f t="shared" si="13"/>
        <v/>
      </c>
      <c r="BN21" s="2" t="str">
        <f t="shared" si="14"/>
        <v/>
      </c>
      <c r="BO21" s="2" t="str">
        <f t="shared" si="15"/>
        <v/>
      </c>
      <c r="BP21" s="2" t="str">
        <f t="shared" si="16"/>
        <v/>
      </c>
      <c r="BQ21" s="2" t="str">
        <f t="shared" si="17"/>
        <v/>
      </c>
      <c r="BR21" s="2" t="str">
        <f t="shared" si="18"/>
        <v/>
      </c>
      <c r="BS21" s="2" t="str">
        <f t="shared" si="19"/>
        <v/>
      </c>
      <c r="BT21" s="2" t="str">
        <f t="shared" si="20"/>
        <v/>
      </c>
      <c r="BU21" s="2" t="str">
        <f t="shared" si="21"/>
        <v/>
      </c>
      <c r="BV21" s="2" t="str">
        <f t="shared" si="22"/>
        <v/>
      </c>
      <c r="BW21" s="2" t="str">
        <f t="shared" si="23"/>
        <v/>
      </c>
      <c r="BX21" s="2" t="str">
        <f t="shared" si="24"/>
        <v/>
      </c>
      <c r="BY21" s="2" t="str">
        <f t="shared" si="25"/>
        <v/>
      </c>
      <c r="BZ21" s="2" t="str">
        <f t="shared" si="26"/>
        <v/>
      </c>
      <c r="CA21" s="2" t="str">
        <f t="shared" si="27"/>
        <v/>
      </c>
      <c r="CB21" s="2" t="str">
        <f t="shared" si="28"/>
        <v/>
      </c>
      <c r="CC21" s="2" t="str">
        <f t="shared" si="29"/>
        <v/>
      </c>
      <c r="CD21" s="14">
        <f t="shared" si="30"/>
        <v>0</v>
      </c>
      <c r="CE21" s="14" t="e">
        <f t="shared" ref="CE21:DA21" si="471">CD21-$J$17</f>
        <v>#VALUE!</v>
      </c>
      <c r="CF21" s="14" t="e">
        <f t="shared" si="471"/>
        <v>#VALUE!</v>
      </c>
      <c r="CG21" s="14" t="e">
        <f t="shared" si="471"/>
        <v>#VALUE!</v>
      </c>
      <c r="CH21" s="14" t="e">
        <f t="shared" si="471"/>
        <v>#VALUE!</v>
      </c>
      <c r="CI21" s="14" t="e">
        <f t="shared" si="471"/>
        <v>#VALUE!</v>
      </c>
      <c r="CJ21" s="14" t="e">
        <f t="shared" si="471"/>
        <v>#VALUE!</v>
      </c>
      <c r="CK21" s="14" t="e">
        <f t="shared" si="471"/>
        <v>#VALUE!</v>
      </c>
      <c r="CL21" s="14" t="e">
        <f t="shared" si="471"/>
        <v>#VALUE!</v>
      </c>
      <c r="CM21" s="14" t="e">
        <f t="shared" si="471"/>
        <v>#VALUE!</v>
      </c>
      <c r="CN21" s="14" t="e">
        <f t="shared" si="471"/>
        <v>#VALUE!</v>
      </c>
      <c r="CO21" s="14" t="e">
        <f t="shared" si="471"/>
        <v>#VALUE!</v>
      </c>
      <c r="CP21" s="14" t="e">
        <f t="shared" si="471"/>
        <v>#VALUE!</v>
      </c>
      <c r="CQ21" s="14" t="e">
        <f t="shared" si="471"/>
        <v>#VALUE!</v>
      </c>
      <c r="CR21" s="14" t="e">
        <f t="shared" si="471"/>
        <v>#VALUE!</v>
      </c>
      <c r="CS21" s="14" t="e">
        <f t="shared" si="471"/>
        <v>#VALUE!</v>
      </c>
      <c r="CT21" s="14" t="e">
        <f t="shared" si="471"/>
        <v>#VALUE!</v>
      </c>
      <c r="CU21" s="14" t="e">
        <f t="shared" si="471"/>
        <v>#VALUE!</v>
      </c>
      <c r="CV21" s="14" t="e">
        <f t="shared" si="471"/>
        <v>#VALUE!</v>
      </c>
      <c r="CW21" s="14" t="e">
        <f t="shared" si="471"/>
        <v>#VALUE!</v>
      </c>
      <c r="CX21" s="14" t="e">
        <f t="shared" si="471"/>
        <v>#VALUE!</v>
      </c>
      <c r="CY21" s="14" t="e">
        <f t="shared" si="471"/>
        <v>#VALUE!</v>
      </c>
      <c r="CZ21" s="14" t="e">
        <f t="shared" si="471"/>
        <v>#VALUE!</v>
      </c>
      <c r="DA21" s="14" t="e">
        <f t="shared" si="471"/>
        <v>#VALUE!</v>
      </c>
      <c r="DB21" s="2">
        <f t="shared" si="358"/>
        <v>0</v>
      </c>
      <c r="DC21" s="2">
        <f t="shared" si="359"/>
        <v>0</v>
      </c>
      <c r="DD21" s="2">
        <f t="shared" si="360"/>
        <v>0</v>
      </c>
      <c r="DE21" s="2">
        <f t="shared" si="361"/>
        <v>0</v>
      </c>
      <c r="DF21" s="2">
        <f t="shared" si="362"/>
        <v>0</v>
      </c>
      <c r="DG21" s="2">
        <f t="shared" si="363"/>
        <v>0</v>
      </c>
      <c r="DH21" s="2">
        <f t="shared" si="364"/>
        <v>0</v>
      </c>
      <c r="DI21" s="2">
        <f t="shared" si="365"/>
        <v>0</v>
      </c>
      <c r="DJ21" s="2">
        <f t="shared" si="366"/>
        <v>0</v>
      </c>
      <c r="DK21" s="2">
        <f t="shared" si="367"/>
        <v>0</v>
      </c>
      <c r="DL21" s="2">
        <f t="shared" si="368"/>
        <v>0</v>
      </c>
      <c r="DM21" s="2">
        <f t="shared" si="369"/>
        <v>0</v>
      </c>
      <c r="DN21" s="2">
        <f t="shared" si="370"/>
        <v>0</v>
      </c>
      <c r="DO21" s="2">
        <f t="shared" si="371"/>
        <v>0</v>
      </c>
      <c r="DP21" s="2">
        <f t="shared" si="372"/>
        <v>0</v>
      </c>
      <c r="DQ21" s="2">
        <f t="shared" si="373"/>
        <v>0</v>
      </c>
      <c r="DR21" s="2">
        <f t="shared" si="374"/>
        <v>0</v>
      </c>
      <c r="DS21" s="2">
        <f t="shared" si="375"/>
        <v>0</v>
      </c>
      <c r="DT21" s="2">
        <f t="shared" si="376"/>
        <v>0</v>
      </c>
      <c r="DU21" s="2">
        <f t="shared" si="377"/>
        <v>0</v>
      </c>
      <c r="DV21" s="2">
        <f t="shared" si="378"/>
        <v>0</v>
      </c>
      <c r="DW21" s="2">
        <f t="shared" si="379"/>
        <v>0</v>
      </c>
      <c r="DX21" s="2">
        <f t="shared" si="380"/>
        <v>0</v>
      </c>
      <c r="DY21" s="2">
        <f t="shared" si="381"/>
        <v>0</v>
      </c>
      <c r="DZ21" s="2">
        <f t="shared" si="382"/>
        <v>0</v>
      </c>
      <c r="EA21" s="2">
        <f t="shared" si="383"/>
        <v>0</v>
      </c>
      <c r="EB21" s="2">
        <f t="shared" si="384"/>
        <v>0</v>
      </c>
      <c r="EC21" s="2">
        <f t="shared" si="385"/>
        <v>0</v>
      </c>
      <c r="ED21" s="2">
        <f t="shared" si="386"/>
        <v>0</v>
      </c>
      <c r="EE21" s="2">
        <f t="shared" si="387"/>
        <v>0</v>
      </c>
      <c r="EF21" s="2">
        <f t="shared" si="388"/>
        <v>0</v>
      </c>
      <c r="EG21" s="2">
        <f t="shared" si="389"/>
        <v>0</v>
      </c>
      <c r="EH21" s="2">
        <f t="shared" si="390"/>
        <v>0</v>
      </c>
      <c r="EI21" s="2">
        <f t="shared" si="391"/>
        <v>0</v>
      </c>
      <c r="EJ21" s="2">
        <f t="shared" si="392"/>
        <v>0</v>
      </c>
      <c r="EK21" s="2">
        <f t="shared" si="393"/>
        <v>0</v>
      </c>
      <c r="EL21" s="2">
        <f t="shared" si="394"/>
        <v>0</v>
      </c>
      <c r="EM21" s="2">
        <f t="shared" si="395"/>
        <v>0</v>
      </c>
      <c r="EN21" s="2">
        <f t="shared" si="396"/>
        <v>0</v>
      </c>
      <c r="EO21" s="2">
        <f t="shared" si="397"/>
        <v>0</v>
      </c>
      <c r="EP21" s="2">
        <f t="shared" si="398"/>
        <v>0</v>
      </c>
      <c r="EQ21" s="2">
        <f t="shared" si="399"/>
        <v>0</v>
      </c>
      <c r="ER21" s="2">
        <f t="shared" si="400"/>
        <v>0</v>
      </c>
      <c r="ES21" s="2">
        <f t="shared" si="401"/>
        <v>0</v>
      </c>
      <c r="ET21" s="2">
        <f t="shared" si="402"/>
        <v>0</v>
      </c>
      <c r="EU21" s="2">
        <f t="shared" si="403"/>
        <v>0</v>
      </c>
      <c r="EV21" s="2">
        <f t="shared" si="404"/>
        <v>0</v>
      </c>
      <c r="EW21" s="2">
        <f t="shared" si="405"/>
        <v>0</v>
      </c>
      <c r="EX21" s="2">
        <f t="shared" si="34"/>
        <v>1</v>
      </c>
      <c r="EY21" s="2" t="e">
        <f t="shared" si="35"/>
        <v>#VALUE!</v>
      </c>
      <c r="EZ21" s="2" t="e">
        <f t="shared" si="36"/>
        <v>#VALUE!</v>
      </c>
      <c r="FA21" s="2" t="e">
        <f t="shared" si="37"/>
        <v>#VALUE!</v>
      </c>
      <c r="FB21" s="2" t="e">
        <f t="shared" si="38"/>
        <v>#VALUE!</v>
      </c>
      <c r="FC21" s="2" t="e">
        <f t="shared" si="39"/>
        <v>#VALUE!</v>
      </c>
      <c r="FD21" s="2" t="e">
        <f t="shared" si="40"/>
        <v>#VALUE!</v>
      </c>
      <c r="FE21" s="2" t="e">
        <f t="shared" si="41"/>
        <v>#VALUE!</v>
      </c>
      <c r="FF21" s="2" t="e">
        <f t="shared" si="42"/>
        <v>#VALUE!</v>
      </c>
      <c r="FG21" s="2" t="e">
        <f t="shared" si="43"/>
        <v>#VALUE!</v>
      </c>
      <c r="FH21" s="2" t="e">
        <f t="shared" si="44"/>
        <v>#VALUE!</v>
      </c>
      <c r="FI21" s="2" t="e">
        <f t="shared" si="45"/>
        <v>#VALUE!</v>
      </c>
      <c r="FJ21" s="2" t="e">
        <f t="shared" si="46"/>
        <v>#VALUE!</v>
      </c>
      <c r="FK21" s="2" t="e">
        <f t="shared" si="47"/>
        <v>#VALUE!</v>
      </c>
      <c r="FL21" s="2" t="e">
        <f t="shared" si="48"/>
        <v>#VALUE!</v>
      </c>
      <c r="FM21" s="2" t="e">
        <f t="shared" si="49"/>
        <v>#VALUE!</v>
      </c>
      <c r="FN21" s="2" t="e">
        <f t="shared" si="50"/>
        <v>#VALUE!</v>
      </c>
      <c r="FO21" s="2" t="e">
        <f t="shared" si="51"/>
        <v>#VALUE!</v>
      </c>
      <c r="FP21" s="2" t="e">
        <f t="shared" si="52"/>
        <v>#VALUE!</v>
      </c>
      <c r="FQ21" s="2" t="e">
        <f t="shared" si="53"/>
        <v>#VALUE!</v>
      </c>
      <c r="FR21" s="2" t="e">
        <f t="shared" si="54"/>
        <v>#VALUE!</v>
      </c>
      <c r="FS21" s="2" t="e">
        <f t="shared" si="55"/>
        <v>#VALUE!</v>
      </c>
      <c r="FT21" s="2" t="e">
        <f t="shared" si="56"/>
        <v>#VALUE!</v>
      </c>
      <c r="FU21" s="2" t="e">
        <f t="shared" si="57"/>
        <v>#VALUE!</v>
      </c>
      <c r="FV21" s="2">
        <f t="shared" si="58"/>
        <v>1</v>
      </c>
      <c r="FW21" s="2" t="e">
        <f t="shared" si="59"/>
        <v>#VALUE!</v>
      </c>
      <c r="FX21" s="2" t="e">
        <f t="shared" si="60"/>
        <v>#VALUE!</v>
      </c>
      <c r="FY21" s="2" t="e">
        <f t="shared" si="61"/>
        <v>#VALUE!</v>
      </c>
      <c r="FZ21" s="2" t="e">
        <f t="shared" si="62"/>
        <v>#VALUE!</v>
      </c>
      <c r="GA21" s="2" t="e">
        <f t="shared" si="63"/>
        <v>#VALUE!</v>
      </c>
      <c r="GB21" s="2" t="e">
        <f t="shared" si="64"/>
        <v>#VALUE!</v>
      </c>
      <c r="GC21" s="2" t="e">
        <f t="shared" si="65"/>
        <v>#VALUE!</v>
      </c>
      <c r="GD21" s="2" t="e">
        <f t="shared" si="66"/>
        <v>#VALUE!</v>
      </c>
      <c r="GE21" s="2" t="e">
        <f t="shared" si="67"/>
        <v>#VALUE!</v>
      </c>
      <c r="GF21" s="2" t="e">
        <f t="shared" si="68"/>
        <v>#VALUE!</v>
      </c>
      <c r="GG21" s="2" t="e">
        <f t="shared" si="69"/>
        <v>#VALUE!</v>
      </c>
      <c r="GH21" s="2" t="e">
        <f t="shared" si="70"/>
        <v>#VALUE!</v>
      </c>
      <c r="GI21" s="2" t="e">
        <f t="shared" si="71"/>
        <v>#VALUE!</v>
      </c>
      <c r="GJ21" s="2" t="e">
        <f t="shared" si="72"/>
        <v>#VALUE!</v>
      </c>
      <c r="GK21" s="2" t="e">
        <f t="shared" si="73"/>
        <v>#VALUE!</v>
      </c>
      <c r="GL21" s="2" t="e">
        <f t="shared" si="74"/>
        <v>#VALUE!</v>
      </c>
      <c r="GM21" s="2" t="e">
        <f t="shared" si="75"/>
        <v>#VALUE!</v>
      </c>
      <c r="GN21" s="2" t="e">
        <f t="shared" si="76"/>
        <v>#VALUE!</v>
      </c>
      <c r="GO21" s="2" t="e">
        <f t="shared" si="77"/>
        <v>#VALUE!</v>
      </c>
      <c r="GP21" s="2" t="e">
        <f t="shared" si="78"/>
        <v>#VALUE!</v>
      </c>
      <c r="GQ21" s="2" t="e">
        <f t="shared" si="79"/>
        <v>#VALUE!</v>
      </c>
      <c r="GR21" s="2" t="e">
        <f t="shared" si="80"/>
        <v>#VALUE!</v>
      </c>
      <c r="GS21" s="2" t="e">
        <f t="shared" si="81"/>
        <v>#VALUE!</v>
      </c>
      <c r="GT21" s="2">
        <f t="shared" si="82"/>
        <v>1</v>
      </c>
      <c r="GU21" s="2" t="e">
        <f t="shared" si="83"/>
        <v>#VALUE!</v>
      </c>
      <c r="GV21" s="2" t="e">
        <f t="shared" si="84"/>
        <v>#VALUE!</v>
      </c>
      <c r="GW21" s="2" t="e">
        <f t="shared" si="85"/>
        <v>#VALUE!</v>
      </c>
      <c r="GX21" s="2" t="e">
        <f t="shared" si="86"/>
        <v>#VALUE!</v>
      </c>
      <c r="GY21" s="2" t="e">
        <f t="shared" si="87"/>
        <v>#VALUE!</v>
      </c>
      <c r="GZ21" s="2" t="e">
        <f t="shared" si="88"/>
        <v>#VALUE!</v>
      </c>
      <c r="HA21" s="2" t="e">
        <f t="shared" si="89"/>
        <v>#VALUE!</v>
      </c>
      <c r="HB21" s="2" t="e">
        <f t="shared" si="90"/>
        <v>#VALUE!</v>
      </c>
      <c r="HC21" s="2" t="e">
        <f t="shared" si="91"/>
        <v>#VALUE!</v>
      </c>
      <c r="HD21" s="2" t="e">
        <f t="shared" si="92"/>
        <v>#VALUE!</v>
      </c>
      <c r="HE21" s="2" t="e">
        <f t="shared" si="93"/>
        <v>#VALUE!</v>
      </c>
      <c r="HF21" s="2" t="e">
        <f t="shared" si="94"/>
        <v>#VALUE!</v>
      </c>
      <c r="HG21" s="2" t="e">
        <f t="shared" si="95"/>
        <v>#VALUE!</v>
      </c>
      <c r="HH21" s="2" t="e">
        <f t="shared" si="96"/>
        <v>#VALUE!</v>
      </c>
      <c r="HI21" s="2" t="e">
        <f t="shared" si="97"/>
        <v>#VALUE!</v>
      </c>
      <c r="HJ21" s="2" t="e">
        <f t="shared" si="98"/>
        <v>#VALUE!</v>
      </c>
      <c r="HK21" s="2" t="e">
        <f t="shared" si="99"/>
        <v>#VALUE!</v>
      </c>
      <c r="HL21" s="2" t="e">
        <f t="shared" si="100"/>
        <v>#VALUE!</v>
      </c>
      <c r="HM21" s="2" t="e">
        <f t="shared" si="101"/>
        <v>#VALUE!</v>
      </c>
      <c r="HN21" s="2" t="e">
        <f t="shared" si="102"/>
        <v>#VALUE!</v>
      </c>
      <c r="HO21" s="2" t="e">
        <f t="shared" si="103"/>
        <v>#VALUE!</v>
      </c>
      <c r="HP21" s="2" t="e">
        <f t="shared" si="104"/>
        <v>#VALUE!</v>
      </c>
      <c r="HQ21" s="2" t="e">
        <f t="shared" si="105"/>
        <v>#VALUE!</v>
      </c>
      <c r="HR21" s="2">
        <f t="shared" si="106"/>
        <v>1</v>
      </c>
      <c r="HS21" s="2" t="e">
        <f t="shared" si="107"/>
        <v>#VALUE!</v>
      </c>
      <c r="HT21" s="2" t="e">
        <f t="shared" si="108"/>
        <v>#VALUE!</v>
      </c>
      <c r="HU21" s="2" t="e">
        <f t="shared" si="109"/>
        <v>#VALUE!</v>
      </c>
      <c r="HV21" s="2" t="e">
        <f t="shared" si="110"/>
        <v>#VALUE!</v>
      </c>
      <c r="HW21" s="2" t="e">
        <f t="shared" si="111"/>
        <v>#VALUE!</v>
      </c>
      <c r="HX21" s="2" t="e">
        <f t="shared" si="112"/>
        <v>#VALUE!</v>
      </c>
      <c r="HY21" s="2" t="e">
        <f t="shared" si="113"/>
        <v>#VALUE!</v>
      </c>
      <c r="HZ21" s="2" t="e">
        <f t="shared" si="114"/>
        <v>#VALUE!</v>
      </c>
      <c r="IA21" s="2" t="e">
        <f t="shared" si="115"/>
        <v>#VALUE!</v>
      </c>
      <c r="IB21" s="2" t="e">
        <f t="shared" si="116"/>
        <v>#VALUE!</v>
      </c>
      <c r="IC21" s="2" t="e">
        <f t="shared" si="117"/>
        <v>#VALUE!</v>
      </c>
      <c r="ID21" s="2" t="e">
        <f t="shared" si="118"/>
        <v>#VALUE!</v>
      </c>
      <c r="IE21" s="2" t="e">
        <f t="shared" si="119"/>
        <v>#VALUE!</v>
      </c>
      <c r="IF21" s="2" t="e">
        <f t="shared" si="120"/>
        <v>#VALUE!</v>
      </c>
      <c r="IG21" s="2" t="e">
        <f t="shared" si="121"/>
        <v>#VALUE!</v>
      </c>
      <c r="IH21" s="2" t="e">
        <f t="shared" si="122"/>
        <v>#VALUE!</v>
      </c>
      <c r="II21" s="2" t="e">
        <f t="shared" si="123"/>
        <v>#VALUE!</v>
      </c>
      <c r="IJ21" s="2" t="e">
        <f t="shared" si="124"/>
        <v>#VALUE!</v>
      </c>
      <c r="IK21" s="2" t="e">
        <f t="shared" si="125"/>
        <v>#VALUE!</v>
      </c>
      <c r="IL21" s="2" t="e">
        <f t="shared" si="126"/>
        <v>#VALUE!</v>
      </c>
      <c r="IM21" s="2" t="e">
        <f t="shared" si="127"/>
        <v>#VALUE!</v>
      </c>
      <c r="IN21" s="2" t="e">
        <f t="shared" si="128"/>
        <v>#VALUE!</v>
      </c>
      <c r="IO21" s="2" t="e">
        <f t="shared" si="129"/>
        <v>#VALUE!</v>
      </c>
      <c r="IP21" s="2">
        <f t="shared" si="130"/>
        <v>0</v>
      </c>
      <c r="IQ21" s="2" t="e">
        <f t="shared" si="131"/>
        <v>#VALUE!</v>
      </c>
      <c r="IR21" s="2" t="e">
        <f t="shared" si="132"/>
        <v>#VALUE!</v>
      </c>
      <c r="IS21" s="2" t="e">
        <f t="shared" si="133"/>
        <v>#VALUE!</v>
      </c>
      <c r="IT21" s="2" t="e">
        <f t="shared" si="134"/>
        <v>#VALUE!</v>
      </c>
      <c r="IU21" s="2" t="e">
        <f t="shared" si="135"/>
        <v>#VALUE!</v>
      </c>
      <c r="IV21" s="2" t="e">
        <f t="shared" si="136"/>
        <v>#VALUE!</v>
      </c>
      <c r="IW21" s="2" t="e">
        <f t="shared" si="137"/>
        <v>#VALUE!</v>
      </c>
      <c r="IX21" s="2" t="e">
        <f t="shared" si="138"/>
        <v>#VALUE!</v>
      </c>
      <c r="IY21" s="2" t="e">
        <f t="shared" si="139"/>
        <v>#VALUE!</v>
      </c>
      <c r="IZ21" s="2" t="e">
        <f t="shared" si="140"/>
        <v>#VALUE!</v>
      </c>
      <c r="JA21" s="2" t="e">
        <f t="shared" si="141"/>
        <v>#VALUE!</v>
      </c>
      <c r="JB21" s="2" t="e">
        <f t="shared" si="142"/>
        <v>#VALUE!</v>
      </c>
      <c r="JC21" s="2" t="e">
        <f t="shared" si="143"/>
        <v>#VALUE!</v>
      </c>
      <c r="JD21" s="2" t="e">
        <f t="shared" si="144"/>
        <v>#VALUE!</v>
      </c>
      <c r="JE21" s="2" t="e">
        <f t="shared" si="145"/>
        <v>#VALUE!</v>
      </c>
      <c r="JF21" s="2" t="e">
        <f t="shared" si="146"/>
        <v>#VALUE!</v>
      </c>
      <c r="JG21" s="2" t="e">
        <f t="shared" si="147"/>
        <v>#VALUE!</v>
      </c>
      <c r="JH21" s="2" t="e">
        <f t="shared" si="148"/>
        <v>#VALUE!</v>
      </c>
      <c r="JI21" s="2" t="e">
        <f t="shared" si="149"/>
        <v>#VALUE!</v>
      </c>
      <c r="JJ21" s="2" t="e">
        <f t="shared" si="150"/>
        <v>#VALUE!</v>
      </c>
      <c r="JK21" s="2" t="e">
        <f t="shared" si="151"/>
        <v>#VALUE!</v>
      </c>
      <c r="JL21" s="2" t="e">
        <f t="shared" si="152"/>
        <v>#VALUE!</v>
      </c>
      <c r="JM21" s="2" t="e">
        <f t="shared" si="153"/>
        <v>#VALUE!</v>
      </c>
      <c r="JN21" s="2">
        <f t="shared" si="154"/>
        <v>0</v>
      </c>
      <c r="JO21" s="2" t="e">
        <f t="shared" si="155"/>
        <v>#VALUE!</v>
      </c>
      <c r="JP21" s="2" t="e">
        <f t="shared" si="156"/>
        <v>#VALUE!</v>
      </c>
      <c r="JQ21" s="2" t="e">
        <f t="shared" si="157"/>
        <v>#VALUE!</v>
      </c>
      <c r="JR21" s="2" t="e">
        <f t="shared" si="158"/>
        <v>#VALUE!</v>
      </c>
      <c r="JS21" s="2" t="e">
        <f t="shared" si="159"/>
        <v>#VALUE!</v>
      </c>
      <c r="JT21" s="2" t="e">
        <f t="shared" si="160"/>
        <v>#VALUE!</v>
      </c>
      <c r="JU21" s="2" t="e">
        <f t="shared" si="161"/>
        <v>#VALUE!</v>
      </c>
      <c r="JV21" s="2" t="e">
        <f t="shared" si="162"/>
        <v>#VALUE!</v>
      </c>
      <c r="JW21" s="2" t="e">
        <f t="shared" si="163"/>
        <v>#VALUE!</v>
      </c>
      <c r="JX21" s="2" t="e">
        <f t="shared" si="164"/>
        <v>#VALUE!</v>
      </c>
      <c r="JY21" s="2" t="e">
        <f t="shared" si="165"/>
        <v>#VALUE!</v>
      </c>
      <c r="JZ21" s="2" t="e">
        <f t="shared" si="166"/>
        <v>#VALUE!</v>
      </c>
      <c r="KA21" s="2" t="e">
        <f t="shared" si="167"/>
        <v>#VALUE!</v>
      </c>
      <c r="KB21" s="2" t="e">
        <f t="shared" si="168"/>
        <v>#VALUE!</v>
      </c>
      <c r="KC21" s="2" t="e">
        <f t="shared" si="169"/>
        <v>#VALUE!</v>
      </c>
      <c r="KD21" s="2" t="e">
        <f t="shared" si="170"/>
        <v>#VALUE!</v>
      </c>
      <c r="KE21" s="2" t="e">
        <f t="shared" si="171"/>
        <v>#VALUE!</v>
      </c>
      <c r="KF21" s="2" t="e">
        <f t="shared" si="172"/>
        <v>#VALUE!</v>
      </c>
      <c r="KG21" s="2" t="e">
        <f t="shared" si="173"/>
        <v>#VALUE!</v>
      </c>
      <c r="KH21" s="2" t="e">
        <f t="shared" si="174"/>
        <v>#VALUE!</v>
      </c>
      <c r="KI21" s="2" t="e">
        <f t="shared" si="175"/>
        <v>#VALUE!</v>
      </c>
      <c r="KJ21" s="2" t="e">
        <f t="shared" si="176"/>
        <v>#VALUE!</v>
      </c>
      <c r="KK21" s="2" t="e">
        <f t="shared" si="177"/>
        <v>#VALUE!</v>
      </c>
      <c r="KL21" s="2">
        <f t="shared" si="178"/>
        <v>0</v>
      </c>
      <c r="KM21" s="2" t="e">
        <f t="shared" si="179"/>
        <v>#VALUE!</v>
      </c>
      <c r="KN21" s="2" t="e">
        <f t="shared" si="180"/>
        <v>#VALUE!</v>
      </c>
      <c r="KO21" s="2" t="e">
        <f t="shared" si="181"/>
        <v>#VALUE!</v>
      </c>
      <c r="KP21" s="2" t="e">
        <f t="shared" si="182"/>
        <v>#VALUE!</v>
      </c>
      <c r="KQ21" s="2" t="e">
        <f t="shared" si="183"/>
        <v>#VALUE!</v>
      </c>
      <c r="KR21" s="2" t="e">
        <f t="shared" si="184"/>
        <v>#VALUE!</v>
      </c>
      <c r="KS21" s="2" t="e">
        <f t="shared" si="185"/>
        <v>#VALUE!</v>
      </c>
      <c r="KT21" s="2" t="e">
        <f t="shared" si="186"/>
        <v>#VALUE!</v>
      </c>
      <c r="KU21" s="2" t="e">
        <f t="shared" si="187"/>
        <v>#VALUE!</v>
      </c>
      <c r="KV21" s="2" t="e">
        <f t="shared" si="188"/>
        <v>#VALUE!</v>
      </c>
      <c r="KW21" s="2" t="e">
        <f t="shared" si="189"/>
        <v>#VALUE!</v>
      </c>
      <c r="KX21" s="2" t="e">
        <f t="shared" si="190"/>
        <v>#VALUE!</v>
      </c>
      <c r="KY21" s="2" t="e">
        <f t="shared" si="191"/>
        <v>#VALUE!</v>
      </c>
      <c r="KZ21" s="2" t="e">
        <f t="shared" si="192"/>
        <v>#VALUE!</v>
      </c>
      <c r="LA21" s="2" t="e">
        <f t="shared" si="193"/>
        <v>#VALUE!</v>
      </c>
      <c r="LB21" s="2" t="e">
        <f t="shared" si="194"/>
        <v>#VALUE!</v>
      </c>
      <c r="LC21" s="2" t="e">
        <f t="shared" si="195"/>
        <v>#VALUE!</v>
      </c>
      <c r="LD21" s="2" t="e">
        <f t="shared" si="196"/>
        <v>#VALUE!</v>
      </c>
      <c r="LE21" s="2" t="e">
        <f t="shared" si="197"/>
        <v>#VALUE!</v>
      </c>
      <c r="LF21" s="2" t="e">
        <f t="shared" si="198"/>
        <v>#VALUE!</v>
      </c>
      <c r="LG21" s="2" t="e">
        <f t="shared" si="199"/>
        <v>#VALUE!</v>
      </c>
      <c r="LH21" s="2" t="e">
        <f t="shared" si="200"/>
        <v>#VALUE!</v>
      </c>
      <c r="LI21" s="2" t="e">
        <f t="shared" si="201"/>
        <v>#VALUE!</v>
      </c>
      <c r="LJ21" s="2">
        <f t="shared" si="202"/>
        <v>0</v>
      </c>
      <c r="LK21" s="2" t="e">
        <f t="shared" si="203"/>
        <v>#VALUE!</v>
      </c>
      <c r="LL21" s="2" t="e">
        <f t="shared" si="204"/>
        <v>#VALUE!</v>
      </c>
      <c r="LM21" s="2" t="e">
        <f t="shared" si="205"/>
        <v>#VALUE!</v>
      </c>
      <c r="LN21" s="2" t="e">
        <f t="shared" si="206"/>
        <v>#VALUE!</v>
      </c>
      <c r="LO21" s="2" t="e">
        <f t="shared" si="207"/>
        <v>#VALUE!</v>
      </c>
      <c r="LP21" s="2" t="e">
        <f t="shared" si="208"/>
        <v>#VALUE!</v>
      </c>
      <c r="LQ21" s="2" t="e">
        <f t="shared" si="209"/>
        <v>#VALUE!</v>
      </c>
      <c r="LR21" s="2" t="e">
        <f t="shared" si="210"/>
        <v>#VALUE!</v>
      </c>
      <c r="LS21" s="2" t="e">
        <f t="shared" si="211"/>
        <v>#VALUE!</v>
      </c>
      <c r="LT21" s="2" t="e">
        <f t="shared" si="212"/>
        <v>#VALUE!</v>
      </c>
      <c r="LU21" s="2" t="e">
        <f t="shared" si="213"/>
        <v>#VALUE!</v>
      </c>
      <c r="LV21" s="2" t="e">
        <f t="shared" si="214"/>
        <v>#VALUE!</v>
      </c>
      <c r="LW21" s="2" t="e">
        <f t="shared" si="215"/>
        <v>#VALUE!</v>
      </c>
      <c r="LX21" s="2" t="e">
        <f t="shared" si="216"/>
        <v>#VALUE!</v>
      </c>
      <c r="LY21" s="2" t="e">
        <f t="shared" si="217"/>
        <v>#VALUE!</v>
      </c>
      <c r="LZ21" s="2" t="e">
        <f t="shared" si="218"/>
        <v>#VALUE!</v>
      </c>
      <c r="MA21" s="2" t="e">
        <f t="shared" si="219"/>
        <v>#VALUE!</v>
      </c>
      <c r="MB21" s="2" t="e">
        <f t="shared" si="220"/>
        <v>#VALUE!</v>
      </c>
      <c r="MC21" s="2" t="e">
        <f t="shared" si="221"/>
        <v>#VALUE!</v>
      </c>
      <c r="MD21" s="2" t="e">
        <f t="shared" si="222"/>
        <v>#VALUE!</v>
      </c>
      <c r="ME21" s="2" t="e">
        <f t="shared" si="223"/>
        <v>#VALUE!</v>
      </c>
      <c r="MF21" s="2" t="e">
        <f t="shared" si="224"/>
        <v>#VALUE!</v>
      </c>
      <c r="MG21" s="2" t="e">
        <f t="shared" si="225"/>
        <v>#VALUE!</v>
      </c>
      <c r="MH21" s="2">
        <f t="shared" si="226"/>
        <v>1</v>
      </c>
      <c r="MI21" s="2" t="e">
        <f t="shared" si="227"/>
        <v>#VALUE!</v>
      </c>
      <c r="MJ21" s="2" t="e">
        <f t="shared" si="228"/>
        <v>#VALUE!</v>
      </c>
      <c r="MK21" s="2" t="e">
        <f t="shared" si="229"/>
        <v>#VALUE!</v>
      </c>
      <c r="ML21" s="2" t="e">
        <f t="shared" si="230"/>
        <v>#VALUE!</v>
      </c>
      <c r="MM21" s="2" t="e">
        <f t="shared" si="231"/>
        <v>#VALUE!</v>
      </c>
      <c r="MN21" s="2" t="e">
        <f t="shared" si="232"/>
        <v>#VALUE!</v>
      </c>
      <c r="MO21" s="2" t="e">
        <f t="shared" si="233"/>
        <v>#VALUE!</v>
      </c>
      <c r="MP21" s="2" t="e">
        <f t="shared" si="234"/>
        <v>#VALUE!</v>
      </c>
      <c r="MQ21" s="2" t="e">
        <f t="shared" si="235"/>
        <v>#VALUE!</v>
      </c>
      <c r="MR21" s="2" t="e">
        <f t="shared" si="236"/>
        <v>#VALUE!</v>
      </c>
      <c r="MS21" s="2" t="e">
        <f t="shared" si="237"/>
        <v>#VALUE!</v>
      </c>
      <c r="MT21" s="2" t="e">
        <f t="shared" si="238"/>
        <v>#VALUE!</v>
      </c>
      <c r="MU21" s="2" t="e">
        <f t="shared" si="239"/>
        <v>#VALUE!</v>
      </c>
      <c r="MV21" s="2" t="e">
        <f t="shared" si="240"/>
        <v>#VALUE!</v>
      </c>
      <c r="MW21" s="2" t="e">
        <f t="shared" si="241"/>
        <v>#VALUE!</v>
      </c>
      <c r="MX21" s="2" t="e">
        <f t="shared" si="242"/>
        <v>#VALUE!</v>
      </c>
      <c r="MY21" s="2" t="e">
        <f t="shared" si="243"/>
        <v>#VALUE!</v>
      </c>
      <c r="MZ21" s="2" t="e">
        <f t="shared" si="244"/>
        <v>#VALUE!</v>
      </c>
      <c r="NA21" s="2" t="e">
        <f t="shared" si="245"/>
        <v>#VALUE!</v>
      </c>
      <c r="NB21" s="2" t="e">
        <f t="shared" si="246"/>
        <v>#VALUE!</v>
      </c>
      <c r="NC21" s="2" t="e">
        <f t="shared" si="247"/>
        <v>#VALUE!</v>
      </c>
      <c r="ND21" s="2" t="e">
        <f t="shared" si="248"/>
        <v>#VALUE!</v>
      </c>
      <c r="NE21" s="2" t="e">
        <f t="shared" si="249"/>
        <v>#VALUE!</v>
      </c>
      <c r="NF21" s="2">
        <f t="shared" si="406"/>
        <v>0</v>
      </c>
      <c r="NG21" s="2">
        <f t="shared" si="250"/>
        <v>0</v>
      </c>
      <c r="NH21" s="2">
        <f t="shared" si="251"/>
        <v>0</v>
      </c>
      <c r="NI21" s="2">
        <f t="shared" si="252"/>
        <v>0</v>
      </c>
      <c r="NJ21" s="2">
        <f t="shared" si="253"/>
        <v>0</v>
      </c>
      <c r="NK21" s="2">
        <f t="shared" si="254"/>
        <v>0</v>
      </c>
      <c r="NL21" s="2">
        <f t="shared" si="255"/>
        <v>0</v>
      </c>
      <c r="NM21" s="2">
        <f t="shared" si="256"/>
        <v>0</v>
      </c>
      <c r="NN21" s="2">
        <f t="shared" si="257"/>
        <v>0</v>
      </c>
      <c r="NO21" s="2">
        <f t="shared" si="258"/>
        <v>0</v>
      </c>
      <c r="NP21" s="2">
        <f t="shared" si="259"/>
        <v>0</v>
      </c>
      <c r="NQ21" s="2">
        <f t="shared" si="260"/>
        <v>0</v>
      </c>
      <c r="NR21" s="2">
        <f t="shared" si="261"/>
        <v>0</v>
      </c>
      <c r="NS21" s="2">
        <f t="shared" si="262"/>
        <v>0</v>
      </c>
      <c r="NT21" s="2">
        <f t="shared" si="263"/>
        <v>0</v>
      </c>
      <c r="NU21" s="2">
        <f t="shared" si="264"/>
        <v>0</v>
      </c>
      <c r="NV21" s="2">
        <f t="shared" si="265"/>
        <v>0</v>
      </c>
      <c r="NW21" s="2">
        <f t="shared" si="266"/>
        <v>0</v>
      </c>
      <c r="NX21" s="2">
        <f t="shared" si="267"/>
        <v>0</v>
      </c>
      <c r="NY21" s="2">
        <f t="shared" si="268"/>
        <v>0</v>
      </c>
      <c r="NZ21" s="2">
        <f t="shared" si="269"/>
        <v>0</v>
      </c>
      <c r="OA21" s="2">
        <f t="shared" si="270"/>
        <v>0</v>
      </c>
      <c r="OB21" s="2">
        <f t="shared" si="271"/>
        <v>0</v>
      </c>
      <c r="OC21" s="2">
        <f t="shared" si="272"/>
        <v>0</v>
      </c>
      <c r="OD21" s="2">
        <f>IF(AND(NF21&gt;'Graph Creator'!$K$4,'Detalle de Cuentas'!NF21&lt;='Graph Creator'!$L$4),1,0)</f>
        <v>0</v>
      </c>
      <c r="OE21" s="2">
        <f>IF(AND(NG21&gt;'Graph Creator'!$K$4,'Detalle de Cuentas'!NG21&lt;='Graph Creator'!$L$4),1,0)</f>
        <v>0</v>
      </c>
      <c r="OF21" s="2">
        <f>IF(AND(NH21&gt;'Graph Creator'!$K$4,'Detalle de Cuentas'!NH21&lt;='Graph Creator'!$L$4),1,0)</f>
        <v>0</v>
      </c>
      <c r="OG21" s="2">
        <f>IF(AND(NI21&gt;'Graph Creator'!$K$4,'Detalle de Cuentas'!NI21&lt;='Graph Creator'!$L$4),1,0)</f>
        <v>0</v>
      </c>
      <c r="OH21" s="2">
        <f>IF(AND(NJ21&gt;'Graph Creator'!$K$4,'Detalle de Cuentas'!NJ21&lt;='Graph Creator'!$L$4),1,0)</f>
        <v>0</v>
      </c>
      <c r="OI21" s="2">
        <f>IF(AND(NK21&gt;'Graph Creator'!$K$4,'Detalle de Cuentas'!NK21&lt;='Graph Creator'!$L$4),1,0)</f>
        <v>0</v>
      </c>
      <c r="OJ21" s="2">
        <f>IF(AND(NL21&gt;'Graph Creator'!$K$4,'Detalle de Cuentas'!NL21&lt;='Graph Creator'!$L$4),1,0)</f>
        <v>0</v>
      </c>
      <c r="OK21" s="2">
        <f>IF(AND(NM21&gt;'Graph Creator'!$K$4,'Detalle de Cuentas'!NM21&lt;='Graph Creator'!$L$4),1,0)</f>
        <v>0</v>
      </c>
      <c r="OL21" s="2">
        <f>IF(AND(NN21&gt;'Graph Creator'!$K$4,'Detalle de Cuentas'!NN21&lt;='Graph Creator'!$L$4),1,0)</f>
        <v>0</v>
      </c>
      <c r="OM21" s="2">
        <f>IF(AND(NO21&gt;'Graph Creator'!$K$4,'Detalle de Cuentas'!NO21&lt;='Graph Creator'!$L$4),1,0)</f>
        <v>0</v>
      </c>
      <c r="ON21" s="2">
        <f>IF(AND(NP21&gt;'Graph Creator'!$K$4,'Detalle de Cuentas'!NP21&lt;='Graph Creator'!$L$4),1,0)</f>
        <v>0</v>
      </c>
      <c r="OO21" s="2">
        <f>IF(AND(NQ21&gt;'Graph Creator'!$K$4,'Detalle de Cuentas'!NQ21&lt;='Graph Creator'!$L$4),1,0)</f>
        <v>0</v>
      </c>
      <c r="OP21" s="2">
        <f>IF(AND(NR21&gt;'Graph Creator'!$K$4,'Detalle de Cuentas'!NR21&lt;='Graph Creator'!$L$4),1,0)</f>
        <v>0</v>
      </c>
      <c r="OQ21" s="2">
        <f>IF(AND(NS21&gt;'Graph Creator'!$K$4,'Detalle de Cuentas'!NS21&lt;='Graph Creator'!$L$4),1,0)</f>
        <v>0</v>
      </c>
      <c r="OR21" s="2">
        <f>IF(AND(NT21&gt;'Graph Creator'!$K$4,'Detalle de Cuentas'!NT21&lt;='Graph Creator'!$L$4),1,0)</f>
        <v>0</v>
      </c>
      <c r="OS21" s="2">
        <f>IF(AND(NU21&gt;'Graph Creator'!$K$4,'Detalle de Cuentas'!NU21&lt;='Graph Creator'!$L$4),1,0)</f>
        <v>0</v>
      </c>
      <c r="OT21" s="2">
        <f>IF(AND(NV21&gt;'Graph Creator'!$K$4,'Detalle de Cuentas'!NV21&lt;='Graph Creator'!$L$4),1,0)</f>
        <v>0</v>
      </c>
      <c r="OU21" s="2">
        <f>IF(AND(NW21&gt;'Graph Creator'!$K$4,'Detalle de Cuentas'!NW21&lt;='Graph Creator'!$L$4),1,0)</f>
        <v>0</v>
      </c>
      <c r="OV21" s="2">
        <f>IF(AND(NX21&gt;'Graph Creator'!$K$4,'Detalle de Cuentas'!NX21&lt;='Graph Creator'!$L$4),1,0)</f>
        <v>0</v>
      </c>
      <c r="OW21" s="2">
        <f>IF(AND(NY21&gt;'Graph Creator'!$K$4,'Detalle de Cuentas'!NY21&lt;='Graph Creator'!$L$4),1,0)</f>
        <v>0</v>
      </c>
      <c r="OX21" s="2">
        <f>IF(AND(NZ21&gt;'Graph Creator'!$K$4,'Detalle de Cuentas'!NZ21&lt;='Graph Creator'!$L$4),1,0)</f>
        <v>0</v>
      </c>
      <c r="OY21" s="2">
        <f>IF(AND(OA21&gt;'Graph Creator'!$K$4,'Detalle de Cuentas'!OA21&lt;='Graph Creator'!$L$4),1,0)</f>
        <v>0</v>
      </c>
      <c r="OZ21" s="2">
        <f>IF(AND(OB21&gt;'Graph Creator'!$K$4,'Detalle de Cuentas'!OB21&lt;='Graph Creator'!$L$4),1,0)</f>
        <v>0</v>
      </c>
      <c r="PA21" s="2">
        <f>IF(AND(OC21&gt;'Graph Creator'!$K$4,'Detalle de Cuentas'!OC21&lt;='Graph Creator'!$L$4),1,0)</f>
        <v>0</v>
      </c>
      <c r="PB21" s="2">
        <f>IF(AND(NF21&gt;'Graph Creator'!$L$4,'Detalle de Cuentas'!NF21&lt;='Graph Creator'!$M$4),1,0)</f>
        <v>0</v>
      </c>
      <c r="PC21" s="2">
        <f>IF(AND(NG21&gt;'Graph Creator'!$L$4,'Detalle de Cuentas'!NG21&lt;='Graph Creator'!$M$4),1,0)</f>
        <v>0</v>
      </c>
      <c r="PD21" s="2">
        <f>IF(AND(NH21&gt;'Graph Creator'!$L$4,'Detalle de Cuentas'!NH21&lt;='Graph Creator'!$M$4),1,0)</f>
        <v>0</v>
      </c>
      <c r="PE21" s="2">
        <f>IF(AND(NI21&gt;'Graph Creator'!$L$4,'Detalle de Cuentas'!NI21&lt;='Graph Creator'!$M$4),1,0)</f>
        <v>0</v>
      </c>
      <c r="PF21" s="2">
        <f>IF(AND(NJ21&gt;'Graph Creator'!$L$4,'Detalle de Cuentas'!NJ21&lt;='Graph Creator'!$M$4),1,0)</f>
        <v>0</v>
      </c>
      <c r="PG21" s="2">
        <f>IF(AND(NK21&gt;'Graph Creator'!$L$4,'Detalle de Cuentas'!NK21&lt;='Graph Creator'!$M$4),1,0)</f>
        <v>0</v>
      </c>
      <c r="PH21" s="2">
        <f>IF(AND(NL21&gt;'Graph Creator'!$L$4,'Detalle de Cuentas'!NL21&lt;='Graph Creator'!$M$4),1,0)</f>
        <v>0</v>
      </c>
      <c r="PI21" s="2">
        <f>IF(AND(NM21&gt;'Graph Creator'!$L$4,'Detalle de Cuentas'!NM21&lt;='Graph Creator'!$M$4),1,0)</f>
        <v>0</v>
      </c>
      <c r="PJ21" s="2">
        <f>IF(AND(NN21&gt;'Graph Creator'!$L$4,'Detalle de Cuentas'!NN21&lt;='Graph Creator'!$M$4),1,0)</f>
        <v>0</v>
      </c>
      <c r="PK21" s="2">
        <f>IF(AND(NO21&gt;'Graph Creator'!$L$4,'Detalle de Cuentas'!NO21&lt;='Graph Creator'!$M$4),1,0)</f>
        <v>0</v>
      </c>
      <c r="PL21" s="2">
        <f>IF(AND(NP21&gt;'Graph Creator'!$L$4,'Detalle de Cuentas'!NP21&lt;='Graph Creator'!$M$4),1,0)</f>
        <v>0</v>
      </c>
      <c r="PM21" s="2">
        <f>IF(AND(NQ21&gt;'Graph Creator'!$L$4,'Detalle de Cuentas'!NQ21&lt;='Graph Creator'!$M$4),1,0)</f>
        <v>0</v>
      </c>
      <c r="PN21" s="2">
        <f>IF(AND(NR21&gt;'Graph Creator'!$L$4,'Detalle de Cuentas'!NR21&lt;='Graph Creator'!$M$4),1,0)</f>
        <v>0</v>
      </c>
      <c r="PO21" s="2">
        <f>IF(AND(NS21&gt;'Graph Creator'!$L$4,'Detalle de Cuentas'!NS21&lt;='Graph Creator'!$M$4),1,0)</f>
        <v>0</v>
      </c>
      <c r="PP21" s="2">
        <f>IF(AND(NT21&gt;'Graph Creator'!$L$4,'Detalle de Cuentas'!NT21&lt;='Graph Creator'!$M$4),1,0)</f>
        <v>0</v>
      </c>
      <c r="PQ21" s="2">
        <f>IF(AND(NU21&gt;'Graph Creator'!$L$4,'Detalle de Cuentas'!NU21&lt;='Graph Creator'!$M$4),1,0)</f>
        <v>0</v>
      </c>
      <c r="PR21" s="2">
        <f>IF(AND(NV21&gt;'Graph Creator'!$L$4,'Detalle de Cuentas'!NV21&lt;='Graph Creator'!$M$4),1,0)</f>
        <v>0</v>
      </c>
      <c r="PS21" s="2">
        <f>IF(AND(NW21&gt;'Graph Creator'!$L$4,'Detalle de Cuentas'!NW21&lt;='Graph Creator'!$M$4),1,0)</f>
        <v>0</v>
      </c>
      <c r="PT21" s="2">
        <f>IF(AND(NX21&gt;'Graph Creator'!$L$4,'Detalle de Cuentas'!NX21&lt;='Graph Creator'!$M$4),1,0)</f>
        <v>0</v>
      </c>
      <c r="PU21" s="2">
        <f>IF(AND(NY21&gt;'Graph Creator'!$L$4,'Detalle de Cuentas'!NY21&lt;='Graph Creator'!$M$4),1,0)</f>
        <v>0</v>
      </c>
      <c r="PV21" s="2">
        <f>IF(AND(NZ21&gt;'Graph Creator'!$L$4,'Detalle de Cuentas'!NZ21&lt;='Graph Creator'!$M$4),1,0)</f>
        <v>0</v>
      </c>
      <c r="PW21" s="2">
        <f>IF(AND(OA21&gt;'Graph Creator'!$L$4,'Detalle de Cuentas'!OA21&lt;='Graph Creator'!$M$4),1,0)</f>
        <v>0</v>
      </c>
      <c r="PX21" s="2">
        <f>IF(AND(OB21&gt;'Graph Creator'!$L$4,'Detalle de Cuentas'!OB21&lt;='Graph Creator'!$M$4),1,0)</f>
        <v>0</v>
      </c>
      <c r="PY21" s="2">
        <f>IF(AND(OC21&gt;'Graph Creator'!$L$4,'Detalle de Cuentas'!OC21&lt;='Graph Creator'!$M$4),1,0)</f>
        <v>0</v>
      </c>
      <c r="PZ21" s="2">
        <f>IF(AND(NF21&gt;'Graph Creator'!$M$4,'Detalle de Cuentas'!NF21&lt;='Graph Creator'!$N$4),1,0)</f>
        <v>0</v>
      </c>
      <c r="QA21" s="2">
        <f>IF(AND(NG21&gt;'Graph Creator'!$M$4,'Detalle de Cuentas'!NG21&lt;='Graph Creator'!$N$4),1,0)</f>
        <v>0</v>
      </c>
      <c r="QB21" s="2">
        <f>IF(AND(NH21&gt;'Graph Creator'!$M$4,'Detalle de Cuentas'!NH21&lt;='Graph Creator'!$N$4),1,0)</f>
        <v>0</v>
      </c>
      <c r="QC21" s="2">
        <f>IF(AND(NI21&gt;'Graph Creator'!$M$4,'Detalle de Cuentas'!NI21&lt;='Graph Creator'!$N$4),1,0)</f>
        <v>0</v>
      </c>
      <c r="QD21" s="2">
        <f>IF(AND(NJ21&gt;'Graph Creator'!$M$4,'Detalle de Cuentas'!NJ21&lt;='Graph Creator'!$N$4),1,0)</f>
        <v>0</v>
      </c>
      <c r="QE21" s="2">
        <f>IF(AND(NK21&gt;'Graph Creator'!$M$4,'Detalle de Cuentas'!NK21&lt;='Graph Creator'!$N$4),1,0)</f>
        <v>0</v>
      </c>
      <c r="QF21" s="2">
        <f>IF(AND(NL21&gt;'Graph Creator'!$M$4,'Detalle de Cuentas'!NL21&lt;='Graph Creator'!$N$4),1,0)</f>
        <v>0</v>
      </c>
      <c r="QG21" s="2">
        <f>IF(AND(NM21&gt;'Graph Creator'!$M$4,'Detalle de Cuentas'!NM21&lt;='Graph Creator'!$N$4),1,0)</f>
        <v>0</v>
      </c>
      <c r="QH21" s="2">
        <f>IF(AND(NN21&gt;'Graph Creator'!$M$4,'Detalle de Cuentas'!NN21&lt;='Graph Creator'!$N$4),1,0)</f>
        <v>0</v>
      </c>
      <c r="QI21" s="2">
        <f>IF(AND(NO21&gt;'Graph Creator'!$M$4,'Detalle de Cuentas'!NO21&lt;='Graph Creator'!$N$4),1,0)</f>
        <v>0</v>
      </c>
      <c r="QJ21" s="2">
        <f>IF(AND(NP21&gt;'Graph Creator'!$M$4,'Detalle de Cuentas'!NP21&lt;='Graph Creator'!$N$4),1,0)</f>
        <v>0</v>
      </c>
      <c r="QK21" s="2">
        <f>IF(AND(NQ21&gt;'Graph Creator'!$M$4,'Detalle de Cuentas'!NQ21&lt;='Graph Creator'!$N$4),1,0)</f>
        <v>0</v>
      </c>
      <c r="QL21" s="2">
        <f>IF(AND(NR21&gt;'Graph Creator'!$M$4,'Detalle de Cuentas'!NR21&lt;='Graph Creator'!$N$4),1,0)</f>
        <v>0</v>
      </c>
      <c r="QM21" s="2">
        <f>IF(AND(NS21&gt;'Graph Creator'!$M$4,'Detalle de Cuentas'!NS21&lt;='Graph Creator'!$N$4),1,0)</f>
        <v>0</v>
      </c>
      <c r="QN21" s="2">
        <f>IF(AND(NT21&gt;'Graph Creator'!$M$4,'Detalle de Cuentas'!NT21&lt;='Graph Creator'!$N$4),1,0)</f>
        <v>0</v>
      </c>
      <c r="QO21" s="2">
        <f>IF(AND(NU21&gt;'Graph Creator'!$M$4,'Detalle de Cuentas'!NU21&lt;='Graph Creator'!$N$4),1,0)</f>
        <v>0</v>
      </c>
      <c r="QP21" s="2">
        <f>IF(AND(NV21&gt;'Graph Creator'!$M$4,'Detalle de Cuentas'!NV21&lt;='Graph Creator'!$N$4),1,0)</f>
        <v>0</v>
      </c>
      <c r="QQ21" s="2">
        <f>IF(AND(NW21&gt;'Graph Creator'!$M$4,'Detalle de Cuentas'!NW21&lt;='Graph Creator'!$N$4),1,0)</f>
        <v>0</v>
      </c>
      <c r="QR21" s="2">
        <f>IF(AND(NX21&gt;'Graph Creator'!$M$4,'Detalle de Cuentas'!NX21&lt;='Graph Creator'!$N$4),1,0)</f>
        <v>0</v>
      </c>
      <c r="QS21" s="2">
        <f>IF(AND(NY21&gt;'Graph Creator'!$M$4,'Detalle de Cuentas'!NY21&lt;='Graph Creator'!$N$4),1,0)</f>
        <v>0</v>
      </c>
      <c r="QT21" s="2">
        <f>IF(AND(NZ21&gt;'Graph Creator'!$M$4,'Detalle de Cuentas'!NZ21&lt;='Graph Creator'!$N$4),1,0)</f>
        <v>0</v>
      </c>
      <c r="QU21" s="2">
        <f>IF(AND(OA21&gt;'Graph Creator'!$M$4,'Detalle de Cuentas'!OA21&lt;='Graph Creator'!$N$4),1,0)</f>
        <v>0</v>
      </c>
      <c r="QV21" s="2">
        <f>IF(AND(OB21&gt;'Graph Creator'!$M$4,'Detalle de Cuentas'!OB21&lt;='Graph Creator'!$N$4),1,0)</f>
        <v>0</v>
      </c>
      <c r="QW21" s="2">
        <f>IF(AND(OC21&gt;'Graph Creator'!$M$4,'Detalle de Cuentas'!OC21&lt;='Graph Creator'!$N$4),1,0)</f>
        <v>0</v>
      </c>
      <c r="QX21" s="2">
        <f>IF(AND(NF21&gt;'Graph Creator'!$N$4,'Detalle de Cuentas'!NF21&lt;='Graph Creator'!$O$4),1,0)</f>
        <v>0</v>
      </c>
      <c r="QY21" s="2">
        <f>IF(AND(NG21&gt;'Graph Creator'!$N$4,'Detalle de Cuentas'!NG21&lt;='Graph Creator'!$O$4),1,0)</f>
        <v>0</v>
      </c>
      <c r="QZ21" s="2">
        <f>IF(AND(NH21&gt;'Graph Creator'!$N$4,'Detalle de Cuentas'!NH21&lt;='Graph Creator'!$O$4),1,0)</f>
        <v>0</v>
      </c>
      <c r="RA21" s="2">
        <f>IF(AND(NI21&gt;'Graph Creator'!$N$4,'Detalle de Cuentas'!NI21&lt;='Graph Creator'!$O$4),1,0)</f>
        <v>0</v>
      </c>
      <c r="RB21" s="2">
        <f>IF(AND(NJ21&gt;'Graph Creator'!$N$4,'Detalle de Cuentas'!NJ21&lt;='Graph Creator'!$O$4),1,0)</f>
        <v>0</v>
      </c>
      <c r="RC21" s="2">
        <f>IF(AND(NK21&gt;'Graph Creator'!$N$4,'Detalle de Cuentas'!NK21&lt;='Graph Creator'!$O$4),1,0)</f>
        <v>0</v>
      </c>
      <c r="RD21" s="2">
        <f>IF(AND(NL21&gt;'Graph Creator'!$N$4,'Detalle de Cuentas'!NL21&lt;='Graph Creator'!$O$4),1,0)</f>
        <v>0</v>
      </c>
      <c r="RE21" s="2">
        <f>IF(AND(NM21&gt;'Graph Creator'!$N$4,'Detalle de Cuentas'!NM21&lt;='Graph Creator'!$O$4),1,0)</f>
        <v>0</v>
      </c>
      <c r="RF21" s="2">
        <f>IF(AND(NN21&gt;'Graph Creator'!$N$4,'Detalle de Cuentas'!NN21&lt;='Graph Creator'!$O$4),1,0)</f>
        <v>0</v>
      </c>
      <c r="RG21" s="2">
        <f>IF(AND(NO21&gt;'Graph Creator'!$N$4,'Detalle de Cuentas'!NO21&lt;='Graph Creator'!$O$4),1,0)</f>
        <v>0</v>
      </c>
      <c r="RH21" s="2">
        <f>IF(AND(NP21&gt;'Graph Creator'!$N$4,'Detalle de Cuentas'!NP21&lt;='Graph Creator'!$O$4),1,0)</f>
        <v>0</v>
      </c>
      <c r="RI21" s="2">
        <f>IF(AND(NQ21&gt;'Graph Creator'!$N$4,'Detalle de Cuentas'!NQ21&lt;='Graph Creator'!$O$4),1,0)</f>
        <v>0</v>
      </c>
      <c r="RJ21" s="2">
        <f>IF(AND(NR21&gt;'Graph Creator'!$N$4,'Detalle de Cuentas'!NR21&lt;='Graph Creator'!$O$4),1,0)</f>
        <v>0</v>
      </c>
      <c r="RK21" s="2">
        <f>IF(AND(NS21&gt;'Graph Creator'!$N$4,'Detalle de Cuentas'!NS21&lt;='Graph Creator'!$O$4),1,0)</f>
        <v>0</v>
      </c>
      <c r="RL21" s="2">
        <f>IF(AND(NT21&gt;'Graph Creator'!$N$4,'Detalle de Cuentas'!NT21&lt;='Graph Creator'!$O$4),1,0)</f>
        <v>0</v>
      </c>
      <c r="RM21" s="2">
        <f>IF(AND(NU21&gt;'Graph Creator'!$N$4,'Detalle de Cuentas'!NU21&lt;='Graph Creator'!$O$4),1,0)</f>
        <v>0</v>
      </c>
      <c r="RN21" s="2">
        <f>IF(AND(NV21&gt;'Graph Creator'!$N$4,'Detalle de Cuentas'!NV21&lt;='Graph Creator'!$O$4),1,0)</f>
        <v>0</v>
      </c>
      <c r="RO21" s="2">
        <f>IF(AND(NW21&gt;'Graph Creator'!$N$4,'Detalle de Cuentas'!NW21&lt;='Graph Creator'!$O$4),1,0)</f>
        <v>0</v>
      </c>
      <c r="RP21" s="2">
        <f>IF(AND(NX21&gt;'Graph Creator'!$N$4,'Detalle de Cuentas'!NX21&lt;='Graph Creator'!$O$4),1,0)</f>
        <v>0</v>
      </c>
      <c r="RQ21" s="2">
        <f>IF(AND(NY21&gt;'Graph Creator'!$N$4,'Detalle de Cuentas'!NY21&lt;='Graph Creator'!$O$4),1,0)</f>
        <v>0</v>
      </c>
      <c r="RR21" s="2">
        <f>IF(AND(NZ21&gt;'Graph Creator'!$N$4,'Detalle de Cuentas'!NZ21&lt;='Graph Creator'!$O$4),1,0)</f>
        <v>0</v>
      </c>
      <c r="RS21" s="2">
        <f>IF(AND(OA21&gt;'Graph Creator'!$N$4,'Detalle de Cuentas'!OA21&lt;='Graph Creator'!$O$4),1,0)</f>
        <v>0</v>
      </c>
      <c r="RT21" s="2">
        <f>IF(AND(OB21&gt;'Graph Creator'!$N$4,'Detalle de Cuentas'!OB21&lt;='Graph Creator'!$O$4),1,0)</f>
        <v>0</v>
      </c>
      <c r="RU21" s="2">
        <f>IF(AND(OC21&gt;'Graph Creator'!$N$4,'Detalle de Cuentas'!OC21&lt;='Graph Creator'!$O$4),1,0)</f>
        <v>0</v>
      </c>
      <c r="RV21" s="2" t="e">
        <f t="shared" si="407"/>
        <v>#VALUE!</v>
      </c>
      <c r="RW21" s="2" t="e">
        <f t="shared" si="408"/>
        <v>#VALUE!</v>
      </c>
      <c r="RX21" s="2" t="e">
        <f t="shared" si="409"/>
        <v>#VALUE!</v>
      </c>
      <c r="RY21" s="2" t="e">
        <f t="shared" si="410"/>
        <v>#VALUE!</v>
      </c>
      <c r="RZ21" s="2" t="e">
        <f t="shared" si="411"/>
        <v>#VALUE!</v>
      </c>
      <c r="SA21" s="2" t="e">
        <f t="shared" si="412"/>
        <v>#VALUE!</v>
      </c>
      <c r="SB21" s="2" t="e">
        <f t="shared" si="413"/>
        <v>#VALUE!</v>
      </c>
      <c r="SC21" s="2" t="e">
        <f t="shared" si="414"/>
        <v>#VALUE!</v>
      </c>
      <c r="SD21" s="2" t="e">
        <f t="shared" si="415"/>
        <v>#VALUE!</v>
      </c>
      <c r="SE21" s="2" t="e">
        <f t="shared" si="416"/>
        <v>#VALUE!</v>
      </c>
      <c r="SF21" s="2" t="e">
        <f t="shared" si="417"/>
        <v>#VALUE!</v>
      </c>
      <c r="SG21" s="2" t="e">
        <f t="shared" si="418"/>
        <v>#VALUE!</v>
      </c>
      <c r="SH21" s="2" t="e">
        <f t="shared" si="419"/>
        <v>#VALUE!</v>
      </c>
      <c r="SI21" s="2" t="e">
        <f t="shared" si="420"/>
        <v>#VALUE!</v>
      </c>
      <c r="SJ21" s="2" t="e">
        <f t="shared" si="421"/>
        <v>#VALUE!</v>
      </c>
      <c r="SK21" s="2" t="e">
        <f t="shared" si="422"/>
        <v>#VALUE!</v>
      </c>
      <c r="SL21" s="2" t="e">
        <f t="shared" si="423"/>
        <v>#VALUE!</v>
      </c>
      <c r="SM21" s="2" t="e">
        <f t="shared" si="424"/>
        <v>#VALUE!</v>
      </c>
      <c r="SN21" s="2" t="e">
        <f t="shared" si="425"/>
        <v>#VALUE!</v>
      </c>
      <c r="SO21" s="2" t="e">
        <f t="shared" si="426"/>
        <v>#VALUE!</v>
      </c>
      <c r="SP21" s="2" t="e">
        <f t="shared" si="427"/>
        <v>#VALUE!</v>
      </c>
      <c r="SQ21" s="2" t="e">
        <f t="shared" si="428"/>
        <v>#VALUE!</v>
      </c>
      <c r="SR21" s="2" t="e">
        <f t="shared" si="429"/>
        <v>#VALUE!</v>
      </c>
      <c r="SS21" s="2" t="e">
        <f t="shared" si="430"/>
        <v>#VALUE!</v>
      </c>
      <c r="ST21" s="2" t="e">
        <f t="shared" si="431"/>
        <v>#VALUE!</v>
      </c>
      <c r="SU21" s="2" t="e">
        <f t="shared" si="432"/>
        <v>#VALUE!</v>
      </c>
      <c r="SV21" s="2" t="e">
        <f t="shared" si="433"/>
        <v>#VALUE!</v>
      </c>
      <c r="SW21" s="2" t="e">
        <f t="shared" si="434"/>
        <v>#VALUE!</v>
      </c>
      <c r="SX21" s="2" t="e">
        <f t="shared" si="435"/>
        <v>#VALUE!</v>
      </c>
      <c r="SY21" s="2" t="e">
        <f t="shared" si="436"/>
        <v>#VALUE!</v>
      </c>
      <c r="SZ21" s="2" t="e">
        <f t="shared" si="437"/>
        <v>#VALUE!</v>
      </c>
      <c r="TA21" s="2" t="e">
        <f t="shared" si="438"/>
        <v>#VALUE!</v>
      </c>
      <c r="TB21" s="2" t="e">
        <f t="shared" si="439"/>
        <v>#VALUE!</v>
      </c>
      <c r="TC21" s="2" t="e">
        <f t="shared" si="440"/>
        <v>#VALUE!</v>
      </c>
      <c r="TD21" s="2" t="e">
        <f t="shared" si="441"/>
        <v>#VALUE!</v>
      </c>
      <c r="TE21" s="2" t="e">
        <f t="shared" si="442"/>
        <v>#VALUE!</v>
      </c>
      <c r="TF21" s="2" t="str">
        <f>IF(DZ21=1,IF(SUM(DZ$17:DZ21)&lt;2,""&amp;B21,", "&amp;B21),"")</f>
        <v/>
      </c>
      <c r="TG21" s="2" t="str">
        <f t="shared" si="467"/>
        <v/>
      </c>
      <c r="TH21" s="2">
        <f t="shared" si="443"/>
        <v>0</v>
      </c>
      <c r="TI21" s="14" t="str">
        <f t="shared" si="444"/>
        <v/>
      </c>
      <c r="TJ21" s="14" t="e">
        <f t="shared" si="273"/>
        <v>#VALUE!</v>
      </c>
      <c r="TK21" s="14" t="e">
        <f t="shared" si="274"/>
        <v>#VALUE!</v>
      </c>
      <c r="TL21" s="14" t="e">
        <f t="shared" si="275"/>
        <v>#VALUE!</v>
      </c>
      <c r="TM21" s="14" t="e">
        <f t="shared" si="276"/>
        <v>#VALUE!</v>
      </c>
      <c r="TN21" s="14" t="e">
        <f t="shared" si="277"/>
        <v>#VALUE!</v>
      </c>
      <c r="TO21" s="14" t="e">
        <f t="shared" si="278"/>
        <v>#VALUE!</v>
      </c>
      <c r="TP21" s="14" t="e">
        <f t="shared" si="279"/>
        <v>#VALUE!</v>
      </c>
      <c r="TQ21" s="14" t="e">
        <f t="shared" si="280"/>
        <v>#VALUE!</v>
      </c>
      <c r="TR21" s="14" t="e">
        <f t="shared" si="281"/>
        <v>#VALUE!</v>
      </c>
      <c r="TS21" s="14" t="e">
        <f t="shared" si="282"/>
        <v>#VALUE!</v>
      </c>
      <c r="TT21" s="14" t="e">
        <f t="shared" si="283"/>
        <v>#VALUE!</v>
      </c>
      <c r="TU21" s="14" t="e">
        <f t="shared" si="284"/>
        <v>#VALUE!</v>
      </c>
      <c r="TV21" s="14" t="e">
        <f t="shared" si="285"/>
        <v>#VALUE!</v>
      </c>
      <c r="TW21" s="14" t="e">
        <f t="shared" si="286"/>
        <v>#VALUE!</v>
      </c>
      <c r="TX21" s="14" t="e">
        <f t="shared" si="287"/>
        <v>#VALUE!</v>
      </c>
      <c r="TY21" s="14" t="e">
        <f t="shared" si="288"/>
        <v>#VALUE!</v>
      </c>
      <c r="TZ21" s="14" t="e">
        <f t="shared" si="289"/>
        <v>#VALUE!</v>
      </c>
      <c r="UA21" s="14" t="e">
        <f t="shared" si="290"/>
        <v>#VALUE!</v>
      </c>
      <c r="UB21" s="14" t="e">
        <f t="shared" si="291"/>
        <v>#VALUE!</v>
      </c>
      <c r="UC21" s="14" t="e">
        <f t="shared" si="292"/>
        <v>#VALUE!</v>
      </c>
      <c r="UD21" s="14" t="e">
        <f t="shared" si="293"/>
        <v>#VALUE!</v>
      </c>
      <c r="UE21" s="14" t="e">
        <f t="shared" si="294"/>
        <v>#VALUE!</v>
      </c>
      <c r="UF21" s="14" t="e">
        <f t="shared" si="295"/>
        <v>#VALUE!</v>
      </c>
      <c r="UH21" s="2">
        <f>IF($C$4-$R21&gt;'Graph Creator'!$E$2*'Graph Creator'!$D$13*12,0,1)</f>
        <v>1</v>
      </c>
      <c r="UJ21" s="2" t="e">
        <f t="shared" si="445"/>
        <v>#VALUE!</v>
      </c>
      <c r="UK21" s="2" t="e">
        <f t="shared" si="446"/>
        <v>#VALUE!</v>
      </c>
      <c r="UL21" s="2" t="e">
        <f t="shared" si="447"/>
        <v>#VALUE!</v>
      </c>
      <c r="UM21" s="2" t="e">
        <f t="shared" si="448"/>
        <v>#VALUE!</v>
      </c>
      <c r="UN21" s="2" t="e">
        <f t="shared" si="449"/>
        <v>#VALUE!</v>
      </c>
      <c r="UO21" s="2" t="e">
        <f t="shared" si="450"/>
        <v>#VALUE!</v>
      </c>
      <c r="UP21" s="2" t="e">
        <f t="shared" si="297"/>
        <v>#VALUE!</v>
      </c>
      <c r="UQ21" s="2" t="e">
        <f t="shared" si="298"/>
        <v>#VALUE!</v>
      </c>
      <c r="UR21" s="2" t="e">
        <f t="shared" si="299"/>
        <v>#VALUE!</v>
      </c>
      <c r="US21" s="2" t="e">
        <f t="shared" si="300"/>
        <v>#VALUE!</v>
      </c>
      <c r="UT21" s="2" t="e">
        <f t="shared" si="301"/>
        <v>#VALUE!</v>
      </c>
      <c r="UU21" s="2" t="e">
        <f t="shared" si="302"/>
        <v>#VALUE!</v>
      </c>
      <c r="UV21" s="2" t="e">
        <f t="shared" si="303"/>
        <v>#VALUE!</v>
      </c>
      <c r="UW21" s="2" t="e">
        <f t="shared" si="304"/>
        <v>#VALUE!</v>
      </c>
      <c r="UX21" s="2" t="e">
        <f t="shared" si="305"/>
        <v>#VALUE!</v>
      </c>
      <c r="UY21" s="2" t="e">
        <f t="shared" si="306"/>
        <v>#VALUE!</v>
      </c>
      <c r="UZ21" s="2" t="e">
        <f t="shared" si="307"/>
        <v>#VALUE!</v>
      </c>
      <c r="VA21" s="2" t="e">
        <f t="shared" si="308"/>
        <v>#VALUE!</v>
      </c>
      <c r="VB21" s="2" t="e">
        <f t="shared" si="309"/>
        <v>#VALUE!</v>
      </c>
      <c r="VC21" s="2" t="e">
        <f t="shared" si="310"/>
        <v>#VALUE!</v>
      </c>
      <c r="VD21" s="2" t="e">
        <f t="shared" si="311"/>
        <v>#VALUE!</v>
      </c>
      <c r="VE21" s="2" t="e">
        <f t="shared" si="312"/>
        <v>#VALUE!</v>
      </c>
      <c r="VF21" s="2" t="e">
        <f t="shared" si="313"/>
        <v>#VALUE!</v>
      </c>
      <c r="VG21" s="2" t="e">
        <f t="shared" si="314"/>
        <v>#VALUE!</v>
      </c>
      <c r="VH21" s="2" t="e">
        <f t="shared" si="315"/>
        <v>#VALUE!</v>
      </c>
      <c r="VI21" s="2" t="e">
        <f t="shared" si="316"/>
        <v>#VALUE!</v>
      </c>
      <c r="VJ21" s="2" t="e">
        <f t="shared" si="317"/>
        <v>#VALUE!</v>
      </c>
      <c r="VK21" s="2" t="e">
        <f t="shared" si="318"/>
        <v>#VALUE!</v>
      </c>
      <c r="VL21" s="2" t="e">
        <f t="shared" si="319"/>
        <v>#VALUE!</v>
      </c>
      <c r="VM21" s="2" t="e">
        <f t="shared" si="320"/>
        <v>#VALUE!</v>
      </c>
      <c r="VN21" s="2" t="e">
        <f t="shared" si="321"/>
        <v>#VALUE!</v>
      </c>
      <c r="VO21" s="2" t="e">
        <f t="shared" si="322"/>
        <v>#VALUE!</v>
      </c>
      <c r="VP21" s="2" t="e">
        <f t="shared" si="323"/>
        <v>#VALUE!</v>
      </c>
      <c r="VQ21" s="2" t="e">
        <f t="shared" si="324"/>
        <v>#VALUE!</v>
      </c>
      <c r="VR21" s="2" t="e">
        <f t="shared" si="325"/>
        <v>#VALUE!</v>
      </c>
      <c r="VS21" s="2" t="e">
        <f t="shared" si="326"/>
        <v>#VALUE!</v>
      </c>
      <c r="VT21" s="98">
        <f t="shared" si="451"/>
        <v>0</v>
      </c>
      <c r="VU21" s="98">
        <f t="shared" si="452"/>
        <v>0</v>
      </c>
      <c r="VV21" s="98">
        <f t="shared" si="453"/>
        <v>0</v>
      </c>
      <c r="VW21" s="98">
        <f t="shared" si="454"/>
        <v>0</v>
      </c>
      <c r="VX21" s="98">
        <f t="shared" si="455"/>
        <v>0</v>
      </c>
      <c r="VY21" s="98">
        <f t="shared" si="456"/>
        <v>0</v>
      </c>
      <c r="VZ21" s="98">
        <f t="shared" si="457"/>
        <v>0</v>
      </c>
      <c r="WA21" s="98">
        <f t="shared" si="328"/>
        <v>0</v>
      </c>
      <c r="WB21" s="98">
        <f t="shared" si="329"/>
        <v>0</v>
      </c>
      <c r="WC21" s="98">
        <f t="shared" si="330"/>
        <v>0</v>
      </c>
      <c r="WD21" s="98">
        <f t="shared" si="331"/>
        <v>0</v>
      </c>
      <c r="WE21" s="98">
        <f t="shared" si="332"/>
        <v>0</v>
      </c>
      <c r="WF21" s="98">
        <f t="shared" si="333"/>
        <v>0</v>
      </c>
      <c r="WG21" s="98">
        <f t="shared" si="334"/>
        <v>0</v>
      </c>
      <c r="WH21" s="98">
        <f t="shared" si="335"/>
        <v>0</v>
      </c>
      <c r="WI21" s="98">
        <f t="shared" si="336"/>
        <v>0</v>
      </c>
      <c r="WJ21" s="98">
        <f t="shared" si="337"/>
        <v>0</v>
      </c>
      <c r="WK21" s="98">
        <f t="shared" si="338"/>
        <v>0</v>
      </c>
      <c r="WL21" s="98">
        <f t="shared" si="339"/>
        <v>0</v>
      </c>
      <c r="WM21" s="98">
        <f t="shared" si="340"/>
        <v>0</v>
      </c>
      <c r="WN21" s="98">
        <f t="shared" si="341"/>
        <v>0</v>
      </c>
      <c r="WO21" s="98">
        <f t="shared" si="342"/>
        <v>0</v>
      </c>
      <c r="WP21" s="98">
        <f t="shared" si="343"/>
        <v>0</v>
      </c>
      <c r="WQ21" s="98">
        <f t="shared" si="344"/>
        <v>0</v>
      </c>
      <c r="WR21" s="98">
        <f>IFERROR(INDEX('Score Calculation'!$D$38:$D$41,MATCH('Detalle de Cuentas'!VT21,'Score Calculation'!$C$38:$C$41,1)),0)</f>
        <v>4</v>
      </c>
      <c r="WS21" s="98">
        <f>IFERROR(INDEX('Score Calculation'!$D$38:$D$41,MATCH('Detalle de Cuentas'!VU21,'Score Calculation'!$C$38:$C$41,1)),0)</f>
        <v>4</v>
      </c>
      <c r="WT21" s="98">
        <f>IFERROR(INDEX('Score Calculation'!$D$38:$D$41,MATCH('Detalle de Cuentas'!VV21,'Score Calculation'!$C$38:$C$41,1)),0)</f>
        <v>4</v>
      </c>
      <c r="WU21" s="98">
        <f>IFERROR(INDEX('Score Calculation'!$D$38:$D$41,MATCH('Detalle de Cuentas'!VW21,'Score Calculation'!$C$38:$C$41,1)),0)</f>
        <v>4</v>
      </c>
      <c r="WV21" s="98">
        <f>IFERROR(INDEX('Score Calculation'!$D$38:$D$41,MATCH('Detalle de Cuentas'!VX21,'Score Calculation'!$C$38:$C$41,1)),0)</f>
        <v>4</v>
      </c>
      <c r="WW21" s="98">
        <f>IFERROR(INDEX('Score Calculation'!$D$38:$D$41,MATCH('Detalle de Cuentas'!VY21,'Score Calculation'!$C$38:$C$41,1)),0)</f>
        <v>4</v>
      </c>
      <c r="WX21" s="98">
        <f>IFERROR(INDEX('Score Calculation'!$D$38:$D$41,MATCH('Detalle de Cuentas'!VZ21,'Score Calculation'!$C$38:$C$41,1)),0)</f>
        <v>4</v>
      </c>
      <c r="WY21" s="98">
        <f>IFERROR(INDEX('Score Calculation'!$D$38:$D$41,MATCH('Detalle de Cuentas'!WA21,'Score Calculation'!$C$38:$C$41,1)),0)</f>
        <v>4</v>
      </c>
      <c r="WZ21" s="98">
        <f>IFERROR(INDEX('Score Calculation'!$D$38:$D$41,MATCH('Detalle de Cuentas'!WB21,'Score Calculation'!$C$38:$C$41,1)),0)</f>
        <v>4</v>
      </c>
      <c r="XA21" s="98">
        <f>IFERROR(INDEX('Score Calculation'!$D$38:$D$41,MATCH('Detalle de Cuentas'!WC21,'Score Calculation'!$C$38:$C$41,1)),0)</f>
        <v>4</v>
      </c>
      <c r="XB21" s="98">
        <f>IFERROR(INDEX('Score Calculation'!$D$38:$D$41,MATCH('Detalle de Cuentas'!WD21,'Score Calculation'!$C$38:$C$41,1)),0)</f>
        <v>4</v>
      </c>
      <c r="XC21" s="98">
        <f>IFERROR(INDEX('Score Calculation'!$D$38:$D$41,MATCH('Detalle de Cuentas'!WE21,'Score Calculation'!$C$38:$C$41,1)),0)</f>
        <v>4</v>
      </c>
      <c r="XD21" s="98">
        <f>IFERROR(INDEX('Score Calculation'!$D$38:$D$41,MATCH('Detalle de Cuentas'!WF21,'Score Calculation'!$C$38:$C$41,1)),0)</f>
        <v>4</v>
      </c>
      <c r="XE21" s="98">
        <f>IFERROR(INDEX('Score Calculation'!$D$38:$D$41,MATCH('Detalle de Cuentas'!WG21,'Score Calculation'!$C$38:$C$41,1)),0)</f>
        <v>4</v>
      </c>
      <c r="XF21" s="98">
        <f>IFERROR(INDEX('Score Calculation'!$D$38:$D$41,MATCH('Detalle de Cuentas'!WH21,'Score Calculation'!$C$38:$C$41,1)),0)</f>
        <v>4</v>
      </c>
      <c r="XG21" s="98">
        <f>IFERROR(INDEX('Score Calculation'!$D$38:$D$41,MATCH('Detalle de Cuentas'!WI21,'Score Calculation'!$C$38:$C$41,1)),0)</f>
        <v>4</v>
      </c>
      <c r="XH21" s="98">
        <f>IFERROR(INDEX('Score Calculation'!$D$38:$D$41,MATCH('Detalle de Cuentas'!WJ21,'Score Calculation'!$C$38:$C$41,1)),0)</f>
        <v>4</v>
      </c>
      <c r="XI21" s="98">
        <f>IFERROR(INDEX('Score Calculation'!$D$38:$D$41,MATCH('Detalle de Cuentas'!WK21,'Score Calculation'!$C$38:$C$41,1)),0)</f>
        <v>4</v>
      </c>
      <c r="XJ21" s="98">
        <f>IFERROR(INDEX('Score Calculation'!$D$38:$D$41,MATCH('Detalle de Cuentas'!WL21,'Score Calculation'!$C$38:$C$41,1)),0)</f>
        <v>4</v>
      </c>
      <c r="XK21" s="98">
        <f>IFERROR(INDEX('Score Calculation'!$D$38:$D$41,MATCH('Detalle de Cuentas'!WM21,'Score Calculation'!$C$38:$C$41,1)),0)</f>
        <v>4</v>
      </c>
      <c r="XL21" s="98">
        <f>IFERROR(INDEX('Score Calculation'!$D$38:$D$41,MATCH('Detalle de Cuentas'!WN21,'Score Calculation'!$C$38:$C$41,1)),0)</f>
        <v>4</v>
      </c>
      <c r="XM21" s="98">
        <f>IFERROR(INDEX('Score Calculation'!$D$38:$D$41,MATCH('Detalle de Cuentas'!WO21,'Score Calculation'!$C$38:$C$41,1)),0)</f>
        <v>4</v>
      </c>
      <c r="XN21" s="98">
        <f>IFERROR(INDEX('Score Calculation'!$D$38:$D$41,MATCH('Detalle de Cuentas'!WP21,'Score Calculation'!$C$38:$C$41,1)),0)</f>
        <v>4</v>
      </c>
      <c r="XO21" s="98">
        <f>IFERROR(INDEX('Score Calculation'!$D$38:$D$41,MATCH('Detalle de Cuentas'!WQ21,'Score Calculation'!$C$38:$C$41,1)),0)</f>
        <v>4</v>
      </c>
      <c r="XP21" s="98">
        <f>IFERROR(INDEX('Score Calculation'!$D$24:$D$31,MATCH('Detalle de Cuentas'!NF21,'Score Calculation'!$C$24:$C$31,1)),0)</f>
        <v>1</v>
      </c>
      <c r="XQ21" s="98">
        <f>IFERROR(INDEX('Score Calculation'!$D$24:$D$31,MATCH('Detalle de Cuentas'!NG21,'Score Calculation'!$C$24:$C$31,1)),0)</f>
        <v>1</v>
      </c>
      <c r="XR21" s="98">
        <f>IFERROR(INDEX('Score Calculation'!$D$24:$D$31,MATCH('Detalle de Cuentas'!NH21,'Score Calculation'!$C$24:$C$31,1)),0)</f>
        <v>1</v>
      </c>
      <c r="XS21" s="98">
        <f>IFERROR(INDEX('Score Calculation'!$D$24:$D$31,MATCH('Detalle de Cuentas'!NI21,'Score Calculation'!$C$24:$C$31,1)),0)</f>
        <v>1</v>
      </c>
      <c r="XT21" s="98">
        <f>IFERROR(INDEX('Score Calculation'!$D$24:$D$31,MATCH('Detalle de Cuentas'!NJ21,'Score Calculation'!$C$24:$C$31,1)),0)</f>
        <v>1</v>
      </c>
      <c r="XU21" s="98">
        <f>IFERROR(INDEX('Score Calculation'!$D$24:$D$31,MATCH('Detalle de Cuentas'!NK21,'Score Calculation'!$C$24:$C$31,1)),0)</f>
        <v>1</v>
      </c>
      <c r="XV21" s="98">
        <f>IFERROR(INDEX('Score Calculation'!$D$24:$D$31,MATCH('Detalle de Cuentas'!NL21,'Score Calculation'!$C$24:$C$31,1)),0)</f>
        <v>1</v>
      </c>
      <c r="XW21" s="98">
        <f>IFERROR(INDEX('Score Calculation'!$D$24:$D$31,MATCH('Detalle de Cuentas'!NM21,'Score Calculation'!$C$24:$C$31,1)),0)</f>
        <v>1</v>
      </c>
      <c r="XX21" s="98">
        <f>IFERROR(INDEX('Score Calculation'!$D$24:$D$31,MATCH('Detalle de Cuentas'!NN21,'Score Calculation'!$C$24:$C$31,1)),0)</f>
        <v>1</v>
      </c>
      <c r="XY21" s="98">
        <f>IFERROR(INDEX('Score Calculation'!$D$24:$D$31,MATCH('Detalle de Cuentas'!NO21,'Score Calculation'!$C$24:$C$31,1)),0)</f>
        <v>1</v>
      </c>
      <c r="XZ21" s="98">
        <f>IFERROR(INDEX('Score Calculation'!$D$24:$D$31,MATCH('Detalle de Cuentas'!NP21,'Score Calculation'!$C$24:$C$31,1)),0)</f>
        <v>1</v>
      </c>
      <c r="YA21" s="98">
        <f>IFERROR(INDEX('Score Calculation'!$D$24:$D$31,MATCH('Detalle de Cuentas'!NQ21,'Score Calculation'!$C$24:$C$31,1)),0)</f>
        <v>1</v>
      </c>
      <c r="YB21" s="98">
        <f>IFERROR(INDEX('Score Calculation'!$D$24:$D$31,MATCH('Detalle de Cuentas'!NR21,'Score Calculation'!$C$24:$C$31,1)),0)</f>
        <v>1</v>
      </c>
      <c r="YC21" s="98">
        <f>IFERROR(INDEX('Score Calculation'!$D$24:$D$31,MATCH('Detalle de Cuentas'!NS21,'Score Calculation'!$C$24:$C$31,1)),0)</f>
        <v>1</v>
      </c>
      <c r="YD21" s="98">
        <f>IFERROR(INDEX('Score Calculation'!$D$24:$D$31,MATCH('Detalle de Cuentas'!NT21,'Score Calculation'!$C$24:$C$31,1)),0)</f>
        <v>1</v>
      </c>
      <c r="YE21" s="98">
        <f>IFERROR(INDEX('Score Calculation'!$D$24:$D$31,MATCH('Detalle de Cuentas'!NU21,'Score Calculation'!$C$24:$C$31,1)),0)</f>
        <v>1</v>
      </c>
      <c r="YF21" s="98">
        <f>IFERROR(INDEX('Score Calculation'!$D$24:$D$31,MATCH('Detalle de Cuentas'!NV21,'Score Calculation'!$C$24:$C$31,1)),0)</f>
        <v>1</v>
      </c>
      <c r="YG21" s="98">
        <f>IFERROR(INDEX('Score Calculation'!$D$24:$D$31,MATCH('Detalle de Cuentas'!NW21,'Score Calculation'!$C$24:$C$31,1)),0)</f>
        <v>1</v>
      </c>
      <c r="YH21" s="98">
        <f>IFERROR(INDEX('Score Calculation'!$D$24:$D$31,MATCH('Detalle de Cuentas'!NX21,'Score Calculation'!$C$24:$C$31,1)),0)</f>
        <v>1</v>
      </c>
      <c r="YI21" s="98">
        <f>IFERROR(INDEX('Score Calculation'!$D$24:$D$31,MATCH('Detalle de Cuentas'!NY21,'Score Calculation'!$C$24:$C$31,1)),0)</f>
        <v>1</v>
      </c>
      <c r="YJ21" s="98">
        <f>IFERROR(INDEX('Score Calculation'!$D$24:$D$31,MATCH('Detalle de Cuentas'!NZ21,'Score Calculation'!$C$24:$C$31,1)),0)</f>
        <v>1</v>
      </c>
      <c r="YK21" s="98">
        <f>IFERROR(INDEX('Score Calculation'!$D$24:$D$31,MATCH('Detalle de Cuentas'!OA21,'Score Calculation'!$C$24:$C$31,1)),0)</f>
        <v>1</v>
      </c>
      <c r="YL21" s="98">
        <f>IFERROR(INDEX('Score Calculation'!$D$24:$D$31,MATCH('Detalle de Cuentas'!OB21,'Score Calculation'!$C$24:$C$31,1)),0)</f>
        <v>1</v>
      </c>
      <c r="YM21" s="98">
        <f>IFERROR(INDEX('Score Calculation'!$D$24:$D$31,MATCH('Detalle de Cuentas'!OC21,'Score Calculation'!$C$24:$C$31,1)),0)</f>
        <v>1</v>
      </c>
      <c r="YN21" s="98">
        <f t="shared" si="458"/>
        <v>0</v>
      </c>
      <c r="YO21" s="98">
        <f>IF(LEFT(TRIM($D21),15)="GRUPO SOLIDARIO",$L21*'Score Calculation'!$H$5,IF(TRIM('Detalle de Cuentas'!$C21)="Semanal",'Detalle de Cuentas'!$L21*'Score Calculation'!$H$6,'Detalle de Cuentas'!$L21))</f>
        <v>0</v>
      </c>
      <c r="YP21" s="99">
        <f>IFERROR(INDEX('Score Calculation'!$D$54:$D$60,MATCH($YO21,'Score Calculation'!$C$54:$C$60,1)),1)</f>
        <v>0.2</v>
      </c>
      <c r="YQ21" s="99">
        <f>IFERROR(INDEX('Score Calculation'!$D$65:$D$123,MATCH(LEFT(TRIM('Detalle de Cuentas'!$F21),20),'Score Calculation'!$F$65:$F$123,0)),1)</f>
        <v>1</v>
      </c>
      <c r="YR21" s="99">
        <f>IFERROR(INDEX('Score Calculation'!$D$46:$D$49,MATCH('Detalle de Cuentas'!$YN21,'Score Calculation'!$C$46:$C$49,1)),1)</f>
        <v>4</v>
      </c>
      <c r="YS21" s="99">
        <f t="shared" si="459"/>
        <v>0</v>
      </c>
      <c r="YT21" s="99">
        <f t="shared" si="460"/>
        <v>0</v>
      </c>
      <c r="YU21" s="98" t="str">
        <f t="shared" si="461"/>
        <v/>
      </c>
      <c r="YV21" s="109">
        <f t="shared" si="462"/>
        <v>1</v>
      </c>
      <c r="YW21" s="109">
        <f>IFERROR(INDEX('Score Calculation'!$D$187:$D$245,MATCH(LEFT(TRIM('Detalle de Cuentas'!$F21),20),'Score Calculation'!$F$187:$F$245,0)),1)</f>
        <v>1</v>
      </c>
      <c r="YX21" s="109">
        <f>IFERROR(IF($E21="HIPOTECA",-PMT('Score Calculation'!$H$266/(360/$J21),$G21,$YO21)*(30/$J21),-PMT('Score Calculation'!$H$267/(360/$J21),$G21,$YO21)*(30/$J21)),0)</f>
        <v>0</v>
      </c>
      <c r="YY21" s="109">
        <f t="shared" si="463"/>
        <v>0</v>
      </c>
      <c r="YZ21" s="109">
        <f t="shared" si="463"/>
        <v>0</v>
      </c>
      <c r="ZA21" s="109">
        <f t="shared" si="463"/>
        <v>0</v>
      </c>
      <c r="ZB21" s="109">
        <f t="shared" si="463"/>
        <v>0</v>
      </c>
      <c r="ZC21" s="109">
        <f t="shared" si="463"/>
        <v>0</v>
      </c>
      <c r="ZD21" s="109">
        <f t="shared" si="463"/>
        <v>0</v>
      </c>
      <c r="ZE21" s="109">
        <f t="shared" si="463"/>
        <v>0</v>
      </c>
      <c r="ZF21" s="109">
        <f t="shared" si="463"/>
        <v>0</v>
      </c>
      <c r="ZG21" s="109">
        <f t="shared" si="463"/>
        <v>0</v>
      </c>
      <c r="ZH21" s="109">
        <f t="shared" si="463"/>
        <v>0</v>
      </c>
      <c r="ZI21" s="109">
        <f t="shared" si="464"/>
        <v>0</v>
      </c>
      <c r="ZK21" s="2" t="s">
        <v>108</v>
      </c>
      <c r="ZL21" s="2">
        <v>30</v>
      </c>
    </row>
    <row r="22" spans="2:688" x14ac:dyDescent="0.2">
      <c r="B22" s="41">
        <v>6</v>
      </c>
      <c r="C22" s="46"/>
      <c r="D22" s="46"/>
      <c r="E22" s="42"/>
      <c r="F22" s="42"/>
      <c r="G22" s="42"/>
      <c r="H22" s="42"/>
      <c r="I22" s="29"/>
      <c r="J22" s="6" t="str">
        <f t="shared" si="3"/>
        <v/>
      </c>
      <c r="K22" s="43"/>
      <c r="L22" s="43"/>
      <c r="M22" s="43"/>
      <c r="N22" s="43"/>
      <c r="O22" s="43"/>
      <c r="P22" s="44" t="str">
        <f t="shared" si="346"/>
        <v/>
      </c>
      <c r="Q22" s="26"/>
      <c r="R22" s="26"/>
      <c r="S22" s="26"/>
      <c r="T22" s="26"/>
      <c r="U22" s="29"/>
      <c r="V22" s="43"/>
      <c r="W22" s="26"/>
      <c r="X22" s="29"/>
      <c r="Y22" s="6">
        <f>IF('Detalle de Cuentas'!$C$4-$R22&gt;'Graph Creator'!$E$2*'Graph Creator'!$D$13*12,0,1)</f>
        <v>1</v>
      </c>
      <c r="Z22" s="45">
        <f t="shared" si="4"/>
        <v>0</v>
      </c>
      <c r="AA22" s="2" t="e">
        <f t="shared" si="347"/>
        <v>#VALUE!</v>
      </c>
      <c r="AB22" s="2" t="e">
        <f t="shared" si="348"/>
        <v>#VALUE!</v>
      </c>
      <c r="AC22" s="2" t="e">
        <f t="shared" si="349"/>
        <v>#VALUE!</v>
      </c>
      <c r="AD22" s="2" t="e">
        <f t="shared" si="350"/>
        <v>#VALUE!</v>
      </c>
      <c r="AE22" s="2" t="e">
        <f t="shared" si="351"/>
        <v>#VALUE!</v>
      </c>
      <c r="AF22" s="2" t="e">
        <f t="shared" si="352"/>
        <v>#VALUE!</v>
      </c>
      <c r="AG22" s="2">
        <f t="shared" si="353"/>
        <v>0</v>
      </c>
      <c r="AH22" s="2">
        <f t="shared" si="354"/>
        <v>0</v>
      </c>
      <c r="AI22" s="2" t="str">
        <f t="shared" si="5"/>
        <v/>
      </c>
      <c r="AJ22" s="2" t="str">
        <f t="shared" ref="AJ22:BE22" si="472">IFERROR(SEARCH(".",$I22,AI22+1),"")</f>
        <v/>
      </c>
      <c r="AK22" s="2" t="str">
        <f t="shared" si="472"/>
        <v/>
      </c>
      <c r="AL22" s="2" t="str">
        <f t="shared" si="472"/>
        <v/>
      </c>
      <c r="AM22" s="2" t="str">
        <f t="shared" si="472"/>
        <v/>
      </c>
      <c r="AN22" s="2" t="str">
        <f t="shared" si="472"/>
        <v/>
      </c>
      <c r="AO22" s="2" t="str">
        <f t="shared" si="472"/>
        <v/>
      </c>
      <c r="AP22" s="2" t="str">
        <f t="shared" si="472"/>
        <v/>
      </c>
      <c r="AQ22" s="2" t="str">
        <f t="shared" si="472"/>
        <v/>
      </c>
      <c r="AR22" s="2" t="str">
        <f t="shared" si="472"/>
        <v/>
      </c>
      <c r="AS22" s="2" t="str">
        <f t="shared" si="472"/>
        <v/>
      </c>
      <c r="AT22" s="2" t="str">
        <f t="shared" si="472"/>
        <v/>
      </c>
      <c r="AU22" s="2" t="str">
        <f t="shared" si="472"/>
        <v/>
      </c>
      <c r="AV22" s="2" t="str">
        <f t="shared" si="472"/>
        <v/>
      </c>
      <c r="AW22" s="2" t="str">
        <f t="shared" si="472"/>
        <v/>
      </c>
      <c r="AX22" s="2" t="str">
        <f t="shared" si="472"/>
        <v/>
      </c>
      <c r="AY22" s="2" t="str">
        <f t="shared" si="472"/>
        <v/>
      </c>
      <c r="AZ22" s="2" t="str">
        <f t="shared" si="472"/>
        <v/>
      </c>
      <c r="BA22" s="2" t="str">
        <f t="shared" si="472"/>
        <v/>
      </c>
      <c r="BB22" s="2" t="str">
        <f t="shared" si="472"/>
        <v/>
      </c>
      <c r="BC22" s="2" t="str">
        <f t="shared" si="472"/>
        <v/>
      </c>
      <c r="BD22" s="2" t="str">
        <f t="shared" si="472"/>
        <v/>
      </c>
      <c r="BE22" s="2" t="str">
        <f t="shared" si="472"/>
        <v/>
      </c>
      <c r="BF22" s="2" t="str">
        <f t="shared" si="356"/>
        <v/>
      </c>
      <c r="BG22" s="2" t="str">
        <f t="shared" si="7"/>
        <v/>
      </c>
      <c r="BH22" s="2" t="str">
        <f t="shared" si="8"/>
        <v/>
      </c>
      <c r="BI22" s="2" t="str">
        <f t="shared" si="9"/>
        <v/>
      </c>
      <c r="BJ22" s="2" t="str">
        <f t="shared" si="10"/>
        <v/>
      </c>
      <c r="BK22" s="2" t="str">
        <f t="shared" si="11"/>
        <v/>
      </c>
      <c r="BL22" s="2" t="str">
        <f t="shared" si="12"/>
        <v/>
      </c>
      <c r="BM22" s="2" t="str">
        <f t="shared" si="13"/>
        <v/>
      </c>
      <c r="BN22" s="2" t="str">
        <f t="shared" si="14"/>
        <v/>
      </c>
      <c r="BO22" s="2" t="str">
        <f t="shared" si="15"/>
        <v/>
      </c>
      <c r="BP22" s="2" t="str">
        <f t="shared" si="16"/>
        <v/>
      </c>
      <c r="BQ22" s="2" t="str">
        <f t="shared" si="17"/>
        <v/>
      </c>
      <c r="BR22" s="2" t="str">
        <f t="shared" si="18"/>
        <v/>
      </c>
      <c r="BS22" s="2" t="str">
        <f t="shared" si="19"/>
        <v/>
      </c>
      <c r="BT22" s="2" t="str">
        <f t="shared" si="20"/>
        <v/>
      </c>
      <c r="BU22" s="2" t="str">
        <f t="shared" si="21"/>
        <v/>
      </c>
      <c r="BV22" s="2" t="str">
        <f t="shared" si="22"/>
        <v/>
      </c>
      <c r="BW22" s="2" t="str">
        <f t="shared" si="23"/>
        <v/>
      </c>
      <c r="BX22" s="2" t="str">
        <f t="shared" si="24"/>
        <v/>
      </c>
      <c r="BY22" s="2" t="str">
        <f t="shared" si="25"/>
        <v/>
      </c>
      <c r="BZ22" s="2" t="str">
        <f t="shared" si="26"/>
        <v/>
      </c>
      <c r="CA22" s="2" t="str">
        <f t="shared" si="27"/>
        <v/>
      </c>
      <c r="CB22" s="2" t="str">
        <f t="shared" si="28"/>
        <v/>
      </c>
      <c r="CC22" s="2" t="str">
        <f t="shared" si="29"/>
        <v/>
      </c>
      <c r="CD22" s="14">
        <f t="shared" si="30"/>
        <v>0</v>
      </c>
      <c r="CE22" s="14" t="e">
        <f t="shared" ref="CE22:DA22" si="473">CD22-$J$17</f>
        <v>#VALUE!</v>
      </c>
      <c r="CF22" s="14" t="e">
        <f t="shared" si="473"/>
        <v>#VALUE!</v>
      </c>
      <c r="CG22" s="14" t="e">
        <f t="shared" si="473"/>
        <v>#VALUE!</v>
      </c>
      <c r="CH22" s="14" t="e">
        <f t="shared" si="473"/>
        <v>#VALUE!</v>
      </c>
      <c r="CI22" s="14" t="e">
        <f t="shared" si="473"/>
        <v>#VALUE!</v>
      </c>
      <c r="CJ22" s="14" t="e">
        <f t="shared" si="473"/>
        <v>#VALUE!</v>
      </c>
      <c r="CK22" s="14" t="e">
        <f t="shared" si="473"/>
        <v>#VALUE!</v>
      </c>
      <c r="CL22" s="14" t="e">
        <f t="shared" si="473"/>
        <v>#VALUE!</v>
      </c>
      <c r="CM22" s="14" t="e">
        <f t="shared" si="473"/>
        <v>#VALUE!</v>
      </c>
      <c r="CN22" s="14" t="e">
        <f t="shared" si="473"/>
        <v>#VALUE!</v>
      </c>
      <c r="CO22" s="14" t="e">
        <f t="shared" si="473"/>
        <v>#VALUE!</v>
      </c>
      <c r="CP22" s="14" t="e">
        <f t="shared" si="473"/>
        <v>#VALUE!</v>
      </c>
      <c r="CQ22" s="14" t="e">
        <f t="shared" si="473"/>
        <v>#VALUE!</v>
      </c>
      <c r="CR22" s="14" t="e">
        <f t="shared" si="473"/>
        <v>#VALUE!</v>
      </c>
      <c r="CS22" s="14" t="e">
        <f t="shared" si="473"/>
        <v>#VALUE!</v>
      </c>
      <c r="CT22" s="14" t="e">
        <f t="shared" si="473"/>
        <v>#VALUE!</v>
      </c>
      <c r="CU22" s="14" t="e">
        <f t="shared" si="473"/>
        <v>#VALUE!</v>
      </c>
      <c r="CV22" s="14" t="e">
        <f t="shared" si="473"/>
        <v>#VALUE!</v>
      </c>
      <c r="CW22" s="14" t="e">
        <f t="shared" si="473"/>
        <v>#VALUE!</v>
      </c>
      <c r="CX22" s="14" t="e">
        <f t="shared" si="473"/>
        <v>#VALUE!</v>
      </c>
      <c r="CY22" s="14" t="e">
        <f t="shared" si="473"/>
        <v>#VALUE!</v>
      </c>
      <c r="CZ22" s="14" t="e">
        <f t="shared" si="473"/>
        <v>#VALUE!</v>
      </c>
      <c r="DA22" s="14" t="e">
        <f t="shared" si="473"/>
        <v>#VALUE!</v>
      </c>
      <c r="DB22" s="2">
        <f t="shared" si="358"/>
        <v>0</v>
      </c>
      <c r="DC22" s="2">
        <f t="shared" si="359"/>
        <v>0</v>
      </c>
      <c r="DD22" s="2">
        <f t="shared" si="360"/>
        <v>0</v>
      </c>
      <c r="DE22" s="2">
        <f t="shared" si="361"/>
        <v>0</v>
      </c>
      <c r="DF22" s="2">
        <f t="shared" si="362"/>
        <v>0</v>
      </c>
      <c r="DG22" s="2">
        <f t="shared" si="363"/>
        <v>0</v>
      </c>
      <c r="DH22" s="2">
        <f t="shared" si="364"/>
        <v>0</v>
      </c>
      <c r="DI22" s="2">
        <f t="shared" si="365"/>
        <v>0</v>
      </c>
      <c r="DJ22" s="2">
        <f t="shared" si="366"/>
        <v>0</v>
      </c>
      <c r="DK22" s="2">
        <f t="shared" si="367"/>
        <v>0</v>
      </c>
      <c r="DL22" s="2">
        <f t="shared" si="368"/>
        <v>0</v>
      </c>
      <c r="DM22" s="2">
        <f t="shared" si="369"/>
        <v>0</v>
      </c>
      <c r="DN22" s="2">
        <f t="shared" si="370"/>
        <v>0</v>
      </c>
      <c r="DO22" s="2">
        <f t="shared" si="371"/>
        <v>0</v>
      </c>
      <c r="DP22" s="2">
        <f t="shared" si="372"/>
        <v>0</v>
      </c>
      <c r="DQ22" s="2">
        <f t="shared" si="373"/>
        <v>0</v>
      </c>
      <c r="DR22" s="2">
        <f t="shared" si="374"/>
        <v>0</v>
      </c>
      <c r="DS22" s="2">
        <f t="shared" si="375"/>
        <v>0</v>
      </c>
      <c r="DT22" s="2">
        <f t="shared" si="376"/>
        <v>0</v>
      </c>
      <c r="DU22" s="2">
        <f t="shared" si="377"/>
        <v>0</v>
      </c>
      <c r="DV22" s="2">
        <f t="shared" si="378"/>
        <v>0</v>
      </c>
      <c r="DW22" s="2">
        <f t="shared" si="379"/>
        <v>0</v>
      </c>
      <c r="DX22" s="2">
        <f t="shared" si="380"/>
        <v>0</v>
      </c>
      <c r="DY22" s="2">
        <f t="shared" si="381"/>
        <v>0</v>
      </c>
      <c r="DZ22" s="2">
        <f t="shared" si="382"/>
        <v>0</v>
      </c>
      <c r="EA22" s="2">
        <f t="shared" si="383"/>
        <v>0</v>
      </c>
      <c r="EB22" s="2">
        <f t="shared" si="384"/>
        <v>0</v>
      </c>
      <c r="EC22" s="2">
        <f t="shared" si="385"/>
        <v>0</v>
      </c>
      <c r="ED22" s="2">
        <f t="shared" si="386"/>
        <v>0</v>
      </c>
      <c r="EE22" s="2">
        <f t="shared" si="387"/>
        <v>0</v>
      </c>
      <c r="EF22" s="2">
        <f t="shared" si="388"/>
        <v>0</v>
      </c>
      <c r="EG22" s="2">
        <f t="shared" si="389"/>
        <v>0</v>
      </c>
      <c r="EH22" s="2">
        <f t="shared" si="390"/>
        <v>0</v>
      </c>
      <c r="EI22" s="2">
        <f t="shared" si="391"/>
        <v>0</v>
      </c>
      <c r="EJ22" s="2">
        <f t="shared" si="392"/>
        <v>0</v>
      </c>
      <c r="EK22" s="2">
        <f t="shared" si="393"/>
        <v>0</v>
      </c>
      <c r="EL22" s="2">
        <f t="shared" si="394"/>
        <v>0</v>
      </c>
      <c r="EM22" s="2">
        <f t="shared" si="395"/>
        <v>0</v>
      </c>
      <c r="EN22" s="2">
        <f t="shared" si="396"/>
        <v>0</v>
      </c>
      <c r="EO22" s="2">
        <f t="shared" si="397"/>
        <v>0</v>
      </c>
      <c r="EP22" s="2">
        <f t="shared" si="398"/>
        <v>0</v>
      </c>
      <c r="EQ22" s="2">
        <f t="shared" si="399"/>
        <v>0</v>
      </c>
      <c r="ER22" s="2">
        <f t="shared" si="400"/>
        <v>0</v>
      </c>
      <c r="ES22" s="2">
        <f t="shared" si="401"/>
        <v>0</v>
      </c>
      <c r="ET22" s="2">
        <f t="shared" si="402"/>
        <v>0</v>
      </c>
      <c r="EU22" s="2">
        <f t="shared" si="403"/>
        <v>0</v>
      </c>
      <c r="EV22" s="2">
        <f t="shared" si="404"/>
        <v>0</v>
      </c>
      <c r="EW22" s="2">
        <f t="shared" si="405"/>
        <v>0</v>
      </c>
      <c r="EX22" s="2">
        <f t="shared" si="34"/>
        <v>1</v>
      </c>
      <c r="EY22" s="2" t="e">
        <f t="shared" si="35"/>
        <v>#VALUE!</v>
      </c>
      <c r="EZ22" s="2" t="e">
        <f t="shared" si="36"/>
        <v>#VALUE!</v>
      </c>
      <c r="FA22" s="2" t="e">
        <f t="shared" si="37"/>
        <v>#VALUE!</v>
      </c>
      <c r="FB22" s="2" t="e">
        <f t="shared" si="38"/>
        <v>#VALUE!</v>
      </c>
      <c r="FC22" s="2" t="e">
        <f t="shared" si="39"/>
        <v>#VALUE!</v>
      </c>
      <c r="FD22" s="2" t="e">
        <f t="shared" si="40"/>
        <v>#VALUE!</v>
      </c>
      <c r="FE22" s="2" t="e">
        <f t="shared" si="41"/>
        <v>#VALUE!</v>
      </c>
      <c r="FF22" s="2" t="e">
        <f t="shared" si="42"/>
        <v>#VALUE!</v>
      </c>
      <c r="FG22" s="2" t="e">
        <f t="shared" si="43"/>
        <v>#VALUE!</v>
      </c>
      <c r="FH22" s="2" t="e">
        <f t="shared" si="44"/>
        <v>#VALUE!</v>
      </c>
      <c r="FI22" s="2" t="e">
        <f t="shared" si="45"/>
        <v>#VALUE!</v>
      </c>
      <c r="FJ22" s="2" t="e">
        <f t="shared" si="46"/>
        <v>#VALUE!</v>
      </c>
      <c r="FK22" s="2" t="e">
        <f t="shared" si="47"/>
        <v>#VALUE!</v>
      </c>
      <c r="FL22" s="2" t="e">
        <f t="shared" si="48"/>
        <v>#VALUE!</v>
      </c>
      <c r="FM22" s="2" t="e">
        <f t="shared" si="49"/>
        <v>#VALUE!</v>
      </c>
      <c r="FN22" s="2" t="e">
        <f t="shared" si="50"/>
        <v>#VALUE!</v>
      </c>
      <c r="FO22" s="2" t="e">
        <f t="shared" si="51"/>
        <v>#VALUE!</v>
      </c>
      <c r="FP22" s="2" t="e">
        <f t="shared" si="52"/>
        <v>#VALUE!</v>
      </c>
      <c r="FQ22" s="2" t="e">
        <f t="shared" si="53"/>
        <v>#VALUE!</v>
      </c>
      <c r="FR22" s="2" t="e">
        <f t="shared" si="54"/>
        <v>#VALUE!</v>
      </c>
      <c r="FS22" s="2" t="e">
        <f t="shared" si="55"/>
        <v>#VALUE!</v>
      </c>
      <c r="FT22" s="2" t="e">
        <f t="shared" si="56"/>
        <v>#VALUE!</v>
      </c>
      <c r="FU22" s="2" t="e">
        <f t="shared" si="57"/>
        <v>#VALUE!</v>
      </c>
      <c r="FV22" s="2">
        <f t="shared" si="58"/>
        <v>1</v>
      </c>
      <c r="FW22" s="2" t="e">
        <f t="shared" si="59"/>
        <v>#VALUE!</v>
      </c>
      <c r="FX22" s="2" t="e">
        <f t="shared" si="60"/>
        <v>#VALUE!</v>
      </c>
      <c r="FY22" s="2" t="e">
        <f t="shared" si="61"/>
        <v>#VALUE!</v>
      </c>
      <c r="FZ22" s="2" t="e">
        <f t="shared" si="62"/>
        <v>#VALUE!</v>
      </c>
      <c r="GA22" s="2" t="e">
        <f t="shared" si="63"/>
        <v>#VALUE!</v>
      </c>
      <c r="GB22" s="2" t="e">
        <f t="shared" si="64"/>
        <v>#VALUE!</v>
      </c>
      <c r="GC22" s="2" t="e">
        <f t="shared" si="65"/>
        <v>#VALUE!</v>
      </c>
      <c r="GD22" s="2" t="e">
        <f t="shared" si="66"/>
        <v>#VALUE!</v>
      </c>
      <c r="GE22" s="2" t="e">
        <f t="shared" si="67"/>
        <v>#VALUE!</v>
      </c>
      <c r="GF22" s="2" t="e">
        <f t="shared" si="68"/>
        <v>#VALUE!</v>
      </c>
      <c r="GG22" s="2" t="e">
        <f t="shared" si="69"/>
        <v>#VALUE!</v>
      </c>
      <c r="GH22" s="2" t="e">
        <f t="shared" si="70"/>
        <v>#VALUE!</v>
      </c>
      <c r="GI22" s="2" t="e">
        <f t="shared" si="71"/>
        <v>#VALUE!</v>
      </c>
      <c r="GJ22" s="2" t="e">
        <f t="shared" si="72"/>
        <v>#VALUE!</v>
      </c>
      <c r="GK22" s="2" t="e">
        <f t="shared" si="73"/>
        <v>#VALUE!</v>
      </c>
      <c r="GL22" s="2" t="e">
        <f t="shared" si="74"/>
        <v>#VALUE!</v>
      </c>
      <c r="GM22" s="2" t="e">
        <f t="shared" si="75"/>
        <v>#VALUE!</v>
      </c>
      <c r="GN22" s="2" t="e">
        <f t="shared" si="76"/>
        <v>#VALUE!</v>
      </c>
      <c r="GO22" s="2" t="e">
        <f t="shared" si="77"/>
        <v>#VALUE!</v>
      </c>
      <c r="GP22" s="2" t="e">
        <f t="shared" si="78"/>
        <v>#VALUE!</v>
      </c>
      <c r="GQ22" s="2" t="e">
        <f t="shared" si="79"/>
        <v>#VALUE!</v>
      </c>
      <c r="GR22" s="2" t="e">
        <f t="shared" si="80"/>
        <v>#VALUE!</v>
      </c>
      <c r="GS22" s="2" t="e">
        <f t="shared" si="81"/>
        <v>#VALUE!</v>
      </c>
      <c r="GT22" s="2">
        <f t="shared" si="82"/>
        <v>1</v>
      </c>
      <c r="GU22" s="2" t="e">
        <f t="shared" si="83"/>
        <v>#VALUE!</v>
      </c>
      <c r="GV22" s="2" t="e">
        <f t="shared" si="84"/>
        <v>#VALUE!</v>
      </c>
      <c r="GW22" s="2" t="e">
        <f t="shared" si="85"/>
        <v>#VALUE!</v>
      </c>
      <c r="GX22" s="2" t="e">
        <f t="shared" si="86"/>
        <v>#VALUE!</v>
      </c>
      <c r="GY22" s="2" t="e">
        <f t="shared" si="87"/>
        <v>#VALUE!</v>
      </c>
      <c r="GZ22" s="2" t="e">
        <f t="shared" si="88"/>
        <v>#VALUE!</v>
      </c>
      <c r="HA22" s="2" t="e">
        <f t="shared" si="89"/>
        <v>#VALUE!</v>
      </c>
      <c r="HB22" s="2" t="e">
        <f t="shared" si="90"/>
        <v>#VALUE!</v>
      </c>
      <c r="HC22" s="2" t="e">
        <f t="shared" si="91"/>
        <v>#VALUE!</v>
      </c>
      <c r="HD22" s="2" t="e">
        <f t="shared" si="92"/>
        <v>#VALUE!</v>
      </c>
      <c r="HE22" s="2" t="e">
        <f t="shared" si="93"/>
        <v>#VALUE!</v>
      </c>
      <c r="HF22" s="2" t="e">
        <f t="shared" si="94"/>
        <v>#VALUE!</v>
      </c>
      <c r="HG22" s="2" t="e">
        <f t="shared" si="95"/>
        <v>#VALUE!</v>
      </c>
      <c r="HH22" s="2" t="e">
        <f t="shared" si="96"/>
        <v>#VALUE!</v>
      </c>
      <c r="HI22" s="2" t="e">
        <f t="shared" si="97"/>
        <v>#VALUE!</v>
      </c>
      <c r="HJ22" s="2" t="e">
        <f t="shared" si="98"/>
        <v>#VALUE!</v>
      </c>
      <c r="HK22" s="2" t="e">
        <f t="shared" si="99"/>
        <v>#VALUE!</v>
      </c>
      <c r="HL22" s="2" t="e">
        <f t="shared" si="100"/>
        <v>#VALUE!</v>
      </c>
      <c r="HM22" s="2" t="e">
        <f t="shared" si="101"/>
        <v>#VALUE!</v>
      </c>
      <c r="HN22" s="2" t="e">
        <f t="shared" si="102"/>
        <v>#VALUE!</v>
      </c>
      <c r="HO22" s="2" t="e">
        <f t="shared" si="103"/>
        <v>#VALUE!</v>
      </c>
      <c r="HP22" s="2" t="e">
        <f t="shared" si="104"/>
        <v>#VALUE!</v>
      </c>
      <c r="HQ22" s="2" t="e">
        <f t="shared" si="105"/>
        <v>#VALUE!</v>
      </c>
      <c r="HR22" s="2">
        <f t="shared" si="106"/>
        <v>1</v>
      </c>
      <c r="HS22" s="2" t="e">
        <f t="shared" si="107"/>
        <v>#VALUE!</v>
      </c>
      <c r="HT22" s="2" t="e">
        <f t="shared" si="108"/>
        <v>#VALUE!</v>
      </c>
      <c r="HU22" s="2" t="e">
        <f t="shared" si="109"/>
        <v>#VALUE!</v>
      </c>
      <c r="HV22" s="2" t="e">
        <f t="shared" si="110"/>
        <v>#VALUE!</v>
      </c>
      <c r="HW22" s="2" t="e">
        <f t="shared" si="111"/>
        <v>#VALUE!</v>
      </c>
      <c r="HX22" s="2" t="e">
        <f t="shared" si="112"/>
        <v>#VALUE!</v>
      </c>
      <c r="HY22" s="2" t="e">
        <f t="shared" si="113"/>
        <v>#VALUE!</v>
      </c>
      <c r="HZ22" s="2" t="e">
        <f t="shared" si="114"/>
        <v>#VALUE!</v>
      </c>
      <c r="IA22" s="2" t="e">
        <f t="shared" si="115"/>
        <v>#VALUE!</v>
      </c>
      <c r="IB22" s="2" t="e">
        <f t="shared" si="116"/>
        <v>#VALUE!</v>
      </c>
      <c r="IC22" s="2" t="e">
        <f t="shared" si="117"/>
        <v>#VALUE!</v>
      </c>
      <c r="ID22" s="2" t="e">
        <f t="shared" si="118"/>
        <v>#VALUE!</v>
      </c>
      <c r="IE22" s="2" t="e">
        <f t="shared" si="119"/>
        <v>#VALUE!</v>
      </c>
      <c r="IF22" s="2" t="e">
        <f t="shared" si="120"/>
        <v>#VALUE!</v>
      </c>
      <c r="IG22" s="2" t="e">
        <f t="shared" si="121"/>
        <v>#VALUE!</v>
      </c>
      <c r="IH22" s="2" t="e">
        <f t="shared" si="122"/>
        <v>#VALUE!</v>
      </c>
      <c r="II22" s="2" t="e">
        <f t="shared" si="123"/>
        <v>#VALUE!</v>
      </c>
      <c r="IJ22" s="2" t="e">
        <f t="shared" si="124"/>
        <v>#VALUE!</v>
      </c>
      <c r="IK22" s="2" t="e">
        <f t="shared" si="125"/>
        <v>#VALUE!</v>
      </c>
      <c r="IL22" s="2" t="e">
        <f t="shared" si="126"/>
        <v>#VALUE!</v>
      </c>
      <c r="IM22" s="2" t="e">
        <f t="shared" si="127"/>
        <v>#VALUE!</v>
      </c>
      <c r="IN22" s="2" t="e">
        <f t="shared" si="128"/>
        <v>#VALUE!</v>
      </c>
      <c r="IO22" s="2" t="e">
        <f t="shared" si="129"/>
        <v>#VALUE!</v>
      </c>
      <c r="IP22" s="2">
        <f t="shared" si="130"/>
        <v>0</v>
      </c>
      <c r="IQ22" s="2" t="e">
        <f t="shared" si="131"/>
        <v>#VALUE!</v>
      </c>
      <c r="IR22" s="2" t="e">
        <f t="shared" si="132"/>
        <v>#VALUE!</v>
      </c>
      <c r="IS22" s="2" t="e">
        <f t="shared" si="133"/>
        <v>#VALUE!</v>
      </c>
      <c r="IT22" s="2" t="e">
        <f t="shared" si="134"/>
        <v>#VALUE!</v>
      </c>
      <c r="IU22" s="2" t="e">
        <f t="shared" si="135"/>
        <v>#VALUE!</v>
      </c>
      <c r="IV22" s="2" t="e">
        <f t="shared" si="136"/>
        <v>#VALUE!</v>
      </c>
      <c r="IW22" s="2" t="e">
        <f t="shared" si="137"/>
        <v>#VALUE!</v>
      </c>
      <c r="IX22" s="2" t="e">
        <f t="shared" si="138"/>
        <v>#VALUE!</v>
      </c>
      <c r="IY22" s="2" t="e">
        <f t="shared" si="139"/>
        <v>#VALUE!</v>
      </c>
      <c r="IZ22" s="2" t="e">
        <f t="shared" si="140"/>
        <v>#VALUE!</v>
      </c>
      <c r="JA22" s="2" t="e">
        <f t="shared" si="141"/>
        <v>#VALUE!</v>
      </c>
      <c r="JB22" s="2" t="e">
        <f t="shared" si="142"/>
        <v>#VALUE!</v>
      </c>
      <c r="JC22" s="2" t="e">
        <f t="shared" si="143"/>
        <v>#VALUE!</v>
      </c>
      <c r="JD22" s="2" t="e">
        <f t="shared" si="144"/>
        <v>#VALUE!</v>
      </c>
      <c r="JE22" s="2" t="e">
        <f t="shared" si="145"/>
        <v>#VALUE!</v>
      </c>
      <c r="JF22" s="2" t="e">
        <f t="shared" si="146"/>
        <v>#VALUE!</v>
      </c>
      <c r="JG22" s="2" t="e">
        <f t="shared" si="147"/>
        <v>#VALUE!</v>
      </c>
      <c r="JH22" s="2" t="e">
        <f t="shared" si="148"/>
        <v>#VALUE!</v>
      </c>
      <c r="JI22" s="2" t="e">
        <f t="shared" si="149"/>
        <v>#VALUE!</v>
      </c>
      <c r="JJ22" s="2" t="e">
        <f t="shared" si="150"/>
        <v>#VALUE!</v>
      </c>
      <c r="JK22" s="2" t="e">
        <f t="shared" si="151"/>
        <v>#VALUE!</v>
      </c>
      <c r="JL22" s="2" t="e">
        <f t="shared" si="152"/>
        <v>#VALUE!</v>
      </c>
      <c r="JM22" s="2" t="e">
        <f t="shared" si="153"/>
        <v>#VALUE!</v>
      </c>
      <c r="JN22" s="2">
        <f t="shared" si="154"/>
        <v>0</v>
      </c>
      <c r="JO22" s="2" t="e">
        <f t="shared" si="155"/>
        <v>#VALUE!</v>
      </c>
      <c r="JP22" s="2" t="e">
        <f t="shared" si="156"/>
        <v>#VALUE!</v>
      </c>
      <c r="JQ22" s="2" t="e">
        <f t="shared" si="157"/>
        <v>#VALUE!</v>
      </c>
      <c r="JR22" s="2" t="e">
        <f t="shared" si="158"/>
        <v>#VALUE!</v>
      </c>
      <c r="JS22" s="2" t="e">
        <f t="shared" si="159"/>
        <v>#VALUE!</v>
      </c>
      <c r="JT22" s="2" t="e">
        <f t="shared" si="160"/>
        <v>#VALUE!</v>
      </c>
      <c r="JU22" s="2" t="e">
        <f t="shared" si="161"/>
        <v>#VALUE!</v>
      </c>
      <c r="JV22" s="2" t="e">
        <f t="shared" si="162"/>
        <v>#VALUE!</v>
      </c>
      <c r="JW22" s="2" t="e">
        <f t="shared" si="163"/>
        <v>#VALUE!</v>
      </c>
      <c r="JX22" s="2" t="e">
        <f t="shared" si="164"/>
        <v>#VALUE!</v>
      </c>
      <c r="JY22" s="2" t="e">
        <f t="shared" si="165"/>
        <v>#VALUE!</v>
      </c>
      <c r="JZ22" s="2" t="e">
        <f t="shared" si="166"/>
        <v>#VALUE!</v>
      </c>
      <c r="KA22" s="2" t="e">
        <f t="shared" si="167"/>
        <v>#VALUE!</v>
      </c>
      <c r="KB22" s="2" t="e">
        <f t="shared" si="168"/>
        <v>#VALUE!</v>
      </c>
      <c r="KC22" s="2" t="e">
        <f t="shared" si="169"/>
        <v>#VALUE!</v>
      </c>
      <c r="KD22" s="2" t="e">
        <f t="shared" si="170"/>
        <v>#VALUE!</v>
      </c>
      <c r="KE22" s="2" t="e">
        <f t="shared" si="171"/>
        <v>#VALUE!</v>
      </c>
      <c r="KF22" s="2" t="e">
        <f t="shared" si="172"/>
        <v>#VALUE!</v>
      </c>
      <c r="KG22" s="2" t="e">
        <f t="shared" si="173"/>
        <v>#VALUE!</v>
      </c>
      <c r="KH22" s="2" t="e">
        <f t="shared" si="174"/>
        <v>#VALUE!</v>
      </c>
      <c r="KI22" s="2" t="e">
        <f t="shared" si="175"/>
        <v>#VALUE!</v>
      </c>
      <c r="KJ22" s="2" t="e">
        <f t="shared" si="176"/>
        <v>#VALUE!</v>
      </c>
      <c r="KK22" s="2" t="e">
        <f t="shared" si="177"/>
        <v>#VALUE!</v>
      </c>
      <c r="KL22" s="2">
        <f t="shared" si="178"/>
        <v>0</v>
      </c>
      <c r="KM22" s="2" t="e">
        <f t="shared" si="179"/>
        <v>#VALUE!</v>
      </c>
      <c r="KN22" s="2" t="e">
        <f t="shared" si="180"/>
        <v>#VALUE!</v>
      </c>
      <c r="KO22" s="2" t="e">
        <f t="shared" si="181"/>
        <v>#VALUE!</v>
      </c>
      <c r="KP22" s="2" t="e">
        <f t="shared" si="182"/>
        <v>#VALUE!</v>
      </c>
      <c r="KQ22" s="2" t="e">
        <f t="shared" si="183"/>
        <v>#VALUE!</v>
      </c>
      <c r="KR22" s="2" t="e">
        <f t="shared" si="184"/>
        <v>#VALUE!</v>
      </c>
      <c r="KS22" s="2" t="e">
        <f t="shared" si="185"/>
        <v>#VALUE!</v>
      </c>
      <c r="KT22" s="2" t="e">
        <f t="shared" si="186"/>
        <v>#VALUE!</v>
      </c>
      <c r="KU22" s="2" t="e">
        <f t="shared" si="187"/>
        <v>#VALUE!</v>
      </c>
      <c r="KV22" s="2" t="e">
        <f t="shared" si="188"/>
        <v>#VALUE!</v>
      </c>
      <c r="KW22" s="2" t="e">
        <f t="shared" si="189"/>
        <v>#VALUE!</v>
      </c>
      <c r="KX22" s="2" t="e">
        <f t="shared" si="190"/>
        <v>#VALUE!</v>
      </c>
      <c r="KY22" s="2" t="e">
        <f t="shared" si="191"/>
        <v>#VALUE!</v>
      </c>
      <c r="KZ22" s="2" t="e">
        <f t="shared" si="192"/>
        <v>#VALUE!</v>
      </c>
      <c r="LA22" s="2" t="e">
        <f t="shared" si="193"/>
        <v>#VALUE!</v>
      </c>
      <c r="LB22" s="2" t="e">
        <f t="shared" si="194"/>
        <v>#VALUE!</v>
      </c>
      <c r="LC22" s="2" t="e">
        <f t="shared" si="195"/>
        <v>#VALUE!</v>
      </c>
      <c r="LD22" s="2" t="e">
        <f t="shared" si="196"/>
        <v>#VALUE!</v>
      </c>
      <c r="LE22" s="2" t="e">
        <f t="shared" si="197"/>
        <v>#VALUE!</v>
      </c>
      <c r="LF22" s="2" t="e">
        <f t="shared" si="198"/>
        <v>#VALUE!</v>
      </c>
      <c r="LG22" s="2" t="e">
        <f t="shared" si="199"/>
        <v>#VALUE!</v>
      </c>
      <c r="LH22" s="2" t="e">
        <f t="shared" si="200"/>
        <v>#VALUE!</v>
      </c>
      <c r="LI22" s="2" t="e">
        <f t="shared" si="201"/>
        <v>#VALUE!</v>
      </c>
      <c r="LJ22" s="2">
        <f t="shared" si="202"/>
        <v>0</v>
      </c>
      <c r="LK22" s="2" t="e">
        <f t="shared" si="203"/>
        <v>#VALUE!</v>
      </c>
      <c r="LL22" s="2" t="e">
        <f t="shared" si="204"/>
        <v>#VALUE!</v>
      </c>
      <c r="LM22" s="2" t="e">
        <f t="shared" si="205"/>
        <v>#VALUE!</v>
      </c>
      <c r="LN22" s="2" t="e">
        <f t="shared" si="206"/>
        <v>#VALUE!</v>
      </c>
      <c r="LO22" s="2" t="e">
        <f t="shared" si="207"/>
        <v>#VALUE!</v>
      </c>
      <c r="LP22" s="2" t="e">
        <f t="shared" si="208"/>
        <v>#VALUE!</v>
      </c>
      <c r="LQ22" s="2" t="e">
        <f t="shared" si="209"/>
        <v>#VALUE!</v>
      </c>
      <c r="LR22" s="2" t="e">
        <f t="shared" si="210"/>
        <v>#VALUE!</v>
      </c>
      <c r="LS22" s="2" t="e">
        <f t="shared" si="211"/>
        <v>#VALUE!</v>
      </c>
      <c r="LT22" s="2" t="e">
        <f t="shared" si="212"/>
        <v>#VALUE!</v>
      </c>
      <c r="LU22" s="2" t="e">
        <f t="shared" si="213"/>
        <v>#VALUE!</v>
      </c>
      <c r="LV22" s="2" t="e">
        <f t="shared" si="214"/>
        <v>#VALUE!</v>
      </c>
      <c r="LW22" s="2" t="e">
        <f t="shared" si="215"/>
        <v>#VALUE!</v>
      </c>
      <c r="LX22" s="2" t="e">
        <f t="shared" si="216"/>
        <v>#VALUE!</v>
      </c>
      <c r="LY22" s="2" t="e">
        <f t="shared" si="217"/>
        <v>#VALUE!</v>
      </c>
      <c r="LZ22" s="2" t="e">
        <f t="shared" si="218"/>
        <v>#VALUE!</v>
      </c>
      <c r="MA22" s="2" t="e">
        <f t="shared" si="219"/>
        <v>#VALUE!</v>
      </c>
      <c r="MB22" s="2" t="e">
        <f t="shared" si="220"/>
        <v>#VALUE!</v>
      </c>
      <c r="MC22" s="2" t="e">
        <f t="shared" si="221"/>
        <v>#VALUE!</v>
      </c>
      <c r="MD22" s="2" t="e">
        <f t="shared" si="222"/>
        <v>#VALUE!</v>
      </c>
      <c r="ME22" s="2" t="e">
        <f t="shared" si="223"/>
        <v>#VALUE!</v>
      </c>
      <c r="MF22" s="2" t="e">
        <f t="shared" si="224"/>
        <v>#VALUE!</v>
      </c>
      <c r="MG22" s="2" t="e">
        <f t="shared" si="225"/>
        <v>#VALUE!</v>
      </c>
      <c r="MH22" s="2">
        <f t="shared" si="226"/>
        <v>1</v>
      </c>
      <c r="MI22" s="2" t="e">
        <f t="shared" si="227"/>
        <v>#VALUE!</v>
      </c>
      <c r="MJ22" s="2" t="e">
        <f t="shared" si="228"/>
        <v>#VALUE!</v>
      </c>
      <c r="MK22" s="2" t="e">
        <f t="shared" si="229"/>
        <v>#VALUE!</v>
      </c>
      <c r="ML22" s="2" t="e">
        <f t="shared" si="230"/>
        <v>#VALUE!</v>
      </c>
      <c r="MM22" s="2" t="e">
        <f t="shared" si="231"/>
        <v>#VALUE!</v>
      </c>
      <c r="MN22" s="2" t="e">
        <f t="shared" si="232"/>
        <v>#VALUE!</v>
      </c>
      <c r="MO22" s="2" t="e">
        <f t="shared" si="233"/>
        <v>#VALUE!</v>
      </c>
      <c r="MP22" s="2" t="e">
        <f t="shared" si="234"/>
        <v>#VALUE!</v>
      </c>
      <c r="MQ22" s="2" t="e">
        <f t="shared" si="235"/>
        <v>#VALUE!</v>
      </c>
      <c r="MR22" s="2" t="e">
        <f t="shared" si="236"/>
        <v>#VALUE!</v>
      </c>
      <c r="MS22" s="2" t="e">
        <f t="shared" si="237"/>
        <v>#VALUE!</v>
      </c>
      <c r="MT22" s="2" t="e">
        <f t="shared" si="238"/>
        <v>#VALUE!</v>
      </c>
      <c r="MU22" s="2" t="e">
        <f t="shared" si="239"/>
        <v>#VALUE!</v>
      </c>
      <c r="MV22" s="2" t="e">
        <f t="shared" si="240"/>
        <v>#VALUE!</v>
      </c>
      <c r="MW22" s="2" t="e">
        <f t="shared" si="241"/>
        <v>#VALUE!</v>
      </c>
      <c r="MX22" s="2" t="e">
        <f t="shared" si="242"/>
        <v>#VALUE!</v>
      </c>
      <c r="MY22" s="2" t="e">
        <f t="shared" si="243"/>
        <v>#VALUE!</v>
      </c>
      <c r="MZ22" s="2" t="e">
        <f t="shared" si="244"/>
        <v>#VALUE!</v>
      </c>
      <c r="NA22" s="2" t="e">
        <f t="shared" si="245"/>
        <v>#VALUE!</v>
      </c>
      <c r="NB22" s="2" t="e">
        <f t="shared" si="246"/>
        <v>#VALUE!</v>
      </c>
      <c r="NC22" s="2" t="e">
        <f t="shared" si="247"/>
        <v>#VALUE!</v>
      </c>
      <c r="ND22" s="2" t="e">
        <f t="shared" si="248"/>
        <v>#VALUE!</v>
      </c>
      <c r="NE22" s="2" t="e">
        <f t="shared" si="249"/>
        <v>#VALUE!</v>
      </c>
      <c r="NF22" s="2">
        <f t="shared" si="406"/>
        <v>0</v>
      </c>
      <c r="NG22" s="2">
        <f t="shared" si="250"/>
        <v>0</v>
      </c>
      <c r="NH22" s="2">
        <f t="shared" si="251"/>
        <v>0</v>
      </c>
      <c r="NI22" s="2">
        <f t="shared" si="252"/>
        <v>0</v>
      </c>
      <c r="NJ22" s="2">
        <f t="shared" si="253"/>
        <v>0</v>
      </c>
      <c r="NK22" s="2">
        <f t="shared" si="254"/>
        <v>0</v>
      </c>
      <c r="NL22" s="2">
        <f t="shared" si="255"/>
        <v>0</v>
      </c>
      <c r="NM22" s="2">
        <f t="shared" si="256"/>
        <v>0</v>
      </c>
      <c r="NN22" s="2">
        <f t="shared" si="257"/>
        <v>0</v>
      </c>
      <c r="NO22" s="2">
        <f t="shared" si="258"/>
        <v>0</v>
      </c>
      <c r="NP22" s="2">
        <f t="shared" si="259"/>
        <v>0</v>
      </c>
      <c r="NQ22" s="2">
        <f t="shared" si="260"/>
        <v>0</v>
      </c>
      <c r="NR22" s="2">
        <f t="shared" si="261"/>
        <v>0</v>
      </c>
      <c r="NS22" s="2">
        <f t="shared" si="262"/>
        <v>0</v>
      </c>
      <c r="NT22" s="2">
        <f t="shared" si="263"/>
        <v>0</v>
      </c>
      <c r="NU22" s="2">
        <f t="shared" si="264"/>
        <v>0</v>
      </c>
      <c r="NV22" s="2">
        <f t="shared" si="265"/>
        <v>0</v>
      </c>
      <c r="NW22" s="2">
        <f t="shared" si="266"/>
        <v>0</v>
      </c>
      <c r="NX22" s="2">
        <f t="shared" si="267"/>
        <v>0</v>
      </c>
      <c r="NY22" s="2">
        <f t="shared" si="268"/>
        <v>0</v>
      </c>
      <c r="NZ22" s="2">
        <f t="shared" si="269"/>
        <v>0</v>
      </c>
      <c r="OA22" s="2">
        <f t="shared" si="270"/>
        <v>0</v>
      </c>
      <c r="OB22" s="2">
        <f t="shared" si="271"/>
        <v>0</v>
      </c>
      <c r="OC22" s="2">
        <f t="shared" si="272"/>
        <v>0</v>
      </c>
      <c r="OD22" s="2">
        <f>IF(AND(NF22&gt;'Graph Creator'!$K$4,'Detalle de Cuentas'!NF22&lt;='Graph Creator'!$L$4),1,0)</f>
        <v>0</v>
      </c>
      <c r="OE22" s="2">
        <f>IF(AND(NG22&gt;'Graph Creator'!$K$4,'Detalle de Cuentas'!NG22&lt;='Graph Creator'!$L$4),1,0)</f>
        <v>0</v>
      </c>
      <c r="OF22" s="2">
        <f>IF(AND(NH22&gt;'Graph Creator'!$K$4,'Detalle de Cuentas'!NH22&lt;='Graph Creator'!$L$4),1,0)</f>
        <v>0</v>
      </c>
      <c r="OG22" s="2">
        <f>IF(AND(NI22&gt;'Graph Creator'!$K$4,'Detalle de Cuentas'!NI22&lt;='Graph Creator'!$L$4),1,0)</f>
        <v>0</v>
      </c>
      <c r="OH22" s="2">
        <f>IF(AND(NJ22&gt;'Graph Creator'!$K$4,'Detalle de Cuentas'!NJ22&lt;='Graph Creator'!$L$4),1,0)</f>
        <v>0</v>
      </c>
      <c r="OI22" s="2">
        <f>IF(AND(NK22&gt;'Graph Creator'!$K$4,'Detalle de Cuentas'!NK22&lt;='Graph Creator'!$L$4),1,0)</f>
        <v>0</v>
      </c>
      <c r="OJ22" s="2">
        <f>IF(AND(NL22&gt;'Graph Creator'!$K$4,'Detalle de Cuentas'!NL22&lt;='Graph Creator'!$L$4),1,0)</f>
        <v>0</v>
      </c>
      <c r="OK22" s="2">
        <f>IF(AND(NM22&gt;'Graph Creator'!$K$4,'Detalle de Cuentas'!NM22&lt;='Graph Creator'!$L$4),1,0)</f>
        <v>0</v>
      </c>
      <c r="OL22" s="2">
        <f>IF(AND(NN22&gt;'Graph Creator'!$K$4,'Detalle de Cuentas'!NN22&lt;='Graph Creator'!$L$4),1,0)</f>
        <v>0</v>
      </c>
      <c r="OM22" s="2">
        <f>IF(AND(NO22&gt;'Graph Creator'!$K$4,'Detalle de Cuentas'!NO22&lt;='Graph Creator'!$L$4),1,0)</f>
        <v>0</v>
      </c>
      <c r="ON22" s="2">
        <f>IF(AND(NP22&gt;'Graph Creator'!$K$4,'Detalle de Cuentas'!NP22&lt;='Graph Creator'!$L$4),1,0)</f>
        <v>0</v>
      </c>
      <c r="OO22" s="2">
        <f>IF(AND(NQ22&gt;'Graph Creator'!$K$4,'Detalle de Cuentas'!NQ22&lt;='Graph Creator'!$L$4),1,0)</f>
        <v>0</v>
      </c>
      <c r="OP22" s="2">
        <f>IF(AND(NR22&gt;'Graph Creator'!$K$4,'Detalle de Cuentas'!NR22&lt;='Graph Creator'!$L$4),1,0)</f>
        <v>0</v>
      </c>
      <c r="OQ22" s="2">
        <f>IF(AND(NS22&gt;'Graph Creator'!$K$4,'Detalle de Cuentas'!NS22&lt;='Graph Creator'!$L$4),1,0)</f>
        <v>0</v>
      </c>
      <c r="OR22" s="2">
        <f>IF(AND(NT22&gt;'Graph Creator'!$K$4,'Detalle de Cuentas'!NT22&lt;='Graph Creator'!$L$4),1,0)</f>
        <v>0</v>
      </c>
      <c r="OS22" s="2">
        <f>IF(AND(NU22&gt;'Graph Creator'!$K$4,'Detalle de Cuentas'!NU22&lt;='Graph Creator'!$L$4),1,0)</f>
        <v>0</v>
      </c>
      <c r="OT22" s="2">
        <f>IF(AND(NV22&gt;'Graph Creator'!$K$4,'Detalle de Cuentas'!NV22&lt;='Graph Creator'!$L$4),1,0)</f>
        <v>0</v>
      </c>
      <c r="OU22" s="2">
        <f>IF(AND(NW22&gt;'Graph Creator'!$K$4,'Detalle de Cuentas'!NW22&lt;='Graph Creator'!$L$4),1,0)</f>
        <v>0</v>
      </c>
      <c r="OV22" s="2">
        <f>IF(AND(NX22&gt;'Graph Creator'!$K$4,'Detalle de Cuentas'!NX22&lt;='Graph Creator'!$L$4),1,0)</f>
        <v>0</v>
      </c>
      <c r="OW22" s="2">
        <f>IF(AND(NY22&gt;'Graph Creator'!$K$4,'Detalle de Cuentas'!NY22&lt;='Graph Creator'!$L$4),1,0)</f>
        <v>0</v>
      </c>
      <c r="OX22" s="2">
        <f>IF(AND(NZ22&gt;'Graph Creator'!$K$4,'Detalle de Cuentas'!NZ22&lt;='Graph Creator'!$L$4),1,0)</f>
        <v>0</v>
      </c>
      <c r="OY22" s="2">
        <f>IF(AND(OA22&gt;'Graph Creator'!$K$4,'Detalle de Cuentas'!OA22&lt;='Graph Creator'!$L$4),1,0)</f>
        <v>0</v>
      </c>
      <c r="OZ22" s="2">
        <f>IF(AND(OB22&gt;'Graph Creator'!$K$4,'Detalle de Cuentas'!OB22&lt;='Graph Creator'!$L$4),1,0)</f>
        <v>0</v>
      </c>
      <c r="PA22" s="2">
        <f>IF(AND(OC22&gt;'Graph Creator'!$K$4,'Detalle de Cuentas'!OC22&lt;='Graph Creator'!$L$4),1,0)</f>
        <v>0</v>
      </c>
      <c r="PB22" s="2">
        <f>IF(AND(NF22&gt;'Graph Creator'!$L$4,'Detalle de Cuentas'!NF22&lt;='Graph Creator'!$M$4),1,0)</f>
        <v>0</v>
      </c>
      <c r="PC22" s="2">
        <f>IF(AND(NG22&gt;'Graph Creator'!$L$4,'Detalle de Cuentas'!NG22&lt;='Graph Creator'!$M$4),1,0)</f>
        <v>0</v>
      </c>
      <c r="PD22" s="2">
        <f>IF(AND(NH22&gt;'Graph Creator'!$L$4,'Detalle de Cuentas'!NH22&lt;='Graph Creator'!$M$4),1,0)</f>
        <v>0</v>
      </c>
      <c r="PE22" s="2">
        <f>IF(AND(NI22&gt;'Graph Creator'!$L$4,'Detalle de Cuentas'!NI22&lt;='Graph Creator'!$M$4),1,0)</f>
        <v>0</v>
      </c>
      <c r="PF22" s="2">
        <f>IF(AND(NJ22&gt;'Graph Creator'!$L$4,'Detalle de Cuentas'!NJ22&lt;='Graph Creator'!$M$4),1,0)</f>
        <v>0</v>
      </c>
      <c r="PG22" s="2">
        <f>IF(AND(NK22&gt;'Graph Creator'!$L$4,'Detalle de Cuentas'!NK22&lt;='Graph Creator'!$M$4),1,0)</f>
        <v>0</v>
      </c>
      <c r="PH22" s="2">
        <f>IF(AND(NL22&gt;'Graph Creator'!$L$4,'Detalle de Cuentas'!NL22&lt;='Graph Creator'!$M$4),1,0)</f>
        <v>0</v>
      </c>
      <c r="PI22" s="2">
        <f>IF(AND(NM22&gt;'Graph Creator'!$L$4,'Detalle de Cuentas'!NM22&lt;='Graph Creator'!$M$4),1,0)</f>
        <v>0</v>
      </c>
      <c r="PJ22" s="2">
        <f>IF(AND(NN22&gt;'Graph Creator'!$L$4,'Detalle de Cuentas'!NN22&lt;='Graph Creator'!$M$4),1,0)</f>
        <v>0</v>
      </c>
      <c r="PK22" s="2">
        <f>IF(AND(NO22&gt;'Graph Creator'!$L$4,'Detalle de Cuentas'!NO22&lt;='Graph Creator'!$M$4),1,0)</f>
        <v>0</v>
      </c>
      <c r="PL22" s="2">
        <f>IF(AND(NP22&gt;'Graph Creator'!$L$4,'Detalle de Cuentas'!NP22&lt;='Graph Creator'!$M$4),1,0)</f>
        <v>0</v>
      </c>
      <c r="PM22" s="2">
        <f>IF(AND(NQ22&gt;'Graph Creator'!$L$4,'Detalle de Cuentas'!NQ22&lt;='Graph Creator'!$M$4),1,0)</f>
        <v>0</v>
      </c>
      <c r="PN22" s="2">
        <f>IF(AND(NR22&gt;'Graph Creator'!$L$4,'Detalle de Cuentas'!NR22&lt;='Graph Creator'!$M$4),1,0)</f>
        <v>0</v>
      </c>
      <c r="PO22" s="2">
        <f>IF(AND(NS22&gt;'Graph Creator'!$L$4,'Detalle de Cuentas'!NS22&lt;='Graph Creator'!$M$4),1,0)</f>
        <v>0</v>
      </c>
      <c r="PP22" s="2">
        <f>IF(AND(NT22&gt;'Graph Creator'!$L$4,'Detalle de Cuentas'!NT22&lt;='Graph Creator'!$M$4),1,0)</f>
        <v>0</v>
      </c>
      <c r="PQ22" s="2">
        <f>IF(AND(NU22&gt;'Graph Creator'!$L$4,'Detalle de Cuentas'!NU22&lt;='Graph Creator'!$M$4),1,0)</f>
        <v>0</v>
      </c>
      <c r="PR22" s="2">
        <f>IF(AND(NV22&gt;'Graph Creator'!$L$4,'Detalle de Cuentas'!NV22&lt;='Graph Creator'!$M$4),1,0)</f>
        <v>0</v>
      </c>
      <c r="PS22" s="2">
        <f>IF(AND(NW22&gt;'Graph Creator'!$L$4,'Detalle de Cuentas'!NW22&lt;='Graph Creator'!$M$4),1,0)</f>
        <v>0</v>
      </c>
      <c r="PT22" s="2">
        <f>IF(AND(NX22&gt;'Graph Creator'!$L$4,'Detalle de Cuentas'!NX22&lt;='Graph Creator'!$M$4),1,0)</f>
        <v>0</v>
      </c>
      <c r="PU22" s="2">
        <f>IF(AND(NY22&gt;'Graph Creator'!$L$4,'Detalle de Cuentas'!NY22&lt;='Graph Creator'!$M$4),1,0)</f>
        <v>0</v>
      </c>
      <c r="PV22" s="2">
        <f>IF(AND(NZ22&gt;'Graph Creator'!$L$4,'Detalle de Cuentas'!NZ22&lt;='Graph Creator'!$M$4),1,0)</f>
        <v>0</v>
      </c>
      <c r="PW22" s="2">
        <f>IF(AND(OA22&gt;'Graph Creator'!$L$4,'Detalle de Cuentas'!OA22&lt;='Graph Creator'!$M$4),1,0)</f>
        <v>0</v>
      </c>
      <c r="PX22" s="2">
        <f>IF(AND(OB22&gt;'Graph Creator'!$L$4,'Detalle de Cuentas'!OB22&lt;='Graph Creator'!$M$4),1,0)</f>
        <v>0</v>
      </c>
      <c r="PY22" s="2">
        <f>IF(AND(OC22&gt;'Graph Creator'!$L$4,'Detalle de Cuentas'!OC22&lt;='Graph Creator'!$M$4),1,0)</f>
        <v>0</v>
      </c>
      <c r="PZ22" s="2">
        <f>IF(AND(NF22&gt;'Graph Creator'!$M$4,'Detalle de Cuentas'!NF22&lt;='Graph Creator'!$N$4),1,0)</f>
        <v>0</v>
      </c>
      <c r="QA22" s="2">
        <f>IF(AND(NG22&gt;'Graph Creator'!$M$4,'Detalle de Cuentas'!NG22&lt;='Graph Creator'!$N$4),1,0)</f>
        <v>0</v>
      </c>
      <c r="QB22" s="2">
        <f>IF(AND(NH22&gt;'Graph Creator'!$M$4,'Detalle de Cuentas'!NH22&lt;='Graph Creator'!$N$4),1,0)</f>
        <v>0</v>
      </c>
      <c r="QC22" s="2">
        <f>IF(AND(NI22&gt;'Graph Creator'!$M$4,'Detalle de Cuentas'!NI22&lt;='Graph Creator'!$N$4),1,0)</f>
        <v>0</v>
      </c>
      <c r="QD22" s="2">
        <f>IF(AND(NJ22&gt;'Graph Creator'!$M$4,'Detalle de Cuentas'!NJ22&lt;='Graph Creator'!$N$4),1,0)</f>
        <v>0</v>
      </c>
      <c r="QE22" s="2">
        <f>IF(AND(NK22&gt;'Graph Creator'!$M$4,'Detalle de Cuentas'!NK22&lt;='Graph Creator'!$N$4),1,0)</f>
        <v>0</v>
      </c>
      <c r="QF22" s="2">
        <f>IF(AND(NL22&gt;'Graph Creator'!$M$4,'Detalle de Cuentas'!NL22&lt;='Graph Creator'!$N$4),1,0)</f>
        <v>0</v>
      </c>
      <c r="QG22" s="2">
        <f>IF(AND(NM22&gt;'Graph Creator'!$M$4,'Detalle de Cuentas'!NM22&lt;='Graph Creator'!$N$4),1,0)</f>
        <v>0</v>
      </c>
      <c r="QH22" s="2">
        <f>IF(AND(NN22&gt;'Graph Creator'!$M$4,'Detalle de Cuentas'!NN22&lt;='Graph Creator'!$N$4),1,0)</f>
        <v>0</v>
      </c>
      <c r="QI22" s="2">
        <f>IF(AND(NO22&gt;'Graph Creator'!$M$4,'Detalle de Cuentas'!NO22&lt;='Graph Creator'!$N$4),1,0)</f>
        <v>0</v>
      </c>
      <c r="QJ22" s="2">
        <f>IF(AND(NP22&gt;'Graph Creator'!$M$4,'Detalle de Cuentas'!NP22&lt;='Graph Creator'!$N$4),1,0)</f>
        <v>0</v>
      </c>
      <c r="QK22" s="2">
        <f>IF(AND(NQ22&gt;'Graph Creator'!$M$4,'Detalle de Cuentas'!NQ22&lt;='Graph Creator'!$N$4),1,0)</f>
        <v>0</v>
      </c>
      <c r="QL22" s="2">
        <f>IF(AND(NR22&gt;'Graph Creator'!$M$4,'Detalle de Cuentas'!NR22&lt;='Graph Creator'!$N$4),1,0)</f>
        <v>0</v>
      </c>
      <c r="QM22" s="2">
        <f>IF(AND(NS22&gt;'Graph Creator'!$M$4,'Detalle de Cuentas'!NS22&lt;='Graph Creator'!$N$4),1,0)</f>
        <v>0</v>
      </c>
      <c r="QN22" s="2">
        <f>IF(AND(NT22&gt;'Graph Creator'!$M$4,'Detalle de Cuentas'!NT22&lt;='Graph Creator'!$N$4),1,0)</f>
        <v>0</v>
      </c>
      <c r="QO22" s="2">
        <f>IF(AND(NU22&gt;'Graph Creator'!$M$4,'Detalle de Cuentas'!NU22&lt;='Graph Creator'!$N$4),1,0)</f>
        <v>0</v>
      </c>
      <c r="QP22" s="2">
        <f>IF(AND(NV22&gt;'Graph Creator'!$M$4,'Detalle de Cuentas'!NV22&lt;='Graph Creator'!$N$4),1,0)</f>
        <v>0</v>
      </c>
      <c r="QQ22" s="2">
        <f>IF(AND(NW22&gt;'Graph Creator'!$M$4,'Detalle de Cuentas'!NW22&lt;='Graph Creator'!$N$4),1,0)</f>
        <v>0</v>
      </c>
      <c r="QR22" s="2">
        <f>IF(AND(NX22&gt;'Graph Creator'!$M$4,'Detalle de Cuentas'!NX22&lt;='Graph Creator'!$N$4),1,0)</f>
        <v>0</v>
      </c>
      <c r="QS22" s="2">
        <f>IF(AND(NY22&gt;'Graph Creator'!$M$4,'Detalle de Cuentas'!NY22&lt;='Graph Creator'!$N$4),1,0)</f>
        <v>0</v>
      </c>
      <c r="QT22" s="2">
        <f>IF(AND(NZ22&gt;'Graph Creator'!$M$4,'Detalle de Cuentas'!NZ22&lt;='Graph Creator'!$N$4),1,0)</f>
        <v>0</v>
      </c>
      <c r="QU22" s="2">
        <f>IF(AND(OA22&gt;'Graph Creator'!$M$4,'Detalle de Cuentas'!OA22&lt;='Graph Creator'!$N$4),1,0)</f>
        <v>0</v>
      </c>
      <c r="QV22" s="2">
        <f>IF(AND(OB22&gt;'Graph Creator'!$M$4,'Detalle de Cuentas'!OB22&lt;='Graph Creator'!$N$4),1,0)</f>
        <v>0</v>
      </c>
      <c r="QW22" s="2">
        <f>IF(AND(OC22&gt;'Graph Creator'!$M$4,'Detalle de Cuentas'!OC22&lt;='Graph Creator'!$N$4),1,0)</f>
        <v>0</v>
      </c>
      <c r="QX22" s="2">
        <f>IF(AND(NF22&gt;'Graph Creator'!$N$4,'Detalle de Cuentas'!NF22&lt;='Graph Creator'!$O$4),1,0)</f>
        <v>0</v>
      </c>
      <c r="QY22" s="2">
        <f>IF(AND(NG22&gt;'Graph Creator'!$N$4,'Detalle de Cuentas'!NG22&lt;='Graph Creator'!$O$4),1,0)</f>
        <v>0</v>
      </c>
      <c r="QZ22" s="2">
        <f>IF(AND(NH22&gt;'Graph Creator'!$N$4,'Detalle de Cuentas'!NH22&lt;='Graph Creator'!$O$4),1,0)</f>
        <v>0</v>
      </c>
      <c r="RA22" s="2">
        <f>IF(AND(NI22&gt;'Graph Creator'!$N$4,'Detalle de Cuentas'!NI22&lt;='Graph Creator'!$O$4),1,0)</f>
        <v>0</v>
      </c>
      <c r="RB22" s="2">
        <f>IF(AND(NJ22&gt;'Graph Creator'!$N$4,'Detalle de Cuentas'!NJ22&lt;='Graph Creator'!$O$4),1,0)</f>
        <v>0</v>
      </c>
      <c r="RC22" s="2">
        <f>IF(AND(NK22&gt;'Graph Creator'!$N$4,'Detalle de Cuentas'!NK22&lt;='Graph Creator'!$O$4),1,0)</f>
        <v>0</v>
      </c>
      <c r="RD22" s="2">
        <f>IF(AND(NL22&gt;'Graph Creator'!$N$4,'Detalle de Cuentas'!NL22&lt;='Graph Creator'!$O$4),1,0)</f>
        <v>0</v>
      </c>
      <c r="RE22" s="2">
        <f>IF(AND(NM22&gt;'Graph Creator'!$N$4,'Detalle de Cuentas'!NM22&lt;='Graph Creator'!$O$4),1,0)</f>
        <v>0</v>
      </c>
      <c r="RF22" s="2">
        <f>IF(AND(NN22&gt;'Graph Creator'!$N$4,'Detalle de Cuentas'!NN22&lt;='Graph Creator'!$O$4),1,0)</f>
        <v>0</v>
      </c>
      <c r="RG22" s="2">
        <f>IF(AND(NO22&gt;'Graph Creator'!$N$4,'Detalle de Cuentas'!NO22&lt;='Graph Creator'!$O$4),1,0)</f>
        <v>0</v>
      </c>
      <c r="RH22" s="2">
        <f>IF(AND(NP22&gt;'Graph Creator'!$N$4,'Detalle de Cuentas'!NP22&lt;='Graph Creator'!$O$4),1,0)</f>
        <v>0</v>
      </c>
      <c r="RI22" s="2">
        <f>IF(AND(NQ22&gt;'Graph Creator'!$N$4,'Detalle de Cuentas'!NQ22&lt;='Graph Creator'!$O$4),1,0)</f>
        <v>0</v>
      </c>
      <c r="RJ22" s="2">
        <f>IF(AND(NR22&gt;'Graph Creator'!$N$4,'Detalle de Cuentas'!NR22&lt;='Graph Creator'!$O$4),1,0)</f>
        <v>0</v>
      </c>
      <c r="RK22" s="2">
        <f>IF(AND(NS22&gt;'Graph Creator'!$N$4,'Detalle de Cuentas'!NS22&lt;='Graph Creator'!$O$4),1,0)</f>
        <v>0</v>
      </c>
      <c r="RL22" s="2">
        <f>IF(AND(NT22&gt;'Graph Creator'!$N$4,'Detalle de Cuentas'!NT22&lt;='Graph Creator'!$O$4),1,0)</f>
        <v>0</v>
      </c>
      <c r="RM22" s="2">
        <f>IF(AND(NU22&gt;'Graph Creator'!$N$4,'Detalle de Cuentas'!NU22&lt;='Graph Creator'!$O$4),1,0)</f>
        <v>0</v>
      </c>
      <c r="RN22" s="2">
        <f>IF(AND(NV22&gt;'Graph Creator'!$N$4,'Detalle de Cuentas'!NV22&lt;='Graph Creator'!$O$4),1,0)</f>
        <v>0</v>
      </c>
      <c r="RO22" s="2">
        <f>IF(AND(NW22&gt;'Graph Creator'!$N$4,'Detalle de Cuentas'!NW22&lt;='Graph Creator'!$O$4),1,0)</f>
        <v>0</v>
      </c>
      <c r="RP22" s="2">
        <f>IF(AND(NX22&gt;'Graph Creator'!$N$4,'Detalle de Cuentas'!NX22&lt;='Graph Creator'!$O$4),1,0)</f>
        <v>0</v>
      </c>
      <c r="RQ22" s="2">
        <f>IF(AND(NY22&gt;'Graph Creator'!$N$4,'Detalle de Cuentas'!NY22&lt;='Graph Creator'!$O$4),1,0)</f>
        <v>0</v>
      </c>
      <c r="RR22" s="2">
        <f>IF(AND(NZ22&gt;'Graph Creator'!$N$4,'Detalle de Cuentas'!NZ22&lt;='Graph Creator'!$O$4),1,0)</f>
        <v>0</v>
      </c>
      <c r="RS22" s="2">
        <f>IF(AND(OA22&gt;'Graph Creator'!$N$4,'Detalle de Cuentas'!OA22&lt;='Graph Creator'!$O$4),1,0)</f>
        <v>0</v>
      </c>
      <c r="RT22" s="2">
        <f>IF(AND(OB22&gt;'Graph Creator'!$N$4,'Detalle de Cuentas'!OB22&lt;='Graph Creator'!$O$4),1,0)</f>
        <v>0</v>
      </c>
      <c r="RU22" s="2">
        <f>IF(AND(OC22&gt;'Graph Creator'!$N$4,'Detalle de Cuentas'!OC22&lt;='Graph Creator'!$O$4),1,0)</f>
        <v>0</v>
      </c>
      <c r="RV22" s="2" t="e">
        <f t="shared" si="407"/>
        <v>#VALUE!</v>
      </c>
      <c r="RW22" s="2" t="e">
        <f t="shared" si="408"/>
        <v>#VALUE!</v>
      </c>
      <c r="RX22" s="2" t="e">
        <f t="shared" si="409"/>
        <v>#VALUE!</v>
      </c>
      <c r="RY22" s="2" t="e">
        <f t="shared" si="410"/>
        <v>#VALUE!</v>
      </c>
      <c r="RZ22" s="2" t="e">
        <f t="shared" si="411"/>
        <v>#VALUE!</v>
      </c>
      <c r="SA22" s="2" t="e">
        <f t="shared" si="412"/>
        <v>#VALUE!</v>
      </c>
      <c r="SB22" s="2" t="e">
        <f t="shared" si="413"/>
        <v>#VALUE!</v>
      </c>
      <c r="SC22" s="2" t="e">
        <f t="shared" si="414"/>
        <v>#VALUE!</v>
      </c>
      <c r="SD22" s="2" t="e">
        <f t="shared" si="415"/>
        <v>#VALUE!</v>
      </c>
      <c r="SE22" s="2" t="e">
        <f t="shared" si="416"/>
        <v>#VALUE!</v>
      </c>
      <c r="SF22" s="2" t="e">
        <f t="shared" si="417"/>
        <v>#VALUE!</v>
      </c>
      <c r="SG22" s="2" t="e">
        <f t="shared" si="418"/>
        <v>#VALUE!</v>
      </c>
      <c r="SH22" s="2" t="e">
        <f t="shared" si="419"/>
        <v>#VALUE!</v>
      </c>
      <c r="SI22" s="2" t="e">
        <f t="shared" si="420"/>
        <v>#VALUE!</v>
      </c>
      <c r="SJ22" s="2" t="e">
        <f t="shared" si="421"/>
        <v>#VALUE!</v>
      </c>
      <c r="SK22" s="2" t="e">
        <f t="shared" si="422"/>
        <v>#VALUE!</v>
      </c>
      <c r="SL22" s="2" t="e">
        <f t="shared" si="423"/>
        <v>#VALUE!</v>
      </c>
      <c r="SM22" s="2" t="e">
        <f t="shared" si="424"/>
        <v>#VALUE!</v>
      </c>
      <c r="SN22" s="2" t="e">
        <f t="shared" si="425"/>
        <v>#VALUE!</v>
      </c>
      <c r="SO22" s="2" t="e">
        <f t="shared" si="426"/>
        <v>#VALUE!</v>
      </c>
      <c r="SP22" s="2" t="e">
        <f t="shared" si="427"/>
        <v>#VALUE!</v>
      </c>
      <c r="SQ22" s="2" t="e">
        <f t="shared" si="428"/>
        <v>#VALUE!</v>
      </c>
      <c r="SR22" s="2" t="e">
        <f t="shared" si="429"/>
        <v>#VALUE!</v>
      </c>
      <c r="SS22" s="2" t="e">
        <f t="shared" si="430"/>
        <v>#VALUE!</v>
      </c>
      <c r="ST22" s="2" t="e">
        <f t="shared" si="431"/>
        <v>#VALUE!</v>
      </c>
      <c r="SU22" s="2" t="e">
        <f t="shared" si="432"/>
        <v>#VALUE!</v>
      </c>
      <c r="SV22" s="2" t="e">
        <f t="shared" si="433"/>
        <v>#VALUE!</v>
      </c>
      <c r="SW22" s="2" t="e">
        <f t="shared" si="434"/>
        <v>#VALUE!</v>
      </c>
      <c r="SX22" s="2" t="e">
        <f t="shared" si="435"/>
        <v>#VALUE!</v>
      </c>
      <c r="SY22" s="2" t="e">
        <f t="shared" si="436"/>
        <v>#VALUE!</v>
      </c>
      <c r="SZ22" s="2" t="e">
        <f t="shared" si="437"/>
        <v>#VALUE!</v>
      </c>
      <c r="TA22" s="2" t="e">
        <f t="shared" si="438"/>
        <v>#VALUE!</v>
      </c>
      <c r="TB22" s="2" t="e">
        <f t="shared" si="439"/>
        <v>#VALUE!</v>
      </c>
      <c r="TC22" s="2" t="e">
        <f t="shared" si="440"/>
        <v>#VALUE!</v>
      </c>
      <c r="TD22" s="2" t="e">
        <f t="shared" si="441"/>
        <v>#VALUE!</v>
      </c>
      <c r="TE22" s="2" t="e">
        <f t="shared" si="442"/>
        <v>#VALUE!</v>
      </c>
      <c r="TF22" s="2" t="str">
        <f>IF(DZ22=1,IF(SUM(DZ$17:DZ22)&lt;2,""&amp;B22,", "&amp;B22),"")</f>
        <v/>
      </c>
      <c r="TG22" s="2" t="str">
        <f t="shared" si="467"/>
        <v/>
      </c>
      <c r="TH22" s="2">
        <f t="shared" si="443"/>
        <v>0</v>
      </c>
      <c r="TI22" s="14" t="str">
        <f t="shared" si="444"/>
        <v/>
      </c>
      <c r="TJ22" s="14" t="e">
        <f t="shared" si="273"/>
        <v>#VALUE!</v>
      </c>
      <c r="TK22" s="14" t="e">
        <f t="shared" si="274"/>
        <v>#VALUE!</v>
      </c>
      <c r="TL22" s="14" t="e">
        <f t="shared" si="275"/>
        <v>#VALUE!</v>
      </c>
      <c r="TM22" s="14" t="e">
        <f t="shared" si="276"/>
        <v>#VALUE!</v>
      </c>
      <c r="TN22" s="14" t="e">
        <f t="shared" si="277"/>
        <v>#VALUE!</v>
      </c>
      <c r="TO22" s="14" t="e">
        <f t="shared" si="278"/>
        <v>#VALUE!</v>
      </c>
      <c r="TP22" s="14" t="e">
        <f t="shared" si="279"/>
        <v>#VALUE!</v>
      </c>
      <c r="TQ22" s="14" t="e">
        <f t="shared" si="280"/>
        <v>#VALUE!</v>
      </c>
      <c r="TR22" s="14" t="e">
        <f t="shared" si="281"/>
        <v>#VALUE!</v>
      </c>
      <c r="TS22" s="14" t="e">
        <f t="shared" si="282"/>
        <v>#VALUE!</v>
      </c>
      <c r="TT22" s="14" t="e">
        <f t="shared" si="283"/>
        <v>#VALUE!</v>
      </c>
      <c r="TU22" s="14" t="e">
        <f t="shared" si="284"/>
        <v>#VALUE!</v>
      </c>
      <c r="TV22" s="14" t="e">
        <f t="shared" si="285"/>
        <v>#VALUE!</v>
      </c>
      <c r="TW22" s="14" t="e">
        <f t="shared" si="286"/>
        <v>#VALUE!</v>
      </c>
      <c r="TX22" s="14" t="e">
        <f t="shared" si="287"/>
        <v>#VALUE!</v>
      </c>
      <c r="TY22" s="14" t="e">
        <f t="shared" si="288"/>
        <v>#VALUE!</v>
      </c>
      <c r="TZ22" s="14" t="e">
        <f t="shared" si="289"/>
        <v>#VALUE!</v>
      </c>
      <c r="UA22" s="14" t="e">
        <f t="shared" si="290"/>
        <v>#VALUE!</v>
      </c>
      <c r="UB22" s="14" t="e">
        <f t="shared" si="291"/>
        <v>#VALUE!</v>
      </c>
      <c r="UC22" s="14" t="e">
        <f t="shared" si="292"/>
        <v>#VALUE!</v>
      </c>
      <c r="UD22" s="14" t="e">
        <f t="shared" si="293"/>
        <v>#VALUE!</v>
      </c>
      <c r="UE22" s="14" t="e">
        <f t="shared" si="294"/>
        <v>#VALUE!</v>
      </c>
      <c r="UF22" s="14" t="e">
        <f t="shared" si="295"/>
        <v>#VALUE!</v>
      </c>
      <c r="UH22" s="2">
        <f>IF($C$4-$R22&gt;'Graph Creator'!$E$2*'Graph Creator'!$D$13*12,0,1)</f>
        <v>1</v>
      </c>
      <c r="UJ22" s="2" t="e">
        <f t="shared" si="445"/>
        <v>#VALUE!</v>
      </c>
      <c r="UK22" s="2" t="e">
        <f t="shared" si="446"/>
        <v>#VALUE!</v>
      </c>
      <c r="UL22" s="2" t="e">
        <f t="shared" si="447"/>
        <v>#VALUE!</v>
      </c>
      <c r="UM22" s="2" t="e">
        <f t="shared" si="448"/>
        <v>#VALUE!</v>
      </c>
      <c r="UN22" s="2" t="e">
        <f t="shared" si="449"/>
        <v>#VALUE!</v>
      </c>
      <c r="UO22" s="2" t="e">
        <f t="shared" si="450"/>
        <v>#VALUE!</v>
      </c>
      <c r="UP22" s="2" t="e">
        <f t="shared" si="297"/>
        <v>#VALUE!</v>
      </c>
      <c r="UQ22" s="2" t="e">
        <f t="shared" si="298"/>
        <v>#VALUE!</v>
      </c>
      <c r="UR22" s="2" t="e">
        <f t="shared" si="299"/>
        <v>#VALUE!</v>
      </c>
      <c r="US22" s="2" t="e">
        <f t="shared" si="300"/>
        <v>#VALUE!</v>
      </c>
      <c r="UT22" s="2" t="e">
        <f t="shared" si="301"/>
        <v>#VALUE!</v>
      </c>
      <c r="UU22" s="2" t="e">
        <f t="shared" si="302"/>
        <v>#VALUE!</v>
      </c>
      <c r="UV22" s="2" t="e">
        <f t="shared" si="303"/>
        <v>#VALUE!</v>
      </c>
      <c r="UW22" s="2" t="e">
        <f t="shared" si="304"/>
        <v>#VALUE!</v>
      </c>
      <c r="UX22" s="2" t="e">
        <f t="shared" si="305"/>
        <v>#VALUE!</v>
      </c>
      <c r="UY22" s="2" t="e">
        <f t="shared" si="306"/>
        <v>#VALUE!</v>
      </c>
      <c r="UZ22" s="2" t="e">
        <f t="shared" si="307"/>
        <v>#VALUE!</v>
      </c>
      <c r="VA22" s="2" t="e">
        <f t="shared" si="308"/>
        <v>#VALUE!</v>
      </c>
      <c r="VB22" s="2" t="e">
        <f t="shared" si="309"/>
        <v>#VALUE!</v>
      </c>
      <c r="VC22" s="2" t="e">
        <f t="shared" si="310"/>
        <v>#VALUE!</v>
      </c>
      <c r="VD22" s="2" t="e">
        <f t="shared" si="311"/>
        <v>#VALUE!</v>
      </c>
      <c r="VE22" s="2" t="e">
        <f t="shared" si="312"/>
        <v>#VALUE!</v>
      </c>
      <c r="VF22" s="2" t="e">
        <f t="shared" si="313"/>
        <v>#VALUE!</v>
      </c>
      <c r="VG22" s="2" t="e">
        <f t="shared" si="314"/>
        <v>#VALUE!</v>
      </c>
      <c r="VH22" s="2" t="e">
        <f t="shared" si="315"/>
        <v>#VALUE!</v>
      </c>
      <c r="VI22" s="2" t="e">
        <f t="shared" si="316"/>
        <v>#VALUE!</v>
      </c>
      <c r="VJ22" s="2" t="e">
        <f t="shared" si="317"/>
        <v>#VALUE!</v>
      </c>
      <c r="VK22" s="2" t="e">
        <f t="shared" si="318"/>
        <v>#VALUE!</v>
      </c>
      <c r="VL22" s="2" t="e">
        <f t="shared" si="319"/>
        <v>#VALUE!</v>
      </c>
      <c r="VM22" s="2" t="e">
        <f t="shared" si="320"/>
        <v>#VALUE!</v>
      </c>
      <c r="VN22" s="2" t="e">
        <f t="shared" si="321"/>
        <v>#VALUE!</v>
      </c>
      <c r="VO22" s="2" t="e">
        <f t="shared" si="322"/>
        <v>#VALUE!</v>
      </c>
      <c r="VP22" s="2" t="e">
        <f t="shared" si="323"/>
        <v>#VALUE!</v>
      </c>
      <c r="VQ22" s="2" t="e">
        <f t="shared" si="324"/>
        <v>#VALUE!</v>
      </c>
      <c r="VR22" s="2" t="e">
        <f t="shared" si="325"/>
        <v>#VALUE!</v>
      </c>
      <c r="VS22" s="2" t="e">
        <f t="shared" si="326"/>
        <v>#VALUE!</v>
      </c>
      <c r="VT22" s="98">
        <f t="shared" si="451"/>
        <v>0</v>
      </c>
      <c r="VU22" s="98">
        <f t="shared" si="452"/>
        <v>0</v>
      </c>
      <c r="VV22" s="98">
        <f t="shared" si="453"/>
        <v>0</v>
      </c>
      <c r="VW22" s="98">
        <f t="shared" si="454"/>
        <v>0</v>
      </c>
      <c r="VX22" s="98">
        <f t="shared" si="455"/>
        <v>0</v>
      </c>
      <c r="VY22" s="98">
        <f t="shared" si="456"/>
        <v>0</v>
      </c>
      <c r="VZ22" s="98">
        <f t="shared" si="457"/>
        <v>0</v>
      </c>
      <c r="WA22" s="98">
        <f t="shared" si="328"/>
        <v>0</v>
      </c>
      <c r="WB22" s="98">
        <f t="shared" si="329"/>
        <v>0</v>
      </c>
      <c r="WC22" s="98">
        <f t="shared" si="330"/>
        <v>0</v>
      </c>
      <c r="WD22" s="98">
        <f t="shared" si="331"/>
        <v>0</v>
      </c>
      <c r="WE22" s="98">
        <f t="shared" si="332"/>
        <v>0</v>
      </c>
      <c r="WF22" s="98">
        <f t="shared" si="333"/>
        <v>0</v>
      </c>
      <c r="WG22" s="98">
        <f t="shared" si="334"/>
        <v>0</v>
      </c>
      <c r="WH22" s="98">
        <f t="shared" si="335"/>
        <v>0</v>
      </c>
      <c r="WI22" s="98">
        <f t="shared" si="336"/>
        <v>0</v>
      </c>
      <c r="WJ22" s="98">
        <f t="shared" si="337"/>
        <v>0</v>
      </c>
      <c r="WK22" s="98">
        <f t="shared" si="338"/>
        <v>0</v>
      </c>
      <c r="WL22" s="98">
        <f t="shared" si="339"/>
        <v>0</v>
      </c>
      <c r="WM22" s="98">
        <f t="shared" si="340"/>
        <v>0</v>
      </c>
      <c r="WN22" s="98">
        <f t="shared" si="341"/>
        <v>0</v>
      </c>
      <c r="WO22" s="98">
        <f t="shared" si="342"/>
        <v>0</v>
      </c>
      <c r="WP22" s="98">
        <f t="shared" si="343"/>
        <v>0</v>
      </c>
      <c r="WQ22" s="98">
        <f t="shared" si="344"/>
        <v>0</v>
      </c>
      <c r="WR22" s="98">
        <f>IFERROR(INDEX('Score Calculation'!$D$38:$D$41,MATCH('Detalle de Cuentas'!VT22,'Score Calculation'!$C$38:$C$41,1)),0)</f>
        <v>4</v>
      </c>
      <c r="WS22" s="98">
        <f>IFERROR(INDEX('Score Calculation'!$D$38:$D$41,MATCH('Detalle de Cuentas'!VU22,'Score Calculation'!$C$38:$C$41,1)),0)</f>
        <v>4</v>
      </c>
      <c r="WT22" s="98">
        <f>IFERROR(INDEX('Score Calculation'!$D$38:$D$41,MATCH('Detalle de Cuentas'!VV22,'Score Calculation'!$C$38:$C$41,1)),0)</f>
        <v>4</v>
      </c>
      <c r="WU22" s="98">
        <f>IFERROR(INDEX('Score Calculation'!$D$38:$D$41,MATCH('Detalle de Cuentas'!VW22,'Score Calculation'!$C$38:$C$41,1)),0)</f>
        <v>4</v>
      </c>
      <c r="WV22" s="98">
        <f>IFERROR(INDEX('Score Calculation'!$D$38:$D$41,MATCH('Detalle de Cuentas'!VX22,'Score Calculation'!$C$38:$C$41,1)),0)</f>
        <v>4</v>
      </c>
      <c r="WW22" s="98">
        <f>IFERROR(INDEX('Score Calculation'!$D$38:$D$41,MATCH('Detalle de Cuentas'!VY22,'Score Calculation'!$C$38:$C$41,1)),0)</f>
        <v>4</v>
      </c>
      <c r="WX22" s="98">
        <f>IFERROR(INDEX('Score Calculation'!$D$38:$D$41,MATCH('Detalle de Cuentas'!VZ22,'Score Calculation'!$C$38:$C$41,1)),0)</f>
        <v>4</v>
      </c>
      <c r="WY22" s="98">
        <f>IFERROR(INDEX('Score Calculation'!$D$38:$D$41,MATCH('Detalle de Cuentas'!WA22,'Score Calculation'!$C$38:$C$41,1)),0)</f>
        <v>4</v>
      </c>
      <c r="WZ22" s="98">
        <f>IFERROR(INDEX('Score Calculation'!$D$38:$D$41,MATCH('Detalle de Cuentas'!WB22,'Score Calculation'!$C$38:$C$41,1)),0)</f>
        <v>4</v>
      </c>
      <c r="XA22" s="98">
        <f>IFERROR(INDEX('Score Calculation'!$D$38:$D$41,MATCH('Detalle de Cuentas'!WC22,'Score Calculation'!$C$38:$C$41,1)),0)</f>
        <v>4</v>
      </c>
      <c r="XB22" s="98">
        <f>IFERROR(INDEX('Score Calculation'!$D$38:$D$41,MATCH('Detalle de Cuentas'!WD22,'Score Calculation'!$C$38:$C$41,1)),0)</f>
        <v>4</v>
      </c>
      <c r="XC22" s="98">
        <f>IFERROR(INDEX('Score Calculation'!$D$38:$D$41,MATCH('Detalle de Cuentas'!WE22,'Score Calculation'!$C$38:$C$41,1)),0)</f>
        <v>4</v>
      </c>
      <c r="XD22" s="98">
        <f>IFERROR(INDEX('Score Calculation'!$D$38:$D$41,MATCH('Detalle de Cuentas'!WF22,'Score Calculation'!$C$38:$C$41,1)),0)</f>
        <v>4</v>
      </c>
      <c r="XE22" s="98">
        <f>IFERROR(INDEX('Score Calculation'!$D$38:$D$41,MATCH('Detalle de Cuentas'!WG22,'Score Calculation'!$C$38:$C$41,1)),0)</f>
        <v>4</v>
      </c>
      <c r="XF22" s="98">
        <f>IFERROR(INDEX('Score Calculation'!$D$38:$D$41,MATCH('Detalle de Cuentas'!WH22,'Score Calculation'!$C$38:$C$41,1)),0)</f>
        <v>4</v>
      </c>
      <c r="XG22" s="98">
        <f>IFERROR(INDEX('Score Calculation'!$D$38:$D$41,MATCH('Detalle de Cuentas'!WI22,'Score Calculation'!$C$38:$C$41,1)),0)</f>
        <v>4</v>
      </c>
      <c r="XH22" s="98">
        <f>IFERROR(INDEX('Score Calculation'!$D$38:$D$41,MATCH('Detalle de Cuentas'!WJ22,'Score Calculation'!$C$38:$C$41,1)),0)</f>
        <v>4</v>
      </c>
      <c r="XI22" s="98">
        <f>IFERROR(INDEX('Score Calculation'!$D$38:$D$41,MATCH('Detalle de Cuentas'!WK22,'Score Calculation'!$C$38:$C$41,1)),0)</f>
        <v>4</v>
      </c>
      <c r="XJ22" s="98">
        <f>IFERROR(INDEX('Score Calculation'!$D$38:$D$41,MATCH('Detalle de Cuentas'!WL22,'Score Calculation'!$C$38:$C$41,1)),0)</f>
        <v>4</v>
      </c>
      <c r="XK22" s="98">
        <f>IFERROR(INDEX('Score Calculation'!$D$38:$D$41,MATCH('Detalle de Cuentas'!WM22,'Score Calculation'!$C$38:$C$41,1)),0)</f>
        <v>4</v>
      </c>
      <c r="XL22" s="98">
        <f>IFERROR(INDEX('Score Calculation'!$D$38:$D$41,MATCH('Detalle de Cuentas'!WN22,'Score Calculation'!$C$38:$C$41,1)),0)</f>
        <v>4</v>
      </c>
      <c r="XM22" s="98">
        <f>IFERROR(INDEX('Score Calculation'!$D$38:$D$41,MATCH('Detalle de Cuentas'!WO22,'Score Calculation'!$C$38:$C$41,1)),0)</f>
        <v>4</v>
      </c>
      <c r="XN22" s="98">
        <f>IFERROR(INDEX('Score Calculation'!$D$38:$D$41,MATCH('Detalle de Cuentas'!WP22,'Score Calculation'!$C$38:$C$41,1)),0)</f>
        <v>4</v>
      </c>
      <c r="XO22" s="98">
        <f>IFERROR(INDEX('Score Calculation'!$D$38:$D$41,MATCH('Detalle de Cuentas'!WQ22,'Score Calculation'!$C$38:$C$41,1)),0)</f>
        <v>4</v>
      </c>
      <c r="XP22" s="98">
        <f>IFERROR(INDEX('Score Calculation'!$D$24:$D$31,MATCH('Detalle de Cuentas'!NF22,'Score Calculation'!$C$24:$C$31,1)),0)</f>
        <v>1</v>
      </c>
      <c r="XQ22" s="98">
        <f>IFERROR(INDEX('Score Calculation'!$D$24:$D$31,MATCH('Detalle de Cuentas'!NG22,'Score Calculation'!$C$24:$C$31,1)),0)</f>
        <v>1</v>
      </c>
      <c r="XR22" s="98">
        <f>IFERROR(INDEX('Score Calculation'!$D$24:$D$31,MATCH('Detalle de Cuentas'!NH22,'Score Calculation'!$C$24:$C$31,1)),0)</f>
        <v>1</v>
      </c>
      <c r="XS22" s="98">
        <f>IFERROR(INDEX('Score Calculation'!$D$24:$D$31,MATCH('Detalle de Cuentas'!NI22,'Score Calculation'!$C$24:$C$31,1)),0)</f>
        <v>1</v>
      </c>
      <c r="XT22" s="98">
        <f>IFERROR(INDEX('Score Calculation'!$D$24:$D$31,MATCH('Detalle de Cuentas'!NJ22,'Score Calculation'!$C$24:$C$31,1)),0)</f>
        <v>1</v>
      </c>
      <c r="XU22" s="98">
        <f>IFERROR(INDEX('Score Calculation'!$D$24:$D$31,MATCH('Detalle de Cuentas'!NK22,'Score Calculation'!$C$24:$C$31,1)),0)</f>
        <v>1</v>
      </c>
      <c r="XV22" s="98">
        <f>IFERROR(INDEX('Score Calculation'!$D$24:$D$31,MATCH('Detalle de Cuentas'!NL22,'Score Calculation'!$C$24:$C$31,1)),0)</f>
        <v>1</v>
      </c>
      <c r="XW22" s="98">
        <f>IFERROR(INDEX('Score Calculation'!$D$24:$D$31,MATCH('Detalle de Cuentas'!NM22,'Score Calculation'!$C$24:$C$31,1)),0)</f>
        <v>1</v>
      </c>
      <c r="XX22" s="98">
        <f>IFERROR(INDEX('Score Calculation'!$D$24:$D$31,MATCH('Detalle de Cuentas'!NN22,'Score Calculation'!$C$24:$C$31,1)),0)</f>
        <v>1</v>
      </c>
      <c r="XY22" s="98">
        <f>IFERROR(INDEX('Score Calculation'!$D$24:$D$31,MATCH('Detalle de Cuentas'!NO22,'Score Calculation'!$C$24:$C$31,1)),0)</f>
        <v>1</v>
      </c>
      <c r="XZ22" s="98">
        <f>IFERROR(INDEX('Score Calculation'!$D$24:$D$31,MATCH('Detalle de Cuentas'!NP22,'Score Calculation'!$C$24:$C$31,1)),0)</f>
        <v>1</v>
      </c>
      <c r="YA22" s="98">
        <f>IFERROR(INDEX('Score Calculation'!$D$24:$D$31,MATCH('Detalle de Cuentas'!NQ22,'Score Calculation'!$C$24:$C$31,1)),0)</f>
        <v>1</v>
      </c>
      <c r="YB22" s="98">
        <f>IFERROR(INDEX('Score Calculation'!$D$24:$D$31,MATCH('Detalle de Cuentas'!NR22,'Score Calculation'!$C$24:$C$31,1)),0)</f>
        <v>1</v>
      </c>
      <c r="YC22" s="98">
        <f>IFERROR(INDEX('Score Calculation'!$D$24:$D$31,MATCH('Detalle de Cuentas'!NS22,'Score Calculation'!$C$24:$C$31,1)),0)</f>
        <v>1</v>
      </c>
      <c r="YD22" s="98">
        <f>IFERROR(INDEX('Score Calculation'!$D$24:$D$31,MATCH('Detalle de Cuentas'!NT22,'Score Calculation'!$C$24:$C$31,1)),0)</f>
        <v>1</v>
      </c>
      <c r="YE22" s="98">
        <f>IFERROR(INDEX('Score Calculation'!$D$24:$D$31,MATCH('Detalle de Cuentas'!NU22,'Score Calculation'!$C$24:$C$31,1)),0)</f>
        <v>1</v>
      </c>
      <c r="YF22" s="98">
        <f>IFERROR(INDEX('Score Calculation'!$D$24:$D$31,MATCH('Detalle de Cuentas'!NV22,'Score Calculation'!$C$24:$C$31,1)),0)</f>
        <v>1</v>
      </c>
      <c r="YG22" s="98">
        <f>IFERROR(INDEX('Score Calculation'!$D$24:$D$31,MATCH('Detalle de Cuentas'!NW22,'Score Calculation'!$C$24:$C$31,1)),0)</f>
        <v>1</v>
      </c>
      <c r="YH22" s="98">
        <f>IFERROR(INDEX('Score Calculation'!$D$24:$D$31,MATCH('Detalle de Cuentas'!NX22,'Score Calculation'!$C$24:$C$31,1)),0)</f>
        <v>1</v>
      </c>
      <c r="YI22" s="98">
        <f>IFERROR(INDEX('Score Calculation'!$D$24:$D$31,MATCH('Detalle de Cuentas'!NY22,'Score Calculation'!$C$24:$C$31,1)),0)</f>
        <v>1</v>
      </c>
      <c r="YJ22" s="98">
        <f>IFERROR(INDEX('Score Calculation'!$D$24:$D$31,MATCH('Detalle de Cuentas'!NZ22,'Score Calculation'!$C$24:$C$31,1)),0)</f>
        <v>1</v>
      </c>
      <c r="YK22" s="98">
        <f>IFERROR(INDEX('Score Calculation'!$D$24:$D$31,MATCH('Detalle de Cuentas'!OA22,'Score Calculation'!$C$24:$C$31,1)),0)</f>
        <v>1</v>
      </c>
      <c r="YL22" s="98">
        <f>IFERROR(INDEX('Score Calculation'!$D$24:$D$31,MATCH('Detalle de Cuentas'!OB22,'Score Calculation'!$C$24:$C$31,1)),0)</f>
        <v>1</v>
      </c>
      <c r="YM22" s="98">
        <f>IFERROR(INDEX('Score Calculation'!$D$24:$D$31,MATCH('Detalle de Cuentas'!OC22,'Score Calculation'!$C$24:$C$31,1)),0)</f>
        <v>1</v>
      </c>
      <c r="YN22" s="98">
        <f t="shared" si="458"/>
        <v>0</v>
      </c>
      <c r="YO22" s="98">
        <f>IF(LEFT(TRIM($D22),15)="GRUPO SOLIDARIO",$L22*'Score Calculation'!$H$5,IF(TRIM('Detalle de Cuentas'!$C22)="Semanal",'Detalle de Cuentas'!$L22*'Score Calculation'!$H$6,'Detalle de Cuentas'!$L22))</f>
        <v>0</v>
      </c>
      <c r="YP22" s="99">
        <f>IFERROR(INDEX('Score Calculation'!$D$54:$D$60,MATCH($YO22,'Score Calculation'!$C$54:$C$60,1)),1)</f>
        <v>0.2</v>
      </c>
      <c r="YQ22" s="99">
        <f>IFERROR(INDEX('Score Calculation'!$D$65:$D$123,MATCH(LEFT(TRIM('Detalle de Cuentas'!$F22),20),'Score Calculation'!$F$65:$F$123,0)),1)</f>
        <v>1</v>
      </c>
      <c r="YR22" s="99">
        <f>IFERROR(INDEX('Score Calculation'!$D$46:$D$49,MATCH('Detalle de Cuentas'!$YN22,'Score Calculation'!$C$46:$C$49,1)),1)</f>
        <v>4</v>
      </c>
      <c r="YS22" s="99">
        <f t="shared" si="459"/>
        <v>0</v>
      </c>
      <c r="YT22" s="99">
        <f t="shared" si="460"/>
        <v>0</v>
      </c>
      <c r="YU22" s="98" t="str">
        <f t="shared" si="461"/>
        <v/>
      </c>
      <c r="YV22" s="109">
        <f t="shared" si="462"/>
        <v>1</v>
      </c>
      <c r="YW22" s="109">
        <f>IFERROR(INDEX('Score Calculation'!$D$187:$D$245,MATCH(LEFT(TRIM('Detalle de Cuentas'!$F22),20),'Score Calculation'!$F$187:$F$245,0)),1)</f>
        <v>1</v>
      </c>
      <c r="YX22" s="109">
        <f>IFERROR(IF($E22="HIPOTECA",-PMT('Score Calculation'!$H$266/(360/$J22),$G22,$YO22)*(30/$J22),-PMT('Score Calculation'!$H$267/(360/$J22),$G22,$YO22)*(30/$J22)),0)</f>
        <v>0</v>
      </c>
      <c r="YY22" s="109">
        <f t="shared" si="463"/>
        <v>0</v>
      </c>
      <c r="YZ22" s="109">
        <f t="shared" si="463"/>
        <v>0</v>
      </c>
      <c r="ZA22" s="109">
        <f t="shared" si="463"/>
        <v>0</v>
      </c>
      <c r="ZB22" s="109">
        <f t="shared" si="463"/>
        <v>0</v>
      </c>
      <c r="ZC22" s="109">
        <f t="shared" si="463"/>
        <v>0</v>
      </c>
      <c r="ZD22" s="109">
        <f t="shared" si="463"/>
        <v>0</v>
      </c>
      <c r="ZE22" s="109">
        <f t="shared" si="463"/>
        <v>0</v>
      </c>
      <c r="ZF22" s="109">
        <f t="shared" si="463"/>
        <v>0</v>
      </c>
      <c r="ZG22" s="109">
        <f t="shared" si="463"/>
        <v>0</v>
      </c>
      <c r="ZH22" s="109">
        <f t="shared" si="463"/>
        <v>0</v>
      </c>
      <c r="ZI22" s="109">
        <f t="shared" si="464"/>
        <v>0</v>
      </c>
      <c r="ZK22" s="2" t="s">
        <v>24</v>
      </c>
      <c r="ZL22" s="2">
        <v>90</v>
      </c>
    </row>
    <row r="23" spans="2:688" x14ac:dyDescent="0.2">
      <c r="B23" s="41">
        <v>7</v>
      </c>
      <c r="C23" s="42"/>
      <c r="D23" s="42"/>
      <c r="E23" s="42"/>
      <c r="F23" s="42"/>
      <c r="G23" s="42"/>
      <c r="H23" s="42"/>
      <c r="I23" s="29"/>
      <c r="J23" s="6" t="str">
        <f t="shared" si="3"/>
        <v/>
      </c>
      <c r="K23" s="43"/>
      <c r="L23" s="43"/>
      <c r="M23" s="43"/>
      <c r="N23" s="43"/>
      <c r="O23" s="43"/>
      <c r="P23" s="44" t="str">
        <f t="shared" si="346"/>
        <v/>
      </c>
      <c r="Q23" s="26"/>
      <c r="R23" s="26"/>
      <c r="S23" s="26"/>
      <c r="T23" s="26"/>
      <c r="U23" s="47"/>
      <c r="V23" s="43"/>
      <c r="W23" s="26"/>
      <c r="X23" s="29"/>
      <c r="Y23" s="6">
        <f>IF('Detalle de Cuentas'!$C$4-$R23&gt;'Graph Creator'!$E$2*'Graph Creator'!$D$13*12,0,1)</f>
        <v>1</v>
      </c>
      <c r="Z23" s="45">
        <f t="shared" si="4"/>
        <v>0</v>
      </c>
      <c r="AA23" s="2" t="e">
        <f t="shared" si="347"/>
        <v>#VALUE!</v>
      </c>
      <c r="AB23" s="2" t="e">
        <f t="shared" si="348"/>
        <v>#VALUE!</v>
      </c>
      <c r="AC23" s="2" t="e">
        <f t="shared" si="349"/>
        <v>#VALUE!</v>
      </c>
      <c r="AD23" s="2" t="e">
        <f t="shared" si="350"/>
        <v>#VALUE!</v>
      </c>
      <c r="AE23" s="2" t="e">
        <f t="shared" si="351"/>
        <v>#VALUE!</v>
      </c>
      <c r="AF23" s="2" t="e">
        <f t="shared" si="352"/>
        <v>#VALUE!</v>
      </c>
      <c r="AG23" s="2">
        <f t="shared" si="353"/>
        <v>0</v>
      </c>
      <c r="AH23" s="2">
        <f t="shared" si="354"/>
        <v>0</v>
      </c>
      <c r="AI23" s="2" t="str">
        <f t="shared" si="5"/>
        <v/>
      </c>
      <c r="AJ23" s="2" t="str">
        <f t="shared" ref="AJ23:BE23" si="474">IFERROR(SEARCH(".",$I23,AI23+1),"")</f>
        <v/>
      </c>
      <c r="AK23" s="2" t="str">
        <f t="shared" si="474"/>
        <v/>
      </c>
      <c r="AL23" s="2" t="str">
        <f t="shared" si="474"/>
        <v/>
      </c>
      <c r="AM23" s="2" t="str">
        <f t="shared" si="474"/>
        <v/>
      </c>
      <c r="AN23" s="2" t="str">
        <f t="shared" si="474"/>
        <v/>
      </c>
      <c r="AO23" s="2" t="str">
        <f t="shared" si="474"/>
        <v/>
      </c>
      <c r="AP23" s="2" t="str">
        <f t="shared" si="474"/>
        <v/>
      </c>
      <c r="AQ23" s="2" t="str">
        <f t="shared" si="474"/>
        <v/>
      </c>
      <c r="AR23" s="2" t="str">
        <f t="shared" si="474"/>
        <v/>
      </c>
      <c r="AS23" s="2" t="str">
        <f t="shared" si="474"/>
        <v/>
      </c>
      <c r="AT23" s="2" t="str">
        <f t="shared" si="474"/>
        <v/>
      </c>
      <c r="AU23" s="2" t="str">
        <f t="shared" si="474"/>
        <v/>
      </c>
      <c r="AV23" s="2" t="str">
        <f t="shared" si="474"/>
        <v/>
      </c>
      <c r="AW23" s="2" t="str">
        <f t="shared" si="474"/>
        <v/>
      </c>
      <c r="AX23" s="2" t="str">
        <f t="shared" si="474"/>
        <v/>
      </c>
      <c r="AY23" s="2" t="str">
        <f t="shared" si="474"/>
        <v/>
      </c>
      <c r="AZ23" s="2" t="str">
        <f t="shared" si="474"/>
        <v/>
      </c>
      <c r="BA23" s="2" t="str">
        <f t="shared" si="474"/>
        <v/>
      </c>
      <c r="BB23" s="2" t="str">
        <f t="shared" si="474"/>
        <v/>
      </c>
      <c r="BC23" s="2" t="str">
        <f t="shared" si="474"/>
        <v/>
      </c>
      <c r="BD23" s="2" t="str">
        <f t="shared" si="474"/>
        <v/>
      </c>
      <c r="BE23" s="2" t="str">
        <f t="shared" si="474"/>
        <v/>
      </c>
      <c r="BF23" s="2" t="str">
        <f t="shared" si="356"/>
        <v/>
      </c>
      <c r="BG23" s="2" t="str">
        <f t="shared" si="7"/>
        <v/>
      </c>
      <c r="BH23" s="2" t="str">
        <f t="shared" si="8"/>
        <v/>
      </c>
      <c r="BI23" s="2" t="str">
        <f t="shared" si="9"/>
        <v/>
      </c>
      <c r="BJ23" s="2" t="str">
        <f t="shared" si="10"/>
        <v/>
      </c>
      <c r="BK23" s="2" t="str">
        <f t="shared" si="11"/>
        <v/>
      </c>
      <c r="BL23" s="2" t="str">
        <f t="shared" si="12"/>
        <v/>
      </c>
      <c r="BM23" s="2" t="str">
        <f t="shared" si="13"/>
        <v/>
      </c>
      <c r="BN23" s="2" t="str">
        <f t="shared" si="14"/>
        <v/>
      </c>
      <c r="BO23" s="2" t="str">
        <f t="shared" si="15"/>
        <v/>
      </c>
      <c r="BP23" s="2" t="str">
        <f t="shared" si="16"/>
        <v/>
      </c>
      <c r="BQ23" s="2" t="str">
        <f t="shared" si="17"/>
        <v/>
      </c>
      <c r="BR23" s="2" t="str">
        <f t="shared" si="18"/>
        <v/>
      </c>
      <c r="BS23" s="2" t="str">
        <f t="shared" si="19"/>
        <v/>
      </c>
      <c r="BT23" s="2" t="str">
        <f t="shared" si="20"/>
        <v/>
      </c>
      <c r="BU23" s="2" t="str">
        <f t="shared" si="21"/>
        <v/>
      </c>
      <c r="BV23" s="2" t="str">
        <f t="shared" si="22"/>
        <v/>
      </c>
      <c r="BW23" s="2" t="str">
        <f t="shared" si="23"/>
        <v/>
      </c>
      <c r="BX23" s="2" t="str">
        <f t="shared" si="24"/>
        <v/>
      </c>
      <c r="BY23" s="2" t="str">
        <f t="shared" si="25"/>
        <v/>
      </c>
      <c r="BZ23" s="2" t="str">
        <f t="shared" si="26"/>
        <v/>
      </c>
      <c r="CA23" s="2" t="str">
        <f t="shared" si="27"/>
        <v/>
      </c>
      <c r="CB23" s="2" t="str">
        <f t="shared" si="28"/>
        <v/>
      </c>
      <c r="CC23" s="2" t="str">
        <f t="shared" si="29"/>
        <v/>
      </c>
      <c r="CD23" s="14">
        <f t="shared" si="30"/>
        <v>0</v>
      </c>
      <c r="CE23" s="14" t="e">
        <f t="shared" ref="CE23:DA23" si="475">CD23-$J$17</f>
        <v>#VALUE!</v>
      </c>
      <c r="CF23" s="14" t="e">
        <f t="shared" si="475"/>
        <v>#VALUE!</v>
      </c>
      <c r="CG23" s="14" t="e">
        <f t="shared" si="475"/>
        <v>#VALUE!</v>
      </c>
      <c r="CH23" s="14" t="e">
        <f t="shared" si="475"/>
        <v>#VALUE!</v>
      </c>
      <c r="CI23" s="14" t="e">
        <f t="shared" si="475"/>
        <v>#VALUE!</v>
      </c>
      <c r="CJ23" s="14" t="e">
        <f t="shared" si="475"/>
        <v>#VALUE!</v>
      </c>
      <c r="CK23" s="14" t="e">
        <f t="shared" si="475"/>
        <v>#VALUE!</v>
      </c>
      <c r="CL23" s="14" t="e">
        <f t="shared" si="475"/>
        <v>#VALUE!</v>
      </c>
      <c r="CM23" s="14" t="e">
        <f t="shared" si="475"/>
        <v>#VALUE!</v>
      </c>
      <c r="CN23" s="14" t="e">
        <f t="shared" si="475"/>
        <v>#VALUE!</v>
      </c>
      <c r="CO23" s="14" t="e">
        <f t="shared" si="475"/>
        <v>#VALUE!</v>
      </c>
      <c r="CP23" s="14" t="e">
        <f t="shared" si="475"/>
        <v>#VALUE!</v>
      </c>
      <c r="CQ23" s="14" t="e">
        <f t="shared" si="475"/>
        <v>#VALUE!</v>
      </c>
      <c r="CR23" s="14" t="e">
        <f t="shared" si="475"/>
        <v>#VALUE!</v>
      </c>
      <c r="CS23" s="14" t="e">
        <f t="shared" si="475"/>
        <v>#VALUE!</v>
      </c>
      <c r="CT23" s="14" t="e">
        <f t="shared" si="475"/>
        <v>#VALUE!</v>
      </c>
      <c r="CU23" s="14" t="e">
        <f t="shared" si="475"/>
        <v>#VALUE!</v>
      </c>
      <c r="CV23" s="14" t="e">
        <f t="shared" si="475"/>
        <v>#VALUE!</v>
      </c>
      <c r="CW23" s="14" t="e">
        <f t="shared" si="475"/>
        <v>#VALUE!</v>
      </c>
      <c r="CX23" s="14" t="e">
        <f t="shared" si="475"/>
        <v>#VALUE!</v>
      </c>
      <c r="CY23" s="14" t="e">
        <f t="shared" si="475"/>
        <v>#VALUE!</v>
      </c>
      <c r="CZ23" s="14" t="e">
        <f t="shared" si="475"/>
        <v>#VALUE!</v>
      </c>
      <c r="DA23" s="14" t="e">
        <f t="shared" si="475"/>
        <v>#VALUE!</v>
      </c>
      <c r="DB23" s="2">
        <f t="shared" si="358"/>
        <v>0</v>
      </c>
      <c r="DC23" s="2">
        <f t="shared" si="359"/>
        <v>0</v>
      </c>
      <c r="DD23" s="2">
        <f t="shared" si="360"/>
        <v>0</v>
      </c>
      <c r="DE23" s="2">
        <f t="shared" si="361"/>
        <v>0</v>
      </c>
      <c r="DF23" s="2">
        <f t="shared" si="362"/>
        <v>0</v>
      </c>
      <c r="DG23" s="2">
        <f t="shared" si="363"/>
        <v>0</v>
      </c>
      <c r="DH23" s="2">
        <f t="shared" si="364"/>
        <v>0</v>
      </c>
      <c r="DI23" s="2">
        <f t="shared" si="365"/>
        <v>0</v>
      </c>
      <c r="DJ23" s="2">
        <f t="shared" si="366"/>
        <v>0</v>
      </c>
      <c r="DK23" s="2">
        <f t="shared" si="367"/>
        <v>0</v>
      </c>
      <c r="DL23" s="2">
        <f t="shared" si="368"/>
        <v>0</v>
      </c>
      <c r="DM23" s="2">
        <f t="shared" si="369"/>
        <v>0</v>
      </c>
      <c r="DN23" s="2">
        <f t="shared" si="370"/>
        <v>0</v>
      </c>
      <c r="DO23" s="2">
        <f t="shared" si="371"/>
        <v>0</v>
      </c>
      <c r="DP23" s="2">
        <f t="shared" si="372"/>
        <v>0</v>
      </c>
      <c r="DQ23" s="2">
        <f t="shared" si="373"/>
        <v>0</v>
      </c>
      <c r="DR23" s="2">
        <f t="shared" si="374"/>
        <v>0</v>
      </c>
      <c r="DS23" s="2">
        <f t="shared" si="375"/>
        <v>0</v>
      </c>
      <c r="DT23" s="2">
        <f t="shared" si="376"/>
        <v>0</v>
      </c>
      <c r="DU23" s="2">
        <f t="shared" si="377"/>
        <v>0</v>
      </c>
      <c r="DV23" s="2">
        <f t="shared" si="378"/>
        <v>0</v>
      </c>
      <c r="DW23" s="2">
        <f t="shared" si="379"/>
        <v>0</v>
      </c>
      <c r="DX23" s="2">
        <f t="shared" si="380"/>
        <v>0</v>
      </c>
      <c r="DY23" s="2">
        <f t="shared" si="381"/>
        <v>0</v>
      </c>
      <c r="DZ23" s="2">
        <f t="shared" si="382"/>
        <v>0</v>
      </c>
      <c r="EA23" s="2">
        <f t="shared" si="383"/>
        <v>0</v>
      </c>
      <c r="EB23" s="2">
        <f t="shared" si="384"/>
        <v>0</v>
      </c>
      <c r="EC23" s="2">
        <f t="shared" si="385"/>
        <v>0</v>
      </c>
      <c r="ED23" s="2">
        <f t="shared" si="386"/>
        <v>0</v>
      </c>
      <c r="EE23" s="2">
        <f t="shared" si="387"/>
        <v>0</v>
      </c>
      <c r="EF23" s="2">
        <f t="shared" si="388"/>
        <v>0</v>
      </c>
      <c r="EG23" s="2">
        <f t="shared" si="389"/>
        <v>0</v>
      </c>
      <c r="EH23" s="2">
        <f t="shared" si="390"/>
        <v>0</v>
      </c>
      <c r="EI23" s="2">
        <f t="shared" si="391"/>
        <v>0</v>
      </c>
      <c r="EJ23" s="2">
        <f t="shared" si="392"/>
        <v>0</v>
      </c>
      <c r="EK23" s="2">
        <f t="shared" si="393"/>
        <v>0</v>
      </c>
      <c r="EL23" s="2">
        <f t="shared" si="394"/>
        <v>0</v>
      </c>
      <c r="EM23" s="2">
        <f t="shared" si="395"/>
        <v>0</v>
      </c>
      <c r="EN23" s="2">
        <f t="shared" si="396"/>
        <v>0</v>
      </c>
      <c r="EO23" s="2">
        <f t="shared" si="397"/>
        <v>0</v>
      </c>
      <c r="EP23" s="2">
        <f t="shared" si="398"/>
        <v>0</v>
      </c>
      <c r="EQ23" s="2">
        <f t="shared" si="399"/>
        <v>0</v>
      </c>
      <c r="ER23" s="2">
        <f t="shared" si="400"/>
        <v>0</v>
      </c>
      <c r="ES23" s="2">
        <f t="shared" si="401"/>
        <v>0</v>
      </c>
      <c r="ET23" s="2">
        <f t="shared" si="402"/>
        <v>0</v>
      </c>
      <c r="EU23" s="2">
        <f t="shared" si="403"/>
        <v>0</v>
      </c>
      <c r="EV23" s="2">
        <f t="shared" si="404"/>
        <v>0</v>
      </c>
      <c r="EW23" s="2">
        <f t="shared" si="405"/>
        <v>0</v>
      </c>
      <c r="EX23" s="2">
        <f t="shared" si="34"/>
        <v>1</v>
      </c>
      <c r="EY23" s="2" t="e">
        <f t="shared" si="35"/>
        <v>#VALUE!</v>
      </c>
      <c r="EZ23" s="2" t="e">
        <f t="shared" si="36"/>
        <v>#VALUE!</v>
      </c>
      <c r="FA23" s="2" t="e">
        <f t="shared" si="37"/>
        <v>#VALUE!</v>
      </c>
      <c r="FB23" s="2" t="e">
        <f t="shared" si="38"/>
        <v>#VALUE!</v>
      </c>
      <c r="FC23" s="2" t="e">
        <f t="shared" si="39"/>
        <v>#VALUE!</v>
      </c>
      <c r="FD23" s="2" t="e">
        <f t="shared" si="40"/>
        <v>#VALUE!</v>
      </c>
      <c r="FE23" s="2" t="e">
        <f t="shared" si="41"/>
        <v>#VALUE!</v>
      </c>
      <c r="FF23" s="2" t="e">
        <f t="shared" si="42"/>
        <v>#VALUE!</v>
      </c>
      <c r="FG23" s="2" t="e">
        <f t="shared" si="43"/>
        <v>#VALUE!</v>
      </c>
      <c r="FH23" s="2" t="e">
        <f t="shared" si="44"/>
        <v>#VALUE!</v>
      </c>
      <c r="FI23" s="2" t="e">
        <f t="shared" si="45"/>
        <v>#VALUE!</v>
      </c>
      <c r="FJ23" s="2" t="e">
        <f t="shared" si="46"/>
        <v>#VALUE!</v>
      </c>
      <c r="FK23" s="2" t="e">
        <f t="shared" si="47"/>
        <v>#VALUE!</v>
      </c>
      <c r="FL23" s="2" t="e">
        <f t="shared" si="48"/>
        <v>#VALUE!</v>
      </c>
      <c r="FM23" s="2" t="e">
        <f t="shared" si="49"/>
        <v>#VALUE!</v>
      </c>
      <c r="FN23" s="2" t="e">
        <f t="shared" si="50"/>
        <v>#VALUE!</v>
      </c>
      <c r="FO23" s="2" t="e">
        <f t="shared" si="51"/>
        <v>#VALUE!</v>
      </c>
      <c r="FP23" s="2" t="e">
        <f t="shared" si="52"/>
        <v>#VALUE!</v>
      </c>
      <c r="FQ23" s="2" t="e">
        <f t="shared" si="53"/>
        <v>#VALUE!</v>
      </c>
      <c r="FR23" s="2" t="e">
        <f t="shared" si="54"/>
        <v>#VALUE!</v>
      </c>
      <c r="FS23" s="2" t="e">
        <f t="shared" si="55"/>
        <v>#VALUE!</v>
      </c>
      <c r="FT23" s="2" t="e">
        <f t="shared" si="56"/>
        <v>#VALUE!</v>
      </c>
      <c r="FU23" s="2" t="e">
        <f t="shared" si="57"/>
        <v>#VALUE!</v>
      </c>
      <c r="FV23" s="2">
        <f t="shared" si="58"/>
        <v>1</v>
      </c>
      <c r="FW23" s="2" t="e">
        <f t="shared" si="59"/>
        <v>#VALUE!</v>
      </c>
      <c r="FX23" s="2" t="e">
        <f t="shared" si="60"/>
        <v>#VALUE!</v>
      </c>
      <c r="FY23" s="2" t="e">
        <f t="shared" si="61"/>
        <v>#VALUE!</v>
      </c>
      <c r="FZ23" s="2" t="e">
        <f t="shared" si="62"/>
        <v>#VALUE!</v>
      </c>
      <c r="GA23" s="2" t="e">
        <f t="shared" si="63"/>
        <v>#VALUE!</v>
      </c>
      <c r="GB23" s="2" t="e">
        <f t="shared" si="64"/>
        <v>#VALUE!</v>
      </c>
      <c r="GC23" s="2" t="e">
        <f t="shared" si="65"/>
        <v>#VALUE!</v>
      </c>
      <c r="GD23" s="2" t="e">
        <f t="shared" si="66"/>
        <v>#VALUE!</v>
      </c>
      <c r="GE23" s="2" t="e">
        <f t="shared" si="67"/>
        <v>#VALUE!</v>
      </c>
      <c r="GF23" s="2" t="e">
        <f t="shared" si="68"/>
        <v>#VALUE!</v>
      </c>
      <c r="GG23" s="2" t="e">
        <f t="shared" si="69"/>
        <v>#VALUE!</v>
      </c>
      <c r="GH23" s="2" t="e">
        <f t="shared" si="70"/>
        <v>#VALUE!</v>
      </c>
      <c r="GI23" s="2" t="e">
        <f t="shared" si="71"/>
        <v>#VALUE!</v>
      </c>
      <c r="GJ23" s="2" t="e">
        <f t="shared" si="72"/>
        <v>#VALUE!</v>
      </c>
      <c r="GK23" s="2" t="e">
        <f t="shared" si="73"/>
        <v>#VALUE!</v>
      </c>
      <c r="GL23" s="2" t="e">
        <f t="shared" si="74"/>
        <v>#VALUE!</v>
      </c>
      <c r="GM23" s="2" t="e">
        <f t="shared" si="75"/>
        <v>#VALUE!</v>
      </c>
      <c r="GN23" s="2" t="e">
        <f t="shared" si="76"/>
        <v>#VALUE!</v>
      </c>
      <c r="GO23" s="2" t="e">
        <f t="shared" si="77"/>
        <v>#VALUE!</v>
      </c>
      <c r="GP23" s="2" t="e">
        <f t="shared" si="78"/>
        <v>#VALUE!</v>
      </c>
      <c r="GQ23" s="2" t="e">
        <f t="shared" si="79"/>
        <v>#VALUE!</v>
      </c>
      <c r="GR23" s="2" t="e">
        <f t="shared" si="80"/>
        <v>#VALUE!</v>
      </c>
      <c r="GS23" s="2" t="e">
        <f t="shared" si="81"/>
        <v>#VALUE!</v>
      </c>
      <c r="GT23" s="2">
        <f t="shared" si="82"/>
        <v>1</v>
      </c>
      <c r="GU23" s="2" t="e">
        <f t="shared" si="83"/>
        <v>#VALUE!</v>
      </c>
      <c r="GV23" s="2" t="e">
        <f t="shared" si="84"/>
        <v>#VALUE!</v>
      </c>
      <c r="GW23" s="2" t="e">
        <f t="shared" si="85"/>
        <v>#VALUE!</v>
      </c>
      <c r="GX23" s="2" t="e">
        <f t="shared" si="86"/>
        <v>#VALUE!</v>
      </c>
      <c r="GY23" s="2" t="e">
        <f t="shared" si="87"/>
        <v>#VALUE!</v>
      </c>
      <c r="GZ23" s="2" t="e">
        <f t="shared" si="88"/>
        <v>#VALUE!</v>
      </c>
      <c r="HA23" s="2" t="e">
        <f t="shared" si="89"/>
        <v>#VALUE!</v>
      </c>
      <c r="HB23" s="2" t="e">
        <f t="shared" si="90"/>
        <v>#VALUE!</v>
      </c>
      <c r="HC23" s="2" t="e">
        <f t="shared" si="91"/>
        <v>#VALUE!</v>
      </c>
      <c r="HD23" s="2" t="e">
        <f t="shared" si="92"/>
        <v>#VALUE!</v>
      </c>
      <c r="HE23" s="2" t="e">
        <f t="shared" si="93"/>
        <v>#VALUE!</v>
      </c>
      <c r="HF23" s="2" t="e">
        <f t="shared" si="94"/>
        <v>#VALUE!</v>
      </c>
      <c r="HG23" s="2" t="e">
        <f t="shared" si="95"/>
        <v>#VALUE!</v>
      </c>
      <c r="HH23" s="2" t="e">
        <f t="shared" si="96"/>
        <v>#VALUE!</v>
      </c>
      <c r="HI23" s="2" t="e">
        <f t="shared" si="97"/>
        <v>#VALUE!</v>
      </c>
      <c r="HJ23" s="2" t="e">
        <f t="shared" si="98"/>
        <v>#VALUE!</v>
      </c>
      <c r="HK23" s="2" t="e">
        <f t="shared" si="99"/>
        <v>#VALUE!</v>
      </c>
      <c r="HL23" s="2" t="e">
        <f t="shared" si="100"/>
        <v>#VALUE!</v>
      </c>
      <c r="HM23" s="2" t="e">
        <f t="shared" si="101"/>
        <v>#VALUE!</v>
      </c>
      <c r="HN23" s="2" t="e">
        <f t="shared" si="102"/>
        <v>#VALUE!</v>
      </c>
      <c r="HO23" s="2" t="e">
        <f t="shared" si="103"/>
        <v>#VALUE!</v>
      </c>
      <c r="HP23" s="2" t="e">
        <f t="shared" si="104"/>
        <v>#VALUE!</v>
      </c>
      <c r="HQ23" s="2" t="e">
        <f t="shared" si="105"/>
        <v>#VALUE!</v>
      </c>
      <c r="HR23" s="2">
        <f t="shared" si="106"/>
        <v>1</v>
      </c>
      <c r="HS23" s="2" t="e">
        <f t="shared" si="107"/>
        <v>#VALUE!</v>
      </c>
      <c r="HT23" s="2" t="e">
        <f t="shared" si="108"/>
        <v>#VALUE!</v>
      </c>
      <c r="HU23" s="2" t="e">
        <f t="shared" si="109"/>
        <v>#VALUE!</v>
      </c>
      <c r="HV23" s="2" t="e">
        <f t="shared" si="110"/>
        <v>#VALUE!</v>
      </c>
      <c r="HW23" s="2" t="e">
        <f t="shared" si="111"/>
        <v>#VALUE!</v>
      </c>
      <c r="HX23" s="2" t="e">
        <f t="shared" si="112"/>
        <v>#VALUE!</v>
      </c>
      <c r="HY23" s="2" t="e">
        <f t="shared" si="113"/>
        <v>#VALUE!</v>
      </c>
      <c r="HZ23" s="2" t="e">
        <f t="shared" si="114"/>
        <v>#VALUE!</v>
      </c>
      <c r="IA23" s="2" t="e">
        <f t="shared" si="115"/>
        <v>#VALUE!</v>
      </c>
      <c r="IB23" s="2" t="e">
        <f t="shared" si="116"/>
        <v>#VALUE!</v>
      </c>
      <c r="IC23" s="2" t="e">
        <f t="shared" si="117"/>
        <v>#VALUE!</v>
      </c>
      <c r="ID23" s="2" t="e">
        <f t="shared" si="118"/>
        <v>#VALUE!</v>
      </c>
      <c r="IE23" s="2" t="e">
        <f t="shared" si="119"/>
        <v>#VALUE!</v>
      </c>
      <c r="IF23" s="2" t="e">
        <f t="shared" si="120"/>
        <v>#VALUE!</v>
      </c>
      <c r="IG23" s="2" t="e">
        <f t="shared" si="121"/>
        <v>#VALUE!</v>
      </c>
      <c r="IH23" s="2" t="e">
        <f t="shared" si="122"/>
        <v>#VALUE!</v>
      </c>
      <c r="II23" s="2" t="e">
        <f t="shared" si="123"/>
        <v>#VALUE!</v>
      </c>
      <c r="IJ23" s="2" t="e">
        <f t="shared" si="124"/>
        <v>#VALUE!</v>
      </c>
      <c r="IK23" s="2" t="e">
        <f t="shared" si="125"/>
        <v>#VALUE!</v>
      </c>
      <c r="IL23" s="2" t="e">
        <f t="shared" si="126"/>
        <v>#VALUE!</v>
      </c>
      <c r="IM23" s="2" t="e">
        <f t="shared" si="127"/>
        <v>#VALUE!</v>
      </c>
      <c r="IN23" s="2" t="e">
        <f t="shared" si="128"/>
        <v>#VALUE!</v>
      </c>
      <c r="IO23" s="2" t="e">
        <f t="shared" si="129"/>
        <v>#VALUE!</v>
      </c>
      <c r="IP23" s="2">
        <f t="shared" si="130"/>
        <v>0</v>
      </c>
      <c r="IQ23" s="2" t="e">
        <f t="shared" si="131"/>
        <v>#VALUE!</v>
      </c>
      <c r="IR23" s="2" t="e">
        <f t="shared" si="132"/>
        <v>#VALUE!</v>
      </c>
      <c r="IS23" s="2" t="e">
        <f t="shared" si="133"/>
        <v>#VALUE!</v>
      </c>
      <c r="IT23" s="2" t="e">
        <f t="shared" si="134"/>
        <v>#VALUE!</v>
      </c>
      <c r="IU23" s="2" t="e">
        <f t="shared" si="135"/>
        <v>#VALUE!</v>
      </c>
      <c r="IV23" s="2" t="e">
        <f t="shared" si="136"/>
        <v>#VALUE!</v>
      </c>
      <c r="IW23" s="2" t="e">
        <f t="shared" si="137"/>
        <v>#VALUE!</v>
      </c>
      <c r="IX23" s="2" t="e">
        <f t="shared" si="138"/>
        <v>#VALUE!</v>
      </c>
      <c r="IY23" s="2" t="e">
        <f t="shared" si="139"/>
        <v>#VALUE!</v>
      </c>
      <c r="IZ23" s="2" t="e">
        <f t="shared" si="140"/>
        <v>#VALUE!</v>
      </c>
      <c r="JA23" s="2" t="e">
        <f t="shared" si="141"/>
        <v>#VALUE!</v>
      </c>
      <c r="JB23" s="2" t="e">
        <f t="shared" si="142"/>
        <v>#VALUE!</v>
      </c>
      <c r="JC23" s="2" t="e">
        <f t="shared" si="143"/>
        <v>#VALUE!</v>
      </c>
      <c r="JD23" s="2" t="e">
        <f t="shared" si="144"/>
        <v>#VALUE!</v>
      </c>
      <c r="JE23" s="2" t="e">
        <f t="shared" si="145"/>
        <v>#VALUE!</v>
      </c>
      <c r="JF23" s="2" t="e">
        <f t="shared" si="146"/>
        <v>#VALUE!</v>
      </c>
      <c r="JG23" s="2" t="e">
        <f t="shared" si="147"/>
        <v>#VALUE!</v>
      </c>
      <c r="JH23" s="2" t="e">
        <f t="shared" si="148"/>
        <v>#VALUE!</v>
      </c>
      <c r="JI23" s="2" t="e">
        <f t="shared" si="149"/>
        <v>#VALUE!</v>
      </c>
      <c r="JJ23" s="2" t="e">
        <f t="shared" si="150"/>
        <v>#VALUE!</v>
      </c>
      <c r="JK23" s="2" t="e">
        <f t="shared" si="151"/>
        <v>#VALUE!</v>
      </c>
      <c r="JL23" s="2" t="e">
        <f t="shared" si="152"/>
        <v>#VALUE!</v>
      </c>
      <c r="JM23" s="2" t="e">
        <f t="shared" si="153"/>
        <v>#VALUE!</v>
      </c>
      <c r="JN23" s="2">
        <f t="shared" si="154"/>
        <v>0</v>
      </c>
      <c r="JO23" s="2" t="e">
        <f t="shared" si="155"/>
        <v>#VALUE!</v>
      </c>
      <c r="JP23" s="2" t="e">
        <f t="shared" si="156"/>
        <v>#VALUE!</v>
      </c>
      <c r="JQ23" s="2" t="e">
        <f t="shared" si="157"/>
        <v>#VALUE!</v>
      </c>
      <c r="JR23" s="2" t="e">
        <f t="shared" si="158"/>
        <v>#VALUE!</v>
      </c>
      <c r="JS23" s="2" t="e">
        <f t="shared" si="159"/>
        <v>#VALUE!</v>
      </c>
      <c r="JT23" s="2" t="e">
        <f t="shared" si="160"/>
        <v>#VALUE!</v>
      </c>
      <c r="JU23" s="2" t="e">
        <f t="shared" si="161"/>
        <v>#VALUE!</v>
      </c>
      <c r="JV23" s="2" t="e">
        <f t="shared" si="162"/>
        <v>#VALUE!</v>
      </c>
      <c r="JW23" s="2" t="e">
        <f t="shared" si="163"/>
        <v>#VALUE!</v>
      </c>
      <c r="JX23" s="2" t="e">
        <f t="shared" si="164"/>
        <v>#VALUE!</v>
      </c>
      <c r="JY23" s="2" t="e">
        <f t="shared" si="165"/>
        <v>#VALUE!</v>
      </c>
      <c r="JZ23" s="2" t="e">
        <f t="shared" si="166"/>
        <v>#VALUE!</v>
      </c>
      <c r="KA23" s="2" t="e">
        <f t="shared" si="167"/>
        <v>#VALUE!</v>
      </c>
      <c r="KB23" s="2" t="e">
        <f t="shared" si="168"/>
        <v>#VALUE!</v>
      </c>
      <c r="KC23" s="2" t="e">
        <f t="shared" si="169"/>
        <v>#VALUE!</v>
      </c>
      <c r="KD23" s="2" t="e">
        <f t="shared" si="170"/>
        <v>#VALUE!</v>
      </c>
      <c r="KE23" s="2" t="e">
        <f t="shared" si="171"/>
        <v>#VALUE!</v>
      </c>
      <c r="KF23" s="2" t="e">
        <f t="shared" si="172"/>
        <v>#VALUE!</v>
      </c>
      <c r="KG23" s="2" t="e">
        <f t="shared" si="173"/>
        <v>#VALUE!</v>
      </c>
      <c r="KH23" s="2" t="e">
        <f t="shared" si="174"/>
        <v>#VALUE!</v>
      </c>
      <c r="KI23" s="2" t="e">
        <f t="shared" si="175"/>
        <v>#VALUE!</v>
      </c>
      <c r="KJ23" s="2" t="e">
        <f t="shared" si="176"/>
        <v>#VALUE!</v>
      </c>
      <c r="KK23" s="2" t="e">
        <f t="shared" si="177"/>
        <v>#VALUE!</v>
      </c>
      <c r="KL23" s="2">
        <f t="shared" si="178"/>
        <v>0</v>
      </c>
      <c r="KM23" s="2" t="e">
        <f t="shared" si="179"/>
        <v>#VALUE!</v>
      </c>
      <c r="KN23" s="2" t="e">
        <f t="shared" si="180"/>
        <v>#VALUE!</v>
      </c>
      <c r="KO23" s="2" t="e">
        <f t="shared" si="181"/>
        <v>#VALUE!</v>
      </c>
      <c r="KP23" s="2" t="e">
        <f t="shared" si="182"/>
        <v>#VALUE!</v>
      </c>
      <c r="KQ23" s="2" t="e">
        <f t="shared" si="183"/>
        <v>#VALUE!</v>
      </c>
      <c r="KR23" s="2" t="e">
        <f t="shared" si="184"/>
        <v>#VALUE!</v>
      </c>
      <c r="KS23" s="2" t="e">
        <f t="shared" si="185"/>
        <v>#VALUE!</v>
      </c>
      <c r="KT23" s="2" t="e">
        <f t="shared" si="186"/>
        <v>#VALUE!</v>
      </c>
      <c r="KU23" s="2" t="e">
        <f t="shared" si="187"/>
        <v>#VALUE!</v>
      </c>
      <c r="KV23" s="2" t="e">
        <f t="shared" si="188"/>
        <v>#VALUE!</v>
      </c>
      <c r="KW23" s="2" t="e">
        <f t="shared" si="189"/>
        <v>#VALUE!</v>
      </c>
      <c r="KX23" s="2" t="e">
        <f t="shared" si="190"/>
        <v>#VALUE!</v>
      </c>
      <c r="KY23" s="2" t="e">
        <f t="shared" si="191"/>
        <v>#VALUE!</v>
      </c>
      <c r="KZ23" s="2" t="e">
        <f t="shared" si="192"/>
        <v>#VALUE!</v>
      </c>
      <c r="LA23" s="2" t="e">
        <f t="shared" si="193"/>
        <v>#VALUE!</v>
      </c>
      <c r="LB23" s="2" t="e">
        <f t="shared" si="194"/>
        <v>#VALUE!</v>
      </c>
      <c r="LC23" s="2" t="e">
        <f t="shared" si="195"/>
        <v>#VALUE!</v>
      </c>
      <c r="LD23" s="2" t="e">
        <f t="shared" si="196"/>
        <v>#VALUE!</v>
      </c>
      <c r="LE23" s="2" t="e">
        <f t="shared" si="197"/>
        <v>#VALUE!</v>
      </c>
      <c r="LF23" s="2" t="e">
        <f t="shared" si="198"/>
        <v>#VALUE!</v>
      </c>
      <c r="LG23" s="2" t="e">
        <f t="shared" si="199"/>
        <v>#VALUE!</v>
      </c>
      <c r="LH23" s="2" t="e">
        <f t="shared" si="200"/>
        <v>#VALUE!</v>
      </c>
      <c r="LI23" s="2" t="e">
        <f t="shared" si="201"/>
        <v>#VALUE!</v>
      </c>
      <c r="LJ23" s="2">
        <f t="shared" si="202"/>
        <v>0</v>
      </c>
      <c r="LK23" s="2" t="e">
        <f t="shared" si="203"/>
        <v>#VALUE!</v>
      </c>
      <c r="LL23" s="2" t="e">
        <f t="shared" si="204"/>
        <v>#VALUE!</v>
      </c>
      <c r="LM23" s="2" t="e">
        <f t="shared" si="205"/>
        <v>#VALUE!</v>
      </c>
      <c r="LN23" s="2" t="e">
        <f t="shared" si="206"/>
        <v>#VALUE!</v>
      </c>
      <c r="LO23" s="2" t="e">
        <f t="shared" si="207"/>
        <v>#VALUE!</v>
      </c>
      <c r="LP23" s="2" t="e">
        <f t="shared" si="208"/>
        <v>#VALUE!</v>
      </c>
      <c r="LQ23" s="2" t="e">
        <f t="shared" si="209"/>
        <v>#VALUE!</v>
      </c>
      <c r="LR23" s="2" t="e">
        <f t="shared" si="210"/>
        <v>#VALUE!</v>
      </c>
      <c r="LS23" s="2" t="e">
        <f t="shared" si="211"/>
        <v>#VALUE!</v>
      </c>
      <c r="LT23" s="2" t="e">
        <f t="shared" si="212"/>
        <v>#VALUE!</v>
      </c>
      <c r="LU23" s="2" t="e">
        <f t="shared" si="213"/>
        <v>#VALUE!</v>
      </c>
      <c r="LV23" s="2" t="e">
        <f t="shared" si="214"/>
        <v>#VALUE!</v>
      </c>
      <c r="LW23" s="2" t="e">
        <f t="shared" si="215"/>
        <v>#VALUE!</v>
      </c>
      <c r="LX23" s="2" t="e">
        <f t="shared" si="216"/>
        <v>#VALUE!</v>
      </c>
      <c r="LY23" s="2" t="e">
        <f t="shared" si="217"/>
        <v>#VALUE!</v>
      </c>
      <c r="LZ23" s="2" t="e">
        <f t="shared" si="218"/>
        <v>#VALUE!</v>
      </c>
      <c r="MA23" s="2" t="e">
        <f t="shared" si="219"/>
        <v>#VALUE!</v>
      </c>
      <c r="MB23" s="2" t="e">
        <f t="shared" si="220"/>
        <v>#VALUE!</v>
      </c>
      <c r="MC23" s="2" t="e">
        <f t="shared" si="221"/>
        <v>#VALUE!</v>
      </c>
      <c r="MD23" s="2" t="e">
        <f t="shared" si="222"/>
        <v>#VALUE!</v>
      </c>
      <c r="ME23" s="2" t="e">
        <f t="shared" si="223"/>
        <v>#VALUE!</v>
      </c>
      <c r="MF23" s="2" t="e">
        <f t="shared" si="224"/>
        <v>#VALUE!</v>
      </c>
      <c r="MG23" s="2" t="e">
        <f t="shared" si="225"/>
        <v>#VALUE!</v>
      </c>
      <c r="MH23" s="2">
        <f t="shared" si="226"/>
        <v>1</v>
      </c>
      <c r="MI23" s="2" t="e">
        <f t="shared" si="227"/>
        <v>#VALUE!</v>
      </c>
      <c r="MJ23" s="2" t="e">
        <f t="shared" si="228"/>
        <v>#VALUE!</v>
      </c>
      <c r="MK23" s="2" t="e">
        <f t="shared" si="229"/>
        <v>#VALUE!</v>
      </c>
      <c r="ML23" s="2" t="e">
        <f t="shared" si="230"/>
        <v>#VALUE!</v>
      </c>
      <c r="MM23" s="2" t="e">
        <f t="shared" si="231"/>
        <v>#VALUE!</v>
      </c>
      <c r="MN23" s="2" t="e">
        <f t="shared" si="232"/>
        <v>#VALUE!</v>
      </c>
      <c r="MO23" s="2" t="e">
        <f t="shared" si="233"/>
        <v>#VALUE!</v>
      </c>
      <c r="MP23" s="2" t="e">
        <f t="shared" si="234"/>
        <v>#VALUE!</v>
      </c>
      <c r="MQ23" s="2" t="e">
        <f t="shared" si="235"/>
        <v>#VALUE!</v>
      </c>
      <c r="MR23" s="2" t="e">
        <f t="shared" si="236"/>
        <v>#VALUE!</v>
      </c>
      <c r="MS23" s="2" t="e">
        <f t="shared" si="237"/>
        <v>#VALUE!</v>
      </c>
      <c r="MT23" s="2" t="e">
        <f t="shared" si="238"/>
        <v>#VALUE!</v>
      </c>
      <c r="MU23" s="2" t="e">
        <f t="shared" si="239"/>
        <v>#VALUE!</v>
      </c>
      <c r="MV23" s="2" t="e">
        <f t="shared" si="240"/>
        <v>#VALUE!</v>
      </c>
      <c r="MW23" s="2" t="e">
        <f t="shared" si="241"/>
        <v>#VALUE!</v>
      </c>
      <c r="MX23" s="2" t="e">
        <f t="shared" si="242"/>
        <v>#VALUE!</v>
      </c>
      <c r="MY23" s="2" t="e">
        <f t="shared" si="243"/>
        <v>#VALUE!</v>
      </c>
      <c r="MZ23" s="2" t="e">
        <f t="shared" si="244"/>
        <v>#VALUE!</v>
      </c>
      <c r="NA23" s="2" t="e">
        <f t="shared" si="245"/>
        <v>#VALUE!</v>
      </c>
      <c r="NB23" s="2" t="e">
        <f t="shared" si="246"/>
        <v>#VALUE!</v>
      </c>
      <c r="NC23" s="2" t="e">
        <f t="shared" si="247"/>
        <v>#VALUE!</v>
      </c>
      <c r="ND23" s="2" t="e">
        <f t="shared" si="248"/>
        <v>#VALUE!</v>
      </c>
      <c r="NE23" s="2" t="e">
        <f t="shared" si="249"/>
        <v>#VALUE!</v>
      </c>
      <c r="NF23" s="2">
        <f t="shared" si="406"/>
        <v>0</v>
      </c>
      <c r="NG23" s="2">
        <f t="shared" si="250"/>
        <v>0</v>
      </c>
      <c r="NH23" s="2">
        <f t="shared" si="251"/>
        <v>0</v>
      </c>
      <c r="NI23" s="2">
        <f t="shared" si="252"/>
        <v>0</v>
      </c>
      <c r="NJ23" s="2">
        <f t="shared" si="253"/>
        <v>0</v>
      </c>
      <c r="NK23" s="2">
        <f t="shared" si="254"/>
        <v>0</v>
      </c>
      <c r="NL23" s="2">
        <f t="shared" si="255"/>
        <v>0</v>
      </c>
      <c r="NM23" s="2">
        <f t="shared" si="256"/>
        <v>0</v>
      </c>
      <c r="NN23" s="2">
        <f t="shared" si="257"/>
        <v>0</v>
      </c>
      <c r="NO23" s="2">
        <f t="shared" si="258"/>
        <v>0</v>
      </c>
      <c r="NP23" s="2">
        <f t="shared" si="259"/>
        <v>0</v>
      </c>
      <c r="NQ23" s="2">
        <f t="shared" si="260"/>
        <v>0</v>
      </c>
      <c r="NR23" s="2">
        <f t="shared" si="261"/>
        <v>0</v>
      </c>
      <c r="NS23" s="2">
        <f t="shared" si="262"/>
        <v>0</v>
      </c>
      <c r="NT23" s="2">
        <f t="shared" si="263"/>
        <v>0</v>
      </c>
      <c r="NU23" s="2">
        <f t="shared" si="264"/>
        <v>0</v>
      </c>
      <c r="NV23" s="2">
        <f t="shared" si="265"/>
        <v>0</v>
      </c>
      <c r="NW23" s="2">
        <f t="shared" si="266"/>
        <v>0</v>
      </c>
      <c r="NX23" s="2">
        <f t="shared" si="267"/>
        <v>0</v>
      </c>
      <c r="NY23" s="2">
        <f t="shared" si="268"/>
        <v>0</v>
      </c>
      <c r="NZ23" s="2">
        <f t="shared" si="269"/>
        <v>0</v>
      </c>
      <c r="OA23" s="2">
        <f t="shared" si="270"/>
        <v>0</v>
      </c>
      <c r="OB23" s="2">
        <f t="shared" si="271"/>
        <v>0</v>
      </c>
      <c r="OC23" s="2">
        <f t="shared" si="272"/>
        <v>0</v>
      </c>
      <c r="OD23" s="2">
        <f>IF(AND(NF23&gt;'Graph Creator'!$K$4,'Detalle de Cuentas'!NF23&lt;='Graph Creator'!$L$4),1,0)</f>
        <v>0</v>
      </c>
      <c r="OE23" s="2">
        <f>IF(AND(NG23&gt;'Graph Creator'!$K$4,'Detalle de Cuentas'!NG23&lt;='Graph Creator'!$L$4),1,0)</f>
        <v>0</v>
      </c>
      <c r="OF23" s="2">
        <f>IF(AND(NH23&gt;'Graph Creator'!$K$4,'Detalle de Cuentas'!NH23&lt;='Graph Creator'!$L$4),1,0)</f>
        <v>0</v>
      </c>
      <c r="OG23" s="2">
        <f>IF(AND(NI23&gt;'Graph Creator'!$K$4,'Detalle de Cuentas'!NI23&lt;='Graph Creator'!$L$4),1,0)</f>
        <v>0</v>
      </c>
      <c r="OH23" s="2">
        <f>IF(AND(NJ23&gt;'Graph Creator'!$K$4,'Detalle de Cuentas'!NJ23&lt;='Graph Creator'!$L$4),1,0)</f>
        <v>0</v>
      </c>
      <c r="OI23" s="2">
        <f>IF(AND(NK23&gt;'Graph Creator'!$K$4,'Detalle de Cuentas'!NK23&lt;='Graph Creator'!$L$4),1,0)</f>
        <v>0</v>
      </c>
      <c r="OJ23" s="2">
        <f>IF(AND(NL23&gt;'Graph Creator'!$K$4,'Detalle de Cuentas'!NL23&lt;='Graph Creator'!$L$4),1,0)</f>
        <v>0</v>
      </c>
      <c r="OK23" s="2">
        <f>IF(AND(NM23&gt;'Graph Creator'!$K$4,'Detalle de Cuentas'!NM23&lt;='Graph Creator'!$L$4),1,0)</f>
        <v>0</v>
      </c>
      <c r="OL23" s="2">
        <f>IF(AND(NN23&gt;'Graph Creator'!$K$4,'Detalle de Cuentas'!NN23&lt;='Graph Creator'!$L$4),1,0)</f>
        <v>0</v>
      </c>
      <c r="OM23" s="2">
        <f>IF(AND(NO23&gt;'Graph Creator'!$K$4,'Detalle de Cuentas'!NO23&lt;='Graph Creator'!$L$4),1,0)</f>
        <v>0</v>
      </c>
      <c r="ON23" s="2">
        <f>IF(AND(NP23&gt;'Graph Creator'!$K$4,'Detalle de Cuentas'!NP23&lt;='Graph Creator'!$L$4),1,0)</f>
        <v>0</v>
      </c>
      <c r="OO23" s="2">
        <f>IF(AND(NQ23&gt;'Graph Creator'!$K$4,'Detalle de Cuentas'!NQ23&lt;='Graph Creator'!$L$4),1,0)</f>
        <v>0</v>
      </c>
      <c r="OP23" s="2">
        <f>IF(AND(NR23&gt;'Graph Creator'!$K$4,'Detalle de Cuentas'!NR23&lt;='Graph Creator'!$L$4),1,0)</f>
        <v>0</v>
      </c>
      <c r="OQ23" s="2">
        <f>IF(AND(NS23&gt;'Graph Creator'!$K$4,'Detalle de Cuentas'!NS23&lt;='Graph Creator'!$L$4),1,0)</f>
        <v>0</v>
      </c>
      <c r="OR23" s="2">
        <f>IF(AND(NT23&gt;'Graph Creator'!$K$4,'Detalle de Cuentas'!NT23&lt;='Graph Creator'!$L$4),1,0)</f>
        <v>0</v>
      </c>
      <c r="OS23" s="2">
        <f>IF(AND(NU23&gt;'Graph Creator'!$K$4,'Detalle de Cuentas'!NU23&lt;='Graph Creator'!$L$4),1,0)</f>
        <v>0</v>
      </c>
      <c r="OT23" s="2">
        <f>IF(AND(NV23&gt;'Graph Creator'!$K$4,'Detalle de Cuentas'!NV23&lt;='Graph Creator'!$L$4),1,0)</f>
        <v>0</v>
      </c>
      <c r="OU23" s="2">
        <f>IF(AND(NW23&gt;'Graph Creator'!$K$4,'Detalle de Cuentas'!NW23&lt;='Graph Creator'!$L$4),1,0)</f>
        <v>0</v>
      </c>
      <c r="OV23" s="2">
        <f>IF(AND(NX23&gt;'Graph Creator'!$K$4,'Detalle de Cuentas'!NX23&lt;='Graph Creator'!$L$4),1,0)</f>
        <v>0</v>
      </c>
      <c r="OW23" s="2">
        <f>IF(AND(NY23&gt;'Graph Creator'!$K$4,'Detalle de Cuentas'!NY23&lt;='Graph Creator'!$L$4),1,0)</f>
        <v>0</v>
      </c>
      <c r="OX23" s="2">
        <f>IF(AND(NZ23&gt;'Graph Creator'!$K$4,'Detalle de Cuentas'!NZ23&lt;='Graph Creator'!$L$4),1,0)</f>
        <v>0</v>
      </c>
      <c r="OY23" s="2">
        <f>IF(AND(OA23&gt;'Graph Creator'!$K$4,'Detalle de Cuentas'!OA23&lt;='Graph Creator'!$L$4),1,0)</f>
        <v>0</v>
      </c>
      <c r="OZ23" s="2">
        <f>IF(AND(OB23&gt;'Graph Creator'!$K$4,'Detalle de Cuentas'!OB23&lt;='Graph Creator'!$L$4),1,0)</f>
        <v>0</v>
      </c>
      <c r="PA23" s="2">
        <f>IF(AND(OC23&gt;'Graph Creator'!$K$4,'Detalle de Cuentas'!OC23&lt;='Graph Creator'!$L$4),1,0)</f>
        <v>0</v>
      </c>
      <c r="PB23" s="2">
        <f>IF(AND(NF23&gt;'Graph Creator'!$L$4,'Detalle de Cuentas'!NF23&lt;='Graph Creator'!$M$4),1,0)</f>
        <v>0</v>
      </c>
      <c r="PC23" s="2">
        <f>IF(AND(NG23&gt;'Graph Creator'!$L$4,'Detalle de Cuentas'!NG23&lt;='Graph Creator'!$M$4),1,0)</f>
        <v>0</v>
      </c>
      <c r="PD23" s="2">
        <f>IF(AND(NH23&gt;'Graph Creator'!$L$4,'Detalle de Cuentas'!NH23&lt;='Graph Creator'!$M$4),1,0)</f>
        <v>0</v>
      </c>
      <c r="PE23" s="2">
        <f>IF(AND(NI23&gt;'Graph Creator'!$L$4,'Detalle de Cuentas'!NI23&lt;='Graph Creator'!$M$4),1,0)</f>
        <v>0</v>
      </c>
      <c r="PF23" s="2">
        <f>IF(AND(NJ23&gt;'Graph Creator'!$L$4,'Detalle de Cuentas'!NJ23&lt;='Graph Creator'!$M$4),1,0)</f>
        <v>0</v>
      </c>
      <c r="PG23" s="2">
        <f>IF(AND(NK23&gt;'Graph Creator'!$L$4,'Detalle de Cuentas'!NK23&lt;='Graph Creator'!$M$4),1,0)</f>
        <v>0</v>
      </c>
      <c r="PH23" s="2">
        <f>IF(AND(NL23&gt;'Graph Creator'!$L$4,'Detalle de Cuentas'!NL23&lt;='Graph Creator'!$M$4),1,0)</f>
        <v>0</v>
      </c>
      <c r="PI23" s="2">
        <f>IF(AND(NM23&gt;'Graph Creator'!$L$4,'Detalle de Cuentas'!NM23&lt;='Graph Creator'!$M$4),1,0)</f>
        <v>0</v>
      </c>
      <c r="PJ23" s="2">
        <f>IF(AND(NN23&gt;'Graph Creator'!$L$4,'Detalle de Cuentas'!NN23&lt;='Graph Creator'!$M$4),1,0)</f>
        <v>0</v>
      </c>
      <c r="PK23" s="2">
        <f>IF(AND(NO23&gt;'Graph Creator'!$L$4,'Detalle de Cuentas'!NO23&lt;='Graph Creator'!$M$4),1,0)</f>
        <v>0</v>
      </c>
      <c r="PL23" s="2">
        <f>IF(AND(NP23&gt;'Graph Creator'!$L$4,'Detalle de Cuentas'!NP23&lt;='Graph Creator'!$M$4),1,0)</f>
        <v>0</v>
      </c>
      <c r="PM23" s="2">
        <f>IF(AND(NQ23&gt;'Graph Creator'!$L$4,'Detalle de Cuentas'!NQ23&lt;='Graph Creator'!$M$4),1,0)</f>
        <v>0</v>
      </c>
      <c r="PN23" s="2">
        <f>IF(AND(NR23&gt;'Graph Creator'!$L$4,'Detalle de Cuentas'!NR23&lt;='Graph Creator'!$M$4),1,0)</f>
        <v>0</v>
      </c>
      <c r="PO23" s="2">
        <f>IF(AND(NS23&gt;'Graph Creator'!$L$4,'Detalle de Cuentas'!NS23&lt;='Graph Creator'!$M$4),1,0)</f>
        <v>0</v>
      </c>
      <c r="PP23" s="2">
        <f>IF(AND(NT23&gt;'Graph Creator'!$L$4,'Detalle de Cuentas'!NT23&lt;='Graph Creator'!$M$4),1,0)</f>
        <v>0</v>
      </c>
      <c r="PQ23" s="2">
        <f>IF(AND(NU23&gt;'Graph Creator'!$L$4,'Detalle de Cuentas'!NU23&lt;='Graph Creator'!$M$4),1,0)</f>
        <v>0</v>
      </c>
      <c r="PR23" s="2">
        <f>IF(AND(NV23&gt;'Graph Creator'!$L$4,'Detalle de Cuentas'!NV23&lt;='Graph Creator'!$M$4),1,0)</f>
        <v>0</v>
      </c>
      <c r="PS23" s="2">
        <f>IF(AND(NW23&gt;'Graph Creator'!$L$4,'Detalle de Cuentas'!NW23&lt;='Graph Creator'!$M$4),1,0)</f>
        <v>0</v>
      </c>
      <c r="PT23" s="2">
        <f>IF(AND(NX23&gt;'Graph Creator'!$L$4,'Detalle de Cuentas'!NX23&lt;='Graph Creator'!$M$4),1,0)</f>
        <v>0</v>
      </c>
      <c r="PU23" s="2">
        <f>IF(AND(NY23&gt;'Graph Creator'!$L$4,'Detalle de Cuentas'!NY23&lt;='Graph Creator'!$M$4),1,0)</f>
        <v>0</v>
      </c>
      <c r="PV23" s="2">
        <f>IF(AND(NZ23&gt;'Graph Creator'!$L$4,'Detalle de Cuentas'!NZ23&lt;='Graph Creator'!$M$4),1,0)</f>
        <v>0</v>
      </c>
      <c r="PW23" s="2">
        <f>IF(AND(OA23&gt;'Graph Creator'!$L$4,'Detalle de Cuentas'!OA23&lt;='Graph Creator'!$M$4),1,0)</f>
        <v>0</v>
      </c>
      <c r="PX23" s="2">
        <f>IF(AND(OB23&gt;'Graph Creator'!$L$4,'Detalle de Cuentas'!OB23&lt;='Graph Creator'!$M$4),1,0)</f>
        <v>0</v>
      </c>
      <c r="PY23" s="2">
        <f>IF(AND(OC23&gt;'Graph Creator'!$L$4,'Detalle de Cuentas'!OC23&lt;='Graph Creator'!$M$4),1,0)</f>
        <v>0</v>
      </c>
      <c r="PZ23" s="2">
        <f>IF(AND(NF23&gt;'Graph Creator'!$M$4,'Detalle de Cuentas'!NF23&lt;='Graph Creator'!$N$4),1,0)</f>
        <v>0</v>
      </c>
      <c r="QA23" s="2">
        <f>IF(AND(NG23&gt;'Graph Creator'!$M$4,'Detalle de Cuentas'!NG23&lt;='Graph Creator'!$N$4),1,0)</f>
        <v>0</v>
      </c>
      <c r="QB23" s="2">
        <f>IF(AND(NH23&gt;'Graph Creator'!$M$4,'Detalle de Cuentas'!NH23&lt;='Graph Creator'!$N$4),1,0)</f>
        <v>0</v>
      </c>
      <c r="QC23" s="2">
        <f>IF(AND(NI23&gt;'Graph Creator'!$M$4,'Detalle de Cuentas'!NI23&lt;='Graph Creator'!$N$4),1,0)</f>
        <v>0</v>
      </c>
      <c r="QD23" s="2">
        <f>IF(AND(NJ23&gt;'Graph Creator'!$M$4,'Detalle de Cuentas'!NJ23&lt;='Graph Creator'!$N$4),1,0)</f>
        <v>0</v>
      </c>
      <c r="QE23" s="2">
        <f>IF(AND(NK23&gt;'Graph Creator'!$M$4,'Detalle de Cuentas'!NK23&lt;='Graph Creator'!$N$4),1,0)</f>
        <v>0</v>
      </c>
      <c r="QF23" s="2">
        <f>IF(AND(NL23&gt;'Graph Creator'!$M$4,'Detalle de Cuentas'!NL23&lt;='Graph Creator'!$N$4),1,0)</f>
        <v>0</v>
      </c>
      <c r="QG23" s="2">
        <f>IF(AND(NM23&gt;'Graph Creator'!$M$4,'Detalle de Cuentas'!NM23&lt;='Graph Creator'!$N$4),1,0)</f>
        <v>0</v>
      </c>
      <c r="QH23" s="2">
        <f>IF(AND(NN23&gt;'Graph Creator'!$M$4,'Detalle de Cuentas'!NN23&lt;='Graph Creator'!$N$4),1,0)</f>
        <v>0</v>
      </c>
      <c r="QI23" s="2">
        <f>IF(AND(NO23&gt;'Graph Creator'!$M$4,'Detalle de Cuentas'!NO23&lt;='Graph Creator'!$N$4),1,0)</f>
        <v>0</v>
      </c>
      <c r="QJ23" s="2">
        <f>IF(AND(NP23&gt;'Graph Creator'!$M$4,'Detalle de Cuentas'!NP23&lt;='Graph Creator'!$N$4),1,0)</f>
        <v>0</v>
      </c>
      <c r="QK23" s="2">
        <f>IF(AND(NQ23&gt;'Graph Creator'!$M$4,'Detalle de Cuentas'!NQ23&lt;='Graph Creator'!$N$4),1,0)</f>
        <v>0</v>
      </c>
      <c r="QL23" s="2">
        <f>IF(AND(NR23&gt;'Graph Creator'!$M$4,'Detalle de Cuentas'!NR23&lt;='Graph Creator'!$N$4),1,0)</f>
        <v>0</v>
      </c>
      <c r="QM23" s="2">
        <f>IF(AND(NS23&gt;'Graph Creator'!$M$4,'Detalle de Cuentas'!NS23&lt;='Graph Creator'!$N$4),1,0)</f>
        <v>0</v>
      </c>
      <c r="QN23" s="2">
        <f>IF(AND(NT23&gt;'Graph Creator'!$M$4,'Detalle de Cuentas'!NT23&lt;='Graph Creator'!$N$4),1,0)</f>
        <v>0</v>
      </c>
      <c r="QO23" s="2">
        <f>IF(AND(NU23&gt;'Graph Creator'!$M$4,'Detalle de Cuentas'!NU23&lt;='Graph Creator'!$N$4),1,0)</f>
        <v>0</v>
      </c>
      <c r="QP23" s="2">
        <f>IF(AND(NV23&gt;'Graph Creator'!$M$4,'Detalle de Cuentas'!NV23&lt;='Graph Creator'!$N$4),1,0)</f>
        <v>0</v>
      </c>
      <c r="QQ23" s="2">
        <f>IF(AND(NW23&gt;'Graph Creator'!$M$4,'Detalle de Cuentas'!NW23&lt;='Graph Creator'!$N$4),1,0)</f>
        <v>0</v>
      </c>
      <c r="QR23" s="2">
        <f>IF(AND(NX23&gt;'Graph Creator'!$M$4,'Detalle de Cuentas'!NX23&lt;='Graph Creator'!$N$4),1,0)</f>
        <v>0</v>
      </c>
      <c r="QS23" s="2">
        <f>IF(AND(NY23&gt;'Graph Creator'!$M$4,'Detalle de Cuentas'!NY23&lt;='Graph Creator'!$N$4),1,0)</f>
        <v>0</v>
      </c>
      <c r="QT23" s="2">
        <f>IF(AND(NZ23&gt;'Graph Creator'!$M$4,'Detalle de Cuentas'!NZ23&lt;='Graph Creator'!$N$4),1,0)</f>
        <v>0</v>
      </c>
      <c r="QU23" s="2">
        <f>IF(AND(OA23&gt;'Graph Creator'!$M$4,'Detalle de Cuentas'!OA23&lt;='Graph Creator'!$N$4),1,0)</f>
        <v>0</v>
      </c>
      <c r="QV23" s="2">
        <f>IF(AND(OB23&gt;'Graph Creator'!$M$4,'Detalle de Cuentas'!OB23&lt;='Graph Creator'!$N$4),1,0)</f>
        <v>0</v>
      </c>
      <c r="QW23" s="2">
        <f>IF(AND(OC23&gt;'Graph Creator'!$M$4,'Detalle de Cuentas'!OC23&lt;='Graph Creator'!$N$4),1,0)</f>
        <v>0</v>
      </c>
      <c r="QX23" s="2">
        <f>IF(AND(NF23&gt;'Graph Creator'!$N$4,'Detalle de Cuentas'!NF23&lt;='Graph Creator'!$O$4),1,0)</f>
        <v>0</v>
      </c>
      <c r="QY23" s="2">
        <f>IF(AND(NG23&gt;'Graph Creator'!$N$4,'Detalle de Cuentas'!NG23&lt;='Graph Creator'!$O$4),1,0)</f>
        <v>0</v>
      </c>
      <c r="QZ23" s="2">
        <f>IF(AND(NH23&gt;'Graph Creator'!$N$4,'Detalle de Cuentas'!NH23&lt;='Graph Creator'!$O$4),1,0)</f>
        <v>0</v>
      </c>
      <c r="RA23" s="2">
        <f>IF(AND(NI23&gt;'Graph Creator'!$N$4,'Detalle de Cuentas'!NI23&lt;='Graph Creator'!$O$4),1,0)</f>
        <v>0</v>
      </c>
      <c r="RB23" s="2">
        <f>IF(AND(NJ23&gt;'Graph Creator'!$N$4,'Detalle de Cuentas'!NJ23&lt;='Graph Creator'!$O$4),1,0)</f>
        <v>0</v>
      </c>
      <c r="RC23" s="2">
        <f>IF(AND(NK23&gt;'Graph Creator'!$N$4,'Detalle de Cuentas'!NK23&lt;='Graph Creator'!$O$4),1,0)</f>
        <v>0</v>
      </c>
      <c r="RD23" s="2">
        <f>IF(AND(NL23&gt;'Graph Creator'!$N$4,'Detalle de Cuentas'!NL23&lt;='Graph Creator'!$O$4),1,0)</f>
        <v>0</v>
      </c>
      <c r="RE23" s="2">
        <f>IF(AND(NM23&gt;'Graph Creator'!$N$4,'Detalle de Cuentas'!NM23&lt;='Graph Creator'!$O$4),1,0)</f>
        <v>0</v>
      </c>
      <c r="RF23" s="2">
        <f>IF(AND(NN23&gt;'Graph Creator'!$N$4,'Detalle de Cuentas'!NN23&lt;='Graph Creator'!$O$4),1,0)</f>
        <v>0</v>
      </c>
      <c r="RG23" s="2">
        <f>IF(AND(NO23&gt;'Graph Creator'!$N$4,'Detalle de Cuentas'!NO23&lt;='Graph Creator'!$O$4),1,0)</f>
        <v>0</v>
      </c>
      <c r="RH23" s="2">
        <f>IF(AND(NP23&gt;'Graph Creator'!$N$4,'Detalle de Cuentas'!NP23&lt;='Graph Creator'!$O$4),1,0)</f>
        <v>0</v>
      </c>
      <c r="RI23" s="2">
        <f>IF(AND(NQ23&gt;'Graph Creator'!$N$4,'Detalle de Cuentas'!NQ23&lt;='Graph Creator'!$O$4),1,0)</f>
        <v>0</v>
      </c>
      <c r="RJ23" s="2">
        <f>IF(AND(NR23&gt;'Graph Creator'!$N$4,'Detalle de Cuentas'!NR23&lt;='Graph Creator'!$O$4),1,0)</f>
        <v>0</v>
      </c>
      <c r="RK23" s="2">
        <f>IF(AND(NS23&gt;'Graph Creator'!$N$4,'Detalle de Cuentas'!NS23&lt;='Graph Creator'!$O$4),1,0)</f>
        <v>0</v>
      </c>
      <c r="RL23" s="2">
        <f>IF(AND(NT23&gt;'Graph Creator'!$N$4,'Detalle de Cuentas'!NT23&lt;='Graph Creator'!$O$4),1,0)</f>
        <v>0</v>
      </c>
      <c r="RM23" s="2">
        <f>IF(AND(NU23&gt;'Graph Creator'!$N$4,'Detalle de Cuentas'!NU23&lt;='Graph Creator'!$O$4),1,0)</f>
        <v>0</v>
      </c>
      <c r="RN23" s="2">
        <f>IF(AND(NV23&gt;'Graph Creator'!$N$4,'Detalle de Cuentas'!NV23&lt;='Graph Creator'!$O$4),1,0)</f>
        <v>0</v>
      </c>
      <c r="RO23" s="2">
        <f>IF(AND(NW23&gt;'Graph Creator'!$N$4,'Detalle de Cuentas'!NW23&lt;='Graph Creator'!$O$4),1,0)</f>
        <v>0</v>
      </c>
      <c r="RP23" s="2">
        <f>IF(AND(NX23&gt;'Graph Creator'!$N$4,'Detalle de Cuentas'!NX23&lt;='Graph Creator'!$O$4),1,0)</f>
        <v>0</v>
      </c>
      <c r="RQ23" s="2">
        <f>IF(AND(NY23&gt;'Graph Creator'!$N$4,'Detalle de Cuentas'!NY23&lt;='Graph Creator'!$O$4),1,0)</f>
        <v>0</v>
      </c>
      <c r="RR23" s="2">
        <f>IF(AND(NZ23&gt;'Graph Creator'!$N$4,'Detalle de Cuentas'!NZ23&lt;='Graph Creator'!$O$4),1,0)</f>
        <v>0</v>
      </c>
      <c r="RS23" s="2">
        <f>IF(AND(OA23&gt;'Graph Creator'!$N$4,'Detalle de Cuentas'!OA23&lt;='Graph Creator'!$O$4),1,0)</f>
        <v>0</v>
      </c>
      <c r="RT23" s="2">
        <f>IF(AND(OB23&gt;'Graph Creator'!$N$4,'Detalle de Cuentas'!OB23&lt;='Graph Creator'!$O$4),1,0)</f>
        <v>0</v>
      </c>
      <c r="RU23" s="2">
        <f>IF(AND(OC23&gt;'Graph Creator'!$N$4,'Detalle de Cuentas'!OC23&lt;='Graph Creator'!$O$4),1,0)</f>
        <v>0</v>
      </c>
      <c r="RV23" s="2" t="e">
        <f t="shared" si="407"/>
        <v>#VALUE!</v>
      </c>
      <c r="RW23" s="2" t="e">
        <f t="shared" si="408"/>
        <v>#VALUE!</v>
      </c>
      <c r="RX23" s="2" t="e">
        <f t="shared" si="409"/>
        <v>#VALUE!</v>
      </c>
      <c r="RY23" s="2" t="e">
        <f t="shared" si="410"/>
        <v>#VALUE!</v>
      </c>
      <c r="RZ23" s="2" t="e">
        <f t="shared" si="411"/>
        <v>#VALUE!</v>
      </c>
      <c r="SA23" s="2" t="e">
        <f t="shared" si="412"/>
        <v>#VALUE!</v>
      </c>
      <c r="SB23" s="2" t="e">
        <f t="shared" si="413"/>
        <v>#VALUE!</v>
      </c>
      <c r="SC23" s="2" t="e">
        <f t="shared" si="414"/>
        <v>#VALUE!</v>
      </c>
      <c r="SD23" s="2" t="e">
        <f t="shared" si="415"/>
        <v>#VALUE!</v>
      </c>
      <c r="SE23" s="2" t="e">
        <f t="shared" si="416"/>
        <v>#VALUE!</v>
      </c>
      <c r="SF23" s="2" t="e">
        <f t="shared" si="417"/>
        <v>#VALUE!</v>
      </c>
      <c r="SG23" s="2" t="e">
        <f t="shared" si="418"/>
        <v>#VALUE!</v>
      </c>
      <c r="SH23" s="2" t="e">
        <f t="shared" si="419"/>
        <v>#VALUE!</v>
      </c>
      <c r="SI23" s="2" t="e">
        <f t="shared" si="420"/>
        <v>#VALUE!</v>
      </c>
      <c r="SJ23" s="2" t="e">
        <f t="shared" si="421"/>
        <v>#VALUE!</v>
      </c>
      <c r="SK23" s="2" t="e">
        <f t="shared" si="422"/>
        <v>#VALUE!</v>
      </c>
      <c r="SL23" s="2" t="e">
        <f t="shared" si="423"/>
        <v>#VALUE!</v>
      </c>
      <c r="SM23" s="2" t="e">
        <f t="shared" si="424"/>
        <v>#VALUE!</v>
      </c>
      <c r="SN23" s="2" t="e">
        <f t="shared" si="425"/>
        <v>#VALUE!</v>
      </c>
      <c r="SO23" s="2" t="e">
        <f t="shared" si="426"/>
        <v>#VALUE!</v>
      </c>
      <c r="SP23" s="2" t="e">
        <f t="shared" si="427"/>
        <v>#VALUE!</v>
      </c>
      <c r="SQ23" s="2" t="e">
        <f t="shared" si="428"/>
        <v>#VALUE!</v>
      </c>
      <c r="SR23" s="2" t="e">
        <f t="shared" si="429"/>
        <v>#VALUE!</v>
      </c>
      <c r="SS23" s="2" t="e">
        <f t="shared" si="430"/>
        <v>#VALUE!</v>
      </c>
      <c r="ST23" s="2" t="e">
        <f t="shared" si="431"/>
        <v>#VALUE!</v>
      </c>
      <c r="SU23" s="2" t="e">
        <f t="shared" si="432"/>
        <v>#VALUE!</v>
      </c>
      <c r="SV23" s="2" t="e">
        <f t="shared" si="433"/>
        <v>#VALUE!</v>
      </c>
      <c r="SW23" s="2" t="e">
        <f t="shared" si="434"/>
        <v>#VALUE!</v>
      </c>
      <c r="SX23" s="2" t="e">
        <f t="shared" si="435"/>
        <v>#VALUE!</v>
      </c>
      <c r="SY23" s="2" t="e">
        <f t="shared" si="436"/>
        <v>#VALUE!</v>
      </c>
      <c r="SZ23" s="2" t="e">
        <f t="shared" si="437"/>
        <v>#VALUE!</v>
      </c>
      <c r="TA23" s="2" t="e">
        <f t="shared" si="438"/>
        <v>#VALUE!</v>
      </c>
      <c r="TB23" s="2" t="e">
        <f t="shared" si="439"/>
        <v>#VALUE!</v>
      </c>
      <c r="TC23" s="2" t="e">
        <f t="shared" si="440"/>
        <v>#VALUE!</v>
      </c>
      <c r="TD23" s="2" t="e">
        <f t="shared" si="441"/>
        <v>#VALUE!</v>
      </c>
      <c r="TE23" s="2" t="e">
        <f t="shared" si="442"/>
        <v>#VALUE!</v>
      </c>
      <c r="TF23" s="2" t="str">
        <f>IF(DZ23=1,IF(SUM(DZ$17:DZ23)&lt;2,""&amp;B23,", "&amp;B23),"")</f>
        <v/>
      </c>
      <c r="TG23" s="2" t="str">
        <f t="shared" si="467"/>
        <v/>
      </c>
      <c r="TH23" s="2">
        <f t="shared" si="443"/>
        <v>0</v>
      </c>
      <c r="TI23" s="14" t="str">
        <f t="shared" si="444"/>
        <v/>
      </c>
      <c r="TJ23" s="14" t="e">
        <f t="shared" si="273"/>
        <v>#VALUE!</v>
      </c>
      <c r="TK23" s="14" t="e">
        <f t="shared" si="274"/>
        <v>#VALUE!</v>
      </c>
      <c r="TL23" s="14" t="e">
        <f t="shared" si="275"/>
        <v>#VALUE!</v>
      </c>
      <c r="TM23" s="14" t="e">
        <f t="shared" si="276"/>
        <v>#VALUE!</v>
      </c>
      <c r="TN23" s="14" t="e">
        <f t="shared" si="277"/>
        <v>#VALUE!</v>
      </c>
      <c r="TO23" s="14" t="e">
        <f t="shared" si="278"/>
        <v>#VALUE!</v>
      </c>
      <c r="TP23" s="14" t="e">
        <f t="shared" si="279"/>
        <v>#VALUE!</v>
      </c>
      <c r="TQ23" s="14" t="e">
        <f t="shared" si="280"/>
        <v>#VALUE!</v>
      </c>
      <c r="TR23" s="14" t="e">
        <f t="shared" si="281"/>
        <v>#VALUE!</v>
      </c>
      <c r="TS23" s="14" t="e">
        <f t="shared" si="282"/>
        <v>#VALUE!</v>
      </c>
      <c r="TT23" s="14" t="e">
        <f t="shared" si="283"/>
        <v>#VALUE!</v>
      </c>
      <c r="TU23" s="14" t="e">
        <f t="shared" si="284"/>
        <v>#VALUE!</v>
      </c>
      <c r="TV23" s="14" t="e">
        <f t="shared" si="285"/>
        <v>#VALUE!</v>
      </c>
      <c r="TW23" s="14" t="e">
        <f t="shared" si="286"/>
        <v>#VALUE!</v>
      </c>
      <c r="TX23" s="14" t="e">
        <f t="shared" si="287"/>
        <v>#VALUE!</v>
      </c>
      <c r="TY23" s="14" t="e">
        <f t="shared" si="288"/>
        <v>#VALUE!</v>
      </c>
      <c r="TZ23" s="14" t="e">
        <f t="shared" si="289"/>
        <v>#VALUE!</v>
      </c>
      <c r="UA23" s="14" t="e">
        <f t="shared" si="290"/>
        <v>#VALUE!</v>
      </c>
      <c r="UB23" s="14" t="e">
        <f t="shared" si="291"/>
        <v>#VALUE!</v>
      </c>
      <c r="UC23" s="14" t="e">
        <f t="shared" si="292"/>
        <v>#VALUE!</v>
      </c>
      <c r="UD23" s="14" t="e">
        <f t="shared" si="293"/>
        <v>#VALUE!</v>
      </c>
      <c r="UE23" s="14" t="e">
        <f t="shared" si="294"/>
        <v>#VALUE!</v>
      </c>
      <c r="UF23" s="14" t="e">
        <f t="shared" si="295"/>
        <v>#VALUE!</v>
      </c>
      <c r="UH23" s="2">
        <f>IF($C$4-$R23&gt;'Graph Creator'!$E$2*'Graph Creator'!$D$13*12,0,1)</f>
        <v>1</v>
      </c>
      <c r="UJ23" s="2" t="e">
        <f t="shared" si="445"/>
        <v>#VALUE!</v>
      </c>
      <c r="UK23" s="2" t="e">
        <f t="shared" si="446"/>
        <v>#VALUE!</v>
      </c>
      <c r="UL23" s="2" t="e">
        <f t="shared" si="447"/>
        <v>#VALUE!</v>
      </c>
      <c r="UM23" s="2" t="e">
        <f t="shared" si="448"/>
        <v>#VALUE!</v>
      </c>
      <c r="UN23" s="2" t="e">
        <f t="shared" si="449"/>
        <v>#VALUE!</v>
      </c>
      <c r="UO23" s="2" t="e">
        <f t="shared" si="450"/>
        <v>#VALUE!</v>
      </c>
      <c r="UP23" s="2" t="e">
        <f t="shared" si="297"/>
        <v>#VALUE!</v>
      </c>
      <c r="UQ23" s="2" t="e">
        <f t="shared" si="298"/>
        <v>#VALUE!</v>
      </c>
      <c r="UR23" s="2" t="e">
        <f t="shared" si="299"/>
        <v>#VALUE!</v>
      </c>
      <c r="US23" s="2" t="e">
        <f t="shared" si="300"/>
        <v>#VALUE!</v>
      </c>
      <c r="UT23" s="2" t="e">
        <f t="shared" si="301"/>
        <v>#VALUE!</v>
      </c>
      <c r="UU23" s="2" t="e">
        <f t="shared" si="302"/>
        <v>#VALUE!</v>
      </c>
      <c r="UV23" s="2" t="e">
        <f t="shared" si="303"/>
        <v>#VALUE!</v>
      </c>
      <c r="UW23" s="2" t="e">
        <f t="shared" si="304"/>
        <v>#VALUE!</v>
      </c>
      <c r="UX23" s="2" t="e">
        <f t="shared" si="305"/>
        <v>#VALUE!</v>
      </c>
      <c r="UY23" s="2" t="e">
        <f t="shared" si="306"/>
        <v>#VALUE!</v>
      </c>
      <c r="UZ23" s="2" t="e">
        <f t="shared" si="307"/>
        <v>#VALUE!</v>
      </c>
      <c r="VA23" s="2" t="e">
        <f t="shared" si="308"/>
        <v>#VALUE!</v>
      </c>
      <c r="VB23" s="2" t="e">
        <f t="shared" si="309"/>
        <v>#VALUE!</v>
      </c>
      <c r="VC23" s="2" t="e">
        <f t="shared" si="310"/>
        <v>#VALUE!</v>
      </c>
      <c r="VD23" s="2" t="e">
        <f t="shared" si="311"/>
        <v>#VALUE!</v>
      </c>
      <c r="VE23" s="2" t="e">
        <f t="shared" si="312"/>
        <v>#VALUE!</v>
      </c>
      <c r="VF23" s="2" t="e">
        <f t="shared" si="313"/>
        <v>#VALUE!</v>
      </c>
      <c r="VG23" s="2" t="e">
        <f t="shared" si="314"/>
        <v>#VALUE!</v>
      </c>
      <c r="VH23" s="2" t="e">
        <f t="shared" si="315"/>
        <v>#VALUE!</v>
      </c>
      <c r="VI23" s="2" t="e">
        <f t="shared" si="316"/>
        <v>#VALUE!</v>
      </c>
      <c r="VJ23" s="2" t="e">
        <f t="shared" si="317"/>
        <v>#VALUE!</v>
      </c>
      <c r="VK23" s="2" t="e">
        <f t="shared" si="318"/>
        <v>#VALUE!</v>
      </c>
      <c r="VL23" s="2" t="e">
        <f t="shared" si="319"/>
        <v>#VALUE!</v>
      </c>
      <c r="VM23" s="2" t="e">
        <f t="shared" si="320"/>
        <v>#VALUE!</v>
      </c>
      <c r="VN23" s="2" t="e">
        <f t="shared" si="321"/>
        <v>#VALUE!</v>
      </c>
      <c r="VO23" s="2" t="e">
        <f t="shared" si="322"/>
        <v>#VALUE!</v>
      </c>
      <c r="VP23" s="2" t="e">
        <f t="shared" si="323"/>
        <v>#VALUE!</v>
      </c>
      <c r="VQ23" s="2" t="e">
        <f t="shared" si="324"/>
        <v>#VALUE!</v>
      </c>
      <c r="VR23" s="2" t="e">
        <f t="shared" si="325"/>
        <v>#VALUE!</v>
      </c>
      <c r="VS23" s="2" t="e">
        <f t="shared" si="326"/>
        <v>#VALUE!</v>
      </c>
      <c r="VT23" s="98">
        <f t="shared" si="451"/>
        <v>0</v>
      </c>
      <c r="VU23" s="98">
        <f t="shared" si="452"/>
        <v>0</v>
      </c>
      <c r="VV23" s="98">
        <f t="shared" si="453"/>
        <v>0</v>
      </c>
      <c r="VW23" s="98">
        <f t="shared" si="454"/>
        <v>0</v>
      </c>
      <c r="VX23" s="98">
        <f t="shared" si="455"/>
        <v>0</v>
      </c>
      <c r="VY23" s="98">
        <f t="shared" si="456"/>
        <v>0</v>
      </c>
      <c r="VZ23" s="98">
        <f t="shared" si="457"/>
        <v>0</v>
      </c>
      <c r="WA23" s="98">
        <f t="shared" si="328"/>
        <v>0</v>
      </c>
      <c r="WB23" s="98">
        <f t="shared" si="329"/>
        <v>0</v>
      </c>
      <c r="WC23" s="98">
        <f t="shared" si="330"/>
        <v>0</v>
      </c>
      <c r="WD23" s="98">
        <f t="shared" si="331"/>
        <v>0</v>
      </c>
      <c r="WE23" s="98">
        <f t="shared" si="332"/>
        <v>0</v>
      </c>
      <c r="WF23" s="98">
        <f t="shared" si="333"/>
        <v>0</v>
      </c>
      <c r="WG23" s="98">
        <f t="shared" si="334"/>
        <v>0</v>
      </c>
      <c r="WH23" s="98">
        <f t="shared" si="335"/>
        <v>0</v>
      </c>
      <c r="WI23" s="98">
        <f t="shared" si="336"/>
        <v>0</v>
      </c>
      <c r="WJ23" s="98">
        <f t="shared" si="337"/>
        <v>0</v>
      </c>
      <c r="WK23" s="98">
        <f t="shared" si="338"/>
        <v>0</v>
      </c>
      <c r="WL23" s="98">
        <f t="shared" si="339"/>
        <v>0</v>
      </c>
      <c r="WM23" s="98">
        <f t="shared" si="340"/>
        <v>0</v>
      </c>
      <c r="WN23" s="98">
        <f t="shared" si="341"/>
        <v>0</v>
      </c>
      <c r="WO23" s="98">
        <f t="shared" si="342"/>
        <v>0</v>
      </c>
      <c r="WP23" s="98">
        <f t="shared" si="343"/>
        <v>0</v>
      </c>
      <c r="WQ23" s="98">
        <f t="shared" si="344"/>
        <v>0</v>
      </c>
      <c r="WR23" s="98">
        <f>IFERROR(INDEX('Score Calculation'!$D$38:$D$41,MATCH('Detalle de Cuentas'!VT23,'Score Calculation'!$C$38:$C$41,1)),0)</f>
        <v>4</v>
      </c>
      <c r="WS23" s="98">
        <f>IFERROR(INDEX('Score Calculation'!$D$38:$D$41,MATCH('Detalle de Cuentas'!VU23,'Score Calculation'!$C$38:$C$41,1)),0)</f>
        <v>4</v>
      </c>
      <c r="WT23" s="98">
        <f>IFERROR(INDEX('Score Calculation'!$D$38:$D$41,MATCH('Detalle de Cuentas'!VV23,'Score Calculation'!$C$38:$C$41,1)),0)</f>
        <v>4</v>
      </c>
      <c r="WU23" s="98">
        <f>IFERROR(INDEX('Score Calculation'!$D$38:$D$41,MATCH('Detalle de Cuentas'!VW23,'Score Calculation'!$C$38:$C$41,1)),0)</f>
        <v>4</v>
      </c>
      <c r="WV23" s="98">
        <f>IFERROR(INDEX('Score Calculation'!$D$38:$D$41,MATCH('Detalle de Cuentas'!VX23,'Score Calculation'!$C$38:$C$41,1)),0)</f>
        <v>4</v>
      </c>
      <c r="WW23" s="98">
        <f>IFERROR(INDEX('Score Calculation'!$D$38:$D$41,MATCH('Detalle de Cuentas'!VY23,'Score Calculation'!$C$38:$C$41,1)),0)</f>
        <v>4</v>
      </c>
      <c r="WX23" s="98">
        <f>IFERROR(INDEX('Score Calculation'!$D$38:$D$41,MATCH('Detalle de Cuentas'!VZ23,'Score Calculation'!$C$38:$C$41,1)),0)</f>
        <v>4</v>
      </c>
      <c r="WY23" s="98">
        <f>IFERROR(INDEX('Score Calculation'!$D$38:$D$41,MATCH('Detalle de Cuentas'!WA23,'Score Calculation'!$C$38:$C$41,1)),0)</f>
        <v>4</v>
      </c>
      <c r="WZ23" s="98">
        <f>IFERROR(INDEX('Score Calculation'!$D$38:$D$41,MATCH('Detalle de Cuentas'!WB23,'Score Calculation'!$C$38:$C$41,1)),0)</f>
        <v>4</v>
      </c>
      <c r="XA23" s="98">
        <f>IFERROR(INDEX('Score Calculation'!$D$38:$D$41,MATCH('Detalle de Cuentas'!WC23,'Score Calculation'!$C$38:$C$41,1)),0)</f>
        <v>4</v>
      </c>
      <c r="XB23" s="98">
        <f>IFERROR(INDEX('Score Calculation'!$D$38:$D$41,MATCH('Detalle de Cuentas'!WD23,'Score Calculation'!$C$38:$C$41,1)),0)</f>
        <v>4</v>
      </c>
      <c r="XC23" s="98">
        <f>IFERROR(INDEX('Score Calculation'!$D$38:$D$41,MATCH('Detalle de Cuentas'!WE23,'Score Calculation'!$C$38:$C$41,1)),0)</f>
        <v>4</v>
      </c>
      <c r="XD23" s="98">
        <f>IFERROR(INDEX('Score Calculation'!$D$38:$D$41,MATCH('Detalle de Cuentas'!WF23,'Score Calculation'!$C$38:$C$41,1)),0)</f>
        <v>4</v>
      </c>
      <c r="XE23" s="98">
        <f>IFERROR(INDEX('Score Calculation'!$D$38:$D$41,MATCH('Detalle de Cuentas'!WG23,'Score Calculation'!$C$38:$C$41,1)),0)</f>
        <v>4</v>
      </c>
      <c r="XF23" s="98">
        <f>IFERROR(INDEX('Score Calculation'!$D$38:$D$41,MATCH('Detalle de Cuentas'!WH23,'Score Calculation'!$C$38:$C$41,1)),0)</f>
        <v>4</v>
      </c>
      <c r="XG23" s="98">
        <f>IFERROR(INDEX('Score Calculation'!$D$38:$D$41,MATCH('Detalle de Cuentas'!WI23,'Score Calculation'!$C$38:$C$41,1)),0)</f>
        <v>4</v>
      </c>
      <c r="XH23" s="98">
        <f>IFERROR(INDEX('Score Calculation'!$D$38:$D$41,MATCH('Detalle de Cuentas'!WJ23,'Score Calculation'!$C$38:$C$41,1)),0)</f>
        <v>4</v>
      </c>
      <c r="XI23" s="98">
        <f>IFERROR(INDEX('Score Calculation'!$D$38:$D$41,MATCH('Detalle de Cuentas'!WK23,'Score Calculation'!$C$38:$C$41,1)),0)</f>
        <v>4</v>
      </c>
      <c r="XJ23" s="98">
        <f>IFERROR(INDEX('Score Calculation'!$D$38:$D$41,MATCH('Detalle de Cuentas'!WL23,'Score Calculation'!$C$38:$C$41,1)),0)</f>
        <v>4</v>
      </c>
      <c r="XK23" s="98">
        <f>IFERROR(INDEX('Score Calculation'!$D$38:$D$41,MATCH('Detalle de Cuentas'!WM23,'Score Calculation'!$C$38:$C$41,1)),0)</f>
        <v>4</v>
      </c>
      <c r="XL23" s="98">
        <f>IFERROR(INDEX('Score Calculation'!$D$38:$D$41,MATCH('Detalle de Cuentas'!WN23,'Score Calculation'!$C$38:$C$41,1)),0)</f>
        <v>4</v>
      </c>
      <c r="XM23" s="98">
        <f>IFERROR(INDEX('Score Calculation'!$D$38:$D$41,MATCH('Detalle de Cuentas'!WO23,'Score Calculation'!$C$38:$C$41,1)),0)</f>
        <v>4</v>
      </c>
      <c r="XN23" s="98">
        <f>IFERROR(INDEX('Score Calculation'!$D$38:$D$41,MATCH('Detalle de Cuentas'!WP23,'Score Calculation'!$C$38:$C$41,1)),0)</f>
        <v>4</v>
      </c>
      <c r="XO23" s="98">
        <f>IFERROR(INDEX('Score Calculation'!$D$38:$D$41,MATCH('Detalle de Cuentas'!WQ23,'Score Calculation'!$C$38:$C$41,1)),0)</f>
        <v>4</v>
      </c>
      <c r="XP23" s="98">
        <f>IFERROR(INDEX('Score Calculation'!$D$24:$D$31,MATCH('Detalle de Cuentas'!NF23,'Score Calculation'!$C$24:$C$31,1)),0)</f>
        <v>1</v>
      </c>
      <c r="XQ23" s="98">
        <f>IFERROR(INDEX('Score Calculation'!$D$24:$D$31,MATCH('Detalle de Cuentas'!NG23,'Score Calculation'!$C$24:$C$31,1)),0)</f>
        <v>1</v>
      </c>
      <c r="XR23" s="98">
        <f>IFERROR(INDEX('Score Calculation'!$D$24:$D$31,MATCH('Detalle de Cuentas'!NH23,'Score Calculation'!$C$24:$C$31,1)),0)</f>
        <v>1</v>
      </c>
      <c r="XS23" s="98">
        <f>IFERROR(INDEX('Score Calculation'!$D$24:$D$31,MATCH('Detalle de Cuentas'!NI23,'Score Calculation'!$C$24:$C$31,1)),0)</f>
        <v>1</v>
      </c>
      <c r="XT23" s="98">
        <f>IFERROR(INDEX('Score Calculation'!$D$24:$D$31,MATCH('Detalle de Cuentas'!NJ23,'Score Calculation'!$C$24:$C$31,1)),0)</f>
        <v>1</v>
      </c>
      <c r="XU23" s="98">
        <f>IFERROR(INDEX('Score Calculation'!$D$24:$D$31,MATCH('Detalle de Cuentas'!NK23,'Score Calculation'!$C$24:$C$31,1)),0)</f>
        <v>1</v>
      </c>
      <c r="XV23" s="98">
        <f>IFERROR(INDEX('Score Calculation'!$D$24:$D$31,MATCH('Detalle de Cuentas'!NL23,'Score Calculation'!$C$24:$C$31,1)),0)</f>
        <v>1</v>
      </c>
      <c r="XW23" s="98">
        <f>IFERROR(INDEX('Score Calculation'!$D$24:$D$31,MATCH('Detalle de Cuentas'!NM23,'Score Calculation'!$C$24:$C$31,1)),0)</f>
        <v>1</v>
      </c>
      <c r="XX23" s="98">
        <f>IFERROR(INDEX('Score Calculation'!$D$24:$D$31,MATCH('Detalle de Cuentas'!NN23,'Score Calculation'!$C$24:$C$31,1)),0)</f>
        <v>1</v>
      </c>
      <c r="XY23" s="98">
        <f>IFERROR(INDEX('Score Calculation'!$D$24:$D$31,MATCH('Detalle de Cuentas'!NO23,'Score Calculation'!$C$24:$C$31,1)),0)</f>
        <v>1</v>
      </c>
      <c r="XZ23" s="98">
        <f>IFERROR(INDEX('Score Calculation'!$D$24:$D$31,MATCH('Detalle de Cuentas'!NP23,'Score Calculation'!$C$24:$C$31,1)),0)</f>
        <v>1</v>
      </c>
      <c r="YA23" s="98">
        <f>IFERROR(INDEX('Score Calculation'!$D$24:$D$31,MATCH('Detalle de Cuentas'!NQ23,'Score Calculation'!$C$24:$C$31,1)),0)</f>
        <v>1</v>
      </c>
      <c r="YB23" s="98">
        <f>IFERROR(INDEX('Score Calculation'!$D$24:$D$31,MATCH('Detalle de Cuentas'!NR23,'Score Calculation'!$C$24:$C$31,1)),0)</f>
        <v>1</v>
      </c>
      <c r="YC23" s="98">
        <f>IFERROR(INDEX('Score Calculation'!$D$24:$D$31,MATCH('Detalle de Cuentas'!NS23,'Score Calculation'!$C$24:$C$31,1)),0)</f>
        <v>1</v>
      </c>
      <c r="YD23" s="98">
        <f>IFERROR(INDEX('Score Calculation'!$D$24:$D$31,MATCH('Detalle de Cuentas'!NT23,'Score Calculation'!$C$24:$C$31,1)),0)</f>
        <v>1</v>
      </c>
      <c r="YE23" s="98">
        <f>IFERROR(INDEX('Score Calculation'!$D$24:$D$31,MATCH('Detalle de Cuentas'!NU23,'Score Calculation'!$C$24:$C$31,1)),0)</f>
        <v>1</v>
      </c>
      <c r="YF23" s="98">
        <f>IFERROR(INDEX('Score Calculation'!$D$24:$D$31,MATCH('Detalle de Cuentas'!NV23,'Score Calculation'!$C$24:$C$31,1)),0)</f>
        <v>1</v>
      </c>
      <c r="YG23" s="98">
        <f>IFERROR(INDEX('Score Calculation'!$D$24:$D$31,MATCH('Detalle de Cuentas'!NW23,'Score Calculation'!$C$24:$C$31,1)),0)</f>
        <v>1</v>
      </c>
      <c r="YH23" s="98">
        <f>IFERROR(INDEX('Score Calculation'!$D$24:$D$31,MATCH('Detalle de Cuentas'!NX23,'Score Calculation'!$C$24:$C$31,1)),0)</f>
        <v>1</v>
      </c>
      <c r="YI23" s="98">
        <f>IFERROR(INDEX('Score Calculation'!$D$24:$D$31,MATCH('Detalle de Cuentas'!NY23,'Score Calculation'!$C$24:$C$31,1)),0)</f>
        <v>1</v>
      </c>
      <c r="YJ23" s="98">
        <f>IFERROR(INDEX('Score Calculation'!$D$24:$D$31,MATCH('Detalle de Cuentas'!NZ23,'Score Calculation'!$C$24:$C$31,1)),0)</f>
        <v>1</v>
      </c>
      <c r="YK23" s="98">
        <f>IFERROR(INDEX('Score Calculation'!$D$24:$D$31,MATCH('Detalle de Cuentas'!OA23,'Score Calculation'!$C$24:$C$31,1)),0)</f>
        <v>1</v>
      </c>
      <c r="YL23" s="98">
        <f>IFERROR(INDEX('Score Calculation'!$D$24:$D$31,MATCH('Detalle de Cuentas'!OB23,'Score Calculation'!$C$24:$C$31,1)),0)</f>
        <v>1</v>
      </c>
      <c r="YM23" s="98">
        <f>IFERROR(INDEX('Score Calculation'!$D$24:$D$31,MATCH('Detalle de Cuentas'!OC23,'Score Calculation'!$C$24:$C$31,1)),0)</f>
        <v>1</v>
      </c>
      <c r="YN23" s="98">
        <f t="shared" si="458"/>
        <v>0</v>
      </c>
      <c r="YO23" s="98">
        <f>IF(LEFT(TRIM($D23),15)="GRUPO SOLIDARIO",$L23*'Score Calculation'!$H$5,IF(TRIM('Detalle de Cuentas'!$C23)="Semanal",'Detalle de Cuentas'!$L23*'Score Calculation'!$H$6,'Detalle de Cuentas'!$L23))</f>
        <v>0</v>
      </c>
      <c r="YP23" s="99">
        <f>IFERROR(INDEX('Score Calculation'!$D$54:$D$60,MATCH($YO23,'Score Calculation'!$C$54:$C$60,1)),1)</f>
        <v>0.2</v>
      </c>
      <c r="YQ23" s="99">
        <f>IFERROR(INDEX('Score Calculation'!$D$65:$D$123,MATCH(LEFT(TRIM('Detalle de Cuentas'!$F23),20),'Score Calculation'!$F$65:$F$123,0)),1)</f>
        <v>1</v>
      </c>
      <c r="YR23" s="99">
        <f>IFERROR(INDEX('Score Calculation'!$D$46:$D$49,MATCH('Detalle de Cuentas'!$YN23,'Score Calculation'!$C$46:$C$49,1)),1)</f>
        <v>4</v>
      </c>
      <c r="YS23" s="99">
        <f t="shared" si="459"/>
        <v>0</v>
      </c>
      <c r="YT23" s="99">
        <f t="shared" si="460"/>
        <v>0</v>
      </c>
      <c r="YU23" s="98" t="str">
        <f t="shared" si="461"/>
        <v/>
      </c>
      <c r="YV23" s="109">
        <f t="shared" si="462"/>
        <v>1</v>
      </c>
      <c r="YW23" s="109">
        <f>IFERROR(INDEX('Score Calculation'!$D$187:$D$245,MATCH(LEFT(TRIM('Detalle de Cuentas'!$F23),20),'Score Calculation'!$F$187:$F$245,0)),1)</f>
        <v>1</v>
      </c>
      <c r="YX23" s="109">
        <f>IFERROR(IF($E23="HIPOTECA",-PMT('Score Calculation'!$H$266/(360/$J23),$G23,$YO23)*(30/$J23),-PMT('Score Calculation'!$H$267/(360/$J23),$G23,$YO23)*(30/$J23)),0)</f>
        <v>0</v>
      </c>
      <c r="YY23" s="109">
        <f t="shared" si="463"/>
        <v>0</v>
      </c>
      <c r="YZ23" s="109">
        <f t="shared" si="463"/>
        <v>0</v>
      </c>
      <c r="ZA23" s="109">
        <f t="shared" si="463"/>
        <v>0</v>
      </c>
      <c r="ZB23" s="109">
        <f t="shared" si="463"/>
        <v>0</v>
      </c>
      <c r="ZC23" s="109">
        <f t="shared" si="463"/>
        <v>0</v>
      </c>
      <c r="ZD23" s="109">
        <f t="shared" si="463"/>
        <v>0</v>
      </c>
      <c r="ZE23" s="109">
        <f t="shared" si="463"/>
        <v>0</v>
      </c>
      <c r="ZF23" s="109">
        <f t="shared" si="463"/>
        <v>0</v>
      </c>
      <c r="ZG23" s="109">
        <f t="shared" si="463"/>
        <v>0</v>
      </c>
      <c r="ZH23" s="109">
        <f t="shared" si="463"/>
        <v>0</v>
      </c>
      <c r="ZI23" s="109">
        <f t="shared" si="464"/>
        <v>0</v>
      </c>
      <c r="ZK23" s="2" t="s">
        <v>20</v>
      </c>
      <c r="ZL23" s="2">
        <v>7</v>
      </c>
    </row>
    <row r="24" spans="2:688" x14ac:dyDescent="0.2">
      <c r="B24" s="41">
        <v>8</v>
      </c>
      <c r="C24" s="42"/>
      <c r="D24" s="42"/>
      <c r="E24" s="42"/>
      <c r="F24" s="42"/>
      <c r="G24" s="42"/>
      <c r="H24" s="42"/>
      <c r="I24" s="29"/>
      <c r="J24" s="6" t="str">
        <f t="shared" si="3"/>
        <v/>
      </c>
      <c r="K24" s="43"/>
      <c r="L24" s="43"/>
      <c r="M24" s="43"/>
      <c r="N24" s="43"/>
      <c r="O24" s="43"/>
      <c r="P24" s="44" t="str">
        <f t="shared" si="346"/>
        <v/>
      </c>
      <c r="Q24" s="26"/>
      <c r="R24" s="26"/>
      <c r="S24" s="26"/>
      <c r="T24" s="26"/>
      <c r="U24" s="29"/>
      <c r="V24" s="43"/>
      <c r="W24" s="26"/>
      <c r="X24" s="29"/>
      <c r="Y24" s="6">
        <f>IF('Detalle de Cuentas'!$C$4-$R24&gt;'Graph Creator'!$E$2*'Graph Creator'!$D$13*12,0,1)</f>
        <v>1</v>
      </c>
      <c r="Z24" s="45">
        <f t="shared" si="4"/>
        <v>0</v>
      </c>
      <c r="AA24" s="2" t="e">
        <f t="shared" si="347"/>
        <v>#VALUE!</v>
      </c>
      <c r="AB24" s="2" t="e">
        <f t="shared" si="348"/>
        <v>#VALUE!</v>
      </c>
      <c r="AC24" s="2" t="e">
        <f t="shared" si="349"/>
        <v>#VALUE!</v>
      </c>
      <c r="AD24" s="2" t="e">
        <f t="shared" si="350"/>
        <v>#VALUE!</v>
      </c>
      <c r="AE24" s="2" t="e">
        <f t="shared" si="351"/>
        <v>#VALUE!</v>
      </c>
      <c r="AF24" s="2" t="e">
        <f t="shared" si="352"/>
        <v>#VALUE!</v>
      </c>
      <c r="AG24" s="2">
        <f t="shared" si="353"/>
        <v>0</v>
      </c>
      <c r="AH24" s="2">
        <f t="shared" si="354"/>
        <v>0</v>
      </c>
      <c r="AI24" s="2" t="str">
        <f t="shared" si="5"/>
        <v/>
      </c>
      <c r="AJ24" s="2" t="str">
        <f t="shared" ref="AJ24:BE24" si="476">IFERROR(SEARCH(".",$I24,AI24+1),"")</f>
        <v/>
      </c>
      <c r="AK24" s="2" t="str">
        <f t="shared" si="476"/>
        <v/>
      </c>
      <c r="AL24" s="2" t="str">
        <f t="shared" si="476"/>
        <v/>
      </c>
      <c r="AM24" s="2" t="str">
        <f t="shared" si="476"/>
        <v/>
      </c>
      <c r="AN24" s="2" t="str">
        <f t="shared" si="476"/>
        <v/>
      </c>
      <c r="AO24" s="2" t="str">
        <f t="shared" si="476"/>
        <v/>
      </c>
      <c r="AP24" s="2" t="str">
        <f t="shared" si="476"/>
        <v/>
      </c>
      <c r="AQ24" s="2" t="str">
        <f t="shared" si="476"/>
        <v/>
      </c>
      <c r="AR24" s="2" t="str">
        <f t="shared" si="476"/>
        <v/>
      </c>
      <c r="AS24" s="2" t="str">
        <f t="shared" si="476"/>
        <v/>
      </c>
      <c r="AT24" s="2" t="str">
        <f t="shared" si="476"/>
        <v/>
      </c>
      <c r="AU24" s="2" t="str">
        <f t="shared" si="476"/>
        <v/>
      </c>
      <c r="AV24" s="2" t="str">
        <f t="shared" si="476"/>
        <v/>
      </c>
      <c r="AW24" s="2" t="str">
        <f t="shared" si="476"/>
        <v/>
      </c>
      <c r="AX24" s="2" t="str">
        <f t="shared" si="476"/>
        <v/>
      </c>
      <c r="AY24" s="2" t="str">
        <f t="shared" si="476"/>
        <v/>
      </c>
      <c r="AZ24" s="2" t="str">
        <f t="shared" si="476"/>
        <v/>
      </c>
      <c r="BA24" s="2" t="str">
        <f t="shared" si="476"/>
        <v/>
      </c>
      <c r="BB24" s="2" t="str">
        <f t="shared" si="476"/>
        <v/>
      </c>
      <c r="BC24" s="2" t="str">
        <f t="shared" si="476"/>
        <v/>
      </c>
      <c r="BD24" s="2" t="str">
        <f t="shared" si="476"/>
        <v/>
      </c>
      <c r="BE24" s="2" t="str">
        <f t="shared" si="476"/>
        <v/>
      </c>
      <c r="BF24" s="2" t="str">
        <f t="shared" si="356"/>
        <v/>
      </c>
      <c r="BG24" s="2" t="str">
        <f t="shared" si="7"/>
        <v/>
      </c>
      <c r="BH24" s="2" t="str">
        <f t="shared" si="8"/>
        <v/>
      </c>
      <c r="BI24" s="2" t="str">
        <f t="shared" si="9"/>
        <v/>
      </c>
      <c r="BJ24" s="2" t="str">
        <f t="shared" si="10"/>
        <v/>
      </c>
      <c r="BK24" s="2" t="str">
        <f t="shared" si="11"/>
        <v/>
      </c>
      <c r="BL24" s="2" t="str">
        <f t="shared" si="12"/>
        <v/>
      </c>
      <c r="BM24" s="2" t="str">
        <f t="shared" si="13"/>
        <v/>
      </c>
      <c r="BN24" s="2" t="str">
        <f t="shared" si="14"/>
        <v/>
      </c>
      <c r="BO24" s="2" t="str">
        <f t="shared" si="15"/>
        <v/>
      </c>
      <c r="BP24" s="2" t="str">
        <f t="shared" si="16"/>
        <v/>
      </c>
      <c r="BQ24" s="2" t="str">
        <f t="shared" si="17"/>
        <v/>
      </c>
      <c r="BR24" s="2" t="str">
        <f t="shared" si="18"/>
        <v/>
      </c>
      <c r="BS24" s="2" t="str">
        <f t="shared" si="19"/>
        <v/>
      </c>
      <c r="BT24" s="2" t="str">
        <f t="shared" si="20"/>
        <v/>
      </c>
      <c r="BU24" s="2" t="str">
        <f t="shared" si="21"/>
        <v/>
      </c>
      <c r="BV24" s="2" t="str">
        <f t="shared" si="22"/>
        <v/>
      </c>
      <c r="BW24" s="2" t="str">
        <f t="shared" si="23"/>
        <v/>
      </c>
      <c r="BX24" s="2" t="str">
        <f t="shared" si="24"/>
        <v/>
      </c>
      <c r="BY24" s="2" t="str">
        <f t="shared" si="25"/>
        <v/>
      </c>
      <c r="BZ24" s="2" t="str">
        <f t="shared" si="26"/>
        <v/>
      </c>
      <c r="CA24" s="2" t="str">
        <f t="shared" si="27"/>
        <v/>
      </c>
      <c r="CB24" s="2" t="str">
        <f t="shared" si="28"/>
        <v/>
      </c>
      <c r="CC24" s="2" t="str">
        <f t="shared" si="29"/>
        <v/>
      </c>
      <c r="CD24" s="14">
        <f t="shared" si="30"/>
        <v>0</v>
      </c>
      <c r="CE24" s="14" t="e">
        <f t="shared" ref="CE24:DA24" si="477">CD24-$J$17</f>
        <v>#VALUE!</v>
      </c>
      <c r="CF24" s="14" t="e">
        <f t="shared" si="477"/>
        <v>#VALUE!</v>
      </c>
      <c r="CG24" s="14" t="e">
        <f t="shared" si="477"/>
        <v>#VALUE!</v>
      </c>
      <c r="CH24" s="14" t="e">
        <f t="shared" si="477"/>
        <v>#VALUE!</v>
      </c>
      <c r="CI24" s="14" t="e">
        <f t="shared" si="477"/>
        <v>#VALUE!</v>
      </c>
      <c r="CJ24" s="14" t="e">
        <f t="shared" si="477"/>
        <v>#VALUE!</v>
      </c>
      <c r="CK24" s="14" t="e">
        <f t="shared" si="477"/>
        <v>#VALUE!</v>
      </c>
      <c r="CL24" s="14" t="e">
        <f t="shared" si="477"/>
        <v>#VALUE!</v>
      </c>
      <c r="CM24" s="14" t="e">
        <f t="shared" si="477"/>
        <v>#VALUE!</v>
      </c>
      <c r="CN24" s="14" t="e">
        <f t="shared" si="477"/>
        <v>#VALUE!</v>
      </c>
      <c r="CO24" s="14" t="e">
        <f t="shared" si="477"/>
        <v>#VALUE!</v>
      </c>
      <c r="CP24" s="14" t="e">
        <f t="shared" si="477"/>
        <v>#VALUE!</v>
      </c>
      <c r="CQ24" s="14" t="e">
        <f t="shared" si="477"/>
        <v>#VALUE!</v>
      </c>
      <c r="CR24" s="14" t="e">
        <f t="shared" si="477"/>
        <v>#VALUE!</v>
      </c>
      <c r="CS24" s="14" t="e">
        <f t="shared" si="477"/>
        <v>#VALUE!</v>
      </c>
      <c r="CT24" s="14" t="e">
        <f t="shared" si="477"/>
        <v>#VALUE!</v>
      </c>
      <c r="CU24" s="14" t="e">
        <f t="shared" si="477"/>
        <v>#VALUE!</v>
      </c>
      <c r="CV24" s="14" t="e">
        <f t="shared" si="477"/>
        <v>#VALUE!</v>
      </c>
      <c r="CW24" s="14" t="e">
        <f t="shared" si="477"/>
        <v>#VALUE!</v>
      </c>
      <c r="CX24" s="14" t="e">
        <f t="shared" si="477"/>
        <v>#VALUE!</v>
      </c>
      <c r="CY24" s="14" t="e">
        <f t="shared" si="477"/>
        <v>#VALUE!</v>
      </c>
      <c r="CZ24" s="14" t="e">
        <f t="shared" si="477"/>
        <v>#VALUE!</v>
      </c>
      <c r="DA24" s="14" t="e">
        <f t="shared" si="477"/>
        <v>#VALUE!</v>
      </c>
      <c r="DB24" s="2">
        <f t="shared" si="358"/>
        <v>0</v>
      </c>
      <c r="DC24" s="2">
        <f t="shared" si="359"/>
        <v>0</v>
      </c>
      <c r="DD24" s="2">
        <f t="shared" si="360"/>
        <v>0</v>
      </c>
      <c r="DE24" s="2">
        <f t="shared" si="361"/>
        <v>0</v>
      </c>
      <c r="DF24" s="2">
        <f t="shared" si="362"/>
        <v>0</v>
      </c>
      <c r="DG24" s="2">
        <f t="shared" si="363"/>
        <v>0</v>
      </c>
      <c r="DH24" s="2">
        <f t="shared" si="364"/>
        <v>0</v>
      </c>
      <c r="DI24" s="2">
        <f t="shared" si="365"/>
        <v>0</v>
      </c>
      <c r="DJ24" s="2">
        <f t="shared" si="366"/>
        <v>0</v>
      </c>
      <c r="DK24" s="2">
        <f t="shared" si="367"/>
        <v>0</v>
      </c>
      <c r="DL24" s="2">
        <f t="shared" si="368"/>
        <v>0</v>
      </c>
      <c r="DM24" s="2">
        <f t="shared" si="369"/>
        <v>0</v>
      </c>
      <c r="DN24" s="2">
        <f t="shared" si="370"/>
        <v>0</v>
      </c>
      <c r="DO24" s="2">
        <f t="shared" si="371"/>
        <v>0</v>
      </c>
      <c r="DP24" s="2">
        <f t="shared" si="372"/>
        <v>0</v>
      </c>
      <c r="DQ24" s="2">
        <f t="shared" si="373"/>
        <v>0</v>
      </c>
      <c r="DR24" s="2">
        <f t="shared" si="374"/>
        <v>0</v>
      </c>
      <c r="DS24" s="2">
        <f t="shared" si="375"/>
        <v>0</v>
      </c>
      <c r="DT24" s="2">
        <f t="shared" si="376"/>
        <v>0</v>
      </c>
      <c r="DU24" s="2">
        <f t="shared" si="377"/>
        <v>0</v>
      </c>
      <c r="DV24" s="2">
        <f t="shared" si="378"/>
        <v>0</v>
      </c>
      <c r="DW24" s="2">
        <f t="shared" si="379"/>
        <v>0</v>
      </c>
      <c r="DX24" s="2">
        <f t="shared" si="380"/>
        <v>0</v>
      </c>
      <c r="DY24" s="2">
        <f t="shared" si="381"/>
        <v>0</v>
      </c>
      <c r="DZ24" s="2">
        <f t="shared" si="382"/>
        <v>0</v>
      </c>
      <c r="EA24" s="2">
        <f t="shared" si="383"/>
        <v>0</v>
      </c>
      <c r="EB24" s="2">
        <f t="shared" si="384"/>
        <v>0</v>
      </c>
      <c r="EC24" s="2">
        <f t="shared" si="385"/>
        <v>0</v>
      </c>
      <c r="ED24" s="2">
        <f t="shared" si="386"/>
        <v>0</v>
      </c>
      <c r="EE24" s="2">
        <f t="shared" si="387"/>
        <v>0</v>
      </c>
      <c r="EF24" s="2">
        <f t="shared" si="388"/>
        <v>0</v>
      </c>
      <c r="EG24" s="2">
        <f t="shared" si="389"/>
        <v>0</v>
      </c>
      <c r="EH24" s="2">
        <f t="shared" si="390"/>
        <v>0</v>
      </c>
      <c r="EI24" s="2">
        <f t="shared" si="391"/>
        <v>0</v>
      </c>
      <c r="EJ24" s="2">
        <f t="shared" si="392"/>
        <v>0</v>
      </c>
      <c r="EK24" s="2">
        <f t="shared" si="393"/>
        <v>0</v>
      </c>
      <c r="EL24" s="2">
        <f t="shared" si="394"/>
        <v>0</v>
      </c>
      <c r="EM24" s="2">
        <f t="shared" si="395"/>
        <v>0</v>
      </c>
      <c r="EN24" s="2">
        <f t="shared" si="396"/>
        <v>0</v>
      </c>
      <c r="EO24" s="2">
        <f t="shared" si="397"/>
        <v>0</v>
      </c>
      <c r="EP24" s="2">
        <f t="shared" si="398"/>
        <v>0</v>
      </c>
      <c r="EQ24" s="2">
        <f t="shared" si="399"/>
        <v>0</v>
      </c>
      <c r="ER24" s="2">
        <f t="shared" si="400"/>
        <v>0</v>
      </c>
      <c r="ES24" s="2">
        <f t="shared" si="401"/>
        <v>0</v>
      </c>
      <c r="ET24" s="2">
        <f t="shared" si="402"/>
        <v>0</v>
      </c>
      <c r="EU24" s="2">
        <f t="shared" si="403"/>
        <v>0</v>
      </c>
      <c r="EV24" s="2">
        <f t="shared" si="404"/>
        <v>0</v>
      </c>
      <c r="EW24" s="2">
        <f t="shared" si="405"/>
        <v>0</v>
      </c>
      <c r="EX24" s="2">
        <f t="shared" si="34"/>
        <v>1</v>
      </c>
      <c r="EY24" s="2" t="e">
        <f t="shared" si="35"/>
        <v>#VALUE!</v>
      </c>
      <c r="EZ24" s="2" t="e">
        <f t="shared" si="36"/>
        <v>#VALUE!</v>
      </c>
      <c r="FA24" s="2" t="e">
        <f t="shared" si="37"/>
        <v>#VALUE!</v>
      </c>
      <c r="FB24" s="2" t="e">
        <f t="shared" si="38"/>
        <v>#VALUE!</v>
      </c>
      <c r="FC24" s="2" t="e">
        <f t="shared" si="39"/>
        <v>#VALUE!</v>
      </c>
      <c r="FD24" s="2" t="e">
        <f t="shared" si="40"/>
        <v>#VALUE!</v>
      </c>
      <c r="FE24" s="2" t="e">
        <f t="shared" si="41"/>
        <v>#VALUE!</v>
      </c>
      <c r="FF24" s="2" t="e">
        <f t="shared" si="42"/>
        <v>#VALUE!</v>
      </c>
      <c r="FG24" s="2" t="e">
        <f t="shared" si="43"/>
        <v>#VALUE!</v>
      </c>
      <c r="FH24" s="2" t="e">
        <f t="shared" si="44"/>
        <v>#VALUE!</v>
      </c>
      <c r="FI24" s="2" t="e">
        <f t="shared" si="45"/>
        <v>#VALUE!</v>
      </c>
      <c r="FJ24" s="2" t="e">
        <f t="shared" si="46"/>
        <v>#VALUE!</v>
      </c>
      <c r="FK24" s="2" t="e">
        <f t="shared" si="47"/>
        <v>#VALUE!</v>
      </c>
      <c r="FL24" s="2" t="e">
        <f t="shared" si="48"/>
        <v>#VALUE!</v>
      </c>
      <c r="FM24" s="2" t="e">
        <f t="shared" si="49"/>
        <v>#VALUE!</v>
      </c>
      <c r="FN24" s="2" t="e">
        <f t="shared" si="50"/>
        <v>#VALUE!</v>
      </c>
      <c r="FO24" s="2" t="e">
        <f t="shared" si="51"/>
        <v>#VALUE!</v>
      </c>
      <c r="FP24" s="2" t="e">
        <f t="shared" si="52"/>
        <v>#VALUE!</v>
      </c>
      <c r="FQ24" s="2" t="e">
        <f t="shared" si="53"/>
        <v>#VALUE!</v>
      </c>
      <c r="FR24" s="2" t="e">
        <f t="shared" si="54"/>
        <v>#VALUE!</v>
      </c>
      <c r="FS24" s="2" t="e">
        <f t="shared" si="55"/>
        <v>#VALUE!</v>
      </c>
      <c r="FT24" s="2" t="e">
        <f t="shared" si="56"/>
        <v>#VALUE!</v>
      </c>
      <c r="FU24" s="2" t="e">
        <f t="shared" si="57"/>
        <v>#VALUE!</v>
      </c>
      <c r="FV24" s="2">
        <f t="shared" si="58"/>
        <v>1</v>
      </c>
      <c r="FW24" s="2" t="e">
        <f t="shared" si="59"/>
        <v>#VALUE!</v>
      </c>
      <c r="FX24" s="2" t="e">
        <f t="shared" si="60"/>
        <v>#VALUE!</v>
      </c>
      <c r="FY24" s="2" t="e">
        <f t="shared" si="61"/>
        <v>#VALUE!</v>
      </c>
      <c r="FZ24" s="2" t="e">
        <f t="shared" si="62"/>
        <v>#VALUE!</v>
      </c>
      <c r="GA24" s="2" t="e">
        <f t="shared" si="63"/>
        <v>#VALUE!</v>
      </c>
      <c r="GB24" s="2" t="e">
        <f t="shared" si="64"/>
        <v>#VALUE!</v>
      </c>
      <c r="GC24" s="2" t="e">
        <f t="shared" si="65"/>
        <v>#VALUE!</v>
      </c>
      <c r="GD24" s="2" t="e">
        <f t="shared" si="66"/>
        <v>#VALUE!</v>
      </c>
      <c r="GE24" s="2" t="e">
        <f t="shared" si="67"/>
        <v>#VALUE!</v>
      </c>
      <c r="GF24" s="2" t="e">
        <f t="shared" si="68"/>
        <v>#VALUE!</v>
      </c>
      <c r="GG24" s="2" t="e">
        <f t="shared" si="69"/>
        <v>#VALUE!</v>
      </c>
      <c r="GH24" s="2" t="e">
        <f t="shared" si="70"/>
        <v>#VALUE!</v>
      </c>
      <c r="GI24" s="2" t="e">
        <f t="shared" si="71"/>
        <v>#VALUE!</v>
      </c>
      <c r="GJ24" s="2" t="e">
        <f t="shared" si="72"/>
        <v>#VALUE!</v>
      </c>
      <c r="GK24" s="2" t="e">
        <f t="shared" si="73"/>
        <v>#VALUE!</v>
      </c>
      <c r="GL24" s="2" t="e">
        <f t="shared" si="74"/>
        <v>#VALUE!</v>
      </c>
      <c r="GM24" s="2" t="e">
        <f t="shared" si="75"/>
        <v>#VALUE!</v>
      </c>
      <c r="GN24" s="2" t="e">
        <f t="shared" si="76"/>
        <v>#VALUE!</v>
      </c>
      <c r="GO24" s="2" t="e">
        <f t="shared" si="77"/>
        <v>#VALUE!</v>
      </c>
      <c r="GP24" s="2" t="e">
        <f t="shared" si="78"/>
        <v>#VALUE!</v>
      </c>
      <c r="GQ24" s="2" t="e">
        <f t="shared" si="79"/>
        <v>#VALUE!</v>
      </c>
      <c r="GR24" s="2" t="e">
        <f t="shared" si="80"/>
        <v>#VALUE!</v>
      </c>
      <c r="GS24" s="2" t="e">
        <f t="shared" si="81"/>
        <v>#VALUE!</v>
      </c>
      <c r="GT24" s="2">
        <f t="shared" si="82"/>
        <v>1</v>
      </c>
      <c r="GU24" s="2" t="e">
        <f t="shared" si="83"/>
        <v>#VALUE!</v>
      </c>
      <c r="GV24" s="2" t="e">
        <f t="shared" si="84"/>
        <v>#VALUE!</v>
      </c>
      <c r="GW24" s="2" t="e">
        <f t="shared" si="85"/>
        <v>#VALUE!</v>
      </c>
      <c r="GX24" s="2" t="e">
        <f t="shared" si="86"/>
        <v>#VALUE!</v>
      </c>
      <c r="GY24" s="2" t="e">
        <f t="shared" si="87"/>
        <v>#VALUE!</v>
      </c>
      <c r="GZ24" s="2" t="e">
        <f t="shared" si="88"/>
        <v>#VALUE!</v>
      </c>
      <c r="HA24" s="2" t="e">
        <f t="shared" si="89"/>
        <v>#VALUE!</v>
      </c>
      <c r="HB24" s="2" t="e">
        <f t="shared" si="90"/>
        <v>#VALUE!</v>
      </c>
      <c r="HC24" s="2" t="e">
        <f t="shared" si="91"/>
        <v>#VALUE!</v>
      </c>
      <c r="HD24" s="2" t="e">
        <f t="shared" si="92"/>
        <v>#VALUE!</v>
      </c>
      <c r="HE24" s="2" t="e">
        <f t="shared" si="93"/>
        <v>#VALUE!</v>
      </c>
      <c r="HF24" s="2" t="e">
        <f t="shared" si="94"/>
        <v>#VALUE!</v>
      </c>
      <c r="HG24" s="2" t="e">
        <f t="shared" si="95"/>
        <v>#VALUE!</v>
      </c>
      <c r="HH24" s="2" t="e">
        <f t="shared" si="96"/>
        <v>#VALUE!</v>
      </c>
      <c r="HI24" s="2" t="e">
        <f t="shared" si="97"/>
        <v>#VALUE!</v>
      </c>
      <c r="HJ24" s="2" t="e">
        <f t="shared" si="98"/>
        <v>#VALUE!</v>
      </c>
      <c r="HK24" s="2" t="e">
        <f t="shared" si="99"/>
        <v>#VALUE!</v>
      </c>
      <c r="HL24" s="2" t="e">
        <f t="shared" si="100"/>
        <v>#VALUE!</v>
      </c>
      <c r="HM24" s="2" t="e">
        <f t="shared" si="101"/>
        <v>#VALUE!</v>
      </c>
      <c r="HN24" s="2" t="e">
        <f t="shared" si="102"/>
        <v>#VALUE!</v>
      </c>
      <c r="HO24" s="2" t="e">
        <f t="shared" si="103"/>
        <v>#VALUE!</v>
      </c>
      <c r="HP24" s="2" t="e">
        <f t="shared" si="104"/>
        <v>#VALUE!</v>
      </c>
      <c r="HQ24" s="2" t="e">
        <f t="shared" si="105"/>
        <v>#VALUE!</v>
      </c>
      <c r="HR24" s="2">
        <f t="shared" si="106"/>
        <v>1</v>
      </c>
      <c r="HS24" s="2" t="e">
        <f t="shared" si="107"/>
        <v>#VALUE!</v>
      </c>
      <c r="HT24" s="2" t="e">
        <f t="shared" si="108"/>
        <v>#VALUE!</v>
      </c>
      <c r="HU24" s="2" t="e">
        <f t="shared" si="109"/>
        <v>#VALUE!</v>
      </c>
      <c r="HV24" s="2" t="e">
        <f t="shared" si="110"/>
        <v>#VALUE!</v>
      </c>
      <c r="HW24" s="2" t="e">
        <f t="shared" si="111"/>
        <v>#VALUE!</v>
      </c>
      <c r="HX24" s="2" t="e">
        <f t="shared" si="112"/>
        <v>#VALUE!</v>
      </c>
      <c r="HY24" s="2" t="e">
        <f t="shared" si="113"/>
        <v>#VALUE!</v>
      </c>
      <c r="HZ24" s="2" t="e">
        <f t="shared" si="114"/>
        <v>#VALUE!</v>
      </c>
      <c r="IA24" s="2" t="e">
        <f t="shared" si="115"/>
        <v>#VALUE!</v>
      </c>
      <c r="IB24" s="2" t="e">
        <f t="shared" si="116"/>
        <v>#VALUE!</v>
      </c>
      <c r="IC24" s="2" t="e">
        <f t="shared" si="117"/>
        <v>#VALUE!</v>
      </c>
      <c r="ID24" s="2" t="e">
        <f t="shared" si="118"/>
        <v>#VALUE!</v>
      </c>
      <c r="IE24" s="2" t="e">
        <f t="shared" si="119"/>
        <v>#VALUE!</v>
      </c>
      <c r="IF24" s="2" t="e">
        <f t="shared" si="120"/>
        <v>#VALUE!</v>
      </c>
      <c r="IG24" s="2" t="e">
        <f t="shared" si="121"/>
        <v>#VALUE!</v>
      </c>
      <c r="IH24" s="2" t="e">
        <f t="shared" si="122"/>
        <v>#VALUE!</v>
      </c>
      <c r="II24" s="2" t="e">
        <f t="shared" si="123"/>
        <v>#VALUE!</v>
      </c>
      <c r="IJ24" s="2" t="e">
        <f t="shared" si="124"/>
        <v>#VALUE!</v>
      </c>
      <c r="IK24" s="2" t="e">
        <f t="shared" si="125"/>
        <v>#VALUE!</v>
      </c>
      <c r="IL24" s="2" t="e">
        <f t="shared" si="126"/>
        <v>#VALUE!</v>
      </c>
      <c r="IM24" s="2" t="e">
        <f t="shared" si="127"/>
        <v>#VALUE!</v>
      </c>
      <c r="IN24" s="2" t="e">
        <f t="shared" si="128"/>
        <v>#VALUE!</v>
      </c>
      <c r="IO24" s="2" t="e">
        <f t="shared" si="129"/>
        <v>#VALUE!</v>
      </c>
      <c r="IP24" s="2">
        <f t="shared" si="130"/>
        <v>0</v>
      </c>
      <c r="IQ24" s="2" t="e">
        <f t="shared" si="131"/>
        <v>#VALUE!</v>
      </c>
      <c r="IR24" s="2" t="e">
        <f t="shared" si="132"/>
        <v>#VALUE!</v>
      </c>
      <c r="IS24" s="2" t="e">
        <f t="shared" si="133"/>
        <v>#VALUE!</v>
      </c>
      <c r="IT24" s="2" t="e">
        <f t="shared" si="134"/>
        <v>#VALUE!</v>
      </c>
      <c r="IU24" s="2" t="e">
        <f t="shared" si="135"/>
        <v>#VALUE!</v>
      </c>
      <c r="IV24" s="2" t="e">
        <f t="shared" si="136"/>
        <v>#VALUE!</v>
      </c>
      <c r="IW24" s="2" t="e">
        <f t="shared" si="137"/>
        <v>#VALUE!</v>
      </c>
      <c r="IX24" s="2" t="e">
        <f t="shared" si="138"/>
        <v>#VALUE!</v>
      </c>
      <c r="IY24" s="2" t="e">
        <f t="shared" si="139"/>
        <v>#VALUE!</v>
      </c>
      <c r="IZ24" s="2" t="e">
        <f t="shared" si="140"/>
        <v>#VALUE!</v>
      </c>
      <c r="JA24" s="2" t="e">
        <f t="shared" si="141"/>
        <v>#VALUE!</v>
      </c>
      <c r="JB24" s="2" t="e">
        <f t="shared" si="142"/>
        <v>#VALUE!</v>
      </c>
      <c r="JC24" s="2" t="e">
        <f t="shared" si="143"/>
        <v>#VALUE!</v>
      </c>
      <c r="JD24" s="2" t="e">
        <f t="shared" si="144"/>
        <v>#VALUE!</v>
      </c>
      <c r="JE24" s="2" t="e">
        <f t="shared" si="145"/>
        <v>#VALUE!</v>
      </c>
      <c r="JF24" s="2" t="e">
        <f t="shared" si="146"/>
        <v>#VALUE!</v>
      </c>
      <c r="JG24" s="2" t="e">
        <f t="shared" si="147"/>
        <v>#VALUE!</v>
      </c>
      <c r="JH24" s="2" t="e">
        <f t="shared" si="148"/>
        <v>#VALUE!</v>
      </c>
      <c r="JI24" s="2" t="e">
        <f t="shared" si="149"/>
        <v>#VALUE!</v>
      </c>
      <c r="JJ24" s="2" t="e">
        <f t="shared" si="150"/>
        <v>#VALUE!</v>
      </c>
      <c r="JK24" s="2" t="e">
        <f t="shared" si="151"/>
        <v>#VALUE!</v>
      </c>
      <c r="JL24" s="2" t="e">
        <f t="shared" si="152"/>
        <v>#VALUE!</v>
      </c>
      <c r="JM24" s="2" t="e">
        <f t="shared" si="153"/>
        <v>#VALUE!</v>
      </c>
      <c r="JN24" s="2">
        <f t="shared" si="154"/>
        <v>0</v>
      </c>
      <c r="JO24" s="2" t="e">
        <f t="shared" si="155"/>
        <v>#VALUE!</v>
      </c>
      <c r="JP24" s="2" t="e">
        <f t="shared" si="156"/>
        <v>#VALUE!</v>
      </c>
      <c r="JQ24" s="2" t="e">
        <f t="shared" si="157"/>
        <v>#VALUE!</v>
      </c>
      <c r="JR24" s="2" t="e">
        <f t="shared" si="158"/>
        <v>#VALUE!</v>
      </c>
      <c r="JS24" s="2" t="e">
        <f t="shared" si="159"/>
        <v>#VALUE!</v>
      </c>
      <c r="JT24" s="2" t="e">
        <f t="shared" si="160"/>
        <v>#VALUE!</v>
      </c>
      <c r="JU24" s="2" t="e">
        <f t="shared" si="161"/>
        <v>#VALUE!</v>
      </c>
      <c r="JV24" s="2" t="e">
        <f t="shared" si="162"/>
        <v>#VALUE!</v>
      </c>
      <c r="JW24" s="2" t="e">
        <f t="shared" si="163"/>
        <v>#VALUE!</v>
      </c>
      <c r="JX24" s="2" t="e">
        <f t="shared" si="164"/>
        <v>#VALUE!</v>
      </c>
      <c r="JY24" s="2" t="e">
        <f t="shared" si="165"/>
        <v>#VALUE!</v>
      </c>
      <c r="JZ24" s="2" t="e">
        <f t="shared" si="166"/>
        <v>#VALUE!</v>
      </c>
      <c r="KA24" s="2" t="e">
        <f t="shared" si="167"/>
        <v>#VALUE!</v>
      </c>
      <c r="KB24" s="2" t="e">
        <f t="shared" si="168"/>
        <v>#VALUE!</v>
      </c>
      <c r="KC24" s="2" t="e">
        <f t="shared" si="169"/>
        <v>#VALUE!</v>
      </c>
      <c r="KD24" s="2" t="e">
        <f t="shared" si="170"/>
        <v>#VALUE!</v>
      </c>
      <c r="KE24" s="2" t="e">
        <f t="shared" si="171"/>
        <v>#VALUE!</v>
      </c>
      <c r="KF24" s="2" t="e">
        <f t="shared" si="172"/>
        <v>#VALUE!</v>
      </c>
      <c r="KG24" s="2" t="e">
        <f t="shared" si="173"/>
        <v>#VALUE!</v>
      </c>
      <c r="KH24" s="2" t="e">
        <f t="shared" si="174"/>
        <v>#VALUE!</v>
      </c>
      <c r="KI24" s="2" t="e">
        <f t="shared" si="175"/>
        <v>#VALUE!</v>
      </c>
      <c r="KJ24" s="2" t="e">
        <f t="shared" si="176"/>
        <v>#VALUE!</v>
      </c>
      <c r="KK24" s="2" t="e">
        <f t="shared" si="177"/>
        <v>#VALUE!</v>
      </c>
      <c r="KL24" s="2">
        <f t="shared" si="178"/>
        <v>0</v>
      </c>
      <c r="KM24" s="2" t="e">
        <f t="shared" si="179"/>
        <v>#VALUE!</v>
      </c>
      <c r="KN24" s="2" t="e">
        <f t="shared" si="180"/>
        <v>#VALUE!</v>
      </c>
      <c r="KO24" s="2" t="e">
        <f t="shared" si="181"/>
        <v>#VALUE!</v>
      </c>
      <c r="KP24" s="2" t="e">
        <f t="shared" si="182"/>
        <v>#VALUE!</v>
      </c>
      <c r="KQ24" s="2" t="e">
        <f t="shared" si="183"/>
        <v>#VALUE!</v>
      </c>
      <c r="KR24" s="2" t="e">
        <f t="shared" si="184"/>
        <v>#VALUE!</v>
      </c>
      <c r="KS24" s="2" t="e">
        <f t="shared" si="185"/>
        <v>#VALUE!</v>
      </c>
      <c r="KT24" s="2" t="e">
        <f t="shared" si="186"/>
        <v>#VALUE!</v>
      </c>
      <c r="KU24" s="2" t="e">
        <f t="shared" si="187"/>
        <v>#VALUE!</v>
      </c>
      <c r="KV24" s="2" t="e">
        <f t="shared" si="188"/>
        <v>#VALUE!</v>
      </c>
      <c r="KW24" s="2" t="e">
        <f t="shared" si="189"/>
        <v>#VALUE!</v>
      </c>
      <c r="KX24" s="2" t="e">
        <f t="shared" si="190"/>
        <v>#VALUE!</v>
      </c>
      <c r="KY24" s="2" t="e">
        <f t="shared" si="191"/>
        <v>#VALUE!</v>
      </c>
      <c r="KZ24" s="2" t="e">
        <f t="shared" si="192"/>
        <v>#VALUE!</v>
      </c>
      <c r="LA24" s="2" t="e">
        <f t="shared" si="193"/>
        <v>#VALUE!</v>
      </c>
      <c r="LB24" s="2" t="e">
        <f t="shared" si="194"/>
        <v>#VALUE!</v>
      </c>
      <c r="LC24" s="2" t="e">
        <f t="shared" si="195"/>
        <v>#VALUE!</v>
      </c>
      <c r="LD24" s="2" t="e">
        <f t="shared" si="196"/>
        <v>#VALUE!</v>
      </c>
      <c r="LE24" s="2" t="e">
        <f t="shared" si="197"/>
        <v>#VALUE!</v>
      </c>
      <c r="LF24" s="2" t="e">
        <f t="shared" si="198"/>
        <v>#VALUE!</v>
      </c>
      <c r="LG24" s="2" t="e">
        <f t="shared" si="199"/>
        <v>#VALUE!</v>
      </c>
      <c r="LH24" s="2" t="e">
        <f t="shared" si="200"/>
        <v>#VALUE!</v>
      </c>
      <c r="LI24" s="2" t="e">
        <f t="shared" si="201"/>
        <v>#VALUE!</v>
      </c>
      <c r="LJ24" s="2">
        <f t="shared" si="202"/>
        <v>0</v>
      </c>
      <c r="LK24" s="2" t="e">
        <f t="shared" si="203"/>
        <v>#VALUE!</v>
      </c>
      <c r="LL24" s="2" t="e">
        <f t="shared" si="204"/>
        <v>#VALUE!</v>
      </c>
      <c r="LM24" s="2" t="e">
        <f t="shared" si="205"/>
        <v>#VALUE!</v>
      </c>
      <c r="LN24" s="2" t="e">
        <f t="shared" si="206"/>
        <v>#VALUE!</v>
      </c>
      <c r="LO24" s="2" t="e">
        <f t="shared" si="207"/>
        <v>#VALUE!</v>
      </c>
      <c r="LP24" s="2" t="e">
        <f t="shared" si="208"/>
        <v>#VALUE!</v>
      </c>
      <c r="LQ24" s="2" t="e">
        <f t="shared" si="209"/>
        <v>#VALUE!</v>
      </c>
      <c r="LR24" s="2" t="e">
        <f t="shared" si="210"/>
        <v>#VALUE!</v>
      </c>
      <c r="LS24" s="2" t="e">
        <f t="shared" si="211"/>
        <v>#VALUE!</v>
      </c>
      <c r="LT24" s="2" t="e">
        <f t="shared" si="212"/>
        <v>#VALUE!</v>
      </c>
      <c r="LU24" s="2" t="e">
        <f t="shared" si="213"/>
        <v>#VALUE!</v>
      </c>
      <c r="LV24" s="2" t="e">
        <f t="shared" si="214"/>
        <v>#VALUE!</v>
      </c>
      <c r="LW24" s="2" t="e">
        <f t="shared" si="215"/>
        <v>#VALUE!</v>
      </c>
      <c r="LX24" s="2" t="e">
        <f t="shared" si="216"/>
        <v>#VALUE!</v>
      </c>
      <c r="LY24" s="2" t="e">
        <f t="shared" si="217"/>
        <v>#VALUE!</v>
      </c>
      <c r="LZ24" s="2" t="e">
        <f t="shared" si="218"/>
        <v>#VALUE!</v>
      </c>
      <c r="MA24" s="2" t="e">
        <f t="shared" si="219"/>
        <v>#VALUE!</v>
      </c>
      <c r="MB24" s="2" t="e">
        <f t="shared" si="220"/>
        <v>#VALUE!</v>
      </c>
      <c r="MC24" s="2" t="e">
        <f t="shared" si="221"/>
        <v>#VALUE!</v>
      </c>
      <c r="MD24" s="2" t="e">
        <f t="shared" si="222"/>
        <v>#VALUE!</v>
      </c>
      <c r="ME24" s="2" t="e">
        <f t="shared" si="223"/>
        <v>#VALUE!</v>
      </c>
      <c r="MF24" s="2" t="e">
        <f t="shared" si="224"/>
        <v>#VALUE!</v>
      </c>
      <c r="MG24" s="2" t="e">
        <f t="shared" si="225"/>
        <v>#VALUE!</v>
      </c>
      <c r="MH24" s="2">
        <f t="shared" si="226"/>
        <v>1</v>
      </c>
      <c r="MI24" s="2" t="e">
        <f t="shared" si="227"/>
        <v>#VALUE!</v>
      </c>
      <c r="MJ24" s="2" t="e">
        <f t="shared" si="228"/>
        <v>#VALUE!</v>
      </c>
      <c r="MK24" s="2" t="e">
        <f t="shared" si="229"/>
        <v>#VALUE!</v>
      </c>
      <c r="ML24" s="2" t="e">
        <f t="shared" si="230"/>
        <v>#VALUE!</v>
      </c>
      <c r="MM24" s="2" t="e">
        <f t="shared" si="231"/>
        <v>#VALUE!</v>
      </c>
      <c r="MN24" s="2" t="e">
        <f t="shared" si="232"/>
        <v>#VALUE!</v>
      </c>
      <c r="MO24" s="2" t="e">
        <f t="shared" si="233"/>
        <v>#VALUE!</v>
      </c>
      <c r="MP24" s="2" t="e">
        <f t="shared" si="234"/>
        <v>#VALUE!</v>
      </c>
      <c r="MQ24" s="2" t="e">
        <f t="shared" si="235"/>
        <v>#VALUE!</v>
      </c>
      <c r="MR24" s="2" t="e">
        <f t="shared" si="236"/>
        <v>#VALUE!</v>
      </c>
      <c r="MS24" s="2" t="e">
        <f t="shared" si="237"/>
        <v>#VALUE!</v>
      </c>
      <c r="MT24" s="2" t="e">
        <f t="shared" si="238"/>
        <v>#VALUE!</v>
      </c>
      <c r="MU24" s="2" t="e">
        <f t="shared" si="239"/>
        <v>#VALUE!</v>
      </c>
      <c r="MV24" s="2" t="e">
        <f t="shared" si="240"/>
        <v>#VALUE!</v>
      </c>
      <c r="MW24" s="2" t="e">
        <f t="shared" si="241"/>
        <v>#VALUE!</v>
      </c>
      <c r="MX24" s="2" t="e">
        <f t="shared" si="242"/>
        <v>#VALUE!</v>
      </c>
      <c r="MY24" s="2" t="e">
        <f t="shared" si="243"/>
        <v>#VALUE!</v>
      </c>
      <c r="MZ24" s="2" t="e">
        <f t="shared" si="244"/>
        <v>#VALUE!</v>
      </c>
      <c r="NA24" s="2" t="e">
        <f t="shared" si="245"/>
        <v>#VALUE!</v>
      </c>
      <c r="NB24" s="2" t="e">
        <f t="shared" si="246"/>
        <v>#VALUE!</v>
      </c>
      <c r="NC24" s="2" t="e">
        <f t="shared" si="247"/>
        <v>#VALUE!</v>
      </c>
      <c r="ND24" s="2" t="e">
        <f t="shared" si="248"/>
        <v>#VALUE!</v>
      </c>
      <c r="NE24" s="2" t="e">
        <f t="shared" si="249"/>
        <v>#VALUE!</v>
      </c>
      <c r="NF24" s="2">
        <f t="shared" si="406"/>
        <v>0</v>
      </c>
      <c r="NG24" s="2">
        <f t="shared" si="250"/>
        <v>0</v>
      </c>
      <c r="NH24" s="2">
        <f t="shared" si="251"/>
        <v>0</v>
      </c>
      <c r="NI24" s="2">
        <f t="shared" si="252"/>
        <v>0</v>
      </c>
      <c r="NJ24" s="2">
        <f t="shared" si="253"/>
        <v>0</v>
      </c>
      <c r="NK24" s="2">
        <f t="shared" si="254"/>
        <v>0</v>
      </c>
      <c r="NL24" s="2">
        <f t="shared" si="255"/>
        <v>0</v>
      </c>
      <c r="NM24" s="2">
        <f t="shared" si="256"/>
        <v>0</v>
      </c>
      <c r="NN24" s="2">
        <f t="shared" si="257"/>
        <v>0</v>
      </c>
      <c r="NO24" s="2">
        <f t="shared" si="258"/>
        <v>0</v>
      </c>
      <c r="NP24" s="2">
        <f t="shared" si="259"/>
        <v>0</v>
      </c>
      <c r="NQ24" s="2">
        <f t="shared" si="260"/>
        <v>0</v>
      </c>
      <c r="NR24" s="2">
        <f t="shared" si="261"/>
        <v>0</v>
      </c>
      <c r="NS24" s="2">
        <f t="shared" si="262"/>
        <v>0</v>
      </c>
      <c r="NT24" s="2">
        <f t="shared" si="263"/>
        <v>0</v>
      </c>
      <c r="NU24" s="2">
        <f t="shared" si="264"/>
        <v>0</v>
      </c>
      <c r="NV24" s="2">
        <f t="shared" si="265"/>
        <v>0</v>
      </c>
      <c r="NW24" s="2">
        <f t="shared" si="266"/>
        <v>0</v>
      </c>
      <c r="NX24" s="2">
        <f t="shared" si="267"/>
        <v>0</v>
      </c>
      <c r="NY24" s="2">
        <f t="shared" si="268"/>
        <v>0</v>
      </c>
      <c r="NZ24" s="2">
        <f t="shared" si="269"/>
        <v>0</v>
      </c>
      <c r="OA24" s="2">
        <f t="shared" si="270"/>
        <v>0</v>
      </c>
      <c r="OB24" s="2">
        <f t="shared" si="271"/>
        <v>0</v>
      </c>
      <c r="OC24" s="2">
        <f t="shared" si="272"/>
        <v>0</v>
      </c>
      <c r="OD24" s="2">
        <f>IF(AND(NF24&gt;'Graph Creator'!$K$4,'Detalle de Cuentas'!NF24&lt;='Graph Creator'!$L$4),1,0)</f>
        <v>0</v>
      </c>
      <c r="OE24" s="2">
        <f>IF(AND(NG24&gt;'Graph Creator'!$K$4,'Detalle de Cuentas'!NG24&lt;='Graph Creator'!$L$4),1,0)</f>
        <v>0</v>
      </c>
      <c r="OF24" s="2">
        <f>IF(AND(NH24&gt;'Graph Creator'!$K$4,'Detalle de Cuentas'!NH24&lt;='Graph Creator'!$L$4),1,0)</f>
        <v>0</v>
      </c>
      <c r="OG24" s="2">
        <f>IF(AND(NI24&gt;'Graph Creator'!$K$4,'Detalle de Cuentas'!NI24&lt;='Graph Creator'!$L$4),1,0)</f>
        <v>0</v>
      </c>
      <c r="OH24" s="2">
        <f>IF(AND(NJ24&gt;'Graph Creator'!$K$4,'Detalle de Cuentas'!NJ24&lt;='Graph Creator'!$L$4),1,0)</f>
        <v>0</v>
      </c>
      <c r="OI24" s="2">
        <f>IF(AND(NK24&gt;'Graph Creator'!$K$4,'Detalle de Cuentas'!NK24&lt;='Graph Creator'!$L$4),1,0)</f>
        <v>0</v>
      </c>
      <c r="OJ24" s="2">
        <f>IF(AND(NL24&gt;'Graph Creator'!$K$4,'Detalle de Cuentas'!NL24&lt;='Graph Creator'!$L$4),1,0)</f>
        <v>0</v>
      </c>
      <c r="OK24" s="2">
        <f>IF(AND(NM24&gt;'Graph Creator'!$K$4,'Detalle de Cuentas'!NM24&lt;='Graph Creator'!$L$4),1,0)</f>
        <v>0</v>
      </c>
      <c r="OL24" s="2">
        <f>IF(AND(NN24&gt;'Graph Creator'!$K$4,'Detalle de Cuentas'!NN24&lt;='Graph Creator'!$L$4),1,0)</f>
        <v>0</v>
      </c>
      <c r="OM24" s="2">
        <f>IF(AND(NO24&gt;'Graph Creator'!$K$4,'Detalle de Cuentas'!NO24&lt;='Graph Creator'!$L$4),1,0)</f>
        <v>0</v>
      </c>
      <c r="ON24" s="2">
        <f>IF(AND(NP24&gt;'Graph Creator'!$K$4,'Detalle de Cuentas'!NP24&lt;='Graph Creator'!$L$4),1,0)</f>
        <v>0</v>
      </c>
      <c r="OO24" s="2">
        <f>IF(AND(NQ24&gt;'Graph Creator'!$K$4,'Detalle de Cuentas'!NQ24&lt;='Graph Creator'!$L$4),1,0)</f>
        <v>0</v>
      </c>
      <c r="OP24" s="2">
        <f>IF(AND(NR24&gt;'Graph Creator'!$K$4,'Detalle de Cuentas'!NR24&lt;='Graph Creator'!$L$4),1,0)</f>
        <v>0</v>
      </c>
      <c r="OQ24" s="2">
        <f>IF(AND(NS24&gt;'Graph Creator'!$K$4,'Detalle de Cuentas'!NS24&lt;='Graph Creator'!$L$4),1,0)</f>
        <v>0</v>
      </c>
      <c r="OR24" s="2">
        <f>IF(AND(NT24&gt;'Graph Creator'!$K$4,'Detalle de Cuentas'!NT24&lt;='Graph Creator'!$L$4),1,0)</f>
        <v>0</v>
      </c>
      <c r="OS24" s="2">
        <f>IF(AND(NU24&gt;'Graph Creator'!$K$4,'Detalle de Cuentas'!NU24&lt;='Graph Creator'!$L$4),1,0)</f>
        <v>0</v>
      </c>
      <c r="OT24" s="2">
        <f>IF(AND(NV24&gt;'Graph Creator'!$K$4,'Detalle de Cuentas'!NV24&lt;='Graph Creator'!$L$4),1,0)</f>
        <v>0</v>
      </c>
      <c r="OU24" s="2">
        <f>IF(AND(NW24&gt;'Graph Creator'!$K$4,'Detalle de Cuentas'!NW24&lt;='Graph Creator'!$L$4),1,0)</f>
        <v>0</v>
      </c>
      <c r="OV24" s="2">
        <f>IF(AND(NX24&gt;'Graph Creator'!$K$4,'Detalle de Cuentas'!NX24&lt;='Graph Creator'!$L$4),1,0)</f>
        <v>0</v>
      </c>
      <c r="OW24" s="2">
        <f>IF(AND(NY24&gt;'Graph Creator'!$K$4,'Detalle de Cuentas'!NY24&lt;='Graph Creator'!$L$4),1,0)</f>
        <v>0</v>
      </c>
      <c r="OX24" s="2">
        <f>IF(AND(NZ24&gt;'Graph Creator'!$K$4,'Detalle de Cuentas'!NZ24&lt;='Graph Creator'!$L$4),1,0)</f>
        <v>0</v>
      </c>
      <c r="OY24" s="2">
        <f>IF(AND(OA24&gt;'Graph Creator'!$K$4,'Detalle de Cuentas'!OA24&lt;='Graph Creator'!$L$4),1,0)</f>
        <v>0</v>
      </c>
      <c r="OZ24" s="2">
        <f>IF(AND(OB24&gt;'Graph Creator'!$K$4,'Detalle de Cuentas'!OB24&lt;='Graph Creator'!$L$4),1,0)</f>
        <v>0</v>
      </c>
      <c r="PA24" s="2">
        <f>IF(AND(OC24&gt;'Graph Creator'!$K$4,'Detalle de Cuentas'!OC24&lt;='Graph Creator'!$L$4),1,0)</f>
        <v>0</v>
      </c>
      <c r="PB24" s="2">
        <f>IF(AND(NF24&gt;'Graph Creator'!$L$4,'Detalle de Cuentas'!NF24&lt;='Graph Creator'!$M$4),1,0)</f>
        <v>0</v>
      </c>
      <c r="PC24" s="2">
        <f>IF(AND(NG24&gt;'Graph Creator'!$L$4,'Detalle de Cuentas'!NG24&lt;='Graph Creator'!$M$4),1,0)</f>
        <v>0</v>
      </c>
      <c r="PD24" s="2">
        <f>IF(AND(NH24&gt;'Graph Creator'!$L$4,'Detalle de Cuentas'!NH24&lt;='Graph Creator'!$M$4),1,0)</f>
        <v>0</v>
      </c>
      <c r="PE24" s="2">
        <f>IF(AND(NI24&gt;'Graph Creator'!$L$4,'Detalle de Cuentas'!NI24&lt;='Graph Creator'!$M$4),1,0)</f>
        <v>0</v>
      </c>
      <c r="PF24" s="2">
        <f>IF(AND(NJ24&gt;'Graph Creator'!$L$4,'Detalle de Cuentas'!NJ24&lt;='Graph Creator'!$M$4),1,0)</f>
        <v>0</v>
      </c>
      <c r="PG24" s="2">
        <f>IF(AND(NK24&gt;'Graph Creator'!$L$4,'Detalle de Cuentas'!NK24&lt;='Graph Creator'!$M$4),1,0)</f>
        <v>0</v>
      </c>
      <c r="PH24" s="2">
        <f>IF(AND(NL24&gt;'Graph Creator'!$L$4,'Detalle de Cuentas'!NL24&lt;='Graph Creator'!$M$4),1,0)</f>
        <v>0</v>
      </c>
      <c r="PI24" s="2">
        <f>IF(AND(NM24&gt;'Graph Creator'!$L$4,'Detalle de Cuentas'!NM24&lt;='Graph Creator'!$M$4),1,0)</f>
        <v>0</v>
      </c>
      <c r="PJ24" s="2">
        <f>IF(AND(NN24&gt;'Graph Creator'!$L$4,'Detalle de Cuentas'!NN24&lt;='Graph Creator'!$M$4),1,0)</f>
        <v>0</v>
      </c>
      <c r="PK24" s="2">
        <f>IF(AND(NO24&gt;'Graph Creator'!$L$4,'Detalle de Cuentas'!NO24&lt;='Graph Creator'!$M$4),1,0)</f>
        <v>0</v>
      </c>
      <c r="PL24" s="2">
        <f>IF(AND(NP24&gt;'Graph Creator'!$L$4,'Detalle de Cuentas'!NP24&lt;='Graph Creator'!$M$4),1,0)</f>
        <v>0</v>
      </c>
      <c r="PM24" s="2">
        <f>IF(AND(NQ24&gt;'Graph Creator'!$L$4,'Detalle de Cuentas'!NQ24&lt;='Graph Creator'!$M$4),1,0)</f>
        <v>0</v>
      </c>
      <c r="PN24" s="2">
        <f>IF(AND(NR24&gt;'Graph Creator'!$L$4,'Detalle de Cuentas'!NR24&lt;='Graph Creator'!$M$4),1,0)</f>
        <v>0</v>
      </c>
      <c r="PO24" s="2">
        <f>IF(AND(NS24&gt;'Graph Creator'!$L$4,'Detalle de Cuentas'!NS24&lt;='Graph Creator'!$M$4),1,0)</f>
        <v>0</v>
      </c>
      <c r="PP24" s="2">
        <f>IF(AND(NT24&gt;'Graph Creator'!$L$4,'Detalle de Cuentas'!NT24&lt;='Graph Creator'!$M$4),1,0)</f>
        <v>0</v>
      </c>
      <c r="PQ24" s="2">
        <f>IF(AND(NU24&gt;'Graph Creator'!$L$4,'Detalle de Cuentas'!NU24&lt;='Graph Creator'!$M$4),1,0)</f>
        <v>0</v>
      </c>
      <c r="PR24" s="2">
        <f>IF(AND(NV24&gt;'Graph Creator'!$L$4,'Detalle de Cuentas'!NV24&lt;='Graph Creator'!$M$4),1,0)</f>
        <v>0</v>
      </c>
      <c r="PS24" s="2">
        <f>IF(AND(NW24&gt;'Graph Creator'!$L$4,'Detalle de Cuentas'!NW24&lt;='Graph Creator'!$M$4),1,0)</f>
        <v>0</v>
      </c>
      <c r="PT24" s="2">
        <f>IF(AND(NX24&gt;'Graph Creator'!$L$4,'Detalle de Cuentas'!NX24&lt;='Graph Creator'!$M$4),1,0)</f>
        <v>0</v>
      </c>
      <c r="PU24" s="2">
        <f>IF(AND(NY24&gt;'Graph Creator'!$L$4,'Detalle de Cuentas'!NY24&lt;='Graph Creator'!$M$4),1,0)</f>
        <v>0</v>
      </c>
      <c r="PV24" s="2">
        <f>IF(AND(NZ24&gt;'Graph Creator'!$L$4,'Detalle de Cuentas'!NZ24&lt;='Graph Creator'!$M$4),1,0)</f>
        <v>0</v>
      </c>
      <c r="PW24" s="2">
        <f>IF(AND(OA24&gt;'Graph Creator'!$L$4,'Detalle de Cuentas'!OA24&lt;='Graph Creator'!$M$4),1,0)</f>
        <v>0</v>
      </c>
      <c r="PX24" s="2">
        <f>IF(AND(OB24&gt;'Graph Creator'!$L$4,'Detalle de Cuentas'!OB24&lt;='Graph Creator'!$M$4),1,0)</f>
        <v>0</v>
      </c>
      <c r="PY24" s="2">
        <f>IF(AND(OC24&gt;'Graph Creator'!$L$4,'Detalle de Cuentas'!OC24&lt;='Graph Creator'!$M$4),1,0)</f>
        <v>0</v>
      </c>
      <c r="PZ24" s="2">
        <f>IF(AND(NF24&gt;'Graph Creator'!$M$4,'Detalle de Cuentas'!NF24&lt;='Graph Creator'!$N$4),1,0)</f>
        <v>0</v>
      </c>
      <c r="QA24" s="2">
        <f>IF(AND(NG24&gt;'Graph Creator'!$M$4,'Detalle de Cuentas'!NG24&lt;='Graph Creator'!$N$4),1,0)</f>
        <v>0</v>
      </c>
      <c r="QB24" s="2">
        <f>IF(AND(NH24&gt;'Graph Creator'!$M$4,'Detalle de Cuentas'!NH24&lt;='Graph Creator'!$N$4),1,0)</f>
        <v>0</v>
      </c>
      <c r="QC24" s="2">
        <f>IF(AND(NI24&gt;'Graph Creator'!$M$4,'Detalle de Cuentas'!NI24&lt;='Graph Creator'!$N$4),1,0)</f>
        <v>0</v>
      </c>
      <c r="QD24" s="2">
        <f>IF(AND(NJ24&gt;'Graph Creator'!$M$4,'Detalle de Cuentas'!NJ24&lt;='Graph Creator'!$N$4),1,0)</f>
        <v>0</v>
      </c>
      <c r="QE24" s="2">
        <f>IF(AND(NK24&gt;'Graph Creator'!$M$4,'Detalle de Cuentas'!NK24&lt;='Graph Creator'!$N$4),1,0)</f>
        <v>0</v>
      </c>
      <c r="QF24" s="2">
        <f>IF(AND(NL24&gt;'Graph Creator'!$M$4,'Detalle de Cuentas'!NL24&lt;='Graph Creator'!$N$4),1,0)</f>
        <v>0</v>
      </c>
      <c r="QG24" s="2">
        <f>IF(AND(NM24&gt;'Graph Creator'!$M$4,'Detalle de Cuentas'!NM24&lt;='Graph Creator'!$N$4),1,0)</f>
        <v>0</v>
      </c>
      <c r="QH24" s="2">
        <f>IF(AND(NN24&gt;'Graph Creator'!$M$4,'Detalle de Cuentas'!NN24&lt;='Graph Creator'!$N$4),1,0)</f>
        <v>0</v>
      </c>
      <c r="QI24" s="2">
        <f>IF(AND(NO24&gt;'Graph Creator'!$M$4,'Detalle de Cuentas'!NO24&lt;='Graph Creator'!$N$4),1,0)</f>
        <v>0</v>
      </c>
      <c r="QJ24" s="2">
        <f>IF(AND(NP24&gt;'Graph Creator'!$M$4,'Detalle de Cuentas'!NP24&lt;='Graph Creator'!$N$4),1,0)</f>
        <v>0</v>
      </c>
      <c r="QK24" s="2">
        <f>IF(AND(NQ24&gt;'Graph Creator'!$M$4,'Detalle de Cuentas'!NQ24&lt;='Graph Creator'!$N$4),1,0)</f>
        <v>0</v>
      </c>
      <c r="QL24" s="2">
        <f>IF(AND(NR24&gt;'Graph Creator'!$M$4,'Detalle de Cuentas'!NR24&lt;='Graph Creator'!$N$4),1,0)</f>
        <v>0</v>
      </c>
      <c r="QM24" s="2">
        <f>IF(AND(NS24&gt;'Graph Creator'!$M$4,'Detalle de Cuentas'!NS24&lt;='Graph Creator'!$N$4),1,0)</f>
        <v>0</v>
      </c>
      <c r="QN24" s="2">
        <f>IF(AND(NT24&gt;'Graph Creator'!$M$4,'Detalle de Cuentas'!NT24&lt;='Graph Creator'!$N$4),1,0)</f>
        <v>0</v>
      </c>
      <c r="QO24" s="2">
        <f>IF(AND(NU24&gt;'Graph Creator'!$M$4,'Detalle de Cuentas'!NU24&lt;='Graph Creator'!$N$4),1,0)</f>
        <v>0</v>
      </c>
      <c r="QP24" s="2">
        <f>IF(AND(NV24&gt;'Graph Creator'!$M$4,'Detalle de Cuentas'!NV24&lt;='Graph Creator'!$N$4),1,0)</f>
        <v>0</v>
      </c>
      <c r="QQ24" s="2">
        <f>IF(AND(NW24&gt;'Graph Creator'!$M$4,'Detalle de Cuentas'!NW24&lt;='Graph Creator'!$N$4),1,0)</f>
        <v>0</v>
      </c>
      <c r="QR24" s="2">
        <f>IF(AND(NX24&gt;'Graph Creator'!$M$4,'Detalle de Cuentas'!NX24&lt;='Graph Creator'!$N$4),1,0)</f>
        <v>0</v>
      </c>
      <c r="QS24" s="2">
        <f>IF(AND(NY24&gt;'Graph Creator'!$M$4,'Detalle de Cuentas'!NY24&lt;='Graph Creator'!$N$4),1,0)</f>
        <v>0</v>
      </c>
      <c r="QT24" s="2">
        <f>IF(AND(NZ24&gt;'Graph Creator'!$M$4,'Detalle de Cuentas'!NZ24&lt;='Graph Creator'!$N$4),1,0)</f>
        <v>0</v>
      </c>
      <c r="QU24" s="2">
        <f>IF(AND(OA24&gt;'Graph Creator'!$M$4,'Detalle de Cuentas'!OA24&lt;='Graph Creator'!$N$4),1,0)</f>
        <v>0</v>
      </c>
      <c r="QV24" s="2">
        <f>IF(AND(OB24&gt;'Graph Creator'!$M$4,'Detalle de Cuentas'!OB24&lt;='Graph Creator'!$N$4),1,0)</f>
        <v>0</v>
      </c>
      <c r="QW24" s="2">
        <f>IF(AND(OC24&gt;'Graph Creator'!$M$4,'Detalle de Cuentas'!OC24&lt;='Graph Creator'!$N$4),1,0)</f>
        <v>0</v>
      </c>
      <c r="QX24" s="2">
        <f>IF(AND(NF24&gt;'Graph Creator'!$N$4,'Detalle de Cuentas'!NF24&lt;='Graph Creator'!$O$4),1,0)</f>
        <v>0</v>
      </c>
      <c r="QY24" s="2">
        <f>IF(AND(NG24&gt;'Graph Creator'!$N$4,'Detalle de Cuentas'!NG24&lt;='Graph Creator'!$O$4),1,0)</f>
        <v>0</v>
      </c>
      <c r="QZ24" s="2">
        <f>IF(AND(NH24&gt;'Graph Creator'!$N$4,'Detalle de Cuentas'!NH24&lt;='Graph Creator'!$O$4),1,0)</f>
        <v>0</v>
      </c>
      <c r="RA24" s="2">
        <f>IF(AND(NI24&gt;'Graph Creator'!$N$4,'Detalle de Cuentas'!NI24&lt;='Graph Creator'!$O$4),1,0)</f>
        <v>0</v>
      </c>
      <c r="RB24" s="2">
        <f>IF(AND(NJ24&gt;'Graph Creator'!$N$4,'Detalle de Cuentas'!NJ24&lt;='Graph Creator'!$O$4),1,0)</f>
        <v>0</v>
      </c>
      <c r="RC24" s="2">
        <f>IF(AND(NK24&gt;'Graph Creator'!$N$4,'Detalle de Cuentas'!NK24&lt;='Graph Creator'!$O$4),1,0)</f>
        <v>0</v>
      </c>
      <c r="RD24" s="2">
        <f>IF(AND(NL24&gt;'Graph Creator'!$N$4,'Detalle de Cuentas'!NL24&lt;='Graph Creator'!$O$4),1,0)</f>
        <v>0</v>
      </c>
      <c r="RE24" s="2">
        <f>IF(AND(NM24&gt;'Graph Creator'!$N$4,'Detalle de Cuentas'!NM24&lt;='Graph Creator'!$O$4),1,0)</f>
        <v>0</v>
      </c>
      <c r="RF24" s="2">
        <f>IF(AND(NN24&gt;'Graph Creator'!$N$4,'Detalle de Cuentas'!NN24&lt;='Graph Creator'!$O$4),1,0)</f>
        <v>0</v>
      </c>
      <c r="RG24" s="2">
        <f>IF(AND(NO24&gt;'Graph Creator'!$N$4,'Detalle de Cuentas'!NO24&lt;='Graph Creator'!$O$4),1,0)</f>
        <v>0</v>
      </c>
      <c r="RH24" s="2">
        <f>IF(AND(NP24&gt;'Graph Creator'!$N$4,'Detalle de Cuentas'!NP24&lt;='Graph Creator'!$O$4),1,0)</f>
        <v>0</v>
      </c>
      <c r="RI24" s="2">
        <f>IF(AND(NQ24&gt;'Graph Creator'!$N$4,'Detalle de Cuentas'!NQ24&lt;='Graph Creator'!$O$4),1,0)</f>
        <v>0</v>
      </c>
      <c r="RJ24" s="2">
        <f>IF(AND(NR24&gt;'Graph Creator'!$N$4,'Detalle de Cuentas'!NR24&lt;='Graph Creator'!$O$4),1,0)</f>
        <v>0</v>
      </c>
      <c r="RK24" s="2">
        <f>IF(AND(NS24&gt;'Graph Creator'!$N$4,'Detalle de Cuentas'!NS24&lt;='Graph Creator'!$O$4),1,0)</f>
        <v>0</v>
      </c>
      <c r="RL24" s="2">
        <f>IF(AND(NT24&gt;'Graph Creator'!$N$4,'Detalle de Cuentas'!NT24&lt;='Graph Creator'!$O$4),1,0)</f>
        <v>0</v>
      </c>
      <c r="RM24" s="2">
        <f>IF(AND(NU24&gt;'Graph Creator'!$N$4,'Detalle de Cuentas'!NU24&lt;='Graph Creator'!$O$4),1,0)</f>
        <v>0</v>
      </c>
      <c r="RN24" s="2">
        <f>IF(AND(NV24&gt;'Graph Creator'!$N$4,'Detalle de Cuentas'!NV24&lt;='Graph Creator'!$O$4),1,0)</f>
        <v>0</v>
      </c>
      <c r="RO24" s="2">
        <f>IF(AND(NW24&gt;'Graph Creator'!$N$4,'Detalle de Cuentas'!NW24&lt;='Graph Creator'!$O$4),1,0)</f>
        <v>0</v>
      </c>
      <c r="RP24" s="2">
        <f>IF(AND(NX24&gt;'Graph Creator'!$N$4,'Detalle de Cuentas'!NX24&lt;='Graph Creator'!$O$4),1,0)</f>
        <v>0</v>
      </c>
      <c r="RQ24" s="2">
        <f>IF(AND(NY24&gt;'Graph Creator'!$N$4,'Detalle de Cuentas'!NY24&lt;='Graph Creator'!$O$4),1,0)</f>
        <v>0</v>
      </c>
      <c r="RR24" s="2">
        <f>IF(AND(NZ24&gt;'Graph Creator'!$N$4,'Detalle de Cuentas'!NZ24&lt;='Graph Creator'!$O$4),1,0)</f>
        <v>0</v>
      </c>
      <c r="RS24" s="2">
        <f>IF(AND(OA24&gt;'Graph Creator'!$N$4,'Detalle de Cuentas'!OA24&lt;='Graph Creator'!$O$4),1,0)</f>
        <v>0</v>
      </c>
      <c r="RT24" s="2">
        <f>IF(AND(OB24&gt;'Graph Creator'!$N$4,'Detalle de Cuentas'!OB24&lt;='Graph Creator'!$O$4),1,0)</f>
        <v>0</v>
      </c>
      <c r="RU24" s="2">
        <f>IF(AND(OC24&gt;'Graph Creator'!$N$4,'Detalle de Cuentas'!OC24&lt;='Graph Creator'!$O$4),1,0)</f>
        <v>0</v>
      </c>
      <c r="RV24" s="2" t="e">
        <f t="shared" si="407"/>
        <v>#VALUE!</v>
      </c>
      <c r="RW24" s="2" t="e">
        <f t="shared" si="408"/>
        <v>#VALUE!</v>
      </c>
      <c r="RX24" s="2" t="e">
        <f t="shared" si="409"/>
        <v>#VALUE!</v>
      </c>
      <c r="RY24" s="2" t="e">
        <f t="shared" si="410"/>
        <v>#VALUE!</v>
      </c>
      <c r="RZ24" s="2" t="e">
        <f t="shared" si="411"/>
        <v>#VALUE!</v>
      </c>
      <c r="SA24" s="2" t="e">
        <f t="shared" si="412"/>
        <v>#VALUE!</v>
      </c>
      <c r="SB24" s="2" t="e">
        <f t="shared" si="413"/>
        <v>#VALUE!</v>
      </c>
      <c r="SC24" s="2" t="e">
        <f t="shared" si="414"/>
        <v>#VALUE!</v>
      </c>
      <c r="SD24" s="2" t="e">
        <f t="shared" si="415"/>
        <v>#VALUE!</v>
      </c>
      <c r="SE24" s="2" t="e">
        <f t="shared" si="416"/>
        <v>#VALUE!</v>
      </c>
      <c r="SF24" s="2" t="e">
        <f t="shared" si="417"/>
        <v>#VALUE!</v>
      </c>
      <c r="SG24" s="2" t="e">
        <f t="shared" si="418"/>
        <v>#VALUE!</v>
      </c>
      <c r="SH24" s="2" t="e">
        <f t="shared" si="419"/>
        <v>#VALUE!</v>
      </c>
      <c r="SI24" s="2" t="e">
        <f t="shared" si="420"/>
        <v>#VALUE!</v>
      </c>
      <c r="SJ24" s="2" t="e">
        <f t="shared" si="421"/>
        <v>#VALUE!</v>
      </c>
      <c r="SK24" s="2" t="e">
        <f t="shared" si="422"/>
        <v>#VALUE!</v>
      </c>
      <c r="SL24" s="2" t="e">
        <f t="shared" si="423"/>
        <v>#VALUE!</v>
      </c>
      <c r="SM24" s="2" t="e">
        <f t="shared" si="424"/>
        <v>#VALUE!</v>
      </c>
      <c r="SN24" s="2" t="e">
        <f t="shared" si="425"/>
        <v>#VALUE!</v>
      </c>
      <c r="SO24" s="2" t="e">
        <f t="shared" si="426"/>
        <v>#VALUE!</v>
      </c>
      <c r="SP24" s="2" t="e">
        <f t="shared" si="427"/>
        <v>#VALUE!</v>
      </c>
      <c r="SQ24" s="2" t="e">
        <f t="shared" si="428"/>
        <v>#VALUE!</v>
      </c>
      <c r="SR24" s="2" t="e">
        <f t="shared" si="429"/>
        <v>#VALUE!</v>
      </c>
      <c r="SS24" s="2" t="e">
        <f t="shared" si="430"/>
        <v>#VALUE!</v>
      </c>
      <c r="ST24" s="2" t="e">
        <f t="shared" si="431"/>
        <v>#VALUE!</v>
      </c>
      <c r="SU24" s="2" t="e">
        <f t="shared" si="432"/>
        <v>#VALUE!</v>
      </c>
      <c r="SV24" s="2" t="e">
        <f t="shared" si="433"/>
        <v>#VALUE!</v>
      </c>
      <c r="SW24" s="2" t="e">
        <f t="shared" si="434"/>
        <v>#VALUE!</v>
      </c>
      <c r="SX24" s="2" t="e">
        <f t="shared" si="435"/>
        <v>#VALUE!</v>
      </c>
      <c r="SY24" s="2" t="e">
        <f t="shared" si="436"/>
        <v>#VALUE!</v>
      </c>
      <c r="SZ24" s="2" t="e">
        <f t="shared" si="437"/>
        <v>#VALUE!</v>
      </c>
      <c r="TA24" s="2" t="e">
        <f t="shared" si="438"/>
        <v>#VALUE!</v>
      </c>
      <c r="TB24" s="2" t="e">
        <f t="shared" si="439"/>
        <v>#VALUE!</v>
      </c>
      <c r="TC24" s="2" t="e">
        <f t="shared" si="440"/>
        <v>#VALUE!</v>
      </c>
      <c r="TD24" s="2" t="e">
        <f t="shared" si="441"/>
        <v>#VALUE!</v>
      </c>
      <c r="TE24" s="2" t="e">
        <f t="shared" si="442"/>
        <v>#VALUE!</v>
      </c>
      <c r="TF24" s="2" t="str">
        <f>IF(DZ24=1,IF(SUM(DZ$17:DZ24)&lt;2,""&amp;B24,", "&amp;B24),"")</f>
        <v/>
      </c>
      <c r="TG24" s="2" t="str">
        <f t="shared" si="467"/>
        <v/>
      </c>
      <c r="TH24" s="2">
        <f t="shared" si="443"/>
        <v>0</v>
      </c>
      <c r="TI24" s="14" t="str">
        <f t="shared" si="444"/>
        <v/>
      </c>
      <c r="TJ24" s="14" t="e">
        <f t="shared" si="273"/>
        <v>#VALUE!</v>
      </c>
      <c r="TK24" s="14" t="e">
        <f t="shared" si="274"/>
        <v>#VALUE!</v>
      </c>
      <c r="TL24" s="14" t="e">
        <f t="shared" si="275"/>
        <v>#VALUE!</v>
      </c>
      <c r="TM24" s="14" t="e">
        <f t="shared" si="276"/>
        <v>#VALUE!</v>
      </c>
      <c r="TN24" s="14" t="e">
        <f t="shared" si="277"/>
        <v>#VALUE!</v>
      </c>
      <c r="TO24" s="14" t="e">
        <f t="shared" si="278"/>
        <v>#VALUE!</v>
      </c>
      <c r="TP24" s="14" t="e">
        <f t="shared" si="279"/>
        <v>#VALUE!</v>
      </c>
      <c r="TQ24" s="14" t="e">
        <f t="shared" si="280"/>
        <v>#VALUE!</v>
      </c>
      <c r="TR24" s="14" t="e">
        <f t="shared" si="281"/>
        <v>#VALUE!</v>
      </c>
      <c r="TS24" s="14" t="e">
        <f t="shared" si="282"/>
        <v>#VALUE!</v>
      </c>
      <c r="TT24" s="14" t="e">
        <f t="shared" si="283"/>
        <v>#VALUE!</v>
      </c>
      <c r="TU24" s="14" t="e">
        <f t="shared" si="284"/>
        <v>#VALUE!</v>
      </c>
      <c r="TV24" s="14" t="e">
        <f t="shared" si="285"/>
        <v>#VALUE!</v>
      </c>
      <c r="TW24" s="14" t="e">
        <f t="shared" si="286"/>
        <v>#VALUE!</v>
      </c>
      <c r="TX24" s="14" t="e">
        <f t="shared" si="287"/>
        <v>#VALUE!</v>
      </c>
      <c r="TY24" s="14" t="e">
        <f t="shared" si="288"/>
        <v>#VALUE!</v>
      </c>
      <c r="TZ24" s="14" t="e">
        <f t="shared" si="289"/>
        <v>#VALUE!</v>
      </c>
      <c r="UA24" s="14" t="e">
        <f t="shared" si="290"/>
        <v>#VALUE!</v>
      </c>
      <c r="UB24" s="14" t="e">
        <f t="shared" si="291"/>
        <v>#VALUE!</v>
      </c>
      <c r="UC24" s="14" t="e">
        <f t="shared" si="292"/>
        <v>#VALUE!</v>
      </c>
      <c r="UD24" s="14" t="e">
        <f t="shared" si="293"/>
        <v>#VALUE!</v>
      </c>
      <c r="UE24" s="14" t="e">
        <f t="shared" si="294"/>
        <v>#VALUE!</v>
      </c>
      <c r="UF24" s="14" t="e">
        <f t="shared" si="295"/>
        <v>#VALUE!</v>
      </c>
      <c r="UH24" s="2">
        <f>IF($C$4-$R24&gt;'Graph Creator'!$E$2*'Graph Creator'!$D$13*12,0,1)</f>
        <v>1</v>
      </c>
      <c r="UJ24" s="2" t="e">
        <f t="shared" si="445"/>
        <v>#VALUE!</v>
      </c>
      <c r="UK24" s="2" t="e">
        <f t="shared" si="446"/>
        <v>#VALUE!</v>
      </c>
      <c r="UL24" s="2" t="e">
        <f t="shared" si="447"/>
        <v>#VALUE!</v>
      </c>
      <c r="UM24" s="2" t="e">
        <f t="shared" si="448"/>
        <v>#VALUE!</v>
      </c>
      <c r="UN24" s="2" t="e">
        <f t="shared" si="449"/>
        <v>#VALUE!</v>
      </c>
      <c r="UO24" s="2" t="e">
        <f t="shared" si="450"/>
        <v>#VALUE!</v>
      </c>
      <c r="UP24" s="2" t="e">
        <f t="shared" si="297"/>
        <v>#VALUE!</v>
      </c>
      <c r="UQ24" s="2" t="e">
        <f t="shared" si="298"/>
        <v>#VALUE!</v>
      </c>
      <c r="UR24" s="2" t="e">
        <f t="shared" si="299"/>
        <v>#VALUE!</v>
      </c>
      <c r="US24" s="2" t="e">
        <f t="shared" si="300"/>
        <v>#VALUE!</v>
      </c>
      <c r="UT24" s="2" t="e">
        <f t="shared" si="301"/>
        <v>#VALUE!</v>
      </c>
      <c r="UU24" s="2" t="e">
        <f t="shared" si="302"/>
        <v>#VALUE!</v>
      </c>
      <c r="UV24" s="2" t="e">
        <f t="shared" si="303"/>
        <v>#VALUE!</v>
      </c>
      <c r="UW24" s="2" t="e">
        <f t="shared" si="304"/>
        <v>#VALUE!</v>
      </c>
      <c r="UX24" s="2" t="e">
        <f t="shared" si="305"/>
        <v>#VALUE!</v>
      </c>
      <c r="UY24" s="2" t="e">
        <f t="shared" si="306"/>
        <v>#VALUE!</v>
      </c>
      <c r="UZ24" s="2" t="e">
        <f t="shared" si="307"/>
        <v>#VALUE!</v>
      </c>
      <c r="VA24" s="2" t="e">
        <f t="shared" si="308"/>
        <v>#VALUE!</v>
      </c>
      <c r="VB24" s="2" t="e">
        <f t="shared" si="309"/>
        <v>#VALUE!</v>
      </c>
      <c r="VC24" s="2" t="e">
        <f t="shared" si="310"/>
        <v>#VALUE!</v>
      </c>
      <c r="VD24" s="2" t="e">
        <f t="shared" si="311"/>
        <v>#VALUE!</v>
      </c>
      <c r="VE24" s="2" t="e">
        <f t="shared" si="312"/>
        <v>#VALUE!</v>
      </c>
      <c r="VF24" s="2" t="e">
        <f t="shared" si="313"/>
        <v>#VALUE!</v>
      </c>
      <c r="VG24" s="2" t="e">
        <f t="shared" si="314"/>
        <v>#VALUE!</v>
      </c>
      <c r="VH24" s="2" t="e">
        <f t="shared" si="315"/>
        <v>#VALUE!</v>
      </c>
      <c r="VI24" s="2" t="e">
        <f t="shared" si="316"/>
        <v>#VALUE!</v>
      </c>
      <c r="VJ24" s="2" t="e">
        <f t="shared" si="317"/>
        <v>#VALUE!</v>
      </c>
      <c r="VK24" s="2" t="e">
        <f t="shared" si="318"/>
        <v>#VALUE!</v>
      </c>
      <c r="VL24" s="2" t="e">
        <f t="shared" si="319"/>
        <v>#VALUE!</v>
      </c>
      <c r="VM24" s="2" t="e">
        <f t="shared" si="320"/>
        <v>#VALUE!</v>
      </c>
      <c r="VN24" s="2" t="e">
        <f t="shared" si="321"/>
        <v>#VALUE!</v>
      </c>
      <c r="VO24" s="2" t="e">
        <f t="shared" si="322"/>
        <v>#VALUE!</v>
      </c>
      <c r="VP24" s="2" t="e">
        <f t="shared" si="323"/>
        <v>#VALUE!</v>
      </c>
      <c r="VQ24" s="2" t="e">
        <f t="shared" si="324"/>
        <v>#VALUE!</v>
      </c>
      <c r="VR24" s="2" t="e">
        <f t="shared" si="325"/>
        <v>#VALUE!</v>
      </c>
      <c r="VS24" s="2" t="e">
        <f t="shared" si="326"/>
        <v>#VALUE!</v>
      </c>
      <c r="VT24" s="98">
        <f t="shared" si="451"/>
        <v>0</v>
      </c>
      <c r="VU24" s="98">
        <f t="shared" si="452"/>
        <v>0</v>
      </c>
      <c r="VV24" s="98">
        <f t="shared" si="453"/>
        <v>0</v>
      </c>
      <c r="VW24" s="98">
        <f t="shared" si="454"/>
        <v>0</v>
      </c>
      <c r="VX24" s="98">
        <f t="shared" si="455"/>
        <v>0</v>
      </c>
      <c r="VY24" s="98">
        <f t="shared" si="456"/>
        <v>0</v>
      </c>
      <c r="VZ24" s="98">
        <f t="shared" si="457"/>
        <v>0</v>
      </c>
      <c r="WA24" s="98">
        <f t="shared" si="328"/>
        <v>0</v>
      </c>
      <c r="WB24" s="98">
        <f t="shared" si="329"/>
        <v>0</v>
      </c>
      <c r="WC24" s="98">
        <f t="shared" si="330"/>
        <v>0</v>
      </c>
      <c r="WD24" s="98">
        <f t="shared" si="331"/>
        <v>0</v>
      </c>
      <c r="WE24" s="98">
        <f t="shared" si="332"/>
        <v>0</v>
      </c>
      <c r="WF24" s="98">
        <f t="shared" si="333"/>
        <v>0</v>
      </c>
      <c r="WG24" s="98">
        <f t="shared" si="334"/>
        <v>0</v>
      </c>
      <c r="WH24" s="98">
        <f t="shared" si="335"/>
        <v>0</v>
      </c>
      <c r="WI24" s="98">
        <f t="shared" si="336"/>
        <v>0</v>
      </c>
      <c r="WJ24" s="98">
        <f t="shared" si="337"/>
        <v>0</v>
      </c>
      <c r="WK24" s="98">
        <f t="shared" si="338"/>
        <v>0</v>
      </c>
      <c r="WL24" s="98">
        <f t="shared" si="339"/>
        <v>0</v>
      </c>
      <c r="WM24" s="98">
        <f t="shared" si="340"/>
        <v>0</v>
      </c>
      <c r="WN24" s="98">
        <f t="shared" si="341"/>
        <v>0</v>
      </c>
      <c r="WO24" s="98">
        <f t="shared" si="342"/>
        <v>0</v>
      </c>
      <c r="WP24" s="98">
        <f t="shared" si="343"/>
        <v>0</v>
      </c>
      <c r="WQ24" s="98">
        <f t="shared" si="344"/>
        <v>0</v>
      </c>
      <c r="WR24" s="98">
        <f>IFERROR(INDEX('Score Calculation'!$D$38:$D$41,MATCH('Detalle de Cuentas'!VT24,'Score Calculation'!$C$38:$C$41,1)),0)</f>
        <v>4</v>
      </c>
      <c r="WS24" s="98">
        <f>IFERROR(INDEX('Score Calculation'!$D$38:$D$41,MATCH('Detalle de Cuentas'!VU24,'Score Calculation'!$C$38:$C$41,1)),0)</f>
        <v>4</v>
      </c>
      <c r="WT24" s="98">
        <f>IFERROR(INDEX('Score Calculation'!$D$38:$D$41,MATCH('Detalle de Cuentas'!VV24,'Score Calculation'!$C$38:$C$41,1)),0)</f>
        <v>4</v>
      </c>
      <c r="WU24" s="98">
        <f>IFERROR(INDEX('Score Calculation'!$D$38:$D$41,MATCH('Detalle de Cuentas'!VW24,'Score Calculation'!$C$38:$C$41,1)),0)</f>
        <v>4</v>
      </c>
      <c r="WV24" s="98">
        <f>IFERROR(INDEX('Score Calculation'!$D$38:$D$41,MATCH('Detalle de Cuentas'!VX24,'Score Calculation'!$C$38:$C$41,1)),0)</f>
        <v>4</v>
      </c>
      <c r="WW24" s="98">
        <f>IFERROR(INDEX('Score Calculation'!$D$38:$D$41,MATCH('Detalle de Cuentas'!VY24,'Score Calculation'!$C$38:$C$41,1)),0)</f>
        <v>4</v>
      </c>
      <c r="WX24" s="98">
        <f>IFERROR(INDEX('Score Calculation'!$D$38:$D$41,MATCH('Detalle de Cuentas'!VZ24,'Score Calculation'!$C$38:$C$41,1)),0)</f>
        <v>4</v>
      </c>
      <c r="WY24" s="98">
        <f>IFERROR(INDEX('Score Calculation'!$D$38:$D$41,MATCH('Detalle de Cuentas'!WA24,'Score Calculation'!$C$38:$C$41,1)),0)</f>
        <v>4</v>
      </c>
      <c r="WZ24" s="98">
        <f>IFERROR(INDEX('Score Calculation'!$D$38:$D$41,MATCH('Detalle de Cuentas'!WB24,'Score Calculation'!$C$38:$C$41,1)),0)</f>
        <v>4</v>
      </c>
      <c r="XA24" s="98">
        <f>IFERROR(INDEX('Score Calculation'!$D$38:$D$41,MATCH('Detalle de Cuentas'!WC24,'Score Calculation'!$C$38:$C$41,1)),0)</f>
        <v>4</v>
      </c>
      <c r="XB24" s="98">
        <f>IFERROR(INDEX('Score Calculation'!$D$38:$D$41,MATCH('Detalle de Cuentas'!WD24,'Score Calculation'!$C$38:$C$41,1)),0)</f>
        <v>4</v>
      </c>
      <c r="XC24" s="98">
        <f>IFERROR(INDEX('Score Calculation'!$D$38:$D$41,MATCH('Detalle de Cuentas'!WE24,'Score Calculation'!$C$38:$C$41,1)),0)</f>
        <v>4</v>
      </c>
      <c r="XD24" s="98">
        <f>IFERROR(INDEX('Score Calculation'!$D$38:$D$41,MATCH('Detalle de Cuentas'!WF24,'Score Calculation'!$C$38:$C$41,1)),0)</f>
        <v>4</v>
      </c>
      <c r="XE24" s="98">
        <f>IFERROR(INDEX('Score Calculation'!$D$38:$D$41,MATCH('Detalle de Cuentas'!WG24,'Score Calculation'!$C$38:$C$41,1)),0)</f>
        <v>4</v>
      </c>
      <c r="XF24" s="98">
        <f>IFERROR(INDEX('Score Calculation'!$D$38:$D$41,MATCH('Detalle de Cuentas'!WH24,'Score Calculation'!$C$38:$C$41,1)),0)</f>
        <v>4</v>
      </c>
      <c r="XG24" s="98">
        <f>IFERROR(INDEX('Score Calculation'!$D$38:$D$41,MATCH('Detalle de Cuentas'!WI24,'Score Calculation'!$C$38:$C$41,1)),0)</f>
        <v>4</v>
      </c>
      <c r="XH24" s="98">
        <f>IFERROR(INDEX('Score Calculation'!$D$38:$D$41,MATCH('Detalle de Cuentas'!WJ24,'Score Calculation'!$C$38:$C$41,1)),0)</f>
        <v>4</v>
      </c>
      <c r="XI24" s="98">
        <f>IFERROR(INDEX('Score Calculation'!$D$38:$D$41,MATCH('Detalle de Cuentas'!WK24,'Score Calculation'!$C$38:$C$41,1)),0)</f>
        <v>4</v>
      </c>
      <c r="XJ24" s="98">
        <f>IFERROR(INDEX('Score Calculation'!$D$38:$D$41,MATCH('Detalle de Cuentas'!WL24,'Score Calculation'!$C$38:$C$41,1)),0)</f>
        <v>4</v>
      </c>
      <c r="XK24" s="98">
        <f>IFERROR(INDEX('Score Calculation'!$D$38:$D$41,MATCH('Detalle de Cuentas'!WM24,'Score Calculation'!$C$38:$C$41,1)),0)</f>
        <v>4</v>
      </c>
      <c r="XL24" s="98">
        <f>IFERROR(INDEX('Score Calculation'!$D$38:$D$41,MATCH('Detalle de Cuentas'!WN24,'Score Calculation'!$C$38:$C$41,1)),0)</f>
        <v>4</v>
      </c>
      <c r="XM24" s="98">
        <f>IFERROR(INDEX('Score Calculation'!$D$38:$D$41,MATCH('Detalle de Cuentas'!WO24,'Score Calculation'!$C$38:$C$41,1)),0)</f>
        <v>4</v>
      </c>
      <c r="XN24" s="98">
        <f>IFERROR(INDEX('Score Calculation'!$D$38:$D$41,MATCH('Detalle de Cuentas'!WP24,'Score Calculation'!$C$38:$C$41,1)),0)</f>
        <v>4</v>
      </c>
      <c r="XO24" s="98">
        <f>IFERROR(INDEX('Score Calculation'!$D$38:$D$41,MATCH('Detalle de Cuentas'!WQ24,'Score Calculation'!$C$38:$C$41,1)),0)</f>
        <v>4</v>
      </c>
      <c r="XP24" s="98">
        <f>IFERROR(INDEX('Score Calculation'!$D$24:$D$31,MATCH('Detalle de Cuentas'!NF24,'Score Calculation'!$C$24:$C$31,1)),0)</f>
        <v>1</v>
      </c>
      <c r="XQ24" s="98">
        <f>IFERROR(INDEX('Score Calculation'!$D$24:$D$31,MATCH('Detalle de Cuentas'!NG24,'Score Calculation'!$C$24:$C$31,1)),0)</f>
        <v>1</v>
      </c>
      <c r="XR24" s="98">
        <f>IFERROR(INDEX('Score Calculation'!$D$24:$D$31,MATCH('Detalle de Cuentas'!NH24,'Score Calculation'!$C$24:$C$31,1)),0)</f>
        <v>1</v>
      </c>
      <c r="XS24" s="98">
        <f>IFERROR(INDEX('Score Calculation'!$D$24:$D$31,MATCH('Detalle de Cuentas'!NI24,'Score Calculation'!$C$24:$C$31,1)),0)</f>
        <v>1</v>
      </c>
      <c r="XT24" s="98">
        <f>IFERROR(INDEX('Score Calculation'!$D$24:$D$31,MATCH('Detalle de Cuentas'!NJ24,'Score Calculation'!$C$24:$C$31,1)),0)</f>
        <v>1</v>
      </c>
      <c r="XU24" s="98">
        <f>IFERROR(INDEX('Score Calculation'!$D$24:$D$31,MATCH('Detalle de Cuentas'!NK24,'Score Calculation'!$C$24:$C$31,1)),0)</f>
        <v>1</v>
      </c>
      <c r="XV24" s="98">
        <f>IFERROR(INDEX('Score Calculation'!$D$24:$D$31,MATCH('Detalle de Cuentas'!NL24,'Score Calculation'!$C$24:$C$31,1)),0)</f>
        <v>1</v>
      </c>
      <c r="XW24" s="98">
        <f>IFERROR(INDEX('Score Calculation'!$D$24:$D$31,MATCH('Detalle de Cuentas'!NM24,'Score Calculation'!$C$24:$C$31,1)),0)</f>
        <v>1</v>
      </c>
      <c r="XX24" s="98">
        <f>IFERROR(INDEX('Score Calculation'!$D$24:$D$31,MATCH('Detalle de Cuentas'!NN24,'Score Calculation'!$C$24:$C$31,1)),0)</f>
        <v>1</v>
      </c>
      <c r="XY24" s="98">
        <f>IFERROR(INDEX('Score Calculation'!$D$24:$D$31,MATCH('Detalle de Cuentas'!NO24,'Score Calculation'!$C$24:$C$31,1)),0)</f>
        <v>1</v>
      </c>
      <c r="XZ24" s="98">
        <f>IFERROR(INDEX('Score Calculation'!$D$24:$D$31,MATCH('Detalle de Cuentas'!NP24,'Score Calculation'!$C$24:$C$31,1)),0)</f>
        <v>1</v>
      </c>
      <c r="YA24" s="98">
        <f>IFERROR(INDEX('Score Calculation'!$D$24:$D$31,MATCH('Detalle de Cuentas'!NQ24,'Score Calculation'!$C$24:$C$31,1)),0)</f>
        <v>1</v>
      </c>
      <c r="YB24" s="98">
        <f>IFERROR(INDEX('Score Calculation'!$D$24:$D$31,MATCH('Detalle de Cuentas'!NR24,'Score Calculation'!$C$24:$C$31,1)),0)</f>
        <v>1</v>
      </c>
      <c r="YC24" s="98">
        <f>IFERROR(INDEX('Score Calculation'!$D$24:$D$31,MATCH('Detalle de Cuentas'!NS24,'Score Calculation'!$C$24:$C$31,1)),0)</f>
        <v>1</v>
      </c>
      <c r="YD24" s="98">
        <f>IFERROR(INDEX('Score Calculation'!$D$24:$D$31,MATCH('Detalle de Cuentas'!NT24,'Score Calculation'!$C$24:$C$31,1)),0)</f>
        <v>1</v>
      </c>
      <c r="YE24" s="98">
        <f>IFERROR(INDEX('Score Calculation'!$D$24:$D$31,MATCH('Detalle de Cuentas'!NU24,'Score Calculation'!$C$24:$C$31,1)),0)</f>
        <v>1</v>
      </c>
      <c r="YF24" s="98">
        <f>IFERROR(INDEX('Score Calculation'!$D$24:$D$31,MATCH('Detalle de Cuentas'!NV24,'Score Calculation'!$C$24:$C$31,1)),0)</f>
        <v>1</v>
      </c>
      <c r="YG24" s="98">
        <f>IFERROR(INDEX('Score Calculation'!$D$24:$D$31,MATCH('Detalle de Cuentas'!NW24,'Score Calculation'!$C$24:$C$31,1)),0)</f>
        <v>1</v>
      </c>
      <c r="YH24" s="98">
        <f>IFERROR(INDEX('Score Calculation'!$D$24:$D$31,MATCH('Detalle de Cuentas'!NX24,'Score Calculation'!$C$24:$C$31,1)),0)</f>
        <v>1</v>
      </c>
      <c r="YI24" s="98">
        <f>IFERROR(INDEX('Score Calculation'!$D$24:$D$31,MATCH('Detalle de Cuentas'!NY24,'Score Calculation'!$C$24:$C$31,1)),0)</f>
        <v>1</v>
      </c>
      <c r="YJ24" s="98">
        <f>IFERROR(INDEX('Score Calculation'!$D$24:$D$31,MATCH('Detalle de Cuentas'!NZ24,'Score Calculation'!$C$24:$C$31,1)),0)</f>
        <v>1</v>
      </c>
      <c r="YK24" s="98">
        <f>IFERROR(INDEX('Score Calculation'!$D$24:$D$31,MATCH('Detalle de Cuentas'!OA24,'Score Calculation'!$C$24:$C$31,1)),0)</f>
        <v>1</v>
      </c>
      <c r="YL24" s="98">
        <f>IFERROR(INDEX('Score Calculation'!$D$24:$D$31,MATCH('Detalle de Cuentas'!OB24,'Score Calculation'!$C$24:$C$31,1)),0)</f>
        <v>1</v>
      </c>
      <c r="YM24" s="98">
        <f>IFERROR(INDEX('Score Calculation'!$D$24:$D$31,MATCH('Detalle de Cuentas'!OC24,'Score Calculation'!$C$24:$C$31,1)),0)</f>
        <v>1</v>
      </c>
      <c r="YN24" s="98">
        <f t="shared" si="458"/>
        <v>0</v>
      </c>
      <c r="YO24" s="98">
        <f>IF(LEFT(TRIM($D24),15)="GRUPO SOLIDARIO",$L24*'Score Calculation'!$H$5,IF(TRIM('Detalle de Cuentas'!$C24)="Semanal",'Detalle de Cuentas'!$L24*'Score Calculation'!$H$6,'Detalle de Cuentas'!$L24))</f>
        <v>0</v>
      </c>
      <c r="YP24" s="99">
        <f>IFERROR(INDEX('Score Calculation'!$D$54:$D$60,MATCH($YO24,'Score Calculation'!$C$54:$C$60,1)),1)</f>
        <v>0.2</v>
      </c>
      <c r="YQ24" s="99">
        <f>IFERROR(INDEX('Score Calculation'!$D$65:$D$123,MATCH(LEFT(TRIM('Detalle de Cuentas'!$F24),20),'Score Calculation'!$F$65:$F$123,0)),1)</f>
        <v>1</v>
      </c>
      <c r="YR24" s="99">
        <f>IFERROR(INDEX('Score Calculation'!$D$46:$D$49,MATCH('Detalle de Cuentas'!$YN24,'Score Calculation'!$C$46:$C$49,1)),1)</f>
        <v>4</v>
      </c>
      <c r="YS24" s="99">
        <f t="shared" si="459"/>
        <v>0</v>
      </c>
      <c r="YT24" s="99">
        <f t="shared" si="460"/>
        <v>0</v>
      </c>
      <c r="YU24" s="98" t="str">
        <f t="shared" si="461"/>
        <v/>
      </c>
      <c r="YV24" s="109">
        <f t="shared" si="462"/>
        <v>1</v>
      </c>
      <c r="YW24" s="109">
        <f>IFERROR(INDEX('Score Calculation'!$D$187:$D$245,MATCH(LEFT(TRIM('Detalle de Cuentas'!$F24),20),'Score Calculation'!$F$187:$F$245,0)),1)</f>
        <v>1</v>
      </c>
      <c r="YX24" s="109">
        <f>IFERROR(IF($E24="HIPOTECA",-PMT('Score Calculation'!$H$266/(360/$J24),$G24,$YO24)*(30/$J24),-PMT('Score Calculation'!$H$267/(360/$J24),$G24,$YO24)*(30/$J24)),0)</f>
        <v>0</v>
      </c>
      <c r="YY24" s="109">
        <f t="shared" si="463"/>
        <v>0</v>
      </c>
      <c r="YZ24" s="109">
        <f t="shared" si="463"/>
        <v>0</v>
      </c>
      <c r="ZA24" s="109">
        <f t="shared" si="463"/>
        <v>0</v>
      </c>
      <c r="ZB24" s="109">
        <f t="shared" si="463"/>
        <v>0</v>
      </c>
      <c r="ZC24" s="109">
        <f t="shared" si="463"/>
        <v>0</v>
      </c>
      <c r="ZD24" s="109">
        <f t="shared" si="463"/>
        <v>0</v>
      </c>
      <c r="ZE24" s="109">
        <f t="shared" si="463"/>
        <v>0</v>
      </c>
      <c r="ZF24" s="109">
        <f t="shared" si="463"/>
        <v>0</v>
      </c>
      <c r="ZG24" s="109">
        <f t="shared" si="463"/>
        <v>0</v>
      </c>
      <c r="ZH24" s="109">
        <f t="shared" si="463"/>
        <v>0</v>
      </c>
      <c r="ZI24" s="109">
        <f t="shared" si="464"/>
        <v>0</v>
      </c>
      <c r="ZK24" s="2" t="s">
        <v>109</v>
      </c>
      <c r="ZL24" s="2">
        <v>180</v>
      </c>
    </row>
    <row r="25" spans="2:688" x14ac:dyDescent="0.2">
      <c r="B25" s="41">
        <v>9</v>
      </c>
      <c r="C25" s="42"/>
      <c r="D25" s="42"/>
      <c r="E25" s="42"/>
      <c r="F25" s="42"/>
      <c r="G25" s="42"/>
      <c r="H25" s="42"/>
      <c r="I25" s="29"/>
      <c r="J25" s="6" t="str">
        <f t="shared" si="3"/>
        <v/>
      </c>
      <c r="K25" s="43"/>
      <c r="L25" s="43"/>
      <c r="M25" s="43"/>
      <c r="N25" s="43"/>
      <c r="O25" s="43"/>
      <c r="P25" s="44" t="str">
        <f t="shared" si="346"/>
        <v/>
      </c>
      <c r="Q25" s="26"/>
      <c r="R25" s="26"/>
      <c r="S25" s="26"/>
      <c r="T25" s="26"/>
      <c r="U25" s="29"/>
      <c r="V25" s="43"/>
      <c r="W25" s="26"/>
      <c r="X25" s="29"/>
      <c r="Y25" s="6">
        <f>IF('Detalle de Cuentas'!$C$4-$R25&gt;'Graph Creator'!$E$2*'Graph Creator'!$D$13*12,0,1)</f>
        <v>1</v>
      </c>
      <c r="Z25" s="45">
        <f t="shared" si="4"/>
        <v>0</v>
      </c>
      <c r="AA25" s="2" t="e">
        <f t="shared" si="347"/>
        <v>#VALUE!</v>
      </c>
      <c r="AB25" s="2" t="e">
        <f t="shared" si="348"/>
        <v>#VALUE!</v>
      </c>
      <c r="AC25" s="2" t="e">
        <f t="shared" si="349"/>
        <v>#VALUE!</v>
      </c>
      <c r="AD25" s="2" t="e">
        <f t="shared" si="350"/>
        <v>#VALUE!</v>
      </c>
      <c r="AE25" s="2" t="e">
        <f t="shared" si="351"/>
        <v>#VALUE!</v>
      </c>
      <c r="AF25" s="2" t="e">
        <f t="shared" si="352"/>
        <v>#VALUE!</v>
      </c>
      <c r="AG25" s="2">
        <f t="shared" si="353"/>
        <v>0</v>
      </c>
      <c r="AH25" s="2">
        <f t="shared" si="354"/>
        <v>0</v>
      </c>
      <c r="AI25" s="2" t="str">
        <f t="shared" si="5"/>
        <v/>
      </c>
      <c r="AJ25" s="2" t="str">
        <f t="shared" ref="AJ25:BE25" si="478">IFERROR(SEARCH(".",$I25,AI25+1),"")</f>
        <v/>
      </c>
      <c r="AK25" s="2" t="str">
        <f t="shared" si="478"/>
        <v/>
      </c>
      <c r="AL25" s="2" t="str">
        <f t="shared" si="478"/>
        <v/>
      </c>
      <c r="AM25" s="2" t="str">
        <f t="shared" si="478"/>
        <v/>
      </c>
      <c r="AN25" s="2" t="str">
        <f t="shared" si="478"/>
        <v/>
      </c>
      <c r="AO25" s="2" t="str">
        <f t="shared" si="478"/>
        <v/>
      </c>
      <c r="AP25" s="2" t="str">
        <f t="shared" si="478"/>
        <v/>
      </c>
      <c r="AQ25" s="2" t="str">
        <f t="shared" si="478"/>
        <v/>
      </c>
      <c r="AR25" s="2" t="str">
        <f t="shared" si="478"/>
        <v/>
      </c>
      <c r="AS25" s="2" t="str">
        <f t="shared" si="478"/>
        <v/>
      </c>
      <c r="AT25" s="2" t="str">
        <f t="shared" si="478"/>
        <v/>
      </c>
      <c r="AU25" s="2" t="str">
        <f t="shared" si="478"/>
        <v/>
      </c>
      <c r="AV25" s="2" t="str">
        <f t="shared" si="478"/>
        <v/>
      </c>
      <c r="AW25" s="2" t="str">
        <f t="shared" si="478"/>
        <v/>
      </c>
      <c r="AX25" s="2" t="str">
        <f t="shared" si="478"/>
        <v/>
      </c>
      <c r="AY25" s="2" t="str">
        <f t="shared" si="478"/>
        <v/>
      </c>
      <c r="AZ25" s="2" t="str">
        <f t="shared" si="478"/>
        <v/>
      </c>
      <c r="BA25" s="2" t="str">
        <f t="shared" si="478"/>
        <v/>
      </c>
      <c r="BB25" s="2" t="str">
        <f t="shared" si="478"/>
        <v/>
      </c>
      <c r="BC25" s="2" t="str">
        <f t="shared" si="478"/>
        <v/>
      </c>
      <c r="BD25" s="2" t="str">
        <f t="shared" si="478"/>
        <v/>
      </c>
      <c r="BE25" s="2" t="str">
        <f t="shared" si="478"/>
        <v/>
      </c>
      <c r="BF25" s="2" t="str">
        <f t="shared" si="356"/>
        <v/>
      </c>
      <c r="BG25" s="2" t="str">
        <f t="shared" si="7"/>
        <v/>
      </c>
      <c r="BH25" s="2" t="str">
        <f t="shared" si="8"/>
        <v/>
      </c>
      <c r="BI25" s="2" t="str">
        <f t="shared" si="9"/>
        <v/>
      </c>
      <c r="BJ25" s="2" t="str">
        <f t="shared" si="10"/>
        <v/>
      </c>
      <c r="BK25" s="2" t="str">
        <f t="shared" si="11"/>
        <v/>
      </c>
      <c r="BL25" s="2" t="str">
        <f t="shared" si="12"/>
        <v/>
      </c>
      <c r="BM25" s="2" t="str">
        <f t="shared" si="13"/>
        <v/>
      </c>
      <c r="BN25" s="2" t="str">
        <f t="shared" si="14"/>
        <v/>
      </c>
      <c r="BO25" s="2" t="str">
        <f t="shared" si="15"/>
        <v/>
      </c>
      <c r="BP25" s="2" t="str">
        <f t="shared" si="16"/>
        <v/>
      </c>
      <c r="BQ25" s="2" t="str">
        <f t="shared" si="17"/>
        <v/>
      </c>
      <c r="BR25" s="2" t="str">
        <f t="shared" si="18"/>
        <v/>
      </c>
      <c r="BS25" s="2" t="str">
        <f t="shared" si="19"/>
        <v/>
      </c>
      <c r="BT25" s="2" t="str">
        <f t="shared" si="20"/>
        <v/>
      </c>
      <c r="BU25" s="2" t="str">
        <f t="shared" si="21"/>
        <v/>
      </c>
      <c r="BV25" s="2" t="str">
        <f t="shared" si="22"/>
        <v/>
      </c>
      <c r="BW25" s="2" t="str">
        <f t="shared" si="23"/>
        <v/>
      </c>
      <c r="BX25" s="2" t="str">
        <f t="shared" si="24"/>
        <v/>
      </c>
      <c r="BY25" s="2" t="str">
        <f t="shared" si="25"/>
        <v/>
      </c>
      <c r="BZ25" s="2" t="str">
        <f t="shared" si="26"/>
        <v/>
      </c>
      <c r="CA25" s="2" t="str">
        <f t="shared" si="27"/>
        <v/>
      </c>
      <c r="CB25" s="2" t="str">
        <f t="shared" si="28"/>
        <v/>
      </c>
      <c r="CC25" s="2" t="str">
        <f t="shared" si="29"/>
        <v/>
      </c>
      <c r="CD25" s="14">
        <f t="shared" si="30"/>
        <v>0</v>
      </c>
      <c r="CE25" s="14" t="e">
        <f t="shared" ref="CE25:DA25" si="479">CD25-$J$17</f>
        <v>#VALUE!</v>
      </c>
      <c r="CF25" s="14" t="e">
        <f t="shared" si="479"/>
        <v>#VALUE!</v>
      </c>
      <c r="CG25" s="14" t="e">
        <f t="shared" si="479"/>
        <v>#VALUE!</v>
      </c>
      <c r="CH25" s="14" t="e">
        <f t="shared" si="479"/>
        <v>#VALUE!</v>
      </c>
      <c r="CI25" s="14" t="e">
        <f t="shared" si="479"/>
        <v>#VALUE!</v>
      </c>
      <c r="CJ25" s="14" t="e">
        <f t="shared" si="479"/>
        <v>#VALUE!</v>
      </c>
      <c r="CK25" s="14" t="e">
        <f t="shared" si="479"/>
        <v>#VALUE!</v>
      </c>
      <c r="CL25" s="14" t="e">
        <f t="shared" si="479"/>
        <v>#VALUE!</v>
      </c>
      <c r="CM25" s="14" t="e">
        <f t="shared" si="479"/>
        <v>#VALUE!</v>
      </c>
      <c r="CN25" s="14" t="e">
        <f t="shared" si="479"/>
        <v>#VALUE!</v>
      </c>
      <c r="CO25" s="14" t="e">
        <f t="shared" si="479"/>
        <v>#VALUE!</v>
      </c>
      <c r="CP25" s="14" t="e">
        <f t="shared" si="479"/>
        <v>#VALUE!</v>
      </c>
      <c r="CQ25" s="14" t="e">
        <f t="shared" si="479"/>
        <v>#VALUE!</v>
      </c>
      <c r="CR25" s="14" t="e">
        <f t="shared" si="479"/>
        <v>#VALUE!</v>
      </c>
      <c r="CS25" s="14" t="e">
        <f t="shared" si="479"/>
        <v>#VALUE!</v>
      </c>
      <c r="CT25" s="14" t="e">
        <f t="shared" si="479"/>
        <v>#VALUE!</v>
      </c>
      <c r="CU25" s="14" t="e">
        <f t="shared" si="479"/>
        <v>#VALUE!</v>
      </c>
      <c r="CV25" s="14" t="e">
        <f t="shared" si="479"/>
        <v>#VALUE!</v>
      </c>
      <c r="CW25" s="14" t="e">
        <f t="shared" si="479"/>
        <v>#VALUE!</v>
      </c>
      <c r="CX25" s="14" t="e">
        <f t="shared" si="479"/>
        <v>#VALUE!</v>
      </c>
      <c r="CY25" s="14" t="e">
        <f t="shared" si="479"/>
        <v>#VALUE!</v>
      </c>
      <c r="CZ25" s="14" t="e">
        <f t="shared" si="479"/>
        <v>#VALUE!</v>
      </c>
      <c r="DA25" s="14" t="e">
        <f t="shared" si="479"/>
        <v>#VALUE!</v>
      </c>
      <c r="DB25" s="2">
        <f t="shared" si="358"/>
        <v>0</v>
      </c>
      <c r="DC25" s="2">
        <f t="shared" si="359"/>
        <v>0</v>
      </c>
      <c r="DD25" s="2">
        <f t="shared" si="360"/>
        <v>0</v>
      </c>
      <c r="DE25" s="2">
        <f t="shared" si="361"/>
        <v>0</v>
      </c>
      <c r="DF25" s="2">
        <f t="shared" si="362"/>
        <v>0</v>
      </c>
      <c r="DG25" s="2">
        <f t="shared" si="363"/>
        <v>0</v>
      </c>
      <c r="DH25" s="2">
        <f t="shared" si="364"/>
        <v>0</v>
      </c>
      <c r="DI25" s="2">
        <f t="shared" si="365"/>
        <v>0</v>
      </c>
      <c r="DJ25" s="2">
        <f t="shared" si="366"/>
        <v>0</v>
      </c>
      <c r="DK25" s="2">
        <f t="shared" si="367"/>
        <v>0</v>
      </c>
      <c r="DL25" s="2">
        <f t="shared" si="368"/>
        <v>0</v>
      </c>
      <c r="DM25" s="2">
        <f t="shared" si="369"/>
        <v>0</v>
      </c>
      <c r="DN25" s="2">
        <f t="shared" si="370"/>
        <v>0</v>
      </c>
      <c r="DO25" s="2">
        <f t="shared" si="371"/>
        <v>0</v>
      </c>
      <c r="DP25" s="2">
        <f t="shared" si="372"/>
        <v>0</v>
      </c>
      <c r="DQ25" s="2">
        <f t="shared" si="373"/>
        <v>0</v>
      </c>
      <c r="DR25" s="2">
        <f t="shared" si="374"/>
        <v>0</v>
      </c>
      <c r="DS25" s="2">
        <f t="shared" si="375"/>
        <v>0</v>
      </c>
      <c r="DT25" s="2">
        <f t="shared" si="376"/>
        <v>0</v>
      </c>
      <c r="DU25" s="2">
        <f t="shared" si="377"/>
        <v>0</v>
      </c>
      <c r="DV25" s="2">
        <f t="shared" si="378"/>
        <v>0</v>
      </c>
      <c r="DW25" s="2">
        <f t="shared" si="379"/>
        <v>0</v>
      </c>
      <c r="DX25" s="2">
        <f t="shared" si="380"/>
        <v>0</v>
      </c>
      <c r="DY25" s="2">
        <f t="shared" si="381"/>
        <v>0</v>
      </c>
      <c r="DZ25" s="2">
        <f t="shared" si="382"/>
        <v>0</v>
      </c>
      <c r="EA25" s="2">
        <f t="shared" si="383"/>
        <v>0</v>
      </c>
      <c r="EB25" s="2">
        <f t="shared" si="384"/>
        <v>0</v>
      </c>
      <c r="EC25" s="2">
        <f t="shared" si="385"/>
        <v>0</v>
      </c>
      <c r="ED25" s="2">
        <f t="shared" si="386"/>
        <v>0</v>
      </c>
      <c r="EE25" s="2">
        <f t="shared" si="387"/>
        <v>0</v>
      </c>
      <c r="EF25" s="2">
        <f t="shared" si="388"/>
        <v>0</v>
      </c>
      <c r="EG25" s="2">
        <f t="shared" si="389"/>
        <v>0</v>
      </c>
      <c r="EH25" s="2">
        <f t="shared" si="390"/>
        <v>0</v>
      </c>
      <c r="EI25" s="2">
        <f t="shared" si="391"/>
        <v>0</v>
      </c>
      <c r="EJ25" s="2">
        <f t="shared" si="392"/>
        <v>0</v>
      </c>
      <c r="EK25" s="2">
        <f t="shared" si="393"/>
        <v>0</v>
      </c>
      <c r="EL25" s="2">
        <f t="shared" si="394"/>
        <v>0</v>
      </c>
      <c r="EM25" s="2">
        <f t="shared" si="395"/>
        <v>0</v>
      </c>
      <c r="EN25" s="2">
        <f t="shared" si="396"/>
        <v>0</v>
      </c>
      <c r="EO25" s="2">
        <f t="shared" si="397"/>
        <v>0</v>
      </c>
      <c r="EP25" s="2">
        <f t="shared" si="398"/>
        <v>0</v>
      </c>
      <c r="EQ25" s="2">
        <f t="shared" si="399"/>
        <v>0</v>
      </c>
      <c r="ER25" s="2">
        <f t="shared" si="400"/>
        <v>0</v>
      </c>
      <c r="ES25" s="2">
        <f t="shared" si="401"/>
        <v>0</v>
      </c>
      <c r="ET25" s="2">
        <f t="shared" si="402"/>
        <v>0</v>
      </c>
      <c r="EU25" s="2">
        <f t="shared" si="403"/>
        <v>0</v>
      </c>
      <c r="EV25" s="2">
        <f t="shared" si="404"/>
        <v>0</v>
      </c>
      <c r="EW25" s="2">
        <f t="shared" si="405"/>
        <v>0</v>
      </c>
      <c r="EX25" s="2">
        <f t="shared" si="34"/>
        <v>1</v>
      </c>
      <c r="EY25" s="2" t="e">
        <f t="shared" si="35"/>
        <v>#VALUE!</v>
      </c>
      <c r="EZ25" s="2" t="e">
        <f t="shared" si="36"/>
        <v>#VALUE!</v>
      </c>
      <c r="FA25" s="2" t="e">
        <f t="shared" si="37"/>
        <v>#VALUE!</v>
      </c>
      <c r="FB25" s="2" t="e">
        <f t="shared" si="38"/>
        <v>#VALUE!</v>
      </c>
      <c r="FC25" s="2" t="e">
        <f t="shared" si="39"/>
        <v>#VALUE!</v>
      </c>
      <c r="FD25" s="2" t="e">
        <f t="shared" si="40"/>
        <v>#VALUE!</v>
      </c>
      <c r="FE25" s="2" t="e">
        <f t="shared" si="41"/>
        <v>#VALUE!</v>
      </c>
      <c r="FF25" s="2" t="e">
        <f t="shared" si="42"/>
        <v>#VALUE!</v>
      </c>
      <c r="FG25" s="2" t="e">
        <f t="shared" si="43"/>
        <v>#VALUE!</v>
      </c>
      <c r="FH25" s="2" t="e">
        <f t="shared" si="44"/>
        <v>#VALUE!</v>
      </c>
      <c r="FI25" s="2" t="e">
        <f t="shared" si="45"/>
        <v>#VALUE!</v>
      </c>
      <c r="FJ25" s="2" t="e">
        <f t="shared" si="46"/>
        <v>#VALUE!</v>
      </c>
      <c r="FK25" s="2" t="e">
        <f t="shared" si="47"/>
        <v>#VALUE!</v>
      </c>
      <c r="FL25" s="2" t="e">
        <f t="shared" si="48"/>
        <v>#VALUE!</v>
      </c>
      <c r="FM25" s="2" t="e">
        <f t="shared" si="49"/>
        <v>#VALUE!</v>
      </c>
      <c r="FN25" s="2" t="e">
        <f t="shared" si="50"/>
        <v>#VALUE!</v>
      </c>
      <c r="FO25" s="2" t="e">
        <f t="shared" si="51"/>
        <v>#VALUE!</v>
      </c>
      <c r="FP25" s="2" t="e">
        <f t="shared" si="52"/>
        <v>#VALUE!</v>
      </c>
      <c r="FQ25" s="2" t="e">
        <f t="shared" si="53"/>
        <v>#VALUE!</v>
      </c>
      <c r="FR25" s="2" t="e">
        <f t="shared" si="54"/>
        <v>#VALUE!</v>
      </c>
      <c r="FS25" s="2" t="e">
        <f t="shared" si="55"/>
        <v>#VALUE!</v>
      </c>
      <c r="FT25" s="2" t="e">
        <f t="shared" si="56"/>
        <v>#VALUE!</v>
      </c>
      <c r="FU25" s="2" t="e">
        <f t="shared" si="57"/>
        <v>#VALUE!</v>
      </c>
      <c r="FV25" s="2">
        <f t="shared" si="58"/>
        <v>1</v>
      </c>
      <c r="FW25" s="2" t="e">
        <f t="shared" si="59"/>
        <v>#VALUE!</v>
      </c>
      <c r="FX25" s="2" t="e">
        <f t="shared" si="60"/>
        <v>#VALUE!</v>
      </c>
      <c r="FY25" s="2" t="e">
        <f t="shared" si="61"/>
        <v>#VALUE!</v>
      </c>
      <c r="FZ25" s="2" t="e">
        <f t="shared" si="62"/>
        <v>#VALUE!</v>
      </c>
      <c r="GA25" s="2" t="e">
        <f t="shared" si="63"/>
        <v>#VALUE!</v>
      </c>
      <c r="GB25" s="2" t="e">
        <f t="shared" si="64"/>
        <v>#VALUE!</v>
      </c>
      <c r="GC25" s="2" t="e">
        <f t="shared" si="65"/>
        <v>#VALUE!</v>
      </c>
      <c r="GD25" s="2" t="e">
        <f t="shared" si="66"/>
        <v>#VALUE!</v>
      </c>
      <c r="GE25" s="2" t="e">
        <f t="shared" si="67"/>
        <v>#VALUE!</v>
      </c>
      <c r="GF25" s="2" t="e">
        <f t="shared" si="68"/>
        <v>#VALUE!</v>
      </c>
      <c r="GG25" s="2" t="e">
        <f t="shared" si="69"/>
        <v>#VALUE!</v>
      </c>
      <c r="GH25" s="2" t="e">
        <f t="shared" si="70"/>
        <v>#VALUE!</v>
      </c>
      <c r="GI25" s="2" t="e">
        <f t="shared" si="71"/>
        <v>#VALUE!</v>
      </c>
      <c r="GJ25" s="2" t="e">
        <f t="shared" si="72"/>
        <v>#VALUE!</v>
      </c>
      <c r="GK25" s="2" t="e">
        <f t="shared" si="73"/>
        <v>#VALUE!</v>
      </c>
      <c r="GL25" s="2" t="e">
        <f t="shared" si="74"/>
        <v>#VALUE!</v>
      </c>
      <c r="GM25" s="2" t="e">
        <f t="shared" si="75"/>
        <v>#VALUE!</v>
      </c>
      <c r="GN25" s="2" t="e">
        <f t="shared" si="76"/>
        <v>#VALUE!</v>
      </c>
      <c r="GO25" s="2" t="e">
        <f t="shared" si="77"/>
        <v>#VALUE!</v>
      </c>
      <c r="GP25" s="2" t="e">
        <f t="shared" si="78"/>
        <v>#VALUE!</v>
      </c>
      <c r="GQ25" s="2" t="e">
        <f t="shared" si="79"/>
        <v>#VALUE!</v>
      </c>
      <c r="GR25" s="2" t="e">
        <f t="shared" si="80"/>
        <v>#VALUE!</v>
      </c>
      <c r="GS25" s="2" t="e">
        <f t="shared" si="81"/>
        <v>#VALUE!</v>
      </c>
      <c r="GT25" s="2">
        <f t="shared" si="82"/>
        <v>1</v>
      </c>
      <c r="GU25" s="2" t="e">
        <f t="shared" si="83"/>
        <v>#VALUE!</v>
      </c>
      <c r="GV25" s="2" t="e">
        <f t="shared" si="84"/>
        <v>#VALUE!</v>
      </c>
      <c r="GW25" s="2" t="e">
        <f t="shared" si="85"/>
        <v>#VALUE!</v>
      </c>
      <c r="GX25" s="2" t="e">
        <f t="shared" si="86"/>
        <v>#VALUE!</v>
      </c>
      <c r="GY25" s="2" t="e">
        <f t="shared" si="87"/>
        <v>#VALUE!</v>
      </c>
      <c r="GZ25" s="2" t="e">
        <f t="shared" si="88"/>
        <v>#VALUE!</v>
      </c>
      <c r="HA25" s="2" t="e">
        <f t="shared" si="89"/>
        <v>#VALUE!</v>
      </c>
      <c r="HB25" s="2" t="e">
        <f t="shared" si="90"/>
        <v>#VALUE!</v>
      </c>
      <c r="HC25" s="2" t="e">
        <f t="shared" si="91"/>
        <v>#VALUE!</v>
      </c>
      <c r="HD25" s="2" t="e">
        <f t="shared" si="92"/>
        <v>#VALUE!</v>
      </c>
      <c r="HE25" s="2" t="e">
        <f t="shared" si="93"/>
        <v>#VALUE!</v>
      </c>
      <c r="HF25" s="2" t="e">
        <f t="shared" si="94"/>
        <v>#VALUE!</v>
      </c>
      <c r="HG25" s="2" t="e">
        <f t="shared" si="95"/>
        <v>#VALUE!</v>
      </c>
      <c r="HH25" s="2" t="e">
        <f t="shared" si="96"/>
        <v>#VALUE!</v>
      </c>
      <c r="HI25" s="2" t="e">
        <f t="shared" si="97"/>
        <v>#VALUE!</v>
      </c>
      <c r="HJ25" s="2" t="e">
        <f t="shared" si="98"/>
        <v>#VALUE!</v>
      </c>
      <c r="HK25" s="2" t="e">
        <f t="shared" si="99"/>
        <v>#VALUE!</v>
      </c>
      <c r="HL25" s="2" t="e">
        <f t="shared" si="100"/>
        <v>#VALUE!</v>
      </c>
      <c r="HM25" s="2" t="e">
        <f t="shared" si="101"/>
        <v>#VALUE!</v>
      </c>
      <c r="HN25" s="2" t="e">
        <f t="shared" si="102"/>
        <v>#VALUE!</v>
      </c>
      <c r="HO25" s="2" t="e">
        <f t="shared" si="103"/>
        <v>#VALUE!</v>
      </c>
      <c r="HP25" s="2" t="e">
        <f t="shared" si="104"/>
        <v>#VALUE!</v>
      </c>
      <c r="HQ25" s="2" t="e">
        <f t="shared" si="105"/>
        <v>#VALUE!</v>
      </c>
      <c r="HR25" s="2">
        <f t="shared" si="106"/>
        <v>1</v>
      </c>
      <c r="HS25" s="2" t="e">
        <f t="shared" si="107"/>
        <v>#VALUE!</v>
      </c>
      <c r="HT25" s="2" t="e">
        <f t="shared" si="108"/>
        <v>#VALUE!</v>
      </c>
      <c r="HU25" s="2" t="e">
        <f t="shared" si="109"/>
        <v>#VALUE!</v>
      </c>
      <c r="HV25" s="2" t="e">
        <f t="shared" si="110"/>
        <v>#VALUE!</v>
      </c>
      <c r="HW25" s="2" t="e">
        <f t="shared" si="111"/>
        <v>#VALUE!</v>
      </c>
      <c r="HX25" s="2" t="e">
        <f t="shared" si="112"/>
        <v>#VALUE!</v>
      </c>
      <c r="HY25" s="2" t="e">
        <f t="shared" si="113"/>
        <v>#VALUE!</v>
      </c>
      <c r="HZ25" s="2" t="e">
        <f t="shared" si="114"/>
        <v>#VALUE!</v>
      </c>
      <c r="IA25" s="2" t="e">
        <f t="shared" si="115"/>
        <v>#VALUE!</v>
      </c>
      <c r="IB25" s="2" t="e">
        <f t="shared" si="116"/>
        <v>#VALUE!</v>
      </c>
      <c r="IC25" s="2" t="e">
        <f t="shared" si="117"/>
        <v>#VALUE!</v>
      </c>
      <c r="ID25" s="2" t="e">
        <f t="shared" si="118"/>
        <v>#VALUE!</v>
      </c>
      <c r="IE25" s="2" t="e">
        <f t="shared" si="119"/>
        <v>#VALUE!</v>
      </c>
      <c r="IF25" s="2" t="e">
        <f t="shared" si="120"/>
        <v>#VALUE!</v>
      </c>
      <c r="IG25" s="2" t="e">
        <f t="shared" si="121"/>
        <v>#VALUE!</v>
      </c>
      <c r="IH25" s="2" t="e">
        <f t="shared" si="122"/>
        <v>#VALUE!</v>
      </c>
      <c r="II25" s="2" t="e">
        <f t="shared" si="123"/>
        <v>#VALUE!</v>
      </c>
      <c r="IJ25" s="2" t="e">
        <f t="shared" si="124"/>
        <v>#VALUE!</v>
      </c>
      <c r="IK25" s="2" t="e">
        <f t="shared" si="125"/>
        <v>#VALUE!</v>
      </c>
      <c r="IL25" s="2" t="e">
        <f t="shared" si="126"/>
        <v>#VALUE!</v>
      </c>
      <c r="IM25" s="2" t="e">
        <f t="shared" si="127"/>
        <v>#VALUE!</v>
      </c>
      <c r="IN25" s="2" t="e">
        <f t="shared" si="128"/>
        <v>#VALUE!</v>
      </c>
      <c r="IO25" s="2" t="e">
        <f t="shared" si="129"/>
        <v>#VALUE!</v>
      </c>
      <c r="IP25" s="2">
        <f t="shared" si="130"/>
        <v>0</v>
      </c>
      <c r="IQ25" s="2" t="e">
        <f t="shared" si="131"/>
        <v>#VALUE!</v>
      </c>
      <c r="IR25" s="2" t="e">
        <f t="shared" si="132"/>
        <v>#VALUE!</v>
      </c>
      <c r="IS25" s="2" t="e">
        <f t="shared" si="133"/>
        <v>#VALUE!</v>
      </c>
      <c r="IT25" s="2" t="e">
        <f t="shared" si="134"/>
        <v>#VALUE!</v>
      </c>
      <c r="IU25" s="2" t="e">
        <f t="shared" si="135"/>
        <v>#VALUE!</v>
      </c>
      <c r="IV25" s="2" t="e">
        <f t="shared" si="136"/>
        <v>#VALUE!</v>
      </c>
      <c r="IW25" s="2" t="e">
        <f t="shared" si="137"/>
        <v>#VALUE!</v>
      </c>
      <c r="IX25" s="2" t="e">
        <f t="shared" si="138"/>
        <v>#VALUE!</v>
      </c>
      <c r="IY25" s="2" t="e">
        <f t="shared" si="139"/>
        <v>#VALUE!</v>
      </c>
      <c r="IZ25" s="2" t="e">
        <f t="shared" si="140"/>
        <v>#VALUE!</v>
      </c>
      <c r="JA25" s="2" t="e">
        <f t="shared" si="141"/>
        <v>#VALUE!</v>
      </c>
      <c r="JB25" s="2" t="e">
        <f t="shared" si="142"/>
        <v>#VALUE!</v>
      </c>
      <c r="JC25" s="2" t="e">
        <f t="shared" si="143"/>
        <v>#VALUE!</v>
      </c>
      <c r="JD25" s="2" t="e">
        <f t="shared" si="144"/>
        <v>#VALUE!</v>
      </c>
      <c r="JE25" s="2" t="e">
        <f t="shared" si="145"/>
        <v>#VALUE!</v>
      </c>
      <c r="JF25" s="2" t="e">
        <f t="shared" si="146"/>
        <v>#VALUE!</v>
      </c>
      <c r="JG25" s="2" t="e">
        <f t="shared" si="147"/>
        <v>#VALUE!</v>
      </c>
      <c r="JH25" s="2" t="e">
        <f t="shared" si="148"/>
        <v>#VALUE!</v>
      </c>
      <c r="JI25" s="2" t="e">
        <f t="shared" si="149"/>
        <v>#VALUE!</v>
      </c>
      <c r="JJ25" s="2" t="e">
        <f t="shared" si="150"/>
        <v>#VALUE!</v>
      </c>
      <c r="JK25" s="2" t="e">
        <f t="shared" si="151"/>
        <v>#VALUE!</v>
      </c>
      <c r="JL25" s="2" t="e">
        <f t="shared" si="152"/>
        <v>#VALUE!</v>
      </c>
      <c r="JM25" s="2" t="e">
        <f t="shared" si="153"/>
        <v>#VALUE!</v>
      </c>
      <c r="JN25" s="2">
        <f t="shared" si="154"/>
        <v>0</v>
      </c>
      <c r="JO25" s="2" t="e">
        <f t="shared" si="155"/>
        <v>#VALUE!</v>
      </c>
      <c r="JP25" s="2" t="e">
        <f t="shared" si="156"/>
        <v>#VALUE!</v>
      </c>
      <c r="JQ25" s="2" t="e">
        <f t="shared" si="157"/>
        <v>#VALUE!</v>
      </c>
      <c r="JR25" s="2" t="e">
        <f t="shared" si="158"/>
        <v>#VALUE!</v>
      </c>
      <c r="JS25" s="2" t="e">
        <f t="shared" si="159"/>
        <v>#VALUE!</v>
      </c>
      <c r="JT25" s="2" t="e">
        <f t="shared" si="160"/>
        <v>#VALUE!</v>
      </c>
      <c r="JU25" s="2" t="e">
        <f t="shared" si="161"/>
        <v>#VALUE!</v>
      </c>
      <c r="JV25" s="2" t="e">
        <f t="shared" si="162"/>
        <v>#VALUE!</v>
      </c>
      <c r="JW25" s="2" t="e">
        <f t="shared" si="163"/>
        <v>#VALUE!</v>
      </c>
      <c r="JX25" s="2" t="e">
        <f t="shared" si="164"/>
        <v>#VALUE!</v>
      </c>
      <c r="JY25" s="2" t="e">
        <f t="shared" si="165"/>
        <v>#VALUE!</v>
      </c>
      <c r="JZ25" s="2" t="e">
        <f t="shared" si="166"/>
        <v>#VALUE!</v>
      </c>
      <c r="KA25" s="2" t="e">
        <f t="shared" si="167"/>
        <v>#VALUE!</v>
      </c>
      <c r="KB25" s="2" t="e">
        <f t="shared" si="168"/>
        <v>#VALUE!</v>
      </c>
      <c r="KC25" s="2" t="e">
        <f t="shared" si="169"/>
        <v>#VALUE!</v>
      </c>
      <c r="KD25" s="2" t="e">
        <f t="shared" si="170"/>
        <v>#VALUE!</v>
      </c>
      <c r="KE25" s="2" t="e">
        <f t="shared" si="171"/>
        <v>#VALUE!</v>
      </c>
      <c r="KF25" s="2" t="e">
        <f t="shared" si="172"/>
        <v>#VALUE!</v>
      </c>
      <c r="KG25" s="2" t="e">
        <f t="shared" si="173"/>
        <v>#VALUE!</v>
      </c>
      <c r="KH25" s="2" t="e">
        <f t="shared" si="174"/>
        <v>#VALUE!</v>
      </c>
      <c r="KI25" s="2" t="e">
        <f t="shared" si="175"/>
        <v>#VALUE!</v>
      </c>
      <c r="KJ25" s="2" t="e">
        <f t="shared" si="176"/>
        <v>#VALUE!</v>
      </c>
      <c r="KK25" s="2" t="e">
        <f t="shared" si="177"/>
        <v>#VALUE!</v>
      </c>
      <c r="KL25" s="2">
        <f t="shared" si="178"/>
        <v>0</v>
      </c>
      <c r="KM25" s="2" t="e">
        <f t="shared" si="179"/>
        <v>#VALUE!</v>
      </c>
      <c r="KN25" s="2" t="e">
        <f t="shared" si="180"/>
        <v>#VALUE!</v>
      </c>
      <c r="KO25" s="2" t="e">
        <f t="shared" si="181"/>
        <v>#VALUE!</v>
      </c>
      <c r="KP25" s="2" t="e">
        <f t="shared" si="182"/>
        <v>#VALUE!</v>
      </c>
      <c r="KQ25" s="2" t="e">
        <f t="shared" si="183"/>
        <v>#VALUE!</v>
      </c>
      <c r="KR25" s="2" t="e">
        <f t="shared" si="184"/>
        <v>#VALUE!</v>
      </c>
      <c r="KS25" s="2" t="e">
        <f t="shared" si="185"/>
        <v>#VALUE!</v>
      </c>
      <c r="KT25" s="2" t="e">
        <f t="shared" si="186"/>
        <v>#VALUE!</v>
      </c>
      <c r="KU25" s="2" t="e">
        <f t="shared" si="187"/>
        <v>#VALUE!</v>
      </c>
      <c r="KV25" s="2" t="e">
        <f t="shared" si="188"/>
        <v>#VALUE!</v>
      </c>
      <c r="KW25" s="2" t="e">
        <f t="shared" si="189"/>
        <v>#VALUE!</v>
      </c>
      <c r="KX25" s="2" t="e">
        <f t="shared" si="190"/>
        <v>#VALUE!</v>
      </c>
      <c r="KY25" s="2" t="e">
        <f t="shared" si="191"/>
        <v>#VALUE!</v>
      </c>
      <c r="KZ25" s="2" t="e">
        <f t="shared" si="192"/>
        <v>#VALUE!</v>
      </c>
      <c r="LA25" s="2" t="e">
        <f t="shared" si="193"/>
        <v>#VALUE!</v>
      </c>
      <c r="LB25" s="2" t="e">
        <f t="shared" si="194"/>
        <v>#VALUE!</v>
      </c>
      <c r="LC25" s="2" t="e">
        <f t="shared" si="195"/>
        <v>#VALUE!</v>
      </c>
      <c r="LD25" s="2" t="e">
        <f t="shared" si="196"/>
        <v>#VALUE!</v>
      </c>
      <c r="LE25" s="2" t="e">
        <f t="shared" si="197"/>
        <v>#VALUE!</v>
      </c>
      <c r="LF25" s="2" t="e">
        <f t="shared" si="198"/>
        <v>#VALUE!</v>
      </c>
      <c r="LG25" s="2" t="e">
        <f t="shared" si="199"/>
        <v>#VALUE!</v>
      </c>
      <c r="LH25" s="2" t="e">
        <f t="shared" si="200"/>
        <v>#VALUE!</v>
      </c>
      <c r="LI25" s="2" t="e">
        <f t="shared" si="201"/>
        <v>#VALUE!</v>
      </c>
      <c r="LJ25" s="2">
        <f t="shared" si="202"/>
        <v>0</v>
      </c>
      <c r="LK25" s="2" t="e">
        <f t="shared" si="203"/>
        <v>#VALUE!</v>
      </c>
      <c r="LL25" s="2" t="e">
        <f t="shared" si="204"/>
        <v>#VALUE!</v>
      </c>
      <c r="LM25" s="2" t="e">
        <f t="shared" si="205"/>
        <v>#VALUE!</v>
      </c>
      <c r="LN25" s="2" t="e">
        <f t="shared" si="206"/>
        <v>#VALUE!</v>
      </c>
      <c r="LO25" s="2" t="e">
        <f t="shared" si="207"/>
        <v>#VALUE!</v>
      </c>
      <c r="LP25" s="2" t="e">
        <f t="shared" si="208"/>
        <v>#VALUE!</v>
      </c>
      <c r="LQ25" s="2" t="e">
        <f t="shared" si="209"/>
        <v>#VALUE!</v>
      </c>
      <c r="LR25" s="2" t="e">
        <f t="shared" si="210"/>
        <v>#VALUE!</v>
      </c>
      <c r="LS25" s="2" t="e">
        <f t="shared" si="211"/>
        <v>#VALUE!</v>
      </c>
      <c r="LT25" s="2" t="e">
        <f t="shared" si="212"/>
        <v>#VALUE!</v>
      </c>
      <c r="LU25" s="2" t="e">
        <f t="shared" si="213"/>
        <v>#VALUE!</v>
      </c>
      <c r="LV25" s="2" t="e">
        <f t="shared" si="214"/>
        <v>#VALUE!</v>
      </c>
      <c r="LW25" s="2" t="e">
        <f t="shared" si="215"/>
        <v>#VALUE!</v>
      </c>
      <c r="LX25" s="2" t="e">
        <f t="shared" si="216"/>
        <v>#VALUE!</v>
      </c>
      <c r="LY25" s="2" t="e">
        <f t="shared" si="217"/>
        <v>#VALUE!</v>
      </c>
      <c r="LZ25" s="2" t="e">
        <f t="shared" si="218"/>
        <v>#VALUE!</v>
      </c>
      <c r="MA25" s="2" t="e">
        <f t="shared" si="219"/>
        <v>#VALUE!</v>
      </c>
      <c r="MB25" s="2" t="e">
        <f t="shared" si="220"/>
        <v>#VALUE!</v>
      </c>
      <c r="MC25" s="2" t="e">
        <f t="shared" si="221"/>
        <v>#VALUE!</v>
      </c>
      <c r="MD25" s="2" t="e">
        <f t="shared" si="222"/>
        <v>#VALUE!</v>
      </c>
      <c r="ME25" s="2" t="e">
        <f t="shared" si="223"/>
        <v>#VALUE!</v>
      </c>
      <c r="MF25" s="2" t="e">
        <f t="shared" si="224"/>
        <v>#VALUE!</v>
      </c>
      <c r="MG25" s="2" t="e">
        <f t="shared" si="225"/>
        <v>#VALUE!</v>
      </c>
      <c r="MH25" s="2">
        <f t="shared" si="226"/>
        <v>1</v>
      </c>
      <c r="MI25" s="2" t="e">
        <f t="shared" si="227"/>
        <v>#VALUE!</v>
      </c>
      <c r="MJ25" s="2" t="e">
        <f t="shared" si="228"/>
        <v>#VALUE!</v>
      </c>
      <c r="MK25" s="2" t="e">
        <f t="shared" si="229"/>
        <v>#VALUE!</v>
      </c>
      <c r="ML25" s="2" t="e">
        <f t="shared" si="230"/>
        <v>#VALUE!</v>
      </c>
      <c r="MM25" s="2" t="e">
        <f t="shared" si="231"/>
        <v>#VALUE!</v>
      </c>
      <c r="MN25" s="2" t="e">
        <f t="shared" si="232"/>
        <v>#VALUE!</v>
      </c>
      <c r="MO25" s="2" t="e">
        <f t="shared" si="233"/>
        <v>#VALUE!</v>
      </c>
      <c r="MP25" s="2" t="e">
        <f t="shared" si="234"/>
        <v>#VALUE!</v>
      </c>
      <c r="MQ25" s="2" t="e">
        <f t="shared" si="235"/>
        <v>#VALUE!</v>
      </c>
      <c r="MR25" s="2" t="e">
        <f t="shared" si="236"/>
        <v>#VALUE!</v>
      </c>
      <c r="MS25" s="2" t="e">
        <f t="shared" si="237"/>
        <v>#VALUE!</v>
      </c>
      <c r="MT25" s="2" t="e">
        <f t="shared" si="238"/>
        <v>#VALUE!</v>
      </c>
      <c r="MU25" s="2" t="e">
        <f t="shared" si="239"/>
        <v>#VALUE!</v>
      </c>
      <c r="MV25" s="2" t="e">
        <f t="shared" si="240"/>
        <v>#VALUE!</v>
      </c>
      <c r="MW25" s="2" t="e">
        <f t="shared" si="241"/>
        <v>#VALUE!</v>
      </c>
      <c r="MX25" s="2" t="e">
        <f t="shared" si="242"/>
        <v>#VALUE!</v>
      </c>
      <c r="MY25" s="2" t="e">
        <f t="shared" si="243"/>
        <v>#VALUE!</v>
      </c>
      <c r="MZ25" s="2" t="e">
        <f t="shared" si="244"/>
        <v>#VALUE!</v>
      </c>
      <c r="NA25" s="2" t="e">
        <f t="shared" si="245"/>
        <v>#VALUE!</v>
      </c>
      <c r="NB25" s="2" t="e">
        <f t="shared" si="246"/>
        <v>#VALUE!</v>
      </c>
      <c r="NC25" s="2" t="e">
        <f t="shared" si="247"/>
        <v>#VALUE!</v>
      </c>
      <c r="ND25" s="2" t="e">
        <f t="shared" si="248"/>
        <v>#VALUE!</v>
      </c>
      <c r="NE25" s="2" t="e">
        <f t="shared" si="249"/>
        <v>#VALUE!</v>
      </c>
      <c r="NF25" s="2">
        <f t="shared" si="406"/>
        <v>0</v>
      </c>
      <c r="NG25" s="2">
        <f t="shared" si="250"/>
        <v>0</v>
      </c>
      <c r="NH25" s="2">
        <f t="shared" si="251"/>
        <v>0</v>
      </c>
      <c r="NI25" s="2">
        <f t="shared" si="252"/>
        <v>0</v>
      </c>
      <c r="NJ25" s="2">
        <f t="shared" si="253"/>
        <v>0</v>
      </c>
      <c r="NK25" s="2">
        <f t="shared" si="254"/>
        <v>0</v>
      </c>
      <c r="NL25" s="2">
        <f t="shared" si="255"/>
        <v>0</v>
      </c>
      <c r="NM25" s="2">
        <f t="shared" si="256"/>
        <v>0</v>
      </c>
      <c r="NN25" s="2">
        <f t="shared" si="257"/>
        <v>0</v>
      </c>
      <c r="NO25" s="2">
        <f t="shared" si="258"/>
        <v>0</v>
      </c>
      <c r="NP25" s="2">
        <f t="shared" si="259"/>
        <v>0</v>
      </c>
      <c r="NQ25" s="2">
        <f t="shared" si="260"/>
        <v>0</v>
      </c>
      <c r="NR25" s="2">
        <f t="shared" si="261"/>
        <v>0</v>
      </c>
      <c r="NS25" s="2">
        <f t="shared" si="262"/>
        <v>0</v>
      </c>
      <c r="NT25" s="2">
        <f t="shared" si="263"/>
        <v>0</v>
      </c>
      <c r="NU25" s="2">
        <f t="shared" si="264"/>
        <v>0</v>
      </c>
      <c r="NV25" s="2">
        <f t="shared" si="265"/>
        <v>0</v>
      </c>
      <c r="NW25" s="2">
        <f t="shared" si="266"/>
        <v>0</v>
      </c>
      <c r="NX25" s="2">
        <f t="shared" si="267"/>
        <v>0</v>
      </c>
      <c r="NY25" s="2">
        <f t="shared" si="268"/>
        <v>0</v>
      </c>
      <c r="NZ25" s="2">
        <f t="shared" si="269"/>
        <v>0</v>
      </c>
      <c r="OA25" s="2">
        <f t="shared" si="270"/>
        <v>0</v>
      </c>
      <c r="OB25" s="2">
        <f t="shared" si="271"/>
        <v>0</v>
      </c>
      <c r="OC25" s="2">
        <f t="shared" si="272"/>
        <v>0</v>
      </c>
      <c r="OD25" s="2">
        <f>IF(AND(NF25&gt;'Graph Creator'!$K$4,'Detalle de Cuentas'!NF25&lt;='Graph Creator'!$L$4),1,0)</f>
        <v>0</v>
      </c>
      <c r="OE25" s="2">
        <f>IF(AND(NG25&gt;'Graph Creator'!$K$4,'Detalle de Cuentas'!NG25&lt;='Graph Creator'!$L$4),1,0)</f>
        <v>0</v>
      </c>
      <c r="OF25" s="2">
        <f>IF(AND(NH25&gt;'Graph Creator'!$K$4,'Detalle de Cuentas'!NH25&lt;='Graph Creator'!$L$4),1,0)</f>
        <v>0</v>
      </c>
      <c r="OG25" s="2">
        <f>IF(AND(NI25&gt;'Graph Creator'!$K$4,'Detalle de Cuentas'!NI25&lt;='Graph Creator'!$L$4),1,0)</f>
        <v>0</v>
      </c>
      <c r="OH25" s="2">
        <f>IF(AND(NJ25&gt;'Graph Creator'!$K$4,'Detalle de Cuentas'!NJ25&lt;='Graph Creator'!$L$4),1,0)</f>
        <v>0</v>
      </c>
      <c r="OI25" s="2">
        <f>IF(AND(NK25&gt;'Graph Creator'!$K$4,'Detalle de Cuentas'!NK25&lt;='Graph Creator'!$L$4),1,0)</f>
        <v>0</v>
      </c>
      <c r="OJ25" s="2">
        <f>IF(AND(NL25&gt;'Graph Creator'!$K$4,'Detalle de Cuentas'!NL25&lt;='Graph Creator'!$L$4),1,0)</f>
        <v>0</v>
      </c>
      <c r="OK25" s="2">
        <f>IF(AND(NM25&gt;'Graph Creator'!$K$4,'Detalle de Cuentas'!NM25&lt;='Graph Creator'!$L$4),1,0)</f>
        <v>0</v>
      </c>
      <c r="OL25" s="2">
        <f>IF(AND(NN25&gt;'Graph Creator'!$K$4,'Detalle de Cuentas'!NN25&lt;='Graph Creator'!$L$4),1,0)</f>
        <v>0</v>
      </c>
      <c r="OM25" s="2">
        <f>IF(AND(NO25&gt;'Graph Creator'!$K$4,'Detalle de Cuentas'!NO25&lt;='Graph Creator'!$L$4),1,0)</f>
        <v>0</v>
      </c>
      <c r="ON25" s="2">
        <f>IF(AND(NP25&gt;'Graph Creator'!$K$4,'Detalle de Cuentas'!NP25&lt;='Graph Creator'!$L$4),1,0)</f>
        <v>0</v>
      </c>
      <c r="OO25" s="2">
        <f>IF(AND(NQ25&gt;'Graph Creator'!$K$4,'Detalle de Cuentas'!NQ25&lt;='Graph Creator'!$L$4),1,0)</f>
        <v>0</v>
      </c>
      <c r="OP25" s="2">
        <f>IF(AND(NR25&gt;'Graph Creator'!$K$4,'Detalle de Cuentas'!NR25&lt;='Graph Creator'!$L$4),1,0)</f>
        <v>0</v>
      </c>
      <c r="OQ25" s="2">
        <f>IF(AND(NS25&gt;'Graph Creator'!$K$4,'Detalle de Cuentas'!NS25&lt;='Graph Creator'!$L$4),1,0)</f>
        <v>0</v>
      </c>
      <c r="OR25" s="2">
        <f>IF(AND(NT25&gt;'Graph Creator'!$K$4,'Detalle de Cuentas'!NT25&lt;='Graph Creator'!$L$4),1,0)</f>
        <v>0</v>
      </c>
      <c r="OS25" s="2">
        <f>IF(AND(NU25&gt;'Graph Creator'!$K$4,'Detalle de Cuentas'!NU25&lt;='Graph Creator'!$L$4),1,0)</f>
        <v>0</v>
      </c>
      <c r="OT25" s="2">
        <f>IF(AND(NV25&gt;'Graph Creator'!$K$4,'Detalle de Cuentas'!NV25&lt;='Graph Creator'!$L$4),1,0)</f>
        <v>0</v>
      </c>
      <c r="OU25" s="2">
        <f>IF(AND(NW25&gt;'Graph Creator'!$K$4,'Detalle de Cuentas'!NW25&lt;='Graph Creator'!$L$4),1,0)</f>
        <v>0</v>
      </c>
      <c r="OV25" s="2">
        <f>IF(AND(NX25&gt;'Graph Creator'!$K$4,'Detalle de Cuentas'!NX25&lt;='Graph Creator'!$L$4),1,0)</f>
        <v>0</v>
      </c>
      <c r="OW25" s="2">
        <f>IF(AND(NY25&gt;'Graph Creator'!$K$4,'Detalle de Cuentas'!NY25&lt;='Graph Creator'!$L$4),1,0)</f>
        <v>0</v>
      </c>
      <c r="OX25" s="2">
        <f>IF(AND(NZ25&gt;'Graph Creator'!$K$4,'Detalle de Cuentas'!NZ25&lt;='Graph Creator'!$L$4),1,0)</f>
        <v>0</v>
      </c>
      <c r="OY25" s="2">
        <f>IF(AND(OA25&gt;'Graph Creator'!$K$4,'Detalle de Cuentas'!OA25&lt;='Graph Creator'!$L$4),1,0)</f>
        <v>0</v>
      </c>
      <c r="OZ25" s="2">
        <f>IF(AND(OB25&gt;'Graph Creator'!$K$4,'Detalle de Cuentas'!OB25&lt;='Graph Creator'!$L$4),1,0)</f>
        <v>0</v>
      </c>
      <c r="PA25" s="2">
        <f>IF(AND(OC25&gt;'Graph Creator'!$K$4,'Detalle de Cuentas'!OC25&lt;='Graph Creator'!$L$4),1,0)</f>
        <v>0</v>
      </c>
      <c r="PB25" s="2">
        <f>IF(AND(NF25&gt;'Graph Creator'!$L$4,'Detalle de Cuentas'!NF25&lt;='Graph Creator'!$M$4),1,0)</f>
        <v>0</v>
      </c>
      <c r="PC25" s="2">
        <f>IF(AND(NG25&gt;'Graph Creator'!$L$4,'Detalle de Cuentas'!NG25&lt;='Graph Creator'!$M$4),1,0)</f>
        <v>0</v>
      </c>
      <c r="PD25" s="2">
        <f>IF(AND(NH25&gt;'Graph Creator'!$L$4,'Detalle de Cuentas'!NH25&lt;='Graph Creator'!$M$4),1,0)</f>
        <v>0</v>
      </c>
      <c r="PE25" s="2">
        <f>IF(AND(NI25&gt;'Graph Creator'!$L$4,'Detalle de Cuentas'!NI25&lt;='Graph Creator'!$M$4),1,0)</f>
        <v>0</v>
      </c>
      <c r="PF25" s="2">
        <f>IF(AND(NJ25&gt;'Graph Creator'!$L$4,'Detalle de Cuentas'!NJ25&lt;='Graph Creator'!$M$4),1,0)</f>
        <v>0</v>
      </c>
      <c r="PG25" s="2">
        <f>IF(AND(NK25&gt;'Graph Creator'!$L$4,'Detalle de Cuentas'!NK25&lt;='Graph Creator'!$M$4),1,0)</f>
        <v>0</v>
      </c>
      <c r="PH25" s="2">
        <f>IF(AND(NL25&gt;'Graph Creator'!$L$4,'Detalle de Cuentas'!NL25&lt;='Graph Creator'!$M$4),1,0)</f>
        <v>0</v>
      </c>
      <c r="PI25" s="2">
        <f>IF(AND(NM25&gt;'Graph Creator'!$L$4,'Detalle de Cuentas'!NM25&lt;='Graph Creator'!$M$4),1,0)</f>
        <v>0</v>
      </c>
      <c r="PJ25" s="2">
        <f>IF(AND(NN25&gt;'Graph Creator'!$L$4,'Detalle de Cuentas'!NN25&lt;='Graph Creator'!$M$4),1,0)</f>
        <v>0</v>
      </c>
      <c r="PK25" s="2">
        <f>IF(AND(NO25&gt;'Graph Creator'!$L$4,'Detalle de Cuentas'!NO25&lt;='Graph Creator'!$M$4),1,0)</f>
        <v>0</v>
      </c>
      <c r="PL25" s="2">
        <f>IF(AND(NP25&gt;'Graph Creator'!$L$4,'Detalle de Cuentas'!NP25&lt;='Graph Creator'!$M$4),1,0)</f>
        <v>0</v>
      </c>
      <c r="PM25" s="2">
        <f>IF(AND(NQ25&gt;'Graph Creator'!$L$4,'Detalle de Cuentas'!NQ25&lt;='Graph Creator'!$M$4),1,0)</f>
        <v>0</v>
      </c>
      <c r="PN25" s="2">
        <f>IF(AND(NR25&gt;'Graph Creator'!$L$4,'Detalle de Cuentas'!NR25&lt;='Graph Creator'!$M$4),1,0)</f>
        <v>0</v>
      </c>
      <c r="PO25" s="2">
        <f>IF(AND(NS25&gt;'Graph Creator'!$L$4,'Detalle de Cuentas'!NS25&lt;='Graph Creator'!$M$4),1,0)</f>
        <v>0</v>
      </c>
      <c r="PP25" s="2">
        <f>IF(AND(NT25&gt;'Graph Creator'!$L$4,'Detalle de Cuentas'!NT25&lt;='Graph Creator'!$M$4),1,0)</f>
        <v>0</v>
      </c>
      <c r="PQ25" s="2">
        <f>IF(AND(NU25&gt;'Graph Creator'!$L$4,'Detalle de Cuentas'!NU25&lt;='Graph Creator'!$M$4),1,0)</f>
        <v>0</v>
      </c>
      <c r="PR25" s="2">
        <f>IF(AND(NV25&gt;'Graph Creator'!$L$4,'Detalle de Cuentas'!NV25&lt;='Graph Creator'!$M$4),1,0)</f>
        <v>0</v>
      </c>
      <c r="PS25" s="2">
        <f>IF(AND(NW25&gt;'Graph Creator'!$L$4,'Detalle de Cuentas'!NW25&lt;='Graph Creator'!$M$4),1,0)</f>
        <v>0</v>
      </c>
      <c r="PT25" s="2">
        <f>IF(AND(NX25&gt;'Graph Creator'!$L$4,'Detalle de Cuentas'!NX25&lt;='Graph Creator'!$M$4),1,0)</f>
        <v>0</v>
      </c>
      <c r="PU25" s="2">
        <f>IF(AND(NY25&gt;'Graph Creator'!$L$4,'Detalle de Cuentas'!NY25&lt;='Graph Creator'!$M$4),1,0)</f>
        <v>0</v>
      </c>
      <c r="PV25" s="2">
        <f>IF(AND(NZ25&gt;'Graph Creator'!$L$4,'Detalle de Cuentas'!NZ25&lt;='Graph Creator'!$M$4),1,0)</f>
        <v>0</v>
      </c>
      <c r="PW25" s="2">
        <f>IF(AND(OA25&gt;'Graph Creator'!$L$4,'Detalle de Cuentas'!OA25&lt;='Graph Creator'!$M$4),1,0)</f>
        <v>0</v>
      </c>
      <c r="PX25" s="2">
        <f>IF(AND(OB25&gt;'Graph Creator'!$L$4,'Detalle de Cuentas'!OB25&lt;='Graph Creator'!$M$4),1,0)</f>
        <v>0</v>
      </c>
      <c r="PY25" s="2">
        <f>IF(AND(OC25&gt;'Graph Creator'!$L$4,'Detalle de Cuentas'!OC25&lt;='Graph Creator'!$M$4),1,0)</f>
        <v>0</v>
      </c>
      <c r="PZ25" s="2">
        <f>IF(AND(NF25&gt;'Graph Creator'!$M$4,'Detalle de Cuentas'!NF25&lt;='Graph Creator'!$N$4),1,0)</f>
        <v>0</v>
      </c>
      <c r="QA25" s="2">
        <f>IF(AND(NG25&gt;'Graph Creator'!$M$4,'Detalle de Cuentas'!NG25&lt;='Graph Creator'!$N$4),1,0)</f>
        <v>0</v>
      </c>
      <c r="QB25" s="2">
        <f>IF(AND(NH25&gt;'Graph Creator'!$M$4,'Detalle de Cuentas'!NH25&lt;='Graph Creator'!$N$4),1,0)</f>
        <v>0</v>
      </c>
      <c r="QC25" s="2">
        <f>IF(AND(NI25&gt;'Graph Creator'!$M$4,'Detalle de Cuentas'!NI25&lt;='Graph Creator'!$N$4),1,0)</f>
        <v>0</v>
      </c>
      <c r="QD25" s="2">
        <f>IF(AND(NJ25&gt;'Graph Creator'!$M$4,'Detalle de Cuentas'!NJ25&lt;='Graph Creator'!$N$4),1,0)</f>
        <v>0</v>
      </c>
      <c r="QE25" s="2">
        <f>IF(AND(NK25&gt;'Graph Creator'!$M$4,'Detalle de Cuentas'!NK25&lt;='Graph Creator'!$N$4),1,0)</f>
        <v>0</v>
      </c>
      <c r="QF25" s="2">
        <f>IF(AND(NL25&gt;'Graph Creator'!$M$4,'Detalle de Cuentas'!NL25&lt;='Graph Creator'!$N$4),1,0)</f>
        <v>0</v>
      </c>
      <c r="QG25" s="2">
        <f>IF(AND(NM25&gt;'Graph Creator'!$M$4,'Detalle de Cuentas'!NM25&lt;='Graph Creator'!$N$4),1,0)</f>
        <v>0</v>
      </c>
      <c r="QH25" s="2">
        <f>IF(AND(NN25&gt;'Graph Creator'!$M$4,'Detalle de Cuentas'!NN25&lt;='Graph Creator'!$N$4),1,0)</f>
        <v>0</v>
      </c>
      <c r="QI25" s="2">
        <f>IF(AND(NO25&gt;'Graph Creator'!$M$4,'Detalle de Cuentas'!NO25&lt;='Graph Creator'!$N$4),1,0)</f>
        <v>0</v>
      </c>
      <c r="QJ25" s="2">
        <f>IF(AND(NP25&gt;'Graph Creator'!$M$4,'Detalle de Cuentas'!NP25&lt;='Graph Creator'!$N$4),1,0)</f>
        <v>0</v>
      </c>
      <c r="QK25" s="2">
        <f>IF(AND(NQ25&gt;'Graph Creator'!$M$4,'Detalle de Cuentas'!NQ25&lt;='Graph Creator'!$N$4),1,0)</f>
        <v>0</v>
      </c>
      <c r="QL25" s="2">
        <f>IF(AND(NR25&gt;'Graph Creator'!$M$4,'Detalle de Cuentas'!NR25&lt;='Graph Creator'!$N$4),1,0)</f>
        <v>0</v>
      </c>
      <c r="QM25" s="2">
        <f>IF(AND(NS25&gt;'Graph Creator'!$M$4,'Detalle de Cuentas'!NS25&lt;='Graph Creator'!$N$4),1,0)</f>
        <v>0</v>
      </c>
      <c r="QN25" s="2">
        <f>IF(AND(NT25&gt;'Graph Creator'!$M$4,'Detalle de Cuentas'!NT25&lt;='Graph Creator'!$N$4),1,0)</f>
        <v>0</v>
      </c>
      <c r="QO25" s="2">
        <f>IF(AND(NU25&gt;'Graph Creator'!$M$4,'Detalle de Cuentas'!NU25&lt;='Graph Creator'!$N$4),1,0)</f>
        <v>0</v>
      </c>
      <c r="QP25" s="2">
        <f>IF(AND(NV25&gt;'Graph Creator'!$M$4,'Detalle de Cuentas'!NV25&lt;='Graph Creator'!$N$4),1,0)</f>
        <v>0</v>
      </c>
      <c r="QQ25" s="2">
        <f>IF(AND(NW25&gt;'Graph Creator'!$M$4,'Detalle de Cuentas'!NW25&lt;='Graph Creator'!$N$4),1,0)</f>
        <v>0</v>
      </c>
      <c r="QR25" s="2">
        <f>IF(AND(NX25&gt;'Graph Creator'!$M$4,'Detalle de Cuentas'!NX25&lt;='Graph Creator'!$N$4),1,0)</f>
        <v>0</v>
      </c>
      <c r="QS25" s="2">
        <f>IF(AND(NY25&gt;'Graph Creator'!$M$4,'Detalle de Cuentas'!NY25&lt;='Graph Creator'!$N$4),1,0)</f>
        <v>0</v>
      </c>
      <c r="QT25" s="2">
        <f>IF(AND(NZ25&gt;'Graph Creator'!$M$4,'Detalle de Cuentas'!NZ25&lt;='Graph Creator'!$N$4),1,0)</f>
        <v>0</v>
      </c>
      <c r="QU25" s="2">
        <f>IF(AND(OA25&gt;'Graph Creator'!$M$4,'Detalle de Cuentas'!OA25&lt;='Graph Creator'!$N$4),1,0)</f>
        <v>0</v>
      </c>
      <c r="QV25" s="2">
        <f>IF(AND(OB25&gt;'Graph Creator'!$M$4,'Detalle de Cuentas'!OB25&lt;='Graph Creator'!$N$4),1,0)</f>
        <v>0</v>
      </c>
      <c r="QW25" s="2">
        <f>IF(AND(OC25&gt;'Graph Creator'!$M$4,'Detalle de Cuentas'!OC25&lt;='Graph Creator'!$N$4),1,0)</f>
        <v>0</v>
      </c>
      <c r="QX25" s="2">
        <f>IF(AND(NF25&gt;'Graph Creator'!$N$4,'Detalle de Cuentas'!NF25&lt;='Graph Creator'!$O$4),1,0)</f>
        <v>0</v>
      </c>
      <c r="QY25" s="2">
        <f>IF(AND(NG25&gt;'Graph Creator'!$N$4,'Detalle de Cuentas'!NG25&lt;='Graph Creator'!$O$4),1,0)</f>
        <v>0</v>
      </c>
      <c r="QZ25" s="2">
        <f>IF(AND(NH25&gt;'Graph Creator'!$N$4,'Detalle de Cuentas'!NH25&lt;='Graph Creator'!$O$4),1,0)</f>
        <v>0</v>
      </c>
      <c r="RA25" s="2">
        <f>IF(AND(NI25&gt;'Graph Creator'!$N$4,'Detalle de Cuentas'!NI25&lt;='Graph Creator'!$O$4),1,0)</f>
        <v>0</v>
      </c>
      <c r="RB25" s="2">
        <f>IF(AND(NJ25&gt;'Graph Creator'!$N$4,'Detalle de Cuentas'!NJ25&lt;='Graph Creator'!$O$4),1,0)</f>
        <v>0</v>
      </c>
      <c r="RC25" s="2">
        <f>IF(AND(NK25&gt;'Graph Creator'!$N$4,'Detalle de Cuentas'!NK25&lt;='Graph Creator'!$O$4),1,0)</f>
        <v>0</v>
      </c>
      <c r="RD25" s="2">
        <f>IF(AND(NL25&gt;'Graph Creator'!$N$4,'Detalle de Cuentas'!NL25&lt;='Graph Creator'!$O$4),1,0)</f>
        <v>0</v>
      </c>
      <c r="RE25" s="2">
        <f>IF(AND(NM25&gt;'Graph Creator'!$N$4,'Detalle de Cuentas'!NM25&lt;='Graph Creator'!$O$4),1,0)</f>
        <v>0</v>
      </c>
      <c r="RF25" s="2">
        <f>IF(AND(NN25&gt;'Graph Creator'!$N$4,'Detalle de Cuentas'!NN25&lt;='Graph Creator'!$O$4),1,0)</f>
        <v>0</v>
      </c>
      <c r="RG25" s="2">
        <f>IF(AND(NO25&gt;'Graph Creator'!$N$4,'Detalle de Cuentas'!NO25&lt;='Graph Creator'!$O$4),1,0)</f>
        <v>0</v>
      </c>
      <c r="RH25" s="2">
        <f>IF(AND(NP25&gt;'Graph Creator'!$N$4,'Detalle de Cuentas'!NP25&lt;='Graph Creator'!$O$4),1,0)</f>
        <v>0</v>
      </c>
      <c r="RI25" s="2">
        <f>IF(AND(NQ25&gt;'Graph Creator'!$N$4,'Detalle de Cuentas'!NQ25&lt;='Graph Creator'!$O$4),1,0)</f>
        <v>0</v>
      </c>
      <c r="RJ25" s="2">
        <f>IF(AND(NR25&gt;'Graph Creator'!$N$4,'Detalle de Cuentas'!NR25&lt;='Graph Creator'!$O$4),1,0)</f>
        <v>0</v>
      </c>
      <c r="RK25" s="2">
        <f>IF(AND(NS25&gt;'Graph Creator'!$N$4,'Detalle de Cuentas'!NS25&lt;='Graph Creator'!$O$4),1,0)</f>
        <v>0</v>
      </c>
      <c r="RL25" s="2">
        <f>IF(AND(NT25&gt;'Graph Creator'!$N$4,'Detalle de Cuentas'!NT25&lt;='Graph Creator'!$O$4),1,0)</f>
        <v>0</v>
      </c>
      <c r="RM25" s="2">
        <f>IF(AND(NU25&gt;'Graph Creator'!$N$4,'Detalle de Cuentas'!NU25&lt;='Graph Creator'!$O$4),1,0)</f>
        <v>0</v>
      </c>
      <c r="RN25" s="2">
        <f>IF(AND(NV25&gt;'Graph Creator'!$N$4,'Detalle de Cuentas'!NV25&lt;='Graph Creator'!$O$4),1,0)</f>
        <v>0</v>
      </c>
      <c r="RO25" s="2">
        <f>IF(AND(NW25&gt;'Graph Creator'!$N$4,'Detalle de Cuentas'!NW25&lt;='Graph Creator'!$O$4),1,0)</f>
        <v>0</v>
      </c>
      <c r="RP25" s="2">
        <f>IF(AND(NX25&gt;'Graph Creator'!$N$4,'Detalle de Cuentas'!NX25&lt;='Graph Creator'!$O$4),1,0)</f>
        <v>0</v>
      </c>
      <c r="RQ25" s="2">
        <f>IF(AND(NY25&gt;'Graph Creator'!$N$4,'Detalle de Cuentas'!NY25&lt;='Graph Creator'!$O$4),1,0)</f>
        <v>0</v>
      </c>
      <c r="RR25" s="2">
        <f>IF(AND(NZ25&gt;'Graph Creator'!$N$4,'Detalle de Cuentas'!NZ25&lt;='Graph Creator'!$O$4),1,0)</f>
        <v>0</v>
      </c>
      <c r="RS25" s="2">
        <f>IF(AND(OA25&gt;'Graph Creator'!$N$4,'Detalle de Cuentas'!OA25&lt;='Graph Creator'!$O$4),1,0)</f>
        <v>0</v>
      </c>
      <c r="RT25" s="2">
        <f>IF(AND(OB25&gt;'Graph Creator'!$N$4,'Detalle de Cuentas'!OB25&lt;='Graph Creator'!$O$4),1,0)</f>
        <v>0</v>
      </c>
      <c r="RU25" s="2">
        <f>IF(AND(OC25&gt;'Graph Creator'!$N$4,'Detalle de Cuentas'!OC25&lt;='Graph Creator'!$O$4),1,0)</f>
        <v>0</v>
      </c>
      <c r="RV25" s="2" t="e">
        <f t="shared" si="407"/>
        <v>#VALUE!</v>
      </c>
      <c r="RW25" s="2" t="e">
        <f t="shared" si="408"/>
        <v>#VALUE!</v>
      </c>
      <c r="RX25" s="2" t="e">
        <f t="shared" si="409"/>
        <v>#VALUE!</v>
      </c>
      <c r="RY25" s="2" t="e">
        <f t="shared" si="410"/>
        <v>#VALUE!</v>
      </c>
      <c r="RZ25" s="2" t="e">
        <f t="shared" si="411"/>
        <v>#VALUE!</v>
      </c>
      <c r="SA25" s="2" t="e">
        <f t="shared" si="412"/>
        <v>#VALUE!</v>
      </c>
      <c r="SB25" s="2" t="e">
        <f t="shared" si="413"/>
        <v>#VALUE!</v>
      </c>
      <c r="SC25" s="2" t="e">
        <f t="shared" si="414"/>
        <v>#VALUE!</v>
      </c>
      <c r="SD25" s="2" t="e">
        <f t="shared" si="415"/>
        <v>#VALUE!</v>
      </c>
      <c r="SE25" s="2" t="e">
        <f t="shared" si="416"/>
        <v>#VALUE!</v>
      </c>
      <c r="SF25" s="2" t="e">
        <f t="shared" si="417"/>
        <v>#VALUE!</v>
      </c>
      <c r="SG25" s="2" t="e">
        <f t="shared" si="418"/>
        <v>#VALUE!</v>
      </c>
      <c r="SH25" s="2" t="e">
        <f t="shared" si="419"/>
        <v>#VALUE!</v>
      </c>
      <c r="SI25" s="2" t="e">
        <f t="shared" si="420"/>
        <v>#VALUE!</v>
      </c>
      <c r="SJ25" s="2" t="e">
        <f t="shared" si="421"/>
        <v>#VALUE!</v>
      </c>
      <c r="SK25" s="2" t="e">
        <f t="shared" si="422"/>
        <v>#VALUE!</v>
      </c>
      <c r="SL25" s="2" t="e">
        <f t="shared" si="423"/>
        <v>#VALUE!</v>
      </c>
      <c r="SM25" s="2" t="e">
        <f t="shared" si="424"/>
        <v>#VALUE!</v>
      </c>
      <c r="SN25" s="2" t="e">
        <f t="shared" si="425"/>
        <v>#VALUE!</v>
      </c>
      <c r="SO25" s="2" t="e">
        <f t="shared" si="426"/>
        <v>#VALUE!</v>
      </c>
      <c r="SP25" s="2" t="e">
        <f t="shared" si="427"/>
        <v>#VALUE!</v>
      </c>
      <c r="SQ25" s="2" t="e">
        <f t="shared" si="428"/>
        <v>#VALUE!</v>
      </c>
      <c r="SR25" s="2" t="e">
        <f t="shared" si="429"/>
        <v>#VALUE!</v>
      </c>
      <c r="SS25" s="2" t="e">
        <f t="shared" si="430"/>
        <v>#VALUE!</v>
      </c>
      <c r="ST25" s="2" t="e">
        <f t="shared" si="431"/>
        <v>#VALUE!</v>
      </c>
      <c r="SU25" s="2" t="e">
        <f t="shared" si="432"/>
        <v>#VALUE!</v>
      </c>
      <c r="SV25" s="2" t="e">
        <f t="shared" si="433"/>
        <v>#VALUE!</v>
      </c>
      <c r="SW25" s="2" t="e">
        <f t="shared" si="434"/>
        <v>#VALUE!</v>
      </c>
      <c r="SX25" s="2" t="e">
        <f t="shared" si="435"/>
        <v>#VALUE!</v>
      </c>
      <c r="SY25" s="2" t="e">
        <f t="shared" si="436"/>
        <v>#VALUE!</v>
      </c>
      <c r="SZ25" s="2" t="e">
        <f t="shared" si="437"/>
        <v>#VALUE!</v>
      </c>
      <c r="TA25" s="2" t="e">
        <f t="shared" si="438"/>
        <v>#VALUE!</v>
      </c>
      <c r="TB25" s="2" t="e">
        <f t="shared" si="439"/>
        <v>#VALUE!</v>
      </c>
      <c r="TC25" s="2" t="e">
        <f t="shared" si="440"/>
        <v>#VALUE!</v>
      </c>
      <c r="TD25" s="2" t="e">
        <f t="shared" si="441"/>
        <v>#VALUE!</v>
      </c>
      <c r="TE25" s="2" t="e">
        <f t="shared" si="442"/>
        <v>#VALUE!</v>
      </c>
      <c r="TF25" s="2" t="str">
        <f>IF(DZ25=1,IF(SUM(DZ$17:DZ25)&lt;2,""&amp;B25,", "&amp;B25),"")</f>
        <v/>
      </c>
      <c r="TG25" s="2" t="str">
        <f t="shared" ref="TG25:TG82" si="480">TG24&amp;TF25</f>
        <v/>
      </c>
      <c r="TH25" s="2">
        <f t="shared" si="443"/>
        <v>0</v>
      </c>
      <c r="TI25" s="14" t="str">
        <f t="shared" si="444"/>
        <v/>
      </c>
      <c r="TJ25" s="14" t="e">
        <f t="shared" si="273"/>
        <v>#VALUE!</v>
      </c>
      <c r="TK25" s="14" t="e">
        <f t="shared" si="274"/>
        <v>#VALUE!</v>
      </c>
      <c r="TL25" s="14" t="e">
        <f t="shared" si="275"/>
        <v>#VALUE!</v>
      </c>
      <c r="TM25" s="14" t="e">
        <f t="shared" si="276"/>
        <v>#VALUE!</v>
      </c>
      <c r="TN25" s="14" t="e">
        <f t="shared" si="277"/>
        <v>#VALUE!</v>
      </c>
      <c r="TO25" s="14" t="e">
        <f t="shared" si="278"/>
        <v>#VALUE!</v>
      </c>
      <c r="TP25" s="14" t="e">
        <f t="shared" si="279"/>
        <v>#VALUE!</v>
      </c>
      <c r="TQ25" s="14" t="e">
        <f t="shared" si="280"/>
        <v>#VALUE!</v>
      </c>
      <c r="TR25" s="14" t="e">
        <f t="shared" si="281"/>
        <v>#VALUE!</v>
      </c>
      <c r="TS25" s="14" t="e">
        <f t="shared" si="282"/>
        <v>#VALUE!</v>
      </c>
      <c r="TT25" s="14" t="e">
        <f t="shared" si="283"/>
        <v>#VALUE!</v>
      </c>
      <c r="TU25" s="14" t="e">
        <f t="shared" si="284"/>
        <v>#VALUE!</v>
      </c>
      <c r="TV25" s="14" t="e">
        <f t="shared" si="285"/>
        <v>#VALUE!</v>
      </c>
      <c r="TW25" s="14" t="e">
        <f t="shared" si="286"/>
        <v>#VALUE!</v>
      </c>
      <c r="TX25" s="14" t="e">
        <f t="shared" si="287"/>
        <v>#VALUE!</v>
      </c>
      <c r="TY25" s="14" t="e">
        <f t="shared" si="288"/>
        <v>#VALUE!</v>
      </c>
      <c r="TZ25" s="14" t="e">
        <f t="shared" si="289"/>
        <v>#VALUE!</v>
      </c>
      <c r="UA25" s="14" t="e">
        <f t="shared" si="290"/>
        <v>#VALUE!</v>
      </c>
      <c r="UB25" s="14" t="e">
        <f t="shared" si="291"/>
        <v>#VALUE!</v>
      </c>
      <c r="UC25" s="14" t="e">
        <f t="shared" si="292"/>
        <v>#VALUE!</v>
      </c>
      <c r="UD25" s="14" t="e">
        <f t="shared" si="293"/>
        <v>#VALUE!</v>
      </c>
      <c r="UE25" s="14" t="e">
        <f t="shared" si="294"/>
        <v>#VALUE!</v>
      </c>
      <c r="UF25" s="14" t="e">
        <f t="shared" si="295"/>
        <v>#VALUE!</v>
      </c>
      <c r="UH25" s="2">
        <f>IF($C$4-$R25&gt;'Graph Creator'!$E$2*'Graph Creator'!$D$13*12,0,1)</f>
        <v>1</v>
      </c>
      <c r="UJ25" s="2" t="e">
        <f t="shared" si="445"/>
        <v>#VALUE!</v>
      </c>
      <c r="UK25" s="2" t="e">
        <f t="shared" si="446"/>
        <v>#VALUE!</v>
      </c>
      <c r="UL25" s="2" t="e">
        <f t="shared" si="447"/>
        <v>#VALUE!</v>
      </c>
      <c r="UM25" s="2" t="e">
        <f t="shared" si="448"/>
        <v>#VALUE!</v>
      </c>
      <c r="UN25" s="2" t="e">
        <f t="shared" si="449"/>
        <v>#VALUE!</v>
      </c>
      <c r="UO25" s="2" t="e">
        <f t="shared" si="450"/>
        <v>#VALUE!</v>
      </c>
      <c r="UP25" s="2" t="e">
        <f t="shared" si="297"/>
        <v>#VALUE!</v>
      </c>
      <c r="UQ25" s="2" t="e">
        <f t="shared" si="298"/>
        <v>#VALUE!</v>
      </c>
      <c r="UR25" s="2" t="e">
        <f t="shared" si="299"/>
        <v>#VALUE!</v>
      </c>
      <c r="US25" s="2" t="e">
        <f t="shared" si="300"/>
        <v>#VALUE!</v>
      </c>
      <c r="UT25" s="2" t="e">
        <f t="shared" si="301"/>
        <v>#VALUE!</v>
      </c>
      <c r="UU25" s="2" t="e">
        <f t="shared" si="302"/>
        <v>#VALUE!</v>
      </c>
      <c r="UV25" s="2" t="e">
        <f t="shared" si="303"/>
        <v>#VALUE!</v>
      </c>
      <c r="UW25" s="2" t="e">
        <f t="shared" si="304"/>
        <v>#VALUE!</v>
      </c>
      <c r="UX25" s="2" t="e">
        <f t="shared" si="305"/>
        <v>#VALUE!</v>
      </c>
      <c r="UY25" s="2" t="e">
        <f t="shared" si="306"/>
        <v>#VALUE!</v>
      </c>
      <c r="UZ25" s="2" t="e">
        <f t="shared" si="307"/>
        <v>#VALUE!</v>
      </c>
      <c r="VA25" s="2" t="e">
        <f t="shared" si="308"/>
        <v>#VALUE!</v>
      </c>
      <c r="VB25" s="2" t="e">
        <f t="shared" si="309"/>
        <v>#VALUE!</v>
      </c>
      <c r="VC25" s="2" t="e">
        <f t="shared" si="310"/>
        <v>#VALUE!</v>
      </c>
      <c r="VD25" s="2" t="e">
        <f t="shared" si="311"/>
        <v>#VALUE!</v>
      </c>
      <c r="VE25" s="2" t="e">
        <f t="shared" si="312"/>
        <v>#VALUE!</v>
      </c>
      <c r="VF25" s="2" t="e">
        <f t="shared" si="313"/>
        <v>#VALUE!</v>
      </c>
      <c r="VG25" s="2" t="e">
        <f t="shared" si="314"/>
        <v>#VALUE!</v>
      </c>
      <c r="VH25" s="2" t="e">
        <f t="shared" si="315"/>
        <v>#VALUE!</v>
      </c>
      <c r="VI25" s="2" t="e">
        <f t="shared" si="316"/>
        <v>#VALUE!</v>
      </c>
      <c r="VJ25" s="2" t="e">
        <f t="shared" si="317"/>
        <v>#VALUE!</v>
      </c>
      <c r="VK25" s="2" t="e">
        <f t="shared" si="318"/>
        <v>#VALUE!</v>
      </c>
      <c r="VL25" s="2" t="e">
        <f t="shared" si="319"/>
        <v>#VALUE!</v>
      </c>
      <c r="VM25" s="2" t="e">
        <f t="shared" si="320"/>
        <v>#VALUE!</v>
      </c>
      <c r="VN25" s="2" t="e">
        <f t="shared" si="321"/>
        <v>#VALUE!</v>
      </c>
      <c r="VO25" s="2" t="e">
        <f t="shared" si="322"/>
        <v>#VALUE!</v>
      </c>
      <c r="VP25" s="2" t="e">
        <f t="shared" si="323"/>
        <v>#VALUE!</v>
      </c>
      <c r="VQ25" s="2" t="e">
        <f t="shared" si="324"/>
        <v>#VALUE!</v>
      </c>
      <c r="VR25" s="2" t="e">
        <f t="shared" si="325"/>
        <v>#VALUE!</v>
      </c>
      <c r="VS25" s="2" t="e">
        <f t="shared" si="326"/>
        <v>#VALUE!</v>
      </c>
      <c r="VT25" s="98">
        <f t="shared" si="451"/>
        <v>0</v>
      </c>
      <c r="VU25" s="98">
        <f t="shared" si="452"/>
        <v>0</v>
      </c>
      <c r="VV25" s="98">
        <f t="shared" si="453"/>
        <v>0</v>
      </c>
      <c r="VW25" s="98">
        <f t="shared" si="454"/>
        <v>0</v>
      </c>
      <c r="VX25" s="98">
        <f t="shared" si="455"/>
        <v>0</v>
      </c>
      <c r="VY25" s="98">
        <f t="shared" si="456"/>
        <v>0</v>
      </c>
      <c r="VZ25" s="98">
        <f t="shared" si="457"/>
        <v>0</v>
      </c>
      <c r="WA25" s="98">
        <f t="shared" si="328"/>
        <v>0</v>
      </c>
      <c r="WB25" s="98">
        <f t="shared" si="329"/>
        <v>0</v>
      </c>
      <c r="WC25" s="98">
        <f t="shared" si="330"/>
        <v>0</v>
      </c>
      <c r="WD25" s="98">
        <f t="shared" si="331"/>
        <v>0</v>
      </c>
      <c r="WE25" s="98">
        <f t="shared" si="332"/>
        <v>0</v>
      </c>
      <c r="WF25" s="98">
        <f t="shared" si="333"/>
        <v>0</v>
      </c>
      <c r="WG25" s="98">
        <f t="shared" si="334"/>
        <v>0</v>
      </c>
      <c r="WH25" s="98">
        <f t="shared" si="335"/>
        <v>0</v>
      </c>
      <c r="WI25" s="98">
        <f t="shared" si="336"/>
        <v>0</v>
      </c>
      <c r="WJ25" s="98">
        <f t="shared" si="337"/>
        <v>0</v>
      </c>
      <c r="WK25" s="98">
        <f t="shared" si="338"/>
        <v>0</v>
      </c>
      <c r="WL25" s="98">
        <f t="shared" si="339"/>
        <v>0</v>
      </c>
      <c r="WM25" s="98">
        <f t="shared" si="340"/>
        <v>0</v>
      </c>
      <c r="WN25" s="98">
        <f t="shared" si="341"/>
        <v>0</v>
      </c>
      <c r="WO25" s="98">
        <f t="shared" si="342"/>
        <v>0</v>
      </c>
      <c r="WP25" s="98">
        <f t="shared" si="343"/>
        <v>0</v>
      </c>
      <c r="WQ25" s="98">
        <f t="shared" si="344"/>
        <v>0</v>
      </c>
      <c r="WR25" s="98">
        <f>IFERROR(INDEX('Score Calculation'!$D$38:$D$41,MATCH('Detalle de Cuentas'!VT25,'Score Calculation'!$C$38:$C$41,1)),0)</f>
        <v>4</v>
      </c>
      <c r="WS25" s="98">
        <f>IFERROR(INDEX('Score Calculation'!$D$38:$D$41,MATCH('Detalle de Cuentas'!VU25,'Score Calculation'!$C$38:$C$41,1)),0)</f>
        <v>4</v>
      </c>
      <c r="WT25" s="98">
        <f>IFERROR(INDEX('Score Calculation'!$D$38:$D$41,MATCH('Detalle de Cuentas'!VV25,'Score Calculation'!$C$38:$C$41,1)),0)</f>
        <v>4</v>
      </c>
      <c r="WU25" s="98">
        <f>IFERROR(INDEX('Score Calculation'!$D$38:$D$41,MATCH('Detalle de Cuentas'!VW25,'Score Calculation'!$C$38:$C$41,1)),0)</f>
        <v>4</v>
      </c>
      <c r="WV25" s="98">
        <f>IFERROR(INDEX('Score Calculation'!$D$38:$D$41,MATCH('Detalle de Cuentas'!VX25,'Score Calculation'!$C$38:$C$41,1)),0)</f>
        <v>4</v>
      </c>
      <c r="WW25" s="98">
        <f>IFERROR(INDEX('Score Calculation'!$D$38:$D$41,MATCH('Detalle de Cuentas'!VY25,'Score Calculation'!$C$38:$C$41,1)),0)</f>
        <v>4</v>
      </c>
      <c r="WX25" s="98">
        <f>IFERROR(INDEX('Score Calculation'!$D$38:$D$41,MATCH('Detalle de Cuentas'!VZ25,'Score Calculation'!$C$38:$C$41,1)),0)</f>
        <v>4</v>
      </c>
      <c r="WY25" s="98">
        <f>IFERROR(INDEX('Score Calculation'!$D$38:$D$41,MATCH('Detalle de Cuentas'!WA25,'Score Calculation'!$C$38:$C$41,1)),0)</f>
        <v>4</v>
      </c>
      <c r="WZ25" s="98">
        <f>IFERROR(INDEX('Score Calculation'!$D$38:$D$41,MATCH('Detalle de Cuentas'!WB25,'Score Calculation'!$C$38:$C$41,1)),0)</f>
        <v>4</v>
      </c>
      <c r="XA25" s="98">
        <f>IFERROR(INDEX('Score Calculation'!$D$38:$D$41,MATCH('Detalle de Cuentas'!WC25,'Score Calculation'!$C$38:$C$41,1)),0)</f>
        <v>4</v>
      </c>
      <c r="XB25" s="98">
        <f>IFERROR(INDEX('Score Calculation'!$D$38:$D$41,MATCH('Detalle de Cuentas'!WD25,'Score Calculation'!$C$38:$C$41,1)),0)</f>
        <v>4</v>
      </c>
      <c r="XC25" s="98">
        <f>IFERROR(INDEX('Score Calculation'!$D$38:$D$41,MATCH('Detalle de Cuentas'!WE25,'Score Calculation'!$C$38:$C$41,1)),0)</f>
        <v>4</v>
      </c>
      <c r="XD25" s="98">
        <f>IFERROR(INDEX('Score Calculation'!$D$38:$D$41,MATCH('Detalle de Cuentas'!WF25,'Score Calculation'!$C$38:$C$41,1)),0)</f>
        <v>4</v>
      </c>
      <c r="XE25" s="98">
        <f>IFERROR(INDEX('Score Calculation'!$D$38:$D$41,MATCH('Detalle de Cuentas'!WG25,'Score Calculation'!$C$38:$C$41,1)),0)</f>
        <v>4</v>
      </c>
      <c r="XF25" s="98">
        <f>IFERROR(INDEX('Score Calculation'!$D$38:$D$41,MATCH('Detalle de Cuentas'!WH25,'Score Calculation'!$C$38:$C$41,1)),0)</f>
        <v>4</v>
      </c>
      <c r="XG25" s="98">
        <f>IFERROR(INDEX('Score Calculation'!$D$38:$D$41,MATCH('Detalle de Cuentas'!WI25,'Score Calculation'!$C$38:$C$41,1)),0)</f>
        <v>4</v>
      </c>
      <c r="XH25" s="98">
        <f>IFERROR(INDEX('Score Calculation'!$D$38:$D$41,MATCH('Detalle de Cuentas'!WJ25,'Score Calculation'!$C$38:$C$41,1)),0)</f>
        <v>4</v>
      </c>
      <c r="XI25" s="98">
        <f>IFERROR(INDEX('Score Calculation'!$D$38:$D$41,MATCH('Detalle de Cuentas'!WK25,'Score Calculation'!$C$38:$C$41,1)),0)</f>
        <v>4</v>
      </c>
      <c r="XJ25" s="98">
        <f>IFERROR(INDEX('Score Calculation'!$D$38:$D$41,MATCH('Detalle de Cuentas'!WL25,'Score Calculation'!$C$38:$C$41,1)),0)</f>
        <v>4</v>
      </c>
      <c r="XK25" s="98">
        <f>IFERROR(INDEX('Score Calculation'!$D$38:$D$41,MATCH('Detalle de Cuentas'!WM25,'Score Calculation'!$C$38:$C$41,1)),0)</f>
        <v>4</v>
      </c>
      <c r="XL25" s="98">
        <f>IFERROR(INDEX('Score Calculation'!$D$38:$D$41,MATCH('Detalle de Cuentas'!WN25,'Score Calculation'!$C$38:$C$41,1)),0)</f>
        <v>4</v>
      </c>
      <c r="XM25" s="98">
        <f>IFERROR(INDEX('Score Calculation'!$D$38:$D$41,MATCH('Detalle de Cuentas'!WO25,'Score Calculation'!$C$38:$C$41,1)),0)</f>
        <v>4</v>
      </c>
      <c r="XN25" s="98">
        <f>IFERROR(INDEX('Score Calculation'!$D$38:$D$41,MATCH('Detalle de Cuentas'!WP25,'Score Calculation'!$C$38:$C$41,1)),0)</f>
        <v>4</v>
      </c>
      <c r="XO25" s="98">
        <f>IFERROR(INDEX('Score Calculation'!$D$38:$D$41,MATCH('Detalle de Cuentas'!WQ25,'Score Calculation'!$C$38:$C$41,1)),0)</f>
        <v>4</v>
      </c>
      <c r="XP25" s="98">
        <f>IFERROR(INDEX('Score Calculation'!$D$24:$D$31,MATCH('Detalle de Cuentas'!NF25,'Score Calculation'!$C$24:$C$31,1)),0)</f>
        <v>1</v>
      </c>
      <c r="XQ25" s="98">
        <f>IFERROR(INDEX('Score Calculation'!$D$24:$D$31,MATCH('Detalle de Cuentas'!NG25,'Score Calculation'!$C$24:$C$31,1)),0)</f>
        <v>1</v>
      </c>
      <c r="XR25" s="98">
        <f>IFERROR(INDEX('Score Calculation'!$D$24:$D$31,MATCH('Detalle de Cuentas'!NH25,'Score Calculation'!$C$24:$C$31,1)),0)</f>
        <v>1</v>
      </c>
      <c r="XS25" s="98">
        <f>IFERROR(INDEX('Score Calculation'!$D$24:$D$31,MATCH('Detalle de Cuentas'!NI25,'Score Calculation'!$C$24:$C$31,1)),0)</f>
        <v>1</v>
      </c>
      <c r="XT25" s="98">
        <f>IFERROR(INDEX('Score Calculation'!$D$24:$D$31,MATCH('Detalle de Cuentas'!NJ25,'Score Calculation'!$C$24:$C$31,1)),0)</f>
        <v>1</v>
      </c>
      <c r="XU25" s="98">
        <f>IFERROR(INDEX('Score Calculation'!$D$24:$D$31,MATCH('Detalle de Cuentas'!NK25,'Score Calculation'!$C$24:$C$31,1)),0)</f>
        <v>1</v>
      </c>
      <c r="XV25" s="98">
        <f>IFERROR(INDEX('Score Calculation'!$D$24:$D$31,MATCH('Detalle de Cuentas'!NL25,'Score Calculation'!$C$24:$C$31,1)),0)</f>
        <v>1</v>
      </c>
      <c r="XW25" s="98">
        <f>IFERROR(INDEX('Score Calculation'!$D$24:$D$31,MATCH('Detalle de Cuentas'!NM25,'Score Calculation'!$C$24:$C$31,1)),0)</f>
        <v>1</v>
      </c>
      <c r="XX25" s="98">
        <f>IFERROR(INDEX('Score Calculation'!$D$24:$D$31,MATCH('Detalle de Cuentas'!NN25,'Score Calculation'!$C$24:$C$31,1)),0)</f>
        <v>1</v>
      </c>
      <c r="XY25" s="98">
        <f>IFERROR(INDEX('Score Calculation'!$D$24:$D$31,MATCH('Detalle de Cuentas'!NO25,'Score Calculation'!$C$24:$C$31,1)),0)</f>
        <v>1</v>
      </c>
      <c r="XZ25" s="98">
        <f>IFERROR(INDEX('Score Calculation'!$D$24:$D$31,MATCH('Detalle de Cuentas'!NP25,'Score Calculation'!$C$24:$C$31,1)),0)</f>
        <v>1</v>
      </c>
      <c r="YA25" s="98">
        <f>IFERROR(INDEX('Score Calculation'!$D$24:$D$31,MATCH('Detalle de Cuentas'!NQ25,'Score Calculation'!$C$24:$C$31,1)),0)</f>
        <v>1</v>
      </c>
      <c r="YB25" s="98">
        <f>IFERROR(INDEX('Score Calculation'!$D$24:$D$31,MATCH('Detalle de Cuentas'!NR25,'Score Calculation'!$C$24:$C$31,1)),0)</f>
        <v>1</v>
      </c>
      <c r="YC25" s="98">
        <f>IFERROR(INDEX('Score Calculation'!$D$24:$D$31,MATCH('Detalle de Cuentas'!NS25,'Score Calculation'!$C$24:$C$31,1)),0)</f>
        <v>1</v>
      </c>
      <c r="YD25" s="98">
        <f>IFERROR(INDEX('Score Calculation'!$D$24:$D$31,MATCH('Detalle de Cuentas'!NT25,'Score Calculation'!$C$24:$C$31,1)),0)</f>
        <v>1</v>
      </c>
      <c r="YE25" s="98">
        <f>IFERROR(INDEX('Score Calculation'!$D$24:$D$31,MATCH('Detalle de Cuentas'!NU25,'Score Calculation'!$C$24:$C$31,1)),0)</f>
        <v>1</v>
      </c>
      <c r="YF25" s="98">
        <f>IFERROR(INDEX('Score Calculation'!$D$24:$D$31,MATCH('Detalle de Cuentas'!NV25,'Score Calculation'!$C$24:$C$31,1)),0)</f>
        <v>1</v>
      </c>
      <c r="YG25" s="98">
        <f>IFERROR(INDEX('Score Calculation'!$D$24:$D$31,MATCH('Detalle de Cuentas'!NW25,'Score Calculation'!$C$24:$C$31,1)),0)</f>
        <v>1</v>
      </c>
      <c r="YH25" s="98">
        <f>IFERROR(INDEX('Score Calculation'!$D$24:$D$31,MATCH('Detalle de Cuentas'!NX25,'Score Calculation'!$C$24:$C$31,1)),0)</f>
        <v>1</v>
      </c>
      <c r="YI25" s="98">
        <f>IFERROR(INDEX('Score Calculation'!$D$24:$D$31,MATCH('Detalle de Cuentas'!NY25,'Score Calculation'!$C$24:$C$31,1)),0)</f>
        <v>1</v>
      </c>
      <c r="YJ25" s="98">
        <f>IFERROR(INDEX('Score Calculation'!$D$24:$D$31,MATCH('Detalle de Cuentas'!NZ25,'Score Calculation'!$C$24:$C$31,1)),0)</f>
        <v>1</v>
      </c>
      <c r="YK25" s="98">
        <f>IFERROR(INDEX('Score Calculation'!$D$24:$D$31,MATCH('Detalle de Cuentas'!OA25,'Score Calculation'!$C$24:$C$31,1)),0)</f>
        <v>1</v>
      </c>
      <c r="YL25" s="98">
        <f>IFERROR(INDEX('Score Calculation'!$D$24:$D$31,MATCH('Detalle de Cuentas'!OB25,'Score Calculation'!$C$24:$C$31,1)),0)</f>
        <v>1</v>
      </c>
      <c r="YM25" s="98">
        <f>IFERROR(INDEX('Score Calculation'!$D$24:$D$31,MATCH('Detalle de Cuentas'!OC25,'Score Calculation'!$C$24:$C$31,1)),0)</f>
        <v>1</v>
      </c>
      <c r="YN25" s="98">
        <f t="shared" si="458"/>
        <v>0</v>
      </c>
      <c r="YO25" s="98">
        <f>IF(LEFT(TRIM($D25),15)="GRUPO SOLIDARIO",$L25*'Score Calculation'!$H$5,IF(TRIM('Detalle de Cuentas'!$C25)="Semanal",'Detalle de Cuentas'!$L25*'Score Calculation'!$H$6,'Detalle de Cuentas'!$L25))</f>
        <v>0</v>
      </c>
      <c r="YP25" s="99">
        <f>IFERROR(INDEX('Score Calculation'!$D$54:$D$60,MATCH($YO25,'Score Calculation'!$C$54:$C$60,1)),1)</f>
        <v>0.2</v>
      </c>
      <c r="YQ25" s="99">
        <f>IFERROR(INDEX('Score Calculation'!$D$65:$D$123,MATCH(LEFT(TRIM('Detalle de Cuentas'!$F25),20),'Score Calculation'!$F$65:$F$123,0)),1)</f>
        <v>1</v>
      </c>
      <c r="YR25" s="99">
        <f>IFERROR(INDEX('Score Calculation'!$D$46:$D$49,MATCH('Detalle de Cuentas'!$YN25,'Score Calculation'!$C$46:$C$49,1)),1)</f>
        <v>4</v>
      </c>
      <c r="YS25" s="99">
        <f t="shared" si="459"/>
        <v>0</v>
      </c>
      <c r="YT25" s="99">
        <f t="shared" si="460"/>
        <v>0</v>
      </c>
      <c r="YU25" s="98" t="str">
        <f t="shared" si="461"/>
        <v/>
      </c>
      <c r="YV25" s="109">
        <f t="shared" si="462"/>
        <v>1</v>
      </c>
      <c r="YW25" s="109">
        <f>IFERROR(INDEX('Score Calculation'!$D$187:$D$245,MATCH(LEFT(TRIM('Detalle de Cuentas'!$F25),20),'Score Calculation'!$F$187:$F$245,0)),1)</f>
        <v>1</v>
      </c>
      <c r="YX25" s="109">
        <f>IFERROR(IF($E25="HIPOTECA",-PMT('Score Calculation'!$H$266/(360/$J25),$G25,$YO25)*(30/$J25),-PMT('Score Calculation'!$H$267/(360/$J25),$G25,$YO25)*(30/$J25)),0)</f>
        <v>0</v>
      </c>
      <c r="YY25" s="109">
        <f t="shared" si="463"/>
        <v>0</v>
      </c>
      <c r="YZ25" s="109">
        <f t="shared" si="463"/>
        <v>0</v>
      </c>
      <c r="ZA25" s="109">
        <f t="shared" si="463"/>
        <v>0</v>
      </c>
      <c r="ZB25" s="109">
        <f t="shared" si="463"/>
        <v>0</v>
      </c>
      <c r="ZC25" s="109">
        <f t="shared" si="463"/>
        <v>0</v>
      </c>
      <c r="ZD25" s="109">
        <f t="shared" si="463"/>
        <v>0</v>
      </c>
      <c r="ZE25" s="109">
        <f t="shared" si="463"/>
        <v>0</v>
      </c>
      <c r="ZF25" s="109">
        <f t="shared" si="463"/>
        <v>0</v>
      </c>
      <c r="ZG25" s="109">
        <f t="shared" si="463"/>
        <v>0</v>
      </c>
      <c r="ZH25" s="109">
        <f t="shared" si="463"/>
        <v>0</v>
      </c>
      <c r="ZI25" s="109">
        <f t="shared" si="464"/>
        <v>0</v>
      </c>
      <c r="ZK25" s="2" t="s">
        <v>23</v>
      </c>
      <c r="ZL25" s="2">
        <v>14</v>
      </c>
    </row>
    <row r="26" spans="2:688" x14ac:dyDescent="0.2">
      <c r="B26" s="41">
        <v>10</v>
      </c>
      <c r="C26" s="42"/>
      <c r="D26" s="42"/>
      <c r="E26" s="42"/>
      <c r="F26" s="42"/>
      <c r="G26" s="42"/>
      <c r="H26" s="42"/>
      <c r="I26" s="29"/>
      <c r="J26" s="6" t="str">
        <f t="shared" si="3"/>
        <v/>
      </c>
      <c r="K26" s="43"/>
      <c r="L26" s="43"/>
      <c r="M26" s="43"/>
      <c r="N26" s="43"/>
      <c r="O26" s="43"/>
      <c r="P26" s="44" t="str">
        <f t="shared" si="346"/>
        <v/>
      </c>
      <c r="Q26" s="26"/>
      <c r="R26" s="26"/>
      <c r="S26" s="26"/>
      <c r="T26" s="26"/>
      <c r="U26" s="29"/>
      <c r="V26" s="43"/>
      <c r="W26" s="26"/>
      <c r="X26" s="29"/>
      <c r="Y26" s="6">
        <f>IF('Detalle de Cuentas'!$C$4-$R26&gt;'Graph Creator'!$E$2*'Graph Creator'!$D$13*12,0,1)</f>
        <v>1</v>
      </c>
      <c r="Z26" s="45">
        <f t="shared" si="4"/>
        <v>0</v>
      </c>
      <c r="AA26" s="2" t="e">
        <f t="shared" si="347"/>
        <v>#VALUE!</v>
      </c>
      <c r="AB26" s="2" t="e">
        <f t="shared" si="348"/>
        <v>#VALUE!</v>
      </c>
      <c r="AC26" s="2" t="e">
        <f t="shared" si="349"/>
        <v>#VALUE!</v>
      </c>
      <c r="AD26" s="2" t="e">
        <f t="shared" si="350"/>
        <v>#VALUE!</v>
      </c>
      <c r="AE26" s="2" t="e">
        <f t="shared" si="351"/>
        <v>#VALUE!</v>
      </c>
      <c r="AF26" s="2" t="e">
        <f t="shared" si="352"/>
        <v>#VALUE!</v>
      </c>
      <c r="AG26" s="2">
        <f t="shared" si="353"/>
        <v>0</v>
      </c>
      <c r="AH26" s="2">
        <f t="shared" si="354"/>
        <v>0</v>
      </c>
      <c r="AI26" s="2" t="str">
        <f t="shared" si="5"/>
        <v/>
      </c>
      <c r="AJ26" s="2" t="str">
        <f t="shared" ref="AJ26:BE26" si="481">IFERROR(SEARCH(".",$I26,AI26+1),"")</f>
        <v/>
      </c>
      <c r="AK26" s="2" t="str">
        <f t="shared" si="481"/>
        <v/>
      </c>
      <c r="AL26" s="2" t="str">
        <f t="shared" si="481"/>
        <v/>
      </c>
      <c r="AM26" s="2" t="str">
        <f t="shared" si="481"/>
        <v/>
      </c>
      <c r="AN26" s="2" t="str">
        <f t="shared" si="481"/>
        <v/>
      </c>
      <c r="AO26" s="2" t="str">
        <f t="shared" si="481"/>
        <v/>
      </c>
      <c r="AP26" s="2" t="str">
        <f t="shared" si="481"/>
        <v/>
      </c>
      <c r="AQ26" s="2" t="str">
        <f t="shared" si="481"/>
        <v/>
      </c>
      <c r="AR26" s="2" t="str">
        <f t="shared" si="481"/>
        <v/>
      </c>
      <c r="AS26" s="2" t="str">
        <f t="shared" si="481"/>
        <v/>
      </c>
      <c r="AT26" s="2" t="str">
        <f t="shared" si="481"/>
        <v/>
      </c>
      <c r="AU26" s="2" t="str">
        <f t="shared" si="481"/>
        <v/>
      </c>
      <c r="AV26" s="2" t="str">
        <f t="shared" si="481"/>
        <v/>
      </c>
      <c r="AW26" s="2" t="str">
        <f t="shared" si="481"/>
        <v/>
      </c>
      <c r="AX26" s="2" t="str">
        <f t="shared" si="481"/>
        <v/>
      </c>
      <c r="AY26" s="2" t="str">
        <f t="shared" si="481"/>
        <v/>
      </c>
      <c r="AZ26" s="2" t="str">
        <f t="shared" si="481"/>
        <v/>
      </c>
      <c r="BA26" s="2" t="str">
        <f t="shared" si="481"/>
        <v/>
      </c>
      <c r="BB26" s="2" t="str">
        <f t="shared" si="481"/>
        <v/>
      </c>
      <c r="BC26" s="2" t="str">
        <f t="shared" si="481"/>
        <v/>
      </c>
      <c r="BD26" s="2" t="str">
        <f t="shared" si="481"/>
        <v/>
      </c>
      <c r="BE26" s="2" t="str">
        <f t="shared" si="481"/>
        <v/>
      </c>
      <c r="BF26" s="2" t="str">
        <f t="shared" si="356"/>
        <v/>
      </c>
      <c r="BG26" s="2" t="str">
        <f t="shared" si="7"/>
        <v/>
      </c>
      <c r="BH26" s="2" t="str">
        <f t="shared" si="8"/>
        <v/>
      </c>
      <c r="BI26" s="2" t="str">
        <f t="shared" si="9"/>
        <v/>
      </c>
      <c r="BJ26" s="2" t="str">
        <f t="shared" si="10"/>
        <v/>
      </c>
      <c r="BK26" s="2" t="str">
        <f t="shared" si="11"/>
        <v/>
      </c>
      <c r="BL26" s="2" t="str">
        <f t="shared" si="12"/>
        <v/>
      </c>
      <c r="BM26" s="2" t="str">
        <f t="shared" si="13"/>
        <v/>
      </c>
      <c r="BN26" s="2" t="str">
        <f t="shared" si="14"/>
        <v/>
      </c>
      <c r="BO26" s="2" t="str">
        <f t="shared" si="15"/>
        <v/>
      </c>
      <c r="BP26" s="2" t="str">
        <f t="shared" si="16"/>
        <v/>
      </c>
      <c r="BQ26" s="2" t="str">
        <f t="shared" si="17"/>
        <v/>
      </c>
      <c r="BR26" s="2" t="str">
        <f t="shared" si="18"/>
        <v/>
      </c>
      <c r="BS26" s="2" t="str">
        <f t="shared" si="19"/>
        <v/>
      </c>
      <c r="BT26" s="2" t="str">
        <f t="shared" si="20"/>
        <v/>
      </c>
      <c r="BU26" s="2" t="str">
        <f t="shared" si="21"/>
        <v/>
      </c>
      <c r="BV26" s="2" t="str">
        <f t="shared" si="22"/>
        <v/>
      </c>
      <c r="BW26" s="2" t="str">
        <f t="shared" si="23"/>
        <v/>
      </c>
      <c r="BX26" s="2" t="str">
        <f t="shared" si="24"/>
        <v/>
      </c>
      <c r="BY26" s="2" t="str">
        <f t="shared" si="25"/>
        <v/>
      </c>
      <c r="BZ26" s="2" t="str">
        <f t="shared" si="26"/>
        <v/>
      </c>
      <c r="CA26" s="2" t="str">
        <f t="shared" si="27"/>
        <v/>
      </c>
      <c r="CB26" s="2" t="str">
        <f t="shared" si="28"/>
        <v/>
      </c>
      <c r="CC26" s="2" t="str">
        <f t="shared" si="29"/>
        <v/>
      </c>
      <c r="CD26" s="14">
        <f t="shared" si="30"/>
        <v>0</v>
      </c>
      <c r="CE26" s="14" t="e">
        <f t="shared" ref="CE26:DA26" si="482">CD26-$J$17</f>
        <v>#VALUE!</v>
      </c>
      <c r="CF26" s="14" t="e">
        <f t="shared" si="482"/>
        <v>#VALUE!</v>
      </c>
      <c r="CG26" s="14" t="e">
        <f t="shared" si="482"/>
        <v>#VALUE!</v>
      </c>
      <c r="CH26" s="14" t="e">
        <f t="shared" si="482"/>
        <v>#VALUE!</v>
      </c>
      <c r="CI26" s="14" t="e">
        <f t="shared" si="482"/>
        <v>#VALUE!</v>
      </c>
      <c r="CJ26" s="14" t="e">
        <f t="shared" si="482"/>
        <v>#VALUE!</v>
      </c>
      <c r="CK26" s="14" t="e">
        <f t="shared" si="482"/>
        <v>#VALUE!</v>
      </c>
      <c r="CL26" s="14" t="e">
        <f t="shared" si="482"/>
        <v>#VALUE!</v>
      </c>
      <c r="CM26" s="14" t="e">
        <f t="shared" si="482"/>
        <v>#VALUE!</v>
      </c>
      <c r="CN26" s="14" t="e">
        <f t="shared" si="482"/>
        <v>#VALUE!</v>
      </c>
      <c r="CO26" s="14" t="e">
        <f t="shared" si="482"/>
        <v>#VALUE!</v>
      </c>
      <c r="CP26" s="14" t="e">
        <f t="shared" si="482"/>
        <v>#VALUE!</v>
      </c>
      <c r="CQ26" s="14" t="e">
        <f t="shared" si="482"/>
        <v>#VALUE!</v>
      </c>
      <c r="CR26" s="14" t="e">
        <f t="shared" si="482"/>
        <v>#VALUE!</v>
      </c>
      <c r="CS26" s="14" t="e">
        <f t="shared" si="482"/>
        <v>#VALUE!</v>
      </c>
      <c r="CT26" s="14" t="e">
        <f t="shared" si="482"/>
        <v>#VALUE!</v>
      </c>
      <c r="CU26" s="14" t="e">
        <f t="shared" si="482"/>
        <v>#VALUE!</v>
      </c>
      <c r="CV26" s="14" t="e">
        <f t="shared" si="482"/>
        <v>#VALUE!</v>
      </c>
      <c r="CW26" s="14" t="e">
        <f t="shared" si="482"/>
        <v>#VALUE!</v>
      </c>
      <c r="CX26" s="14" t="e">
        <f t="shared" si="482"/>
        <v>#VALUE!</v>
      </c>
      <c r="CY26" s="14" t="e">
        <f t="shared" si="482"/>
        <v>#VALUE!</v>
      </c>
      <c r="CZ26" s="14" t="e">
        <f t="shared" si="482"/>
        <v>#VALUE!</v>
      </c>
      <c r="DA26" s="14" t="e">
        <f t="shared" si="482"/>
        <v>#VALUE!</v>
      </c>
      <c r="DB26" s="2">
        <f t="shared" si="358"/>
        <v>0</v>
      </c>
      <c r="DC26" s="2">
        <f t="shared" si="359"/>
        <v>0</v>
      </c>
      <c r="DD26" s="2">
        <f t="shared" si="360"/>
        <v>0</v>
      </c>
      <c r="DE26" s="2">
        <f t="shared" si="361"/>
        <v>0</v>
      </c>
      <c r="DF26" s="2">
        <f t="shared" si="362"/>
        <v>0</v>
      </c>
      <c r="DG26" s="2">
        <f t="shared" si="363"/>
        <v>0</v>
      </c>
      <c r="DH26" s="2">
        <f t="shared" si="364"/>
        <v>0</v>
      </c>
      <c r="DI26" s="2">
        <f t="shared" si="365"/>
        <v>0</v>
      </c>
      <c r="DJ26" s="2">
        <f t="shared" si="366"/>
        <v>0</v>
      </c>
      <c r="DK26" s="2">
        <f t="shared" si="367"/>
        <v>0</v>
      </c>
      <c r="DL26" s="2">
        <f t="shared" si="368"/>
        <v>0</v>
      </c>
      <c r="DM26" s="2">
        <f t="shared" si="369"/>
        <v>0</v>
      </c>
      <c r="DN26" s="2">
        <f t="shared" si="370"/>
        <v>0</v>
      </c>
      <c r="DO26" s="2">
        <f t="shared" si="371"/>
        <v>0</v>
      </c>
      <c r="DP26" s="2">
        <f t="shared" si="372"/>
        <v>0</v>
      </c>
      <c r="DQ26" s="2">
        <f t="shared" si="373"/>
        <v>0</v>
      </c>
      <c r="DR26" s="2">
        <f t="shared" si="374"/>
        <v>0</v>
      </c>
      <c r="DS26" s="2">
        <f t="shared" si="375"/>
        <v>0</v>
      </c>
      <c r="DT26" s="2">
        <f t="shared" si="376"/>
        <v>0</v>
      </c>
      <c r="DU26" s="2">
        <f t="shared" si="377"/>
        <v>0</v>
      </c>
      <c r="DV26" s="2">
        <f t="shared" si="378"/>
        <v>0</v>
      </c>
      <c r="DW26" s="2">
        <f t="shared" si="379"/>
        <v>0</v>
      </c>
      <c r="DX26" s="2">
        <f t="shared" si="380"/>
        <v>0</v>
      </c>
      <c r="DY26" s="2">
        <f t="shared" si="381"/>
        <v>0</v>
      </c>
      <c r="DZ26" s="2">
        <f t="shared" si="382"/>
        <v>0</v>
      </c>
      <c r="EA26" s="2">
        <f t="shared" si="383"/>
        <v>0</v>
      </c>
      <c r="EB26" s="2">
        <f t="shared" si="384"/>
        <v>0</v>
      </c>
      <c r="EC26" s="2">
        <f t="shared" si="385"/>
        <v>0</v>
      </c>
      <c r="ED26" s="2">
        <f t="shared" si="386"/>
        <v>0</v>
      </c>
      <c r="EE26" s="2">
        <f t="shared" si="387"/>
        <v>0</v>
      </c>
      <c r="EF26" s="2">
        <f t="shared" si="388"/>
        <v>0</v>
      </c>
      <c r="EG26" s="2">
        <f t="shared" si="389"/>
        <v>0</v>
      </c>
      <c r="EH26" s="2">
        <f t="shared" si="390"/>
        <v>0</v>
      </c>
      <c r="EI26" s="2">
        <f t="shared" si="391"/>
        <v>0</v>
      </c>
      <c r="EJ26" s="2">
        <f t="shared" si="392"/>
        <v>0</v>
      </c>
      <c r="EK26" s="2">
        <f t="shared" si="393"/>
        <v>0</v>
      </c>
      <c r="EL26" s="2">
        <f t="shared" si="394"/>
        <v>0</v>
      </c>
      <c r="EM26" s="2">
        <f t="shared" si="395"/>
        <v>0</v>
      </c>
      <c r="EN26" s="2">
        <f t="shared" si="396"/>
        <v>0</v>
      </c>
      <c r="EO26" s="2">
        <f t="shared" si="397"/>
        <v>0</v>
      </c>
      <c r="EP26" s="2">
        <f t="shared" si="398"/>
        <v>0</v>
      </c>
      <c r="EQ26" s="2">
        <f t="shared" si="399"/>
        <v>0</v>
      </c>
      <c r="ER26" s="2">
        <f t="shared" si="400"/>
        <v>0</v>
      </c>
      <c r="ES26" s="2">
        <f t="shared" si="401"/>
        <v>0</v>
      </c>
      <c r="ET26" s="2">
        <f t="shared" si="402"/>
        <v>0</v>
      </c>
      <c r="EU26" s="2">
        <f t="shared" si="403"/>
        <v>0</v>
      </c>
      <c r="EV26" s="2">
        <f t="shared" si="404"/>
        <v>0</v>
      </c>
      <c r="EW26" s="2">
        <f t="shared" si="405"/>
        <v>0</v>
      </c>
      <c r="EX26" s="2">
        <f t="shared" si="34"/>
        <v>1</v>
      </c>
      <c r="EY26" s="2" t="e">
        <f t="shared" si="35"/>
        <v>#VALUE!</v>
      </c>
      <c r="EZ26" s="2" t="e">
        <f t="shared" si="36"/>
        <v>#VALUE!</v>
      </c>
      <c r="FA26" s="2" t="e">
        <f t="shared" si="37"/>
        <v>#VALUE!</v>
      </c>
      <c r="FB26" s="2" t="e">
        <f t="shared" si="38"/>
        <v>#VALUE!</v>
      </c>
      <c r="FC26" s="2" t="e">
        <f t="shared" si="39"/>
        <v>#VALUE!</v>
      </c>
      <c r="FD26" s="2" t="e">
        <f t="shared" si="40"/>
        <v>#VALUE!</v>
      </c>
      <c r="FE26" s="2" t="e">
        <f t="shared" si="41"/>
        <v>#VALUE!</v>
      </c>
      <c r="FF26" s="2" t="e">
        <f t="shared" si="42"/>
        <v>#VALUE!</v>
      </c>
      <c r="FG26" s="2" t="e">
        <f t="shared" si="43"/>
        <v>#VALUE!</v>
      </c>
      <c r="FH26" s="2" t="e">
        <f t="shared" si="44"/>
        <v>#VALUE!</v>
      </c>
      <c r="FI26" s="2" t="e">
        <f t="shared" si="45"/>
        <v>#VALUE!</v>
      </c>
      <c r="FJ26" s="2" t="e">
        <f t="shared" si="46"/>
        <v>#VALUE!</v>
      </c>
      <c r="FK26" s="2" t="e">
        <f t="shared" si="47"/>
        <v>#VALUE!</v>
      </c>
      <c r="FL26" s="2" t="e">
        <f t="shared" si="48"/>
        <v>#VALUE!</v>
      </c>
      <c r="FM26" s="2" t="e">
        <f t="shared" si="49"/>
        <v>#VALUE!</v>
      </c>
      <c r="FN26" s="2" t="e">
        <f t="shared" si="50"/>
        <v>#VALUE!</v>
      </c>
      <c r="FO26" s="2" t="e">
        <f t="shared" si="51"/>
        <v>#VALUE!</v>
      </c>
      <c r="FP26" s="2" t="e">
        <f t="shared" si="52"/>
        <v>#VALUE!</v>
      </c>
      <c r="FQ26" s="2" t="e">
        <f t="shared" si="53"/>
        <v>#VALUE!</v>
      </c>
      <c r="FR26" s="2" t="e">
        <f t="shared" si="54"/>
        <v>#VALUE!</v>
      </c>
      <c r="FS26" s="2" t="e">
        <f t="shared" si="55"/>
        <v>#VALUE!</v>
      </c>
      <c r="FT26" s="2" t="e">
        <f t="shared" si="56"/>
        <v>#VALUE!</v>
      </c>
      <c r="FU26" s="2" t="e">
        <f t="shared" si="57"/>
        <v>#VALUE!</v>
      </c>
      <c r="FV26" s="2">
        <f t="shared" si="58"/>
        <v>1</v>
      </c>
      <c r="FW26" s="2" t="e">
        <f t="shared" si="59"/>
        <v>#VALUE!</v>
      </c>
      <c r="FX26" s="2" t="e">
        <f t="shared" si="60"/>
        <v>#VALUE!</v>
      </c>
      <c r="FY26" s="2" t="e">
        <f t="shared" si="61"/>
        <v>#VALUE!</v>
      </c>
      <c r="FZ26" s="2" t="e">
        <f t="shared" si="62"/>
        <v>#VALUE!</v>
      </c>
      <c r="GA26" s="2" t="e">
        <f t="shared" si="63"/>
        <v>#VALUE!</v>
      </c>
      <c r="GB26" s="2" t="e">
        <f t="shared" si="64"/>
        <v>#VALUE!</v>
      </c>
      <c r="GC26" s="2" t="e">
        <f t="shared" si="65"/>
        <v>#VALUE!</v>
      </c>
      <c r="GD26" s="2" t="e">
        <f t="shared" si="66"/>
        <v>#VALUE!</v>
      </c>
      <c r="GE26" s="2" t="e">
        <f t="shared" si="67"/>
        <v>#VALUE!</v>
      </c>
      <c r="GF26" s="2" t="e">
        <f t="shared" si="68"/>
        <v>#VALUE!</v>
      </c>
      <c r="GG26" s="2" t="e">
        <f t="shared" si="69"/>
        <v>#VALUE!</v>
      </c>
      <c r="GH26" s="2" t="e">
        <f t="shared" si="70"/>
        <v>#VALUE!</v>
      </c>
      <c r="GI26" s="2" t="e">
        <f t="shared" si="71"/>
        <v>#VALUE!</v>
      </c>
      <c r="GJ26" s="2" t="e">
        <f t="shared" si="72"/>
        <v>#VALUE!</v>
      </c>
      <c r="GK26" s="2" t="e">
        <f t="shared" si="73"/>
        <v>#VALUE!</v>
      </c>
      <c r="GL26" s="2" t="e">
        <f t="shared" si="74"/>
        <v>#VALUE!</v>
      </c>
      <c r="GM26" s="2" t="e">
        <f t="shared" si="75"/>
        <v>#VALUE!</v>
      </c>
      <c r="GN26" s="2" t="e">
        <f t="shared" si="76"/>
        <v>#VALUE!</v>
      </c>
      <c r="GO26" s="2" t="e">
        <f t="shared" si="77"/>
        <v>#VALUE!</v>
      </c>
      <c r="GP26" s="2" t="e">
        <f t="shared" si="78"/>
        <v>#VALUE!</v>
      </c>
      <c r="GQ26" s="2" t="e">
        <f t="shared" si="79"/>
        <v>#VALUE!</v>
      </c>
      <c r="GR26" s="2" t="e">
        <f t="shared" si="80"/>
        <v>#VALUE!</v>
      </c>
      <c r="GS26" s="2" t="e">
        <f t="shared" si="81"/>
        <v>#VALUE!</v>
      </c>
      <c r="GT26" s="2">
        <f t="shared" si="82"/>
        <v>1</v>
      </c>
      <c r="GU26" s="2" t="e">
        <f t="shared" si="83"/>
        <v>#VALUE!</v>
      </c>
      <c r="GV26" s="2" t="e">
        <f t="shared" si="84"/>
        <v>#VALUE!</v>
      </c>
      <c r="GW26" s="2" t="e">
        <f t="shared" si="85"/>
        <v>#VALUE!</v>
      </c>
      <c r="GX26" s="2" t="e">
        <f t="shared" si="86"/>
        <v>#VALUE!</v>
      </c>
      <c r="GY26" s="2" t="e">
        <f t="shared" si="87"/>
        <v>#VALUE!</v>
      </c>
      <c r="GZ26" s="2" t="e">
        <f t="shared" si="88"/>
        <v>#VALUE!</v>
      </c>
      <c r="HA26" s="2" t="e">
        <f t="shared" si="89"/>
        <v>#VALUE!</v>
      </c>
      <c r="HB26" s="2" t="e">
        <f t="shared" si="90"/>
        <v>#VALUE!</v>
      </c>
      <c r="HC26" s="2" t="e">
        <f t="shared" si="91"/>
        <v>#VALUE!</v>
      </c>
      <c r="HD26" s="2" t="e">
        <f t="shared" si="92"/>
        <v>#VALUE!</v>
      </c>
      <c r="HE26" s="2" t="e">
        <f t="shared" si="93"/>
        <v>#VALUE!</v>
      </c>
      <c r="HF26" s="2" t="e">
        <f t="shared" si="94"/>
        <v>#VALUE!</v>
      </c>
      <c r="HG26" s="2" t="e">
        <f t="shared" si="95"/>
        <v>#VALUE!</v>
      </c>
      <c r="HH26" s="2" t="e">
        <f t="shared" si="96"/>
        <v>#VALUE!</v>
      </c>
      <c r="HI26" s="2" t="e">
        <f t="shared" si="97"/>
        <v>#VALUE!</v>
      </c>
      <c r="HJ26" s="2" t="e">
        <f t="shared" si="98"/>
        <v>#VALUE!</v>
      </c>
      <c r="HK26" s="2" t="e">
        <f t="shared" si="99"/>
        <v>#VALUE!</v>
      </c>
      <c r="HL26" s="2" t="e">
        <f t="shared" si="100"/>
        <v>#VALUE!</v>
      </c>
      <c r="HM26" s="2" t="e">
        <f t="shared" si="101"/>
        <v>#VALUE!</v>
      </c>
      <c r="HN26" s="2" t="e">
        <f t="shared" si="102"/>
        <v>#VALUE!</v>
      </c>
      <c r="HO26" s="2" t="e">
        <f t="shared" si="103"/>
        <v>#VALUE!</v>
      </c>
      <c r="HP26" s="2" t="e">
        <f t="shared" si="104"/>
        <v>#VALUE!</v>
      </c>
      <c r="HQ26" s="2" t="e">
        <f t="shared" si="105"/>
        <v>#VALUE!</v>
      </c>
      <c r="HR26" s="2">
        <f t="shared" si="106"/>
        <v>1</v>
      </c>
      <c r="HS26" s="2" t="e">
        <f t="shared" si="107"/>
        <v>#VALUE!</v>
      </c>
      <c r="HT26" s="2" t="e">
        <f t="shared" si="108"/>
        <v>#VALUE!</v>
      </c>
      <c r="HU26" s="2" t="e">
        <f t="shared" si="109"/>
        <v>#VALUE!</v>
      </c>
      <c r="HV26" s="2" t="e">
        <f t="shared" si="110"/>
        <v>#VALUE!</v>
      </c>
      <c r="HW26" s="2" t="e">
        <f t="shared" si="111"/>
        <v>#VALUE!</v>
      </c>
      <c r="HX26" s="2" t="e">
        <f t="shared" si="112"/>
        <v>#VALUE!</v>
      </c>
      <c r="HY26" s="2" t="e">
        <f t="shared" si="113"/>
        <v>#VALUE!</v>
      </c>
      <c r="HZ26" s="2" t="e">
        <f t="shared" si="114"/>
        <v>#VALUE!</v>
      </c>
      <c r="IA26" s="2" t="e">
        <f t="shared" si="115"/>
        <v>#VALUE!</v>
      </c>
      <c r="IB26" s="2" t="e">
        <f t="shared" si="116"/>
        <v>#VALUE!</v>
      </c>
      <c r="IC26" s="2" t="e">
        <f t="shared" si="117"/>
        <v>#VALUE!</v>
      </c>
      <c r="ID26" s="2" t="e">
        <f t="shared" si="118"/>
        <v>#VALUE!</v>
      </c>
      <c r="IE26" s="2" t="e">
        <f t="shared" si="119"/>
        <v>#VALUE!</v>
      </c>
      <c r="IF26" s="2" t="e">
        <f t="shared" si="120"/>
        <v>#VALUE!</v>
      </c>
      <c r="IG26" s="2" t="e">
        <f t="shared" si="121"/>
        <v>#VALUE!</v>
      </c>
      <c r="IH26" s="2" t="e">
        <f t="shared" si="122"/>
        <v>#VALUE!</v>
      </c>
      <c r="II26" s="2" t="e">
        <f t="shared" si="123"/>
        <v>#VALUE!</v>
      </c>
      <c r="IJ26" s="2" t="e">
        <f t="shared" si="124"/>
        <v>#VALUE!</v>
      </c>
      <c r="IK26" s="2" t="e">
        <f t="shared" si="125"/>
        <v>#VALUE!</v>
      </c>
      <c r="IL26" s="2" t="e">
        <f t="shared" si="126"/>
        <v>#VALUE!</v>
      </c>
      <c r="IM26" s="2" t="e">
        <f t="shared" si="127"/>
        <v>#VALUE!</v>
      </c>
      <c r="IN26" s="2" t="e">
        <f t="shared" si="128"/>
        <v>#VALUE!</v>
      </c>
      <c r="IO26" s="2" t="e">
        <f t="shared" si="129"/>
        <v>#VALUE!</v>
      </c>
      <c r="IP26" s="2">
        <f t="shared" si="130"/>
        <v>0</v>
      </c>
      <c r="IQ26" s="2" t="e">
        <f t="shared" si="131"/>
        <v>#VALUE!</v>
      </c>
      <c r="IR26" s="2" t="e">
        <f t="shared" si="132"/>
        <v>#VALUE!</v>
      </c>
      <c r="IS26" s="2" t="e">
        <f t="shared" si="133"/>
        <v>#VALUE!</v>
      </c>
      <c r="IT26" s="2" t="e">
        <f t="shared" si="134"/>
        <v>#VALUE!</v>
      </c>
      <c r="IU26" s="2" t="e">
        <f t="shared" si="135"/>
        <v>#VALUE!</v>
      </c>
      <c r="IV26" s="2" t="e">
        <f t="shared" si="136"/>
        <v>#VALUE!</v>
      </c>
      <c r="IW26" s="2" t="e">
        <f t="shared" si="137"/>
        <v>#VALUE!</v>
      </c>
      <c r="IX26" s="2" t="e">
        <f t="shared" si="138"/>
        <v>#VALUE!</v>
      </c>
      <c r="IY26" s="2" t="e">
        <f t="shared" si="139"/>
        <v>#VALUE!</v>
      </c>
      <c r="IZ26" s="2" t="e">
        <f t="shared" si="140"/>
        <v>#VALUE!</v>
      </c>
      <c r="JA26" s="2" t="e">
        <f t="shared" si="141"/>
        <v>#VALUE!</v>
      </c>
      <c r="JB26" s="2" t="e">
        <f t="shared" si="142"/>
        <v>#VALUE!</v>
      </c>
      <c r="JC26" s="2" t="e">
        <f t="shared" si="143"/>
        <v>#VALUE!</v>
      </c>
      <c r="JD26" s="2" t="e">
        <f t="shared" si="144"/>
        <v>#VALUE!</v>
      </c>
      <c r="JE26" s="2" t="e">
        <f t="shared" si="145"/>
        <v>#VALUE!</v>
      </c>
      <c r="JF26" s="2" t="e">
        <f t="shared" si="146"/>
        <v>#VALUE!</v>
      </c>
      <c r="JG26" s="2" t="e">
        <f t="shared" si="147"/>
        <v>#VALUE!</v>
      </c>
      <c r="JH26" s="2" t="e">
        <f t="shared" si="148"/>
        <v>#VALUE!</v>
      </c>
      <c r="JI26" s="2" t="e">
        <f t="shared" si="149"/>
        <v>#VALUE!</v>
      </c>
      <c r="JJ26" s="2" t="e">
        <f t="shared" si="150"/>
        <v>#VALUE!</v>
      </c>
      <c r="JK26" s="2" t="e">
        <f t="shared" si="151"/>
        <v>#VALUE!</v>
      </c>
      <c r="JL26" s="2" t="e">
        <f t="shared" si="152"/>
        <v>#VALUE!</v>
      </c>
      <c r="JM26" s="2" t="e">
        <f t="shared" si="153"/>
        <v>#VALUE!</v>
      </c>
      <c r="JN26" s="2">
        <f t="shared" si="154"/>
        <v>0</v>
      </c>
      <c r="JO26" s="2" t="e">
        <f t="shared" si="155"/>
        <v>#VALUE!</v>
      </c>
      <c r="JP26" s="2" t="e">
        <f t="shared" si="156"/>
        <v>#VALUE!</v>
      </c>
      <c r="JQ26" s="2" t="e">
        <f t="shared" si="157"/>
        <v>#VALUE!</v>
      </c>
      <c r="JR26" s="2" t="e">
        <f t="shared" si="158"/>
        <v>#VALUE!</v>
      </c>
      <c r="JS26" s="2" t="e">
        <f t="shared" si="159"/>
        <v>#VALUE!</v>
      </c>
      <c r="JT26" s="2" t="e">
        <f t="shared" si="160"/>
        <v>#VALUE!</v>
      </c>
      <c r="JU26" s="2" t="e">
        <f t="shared" si="161"/>
        <v>#VALUE!</v>
      </c>
      <c r="JV26" s="2" t="e">
        <f t="shared" si="162"/>
        <v>#VALUE!</v>
      </c>
      <c r="JW26" s="2" t="e">
        <f t="shared" si="163"/>
        <v>#VALUE!</v>
      </c>
      <c r="JX26" s="2" t="e">
        <f t="shared" si="164"/>
        <v>#VALUE!</v>
      </c>
      <c r="JY26" s="2" t="e">
        <f t="shared" si="165"/>
        <v>#VALUE!</v>
      </c>
      <c r="JZ26" s="2" t="e">
        <f t="shared" si="166"/>
        <v>#VALUE!</v>
      </c>
      <c r="KA26" s="2" t="e">
        <f t="shared" si="167"/>
        <v>#VALUE!</v>
      </c>
      <c r="KB26" s="2" t="e">
        <f t="shared" si="168"/>
        <v>#VALUE!</v>
      </c>
      <c r="KC26" s="2" t="e">
        <f t="shared" si="169"/>
        <v>#VALUE!</v>
      </c>
      <c r="KD26" s="2" t="e">
        <f t="shared" si="170"/>
        <v>#VALUE!</v>
      </c>
      <c r="KE26" s="2" t="e">
        <f t="shared" si="171"/>
        <v>#VALUE!</v>
      </c>
      <c r="KF26" s="2" t="e">
        <f t="shared" si="172"/>
        <v>#VALUE!</v>
      </c>
      <c r="KG26" s="2" t="e">
        <f t="shared" si="173"/>
        <v>#VALUE!</v>
      </c>
      <c r="KH26" s="2" t="e">
        <f t="shared" si="174"/>
        <v>#VALUE!</v>
      </c>
      <c r="KI26" s="2" t="e">
        <f t="shared" si="175"/>
        <v>#VALUE!</v>
      </c>
      <c r="KJ26" s="2" t="e">
        <f t="shared" si="176"/>
        <v>#VALUE!</v>
      </c>
      <c r="KK26" s="2" t="e">
        <f t="shared" si="177"/>
        <v>#VALUE!</v>
      </c>
      <c r="KL26" s="2">
        <f t="shared" si="178"/>
        <v>0</v>
      </c>
      <c r="KM26" s="2" t="e">
        <f t="shared" si="179"/>
        <v>#VALUE!</v>
      </c>
      <c r="KN26" s="2" t="e">
        <f t="shared" si="180"/>
        <v>#VALUE!</v>
      </c>
      <c r="KO26" s="2" t="e">
        <f t="shared" si="181"/>
        <v>#VALUE!</v>
      </c>
      <c r="KP26" s="2" t="e">
        <f t="shared" si="182"/>
        <v>#VALUE!</v>
      </c>
      <c r="KQ26" s="2" t="e">
        <f t="shared" si="183"/>
        <v>#VALUE!</v>
      </c>
      <c r="KR26" s="2" t="e">
        <f t="shared" si="184"/>
        <v>#VALUE!</v>
      </c>
      <c r="KS26" s="2" t="e">
        <f t="shared" si="185"/>
        <v>#VALUE!</v>
      </c>
      <c r="KT26" s="2" t="e">
        <f t="shared" si="186"/>
        <v>#VALUE!</v>
      </c>
      <c r="KU26" s="2" t="e">
        <f t="shared" si="187"/>
        <v>#VALUE!</v>
      </c>
      <c r="KV26" s="2" t="e">
        <f t="shared" si="188"/>
        <v>#VALUE!</v>
      </c>
      <c r="KW26" s="2" t="e">
        <f t="shared" si="189"/>
        <v>#VALUE!</v>
      </c>
      <c r="KX26" s="2" t="e">
        <f t="shared" si="190"/>
        <v>#VALUE!</v>
      </c>
      <c r="KY26" s="2" t="e">
        <f t="shared" si="191"/>
        <v>#VALUE!</v>
      </c>
      <c r="KZ26" s="2" t="e">
        <f t="shared" si="192"/>
        <v>#VALUE!</v>
      </c>
      <c r="LA26" s="2" t="e">
        <f t="shared" si="193"/>
        <v>#VALUE!</v>
      </c>
      <c r="LB26" s="2" t="e">
        <f t="shared" si="194"/>
        <v>#VALUE!</v>
      </c>
      <c r="LC26" s="2" t="e">
        <f t="shared" si="195"/>
        <v>#VALUE!</v>
      </c>
      <c r="LD26" s="2" t="e">
        <f t="shared" si="196"/>
        <v>#VALUE!</v>
      </c>
      <c r="LE26" s="2" t="e">
        <f t="shared" si="197"/>
        <v>#VALUE!</v>
      </c>
      <c r="LF26" s="2" t="e">
        <f t="shared" si="198"/>
        <v>#VALUE!</v>
      </c>
      <c r="LG26" s="2" t="e">
        <f t="shared" si="199"/>
        <v>#VALUE!</v>
      </c>
      <c r="LH26" s="2" t="e">
        <f t="shared" si="200"/>
        <v>#VALUE!</v>
      </c>
      <c r="LI26" s="2" t="e">
        <f t="shared" si="201"/>
        <v>#VALUE!</v>
      </c>
      <c r="LJ26" s="2">
        <f t="shared" si="202"/>
        <v>0</v>
      </c>
      <c r="LK26" s="2" t="e">
        <f t="shared" si="203"/>
        <v>#VALUE!</v>
      </c>
      <c r="LL26" s="2" t="e">
        <f t="shared" si="204"/>
        <v>#VALUE!</v>
      </c>
      <c r="LM26" s="2" t="e">
        <f t="shared" si="205"/>
        <v>#VALUE!</v>
      </c>
      <c r="LN26" s="2" t="e">
        <f t="shared" si="206"/>
        <v>#VALUE!</v>
      </c>
      <c r="LO26" s="2" t="e">
        <f t="shared" si="207"/>
        <v>#VALUE!</v>
      </c>
      <c r="LP26" s="2" t="e">
        <f t="shared" si="208"/>
        <v>#VALUE!</v>
      </c>
      <c r="LQ26" s="2" t="e">
        <f t="shared" si="209"/>
        <v>#VALUE!</v>
      </c>
      <c r="LR26" s="2" t="e">
        <f t="shared" si="210"/>
        <v>#VALUE!</v>
      </c>
      <c r="LS26" s="2" t="e">
        <f t="shared" si="211"/>
        <v>#VALUE!</v>
      </c>
      <c r="LT26" s="2" t="e">
        <f t="shared" si="212"/>
        <v>#VALUE!</v>
      </c>
      <c r="LU26" s="2" t="e">
        <f t="shared" si="213"/>
        <v>#VALUE!</v>
      </c>
      <c r="LV26" s="2" t="e">
        <f t="shared" si="214"/>
        <v>#VALUE!</v>
      </c>
      <c r="LW26" s="2" t="e">
        <f t="shared" si="215"/>
        <v>#VALUE!</v>
      </c>
      <c r="LX26" s="2" t="e">
        <f t="shared" si="216"/>
        <v>#VALUE!</v>
      </c>
      <c r="LY26" s="2" t="e">
        <f t="shared" si="217"/>
        <v>#VALUE!</v>
      </c>
      <c r="LZ26" s="2" t="e">
        <f t="shared" si="218"/>
        <v>#VALUE!</v>
      </c>
      <c r="MA26" s="2" t="e">
        <f t="shared" si="219"/>
        <v>#VALUE!</v>
      </c>
      <c r="MB26" s="2" t="e">
        <f t="shared" si="220"/>
        <v>#VALUE!</v>
      </c>
      <c r="MC26" s="2" t="e">
        <f t="shared" si="221"/>
        <v>#VALUE!</v>
      </c>
      <c r="MD26" s="2" t="e">
        <f t="shared" si="222"/>
        <v>#VALUE!</v>
      </c>
      <c r="ME26" s="2" t="e">
        <f t="shared" si="223"/>
        <v>#VALUE!</v>
      </c>
      <c r="MF26" s="2" t="e">
        <f t="shared" si="224"/>
        <v>#VALUE!</v>
      </c>
      <c r="MG26" s="2" t="e">
        <f t="shared" si="225"/>
        <v>#VALUE!</v>
      </c>
      <c r="MH26" s="2">
        <f t="shared" si="226"/>
        <v>1</v>
      </c>
      <c r="MI26" s="2" t="e">
        <f t="shared" si="227"/>
        <v>#VALUE!</v>
      </c>
      <c r="MJ26" s="2" t="e">
        <f t="shared" si="228"/>
        <v>#VALUE!</v>
      </c>
      <c r="MK26" s="2" t="e">
        <f t="shared" si="229"/>
        <v>#VALUE!</v>
      </c>
      <c r="ML26" s="2" t="e">
        <f t="shared" si="230"/>
        <v>#VALUE!</v>
      </c>
      <c r="MM26" s="2" t="e">
        <f t="shared" si="231"/>
        <v>#VALUE!</v>
      </c>
      <c r="MN26" s="2" t="e">
        <f t="shared" si="232"/>
        <v>#VALUE!</v>
      </c>
      <c r="MO26" s="2" t="e">
        <f t="shared" si="233"/>
        <v>#VALUE!</v>
      </c>
      <c r="MP26" s="2" t="e">
        <f t="shared" si="234"/>
        <v>#VALUE!</v>
      </c>
      <c r="MQ26" s="2" t="e">
        <f t="shared" si="235"/>
        <v>#VALUE!</v>
      </c>
      <c r="MR26" s="2" t="e">
        <f t="shared" si="236"/>
        <v>#VALUE!</v>
      </c>
      <c r="MS26" s="2" t="e">
        <f t="shared" si="237"/>
        <v>#VALUE!</v>
      </c>
      <c r="MT26" s="2" t="e">
        <f t="shared" si="238"/>
        <v>#VALUE!</v>
      </c>
      <c r="MU26" s="2" t="e">
        <f t="shared" si="239"/>
        <v>#VALUE!</v>
      </c>
      <c r="MV26" s="2" t="e">
        <f t="shared" si="240"/>
        <v>#VALUE!</v>
      </c>
      <c r="MW26" s="2" t="e">
        <f t="shared" si="241"/>
        <v>#VALUE!</v>
      </c>
      <c r="MX26" s="2" t="e">
        <f t="shared" si="242"/>
        <v>#VALUE!</v>
      </c>
      <c r="MY26" s="2" t="e">
        <f t="shared" si="243"/>
        <v>#VALUE!</v>
      </c>
      <c r="MZ26" s="2" t="e">
        <f t="shared" si="244"/>
        <v>#VALUE!</v>
      </c>
      <c r="NA26" s="2" t="e">
        <f t="shared" si="245"/>
        <v>#VALUE!</v>
      </c>
      <c r="NB26" s="2" t="e">
        <f t="shared" si="246"/>
        <v>#VALUE!</v>
      </c>
      <c r="NC26" s="2" t="e">
        <f t="shared" si="247"/>
        <v>#VALUE!</v>
      </c>
      <c r="ND26" s="2" t="e">
        <f t="shared" si="248"/>
        <v>#VALUE!</v>
      </c>
      <c r="NE26" s="2" t="e">
        <f t="shared" si="249"/>
        <v>#VALUE!</v>
      </c>
      <c r="NF26" s="2">
        <f t="shared" si="406"/>
        <v>0</v>
      </c>
      <c r="NG26" s="2">
        <f t="shared" si="250"/>
        <v>0</v>
      </c>
      <c r="NH26" s="2">
        <f t="shared" si="251"/>
        <v>0</v>
      </c>
      <c r="NI26" s="2">
        <f t="shared" si="252"/>
        <v>0</v>
      </c>
      <c r="NJ26" s="2">
        <f t="shared" si="253"/>
        <v>0</v>
      </c>
      <c r="NK26" s="2">
        <f t="shared" si="254"/>
        <v>0</v>
      </c>
      <c r="NL26" s="2">
        <f t="shared" si="255"/>
        <v>0</v>
      </c>
      <c r="NM26" s="2">
        <f t="shared" si="256"/>
        <v>0</v>
      </c>
      <c r="NN26" s="2">
        <f t="shared" si="257"/>
        <v>0</v>
      </c>
      <c r="NO26" s="2">
        <f t="shared" si="258"/>
        <v>0</v>
      </c>
      <c r="NP26" s="2">
        <f t="shared" si="259"/>
        <v>0</v>
      </c>
      <c r="NQ26" s="2">
        <f t="shared" si="260"/>
        <v>0</v>
      </c>
      <c r="NR26" s="2">
        <f t="shared" si="261"/>
        <v>0</v>
      </c>
      <c r="NS26" s="2">
        <f t="shared" si="262"/>
        <v>0</v>
      </c>
      <c r="NT26" s="2">
        <f t="shared" si="263"/>
        <v>0</v>
      </c>
      <c r="NU26" s="2">
        <f t="shared" si="264"/>
        <v>0</v>
      </c>
      <c r="NV26" s="2">
        <f t="shared" si="265"/>
        <v>0</v>
      </c>
      <c r="NW26" s="2">
        <f t="shared" si="266"/>
        <v>0</v>
      </c>
      <c r="NX26" s="2">
        <f t="shared" si="267"/>
        <v>0</v>
      </c>
      <c r="NY26" s="2">
        <f t="shared" si="268"/>
        <v>0</v>
      </c>
      <c r="NZ26" s="2">
        <f t="shared" si="269"/>
        <v>0</v>
      </c>
      <c r="OA26" s="2">
        <f t="shared" si="270"/>
        <v>0</v>
      </c>
      <c r="OB26" s="2">
        <f t="shared" si="271"/>
        <v>0</v>
      </c>
      <c r="OC26" s="2">
        <f t="shared" si="272"/>
        <v>0</v>
      </c>
      <c r="OD26" s="2">
        <f>IF(AND(NF26&gt;'Graph Creator'!$K$4,'Detalle de Cuentas'!NF26&lt;='Graph Creator'!$L$4),1,0)</f>
        <v>0</v>
      </c>
      <c r="OE26" s="2">
        <f>IF(AND(NG26&gt;'Graph Creator'!$K$4,'Detalle de Cuentas'!NG26&lt;='Graph Creator'!$L$4),1,0)</f>
        <v>0</v>
      </c>
      <c r="OF26" s="2">
        <f>IF(AND(NH26&gt;'Graph Creator'!$K$4,'Detalle de Cuentas'!NH26&lt;='Graph Creator'!$L$4),1,0)</f>
        <v>0</v>
      </c>
      <c r="OG26" s="2">
        <f>IF(AND(NI26&gt;'Graph Creator'!$K$4,'Detalle de Cuentas'!NI26&lt;='Graph Creator'!$L$4),1,0)</f>
        <v>0</v>
      </c>
      <c r="OH26" s="2">
        <f>IF(AND(NJ26&gt;'Graph Creator'!$K$4,'Detalle de Cuentas'!NJ26&lt;='Graph Creator'!$L$4),1,0)</f>
        <v>0</v>
      </c>
      <c r="OI26" s="2">
        <f>IF(AND(NK26&gt;'Graph Creator'!$K$4,'Detalle de Cuentas'!NK26&lt;='Graph Creator'!$L$4),1,0)</f>
        <v>0</v>
      </c>
      <c r="OJ26" s="2">
        <f>IF(AND(NL26&gt;'Graph Creator'!$K$4,'Detalle de Cuentas'!NL26&lt;='Graph Creator'!$L$4),1,0)</f>
        <v>0</v>
      </c>
      <c r="OK26" s="2">
        <f>IF(AND(NM26&gt;'Graph Creator'!$K$4,'Detalle de Cuentas'!NM26&lt;='Graph Creator'!$L$4),1,0)</f>
        <v>0</v>
      </c>
      <c r="OL26" s="2">
        <f>IF(AND(NN26&gt;'Graph Creator'!$K$4,'Detalle de Cuentas'!NN26&lt;='Graph Creator'!$L$4),1,0)</f>
        <v>0</v>
      </c>
      <c r="OM26" s="2">
        <f>IF(AND(NO26&gt;'Graph Creator'!$K$4,'Detalle de Cuentas'!NO26&lt;='Graph Creator'!$L$4),1,0)</f>
        <v>0</v>
      </c>
      <c r="ON26" s="2">
        <f>IF(AND(NP26&gt;'Graph Creator'!$K$4,'Detalle de Cuentas'!NP26&lt;='Graph Creator'!$L$4),1,0)</f>
        <v>0</v>
      </c>
      <c r="OO26" s="2">
        <f>IF(AND(NQ26&gt;'Graph Creator'!$K$4,'Detalle de Cuentas'!NQ26&lt;='Graph Creator'!$L$4),1,0)</f>
        <v>0</v>
      </c>
      <c r="OP26" s="2">
        <f>IF(AND(NR26&gt;'Graph Creator'!$K$4,'Detalle de Cuentas'!NR26&lt;='Graph Creator'!$L$4),1,0)</f>
        <v>0</v>
      </c>
      <c r="OQ26" s="2">
        <f>IF(AND(NS26&gt;'Graph Creator'!$K$4,'Detalle de Cuentas'!NS26&lt;='Graph Creator'!$L$4),1,0)</f>
        <v>0</v>
      </c>
      <c r="OR26" s="2">
        <f>IF(AND(NT26&gt;'Graph Creator'!$K$4,'Detalle de Cuentas'!NT26&lt;='Graph Creator'!$L$4),1,0)</f>
        <v>0</v>
      </c>
      <c r="OS26" s="2">
        <f>IF(AND(NU26&gt;'Graph Creator'!$K$4,'Detalle de Cuentas'!NU26&lt;='Graph Creator'!$L$4),1,0)</f>
        <v>0</v>
      </c>
      <c r="OT26" s="2">
        <f>IF(AND(NV26&gt;'Graph Creator'!$K$4,'Detalle de Cuentas'!NV26&lt;='Graph Creator'!$L$4),1,0)</f>
        <v>0</v>
      </c>
      <c r="OU26" s="2">
        <f>IF(AND(NW26&gt;'Graph Creator'!$K$4,'Detalle de Cuentas'!NW26&lt;='Graph Creator'!$L$4),1,0)</f>
        <v>0</v>
      </c>
      <c r="OV26" s="2">
        <f>IF(AND(NX26&gt;'Graph Creator'!$K$4,'Detalle de Cuentas'!NX26&lt;='Graph Creator'!$L$4),1,0)</f>
        <v>0</v>
      </c>
      <c r="OW26" s="2">
        <f>IF(AND(NY26&gt;'Graph Creator'!$K$4,'Detalle de Cuentas'!NY26&lt;='Graph Creator'!$L$4),1,0)</f>
        <v>0</v>
      </c>
      <c r="OX26" s="2">
        <f>IF(AND(NZ26&gt;'Graph Creator'!$K$4,'Detalle de Cuentas'!NZ26&lt;='Graph Creator'!$L$4),1,0)</f>
        <v>0</v>
      </c>
      <c r="OY26" s="2">
        <f>IF(AND(OA26&gt;'Graph Creator'!$K$4,'Detalle de Cuentas'!OA26&lt;='Graph Creator'!$L$4),1,0)</f>
        <v>0</v>
      </c>
      <c r="OZ26" s="2">
        <f>IF(AND(OB26&gt;'Graph Creator'!$K$4,'Detalle de Cuentas'!OB26&lt;='Graph Creator'!$L$4),1,0)</f>
        <v>0</v>
      </c>
      <c r="PA26" s="2">
        <f>IF(AND(OC26&gt;'Graph Creator'!$K$4,'Detalle de Cuentas'!OC26&lt;='Graph Creator'!$L$4),1,0)</f>
        <v>0</v>
      </c>
      <c r="PB26" s="2">
        <f>IF(AND(NF26&gt;'Graph Creator'!$L$4,'Detalle de Cuentas'!NF26&lt;='Graph Creator'!$M$4),1,0)</f>
        <v>0</v>
      </c>
      <c r="PC26" s="2">
        <f>IF(AND(NG26&gt;'Graph Creator'!$L$4,'Detalle de Cuentas'!NG26&lt;='Graph Creator'!$M$4),1,0)</f>
        <v>0</v>
      </c>
      <c r="PD26" s="2">
        <f>IF(AND(NH26&gt;'Graph Creator'!$L$4,'Detalle de Cuentas'!NH26&lt;='Graph Creator'!$M$4),1,0)</f>
        <v>0</v>
      </c>
      <c r="PE26" s="2">
        <f>IF(AND(NI26&gt;'Graph Creator'!$L$4,'Detalle de Cuentas'!NI26&lt;='Graph Creator'!$M$4),1,0)</f>
        <v>0</v>
      </c>
      <c r="PF26" s="2">
        <f>IF(AND(NJ26&gt;'Graph Creator'!$L$4,'Detalle de Cuentas'!NJ26&lt;='Graph Creator'!$M$4),1,0)</f>
        <v>0</v>
      </c>
      <c r="PG26" s="2">
        <f>IF(AND(NK26&gt;'Graph Creator'!$L$4,'Detalle de Cuentas'!NK26&lt;='Graph Creator'!$M$4),1,0)</f>
        <v>0</v>
      </c>
      <c r="PH26" s="2">
        <f>IF(AND(NL26&gt;'Graph Creator'!$L$4,'Detalle de Cuentas'!NL26&lt;='Graph Creator'!$M$4),1,0)</f>
        <v>0</v>
      </c>
      <c r="PI26" s="2">
        <f>IF(AND(NM26&gt;'Graph Creator'!$L$4,'Detalle de Cuentas'!NM26&lt;='Graph Creator'!$M$4),1,0)</f>
        <v>0</v>
      </c>
      <c r="PJ26" s="2">
        <f>IF(AND(NN26&gt;'Graph Creator'!$L$4,'Detalle de Cuentas'!NN26&lt;='Graph Creator'!$M$4),1,0)</f>
        <v>0</v>
      </c>
      <c r="PK26" s="2">
        <f>IF(AND(NO26&gt;'Graph Creator'!$L$4,'Detalle de Cuentas'!NO26&lt;='Graph Creator'!$M$4),1,0)</f>
        <v>0</v>
      </c>
      <c r="PL26" s="2">
        <f>IF(AND(NP26&gt;'Graph Creator'!$L$4,'Detalle de Cuentas'!NP26&lt;='Graph Creator'!$M$4),1,0)</f>
        <v>0</v>
      </c>
      <c r="PM26" s="2">
        <f>IF(AND(NQ26&gt;'Graph Creator'!$L$4,'Detalle de Cuentas'!NQ26&lt;='Graph Creator'!$M$4),1,0)</f>
        <v>0</v>
      </c>
      <c r="PN26" s="2">
        <f>IF(AND(NR26&gt;'Graph Creator'!$L$4,'Detalle de Cuentas'!NR26&lt;='Graph Creator'!$M$4),1,0)</f>
        <v>0</v>
      </c>
      <c r="PO26" s="2">
        <f>IF(AND(NS26&gt;'Graph Creator'!$L$4,'Detalle de Cuentas'!NS26&lt;='Graph Creator'!$M$4),1,0)</f>
        <v>0</v>
      </c>
      <c r="PP26" s="2">
        <f>IF(AND(NT26&gt;'Graph Creator'!$L$4,'Detalle de Cuentas'!NT26&lt;='Graph Creator'!$M$4),1,0)</f>
        <v>0</v>
      </c>
      <c r="PQ26" s="2">
        <f>IF(AND(NU26&gt;'Graph Creator'!$L$4,'Detalle de Cuentas'!NU26&lt;='Graph Creator'!$M$4),1,0)</f>
        <v>0</v>
      </c>
      <c r="PR26" s="2">
        <f>IF(AND(NV26&gt;'Graph Creator'!$L$4,'Detalle de Cuentas'!NV26&lt;='Graph Creator'!$M$4),1,0)</f>
        <v>0</v>
      </c>
      <c r="PS26" s="2">
        <f>IF(AND(NW26&gt;'Graph Creator'!$L$4,'Detalle de Cuentas'!NW26&lt;='Graph Creator'!$M$4),1,0)</f>
        <v>0</v>
      </c>
      <c r="PT26" s="2">
        <f>IF(AND(NX26&gt;'Graph Creator'!$L$4,'Detalle de Cuentas'!NX26&lt;='Graph Creator'!$M$4),1,0)</f>
        <v>0</v>
      </c>
      <c r="PU26" s="2">
        <f>IF(AND(NY26&gt;'Graph Creator'!$L$4,'Detalle de Cuentas'!NY26&lt;='Graph Creator'!$M$4),1,0)</f>
        <v>0</v>
      </c>
      <c r="PV26" s="2">
        <f>IF(AND(NZ26&gt;'Graph Creator'!$L$4,'Detalle de Cuentas'!NZ26&lt;='Graph Creator'!$M$4),1,0)</f>
        <v>0</v>
      </c>
      <c r="PW26" s="2">
        <f>IF(AND(OA26&gt;'Graph Creator'!$L$4,'Detalle de Cuentas'!OA26&lt;='Graph Creator'!$M$4),1,0)</f>
        <v>0</v>
      </c>
      <c r="PX26" s="2">
        <f>IF(AND(OB26&gt;'Graph Creator'!$L$4,'Detalle de Cuentas'!OB26&lt;='Graph Creator'!$M$4),1,0)</f>
        <v>0</v>
      </c>
      <c r="PY26" s="2">
        <f>IF(AND(OC26&gt;'Graph Creator'!$L$4,'Detalle de Cuentas'!OC26&lt;='Graph Creator'!$M$4),1,0)</f>
        <v>0</v>
      </c>
      <c r="PZ26" s="2">
        <f>IF(AND(NF26&gt;'Graph Creator'!$M$4,'Detalle de Cuentas'!NF26&lt;='Graph Creator'!$N$4),1,0)</f>
        <v>0</v>
      </c>
      <c r="QA26" s="2">
        <f>IF(AND(NG26&gt;'Graph Creator'!$M$4,'Detalle de Cuentas'!NG26&lt;='Graph Creator'!$N$4),1,0)</f>
        <v>0</v>
      </c>
      <c r="QB26" s="2">
        <f>IF(AND(NH26&gt;'Graph Creator'!$M$4,'Detalle de Cuentas'!NH26&lt;='Graph Creator'!$N$4),1,0)</f>
        <v>0</v>
      </c>
      <c r="QC26" s="2">
        <f>IF(AND(NI26&gt;'Graph Creator'!$M$4,'Detalle de Cuentas'!NI26&lt;='Graph Creator'!$N$4),1,0)</f>
        <v>0</v>
      </c>
      <c r="QD26" s="2">
        <f>IF(AND(NJ26&gt;'Graph Creator'!$M$4,'Detalle de Cuentas'!NJ26&lt;='Graph Creator'!$N$4),1,0)</f>
        <v>0</v>
      </c>
      <c r="QE26" s="2">
        <f>IF(AND(NK26&gt;'Graph Creator'!$M$4,'Detalle de Cuentas'!NK26&lt;='Graph Creator'!$N$4),1,0)</f>
        <v>0</v>
      </c>
      <c r="QF26" s="2">
        <f>IF(AND(NL26&gt;'Graph Creator'!$M$4,'Detalle de Cuentas'!NL26&lt;='Graph Creator'!$N$4),1,0)</f>
        <v>0</v>
      </c>
      <c r="QG26" s="2">
        <f>IF(AND(NM26&gt;'Graph Creator'!$M$4,'Detalle de Cuentas'!NM26&lt;='Graph Creator'!$N$4),1,0)</f>
        <v>0</v>
      </c>
      <c r="QH26" s="2">
        <f>IF(AND(NN26&gt;'Graph Creator'!$M$4,'Detalle de Cuentas'!NN26&lt;='Graph Creator'!$N$4),1,0)</f>
        <v>0</v>
      </c>
      <c r="QI26" s="2">
        <f>IF(AND(NO26&gt;'Graph Creator'!$M$4,'Detalle de Cuentas'!NO26&lt;='Graph Creator'!$N$4),1,0)</f>
        <v>0</v>
      </c>
      <c r="QJ26" s="2">
        <f>IF(AND(NP26&gt;'Graph Creator'!$M$4,'Detalle de Cuentas'!NP26&lt;='Graph Creator'!$N$4),1,0)</f>
        <v>0</v>
      </c>
      <c r="QK26" s="2">
        <f>IF(AND(NQ26&gt;'Graph Creator'!$M$4,'Detalle de Cuentas'!NQ26&lt;='Graph Creator'!$N$4),1,0)</f>
        <v>0</v>
      </c>
      <c r="QL26" s="2">
        <f>IF(AND(NR26&gt;'Graph Creator'!$M$4,'Detalle de Cuentas'!NR26&lt;='Graph Creator'!$N$4),1,0)</f>
        <v>0</v>
      </c>
      <c r="QM26" s="2">
        <f>IF(AND(NS26&gt;'Graph Creator'!$M$4,'Detalle de Cuentas'!NS26&lt;='Graph Creator'!$N$4),1,0)</f>
        <v>0</v>
      </c>
      <c r="QN26" s="2">
        <f>IF(AND(NT26&gt;'Graph Creator'!$M$4,'Detalle de Cuentas'!NT26&lt;='Graph Creator'!$N$4),1,0)</f>
        <v>0</v>
      </c>
      <c r="QO26" s="2">
        <f>IF(AND(NU26&gt;'Graph Creator'!$M$4,'Detalle de Cuentas'!NU26&lt;='Graph Creator'!$N$4),1,0)</f>
        <v>0</v>
      </c>
      <c r="QP26" s="2">
        <f>IF(AND(NV26&gt;'Graph Creator'!$M$4,'Detalle de Cuentas'!NV26&lt;='Graph Creator'!$N$4),1,0)</f>
        <v>0</v>
      </c>
      <c r="QQ26" s="2">
        <f>IF(AND(NW26&gt;'Graph Creator'!$M$4,'Detalle de Cuentas'!NW26&lt;='Graph Creator'!$N$4),1,0)</f>
        <v>0</v>
      </c>
      <c r="QR26" s="2">
        <f>IF(AND(NX26&gt;'Graph Creator'!$M$4,'Detalle de Cuentas'!NX26&lt;='Graph Creator'!$N$4),1,0)</f>
        <v>0</v>
      </c>
      <c r="QS26" s="2">
        <f>IF(AND(NY26&gt;'Graph Creator'!$M$4,'Detalle de Cuentas'!NY26&lt;='Graph Creator'!$N$4),1,0)</f>
        <v>0</v>
      </c>
      <c r="QT26" s="2">
        <f>IF(AND(NZ26&gt;'Graph Creator'!$M$4,'Detalle de Cuentas'!NZ26&lt;='Graph Creator'!$N$4),1,0)</f>
        <v>0</v>
      </c>
      <c r="QU26" s="2">
        <f>IF(AND(OA26&gt;'Graph Creator'!$M$4,'Detalle de Cuentas'!OA26&lt;='Graph Creator'!$N$4),1,0)</f>
        <v>0</v>
      </c>
      <c r="QV26" s="2">
        <f>IF(AND(OB26&gt;'Graph Creator'!$M$4,'Detalle de Cuentas'!OB26&lt;='Graph Creator'!$N$4),1,0)</f>
        <v>0</v>
      </c>
      <c r="QW26" s="2">
        <f>IF(AND(OC26&gt;'Graph Creator'!$M$4,'Detalle de Cuentas'!OC26&lt;='Graph Creator'!$N$4),1,0)</f>
        <v>0</v>
      </c>
      <c r="QX26" s="2">
        <f>IF(AND(NF26&gt;'Graph Creator'!$N$4,'Detalle de Cuentas'!NF26&lt;='Graph Creator'!$O$4),1,0)</f>
        <v>0</v>
      </c>
      <c r="QY26" s="2">
        <f>IF(AND(NG26&gt;'Graph Creator'!$N$4,'Detalle de Cuentas'!NG26&lt;='Graph Creator'!$O$4),1,0)</f>
        <v>0</v>
      </c>
      <c r="QZ26" s="2">
        <f>IF(AND(NH26&gt;'Graph Creator'!$N$4,'Detalle de Cuentas'!NH26&lt;='Graph Creator'!$O$4),1,0)</f>
        <v>0</v>
      </c>
      <c r="RA26" s="2">
        <f>IF(AND(NI26&gt;'Graph Creator'!$N$4,'Detalle de Cuentas'!NI26&lt;='Graph Creator'!$O$4),1,0)</f>
        <v>0</v>
      </c>
      <c r="RB26" s="2">
        <f>IF(AND(NJ26&gt;'Graph Creator'!$N$4,'Detalle de Cuentas'!NJ26&lt;='Graph Creator'!$O$4),1,0)</f>
        <v>0</v>
      </c>
      <c r="RC26" s="2">
        <f>IF(AND(NK26&gt;'Graph Creator'!$N$4,'Detalle de Cuentas'!NK26&lt;='Graph Creator'!$O$4),1,0)</f>
        <v>0</v>
      </c>
      <c r="RD26" s="2">
        <f>IF(AND(NL26&gt;'Graph Creator'!$N$4,'Detalle de Cuentas'!NL26&lt;='Graph Creator'!$O$4),1,0)</f>
        <v>0</v>
      </c>
      <c r="RE26" s="2">
        <f>IF(AND(NM26&gt;'Graph Creator'!$N$4,'Detalle de Cuentas'!NM26&lt;='Graph Creator'!$O$4),1,0)</f>
        <v>0</v>
      </c>
      <c r="RF26" s="2">
        <f>IF(AND(NN26&gt;'Graph Creator'!$N$4,'Detalle de Cuentas'!NN26&lt;='Graph Creator'!$O$4),1,0)</f>
        <v>0</v>
      </c>
      <c r="RG26" s="2">
        <f>IF(AND(NO26&gt;'Graph Creator'!$N$4,'Detalle de Cuentas'!NO26&lt;='Graph Creator'!$O$4),1,0)</f>
        <v>0</v>
      </c>
      <c r="RH26" s="2">
        <f>IF(AND(NP26&gt;'Graph Creator'!$N$4,'Detalle de Cuentas'!NP26&lt;='Graph Creator'!$O$4),1,0)</f>
        <v>0</v>
      </c>
      <c r="RI26" s="2">
        <f>IF(AND(NQ26&gt;'Graph Creator'!$N$4,'Detalle de Cuentas'!NQ26&lt;='Graph Creator'!$O$4),1,0)</f>
        <v>0</v>
      </c>
      <c r="RJ26" s="2">
        <f>IF(AND(NR26&gt;'Graph Creator'!$N$4,'Detalle de Cuentas'!NR26&lt;='Graph Creator'!$O$4),1,0)</f>
        <v>0</v>
      </c>
      <c r="RK26" s="2">
        <f>IF(AND(NS26&gt;'Graph Creator'!$N$4,'Detalle de Cuentas'!NS26&lt;='Graph Creator'!$O$4),1,0)</f>
        <v>0</v>
      </c>
      <c r="RL26" s="2">
        <f>IF(AND(NT26&gt;'Graph Creator'!$N$4,'Detalle de Cuentas'!NT26&lt;='Graph Creator'!$O$4),1,0)</f>
        <v>0</v>
      </c>
      <c r="RM26" s="2">
        <f>IF(AND(NU26&gt;'Graph Creator'!$N$4,'Detalle de Cuentas'!NU26&lt;='Graph Creator'!$O$4),1,0)</f>
        <v>0</v>
      </c>
      <c r="RN26" s="2">
        <f>IF(AND(NV26&gt;'Graph Creator'!$N$4,'Detalle de Cuentas'!NV26&lt;='Graph Creator'!$O$4),1,0)</f>
        <v>0</v>
      </c>
      <c r="RO26" s="2">
        <f>IF(AND(NW26&gt;'Graph Creator'!$N$4,'Detalle de Cuentas'!NW26&lt;='Graph Creator'!$O$4),1,0)</f>
        <v>0</v>
      </c>
      <c r="RP26" s="2">
        <f>IF(AND(NX26&gt;'Graph Creator'!$N$4,'Detalle de Cuentas'!NX26&lt;='Graph Creator'!$O$4),1,0)</f>
        <v>0</v>
      </c>
      <c r="RQ26" s="2">
        <f>IF(AND(NY26&gt;'Graph Creator'!$N$4,'Detalle de Cuentas'!NY26&lt;='Graph Creator'!$O$4),1,0)</f>
        <v>0</v>
      </c>
      <c r="RR26" s="2">
        <f>IF(AND(NZ26&gt;'Graph Creator'!$N$4,'Detalle de Cuentas'!NZ26&lt;='Graph Creator'!$O$4),1,0)</f>
        <v>0</v>
      </c>
      <c r="RS26" s="2">
        <f>IF(AND(OA26&gt;'Graph Creator'!$N$4,'Detalle de Cuentas'!OA26&lt;='Graph Creator'!$O$4),1,0)</f>
        <v>0</v>
      </c>
      <c r="RT26" s="2">
        <f>IF(AND(OB26&gt;'Graph Creator'!$N$4,'Detalle de Cuentas'!OB26&lt;='Graph Creator'!$O$4),1,0)</f>
        <v>0</v>
      </c>
      <c r="RU26" s="2">
        <f>IF(AND(OC26&gt;'Graph Creator'!$N$4,'Detalle de Cuentas'!OC26&lt;='Graph Creator'!$O$4),1,0)</f>
        <v>0</v>
      </c>
      <c r="RV26" s="2" t="e">
        <f t="shared" si="407"/>
        <v>#VALUE!</v>
      </c>
      <c r="RW26" s="2" t="e">
        <f t="shared" si="408"/>
        <v>#VALUE!</v>
      </c>
      <c r="RX26" s="2" t="e">
        <f t="shared" si="409"/>
        <v>#VALUE!</v>
      </c>
      <c r="RY26" s="2" t="e">
        <f t="shared" si="410"/>
        <v>#VALUE!</v>
      </c>
      <c r="RZ26" s="2" t="e">
        <f t="shared" si="411"/>
        <v>#VALUE!</v>
      </c>
      <c r="SA26" s="2" t="e">
        <f t="shared" si="412"/>
        <v>#VALUE!</v>
      </c>
      <c r="SB26" s="2" t="e">
        <f t="shared" si="413"/>
        <v>#VALUE!</v>
      </c>
      <c r="SC26" s="2" t="e">
        <f t="shared" si="414"/>
        <v>#VALUE!</v>
      </c>
      <c r="SD26" s="2" t="e">
        <f t="shared" si="415"/>
        <v>#VALUE!</v>
      </c>
      <c r="SE26" s="2" t="e">
        <f t="shared" si="416"/>
        <v>#VALUE!</v>
      </c>
      <c r="SF26" s="2" t="e">
        <f t="shared" si="417"/>
        <v>#VALUE!</v>
      </c>
      <c r="SG26" s="2" t="e">
        <f t="shared" si="418"/>
        <v>#VALUE!</v>
      </c>
      <c r="SH26" s="2" t="e">
        <f t="shared" si="419"/>
        <v>#VALUE!</v>
      </c>
      <c r="SI26" s="2" t="e">
        <f t="shared" si="420"/>
        <v>#VALUE!</v>
      </c>
      <c r="SJ26" s="2" t="e">
        <f t="shared" si="421"/>
        <v>#VALUE!</v>
      </c>
      <c r="SK26" s="2" t="e">
        <f t="shared" si="422"/>
        <v>#VALUE!</v>
      </c>
      <c r="SL26" s="2" t="e">
        <f t="shared" si="423"/>
        <v>#VALUE!</v>
      </c>
      <c r="SM26" s="2" t="e">
        <f t="shared" si="424"/>
        <v>#VALUE!</v>
      </c>
      <c r="SN26" s="2" t="e">
        <f t="shared" si="425"/>
        <v>#VALUE!</v>
      </c>
      <c r="SO26" s="2" t="e">
        <f t="shared" si="426"/>
        <v>#VALUE!</v>
      </c>
      <c r="SP26" s="2" t="e">
        <f t="shared" si="427"/>
        <v>#VALUE!</v>
      </c>
      <c r="SQ26" s="2" t="e">
        <f t="shared" si="428"/>
        <v>#VALUE!</v>
      </c>
      <c r="SR26" s="2" t="e">
        <f t="shared" si="429"/>
        <v>#VALUE!</v>
      </c>
      <c r="SS26" s="2" t="e">
        <f t="shared" si="430"/>
        <v>#VALUE!</v>
      </c>
      <c r="ST26" s="2" t="e">
        <f t="shared" si="431"/>
        <v>#VALUE!</v>
      </c>
      <c r="SU26" s="2" t="e">
        <f t="shared" si="432"/>
        <v>#VALUE!</v>
      </c>
      <c r="SV26" s="2" t="e">
        <f t="shared" si="433"/>
        <v>#VALUE!</v>
      </c>
      <c r="SW26" s="2" t="e">
        <f t="shared" si="434"/>
        <v>#VALUE!</v>
      </c>
      <c r="SX26" s="2" t="e">
        <f t="shared" si="435"/>
        <v>#VALUE!</v>
      </c>
      <c r="SY26" s="2" t="e">
        <f t="shared" si="436"/>
        <v>#VALUE!</v>
      </c>
      <c r="SZ26" s="2" t="e">
        <f t="shared" si="437"/>
        <v>#VALUE!</v>
      </c>
      <c r="TA26" s="2" t="e">
        <f t="shared" si="438"/>
        <v>#VALUE!</v>
      </c>
      <c r="TB26" s="2" t="e">
        <f t="shared" si="439"/>
        <v>#VALUE!</v>
      </c>
      <c r="TC26" s="2" t="e">
        <f t="shared" si="440"/>
        <v>#VALUE!</v>
      </c>
      <c r="TD26" s="2" t="e">
        <f t="shared" si="441"/>
        <v>#VALUE!</v>
      </c>
      <c r="TE26" s="2" t="e">
        <f t="shared" si="442"/>
        <v>#VALUE!</v>
      </c>
      <c r="TF26" s="2" t="str">
        <f>IF(DZ26=1,IF(SUM(DZ$17:DZ26)&lt;2,""&amp;B26,", "&amp;B26),"")</f>
        <v/>
      </c>
      <c r="TG26" s="2" t="str">
        <f t="shared" si="480"/>
        <v/>
      </c>
      <c r="TH26" s="2">
        <f t="shared" si="443"/>
        <v>0</v>
      </c>
      <c r="TI26" s="14" t="str">
        <f t="shared" si="444"/>
        <v/>
      </c>
      <c r="TJ26" s="14" t="e">
        <f t="shared" si="273"/>
        <v>#VALUE!</v>
      </c>
      <c r="TK26" s="14" t="e">
        <f t="shared" si="274"/>
        <v>#VALUE!</v>
      </c>
      <c r="TL26" s="14" t="e">
        <f t="shared" si="275"/>
        <v>#VALUE!</v>
      </c>
      <c r="TM26" s="14" t="e">
        <f t="shared" si="276"/>
        <v>#VALUE!</v>
      </c>
      <c r="TN26" s="14" t="e">
        <f t="shared" si="277"/>
        <v>#VALUE!</v>
      </c>
      <c r="TO26" s="14" t="e">
        <f t="shared" si="278"/>
        <v>#VALUE!</v>
      </c>
      <c r="TP26" s="14" t="e">
        <f t="shared" si="279"/>
        <v>#VALUE!</v>
      </c>
      <c r="TQ26" s="14" t="e">
        <f t="shared" si="280"/>
        <v>#VALUE!</v>
      </c>
      <c r="TR26" s="14" t="e">
        <f t="shared" si="281"/>
        <v>#VALUE!</v>
      </c>
      <c r="TS26" s="14" t="e">
        <f t="shared" si="282"/>
        <v>#VALUE!</v>
      </c>
      <c r="TT26" s="14" t="e">
        <f t="shared" si="283"/>
        <v>#VALUE!</v>
      </c>
      <c r="TU26" s="14" t="e">
        <f t="shared" si="284"/>
        <v>#VALUE!</v>
      </c>
      <c r="TV26" s="14" t="e">
        <f t="shared" si="285"/>
        <v>#VALUE!</v>
      </c>
      <c r="TW26" s="14" t="e">
        <f t="shared" si="286"/>
        <v>#VALUE!</v>
      </c>
      <c r="TX26" s="14" t="e">
        <f t="shared" si="287"/>
        <v>#VALUE!</v>
      </c>
      <c r="TY26" s="14" t="e">
        <f t="shared" si="288"/>
        <v>#VALUE!</v>
      </c>
      <c r="TZ26" s="14" t="e">
        <f t="shared" si="289"/>
        <v>#VALUE!</v>
      </c>
      <c r="UA26" s="14" t="e">
        <f t="shared" si="290"/>
        <v>#VALUE!</v>
      </c>
      <c r="UB26" s="14" t="e">
        <f t="shared" si="291"/>
        <v>#VALUE!</v>
      </c>
      <c r="UC26" s="14" t="e">
        <f t="shared" si="292"/>
        <v>#VALUE!</v>
      </c>
      <c r="UD26" s="14" t="e">
        <f t="shared" si="293"/>
        <v>#VALUE!</v>
      </c>
      <c r="UE26" s="14" t="e">
        <f t="shared" si="294"/>
        <v>#VALUE!</v>
      </c>
      <c r="UF26" s="14" t="e">
        <f t="shared" si="295"/>
        <v>#VALUE!</v>
      </c>
      <c r="UH26" s="2">
        <f>IF($C$4-$R26&gt;'Graph Creator'!$E$2*'Graph Creator'!$D$13*12,0,1)</f>
        <v>1</v>
      </c>
      <c r="UJ26" s="2" t="e">
        <f t="shared" si="445"/>
        <v>#VALUE!</v>
      </c>
      <c r="UK26" s="2" t="e">
        <f t="shared" si="446"/>
        <v>#VALUE!</v>
      </c>
      <c r="UL26" s="2" t="e">
        <f t="shared" si="447"/>
        <v>#VALUE!</v>
      </c>
      <c r="UM26" s="2" t="e">
        <f t="shared" si="448"/>
        <v>#VALUE!</v>
      </c>
      <c r="UN26" s="2" t="e">
        <f t="shared" si="449"/>
        <v>#VALUE!</v>
      </c>
      <c r="UO26" s="2" t="e">
        <f t="shared" si="450"/>
        <v>#VALUE!</v>
      </c>
      <c r="UP26" s="2" t="e">
        <f t="shared" si="297"/>
        <v>#VALUE!</v>
      </c>
      <c r="UQ26" s="2" t="e">
        <f t="shared" si="298"/>
        <v>#VALUE!</v>
      </c>
      <c r="UR26" s="2" t="e">
        <f t="shared" si="299"/>
        <v>#VALUE!</v>
      </c>
      <c r="US26" s="2" t="e">
        <f t="shared" si="300"/>
        <v>#VALUE!</v>
      </c>
      <c r="UT26" s="2" t="e">
        <f t="shared" si="301"/>
        <v>#VALUE!</v>
      </c>
      <c r="UU26" s="2" t="e">
        <f t="shared" si="302"/>
        <v>#VALUE!</v>
      </c>
      <c r="UV26" s="2" t="e">
        <f t="shared" si="303"/>
        <v>#VALUE!</v>
      </c>
      <c r="UW26" s="2" t="e">
        <f t="shared" si="304"/>
        <v>#VALUE!</v>
      </c>
      <c r="UX26" s="2" t="e">
        <f t="shared" si="305"/>
        <v>#VALUE!</v>
      </c>
      <c r="UY26" s="2" t="e">
        <f t="shared" si="306"/>
        <v>#VALUE!</v>
      </c>
      <c r="UZ26" s="2" t="e">
        <f t="shared" si="307"/>
        <v>#VALUE!</v>
      </c>
      <c r="VA26" s="2" t="e">
        <f t="shared" si="308"/>
        <v>#VALUE!</v>
      </c>
      <c r="VB26" s="2" t="e">
        <f t="shared" si="309"/>
        <v>#VALUE!</v>
      </c>
      <c r="VC26" s="2" t="e">
        <f t="shared" si="310"/>
        <v>#VALUE!</v>
      </c>
      <c r="VD26" s="2" t="e">
        <f t="shared" si="311"/>
        <v>#VALUE!</v>
      </c>
      <c r="VE26" s="2" t="e">
        <f t="shared" si="312"/>
        <v>#VALUE!</v>
      </c>
      <c r="VF26" s="2" t="e">
        <f t="shared" si="313"/>
        <v>#VALUE!</v>
      </c>
      <c r="VG26" s="2" t="e">
        <f t="shared" si="314"/>
        <v>#VALUE!</v>
      </c>
      <c r="VH26" s="2" t="e">
        <f t="shared" si="315"/>
        <v>#VALUE!</v>
      </c>
      <c r="VI26" s="2" t="e">
        <f t="shared" si="316"/>
        <v>#VALUE!</v>
      </c>
      <c r="VJ26" s="2" t="e">
        <f t="shared" si="317"/>
        <v>#VALUE!</v>
      </c>
      <c r="VK26" s="2" t="e">
        <f t="shared" si="318"/>
        <v>#VALUE!</v>
      </c>
      <c r="VL26" s="2" t="e">
        <f t="shared" si="319"/>
        <v>#VALUE!</v>
      </c>
      <c r="VM26" s="2" t="e">
        <f t="shared" si="320"/>
        <v>#VALUE!</v>
      </c>
      <c r="VN26" s="2" t="e">
        <f t="shared" si="321"/>
        <v>#VALUE!</v>
      </c>
      <c r="VO26" s="2" t="e">
        <f t="shared" si="322"/>
        <v>#VALUE!</v>
      </c>
      <c r="VP26" s="2" t="e">
        <f t="shared" si="323"/>
        <v>#VALUE!</v>
      </c>
      <c r="VQ26" s="2" t="e">
        <f t="shared" si="324"/>
        <v>#VALUE!</v>
      </c>
      <c r="VR26" s="2" t="e">
        <f t="shared" si="325"/>
        <v>#VALUE!</v>
      </c>
      <c r="VS26" s="2" t="e">
        <f t="shared" si="326"/>
        <v>#VALUE!</v>
      </c>
      <c r="VT26" s="98">
        <f t="shared" si="451"/>
        <v>0</v>
      </c>
      <c r="VU26" s="98">
        <f t="shared" si="452"/>
        <v>0</v>
      </c>
      <c r="VV26" s="98">
        <f t="shared" si="453"/>
        <v>0</v>
      </c>
      <c r="VW26" s="98">
        <f t="shared" si="454"/>
        <v>0</v>
      </c>
      <c r="VX26" s="98">
        <f t="shared" si="455"/>
        <v>0</v>
      </c>
      <c r="VY26" s="98">
        <f t="shared" si="456"/>
        <v>0</v>
      </c>
      <c r="VZ26" s="98">
        <f t="shared" si="457"/>
        <v>0</v>
      </c>
      <c r="WA26" s="98">
        <f t="shared" si="328"/>
        <v>0</v>
      </c>
      <c r="WB26" s="98">
        <f t="shared" si="329"/>
        <v>0</v>
      </c>
      <c r="WC26" s="98">
        <f t="shared" si="330"/>
        <v>0</v>
      </c>
      <c r="WD26" s="98">
        <f t="shared" si="331"/>
        <v>0</v>
      </c>
      <c r="WE26" s="98">
        <f t="shared" si="332"/>
        <v>0</v>
      </c>
      <c r="WF26" s="98">
        <f t="shared" si="333"/>
        <v>0</v>
      </c>
      <c r="WG26" s="98">
        <f t="shared" si="334"/>
        <v>0</v>
      </c>
      <c r="WH26" s="98">
        <f t="shared" si="335"/>
        <v>0</v>
      </c>
      <c r="WI26" s="98">
        <f t="shared" si="336"/>
        <v>0</v>
      </c>
      <c r="WJ26" s="98">
        <f t="shared" si="337"/>
        <v>0</v>
      </c>
      <c r="WK26" s="98">
        <f t="shared" si="338"/>
        <v>0</v>
      </c>
      <c r="WL26" s="98">
        <f t="shared" si="339"/>
        <v>0</v>
      </c>
      <c r="WM26" s="98">
        <f t="shared" si="340"/>
        <v>0</v>
      </c>
      <c r="WN26" s="98">
        <f t="shared" si="341"/>
        <v>0</v>
      </c>
      <c r="WO26" s="98">
        <f t="shared" si="342"/>
        <v>0</v>
      </c>
      <c r="WP26" s="98">
        <f t="shared" si="343"/>
        <v>0</v>
      </c>
      <c r="WQ26" s="98">
        <f t="shared" si="344"/>
        <v>0</v>
      </c>
      <c r="WR26" s="98">
        <f>IFERROR(INDEX('Score Calculation'!$D$38:$D$41,MATCH('Detalle de Cuentas'!VT26,'Score Calculation'!$C$38:$C$41,1)),0)</f>
        <v>4</v>
      </c>
      <c r="WS26" s="98">
        <f>IFERROR(INDEX('Score Calculation'!$D$38:$D$41,MATCH('Detalle de Cuentas'!VU26,'Score Calculation'!$C$38:$C$41,1)),0)</f>
        <v>4</v>
      </c>
      <c r="WT26" s="98">
        <f>IFERROR(INDEX('Score Calculation'!$D$38:$D$41,MATCH('Detalle de Cuentas'!VV26,'Score Calculation'!$C$38:$C$41,1)),0)</f>
        <v>4</v>
      </c>
      <c r="WU26" s="98">
        <f>IFERROR(INDEX('Score Calculation'!$D$38:$D$41,MATCH('Detalle de Cuentas'!VW26,'Score Calculation'!$C$38:$C$41,1)),0)</f>
        <v>4</v>
      </c>
      <c r="WV26" s="98">
        <f>IFERROR(INDEX('Score Calculation'!$D$38:$D$41,MATCH('Detalle de Cuentas'!VX26,'Score Calculation'!$C$38:$C$41,1)),0)</f>
        <v>4</v>
      </c>
      <c r="WW26" s="98">
        <f>IFERROR(INDEX('Score Calculation'!$D$38:$D$41,MATCH('Detalle de Cuentas'!VY26,'Score Calculation'!$C$38:$C$41,1)),0)</f>
        <v>4</v>
      </c>
      <c r="WX26" s="98">
        <f>IFERROR(INDEX('Score Calculation'!$D$38:$D$41,MATCH('Detalle de Cuentas'!VZ26,'Score Calculation'!$C$38:$C$41,1)),0)</f>
        <v>4</v>
      </c>
      <c r="WY26" s="98">
        <f>IFERROR(INDEX('Score Calculation'!$D$38:$D$41,MATCH('Detalle de Cuentas'!WA26,'Score Calculation'!$C$38:$C$41,1)),0)</f>
        <v>4</v>
      </c>
      <c r="WZ26" s="98">
        <f>IFERROR(INDEX('Score Calculation'!$D$38:$D$41,MATCH('Detalle de Cuentas'!WB26,'Score Calculation'!$C$38:$C$41,1)),0)</f>
        <v>4</v>
      </c>
      <c r="XA26" s="98">
        <f>IFERROR(INDEX('Score Calculation'!$D$38:$D$41,MATCH('Detalle de Cuentas'!WC26,'Score Calculation'!$C$38:$C$41,1)),0)</f>
        <v>4</v>
      </c>
      <c r="XB26" s="98">
        <f>IFERROR(INDEX('Score Calculation'!$D$38:$D$41,MATCH('Detalle de Cuentas'!WD26,'Score Calculation'!$C$38:$C$41,1)),0)</f>
        <v>4</v>
      </c>
      <c r="XC26" s="98">
        <f>IFERROR(INDEX('Score Calculation'!$D$38:$D$41,MATCH('Detalle de Cuentas'!WE26,'Score Calculation'!$C$38:$C$41,1)),0)</f>
        <v>4</v>
      </c>
      <c r="XD26" s="98">
        <f>IFERROR(INDEX('Score Calculation'!$D$38:$D$41,MATCH('Detalle de Cuentas'!WF26,'Score Calculation'!$C$38:$C$41,1)),0)</f>
        <v>4</v>
      </c>
      <c r="XE26" s="98">
        <f>IFERROR(INDEX('Score Calculation'!$D$38:$D$41,MATCH('Detalle de Cuentas'!WG26,'Score Calculation'!$C$38:$C$41,1)),0)</f>
        <v>4</v>
      </c>
      <c r="XF26" s="98">
        <f>IFERROR(INDEX('Score Calculation'!$D$38:$D$41,MATCH('Detalle de Cuentas'!WH26,'Score Calculation'!$C$38:$C$41,1)),0)</f>
        <v>4</v>
      </c>
      <c r="XG26" s="98">
        <f>IFERROR(INDEX('Score Calculation'!$D$38:$D$41,MATCH('Detalle de Cuentas'!WI26,'Score Calculation'!$C$38:$C$41,1)),0)</f>
        <v>4</v>
      </c>
      <c r="XH26" s="98">
        <f>IFERROR(INDEX('Score Calculation'!$D$38:$D$41,MATCH('Detalle de Cuentas'!WJ26,'Score Calculation'!$C$38:$C$41,1)),0)</f>
        <v>4</v>
      </c>
      <c r="XI26" s="98">
        <f>IFERROR(INDEX('Score Calculation'!$D$38:$D$41,MATCH('Detalle de Cuentas'!WK26,'Score Calculation'!$C$38:$C$41,1)),0)</f>
        <v>4</v>
      </c>
      <c r="XJ26" s="98">
        <f>IFERROR(INDEX('Score Calculation'!$D$38:$D$41,MATCH('Detalle de Cuentas'!WL26,'Score Calculation'!$C$38:$C$41,1)),0)</f>
        <v>4</v>
      </c>
      <c r="XK26" s="98">
        <f>IFERROR(INDEX('Score Calculation'!$D$38:$D$41,MATCH('Detalle de Cuentas'!WM26,'Score Calculation'!$C$38:$C$41,1)),0)</f>
        <v>4</v>
      </c>
      <c r="XL26" s="98">
        <f>IFERROR(INDEX('Score Calculation'!$D$38:$D$41,MATCH('Detalle de Cuentas'!WN26,'Score Calculation'!$C$38:$C$41,1)),0)</f>
        <v>4</v>
      </c>
      <c r="XM26" s="98">
        <f>IFERROR(INDEX('Score Calculation'!$D$38:$D$41,MATCH('Detalle de Cuentas'!WO26,'Score Calculation'!$C$38:$C$41,1)),0)</f>
        <v>4</v>
      </c>
      <c r="XN26" s="98">
        <f>IFERROR(INDEX('Score Calculation'!$D$38:$D$41,MATCH('Detalle de Cuentas'!WP26,'Score Calculation'!$C$38:$C$41,1)),0)</f>
        <v>4</v>
      </c>
      <c r="XO26" s="98">
        <f>IFERROR(INDEX('Score Calculation'!$D$38:$D$41,MATCH('Detalle de Cuentas'!WQ26,'Score Calculation'!$C$38:$C$41,1)),0)</f>
        <v>4</v>
      </c>
      <c r="XP26" s="98">
        <f>IFERROR(INDEX('Score Calculation'!$D$24:$D$31,MATCH('Detalle de Cuentas'!NF26,'Score Calculation'!$C$24:$C$31,1)),0)</f>
        <v>1</v>
      </c>
      <c r="XQ26" s="98">
        <f>IFERROR(INDEX('Score Calculation'!$D$24:$D$31,MATCH('Detalle de Cuentas'!NG26,'Score Calculation'!$C$24:$C$31,1)),0)</f>
        <v>1</v>
      </c>
      <c r="XR26" s="98">
        <f>IFERROR(INDEX('Score Calculation'!$D$24:$D$31,MATCH('Detalle de Cuentas'!NH26,'Score Calculation'!$C$24:$C$31,1)),0)</f>
        <v>1</v>
      </c>
      <c r="XS26" s="98">
        <f>IFERROR(INDEX('Score Calculation'!$D$24:$D$31,MATCH('Detalle de Cuentas'!NI26,'Score Calculation'!$C$24:$C$31,1)),0)</f>
        <v>1</v>
      </c>
      <c r="XT26" s="98">
        <f>IFERROR(INDEX('Score Calculation'!$D$24:$D$31,MATCH('Detalle de Cuentas'!NJ26,'Score Calculation'!$C$24:$C$31,1)),0)</f>
        <v>1</v>
      </c>
      <c r="XU26" s="98">
        <f>IFERROR(INDEX('Score Calculation'!$D$24:$D$31,MATCH('Detalle de Cuentas'!NK26,'Score Calculation'!$C$24:$C$31,1)),0)</f>
        <v>1</v>
      </c>
      <c r="XV26" s="98">
        <f>IFERROR(INDEX('Score Calculation'!$D$24:$D$31,MATCH('Detalle de Cuentas'!NL26,'Score Calculation'!$C$24:$C$31,1)),0)</f>
        <v>1</v>
      </c>
      <c r="XW26" s="98">
        <f>IFERROR(INDEX('Score Calculation'!$D$24:$D$31,MATCH('Detalle de Cuentas'!NM26,'Score Calculation'!$C$24:$C$31,1)),0)</f>
        <v>1</v>
      </c>
      <c r="XX26" s="98">
        <f>IFERROR(INDEX('Score Calculation'!$D$24:$D$31,MATCH('Detalle de Cuentas'!NN26,'Score Calculation'!$C$24:$C$31,1)),0)</f>
        <v>1</v>
      </c>
      <c r="XY26" s="98">
        <f>IFERROR(INDEX('Score Calculation'!$D$24:$D$31,MATCH('Detalle de Cuentas'!NO26,'Score Calculation'!$C$24:$C$31,1)),0)</f>
        <v>1</v>
      </c>
      <c r="XZ26" s="98">
        <f>IFERROR(INDEX('Score Calculation'!$D$24:$D$31,MATCH('Detalle de Cuentas'!NP26,'Score Calculation'!$C$24:$C$31,1)),0)</f>
        <v>1</v>
      </c>
      <c r="YA26" s="98">
        <f>IFERROR(INDEX('Score Calculation'!$D$24:$D$31,MATCH('Detalle de Cuentas'!NQ26,'Score Calculation'!$C$24:$C$31,1)),0)</f>
        <v>1</v>
      </c>
      <c r="YB26" s="98">
        <f>IFERROR(INDEX('Score Calculation'!$D$24:$D$31,MATCH('Detalle de Cuentas'!NR26,'Score Calculation'!$C$24:$C$31,1)),0)</f>
        <v>1</v>
      </c>
      <c r="YC26" s="98">
        <f>IFERROR(INDEX('Score Calculation'!$D$24:$D$31,MATCH('Detalle de Cuentas'!NS26,'Score Calculation'!$C$24:$C$31,1)),0)</f>
        <v>1</v>
      </c>
      <c r="YD26" s="98">
        <f>IFERROR(INDEX('Score Calculation'!$D$24:$D$31,MATCH('Detalle de Cuentas'!NT26,'Score Calculation'!$C$24:$C$31,1)),0)</f>
        <v>1</v>
      </c>
      <c r="YE26" s="98">
        <f>IFERROR(INDEX('Score Calculation'!$D$24:$D$31,MATCH('Detalle de Cuentas'!NU26,'Score Calculation'!$C$24:$C$31,1)),0)</f>
        <v>1</v>
      </c>
      <c r="YF26" s="98">
        <f>IFERROR(INDEX('Score Calculation'!$D$24:$D$31,MATCH('Detalle de Cuentas'!NV26,'Score Calculation'!$C$24:$C$31,1)),0)</f>
        <v>1</v>
      </c>
      <c r="YG26" s="98">
        <f>IFERROR(INDEX('Score Calculation'!$D$24:$D$31,MATCH('Detalle de Cuentas'!NW26,'Score Calculation'!$C$24:$C$31,1)),0)</f>
        <v>1</v>
      </c>
      <c r="YH26" s="98">
        <f>IFERROR(INDEX('Score Calculation'!$D$24:$D$31,MATCH('Detalle de Cuentas'!NX26,'Score Calculation'!$C$24:$C$31,1)),0)</f>
        <v>1</v>
      </c>
      <c r="YI26" s="98">
        <f>IFERROR(INDEX('Score Calculation'!$D$24:$D$31,MATCH('Detalle de Cuentas'!NY26,'Score Calculation'!$C$24:$C$31,1)),0)</f>
        <v>1</v>
      </c>
      <c r="YJ26" s="98">
        <f>IFERROR(INDEX('Score Calculation'!$D$24:$D$31,MATCH('Detalle de Cuentas'!NZ26,'Score Calculation'!$C$24:$C$31,1)),0)</f>
        <v>1</v>
      </c>
      <c r="YK26" s="98">
        <f>IFERROR(INDEX('Score Calculation'!$D$24:$D$31,MATCH('Detalle de Cuentas'!OA26,'Score Calculation'!$C$24:$C$31,1)),0)</f>
        <v>1</v>
      </c>
      <c r="YL26" s="98">
        <f>IFERROR(INDEX('Score Calculation'!$D$24:$D$31,MATCH('Detalle de Cuentas'!OB26,'Score Calculation'!$C$24:$C$31,1)),0)</f>
        <v>1</v>
      </c>
      <c r="YM26" s="98">
        <f>IFERROR(INDEX('Score Calculation'!$D$24:$D$31,MATCH('Detalle de Cuentas'!OC26,'Score Calculation'!$C$24:$C$31,1)),0)</f>
        <v>1</v>
      </c>
      <c r="YN26" s="98">
        <f t="shared" si="458"/>
        <v>0</v>
      </c>
      <c r="YO26" s="98">
        <f>IF(LEFT(TRIM($D26),15)="GRUPO SOLIDARIO",$L26*'Score Calculation'!$H$5,IF(TRIM('Detalle de Cuentas'!$C26)="Semanal",'Detalle de Cuentas'!$L26*'Score Calculation'!$H$6,'Detalle de Cuentas'!$L26))</f>
        <v>0</v>
      </c>
      <c r="YP26" s="99">
        <f>IFERROR(INDEX('Score Calculation'!$D$54:$D$60,MATCH($YO26,'Score Calculation'!$C$54:$C$60,1)),1)</f>
        <v>0.2</v>
      </c>
      <c r="YQ26" s="99">
        <f>IFERROR(INDEX('Score Calculation'!$D$65:$D$123,MATCH(LEFT(TRIM('Detalle de Cuentas'!$F26),20),'Score Calculation'!$F$65:$F$123,0)),1)</f>
        <v>1</v>
      </c>
      <c r="YR26" s="99">
        <f>IFERROR(INDEX('Score Calculation'!$D$46:$D$49,MATCH('Detalle de Cuentas'!$YN26,'Score Calculation'!$C$46:$C$49,1)),1)</f>
        <v>4</v>
      </c>
      <c r="YS26" s="99">
        <f t="shared" si="459"/>
        <v>0</v>
      </c>
      <c r="YT26" s="99">
        <f t="shared" si="460"/>
        <v>0</v>
      </c>
      <c r="YU26" s="98" t="str">
        <f t="shared" si="461"/>
        <v/>
      </c>
      <c r="YV26" s="109">
        <f t="shared" si="462"/>
        <v>1</v>
      </c>
      <c r="YW26" s="109">
        <f>IFERROR(INDEX('Score Calculation'!$D$187:$D$245,MATCH(LEFT(TRIM('Detalle de Cuentas'!$F26),20),'Score Calculation'!$F$187:$F$245,0)),1)</f>
        <v>1</v>
      </c>
      <c r="YX26" s="109">
        <f>IFERROR(IF($E26="HIPOTECA",-PMT('Score Calculation'!$H$266/(360/$J26),$G26,$YO26)*(30/$J26),-PMT('Score Calculation'!$H$267/(360/$J26),$G26,$YO26)*(30/$J26)),0)</f>
        <v>0</v>
      </c>
      <c r="YY26" s="109">
        <f t="shared" si="463"/>
        <v>0</v>
      </c>
      <c r="YZ26" s="109">
        <f t="shared" si="463"/>
        <v>0</v>
      </c>
      <c r="ZA26" s="109">
        <f t="shared" si="463"/>
        <v>0</v>
      </c>
      <c r="ZB26" s="109">
        <f t="shared" si="463"/>
        <v>0</v>
      </c>
      <c r="ZC26" s="109">
        <f t="shared" si="463"/>
        <v>0</v>
      </c>
      <c r="ZD26" s="109">
        <f t="shared" si="463"/>
        <v>0</v>
      </c>
      <c r="ZE26" s="109">
        <f t="shared" si="463"/>
        <v>0</v>
      </c>
      <c r="ZF26" s="109">
        <f t="shared" si="463"/>
        <v>0</v>
      </c>
      <c r="ZG26" s="109">
        <f t="shared" si="463"/>
        <v>0</v>
      </c>
      <c r="ZH26" s="109">
        <f t="shared" si="463"/>
        <v>0</v>
      </c>
      <c r="ZI26" s="109">
        <f t="shared" si="464"/>
        <v>0</v>
      </c>
      <c r="ZK26" s="2" t="s">
        <v>110</v>
      </c>
      <c r="ZL26" s="2">
        <v>30</v>
      </c>
    </row>
    <row r="27" spans="2:688" x14ac:dyDescent="0.2">
      <c r="B27" s="41">
        <v>11</v>
      </c>
      <c r="C27" s="42"/>
      <c r="D27" s="42"/>
      <c r="E27" s="42"/>
      <c r="F27" s="42"/>
      <c r="G27" s="42"/>
      <c r="H27" s="42"/>
      <c r="I27" s="29"/>
      <c r="J27" s="6" t="str">
        <f t="shared" si="3"/>
        <v/>
      </c>
      <c r="K27" s="43"/>
      <c r="L27" s="43"/>
      <c r="M27" s="43"/>
      <c r="N27" s="43"/>
      <c r="O27" s="43"/>
      <c r="P27" s="44" t="str">
        <f t="shared" si="346"/>
        <v/>
      </c>
      <c r="Q27" s="26"/>
      <c r="R27" s="26"/>
      <c r="S27" s="26"/>
      <c r="T27" s="26"/>
      <c r="U27" s="29"/>
      <c r="V27" s="43"/>
      <c r="W27" s="26"/>
      <c r="X27" s="29"/>
      <c r="Y27" s="6">
        <f>IF('Detalle de Cuentas'!$C$4-$R27&gt;'Graph Creator'!$E$2*'Graph Creator'!$D$13*12,0,1)</f>
        <v>1</v>
      </c>
      <c r="Z27" s="45">
        <f t="shared" si="4"/>
        <v>0</v>
      </c>
      <c r="AA27" s="2" t="e">
        <f t="shared" si="347"/>
        <v>#VALUE!</v>
      </c>
      <c r="AB27" s="2" t="e">
        <f t="shared" si="348"/>
        <v>#VALUE!</v>
      </c>
      <c r="AC27" s="2" t="e">
        <f t="shared" si="349"/>
        <v>#VALUE!</v>
      </c>
      <c r="AD27" s="2" t="e">
        <f t="shared" si="350"/>
        <v>#VALUE!</v>
      </c>
      <c r="AE27" s="2" t="e">
        <f t="shared" si="351"/>
        <v>#VALUE!</v>
      </c>
      <c r="AF27" s="2" t="e">
        <f t="shared" si="352"/>
        <v>#VALUE!</v>
      </c>
      <c r="AG27" s="2">
        <f t="shared" si="353"/>
        <v>0</v>
      </c>
      <c r="AH27" s="2">
        <f t="shared" si="354"/>
        <v>0</v>
      </c>
      <c r="AI27" s="2" t="str">
        <f t="shared" si="5"/>
        <v/>
      </c>
      <c r="AJ27" s="2" t="str">
        <f t="shared" ref="AJ27:BE27" si="483">IFERROR(SEARCH(".",$I27,AI27+1),"")</f>
        <v/>
      </c>
      <c r="AK27" s="2" t="str">
        <f t="shared" si="483"/>
        <v/>
      </c>
      <c r="AL27" s="2" t="str">
        <f t="shared" si="483"/>
        <v/>
      </c>
      <c r="AM27" s="2" t="str">
        <f t="shared" si="483"/>
        <v/>
      </c>
      <c r="AN27" s="2" t="str">
        <f t="shared" si="483"/>
        <v/>
      </c>
      <c r="AO27" s="2" t="str">
        <f t="shared" si="483"/>
        <v/>
      </c>
      <c r="AP27" s="2" t="str">
        <f t="shared" si="483"/>
        <v/>
      </c>
      <c r="AQ27" s="2" t="str">
        <f t="shared" si="483"/>
        <v/>
      </c>
      <c r="AR27" s="2" t="str">
        <f t="shared" si="483"/>
        <v/>
      </c>
      <c r="AS27" s="2" t="str">
        <f t="shared" si="483"/>
        <v/>
      </c>
      <c r="AT27" s="2" t="str">
        <f t="shared" si="483"/>
        <v/>
      </c>
      <c r="AU27" s="2" t="str">
        <f t="shared" si="483"/>
        <v/>
      </c>
      <c r="AV27" s="2" t="str">
        <f t="shared" si="483"/>
        <v/>
      </c>
      <c r="AW27" s="2" t="str">
        <f t="shared" si="483"/>
        <v/>
      </c>
      <c r="AX27" s="2" t="str">
        <f t="shared" si="483"/>
        <v/>
      </c>
      <c r="AY27" s="2" t="str">
        <f t="shared" si="483"/>
        <v/>
      </c>
      <c r="AZ27" s="2" t="str">
        <f t="shared" si="483"/>
        <v/>
      </c>
      <c r="BA27" s="2" t="str">
        <f t="shared" si="483"/>
        <v/>
      </c>
      <c r="BB27" s="2" t="str">
        <f t="shared" si="483"/>
        <v/>
      </c>
      <c r="BC27" s="2" t="str">
        <f t="shared" si="483"/>
        <v/>
      </c>
      <c r="BD27" s="2" t="str">
        <f t="shared" si="483"/>
        <v/>
      </c>
      <c r="BE27" s="2" t="str">
        <f t="shared" si="483"/>
        <v/>
      </c>
      <c r="BF27" s="2" t="str">
        <f t="shared" si="356"/>
        <v/>
      </c>
      <c r="BG27" s="2" t="str">
        <f t="shared" si="7"/>
        <v/>
      </c>
      <c r="BH27" s="2" t="str">
        <f t="shared" si="8"/>
        <v/>
      </c>
      <c r="BI27" s="2" t="str">
        <f t="shared" si="9"/>
        <v/>
      </c>
      <c r="BJ27" s="2" t="str">
        <f t="shared" si="10"/>
        <v/>
      </c>
      <c r="BK27" s="2" t="str">
        <f t="shared" si="11"/>
        <v/>
      </c>
      <c r="BL27" s="2" t="str">
        <f t="shared" si="12"/>
        <v/>
      </c>
      <c r="BM27" s="2" t="str">
        <f t="shared" si="13"/>
        <v/>
      </c>
      <c r="BN27" s="2" t="str">
        <f t="shared" si="14"/>
        <v/>
      </c>
      <c r="BO27" s="2" t="str">
        <f t="shared" si="15"/>
        <v/>
      </c>
      <c r="BP27" s="2" t="str">
        <f t="shared" si="16"/>
        <v/>
      </c>
      <c r="BQ27" s="2" t="str">
        <f t="shared" si="17"/>
        <v/>
      </c>
      <c r="BR27" s="2" t="str">
        <f t="shared" si="18"/>
        <v/>
      </c>
      <c r="BS27" s="2" t="str">
        <f t="shared" si="19"/>
        <v/>
      </c>
      <c r="BT27" s="2" t="str">
        <f t="shared" si="20"/>
        <v/>
      </c>
      <c r="BU27" s="2" t="str">
        <f t="shared" si="21"/>
        <v/>
      </c>
      <c r="BV27" s="2" t="str">
        <f t="shared" si="22"/>
        <v/>
      </c>
      <c r="BW27" s="2" t="str">
        <f t="shared" si="23"/>
        <v/>
      </c>
      <c r="BX27" s="2" t="str">
        <f t="shared" si="24"/>
        <v/>
      </c>
      <c r="BY27" s="2" t="str">
        <f t="shared" si="25"/>
        <v/>
      </c>
      <c r="BZ27" s="2" t="str">
        <f t="shared" si="26"/>
        <v/>
      </c>
      <c r="CA27" s="2" t="str">
        <f t="shared" si="27"/>
        <v/>
      </c>
      <c r="CB27" s="2" t="str">
        <f t="shared" si="28"/>
        <v/>
      </c>
      <c r="CC27" s="2" t="str">
        <f t="shared" si="29"/>
        <v/>
      </c>
      <c r="CD27" s="14">
        <f t="shared" si="30"/>
        <v>0</v>
      </c>
      <c r="CE27" s="14" t="e">
        <f t="shared" ref="CE27:DA27" si="484">CD27-$J$17</f>
        <v>#VALUE!</v>
      </c>
      <c r="CF27" s="14" t="e">
        <f t="shared" si="484"/>
        <v>#VALUE!</v>
      </c>
      <c r="CG27" s="14" t="e">
        <f t="shared" si="484"/>
        <v>#VALUE!</v>
      </c>
      <c r="CH27" s="14" t="e">
        <f t="shared" si="484"/>
        <v>#VALUE!</v>
      </c>
      <c r="CI27" s="14" t="e">
        <f t="shared" si="484"/>
        <v>#VALUE!</v>
      </c>
      <c r="CJ27" s="14" t="e">
        <f t="shared" si="484"/>
        <v>#VALUE!</v>
      </c>
      <c r="CK27" s="14" t="e">
        <f t="shared" si="484"/>
        <v>#VALUE!</v>
      </c>
      <c r="CL27" s="14" t="e">
        <f t="shared" si="484"/>
        <v>#VALUE!</v>
      </c>
      <c r="CM27" s="14" t="e">
        <f t="shared" si="484"/>
        <v>#VALUE!</v>
      </c>
      <c r="CN27" s="14" t="e">
        <f t="shared" si="484"/>
        <v>#VALUE!</v>
      </c>
      <c r="CO27" s="14" t="e">
        <f t="shared" si="484"/>
        <v>#VALUE!</v>
      </c>
      <c r="CP27" s="14" t="e">
        <f t="shared" si="484"/>
        <v>#VALUE!</v>
      </c>
      <c r="CQ27" s="14" t="e">
        <f t="shared" si="484"/>
        <v>#VALUE!</v>
      </c>
      <c r="CR27" s="14" t="e">
        <f t="shared" si="484"/>
        <v>#VALUE!</v>
      </c>
      <c r="CS27" s="14" t="e">
        <f t="shared" si="484"/>
        <v>#VALUE!</v>
      </c>
      <c r="CT27" s="14" t="e">
        <f t="shared" si="484"/>
        <v>#VALUE!</v>
      </c>
      <c r="CU27" s="14" t="e">
        <f t="shared" si="484"/>
        <v>#VALUE!</v>
      </c>
      <c r="CV27" s="14" t="e">
        <f t="shared" si="484"/>
        <v>#VALUE!</v>
      </c>
      <c r="CW27" s="14" t="e">
        <f t="shared" si="484"/>
        <v>#VALUE!</v>
      </c>
      <c r="CX27" s="14" t="e">
        <f t="shared" si="484"/>
        <v>#VALUE!</v>
      </c>
      <c r="CY27" s="14" t="e">
        <f t="shared" si="484"/>
        <v>#VALUE!</v>
      </c>
      <c r="CZ27" s="14" t="e">
        <f t="shared" si="484"/>
        <v>#VALUE!</v>
      </c>
      <c r="DA27" s="14" t="e">
        <f t="shared" si="484"/>
        <v>#VALUE!</v>
      </c>
      <c r="DB27" s="2">
        <f t="shared" si="358"/>
        <v>0</v>
      </c>
      <c r="DC27" s="2">
        <f t="shared" si="359"/>
        <v>0</v>
      </c>
      <c r="DD27" s="2">
        <f t="shared" si="360"/>
        <v>0</v>
      </c>
      <c r="DE27" s="2">
        <f t="shared" si="361"/>
        <v>0</v>
      </c>
      <c r="DF27" s="2">
        <f t="shared" si="362"/>
        <v>0</v>
      </c>
      <c r="DG27" s="2">
        <f t="shared" si="363"/>
        <v>0</v>
      </c>
      <c r="DH27" s="2">
        <f t="shared" si="364"/>
        <v>0</v>
      </c>
      <c r="DI27" s="2">
        <f t="shared" si="365"/>
        <v>0</v>
      </c>
      <c r="DJ27" s="2">
        <f t="shared" si="366"/>
        <v>0</v>
      </c>
      <c r="DK27" s="2">
        <f t="shared" si="367"/>
        <v>0</v>
      </c>
      <c r="DL27" s="2">
        <f t="shared" si="368"/>
        <v>0</v>
      </c>
      <c r="DM27" s="2">
        <f t="shared" si="369"/>
        <v>0</v>
      </c>
      <c r="DN27" s="2">
        <f t="shared" si="370"/>
        <v>0</v>
      </c>
      <c r="DO27" s="2">
        <f t="shared" si="371"/>
        <v>0</v>
      </c>
      <c r="DP27" s="2">
        <f t="shared" si="372"/>
        <v>0</v>
      </c>
      <c r="DQ27" s="2">
        <f t="shared" si="373"/>
        <v>0</v>
      </c>
      <c r="DR27" s="2">
        <f t="shared" si="374"/>
        <v>0</v>
      </c>
      <c r="DS27" s="2">
        <f t="shared" si="375"/>
        <v>0</v>
      </c>
      <c r="DT27" s="2">
        <f t="shared" si="376"/>
        <v>0</v>
      </c>
      <c r="DU27" s="2">
        <f t="shared" si="377"/>
        <v>0</v>
      </c>
      <c r="DV27" s="2">
        <f t="shared" si="378"/>
        <v>0</v>
      </c>
      <c r="DW27" s="2">
        <f t="shared" si="379"/>
        <v>0</v>
      </c>
      <c r="DX27" s="2">
        <f t="shared" si="380"/>
        <v>0</v>
      </c>
      <c r="DY27" s="2">
        <f t="shared" si="381"/>
        <v>0</v>
      </c>
      <c r="DZ27" s="2">
        <f t="shared" si="382"/>
        <v>0</v>
      </c>
      <c r="EA27" s="2">
        <f t="shared" si="383"/>
        <v>0</v>
      </c>
      <c r="EB27" s="2">
        <f t="shared" si="384"/>
        <v>0</v>
      </c>
      <c r="EC27" s="2">
        <f t="shared" si="385"/>
        <v>0</v>
      </c>
      <c r="ED27" s="2">
        <f t="shared" si="386"/>
        <v>0</v>
      </c>
      <c r="EE27" s="2">
        <f t="shared" si="387"/>
        <v>0</v>
      </c>
      <c r="EF27" s="2">
        <f t="shared" si="388"/>
        <v>0</v>
      </c>
      <c r="EG27" s="2">
        <f t="shared" si="389"/>
        <v>0</v>
      </c>
      <c r="EH27" s="2">
        <f t="shared" si="390"/>
        <v>0</v>
      </c>
      <c r="EI27" s="2">
        <f t="shared" si="391"/>
        <v>0</v>
      </c>
      <c r="EJ27" s="2">
        <f t="shared" si="392"/>
        <v>0</v>
      </c>
      <c r="EK27" s="2">
        <f t="shared" si="393"/>
        <v>0</v>
      </c>
      <c r="EL27" s="2">
        <f t="shared" si="394"/>
        <v>0</v>
      </c>
      <c r="EM27" s="2">
        <f t="shared" si="395"/>
        <v>0</v>
      </c>
      <c r="EN27" s="2">
        <f t="shared" si="396"/>
        <v>0</v>
      </c>
      <c r="EO27" s="2">
        <f t="shared" si="397"/>
        <v>0</v>
      </c>
      <c r="EP27" s="2">
        <f t="shared" si="398"/>
        <v>0</v>
      </c>
      <c r="EQ27" s="2">
        <f t="shared" si="399"/>
        <v>0</v>
      </c>
      <c r="ER27" s="2">
        <f t="shared" si="400"/>
        <v>0</v>
      </c>
      <c r="ES27" s="2">
        <f t="shared" si="401"/>
        <v>0</v>
      </c>
      <c r="ET27" s="2">
        <f t="shared" si="402"/>
        <v>0</v>
      </c>
      <c r="EU27" s="2">
        <f t="shared" si="403"/>
        <v>0</v>
      </c>
      <c r="EV27" s="2">
        <f t="shared" si="404"/>
        <v>0</v>
      </c>
      <c r="EW27" s="2">
        <f t="shared" si="405"/>
        <v>0</v>
      </c>
      <c r="EX27" s="2">
        <f t="shared" si="34"/>
        <v>1</v>
      </c>
      <c r="EY27" s="2" t="e">
        <f t="shared" si="35"/>
        <v>#VALUE!</v>
      </c>
      <c r="EZ27" s="2" t="e">
        <f t="shared" si="36"/>
        <v>#VALUE!</v>
      </c>
      <c r="FA27" s="2" t="e">
        <f t="shared" si="37"/>
        <v>#VALUE!</v>
      </c>
      <c r="FB27" s="2" t="e">
        <f t="shared" si="38"/>
        <v>#VALUE!</v>
      </c>
      <c r="FC27" s="2" t="e">
        <f t="shared" si="39"/>
        <v>#VALUE!</v>
      </c>
      <c r="FD27" s="2" t="e">
        <f t="shared" si="40"/>
        <v>#VALUE!</v>
      </c>
      <c r="FE27" s="2" t="e">
        <f t="shared" si="41"/>
        <v>#VALUE!</v>
      </c>
      <c r="FF27" s="2" t="e">
        <f t="shared" si="42"/>
        <v>#VALUE!</v>
      </c>
      <c r="FG27" s="2" t="e">
        <f t="shared" si="43"/>
        <v>#VALUE!</v>
      </c>
      <c r="FH27" s="2" t="e">
        <f t="shared" si="44"/>
        <v>#VALUE!</v>
      </c>
      <c r="FI27" s="2" t="e">
        <f t="shared" si="45"/>
        <v>#VALUE!</v>
      </c>
      <c r="FJ27" s="2" t="e">
        <f t="shared" si="46"/>
        <v>#VALUE!</v>
      </c>
      <c r="FK27" s="2" t="e">
        <f t="shared" si="47"/>
        <v>#VALUE!</v>
      </c>
      <c r="FL27" s="2" t="e">
        <f t="shared" si="48"/>
        <v>#VALUE!</v>
      </c>
      <c r="FM27" s="2" t="e">
        <f t="shared" si="49"/>
        <v>#VALUE!</v>
      </c>
      <c r="FN27" s="2" t="e">
        <f t="shared" si="50"/>
        <v>#VALUE!</v>
      </c>
      <c r="FO27" s="2" t="e">
        <f t="shared" si="51"/>
        <v>#VALUE!</v>
      </c>
      <c r="FP27" s="2" t="e">
        <f t="shared" si="52"/>
        <v>#VALUE!</v>
      </c>
      <c r="FQ27" s="2" t="e">
        <f t="shared" si="53"/>
        <v>#VALUE!</v>
      </c>
      <c r="FR27" s="2" t="e">
        <f t="shared" si="54"/>
        <v>#VALUE!</v>
      </c>
      <c r="FS27" s="2" t="e">
        <f t="shared" si="55"/>
        <v>#VALUE!</v>
      </c>
      <c r="FT27" s="2" t="e">
        <f t="shared" si="56"/>
        <v>#VALUE!</v>
      </c>
      <c r="FU27" s="2" t="e">
        <f t="shared" si="57"/>
        <v>#VALUE!</v>
      </c>
      <c r="FV27" s="2">
        <f t="shared" si="58"/>
        <v>1</v>
      </c>
      <c r="FW27" s="2" t="e">
        <f t="shared" si="59"/>
        <v>#VALUE!</v>
      </c>
      <c r="FX27" s="2" t="e">
        <f t="shared" si="60"/>
        <v>#VALUE!</v>
      </c>
      <c r="FY27" s="2" t="e">
        <f t="shared" si="61"/>
        <v>#VALUE!</v>
      </c>
      <c r="FZ27" s="2" t="e">
        <f t="shared" si="62"/>
        <v>#VALUE!</v>
      </c>
      <c r="GA27" s="2" t="e">
        <f t="shared" si="63"/>
        <v>#VALUE!</v>
      </c>
      <c r="GB27" s="2" t="e">
        <f t="shared" si="64"/>
        <v>#VALUE!</v>
      </c>
      <c r="GC27" s="2" t="e">
        <f t="shared" si="65"/>
        <v>#VALUE!</v>
      </c>
      <c r="GD27" s="2" t="e">
        <f t="shared" si="66"/>
        <v>#VALUE!</v>
      </c>
      <c r="GE27" s="2" t="e">
        <f t="shared" si="67"/>
        <v>#VALUE!</v>
      </c>
      <c r="GF27" s="2" t="e">
        <f t="shared" si="68"/>
        <v>#VALUE!</v>
      </c>
      <c r="GG27" s="2" t="e">
        <f t="shared" si="69"/>
        <v>#VALUE!</v>
      </c>
      <c r="GH27" s="2" t="e">
        <f t="shared" si="70"/>
        <v>#VALUE!</v>
      </c>
      <c r="GI27" s="2" t="e">
        <f t="shared" si="71"/>
        <v>#VALUE!</v>
      </c>
      <c r="GJ27" s="2" t="e">
        <f t="shared" si="72"/>
        <v>#VALUE!</v>
      </c>
      <c r="GK27" s="2" t="e">
        <f t="shared" si="73"/>
        <v>#VALUE!</v>
      </c>
      <c r="GL27" s="2" t="e">
        <f t="shared" si="74"/>
        <v>#VALUE!</v>
      </c>
      <c r="GM27" s="2" t="e">
        <f t="shared" si="75"/>
        <v>#VALUE!</v>
      </c>
      <c r="GN27" s="2" t="e">
        <f t="shared" si="76"/>
        <v>#VALUE!</v>
      </c>
      <c r="GO27" s="2" t="e">
        <f t="shared" si="77"/>
        <v>#VALUE!</v>
      </c>
      <c r="GP27" s="2" t="e">
        <f t="shared" si="78"/>
        <v>#VALUE!</v>
      </c>
      <c r="GQ27" s="2" t="e">
        <f t="shared" si="79"/>
        <v>#VALUE!</v>
      </c>
      <c r="GR27" s="2" t="e">
        <f t="shared" si="80"/>
        <v>#VALUE!</v>
      </c>
      <c r="GS27" s="2" t="e">
        <f t="shared" si="81"/>
        <v>#VALUE!</v>
      </c>
      <c r="GT27" s="2">
        <f t="shared" si="82"/>
        <v>1</v>
      </c>
      <c r="GU27" s="2" t="e">
        <f t="shared" si="83"/>
        <v>#VALUE!</v>
      </c>
      <c r="GV27" s="2" t="e">
        <f t="shared" si="84"/>
        <v>#VALUE!</v>
      </c>
      <c r="GW27" s="2" t="e">
        <f t="shared" si="85"/>
        <v>#VALUE!</v>
      </c>
      <c r="GX27" s="2" t="e">
        <f t="shared" si="86"/>
        <v>#VALUE!</v>
      </c>
      <c r="GY27" s="2" t="e">
        <f t="shared" si="87"/>
        <v>#VALUE!</v>
      </c>
      <c r="GZ27" s="2" t="e">
        <f t="shared" si="88"/>
        <v>#VALUE!</v>
      </c>
      <c r="HA27" s="2" t="e">
        <f t="shared" si="89"/>
        <v>#VALUE!</v>
      </c>
      <c r="HB27" s="2" t="e">
        <f t="shared" si="90"/>
        <v>#VALUE!</v>
      </c>
      <c r="HC27" s="2" t="e">
        <f t="shared" si="91"/>
        <v>#VALUE!</v>
      </c>
      <c r="HD27" s="2" t="e">
        <f t="shared" si="92"/>
        <v>#VALUE!</v>
      </c>
      <c r="HE27" s="2" t="e">
        <f t="shared" si="93"/>
        <v>#VALUE!</v>
      </c>
      <c r="HF27" s="2" t="e">
        <f t="shared" si="94"/>
        <v>#VALUE!</v>
      </c>
      <c r="HG27" s="2" t="e">
        <f t="shared" si="95"/>
        <v>#VALUE!</v>
      </c>
      <c r="HH27" s="2" t="e">
        <f t="shared" si="96"/>
        <v>#VALUE!</v>
      </c>
      <c r="HI27" s="2" t="e">
        <f t="shared" si="97"/>
        <v>#VALUE!</v>
      </c>
      <c r="HJ27" s="2" t="e">
        <f t="shared" si="98"/>
        <v>#VALUE!</v>
      </c>
      <c r="HK27" s="2" t="e">
        <f t="shared" si="99"/>
        <v>#VALUE!</v>
      </c>
      <c r="HL27" s="2" t="e">
        <f t="shared" si="100"/>
        <v>#VALUE!</v>
      </c>
      <c r="HM27" s="2" t="e">
        <f t="shared" si="101"/>
        <v>#VALUE!</v>
      </c>
      <c r="HN27" s="2" t="e">
        <f t="shared" si="102"/>
        <v>#VALUE!</v>
      </c>
      <c r="HO27" s="2" t="e">
        <f t="shared" si="103"/>
        <v>#VALUE!</v>
      </c>
      <c r="HP27" s="2" t="e">
        <f t="shared" si="104"/>
        <v>#VALUE!</v>
      </c>
      <c r="HQ27" s="2" t="e">
        <f t="shared" si="105"/>
        <v>#VALUE!</v>
      </c>
      <c r="HR27" s="2">
        <f t="shared" si="106"/>
        <v>1</v>
      </c>
      <c r="HS27" s="2" t="e">
        <f t="shared" si="107"/>
        <v>#VALUE!</v>
      </c>
      <c r="HT27" s="2" t="e">
        <f t="shared" si="108"/>
        <v>#VALUE!</v>
      </c>
      <c r="HU27" s="2" t="e">
        <f t="shared" si="109"/>
        <v>#VALUE!</v>
      </c>
      <c r="HV27" s="2" t="e">
        <f t="shared" si="110"/>
        <v>#VALUE!</v>
      </c>
      <c r="HW27" s="2" t="e">
        <f t="shared" si="111"/>
        <v>#VALUE!</v>
      </c>
      <c r="HX27" s="2" t="e">
        <f t="shared" si="112"/>
        <v>#VALUE!</v>
      </c>
      <c r="HY27" s="2" t="e">
        <f t="shared" si="113"/>
        <v>#VALUE!</v>
      </c>
      <c r="HZ27" s="2" t="e">
        <f t="shared" si="114"/>
        <v>#VALUE!</v>
      </c>
      <c r="IA27" s="2" t="e">
        <f t="shared" si="115"/>
        <v>#VALUE!</v>
      </c>
      <c r="IB27" s="2" t="e">
        <f t="shared" si="116"/>
        <v>#VALUE!</v>
      </c>
      <c r="IC27" s="2" t="e">
        <f t="shared" si="117"/>
        <v>#VALUE!</v>
      </c>
      <c r="ID27" s="2" t="e">
        <f t="shared" si="118"/>
        <v>#VALUE!</v>
      </c>
      <c r="IE27" s="2" t="e">
        <f t="shared" si="119"/>
        <v>#VALUE!</v>
      </c>
      <c r="IF27" s="2" t="e">
        <f t="shared" si="120"/>
        <v>#VALUE!</v>
      </c>
      <c r="IG27" s="2" t="e">
        <f t="shared" si="121"/>
        <v>#VALUE!</v>
      </c>
      <c r="IH27" s="2" t="e">
        <f t="shared" si="122"/>
        <v>#VALUE!</v>
      </c>
      <c r="II27" s="2" t="e">
        <f t="shared" si="123"/>
        <v>#VALUE!</v>
      </c>
      <c r="IJ27" s="2" t="e">
        <f t="shared" si="124"/>
        <v>#VALUE!</v>
      </c>
      <c r="IK27" s="2" t="e">
        <f t="shared" si="125"/>
        <v>#VALUE!</v>
      </c>
      <c r="IL27" s="2" t="e">
        <f t="shared" si="126"/>
        <v>#VALUE!</v>
      </c>
      <c r="IM27" s="2" t="e">
        <f t="shared" si="127"/>
        <v>#VALUE!</v>
      </c>
      <c r="IN27" s="2" t="e">
        <f t="shared" si="128"/>
        <v>#VALUE!</v>
      </c>
      <c r="IO27" s="2" t="e">
        <f t="shared" si="129"/>
        <v>#VALUE!</v>
      </c>
      <c r="IP27" s="2">
        <f t="shared" si="130"/>
        <v>0</v>
      </c>
      <c r="IQ27" s="2" t="e">
        <f t="shared" si="131"/>
        <v>#VALUE!</v>
      </c>
      <c r="IR27" s="2" t="e">
        <f t="shared" si="132"/>
        <v>#VALUE!</v>
      </c>
      <c r="IS27" s="2" t="e">
        <f t="shared" si="133"/>
        <v>#VALUE!</v>
      </c>
      <c r="IT27" s="2" t="e">
        <f t="shared" si="134"/>
        <v>#VALUE!</v>
      </c>
      <c r="IU27" s="2" t="e">
        <f t="shared" si="135"/>
        <v>#VALUE!</v>
      </c>
      <c r="IV27" s="2" t="e">
        <f t="shared" si="136"/>
        <v>#VALUE!</v>
      </c>
      <c r="IW27" s="2" t="e">
        <f t="shared" si="137"/>
        <v>#VALUE!</v>
      </c>
      <c r="IX27" s="2" t="e">
        <f t="shared" si="138"/>
        <v>#VALUE!</v>
      </c>
      <c r="IY27" s="2" t="e">
        <f t="shared" si="139"/>
        <v>#VALUE!</v>
      </c>
      <c r="IZ27" s="2" t="e">
        <f t="shared" si="140"/>
        <v>#VALUE!</v>
      </c>
      <c r="JA27" s="2" t="e">
        <f t="shared" si="141"/>
        <v>#VALUE!</v>
      </c>
      <c r="JB27" s="2" t="e">
        <f t="shared" si="142"/>
        <v>#VALUE!</v>
      </c>
      <c r="JC27" s="2" t="e">
        <f t="shared" si="143"/>
        <v>#VALUE!</v>
      </c>
      <c r="JD27" s="2" t="e">
        <f t="shared" si="144"/>
        <v>#VALUE!</v>
      </c>
      <c r="JE27" s="2" t="e">
        <f t="shared" si="145"/>
        <v>#VALUE!</v>
      </c>
      <c r="JF27" s="2" t="e">
        <f t="shared" si="146"/>
        <v>#VALUE!</v>
      </c>
      <c r="JG27" s="2" t="e">
        <f t="shared" si="147"/>
        <v>#VALUE!</v>
      </c>
      <c r="JH27" s="2" t="e">
        <f t="shared" si="148"/>
        <v>#VALUE!</v>
      </c>
      <c r="JI27" s="2" t="e">
        <f t="shared" si="149"/>
        <v>#VALUE!</v>
      </c>
      <c r="JJ27" s="2" t="e">
        <f t="shared" si="150"/>
        <v>#VALUE!</v>
      </c>
      <c r="JK27" s="2" t="e">
        <f t="shared" si="151"/>
        <v>#VALUE!</v>
      </c>
      <c r="JL27" s="2" t="e">
        <f t="shared" si="152"/>
        <v>#VALUE!</v>
      </c>
      <c r="JM27" s="2" t="e">
        <f t="shared" si="153"/>
        <v>#VALUE!</v>
      </c>
      <c r="JN27" s="2">
        <f t="shared" si="154"/>
        <v>0</v>
      </c>
      <c r="JO27" s="2" t="e">
        <f t="shared" si="155"/>
        <v>#VALUE!</v>
      </c>
      <c r="JP27" s="2" t="e">
        <f t="shared" si="156"/>
        <v>#VALUE!</v>
      </c>
      <c r="JQ27" s="2" t="e">
        <f t="shared" si="157"/>
        <v>#VALUE!</v>
      </c>
      <c r="JR27" s="2" t="e">
        <f t="shared" si="158"/>
        <v>#VALUE!</v>
      </c>
      <c r="JS27" s="2" t="e">
        <f t="shared" si="159"/>
        <v>#VALUE!</v>
      </c>
      <c r="JT27" s="2" t="e">
        <f t="shared" si="160"/>
        <v>#VALUE!</v>
      </c>
      <c r="JU27" s="2" t="e">
        <f t="shared" si="161"/>
        <v>#VALUE!</v>
      </c>
      <c r="JV27" s="2" t="e">
        <f t="shared" si="162"/>
        <v>#VALUE!</v>
      </c>
      <c r="JW27" s="2" t="e">
        <f t="shared" si="163"/>
        <v>#VALUE!</v>
      </c>
      <c r="JX27" s="2" t="e">
        <f t="shared" si="164"/>
        <v>#VALUE!</v>
      </c>
      <c r="JY27" s="2" t="e">
        <f t="shared" si="165"/>
        <v>#VALUE!</v>
      </c>
      <c r="JZ27" s="2" t="e">
        <f t="shared" si="166"/>
        <v>#VALUE!</v>
      </c>
      <c r="KA27" s="2" t="e">
        <f t="shared" si="167"/>
        <v>#VALUE!</v>
      </c>
      <c r="KB27" s="2" t="e">
        <f t="shared" si="168"/>
        <v>#VALUE!</v>
      </c>
      <c r="KC27" s="2" t="e">
        <f t="shared" si="169"/>
        <v>#VALUE!</v>
      </c>
      <c r="KD27" s="2" t="e">
        <f t="shared" si="170"/>
        <v>#VALUE!</v>
      </c>
      <c r="KE27" s="2" t="e">
        <f t="shared" si="171"/>
        <v>#VALUE!</v>
      </c>
      <c r="KF27" s="2" t="e">
        <f t="shared" si="172"/>
        <v>#VALUE!</v>
      </c>
      <c r="KG27" s="2" t="e">
        <f t="shared" si="173"/>
        <v>#VALUE!</v>
      </c>
      <c r="KH27" s="2" t="e">
        <f t="shared" si="174"/>
        <v>#VALUE!</v>
      </c>
      <c r="KI27" s="2" t="e">
        <f t="shared" si="175"/>
        <v>#VALUE!</v>
      </c>
      <c r="KJ27" s="2" t="e">
        <f t="shared" si="176"/>
        <v>#VALUE!</v>
      </c>
      <c r="KK27" s="2" t="e">
        <f t="shared" si="177"/>
        <v>#VALUE!</v>
      </c>
      <c r="KL27" s="2">
        <f t="shared" si="178"/>
        <v>0</v>
      </c>
      <c r="KM27" s="2" t="e">
        <f t="shared" si="179"/>
        <v>#VALUE!</v>
      </c>
      <c r="KN27" s="2" t="e">
        <f t="shared" si="180"/>
        <v>#VALUE!</v>
      </c>
      <c r="KO27" s="2" t="e">
        <f t="shared" si="181"/>
        <v>#VALUE!</v>
      </c>
      <c r="KP27" s="2" t="e">
        <f t="shared" si="182"/>
        <v>#VALUE!</v>
      </c>
      <c r="KQ27" s="2" t="e">
        <f t="shared" si="183"/>
        <v>#VALUE!</v>
      </c>
      <c r="KR27" s="2" t="e">
        <f t="shared" si="184"/>
        <v>#VALUE!</v>
      </c>
      <c r="KS27" s="2" t="e">
        <f t="shared" si="185"/>
        <v>#VALUE!</v>
      </c>
      <c r="KT27" s="2" t="e">
        <f t="shared" si="186"/>
        <v>#VALUE!</v>
      </c>
      <c r="KU27" s="2" t="e">
        <f t="shared" si="187"/>
        <v>#VALUE!</v>
      </c>
      <c r="KV27" s="2" t="e">
        <f t="shared" si="188"/>
        <v>#VALUE!</v>
      </c>
      <c r="KW27" s="2" t="e">
        <f t="shared" si="189"/>
        <v>#VALUE!</v>
      </c>
      <c r="KX27" s="2" t="e">
        <f t="shared" si="190"/>
        <v>#VALUE!</v>
      </c>
      <c r="KY27" s="2" t="e">
        <f t="shared" si="191"/>
        <v>#VALUE!</v>
      </c>
      <c r="KZ27" s="2" t="e">
        <f t="shared" si="192"/>
        <v>#VALUE!</v>
      </c>
      <c r="LA27" s="2" t="e">
        <f t="shared" si="193"/>
        <v>#VALUE!</v>
      </c>
      <c r="LB27" s="2" t="e">
        <f t="shared" si="194"/>
        <v>#VALUE!</v>
      </c>
      <c r="LC27" s="2" t="e">
        <f t="shared" si="195"/>
        <v>#VALUE!</v>
      </c>
      <c r="LD27" s="2" t="e">
        <f t="shared" si="196"/>
        <v>#VALUE!</v>
      </c>
      <c r="LE27" s="2" t="e">
        <f t="shared" si="197"/>
        <v>#VALUE!</v>
      </c>
      <c r="LF27" s="2" t="e">
        <f t="shared" si="198"/>
        <v>#VALUE!</v>
      </c>
      <c r="LG27" s="2" t="e">
        <f t="shared" si="199"/>
        <v>#VALUE!</v>
      </c>
      <c r="LH27" s="2" t="e">
        <f t="shared" si="200"/>
        <v>#VALUE!</v>
      </c>
      <c r="LI27" s="2" t="e">
        <f t="shared" si="201"/>
        <v>#VALUE!</v>
      </c>
      <c r="LJ27" s="2">
        <f t="shared" si="202"/>
        <v>0</v>
      </c>
      <c r="LK27" s="2" t="e">
        <f t="shared" si="203"/>
        <v>#VALUE!</v>
      </c>
      <c r="LL27" s="2" t="e">
        <f t="shared" si="204"/>
        <v>#VALUE!</v>
      </c>
      <c r="LM27" s="2" t="e">
        <f t="shared" si="205"/>
        <v>#VALUE!</v>
      </c>
      <c r="LN27" s="2" t="e">
        <f t="shared" si="206"/>
        <v>#VALUE!</v>
      </c>
      <c r="LO27" s="2" t="e">
        <f t="shared" si="207"/>
        <v>#VALUE!</v>
      </c>
      <c r="LP27" s="2" t="e">
        <f t="shared" si="208"/>
        <v>#VALUE!</v>
      </c>
      <c r="LQ27" s="2" t="e">
        <f t="shared" si="209"/>
        <v>#VALUE!</v>
      </c>
      <c r="LR27" s="2" t="e">
        <f t="shared" si="210"/>
        <v>#VALUE!</v>
      </c>
      <c r="LS27" s="2" t="e">
        <f t="shared" si="211"/>
        <v>#VALUE!</v>
      </c>
      <c r="LT27" s="2" t="e">
        <f t="shared" si="212"/>
        <v>#VALUE!</v>
      </c>
      <c r="LU27" s="2" t="e">
        <f t="shared" si="213"/>
        <v>#VALUE!</v>
      </c>
      <c r="LV27" s="2" t="e">
        <f t="shared" si="214"/>
        <v>#VALUE!</v>
      </c>
      <c r="LW27" s="2" t="e">
        <f t="shared" si="215"/>
        <v>#VALUE!</v>
      </c>
      <c r="LX27" s="2" t="e">
        <f t="shared" si="216"/>
        <v>#VALUE!</v>
      </c>
      <c r="LY27" s="2" t="e">
        <f t="shared" si="217"/>
        <v>#VALUE!</v>
      </c>
      <c r="LZ27" s="2" t="e">
        <f t="shared" si="218"/>
        <v>#VALUE!</v>
      </c>
      <c r="MA27" s="2" t="e">
        <f t="shared" si="219"/>
        <v>#VALUE!</v>
      </c>
      <c r="MB27" s="2" t="e">
        <f t="shared" si="220"/>
        <v>#VALUE!</v>
      </c>
      <c r="MC27" s="2" t="e">
        <f t="shared" si="221"/>
        <v>#VALUE!</v>
      </c>
      <c r="MD27" s="2" t="e">
        <f t="shared" si="222"/>
        <v>#VALUE!</v>
      </c>
      <c r="ME27" s="2" t="e">
        <f t="shared" si="223"/>
        <v>#VALUE!</v>
      </c>
      <c r="MF27" s="2" t="e">
        <f t="shared" si="224"/>
        <v>#VALUE!</v>
      </c>
      <c r="MG27" s="2" t="e">
        <f t="shared" si="225"/>
        <v>#VALUE!</v>
      </c>
      <c r="MH27" s="2">
        <f t="shared" si="226"/>
        <v>1</v>
      </c>
      <c r="MI27" s="2" t="e">
        <f t="shared" si="227"/>
        <v>#VALUE!</v>
      </c>
      <c r="MJ27" s="2" t="e">
        <f t="shared" si="228"/>
        <v>#VALUE!</v>
      </c>
      <c r="MK27" s="2" t="e">
        <f t="shared" si="229"/>
        <v>#VALUE!</v>
      </c>
      <c r="ML27" s="2" t="e">
        <f t="shared" si="230"/>
        <v>#VALUE!</v>
      </c>
      <c r="MM27" s="2" t="e">
        <f t="shared" si="231"/>
        <v>#VALUE!</v>
      </c>
      <c r="MN27" s="2" t="e">
        <f t="shared" si="232"/>
        <v>#VALUE!</v>
      </c>
      <c r="MO27" s="2" t="e">
        <f t="shared" si="233"/>
        <v>#VALUE!</v>
      </c>
      <c r="MP27" s="2" t="e">
        <f t="shared" si="234"/>
        <v>#VALUE!</v>
      </c>
      <c r="MQ27" s="2" t="e">
        <f t="shared" si="235"/>
        <v>#VALUE!</v>
      </c>
      <c r="MR27" s="2" t="e">
        <f t="shared" si="236"/>
        <v>#VALUE!</v>
      </c>
      <c r="MS27" s="2" t="e">
        <f t="shared" si="237"/>
        <v>#VALUE!</v>
      </c>
      <c r="MT27" s="2" t="e">
        <f t="shared" si="238"/>
        <v>#VALUE!</v>
      </c>
      <c r="MU27" s="2" t="e">
        <f t="shared" si="239"/>
        <v>#VALUE!</v>
      </c>
      <c r="MV27" s="2" t="e">
        <f t="shared" si="240"/>
        <v>#VALUE!</v>
      </c>
      <c r="MW27" s="2" t="e">
        <f t="shared" si="241"/>
        <v>#VALUE!</v>
      </c>
      <c r="MX27" s="2" t="e">
        <f t="shared" si="242"/>
        <v>#VALUE!</v>
      </c>
      <c r="MY27" s="2" t="e">
        <f t="shared" si="243"/>
        <v>#VALUE!</v>
      </c>
      <c r="MZ27" s="2" t="e">
        <f t="shared" si="244"/>
        <v>#VALUE!</v>
      </c>
      <c r="NA27" s="2" t="e">
        <f t="shared" si="245"/>
        <v>#VALUE!</v>
      </c>
      <c r="NB27" s="2" t="e">
        <f t="shared" si="246"/>
        <v>#VALUE!</v>
      </c>
      <c r="NC27" s="2" t="e">
        <f t="shared" si="247"/>
        <v>#VALUE!</v>
      </c>
      <c r="ND27" s="2" t="e">
        <f t="shared" si="248"/>
        <v>#VALUE!</v>
      </c>
      <c r="NE27" s="2" t="e">
        <f t="shared" si="249"/>
        <v>#VALUE!</v>
      </c>
      <c r="NF27" s="2">
        <f t="shared" si="406"/>
        <v>0</v>
      </c>
      <c r="NG27" s="2">
        <f t="shared" si="250"/>
        <v>0</v>
      </c>
      <c r="NH27" s="2">
        <f t="shared" si="251"/>
        <v>0</v>
      </c>
      <c r="NI27" s="2">
        <f t="shared" si="252"/>
        <v>0</v>
      </c>
      <c r="NJ27" s="2">
        <f t="shared" si="253"/>
        <v>0</v>
      </c>
      <c r="NK27" s="2">
        <f t="shared" si="254"/>
        <v>0</v>
      </c>
      <c r="NL27" s="2">
        <f t="shared" si="255"/>
        <v>0</v>
      </c>
      <c r="NM27" s="2">
        <f t="shared" si="256"/>
        <v>0</v>
      </c>
      <c r="NN27" s="2">
        <f t="shared" si="257"/>
        <v>0</v>
      </c>
      <c r="NO27" s="2">
        <f t="shared" si="258"/>
        <v>0</v>
      </c>
      <c r="NP27" s="2">
        <f t="shared" si="259"/>
        <v>0</v>
      </c>
      <c r="NQ27" s="2">
        <f t="shared" si="260"/>
        <v>0</v>
      </c>
      <c r="NR27" s="2">
        <f t="shared" si="261"/>
        <v>0</v>
      </c>
      <c r="NS27" s="2">
        <f t="shared" si="262"/>
        <v>0</v>
      </c>
      <c r="NT27" s="2">
        <f t="shared" si="263"/>
        <v>0</v>
      </c>
      <c r="NU27" s="2">
        <f t="shared" si="264"/>
        <v>0</v>
      </c>
      <c r="NV27" s="2">
        <f t="shared" si="265"/>
        <v>0</v>
      </c>
      <c r="NW27" s="2">
        <f t="shared" si="266"/>
        <v>0</v>
      </c>
      <c r="NX27" s="2">
        <f t="shared" si="267"/>
        <v>0</v>
      </c>
      <c r="NY27" s="2">
        <f t="shared" si="268"/>
        <v>0</v>
      </c>
      <c r="NZ27" s="2">
        <f t="shared" si="269"/>
        <v>0</v>
      </c>
      <c r="OA27" s="2">
        <f t="shared" si="270"/>
        <v>0</v>
      </c>
      <c r="OB27" s="2">
        <f t="shared" si="271"/>
        <v>0</v>
      </c>
      <c r="OC27" s="2">
        <f t="shared" si="272"/>
        <v>0</v>
      </c>
      <c r="OD27" s="2">
        <f>IF(AND(NF27&gt;'Graph Creator'!$K$4,'Detalle de Cuentas'!NF27&lt;='Graph Creator'!$L$4),1,0)</f>
        <v>0</v>
      </c>
      <c r="OE27" s="2">
        <f>IF(AND(NG27&gt;'Graph Creator'!$K$4,'Detalle de Cuentas'!NG27&lt;='Graph Creator'!$L$4),1,0)</f>
        <v>0</v>
      </c>
      <c r="OF27" s="2">
        <f>IF(AND(NH27&gt;'Graph Creator'!$K$4,'Detalle de Cuentas'!NH27&lt;='Graph Creator'!$L$4),1,0)</f>
        <v>0</v>
      </c>
      <c r="OG27" s="2">
        <f>IF(AND(NI27&gt;'Graph Creator'!$K$4,'Detalle de Cuentas'!NI27&lt;='Graph Creator'!$L$4),1,0)</f>
        <v>0</v>
      </c>
      <c r="OH27" s="2">
        <f>IF(AND(NJ27&gt;'Graph Creator'!$K$4,'Detalle de Cuentas'!NJ27&lt;='Graph Creator'!$L$4),1,0)</f>
        <v>0</v>
      </c>
      <c r="OI27" s="2">
        <f>IF(AND(NK27&gt;'Graph Creator'!$K$4,'Detalle de Cuentas'!NK27&lt;='Graph Creator'!$L$4),1,0)</f>
        <v>0</v>
      </c>
      <c r="OJ27" s="2">
        <f>IF(AND(NL27&gt;'Graph Creator'!$K$4,'Detalle de Cuentas'!NL27&lt;='Graph Creator'!$L$4),1,0)</f>
        <v>0</v>
      </c>
      <c r="OK27" s="2">
        <f>IF(AND(NM27&gt;'Graph Creator'!$K$4,'Detalle de Cuentas'!NM27&lt;='Graph Creator'!$L$4),1,0)</f>
        <v>0</v>
      </c>
      <c r="OL27" s="2">
        <f>IF(AND(NN27&gt;'Graph Creator'!$K$4,'Detalle de Cuentas'!NN27&lt;='Graph Creator'!$L$4),1,0)</f>
        <v>0</v>
      </c>
      <c r="OM27" s="2">
        <f>IF(AND(NO27&gt;'Graph Creator'!$K$4,'Detalle de Cuentas'!NO27&lt;='Graph Creator'!$L$4),1,0)</f>
        <v>0</v>
      </c>
      <c r="ON27" s="2">
        <f>IF(AND(NP27&gt;'Graph Creator'!$K$4,'Detalle de Cuentas'!NP27&lt;='Graph Creator'!$L$4),1,0)</f>
        <v>0</v>
      </c>
      <c r="OO27" s="2">
        <f>IF(AND(NQ27&gt;'Graph Creator'!$K$4,'Detalle de Cuentas'!NQ27&lt;='Graph Creator'!$L$4),1,0)</f>
        <v>0</v>
      </c>
      <c r="OP27" s="2">
        <f>IF(AND(NR27&gt;'Graph Creator'!$K$4,'Detalle de Cuentas'!NR27&lt;='Graph Creator'!$L$4),1,0)</f>
        <v>0</v>
      </c>
      <c r="OQ27" s="2">
        <f>IF(AND(NS27&gt;'Graph Creator'!$K$4,'Detalle de Cuentas'!NS27&lt;='Graph Creator'!$L$4),1,0)</f>
        <v>0</v>
      </c>
      <c r="OR27" s="2">
        <f>IF(AND(NT27&gt;'Graph Creator'!$K$4,'Detalle de Cuentas'!NT27&lt;='Graph Creator'!$L$4),1,0)</f>
        <v>0</v>
      </c>
      <c r="OS27" s="2">
        <f>IF(AND(NU27&gt;'Graph Creator'!$K$4,'Detalle de Cuentas'!NU27&lt;='Graph Creator'!$L$4),1,0)</f>
        <v>0</v>
      </c>
      <c r="OT27" s="2">
        <f>IF(AND(NV27&gt;'Graph Creator'!$K$4,'Detalle de Cuentas'!NV27&lt;='Graph Creator'!$L$4),1,0)</f>
        <v>0</v>
      </c>
      <c r="OU27" s="2">
        <f>IF(AND(NW27&gt;'Graph Creator'!$K$4,'Detalle de Cuentas'!NW27&lt;='Graph Creator'!$L$4),1,0)</f>
        <v>0</v>
      </c>
      <c r="OV27" s="2">
        <f>IF(AND(NX27&gt;'Graph Creator'!$K$4,'Detalle de Cuentas'!NX27&lt;='Graph Creator'!$L$4),1,0)</f>
        <v>0</v>
      </c>
      <c r="OW27" s="2">
        <f>IF(AND(NY27&gt;'Graph Creator'!$K$4,'Detalle de Cuentas'!NY27&lt;='Graph Creator'!$L$4),1,0)</f>
        <v>0</v>
      </c>
      <c r="OX27" s="2">
        <f>IF(AND(NZ27&gt;'Graph Creator'!$K$4,'Detalle de Cuentas'!NZ27&lt;='Graph Creator'!$L$4),1,0)</f>
        <v>0</v>
      </c>
      <c r="OY27" s="2">
        <f>IF(AND(OA27&gt;'Graph Creator'!$K$4,'Detalle de Cuentas'!OA27&lt;='Graph Creator'!$L$4),1,0)</f>
        <v>0</v>
      </c>
      <c r="OZ27" s="2">
        <f>IF(AND(OB27&gt;'Graph Creator'!$K$4,'Detalle de Cuentas'!OB27&lt;='Graph Creator'!$L$4),1,0)</f>
        <v>0</v>
      </c>
      <c r="PA27" s="2">
        <f>IF(AND(OC27&gt;'Graph Creator'!$K$4,'Detalle de Cuentas'!OC27&lt;='Graph Creator'!$L$4),1,0)</f>
        <v>0</v>
      </c>
      <c r="PB27" s="2">
        <f>IF(AND(NF27&gt;'Graph Creator'!$L$4,'Detalle de Cuentas'!NF27&lt;='Graph Creator'!$M$4),1,0)</f>
        <v>0</v>
      </c>
      <c r="PC27" s="2">
        <f>IF(AND(NG27&gt;'Graph Creator'!$L$4,'Detalle de Cuentas'!NG27&lt;='Graph Creator'!$M$4),1,0)</f>
        <v>0</v>
      </c>
      <c r="PD27" s="2">
        <f>IF(AND(NH27&gt;'Graph Creator'!$L$4,'Detalle de Cuentas'!NH27&lt;='Graph Creator'!$M$4),1,0)</f>
        <v>0</v>
      </c>
      <c r="PE27" s="2">
        <f>IF(AND(NI27&gt;'Graph Creator'!$L$4,'Detalle de Cuentas'!NI27&lt;='Graph Creator'!$M$4),1,0)</f>
        <v>0</v>
      </c>
      <c r="PF27" s="2">
        <f>IF(AND(NJ27&gt;'Graph Creator'!$L$4,'Detalle de Cuentas'!NJ27&lt;='Graph Creator'!$M$4),1,0)</f>
        <v>0</v>
      </c>
      <c r="PG27" s="2">
        <f>IF(AND(NK27&gt;'Graph Creator'!$L$4,'Detalle de Cuentas'!NK27&lt;='Graph Creator'!$M$4),1,0)</f>
        <v>0</v>
      </c>
      <c r="PH27" s="2">
        <f>IF(AND(NL27&gt;'Graph Creator'!$L$4,'Detalle de Cuentas'!NL27&lt;='Graph Creator'!$M$4),1,0)</f>
        <v>0</v>
      </c>
      <c r="PI27" s="2">
        <f>IF(AND(NM27&gt;'Graph Creator'!$L$4,'Detalle de Cuentas'!NM27&lt;='Graph Creator'!$M$4),1,0)</f>
        <v>0</v>
      </c>
      <c r="PJ27" s="2">
        <f>IF(AND(NN27&gt;'Graph Creator'!$L$4,'Detalle de Cuentas'!NN27&lt;='Graph Creator'!$M$4),1,0)</f>
        <v>0</v>
      </c>
      <c r="PK27" s="2">
        <f>IF(AND(NO27&gt;'Graph Creator'!$L$4,'Detalle de Cuentas'!NO27&lt;='Graph Creator'!$M$4),1,0)</f>
        <v>0</v>
      </c>
      <c r="PL27" s="2">
        <f>IF(AND(NP27&gt;'Graph Creator'!$L$4,'Detalle de Cuentas'!NP27&lt;='Graph Creator'!$M$4),1,0)</f>
        <v>0</v>
      </c>
      <c r="PM27" s="2">
        <f>IF(AND(NQ27&gt;'Graph Creator'!$L$4,'Detalle de Cuentas'!NQ27&lt;='Graph Creator'!$M$4),1,0)</f>
        <v>0</v>
      </c>
      <c r="PN27" s="2">
        <f>IF(AND(NR27&gt;'Graph Creator'!$L$4,'Detalle de Cuentas'!NR27&lt;='Graph Creator'!$M$4),1,0)</f>
        <v>0</v>
      </c>
      <c r="PO27" s="2">
        <f>IF(AND(NS27&gt;'Graph Creator'!$L$4,'Detalle de Cuentas'!NS27&lt;='Graph Creator'!$M$4),1,0)</f>
        <v>0</v>
      </c>
      <c r="PP27" s="2">
        <f>IF(AND(NT27&gt;'Graph Creator'!$L$4,'Detalle de Cuentas'!NT27&lt;='Graph Creator'!$M$4),1,0)</f>
        <v>0</v>
      </c>
      <c r="PQ27" s="2">
        <f>IF(AND(NU27&gt;'Graph Creator'!$L$4,'Detalle de Cuentas'!NU27&lt;='Graph Creator'!$M$4),1,0)</f>
        <v>0</v>
      </c>
      <c r="PR27" s="2">
        <f>IF(AND(NV27&gt;'Graph Creator'!$L$4,'Detalle de Cuentas'!NV27&lt;='Graph Creator'!$M$4),1,0)</f>
        <v>0</v>
      </c>
      <c r="PS27" s="2">
        <f>IF(AND(NW27&gt;'Graph Creator'!$L$4,'Detalle de Cuentas'!NW27&lt;='Graph Creator'!$M$4),1,0)</f>
        <v>0</v>
      </c>
      <c r="PT27" s="2">
        <f>IF(AND(NX27&gt;'Graph Creator'!$L$4,'Detalle de Cuentas'!NX27&lt;='Graph Creator'!$M$4),1,0)</f>
        <v>0</v>
      </c>
      <c r="PU27" s="2">
        <f>IF(AND(NY27&gt;'Graph Creator'!$L$4,'Detalle de Cuentas'!NY27&lt;='Graph Creator'!$M$4),1,0)</f>
        <v>0</v>
      </c>
      <c r="PV27" s="2">
        <f>IF(AND(NZ27&gt;'Graph Creator'!$L$4,'Detalle de Cuentas'!NZ27&lt;='Graph Creator'!$M$4),1,0)</f>
        <v>0</v>
      </c>
      <c r="PW27" s="2">
        <f>IF(AND(OA27&gt;'Graph Creator'!$L$4,'Detalle de Cuentas'!OA27&lt;='Graph Creator'!$M$4),1,0)</f>
        <v>0</v>
      </c>
      <c r="PX27" s="2">
        <f>IF(AND(OB27&gt;'Graph Creator'!$L$4,'Detalle de Cuentas'!OB27&lt;='Graph Creator'!$M$4),1,0)</f>
        <v>0</v>
      </c>
      <c r="PY27" s="2">
        <f>IF(AND(OC27&gt;'Graph Creator'!$L$4,'Detalle de Cuentas'!OC27&lt;='Graph Creator'!$M$4),1,0)</f>
        <v>0</v>
      </c>
      <c r="PZ27" s="2">
        <f>IF(AND(NF27&gt;'Graph Creator'!$M$4,'Detalle de Cuentas'!NF27&lt;='Graph Creator'!$N$4),1,0)</f>
        <v>0</v>
      </c>
      <c r="QA27" s="2">
        <f>IF(AND(NG27&gt;'Graph Creator'!$M$4,'Detalle de Cuentas'!NG27&lt;='Graph Creator'!$N$4),1,0)</f>
        <v>0</v>
      </c>
      <c r="QB27" s="2">
        <f>IF(AND(NH27&gt;'Graph Creator'!$M$4,'Detalle de Cuentas'!NH27&lt;='Graph Creator'!$N$4),1,0)</f>
        <v>0</v>
      </c>
      <c r="QC27" s="2">
        <f>IF(AND(NI27&gt;'Graph Creator'!$M$4,'Detalle de Cuentas'!NI27&lt;='Graph Creator'!$N$4),1,0)</f>
        <v>0</v>
      </c>
      <c r="QD27" s="2">
        <f>IF(AND(NJ27&gt;'Graph Creator'!$M$4,'Detalle de Cuentas'!NJ27&lt;='Graph Creator'!$N$4),1,0)</f>
        <v>0</v>
      </c>
      <c r="QE27" s="2">
        <f>IF(AND(NK27&gt;'Graph Creator'!$M$4,'Detalle de Cuentas'!NK27&lt;='Graph Creator'!$N$4),1,0)</f>
        <v>0</v>
      </c>
      <c r="QF27" s="2">
        <f>IF(AND(NL27&gt;'Graph Creator'!$M$4,'Detalle de Cuentas'!NL27&lt;='Graph Creator'!$N$4),1,0)</f>
        <v>0</v>
      </c>
      <c r="QG27" s="2">
        <f>IF(AND(NM27&gt;'Graph Creator'!$M$4,'Detalle de Cuentas'!NM27&lt;='Graph Creator'!$N$4),1,0)</f>
        <v>0</v>
      </c>
      <c r="QH27" s="2">
        <f>IF(AND(NN27&gt;'Graph Creator'!$M$4,'Detalle de Cuentas'!NN27&lt;='Graph Creator'!$N$4),1,0)</f>
        <v>0</v>
      </c>
      <c r="QI27" s="2">
        <f>IF(AND(NO27&gt;'Graph Creator'!$M$4,'Detalle de Cuentas'!NO27&lt;='Graph Creator'!$N$4),1,0)</f>
        <v>0</v>
      </c>
      <c r="QJ27" s="2">
        <f>IF(AND(NP27&gt;'Graph Creator'!$M$4,'Detalle de Cuentas'!NP27&lt;='Graph Creator'!$N$4),1,0)</f>
        <v>0</v>
      </c>
      <c r="QK27" s="2">
        <f>IF(AND(NQ27&gt;'Graph Creator'!$M$4,'Detalle de Cuentas'!NQ27&lt;='Graph Creator'!$N$4),1,0)</f>
        <v>0</v>
      </c>
      <c r="QL27" s="2">
        <f>IF(AND(NR27&gt;'Graph Creator'!$M$4,'Detalle de Cuentas'!NR27&lt;='Graph Creator'!$N$4),1,0)</f>
        <v>0</v>
      </c>
      <c r="QM27" s="2">
        <f>IF(AND(NS27&gt;'Graph Creator'!$M$4,'Detalle de Cuentas'!NS27&lt;='Graph Creator'!$N$4),1,0)</f>
        <v>0</v>
      </c>
      <c r="QN27" s="2">
        <f>IF(AND(NT27&gt;'Graph Creator'!$M$4,'Detalle de Cuentas'!NT27&lt;='Graph Creator'!$N$4),1,0)</f>
        <v>0</v>
      </c>
      <c r="QO27" s="2">
        <f>IF(AND(NU27&gt;'Graph Creator'!$M$4,'Detalle de Cuentas'!NU27&lt;='Graph Creator'!$N$4),1,0)</f>
        <v>0</v>
      </c>
      <c r="QP27" s="2">
        <f>IF(AND(NV27&gt;'Graph Creator'!$M$4,'Detalle de Cuentas'!NV27&lt;='Graph Creator'!$N$4),1,0)</f>
        <v>0</v>
      </c>
      <c r="QQ27" s="2">
        <f>IF(AND(NW27&gt;'Graph Creator'!$M$4,'Detalle de Cuentas'!NW27&lt;='Graph Creator'!$N$4),1,0)</f>
        <v>0</v>
      </c>
      <c r="QR27" s="2">
        <f>IF(AND(NX27&gt;'Graph Creator'!$M$4,'Detalle de Cuentas'!NX27&lt;='Graph Creator'!$N$4),1,0)</f>
        <v>0</v>
      </c>
      <c r="QS27" s="2">
        <f>IF(AND(NY27&gt;'Graph Creator'!$M$4,'Detalle de Cuentas'!NY27&lt;='Graph Creator'!$N$4),1,0)</f>
        <v>0</v>
      </c>
      <c r="QT27" s="2">
        <f>IF(AND(NZ27&gt;'Graph Creator'!$M$4,'Detalle de Cuentas'!NZ27&lt;='Graph Creator'!$N$4),1,0)</f>
        <v>0</v>
      </c>
      <c r="QU27" s="2">
        <f>IF(AND(OA27&gt;'Graph Creator'!$M$4,'Detalle de Cuentas'!OA27&lt;='Graph Creator'!$N$4),1,0)</f>
        <v>0</v>
      </c>
      <c r="QV27" s="2">
        <f>IF(AND(OB27&gt;'Graph Creator'!$M$4,'Detalle de Cuentas'!OB27&lt;='Graph Creator'!$N$4),1,0)</f>
        <v>0</v>
      </c>
      <c r="QW27" s="2">
        <f>IF(AND(OC27&gt;'Graph Creator'!$M$4,'Detalle de Cuentas'!OC27&lt;='Graph Creator'!$N$4),1,0)</f>
        <v>0</v>
      </c>
      <c r="QX27" s="2">
        <f>IF(AND(NF27&gt;'Graph Creator'!$N$4,'Detalle de Cuentas'!NF27&lt;='Graph Creator'!$O$4),1,0)</f>
        <v>0</v>
      </c>
      <c r="QY27" s="2">
        <f>IF(AND(NG27&gt;'Graph Creator'!$N$4,'Detalle de Cuentas'!NG27&lt;='Graph Creator'!$O$4),1,0)</f>
        <v>0</v>
      </c>
      <c r="QZ27" s="2">
        <f>IF(AND(NH27&gt;'Graph Creator'!$N$4,'Detalle de Cuentas'!NH27&lt;='Graph Creator'!$O$4),1,0)</f>
        <v>0</v>
      </c>
      <c r="RA27" s="2">
        <f>IF(AND(NI27&gt;'Graph Creator'!$N$4,'Detalle de Cuentas'!NI27&lt;='Graph Creator'!$O$4),1,0)</f>
        <v>0</v>
      </c>
      <c r="RB27" s="2">
        <f>IF(AND(NJ27&gt;'Graph Creator'!$N$4,'Detalle de Cuentas'!NJ27&lt;='Graph Creator'!$O$4),1,0)</f>
        <v>0</v>
      </c>
      <c r="RC27" s="2">
        <f>IF(AND(NK27&gt;'Graph Creator'!$N$4,'Detalle de Cuentas'!NK27&lt;='Graph Creator'!$O$4),1,0)</f>
        <v>0</v>
      </c>
      <c r="RD27" s="2">
        <f>IF(AND(NL27&gt;'Graph Creator'!$N$4,'Detalle de Cuentas'!NL27&lt;='Graph Creator'!$O$4),1,0)</f>
        <v>0</v>
      </c>
      <c r="RE27" s="2">
        <f>IF(AND(NM27&gt;'Graph Creator'!$N$4,'Detalle de Cuentas'!NM27&lt;='Graph Creator'!$O$4),1,0)</f>
        <v>0</v>
      </c>
      <c r="RF27" s="2">
        <f>IF(AND(NN27&gt;'Graph Creator'!$N$4,'Detalle de Cuentas'!NN27&lt;='Graph Creator'!$O$4),1,0)</f>
        <v>0</v>
      </c>
      <c r="RG27" s="2">
        <f>IF(AND(NO27&gt;'Graph Creator'!$N$4,'Detalle de Cuentas'!NO27&lt;='Graph Creator'!$O$4),1,0)</f>
        <v>0</v>
      </c>
      <c r="RH27" s="2">
        <f>IF(AND(NP27&gt;'Graph Creator'!$N$4,'Detalle de Cuentas'!NP27&lt;='Graph Creator'!$O$4),1,0)</f>
        <v>0</v>
      </c>
      <c r="RI27" s="2">
        <f>IF(AND(NQ27&gt;'Graph Creator'!$N$4,'Detalle de Cuentas'!NQ27&lt;='Graph Creator'!$O$4),1,0)</f>
        <v>0</v>
      </c>
      <c r="RJ27" s="2">
        <f>IF(AND(NR27&gt;'Graph Creator'!$N$4,'Detalle de Cuentas'!NR27&lt;='Graph Creator'!$O$4),1,0)</f>
        <v>0</v>
      </c>
      <c r="RK27" s="2">
        <f>IF(AND(NS27&gt;'Graph Creator'!$N$4,'Detalle de Cuentas'!NS27&lt;='Graph Creator'!$O$4),1,0)</f>
        <v>0</v>
      </c>
      <c r="RL27" s="2">
        <f>IF(AND(NT27&gt;'Graph Creator'!$N$4,'Detalle de Cuentas'!NT27&lt;='Graph Creator'!$O$4),1,0)</f>
        <v>0</v>
      </c>
      <c r="RM27" s="2">
        <f>IF(AND(NU27&gt;'Graph Creator'!$N$4,'Detalle de Cuentas'!NU27&lt;='Graph Creator'!$O$4),1,0)</f>
        <v>0</v>
      </c>
      <c r="RN27" s="2">
        <f>IF(AND(NV27&gt;'Graph Creator'!$N$4,'Detalle de Cuentas'!NV27&lt;='Graph Creator'!$O$4),1,0)</f>
        <v>0</v>
      </c>
      <c r="RO27" s="2">
        <f>IF(AND(NW27&gt;'Graph Creator'!$N$4,'Detalle de Cuentas'!NW27&lt;='Graph Creator'!$O$4),1,0)</f>
        <v>0</v>
      </c>
      <c r="RP27" s="2">
        <f>IF(AND(NX27&gt;'Graph Creator'!$N$4,'Detalle de Cuentas'!NX27&lt;='Graph Creator'!$O$4),1,0)</f>
        <v>0</v>
      </c>
      <c r="RQ27" s="2">
        <f>IF(AND(NY27&gt;'Graph Creator'!$N$4,'Detalle de Cuentas'!NY27&lt;='Graph Creator'!$O$4),1,0)</f>
        <v>0</v>
      </c>
      <c r="RR27" s="2">
        <f>IF(AND(NZ27&gt;'Graph Creator'!$N$4,'Detalle de Cuentas'!NZ27&lt;='Graph Creator'!$O$4),1,0)</f>
        <v>0</v>
      </c>
      <c r="RS27" s="2">
        <f>IF(AND(OA27&gt;'Graph Creator'!$N$4,'Detalle de Cuentas'!OA27&lt;='Graph Creator'!$O$4),1,0)</f>
        <v>0</v>
      </c>
      <c r="RT27" s="2">
        <f>IF(AND(OB27&gt;'Graph Creator'!$N$4,'Detalle de Cuentas'!OB27&lt;='Graph Creator'!$O$4),1,0)</f>
        <v>0</v>
      </c>
      <c r="RU27" s="2">
        <f>IF(AND(OC27&gt;'Graph Creator'!$N$4,'Detalle de Cuentas'!OC27&lt;='Graph Creator'!$O$4),1,0)</f>
        <v>0</v>
      </c>
      <c r="RV27" s="2" t="e">
        <f t="shared" si="407"/>
        <v>#VALUE!</v>
      </c>
      <c r="RW27" s="2" t="e">
        <f t="shared" si="408"/>
        <v>#VALUE!</v>
      </c>
      <c r="RX27" s="2" t="e">
        <f t="shared" si="409"/>
        <v>#VALUE!</v>
      </c>
      <c r="RY27" s="2" t="e">
        <f t="shared" si="410"/>
        <v>#VALUE!</v>
      </c>
      <c r="RZ27" s="2" t="e">
        <f t="shared" si="411"/>
        <v>#VALUE!</v>
      </c>
      <c r="SA27" s="2" t="e">
        <f t="shared" si="412"/>
        <v>#VALUE!</v>
      </c>
      <c r="SB27" s="2" t="e">
        <f t="shared" si="413"/>
        <v>#VALUE!</v>
      </c>
      <c r="SC27" s="2" t="e">
        <f t="shared" si="414"/>
        <v>#VALUE!</v>
      </c>
      <c r="SD27" s="2" t="e">
        <f t="shared" si="415"/>
        <v>#VALUE!</v>
      </c>
      <c r="SE27" s="2" t="e">
        <f t="shared" si="416"/>
        <v>#VALUE!</v>
      </c>
      <c r="SF27" s="2" t="e">
        <f t="shared" si="417"/>
        <v>#VALUE!</v>
      </c>
      <c r="SG27" s="2" t="e">
        <f t="shared" si="418"/>
        <v>#VALUE!</v>
      </c>
      <c r="SH27" s="2" t="e">
        <f t="shared" si="419"/>
        <v>#VALUE!</v>
      </c>
      <c r="SI27" s="2" t="e">
        <f t="shared" si="420"/>
        <v>#VALUE!</v>
      </c>
      <c r="SJ27" s="2" t="e">
        <f t="shared" si="421"/>
        <v>#VALUE!</v>
      </c>
      <c r="SK27" s="2" t="e">
        <f t="shared" si="422"/>
        <v>#VALUE!</v>
      </c>
      <c r="SL27" s="2" t="e">
        <f t="shared" si="423"/>
        <v>#VALUE!</v>
      </c>
      <c r="SM27" s="2" t="e">
        <f t="shared" si="424"/>
        <v>#VALUE!</v>
      </c>
      <c r="SN27" s="2" t="e">
        <f t="shared" si="425"/>
        <v>#VALUE!</v>
      </c>
      <c r="SO27" s="2" t="e">
        <f t="shared" si="426"/>
        <v>#VALUE!</v>
      </c>
      <c r="SP27" s="2" t="e">
        <f t="shared" si="427"/>
        <v>#VALUE!</v>
      </c>
      <c r="SQ27" s="2" t="e">
        <f t="shared" si="428"/>
        <v>#VALUE!</v>
      </c>
      <c r="SR27" s="2" t="e">
        <f t="shared" si="429"/>
        <v>#VALUE!</v>
      </c>
      <c r="SS27" s="2" t="e">
        <f t="shared" si="430"/>
        <v>#VALUE!</v>
      </c>
      <c r="ST27" s="2" t="e">
        <f t="shared" si="431"/>
        <v>#VALUE!</v>
      </c>
      <c r="SU27" s="2" t="e">
        <f t="shared" si="432"/>
        <v>#VALUE!</v>
      </c>
      <c r="SV27" s="2" t="e">
        <f t="shared" si="433"/>
        <v>#VALUE!</v>
      </c>
      <c r="SW27" s="2" t="e">
        <f t="shared" si="434"/>
        <v>#VALUE!</v>
      </c>
      <c r="SX27" s="2" t="e">
        <f t="shared" si="435"/>
        <v>#VALUE!</v>
      </c>
      <c r="SY27" s="2" t="e">
        <f t="shared" si="436"/>
        <v>#VALUE!</v>
      </c>
      <c r="SZ27" s="2" t="e">
        <f t="shared" si="437"/>
        <v>#VALUE!</v>
      </c>
      <c r="TA27" s="2" t="e">
        <f t="shared" si="438"/>
        <v>#VALUE!</v>
      </c>
      <c r="TB27" s="2" t="e">
        <f t="shared" si="439"/>
        <v>#VALUE!</v>
      </c>
      <c r="TC27" s="2" t="e">
        <f t="shared" si="440"/>
        <v>#VALUE!</v>
      </c>
      <c r="TD27" s="2" t="e">
        <f t="shared" si="441"/>
        <v>#VALUE!</v>
      </c>
      <c r="TE27" s="2" t="e">
        <f t="shared" si="442"/>
        <v>#VALUE!</v>
      </c>
      <c r="TF27" s="2" t="str">
        <f>IF(DZ27=1,IF(SUM(DZ$17:DZ27)&lt;2,""&amp;B27,", "&amp;B27),"")</f>
        <v/>
      </c>
      <c r="TG27" s="2" t="str">
        <f t="shared" si="480"/>
        <v/>
      </c>
      <c r="TH27" s="2">
        <f t="shared" si="443"/>
        <v>0</v>
      </c>
      <c r="TI27" s="14" t="str">
        <f t="shared" si="444"/>
        <v/>
      </c>
      <c r="TJ27" s="14" t="e">
        <f t="shared" si="273"/>
        <v>#VALUE!</v>
      </c>
      <c r="TK27" s="14" t="e">
        <f t="shared" si="274"/>
        <v>#VALUE!</v>
      </c>
      <c r="TL27" s="14" t="e">
        <f t="shared" si="275"/>
        <v>#VALUE!</v>
      </c>
      <c r="TM27" s="14" t="e">
        <f t="shared" si="276"/>
        <v>#VALUE!</v>
      </c>
      <c r="TN27" s="14" t="e">
        <f t="shared" si="277"/>
        <v>#VALUE!</v>
      </c>
      <c r="TO27" s="14" t="e">
        <f t="shared" si="278"/>
        <v>#VALUE!</v>
      </c>
      <c r="TP27" s="14" t="e">
        <f t="shared" si="279"/>
        <v>#VALUE!</v>
      </c>
      <c r="TQ27" s="14" t="e">
        <f t="shared" si="280"/>
        <v>#VALUE!</v>
      </c>
      <c r="TR27" s="14" t="e">
        <f t="shared" si="281"/>
        <v>#VALUE!</v>
      </c>
      <c r="TS27" s="14" t="e">
        <f t="shared" si="282"/>
        <v>#VALUE!</v>
      </c>
      <c r="TT27" s="14" t="e">
        <f t="shared" si="283"/>
        <v>#VALUE!</v>
      </c>
      <c r="TU27" s="14" t="e">
        <f t="shared" si="284"/>
        <v>#VALUE!</v>
      </c>
      <c r="TV27" s="14" t="e">
        <f t="shared" si="285"/>
        <v>#VALUE!</v>
      </c>
      <c r="TW27" s="14" t="e">
        <f t="shared" si="286"/>
        <v>#VALUE!</v>
      </c>
      <c r="TX27" s="14" t="e">
        <f t="shared" si="287"/>
        <v>#VALUE!</v>
      </c>
      <c r="TY27" s="14" t="e">
        <f t="shared" si="288"/>
        <v>#VALUE!</v>
      </c>
      <c r="TZ27" s="14" t="e">
        <f t="shared" si="289"/>
        <v>#VALUE!</v>
      </c>
      <c r="UA27" s="14" t="e">
        <f t="shared" si="290"/>
        <v>#VALUE!</v>
      </c>
      <c r="UB27" s="14" t="e">
        <f t="shared" si="291"/>
        <v>#VALUE!</v>
      </c>
      <c r="UC27" s="14" t="e">
        <f t="shared" si="292"/>
        <v>#VALUE!</v>
      </c>
      <c r="UD27" s="14" t="e">
        <f t="shared" si="293"/>
        <v>#VALUE!</v>
      </c>
      <c r="UE27" s="14" t="e">
        <f t="shared" si="294"/>
        <v>#VALUE!</v>
      </c>
      <c r="UF27" s="14" t="e">
        <f t="shared" si="295"/>
        <v>#VALUE!</v>
      </c>
      <c r="UH27" s="2">
        <f>IF($C$4-$R27&gt;'Graph Creator'!$E$2*'Graph Creator'!$D$13*12,0,1)</f>
        <v>1</v>
      </c>
      <c r="UJ27" s="2" t="e">
        <f t="shared" si="445"/>
        <v>#VALUE!</v>
      </c>
      <c r="UK27" s="2" t="e">
        <f t="shared" si="446"/>
        <v>#VALUE!</v>
      </c>
      <c r="UL27" s="2" t="e">
        <f t="shared" si="447"/>
        <v>#VALUE!</v>
      </c>
      <c r="UM27" s="2" t="e">
        <f t="shared" si="448"/>
        <v>#VALUE!</v>
      </c>
      <c r="UN27" s="2" t="e">
        <f t="shared" si="449"/>
        <v>#VALUE!</v>
      </c>
      <c r="UO27" s="2" t="e">
        <f t="shared" si="450"/>
        <v>#VALUE!</v>
      </c>
      <c r="UP27" s="2" t="e">
        <f t="shared" si="297"/>
        <v>#VALUE!</v>
      </c>
      <c r="UQ27" s="2" t="e">
        <f t="shared" si="298"/>
        <v>#VALUE!</v>
      </c>
      <c r="UR27" s="2" t="e">
        <f t="shared" si="299"/>
        <v>#VALUE!</v>
      </c>
      <c r="US27" s="2" t="e">
        <f t="shared" si="300"/>
        <v>#VALUE!</v>
      </c>
      <c r="UT27" s="2" t="e">
        <f t="shared" si="301"/>
        <v>#VALUE!</v>
      </c>
      <c r="UU27" s="2" t="e">
        <f t="shared" si="302"/>
        <v>#VALUE!</v>
      </c>
      <c r="UV27" s="2" t="e">
        <f t="shared" si="303"/>
        <v>#VALUE!</v>
      </c>
      <c r="UW27" s="2" t="e">
        <f t="shared" si="304"/>
        <v>#VALUE!</v>
      </c>
      <c r="UX27" s="2" t="e">
        <f t="shared" si="305"/>
        <v>#VALUE!</v>
      </c>
      <c r="UY27" s="2" t="e">
        <f t="shared" si="306"/>
        <v>#VALUE!</v>
      </c>
      <c r="UZ27" s="2" t="e">
        <f t="shared" si="307"/>
        <v>#VALUE!</v>
      </c>
      <c r="VA27" s="2" t="e">
        <f t="shared" si="308"/>
        <v>#VALUE!</v>
      </c>
      <c r="VB27" s="2" t="e">
        <f t="shared" si="309"/>
        <v>#VALUE!</v>
      </c>
      <c r="VC27" s="2" t="e">
        <f t="shared" si="310"/>
        <v>#VALUE!</v>
      </c>
      <c r="VD27" s="2" t="e">
        <f t="shared" si="311"/>
        <v>#VALUE!</v>
      </c>
      <c r="VE27" s="2" t="e">
        <f t="shared" si="312"/>
        <v>#VALUE!</v>
      </c>
      <c r="VF27" s="2" t="e">
        <f t="shared" si="313"/>
        <v>#VALUE!</v>
      </c>
      <c r="VG27" s="2" t="e">
        <f t="shared" si="314"/>
        <v>#VALUE!</v>
      </c>
      <c r="VH27" s="2" t="e">
        <f t="shared" si="315"/>
        <v>#VALUE!</v>
      </c>
      <c r="VI27" s="2" t="e">
        <f t="shared" si="316"/>
        <v>#VALUE!</v>
      </c>
      <c r="VJ27" s="2" t="e">
        <f t="shared" si="317"/>
        <v>#VALUE!</v>
      </c>
      <c r="VK27" s="2" t="e">
        <f t="shared" si="318"/>
        <v>#VALUE!</v>
      </c>
      <c r="VL27" s="2" t="e">
        <f t="shared" si="319"/>
        <v>#VALUE!</v>
      </c>
      <c r="VM27" s="2" t="e">
        <f t="shared" si="320"/>
        <v>#VALUE!</v>
      </c>
      <c r="VN27" s="2" t="e">
        <f t="shared" si="321"/>
        <v>#VALUE!</v>
      </c>
      <c r="VO27" s="2" t="e">
        <f t="shared" si="322"/>
        <v>#VALUE!</v>
      </c>
      <c r="VP27" s="2" t="e">
        <f t="shared" si="323"/>
        <v>#VALUE!</v>
      </c>
      <c r="VQ27" s="2" t="e">
        <f t="shared" si="324"/>
        <v>#VALUE!</v>
      </c>
      <c r="VR27" s="2" t="e">
        <f t="shared" si="325"/>
        <v>#VALUE!</v>
      </c>
      <c r="VS27" s="2" t="e">
        <f t="shared" si="326"/>
        <v>#VALUE!</v>
      </c>
      <c r="VT27" s="98">
        <f t="shared" si="451"/>
        <v>0</v>
      </c>
      <c r="VU27" s="98">
        <f t="shared" si="452"/>
        <v>0</v>
      </c>
      <c r="VV27" s="98">
        <f t="shared" si="453"/>
        <v>0</v>
      </c>
      <c r="VW27" s="98">
        <f t="shared" si="454"/>
        <v>0</v>
      </c>
      <c r="VX27" s="98">
        <f t="shared" si="455"/>
        <v>0</v>
      </c>
      <c r="VY27" s="98">
        <f t="shared" si="456"/>
        <v>0</v>
      </c>
      <c r="VZ27" s="98">
        <f t="shared" si="457"/>
        <v>0</v>
      </c>
      <c r="WA27" s="98">
        <f t="shared" si="328"/>
        <v>0</v>
      </c>
      <c r="WB27" s="98">
        <f t="shared" si="329"/>
        <v>0</v>
      </c>
      <c r="WC27" s="98">
        <f t="shared" si="330"/>
        <v>0</v>
      </c>
      <c r="WD27" s="98">
        <f t="shared" si="331"/>
        <v>0</v>
      </c>
      <c r="WE27" s="98">
        <f t="shared" si="332"/>
        <v>0</v>
      </c>
      <c r="WF27" s="98">
        <f t="shared" si="333"/>
        <v>0</v>
      </c>
      <c r="WG27" s="98">
        <f t="shared" si="334"/>
        <v>0</v>
      </c>
      <c r="WH27" s="98">
        <f t="shared" si="335"/>
        <v>0</v>
      </c>
      <c r="WI27" s="98">
        <f t="shared" si="336"/>
        <v>0</v>
      </c>
      <c r="WJ27" s="98">
        <f t="shared" si="337"/>
        <v>0</v>
      </c>
      <c r="WK27" s="98">
        <f t="shared" si="338"/>
        <v>0</v>
      </c>
      <c r="WL27" s="98">
        <f t="shared" si="339"/>
        <v>0</v>
      </c>
      <c r="WM27" s="98">
        <f t="shared" si="340"/>
        <v>0</v>
      </c>
      <c r="WN27" s="98">
        <f t="shared" si="341"/>
        <v>0</v>
      </c>
      <c r="WO27" s="98">
        <f t="shared" si="342"/>
        <v>0</v>
      </c>
      <c r="WP27" s="98">
        <f t="shared" si="343"/>
        <v>0</v>
      </c>
      <c r="WQ27" s="98">
        <f t="shared" si="344"/>
        <v>0</v>
      </c>
      <c r="WR27" s="98">
        <f>IFERROR(INDEX('Score Calculation'!$D$38:$D$41,MATCH('Detalle de Cuentas'!VT27,'Score Calculation'!$C$38:$C$41,1)),0)</f>
        <v>4</v>
      </c>
      <c r="WS27" s="98">
        <f>IFERROR(INDEX('Score Calculation'!$D$38:$D$41,MATCH('Detalle de Cuentas'!VU27,'Score Calculation'!$C$38:$C$41,1)),0)</f>
        <v>4</v>
      </c>
      <c r="WT27" s="98">
        <f>IFERROR(INDEX('Score Calculation'!$D$38:$D$41,MATCH('Detalle de Cuentas'!VV27,'Score Calculation'!$C$38:$C$41,1)),0)</f>
        <v>4</v>
      </c>
      <c r="WU27" s="98">
        <f>IFERROR(INDEX('Score Calculation'!$D$38:$D$41,MATCH('Detalle de Cuentas'!VW27,'Score Calculation'!$C$38:$C$41,1)),0)</f>
        <v>4</v>
      </c>
      <c r="WV27" s="98">
        <f>IFERROR(INDEX('Score Calculation'!$D$38:$D$41,MATCH('Detalle de Cuentas'!VX27,'Score Calculation'!$C$38:$C$41,1)),0)</f>
        <v>4</v>
      </c>
      <c r="WW27" s="98">
        <f>IFERROR(INDEX('Score Calculation'!$D$38:$D$41,MATCH('Detalle de Cuentas'!VY27,'Score Calculation'!$C$38:$C$41,1)),0)</f>
        <v>4</v>
      </c>
      <c r="WX27" s="98">
        <f>IFERROR(INDEX('Score Calculation'!$D$38:$D$41,MATCH('Detalle de Cuentas'!VZ27,'Score Calculation'!$C$38:$C$41,1)),0)</f>
        <v>4</v>
      </c>
      <c r="WY27" s="98">
        <f>IFERROR(INDEX('Score Calculation'!$D$38:$D$41,MATCH('Detalle de Cuentas'!WA27,'Score Calculation'!$C$38:$C$41,1)),0)</f>
        <v>4</v>
      </c>
      <c r="WZ27" s="98">
        <f>IFERROR(INDEX('Score Calculation'!$D$38:$D$41,MATCH('Detalle de Cuentas'!WB27,'Score Calculation'!$C$38:$C$41,1)),0)</f>
        <v>4</v>
      </c>
      <c r="XA27" s="98">
        <f>IFERROR(INDEX('Score Calculation'!$D$38:$D$41,MATCH('Detalle de Cuentas'!WC27,'Score Calculation'!$C$38:$C$41,1)),0)</f>
        <v>4</v>
      </c>
      <c r="XB27" s="98">
        <f>IFERROR(INDEX('Score Calculation'!$D$38:$D$41,MATCH('Detalle de Cuentas'!WD27,'Score Calculation'!$C$38:$C$41,1)),0)</f>
        <v>4</v>
      </c>
      <c r="XC27" s="98">
        <f>IFERROR(INDEX('Score Calculation'!$D$38:$D$41,MATCH('Detalle de Cuentas'!WE27,'Score Calculation'!$C$38:$C$41,1)),0)</f>
        <v>4</v>
      </c>
      <c r="XD27" s="98">
        <f>IFERROR(INDEX('Score Calculation'!$D$38:$D$41,MATCH('Detalle de Cuentas'!WF27,'Score Calculation'!$C$38:$C$41,1)),0)</f>
        <v>4</v>
      </c>
      <c r="XE27" s="98">
        <f>IFERROR(INDEX('Score Calculation'!$D$38:$D$41,MATCH('Detalle de Cuentas'!WG27,'Score Calculation'!$C$38:$C$41,1)),0)</f>
        <v>4</v>
      </c>
      <c r="XF27" s="98">
        <f>IFERROR(INDEX('Score Calculation'!$D$38:$D$41,MATCH('Detalle de Cuentas'!WH27,'Score Calculation'!$C$38:$C$41,1)),0)</f>
        <v>4</v>
      </c>
      <c r="XG27" s="98">
        <f>IFERROR(INDEX('Score Calculation'!$D$38:$D$41,MATCH('Detalle de Cuentas'!WI27,'Score Calculation'!$C$38:$C$41,1)),0)</f>
        <v>4</v>
      </c>
      <c r="XH27" s="98">
        <f>IFERROR(INDEX('Score Calculation'!$D$38:$D$41,MATCH('Detalle de Cuentas'!WJ27,'Score Calculation'!$C$38:$C$41,1)),0)</f>
        <v>4</v>
      </c>
      <c r="XI27" s="98">
        <f>IFERROR(INDEX('Score Calculation'!$D$38:$D$41,MATCH('Detalle de Cuentas'!WK27,'Score Calculation'!$C$38:$C$41,1)),0)</f>
        <v>4</v>
      </c>
      <c r="XJ27" s="98">
        <f>IFERROR(INDEX('Score Calculation'!$D$38:$D$41,MATCH('Detalle de Cuentas'!WL27,'Score Calculation'!$C$38:$C$41,1)),0)</f>
        <v>4</v>
      </c>
      <c r="XK27" s="98">
        <f>IFERROR(INDEX('Score Calculation'!$D$38:$D$41,MATCH('Detalle de Cuentas'!WM27,'Score Calculation'!$C$38:$C$41,1)),0)</f>
        <v>4</v>
      </c>
      <c r="XL27" s="98">
        <f>IFERROR(INDEX('Score Calculation'!$D$38:$D$41,MATCH('Detalle de Cuentas'!WN27,'Score Calculation'!$C$38:$C$41,1)),0)</f>
        <v>4</v>
      </c>
      <c r="XM27" s="98">
        <f>IFERROR(INDEX('Score Calculation'!$D$38:$D$41,MATCH('Detalle de Cuentas'!WO27,'Score Calculation'!$C$38:$C$41,1)),0)</f>
        <v>4</v>
      </c>
      <c r="XN27" s="98">
        <f>IFERROR(INDEX('Score Calculation'!$D$38:$D$41,MATCH('Detalle de Cuentas'!WP27,'Score Calculation'!$C$38:$C$41,1)),0)</f>
        <v>4</v>
      </c>
      <c r="XO27" s="98">
        <f>IFERROR(INDEX('Score Calculation'!$D$38:$D$41,MATCH('Detalle de Cuentas'!WQ27,'Score Calculation'!$C$38:$C$41,1)),0)</f>
        <v>4</v>
      </c>
      <c r="XP27" s="98">
        <f>IFERROR(INDEX('Score Calculation'!$D$24:$D$31,MATCH('Detalle de Cuentas'!NF27,'Score Calculation'!$C$24:$C$31,1)),0)</f>
        <v>1</v>
      </c>
      <c r="XQ27" s="98">
        <f>IFERROR(INDEX('Score Calculation'!$D$24:$D$31,MATCH('Detalle de Cuentas'!NG27,'Score Calculation'!$C$24:$C$31,1)),0)</f>
        <v>1</v>
      </c>
      <c r="XR27" s="98">
        <f>IFERROR(INDEX('Score Calculation'!$D$24:$D$31,MATCH('Detalle de Cuentas'!NH27,'Score Calculation'!$C$24:$C$31,1)),0)</f>
        <v>1</v>
      </c>
      <c r="XS27" s="98">
        <f>IFERROR(INDEX('Score Calculation'!$D$24:$D$31,MATCH('Detalle de Cuentas'!NI27,'Score Calculation'!$C$24:$C$31,1)),0)</f>
        <v>1</v>
      </c>
      <c r="XT27" s="98">
        <f>IFERROR(INDEX('Score Calculation'!$D$24:$D$31,MATCH('Detalle de Cuentas'!NJ27,'Score Calculation'!$C$24:$C$31,1)),0)</f>
        <v>1</v>
      </c>
      <c r="XU27" s="98">
        <f>IFERROR(INDEX('Score Calculation'!$D$24:$D$31,MATCH('Detalle de Cuentas'!NK27,'Score Calculation'!$C$24:$C$31,1)),0)</f>
        <v>1</v>
      </c>
      <c r="XV27" s="98">
        <f>IFERROR(INDEX('Score Calculation'!$D$24:$D$31,MATCH('Detalle de Cuentas'!NL27,'Score Calculation'!$C$24:$C$31,1)),0)</f>
        <v>1</v>
      </c>
      <c r="XW27" s="98">
        <f>IFERROR(INDEX('Score Calculation'!$D$24:$D$31,MATCH('Detalle de Cuentas'!NM27,'Score Calculation'!$C$24:$C$31,1)),0)</f>
        <v>1</v>
      </c>
      <c r="XX27" s="98">
        <f>IFERROR(INDEX('Score Calculation'!$D$24:$D$31,MATCH('Detalle de Cuentas'!NN27,'Score Calculation'!$C$24:$C$31,1)),0)</f>
        <v>1</v>
      </c>
      <c r="XY27" s="98">
        <f>IFERROR(INDEX('Score Calculation'!$D$24:$D$31,MATCH('Detalle de Cuentas'!NO27,'Score Calculation'!$C$24:$C$31,1)),0)</f>
        <v>1</v>
      </c>
      <c r="XZ27" s="98">
        <f>IFERROR(INDEX('Score Calculation'!$D$24:$D$31,MATCH('Detalle de Cuentas'!NP27,'Score Calculation'!$C$24:$C$31,1)),0)</f>
        <v>1</v>
      </c>
      <c r="YA27" s="98">
        <f>IFERROR(INDEX('Score Calculation'!$D$24:$D$31,MATCH('Detalle de Cuentas'!NQ27,'Score Calculation'!$C$24:$C$31,1)),0)</f>
        <v>1</v>
      </c>
      <c r="YB27" s="98">
        <f>IFERROR(INDEX('Score Calculation'!$D$24:$D$31,MATCH('Detalle de Cuentas'!NR27,'Score Calculation'!$C$24:$C$31,1)),0)</f>
        <v>1</v>
      </c>
      <c r="YC27" s="98">
        <f>IFERROR(INDEX('Score Calculation'!$D$24:$D$31,MATCH('Detalle de Cuentas'!NS27,'Score Calculation'!$C$24:$C$31,1)),0)</f>
        <v>1</v>
      </c>
      <c r="YD27" s="98">
        <f>IFERROR(INDEX('Score Calculation'!$D$24:$D$31,MATCH('Detalle de Cuentas'!NT27,'Score Calculation'!$C$24:$C$31,1)),0)</f>
        <v>1</v>
      </c>
      <c r="YE27" s="98">
        <f>IFERROR(INDEX('Score Calculation'!$D$24:$D$31,MATCH('Detalle de Cuentas'!NU27,'Score Calculation'!$C$24:$C$31,1)),0)</f>
        <v>1</v>
      </c>
      <c r="YF27" s="98">
        <f>IFERROR(INDEX('Score Calculation'!$D$24:$D$31,MATCH('Detalle de Cuentas'!NV27,'Score Calculation'!$C$24:$C$31,1)),0)</f>
        <v>1</v>
      </c>
      <c r="YG27" s="98">
        <f>IFERROR(INDEX('Score Calculation'!$D$24:$D$31,MATCH('Detalle de Cuentas'!NW27,'Score Calculation'!$C$24:$C$31,1)),0)</f>
        <v>1</v>
      </c>
      <c r="YH27" s="98">
        <f>IFERROR(INDEX('Score Calculation'!$D$24:$D$31,MATCH('Detalle de Cuentas'!NX27,'Score Calculation'!$C$24:$C$31,1)),0)</f>
        <v>1</v>
      </c>
      <c r="YI27" s="98">
        <f>IFERROR(INDEX('Score Calculation'!$D$24:$D$31,MATCH('Detalle de Cuentas'!NY27,'Score Calculation'!$C$24:$C$31,1)),0)</f>
        <v>1</v>
      </c>
      <c r="YJ27" s="98">
        <f>IFERROR(INDEX('Score Calculation'!$D$24:$D$31,MATCH('Detalle de Cuentas'!NZ27,'Score Calculation'!$C$24:$C$31,1)),0)</f>
        <v>1</v>
      </c>
      <c r="YK27" s="98">
        <f>IFERROR(INDEX('Score Calculation'!$D$24:$D$31,MATCH('Detalle de Cuentas'!OA27,'Score Calculation'!$C$24:$C$31,1)),0)</f>
        <v>1</v>
      </c>
      <c r="YL27" s="98">
        <f>IFERROR(INDEX('Score Calculation'!$D$24:$D$31,MATCH('Detalle de Cuentas'!OB27,'Score Calculation'!$C$24:$C$31,1)),0)</f>
        <v>1</v>
      </c>
      <c r="YM27" s="98">
        <f>IFERROR(INDEX('Score Calculation'!$D$24:$D$31,MATCH('Detalle de Cuentas'!OC27,'Score Calculation'!$C$24:$C$31,1)),0)</f>
        <v>1</v>
      </c>
      <c r="YN27" s="98">
        <f t="shared" si="458"/>
        <v>0</v>
      </c>
      <c r="YO27" s="98">
        <f>IF(LEFT(TRIM($D27),15)="GRUPO SOLIDARIO",$L27*'Score Calculation'!$H$5,IF(TRIM('Detalle de Cuentas'!$C27)="Semanal",'Detalle de Cuentas'!$L27*'Score Calculation'!$H$6,'Detalle de Cuentas'!$L27))</f>
        <v>0</v>
      </c>
      <c r="YP27" s="99">
        <f>IFERROR(INDEX('Score Calculation'!$D$54:$D$60,MATCH($YO27,'Score Calculation'!$C$54:$C$60,1)),1)</f>
        <v>0.2</v>
      </c>
      <c r="YQ27" s="99">
        <f>IFERROR(INDEX('Score Calculation'!$D$65:$D$123,MATCH(LEFT(TRIM('Detalle de Cuentas'!$F27),20),'Score Calculation'!$F$65:$F$123,0)),1)</f>
        <v>1</v>
      </c>
      <c r="YR27" s="99">
        <f>IFERROR(INDEX('Score Calculation'!$D$46:$D$49,MATCH('Detalle de Cuentas'!$YN27,'Score Calculation'!$C$46:$C$49,1)),1)</f>
        <v>4</v>
      </c>
      <c r="YS27" s="99">
        <f t="shared" si="459"/>
        <v>0</v>
      </c>
      <c r="YT27" s="99">
        <f t="shared" si="460"/>
        <v>0</v>
      </c>
      <c r="YU27" s="98" t="str">
        <f t="shared" si="461"/>
        <v/>
      </c>
      <c r="YV27" s="109">
        <f t="shared" si="462"/>
        <v>1</v>
      </c>
      <c r="YW27" s="109">
        <f>IFERROR(INDEX('Score Calculation'!$D$187:$D$245,MATCH(LEFT(TRIM('Detalle de Cuentas'!$F27),20),'Score Calculation'!$F$187:$F$245,0)),1)</f>
        <v>1</v>
      </c>
      <c r="YX27" s="109">
        <f>IFERROR(IF($E27="HIPOTECA",-PMT('Score Calculation'!$H$266/(360/$J27),$G27,$YO27)*(30/$J27),-PMT('Score Calculation'!$H$267/(360/$J27),$G27,$YO27)*(30/$J27)),0)</f>
        <v>0</v>
      </c>
      <c r="YY27" s="109">
        <f t="shared" si="463"/>
        <v>0</v>
      </c>
      <c r="YZ27" s="109">
        <f t="shared" si="463"/>
        <v>0</v>
      </c>
      <c r="ZA27" s="109">
        <f t="shared" si="463"/>
        <v>0</v>
      </c>
      <c r="ZB27" s="109">
        <f t="shared" si="463"/>
        <v>0</v>
      </c>
      <c r="ZC27" s="109">
        <f t="shared" si="463"/>
        <v>0</v>
      </c>
      <c r="ZD27" s="109">
        <f t="shared" si="463"/>
        <v>0</v>
      </c>
      <c r="ZE27" s="109">
        <f t="shared" si="463"/>
        <v>0</v>
      </c>
      <c r="ZF27" s="109">
        <f t="shared" si="463"/>
        <v>0</v>
      </c>
      <c r="ZG27" s="109">
        <f t="shared" si="463"/>
        <v>0</v>
      </c>
      <c r="ZH27" s="109">
        <f t="shared" si="463"/>
        <v>0</v>
      </c>
      <c r="ZI27" s="109">
        <f t="shared" si="464"/>
        <v>0</v>
      </c>
      <c r="ZK27" s="2" t="s">
        <v>111</v>
      </c>
      <c r="ZL27" s="2">
        <v>30</v>
      </c>
    </row>
    <row r="28" spans="2:688" x14ac:dyDescent="0.2">
      <c r="B28" s="41">
        <v>12</v>
      </c>
      <c r="C28" s="42"/>
      <c r="D28" s="42"/>
      <c r="E28" s="42"/>
      <c r="F28" s="42"/>
      <c r="G28" s="42"/>
      <c r="H28" s="42"/>
      <c r="I28" s="29"/>
      <c r="J28" s="6" t="str">
        <f t="shared" si="3"/>
        <v/>
      </c>
      <c r="K28" s="43"/>
      <c r="L28" s="43"/>
      <c r="M28" s="43"/>
      <c r="N28" s="43"/>
      <c r="O28" s="43"/>
      <c r="P28" s="44" t="str">
        <f t="shared" si="346"/>
        <v/>
      </c>
      <c r="Q28" s="26"/>
      <c r="R28" s="26"/>
      <c r="S28" s="26"/>
      <c r="T28" s="26"/>
      <c r="U28" s="29"/>
      <c r="V28" s="43"/>
      <c r="W28" s="26"/>
      <c r="X28" s="29"/>
      <c r="Y28" s="6">
        <f>IF('Detalle de Cuentas'!$C$4-$R28&gt;'Graph Creator'!$E$2*'Graph Creator'!$D$13*12,0,1)</f>
        <v>1</v>
      </c>
      <c r="Z28" s="45">
        <f t="shared" si="4"/>
        <v>0</v>
      </c>
      <c r="AA28" s="2" t="e">
        <f t="shared" si="347"/>
        <v>#VALUE!</v>
      </c>
      <c r="AB28" s="2" t="e">
        <f t="shared" si="348"/>
        <v>#VALUE!</v>
      </c>
      <c r="AC28" s="2" t="e">
        <f t="shared" si="349"/>
        <v>#VALUE!</v>
      </c>
      <c r="AD28" s="2" t="e">
        <f t="shared" si="350"/>
        <v>#VALUE!</v>
      </c>
      <c r="AE28" s="2" t="e">
        <f t="shared" si="351"/>
        <v>#VALUE!</v>
      </c>
      <c r="AF28" s="2" t="e">
        <f t="shared" si="352"/>
        <v>#VALUE!</v>
      </c>
      <c r="AG28" s="2">
        <f t="shared" si="353"/>
        <v>0</v>
      </c>
      <c r="AH28" s="2">
        <f t="shared" si="354"/>
        <v>0</v>
      </c>
      <c r="AI28" s="2" t="str">
        <f t="shared" si="5"/>
        <v/>
      </c>
      <c r="AJ28" s="2" t="str">
        <f t="shared" ref="AJ28:BE28" si="485">IFERROR(SEARCH(".",$I28,AI28+1),"")</f>
        <v/>
      </c>
      <c r="AK28" s="2" t="str">
        <f t="shared" si="485"/>
        <v/>
      </c>
      <c r="AL28" s="2" t="str">
        <f t="shared" si="485"/>
        <v/>
      </c>
      <c r="AM28" s="2" t="str">
        <f t="shared" si="485"/>
        <v/>
      </c>
      <c r="AN28" s="2" t="str">
        <f t="shared" si="485"/>
        <v/>
      </c>
      <c r="AO28" s="2" t="str">
        <f t="shared" si="485"/>
        <v/>
      </c>
      <c r="AP28" s="2" t="str">
        <f t="shared" si="485"/>
        <v/>
      </c>
      <c r="AQ28" s="2" t="str">
        <f t="shared" si="485"/>
        <v/>
      </c>
      <c r="AR28" s="2" t="str">
        <f t="shared" si="485"/>
        <v/>
      </c>
      <c r="AS28" s="2" t="str">
        <f t="shared" si="485"/>
        <v/>
      </c>
      <c r="AT28" s="2" t="str">
        <f t="shared" si="485"/>
        <v/>
      </c>
      <c r="AU28" s="2" t="str">
        <f t="shared" si="485"/>
        <v/>
      </c>
      <c r="AV28" s="2" t="str">
        <f t="shared" si="485"/>
        <v/>
      </c>
      <c r="AW28" s="2" t="str">
        <f t="shared" si="485"/>
        <v/>
      </c>
      <c r="AX28" s="2" t="str">
        <f t="shared" si="485"/>
        <v/>
      </c>
      <c r="AY28" s="2" t="str">
        <f t="shared" si="485"/>
        <v/>
      </c>
      <c r="AZ28" s="2" t="str">
        <f t="shared" si="485"/>
        <v/>
      </c>
      <c r="BA28" s="2" t="str">
        <f t="shared" si="485"/>
        <v/>
      </c>
      <c r="BB28" s="2" t="str">
        <f t="shared" si="485"/>
        <v/>
      </c>
      <c r="BC28" s="2" t="str">
        <f t="shared" si="485"/>
        <v/>
      </c>
      <c r="BD28" s="2" t="str">
        <f t="shared" si="485"/>
        <v/>
      </c>
      <c r="BE28" s="2" t="str">
        <f t="shared" si="485"/>
        <v/>
      </c>
      <c r="BF28" s="2" t="str">
        <f t="shared" si="356"/>
        <v/>
      </c>
      <c r="BG28" s="2" t="str">
        <f t="shared" si="7"/>
        <v/>
      </c>
      <c r="BH28" s="2" t="str">
        <f t="shared" si="8"/>
        <v/>
      </c>
      <c r="BI28" s="2" t="str">
        <f t="shared" si="9"/>
        <v/>
      </c>
      <c r="BJ28" s="2" t="str">
        <f t="shared" si="10"/>
        <v/>
      </c>
      <c r="BK28" s="2" t="str">
        <f t="shared" si="11"/>
        <v/>
      </c>
      <c r="BL28" s="2" t="str">
        <f t="shared" si="12"/>
        <v/>
      </c>
      <c r="BM28" s="2" t="str">
        <f t="shared" si="13"/>
        <v/>
      </c>
      <c r="BN28" s="2" t="str">
        <f t="shared" si="14"/>
        <v/>
      </c>
      <c r="BO28" s="2" t="str">
        <f t="shared" si="15"/>
        <v/>
      </c>
      <c r="BP28" s="2" t="str">
        <f t="shared" si="16"/>
        <v/>
      </c>
      <c r="BQ28" s="2" t="str">
        <f t="shared" si="17"/>
        <v/>
      </c>
      <c r="BR28" s="2" t="str">
        <f t="shared" si="18"/>
        <v/>
      </c>
      <c r="BS28" s="2" t="str">
        <f t="shared" si="19"/>
        <v/>
      </c>
      <c r="BT28" s="2" t="str">
        <f t="shared" si="20"/>
        <v/>
      </c>
      <c r="BU28" s="2" t="str">
        <f t="shared" si="21"/>
        <v/>
      </c>
      <c r="BV28" s="2" t="str">
        <f t="shared" si="22"/>
        <v/>
      </c>
      <c r="BW28" s="2" t="str">
        <f t="shared" si="23"/>
        <v/>
      </c>
      <c r="BX28" s="2" t="str">
        <f t="shared" si="24"/>
        <v/>
      </c>
      <c r="BY28" s="2" t="str">
        <f t="shared" si="25"/>
        <v/>
      </c>
      <c r="BZ28" s="2" t="str">
        <f t="shared" si="26"/>
        <v/>
      </c>
      <c r="CA28" s="2" t="str">
        <f t="shared" si="27"/>
        <v/>
      </c>
      <c r="CB28" s="2" t="str">
        <f t="shared" si="28"/>
        <v/>
      </c>
      <c r="CC28" s="2" t="str">
        <f t="shared" si="29"/>
        <v/>
      </c>
      <c r="CD28" s="14">
        <f t="shared" si="30"/>
        <v>0</v>
      </c>
      <c r="CE28" s="14" t="e">
        <f t="shared" ref="CE28:DA28" si="486">CD28-$J$17</f>
        <v>#VALUE!</v>
      </c>
      <c r="CF28" s="14" t="e">
        <f t="shared" si="486"/>
        <v>#VALUE!</v>
      </c>
      <c r="CG28" s="14" t="e">
        <f t="shared" si="486"/>
        <v>#VALUE!</v>
      </c>
      <c r="CH28" s="14" t="e">
        <f t="shared" si="486"/>
        <v>#VALUE!</v>
      </c>
      <c r="CI28" s="14" t="e">
        <f t="shared" si="486"/>
        <v>#VALUE!</v>
      </c>
      <c r="CJ28" s="14" t="e">
        <f t="shared" si="486"/>
        <v>#VALUE!</v>
      </c>
      <c r="CK28" s="14" t="e">
        <f t="shared" si="486"/>
        <v>#VALUE!</v>
      </c>
      <c r="CL28" s="14" t="e">
        <f t="shared" si="486"/>
        <v>#VALUE!</v>
      </c>
      <c r="CM28" s="14" t="e">
        <f t="shared" si="486"/>
        <v>#VALUE!</v>
      </c>
      <c r="CN28" s="14" t="e">
        <f t="shared" si="486"/>
        <v>#VALUE!</v>
      </c>
      <c r="CO28" s="14" t="e">
        <f t="shared" si="486"/>
        <v>#VALUE!</v>
      </c>
      <c r="CP28" s="14" t="e">
        <f t="shared" si="486"/>
        <v>#VALUE!</v>
      </c>
      <c r="CQ28" s="14" t="e">
        <f t="shared" si="486"/>
        <v>#VALUE!</v>
      </c>
      <c r="CR28" s="14" t="e">
        <f t="shared" si="486"/>
        <v>#VALUE!</v>
      </c>
      <c r="CS28" s="14" t="e">
        <f t="shared" si="486"/>
        <v>#VALUE!</v>
      </c>
      <c r="CT28" s="14" t="e">
        <f t="shared" si="486"/>
        <v>#VALUE!</v>
      </c>
      <c r="CU28" s="14" t="e">
        <f t="shared" si="486"/>
        <v>#VALUE!</v>
      </c>
      <c r="CV28" s="14" t="e">
        <f t="shared" si="486"/>
        <v>#VALUE!</v>
      </c>
      <c r="CW28" s="14" t="e">
        <f t="shared" si="486"/>
        <v>#VALUE!</v>
      </c>
      <c r="CX28" s="14" t="e">
        <f t="shared" si="486"/>
        <v>#VALUE!</v>
      </c>
      <c r="CY28" s="14" t="e">
        <f t="shared" si="486"/>
        <v>#VALUE!</v>
      </c>
      <c r="CZ28" s="14" t="e">
        <f t="shared" si="486"/>
        <v>#VALUE!</v>
      </c>
      <c r="DA28" s="14" t="e">
        <f t="shared" si="486"/>
        <v>#VALUE!</v>
      </c>
      <c r="DB28" s="2">
        <f t="shared" si="358"/>
        <v>0</v>
      </c>
      <c r="DC28" s="2">
        <f t="shared" si="359"/>
        <v>0</v>
      </c>
      <c r="DD28" s="2">
        <f t="shared" si="360"/>
        <v>0</v>
      </c>
      <c r="DE28" s="2">
        <f t="shared" si="361"/>
        <v>0</v>
      </c>
      <c r="DF28" s="2">
        <f t="shared" si="362"/>
        <v>0</v>
      </c>
      <c r="DG28" s="2">
        <f t="shared" si="363"/>
        <v>0</v>
      </c>
      <c r="DH28" s="2">
        <f t="shared" si="364"/>
        <v>0</v>
      </c>
      <c r="DI28" s="2">
        <f t="shared" si="365"/>
        <v>0</v>
      </c>
      <c r="DJ28" s="2">
        <f t="shared" si="366"/>
        <v>0</v>
      </c>
      <c r="DK28" s="2">
        <f t="shared" si="367"/>
        <v>0</v>
      </c>
      <c r="DL28" s="2">
        <f t="shared" si="368"/>
        <v>0</v>
      </c>
      <c r="DM28" s="2">
        <f t="shared" si="369"/>
        <v>0</v>
      </c>
      <c r="DN28" s="2">
        <f t="shared" si="370"/>
        <v>0</v>
      </c>
      <c r="DO28" s="2">
        <f t="shared" si="371"/>
        <v>0</v>
      </c>
      <c r="DP28" s="2">
        <f t="shared" si="372"/>
        <v>0</v>
      </c>
      <c r="DQ28" s="2">
        <f t="shared" si="373"/>
        <v>0</v>
      </c>
      <c r="DR28" s="2">
        <f t="shared" si="374"/>
        <v>0</v>
      </c>
      <c r="DS28" s="2">
        <f t="shared" si="375"/>
        <v>0</v>
      </c>
      <c r="DT28" s="2">
        <f t="shared" si="376"/>
        <v>0</v>
      </c>
      <c r="DU28" s="2">
        <f t="shared" si="377"/>
        <v>0</v>
      </c>
      <c r="DV28" s="2">
        <f t="shared" si="378"/>
        <v>0</v>
      </c>
      <c r="DW28" s="2">
        <f t="shared" si="379"/>
        <v>0</v>
      </c>
      <c r="DX28" s="2">
        <f t="shared" si="380"/>
        <v>0</v>
      </c>
      <c r="DY28" s="2">
        <f t="shared" si="381"/>
        <v>0</v>
      </c>
      <c r="DZ28" s="2">
        <f t="shared" si="382"/>
        <v>0</v>
      </c>
      <c r="EA28" s="2">
        <f t="shared" si="383"/>
        <v>0</v>
      </c>
      <c r="EB28" s="2">
        <f t="shared" si="384"/>
        <v>0</v>
      </c>
      <c r="EC28" s="2">
        <f t="shared" si="385"/>
        <v>0</v>
      </c>
      <c r="ED28" s="2">
        <f t="shared" si="386"/>
        <v>0</v>
      </c>
      <c r="EE28" s="2">
        <f t="shared" si="387"/>
        <v>0</v>
      </c>
      <c r="EF28" s="2">
        <f t="shared" si="388"/>
        <v>0</v>
      </c>
      <c r="EG28" s="2">
        <f t="shared" si="389"/>
        <v>0</v>
      </c>
      <c r="EH28" s="2">
        <f t="shared" si="390"/>
        <v>0</v>
      </c>
      <c r="EI28" s="2">
        <f t="shared" si="391"/>
        <v>0</v>
      </c>
      <c r="EJ28" s="2">
        <f t="shared" si="392"/>
        <v>0</v>
      </c>
      <c r="EK28" s="2">
        <f t="shared" si="393"/>
        <v>0</v>
      </c>
      <c r="EL28" s="2">
        <f t="shared" si="394"/>
        <v>0</v>
      </c>
      <c r="EM28" s="2">
        <f t="shared" si="395"/>
        <v>0</v>
      </c>
      <c r="EN28" s="2">
        <f t="shared" si="396"/>
        <v>0</v>
      </c>
      <c r="EO28" s="2">
        <f t="shared" si="397"/>
        <v>0</v>
      </c>
      <c r="EP28" s="2">
        <f t="shared" si="398"/>
        <v>0</v>
      </c>
      <c r="EQ28" s="2">
        <f t="shared" si="399"/>
        <v>0</v>
      </c>
      <c r="ER28" s="2">
        <f t="shared" si="400"/>
        <v>0</v>
      </c>
      <c r="ES28" s="2">
        <f t="shared" si="401"/>
        <v>0</v>
      </c>
      <c r="ET28" s="2">
        <f t="shared" si="402"/>
        <v>0</v>
      </c>
      <c r="EU28" s="2">
        <f t="shared" si="403"/>
        <v>0</v>
      </c>
      <c r="EV28" s="2">
        <f t="shared" si="404"/>
        <v>0</v>
      </c>
      <c r="EW28" s="2">
        <f t="shared" si="405"/>
        <v>0</v>
      </c>
      <c r="EX28" s="2">
        <f t="shared" si="34"/>
        <v>1</v>
      </c>
      <c r="EY28" s="2" t="e">
        <f t="shared" si="35"/>
        <v>#VALUE!</v>
      </c>
      <c r="EZ28" s="2" t="e">
        <f t="shared" si="36"/>
        <v>#VALUE!</v>
      </c>
      <c r="FA28" s="2" t="e">
        <f t="shared" si="37"/>
        <v>#VALUE!</v>
      </c>
      <c r="FB28" s="2" t="e">
        <f t="shared" si="38"/>
        <v>#VALUE!</v>
      </c>
      <c r="FC28" s="2" t="e">
        <f t="shared" si="39"/>
        <v>#VALUE!</v>
      </c>
      <c r="FD28" s="2" t="e">
        <f t="shared" si="40"/>
        <v>#VALUE!</v>
      </c>
      <c r="FE28" s="2" t="e">
        <f t="shared" si="41"/>
        <v>#VALUE!</v>
      </c>
      <c r="FF28" s="2" t="e">
        <f t="shared" si="42"/>
        <v>#VALUE!</v>
      </c>
      <c r="FG28" s="2" t="e">
        <f t="shared" si="43"/>
        <v>#VALUE!</v>
      </c>
      <c r="FH28" s="2" t="e">
        <f t="shared" si="44"/>
        <v>#VALUE!</v>
      </c>
      <c r="FI28" s="2" t="e">
        <f t="shared" si="45"/>
        <v>#VALUE!</v>
      </c>
      <c r="FJ28" s="2" t="e">
        <f t="shared" si="46"/>
        <v>#VALUE!</v>
      </c>
      <c r="FK28" s="2" t="e">
        <f t="shared" si="47"/>
        <v>#VALUE!</v>
      </c>
      <c r="FL28" s="2" t="e">
        <f t="shared" si="48"/>
        <v>#VALUE!</v>
      </c>
      <c r="FM28" s="2" t="e">
        <f t="shared" si="49"/>
        <v>#VALUE!</v>
      </c>
      <c r="FN28" s="2" t="e">
        <f t="shared" si="50"/>
        <v>#VALUE!</v>
      </c>
      <c r="FO28" s="2" t="e">
        <f t="shared" si="51"/>
        <v>#VALUE!</v>
      </c>
      <c r="FP28" s="2" t="e">
        <f t="shared" si="52"/>
        <v>#VALUE!</v>
      </c>
      <c r="FQ28" s="2" t="e">
        <f t="shared" si="53"/>
        <v>#VALUE!</v>
      </c>
      <c r="FR28" s="2" t="e">
        <f t="shared" si="54"/>
        <v>#VALUE!</v>
      </c>
      <c r="FS28" s="2" t="e">
        <f t="shared" si="55"/>
        <v>#VALUE!</v>
      </c>
      <c r="FT28" s="2" t="e">
        <f t="shared" si="56"/>
        <v>#VALUE!</v>
      </c>
      <c r="FU28" s="2" t="e">
        <f t="shared" si="57"/>
        <v>#VALUE!</v>
      </c>
      <c r="FV28" s="2">
        <f t="shared" si="58"/>
        <v>1</v>
      </c>
      <c r="FW28" s="2" t="e">
        <f t="shared" si="59"/>
        <v>#VALUE!</v>
      </c>
      <c r="FX28" s="2" t="e">
        <f t="shared" si="60"/>
        <v>#VALUE!</v>
      </c>
      <c r="FY28" s="2" t="e">
        <f t="shared" si="61"/>
        <v>#VALUE!</v>
      </c>
      <c r="FZ28" s="2" t="e">
        <f t="shared" si="62"/>
        <v>#VALUE!</v>
      </c>
      <c r="GA28" s="2" t="e">
        <f t="shared" si="63"/>
        <v>#VALUE!</v>
      </c>
      <c r="GB28" s="2" t="e">
        <f t="shared" si="64"/>
        <v>#VALUE!</v>
      </c>
      <c r="GC28" s="2" t="e">
        <f t="shared" si="65"/>
        <v>#VALUE!</v>
      </c>
      <c r="GD28" s="2" t="e">
        <f t="shared" si="66"/>
        <v>#VALUE!</v>
      </c>
      <c r="GE28" s="2" t="e">
        <f t="shared" si="67"/>
        <v>#VALUE!</v>
      </c>
      <c r="GF28" s="2" t="e">
        <f t="shared" si="68"/>
        <v>#VALUE!</v>
      </c>
      <c r="GG28" s="2" t="e">
        <f t="shared" si="69"/>
        <v>#VALUE!</v>
      </c>
      <c r="GH28" s="2" t="e">
        <f t="shared" si="70"/>
        <v>#VALUE!</v>
      </c>
      <c r="GI28" s="2" t="e">
        <f t="shared" si="71"/>
        <v>#VALUE!</v>
      </c>
      <c r="GJ28" s="2" t="e">
        <f t="shared" si="72"/>
        <v>#VALUE!</v>
      </c>
      <c r="GK28" s="2" t="e">
        <f t="shared" si="73"/>
        <v>#VALUE!</v>
      </c>
      <c r="GL28" s="2" t="e">
        <f t="shared" si="74"/>
        <v>#VALUE!</v>
      </c>
      <c r="GM28" s="2" t="e">
        <f t="shared" si="75"/>
        <v>#VALUE!</v>
      </c>
      <c r="GN28" s="2" t="e">
        <f t="shared" si="76"/>
        <v>#VALUE!</v>
      </c>
      <c r="GO28" s="2" t="e">
        <f t="shared" si="77"/>
        <v>#VALUE!</v>
      </c>
      <c r="GP28" s="2" t="e">
        <f t="shared" si="78"/>
        <v>#VALUE!</v>
      </c>
      <c r="GQ28" s="2" t="e">
        <f t="shared" si="79"/>
        <v>#VALUE!</v>
      </c>
      <c r="GR28" s="2" t="e">
        <f t="shared" si="80"/>
        <v>#VALUE!</v>
      </c>
      <c r="GS28" s="2" t="e">
        <f t="shared" si="81"/>
        <v>#VALUE!</v>
      </c>
      <c r="GT28" s="2">
        <f t="shared" si="82"/>
        <v>1</v>
      </c>
      <c r="GU28" s="2" t="e">
        <f t="shared" si="83"/>
        <v>#VALUE!</v>
      </c>
      <c r="GV28" s="2" t="e">
        <f t="shared" si="84"/>
        <v>#VALUE!</v>
      </c>
      <c r="GW28" s="2" t="e">
        <f t="shared" si="85"/>
        <v>#VALUE!</v>
      </c>
      <c r="GX28" s="2" t="e">
        <f t="shared" si="86"/>
        <v>#VALUE!</v>
      </c>
      <c r="GY28" s="2" t="e">
        <f t="shared" si="87"/>
        <v>#VALUE!</v>
      </c>
      <c r="GZ28" s="2" t="e">
        <f t="shared" si="88"/>
        <v>#VALUE!</v>
      </c>
      <c r="HA28" s="2" t="e">
        <f t="shared" si="89"/>
        <v>#VALUE!</v>
      </c>
      <c r="HB28" s="2" t="e">
        <f t="shared" si="90"/>
        <v>#VALUE!</v>
      </c>
      <c r="HC28" s="2" t="e">
        <f t="shared" si="91"/>
        <v>#VALUE!</v>
      </c>
      <c r="HD28" s="2" t="e">
        <f t="shared" si="92"/>
        <v>#VALUE!</v>
      </c>
      <c r="HE28" s="2" t="e">
        <f t="shared" si="93"/>
        <v>#VALUE!</v>
      </c>
      <c r="HF28" s="2" t="e">
        <f t="shared" si="94"/>
        <v>#VALUE!</v>
      </c>
      <c r="HG28" s="2" t="e">
        <f t="shared" si="95"/>
        <v>#VALUE!</v>
      </c>
      <c r="HH28" s="2" t="e">
        <f t="shared" si="96"/>
        <v>#VALUE!</v>
      </c>
      <c r="HI28" s="2" t="e">
        <f t="shared" si="97"/>
        <v>#VALUE!</v>
      </c>
      <c r="HJ28" s="2" t="e">
        <f t="shared" si="98"/>
        <v>#VALUE!</v>
      </c>
      <c r="HK28" s="2" t="e">
        <f t="shared" si="99"/>
        <v>#VALUE!</v>
      </c>
      <c r="HL28" s="2" t="e">
        <f t="shared" si="100"/>
        <v>#VALUE!</v>
      </c>
      <c r="HM28" s="2" t="e">
        <f t="shared" si="101"/>
        <v>#VALUE!</v>
      </c>
      <c r="HN28" s="2" t="e">
        <f t="shared" si="102"/>
        <v>#VALUE!</v>
      </c>
      <c r="HO28" s="2" t="e">
        <f t="shared" si="103"/>
        <v>#VALUE!</v>
      </c>
      <c r="HP28" s="2" t="e">
        <f t="shared" si="104"/>
        <v>#VALUE!</v>
      </c>
      <c r="HQ28" s="2" t="e">
        <f t="shared" si="105"/>
        <v>#VALUE!</v>
      </c>
      <c r="HR28" s="2">
        <f t="shared" si="106"/>
        <v>1</v>
      </c>
      <c r="HS28" s="2" t="e">
        <f t="shared" si="107"/>
        <v>#VALUE!</v>
      </c>
      <c r="HT28" s="2" t="e">
        <f t="shared" si="108"/>
        <v>#VALUE!</v>
      </c>
      <c r="HU28" s="2" t="e">
        <f t="shared" si="109"/>
        <v>#VALUE!</v>
      </c>
      <c r="HV28" s="2" t="e">
        <f t="shared" si="110"/>
        <v>#VALUE!</v>
      </c>
      <c r="HW28" s="2" t="e">
        <f t="shared" si="111"/>
        <v>#VALUE!</v>
      </c>
      <c r="HX28" s="2" t="e">
        <f t="shared" si="112"/>
        <v>#VALUE!</v>
      </c>
      <c r="HY28" s="2" t="e">
        <f t="shared" si="113"/>
        <v>#VALUE!</v>
      </c>
      <c r="HZ28" s="2" t="e">
        <f t="shared" si="114"/>
        <v>#VALUE!</v>
      </c>
      <c r="IA28" s="2" t="e">
        <f t="shared" si="115"/>
        <v>#VALUE!</v>
      </c>
      <c r="IB28" s="2" t="e">
        <f t="shared" si="116"/>
        <v>#VALUE!</v>
      </c>
      <c r="IC28" s="2" t="e">
        <f t="shared" si="117"/>
        <v>#VALUE!</v>
      </c>
      <c r="ID28" s="2" t="e">
        <f t="shared" si="118"/>
        <v>#VALUE!</v>
      </c>
      <c r="IE28" s="2" t="e">
        <f t="shared" si="119"/>
        <v>#VALUE!</v>
      </c>
      <c r="IF28" s="2" t="e">
        <f t="shared" si="120"/>
        <v>#VALUE!</v>
      </c>
      <c r="IG28" s="2" t="e">
        <f t="shared" si="121"/>
        <v>#VALUE!</v>
      </c>
      <c r="IH28" s="2" t="e">
        <f t="shared" si="122"/>
        <v>#VALUE!</v>
      </c>
      <c r="II28" s="2" t="e">
        <f t="shared" si="123"/>
        <v>#VALUE!</v>
      </c>
      <c r="IJ28" s="2" t="e">
        <f t="shared" si="124"/>
        <v>#VALUE!</v>
      </c>
      <c r="IK28" s="2" t="e">
        <f t="shared" si="125"/>
        <v>#VALUE!</v>
      </c>
      <c r="IL28" s="2" t="e">
        <f t="shared" si="126"/>
        <v>#VALUE!</v>
      </c>
      <c r="IM28" s="2" t="e">
        <f t="shared" si="127"/>
        <v>#VALUE!</v>
      </c>
      <c r="IN28" s="2" t="e">
        <f t="shared" si="128"/>
        <v>#VALUE!</v>
      </c>
      <c r="IO28" s="2" t="e">
        <f t="shared" si="129"/>
        <v>#VALUE!</v>
      </c>
      <c r="IP28" s="2">
        <f t="shared" si="130"/>
        <v>0</v>
      </c>
      <c r="IQ28" s="2" t="e">
        <f t="shared" si="131"/>
        <v>#VALUE!</v>
      </c>
      <c r="IR28" s="2" t="e">
        <f t="shared" si="132"/>
        <v>#VALUE!</v>
      </c>
      <c r="IS28" s="2" t="e">
        <f t="shared" si="133"/>
        <v>#VALUE!</v>
      </c>
      <c r="IT28" s="2" t="e">
        <f t="shared" si="134"/>
        <v>#VALUE!</v>
      </c>
      <c r="IU28" s="2" t="e">
        <f t="shared" si="135"/>
        <v>#VALUE!</v>
      </c>
      <c r="IV28" s="2" t="e">
        <f t="shared" si="136"/>
        <v>#VALUE!</v>
      </c>
      <c r="IW28" s="2" t="e">
        <f t="shared" si="137"/>
        <v>#VALUE!</v>
      </c>
      <c r="IX28" s="2" t="e">
        <f t="shared" si="138"/>
        <v>#VALUE!</v>
      </c>
      <c r="IY28" s="2" t="e">
        <f t="shared" si="139"/>
        <v>#VALUE!</v>
      </c>
      <c r="IZ28" s="2" t="e">
        <f t="shared" si="140"/>
        <v>#VALUE!</v>
      </c>
      <c r="JA28" s="2" t="e">
        <f t="shared" si="141"/>
        <v>#VALUE!</v>
      </c>
      <c r="JB28" s="2" t="e">
        <f t="shared" si="142"/>
        <v>#VALUE!</v>
      </c>
      <c r="JC28" s="2" t="e">
        <f t="shared" si="143"/>
        <v>#VALUE!</v>
      </c>
      <c r="JD28" s="2" t="e">
        <f t="shared" si="144"/>
        <v>#VALUE!</v>
      </c>
      <c r="JE28" s="2" t="e">
        <f t="shared" si="145"/>
        <v>#VALUE!</v>
      </c>
      <c r="JF28" s="2" t="e">
        <f t="shared" si="146"/>
        <v>#VALUE!</v>
      </c>
      <c r="JG28" s="2" t="e">
        <f t="shared" si="147"/>
        <v>#VALUE!</v>
      </c>
      <c r="JH28" s="2" t="e">
        <f t="shared" si="148"/>
        <v>#VALUE!</v>
      </c>
      <c r="JI28" s="2" t="e">
        <f t="shared" si="149"/>
        <v>#VALUE!</v>
      </c>
      <c r="JJ28" s="2" t="e">
        <f t="shared" si="150"/>
        <v>#VALUE!</v>
      </c>
      <c r="JK28" s="2" t="e">
        <f t="shared" si="151"/>
        <v>#VALUE!</v>
      </c>
      <c r="JL28" s="2" t="e">
        <f t="shared" si="152"/>
        <v>#VALUE!</v>
      </c>
      <c r="JM28" s="2" t="e">
        <f t="shared" si="153"/>
        <v>#VALUE!</v>
      </c>
      <c r="JN28" s="2">
        <f t="shared" si="154"/>
        <v>0</v>
      </c>
      <c r="JO28" s="2" t="e">
        <f t="shared" si="155"/>
        <v>#VALUE!</v>
      </c>
      <c r="JP28" s="2" t="e">
        <f t="shared" si="156"/>
        <v>#VALUE!</v>
      </c>
      <c r="JQ28" s="2" t="e">
        <f t="shared" si="157"/>
        <v>#VALUE!</v>
      </c>
      <c r="JR28" s="2" t="e">
        <f t="shared" si="158"/>
        <v>#VALUE!</v>
      </c>
      <c r="JS28" s="2" t="e">
        <f t="shared" si="159"/>
        <v>#VALUE!</v>
      </c>
      <c r="JT28" s="2" t="e">
        <f t="shared" si="160"/>
        <v>#VALUE!</v>
      </c>
      <c r="JU28" s="2" t="e">
        <f t="shared" si="161"/>
        <v>#VALUE!</v>
      </c>
      <c r="JV28" s="2" t="e">
        <f t="shared" si="162"/>
        <v>#VALUE!</v>
      </c>
      <c r="JW28" s="2" t="e">
        <f t="shared" si="163"/>
        <v>#VALUE!</v>
      </c>
      <c r="JX28" s="2" t="e">
        <f t="shared" si="164"/>
        <v>#VALUE!</v>
      </c>
      <c r="JY28" s="2" t="e">
        <f t="shared" si="165"/>
        <v>#VALUE!</v>
      </c>
      <c r="JZ28" s="2" t="e">
        <f t="shared" si="166"/>
        <v>#VALUE!</v>
      </c>
      <c r="KA28" s="2" t="e">
        <f t="shared" si="167"/>
        <v>#VALUE!</v>
      </c>
      <c r="KB28" s="2" t="e">
        <f t="shared" si="168"/>
        <v>#VALUE!</v>
      </c>
      <c r="KC28" s="2" t="e">
        <f t="shared" si="169"/>
        <v>#VALUE!</v>
      </c>
      <c r="KD28" s="2" t="e">
        <f t="shared" si="170"/>
        <v>#VALUE!</v>
      </c>
      <c r="KE28" s="2" t="e">
        <f t="shared" si="171"/>
        <v>#VALUE!</v>
      </c>
      <c r="KF28" s="2" t="e">
        <f t="shared" si="172"/>
        <v>#VALUE!</v>
      </c>
      <c r="KG28" s="2" t="e">
        <f t="shared" si="173"/>
        <v>#VALUE!</v>
      </c>
      <c r="KH28" s="2" t="e">
        <f t="shared" si="174"/>
        <v>#VALUE!</v>
      </c>
      <c r="KI28" s="2" t="e">
        <f t="shared" si="175"/>
        <v>#VALUE!</v>
      </c>
      <c r="KJ28" s="2" t="e">
        <f t="shared" si="176"/>
        <v>#VALUE!</v>
      </c>
      <c r="KK28" s="2" t="e">
        <f t="shared" si="177"/>
        <v>#VALUE!</v>
      </c>
      <c r="KL28" s="2">
        <f t="shared" si="178"/>
        <v>0</v>
      </c>
      <c r="KM28" s="2" t="e">
        <f t="shared" si="179"/>
        <v>#VALUE!</v>
      </c>
      <c r="KN28" s="2" t="e">
        <f t="shared" si="180"/>
        <v>#VALUE!</v>
      </c>
      <c r="KO28" s="2" t="e">
        <f t="shared" si="181"/>
        <v>#VALUE!</v>
      </c>
      <c r="KP28" s="2" t="e">
        <f t="shared" si="182"/>
        <v>#VALUE!</v>
      </c>
      <c r="KQ28" s="2" t="e">
        <f t="shared" si="183"/>
        <v>#VALUE!</v>
      </c>
      <c r="KR28" s="2" t="e">
        <f t="shared" si="184"/>
        <v>#VALUE!</v>
      </c>
      <c r="KS28" s="2" t="e">
        <f t="shared" si="185"/>
        <v>#VALUE!</v>
      </c>
      <c r="KT28" s="2" t="e">
        <f t="shared" si="186"/>
        <v>#VALUE!</v>
      </c>
      <c r="KU28" s="2" t="e">
        <f t="shared" si="187"/>
        <v>#VALUE!</v>
      </c>
      <c r="KV28" s="2" t="e">
        <f t="shared" si="188"/>
        <v>#VALUE!</v>
      </c>
      <c r="KW28" s="2" t="e">
        <f t="shared" si="189"/>
        <v>#VALUE!</v>
      </c>
      <c r="KX28" s="2" t="e">
        <f t="shared" si="190"/>
        <v>#VALUE!</v>
      </c>
      <c r="KY28" s="2" t="e">
        <f t="shared" si="191"/>
        <v>#VALUE!</v>
      </c>
      <c r="KZ28" s="2" t="e">
        <f t="shared" si="192"/>
        <v>#VALUE!</v>
      </c>
      <c r="LA28" s="2" t="e">
        <f t="shared" si="193"/>
        <v>#VALUE!</v>
      </c>
      <c r="LB28" s="2" t="e">
        <f t="shared" si="194"/>
        <v>#VALUE!</v>
      </c>
      <c r="LC28" s="2" t="e">
        <f t="shared" si="195"/>
        <v>#VALUE!</v>
      </c>
      <c r="LD28" s="2" t="e">
        <f t="shared" si="196"/>
        <v>#VALUE!</v>
      </c>
      <c r="LE28" s="2" t="e">
        <f t="shared" si="197"/>
        <v>#VALUE!</v>
      </c>
      <c r="LF28" s="2" t="e">
        <f t="shared" si="198"/>
        <v>#VALUE!</v>
      </c>
      <c r="LG28" s="2" t="e">
        <f t="shared" si="199"/>
        <v>#VALUE!</v>
      </c>
      <c r="LH28" s="2" t="e">
        <f t="shared" si="200"/>
        <v>#VALUE!</v>
      </c>
      <c r="LI28" s="2" t="e">
        <f t="shared" si="201"/>
        <v>#VALUE!</v>
      </c>
      <c r="LJ28" s="2">
        <f t="shared" si="202"/>
        <v>0</v>
      </c>
      <c r="LK28" s="2" t="e">
        <f t="shared" si="203"/>
        <v>#VALUE!</v>
      </c>
      <c r="LL28" s="2" t="e">
        <f t="shared" si="204"/>
        <v>#VALUE!</v>
      </c>
      <c r="LM28" s="2" t="e">
        <f t="shared" si="205"/>
        <v>#VALUE!</v>
      </c>
      <c r="LN28" s="2" t="e">
        <f t="shared" si="206"/>
        <v>#VALUE!</v>
      </c>
      <c r="LO28" s="2" t="e">
        <f t="shared" si="207"/>
        <v>#VALUE!</v>
      </c>
      <c r="LP28" s="2" t="e">
        <f t="shared" si="208"/>
        <v>#VALUE!</v>
      </c>
      <c r="LQ28" s="2" t="e">
        <f t="shared" si="209"/>
        <v>#VALUE!</v>
      </c>
      <c r="LR28" s="2" t="e">
        <f t="shared" si="210"/>
        <v>#VALUE!</v>
      </c>
      <c r="LS28" s="2" t="e">
        <f t="shared" si="211"/>
        <v>#VALUE!</v>
      </c>
      <c r="LT28" s="2" t="e">
        <f t="shared" si="212"/>
        <v>#VALUE!</v>
      </c>
      <c r="LU28" s="2" t="e">
        <f t="shared" si="213"/>
        <v>#VALUE!</v>
      </c>
      <c r="LV28" s="2" t="e">
        <f t="shared" si="214"/>
        <v>#VALUE!</v>
      </c>
      <c r="LW28" s="2" t="e">
        <f t="shared" si="215"/>
        <v>#VALUE!</v>
      </c>
      <c r="LX28" s="2" t="e">
        <f t="shared" si="216"/>
        <v>#VALUE!</v>
      </c>
      <c r="LY28" s="2" t="e">
        <f t="shared" si="217"/>
        <v>#VALUE!</v>
      </c>
      <c r="LZ28" s="2" t="e">
        <f t="shared" si="218"/>
        <v>#VALUE!</v>
      </c>
      <c r="MA28" s="2" t="e">
        <f t="shared" si="219"/>
        <v>#VALUE!</v>
      </c>
      <c r="MB28" s="2" t="e">
        <f t="shared" si="220"/>
        <v>#VALUE!</v>
      </c>
      <c r="MC28" s="2" t="e">
        <f t="shared" si="221"/>
        <v>#VALUE!</v>
      </c>
      <c r="MD28" s="2" t="e">
        <f t="shared" si="222"/>
        <v>#VALUE!</v>
      </c>
      <c r="ME28" s="2" t="e">
        <f t="shared" si="223"/>
        <v>#VALUE!</v>
      </c>
      <c r="MF28" s="2" t="e">
        <f t="shared" si="224"/>
        <v>#VALUE!</v>
      </c>
      <c r="MG28" s="2" t="e">
        <f t="shared" si="225"/>
        <v>#VALUE!</v>
      </c>
      <c r="MH28" s="2">
        <f t="shared" si="226"/>
        <v>1</v>
      </c>
      <c r="MI28" s="2" t="e">
        <f t="shared" si="227"/>
        <v>#VALUE!</v>
      </c>
      <c r="MJ28" s="2" t="e">
        <f t="shared" si="228"/>
        <v>#VALUE!</v>
      </c>
      <c r="MK28" s="2" t="e">
        <f t="shared" si="229"/>
        <v>#VALUE!</v>
      </c>
      <c r="ML28" s="2" t="e">
        <f t="shared" si="230"/>
        <v>#VALUE!</v>
      </c>
      <c r="MM28" s="2" t="e">
        <f t="shared" si="231"/>
        <v>#VALUE!</v>
      </c>
      <c r="MN28" s="2" t="e">
        <f t="shared" si="232"/>
        <v>#VALUE!</v>
      </c>
      <c r="MO28" s="2" t="e">
        <f t="shared" si="233"/>
        <v>#VALUE!</v>
      </c>
      <c r="MP28" s="2" t="e">
        <f t="shared" si="234"/>
        <v>#VALUE!</v>
      </c>
      <c r="MQ28" s="2" t="e">
        <f t="shared" si="235"/>
        <v>#VALUE!</v>
      </c>
      <c r="MR28" s="2" t="e">
        <f t="shared" si="236"/>
        <v>#VALUE!</v>
      </c>
      <c r="MS28" s="2" t="e">
        <f t="shared" si="237"/>
        <v>#VALUE!</v>
      </c>
      <c r="MT28" s="2" t="e">
        <f t="shared" si="238"/>
        <v>#VALUE!</v>
      </c>
      <c r="MU28" s="2" t="e">
        <f t="shared" si="239"/>
        <v>#VALUE!</v>
      </c>
      <c r="MV28" s="2" t="e">
        <f t="shared" si="240"/>
        <v>#VALUE!</v>
      </c>
      <c r="MW28" s="2" t="e">
        <f t="shared" si="241"/>
        <v>#VALUE!</v>
      </c>
      <c r="MX28" s="2" t="e">
        <f t="shared" si="242"/>
        <v>#VALUE!</v>
      </c>
      <c r="MY28" s="2" t="e">
        <f t="shared" si="243"/>
        <v>#VALUE!</v>
      </c>
      <c r="MZ28" s="2" t="e">
        <f t="shared" si="244"/>
        <v>#VALUE!</v>
      </c>
      <c r="NA28" s="2" t="e">
        <f t="shared" si="245"/>
        <v>#VALUE!</v>
      </c>
      <c r="NB28" s="2" t="e">
        <f t="shared" si="246"/>
        <v>#VALUE!</v>
      </c>
      <c r="NC28" s="2" t="e">
        <f t="shared" si="247"/>
        <v>#VALUE!</v>
      </c>
      <c r="ND28" s="2" t="e">
        <f t="shared" si="248"/>
        <v>#VALUE!</v>
      </c>
      <c r="NE28" s="2" t="e">
        <f t="shared" si="249"/>
        <v>#VALUE!</v>
      </c>
      <c r="NF28" s="2">
        <f t="shared" si="406"/>
        <v>0</v>
      </c>
      <c r="NG28" s="2">
        <f t="shared" si="250"/>
        <v>0</v>
      </c>
      <c r="NH28" s="2">
        <f t="shared" si="251"/>
        <v>0</v>
      </c>
      <c r="NI28" s="2">
        <f t="shared" si="252"/>
        <v>0</v>
      </c>
      <c r="NJ28" s="2">
        <f t="shared" si="253"/>
        <v>0</v>
      </c>
      <c r="NK28" s="2">
        <f t="shared" si="254"/>
        <v>0</v>
      </c>
      <c r="NL28" s="2">
        <f t="shared" si="255"/>
        <v>0</v>
      </c>
      <c r="NM28" s="2">
        <f t="shared" si="256"/>
        <v>0</v>
      </c>
      <c r="NN28" s="2">
        <f t="shared" si="257"/>
        <v>0</v>
      </c>
      <c r="NO28" s="2">
        <f t="shared" si="258"/>
        <v>0</v>
      </c>
      <c r="NP28" s="2">
        <f t="shared" si="259"/>
        <v>0</v>
      </c>
      <c r="NQ28" s="2">
        <f t="shared" si="260"/>
        <v>0</v>
      </c>
      <c r="NR28" s="2">
        <f t="shared" si="261"/>
        <v>0</v>
      </c>
      <c r="NS28" s="2">
        <f t="shared" si="262"/>
        <v>0</v>
      </c>
      <c r="NT28" s="2">
        <f t="shared" si="263"/>
        <v>0</v>
      </c>
      <c r="NU28" s="2">
        <f t="shared" si="264"/>
        <v>0</v>
      </c>
      <c r="NV28" s="2">
        <f t="shared" si="265"/>
        <v>0</v>
      </c>
      <c r="NW28" s="2">
        <f t="shared" si="266"/>
        <v>0</v>
      </c>
      <c r="NX28" s="2">
        <f t="shared" si="267"/>
        <v>0</v>
      </c>
      <c r="NY28" s="2">
        <f t="shared" si="268"/>
        <v>0</v>
      </c>
      <c r="NZ28" s="2">
        <f t="shared" si="269"/>
        <v>0</v>
      </c>
      <c r="OA28" s="2">
        <f t="shared" si="270"/>
        <v>0</v>
      </c>
      <c r="OB28" s="2">
        <f t="shared" si="271"/>
        <v>0</v>
      </c>
      <c r="OC28" s="2">
        <f t="shared" si="272"/>
        <v>0</v>
      </c>
      <c r="OD28" s="2">
        <f>IF(AND(NF28&gt;'Graph Creator'!$K$4,'Detalle de Cuentas'!NF28&lt;='Graph Creator'!$L$4),1,0)</f>
        <v>0</v>
      </c>
      <c r="OE28" s="2">
        <f>IF(AND(NG28&gt;'Graph Creator'!$K$4,'Detalle de Cuentas'!NG28&lt;='Graph Creator'!$L$4),1,0)</f>
        <v>0</v>
      </c>
      <c r="OF28" s="2">
        <f>IF(AND(NH28&gt;'Graph Creator'!$K$4,'Detalle de Cuentas'!NH28&lt;='Graph Creator'!$L$4),1,0)</f>
        <v>0</v>
      </c>
      <c r="OG28" s="2">
        <f>IF(AND(NI28&gt;'Graph Creator'!$K$4,'Detalle de Cuentas'!NI28&lt;='Graph Creator'!$L$4),1,0)</f>
        <v>0</v>
      </c>
      <c r="OH28" s="2">
        <f>IF(AND(NJ28&gt;'Graph Creator'!$K$4,'Detalle de Cuentas'!NJ28&lt;='Graph Creator'!$L$4),1,0)</f>
        <v>0</v>
      </c>
      <c r="OI28" s="2">
        <f>IF(AND(NK28&gt;'Graph Creator'!$K$4,'Detalle de Cuentas'!NK28&lt;='Graph Creator'!$L$4),1,0)</f>
        <v>0</v>
      </c>
      <c r="OJ28" s="2">
        <f>IF(AND(NL28&gt;'Graph Creator'!$K$4,'Detalle de Cuentas'!NL28&lt;='Graph Creator'!$L$4),1,0)</f>
        <v>0</v>
      </c>
      <c r="OK28" s="2">
        <f>IF(AND(NM28&gt;'Graph Creator'!$K$4,'Detalle de Cuentas'!NM28&lt;='Graph Creator'!$L$4),1,0)</f>
        <v>0</v>
      </c>
      <c r="OL28" s="2">
        <f>IF(AND(NN28&gt;'Graph Creator'!$K$4,'Detalle de Cuentas'!NN28&lt;='Graph Creator'!$L$4),1,0)</f>
        <v>0</v>
      </c>
      <c r="OM28" s="2">
        <f>IF(AND(NO28&gt;'Graph Creator'!$K$4,'Detalle de Cuentas'!NO28&lt;='Graph Creator'!$L$4),1,0)</f>
        <v>0</v>
      </c>
      <c r="ON28" s="2">
        <f>IF(AND(NP28&gt;'Graph Creator'!$K$4,'Detalle de Cuentas'!NP28&lt;='Graph Creator'!$L$4),1,0)</f>
        <v>0</v>
      </c>
      <c r="OO28" s="2">
        <f>IF(AND(NQ28&gt;'Graph Creator'!$K$4,'Detalle de Cuentas'!NQ28&lt;='Graph Creator'!$L$4),1,0)</f>
        <v>0</v>
      </c>
      <c r="OP28" s="2">
        <f>IF(AND(NR28&gt;'Graph Creator'!$K$4,'Detalle de Cuentas'!NR28&lt;='Graph Creator'!$L$4),1,0)</f>
        <v>0</v>
      </c>
      <c r="OQ28" s="2">
        <f>IF(AND(NS28&gt;'Graph Creator'!$K$4,'Detalle de Cuentas'!NS28&lt;='Graph Creator'!$L$4),1,0)</f>
        <v>0</v>
      </c>
      <c r="OR28" s="2">
        <f>IF(AND(NT28&gt;'Graph Creator'!$K$4,'Detalle de Cuentas'!NT28&lt;='Graph Creator'!$L$4),1,0)</f>
        <v>0</v>
      </c>
      <c r="OS28" s="2">
        <f>IF(AND(NU28&gt;'Graph Creator'!$K$4,'Detalle de Cuentas'!NU28&lt;='Graph Creator'!$L$4),1,0)</f>
        <v>0</v>
      </c>
      <c r="OT28" s="2">
        <f>IF(AND(NV28&gt;'Graph Creator'!$K$4,'Detalle de Cuentas'!NV28&lt;='Graph Creator'!$L$4),1,0)</f>
        <v>0</v>
      </c>
      <c r="OU28" s="2">
        <f>IF(AND(NW28&gt;'Graph Creator'!$K$4,'Detalle de Cuentas'!NW28&lt;='Graph Creator'!$L$4),1,0)</f>
        <v>0</v>
      </c>
      <c r="OV28" s="2">
        <f>IF(AND(NX28&gt;'Graph Creator'!$K$4,'Detalle de Cuentas'!NX28&lt;='Graph Creator'!$L$4),1,0)</f>
        <v>0</v>
      </c>
      <c r="OW28" s="2">
        <f>IF(AND(NY28&gt;'Graph Creator'!$K$4,'Detalle de Cuentas'!NY28&lt;='Graph Creator'!$L$4),1,0)</f>
        <v>0</v>
      </c>
      <c r="OX28" s="2">
        <f>IF(AND(NZ28&gt;'Graph Creator'!$K$4,'Detalle de Cuentas'!NZ28&lt;='Graph Creator'!$L$4),1,0)</f>
        <v>0</v>
      </c>
      <c r="OY28" s="2">
        <f>IF(AND(OA28&gt;'Graph Creator'!$K$4,'Detalle de Cuentas'!OA28&lt;='Graph Creator'!$L$4),1,0)</f>
        <v>0</v>
      </c>
      <c r="OZ28" s="2">
        <f>IF(AND(OB28&gt;'Graph Creator'!$K$4,'Detalle de Cuentas'!OB28&lt;='Graph Creator'!$L$4),1,0)</f>
        <v>0</v>
      </c>
      <c r="PA28" s="2">
        <f>IF(AND(OC28&gt;'Graph Creator'!$K$4,'Detalle de Cuentas'!OC28&lt;='Graph Creator'!$L$4),1,0)</f>
        <v>0</v>
      </c>
      <c r="PB28" s="2">
        <f>IF(AND(NF28&gt;'Graph Creator'!$L$4,'Detalle de Cuentas'!NF28&lt;='Graph Creator'!$M$4),1,0)</f>
        <v>0</v>
      </c>
      <c r="PC28" s="2">
        <f>IF(AND(NG28&gt;'Graph Creator'!$L$4,'Detalle de Cuentas'!NG28&lt;='Graph Creator'!$M$4),1,0)</f>
        <v>0</v>
      </c>
      <c r="PD28" s="2">
        <f>IF(AND(NH28&gt;'Graph Creator'!$L$4,'Detalle de Cuentas'!NH28&lt;='Graph Creator'!$M$4),1,0)</f>
        <v>0</v>
      </c>
      <c r="PE28" s="2">
        <f>IF(AND(NI28&gt;'Graph Creator'!$L$4,'Detalle de Cuentas'!NI28&lt;='Graph Creator'!$M$4),1,0)</f>
        <v>0</v>
      </c>
      <c r="PF28" s="2">
        <f>IF(AND(NJ28&gt;'Graph Creator'!$L$4,'Detalle de Cuentas'!NJ28&lt;='Graph Creator'!$M$4),1,0)</f>
        <v>0</v>
      </c>
      <c r="PG28" s="2">
        <f>IF(AND(NK28&gt;'Graph Creator'!$L$4,'Detalle de Cuentas'!NK28&lt;='Graph Creator'!$M$4),1,0)</f>
        <v>0</v>
      </c>
      <c r="PH28" s="2">
        <f>IF(AND(NL28&gt;'Graph Creator'!$L$4,'Detalle de Cuentas'!NL28&lt;='Graph Creator'!$M$4),1,0)</f>
        <v>0</v>
      </c>
      <c r="PI28" s="2">
        <f>IF(AND(NM28&gt;'Graph Creator'!$L$4,'Detalle de Cuentas'!NM28&lt;='Graph Creator'!$M$4),1,0)</f>
        <v>0</v>
      </c>
      <c r="PJ28" s="2">
        <f>IF(AND(NN28&gt;'Graph Creator'!$L$4,'Detalle de Cuentas'!NN28&lt;='Graph Creator'!$M$4),1,0)</f>
        <v>0</v>
      </c>
      <c r="PK28" s="2">
        <f>IF(AND(NO28&gt;'Graph Creator'!$L$4,'Detalle de Cuentas'!NO28&lt;='Graph Creator'!$M$4),1,0)</f>
        <v>0</v>
      </c>
      <c r="PL28" s="2">
        <f>IF(AND(NP28&gt;'Graph Creator'!$L$4,'Detalle de Cuentas'!NP28&lt;='Graph Creator'!$M$4),1,0)</f>
        <v>0</v>
      </c>
      <c r="PM28" s="2">
        <f>IF(AND(NQ28&gt;'Graph Creator'!$L$4,'Detalle de Cuentas'!NQ28&lt;='Graph Creator'!$M$4),1,0)</f>
        <v>0</v>
      </c>
      <c r="PN28" s="2">
        <f>IF(AND(NR28&gt;'Graph Creator'!$L$4,'Detalle de Cuentas'!NR28&lt;='Graph Creator'!$M$4),1,0)</f>
        <v>0</v>
      </c>
      <c r="PO28" s="2">
        <f>IF(AND(NS28&gt;'Graph Creator'!$L$4,'Detalle de Cuentas'!NS28&lt;='Graph Creator'!$M$4),1,0)</f>
        <v>0</v>
      </c>
      <c r="PP28" s="2">
        <f>IF(AND(NT28&gt;'Graph Creator'!$L$4,'Detalle de Cuentas'!NT28&lt;='Graph Creator'!$M$4),1,0)</f>
        <v>0</v>
      </c>
      <c r="PQ28" s="2">
        <f>IF(AND(NU28&gt;'Graph Creator'!$L$4,'Detalle de Cuentas'!NU28&lt;='Graph Creator'!$M$4),1,0)</f>
        <v>0</v>
      </c>
      <c r="PR28" s="2">
        <f>IF(AND(NV28&gt;'Graph Creator'!$L$4,'Detalle de Cuentas'!NV28&lt;='Graph Creator'!$M$4),1,0)</f>
        <v>0</v>
      </c>
      <c r="PS28" s="2">
        <f>IF(AND(NW28&gt;'Graph Creator'!$L$4,'Detalle de Cuentas'!NW28&lt;='Graph Creator'!$M$4),1,0)</f>
        <v>0</v>
      </c>
      <c r="PT28" s="2">
        <f>IF(AND(NX28&gt;'Graph Creator'!$L$4,'Detalle de Cuentas'!NX28&lt;='Graph Creator'!$M$4),1,0)</f>
        <v>0</v>
      </c>
      <c r="PU28" s="2">
        <f>IF(AND(NY28&gt;'Graph Creator'!$L$4,'Detalle de Cuentas'!NY28&lt;='Graph Creator'!$M$4),1,0)</f>
        <v>0</v>
      </c>
      <c r="PV28" s="2">
        <f>IF(AND(NZ28&gt;'Graph Creator'!$L$4,'Detalle de Cuentas'!NZ28&lt;='Graph Creator'!$M$4),1,0)</f>
        <v>0</v>
      </c>
      <c r="PW28" s="2">
        <f>IF(AND(OA28&gt;'Graph Creator'!$L$4,'Detalle de Cuentas'!OA28&lt;='Graph Creator'!$M$4),1,0)</f>
        <v>0</v>
      </c>
      <c r="PX28" s="2">
        <f>IF(AND(OB28&gt;'Graph Creator'!$L$4,'Detalle de Cuentas'!OB28&lt;='Graph Creator'!$M$4),1,0)</f>
        <v>0</v>
      </c>
      <c r="PY28" s="2">
        <f>IF(AND(OC28&gt;'Graph Creator'!$L$4,'Detalle de Cuentas'!OC28&lt;='Graph Creator'!$M$4),1,0)</f>
        <v>0</v>
      </c>
      <c r="PZ28" s="2">
        <f>IF(AND(NF28&gt;'Graph Creator'!$M$4,'Detalle de Cuentas'!NF28&lt;='Graph Creator'!$N$4),1,0)</f>
        <v>0</v>
      </c>
      <c r="QA28" s="2">
        <f>IF(AND(NG28&gt;'Graph Creator'!$M$4,'Detalle de Cuentas'!NG28&lt;='Graph Creator'!$N$4),1,0)</f>
        <v>0</v>
      </c>
      <c r="QB28" s="2">
        <f>IF(AND(NH28&gt;'Graph Creator'!$M$4,'Detalle de Cuentas'!NH28&lt;='Graph Creator'!$N$4),1,0)</f>
        <v>0</v>
      </c>
      <c r="QC28" s="2">
        <f>IF(AND(NI28&gt;'Graph Creator'!$M$4,'Detalle de Cuentas'!NI28&lt;='Graph Creator'!$N$4),1,0)</f>
        <v>0</v>
      </c>
      <c r="QD28" s="2">
        <f>IF(AND(NJ28&gt;'Graph Creator'!$M$4,'Detalle de Cuentas'!NJ28&lt;='Graph Creator'!$N$4),1,0)</f>
        <v>0</v>
      </c>
      <c r="QE28" s="2">
        <f>IF(AND(NK28&gt;'Graph Creator'!$M$4,'Detalle de Cuentas'!NK28&lt;='Graph Creator'!$N$4),1,0)</f>
        <v>0</v>
      </c>
      <c r="QF28" s="2">
        <f>IF(AND(NL28&gt;'Graph Creator'!$M$4,'Detalle de Cuentas'!NL28&lt;='Graph Creator'!$N$4),1,0)</f>
        <v>0</v>
      </c>
      <c r="QG28" s="2">
        <f>IF(AND(NM28&gt;'Graph Creator'!$M$4,'Detalle de Cuentas'!NM28&lt;='Graph Creator'!$N$4),1,0)</f>
        <v>0</v>
      </c>
      <c r="QH28" s="2">
        <f>IF(AND(NN28&gt;'Graph Creator'!$M$4,'Detalle de Cuentas'!NN28&lt;='Graph Creator'!$N$4),1,0)</f>
        <v>0</v>
      </c>
      <c r="QI28" s="2">
        <f>IF(AND(NO28&gt;'Graph Creator'!$M$4,'Detalle de Cuentas'!NO28&lt;='Graph Creator'!$N$4),1,0)</f>
        <v>0</v>
      </c>
      <c r="QJ28" s="2">
        <f>IF(AND(NP28&gt;'Graph Creator'!$M$4,'Detalle de Cuentas'!NP28&lt;='Graph Creator'!$N$4),1,0)</f>
        <v>0</v>
      </c>
      <c r="QK28" s="2">
        <f>IF(AND(NQ28&gt;'Graph Creator'!$M$4,'Detalle de Cuentas'!NQ28&lt;='Graph Creator'!$N$4),1,0)</f>
        <v>0</v>
      </c>
      <c r="QL28" s="2">
        <f>IF(AND(NR28&gt;'Graph Creator'!$M$4,'Detalle de Cuentas'!NR28&lt;='Graph Creator'!$N$4),1,0)</f>
        <v>0</v>
      </c>
      <c r="QM28" s="2">
        <f>IF(AND(NS28&gt;'Graph Creator'!$M$4,'Detalle de Cuentas'!NS28&lt;='Graph Creator'!$N$4),1,0)</f>
        <v>0</v>
      </c>
      <c r="QN28" s="2">
        <f>IF(AND(NT28&gt;'Graph Creator'!$M$4,'Detalle de Cuentas'!NT28&lt;='Graph Creator'!$N$4),1,0)</f>
        <v>0</v>
      </c>
      <c r="QO28" s="2">
        <f>IF(AND(NU28&gt;'Graph Creator'!$M$4,'Detalle de Cuentas'!NU28&lt;='Graph Creator'!$N$4),1,0)</f>
        <v>0</v>
      </c>
      <c r="QP28" s="2">
        <f>IF(AND(NV28&gt;'Graph Creator'!$M$4,'Detalle de Cuentas'!NV28&lt;='Graph Creator'!$N$4),1,0)</f>
        <v>0</v>
      </c>
      <c r="QQ28" s="2">
        <f>IF(AND(NW28&gt;'Graph Creator'!$M$4,'Detalle de Cuentas'!NW28&lt;='Graph Creator'!$N$4),1,0)</f>
        <v>0</v>
      </c>
      <c r="QR28" s="2">
        <f>IF(AND(NX28&gt;'Graph Creator'!$M$4,'Detalle de Cuentas'!NX28&lt;='Graph Creator'!$N$4),1,0)</f>
        <v>0</v>
      </c>
      <c r="QS28" s="2">
        <f>IF(AND(NY28&gt;'Graph Creator'!$M$4,'Detalle de Cuentas'!NY28&lt;='Graph Creator'!$N$4),1,0)</f>
        <v>0</v>
      </c>
      <c r="QT28" s="2">
        <f>IF(AND(NZ28&gt;'Graph Creator'!$M$4,'Detalle de Cuentas'!NZ28&lt;='Graph Creator'!$N$4),1,0)</f>
        <v>0</v>
      </c>
      <c r="QU28" s="2">
        <f>IF(AND(OA28&gt;'Graph Creator'!$M$4,'Detalle de Cuentas'!OA28&lt;='Graph Creator'!$N$4),1,0)</f>
        <v>0</v>
      </c>
      <c r="QV28" s="2">
        <f>IF(AND(OB28&gt;'Graph Creator'!$M$4,'Detalle de Cuentas'!OB28&lt;='Graph Creator'!$N$4),1,0)</f>
        <v>0</v>
      </c>
      <c r="QW28" s="2">
        <f>IF(AND(OC28&gt;'Graph Creator'!$M$4,'Detalle de Cuentas'!OC28&lt;='Graph Creator'!$N$4),1,0)</f>
        <v>0</v>
      </c>
      <c r="QX28" s="2">
        <f>IF(AND(NF28&gt;'Graph Creator'!$N$4,'Detalle de Cuentas'!NF28&lt;='Graph Creator'!$O$4),1,0)</f>
        <v>0</v>
      </c>
      <c r="QY28" s="2">
        <f>IF(AND(NG28&gt;'Graph Creator'!$N$4,'Detalle de Cuentas'!NG28&lt;='Graph Creator'!$O$4),1,0)</f>
        <v>0</v>
      </c>
      <c r="QZ28" s="2">
        <f>IF(AND(NH28&gt;'Graph Creator'!$N$4,'Detalle de Cuentas'!NH28&lt;='Graph Creator'!$O$4),1,0)</f>
        <v>0</v>
      </c>
      <c r="RA28" s="2">
        <f>IF(AND(NI28&gt;'Graph Creator'!$N$4,'Detalle de Cuentas'!NI28&lt;='Graph Creator'!$O$4),1,0)</f>
        <v>0</v>
      </c>
      <c r="RB28" s="2">
        <f>IF(AND(NJ28&gt;'Graph Creator'!$N$4,'Detalle de Cuentas'!NJ28&lt;='Graph Creator'!$O$4),1,0)</f>
        <v>0</v>
      </c>
      <c r="RC28" s="2">
        <f>IF(AND(NK28&gt;'Graph Creator'!$N$4,'Detalle de Cuentas'!NK28&lt;='Graph Creator'!$O$4),1,0)</f>
        <v>0</v>
      </c>
      <c r="RD28" s="2">
        <f>IF(AND(NL28&gt;'Graph Creator'!$N$4,'Detalle de Cuentas'!NL28&lt;='Graph Creator'!$O$4),1,0)</f>
        <v>0</v>
      </c>
      <c r="RE28" s="2">
        <f>IF(AND(NM28&gt;'Graph Creator'!$N$4,'Detalle de Cuentas'!NM28&lt;='Graph Creator'!$O$4),1,0)</f>
        <v>0</v>
      </c>
      <c r="RF28" s="2">
        <f>IF(AND(NN28&gt;'Graph Creator'!$N$4,'Detalle de Cuentas'!NN28&lt;='Graph Creator'!$O$4),1,0)</f>
        <v>0</v>
      </c>
      <c r="RG28" s="2">
        <f>IF(AND(NO28&gt;'Graph Creator'!$N$4,'Detalle de Cuentas'!NO28&lt;='Graph Creator'!$O$4),1,0)</f>
        <v>0</v>
      </c>
      <c r="RH28" s="2">
        <f>IF(AND(NP28&gt;'Graph Creator'!$N$4,'Detalle de Cuentas'!NP28&lt;='Graph Creator'!$O$4),1,0)</f>
        <v>0</v>
      </c>
      <c r="RI28" s="2">
        <f>IF(AND(NQ28&gt;'Graph Creator'!$N$4,'Detalle de Cuentas'!NQ28&lt;='Graph Creator'!$O$4),1,0)</f>
        <v>0</v>
      </c>
      <c r="RJ28" s="2">
        <f>IF(AND(NR28&gt;'Graph Creator'!$N$4,'Detalle de Cuentas'!NR28&lt;='Graph Creator'!$O$4),1,0)</f>
        <v>0</v>
      </c>
      <c r="RK28" s="2">
        <f>IF(AND(NS28&gt;'Graph Creator'!$N$4,'Detalle de Cuentas'!NS28&lt;='Graph Creator'!$O$4),1,0)</f>
        <v>0</v>
      </c>
      <c r="RL28" s="2">
        <f>IF(AND(NT28&gt;'Graph Creator'!$N$4,'Detalle de Cuentas'!NT28&lt;='Graph Creator'!$O$4),1,0)</f>
        <v>0</v>
      </c>
      <c r="RM28" s="2">
        <f>IF(AND(NU28&gt;'Graph Creator'!$N$4,'Detalle de Cuentas'!NU28&lt;='Graph Creator'!$O$4),1,0)</f>
        <v>0</v>
      </c>
      <c r="RN28" s="2">
        <f>IF(AND(NV28&gt;'Graph Creator'!$N$4,'Detalle de Cuentas'!NV28&lt;='Graph Creator'!$O$4),1,0)</f>
        <v>0</v>
      </c>
      <c r="RO28" s="2">
        <f>IF(AND(NW28&gt;'Graph Creator'!$N$4,'Detalle de Cuentas'!NW28&lt;='Graph Creator'!$O$4),1,0)</f>
        <v>0</v>
      </c>
      <c r="RP28" s="2">
        <f>IF(AND(NX28&gt;'Graph Creator'!$N$4,'Detalle de Cuentas'!NX28&lt;='Graph Creator'!$O$4),1,0)</f>
        <v>0</v>
      </c>
      <c r="RQ28" s="2">
        <f>IF(AND(NY28&gt;'Graph Creator'!$N$4,'Detalle de Cuentas'!NY28&lt;='Graph Creator'!$O$4),1,0)</f>
        <v>0</v>
      </c>
      <c r="RR28" s="2">
        <f>IF(AND(NZ28&gt;'Graph Creator'!$N$4,'Detalle de Cuentas'!NZ28&lt;='Graph Creator'!$O$4),1,0)</f>
        <v>0</v>
      </c>
      <c r="RS28" s="2">
        <f>IF(AND(OA28&gt;'Graph Creator'!$N$4,'Detalle de Cuentas'!OA28&lt;='Graph Creator'!$O$4),1,0)</f>
        <v>0</v>
      </c>
      <c r="RT28" s="2">
        <f>IF(AND(OB28&gt;'Graph Creator'!$N$4,'Detalle de Cuentas'!OB28&lt;='Graph Creator'!$O$4),1,0)</f>
        <v>0</v>
      </c>
      <c r="RU28" s="2">
        <f>IF(AND(OC28&gt;'Graph Creator'!$N$4,'Detalle de Cuentas'!OC28&lt;='Graph Creator'!$O$4),1,0)</f>
        <v>0</v>
      </c>
      <c r="RV28" s="2" t="e">
        <f t="shared" si="407"/>
        <v>#VALUE!</v>
      </c>
      <c r="RW28" s="2" t="e">
        <f t="shared" si="408"/>
        <v>#VALUE!</v>
      </c>
      <c r="RX28" s="2" t="e">
        <f t="shared" si="409"/>
        <v>#VALUE!</v>
      </c>
      <c r="RY28" s="2" t="e">
        <f t="shared" si="410"/>
        <v>#VALUE!</v>
      </c>
      <c r="RZ28" s="2" t="e">
        <f t="shared" si="411"/>
        <v>#VALUE!</v>
      </c>
      <c r="SA28" s="2" t="e">
        <f t="shared" si="412"/>
        <v>#VALUE!</v>
      </c>
      <c r="SB28" s="2" t="e">
        <f t="shared" si="413"/>
        <v>#VALUE!</v>
      </c>
      <c r="SC28" s="2" t="e">
        <f t="shared" si="414"/>
        <v>#VALUE!</v>
      </c>
      <c r="SD28" s="2" t="e">
        <f t="shared" si="415"/>
        <v>#VALUE!</v>
      </c>
      <c r="SE28" s="2" t="e">
        <f t="shared" si="416"/>
        <v>#VALUE!</v>
      </c>
      <c r="SF28" s="2" t="e">
        <f t="shared" si="417"/>
        <v>#VALUE!</v>
      </c>
      <c r="SG28" s="2" t="e">
        <f t="shared" si="418"/>
        <v>#VALUE!</v>
      </c>
      <c r="SH28" s="2" t="e">
        <f t="shared" si="419"/>
        <v>#VALUE!</v>
      </c>
      <c r="SI28" s="2" t="e">
        <f t="shared" si="420"/>
        <v>#VALUE!</v>
      </c>
      <c r="SJ28" s="2" t="e">
        <f t="shared" si="421"/>
        <v>#VALUE!</v>
      </c>
      <c r="SK28" s="2" t="e">
        <f t="shared" si="422"/>
        <v>#VALUE!</v>
      </c>
      <c r="SL28" s="2" t="e">
        <f t="shared" si="423"/>
        <v>#VALUE!</v>
      </c>
      <c r="SM28" s="2" t="e">
        <f t="shared" si="424"/>
        <v>#VALUE!</v>
      </c>
      <c r="SN28" s="2" t="e">
        <f t="shared" si="425"/>
        <v>#VALUE!</v>
      </c>
      <c r="SO28" s="2" t="e">
        <f t="shared" si="426"/>
        <v>#VALUE!</v>
      </c>
      <c r="SP28" s="2" t="e">
        <f t="shared" si="427"/>
        <v>#VALUE!</v>
      </c>
      <c r="SQ28" s="2" t="e">
        <f t="shared" si="428"/>
        <v>#VALUE!</v>
      </c>
      <c r="SR28" s="2" t="e">
        <f t="shared" si="429"/>
        <v>#VALUE!</v>
      </c>
      <c r="SS28" s="2" t="e">
        <f t="shared" si="430"/>
        <v>#VALUE!</v>
      </c>
      <c r="ST28" s="2" t="e">
        <f t="shared" si="431"/>
        <v>#VALUE!</v>
      </c>
      <c r="SU28" s="2" t="e">
        <f t="shared" si="432"/>
        <v>#VALUE!</v>
      </c>
      <c r="SV28" s="2" t="e">
        <f t="shared" si="433"/>
        <v>#VALUE!</v>
      </c>
      <c r="SW28" s="2" t="e">
        <f t="shared" si="434"/>
        <v>#VALUE!</v>
      </c>
      <c r="SX28" s="2" t="e">
        <f t="shared" si="435"/>
        <v>#VALUE!</v>
      </c>
      <c r="SY28" s="2" t="e">
        <f t="shared" si="436"/>
        <v>#VALUE!</v>
      </c>
      <c r="SZ28" s="2" t="e">
        <f t="shared" si="437"/>
        <v>#VALUE!</v>
      </c>
      <c r="TA28" s="2" t="e">
        <f t="shared" si="438"/>
        <v>#VALUE!</v>
      </c>
      <c r="TB28" s="2" t="e">
        <f t="shared" si="439"/>
        <v>#VALUE!</v>
      </c>
      <c r="TC28" s="2" t="e">
        <f t="shared" si="440"/>
        <v>#VALUE!</v>
      </c>
      <c r="TD28" s="2" t="e">
        <f t="shared" si="441"/>
        <v>#VALUE!</v>
      </c>
      <c r="TE28" s="2" t="e">
        <f t="shared" si="442"/>
        <v>#VALUE!</v>
      </c>
      <c r="TF28" s="2" t="str">
        <f>IF(DZ28=1,IF(SUM(DZ$17:DZ28)&lt;2,""&amp;B28,", "&amp;B28),"")</f>
        <v/>
      </c>
      <c r="TG28" s="2" t="str">
        <f t="shared" si="480"/>
        <v/>
      </c>
      <c r="TH28" s="2">
        <f t="shared" si="443"/>
        <v>0</v>
      </c>
      <c r="TI28" s="14" t="str">
        <f t="shared" si="444"/>
        <v/>
      </c>
      <c r="TJ28" s="14" t="e">
        <f t="shared" si="273"/>
        <v>#VALUE!</v>
      </c>
      <c r="TK28" s="14" t="e">
        <f t="shared" si="274"/>
        <v>#VALUE!</v>
      </c>
      <c r="TL28" s="14" t="e">
        <f t="shared" si="275"/>
        <v>#VALUE!</v>
      </c>
      <c r="TM28" s="14" t="e">
        <f t="shared" si="276"/>
        <v>#VALUE!</v>
      </c>
      <c r="TN28" s="14" t="e">
        <f t="shared" si="277"/>
        <v>#VALUE!</v>
      </c>
      <c r="TO28" s="14" t="e">
        <f t="shared" si="278"/>
        <v>#VALUE!</v>
      </c>
      <c r="TP28" s="14" t="e">
        <f t="shared" si="279"/>
        <v>#VALUE!</v>
      </c>
      <c r="TQ28" s="14" t="e">
        <f t="shared" si="280"/>
        <v>#VALUE!</v>
      </c>
      <c r="TR28" s="14" t="e">
        <f t="shared" si="281"/>
        <v>#VALUE!</v>
      </c>
      <c r="TS28" s="14" t="e">
        <f t="shared" si="282"/>
        <v>#VALUE!</v>
      </c>
      <c r="TT28" s="14" t="e">
        <f t="shared" si="283"/>
        <v>#VALUE!</v>
      </c>
      <c r="TU28" s="14" t="e">
        <f t="shared" si="284"/>
        <v>#VALUE!</v>
      </c>
      <c r="TV28" s="14" t="e">
        <f t="shared" si="285"/>
        <v>#VALUE!</v>
      </c>
      <c r="TW28" s="14" t="e">
        <f t="shared" si="286"/>
        <v>#VALUE!</v>
      </c>
      <c r="TX28" s="14" t="e">
        <f t="shared" si="287"/>
        <v>#VALUE!</v>
      </c>
      <c r="TY28" s="14" t="e">
        <f t="shared" si="288"/>
        <v>#VALUE!</v>
      </c>
      <c r="TZ28" s="14" t="e">
        <f t="shared" si="289"/>
        <v>#VALUE!</v>
      </c>
      <c r="UA28" s="14" t="e">
        <f t="shared" si="290"/>
        <v>#VALUE!</v>
      </c>
      <c r="UB28" s="14" t="e">
        <f t="shared" si="291"/>
        <v>#VALUE!</v>
      </c>
      <c r="UC28" s="14" t="e">
        <f t="shared" si="292"/>
        <v>#VALUE!</v>
      </c>
      <c r="UD28" s="14" t="e">
        <f t="shared" si="293"/>
        <v>#VALUE!</v>
      </c>
      <c r="UE28" s="14" t="e">
        <f t="shared" si="294"/>
        <v>#VALUE!</v>
      </c>
      <c r="UF28" s="14" t="e">
        <f t="shared" si="295"/>
        <v>#VALUE!</v>
      </c>
      <c r="UH28" s="2">
        <f>IF($C$4-$R28&gt;'Graph Creator'!$E$2*'Graph Creator'!$D$13*12,0,1)</f>
        <v>1</v>
      </c>
      <c r="UJ28" s="2" t="e">
        <f t="shared" si="445"/>
        <v>#VALUE!</v>
      </c>
      <c r="UK28" s="2" t="e">
        <f t="shared" si="446"/>
        <v>#VALUE!</v>
      </c>
      <c r="UL28" s="2" t="e">
        <f t="shared" si="447"/>
        <v>#VALUE!</v>
      </c>
      <c r="UM28" s="2" t="e">
        <f t="shared" si="448"/>
        <v>#VALUE!</v>
      </c>
      <c r="UN28" s="2" t="e">
        <f t="shared" si="449"/>
        <v>#VALUE!</v>
      </c>
      <c r="UO28" s="2" t="e">
        <f t="shared" si="450"/>
        <v>#VALUE!</v>
      </c>
      <c r="UP28" s="2" t="e">
        <f t="shared" si="297"/>
        <v>#VALUE!</v>
      </c>
      <c r="UQ28" s="2" t="e">
        <f t="shared" si="298"/>
        <v>#VALUE!</v>
      </c>
      <c r="UR28" s="2" t="e">
        <f t="shared" si="299"/>
        <v>#VALUE!</v>
      </c>
      <c r="US28" s="2" t="e">
        <f t="shared" si="300"/>
        <v>#VALUE!</v>
      </c>
      <c r="UT28" s="2" t="e">
        <f t="shared" si="301"/>
        <v>#VALUE!</v>
      </c>
      <c r="UU28" s="2" t="e">
        <f t="shared" si="302"/>
        <v>#VALUE!</v>
      </c>
      <c r="UV28" s="2" t="e">
        <f t="shared" si="303"/>
        <v>#VALUE!</v>
      </c>
      <c r="UW28" s="2" t="e">
        <f t="shared" si="304"/>
        <v>#VALUE!</v>
      </c>
      <c r="UX28" s="2" t="e">
        <f t="shared" si="305"/>
        <v>#VALUE!</v>
      </c>
      <c r="UY28" s="2" t="e">
        <f t="shared" si="306"/>
        <v>#VALUE!</v>
      </c>
      <c r="UZ28" s="2" t="e">
        <f t="shared" si="307"/>
        <v>#VALUE!</v>
      </c>
      <c r="VA28" s="2" t="e">
        <f t="shared" si="308"/>
        <v>#VALUE!</v>
      </c>
      <c r="VB28" s="2" t="e">
        <f t="shared" si="309"/>
        <v>#VALUE!</v>
      </c>
      <c r="VC28" s="2" t="e">
        <f t="shared" si="310"/>
        <v>#VALUE!</v>
      </c>
      <c r="VD28" s="2" t="e">
        <f t="shared" si="311"/>
        <v>#VALUE!</v>
      </c>
      <c r="VE28" s="2" t="e">
        <f t="shared" si="312"/>
        <v>#VALUE!</v>
      </c>
      <c r="VF28" s="2" t="e">
        <f t="shared" si="313"/>
        <v>#VALUE!</v>
      </c>
      <c r="VG28" s="2" t="e">
        <f t="shared" si="314"/>
        <v>#VALUE!</v>
      </c>
      <c r="VH28" s="2" t="e">
        <f t="shared" si="315"/>
        <v>#VALUE!</v>
      </c>
      <c r="VI28" s="2" t="e">
        <f t="shared" si="316"/>
        <v>#VALUE!</v>
      </c>
      <c r="VJ28" s="2" t="e">
        <f t="shared" si="317"/>
        <v>#VALUE!</v>
      </c>
      <c r="VK28" s="2" t="e">
        <f t="shared" si="318"/>
        <v>#VALUE!</v>
      </c>
      <c r="VL28" s="2" t="e">
        <f t="shared" si="319"/>
        <v>#VALUE!</v>
      </c>
      <c r="VM28" s="2" t="e">
        <f t="shared" si="320"/>
        <v>#VALUE!</v>
      </c>
      <c r="VN28" s="2" t="e">
        <f t="shared" si="321"/>
        <v>#VALUE!</v>
      </c>
      <c r="VO28" s="2" t="e">
        <f t="shared" si="322"/>
        <v>#VALUE!</v>
      </c>
      <c r="VP28" s="2" t="e">
        <f t="shared" si="323"/>
        <v>#VALUE!</v>
      </c>
      <c r="VQ28" s="2" t="e">
        <f t="shared" si="324"/>
        <v>#VALUE!</v>
      </c>
      <c r="VR28" s="2" t="e">
        <f t="shared" si="325"/>
        <v>#VALUE!</v>
      </c>
      <c r="VS28" s="2" t="e">
        <f t="shared" si="326"/>
        <v>#VALUE!</v>
      </c>
      <c r="VT28" s="98">
        <f t="shared" si="451"/>
        <v>0</v>
      </c>
      <c r="VU28" s="98">
        <f t="shared" si="452"/>
        <v>0</v>
      </c>
      <c r="VV28" s="98">
        <f t="shared" si="453"/>
        <v>0</v>
      </c>
      <c r="VW28" s="98">
        <f t="shared" si="454"/>
        <v>0</v>
      </c>
      <c r="VX28" s="98">
        <f t="shared" si="455"/>
        <v>0</v>
      </c>
      <c r="VY28" s="98">
        <f t="shared" si="456"/>
        <v>0</v>
      </c>
      <c r="VZ28" s="98">
        <f t="shared" si="457"/>
        <v>0</v>
      </c>
      <c r="WA28" s="98">
        <f t="shared" si="328"/>
        <v>0</v>
      </c>
      <c r="WB28" s="98">
        <f t="shared" si="329"/>
        <v>0</v>
      </c>
      <c r="WC28" s="98">
        <f t="shared" si="330"/>
        <v>0</v>
      </c>
      <c r="WD28" s="98">
        <f t="shared" si="331"/>
        <v>0</v>
      </c>
      <c r="WE28" s="98">
        <f t="shared" si="332"/>
        <v>0</v>
      </c>
      <c r="WF28" s="98">
        <f t="shared" si="333"/>
        <v>0</v>
      </c>
      <c r="WG28" s="98">
        <f t="shared" si="334"/>
        <v>0</v>
      </c>
      <c r="WH28" s="98">
        <f t="shared" si="335"/>
        <v>0</v>
      </c>
      <c r="WI28" s="98">
        <f t="shared" si="336"/>
        <v>0</v>
      </c>
      <c r="WJ28" s="98">
        <f t="shared" si="337"/>
        <v>0</v>
      </c>
      <c r="WK28" s="98">
        <f t="shared" si="338"/>
        <v>0</v>
      </c>
      <c r="WL28" s="98">
        <f t="shared" si="339"/>
        <v>0</v>
      </c>
      <c r="WM28" s="98">
        <f t="shared" si="340"/>
        <v>0</v>
      </c>
      <c r="WN28" s="98">
        <f t="shared" si="341"/>
        <v>0</v>
      </c>
      <c r="WO28" s="98">
        <f t="shared" si="342"/>
        <v>0</v>
      </c>
      <c r="WP28" s="98">
        <f t="shared" si="343"/>
        <v>0</v>
      </c>
      <c r="WQ28" s="98">
        <f t="shared" si="344"/>
        <v>0</v>
      </c>
      <c r="WR28" s="98">
        <f>IFERROR(INDEX('Score Calculation'!$D$38:$D$41,MATCH('Detalle de Cuentas'!VT28,'Score Calculation'!$C$38:$C$41,1)),0)</f>
        <v>4</v>
      </c>
      <c r="WS28" s="98">
        <f>IFERROR(INDEX('Score Calculation'!$D$38:$D$41,MATCH('Detalle de Cuentas'!VU28,'Score Calculation'!$C$38:$C$41,1)),0)</f>
        <v>4</v>
      </c>
      <c r="WT28" s="98">
        <f>IFERROR(INDEX('Score Calculation'!$D$38:$D$41,MATCH('Detalle de Cuentas'!VV28,'Score Calculation'!$C$38:$C$41,1)),0)</f>
        <v>4</v>
      </c>
      <c r="WU28" s="98">
        <f>IFERROR(INDEX('Score Calculation'!$D$38:$D$41,MATCH('Detalle de Cuentas'!VW28,'Score Calculation'!$C$38:$C$41,1)),0)</f>
        <v>4</v>
      </c>
      <c r="WV28" s="98">
        <f>IFERROR(INDEX('Score Calculation'!$D$38:$D$41,MATCH('Detalle de Cuentas'!VX28,'Score Calculation'!$C$38:$C$41,1)),0)</f>
        <v>4</v>
      </c>
      <c r="WW28" s="98">
        <f>IFERROR(INDEX('Score Calculation'!$D$38:$D$41,MATCH('Detalle de Cuentas'!VY28,'Score Calculation'!$C$38:$C$41,1)),0)</f>
        <v>4</v>
      </c>
      <c r="WX28" s="98">
        <f>IFERROR(INDEX('Score Calculation'!$D$38:$D$41,MATCH('Detalle de Cuentas'!VZ28,'Score Calculation'!$C$38:$C$41,1)),0)</f>
        <v>4</v>
      </c>
      <c r="WY28" s="98">
        <f>IFERROR(INDEX('Score Calculation'!$D$38:$D$41,MATCH('Detalle de Cuentas'!WA28,'Score Calculation'!$C$38:$C$41,1)),0)</f>
        <v>4</v>
      </c>
      <c r="WZ28" s="98">
        <f>IFERROR(INDEX('Score Calculation'!$D$38:$D$41,MATCH('Detalle de Cuentas'!WB28,'Score Calculation'!$C$38:$C$41,1)),0)</f>
        <v>4</v>
      </c>
      <c r="XA28" s="98">
        <f>IFERROR(INDEX('Score Calculation'!$D$38:$D$41,MATCH('Detalle de Cuentas'!WC28,'Score Calculation'!$C$38:$C$41,1)),0)</f>
        <v>4</v>
      </c>
      <c r="XB28" s="98">
        <f>IFERROR(INDEX('Score Calculation'!$D$38:$D$41,MATCH('Detalle de Cuentas'!WD28,'Score Calculation'!$C$38:$C$41,1)),0)</f>
        <v>4</v>
      </c>
      <c r="XC28" s="98">
        <f>IFERROR(INDEX('Score Calculation'!$D$38:$D$41,MATCH('Detalle de Cuentas'!WE28,'Score Calculation'!$C$38:$C$41,1)),0)</f>
        <v>4</v>
      </c>
      <c r="XD28" s="98">
        <f>IFERROR(INDEX('Score Calculation'!$D$38:$D$41,MATCH('Detalle de Cuentas'!WF28,'Score Calculation'!$C$38:$C$41,1)),0)</f>
        <v>4</v>
      </c>
      <c r="XE28" s="98">
        <f>IFERROR(INDEX('Score Calculation'!$D$38:$D$41,MATCH('Detalle de Cuentas'!WG28,'Score Calculation'!$C$38:$C$41,1)),0)</f>
        <v>4</v>
      </c>
      <c r="XF28" s="98">
        <f>IFERROR(INDEX('Score Calculation'!$D$38:$D$41,MATCH('Detalle de Cuentas'!WH28,'Score Calculation'!$C$38:$C$41,1)),0)</f>
        <v>4</v>
      </c>
      <c r="XG28" s="98">
        <f>IFERROR(INDEX('Score Calculation'!$D$38:$D$41,MATCH('Detalle de Cuentas'!WI28,'Score Calculation'!$C$38:$C$41,1)),0)</f>
        <v>4</v>
      </c>
      <c r="XH28" s="98">
        <f>IFERROR(INDEX('Score Calculation'!$D$38:$D$41,MATCH('Detalle de Cuentas'!WJ28,'Score Calculation'!$C$38:$C$41,1)),0)</f>
        <v>4</v>
      </c>
      <c r="XI28" s="98">
        <f>IFERROR(INDEX('Score Calculation'!$D$38:$D$41,MATCH('Detalle de Cuentas'!WK28,'Score Calculation'!$C$38:$C$41,1)),0)</f>
        <v>4</v>
      </c>
      <c r="XJ28" s="98">
        <f>IFERROR(INDEX('Score Calculation'!$D$38:$D$41,MATCH('Detalle de Cuentas'!WL28,'Score Calculation'!$C$38:$C$41,1)),0)</f>
        <v>4</v>
      </c>
      <c r="XK28" s="98">
        <f>IFERROR(INDEX('Score Calculation'!$D$38:$D$41,MATCH('Detalle de Cuentas'!WM28,'Score Calculation'!$C$38:$C$41,1)),0)</f>
        <v>4</v>
      </c>
      <c r="XL28" s="98">
        <f>IFERROR(INDEX('Score Calculation'!$D$38:$D$41,MATCH('Detalle de Cuentas'!WN28,'Score Calculation'!$C$38:$C$41,1)),0)</f>
        <v>4</v>
      </c>
      <c r="XM28" s="98">
        <f>IFERROR(INDEX('Score Calculation'!$D$38:$D$41,MATCH('Detalle de Cuentas'!WO28,'Score Calculation'!$C$38:$C$41,1)),0)</f>
        <v>4</v>
      </c>
      <c r="XN28" s="98">
        <f>IFERROR(INDEX('Score Calculation'!$D$38:$D$41,MATCH('Detalle de Cuentas'!WP28,'Score Calculation'!$C$38:$C$41,1)),0)</f>
        <v>4</v>
      </c>
      <c r="XO28" s="98">
        <f>IFERROR(INDEX('Score Calculation'!$D$38:$D$41,MATCH('Detalle de Cuentas'!WQ28,'Score Calculation'!$C$38:$C$41,1)),0)</f>
        <v>4</v>
      </c>
      <c r="XP28" s="98">
        <f>IFERROR(INDEX('Score Calculation'!$D$24:$D$31,MATCH('Detalle de Cuentas'!NF28,'Score Calculation'!$C$24:$C$31,1)),0)</f>
        <v>1</v>
      </c>
      <c r="XQ28" s="98">
        <f>IFERROR(INDEX('Score Calculation'!$D$24:$D$31,MATCH('Detalle de Cuentas'!NG28,'Score Calculation'!$C$24:$C$31,1)),0)</f>
        <v>1</v>
      </c>
      <c r="XR28" s="98">
        <f>IFERROR(INDEX('Score Calculation'!$D$24:$D$31,MATCH('Detalle de Cuentas'!NH28,'Score Calculation'!$C$24:$C$31,1)),0)</f>
        <v>1</v>
      </c>
      <c r="XS28" s="98">
        <f>IFERROR(INDEX('Score Calculation'!$D$24:$D$31,MATCH('Detalle de Cuentas'!NI28,'Score Calculation'!$C$24:$C$31,1)),0)</f>
        <v>1</v>
      </c>
      <c r="XT28" s="98">
        <f>IFERROR(INDEX('Score Calculation'!$D$24:$D$31,MATCH('Detalle de Cuentas'!NJ28,'Score Calculation'!$C$24:$C$31,1)),0)</f>
        <v>1</v>
      </c>
      <c r="XU28" s="98">
        <f>IFERROR(INDEX('Score Calculation'!$D$24:$D$31,MATCH('Detalle de Cuentas'!NK28,'Score Calculation'!$C$24:$C$31,1)),0)</f>
        <v>1</v>
      </c>
      <c r="XV28" s="98">
        <f>IFERROR(INDEX('Score Calculation'!$D$24:$D$31,MATCH('Detalle de Cuentas'!NL28,'Score Calculation'!$C$24:$C$31,1)),0)</f>
        <v>1</v>
      </c>
      <c r="XW28" s="98">
        <f>IFERROR(INDEX('Score Calculation'!$D$24:$D$31,MATCH('Detalle de Cuentas'!NM28,'Score Calculation'!$C$24:$C$31,1)),0)</f>
        <v>1</v>
      </c>
      <c r="XX28" s="98">
        <f>IFERROR(INDEX('Score Calculation'!$D$24:$D$31,MATCH('Detalle de Cuentas'!NN28,'Score Calculation'!$C$24:$C$31,1)),0)</f>
        <v>1</v>
      </c>
      <c r="XY28" s="98">
        <f>IFERROR(INDEX('Score Calculation'!$D$24:$D$31,MATCH('Detalle de Cuentas'!NO28,'Score Calculation'!$C$24:$C$31,1)),0)</f>
        <v>1</v>
      </c>
      <c r="XZ28" s="98">
        <f>IFERROR(INDEX('Score Calculation'!$D$24:$D$31,MATCH('Detalle de Cuentas'!NP28,'Score Calculation'!$C$24:$C$31,1)),0)</f>
        <v>1</v>
      </c>
      <c r="YA28" s="98">
        <f>IFERROR(INDEX('Score Calculation'!$D$24:$D$31,MATCH('Detalle de Cuentas'!NQ28,'Score Calculation'!$C$24:$C$31,1)),0)</f>
        <v>1</v>
      </c>
      <c r="YB28" s="98">
        <f>IFERROR(INDEX('Score Calculation'!$D$24:$D$31,MATCH('Detalle de Cuentas'!NR28,'Score Calculation'!$C$24:$C$31,1)),0)</f>
        <v>1</v>
      </c>
      <c r="YC28" s="98">
        <f>IFERROR(INDEX('Score Calculation'!$D$24:$D$31,MATCH('Detalle de Cuentas'!NS28,'Score Calculation'!$C$24:$C$31,1)),0)</f>
        <v>1</v>
      </c>
      <c r="YD28" s="98">
        <f>IFERROR(INDEX('Score Calculation'!$D$24:$D$31,MATCH('Detalle de Cuentas'!NT28,'Score Calculation'!$C$24:$C$31,1)),0)</f>
        <v>1</v>
      </c>
      <c r="YE28" s="98">
        <f>IFERROR(INDEX('Score Calculation'!$D$24:$D$31,MATCH('Detalle de Cuentas'!NU28,'Score Calculation'!$C$24:$C$31,1)),0)</f>
        <v>1</v>
      </c>
      <c r="YF28" s="98">
        <f>IFERROR(INDEX('Score Calculation'!$D$24:$D$31,MATCH('Detalle de Cuentas'!NV28,'Score Calculation'!$C$24:$C$31,1)),0)</f>
        <v>1</v>
      </c>
      <c r="YG28" s="98">
        <f>IFERROR(INDEX('Score Calculation'!$D$24:$D$31,MATCH('Detalle de Cuentas'!NW28,'Score Calculation'!$C$24:$C$31,1)),0)</f>
        <v>1</v>
      </c>
      <c r="YH28" s="98">
        <f>IFERROR(INDEX('Score Calculation'!$D$24:$D$31,MATCH('Detalle de Cuentas'!NX28,'Score Calculation'!$C$24:$C$31,1)),0)</f>
        <v>1</v>
      </c>
      <c r="YI28" s="98">
        <f>IFERROR(INDEX('Score Calculation'!$D$24:$D$31,MATCH('Detalle de Cuentas'!NY28,'Score Calculation'!$C$24:$C$31,1)),0)</f>
        <v>1</v>
      </c>
      <c r="YJ28" s="98">
        <f>IFERROR(INDEX('Score Calculation'!$D$24:$D$31,MATCH('Detalle de Cuentas'!NZ28,'Score Calculation'!$C$24:$C$31,1)),0)</f>
        <v>1</v>
      </c>
      <c r="YK28" s="98">
        <f>IFERROR(INDEX('Score Calculation'!$D$24:$D$31,MATCH('Detalle de Cuentas'!OA28,'Score Calculation'!$C$24:$C$31,1)),0)</f>
        <v>1</v>
      </c>
      <c r="YL28" s="98">
        <f>IFERROR(INDEX('Score Calculation'!$D$24:$D$31,MATCH('Detalle de Cuentas'!OB28,'Score Calculation'!$C$24:$C$31,1)),0)</f>
        <v>1</v>
      </c>
      <c r="YM28" s="98">
        <f>IFERROR(INDEX('Score Calculation'!$D$24:$D$31,MATCH('Detalle de Cuentas'!OC28,'Score Calculation'!$C$24:$C$31,1)),0)</f>
        <v>1</v>
      </c>
      <c r="YN28" s="98">
        <f t="shared" si="458"/>
        <v>0</v>
      </c>
      <c r="YO28" s="98">
        <f>IF(LEFT(TRIM($D28),15)="GRUPO SOLIDARIO",$L28*'Score Calculation'!$H$5,IF(TRIM('Detalle de Cuentas'!$C28)="Semanal",'Detalle de Cuentas'!$L28*'Score Calculation'!$H$6,'Detalle de Cuentas'!$L28))</f>
        <v>0</v>
      </c>
      <c r="YP28" s="99">
        <f>IFERROR(INDEX('Score Calculation'!$D$54:$D$60,MATCH($YO28,'Score Calculation'!$C$54:$C$60,1)),1)</f>
        <v>0.2</v>
      </c>
      <c r="YQ28" s="99">
        <f>IFERROR(INDEX('Score Calculation'!$D$65:$D$123,MATCH(LEFT(TRIM('Detalle de Cuentas'!$F28),20),'Score Calculation'!$F$65:$F$123,0)),1)</f>
        <v>1</v>
      </c>
      <c r="YR28" s="99">
        <f>IFERROR(INDEX('Score Calculation'!$D$46:$D$49,MATCH('Detalle de Cuentas'!$YN28,'Score Calculation'!$C$46:$C$49,1)),1)</f>
        <v>4</v>
      </c>
      <c r="YS28" s="99">
        <f t="shared" si="459"/>
        <v>0</v>
      </c>
      <c r="YT28" s="99">
        <f t="shared" si="460"/>
        <v>0</v>
      </c>
      <c r="YU28" s="98" t="str">
        <f t="shared" si="461"/>
        <v/>
      </c>
      <c r="YV28" s="109">
        <f t="shared" si="462"/>
        <v>1</v>
      </c>
      <c r="YW28" s="109">
        <f>IFERROR(INDEX('Score Calculation'!$D$187:$D$245,MATCH(LEFT(TRIM('Detalle de Cuentas'!$F28),20),'Score Calculation'!$F$187:$F$245,0)),1)</f>
        <v>1</v>
      </c>
      <c r="YX28" s="109">
        <f>IFERROR(IF($E28="HIPOTECA",-PMT('Score Calculation'!$H$266/(360/$J28),$G28,$YO28)*(30/$J28),-PMT('Score Calculation'!$H$267/(360/$J28),$G28,$YO28)*(30/$J28)),0)</f>
        <v>0</v>
      </c>
      <c r="YY28" s="109">
        <f t="shared" si="463"/>
        <v>0</v>
      </c>
      <c r="YZ28" s="109">
        <f t="shared" si="463"/>
        <v>0</v>
      </c>
      <c r="ZA28" s="109">
        <f t="shared" si="463"/>
        <v>0</v>
      </c>
      <c r="ZB28" s="109">
        <f t="shared" si="463"/>
        <v>0</v>
      </c>
      <c r="ZC28" s="109">
        <f t="shared" si="463"/>
        <v>0</v>
      </c>
      <c r="ZD28" s="109">
        <f t="shared" si="463"/>
        <v>0</v>
      </c>
      <c r="ZE28" s="109">
        <f t="shared" si="463"/>
        <v>0</v>
      </c>
      <c r="ZF28" s="109">
        <f t="shared" si="463"/>
        <v>0</v>
      </c>
      <c r="ZG28" s="109">
        <f t="shared" si="463"/>
        <v>0</v>
      </c>
      <c r="ZH28" s="109">
        <f t="shared" si="463"/>
        <v>0</v>
      </c>
      <c r="ZI28" s="109">
        <f t="shared" si="464"/>
        <v>0</v>
      </c>
    </row>
    <row r="29" spans="2:688" x14ac:dyDescent="0.2">
      <c r="B29" s="41">
        <v>13</v>
      </c>
      <c r="C29" s="42"/>
      <c r="D29" s="42"/>
      <c r="E29" s="42"/>
      <c r="F29" s="42"/>
      <c r="G29" s="42"/>
      <c r="H29" s="42"/>
      <c r="I29" s="29"/>
      <c r="J29" s="6" t="str">
        <f t="shared" si="3"/>
        <v/>
      </c>
      <c r="K29" s="43"/>
      <c r="L29" s="43"/>
      <c r="M29" s="43"/>
      <c r="N29" s="43"/>
      <c r="O29" s="43"/>
      <c r="P29" s="44" t="str">
        <f t="shared" si="346"/>
        <v/>
      </c>
      <c r="Q29" s="26"/>
      <c r="R29" s="26"/>
      <c r="S29" s="26"/>
      <c r="T29" s="26"/>
      <c r="U29" s="29"/>
      <c r="V29" s="43"/>
      <c r="W29" s="26"/>
      <c r="X29" s="29"/>
      <c r="Y29" s="6">
        <f>IF('Detalle de Cuentas'!$C$4-$R29&gt;'Graph Creator'!$E$2*'Graph Creator'!$D$13*12,0,1)</f>
        <v>1</v>
      </c>
      <c r="Z29" s="45">
        <f t="shared" si="4"/>
        <v>0</v>
      </c>
      <c r="AA29" s="2" t="e">
        <f t="shared" si="347"/>
        <v>#VALUE!</v>
      </c>
      <c r="AB29" s="2" t="e">
        <f t="shared" si="348"/>
        <v>#VALUE!</v>
      </c>
      <c r="AC29" s="2" t="e">
        <f t="shared" si="349"/>
        <v>#VALUE!</v>
      </c>
      <c r="AD29" s="2" t="e">
        <f t="shared" si="350"/>
        <v>#VALUE!</v>
      </c>
      <c r="AE29" s="2" t="e">
        <f t="shared" si="351"/>
        <v>#VALUE!</v>
      </c>
      <c r="AF29" s="2" t="e">
        <f t="shared" si="352"/>
        <v>#VALUE!</v>
      </c>
      <c r="AG29" s="2">
        <f t="shared" si="353"/>
        <v>0</v>
      </c>
      <c r="AH29" s="2">
        <f t="shared" si="354"/>
        <v>0</v>
      </c>
      <c r="AI29" s="2" t="str">
        <f t="shared" si="5"/>
        <v/>
      </c>
      <c r="AJ29" s="2" t="str">
        <f t="shared" ref="AJ29:BE29" si="487">IFERROR(SEARCH(".",$I29,AI29+1),"")</f>
        <v/>
      </c>
      <c r="AK29" s="2" t="str">
        <f t="shared" si="487"/>
        <v/>
      </c>
      <c r="AL29" s="2" t="str">
        <f t="shared" si="487"/>
        <v/>
      </c>
      <c r="AM29" s="2" t="str">
        <f t="shared" si="487"/>
        <v/>
      </c>
      <c r="AN29" s="2" t="str">
        <f t="shared" si="487"/>
        <v/>
      </c>
      <c r="AO29" s="2" t="str">
        <f t="shared" si="487"/>
        <v/>
      </c>
      <c r="AP29" s="2" t="str">
        <f t="shared" si="487"/>
        <v/>
      </c>
      <c r="AQ29" s="2" t="str">
        <f t="shared" si="487"/>
        <v/>
      </c>
      <c r="AR29" s="2" t="str">
        <f t="shared" si="487"/>
        <v/>
      </c>
      <c r="AS29" s="2" t="str">
        <f t="shared" si="487"/>
        <v/>
      </c>
      <c r="AT29" s="2" t="str">
        <f t="shared" si="487"/>
        <v/>
      </c>
      <c r="AU29" s="2" t="str">
        <f t="shared" si="487"/>
        <v/>
      </c>
      <c r="AV29" s="2" t="str">
        <f t="shared" si="487"/>
        <v/>
      </c>
      <c r="AW29" s="2" t="str">
        <f t="shared" si="487"/>
        <v/>
      </c>
      <c r="AX29" s="2" t="str">
        <f t="shared" si="487"/>
        <v/>
      </c>
      <c r="AY29" s="2" t="str">
        <f t="shared" si="487"/>
        <v/>
      </c>
      <c r="AZ29" s="2" t="str">
        <f t="shared" si="487"/>
        <v/>
      </c>
      <c r="BA29" s="2" t="str">
        <f t="shared" si="487"/>
        <v/>
      </c>
      <c r="BB29" s="2" t="str">
        <f t="shared" si="487"/>
        <v/>
      </c>
      <c r="BC29" s="2" t="str">
        <f t="shared" si="487"/>
        <v/>
      </c>
      <c r="BD29" s="2" t="str">
        <f t="shared" si="487"/>
        <v/>
      </c>
      <c r="BE29" s="2" t="str">
        <f t="shared" si="487"/>
        <v/>
      </c>
      <c r="BF29" s="2" t="str">
        <f t="shared" si="356"/>
        <v/>
      </c>
      <c r="BG29" s="2" t="str">
        <f t="shared" si="7"/>
        <v/>
      </c>
      <c r="BH29" s="2" t="str">
        <f t="shared" si="8"/>
        <v/>
      </c>
      <c r="BI29" s="2" t="str">
        <f t="shared" si="9"/>
        <v/>
      </c>
      <c r="BJ29" s="2" t="str">
        <f t="shared" si="10"/>
        <v/>
      </c>
      <c r="BK29" s="2" t="str">
        <f t="shared" si="11"/>
        <v/>
      </c>
      <c r="BL29" s="2" t="str">
        <f t="shared" si="12"/>
        <v/>
      </c>
      <c r="BM29" s="2" t="str">
        <f t="shared" si="13"/>
        <v/>
      </c>
      <c r="BN29" s="2" t="str">
        <f t="shared" si="14"/>
        <v/>
      </c>
      <c r="BO29" s="2" t="str">
        <f t="shared" si="15"/>
        <v/>
      </c>
      <c r="BP29" s="2" t="str">
        <f t="shared" si="16"/>
        <v/>
      </c>
      <c r="BQ29" s="2" t="str">
        <f t="shared" si="17"/>
        <v/>
      </c>
      <c r="BR29" s="2" t="str">
        <f t="shared" si="18"/>
        <v/>
      </c>
      <c r="BS29" s="2" t="str">
        <f t="shared" si="19"/>
        <v/>
      </c>
      <c r="BT29" s="2" t="str">
        <f t="shared" si="20"/>
        <v/>
      </c>
      <c r="BU29" s="2" t="str">
        <f t="shared" si="21"/>
        <v/>
      </c>
      <c r="BV29" s="2" t="str">
        <f t="shared" si="22"/>
        <v/>
      </c>
      <c r="BW29" s="2" t="str">
        <f t="shared" si="23"/>
        <v/>
      </c>
      <c r="BX29" s="2" t="str">
        <f t="shared" si="24"/>
        <v/>
      </c>
      <c r="BY29" s="2" t="str">
        <f t="shared" si="25"/>
        <v/>
      </c>
      <c r="BZ29" s="2" t="str">
        <f t="shared" si="26"/>
        <v/>
      </c>
      <c r="CA29" s="2" t="str">
        <f t="shared" si="27"/>
        <v/>
      </c>
      <c r="CB29" s="2" t="str">
        <f t="shared" si="28"/>
        <v/>
      </c>
      <c r="CC29" s="2" t="str">
        <f t="shared" si="29"/>
        <v/>
      </c>
      <c r="CD29" s="14">
        <f t="shared" si="30"/>
        <v>0</v>
      </c>
      <c r="CE29" s="14" t="e">
        <f t="shared" ref="CE29:DA29" si="488">CD29-$J$17</f>
        <v>#VALUE!</v>
      </c>
      <c r="CF29" s="14" t="e">
        <f t="shared" si="488"/>
        <v>#VALUE!</v>
      </c>
      <c r="CG29" s="14" t="e">
        <f t="shared" si="488"/>
        <v>#VALUE!</v>
      </c>
      <c r="CH29" s="14" t="e">
        <f t="shared" si="488"/>
        <v>#VALUE!</v>
      </c>
      <c r="CI29" s="14" t="e">
        <f t="shared" si="488"/>
        <v>#VALUE!</v>
      </c>
      <c r="CJ29" s="14" t="e">
        <f t="shared" si="488"/>
        <v>#VALUE!</v>
      </c>
      <c r="CK29" s="14" t="e">
        <f t="shared" si="488"/>
        <v>#VALUE!</v>
      </c>
      <c r="CL29" s="14" t="e">
        <f t="shared" si="488"/>
        <v>#VALUE!</v>
      </c>
      <c r="CM29" s="14" t="e">
        <f t="shared" si="488"/>
        <v>#VALUE!</v>
      </c>
      <c r="CN29" s="14" t="e">
        <f t="shared" si="488"/>
        <v>#VALUE!</v>
      </c>
      <c r="CO29" s="14" t="e">
        <f t="shared" si="488"/>
        <v>#VALUE!</v>
      </c>
      <c r="CP29" s="14" t="e">
        <f t="shared" si="488"/>
        <v>#VALUE!</v>
      </c>
      <c r="CQ29" s="14" t="e">
        <f t="shared" si="488"/>
        <v>#VALUE!</v>
      </c>
      <c r="CR29" s="14" t="e">
        <f t="shared" si="488"/>
        <v>#VALUE!</v>
      </c>
      <c r="CS29" s="14" t="e">
        <f t="shared" si="488"/>
        <v>#VALUE!</v>
      </c>
      <c r="CT29" s="14" t="e">
        <f t="shared" si="488"/>
        <v>#VALUE!</v>
      </c>
      <c r="CU29" s="14" t="e">
        <f t="shared" si="488"/>
        <v>#VALUE!</v>
      </c>
      <c r="CV29" s="14" t="e">
        <f t="shared" si="488"/>
        <v>#VALUE!</v>
      </c>
      <c r="CW29" s="14" t="e">
        <f t="shared" si="488"/>
        <v>#VALUE!</v>
      </c>
      <c r="CX29" s="14" t="e">
        <f t="shared" si="488"/>
        <v>#VALUE!</v>
      </c>
      <c r="CY29" s="14" t="e">
        <f t="shared" si="488"/>
        <v>#VALUE!</v>
      </c>
      <c r="CZ29" s="14" t="e">
        <f t="shared" si="488"/>
        <v>#VALUE!</v>
      </c>
      <c r="DA29" s="14" t="e">
        <f t="shared" si="488"/>
        <v>#VALUE!</v>
      </c>
      <c r="DB29" s="2">
        <f t="shared" si="358"/>
        <v>0</v>
      </c>
      <c r="DC29" s="2">
        <f t="shared" si="359"/>
        <v>0</v>
      </c>
      <c r="DD29" s="2">
        <f t="shared" si="360"/>
        <v>0</v>
      </c>
      <c r="DE29" s="2">
        <f t="shared" si="361"/>
        <v>0</v>
      </c>
      <c r="DF29" s="2">
        <f t="shared" si="362"/>
        <v>0</v>
      </c>
      <c r="DG29" s="2">
        <f t="shared" si="363"/>
        <v>0</v>
      </c>
      <c r="DH29" s="2">
        <f t="shared" si="364"/>
        <v>0</v>
      </c>
      <c r="DI29" s="2">
        <f t="shared" si="365"/>
        <v>0</v>
      </c>
      <c r="DJ29" s="2">
        <f t="shared" si="366"/>
        <v>0</v>
      </c>
      <c r="DK29" s="2">
        <f t="shared" si="367"/>
        <v>0</v>
      </c>
      <c r="DL29" s="2">
        <f t="shared" si="368"/>
        <v>0</v>
      </c>
      <c r="DM29" s="2">
        <f t="shared" si="369"/>
        <v>0</v>
      </c>
      <c r="DN29" s="2">
        <f t="shared" si="370"/>
        <v>0</v>
      </c>
      <c r="DO29" s="2">
        <f t="shared" si="371"/>
        <v>0</v>
      </c>
      <c r="DP29" s="2">
        <f t="shared" si="372"/>
        <v>0</v>
      </c>
      <c r="DQ29" s="2">
        <f t="shared" si="373"/>
        <v>0</v>
      </c>
      <c r="DR29" s="2">
        <f t="shared" si="374"/>
        <v>0</v>
      </c>
      <c r="DS29" s="2">
        <f t="shared" si="375"/>
        <v>0</v>
      </c>
      <c r="DT29" s="2">
        <f t="shared" si="376"/>
        <v>0</v>
      </c>
      <c r="DU29" s="2">
        <f t="shared" si="377"/>
        <v>0</v>
      </c>
      <c r="DV29" s="2">
        <f t="shared" si="378"/>
        <v>0</v>
      </c>
      <c r="DW29" s="2">
        <f t="shared" si="379"/>
        <v>0</v>
      </c>
      <c r="DX29" s="2">
        <f t="shared" si="380"/>
        <v>0</v>
      </c>
      <c r="DY29" s="2">
        <f t="shared" si="381"/>
        <v>0</v>
      </c>
      <c r="DZ29" s="2">
        <f t="shared" si="382"/>
        <v>0</v>
      </c>
      <c r="EA29" s="2">
        <f t="shared" si="383"/>
        <v>0</v>
      </c>
      <c r="EB29" s="2">
        <f t="shared" si="384"/>
        <v>0</v>
      </c>
      <c r="EC29" s="2">
        <f t="shared" si="385"/>
        <v>0</v>
      </c>
      <c r="ED29" s="2">
        <f t="shared" si="386"/>
        <v>0</v>
      </c>
      <c r="EE29" s="2">
        <f t="shared" si="387"/>
        <v>0</v>
      </c>
      <c r="EF29" s="2">
        <f t="shared" si="388"/>
        <v>0</v>
      </c>
      <c r="EG29" s="2">
        <f t="shared" si="389"/>
        <v>0</v>
      </c>
      <c r="EH29" s="2">
        <f t="shared" si="390"/>
        <v>0</v>
      </c>
      <c r="EI29" s="2">
        <f t="shared" si="391"/>
        <v>0</v>
      </c>
      <c r="EJ29" s="2">
        <f t="shared" si="392"/>
        <v>0</v>
      </c>
      <c r="EK29" s="2">
        <f t="shared" si="393"/>
        <v>0</v>
      </c>
      <c r="EL29" s="2">
        <f t="shared" si="394"/>
        <v>0</v>
      </c>
      <c r="EM29" s="2">
        <f t="shared" si="395"/>
        <v>0</v>
      </c>
      <c r="EN29" s="2">
        <f t="shared" si="396"/>
        <v>0</v>
      </c>
      <c r="EO29" s="2">
        <f t="shared" si="397"/>
        <v>0</v>
      </c>
      <c r="EP29" s="2">
        <f t="shared" si="398"/>
        <v>0</v>
      </c>
      <c r="EQ29" s="2">
        <f t="shared" si="399"/>
        <v>0</v>
      </c>
      <c r="ER29" s="2">
        <f t="shared" si="400"/>
        <v>0</v>
      </c>
      <c r="ES29" s="2">
        <f t="shared" si="401"/>
        <v>0</v>
      </c>
      <c r="ET29" s="2">
        <f t="shared" si="402"/>
        <v>0</v>
      </c>
      <c r="EU29" s="2">
        <f t="shared" si="403"/>
        <v>0</v>
      </c>
      <c r="EV29" s="2">
        <f t="shared" si="404"/>
        <v>0</v>
      </c>
      <c r="EW29" s="2">
        <f t="shared" si="405"/>
        <v>0</v>
      </c>
      <c r="EX29" s="2">
        <f t="shared" si="34"/>
        <v>1</v>
      </c>
      <c r="EY29" s="2" t="e">
        <f t="shared" si="35"/>
        <v>#VALUE!</v>
      </c>
      <c r="EZ29" s="2" t="e">
        <f t="shared" si="36"/>
        <v>#VALUE!</v>
      </c>
      <c r="FA29" s="2" t="e">
        <f t="shared" si="37"/>
        <v>#VALUE!</v>
      </c>
      <c r="FB29" s="2" t="e">
        <f t="shared" si="38"/>
        <v>#VALUE!</v>
      </c>
      <c r="FC29" s="2" t="e">
        <f t="shared" si="39"/>
        <v>#VALUE!</v>
      </c>
      <c r="FD29" s="2" t="e">
        <f t="shared" si="40"/>
        <v>#VALUE!</v>
      </c>
      <c r="FE29" s="2" t="e">
        <f t="shared" si="41"/>
        <v>#VALUE!</v>
      </c>
      <c r="FF29" s="2" t="e">
        <f t="shared" si="42"/>
        <v>#VALUE!</v>
      </c>
      <c r="FG29" s="2" t="e">
        <f t="shared" si="43"/>
        <v>#VALUE!</v>
      </c>
      <c r="FH29" s="2" t="e">
        <f t="shared" si="44"/>
        <v>#VALUE!</v>
      </c>
      <c r="FI29" s="2" t="e">
        <f t="shared" si="45"/>
        <v>#VALUE!</v>
      </c>
      <c r="FJ29" s="2" t="e">
        <f t="shared" si="46"/>
        <v>#VALUE!</v>
      </c>
      <c r="FK29" s="2" t="e">
        <f t="shared" si="47"/>
        <v>#VALUE!</v>
      </c>
      <c r="FL29" s="2" t="e">
        <f t="shared" si="48"/>
        <v>#VALUE!</v>
      </c>
      <c r="FM29" s="2" t="e">
        <f t="shared" si="49"/>
        <v>#VALUE!</v>
      </c>
      <c r="FN29" s="2" t="e">
        <f t="shared" si="50"/>
        <v>#VALUE!</v>
      </c>
      <c r="FO29" s="2" t="e">
        <f t="shared" si="51"/>
        <v>#VALUE!</v>
      </c>
      <c r="FP29" s="2" t="e">
        <f t="shared" si="52"/>
        <v>#VALUE!</v>
      </c>
      <c r="FQ29" s="2" t="e">
        <f t="shared" si="53"/>
        <v>#VALUE!</v>
      </c>
      <c r="FR29" s="2" t="e">
        <f t="shared" si="54"/>
        <v>#VALUE!</v>
      </c>
      <c r="FS29" s="2" t="e">
        <f t="shared" si="55"/>
        <v>#VALUE!</v>
      </c>
      <c r="FT29" s="2" t="e">
        <f t="shared" si="56"/>
        <v>#VALUE!</v>
      </c>
      <c r="FU29" s="2" t="e">
        <f t="shared" si="57"/>
        <v>#VALUE!</v>
      </c>
      <c r="FV29" s="2">
        <f t="shared" si="58"/>
        <v>1</v>
      </c>
      <c r="FW29" s="2" t="e">
        <f t="shared" si="59"/>
        <v>#VALUE!</v>
      </c>
      <c r="FX29" s="2" t="e">
        <f t="shared" si="60"/>
        <v>#VALUE!</v>
      </c>
      <c r="FY29" s="2" t="e">
        <f t="shared" si="61"/>
        <v>#VALUE!</v>
      </c>
      <c r="FZ29" s="2" t="e">
        <f t="shared" si="62"/>
        <v>#VALUE!</v>
      </c>
      <c r="GA29" s="2" t="e">
        <f t="shared" si="63"/>
        <v>#VALUE!</v>
      </c>
      <c r="GB29" s="2" t="e">
        <f t="shared" si="64"/>
        <v>#VALUE!</v>
      </c>
      <c r="GC29" s="2" t="e">
        <f t="shared" si="65"/>
        <v>#VALUE!</v>
      </c>
      <c r="GD29" s="2" t="e">
        <f t="shared" si="66"/>
        <v>#VALUE!</v>
      </c>
      <c r="GE29" s="2" t="e">
        <f t="shared" si="67"/>
        <v>#VALUE!</v>
      </c>
      <c r="GF29" s="2" t="e">
        <f t="shared" si="68"/>
        <v>#VALUE!</v>
      </c>
      <c r="GG29" s="2" t="e">
        <f t="shared" si="69"/>
        <v>#VALUE!</v>
      </c>
      <c r="GH29" s="2" t="e">
        <f t="shared" si="70"/>
        <v>#VALUE!</v>
      </c>
      <c r="GI29" s="2" t="e">
        <f t="shared" si="71"/>
        <v>#VALUE!</v>
      </c>
      <c r="GJ29" s="2" t="e">
        <f t="shared" si="72"/>
        <v>#VALUE!</v>
      </c>
      <c r="GK29" s="2" t="e">
        <f t="shared" si="73"/>
        <v>#VALUE!</v>
      </c>
      <c r="GL29" s="2" t="e">
        <f t="shared" si="74"/>
        <v>#VALUE!</v>
      </c>
      <c r="GM29" s="2" t="e">
        <f t="shared" si="75"/>
        <v>#VALUE!</v>
      </c>
      <c r="GN29" s="2" t="e">
        <f t="shared" si="76"/>
        <v>#VALUE!</v>
      </c>
      <c r="GO29" s="2" t="e">
        <f t="shared" si="77"/>
        <v>#VALUE!</v>
      </c>
      <c r="GP29" s="2" t="e">
        <f t="shared" si="78"/>
        <v>#VALUE!</v>
      </c>
      <c r="GQ29" s="2" t="e">
        <f t="shared" si="79"/>
        <v>#VALUE!</v>
      </c>
      <c r="GR29" s="2" t="e">
        <f t="shared" si="80"/>
        <v>#VALUE!</v>
      </c>
      <c r="GS29" s="2" t="e">
        <f t="shared" si="81"/>
        <v>#VALUE!</v>
      </c>
      <c r="GT29" s="2">
        <f t="shared" si="82"/>
        <v>1</v>
      </c>
      <c r="GU29" s="2" t="e">
        <f t="shared" si="83"/>
        <v>#VALUE!</v>
      </c>
      <c r="GV29" s="2" t="e">
        <f t="shared" si="84"/>
        <v>#VALUE!</v>
      </c>
      <c r="GW29" s="2" t="e">
        <f t="shared" si="85"/>
        <v>#VALUE!</v>
      </c>
      <c r="GX29" s="2" t="e">
        <f t="shared" si="86"/>
        <v>#VALUE!</v>
      </c>
      <c r="GY29" s="2" t="e">
        <f t="shared" si="87"/>
        <v>#VALUE!</v>
      </c>
      <c r="GZ29" s="2" t="e">
        <f t="shared" si="88"/>
        <v>#VALUE!</v>
      </c>
      <c r="HA29" s="2" t="e">
        <f t="shared" si="89"/>
        <v>#VALUE!</v>
      </c>
      <c r="HB29" s="2" t="e">
        <f t="shared" si="90"/>
        <v>#VALUE!</v>
      </c>
      <c r="HC29" s="2" t="e">
        <f t="shared" si="91"/>
        <v>#VALUE!</v>
      </c>
      <c r="HD29" s="2" t="e">
        <f t="shared" si="92"/>
        <v>#VALUE!</v>
      </c>
      <c r="HE29" s="2" t="e">
        <f t="shared" si="93"/>
        <v>#VALUE!</v>
      </c>
      <c r="HF29" s="2" t="e">
        <f t="shared" si="94"/>
        <v>#VALUE!</v>
      </c>
      <c r="HG29" s="2" t="e">
        <f t="shared" si="95"/>
        <v>#VALUE!</v>
      </c>
      <c r="HH29" s="2" t="e">
        <f t="shared" si="96"/>
        <v>#VALUE!</v>
      </c>
      <c r="HI29" s="2" t="e">
        <f t="shared" si="97"/>
        <v>#VALUE!</v>
      </c>
      <c r="HJ29" s="2" t="e">
        <f t="shared" si="98"/>
        <v>#VALUE!</v>
      </c>
      <c r="HK29" s="2" t="e">
        <f t="shared" si="99"/>
        <v>#VALUE!</v>
      </c>
      <c r="HL29" s="2" t="e">
        <f t="shared" si="100"/>
        <v>#VALUE!</v>
      </c>
      <c r="HM29" s="2" t="e">
        <f t="shared" si="101"/>
        <v>#VALUE!</v>
      </c>
      <c r="HN29" s="2" t="e">
        <f t="shared" si="102"/>
        <v>#VALUE!</v>
      </c>
      <c r="HO29" s="2" t="e">
        <f t="shared" si="103"/>
        <v>#VALUE!</v>
      </c>
      <c r="HP29" s="2" t="e">
        <f t="shared" si="104"/>
        <v>#VALUE!</v>
      </c>
      <c r="HQ29" s="2" t="e">
        <f t="shared" si="105"/>
        <v>#VALUE!</v>
      </c>
      <c r="HR29" s="2">
        <f t="shared" si="106"/>
        <v>1</v>
      </c>
      <c r="HS29" s="2" t="e">
        <f t="shared" si="107"/>
        <v>#VALUE!</v>
      </c>
      <c r="HT29" s="2" t="e">
        <f t="shared" si="108"/>
        <v>#VALUE!</v>
      </c>
      <c r="HU29" s="2" t="e">
        <f t="shared" si="109"/>
        <v>#VALUE!</v>
      </c>
      <c r="HV29" s="2" t="e">
        <f t="shared" si="110"/>
        <v>#VALUE!</v>
      </c>
      <c r="HW29" s="2" t="e">
        <f t="shared" si="111"/>
        <v>#VALUE!</v>
      </c>
      <c r="HX29" s="2" t="e">
        <f t="shared" si="112"/>
        <v>#VALUE!</v>
      </c>
      <c r="HY29" s="2" t="e">
        <f t="shared" si="113"/>
        <v>#VALUE!</v>
      </c>
      <c r="HZ29" s="2" t="e">
        <f t="shared" si="114"/>
        <v>#VALUE!</v>
      </c>
      <c r="IA29" s="2" t="e">
        <f t="shared" si="115"/>
        <v>#VALUE!</v>
      </c>
      <c r="IB29" s="2" t="e">
        <f t="shared" si="116"/>
        <v>#VALUE!</v>
      </c>
      <c r="IC29" s="2" t="e">
        <f t="shared" si="117"/>
        <v>#VALUE!</v>
      </c>
      <c r="ID29" s="2" t="e">
        <f t="shared" si="118"/>
        <v>#VALUE!</v>
      </c>
      <c r="IE29" s="2" t="e">
        <f t="shared" si="119"/>
        <v>#VALUE!</v>
      </c>
      <c r="IF29" s="2" t="e">
        <f t="shared" si="120"/>
        <v>#VALUE!</v>
      </c>
      <c r="IG29" s="2" t="e">
        <f t="shared" si="121"/>
        <v>#VALUE!</v>
      </c>
      <c r="IH29" s="2" t="e">
        <f t="shared" si="122"/>
        <v>#VALUE!</v>
      </c>
      <c r="II29" s="2" t="e">
        <f t="shared" si="123"/>
        <v>#VALUE!</v>
      </c>
      <c r="IJ29" s="2" t="e">
        <f t="shared" si="124"/>
        <v>#VALUE!</v>
      </c>
      <c r="IK29" s="2" t="e">
        <f t="shared" si="125"/>
        <v>#VALUE!</v>
      </c>
      <c r="IL29" s="2" t="e">
        <f t="shared" si="126"/>
        <v>#VALUE!</v>
      </c>
      <c r="IM29" s="2" t="e">
        <f t="shared" si="127"/>
        <v>#VALUE!</v>
      </c>
      <c r="IN29" s="2" t="e">
        <f t="shared" si="128"/>
        <v>#VALUE!</v>
      </c>
      <c r="IO29" s="2" t="e">
        <f t="shared" si="129"/>
        <v>#VALUE!</v>
      </c>
      <c r="IP29" s="2">
        <f t="shared" si="130"/>
        <v>0</v>
      </c>
      <c r="IQ29" s="2" t="e">
        <f t="shared" si="131"/>
        <v>#VALUE!</v>
      </c>
      <c r="IR29" s="2" t="e">
        <f t="shared" si="132"/>
        <v>#VALUE!</v>
      </c>
      <c r="IS29" s="2" t="e">
        <f t="shared" si="133"/>
        <v>#VALUE!</v>
      </c>
      <c r="IT29" s="2" t="e">
        <f t="shared" si="134"/>
        <v>#VALUE!</v>
      </c>
      <c r="IU29" s="2" t="e">
        <f t="shared" si="135"/>
        <v>#VALUE!</v>
      </c>
      <c r="IV29" s="2" t="e">
        <f t="shared" si="136"/>
        <v>#VALUE!</v>
      </c>
      <c r="IW29" s="2" t="e">
        <f t="shared" si="137"/>
        <v>#VALUE!</v>
      </c>
      <c r="IX29" s="2" t="e">
        <f t="shared" si="138"/>
        <v>#VALUE!</v>
      </c>
      <c r="IY29" s="2" t="e">
        <f t="shared" si="139"/>
        <v>#VALUE!</v>
      </c>
      <c r="IZ29" s="2" t="e">
        <f t="shared" si="140"/>
        <v>#VALUE!</v>
      </c>
      <c r="JA29" s="2" t="e">
        <f t="shared" si="141"/>
        <v>#VALUE!</v>
      </c>
      <c r="JB29" s="2" t="e">
        <f t="shared" si="142"/>
        <v>#VALUE!</v>
      </c>
      <c r="JC29" s="2" t="e">
        <f t="shared" si="143"/>
        <v>#VALUE!</v>
      </c>
      <c r="JD29" s="2" t="e">
        <f t="shared" si="144"/>
        <v>#VALUE!</v>
      </c>
      <c r="JE29" s="2" t="e">
        <f t="shared" si="145"/>
        <v>#VALUE!</v>
      </c>
      <c r="JF29" s="2" t="e">
        <f t="shared" si="146"/>
        <v>#VALUE!</v>
      </c>
      <c r="JG29" s="2" t="e">
        <f t="shared" si="147"/>
        <v>#VALUE!</v>
      </c>
      <c r="JH29" s="2" t="e">
        <f t="shared" si="148"/>
        <v>#VALUE!</v>
      </c>
      <c r="JI29" s="2" t="e">
        <f t="shared" si="149"/>
        <v>#VALUE!</v>
      </c>
      <c r="JJ29" s="2" t="e">
        <f t="shared" si="150"/>
        <v>#VALUE!</v>
      </c>
      <c r="JK29" s="2" t="e">
        <f t="shared" si="151"/>
        <v>#VALUE!</v>
      </c>
      <c r="JL29" s="2" t="e">
        <f t="shared" si="152"/>
        <v>#VALUE!</v>
      </c>
      <c r="JM29" s="2" t="e">
        <f t="shared" si="153"/>
        <v>#VALUE!</v>
      </c>
      <c r="JN29" s="2">
        <f t="shared" si="154"/>
        <v>0</v>
      </c>
      <c r="JO29" s="2" t="e">
        <f t="shared" si="155"/>
        <v>#VALUE!</v>
      </c>
      <c r="JP29" s="2" t="e">
        <f t="shared" si="156"/>
        <v>#VALUE!</v>
      </c>
      <c r="JQ29" s="2" t="e">
        <f t="shared" si="157"/>
        <v>#VALUE!</v>
      </c>
      <c r="JR29" s="2" t="e">
        <f t="shared" si="158"/>
        <v>#VALUE!</v>
      </c>
      <c r="JS29" s="2" t="e">
        <f t="shared" si="159"/>
        <v>#VALUE!</v>
      </c>
      <c r="JT29" s="2" t="e">
        <f t="shared" si="160"/>
        <v>#VALUE!</v>
      </c>
      <c r="JU29" s="2" t="e">
        <f t="shared" si="161"/>
        <v>#VALUE!</v>
      </c>
      <c r="JV29" s="2" t="e">
        <f t="shared" si="162"/>
        <v>#VALUE!</v>
      </c>
      <c r="JW29" s="2" t="e">
        <f t="shared" si="163"/>
        <v>#VALUE!</v>
      </c>
      <c r="JX29" s="2" t="e">
        <f t="shared" si="164"/>
        <v>#VALUE!</v>
      </c>
      <c r="JY29" s="2" t="e">
        <f t="shared" si="165"/>
        <v>#VALUE!</v>
      </c>
      <c r="JZ29" s="2" t="e">
        <f t="shared" si="166"/>
        <v>#VALUE!</v>
      </c>
      <c r="KA29" s="2" t="e">
        <f t="shared" si="167"/>
        <v>#VALUE!</v>
      </c>
      <c r="KB29" s="2" t="e">
        <f t="shared" si="168"/>
        <v>#VALUE!</v>
      </c>
      <c r="KC29" s="2" t="e">
        <f t="shared" si="169"/>
        <v>#VALUE!</v>
      </c>
      <c r="KD29" s="2" t="e">
        <f t="shared" si="170"/>
        <v>#VALUE!</v>
      </c>
      <c r="KE29" s="2" t="e">
        <f t="shared" si="171"/>
        <v>#VALUE!</v>
      </c>
      <c r="KF29" s="2" t="e">
        <f t="shared" si="172"/>
        <v>#VALUE!</v>
      </c>
      <c r="KG29" s="2" t="e">
        <f t="shared" si="173"/>
        <v>#VALUE!</v>
      </c>
      <c r="KH29" s="2" t="e">
        <f t="shared" si="174"/>
        <v>#VALUE!</v>
      </c>
      <c r="KI29" s="2" t="e">
        <f t="shared" si="175"/>
        <v>#VALUE!</v>
      </c>
      <c r="KJ29" s="2" t="e">
        <f t="shared" si="176"/>
        <v>#VALUE!</v>
      </c>
      <c r="KK29" s="2" t="e">
        <f t="shared" si="177"/>
        <v>#VALUE!</v>
      </c>
      <c r="KL29" s="2">
        <f t="shared" si="178"/>
        <v>0</v>
      </c>
      <c r="KM29" s="2" t="e">
        <f t="shared" si="179"/>
        <v>#VALUE!</v>
      </c>
      <c r="KN29" s="2" t="e">
        <f t="shared" si="180"/>
        <v>#VALUE!</v>
      </c>
      <c r="KO29" s="2" t="e">
        <f t="shared" si="181"/>
        <v>#VALUE!</v>
      </c>
      <c r="KP29" s="2" t="e">
        <f t="shared" si="182"/>
        <v>#VALUE!</v>
      </c>
      <c r="KQ29" s="2" t="e">
        <f t="shared" si="183"/>
        <v>#VALUE!</v>
      </c>
      <c r="KR29" s="2" t="e">
        <f t="shared" si="184"/>
        <v>#VALUE!</v>
      </c>
      <c r="KS29" s="2" t="e">
        <f t="shared" si="185"/>
        <v>#VALUE!</v>
      </c>
      <c r="KT29" s="2" t="e">
        <f t="shared" si="186"/>
        <v>#VALUE!</v>
      </c>
      <c r="KU29" s="2" t="e">
        <f t="shared" si="187"/>
        <v>#VALUE!</v>
      </c>
      <c r="KV29" s="2" t="e">
        <f t="shared" si="188"/>
        <v>#VALUE!</v>
      </c>
      <c r="KW29" s="2" t="e">
        <f t="shared" si="189"/>
        <v>#VALUE!</v>
      </c>
      <c r="KX29" s="2" t="e">
        <f t="shared" si="190"/>
        <v>#VALUE!</v>
      </c>
      <c r="KY29" s="2" t="e">
        <f t="shared" si="191"/>
        <v>#VALUE!</v>
      </c>
      <c r="KZ29" s="2" t="e">
        <f t="shared" si="192"/>
        <v>#VALUE!</v>
      </c>
      <c r="LA29" s="2" t="e">
        <f t="shared" si="193"/>
        <v>#VALUE!</v>
      </c>
      <c r="LB29" s="2" t="e">
        <f t="shared" si="194"/>
        <v>#VALUE!</v>
      </c>
      <c r="LC29" s="2" t="e">
        <f t="shared" si="195"/>
        <v>#VALUE!</v>
      </c>
      <c r="LD29" s="2" t="e">
        <f t="shared" si="196"/>
        <v>#VALUE!</v>
      </c>
      <c r="LE29" s="2" t="e">
        <f t="shared" si="197"/>
        <v>#VALUE!</v>
      </c>
      <c r="LF29" s="2" t="e">
        <f t="shared" si="198"/>
        <v>#VALUE!</v>
      </c>
      <c r="LG29" s="2" t="e">
        <f t="shared" si="199"/>
        <v>#VALUE!</v>
      </c>
      <c r="LH29" s="2" t="e">
        <f t="shared" si="200"/>
        <v>#VALUE!</v>
      </c>
      <c r="LI29" s="2" t="e">
        <f t="shared" si="201"/>
        <v>#VALUE!</v>
      </c>
      <c r="LJ29" s="2">
        <f t="shared" si="202"/>
        <v>0</v>
      </c>
      <c r="LK29" s="2" t="e">
        <f t="shared" si="203"/>
        <v>#VALUE!</v>
      </c>
      <c r="LL29" s="2" t="e">
        <f t="shared" si="204"/>
        <v>#VALUE!</v>
      </c>
      <c r="LM29" s="2" t="e">
        <f t="shared" si="205"/>
        <v>#VALUE!</v>
      </c>
      <c r="LN29" s="2" t="e">
        <f t="shared" si="206"/>
        <v>#VALUE!</v>
      </c>
      <c r="LO29" s="2" t="e">
        <f t="shared" si="207"/>
        <v>#VALUE!</v>
      </c>
      <c r="LP29" s="2" t="e">
        <f t="shared" si="208"/>
        <v>#VALUE!</v>
      </c>
      <c r="LQ29" s="2" t="e">
        <f t="shared" si="209"/>
        <v>#VALUE!</v>
      </c>
      <c r="LR29" s="2" t="e">
        <f t="shared" si="210"/>
        <v>#VALUE!</v>
      </c>
      <c r="LS29" s="2" t="e">
        <f t="shared" si="211"/>
        <v>#VALUE!</v>
      </c>
      <c r="LT29" s="2" t="e">
        <f t="shared" si="212"/>
        <v>#VALUE!</v>
      </c>
      <c r="LU29" s="2" t="e">
        <f t="shared" si="213"/>
        <v>#VALUE!</v>
      </c>
      <c r="LV29" s="2" t="e">
        <f t="shared" si="214"/>
        <v>#VALUE!</v>
      </c>
      <c r="LW29" s="2" t="e">
        <f t="shared" si="215"/>
        <v>#VALUE!</v>
      </c>
      <c r="LX29" s="2" t="e">
        <f t="shared" si="216"/>
        <v>#VALUE!</v>
      </c>
      <c r="LY29" s="2" t="e">
        <f t="shared" si="217"/>
        <v>#VALUE!</v>
      </c>
      <c r="LZ29" s="2" t="e">
        <f t="shared" si="218"/>
        <v>#VALUE!</v>
      </c>
      <c r="MA29" s="2" t="e">
        <f t="shared" si="219"/>
        <v>#VALUE!</v>
      </c>
      <c r="MB29" s="2" t="e">
        <f t="shared" si="220"/>
        <v>#VALUE!</v>
      </c>
      <c r="MC29" s="2" t="e">
        <f t="shared" si="221"/>
        <v>#VALUE!</v>
      </c>
      <c r="MD29" s="2" t="e">
        <f t="shared" si="222"/>
        <v>#VALUE!</v>
      </c>
      <c r="ME29" s="2" t="e">
        <f t="shared" si="223"/>
        <v>#VALUE!</v>
      </c>
      <c r="MF29" s="2" t="e">
        <f t="shared" si="224"/>
        <v>#VALUE!</v>
      </c>
      <c r="MG29" s="2" t="e">
        <f t="shared" si="225"/>
        <v>#VALUE!</v>
      </c>
      <c r="MH29" s="2">
        <f t="shared" si="226"/>
        <v>1</v>
      </c>
      <c r="MI29" s="2" t="e">
        <f t="shared" si="227"/>
        <v>#VALUE!</v>
      </c>
      <c r="MJ29" s="2" t="e">
        <f t="shared" si="228"/>
        <v>#VALUE!</v>
      </c>
      <c r="MK29" s="2" t="e">
        <f t="shared" si="229"/>
        <v>#VALUE!</v>
      </c>
      <c r="ML29" s="2" t="e">
        <f t="shared" si="230"/>
        <v>#VALUE!</v>
      </c>
      <c r="MM29" s="2" t="e">
        <f t="shared" si="231"/>
        <v>#VALUE!</v>
      </c>
      <c r="MN29" s="2" t="e">
        <f t="shared" si="232"/>
        <v>#VALUE!</v>
      </c>
      <c r="MO29" s="2" t="e">
        <f t="shared" si="233"/>
        <v>#VALUE!</v>
      </c>
      <c r="MP29" s="2" t="e">
        <f t="shared" si="234"/>
        <v>#VALUE!</v>
      </c>
      <c r="MQ29" s="2" t="e">
        <f t="shared" si="235"/>
        <v>#VALUE!</v>
      </c>
      <c r="MR29" s="2" t="e">
        <f t="shared" si="236"/>
        <v>#VALUE!</v>
      </c>
      <c r="MS29" s="2" t="e">
        <f t="shared" si="237"/>
        <v>#VALUE!</v>
      </c>
      <c r="MT29" s="2" t="e">
        <f t="shared" si="238"/>
        <v>#VALUE!</v>
      </c>
      <c r="MU29" s="2" t="e">
        <f t="shared" si="239"/>
        <v>#VALUE!</v>
      </c>
      <c r="MV29" s="2" t="e">
        <f t="shared" si="240"/>
        <v>#VALUE!</v>
      </c>
      <c r="MW29" s="2" t="e">
        <f t="shared" si="241"/>
        <v>#VALUE!</v>
      </c>
      <c r="MX29" s="2" t="e">
        <f t="shared" si="242"/>
        <v>#VALUE!</v>
      </c>
      <c r="MY29" s="2" t="e">
        <f t="shared" si="243"/>
        <v>#VALUE!</v>
      </c>
      <c r="MZ29" s="2" t="e">
        <f t="shared" si="244"/>
        <v>#VALUE!</v>
      </c>
      <c r="NA29" s="2" t="e">
        <f t="shared" si="245"/>
        <v>#VALUE!</v>
      </c>
      <c r="NB29" s="2" t="e">
        <f t="shared" si="246"/>
        <v>#VALUE!</v>
      </c>
      <c r="NC29" s="2" t="e">
        <f t="shared" si="247"/>
        <v>#VALUE!</v>
      </c>
      <c r="ND29" s="2" t="e">
        <f t="shared" si="248"/>
        <v>#VALUE!</v>
      </c>
      <c r="NE29" s="2" t="e">
        <f t="shared" si="249"/>
        <v>#VALUE!</v>
      </c>
      <c r="NF29" s="2">
        <f t="shared" si="406"/>
        <v>0</v>
      </c>
      <c r="NG29" s="2">
        <f t="shared" si="250"/>
        <v>0</v>
      </c>
      <c r="NH29" s="2">
        <f t="shared" si="251"/>
        <v>0</v>
      </c>
      <c r="NI29" s="2">
        <f t="shared" si="252"/>
        <v>0</v>
      </c>
      <c r="NJ29" s="2">
        <f t="shared" si="253"/>
        <v>0</v>
      </c>
      <c r="NK29" s="2">
        <f t="shared" si="254"/>
        <v>0</v>
      </c>
      <c r="NL29" s="2">
        <f t="shared" si="255"/>
        <v>0</v>
      </c>
      <c r="NM29" s="2">
        <f t="shared" si="256"/>
        <v>0</v>
      </c>
      <c r="NN29" s="2">
        <f t="shared" si="257"/>
        <v>0</v>
      </c>
      <c r="NO29" s="2">
        <f t="shared" si="258"/>
        <v>0</v>
      </c>
      <c r="NP29" s="2">
        <f t="shared" si="259"/>
        <v>0</v>
      </c>
      <c r="NQ29" s="2">
        <f t="shared" si="260"/>
        <v>0</v>
      </c>
      <c r="NR29" s="2">
        <f t="shared" si="261"/>
        <v>0</v>
      </c>
      <c r="NS29" s="2">
        <f t="shared" si="262"/>
        <v>0</v>
      </c>
      <c r="NT29" s="2">
        <f t="shared" si="263"/>
        <v>0</v>
      </c>
      <c r="NU29" s="2">
        <f t="shared" si="264"/>
        <v>0</v>
      </c>
      <c r="NV29" s="2">
        <f t="shared" si="265"/>
        <v>0</v>
      </c>
      <c r="NW29" s="2">
        <f t="shared" si="266"/>
        <v>0</v>
      </c>
      <c r="NX29" s="2">
        <f t="shared" si="267"/>
        <v>0</v>
      </c>
      <c r="NY29" s="2">
        <f t="shared" si="268"/>
        <v>0</v>
      </c>
      <c r="NZ29" s="2">
        <f t="shared" si="269"/>
        <v>0</v>
      </c>
      <c r="OA29" s="2">
        <f t="shared" si="270"/>
        <v>0</v>
      </c>
      <c r="OB29" s="2">
        <f t="shared" si="271"/>
        <v>0</v>
      </c>
      <c r="OC29" s="2">
        <f t="shared" si="272"/>
        <v>0</v>
      </c>
      <c r="OD29" s="2">
        <f>IF(AND(NF29&gt;'Graph Creator'!$K$4,'Detalle de Cuentas'!NF29&lt;='Graph Creator'!$L$4),1,0)</f>
        <v>0</v>
      </c>
      <c r="OE29" s="2">
        <f>IF(AND(NG29&gt;'Graph Creator'!$K$4,'Detalle de Cuentas'!NG29&lt;='Graph Creator'!$L$4),1,0)</f>
        <v>0</v>
      </c>
      <c r="OF29" s="2">
        <f>IF(AND(NH29&gt;'Graph Creator'!$K$4,'Detalle de Cuentas'!NH29&lt;='Graph Creator'!$L$4),1,0)</f>
        <v>0</v>
      </c>
      <c r="OG29" s="2">
        <f>IF(AND(NI29&gt;'Graph Creator'!$K$4,'Detalle de Cuentas'!NI29&lt;='Graph Creator'!$L$4),1,0)</f>
        <v>0</v>
      </c>
      <c r="OH29" s="2">
        <f>IF(AND(NJ29&gt;'Graph Creator'!$K$4,'Detalle de Cuentas'!NJ29&lt;='Graph Creator'!$L$4),1,0)</f>
        <v>0</v>
      </c>
      <c r="OI29" s="2">
        <f>IF(AND(NK29&gt;'Graph Creator'!$K$4,'Detalle de Cuentas'!NK29&lt;='Graph Creator'!$L$4),1,0)</f>
        <v>0</v>
      </c>
      <c r="OJ29" s="2">
        <f>IF(AND(NL29&gt;'Graph Creator'!$K$4,'Detalle de Cuentas'!NL29&lt;='Graph Creator'!$L$4),1,0)</f>
        <v>0</v>
      </c>
      <c r="OK29" s="2">
        <f>IF(AND(NM29&gt;'Graph Creator'!$K$4,'Detalle de Cuentas'!NM29&lt;='Graph Creator'!$L$4),1,0)</f>
        <v>0</v>
      </c>
      <c r="OL29" s="2">
        <f>IF(AND(NN29&gt;'Graph Creator'!$K$4,'Detalle de Cuentas'!NN29&lt;='Graph Creator'!$L$4),1,0)</f>
        <v>0</v>
      </c>
      <c r="OM29" s="2">
        <f>IF(AND(NO29&gt;'Graph Creator'!$K$4,'Detalle de Cuentas'!NO29&lt;='Graph Creator'!$L$4),1,0)</f>
        <v>0</v>
      </c>
      <c r="ON29" s="2">
        <f>IF(AND(NP29&gt;'Graph Creator'!$K$4,'Detalle de Cuentas'!NP29&lt;='Graph Creator'!$L$4),1,0)</f>
        <v>0</v>
      </c>
      <c r="OO29" s="2">
        <f>IF(AND(NQ29&gt;'Graph Creator'!$K$4,'Detalle de Cuentas'!NQ29&lt;='Graph Creator'!$L$4),1,0)</f>
        <v>0</v>
      </c>
      <c r="OP29" s="2">
        <f>IF(AND(NR29&gt;'Graph Creator'!$K$4,'Detalle de Cuentas'!NR29&lt;='Graph Creator'!$L$4),1,0)</f>
        <v>0</v>
      </c>
      <c r="OQ29" s="2">
        <f>IF(AND(NS29&gt;'Graph Creator'!$K$4,'Detalle de Cuentas'!NS29&lt;='Graph Creator'!$L$4),1,0)</f>
        <v>0</v>
      </c>
      <c r="OR29" s="2">
        <f>IF(AND(NT29&gt;'Graph Creator'!$K$4,'Detalle de Cuentas'!NT29&lt;='Graph Creator'!$L$4),1,0)</f>
        <v>0</v>
      </c>
      <c r="OS29" s="2">
        <f>IF(AND(NU29&gt;'Graph Creator'!$K$4,'Detalle de Cuentas'!NU29&lt;='Graph Creator'!$L$4),1,0)</f>
        <v>0</v>
      </c>
      <c r="OT29" s="2">
        <f>IF(AND(NV29&gt;'Graph Creator'!$K$4,'Detalle de Cuentas'!NV29&lt;='Graph Creator'!$L$4),1,0)</f>
        <v>0</v>
      </c>
      <c r="OU29" s="2">
        <f>IF(AND(NW29&gt;'Graph Creator'!$K$4,'Detalle de Cuentas'!NW29&lt;='Graph Creator'!$L$4),1,0)</f>
        <v>0</v>
      </c>
      <c r="OV29" s="2">
        <f>IF(AND(NX29&gt;'Graph Creator'!$K$4,'Detalle de Cuentas'!NX29&lt;='Graph Creator'!$L$4),1,0)</f>
        <v>0</v>
      </c>
      <c r="OW29" s="2">
        <f>IF(AND(NY29&gt;'Graph Creator'!$K$4,'Detalle de Cuentas'!NY29&lt;='Graph Creator'!$L$4),1,0)</f>
        <v>0</v>
      </c>
      <c r="OX29" s="2">
        <f>IF(AND(NZ29&gt;'Graph Creator'!$K$4,'Detalle de Cuentas'!NZ29&lt;='Graph Creator'!$L$4),1,0)</f>
        <v>0</v>
      </c>
      <c r="OY29" s="2">
        <f>IF(AND(OA29&gt;'Graph Creator'!$K$4,'Detalle de Cuentas'!OA29&lt;='Graph Creator'!$L$4),1,0)</f>
        <v>0</v>
      </c>
      <c r="OZ29" s="2">
        <f>IF(AND(OB29&gt;'Graph Creator'!$K$4,'Detalle de Cuentas'!OB29&lt;='Graph Creator'!$L$4),1,0)</f>
        <v>0</v>
      </c>
      <c r="PA29" s="2">
        <f>IF(AND(OC29&gt;'Graph Creator'!$K$4,'Detalle de Cuentas'!OC29&lt;='Graph Creator'!$L$4),1,0)</f>
        <v>0</v>
      </c>
      <c r="PB29" s="2">
        <f>IF(AND(NF29&gt;'Graph Creator'!$L$4,'Detalle de Cuentas'!NF29&lt;='Graph Creator'!$M$4),1,0)</f>
        <v>0</v>
      </c>
      <c r="PC29" s="2">
        <f>IF(AND(NG29&gt;'Graph Creator'!$L$4,'Detalle de Cuentas'!NG29&lt;='Graph Creator'!$M$4),1,0)</f>
        <v>0</v>
      </c>
      <c r="PD29" s="2">
        <f>IF(AND(NH29&gt;'Graph Creator'!$L$4,'Detalle de Cuentas'!NH29&lt;='Graph Creator'!$M$4),1,0)</f>
        <v>0</v>
      </c>
      <c r="PE29" s="2">
        <f>IF(AND(NI29&gt;'Graph Creator'!$L$4,'Detalle de Cuentas'!NI29&lt;='Graph Creator'!$M$4),1,0)</f>
        <v>0</v>
      </c>
      <c r="PF29" s="2">
        <f>IF(AND(NJ29&gt;'Graph Creator'!$L$4,'Detalle de Cuentas'!NJ29&lt;='Graph Creator'!$M$4),1,0)</f>
        <v>0</v>
      </c>
      <c r="PG29" s="2">
        <f>IF(AND(NK29&gt;'Graph Creator'!$L$4,'Detalle de Cuentas'!NK29&lt;='Graph Creator'!$M$4),1,0)</f>
        <v>0</v>
      </c>
      <c r="PH29" s="2">
        <f>IF(AND(NL29&gt;'Graph Creator'!$L$4,'Detalle de Cuentas'!NL29&lt;='Graph Creator'!$M$4),1,0)</f>
        <v>0</v>
      </c>
      <c r="PI29" s="2">
        <f>IF(AND(NM29&gt;'Graph Creator'!$L$4,'Detalle de Cuentas'!NM29&lt;='Graph Creator'!$M$4),1,0)</f>
        <v>0</v>
      </c>
      <c r="PJ29" s="2">
        <f>IF(AND(NN29&gt;'Graph Creator'!$L$4,'Detalle de Cuentas'!NN29&lt;='Graph Creator'!$M$4),1,0)</f>
        <v>0</v>
      </c>
      <c r="PK29" s="2">
        <f>IF(AND(NO29&gt;'Graph Creator'!$L$4,'Detalle de Cuentas'!NO29&lt;='Graph Creator'!$M$4),1,0)</f>
        <v>0</v>
      </c>
      <c r="PL29" s="2">
        <f>IF(AND(NP29&gt;'Graph Creator'!$L$4,'Detalle de Cuentas'!NP29&lt;='Graph Creator'!$M$4),1,0)</f>
        <v>0</v>
      </c>
      <c r="PM29" s="2">
        <f>IF(AND(NQ29&gt;'Graph Creator'!$L$4,'Detalle de Cuentas'!NQ29&lt;='Graph Creator'!$M$4),1,0)</f>
        <v>0</v>
      </c>
      <c r="PN29" s="2">
        <f>IF(AND(NR29&gt;'Graph Creator'!$L$4,'Detalle de Cuentas'!NR29&lt;='Graph Creator'!$M$4),1,0)</f>
        <v>0</v>
      </c>
      <c r="PO29" s="2">
        <f>IF(AND(NS29&gt;'Graph Creator'!$L$4,'Detalle de Cuentas'!NS29&lt;='Graph Creator'!$M$4),1,0)</f>
        <v>0</v>
      </c>
      <c r="PP29" s="2">
        <f>IF(AND(NT29&gt;'Graph Creator'!$L$4,'Detalle de Cuentas'!NT29&lt;='Graph Creator'!$M$4),1,0)</f>
        <v>0</v>
      </c>
      <c r="PQ29" s="2">
        <f>IF(AND(NU29&gt;'Graph Creator'!$L$4,'Detalle de Cuentas'!NU29&lt;='Graph Creator'!$M$4),1,0)</f>
        <v>0</v>
      </c>
      <c r="PR29" s="2">
        <f>IF(AND(NV29&gt;'Graph Creator'!$L$4,'Detalle de Cuentas'!NV29&lt;='Graph Creator'!$M$4),1,0)</f>
        <v>0</v>
      </c>
      <c r="PS29" s="2">
        <f>IF(AND(NW29&gt;'Graph Creator'!$L$4,'Detalle de Cuentas'!NW29&lt;='Graph Creator'!$M$4),1,0)</f>
        <v>0</v>
      </c>
      <c r="PT29" s="2">
        <f>IF(AND(NX29&gt;'Graph Creator'!$L$4,'Detalle de Cuentas'!NX29&lt;='Graph Creator'!$M$4),1,0)</f>
        <v>0</v>
      </c>
      <c r="PU29" s="2">
        <f>IF(AND(NY29&gt;'Graph Creator'!$L$4,'Detalle de Cuentas'!NY29&lt;='Graph Creator'!$M$4),1,0)</f>
        <v>0</v>
      </c>
      <c r="PV29" s="2">
        <f>IF(AND(NZ29&gt;'Graph Creator'!$L$4,'Detalle de Cuentas'!NZ29&lt;='Graph Creator'!$M$4),1,0)</f>
        <v>0</v>
      </c>
      <c r="PW29" s="2">
        <f>IF(AND(OA29&gt;'Graph Creator'!$L$4,'Detalle de Cuentas'!OA29&lt;='Graph Creator'!$M$4),1,0)</f>
        <v>0</v>
      </c>
      <c r="PX29" s="2">
        <f>IF(AND(OB29&gt;'Graph Creator'!$L$4,'Detalle de Cuentas'!OB29&lt;='Graph Creator'!$M$4),1,0)</f>
        <v>0</v>
      </c>
      <c r="PY29" s="2">
        <f>IF(AND(OC29&gt;'Graph Creator'!$L$4,'Detalle de Cuentas'!OC29&lt;='Graph Creator'!$M$4),1,0)</f>
        <v>0</v>
      </c>
      <c r="PZ29" s="2">
        <f>IF(AND(NF29&gt;'Graph Creator'!$M$4,'Detalle de Cuentas'!NF29&lt;='Graph Creator'!$N$4),1,0)</f>
        <v>0</v>
      </c>
      <c r="QA29" s="2">
        <f>IF(AND(NG29&gt;'Graph Creator'!$M$4,'Detalle de Cuentas'!NG29&lt;='Graph Creator'!$N$4),1,0)</f>
        <v>0</v>
      </c>
      <c r="QB29" s="2">
        <f>IF(AND(NH29&gt;'Graph Creator'!$M$4,'Detalle de Cuentas'!NH29&lt;='Graph Creator'!$N$4),1,0)</f>
        <v>0</v>
      </c>
      <c r="QC29" s="2">
        <f>IF(AND(NI29&gt;'Graph Creator'!$M$4,'Detalle de Cuentas'!NI29&lt;='Graph Creator'!$N$4),1,0)</f>
        <v>0</v>
      </c>
      <c r="QD29" s="2">
        <f>IF(AND(NJ29&gt;'Graph Creator'!$M$4,'Detalle de Cuentas'!NJ29&lt;='Graph Creator'!$N$4),1,0)</f>
        <v>0</v>
      </c>
      <c r="QE29" s="2">
        <f>IF(AND(NK29&gt;'Graph Creator'!$M$4,'Detalle de Cuentas'!NK29&lt;='Graph Creator'!$N$4),1,0)</f>
        <v>0</v>
      </c>
      <c r="QF29" s="2">
        <f>IF(AND(NL29&gt;'Graph Creator'!$M$4,'Detalle de Cuentas'!NL29&lt;='Graph Creator'!$N$4),1,0)</f>
        <v>0</v>
      </c>
      <c r="QG29" s="2">
        <f>IF(AND(NM29&gt;'Graph Creator'!$M$4,'Detalle de Cuentas'!NM29&lt;='Graph Creator'!$N$4),1,0)</f>
        <v>0</v>
      </c>
      <c r="QH29" s="2">
        <f>IF(AND(NN29&gt;'Graph Creator'!$M$4,'Detalle de Cuentas'!NN29&lt;='Graph Creator'!$N$4),1,0)</f>
        <v>0</v>
      </c>
      <c r="QI29" s="2">
        <f>IF(AND(NO29&gt;'Graph Creator'!$M$4,'Detalle de Cuentas'!NO29&lt;='Graph Creator'!$N$4),1,0)</f>
        <v>0</v>
      </c>
      <c r="QJ29" s="2">
        <f>IF(AND(NP29&gt;'Graph Creator'!$M$4,'Detalle de Cuentas'!NP29&lt;='Graph Creator'!$N$4),1,0)</f>
        <v>0</v>
      </c>
      <c r="QK29" s="2">
        <f>IF(AND(NQ29&gt;'Graph Creator'!$M$4,'Detalle de Cuentas'!NQ29&lt;='Graph Creator'!$N$4),1,0)</f>
        <v>0</v>
      </c>
      <c r="QL29" s="2">
        <f>IF(AND(NR29&gt;'Graph Creator'!$M$4,'Detalle de Cuentas'!NR29&lt;='Graph Creator'!$N$4),1,0)</f>
        <v>0</v>
      </c>
      <c r="QM29" s="2">
        <f>IF(AND(NS29&gt;'Graph Creator'!$M$4,'Detalle de Cuentas'!NS29&lt;='Graph Creator'!$N$4),1,0)</f>
        <v>0</v>
      </c>
      <c r="QN29" s="2">
        <f>IF(AND(NT29&gt;'Graph Creator'!$M$4,'Detalle de Cuentas'!NT29&lt;='Graph Creator'!$N$4),1,0)</f>
        <v>0</v>
      </c>
      <c r="QO29" s="2">
        <f>IF(AND(NU29&gt;'Graph Creator'!$M$4,'Detalle de Cuentas'!NU29&lt;='Graph Creator'!$N$4),1,0)</f>
        <v>0</v>
      </c>
      <c r="QP29" s="2">
        <f>IF(AND(NV29&gt;'Graph Creator'!$M$4,'Detalle de Cuentas'!NV29&lt;='Graph Creator'!$N$4),1,0)</f>
        <v>0</v>
      </c>
      <c r="QQ29" s="2">
        <f>IF(AND(NW29&gt;'Graph Creator'!$M$4,'Detalle de Cuentas'!NW29&lt;='Graph Creator'!$N$4),1,0)</f>
        <v>0</v>
      </c>
      <c r="QR29" s="2">
        <f>IF(AND(NX29&gt;'Graph Creator'!$M$4,'Detalle de Cuentas'!NX29&lt;='Graph Creator'!$N$4),1,0)</f>
        <v>0</v>
      </c>
      <c r="QS29" s="2">
        <f>IF(AND(NY29&gt;'Graph Creator'!$M$4,'Detalle de Cuentas'!NY29&lt;='Graph Creator'!$N$4),1,0)</f>
        <v>0</v>
      </c>
      <c r="QT29" s="2">
        <f>IF(AND(NZ29&gt;'Graph Creator'!$M$4,'Detalle de Cuentas'!NZ29&lt;='Graph Creator'!$N$4),1,0)</f>
        <v>0</v>
      </c>
      <c r="QU29" s="2">
        <f>IF(AND(OA29&gt;'Graph Creator'!$M$4,'Detalle de Cuentas'!OA29&lt;='Graph Creator'!$N$4),1,0)</f>
        <v>0</v>
      </c>
      <c r="QV29" s="2">
        <f>IF(AND(OB29&gt;'Graph Creator'!$M$4,'Detalle de Cuentas'!OB29&lt;='Graph Creator'!$N$4),1,0)</f>
        <v>0</v>
      </c>
      <c r="QW29" s="2">
        <f>IF(AND(OC29&gt;'Graph Creator'!$M$4,'Detalle de Cuentas'!OC29&lt;='Graph Creator'!$N$4),1,0)</f>
        <v>0</v>
      </c>
      <c r="QX29" s="2">
        <f>IF(AND(NF29&gt;'Graph Creator'!$N$4,'Detalle de Cuentas'!NF29&lt;='Graph Creator'!$O$4),1,0)</f>
        <v>0</v>
      </c>
      <c r="QY29" s="2">
        <f>IF(AND(NG29&gt;'Graph Creator'!$N$4,'Detalle de Cuentas'!NG29&lt;='Graph Creator'!$O$4),1,0)</f>
        <v>0</v>
      </c>
      <c r="QZ29" s="2">
        <f>IF(AND(NH29&gt;'Graph Creator'!$N$4,'Detalle de Cuentas'!NH29&lt;='Graph Creator'!$O$4),1,0)</f>
        <v>0</v>
      </c>
      <c r="RA29" s="2">
        <f>IF(AND(NI29&gt;'Graph Creator'!$N$4,'Detalle de Cuentas'!NI29&lt;='Graph Creator'!$O$4),1,0)</f>
        <v>0</v>
      </c>
      <c r="RB29" s="2">
        <f>IF(AND(NJ29&gt;'Graph Creator'!$N$4,'Detalle de Cuentas'!NJ29&lt;='Graph Creator'!$O$4),1,0)</f>
        <v>0</v>
      </c>
      <c r="RC29" s="2">
        <f>IF(AND(NK29&gt;'Graph Creator'!$N$4,'Detalle de Cuentas'!NK29&lt;='Graph Creator'!$O$4),1,0)</f>
        <v>0</v>
      </c>
      <c r="RD29" s="2">
        <f>IF(AND(NL29&gt;'Graph Creator'!$N$4,'Detalle de Cuentas'!NL29&lt;='Graph Creator'!$O$4),1,0)</f>
        <v>0</v>
      </c>
      <c r="RE29" s="2">
        <f>IF(AND(NM29&gt;'Graph Creator'!$N$4,'Detalle de Cuentas'!NM29&lt;='Graph Creator'!$O$4),1,0)</f>
        <v>0</v>
      </c>
      <c r="RF29" s="2">
        <f>IF(AND(NN29&gt;'Graph Creator'!$N$4,'Detalle de Cuentas'!NN29&lt;='Graph Creator'!$O$4),1,0)</f>
        <v>0</v>
      </c>
      <c r="RG29" s="2">
        <f>IF(AND(NO29&gt;'Graph Creator'!$N$4,'Detalle de Cuentas'!NO29&lt;='Graph Creator'!$O$4),1,0)</f>
        <v>0</v>
      </c>
      <c r="RH29" s="2">
        <f>IF(AND(NP29&gt;'Graph Creator'!$N$4,'Detalle de Cuentas'!NP29&lt;='Graph Creator'!$O$4),1,0)</f>
        <v>0</v>
      </c>
      <c r="RI29" s="2">
        <f>IF(AND(NQ29&gt;'Graph Creator'!$N$4,'Detalle de Cuentas'!NQ29&lt;='Graph Creator'!$O$4),1,0)</f>
        <v>0</v>
      </c>
      <c r="RJ29" s="2">
        <f>IF(AND(NR29&gt;'Graph Creator'!$N$4,'Detalle de Cuentas'!NR29&lt;='Graph Creator'!$O$4),1,0)</f>
        <v>0</v>
      </c>
      <c r="RK29" s="2">
        <f>IF(AND(NS29&gt;'Graph Creator'!$N$4,'Detalle de Cuentas'!NS29&lt;='Graph Creator'!$O$4),1,0)</f>
        <v>0</v>
      </c>
      <c r="RL29" s="2">
        <f>IF(AND(NT29&gt;'Graph Creator'!$N$4,'Detalle de Cuentas'!NT29&lt;='Graph Creator'!$O$4),1,0)</f>
        <v>0</v>
      </c>
      <c r="RM29" s="2">
        <f>IF(AND(NU29&gt;'Graph Creator'!$N$4,'Detalle de Cuentas'!NU29&lt;='Graph Creator'!$O$4),1,0)</f>
        <v>0</v>
      </c>
      <c r="RN29" s="2">
        <f>IF(AND(NV29&gt;'Graph Creator'!$N$4,'Detalle de Cuentas'!NV29&lt;='Graph Creator'!$O$4),1,0)</f>
        <v>0</v>
      </c>
      <c r="RO29" s="2">
        <f>IF(AND(NW29&gt;'Graph Creator'!$N$4,'Detalle de Cuentas'!NW29&lt;='Graph Creator'!$O$4),1,0)</f>
        <v>0</v>
      </c>
      <c r="RP29" s="2">
        <f>IF(AND(NX29&gt;'Graph Creator'!$N$4,'Detalle de Cuentas'!NX29&lt;='Graph Creator'!$O$4),1,0)</f>
        <v>0</v>
      </c>
      <c r="RQ29" s="2">
        <f>IF(AND(NY29&gt;'Graph Creator'!$N$4,'Detalle de Cuentas'!NY29&lt;='Graph Creator'!$O$4),1,0)</f>
        <v>0</v>
      </c>
      <c r="RR29" s="2">
        <f>IF(AND(NZ29&gt;'Graph Creator'!$N$4,'Detalle de Cuentas'!NZ29&lt;='Graph Creator'!$O$4),1,0)</f>
        <v>0</v>
      </c>
      <c r="RS29" s="2">
        <f>IF(AND(OA29&gt;'Graph Creator'!$N$4,'Detalle de Cuentas'!OA29&lt;='Graph Creator'!$O$4),1,0)</f>
        <v>0</v>
      </c>
      <c r="RT29" s="2">
        <f>IF(AND(OB29&gt;'Graph Creator'!$N$4,'Detalle de Cuentas'!OB29&lt;='Graph Creator'!$O$4),1,0)</f>
        <v>0</v>
      </c>
      <c r="RU29" s="2">
        <f>IF(AND(OC29&gt;'Graph Creator'!$N$4,'Detalle de Cuentas'!OC29&lt;='Graph Creator'!$O$4),1,0)</f>
        <v>0</v>
      </c>
      <c r="RV29" s="2" t="e">
        <f t="shared" si="407"/>
        <v>#VALUE!</v>
      </c>
      <c r="RW29" s="2" t="e">
        <f t="shared" si="408"/>
        <v>#VALUE!</v>
      </c>
      <c r="RX29" s="2" t="e">
        <f t="shared" si="409"/>
        <v>#VALUE!</v>
      </c>
      <c r="RY29" s="2" t="e">
        <f t="shared" si="410"/>
        <v>#VALUE!</v>
      </c>
      <c r="RZ29" s="2" t="e">
        <f t="shared" si="411"/>
        <v>#VALUE!</v>
      </c>
      <c r="SA29" s="2" t="e">
        <f t="shared" si="412"/>
        <v>#VALUE!</v>
      </c>
      <c r="SB29" s="2" t="e">
        <f t="shared" si="413"/>
        <v>#VALUE!</v>
      </c>
      <c r="SC29" s="2" t="e">
        <f t="shared" si="414"/>
        <v>#VALUE!</v>
      </c>
      <c r="SD29" s="2" t="e">
        <f t="shared" si="415"/>
        <v>#VALUE!</v>
      </c>
      <c r="SE29" s="2" t="e">
        <f t="shared" si="416"/>
        <v>#VALUE!</v>
      </c>
      <c r="SF29" s="2" t="e">
        <f t="shared" si="417"/>
        <v>#VALUE!</v>
      </c>
      <c r="SG29" s="2" t="e">
        <f t="shared" si="418"/>
        <v>#VALUE!</v>
      </c>
      <c r="SH29" s="2" t="e">
        <f t="shared" si="419"/>
        <v>#VALUE!</v>
      </c>
      <c r="SI29" s="2" t="e">
        <f t="shared" si="420"/>
        <v>#VALUE!</v>
      </c>
      <c r="SJ29" s="2" t="e">
        <f t="shared" si="421"/>
        <v>#VALUE!</v>
      </c>
      <c r="SK29" s="2" t="e">
        <f t="shared" si="422"/>
        <v>#VALUE!</v>
      </c>
      <c r="SL29" s="2" t="e">
        <f t="shared" si="423"/>
        <v>#VALUE!</v>
      </c>
      <c r="SM29" s="2" t="e">
        <f t="shared" si="424"/>
        <v>#VALUE!</v>
      </c>
      <c r="SN29" s="2" t="e">
        <f t="shared" si="425"/>
        <v>#VALUE!</v>
      </c>
      <c r="SO29" s="2" t="e">
        <f t="shared" si="426"/>
        <v>#VALUE!</v>
      </c>
      <c r="SP29" s="2" t="e">
        <f t="shared" si="427"/>
        <v>#VALUE!</v>
      </c>
      <c r="SQ29" s="2" t="e">
        <f t="shared" si="428"/>
        <v>#VALUE!</v>
      </c>
      <c r="SR29" s="2" t="e">
        <f t="shared" si="429"/>
        <v>#VALUE!</v>
      </c>
      <c r="SS29" s="2" t="e">
        <f t="shared" si="430"/>
        <v>#VALUE!</v>
      </c>
      <c r="ST29" s="2" t="e">
        <f t="shared" si="431"/>
        <v>#VALUE!</v>
      </c>
      <c r="SU29" s="2" t="e">
        <f t="shared" si="432"/>
        <v>#VALUE!</v>
      </c>
      <c r="SV29" s="2" t="e">
        <f t="shared" si="433"/>
        <v>#VALUE!</v>
      </c>
      <c r="SW29" s="2" t="e">
        <f t="shared" si="434"/>
        <v>#VALUE!</v>
      </c>
      <c r="SX29" s="2" t="e">
        <f t="shared" si="435"/>
        <v>#VALUE!</v>
      </c>
      <c r="SY29" s="2" t="e">
        <f t="shared" si="436"/>
        <v>#VALUE!</v>
      </c>
      <c r="SZ29" s="2" t="e">
        <f t="shared" si="437"/>
        <v>#VALUE!</v>
      </c>
      <c r="TA29" s="2" t="e">
        <f t="shared" si="438"/>
        <v>#VALUE!</v>
      </c>
      <c r="TB29" s="2" t="e">
        <f t="shared" si="439"/>
        <v>#VALUE!</v>
      </c>
      <c r="TC29" s="2" t="e">
        <f t="shared" si="440"/>
        <v>#VALUE!</v>
      </c>
      <c r="TD29" s="2" t="e">
        <f t="shared" si="441"/>
        <v>#VALUE!</v>
      </c>
      <c r="TE29" s="2" t="e">
        <f t="shared" si="442"/>
        <v>#VALUE!</v>
      </c>
      <c r="TF29" s="2" t="str">
        <f>IF(DZ29=1,IF(SUM(DZ$17:DZ29)&lt;2,""&amp;B29,", "&amp;B29),"")</f>
        <v/>
      </c>
      <c r="TG29" s="2" t="str">
        <f t="shared" si="480"/>
        <v/>
      </c>
      <c r="TH29" s="2">
        <f t="shared" si="443"/>
        <v>0</v>
      </c>
      <c r="TI29" s="14" t="str">
        <f t="shared" si="444"/>
        <v/>
      </c>
      <c r="TJ29" s="14" t="e">
        <f t="shared" si="273"/>
        <v>#VALUE!</v>
      </c>
      <c r="TK29" s="14" t="e">
        <f t="shared" si="274"/>
        <v>#VALUE!</v>
      </c>
      <c r="TL29" s="14" t="e">
        <f t="shared" si="275"/>
        <v>#VALUE!</v>
      </c>
      <c r="TM29" s="14" t="e">
        <f t="shared" si="276"/>
        <v>#VALUE!</v>
      </c>
      <c r="TN29" s="14" t="e">
        <f t="shared" si="277"/>
        <v>#VALUE!</v>
      </c>
      <c r="TO29" s="14" t="e">
        <f t="shared" si="278"/>
        <v>#VALUE!</v>
      </c>
      <c r="TP29" s="14" t="e">
        <f t="shared" si="279"/>
        <v>#VALUE!</v>
      </c>
      <c r="TQ29" s="14" t="e">
        <f t="shared" si="280"/>
        <v>#VALUE!</v>
      </c>
      <c r="TR29" s="14" t="e">
        <f t="shared" si="281"/>
        <v>#VALUE!</v>
      </c>
      <c r="TS29" s="14" t="e">
        <f t="shared" si="282"/>
        <v>#VALUE!</v>
      </c>
      <c r="TT29" s="14" t="e">
        <f t="shared" si="283"/>
        <v>#VALUE!</v>
      </c>
      <c r="TU29" s="14" t="e">
        <f t="shared" si="284"/>
        <v>#VALUE!</v>
      </c>
      <c r="TV29" s="14" t="e">
        <f t="shared" si="285"/>
        <v>#VALUE!</v>
      </c>
      <c r="TW29" s="14" t="e">
        <f t="shared" si="286"/>
        <v>#VALUE!</v>
      </c>
      <c r="TX29" s="14" t="e">
        <f t="shared" si="287"/>
        <v>#VALUE!</v>
      </c>
      <c r="TY29" s="14" t="e">
        <f t="shared" si="288"/>
        <v>#VALUE!</v>
      </c>
      <c r="TZ29" s="14" t="e">
        <f t="shared" si="289"/>
        <v>#VALUE!</v>
      </c>
      <c r="UA29" s="14" t="e">
        <f t="shared" si="290"/>
        <v>#VALUE!</v>
      </c>
      <c r="UB29" s="14" t="e">
        <f t="shared" si="291"/>
        <v>#VALUE!</v>
      </c>
      <c r="UC29" s="14" t="e">
        <f t="shared" si="292"/>
        <v>#VALUE!</v>
      </c>
      <c r="UD29" s="14" t="e">
        <f t="shared" si="293"/>
        <v>#VALUE!</v>
      </c>
      <c r="UE29" s="14" t="e">
        <f t="shared" si="294"/>
        <v>#VALUE!</v>
      </c>
      <c r="UF29" s="14" t="e">
        <f t="shared" si="295"/>
        <v>#VALUE!</v>
      </c>
      <c r="UH29" s="2">
        <f>IF($C$4-$R29&gt;'Graph Creator'!$E$2*'Graph Creator'!$D$13*12,0,1)</f>
        <v>1</v>
      </c>
      <c r="UJ29" s="2" t="e">
        <f t="shared" si="445"/>
        <v>#VALUE!</v>
      </c>
      <c r="UK29" s="2" t="e">
        <f t="shared" si="446"/>
        <v>#VALUE!</v>
      </c>
      <c r="UL29" s="2" t="e">
        <f t="shared" si="447"/>
        <v>#VALUE!</v>
      </c>
      <c r="UM29" s="2" t="e">
        <f t="shared" si="448"/>
        <v>#VALUE!</v>
      </c>
      <c r="UN29" s="2" t="e">
        <f t="shared" si="449"/>
        <v>#VALUE!</v>
      </c>
      <c r="UO29" s="2" t="e">
        <f t="shared" si="450"/>
        <v>#VALUE!</v>
      </c>
      <c r="UP29" s="2" t="e">
        <f t="shared" si="297"/>
        <v>#VALUE!</v>
      </c>
      <c r="UQ29" s="2" t="e">
        <f t="shared" si="298"/>
        <v>#VALUE!</v>
      </c>
      <c r="UR29" s="2" t="e">
        <f t="shared" si="299"/>
        <v>#VALUE!</v>
      </c>
      <c r="US29" s="2" t="e">
        <f t="shared" si="300"/>
        <v>#VALUE!</v>
      </c>
      <c r="UT29" s="2" t="e">
        <f t="shared" si="301"/>
        <v>#VALUE!</v>
      </c>
      <c r="UU29" s="2" t="e">
        <f t="shared" si="302"/>
        <v>#VALUE!</v>
      </c>
      <c r="UV29" s="2" t="e">
        <f t="shared" si="303"/>
        <v>#VALUE!</v>
      </c>
      <c r="UW29" s="2" t="e">
        <f t="shared" si="304"/>
        <v>#VALUE!</v>
      </c>
      <c r="UX29" s="2" t="e">
        <f t="shared" si="305"/>
        <v>#VALUE!</v>
      </c>
      <c r="UY29" s="2" t="e">
        <f t="shared" si="306"/>
        <v>#VALUE!</v>
      </c>
      <c r="UZ29" s="2" t="e">
        <f t="shared" si="307"/>
        <v>#VALUE!</v>
      </c>
      <c r="VA29" s="2" t="e">
        <f t="shared" si="308"/>
        <v>#VALUE!</v>
      </c>
      <c r="VB29" s="2" t="e">
        <f t="shared" si="309"/>
        <v>#VALUE!</v>
      </c>
      <c r="VC29" s="2" t="e">
        <f t="shared" si="310"/>
        <v>#VALUE!</v>
      </c>
      <c r="VD29" s="2" t="e">
        <f t="shared" si="311"/>
        <v>#VALUE!</v>
      </c>
      <c r="VE29" s="2" t="e">
        <f t="shared" si="312"/>
        <v>#VALUE!</v>
      </c>
      <c r="VF29" s="2" t="e">
        <f t="shared" si="313"/>
        <v>#VALUE!</v>
      </c>
      <c r="VG29" s="2" t="e">
        <f t="shared" si="314"/>
        <v>#VALUE!</v>
      </c>
      <c r="VH29" s="2" t="e">
        <f t="shared" si="315"/>
        <v>#VALUE!</v>
      </c>
      <c r="VI29" s="2" t="e">
        <f t="shared" si="316"/>
        <v>#VALUE!</v>
      </c>
      <c r="VJ29" s="2" t="e">
        <f t="shared" si="317"/>
        <v>#VALUE!</v>
      </c>
      <c r="VK29" s="2" t="e">
        <f t="shared" si="318"/>
        <v>#VALUE!</v>
      </c>
      <c r="VL29" s="2" t="e">
        <f t="shared" si="319"/>
        <v>#VALUE!</v>
      </c>
      <c r="VM29" s="2" t="e">
        <f t="shared" si="320"/>
        <v>#VALUE!</v>
      </c>
      <c r="VN29" s="2" t="e">
        <f t="shared" si="321"/>
        <v>#VALUE!</v>
      </c>
      <c r="VO29" s="2" t="e">
        <f t="shared" si="322"/>
        <v>#VALUE!</v>
      </c>
      <c r="VP29" s="2" t="e">
        <f t="shared" si="323"/>
        <v>#VALUE!</v>
      </c>
      <c r="VQ29" s="2" t="e">
        <f t="shared" si="324"/>
        <v>#VALUE!</v>
      </c>
      <c r="VR29" s="2" t="e">
        <f t="shared" si="325"/>
        <v>#VALUE!</v>
      </c>
      <c r="VS29" s="2" t="e">
        <f t="shared" si="326"/>
        <v>#VALUE!</v>
      </c>
      <c r="VT29" s="98">
        <f t="shared" si="451"/>
        <v>0</v>
      </c>
      <c r="VU29" s="98">
        <f t="shared" si="452"/>
        <v>0</v>
      </c>
      <c r="VV29" s="98">
        <f t="shared" si="453"/>
        <v>0</v>
      </c>
      <c r="VW29" s="98">
        <f t="shared" si="454"/>
        <v>0</v>
      </c>
      <c r="VX29" s="98">
        <f t="shared" si="455"/>
        <v>0</v>
      </c>
      <c r="VY29" s="98">
        <f t="shared" si="456"/>
        <v>0</v>
      </c>
      <c r="VZ29" s="98">
        <f t="shared" si="457"/>
        <v>0</v>
      </c>
      <c r="WA29" s="98">
        <f t="shared" si="328"/>
        <v>0</v>
      </c>
      <c r="WB29" s="98">
        <f t="shared" si="329"/>
        <v>0</v>
      </c>
      <c r="WC29" s="98">
        <f t="shared" si="330"/>
        <v>0</v>
      </c>
      <c r="WD29" s="98">
        <f t="shared" si="331"/>
        <v>0</v>
      </c>
      <c r="WE29" s="98">
        <f t="shared" si="332"/>
        <v>0</v>
      </c>
      <c r="WF29" s="98">
        <f t="shared" si="333"/>
        <v>0</v>
      </c>
      <c r="WG29" s="98">
        <f t="shared" si="334"/>
        <v>0</v>
      </c>
      <c r="WH29" s="98">
        <f t="shared" si="335"/>
        <v>0</v>
      </c>
      <c r="WI29" s="98">
        <f t="shared" si="336"/>
        <v>0</v>
      </c>
      <c r="WJ29" s="98">
        <f t="shared" si="337"/>
        <v>0</v>
      </c>
      <c r="WK29" s="98">
        <f t="shared" si="338"/>
        <v>0</v>
      </c>
      <c r="WL29" s="98">
        <f t="shared" si="339"/>
        <v>0</v>
      </c>
      <c r="WM29" s="98">
        <f t="shared" si="340"/>
        <v>0</v>
      </c>
      <c r="WN29" s="98">
        <f t="shared" si="341"/>
        <v>0</v>
      </c>
      <c r="WO29" s="98">
        <f t="shared" si="342"/>
        <v>0</v>
      </c>
      <c r="WP29" s="98">
        <f t="shared" si="343"/>
        <v>0</v>
      </c>
      <c r="WQ29" s="98">
        <f t="shared" si="344"/>
        <v>0</v>
      </c>
      <c r="WR29" s="98">
        <f>IFERROR(INDEX('Score Calculation'!$D$38:$D$41,MATCH('Detalle de Cuentas'!VT29,'Score Calculation'!$C$38:$C$41,1)),0)</f>
        <v>4</v>
      </c>
      <c r="WS29" s="98">
        <f>IFERROR(INDEX('Score Calculation'!$D$38:$D$41,MATCH('Detalle de Cuentas'!VU29,'Score Calculation'!$C$38:$C$41,1)),0)</f>
        <v>4</v>
      </c>
      <c r="WT29" s="98">
        <f>IFERROR(INDEX('Score Calculation'!$D$38:$D$41,MATCH('Detalle de Cuentas'!VV29,'Score Calculation'!$C$38:$C$41,1)),0)</f>
        <v>4</v>
      </c>
      <c r="WU29" s="98">
        <f>IFERROR(INDEX('Score Calculation'!$D$38:$D$41,MATCH('Detalle de Cuentas'!VW29,'Score Calculation'!$C$38:$C$41,1)),0)</f>
        <v>4</v>
      </c>
      <c r="WV29" s="98">
        <f>IFERROR(INDEX('Score Calculation'!$D$38:$D$41,MATCH('Detalle de Cuentas'!VX29,'Score Calculation'!$C$38:$C$41,1)),0)</f>
        <v>4</v>
      </c>
      <c r="WW29" s="98">
        <f>IFERROR(INDEX('Score Calculation'!$D$38:$D$41,MATCH('Detalle de Cuentas'!VY29,'Score Calculation'!$C$38:$C$41,1)),0)</f>
        <v>4</v>
      </c>
      <c r="WX29" s="98">
        <f>IFERROR(INDEX('Score Calculation'!$D$38:$D$41,MATCH('Detalle de Cuentas'!VZ29,'Score Calculation'!$C$38:$C$41,1)),0)</f>
        <v>4</v>
      </c>
      <c r="WY29" s="98">
        <f>IFERROR(INDEX('Score Calculation'!$D$38:$D$41,MATCH('Detalle de Cuentas'!WA29,'Score Calculation'!$C$38:$C$41,1)),0)</f>
        <v>4</v>
      </c>
      <c r="WZ29" s="98">
        <f>IFERROR(INDEX('Score Calculation'!$D$38:$D$41,MATCH('Detalle de Cuentas'!WB29,'Score Calculation'!$C$38:$C$41,1)),0)</f>
        <v>4</v>
      </c>
      <c r="XA29" s="98">
        <f>IFERROR(INDEX('Score Calculation'!$D$38:$D$41,MATCH('Detalle de Cuentas'!WC29,'Score Calculation'!$C$38:$C$41,1)),0)</f>
        <v>4</v>
      </c>
      <c r="XB29" s="98">
        <f>IFERROR(INDEX('Score Calculation'!$D$38:$D$41,MATCH('Detalle de Cuentas'!WD29,'Score Calculation'!$C$38:$C$41,1)),0)</f>
        <v>4</v>
      </c>
      <c r="XC29" s="98">
        <f>IFERROR(INDEX('Score Calculation'!$D$38:$D$41,MATCH('Detalle de Cuentas'!WE29,'Score Calculation'!$C$38:$C$41,1)),0)</f>
        <v>4</v>
      </c>
      <c r="XD29" s="98">
        <f>IFERROR(INDEX('Score Calculation'!$D$38:$D$41,MATCH('Detalle de Cuentas'!WF29,'Score Calculation'!$C$38:$C$41,1)),0)</f>
        <v>4</v>
      </c>
      <c r="XE29" s="98">
        <f>IFERROR(INDEX('Score Calculation'!$D$38:$D$41,MATCH('Detalle de Cuentas'!WG29,'Score Calculation'!$C$38:$C$41,1)),0)</f>
        <v>4</v>
      </c>
      <c r="XF29" s="98">
        <f>IFERROR(INDEX('Score Calculation'!$D$38:$D$41,MATCH('Detalle de Cuentas'!WH29,'Score Calculation'!$C$38:$C$41,1)),0)</f>
        <v>4</v>
      </c>
      <c r="XG29" s="98">
        <f>IFERROR(INDEX('Score Calculation'!$D$38:$D$41,MATCH('Detalle de Cuentas'!WI29,'Score Calculation'!$C$38:$C$41,1)),0)</f>
        <v>4</v>
      </c>
      <c r="XH29" s="98">
        <f>IFERROR(INDEX('Score Calculation'!$D$38:$D$41,MATCH('Detalle de Cuentas'!WJ29,'Score Calculation'!$C$38:$C$41,1)),0)</f>
        <v>4</v>
      </c>
      <c r="XI29" s="98">
        <f>IFERROR(INDEX('Score Calculation'!$D$38:$D$41,MATCH('Detalle de Cuentas'!WK29,'Score Calculation'!$C$38:$C$41,1)),0)</f>
        <v>4</v>
      </c>
      <c r="XJ29" s="98">
        <f>IFERROR(INDEX('Score Calculation'!$D$38:$D$41,MATCH('Detalle de Cuentas'!WL29,'Score Calculation'!$C$38:$C$41,1)),0)</f>
        <v>4</v>
      </c>
      <c r="XK29" s="98">
        <f>IFERROR(INDEX('Score Calculation'!$D$38:$D$41,MATCH('Detalle de Cuentas'!WM29,'Score Calculation'!$C$38:$C$41,1)),0)</f>
        <v>4</v>
      </c>
      <c r="XL29" s="98">
        <f>IFERROR(INDEX('Score Calculation'!$D$38:$D$41,MATCH('Detalle de Cuentas'!WN29,'Score Calculation'!$C$38:$C$41,1)),0)</f>
        <v>4</v>
      </c>
      <c r="XM29" s="98">
        <f>IFERROR(INDEX('Score Calculation'!$D$38:$D$41,MATCH('Detalle de Cuentas'!WO29,'Score Calculation'!$C$38:$C$41,1)),0)</f>
        <v>4</v>
      </c>
      <c r="XN29" s="98">
        <f>IFERROR(INDEX('Score Calculation'!$D$38:$D$41,MATCH('Detalle de Cuentas'!WP29,'Score Calculation'!$C$38:$C$41,1)),0)</f>
        <v>4</v>
      </c>
      <c r="XO29" s="98">
        <f>IFERROR(INDEX('Score Calculation'!$D$38:$D$41,MATCH('Detalle de Cuentas'!WQ29,'Score Calculation'!$C$38:$C$41,1)),0)</f>
        <v>4</v>
      </c>
      <c r="XP29" s="98">
        <f>IFERROR(INDEX('Score Calculation'!$D$24:$D$31,MATCH('Detalle de Cuentas'!NF29,'Score Calculation'!$C$24:$C$31,1)),0)</f>
        <v>1</v>
      </c>
      <c r="XQ29" s="98">
        <f>IFERROR(INDEX('Score Calculation'!$D$24:$D$31,MATCH('Detalle de Cuentas'!NG29,'Score Calculation'!$C$24:$C$31,1)),0)</f>
        <v>1</v>
      </c>
      <c r="XR29" s="98">
        <f>IFERROR(INDEX('Score Calculation'!$D$24:$D$31,MATCH('Detalle de Cuentas'!NH29,'Score Calculation'!$C$24:$C$31,1)),0)</f>
        <v>1</v>
      </c>
      <c r="XS29" s="98">
        <f>IFERROR(INDEX('Score Calculation'!$D$24:$D$31,MATCH('Detalle de Cuentas'!NI29,'Score Calculation'!$C$24:$C$31,1)),0)</f>
        <v>1</v>
      </c>
      <c r="XT29" s="98">
        <f>IFERROR(INDEX('Score Calculation'!$D$24:$D$31,MATCH('Detalle de Cuentas'!NJ29,'Score Calculation'!$C$24:$C$31,1)),0)</f>
        <v>1</v>
      </c>
      <c r="XU29" s="98">
        <f>IFERROR(INDEX('Score Calculation'!$D$24:$D$31,MATCH('Detalle de Cuentas'!NK29,'Score Calculation'!$C$24:$C$31,1)),0)</f>
        <v>1</v>
      </c>
      <c r="XV29" s="98">
        <f>IFERROR(INDEX('Score Calculation'!$D$24:$D$31,MATCH('Detalle de Cuentas'!NL29,'Score Calculation'!$C$24:$C$31,1)),0)</f>
        <v>1</v>
      </c>
      <c r="XW29" s="98">
        <f>IFERROR(INDEX('Score Calculation'!$D$24:$D$31,MATCH('Detalle de Cuentas'!NM29,'Score Calculation'!$C$24:$C$31,1)),0)</f>
        <v>1</v>
      </c>
      <c r="XX29" s="98">
        <f>IFERROR(INDEX('Score Calculation'!$D$24:$D$31,MATCH('Detalle de Cuentas'!NN29,'Score Calculation'!$C$24:$C$31,1)),0)</f>
        <v>1</v>
      </c>
      <c r="XY29" s="98">
        <f>IFERROR(INDEX('Score Calculation'!$D$24:$D$31,MATCH('Detalle de Cuentas'!NO29,'Score Calculation'!$C$24:$C$31,1)),0)</f>
        <v>1</v>
      </c>
      <c r="XZ29" s="98">
        <f>IFERROR(INDEX('Score Calculation'!$D$24:$D$31,MATCH('Detalle de Cuentas'!NP29,'Score Calculation'!$C$24:$C$31,1)),0)</f>
        <v>1</v>
      </c>
      <c r="YA29" s="98">
        <f>IFERROR(INDEX('Score Calculation'!$D$24:$D$31,MATCH('Detalle de Cuentas'!NQ29,'Score Calculation'!$C$24:$C$31,1)),0)</f>
        <v>1</v>
      </c>
      <c r="YB29" s="98">
        <f>IFERROR(INDEX('Score Calculation'!$D$24:$D$31,MATCH('Detalle de Cuentas'!NR29,'Score Calculation'!$C$24:$C$31,1)),0)</f>
        <v>1</v>
      </c>
      <c r="YC29" s="98">
        <f>IFERROR(INDEX('Score Calculation'!$D$24:$D$31,MATCH('Detalle de Cuentas'!NS29,'Score Calculation'!$C$24:$C$31,1)),0)</f>
        <v>1</v>
      </c>
      <c r="YD29" s="98">
        <f>IFERROR(INDEX('Score Calculation'!$D$24:$D$31,MATCH('Detalle de Cuentas'!NT29,'Score Calculation'!$C$24:$C$31,1)),0)</f>
        <v>1</v>
      </c>
      <c r="YE29" s="98">
        <f>IFERROR(INDEX('Score Calculation'!$D$24:$D$31,MATCH('Detalle de Cuentas'!NU29,'Score Calculation'!$C$24:$C$31,1)),0)</f>
        <v>1</v>
      </c>
      <c r="YF29" s="98">
        <f>IFERROR(INDEX('Score Calculation'!$D$24:$D$31,MATCH('Detalle de Cuentas'!NV29,'Score Calculation'!$C$24:$C$31,1)),0)</f>
        <v>1</v>
      </c>
      <c r="YG29" s="98">
        <f>IFERROR(INDEX('Score Calculation'!$D$24:$D$31,MATCH('Detalle de Cuentas'!NW29,'Score Calculation'!$C$24:$C$31,1)),0)</f>
        <v>1</v>
      </c>
      <c r="YH29" s="98">
        <f>IFERROR(INDEX('Score Calculation'!$D$24:$D$31,MATCH('Detalle de Cuentas'!NX29,'Score Calculation'!$C$24:$C$31,1)),0)</f>
        <v>1</v>
      </c>
      <c r="YI29" s="98">
        <f>IFERROR(INDEX('Score Calculation'!$D$24:$D$31,MATCH('Detalle de Cuentas'!NY29,'Score Calculation'!$C$24:$C$31,1)),0)</f>
        <v>1</v>
      </c>
      <c r="YJ29" s="98">
        <f>IFERROR(INDEX('Score Calculation'!$D$24:$D$31,MATCH('Detalle de Cuentas'!NZ29,'Score Calculation'!$C$24:$C$31,1)),0)</f>
        <v>1</v>
      </c>
      <c r="YK29" s="98">
        <f>IFERROR(INDEX('Score Calculation'!$D$24:$D$31,MATCH('Detalle de Cuentas'!OA29,'Score Calculation'!$C$24:$C$31,1)),0)</f>
        <v>1</v>
      </c>
      <c r="YL29" s="98">
        <f>IFERROR(INDEX('Score Calculation'!$D$24:$D$31,MATCH('Detalle de Cuentas'!OB29,'Score Calculation'!$C$24:$C$31,1)),0)</f>
        <v>1</v>
      </c>
      <c r="YM29" s="98">
        <f>IFERROR(INDEX('Score Calculation'!$D$24:$D$31,MATCH('Detalle de Cuentas'!OC29,'Score Calculation'!$C$24:$C$31,1)),0)</f>
        <v>1</v>
      </c>
      <c r="YN29" s="98">
        <f t="shared" si="458"/>
        <v>0</v>
      </c>
      <c r="YO29" s="98">
        <f>IF(LEFT(TRIM($D29),15)="GRUPO SOLIDARIO",$L29*'Score Calculation'!$H$5,IF(TRIM('Detalle de Cuentas'!$C29)="Semanal",'Detalle de Cuentas'!$L29*'Score Calculation'!$H$6,'Detalle de Cuentas'!$L29))</f>
        <v>0</v>
      </c>
      <c r="YP29" s="99">
        <f>IFERROR(INDEX('Score Calculation'!$D$54:$D$60,MATCH($YO29,'Score Calculation'!$C$54:$C$60,1)),1)</f>
        <v>0.2</v>
      </c>
      <c r="YQ29" s="99">
        <f>IFERROR(INDEX('Score Calculation'!$D$65:$D$123,MATCH(LEFT(TRIM('Detalle de Cuentas'!$F29),20),'Score Calculation'!$F$65:$F$123,0)),1)</f>
        <v>1</v>
      </c>
      <c r="YR29" s="99">
        <f>IFERROR(INDEX('Score Calculation'!$D$46:$D$49,MATCH('Detalle de Cuentas'!$YN29,'Score Calculation'!$C$46:$C$49,1)),1)</f>
        <v>4</v>
      </c>
      <c r="YS29" s="99">
        <f t="shared" si="459"/>
        <v>0</v>
      </c>
      <c r="YT29" s="99">
        <f t="shared" si="460"/>
        <v>0</v>
      </c>
      <c r="YU29" s="98" t="str">
        <f t="shared" si="461"/>
        <v/>
      </c>
      <c r="YV29" s="109">
        <f t="shared" si="462"/>
        <v>1</v>
      </c>
      <c r="YW29" s="109">
        <f>IFERROR(INDEX('Score Calculation'!$D$187:$D$245,MATCH(LEFT(TRIM('Detalle de Cuentas'!$F29),20),'Score Calculation'!$F$187:$F$245,0)),1)</f>
        <v>1</v>
      </c>
      <c r="YX29" s="109">
        <f>IFERROR(IF($E29="HIPOTECA",-PMT('Score Calculation'!$H$266/(360/$J29),$G29,$YO29)*(30/$J29),-PMT('Score Calculation'!$H$267/(360/$J29),$G29,$YO29)*(30/$J29)),0)</f>
        <v>0</v>
      </c>
      <c r="YY29" s="109">
        <f t="shared" si="463"/>
        <v>0</v>
      </c>
      <c r="YZ29" s="109">
        <f t="shared" si="463"/>
        <v>0</v>
      </c>
      <c r="ZA29" s="109">
        <f t="shared" si="463"/>
        <v>0</v>
      </c>
      <c r="ZB29" s="109">
        <f t="shared" si="463"/>
        <v>0</v>
      </c>
      <c r="ZC29" s="109">
        <f t="shared" si="463"/>
        <v>0</v>
      </c>
      <c r="ZD29" s="109">
        <f t="shared" si="463"/>
        <v>0</v>
      </c>
      <c r="ZE29" s="109">
        <f t="shared" si="463"/>
        <v>0</v>
      </c>
      <c r="ZF29" s="109">
        <f t="shared" si="463"/>
        <v>0</v>
      </c>
      <c r="ZG29" s="109">
        <f t="shared" si="463"/>
        <v>0</v>
      </c>
      <c r="ZH29" s="109">
        <f t="shared" si="463"/>
        <v>0</v>
      </c>
      <c r="ZI29" s="109">
        <f t="shared" si="464"/>
        <v>0</v>
      </c>
    </row>
    <row r="30" spans="2:688" x14ac:dyDescent="0.2">
      <c r="B30" s="41">
        <v>14</v>
      </c>
      <c r="C30" s="42"/>
      <c r="D30" s="42"/>
      <c r="E30" s="42"/>
      <c r="F30" s="42"/>
      <c r="G30" s="42"/>
      <c r="H30" s="42"/>
      <c r="I30" s="29"/>
      <c r="J30" s="6" t="str">
        <f t="shared" si="3"/>
        <v/>
      </c>
      <c r="K30" s="43"/>
      <c r="L30" s="43"/>
      <c r="M30" s="43"/>
      <c r="N30" s="43"/>
      <c r="O30" s="43"/>
      <c r="P30" s="44" t="str">
        <f t="shared" si="346"/>
        <v/>
      </c>
      <c r="Q30" s="26"/>
      <c r="R30" s="26"/>
      <c r="S30" s="26"/>
      <c r="T30" s="26"/>
      <c r="U30" s="29"/>
      <c r="V30" s="43"/>
      <c r="W30" s="26"/>
      <c r="X30" s="29"/>
      <c r="Y30" s="6">
        <f>IF('Detalle de Cuentas'!$C$4-$R30&gt;'Graph Creator'!$E$2*'Graph Creator'!$D$13*12,0,1)</f>
        <v>1</v>
      </c>
      <c r="Z30" s="45">
        <f t="shared" si="4"/>
        <v>0</v>
      </c>
      <c r="AA30" s="2" t="e">
        <f t="shared" si="347"/>
        <v>#VALUE!</v>
      </c>
      <c r="AB30" s="2" t="e">
        <f t="shared" si="348"/>
        <v>#VALUE!</v>
      </c>
      <c r="AC30" s="2" t="e">
        <f t="shared" si="349"/>
        <v>#VALUE!</v>
      </c>
      <c r="AD30" s="2" t="e">
        <f t="shared" si="350"/>
        <v>#VALUE!</v>
      </c>
      <c r="AE30" s="2" t="e">
        <f t="shared" si="351"/>
        <v>#VALUE!</v>
      </c>
      <c r="AF30" s="2" t="e">
        <f t="shared" si="352"/>
        <v>#VALUE!</v>
      </c>
      <c r="AG30" s="2">
        <f t="shared" si="353"/>
        <v>0</v>
      </c>
      <c r="AH30" s="2">
        <f t="shared" si="354"/>
        <v>0</v>
      </c>
      <c r="AI30" s="2" t="str">
        <f t="shared" si="5"/>
        <v/>
      </c>
      <c r="AJ30" s="2" t="str">
        <f t="shared" ref="AJ30:BE30" si="489">IFERROR(SEARCH(".",$I30,AI30+1),"")</f>
        <v/>
      </c>
      <c r="AK30" s="2" t="str">
        <f t="shared" si="489"/>
        <v/>
      </c>
      <c r="AL30" s="2" t="str">
        <f t="shared" si="489"/>
        <v/>
      </c>
      <c r="AM30" s="2" t="str">
        <f t="shared" si="489"/>
        <v/>
      </c>
      <c r="AN30" s="2" t="str">
        <f t="shared" si="489"/>
        <v/>
      </c>
      <c r="AO30" s="2" t="str">
        <f t="shared" si="489"/>
        <v/>
      </c>
      <c r="AP30" s="2" t="str">
        <f t="shared" si="489"/>
        <v/>
      </c>
      <c r="AQ30" s="2" t="str">
        <f t="shared" si="489"/>
        <v/>
      </c>
      <c r="AR30" s="2" t="str">
        <f t="shared" si="489"/>
        <v/>
      </c>
      <c r="AS30" s="2" t="str">
        <f t="shared" si="489"/>
        <v/>
      </c>
      <c r="AT30" s="2" t="str">
        <f t="shared" si="489"/>
        <v/>
      </c>
      <c r="AU30" s="2" t="str">
        <f t="shared" si="489"/>
        <v/>
      </c>
      <c r="AV30" s="2" t="str">
        <f t="shared" si="489"/>
        <v/>
      </c>
      <c r="AW30" s="2" t="str">
        <f t="shared" si="489"/>
        <v/>
      </c>
      <c r="AX30" s="2" t="str">
        <f t="shared" si="489"/>
        <v/>
      </c>
      <c r="AY30" s="2" t="str">
        <f t="shared" si="489"/>
        <v/>
      </c>
      <c r="AZ30" s="2" t="str">
        <f t="shared" si="489"/>
        <v/>
      </c>
      <c r="BA30" s="2" t="str">
        <f t="shared" si="489"/>
        <v/>
      </c>
      <c r="BB30" s="2" t="str">
        <f t="shared" si="489"/>
        <v/>
      </c>
      <c r="BC30" s="2" t="str">
        <f t="shared" si="489"/>
        <v/>
      </c>
      <c r="BD30" s="2" t="str">
        <f t="shared" si="489"/>
        <v/>
      </c>
      <c r="BE30" s="2" t="str">
        <f t="shared" si="489"/>
        <v/>
      </c>
      <c r="BF30" s="2" t="str">
        <f t="shared" si="356"/>
        <v/>
      </c>
      <c r="BG30" s="2" t="str">
        <f t="shared" si="7"/>
        <v/>
      </c>
      <c r="BH30" s="2" t="str">
        <f t="shared" si="8"/>
        <v/>
      </c>
      <c r="BI30" s="2" t="str">
        <f t="shared" si="9"/>
        <v/>
      </c>
      <c r="BJ30" s="2" t="str">
        <f t="shared" si="10"/>
        <v/>
      </c>
      <c r="BK30" s="2" t="str">
        <f t="shared" si="11"/>
        <v/>
      </c>
      <c r="BL30" s="2" t="str">
        <f t="shared" si="12"/>
        <v/>
      </c>
      <c r="BM30" s="2" t="str">
        <f t="shared" si="13"/>
        <v/>
      </c>
      <c r="BN30" s="2" t="str">
        <f t="shared" si="14"/>
        <v/>
      </c>
      <c r="BO30" s="2" t="str">
        <f t="shared" si="15"/>
        <v/>
      </c>
      <c r="BP30" s="2" t="str">
        <f t="shared" si="16"/>
        <v/>
      </c>
      <c r="BQ30" s="2" t="str">
        <f t="shared" si="17"/>
        <v/>
      </c>
      <c r="BR30" s="2" t="str">
        <f t="shared" si="18"/>
        <v/>
      </c>
      <c r="BS30" s="2" t="str">
        <f t="shared" si="19"/>
        <v/>
      </c>
      <c r="BT30" s="2" t="str">
        <f t="shared" si="20"/>
        <v/>
      </c>
      <c r="BU30" s="2" t="str">
        <f t="shared" si="21"/>
        <v/>
      </c>
      <c r="BV30" s="2" t="str">
        <f t="shared" si="22"/>
        <v/>
      </c>
      <c r="BW30" s="2" t="str">
        <f t="shared" si="23"/>
        <v/>
      </c>
      <c r="BX30" s="2" t="str">
        <f t="shared" si="24"/>
        <v/>
      </c>
      <c r="BY30" s="2" t="str">
        <f t="shared" si="25"/>
        <v/>
      </c>
      <c r="BZ30" s="2" t="str">
        <f t="shared" si="26"/>
        <v/>
      </c>
      <c r="CA30" s="2" t="str">
        <f t="shared" si="27"/>
        <v/>
      </c>
      <c r="CB30" s="2" t="str">
        <f t="shared" si="28"/>
        <v/>
      </c>
      <c r="CC30" s="2" t="str">
        <f t="shared" si="29"/>
        <v/>
      </c>
      <c r="CD30" s="14">
        <f t="shared" si="30"/>
        <v>0</v>
      </c>
      <c r="CE30" s="14" t="e">
        <f t="shared" ref="CE30:DA30" si="490">CD30-$J$17</f>
        <v>#VALUE!</v>
      </c>
      <c r="CF30" s="14" t="e">
        <f t="shared" si="490"/>
        <v>#VALUE!</v>
      </c>
      <c r="CG30" s="14" t="e">
        <f t="shared" si="490"/>
        <v>#VALUE!</v>
      </c>
      <c r="CH30" s="14" t="e">
        <f t="shared" si="490"/>
        <v>#VALUE!</v>
      </c>
      <c r="CI30" s="14" t="e">
        <f t="shared" si="490"/>
        <v>#VALUE!</v>
      </c>
      <c r="CJ30" s="14" t="e">
        <f t="shared" si="490"/>
        <v>#VALUE!</v>
      </c>
      <c r="CK30" s="14" t="e">
        <f t="shared" si="490"/>
        <v>#VALUE!</v>
      </c>
      <c r="CL30" s="14" t="e">
        <f t="shared" si="490"/>
        <v>#VALUE!</v>
      </c>
      <c r="CM30" s="14" t="e">
        <f t="shared" si="490"/>
        <v>#VALUE!</v>
      </c>
      <c r="CN30" s="14" t="e">
        <f t="shared" si="490"/>
        <v>#VALUE!</v>
      </c>
      <c r="CO30" s="14" t="e">
        <f t="shared" si="490"/>
        <v>#VALUE!</v>
      </c>
      <c r="CP30" s="14" t="e">
        <f t="shared" si="490"/>
        <v>#VALUE!</v>
      </c>
      <c r="CQ30" s="14" t="e">
        <f t="shared" si="490"/>
        <v>#VALUE!</v>
      </c>
      <c r="CR30" s="14" t="e">
        <f t="shared" si="490"/>
        <v>#VALUE!</v>
      </c>
      <c r="CS30" s="14" t="e">
        <f t="shared" si="490"/>
        <v>#VALUE!</v>
      </c>
      <c r="CT30" s="14" t="e">
        <f t="shared" si="490"/>
        <v>#VALUE!</v>
      </c>
      <c r="CU30" s="14" t="e">
        <f t="shared" si="490"/>
        <v>#VALUE!</v>
      </c>
      <c r="CV30" s="14" t="e">
        <f t="shared" si="490"/>
        <v>#VALUE!</v>
      </c>
      <c r="CW30" s="14" t="e">
        <f t="shared" si="490"/>
        <v>#VALUE!</v>
      </c>
      <c r="CX30" s="14" t="e">
        <f t="shared" si="490"/>
        <v>#VALUE!</v>
      </c>
      <c r="CY30" s="14" t="e">
        <f t="shared" si="490"/>
        <v>#VALUE!</v>
      </c>
      <c r="CZ30" s="14" t="e">
        <f t="shared" si="490"/>
        <v>#VALUE!</v>
      </c>
      <c r="DA30" s="14" t="e">
        <f t="shared" si="490"/>
        <v>#VALUE!</v>
      </c>
      <c r="DB30" s="2">
        <f t="shared" si="358"/>
        <v>0</v>
      </c>
      <c r="DC30" s="2">
        <f t="shared" si="359"/>
        <v>0</v>
      </c>
      <c r="DD30" s="2">
        <f t="shared" si="360"/>
        <v>0</v>
      </c>
      <c r="DE30" s="2">
        <f t="shared" si="361"/>
        <v>0</v>
      </c>
      <c r="DF30" s="2">
        <f t="shared" si="362"/>
        <v>0</v>
      </c>
      <c r="DG30" s="2">
        <f t="shared" si="363"/>
        <v>0</v>
      </c>
      <c r="DH30" s="2">
        <f t="shared" si="364"/>
        <v>0</v>
      </c>
      <c r="DI30" s="2">
        <f t="shared" si="365"/>
        <v>0</v>
      </c>
      <c r="DJ30" s="2">
        <f t="shared" si="366"/>
        <v>0</v>
      </c>
      <c r="DK30" s="2">
        <f t="shared" si="367"/>
        <v>0</v>
      </c>
      <c r="DL30" s="2">
        <f t="shared" si="368"/>
        <v>0</v>
      </c>
      <c r="DM30" s="2">
        <f t="shared" si="369"/>
        <v>0</v>
      </c>
      <c r="DN30" s="2">
        <f t="shared" si="370"/>
        <v>0</v>
      </c>
      <c r="DO30" s="2">
        <f t="shared" si="371"/>
        <v>0</v>
      </c>
      <c r="DP30" s="2">
        <f t="shared" si="372"/>
        <v>0</v>
      </c>
      <c r="DQ30" s="2">
        <f t="shared" si="373"/>
        <v>0</v>
      </c>
      <c r="DR30" s="2">
        <f t="shared" si="374"/>
        <v>0</v>
      </c>
      <c r="DS30" s="2">
        <f t="shared" si="375"/>
        <v>0</v>
      </c>
      <c r="DT30" s="2">
        <f t="shared" si="376"/>
        <v>0</v>
      </c>
      <c r="DU30" s="2">
        <f t="shared" si="377"/>
        <v>0</v>
      </c>
      <c r="DV30" s="2">
        <f t="shared" si="378"/>
        <v>0</v>
      </c>
      <c r="DW30" s="2">
        <f t="shared" si="379"/>
        <v>0</v>
      </c>
      <c r="DX30" s="2">
        <f t="shared" si="380"/>
        <v>0</v>
      </c>
      <c r="DY30" s="2">
        <f t="shared" si="381"/>
        <v>0</v>
      </c>
      <c r="DZ30" s="2">
        <f t="shared" si="382"/>
        <v>0</v>
      </c>
      <c r="EA30" s="2">
        <f t="shared" si="383"/>
        <v>0</v>
      </c>
      <c r="EB30" s="2">
        <f t="shared" si="384"/>
        <v>0</v>
      </c>
      <c r="EC30" s="2">
        <f t="shared" si="385"/>
        <v>0</v>
      </c>
      <c r="ED30" s="2">
        <f t="shared" si="386"/>
        <v>0</v>
      </c>
      <c r="EE30" s="2">
        <f t="shared" si="387"/>
        <v>0</v>
      </c>
      <c r="EF30" s="2">
        <f t="shared" si="388"/>
        <v>0</v>
      </c>
      <c r="EG30" s="2">
        <f t="shared" si="389"/>
        <v>0</v>
      </c>
      <c r="EH30" s="2">
        <f t="shared" si="390"/>
        <v>0</v>
      </c>
      <c r="EI30" s="2">
        <f t="shared" si="391"/>
        <v>0</v>
      </c>
      <c r="EJ30" s="2">
        <f t="shared" si="392"/>
        <v>0</v>
      </c>
      <c r="EK30" s="2">
        <f t="shared" si="393"/>
        <v>0</v>
      </c>
      <c r="EL30" s="2">
        <f t="shared" si="394"/>
        <v>0</v>
      </c>
      <c r="EM30" s="2">
        <f t="shared" si="395"/>
        <v>0</v>
      </c>
      <c r="EN30" s="2">
        <f t="shared" si="396"/>
        <v>0</v>
      </c>
      <c r="EO30" s="2">
        <f t="shared" si="397"/>
        <v>0</v>
      </c>
      <c r="EP30" s="2">
        <f t="shared" si="398"/>
        <v>0</v>
      </c>
      <c r="EQ30" s="2">
        <f t="shared" si="399"/>
        <v>0</v>
      </c>
      <c r="ER30" s="2">
        <f t="shared" si="400"/>
        <v>0</v>
      </c>
      <c r="ES30" s="2">
        <f t="shared" si="401"/>
        <v>0</v>
      </c>
      <c r="ET30" s="2">
        <f t="shared" si="402"/>
        <v>0</v>
      </c>
      <c r="EU30" s="2">
        <f t="shared" si="403"/>
        <v>0</v>
      </c>
      <c r="EV30" s="2">
        <f t="shared" si="404"/>
        <v>0</v>
      </c>
      <c r="EW30" s="2">
        <f t="shared" si="405"/>
        <v>0</v>
      </c>
      <c r="EX30" s="2">
        <f t="shared" si="34"/>
        <v>1</v>
      </c>
      <c r="EY30" s="2" t="e">
        <f t="shared" si="35"/>
        <v>#VALUE!</v>
      </c>
      <c r="EZ30" s="2" t="e">
        <f t="shared" si="36"/>
        <v>#VALUE!</v>
      </c>
      <c r="FA30" s="2" t="e">
        <f t="shared" si="37"/>
        <v>#VALUE!</v>
      </c>
      <c r="FB30" s="2" t="e">
        <f t="shared" si="38"/>
        <v>#VALUE!</v>
      </c>
      <c r="FC30" s="2" t="e">
        <f t="shared" si="39"/>
        <v>#VALUE!</v>
      </c>
      <c r="FD30" s="2" t="e">
        <f t="shared" si="40"/>
        <v>#VALUE!</v>
      </c>
      <c r="FE30" s="2" t="e">
        <f t="shared" si="41"/>
        <v>#VALUE!</v>
      </c>
      <c r="FF30" s="2" t="e">
        <f t="shared" si="42"/>
        <v>#VALUE!</v>
      </c>
      <c r="FG30" s="2" t="e">
        <f t="shared" si="43"/>
        <v>#VALUE!</v>
      </c>
      <c r="FH30" s="2" t="e">
        <f t="shared" si="44"/>
        <v>#VALUE!</v>
      </c>
      <c r="FI30" s="2" t="e">
        <f t="shared" si="45"/>
        <v>#VALUE!</v>
      </c>
      <c r="FJ30" s="2" t="e">
        <f t="shared" si="46"/>
        <v>#VALUE!</v>
      </c>
      <c r="FK30" s="2" t="e">
        <f t="shared" si="47"/>
        <v>#VALUE!</v>
      </c>
      <c r="FL30" s="2" t="e">
        <f t="shared" si="48"/>
        <v>#VALUE!</v>
      </c>
      <c r="FM30" s="2" t="e">
        <f t="shared" si="49"/>
        <v>#VALUE!</v>
      </c>
      <c r="FN30" s="2" t="e">
        <f t="shared" si="50"/>
        <v>#VALUE!</v>
      </c>
      <c r="FO30" s="2" t="e">
        <f t="shared" si="51"/>
        <v>#VALUE!</v>
      </c>
      <c r="FP30" s="2" t="e">
        <f t="shared" si="52"/>
        <v>#VALUE!</v>
      </c>
      <c r="FQ30" s="2" t="e">
        <f t="shared" si="53"/>
        <v>#VALUE!</v>
      </c>
      <c r="FR30" s="2" t="e">
        <f t="shared" si="54"/>
        <v>#VALUE!</v>
      </c>
      <c r="FS30" s="2" t="e">
        <f t="shared" si="55"/>
        <v>#VALUE!</v>
      </c>
      <c r="FT30" s="2" t="e">
        <f t="shared" si="56"/>
        <v>#VALUE!</v>
      </c>
      <c r="FU30" s="2" t="e">
        <f t="shared" si="57"/>
        <v>#VALUE!</v>
      </c>
      <c r="FV30" s="2">
        <f t="shared" si="58"/>
        <v>1</v>
      </c>
      <c r="FW30" s="2" t="e">
        <f t="shared" si="59"/>
        <v>#VALUE!</v>
      </c>
      <c r="FX30" s="2" t="e">
        <f t="shared" si="60"/>
        <v>#VALUE!</v>
      </c>
      <c r="FY30" s="2" t="e">
        <f t="shared" si="61"/>
        <v>#VALUE!</v>
      </c>
      <c r="FZ30" s="2" t="e">
        <f t="shared" si="62"/>
        <v>#VALUE!</v>
      </c>
      <c r="GA30" s="2" t="e">
        <f t="shared" si="63"/>
        <v>#VALUE!</v>
      </c>
      <c r="GB30" s="2" t="e">
        <f t="shared" si="64"/>
        <v>#VALUE!</v>
      </c>
      <c r="GC30" s="2" t="e">
        <f t="shared" si="65"/>
        <v>#VALUE!</v>
      </c>
      <c r="GD30" s="2" t="e">
        <f t="shared" si="66"/>
        <v>#VALUE!</v>
      </c>
      <c r="GE30" s="2" t="e">
        <f t="shared" si="67"/>
        <v>#VALUE!</v>
      </c>
      <c r="GF30" s="2" t="e">
        <f t="shared" si="68"/>
        <v>#VALUE!</v>
      </c>
      <c r="GG30" s="2" t="e">
        <f t="shared" si="69"/>
        <v>#VALUE!</v>
      </c>
      <c r="GH30" s="2" t="e">
        <f t="shared" si="70"/>
        <v>#VALUE!</v>
      </c>
      <c r="GI30" s="2" t="e">
        <f t="shared" si="71"/>
        <v>#VALUE!</v>
      </c>
      <c r="GJ30" s="2" t="e">
        <f t="shared" si="72"/>
        <v>#VALUE!</v>
      </c>
      <c r="GK30" s="2" t="e">
        <f t="shared" si="73"/>
        <v>#VALUE!</v>
      </c>
      <c r="GL30" s="2" t="e">
        <f t="shared" si="74"/>
        <v>#VALUE!</v>
      </c>
      <c r="GM30" s="2" t="e">
        <f t="shared" si="75"/>
        <v>#VALUE!</v>
      </c>
      <c r="GN30" s="2" t="e">
        <f t="shared" si="76"/>
        <v>#VALUE!</v>
      </c>
      <c r="GO30" s="2" t="e">
        <f t="shared" si="77"/>
        <v>#VALUE!</v>
      </c>
      <c r="GP30" s="2" t="e">
        <f t="shared" si="78"/>
        <v>#VALUE!</v>
      </c>
      <c r="GQ30" s="2" t="e">
        <f t="shared" si="79"/>
        <v>#VALUE!</v>
      </c>
      <c r="GR30" s="2" t="e">
        <f t="shared" si="80"/>
        <v>#VALUE!</v>
      </c>
      <c r="GS30" s="2" t="e">
        <f t="shared" si="81"/>
        <v>#VALUE!</v>
      </c>
      <c r="GT30" s="2">
        <f t="shared" si="82"/>
        <v>1</v>
      </c>
      <c r="GU30" s="2" t="e">
        <f t="shared" si="83"/>
        <v>#VALUE!</v>
      </c>
      <c r="GV30" s="2" t="e">
        <f t="shared" si="84"/>
        <v>#VALUE!</v>
      </c>
      <c r="GW30" s="2" t="e">
        <f t="shared" si="85"/>
        <v>#VALUE!</v>
      </c>
      <c r="GX30" s="2" t="e">
        <f t="shared" si="86"/>
        <v>#VALUE!</v>
      </c>
      <c r="GY30" s="2" t="e">
        <f t="shared" si="87"/>
        <v>#VALUE!</v>
      </c>
      <c r="GZ30" s="2" t="e">
        <f t="shared" si="88"/>
        <v>#VALUE!</v>
      </c>
      <c r="HA30" s="2" t="e">
        <f t="shared" si="89"/>
        <v>#VALUE!</v>
      </c>
      <c r="HB30" s="2" t="e">
        <f t="shared" si="90"/>
        <v>#VALUE!</v>
      </c>
      <c r="HC30" s="2" t="e">
        <f t="shared" si="91"/>
        <v>#VALUE!</v>
      </c>
      <c r="HD30" s="2" t="e">
        <f t="shared" si="92"/>
        <v>#VALUE!</v>
      </c>
      <c r="HE30" s="2" t="e">
        <f t="shared" si="93"/>
        <v>#VALUE!</v>
      </c>
      <c r="HF30" s="2" t="e">
        <f t="shared" si="94"/>
        <v>#VALUE!</v>
      </c>
      <c r="HG30" s="2" t="e">
        <f t="shared" si="95"/>
        <v>#VALUE!</v>
      </c>
      <c r="HH30" s="2" t="e">
        <f t="shared" si="96"/>
        <v>#VALUE!</v>
      </c>
      <c r="HI30" s="2" t="e">
        <f t="shared" si="97"/>
        <v>#VALUE!</v>
      </c>
      <c r="HJ30" s="2" t="e">
        <f t="shared" si="98"/>
        <v>#VALUE!</v>
      </c>
      <c r="HK30" s="2" t="e">
        <f t="shared" si="99"/>
        <v>#VALUE!</v>
      </c>
      <c r="HL30" s="2" t="e">
        <f t="shared" si="100"/>
        <v>#VALUE!</v>
      </c>
      <c r="HM30" s="2" t="e">
        <f t="shared" si="101"/>
        <v>#VALUE!</v>
      </c>
      <c r="HN30" s="2" t="e">
        <f t="shared" si="102"/>
        <v>#VALUE!</v>
      </c>
      <c r="HO30" s="2" t="e">
        <f t="shared" si="103"/>
        <v>#VALUE!</v>
      </c>
      <c r="HP30" s="2" t="e">
        <f t="shared" si="104"/>
        <v>#VALUE!</v>
      </c>
      <c r="HQ30" s="2" t="e">
        <f t="shared" si="105"/>
        <v>#VALUE!</v>
      </c>
      <c r="HR30" s="2">
        <f t="shared" si="106"/>
        <v>1</v>
      </c>
      <c r="HS30" s="2" t="e">
        <f t="shared" si="107"/>
        <v>#VALUE!</v>
      </c>
      <c r="HT30" s="2" t="e">
        <f t="shared" si="108"/>
        <v>#VALUE!</v>
      </c>
      <c r="HU30" s="2" t="e">
        <f t="shared" si="109"/>
        <v>#VALUE!</v>
      </c>
      <c r="HV30" s="2" t="e">
        <f t="shared" si="110"/>
        <v>#VALUE!</v>
      </c>
      <c r="HW30" s="2" t="e">
        <f t="shared" si="111"/>
        <v>#VALUE!</v>
      </c>
      <c r="HX30" s="2" t="e">
        <f t="shared" si="112"/>
        <v>#VALUE!</v>
      </c>
      <c r="HY30" s="2" t="e">
        <f t="shared" si="113"/>
        <v>#VALUE!</v>
      </c>
      <c r="HZ30" s="2" t="e">
        <f t="shared" si="114"/>
        <v>#VALUE!</v>
      </c>
      <c r="IA30" s="2" t="e">
        <f t="shared" si="115"/>
        <v>#VALUE!</v>
      </c>
      <c r="IB30" s="2" t="e">
        <f t="shared" si="116"/>
        <v>#VALUE!</v>
      </c>
      <c r="IC30" s="2" t="e">
        <f t="shared" si="117"/>
        <v>#VALUE!</v>
      </c>
      <c r="ID30" s="2" t="e">
        <f t="shared" si="118"/>
        <v>#VALUE!</v>
      </c>
      <c r="IE30" s="2" t="e">
        <f t="shared" si="119"/>
        <v>#VALUE!</v>
      </c>
      <c r="IF30" s="2" t="e">
        <f t="shared" si="120"/>
        <v>#VALUE!</v>
      </c>
      <c r="IG30" s="2" t="e">
        <f t="shared" si="121"/>
        <v>#VALUE!</v>
      </c>
      <c r="IH30" s="2" t="e">
        <f t="shared" si="122"/>
        <v>#VALUE!</v>
      </c>
      <c r="II30" s="2" t="e">
        <f t="shared" si="123"/>
        <v>#VALUE!</v>
      </c>
      <c r="IJ30" s="2" t="e">
        <f t="shared" si="124"/>
        <v>#VALUE!</v>
      </c>
      <c r="IK30" s="2" t="e">
        <f t="shared" si="125"/>
        <v>#VALUE!</v>
      </c>
      <c r="IL30" s="2" t="e">
        <f t="shared" si="126"/>
        <v>#VALUE!</v>
      </c>
      <c r="IM30" s="2" t="e">
        <f t="shared" si="127"/>
        <v>#VALUE!</v>
      </c>
      <c r="IN30" s="2" t="e">
        <f t="shared" si="128"/>
        <v>#VALUE!</v>
      </c>
      <c r="IO30" s="2" t="e">
        <f t="shared" si="129"/>
        <v>#VALUE!</v>
      </c>
      <c r="IP30" s="2">
        <f t="shared" si="130"/>
        <v>0</v>
      </c>
      <c r="IQ30" s="2" t="e">
        <f t="shared" si="131"/>
        <v>#VALUE!</v>
      </c>
      <c r="IR30" s="2" t="e">
        <f t="shared" si="132"/>
        <v>#VALUE!</v>
      </c>
      <c r="IS30" s="2" t="e">
        <f t="shared" si="133"/>
        <v>#VALUE!</v>
      </c>
      <c r="IT30" s="2" t="e">
        <f t="shared" si="134"/>
        <v>#VALUE!</v>
      </c>
      <c r="IU30" s="2" t="e">
        <f t="shared" si="135"/>
        <v>#VALUE!</v>
      </c>
      <c r="IV30" s="2" t="e">
        <f t="shared" si="136"/>
        <v>#VALUE!</v>
      </c>
      <c r="IW30" s="2" t="e">
        <f t="shared" si="137"/>
        <v>#VALUE!</v>
      </c>
      <c r="IX30" s="2" t="e">
        <f t="shared" si="138"/>
        <v>#VALUE!</v>
      </c>
      <c r="IY30" s="2" t="e">
        <f t="shared" si="139"/>
        <v>#VALUE!</v>
      </c>
      <c r="IZ30" s="2" t="e">
        <f t="shared" si="140"/>
        <v>#VALUE!</v>
      </c>
      <c r="JA30" s="2" t="e">
        <f t="shared" si="141"/>
        <v>#VALUE!</v>
      </c>
      <c r="JB30" s="2" t="e">
        <f t="shared" si="142"/>
        <v>#VALUE!</v>
      </c>
      <c r="JC30" s="2" t="e">
        <f t="shared" si="143"/>
        <v>#VALUE!</v>
      </c>
      <c r="JD30" s="2" t="e">
        <f t="shared" si="144"/>
        <v>#VALUE!</v>
      </c>
      <c r="JE30" s="2" t="e">
        <f t="shared" si="145"/>
        <v>#VALUE!</v>
      </c>
      <c r="JF30" s="2" t="e">
        <f t="shared" si="146"/>
        <v>#VALUE!</v>
      </c>
      <c r="JG30" s="2" t="e">
        <f t="shared" si="147"/>
        <v>#VALUE!</v>
      </c>
      <c r="JH30" s="2" t="e">
        <f t="shared" si="148"/>
        <v>#VALUE!</v>
      </c>
      <c r="JI30" s="2" t="e">
        <f t="shared" si="149"/>
        <v>#VALUE!</v>
      </c>
      <c r="JJ30" s="2" t="e">
        <f t="shared" si="150"/>
        <v>#VALUE!</v>
      </c>
      <c r="JK30" s="2" t="e">
        <f t="shared" si="151"/>
        <v>#VALUE!</v>
      </c>
      <c r="JL30" s="2" t="e">
        <f t="shared" si="152"/>
        <v>#VALUE!</v>
      </c>
      <c r="JM30" s="2" t="e">
        <f t="shared" si="153"/>
        <v>#VALUE!</v>
      </c>
      <c r="JN30" s="2">
        <f t="shared" si="154"/>
        <v>0</v>
      </c>
      <c r="JO30" s="2" t="e">
        <f t="shared" si="155"/>
        <v>#VALUE!</v>
      </c>
      <c r="JP30" s="2" t="e">
        <f t="shared" si="156"/>
        <v>#VALUE!</v>
      </c>
      <c r="JQ30" s="2" t="e">
        <f t="shared" si="157"/>
        <v>#VALUE!</v>
      </c>
      <c r="JR30" s="2" t="e">
        <f t="shared" si="158"/>
        <v>#VALUE!</v>
      </c>
      <c r="JS30" s="2" t="e">
        <f t="shared" si="159"/>
        <v>#VALUE!</v>
      </c>
      <c r="JT30" s="2" t="e">
        <f t="shared" si="160"/>
        <v>#VALUE!</v>
      </c>
      <c r="JU30" s="2" t="e">
        <f t="shared" si="161"/>
        <v>#VALUE!</v>
      </c>
      <c r="JV30" s="2" t="e">
        <f t="shared" si="162"/>
        <v>#VALUE!</v>
      </c>
      <c r="JW30" s="2" t="e">
        <f t="shared" si="163"/>
        <v>#VALUE!</v>
      </c>
      <c r="JX30" s="2" t="e">
        <f t="shared" si="164"/>
        <v>#VALUE!</v>
      </c>
      <c r="JY30" s="2" t="e">
        <f t="shared" si="165"/>
        <v>#VALUE!</v>
      </c>
      <c r="JZ30" s="2" t="e">
        <f t="shared" si="166"/>
        <v>#VALUE!</v>
      </c>
      <c r="KA30" s="2" t="e">
        <f t="shared" si="167"/>
        <v>#VALUE!</v>
      </c>
      <c r="KB30" s="2" t="e">
        <f t="shared" si="168"/>
        <v>#VALUE!</v>
      </c>
      <c r="KC30" s="2" t="e">
        <f t="shared" si="169"/>
        <v>#VALUE!</v>
      </c>
      <c r="KD30" s="2" t="e">
        <f t="shared" si="170"/>
        <v>#VALUE!</v>
      </c>
      <c r="KE30" s="2" t="e">
        <f t="shared" si="171"/>
        <v>#VALUE!</v>
      </c>
      <c r="KF30" s="2" t="e">
        <f t="shared" si="172"/>
        <v>#VALUE!</v>
      </c>
      <c r="KG30" s="2" t="e">
        <f t="shared" si="173"/>
        <v>#VALUE!</v>
      </c>
      <c r="KH30" s="2" t="e">
        <f t="shared" si="174"/>
        <v>#VALUE!</v>
      </c>
      <c r="KI30" s="2" t="e">
        <f t="shared" si="175"/>
        <v>#VALUE!</v>
      </c>
      <c r="KJ30" s="2" t="e">
        <f t="shared" si="176"/>
        <v>#VALUE!</v>
      </c>
      <c r="KK30" s="2" t="e">
        <f t="shared" si="177"/>
        <v>#VALUE!</v>
      </c>
      <c r="KL30" s="2">
        <f t="shared" si="178"/>
        <v>0</v>
      </c>
      <c r="KM30" s="2" t="e">
        <f t="shared" si="179"/>
        <v>#VALUE!</v>
      </c>
      <c r="KN30" s="2" t="e">
        <f t="shared" si="180"/>
        <v>#VALUE!</v>
      </c>
      <c r="KO30" s="2" t="e">
        <f t="shared" si="181"/>
        <v>#VALUE!</v>
      </c>
      <c r="KP30" s="2" t="e">
        <f t="shared" si="182"/>
        <v>#VALUE!</v>
      </c>
      <c r="KQ30" s="2" t="e">
        <f t="shared" si="183"/>
        <v>#VALUE!</v>
      </c>
      <c r="KR30" s="2" t="e">
        <f t="shared" si="184"/>
        <v>#VALUE!</v>
      </c>
      <c r="KS30" s="2" t="e">
        <f t="shared" si="185"/>
        <v>#VALUE!</v>
      </c>
      <c r="KT30" s="2" t="e">
        <f t="shared" si="186"/>
        <v>#VALUE!</v>
      </c>
      <c r="KU30" s="2" t="e">
        <f t="shared" si="187"/>
        <v>#VALUE!</v>
      </c>
      <c r="KV30" s="2" t="e">
        <f t="shared" si="188"/>
        <v>#VALUE!</v>
      </c>
      <c r="KW30" s="2" t="e">
        <f t="shared" si="189"/>
        <v>#VALUE!</v>
      </c>
      <c r="KX30" s="2" t="e">
        <f t="shared" si="190"/>
        <v>#VALUE!</v>
      </c>
      <c r="KY30" s="2" t="e">
        <f t="shared" si="191"/>
        <v>#VALUE!</v>
      </c>
      <c r="KZ30" s="2" t="e">
        <f t="shared" si="192"/>
        <v>#VALUE!</v>
      </c>
      <c r="LA30" s="2" t="e">
        <f t="shared" si="193"/>
        <v>#VALUE!</v>
      </c>
      <c r="LB30" s="2" t="e">
        <f t="shared" si="194"/>
        <v>#VALUE!</v>
      </c>
      <c r="LC30" s="2" t="e">
        <f t="shared" si="195"/>
        <v>#VALUE!</v>
      </c>
      <c r="LD30" s="2" t="e">
        <f t="shared" si="196"/>
        <v>#VALUE!</v>
      </c>
      <c r="LE30" s="2" t="e">
        <f t="shared" si="197"/>
        <v>#VALUE!</v>
      </c>
      <c r="LF30" s="2" t="e">
        <f t="shared" si="198"/>
        <v>#VALUE!</v>
      </c>
      <c r="LG30" s="2" t="e">
        <f t="shared" si="199"/>
        <v>#VALUE!</v>
      </c>
      <c r="LH30" s="2" t="e">
        <f t="shared" si="200"/>
        <v>#VALUE!</v>
      </c>
      <c r="LI30" s="2" t="e">
        <f t="shared" si="201"/>
        <v>#VALUE!</v>
      </c>
      <c r="LJ30" s="2">
        <f t="shared" si="202"/>
        <v>0</v>
      </c>
      <c r="LK30" s="2" t="e">
        <f t="shared" si="203"/>
        <v>#VALUE!</v>
      </c>
      <c r="LL30" s="2" t="e">
        <f t="shared" si="204"/>
        <v>#VALUE!</v>
      </c>
      <c r="LM30" s="2" t="e">
        <f t="shared" si="205"/>
        <v>#VALUE!</v>
      </c>
      <c r="LN30" s="2" t="e">
        <f t="shared" si="206"/>
        <v>#VALUE!</v>
      </c>
      <c r="LO30" s="2" t="e">
        <f t="shared" si="207"/>
        <v>#VALUE!</v>
      </c>
      <c r="LP30" s="2" t="e">
        <f t="shared" si="208"/>
        <v>#VALUE!</v>
      </c>
      <c r="LQ30" s="2" t="e">
        <f t="shared" si="209"/>
        <v>#VALUE!</v>
      </c>
      <c r="LR30" s="2" t="e">
        <f t="shared" si="210"/>
        <v>#VALUE!</v>
      </c>
      <c r="LS30" s="2" t="e">
        <f t="shared" si="211"/>
        <v>#VALUE!</v>
      </c>
      <c r="LT30" s="2" t="e">
        <f t="shared" si="212"/>
        <v>#VALUE!</v>
      </c>
      <c r="LU30" s="2" t="e">
        <f t="shared" si="213"/>
        <v>#VALUE!</v>
      </c>
      <c r="LV30" s="2" t="e">
        <f t="shared" si="214"/>
        <v>#VALUE!</v>
      </c>
      <c r="LW30" s="2" t="e">
        <f t="shared" si="215"/>
        <v>#VALUE!</v>
      </c>
      <c r="LX30" s="2" t="e">
        <f t="shared" si="216"/>
        <v>#VALUE!</v>
      </c>
      <c r="LY30" s="2" t="e">
        <f t="shared" si="217"/>
        <v>#VALUE!</v>
      </c>
      <c r="LZ30" s="2" t="e">
        <f t="shared" si="218"/>
        <v>#VALUE!</v>
      </c>
      <c r="MA30" s="2" t="e">
        <f t="shared" si="219"/>
        <v>#VALUE!</v>
      </c>
      <c r="MB30" s="2" t="e">
        <f t="shared" si="220"/>
        <v>#VALUE!</v>
      </c>
      <c r="MC30" s="2" t="e">
        <f t="shared" si="221"/>
        <v>#VALUE!</v>
      </c>
      <c r="MD30" s="2" t="e">
        <f t="shared" si="222"/>
        <v>#VALUE!</v>
      </c>
      <c r="ME30" s="2" t="e">
        <f t="shared" si="223"/>
        <v>#VALUE!</v>
      </c>
      <c r="MF30" s="2" t="e">
        <f t="shared" si="224"/>
        <v>#VALUE!</v>
      </c>
      <c r="MG30" s="2" t="e">
        <f t="shared" si="225"/>
        <v>#VALUE!</v>
      </c>
      <c r="MH30" s="2">
        <f t="shared" si="226"/>
        <v>1</v>
      </c>
      <c r="MI30" s="2" t="e">
        <f t="shared" si="227"/>
        <v>#VALUE!</v>
      </c>
      <c r="MJ30" s="2" t="e">
        <f t="shared" si="228"/>
        <v>#VALUE!</v>
      </c>
      <c r="MK30" s="2" t="e">
        <f t="shared" si="229"/>
        <v>#VALUE!</v>
      </c>
      <c r="ML30" s="2" t="e">
        <f t="shared" si="230"/>
        <v>#VALUE!</v>
      </c>
      <c r="MM30" s="2" t="e">
        <f t="shared" si="231"/>
        <v>#VALUE!</v>
      </c>
      <c r="MN30" s="2" t="e">
        <f t="shared" si="232"/>
        <v>#VALUE!</v>
      </c>
      <c r="MO30" s="2" t="e">
        <f t="shared" si="233"/>
        <v>#VALUE!</v>
      </c>
      <c r="MP30" s="2" t="e">
        <f t="shared" si="234"/>
        <v>#VALUE!</v>
      </c>
      <c r="MQ30" s="2" t="e">
        <f t="shared" si="235"/>
        <v>#VALUE!</v>
      </c>
      <c r="MR30" s="2" t="e">
        <f t="shared" si="236"/>
        <v>#VALUE!</v>
      </c>
      <c r="MS30" s="2" t="e">
        <f t="shared" si="237"/>
        <v>#VALUE!</v>
      </c>
      <c r="MT30" s="2" t="e">
        <f t="shared" si="238"/>
        <v>#VALUE!</v>
      </c>
      <c r="MU30" s="2" t="e">
        <f t="shared" si="239"/>
        <v>#VALUE!</v>
      </c>
      <c r="MV30" s="2" t="e">
        <f t="shared" si="240"/>
        <v>#VALUE!</v>
      </c>
      <c r="MW30" s="2" t="e">
        <f t="shared" si="241"/>
        <v>#VALUE!</v>
      </c>
      <c r="MX30" s="2" t="e">
        <f t="shared" si="242"/>
        <v>#VALUE!</v>
      </c>
      <c r="MY30" s="2" t="e">
        <f t="shared" si="243"/>
        <v>#VALUE!</v>
      </c>
      <c r="MZ30" s="2" t="e">
        <f t="shared" si="244"/>
        <v>#VALUE!</v>
      </c>
      <c r="NA30" s="2" t="e">
        <f t="shared" si="245"/>
        <v>#VALUE!</v>
      </c>
      <c r="NB30" s="2" t="e">
        <f t="shared" si="246"/>
        <v>#VALUE!</v>
      </c>
      <c r="NC30" s="2" t="e">
        <f t="shared" si="247"/>
        <v>#VALUE!</v>
      </c>
      <c r="ND30" s="2" t="e">
        <f t="shared" si="248"/>
        <v>#VALUE!</v>
      </c>
      <c r="NE30" s="2" t="e">
        <f t="shared" si="249"/>
        <v>#VALUE!</v>
      </c>
      <c r="NF30" s="2">
        <f t="shared" si="406"/>
        <v>0</v>
      </c>
      <c r="NG30" s="2">
        <f t="shared" si="250"/>
        <v>0</v>
      </c>
      <c r="NH30" s="2">
        <f t="shared" si="251"/>
        <v>0</v>
      </c>
      <c r="NI30" s="2">
        <f t="shared" si="252"/>
        <v>0</v>
      </c>
      <c r="NJ30" s="2">
        <f t="shared" si="253"/>
        <v>0</v>
      </c>
      <c r="NK30" s="2">
        <f t="shared" si="254"/>
        <v>0</v>
      </c>
      <c r="NL30" s="2">
        <f t="shared" si="255"/>
        <v>0</v>
      </c>
      <c r="NM30" s="2">
        <f t="shared" si="256"/>
        <v>0</v>
      </c>
      <c r="NN30" s="2">
        <f t="shared" si="257"/>
        <v>0</v>
      </c>
      <c r="NO30" s="2">
        <f t="shared" si="258"/>
        <v>0</v>
      </c>
      <c r="NP30" s="2">
        <f t="shared" si="259"/>
        <v>0</v>
      </c>
      <c r="NQ30" s="2">
        <f t="shared" si="260"/>
        <v>0</v>
      </c>
      <c r="NR30" s="2">
        <f t="shared" si="261"/>
        <v>0</v>
      </c>
      <c r="NS30" s="2">
        <f t="shared" si="262"/>
        <v>0</v>
      </c>
      <c r="NT30" s="2">
        <f t="shared" si="263"/>
        <v>0</v>
      </c>
      <c r="NU30" s="2">
        <f t="shared" si="264"/>
        <v>0</v>
      </c>
      <c r="NV30" s="2">
        <f t="shared" si="265"/>
        <v>0</v>
      </c>
      <c r="NW30" s="2">
        <f t="shared" si="266"/>
        <v>0</v>
      </c>
      <c r="NX30" s="2">
        <f t="shared" si="267"/>
        <v>0</v>
      </c>
      <c r="NY30" s="2">
        <f t="shared" si="268"/>
        <v>0</v>
      </c>
      <c r="NZ30" s="2">
        <f t="shared" si="269"/>
        <v>0</v>
      </c>
      <c r="OA30" s="2">
        <f t="shared" si="270"/>
        <v>0</v>
      </c>
      <c r="OB30" s="2">
        <f t="shared" si="271"/>
        <v>0</v>
      </c>
      <c r="OC30" s="2">
        <f t="shared" si="272"/>
        <v>0</v>
      </c>
      <c r="OD30" s="2">
        <f>IF(AND(NF30&gt;'Graph Creator'!$K$4,'Detalle de Cuentas'!NF30&lt;='Graph Creator'!$L$4),1,0)</f>
        <v>0</v>
      </c>
      <c r="OE30" s="2">
        <f>IF(AND(NG30&gt;'Graph Creator'!$K$4,'Detalle de Cuentas'!NG30&lt;='Graph Creator'!$L$4),1,0)</f>
        <v>0</v>
      </c>
      <c r="OF30" s="2">
        <f>IF(AND(NH30&gt;'Graph Creator'!$K$4,'Detalle de Cuentas'!NH30&lt;='Graph Creator'!$L$4),1,0)</f>
        <v>0</v>
      </c>
      <c r="OG30" s="2">
        <f>IF(AND(NI30&gt;'Graph Creator'!$K$4,'Detalle de Cuentas'!NI30&lt;='Graph Creator'!$L$4),1,0)</f>
        <v>0</v>
      </c>
      <c r="OH30" s="2">
        <f>IF(AND(NJ30&gt;'Graph Creator'!$K$4,'Detalle de Cuentas'!NJ30&lt;='Graph Creator'!$L$4),1,0)</f>
        <v>0</v>
      </c>
      <c r="OI30" s="2">
        <f>IF(AND(NK30&gt;'Graph Creator'!$K$4,'Detalle de Cuentas'!NK30&lt;='Graph Creator'!$L$4),1,0)</f>
        <v>0</v>
      </c>
      <c r="OJ30" s="2">
        <f>IF(AND(NL30&gt;'Graph Creator'!$K$4,'Detalle de Cuentas'!NL30&lt;='Graph Creator'!$L$4),1,0)</f>
        <v>0</v>
      </c>
      <c r="OK30" s="2">
        <f>IF(AND(NM30&gt;'Graph Creator'!$K$4,'Detalle de Cuentas'!NM30&lt;='Graph Creator'!$L$4),1,0)</f>
        <v>0</v>
      </c>
      <c r="OL30" s="2">
        <f>IF(AND(NN30&gt;'Graph Creator'!$K$4,'Detalle de Cuentas'!NN30&lt;='Graph Creator'!$L$4),1,0)</f>
        <v>0</v>
      </c>
      <c r="OM30" s="2">
        <f>IF(AND(NO30&gt;'Graph Creator'!$K$4,'Detalle de Cuentas'!NO30&lt;='Graph Creator'!$L$4),1,0)</f>
        <v>0</v>
      </c>
      <c r="ON30" s="2">
        <f>IF(AND(NP30&gt;'Graph Creator'!$K$4,'Detalle de Cuentas'!NP30&lt;='Graph Creator'!$L$4),1,0)</f>
        <v>0</v>
      </c>
      <c r="OO30" s="2">
        <f>IF(AND(NQ30&gt;'Graph Creator'!$K$4,'Detalle de Cuentas'!NQ30&lt;='Graph Creator'!$L$4),1,0)</f>
        <v>0</v>
      </c>
      <c r="OP30" s="2">
        <f>IF(AND(NR30&gt;'Graph Creator'!$K$4,'Detalle de Cuentas'!NR30&lt;='Graph Creator'!$L$4),1,0)</f>
        <v>0</v>
      </c>
      <c r="OQ30" s="2">
        <f>IF(AND(NS30&gt;'Graph Creator'!$K$4,'Detalle de Cuentas'!NS30&lt;='Graph Creator'!$L$4),1,0)</f>
        <v>0</v>
      </c>
      <c r="OR30" s="2">
        <f>IF(AND(NT30&gt;'Graph Creator'!$K$4,'Detalle de Cuentas'!NT30&lt;='Graph Creator'!$L$4),1,0)</f>
        <v>0</v>
      </c>
      <c r="OS30" s="2">
        <f>IF(AND(NU30&gt;'Graph Creator'!$K$4,'Detalle de Cuentas'!NU30&lt;='Graph Creator'!$L$4),1,0)</f>
        <v>0</v>
      </c>
      <c r="OT30" s="2">
        <f>IF(AND(NV30&gt;'Graph Creator'!$K$4,'Detalle de Cuentas'!NV30&lt;='Graph Creator'!$L$4),1,0)</f>
        <v>0</v>
      </c>
      <c r="OU30" s="2">
        <f>IF(AND(NW30&gt;'Graph Creator'!$K$4,'Detalle de Cuentas'!NW30&lt;='Graph Creator'!$L$4),1,0)</f>
        <v>0</v>
      </c>
      <c r="OV30" s="2">
        <f>IF(AND(NX30&gt;'Graph Creator'!$K$4,'Detalle de Cuentas'!NX30&lt;='Graph Creator'!$L$4),1,0)</f>
        <v>0</v>
      </c>
      <c r="OW30" s="2">
        <f>IF(AND(NY30&gt;'Graph Creator'!$K$4,'Detalle de Cuentas'!NY30&lt;='Graph Creator'!$L$4),1,0)</f>
        <v>0</v>
      </c>
      <c r="OX30" s="2">
        <f>IF(AND(NZ30&gt;'Graph Creator'!$K$4,'Detalle de Cuentas'!NZ30&lt;='Graph Creator'!$L$4),1,0)</f>
        <v>0</v>
      </c>
      <c r="OY30" s="2">
        <f>IF(AND(OA30&gt;'Graph Creator'!$K$4,'Detalle de Cuentas'!OA30&lt;='Graph Creator'!$L$4),1,0)</f>
        <v>0</v>
      </c>
      <c r="OZ30" s="2">
        <f>IF(AND(OB30&gt;'Graph Creator'!$K$4,'Detalle de Cuentas'!OB30&lt;='Graph Creator'!$L$4),1,0)</f>
        <v>0</v>
      </c>
      <c r="PA30" s="2">
        <f>IF(AND(OC30&gt;'Graph Creator'!$K$4,'Detalle de Cuentas'!OC30&lt;='Graph Creator'!$L$4),1,0)</f>
        <v>0</v>
      </c>
      <c r="PB30" s="2">
        <f>IF(AND(NF30&gt;'Graph Creator'!$L$4,'Detalle de Cuentas'!NF30&lt;='Graph Creator'!$M$4),1,0)</f>
        <v>0</v>
      </c>
      <c r="PC30" s="2">
        <f>IF(AND(NG30&gt;'Graph Creator'!$L$4,'Detalle de Cuentas'!NG30&lt;='Graph Creator'!$M$4),1,0)</f>
        <v>0</v>
      </c>
      <c r="PD30" s="2">
        <f>IF(AND(NH30&gt;'Graph Creator'!$L$4,'Detalle de Cuentas'!NH30&lt;='Graph Creator'!$M$4),1,0)</f>
        <v>0</v>
      </c>
      <c r="PE30" s="2">
        <f>IF(AND(NI30&gt;'Graph Creator'!$L$4,'Detalle de Cuentas'!NI30&lt;='Graph Creator'!$M$4),1,0)</f>
        <v>0</v>
      </c>
      <c r="PF30" s="2">
        <f>IF(AND(NJ30&gt;'Graph Creator'!$L$4,'Detalle de Cuentas'!NJ30&lt;='Graph Creator'!$M$4),1,0)</f>
        <v>0</v>
      </c>
      <c r="PG30" s="2">
        <f>IF(AND(NK30&gt;'Graph Creator'!$L$4,'Detalle de Cuentas'!NK30&lt;='Graph Creator'!$M$4),1,0)</f>
        <v>0</v>
      </c>
      <c r="PH30" s="2">
        <f>IF(AND(NL30&gt;'Graph Creator'!$L$4,'Detalle de Cuentas'!NL30&lt;='Graph Creator'!$M$4),1,0)</f>
        <v>0</v>
      </c>
      <c r="PI30" s="2">
        <f>IF(AND(NM30&gt;'Graph Creator'!$L$4,'Detalle de Cuentas'!NM30&lt;='Graph Creator'!$M$4),1,0)</f>
        <v>0</v>
      </c>
      <c r="PJ30" s="2">
        <f>IF(AND(NN30&gt;'Graph Creator'!$L$4,'Detalle de Cuentas'!NN30&lt;='Graph Creator'!$M$4),1,0)</f>
        <v>0</v>
      </c>
      <c r="PK30" s="2">
        <f>IF(AND(NO30&gt;'Graph Creator'!$L$4,'Detalle de Cuentas'!NO30&lt;='Graph Creator'!$M$4),1,0)</f>
        <v>0</v>
      </c>
      <c r="PL30" s="2">
        <f>IF(AND(NP30&gt;'Graph Creator'!$L$4,'Detalle de Cuentas'!NP30&lt;='Graph Creator'!$M$4),1,0)</f>
        <v>0</v>
      </c>
      <c r="PM30" s="2">
        <f>IF(AND(NQ30&gt;'Graph Creator'!$L$4,'Detalle de Cuentas'!NQ30&lt;='Graph Creator'!$M$4),1,0)</f>
        <v>0</v>
      </c>
      <c r="PN30" s="2">
        <f>IF(AND(NR30&gt;'Graph Creator'!$L$4,'Detalle de Cuentas'!NR30&lt;='Graph Creator'!$M$4),1,0)</f>
        <v>0</v>
      </c>
      <c r="PO30" s="2">
        <f>IF(AND(NS30&gt;'Graph Creator'!$L$4,'Detalle de Cuentas'!NS30&lt;='Graph Creator'!$M$4),1,0)</f>
        <v>0</v>
      </c>
      <c r="PP30" s="2">
        <f>IF(AND(NT30&gt;'Graph Creator'!$L$4,'Detalle de Cuentas'!NT30&lt;='Graph Creator'!$M$4),1,0)</f>
        <v>0</v>
      </c>
      <c r="PQ30" s="2">
        <f>IF(AND(NU30&gt;'Graph Creator'!$L$4,'Detalle de Cuentas'!NU30&lt;='Graph Creator'!$M$4),1,0)</f>
        <v>0</v>
      </c>
      <c r="PR30" s="2">
        <f>IF(AND(NV30&gt;'Graph Creator'!$L$4,'Detalle de Cuentas'!NV30&lt;='Graph Creator'!$M$4),1,0)</f>
        <v>0</v>
      </c>
      <c r="PS30" s="2">
        <f>IF(AND(NW30&gt;'Graph Creator'!$L$4,'Detalle de Cuentas'!NW30&lt;='Graph Creator'!$M$4),1,0)</f>
        <v>0</v>
      </c>
      <c r="PT30" s="2">
        <f>IF(AND(NX30&gt;'Graph Creator'!$L$4,'Detalle de Cuentas'!NX30&lt;='Graph Creator'!$M$4),1,0)</f>
        <v>0</v>
      </c>
      <c r="PU30" s="2">
        <f>IF(AND(NY30&gt;'Graph Creator'!$L$4,'Detalle de Cuentas'!NY30&lt;='Graph Creator'!$M$4),1,0)</f>
        <v>0</v>
      </c>
      <c r="PV30" s="2">
        <f>IF(AND(NZ30&gt;'Graph Creator'!$L$4,'Detalle de Cuentas'!NZ30&lt;='Graph Creator'!$M$4),1,0)</f>
        <v>0</v>
      </c>
      <c r="PW30" s="2">
        <f>IF(AND(OA30&gt;'Graph Creator'!$L$4,'Detalle de Cuentas'!OA30&lt;='Graph Creator'!$M$4),1,0)</f>
        <v>0</v>
      </c>
      <c r="PX30" s="2">
        <f>IF(AND(OB30&gt;'Graph Creator'!$L$4,'Detalle de Cuentas'!OB30&lt;='Graph Creator'!$M$4),1,0)</f>
        <v>0</v>
      </c>
      <c r="PY30" s="2">
        <f>IF(AND(OC30&gt;'Graph Creator'!$L$4,'Detalle de Cuentas'!OC30&lt;='Graph Creator'!$M$4),1,0)</f>
        <v>0</v>
      </c>
      <c r="PZ30" s="2">
        <f>IF(AND(NF30&gt;'Graph Creator'!$M$4,'Detalle de Cuentas'!NF30&lt;='Graph Creator'!$N$4),1,0)</f>
        <v>0</v>
      </c>
      <c r="QA30" s="2">
        <f>IF(AND(NG30&gt;'Graph Creator'!$M$4,'Detalle de Cuentas'!NG30&lt;='Graph Creator'!$N$4),1,0)</f>
        <v>0</v>
      </c>
      <c r="QB30" s="2">
        <f>IF(AND(NH30&gt;'Graph Creator'!$M$4,'Detalle de Cuentas'!NH30&lt;='Graph Creator'!$N$4),1,0)</f>
        <v>0</v>
      </c>
      <c r="QC30" s="2">
        <f>IF(AND(NI30&gt;'Graph Creator'!$M$4,'Detalle de Cuentas'!NI30&lt;='Graph Creator'!$N$4),1,0)</f>
        <v>0</v>
      </c>
      <c r="QD30" s="2">
        <f>IF(AND(NJ30&gt;'Graph Creator'!$M$4,'Detalle de Cuentas'!NJ30&lt;='Graph Creator'!$N$4),1,0)</f>
        <v>0</v>
      </c>
      <c r="QE30" s="2">
        <f>IF(AND(NK30&gt;'Graph Creator'!$M$4,'Detalle de Cuentas'!NK30&lt;='Graph Creator'!$N$4),1,0)</f>
        <v>0</v>
      </c>
      <c r="QF30" s="2">
        <f>IF(AND(NL30&gt;'Graph Creator'!$M$4,'Detalle de Cuentas'!NL30&lt;='Graph Creator'!$N$4),1,0)</f>
        <v>0</v>
      </c>
      <c r="QG30" s="2">
        <f>IF(AND(NM30&gt;'Graph Creator'!$M$4,'Detalle de Cuentas'!NM30&lt;='Graph Creator'!$N$4),1,0)</f>
        <v>0</v>
      </c>
      <c r="QH30" s="2">
        <f>IF(AND(NN30&gt;'Graph Creator'!$M$4,'Detalle de Cuentas'!NN30&lt;='Graph Creator'!$N$4),1,0)</f>
        <v>0</v>
      </c>
      <c r="QI30" s="2">
        <f>IF(AND(NO30&gt;'Graph Creator'!$M$4,'Detalle de Cuentas'!NO30&lt;='Graph Creator'!$N$4),1,0)</f>
        <v>0</v>
      </c>
      <c r="QJ30" s="2">
        <f>IF(AND(NP30&gt;'Graph Creator'!$M$4,'Detalle de Cuentas'!NP30&lt;='Graph Creator'!$N$4),1,0)</f>
        <v>0</v>
      </c>
      <c r="QK30" s="2">
        <f>IF(AND(NQ30&gt;'Graph Creator'!$M$4,'Detalle de Cuentas'!NQ30&lt;='Graph Creator'!$N$4),1,0)</f>
        <v>0</v>
      </c>
      <c r="QL30" s="2">
        <f>IF(AND(NR30&gt;'Graph Creator'!$M$4,'Detalle de Cuentas'!NR30&lt;='Graph Creator'!$N$4),1,0)</f>
        <v>0</v>
      </c>
      <c r="QM30" s="2">
        <f>IF(AND(NS30&gt;'Graph Creator'!$M$4,'Detalle de Cuentas'!NS30&lt;='Graph Creator'!$N$4),1,0)</f>
        <v>0</v>
      </c>
      <c r="QN30" s="2">
        <f>IF(AND(NT30&gt;'Graph Creator'!$M$4,'Detalle de Cuentas'!NT30&lt;='Graph Creator'!$N$4),1,0)</f>
        <v>0</v>
      </c>
      <c r="QO30" s="2">
        <f>IF(AND(NU30&gt;'Graph Creator'!$M$4,'Detalle de Cuentas'!NU30&lt;='Graph Creator'!$N$4),1,0)</f>
        <v>0</v>
      </c>
      <c r="QP30" s="2">
        <f>IF(AND(NV30&gt;'Graph Creator'!$M$4,'Detalle de Cuentas'!NV30&lt;='Graph Creator'!$N$4),1,0)</f>
        <v>0</v>
      </c>
      <c r="QQ30" s="2">
        <f>IF(AND(NW30&gt;'Graph Creator'!$M$4,'Detalle de Cuentas'!NW30&lt;='Graph Creator'!$N$4),1,0)</f>
        <v>0</v>
      </c>
      <c r="QR30" s="2">
        <f>IF(AND(NX30&gt;'Graph Creator'!$M$4,'Detalle de Cuentas'!NX30&lt;='Graph Creator'!$N$4),1,0)</f>
        <v>0</v>
      </c>
      <c r="QS30" s="2">
        <f>IF(AND(NY30&gt;'Graph Creator'!$M$4,'Detalle de Cuentas'!NY30&lt;='Graph Creator'!$N$4),1,0)</f>
        <v>0</v>
      </c>
      <c r="QT30" s="2">
        <f>IF(AND(NZ30&gt;'Graph Creator'!$M$4,'Detalle de Cuentas'!NZ30&lt;='Graph Creator'!$N$4),1,0)</f>
        <v>0</v>
      </c>
      <c r="QU30" s="2">
        <f>IF(AND(OA30&gt;'Graph Creator'!$M$4,'Detalle de Cuentas'!OA30&lt;='Graph Creator'!$N$4),1,0)</f>
        <v>0</v>
      </c>
      <c r="QV30" s="2">
        <f>IF(AND(OB30&gt;'Graph Creator'!$M$4,'Detalle de Cuentas'!OB30&lt;='Graph Creator'!$N$4),1,0)</f>
        <v>0</v>
      </c>
      <c r="QW30" s="2">
        <f>IF(AND(OC30&gt;'Graph Creator'!$M$4,'Detalle de Cuentas'!OC30&lt;='Graph Creator'!$N$4),1,0)</f>
        <v>0</v>
      </c>
      <c r="QX30" s="2">
        <f>IF(AND(NF30&gt;'Graph Creator'!$N$4,'Detalle de Cuentas'!NF30&lt;='Graph Creator'!$O$4),1,0)</f>
        <v>0</v>
      </c>
      <c r="QY30" s="2">
        <f>IF(AND(NG30&gt;'Graph Creator'!$N$4,'Detalle de Cuentas'!NG30&lt;='Graph Creator'!$O$4),1,0)</f>
        <v>0</v>
      </c>
      <c r="QZ30" s="2">
        <f>IF(AND(NH30&gt;'Graph Creator'!$N$4,'Detalle de Cuentas'!NH30&lt;='Graph Creator'!$O$4),1,0)</f>
        <v>0</v>
      </c>
      <c r="RA30" s="2">
        <f>IF(AND(NI30&gt;'Graph Creator'!$N$4,'Detalle de Cuentas'!NI30&lt;='Graph Creator'!$O$4),1,0)</f>
        <v>0</v>
      </c>
      <c r="RB30" s="2">
        <f>IF(AND(NJ30&gt;'Graph Creator'!$N$4,'Detalle de Cuentas'!NJ30&lt;='Graph Creator'!$O$4),1,0)</f>
        <v>0</v>
      </c>
      <c r="RC30" s="2">
        <f>IF(AND(NK30&gt;'Graph Creator'!$N$4,'Detalle de Cuentas'!NK30&lt;='Graph Creator'!$O$4),1,0)</f>
        <v>0</v>
      </c>
      <c r="RD30" s="2">
        <f>IF(AND(NL30&gt;'Graph Creator'!$N$4,'Detalle de Cuentas'!NL30&lt;='Graph Creator'!$O$4),1,0)</f>
        <v>0</v>
      </c>
      <c r="RE30" s="2">
        <f>IF(AND(NM30&gt;'Graph Creator'!$N$4,'Detalle de Cuentas'!NM30&lt;='Graph Creator'!$O$4),1,0)</f>
        <v>0</v>
      </c>
      <c r="RF30" s="2">
        <f>IF(AND(NN30&gt;'Graph Creator'!$N$4,'Detalle de Cuentas'!NN30&lt;='Graph Creator'!$O$4),1,0)</f>
        <v>0</v>
      </c>
      <c r="RG30" s="2">
        <f>IF(AND(NO30&gt;'Graph Creator'!$N$4,'Detalle de Cuentas'!NO30&lt;='Graph Creator'!$O$4),1,0)</f>
        <v>0</v>
      </c>
      <c r="RH30" s="2">
        <f>IF(AND(NP30&gt;'Graph Creator'!$N$4,'Detalle de Cuentas'!NP30&lt;='Graph Creator'!$O$4),1,0)</f>
        <v>0</v>
      </c>
      <c r="RI30" s="2">
        <f>IF(AND(NQ30&gt;'Graph Creator'!$N$4,'Detalle de Cuentas'!NQ30&lt;='Graph Creator'!$O$4),1,0)</f>
        <v>0</v>
      </c>
      <c r="RJ30" s="2">
        <f>IF(AND(NR30&gt;'Graph Creator'!$N$4,'Detalle de Cuentas'!NR30&lt;='Graph Creator'!$O$4),1,0)</f>
        <v>0</v>
      </c>
      <c r="RK30" s="2">
        <f>IF(AND(NS30&gt;'Graph Creator'!$N$4,'Detalle de Cuentas'!NS30&lt;='Graph Creator'!$O$4),1,0)</f>
        <v>0</v>
      </c>
      <c r="RL30" s="2">
        <f>IF(AND(NT30&gt;'Graph Creator'!$N$4,'Detalle de Cuentas'!NT30&lt;='Graph Creator'!$O$4),1,0)</f>
        <v>0</v>
      </c>
      <c r="RM30" s="2">
        <f>IF(AND(NU30&gt;'Graph Creator'!$N$4,'Detalle de Cuentas'!NU30&lt;='Graph Creator'!$O$4),1,0)</f>
        <v>0</v>
      </c>
      <c r="RN30" s="2">
        <f>IF(AND(NV30&gt;'Graph Creator'!$N$4,'Detalle de Cuentas'!NV30&lt;='Graph Creator'!$O$4),1,0)</f>
        <v>0</v>
      </c>
      <c r="RO30" s="2">
        <f>IF(AND(NW30&gt;'Graph Creator'!$N$4,'Detalle de Cuentas'!NW30&lt;='Graph Creator'!$O$4),1,0)</f>
        <v>0</v>
      </c>
      <c r="RP30" s="2">
        <f>IF(AND(NX30&gt;'Graph Creator'!$N$4,'Detalle de Cuentas'!NX30&lt;='Graph Creator'!$O$4),1,0)</f>
        <v>0</v>
      </c>
      <c r="RQ30" s="2">
        <f>IF(AND(NY30&gt;'Graph Creator'!$N$4,'Detalle de Cuentas'!NY30&lt;='Graph Creator'!$O$4),1,0)</f>
        <v>0</v>
      </c>
      <c r="RR30" s="2">
        <f>IF(AND(NZ30&gt;'Graph Creator'!$N$4,'Detalle de Cuentas'!NZ30&lt;='Graph Creator'!$O$4),1,0)</f>
        <v>0</v>
      </c>
      <c r="RS30" s="2">
        <f>IF(AND(OA30&gt;'Graph Creator'!$N$4,'Detalle de Cuentas'!OA30&lt;='Graph Creator'!$O$4),1,0)</f>
        <v>0</v>
      </c>
      <c r="RT30" s="2">
        <f>IF(AND(OB30&gt;'Graph Creator'!$N$4,'Detalle de Cuentas'!OB30&lt;='Graph Creator'!$O$4),1,0)</f>
        <v>0</v>
      </c>
      <c r="RU30" s="2">
        <f>IF(AND(OC30&gt;'Graph Creator'!$N$4,'Detalle de Cuentas'!OC30&lt;='Graph Creator'!$O$4),1,0)</f>
        <v>0</v>
      </c>
      <c r="RV30" s="2" t="e">
        <f t="shared" si="407"/>
        <v>#VALUE!</v>
      </c>
      <c r="RW30" s="2" t="e">
        <f t="shared" si="408"/>
        <v>#VALUE!</v>
      </c>
      <c r="RX30" s="2" t="e">
        <f t="shared" si="409"/>
        <v>#VALUE!</v>
      </c>
      <c r="RY30" s="2" t="e">
        <f t="shared" si="410"/>
        <v>#VALUE!</v>
      </c>
      <c r="RZ30" s="2" t="e">
        <f t="shared" si="411"/>
        <v>#VALUE!</v>
      </c>
      <c r="SA30" s="2" t="e">
        <f t="shared" si="412"/>
        <v>#VALUE!</v>
      </c>
      <c r="SB30" s="2" t="e">
        <f t="shared" si="413"/>
        <v>#VALUE!</v>
      </c>
      <c r="SC30" s="2" t="e">
        <f t="shared" si="414"/>
        <v>#VALUE!</v>
      </c>
      <c r="SD30" s="2" t="e">
        <f t="shared" si="415"/>
        <v>#VALUE!</v>
      </c>
      <c r="SE30" s="2" t="e">
        <f t="shared" si="416"/>
        <v>#VALUE!</v>
      </c>
      <c r="SF30" s="2" t="e">
        <f t="shared" si="417"/>
        <v>#VALUE!</v>
      </c>
      <c r="SG30" s="2" t="e">
        <f t="shared" si="418"/>
        <v>#VALUE!</v>
      </c>
      <c r="SH30" s="2" t="e">
        <f t="shared" si="419"/>
        <v>#VALUE!</v>
      </c>
      <c r="SI30" s="2" t="e">
        <f t="shared" si="420"/>
        <v>#VALUE!</v>
      </c>
      <c r="SJ30" s="2" t="e">
        <f t="shared" si="421"/>
        <v>#VALUE!</v>
      </c>
      <c r="SK30" s="2" t="e">
        <f t="shared" si="422"/>
        <v>#VALUE!</v>
      </c>
      <c r="SL30" s="2" t="e">
        <f t="shared" si="423"/>
        <v>#VALUE!</v>
      </c>
      <c r="SM30" s="2" t="e">
        <f t="shared" si="424"/>
        <v>#VALUE!</v>
      </c>
      <c r="SN30" s="2" t="e">
        <f t="shared" si="425"/>
        <v>#VALUE!</v>
      </c>
      <c r="SO30" s="2" t="e">
        <f t="shared" si="426"/>
        <v>#VALUE!</v>
      </c>
      <c r="SP30" s="2" t="e">
        <f t="shared" si="427"/>
        <v>#VALUE!</v>
      </c>
      <c r="SQ30" s="2" t="e">
        <f t="shared" si="428"/>
        <v>#VALUE!</v>
      </c>
      <c r="SR30" s="2" t="e">
        <f t="shared" si="429"/>
        <v>#VALUE!</v>
      </c>
      <c r="SS30" s="2" t="e">
        <f t="shared" si="430"/>
        <v>#VALUE!</v>
      </c>
      <c r="ST30" s="2" t="e">
        <f t="shared" si="431"/>
        <v>#VALUE!</v>
      </c>
      <c r="SU30" s="2" t="e">
        <f t="shared" si="432"/>
        <v>#VALUE!</v>
      </c>
      <c r="SV30" s="2" t="e">
        <f t="shared" si="433"/>
        <v>#VALUE!</v>
      </c>
      <c r="SW30" s="2" t="e">
        <f t="shared" si="434"/>
        <v>#VALUE!</v>
      </c>
      <c r="SX30" s="2" t="e">
        <f t="shared" si="435"/>
        <v>#VALUE!</v>
      </c>
      <c r="SY30" s="2" t="e">
        <f t="shared" si="436"/>
        <v>#VALUE!</v>
      </c>
      <c r="SZ30" s="2" t="e">
        <f t="shared" si="437"/>
        <v>#VALUE!</v>
      </c>
      <c r="TA30" s="2" t="e">
        <f t="shared" si="438"/>
        <v>#VALUE!</v>
      </c>
      <c r="TB30" s="2" t="e">
        <f t="shared" si="439"/>
        <v>#VALUE!</v>
      </c>
      <c r="TC30" s="2" t="e">
        <f t="shared" si="440"/>
        <v>#VALUE!</v>
      </c>
      <c r="TD30" s="2" t="e">
        <f t="shared" si="441"/>
        <v>#VALUE!</v>
      </c>
      <c r="TE30" s="2" t="e">
        <f t="shared" si="442"/>
        <v>#VALUE!</v>
      </c>
      <c r="TF30" s="2" t="str">
        <f>IF(DZ30=1,IF(SUM(DZ$17:DZ30)&lt;2,""&amp;B30,", "&amp;B30),"")</f>
        <v/>
      </c>
      <c r="TG30" s="2" t="str">
        <f t="shared" si="480"/>
        <v/>
      </c>
      <c r="TH30" s="2">
        <f t="shared" si="443"/>
        <v>0</v>
      </c>
      <c r="TI30" s="14" t="str">
        <f t="shared" si="444"/>
        <v/>
      </c>
      <c r="TJ30" s="14" t="e">
        <f t="shared" si="273"/>
        <v>#VALUE!</v>
      </c>
      <c r="TK30" s="14" t="e">
        <f t="shared" si="274"/>
        <v>#VALUE!</v>
      </c>
      <c r="TL30" s="14" t="e">
        <f t="shared" si="275"/>
        <v>#VALUE!</v>
      </c>
      <c r="TM30" s="14" t="e">
        <f t="shared" si="276"/>
        <v>#VALUE!</v>
      </c>
      <c r="TN30" s="14" t="e">
        <f t="shared" si="277"/>
        <v>#VALUE!</v>
      </c>
      <c r="TO30" s="14" t="e">
        <f t="shared" si="278"/>
        <v>#VALUE!</v>
      </c>
      <c r="TP30" s="14" t="e">
        <f t="shared" si="279"/>
        <v>#VALUE!</v>
      </c>
      <c r="TQ30" s="14" t="e">
        <f t="shared" si="280"/>
        <v>#VALUE!</v>
      </c>
      <c r="TR30" s="14" t="e">
        <f t="shared" si="281"/>
        <v>#VALUE!</v>
      </c>
      <c r="TS30" s="14" t="e">
        <f t="shared" si="282"/>
        <v>#VALUE!</v>
      </c>
      <c r="TT30" s="14" t="e">
        <f t="shared" si="283"/>
        <v>#VALUE!</v>
      </c>
      <c r="TU30" s="14" t="e">
        <f t="shared" si="284"/>
        <v>#VALUE!</v>
      </c>
      <c r="TV30" s="14" t="e">
        <f t="shared" si="285"/>
        <v>#VALUE!</v>
      </c>
      <c r="TW30" s="14" t="e">
        <f t="shared" si="286"/>
        <v>#VALUE!</v>
      </c>
      <c r="TX30" s="14" t="e">
        <f t="shared" si="287"/>
        <v>#VALUE!</v>
      </c>
      <c r="TY30" s="14" t="e">
        <f t="shared" si="288"/>
        <v>#VALUE!</v>
      </c>
      <c r="TZ30" s="14" t="e">
        <f t="shared" si="289"/>
        <v>#VALUE!</v>
      </c>
      <c r="UA30" s="14" t="e">
        <f t="shared" si="290"/>
        <v>#VALUE!</v>
      </c>
      <c r="UB30" s="14" t="e">
        <f t="shared" si="291"/>
        <v>#VALUE!</v>
      </c>
      <c r="UC30" s="14" t="e">
        <f t="shared" si="292"/>
        <v>#VALUE!</v>
      </c>
      <c r="UD30" s="14" t="e">
        <f t="shared" si="293"/>
        <v>#VALUE!</v>
      </c>
      <c r="UE30" s="14" t="e">
        <f t="shared" si="294"/>
        <v>#VALUE!</v>
      </c>
      <c r="UF30" s="14" t="e">
        <f t="shared" si="295"/>
        <v>#VALUE!</v>
      </c>
      <c r="UH30" s="2">
        <f>IF($C$4-$R30&gt;'Graph Creator'!$E$2*'Graph Creator'!$D$13*12,0,1)</f>
        <v>1</v>
      </c>
      <c r="UJ30" s="2" t="e">
        <f t="shared" si="445"/>
        <v>#VALUE!</v>
      </c>
      <c r="UK30" s="2" t="e">
        <f t="shared" si="446"/>
        <v>#VALUE!</v>
      </c>
      <c r="UL30" s="2" t="e">
        <f t="shared" si="447"/>
        <v>#VALUE!</v>
      </c>
      <c r="UM30" s="2" t="e">
        <f t="shared" si="448"/>
        <v>#VALUE!</v>
      </c>
      <c r="UN30" s="2" t="e">
        <f t="shared" si="449"/>
        <v>#VALUE!</v>
      </c>
      <c r="UO30" s="2" t="e">
        <f t="shared" si="450"/>
        <v>#VALUE!</v>
      </c>
      <c r="UP30" s="2" t="e">
        <f t="shared" si="297"/>
        <v>#VALUE!</v>
      </c>
      <c r="UQ30" s="2" t="e">
        <f t="shared" si="298"/>
        <v>#VALUE!</v>
      </c>
      <c r="UR30" s="2" t="e">
        <f t="shared" si="299"/>
        <v>#VALUE!</v>
      </c>
      <c r="US30" s="2" t="e">
        <f t="shared" si="300"/>
        <v>#VALUE!</v>
      </c>
      <c r="UT30" s="2" t="e">
        <f t="shared" si="301"/>
        <v>#VALUE!</v>
      </c>
      <c r="UU30" s="2" t="e">
        <f t="shared" si="302"/>
        <v>#VALUE!</v>
      </c>
      <c r="UV30" s="2" t="e">
        <f t="shared" si="303"/>
        <v>#VALUE!</v>
      </c>
      <c r="UW30" s="2" t="e">
        <f t="shared" si="304"/>
        <v>#VALUE!</v>
      </c>
      <c r="UX30" s="2" t="e">
        <f t="shared" si="305"/>
        <v>#VALUE!</v>
      </c>
      <c r="UY30" s="2" t="e">
        <f t="shared" si="306"/>
        <v>#VALUE!</v>
      </c>
      <c r="UZ30" s="2" t="e">
        <f t="shared" si="307"/>
        <v>#VALUE!</v>
      </c>
      <c r="VA30" s="2" t="e">
        <f t="shared" si="308"/>
        <v>#VALUE!</v>
      </c>
      <c r="VB30" s="2" t="e">
        <f t="shared" si="309"/>
        <v>#VALUE!</v>
      </c>
      <c r="VC30" s="2" t="e">
        <f t="shared" si="310"/>
        <v>#VALUE!</v>
      </c>
      <c r="VD30" s="2" t="e">
        <f t="shared" si="311"/>
        <v>#VALUE!</v>
      </c>
      <c r="VE30" s="2" t="e">
        <f t="shared" si="312"/>
        <v>#VALUE!</v>
      </c>
      <c r="VF30" s="2" t="e">
        <f t="shared" si="313"/>
        <v>#VALUE!</v>
      </c>
      <c r="VG30" s="2" t="e">
        <f t="shared" si="314"/>
        <v>#VALUE!</v>
      </c>
      <c r="VH30" s="2" t="e">
        <f t="shared" si="315"/>
        <v>#VALUE!</v>
      </c>
      <c r="VI30" s="2" t="e">
        <f t="shared" si="316"/>
        <v>#VALUE!</v>
      </c>
      <c r="VJ30" s="2" t="e">
        <f t="shared" si="317"/>
        <v>#VALUE!</v>
      </c>
      <c r="VK30" s="2" t="e">
        <f t="shared" si="318"/>
        <v>#VALUE!</v>
      </c>
      <c r="VL30" s="2" t="e">
        <f t="shared" si="319"/>
        <v>#VALUE!</v>
      </c>
      <c r="VM30" s="2" t="e">
        <f t="shared" si="320"/>
        <v>#VALUE!</v>
      </c>
      <c r="VN30" s="2" t="e">
        <f t="shared" si="321"/>
        <v>#VALUE!</v>
      </c>
      <c r="VO30" s="2" t="e">
        <f t="shared" si="322"/>
        <v>#VALUE!</v>
      </c>
      <c r="VP30" s="2" t="e">
        <f t="shared" si="323"/>
        <v>#VALUE!</v>
      </c>
      <c r="VQ30" s="2" t="e">
        <f t="shared" si="324"/>
        <v>#VALUE!</v>
      </c>
      <c r="VR30" s="2" t="e">
        <f t="shared" si="325"/>
        <v>#VALUE!</v>
      </c>
      <c r="VS30" s="2" t="e">
        <f t="shared" si="326"/>
        <v>#VALUE!</v>
      </c>
      <c r="VT30" s="98">
        <f t="shared" si="451"/>
        <v>0</v>
      </c>
      <c r="VU30" s="98">
        <f t="shared" si="452"/>
        <v>0</v>
      </c>
      <c r="VV30" s="98">
        <f t="shared" si="453"/>
        <v>0</v>
      </c>
      <c r="VW30" s="98">
        <f t="shared" si="454"/>
        <v>0</v>
      </c>
      <c r="VX30" s="98">
        <f t="shared" si="455"/>
        <v>0</v>
      </c>
      <c r="VY30" s="98">
        <f t="shared" si="456"/>
        <v>0</v>
      </c>
      <c r="VZ30" s="98">
        <f t="shared" si="457"/>
        <v>0</v>
      </c>
      <c r="WA30" s="98">
        <f t="shared" si="328"/>
        <v>0</v>
      </c>
      <c r="WB30" s="98">
        <f t="shared" si="329"/>
        <v>0</v>
      </c>
      <c r="WC30" s="98">
        <f t="shared" si="330"/>
        <v>0</v>
      </c>
      <c r="WD30" s="98">
        <f t="shared" si="331"/>
        <v>0</v>
      </c>
      <c r="WE30" s="98">
        <f t="shared" si="332"/>
        <v>0</v>
      </c>
      <c r="WF30" s="98">
        <f t="shared" si="333"/>
        <v>0</v>
      </c>
      <c r="WG30" s="98">
        <f t="shared" si="334"/>
        <v>0</v>
      </c>
      <c r="WH30" s="98">
        <f t="shared" si="335"/>
        <v>0</v>
      </c>
      <c r="WI30" s="98">
        <f t="shared" si="336"/>
        <v>0</v>
      </c>
      <c r="WJ30" s="98">
        <f t="shared" si="337"/>
        <v>0</v>
      </c>
      <c r="WK30" s="98">
        <f t="shared" si="338"/>
        <v>0</v>
      </c>
      <c r="WL30" s="98">
        <f t="shared" si="339"/>
        <v>0</v>
      </c>
      <c r="WM30" s="98">
        <f t="shared" si="340"/>
        <v>0</v>
      </c>
      <c r="WN30" s="98">
        <f t="shared" si="341"/>
        <v>0</v>
      </c>
      <c r="WO30" s="98">
        <f t="shared" si="342"/>
        <v>0</v>
      </c>
      <c r="WP30" s="98">
        <f t="shared" si="343"/>
        <v>0</v>
      </c>
      <c r="WQ30" s="98">
        <f t="shared" si="344"/>
        <v>0</v>
      </c>
      <c r="WR30" s="98">
        <f>IFERROR(INDEX('Score Calculation'!$D$38:$D$41,MATCH('Detalle de Cuentas'!VT30,'Score Calculation'!$C$38:$C$41,1)),0)</f>
        <v>4</v>
      </c>
      <c r="WS30" s="98">
        <f>IFERROR(INDEX('Score Calculation'!$D$38:$D$41,MATCH('Detalle de Cuentas'!VU30,'Score Calculation'!$C$38:$C$41,1)),0)</f>
        <v>4</v>
      </c>
      <c r="WT30" s="98">
        <f>IFERROR(INDEX('Score Calculation'!$D$38:$D$41,MATCH('Detalle de Cuentas'!VV30,'Score Calculation'!$C$38:$C$41,1)),0)</f>
        <v>4</v>
      </c>
      <c r="WU30" s="98">
        <f>IFERROR(INDEX('Score Calculation'!$D$38:$D$41,MATCH('Detalle de Cuentas'!VW30,'Score Calculation'!$C$38:$C$41,1)),0)</f>
        <v>4</v>
      </c>
      <c r="WV30" s="98">
        <f>IFERROR(INDEX('Score Calculation'!$D$38:$D$41,MATCH('Detalle de Cuentas'!VX30,'Score Calculation'!$C$38:$C$41,1)),0)</f>
        <v>4</v>
      </c>
      <c r="WW30" s="98">
        <f>IFERROR(INDEX('Score Calculation'!$D$38:$D$41,MATCH('Detalle de Cuentas'!VY30,'Score Calculation'!$C$38:$C$41,1)),0)</f>
        <v>4</v>
      </c>
      <c r="WX30" s="98">
        <f>IFERROR(INDEX('Score Calculation'!$D$38:$D$41,MATCH('Detalle de Cuentas'!VZ30,'Score Calculation'!$C$38:$C$41,1)),0)</f>
        <v>4</v>
      </c>
      <c r="WY30" s="98">
        <f>IFERROR(INDEX('Score Calculation'!$D$38:$D$41,MATCH('Detalle de Cuentas'!WA30,'Score Calculation'!$C$38:$C$41,1)),0)</f>
        <v>4</v>
      </c>
      <c r="WZ30" s="98">
        <f>IFERROR(INDEX('Score Calculation'!$D$38:$D$41,MATCH('Detalle de Cuentas'!WB30,'Score Calculation'!$C$38:$C$41,1)),0)</f>
        <v>4</v>
      </c>
      <c r="XA30" s="98">
        <f>IFERROR(INDEX('Score Calculation'!$D$38:$D$41,MATCH('Detalle de Cuentas'!WC30,'Score Calculation'!$C$38:$C$41,1)),0)</f>
        <v>4</v>
      </c>
      <c r="XB30" s="98">
        <f>IFERROR(INDEX('Score Calculation'!$D$38:$D$41,MATCH('Detalle de Cuentas'!WD30,'Score Calculation'!$C$38:$C$41,1)),0)</f>
        <v>4</v>
      </c>
      <c r="XC30" s="98">
        <f>IFERROR(INDEX('Score Calculation'!$D$38:$D$41,MATCH('Detalle de Cuentas'!WE30,'Score Calculation'!$C$38:$C$41,1)),0)</f>
        <v>4</v>
      </c>
      <c r="XD30" s="98">
        <f>IFERROR(INDEX('Score Calculation'!$D$38:$D$41,MATCH('Detalle de Cuentas'!WF30,'Score Calculation'!$C$38:$C$41,1)),0)</f>
        <v>4</v>
      </c>
      <c r="XE30" s="98">
        <f>IFERROR(INDEX('Score Calculation'!$D$38:$D$41,MATCH('Detalle de Cuentas'!WG30,'Score Calculation'!$C$38:$C$41,1)),0)</f>
        <v>4</v>
      </c>
      <c r="XF30" s="98">
        <f>IFERROR(INDEX('Score Calculation'!$D$38:$D$41,MATCH('Detalle de Cuentas'!WH30,'Score Calculation'!$C$38:$C$41,1)),0)</f>
        <v>4</v>
      </c>
      <c r="XG30" s="98">
        <f>IFERROR(INDEX('Score Calculation'!$D$38:$D$41,MATCH('Detalle de Cuentas'!WI30,'Score Calculation'!$C$38:$C$41,1)),0)</f>
        <v>4</v>
      </c>
      <c r="XH30" s="98">
        <f>IFERROR(INDEX('Score Calculation'!$D$38:$D$41,MATCH('Detalle de Cuentas'!WJ30,'Score Calculation'!$C$38:$C$41,1)),0)</f>
        <v>4</v>
      </c>
      <c r="XI30" s="98">
        <f>IFERROR(INDEX('Score Calculation'!$D$38:$D$41,MATCH('Detalle de Cuentas'!WK30,'Score Calculation'!$C$38:$C$41,1)),0)</f>
        <v>4</v>
      </c>
      <c r="XJ30" s="98">
        <f>IFERROR(INDEX('Score Calculation'!$D$38:$D$41,MATCH('Detalle de Cuentas'!WL30,'Score Calculation'!$C$38:$C$41,1)),0)</f>
        <v>4</v>
      </c>
      <c r="XK30" s="98">
        <f>IFERROR(INDEX('Score Calculation'!$D$38:$D$41,MATCH('Detalle de Cuentas'!WM30,'Score Calculation'!$C$38:$C$41,1)),0)</f>
        <v>4</v>
      </c>
      <c r="XL30" s="98">
        <f>IFERROR(INDEX('Score Calculation'!$D$38:$D$41,MATCH('Detalle de Cuentas'!WN30,'Score Calculation'!$C$38:$C$41,1)),0)</f>
        <v>4</v>
      </c>
      <c r="XM30" s="98">
        <f>IFERROR(INDEX('Score Calculation'!$D$38:$D$41,MATCH('Detalle de Cuentas'!WO30,'Score Calculation'!$C$38:$C$41,1)),0)</f>
        <v>4</v>
      </c>
      <c r="XN30" s="98">
        <f>IFERROR(INDEX('Score Calculation'!$D$38:$D$41,MATCH('Detalle de Cuentas'!WP30,'Score Calculation'!$C$38:$C$41,1)),0)</f>
        <v>4</v>
      </c>
      <c r="XO30" s="98">
        <f>IFERROR(INDEX('Score Calculation'!$D$38:$D$41,MATCH('Detalle de Cuentas'!WQ30,'Score Calculation'!$C$38:$C$41,1)),0)</f>
        <v>4</v>
      </c>
      <c r="XP30" s="98">
        <f>IFERROR(INDEX('Score Calculation'!$D$24:$D$31,MATCH('Detalle de Cuentas'!NF30,'Score Calculation'!$C$24:$C$31,1)),0)</f>
        <v>1</v>
      </c>
      <c r="XQ30" s="98">
        <f>IFERROR(INDEX('Score Calculation'!$D$24:$D$31,MATCH('Detalle de Cuentas'!NG30,'Score Calculation'!$C$24:$C$31,1)),0)</f>
        <v>1</v>
      </c>
      <c r="XR30" s="98">
        <f>IFERROR(INDEX('Score Calculation'!$D$24:$D$31,MATCH('Detalle de Cuentas'!NH30,'Score Calculation'!$C$24:$C$31,1)),0)</f>
        <v>1</v>
      </c>
      <c r="XS30" s="98">
        <f>IFERROR(INDEX('Score Calculation'!$D$24:$D$31,MATCH('Detalle de Cuentas'!NI30,'Score Calculation'!$C$24:$C$31,1)),0)</f>
        <v>1</v>
      </c>
      <c r="XT30" s="98">
        <f>IFERROR(INDEX('Score Calculation'!$D$24:$D$31,MATCH('Detalle de Cuentas'!NJ30,'Score Calculation'!$C$24:$C$31,1)),0)</f>
        <v>1</v>
      </c>
      <c r="XU30" s="98">
        <f>IFERROR(INDEX('Score Calculation'!$D$24:$D$31,MATCH('Detalle de Cuentas'!NK30,'Score Calculation'!$C$24:$C$31,1)),0)</f>
        <v>1</v>
      </c>
      <c r="XV30" s="98">
        <f>IFERROR(INDEX('Score Calculation'!$D$24:$D$31,MATCH('Detalle de Cuentas'!NL30,'Score Calculation'!$C$24:$C$31,1)),0)</f>
        <v>1</v>
      </c>
      <c r="XW30" s="98">
        <f>IFERROR(INDEX('Score Calculation'!$D$24:$D$31,MATCH('Detalle de Cuentas'!NM30,'Score Calculation'!$C$24:$C$31,1)),0)</f>
        <v>1</v>
      </c>
      <c r="XX30" s="98">
        <f>IFERROR(INDEX('Score Calculation'!$D$24:$D$31,MATCH('Detalle de Cuentas'!NN30,'Score Calculation'!$C$24:$C$31,1)),0)</f>
        <v>1</v>
      </c>
      <c r="XY30" s="98">
        <f>IFERROR(INDEX('Score Calculation'!$D$24:$D$31,MATCH('Detalle de Cuentas'!NO30,'Score Calculation'!$C$24:$C$31,1)),0)</f>
        <v>1</v>
      </c>
      <c r="XZ30" s="98">
        <f>IFERROR(INDEX('Score Calculation'!$D$24:$D$31,MATCH('Detalle de Cuentas'!NP30,'Score Calculation'!$C$24:$C$31,1)),0)</f>
        <v>1</v>
      </c>
      <c r="YA30" s="98">
        <f>IFERROR(INDEX('Score Calculation'!$D$24:$D$31,MATCH('Detalle de Cuentas'!NQ30,'Score Calculation'!$C$24:$C$31,1)),0)</f>
        <v>1</v>
      </c>
      <c r="YB30" s="98">
        <f>IFERROR(INDEX('Score Calculation'!$D$24:$D$31,MATCH('Detalle de Cuentas'!NR30,'Score Calculation'!$C$24:$C$31,1)),0)</f>
        <v>1</v>
      </c>
      <c r="YC30" s="98">
        <f>IFERROR(INDEX('Score Calculation'!$D$24:$D$31,MATCH('Detalle de Cuentas'!NS30,'Score Calculation'!$C$24:$C$31,1)),0)</f>
        <v>1</v>
      </c>
      <c r="YD30" s="98">
        <f>IFERROR(INDEX('Score Calculation'!$D$24:$D$31,MATCH('Detalle de Cuentas'!NT30,'Score Calculation'!$C$24:$C$31,1)),0)</f>
        <v>1</v>
      </c>
      <c r="YE30" s="98">
        <f>IFERROR(INDEX('Score Calculation'!$D$24:$D$31,MATCH('Detalle de Cuentas'!NU30,'Score Calculation'!$C$24:$C$31,1)),0)</f>
        <v>1</v>
      </c>
      <c r="YF30" s="98">
        <f>IFERROR(INDEX('Score Calculation'!$D$24:$D$31,MATCH('Detalle de Cuentas'!NV30,'Score Calculation'!$C$24:$C$31,1)),0)</f>
        <v>1</v>
      </c>
      <c r="YG30" s="98">
        <f>IFERROR(INDEX('Score Calculation'!$D$24:$D$31,MATCH('Detalle de Cuentas'!NW30,'Score Calculation'!$C$24:$C$31,1)),0)</f>
        <v>1</v>
      </c>
      <c r="YH30" s="98">
        <f>IFERROR(INDEX('Score Calculation'!$D$24:$D$31,MATCH('Detalle de Cuentas'!NX30,'Score Calculation'!$C$24:$C$31,1)),0)</f>
        <v>1</v>
      </c>
      <c r="YI30" s="98">
        <f>IFERROR(INDEX('Score Calculation'!$D$24:$D$31,MATCH('Detalle de Cuentas'!NY30,'Score Calculation'!$C$24:$C$31,1)),0)</f>
        <v>1</v>
      </c>
      <c r="YJ30" s="98">
        <f>IFERROR(INDEX('Score Calculation'!$D$24:$D$31,MATCH('Detalle de Cuentas'!NZ30,'Score Calculation'!$C$24:$C$31,1)),0)</f>
        <v>1</v>
      </c>
      <c r="YK30" s="98">
        <f>IFERROR(INDEX('Score Calculation'!$D$24:$D$31,MATCH('Detalle de Cuentas'!OA30,'Score Calculation'!$C$24:$C$31,1)),0)</f>
        <v>1</v>
      </c>
      <c r="YL30" s="98">
        <f>IFERROR(INDEX('Score Calculation'!$D$24:$D$31,MATCH('Detalle de Cuentas'!OB30,'Score Calculation'!$C$24:$C$31,1)),0)</f>
        <v>1</v>
      </c>
      <c r="YM30" s="98">
        <f>IFERROR(INDEX('Score Calculation'!$D$24:$D$31,MATCH('Detalle de Cuentas'!OC30,'Score Calculation'!$C$24:$C$31,1)),0)</f>
        <v>1</v>
      </c>
      <c r="YN30" s="98">
        <f t="shared" si="458"/>
        <v>0</v>
      </c>
      <c r="YO30" s="98">
        <f>IF(LEFT(TRIM($D30),15)="GRUPO SOLIDARIO",$L30*'Score Calculation'!$H$5,IF(TRIM('Detalle de Cuentas'!$C30)="Semanal",'Detalle de Cuentas'!$L30*'Score Calculation'!$H$6,'Detalle de Cuentas'!$L30))</f>
        <v>0</v>
      </c>
      <c r="YP30" s="99">
        <f>IFERROR(INDEX('Score Calculation'!$D$54:$D$60,MATCH($YO30,'Score Calculation'!$C$54:$C$60,1)),1)</f>
        <v>0.2</v>
      </c>
      <c r="YQ30" s="99">
        <f>IFERROR(INDEX('Score Calculation'!$D$65:$D$123,MATCH(LEFT(TRIM('Detalle de Cuentas'!$F30),20),'Score Calculation'!$F$65:$F$123,0)),1)</f>
        <v>1</v>
      </c>
      <c r="YR30" s="99">
        <f>IFERROR(INDEX('Score Calculation'!$D$46:$D$49,MATCH('Detalle de Cuentas'!$YN30,'Score Calculation'!$C$46:$C$49,1)),1)</f>
        <v>4</v>
      </c>
      <c r="YS30" s="99">
        <f>SUMPRODUCT($DB30:$DY30,$WR30:$XO30)*YP30*YQ30*YR30</f>
        <v>0</v>
      </c>
      <c r="YT30" s="99">
        <f>SUMPRODUCT($DB30:$DY30,$WR30:$XO30,$XP30:$YM30)*YP30*YQ30*YR30</f>
        <v>0</v>
      </c>
      <c r="YU30" s="98" t="str">
        <f t="shared" si="461"/>
        <v/>
      </c>
      <c r="YV30" s="109">
        <f t="shared" si="462"/>
        <v>1</v>
      </c>
      <c r="YW30" s="109">
        <f>IFERROR(INDEX('Score Calculation'!$D$187:$D$245,MATCH(LEFT(TRIM('Detalle de Cuentas'!$F30),20),'Score Calculation'!$F$187:$F$245,0)),1)</f>
        <v>1</v>
      </c>
      <c r="YX30" s="109">
        <f>IFERROR(IF($E30="HIPOTECA",-PMT('Score Calculation'!$H$266/(360/$J30),$G30,$YO30)*(30/$J30),-PMT('Score Calculation'!$H$267/(360/$J30),$G30,$YO30)*(30/$J30)),0)</f>
        <v>0</v>
      </c>
      <c r="YY30" s="109">
        <f t="shared" si="463"/>
        <v>0</v>
      </c>
      <c r="YZ30" s="109">
        <f t="shared" si="463"/>
        <v>0</v>
      </c>
      <c r="ZA30" s="109">
        <f t="shared" si="463"/>
        <v>0</v>
      </c>
      <c r="ZB30" s="109">
        <f t="shared" si="463"/>
        <v>0</v>
      </c>
      <c r="ZC30" s="109">
        <f t="shared" si="463"/>
        <v>0</v>
      </c>
      <c r="ZD30" s="109">
        <f t="shared" si="463"/>
        <v>0</v>
      </c>
      <c r="ZE30" s="109">
        <f t="shared" si="463"/>
        <v>0</v>
      </c>
      <c r="ZF30" s="109">
        <f t="shared" si="463"/>
        <v>0</v>
      </c>
      <c r="ZG30" s="109">
        <f t="shared" si="463"/>
        <v>0</v>
      </c>
      <c r="ZH30" s="109">
        <f t="shared" si="463"/>
        <v>0</v>
      </c>
      <c r="ZI30" s="109">
        <f t="shared" si="464"/>
        <v>0</v>
      </c>
    </row>
    <row r="31" spans="2:688" x14ac:dyDescent="0.2">
      <c r="B31" s="41">
        <v>15</v>
      </c>
      <c r="C31" s="42"/>
      <c r="D31" s="42"/>
      <c r="E31" s="42"/>
      <c r="F31" s="42"/>
      <c r="G31" s="42"/>
      <c r="H31" s="42"/>
      <c r="I31" s="29"/>
      <c r="J31" s="6" t="str">
        <f t="shared" si="3"/>
        <v/>
      </c>
      <c r="K31" s="43"/>
      <c r="L31" s="43"/>
      <c r="M31" s="43"/>
      <c r="N31" s="43"/>
      <c r="O31" s="43"/>
      <c r="P31" s="44" t="str">
        <f t="shared" si="346"/>
        <v/>
      </c>
      <c r="Q31" s="26"/>
      <c r="R31" s="26"/>
      <c r="S31" s="26"/>
      <c r="T31" s="26"/>
      <c r="U31" s="29"/>
      <c r="V31" s="43"/>
      <c r="W31" s="26"/>
      <c r="X31" s="29"/>
      <c r="Y31" s="6">
        <f>IF('Detalle de Cuentas'!$C$4-$R31&gt;'Graph Creator'!$E$2*'Graph Creator'!$D$13*12,0,1)</f>
        <v>1</v>
      </c>
      <c r="Z31" s="45">
        <f t="shared" si="4"/>
        <v>0</v>
      </c>
      <c r="AA31" s="2" t="e">
        <f t="shared" si="347"/>
        <v>#VALUE!</v>
      </c>
      <c r="AB31" s="2" t="e">
        <f t="shared" si="348"/>
        <v>#VALUE!</v>
      </c>
      <c r="AC31" s="2" t="e">
        <f t="shared" si="349"/>
        <v>#VALUE!</v>
      </c>
      <c r="AD31" s="2" t="e">
        <f t="shared" si="350"/>
        <v>#VALUE!</v>
      </c>
      <c r="AE31" s="2" t="e">
        <f t="shared" si="351"/>
        <v>#VALUE!</v>
      </c>
      <c r="AF31" s="2" t="e">
        <f t="shared" si="352"/>
        <v>#VALUE!</v>
      </c>
      <c r="AG31" s="2">
        <f t="shared" si="353"/>
        <v>0</v>
      </c>
      <c r="AH31" s="2">
        <f t="shared" si="354"/>
        <v>0</v>
      </c>
      <c r="AI31" s="2" t="str">
        <f t="shared" si="5"/>
        <v/>
      </c>
      <c r="AJ31" s="2" t="str">
        <f t="shared" ref="AJ31:BE31" si="491">IFERROR(SEARCH(".",$I31,AI31+1),"")</f>
        <v/>
      </c>
      <c r="AK31" s="2" t="str">
        <f t="shared" si="491"/>
        <v/>
      </c>
      <c r="AL31" s="2" t="str">
        <f t="shared" si="491"/>
        <v/>
      </c>
      <c r="AM31" s="2" t="str">
        <f t="shared" si="491"/>
        <v/>
      </c>
      <c r="AN31" s="2" t="str">
        <f t="shared" si="491"/>
        <v/>
      </c>
      <c r="AO31" s="2" t="str">
        <f t="shared" si="491"/>
        <v/>
      </c>
      <c r="AP31" s="2" t="str">
        <f t="shared" si="491"/>
        <v/>
      </c>
      <c r="AQ31" s="2" t="str">
        <f t="shared" si="491"/>
        <v/>
      </c>
      <c r="AR31" s="2" t="str">
        <f t="shared" si="491"/>
        <v/>
      </c>
      <c r="AS31" s="2" t="str">
        <f t="shared" si="491"/>
        <v/>
      </c>
      <c r="AT31" s="2" t="str">
        <f t="shared" si="491"/>
        <v/>
      </c>
      <c r="AU31" s="2" t="str">
        <f t="shared" si="491"/>
        <v/>
      </c>
      <c r="AV31" s="2" t="str">
        <f t="shared" si="491"/>
        <v/>
      </c>
      <c r="AW31" s="2" t="str">
        <f t="shared" si="491"/>
        <v/>
      </c>
      <c r="AX31" s="2" t="str">
        <f t="shared" si="491"/>
        <v/>
      </c>
      <c r="AY31" s="2" t="str">
        <f t="shared" si="491"/>
        <v/>
      </c>
      <c r="AZ31" s="2" t="str">
        <f t="shared" si="491"/>
        <v/>
      </c>
      <c r="BA31" s="2" t="str">
        <f t="shared" si="491"/>
        <v/>
      </c>
      <c r="BB31" s="2" t="str">
        <f t="shared" si="491"/>
        <v/>
      </c>
      <c r="BC31" s="2" t="str">
        <f t="shared" si="491"/>
        <v/>
      </c>
      <c r="BD31" s="2" t="str">
        <f t="shared" si="491"/>
        <v/>
      </c>
      <c r="BE31" s="2" t="str">
        <f t="shared" si="491"/>
        <v/>
      </c>
      <c r="BF31" s="2" t="str">
        <f t="shared" si="356"/>
        <v/>
      </c>
      <c r="BG31" s="2" t="str">
        <f t="shared" si="7"/>
        <v/>
      </c>
      <c r="BH31" s="2" t="str">
        <f t="shared" si="8"/>
        <v/>
      </c>
      <c r="BI31" s="2" t="str">
        <f t="shared" si="9"/>
        <v/>
      </c>
      <c r="BJ31" s="2" t="str">
        <f t="shared" si="10"/>
        <v/>
      </c>
      <c r="BK31" s="2" t="str">
        <f t="shared" si="11"/>
        <v/>
      </c>
      <c r="BL31" s="2" t="str">
        <f t="shared" si="12"/>
        <v/>
      </c>
      <c r="BM31" s="2" t="str">
        <f t="shared" si="13"/>
        <v/>
      </c>
      <c r="BN31" s="2" t="str">
        <f t="shared" si="14"/>
        <v/>
      </c>
      <c r="BO31" s="2" t="str">
        <f t="shared" si="15"/>
        <v/>
      </c>
      <c r="BP31" s="2" t="str">
        <f t="shared" si="16"/>
        <v/>
      </c>
      <c r="BQ31" s="2" t="str">
        <f t="shared" si="17"/>
        <v/>
      </c>
      <c r="BR31" s="2" t="str">
        <f t="shared" si="18"/>
        <v/>
      </c>
      <c r="BS31" s="2" t="str">
        <f t="shared" si="19"/>
        <v/>
      </c>
      <c r="BT31" s="2" t="str">
        <f t="shared" si="20"/>
        <v/>
      </c>
      <c r="BU31" s="2" t="str">
        <f t="shared" si="21"/>
        <v/>
      </c>
      <c r="BV31" s="2" t="str">
        <f t="shared" si="22"/>
        <v/>
      </c>
      <c r="BW31" s="2" t="str">
        <f t="shared" si="23"/>
        <v/>
      </c>
      <c r="BX31" s="2" t="str">
        <f t="shared" si="24"/>
        <v/>
      </c>
      <c r="BY31" s="2" t="str">
        <f t="shared" si="25"/>
        <v/>
      </c>
      <c r="BZ31" s="2" t="str">
        <f t="shared" si="26"/>
        <v/>
      </c>
      <c r="CA31" s="2" t="str">
        <f t="shared" si="27"/>
        <v/>
      </c>
      <c r="CB31" s="2" t="str">
        <f t="shared" si="28"/>
        <v/>
      </c>
      <c r="CC31" s="2" t="str">
        <f t="shared" si="29"/>
        <v/>
      </c>
      <c r="CD31" s="14">
        <f t="shared" si="30"/>
        <v>0</v>
      </c>
      <c r="CE31" s="14" t="e">
        <f t="shared" ref="CE31:DA31" si="492">CD31-$J$17</f>
        <v>#VALUE!</v>
      </c>
      <c r="CF31" s="14" t="e">
        <f t="shared" si="492"/>
        <v>#VALUE!</v>
      </c>
      <c r="CG31" s="14" t="e">
        <f t="shared" si="492"/>
        <v>#VALUE!</v>
      </c>
      <c r="CH31" s="14" t="e">
        <f t="shared" si="492"/>
        <v>#VALUE!</v>
      </c>
      <c r="CI31" s="14" t="e">
        <f t="shared" si="492"/>
        <v>#VALUE!</v>
      </c>
      <c r="CJ31" s="14" t="e">
        <f t="shared" si="492"/>
        <v>#VALUE!</v>
      </c>
      <c r="CK31" s="14" t="e">
        <f t="shared" si="492"/>
        <v>#VALUE!</v>
      </c>
      <c r="CL31" s="14" t="e">
        <f t="shared" si="492"/>
        <v>#VALUE!</v>
      </c>
      <c r="CM31" s="14" t="e">
        <f t="shared" si="492"/>
        <v>#VALUE!</v>
      </c>
      <c r="CN31" s="14" t="e">
        <f t="shared" si="492"/>
        <v>#VALUE!</v>
      </c>
      <c r="CO31" s="14" t="e">
        <f t="shared" si="492"/>
        <v>#VALUE!</v>
      </c>
      <c r="CP31" s="14" t="e">
        <f t="shared" si="492"/>
        <v>#VALUE!</v>
      </c>
      <c r="CQ31" s="14" t="e">
        <f t="shared" si="492"/>
        <v>#VALUE!</v>
      </c>
      <c r="CR31" s="14" t="e">
        <f t="shared" si="492"/>
        <v>#VALUE!</v>
      </c>
      <c r="CS31" s="14" t="e">
        <f t="shared" si="492"/>
        <v>#VALUE!</v>
      </c>
      <c r="CT31" s="14" t="e">
        <f t="shared" si="492"/>
        <v>#VALUE!</v>
      </c>
      <c r="CU31" s="14" t="e">
        <f t="shared" si="492"/>
        <v>#VALUE!</v>
      </c>
      <c r="CV31" s="14" t="e">
        <f t="shared" si="492"/>
        <v>#VALUE!</v>
      </c>
      <c r="CW31" s="14" t="e">
        <f t="shared" si="492"/>
        <v>#VALUE!</v>
      </c>
      <c r="CX31" s="14" t="e">
        <f t="shared" si="492"/>
        <v>#VALUE!</v>
      </c>
      <c r="CY31" s="14" t="e">
        <f t="shared" si="492"/>
        <v>#VALUE!</v>
      </c>
      <c r="CZ31" s="14" t="e">
        <f t="shared" si="492"/>
        <v>#VALUE!</v>
      </c>
      <c r="DA31" s="14" t="e">
        <f t="shared" si="492"/>
        <v>#VALUE!</v>
      </c>
      <c r="DB31" s="2">
        <f t="shared" si="358"/>
        <v>0</v>
      </c>
      <c r="DC31" s="2">
        <f t="shared" si="359"/>
        <v>0</v>
      </c>
      <c r="DD31" s="2">
        <f t="shared" si="360"/>
        <v>0</v>
      </c>
      <c r="DE31" s="2">
        <f t="shared" si="361"/>
        <v>0</v>
      </c>
      <c r="DF31" s="2">
        <f t="shared" si="362"/>
        <v>0</v>
      </c>
      <c r="DG31" s="2">
        <f t="shared" si="363"/>
        <v>0</v>
      </c>
      <c r="DH31" s="2">
        <f t="shared" si="364"/>
        <v>0</v>
      </c>
      <c r="DI31" s="2">
        <f t="shared" si="365"/>
        <v>0</v>
      </c>
      <c r="DJ31" s="2">
        <f t="shared" si="366"/>
        <v>0</v>
      </c>
      <c r="DK31" s="2">
        <f t="shared" si="367"/>
        <v>0</v>
      </c>
      <c r="DL31" s="2">
        <f t="shared" si="368"/>
        <v>0</v>
      </c>
      <c r="DM31" s="2">
        <f t="shared" si="369"/>
        <v>0</v>
      </c>
      <c r="DN31" s="2">
        <f t="shared" si="370"/>
        <v>0</v>
      </c>
      <c r="DO31" s="2">
        <f t="shared" si="371"/>
        <v>0</v>
      </c>
      <c r="DP31" s="2">
        <f t="shared" si="372"/>
        <v>0</v>
      </c>
      <c r="DQ31" s="2">
        <f t="shared" si="373"/>
        <v>0</v>
      </c>
      <c r="DR31" s="2">
        <f t="shared" si="374"/>
        <v>0</v>
      </c>
      <c r="DS31" s="2">
        <f t="shared" si="375"/>
        <v>0</v>
      </c>
      <c r="DT31" s="2">
        <f t="shared" si="376"/>
        <v>0</v>
      </c>
      <c r="DU31" s="2">
        <f t="shared" si="377"/>
        <v>0</v>
      </c>
      <c r="DV31" s="2">
        <f t="shared" si="378"/>
        <v>0</v>
      </c>
      <c r="DW31" s="2">
        <f t="shared" si="379"/>
        <v>0</v>
      </c>
      <c r="DX31" s="2">
        <f t="shared" si="380"/>
        <v>0</v>
      </c>
      <c r="DY31" s="2">
        <f t="shared" si="381"/>
        <v>0</v>
      </c>
      <c r="DZ31" s="2">
        <f t="shared" si="382"/>
        <v>0</v>
      </c>
      <c r="EA31" s="2">
        <f t="shared" si="383"/>
        <v>0</v>
      </c>
      <c r="EB31" s="2">
        <f t="shared" si="384"/>
        <v>0</v>
      </c>
      <c r="EC31" s="2">
        <f t="shared" si="385"/>
        <v>0</v>
      </c>
      <c r="ED31" s="2">
        <f t="shared" si="386"/>
        <v>0</v>
      </c>
      <c r="EE31" s="2">
        <f t="shared" si="387"/>
        <v>0</v>
      </c>
      <c r="EF31" s="2">
        <f t="shared" si="388"/>
        <v>0</v>
      </c>
      <c r="EG31" s="2">
        <f t="shared" si="389"/>
        <v>0</v>
      </c>
      <c r="EH31" s="2">
        <f t="shared" si="390"/>
        <v>0</v>
      </c>
      <c r="EI31" s="2">
        <f t="shared" si="391"/>
        <v>0</v>
      </c>
      <c r="EJ31" s="2">
        <f t="shared" si="392"/>
        <v>0</v>
      </c>
      <c r="EK31" s="2">
        <f t="shared" si="393"/>
        <v>0</v>
      </c>
      <c r="EL31" s="2">
        <f t="shared" si="394"/>
        <v>0</v>
      </c>
      <c r="EM31" s="2">
        <f t="shared" si="395"/>
        <v>0</v>
      </c>
      <c r="EN31" s="2">
        <f t="shared" si="396"/>
        <v>0</v>
      </c>
      <c r="EO31" s="2">
        <f t="shared" si="397"/>
        <v>0</v>
      </c>
      <c r="EP31" s="2">
        <f t="shared" si="398"/>
        <v>0</v>
      </c>
      <c r="EQ31" s="2">
        <f t="shared" si="399"/>
        <v>0</v>
      </c>
      <c r="ER31" s="2">
        <f t="shared" si="400"/>
        <v>0</v>
      </c>
      <c r="ES31" s="2">
        <f t="shared" si="401"/>
        <v>0</v>
      </c>
      <c r="ET31" s="2">
        <f t="shared" si="402"/>
        <v>0</v>
      </c>
      <c r="EU31" s="2">
        <f t="shared" si="403"/>
        <v>0</v>
      </c>
      <c r="EV31" s="2">
        <f t="shared" si="404"/>
        <v>0</v>
      </c>
      <c r="EW31" s="2">
        <f t="shared" si="405"/>
        <v>0</v>
      </c>
      <c r="EX31" s="2">
        <f t="shared" si="34"/>
        <v>1</v>
      </c>
      <c r="EY31" s="2" t="e">
        <f t="shared" si="35"/>
        <v>#VALUE!</v>
      </c>
      <c r="EZ31" s="2" t="e">
        <f t="shared" si="36"/>
        <v>#VALUE!</v>
      </c>
      <c r="FA31" s="2" t="e">
        <f t="shared" si="37"/>
        <v>#VALUE!</v>
      </c>
      <c r="FB31" s="2" t="e">
        <f t="shared" si="38"/>
        <v>#VALUE!</v>
      </c>
      <c r="FC31" s="2" t="e">
        <f t="shared" si="39"/>
        <v>#VALUE!</v>
      </c>
      <c r="FD31" s="2" t="e">
        <f t="shared" si="40"/>
        <v>#VALUE!</v>
      </c>
      <c r="FE31" s="2" t="e">
        <f t="shared" si="41"/>
        <v>#VALUE!</v>
      </c>
      <c r="FF31" s="2" t="e">
        <f t="shared" si="42"/>
        <v>#VALUE!</v>
      </c>
      <c r="FG31" s="2" t="e">
        <f t="shared" si="43"/>
        <v>#VALUE!</v>
      </c>
      <c r="FH31" s="2" t="e">
        <f t="shared" si="44"/>
        <v>#VALUE!</v>
      </c>
      <c r="FI31" s="2" t="e">
        <f t="shared" si="45"/>
        <v>#VALUE!</v>
      </c>
      <c r="FJ31" s="2" t="e">
        <f t="shared" si="46"/>
        <v>#VALUE!</v>
      </c>
      <c r="FK31" s="2" t="e">
        <f t="shared" si="47"/>
        <v>#VALUE!</v>
      </c>
      <c r="FL31" s="2" t="e">
        <f t="shared" si="48"/>
        <v>#VALUE!</v>
      </c>
      <c r="FM31" s="2" t="e">
        <f t="shared" si="49"/>
        <v>#VALUE!</v>
      </c>
      <c r="FN31" s="2" t="e">
        <f t="shared" si="50"/>
        <v>#VALUE!</v>
      </c>
      <c r="FO31" s="2" t="e">
        <f t="shared" si="51"/>
        <v>#VALUE!</v>
      </c>
      <c r="FP31" s="2" t="e">
        <f t="shared" si="52"/>
        <v>#VALUE!</v>
      </c>
      <c r="FQ31" s="2" t="e">
        <f t="shared" si="53"/>
        <v>#VALUE!</v>
      </c>
      <c r="FR31" s="2" t="e">
        <f t="shared" si="54"/>
        <v>#VALUE!</v>
      </c>
      <c r="FS31" s="2" t="e">
        <f t="shared" si="55"/>
        <v>#VALUE!</v>
      </c>
      <c r="FT31" s="2" t="e">
        <f t="shared" si="56"/>
        <v>#VALUE!</v>
      </c>
      <c r="FU31" s="2" t="e">
        <f t="shared" si="57"/>
        <v>#VALUE!</v>
      </c>
      <c r="FV31" s="2">
        <f t="shared" si="58"/>
        <v>1</v>
      </c>
      <c r="FW31" s="2" t="e">
        <f t="shared" si="59"/>
        <v>#VALUE!</v>
      </c>
      <c r="FX31" s="2" t="e">
        <f t="shared" si="60"/>
        <v>#VALUE!</v>
      </c>
      <c r="FY31" s="2" t="e">
        <f t="shared" si="61"/>
        <v>#VALUE!</v>
      </c>
      <c r="FZ31" s="2" t="e">
        <f t="shared" si="62"/>
        <v>#VALUE!</v>
      </c>
      <c r="GA31" s="2" t="e">
        <f t="shared" si="63"/>
        <v>#VALUE!</v>
      </c>
      <c r="GB31" s="2" t="e">
        <f t="shared" si="64"/>
        <v>#VALUE!</v>
      </c>
      <c r="GC31" s="2" t="e">
        <f t="shared" si="65"/>
        <v>#VALUE!</v>
      </c>
      <c r="GD31" s="2" t="e">
        <f t="shared" si="66"/>
        <v>#VALUE!</v>
      </c>
      <c r="GE31" s="2" t="e">
        <f t="shared" si="67"/>
        <v>#VALUE!</v>
      </c>
      <c r="GF31" s="2" t="e">
        <f t="shared" si="68"/>
        <v>#VALUE!</v>
      </c>
      <c r="GG31" s="2" t="e">
        <f t="shared" si="69"/>
        <v>#VALUE!</v>
      </c>
      <c r="GH31" s="2" t="e">
        <f t="shared" si="70"/>
        <v>#VALUE!</v>
      </c>
      <c r="GI31" s="2" t="e">
        <f t="shared" si="71"/>
        <v>#VALUE!</v>
      </c>
      <c r="GJ31" s="2" t="e">
        <f t="shared" si="72"/>
        <v>#VALUE!</v>
      </c>
      <c r="GK31" s="2" t="e">
        <f t="shared" si="73"/>
        <v>#VALUE!</v>
      </c>
      <c r="GL31" s="2" t="e">
        <f t="shared" si="74"/>
        <v>#VALUE!</v>
      </c>
      <c r="GM31" s="2" t="e">
        <f t="shared" si="75"/>
        <v>#VALUE!</v>
      </c>
      <c r="GN31" s="2" t="e">
        <f t="shared" si="76"/>
        <v>#VALUE!</v>
      </c>
      <c r="GO31" s="2" t="e">
        <f t="shared" si="77"/>
        <v>#VALUE!</v>
      </c>
      <c r="GP31" s="2" t="e">
        <f t="shared" si="78"/>
        <v>#VALUE!</v>
      </c>
      <c r="GQ31" s="2" t="e">
        <f t="shared" si="79"/>
        <v>#VALUE!</v>
      </c>
      <c r="GR31" s="2" t="e">
        <f t="shared" si="80"/>
        <v>#VALUE!</v>
      </c>
      <c r="GS31" s="2" t="e">
        <f t="shared" si="81"/>
        <v>#VALUE!</v>
      </c>
      <c r="GT31" s="2">
        <f t="shared" si="82"/>
        <v>1</v>
      </c>
      <c r="GU31" s="2" t="e">
        <f t="shared" si="83"/>
        <v>#VALUE!</v>
      </c>
      <c r="GV31" s="2" t="e">
        <f t="shared" si="84"/>
        <v>#VALUE!</v>
      </c>
      <c r="GW31" s="2" t="e">
        <f t="shared" si="85"/>
        <v>#VALUE!</v>
      </c>
      <c r="GX31" s="2" t="e">
        <f t="shared" si="86"/>
        <v>#VALUE!</v>
      </c>
      <c r="GY31" s="2" t="e">
        <f t="shared" si="87"/>
        <v>#VALUE!</v>
      </c>
      <c r="GZ31" s="2" t="e">
        <f t="shared" si="88"/>
        <v>#VALUE!</v>
      </c>
      <c r="HA31" s="2" t="e">
        <f t="shared" si="89"/>
        <v>#VALUE!</v>
      </c>
      <c r="HB31" s="2" t="e">
        <f t="shared" si="90"/>
        <v>#VALUE!</v>
      </c>
      <c r="HC31" s="2" t="e">
        <f t="shared" si="91"/>
        <v>#VALUE!</v>
      </c>
      <c r="HD31" s="2" t="e">
        <f t="shared" si="92"/>
        <v>#VALUE!</v>
      </c>
      <c r="HE31" s="2" t="e">
        <f t="shared" si="93"/>
        <v>#VALUE!</v>
      </c>
      <c r="HF31" s="2" t="e">
        <f t="shared" si="94"/>
        <v>#VALUE!</v>
      </c>
      <c r="HG31" s="2" t="e">
        <f t="shared" si="95"/>
        <v>#VALUE!</v>
      </c>
      <c r="HH31" s="2" t="e">
        <f t="shared" si="96"/>
        <v>#VALUE!</v>
      </c>
      <c r="HI31" s="2" t="e">
        <f t="shared" si="97"/>
        <v>#VALUE!</v>
      </c>
      <c r="HJ31" s="2" t="e">
        <f t="shared" si="98"/>
        <v>#VALUE!</v>
      </c>
      <c r="HK31" s="2" t="e">
        <f t="shared" si="99"/>
        <v>#VALUE!</v>
      </c>
      <c r="HL31" s="2" t="e">
        <f t="shared" si="100"/>
        <v>#VALUE!</v>
      </c>
      <c r="HM31" s="2" t="e">
        <f t="shared" si="101"/>
        <v>#VALUE!</v>
      </c>
      <c r="HN31" s="2" t="e">
        <f t="shared" si="102"/>
        <v>#VALUE!</v>
      </c>
      <c r="HO31" s="2" t="e">
        <f t="shared" si="103"/>
        <v>#VALUE!</v>
      </c>
      <c r="HP31" s="2" t="e">
        <f t="shared" si="104"/>
        <v>#VALUE!</v>
      </c>
      <c r="HQ31" s="2" t="e">
        <f t="shared" si="105"/>
        <v>#VALUE!</v>
      </c>
      <c r="HR31" s="2">
        <f t="shared" si="106"/>
        <v>1</v>
      </c>
      <c r="HS31" s="2" t="e">
        <f t="shared" si="107"/>
        <v>#VALUE!</v>
      </c>
      <c r="HT31" s="2" t="e">
        <f t="shared" si="108"/>
        <v>#VALUE!</v>
      </c>
      <c r="HU31" s="2" t="e">
        <f t="shared" si="109"/>
        <v>#VALUE!</v>
      </c>
      <c r="HV31" s="2" t="e">
        <f t="shared" si="110"/>
        <v>#VALUE!</v>
      </c>
      <c r="HW31" s="2" t="e">
        <f t="shared" si="111"/>
        <v>#VALUE!</v>
      </c>
      <c r="HX31" s="2" t="e">
        <f t="shared" si="112"/>
        <v>#VALUE!</v>
      </c>
      <c r="HY31" s="2" t="e">
        <f t="shared" si="113"/>
        <v>#VALUE!</v>
      </c>
      <c r="HZ31" s="2" t="e">
        <f t="shared" si="114"/>
        <v>#VALUE!</v>
      </c>
      <c r="IA31" s="2" t="e">
        <f t="shared" si="115"/>
        <v>#VALUE!</v>
      </c>
      <c r="IB31" s="2" t="e">
        <f t="shared" si="116"/>
        <v>#VALUE!</v>
      </c>
      <c r="IC31" s="2" t="e">
        <f t="shared" si="117"/>
        <v>#VALUE!</v>
      </c>
      <c r="ID31" s="2" t="e">
        <f t="shared" si="118"/>
        <v>#VALUE!</v>
      </c>
      <c r="IE31" s="2" t="e">
        <f t="shared" si="119"/>
        <v>#VALUE!</v>
      </c>
      <c r="IF31" s="2" t="e">
        <f t="shared" si="120"/>
        <v>#VALUE!</v>
      </c>
      <c r="IG31" s="2" t="e">
        <f t="shared" si="121"/>
        <v>#VALUE!</v>
      </c>
      <c r="IH31" s="2" t="e">
        <f t="shared" si="122"/>
        <v>#VALUE!</v>
      </c>
      <c r="II31" s="2" t="e">
        <f t="shared" si="123"/>
        <v>#VALUE!</v>
      </c>
      <c r="IJ31" s="2" t="e">
        <f t="shared" si="124"/>
        <v>#VALUE!</v>
      </c>
      <c r="IK31" s="2" t="e">
        <f t="shared" si="125"/>
        <v>#VALUE!</v>
      </c>
      <c r="IL31" s="2" t="e">
        <f t="shared" si="126"/>
        <v>#VALUE!</v>
      </c>
      <c r="IM31" s="2" t="e">
        <f t="shared" si="127"/>
        <v>#VALUE!</v>
      </c>
      <c r="IN31" s="2" t="e">
        <f t="shared" si="128"/>
        <v>#VALUE!</v>
      </c>
      <c r="IO31" s="2" t="e">
        <f t="shared" si="129"/>
        <v>#VALUE!</v>
      </c>
      <c r="IP31" s="2">
        <f t="shared" si="130"/>
        <v>0</v>
      </c>
      <c r="IQ31" s="2" t="e">
        <f t="shared" si="131"/>
        <v>#VALUE!</v>
      </c>
      <c r="IR31" s="2" t="e">
        <f t="shared" si="132"/>
        <v>#VALUE!</v>
      </c>
      <c r="IS31" s="2" t="e">
        <f t="shared" si="133"/>
        <v>#VALUE!</v>
      </c>
      <c r="IT31" s="2" t="e">
        <f t="shared" si="134"/>
        <v>#VALUE!</v>
      </c>
      <c r="IU31" s="2" t="e">
        <f t="shared" si="135"/>
        <v>#VALUE!</v>
      </c>
      <c r="IV31" s="2" t="e">
        <f t="shared" si="136"/>
        <v>#VALUE!</v>
      </c>
      <c r="IW31" s="2" t="e">
        <f t="shared" si="137"/>
        <v>#VALUE!</v>
      </c>
      <c r="IX31" s="2" t="e">
        <f t="shared" si="138"/>
        <v>#VALUE!</v>
      </c>
      <c r="IY31" s="2" t="e">
        <f t="shared" si="139"/>
        <v>#VALUE!</v>
      </c>
      <c r="IZ31" s="2" t="e">
        <f t="shared" si="140"/>
        <v>#VALUE!</v>
      </c>
      <c r="JA31" s="2" t="e">
        <f t="shared" si="141"/>
        <v>#VALUE!</v>
      </c>
      <c r="JB31" s="2" t="e">
        <f t="shared" si="142"/>
        <v>#VALUE!</v>
      </c>
      <c r="JC31" s="2" t="e">
        <f t="shared" si="143"/>
        <v>#VALUE!</v>
      </c>
      <c r="JD31" s="2" t="e">
        <f t="shared" si="144"/>
        <v>#VALUE!</v>
      </c>
      <c r="JE31" s="2" t="e">
        <f t="shared" si="145"/>
        <v>#VALUE!</v>
      </c>
      <c r="JF31" s="2" t="e">
        <f t="shared" si="146"/>
        <v>#VALUE!</v>
      </c>
      <c r="JG31" s="2" t="e">
        <f t="shared" si="147"/>
        <v>#VALUE!</v>
      </c>
      <c r="JH31" s="2" t="e">
        <f t="shared" si="148"/>
        <v>#VALUE!</v>
      </c>
      <c r="JI31" s="2" t="e">
        <f t="shared" si="149"/>
        <v>#VALUE!</v>
      </c>
      <c r="JJ31" s="2" t="e">
        <f t="shared" si="150"/>
        <v>#VALUE!</v>
      </c>
      <c r="JK31" s="2" t="e">
        <f t="shared" si="151"/>
        <v>#VALUE!</v>
      </c>
      <c r="JL31" s="2" t="e">
        <f t="shared" si="152"/>
        <v>#VALUE!</v>
      </c>
      <c r="JM31" s="2" t="e">
        <f t="shared" si="153"/>
        <v>#VALUE!</v>
      </c>
      <c r="JN31" s="2">
        <f t="shared" si="154"/>
        <v>0</v>
      </c>
      <c r="JO31" s="2" t="e">
        <f t="shared" si="155"/>
        <v>#VALUE!</v>
      </c>
      <c r="JP31" s="2" t="e">
        <f t="shared" si="156"/>
        <v>#VALUE!</v>
      </c>
      <c r="JQ31" s="2" t="e">
        <f t="shared" si="157"/>
        <v>#VALUE!</v>
      </c>
      <c r="JR31" s="2" t="e">
        <f t="shared" si="158"/>
        <v>#VALUE!</v>
      </c>
      <c r="JS31" s="2" t="e">
        <f t="shared" si="159"/>
        <v>#VALUE!</v>
      </c>
      <c r="JT31" s="2" t="e">
        <f t="shared" si="160"/>
        <v>#VALUE!</v>
      </c>
      <c r="JU31" s="2" t="e">
        <f t="shared" si="161"/>
        <v>#VALUE!</v>
      </c>
      <c r="JV31" s="2" t="e">
        <f t="shared" si="162"/>
        <v>#VALUE!</v>
      </c>
      <c r="JW31" s="2" t="e">
        <f t="shared" si="163"/>
        <v>#VALUE!</v>
      </c>
      <c r="JX31" s="2" t="e">
        <f t="shared" si="164"/>
        <v>#VALUE!</v>
      </c>
      <c r="JY31" s="2" t="e">
        <f t="shared" si="165"/>
        <v>#VALUE!</v>
      </c>
      <c r="JZ31" s="2" t="e">
        <f t="shared" si="166"/>
        <v>#VALUE!</v>
      </c>
      <c r="KA31" s="2" t="e">
        <f t="shared" si="167"/>
        <v>#VALUE!</v>
      </c>
      <c r="KB31" s="2" t="e">
        <f t="shared" si="168"/>
        <v>#VALUE!</v>
      </c>
      <c r="KC31" s="2" t="e">
        <f t="shared" si="169"/>
        <v>#VALUE!</v>
      </c>
      <c r="KD31" s="2" t="e">
        <f t="shared" si="170"/>
        <v>#VALUE!</v>
      </c>
      <c r="KE31" s="2" t="e">
        <f t="shared" si="171"/>
        <v>#VALUE!</v>
      </c>
      <c r="KF31" s="2" t="e">
        <f t="shared" si="172"/>
        <v>#VALUE!</v>
      </c>
      <c r="KG31" s="2" t="e">
        <f t="shared" si="173"/>
        <v>#VALUE!</v>
      </c>
      <c r="KH31" s="2" t="e">
        <f t="shared" si="174"/>
        <v>#VALUE!</v>
      </c>
      <c r="KI31" s="2" t="e">
        <f t="shared" si="175"/>
        <v>#VALUE!</v>
      </c>
      <c r="KJ31" s="2" t="e">
        <f t="shared" si="176"/>
        <v>#VALUE!</v>
      </c>
      <c r="KK31" s="2" t="e">
        <f t="shared" si="177"/>
        <v>#VALUE!</v>
      </c>
      <c r="KL31" s="2">
        <f t="shared" si="178"/>
        <v>0</v>
      </c>
      <c r="KM31" s="2" t="e">
        <f t="shared" si="179"/>
        <v>#VALUE!</v>
      </c>
      <c r="KN31" s="2" t="e">
        <f t="shared" si="180"/>
        <v>#VALUE!</v>
      </c>
      <c r="KO31" s="2" t="e">
        <f t="shared" si="181"/>
        <v>#VALUE!</v>
      </c>
      <c r="KP31" s="2" t="e">
        <f t="shared" si="182"/>
        <v>#VALUE!</v>
      </c>
      <c r="KQ31" s="2" t="e">
        <f t="shared" si="183"/>
        <v>#VALUE!</v>
      </c>
      <c r="KR31" s="2" t="e">
        <f t="shared" si="184"/>
        <v>#VALUE!</v>
      </c>
      <c r="KS31" s="2" t="e">
        <f t="shared" si="185"/>
        <v>#VALUE!</v>
      </c>
      <c r="KT31" s="2" t="e">
        <f t="shared" si="186"/>
        <v>#VALUE!</v>
      </c>
      <c r="KU31" s="2" t="e">
        <f t="shared" si="187"/>
        <v>#VALUE!</v>
      </c>
      <c r="KV31" s="2" t="e">
        <f t="shared" si="188"/>
        <v>#VALUE!</v>
      </c>
      <c r="KW31" s="2" t="e">
        <f t="shared" si="189"/>
        <v>#VALUE!</v>
      </c>
      <c r="KX31" s="2" t="e">
        <f t="shared" si="190"/>
        <v>#VALUE!</v>
      </c>
      <c r="KY31" s="2" t="e">
        <f t="shared" si="191"/>
        <v>#VALUE!</v>
      </c>
      <c r="KZ31" s="2" t="e">
        <f t="shared" si="192"/>
        <v>#VALUE!</v>
      </c>
      <c r="LA31" s="2" t="e">
        <f t="shared" si="193"/>
        <v>#VALUE!</v>
      </c>
      <c r="LB31" s="2" t="e">
        <f t="shared" si="194"/>
        <v>#VALUE!</v>
      </c>
      <c r="LC31" s="2" t="e">
        <f t="shared" si="195"/>
        <v>#VALUE!</v>
      </c>
      <c r="LD31" s="2" t="e">
        <f t="shared" si="196"/>
        <v>#VALUE!</v>
      </c>
      <c r="LE31" s="2" t="e">
        <f t="shared" si="197"/>
        <v>#VALUE!</v>
      </c>
      <c r="LF31" s="2" t="e">
        <f t="shared" si="198"/>
        <v>#VALUE!</v>
      </c>
      <c r="LG31" s="2" t="e">
        <f t="shared" si="199"/>
        <v>#VALUE!</v>
      </c>
      <c r="LH31" s="2" t="e">
        <f t="shared" si="200"/>
        <v>#VALUE!</v>
      </c>
      <c r="LI31" s="2" t="e">
        <f t="shared" si="201"/>
        <v>#VALUE!</v>
      </c>
      <c r="LJ31" s="2">
        <f t="shared" si="202"/>
        <v>0</v>
      </c>
      <c r="LK31" s="2" t="e">
        <f t="shared" si="203"/>
        <v>#VALUE!</v>
      </c>
      <c r="LL31" s="2" t="e">
        <f t="shared" si="204"/>
        <v>#VALUE!</v>
      </c>
      <c r="LM31" s="2" t="e">
        <f t="shared" si="205"/>
        <v>#VALUE!</v>
      </c>
      <c r="LN31" s="2" t="e">
        <f t="shared" si="206"/>
        <v>#VALUE!</v>
      </c>
      <c r="LO31" s="2" t="e">
        <f t="shared" si="207"/>
        <v>#VALUE!</v>
      </c>
      <c r="LP31" s="2" t="e">
        <f t="shared" si="208"/>
        <v>#VALUE!</v>
      </c>
      <c r="LQ31" s="2" t="e">
        <f t="shared" si="209"/>
        <v>#VALUE!</v>
      </c>
      <c r="LR31" s="2" t="e">
        <f t="shared" si="210"/>
        <v>#VALUE!</v>
      </c>
      <c r="LS31" s="2" t="e">
        <f t="shared" si="211"/>
        <v>#VALUE!</v>
      </c>
      <c r="LT31" s="2" t="e">
        <f t="shared" si="212"/>
        <v>#VALUE!</v>
      </c>
      <c r="LU31" s="2" t="e">
        <f t="shared" si="213"/>
        <v>#VALUE!</v>
      </c>
      <c r="LV31" s="2" t="e">
        <f t="shared" si="214"/>
        <v>#VALUE!</v>
      </c>
      <c r="LW31" s="2" t="e">
        <f t="shared" si="215"/>
        <v>#VALUE!</v>
      </c>
      <c r="LX31" s="2" t="e">
        <f t="shared" si="216"/>
        <v>#VALUE!</v>
      </c>
      <c r="LY31" s="2" t="e">
        <f t="shared" si="217"/>
        <v>#VALUE!</v>
      </c>
      <c r="LZ31" s="2" t="e">
        <f t="shared" si="218"/>
        <v>#VALUE!</v>
      </c>
      <c r="MA31" s="2" t="e">
        <f t="shared" si="219"/>
        <v>#VALUE!</v>
      </c>
      <c r="MB31" s="2" t="e">
        <f t="shared" si="220"/>
        <v>#VALUE!</v>
      </c>
      <c r="MC31" s="2" t="e">
        <f t="shared" si="221"/>
        <v>#VALUE!</v>
      </c>
      <c r="MD31" s="2" t="e">
        <f t="shared" si="222"/>
        <v>#VALUE!</v>
      </c>
      <c r="ME31" s="2" t="e">
        <f t="shared" si="223"/>
        <v>#VALUE!</v>
      </c>
      <c r="MF31" s="2" t="e">
        <f t="shared" si="224"/>
        <v>#VALUE!</v>
      </c>
      <c r="MG31" s="2" t="e">
        <f t="shared" si="225"/>
        <v>#VALUE!</v>
      </c>
      <c r="MH31" s="2">
        <f t="shared" si="226"/>
        <v>1</v>
      </c>
      <c r="MI31" s="2" t="e">
        <f t="shared" si="227"/>
        <v>#VALUE!</v>
      </c>
      <c r="MJ31" s="2" t="e">
        <f t="shared" si="228"/>
        <v>#VALUE!</v>
      </c>
      <c r="MK31" s="2" t="e">
        <f t="shared" si="229"/>
        <v>#VALUE!</v>
      </c>
      <c r="ML31" s="2" t="e">
        <f t="shared" si="230"/>
        <v>#VALUE!</v>
      </c>
      <c r="MM31" s="2" t="e">
        <f t="shared" si="231"/>
        <v>#VALUE!</v>
      </c>
      <c r="MN31" s="2" t="e">
        <f t="shared" si="232"/>
        <v>#VALUE!</v>
      </c>
      <c r="MO31" s="2" t="e">
        <f t="shared" si="233"/>
        <v>#VALUE!</v>
      </c>
      <c r="MP31" s="2" t="e">
        <f t="shared" si="234"/>
        <v>#VALUE!</v>
      </c>
      <c r="MQ31" s="2" t="e">
        <f t="shared" si="235"/>
        <v>#VALUE!</v>
      </c>
      <c r="MR31" s="2" t="e">
        <f t="shared" si="236"/>
        <v>#VALUE!</v>
      </c>
      <c r="MS31" s="2" t="e">
        <f t="shared" si="237"/>
        <v>#VALUE!</v>
      </c>
      <c r="MT31" s="2" t="e">
        <f t="shared" si="238"/>
        <v>#VALUE!</v>
      </c>
      <c r="MU31" s="2" t="e">
        <f t="shared" si="239"/>
        <v>#VALUE!</v>
      </c>
      <c r="MV31" s="2" t="e">
        <f t="shared" si="240"/>
        <v>#VALUE!</v>
      </c>
      <c r="MW31" s="2" t="e">
        <f t="shared" si="241"/>
        <v>#VALUE!</v>
      </c>
      <c r="MX31" s="2" t="e">
        <f t="shared" si="242"/>
        <v>#VALUE!</v>
      </c>
      <c r="MY31" s="2" t="e">
        <f t="shared" si="243"/>
        <v>#VALUE!</v>
      </c>
      <c r="MZ31" s="2" t="e">
        <f t="shared" si="244"/>
        <v>#VALUE!</v>
      </c>
      <c r="NA31" s="2" t="e">
        <f t="shared" si="245"/>
        <v>#VALUE!</v>
      </c>
      <c r="NB31" s="2" t="e">
        <f t="shared" si="246"/>
        <v>#VALUE!</v>
      </c>
      <c r="NC31" s="2" t="e">
        <f t="shared" si="247"/>
        <v>#VALUE!</v>
      </c>
      <c r="ND31" s="2" t="e">
        <f t="shared" si="248"/>
        <v>#VALUE!</v>
      </c>
      <c r="NE31" s="2" t="e">
        <f t="shared" si="249"/>
        <v>#VALUE!</v>
      </c>
      <c r="NF31" s="2">
        <f t="shared" si="406"/>
        <v>0</v>
      </c>
      <c r="NG31" s="2">
        <f t="shared" si="250"/>
        <v>0</v>
      </c>
      <c r="NH31" s="2">
        <f t="shared" si="251"/>
        <v>0</v>
      </c>
      <c r="NI31" s="2">
        <f t="shared" si="252"/>
        <v>0</v>
      </c>
      <c r="NJ31" s="2">
        <f t="shared" si="253"/>
        <v>0</v>
      </c>
      <c r="NK31" s="2">
        <f t="shared" si="254"/>
        <v>0</v>
      </c>
      <c r="NL31" s="2">
        <f t="shared" si="255"/>
        <v>0</v>
      </c>
      <c r="NM31" s="2">
        <f t="shared" si="256"/>
        <v>0</v>
      </c>
      <c r="NN31" s="2">
        <f t="shared" si="257"/>
        <v>0</v>
      </c>
      <c r="NO31" s="2">
        <f t="shared" si="258"/>
        <v>0</v>
      </c>
      <c r="NP31" s="2">
        <f t="shared" si="259"/>
        <v>0</v>
      </c>
      <c r="NQ31" s="2">
        <f t="shared" si="260"/>
        <v>0</v>
      </c>
      <c r="NR31" s="2">
        <f t="shared" si="261"/>
        <v>0</v>
      </c>
      <c r="NS31" s="2">
        <f t="shared" si="262"/>
        <v>0</v>
      </c>
      <c r="NT31" s="2">
        <f t="shared" si="263"/>
        <v>0</v>
      </c>
      <c r="NU31" s="2">
        <f t="shared" si="264"/>
        <v>0</v>
      </c>
      <c r="NV31" s="2">
        <f t="shared" si="265"/>
        <v>0</v>
      </c>
      <c r="NW31" s="2">
        <f t="shared" si="266"/>
        <v>0</v>
      </c>
      <c r="NX31" s="2">
        <f t="shared" si="267"/>
        <v>0</v>
      </c>
      <c r="NY31" s="2">
        <f t="shared" si="268"/>
        <v>0</v>
      </c>
      <c r="NZ31" s="2">
        <f t="shared" si="269"/>
        <v>0</v>
      </c>
      <c r="OA31" s="2">
        <f t="shared" si="270"/>
        <v>0</v>
      </c>
      <c r="OB31" s="2">
        <f t="shared" si="271"/>
        <v>0</v>
      </c>
      <c r="OC31" s="2">
        <f t="shared" si="272"/>
        <v>0</v>
      </c>
      <c r="OD31" s="2">
        <f>IF(AND(NF31&gt;'Graph Creator'!$K$4,'Detalle de Cuentas'!NF31&lt;='Graph Creator'!$L$4),1,0)</f>
        <v>0</v>
      </c>
      <c r="OE31" s="2">
        <f>IF(AND(NG31&gt;'Graph Creator'!$K$4,'Detalle de Cuentas'!NG31&lt;='Graph Creator'!$L$4),1,0)</f>
        <v>0</v>
      </c>
      <c r="OF31" s="2">
        <f>IF(AND(NH31&gt;'Graph Creator'!$K$4,'Detalle de Cuentas'!NH31&lt;='Graph Creator'!$L$4),1,0)</f>
        <v>0</v>
      </c>
      <c r="OG31" s="2">
        <f>IF(AND(NI31&gt;'Graph Creator'!$K$4,'Detalle de Cuentas'!NI31&lt;='Graph Creator'!$L$4),1,0)</f>
        <v>0</v>
      </c>
      <c r="OH31" s="2">
        <f>IF(AND(NJ31&gt;'Graph Creator'!$K$4,'Detalle de Cuentas'!NJ31&lt;='Graph Creator'!$L$4),1,0)</f>
        <v>0</v>
      </c>
      <c r="OI31" s="2">
        <f>IF(AND(NK31&gt;'Graph Creator'!$K$4,'Detalle de Cuentas'!NK31&lt;='Graph Creator'!$L$4),1,0)</f>
        <v>0</v>
      </c>
      <c r="OJ31" s="2">
        <f>IF(AND(NL31&gt;'Graph Creator'!$K$4,'Detalle de Cuentas'!NL31&lt;='Graph Creator'!$L$4),1,0)</f>
        <v>0</v>
      </c>
      <c r="OK31" s="2">
        <f>IF(AND(NM31&gt;'Graph Creator'!$K$4,'Detalle de Cuentas'!NM31&lt;='Graph Creator'!$L$4),1,0)</f>
        <v>0</v>
      </c>
      <c r="OL31" s="2">
        <f>IF(AND(NN31&gt;'Graph Creator'!$K$4,'Detalle de Cuentas'!NN31&lt;='Graph Creator'!$L$4),1,0)</f>
        <v>0</v>
      </c>
      <c r="OM31" s="2">
        <f>IF(AND(NO31&gt;'Graph Creator'!$K$4,'Detalle de Cuentas'!NO31&lt;='Graph Creator'!$L$4),1,0)</f>
        <v>0</v>
      </c>
      <c r="ON31" s="2">
        <f>IF(AND(NP31&gt;'Graph Creator'!$K$4,'Detalle de Cuentas'!NP31&lt;='Graph Creator'!$L$4),1,0)</f>
        <v>0</v>
      </c>
      <c r="OO31" s="2">
        <f>IF(AND(NQ31&gt;'Graph Creator'!$K$4,'Detalle de Cuentas'!NQ31&lt;='Graph Creator'!$L$4),1,0)</f>
        <v>0</v>
      </c>
      <c r="OP31" s="2">
        <f>IF(AND(NR31&gt;'Graph Creator'!$K$4,'Detalle de Cuentas'!NR31&lt;='Graph Creator'!$L$4),1,0)</f>
        <v>0</v>
      </c>
      <c r="OQ31" s="2">
        <f>IF(AND(NS31&gt;'Graph Creator'!$K$4,'Detalle de Cuentas'!NS31&lt;='Graph Creator'!$L$4),1,0)</f>
        <v>0</v>
      </c>
      <c r="OR31" s="2">
        <f>IF(AND(NT31&gt;'Graph Creator'!$K$4,'Detalle de Cuentas'!NT31&lt;='Graph Creator'!$L$4),1,0)</f>
        <v>0</v>
      </c>
      <c r="OS31" s="2">
        <f>IF(AND(NU31&gt;'Graph Creator'!$K$4,'Detalle de Cuentas'!NU31&lt;='Graph Creator'!$L$4),1,0)</f>
        <v>0</v>
      </c>
      <c r="OT31" s="2">
        <f>IF(AND(NV31&gt;'Graph Creator'!$K$4,'Detalle de Cuentas'!NV31&lt;='Graph Creator'!$L$4),1,0)</f>
        <v>0</v>
      </c>
      <c r="OU31" s="2">
        <f>IF(AND(NW31&gt;'Graph Creator'!$K$4,'Detalle de Cuentas'!NW31&lt;='Graph Creator'!$L$4),1,0)</f>
        <v>0</v>
      </c>
      <c r="OV31" s="2">
        <f>IF(AND(NX31&gt;'Graph Creator'!$K$4,'Detalle de Cuentas'!NX31&lt;='Graph Creator'!$L$4),1,0)</f>
        <v>0</v>
      </c>
      <c r="OW31" s="2">
        <f>IF(AND(NY31&gt;'Graph Creator'!$K$4,'Detalle de Cuentas'!NY31&lt;='Graph Creator'!$L$4),1,0)</f>
        <v>0</v>
      </c>
      <c r="OX31" s="2">
        <f>IF(AND(NZ31&gt;'Graph Creator'!$K$4,'Detalle de Cuentas'!NZ31&lt;='Graph Creator'!$L$4),1,0)</f>
        <v>0</v>
      </c>
      <c r="OY31" s="2">
        <f>IF(AND(OA31&gt;'Graph Creator'!$K$4,'Detalle de Cuentas'!OA31&lt;='Graph Creator'!$L$4),1,0)</f>
        <v>0</v>
      </c>
      <c r="OZ31" s="2">
        <f>IF(AND(OB31&gt;'Graph Creator'!$K$4,'Detalle de Cuentas'!OB31&lt;='Graph Creator'!$L$4),1,0)</f>
        <v>0</v>
      </c>
      <c r="PA31" s="2">
        <f>IF(AND(OC31&gt;'Graph Creator'!$K$4,'Detalle de Cuentas'!OC31&lt;='Graph Creator'!$L$4),1,0)</f>
        <v>0</v>
      </c>
      <c r="PB31" s="2">
        <f>IF(AND(NF31&gt;'Graph Creator'!$L$4,'Detalle de Cuentas'!NF31&lt;='Graph Creator'!$M$4),1,0)</f>
        <v>0</v>
      </c>
      <c r="PC31" s="2">
        <f>IF(AND(NG31&gt;'Graph Creator'!$L$4,'Detalle de Cuentas'!NG31&lt;='Graph Creator'!$M$4),1,0)</f>
        <v>0</v>
      </c>
      <c r="PD31" s="2">
        <f>IF(AND(NH31&gt;'Graph Creator'!$L$4,'Detalle de Cuentas'!NH31&lt;='Graph Creator'!$M$4),1,0)</f>
        <v>0</v>
      </c>
      <c r="PE31" s="2">
        <f>IF(AND(NI31&gt;'Graph Creator'!$L$4,'Detalle de Cuentas'!NI31&lt;='Graph Creator'!$M$4),1,0)</f>
        <v>0</v>
      </c>
      <c r="PF31" s="2">
        <f>IF(AND(NJ31&gt;'Graph Creator'!$L$4,'Detalle de Cuentas'!NJ31&lt;='Graph Creator'!$M$4),1,0)</f>
        <v>0</v>
      </c>
      <c r="PG31" s="2">
        <f>IF(AND(NK31&gt;'Graph Creator'!$L$4,'Detalle de Cuentas'!NK31&lt;='Graph Creator'!$M$4),1,0)</f>
        <v>0</v>
      </c>
      <c r="PH31" s="2">
        <f>IF(AND(NL31&gt;'Graph Creator'!$L$4,'Detalle de Cuentas'!NL31&lt;='Graph Creator'!$M$4),1,0)</f>
        <v>0</v>
      </c>
      <c r="PI31" s="2">
        <f>IF(AND(NM31&gt;'Graph Creator'!$L$4,'Detalle de Cuentas'!NM31&lt;='Graph Creator'!$M$4),1,0)</f>
        <v>0</v>
      </c>
      <c r="PJ31" s="2">
        <f>IF(AND(NN31&gt;'Graph Creator'!$L$4,'Detalle de Cuentas'!NN31&lt;='Graph Creator'!$M$4),1,0)</f>
        <v>0</v>
      </c>
      <c r="PK31" s="2">
        <f>IF(AND(NO31&gt;'Graph Creator'!$L$4,'Detalle de Cuentas'!NO31&lt;='Graph Creator'!$M$4),1,0)</f>
        <v>0</v>
      </c>
      <c r="PL31" s="2">
        <f>IF(AND(NP31&gt;'Graph Creator'!$L$4,'Detalle de Cuentas'!NP31&lt;='Graph Creator'!$M$4),1,0)</f>
        <v>0</v>
      </c>
      <c r="PM31" s="2">
        <f>IF(AND(NQ31&gt;'Graph Creator'!$L$4,'Detalle de Cuentas'!NQ31&lt;='Graph Creator'!$M$4),1,0)</f>
        <v>0</v>
      </c>
      <c r="PN31" s="2">
        <f>IF(AND(NR31&gt;'Graph Creator'!$L$4,'Detalle de Cuentas'!NR31&lt;='Graph Creator'!$M$4),1,0)</f>
        <v>0</v>
      </c>
      <c r="PO31" s="2">
        <f>IF(AND(NS31&gt;'Graph Creator'!$L$4,'Detalle de Cuentas'!NS31&lt;='Graph Creator'!$M$4),1,0)</f>
        <v>0</v>
      </c>
      <c r="PP31" s="2">
        <f>IF(AND(NT31&gt;'Graph Creator'!$L$4,'Detalle de Cuentas'!NT31&lt;='Graph Creator'!$M$4),1,0)</f>
        <v>0</v>
      </c>
      <c r="PQ31" s="2">
        <f>IF(AND(NU31&gt;'Graph Creator'!$L$4,'Detalle de Cuentas'!NU31&lt;='Graph Creator'!$M$4),1,0)</f>
        <v>0</v>
      </c>
      <c r="PR31" s="2">
        <f>IF(AND(NV31&gt;'Graph Creator'!$L$4,'Detalle de Cuentas'!NV31&lt;='Graph Creator'!$M$4),1,0)</f>
        <v>0</v>
      </c>
      <c r="PS31" s="2">
        <f>IF(AND(NW31&gt;'Graph Creator'!$L$4,'Detalle de Cuentas'!NW31&lt;='Graph Creator'!$M$4),1,0)</f>
        <v>0</v>
      </c>
      <c r="PT31" s="2">
        <f>IF(AND(NX31&gt;'Graph Creator'!$L$4,'Detalle de Cuentas'!NX31&lt;='Graph Creator'!$M$4),1,0)</f>
        <v>0</v>
      </c>
      <c r="PU31" s="2">
        <f>IF(AND(NY31&gt;'Graph Creator'!$L$4,'Detalle de Cuentas'!NY31&lt;='Graph Creator'!$M$4),1,0)</f>
        <v>0</v>
      </c>
      <c r="PV31" s="2">
        <f>IF(AND(NZ31&gt;'Graph Creator'!$L$4,'Detalle de Cuentas'!NZ31&lt;='Graph Creator'!$M$4),1,0)</f>
        <v>0</v>
      </c>
      <c r="PW31" s="2">
        <f>IF(AND(OA31&gt;'Graph Creator'!$L$4,'Detalle de Cuentas'!OA31&lt;='Graph Creator'!$M$4),1,0)</f>
        <v>0</v>
      </c>
      <c r="PX31" s="2">
        <f>IF(AND(OB31&gt;'Graph Creator'!$L$4,'Detalle de Cuentas'!OB31&lt;='Graph Creator'!$M$4),1,0)</f>
        <v>0</v>
      </c>
      <c r="PY31" s="2">
        <f>IF(AND(OC31&gt;'Graph Creator'!$L$4,'Detalle de Cuentas'!OC31&lt;='Graph Creator'!$M$4),1,0)</f>
        <v>0</v>
      </c>
      <c r="PZ31" s="2">
        <f>IF(AND(NF31&gt;'Graph Creator'!$M$4,'Detalle de Cuentas'!NF31&lt;='Graph Creator'!$N$4),1,0)</f>
        <v>0</v>
      </c>
      <c r="QA31" s="2">
        <f>IF(AND(NG31&gt;'Graph Creator'!$M$4,'Detalle de Cuentas'!NG31&lt;='Graph Creator'!$N$4),1,0)</f>
        <v>0</v>
      </c>
      <c r="QB31" s="2">
        <f>IF(AND(NH31&gt;'Graph Creator'!$M$4,'Detalle de Cuentas'!NH31&lt;='Graph Creator'!$N$4),1,0)</f>
        <v>0</v>
      </c>
      <c r="QC31" s="2">
        <f>IF(AND(NI31&gt;'Graph Creator'!$M$4,'Detalle de Cuentas'!NI31&lt;='Graph Creator'!$N$4),1,0)</f>
        <v>0</v>
      </c>
      <c r="QD31" s="2">
        <f>IF(AND(NJ31&gt;'Graph Creator'!$M$4,'Detalle de Cuentas'!NJ31&lt;='Graph Creator'!$N$4),1,0)</f>
        <v>0</v>
      </c>
      <c r="QE31" s="2">
        <f>IF(AND(NK31&gt;'Graph Creator'!$M$4,'Detalle de Cuentas'!NK31&lt;='Graph Creator'!$N$4),1,0)</f>
        <v>0</v>
      </c>
      <c r="QF31" s="2">
        <f>IF(AND(NL31&gt;'Graph Creator'!$M$4,'Detalle de Cuentas'!NL31&lt;='Graph Creator'!$N$4),1,0)</f>
        <v>0</v>
      </c>
      <c r="QG31" s="2">
        <f>IF(AND(NM31&gt;'Graph Creator'!$M$4,'Detalle de Cuentas'!NM31&lt;='Graph Creator'!$N$4),1,0)</f>
        <v>0</v>
      </c>
      <c r="QH31" s="2">
        <f>IF(AND(NN31&gt;'Graph Creator'!$M$4,'Detalle de Cuentas'!NN31&lt;='Graph Creator'!$N$4),1,0)</f>
        <v>0</v>
      </c>
      <c r="QI31" s="2">
        <f>IF(AND(NO31&gt;'Graph Creator'!$M$4,'Detalle de Cuentas'!NO31&lt;='Graph Creator'!$N$4),1,0)</f>
        <v>0</v>
      </c>
      <c r="QJ31" s="2">
        <f>IF(AND(NP31&gt;'Graph Creator'!$M$4,'Detalle de Cuentas'!NP31&lt;='Graph Creator'!$N$4),1,0)</f>
        <v>0</v>
      </c>
      <c r="QK31" s="2">
        <f>IF(AND(NQ31&gt;'Graph Creator'!$M$4,'Detalle de Cuentas'!NQ31&lt;='Graph Creator'!$N$4),1,0)</f>
        <v>0</v>
      </c>
      <c r="QL31" s="2">
        <f>IF(AND(NR31&gt;'Graph Creator'!$M$4,'Detalle de Cuentas'!NR31&lt;='Graph Creator'!$N$4),1,0)</f>
        <v>0</v>
      </c>
      <c r="QM31" s="2">
        <f>IF(AND(NS31&gt;'Graph Creator'!$M$4,'Detalle de Cuentas'!NS31&lt;='Graph Creator'!$N$4),1,0)</f>
        <v>0</v>
      </c>
      <c r="QN31" s="2">
        <f>IF(AND(NT31&gt;'Graph Creator'!$M$4,'Detalle de Cuentas'!NT31&lt;='Graph Creator'!$N$4),1,0)</f>
        <v>0</v>
      </c>
      <c r="QO31" s="2">
        <f>IF(AND(NU31&gt;'Graph Creator'!$M$4,'Detalle de Cuentas'!NU31&lt;='Graph Creator'!$N$4),1,0)</f>
        <v>0</v>
      </c>
      <c r="QP31" s="2">
        <f>IF(AND(NV31&gt;'Graph Creator'!$M$4,'Detalle de Cuentas'!NV31&lt;='Graph Creator'!$N$4),1,0)</f>
        <v>0</v>
      </c>
      <c r="QQ31" s="2">
        <f>IF(AND(NW31&gt;'Graph Creator'!$M$4,'Detalle de Cuentas'!NW31&lt;='Graph Creator'!$N$4),1,0)</f>
        <v>0</v>
      </c>
      <c r="QR31" s="2">
        <f>IF(AND(NX31&gt;'Graph Creator'!$M$4,'Detalle de Cuentas'!NX31&lt;='Graph Creator'!$N$4),1,0)</f>
        <v>0</v>
      </c>
      <c r="QS31" s="2">
        <f>IF(AND(NY31&gt;'Graph Creator'!$M$4,'Detalle de Cuentas'!NY31&lt;='Graph Creator'!$N$4),1,0)</f>
        <v>0</v>
      </c>
      <c r="QT31" s="2">
        <f>IF(AND(NZ31&gt;'Graph Creator'!$M$4,'Detalle de Cuentas'!NZ31&lt;='Graph Creator'!$N$4),1,0)</f>
        <v>0</v>
      </c>
      <c r="QU31" s="2">
        <f>IF(AND(OA31&gt;'Graph Creator'!$M$4,'Detalle de Cuentas'!OA31&lt;='Graph Creator'!$N$4),1,0)</f>
        <v>0</v>
      </c>
      <c r="QV31" s="2">
        <f>IF(AND(OB31&gt;'Graph Creator'!$M$4,'Detalle de Cuentas'!OB31&lt;='Graph Creator'!$N$4),1,0)</f>
        <v>0</v>
      </c>
      <c r="QW31" s="2">
        <f>IF(AND(OC31&gt;'Graph Creator'!$M$4,'Detalle de Cuentas'!OC31&lt;='Graph Creator'!$N$4),1,0)</f>
        <v>0</v>
      </c>
      <c r="QX31" s="2">
        <f>IF(AND(NF31&gt;'Graph Creator'!$N$4,'Detalle de Cuentas'!NF31&lt;='Graph Creator'!$O$4),1,0)</f>
        <v>0</v>
      </c>
      <c r="QY31" s="2">
        <f>IF(AND(NG31&gt;'Graph Creator'!$N$4,'Detalle de Cuentas'!NG31&lt;='Graph Creator'!$O$4),1,0)</f>
        <v>0</v>
      </c>
      <c r="QZ31" s="2">
        <f>IF(AND(NH31&gt;'Graph Creator'!$N$4,'Detalle de Cuentas'!NH31&lt;='Graph Creator'!$O$4),1,0)</f>
        <v>0</v>
      </c>
      <c r="RA31" s="2">
        <f>IF(AND(NI31&gt;'Graph Creator'!$N$4,'Detalle de Cuentas'!NI31&lt;='Graph Creator'!$O$4),1,0)</f>
        <v>0</v>
      </c>
      <c r="RB31" s="2">
        <f>IF(AND(NJ31&gt;'Graph Creator'!$N$4,'Detalle de Cuentas'!NJ31&lt;='Graph Creator'!$O$4),1,0)</f>
        <v>0</v>
      </c>
      <c r="RC31" s="2">
        <f>IF(AND(NK31&gt;'Graph Creator'!$N$4,'Detalle de Cuentas'!NK31&lt;='Graph Creator'!$O$4),1,0)</f>
        <v>0</v>
      </c>
      <c r="RD31" s="2">
        <f>IF(AND(NL31&gt;'Graph Creator'!$N$4,'Detalle de Cuentas'!NL31&lt;='Graph Creator'!$O$4),1,0)</f>
        <v>0</v>
      </c>
      <c r="RE31" s="2">
        <f>IF(AND(NM31&gt;'Graph Creator'!$N$4,'Detalle de Cuentas'!NM31&lt;='Graph Creator'!$O$4),1,0)</f>
        <v>0</v>
      </c>
      <c r="RF31" s="2">
        <f>IF(AND(NN31&gt;'Graph Creator'!$N$4,'Detalle de Cuentas'!NN31&lt;='Graph Creator'!$O$4),1,0)</f>
        <v>0</v>
      </c>
      <c r="RG31" s="2">
        <f>IF(AND(NO31&gt;'Graph Creator'!$N$4,'Detalle de Cuentas'!NO31&lt;='Graph Creator'!$O$4),1,0)</f>
        <v>0</v>
      </c>
      <c r="RH31" s="2">
        <f>IF(AND(NP31&gt;'Graph Creator'!$N$4,'Detalle de Cuentas'!NP31&lt;='Graph Creator'!$O$4),1,0)</f>
        <v>0</v>
      </c>
      <c r="RI31" s="2">
        <f>IF(AND(NQ31&gt;'Graph Creator'!$N$4,'Detalle de Cuentas'!NQ31&lt;='Graph Creator'!$O$4),1,0)</f>
        <v>0</v>
      </c>
      <c r="RJ31" s="2">
        <f>IF(AND(NR31&gt;'Graph Creator'!$N$4,'Detalle de Cuentas'!NR31&lt;='Graph Creator'!$O$4),1,0)</f>
        <v>0</v>
      </c>
      <c r="RK31" s="2">
        <f>IF(AND(NS31&gt;'Graph Creator'!$N$4,'Detalle de Cuentas'!NS31&lt;='Graph Creator'!$O$4),1,0)</f>
        <v>0</v>
      </c>
      <c r="RL31" s="2">
        <f>IF(AND(NT31&gt;'Graph Creator'!$N$4,'Detalle de Cuentas'!NT31&lt;='Graph Creator'!$O$4),1,0)</f>
        <v>0</v>
      </c>
      <c r="RM31" s="2">
        <f>IF(AND(NU31&gt;'Graph Creator'!$N$4,'Detalle de Cuentas'!NU31&lt;='Graph Creator'!$O$4),1,0)</f>
        <v>0</v>
      </c>
      <c r="RN31" s="2">
        <f>IF(AND(NV31&gt;'Graph Creator'!$N$4,'Detalle de Cuentas'!NV31&lt;='Graph Creator'!$O$4),1,0)</f>
        <v>0</v>
      </c>
      <c r="RO31" s="2">
        <f>IF(AND(NW31&gt;'Graph Creator'!$N$4,'Detalle de Cuentas'!NW31&lt;='Graph Creator'!$O$4),1,0)</f>
        <v>0</v>
      </c>
      <c r="RP31" s="2">
        <f>IF(AND(NX31&gt;'Graph Creator'!$N$4,'Detalle de Cuentas'!NX31&lt;='Graph Creator'!$O$4),1,0)</f>
        <v>0</v>
      </c>
      <c r="RQ31" s="2">
        <f>IF(AND(NY31&gt;'Graph Creator'!$N$4,'Detalle de Cuentas'!NY31&lt;='Graph Creator'!$O$4),1,0)</f>
        <v>0</v>
      </c>
      <c r="RR31" s="2">
        <f>IF(AND(NZ31&gt;'Graph Creator'!$N$4,'Detalle de Cuentas'!NZ31&lt;='Graph Creator'!$O$4),1,0)</f>
        <v>0</v>
      </c>
      <c r="RS31" s="2">
        <f>IF(AND(OA31&gt;'Graph Creator'!$N$4,'Detalle de Cuentas'!OA31&lt;='Graph Creator'!$O$4),1,0)</f>
        <v>0</v>
      </c>
      <c r="RT31" s="2">
        <f>IF(AND(OB31&gt;'Graph Creator'!$N$4,'Detalle de Cuentas'!OB31&lt;='Graph Creator'!$O$4),1,0)</f>
        <v>0</v>
      </c>
      <c r="RU31" s="2">
        <f>IF(AND(OC31&gt;'Graph Creator'!$N$4,'Detalle de Cuentas'!OC31&lt;='Graph Creator'!$O$4),1,0)</f>
        <v>0</v>
      </c>
      <c r="RV31" s="2" t="e">
        <f t="shared" si="407"/>
        <v>#VALUE!</v>
      </c>
      <c r="RW31" s="2" t="e">
        <f t="shared" si="408"/>
        <v>#VALUE!</v>
      </c>
      <c r="RX31" s="2" t="e">
        <f t="shared" si="409"/>
        <v>#VALUE!</v>
      </c>
      <c r="RY31" s="2" t="e">
        <f t="shared" si="410"/>
        <v>#VALUE!</v>
      </c>
      <c r="RZ31" s="2" t="e">
        <f t="shared" si="411"/>
        <v>#VALUE!</v>
      </c>
      <c r="SA31" s="2" t="e">
        <f t="shared" si="412"/>
        <v>#VALUE!</v>
      </c>
      <c r="SB31" s="2" t="e">
        <f t="shared" si="413"/>
        <v>#VALUE!</v>
      </c>
      <c r="SC31" s="2" t="e">
        <f t="shared" si="414"/>
        <v>#VALUE!</v>
      </c>
      <c r="SD31" s="2" t="e">
        <f t="shared" si="415"/>
        <v>#VALUE!</v>
      </c>
      <c r="SE31" s="2" t="e">
        <f t="shared" si="416"/>
        <v>#VALUE!</v>
      </c>
      <c r="SF31" s="2" t="e">
        <f t="shared" si="417"/>
        <v>#VALUE!</v>
      </c>
      <c r="SG31" s="2" t="e">
        <f t="shared" si="418"/>
        <v>#VALUE!</v>
      </c>
      <c r="SH31" s="2" t="e">
        <f t="shared" si="419"/>
        <v>#VALUE!</v>
      </c>
      <c r="SI31" s="2" t="e">
        <f t="shared" si="420"/>
        <v>#VALUE!</v>
      </c>
      <c r="SJ31" s="2" t="e">
        <f t="shared" si="421"/>
        <v>#VALUE!</v>
      </c>
      <c r="SK31" s="2" t="e">
        <f t="shared" si="422"/>
        <v>#VALUE!</v>
      </c>
      <c r="SL31" s="2" t="e">
        <f t="shared" si="423"/>
        <v>#VALUE!</v>
      </c>
      <c r="SM31" s="2" t="e">
        <f t="shared" si="424"/>
        <v>#VALUE!</v>
      </c>
      <c r="SN31" s="2" t="e">
        <f t="shared" si="425"/>
        <v>#VALUE!</v>
      </c>
      <c r="SO31" s="2" t="e">
        <f t="shared" si="426"/>
        <v>#VALUE!</v>
      </c>
      <c r="SP31" s="2" t="e">
        <f t="shared" si="427"/>
        <v>#VALUE!</v>
      </c>
      <c r="SQ31" s="2" t="e">
        <f t="shared" si="428"/>
        <v>#VALUE!</v>
      </c>
      <c r="SR31" s="2" t="e">
        <f t="shared" si="429"/>
        <v>#VALUE!</v>
      </c>
      <c r="SS31" s="2" t="e">
        <f t="shared" si="430"/>
        <v>#VALUE!</v>
      </c>
      <c r="ST31" s="2" t="e">
        <f t="shared" si="431"/>
        <v>#VALUE!</v>
      </c>
      <c r="SU31" s="2" t="e">
        <f t="shared" si="432"/>
        <v>#VALUE!</v>
      </c>
      <c r="SV31" s="2" t="e">
        <f t="shared" si="433"/>
        <v>#VALUE!</v>
      </c>
      <c r="SW31" s="2" t="e">
        <f t="shared" si="434"/>
        <v>#VALUE!</v>
      </c>
      <c r="SX31" s="2" t="e">
        <f t="shared" si="435"/>
        <v>#VALUE!</v>
      </c>
      <c r="SY31" s="2" t="e">
        <f t="shared" si="436"/>
        <v>#VALUE!</v>
      </c>
      <c r="SZ31" s="2" t="e">
        <f t="shared" si="437"/>
        <v>#VALUE!</v>
      </c>
      <c r="TA31" s="2" t="e">
        <f t="shared" si="438"/>
        <v>#VALUE!</v>
      </c>
      <c r="TB31" s="2" t="e">
        <f t="shared" si="439"/>
        <v>#VALUE!</v>
      </c>
      <c r="TC31" s="2" t="e">
        <f t="shared" si="440"/>
        <v>#VALUE!</v>
      </c>
      <c r="TD31" s="2" t="e">
        <f t="shared" si="441"/>
        <v>#VALUE!</v>
      </c>
      <c r="TE31" s="2" t="e">
        <f t="shared" si="442"/>
        <v>#VALUE!</v>
      </c>
      <c r="TF31" s="2" t="str">
        <f>IF(DZ31=1,IF(SUM(DZ$17:DZ31)&lt;2,""&amp;B31,", "&amp;B31),"")</f>
        <v/>
      </c>
      <c r="TG31" s="2" t="str">
        <f t="shared" si="480"/>
        <v/>
      </c>
      <c r="TH31" s="2">
        <f t="shared" si="443"/>
        <v>0</v>
      </c>
      <c r="TI31" s="14" t="str">
        <f t="shared" si="444"/>
        <v/>
      </c>
      <c r="TJ31" s="14" t="e">
        <f t="shared" si="273"/>
        <v>#VALUE!</v>
      </c>
      <c r="TK31" s="14" t="e">
        <f t="shared" si="274"/>
        <v>#VALUE!</v>
      </c>
      <c r="TL31" s="14" t="e">
        <f t="shared" si="275"/>
        <v>#VALUE!</v>
      </c>
      <c r="TM31" s="14" t="e">
        <f t="shared" si="276"/>
        <v>#VALUE!</v>
      </c>
      <c r="TN31" s="14" t="e">
        <f t="shared" si="277"/>
        <v>#VALUE!</v>
      </c>
      <c r="TO31" s="14" t="e">
        <f t="shared" si="278"/>
        <v>#VALUE!</v>
      </c>
      <c r="TP31" s="14" t="e">
        <f t="shared" si="279"/>
        <v>#VALUE!</v>
      </c>
      <c r="TQ31" s="14" t="e">
        <f t="shared" si="280"/>
        <v>#VALUE!</v>
      </c>
      <c r="TR31" s="14" t="e">
        <f t="shared" si="281"/>
        <v>#VALUE!</v>
      </c>
      <c r="TS31" s="14" t="e">
        <f t="shared" si="282"/>
        <v>#VALUE!</v>
      </c>
      <c r="TT31" s="14" t="e">
        <f t="shared" si="283"/>
        <v>#VALUE!</v>
      </c>
      <c r="TU31" s="14" t="e">
        <f t="shared" si="284"/>
        <v>#VALUE!</v>
      </c>
      <c r="TV31" s="14" t="e">
        <f t="shared" si="285"/>
        <v>#VALUE!</v>
      </c>
      <c r="TW31" s="14" t="e">
        <f t="shared" si="286"/>
        <v>#VALUE!</v>
      </c>
      <c r="TX31" s="14" t="e">
        <f t="shared" si="287"/>
        <v>#VALUE!</v>
      </c>
      <c r="TY31" s="14" t="e">
        <f t="shared" si="288"/>
        <v>#VALUE!</v>
      </c>
      <c r="TZ31" s="14" t="e">
        <f t="shared" si="289"/>
        <v>#VALUE!</v>
      </c>
      <c r="UA31" s="14" t="e">
        <f t="shared" si="290"/>
        <v>#VALUE!</v>
      </c>
      <c r="UB31" s="14" t="e">
        <f t="shared" si="291"/>
        <v>#VALUE!</v>
      </c>
      <c r="UC31" s="14" t="e">
        <f t="shared" si="292"/>
        <v>#VALUE!</v>
      </c>
      <c r="UD31" s="14" t="e">
        <f t="shared" si="293"/>
        <v>#VALUE!</v>
      </c>
      <c r="UE31" s="14" t="e">
        <f t="shared" si="294"/>
        <v>#VALUE!</v>
      </c>
      <c r="UF31" s="14" t="e">
        <f t="shared" si="295"/>
        <v>#VALUE!</v>
      </c>
      <c r="UH31" s="2">
        <f>IF($C$4-$R31&gt;'Graph Creator'!$E$2*'Graph Creator'!$D$13*12,0,1)</f>
        <v>1</v>
      </c>
      <c r="UJ31" s="2" t="e">
        <f t="shared" si="445"/>
        <v>#VALUE!</v>
      </c>
      <c r="UK31" s="2" t="e">
        <f t="shared" si="446"/>
        <v>#VALUE!</v>
      </c>
      <c r="UL31" s="2" t="e">
        <f t="shared" si="447"/>
        <v>#VALUE!</v>
      </c>
      <c r="UM31" s="2" t="e">
        <f t="shared" si="448"/>
        <v>#VALUE!</v>
      </c>
      <c r="UN31" s="2" t="e">
        <f t="shared" si="449"/>
        <v>#VALUE!</v>
      </c>
      <c r="UO31" s="2" t="e">
        <f t="shared" si="450"/>
        <v>#VALUE!</v>
      </c>
      <c r="UP31" s="2" t="e">
        <f t="shared" si="297"/>
        <v>#VALUE!</v>
      </c>
      <c r="UQ31" s="2" t="e">
        <f t="shared" si="298"/>
        <v>#VALUE!</v>
      </c>
      <c r="UR31" s="2" t="e">
        <f t="shared" si="299"/>
        <v>#VALUE!</v>
      </c>
      <c r="US31" s="2" t="e">
        <f t="shared" si="300"/>
        <v>#VALUE!</v>
      </c>
      <c r="UT31" s="2" t="e">
        <f t="shared" si="301"/>
        <v>#VALUE!</v>
      </c>
      <c r="UU31" s="2" t="e">
        <f t="shared" si="302"/>
        <v>#VALUE!</v>
      </c>
      <c r="UV31" s="2" t="e">
        <f t="shared" si="303"/>
        <v>#VALUE!</v>
      </c>
      <c r="UW31" s="2" t="e">
        <f t="shared" si="304"/>
        <v>#VALUE!</v>
      </c>
      <c r="UX31" s="2" t="e">
        <f t="shared" si="305"/>
        <v>#VALUE!</v>
      </c>
      <c r="UY31" s="2" t="e">
        <f t="shared" si="306"/>
        <v>#VALUE!</v>
      </c>
      <c r="UZ31" s="2" t="e">
        <f t="shared" si="307"/>
        <v>#VALUE!</v>
      </c>
      <c r="VA31" s="2" t="e">
        <f t="shared" si="308"/>
        <v>#VALUE!</v>
      </c>
      <c r="VB31" s="2" t="e">
        <f t="shared" si="309"/>
        <v>#VALUE!</v>
      </c>
      <c r="VC31" s="2" t="e">
        <f t="shared" si="310"/>
        <v>#VALUE!</v>
      </c>
      <c r="VD31" s="2" t="e">
        <f t="shared" si="311"/>
        <v>#VALUE!</v>
      </c>
      <c r="VE31" s="2" t="e">
        <f t="shared" si="312"/>
        <v>#VALUE!</v>
      </c>
      <c r="VF31" s="2" t="e">
        <f t="shared" si="313"/>
        <v>#VALUE!</v>
      </c>
      <c r="VG31" s="2" t="e">
        <f t="shared" si="314"/>
        <v>#VALUE!</v>
      </c>
      <c r="VH31" s="2" t="e">
        <f t="shared" si="315"/>
        <v>#VALUE!</v>
      </c>
      <c r="VI31" s="2" t="e">
        <f t="shared" si="316"/>
        <v>#VALUE!</v>
      </c>
      <c r="VJ31" s="2" t="e">
        <f t="shared" si="317"/>
        <v>#VALUE!</v>
      </c>
      <c r="VK31" s="2" t="e">
        <f t="shared" si="318"/>
        <v>#VALUE!</v>
      </c>
      <c r="VL31" s="2" t="e">
        <f t="shared" si="319"/>
        <v>#VALUE!</v>
      </c>
      <c r="VM31" s="2" t="e">
        <f t="shared" si="320"/>
        <v>#VALUE!</v>
      </c>
      <c r="VN31" s="2" t="e">
        <f t="shared" si="321"/>
        <v>#VALUE!</v>
      </c>
      <c r="VO31" s="2" t="e">
        <f t="shared" si="322"/>
        <v>#VALUE!</v>
      </c>
      <c r="VP31" s="2" t="e">
        <f t="shared" si="323"/>
        <v>#VALUE!</v>
      </c>
      <c r="VQ31" s="2" t="e">
        <f t="shared" si="324"/>
        <v>#VALUE!</v>
      </c>
      <c r="VR31" s="2" t="e">
        <f t="shared" si="325"/>
        <v>#VALUE!</v>
      </c>
      <c r="VS31" s="2" t="e">
        <f t="shared" si="326"/>
        <v>#VALUE!</v>
      </c>
      <c r="VT31" s="98">
        <f t="shared" si="451"/>
        <v>0</v>
      </c>
      <c r="VU31" s="98">
        <f t="shared" si="452"/>
        <v>0</v>
      </c>
      <c r="VV31" s="98">
        <f t="shared" si="453"/>
        <v>0</v>
      </c>
      <c r="VW31" s="98">
        <f t="shared" si="454"/>
        <v>0</v>
      </c>
      <c r="VX31" s="98">
        <f t="shared" si="455"/>
        <v>0</v>
      </c>
      <c r="VY31" s="98">
        <f t="shared" si="456"/>
        <v>0</v>
      </c>
      <c r="VZ31" s="98">
        <f t="shared" si="457"/>
        <v>0</v>
      </c>
      <c r="WA31" s="98">
        <f t="shared" si="328"/>
        <v>0</v>
      </c>
      <c r="WB31" s="98">
        <f t="shared" si="329"/>
        <v>0</v>
      </c>
      <c r="WC31" s="98">
        <f t="shared" si="330"/>
        <v>0</v>
      </c>
      <c r="WD31" s="98">
        <f t="shared" si="331"/>
        <v>0</v>
      </c>
      <c r="WE31" s="98">
        <f t="shared" si="332"/>
        <v>0</v>
      </c>
      <c r="WF31" s="98">
        <f t="shared" si="333"/>
        <v>0</v>
      </c>
      <c r="WG31" s="98">
        <f t="shared" si="334"/>
        <v>0</v>
      </c>
      <c r="WH31" s="98">
        <f t="shared" si="335"/>
        <v>0</v>
      </c>
      <c r="WI31" s="98">
        <f t="shared" si="336"/>
        <v>0</v>
      </c>
      <c r="WJ31" s="98">
        <f t="shared" si="337"/>
        <v>0</v>
      </c>
      <c r="WK31" s="98">
        <f t="shared" si="338"/>
        <v>0</v>
      </c>
      <c r="WL31" s="98">
        <f t="shared" si="339"/>
        <v>0</v>
      </c>
      <c r="WM31" s="98">
        <f t="shared" si="340"/>
        <v>0</v>
      </c>
      <c r="WN31" s="98">
        <f t="shared" si="341"/>
        <v>0</v>
      </c>
      <c r="WO31" s="98">
        <f t="shared" si="342"/>
        <v>0</v>
      </c>
      <c r="WP31" s="98">
        <f t="shared" si="343"/>
        <v>0</v>
      </c>
      <c r="WQ31" s="98">
        <f t="shared" si="344"/>
        <v>0</v>
      </c>
      <c r="WR31" s="98">
        <f>IFERROR(INDEX('Score Calculation'!$D$38:$D$41,MATCH('Detalle de Cuentas'!VT31,'Score Calculation'!$C$38:$C$41,1)),0)</f>
        <v>4</v>
      </c>
      <c r="WS31" s="98">
        <f>IFERROR(INDEX('Score Calculation'!$D$38:$D$41,MATCH('Detalle de Cuentas'!VU31,'Score Calculation'!$C$38:$C$41,1)),0)</f>
        <v>4</v>
      </c>
      <c r="WT31" s="98">
        <f>IFERROR(INDEX('Score Calculation'!$D$38:$D$41,MATCH('Detalle de Cuentas'!VV31,'Score Calculation'!$C$38:$C$41,1)),0)</f>
        <v>4</v>
      </c>
      <c r="WU31" s="98">
        <f>IFERROR(INDEX('Score Calculation'!$D$38:$D$41,MATCH('Detalle de Cuentas'!VW31,'Score Calculation'!$C$38:$C$41,1)),0)</f>
        <v>4</v>
      </c>
      <c r="WV31" s="98">
        <f>IFERROR(INDEX('Score Calculation'!$D$38:$D$41,MATCH('Detalle de Cuentas'!VX31,'Score Calculation'!$C$38:$C$41,1)),0)</f>
        <v>4</v>
      </c>
      <c r="WW31" s="98">
        <f>IFERROR(INDEX('Score Calculation'!$D$38:$D$41,MATCH('Detalle de Cuentas'!VY31,'Score Calculation'!$C$38:$C$41,1)),0)</f>
        <v>4</v>
      </c>
      <c r="WX31" s="98">
        <f>IFERROR(INDEX('Score Calculation'!$D$38:$D$41,MATCH('Detalle de Cuentas'!VZ31,'Score Calculation'!$C$38:$C$41,1)),0)</f>
        <v>4</v>
      </c>
      <c r="WY31" s="98">
        <f>IFERROR(INDEX('Score Calculation'!$D$38:$D$41,MATCH('Detalle de Cuentas'!WA31,'Score Calculation'!$C$38:$C$41,1)),0)</f>
        <v>4</v>
      </c>
      <c r="WZ31" s="98">
        <f>IFERROR(INDEX('Score Calculation'!$D$38:$D$41,MATCH('Detalle de Cuentas'!WB31,'Score Calculation'!$C$38:$C$41,1)),0)</f>
        <v>4</v>
      </c>
      <c r="XA31" s="98">
        <f>IFERROR(INDEX('Score Calculation'!$D$38:$D$41,MATCH('Detalle de Cuentas'!WC31,'Score Calculation'!$C$38:$C$41,1)),0)</f>
        <v>4</v>
      </c>
      <c r="XB31" s="98">
        <f>IFERROR(INDEX('Score Calculation'!$D$38:$D$41,MATCH('Detalle de Cuentas'!WD31,'Score Calculation'!$C$38:$C$41,1)),0)</f>
        <v>4</v>
      </c>
      <c r="XC31" s="98">
        <f>IFERROR(INDEX('Score Calculation'!$D$38:$D$41,MATCH('Detalle de Cuentas'!WE31,'Score Calculation'!$C$38:$C$41,1)),0)</f>
        <v>4</v>
      </c>
      <c r="XD31" s="98">
        <f>IFERROR(INDEX('Score Calculation'!$D$38:$D$41,MATCH('Detalle de Cuentas'!WF31,'Score Calculation'!$C$38:$C$41,1)),0)</f>
        <v>4</v>
      </c>
      <c r="XE31" s="98">
        <f>IFERROR(INDEX('Score Calculation'!$D$38:$D$41,MATCH('Detalle de Cuentas'!WG31,'Score Calculation'!$C$38:$C$41,1)),0)</f>
        <v>4</v>
      </c>
      <c r="XF31" s="98">
        <f>IFERROR(INDEX('Score Calculation'!$D$38:$D$41,MATCH('Detalle de Cuentas'!WH31,'Score Calculation'!$C$38:$C$41,1)),0)</f>
        <v>4</v>
      </c>
      <c r="XG31" s="98">
        <f>IFERROR(INDEX('Score Calculation'!$D$38:$D$41,MATCH('Detalle de Cuentas'!WI31,'Score Calculation'!$C$38:$C$41,1)),0)</f>
        <v>4</v>
      </c>
      <c r="XH31" s="98">
        <f>IFERROR(INDEX('Score Calculation'!$D$38:$D$41,MATCH('Detalle de Cuentas'!WJ31,'Score Calculation'!$C$38:$C$41,1)),0)</f>
        <v>4</v>
      </c>
      <c r="XI31" s="98">
        <f>IFERROR(INDEX('Score Calculation'!$D$38:$D$41,MATCH('Detalle de Cuentas'!WK31,'Score Calculation'!$C$38:$C$41,1)),0)</f>
        <v>4</v>
      </c>
      <c r="XJ31" s="98">
        <f>IFERROR(INDEX('Score Calculation'!$D$38:$D$41,MATCH('Detalle de Cuentas'!WL31,'Score Calculation'!$C$38:$C$41,1)),0)</f>
        <v>4</v>
      </c>
      <c r="XK31" s="98">
        <f>IFERROR(INDEX('Score Calculation'!$D$38:$D$41,MATCH('Detalle de Cuentas'!WM31,'Score Calculation'!$C$38:$C$41,1)),0)</f>
        <v>4</v>
      </c>
      <c r="XL31" s="98">
        <f>IFERROR(INDEX('Score Calculation'!$D$38:$D$41,MATCH('Detalle de Cuentas'!WN31,'Score Calculation'!$C$38:$C$41,1)),0)</f>
        <v>4</v>
      </c>
      <c r="XM31" s="98">
        <f>IFERROR(INDEX('Score Calculation'!$D$38:$D$41,MATCH('Detalle de Cuentas'!WO31,'Score Calculation'!$C$38:$C$41,1)),0)</f>
        <v>4</v>
      </c>
      <c r="XN31" s="98">
        <f>IFERROR(INDEX('Score Calculation'!$D$38:$D$41,MATCH('Detalle de Cuentas'!WP31,'Score Calculation'!$C$38:$C$41,1)),0)</f>
        <v>4</v>
      </c>
      <c r="XO31" s="98">
        <f>IFERROR(INDEX('Score Calculation'!$D$38:$D$41,MATCH('Detalle de Cuentas'!WQ31,'Score Calculation'!$C$38:$C$41,1)),0)</f>
        <v>4</v>
      </c>
      <c r="XP31" s="98">
        <f>IFERROR(INDEX('Score Calculation'!$D$24:$D$31,MATCH('Detalle de Cuentas'!NF31,'Score Calculation'!$C$24:$C$31,1)),0)</f>
        <v>1</v>
      </c>
      <c r="XQ31" s="98">
        <f>IFERROR(INDEX('Score Calculation'!$D$24:$D$31,MATCH('Detalle de Cuentas'!NG31,'Score Calculation'!$C$24:$C$31,1)),0)</f>
        <v>1</v>
      </c>
      <c r="XR31" s="98">
        <f>IFERROR(INDEX('Score Calculation'!$D$24:$D$31,MATCH('Detalle de Cuentas'!NH31,'Score Calculation'!$C$24:$C$31,1)),0)</f>
        <v>1</v>
      </c>
      <c r="XS31" s="98">
        <f>IFERROR(INDEX('Score Calculation'!$D$24:$D$31,MATCH('Detalle de Cuentas'!NI31,'Score Calculation'!$C$24:$C$31,1)),0)</f>
        <v>1</v>
      </c>
      <c r="XT31" s="98">
        <f>IFERROR(INDEX('Score Calculation'!$D$24:$D$31,MATCH('Detalle de Cuentas'!NJ31,'Score Calculation'!$C$24:$C$31,1)),0)</f>
        <v>1</v>
      </c>
      <c r="XU31" s="98">
        <f>IFERROR(INDEX('Score Calculation'!$D$24:$D$31,MATCH('Detalle de Cuentas'!NK31,'Score Calculation'!$C$24:$C$31,1)),0)</f>
        <v>1</v>
      </c>
      <c r="XV31" s="98">
        <f>IFERROR(INDEX('Score Calculation'!$D$24:$D$31,MATCH('Detalle de Cuentas'!NL31,'Score Calculation'!$C$24:$C$31,1)),0)</f>
        <v>1</v>
      </c>
      <c r="XW31" s="98">
        <f>IFERROR(INDEX('Score Calculation'!$D$24:$D$31,MATCH('Detalle de Cuentas'!NM31,'Score Calculation'!$C$24:$C$31,1)),0)</f>
        <v>1</v>
      </c>
      <c r="XX31" s="98">
        <f>IFERROR(INDEX('Score Calculation'!$D$24:$D$31,MATCH('Detalle de Cuentas'!NN31,'Score Calculation'!$C$24:$C$31,1)),0)</f>
        <v>1</v>
      </c>
      <c r="XY31" s="98">
        <f>IFERROR(INDEX('Score Calculation'!$D$24:$D$31,MATCH('Detalle de Cuentas'!NO31,'Score Calculation'!$C$24:$C$31,1)),0)</f>
        <v>1</v>
      </c>
      <c r="XZ31" s="98">
        <f>IFERROR(INDEX('Score Calculation'!$D$24:$D$31,MATCH('Detalle de Cuentas'!NP31,'Score Calculation'!$C$24:$C$31,1)),0)</f>
        <v>1</v>
      </c>
      <c r="YA31" s="98">
        <f>IFERROR(INDEX('Score Calculation'!$D$24:$D$31,MATCH('Detalle de Cuentas'!NQ31,'Score Calculation'!$C$24:$C$31,1)),0)</f>
        <v>1</v>
      </c>
      <c r="YB31" s="98">
        <f>IFERROR(INDEX('Score Calculation'!$D$24:$D$31,MATCH('Detalle de Cuentas'!NR31,'Score Calculation'!$C$24:$C$31,1)),0)</f>
        <v>1</v>
      </c>
      <c r="YC31" s="98">
        <f>IFERROR(INDEX('Score Calculation'!$D$24:$D$31,MATCH('Detalle de Cuentas'!NS31,'Score Calculation'!$C$24:$C$31,1)),0)</f>
        <v>1</v>
      </c>
      <c r="YD31" s="98">
        <f>IFERROR(INDEX('Score Calculation'!$D$24:$D$31,MATCH('Detalle de Cuentas'!NT31,'Score Calculation'!$C$24:$C$31,1)),0)</f>
        <v>1</v>
      </c>
      <c r="YE31" s="98">
        <f>IFERROR(INDEX('Score Calculation'!$D$24:$D$31,MATCH('Detalle de Cuentas'!NU31,'Score Calculation'!$C$24:$C$31,1)),0)</f>
        <v>1</v>
      </c>
      <c r="YF31" s="98">
        <f>IFERROR(INDEX('Score Calculation'!$D$24:$D$31,MATCH('Detalle de Cuentas'!NV31,'Score Calculation'!$C$24:$C$31,1)),0)</f>
        <v>1</v>
      </c>
      <c r="YG31" s="98">
        <f>IFERROR(INDEX('Score Calculation'!$D$24:$D$31,MATCH('Detalle de Cuentas'!NW31,'Score Calculation'!$C$24:$C$31,1)),0)</f>
        <v>1</v>
      </c>
      <c r="YH31" s="98">
        <f>IFERROR(INDEX('Score Calculation'!$D$24:$D$31,MATCH('Detalle de Cuentas'!NX31,'Score Calculation'!$C$24:$C$31,1)),0)</f>
        <v>1</v>
      </c>
      <c r="YI31" s="98">
        <f>IFERROR(INDEX('Score Calculation'!$D$24:$D$31,MATCH('Detalle de Cuentas'!NY31,'Score Calculation'!$C$24:$C$31,1)),0)</f>
        <v>1</v>
      </c>
      <c r="YJ31" s="98">
        <f>IFERROR(INDEX('Score Calculation'!$D$24:$D$31,MATCH('Detalle de Cuentas'!NZ31,'Score Calculation'!$C$24:$C$31,1)),0)</f>
        <v>1</v>
      </c>
      <c r="YK31" s="98">
        <f>IFERROR(INDEX('Score Calculation'!$D$24:$D$31,MATCH('Detalle de Cuentas'!OA31,'Score Calculation'!$C$24:$C$31,1)),0)</f>
        <v>1</v>
      </c>
      <c r="YL31" s="98">
        <f>IFERROR(INDEX('Score Calculation'!$D$24:$D$31,MATCH('Detalle de Cuentas'!OB31,'Score Calculation'!$C$24:$C$31,1)),0)</f>
        <v>1</v>
      </c>
      <c r="YM31" s="98">
        <f>IFERROR(INDEX('Score Calculation'!$D$24:$D$31,MATCH('Detalle de Cuentas'!OC31,'Score Calculation'!$C$24:$C$31,1)),0)</f>
        <v>1</v>
      </c>
      <c r="YN31" s="98">
        <f t="shared" si="458"/>
        <v>0</v>
      </c>
      <c r="YO31" s="98">
        <f>IF(LEFT(TRIM($D31),15)="GRUPO SOLIDARIO",$L31*'Score Calculation'!$H$5,IF(TRIM('Detalle de Cuentas'!$C31)="Semanal",'Detalle de Cuentas'!$L31*'Score Calculation'!$H$6,'Detalle de Cuentas'!$L31))</f>
        <v>0</v>
      </c>
      <c r="YP31" s="99">
        <f>IFERROR(INDEX('Score Calculation'!$D$54:$D$60,MATCH($YO31,'Score Calculation'!$C$54:$C$60,1)),1)</f>
        <v>0.2</v>
      </c>
      <c r="YQ31" s="99">
        <f>IFERROR(INDEX('Score Calculation'!$D$65:$D$123,MATCH(LEFT(TRIM('Detalle de Cuentas'!$F31),20),'Score Calculation'!$F$65:$F$123,0)),1)</f>
        <v>1</v>
      </c>
      <c r="YR31" s="99">
        <f>IFERROR(INDEX('Score Calculation'!$D$46:$D$49,MATCH('Detalle de Cuentas'!$YN31,'Score Calculation'!$C$46:$C$49,1)),1)</f>
        <v>4</v>
      </c>
      <c r="YS31" s="99">
        <f t="shared" si="459"/>
        <v>0</v>
      </c>
      <c r="YT31" s="99">
        <f t="shared" si="460"/>
        <v>0</v>
      </c>
      <c r="YU31" s="98" t="str">
        <f t="shared" si="461"/>
        <v/>
      </c>
      <c r="YV31" s="109">
        <f t="shared" si="462"/>
        <v>1</v>
      </c>
      <c r="YW31" s="109">
        <f>IFERROR(INDEX('Score Calculation'!$D$187:$D$245,MATCH(LEFT(TRIM('Detalle de Cuentas'!$F31),20),'Score Calculation'!$F$187:$F$245,0)),1)</f>
        <v>1</v>
      </c>
      <c r="YX31" s="109">
        <f>IFERROR(IF($E31="HIPOTECA",-PMT('Score Calculation'!$H$266/(360/$J31),$G31,$YO31)*(30/$J31),-PMT('Score Calculation'!$H$267/(360/$J31),$G31,$YO31)*(30/$J31)),0)</f>
        <v>0</v>
      </c>
      <c r="YY31" s="109">
        <f t="shared" si="463"/>
        <v>0</v>
      </c>
      <c r="YZ31" s="109">
        <f t="shared" si="463"/>
        <v>0</v>
      </c>
      <c r="ZA31" s="109">
        <f t="shared" si="463"/>
        <v>0</v>
      </c>
      <c r="ZB31" s="109">
        <f t="shared" si="463"/>
        <v>0</v>
      </c>
      <c r="ZC31" s="109">
        <f t="shared" si="463"/>
        <v>0</v>
      </c>
      <c r="ZD31" s="109">
        <f t="shared" si="463"/>
        <v>0</v>
      </c>
      <c r="ZE31" s="109">
        <f t="shared" si="463"/>
        <v>0</v>
      </c>
      <c r="ZF31" s="109">
        <f t="shared" si="463"/>
        <v>0</v>
      </c>
      <c r="ZG31" s="109">
        <f t="shared" si="463"/>
        <v>0</v>
      </c>
      <c r="ZH31" s="109">
        <f t="shared" si="463"/>
        <v>0</v>
      </c>
      <c r="ZI31" s="109">
        <f t="shared" si="464"/>
        <v>0</v>
      </c>
    </row>
    <row r="32" spans="2:688" x14ac:dyDescent="0.2">
      <c r="B32" s="41">
        <v>16</v>
      </c>
      <c r="C32" s="42"/>
      <c r="D32" s="42"/>
      <c r="E32" s="42"/>
      <c r="F32" s="42"/>
      <c r="G32" s="42"/>
      <c r="H32" s="42"/>
      <c r="I32" s="29"/>
      <c r="J32" s="6" t="str">
        <f t="shared" si="3"/>
        <v/>
      </c>
      <c r="K32" s="43"/>
      <c r="L32" s="43"/>
      <c r="M32" s="43"/>
      <c r="N32" s="43"/>
      <c r="O32" s="43"/>
      <c r="P32" s="44" t="str">
        <f t="shared" si="346"/>
        <v/>
      </c>
      <c r="Q32" s="26"/>
      <c r="R32" s="26"/>
      <c r="S32" s="26"/>
      <c r="T32" s="26"/>
      <c r="U32" s="29"/>
      <c r="V32" s="43"/>
      <c r="W32" s="26"/>
      <c r="X32" s="29"/>
      <c r="Y32" s="6">
        <f>IF('Detalle de Cuentas'!$C$4-$R32&gt;'Graph Creator'!$E$2*'Graph Creator'!$D$13*12,0,1)</f>
        <v>1</v>
      </c>
      <c r="Z32" s="45">
        <f t="shared" si="4"/>
        <v>0</v>
      </c>
      <c r="AA32" s="2" t="e">
        <f t="shared" si="347"/>
        <v>#VALUE!</v>
      </c>
      <c r="AB32" s="2" t="e">
        <f t="shared" si="348"/>
        <v>#VALUE!</v>
      </c>
      <c r="AC32" s="2" t="e">
        <f t="shared" si="349"/>
        <v>#VALUE!</v>
      </c>
      <c r="AD32" s="2" t="e">
        <f t="shared" si="350"/>
        <v>#VALUE!</v>
      </c>
      <c r="AE32" s="2" t="e">
        <f t="shared" si="351"/>
        <v>#VALUE!</v>
      </c>
      <c r="AF32" s="2" t="e">
        <f t="shared" si="352"/>
        <v>#VALUE!</v>
      </c>
      <c r="AG32" s="2">
        <f t="shared" si="353"/>
        <v>0</v>
      </c>
      <c r="AH32" s="2">
        <f t="shared" si="354"/>
        <v>0</v>
      </c>
      <c r="AI32" s="2" t="str">
        <f t="shared" si="5"/>
        <v/>
      </c>
      <c r="AJ32" s="2" t="str">
        <f t="shared" ref="AJ32:BE32" si="493">IFERROR(SEARCH(".",$I32,AI32+1),"")</f>
        <v/>
      </c>
      <c r="AK32" s="2" t="str">
        <f t="shared" si="493"/>
        <v/>
      </c>
      <c r="AL32" s="2" t="str">
        <f t="shared" si="493"/>
        <v/>
      </c>
      <c r="AM32" s="2" t="str">
        <f t="shared" si="493"/>
        <v/>
      </c>
      <c r="AN32" s="2" t="str">
        <f t="shared" si="493"/>
        <v/>
      </c>
      <c r="AO32" s="2" t="str">
        <f t="shared" si="493"/>
        <v/>
      </c>
      <c r="AP32" s="2" t="str">
        <f t="shared" si="493"/>
        <v/>
      </c>
      <c r="AQ32" s="2" t="str">
        <f t="shared" si="493"/>
        <v/>
      </c>
      <c r="AR32" s="2" t="str">
        <f t="shared" si="493"/>
        <v/>
      </c>
      <c r="AS32" s="2" t="str">
        <f t="shared" si="493"/>
        <v/>
      </c>
      <c r="AT32" s="2" t="str">
        <f t="shared" si="493"/>
        <v/>
      </c>
      <c r="AU32" s="2" t="str">
        <f t="shared" si="493"/>
        <v/>
      </c>
      <c r="AV32" s="2" t="str">
        <f t="shared" si="493"/>
        <v/>
      </c>
      <c r="AW32" s="2" t="str">
        <f t="shared" si="493"/>
        <v/>
      </c>
      <c r="AX32" s="2" t="str">
        <f t="shared" si="493"/>
        <v/>
      </c>
      <c r="AY32" s="2" t="str">
        <f t="shared" si="493"/>
        <v/>
      </c>
      <c r="AZ32" s="2" t="str">
        <f t="shared" si="493"/>
        <v/>
      </c>
      <c r="BA32" s="2" t="str">
        <f t="shared" si="493"/>
        <v/>
      </c>
      <c r="BB32" s="2" t="str">
        <f t="shared" si="493"/>
        <v/>
      </c>
      <c r="BC32" s="2" t="str">
        <f t="shared" si="493"/>
        <v/>
      </c>
      <c r="BD32" s="2" t="str">
        <f t="shared" si="493"/>
        <v/>
      </c>
      <c r="BE32" s="2" t="str">
        <f t="shared" si="493"/>
        <v/>
      </c>
      <c r="BF32" s="2" t="str">
        <f t="shared" si="356"/>
        <v/>
      </c>
      <c r="BG32" s="2" t="str">
        <f t="shared" si="7"/>
        <v/>
      </c>
      <c r="BH32" s="2" t="str">
        <f t="shared" si="8"/>
        <v/>
      </c>
      <c r="BI32" s="2" t="str">
        <f t="shared" si="9"/>
        <v/>
      </c>
      <c r="BJ32" s="2" t="str">
        <f t="shared" si="10"/>
        <v/>
      </c>
      <c r="BK32" s="2" t="str">
        <f t="shared" si="11"/>
        <v/>
      </c>
      <c r="BL32" s="2" t="str">
        <f t="shared" si="12"/>
        <v/>
      </c>
      <c r="BM32" s="2" t="str">
        <f t="shared" si="13"/>
        <v/>
      </c>
      <c r="BN32" s="2" t="str">
        <f t="shared" si="14"/>
        <v/>
      </c>
      <c r="BO32" s="2" t="str">
        <f t="shared" si="15"/>
        <v/>
      </c>
      <c r="BP32" s="2" t="str">
        <f t="shared" si="16"/>
        <v/>
      </c>
      <c r="BQ32" s="2" t="str">
        <f t="shared" si="17"/>
        <v/>
      </c>
      <c r="BR32" s="2" t="str">
        <f t="shared" si="18"/>
        <v/>
      </c>
      <c r="BS32" s="2" t="str">
        <f t="shared" si="19"/>
        <v/>
      </c>
      <c r="BT32" s="2" t="str">
        <f t="shared" si="20"/>
        <v/>
      </c>
      <c r="BU32" s="2" t="str">
        <f t="shared" si="21"/>
        <v/>
      </c>
      <c r="BV32" s="2" t="str">
        <f t="shared" si="22"/>
        <v/>
      </c>
      <c r="BW32" s="2" t="str">
        <f t="shared" si="23"/>
        <v/>
      </c>
      <c r="BX32" s="2" t="str">
        <f t="shared" si="24"/>
        <v/>
      </c>
      <c r="BY32" s="2" t="str">
        <f t="shared" si="25"/>
        <v/>
      </c>
      <c r="BZ32" s="2" t="str">
        <f t="shared" si="26"/>
        <v/>
      </c>
      <c r="CA32" s="2" t="str">
        <f t="shared" si="27"/>
        <v/>
      </c>
      <c r="CB32" s="2" t="str">
        <f t="shared" si="28"/>
        <v/>
      </c>
      <c r="CC32" s="2" t="str">
        <f t="shared" si="29"/>
        <v/>
      </c>
      <c r="CD32" s="14">
        <f t="shared" si="30"/>
        <v>0</v>
      </c>
      <c r="CE32" s="14" t="e">
        <f t="shared" ref="CE32:DA32" si="494">CD32-$J$17</f>
        <v>#VALUE!</v>
      </c>
      <c r="CF32" s="14" t="e">
        <f t="shared" si="494"/>
        <v>#VALUE!</v>
      </c>
      <c r="CG32" s="14" t="e">
        <f t="shared" si="494"/>
        <v>#VALUE!</v>
      </c>
      <c r="CH32" s="14" t="e">
        <f t="shared" si="494"/>
        <v>#VALUE!</v>
      </c>
      <c r="CI32" s="14" t="e">
        <f t="shared" si="494"/>
        <v>#VALUE!</v>
      </c>
      <c r="CJ32" s="14" t="e">
        <f t="shared" si="494"/>
        <v>#VALUE!</v>
      </c>
      <c r="CK32" s="14" t="e">
        <f t="shared" si="494"/>
        <v>#VALUE!</v>
      </c>
      <c r="CL32" s="14" t="e">
        <f t="shared" si="494"/>
        <v>#VALUE!</v>
      </c>
      <c r="CM32" s="14" t="e">
        <f t="shared" si="494"/>
        <v>#VALUE!</v>
      </c>
      <c r="CN32" s="14" t="e">
        <f t="shared" si="494"/>
        <v>#VALUE!</v>
      </c>
      <c r="CO32" s="14" t="e">
        <f t="shared" si="494"/>
        <v>#VALUE!</v>
      </c>
      <c r="CP32" s="14" t="e">
        <f t="shared" si="494"/>
        <v>#VALUE!</v>
      </c>
      <c r="CQ32" s="14" t="e">
        <f t="shared" si="494"/>
        <v>#VALUE!</v>
      </c>
      <c r="CR32" s="14" t="e">
        <f t="shared" si="494"/>
        <v>#VALUE!</v>
      </c>
      <c r="CS32" s="14" t="e">
        <f t="shared" si="494"/>
        <v>#VALUE!</v>
      </c>
      <c r="CT32" s="14" t="e">
        <f t="shared" si="494"/>
        <v>#VALUE!</v>
      </c>
      <c r="CU32" s="14" t="e">
        <f t="shared" si="494"/>
        <v>#VALUE!</v>
      </c>
      <c r="CV32" s="14" t="e">
        <f t="shared" si="494"/>
        <v>#VALUE!</v>
      </c>
      <c r="CW32" s="14" t="e">
        <f t="shared" si="494"/>
        <v>#VALUE!</v>
      </c>
      <c r="CX32" s="14" t="e">
        <f t="shared" si="494"/>
        <v>#VALUE!</v>
      </c>
      <c r="CY32" s="14" t="e">
        <f t="shared" si="494"/>
        <v>#VALUE!</v>
      </c>
      <c r="CZ32" s="14" t="e">
        <f t="shared" si="494"/>
        <v>#VALUE!</v>
      </c>
      <c r="DA32" s="14" t="e">
        <f t="shared" si="494"/>
        <v>#VALUE!</v>
      </c>
      <c r="DB32" s="2">
        <f t="shared" si="358"/>
        <v>0</v>
      </c>
      <c r="DC32" s="2">
        <f t="shared" si="359"/>
        <v>0</v>
      </c>
      <c r="DD32" s="2">
        <f t="shared" si="360"/>
        <v>0</v>
      </c>
      <c r="DE32" s="2">
        <f t="shared" si="361"/>
        <v>0</v>
      </c>
      <c r="DF32" s="2">
        <f t="shared" si="362"/>
        <v>0</v>
      </c>
      <c r="DG32" s="2">
        <f t="shared" si="363"/>
        <v>0</v>
      </c>
      <c r="DH32" s="2">
        <f t="shared" si="364"/>
        <v>0</v>
      </c>
      <c r="DI32" s="2">
        <f t="shared" si="365"/>
        <v>0</v>
      </c>
      <c r="DJ32" s="2">
        <f t="shared" si="366"/>
        <v>0</v>
      </c>
      <c r="DK32" s="2">
        <f t="shared" si="367"/>
        <v>0</v>
      </c>
      <c r="DL32" s="2">
        <f t="shared" si="368"/>
        <v>0</v>
      </c>
      <c r="DM32" s="2">
        <f t="shared" si="369"/>
        <v>0</v>
      </c>
      <c r="DN32" s="2">
        <f t="shared" si="370"/>
        <v>0</v>
      </c>
      <c r="DO32" s="2">
        <f t="shared" si="371"/>
        <v>0</v>
      </c>
      <c r="DP32" s="2">
        <f t="shared" si="372"/>
        <v>0</v>
      </c>
      <c r="DQ32" s="2">
        <f t="shared" si="373"/>
        <v>0</v>
      </c>
      <c r="DR32" s="2">
        <f t="shared" si="374"/>
        <v>0</v>
      </c>
      <c r="DS32" s="2">
        <f t="shared" si="375"/>
        <v>0</v>
      </c>
      <c r="DT32" s="2">
        <f t="shared" si="376"/>
        <v>0</v>
      </c>
      <c r="DU32" s="2">
        <f t="shared" si="377"/>
        <v>0</v>
      </c>
      <c r="DV32" s="2">
        <f t="shared" si="378"/>
        <v>0</v>
      </c>
      <c r="DW32" s="2">
        <f t="shared" si="379"/>
        <v>0</v>
      </c>
      <c r="DX32" s="2">
        <f t="shared" si="380"/>
        <v>0</v>
      </c>
      <c r="DY32" s="2">
        <f t="shared" si="381"/>
        <v>0</v>
      </c>
      <c r="DZ32" s="2">
        <f t="shared" si="382"/>
        <v>0</v>
      </c>
      <c r="EA32" s="2">
        <f t="shared" si="383"/>
        <v>0</v>
      </c>
      <c r="EB32" s="2">
        <f t="shared" si="384"/>
        <v>0</v>
      </c>
      <c r="EC32" s="2">
        <f t="shared" si="385"/>
        <v>0</v>
      </c>
      <c r="ED32" s="2">
        <f t="shared" si="386"/>
        <v>0</v>
      </c>
      <c r="EE32" s="2">
        <f t="shared" si="387"/>
        <v>0</v>
      </c>
      <c r="EF32" s="2">
        <f t="shared" si="388"/>
        <v>0</v>
      </c>
      <c r="EG32" s="2">
        <f t="shared" si="389"/>
        <v>0</v>
      </c>
      <c r="EH32" s="2">
        <f t="shared" si="390"/>
        <v>0</v>
      </c>
      <c r="EI32" s="2">
        <f t="shared" si="391"/>
        <v>0</v>
      </c>
      <c r="EJ32" s="2">
        <f t="shared" si="392"/>
        <v>0</v>
      </c>
      <c r="EK32" s="2">
        <f t="shared" si="393"/>
        <v>0</v>
      </c>
      <c r="EL32" s="2">
        <f t="shared" si="394"/>
        <v>0</v>
      </c>
      <c r="EM32" s="2">
        <f t="shared" si="395"/>
        <v>0</v>
      </c>
      <c r="EN32" s="2">
        <f t="shared" si="396"/>
        <v>0</v>
      </c>
      <c r="EO32" s="2">
        <f t="shared" si="397"/>
        <v>0</v>
      </c>
      <c r="EP32" s="2">
        <f t="shared" si="398"/>
        <v>0</v>
      </c>
      <c r="EQ32" s="2">
        <f t="shared" si="399"/>
        <v>0</v>
      </c>
      <c r="ER32" s="2">
        <f t="shared" si="400"/>
        <v>0</v>
      </c>
      <c r="ES32" s="2">
        <f t="shared" si="401"/>
        <v>0</v>
      </c>
      <c r="ET32" s="2">
        <f t="shared" si="402"/>
        <v>0</v>
      </c>
      <c r="EU32" s="2">
        <f t="shared" si="403"/>
        <v>0</v>
      </c>
      <c r="EV32" s="2">
        <f t="shared" si="404"/>
        <v>0</v>
      </c>
      <c r="EW32" s="2">
        <f t="shared" si="405"/>
        <v>0</v>
      </c>
      <c r="EX32" s="2">
        <f t="shared" si="34"/>
        <v>1</v>
      </c>
      <c r="EY32" s="2" t="e">
        <f t="shared" si="35"/>
        <v>#VALUE!</v>
      </c>
      <c r="EZ32" s="2" t="e">
        <f t="shared" si="36"/>
        <v>#VALUE!</v>
      </c>
      <c r="FA32" s="2" t="e">
        <f t="shared" si="37"/>
        <v>#VALUE!</v>
      </c>
      <c r="FB32" s="2" t="e">
        <f t="shared" si="38"/>
        <v>#VALUE!</v>
      </c>
      <c r="FC32" s="2" t="e">
        <f t="shared" si="39"/>
        <v>#VALUE!</v>
      </c>
      <c r="FD32" s="2" t="e">
        <f t="shared" si="40"/>
        <v>#VALUE!</v>
      </c>
      <c r="FE32" s="2" t="e">
        <f t="shared" si="41"/>
        <v>#VALUE!</v>
      </c>
      <c r="FF32" s="2" t="e">
        <f t="shared" si="42"/>
        <v>#VALUE!</v>
      </c>
      <c r="FG32" s="2" t="e">
        <f t="shared" si="43"/>
        <v>#VALUE!</v>
      </c>
      <c r="FH32" s="2" t="e">
        <f t="shared" si="44"/>
        <v>#VALUE!</v>
      </c>
      <c r="FI32" s="2" t="e">
        <f t="shared" si="45"/>
        <v>#VALUE!</v>
      </c>
      <c r="FJ32" s="2" t="e">
        <f t="shared" si="46"/>
        <v>#VALUE!</v>
      </c>
      <c r="FK32" s="2" t="e">
        <f t="shared" si="47"/>
        <v>#VALUE!</v>
      </c>
      <c r="FL32" s="2" t="e">
        <f t="shared" si="48"/>
        <v>#VALUE!</v>
      </c>
      <c r="FM32" s="2" t="e">
        <f t="shared" si="49"/>
        <v>#VALUE!</v>
      </c>
      <c r="FN32" s="2" t="e">
        <f t="shared" si="50"/>
        <v>#VALUE!</v>
      </c>
      <c r="FO32" s="2" t="e">
        <f t="shared" si="51"/>
        <v>#VALUE!</v>
      </c>
      <c r="FP32" s="2" t="e">
        <f t="shared" si="52"/>
        <v>#VALUE!</v>
      </c>
      <c r="FQ32" s="2" t="e">
        <f t="shared" si="53"/>
        <v>#VALUE!</v>
      </c>
      <c r="FR32" s="2" t="e">
        <f t="shared" si="54"/>
        <v>#VALUE!</v>
      </c>
      <c r="FS32" s="2" t="e">
        <f t="shared" si="55"/>
        <v>#VALUE!</v>
      </c>
      <c r="FT32" s="2" t="e">
        <f t="shared" si="56"/>
        <v>#VALUE!</v>
      </c>
      <c r="FU32" s="2" t="e">
        <f t="shared" si="57"/>
        <v>#VALUE!</v>
      </c>
      <c r="FV32" s="2">
        <f t="shared" si="58"/>
        <v>1</v>
      </c>
      <c r="FW32" s="2" t="e">
        <f t="shared" si="59"/>
        <v>#VALUE!</v>
      </c>
      <c r="FX32" s="2" t="e">
        <f t="shared" si="60"/>
        <v>#VALUE!</v>
      </c>
      <c r="FY32" s="2" t="e">
        <f t="shared" si="61"/>
        <v>#VALUE!</v>
      </c>
      <c r="FZ32" s="2" t="e">
        <f t="shared" si="62"/>
        <v>#VALUE!</v>
      </c>
      <c r="GA32" s="2" t="e">
        <f t="shared" si="63"/>
        <v>#VALUE!</v>
      </c>
      <c r="GB32" s="2" t="e">
        <f t="shared" si="64"/>
        <v>#VALUE!</v>
      </c>
      <c r="GC32" s="2" t="e">
        <f t="shared" si="65"/>
        <v>#VALUE!</v>
      </c>
      <c r="GD32" s="2" t="e">
        <f t="shared" si="66"/>
        <v>#VALUE!</v>
      </c>
      <c r="GE32" s="2" t="e">
        <f t="shared" si="67"/>
        <v>#VALUE!</v>
      </c>
      <c r="GF32" s="2" t="e">
        <f t="shared" si="68"/>
        <v>#VALUE!</v>
      </c>
      <c r="GG32" s="2" t="e">
        <f t="shared" si="69"/>
        <v>#VALUE!</v>
      </c>
      <c r="GH32" s="2" t="e">
        <f t="shared" si="70"/>
        <v>#VALUE!</v>
      </c>
      <c r="GI32" s="2" t="e">
        <f t="shared" si="71"/>
        <v>#VALUE!</v>
      </c>
      <c r="GJ32" s="2" t="e">
        <f t="shared" si="72"/>
        <v>#VALUE!</v>
      </c>
      <c r="GK32" s="2" t="e">
        <f t="shared" si="73"/>
        <v>#VALUE!</v>
      </c>
      <c r="GL32" s="2" t="e">
        <f t="shared" si="74"/>
        <v>#VALUE!</v>
      </c>
      <c r="GM32" s="2" t="e">
        <f t="shared" si="75"/>
        <v>#VALUE!</v>
      </c>
      <c r="GN32" s="2" t="e">
        <f t="shared" si="76"/>
        <v>#VALUE!</v>
      </c>
      <c r="GO32" s="2" t="e">
        <f t="shared" si="77"/>
        <v>#VALUE!</v>
      </c>
      <c r="GP32" s="2" t="e">
        <f t="shared" si="78"/>
        <v>#VALUE!</v>
      </c>
      <c r="GQ32" s="2" t="e">
        <f t="shared" si="79"/>
        <v>#VALUE!</v>
      </c>
      <c r="GR32" s="2" t="e">
        <f t="shared" si="80"/>
        <v>#VALUE!</v>
      </c>
      <c r="GS32" s="2" t="e">
        <f t="shared" si="81"/>
        <v>#VALUE!</v>
      </c>
      <c r="GT32" s="2">
        <f t="shared" si="82"/>
        <v>1</v>
      </c>
      <c r="GU32" s="2" t="e">
        <f t="shared" si="83"/>
        <v>#VALUE!</v>
      </c>
      <c r="GV32" s="2" t="e">
        <f t="shared" si="84"/>
        <v>#VALUE!</v>
      </c>
      <c r="GW32" s="2" t="e">
        <f t="shared" si="85"/>
        <v>#VALUE!</v>
      </c>
      <c r="GX32" s="2" t="e">
        <f t="shared" si="86"/>
        <v>#VALUE!</v>
      </c>
      <c r="GY32" s="2" t="e">
        <f t="shared" si="87"/>
        <v>#VALUE!</v>
      </c>
      <c r="GZ32" s="2" t="e">
        <f t="shared" si="88"/>
        <v>#VALUE!</v>
      </c>
      <c r="HA32" s="2" t="e">
        <f t="shared" si="89"/>
        <v>#VALUE!</v>
      </c>
      <c r="HB32" s="2" t="e">
        <f t="shared" si="90"/>
        <v>#VALUE!</v>
      </c>
      <c r="HC32" s="2" t="e">
        <f t="shared" si="91"/>
        <v>#VALUE!</v>
      </c>
      <c r="HD32" s="2" t="e">
        <f t="shared" si="92"/>
        <v>#VALUE!</v>
      </c>
      <c r="HE32" s="2" t="e">
        <f t="shared" si="93"/>
        <v>#VALUE!</v>
      </c>
      <c r="HF32" s="2" t="e">
        <f t="shared" si="94"/>
        <v>#VALUE!</v>
      </c>
      <c r="HG32" s="2" t="e">
        <f t="shared" si="95"/>
        <v>#VALUE!</v>
      </c>
      <c r="HH32" s="2" t="e">
        <f t="shared" si="96"/>
        <v>#VALUE!</v>
      </c>
      <c r="HI32" s="2" t="e">
        <f t="shared" si="97"/>
        <v>#VALUE!</v>
      </c>
      <c r="HJ32" s="2" t="e">
        <f t="shared" si="98"/>
        <v>#VALUE!</v>
      </c>
      <c r="HK32" s="2" t="e">
        <f t="shared" si="99"/>
        <v>#VALUE!</v>
      </c>
      <c r="HL32" s="2" t="e">
        <f t="shared" si="100"/>
        <v>#VALUE!</v>
      </c>
      <c r="HM32" s="2" t="e">
        <f t="shared" si="101"/>
        <v>#VALUE!</v>
      </c>
      <c r="HN32" s="2" t="e">
        <f t="shared" si="102"/>
        <v>#VALUE!</v>
      </c>
      <c r="HO32" s="2" t="e">
        <f t="shared" si="103"/>
        <v>#VALUE!</v>
      </c>
      <c r="HP32" s="2" t="e">
        <f t="shared" si="104"/>
        <v>#VALUE!</v>
      </c>
      <c r="HQ32" s="2" t="e">
        <f t="shared" si="105"/>
        <v>#VALUE!</v>
      </c>
      <c r="HR32" s="2">
        <f t="shared" si="106"/>
        <v>1</v>
      </c>
      <c r="HS32" s="2" t="e">
        <f t="shared" si="107"/>
        <v>#VALUE!</v>
      </c>
      <c r="HT32" s="2" t="e">
        <f t="shared" si="108"/>
        <v>#VALUE!</v>
      </c>
      <c r="HU32" s="2" t="e">
        <f t="shared" si="109"/>
        <v>#VALUE!</v>
      </c>
      <c r="HV32" s="2" t="e">
        <f t="shared" si="110"/>
        <v>#VALUE!</v>
      </c>
      <c r="HW32" s="2" t="e">
        <f t="shared" si="111"/>
        <v>#VALUE!</v>
      </c>
      <c r="HX32" s="2" t="e">
        <f t="shared" si="112"/>
        <v>#VALUE!</v>
      </c>
      <c r="HY32" s="2" t="e">
        <f t="shared" si="113"/>
        <v>#VALUE!</v>
      </c>
      <c r="HZ32" s="2" t="e">
        <f t="shared" si="114"/>
        <v>#VALUE!</v>
      </c>
      <c r="IA32" s="2" t="e">
        <f t="shared" si="115"/>
        <v>#VALUE!</v>
      </c>
      <c r="IB32" s="2" t="e">
        <f t="shared" si="116"/>
        <v>#VALUE!</v>
      </c>
      <c r="IC32" s="2" t="e">
        <f t="shared" si="117"/>
        <v>#VALUE!</v>
      </c>
      <c r="ID32" s="2" t="e">
        <f t="shared" si="118"/>
        <v>#VALUE!</v>
      </c>
      <c r="IE32" s="2" t="e">
        <f t="shared" si="119"/>
        <v>#VALUE!</v>
      </c>
      <c r="IF32" s="2" t="e">
        <f t="shared" si="120"/>
        <v>#VALUE!</v>
      </c>
      <c r="IG32" s="2" t="e">
        <f t="shared" si="121"/>
        <v>#VALUE!</v>
      </c>
      <c r="IH32" s="2" t="e">
        <f t="shared" si="122"/>
        <v>#VALUE!</v>
      </c>
      <c r="II32" s="2" t="e">
        <f t="shared" si="123"/>
        <v>#VALUE!</v>
      </c>
      <c r="IJ32" s="2" t="e">
        <f t="shared" si="124"/>
        <v>#VALUE!</v>
      </c>
      <c r="IK32" s="2" t="e">
        <f t="shared" si="125"/>
        <v>#VALUE!</v>
      </c>
      <c r="IL32" s="2" t="e">
        <f t="shared" si="126"/>
        <v>#VALUE!</v>
      </c>
      <c r="IM32" s="2" t="e">
        <f t="shared" si="127"/>
        <v>#VALUE!</v>
      </c>
      <c r="IN32" s="2" t="e">
        <f t="shared" si="128"/>
        <v>#VALUE!</v>
      </c>
      <c r="IO32" s="2" t="e">
        <f t="shared" si="129"/>
        <v>#VALUE!</v>
      </c>
      <c r="IP32" s="2">
        <f t="shared" si="130"/>
        <v>0</v>
      </c>
      <c r="IQ32" s="2" t="e">
        <f t="shared" si="131"/>
        <v>#VALUE!</v>
      </c>
      <c r="IR32" s="2" t="e">
        <f t="shared" si="132"/>
        <v>#VALUE!</v>
      </c>
      <c r="IS32" s="2" t="e">
        <f t="shared" si="133"/>
        <v>#VALUE!</v>
      </c>
      <c r="IT32" s="2" t="e">
        <f t="shared" si="134"/>
        <v>#VALUE!</v>
      </c>
      <c r="IU32" s="2" t="e">
        <f t="shared" si="135"/>
        <v>#VALUE!</v>
      </c>
      <c r="IV32" s="2" t="e">
        <f t="shared" si="136"/>
        <v>#VALUE!</v>
      </c>
      <c r="IW32" s="2" t="e">
        <f t="shared" si="137"/>
        <v>#VALUE!</v>
      </c>
      <c r="IX32" s="2" t="e">
        <f t="shared" si="138"/>
        <v>#VALUE!</v>
      </c>
      <c r="IY32" s="2" t="e">
        <f t="shared" si="139"/>
        <v>#VALUE!</v>
      </c>
      <c r="IZ32" s="2" t="e">
        <f t="shared" si="140"/>
        <v>#VALUE!</v>
      </c>
      <c r="JA32" s="2" t="e">
        <f t="shared" si="141"/>
        <v>#VALUE!</v>
      </c>
      <c r="JB32" s="2" t="e">
        <f t="shared" si="142"/>
        <v>#VALUE!</v>
      </c>
      <c r="JC32" s="2" t="e">
        <f t="shared" si="143"/>
        <v>#VALUE!</v>
      </c>
      <c r="JD32" s="2" t="e">
        <f t="shared" si="144"/>
        <v>#VALUE!</v>
      </c>
      <c r="JE32" s="2" t="e">
        <f t="shared" si="145"/>
        <v>#VALUE!</v>
      </c>
      <c r="JF32" s="2" t="e">
        <f t="shared" si="146"/>
        <v>#VALUE!</v>
      </c>
      <c r="JG32" s="2" t="e">
        <f t="shared" si="147"/>
        <v>#VALUE!</v>
      </c>
      <c r="JH32" s="2" t="e">
        <f t="shared" si="148"/>
        <v>#VALUE!</v>
      </c>
      <c r="JI32" s="2" t="e">
        <f t="shared" si="149"/>
        <v>#VALUE!</v>
      </c>
      <c r="JJ32" s="2" t="e">
        <f t="shared" si="150"/>
        <v>#VALUE!</v>
      </c>
      <c r="JK32" s="2" t="e">
        <f t="shared" si="151"/>
        <v>#VALUE!</v>
      </c>
      <c r="JL32" s="2" t="e">
        <f t="shared" si="152"/>
        <v>#VALUE!</v>
      </c>
      <c r="JM32" s="2" t="e">
        <f t="shared" si="153"/>
        <v>#VALUE!</v>
      </c>
      <c r="JN32" s="2">
        <f t="shared" si="154"/>
        <v>0</v>
      </c>
      <c r="JO32" s="2" t="e">
        <f t="shared" si="155"/>
        <v>#VALUE!</v>
      </c>
      <c r="JP32" s="2" t="e">
        <f t="shared" si="156"/>
        <v>#VALUE!</v>
      </c>
      <c r="JQ32" s="2" t="e">
        <f t="shared" si="157"/>
        <v>#VALUE!</v>
      </c>
      <c r="JR32" s="2" t="e">
        <f t="shared" si="158"/>
        <v>#VALUE!</v>
      </c>
      <c r="JS32" s="2" t="e">
        <f t="shared" si="159"/>
        <v>#VALUE!</v>
      </c>
      <c r="JT32" s="2" t="e">
        <f t="shared" si="160"/>
        <v>#VALUE!</v>
      </c>
      <c r="JU32" s="2" t="e">
        <f t="shared" si="161"/>
        <v>#VALUE!</v>
      </c>
      <c r="JV32" s="2" t="e">
        <f t="shared" si="162"/>
        <v>#VALUE!</v>
      </c>
      <c r="JW32" s="2" t="e">
        <f t="shared" si="163"/>
        <v>#VALUE!</v>
      </c>
      <c r="JX32" s="2" t="e">
        <f t="shared" si="164"/>
        <v>#VALUE!</v>
      </c>
      <c r="JY32" s="2" t="e">
        <f t="shared" si="165"/>
        <v>#VALUE!</v>
      </c>
      <c r="JZ32" s="2" t="e">
        <f t="shared" si="166"/>
        <v>#VALUE!</v>
      </c>
      <c r="KA32" s="2" t="e">
        <f t="shared" si="167"/>
        <v>#VALUE!</v>
      </c>
      <c r="KB32" s="2" t="e">
        <f t="shared" si="168"/>
        <v>#VALUE!</v>
      </c>
      <c r="KC32" s="2" t="e">
        <f t="shared" si="169"/>
        <v>#VALUE!</v>
      </c>
      <c r="KD32" s="2" t="e">
        <f t="shared" si="170"/>
        <v>#VALUE!</v>
      </c>
      <c r="KE32" s="2" t="e">
        <f t="shared" si="171"/>
        <v>#VALUE!</v>
      </c>
      <c r="KF32" s="2" t="e">
        <f t="shared" si="172"/>
        <v>#VALUE!</v>
      </c>
      <c r="KG32" s="2" t="e">
        <f t="shared" si="173"/>
        <v>#VALUE!</v>
      </c>
      <c r="KH32" s="2" t="e">
        <f t="shared" si="174"/>
        <v>#VALUE!</v>
      </c>
      <c r="KI32" s="2" t="e">
        <f t="shared" si="175"/>
        <v>#VALUE!</v>
      </c>
      <c r="KJ32" s="2" t="e">
        <f t="shared" si="176"/>
        <v>#VALUE!</v>
      </c>
      <c r="KK32" s="2" t="e">
        <f t="shared" si="177"/>
        <v>#VALUE!</v>
      </c>
      <c r="KL32" s="2">
        <f t="shared" si="178"/>
        <v>0</v>
      </c>
      <c r="KM32" s="2" t="e">
        <f t="shared" si="179"/>
        <v>#VALUE!</v>
      </c>
      <c r="KN32" s="2" t="e">
        <f t="shared" si="180"/>
        <v>#VALUE!</v>
      </c>
      <c r="KO32" s="2" t="e">
        <f t="shared" si="181"/>
        <v>#VALUE!</v>
      </c>
      <c r="KP32" s="2" t="e">
        <f t="shared" si="182"/>
        <v>#VALUE!</v>
      </c>
      <c r="KQ32" s="2" t="e">
        <f t="shared" si="183"/>
        <v>#VALUE!</v>
      </c>
      <c r="KR32" s="2" t="e">
        <f t="shared" si="184"/>
        <v>#VALUE!</v>
      </c>
      <c r="KS32" s="2" t="e">
        <f t="shared" si="185"/>
        <v>#VALUE!</v>
      </c>
      <c r="KT32" s="2" t="e">
        <f t="shared" si="186"/>
        <v>#VALUE!</v>
      </c>
      <c r="KU32" s="2" t="e">
        <f t="shared" si="187"/>
        <v>#VALUE!</v>
      </c>
      <c r="KV32" s="2" t="e">
        <f t="shared" si="188"/>
        <v>#VALUE!</v>
      </c>
      <c r="KW32" s="2" t="e">
        <f t="shared" si="189"/>
        <v>#VALUE!</v>
      </c>
      <c r="KX32" s="2" t="e">
        <f t="shared" si="190"/>
        <v>#VALUE!</v>
      </c>
      <c r="KY32" s="2" t="e">
        <f t="shared" si="191"/>
        <v>#VALUE!</v>
      </c>
      <c r="KZ32" s="2" t="e">
        <f t="shared" si="192"/>
        <v>#VALUE!</v>
      </c>
      <c r="LA32" s="2" t="e">
        <f t="shared" si="193"/>
        <v>#VALUE!</v>
      </c>
      <c r="LB32" s="2" t="e">
        <f t="shared" si="194"/>
        <v>#VALUE!</v>
      </c>
      <c r="LC32" s="2" t="e">
        <f t="shared" si="195"/>
        <v>#VALUE!</v>
      </c>
      <c r="LD32" s="2" t="e">
        <f t="shared" si="196"/>
        <v>#VALUE!</v>
      </c>
      <c r="LE32" s="2" t="e">
        <f t="shared" si="197"/>
        <v>#VALUE!</v>
      </c>
      <c r="LF32" s="2" t="e">
        <f t="shared" si="198"/>
        <v>#VALUE!</v>
      </c>
      <c r="LG32" s="2" t="e">
        <f t="shared" si="199"/>
        <v>#VALUE!</v>
      </c>
      <c r="LH32" s="2" t="e">
        <f t="shared" si="200"/>
        <v>#VALUE!</v>
      </c>
      <c r="LI32" s="2" t="e">
        <f t="shared" si="201"/>
        <v>#VALUE!</v>
      </c>
      <c r="LJ32" s="2">
        <f t="shared" si="202"/>
        <v>0</v>
      </c>
      <c r="LK32" s="2" t="e">
        <f t="shared" si="203"/>
        <v>#VALUE!</v>
      </c>
      <c r="LL32" s="2" t="e">
        <f t="shared" si="204"/>
        <v>#VALUE!</v>
      </c>
      <c r="LM32" s="2" t="e">
        <f t="shared" si="205"/>
        <v>#VALUE!</v>
      </c>
      <c r="LN32" s="2" t="e">
        <f t="shared" si="206"/>
        <v>#VALUE!</v>
      </c>
      <c r="LO32" s="2" t="e">
        <f t="shared" si="207"/>
        <v>#VALUE!</v>
      </c>
      <c r="LP32" s="2" t="e">
        <f t="shared" si="208"/>
        <v>#VALUE!</v>
      </c>
      <c r="LQ32" s="2" t="e">
        <f t="shared" si="209"/>
        <v>#VALUE!</v>
      </c>
      <c r="LR32" s="2" t="e">
        <f t="shared" si="210"/>
        <v>#VALUE!</v>
      </c>
      <c r="LS32" s="2" t="e">
        <f t="shared" si="211"/>
        <v>#VALUE!</v>
      </c>
      <c r="LT32" s="2" t="e">
        <f t="shared" si="212"/>
        <v>#VALUE!</v>
      </c>
      <c r="LU32" s="2" t="e">
        <f t="shared" si="213"/>
        <v>#VALUE!</v>
      </c>
      <c r="LV32" s="2" t="e">
        <f t="shared" si="214"/>
        <v>#VALUE!</v>
      </c>
      <c r="LW32" s="2" t="e">
        <f t="shared" si="215"/>
        <v>#VALUE!</v>
      </c>
      <c r="LX32" s="2" t="e">
        <f t="shared" si="216"/>
        <v>#VALUE!</v>
      </c>
      <c r="LY32" s="2" t="e">
        <f t="shared" si="217"/>
        <v>#VALUE!</v>
      </c>
      <c r="LZ32" s="2" t="e">
        <f t="shared" si="218"/>
        <v>#VALUE!</v>
      </c>
      <c r="MA32" s="2" t="e">
        <f t="shared" si="219"/>
        <v>#VALUE!</v>
      </c>
      <c r="MB32" s="2" t="e">
        <f t="shared" si="220"/>
        <v>#VALUE!</v>
      </c>
      <c r="MC32" s="2" t="e">
        <f t="shared" si="221"/>
        <v>#VALUE!</v>
      </c>
      <c r="MD32" s="2" t="e">
        <f t="shared" si="222"/>
        <v>#VALUE!</v>
      </c>
      <c r="ME32" s="2" t="e">
        <f t="shared" si="223"/>
        <v>#VALUE!</v>
      </c>
      <c r="MF32" s="2" t="e">
        <f t="shared" si="224"/>
        <v>#VALUE!</v>
      </c>
      <c r="MG32" s="2" t="e">
        <f t="shared" si="225"/>
        <v>#VALUE!</v>
      </c>
      <c r="MH32" s="2">
        <f t="shared" si="226"/>
        <v>1</v>
      </c>
      <c r="MI32" s="2" t="e">
        <f t="shared" si="227"/>
        <v>#VALUE!</v>
      </c>
      <c r="MJ32" s="2" t="e">
        <f t="shared" si="228"/>
        <v>#VALUE!</v>
      </c>
      <c r="MK32" s="2" t="e">
        <f t="shared" si="229"/>
        <v>#VALUE!</v>
      </c>
      <c r="ML32" s="2" t="e">
        <f t="shared" si="230"/>
        <v>#VALUE!</v>
      </c>
      <c r="MM32" s="2" t="e">
        <f t="shared" si="231"/>
        <v>#VALUE!</v>
      </c>
      <c r="MN32" s="2" t="e">
        <f t="shared" si="232"/>
        <v>#VALUE!</v>
      </c>
      <c r="MO32" s="2" t="e">
        <f t="shared" si="233"/>
        <v>#VALUE!</v>
      </c>
      <c r="MP32" s="2" t="e">
        <f t="shared" si="234"/>
        <v>#VALUE!</v>
      </c>
      <c r="MQ32" s="2" t="e">
        <f t="shared" si="235"/>
        <v>#VALUE!</v>
      </c>
      <c r="MR32" s="2" t="e">
        <f t="shared" si="236"/>
        <v>#VALUE!</v>
      </c>
      <c r="MS32" s="2" t="e">
        <f t="shared" si="237"/>
        <v>#VALUE!</v>
      </c>
      <c r="MT32" s="2" t="e">
        <f t="shared" si="238"/>
        <v>#VALUE!</v>
      </c>
      <c r="MU32" s="2" t="e">
        <f t="shared" si="239"/>
        <v>#VALUE!</v>
      </c>
      <c r="MV32" s="2" t="e">
        <f t="shared" si="240"/>
        <v>#VALUE!</v>
      </c>
      <c r="MW32" s="2" t="e">
        <f t="shared" si="241"/>
        <v>#VALUE!</v>
      </c>
      <c r="MX32" s="2" t="e">
        <f t="shared" si="242"/>
        <v>#VALUE!</v>
      </c>
      <c r="MY32" s="2" t="e">
        <f t="shared" si="243"/>
        <v>#VALUE!</v>
      </c>
      <c r="MZ32" s="2" t="e">
        <f t="shared" si="244"/>
        <v>#VALUE!</v>
      </c>
      <c r="NA32" s="2" t="e">
        <f t="shared" si="245"/>
        <v>#VALUE!</v>
      </c>
      <c r="NB32" s="2" t="e">
        <f t="shared" si="246"/>
        <v>#VALUE!</v>
      </c>
      <c r="NC32" s="2" t="e">
        <f t="shared" si="247"/>
        <v>#VALUE!</v>
      </c>
      <c r="ND32" s="2" t="e">
        <f t="shared" si="248"/>
        <v>#VALUE!</v>
      </c>
      <c r="NE32" s="2" t="e">
        <f t="shared" si="249"/>
        <v>#VALUE!</v>
      </c>
      <c r="NF32" s="2">
        <f t="shared" si="406"/>
        <v>0</v>
      </c>
      <c r="NG32" s="2">
        <f t="shared" si="250"/>
        <v>0</v>
      </c>
      <c r="NH32" s="2">
        <f t="shared" si="251"/>
        <v>0</v>
      </c>
      <c r="NI32" s="2">
        <f t="shared" si="252"/>
        <v>0</v>
      </c>
      <c r="NJ32" s="2">
        <f t="shared" si="253"/>
        <v>0</v>
      </c>
      <c r="NK32" s="2">
        <f t="shared" si="254"/>
        <v>0</v>
      </c>
      <c r="NL32" s="2">
        <f t="shared" si="255"/>
        <v>0</v>
      </c>
      <c r="NM32" s="2">
        <f t="shared" si="256"/>
        <v>0</v>
      </c>
      <c r="NN32" s="2">
        <f t="shared" si="257"/>
        <v>0</v>
      </c>
      <c r="NO32" s="2">
        <f t="shared" si="258"/>
        <v>0</v>
      </c>
      <c r="NP32" s="2">
        <f t="shared" si="259"/>
        <v>0</v>
      </c>
      <c r="NQ32" s="2">
        <f t="shared" si="260"/>
        <v>0</v>
      </c>
      <c r="NR32" s="2">
        <f t="shared" si="261"/>
        <v>0</v>
      </c>
      <c r="NS32" s="2">
        <f t="shared" si="262"/>
        <v>0</v>
      </c>
      <c r="NT32" s="2">
        <f t="shared" si="263"/>
        <v>0</v>
      </c>
      <c r="NU32" s="2">
        <f t="shared" si="264"/>
        <v>0</v>
      </c>
      <c r="NV32" s="2">
        <f t="shared" si="265"/>
        <v>0</v>
      </c>
      <c r="NW32" s="2">
        <f t="shared" si="266"/>
        <v>0</v>
      </c>
      <c r="NX32" s="2">
        <f t="shared" si="267"/>
        <v>0</v>
      </c>
      <c r="NY32" s="2">
        <f t="shared" si="268"/>
        <v>0</v>
      </c>
      <c r="NZ32" s="2">
        <f t="shared" si="269"/>
        <v>0</v>
      </c>
      <c r="OA32" s="2">
        <f t="shared" si="270"/>
        <v>0</v>
      </c>
      <c r="OB32" s="2">
        <f t="shared" si="271"/>
        <v>0</v>
      </c>
      <c r="OC32" s="2">
        <f t="shared" si="272"/>
        <v>0</v>
      </c>
      <c r="OD32" s="2">
        <f>IF(AND(NF32&gt;'Graph Creator'!$K$4,'Detalle de Cuentas'!NF32&lt;='Graph Creator'!$L$4),1,0)</f>
        <v>0</v>
      </c>
      <c r="OE32" s="2">
        <f>IF(AND(NG32&gt;'Graph Creator'!$K$4,'Detalle de Cuentas'!NG32&lt;='Graph Creator'!$L$4),1,0)</f>
        <v>0</v>
      </c>
      <c r="OF32" s="2">
        <f>IF(AND(NH32&gt;'Graph Creator'!$K$4,'Detalle de Cuentas'!NH32&lt;='Graph Creator'!$L$4),1,0)</f>
        <v>0</v>
      </c>
      <c r="OG32" s="2">
        <f>IF(AND(NI32&gt;'Graph Creator'!$K$4,'Detalle de Cuentas'!NI32&lt;='Graph Creator'!$L$4),1,0)</f>
        <v>0</v>
      </c>
      <c r="OH32" s="2">
        <f>IF(AND(NJ32&gt;'Graph Creator'!$K$4,'Detalle de Cuentas'!NJ32&lt;='Graph Creator'!$L$4),1,0)</f>
        <v>0</v>
      </c>
      <c r="OI32" s="2">
        <f>IF(AND(NK32&gt;'Graph Creator'!$K$4,'Detalle de Cuentas'!NK32&lt;='Graph Creator'!$L$4),1,0)</f>
        <v>0</v>
      </c>
      <c r="OJ32" s="2">
        <f>IF(AND(NL32&gt;'Graph Creator'!$K$4,'Detalle de Cuentas'!NL32&lt;='Graph Creator'!$L$4),1,0)</f>
        <v>0</v>
      </c>
      <c r="OK32" s="2">
        <f>IF(AND(NM32&gt;'Graph Creator'!$K$4,'Detalle de Cuentas'!NM32&lt;='Graph Creator'!$L$4),1,0)</f>
        <v>0</v>
      </c>
      <c r="OL32" s="2">
        <f>IF(AND(NN32&gt;'Graph Creator'!$K$4,'Detalle de Cuentas'!NN32&lt;='Graph Creator'!$L$4),1,0)</f>
        <v>0</v>
      </c>
      <c r="OM32" s="2">
        <f>IF(AND(NO32&gt;'Graph Creator'!$K$4,'Detalle de Cuentas'!NO32&lt;='Graph Creator'!$L$4),1,0)</f>
        <v>0</v>
      </c>
      <c r="ON32" s="2">
        <f>IF(AND(NP32&gt;'Graph Creator'!$K$4,'Detalle de Cuentas'!NP32&lt;='Graph Creator'!$L$4),1,0)</f>
        <v>0</v>
      </c>
      <c r="OO32" s="2">
        <f>IF(AND(NQ32&gt;'Graph Creator'!$K$4,'Detalle de Cuentas'!NQ32&lt;='Graph Creator'!$L$4),1,0)</f>
        <v>0</v>
      </c>
      <c r="OP32" s="2">
        <f>IF(AND(NR32&gt;'Graph Creator'!$K$4,'Detalle de Cuentas'!NR32&lt;='Graph Creator'!$L$4),1,0)</f>
        <v>0</v>
      </c>
      <c r="OQ32" s="2">
        <f>IF(AND(NS32&gt;'Graph Creator'!$K$4,'Detalle de Cuentas'!NS32&lt;='Graph Creator'!$L$4),1,0)</f>
        <v>0</v>
      </c>
      <c r="OR32" s="2">
        <f>IF(AND(NT32&gt;'Graph Creator'!$K$4,'Detalle de Cuentas'!NT32&lt;='Graph Creator'!$L$4),1,0)</f>
        <v>0</v>
      </c>
      <c r="OS32" s="2">
        <f>IF(AND(NU32&gt;'Graph Creator'!$K$4,'Detalle de Cuentas'!NU32&lt;='Graph Creator'!$L$4),1,0)</f>
        <v>0</v>
      </c>
      <c r="OT32" s="2">
        <f>IF(AND(NV32&gt;'Graph Creator'!$K$4,'Detalle de Cuentas'!NV32&lt;='Graph Creator'!$L$4),1,0)</f>
        <v>0</v>
      </c>
      <c r="OU32" s="2">
        <f>IF(AND(NW32&gt;'Graph Creator'!$K$4,'Detalle de Cuentas'!NW32&lt;='Graph Creator'!$L$4),1,0)</f>
        <v>0</v>
      </c>
      <c r="OV32" s="2">
        <f>IF(AND(NX32&gt;'Graph Creator'!$K$4,'Detalle de Cuentas'!NX32&lt;='Graph Creator'!$L$4),1,0)</f>
        <v>0</v>
      </c>
      <c r="OW32" s="2">
        <f>IF(AND(NY32&gt;'Graph Creator'!$K$4,'Detalle de Cuentas'!NY32&lt;='Graph Creator'!$L$4),1,0)</f>
        <v>0</v>
      </c>
      <c r="OX32" s="2">
        <f>IF(AND(NZ32&gt;'Graph Creator'!$K$4,'Detalle de Cuentas'!NZ32&lt;='Graph Creator'!$L$4),1,0)</f>
        <v>0</v>
      </c>
      <c r="OY32" s="2">
        <f>IF(AND(OA32&gt;'Graph Creator'!$K$4,'Detalle de Cuentas'!OA32&lt;='Graph Creator'!$L$4),1,0)</f>
        <v>0</v>
      </c>
      <c r="OZ32" s="2">
        <f>IF(AND(OB32&gt;'Graph Creator'!$K$4,'Detalle de Cuentas'!OB32&lt;='Graph Creator'!$L$4),1,0)</f>
        <v>0</v>
      </c>
      <c r="PA32" s="2">
        <f>IF(AND(OC32&gt;'Graph Creator'!$K$4,'Detalle de Cuentas'!OC32&lt;='Graph Creator'!$L$4),1,0)</f>
        <v>0</v>
      </c>
      <c r="PB32" s="2">
        <f>IF(AND(NF32&gt;'Graph Creator'!$L$4,'Detalle de Cuentas'!NF32&lt;='Graph Creator'!$M$4),1,0)</f>
        <v>0</v>
      </c>
      <c r="PC32" s="2">
        <f>IF(AND(NG32&gt;'Graph Creator'!$L$4,'Detalle de Cuentas'!NG32&lt;='Graph Creator'!$M$4),1,0)</f>
        <v>0</v>
      </c>
      <c r="PD32" s="2">
        <f>IF(AND(NH32&gt;'Graph Creator'!$L$4,'Detalle de Cuentas'!NH32&lt;='Graph Creator'!$M$4),1,0)</f>
        <v>0</v>
      </c>
      <c r="PE32" s="2">
        <f>IF(AND(NI32&gt;'Graph Creator'!$L$4,'Detalle de Cuentas'!NI32&lt;='Graph Creator'!$M$4),1,0)</f>
        <v>0</v>
      </c>
      <c r="PF32" s="2">
        <f>IF(AND(NJ32&gt;'Graph Creator'!$L$4,'Detalle de Cuentas'!NJ32&lt;='Graph Creator'!$M$4),1,0)</f>
        <v>0</v>
      </c>
      <c r="PG32" s="2">
        <f>IF(AND(NK32&gt;'Graph Creator'!$L$4,'Detalle de Cuentas'!NK32&lt;='Graph Creator'!$M$4),1,0)</f>
        <v>0</v>
      </c>
      <c r="PH32" s="2">
        <f>IF(AND(NL32&gt;'Graph Creator'!$L$4,'Detalle de Cuentas'!NL32&lt;='Graph Creator'!$M$4),1,0)</f>
        <v>0</v>
      </c>
      <c r="PI32" s="2">
        <f>IF(AND(NM32&gt;'Graph Creator'!$L$4,'Detalle de Cuentas'!NM32&lt;='Graph Creator'!$M$4),1,0)</f>
        <v>0</v>
      </c>
      <c r="PJ32" s="2">
        <f>IF(AND(NN32&gt;'Graph Creator'!$L$4,'Detalle de Cuentas'!NN32&lt;='Graph Creator'!$M$4),1,0)</f>
        <v>0</v>
      </c>
      <c r="PK32" s="2">
        <f>IF(AND(NO32&gt;'Graph Creator'!$L$4,'Detalle de Cuentas'!NO32&lt;='Graph Creator'!$M$4),1,0)</f>
        <v>0</v>
      </c>
      <c r="PL32" s="2">
        <f>IF(AND(NP32&gt;'Graph Creator'!$L$4,'Detalle de Cuentas'!NP32&lt;='Graph Creator'!$M$4),1,0)</f>
        <v>0</v>
      </c>
      <c r="PM32" s="2">
        <f>IF(AND(NQ32&gt;'Graph Creator'!$L$4,'Detalle de Cuentas'!NQ32&lt;='Graph Creator'!$M$4),1,0)</f>
        <v>0</v>
      </c>
      <c r="PN32" s="2">
        <f>IF(AND(NR32&gt;'Graph Creator'!$L$4,'Detalle de Cuentas'!NR32&lt;='Graph Creator'!$M$4),1,0)</f>
        <v>0</v>
      </c>
      <c r="PO32" s="2">
        <f>IF(AND(NS32&gt;'Graph Creator'!$L$4,'Detalle de Cuentas'!NS32&lt;='Graph Creator'!$M$4),1,0)</f>
        <v>0</v>
      </c>
      <c r="PP32" s="2">
        <f>IF(AND(NT32&gt;'Graph Creator'!$L$4,'Detalle de Cuentas'!NT32&lt;='Graph Creator'!$M$4),1,0)</f>
        <v>0</v>
      </c>
      <c r="PQ32" s="2">
        <f>IF(AND(NU32&gt;'Graph Creator'!$L$4,'Detalle de Cuentas'!NU32&lt;='Graph Creator'!$M$4),1,0)</f>
        <v>0</v>
      </c>
      <c r="PR32" s="2">
        <f>IF(AND(NV32&gt;'Graph Creator'!$L$4,'Detalle de Cuentas'!NV32&lt;='Graph Creator'!$M$4),1,0)</f>
        <v>0</v>
      </c>
      <c r="PS32" s="2">
        <f>IF(AND(NW32&gt;'Graph Creator'!$L$4,'Detalle de Cuentas'!NW32&lt;='Graph Creator'!$M$4),1,0)</f>
        <v>0</v>
      </c>
      <c r="PT32" s="2">
        <f>IF(AND(NX32&gt;'Graph Creator'!$L$4,'Detalle de Cuentas'!NX32&lt;='Graph Creator'!$M$4),1,0)</f>
        <v>0</v>
      </c>
      <c r="PU32" s="2">
        <f>IF(AND(NY32&gt;'Graph Creator'!$L$4,'Detalle de Cuentas'!NY32&lt;='Graph Creator'!$M$4),1,0)</f>
        <v>0</v>
      </c>
      <c r="PV32" s="2">
        <f>IF(AND(NZ32&gt;'Graph Creator'!$L$4,'Detalle de Cuentas'!NZ32&lt;='Graph Creator'!$M$4),1,0)</f>
        <v>0</v>
      </c>
      <c r="PW32" s="2">
        <f>IF(AND(OA32&gt;'Graph Creator'!$L$4,'Detalle de Cuentas'!OA32&lt;='Graph Creator'!$M$4),1,0)</f>
        <v>0</v>
      </c>
      <c r="PX32" s="2">
        <f>IF(AND(OB32&gt;'Graph Creator'!$L$4,'Detalle de Cuentas'!OB32&lt;='Graph Creator'!$M$4),1,0)</f>
        <v>0</v>
      </c>
      <c r="PY32" s="2">
        <f>IF(AND(OC32&gt;'Graph Creator'!$L$4,'Detalle de Cuentas'!OC32&lt;='Graph Creator'!$M$4),1,0)</f>
        <v>0</v>
      </c>
      <c r="PZ32" s="2">
        <f>IF(AND(NF32&gt;'Graph Creator'!$M$4,'Detalle de Cuentas'!NF32&lt;='Graph Creator'!$N$4),1,0)</f>
        <v>0</v>
      </c>
      <c r="QA32" s="2">
        <f>IF(AND(NG32&gt;'Graph Creator'!$M$4,'Detalle de Cuentas'!NG32&lt;='Graph Creator'!$N$4),1,0)</f>
        <v>0</v>
      </c>
      <c r="QB32" s="2">
        <f>IF(AND(NH32&gt;'Graph Creator'!$M$4,'Detalle de Cuentas'!NH32&lt;='Graph Creator'!$N$4),1,0)</f>
        <v>0</v>
      </c>
      <c r="QC32" s="2">
        <f>IF(AND(NI32&gt;'Graph Creator'!$M$4,'Detalle de Cuentas'!NI32&lt;='Graph Creator'!$N$4),1,0)</f>
        <v>0</v>
      </c>
      <c r="QD32" s="2">
        <f>IF(AND(NJ32&gt;'Graph Creator'!$M$4,'Detalle de Cuentas'!NJ32&lt;='Graph Creator'!$N$4),1,0)</f>
        <v>0</v>
      </c>
      <c r="QE32" s="2">
        <f>IF(AND(NK32&gt;'Graph Creator'!$M$4,'Detalle de Cuentas'!NK32&lt;='Graph Creator'!$N$4),1,0)</f>
        <v>0</v>
      </c>
      <c r="QF32" s="2">
        <f>IF(AND(NL32&gt;'Graph Creator'!$M$4,'Detalle de Cuentas'!NL32&lt;='Graph Creator'!$N$4),1,0)</f>
        <v>0</v>
      </c>
      <c r="QG32" s="2">
        <f>IF(AND(NM32&gt;'Graph Creator'!$M$4,'Detalle de Cuentas'!NM32&lt;='Graph Creator'!$N$4),1,0)</f>
        <v>0</v>
      </c>
      <c r="QH32" s="2">
        <f>IF(AND(NN32&gt;'Graph Creator'!$M$4,'Detalle de Cuentas'!NN32&lt;='Graph Creator'!$N$4),1,0)</f>
        <v>0</v>
      </c>
      <c r="QI32" s="2">
        <f>IF(AND(NO32&gt;'Graph Creator'!$M$4,'Detalle de Cuentas'!NO32&lt;='Graph Creator'!$N$4),1,0)</f>
        <v>0</v>
      </c>
      <c r="QJ32" s="2">
        <f>IF(AND(NP32&gt;'Graph Creator'!$M$4,'Detalle de Cuentas'!NP32&lt;='Graph Creator'!$N$4),1,0)</f>
        <v>0</v>
      </c>
      <c r="QK32" s="2">
        <f>IF(AND(NQ32&gt;'Graph Creator'!$M$4,'Detalle de Cuentas'!NQ32&lt;='Graph Creator'!$N$4),1,0)</f>
        <v>0</v>
      </c>
      <c r="QL32" s="2">
        <f>IF(AND(NR32&gt;'Graph Creator'!$M$4,'Detalle de Cuentas'!NR32&lt;='Graph Creator'!$N$4),1,0)</f>
        <v>0</v>
      </c>
      <c r="QM32" s="2">
        <f>IF(AND(NS32&gt;'Graph Creator'!$M$4,'Detalle de Cuentas'!NS32&lt;='Graph Creator'!$N$4),1,0)</f>
        <v>0</v>
      </c>
      <c r="QN32" s="2">
        <f>IF(AND(NT32&gt;'Graph Creator'!$M$4,'Detalle de Cuentas'!NT32&lt;='Graph Creator'!$N$4),1,0)</f>
        <v>0</v>
      </c>
      <c r="QO32" s="2">
        <f>IF(AND(NU32&gt;'Graph Creator'!$M$4,'Detalle de Cuentas'!NU32&lt;='Graph Creator'!$N$4),1,0)</f>
        <v>0</v>
      </c>
      <c r="QP32" s="2">
        <f>IF(AND(NV32&gt;'Graph Creator'!$M$4,'Detalle de Cuentas'!NV32&lt;='Graph Creator'!$N$4),1,0)</f>
        <v>0</v>
      </c>
      <c r="QQ32" s="2">
        <f>IF(AND(NW32&gt;'Graph Creator'!$M$4,'Detalle de Cuentas'!NW32&lt;='Graph Creator'!$N$4),1,0)</f>
        <v>0</v>
      </c>
      <c r="QR32" s="2">
        <f>IF(AND(NX32&gt;'Graph Creator'!$M$4,'Detalle de Cuentas'!NX32&lt;='Graph Creator'!$N$4),1,0)</f>
        <v>0</v>
      </c>
      <c r="QS32" s="2">
        <f>IF(AND(NY32&gt;'Graph Creator'!$M$4,'Detalle de Cuentas'!NY32&lt;='Graph Creator'!$N$4),1,0)</f>
        <v>0</v>
      </c>
      <c r="QT32" s="2">
        <f>IF(AND(NZ32&gt;'Graph Creator'!$M$4,'Detalle de Cuentas'!NZ32&lt;='Graph Creator'!$N$4),1,0)</f>
        <v>0</v>
      </c>
      <c r="QU32" s="2">
        <f>IF(AND(OA32&gt;'Graph Creator'!$M$4,'Detalle de Cuentas'!OA32&lt;='Graph Creator'!$N$4),1,0)</f>
        <v>0</v>
      </c>
      <c r="QV32" s="2">
        <f>IF(AND(OB32&gt;'Graph Creator'!$M$4,'Detalle de Cuentas'!OB32&lt;='Graph Creator'!$N$4),1,0)</f>
        <v>0</v>
      </c>
      <c r="QW32" s="2">
        <f>IF(AND(OC32&gt;'Graph Creator'!$M$4,'Detalle de Cuentas'!OC32&lt;='Graph Creator'!$N$4),1,0)</f>
        <v>0</v>
      </c>
      <c r="QX32" s="2">
        <f>IF(AND(NF32&gt;'Graph Creator'!$N$4,'Detalle de Cuentas'!NF32&lt;='Graph Creator'!$O$4),1,0)</f>
        <v>0</v>
      </c>
      <c r="QY32" s="2">
        <f>IF(AND(NG32&gt;'Graph Creator'!$N$4,'Detalle de Cuentas'!NG32&lt;='Graph Creator'!$O$4),1,0)</f>
        <v>0</v>
      </c>
      <c r="QZ32" s="2">
        <f>IF(AND(NH32&gt;'Graph Creator'!$N$4,'Detalle de Cuentas'!NH32&lt;='Graph Creator'!$O$4),1,0)</f>
        <v>0</v>
      </c>
      <c r="RA32" s="2">
        <f>IF(AND(NI32&gt;'Graph Creator'!$N$4,'Detalle de Cuentas'!NI32&lt;='Graph Creator'!$O$4),1,0)</f>
        <v>0</v>
      </c>
      <c r="RB32" s="2">
        <f>IF(AND(NJ32&gt;'Graph Creator'!$N$4,'Detalle de Cuentas'!NJ32&lt;='Graph Creator'!$O$4),1,0)</f>
        <v>0</v>
      </c>
      <c r="RC32" s="2">
        <f>IF(AND(NK32&gt;'Graph Creator'!$N$4,'Detalle de Cuentas'!NK32&lt;='Graph Creator'!$O$4),1,0)</f>
        <v>0</v>
      </c>
      <c r="RD32" s="2">
        <f>IF(AND(NL32&gt;'Graph Creator'!$N$4,'Detalle de Cuentas'!NL32&lt;='Graph Creator'!$O$4),1,0)</f>
        <v>0</v>
      </c>
      <c r="RE32" s="2">
        <f>IF(AND(NM32&gt;'Graph Creator'!$N$4,'Detalle de Cuentas'!NM32&lt;='Graph Creator'!$O$4),1,0)</f>
        <v>0</v>
      </c>
      <c r="RF32" s="2">
        <f>IF(AND(NN32&gt;'Graph Creator'!$N$4,'Detalle de Cuentas'!NN32&lt;='Graph Creator'!$O$4),1,0)</f>
        <v>0</v>
      </c>
      <c r="RG32" s="2">
        <f>IF(AND(NO32&gt;'Graph Creator'!$N$4,'Detalle de Cuentas'!NO32&lt;='Graph Creator'!$O$4),1,0)</f>
        <v>0</v>
      </c>
      <c r="RH32" s="2">
        <f>IF(AND(NP32&gt;'Graph Creator'!$N$4,'Detalle de Cuentas'!NP32&lt;='Graph Creator'!$O$4),1,0)</f>
        <v>0</v>
      </c>
      <c r="RI32" s="2">
        <f>IF(AND(NQ32&gt;'Graph Creator'!$N$4,'Detalle de Cuentas'!NQ32&lt;='Graph Creator'!$O$4),1,0)</f>
        <v>0</v>
      </c>
      <c r="RJ32" s="2">
        <f>IF(AND(NR32&gt;'Graph Creator'!$N$4,'Detalle de Cuentas'!NR32&lt;='Graph Creator'!$O$4),1,0)</f>
        <v>0</v>
      </c>
      <c r="RK32" s="2">
        <f>IF(AND(NS32&gt;'Graph Creator'!$N$4,'Detalle de Cuentas'!NS32&lt;='Graph Creator'!$O$4),1,0)</f>
        <v>0</v>
      </c>
      <c r="RL32" s="2">
        <f>IF(AND(NT32&gt;'Graph Creator'!$N$4,'Detalle de Cuentas'!NT32&lt;='Graph Creator'!$O$4),1,0)</f>
        <v>0</v>
      </c>
      <c r="RM32" s="2">
        <f>IF(AND(NU32&gt;'Graph Creator'!$N$4,'Detalle de Cuentas'!NU32&lt;='Graph Creator'!$O$4),1,0)</f>
        <v>0</v>
      </c>
      <c r="RN32" s="2">
        <f>IF(AND(NV32&gt;'Graph Creator'!$N$4,'Detalle de Cuentas'!NV32&lt;='Graph Creator'!$O$4),1,0)</f>
        <v>0</v>
      </c>
      <c r="RO32" s="2">
        <f>IF(AND(NW32&gt;'Graph Creator'!$N$4,'Detalle de Cuentas'!NW32&lt;='Graph Creator'!$O$4),1,0)</f>
        <v>0</v>
      </c>
      <c r="RP32" s="2">
        <f>IF(AND(NX32&gt;'Graph Creator'!$N$4,'Detalle de Cuentas'!NX32&lt;='Graph Creator'!$O$4),1,0)</f>
        <v>0</v>
      </c>
      <c r="RQ32" s="2">
        <f>IF(AND(NY32&gt;'Graph Creator'!$N$4,'Detalle de Cuentas'!NY32&lt;='Graph Creator'!$O$4),1,0)</f>
        <v>0</v>
      </c>
      <c r="RR32" s="2">
        <f>IF(AND(NZ32&gt;'Graph Creator'!$N$4,'Detalle de Cuentas'!NZ32&lt;='Graph Creator'!$O$4),1,0)</f>
        <v>0</v>
      </c>
      <c r="RS32" s="2">
        <f>IF(AND(OA32&gt;'Graph Creator'!$N$4,'Detalle de Cuentas'!OA32&lt;='Graph Creator'!$O$4),1,0)</f>
        <v>0</v>
      </c>
      <c r="RT32" s="2">
        <f>IF(AND(OB32&gt;'Graph Creator'!$N$4,'Detalle de Cuentas'!OB32&lt;='Graph Creator'!$O$4),1,0)</f>
        <v>0</v>
      </c>
      <c r="RU32" s="2">
        <f>IF(AND(OC32&gt;'Graph Creator'!$N$4,'Detalle de Cuentas'!OC32&lt;='Graph Creator'!$O$4),1,0)</f>
        <v>0</v>
      </c>
      <c r="RV32" s="2" t="e">
        <f t="shared" si="407"/>
        <v>#VALUE!</v>
      </c>
      <c r="RW32" s="2" t="e">
        <f t="shared" si="408"/>
        <v>#VALUE!</v>
      </c>
      <c r="RX32" s="2" t="e">
        <f t="shared" si="409"/>
        <v>#VALUE!</v>
      </c>
      <c r="RY32" s="2" t="e">
        <f t="shared" si="410"/>
        <v>#VALUE!</v>
      </c>
      <c r="RZ32" s="2" t="e">
        <f t="shared" si="411"/>
        <v>#VALUE!</v>
      </c>
      <c r="SA32" s="2" t="e">
        <f t="shared" si="412"/>
        <v>#VALUE!</v>
      </c>
      <c r="SB32" s="2" t="e">
        <f t="shared" si="413"/>
        <v>#VALUE!</v>
      </c>
      <c r="SC32" s="2" t="e">
        <f t="shared" si="414"/>
        <v>#VALUE!</v>
      </c>
      <c r="SD32" s="2" t="e">
        <f t="shared" si="415"/>
        <v>#VALUE!</v>
      </c>
      <c r="SE32" s="2" t="e">
        <f t="shared" si="416"/>
        <v>#VALUE!</v>
      </c>
      <c r="SF32" s="2" t="e">
        <f t="shared" si="417"/>
        <v>#VALUE!</v>
      </c>
      <c r="SG32" s="2" t="e">
        <f t="shared" si="418"/>
        <v>#VALUE!</v>
      </c>
      <c r="SH32" s="2" t="e">
        <f t="shared" si="419"/>
        <v>#VALUE!</v>
      </c>
      <c r="SI32" s="2" t="e">
        <f t="shared" si="420"/>
        <v>#VALUE!</v>
      </c>
      <c r="SJ32" s="2" t="e">
        <f t="shared" si="421"/>
        <v>#VALUE!</v>
      </c>
      <c r="SK32" s="2" t="e">
        <f t="shared" si="422"/>
        <v>#VALUE!</v>
      </c>
      <c r="SL32" s="2" t="e">
        <f t="shared" si="423"/>
        <v>#VALUE!</v>
      </c>
      <c r="SM32" s="2" t="e">
        <f t="shared" si="424"/>
        <v>#VALUE!</v>
      </c>
      <c r="SN32" s="2" t="e">
        <f t="shared" si="425"/>
        <v>#VALUE!</v>
      </c>
      <c r="SO32" s="2" t="e">
        <f t="shared" si="426"/>
        <v>#VALUE!</v>
      </c>
      <c r="SP32" s="2" t="e">
        <f t="shared" si="427"/>
        <v>#VALUE!</v>
      </c>
      <c r="SQ32" s="2" t="e">
        <f t="shared" si="428"/>
        <v>#VALUE!</v>
      </c>
      <c r="SR32" s="2" t="e">
        <f t="shared" si="429"/>
        <v>#VALUE!</v>
      </c>
      <c r="SS32" s="2" t="e">
        <f t="shared" si="430"/>
        <v>#VALUE!</v>
      </c>
      <c r="ST32" s="2" t="e">
        <f t="shared" si="431"/>
        <v>#VALUE!</v>
      </c>
      <c r="SU32" s="2" t="e">
        <f t="shared" si="432"/>
        <v>#VALUE!</v>
      </c>
      <c r="SV32" s="2" t="e">
        <f t="shared" si="433"/>
        <v>#VALUE!</v>
      </c>
      <c r="SW32" s="2" t="e">
        <f t="shared" si="434"/>
        <v>#VALUE!</v>
      </c>
      <c r="SX32" s="2" t="e">
        <f t="shared" si="435"/>
        <v>#VALUE!</v>
      </c>
      <c r="SY32" s="2" t="e">
        <f t="shared" si="436"/>
        <v>#VALUE!</v>
      </c>
      <c r="SZ32" s="2" t="e">
        <f t="shared" si="437"/>
        <v>#VALUE!</v>
      </c>
      <c r="TA32" s="2" t="e">
        <f t="shared" si="438"/>
        <v>#VALUE!</v>
      </c>
      <c r="TB32" s="2" t="e">
        <f t="shared" si="439"/>
        <v>#VALUE!</v>
      </c>
      <c r="TC32" s="2" t="e">
        <f t="shared" si="440"/>
        <v>#VALUE!</v>
      </c>
      <c r="TD32" s="2" t="e">
        <f t="shared" si="441"/>
        <v>#VALUE!</v>
      </c>
      <c r="TE32" s="2" t="e">
        <f t="shared" si="442"/>
        <v>#VALUE!</v>
      </c>
      <c r="TF32" s="2" t="str">
        <f>IF(DZ32=1,IF(SUM(DZ$17:DZ32)&lt;2,""&amp;B32,", "&amp;B32),"")</f>
        <v/>
      </c>
      <c r="TG32" s="2" t="str">
        <f t="shared" si="480"/>
        <v/>
      </c>
      <c r="TH32" s="2">
        <f t="shared" si="443"/>
        <v>0</v>
      </c>
      <c r="TI32" s="14" t="str">
        <f t="shared" si="444"/>
        <v/>
      </c>
      <c r="TJ32" s="14" t="e">
        <f t="shared" si="273"/>
        <v>#VALUE!</v>
      </c>
      <c r="TK32" s="14" t="e">
        <f t="shared" si="274"/>
        <v>#VALUE!</v>
      </c>
      <c r="TL32" s="14" t="e">
        <f t="shared" si="275"/>
        <v>#VALUE!</v>
      </c>
      <c r="TM32" s="14" t="e">
        <f t="shared" si="276"/>
        <v>#VALUE!</v>
      </c>
      <c r="TN32" s="14" t="e">
        <f t="shared" si="277"/>
        <v>#VALUE!</v>
      </c>
      <c r="TO32" s="14" t="e">
        <f t="shared" si="278"/>
        <v>#VALUE!</v>
      </c>
      <c r="TP32" s="14" t="e">
        <f t="shared" si="279"/>
        <v>#VALUE!</v>
      </c>
      <c r="TQ32" s="14" t="e">
        <f t="shared" si="280"/>
        <v>#VALUE!</v>
      </c>
      <c r="TR32" s="14" t="e">
        <f t="shared" si="281"/>
        <v>#VALUE!</v>
      </c>
      <c r="TS32" s="14" t="e">
        <f t="shared" si="282"/>
        <v>#VALUE!</v>
      </c>
      <c r="TT32" s="14" t="e">
        <f t="shared" si="283"/>
        <v>#VALUE!</v>
      </c>
      <c r="TU32" s="14" t="e">
        <f t="shared" si="284"/>
        <v>#VALUE!</v>
      </c>
      <c r="TV32" s="14" t="e">
        <f t="shared" si="285"/>
        <v>#VALUE!</v>
      </c>
      <c r="TW32" s="14" t="e">
        <f t="shared" si="286"/>
        <v>#VALUE!</v>
      </c>
      <c r="TX32" s="14" t="e">
        <f t="shared" si="287"/>
        <v>#VALUE!</v>
      </c>
      <c r="TY32" s="14" t="e">
        <f t="shared" si="288"/>
        <v>#VALUE!</v>
      </c>
      <c r="TZ32" s="14" t="e">
        <f t="shared" si="289"/>
        <v>#VALUE!</v>
      </c>
      <c r="UA32" s="14" t="e">
        <f t="shared" si="290"/>
        <v>#VALUE!</v>
      </c>
      <c r="UB32" s="14" t="e">
        <f t="shared" si="291"/>
        <v>#VALUE!</v>
      </c>
      <c r="UC32" s="14" t="e">
        <f t="shared" si="292"/>
        <v>#VALUE!</v>
      </c>
      <c r="UD32" s="14" t="e">
        <f t="shared" si="293"/>
        <v>#VALUE!</v>
      </c>
      <c r="UE32" s="14" t="e">
        <f t="shared" si="294"/>
        <v>#VALUE!</v>
      </c>
      <c r="UF32" s="14" t="e">
        <f t="shared" si="295"/>
        <v>#VALUE!</v>
      </c>
      <c r="UH32" s="2">
        <f>IF($C$4-$R32&gt;'Graph Creator'!$E$2*'Graph Creator'!$D$13*12,0,1)</f>
        <v>1</v>
      </c>
      <c r="UJ32" s="2" t="e">
        <f t="shared" si="445"/>
        <v>#VALUE!</v>
      </c>
      <c r="UK32" s="2" t="e">
        <f t="shared" si="446"/>
        <v>#VALUE!</v>
      </c>
      <c r="UL32" s="2" t="e">
        <f t="shared" si="447"/>
        <v>#VALUE!</v>
      </c>
      <c r="UM32" s="2" t="e">
        <f t="shared" si="448"/>
        <v>#VALUE!</v>
      </c>
      <c r="UN32" s="2" t="e">
        <f t="shared" si="449"/>
        <v>#VALUE!</v>
      </c>
      <c r="UO32" s="2" t="e">
        <f t="shared" si="450"/>
        <v>#VALUE!</v>
      </c>
      <c r="UP32" s="2" t="e">
        <f t="shared" si="297"/>
        <v>#VALUE!</v>
      </c>
      <c r="UQ32" s="2" t="e">
        <f t="shared" si="298"/>
        <v>#VALUE!</v>
      </c>
      <c r="UR32" s="2" t="e">
        <f t="shared" si="299"/>
        <v>#VALUE!</v>
      </c>
      <c r="US32" s="2" t="e">
        <f t="shared" si="300"/>
        <v>#VALUE!</v>
      </c>
      <c r="UT32" s="2" t="e">
        <f t="shared" si="301"/>
        <v>#VALUE!</v>
      </c>
      <c r="UU32" s="2" t="e">
        <f t="shared" si="302"/>
        <v>#VALUE!</v>
      </c>
      <c r="UV32" s="2" t="e">
        <f t="shared" si="303"/>
        <v>#VALUE!</v>
      </c>
      <c r="UW32" s="2" t="e">
        <f t="shared" si="304"/>
        <v>#VALUE!</v>
      </c>
      <c r="UX32" s="2" t="e">
        <f t="shared" si="305"/>
        <v>#VALUE!</v>
      </c>
      <c r="UY32" s="2" t="e">
        <f t="shared" si="306"/>
        <v>#VALUE!</v>
      </c>
      <c r="UZ32" s="2" t="e">
        <f t="shared" si="307"/>
        <v>#VALUE!</v>
      </c>
      <c r="VA32" s="2" t="e">
        <f t="shared" si="308"/>
        <v>#VALUE!</v>
      </c>
      <c r="VB32" s="2" t="e">
        <f t="shared" si="309"/>
        <v>#VALUE!</v>
      </c>
      <c r="VC32" s="2" t="e">
        <f t="shared" si="310"/>
        <v>#VALUE!</v>
      </c>
      <c r="VD32" s="2" t="e">
        <f t="shared" si="311"/>
        <v>#VALUE!</v>
      </c>
      <c r="VE32" s="2" t="e">
        <f t="shared" si="312"/>
        <v>#VALUE!</v>
      </c>
      <c r="VF32" s="2" t="e">
        <f t="shared" si="313"/>
        <v>#VALUE!</v>
      </c>
      <c r="VG32" s="2" t="e">
        <f t="shared" si="314"/>
        <v>#VALUE!</v>
      </c>
      <c r="VH32" s="2" t="e">
        <f t="shared" si="315"/>
        <v>#VALUE!</v>
      </c>
      <c r="VI32" s="2" t="e">
        <f t="shared" si="316"/>
        <v>#VALUE!</v>
      </c>
      <c r="VJ32" s="2" t="e">
        <f t="shared" si="317"/>
        <v>#VALUE!</v>
      </c>
      <c r="VK32" s="2" t="e">
        <f t="shared" si="318"/>
        <v>#VALUE!</v>
      </c>
      <c r="VL32" s="2" t="e">
        <f t="shared" si="319"/>
        <v>#VALUE!</v>
      </c>
      <c r="VM32" s="2" t="e">
        <f t="shared" si="320"/>
        <v>#VALUE!</v>
      </c>
      <c r="VN32" s="2" t="e">
        <f t="shared" si="321"/>
        <v>#VALUE!</v>
      </c>
      <c r="VO32" s="2" t="e">
        <f t="shared" si="322"/>
        <v>#VALUE!</v>
      </c>
      <c r="VP32" s="2" t="e">
        <f t="shared" si="323"/>
        <v>#VALUE!</v>
      </c>
      <c r="VQ32" s="2" t="e">
        <f t="shared" si="324"/>
        <v>#VALUE!</v>
      </c>
      <c r="VR32" s="2" t="e">
        <f t="shared" si="325"/>
        <v>#VALUE!</v>
      </c>
      <c r="VS32" s="2" t="e">
        <f t="shared" si="326"/>
        <v>#VALUE!</v>
      </c>
      <c r="VT32" s="98">
        <f t="shared" si="451"/>
        <v>0</v>
      </c>
      <c r="VU32" s="98">
        <f t="shared" si="452"/>
        <v>0</v>
      </c>
      <c r="VV32" s="98">
        <f t="shared" si="453"/>
        <v>0</v>
      </c>
      <c r="VW32" s="98">
        <f t="shared" si="454"/>
        <v>0</v>
      </c>
      <c r="VX32" s="98">
        <f t="shared" si="455"/>
        <v>0</v>
      </c>
      <c r="VY32" s="98">
        <f t="shared" si="456"/>
        <v>0</v>
      </c>
      <c r="VZ32" s="98">
        <f t="shared" si="457"/>
        <v>0</v>
      </c>
      <c r="WA32" s="98">
        <f t="shared" si="328"/>
        <v>0</v>
      </c>
      <c r="WB32" s="98">
        <f t="shared" si="329"/>
        <v>0</v>
      </c>
      <c r="WC32" s="98">
        <f t="shared" si="330"/>
        <v>0</v>
      </c>
      <c r="WD32" s="98">
        <f t="shared" si="331"/>
        <v>0</v>
      </c>
      <c r="WE32" s="98">
        <f t="shared" si="332"/>
        <v>0</v>
      </c>
      <c r="WF32" s="98">
        <f t="shared" si="333"/>
        <v>0</v>
      </c>
      <c r="WG32" s="98">
        <f t="shared" si="334"/>
        <v>0</v>
      </c>
      <c r="WH32" s="98">
        <f t="shared" si="335"/>
        <v>0</v>
      </c>
      <c r="WI32" s="98">
        <f t="shared" si="336"/>
        <v>0</v>
      </c>
      <c r="WJ32" s="98">
        <f t="shared" si="337"/>
        <v>0</v>
      </c>
      <c r="WK32" s="98">
        <f t="shared" si="338"/>
        <v>0</v>
      </c>
      <c r="WL32" s="98">
        <f t="shared" si="339"/>
        <v>0</v>
      </c>
      <c r="WM32" s="98">
        <f t="shared" si="340"/>
        <v>0</v>
      </c>
      <c r="WN32" s="98">
        <f t="shared" si="341"/>
        <v>0</v>
      </c>
      <c r="WO32" s="98">
        <f t="shared" si="342"/>
        <v>0</v>
      </c>
      <c r="WP32" s="98">
        <f t="shared" si="343"/>
        <v>0</v>
      </c>
      <c r="WQ32" s="98">
        <f t="shared" si="344"/>
        <v>0</v>
      </c>
      <c r="WR32" s="98">
        <f>IFERROR(INDEX('Score Calculation'!$D$38:$D$41,MATCH('Detalle de Cuentas'!VT32,'Score Calculation'!$C$38:$C$41,1)),0)</f>
        <v>4</v>
      </c>
      <c r="WS32" s="98">
        <f>IFERROR(INDEX('Score Calculation'!$D$38:$D$41,MATCH('Detalle de Cuentas'!VU32,'Score Calculation'!$C$38:$C$41,1)),0)</f>
        <v>4</v>
      </c>
      <c r="WT32" s="98">
        <f>IFERROR(INDEX('Score Calculation'!$D$38:$D$41,MATCH('Detalle de Cuentas'!VV32,'Score Calculation'!$C$38:$C$41,1)),0)</f>
        <v>4</v>
      </c>
      <c r="WU32" s="98">
        <f>IFERROR(INDEX('Score Calculation'!$D$38:$D$41,MATCH('Detalle de Cuentas'!VW32,'Score Calculation'!$C$38:$C$41,1)),0)</f>
        <v>4</v>
      </c>
      <c r="WV32" s="98">
        <f>IFERROR(INDEX('Score Calculation'!$D$38:$D$41,MATCH('Detalle de Cuentas'!VX32,'Score Calculation'!$C$38:$C$41,1)),0)</f>
        <v>4</v>
      </c>
      <c r="WW32" s="98">
        <f>IFERROR(INDEX('Score Calculation'!$D$38:$D$41,MATCH('Detalle de Cuentas'!VY32,'Score Calculation'!$C$38:$C$41,1)),0)</f>
        <v>4</v>
      </c>
      <c r="WX32" s="98">
        <f>IFERROR(INDEX('Score Calculation'!$D$38:$D$41,MATCH('Detalle de Cuentas'!VZ32,'Score Calculation'!$C$38:$C$41,1)),0)</f>
        <v>4</v>
      </c>
      <c r="WY32" s="98">
        <f>IFERROR(INDEX('Score Calculation'!$D$38:$D$41,MATCH('Detalle de Cuentas'!WA32,'Score Calculation'!$C$38:$C$41,1)),0)</f>
        <v>4</v>
      </c>
      <c r="WZ32" s="98">
        <f>IFERROR(INDEX('Score Calculation'!$D$38:$D$41,MATCH('Detalle de Cuentas'!WB32,'Score Calculation'!$C$38:$C$41,1)),0)</f>
        <v>4</v>
      </c>
      <c r="XA32" s="98">
        <f>IFERROR(INDEX('Score Calculation'!$D$38:$D$41,MATCH('Detalle de Cuentas'!WC32,'Score Calculation'!$C$38:$C$41,1)),0)</f>
        <v>4</v>
      </c>
      <c r="XB32" s="98">
        <f>IFERROR(INDEX('Score Calculation'!$D$38:$D$41,MATCH('Detalle de Cuentas'!WD32,'Score Calculation'!$C$38:$C$41,1)),0)</f>
        <v>4</v>
      </c>
      <c r="XC32" s="98">
        <f>IFERROR(INDEX('Score Calculation'!$D$38:$D$41,MATCH('Detalle de Cuentas'!WE32,'Score Calculation'!$C$38:$C$41,1)),0)</f>
        <v>4</v>
      </c>
      <c r="XD32" s="98">
        <f>IFERROR(INDEX('Score Calculation'!$D$38:$D$41,MATCH('Detalle de Cuentas'!WF32,'Score Calculation'!$C$38:$C$41,1)),0)</f>
        <v>4</v>
      </c>
      <c r="XE32" s="98">
        <f>IFERROR(INDEX('Score Calculation'!$D$38:$D$41,MATCH('Detalle de Cuentas'!WG32,'Score Calculation'!$C$38:$C$41,1)),0)</f>
        <v>4</v>
      </c>
      <c r="XF32" s="98">
        <f>IFERROR(INDEX('Score Calculation'!$D$38:$D$41,MATCH('Detalle de Cuentas'!WH32,'Score Calculation'!$C$38:$C$41,1)),0)</f>
        <v>4</v>
      </c>
      <c r="XG32" s="98">
        <f>IFERROR(INDEX('Score Calculation'!$D$38:$D$41,MATCH('Detalle de Cuentas'!WI32,'Score Calculation'!$C$38:$C$41,1)),0)</f>
        <v>4</v>
      </c>
      <c r="XH32" s="98">
        <f>IFERROR(INDEX('Score Calculation'!$D$38:$D$41,MATCH('Detalle de Cuentas'!WJ32,'Score Calculation'!$C$38:$C$41,1)),0)</f>
        <v>4</v>
      </c>
      <c r="XI32" s="98">
        <f>IFERROR(INDEX('Score Calculation'!$D$38:$D$41,MATCH('Detalle de Cuentas'!WK32,'Score Calculation'!$C$38:$C$41,1)),0)</f>
        <v>4</v>
      </c>
      <c r="XJ32" s="98">
        <f>IFERROR(INDEX('Score Calculation'!$D$38:$D$41,MATCH('Detalle de Cuentas'!WL32,'Score Calculation'!$C$38:$C$41,1)),0)</f>
        <v>4</v>
      </c>
      <c r="XK32" s="98">
        <f>IFERROR(INDEX('Score Calculation'!$D$38:$D$41,MATCH('Detalle de Cuentas'!WM32,'Score Calculation'!$C$38:$C$41,1)),0)</f>
        <v>4</v>
      </c>
      <c r="XL32" s="98">
        <f>IFERROR(INDEX('Score Calculation'!$D$38:$D$41,MATCH('Detalle de Cuentas'!WN32,'Score Calculation'!$C$38:$C$41,1)),0)</f>
        <v>4</v>
      </c>
      <c r="XM32" s="98">
        <f>IFERROR(INDEX('Score Calculation'!$D$38:$D$41,MATCH('Detalle de Cuentas'!WO32,'Score Calculation'!$C$38:$C$41,1)),0)</f>
        <v>4</v>
      </c>
      <c r="XN32" s="98">
        <f>IFERROR(INDEX('Score Calculation'!$D$38:$D$41,MATCH('Detalle de Cuentas'!WP32,'Score Calculation'!$C$38:$C$41,1)),0)</f>
        <v>4</v>
      </c>
      <c r="XO32" s="98">
        <f>IFERROR(INDEX('Score Calculation'!$D$38:$D$41,MATCH('Detalle de Cuentas'!WQ32,'Score Calculation'!$C$38:$C$41,1)),0)</f>
        <v>4</v>
      </c>
      <c r="XP32" s="98">
        <f>IFERROR(INDEX('Score Calculation'!$D$24:$D$31,MATCH('Detalle de Cuentas'!NF32,'Score Calculation'!$C$24:$C$31,1)),0)</f>
        <v>1</v>
      </c>
      <c r="XQ32" s="98">
        <f>IFERROR(INDEX('Score Calculation'!$D$24:$D$31,MATCH('Detalle de Cuentas'!NG32,'Score Calculation'!$C$24:$C$31,1)),0)</f>
        <v>1</v>
      </c>
      <c r="XR32" s="98">
        <f>IFERROR(INDEX('Score Calculation'!$D$24:$D$31,MATCH('Detalle de Cuentas'!NH32,'Score Calculation'!$C$24:$C$31,1)),0)</f>
        <v>1</v>
      </c>
      <c r="XS32" s="98">
        <f>IFERROR(INDEX('Score Calculation'!$D$24:$D$31,MATCH('Detalle de Cuentas'!NI32,'Score Calculation'!$C$24:$C$31,1)),0)</f>
        <v>1</v>
      </c>
      <c r="XT32" s="98">
        <f>IFERROR(INDEX('Score Calculation'!$D$24:$D$31,MATCH('Detalle de Cuentas'!NJ32,'Score Calculation'!$C$24:$C$31,1)),0)</f>
        <v>1</v>
      </c>
      <c r="XU32" s="98">
        <f>IFERROR(INDEX('Score Calculation'!$D$24:$D$31,MATCH('Detalle de Cuentas'!NK32,'Score Calculation'!$C$24:$C$31,1)),0)</f>
        <v>1</v>
      </c>
      <c r="XV32" s="98">
        <f>IFERROR(INDEX('Score Calculation'!$D$24:$D$31,MATCH('Detalle de Cuentas'!NL32,'Score Calculation'!$C$24:$C$31,1)),0)</f>
        <v>1</v>
      </c>
      <c r="XW32" s="98">
        <f>IFERROR(INDEX('Score Calculation'!$D$24:$D$31,MATCH('Detalle de Cuentas'!NM32,'Score Calculation'!$C$24:$C$31,1)),0)</f>
        <v>1</v>
      </c>
      <c r="XX32" s="98">
        <f>IFERROR(INDEX('Score Calculation'!$D$24:$D$31,MATCH('Detalle de Cuentas'!NN32,'Score Calculation'!$C$24:$C$31,1)),0)</f>
        <v>1</v>
      </c>
      <c r="XY32" s="98">
        <f>IFERROR(INDEX('Score Calculation'!$D$24:$D$31,MATCH('Detalle de Cuentas'!NO32,'Score Calculation'!$C$24:$C$31,1)),0)</f>
        <v>1</v>
      </c>
      <c r="XZ32" s="98">
        <f>IFERROR(INDEX('Score Calculation'!$D$24:$D$31,MATCH('Detalle de Cuentas'!NP32,'Score Calculation'!$C$24:$C$31,1)),0)</f>
        <v>1</v>
      </c>
      <c r="YA32" s="98">
        <f>IFERROR(INDEX('Score Calculation'!$D$24:$D$31,MATCH('Detalle de Cuentas'!NQ32,'Score Calculation'!$C$24:$C$31,1)),0)</f>
        <v>1</v>
      </c>
      <c r="YB32" s="98">
        <f>IFERROR(INDEX('Score Calculation'!$D$24:$D$31,MATCH('Detalle de Cuentas'!NR32,'Score Calculation'!$C$24:$C$31,1)),0)</f>
        <v>1</v>
      </c>
      <c r="YC32" s="98">
        <f>IFERROR(INDEX('Score Calculation'!$D$24:$D$31,MATCH('Detalle de Cuentas'!NS32,'Score Calculation'!$C$24:$C$31,1)),0)</f>
        <v>1</v>
      </c>
      <c r="YD32" s="98">
        <f>IFERROR(INDEX('Score Calculation'!$D$24:$D$31,MATCH('Detalle de Cuentas'!NT32,'Score Calculation'!$C$24:$C$31,1)),0)</f>
        <v>1</v>
      </c>
      <c r="YE32" s="98">
        <f>IFERROR(INDEX('Score Calculation'!$D$24:$D$31,MATCH('Detalle de Cuentas'!NU32,'Score Calculation'!$C$24:$C$31,1)),0)</f>
        <v>1</v>
      </c>
      <c r="YF32" s="98">
        <f>IFERROR(INDEX('Score Calculation'!$D$24:$D$31,MATCH('Detalle de Cuentas'!NV32,'Score Calculation'!$C$24:$C$31,1)),0)</f>
        <v>1</v>
      </c>
      <c r="YG32" s="98">
        <f>IFERROR(INDEX('Score Calculation'!$D$24:$D$31,MATCH('Detalle de Cuentas'!NW32,'Score Calculation'!$C$24:$C$31,1)),0)</f>
        <v>1</v>
      </c>
      <c r="YH32" s="98">
        <f>IFERROR(INDEX('Score Calculation'!$D$24:$D$31,MATCH('Detalle de Cuentas'!NX32,'Score Calculation'!$C$24:$C$31,1)),0)</f>
        <v>1</v>
      </c>
      <c r="YI32" s="98">
        <f>IFERROR(INDEX('Score Calculation'!$D$24:$D$31,MATCH('Detalle de Cuentas'!NY32,'Score Calculation'!$C$24:$C$31,1)),0)</f>
        <v>1</v>
      </c>
      <c r="YJ32" s="98">
        <f>IFERROR(INDEX('Score Calculation'!$D$24:$D$31,MATCH('Detalle de Cuentas'!NZ32,'Score Calculation'!$C$24:$C$31,1)),0)</f>
        <v>1</v>
      </c>
      <c r="YK32" s="98">
        <f>IFERROR(INDEX('Score Calculation'!$D$24:$D$31,MATCH('Detalle de Cuentas'!OA32,'Score Calculation'!$C$24:$C$31,1)),0)</f>
        <v>1</v>
      </c>
      <c r="YL32" s="98">
        <f>IFERROR(INDEX('Score Calculation'!$D$24:$D$31,MATCH('Detalle de Cuentas'!OB32,'Score Calculation'!$C$24:$C$31,1)),0)</f>
        <v>1</v>
      </c>
      <c r="YM32" s="98">
        <f>IFERROR(INDEX('Score Calculation'!$D$24:$D$31,MATCH('Detalle de Cuentas'!OC32,'Score Calculation'!$C$24:$C$31,1)),0)</f>
        <v>1</v>
      </c>
      <c r="YN32" s="98">
        <f t="shared" si="458"/>
        <v>0</v>
      </c>
      <c r="YO32" s="98">
        <f>IF(LEFT(TRIM($D32),15)="GRUPO SOLIDARIO",$L32*'Score Calculation'!$H$5,IF(TRIM('Detalle de Cuentas'!$C32)="Semanal",'Detalle de Cuentas'!$L32*'Score Calculation'!$H$6,'Detalle de Cuentas'!$L32))</f>
        <v>0</v>
      </c>
      <c r="YP32" s="99">
        <f>IFERROR(INDEX('Score Calculation'!$D$54:$D$60,MATCH($YO32,'Score Calculation'!$C$54:$C$60,1)),1)</f>
        <v>0.2</v>
      </c>
      <c r="YQ32" s="99">
        <f>IFERROR(INDEX('Score Calculation'!$D$65:$D$123,MATCH(LEFT(TRIM('Detalle de Cuentas'!$F32),20),'Score Calculation'!$F$65:$F$123,0)),1)</f>
        <v>1</v>
      </c>
      <c r="YR32" s="99">
        <f>IFERROR(INDEX('Score Calculation'!$D$46:$D$49,MATCH('Detalle de Cuentas'!$YN32,'Score Calculation'!$C$46:$C$49,1)),1)</f>
        <v>4</v>
      </c>
      <c r="YS32" s="99">
        <f t="shared" si="459"/>
        <v>0</v>
      </c>
      <c r="YT32" s="99">
        <f t="shared" si="460"/>
        <v>0</v>
      </c>
      <c r="YU32" s="98" t="str">
        <f t="shared" si="461"/>
        <v/>
      </c>
      <c r="YV32" s="109">
        <f t="shared" si="462"/>
        <v>1</v>
      </c>
      <c r="YW32" s="109">
        <f>IFERROR(INDEX('Score Calculation'!$D$187:$D$245,MATCH(LEFT(TRIM('Detalle de Cuentas'!$F32),20),'Score Calculation'!$F$187:$F$245,0)),1)</f>
        <v>1</v>
      </c>
      <c r="YX32" s="109">
        <f>IFERROR(IF($E32="HIPOTECA",-PMT('Score Calculation'!$H$266/(360/$J32),$G32,$YO32)*(30/$J32),-PMT('Score Calculation'!$H$267/(360/$J32),$G32,$YO32)*(30/$J32)),0)</f>
        <v>0</v>
      </c>
      <c r="YY32" s="109">
        <f t="shared" si="463"/>
        <v>0</v>
      </c>
      <c r="YZ32" s="109">
        <f t="shared" si="463"/>
        <v>0</v>
      </c>
      <c r="ZA32" s="109">
        <f t="shared" si="463"/>
        <v>0</v>
      </c>
      <c r="ZB32" s="109">
        <f t="shared" si="463"/>
        <v>0</v>
      </c>
      <c r="ZC32" s="109">
        <f t="shared" si="463"/>
        <v>0</v>
      </c>
      <c r="ZD32" s="109">
        <f t="shared" si="463"/>
        <v>0</v>
      </c>
      <c r="ZE32" s="109">
        <f t="shared" si="463"/>
        <v>0</v>
      </c>
      <c r="ZF32" s="109">
        <f t="shared" si="463"/>
        <v>0</v>
      </c>
      <c r="ZG32" s="109">
        <f t="shared" si="463"/>
        <v>0</v>
      </c>
      <c r="ZH32" s="109">
        <f t="shared" si="463"/>
        <v>0</v>
      </c>
      <c r="ZI32" s="109">
        <f t="shared" si="464"/>
        <v>0</v>
      </c>
    </row>
    <row r="33" spans="2:685" x14ac:dyDescent="0.2">
      <c r="B33" s="41">
        <v>17</v>
      </c>
      <c r="C33" s="42"/>
      <c r="D33" s="42"/>
      <c r="E33" s="42"/>
      <c r="F33" s="42"/>
      <c r="G33" s="42"/>
      <c r="H33" s="42"/>
      <c r="I33" s="29"/>
      <c r="J33" s="6" t="str">
        <f t="shared" si="3"/>
        <v/>
      </c>
      <c r="K33" s="43"/>
      <c r="L33" s="43"/>
      <c r="M33" s="43"/>
      <c r="N33" s="43"/>
      <c r="O33" s="43"/>
      <c r="P33" s="44" t="str">
        <f t="shared" si="346"/>
        <v/>
      </c>
      <c r="Q33" s="26"/>
      <c r="R33" s="26"/>
      <c r="S33" s="26"/>
      <c r="T33" s="26"/>
      <c r="U33" s="29"/>
      <c r="V33" s="43"/>
      <c r="W33" s="26"/>
      <c r="X33" s="29"/>
      <c r="Y33" s="6">
        <f>IF('Detalle de Cuentas'!$C$4-$R33&gt;'Graph Creator'!$E$2*'Graph Creator'!$D$13*12,0,1)</f>
        <v>1</v>
      </c>
      <c r="Z33" s="45">
        <f t="shared" si="4"/>
        <v>0</v>
      </c>
      <c r="AA33" s="2" t="e">
        <f t="shared" si="347"/>
        <v>#VALUE!</v>
      </c>
      <c r="AB33" s="2" t="e">
        <f t="shared" si="348"/>
        <v>#VALUE!</v>
      </c>
      <c r="AC33" s="2" t="e">
        <f t="shared" si="349"/>
        <v>#VALUE!</v>
      </c>
      <c r="AD33" s="2" t="e">
        <f t="shared" si="350"/>
        <v>#VALUE!</v>
      </c>
      <c r="AE33" s="2" t="e">
        <f t="shared" si="351"/>
        <v>#VALUE!</v>
      </c>
      <c r="AF33" s="2" t="e">
        <f t="shared" si="352"/>
        <v>#VALUE!</v>
      </c>
      <c r="AG33" s="2">
        <f t="shared" si="353"/>
        <v>0</v>
      </c>
      <c r="AH33" s="2">
        <f t="shared" si="354"/>
        <v>0</v>
      </c>
      <c r="AI33" s="2" t="str">
        <f t="shared" si="5"/>
        <v/>
      </c>
      <c r="AJ33" s="2" t="str">
        <f t="shared" ref="AJ33:BE33" si="495">IFERROR(SEARCH(".",$I33,AI33+1),"")</f>
        <v/>
      </c>
      <c r="AK33" s="2" t="str">
        <f t="shared" si="495"/>
        <v/>
      </c>
      <c r="AL33" s="2" t="str">
        <f t="shared" si="495"/>
        <v/>
      </c>
      <c r="AM33" s="2" t="str">
        <f t="shared" si="495"/>
        <v/>
      </c>
      <c r="AN33" s="2" t="str">
        <f t="shared" si="495"/>
        <v/>
      </c>
      <c r="AO33" s="2" t="str">
        <f t="shared" si="495"/>
        <v/>
      </c>
      <c r="AP33" s="2" t="str">
        <f t="shared" si="495"/>
        <v/>
      </c>
      <c r="AQ33" s="2" t="str">
        <f t="shared" si="495"/>
        <v/>
      </c>
      <c r="AR33" s="2" t="str">
        <f t="shared" si="495"/>
        <v/>
      </c>
      <c r="AS33" s="2" t="str">
        <f t="shared" si="495"/>
        <v/>
      </c>
      <c r="AT33" s="2" t="str">
        <f t="shared" si="495"/>
        <v/>
      </c>
      <c r="AU33" s="2" t="str">
        <f t="shared" si="495"/>
        <v/>
      </c>
      <c r="AV33" s="2" t="str">
        <f t="shared" si="495"/>
        <v/>
      </c>
      <c r="AW33" s="2" t="str">
        <f t="shared" si="495"/>
        <v/>
      </c>
      <c r="AX33" s="2" t="str">
        <f t="shared" si="495"/>
        <v/>
      </c>
      <c r="AY33" s="2" t="str">
        <f t="shared" si="495"/>
        <v/>
      </c>
      <c r="AZ33" s="2" t="str">
        <f t="shared" si="495"/>
        <v/>
      </c>
      <c r="BA33" s="2" t="str">
        <f t="shared" si="495"/>
        <v/>
      </c>
      <c r="BB33" s="2" t="str">
        <f t="shared" si="495"/>
        <v/>
      </c>
      <c r="BC33" s="2" t="str">
        <f t="shared" si="495"/>
        <v/>
      </c>
      <c r="BD33" s="2" t="str">
        <f t="shared" si="495"/>
        <v/>
      </c>
      <c r="BE33" s="2" t="str">
        <f t="shared" si="495"/>
        <v/>
      </c>
      <c r="BF33" s="2" t="str">
        <f t="shared" si="356"/>
        <v/>
      </c>
      <c r="BG33" s="2" t="str">
        <f t="shared" si="7"/>
        <v/>
      </c>
      <c r="BH33" s="2" t="str">
        <f t="shared" si="8"/>
        <v/>
      </c>
      <c r="BI33" s="2" t="str">
        <f t="shared" si="9"/>
        <v/>
      </c>
      <c r="BJ33" s="2" t="str">
        <f t="shared" si="10"/>
        <v/>
      </c>
      <c r="BK33" s="2" t="str">
        <f t="shared" si="11"/>
        <v/>
      </c>
      <c r="BL33" s="2" t="str">
        <f t="shared" si="12"/>
        <v/>
      </c>
      <c r="BM33" s="2" t="str">
        <f t="shared" si="13"/>
        <v/>
      </c>
      <c r="BN33" s="2" t="str">
        <f t="shared" si="14"/>
        <v/>
      </c>
      <c r="BO33" s="2" t="str">
        <f t="shared" si="15"/>
        <v/>
      </c>
      <c r="BP33" s="2" t="str">
        <f t="shared" si="16"/>
        <v/>
      </c>
      <c r="BQ33" s="2" t="str">
        <f t="shared" si="17"/>
        <v/>
      </c>
      <c r="BR33" s="2" t="str">
        <f t="shared" si="18"/>
        <v/>
      </c>
      <c r="BS33" s="2" t="str">
        <f t="shared" si="19"/>
        <v/>
      </c>
      <c r="BT33" s="2" t="str">
        <f t="shared" si="20"/>
        <v/>
      </c>
      <c r="BU33" s="2" t="str">
        <f t="shared" si="21"/>
        <v/>
      </c>
      <c r="BV33" s="2" t="str">
        <f t="shared" si="22"/>
        <v/>
      </c>
      <c r="BW33" s="2" t="str">
        <f t="shared" si="23"/>
        <v/>
      </c>
      <c r="BX33" s="2" t="str">
        <f t="shared" si="24"/>
        <v/>
      </c>
      <c r="BY33" s="2" t="str">
        <f t="shared" si="25"/>
        <v/>
      </c>
      <c r="BZ33" s="2" t="str">
        <f t="shared" si="26"/>
        <v/>
      </c>
      <c r="CA33" s="2" t="str">
        <f t="shared" si="27"/>
        <v/>
      </c>
      <c r="CB33" s="2" t="str">
        <f t="shared" si="28"/>
        <v/>
      </c>
      <c r="CC33" s="2" t="str">
        <f t="shared" si="29"/>
        <v/>
      </c>
      <c r="CD33" s="14">
        <f t="shared" si="30"/>
        <v>0</v>
      </c>
      <c r="CE33" s="14" t="e">
        <f t="shared" ref="CE33:DA33" si="496">CD33-$J$17</f>
        <v>#VALUE!</v>
      </c>
      <c r="CF33" s="14" t="e">
        <f t="shared" si="496"/>
        <v>#VALUE!</v>
      </c>
      <c r="CG33" s="14" t="e">
        <f t="shared" si="496"/>
        <v>#VALUE!</v>
      </c>
      <c r="CH33" s="14" t="e">
        <f t="shared" si="496"/>
        <v>#VALUE!</v>
      </c>
      <c r="CI33" s="14" t="e">
        <f t="shared" si="496"/>
        <v>#VALUE!</v>
      </c>
      <c r="CJ33" s="14" t="e">
        <f t="shared" si="496"/>
        <v>#VALUE!</v>
      </c>
      <c r="CK33" s="14" t="e">
        <f t="shared" si="496"/>
        <v>#VALUE!</v>
      </c>
      <c r="CL33" s="14" t="e">
        <f t="shared" si="496"/>
        <v>#VALUE!</v>
      </c>
      <c r="CM33" s="14" t="e">
        <f t="shared" si="496"/>
        <v>#VALUE!</v>
      </c>
      <c r="CN33" s="14" t="e">
        <f t="shared" si="496"/>
        <v>#VALUE!</v>
      </c>
      <c r="CO33" s="14" t="e">
        <f t="shared" si="496"/>
        <v>#VALUE!</v>
      </c>
      <c r="CP33" s="14" t="e">
        <f t="shared" si="496"/>
        <v>#VALUE!</v>
      </c>
      <c r="CQ33" s="14" t="e">
        <f t="shared" si="496"/>
        <v>#VALUE!</v>
      </c>
      <c r="CR33" s="14" t="e">
        <f t="shared" si="496"/>
        <v>#VALUE!</v>
      </c>
      <c r="CS33" s="14" t="e">
        <f t="shared" si="496"/>
        <v>#VALUE!</v>
      </c>
      <c r="CT33" s="14" t="e">
        <f t="shared" si="496"/>
        <v>#VALUE!</v>
      </c>
      <c r="CU33" s="14" t="e">
        <f t="shared" si="496"/>
        <v>#VALUE!</v>
      </c>
      <c r="CV33" s="14" t="e">
        <f t="shared" si="496"/>
        <v>#VALUE!</v>
      </c>
      <c r="CW33" s="14" t="e">
        <f t="shared" si="496"/>
        <v>#VALUE!</v>
      </c>
      <c r="CX33" s="14" t="e">
        <f t="shared" si="496"/>
        <v>#VALUE!</v>
      </c>
      <c r="CY33" s="14" t="e">
        <f t="shared" si="496"/>
        <v>#VALUE!</v>
      </c>
      <c r="CZ33" s="14" t="e">
        <f t="shared" si="496"/>
        <v>#VALUE!</v>
      </c>
      <c r="DA33" s="14" t="e">
        <f t="shared" si="496"/>
        <v>#VALUE!</v>
      </c>
      <c r="DB33" s="2">
        <f t="shared" si="358"/>
        <v>0</v>
      </c>
      <c r="DC33" s="2">
        <f t="shared" si="359"/>
        <v>0</v>
      </c>
      <c r="DD33" s="2">
        <f t="shared" si="360"/>
        <v>0</v>
      </c>
      <c r="DE33" s="2">
        <f t="shared" si="361"/>
        <v>0</v>
      </c>
      <c r="DF33" s="2">
        <f t="shared" si="362"/>
        <v>0</v>
      </c>
      <c r="DG33" s="2">
        <f t="shared" si="363"/>
        <v>0</v>
      </c>
      <c r="DH33" s="2">
        <f t="shared" si="364"/>
        <v>0</v>
      </c>
      <c r="DI33" s="2">
        <f t="shared" si="365"/>
        <v>0</v>
      </c>
      <c r="DJ33" s="2">
        <f t="shared" si="366"/>
        <v>0</v>
      </c>
      <c r="DK33" s="2">
        <f t="shared" si="367"/>
        <v>0</v>
      </c>
      <c r="DL33" s="2">
        <f t="shared" si="368"/>
        <v>0</v>
      </c>
      <c r="DM33" s="2">
        <f t="shared" si="369"/>
        <v>0</v>
      </c>
      <c r="DN33" s="2">
        <f t="shared" si="370"/>
        <v>0</v>
      </c>
      <c r="DO33" s="2">
        <f t="shared" si="371"/>
        <v>0</v>
      </c>
      <c r="DP33" s="2">
        <f t="shared" si="372"/>
        <v>0</v>
      </c>
      <c r="DQ33" s="2">
        <f t="shared" si="373"/>
        <v>0</v>
      </c>
      <c r="DR33" s="2">
        <f t="shared" si="374"/>
        <v>0</v>
      </c>
      <c r="DS33" s="2">
        <f t="shared" si="375"/>
        <v>0</v>
      </c>
      <c r="DT33" s="2">
        <f t="shared" si="376"/>
        <v>0</v>
      </c>
      <c r="DU33" s="2">
        <f t="shared" si="377"/>
        <v>0</v>
      </c>
      <c r="DV33" s="2">
        <f t="shared" si="378"/>
        <v>0</v>
      </c>
      <c r="DW33" s="2">
        <f t="shared" si="379"/>
        <v>0</v>
      </c>
      <c r="DX33" s="2">
        <f t="shared" si="380"/>
        <v>0</v>
      </c>
      <c r="DY33" s="2">
        <f t="shared" si="381"/>
        <v>0</v>
      </c>
      <c r="DZ33" s="2">
        <f t="shared" si="382"/>
        <v>0</v>
      </c>
      <c r="EA33" s="2">
        <f t="shared" si="383"/>
        <v>0</v>
      </c>
      <c r="EB33" s="2">
        <f t="shared" si="384"/>
        <v>0</v>
      </c>
      <c r="EC33" s="2">
        <f t="shared" si="385"/>
        <v>0</v>
      </c>
      <c r="ED33" s="2">
        <f t="shared" si="386"/>
        <v>0</v>
      </c>
      <c r="EE33" s="2">
        <f t="shared" si="387"/>
        <v>0</v>
      </c>
      <c r="EF33" s="2">
        <f t="shared" si="388"/>
        <v>0</v>
      </c>
      <c r="EG33" s="2">
        <f t="shared" si="389"/>
        <v>0</v>
      </c>
      <c r="EH33" s="2">
        <f t="shared" si="390"/>
        <v>0</v>
      </c>
      <c r="EI33" s="2">
        <f t="shared" si="391"/>
        <v>0</v>
      </c>
      <c r="EJ33" s="2">
        <f t="shared" si="392"/>
        <v>0</v>
      </c>
      <c r="EK33" s="2">
        <f t="shared" si="393"/>
        <v>0</v>
      </c>
      <c r="EL33" s="2">
        <f t="shared" si="394"/>
        <v>0</v>
      </c>
      <c r="EM33" s="2">
        <f t="shared" si="395"/>
        <v>0</v>
      </c>
      <c r="EN33" s="2">
        <f t="shared" si="396"/>
        <v>0</v>
      </c>
      <c r="EO33" s="2">
        <f t="shared" si="397"/>
        <v>0</v>
      </c>
      <c r="EP33" s="2">
        <f t="shared" si="398"/>
        <v>0</v>
      </c>
      <c r="EQ33" s="2">
        <f t="shared" si="399"/>
        <v>0</v>
      </c>
      <c r="ER33" s="2">
        <f t="shared" si="400"/>
        <v>0</v>
      </c>
      <c r="ES33" s="2">
        <f t="shared" si="401"/>
        <v>0</v>
      </c>
      <c r="ET33" s="2">
        <f t="shared" si="402"/>
        <v>0</v>
      </c>
      <c r="EU33" s="2">
        <f t="shared" si="403"/>
        <v>0</v>
      </c>
      <c r="EV33" s="2">
        <f t="shared" si="404"/>
        <v>0</v>
      </c>
      <c r="EW33" s="2">
        <f t="shared" si="405"/>
        <v>0</v>
      </c>
      <c r="EX33" s="2">
        <f t="shared" si="34"/>
        <v>1</v>
      </c>
      <c r="EY33" s="2" t="e">
        <f t="shared" si="35"/>
        <v>#VALUE!</v>
      </c>
      <c r="EZ33" s="2" t="e">
        <f t="shared" si="36"/>
        <v>#VALUE!</v>
      </c>
      <c r="FA33" s="2" t="e">
        <f t="shared" si="37"/>
        <v>#VALUE!</v>
      </c>
      <c r="FB33" s="2" t="e">
        <f t="shared" si="38"/>
        <v>#VALUE!</v>
      </c>
      <c r="FC33" s="2" t="e">
        <f t="shared" si="39"/>
        <v>#VALUE!</v>
      </c>
      <c r="FD33" s="2" t="e">
        <f t="shared" si="40"/>
        <v>#VALUE!</v>
      </c>
      <c r="FE33" s="2" t="e">
        <f t="shared" si="41"/>
        <v>#VALUE!</v>
      </c>
      <c r="FF33" s="2" t="e">
        <f t="shared" si="42"/>
        <v>#VALUE!</v>
      </c>
      <c r="FG33" s="2" t="e">
        <f t="shared" si="43"/>
        <v>#VALUE!</v>
      </c>
      <c r="FH33" s="2" t="e">
        <f t="shared" si="44"/>
        <v>#VALUE!</v>
      </c>
      <c r="FI33" s="2" t="e">
        <f t="shared" si="45"/>
        <v>#VALUE!</v>
      </c>
      <c r="FJ33" s="2" t="e">
        <f t="shared" si="46"/>
        <v>#VALUE!</v>
      </c>
      <c r="FK33" s="2" t="e">
        <f t="shared" si="47"/>
        <v>#VALUE!</v>
      </c>
      <c r="FL33" s="2" t="e">
        <f t="shared" si="48"/>
        <v>#VALUE!</v>
      </c>
      <c r="FM33" s="2" t="e">
        <f t="shared" si="49"/>
        <v>#VALUE!</v>
      </c>
      <c r="FN33" s="2" t="e">
        <f t="shared" si="50"/>
        <v>#VALUE!</v>
      </c>
      <c r="FO33" s="2" t="e">
        <f t="shared" si="51"/>
        <v>#VALUE!</v>
      </c>
      <c r="FP33" s="2" t="e">
        <f t="shared" si="52"/>
        <v>#VALUE!</v>
      </c>
      <c r="FQ33" s="2" t="e">
        <f t="shared" si="53"/>
        <v>#VALUE!</v>
      </c>
      <c r="FR33" s="2" t="e">
        <f t="shared" si="54"/>
        <v>#VALUE!</v>
      </c>
      <c r="FS33" s="2" t="e">
        <f t="shared" si="55"/>
        <v>#VALUE!</v>
      </c>
      <c r="FT33" s="2" t="e">
        <f t="shared" si="56"/>
        <v>#VALUE!</v>
      </c>
      <c r="FU33" s="2" t="e">
        <f t="shared" si="57"/>
        <v>#VALUE!</v>
      </c>
      <c r="FV33" s="2">
        <f t="shared" si="58"/>
        <v>1</v>
      </c>
      <c r="FW33" s="2" t="e">
        <f t="shared" si="59"/>
        <v>#VALUE!</v>
      </c>
      <c r="FX33" s="2" t="e">
        <f t="shared" si="60"/>
        <v>#VALUE!</v>
      </c>
      <c r="FY33" s="2" t="e">
        <f t="shared" si="61"/>
        <v>#VALUE!</v>
      </c>
      <c r="FZ33" s="2" t="e">
        <f t="shared" si="62"/>
        <v>#VALUE!</v>
      </c>
      <c r="GA33" s="2" t="e">
        <f t="shared" si="63"/>
        <v>#VALUE!</v>
      </c>
      <c r="GB33" s="2" t="e">
        <f t="shared" si="64"/>
        <v>#VALUE!</v>
      </c>
      <c r="GC33" s="2" t="e">
        <f t="shared" si="65"/>
        <v>#VALUE!</v>
      </c>
      <c r="GD33" s="2" t="e">
        <f t="shared" si="66"/>
        <v>#VALUE!</v>
      </c>
      <c r="GE33" s="2" t="e">
        <f t="shared" si="67"/>
        <v>#VALUE!</v>
      </c>
      <c r="GF33" s="2" t="e">
        <f t="shared" si="68"/>
        <v>#VALUE!</v>
      </c>
      <c r="GG33" s="2" t="e">
        <f t="shared" si="69"/>
        <v>#VALUE!</v>
      </c>
      <c r="GH33" s="2" t="e">
        <f t="shared" si="70"/>
        <v>#VALUE!</v>
      </c>
      <c r="GI33" s="2" t="e">
        <f t="shared" si="71"/>
        <v>#VALUE!</v>
      </c>
      <c r="GJ33" s="2" t="e">
        <f t="shared" si="72"/>
        <v>#VALUE!</v>
      </c>
      <c r="GK33" s="2" t="e">
        <f t="shared" si="73"/>
        <v>#VALUE!</v>
      </c>
      <c r="GL33" s="2" t="e">
        <f t="shared" si="74"/>
        <v>#VALUE!</v>
      </c>
      <c r="GM33" s="2" t="e">
        <f t="shared" si="75"/>
        <v>#VALUE!</v>
      </c>
      <c r="GN33" s="2" t="e">
        <f t="shared" si="76"/>
        <v>#VALUE!</v>
      </c>
      <c r="GO33" s="2" t="e">
        <f t="shared" si="77"/>
        <v>#VALUE!</v>
      </c>
      <c r="GP33" s="2" t="e">
        <f t="shared" si="78"/>
        <v>#VALUE!</v>
      </c>
      <c r="GQ33" s="2" t="e">
        <f t="shared" si="79"/>
        <v>#VALUE!</v>
      </c>
      <c r="GR33" s="2" t="e">
        <f t="shared" si="80"/>
        <v>#VALUE!</v>
      </c>
      <c r="GS33" s="2" t="e">
        <f t="shared" si="81"/>
        <v>#VALUE!</v>
      </c>
      <c r="GT33" s="2">
        <f t="shared" si="82"/>
        <v>1</v>
      </c>
      <c r="GU33" s="2" t="e">
        <f t="shared" si="83"/>
        <v>#VALUE!</v>
      </c>
      <c r="GV33" s="2" t="e">
        <f t="shared" si="84"/>
        <v>#VALUE!</v>
      </c>
      <c r="GW33" s="2" t="e">
        <f t="shared" si="85"/>
        <v>#VALUE!</v>
      </c>
      <c r="GX33" s="2" t="e">
        <f t="shared" si="86"/>
        <v>#VALUE!</v>
      </c>
      <c r="GY33" s="2" t="e">
        <f t="shared" si="87"/>
        <v>#VALUE!</v>
      </c>
      <c r="GZ33" s="2" t="e">
        <f t="shared" si="88"/>
        <v>#VALUE!</v>
      </c>
      <c r="HA33" s="2" t="e">
        <f t="shared" si="89"/>
        <v>#VALUE!</v>
      </c>
      <c r="HB33" s="2" t="e">
        <f t="shared" si="90"/>
        <v>#VALUE!</v>
      </c>
      <c r="HC33" s="2" t="e">
        <f t="shared" si="91"/>
        <v>#VALUE!</v>
      </c>
      <c r="HD33" s="2" t="e">
        <f t="shared" si="92"/>
        <v>#VALUE!</v>
      </c>
      <c r="HE33" s="2" t="e">
        <f t="shared" si="93"/>
        <v>#VALUE!</v>
      </c>
      <c r="HF33" s="2" t="e">
        <f t="shared" si="94"/>
        <v>#VALUE!</v>
      </c>
      <c r="HG33" s="2" t="e">
        <f t="shared" si="95"/>
        <v>#VALUE!</v>
      </c>
      <c r="HH33" s="2" t="e">
        <f t="shared" si="96"/>
        <v>#VALUE!</v>
      </c>
      <c r="HI33" s="2" t="e">
        <f t="shared" si="97"/>
        <v>#VALUE!</v>
      </c>
      <c r="HJ33" s="2" t="e">
        <f t="shared" si="98"/>
        <v>#VALUE!</v>
      </c>
      <c r="HK33" s="2" t="e">
        <f t="shared" si="99"/>
        <v>#VALUE!</v>
      </c>
      <c r="HL33" s="2" t="e">
        <f t="shared" si="100"/>
        <v>#VALUE!</v>
      </c>
      <c r="HM33" s="2" t="e">
        <f t="shared" si="101"/>
        <v>#VALUE!</v>
      </c>
      <c r="HN33" s="2" t="e">
        <f t="shared" si="102"/>
        <v>#VALUE!</v>
      </c>
      <c r="HO33" s="2" t="e">
        <f t="shared" si="103"/>
        <v>#VALUE!</v>
      </c>
      <c r="HP33" s="2" t="e">
        <f t="shared" si="104"/>
        <v>#VALUE!</v>
      </c>
      <c r="HQ33" s="2" t="e">
        <f t="shared" si="105"/>
        <v>#VALUE!</v>
      </c>
      <c r="HR33" s="2">
        <f t="shared" si="106"/>
        <v>1</v>
      </c>
      <c r="HS33" s="2" t="e">
        <f t="shared" si="107"/>
        <v>#VALUE!</v>
      </c>
      <c r="HT33" s="2" t="e">
        <f t="shared" si="108"/>
        <v>#VALUE!</v>
      </c>
      <c r="HU33" s="2" t="e">
        <f t="shared" si="109"/>
        <v>#VALUE!</v>
      </c>
      <c r="HV33" s="2" t="e">
        <f t="shared" si="110"/>
        <v>#VALUE!</v>
      </c>
      <c r="HW33" s="2" t="e">
        <f t="shared" si="111"/>
        <v>#VALUE!</v>
      </c>
      <c r="HX33" s="2" t="e">
        <f t="shared" si="112"/>
        <v>#VALUE!</v>
      </c>
      <c r="HY33" s="2" t="e">
        <f t="shared" si="113"/>
        <v>#VALUE!</v>
      </c>
      <c r="HZ33" s="2" t="e">
        <f t="shared" si="114"/>
        <v>#VALUE!</v>
      </c>
      <c r="IA33" s="2" t="e">
        <f t="shared" si="115"/>
        <v>#VALUE!</v>
      </c>
      <c r="IB33" s="2" t="e">
        <f t="shared" si="116"/>
        <v>#VALUE!</v>
      </c>
      <c r="IC33" s="2" t="e">
        <f t="shared" si="117"/>
        <v>#VALUE!</v>
      </c>
      <c r="ID33" s="2" t="e">
        <f t="shared" si="118"/>
        <v>#VALUE!</v>
      </c>
      <c r="IE33" s="2" t="e">
        <f t="shared" si="119"/>
        <v>#VALUE!</v>
      </c>
      <c r="IF33" s="2" t="e">
        <f t="shared" si="120"/>
        <v>#VALUE!</v>
      </c>
      <c r="IG33" s="2" t="e">
        <f t="shared" si="121"/>
        <v>#VALUE!</v>
      </c>
      <c r="IH33" s="2" t="e">
        <f t="shared" si="122"/>
        <v>#VALUE!</v>
      </c>
      <c r="II33" s="2" t="e">
        <f t="shared" si="123"/>
        <v>#VALUE!</v>
      </c>
      <c r="IJ33" s="2" t="e">
        <f t="shared" si="124"/>
        <v>#VALUE!</v>
      </c>
      <c r="IK33" s="2" t="e">
        <f t="shared" si="125"/>
        <v>#VALUE!</v>
      </c>
      <c r="IL33" s="2" t="e">
        <f t="shared" si="126"/>
        <v>#VALUE!</v>
      </c>
      <c r="IM33" s="2" t="e">
        <f t="shared" si="127"/>
        <v>#VALUE!</v>
      </c>
      <c r="IN33" s="2" t="e">
        <f t="shared" si="128"/>
        <v>#VALUE!</v>
      </c>
      <c r="IO33" s="2" t="e">
        <f t="shared" si="129"/>
        <v>#VALUE!</v>
      </c>
      <c r="IP33" s="2">
        <f t="shared" si="130"/>
        <v>0</v>
      </c>
      <c r="IQ33" s="2" t="e">
        <f t="shared" si="131"/>
        <v>#VALUE!</v>
      </c>
      <c r="IR33" s="2" t="e">
        <f t="shared" si="132"/>
        <v>#VALUE!</v>
      </c>
      <c r="IS33" s="2" t="e">
        <f t="shared" si="133"/>
        <v>#VALUE!</v>
      </c>
      <c r="IT33" s="2" t="e">
        <f t="shared" si="134"/>
        <v>#VALUE!</v>
      </c>
      <c r="IU33" s="2" t="e">
        <f t="shared" si="135"/>
        <v>#VALUE!</v>
      </c>
      <c r="IV33" s="2" t="e">
        <f t="shared" si="136"/>
        <v>#VALUE!</v>
      </c>
      <c r="IW33" s="2" t="e">
        <f t="shared" si="137"/>
        <v>#VALUE!</v>
      </c>
      <c r="IX33" s="2" t="e">
        <f t="shared" si="138"/>
        <v>#VALUE!</v>
      </c>
      <c r="IY33" s="2" t="e">
        <f t="shared" si="139"/>
        <v>#VALUE!</v>
      </c>
      <c r="IZ33" s="2" t="e">
        <f t="shared" si="140"/>
        <v>#VALUE!</v>
      </c>
      <c r="JA33" s="2" t="e">
        <f t="shared" si="141"/>
        <v>#VALUE!</v>
      </c>
      <c r="JB33" s="2" t="e">
        <f t="shared" si="142"/>
        <v>#VALUE!</v>
      </c>
      <c r="JC33" s="2" t="e">
        <f t="shared" si="143"/>
        <v>#VALUE!</v>
      </c>
      <c r="JD33" s="2" t="e">
        <f t="shared" si="144"/>
        <v>#VALUE!</v>
      </c>
      <c r="JE33" s="2" t="e">
        <f t="shared" si="145"/>
        <v>#VALUE!</v>
      </c>
      <c r="JF33" s="2" t="e">
        <f t="shared" si="146"/>
        <v>#VALUE!</v>
      </c>
      <c r="JG33" s="2" t="e">
        <f t="shared" si="147"/>
        <v>#VALUE!</v>
      </c>
      <c r="JH33" s="2" t="e">
        <f t="shared" si="148"/>
        <v>#VALUE!</v>
      </c>
      <c r="JI33" s="2" t="e">
        <f t="shared" si="149"/>
        <v>#VALUE!</v>
      </c>
      <c r="JJ33" s="2" t="e">
        <f t="shared" si="150"/>
        <v>#VALUE!</v>
      </c>
      <c r="JK33" s="2" t="e">
        <f t="shared" si="151"/>
        <v>#VALUE!</v>
      </c>
      <c r="JL33" s="2" t="e">
        <f t="shared" si="152"/>
        <v>#VALUE!</v>
      </c>
      <c r="JM33" s="2" t="e">
        <f t="shared" si="153"/>
        <v>#VALUE!</v>
      </c>
      <c r="JN33" s="2">
        <f t="shared" si="154"/>
        <v>0</v>
      </c>
      <c r="JO33" s="2" t="e">
        <f t="shared" si="155"/>
        <v>#VALUE!</v>
      </c>
      <c r="JP33" s="2" t="e">
        <f t="shared" si="156"/>
        <v>#VALUE!</v>
      </c>
      <c r="JQ33" s="2" t="e">
        <f t="shared" si="157"/>
        <v>#VALUE!</v>
      </c>
      <c r="JR33" s="2" t="e">
        <f t="shared" si="158"/>
        <v>#VALUE!</v>
      </c>
      <c r="JS33" s="2" t="e">
        <f t="shared" si="159"/>
        <v>#VALUE!</v>
      </c>
      <c r="JT33" s="2" t="e">
        <f t="shared" si="160"/>
        <v>#VALUE!</v>
      </c>
      <c r="JU33" s="2" t="e">
        <f t="shared" si="161"/>
        <v>#VALUE!</v>
      </c>
      <c r="JV33" s="2" t="e">
        <f t="shared" si="162"/>
        <v>#VALUE!</v>
      </c>
      <c r="JW33" s="2" t="e">
        <f t="shared" si="163"/>
        <v>#VALUE!</v>
      </c>
      <c r="JX33" s="2" t="e">
        <f t="shared" si="164"/>
        <v>#VALUE!</v>
      </c>
      <c r="JY33" s="2" t="e">
        <f t="shared" si="165"/>
        <v>#VALUE!</v>
      </c>
      <c r="JZ33" s="2" t="e">
        <f t="shared" si="166"/>
        <v>#VALUE!</v>
      </c>
      <c r="KA33" s="2" t="e">
        <f t="shared" si="167"/>
        <v>#VALUE!</v>
      </c>
      <c r="KB33" s="2" t="e">
        <f t="shared" si="168"/>
        <v>#VALUE!</v>
      </c>
      <c r="KC33" s="2" t="e">
        <f t="shared" si="169"/>
        <v>#VALUE!</v>
      </c>
      <c r="KD33" s="2" t="e">
        <f t="shared" si="170"/>
        <v>#VALUE!</v>
      </c>
      <c r="KE33" s="2" t="e">
        <f t="shared" si="171"/>
        <v>#VALUE!</v>
      </c>
      <c r="KF33" s="2" t="e">
        <f t="shared" si="172"/>
        <v>#VALUE!</v>
      </c>
      <c r="KG33" s="2" t="e">
        <f t="shared" si="173"/>
        <v>#VALUE!</v>
      </c>
      <c r="KH33" s="2" t="e">
        <f t="shared" si="174"/>
        <v>#VALUE!</v>
      </c>
      <c r="KI33" s="2" t="e">
        <f t="shared" si="175"/>
        <v>#VALUE!</v>
      </c>
      <c r="KJ33" s="2" t="e">
        <f t="shared" si="176"/>
        <v>#VALUE!</v>
      </c>
      <c r="KK33" s="2" t="e">
        <f t="shared" si="177"/>
        <v>#VALUE!</v>
      </c>
      <c r="KL33" s="2">
        <f t="shared" si="178"/>
        <v>0</v>
      </c>
      <c r="KM33" s="2" t="e">
        <f t="shared" si="179"/>
        <v>#VALUE!</v>
      </c>
      <c r="KN33" s="2" t="e">
        <f t="shared" si="180"/>
        <v>#VALUE!</v>
      </c>
      <c r="KO33" s="2" t="e">
        <f t="shared" si="181"/>
        <v>#VALUE!</v>
      </c>
      <c r="KP33" s="2" t="e">
        <f t="shared" si="182"/>
        <v>#VALUE!</v>
      </c>
      <c r="KQ33" s="2" t="e">
        <f t="shared" si="183"/>
        <v>#VALUE!</v>
      </c>
      <c r="KR33" s="2" t="e">
        <f t="shared" si="184"/>
        <v>#VALUE!</v>
      </c>
      <c r="KS33" s="2" t="e">
        <f t="shared" si="185"/>
        <v>#VALUE!</v>
      </c>
      <c r="KT33" s="2" t="e">
        <f t="shared" si="186"/>
        <v>#VALUE!</v>
      </c>
      <c r="KU33" s="2" t="e">
        <f t="shared" si="187"/>
        <v>#VALUE!</v>
      </c>
      <c r="KV33" s="2" t="e">
        <f t="shared" si="188"/>
        <v>#VALUE!</v>
      </c>
      <c r="KW33" s="2" t="e">
        <f t="shared" si="189"/>
        <v>#VALUE!</v>
      </c>
      <c r="KX33" s="2" t="e">
        <f t="shared" si="190"/>
        <v>#VALUE!</v>
      </c>
      <c r="KY33" s="2" t="e">
        <f t="shared" si="191"/>
        <v>#VALUE!</v>
      </c>
      <c r="KZ33" s="2" t="e">
        <f t="shared" si="192"/>
        <v>#VALUE!</v>
      </c>
      <c r="LA33" s="2" t="e">
        <f t="shared" si="193"/>
        <v>#VALUE!</v>
      </c>
      <c r="LB33" s="2" t="e">
        <f t="shared" si="194"/>
        <v>#VALUE!</v>
      </c>
      <c r="LC33" s="2" t="e">
        <f t="shared" si="195"/>
        <v>#VALUE!</v>
      </c>
      <c r="LD33" s="2" t="e">
        <f t="shared" si="196"/>
        <v>#VALUE!</v>
      </c>
      <c r="LE33" s="2" t="e">
        <f t="shared" si="197"/>
        <v>#VALUE!</v>
      </c>
      <c r="LF33" s="2" t="e">
        <f t="shared" si="198"/>
        <v>#VALUE!</v>
      </c>
      <c r="LG33" s="2" t="e">
        <f t="shared" si="199"/>
        <v>#VALUE!</v>
      </c>
      <c r="LH33" s="2" t="e">
        <f t="shared" si="200"/>
        <v>#VALUE!</v>
      </c>
      <c r="LI33" s="2" t="e">
        <f t="shared" si="201"/>
        <v>#VALUE!</v>
      </c>
      <c r="LJ33" s="2">
        <f t="shared" si="202"/>
        <v>0</v>
      </c>
      <c r="LK33" s="2" t="e">
        <f t="shared" si="203"/>
        <v>#VALUE!</v>
      </c>
      <c r="LL33" s="2" t="e">
        <f t="shared" si="204"/>
        <v>#VALUE!</v>
      </c>
      <c r="LM33" s="2" t="e">
        <f t="shared" si="205"/>
        <v>#VALUE!</v>
      </c>
      <c r="LN33" s="2" t="e">
        <f t="shared" si="206"/>
        <v>#VALUE!</v>
      </c>
      <c r="LO33" s="2" t="e">
        <f t="shared" si="207"/>
        <v>#VALUE!</v>
      </c>
      <c r="LP33" s="2" t="e">
        <f t="shared" si="208"/>
        <v>#VALUE!</v>
      </c>
      <c r="LQ33" s="2" t="e">
        <f t="shared" si="209"/>
        <v>#VALUE!</v>
      </c>
      <c r="LR33" s="2" t="e">
        <f t="shared" si="210"/>
        <v>#VALUE!</v>
      </c>
      <c r="LS33" s="2" t="e">
        <f t="shared" si="211"/>
        <v>#VALUE!</v>
      </c>
      <c r="LT33" s="2" t="e">
        <f t="shared" si="212"/>
        <v>#VALUE!</v>
      </c>
      <c r="LU33" s="2" t="e">
        <f t="shared" si="213"/>
        <v>#VALUE!</v>
      </c>
      <c r="LV33" s="2" t="e">
        <f t="shared" si="214"/>
        <v>#VALUE!</v>
      </c>
      <c r="LW33" s="2" t="e">
        <f t="shared" si="215"/>
        <v>#VALUE!</v>
      </c>
      <c r="LX33" s="2" t="e">
        <f t="shared" si="216"/>
        <v>#VALUE!</v>
      </c>
      <c r="LY33" s="2" t="e">
        <f t="shared" si="217"/>
        <v>#VALUE!</v>
      </c>
      <c r="LZ33" s="2" t="e">
        <f t="shared" si="218"/>
        <v>#VALUE!</v>
      </c>
      <c r="MA33" s="2" t="e">
        <f t="shared" si="219"/>
        <v>#VALUE!</v>
      </c>
      <c r="MB33" s="2" t="e">
        <f t="shared" si="220"/>
        <v>#VALUE!</v>
      </c>
      <c r="MC33" s="2" t="e">
        <f t="shared" si="221"/>
        <v>#VALUE!</v>
      </c>
      <c r="MD33" s="2" t="e">
        <f t="shared" si="222"/>
        <v>#VALUE!</v>
      </c>
      <c r="ME33" s="2" t="e">
        <f t="shared" si="223"/>
        <v>#VALUE!</v>
      </c>
      <c r="MF33" s="2" t="e">
        <f t="shared" si="224"/>
        <v>#VALUE!</v>
      </c>
      <c r="MG33" s="2" t="e">
        <f t="shared" si="225"/>
        <v>#VALUE!</v>
      </c>
      <c r="MH33" s="2">
        <f t="shared" si="226"/>
        <v>1</v>
      </c>
      <c r="MI33" s="2" t="e">
        <f t="shared" si="227"/>
        <v>#VALUE!</v>
      </c>
      <c r="MJ33" s="2" t="e">
        <f t="shared" si="228"/>
        <v>#VALUE!</v>
      </c>
      <c r="MK33" s="2" t="e">
        <f t="shared" si="229"/>
        <v>#VALUE!</v>
      </c>
      <c r="ML33" s="2" t="e">
        <f t="shared" si="230"/>
        <v>#VALUE!</v>
      </c>
      <c r="MM33" s="2" t="e">
        <f t="shared" si="231"/>
        <v>#VALUE!</v>
      </c>
      <c r="MN33" s="2" t="e">
        <f t="shared" si="232"/>
        <v>#VALUE!</v>
      </c>
      <c r="MO33" s="2" t="e">
        <f t="shared" si="233"/>
        <v>#VALUE!</v>
      </c>
      <c r="MP33" s="2" t="e">
        <f t="shared" si="234"/>
        <v>#VALUE!</v>
      </c>
      <c r="MQ33" s="2" t="e">
        <f t="shared" si="235"/>
        <v>#VALUE!</v>
      </c>
      <c r="MR33" s="2" t="e">
        <f t="shared" si="236"/>
        <v>#VALUE!</v>
      </c>
      <c r="MS33" s="2" t="e">
        <f t="shared" si="237"/>
        <v>#VALUE!</v>
      </c>
      <c r="MT33" s="2" t="e">
        <f t="shared" si="238"/>
        <v>#VALUE!</v>
      </c>
      <c r="MU33" s="2" t="e">
        <f t="shared" si="239"/>
        <v>#VALUE!</v>
      </c>
      <c r="MV33" s="2" t="e">
        <f t="shared" si="240"/>
        <v>#VALUE!</v>
      </c>
      <c r="MW33" s="2" t="e">
        <f t="shared" si="241"/>
        <v>#VALUE!</v>
      </c>
      <c r="MX33" s="2" t="e">
        <f t="shared" si="242"/>
        <v>#VALUE!</v>
      </c>
      <c r="MY33" s="2" t="e">
        <f t="shared" si="243"/>
        <v>#VALUE!</v>
      </c>
      <c r="MZ33" s="2" t="e">
        <f t="shared" si="244"/>
        <v>#VALUE!</v>
      </c>
      <c r="NA33" s="2" t="e">
        <f t="shared" si="245"/>
        <v>#VALUE!</v>
      </c>
      <c r="NB33" s="2" t="e">
        <f t="shared" si="246"/>
        <v>#VALUE!</v>
      </c>
      <c r="NC33" s="2" t="e">
        <f t="shared" si="247"/>
        <v>#VALUE!</v>
      </c>
      <c r="ND33" s="2" t="e">
        <f t="shared" si="248"/>
        <v>#VALUE!</v>
      </c>
      <c r="NE33" s="2" t="e">
        <f t="shared" si="249"/>
        <v>#VALUE!</v>
      </c>
      <c r="NF33" s="2">
        <f t="shared" si="406"/>
        <v>0</v>
      </c>
      <c r="NG33" s="2">
        <f t="shared" si="250"/>
        <v>0</v>
      </c>
      <c r="NH33" s="2">
        <f t="shared" si="251"/>
        <v>0</v>
      </c>
      <c r="NI33" s="2">
        <f t="shared" si="252"/>
        <v>0</v>
      </c>
      <c r="NJ33" s="2">
        <f t="shared" si="253"/>
        <v>0</v>
      </c>
      <c r="NK33" s="2">
        <f t="shared" si="254"/>
        <v>0</v>
      </c>
      <c r="NL33" s="2">
        <f t="shared" si="255"/>
        <v>0</v>
      </c>
      <c r="NM33" s="2">
        <f t="shared" si="256"/>
        <v>0</v>
      </c>
      <c r="NN33" s="2">
        <f t="shared" si="257"/>
        <v>0</v>
      </c>
      <c r="NO33" s="2">
        <f t="shared" si="258"/>
        <v>0</v>
      </c>
      <c r="NP33" s="2">
        <f t="shared" si="259"/>
        <v>0</v>
      </c>
      <c r="NQ33" s="2">
        <f t="shared" si="260"/>
        <v>0</v>
      </c>
      <c r="NR33" s="2">
        <f t="shared" si="261"/>
        <v>0</v>
      </c>
      <c r="NS33" s="2">
        <f t="shared" si="262"/>
        <v>0</v>
      </c>
      <c r="NT33" s="2">
        <f t="shared" si="263"/>
        <v>0</v>
      </c>
      <c r="NU33" s="2">
        <f t="shared" si="264"/>
        <v>0</v>
      </c>
      <c r="NV33" s="2">
        <f t="shared" si="265"/>
        <v>0</v>
      </c>
      <c r="NW33" s="2">
        <f t="shared" si="266"/>
        <v>0</v>
      </c>
      <c r="NX33" s="2">
        <f t="shared" si="267"/>
        <v>0</v>
      </c>
      <c r="NY33" s="2">
        <f t="shared" si="268"/>
        <v>0</v>
      </c>
      <c r="NZ33" s="2">
        <f t="shared" si="269"/>
        <v>0</v>
      </c>
      <c r="OA33" s="2">
        <f t="shared" si="270"/>
        <v>0</v>
      </c>
      <c r="OB33" s="2">
        <f t="shared" si="271"/>
        <v>0</v>
      </c>
      <c r="OC33" s="2">
        <f t="shared" si="272"/>
        <v>0</v>
      </c>
      <c r="OD33" s="2">
        <f>IF(AND(NF33&gt;'Graph Creator'!$K$4,'Detalle de Cuentas'!NF33&lt;='Graph Creator'!$L$4),1,0)</f>
        <v>0</v>
      </c>
      <c r="OE33" s="2">
        <f>IF(AND(NG33&gt;'Graph Creator'!$K$4,'Detalle de Cuentas'!NG33&lt;='Graph Creator'!$L$4),1,0)</f>
        <v>0</v>
      </c>
      <c r="OF33" s="2">
        <f>IF(AND(NH33&gt;'Graph Creator'!$K$4,'Detalle de Cuentas'!NH33&lt;='Graph Creator'!$L$4),1,0)</f>
        <v>0</v>
      </c>
      <c r="OG33" s="2">
        <f>IF(AND(NI33&gt;'Graph Creator'!$K$4,'Detalle de Cuentas'!NI33&lt;='Graph Creator'!$L$4),1,0)</f>
        <v>0</v>
      </c>
      <c r="OH33" s="2">
        <f>IF(AND(NJ33&gt;'Graph Creator'!$K$4,'Detalle de Cuentas'!NJ33&lt;='Graph Creator'!$L$4),1,0)</f>
        <v>0</v>
      </c>
      <c r="OI33" s="2">
        <f>IF(AND(NK33&gt;'Graph Creator'!$K$4,'Detalle de Cuentas'!NK33&lt;='Graph Creator'!$L$4),1,0)</f>
        <v>0</v>
      </c>
      <c r="OJ33" s="2">
        <f>IF(AND(NL33&gt;'Graph Creator'!$K$4,'Detalle de Cuentas'!NL33&lt;='Graph Creator'!$L$4),1,0)</f>
        <v>0</v>
      </c>
      <c r="OK33" s="2">
        <f>IF(AND(NM33&gt;'Graph Creator'!$K$4,'Detalle de Cuentas'!NM33&lt;='Graph Creator'!$L$4),1,0)</f>
        <v>0</v>
      </c>
      <c r="OL33" s="2">
        <f>IF(AND(NN33&gt;'Graph Creator'!$K$4,'Detalle de Cuentas'!NN33&lt;='Graph Creator'!$L$4),1,0)</f>
        <v>0</v>
      </c>
      <c r="OM33" s="2">
        <f>IF(AND(NO33&gt;'Graph Creator'!$K$4,'Detalle de Cuentas'!NO33&lt;='Graph Creator'!$L$4),1,0)</f>
        <v>0</v>
      </c>
      <c r="ON33" s="2">
        <f>IF(AND(NP33&gt;'Graph Creator'!$K$4,'Detalle de Cuentas'!NP33&lt;='Graph Creator'!$L$4),1,0)</f>
        <v>0</v>
      </c>
      <c r="OO33" s="2">
        <f>IF(AND(NQ33&gt;'Graph Creator'!$K$4,'Detalle de Cuentas'!NQ33&lt;='Graph Creator'!$L$4),1,0)</f>
        <v>0</v>
      </c>
      <c r="OP33" s="2">
        <f>IF(AND(NR33&gt;'Graph Creator'!$K$4,'Detalle de Cuentas'!NR33&lt;='Graph Creator'!$L$4),1,0)</f>
        <v>0</v>
      </c>
      <c r="OQ33" s="2">
        <f>IF(AND(NS33&gt;'Graph Creator'!$K$4,'Detalle de Cuentas'!NS33&lt;='Graph Creator'!$L$4),1,0)</f>
        <v>0</v>
      </c>
      <c r="OR33" s="2">
        <f>IF(AND(NT33&gt;'Graph Creator'!$K$4,'Detalle de Cuentas'!NT33&lt;='Graph Creator'!$L$4),1,0)</f>
        <v>0</v>
      </c>
      <c r="OS33" s="2">
        <f>IF(AND(NU33&gt;'Graph Creator'!$K$4,'Detalle de Cuentas'!NU33&lt;='Graph Creator'!$L$4),1,0)</f>
        <v>0</v>
      </c>
      <c r="OT33" s="2">
        <f>IF(AND(NV33&gt;'Graph Creator'!$K$4,'Detalle de Cuentas'!NV33&lt;='Graph Creator'!$L$4),1,0)</f>
        <v>0</v>
      </c>
      <c r="OU33" s="2">
        <f>IF(AND(NW33&gt;'Graph Creator'!$K$4,'Detalle de Cuentas'!NW33&lt;='Graph Creator'!$L$4),1,0)</f>
        <v>0</v>
      </c>
      <c r="OV33" s="2">
        <f>IF(AND(NX33&gt;'Graph Creator'!$K$4,'Detalle de Cuentas'!NX33&lt;='Graph Creator'!$L$4),1,0)</f>
        <v>0</v>
      </c>
      <c r="OW33" s="2">
        <f>IF(AND(NY33&gt;'Graph Creator'!$K$4,'Detalle de Cuentas'!NY33&lt;='Graph Creator'!$L$4),1,0)</f>
        <v>0</v>
      </c>
      <c r="OX33" s="2">
        <f>IF(AND(NZ33&gt;'Graph Creator'!$K$4,'Detalle de Cuentas'!NZ33&lt;='Graph Creator'!$L$4),1,0)</f>
        <v>0</v>
      </c>
      <c r="OY33" s="2">
        <f>IF(AND(OA33&gt;'Graph Creator'!$K$4,'Detalle de Cuentas'!OA33&lt;='Graph Creator'!$L$4),1,0)</f>
        <v>0</v>
      </c>
      <c r="OZ33" s="2">
        <f>IF(AND(OB33&gt;'Graph Creator'!$K$4,'Detalle de Cuentas'!OB33&lt;='Graph Creator'!$L$4),1,0)</f>
        <v>0</v>
      </c>
      <c r="PA33" s="2">
        <f>IF(AND(OC33&gt;'Graph Creator'!$K$4,'Detalle de Cuentas'!OC33&lt;='Graph Creator'!$L$4),1,0)</f>
        <v>0</v>
      </c>
      <c r="PB33" s="2">
        <f>IF(AND(NF33&gt;'Graph Creator'!$L$4,'Detalle de Cuentas'!NF33&lt;='Graph Creator'!$M$4),1,0)</f>
        <v>0</v>
      </c>
      <c r="PC33" s="2">
        <f>IF(AND(NG33&gt;'Graph Creator'!$L$4,'Detalle de Cuentas'!NG33&lt;='Graph Creator'!$M$4),1,0)</f>
        <v>0</v>
      </c>
      <c r="PD33" s="2">
        <f>IF(AND(NH33&gt;'Graph Creator'!$L$4,'Detalle de Cuentas'!NH33&lt;='Graph Creator'!$M$4),1,0)</f>
        <v>0</v>
      </c>
      <c r="PE33" s="2">
        <f>IF(AND(NI33&gt;'Graph Creator'!$L$4,'Detalle de Cuentas'!NI33&lt;='Graph Creator'!$M$4),1,0)</f>
        <v>0</v>
      </c>
      <c r="PF33" s="2">
        <f>IF(AND(NJ33&gt;'Graph Creator'!$L$4,'Detalle de Cuentas'!NJ33&lt;='Graph Creator'!$M$4),1,0)</f>
        <v>0</v>
      </c>
      <c r="PG33" s="2">
        <f>IF(AND(NK33&gt;'Graph Creator'!$L$4,'Detalle de Cuentas'!NK33&lt;='Graph Creator'!$M$4),1,0)</f>
        <v>0</v>
      </c>
      <c r="PH33" s="2">
        <f>IF(AND(NL33&gt;'Graph Creator'!$L$4,'Detalle de Cuentas'!NL33&lt;='Graph Creator'!$M$4),1,0)</f>
        <v>0</v>
      </c>
      <c r="PI33" s="2">
        <f>IF(AND(NM33&gt;'Graph Creator'!$L$4,'Detalle de Cuentas'!NM33&lt;='Graph Creator'!$M$4),1,0)</f>
        <v>0</v>
      </c>
      <c r="PJ33" s="2">
        <f>IF(AND(NN33&gt;'Graph Creator'!$L$4,'Detalle de Cuentas'!NN33&lt;='Graph Creator'!$M$4),1,0)</f>
        <v>0</v>
      </c>
      <c r="PK33" s="2">
        <f>IF(AND(NO33&gt;'Graph Creator'!$L$4,'Detalle de Cuentas'!NO33&lt;='Graph Creator'!$M$4),1,0)</f>
        <v>0</v>
      </c>
      <c r="PL33" s="2">
        <f>IF(AND(NP33&gt;'Graph Creator'!$L$4,'Detalle de Cuentas'!NP33&lt;='Graph Creator'!$M$4),1,0)</f>
        <v>0</v>
      </c>
      <c r="PM33" s="2">
        <f>IF(AND(NQ33&gt;'Graph Creator'!$L$4,'Detalle de Cuentas'!NQ33&lt;='Graph Creator'!$M$4),1,0)</f>
        <v>0</v>
      </c>
      <c r="PN33" s="2">
        <f>IF(AND(NR33&gt;'Graph Creator'!$L$4,'Detalle de Cuentas'!NR33&lt;='Graph Creator'!$M$4),1,0)</f>
        <v>0</v>
      </c>
      <c r="PO33" s="2">
        <f>IF(AND(NS33&gt;'Graph Creator'!$L$4,'Detalle de Cuentas'!NS33&lt;='Graph Creator'!$M$4),1,0)</f>
        <v>0</v>
      </c>
      <c r="PP33" s="2">
        <f>IF(AND(NT33&gt;'Graph Creator'!$L$4,'Detalle de Cuentas'!NT33&lt;='Graph Creator'!$M$4),1,0)</f>
        <v>0</v>
      </c>
      <c r="PQ33" s="2">
        <f>IF(AND(NU33&gt;'Graph Creator'!$L$4,'Detalle de Cuentas'!NU33&lt;='Graph Creator'!$M$4),1,0)</f>
        <v>0</v>
      </c>
      <c r="PR33" s="2">
        <f>IF(AND(NV33&gt;'Graph Creator'!$L$4,'Detalle de Cuentas'!NV33&lt;='Graph Creator'!$M$4),1,0)</f>
        <v>0</v>
      </c>
      <c r="PS33" s="2">
        <f>IF(AND(NW33&gt;'Graph Creator'!$L$4,'Detalle de Cuentas'!NW33&lt;='Graph Creator'!$M$4),1,0)</f>
        <v>0</v>
      </c>
      <c r="PT33" s="2">
        <f>IF(AND(NX33&gt;'Graph Creator'!$L$4,'Detalle de Cuentas'!NX33&lt;='Graph Creator'!$M$4),1,0)</f>
        <v>0</v>
      </c>
      <c r="PU33" s="2">
        <f>IF(AND(NY33&gt;'Graph Creator'!$L$4,'Detalle de Cuentas'!NY33&lt;='Graph Creator'!$M$4),1,0)</f>
        <v>0</v>
      </c>
      <c r="PV33" s="2">
        <f>IF(AND(NZ33&gt;'Graph Creator'!$L$4,'Detalle de Cuentas'!NZ33&lt;='Graph Creator'!$M$4),1,0)</f>
        <v>0</v>
      </c>
      <c r="PW33" s="2">
        <f>IF(AND(OA33&gt;'Graph Creator'!$L$4,'Detalle de Cuentas'!OA33&lt;='Graph Creator'!$M$4),1,0)</f>
        <v>0</v>
      </c>
      <c r="PX33" s="2">
        <f>IF(AND(OB33&gt;'Graph Creator'!$L$4,'Detalle de Cuentas'!OB33&lt;='Graph Creator'!$M$4),1,0)</f>
        <v>0</v>
      </c>
      <c r="PY33" s="2">
        <f>IF(AND(OC33&gt;'Graph Creator'!$L$4,'Detalle de Cuentas'!OC33&lt;='Graph Creator'!$M$4),1,0)</f>
        <v>0</v>
      </c>
      <c r="PZ33" s="2">
        <f>IF(AND(NF33&gt;'Graph Creator'!$M$4,'Detalle de Cuentas'!NF33&lt;='Graph Creator'!$N$4),1,0)</f>
        <v>0</v>
      </c>
      <c r="QA33" s="2">
        <f>IF(AND(NG33&gt;'Graph Creator'!$M$4,'Detalle de Cuentas'!NG33&lt;='Graph Creator'!$N$4),1,0)</f>
        <v>0</v>
      </c>
      <c r="QB33" s="2">
        <f>IF(AND(NH33&gt;'Graph Creator'!$M$4,'Detalle de Cuentas'!NH33&lt;='Graph Creator'!$N$4),1,0)</f>
        <v>0</v>
      </c>
      <c r="QC33" s="2">
        <f>IF(AND(NI33&gt;'Graph Creator'!$M$4,'Detalle de Cuentas'!NI33&lt;='Graph Creator'!$N$4),1,0)</f>
        <v>0</v>
      </c>
      <c r="QD33" s="2">
        <f>IF(AND(NJ33&gt;'Graph Creator'!$M$4,'Detalle de Cuentas'!NJ33&lt;='Graph Creator'!$N$4),1,0)</f>
        <v>0</v>
      </c>
      <c r="QE33" s="2">
        <f>IF(AND(NK33&gt;'Graph Creator'!$M$4,'Detalle de Cuentas'!NK33&lt;='Graph Creator'!$N$4),1,0)</f>
        <v>0</v>
      </c>
      <c r="QF33" s="2">
        <f>IF(AND(NL33&gt;'Graph Creator'!$M$4,'Detalle de Cuentas'!NL33&lt;='Graph Creator'!$N$4),1,0)</f>
        <v>0</v>
      </c>
      <c r="QG33" s="2">
        <f>IF(AND(NM33&gt;'Graph Creator'!$M$4,'Detalle de Cuentas'!NM33&lt;='Graph Creator'!$N$4),1,0)</f>
        <v>0</v>
      </c>
      <c r="QH33" s="2">
        <f>IF(AND(NN33&gt;'Graph Creator'!$M$4,'Detalle de Cuentas'!NN33&lt;='Graph Creator'!$N$4),1,0)</f>
        <v>0</v>
      </c>
      <c r="QI33" s="2">
        <f>IF(AND(NO33&gt;'Graph Creator'!$M$4,'Detalle de Cuentas'!NO33&lt;='Graph Creator'!$N$4),1,0)</f>
        <v>0</v>
      </c>
      <c r="QJ33" s="2">
        <f>IF(AND(NP33&gt;'Graph Creator'!$M$4,'Detalle de Cuentas'!NP33&lt;='Graph Creator'!$N$4),1,0)</f>
        <v>0</v>
      </c>
      <c r="QK33" s="2">
        <f>IF(AND(NQ33&gt;'Graph Creator'!$M$4,'Detalle de Cuentas'!NQ33&lt;='Graph Creator'!$N$4),1,0)</f>
        <v>0</v>
      </c>
      <c r="QL33" s="2">
        <f>IF(AND(NR33&gt;'Graph Creator'!$M$4,'Detalle de Cuentas'!NR33&lt;='Graph Creator'!$N$4),1,0)</f>
        <v>0</v>
      </c>
      <c r="QM33" s="2">
        <f>IF(AND(NS33&gt;'Graph Creator'!$M$4,'Detalle de Cuentas'!NS33&lt;='Graph Creator'!$N$4),1,0)</f>
        <v>0</v>
      </c>
      <c r="QN33" s="2">
        <f>IF(AND(NT33&gt;'Graph Creator'!$M$4,'Detalle de Cuentas'!NT33&lt;='Graph Creator'!$N$4),1,0)</f>
        <v>0</v>
      </c>
      <c r="QO33" s="2">
        <f>IF(AND(NU33&gt;'Graph Creator'!$M$4,'Detalle de Cuentas'!NU33&lt;='Graph Creator'!$N$4),1,0)</f>
        <v>0</v>
      </c>
      <c r="QP33" s="2">
        <f>IF(AND(NV33&gt;'Graph Creator'!$M$4,'Detalle de Cuentas'!NV33&lt;='Graph Creator'!$N$4),1,0)</f>
        <v>0</v>
      </c>
      <c r="QQ33" s="2">
        <f>IF(AND(NW33&gt;'Graph Creator'!$M$4,'Detalle de Cuentas'!NW33&lt;='Graph Creator'!$N$4),1,0)</f>
        <v>0</v>
      </c>
      <c r="QR33" s="2">
        <f>IF(AND(NX33&gt;'Graph Creator'!$M$4,'Detalle de Cuentas'!NX33&lt;='Graph Creator'!$N$4),1,0)</f>
        <v>0</v>
      </c>
      <c r="QS33" s="2">
        <f>IF(AND(NY33&gt;'Graph Creator'!$M$4,'Detalle de Cuentas'!NY33&lt;='Graph Creator'!$N$4),1,0)</f>
        <v>0</v>
      </c>
      <c r="QT33" s="2">
        <f>IF(AND(NZ33&gt;'Graph Creator'!$M$4,'Detalle de Cuentas'!NZ33&lt;='Graph Creator'!$N$4),1,0)</f>
        <v>0</v>
      </c>
      <c r="QU33" s="2">
        <f>IF(AND(OA33&gt;'Graph Creator'!$M$4,'Detalle de Cuentas'!OA33&lt;='Graph Creator'!$N$4),1,0)</f>
        <v>0</v>
      </c>
      <c r="QV33" s="2">
        <f>IF(AND(OB33&gt;'Graph Creator'!$M$4,'Detalle de Cuentas'!OB33&lt;='Graph Creator'!$N$4),1,0)</f>
        <v>0</v>
      </c>
      <c r="QW33" s="2">
        <f>IF(AND(OC33&gt;'Graph Creator'!$M$4,'Detalle de Cuentas'!OC33&lt;='Graph Creator'!$N$4),1,0)</f>
        <v>0</v>
      </c>
      <c r="QX33" s="2">
        <f>IF(AND(NF33&gt;'Graph Creator'!$N$4,'Detalle de Cuentas'!NF33&lt;='Graph Creator'!$O$4),1,0)</f>
        <v>0</v>
      </c>
      <c r="QY33" s="2">
        <f>IF(AND(NG33&gt;'Graph Creator'!$N$4,'Detalle de Cuentas'!NG33&lt;='Graph Creator'!$O$4),1,0)</f>
        <v>0</v>
      </c>
      <c r="QZ33" s="2">
        <f>IF(AND(NH33&gt;'Graph Creator'!$N$4,'Detalle de Cuentas'!NH33&lt;='Graph Creator'!$O$4),1,0)</f>
        <v>0</v>
      </c>
      <c r="RA33" s="2">
        <f>IF(AND(NI33&gt;'Graph Creator'!$N$4,'Detalle de Cuentas'!NI33&lt;='Graph Creator'!$O$4),1,0)</f>
        <v>0</v>
      </c>
      <c r="RB33" s="2">
        <f>IF(AND(NJ33&gt;'Graph Creator'!$N$4,'Detalle de Cuentas'!NJ33&lt;='Graph Creator'!$O$4),1,0)</f>
        <v>0</v>
      </c>
      <c r="RC33" s="2">
        <f>IF(AND(NK33&gt;'Graph Creator'!$N$4,'Detalle de Cuentas'!NK33&lt;='Graph Creator'!$O$4),1,0)</f>
        <v>0</v>
      </c>
      <c r="RD33" s="2">
        <f>IF(AND(NL33&gt;'Graph Creator'!$N$4,'Detalle de Cuentas'!NL33&lt;='Graph Creator'!$O$4),1,0)</f>
        <v>0</v>
      </c>
      <c r="RE33" s="2">
        <f>IF(AND(NM33&gt;'Graph Creator'!$N$4,'Detalle de Cuentas'!NM33&lt;='Graph Creator'!$O$4),1,0)</f>
        <v>0</v>
      </c>
      <c r="RF33" s="2">
        <f>IF(AND(NN33&gt;'Graph Creator'!$N$4,'Detalle de Cuentas'!NN33&lt;='Graph Creator'!$O$4),1,0)</f>
        <v>0</v>
      </c>
      <c r="RG33" s="2">
        <f>IF(AND(NO33&gt;'Graph Creator'!$N$4,'Detalle de Cuentas'!NO33&lt;='Graph Creator'!$O$4),1,0)</f>
        <v>0</v>
      </c>
      <c r="RH33" s="2">
        <f>IF(AND(NP33&gt;'Graph Creator'!$N$4,'Detalle de Cuentas'!NP33&lt;='Graph Creator'!$O$4),1,0)</f>
        <v>0</v>
      </c>
      <c r="RI33" s="2">
        <f>IF(AND(NQ33&gt;'Graph Creator'!$N$4,'Detalle de Cuentas'!NQ33&lt;='Graph Creator'!$O$4),1,0)</f>
        <v>0</v>
      </c>
      <c r="RJ33" s="2">
        <f>IF(AND(NR33&gt;'Graph Creator'!$N$4,'Detalle de Cuentas'!NR33&lt;='Graph Creator'!$O$4),1,0)</f>
        <v>0</v>
      </c>
      <c r="RK33" s="2">
        <f>IF(AND(NS33&gt;'Graph Creator'!$N$4,'Detalle de Cuentas'!NS33&lt;='Graph Creator'!$O$4),1,0)</f>
        <v>0</v>
      </c>
      <c r="RL33" s="2">
        <f>IF(AND(NT33&gt;'Graph Creator'!$N$4,'Detalle de Cuentas'!NT33&lt;='Graph Creator'!$O$4),1,0)</f>
        <v>0</v>
      </c>
      <c r="RM33" s="2">
        <f>IF(AND(NU33&gt;'Graph Creator'!$N$4,'Detalle de Cuentas'!NU33&lt;='Graph Creator'!$O$4),1,0)</f>
        <v>0</v>
      </c>
      <c r="RN33" s="2">
        <f>IF(AND(NV33&gt;'Graph Creator'!$N$4,'Detalle de Cuentas'!NV33&lt;='Graph Creator'!$O$4),1,0)</f>
        <v>0</v>
      </c>
      <c r="RO33" s="2">
        <f>IF(AND(NW33&gt;'Graph Creator'!$N$4,'Detalle de Cuentas'!NW33&lt;='Graph Creator'!$O$4),1,0)</f>
        <v>0</v>
      </c>
      <c r="RP33" s="2">
        <f>IF(AND(NX33&gt;'Graph Creator'!$N$4,'Detalle de Cuentas'!NX33&lt;='Graph Creator'!$O$4),1,0)</f>
        <v>0</v>
      </c>
      <c r="RQ33" s="2">
        <f>IF(AND(NY33&gt;'Graph Creator'!$N$4,'Detalle de Cuentas'!NY33&lt;='Graph Creator'!$O$4),1,0)</f>
        <v>0</v>
      </c>
      <c r="RR33" s="2">
        <f>IF(AND(NZ33&gt;'Graph Creator'!$N$4,'Detalle de Cuentas'!NZ33&lt;='Graph Creator'!$O$4),1,0)</f>
        <v>0</v>
      </c>
      <c r="RS33" s="2">
        <f>IF(AND(OA33&gt;'Graph Creator'!$N$4,'Detalle de Cuentas'!OA33&lt;='Graph Creator'!$O$4),1,0)</f>
        <v>0</v>
      </c>
      <c r="RT33" s="2">
        <f>IF(AND(OB33&gt;'Graph Creator'!$N$4,'Detalle de Cuentas'!OB33&lt;='Graph Creator'!$O$4),1,0)</f>
        <v>0</v>
      </c>
      <c r="RU33" s="2">
        <f>IF(AND(OC33&gt;'Graph Creator'!$N$4,'Detalle de Cuentas'!OC33&lt;='Graph Creator'!$O$4),1,0)</f>
        <v>0</v>
      </c>
      <c r="RV33" s="2" t="e">
        <f t="shared" si="407"/>
        <v>#VALUE!</v>
      </c>
      <c r="RW33" s="2" t="e">
        <f t="shared" si="408"/>
        <v>#VALUE!</v>
      </c>
      <c r="RX33" s="2" t="e">
        <f t="shared" si="409"/>
        <v>#VALUE!</v>
      </c>
      <c r="RY33" s="2" t="e">
        <f t="shared" si="410"/>
        <v>#VALUE!</v>
      </c>
      <c r="RZ33" s="2" t="e">
        <f t="shared" si="411"/>
        <v>#VALUE!</v>
      </c>
      <c r="SA33" s="2" t="e">
        <f t="shared" si="412"/>
        <v>#VALUE!</v>
      </c>
      <c r="SB33" s="2" t="e">
        <f t="shared" si="413"/>
        <v>#VALUE!</v>
      </c>
      <c r="SC33" s="2" t="e">
        <f t="shared" si="414"/>
        <v>#VALUE!</v>
      </c>
      <c r="SD33" s="2" t="e">
        <f t="shared" si="415"/>
        <v>#VALUE!</v>
      </c>
      <c r="SE33" s="2" t="e">
        <f t="shared" si="416"/>
        <v>#VALUE!</v>
      </c>
      <c r="SF33" s="2" t="e">
        <f t="shared" si="417"/>
        <v>#VALUE!</v>
      </c>
      <c r="SG33" s="2" t="e">
        <f t="shared" si="418"/>
        <v>#VALUE!</v>
      </c>
      <c r="SH33" s="2" t="e">
        <f t="shared" si="419"/>
        <v>#VALUE!</v>
      </c>
      <c r="SI33" s="2" t="e">
        <f t="shared" si="420"/>
        <v>#VALUE!</v>
      </c>
      <c r="SJ33" s="2" t="e">
        <f t="shared" si="421"/>
        <v>#VALUE!</v>
      </c>
      <c r="SK33" s="2" t="e">
        <f t="shared" si="422"/>
        <v>#VALUE!</v>
      </c>
      <c r="SL33" s="2" t="e">
        <f t="shared" si="423"/>
        <v>#VALUE!</v>
      </c>
      <c r="SM33" s="2" t="e">
        <f t="shared" si="424"/>
        <v>#VALUE!</v>
      </c>
      <c r="SN33" s="2" t="e">
        <f t="shared" si="425"/>
        <v>#VALUE!</v>
      </c>
      <c r="SO33" s="2" t="e">
        <f t="shared" si="426"/>
        <v>#VALUE!</v>
      </c>
      <c r="SP33" s="2" t="e">
        <f t="shared" si="427"/>
        <v>#VALUE!</v>
      </c>
      <c r="SQ33" s="2" t="e">
        <f t="shared" si="428"/>
        <v>#VALUE!</v>
      </c>
      <c r="SR33" s="2" t="e">
        <f t="shared" si="429"/>
        <v>#VALUE!</v>
      </c>
      <c r="SS33" s="2" t="e">
        <f t="shared" si="430"/>
        <v>#VALUE!</v>
      </c>
      <c r="ST33" s="2" t="e">
        <f t="shared" si="431"/>
        <v>#VALUE!</v>
      </c>
      <c r="SU33" s="2" t="e">
        <f t="shared" si="432"/>
        <v>#VALUE!</v>
      </c>
      <c r="SV33" s="2" t="e">
        <f t="shared" si="433"/>
        <v>#VALUE!</v>
      </c>
      <c r="SW33" s="2" t="e">
        <f t="shared" si="434"/>
        <v>#VALUE!</v>
      </c>
      <c r="SX33" s="2" t="e">
        <f t="shared" si="435"/>
        <v>#VALUE!</v>
      </c>
      <c r="SY33" s="2" t="e">
        <f t="shared" si="436"/>
        <v>#VALUE!</v>
      </c>
      <c r="SZ33" s="2" t="e">
        <f t="shared" si="437"/>
        <v>#VALUE!</v>
      </c>
      <c r="TA33" s="2" t="e">
        <f t="shared" si="438"/>
        <v>#VALUE!</v>
      </c>
      <c r="TB33" s="2" t="e">
        <f t="shared" si="439"/>
        <v>#VALUE!</v>
      </c>
      <c r="TC33" s="2" t="e">
        <f t="shared" si="440"/>
        <v>#VALUE!</v>
      </c>
      <c r="TD33" s="2" t="e">
        <f t="shared" si="441"/>
        <v>#VALUE!</v>
      </c>
      <c r="TE33" s="2" t="e">
        <f t="shared" si="442"/>
        <v>#VALUE!</v>
      </c>
      <c r="TF33" s="2" t="str">
        <f>IF(DZ33=1,IF(SUM(DZ$17:DZ33)&lt;2,""&amp;B33,", "&amp;B33),"")</f>
        <v/>
      </c>
      <c r="TG33" s="2" t="str">
        <f t="shared" si="480"/>
        <v/>
      </c>
      <c r="TH33" s="2">
        <f t="shared" si="443"/>
        <v>0</v>
      </c>
      <c r="TI33" s="14" t="str">
        <f t="shared" si="444"/>
        <v/>
      </c>
      <c r="TJ33" s="14" t="e">
        <f t="shared" si="273"/>
        <v>#VALUE!</v>
      </c>
      <c r="TK33" s="14" t="e">
        <f t="shared" si="274"/>
        <v>#VALUE!</v>
      </c>
      <c r="TL33" s="14" t="e">
        <f t="shared" si="275"/>
        <v>#VALUE!</v>
      </c>
      <c r="TM33" s="14" t="e">
        <f t="shared" si="276"/>
        <v>#VALUE!</v>
      </c>
      <c r="TN33" s="14" t="e">
        <f t="shared" si="277"/>
        <v>#VALUE!</v>
      </c>
      <c r="TO33" s="14" t="e">
        <f t="shared" si="278"/>
        <v>#VALUE!</v>
      </c>
      <c r="TP33" s="14" t="e">
        <f t="shared" si="279"/>
        <v>#VALUE!</v>
      </c>
      <c r="TQ33" s="14" t="e">
        <f t="shared" si="280"/>
        <v>#VALUE!</v>
      </c>
      <c r="TR33" s="14" t="e">
        <f t="shared" si="281"/>
        <v>#VALUE!</v>
      </c>
      <c r="TS33" s="14" t="e">
        <f t="shared" si="282"/>
        <v>#VALUE!</v>
      </c>
      <c r="TT33" s="14" t="e">
        <f t="shared" si="283"/>
        <v>#VALUE!</v>
      </c>
      <c r="TU33" s="14" t="e">
        <f t="shared" si="284"/>
        <v>#VALUE!</v>
      </c>
      <c r="TV33" s="14" t="e">
        <f t="shared" si="285"/>
        <v>#VALUE!</v>
      </c>
      <c r="TW33" s="14" t="e">
        <f t="shared" si="286"/>
        <v>#VALUE!</v>
      </c>
      <c r="TX33" s="14" t="e">
        <f t="shared" si="287"/>
        <v>#VALUE!</v>
      </c>
      <c r="TY33" s="14" t="e">
        <f t="shared" si="288"/>
        <v>#VALUE!</v>
      </c>
      <c r="TZ33" s="14" t="e">
        <f t="shared" si="289"/>
        <v>#VALUE!</v>
      </c>
      <c r="UA33" s="14" t="e">
        <f t="shared" si="290"/>
        <v>#VALUE!</v>
      </c>
      <c r="UB33" s="14" t="e">
        <f t="shared" si="291"/>
        <v>#VALUE!</v>
      </c>
      <c r="UC33" s="14" t="e">
        <f t="shared" si="292"/>
        <v>#VALUE!</v>
      </c>
      <c r="UD33" s="14" t="e">
        <f t="shared" si="293"/>
        <v>#VALUE!</v>
      </c>
      <c r="UE33" s="14" t="e">
        <f t="shared" si="294"/>
        <v>#VALUE!</v>
      </c>
      <c r="UF33" s="14" t="e">
        <f t="shared" si="295"/>
        <v>#VALUE!</v>
      </c>
      <c r="UH33" s="2">
        <f>IF($C$4-$R33&gt;'Graph Creator'!$E$2*'Graph Creator'!$D$13*12,0,1)</f>
        <v>1</v>
      </c>
      <c r="UJ33" s="2" t="e">
        <f t="shared" si="445"/>
        <v>#VALUE!</v>
      </c>
      <c r="UK33" s="2" t="e">
        <f t="shared" si="446"/>
        <v>#VALUE!</v>
      </c>
      <c r="UL33" s="2" t="e">
        <f t="shared" si="447"/>
        <v>#VALUE!</v>
      </c>
      <c r="UM33" s="2" t="e">
        <f t="shared" si="448"/>
        <v>#VALUE!</v>
      </c>
      <c r="UN33" s="2" t="e">
        <f t="shared" si="449"/>
        <v>#VALUE!</v>
      </c>
      <c r="UO33" s="2" t="e">
        <f t="shared" si="450"/>
        <v>#VALUE!</v>
      </c>
      <c r="UP33" s="2" t="e">
        <f t="shared" si="297"/>
        <v>#VALUE!</v>
      </c>
      <c r="UQ33" s="2" t="e">
        <f t="shared" si="298"/>
        <v>#VALUE!</v>
      </c>
      <c r="UR33" s="2" t="e">
        <f t="shared" si="299"/>
        <v>#VALUE!</v>
      </c>
      <c r="US33" s="2" t="e">
        <f t="shared" si="300"/>
        <v>#VALUE!</v>
      </c>
      <c r="UT33" s="2" t="e">
        <f t="shared" si="301"/>
        <v>#VALUE!</v>
      </c>
      <c r="UU33" s="2" t="e">
        <f t="shared" si="302"/>
        <v>#VALUE!</v>
      </c>
      <c r="UV33" s="2" t="e">
        <f t="shared" si="303"/>
        <v>#VALUE!</v>
      </c>
      <c r="UW33" s="2" t="e">
        <f t="shared" si="304"/>
        <v>#VALUE!</v>
      </c>
      <c r="UX33" s="2" t="e">
        <f t="shared" si="305"/>
        <v>#VALUE!</v>
      </c>
      <c r="UY33" s="2" t="e">
        <f t="shared" si="306"/>
        <v>#VALUE!</v>
      </c>
      <c r="UZ33" s="2" t="e">
        <f t="shared" si="307"/>
        <v>#VALUE!</v>
      </c>
      <c r="VA33" s="2" t="e">
        <f t="shared" si="308"/>
        <v>#VALUE!</v>
      </c>
      <c r="VB33" s="2" t="e">
        <f t="shared" si="309"/>
        <v>#VALUE!</v>
      </c>
      <c r="VC33" s="2" t="e">
        <f t="shared" si="310"/>
        <v>#VALUE!</v>
      </c>
      <c r="VD33" s="2" t="e">
        <f t="shared" si="311"/>
        <v>#VALUE!</v>
      </c>
      <c r="VE33" s="2" t="e">
        <f t="shared" si="312"/>
        <v>#VALUE!</v>
      </c>
      <c r="VF33" s="2" t="e">
        <f t="shared" si="313"/>
        <v>#VALUE!</v>
      </c>
      <c r="VG33" s="2" t="e">
        <f t="shared" si="314"/>
        <v>#VALUE!</v>
      </c>
      <c r="VH33" s="2" t="e">
        <f t="shared" si="315"/>
        <v>#VALUE!</v>
      </c>
      <c r="VI33" s="2" t="e">
        <f t="shared" si="316"/>
        <v>#VALUE!</v>
      </c>
      <c r="VJ33" s="2" t="e">
        <f t="shared" si="317"/>
        <v>#VALUE!</v>
      </c>
      <c r="VK33" s="2" t="e">
        <f t="shared" si="318"/>
        <v>#VALUE!</v>
      </c>
      <c r="VL33" s="2" t="e">
        <f t="shared" si="319"/>
        <v>#VALUE!</v>
      </c>
      <c r="VM33" s="2" t="e">
        <f t="shared" si="320"/>
        <v>#VALUE!</v>
      </c>
      <c r="VN33" s="2" t="e">
        <f t="shared" si="321"/>
        <v>#VALUE!</v>
      </c>
      <c r="VO33" s="2" t="e">
        <f t="shared" si="322"/>
        <v>#VALUE!</v>
      </c>
      <c r="VP33" s="2" t="e">
        <f t="shared" si="323"/>
        <v>#VALUE!</v>
      </c>
      <c r="VQ33" s="2" t="e">
        <f t="shared" si="324"/>
        <v>#VALUE!</v>
      </c>
      <c r="VR33" s="2" t="e">
        <f t="shared" si="325"/>
        <v>#VALUE!</v>
      </c>
      <c r="VS33" s="2" t="e">
        <f t="shared" si="326"/>
        <v>#VALUE!</v>
      </c>
      <c r="VT33" s="98">
        <f t="shared" si="451"/>
        <v>0</v>
      </c>
      <c r="VU33" s="98">
        <f t="shared" si="452"/>
        <v>0</v>
      </c>
      <c r="VV33" s="98">
        <f t="shared" si="453"/>
        <v>0</v>
      </c>
      <c r="VW33" s="98">
        <f t="shared" si="454"/>
        <v>0</v>
      </c>
      <c r="VX33" s="98">
        <f t="shared" si="455"/>
        <v>0</v>
      </c>
      <c r="VY33" s="98">
        <f t="shared" si="456"/>
        <v>0</v>
      </c>
      <c r="VZ33" s="98">
        <f t="shared" si="457"/>
        <v>0</v>
      </c>
      <c r="WA33" s="98">
        <f t="shared" si="328"/>
        <v>0</v>
      </c>
      <c r="WB33" s="98">
        <f t="shared" si="329"/>
        <v>0</v>
      </c>
      <c r="WC33" s="98">
        <f t="shared" si="330"/>
        <v>0</v>
      </c>
      <c r="WD33" s="98">
        <f t="shared" si="331"/>
        <v>0</v>
      </c>
      <c r="WE33" s="98">
        <f t="shared" si="332"/>
        <v>0</v>
      </c>
      <c r="WF33" s="98">
        <f t="shared" si="333"/>
        <v>0</v>
      </c>
      <c r="WG33" s="98">
        <f t="shared" si="334"/>
        <v>0</v>
      </c>
      <c r="WH33" s="98">
        <f t="shared" si="335"/>
        <v>0</v>
      </c>
      <c r="WI33" s="98">
        <f t="shared" si="336"/>
        <v>0</v>
      </c>
      <c r="WJ33" s="98">
        <f t="shared" si="337"/>
        <v>0</v>
      </c>
      <c r="WK33" s="98">
        <f t="shared" si="338"/>
        <v>0</v>
      </c>
      <c r="WL33" s="98">
        <f t="shared" si="339"/>
        <v>0</v>
      </c>
      <c r="WM33" s="98">
        <f t="shared" si="340"/>
        <v>0</v>
      </c>
      <c r="WN33" s="98">
        <f t="shared" si="341"/>
        <v>0</v>
      </c>
      <c r="WO33" s="98">
        <f t="shared" si="342"/>
        <v>0</v>
      </c>
      <c r="WP33" s="98">
        <f t="shared" si="343"/>
        <v>0</v>
      </c>
      <c r="WQ33" s="98">
        <f t="shared" si="344"/>
        <v>0</v>
      </c>
      <c r="WR33" s="98">
        <f>IFERROR(INDEX('Score Calculation'!$D$38:$D$41,MATCH('Detalle de Cuentas'!VT33,'Score Calculation'!$C$38:$C$41,1)),0)</f>
        <v>4</v>
      </c>
      <c r="WS33" s="98">
        <f>IFERROR(INDEX('Score Calculation'!$D$38:$D$41,MATCH('Detalle de Cuentas'!VU33,'Score Calculation'!$C$38:$C$41,1)),0)</f>
        <v>4</v>
      </c>
      <c r="WT33" s="98">
        <f>IFERROR(INDEX('Score Calculation'!$D$38:$D$41,MATCH('Detalle de Cuentas'!VV33,'Score Calculation'!$C$38:$C$41,1)),0)</f>
        <v>4</v>
      </c>
      <c r="WU33" s="98">
        <f>IFERROR(INDEX('Score Calculation'!$D$38:$D$41,MATCH('Detalle de Cuentas'!VW33,'Score Calculation'!$C$38:$C$41,1)),0)</f>
        <v>4</v>
      </c>
      <c r="WV33" s="98">
        <f>IFERROR(INDEX('Score Calculation'!$D$38:$D$41,MATCH('Detalle de Cuentas'!VX33,'Score Calculation'!$C$38:$C$41,1)),0)</f>
        <v>4</v>
      </c>
      <c r="WW33" s="98">
        <f>IFERROR(INDEX('Score Calculation'!$D$38:$D$41,MATCH('Detalle de Cuentas'!VY33,'Score Calculation'!$C$38:$C$41,1)),0)</f>
        <v>4</v>
      </c>
      <c r="WX33" s="98">
        <f>IFERROR(INDEX('Score Calculation'!$D$38:$D$41,MATCH('Detalle de Cuentas'!VZ33,'Score Calculation'!$C$38:$C$41,1)),0)</f>
        <v>4</v>
      </c>
      <c r="WY33" s="98">
        <f>IFERROR(INDEX('Score Calculation'!$D$38:$D$41,MATCH('Detalle de Cuentas'!WA33,'Score Calculation'!$C$38:$C$41,1)),0)</f>
        <v>4</v>
      </c>
      <c r="WZ33" s="98">
        <f>IFERROR(INDEX('Score Calculation'!$D$38:$D$41,MATCH('Detalle de Cuentas'!WB33,'Score Calculation'!$C$38:$C$41,1)),0)</f>
        <v>4</v>
      </c>
      <c r="XA33" s="98">
        <f>IFERROR(INDEX('Score Calculation'!$D$38:$D$41,MATCH('Detalle de Cuentas'!WC33,'Score Calculation'!$C$38:$C$41,1)),0)</f>
        <v>4</v>
      </c>
      <c r="XB33" s="98">
        <f>IFERROR(INDEX('Score Calculation'!$D$38:$D$41,MATCH('Detalle de Cuentas'!WD33,'Score Calculation'!$C$38:$C$41,1)),0)</f>
        <v>4</v>
      </c>
      <c r="XC33" s="98">
        <f>IFERROR(INDEX('Score Calculation'!$D$38:$D$41,MATCH('Detalle de Cuentas'!WE33,'Score Calculation'!$C$38:$C$41,1)),0)</f>
        <v>4</v>
      </c>
      <c r="XD33" s="98">
        <f>IFERROR(INDEX('Score Calculation'!$D$38:$D$41,MATCH('Detalle de Cuentas'!WF33,'Score Calculation'!$C$38:$C$41,1)),0)</f>
        <v>4</v>
      </c>
      <c r="XE33" s="98">
        <f>IFERROR(INDEX('Score Calculation'!$D$38:$D$41,MATCH('Detalle de Cuentas'!WG33,'Score Calculation'!$C$38:$C$41,1)),0)</f>
        <v>4</v>
      </c>
      <c r="XF33" s="98">
        <f>IFERROR(INDEX('Score Calculation'!$D$38:$D$41,MATCH('Detalle de Cuentas'!WH33,'Score Calculation'!$C$38:$C$41,1)),0)</f>
        <v>4</v>
      </c>
      <c r="XG33" s="98">
        <f>IFERROR(INDEX('Score Calculation'!$D$38:$D$41,MATCH('Detalle de Cuentas'!WI33,'Score Calculation'!$C$38:$C$41,1)),0)</f>
        <v>4</v>
      </c>
      <c r="XH33" s="98">
        <f>IFERROR(INDEX('Score Calculation'!$D$38:$D$41,MATCH('Detalle de Cuentas'!WJ33,'Score Calculation'!$C$38:$C$41,1)),0)</f>
        <v>4</v>
      </c>
      <c r="XI33" s="98">
        <f>IFERROR(INDEX('Score Calculation'!$D$38:$D$41,MATCH('Detalle de Cuentas'!WK33,'Score Calculation'!$C$38:$C$41,1)),0)</f>
        <v>4</v>
      </c>
      <c r="XJ33" s="98">
        <f>IFERROR(INDEX('Score Calculation'!$D$38:$D$41,MATCH('Detalle de Cuentas'!WL33,'Score Calculation'!$C$38:$C$41,1)),0)</f>
        <v>4</v>
      </c>
      <c r="XK33" s="98">
        <f>IFERROR(INDEX('Score Calculation'!$D$38:$D$41,MATCH('Detalle de Cuentas'!WM33,'Score Calculation'!$C$38:$C$41,1)),0)</f>
        <v>4</v>
      </c>
      <c r="XL33" s="98">
        <f>IFERROR(INDEX('Score Calculation'!$D$38:$D$41,MATCH('Detalle de Cuentas'!WN33,'Score Calculation'!$C$38:$C$41,1)),0)</f>
        <v>4</v>
      </c>
      <c r="XM33" s="98">
        <f>IFERROR(INDEX('Score Calculation'!$D$38:$D$41,MATCH('Detalle de Cuentas'!WO33,'Score Calculation'!$C$38:$C$41,1)),0)</f>
        <v>4</v>
      </c>
      <c r="XN33" s="98">
        <f>IFERROR(INDEX('Score Calculation'!$D$38:$D$41,MATCH('Detalle de Cuentas'!WP33,'Score Calculation'!$C$38:$C$41,1)),0)</f>
        <v>4</v>
      </c>
      <c r="XO33" s="98">
        <f>IFERROR(INDEX('Score Calculation'!$D$38:$D$41,MATCH('Detalle de Cuentas'!WQ33,'Score Calculation'!$C$38:$C$41,1)),0)</f>
        <v>4</v>
      </c>
      <c r="XP33" s="98">
        <f>IFERROR(INDEX('Score Calculation'!$D$24:$D$31,MATCH('Detalle de Cuentas'!NF33,'Score Calculation'!$C$24:$C$31,1)),0)</f>
        <v>1</v>
      </c>
      <c r="XQ33" s="98">
        <f>IFERROR(INDEX('Score Calculation'!$D$24:$D$31,MATCH('Detalle de Cuentas'!NG33,'Score Calculation'!$C$24:$C$31,1)),0)</f>
        <v>1</v>
      </c>
      <c r="XR33" s="98">
        <f>IFERROR(INDEX('Score Calculation'!$D$24:$D$31,MATCH('Detalle de Cuentas'!NH33,'Score Calculation'!$C$24:$C$31,1)),0)</f>
        <v>1</v>
      </c>
      <c r="XS33" s="98">
        <f>IFERROR(INDEX('Score Calculation'!$D$24:$D$31,MATCH('Detalle de Cuentas'!NI33,'Score Calculation'!$C$24:$C$31,1)),0)</f>
        <v>1</v>
      </c>
      <c r="XT33" s="98">
        <f>IFERROR(INDEX('Score Calculation'!$D$24:$D$31,MATCH('Detalle de Cuentas'!NJ33,'Score Calculation'!$C$24:$C$31,1)),0)</f>
        <v>1</v>
      </c>
      <c r="XU33" s="98">
        <f>IFERROR(INDEX('Score Calculation'!$D$24:$D$31,MATCH('Detalle de Cuentas'!NK33,'Score Calculation'!$C$24:$C$31,1)),0)</f>
        <v>1</v>
      </c>
      <c r="XV33" s="98">
        <f>IFERROR(INDEX('Score Calculation'!$D$24:$D$31,MATCH('Detalle de Cuentas'!NL33,'Score Calculation'!$C$24:$C$31,1)),0)</f>
        <v>1</v>
      </c>
      <c r="XW33" s="98">
        <f>IFERROR(INDEX('Score Calculation'!$D$24:$D$31,MATCH('Detalle de Cuentas'!NM33,'Score Calculation'!$C$24:$C$31,1)),0)</f>
        <v>1</v>
      </c>
      <c r="XX33" s="98">
        <f>IFERROR(INDEX('Score Calculation'!$D$24:$D$31,MATCH('Detalle de Cuentas'!NN33,'Score Calculation'!$C$24:$C$31,1)),0)</f>
        <v>1</v>
      </c>
      <c r="XY33" s="98">
        <f>IFERROR(INDEX('Score Calculation'!$D$24:$D$31,MATCH('Detalle de Cuentas'!NO33,'Score Calculation'!$C$24:$C$31,1)),0)</f>
        <v>1</v>
      </c>
      <c r="XZ33" s="98">
        <f>IFERROR(INDEX('Score Calculation'!$D$24:$D$31,MATCH('Detalle de Cuentas'!NP33,'Score Calculation'!$C$24:$C$31,1)),0)</f>
        <v>1</v>
      </c>
      <c r="YA33" s="98">
        <f>IFERROR(INDEX('Score Calculation'!$D$24:$D$31,MATCH('Detalle de Cuentas'!NQ33,'Score Calculation'!$C$24:$C$31,1)),0)</f>
        <v>1</v>
      </c>
      <c r="YB33" s="98">
        <f>IFERROR(INDEX('Score Calculation'!$D$24:$D$31,MATCH('Detalle de Cuentas'!NR33,'Score Calculation'!$C$24:$C$31,1)),0)</f>
        <v>1</v>
      </c>
      <c r="YC33" s="98">
        <f>IFERROR(INDEX('Score Calculation'!$D$24:$D$31,MATCH('Detalle de Cuentas'!NS33,'Score Calculation'!$C$24:$C$31,1)),0)</f>
        <v>1</v>
      </c>
      <c r="YD33" s="98">
        <f>IFERROR(INDEX('Score Calculation'!$D$24:$D$31,MATCH('Detalle de Cuentas'!NT33,'Score Calculation'!$C$24:$C$31,1)),0)</f>
        <v>1</v>
      </c>
      <c r="YE33" s="98">
        <f>IFERROR(INDEX('Score Calculation'!$D$24:$D$31,MATCH('Detalle de Cuentas'!NU33,'Score Calculation'!$C$24:$C$31,1)),0)</f>
        <v>1</v>
      </c>
      <c r="YF33" s="98">
        <f>IFERROR(INDEX('Score Calculation'!$D$24:$D$31,MATCH('Detalle de Cuentas'!NV33,'Score Calculation'!$C$24:$C$31,1)),0)</f>
        <v>1</v>
      </c>
      <c r="YG33" s="98">
        <f>IFERROR(INDEX('Score Calculation'!$D$24:$D$31,MATCH('Detalle de Cuentas'!NW33,'Score Calculation'!$C$24:$C$31,1)),0)</f>
        <v>1</v>
      </c>
      <c r="YH33" s="98">
        <f>IFERROR(INDEX('Score Calculation'!$D$24:$D$31,MATCH('Detalle de Cuentas'!NX33,'Score Calculation'!$C$24:$C$31,1)),0)</f>
        <v>1</v>
      </c>
      <c r="YI33" s="98">
        <f>IFERROR(INDEX('Score Calculation'!$D$24:$D$31,MATCH('Detalle de Cuentas'!NY33,'Score Calculation'!$C$24:$C$31,1)),0)</f>
        <v>1</v>
      </c>
      <c r="YJ33" s="98">
        <f>IFERROR(INDEX('Score Calculation'!$D$24:$D$31,MATCH('Detalle de Cuentas'!NZ33,'Score Calculation'!$C$24:$C$31,1)),0)</f>
        <v>1</v>
      </c>
      <c r="YK33" s="98">
        <f>IFERROR(INDEX('Score Calculation'!$D$24:$D$31,MATCH('Detalle de Cuentas'!OA33,'Score Calculation'!$C$24:$C$31,1)),0)</f>
        <v>1</v>
      </c>
      <c r="YL33" s="98">
        <f>IFERROR(INDEX('Score Calculation'!$D$24:$D$31,MATCH('Detalle de Cuentas'!OB33,'Score Calculation'!$C$24:$C$31,1)),0)</f>
        <v>1</v>
      </c>
      <c r="YM33" s="98">
        <f>IFERROR(INDEX('Score Calculation'!$D$24:$D$31,MATCH('Detalle de Cuentas'!OC33,'Score Calculation'!$C$24:$C$31,1)),0)</f>
        <v>1</v>
      </c>
      <c r="YN33" s="98">
        <f t="shared" si="458"/>
        <v>0</v>
      </c>
      <c r="YO33" s="98">
        <f>IF(LEFT(TRIM($D33),15)="GRUPO SOLIDARIO",$L33*'Score Calculation'!$H$5,IF(TRIM('Detalle de Cuentas'!$C33)="Semanal",'Detalle de Cuentas'!$L33*'Score Calculation'!$H$6,'Detalle de Cuentas'!$L33))</f>
        <v>0</v>
      </c>
      <c r="YP33" s="99">
        <f>IFERROR(INDEX('Score Calculation'!$D$54:$D$60,MATCH($YO33,'Score Calculation'!$C$54:$C$60,1)),1)</f>
        <v>0.2</v>
      </c>
      <c r="YQ33" s="99">
        <f>IFERROR(INDEX('Score Calculation'!$D$65:$D$123,MATCH(LEFT(TRIM('Detalle de Cuentas'!$F33),20),'Score Calculation'!$F$65:$F$123,0)),1)</f>
        <v>1</v>
      </c>
      <c r="YR33" s="99">
        <f>IFERROR(INDEX('Score Calculation'!$D$46:$D$49,MATCH('Detalle de Cuentas'!$YN33,'Score Calculation'!$C$46:$C$49,1)),1)</f>
        <v>4</v>
      </c>
      <c r="YS33" s="99">
        <f t="shared" si="459"/>
        <v>0</v>
      </c>
      <c r="YT33" s="99">
        <f t="shared" si="460"/>
        <v>0</v>
      </c>
      <c r="YU33" s="98" t="str">
        <f t="shared" si="461"/>
        <v/>
      </c>
      <c r="YV33" s="109">
        <f t="shared" si="462"/>
        <v>1</v>
      </c>
      <c r="YW33" s="109">
        <f>IFERROR(INDEX('Score Calculation'!$D$187:$D$245,MATCH(LEFT(TRIM('Detalle de Cuentas'!$F33),20),'Score Calculation'!$F$187:$F$245,0)),1)</f>
        <v>1</v>
      </c>
      <c r="YX33" s="109">
        <f>IFERROR(IF($E33="HIPOTECA",-PMT('Score Calculation'!$H$266/(360/$J33),$G33,$YO33)*(30/$J33),-PMT('Score Calculation'!$H$267/(360/$J33),$G33,$YO33)*(30/$J33)),0)</f>
        <v>0</v>
      </c>
      <c r="YY33" s="109">
        <f t="shared" si="463"/>
        <v>0</v>
      </c>
      <c r="YZ33" s="109">
        <f t="shared" si="463"/>
        <v>0</v>
      </c>
      <c r="ZA33" s="109">
        <f t="shared" si="463"/>
        <v>0</v>
      </c>
      <c r="ZB33" s="109">
        <f t="shared" si="463"/>
        <v>0</v>
      </c>
      <c r="ZC33" s="109">
        <f t="shared" si="463"/>
        <v>0</v>
      </c>
      <c r="ZD33" s="109">
        <f t="shared" si="463"/>
        <v>0</v>
      </c>
      <c r="ZE33" s="109">
        <f t="shared" si="463"/>
        <v>0</v>
      </c>
      <c r="ZF33" s="109">
        <f t="shared" si="463"/>
        <v>0</v>
      </c>
      <c r="ZG33" s="109">
        <f t="shared" si="463"/>
        <v>0</v>
      </c>
      <c r="ZH33" s="109">
        <f t="shared" si="463"/>
        <v>0</v>
      </c>
      <c r="ZI33" s="109">
        <f t="shared" si="464"/>
        <v>0</v>
      </c>
    </row>
    <row r="34" spans="2:685" x14ac:dyDescent="0.2">
      <c r="B34" s="41">
        <v>18</v>
      </c>
      <c r="C34" s="42"/>
      <c r="D34" s="42"/>
      <c r="E34" s="42"/>
      <c r="F34" s="42"/>
      <c r="G34" s="42"/>
      <c r="H34" s="42"/>
      <c r="I34" s="29"/>
      <c r="J34" s="6" t="str">
        <f t="shared" si="3"/>
        <v/>
      </c>
      <c r="K34" s="43"/>
      <c r="L34" s="43"/>
      <c r="M34" s="43"/>
      <c r="N34" s="43"/>
      <c r="O34" s="43"/>
      <c r="P34" s="44" t="str">
        <f t="shared" si="346"/>
        <v/>
      </c>
      <c r="Q34" s="26"/>
      <c r="R34" s="26"/>
      <c r="S34" s="26"/>
      <c r="T34" s="26"/>
      <c r="U34" s="29"/>
      <c r="V34" s="43"/>
      <c r="W34" s="26"/>
      <c r="X34" s="29"/>
      <c r="Y34" s="6">
        <f>IF('Detalle de Cuentas'!$C$4-$R34&gt;'Graph Creator'!$E$2*'Graph Creator'!$D$13*12,0,1)</f>
        <v>1</v>
      </c>
      <c r="Z34" s="45">
        <f t="shared" si="4"/>
        <v>0</v>
      </c>
      <c r="AA34" s="2" t="e">
        <f t="shared" si="347"/>
        <v>#VALUE!</v>
      </c>
      <c r="AB34" s="2" t="e">
        <f t="shared" si="348"/>
        <v>#VALUE!</v>
      </c>
      <c r="AC34" s="2" t="e">
        <f t="shared" si="349"/>
        <v>#VALUE!</v>
      </c>
      <c r="AD34" s="2" t="e">
        <f t="shared" si="350"/>
        <v>#VALUE!</v>
      </c>
      <c r="AE34" s="2" t="e">
        <f t="shared" si="351"/>
        <v>#VALUE!</v>
      </c>
      <c r="AF34" s="2" t="e">
        <f t="shared" si="352"/>
        <v>#VALUE!</v>
      </c>
      <c r="AG34" s="2">
        <f t="shared" si="353"/>
        <v>0</v>
      </c>
      <c r="AH34" s="2">
        <f t="shared" si="354"/>
        <v>0</v>
      </c>
      <c r="AI34" s="2" t="str">
        <f t="shared" si="5"/>
        <v/>
      </c>
      <c r="AJ34" s="2" t="str">
        <f t="shared" ref="AJ34:BE34" si="497">IFERROR(SEARCH(".",$I34,AI34+1),"")</f>
        <v/>
      </c>
      <c r="AK34" s="2" t="str">
        <f t="shared" si="497"/>
        <v/>
      </c>
      <c r="AL34" s="2" t="str">
        <f t="shared" si="497"/>
        <v/>
      </c>
      <c r="AM34" s="2" t="str">
        <f t="shared" si="497"/>
        <v/>
      </c>
      <c r="AN34" s="2" t="str">
        <f t="shared" si="497"/>
        <v/>
      </c>
      <c r="AO34" s="2" t="str">
        <f t="shared" si="497"/>
        <v/>
      </c>
      <c r="AP34" s="2" t="str">
        <f t="shared" si="497"/>
        <v/>
      </c>
      <c r="AQ34" s="2" t="str">
        <f t="shared" si="497"/>
        <v/>
      </c>
      <c r="AR34" s="2" t="str">
        <f t="shared" si="497"/>
        <v/>
      </c>
      <c r="AS34" s="2" t="str">
        <f t="shared" si="497"/>
        <v/>
      </c>
      <c r="AT34" s="2" t="str">
        <f t="shared" si="497"/>
        <v/>
      </c>
      <c r="AU34" s="2" t="str">
        <f t="shared" si="497"/>
        <v/>
      </c>
      <c r="AV34" s="2" t="str">
        <f t="shared" si="497"/>
        <v/>
      </c>
      <c r="AW34" s="2" t="str">
        <f t="shared" si="497"/>
        <v/>
      </c>
      <c r="AX34" s="2" t="str">
        <f t="shared" si="497"/>
        <v/>
      </c>
      <c r="AY34" s="2" t="str">
        <f t="shared" si="497"/>
        <v/>
      </c>
      <c r="AZ34" s="2" t="str">
        <f t="shared" si="497"/>
        <v/>
      </c>
      <c r="BA34" s="2" t="str">
        <f t="shared" si="497"/>
        <v/>
      </c>
      <c r="BB34" s="2" t="str">
        <f t="shared" si="497"/>
        <v/>
      </c>
      <c r="BC34" s="2" t="str">
        <f t="shared" si="497"/>
        <v/>
      </c>
      <c r="BD34" s="2" t="str">
        <f t="shared" si="497"/>
        <v/>
      </c>
      <c r="BE34" s="2" t="str">
        <f t="shared" si="497"/>
        <v/>
      </c>
      <c r="BF34" s="2" t="str">
        <f t="shared" si="356"/>
        <v/>
      </c>
      <c r="BG34" s="2" t="str">
        <f t="shared" si="7"/>
        <v/>
      </c>
      <c r="BH34" s="2" t="str">
        <f t="shared" si="8"/>
        <v/>
      </c>
      <c r="BI34" s="2" t="str">
        <f t="shared" si="9"/>
        <v/>
      </c>
      <c r="BJ34" s="2" t="str">
        <f t="shared" si="10"/>
        <v/>
      </c>
      <c r="BK34" s="2" t="str">
        <f t="shared" si="11"/>
        <v/>
      </c>
      <c r="BL34" s="2" t="str">
        <f t="shared" si="12"/>
        <v/>
      </c>
      <c r="BM34" s="2" t="str">
        <f t="shared" si="13"/>
        <v/>
      </c>
      <c r="BN34" s="2" t="str">
        <f t="shared" si="14"/>
        <v/>
      </c>
      <c r="BO34" s="2" t="str">
        <f t="shared" si="15"/>
        <v/>
      </c>
      <c r="BP34" s="2" t="str">
        <f t="shared" si="16"/>
        <v/>
      </c>
      <c r="BQ34" s="2" t="str">
        <f t="shared" si="17"/>
        <v/>
      </c>
      <c r="BR34" s="2" t="str">
        <f t="shared" si="18"/>
        <v/>
      </c>
      <c r="BS34" s="2" t="str">
        <f t="shared" si="19"/>
        <v/>
      </c>
      <c r="BT34" s="2" t="str">
        <f t="shared" si="20"/>
        <v/>
      </c>
      <c r="BU34" s="2" t="str">
        <f t="shared" si="21"/>
        <v/>
      </c>
      <c r="BV34" s="2" t="str">
        <f t="shared" si="22"/>
        <v/>
      </c>
      <c r="BW34" s="2" t="str">
        <f t="shared" si="23"/>
        <v/>
      </c>
      <c r="BX34" s="2" t="str">
        <f t="shared" si="24"/>
        <v/>
      </c>
      <c r="BY34" s="2" t="str">
        <f t="shared" si="25"/>
        <v/>
      </c>
      <c r="BZ34" s="2" t="str">
        <f t="shared" si="26"/>
        <v/>
      </c>
      <c r="CA34" s="2" t="str">
        <f t="shared" si="27"/>
        <v/>
      </c>
      <c r="CB34" s="2" t="str">
        <f t="shared" si="28"/>
        <v/>
      </c>
      <c r="CC34" s="2" t="str">
        <f t="shared" si="29"/>
        <v/>
      </c>
      <c r="CD34" s="14">
        <f t="shared" si="30"/>
        <v>0</v>
      </c>
      <c r="CE34" s="14" t="e">
        <f t="shared" ref="CE34:DA34" si="498">CD34-$J$17</f>
        <v>#VALUE!</v>
      </c>
      <c r="CF34" s="14" t="e">
        <f t="shared" si="498"/>
        <v>#VALUE!</v>
      </c>
      <c r="CG34" s="14" t="e">
        <f t="shared" si="498"/>
        <v>#VALUE!</v>
      </c>
      <c r="CH34" s="14" t="e">
        <f t="shared" si="498"/>
        <v>#VALUE!</v>
      </c>
      <c r="CI34" s="14" t="e">
        <f t="shared" si="498"/>
        <v>#VALUE!</v>
      </c>
      <c r="CJ34" s="14" t="e">
        <f t="shared" si="498"/>
        <v>#VALUE!</v>
      </c>
      <c r="CK34" s="14" t="e">
        <f t="shared" si="498"/>
        <v>#VALUE!</v>
      </c>
      <c r="CL34" s="14" t="e">
        <f t="shared" si="498"/>
        <v>#VALUE!</v>
      </c>
      <c r="CM34" s="14" t="e">
        <f t="shared" si="498"/>
        <v>#VALUE!</v>
      </c>
      <c r="CN34" s="14" t="e">
        <f t="shared" si="498"/>
        <v>#VALUE!</v>
      </c>
      <c r="CO34" s="14" t="e">
        <f t="shared" si="498"/>
        <v>#VALUE!</v>
      </c>
      <c r="CP34" s="14" t="e">
        <f t="shared" si="498"/>
        <v>#VALUE!</v>
      </c>
      <c r="CQ34" s="14" t="e">
        <f t="shared" si="498"/>
        <v>#VALUE!</v>
      </c>
      <c r="CR34" s="14" t="e">
        <f t="shared" si="498"/>
        <v>#VALUE!</v>
      </c>
      <c r="CS34" s="14" t="e">
        <f t="shared" si="498"/>
        <v>#VALUE!</v>
      </c>
      <c r="CT34" s="14" t="e">
        <f t="shared" si="498"/>
        <v>#VALUE!</v>
      </c>
      <c r="CU34" s="14" t="e">
        <f t="shared" si="498"/>
        <v>#VALUE!</v>
      </c>
      <c r="CV34" s="14" t="e">
        <f t="shared" si="498"/>
        <v>#VALUE!</v>
      </c>
      <c r="CW34" s="14" t="e">
        <f t="shared" si="498"/>
        <v>#VALUE!</v>
      </c>
      <c r="CX34" s="14" t="e">
        <f t="shared" si="498"/>
        <v>#VALUE!</v>
      </c>
      <c r="CY34" s="14" t="e">
        <f t="shared" si="498"/>
        <v>#VALUE!</v>
      </c>
      <c r="CZ34" s="14" t="e">
        <f t="shared" si="498"/>
        <v>#VALUE!</v>
      </c>
      <c r="DA34" s="14" t="e">
        <f t="shared" si="498"/>
        <v>#VALUE!</v>
      </c>
      <c r="DB34" s="2">
        <f t="shared" si="358"/>
        <v>0</v>
      </c>
      <c r="DC34" s="2">
        <f t="shared" si="359"/>
        <v>0</v>
      </c>
      <c r="DD34" s="2">
        <f t="shared" si="360"/>
        <v>0</v>
      </c>
      <c r="DE34" s="2">
        <f t="shared" si="361"/>
        <v>0</v>
      </c>
      <c r="DF34" s="2">
        <f t="shared" si="362"/>
        <v>0</v>
      </c>
      <c r="DG34" s="2">
        <f t="shared" si="363"/>
        <v>0</v>
      </c>
      <c r="DH34" s="2">
        <f t="shared" si="364"/>
        <v>0</v>
      </c>
      <c r="DI34" s="2">
        <f t="shared" si="365"/>
        <v>0</v>
      </c>
      <c r="DJ34" s="2">
        <f t="shared" si="366"/>
        <v>0</v>
      </c>
      <c r="DK34" s="2">
        <f t="shared" si="367"/>
        <v>0</v>
      </c>
      <c r="DL34" s="2">
        <f t="shared" si="368"/>
        <v>0</v>
      </c>
      <c r="DM34" s="2">
        <f t="shared" si="369"/>
        <v>0</v>
      </c>
      <c r="DN34" s="2">
        <f t="shared" si="370"/>
        <v>0</v>
      </c>
      <c r="DO34" s="2">
        <f t="shared" si="371"/>
        <v>0</v>
      </c>
      <c r="DP34" s="2">
        <f t="shared" si="372"/>
        <v>0</v>
      </c>
      <c r="DQ34" s="2">
        <f t="shared" si="373"/>
        <v>0</v>
      </c>
      <c r="DR34" s="2">
        <f t="shared" si="374"/>
        <v>0</v>
      </c>
      <c r="DS34" s="2">
        <f t="shared" si="375"/>
        <v>0</v>
      </c>
      <c r="DT34" s="2">
        <f t="shared" si="376"/>
        <v>0</v>
      </c>
      <c r="DU34" s="2">
        <f t="shared" si="377"/>
        <v>0</v>
      </c>
      <c r="DV34" s="2">
        <f t="shared" si="378"/>
        <v>0</v>
      </c>
      <c r="DW34" s="2">
        <f t="shared" si="379"/>
        <v>0</v>
      </c>
      <c r="DX34" s="2">
        <f t="shared" si="380"/>
        <v>0</v>
      </c>
      <c r="DY34" s="2">
        <f t="shared" si="381"/>
        <v>0</v>
      </c>
      <c r="DZ34" s="2">
        <f t="shared" si="382"/>
        <v>0</v>
      </c>
      <c r="EA34" s="2">
        <f t="shared" si="383"/>
        <v>0</v>
      </c>
      <c r="EB34" s="2">
        <f t="shared" si="384"/>
        <v>0</v>
      </c>
      <c r="EC34" s="2">
        <f t="shared" si="385"/>
        <v>0</v>
      </c>
      <c r="ED34" s="2">
        <f t="shared" si="386"/>
        <v>0</v>
      </c>
      <c r="EE34" s="2">
        <f t="shared" si="387"/>
        <v>0</v>
      </c>
      <c r="EF34" s="2">
        <f t="shared" si="388"/>
        <v>0</v>
      </c>
      <c r="EG34" s="2">
        <f t="shared" si="389"/>
        <v>0</v>
      </c>
      <c r="EH34" s="2">
        <f t="shared" si="390"/>
        <v>0</v>
      </c>
      <c r="EI34" s="2">
        <f t="shared" si="391"/>
        <v>0</v>
      </c>
      <c r="EJ34" s="2">
        <f t="shared" si="392"/>
        <v>0</v>
      </c>
      <c r="EK34" s="2">
        <f t="shared" si="393"/>
        <v>0</v>
      </c>
      <c r="EL34" s="2">
        <f t="shared" si="394"/>
        <v>0</v>
      </c>
      <c r="EM34" s="2">
        <f t="shared" si="395"/>
        <v>0</v>
      </c>
      <c r="EN34" s="2">
        <f t="shared" si="396"/>
        <v>0</v>
      </c>
      <c r="EO34" s="2">
        <f t="shared" si="397"/>
        <v>0</v>
      </c>
      <c r="EP34" s="2">
        <f t="shared" si="398"/>
        <v>0</v>
      </c>
      <c r="EQ34" s="2">
        <f t="shared" si="399"/>
        <v>0</v>
      </c>
      <c r="ER34" s="2">
        <f t="shared" si="400"/>
        <v>0</v>
      </c>
      <c r="ES34" s="2">
        <f t="shared" si="401"/>
        <v>0</v>
      </c>
      <c r="ET34" s="2">
        <f t="shared" si="402"/>
        <v>0</v>
      </c>
      <c r="EU34" s="2">
        <f t="shared" si="403"/>
        <v>0</v>
      </c>
      <c r="EV34" s="2">
        <f t="shared" si="404"/>
        <v>0</v>
      </c>
      <c r="EW34" s="2">
        <f t="shared" si="405"/>
        <v>0</v>
      </c>
      <c r="EX34" s="2">
        <f t="shared" si="34"/>
        <v>1</v>
      </c>
      <c r="EY34" s="2" t="e">
        <f t="shared" si="35"/>
        <v>#VALUE!</v>
      </c>
      <c r="EZ34" s="2" t="e">
        <f t="shared" si="36"/>
        <v>#VALUE!</v>
      </c>
      <c r="FA34" s="2" t="e">
        <f t="shared" si="37"/>
        <v>#VALUE!</v>
      </c>
      <c r="FB34" s="2" t="e">
        <f t="shared" si="38"/>
        <v>#VALUE!</v>
      </c>
      <c r="FC34" s="2" t="e">
        <f t="shared" si="39"/>
        <v>#VALUE!</v>
      </c>
      <c r="FD34" s="2" t="e">
        <f t="shared" si="40"/>
        <v>#VALUE!</v>
      </c>
      <c r="FE34" s="2" t="e">
        <f t="shared" si="41"/>
        <v>#VALUE!</v>
      </c>
      <c r="FF34" s="2" t="e">
        <f t="shared" si="42"/>
        <v>#VALUE!</v>
      </c>
      <c r="FG34" s="2" t="e">
        <f t="shared" si="43"/>
        <v>#VALUE!</v>
      </c>
      <c r="FH34" s="2" t="e">
        <f t="shared" si="44"/>
        <v>#VALUE!</v>
      </c>
      <c r="FI34" s="2" t="e">
        <f t="shared" si="45"/>
        <v>#VALUE!</v>
      </c>
      <c r="FJ34" s="2" t="e">
        <f t="shared" si="46"/>
        <v>#VALUE!</v>
      </c>
      <c r="FK34" s="2" t="e">
        <f t="shared" si="47"/>
        <v>#VALUE!</v>
      </c>
      <c r="FL34" s="2" t="e">
        <f t="shared" si="48"/>
        <v>#VALUE!</v>
      </c>
      <c r="FM34" s="2" t="e">
        <f t="shared" si="49"/>
        <v>#VALUE!</v>
      </c>
      <c r="FN34" s="2" t="e">
        <f t="shared" si="50"/>
        <v>#VALUE!</v>
      </c>
      <c r="FO34" s="2" t="e">
        <f t="shared" si="51"/>
        <v>#VALUE!</v>
      </c>
      <c r="FP34" s="2" t="e">
        <f t="shared" si="52"/>
        <v>#VALUE!</v>
      </c>
      <c r="FQ34" s="2" t="e">
        <f t="shared" si="53"/>
        <v>#VALUE!</v>
      </c>
      <c r="FR34" s="2" t="e">
        <f t="shared" si="54"/>
        <v>#VALUE!</v>
      </c>
      <c r="FS34" s="2" t="e">
        <f t="shared" si="55"/>
        <v>#VALUE!</v>
      </c>
      <c r="FT34" s="2" t="e">
        <f t="shared" si="56"/>
        <v>#VALUE!</v>
      </c>
      <c r="FU34" s="2" t="e">
        <f t="shared" si="57"/>
        <v>#VALUE!</v>
      </c>
      <c r="FV34" s="2">
        <f t="shared" si="58"/>
        <v>1</v>
      </c>
      <c r="FW34" s="2" t="e">
        <f t="shared" si="59"/>
        <v>#VALUE!</v>
      </c>
      <c r="FX34" s="2" t="e">
        <f t="shared" si="60"/>
        <v>#VALUE!</v>
      </c>
      <c r="FY34" s="2" t="e">
        <f t="shared" si="61"/>
        <v>#VALUE!</v>
      </c>
      <c r="FZ34" s="2" t="e">
        <f t="shared" si="62"/>
        <v>#VALUE!</v>
      </c>
      <c r="GA34" s="2" t="e">
        <f t="shared" si="63"/>
        <v>#VALUE!</v>
      </c>
      <c r="GB34" s="2" t="e">
        <f t="shared" si="64"/>
        <v>#VALUE!</v>
      </c>
      <c r="GC34" s="2" t="e">
        <f t="shared" si="65"/>
        <v>#VALUE!</v>
      </c>
      <c r="GD34" s="2" t="e">
        <f t="shared" si="66"/>
        <v>#VALUE!</v>
      </c>
      <c r="GE34" s="2" t="e">
        <f t="shared" si="67"/>
        <v>#VALUE!</v>
      </c>
      <c r="GF34" s="2" t="e">
        <f t="shared" si="68"/>
        <v>#VALUE!</v>
      </c>
      <c r="GG34" s="2" t="e">
        <f t="shared" si="69"/>
        <v>#VALUE!</v>
      </c>
      <c r="GH34" s="2" t="e">
        <f t="shared" si="70"/>
        <v>#VALUE!</v>
      </c>
      <c r="GI34" s="2" t="e">
        <f t="shared" si="71"/>
        <v>#VALUE!</v>
      </c>
      <c r="GJ34" s="2" t="e">
        <f t="shared" si="72"/>
        <v>#VALUE!</v>
      </c>
      <c r="GK34" s="2" t="e">
        <f t="shared" si="73"/>
        <v>#VALUE!</v>
      </c>
      <c r="GL34" s="2" t="e">
        <f t="shared" si="74"/>
        <v>#VALUE!</v>
      </c>
      <c r="GM34" s="2" t="e">
        <f t="shared" si="75"/>
        <v>#VALUE!</v>
      </c>
      <c r="GN34" s="2" t="e">
        <f t="shared" si="76"/>
        <v>#VALUE!</v>
      </c>
      <c r="GO34" s="2" t="e">
        <f t="shared" si="77"/>
        <v>#VALUE!</v>
      </c>
      <c r="GP34" s="2" t="e">
        <f t="shared" si="78"/>
        <v>#VALUE!</v>
      </c>
      <c r="GQ34" s="2" t="e">
        <f t="shared" si="79"/>
        <v>#VALUE!</v>
      </c>
      <c r="GR34" s="2" t="e">
        <f t="shared" si="80"/>
        <v>#VALUE!</v>
      </c>
      <c r="GS34" s="2" t="e">
        <f t="shared" si="81"/>
        <v>#VALUE!</v>
      </c>
      <c r="GT34" s="2">
        <f t="shared" si="82"/>
        <v>1</v>
      </c>
      <c r="GU34" s="2" t="e">
        <f t="shared" si="83"/>
        <v>#VALUE!</v>
      </c>
      <c r="GV34" s="2" t="e">
        <f t="shared" si="84"/>
        <v>#VALUE!</v>
      </c>
      <c r="GW34" s="2" t="e">
        <f t="shared" si="85"/>
        <v>#VALUE!</v>
      </c>
      <c r="GX34" s="2" t="e">
        <f t="shared" si="86"/>
        <v>#VALUE!</v>
      </c>
      <c r="GY34" s="2" t="e">
        <f t="shared" si="87"/>
        <v>#VALUE!</v>
      </c>
      <c r="GZ34" s="2" t="e">
        <f t="shared" si="88"/>
        <v>#VALUE!</v>
      </c>
      <c r="HA34" s="2" t="e">
        <f t="shared" si="89"/>
        <v>#VALUE!</v>
      </c>
      <c r="HB34" s="2" t="e">
        <f t="shared" si="90"/>
        <v>#VALUE!</v>
      </c>
      <c r="HC34" s="2" t="e">
        <f t="shared" si="91"/>
        <v>#VALUE!</v>
      </c>
      <c r="HD34" s="2" t="e">
        <f t="shared" si="92"/>
        <v>#VALUE!</v>
      </c>
      <c r="HE34" s="2" t="e">
        <f t="shared" si="93"/>
        <v>#VALUE!</v>
      </c>
      <c r="HF34" s="2" t="e">
        <f t="shared" si="94"/>
        <v>#VALUE!</v>
      </c>
      <c r="HG34" s="2" t="e">
        <f t="shared" si="95"/>
        <v>#VALUE!</v>
      </c>
      <c r="HH34" s="2" t="e">
        <f t="shared" si="96"/>
        <v>#VALUE!</v>
      </c>
      <c r="HI34" s="2" t="e">
        <f t="shared" si="97"/>
        <v>#VALUE!</v>
      </c>
      <c r="HJ34" s="2" t="e">
        <f t="shared" si="98"/>
        <v>#VALUE!</v>
      </c>
      <c r="HK34" s="2" t="e">
        <f t="shared" si="99"/>
        <v>#VALUE!</v>
      </c>
      <c r="HL34" s="2" t="e">
        <f t="shared" si="100"/>
        <v>#VALUE!</v>
      </c>
      <c r="HM34" s="2" t="e">
        <f t="shared" si="101"/>
        <v>#VALUE!</v>
      </c>
      <c r="HN34" s="2" t="e">
        <f t="shared" si="102"/>
        <v>#VALUE!</v>
      </c>
      <c r="HO34" s="2" t="e">
        <f t="shared" si="103"/>
        <v>#VALUE!</v>
      </c>
      <c r="HP34" s="2" t="e">
        <f t="shared" si="104"/>
        <v>#VALUE!</v>
      </c>
      <c r="HQ34" s="2" t="e">
        <f t="shared" si="105"/>
        <v>#VALUE!</v>
      </c>
      <c r="HR34" s="2">
        <f t="shared" si="106"/>
        <v>1</v>
      </c>
      <c r="HS34" s="2" t="e">
        <f t="shared" si="107"/>
        <v>#VALUE!</v>
      </c>
      <c r="HT34" s="2" t="e">
        <f t="shared" si="108"/>
        <v>#VALUE!</v>
      </c>
      <c r="HU34" s="2" t="e">
        <f t="shared" si="109"/>
        <v>#VALUE!</v>
      </c>
      <c r="HV34" s="2" t="e">
        <f t="shared" si="110"/>
        <v>#VALUE!</v>
      </c>
      <c r="HW34" s="2" t="e">
        <f t="shared" si="111"/>
        <v>#VALUE!</v>
      </c>
      <c r="HX34" s="2" t="e">
        <f t="shared" si="112"/>
        <v>#VALUE!</v>
      </c>
      <c r="HY34" s="2" t="e">
        <f t="shared" si="113"/>
        <v>#VALUE!</v>
      </c>
      <c r="HZ34" s="2" t="e">
        <f t="shared" si="114"/>
        <v>#VALUE!</v>
      </c>
      <c r="IA34" s="2" t="e">
        <f t="shared" si="115"/>
        <v>#VALUE!</v>
      </c>
      <c r="IB34" s="2" t="e">
        <f t="shared" si="116"/>
        <v>#VALUE!</v>
      </c>
      <c r="IC34" s="2" t="e">
        <f t="shared" si="117"/>
        <v>#VALUE!</v>
      </c>
      <c r="ID34" s="2" t="e">
        <f t="shared" si="118"/>
        <v>#VALUE!</v>
      </c>
      <c r="IE34" s="2" t="e">
        <f t="shared" si="119"/>
        <v>#VALUE!</v>
      </c>
      <c r="IF34" s="2" t="e">
        <f t="shared" si="120"/>
        <v>#VALUE!</v>
      </c>
      <c r="IG34" s="2" t="e">
        <f t="shared" si="121"/>
        <v>#VALUE!</v>
      </c>
      <c r="IH34" s="2" t="e">
        <f t="shared" si="122"/>
        <v>#VALUE!</v>
      </c>
      <c r="II34" s="2" t="e">
        <f t="shared" si="123"/>
        <v>#VALUE!</v>
      </c>
      <c r="IJ34" s="2" t="e">
        <f t="shared" si="124"/>
        <v>#VALUE!</v>
      </c>
      <c r="IK34" s="2" t="e">
        <f t="shared" si="125"/>
        <v>#VALUE!</v>
      </c>
      <c r="IL34" s="2" t="e">
        <f t="shared" si="126"/>
        <v>#VALUE!</v>
      </c>
      <c r="IM34" s="2" t="e">
        <f t="shared" si="127"/>
        <v>#VALUE!</v>
      </c>
      <c r="IN34" s="2" t="e">
        <f t="shared" si="128"/>
        <v>#VALUE!</v>
      </c>
      <c r="IO34" s="2" t="e">
        <f t="shared" si="129"/>
        <v>#VALUE!</v>
      </c>
      <c r="IP34" s="2">
        <f t="shared" si="130"/>
        <v>0</v>
      </c>
      <c r="IQ34" s="2" t="e">
        <f t="shared" si="131"/>
        <v>#VALUE!</v>
      </c>
      <c r="IR34" s="2" t="e">
        <f t="shared" si="132"/>
        <v>#VALUE!</v>
      </c>
      <c r="IS34" s="2" t="e">
        <f t="shared" si="133"/>
        <v>#VALUE!</v>
      </c>
      <c r="IT34" s="2" t="e">
        <f t="shared" si="134"/>
        <v>#VALUE!</v>
      </c>
      <c r="IU34" s="2" t="e">
        <f t="shared" si="135"/>
        <v>#VALUE!</v>
      </c>
      <c r="IV34" s="2" t="e">
        <f t="shared" si="136"/>
        <v>#VALUE!</v>
      </c>
      <c r="IW34" s="2" t="e">
        <f t="shared" si="137"/>
        <v>#VALUE!</v>
      </c>
      <c r="IX34" s="2" t="e">
        <f t="shared" si="138"/>
        <v>#VALUE!</v>
      </c>
      <c r="IY34" s="2" t="e">
        <f t="shared" si="139"/>
        <v>#VALUE!</v>
      </c>
      <c r="IZ34" s="2" t="e">
        <f t="shared" si="140"/>
        <v>#VALUE!</v>
      </c>
      <c r="JA34" s="2" t="e">
        <f t="shared" si="141"/>
        <v>#VALUE!</v>
      </c>
      <c r="JB34" s="2" t="e">
        <f t="shared" si="142"/>
        <v>#VALUE!</v>
      </c>
      <c r="JC34" s="2" t="e">
        <f t="shared" si="143"/>
        <v>#VALUE!</v>
      </c>
      <c r="JD34" s="2" t="e">
        <f t="shared" si="144"/>
        <v>#VALUE!</v>
      </c>
      <c r="JE34" s="2" t="e">
        <f t="shared" si="145"/>
        <v>#VALUE!</v>
      </c>
      <c r="JF34" s="2" t="e">
        <f t="shared" si="146"/>
        <v>#VALUE!</v>
      </c>
      <c r="JG34" s="2" t="e">
        <f t="shared" si="147"/>
        <v>#VALUE!</v>
      </c>
      <c r="JH34" s="2" t="e">
        <f t="shared" si="148"/>
        <v>#VALUE!</v>
      </c>
      <c r="JI34" s="2" t="e">
        <f t="shared" si="149"/>
        <v>#VALUE!</v>
      </c>
      <c r="JJ34" s="2" t="e">
        <f t="shared" si="150"/>
        <v>#VALUE!</v>
      </c>
      <c r="JK34" s="2" t="e">
        <f t="shared" si="151"/>
        <v>#VALUE!</v>
      </c>
      <c r="JL34" s="2" t="e">
        <f t="shared" si="152"/>
        <v>#VALUE!</v>
      </c>
      <c r="JM34" s="2" t="e">
        <f t="shared" si="153"/>
        <v>#VALUE!</v>
      </c>
      <c r="JN34" s="2">
        <f t="shared" si="154"/>
        <v>0</v>
      </c>
      <c r="JO34" s="2" t="e">
        <f t="shared" si="155"/>
        <v>#VALUE!</v>
      </c>
      <c r="JP34" s="2" t="e">
        <f t="shared" si="156"/>
        <v>#VALUE!</v>
      </c>
      <c r="JQ34" s="2" t="e">
        <f t="shared" si="157"/>
        <v>#VALUE!</v>
      </c>
      <c r="JR34" s="2" t="e">
        <f t="shared" si="158"/>
        <v>#VALUE!</v>
      </c>
      <c r="JS34" s="2" t="e">
        <f t="shared" si="159"/>
        <v>#VALUE!</v>
      </c>
      <c r="JT34" s="2" t="e">
        <f t="shared" si="160"/>
        <v>#VALUE!</v>
      </c>
      <c r="JU34" s="2" t="e">
        <f t="shared" si="161"/>
        <v>#VALUE!</v>
      </c>
      <c r="JV34" s="2" t="e">
        <f t="shared" si="162"/>
        <v>#VALUE!</v>
      </c>
      <c r="JW34" s="2" t="e">
        <f t="shared" si="163"/>
        <v>#VALUE!</v>
      </c>
      <c r="JX34" s="2" t="e">
        <f t="shared" si="164"/>
        <v>#VALUE!</v>
      </c>
      <c r="JY34" s="2" t="e">
        <f t="shared" si="165"/>
        <v>#VALUE!</v>
      </c>
      <c r="JZ34" s="2" t="e">
        <f t="shared" si="166"/>
        <v>#VALUE!</v>
      </c>
      <c r="KA34" s="2" t="e">
        <f t="shared" si="167"/>
        <v>#VALUE!</v>
      </c>
      <c r="KB34" s="2" t="e">
        <f t="shared" si="168"/>
        <v>#VALUE!</v>
      </c>
      <c r="KC34" s="2" t="e">
        <f t="shared" si="169"/>
        <v>#VALUE!</v>
      </c>
      <c r="KD34" s="2" t="e">
        <f t="shared" si="170"/>
        <v>#VALUE!</v>
      </c>
      <c r="KE34" s="2" t="e">
        <f t="shared" si="171"/>
        <v>#VALUE!</v>
      </c>
      <c r="KF34" s="2" t="e">
        <f t="shared" si="172"/>
        <v>#VALUE!</v>
      </c>
      <c r="KG34" s="2" t="e">
        <f t="shared" si="173"/>
        <v>#VALUE!</v>
      </c>
      <c r="KH34" s="2" t="e">
        <f t="shared" si="174"/>
        <v>#VALUE!</v>
      </c>
      <c r="KI34" s="2" t="e">
        <f t="shared" si="175"/>
        <v>#VALUE!</v>
      </c>
      <c r="KJ34" s="2" t="e">
        <f t="shared" si="176"/>
        <v>#VALUE!</v>
      </c>
      <c r="KK34" s="2" t="e">
        <f t="shared" si="177"/>
        <v>#VALUE!</v>
      </c>
      <c r="KL34" s="2">
        <f t="shared" si="178"/>
        <v>0</v>
      </c>
      <c r="KM34" s="2" t="e">
        <f t="shared" si="179"/>
        <v>#VALUE!</v>
      </c>
      <c r="KN34" s="2" t="e">
        <f t="shared" si="180"/>
        <v>#VALUE!</v>
      </c>
      <c r="KO34" s="2" t="e">
        <f t="shared" si="181"/>
        <v>#VALUE!</v>
      </c>
      <c r="KP34" s="2" t="e">
        <f t="shared" si="182"/>
        <v>#VALUE!</v>
      </c>
      <c r="KQ34" s="2" t="e">
        <f t="shared" si="183"/>
        <v>#VALUE!</v>
      </c>
      <c r="KR34" s="2" t="e">
        <f t="shared" si="184"/>
        <v>#VALUE!</v>
      </c>
      <c r="KS34" s="2" t="e">
        <f t="shared" si="185"/>
        <v>#VALUE!</v>
      </c>
      <c r="KT34" s="2" t="e">
        <f t="shared" si="186"/>
        <v>#VALUE!</v>
      </c>
      <c r="KU34" s="2" t="e">
        <f t="shared" si="187"/>
        <v>#VALUE!</v>
      </c>
      <c r="KV34" s="2" t="e">
        <f t="shared" si="188"/>
        <v>#VALUE!</v>
      </c>
      <c r="KW34" s="2" t="e">
        <f t="shared" si="189"/>
        <v>#VALUE!</v>
      </c>
      <c r="KX34" s="2" t="e">
        <f t="shared" si="190"/>
        <v>#VALUE!</v>
      </c>
      <c r="KY34" s="2" t="e">
        <f t="shared" si="191"/>
        <v>#VALUE!</v>
      </c>
      <c r="KZ34" s="2" t="e">
        <f t="shared" si="192"/>
        <v>#VALUE!</v>
      </c>
      <c r="LA34" s="2" t="e">
        <f t="shared" si="193"/>
        <v>#VALUE!</v>
      </c>
      <c r="LB34" s="2" t="e">
        <f t="shared" si="194"/>
        <v>#VALUE!</v>
      </c>
      <c r="LC34" s="2" t="e">
        <f t="shared" si="195"/>
        <v>#VALUE!</v>
      </c>
      <c r="LD34" s="2" t="e">
        <f t="shared" si="196"/>
        <v>#VALUE!</v>
      </c>
      <c r="LE34" s="2" t="e">
        <f t="shared" si="197"/>
        <v>#VALUE!</v>
      </c>
      <c r="LF34" s="2" t="e">
        <f t="shared" si="198"/>
        <v>#VALUE!</v>
      </c>
      <c r="LG34" s="2" t="e">
        <f t="shared" si="199"/>
        <v>#VALUE!</v>
      </c>
      <c r="LH34" s="2" t="e">
        <f t="shared" si="200"/>
        <v>#VALUE!</v>
      </c>
      <c r="LI34" s="2" t="e">
        <f t="shared" si="201"/>
        <v>#VALUE!</v>
      </c>
      <c r="LJ34" s="2">
        <f t="shared" si="202"/>
        <v>0</v>
      </c>
      <c r="LK34" s="2" t="e">
        <f t="shared" si="203"/>
        <v>#VALUE!</v>
      </c>
      <c r="LL34" s="2" t="e">
        <f t="shared" si="204"/>
        <v>#VALUE!</v>
      </c>
      <c r="LM34" s="2" t="e">
        <f t="shared" si="205"/>
        <v>#VALUE!</v>
      </c>
      <c r="LN34" s="2" t="e">
        <f t="shared" si="206"/>
        <v>#VALUE!</v>
      </c>
      <c r="LO34" s="2" t="e">
        <f t="shared" si="207"/>
        <v>#VALUE!</v>
      </c>
      <c r="LP34" s="2" t="e">
        <f t="shared" si="208"/>
        <v>#VALUE!</v>
      </c>
      <c r="LQ34" s="2" t="e">
        <f t="shared" si="209"/>
        <v>#VALUE!</v>
      </c>
      <c r="LR34" s="2" t="e">
        <f t="shared" si="210"/>
        <v>#VALUE!</v>
      </c>
      <c r="LS34" s="2" t="e">
        <f t="shared" si="211"/>
        <v>#VALUE!</v>
      </c>
      <c r="LT34" s="2" t="e">
        <f t="shared" si="212"/>
        <v>#VALUE!</v>
      </c>
      <c r="LU34" s="2" t="e">
        <f t="shared" si="213"/>
        <v>#VALUE!</v>
      </c>
      <c r="LV34" s="2" t="e">
        <f t="shared" si="214"/>
        <v>#VALUE!</v>
      </c>
      <c r="LW34" s="2" t="e">
        <f t="shared" si="215"/>
        <v>#VALUE!</v>
      </c>
      <c r="LX34" s="2" t="e">
        <f t="shared" si="216"/>
        <v>#VALUE!</v>
      </c>
      <c r="LY34" s="2" t="e">
        <f t="shared" si="217"/>
        <v>#VALUE!</v>
      </c>
      <c r="LZ34" s="2" t="e">
        <f t="shared" si="218"/>
        <v>#VALUE!</v>
      </c>
      <c r="MA34" s="2" t="e">
        <f t="shared" si="219"/>
        <v>#VALUE!</v>
      </c>
      <c r="MB34" s="2" t="e">
        <f t="shared" si="220"/>
        <v>#VALUE!</v>
      </c>
      <c r="MC34" s="2" t="e">
        <f t="shared" si="221"/>
        <v>#VALUE!</v>
      </c>
      <c r="MD34" s="2" t="e">
        <f t="shared" si="222"/>
        <v>#VALUE!</v>
      </c>
      <c r="ME34" s="2" t="e">
        <f t="shared" si="223"/>
        <v>#VALUE!</v>
      </c>
      <c r="MF34" s="2" t="e">
        <f t="shared" si="224"/>
        <v>#VALUE!</v>
      </c>
      <c r="MG34" s="2" t="e">
        <f t="shared" si="225"/>
        <v>#VALUE!</v>
      </c>
      <c r="MH34" s="2">
        <f t="shared" si="226"/>
        <v>1</v>
      </c>
      <c r="MI34" s="2" t="e">
        <f t="shared" si="227"/>
        <v>#VALUE!</v>
      </c>
      <c r="MJ34" s="2" t="e">
        <f t="shared" si="228"/>
        <v>#VALUE!</v>
      </c>
      <c r="MK34" s="2" t="e">
        <f t="shared" si="229"/>
        <v>#VALUE!</v>
      </c>
      <c r="ML34" s="2" t="e">
        <f t="shared" si="230"/>
        <v>#VALUE!</v>
      </c>
      <c r="MM34" s="2" t="e">
        <f t="shared" si="231"/>
        <v>#VALUE!</v>
      </c>
      <c r="MN34" s="2" t="e">
        <f t="shared" si="232"/>
        <v>#VALUE!</v>
      </c>
      <c r="MO34" s="2" t="e">
        <f t="shared" si="233"/>
        <v>#VALUE!</v>
      </c>
      <c r="MP34" s="2" t="e">
        <f t="shared" si="234"/>
        <v>#VALUE!</v>
      </c>
      <c r="MQ34" s="2" t="e">
        <f t="shared" si="235"/>
        <v>#VALUE!</v>
      </c>
      <c r="MR34" s="2" t="e">
        <f t="shared" si="236"/>
        <v>#VALUE!</v>
      </c>
      <c r="MS34" s="2" t="e">
        <f t="shared" si="237"/>
        <v>#VALUE!</v>
      </c>
      <c r="MT34" s="2" t="e">
        <f t="shared" si="238"/>
        <v>#VALUE!</v>
      </c>
      <c r="MU34" s="2" t="e">
        <f t="shared" si="239"/>
        <v>#VALUE!</v>
      </c>
      <c r="MV34" s="2" t="e">
        <f t="shared" si="240"/>
        <v>#VALUE!</v>
      </c>
      <c r="MW34" s="2" t="e">
        <f t="shared" si="241"/>
        <v>#VALUE!</v>
      </c>
      <c r="MX34" s="2" t="e">
        <f t="shared" si="242"/>
        <v>#VALUE!</v>
      </c>
      <c r="MY34" s="2" t="e">
        <f t="shared" si="243"/>
        <v>#VALUE!</v>
      </c>
      <c r="MZ34" s="2" t="e">
        <f t="shared" si="244"/>
        <v>#VALUE!</v>
      </c>
      <c r="NA34" s="2" t="e">
        <f t="shared" si="245"/>
        <v>#VALUE!</v>
      </c>
      <c r="NB34" s="2" t="e">
        <f t="shared" si="246"/>
        <v>#VALUE!</v>
      </c>
      <c r="NC34" s="2" t="e">
        <f t="shared" si="247"/>
        <v>#VALUE!</v>
      </c>
      <c r="ND34" s="2" t="e">
        <f t="shared" si="248"/>
        <v>#VALUE!</v>
      </c>
      <c r="NE34" s="2" t="e">
        <f t="shared" si="249"/>
        <v>#VALUE!</v>
      </c>
      <c r="NF34" s="2">
        <f t="shared" si="406"/>
        <v>0</v>
      </c>
      <c r="NG34" s="2">
        <f t="shared" si="250"/>
        <v>0</v>
      </c>
      <c r="NH34" s="2">
        <f t="shared" si="251"/>
        <v>0</v>
      </c>
      <c r="NI34" s="2">
        <f t="shared" si="252"/>
        <v>0</v>
      </c>
      <c r="NJ34" s="2">
        <f t="shared" si="253"/>
        <v>0</v>
      </c>
      <c r="NK34" s="2">
        <f t="shared" si="254"/>
        <v>0</v>
      </c>
      <c r="NL34" s="2">
        <f t="shared" si="255"/>
        <v>0</v>
      </c>
      <c r="NM34" s="2">
        <f t="shared" si="256"/>
        <v>0</v>
      </c>
      <c r="NN34" s="2">
        <f t="shared" si="257"/>
        <v>0</v>
      </c>
      <c r="NO34" s="2">
        <f t="shared" si="258"/>
        <v>0</v>
      </c>
      <c r="NP34" s="2">
        <f t="shared" si="259"/>
        <v>0</v>
      </c>
      <c r="NQ34" s="2">
        <f t="shared" si="260"/>
        <v>0</v>
      </c>
      <c r="NR34" s="2">
        <f t="shared" si="261"/>
        <v>0</v>
      </c>
      <c r="NS34" s="2">
        <f t="shared" si="262"/>
        <v>0</v>
      </c>
      <c r="NT34" s="2">
        <f t="shared" si="263"/>
        <v>0</v>
      </c>
      <c r="NU34" s="2">
        <f t="shared" si="264"/>
        <v>0</v>
      </c>
      <c r="NV34" s="2">
        <f t="shared" si="265"/>
        <v>0</v>
      </c>
      <c r="NW34" s="2">
        <f t="shared" si="266"/>
        <v>0</v>
      </c>
      <c r="NX34" s="2">
        <f t="shared" si="267"/>
        <v>0</v>
      </c>
      <c r="NY34" s="2">
        <f t="shared" si="268"/>
        <v>0</v>
      </c>
      <c r="NZ34" s="2">
        <f t="shared" si="269"/>
        <v>0</v>
      </c>
      <c r="OA34" s="2">
        <f t="shared" si="270"/>
        <v>0</v>
      </c>
      <c r="OB34" s="2">
        <f t="shared" si="271"/>
        <v>0</v>
      </c>
      <c r="OC34" s="2">
        <f t="shared" si="272"/>
        <v>0</v>
      </c>
      <c r="OD34" s="2">
        <f>IF(AND(NF34&gt;'Graph Creator'!$K$4,'Detalle de Cuentas'!NF34&lt;='Graph Creator'!$L$4),1,0)</f>
        <v>0</v>
      </c>
      <c r="OE34" s="2">
        <f>IF(AND(NG34&gt;'Graph Creator'!$K$4,'Detalle de Cuentas'!NG34&lt;='Graph Creator'!$L$4),1,0)</f>
        <v>0</v>
      </c>
      <c r="OF34" s="2">
        <f>IF(AND(NH34&gt;'Graph Creator'!$K$4,'Detalle de Cuentas'!NH34&lt;='Graph Creator'!$L$4),1,0)</f>
        <v>0</v>
      </c>
      <c r="OG34" s="2">
        <f>IF(AND(NI34&gt;'Graph Creator'!$K$4,'Detalle de Cuentas'!NI34&lt;='Graph Creator'!$L$4),1,0)</f>
        <v>0</v>
      </c>
      <c r="OH34" s="2">
        <f>IF(AND(NJ34&gt;'Graph Creator'!$K$4,'Detalle de Cuentas'!NJ34&lt;='Graph Creator'!$L$4),1,0)</f>
        <v>0</v>
      </c>
      <c r="OI34" s="2">
        <f>IF(AND(NK34&gt;'Graph Creator'!$K$4,'Detalle de Cuentas'!NK34&lt;='Graph Creator'!$L$4),1,0)</f>
        <v>0</v>
      </c>
      <c r="OJ34" s="2">
        <f>IF(AND(NL34&gt;'Graph Creator'!$K$4,'Detalle de Cuentas'!NL34&lt;='Graph Creator'!$L$4),1,0)</f>
        <v>0</v>
      </c>
      <c r="OK34" s="2">
        <f>IF(AND(NM34&gt;'Graph Creator'!$K$4,'Detalle de Cuentas'!NM34&lt;='Graph Creator'!$L$4),1,0)</f>
        <v>0</v>
      </c>
      <c r="OL34" s="2">
        <f>IF(AND(NN34&gt;'Graph Creator'!$K$4,'Detalle de Cuentas'!NN34&lt;='Graph Creator'!$L$4),1,0)</f>
        <v>0</v>
      </c>
      <c r="OM34" s="2">
        <f>IF(AND(NO34&gt;'Graph Creator'!$K$4,'Detalle de Cuentas'!NO34&lt;='Graph Creator'!$L$4),1,0)</f>
        <v>0</v>
      </c>
      <c r="ON34" s="2">
        <f>IF(AND(NP34&gt;'Graph Creator'!$K$4,'Detalle de Cuentas'!NP34&lt;='Graph Creator'!$L$4),1,0)</f>
        <v>0</v>
      </c>
      <c r="OO34" s="2">
        <f>IF(AND(NQ34&gt;'Graph Creator'!$K$4,'Detalle de Cuentas'!NQ34&lt;='Graph Creator'!$L$4),1,0)</f>
        <v>0</v>
      </c>
      <c r="OP34" s="2">
        <f>IF(AND(NR34&gt;'Graph Creator'!$K$4,'Detalle de Cuentas'!NR34&lt;='Graph Creator'!$L$4),1,0)</f>
        <v>0</v>
      </c>
      <c r="OQ34" s="2">
        <f>IF(AND(NS34&gt;'Graph Creator'!$K$4,'Detalle de Cuentas'!NS34&lt;='Graph Creator'!$L$4),1,0)</f>
        <v>0</v>
      </c>
      <c r="OR34" s="2">
        <f>IF(AND(NT34&gt;'Graph Creator'!$K$4,'Detalle de Cuentas'!NT34&lt;='Graph Creator'!$L$4),1,0)</f>
        <v>0</v>
      </c>
      <c r="OS34" s="2">
        <f>IF(AND(NU34&gt;'Graph Creator'!$K$4,'Detalle de Cuentas'!NU34&lt;='Graph Creator'!$L$4),1,0)</f>
        <v>0</v>
      </c>
      <c r="OT34" s="2">
        <f>IF(AND(NV34&gt;'Graph Creator'!$K$4,'Detalle de Cuentas'!NV34&lt;='Graph Creator'!$L$4),1,0)</f>
        <v>0</v>
      </c>
      <c r="OU34" s="2">
        <f>IF(AND(NW34&gt;'Graph Creator'!$K$4,'Detalle de Cuentas'!NW34&lt;='Graph Creator'!$L$4),1,0)</f>
        <v>0</v>
      </c>
      <c r="OV34" s="2">
        <f>IF(AND(NX34&gt;'Graph Creator'!$K$4,'Detalle de Cuentas'!NX34&lt;='Graph Creator'!$L$4),1,0)</f>
        <v>0</v>
      </c>
      <c r="OW34" s="2">
        <f>IF(AND(NY34&gt;'Graph Creator'!$K$4,'Detalle de Cuentas'!NY34&lt;='Graph Creator'!$L$4),1,0)</f>
        <v>0</v>
      </c>
      <c r="OX34" s="2">
        <f>IF(AND(NZ34&gt;'Graph Creator'!$K$4,'Detalle de Cuentas'!NZ34&lt;='Graph Creator'!$L$4),1,0)</f>
        <v>0</v>
      </c>
      <c r="OY34" s="2">
        <f>IF(AND(OA34&gt;'Graph Creator'!$K$4,'Detalle de Cuentas'!OA34&lt;='Graph Creator'!$L$4),1,0)</f>
        <v>0</v>
      </c>
      <c r="OZ34" s="2">
        <f>IF(AND(OB34&gt;'Graph Creator'!$K$4,'Detalle de Cuentas'!OB34&lt;='Graph Creator'!$L$4),1,0)</f>
        <v>0</v>
      </c>
      <c r="PA34" s="2">
        <f>IF(AND(OC34&gt;'Graph Creator'!$K$4,'Detalle de Cuentas'!OC34&lt;='Graph Creator'!$L$4),1,0)</f>
        <v>0</v>
      </c>
      <c r="PB34" s="2">
        <f>IF(AND(NF34&gt;'Graph Creator'!$L$4,'Detalle de Cuentas'!NF34&lt;='Graph Creator'!$M$4),1,0)</f>
        <v>0</v>
      </c>
      <c r="PC34" s="2">
        <f>IF(AND(NG34&gt;'Graph Creator'!$L$4,'Detalle de Cuentas'!NG34&lt;='Graph Creator'!$M$4),1,0)</f>
        <v>0</v>
      </c>
      <c r="PD34" s="2">
        <f>IF(AND(NH34&gt;'Graph Creator'!$L$4,'Detalle de Cuentas'!NH34&lt;='Graph Creator'!$M$4),1,0)</f>
        <v>0</v>
      </c>
      <c r="PE34" s="2">
        <f>IF(AND(NI34&gt;'Graph Creator'!$L$4,'Detalle de Cuentas'!NI34&lt;='Graph Creator'!$M$4),1,0)</f>
        <v>0</v>
      </c>
      <c r="PF34" s="2">
        <f>IF(AND(NJ34&gt;'Graph Creator'!$L$4,'Detalle de Cuentas'!NJ34&lt;='Graph Creator'!$M$4),1,0)</f>
        <v>0</v>
      </c>
      <c r="PG34" s="2">
        <f>IF(AND(NK34&gt;'Graph Creator'!$L$4,'Detalle de Cuentas'!NK34&lt;='Graph Creator'!$M$4),1,0)</f>
        <v>0</v>
      </c>
      <c r="PH34" s="2">
        <f>IF(AND(NL34&gt;'Graph Creator'!$L$4,'Detalle de Cuentas'!NL34&lt;='Graph Creator'!$M$4),1,0)</f>
        <v>0</v>
      </c>
      <c r="PI34" s="2">
        <f>IF(AND(NM34&gt;'Graph Creator'!$L$4,'Detalle de Cuentas'!NM34&lt;='Graph Creator'!$M$4),1,0)</f>
        <v>0</v>
      </c>
      <c r="PJ34" s="2">
        <f>IF(AND(NN34&gt;'Graph Creator'!$L$4,'Detalle de Cuentas'!NN34&lt;='Graph Creator'!$M$4),1,0)</f>
        <v>0</v>
      </c>
      <c r="PK34" s="2">
        <f>IF(AND(NO34&gt;'Graph Creator'!$L$4,'Detalle de Cuentas'!NO34&lt;='Graph Creator'!$M$4),1,0)</f>
        <v>0</v>
      </c>
      <c r="PL34" s="2">
        <f>IF(AND(NP34&gt;'Graph Creator'!$L$4,'Detalle de Cuentas'!NP34&lt;='Graph Creator'!$M$4),1,0)</f>
        <v>0</v>
      </c>
      <c r="PM34" s="2">
        <f>IF(AND(NQ34&gt;'Graph Creator'!$L$4,'Detalle de Cuentas'!NQ34&lt;='Graph Creator'!$M$4),1,0)</f>
        <v>0</v>
      </c>
      <c r="PN34" s="2">
        <f>IF(AND(NR34&gt;'Graph Creator'!$L$4,'Detalle de Cuentas'!NR34&lt;='Graph Creator'!$M$4),1,0)</f>
        <v>0</v>
      </c>
      <c r="PO34" s="2">
        <f>IF(AND(NS34&gt;'Graph Creator'!$L$4,'Detalle de Cuentas'!NS34&lt;='Graph Creator'!$M$4),1,0)</f>
        <v>0</v>
      </c>
      <c r="PP34" s="2">
        <f>IF(AND(NT34&gt;'Graph Creator'!$L$4,'Detalle de Cuentas'!NT34&lt;='Graph Creator'!$M$4),1,0)</f>
        <v>0</v>
      </c>
      <c r="PQ34" s="2">
        <f>IF(AND(NU34&gt;'Graph Creator'!$L$4,'Detalle de Cuentas'!NU34&lt;='Graph Creator'!$M$4),1,0)</f>
        <v>0</v>
      </c>
      <c r="PR34" s="2">
        <f>IF(AND(NV34&gt;'Graph Creator'!$L$4,'Detalle de Cuentas'!NV34&lt;='Graph Creator'!$M$4),1,0)</f>
        <v>0</v>
      </c>
      <c r="PS34" s="2">
        <f>IF(AND(NW34&gt;'Graph Creator'!$L$4,'Detalle de Cuentas'!NW34&lt;='Graph Creator'!$M$4),1,0)</f>
        <v>0</v>
      </c>
      <c r="PT34" s="2">
        <f>IF(AND(NX34&gt;'Graph Creator'!$L$4,'Detalle de Cuentas'!NX34&lt;='Graph Creator'!$M$4),1,0)</f>
        <v>0</v>
      </c>
      <c r="PU34" s="2">
        <f>IF(AND(NY34&gt;'Graph Creator'!$L$4,'Detalle de Cuentas'!NY34&lt;='Graph Creator'!$M$4),1,0)</f>
        <v>0</v>
      </c>
      <c r="PV34" s="2">
        <f>IF(AND(NZ34&gt;'Graph Creator'!$L$4,'Detalle de Cuentas'!NZ34&lt;='Graph Creator'!$M$4),1,0)</f>
        <v>0</v>
      </c>
      <c r="PW34" s="2">
        <f>IF(AND(OA34&gt;'Graph Creator'!$L$4,'Detalle de Cuentas'!OA34&lt;='Graph Creator'!$M$4),1,0)</f>
        <v>0</v>
      </c>
      <c r="PX34" s="2">
        <f>IF(AND(OB34&gt;'Graph Creator'!$L$4,'Detalle de Cuentas'!OB34&lt;='Graph Creator'!$M$4),1,0)</f>
        <v>0</v>
      </c>
      <c r="PY34" s="2">
        <f>IF(AND(OC34&gt;'Graph Creator'!$L$4,'Detalle de Cuentas'!OC34&lt;='Graph Creator'!$M$4),1,0)</f>
        <v>0</v>
      </c>
      <c r="PZ34" s="2">
        <f>IF(AND(NF34&gt;'Graph Creator'!$M$4,'Detalle de Cuentas'!NF34&lt;='Graph Creator'!$N$4),1,0)</f>
        <v>0</v>
      </c>
      <c r="QA34" s="2">
        <f>IF(AND(NG34&gt;'Graph Creator'!$M$4,'Detalle de Cuentas'!NG34&lt;='Graph Creator'!$N$4),1,0)</f>
        <v>0</v>
      </c>
      <c r="QB34" s="2">
        <f>IF(AND(NH34&gt;'Graph Creator'!$M$4,'Detalle de Cuentas'!NH34&lt;='Graph Creator'!$N$4),1,0)</f>
        <v>0</v>
      </c>
      <c r="QC34" s="2">
        <f>IF(AND(NI34&gt;'Graph Creator'!$M$4,'Detalle de Cuentas'!NI34&lt;='Graph Creator'!$N$4),1,0)</f>
        <v>0</v>
      </c>
      <c r="QD34" s="2">
        <f>IF(AND(NJ34&gt;'Graph Creator'!$M$4,'Detalle de Cuentas'!NJ34&lt;='Graph Creator'!$N$4),1,0)</f>
        <v>0</v>
      </c>
      <c r="QE34" s="2">
        <f>IF(AND(NK34&gt;'Graph Creator'!$M$4,'Detalle de Cuentas'!NK34&lt;='Graph Creator'!$N$4),1,0)</f>
        <v>0</v>
      </c>
      <c r="QF34" s="2">
        <f>IF(AND(NL34&gt;'Graph Creator'!$M$4,'Detalle de Cuentas'!NL34&lt;='Graph Creator'!$N$4),1,0)</f>
        <v>0</v>
      </c>
      <c r="QG34" s="2">
        <f>IF(AND(NM34&gt;'Graph Creator'!$M$4,'Detalle de Cuentas'!NM34&lt;='Graph Creator'!$N$4),1,0)</f>
        <v>0</v>
      </c>
      <c r="QH34" s="2">
        <f>IF(AND(NN34&gt;'Graph Creator'!$M$4,'Detalle de Cuentas'!NN34&lt;='Graph Creator'!$N$4),1,0)</f>
        <v>0</v>
      </c>
      <c r="QI34" s="2">
        <f>IF(AND(NO34&gt;'Graph Creator'!$M$4,'Detalle de Cuentas'!NO34&lt;='Graph Creator'!$N$4),1,0)</f>
        <v>0</v>
      </c>
      <c r="QJ34" s="2">
        <f>IF(AND(NP34&gt;'Graph Creator'!$M$4,'Detalle de Cuentas'!NP34&lt;='Graph Creator'!$N$4),1,0)</f>
        <v>0</v>
      </c>
      <c r="QK34" s="2">
        <f>IF(AND(NQ34&gt;'Graph Creator'!$M$4,'Detalle de Cuentas'!NQ34&lt;='Graph Creator'!$N$4),1,0)</f>
        <v>0</v>
      </c>
      <c r="QL34" s="2">
        <f>IF(AND(NR34&gt;'Graph Creator'!$M$4,'Detalle de Cuentas'!NR34&lt;='Graph Creator'!$N$4),1,0)</f>
        <v>0</v>
      </c>
      <c r="QM34" s="2">
        <f>IF(AND(NS34&gt;'Graph Creator'!$M$4,'Detalle de Cuentas'!NS34&lt;='Graph Creator'!$N$4),1,0)</f>
        <v>0</v>
      </c>
      <c r="QN34" s="2">
        <f>IF(AND(NT34&gt;'Graph Creator'!$M$4,'Detalle de Cuentas'!NT34&lt;='Graph Creator'!$N$4),1,0)</f>
        <v>0</v>
      </c>
      <c r="QO34" s="2">
        <f>IF(AND(NU34&gt;'Graph Creator'!$M$4,'Detalle de Cuentas'!NU34&lt;='Graph Creator'!$N$4),1,0)</f>
        <v>0</v>
      </c>
      <c r="QP34" s="2">
        <f>IF(AND(NV34&gt;'Graph Creator'!$M$4,'Detalle de Cuentas'!NV34&lt;='Graph Creator'!$N$4),1,0)</f>
        <v>0</v>
      </c>
      <c r="QQ34" s="2">
        <f>IF(AND(NW34&gt;'Graph Creator'!$M$4,'Detalle de Cuentas'!NW34&lt;='Graph Creator'!$N$4),1,0)</f>
        <v>0</v>
      </c>
      <c r="QR34" s="2">
        <f>IF(AND(NX34&gt;'Graph Creator'!$M$4,'Detalle de Cuentas'!NX34&lt;='Graph Creator'!$N$4),1,0)</f>
        <v>0</v>
      </c>
      <c r="QS34" s="2">
        <f>IF(AND(NY34&gt;'Graph Creator'!$M$4,'Detalle de Cuentas'!NY34&lt;='Graph Creator'!$N$4),1,0)</f>
        <v>0</v>
      </c>
      <c r="QT34" s="2">
        <f>IF(AND(NZ34&gt;'Graph Creator'!$M$4,'Detalle de Cuentas'!NZ34&lt;='Graph Creator'!$N$4),1,0)</f>
        <v>0</v>
      </c>
      <c r="QU34" s="2">
        <f>IF(AND(OA34&gt;'Graph Creator'!$M$4,'Detalle de Cuentas'!OA34&lt;='Graph Creator'!$N$4),1,0)</f>
        <v>0</v>
      </c>
      <c r="QV34" s="2">
        <f>IF(AND(OB34&gt;'Graph Creator'!$M$4,'Detalle de Cuentas'!OB34&lt;='Graph Creator'!$N$4),1,0)</f>
        <v>0</v>
      </c>
      <c r="QW34" s="2">
        <f>IF(AND(OC34&gt;'Graph Creator'!$M$4,'Detalle de Cuentas'!OC34&lt;='Graph Creator'!$N$4),1,0)</f>
        <v>0</v>
      </c>
      <c r="QX34" s="2">
        <f>IF(AND(NF34&gt;'Graph Creator'!$N$4,'Detalle de Cuentas'!NF34&lt;='Graph Creator'!$O$4),1,0)</f>
        <v>0</v>
      </c>
      <c r="QY34" s="2">
        <f>IF(AND(NG34&gt;'Graph Creator'!$N$4,'Detalle de Cuentas'!NG34&lt;='Graph Creator'!$O$4),1,0)</f>
        <v>0</v>
      </c>
      <c r="QZ34" s="2">
        <f>IF(AND(NH34&gt;'Graph Creator'!$N$4,'Detalle de Cuentas'!NH34&lt;='Graph Creator'!$O$4),1,0)</f>
        <v>0</v>
      </c>
      <c r="RA34" s="2">
        <f>IF(AND(NI34&gt;'Graph Creator'!$N$4,'Detalle de Cuentas'!NI34&lt;='Graph Creator'!$O$4),1,0)</f>
        <v>0</v>
      </c>
      <c r="RB34" s="2">
        <f>IF(AND(NJ34&gt;'Graph Creator'!$N$4,'Detalle de Cuentas'!NJ34&lt;='Graph Creator'!$O$4),1,0)</f>
        <v>0</v>
      </c>
      <c r="RC34" s="2">
        <f>IF(AND(NK34&gt;'Graph Creator'!$N$4,'Detalle de Cuentas'!NK34&lt;='Graph Creator'!$O$4),1,0)</f>
        <v>0</v>
      </c>
      <c r="RD34" s="2">
        <f>IF(AND(NL34&gt;'Graph Creator'!$N$4,'Detalle de Cuentas'!NL34&lt;='Graph Creator'!$O$4),1,0)</f>
        <v>0</v>
      </c>
      <c r="RE34" s="2">
        <f>IF(AND(NM34&gt;'Graph Creator'!$N$4,'Detalle de Cuentas'!NM34&lt;='Graph Creator'!$O$4),1,0)</f>
        <v>0</v>
      </c>
      <c r="RF34" s="2">
        <f>IF(AND(NN34&gt;'Graph Creator'!$N$4,'Detalle de Cuentas'!NN34&lt;='Graph Creator'!$O$4),1,0)</f>
        <v>0</v>
      </c>
      <c r="RG34" s="2">
        <f>IF(AND(NO34&gt;'Graph Creator'!$N$4,'Detalle de Cuentas'!NO34&lt;='Graph Creator'!$O$4),1,0)</f>
        <v>0</v>
      </c>
      <c r="RH34" s="2">
        <f>IF(AND(NP34&gt;'Graph Creator'!$N$4,'Detalle de Cuentas'!NP34&lt;='Graph Creator'!$O$4),1,0)</f>
        <v>0</v>
      </c>
      <c r="RI34" s="2">
        <f>IF(AND(NQ34&gt;'Graph Creator'!$N$4,'Detalle de Cuentas'!NQ34&lt;='Graph Creator'!$O$4),1,0)</f>
        <v>0</v>
      </c>
      <c r="RJ34" s="2">
        <f>IF(AND(NR34&gt;'Graph Creator'!$N$4,'Detalle de Cuentas'!NR34&lt;='Graph Creator'!$O$4),1,0)</f>
        <v>0</v>
      </c>
      <c r="RK34" s="2">
        <f>IF(AND(NS34&gt;'Graph Creator'!$N$4,'Detalle de Cuentas'!NS34&lt;='Graph Creator'!$O$4),1,0)</f>
        <v>0</v>
      </c>
      <c r="RL34" s="2">
        <f>IF(AND(NT34&gt;'Graph Creator'!$N$4,'Detalle de Cuentas'!NT34&lt;='Graph Creator'!$O$4),1,0)</f>
        <v>0</v>
      </c>
      <c r="RM34" s="2">
        <f>IF(AND(NU34&gt;'Graph Creator'!$N$4,'Detalle de Cuentas'!NU34&lt;='Graph Creator'!$O$4),1,0)</f>
        <v>0</v>
      </c>
      <c r="RN34" s="2">
        <f>IF(AND(NV34&gt;'Graph Creator'!$N$4,'Detalle de Cuentas'!NV34&lt;='Graph Creator'!$O$4),1,0)</f>
        <v>0</v>
      </c>
      <c r="RO34" s="2">
        <f>IF(AND(NW34&gt;'Graph Creator'!$N$4,'Detalle de Cuentas'!NW34&lt;='Graph Creator'!$O$4),1,0)</f>
        <v>0</v>
      </c>
      <c r="RP34" s="2">
        <f>IF(AND(NX34&gt;'Graph Creator'!$N$4,'Detalle de Cuentas'!NX34&lt;='Graph Creator'!$O$4),1,0)</f>
        <v>0</v>
      </c>
      <c r="RQ34" s="2">
        <f>IF(AND(NY34&gt;'Graph Creator'!$N$4,'Detalle de Cuentas'!NY34&lt;='Graph Creator'!$O$4),1,0)</f>
        <v>0</v>
      </c>
      <c r="RR34" s="2">
        <f>IF(AND(NZ34&gt;'Graph Creator'!$N$4,'Detalle de Cuentas'!NZ34&lt;='Graph Creator'!$O$4),1,0)</f>
        <v>0</v>
      </c>
      <c r="RS34" s="2">
        <f>IF(AND(OA34&gt;'Graph Creator'!$N$4,'Detalle de Cuentas'!OA34&lt;='Graph Creator'!$O$4),1,0)</f>
        <v>0</v>
      </c>
      <c r="RT34" s="2">
        <f>IF(AND(OB34&gt;'Graph Creator'!$N$4,'Detalle de Cuentas'!OB34&lt;='Graph Creator'!$O$4),1,0)</f>
        <v>0</v>
      </c>
      <c r="RU34" s="2">
        <f>IF(AND(OC34&gt;'Graph Creator'!$N$4,'Detalle de Cuentas'!OC34&lt;='Graph Creator'!$O$4),1,0)</f>
        <v>0</v>
      </c>
      <c r="RV34" s="2" t="e">
        <f t="shared" si="407"/>
        <v>#VALUE!</v>
      </c>
      <c r="RW34" s="2" t="e">
        <f t="shared" si="408"/>
        <v>#VALUE!</v>
      </c>
      <c r="RX34" s="2" t="e">
        <f t="shared" si="409"/>
        <v>#VALUE!</v>
      </c>
      <c r="RY34" s="2" t="e">
        <f t="shared" si="410"/>
        <v>#VALUE!</v>
      </c>
      <c r="RZ34" s="2" t="e">
        <f t="shared" si="411"/>
        <v>#VALUE!</v>
      </c>
      <c r="SA34" s="2" t="e">
        <f t="shared" si="412"/>
        <v>#VALUE!</v>
      </c>
      <c r="SB34" s="2" t="e">
        <f t="shared" si="413"/>
        <v>#VALUE!</v>
      </c>
      <c r="SC34" s="2" t="e">
        <f t="shared" si="414"/>
        <v>#VALUE!</v>
      </c>
      <c r="SD34" s="2" t="e">
        <f t="shared" si="415"/>
        <v>#VALUE!</v>
      </c>
      <c r="SE34" s="2" t="e">
        <f t="shared" si="416"/>
        <v>#VALUE!</v>
      </c>
      <c r="SF34" s="2" t="e">
        <f t="shared" si="417"/>
        <v>#VALUE!</v>
      </c>
      <c r="SG34" s="2" t="e">
        <f t="shared" si="418"/>
        <v>#VALUE!</v>
      </c>
      <c r="SH34" s="2" t="e">
        <f t="shared" si="419"/>
        <v>#VALUE!</v>
      </c>
      <c r="SI34" s="2" t="e">
        <f t="shared" si="420"/>
        <v>#VALUE!</v>
      </c>
      <c r="SJ34" s="2" t="e">
        <f t="shared" si="421"/>
        <v>#VALUE!</v>
      </c>
      <c r="SK34" s="2" t="e">
        <f t="shared" si="422"/>
        <v>#VALUE!</v>
      </c>
      <c r="SL34" s="2" t="e">
        <f t="shared" si="423"/>
        <v>#VALUE!</v>
      </c>
      <c r="SM34" s="2" t="e">
        <f t="shared" si="424"/>
        <v>#VALUE!</v>
      </c>
      <c r="SN34" s="2" t="e">
        <f t="shared" si="425"/>
        <v>#VALUE!</v>
      </c>
      <c r="SO34" s="2" t="e">
        <f t="shared" si="426"/>
        <v>#VALUE!</v>
      </c>
      <c r="SP34" s="2" t="e">
        <f t="shared" si="427"/>
        <v>#VALUE!</v>
      </c>
      <c r="SQ34" s="2" t="e">
        <f t="shared" si="428"/>
        <v>#VALUE!</v>
      </c>
      <c r="SR34" s="2" t="e">
        <f t="shared" si="429"/>
        <v>#VALUE!</v>
      </c>
      <c r="SS34" s="2" t="e">
        <f t="shared" si="430"/>
        <v>#VALUE!</v>
      </c>
      <c r="ST34" s="2" t="e">
        <f t="shared" si="431"/>
        <v>#VALUE!</v>
      </c>
      <c r="SU34" s="2" t="e">
        <f t="shared" si="432"/>
        <v>#VALUE!</v>
      </c>
      <c r="SV34" s="2" t="e">
        <f t="shared" si="433"/>
        <v>#VALUE!</v>
      </c>
      <c r="SW34" s="2" t="e">
        <f t="shared" si="434"/>
        <v>#VALUE!</v>
      </c>
      <c r="SX34" s="2" t="e">
        <f t="shared" si="435"/>
        <v>#VALUE!</v>
      </c>
      <c r="SY34" s="2" t="e">
        <f t="shared" si="436"/>
        <v>#VALUE!</v>
      </c>
      <c r="SZ34" s="2" t="e">
        <f t="shared" si="437"/>
        <v>#VALUE!</v>
      </c>
      <c r="TA34" s="2" t="e">
        <f t="shared" si="438"/>
        <v>#VALUE!</v>
      </c>
      <c r="TB34" s="2" t="e">
        <f t="shared" si="439"/>
        <v>#VALUE!</v>
      </c>
      <c r="TC34" s="2" t="e">
        <f t="shared" si="440"/>
        <v>#VALUE!</v>
      </c>
      <c r="TD34" s="2" t="e">
        <f t="shared" si="441"/>
        <v>#VALUE!</v>
      </c>
      <c r="TE34" s="2" t="e">
        <f t="shared" si="442"/>
        <v>#VALUE!</v>
      </c>
      <c r="TF34" s="2" t="str">
        <f>IF(DZ34=1,IF(SUM(DZ$17:DZ34)&lt;2,""&amp;B34,", "&amp;B34),"")</f>
        <v/>
      </c>
      <c r="TG34" s="2" t="str">
        <f t="shared" si="480"/>
        <v/>
      </c>
      <c r="TH34" s="2">
        <f t="shared" si="443"/>
        <v>0</v>
      </c>
      <c r="TI34" s="14" t="str">
        <f t="shared" si="444"/>
        <v/>
      </c>
      <c r="TJ34" s="14" t="e">
        <f t="shared" si="273"/>
        <v>#VALUE!</v>
      </c>
      <c r="TK34" s="14" t="e">
        <f t="shared" si="274"/>
        <v>#VALUE!</v>
      </c>
      <c r="TL34" s="14" t="e">
        <f t="shared" si="275"/>
        <v>#VALUE!</v>
      </c>
      <c r="TM34" s="14" t="e">
        <f t="shared" si="276"/>
        <v>#VALUE!</v>
      </c>
      <c r="TN34" s="14" t="e">
        <f t="shared" si="277"/>
        <v>#VALUE!</v>
      </c>
      <c r="TO34" s="14" t="e">
        <f t="shared" si="278"/>
        <v>#VALUE!</v>
      </c>
      <c r="TP34" s="14" t="e">
        <f t="shared" si="279"/>
        <v>#VALUE!</v>
      </c>
      <c r="TQ34" s="14" t="e">
        <f t="shared" si="280"/>
        <v>#VALUE!</v>
      </c>
      <c r="TR34" s="14" t="e">
        <f t="shared" si="281"/>
        <v>#VALUE!</v>
      </c>
      <c r="TS34" s="14" t="e">
        <f t="shared" si="282"/>
        <v>#VALUE!</v>
      </c>
      <c r="TT34" s="14" t="e">
        <f t="shared" si="283"/>
        <v>#VALUE!</v>
      </c>
      <c r="TU34" s="14" t="e">
        <f t="shared" si="284"/>
        <v>#VALUE!</v>
      </c>
      <c r="TV34" s="14" t="e">
        <f t="shared" si="285"/>
        <v>#VALUE!</v>
      </c>
      <c r="TW34" s="14" t="e">
        <f t="shared" si="286"/>
        <v>#VALUE!</v>
      </c>
      <c r="TX34" s="14" t="e">
        <f t="shared" si="287"/>
        <v>#VALUE!</v>
      </c>
      <c r="TY34" s="14" t="e">
        <f t="shared" si="288"/>
        <v>#VALUE!</v>
      </c>
      <c r="TZ34" s="14" t="e">
        <f t="shared" si="289"/>
        <v>#VALUE!</v>
      </c>
      <c r="UA34" s="14" t="e">
        <f t="shared" si="290"/>
        <v>#VALUE!</v>
      </c>
      <c r="UB34" s="14" t="e">
        <f t="shared" si="291"/>
        <v>#VALUE!</v>
      </c>
      <c r="UC34" s="14" t="e">
        <f t="shared" si="292"/>
        <v>#VALUE!</v>
      </c>
      <c r="UD34" s="14" t="e">
        <f t="shared" si="293"/>
        <v>#VALUE!</v>
      </c>
      <c r="UE34" s="14" t="e">
        <f t="shared" si="294"/>
        <v>#VALUE!</v>
      </c>
      <c r="UF34" s="14" t="e">
        <f t="shared" si="295"/>
        <v>#VALUE!</v>
      </c>
      <c r="UH34" s="2">
        <f>IF($C$4-$R34&gt;'Graph Creator'!$E$2*'Graph Creator'!$D$13*12,0,1)</f>
        <v>1</v>
      </c>
      <c r="UJ34" s="2" t="e">
        <f t="shared" si="445"/>
        <v>#VALUE!</v>
      </c>
      <c r="UK34" s="2" t="e">
        <f t="shared" si="446"/>
        <v>#VALUE!</v>
      </c>
      <c r="UL34" s="2" t="e">
        <f t="shared" si="447"/>
        <v>#VALUE!</v>
      </c>
      <c r="UM34" s="2" t="e">
        <f t="shared" si="448"/>
        <v>#VALUE!</v>
      </c>
      <c r="UN34" s="2" t="e">
        <f t="shared" si="449"/>
        <v>#VALUE!</v>
      </c>
      <c r="UO34" s="2" t="e">
        <f t="shared" si="450"/>
        <v>#VALUE!</v>
      </c>
      <c r="UP34" s="2" t="e">
        <f t="shared" si="297"/>
        <v>#VALUE!</v>
      </c>
      <c r="UQ34" s="2" t="e">
        <f t="shared" si="298"/>
        <v>#VALUE!</v>
      </c>
      <c r="UR34" s="2" t="e">
        <f t="shared" si="299"/>
        <v>#VALUE!</v>
      </c>
      <c r="US34" s="2" t="e">
        <f t="shared" si="300"/>
        <v>#VALUE!</v>
      </c>
      <c r="UT34" s="2" t="e">
        <f t="shared" si="301"/>
        <v>#VALUE!</v>
      </c>
      <c r="UU34" s="2" t="e">
        <f t="shared" si="302"/>
        <v>#VALUE!</v>
      </c>
      <c r="UV34" s="2" t="e">
        <f t="shared" si="303"/>
        <v>#VALUE!</v>
      </c>
      <c r="UW34" s="2" t="e">
        <f t="shared" si="304"/>
        <v>#VALUE!</v>
      </c>
      <c r="UX34" s="2" t="e">
        <f t="shared" si="305"/>
        <v>#VALUE!</v>
      </c>
      <c r="UY34" s="2" t="e">
        <f t="shared" si="306"/>
        <v>#VALUE!</v>
      </c>
      <c r="UZ34" s="2" t="e">
        <f t="shared" si="307"/>
        <v>#VALUE!</v>
      </c>
      <c r="VA34" s="2" t="e">
        <f t="shared" si="308"/>
        <v>#VALUE!</v>
      </c>
      <c r="VB34" s="2" t="e">
        <f t="shared" si="309"/>
        <v>#VALUE!</v>
      </c>
      <c r="VC34" s="2" t="e">
        <f t="shared" si="310"/>
        <v>#VALUE!</v>
      </c>
      <c r="VD34" s="2" t="e">
        <f t="shared" si="311"/>
        <v>#VALUE!</v>
      </c>
      <c r="VE34" s="2" t="e">
        <f t="shared" si="312"/>
        <v>#VALUE!</v>
      </c>
      <c r="VF34" s="2" t="e">
        <f t="shared" si="313"/>
        <v>#VALUE!</v>
      </c>
      <c r="VG34" s="2" t="e">
        <f t="shared" si="314"/>
        <v>#VALUE!</v>
      </c>
      <c r="VH34" s="2" t="e">
        <f t="shared" si="315"/>
        <v>#VALUE!</v>
      </c>
      <c r="VI34" s="2" t="e">
        <f t="shared" si="316"/>
        <v>#VALUE!</v>
      </c>
      <c r="VJ34" s="2" t="e">
        <f t="shared" si="317"/>
        <v>#VALUE!</v>
      </c>
      <c r="VK34" s="2" t="e">
        <f t="shared" si="318"/>
        <v>#VALUE!</v>
      </c>
      <c r="VL34" s="2" t="e">
        <f t="shared" si="319"/>
        <v>#VALUE!</v>
      </c>
      <c r="VM34" s="2" t="e">
        <f t="shared" si="320"/>
        <v>#VALUE!</v>
      </c>
      <c r="VN34" s="2" t="e">
        <f t="shared" si="321"/>
        <v>#VALUE!</v>
      </c>
      <c r="VO34" s="2" t="e">
        <f t="shared" si="322"/>
        <v>#VALUE!</v>
      </c>
      <c r="VP34" s="2" t="e">
        <f t="shared" si="323"/>
        <v>#VALUE!</v>
      </c>
      <c r="VQ34" s="2" t="e">
        <f t="shared" si="324"/>
        <v>#VALUE!</v>
      </c>
      <c r="VR34" s="2" t="e">
        <f t="shared" si="325"/>
        <v>#VALUE!</v>
      </c>
      <c r="VS34" s="2" t="e">
        <f t="shared" si="326"/>
        <v>#VALUE!</v>
      </c>
      <c r="VT34" s="98">
        <f t="shared" si="451"/>
        <v>0</v>
      </c>
      <c r="VU34" s="98">
        <f t="shared" si="452"/>
        <v>0</v>
      </c>
      <c r="VV34" s="98">
        <f t="shared" si="453"/>
        <v>0</v>
      </c>
      <c r="VW34" s="98">
        <f t="shared" si="454"/>
        <v>0</v>
      </c>
      <c r="VX34" s="98">
        <f t="shared" si="455"/>
        <v>0</v>
      </c>
      <c r="VY34" s="98">
        <f t="shared" si="456"/>
        <v>0</v>
      </c>
      <c r="VZ34" s="98">
        <f t="shared" si="457"/>
        <v>0</v>
      </c>
      <c r="WA34" s="98">
        <f t="shared" si="328"/>
        <v>0</v>
      </c>
      <c r="WB34" s="98">
        <f t="shared" si="329"/>
        <v>0</v>
      </c>
      <c r="WC34" s="98">
        <f t="shared" si="330"/>
        <v>0</v>
      </c>
      <c r="WD34" s="98">
        <f t="shared" si="331"/>
        <v>0</v>
      </c>
      <c r="WE34" s="98">
        <f t="shared" si="332"/>
        <v>0</v>
      </c>
      <c r="WF34" s="98">
        <f t="shared" si="333"/>
        <v>0</v>
      </c>
      <c r="WG34" s="98">
        <f t="shared" si="334"/>
        <v>0</v>
      </c>
      <c r="WH34" s="98">
        <f t="shared" si="335"/>
        <v>0</v>
      </c>
      <c r="WI34" s="98">
        <f t="shared" si="336"/>
        <v>0</v>
      </c>
      <c r="WJ34" s="98">
        <f t="shared" si="337"/>
        <v>0</v>
      </c>
      <c r="WK34" s="98">
        <f t="shared" si="338"/>
        <v>0</v>
      </c>
      <c r="WL34" s="98">
        <f t="shared" si="339"/>
        <v>0</v>
      </c>
      <c r="WM34" s="98">
        <f t="shared" si="340"/>
        <v>0</v>
      </c>
      <c r="WN34" s="98">
        <f t="shared" si="341"/>
        <v>0</v>
      </c>
      <c r="WO34" s="98">
        <f t="shared" si="342"/>
        <v>0</v>
      </c>
      <c r="WP34" s="98">
        <f t="shared" si="343"/>
        <v>0</v>
      </c>
      <c r="WQ34" s="98">
        <f t="shared" si="344"/>
        <v>0</v>
      </c>
      <c r="WR34" s="98">
        <f>IFERROR(INDEX('Score Calculation'!$D$38:$D$41,MATCH('Detalle de Cuentas'!VT34,'Score Calculation'!$C$38:$C$41,1)),0)</f>
        <v>4</v>
      </c>
      <c r="WS34" s="98">
        <f>IFERROR(INDEX('Score Calculation'!$D$38:$D$41,MATCH('Detalle de Cuentas'!VU34,'Score Calculation'!$C$38:$C$41,1)),0)</f>
        <v>4</v>
      </c>
      <c r="WT34" s="98">
        <f>IFERROR(INDEX('Score Calculation'!$D$38:$D$41,MATCH('Detalle de Cuentas'!VV34,'Score Calculation'!$C$38:$C$41,1)),0)</f>
        <v>4</v>
      </c>
      <c r="WU34" s="98">
        <f>IFERROR(INDEX('Score Calculation'!$D$38:$D$41,MATCH('Detalle de Cuentas'!VW34,'Score Calculation'!$C$38:$C$41,1)),0)</f>
        <v>4</v>
      </c>
      <c r="WV34" s="98">
        <f>IFERROR(INDEX('Score Calculation'!$D$38:$D$41,MATCH('Detalle de Cuentas'!VX34,'Score Calculation'!$C$38:$C$41,1)),0)</f>
        <v>4</v>
      </c>
      <c r="WW34" s="98">
        <f>IFERROR(INDEX('Score Calculation'!$D$38:$D$41,MATCH('Detalle de Cuentas'!VY34,'Score Calculation'!$C$38:$C$41,1)),0)</f>
        <v>4</v>
      </c>
      <c r="WX34" s="98">
        <f>IFERROR(INDEX('Score Calculation'!$D$38:$D$41,MATCH('Detalle de Cuentas'!VZ34,'Score Calculation'!$C$38:$C$41,1)),0)</f>
        <v>4</v>
      </c>
      <c r="WY34" s="98">
        <f>IFERROR(INDEX('Score Calculation'!$D$38:$D$41,MATCH('Detalle de Cuentas'!WA34,'Score Calculation'!$C$38:$C$41,1)),0)</f>
        <v>4</v>
      </c>
      <c r="WZ34" s="98">
        <f>IFERROR(INDEX('Score Calculation'!$D$38:$D$41,MATCH('Detalle de Cuentas'!WB34,'Score Calculation'!$C$38:$C$41,1)),0)</f>
        <v>4</v>
      </c>
      <c r="XA34" s="98">
        <f>IFERROR(INDEX('Score Calculation'!$D$38:$D$41,MATCH('Detalle de Cuentas'!WC34,'Score Calculation'!$C$38:$C$41,1)),0)</f>
        <v>4</v>
      </c>
      <c r="XB34" s="98">
        <f>IFERROR(INDEX('Score Calculation'!$D$38:$D$41,MATCH('Detalle de Cuentas'!WD34,'Score Calculation'!$C$38:$C$41,1)),0)</f>
        <v>4</v>
      </c>
      <c r="XC34" s="98">
        <f>IFERROR(INDEX('Score Calculation'!$D$38:$D$41,MATCH('Detalle de Cuentas'!WE34,'Score Calculation'!$C$38:$C$41,1)),0)</f>
        <v>4</v>
      </c>
      <c r="XD34" s="98">
        <f>IFERROR(INDEX('Score Calculation'!$D$38:$D$41,MATCH('Detalle de Cuentas'!WF34,'Score Calculation'!$C$38:$C$41,1)),0)</f>
        <v>4</v>
      </c>
      <c r="XE34" s="98">
        <f>IFERROR(INDEX('Score Calculation'!$D$38:$D$41,MATCH('Detalle de Cuentas'!WG34,'Score Calculation'!$C$38:$C$41,1)),0)</f>
        <v>4</v>
      </c>
      <c r="XF34" s="98">
        <f>IFERROR(INDEX('Score Calculation'!$D$38:$D$41,MATCH('Detalle de Cuentas'!WH34,'Score Calculation'!$C$38:$C$41,1)),0)</f>
        <v>4</v>
      </c>
      <c r="XG34" s="98">
        <f>IFERROR(INDEX('Score Calculation'!$D$38:$D$41,MATCH('Detalle de Cuentas'!WI34,'Score Calculation'!$C$38:$C$41,1)),0)</f>
        <v>4</v>
      </c>
      <c r="XH34" s="98">
        <f>IFERROR(INDEX('Score Calculation'!$D$38:$D$41,MATCH('Detalle de Cuentas'!WJ34,'Score Calculation'!$C$38:$C$41,1)),0)</f>
        <v>4</v>
      </c>
      <c r="XI34" s="98">
        <f>IFERROR(INDEX('Score Calculation'!$D$38:$D$41,MATCH('Detalle de Cuentas'!WK34,'Score Calculation'!$C$38:$C$41,1)),0)</f>
        <v>4</v>
      </c>
      <c r="XJ34" s="98">
        <f>IFERROR(INDEX('Score Calculation'!$D$38:$D$41,MATCH('Detalle de Cuentas'!WL34,'Score Calculation'!$C$38:$C$41,1)),0)</f>
        <v>4</v>
      </c>
      <c r="XK34" s="98">
        <f>IFERROR(INDEX('Score Calculation'!$D$38:$D$41,MATCH('Detalle de Cuentas'!WM34,'Score Calculation'!$C$38:$C$41,1)),0)</f>
        <v>4</v>
      </c>
      <c r="XL34" s="98">
        <f>IFERROR(INDEX('Score Calculation'!$D$38:$D$41,MATCH('Detalle de Cuentas'!WN34,'Score Calculation'!$C$38:$C$41,1)),0)</f>
        <v>4</v>
      </c>
      <c r="XM34" s="98">
        <f>IFERROR(INDEX('Score Calculation'!$D$38:$D$41,MATCH('Detalle de Cuentas'!WO34,'Score Calculation'!$C$38:$C$41,1)),0)</f>
        <v>4</v>
      </c>
      <c r="XN34" s="98">
        <f>IFERROR(INDEX('Score Calculation'!$D$38:$D$41,MATCH('Detalle de Cuentas'!WP34,'Score Calculation'!$C$38:$C$41,1)),0)</f>
        <v>4</v>
      </c>
      <c r="XO34" s="98">
        <f>IFERROR(INDEX('Score Calculation'!$D$38:$D$41,MATCH('Detalle de Cuentas'!WQ34,'Score Calculation'!$C$38:$C$41,1)),0)</f>
        <v>4</v>
      </c>
      <c r="XP34" s="98">
        <f>IFERROR(INDEX('Score Calculation'!$D$24:$D$31,MATCH('Detalle de Cuentas'!NF34,'Score Calculation'!$C$24:$C$31,1)),0)</f>
        <v>1</v>
      </c>
      <c r="XQ34" s="98">
        <f>IFERROR(INDEX('Score Calculation'!$D$24:$D$31,MATCH('Detalle de Cuentas'!NG34,'Score Calculation'!$C$24:$C$31,1)),0)</f>
        <v>1</v>
      </c>
      <c r="XR34" s="98">
        <f>IFERROR(INDEX('Score Calculation'!$D$24:$D$31,MATCH('Detalle de Cuentas'!NH34,'Score Calculation'!$C$24:$C$31,1)),0)</f>
        <v>1</v>
      </c>
      <c r="XS34" s="98">
        <f>IFERROR(INDEX('Score Calculation'!$D$24:$D$31,MATCH('Detalle de Cuentas'!NI34,'Score Calculation'!$C$24:$C$31,1)),0)</f>
        <v>1</v>
      </c>
      <c r="XT34" s="98">
        <f>IFERROR(INDEX('Score Calculation'!$D$24:$D$31,MATCH('Detalle de Cuentas'!NJ34,'Score Calculation'!$C$24:$C$31,1)),0)</f>
        <v>1</v>
      </c>
      <c r="XU34" s="98">
        <f>IFERROR(INDEX('Score Calculation'!$D$24:$D$31,MATCH('Detalle de Cuentas'!NK34,'Score Calculation'!$C$24:$C$31,1)),0)</f>
        <v>1</v>
      </c>
      <c r="XV34" s="98">
        <f>IFERROR(INDEX('Score Calculation'!$D$24:$D$31,MATCH('Detalle de Cuentas'!NL34,'Score Calculation'!$C$24:$C$31,1)),0)</f>
        <v>1</v>
      </c>
      <c r="XW34" s="98">
        <f>IFERROR(INDEX('Score Calculation'!$D$24:$D$31,MATCH('Detalle de Cuentas'!NM34,'Score Calculation'!$C$24:$C$31,1)),0)</f>
        <v>1</v>
      </c>
      <c r="XX34" s="98">
        <f>IFERROR(INDEX('Score Calculation'!$D$24:$D$31,MATCH('Detalle de Cuentas'!NN34,'Score Calculation'!$C$24:$C$31,1)),0)</f>
        <v>1</v>
      </c>
      <c r="XY34" s="98">
        <f>IFERROR(INDEX('Score Calculation'!$D$24:$D$31,MATCH('Detalle de Cuentas'!NO34,'Score Calculation'!$C$24:$C$31,1)),0)</f>
        <v>1</v>
      </c>
      <c r="XZ34" s="98">
        <f>IFERROR(INDEX('Score Calculation'!$D$24:$D$31,MATCH('Detalle de Cuentas'!NP34,'Score Calculation'!$C$24:$C$31,1)),0)</f>
        <v>1</v>
      </c>
      <c r="YA34" s="98">
        <f>IFERROR(INDEX('Score Calculation'!$D$24:$D$31,MATCH('Detalle de Cuentas'!NQ34,'Score Calculation'!$C$24:$C$31,1)),0)</f>
        <v>1</v>
      </c>
      <c r="YB34" s="98">
        <f>IFERROR(INDEX('Score Calculation'!$D$24:$D$31,MATCH('Detalle de Cuentas'!NR34,'Score Calculation'!$C$24:$C$31,1)),0)</f>
        <v>1</v>
      </c>
      <c r="YC34" s="98">
        <f>IFERROR(INDEX('Score Calculation'!$D$24:$D$31,MATCH('Detalle de Cuentas'!NS34,'Score Calculation'!$C$24:$C$31,1)),0)</f>
        <v>1</v>
      </c>
      <c r="YD34" s="98">
        <f>IFERROR(INDEX('Score Calculation'!$D$24:$D$31,MATCH('Detalle de Cuentas'!NT34,'Score Calculation'!$C$24:$C$31,1)),0)</f>
        <v>1</v>
      </c>
      <c r="YE34" s="98">
        <f>IFERROR(INDEX('Score Calculation'!$D$24:$D$31,MATCH('Detalle de Cuentas'!NU34,'Score Calculation'!$C$24:$C$31,1)),0)</f>
        <v>1</v>
      </c>
      <c r="YF34" s="98">
        <f>IFERROR(INDEX('Score Calculation'!$D$24:$D$31,MATCH('Detalle de Cuentas'!NV34,'Score Calculation'!$C$24:$C$31,1)),0)</f>
        <v>1</v>
      </c>
      <c r="YG34" s="98">
        <f>IFERROR(INDEX('Score Calculation'!$D$24:$D$31,MATCH('Detalle de Cuentas'!NW34,'Score Calculation'!$C$24:$C$31,1)),0)</f>
        <v>1</v>
      </c>
      <c r="YH34" s="98">
        <f>IFERROR(INDEX('Score Calculation'!$D$24:$D$31,MATCH('Detalle de Cuentas'!NX34,'Score Calculation'!$C$24:$C$31,1)),0)</f>
        <v>1</v>
      </c>
      <c r="YI34" s="98">
        <f>IFERROR(INDEX('Score Calculation'!$D$24:$D$31,MATCH('Detalle de Cuentas'!NY34,'Score Calculation'!$C$24:$C$31,1)),0)</f>
        <v>1</v>
      </c>
      <c r="YJ34" s="98">
        <f>IFERROR(INDEX('Score Calculation'!$D$24:$D$31,MATCH('Detalle de Cuentas'!NZ34,'Score Calculation'!$C$24:$C$31,1)),0)</f>
        <v>1</v>
      </c>
      <c r="YK34" s="98">
        <f>IFERROR(INDEX('Score Calculation'!$D$24:$D$31,MATCH('Detalle de Cuentas'!OA34,'Score Calculation'!$C$24:$C$31,1)),0)</f>
        <v>1</v>
      </c>
      <c r="YL34" s="98">
        <f>IFERROR(INDEX('Score Calculation'!$D$24:$D$31,MATCH('Detalle de Cuentas'!OB34,'Score Calculation'!$C$24:$C$31,1)),0)</f>
        <v>1</v>
      </c>
      <c r="YM34" s="98">
        <f>IFERROR(INDEX('Score Calculation'!$D$24:$D$31,MATCH('Detalle de Cuentas'!OC34,'Score Calculation'!$C$24:$C$31,1)),0)</f>
        <v>1</v>
      </c>
      <c r="YN34" s="98">
        <f t="shared" si="458"/>
        <v>0</v>
      </c>
      <c r="YO34" s="98">
        <f>IF(LEFT(TRIM($D34),15)="GRUPO SOLIDARIO",$L34*'Score Calculation'!$H$5,IF(TRIM('Detalle de Cuentas'!$C34)="Semanal",'Detalle de Cuentas'!$L34*'Score Calculation'!$H$6,'Detalle de Cuentas'!$L34))</f>
        <v>0</v>
      </c>
      <c r="YP34" s="99">
        <f>IFERROR(INDEX('Score Calculation'!$D$54:$D$60,MATCH($YO34,'Score Calculation'!$C$54:$C$60,1)),1)</f>
        <v>0.2</v>
      </c>
      <c r="YQ34" s="99">
        <f>IFERROR(INDEX('Score Calculation'!$D$65:$D$123,MATCH(LEFT(TRIM('Detalle de Cuentas'!$F34),20),'Score Calculation'!$F$65:$F$123,0)),1)</f>
        <v>1</v>
      </c>
      <c r="YR34" s="99">
        <f>IFERROR(INDEX('Score Calculation'!$D$46:$D$49,MATCH('Detalle de Cuentas'!$YN34,'Score Calculation'!$C$46:$C$49,1)),1)</f>
        <v>4</v>
      </c>
      <c r="YS34" s="99">
        <f t="shared" si="459"/>
        <v>0</v>
      </c>
      <c r="YT34" s="99">
        <f t="shared" si="460"/>
        <v>0</v>
      </c>
      <c r="YU34" s="98" t="str">
        <f t="shared" si="461"/>
        <v/>
      </c>
      <c r="YV34" s="109">
        <f t="shared" si="462"/>
        <v>1</v>
      </c>
      <c r="YW34" s="109">
        <f>IFERROR(INDEX('Score Calculation'!$D$187:$D$245,MATCH(LEFT(TRIM('Detalle de Cuentas'!$F34),20),'Score Calculation'!$F$187:$F$245,0)),1)</f>
        <v>1</v>
      </c>
      <c r="YX34" s="109">
        <f>IFERROR(IF($E34="HIPOTECA",-PMT('Score Calculation'!$H$266/(360/$J34),$G34,$YO34)*(30/$J34),-PMT('Score Calculation'!$H$267/(360/$J34),$G34,$YO34)*(30/$J34)),0)</f>
        <v>0</v>
      </c>
      <c r="YY34" s="109">
        <f t="shared" si="463"/>
        <v>0</v>
      </c>
      <c r="YZ34" s="109">
        <f t="shared" si="463"/>
        <v>0</v>
      </c>
      <c r="ZA34" s="109">
        <f t="shared" si="463"/>
        <v>0</v>
      </c>
      <c r="ZB34" s="109">
        <f t="shared" si="463"/>
        <v>0</v>
      </c>
      <c r="ZC34" s="109">
        <f t="shared" si="463"/>
        <v>0</v>
      </c>
      <c r="ZD34" s="109">
        <f t="shared" si="463"/>
        <v>0</v>
      </c>
      <c r="ZE34" s="109">
        <f t="shared" si="463"/>
        <v>0</v>
      </c>
      <c r="ZF34" s="109">
        <f t="shared" si="463"/>
        <v>0</v>
      </c>
      <c r="ZG34" s="109">
        <f t="shared" si="463"/>
        <v>0</v>
      </c>
      <c r="ZH34" s="109">
        <f t="shared" si="463"/>
        <v>0</v>
      </c>
      <c r="ZI34" s="109">
        <f t="shared" si="464"/>
        <v>0</v>
      </c>
    </row>
    <row r="35" spans="2:685" x14ac:dyDescent="0.2">
      <c r="B35" s="41">
        <v>19</v>
      </c>
      <c r="C35" s="42"/>
      <c r="D35" s="42"/>
      <c r="E35" s="42"/>
      <c r="F35" s="42"/>
      <c r="G35" s="42"/>
      <c r="H35" s="42"/>
      <c r="I35" s="29"/>
      <c r="J35" s="6" t="str">
        <f t="shared" si="3"/>
        <v/>
      </c>
      <c r="K35" s="43"/>
      <c r="L35" s="43"/>
      <c r="M35" s="43"/>
      <c r="N35" s="43"/>
      <c r="O35" s="43"/>
      <c r="P35" s="44" t="str">
        <f t="shared" si="346"/>
        <v/>
      </c>
      <c r="Q35" s="26"/>
      <c r="R35" s="26"/>
      <c r="S35" s="26"/>
      <c r="T35" s="26"/>
      <c r="U35" s="29"/>
      <c r="V35" s="43"/>
      <c r="W35" s="26"/>
      <c r="X35" s="29"/>
      <c r="Y35" s="6">
        <f>IF('Detalle de Cuentas'!$C$4-$R35&gt;'Graph Creator'!$E$2*'Graph Creator'!$D$13*12,0,1)</f>
        <v>1</v>
      </c>
      <c r="Z35" s="45">
        <f t="shared" si="4"/>
        <v>0</v>
      </c>
      <c r="AA35" s="2" t="e">
        <f t="shared" si="347"/>
        <v>#VALUE!</v>
      </c>
      <c r="AB35" s="2" t="e">
        <f t="shared" si="348"/>
        <v>#VALUE!</v>
      </c>
      <c r="AC35" s="2" t="e">
        <f t="shared" si="349"/>
        <v>#VALUE!</v>
      </c>
      <c r="AD35" s="2" t="e">
        <f t="shared" si="350"/>
        <v>#VALUE!</v>
      </c>
      <c r="AE35" s="2" t="e">
        <f t="shared" si="351"/>
        <v>#VALUE!</v>
      </c>
      <c r="AF35" s="2" t="e">
        <f t="shared" si="352"/>
        <v>#VALUE!</v>
      </c>
      <c r="AG35" s="2">
        <f t="shared" si="353"/>
        <v>0</v>
      </c>
      <c r="AH35" s="2">
        <f t="shared" si="354"/>
        <v>0</v>
      </c>
      <c r="AI35" s="2" t="str">
        <f t="shared" si="5"/>
        <v/>
      </c>
      <c r="AJ35" s="2" t="str">
        <f t="shared" ref="AJ35:BE35" si="499">IFERROR(SEARCH(".",$I35,AI35+1),"")</f>
        <v/>
      </c>
      <c r="AK35" s="2" t="str">
        <f t="shared" si="499"/>
        <v/>
      </c>
      <c r="AL35" s="2" t="str">
        <f t="shared" si="499"/>
        <v/>
      </c>
      <c r="AM35" s="2" t="str">
        <f t="shared" si="499"/>
        <v/>
      </c>
      <c r="AN35" s="2" t="str">
        <f t="shared" si="499"/>
        <v/>
      </c>
      <c r="AO35" s="2" t="str">
        <f t="shared" si="499"/>
        <v/>
      </c>
      <c r="AP35" s="2" t="str">
        <f t="shared" si="499"/>
        <v/>
      </c>
      <c r="AQ35" s="2" t="str">
        <f t="shared" si="499"/>
        <v/>
      </c>
      <c r="AR35" s="2" t="str">
        <f t="shared" si="499"/>
        <v/>
      </c>
      <c r="AS35" s="2" t="str">
        <f t="shared" si="499"/>
        <v/>
      </c>
      <c r="AT35" s="2" t="str">
        <f t="shared" si="499"/>
        <v/>
      </c>
      <c r="AU35" s="2" t="str">
        <f t="shared" si="499"/>
        <v/>
      </c>
      <c r="AV35" s="2" t="str">
        <f t="shared" si="499"/>
        <v/>
      </c>
      <c r="AW35" s="2" t="str">
        <f t="shared" si="499"/>
        <v/>
      </c>
      <c r="AX35" s="2" t="str">
        <f t="shared" si="499"/>
        <v/>
      </c>
      <c r="AY35" s="2" t="str">
        <f t="shared" si="499"/>
        <v/>
      </c>
      <c r="AZ35" s="2" t="str">
        <f t="shared" si="499"/>
        <v/>
      </c>
      <c r="BA35" s="2" t="str">
        <f t="shared" si="499"/>
        <v/>
      </c>
      <c r="BB35" s="2" t="str">
        <f t="shared" si="499"/>
        <v/>
      </c>
      <c r="BC35" s="2" t="str">
        <f t="shared" si="499"/>
        <v/>
      </c>
      <c r="BD35" s="2" t="str">
        <f t="shared" si="499"/>
        <v/>
      </c>
      <c r="BE35" s="2" t="str">
        <f t="shared" si="499"/>
        <v/>
      </c>
      <c r="BF35" s="2" t="str">
        <f t="shared" si="356"/>
        <v/>
      </c>
      <c r="BG35" s="2" t="str">
        <f t="shared" si="7"/>
        <v/>
      </c>
      <c r="BH35" s="2" t="str">
        <f t="shared" si="8"/>
        <v/>
      </c>
      <c r="BI35" s="2" t="str">
        <f t="shared" si="9"/>
        <v/>
      </c>
      <c r="BJ35" s="2" t="str">
        <f t="shared" si="10"/>
        <v/>
      </c>
      <c r="BK35" s="2" t="str">
        <f t="shared" si="11"/>
        <v/>
      </c>
      <c r="BL35" s="2" t="str">
        <f t="shared" si="12"/>
        <v/>
      </c>
      <c r="BM35" s="2" t="str">
        <f t="shared" si="13"/>
        <v/>
      </c>
      <c r="BN35" s="2" t="str">
        <f t="shared" si="14"/>
        <v/>
      </c>
      <c r="BO35" s="2" t="str">
        <f t="shared" si="15"/>
        <v/>
      </c>
      <c r="BP35" s="2" t="str">
        <f t="shared" si="16"/>
        <v/>
      </c>
      <c r="BQ35" s="2" t="str">
        <f t="shared" si="17"/>
        <v/>
      </c>
      <c r="BR35" s="2" t="str">
        <f t="shared" si="18"/>
        <v/>
      </c>
      <c r="BS35" s="2" t="str">
        <f t="shared" si="19"/>
        <v/>
      </c>
      <c r="BT35" s="2" t="str">
        <f t="shared" si="20"/>
        <v/>
      </c>
      <c r="BU35" s="2" t="str">
        <f t="shared" si="21"/>
        <v/>
      </c>
      <c r="BV35" s="2" t="str">
        <f t="shared" si="22"/>
        <v/>
      </c>
      <c r="BW35" s="2" t="str">
        <f t="shared" si="23"/>
        <v/>
      </c>
      <c r="BX35" s="2" t="str">
        <f t="shared" si="24"/>
        <v/>
      </c>
      <c r="BY35" s="2" t="str">
        <f t="shared" si="25"/>
        <v/>
      </c>
      <c r="BZ35" s="2" t="str">
        <f t="shared" si="26"/>
        <v/>
      </c>
      <c r="CA35" s="2" t="str">
        <f t="shared" si="27"/>
        <v/>
      </c>
      <c r="CB35" s="2" t="str">
        <f t="shared" si="28"/>
        <v/>
      </c>
      <c r="CC35" s="2" t="str">
        <f t="shared" si="29"/>
        <v/>
      </c>
      <c r="CD35" s="14">
        <f t="shared" si="30"/>
        <v>0</v>
      </c>
      <c r="CE35" s="14" t="e">
        <f t="shared" ref="CE35:DA35" si="500">CD35-$J$17</f>
        <v>#VALUE!</v>
      </c>
      <c r="CF35" s="14" t="e">
        <f t="shared" si="500"/>
        <v>#VALUE!</v>
      </c>
      <c r="CG35" s="14" t="e">
        <f t="shared" si="500"/>
        <v>#VALUE!</v>
      </c>
      <c r="CH35" s="14" t="e">
        <f t="shared" si="500"/>
        <v>#VALUE!</v>
      </c>
      <c r="CI35" s="14" t="e">
        <f t="shared" si="500"/>
        <v>#VALUE!</v>
      </c>
      <c r="CJ35" s="14" t="e">
        <f t="shared" si="500"/>
        <v>#VALUE!</v>
      </c>
      <c r="CK35" s="14" t="e">
        <f t="shared" si="500"/>
        <v>#VALUE!</v>
      </c>
      <c r="CL35" s="14" t="e">
        <f t="shared" si="500"/>
        <v>#VALUE!</v>
      </c>
      <c r="CM35" s="14" t="e">
        <f t="shared" si="500"/>
        <v>#VALUE!</v>
      </c>
      <c r="CN35" s="14" t="e">
        <f t="shared" si="500"/>
        <v>#VALUE!</v>
      </c>
      <c r="CO35" s="14" t="e">
        <f t="shared" si="500"/>
        <v>#VALUE!</v>
      </c>
      <c r="CP35" s="14" t="e">
        <f t="shared" si="500"/>
        <v>#VALUE!</v>
      </c>
      <c r="CQ35" s="14" t="e">
        <f t="shared" si="500"/>
        <v>#VALUE!</v>
      </c>
      <c r="CR35" s="14" t="e">
        <f t="shared" si="500"/>
        <v>#VALUE!</v>
      </c>
      <c r="CS35" s="14" t="e">
        <f t="shared" si="500"/>
        <v>#VALUE!</v>
      </c>
      <c r="CT35" s="14" t="e">
        <f t="shared" si="500"/>
        <v>#VALUE!</v>
      </c>
      <c r="CU35" s="14" t="e">
        <f t="shared" si="500"/>
        <v>#VALUE!</v>
      </c>
      <c r="CV35" s="14" t="e">
        <f t="shared" si="500"/>
        <v>#VALUE!</v>
      </c>
      <c r="CW35" s="14" t="e">
        <f t="shared" si="500"/>
        <v>#VALUE!</v>
      </c>
      <c r="CX35" s="14" t="e">
        <f t="shared" si="500"/>
        <v>#VALUE!</v>
      </c>
      <c r="CY35" s="14" t="e">
        <f t="shared" si="500"/>
        <v>#VALUE!</v>
      </c>
      <c r="CZ35" s="14" t="e">
        <f t="shared" si="500"/>
        <v>#VALUE!</v>
      </c>
      <c r="DA35" s="14" t="e">
        <f t="shared" si="500"/>
        <v>#VALUE!</v>
      </c>
      <c r="DB35" s="2">
        <f t="shared" si="358"/>
        <v>0</v>
      </c>
      <c r="DC35" s="2">
        <f t="shared" si="359"/>
        <v>0</v>
      </c>
      <c r="DD35" s="2">
        <f t="shared" si="360"/>
        <v>0</v>
      </c>
      <c r="DE35" s="2">
        <f t="shared" si="361"/>
        <v>0</v>
      </c>
      <c r="DF35" s="2">
        <f t="shared" si="362"/>
        <v>0</v>
      </c>
      <c r="DG35" s="2">
        <f t="shared" si="363"/>
        <v>0</v>
      </c>
      <c r="DH35" s="2">
        <f t="shared" si="364"/>
        <v>0</v>
      </c>
      <c r="DI35" s="2">
        <f t="shared" si="365"/>
        <v>0</v>
      </c>
      <c r="DJ35" s="2">
        <f t="shared" si="366"/>
        <v>0</v>
      </c>
      <c r="DK35" s="2">
        <f t="shared" si="367"/>
        <v>0</v>
      </c>
      <c r="DL35" s="2">
        <f t="shared" si="368"/>
        <v>0</v>
      </c>
      <c r="DM35" s="2">
        <f t="shared" si="369"/>
        <v>0</v>
      </c>
      <c r="DN35" s="2">
        <f t="shared" si="370"/>
        <v>0</v>
      </c>
      <c r="DO35" s="2">
        <f t="shared" si="371"/>
        <v>0</v>
      </c>
      <c r="DP35" s="2">
        <f t="shared" si="372"/>
        <v>0</v>
      </c>
      <c r="DQ35" s="2">
        <f t="shared" si="373"/>
        <v>0</v>
      </c>
      <c r="DR35" s="2">
        <f t="shared" si="374"/>
        <v>0</v>
      </c>
      <c r="DS35" s="2">
        <f t="shared" si="375"/>
        <v>0</v>
      </c>
      <c r="DT35" s="2">
        <f t="shared" si="376"/>
        <v>0</v>
      </c>
      <c r="DU35" s="2">
        <f t="shared" si="377"/>
        <v>0</v>
      </c>
      <c r="DV35" s="2">
        <f t="shared" si="378"/>
        <v>0</v>
      </c>
      <c r="DW35" s="2">
        <f t="shared" si="379"/>
        <v>0</v>
      </c>
      <c r="DX35" s="2">
        <f t="shared" si="380"/>
        <v>0</v>
      </c>
      <c r="DY35" s="2">
        <f t="shared" si="381"/>
        <v>0</v>
      </c>
      <c r="DZ35" s="2">
        <f t="shared" si="382"/>
        <v>0</v>
      </c>
      <c r="EA35" s="2">
        <f t="shared" si="383"/>
        <v>0</v>
      </c>
      <c r="EB35" s="2">
        <f t="shared" si="384"/>
        <v>0</v>
      </c>
      <c r="EC35" s="2">
        <f t="shared" si="385"/>
        <v>0</v>
      </c>
      <c r="ED35" s="2">
        <f t="shared" si="386"/>
        <v>0</v>
      </c>
      <c r="EE35" s="2">
        <f t="shared" si="387"/>
        <v>0</v>
      </c>
      <c r="EF35" s="2">
        <f t="shared" si="388"/>
        <v>0</v>
      </c>
      <c r="EG35" s="2">
        <f t="shared" si="389"/>
        <v>0</v>
      </c>
      <c r="EH35" s="2">
        <f t="shared" si="390"/>
        <v>0</v>
      </c>
      <c r="EI35" s="2">
        <f t="shared" si="391"/>
        <v>0</v>
      </c>
      <c r="EJ35" s="2">
        <f t="shared" si="392"/>
        <v>0</v>
      </c>
      <c r="EK35" s="2">
        <f t="shared" si="393"/>
        <v>0</v>
      </c>
      <c r="EL35" s="2">
        <f t="shared" si="394"/>
        <v>0</v>
      </c>
      <c r="EM35" s="2">
        <f t="shared" si="395"/>
        <v>0</v>
      </c>
      <c r="EN35" s="2">
        <f t="shared" si="396"/>
        <v>0</v>
      </c>
      <c r="EO35" s="2">
        <f t="shared" si="397"/>
        <v>0</v>
      </c>
      <c r="EP35" s="2">
        <f t="shared" si="398"/>
        <v>0</v>
      </c>
      <c r="EQ35" s="2">
        <f t="shared" si="399"/>
        <v>0</v>
      </c>
      <c r="ER35" s="2">
        <f t="shared" si="400"/>
        <v>0</v>
      </c>
      <c r="ES35" s="2">
        <f t="shared" si="401"/>
        <v>0</v>
      </c>
      <c r="ET35" s="2">
        <f t="shared" si="402"/>
        <v>0</v>
      </c>
      <c r="EU35" s="2">
        <f t="shared" si="403"/>
        <v>0</v>
      </c>
      <c r="EV35" s="2">
        <f t="shared" si="404"/>
        <v>0</v>
      </c>
      <c r="EW35" s="2">
        <f t="shared" si="405"/>
        <v>0</v>
      </c>
      <c r="EX35" s="2">
        <f t="shared" si="34"/>
        <v>1</v>
      </c>
      <c r="EY35" s="2" t="e">
        <f t="shared" si="35"/>
        <v>#VALUE!</v>
      </c>
      <c r="EZ35" s="2" t="e">
        <f t="shared" si="36"/>
        <v>#VALUE!</v>
      </c>
      <c r="FA35" s="2" t="e">
        <f t="shared" si="37"/>
        <v>#VALUE!</v>
      </c>
      <c r="FB35" s="2" t="e">
        <f t="shared" si="38"/>
        <v>#VALUE!</v>
      </c>
      <c r="FC35" s="2" t="e">
        <f t="shared" si="39"/>
        <v>#VALUE!</v>
      </c>
      <c r="FD35" s="2" t="e">
        <f t="shared" si="40"/>
        <v>#VALUE!</v>
      </c>
      <c r="FE35" s="2" t="e">
        <f t="shared" si="41"/>
        <v>#VALUE!</v>
      </c>
      <c r="FF35" s="2" t="e">
        <f t="shared" si="42"/>
        <v>#VALUE!</v>
      </c>
      <c r="FG35" s="2" t="e">
        <f t="shared" si="43"/>
        <v>#VALUE!</v>
      </c>
      <c r="FH35" s="2" t="e">
        <f t="shared" si="44"/>
        <v>#VALUE!</v>
      </c>
      <c r="FI35" s="2" t="e">
        <f t="shared" si="45"/>
        <v>#VALUE!</v>
      </c>
      <c r="FJ35" s="2" t="e">
        <f t="shared" si="46"/>
        <v>#VALUE!</v>
      </c>
      <c r="FK35" s="2" t="e">
        <f t="shared" si="47"/>
        <v>#VALUE!</v>
      </c>
      <c r="FL35" s="2" t="e">
        <f t="shared" si="48"/>
        <v>#VALUE!</v>
      </c>
      <c r="FM35" s="2" t="e">
        <f t="shared" si="49"/>
        <v>#VALUE!</v>
      </c>
      <c r="FN35" s="2" t="e">
        <f t="shared" si="50"/>
        <v>#VALUE!</v>
      </c>
      <c r="FO35" s="2" t="e">
        <f t="shared" si="51"/>
        <v>#VALUE!</v>
      </c>
      <c r="FP35" s="2" t="e">
        <f t="shared" si="52"/>
        <v>#VALUE!</v>
      </c>
      <c r="FQ35" s="2" t="e">
        <f t="shared" si="53"/>
        <v>#VALUE!</v>
      </c>
      <c r="FR35" s="2" t="e">
        <f t="shared" si="54"/>
        <v>#VALUE!</v>
      </c>
      <c r="FS35" s="2" t="e">
        <f t="shared" si="55"/>
        <v>#VALUE!</v>
      </c>
      <c r="FT35" s="2" t="e">
        <f t="shared" si="56"/>
        <v>#VALUE!</v>
      </c>
      <c r="FU35" s="2" t="e">
        <f t="shared" si="57"/>
        <v>#VALUE!</v>
      </c>
      <c r="FV35" s="2">
        <f t="shared" si="58"/>
        <v>1</v>
      </c>
      <c r="FW35" s="2" t="e">
        <f t="shared" si="59"/>
        <v>#VALUE!</v>
      </c>
      <c r="FX35" s="2" t="e">
        <f t="shared" si="60"/>
        <v>#VALUE!</v>
      </c>
      <c r="FY35" s="2" t="e">
        <f t="shared" si="61"/>
        <v>#VALUE!</v>
      </c>
      <c r="FZ35" s="2" t="e">
        <f t="shared" si="62"/>
        <v>#VALUE!</v>
      </c>
      <c r="GA35" s="2" t="e">
        <f t="shared" si="63"/>
        <v>#VALUE!</v>
      </c>
      <c r="GB35" s="2" t="e">
        <f t="shared" si="64"/>
        <v>#VALUE!</v>
      </c>
      <c r="GC35" s="2" t="e">
        <f t="shared" si="65"/>
        <v>#VALUE!</v>
      </c>
      <c r="GD35" s="2" t="e">
        <f t="shared" si="66"/>
        <v>#VALUE!</v>
      </c>
      <c r="GE35" s="2" t="e">
        <f t="shared" si="67"/>
        <v>#VALUE!</v>
      </c>
      <c r="GF35" s="2" t="e">
        <f t="shared" si="68"/>
        <v>#VALUE!</v>
      </c>
      <c r="GG35" s="2" t="e">
        <f t="shared" si="69"/>
        <v>#VALUE!</v>
      </c>
      <c r="GH35" s="2" t="e">
        <f t="shared" si="70"/>
        <v>#VALUE!</v>
      </c>
      <c r="GI35" s="2" t="e">
        <f t="shared" si="71"/>
        <v>#VALUE!</v>
      </c>
      <c r="GJ35" s="2" t="e">
        <f t="shared" si="72"/>
        <v>#VALUE!</v>
      </c>
      <c r="GK35" s="2" t="e">
        <f t="shared" si="73"/>
        <v>#VALUE!</v>
      </c>
      <c r="GL35" s="2" t="e">
        <f t="shared" si="74"/>
        <v>#VALUE!</v>
      </c>
      <c r="GM35" s="2" t="e">
        <f t="shared" si="75"/>
        <v>#VALUE!</v>
      </c>
      <c r="GN35" s="2" t="e">
        <f t="shared" si="76"/>
        <v>#VALUE!</v>
      </c>
      <c r="GO35" s="2" t="e">
        <f t="shared" si="77"/>
        <v>#VALUE!</v>
      </c>
      <c r="GP35" s="2" t="e">
        <f t="shared" si="78"/>
        <v>#VALUE!</v>
      </c>
      <c r="GQ35" s="2" t="e">
        <f t="shared" si="79"/>
        <v>#VALUE!</v>
      </c>
      <c r="GR35" s="2" t="e">
        <f t="shared" si="80"/>
        <v>#VALUE!</v>
      </c>
      <c r="GS35" s="2" t="e">
        <f t="shared" si="81"/>
        <v>#VALUE!</v>
      </c>
      <c r="GT35" s="2">
        <f t="shared" si="82"/>
        <v>1</v>
      </c>
      <c r="GU35" s="2" t="e">
        <f t="shared" si="83"/>
        <v>#VALUE!</v>
      </c>
      <c r="GV35" s="2" t="e">
        <f t="shared" si="84"/>
        <v>#VALUE!</v>
      </c>
      <c r="GW35" s="2" t="e">
        <f t="shared" si="85"/>
        <v>#VALUE!</v>
      </c>
      <c r="GX35" s="2" t="e">
        <f t="shared" si="86"/>
        <v>#VALUE!</v>
      </c>
      <c r="GY35" s="2" t="e">
        <f t="shared" si="87"/>
        <v>#VALUE!</v>
      </c>
      <c r="GZ35" s="2" t="e">
        <f t="shared" si="88"/>
        <v>#VALUE!</v>
      </c>
      <c r="HA35" s="2" t="e">
        <f t="shared" si="89"/>
        <v>#VALUE!</v>
      </c>
      <c r="HB35" s="2" t="e">
        <f t="shared" si="90"/>
        <v>#VALUE!</v>
      </c>
      <c r="HC35" s="2" t="e">
        <f t="shared" si="91"/>
        <v>#VALUE!</v>
      </c>
      <c r="HD35" s="2" t="e">
        <f t="shared" si="92"/>
        <v>#VALUE!</v>
      </c>
      <c r="HE35" s="2" t="e">
        <f t="shared" si="93"/>
        <v>#VALUE!</v>
      </c>
      <c r="HF35" s="2" t="e">
        <f t="shared" si="94"/>
        <v>#VALUE!</v>
      </c>
      <c r="HG35" s="2" t="e">
        <f t="shared" si="95"/>
        <v>#VALUE!</v>
      </c>
      <c r="HH35" s="2" t="e">
        <f t="shared" si="96"/>
        <v>#VALUE!</v>
      </c>
      <c r="HI35" s="2" t="e">
        <f t="shared" si="97"/>
        <v>#VALUE!</v>
      </c>
      <c r="HJ35" s="2" t="e">
        <f t="shared" si="98"/>
        <v>#VALUE!</v>
      </c>
      <c r="HK35" s="2" t="e">
        <f t="shared" si="99"/>
        <v>#VALUE!</v>
      </c>
      <c r="HL35" s="2" t="e">
        <f t="shared" si="100"/>
        <v>#VALUE!</v>
      </c>
      <c r="HM35" s="2" t="e">
        <f t="shared" si="101"/>
        <v>#VALUE!</v>
      </c>
      <c r="HN35" s="2" t="e">
        <f t="shared" si="102"/>
        <v>#VALUE!</v>
      </c>
      <c r="HO35" s="2" t="e">
        <f t="shared" si="103"/>
        <v>#VALUE!</v>
      </c>
      <c r="HP35" s="2" t="e">
        <f t="shared" si="104"/>
        <v>#VALUE!</v>
      </c>
      <c r="HQ35" s="2" t="e">
        <f t="shared" si="105"/>
        <v>#VALUE!</v>
      </c>
      <c r="HR35" s="2">
        <f t="shared" si="106"/>
        <v>1</v>
      </c>
      <c r="HS35" s="2" t="e">
        <f t="shared" si="107"/>
        <v>#VALUE!</v>
      </c>
      <c r="HT35" s="2" t="e">
        <f t="shared" si="108"/>
        <v>#VALUE!</v>
      </c>
      <c r="HU35" s="2" t="e">
        <f t="shared" si="109"/>
        <v>#VALUE!</v>
      </c>
      <c r="HV35" s="2" t="e">
        <f t="shared" si="110"/>
        <v>#VALUE!</v>
      </c>
      <c r="HW35" s="2" t="e">
        <f t="shared" si="111"/>
        <v>#VALUE!</v>
      </c>
      <c r="HX35" s="2" t="e">
        <f t="shared" si="112"/>
        <v>#VALUE!</v>
      </c>
      <c r="HY35" s="2" t="e">
        <f t="shared" si="113"/>
        <v>#VALUE!</v>
      </c>
      <c r="HZ35" s="2" t="e">
        <f t="shared" si="114"/>
        <v>#VALUE!</v>
      </c>
      <c r="IA35" s="2" t="e">
        <f t="shared" si="115"/>
        <v>#VALUE!</v>
      </c>
      <c r="IB35" s="2" t="e">
        <f t="shared" si="116"/>
        <v>#VALUE!</v>
      </c>
      <c r="IC35" s="2" t="e">
        <f t="shared" si="117"/>
        <v>#VALUE!</v>
      </c>
      <c r="ID35" s="2" t="e">
        <f t="shared" si="118"/>
        <v>#VALUE!</v>
      </c>
      <c r="IE35" s="2" t="e">
        <f t="shared" si="119"/>
        <v>#VALUE!</v>
      </c>
      <c r="IF35" s="2" t="e">
        <f t="shared" si="120"/>
        <v>#VALUE!</v>
      </c>
      <c r="IG35" s="2" t="e">
        <f t="shared" si="121"/>
        <v>#VALUE!</v>
      </c>
      <c r="IH35" s="2" t="e">
        <f t="shared" si="122"/>
        <v>#VALUE!</v>
      </c>
      <c r="II35" s="2" t="e">
        <f t="shared" si="123"/>
        <v>#VALUE!</v>
      </c>
      <c r="IJ35" s="2" t="e">
        <f t="shared" si="124"/>
        <v>#VALUE!</v>
      </c>
      <c r="IK35" s="2" t="e">
        <f t="shared" si="125"/>
        <v>#VALUE!</v>
      </c>
      <c r="IL35" s="2" t="e">
        <f t="shared" si="126"/>
        <v>#VALUE!</v>
      </c>
      <c r="IM35" s="2" t="e">
        <f t="shared" si="127"/>
        <v>#VALUE!</v>
      </c>
      <c r="IN35" s="2" t="e">
        <f t="shared" si="128"/>
        <v>#VALUE!</v>
      </c>
      <c r="IO35" s="2" t="e">
        <f t="shared" si="129"/>
        <v>#VALUE!</v>
      </c>
      <c r="IP35" s="2">
        <f t="shared" si="130"/>
        <v>0</v>
      </c>
      <c r="IQ35" s="2" t="e">
        <f t="shared" si="131"/>
        <v>#VALUE!</v>
      </c>
      <c r="IR35" s="2" t="e">
        <f t="shared" si="132"/>
        <v>#VALUE!</v>
      </c>
      <c r="IS35" s="2" t="e">
        <f t="shared" si="133"/>
        <v>#VALUE!</v>
      </c>
      <c r="IT35" s="2" t="e">
        <f t="shared" si="134"/>
        <v>#VALUE!</v>
      </c>
      <c r="IU35" s="2" t="e">
        <f t="shared" si="135"/>
        <v>#VALUE!</v>
      </c>
      <c r="IV35" s="2" t="e">
        <f t="shared" si="136"/>
        <v>#VALUE!</v>
      </c>
      <c r="IW35" s="2" t="e">
        <f t="shared" si="137"/>
        <v>#VALUE!</v>
      </c>
      <c r="IX35" s="2" t="e">
        <f t="shared" si="138"/>
        <v>#VALUE!</v>
      </c>
      <c r="IY35" s="2" t="e">
        <f t="shared" si="139"/>
        <v>#VALUE!</v>
      </c>
      <c r="IZ35" s="2" t="e">
        <f t="shared" si="140"/>
        <v>#VALUE!</v>
      </c>
      <c r="JA35" s="2" t="e">
        <f t="shared" si="141"/>
        <v>#VALUE!</v>
      </c>
      <c r="JB35" s="2" t="e">
        <f t="shared" si="142"/>
        <v>#VALUE!</v>
      </c>
      <c r="JC35" s="2" t="e">
        <f t="shared" si="143"/>
        <v>#VALUE!</v>
      </c>
      <c r="JD35" s="2" t="e">
        <f t="shared" si="144"/>
        <v>#VALUE!</v>
      </c>
      <c r="JE35" s="2" t="e">
        <f t="shared" si="145"/>
        <v>#VALUE!</v>
      </c>
      <c r="JF35" s="2" t="e">
        <f t="shared" si="146"/>
        <v>#VALUE!</v>
      </c>
      <c r="JG35" s="2" t="e">
        <f t="shared" si="147"/>
        <v>#VALUE!</v>
      </c>
      <c r="JH35" s="2" t="e">
        <f t="shared" si="148"/>
        <v>#VALUE!</v>
      </c>
      <c r="JI35" s="2" t="e">
        <f t="shared" si="149"/>
        <v>#VALUE!</v>
      </c>
      <c r="JJ35" s="2" t="e">
        <f t="shared" si="150"/>
        <v>#VALUE!</v>
      </c>
      <c r="JK35" s="2" t="e">
        <f t="shared" si="151"/>
        <v>#VALUE!</v>
      </c>
      <c r="JL35" s="2" t="e">
        <f t="shared" si="152"/>
        <v>#VALUE!</v>
      </c>
      <c r="JM35" s="2" t="e">
        <f t="shared" si="153"/>
        <v>#VALUE!</v>
      </c>
      <c r="JN35" s="2">
        <f t="shared" si="154"/>
        <v>0</v>
      </c>
      <c r="JO35" s="2" t="e">
        <f t="shared" si="155"/>
        <v>#VALUE!</v>
      </c>
      <c r="JP35" s="2" t="e">
        <f t="shared" si="156"/>
        <v>#VALUE!</v>
      </c>
      <c r="JQ35" s="2" t="e">
        <f t="shared" si="157"/>
        <v>#VALUE!</v>
      </c>
      <c r="JR35" s="2" t="e">
        <f t="shared" si="158"/>
        <v>#VALUE!</v>
      </c>
      <c r="JS35" s="2" t="e">
        <f t="shared" si="159"/>
        <v>#VALUE!</v>
      </c>
      <c r="JT35" s="2" t="e">
        <f t="shared" si="160"/>
        <v>#VALUE!</v>
      </c>
      <c r="JU35" s="2" t="e">
        <f t="shared" si="161"/>
        <v>#VALUE!</v>
      </c>
      <c r="JV35" s="2" t="e">
        <f t="shared" si="162"/>
        <v>#VALUE!</v>
      </c>
      <c r="JW35" s="2" t="e">
        <f t="shared" si="163"/>
        <v>#VALUE!</v>
      </c>
      <c r="JX35" s="2" t="e">
        <f t="shared" si="164"/>
        <v>#VALUE!</v>
      </c>
      <c r="JY35" s="2" t="e">
        <f t="shared" si="165"/>
        <v>#VALUE!</v>
      </c>
      <c r="JZ35" s="2" t="e">
        <f t="shared" si="166"/>
        <v>#VALUE!</v>
      </c>
      <c r="KA35" s="2" t="e">
        <f t="shared" si="167"/>
        <v>#VALUE!</v>
      </c>
      <c r="KB35" s="2" t="e">
        <f t="shared" si="168"/>
        <v>#VALUE!</v>
      </c>
      <c r="KC35" s="2" t="e">
        <f t="shared" si="169"/>
        <v>#VALUE!</v>
      </c>
      <c r="KD35" s="2" t="e">
        <f t="shared" si="170"/>
        <v>#VALUE!</v>
      </c>
      <c r="KE35" s="2" t="e">
        <f t="shared" si="171"/>
        <v>#VALUE!</v>
      </c>
      <c r="KF35" s="2" t="e">
        <f t="shared" si="172"/>
        <v>#VALUE!</v>
      </c>
      <c r="KG35" s="2" t="e">
        <f t="shared" si="173"/>
        <v>#VALUE!</v>
      </c>
      <c r="KH35" s="2" t="e">
        <f t="shared" si="174"/>
        <v>#VALUE!</v>
      </c>
      <c r="KI35" s="2" t="e">
        <f t="shared" si="175"/>
        <v>#VALUE!</v>
      </c>
      <c r="KJ35" s="2" t="e">
        <f t="shared" si="176"/>
        <v>#VALUE!</v>
      </c>
      <c r="KK35" s="2" t="e">
        <f t="shared" si="177"/>
        <v>#VALUE!</v>
      </c>
      <c r="KL35" s="2">
        <f t="shared" si="178"/>
        <v>0</v>
      </c>
      <c r="KM35" s="2" t="e">
        <f t="shared" si="179"/>
        <v>#VALUE!</v>
      </c>
      <c r="KN35" s="2" t="e">
        <f t="shared" si="180"/>
        <v>#VALUE!</v>
      </c>
      <c r="KO35" s="2" t="e">
        <f t="shared" si="181"/>
        <v>#VALUE!</v>
      </c>
      <c r="KP35" s="2" t="e">
        <f t="shared" si="182"/>
        <v>#VALUE!</v>
      </c>
      <c r="KQ35" s="2" t="e">
        <f t="shared" si="183"/>
        <v>#VALUE!</v>
      </c>
      <c r="KR35" s="2" t="e">
        <f t="shared" si="184"/>
        <v>#VALUE!</v>
      </c>
      <c r="KS35" s="2" t="e">
        <f t="shared" si="185"/>
        <v>#VALUE!</v>
      </c>
      <c r="KT35" s="2" t="e">
        <f t="shared" si="186"/>
        <v>#VALUE!</v>
      </c>
      <c r="KU35" s="2" t="e">
        <f t="shared" si="187"/>
        <v>#VALUE!</v>
      </c>
      <c r="KV35" s="2" t="e">
        <f t="shared" si="188"/>
        <v>#VALUE!</v>
      </c>
      <c r="KW35" s="2" t="e">
        <f t="shared" si="189"/>
        <v>#VALUE!</v>
      </c>
      <c r="KX35" s="2" t="e">
        <f t="shared" si="190"/>
        <v>#VALUE!</v>
      </c>
      <c r="KY35" s="2" t="e">
        <f t="shared" si="191"/>
        <v>#VALUE!</v>
      </c>
      <c r="KZ35" s="2" t="e">
        <f t="shared" si="192"/>
        <v>#VALUE!</v>
      </c>
      <c r="LA35" s="2" t="e">
        <f t="shared" si="193"/>
        <v>#VALUE!</v>
      </c>
      <c r="LB35" s="2" t="e">
        <f t="shared" si="194"/>
        <v>#VALUE!</v>
      </c>
      <c r="LC35" s="2" t="e">
        <f t="shared" si="195"/>
        <v>#VALUE!</v>
      </c>
      <c r="LD35" s="2" t="e">
        <f t="shared" si="196"/>
        <v>#VALUE!</v>
      </c>
      <c r="LE35" s="2" t="e">
        <f t="shared" si="197"/>
        <v>#VALUE!</v>
      </c>
      <c r="LF35" s="2" t="e">
        <f t="shared" si="198"/>
        <v>#VALUE!</v>
      </c>
      <c r="LG35" s="2" t="e">
        <f t="shared" si="199"/>
        <v>#VALUE!</v>
      </c>
      <c r="LH35" s="2" t="e">
        <f t="shared" si="200"/>
        <v>#VALUE!</v>
      </c>
      <c r="LI35" s="2" t="e">
        <f t="shared" si="201"/>
        <v>#VALUE!</v>
      </c>
      <c r="LJ35" s="2">
        <f t="shared" si="202"/>
        <v>0</v>
      </c>
      <c r="LK35" s="2" t="e">
        <f t="shared" si="203"/>
        <v>#VALUE!</v>
      </c>
      <c r="LL35" s="2" t="e">
        <f t="shared" si="204"/>
        <v>#VALUE!</v>
      </c>
      <c r="LM35" s="2" t="e">
        <f t="shared" si="205"/>
        <v>#VALUE!</v>
      </c>
      <c r="LN35" s="2" t="e">
        <f t="shared" si="206"/>
        <v>#VALUE!</v>
      </c>
      <c r="LO35" s="2" t="e">
        <f t="shared" si="207"/>
        <v>#VALUE!</v>
      </c>
      <c r="LP35" s="2" t="e">
        <f t="shared" si="208"/>
        <v>#VALUE!</v>
      </c>
      <c r="LQ35" s="2" t="e">
        <f t="shared" si="209"/>
        <v>#VALUE!</v>
      </c>
      <c r="LR35" s="2" t="e">
        <f t="shared" si="210"/>
        <v>#VALUE!</v>
      </c>
      <c r="LS35" s="2" t="e">
        <f t="shared" si="211"/>
        <v>#VALUE!</v>
      </c>
      <c r="LT35" s="2" t="e">
        <f t="shared" si="212"/>
        <v>#VALUE!</v>
      </c>
      <c r="LU35" s="2" t="e">
        <f t="shared" si="213"/>
        <v>#VALUE!</v>
      </c>
      <c r="LV35" s="2" t="e">
        <f t="shared" si="214"/>
        <v>#VALUE!</v>
      </c>
      <c r="LW35" s="2" t="e">
        <f t="shared" si="215"/>
        <v>#VALUE!</v>
      </c>
      <c r="LX35" s="2" t="e">
        <f t="shared" si="216"/>
        <v>#VALUE!</v>
      </c>
      <c r="LY35" s="2" t="e">
        <f t="shared" si="217"/>
        <v>#VALUE!</v>
      </c>
      <c r="LZ35" s="2" t="e">
        <f t="shared" si="218"/>
        <v>#VALUE!</v>
      </c>
      <c r="MA35" s="2" t="e">
        <f t="shared" si="219"/>
        <v>#VALUE!</v>
      </c>
      <c r="MB35" s="2" t="e">
        <f t="shared" si="220"/>
        <v>#VALUE!</v>
      </c>
      <c r="MC35" s="2" t="e">
        <f t="shared" si="221"/>
        <v>#VALUE!</v>
      </c>
      <c r="MD35" s="2" t="e">
        <f t="shared" si="222"/>
        <v>#VALUE!</v>
      </c>
      <c r="ME35" s="2" t="e">
        <f t="shared" si="223"/>
        <v>#VALUE!</v>
      </c>
      <c r="MF35" s="2" t="e">
        <f t="shared" si="224"/>
        <v>#VALUE!</v>
      </c>
      <c r="MG35" s="2" t="e">
        <f t="shared" si="225"/>
        <v>#VALUE!</v>
      </c>
      <c r="MH35" s="2">
        <f t="shared" si="226"/>
        <v>1</v>
      </c>
      <c r="MI35" s="2" t="e">
        <f t="shared" si="227"/>
        <v>#VALUE!</v>
      </c>
      <c r="MJ35" s="2" t="e">
        <f t="shared" si="228"/>
        <v>#VALUE!</v>
      </c>
      <c r="MK35" s="2" t="e">
        <f t="shared" si="229"/>
        <v>#VALUE!</v>
      </c>
      <c r="ML35" s="2" t="e">
        <f t="shared" si="230"/>
        <v>#VALUE!</v>
      </c>
      <c r="MM35" s="2" t="e">
        <f t="shared" si="231"/>
        <v>#VALUE!</v>
      </c>
      <c r="MN35" s="2" t="e">
        <f t="shared" si="232"/>
        <v>#VALUE!</v>
      </c>
      <c r="MO35" s="2" t="e">
        <f t="shared" si="233"/>
        <v>#VALUE!</v>
      </c>
      <c r="MP35" s="2" t="e">
        <f t="shared" si="234"/>
        <v>#VALUE!</v>
      </c>
      <c r="MQ35" s="2" t="e">
        <f t="shared" si="235"/>
        <v>#VALUE!</v>
      </c>
      <c r="MR35" s="2" t="e">
        <f t="shared" si="236"/>
        <v>#VALUE!</v>
      </c>
      <c r="MS35" s="2" t="e">
        <f t="shared" si="237"/>
        <v>#VALUE!</v>
      </c>
      <c r="MT35" s="2" t="e">
        <f t="shared" si="238"/>
        <v>#VALUE!</v>
      </c>
      <c r="MU35" s="2" t="e">
        <f t="shared" si="239"/>
        <v>#VALUE!</v>
      </c>
      <c r="MV35" s="2" t="e">
        <f t="shared" si="240"/>
        <v>#VALUE!</v>
      </c>
      <c r="MW35" s="2" t="e">
        <f t="shared" si="241"/>
        <v>#VALUE!</v>
      </c>
      <c r="MX35" s="2" t="e">
        <f t="shared" si="242"/>
        <v>#VALUE!</v>
      </c>
      <c r="MY35" s="2" t="e">
        <f t="shared" si="243"/>
        <v>#VALUE!</v>
      </c>
      <c r="MZ35" s="2" t="e">
        <f t="shared" si="244"/>
        <v>#VALUE!</v>
      </c>
      <c r="NA35" s="2" t="e">
        <f t="shared" si="245"/>
        <v>#VALUE!</v>
      </c>
      <c r="NB35" s="2" t="e">
        <f t="shared" si="246"/>
        <v>#VALUE!</v>
      </c>
      <c r="NC35" s="2" t="e">
        <f t="shared" si="247"/>
        <v>#VALUE!</v>
      </c>
      <c r="ND35" s="2" t="e">
        <f t="shared" si="248"/>
        <v>#VALUE!</v>
      </c>
      <c r="NE35" s="2" t="e">
        <f t="shared" si="249"/>
        <v>#VALUE!</v>
      </c>
      <c r="NF35" s="2">
        <f t="shared" si="406"/>
        <v>0</v>
      </c>
      <c r="NG35" s="2">
        <f t="shared" si="250"/>
        <v>0</v>
      </c>
      <c r="NH35" s="2">
        <f t="shared" si="251"/>
        <v>0</v>
      </c>
      <c r="NI35" s="2">
        <f t="shared" si="252"/>
        <v>0</v>
      </c>
      <c r="NJ35" s="2">
        <f t="shared" si="253"/>
        <v>0</v>
      </c>
      <c r="NK35" s="2">
        <f t="shared" si="254"/>
        <v>0</v>
      </c>
      <c r="NL35" s="2">
        <f t="shared" si="255"/>
        <v>0</v>
      </c>
      <c r="NM35" s="2">
        <f t="shared" si="256"/>
        <v>0</v>
      </c>
      <c r="NN35" s="2">
        <f t="shared" si="257"/>
        <v>0</v>
      </c>
      <c r="NO35" s="2">
        <f t="shared" si="258"/>
        <v>0</v>
      </c>
      <c r="NP35" s="2">
        <f t="shared" si="259"/>
        <v>0</v>
      </c>
      <c r="NQ35" s="2">
        <f t="shared" si="260"/>
        <v>0</v>
      </c>
      <c r="NR35" s="2">
        <f t="shared" si="261"/>
        <v>0</v>
      </c>
      <c r="NS35" s="2">
        <f t="shared" si="262"/>
        <v>0</v>
      </c>
      <c r="NT35" s="2">
        <f t="shared" si="263"/>
        <v>0</v>
      </c>
      <c r="NU35" s="2">
        <f t="shared" si="264"/>
        <v>0</v>
      </c>
      <c r="NV35" s="2">
        <f t="shared" si="265"/>
        <v>0</v>
      </c>
      <c r="NW35" s="2">
        <f t="shared" si="266"/>
        <v>0</v>
      </c>
      <c r="NX35" s="2">
        <f t="shared" si="267"/>
        <v>0</v>
      </c>
      <c r="NY35" s="2">
        <f t="shared" si="268"/>
        <v>0</v>
      </c>
      <c r="NZ35" s="2">
        <f t="shared" si="269"/>
        <v>0</v>
      </c>
      <c r="OA35" s="2">
        <f t="shared" si="270"/>
        <v>0</v>
      </c>
      <c r="OB35" s="2">
        <f t="shared" si="271"/>
        <v>0</v>
      </c>
      <c r="OC35" s="2">
        <f t="shared" si="272"/>
        <v>0</v>
      </c>
      <c r="OD35" s="2">
        <f>IF(AND(NF35&gt;'Graph Creator'!$K$4,'Detalle de Cuentas'!NF35&lt;='Graph Creator'!$L$4),1,0)</f>
        <v>0</v>
      </c>
      <c r="OE35" s="2">
        <f>IF(AND(NG35&gt;'Graph Creator'!$K$4,'Detalle de Cuentas'!NG35&lt;='Graph Creator'!$L$4),1,0)</f>
        <v>0</v>
      </c>
      <c r="OF35" s="2">
        <f>IF(AND(NH35&gt;'Graph Creator'!$K$4,'Detalle de Cuentas'!NH35&lt;='Graph Creator'!$L$4),1,0)</f>
        <v>0</v>
      </c>
      <c r="OG35" s="2">
        <f>IF(AND(NI35&gt;'Graph Creator'!$K$4,'Detalle de Cuentas'!NI35&lt;='Graph Creator'!$L$4),1,0)</f>
        <v>0</v>
      </c>
      <c r="OH35" s="2">
        <f>IF(AND(NJ35&gt;'Graph Creator'!$K$4,'Detalle de Cuentas'!NJ35&lt;='Graph Creator'!$L$4),1,0)</f>
        <v>0</v>
      </c>
      <c r="OI35" s="2">
        <f>IF(AND(NK35&gt;'Graph Creator'!$K$4,'Detalle de Cuentas'!NK35&lt;='Graph Creator'!$L$4),1,0)</f>
        <v>0</v>
      </c>
      <c r="OJ35" s="2">
        <f>IF(AND(NL35&gt;'Graph Creator'!$K$4,'Detalle de Cuentas'!NL35&lt;='Graph Creator'!$L$4),1,0)</f>
        <v>0</v>
      </c>
      <c r="OK35" s="2">
        <f>IF(AND(NM35&gt;'Graph Creator'!$K$4,'Detalle de Cuentas'!NM35&lt;='Graph Creator'!$L$4),1,0)</f>
        <v>0</v>
      </c>
      <c r="OL35" s="2">
        <f>IF(AND(NN35&gt;'Graph Creator'!$K$4,'Detalle de Cuentas'!NN35&lt;='Graph Creator'!$L$4),1,0)</f>
        <v>0</v>
      </c>
      <c r="OM35" s="2">
        <f>IF(AND(NO35&gt;'Graph Creator'!$K$4,'Detalle de Cuentas'!NO35&lt;='Graph Creator'!$L$4),1,0)</f>
        <v>0</v>
      </c>
      <c r="ON35" s="2">
        <f>IF(AND(NP35&gt;'Graph Creator'!$K$4,'Detalle de Cuentas'!NP35&lt;='Graph Creator'!$L$4),1,0)</f>
        <v>0</v>
      </c>
      <c r="OO35" s="2">
        <f>IF(AND(NQ35&gt;'Graph Creator'!$K$4,'Detalle de Cuentas'!NQ35&lt;='Graph Creator'!$L$4),1,0)</f>
        <v>0</v>
      </c>
      <c r="OP35" s="2">
        <f>IF(AND(NR35&gt;'Graph Creator'!$K$4,'Detalle de Cuentas'!NR35&lt;='Graph Creator'!$L$4),1,0)</f>
        <v>0</v>
      </c>
      <c r="OQ35" s="2">
        <f>IF(AND(NS35&gt;'Graph Creator'!$K$4,'Detalle de Cuentas'!NS35&lt;='Graph Creator'!$L$4),1,0)</f>
        <v>0</v>
      </c>
      <c r="OR35" s="2">
        <f>IF(AND(NT35&gt;'Graph Creator'!$K$4,'Detalle de Cuentas'!NT35&lt;='Graph Creator'!$L$4),1,0)</f>
        <v>0</v>
      </c>
      <c r="OS35" s="2">
        <f>IF(AND(NU35&gt;'Graph Creator'!$K$4,'Detalle de Cuentas'!NU35&lt;='Graph Creator'!$L$4),1,0)</f>
        <v>0</v>
      </c>
      <c r="OT35" s="2">
        <f>IF(AND(NV35&gt;'Graph Creator'!$K$4,'Detalle de Cuentas'!NV35&lt;='Graph Creator'!$L$4),1,0)</f>
        <v>0</v>
      </c>
      <c r="OU35" s="2">
        <f>IF(AND(NW35&gt;'Graph Creator'!$K$4,'Detalle de Cuentas'!NW35&lt;='Graph Creator'!$L$4),1,0)</f>
        <v>0</v>
      </c>
      <c r="OV35" s="2">
        <f>IF(AND(NX35&gt;'Graph Creator'!$K$4,'Detalle de Cuentas'!NX35&lt;='Graph Creator'!$L$4),1,0)</f>
        <v>0</v>
      </c>
      <c r="OW35" s="2">
        <f>IF(AND(NY35&gt;'Graph Creator'!$K$4,'Detalle de Cuentas'!NY35&lt;='Graph Creator'!$L$4),1,0)</f>
        <v>0</v>
      </c>
      <c r="OX35" s="2">
        <f>IF(AND(NZ35&gt;'Graph Creator'!$K$4,'Detalle de Cuentas'!NZ35&lt;='Graph Creator'!$L$4),1,0)</f>
        <v>0</v>
      </c>
      <c r="OY35" s="2">
        <f>IF(AND(OA35&gt;'Graph Creator'!$K$4,'Detalle de Cuentas'!OA35&lt;='Graph Creator'!$L$4),1,0)</f>
        <v>0</v>
      </c>
      <c r="OZ35" s="2">
        <f>IF(AND(OB35&gt;'Graph Creator'!$K$4,'Detalle de Cuentas'!OB35&lt;='Graph Creator'!$L$4),1,0)</f>
        <v>0</v>
      </c>
      <c r="PA35" s="2">
        <f>IF(AND(OC35&gt;'Graph Creator'!$K$4,'Detalle de Cuentas'!OC35&lt;='Graph Creator'!$L$4),1,0)</f>
        <v>0</v>
      </c>
      <c r="PB35" s="2">
        <f>IF(AND(NF35&gt;'Graph Creator'!$L$4,'Detalle de Cuentas'!NF35&lt;='Graph Creator'!$M$4),1,0)</f>
        <v>0</v>
      </c>
      <c r="PC35" s="2">
        <f>IF(AND(NG35&gt;'Graph Creator'!$L$4,'Detalle de Cuentas'!NG35&lt;='Graph Creator'!$M$4),1,0)</f>
        <v>0</v>
      </c>
      <c r="PD35" s="2">
        <f>IF(AND(NH35&gt;'Graph Creator'!$L$4,'Detalle de Cuentas'!NH35&lt;='Graph Creator'!$M$4),1,0)</f>
        <v>0</v>
      </c>
      <c r="PE35" s="2">
        <f>IF(AND(NI35&gt;'Graph Creator'!$L$4,'Detalle de Cuentas'!NI35&lt;='Graph Creator'!$M$4),1,0)</f>
        <v>0</v>
      </c>
      <c r="PF35" s="2">
        <f>IF(AND(NJ35&gt;'Graph Creator'!$L$4,'Detalle de Cuentas'!NJ35&lt;='Graph Creator'!$M$4),1,0)</f>
        <v>0</v>
      </c>
      <c r="PG35" s="2">
        <f>IF(AND(NK35&gt;'Graph Creator'!$L$4,'Detalle de Cuentas'!NK35&lt;='Graph Creator'!$M$4),1,0)</f>
        <v>0</v>
      </c>
      <c r="PH35" s="2">
        <f>IF(AND(NL35&gt;'Graph Creator'!$L$4,'Detalle de Cuentas'!NL35&lt;='Graph Creator'!$M$4),1,0)</f>
        <v>0</v>
      </c>
      <c r="PI35" s="2">
        <f>IF(AND(NM35&gt;'Graph Creator'!$L$4,'Detalle de Cuentas'!NM35&lt;='Graph Creator'!$M$4),1,0)</f>
        <v>0</v>
      </c>
      <c r="PJ35" s="2">
        <f>IF(AND(NN35&gt;'Graph Creator'!$L$4,'Detalle de Cuentas'!NN35&lt;='Graph Creator'!$M$4),1,0)</f>
        <v>0</v>
      </c>
      <c r="PK35" s="2">
        <f>IF(AND(NO35&gt;'Graph Creator'!$L$4,'Detalle de Cuentas'!NO35&lt;='Graph Creator'!$M$4),1,0)</f>
        <v>0</v>
      </c>
      <c r="PL35" s="2">
        <f>IF(AND(NP35&gt;'Graph Creator'!$L$4,'Detalle de Cuentas'!NP35&lt;='Graph Creator'!$M$4),1,0)</f>
        <v>0</v>
      </c>
      <c r="PM35" s="2">
        <f>IF(AND(NQ35&gt;'Graph Creator'!$L$4,'Detalle de Cuentas'!NQ35&lt;='Graph Creator'!$M$4),1,0)</f>
        <v>0</v>
      </c>
      <c r="PN35" s="2">
        <f>IF(AND(NR35&gt;'Graph Creator'!$L$4,'Detalle de Cuentas'!NR35&lt;='Graph Creator'!$M$4),1,0)</f>
        <v>0</v>
      </c>
      <c r="PO35" s="2">
        <f>IF(AND(NS35&gt;'Graph Creator'!$L$4,'Detalle de Cuentas'!NS35&lt;='Graph Creator'!$M$4),1,0)</f>
        <v>0</v>
      </c>
      <c r="PP35" s="2">
        <f>IF(AND(NT35&gt;'Graph Creator'!$L$4,'Detalle de Cuentas'!NT35&lt;='Graph Creator'!$M$4),1,0)</f>
        <v>0</v>
      </c>
      <c r="PQ35" s="2">
        <f>IF(AND(NU35&gt;'Graph Creator'!$L$4,'Detalle de Cuentas'!NU35&lt;='Graph Creator'!$M$4),1,0)</f>
        <v>0</v>
      </c>
      <c r="PR35" s="2">
        <f>IF(AND(NV35&gt;'Graph Creator'!$L$4,'Detalle de Cuentas'!NV35&lt;='Graph Creator'!$M$4),1,0)</f>
        <v>0</v>
      </c>
      <c r="PS35" s="2">
        <f>IF(AND(NW35&gt;'Graph Creator'!$L$4,'Detalle de Cuentas'!NW35&lt;='Graph Creator'!$M$4),1,0)</f>
        <v>0</v>
      </c>
      <c r="PT35" s="2">
        <f>IF(AND(NX35&gt;'Graph Creator'!$L$4,'Detalle de Cuentas'!NX35&lt;='Graph Creator'!$M$4),1,0)</f>
        <v>0</v>
      </c>
      <c r="PU35" s="2">
        <f>IF(AND(NY35&gt;'Graph Creator'!$L$4,'Detalle de Cuentas'!NY35&lt;='Graph Creator'!$M$4),1,0)</f>
        <v>0</v>
      </c>
      <c r="PV35" s="2">
        <f>IF(AND(NZ35&gt;'Graph Creator'!$L$4,'Detalle de Cuentas'!NZ35&lt;='Graph Creator'!$M$4),1,0)</f>
        <v>0</v>
      </c>
      <c r="PW35" s="2">
        <f>IF(AND(OA35&gt;'Graph Creator'!$L$4,'Detalle de Cuentas'!OA35&lt;='Graph Creator'!$M$4),1,0)</f>
        <v>0</v>
      </c>
      <c r="PX35" s="2">
        <f>IF(AND(OB35&gt;'Graph Creator'!$L$4,'Detalle de Cuentas'!OB35&lt;='Graph Creator'!$M$4),1,0)</f>
        <v>0</v>
      </c>
      <c r="PY35" s="2">
        <f>IF(AND(OC35&gt;'Graph Creator'!$L$4,'Detalle de Cuentas'!OC35&lt;='Graph Creator'!$M$4),1,0)</f>
        <v>0</v>
      </c>
      <c r="PZ35" s="2">
        <f>IF(AND(NF35&gt;'Graph Creator'!$M$4,'Detalle de Cuentas'!NF35&lt;='Graph Creator'!$N$4),1,0)</f>
        <v>0</v>
      </c>
      <c r="QA35" s="2">
        <f>IF(AND(NG35&gt;'Graph Creator'!$M$4,'Detalle de Cuentas'!NG35&lt;='Graph Creator'!$N$4),1,0)</f>
        <v>0</v>
      </c>
      <c r="QB35" s="2">
        <f>IF(AND(NH35&gt;'Graph Creator'!$M$4,'Detalle de Cuentas'!NH35&lt;='Graph Creator'!$N$4),1,0)</f>
        <v>0</v>
      </c>
      <c r="QC35" s="2">
        <f>IF(AND(NI35&gt;'Graph Creator'!$M$4,'Detalle de Cuentas'!NI35&lt;='Graph Creator'!$N$4),1,0)</f>
        <v>0</v>
      </c>
      <c r="QD35" s="2">
        <f>IF(AND(NJ35&gt;'Graph Creator'!$M$4,'Detalle de Cuentas'!NJ35&lt;='Graph Creator'!$N$4),1,0)</f>
        <v>0</v>
      </c>
      <c r="QE35" s="2">
        <f>IF(AND(NK35&gt;'Graph Creator'!$M$4,'Detalle de Cuentas'!NK35&lt;='Graph Creator'!$N$4),1,0)</f>
        <v>0</v>
      </c>
      <c r="QF35" s="2">
        <f>IF(AND(NL35&gt;'Graph Creator'!$M$4,'Detalle de Cuentas'!NL35&lt;='Graph Creator'!$N$4),1,0)</f>
        <v>0</v>
      </c>
      <c r="QG35" s="2">
        <f>IF(AND(NM35&gt;'Graph Creator'!$M$4,'Detalle de Cuentas'!NM35&lt;='Graph Creator'!$N$4),1,0)</f>
        <v>0</v>
      </c>
      <c r="QH35" s="2">
        <f>IF(AND(NN35&gt;'Graph Creator'!$M$4,'Detalle de Cuentas'!NN35&lt;='Graph Creator'!$N$4),1,0)</f>
        <v>0</v>
      </c>
      <c r="QI35" s="2">
        <f>IF(AND(NO35&gt;'Graph Creator'!$M$4,'Detalle de Cuentas'!NO35&lt;='Graph Creator'!$N$4),1,0)</f>
        <v>0</v>
      </c>
      <c r="QJ35" s="2">
        <f>IF(AND(NP35&gt;'Graph Creator'!$M$4,'Detalle de Cuentas'!NP35&lt;='Graph Creator'!$N$4),1,0)</f>
        <v>0</v>
      </c>
      <c r="QK35" s="2">
        <f>IF(AND(NQ35&gt;'Graph Creator'!$M$4,'Detalle de Cuentas'!NQ35&lt;='Graph Creator'!$N$4),1,0)</f>
        <v>0</v>
      </c>
      <c r="QL35" s="2">
        <f>IF(AND(NR35&gt;'Graph Creator'!$M$4,'Detalle de Cuentas'!NR35&lt;='Graph Creator'!$N$4),1,0)</f>
        <v>0</v>
      </c>
      <c r="QM35" s="2">
        <f>IF(AND(NS35&gt;'Graph Creator'!$M$4,'Detalle de Cuentas'!NS35&lt;='Graph Creator'!$N$4),1,0)</f>
        <v>0</v>
      </c>
      <c r="QN35" s="2">
        <f>IF(AND(NT35&gt;'Graph Creator'!$M$4,'Detalle de Cuentas'!NT35&lt;='Graph Creator'!$N$4),1,0)</f>
        <v>0</v>
      </c>
      <c r="QO35" s="2">
        <f>IF(AND(NU35&gt;'Graph Creator'!$M$4,'Detalle de Cuentas'!NU35&lt;='Graph Creator'!$N$4),1,0)</f>
        <v>0</v>
      </c>
      <c r="QP35" s="2">
        <f>IF(AND(NV35&gt;'Graph Creator'!$M$4,'Detalle de Cuentas'!NV35&lt;='Graph Creator'!$N$4),1,0)</f>
        <v>0</v>
      </c>
      <c r="QQ35" s="2">
        <f>IF(AND(NW35&gt;'Graph Creator'!$M$4,'Detalle de Cuentas'!NW35&lt;='Graph Creator'!$N$4),1,0)</f>
        <v>0</v>
      </c>
      <c r="QR35" s="2">
        <f>IF(AND(NX35&gt;'Graph Creator'!$M$4,'Detalle de Cuentas'!NX35&lt;='Graph Creator'!$N$4),1,0)</f>
        <v>0</v>
      </c>
      <c r="QS35" s="2">
        <f>IF(AND(NY35&gt;'Graph Creator'!$M$4,'Detalle de Cuentas'!NY35&lt;='Graph Creator'!$N$4),1,0)</f>
        <v>0</v>
      </c>
      <c r="QT35" s="2">
        <f>IF(AND(NZ35&gt;'Graph Creator'!$M$4,'Detalle de Cuentas'!NZ35&lt;='Graph Creator'!$N$4),1,0)</f>
        <v>0</v>
      </c>
      <c r="QU35" s="2">
        <f>IF(AND(OA35&gt;'Graph Creator'!$M$4,'Detalle de Cuentas'!OA35&lt;='Graph Creator'!$N$4),1,0)</f>
        <v>0</v>
      </c>
      <c r="QV35" s="2">
        <f>IF(AND(OB35&gt;'Graph Creator'!$M$4,'Detalle de Cuentas'!OB35&lt;='Graph Creator'!$N$4),1,0)</f>
        <v>0</v>
      </c>
      <c r="QW35" s="2">
        <f>IF(AND(OC35&gt;'Graph Creator'!$M$4,'Detalle de Cuentas'!OC35&lt;='Graph Creator'!$N$4),1,0)</f>
        <v>0</v>
      </c>
      <c r="QX35" s="2">
        <f>IF(AND(NF35&gt;'Graph Creator'!$N$4,'Detalle de Cuentas'!NF35&lt;='Graph Creator'!$O$4),1,0)</f>
        <v>0</v>
      </c>
      <c r="QY35" s="2">
        <f>IF(AND(NG35&gt;'Graph Creator'!$N$4,'Detalle de Cuentas'!NG35&lt;='Graph Creator'!$O$4),1,0)</f>
        <v>0</v>
      </c>
      <c r="QZ35" s="2">
        <f>IF(AND(NH35&gt;'Graph Creator'!$N$4,'Detalle de Cuentas'!NH35&lt;='Graph Creator'!$O$4),1,0)</f>
        <v>0</v>
      </c>
      <c r="RA35" s="2">
        <f>IF(AND(NI35&gt;'Graph Creator'!$N$4,'Detalle de Cuentas'!NI35&lt;='Graph Creator'!$O$4),1,0)</f>
        <v>0</v>
      </c>
      <c r="RB35" s="2">
        <f>IF(AND(NJ35&gt;'Graph Creator'!$N$4,'Detalle de Cuentas'!NJ35&lt;='Graph Creator'!$O$4),1,0)</f>
        <v>0</v>
      </c>
      <c r="RC35" s="2">
        <f>IF(AND(NK35&gt;'Graph Creator'!$N$4,'Detalle de Cuentas'!NK35&lt;='Graph Creator'!$O$4),1,0)</f>
        <v>0</v>
      </c>
      <c r="RD35" s="2">
        <f>IF(AND(NL35&gt;'Graph Creator'!$N$4,'Detalle de Cuentas'!NL35&lt;='Graph Creator'!$O$4),1,0)</f>
        <v>0</v>
      </c>
      <c r="RE35" s="2">
        <f>IF(AND(NM35&gt;'Graph Creator'!$N$4,'Detalle de Cuentas'!NM35&lt;='Graph Creator'!$O$4),1,0)</f>
        <v>0</v>
      </c>
      <c r="RF35" s="2">
        <f>IF(AND(NN35&gt;'Graph Creator'!$N$4,'Detalle de Cuentas'!NN35&lt;='Graph Creator'!$O$4),1,0)</f>
        <v>0</v>
      </c>
      <c r="RG35" s="2">
        <f>IF(AND(NO35&gt;'Graph Creator'!$N$4,'Detalle de Cuentas'!NO35&lt;='Graph Creator'!$O$4),1,0)</f>
        <v>0</v>
      </c>
      <c r="RH35" s="2">
        <f>IF(AND(NP35&gt;'Graph Creator'!$N$4,'Detalle de Cuentas'!NP35&lt;='Graph Creator'!$O$4),1,0)</f>
        <v>0</v>
      </c>
      <c r="RI35" s="2">
        <f>IF(AND(NQ35&gt;'Graph Creator'!$N$4,'Detalle de Cuentas'!NQ35&lt;='Graph Creator'!$O$4),1,0)</f>
        <v>0</v>
      </c>
      <c r="RJ35" s="2">
        <f>IF(AND(NR35&gt;'Graph Creator'!$N$4,'Detalle de Cuentas'!NR35&lt;='Graph Creator'!$O$4),1,0)</f>
        <v>0</v>
      </c>
      <c r="RK35" s="2">
        <f>IF(AND(NS35&gt;'Graph Creator'!$N$4,'Detalle de Cuentas'!NS35&lt;='Graph Creator'!$O$4),1,0)</f>
        <v>0</v>
      </c>
      <c r="RL35" s="2">
        <f>IF(AND(NT35&gt;'Graph Creator'!$N$4,'Detalle de Cuentas'!NT35&lt;='Graph Creator'!$O$4),1,0)</f>
        <v>0</v>
      </c>
      <c r="RM35" s="2">
        <f>IF(AND(NU35&gt;'Graph Creator'!$N$4,'Detalle de Cuentas'!NU35&lt;='Graph Creator'!$O$4),1,0)</f>
        <v>0</v>
      </c>
      <c r="RN35" s="2">
        <f>IF(AND(NV35&gt;'Graph Creator'!$N$4,'Detalle de Cuentas'!NV35&lt;='Graph Creator'!$O$4),1,0)</f>
        <v>0</v>
      </c>
      <c r="RO35" s="2">
        <f>IF(AND(NW35&gt;'Graph Creator'!$N$4,'Detalle de Cuentas'!NW35&lt;='Graph Creator'!$O$4),1,0)</f>
        <v>0</v>
      </c>
      <c r="RP35" s="2">
        <f>IF(AND(NX35&gt;'Graph Creator'!$N$4,'Detalle de Cuentas'!NX35&lt;='Graph Creator'!$O$4),1,0)</f>
        <v>0</v>
      </c>
      <c r="RQ35" s="2">
        <f>IF(AND(NY35&gt;'Graph Creator'!$N$4,'Detalle de Cuentas'!NY35&lt;='Graph Creator'!$O$4),1,0)</f>
        <v>0</v>
      </c>
      <c r="RR35" s="2">
        <f>IF(AND(NZ35&gt;'Graph Creator'!$N$4,'Detalle de Cuentas'!NZ35&lt;='Graph Creator'!$O$4),1,0)</f>
        <v>0</v>
      </c>
      <c r="RS35" s="2">
        <f>IF(AND(OA35&gt;'Graph Creator'!$N$4,'Detalle de Cuentas'!OA35&lt;='Graph Creator'!$O$4),1,0)</f>
        <v>0</v>
      </c>
      <c r="RT35" s="2">
        <f>IF(AND(OB35&gt;'Graph Creator'!$N$4,'Detalle de Cuentas'!OB35&lt;='Graph Creator'!$O$4),1,0)</f>
        <v>0</v>
      </c>
      <c r="RU35" s="2">
        <f>IF(AND(OC35&gt;'Graph Creator'!$N$4,'Detalle de Cuentas'!OC35&lt;='Graph Creator'!$O$4),1,0)</f>
        <v>0</v>
      </c>
      <c r="RV35" s="2" t="e">
        <f t="shared" si="407"/>
        <v>#VALUE!</v>
      </c>
      <c r="RW35" s="2" t="e">
        <f t="shared" si="408"/>
        <v>#VALUE!</v>
      </c>
      <c r="RX35" s="2" t="e">
        <f t="shared" si="409"/>
        <v>#VALUE!</v>
      </c>
      <c r="RY35" s="2" t="e">
        <f t="shared" si="410"/>
        <v>#VALUE!</v>
      </c>
      <c r="RZ35" s="2" t="e">
        <f t="shared" si="411"/>
        <v>#VALUE!</v>
      </c>
      <c r="SA35" s="2" t="e">
        <f t="shared" si="412"/>
        <v>#VALUE!</v>
      </c>
      <c r="SB35" s="2" t="e">
        <f t="shared" si="413"/>
        <v>#VALUE!</v>
      </c>
      <c r="SC35" s="2" t="e">
        <f t="shared" si="414"/>
        <v>#VALUE!</v>
      </c>
      <c r="SD35" s="2" t="e">
        <f t="shared" si="415"/>
        <v>#VALUE!</v>
      </c>
      <c r="SE35" s="2" t="e">
        <f t="shared" si="416"/>
        <v>#VALUE!</v>
      </c>
      <c r="SF35" s="2" t="e">
        <f t="shared" si="417"/>
        <v>#VALUE!</v>
      </c>
      <c r="SG35" s="2" t="e">
        <f t="shared" si="418"/>
        <v>#VALUE!</v>
      </c>
      <c r="SH35" s="2" t="e">
        <f t="shared" si="419"/>
        <v>#VALUE!</v>
      </c>
      <c r="SI35" s="2" t="e">
        <f t="shared" si="420"/>
        <v>#VALUE!</v>
      </c>
      <c r="SJ35" s="2" t="e">
        <f t="shared" si="421"/>
        <v>#VALUE!</v>
      </c>
      <c r="SK35" s="2" t="e">
        <f t="shared" si="422"/>
        <v>#VALUE!</v>
      </c>
      <c r="SL35" s="2" t="e">
        <f t="shared" si="423"/>
        <v>#VALUE!</v>
      </c>
      <c r="SM35" s="2" t="e">
        <f t="shared" si="424"/>
        <v>#VALUE!</v>
      </c>
      <c r="SN35" s="2" t="e">
        <f t="shared" si="425"/>
        <v>#VALUE!</v>
      </c>
      <c r="SO35" s="2" t="e">
        <f t="shared" si="426"/>
        <v>#VALUE!</v>
      </c>
      <c r="SP35" s="2" t="e">
        <f t="shared" si="427"/>
        <v>#VALUE!</v>
      </c>
      <c r="SQ35" s="2" t="e">
        <f t="shared" si="428"/>
        <v>#VALUE!</v>
      </c>
      <c r="SR35" s="2" t="e">
        <f t="shared" si="429"/>
        <v>#VALUE!</v>
      </c>
      <c r="SS35" s="2" t="e">
        <f t="shared" si="430"/>
        <v>#VALUE!</v>
      </c>
      <c r="ST35" s="2" t="e">
        <f t="shared" si="431"/>
        <v>#VALUE!</v>
      </c>
      <c r="SU35" s="2" t="e">
        <f t="shared" si="432"/>
        <v>#VALUE!</v>
      </c>
      <c r="SV35" s="2" t="e">
        <f t="shared" si="433"/>
        <v>#VALUE!</v>
      </c>
      <c r="SW35" s="2" t="e">
        <f t="shared" si="434"/>
        <v>#VALUE!</v>
      </c>
      <c r="SX35" s="2" t="e">
        <f t="shared" si="435"/>
        <v>#VALUE!</v>
      </c>
      <c r="SY35" s="2" t="e">
        <f t="shared" si="436"/>
        <v>#VALUE!</v>
      </c>
      <c r="SZ35" s="2" t="e">
        <f t="shared" si="437"/>
        <v>#VALUE!</v>
      </c>
      <c r="TA35" s="2" t="e">
        <f t="shared" si="438"/>
        <v>#VALUE!</v>
      </c>
      <c r="TB35" s="2" t="e">
        <f t="shared" si="439"/>
        <v>#VALUE!</v>
      </c>
      <c r="TC35" s="2" t="e">
        <f t="shared" si="440"/>
        <v>#VALUE!</v>
      </c>
      <c r="TD35" s="2" t="e">
        <f t="shared" si="441"/>
        <v>#VALUE!</v>
      </c>
      <c r="TE35" s="2" t="e">
        <f t="shared" si="442"/>
        <v>#VALUE!</v>
      </c>
      <c r="TF35" s="2" t="str">
        <f>IF(DZ35=1,IF(SUM(DZ$17:DZ35)&lt;2,""&amp;B35,", "&amp;B35),"")</f>
        <v/>
      </c>
      <c r="TG35" s="2" t="str">
        <f t="shared" si="480"/>
        <v/>
      </c>
      <c r="TH35" s="2">
        <f t="shared" si="443"/>
        <v>0</v>
      </c>
      <c r="TI35" s="14" t="str">
        <f t="shared" si="444"/>
        <v/>
      </c>
      <c r="TJ35" s="14" t="e">
        <f t="shared" si="273"/>
        <v>#VALUE!</v>
      </c>
      <c r="TK35" s="14" t="e">
        <f t="shared" si="274"/>
        <v>#VALUE!</v>
      </c>
      <c r="TL35" s="14" t="e">
        <f t="shared" si="275"/>
        <v>#VALUE!</v>
      </c>
      <c r="TM35" s="14" t="e">
        <f t="shared" si="276"/>
        <v>#VALUE!</v>
      </c>
      <c r="TN35" s="14" t="e">
        <f t="shared" si="277"/>
        <v>#VALUE!</v>
      </c>
      <c r="TO35" s="14" t="e">
        <f t="shared" si="278"/>
        <v>#VALUE!</v>
      </c>
      <c r="TP35" s="14" t="e">
        <f t="shared" si="279"/>
        <v>#VALUE!</v>
      </c>
      <c r="TQ35" s="14" t="e">
        <f t="shared" si="280"/>
        <v>#VALUE!</v>
      </c>
      <c r="TR35" s="14" t="e">
        <f t="shared" si="281"/>
        <v>#VALUE!</v>
      </c>
      <c r="TS35" s="14" t="e">
        <f t="shared" si="282"/>
        <v>#VALUE!</v>
      </c>
      <c r="TT35" s="14" t="e">
        <f t="shared" si="283"/>
        <v>#VALUE!</v>
      </c>
      <c r="TU35" s="14" t="e">
        <f t="shared" si="284"/>
        <v>#VALUE!</v>
      </c>
      <c r="TV35" s="14" t="e">
        <f t="shared" si="285"/>
        <v>#VALUE!</v>
      </c>
      <c r="TW35" s="14" t="e">
        <f t="shared" si="286"/>
        <v>#VALUE!</v>
      </c>
      <c r="TX35" s="14" t="e">
        <f t="shared" si="287"/>
        <v>#VALUE!</v>
      </c>
      <c r="TY35" s="14" t="e">
        <f t="shared" si="288"/>
        <v>#VALUE!</v>
      </c>
      <c r="TZ35" s="14" t="e">
        <f t="shared" si="289"/>
        <v>#VALUE!</v>
      </c>
      <c r="UA35" s="14" t="e">
        <f t="shared" si="290"/>
        <v>#VALUE!</v>
      </c>
      <c r="UB35" s="14" t="e">
        <f t="shared" si="291"/>
        <v>#VALUE!</v>
      </c>
      <c r="UC35" s="14" t="e">
        <f t="shared" si="292"/>
        <v>#VALUE!</v>
      </c>
      <c r="UD35" s="14" t="e">
        <f t="shared" si="293"/>
        <v>#VALUE!</v>
      </c>
      <c r="UE35" s="14" t="e">
        <f t="shared" si="294"/>
        <v>#VALUE!</v>
      </c>
      <c r="UF35" s="14" t="e">
        <f t="shared" si="295"/>
        <v>#VALUE!</v>
      </c>
      <c r="UH35" s="2">
        <f>IF($C$4-$R35&gt;'Graph Creator'!$E$2*'Graph Creator'!$D$13*12,0,1)</f>
        <v>1</v>
      </c>
      <c r="UJ35" s="2" t="e">
        <f t="shared" si="445"/>
        <v>#VALUE!</v>
      </c>
      <c r="UK35" s="2" t="e">
        <f t="shared" si="446"/>
        <v>#VALUE!</v>
      </c>
      <c r="UL35" s="2" t="e">
        <f t="shared" si="447"/>
        <v>#VALUE!</v>
      </c>
      <c r="UM35" s="2" t="e">
        <f t="shared" si="448"/>
        <v>#VALUE!</v>
      </c>
      <c r="UN35" s="2" t="e">
        <f t="shared" si="449"/>
        <v>#VALUE!</v>
      </c>
      <c r="UO35" s="2" t="e">
        <f t="shared" si="450"/>
        <v>#VALUE!</v>
      </c>
      <c r="UP35" s="2" t="e">
        <f t="shared" si="297"/>
        <v>#VALUE!</v>
      </c>
      <c r="UQ35" s="2" t="e">
        <f t="shared" si="298"/>
        <v>#VALUE!</v>
      </c>
      <c r="UR35" s="2" t="e">
        <f t="shared" si="299"/>
        <v>#VALUE!</v>
      </c>
      <c r="US35" s="2" t="e">
        <f t="shared" si="300"/>
        <v>#VALUE!</v>
      </c>
      <c r="UT35" s="2" t="e">
        <f t="shared" si="301"/>
        <v>#VALUE!</v>
      </c>
      <c r="UU35" s="2" t="e">
        <f t="shared" si="302"/>
        <v>#VALUE!</v>
      </c>
      <c r="UV35" s="2" t="e">
        <f t="shared" si="303"/>
        <v>#VALUE!</v>
      </c>
      <c r="UW35" s="2" t="e">
        <f t="shared" si="304"/>
        <v>#VALUE!</v>
      </c>
      <c r="UX35" s="2" t="e">
        <f t="shared" si="305"/>
        <v>#VALUE!</v>
      </c>
      <c r="UY35" s="2" t="e">
        <f t="shared" si="306"/>
        <v>#VALUE!</v>
      </c>
      <c r="UZ35" s="2" t="e">
        <f t="shared" si="307"/>
        <v>#VALUE!</v>
      </c>
      <c r="VA35" s="2" t="e">
        <f t="shared" si="308"/>
        <v>#VALUE!</v>
      </c>
      <c r="VB35" s="2" t="e">
        <f t="shared" si="309"/>
        <v>#VALUE!</v>
      </c>
      <c r="VC35" s="2" t="e">
        <f t="shared" si="310"/>
        <v>#VALUE!</v>
      </c>
      <c r="VD35" s="2" t="e">
        <f t="shared" si="311"/>
        <v>#VALUE!</v>
      </c>
      <c r="VE35" s="2" t="e">
        <f t="shared" si="312"/>
        <v>#VALUE!</v>
      </c>
      <c r="VF35" s="2" t="e">
        <f t="shared" si="313"/>
        <v>#VALUE!</v>
      </c>
      <c r="VG35" s="2" t="e">
        <f t="shared" si="314"/>
        <v>#VALUE!</v>
      </c>
      <c r="VH35" s="2" t="e">
        <f t="shared" si="315"/>
        <v>#VALUE!</v>
      </c>
      <c r="VI35" s="2" t="e">
        <f t="shared" si="316"/>
        <v>#VALUE!</v>
      </c>
      <c r="VJ35" s="2" t="e">
        <f t="shared" si="317"/>
        <v>#VALUE!</v>
      </c>
      <c r="VK35" s="2" t="e">
        <f t="shared" si="318"/>
        <v>#VALUE!</v>
      </c>
      <c r="VL35" s="2" t="e">
        <f t="shared" si="319"/>
        <v>#VALUE!</v>
      </c>
      <c r="VM35" s="2" t="e">
        <f t="shared" si="320"/>
        <v>#VALUE!</v>
      </c>
      <c r="VN35" s="2" t="e">
        <f t="shared" si="321"/>
        <v>#VALUE!</v>
      </c>
      <c r="VO35" s="2" t="e">
        <f t="shared" si="322"/>
        <v>#VALUE!</v>
      </c>
      <c r="VP35" s="2" t="e">
        <f t="shared" si="323"/>
        <v>#VALUE!</v>
      </c>
      <c r="VQ35" s="2" t="e">
        <f t="shared" si="324"/>
        <v>#VALUE!</v>
      </c>
      <c r="VR35" s="2" t="e">
        <f t="shared" si="325"/>
        <v>#VALUE!</v>
      </c>
      <c r="VS35" s="2" t="e">
        <f t="shared" si="326"/>
        <v>#VALUE!</v>
      </c>
      <c r="VT35" s="98">
        <f t="shared" si="451"/>
        <v>0</v>
      </c>
      <c r="VU35" s="98">
        <f t="shared" si="452"/>
        <v>0</v>
      </c>
      <c r="VV35" s="98">
        <f t="shared" si="453"/>
        <v>0</v>
      </c>
      <c r="VW35" s="98">
        <f t="shared" si="454"/>
        <v>0</v>
      </c>
      <c r="VX35" s="98">
        <f t="shared" si="455"/>
        <v>0</v>
      </c>
      <c r="VY35" s="98">
        <f t="shared" si="456"/>
        <v>0</v>
      </c>
      <c r="VZ35" s="98">
        <f t="shared" si="457"/>
        <v>0</v>
      </c>
      <c r="WA35" s="98">
        <f t="shared" si="328"/>
        <v>0</v>
      </c>
      <c r="WB35" s="98">
        <f t="shared" si="329"/>
        <v>0</v>
      </c>
      <c r="WC35" s="98">
        <f t="shared" si="330"/>
        <v>0</v>
      </c>
      <c r="WD35" s="98">
        <f t="shared" si="331"/>
        <v>0</v>
      </c>
      <c r="WE35" s="98">
        <f t="shared" si="332"/>
        <v>0</v>
      </c>
      <c r="WF35" s="98">
        <f t="shared" si="333"/>
        <v>0</v>
      </c>
      <c r="WG35" s="98">
        <f t="shared" si="334"/>
        <v>0</v>
      </c>
      <c r="WH35" s="98">
        <f t="shared" si="335"/>
        <v>0</v>
      </c>
      <c r="WI35" s="98">
        <f t="shared" si="336"/>
        <v>0</v>
      </c>
      <c r="WJ35" s="98">
        <f t="shared" si="337"/>
        <v>0</v>
      </c>
      <c r="WK35" s="98">
        <f t="shared" si="338"/>
        <v>0</v>
      </c>
      <c r="WL35" s="98">
        <f t="shared" si="339"/>
        <v>0</v>
      </c>
      <c r="WM35" s="98">
        <f t="shared" si="340"/>
        <v>0</v>
      </c>
      <c r="WN35" s="98">
        <f t="shared" si="341"/>
        <v>0</v>
      </c>
      <c r="WO35" s="98">
        <f t="shared" si="342"/>
        <v>0</v>
      </c>
      <c r="WP35" s="98">
        <f t="shared" si="343"/>
        <v>0</v>
      </c>
      <c r="WQ35" s="98">
        <f t="shared" si="344"/>
        <v>0</v>
      </c>
      <c r="WR35" s="98">
        <f>IFERROR(INDEX('Score Calculation'!$D$38:$D$41,MATCH('Detalle de Cuentas'!VT35,'Score Calculation'!$C$38:$C$41,1)),0)</f>
        <v>4</v>
      </c>
      <c r="WS35" s="98">
        <f>IFERROR(INDEX('Score Calculation'!$D$38:$D$41,MATCH('Detalle de Cuentas'!VU35,'Score Calculation'!$C$38:$C$41,1)),0)</f>
        <v>4</v>
      </c>
      <c r="WT35" s="98">
        <f>IFERROR(INDEX('Score Calculation'!$D$38:$D$41,MATCH('Detalle de Cuentas'!VV35,'Score Calculation'!$C$38:$C$41,1)),0)</f>
        <v>4</v>
      </c>
      <c r="WU35" s="98">
        <f>IFERROR(INDEX('Score Calculation'!$D$38:$D$41,MATCH('Detalle de Cuentas'!VW35,'Score Calculation'!$C$38:$C$41,1)),0)</f>
        <v>4</v>
      </c>
      <c r="WV35" s="98">
        <f>IFERROR(INDEX('Score Calculation'!$D$38:$D$41,MATCH('Detalle de Cuentas'!VX35,'Score Calculation'!$C$38:$C$41,1)),0)</f>
        <v>4</v>
      </c>
      <c r="WW35" s="98">
        <f>IFERROR(INDEX('Score Calculation'!$D$38:$D$41,MATCH('Detalle de Cuentas'!VY35,'Score Calculation'!$C$38:$C$41,1)),0)</f>
        <v>4</v>
      </c>
      <c r="WX35" s="98">
        <f>IFERROR(INDEX('Score Calculation'!$D$38:$D$41,MATCH('Detalle de Cuentas'!VZ35,'Score Calculation'!$C$38:$C$41,1)),0)</f>
        <v>4</v>
      </c>
      <c r="WY35" s="98">
        <f>IFERROR(INDEX('Score Calculation'!$D$38:$D$41,MATCH('Detalle de Cuentas'!WA35,'Score Calculation'!$C$38:$C$41,1)),0)</f>
        <v>4</v>
      </c>
      <c r="WZ35" s="98">
        <f>IFERROR(INDEX('Score Calculation'!$D$38:$D$41,MATCH('Detalle de Cuentas'!WB35,'Score Calculation'!$C$38:$C$41,1)),0)</f>
        <v>4</v>
      </c>
      <c r="XA35" s="98">
        <f>IFERROR(INDEX('Score Calculation'!$D$38:$D$41,MATCH('Detalle de Cuentas'!WC35,'Score Calculation'!$C$38:$C$41,1)),0)</f>
        <v>4</v>
      </c>
      <c r="XB35" s="98">
        <f>IFERROR(INDEX('Score Calculation'!$D$38:$D$41,MATCH('Detalle de Cuentas'!WD35,'Score Calculation'!$C$38:$C$41,1)),0)</f>
        <v>4</v>
      </c>
      <c r="XC35" s="98">
        <f>IFERROR(INDEX('Score Calculation'!$D$38:$D$41,MATCH('Detalle de Cuentas'!WE35,'Score Calculation'!$C$38:$C$41,1)),0)</f>
        <v>4</v>
      </c>
      <c r="XD35" s="98">
        <f>IFERROR(INDEX('Score Calculation'!$D$38:$D$41,MATCH('Detalle de Cuentas'!WF35,'Score Calculation'!$C$38:$C$41,1)),0)</f>
        <v>4</v>
      </c>
      <c r="XE35" s="98">
        <f>IFERROR(INDEX('Score Calculation'!$D$38:$D$41,MATCH('Detalle de Cuentas'!WG35,'Score Calculation'!$C$38:$C$41,1)),0)</f>
        <v>4</v>
      </c>
      <c r="XF35" s="98">
        <f>IFERROR(INDEX('Score Calculation'!$D$38:$D$41,MATCH('Detalle de Cuentas'!WH35,'Score Calculation'!$C$38:$C$41,1)),0)</f>
        <v>4</v>
      </c>
      <c r="XG35" s="98">
        <f>IFERROR(INDEX('Score Calculation'!$D$38:$D$41,MATCH('Detalle de Cuentas'!WI35,'Score Calculation'!$C$38:$C$41,1)),0)</f>
        <v>4</v>
      </c>
      <c r="XH35" s="98">
        <f>IFERROR(INDEX('Score Calculation'!$D$38:$D$41,MATCH('Detalle de Cuentas'!WJ35,'Score Calculation'!$C$38:$C$41,1)),0)</f>
        <v>4</v>
      </c>
      <c r="XI35" s="98">
        <f>IFERROR(INDEX('Score Calculation'!$D$38:$D$41,MATCH('Detalle de Cuentas'!WK35,'Score Calculation'!$C$38:$C$41,1)),0)</f>
        <v>4</v>
      </c>
      <c r="XJ35" s="98">
        <f>IFERROR(INDEX('Score Calculation'!$D$38:$D$41,MATCH('Detalle de Cuentas'!WL35,'Score Calculation'!$C$38:$C$41,1)),0)</f>
        <v>4</v>
      </c>
      <c r="XK35" s="98">
        <f>IFERROR(INDEX('Score Calculation'!$D$38:$D$41,MATCH('Detalle de Cuentas'!WM35,'Score Calculation'!$C$38:$C$41,1)),0)</f>
        <v>4</v>
      </c>
      <c r="XL35" s="98">
        <f>IFERROR(INDEX('Score Calculation'!$D$38:$D$41,MATCH('Detalle de Cuentas'!WN35,'Score Calculation'!$C$38:$C$41,1)),0)</f>
        <v>4</v>
      </c>
      <c r="XM35" s="98">
        <f>IFERROR(INDEX('Score Calculation'!$D$38:$D$41,MATCH('Detalle de Cuentas'!WO35,'Score Calculation'!$C$38:$C$41,1)),0)</f>
        <v>4</v>
      </c>
      <c r="XN35" s="98">
        <f>IFERROR(INDEX('Score Calculation'!$D$38:$D$41,MATCH('Detalle de Cuentas'!WP35,'Score Calculation'!$C$38:$C$41,1)),0)</f>
        <v>4</v>
      </c>
      <c r="XO35" s="98">
        <f>IFERROR(INDEX('Score Calculation'!$D$38:$D$41,MATCH('Detalle de Cuentas'!WQ35,'Score Calculation'!$C$38:$C$41,1)),0)</f>
        <v>4</v>
      </c>
      <c r="XP35" s="98">
        <f>IFERROR(INDEX('Score Calculation'!$D$24:$D$31,MATCH('Detalle de Cuentas'!NF35,'Score Calculation'!$C$24:$C$31,1)),0)</f>
        <v>1</v>
      </c>
      <c r="XQ35" s="98">
        <f>IFERROR(INDEX('Score Calculation'!$D$24:$D$31,MATCH('Detalle de Cuentas'!NG35,'Score Calculation'!$C$24:$C$31,1)),0)</f>
        <v>1</v>
      </c>
      <c r="XR35" s="98">
        <f>IFERROR(INDEX('Score Calculation'!$D$24:$D$31,MATCH('Detalle de Cuentas'!NH35,'Score Calculation'!$C$24:$C$31,1)),0)</f>
        <v>1</v>
      </c>
      <c r="XS35" s="98">
        <f>IFERROR(INDEX('Score Calculation'!$D$24:$D$31,MATCH('Detalle de Cuentas'!NI35,'Score Calculation'!$C$24:$C$31,1)),0)</f>
        <v>1</v>
      </c>
      <c r="XT35" s="98">
        <f>IFERROR(INDEX('Score Calculation'!$D$24:$D$31,MATCH('Detalle de Cuentas'!NJ35,'Score Calculation'!$C$24:$C$31,1)),0)</f>
        <v>1</v>
      </c>
      <c r="XU35" s="98">
        <f>IFERROR(INDEX('Score Calculation'!$D$24:$D$31,MATCH('Detalle de Cuentas'!NK35,'Score Calculation'!$C$24:$C$31,1)),0)</f>
        <v>1</v>
      </c>
      <c r="XV35" s="98">
        <f>IFERROR(INDEX('Score Calculation'!$D$24:$D$31,MATCH('Detalle de Cuentas'!NL35,'Score Calculation'!$C$24:$C$31,1)),0)</f>
        <v>1</v>
      </c>
      <c r="XW35" s="98">
        <f>IFERROR(INDEX('Score Calculation'!$D$24:$D$31,MATCH('Detalle de Cuentas'!NM35,'Score Calculation'!$C$24:$C$31,1)),0)</f>
        <v>1</v>
      </c>
      <c r="XX35" s="98">
        <f>IFERROR(INDEX('Score Calculation'!$D$24:$D$31,MATCH('Detalle de Cuentas'!NN35,'Score Calculation'!$C$24:$C$31,1)),0)</f>
        <v>1</v>
      </c>
      <c r="XY35" s="98">
        <f>IFERROR(INDEX('Score Calculation'!$D$24:$D$31,MATCH('Detalle de Cuentas'!NO35,'Score Calculation'!$C$24:$C$31,1)),0)</f>
        <v>1</v>
      </c>
      <c r="XZ35" s="98">
        <f>IFERROR(INDEX('Score Calculation'!$D$24:$D$31,MATCH('Detalle de Cuentas'!NP35,'Score Calculation'!$C$24:$C$31,1)),0)</f>
        <v>1</v>
      </c>
      <c r="YA35" s="98">
        <f>IFERROR(INDEX('Score Calculation'!$D$24:$D$31,MATCH('Detalle de Cuentas'!NQ35,'Score Calculation'!$C$24:$C$31,1)),0)</f>
        <v>1</v>
      </c>
      <c r="YB35" s="98">
        <f>IFERROR(INDEX('Score Calculation'!$D$24:$D$31,MATCH('Detalle de Cuentas'!NR35,'Score Calculation'!$C$24:$C$31,1)),0)</f>
        <v>1</v>
      </c>
      <c r="YC35" s="98">
        <f>IFERROR(INDEX('Score Calculation'!$D$24:$D$31,MATCH('Detalle de Cuentas'!NS35,'Score Calculation'!$C$24:$C$31,1)),0)</f>
        <v>1</v>
      </c>
      <c r="YD35" s="98">
        <f>IFERROR(INDEX('Score Calculation'!$D$24:$D$31,MATCH('Detalle de Cuentas'!NT35,'Score Calculation'!$C$24:$C$31,1)),0)</f>
        <v>1</v>
      </c>
      <c r="YE35" s="98">
        <f>IFERROR(INDEX('Score Calculation'!$D$24:$D$31,MATCH('Detalle de Cuentas'!NU35,'Score Calculation'!$C$24:$C$31,1)),0)</f>
        <v>1</v>
      </c>
      <c r="YF35" s="98">
        <f>IFERROR(INDEX('Score Calculation'!$D$24:$D$31,MATCH('Detalle de Cuentas'!NV35,'Score Calculation'!$C$24:$C$31,1)),0)</f>
        <v>1</v>
      </c>
      <c r="YG35" s="98">
        <f>IFERROR(INDEX('Score Calculation'!$D$24:$D$31,MATCH('Detalle de Cuentas'!NW35,'Score Calculation'!$C$24:$C$31,1)),0)</f>
        <v>1</v>
      </c>
      <c r="YH35" s="98">
        <f>IFERROR(INDEX('Score Calculation'!$D$24:$D$31,MATCH('Detalle de Cuentas'!NX35,'Score Calculation'!$C$24:$C$31,1)),0)</f>
        <v>1</v>
      </c>
      <c r="YI35" s="98">
        <f>IFERROR(INDEX('Score Calculation'!$D$24:$D$31,MATCH('Detalle de Cuentas'!NY35,'Score Calculation'!$C$24:$C$31,1)),0)</f>
        <v>1</v>
      </c>
      <c r="YJ35" s="98">
        <f>IFERROR(INDEX('Score Calculation'!$D$24:$D$31,MATCH('Detalle de Cuentas'!NZ35,'Score Calculation'!$C$24:$C$31,1)),0)</f>
        <v>1</v>
      </c>
      <c r="YK35" s="98">
        <f>IFERROR(INDEX('Score Calculation'!$D$24:$D$31,MATCH('Detalle de Cuentas'!OA35,'Score Calculation'!$C$24:$C$31,1)),0)</f>
        <v>1</v>
      </c>
      <c r="YL35" s="98">
        <f>IFERROR(INDEX('Score Calculation'!$D$24:$D$31,MATCH('Detalle de Cuentas'!OB35,'Score Calculation'!$C$24:$C$31,1)),0)</f>
        <v>1</v>
      </c>
      <c r="YM35" s="98">
        <f>IFERROR(INDEX('Score Calculation'!$D$24:$D$31,MATCH('Detalle de Cuentas'!OC35,'Score Calculation'!$C$24:$C$31,1)),0)</f>
        <v>1</v>
      </c>
      <c r="YN35" s="98">
        <f t="shared" si="458"/>
        <v>0</v>
      </c>
      <c r="YO35" s="98">
        <f>IF(LEFT(TRIM($D35),15)="GRUPO SOLIDARIO",$L35*'Score Calculation'!$H$5,IF(TRIM('Detalle de Cuentas'!$C35)="Semanal",'Detalle de Cuentas'!$L35*'Score Calculation'!$H$6,'Detalle de Cuentas'!$L35))</f>
        <v>0</v>
      </c>
      <c r="YP35" s="99">
        <f>IFERROR(INDEX('Score Calculation'!$D$54:$D$60,MATCH($YO35,'Score Calculation'!$C$54:$C$60,1)),1)</f>
        <v>0.2</v>
      </c>
      <c r="YQ35" s="99">
        <f>IFERROR(INDEX('Score Calculation'!$D$65:$D$123,MATCH(LEFT(TRIM('Detalle de Cuentas'!$F35),20),'Score Calculation'!$F$65:$F$123,0)),1)</f>
        <v>1</v>
      </c>
      <c r="YR35" s="99">
        <f>IFERROR(INDEX('Score Calculation'!$D$46:$D$49,MATCH('Detalle de Cuentas'!$YN35,'Score Calculation'!$C$46:$C$49,1)),1)</f>
        <v>4</v>
      </c>
      <c r="YS35" s="99">
        <f t="shared" si="459"/>
        <v>0</v>
      </c>
      <c r="YT35" s="99">
        <f t="shared" si="460"/>
        <v>0</v>
      </c>
      <c r="YU35" s="98" t="str">
        <f t="shared" si="461"/>
        <v/>
      </c>
      <c r="YV35" s="109">
        <f t="shared" si="462"/>
        <v>1</v>
      </c>
      <c r="YW35" s="109">
        <f>IFERROR(INDEX('Score Calculation'!$D$187:$D$245,MATCH(LEFT(TRIM('Detalle de Cuentas'!$F35),20),'Score Calculation'!$F$187:$F$245,0)),1)</f>
        <v>1</v>
      </c>
      <c r="YX35" s="109">
        <f>IFERROR(IF($E35="HIPOTECA",-PMT('Score Calculation'!$H$266/(360/$J35),$G35,$YO35)*(30/$J35),-PMT('Score Calculation'!$H$267/(360/$J35),$G35,$YO35)*(30/$J35)),0)</f>
        <v>0</v>
      </c>
      <c r="YY35" s="109">
        <f t="shared" si="463"/>
        <v>0</v>
      </c>
      <c r="YZ35" s="109">
        <f t="shared" si="463"/>
        <v>0</v>
      </c>
      <c r="ZA35" s="109">
        <f t="shared" si="463"/>
        <v>0</v>
      </c>
      <c r="ZB35" s="109">
        <f t="shared" si="463"/>
        <v>0</v>
      </c>
      <c r="ZC35" s="109">
        <f t="shared" si="463"/>
        <v>0</v>
      </c>
      <c r="ZD35" s="109">
        <f t="shared" si="463"/>
        <v>0</v>
      </c>
      <c r="ZE35" s="109">
        <f t="shared" si="463"/>
        <v>0</v>
      </c>
      <c r="ZF35" s="109">
        <f t="shared" si="463"/>
        <v>0</v>
      </c>
      <c r="ZG35" s="109">
        <f t="shared" si="463"/>
        <v>0</v>
      </c>
      <c r="ZH35" s="109">
        <f t="shared" si="463"/>
        <v>0</v>
      </c>
      <c r="ZI35" s="109">
        <f t="shared" si="464"/>
        <v>0</v>
      </c>
    </row>
    <row r="36" spans="2:685" x14ac:dyDescent="0.2">
      <c r="B36" s="41">
        <v>20</v>
      </c>
      <c r="C36" s="42"/>
      <c r="D36" s="42"/>
      <c r="E36" s="42"/>
      <c r="F36" s="42"/>
      <c r="G36" s="42"/>
      <c r="H36" s="42"/>
      <c r="I36" s="29"/>
      <c r="J36" s="6" t="str">
        <f t="shared" si="3"/>
        <v/>
      </c>
      <c r="K36" s="43"/>
      <c r="L36" s="43"/>
      <c r="M36" s="43"/>
      <c r="N36" s="43"/>
      <c r="O36" s="43"/>
      <c r="P36" s="44" t="str">
        <f t="shared" si="346"/>
        <v/>
      </c>
      <c r="Q36" s="26"/>
      <c r="R36" s="26"/>
      <c r="S36" s="26"/>
      <c r="T36" s="26"/>
      <c r="U36" s="29"/>
      <c r="V36" s="43"/>
      <c r="W36" s="26"/>
      <c r="X36" s="29"/>
      <c r="Y36" s="6">
        <f>IF('Detalle de Cuentas'!$C$4-$R36&gt;'Graph Creator'!$E$2*'Graph Creator'!$D$13*12,0,1)</f>
        <v>1</v>
      </c>
      <c r="Z36" s="45">
        <f t="shared" si="4"/>
        <v>0</v>
      </c>
      <c r="AA36" s="2" t="e">
        <f t="shared" si="347"/>
        <v>#VALUE!</v>
      </c>
      <c r="AB36" s="2" t="e">
        <f t="shared" si="348"/>
        <v>#VALUE!</v>
      </c>
      <c r="AC36" s="2" t="e">
        <f t="shared" si="349"/>
        <v>#VALUE!</v>
      </c>
      <c r="AD36" s="2" t="e">
        <f t="shared" si="350"/>
        <v>#VALUE!</v>
      </c>
      <c r="AE36" s="2" t="e">
        <f t="shared" si="351"/>
        <v>#VALUE!</v>
      </c>
      <c r="AF36" s="2" t="e">
        <f t="shared" si="352"/>
        <v>#VALUE!</v>
      </c>
      <c r="AG36" s="2">
        <f t="shared" si="353"/>
        <v>0</v>
      </c>
      <c r="AH36" s="2">
        <f t="shared" si="354"/>
        <v>0</v>
      </c>
      <c r="AI36" s="2" t="str">
        <f t="shared" si="5"/>
        <v/>
      </c>
      <c r="AJ36" s="2" t="str">
        <f t="shared" ref="AJ36:BE36" si="501">IFERROR(SEARCH(".",$I36,AI36+1),"")</f>
        <v/>
      </c>
      <c r="AK36" s="2" t="str">
        <f t="shared" si="501"/>
        <v/>
      </c>
      <c r="AL36" s="2" t="str">
        <f t="shared" si="501"/>
        <v/>
      </c>
      <c r="AM36" s="2" t="str">
        <f t="shared" si="501"/>
        <v/>
      </c>
      <c r="AN36" s="2" t="str">
        <f t="shared" si="501"/>
        <v/>
      </c>
      <c r="AO36" s="2" t="str">
        <f t="shared" si="501"/>
        <v/>
      </c>
      <c r="AP36" s="2" t="str">
        <f t="shared" si="501"/>
        <v/>
      </c>
      <c r="AQ36" s="2" t="str">
        <f t="shared" si="501"/>
        <v/>
      </c>
      <c r="AR36" s="2" t="str">
        <f t="shared" si="501"/>
        <v/>
      </c>
      <c r="AS36" s="2" t="str">
        <f t="shared" si="501"/>
        <v/>
      </c>
      <c r="AT36" s="2" t="str">
        <f t="shared" si="501"/>
        <v/>
      </c>
      <c r="AU36" s="2" t="str">
        <f t="shared" si="501"/>
        <v/>
      </c>
      <c r="AV36" s="2" t="str">
        <f t="shared" si="501"/>
        <v/>
      </c>
      <c r="AW36" s="2" t="str">
        <f t="shared" si="501"/>
        <v/>
      </c>
      <c r="AX36" s="2" t="str">
        <f t="shared" si="501"/>
        <v/>
      </c>
      <c r="AY36" s="2" t="str">
        <f t="shared" si="501"/>
        <v/>
      </c>
      <c r="AZ36" s="2" t="str">
        <f t="shared" si="501"/>
        <v/>
      </c>
      <c r="BA36" s="2" t="str">
        <f t="shared" si="501"/>
        <v/>
      </c>
      <c r="BB36" s="2" t="str">
        <f t="shared" si="501"/>
        <v/>
      </c>
      <c r="BC36" s="2" t="str">
        <f t="shared" si="501"/>
        <v/>
      </c>
      <c r="BD36" s="2" t="str">
        <f t="shared" si="501"/>
        <v/>
      </c>
      <c r="BE36" s="2" t="str">
        <f t="shared" si="501"/>
        <v/>
      </c>
      <c r="BF36" s="2" t="str">
        <f t="shared" si="356"/>
        <v/>
      </c>
      <c r="BG36" s="2" t="str">
        <f t="shared" si="7"/>
        <v/>
      </c>
      <c r="BH36" s="2" t="str">
        <f t="shared" si="8"/>
        <v/>
      </c>
      <c r="BI36" s="2" t="str">
        <f t="shared" si="9"/>
        <v/>
      </c>
      <c r="BJ36" s="2" t="str">
        <f t="shared" si="10"/>
        <v/>
      </c>
      <c r="BK36" s="2" t="str">
        <f t="shared" si="11"/>
        <v/>
      </c>
      <c r="BL36" s="2" t="str">
        <f t="shared" si="12"/>
        <v/>
      </c>
      <c r="BM36" s="2" t="str">
        <f t="shared" si="13"/>
        <v/>
      </c>
      <c r="BN36" s="2" t="str">
        <f t="shared" si="14"/>
        <v/>
      </c>
      <c r="BO36" s="2" t="str">
        <f t="shared" si="15"/>
        <v/>
      </c>
      <c r="BP36" s="2" t="str">
        <f t="shared" si="16"/>
        <v/>
      </c>
      <c r="BQ36" s="2" t="str">
        <f t="shared" si="17"/>
        <v/>
      </c>
      <c r="BR36" s="2" t="str">
        <f t="shared" si="18"/>
        <v/>
      </c>
      <c r="BS36" s="2" t="str">
        <f t="shared" si="19"/>
        <v/>
      </c>
      <c r="BT36" s="2" t="str">
        <f t="shared" si="20"/>
        <v/>
      </c>
      <c r="BU36" s="2" t="str">
        <f t="shared" si="21"/>
        <v/>
      </c>
      <c r="BV36" s="2" t="str">
        <f t="shared" si="22"/>
        <v/>
      </c>
      <c r="BW36" s="2" t="str">
        <f t="shared" si="23"/>
        <v/>
      </c>
      <c r="BX36" s="2" t="str">
        <f t="shared" si="24"/>
        <v/>
      </c>
      <c r="BY36" s="2" t="str">
        <f t="shared" si="25"/>
        <v/>
      </c>
      <c r="BZ36" s="2" t="str">
        <f t="shared" si="26"/>
        <v/>
      </c>
      <c r="CA36" s="2" t="str">
        <f t="shared" si="27"/>
        <v/>
      </c>
      <c r="CB36" s="2" t="str">
        <f t="shared" si="28"/>
        <v/>
      </c>
      <c r="CC36" s="2" t="str">
        <f t="shared" si="29"/>
        <v/>
      </c>
      <c r="CD36" s="14">
        <f t="shared" si="30"/>
        <v>0</v>
      </c>
      <c r="CE36" s="14" t="e">
        <f t="shared" ref="CE36:DA36" si="502">CD36-$J$17</f>
        <v>#VALUE!</v>
      </c>
      <c r="CF36" s="14" t="e">
        <f t="shared" si="502"/>
        <v>#VALUE!</v>
      </c>
      <c r="CG36" s="14" t="e">
        <f t="shared" si="502"/>
        <v>#VALUE!</v>
      </c>
      <c r="CH36" s="14" t="e">
        <f t="shared" si="502"/>
        <v>#VALUE!</v>
      </c>
      <c r="CI36" s="14" t="e">
        <f t="shared" si="502"/>
        <v>#VALUE!</v>
      </c>
      <c r="CJ36" s="14" t="e">
        <f t="shared" si="502"/>
        <v>#VALUE!</v>
      </c>
      <c r="CK36" s="14" t="e">
        <f t="shared" si="502"/>
        <v>#VALUE!</v>
      </c>
      <c r="CL36" s="14" t="e">
        <f t="shared" si="502"/>
        <v>#VALUE!</v>
      </c>
      <c r="CM36" s="14" t="e">
        <f t="shared" si="502"/>
        <v>#VALUE!</v>
      </c>
      <c r="CN36" s="14" t="e">
        <f t="shared" si="502"/>
        <v>#VALUE!</v>
      </c>
      <c r="CO36" s="14" t="e">
        <f t="shared" si="502"/>
        <v>#VALUE!</v>
      </c>
      <c r="CP36" s="14" t="e">
        <f t="shared" si="502"/>
        <v>#VALUE!</v>
      </c>
      <c r="CQ36" s="14" t="e">
        <f t="shared" si="502"/>
        <v>#VALUE!</v>
      </c>
      <c r="CR36" s="14" t="e">
        <f t="shared" si="502"/>
        <v>#VALUE!</v>
      </c>
      <c r="CS36" s="14" t="e">
        <f t="shared" si="502"/>
        <v>#VALUE!</v>
      </c>
      <c r="CT36" s="14" t="e">
        <f t="shared" si="502"/>
        <v>#VALUE!</v>
      </c>
      <c r="CU36" s="14" t="e">
        <f t="shared" si="502"/>
        <v>#VALUE!</v>
      </c>
      <c r="CV36" s="14" t="e">
        <f t="shared" si="502"/>
        <v>#VALUE!</v>
      </c>
      <c r="CW36" s="14" t="e">
        <f t="shared" si="502"/>
        <v>#VALUE!</v>
      </c>
      <c r="CX36" s="14" t="e">
        <f t="shared" si="502"/>
        <v>#VALUE!</v>
      </c>
      <c r="CY36" s="14" t="e">
        <f t="shared" si="502"/>
        <v>#VALUE!</v>
      </c>
      <c r="CZ36" s="14" t="e">
        <f t="shared" si="502"/>
        <v>#VALUE!</v>
      </c>
      <c r="DA36" s="14" t="e">
        <f t="shared" si="502"/>
        <v>#VALUE!</v>
      </c>
      <c r="DB36" s="2">
        <f t="shared" si="358"/>
        <v>0</v>
      </c>
      <c r="DC36" s="2">
        <f t="shared" si="359"/>
        <v>0</v>
      </c>
      <c r="DD36" s="2">
        <f t="shared" si="360"/>
        <v>0</v>
      </c>
      <c r="DE36" s="2">
        <f t="shared" si="361"/>
        <v>0</v>
      </c>
      <c r="DF36" s="2">
        <f t="shared" si="362"/>
        <v>0</v>
      </c>
      <c r="DG36" s="2">
        <f t="shared" si="363"/>
        <v>0</v>
      </c>
      <c r="DH36" s="2">
        <f t="shared" si="364"/>
        <v>0</v>
      </c>
      <c r="DI36" s="2">
        <f t="shared" si="365"/>
        <v>0</v>
      </c>
      <c r="DJ36" s="2">
        <f t="shared" si="366"/>
        <v>0</v>
      </c>
      <c r="DK36" s="2">
        <f t="shared" si="367"/>
        <v>0</v>
      </c>
      <c r="DL36" s="2">
        <f t="shared" si="368"/>
        <v>0</v>
      </c>
      <c r="DM36" s="2">
        <f t="shared" si="369"/>
        <v>0</v>
      </c>
      <c r="DN36" s="2">
        <f t="shared" si="370"/>
        <v>0</v>
      </c>
      <c r="DO36" s="2">
        <f t="shared" si="371"/>
        <v>0</v>
      </c>
      <c r="DP36" s="2">
        <f t="shared" si="372"/>
        <v>0</v>
      </c>
      <c r="DQ36" s="2">
        <f t="shared" si="373"/>
        <v>0</v>
      </c>
      <c r="DR36" s="2">
        <f t="shared" si="374"/>
        <v>0</v>
      </c>
      <c r="DS36" s="2">
        <f t="shared" si="375"/>
        <v>0</v>
      </c>
      <c r="DT36" s="2">
        <f t="shared" si="376"/>
        <v>0</v>
      </c>
      <c r="DU36" s="2">
        <f t="shared" si="377"/>
        <v>0</v>
      </c>
      <c r="DV36" s="2">
        <f t="shared" si="378"/>
        <v>0</v>
      </c>
      <c r="DW36" s="2">
        <f t="shared" si="379"/>
        <v>0</v>
      </c>
      <c r="DX36" s="2">
        <f t="shared" si="380"/>
        <v>0</v>
      </c>
      <c r="DY36" s="2">
        <f t="shared" si="381"/>
        <v>0</v>
      </c>
      <c r="DZ36" s="2">
        <f t="shared" si="382"/>
        <v>0</v>
      </c>
      <c r="EA36" s="2">
        <f t="shared" si="383"/>
        <v>0</v>
      </c>
      <c r="EB36" s="2">
        <f t="shared" si="384"/>
        <v>0</v>
      </c>
      <c r="EC36" s="2">
        <f t="shared" si="385"/>
        <v>0</v>
      </c>
      <c r="ED36" s="2">
        <f t="shared" si="386"/>
        <v>0</v>
      </c>
      <c r="EE36" s="2">
        <f t="shared" si="387"/>
        <v>0</v>
      </c>
      <c r="EF36" s="2">
        <f t="shared" si="388"/>
        <v>0</v>
      </c>
      <c r="EG36" s="2">
        <f t="shared" si="389"/>
        <v>0</v>
      </c>
      <c r="EH36" s="2">
        <f t="shared" si="390"/>
        <v>0</v>
      </c>
      <c r="EI36" s="2">
        <f t="shared" si="391"/>
        <v>0</v>
      </c>
      <c r="EJ36" s="2">
        <f t="shared" si="392"/>
        <v>0</v>
      </c>
      <c r="EK36" s="2">
        <f t="shared" si="393"/>
        <v>0</v>
      </c>
      <c r="EL36" s="2">
        <f t="shared" si="394"/>
        <v>0</v>
      </c>
      <c r="EM36" s="2">
        <f t="shared" si="395"/>
        <v>0</v>
      </c>
      <c r="EN36" s="2">
        <f t="shared" si="396"/>
        <v>0</v>
      </c>
      <c r="EO36" s="2">
        <f t="shared" si="397"/>
        <v>0</v>
      </c>
      <c r="EP36" s="2">
        <f t="shared" si="398"/>
        <v>0</v>
      </c>
      <c r="EQ36" s="2">
        <f t="shared" si="399"/>
        <v>0</v>
      </c>
      <c r="ER36" s="2">
        <f t="shared" si="400"/>
        <v>0</v>
      </c>
      <c r="ES36" s="2">
        <f t="shared" si="401"/>
        <v>0</v>
      </c>
      <c r="ET36" s="2">
        <f t="shared" si="402"/>
        <v>0</v>
      </c>
      <c r="EU36" s="2">
        <f t="shared" si="403"/>
        <v>0</v>
      </c>
      <c r="EV36" s="2">
        <f t="shared" si="404"/>
        <v>0</v>
      </c>
      <c r="EW36" s="2">
        <f t="shared" si="405"/>
        <v>0</v>
      </c>
      <c r="EX36" s="2">
        <f t="shared" si="34"/>
        <v>1</v>
      </c>
      <c r="EY36" s="2" t="e">
        <f t="shared" si="35"/>
        <v>#VALUE!</v>
      </c>
      <c r="EZ36" s="2" t="e">
        <f t="shared" si="36"/>
        <v>#VALUE!</v>
      </c>
      <c r="FA36" s="2" t="e">
        <f t="shared" si="37"/>
        <v>#VALUE!</v>
      </c>
      <c r="FB36" s="2" t="e">
        <f t="shared" si="38"/>
        <v>#VALUE!</v>
      </c>
      <c r="FC36" s="2" t="e">
        <f t="shared" si="39"/>
        <v>#VALUE!</v>
      </c>
      <c r="FD36" s="2" t="e">
        <f t="shared" si="40"/>
        <v>#VALUE!</v>
      </c>
      <c r="FE36" s="2" t="e">
        <f t="shared" si="41"/>
        <v>#VALUE!</v>
      </c>
      <c r="FF36" s="2" t="e">
        <f t="shared" si="42"/>
        <v>#VALUE!</v>
      </c>
      <c r="FG36" s="2" t="e">
        <f t="shared" si="43"/>
        <v>#VALUE!</v>
      </c>
      <c r="FH36" s="2" t="e">
        <f t="shared" si="44"/>
        <v>#VALUE!</v>
      </c>
      <c r="FI36" s="2" t="e">
        <f t="shared" si="45"/>
        <v>#VALUE!</v>
      </c>
      <c r="FJ36" s="2" t="e">
        <f t="shared" si="46"/>
        <v>#VALUE!</v>
      </c>
      <c r="FK36" s="2" t="e">
        <f t="shared" si="47"/>
        <v>#VALUE!</v>
      </c>
      <c r="FL36" s="2" t="e">
        <f t="shared" si="48"/>
        <v>#VALUE!</v>
      </c>
      <c r="FM36" s="2" t="e">
        <f t="shared" si="49"/>
        <v>#VALUE!</v>
      </c>
      <c r="FN36" s="2" t="e">
        <f t="shared" si="50"/>
        <v>#VALUE!</v>
      </c>
      <c r="FO36" s="2" t="e">
        <f t="shared" si="51"/>
        <v>#VALUE!</v>
      </c>
      <c r="FP36" s="2" t="e">
        <f t="shared" si="52"/>
        <v>#VALUE!</v>
      </c>
      <c r="FQ36" s="2" t="e">
        <f t="shared" si="53"/>
        <v>#VALUE!</v>
      </c>
      <c r="FR36" s="2" t="e">
        <f t="shared" si="54"/>
        <v>#VALUE!</v>
      </c>
      <c r="FS36" s="2" t="e">
        <f t="shared" si="55"/>
        <v>#VALUE!</v>
      </c>
      <c r="FT36" s="2" t="e">
        <f t="shared" si="56"/>
        <v>#VALUE!</v>
      </c>
      <c r="FU36" s="2" t="e">
        <f t="shared" si="57"/>
        <v>#VALUE!</v>
      </c>
      <c r="FV36" s="2">
        <f t="shared" si="58"/>
        <v>1</v>
      </c>
      <c r="FW36" s="2" t="e">
        <f t="shared" si="59"/>
        <v>#VALUE!</v>
      </c>
      <c r="FX36" s="2" t="e">
        <f t="shared" si="60"/>
        <v>#VALUE!</v>
      </c>
      <c r="FY36" s="2" t="e">
        <f t="shared" si="61"/>
        <v>#VALUE!</v>
      </c>
      <c r="FZ36" s="2" t="e">
        <f t="shared" si="62"/>
        <v>#VALUE!</v>
      </c>
      <c r="GA36" s="2" t="e">
        <f t="shared" si="63"/>
        <v>#VALUE!</v>
      </c>
      <c r="GB36" s="2" t="e">
        <f t="shared" si="64"/>
        <v>#VALUE!</v>
      </c>
      <c r="GC36" s="2" t="e">
        <f t="shared" si="65"/>
        <v>#VALUE!</v>
      </c>
      <c r="GD36" s="2" t="e">
        <f t="shared" si="66"/>
        <v>#VALUE!</v>
      </c>
      <c r="GE36" s="2" t="e">
        <f t="shared" si="67"/>
        <v>#VALUE!</v>
      </c>
      <c r="GF36" s="2" t="e">
        <f t="shared" si="68"/>
        <v>#VALUE!</v>
      </c>
      <c r="GG36" s="2" t="e">
        <f t="shared" si="69"/>
        <v>#VALUE!</v>
      </c>
      <c r="GH36" s="2" t="e">
        <f t="shared" si="70"/>
        <v>#VALUE!</v>
      </c>
      <c r="GI36" s="2" t="e">
        <f t="shared" si="71"/>
        <v>#VALUE!</v>
      </c>
      <c r="GJ36" s="2" t="e">
        <f t="shared" si="72"/>
        <v>#VALUE!</v>
      </c>
      <c r="GK36" s="2" t="e">
        <f t="shared" si="73"/>
        <v>#VALUE!</v>
      </c>
      <c r="GL36" s="2" t="e">
        <f t="shared" si="74"/>
        <v>#VALUE!</v>
      </c>
      <c r="GM36" s="2" t="e">
        <f t="shared" si="75"/>
        <v>#VALUE!</v>
      </c>
      <c r="GN36" s="2" t="e">
        <f t="shared" si="76"/>
        <v>#VALUE!</v>
      </c>
      <c r="GO36" s="2" t="e">
        <f t="shared" si="77"/>
        <v>#VALUE!</v>
      </c>
      <c r="GP36" s="2" t="e">
        <f t="shared" si="78"/>
        <v>#VALUE!</v>
      </c>
      <c r="GQ36" s="2" t="e">
        <f t="shared" si="79"/>
        <v>#VALUE!</v>
      </c>
      <c r="GR36" s="2" t="e">
        <f t="shared" si="80"/>
        <v>#VALUE!</v>
      </c>
      <c r="GS36" s="2" t="e">
        <f t="shared" si="81"/>
        <v>#VALUE!</v>
      </c>
      <c r="GT36" s="2">
        <f t="shared" si="82"/>
        <v>1</v>
      </c>
      <c r="GU36" s="2" t="e">
        <f t="shared" si="83"/>
        <v>#VALUE!</v>
      </c>
      <c r="GV36" s="2" t="e">
        <f t="shared" si="84"/>
        <v>#VALUE!</v>
      </c>
      <c r="GW36" s="2" t="e">
        <f t="shared" si="85"/>
        <v>#VALUE!</v>
      </c>
      <c r="GX36" s="2" t="e">
        <f t="shared" si="86"/>
        <v>#VALUE!</v>
      </c>
      <c r="GY36" s="2" t="e">
        <f t="shared" si="87"/>
        <v>#VALUE!</v>
      </c>
      <c r="GZ36" s="2" t="e">
        <f t="shared" si="88"/>
        <v>#VALUE!</v>
      </c>
      <c r="HA36" s="2" t="e">
        <f t="shared" si="89"/>
        <v>#VALUE!</v>
      </c>
      <c r="HB36" s="2" t="e">
        <f t="shared" si="90"/>
        <v>#VALUE!</v>
      </c>
      <c r="HC36" s="2" t="e">
        <f t="shared" si="91"/>
        <v>#VALUE!</v>
      </c>
      <c r="HD36" s="2" t="e">
        <f t="shared" si="92"/>
        <v>#VALUE!</v>
      </c>
      <c r="HE36" s="2" t="e">
        <f t="shared" si="93"/>
        <v>#VALUE!</v>
      </c>
      <c r="HF36" s="2" t="e">
        <f t="shared" si="94"/>
        <v>#VALUE!</v>
      </c>
      <c r="HG36" s="2" t="e">
        <f t="shared" si="95"/>
        <v>#VALUE!</v>
      </c>
      <c r="HH36" s="2" t="e">
        <f t="shared" si="96"/>
        <v>#VALUE!</v>
      </c>
      <c r="HI36" s="2" t="e">
        <f t="shared" si="97"/>
        <v>#VALUE!</v>
      </c>
      <c r="HJ36" s="2" t="e">
        <f t="shared" si="98"/>
        <v>#VALUE!</v>
      </c>
      <c r="HK36" s="2" t="e">
        <f t="shared" si="99"/>
        <v>#VALUE!</v>
      </c>
      <c r="HL36" s="2" t="e">
        <f t="shared" si="100"/>
        <v>#VALUE!</v>
      </c>
      <c r="HM36" s="2" t="e">
        <f t="shared" si="101"/>
        <v>#VALUE!</v>
      </c>
      <c r="HN36" s="2" t="e">
        <f t="shared" si="102"/>
        <v>#VALUE!</v>
      </c>
      <c r="HO36" s="2" t="e">
        <f t="shared" si="103"/>
        <v>#VALUE!</v>
      </c>
      <c r="HP36" s="2" t="e">
        <f t="shared" si="104"/>
        <v>#VALUE!</v>
      </c>
      <c r="HQ36" s="2" t="e">
        <f t="shared" si="105"/>
        <v>#VALUE!</v>
      </c>
      <c r="HR36" s="2">
        <f t="shared" si="106"/>
        <v>1</v>
      </c>
      <c r="HS36" s="2" t="e">
        <f t="shared" si="107"/>
        <v>#VALUE!</v>
      </c>
      <c r="HT36" s="2" t="e">
        <f t="shared" si="108"/>
        <v>#VALUE!</v>
      </c>
      <c r="HU36" s="2" t="e">
        <f t="shared" si="109"/>
        <v>#VALUE!</v>
      </c>
      <c r="HV36" s="2" t="e">
        <f t="shared" si="110"/>
        <v>#VALUE!</v>
      </c>
      <c r="HW36" s="2" t="e">
        <f t="shared" si="111"/>
        <v>#VALUE!</v>
      </c>
      <c r="HX36" s="2" t="e">
        <f t="shared" si="112"/>
        <v>#VALUE!</v>
      </c>
      <c r="HY36" s="2" t="e">
        <f t="shared" si="113"/>
        <v>#VALUE!</v>
      </c>
      <c r="HZ36" s="2" t="e">
        <f t="shared" si="114"/>
        <v>#VALUE!</v>
      </c>
      <c r="IA36" s="2" t="e">
        <f t="shared" si="115"/>
        <v>#VALUE!</v>
      </c>
      <c r="IB36" s="2" t="e">
        <f t="shared" si="116"/>
        <v>#VALUE!</v>
      </c>
      <c r="IC36" s="2" t="e">
        <f t="shared" si="117"/>
        <v>#VALUE!</v>
      </c>
      <c r="ID36" s="2" t="e">
        <f t="shared" si="118"/>
        <v>#VALUE!</v>
      </c>
      <c r="IE36" s="2" t="e">
        <f t="shared" si="119"/>
        <v>#VALUE!</v>
      </c>
      <c r="IF36" s="2" t="e">
        <f t="shared" si="120"/>
        <v>#VALUE!</v>
      </c>
      <c r="IG36" s="2" t="e">
        <f t="shared" si="121"/>
        <v>#VALUE!</v>
      </c>
      <c r="IH36" s="2" t="e">
        <f t="shared" si="122"/>
        <v>#VALUE!</v>
      </c>
      <c r="II36" s="2" t="e">
        <f t="shared" si="123"/>
        <v>#VALUE!</v>
      </c>
      <c r="IJ36" s="2" t="e">
        <f t="shared" si="124"/>
        <v>#VALUE!</v>
      </c>
      <c r="IK36" s="2" t="e">
        <f t="shared" si="125"/>
        <v>#VALUE!</v>
      </c>
      <c r="IL36" s="2" t="e">
        <f t="shared" si="126"/>
        <v>#VALUE!</v>
      </c>
      <c r="IM36" s="2" t="e">
        <f t="shared" si="127"/>
        <v>#VALUE!</v>
      </c>
      <c r="IN36" s="2" t="e">
        <f t="shared" si="128"/>
        <v>#VALUE!</v>
      </c>
      <c r="IO36" s="2" t="e">
        <f t="shared" si="129"/>
        <v>#VALUE!</v>
      </c>
      <c r="IP36" s="2">
        <f t="shared" si="130"/>
        <v>0</v>
      </c>
      <c r="IQ36" s="2" t="e">
        <f t="shared" si="131"/>
        <v>#VALUE!</v>
      </c>
      <c r="IR36" s="2" t="e">
        <f t="shared" si="132"/>
        <v>#VALUE!</v>
      </c>
      <c r="IS36" s="2" t="e">
        <f t="shared" si="133"/>
        <v>#VALUE!</v>
      </c>
      <c r="IT36" s="2" t="e">
        <f t="shared" si="134"/>
        <v>#VALUE!</v>
      </c>
      <c r="IU36" s="2" t="e">
        <f t="shared" si="135"/>
        <v>#VALUE!</v>
      </c>
      <c r="IV36" s="2" t="e">
        <f t="shared" si="136"/>
        <v>#VALUE!</v>
      </c>
      <c r="IW36" s="2" t="e">
        <f t="shared" si="137"/>
        <v>#VALUE!</v>
      </c>
      <c r="IX36" s="2" t="e">
        <f t="shared" si="138"/>
        <v>#VALUE!</v>
      </c>
      <c r="IY36" s="2" t="e">
        <f t="shared" si="139"/>
        <v>#VALUE!</v>
      </c>
      <c r="IZ36" s="2" t="e">
        <f t="shared" si="140"/>
        <v>#VALUE!</v>
      </c>
      <c r="JA36" s="2" t="e">
        <f t="shared" si="141"/>
        <v>#VALUE!</v>
      </c>
      <c r="JB36" s="2" t="e">
        <f t="shared" si="142"/>
        <v>#VALUE!</v>
      </c>
      <c r="JC36" s="2" t="e">
        <f t="shared" si="143"/>
        <v>#VALUE!</v>
      </c>
      <c r="JD36" s="2" t="e">
        <f t="shared" si="144"/>
        <v>#VALUE!</v>
      </c>
      <c r="JE36" s="2" t="e">
        <f t="shared" si="145"/>
        <v>#VALUE!</v>
      </c>
      <c r="JF36" s="2" t="e">
        <f t="shared" si="146"/>
        <v>#VALUE!</v>
      </c>
      <c r="JG36" s="2" t="e">
        <f t="shared" si="147"/>
        <v>#VALUE!</v>
      </c>
      <c r="JH36" s="2" t="e">
        <f t="shared" si="148"/>
        <v>#VALUE!</v>
      </c>
      <c r="JI36" s="2" t="e">
        <f t="shared" si="149"/>
        <v>#VALUE!</v>
      </c>
      <c r="JJ36" s="2" t="e">
        <f t="shared" si="150"/>
        <v>#VALUE!</v>
      </c>
      <c r="JK36" s="2" t="e">
        <f t="shared" si="151"/>
        <v>#VALUE!</v>
      </c>
      <c r="JL36" s="2" t="e">
        <f t="shared" si="152"/>
        <v>#VALUE!</v>
      </c>
      <c r="JM36" s="2" t="e">
        <f t="shared" si="153"/>
        <v>#VALUE!</v>
      </c>
      <c r="JN36" s="2">
        <f t="shared" si="154"/>
        <v>0</v>
      </c>
      <c r="JO36" s="2" t="e">
        <f t="shared" si="155"/>
        <v>#VALUE!</v>
      </c>
      <c r="JP36" s="2" t="e">
        <f t="shared" si="156"/>
        <v>#VALUE!</v>
      </c>
      <c r="JQ36" s="2" t="e">
        <f t="shared" si="157"/>
        <v>#VALUE!</v>
      </c>
      <c r="JR36" s="2" t="e">
        <f t="shared" si="158"/>
        <v>#VALUE!</v>
      </c>
      <c r="JS36" s="2" t="e">
        <f t="shared" si="159"/>
        <v>#VALUE!</v>
      </c>
      <c r="JT36" s="2" t="e">
        <f t="shared" si="160"/>
        <v>#VALUE!</v>
      </c>
      <c r="JU36" s="2" t="e">
        <f t="shared" si="161"/>
        <v>#VALUE!</v>
      </c>
      <c r="JV36" s="2" t="e">
        <f t="shared" si="162"/>
        <v>#VALUE!</v>
      </c>
      <c r="JW36" s="2" t="e">
        <f t="shared" si="163"/>
        <v>#VALUE!</v>
      </c>
      <c r="JX36" s="2" t="e">
        <f t="shared" si="164"/>
        <v>#VALUE!</v>
      </c>
      <c r="JY36" s="2" t="e">
        <f t="shared" si="165"/>
        <v>#VALUE!</v>
      </c>
      <c r="JZ36" s="2" t="e">
        <f t="shared" si="166"/>
        <v>#VALUE!</v>
      </c>
      <c r="KA36" s="2" t="e">
        <f t="shared" si="167"/>
        <v>#VALUE!</v>
      </c>
      <c r="KB36" s="2" t="e">
        <f t="shared" si="168"/>
        <v>#VALUE!</v>
      </c>
      <c r="KC36" s="2" t="e">
        <f t="shared" si="169"/>
        <v>#VALUE!</v>
      </c>
      <c r="KD36" s="2" t="e">
        <f t="shared" si="170"/>
        <v>#VALUE!</v>
      </c>
      <c r="KE36" s="2" t="e">
        <f t="shared" si="171"/>
        <v>#VALUE!</v>
      </c>
      <c r="KF36" s="2" t="e">
        <f t="shared" si="172"/>
        <v>#VALUE!</v>
      </c>
      <c r="KG36" s="2" t="e">
        <f t="shared" si="173"/>
        <v>#VALUE!</v>
      </c>
      <c r="KH36" s="2" t="e">
        <f t="shared" si="174"/>
        <v>#VALUE!</v>
      </c>
      <c r="KI36" s="2" t="e">
        <f t="shared" si="175"/>
        <v>#VALUE!</v>
      </c>
      <c r="KJ36" s="2" t="e">
        <f t="shared" si="176"/>
        <v>#VALUE!</v>
      </c>
      <c r="KK36" s="2" t="e">
        <f t="shared" si="177"/>
        <v>#VALUE!</v>
      </c>
      <c r="KL36" s="2">
        <f t="shared" si="178"/>
        <v>0</v>
      </c>
      <c r="KM36" s="2" t="e">
        <f t="shared" si="179"/>
        <v>#VALUE!</v>
      </c>
      <c r="KN36" s="2" t="e">
        <f t="shared" si="180"/>
        <v>#VALUE!</v>
      </c>
      <c r="KO36" s="2" t="e">
        <f t="shared" si="181"/>
        <v>#VALUE!</v>
      </c>
      <c r="KP36" s="2" t="e">
        <f t="shared" si="182"/>
        <v>#VALUE!</v>
      </c>
      <c r="KQ36" s="2" t="e">
        <f t="shared" si="183"/>
        <v>#VALUE!</v>
      </c>
      <c r="KR36" s="2" t="e">
        <f t="shared" si="184"/>
        <v>#VALUE!</v>
      </c>
      <c r="KS36" s="2" t="e">
        <f t="shared" si="185"/>
        <v>#VALUE!</v>
      </c>
      <c r="KT36" s="2" t="e">
        <f t="shared" si="186"/>
        <v>#VALUE!</v>
      </c>
      <c r="KU36" s="2" t="e">
        <f t="shared" si="187"/>
        <v>#VALUE!</v>
      </c>
      <c r="KV36" s="2" t="e">
        <f t="shared" si="188"/>
        <v>#VALUE!</v>
      </c>
      <c r="KW36" s="2" t="e">
        <f t="shared" si="189"/>
        <v>#VALUE!</v>
      </c>
      <c r="KX36" s="2" t="e">
        <f t="shared" si="190"/>
        <v>#VALUE!</v>
      </c>
      <c r="KY36" s="2" t="e">
        <f t="shared" si="191"/>
        <v>#VALUE!</v>
      </c>
      <c r="KZ36" s="2" t="e">
        <f t="shared" si="192"/>
        <v>#VALUE!</v>
      </c>
      <c r="LA36" s="2" t="e">
        <f t="shared" si="193"/>
        <v>#VALUE!</v>
      </c>
      <c r="LB36" s="2" t="e">
        <f t="shared" si="194"/>
        <v>#VALUE!</v>
      </c>
      <c r="LC36" s="2" t="e">
        <f t="shared" si="195"/>
        <v>#VALUE!</v>
      </c>
      <c r="LD36" s="2" t="e">
        <f t="shared" si="196"/>
        <v>#VALUE!</v>
      </c>
      <c r="LE36" s="2" t="e">
        <f t="shared" si="197"/>
        <v>#VALUE!</v>
      </c>
      <c r="LF36" s="2" t="e">
        <f t="shared" si="198"/>
        <v>#VALUE!</v>
      </c>
      <c r="LG36" s="2" t="e">
        <f t="shared" si="199"/>
        <v>#VALUE!</v>
      </c>
      <c r="LH36" s="2" t="e">
        <f t="shared" si="200"/>
        <v>#VALUE!</v>
      </c>
      <c r="LI36" s="2" t="e">
        <f t="shared" si="201"/>
        <v>#VALUE!</v>
      </c>
      <c r="LJ36" s="2">
        <f t="shared" si="202"/>
        <v>0</v>
      </c>
      <c r="LK36" s="2" t="e">
        <f t="shared" si="203"/>
        <v>#VALUE!</v>
      </c>
      <c r="LL36" s="2" t="e">
        <f t="shared" si="204"/>
        <v>#VALUE!</v>
      </c>
      <c r="LM36" s="2" t="e">
        <f t="shared" si="205"/>
        <v>#VALUE!</v>
      </c>
      <c r="LN36" s="2" t="e">
        <f t="shared" si="206"/>
        <v>#VALUE!</v>
      </c>
      <c r="LO36" s="2" t="e">
        <f t="shared" si="207"/>
        <v>#VALUE!</v>
      </c>
      <c r="LP36" s="2" t="e">
        <f t="shared" si="208"/>
        <v>#VALUE!</v>
      </c>
      <c r="LQ36" s="2" t="e">
        <f t="shared" si="209"/>
        <v>#VALUE!</v>
      </c>
      <c r="LR36" s="2" t="e">
        <f t="shared" si="210"/>
        <v>#VALUE!</v>
      </c>
      <c r="LS36" s="2" t="e">
        <f t="shared" si="211"/>
        <v>#VALUE!</v>
      </c>
      <c r="LT36" s="2" t="e">
        <f t="shared" si="212"/>
        <v>#VALUE!</v>
      </c>
      <c r="LU36" s="2" t="e">
        <f t="shared" si="213"/>
        <v>#VALUE!</v>
      </c>
      <c r="LV36" s="2" t="e">
        <f t="shared" si="214"/>
        <v>#VALUE!</v>
      </c>
      <c r="LW36" s="2" t="e">
        <f t="shared" si="215"/>
        <v>#VALUE!</v>
      </c>
      <c r="LX36" s="2" t="e">
        <f t="shared" si="216"/>
        <v>#VALUE!</v>
      </c>
      <c r="LY36" s="2" t="e">
        <f t="shared" si="217"/>
        <v>#VALUE!</v>
      </c>
      <c r="LZ36" s="2" t="e">
        <f t="shared" si="218"/>
        <v>#VALUE!</v>
      </c>
      <c r="MA36" s="2" t="e">
        <f t="shared" si="219"/>
        <v>#VALUE!</v>
      </c>
      <c r="MB36" s="2" t="e">
        <f t="shared" si="220"/>
        <v>#VALUE!</v>
      </c>
      <c r="MC36" s="2" t="e">
        <f t="shared" si="221"/>
        <v>#VALUE!</v>
      </c>
      <c r="MD36" s="2" t="e">
        <f t="shared" si="222"/>
        <v>#VALUE!</v>
      </c>
      <c r="ME36" s="2" t="e">
        <f t="shared" si="223"/>
        <v>#VALUE!</v>
      </c>
      <c r="MF36" s="2" t="e">
        <f t="shared" si="224"/>
        <v>#VALUE!</v>
      </c>
      <c r="MG36" s="2" t="e">
        <f t="shared" si="225"/>
        <v>#VALUE!</v>
      </c>
      <c r="MH36" s="2">
        <f t="shared" si="226"/>
        <v>1</v>
      </c>
      <c r="MI36" s="2" t="e">
        <f t="shared" si="227"/>
        <v>#VALUE!</v>
      </c>
      <c r="MJ36" s="2" t="e">
        <f t="shared" si="228"/>
        <v>#VALUE!</v>
      </c>
      <c r="MK36" s="2" t="e">
        <f t="shared" si="229"/>
        <v>#VALUE!</v>
      </c>
      <c r="ML36" s="2" t="e">
        <f t="shared" si="230"/>
        <v>#VALUE!</v>
      </c>
      <c r="MM36" s="2" t="e">
        <f t="shared" si="231"/>
        <v>#VALUE!</v>
      </c>
      <c r="MN36" s="2" t="e">
        <f t="shared" si="232"/>
        <v>#VALUE!</v>
      </c>
      <c r="MO36" s="2" t="e">
        <f t="shared" si="233"/>
        <v>#VALUE!</v>
      </c>
      <c r="MP36" s="2" t="e">
        <f t="shared" si="234"/>
        <v>#VALUE!</v>
      </c>
      <c r="MQ36" s="2" t="e">
        <f t="shared" si="235"/>
        <v>#VALUE!</v>
      </c>
      <c r="MR36" s="2" t="e">
        <f t="shared" si="236"/>
        <v>#VALUE!</v>
      </c>
      <c r="MS36" s="2" t="e">
        <f t="shared" si="237"/>
        <v>#VALUE!</v>
      </c>
      <c r="MT36" s="2" t="e">
        <f t="shared" si="238"/>
        <v>#VALUE!</v>
      </c>
      <c r="MU36" s="2" t="e">
        <f t="shared" si="239"/>
        <v>#VALUE!</v>
      </c>
      <c r="MV36" s="2" t="e">
        <f t="shared" si="240"/>
        <v>#VALUE!</v>
      </c>
      <c r="MW36" s="2" t="e">
        <f t="shared" si="241"/>
        <v>#VALUE!</v>
      </c>
      <c r="MX36" s="2" t="e">
        <f t="shared" si="242"/>
        <v>#VALUE!</v>
      </c>
      <c r="MY36" s="2" t="e">
        <f t="shared" si="243"/>
        <v>#VALUE!</v>
      </c>
      <c r="MZ36" s="2" t="e">
        <f t="shared" si="244"/>
        <v>#VALUE!</v>
      </c>
      <c r="NA36" s="2" t="e">
        <f t="shared" si="245"/>
        <v>#VALUE!</v>
      </c>
      <c r="NB36" s="2" t="e">
        <f t="shared" si="246"/>
        <v>#VALUE!</v>
      </c>
      <c r="NC36" s="2" t="e">
        <f t="shared" si="247"/>
        <v>#VALUE!</v>
      </c>
      <c r="ND36" s="2" t="e">
        <f t="shared" si="248"/>
        <v>#VALUE!</v>
      </c>
      <c r="NE36" s="2" t="e">
        <f t="shared" si="249"/>
        <v>#VALUE!</v>
      </c>
      <c r="NF36" s="2">
        <f t="shared" si="406"/>
        <v>0</v>
      </c>
      <c r="NG36" s="2">
        <f t="shared" si="250"/>
        <v>0</v>
      </c>
      <c r="NH36" s="2">
        <f t="shared" si="251"/>
        <v>0</v>
      </c>
      <c r="NI36" s="2">
        <f t="shared" si="252"/>
        <v>0</v>
      </c>
      <c r="NJ36" s="2">
        <f t="shared" si="253"/>
        <v>0</v>
      </c>
      <c r="NK36" s="2">
        <f t="shared" si="254"/>
        <v>0</v>
      </c>
      <c r="NL36" s="2">
        <f t="shared" si="255"/>
        <v>0</v>
      </c>
      <c r="NM36" s="2">
        <f t="shared" si="256"/>
        <v>0</v>
      </c>
      <c r="NN36" s="2">
        <f t="shared" si="257"/>
        <v>0</v>
      </c>
      <c r="NO36" s="2">
        <f t="shared" si="258"/>
        <v>0</v>
      </c>
      <c r="NP36" s="2">
        <f t="shared" si="259"/>
        <v>0</v>
      </c>
      <c r="NQ36" s="2">
        <f t="shared" si="260"/>
        <v>0</v>
      </c>
      <c r="NR36" s="2">
        <f t="shared" si="261"/>
        <v>0</v>
      </c>
      <c r="NS36" s="2">
        <f t="shared" si="262"/>
        <v>0</v>
      </c>
      <c r="NT36" s="2">
        <f t="shared" si="263"/>
        <v>0</v>
      </c>
      <c r="NU36" s="2">
        <f t="shared" si="264"/>
        <v>0</v>
      </c>
      <c r="NV36" s="2">
        <f t="shared" si="265"/>
        <v>0</v>
      </c>
      <c r="NW36" s="2">
        <f t="shared" si="266"/>
        <v>0</v>
      </c>
      <c r="NX36" s="2">
        <f t="shared" si="267"/>
        <v>0</v>
      </c>
      <c r="NY36" s="2">
        <f t="shared" si="268"/>
        <v>0</v>
      </c>
      <c r="NZ36" s="2">
        <f t="shared" si="269"/>
        <v>0</v>
      </c>
      <c r="OA36" s="2">
        <f t="shared" si="270"/>
        <v>0</v>
      </c>
      <c r="OB36" s="2">
        <f t="shared" si="271"/>
        <v>0</v>
      </c>
      <c r="OC36" s="2">
        <f t="shared" si="272"/>
        <v>0</v>
      </c>
      <c r="OD36" s="2">
        <f>IF(AND(NF36&gt;'Graph Creator'!$K$4,'Detalle de Cuentas'!NF36&lt;='Graph Creator'!$L$4),1,0)</f>
        <v>0</v>
      </c>
      <c r="OE36" s="2">
        <f>IF(AND(NG36&gt;'Graph Creator'!$K$4,'Detalle de Cuentas'!NG36&lt;='Graph Creator'!$L$4),1,0)</f>
        <v>0</v>
      </c>
      <c r="OF36" s="2">
        <f>IF(AND(NH36&gt;'Graph Creator'!$K$4,'Detalle de Cuentas'!NH36&lt;='Graph Creator'!$L$4),1,0)</f>
        <v>0</v>
      </c>
      <c r="OG36" s="2">
        <f>IF(AND(NI36&gt;'Graph Creator'!$K$4,'Detalle de Cuentas'!NI36&lt;='Graph Creator'!$L$4),1,0)</f>
        <v>0</v>
      </c>
      <c r="OH36" s="2">
        <f>IF(AND(NJ36&gt;'Graph Creator'!$K$4,'Detalle de Cuentas'!NJ36&lt;='Graph Creator'!$L$4),1,0)</f>
        <v>0</v>
      </c>
      <c r="OI36" s="2">
        <f>IF(AND(NK36&gt;'Graph Creator'!$K$4,'Detalle de Cuentas'!NK36&lt;='Graph Creator'!$L$4),1,0)</f>
        <v>0</v>
      </c>
      <c r="OJ36" s="2">
        <f>IF(AND(NL36&gt;'Graph Creator'!$K$4,'Detalle de Cuentas'!NL36&lt;='Graph Creator'!$L$4),1,0)</f>
        <v>0</v>
      </c>
      <c r="OK36" s="2">
        <f>IF(AND(NM36&gt;'Graph Creator'!$K$4,'Detalle de Cuentas'!NM36&lt;='Graph Creator'!$L$4),1,0)</f>
        <v>0</v>
      </c>
      <c r="OL36" s="2">
        <f>IF(AND(NN36&gt;'Graph Creator'!$K$4,'Detalle de Cuentas'!NN36&lt;='Graph Creator'!$L$4),1,0)</f>
        <v>0</v>
      </c>
      <c r="OM36" s="2">
        <f>IF(AND(NO36&gt;'Graph Creator'!$K$4,'Detalle de Cuentas'!NO36&lt;='Graph Creator'!$L$4),1,0)</f>
        <v>0</v>
      </c>
      <c r="ON36" s="2">
        <f>IF(AND(NP36&gt;'Graph Creator'!$K$4,'Detalle de Cuentas'!NP36&lt;='Graph Creator'!$L$4),1,0)</f>
        <v>0</v>
      </c>
      <c r="OO36" s="2">
        <f>IF(AND(NQ36&gt;'Graph Creator'!$K$4,'Detalle de Cuentas'!NQ36&lt;='Graph Creator'!$L$4),1,0)</f>
        <v>0</v>
      </c>
      <c r="OP36" s="2">
        <f>IF(AND(NR36&gt;'Graph Creator'!$K$4,'Detalle de Cuentas'!NR36&lt;='Graph Creator'!$L$4),1,0)</f>
        <v>0</v>
      </c>
      <c r="OQ36" s="2">
        <f>IF(AND(NS36&gt;'Graph Creator'!$K$4,'Detalle de Cuentas'!NS36&lt;='Graph Creator'!$L$4),1,0)</f>
        <v>0</v>
      </c>
      <c r="OR36" s="2">
        <f>IF(AND(NT36&gt;'Graph Creator'!$K$4,'Detalle de Cuentas'!NT36&lt;='Graph Creator'!$L$4),1,0)</f>
        <v>0</v>
      </c>
      <c r="OS36" s="2">
        <f>IF(AND(NU36&gt;'Graph Creator'!$K$4,'Detalle de Cuentas'!NU36&lt;='Graph Creator'!$L$4),1,0)</f>
        <v>0</v>
      </c>
      <c r="OT36" s="2">
        <f>IF(AND(NV36&gt;'Graph Creator'!$K$4,'Detalle de Cuentas'!NV36&lt;='Graph Creator'!$L$4),1,0)</f>
        <v>0</v>
      </c>
      <c r="OU36" s="2">
        <f>IF(AND(NW36&gt;'Graph Creator'!$K$4,'Detalle de Cuentas'!NW36&lt;='Graph Creator'!$L$4),1,0)</f>
        <v>0</v>
      </c>
      <c r="OV36" s="2">
        <f>IF(AND(NX36&gt;'Graph Creator'!$K$4,'Detalle de Cuentas'!NX36&lt;='Graph Creator'!$L$4),1,0)</f>
        <v>0</v>
      </c>
      <c r="OW36" s="2">
        <f>IF(AND(NY36&gt;'Graph Creator'!$K$4,'Detalle de Cuentas'!NY36&lt;='Graph Creator'!$L$4),1,0)</f>
        <v>0</v>
      </c>
      <c r="OX36" s="2">
        <f>IF(AND(NZ36&gt;'Graph Creator'!$K$4,'Detalle de Cuentas'!NZ36&lt;='Graph Creator'!$L$4),1,0)</f>
        <v>0</v>
      </c>
      <c r="OY36" s="2">
        <f>IF(AND(OA36&gt;'Graph Creator'!$K$4,'Detalle de Cuentas'!OA36&lt;='Graph Creator'!$L$4),1,0)</f>
        <v>0</v>
      </c>
      <c r="OZ36" s="2">
        <f>IF(AND(OB36&gt;'Graph Creator'!$K$4,'Detalle de Cuentas'!OB36&lt;='Graph Creator'!$L$4),1,0)</f>
        <v>0</v>
      </c>
      <c r="PA36" s="2">
        <f>IF(AND(OC36&gt;'Graph Creator'!$K$4,'Detalle de Cuentas'!OC36&lt;='Graph Creator'!$L$4),1,0)</f>
        <v>0</v>
      </c>
      <c r="PB36" s="2">
        <f>IF(AND(NF36&gt;'Graph Creator'!$L$4,'Detalle de Cuentas'!NF36&lt;='Graph Creator'!$M$4),1,0)</f>
        <v>0</v>
      </c>
      <c r="PC36" s="2">
        <f>IF(AND(NG36&gt;'Graph Creator'!$L$4,'Detalle de Cuentas'!NG36&lt;='Graph Creator'!$M$4),1,0)</f>
        <v>0</v>
      </c>
      <c r="PD36" s="2">
        <f>IF(AND(NH36&gt;'Graph Creator'!$L$4,'Detalle de Cuentas'!NH36&lt;='Graph Creator'!$M$4),1,0)</f>
        <v>0</v>
      </c>
      <c r="PE36" s="2">
        <f>IF(AND(NI36&gt;'Graph Creator'!$L$4,'Detalle de Cuentas'!NI36&lt;='Graph Creator'!$M$4),1,0)</f>
        <v>0</v>
      </c>
      <c r="PF36" s="2">
        <f>IF(AND(NJ36&gt;'Graph Creator'!$L$4,'Detalle de Cuentas'!NJ36&lt;='Graph Creator'!$M$4),1,0)</f>
        <v>0</v>
      </c>
      <c r="PG36" s="2">
        <f>IF(AND(NK36&gt;'Graph Creator'!$L$4,'Detalle de Cuentas'!NK36&lt;='Graph Creator'!$M$4),1,0)</f>
        <v>0</v>
      </c>
      <c r="PH36" s="2">
        <f>IF(AND(NL36&gt;'Graph Creator'!$L$4,'Detalle de Cuentas'!NL36&lt;='Graph Creator'!$M$4),1,0)</f>
        <v>0</v>
      </c>
      <c r="PI36" s="2">
        <f>IF(AND(NM36&gt;'Graph Creator'!$L$4,'Detalle de Cuentas'!NM36&lt;='Graph Creator'!$M$4),1,0)</f>
        <v>0</v>
      </c>
      <c r="PJ36" s="2">
        <f>IF(AND(NN36&gt;'Graph Creator'!$L$4,'Detalle de Cuentas'!NN36&lt;='Graph Creator'!$M$4),1,0)</f>
        <v>0</v>
      </c>
      <c r="PK36" s="2">
        <f>IF(AND(NO36&gt;'Graph Creator'!$L$4,'Detalle de Cuentas'!NO36&lt;='Graph Creator'!$M$4),1,0)</f>
        <v>0</v>
      </c>
      <c r="PL36" s="2">
        <f>IF(AND(NP36&gt;'Graph Creator'!$L$4,'Detalle de Cuentas'!NP36&lt;='Graph Creator'!$M$4),1,0)</f>
        <v>0</v>
      </c>
      <c r="PM36" s="2">
        <f>IF(AND(NQ36&gt;'Graph Creator'!$L$4,'Detalle de Cuentas'!NQ36&lt;='Graph Creator'!$M$4),1,0)</f>
        <v>0</v>
      </c>
      <c r="PN36" s="2">
        <f>IF(AND(NR36&gt;'Graph Creator'!$L$4,'Detalle de Cuentas'!NR36&lt;='Graph Creator'!$M$4),1,0)</f>
        <v>0</v>
      </c>
      <c r="PO36" s="2">
        <f>IF(AND(NS36&gt;'Graph Creator'!$L$4,'Detalle de Cuentas'!NS36&lt;='Graph Creator'!$M$4),1,0)</f>
        <v>0</v>
      </c>
      <c r="PP36" s="2">
        <f>IF(AND(NT36&gt;'Graph Creator'!$L$4,'Detalle de Cuentas'!NT36&lt;='Graph Creator'!$M$4),1,0)</f>
        <v>0</v>
      </c>
      <c r="PQ36" s="2">
        <f>IF(AND(NU36&gt;'Graph Creator'!$L$4,'Detalle de Cuentas'!NU36&lt;='Graph Creator'!$M$4),1,0)</f>
        <v>0</v>
      </c>
      <c r="PR36" s="2">
        <f>IF(AND(NV36&gt;'Graph Creator'!$L$4,'Detalle de Cuentas'!NV36&lt;='Graph Creator'!$M$4),1,0)</f>
        <v>0</v>
      </c>
      <c r="PS36" s="2">
        <f>IF(AND(NW36&gt;'Graph Creator'!$L$4,'Detalle de Cuentas'!NW36&lt;='Graph Creator'!$M$4),1,0)</f>
        <v>0</v>
      </c>
      <c r="PT36" s="2">
        <f>IF(AND(NX36&gt;'Graph Creator'!$L$4,'Detalle de Cuentas'!NX36&lt;='Graph Creator'!$M$4),1,0)</f>
        <v>0</v>
      </c>
      <c r="PU36" s="2">
        <f>IF(AND(NY36&gt;'Graph Creator'!$L$4,'Detalle de Cuentas'!NY36&lt;='Graph Creator'!$M$4),1,0)</f>
        <v>0</v>
      </c>
      <c r="PV36" s="2">
        <f>IF(AND(NZ36&gt;'Graph Creator'!$L$4,'Detalle de Cuentas'!NZ36&lt;='Graph Creator'!$M$4),1,0)</f>
        <v>0</v>
      </c>
      <c r="PW36" s="2">
        <f>IF(AND(OA36&gt;'Graph Creator'!$L$4,'Detalle de Cuentas'!OA36&lt;='Graph Creator'!$M$4),1,0)</f>
        <v>0</v>
      </c>
      <c r="PX36" s="2">
        <f>IF(AND(OB36&gt;'Graph Creator'!$L$4,'Detalle de Cuentas'!OB36&lt;='Graph Creator'!$M$4),1,0)</f>
        <v>0</v>
      </c>
      <c r="PY36" s="2">
        <f>IF(AND(OC36&gt;'Graph Creator'!$L$4,'Detalle de Cuentas'!OC36&lt;='Graph Creator'!$M$4),1,0)</f>
        <v>0</v>
      </c>
      <c r="PZ36" s="2">
        <f>IF(AND(NF36&gt;'Graph Creator'!$M$4,'Detalle de Cuentas'!NF36&lt;='Graph Creator'!$N$4),1,0)</f>
        <v>0</v>
      </c>
      <c r="QA36" s="2">
        <f>IF(AND(NG36&gt;'Graph Creator'!$M$4,'Detalle de Cuentas'!NG36&lt;='Graph Creator'!$N$4),1,0)</f>
        <v>0</v>
      </c>
      <c r="QB36" s="2">
        <f>IF(AND(NH36&gt;'Graph Creator'!$M$4,'Detalle de Cuentas'!NH36&lt;='Graph Creator'!$N$4),1,0)</f>
        <v>0</v>
      </c>
      <c r="QC36" s="2">
        <f>IF(AND(NI36&gt;'Graph Creator'!$M$4,'Detalle de Cuentas'!NI36&lt;='Graph Creator'!$N$4),1,0)</f>
        <v>0</v>
      </c>
      <c r="QD36" s="2">
        <f>IF(AND(NJ36&gt;'Graph Creator'!$M$4,'Detalle de Cuentas'!NJ36&lt;='Graph Creator'!$N$4),1,0)</f>
        <v>0</v>
      </c>
      <c r="QE36" s="2">
        <f>IF(AND(NK36&gt;'Graph Creator'!$M$4,'Detalle de Cuentas'!NK36&lt;='Graph Creator'!$N$4),1,0)</f>
        <v>0</v>
      </c>
      <c r="QF36" s="2">
        <f>IF(AND(NL36&gt;'Graph Creator'!$M$4,'Detalle de Cuentas'!NL36&lt;='Graph Creator'!$N$4),1,0)</f>
        <v>0</v>
      </c>
      <c r="QG36" s="2">
        <f>IF(AND(NM36&gt;'Graph Creator'!$M$4,'Detalle de Cuentas'!NM36&lt;='Graph Creator'!$N$4),1,0)</f>
        <v>0</v>
      </c>
      <c r="QH36" s="2">
        <f>IF(AND(NN36&gt;'Graph Creator'!$M$4,'Detalle de Cuentas'!NN36&lt;='Graph Creator'!$N$4),1,0)</f>
        <v>0</v>
      </c>
      <c r="QI36" s="2">
        <f>IF(AND(NO36&gt;'Graph Creator'!$M$4,'Detalle de Cuentas'!NO36&lt;='Graph Creator'!$N$4),1,0)</f>
        <v>0</v>
      </c>
      <c r="QJ36" s="2">
        <f>IF(AND(NP36&gt;'Graph Creator'!$M$4,'Detalle de Cuentas'!NP36&lt;='Graph Creator'!$N$4),1,0)</f>
        <v>0</v>
      </c>
      <c r="QK36" s="2">
        <f>IF(AND(NQ36&gt;'Graph Creator'!$M$4,'Detalle de Cuentas'!NQ36&lt;='Graph Creator'!$N$4),1,0)</f>
        <v>0</v>
      </c>
      <c r="QL36" s="2">
        <f>IF(AND(NR36&gt;'Graph Creator'!$M$4,'Detalle de Cuentas'!NR36&lt;='Graph Creator'!$N$4),1,0)</f>
        <v>0</v>
      </c>
      <c r="QM36" s="2">
        <f>IF(AND(NS36&gt;'Graph Creator'!$M$4,'Detalle de Cuentas'!NS36&lt;='Graph Creator'!$N$4),1,0)</f>
        <v>0</v>
      </c>
      <c r="QN36" s="2">
        <f>IF(AND(NT36&gt;'Graph Creator'!$M$4,'Detalle de Cuentas'!NT36&lt;='Graph Creator'!$N$4),1,0)</f>
        <v>0</v>
      </c>
      <c r="QO36" s="2">
        <f>IF(AND(NU36&gt;'Graph Creator'!$M$4,'Detalle de Cuentas'!NU36&lt;='Graph Creator'!$N$4),1,0)</f>
        <v>0</v>
      </c>
      <c r="QP36" s="2">
        <f>IF(AND(NV36&gt;'Graph Creator'!$M$4,'Detalle de Cuentas'!NV36&lt;='Graph Creator'!$N$4),1,0)</f>
        <v>0</v>
      </c>
      <c r="QQ36" s="2">
        <f>IF(AND(NW36&gt;'Graph Creator'!$M$4,'Detalle de Cuentas'!NW36&lt;='Graph Creator'!$N$4),1,0)</f>
        <v>0</v>
      </c>
      <c r="QR36" s="2">
        <f>IF(AND(NX36&gt;'Graph Creator'!$M$4,'Detalle de Cuentas'!NX36&lt;='Graph Creator'!$N$4),1,0)</f>
        <v>0</v>
      </c>
      <c r="QS36" s="2">
        <f>IF(AND(NY36&gt;'Graph Creator'!$M$4,'Detalle de Cuentas'!NY36&lt;='Graph Creator'!$N$4),1,0)</f>
        <v>0</v>
      </c>
      <c r="QT36" s="2">
        <f>IF(AND(NZ36&gt;'Graph Creator'!$M$4,'Detalle de Cuentas'!NZ36&lt;='Graph Creator'!$N$4),1,0)</f>
        <v>0</v>
      </c>
      <c r="QU36" s="2">
        <f>IF(AND(OA36&gt;'Graph Creator'!$M$4,'Detalle de Cuentas'!OA36&lt;='Graph Creator'!$N$4),1,0)</f>
        <v>0</v>
      </c>
      <c r="QV36" s="2">
        <f>IF(AND(OB36&gt;'Graph Creator'!$M$4,'Detalle de Cuentas'!OB36&lt;='Graph Creator'!$N$4),1,0)</f>
        <v>0</v>
      </c>
      <c r="QW36" s="2">
        <f>IF(AND(OC36&gt;'Graph Creator'!$M$4,'Detalle de Cuentas'!OC36&lt;='Graph Creator'!$N$4),1,0)</f>
        <v>0</v>
      </c>
      <c r="QX36" s="2">
        <f>IF(AND(NF36&gt;'Graph Creator'!$N$4,'Detalle de Cuentas'!NF36&lt;='Graph Creator'!$O$4),1,0)</f>
        <v>0</v>
      </c>
      <c r="QY36" s="2">
        <f>IF(AND(NG36&gt;'Graph Creator'!$N$4,'Detalle de Cuentas'!NG36&lt;='Graph Creator'!$O$4),1,0)</f>
        <v>0</v>
      </c>
      <c r="QZ36" s="2">
        <f>IF(AND(NH36&gt;'Graph Creator'!$N$4,'Detalle de Cuentas'!NH36&lt;='Graph Creator'!$O$4),1,0)</f>
        <v>0</v>
      </c>
      <c r="RA36" s="2">
        <f>IF(AND(NI36&gt;'Graph Creator'!$N$4,'Detalle de Cuentas'!NI36&lt;='Graph Creator'!$O$4),1,0)</f>
        <v>0</v>
      </c>
      <c r="RB36" s="2">
        <f>IF(AND(NJ36&gt;'Graph Creator'!$N$4,'Detalle de Cuentas'!NJ36&lt;='Graph Creator'!$O$4),1,0)</f>
        <v>0</v>
      </c>
      <c r="RC36" s="2">
        <f>IF(AND(NK36&gt;'Graph Creator'!$N$4,'Detalle de Cuentas'!NK36&lt;='Graph Creator'!$O$4),1,0)</f>
        <v>0</v>
      </c>
      <c r="RD36" s="2">
        <f>IF(AND(NL36&gt;'Graph Creator'!$N$4,'Detalle de Cuentas'!NL36&lt;='Graph Creator'!$O$4),1,0)</f>
        <v>0</v>
      </c>
      <c r="RE36" s="2">
        <f>IF(AND(NM36&gt;'Graph Creator'!$N$4,'Detalle de Cuentas'!NM36&lt;='Graph Creator'!$O$4),1,0)</f>
        <v>0</v>
      </c>
      <c r="RF36" s="2">
        <f>IF(AND(NN36&gt;'Graph Creator'!$N$4,'Detalle de Cuentas'!NN36&lt;='Graph Creator'!$O$4),1,0)</f>
        <v>0</v>
      </c>
      <c r="RG36" s="2">
        <f>IF(AND(NO36&gt;'Graph Creator'!$N$4,'Detalle de Cuentas'!NO36&lt;='Graph Creator'!$O$4),1,0)</f>
        <v>0</v>
      </c>
      <c r="RH36" s="2">
        <f>IF(AND(NP36&gt;'Graph Creator'!$N$4,'Detalle de Cuentas'!NP36&lt;='Graph Creator'!$O$4),1,0)</f>
        <v>0</v>
      </c>
      <c r="RI36" s="2">
        <f>IF(AND(NQ36&gt;'Graph Creator'!$N$4,'Detalle de Cuentas'!NQ36&lt;='Graph Creator'!$O$4),1,0)</f>
        <v>0</v>
      </c>
      <c r="RJ36" s="2">
        <f>IF(AND(NR36&gt;'Graph Creator'!$N$4,'Detalle de Cuentas'!NR36&lt;='Graph Creator'!$O$4),1,0)</f>
        <v>0</v>
      </c>
      <c r="RK36" s="2">
        <f>IF(AND(NS36&gt;'Graph Creator'!$N$4,'Detalle de Cuentas'!NS36&lt;='Graph Creator'!$O$4),1,0)</f>
        <v>0</v>
      </c>
      <c r="RL36" s="2">
        <f>IF(AND(NT36&gt;'Graph Creator'!$N$4,'Detalle de Cuentas'!NT36&lt;='Graph Creator'!$O$4),1,0)</f>
        <v>0</v>
      </c>
      <c r="RM36" s="2">
        <f>IF(AND(NU36&gt;'Graph Creator'!$N$4,'Detalle de Cuentas'!NU36&lt;='Graph Creator'!$O$4),1,0)</f>
        <v>0</v>
      </c>
      <c r="RN36" s="2">
        <f>IF(AND(NV36&gt;'Graph Creator'!$N$4,'Detalle de Cuentas'!NV36&lt;='Graph Creator'!$O$4),1,0)</f>
        <v>0</v>
      </c>
      <c r="RO36" s="2">
        <f>IF(AND(NW36&gt;'Graph Creator'!$N$4,'Detalle de Cuentas'!NW36&lt;='Graph Creator'!$O$4),1,0)</f>
        <v>0</v>
      </c>
      <c r="RP36" s="2">
        <f>IF(AND(NX36&gt;'Graph Creator'!$N$4,'Detalle de Cuentas'!NX36&lt;='Graph Creator'!$O$4),1,0)</f>
        <v>0</v>
      </c>
      <c r="RQ36" s="2">
        <f>IF(AND(NY36&gt;'Graph Creator'!$N$4,'Detalle de Cuentas'!NY36&lt;='Graph Creator'!$O$4),1,0)</f>
        <v>0</v>
      </c>
      <c r="RR36" s="2">
        <f>IF(AND(NZ36&gt;'Graph Creator'!$N$4,'Detalle de Cuentas'!NZ36&lt;='Graph Creator'!$O$4),1,0)</f>
        <v>0</v>
      </c>
      <c r="RS36" s="2">
        <f>IF(AND(OA36&gt;'Graph Creator'!$N$4,'Detalle de Cuentas'!OA36&lt;='Graph Creator'!$O$4),1,0)</f>
        <v>0</v>
      </c>
      <c r="RT36" s="2">
        <f>IF(AND(OB36&gt;'Graph Creator'!$N$4,'Detalle de Cuentas'!OB36&lt;='Graph Creator'!$O$4),1,0)</f>
        <v>0</v>
      </c>
      <c r="RU36" s="2">
        <f>IF(AND(OC36&gt;'Graph Creator'!$N$4,'Detalle de Cuentas'!OC36&lt;='Graph Creator'!$O$4),1,0)</f>
        <v>0</v>
      </c>
      <c r="RV36" s="2" t="e">
        <f t="shared" si="407"/>
        <v>#VALUE!</v>
      </c>
      <c r="RW36" s="2" t="e">
        <f t="shared" si="408"/>
        <v>#VALUE!</v>
      </c>
      <c r="RX36" s="2" t="e">
        <f t="shared" si="409"/>
        <v>#VALUE!</v>
      </c>
      <c r="RY36" s="2" t="e">
        <f t="shared" si="410"/>
        <v>#VALUE!</v>
      </c>
      <c r="RZ36" s="2" t="e">
        <f t="shared" si="411"/>
        <v>#VALUE!</v>
      </c>
      <c r="SA36" s="2" t="e">
        <f t="shared" si="412"/>
        <v>#VALUE!</v>
      </c>
      <c r="SB36" s="2" t="e">
        <f t="shared" si="413"/>
        <v>#VALUE!</v>
      </c>
      <c r="SC36" s="2" t="e">
        <f t="shared" si="414"/>
        <v>#VALUE!</v>
      </c>
      <c r="SD36" s="2" t="e">
        <f t="shared" si="415"/>
        <v>#VALUE!</v>
      </c>
      <c r="SE36" s="2" t="e">
        <f t="shared" si="416"/>
        <v>#VALUE!</v>
      </c>
      <c r="SF36" s="2" t="e">
        <f t="shared" si="417"/>
        <v>#VALUE!</v>
      </c>
      <c r="SG36" s="2" t="e">
        <f t="shared" si="418"/>
        <v>#VALUE!</v>
      </c>
      <c r="SH36" s="2" t="e">
        <f t="shared" si="419"/>
        <v>#VALUE!</v>
      </c>
      <c r="SI36" s="2" t="e">
        <f t="shared" si="420"/>
        <v>#VALUE!</v>
      </c>
      <c r="SJ36" s="2" t="e">
        <f t="shared" si="421"/>
        <v>#VALUE!</v>
      </c>
      <c r="SK36" s="2" t="e">
        <f t="shared" si="422"/>
        <v>#VALUE!</v>
      </c>
      <c r="SL36" s="2" t="e">
        <f t="shared" si="423"/>
        <v>#VALUE!</v>
      </c>
      <c r="SM36" s="2" t="e">
        <f t="shared" si="424"/>
        <v>#VALUE!</v>
      </c>
      <c r="SN36" s="2" t="e">
        <f t="shared" si="425"/>
        <v>#VALUE!</v>
      </c>
      <c r="SO36" s="2" t="e">
        <f t="shared" si="426"/>
        <v>#VALUE!</v>
      </c>
      <c r="SP36" s="2" t="e">
        <f t="shared" si="427"/>
        <v>#VALUE!</v>
      </c>
      <c r="SQ36" s="2" t="e">
        <f t="shared" si="428"/>
        <v>#VALUE!</v>
      </c>
      <c r="SR36" s="2" t="e">
        <f t="shared" si="429"/>
        <v>#VALUE!</v>
      </c>
      <c r="SS36" s="2" t="e">
        <f t="shared" si="430"/>
        <v>#VALUE!</v>
      </c>
      <c r="ST36" s="2" t="e">
        <f t="shared" si="431"/>
        <v>#VALUE!</v>
      </c>
      <c r="SU36" s="2" t="e">
        <f t="shared" si="432"/>
        <v>#VALUE!</v>
      </c>
      <c r="SV36" s="2" t="e">
        <f t="shared" si="433"/>
        <v>#VALUE!</v>
      </c>
      <c r="SW36" s="2" t="e">
        <f t="shared" si="434"/>
        <v>#VALUE!</v>
      </c>
      <c r="SX36" s="2" t="e">
        <f t="shared" si="435"/>
        <v>#VALUE!</v>
      </c>
      <c r="SY36" s="2" t="e">
        <f t="shared" si="436"/>
        <v>#VALUE!</v>
      </c>
      <c r="SZ36" s="2" t="e">
        <f t="shared" si="437"/>
        <v>#VALUE!</v>
      </c>
      <c r="TA36" s="2" t="e">
        <f t="shared" si="438"/>
        <v>#VALUE!</v>
      </c>
      <c r="TB36" s="2" t="e">
        <f t="shared" si="439"/>
        <v>#VALUE!</v>
      </c>
      <c r="TC36" s="2" t="e">
        <f t="shared" si="440"/>
        <v>#VALUE!</v>
      </c>
      <c r="TD36" s="2" t="e">
        <f t="shared" si="441"/>
        <v>#VALUE!</v>
      </c>
      <c r="TE36" s="2" t="e">
        <f t="shared" si="442"/>
        <v>#VALUE!</v>
      </c>
      <c r="TF36" s="2" t="str">
        <f>IF(DZ36=1,IF(SUM(DZ$17:DZ36)&lt;2,""&amp;B36,", "&amp;B36),"")</f>
        <v/>
      </c>
      <c r="TG36" s="2" t="str">
        <f t="shared" si="480"/>
        <v/>
      </c>
      <c r="TH36" s="2">
        <f t="shared" si="443"/>
        <v>0</v>
      </c>
      <c r="TI36" s="14" t="str">
        <f t="shared" si="444"/>
        <v/>
      </c>
      <c r="TJ36" s="14" t="e">
        <f t="shared" si="273"/>
        <v>#VALUE!</v>
      </c>
      <c r="TK36" s="14" t="e">
        <f t="shared" si="274"/>
        <v>#VALUE!</v>
      </c>
      <c r="TL36" s="14" t="e">
        <f t="shared" si="275"/>
        <v>#VALUE!</v>
      </c>
      <c r="TM36" s="14" t="e">
        <f t="shared" si="276"/>
        <v>#VALUE!</v>
      </c>
      <c r="TN36" s="14" t="e">
        <f t="shared" si="277"/>
        <v>#VALUE!</v>
      </c>
      <c r="TO36" s="14" t="e">
        <f t="shared" si="278"/>
        <v>#VALUE!</v>
      </c>
      <c r="TP36" s="14" t="e">
        <f t="shared" si="279"/>
        <v>#VALUE!</v>
      </c>
      <c r="TQ36" s="14" t="e">
        <f t="shared" si="280"/>
        <v>#VALUE!</v>
      </c>
      <c r="TR36" s="14" t="e">
        <f t="shared" si="281"/>
        <v>#VALUE!</v>
      </c>
      <c r="TS36" s="14" t="e">
        <f t="shared" si="282"/>
        <v>#VALUE!</v>
      </c>
      <c r="TT36" s="14" t="e">
        <f t="shared" si="283"/>
        <v>#VALUE!</v>
      </c>
      <c r="TU36" s="14" t="e">
        <f t="shared" si="284"/>
        <v>#VALUE!</v>
      </c>
      <c r="TV36" s="14" t="e">
        <f t="shared" si="285"/>
        <v>#VALUE!</v>
      </c>
      <c r="TW36" s="14" t="e">
        <f t="shared" si="286"/>
        <v>#VALUE!</v>
      </c>
      <c r="TX36" s="14" t="e">
        <f t="shared" si="287"/>
        <v>#VALUE!</v>
      </c>
      <c r="TY36" s="14" t="e">
        <f t="shared" si="288"/>
        <v>#VALUE!</v>
      </c>
      <c r="TZ36" s="14" t="e">
        <f t="shared" si="289"/>
        <v>#VALUE!</v>
      </c>
      <c r="UA36" s="14" t="e">
        <f t="shared" si="290"/>
        <v>#VALUE!</v>
      </c>
      <c r="UB36" s="14" t="e">
        <f t="shared" si="291"/>
        <v>#VALUE!</v>
      </c>
      <c r="UC36" s="14" t="e">
        <f t="shared" si="292"/>
        <v>#VALUE!</v>
      </c>
      <c r="UD36" s="14" t="e">
        <f t="shared" si="293"/>
        <v>#VALUE!</v>
      </c>
      <c r="UE36" s="14" t="e">
        <f t="shared" si="294"/>
        <v>#VALUE!</v>
      </c>
      <c r="UF36" s="14" t="e">
        <f t="shared" si="295"/>
        <v>#VALUE!</v>
      </c>
      <c r="UH36" s="2">
        <f>IF($C$4-$R36&gt;'Graph Creator'!$E$2*'Graph Creator'!$D$13*12,0,1)</f>
        <v>1</v>
      </c>
      <c r="UJ36" s="2" t="e">
        <f t="shared" si="445"/>
        <v>#VALUE!</v>
      </c>
      <c r="UK36" s="2" t="e">
        <f t="shared" si="446"/>
        <v>#VALUE!</v>
      </c>
      <c r="UL36" s="2" t="e">
        <f t="shared" si="447"/>
        <v>#VALUE!</v>
      </c>
      <c r="UM36" s="2" t="e">
        <f t="shared" si="448"/>
        <v>#VALUE!</v>
      </c>
      <c r="UN36" s="2" t="e">
        <f t="shared" si="449"/>
        <v>#VALUE!</v>
      </c>
      <c r="UO36" s="2" t="e">
        <f t="shared" si="450"/>
        <v>#VALUE!</v>
      </c>
      <c r="UP36" s="2" t="e">
        <f t="shared" si="297"/>
        <v>#VALUE!</v>
      </c>
      <c r="UQ36" s="2" t="e">
        <f t="shared" si="298"/>
        <v>#VALUE!</v>
      </c>
      <c r="UR36" s="2" t="e">
        <f t="shared" si="299"/>
        <v>#VALUE!</v>
      </c>
      <c r="US36" s="2" t="e">
        <f t="shared" si="300"/>
        <v>#VALUE!</v>
      </c>
      <c r="UT36" s="2" t="e">
        <f t="shared" si="301"/>
        <v>#VALUE!</v>
      </c>
      <c r="UU36" s="2" t="e">
        <f t="shared" si="302"/>
        <v>#VALUE!</v>
      </c>
      <c r="UV36" s="2" t="e">
        <f t="shared" si="303"/>
        <v>#VALUE!</v>
      </c>
      <c r="UW36" s="2" t="e">
        <f t="shared" si="304"/>
        <v>#VALUE!</v>
      </c>
      <c r="UX36" s="2" t="e">
        <f t="shared" si="305"/>
        <v>#VALUE!</v>
      </c>
      <c r="UY36" s="2" t="e">
        <f t="shared" si="306"/>
        <v>#VALUE!</v>
      </c>
      <c r="UZ36" s="2" t="e">
        <f t="shared" si="307"/>
        <v>#VALUE!</v>
      </c>
      <c r="VA36" s="2" t="e">
        <f t="shared" si="308"/>
        <v>#VALUE!</v>
      </c>
      <c r="VB36" s="2" t="e">
        <f t="shared" si="309"/>
        <v>#VALUE!</v>
      </c>
      <c r="VC36" s="2" t="e">
        <f t="shared" si="310"/>
        <v>#VALUE!</v>
      </c>
      <c r="VD36" s="2" t="e">
        <f t="shared" si="311"/>
        <v>#VALUE!</v>
      </c>
      <c r="VE36" s="2" t="e">
        <f t="shared" si="312"/>
        <v>#VALUE!</v>
      </c>
      <c r="VF36" s="2" t="e">
        <f t="shared" si="313"/>
        <v>#VALUE!</v>
      </c>
      <c r="VG36" s="2" t="e">
        <f t="shared" si="314"/>
        <v>#VALUE!</v>
      </c>
      <c r="VH36" s="2" t="e">
        <f t="shared" si="315"/>
        <v>#VALUE!</v>
      </c>
      <c r="VI36" s="2" t="e">
        <f t="shared" si="316"/>
        <v>#VALUE!</v>
      </c>
      <c r="VJ36" s="2" t="e">
        <f t="shared" si="317"/>
        <v>#VALUE!</v>
      </c>
      <c r="VK36" s="2" t="e">
        <f t="shared" si="318"/>
        <v>#VALUE!</v>
      </c>
      <c r="VL36" s="2" t="e">
        <f t="shared" si="319"/>
        <v>#VALUE!</v>
      </c>
      <c r="VM36" s="2" t="e">
        <f t="shared" si="320"/>
        <v>#VALUE!</v>
      </c>
      <c r="VN36" s="2" t="e">
        <f t="shared" si="321"/>
        <v>#VALUE!</v>
      </c>
      <c r="VO36" s="2" t="e">
        <f t="shared" si="322"/>
        <v>#VALUE!</v>
      </c>
      <c r="VP36" s="2" t="e">
        <f t="shared" si="323"/>
        <v>#VALUE!</v>
      </c>
      <c r="VQ36" s="2" t="e">
        <f t="shared" si="324"/>
        <v>#VALUE!</v>
      </c>
      <c r="VR36" s="2" t="e">
        <f t="shared" si="325"/>
        <v>#VALUE!</v>
      </c>
      <c r="VS36" s="2" t="e">
        <f t="shared" si="326"/>
        <v>#VALUE!</v>
      </c>
      <c r="VT36" s="98">
        <f t="shared" si="451"/>
        <v>0</v>
      </c>
      <c r="VU36" s="98">
        <f t="shared" si="452"/>
        <v>0</v>
      </c>
      <c r="VV36" s="98">
        <f t="shared" si="453"/>
        <v>0</v>
      </c>
      <c r="VW36" s="98">
        <f t="shared" si="454"/>
        <v>0</v>
      </c>
      <c r="VX36" s="98">
        <f t="shared" si="455"/>
        <v>0</v>
      </c>
      <c r="VY36" s="98">
        <f t="shared" si="456"/>
        <v>0</v>
      </c>
      <c r="VZ36" s="98">
        <f t="shared" si="457"/>
        <v>0</v>
      </c>
      <c r="WA36" s="98">
        <f t="shared" si="328"/>
        <v>0</v>
      </c>
      <c r="WB36" s="98">
        <f t="shared" si="329"/>
        <v>0</v>
      </c>
      <c r="WC36" s="98">
        <f t="shared" si="330"/>
        <v>0</v>
      </c>
      <c r="WD36" s="98">
        <f t="shared" si="331"/>
        <v>0</v>
      </c>
      <c r="WE36" s="98">
        <f t="shared" si="332"/>
        <v>0</v>
      </c>
      <c r="WF36" s="98">
        <f t="shared" si="333"/>
        <v>0</v>
      </c>
      <c r="WG36" s="98">
        <f t="shared" si="334"/>
        <v>0</v>
      </c>
      <c r="WH36" s="98">
        <f t="shared" si="335"/>
        <v>0</v>
      </c>
      <c r="WI36" s="98">
        <f t="shared" si="336"/>
        <v>0</v>
      </c>
      <c r="WJ36" s="98">
        <f t="shared" si="337"/>
        <v>0</v>
      </c>
      <c r="WK36" s="98">
        <f t="shared" si="338"/>
        <v>0</v>
      </c>
      <c r="WL36" s="98">
        <f t="shared" si="339"/>
        <v>0</v>
      </c>
      <c r="WM36" s="98">
        <f t="shared" si="340"/>
        <v>0</v>
      </c>
      <c r="WN36" s="98">
        <f t="shared" si="341"/>
        <v>0</v>
      </c>
      <c r="WO36" s="98">
        <f t="shared" si="342"/>
        <v>0</v>
      </c>
      <c r="WP36" s="98">
        <f t="shared" si="343"/>
        <v>0</v>
      </c>
      <c r="WQ36" s="98">
        <f t="shared" si="344"/>
        <v>0</v>
      </c>
      <c r="WR36" s="98">
        <f>IFERROR(INDEX('Score Calculation'!$D$38:$D$41,MATCH('Detalle de Cuentas'!VT36,'Score Calculation'!$C$38:$C$41,1)),0)</f>
        <v>4</v>
      </c>
      <c r="WS36" s="98">
        <f>IFERROR(INDEX('Score Calculation'!$D$38:$D$41,MATCH('Detalle de Cuentas'!VU36,'Score Calculation'!$C$38:$C$41,1)),0)</f>
        <v>4</v>
      </c>
      <c r="WT36" s="98">
        <f>IFERROR(INDEX('Score Calculation'!$D$38:$D$41,MATCH('Detalle de Cuentas'!VV36,'Score Calculation'!$C$38:$C$41,1)),0)</f>
        <v>4</v>
      </c>
      <c r="WU36" s="98">
        <f>IFERROR(INDEX('Score Calculation'!$D$38:$D$41,MATCH('Detalle de Cuentas'!VW36,'Score Calculation'!$C$38:$C$41,1)),0)</f>
        <v>4</v>
      </c>
      <c r="WV36" s="98">
        <f>IFERROR(INDEX('Score Calculation'!$D$38:$D$41,MATCH('Detalle de Cuentas'!VX36,'Score Calculation'!$C$38:$C$41,1)),0)</f>
        <v>4</v>
      </c>
      <c r="WW36" s="98">
        <f>IFERROR(INDEX('Score Calculation'!$D$38:$D$41,MATCH('Detalle de Cuentas'!VY36,'Score Calculation'!$C$38:$C$41,1)),0)</f>
        <v>4</v>
      </c>
      <c r="WX36" s="98">
        <f>IFERROR(INDEX('Score Calculation'!$D$38:$D$41,MATCH('Detalle de Cuentas'!VZ36,'Score Calculation'!$C$38:$C$41,1)),0)</f>
        <v>4</v>
      </c>
      <c r="WY36" s="98">
        <f>IFERROR(INDEX('Score Calculation'!$D$38:$D$41,MATCH('Detalle de Cuentas'!WA36,'Score Calculation'!$C$38:$C$41,1)),0)</f>
        <v>4</v>
      </c>
      <c r="WZ36" s="98">
        <f>IFERROR(INDEX('Score Calculation'!$D$38:$D$41,MATCH('Detalle de Cuentas'!WB36,'Score Calculation'!$C$38:$C$41,1)),0)</f>
        <v>4</v>
      </c>
      <c r="XA36" s="98">
        <f>IFERROR(INDEX('Score Calculation'!$D$38:$D$41,MATCH('Detalle de Cuentas'!WC36,'Score Calculation'!$C$38:$C$41,1)),0)</f>
        <v>4</v>
      </c>
      <c r="XB36" s="98">
        <f>IFERROR(INDEX('Score Calculation'!$D$38:$D$41,MATCH('Detalle de Cuentas'!WD36,'Score Calculation'!$C$38:$C$41,1)),0)</f>
        <v>4</v>
      </c>
      <c r="XC36" s="98">
        <f>IFERROR(INDEX('Score Calculation'!$D$38:$D$41,MATCH('Detalle de Cuentas'!WE36,'Score Calculation'!$C$38:$C$41,1)),0)</f>
        <v>4</v>
      </c>
      <c r="XD36" s="98">
        <f>IFERROR(INDEX('Score Calculation'!$D$38:$D$41,MATCH('Detalle de Cuentas'!WF36,'Score Calculation'!$C$38:$C$41,1)),0)</f>
        <v>4</v>
      </c>
      <c r="XE36" s="98">
        <f>IFERROR(INDEX('Score Calculation'!$D$38:$D$41,MATCH('Detalle de Cuentas'!WG36,'Score Calculation'!$C$38:$C$41,1)),0)</f>
        <v>4</v>
      </c>
      <c r="XF36" s="98">
        <f>IFERROR(INDEX('Score Calculation'!$D$38:$D$41,MATCH('Detalle de Cuentas'!WH36,'Score Calculation'!$C$38:$C$41,1)),0)</f>
        <v>4</v>
      </c>
      <c r="XG36" s="98">
        <f>IFERROR(INDEX('Score Calculation'!$D$38:$D$41,MATCH('Detalle de Cuentas'!WI36,'Score Calculation'!$C$38:$C$41,1)),0)</f>
        <v>4</v>
      </c>
      <c r="XH36" s="98">
        <f>IFERROR(INDEX('Score Calculation'!$D$38:$D$41,MATCH('Detalle de Cuentas'!WJ36,'Score Calculation'!$C$38:$C$41,1)),0)</f>
        <v>4</v>
      </c>
      <c r="XI36" s="98">
        <f>IFERROR(INDEX('Score Calculation'!$D$38:$D$41,MATCH('Detalle de Cuentas'!WK36,'Score Calculation'!$C$38:$C$41,1)),0)</f>
        <v>4</v>
      </c>
      <c r="XJ36" s="98">
        <f>IFERROR(INDEX('Score Calculation'!$D$38:$D$41,MATCH('Detalle de Cuentas'!WL36,'Score Calculation'!$C$38:$C$41,1)),0)</f>
        <v>4</v>
      </c>
      <c r="XK36" s="98">
        <f>IFERROR(INDEX('Score Calculation'!$D$38:$D$41,MATCH('Detalle de Cuentas'!WM36,'Score Calculation'!$C$38:$C$41,1)),0)</f>
        <v>4</v>
      </c>
      <c r="XL36" s="98">
        <f>IFERROR(INDEX('Score Calculation'!$D$38:$D$41,MATCH('Detalle de Cuentas'!WN36,'Score Calculation'!$C$38:$C$41,1)),0)</f>
        <v>4</v>
      </c>
      <c r="XM36" s="98">
        <f>IFERROR(INDEX('Score Calculation'!$D$38:$D$41,MATCH('Detalle de Cuentas'!WO36,'Score Calculation'!$C$38:$C$41,1)),0)</f>
        <v>4</v>
      </c>
      <c r="XN36" s="98">
        <f>IFERROR(INDEX('Score Calculation'!$D$38:$D$41,MATCH('Detalle de Cuentas'!WP36,'Score Calculation'!$C$38:$C$41,1)),0)</f>
        <v>4</v>
      </c>
      <c r="XO36" s="98">
        <f>IFERROR(INDEX('Score Calculation'!$D$38:$D$41,MATCH('Detalle de Cuentas'!WQ36,'Score Calculation'!$C$38:$C$41,1)),0)</f>
        <v>4</v>
      </c>
      <c r="XP36" s="98">
        <f>IFERROR(INDEX('Score Calculation'!$D$24:$D$31,MATCH('Detalle de Cuentas'!NF36,'Score Calculation'!$C$24:$C$31,1)),0)</f>
        <v>1</v>
      </c>
      <c r="XQ36" s="98">
        <f>IFERROR(INDEX('Score Calculation'!$D$24:$D$31,MATCH('Detalle de Cuentas'!NG36,'Score Calculation'!$C$24:$C$31,1)),0)</f>
        <v>1</v>
      </c>
      <c r="XR36" s="98">
        <f>IFERROR(INDEX('Score Calculation'!$D$24:$D$31,MATCH('Detalle de Cuentas'!NH36,'Score Calculation'!$C$24:$C$31,1)),0)</f>
        <v>1</v>
      </c>
      <c r="XS36" s="98">
        <f>IFERROR(INDEX('Score Calculation'!$D$24:$D$31,MATCH('Detalle de Cuentas'!NI36,'Score Calculation'!$C$24:$C$31,1)),0)</f>
        <v>1</v>
      </c>
      <c r="XT36" s="98">
        <f>IFERROR(INDEX('Score Calculation'!$D$24:$D$31,MATCH('Detalle de Cuentas'!NJ36,'Score Calculation'!$C$24:$C$31,1)),0)</f>
        <v>1</v>
      </c>
      <c r="XU36" s="98">
        <f>IFERROR(INDEX('Score Calculation'!$D$24:$D$31,MATCH('Detalle de Cuentas'!NK36,'Score Calculation'!$C$24:$C$31,1)),0)</f>
        <v>1</v>
      </c>
      <c r="XV36" s="98">
        <f>IFERROR(INDEX('Score Calculation'!$D$24:$D$31,MATCH('Detalle de Cuentas'!NL36,'Score Calculation'!$C$24:$C$31,1)),0)</f>
        <v>1</v>
      </c>
      <c r="XW36" s="98">
        <f>IFERROR(INDEX('Score Calculation'!$D$24:$D$31,MATCH('Detalle de Cuentas'!NM36,'Score Calculation'!$C$24:$C$31,1)),0)</f>
        <v>1</v>
      </c>
      <c r="XX36" s="98">
        <f>IFERROR(INDEX('Score Calculation'!$D$24:$D$31,MATCH('Detalle de Cuentas'!NN36,'Score Calculation'!$C$24:$C$31,1)),0)</f>
        <v>1</v>
      </c>
      <c r="XY36" s="98">
        <f>IFERROR(INDEX('Score Calculation'!$D$24:$D$31,MATCH('Detalle de Cuentas'!NO36,'Score Calculation'!$C$24:$C$31,1)),0)</f>
        <v>1</v>
      </c>
      <c r="XZ36" s="98">
        <f>IFERROR(INDEX('Score Calculation'!$D$24:$D$31,MATCH('Detalle de Cuentas'!NP36,'Score Calculation'!$C$24:$C$31,1)),0)</f>
        <v>1</v>
      </c>
      <c r="YA36" s="98">
        <f>IFERROR(INDEX('Score Calculation'!$D$24:$D$31,MATCH('Detalle de Cuentas'!NQ36,'Score Calculation'!$C$24:$C$31,1)),0)</f>
        <v>1</v>
      </c>
      <c r="YB36" s="98">
        <f>IFERROR(INDEX('Score Calculation'!$D$24:$D$31,MATCH('Detalle de Cuentas'!NR36,'Score Calculation'!$C$24:$C$31,1)),0)</f>
        <v>1</v>
      </c>
      <c r="YC36" s="98">
        <f>IFERROR(INDEX('Score Calculation'!$D$24:$D$31,MATCH('Detalle de Cuentas'!NS36,'Score Calculation'!$C$24:$C$31,1)),0)</f>
        <v>1</v>
      </c>
      <c r="YD36" s="98">
        <f>IFERROR(INDEX('Score Calculation'!$D$24:$D$31,MATCH('Detalle de Cuentas'!NT36,'Score Calculation'!$C$24:$C$31,1)),0)</f>
        <v>1</v>
      </c>
      <c r="YE36" s="98">
        <f>IFERROR(INDEX('Score Calculation'!$D$24:$D$31,MATCH('Detalle de Cuentas'!NU36,'Score Calculation'!$C$24:$C$31,1)),0)</f>
        <v>1</v>
      </c>
      <c r="YF36" s="98">
        <f>IFERROR(INDEX('Score Calculation'!$D$24:$D$31,MATCH('Detalle de Cuentas'!NV36,'Score Calculation'!$C$24:$C$31,1)),0)</f>
        <v>1</v>
      </c>
      <c r="YG36" s="98">
        <f>IFERROR(INDEX('Score Calculation'!$D$24:$D$31,MATCH('Detalle de Cuentas'!NW36,'Score Calculation'!$C$24:$C$31,1)),0)</f>
        <v>1</v>
      </c>
      <c r="YH36" s="98">
        <f>IFERROR(INDEX('Score Calculation'!$D$24:$D$31,MATCH('Detalle de Cuentas'!NX36,'Score Calculation'!$C$24:$C$31,1)),0)</f>
        <v>1</v>
      </c>
      <c r="YI36" s="98">
        <f>IFERROR(INDEX('Score Calculation'!$D$24:$D$31,MATCH('Detalle de Cuentas'!NY36,'Score Calculation'!$C$24:$C$31,1)),0)</f>
        <v>1</v>
      </c>
      <c r="YJ36" s="98">
        <f>IFERROR(INDEX('Score Calculation'!$D$24:$D$31,MATCH('Detalle de Cuentas'!NZ36,'Score Calculation'!$C$24:$C$31,1)),0)</f>
        <v>1</v>
      </c>
      <c r="YK36" s="98">
        <f>IFERROR(INDEX('Score Calculation'!$D$24:$D$31,MATCH('Detalle de Cuentas'!OA36,'Score Calculation'!$C$24:$C$31,1)),0)</f>
        <v>1</v>
      </c>
      <c r="YL36" s="98">
        <f>IFERROR(INDEX('Score Calculation'!$D$24:$D$31,MATCH('Detalle de Cuentas'!OB36,'Score Calculation'!$C$24:$C$31,1)),0)</f>
        <v>1</v>
      </c>
      <c r="YM36" s="98">
        <f>IFERROR(INDEX('Score Calculation'!$D$24:$D$31,MATCH('Detalle de Cuentas'!OC36,'Score Calculation'!$C$24:$C$31,1)),0)</f>
        <v>1</v>
      </c>
      <c r="YN36" s="98">
        <f t="shared" si="458"/>
        <v>0</v>
      </c>
      <c r="YO36" s="98">
        <f>IF(LEFT(TRIM($D36),15)="GRUPO SOLIDARIO",$L36*'Score Calculation'!$H$5,IF(TRIM('Detalle de Cuentas'!$C36)="Semanal",'Detalle de Cuentas'!$L36*'Score Calculation'!$H$6,'Detalle de Cuentas'!$L36))</f>
        <v>0</v>
      </c>
      <c r="YP36" s="99">
        <f>IFERROR(INDEX('Score Calculation'!$D$54:$D$60,MATCH($YO36,'Score Calculation'!$C$54:$C$60,1)),1)</f>
        <v>0.2</v>
      </c>
      <c r="YQ36" s="99">
        <f>IFERROR(INDEX('Score Calculation'!$D$65:$D$123,MATCH(LEFT(TRIM('Detalle de Cuentas'!$F36),20),'Score Calculation'!$F$65:$F$123,0)),1)</f>
        <v>1</v>
      </c>
      <c r="YR36" s="99">
        <f>IFERROR(INDEX('Score Calculation'!$D$46:$D$49,MATCH('Detalle de Cuentas'!$YN36,'Score Calculation'!$C$46:$C$49,1)),1)</f>
        <v>4</v>
      </c>
      <c r="YS36" s="99">
        <f t="shared" si="459"/>
        <v>0</v>
      </c>
      <c r="YT36" s="99">
        <f t="shared" si="460"/>
        <v>0</v>
      </c>
      <c r="YU36" s="98" t="str">
        <f t="shared" si="461"/>
        <v/>
      </c>
      <c r="YV36" s="109">
        <f t="shared" si="462"/>
        <v>1</v>
      </c>
      <c r="YW36" s="109">
        <f>IFERROR(INDEX('Score Calculation'!$D$187:$D$245,MATCH(LEFT(TRIM('Detalle de Cuentas'!$F36),20),'Score Calculation'!$F$187:$F$245,0)),1)</f>
        <v>1</v>
      </c>
      <c r="YX36" s="109">
        <f>IFERROR(IF($E36="HIPOTECA",-PMT('Score Calculation'!$H$266/(360/$J36),$G36,$YO36)*(30/$J36),-PMT('Score Calculation'!$H$267/(360/$J36),$G36,$YO36)*(30/$J36)),0)</f>
        <v>0</v>
      </c>
      <c r="YY36" s="109">
        <f t="shared" si="463"/>
        <v>0</v>
      </c>
      <c r="YZ36" s="109">
        <f t="shared" si="463"/>
        <v>0</v>
      </c>
      <c r="ZA36" s="109">
        <f t="shared" si="463"/>
        <v>0</v>
      </c>
      <c r="ZB36" s="109">
        <f t="shared" si="463"/>
        <v>0</v>
      </c>
      <c r="ZC36" s="109">
        <f t="shared" si="463"/>
        <v>0</v>
      </c>
      <c r="ZD36" s="109">
        <f t="shared" si="463"/>
        <v>0</v>
      </c>
      <c r="ZE36" s="109">
        <f t="shared" si="463"/>
        <v>0</v>
      </c>
      <c r="ZF36" s="109">
        <f t="shared" si="463"/>
        <v>0</v>
      </c>
      <c r="ZG36" s="109">
        <f t="shared" si="463"/>
        <v>0</v>
      </c>
      <c r="ZH36" s="109">
        <f t="shared" si="463"/>
        <v>0</v>
      </c>
      <c r="ZI36" s="109">
        <f t="shared" si="464"/>
        <v>0</v>
      </c>
    </row>
    <row r="37" spans="2:685" x14ac:dyDescent="0.2">
      <c r="B37" s="41">
        <v>21</v>
      </c>
      <c r="C37" s="42"/>
      <c r="D37" s="42"/>
      <c r="E37" s="42"/>
      <c r="F37" s="42"/>
      <c r="G37" s="42"/>
      <c r="H37" s="42"/>
      <c r="I37" s="29"/>
      <c r="J37" s="6" t="str">
        <f t="shared" si="3"/>
        <v/>
      </c>
      <c r="K37" s="43"/>
      <c r="L37" s="43"/>
      <c r="M37" s="43"/>
      <c r="N37" s="43"/>
      <c r="O37" s="43"/>
      <c r="P37" s="44" t="str">
        <f t="shared" si="346"/>
        <v/>
      </c>
      <c r="Q37" s="26"/>
      <c r="R37" s="26"/>
      <c r="S37" s="26"/>
      <c r="T37" s="26"/>
      <c r="U37" s="29"/>
      <c r="V37" s="43"/>
      <c r="W37" s="26"/>
      <c r="X37" s="29"/>
      <c r="Y37" s="6">
        <f>IF('Detalle de Cuentas'!$C$4-$R37&gt;'Graph Creator'!$E$2*'Graph Creator'!$D$13*12,0,1)</f>
        <v>1</v>
      </c>
      <c r="Z37" s="45">
        <f t="shared" si="4"/>
        <v>0</v>
      </c>
      <c r="AA37" s="2" t="e">
        <f t="shared" si="347"/>
        <v>#VALUE!</v>
      </c>
      <c r="AB37" s="2" t="e">
        <f t="shared" si="348"/>
        <v>#VALUE!</v>
      </c>
      <c r="AC37" s="2" t="e">
        <f t="shared" si="349"/>
        <v>#VALUE!</v>
      </c>
      <c r="AD37" s="2" t="e">
        <f t="shared" si="350"/>
        <v>#VALUE!</v>
      </c>
      <c r="AE37" s="2" t="e">
        <f t="shared" si="351"/>
        <v>#VALUE!</v>
      </c>
      <c r="AF37" s="2" t="e">
        <f t="shared" si="352"/>
        <v>#VALUE!</v>
      </c>
      <c r="AG37" s="2">
        <f t="shared" si="353"/>
        <v>0</v>
      </c>
      <c r="AH37" s="2">
        <f t="shared" si="354"/>
        <v>0</v>
      </c>
      <c r="AI37" s="2" t="str">
        <f t="shared" si="5"/>
        <v/>
      </c>
      <c r="AJ37" s="2" t="str">
        <f t="shared" ref="AJ37:BE37" si="503">IFERROR(SEARCH(".",$I37,AI37+1),"")</f>
        <v/>
      </c>
      <c r="AK37" s="2" t="str">
        <f t="shared" si="503"/>
        <v/>
      </c>
      <c r="AL37" s="2" t="str">
        <f t="shared" si="503"/>
        <v/>
      </c>
      <c r="AM37" s="2" t="str">
        <f t="shared" si="503"/>
        <v/>
      </c>
      <c r="AN37" s="2" t="str">
        <f t="shared" si="503"/>
        <v/>
      </c>
      <c r="AO37" s="2" t="str">
        <f t="shared" si="503"/>
        <v/>
      </c>
      <c r="AP37" s="2" t="str">
        <f t="shared" si="503"/>
        <v/>
      </c>
      <c r="AQ37" s="2" t="str">
        <f t="shared" si="503"/>
        <v/>
      </c>
      <c r="AR37" s="2" t="str">
        <f t="shared" si="503"/>
        <v/>
      </c>
      <c r="AS37" s="2" t="str">
        <f t="shared" si="503"/>
        <v/>
      </c>
      <c r="AT37" s="2" t="str">
        <f t="shared" si="503"/>
        <v/>
      </c>
      <c r="AU37" s="2" t="str">
        <f t="shared" si="503"/>
        <v/>
      </c>
      <c r="AV37" s="2" t="str">
        <f t="shared" si="503"/>
        <v/>
      </c>
      <c r="AW37" s="2" t="str">
        <f t="shared" si="503"/>
        <v/>
      </c>
      <c r="AX37" s="2" t="str">
        <f t="shared" si="503"/>
        <v/>
      </c>
      <c r="AY37" s="2" t="str">
        <f t="shared" si="503"/>
        <v/>
      </c>
      <c r="AZ37" s="2" t="str">
        <f t="shared" si="503"/>
        <v/>
      </c>
      <c r="BA37" s="2" t="str">
        <f t="shared" si="503"/>
        <v/>
      </c>
      <c r="BB37" s="2" t="str">
        <f t="shared" si="503"/>
        <v/>
      </c>
      <c r="BC37" s="2" t="str">
        <f t="shared" si="503"/>
        <v/>
      </c>
      <c r="BD37" s="2" t="str">
        <f t="shared" si="503"/>
        <v/>
      </c>
      <c r="BE37" s="2" t="str">
        <f t="shared" si="503"/>
        <v/>
      </c>
      <c r="BF37" s="2" t="str">
        <f t="shared" si="356"/>
        <v/>
      </c>
      <c r="BG37" s="2" t="str">
        <f t="shared" si="7"/>
        <v/>
      </c>
      <c r="BH37" s="2" t="str">
        <f t="shared" si="8"/>
        <v/>
      </c>
      <c r="BI37" s="2" t="str">
        <f t="shared" si="9"/>
        <v/>
      </c>
      <c r="BJ37" s="2" t="str">
        <f t="shared" si="10"/>
        <v/>
      </c>
      <c r="BK37" s="2" t="str">
        <f t="shared" si="11"/>
        <v/>
      </c>
      <c r="BL37" s="2" t="str">
        <f t="shared" si="12"/>
        <v/>
      </c>
      <c r="BM37" s="2" t="str">
        <f t="shared" si="13"/>
        <v/>
      </c>
      <c r="BN37" s="2" t="str">
        <f t="shared" si="14"/>
        <v/>
      </c>
      <c r="BO37" s="2" t="str">
        <f t="shared" si="15"/>
        <v/>
      </c>
      <c r="BP37" s="2" t="str">
        <f t="shared" si="16"/>
        <v/>
      </c>
      <c r="BQ37" s="2" t="str">
        <f t="shared" si="17"/>
        <v/>
      </c>
      <c r="BR37" s="2" t="str">
        <f t="shared" si="18"/>
        <v/>
      </c>
      <c r="BS37" s="2" t="str">
        <f t="shared" si="19"/>
        <v/>
      </c>
      <c r="BT37" s="2" t="str">
        <f t="shared" si="20"/>
        <v/>
      </c>
      <c r="BU37" s="2" t="str">
        <f t="shared" si="21"/>
        <v/>
      </c>
      <c r="BV37" s="2" t="str">
        <f t="shared" si="22"/>
        <v/>
      </c>
      <c r="BW37" s="2" t="str">
        <f t="shared" si="23"/>
        <v/>
      </c>
      <c r="BX37" s="2" t="str">
        <f t="shared" si="24"/>
        <v/>
      </c>
      <c r="BY37" s="2" t="str">
        <f t="shared" si="25"/>
        <v/>
      </c>
      <c r="BZ37" s="2" t="str">
        <f t="shared" si="26"/>
        <v/>
      </c>
      <c r="CA37" s="2" t="str">
        <f t="shared" si="27"/>
        <v/>
      </c>
      <c r="CB37" s="2" t="str">
        <f t="shared" si="28"/>
        <v/>
      </c>
      <c r="CC37" s="2" t="str">
        <f t="shared" si="29"/>
        <v/>
      </c>
      <c r="CD37" s="14">
        <f t="shared" si="30"/>
        <v>0</v>
      </c>
      <c r="CE37" s="14" t="e">
        <f t="shared" ref="CE37:DA37" si="504">CD37-$J$17</f>
        <v>#VALUE!</v>
      </c>
      <c r="CF37" s="14" t="e">
        <f t="shared" si="504"/>
        <v>#VALUE!</v>
      </c>
      <c r="CG37" s="14" t="e">
        <f t="shared" si="504"/>
        <v>#VALUE!</v>
      </c>
      <c r="CH37" s="14" t="e">
        <f t="shared" si="504"/>
        <v>#VALUE!</v>
      </c>
      <c r="CI37" s="14" t="e">
        <f t="shared" si="504"/>
        <v>#VALUE!</v>
      </c>
      <c r="CJ37" s="14" t="e">
        <f t="shared" si="504"/>
        <v>#VALUE!</v>
      </c>
      <c r="CK37" s="14" t="e">
        <f t="shared" si="504"/>
        <v>#VALUE!</v>
      </c>
      <c r="CL37" s="14" t="e">
        <f t="shared" si="504"/>
        <v>#VALUE!</v>
      </c>
      <c r="CM37" s="14" t="e">
        <f t="shared" si="504"/>
        <v>#VALUE!</v>
      </c>
      <c r="CN37" s="14" t="e">
        <f t="shared" si="504"/>
        <v>#VALUE!</v>
      </c>
      <c r="CO37" s="14" t="e">
        <f t="shared" si="504"/>
        <v>#VALUE!</v>
      </c>
      <c r="CP37" s="14" t="e">
        <f t="shared" si="504"/>
        <v>#VALUE!</v>
      </c>
      <c r="CQ37" s="14" t="e">
        <f t="shared" si="504"/>
        <v>#VALUE!</v>
      </c>
      <c r="CR37" s="14" t="e">
        <f t="shared" si="504"/>
        <v>#VALUE!</v>
      </c>
      <c r="CS37" s="14" t="e">
        <f t="shared" si="504"/>
        <v>#VALUE!</v>
      </c>
      <c r="CT37" s="14" t="e">
        <f t="shared" si="504"/>
        <v>#VALUE!</v>
      </c>
      <c r="CU37" s="14" t="e">
        <f t="shared" si="504"/>
        <v>#VALUE!</v>
      </c>
      <c r="CV37" s="14" t="e">
        <f t="shared" si="504"/>
        <v>#VALUE!</v>
      </c>
      <c r="CW37" s="14" t="e">
        <f t="shared" si="504"/>
        <v>#VALUE!</v>
      </c>
      <c r="CX37" s="14" t="e">
        <f t="shared" si="504"/>
        <v>#VALUE!</v>
      </c>
      <c r="CY37" s="14" t="e">
        <f t="shared" si="504"/>
        <v>#VALUE!</v>
      </c>
      <c r="CZ37" s="14" t="e">
        <f t="shared" si="504"/>
        <v>#VALUE!</v>
      </c>
      <c r="DA37" s="14" t="e">
        <f t="shared" si="504"/>
        <v>#VALUE!</v>
      </c>
      <c r="DB37" s="2">
        <f t="shared" si="358"/>
        <v>0</v>
      </c>
      <c r="DC37" s="2">
        <f t="shared" si="359"/>
        <v>0</v>
      </c>
      <c r="DD37" s="2">
        <f t="shared" si="360"/>
        <v>0</v>
      </c>
      <c r="DE37" s="2">
        <f t="shared" si="361"/>
        <v>0</v>
      </c>
      <c r="DF37" s="2">
        <f t="shared" si="362"/>
        <v>0</v>
      </c>
      <c r="DG37" s="2">
        <f t="shared" si="363"/>
        <v>0</v>
      </c>
      <c r="DH37" s="2">
        <f t="shared" si="364"/>
        <v>0</v>
      </c>
      <c r="DI37" s="2">
        <f t="shared" si="365"/>
        <v>0</v>
      </c>
      <c r="DJ37" s="2">
        <f t="shared" si="366"/>
        <v>0</v>
      </c>
      <c r="DK37" s="2">
        <f t="shared" si="367"/>
        <v>0</v>
      </c>
      <c r="DL37" s="2">
        <f t="shared" si="368"/>
        <v>0</v>
      </c>
      <c r="DM37" s="2">
        <f t="shared" si="369"/>
        <v>0</v>
      </c>
      <c r="DN37" s="2">
        <f t="shared" si="370"/>
        <v>0</v>
      </c>
      <c r="DO37" s="2">
        <f t="shared" si="371"/>
        <v>0</v>
      </c>
      <c r="DP37" s="2">
        <f t="shared" si="372"/>
        <v>0</v>
      </c>
      <c r="DQ37" s="2">
        <f t="shared" si="373"/>
        <v>0</v>
      </c>
      <c r="DR37" s="2">
        <f t="shared" si="374"/>
        <v>0</v>
      </c>
      <c r="DS37" s="2">
        <f t="shared" si="375"/>
        <v>0</v>
      </c>
      <c r="DT37" s="2">
        <f t="shared" si="376"/>
        <v>0</v>
      </c>
      <c r="DU37" s="2">
        <f t="shared" si="377"/>
        <v>0</v>
      </c>
      <c r="DV37" s="2">
        <f t="shared" si="378"/>
        <v>0</v>
      </c>
      <c r="DW37" s="2">
        <f t="shared" si="379"/>
        <v>0</v>
      </c>
      <c r="DX37" s="2">
        <f t="shared" si="380"/>
        <v>0</v>
      </c>
      <c r="DY37" s="2">
        <f t="shared" si="381"/>
        <v>0</v>
      </c>
      <c r="DZ37" s="2">
        <f t="shared" si="382"/>
        <v>0</v>
      </c>
      <c r="EA37" s="2">
        <f t="shared" si="383"/>
        <v>0</v>
      </c>
      <c r="EB37" s="2">
        <f t="shared" si="384"/>
        <v>0</v>
      </c>
      <c r="EC37" s="2">
        <f t="shared" si="385"/>
        <v>0</v>
      </c>
      <c r="ED37" s="2">
        <f t="shared" si="386"/>
        <v>0</v>
      </c>
      <c r="EE37" s="2">
        <f t="shared" si="387"/>
        <v>0</v>
      </c>
      <c r="EF37" s="2">
        <f t="shared" si="388"/>
        <v>0</v>
      </c>
      <c r="EG37" s="2">
        <f t="shared" si="389"/>
        <v>0</v>
      </c>
      <c r="EH37" s="2">
        <f t="shared" si="390"/>
        <v>0</v>
      </c>
      <c r="EI37" s="2">
        <f t="shared" si="391"/>
        <v>0</v>
      </c>
      <c r="EJ37" s="2">
        <f t="shared" si="392"/>
        <v>0</v>
      </c>
      <c r="EK37" s="2">
        <f t="shared" si="393"/>
        <v>0</v>
      </c>
      <c r="EL37" s="2">
        <f t="shared" si="394"/>
        <v>0</v>
      </c>
      <c r="EM37" s="2">
        <f t="shared" si="395"/>
        <v>0</v>
      </c>
      <c r="EN37" s="2">
        <f t="shared" si="396"/>
        <v>0</v>
      </c>
      <c r="EO37" s="2">
        <f t="shared" si="397"/>
        <v>0</v>
      </c>
      <c r="EP37" s="2">
        <f t="shared" si="398"/>
        <v>0</v>
      </c>
      <c r="EQ37" s="2">
        <f t="shared" si="399"/>
        <v>0</v>
      </c>
      <c r="ER37" s="2">
        <f t="shared" si="400"/>
        <v>0</v>
      </c>
      <c r="ES37" s="2">
        <f t="shared" si="401"/>
        <v>0</v>
      </c>
      <c r="ET37" s="2">
        <f t="shared" si="402"/>
        <v>0</v>
      </c>
      <c r="EU37" s="2">
        <f t="shared" si="403"/>
        <v>0</v>
      </c>
      <c r="EV37" s="2">
        <f t="shared" si="404"/>
        <v>0</v>
      </c>
      <c r="EW37" s="2">
        <f t="shared" si="405"/>
        <v>0</v>
      </c>
      <c r="EX37" s="2">
        <f t="shared" si="34"/>
        <v>1</v>
      </c>
      <c r="EY37" s="2" t="e">
        <f t="shared" si="35"/>
        <v>#VALUE!</v>
      </c>
      <c r="EZ37" s="2" t="e">
        <f t="shared" si="36"/>
        <v>#VALUE!</v>
      </c>
      <c r="FA37" s="2" t="e">
        <f t="shared" si="37"/>
        <v>#VALUE!</v>
      </c>
      <c r="FB37" s="2" t="e">
        <f t="shared" si="38"/>
        <v>#VALUE!</v>
      </c>
      <c r="FC37" s="2" t="e">
        <f t="shared" si="39"/>
        <v>#VALUE!</v>
      </c>
      <c r="FD37" s="2" t="e">
        <f t="shared" si="40"/>
        <v>#VALUE!</v>
      </c>
      <c r="FE37" s="2" t="e">
        <f t="shared" si="41"/>
        <v>#VALUE!</v>
      </c>
      <c r="FF37" s="2" t="e">
        <f t="shared" si="42"/>
        <v>#VALUE!</v>
      </c>
      <c r="FG37" s="2" t="e">
        <f t="shared" si="43"/>
        <v>#VALUE!</v>
      </c>
      <c r="FH37" s="2" t="e">
        <f t="shared" si="44"/>
        <v>#VALUE!</v>
      </c>
      <c r="FI37" s="2" t="e">
        <f t="shared" si="45"/>
        <v>#VALUE!</v>
      </c>
      <c r="FJ37" s="2" t="e">
        <f t="shared" si="46"/>
        <v>#VALUE!</v>
      </c>
      <c r="FK37" s="2" t="e">
        <f t="shared" si="47"/>
        <v>#VALUE!</v>
      </c>
      <c r="FL37" s="2" t="e">
        <f t="shared" si="48"/>
        <v>#VALUE!</v>
      </c>
      <c r="FM37" s="2" t="e">
        <f t="shared" si="49"/>
        <v>#VALUE!</v>
      </c>
      <c r="FN37" s="2" t="e">
        <f t="shared" si="50"/>
        <v>#VALUE!</v>
      </c>
      <c r="FO37" s="2" t="e">
        <f t="shared" si="51"/>
        <v>#VALUE!</v>
      </c>
      <c r="FP37" s="2" t="e">
        <f t="shared" si="52"/>
        <v>#VALUE!</v>
      </c>
      <c r="FQ37" s="2" t="e">
        <f t="shared" si="53"/>
        <v>#VALUE!</v>
      </c>
      <c r="FR37" s="2" t="e">
        <f t="shared" si="54"/>
        <v>#VALUE!</v>
      </c>
      <c r="FS37" s="2" t="e">
        <f t="shared" si="55"/>
        <v>#VALUE!</v>
      </c>
      <c r="FT37" s="2" t="e">
        <f t="shared" si="56"/>
        <v>#VALUE!</v>
      </c>
      <c r="FU37" s="2" t="e">
        <f t="shared" si="57"/>
        <v>#VALUE!</v>
      </c>
      <c r="FV37" s="2">
        <f t="shared" si="58"/>
        <v>1</v>
      </c>
      <c r="FW37" s="2" t="e">
        <f t="shared" si="59"/>
        <v>#VALUE!</v>
      </c>
      <c r="FX37" s="2" t="e">
        <f t="shared" si="60"/>
        <v>#VALUE!</v>
      </c>
      <c r="FY37" s="2" t="e">
        <f t="shared" si="61"/>
        <v>#VALUE!</v>
      </c>
      <c r="FZ37" s="2" t="e">
        <f t="shared" si="62"/>
        <v>#VALUE!</v>
      </c>
      <c r="GA37" s="2" t="e">
        <f t="shared" si="63"/>
        <v>#VALUE!</v>
      </c>
      <c r="GB37" s="2" t="e">
        <f t="shared" si="64"/>
        <v>#VALUE!</v>
      </c>
      <c r="GC37" s="2" t="e">
        <f t="shared" si="65"/>
        <v>#VALUE!</v>
      </c>
      <c r="GD37" s="2" t="e">
        <f t="shared" si="66"/>
        <v>#VALUE!</v>
      </c>
      <c r="GE37" s="2" t="e">
        <f t="shared" si="67"/>
        <v>#VALUE!</v>
      </c>
      <c r="GF37" s="2" t="e">
        <f t="shared" si="68"/>
        <v>#VALUE!</v>
      </c>
      <c r="GG37" s="2" t="e">
        <f t="shared" si="69"/>
        <v>#VALUE!</v>
      </c>
      <c r="GH37" s="2" t="e">
        <f t="shared" si="70"/>
        <v>#VALUE!</v>
      </c>
      <c r="GI37" s="2" t="e">
        <f t="shared" si="71"/>
        <v>#VALUE!</v>
      </c>
      <c r="GJ37" s="2" t="e">
        <f t="shared" si="72"/>
        <v>#VALUE!</v>
      </c>
      <c r="GK37" s="2" t="e">
        <f t="shared" si="73"/>
        <v>#VALUE!</v>
      </c>
      <c r="GL37" s="2" t="e">
        <f t="shared" si="74"/>
        <v>#VALUE!</v>
      </c>
      <c r="GM37" s="2" t="e">
        <f t="shared" si="75"/>
        <v>#VALUE!</v>
      </c>
      <c r="GN37" s="2" t="e">
        <f t="shared" si="76"/>
        <v>#VALUE!</v>
      </c>
      <c r="GO37" s="2" t="e">
        <f t="shared" si="77"/>
        <v>#VALUE!</v>
      </c>
      <c r="GP37" s="2" t="e">
        <f t="shared" si="78"/>
        <v>#VALUE!</v>
      </c>
      <c r="GQ37" s="2" t="e">
        <f t="shared" si="79"/>
        <v>#VALUE!</v>
      </c>
      <c r="GR37" s="2" t="e">
        <f t="shared" si="80"/>
        <v>#VALUE!</v>
      </c>
      <c r="GS37" s="2" t="e">
        <f t="shared" si="81"/>
        <v>#VALUE!</v>
      </c>
      <c r="GT37" s="2">
        <f t="shared" si="82"/>
        <v>1</v>
      </c>
      <c r="GU37" s="2" t="e">
        <f t="shared" si="83"/>
        <v>#VALUE!</v>
      </c>
      <c r="GV37" s="2" t="e">
        <f t="shared" si="84"/>
        <v>#VALUE!</v>
      </c>
      <c r="GW37" s="2" t="e">
        <f t="shared" si="85"/>
        <v>#VALUE!</v>
      </c>
      <c r="GX37" s="2" t="e">
        <f t="shared" si="86"/>
        <v>#VALUE!</v>
      </c>
      <c r="GY37" s="2" t="e">
        <f t="shared" si="87"/>
        <v>#VALUE!</v>
      </c>
      <c r="GZ37" s="2" t="e">
        <f t="shared" si="88"/>
        <v>#VALUE!</v>
      </c>
      <c r="HA37" s="2" t="e">
        <f t="shared" si="89"/>
        <v>#VALUE!</v>
      </c>
      <c r="HB37" s="2" t="e">
        <f t="shared" si="90"/>
        <v>#VALUE!</v>
      </c>
      <c r="HC37" s="2" t="e">
        <f t="shared" si="91"/>
        <v>#VALUE!</v>
      </c>
      <c r="HD37" s="2" t="e">
        <f t="shared" si="92"/>
        <v>#VALUE!</v>
      </c>
      <c r="HE37" s="2" t="e">
        <f t="shared" si="93"/>
        <v>#VALUE!</v>
      </c>
      <c r="HF37" s="2" t="e">
        <f t="shared" si="94"/>
        <v>#VALUE!</v>
      </c>
      <c r="HG37" s="2" t="e">
        <f t="shared" si="95"/>
        <v>#VALUE!</v>
      </c>
      <c r="HH37" s="2" t="e">
        <f t="shared" si="96"/>
        <v>#VALUE!</v>
      </c>
      <c r="HI37" s="2" t="e">
        <f t="shared" si="97"/>
        <v>#VALUE!</v>
      </c>
      <c r="HJ37" s="2" t="e">
        <f t="shared" si="98"/>
        <v>#VALUE!</v>
      </c>
      <c r="HK37" s="2" t="e">
        <f t="shared" si="99"/>
        <v>#VALUE!</v>
      </c>
      <c r="HL37" s="2" t="e">
        <f t="shared" si="100"/>
        <v>#VALUE!</v>
      </c>
      <c r="HM37" s="2" t="e">
        <f t="shared" si="101"/>
        <v>#VALUE!</v>
      </c>
      <c r="HN37" s="2" t="e">
        <f t="shared" si="102"/>
        <v>#VALUE!</v>
      </c>
      <c r="HO37" s="2" t="e">
        <f t="shared" si="103"/>
        <v>#VALUE!</v>
      </c>
      <c r="HP37" s="2" t="e">
        <f t="shared" si="104"/>
        <v>#VALUE!</v>
      </c>
      <c r="HQ37" s="2" t="e">
        <f t="shared" si="105"/>
        <v>#VALUE!</v>
      </c>
      <c r="HR37" s="2">
        <f t="shared" si="106"/>
        <v>1</v>
      </c>
      <c r="HS37" s="2" t="e">
        <f t="shared" si="107"/>
        <v>#VALUE!</v>
      </c>
      <c r="HT37" s="2" t="e">
        <f t="shared" si="108"/>
        <v>#VALUE!</v>
      </c>
      <c r="HU37" s="2" t="e">
        <f t="shared" si="109"/>
        <v>#VALUE!</v>
      </c>
      <c r="HV37" s="2" t="e">
        <f t="shared" si="110"/>
        <v>#VALUE!</v>
      </c>
      <c r="HW37" s="2" t="e">
        <f t="shared" si="111"/>
        <v>#VALUE!</v>
      </c>
      <c r="HX37" s="2" t="e">
        <f t="shared" si="112"/>
        <v>#VALUE!</v>
      </c>
      <c r="HY37" s="2" t="e">
        <f t="shared" si="113"/>
        <v>#VALUE!</v>
      </c>
      <c r="HZ37" s="2" t="e">
        <f t="shared" si="114"/>
        <v>#VALUE!</v>
      </c>
      <c r="IA37" s="2" t="e">
        <f t="shared" si="115"/>
        <v>#VALUE!</v>
      </c>
      <c r="IB37" s="2" t="e">
        <f t="shared" si="116"/>
        <v>#VALUE!</v>
      </c>
      <c r="IC37" s="2" t="e">
        <f t="shared" si="117"/>
        <v>#VALUE!</v>
      </c>
      <c r="ID37" s="2" t="e">
        <f t="shared" si="118"/>
        <v>#VALUE!</v>
      </c>
      <c r="IE37" s="2" t="e">
        <f t="shared" si="119"/>
        <v>#VALUE!</v>
      </c>
      <c r="IF37" s="2" t="e">
        <f t="shared" si="120"/>
        <v>#VALUE!</v>
      </c>
      <c r="IG37" s="2" t="e">
        <f t="shared" si="121"/>
        <v>#VALUE!</v>
      </c>
      <c r="IH37" s="2" t="e">
        <f t="shared" si="122"/>
        <v>#VALUE!</v>
      </c>
      <c r="II37" s="2" t="e">
        <f t="shared" si="123"/>
        <v>#VALUE!</v>
      </c>
      <c r="IJ37" s="2" t="e">
        <f t="shared" si="124"/>
        <v>#VALUE!</v>
      </c>
      <c r="IK37" s="2" t="e">
        <f t="shared" si="125"/>
        <v>#VALUE!</v>
      </c>
      <c r="IL37" s="2" t="e">
        <f t="shared" si="126"/>
        <v>#VALUE!</v>
      </c>
      <c r="IM37" s="2" t="e">
        <f t="shared" si="127"/>
        <v>#VALUE!</v>
      </c>
      <c r="IN37" s="2" t="e">
        <f t="shared" si="128"/>
        <v>#VALUE!</v>
      </c>
      <c r="IO37" s="2" t="e">
        <f t="shared" si="129"/>
        <v>#VALUE!</v>
      </c>
      <c r="IP37" s="2">
        <f t="shared" si="130"/>
        <v>0</v>
      </c>
      <c r="IQ37" s="2" t="e">
        <f t="shared" si="131"/>
        <v>#VALUE!</v>
      </c>
      <c r="IR37" s="2" t="e">
        <f t="shared" si="132"/>
        <v>#VALUE!</v>
      </c>
      <c r="IS37" s="2" t="e">
        <f t="shared" si="133"/>
        <v>#VALUE!</v>
      </c>
      <c r="IT37" s="2" t="e">
        <f t="shared" si="134"/>
        <v>#VALUE!</v>
      </c>
      <c r="IU37" s="2" t="e">
        <f t="shared" si="135"/>
        <v>#VALUE!</v>
      </c>
      <c r="IV37" s="2" t="e">
        <f t="shared" si="136"/>
        <v>#VALUE!</v>
      </c>
      <c r="IW37" s="2" t="e">
        <f t="shared" si="137"/>
        <v>#VALUE!</v>
      </c>
      <c r="IX37" s="2" t="e">
        <f t="shared" si="138"/>
        <v>#VALUE!</v>
      </c>
      <c r="IY37" s="2" t="e">
        <f t="shared" si="139"/>
        <v>#VALUE!</v>
      </c>
      <c r="IZ37" s="2" t="e">
        <f t="shared" si="140"/>
        <v>#VALUE!</v>
      </c>
      <c r="JA37" s="2" t="e">
        <f t="shared" si="141"/>
        <v>#VALUE!</v>
      </c>
      <c r="JB37" s="2" t="e">
        <f t="shared" si="142"/>
        <v>#VALUE!</v>
      </c>
      <c r="JC37" s="2" t="e">
        <f t="shared" si="143"/>
        <v>#VALUE!</v>
      </c>
      <c r="JD37" s="2" t="e">
        <f t="shared" si="144"/>
        <v>#VALUE!</v>
      </c>
      <c r="JE37" s="2" t="e">
        <f t="shared" si="145"/>
        <v>#VALUE!</v>
      </c>
      <c r="JF37" s="2" t="e">
        <f t="shared" si="146"/>
        <v>#VALUE!</v>
      </c>
      <c r="JG37" s="2" t="e">
        <f t="shared" si="147"/>
        <v>#VALUE!</v>
      </c>
      <c r="JH37" s="2" t="e">
        <f t="shared" si="148"/>
        <v>#VALUE!</v>
      </c>
      <c r="JI37" s="2" t="e">
        <f t="shared" si="149"/>
        <v>#VALUE!</v>
      </c>
      <c r="JJ37" s="2" t="e">
        <f t="shared" si="150"/>
        <v>#VALUE!</v>
      </c>
      <c r="JK37" s="2" t="e">
        <f t="shared" si="151"/>
        <v>#VALUE!</v>
      </c>
      <c r="JL37" s="2" t="e">
        <f t="shared" si="152"/>
        <v>#VALUE!</v>
      </c>
      <c r="JM37" s="2" t="e">
        <f t="shared" si="153"/>
        <v>#VALUE!</v>
      </c>
      <c r="JN37" s="2">
        <f t="shared" si="154"/>
        <v>0</v>
      </c>
      <c r="JO37" s="2" t="e">
        <f t="shared" si="155"/>
        <v>#VALUE!</v>
      </c>
      <c r="JP37" s="2" t="e">
        <f t="shared" si="156"/>
        <v>#VALUE!</v>
      </c>
      <c r="JQ37" s="2" t="e">
        <f t="shared" si="157"/>
        <v>#VALUE!</v>
      </c>
      <c r="JR37" s="2" t="e">
        <f t="shared" si="158"/>
        <v>#VALUE!</v>
      </c>
      <c r="JS37" s="2" t="e">
        <f t="shared" si="159"/>
        <v>#VALUE!</v>
      </c>
      <c r="JT37" s="2" t="e">
        <f t="shared" si="160"/>
        <v>#VALUE!</v>
      </c>
      <c r="JU37" s="2" t="e">
        <f t="shared" si="161"/>
        <v>#VALUE!</v>
      </c>
      <c r="JV37" s="2" t="e">
        <f t="shared" si="162"/>
        <v>#VALUE!</v>
      </c>
      <c r="JW37" s="2" t="e">
        <f t="shared" si="163"/>
        <v>#VALUE!</v>
      </c>
      <c r="JX37" s="2" t="e">
        <f t="shared" si="164"/>
        <v>#VALUE!</v>
      </c>
      <c r="JY37" s="2" t="e">
        <f t="shared" si="165"/>
        <v>#VALUE!</v>
      </c>
      <c r="JZ37" s="2" t="e">
        <f t="shared" si="166"/>
        <v>#VALUE!</v>
      </c>
      <c r="KA37" s="2" t="e">
        <f t="shared" si="167"/>
        <v>#VALUE!</v>
      </c>
      <c r="KB37" s="2" t="e">
        <f t="shared" si="168"/>
        <v>#VALUE!</v>
      </c>
      <c r="KC37" s="2" t="e">
        <f t="shared" si="169"/>
        <v>#VALUE!</v>
      </c>
      <c r="KD37" s="2" t="e">
        <f t="shared" si="170"/>
        <v>#VALUE!</v>
      </c>
      <c r="KE37" s="2" t="e">
        <f t="shared" si="171"/>
        <v>#VALUE!</v>
      </c>
      <c r="KF37" s="2" t="e">
        <f t="shared" si="172"/>
        <v>#VALUE!</v>
      </c>
      <c r="KG37" s="2" t="e">
        <f t="shared" si="173"/>
        <v>#VALUE!</v>
      </c>
      <c r="KH37" s="2" t="e">
        <f t="shared" si="174"/>
        <v>#VALUE!</v>
      </c>
      <c r="KI37" s="2" t="e">
        <f t="shared" si="175"/>
        <v>#VALUE!</v>
      </c>
      <c r="KJ37" s="2" t="e">
        <f t="shared" si="176"/>
        <v>#VALUE!</v>
      </c>
      <c r="KK37" s="2" t="e">
        <f t="shared" si="177"/>
        <v>#VALUE!</v>
      </c>
      <c r="KL37" s="2">
        <f t="shared" si="178"/>
        <v>0</v>
      </c>
      <c r="KM37" s="2" t="e">
        <f t="shared" si="179"/>
        <v>#VALUE!</v>
      </c>
      <c r="KN37" s="2" t="e">
        <f t="shared" si="180"/>
        <v>#VALUE!</v>
      </c>
      <c r="KO37" s="2" t="e">
        <f t="shared" si="181"/>
        <v>#VALUE!</v>
      </c>
      <c r="KP37" s="2" t="e">
        <f t="shared" si="182"/>
        <v>#VALUE!</v>
      </c>
      <c r="KQ37" s="2" t="e">
        <f t="shared" si="183"/>
        <v>#VALUE!</v>
      </c>
      <c r="KR37" s="2" t="e">
        <f t="shared" si="184"/>
        <v>#VALUE!</v>
      </c>
      <c r="KS37" s="2" t="e">
        <f t="shared" si="185"/>
        <v>#VALUE!</v>
      </c>
      <c r="KT37" s="2" t="e">
        <f t="shared" si="186"/>
        <v>#VALUE!</v>
      </c>
      <c r="KU37" s="2" t="e">
        <f t="shared" si="187"/>
        <v>#VALUE!</v>
      </c>
      <c r="KV37" s="2" t="e">
        <f t="shared" si="188"/>
        <v>#VALUE!</v>
      </c>
      <c r="KW37" s="2" t="e">
        <f t="shared" si="189"/>
        <v>#VALUE!</v>
      </c>
      <c r="KX37" s="2" t="e">
        <f t="shared" si="190"/>
        <v>#VALUE!</v>
      </c>
      <c r="KY37" s="2" t="e">
        <f t="shared" si="191"/>
        <v>#VALUE!</v>
      </c>
      <c r="KZ37" s="2" t="e">
        <f t="shared" si="192"/>
        <v>#VALUE!</v>
      </c>
      <c r="LA37" s="2" t="e">
        <f t="shared" si="193"/>
        <v>#VALUE!</v>
      </c>
      <c r="LB37" s="2" t="e">
        <f t="shared" si="194"/>
        <v>#VALUE!</v>
      </c>
      <c r="LC37" s="2" t="e">
        <f t="shared" si="195"/>
        <v>#VALUE!</v>
      </c>
      <c r="LD37" s="2" t="e">
        <f t="shared" si="196"/>
        <v>#VALUE!</v>
      </c>
      <c r="LE37" s="2" t="e">
        <f t="shared" si="197"/>
        <v>#VALUE!</v>
      </c>
      <c r="LF37" s="2" t="e">
        <f t="shared" si="198"/>
        <v>#VALUE!</v>
      </c>
      <c r="LG37" s="2" t="e">
        <f t="shared" si="199"/>
        <v>#VALUE!</v>
      </c>
      <c r="LH37" s="2" t="e">
        <f t="shared" si="200"/>
        <v>#VALUE!</v>
      </c>
      <c r="LI37" s="2" t="e">
        <f t="shared" si="201"/>
        <v>#VALUE!</v>
      </c>
      <c r="LJ37" s="2">
        <f t="shared" si="202"/>
        <v>0</v>
      </c>
      <c r="LK37" s="2" t="e">
        <f t="shared" si="203"/>
        <v>#VALUE!</v>
      </c>
      <c r="LL37" s="2" t="e">
        <f t="shared" si="204"/>
        <v>#VALUE!</v>
      </c>
      <c r="LM37" s="2" t="e">
        <f t="shared" si="205"/>
        <v>#VALUE!</v>
      </c>
      <c r="LN37" s="2" t="e">
        <f t="shared" si="206"/>
        <v>#VALUE!</v>
      </c>
      <c r="LO37" s="2" t="e">
        <f t="shared" si="207"/>
        <v>#VALUE!</v>
      </c>
      <c r="LP37" s="2" t="e">
        <f t="shared" si="208"/>
        <v>#VALUE!</v>
      </c>
      <c r="LQ37" s="2" t="e">
        <f t="shared" si="209"/>
        <v>#VALUE!</v>
      </c>
      <c r="LR37" s="2" t="e">
        <f t="shared" si="210"/>
        <v>#VALUE!</v>
      </c>
      <c r="LS37" s="2" t="e">
        <f t="shared" si="211"/>
        <v>#VALUE!</v>
      </c>
      <c r="LT37" s="2" t="e">
        <f t="shared" si="212"/>
        <v>#VALUE!</v>
      </c>
      <c r="LU37" s="2" t="e">
        <f t="shared" si="213"/>
        <v>#VALUE!</v>
      </c>
      <c r="LV37" s="2" t="e">
        <f t="shared" si="214"/>
        <v>#VALUE!</v>
      </c>
      <c r="LW37" s="2" t="e">
        <f t="shared" si="215"/>
        <v>#VALUE!</v>
      </c>
      <c r="LX37" s="2" t="e">
        <f t="shared" si="216"/>
        <v>#VALUE!</v>
      </c>
      <c r="LY37" s="2" t="e">
        <f t="shared" si="217"/>
        <v>#VALUE!</v>
      </c>
      <c r="LZ37" s="2" t="e">
        <f t="shared" si="218"/>
        <v>#VALUE!</v>
      </c>
      <c r="MA37" s="2" t="e">
        <f t="shared" si="219"/>
        <v>#VALUE!</v>
      </c>
      <c r="MB37" s="2" t="e">
        <f t="shared" si="220"/>
        <v>#VALUE!</v>
      </c>
      <c r="MC37" s="2" t="e">
        <f t="shared" si="221"/>
        <v>#VALUE!</v>
      </c>
      <c r="MD37" s="2" t="e">
        <f t="shared" si="222"/>
        <v>#VALUE!</v>
      </c>
      <c r="ME37" s="2" t="e">
        <f t="shared" si="223"/>
        <v>#VALUE!</v>
      </c>
      <c r="MF37" s="2" t="e">
        <f t="shared" si="224"/>
        <v>#VALUE!</v>
      </c>
      <c r="MG37" s="2" t="e">
        <f t="shared" si="225"/>
        <v>#VALUE!</v>
      </c>
      <c r="MH37" s="2">
        <f t="shared" si="226"/>
        <v>1</v>
      </c>
      <c r="MI37" s="2" t="e">
        <f t="shared" si="227"/>
        <v>#VALUE!</v>
      </c>
      <c r="MJ37" s="2" t="e">
        <f t="shared" si="228"/>
        <v>#VALUE!</v>
      </c>
      <c r="MK37" s="2" t="e">
        <f t="shared" si="229"/>
        <v>#VALUE!</v>
      </c>
      <c r="ML37" s="2" t="e">
        <f t="shared" si="230"/>
        <v>#VALUE!</v>
      </c>
      <c r="MM37" s="2" t="e">
        <f t="shared" si="231"/>
        <v>#VALUE!</v>
      </c>
      <c r="MN37" s="2" t="e">
        <f t="shared" si="232"/>
        <v>#VALUE!</v>
      </c>
      <c r="MO37" s="2" t="e">
        <f t="shared" si="233"/>
        <v>#VALUE!</v>
      </c>
      <c r="MP37" s="2" t="e">
        <f t="shared" si="234"/>
        <v>#VALUE!</v>
      </c>
      <c r="MQ37" s="2" t="e">
        <f t="shared" si="235"/>
        <v>#VALUE!</v>
      </c>
      <c r="MR37" s="2" t="e">
        <f t="shared" si="236"/>
        <v>#VALUE!</v>
      </c>
      <c r="MS37" s="2" t="e">
        <f t="shared" si="237"/>
        <v>#VALUE!</v>
      </c>
      <c r="MT37" s="2" t="e">
        <f t="shared" si="238"/>
        <v>#VALUE!</v>
      </c>
      <c r="MU37" s="2" t="e">
        <f t="shared" si="239"/>
        <v>#VALUE!</v>
      </c>
      <c r="MV37" s="2" t="e">
        <f t="shared" si="240"/>
        <v>#VALUE!</v>
      </c>
      <c r="MW37" s="2" t="e">
        <f t="shared" si="241"/>
        <v>#VALUE!</v>
      </c>
      <c r="MX37" s="2" t="e">
        <f t="shared" si="242"/>
        <v>#VALUE!</v>
      </c>
      <c r="MY37" s="2" t="e">
        <f t="shared" si="243"/>
        <v>#VALUE!</v>
      </c>
      <c r="MZ37" s="2" t="e">
        <f t="shared" si="244"/>
        <v>#VALUE!</v>
      </c>
      <c r="NA37" s="2" t="e">
        <f t="shared" si="245"/>
        <v>#VALUE!</v>
      </c>
      <c r="NB37" s="2" t="e">
        <f t="shared" si="246"/>
        <v>#VALUE!</v>
      </c>
      <c r="NC37" s="2" t="e">
        <f t="shared" si="247"/>
        <v>#VALUE!</v>
      </c>
      <c r="ND37" s="2" t="e">
        <f t="shared" si="248"/>
        <v>#VALUE!</v>
      </c>
      <c r="NE37" s="2" t="e">
        <f t="shared" si="249"/>
        <v>#VALUE!</v>
      </c>
      <c r="NF37" s="2">
        <f t="shared" si="406"/>
        <v>0</v>
      </c>
      <c r="NG37" s="2">
        <f t="shared" si="250"/>
        <v>0</v>
      </c>
      <c r="NH37" s="2">
        <f t="shared" si="251"/>
        <v>0</v>
      </c>
      <c r="NI37" s="2">
        <f t="shared" si="252"/>
        <v>0</v>
      </c>
      <c r="NJ37" s="2">
        <f t="shared" si="253"/>
        <v>0</v>
      </c>
      <c r="NK37" s="2">
        <f t="shared" si="254"/>
        <v>0</v>
      </c>
      <c r="NL37" s="2">
        <f t="shared" si="255"/>
        <v>0</v>
      </c>
      <c r="NM37" s="2">
        <f t="shared" si="256"/>
        <v>0</v>
      </c>
      <c r="NN37" s="2">
        <f t="shared" si="257"/>
        <v>0</v>
      </c>
      <c r="NO37" s="2">
        <f t="shared" si="258"/>
        <v>0</v>
      </c>
      <c r="NP37" s="2">
        <f t="shared" si="259"/>
        <v>0</v>
      </c>
      <c r="NQ37" s="2">
        <f t="shared" si="260"/>
        <v>0</v>
      </c>
      <c r="NR37" s="2">
        <f t="shared" si="261"/>
        <v>0</v>
      </c>
      <c r="NS37" s="2">
        <f t="shared" si="262"/>
        <v>0</v>
      </c>
      <c r="NT37" s="2">
        <f t="shared" si="263"/>
        <v>0</v>
      </c>
      <c r="NU37" s="2">
        <f t="shared" si="264"/>
        <v>0</v>
      </c>
      <c r="NV37" s="2">
        <f t="shared" si="265"/>
        <v>0</v>
      </c>
      <c r="NW37" s="2">
        <f t="shared" si="266"/>
        <v>0</v>
      </c>
      <c r="NX37" s="2">
        <f t="shared" si="267"/>
        <v>0</v>
      </c>
      <c r="NY37" s="2">
        <f t="shared" si="268"/>
        <v>0</v>
      </c>
      <c r="NZ37" s="2">
        <f t="shared" si="269"/>
        <v>0</v>
      </c>
      <c r="OA37" s="2">
        <f t="shared" si="270"/>
        <v>0</v>
      </c>
      <c r="OB37" s="2">
        <f t="shared" si="271"/>
        <v>0</v>
      </c>
      <c r="OC37" s="2">
        <f t="shared" si="272"/>
        <v>0</v>
      </c>
      <c r="OD37" s="2">
        <f>IF(AND(NF37&gt;'Graph Creator'!$K$4,'Detalle de Cuentas'!NF37&lt;='Graph Creator'!$L$4),1,0)</f>
        <v>0</v>
      </c>
      <c r="OE37" s="2">
        <f>IF(AND(NG37&gt;'Graph Creator'!$K$4,'Detalle de Cuentas'!NG37&lt;='Graph Creator'!$L$4),1,0)</f>
        <v>0</v>
      </c>
      <c r="OF37" s="2">
        <f>IF(AND(NH37&gt;'Graph Creator'!$K$4,'Detalle de Cuentas'!NH37&lt;='Graph Creator'!$L$4),1,0)</f>
        <v>0</v>
      </c>
      <c r="OG37" s="2">
        <f>IF(AND(NI37&gt;'Graph Creator'!$K$4,'Detalle de Cuentas'!NI37&lt;='Graph Creator'!$L$4),1,0)</f>
        <v>0</v>
      </c>
      <c r="OH37" s="2">
        <f>IF(AND(NJ37&gt;'Graph Creator'!$K$4,'Detalle de Cuentas'!NJ37&lt;='Graph Creator'!$L$4),1,0)</f>
        <v>0</v>
      </c>
      <c r="OI37" s="2">
        <f>IF(AND(NK37&gt;'Graph Creator'!$K$4,'Detalle de Cuentas'!NK37&lt;='Graph Creator'!$L$4),1,0)</f>
        <v>0</v>
      </c>
      <c r="OJ37" s="2">
        <f>IF(AND(NL37&gt;'Graph Creator'!$K$4,'Detalle de Cuentas'!NL37&lt;='Graph Creator'!$L$4),1,0)</f>
        <v>0</v>
      </c>
      <c r="OK37" s="2">
        <f>IF(AND(NM37&gt;'Graph Creator'!$K$4,'Detalle de Cuentas'!NM37&lt;='Graph Creator'!$L$4),1,0)</f>
        <v>0</v>
      </c>
      <c r="OL37" s="2">
        <f>IF(AND(NN37&gt;'Graph Creator'!$K$4,'Detalle de Cuentas'!NN37&lt;='Graph Creator'!$L$4),1,0)</f>
        <v>0</v>
      </c>
      <c r="OM37" s="2">
        <f>IF(AND(NO37&gt;'Graph Creator'!$K$4,'Detalle de Cuentas'!NO37&lt;='Graph Creator'!$L$4),1,0)</f>
        <v>0</v>
      </c>
      <c r="ON37" s="2">
        <f>IF(AND(NP37&gt;'Graph Creator'!$K$4,'Detalle de Cuentas'!NP37&lt;='Graph Creator'!$L$4),1,0)</f>
        <v>0</v>
      </c>
      <c r="OO37" s="2">
        <f>IF(AND(NQ37&gt;'Graph Creator'!$K$4,'Detalle de Cuentas'!NQ37&lt;='Graph Creator'!$L$4),1,0)</f>
        <v>0</v>
      </c>
      <c r="OP37" s="2">
        <f>IF(AND(NR37&gt;'Graph Creator'!$K$4,'Detalle de Cuentas'!NR37&lt;='Graph Creator'!$L$4),1,0)</f>
        <v>0</v>
      </c>
      <c r="OQ37" s="2">
        <f>IF(AND(NS37&gt;'Graph Creator'!$K$4,'Detalle de Cuentas'!NS37&lt;='Graph Creator'!$L$4),1,0)</f>
        <v>0</v>
      </c>
      <c r="OR37" s="2">
        <f>IF(AND(NT37&gt;'Graph Creator'!$K$4,'Detalle de Cuentas'!NT37&lt;='Graph Creator'!$L$4),1,0)</f>
        <v>0</v>
      </c>
      <c r="OS37" s="2">
        <f>IF(AND(NU37&gt;'Graph Creator'!$K$4,'Detalle de Cuentas'!NU37&lt;='Graph Creator'!$L$4),1,0)</f>
        <v>0</v>
      </c>
      <c r="OT37" s="2">
        <f>IF(AND(NV37&gt;'Graph Creator'!$K$4,'Detalle de Cuentas'!NV37&lt;='Graph Creator'!$L$4),1,0)</f>
        <v>0</v>
      </c>
      <c r="OU37" s="2">
        <f>IF(AND(NW37&gt;'Graph Creator'!$K$4,'Detalle de Cuentas'!NW37&lt;='Graph Creator'!$L$4),1,0)</f>
        <v>0</v>
      </c>
      <c r="OV37" s="2">
        <f>IF(AND(NX37&gt;'Graph Creator'!$K$4,'Detalle de Cuentas'!NX37&lt;='Graph Creator'!$L$4),1,0)</f>
        <v>0</v>
      </c>
      <c r="OW37" s="2">
        <f>IF(AND(NY37&gt;'Graph Creator'!$K$4,'Detalle de Cuentas'!NY37&lt;='Graph Creator'!$L$4),1,0)</f>
        <v>0</v>
      </c>
      <c r="OX37" s="2">
        <f>IF(AND(NZ37&gt;'Graph Creator'!$K$4,'Detalle de Cuentas'!NZ37&lt;='Graph Creator'!$L$4),1,0)</f>
        <v>0</v>
      </c>
      <c r="OY37" s="2">
        <f>IF(AND(OA37&gt;'Graph Creator'!$K$4,'Detalle de Cuentas'!OA37&lt;='Graph Creator'!$L$4),1,0)</f>
        <v>0</v>
      </c>
      <c r="OZ37" s="2">
        <f>IF(AND(OB37&gt;'Graph Creator'!$K$4,'Detalle de Cuentas'!OB37&lt;='Graph Creator'!$L$4),1,0)</f>
        <v>0</v>
      </c>
      <c r="PA37" s="2">
        <f>IF(AND(OC37&gt;'Graph Creator'!$K$4,'Detalle de Cuentas'!OC37&lt;='Graph Creator'!$L$4),1,0)</f>
        <v>0</v>
      </c>
      <c r="PB37" s="2">
        <f>IF(AND(NF37&gt;'Graph Creator'!$L$4,'Detalle de Cuentas'!NF37&lt;='Graph Creator'!$M$4),1,0)</f>
        <v>0</v>
      </c>
      <c r="PC37" s="2">
        <f>IF(AND(NG37&gt;'Graph Creator'!$L$4,'Detalle de Cuentas'!NG37&lt;='Graph Creator'!$M$4),1,0)</f>
        <v>0</v>
      </c>
      <c r="PD37" s="2">
        <f>IF(AND(NH37&gt;'Graph Creator'!$L$4,'Detalle de Cuentas'!NH37&lt;='Graph Creator'!$M$4),1,0)</f>
        <v>0</v>
      </c>
      <c r="PE37" s="2">
        <f>IF(AND(NI37&gt;'Graph Creator'!$L$4,'Detalle de Cuentas'!NI37&lt;='Graph Creator'!$M$4),1,0)</f>
        <v>0</v>
      </c>
      <c r="PF37" s="2">
        <f>IF(AND(NJ37&gt;'Graph Creator'!$L$4,'Detalle de Cuentas'!NJ37&lt;='Graph Creator'!$M$4),1,0)</f>
        <v>0</v>
      </c>
      <c r="PG37" s="2">
        <f>IF(AND(NK37&gt;'Graph Creator'!$L$4,'Detalle de Cuentas'!NK37&lt;='Graph Creator'!$M$4),1,0)</f>
        <v>0</v>
      </c>
      <c r="PH37" s="2">
        <f>IF(AND(NL37&gt;'Graph Creator'!$L$4,'Detalle de Cuentas'!NL37&lt;='Graph Creator'!$M$4),1,0)</f>
        <v>0</v>
      </c>
      <c r="PI37" s="2">
        <f>IF(AND(NM37&gt;'Graph Creator'!$L$4,'Detalle de Cuentas'!NM37&lt;='Graph Creator'!$M$4),1,0)</f>
        <v>0</v>
      </c>
      <c r="PJ37" s="2">
        <f>IF(AND(NN37&gt;'Graph Creator'!$L$4,'Detalle de Cuentas'!NN37&lt;='Graph Creator'!$M$4),1,0)</f>
        <v>0</v>
      </c>
      <c r="PK37" s="2">
        <f>IF(AND(NO37&gt;'Graph Creator'!$L$4,'Detalle de Cuentas'!NO37&lt;='Graph Creator'!$M$4),1,0)</f>
        <v>0</v>
      </c>
      <c r="PL37" s="2">
        <f>IF(AND(NP37&gt;'Graph Creator'!$L$4,'Detalle de Cuentas'!NP37&lt;='Graph Creator'!$M$4),1,0)</f>
        <v>0</v>
      </c>
      <c r="PM37" s="2">
        <f>IF(AND(NQ37&gt;'Graph Creator'!$L$4,'Detalle de Cuentas'!NQ37&lt;='Graph Creator'!$M$4),1,0)</f>
        <v>0</v>
      </c>
      <c r="PN37" s="2">
        <f>IF(AND(NR37&gt;'Graph Creator'!$L$4,'Detalle de Cuentas'!NR37&lt;='Graph Creator'!$M$4),1,0)</f>
        <v>0</v>
      </c>
      <c r="PO37" s="2">
        <f>IF(AND(NS37&gt;'Graph Creator'!$L$4,'Detalle de Cuentas'!NS37&lt;='Graph Creator'!$M$4),1,0)</f>
        <v>0</v>
      </c>
      <c r="PP37" s="2">
        <f>IF(AND(NT37&gt;'Graph Creator'!$L$4,'Detalle de Cuentas'!NT37&lt;='Graph Creator'!$M$4),1,0)</f>
        <v>0</v>
      </c>
      <c r="PQ37" s="2">
        <f>IF(AND(NU37&gt;'Graph Creator'!$L$4,'Detalle de Cuentas'!NU37&lt;='Graph Creator'!$M$4),1,0)</f>
        <v>0</v>
      </c>
      <c r="PR37" s="2">
        <f>IF(AND(NV37&gt;'Graph Creator'!$L$4,'Detalle de Cuentas'!NV37&lt;='Graph Creator'!$M$4),1,0)</f>
        <v>0</v>
      </c>
      <c r="PS37" s="2">
        <f>IF(AND(NW37&gt;'Graph Creator'!$L$4,'Detalle de Cuentas'!NW37&lt;='Graph Creator'!$M$4),1,0)</f>
        <v>0</v>
      </c>
      <c r="PT37" s="2">
        <f>IF(AND(NX37&gt;'Graph Creator'!$L$4,'Detalle de Cuentas'!NX37&lt;='Graph Creator'!$M$4),1,0)</f>
        <v>0</v>
      </c>
      <c r="PU37" s="2">
        <f>IF(AND(NY37&gt;'Graph Creator'!$L$4,'Detalle de Cuentas'!NY37&lt;='Graph Creator'!$M$4),1,0)</f>
        <v>0</v>
      </c>
      <c r="PV37" s="2">
        <f>IF(AND(NZ37&gt;'Graph Creator'!$L$4,'Detalle de Cuentas'!NZ37&lt;='Graph Creator'!$M$4),1,0)</f>
        <v>0</v>
      </c>
      <c r="PW37" s="2">
        <f>IF(AND(OA37&gt;'Graph Creator'!$L$4,'Detalle de Cuentas'!OA37&lt;='Graph Creator'!$M$4),1,0)</f>
        <v>0</v>
      </c>
      <c r="PX37" s="2">
        <f>IF(AND(OB37&gt;'Graph Creator'!$L$4,'Detalle de Cuentas'!OB37&lt;='Graph Creator'!$M$4),1,0)</f>
        <v>0</v>
      </c>
      <c r="PY37" s="2">
        <f>IF(AND(OC37&gt;'Graph Creator'!$L$4,'Detalle de Cuentas'!OC37&lt;='Graph Creator'!$M$4),1,0)</f>
        <v>0</v>
      </c>
      <c r="PZ37" s="2">
        <f>IF(AND(NF37&gt;'Graph Creator'!$M$4,'Detalle de Cuentas'!NF37&lt;='Graph Creator'!$N$4),1,0)</f>
        <v>0</v>
      </c>
      <c r="QA37" s="2">
        <f>IF(AND(NG37&gt;'Graph Creator'!$M$4,'Detalle de Cuentas'!NG37&lt;='Graph Creator'!$N$4),1,0)</f>
        <v>0</v>
      </c>
      <c r="QB37" s="2">
        <f>IF(AND(NH37&gt;'Graph Creator'!$M$4,'Detalle de Cuentas'!NH37&lt;='Graph Creator'!$N$4),1,0)</f>
        <v>0</v>
      </c>
      <c r="QC37" s="2">
        <f>IF(AND(NI37&gt;'Graph Creator'!$M$4,'Detalle de Cuentas'!NI37&lt;='Graph Creator'!$N$4),1,0)</f>
        <v>0</v>
      </c>
      <c r="QD37" s="2">
        <f>IF(AND(NJ37&gt;'Graph Creator'!$M$4,'Detalle de Cuentas'!NJ37&lt;='Graph Creator'!$N$4),1,0)</f>
        <v>0</v>
      </c>
      <c r="QE37" s="2">
        <f>IF(AND(NK37&gt;'Graph Creator'!$M$4,'Detalle de Cuentas'!NK37&lt;='Graph Creator'!$N$4),1,0)</f>
        <v>0</v>
      </c>
      <c r="QF37" s="2">
        <f>IF(AND(NL37&gt;'Graph Creator'!$M$4,'Detalle de Cuentas'!NL37&lt;='Graph Creator'!$N$4),1,0)</f>
        <v>0</v>
      </c>
      <c r="QG37" s="2">
        <f>IF(AND(NM37&gt;'Graph Creator'!$M$4,'Detalle de Cuentas'!NM37&lt;='Graph Creator'!$N$4),1,0)</f>
        <v>0</v>
      </c>
      <c r="QH37" s="2">
        <f>IF(AND(NN37&gt;'Graph Creator'!$M$4,'Detalle de Cuentas'!NN37&lt;='Graph Creator'!$N$4),1,0)</f>
        <v>0</v>
      </c>
      <c r="QI37" s="2">
        <f>IF(AND(NO37&gt;'Graph Creator'!$M$4,'Detalle de Cuentas'!NO37&lt;='Graph Creator'!$N$4),1,0)</f>
        <v>0</v>
      </c>
      <c r="QJ37" s="2">
        <f>IF(AND(NP37&gt;'Graph Creator'!$M$4,'Detalle de Cuentas'!NP37&lt;='Graph Creator'!$N$4),1,0)</f>
        <v>0</v>
      </c>
      <c r="QK37" s="2">
        <f>IF(AND(NQ37&gt;'Graph Creator'!$M$4,'Detalle de Cuentas'!NQ37&lt;='Graph Creator'!$N$4),1,0)</f>
        <v>0</v>
      </c>
      <c r="QL37" s="2">
        <f>IF(AND(NR37&gt;'Graph Creator'!$M$4,'Detalle de Cuentas'!NR37&lt;='Graph Creator'!$N$4),1,0)</f>
        <v>0</v>
      </c>
      <c r="QM37" s="2">
        <f>IF(AND(NS37&gt;'Graph Creator'!$M$4,'Detalle de Cuentas'!NS37&lt;='Graph Creator'!$N$4),1,0)</f>
        <v>0</v>
      </c>
      <c r="QN37" s="2">
        <f>IF(AND(NT37&gt;'Graph Creator'!$M$4,'Detalle de Cuentas'!NT37&lt;='Graph Creator'!$N$4),1,0)</f>
        <v>0</v>
      </c>
      <c r="QO37" s="2">
        <f>IF(AND(NU37&gt;'Graph Creator'!$M$4,'Detalle de Cuentas'!NU37&lt;='Graph Creator'!$N$4),1,0)</f>
        <v>0</v>
      </c>
      <c r="QP37" s="2">
        <f>IF(AND(NV37&gt;'Graph Creator'!$M$4,'Detalle de Cuentas'!NV37&lt;='Graph Creator'!$N$4),1,0)</f>
        <v>0</v>
      </c>
      <c r="QQ37" s="2">
        <f>IF(AND(NW37&gt;'Graph Creator'!$M$4,'Detalle de Cuentas'!NW37&lt;='Graph Creator'!$N$4),1,0)</f>
        <v>0</v>
      </c>
      <c r="QR37" s="2">
        <f>IF(AND(NX37&gt;'Graph Creator'!$M$4,'Detalle de Cuentas'!NX37&lt;='Graph Creator'!$N$4),1,0)</f>
        <v>0</v>
      </c>
      <c r="QS37" s="2">
        <f>IF(AND(NY37&gt;'Graph Creator'!$M$4,'Detalle de Cuentas'!NY37&lt;='Graph Creator'!$N$4),1,0)</f>
        <v>0</v>
      </c>
      <c r="QT37" s="2">
        <f>IF(AND(NZ37&gt;'Graph Creator'!$M$4,'Detalle de Cuentas'!NZ37&lt;='Graph Creator'!$N$4),1,0)</f>
        <v>0</v>
      </c>
      <c r="QU37" s="2">
        <f>IF(AND(OA37&gt;'Graph Creator'!$M$4,'Detalle de Cuentas'!OA37&lt;='Graph Creator'!$N$4),1,0)</f>
        <v>0</v>
      </c>
      <c r="QV37" s="2">
        <f>IF(AND(OB37&gt;'Graph Creator'!$M$4,'Detalle de Cuentas'!OB37&lt;='Graph Creator'!$N$4),1,0)</f>
        <v>0</v>
      </c>
      <c r="QW37" s="2">
        <f>IF(AND(OC37&gt;'Graph Creator'!$M$4,'Detalle de Cuentas'!OC37&lt;='Graph Creator'!$N$4),1,0)</f>
        <v>0</v>
      </c>
      <c r="QX37" s="2">
        <f>IF(AND(NF37&gt;'Graph Creator'!$N$4,'Detalle de Cuentas'!NF37&lt;='Graph Creator'!$O$4),1,0)</f>
        <v>0</v>
      </c>
      <c r="QY37" s="2">
        <f>IF(AND(NG37&gt;'Graph Creator'!$N$4,'Detalle de Cuentas'!NG37&lt;='Graph Creator'!$O$4),1,0)</f>
        <v>0</v>
      </c>
      <c r="QZ37" s="2">
        <f>IF(AND(NH37&gt;'Graph Creator'!$N$4,'Detalle de Cuentas'!NH37&lt;='Graph Creator'!$O$4),1,0)</f>
        <v>0</v>
      </c>
      <c r="RA37" s="2">
        <f>IF(AND(NI37&gt;'Graph Creator'!$N$4,'Detalle de Cuentas'!NI37&lt;='Graph Creator'!$O$4),1,0)</f>
        <v>0</v>
      </c>
      <c r="RB37" s="2">
        <f>IF(AND(NJ37&gt;'Graph Creator'!$N$4,'Detalle de Cuentas'!NJ37&lt;='Graph Creator'!$O$4),1,0)</f>
        <v>0</v>
      </c>
      <c r="RC37" s="2">
        <f>IF(AND(NK37&gt;'Graph Creator'!$N$4,'Detalle de Cuentas'!NK37&lt;='Graph Creator'!$O$4),1,0)</f>
        <v>0</v>
      </c>
      <c r="RD37" s="2">
        <f>IF(AND(NL37&gt;'Graph Creator'!$N$4,'Detalle de Cuentas'!NL37&lt;='Graph Creator'!$O$4),1,0)</f>
        <v>0</v>
      </c>
      <c r="RE37" s="2">
        <f>IF(AND(NM37&gt;'Graph Creator'!$N$4,'Detalle de Cuentas'!NM37&lt;='Graph Creator'!$O$4),1,0)</f>
        <v>0</v>
      </c>
      <c r="RF37" s="2">
        <f>IF(AND(NN37&gt;'Graph Creator'!$N$4,'Detalle de Cuentas'!NN37&lt;='Graph Creator'!$O$4),1,0)</f>
        <v>0</v>
      </c>
      <c r="RG37" s="2">
        <f>IF(AND(NO37&gt;'Graph Creator'!$N$4,'Detalle de Cuentas'!NO37&lt;='Graph Creator'!$O$4),1,0)</f>
        <v>0</v>
      </c>
      <c r="RH37" s="2">
        <f>IF(AND(NP37&gt;'Graph Creator'!$N$4,'Detalle de Cuentas'!NP37&lt;='Graph Creator'!$O$4),1,0)</f>
        <v>0</v>
      </c>
      <c r="RI37" s="2">
        <f>IF(AND(NQ37&gt;'Graph Creator'!$N$4,'Detalle de Cuentas'!NQ37&lt;='Graph Creator'!$O$4),1,0)</f>
        <v>0</v>
      </c>
      <c r="RJ37" s="2">
        <f>IF(AND(NR37&gt;'Graph Creator'!$N$4,'Detalle de Cuentas'!NR37&lt;='Graph Creator'!$O$4),1,0)</f>
        <v>0</v>
      </c>
      <c r="RK37" s="2">
        <f>IF(AND(NS37&gt;'Graph Creator'!$N$4,'Detalle de Cuentas'!NS37&lt;='Graph Creator'!$O$4),1,0)</f>
        <v>0</v>
      </c>
      <c r="RL37" s="2">
        <f>IF(AND(NT37&gt;'Graph Creator'!$N$4,'Detalle de Cuentas'!NT37&lt;='Graph Creator'!$O$4),1,0)</f>
        <v>0</v>
      </c>
      <c r="RM37" s="2">
        <f>IF(AND(NU37&gt;'Graph Creator'!$N$4,'Detalle de Cuentas'!NU37&lt;='Graph Creator'!$O$4),1,0)</f>
        <v>0</v>
      </c>
      <c r="RN37" s="2">
        <f>IF(AND(NV37&gt;'Graph Creator'!$N$4,'Detalle de Cuentas'!NV37&lt;='Graph Creator'!$O$4),1,0)</f>
        <v>0</v>
      </c>
      <c r="RO37" s="2">
        <f>IF(AND(NW37&gt;'Graph Creator'!$N$4,'Detalle de Cuentas'!NW37&lt;='Graph Creator'!$O$4),1,0)</f>
        <v>0</v>
      </c>
      <c r="RP37" s="2">
        <f>IF(AND(NX37&gt;'Graph Creator'!$N$4,'Detalle de Cuentas'!NX37&lt;='Graph Creator'!$O$4),1,0)</f>
        <v>0</v>
      </c>
      <c r="RQ37" s="2">
        <f>IF(AND(NY37&gt;'Graph Creator'!$N$4,'Detalle de Cuentas'!NY37&lt;='Graph Creator'!$O$4),1,0)</f>
        <v>0</v>
      </c>
      <c r="RR37" s="2">
        <f>IF(AND(NZ37&gt;'Graph Creator'!$N$4,'Detalle de Cuentas'!NZ37&lt;='Graph Creator'!$O$4),1,0)</f>
        <v>0</v>
      </c>
      <c r="RS37" s="2">
        <f>IF(AND(OA37&gt;'Graph Creator'!$N$4,'Detalle de Cuentas'!OA37&lt;='Graph Creator'!$O$4),1,0)</f>
        <v>0</v>
      </c>
      <c r="RT37" s="2">
        <f>IF(AND(OB37&gt;'Graph Creator'!$N$4,'Detalle de Cuentas'!OB37&lt;='Graph Creator'!$O$4),1,0)</f>
        <v>0</v>
      </c>
      <c r="RU37" s="2">
        <f>IF(AND(OC37&gt;'Graph Creator'!$N$4,'Detalle de Cuentas'!OC37&lt;='Graph Creator'!$O$4),1,0)</f>
        <v>0</v>
      </c>
      <c r="RV37" s="2" t="e">
        <f t="shared" si="407"/>
        <v>#VALUE!</v>
      </c>
      <c r="RW37" s="2" t="e">
        <f t="shared" si="408"/>
        <v>#VALUE!</v>
      </c>
      <c r="RX37" s="2" t="e">
        <f t="shared" si="409"/>
        <v>#VALUE!</v>
      </c>
      <c r="RY37" s="2" t="e">
        <f t="shared" si="410"/>
        <v>#VALUE!</v>
      </c>
      <c r="RZ37" s="2" t="e">
        <f t="shared" si="411"/>
        <v>#VALUE!</v>
      </c>
      <c r="SA37" s="2" t="e">
        <f t="shared" si="412"/>
        <v>#VALUE!</v>
      </c>
      <c r="SB37" s="2" t="e">
        <f t="shared" si="413"/>
        <v>#VALUE!</v>
      </c>
      <c r="SC37" s="2" t="e">
        <f t="shared" si="414"/>
        <v>#VALUE!</v>
      </c>
      <c r="SD37" s="2" t="e">
        <f t="shared" si="415"/>
        <v>#VALUE!</v>
      </c>
      <c r="SE37" s="2" t="e">
        <f t="shared" si="416"/>
        <v>#VALUE!</v>
      </c>
      <c r="SF37" s="2" t="e">
        <f t="shared" si="417"/>
        <v>#VALUE!</v>
      </c>
      <c r="SG37" s="2" t="e">
        <f t="shared" si="418"/>
        <v>#VALUE!</v>
      </c>
      <c r="SH37" s="2" t="e">
        <f t="shared" si="419"/>
        <v>#VALUE!</v>
      </c>
      <c r="SI37" s="2" t="e">
        <f t="shared" si="420"/>
        <v>#VALUE!</v>
      </c>
      <c r="SJ37" s="2" t="e">
        <f t="shared" si="421"/>
        <v>#VALUE!</v>
      </c>
      <c r="SK37" s="2" t="e">
        <f t="shared" si="422"/>
        <v>#VALUE!</v>
      </c>
      <c r="SL37" s="2" t="e">
        <f t="shared" si="423"/>
        <v>#VALUE!</v>
      </c>
      <c r="SM37" s="2" t="e">
        <f t="shared" si="424"/>
        <v>#VALUE!</v>
      </c>
      <c r="SN37" s="2" t="e">
        <f t="shared" si="425"/>
        <v>#VALUE!</v>
      </c>
      <c r="SO37" s="2" t="e">
        <f t="shared" si="426"/>
        <v>#VALUE!</v>
      </c>
      <c r="SP37" s="2" t="e">
        <f t="shared" si="427"/>
        <v>#VALUE!</v>
      </c>
      <c r="SQ37" s="2" t="e">
        <f t="shared" si="428"/>
        <v>#VALUE!</v>
      </c>
      <c r="SR37" s="2" t="e">
        <f t="shared" si="429"/>
        <v>#VALUE!</v>
      </c>
      <c r="SS37" s="2" t="e">
        <f t="shared" si="430"/>
        <v>#VALUE!</v>
      </c>
      <c r="ST37" s="2" t="e">
        <f t="shared" si="431"/>
        <v>#VALUE!</v>
      </c>
      <c r="SU37" s="2" t="e">
        <f t="shared" si="432"/>
        <v>#VALUE!</v>
      </c>
      <c r="SV37" s="2" t="e">
        <f t="shared" si="433"/>
        <v>#VALUE!</v>
      </c>
      <c r="SW37" s="2" t="e">
        <f t="shared" si="434"/>
        <v>#VALUE!</v>
      </c>
      <c r="SX37" s="2" t="e">
        <f t="shared" si="435"/>
        <v>#VALUE!</v>
      </c>
      <c r="SY37" s="2" t="e">
        <f t="shared" si="436"/>
        <v>#VALUE!</v>
      </c>
      <c r="SZ37" s="2" t="e">
        <f t="shared" si="437"/>
        <v>#VALUE!</v>
      </c>
      <c r="TA37" s="2" t="e">
        <f t="shared" si="438"/>
        <v>#VALUE!</v>
      </c>
      <c r="TB37" s="2" t="e">
        <f t="shared" si="439"/>
        <v>#VALUE!</v>
      </c>
      <c r="TC37" s="2" t="e">
        <f t="shared" si="440"/>
        <v>#VALUE!</v>
      </c>
      <c r="TD37" s="2" t="e">
        <f t="shared" si="441"/>
        <v>#VALUE!</v>
      </c>
      <c r="TE37" s="2" t="e">
        <f t="shared" si="442"/>
        <v>#VALUE!</v>
      </c>
      <c r="TF37" s="2" t="str">
        <f>IF(DZ37=1,IF(SUM(DZ$17:DZ37)&lt;2,""&amp;B37,", "&amp;B37),"")</f>
        <v/>
      </c>
      <c r="TG37" s="2" t="str">
        <f t="shared" si="480"/>
        <v/>
      </c>
      <c r="TH37" s="2">
        <f t="shared" si="443"/>
        <v>0</v>
      </c>
      <c r="TI37" s="14" t="str">
        <f t="shared" si="444"/>
        <v/>
      </c>
      <c r="TJ37" s="14" t="e">
        <f t="shared" si="273"/>
        <v>#VALUE!</v>
      </c>
      <c r="TK37" s="14" t="e">
        <f t="shared" si="274"/>
        <v>#VALUE!</v>
      </c>
      <c r="TL37" s="14" t="e">
        <f t="shared" si="275"/>
        <v>#VALUE!</v>
      </c>
      <c r="TM37" s="14" t="e">
        <f t="shared" si="276"/>
        <v>#VALUE!</v>
      </c>
      <c r="TN37" s="14" t="e">
        <f t="shared" si="277"/>
        <v>#VALUE!</v>
      </c>
      <c r="TO37" s="14" t="e">
        <f t="shared" si="278"/>
        <v>#VALUE!</v>
      </c>
      <c r="TP37" s="14" t="e">
        <f t="shared" si="279"/>
        <v>#VALUE!</v>
      </c>
      <c r="TQ37" s="14" t="e">
        <f t="shared" si="280"/>
        <v>#VALUE!</v>
      </c>
      <c r="TR37" s="14" t="e">
        <f t="shared" si="281"/>
        <v>#VALUE!</v>
      </c>
      <c r="TS37" s="14" t="e">
        <f t="shared" si="282"/>
        <v>#VALUE!</v>
      </c>
      <c r="TT37" s="14" t="e">
        <f t="shared" si="283"/>
        <v>#VALUE!</v>
      </c>
      <c r="TU37" s="14" t="e">
        <f t="shared" si="284"/>
        <v>#VALUE!</v>
      </c>
      <c r="TV37" s="14" t="e">
        <f t="shared" si="285"/>
        <v>#VALUE!</v>
      </c>
      <c r="TW37" s="14" t="e">
        <f t="shared" si="286"/>
        <v>#VALUE!</v>
      </c>
      <c r="TX37" s="14" t="e">
        <f t="shared" si="287"/>
        <v>#VALUE!</v>
      </c>
      <c r="TY37" s="14" t="e">
        <f t="shared" si="288"/>
        <v>#VALUE!</v>
      </c>
      <c r="TZ37" s="14" t="e">
        <f t="shared" si="289"/>
        <v>#VALUE!</v>
      </c>
      <c r="UA37" s="14" t="e">
        <f t="shared" si="290"/>
        <v>#VALUE!</v>
      </c>
      <c r="UB37" s="14" t="e">
        <f t="shared" si="291"/>
        <v>#VALUE!</v>
      </c>
      <c r="UC37" s="14" t="e">
        <f t="shared" si="292"/>
        <v>#VALUE!</v>
      </c>
      <c r="UD37" s="14" t="e">
        <f t="shared" si="293"/>
        <v>#VALUE!</v>
      </c>
      <c r="UE37" s="14" t="e">
        <f t="shared" si="294"/>
        <v>#VALUE!</v>
      </c>
      <c r="UF37" s="14" t="e">
        <f t="shared" si="295"/>
        <v>#VALUE!</v>
      </c>
      <c r="UH37" s="2">
        <f>IF($C$4-$R37&gt;'Graph Creator'!$E$2*'Graph Creator'!$D$13*12,0,1)</f>
        <v>1</v>
      </c>
      <c r="UJ37" s="2" t="e">
        <f t="shared" si="445"/>
        <v>#VALUE!</v>
      </c>
      <c r="UK37" s="2" t="e">
        <f t="shared" si="446"/>
        <v>#VALUE!</v>
      </c>
      <c r="UL37" s="2" t="e">
        <f t="shared" si="447"/>
        <v>#VALUE!</v>
      </c>
      <c r="UM37" s="2" t="e">
        <f t="shared" si="448"/>
        <v>#VALUE!</v>
      </c>
      <c r="UN37" s="2" t="e">
        <f t="shared" si="449"/>
        <v>#VALUE!</v>
      </c>
      <c r="UO37" s="2" t="e">
        <f t="shared" si="450"/>
        <v>#VALUE!</v>
      </c>
      <c r="UP37" s="2" t="e">
        <f t="shared" si="297"/>
        <v>#VALUE!</v>
      </c>
      <c r="UQ37" s="2" t="e">
        <f t="shared" si="298"/>
        <v>#VALUE!</v>
      </c>
      <c r="UR37" s="2" t="e">
        <f t="shared" si="299"/>
        <v>#VALUE!</v>
      </c>
      <c r="US37" s="2" t="e">
        <f t="shared" si="300"/>
        <v>#VALUE!</v>
      </c>
      <c r="UT37" s="2" t="e">
        <f t="shared" si="301"/>
        <v>#VALUE!</v>
      </c>
      <c r="UU37" s="2" t="e">
        <f t="shared" si="302"/>
        <v>#VALUE!</v>
      </c>
      <c r="UV37" s="2" t="e">
        <f t="shared" si="303"/>
        <v>#VALUE!</v>
      </c>
      <c r="UW37" s="2" t="e">
        <f t="shared" si="304"/>
        <v>#VALUE!</v>
      </c>
      <c r="UX37" s="2" t="e">
        <f t="shared" si="305"/>
        <v>#VALUE!</v>
      </c>
      <c r="UY37" s="2" t="e">
        <f t="shared" si="306"/>
        <v>#VALUE!</v>
      </c>
      <c r="UZ37" s="2" t="e">
        <f t="shared" si="307"/>
        <v>#VALUE!</v>
      </c>
      <c r="VA37" s="2" t="e">
        <f t="shared" si="308"/>
        <v>#VALUE!</v>
      </c>
      <c r="VB37" s="2" t="e">
        <f t="shared" si="309"/>
        <v>#VALUE!</v>
      </c>
      <c r="VC37" s="2" t="e">
        <f t="shared" si="310"/>
        <v>#VALUE!</v>
      </c>
      <c r="VD37" s="2" t="e">
        <f t="shared" si="311"/>
        <v>#VALUE!</v>
      </c>
      <c r="VE37" s="2" t="e">
        <f t="shared" si="312"/>
        <v>#VALUE!</v>
      </c>
      <c r="VF37" s="2" t="e">
        <f t="shared" si="313"/>
        <v>#VALUE!</v>
      </c>
      <c r="VG37" s="2" t="e">
        <f t="shared" si="314"/>
        <v>#VALUE!</v>
      </c>
      <c r="VH37" s="2" t="e">
        <f t="shared" si="315"/>
        <v>#VALUE!</v>
      </c>
      <c r="VI37" s="2" t="e">
        <f t="shared" si="316"/>
        <v>#VALUE!</v>
      </c>
      <c r="VJ37" s="2" t="e">
        <f t="shared" si="317"/>
        <v>#VALUE!</v>
      </c>
      <c r="VK37" s="2" t="e">
        <f t="shared" si="318"/>
        <v>#VALUE!</v>
      </c>
      <c r="VL37" s="2" t="e">
        <f t="shared" si="319"/>
        <v>#VALUE!</v>
      </c>
      <c r="VM37" s="2" t="e">
        <f t="shared" si="320"/>
        <v>#VALUE!</v>
      </c>
      <c r="VN37" s="2" t="e">
        <f t="shared" si="321"/>
        <v>#VALUE!</v>
      </c>
      <c r="VO37" s="2" t="e">
        <f t="shared" si="322"/>
        <v>#VALUE!</v>
      </c>
      <c r="VP37" s="2" t="e">
        <f t="shared" si="323"/>
        <v>#VALUE!</v>
      </c>
      <c r="VQ37" s="2" t="e">
        <f t="shared" si="324"/>
        <v>#VALUE!</v>
      </c>
      <c r="VR37" s="2" t="e">
        <f t="shared" si="325"/>
        <v>#VALUE!</v>
      </c>
      <c r="VS37" s="2" t="e">
        <f t="shared" si="326"/>
        <v>#VALUE!</v>
      </c>
      <c r="VT37" s="98">
        <f t="shared" si="451"/>
        <v>0</v>
      </c>
      <c r="VU37" s="98">
        <f t="shared" si="452"/>
        <v>0</v>
      </c>
      <c r="VV37" s="98">
        <f t="shared" si="453"/>
        <v>0</v>
      </c>
      <c r="VW37" s="98">
        <f t="shared" si="454"/>
        <v>0</v>
      </c>
      <c r="VX37" s="98">
        <f t="shared" si="455"/>
        <v>0</v>
      </c>
      <c r="VY37" s="98">
        <f t="shared" si="456"/>
        <v>0</v>
      </c>
      <c r="VZ37" s="98">
        <f t="shared" si="457"/>
        <v>0</v>
      </c>
      <c r="WA37" s="98">
        <f t="shared" si="328"/>
        <v>0</v>
      </c>
      <c r="WB37" s="98">
        <f t="shared" si="329"/>
        <v>0</v>
      </c>
      <c r="WC37" s="98">
        <f t="shared" si="330"/>
        <v>0</v>
      </c>
      <c r="WD37" s="98">
        <f t="shared" si="331"/>
        <v>0</v>
      </c>
      <c r="WE37" s="98">
        <f t="shared" si="332"/>
        <v>0</v>
      </c>
      <c r="WF37" s="98">
        <f t="shared" si="333"/>
        <v>0</v>
      </c>
      <c r="WG37" s="98">
        <f t="shared" si="334"/>
        <v>0</v>
      </c>
      <c r="WH37" s="98">
        <f t="shared" si="335"/>
        <v>0</v>
      </c>
      <c r="WI37" s="98">
        <f t="shared" si="336"/>
        <v>0</v>
      </c>
      <c r="WJ37" s="98">
        <f t="shared" si="337"/>
        <v>0</v>
      </c>
      <c r="WK37" s="98">
        <f t="shared" si="338"/>
        <v>0</v>
      </c>
      <c r="WL37" s="98">
        <f t="shared" si="339"/>
        <v>0</v>
      </c>
      <c r="WM37" s="98">
        <f t="shared" si="340"/>
        <v>0</v>
      </c>
      <c r="WN37" s="98">
        <f t="shared" si="341"/>
        <v>0</v>
      </c>
      <c r="WO37" s="98">
        <f t="shared" si="342"/>
        <v>0</v>
      </c>
      <c r="WP37" s="98">
        <f t="shared" si="343"/>
        <v>0</v>
      </c>
      <c r="WQ37" s="98">
        <f t="shared" si="344"/>
        <v>0</v>
      </c>
      <c r="WR37" s="98">
        <f>IFERROR(INDEX('Score Calculation'!$D$38:$D$41,MATCH('Detalle de Cuentas'!VT37,'Score Calculation'!$C$38:$C$41,1)),0)</f>
        <v>4</v>
      </c>
      <c r="WS37" s="98">
        <f>IFERROR(INDEX('Score Calculation'!$D$38:$D$41,MATCH('Detalle de Cuentas'!VU37,'Score Calculation'!$C$38:$C$41,1)),0)</f>
        <v>4</v>
      </c>
      <c r="WT37" s="98">
        <f>IFERROR(INDEX('Score Calculation'!$D$38:$D$41,MATCH('Detalle de Cuentas'!VV37,'Score Calculation'!$C$38:$C$41,1)),0)</f>
        <v>4</v>
      </c>
      <c r="WU37" s="98">
        <f>IFERROR(INDEX('Score Calculation'!$D$38:$D$41,MATCH('Detalle de Cuentas'!VW37,'Score Calculation'!$C$38:$C$41,1)),0)</f>
        <v>4</v>
      </c>
      <c r="WV37" s="98">
        <f>IFERROR(INDEX('Score Calculation'!$D$38:$D$41,MATCH('Detalle de Cuentas'!VX37,'Score Calculation'!$C$38:$C$41,1)),0)</f>
        <v>4</v>
      </c>
      <c r="WW37" s="98">
        <f>IFERROR(INDEX('Score Calculation'!$D$38:$D$41,MATCH('Detalle de Cuentas'!VY37,'Score Calculation'!$C$38:$C$41,1)),0)</f>
        <v>4</v>
      </c>
      <c r="WX37" s="98">
        <f>IFERROR(INDEX('Score Calculation'!$D$38:$D$41,MATCH('Detalle de Cuentas'!VZ37,'Score Calculation'!$C$38:$C$41,1)),0)</f>
        <v>4</v>
      </c>
      <c r="WY37" s="98">
        <f>IFERROR(INDEX('Score Calculation'!$D$38:$D$41,MATCH('Detalle de Cuentas'!WA37,'Score Calculation'!$C$38:$C$41,1)),0)</f>
        <v>4</v>
      </c>
      <c r="WZ37" s="98">
        <f>IFERROR(INDEX('Score Calculation'!$D$38:$D$41,MATCH('Detalle de Cuentas'!WB37,'Score Calculation'!$C$38:$C$41,1)),0)</f>
        <v>4</v>
      </c>
      <c r="XA37" s="98">
        <f>IFERROR(INDEX('Score Calculation'!$D$38:$D$41,MATCH('Detalle de Cuentas'!WC37,'Score Calculation'!$C$38:$C$41,1)),0)</f>
        <v>4</v>
      </c>
      <c r="XB37" s="98">
        <f>IFERROR(INDEX('Score Calculation'!$D$38:$D$41,MATCH('Detalle de Cuentas'!WD37,'Score Calculation'!$C$38:$C$41,1)),0)</f>
        <v>4</v>
      </c>
      <c r="XC37" s="98">
        <f>IFERROR(INDEX('Score Calculation'!$D$38:$D$41,MATCH('Detalle de Cuentas'!WE37,'Score Calculation'!$C$38:$C$41,1)),0)</f>
        <v>4</v>
      </c>
      <c r="XD37" s="98">
        <f>IFERROR(INDEX('Score Calculation'!$D$38:$D$41,MATCH('Detalle de Cuentas'!WF37,'Score Calculation'!$C$38:$C$41,1)),0)</f>
        <v>4</v>
      </c>
      <c r="XE37" s="98">
        <f>IFERROR(INDEX('Score Calculation'!$D$38:$D$41,MATCH('Detalle de Cuentas'!WG37,'Score Calculation'!$C$38:$C$41,1)),0)</f>
        <v>4</v>
      </c>
      <c r="XF37" s="98">
        <f>IFERROR(INDEX('Score Calculation'!$D$38:$D$41,MATCH('Detalle de Cuentas'!WH37,'Score Calculation'!$C$38:$C$41,1)),0)</f>
        <v>4</v>
      </c>
      <c r="XG37" s="98">
        <f>IFERROR(INDEX('Score Calculation'!$D$38:$D$41,MATCH('Detalle de Cuentas'!WI37,'Score Calculation'!$C$38:$C$41,1)),0)</f>
        <v>4</v>
      </c>
      <c r="XH37" s="98">
        <f>IFERROR(INDEX('Score Calculation'!$D$38:$D$41,MATCH('Detalle de Cuentas'!WJ37,'Score Calculation'!$C$38:$C$41,1)),0)</f>
        <v>4</v>
      </c>
      <c r="XI37" s="98">
        <f>IFERROR(INDEX('Score Calculation'!$D$38:$D$41,MATCH('Detalle de Cuentas'!WK37,'Score Calculation'!$C$38:$C$41,1)),0)</f>
        <v>4</v>
      </c>
      <c r="XJ37" s="98">
        <f>IFERROR(INDEX('Score Calculation'!$D$38:$D$41,MATCH('Detalle de Cuentas'!WL37,'Score Calculation'!$C$38:$C$41,1)),0)</f>
        <v>4</v>
      </c>
      <c r="XK37" s="98">
        <f>IFERROR(INDEX('Score Calculation'!$D$38:$D$41,MATCH('Detalle de Cuentas'!WM37,'Score Calculation'!$C$38:$C$41,1)),0)</f>
        <v>4</v>
      </c>
      <c r="XL37" s="98">
        <f>IFERROR(INDEX('Score Calculation'!$D$38:$D$41,MATCH('Detalle de Cuentas'!WN37,'Score Calculation'!$C$38:$C$41,1)),0)</f>
        <v>4</v>
      </c>
      <c r="XM37" s="98">
        <f>IFERROR(INDEX('Score Calculation'!$D$38:$D$41,MATCH('Detalle de Cuentas'!WO37,'Score Calculation'!$C$38:$C$41,1)),0)</f>
        <v>4</v>
      </c>
      <c r="XN37" s="98">
        <f>IFERROR(INDEX('Score Calculation'!$D$38:$D$41,MATCH('Detalle de Cuentas'!WP37,'Score Calculation'!$C$38:$C$41,1)),0)</f>
        <v>4</v>
      </c>
      <c r="XO37" s="98">
        <f>IFERROR(INDEX('Score Calculation'!$D$38:$D$41,MATCH('Detalle de Cuentas'!WQ37,'Score Calculation'!$C$38:$C$41,1)),0)</f>
        <v>4</v>
      </c>
      <c r="XP37" s="98">
        <f>IFERROR(INDEX('Score Calculation'!$D$24:$D$31,MATCH('Detalle de Cuentas'!NF37,'Score Calculation'!$C$24:$C$31,1)),0)</f>
        <v>1</v>
      </c>
      <c r="XQ37" s="98">
        <f>IFERROR(INDEX('Score Calculation'!$D$24:$D$31,MATCH('Detalle de Cuentas'!NG37,'Score Calculation'!$C$24:$C$31,1)),0)</f>
        <v>1</v>
      </c>
      <c r="XR37" s="98">
        <f>IFERROR(INDEX('Score Calculation'!$D$24:$D$31,MATCH('Detalle de Cuentas'!NH37,'Score Calculation'!$C$24:$C$31,1)),0)</f>
        <v>1</v>
      </c>
      <c r="XS37" s="98">
        <f>IFERROR(INDEX('Score Calculation'!$D$24:$D$31,MATCH('Detalle de Cuentas'!NI37,'Score Calculation'!$C$24:$C$31,1)),0)</f>
        <v>1</v>
      </c>
      <c r="XT37" s="98">
        <f>IFERROR(INDEX('Score Calculation'!$D$24:$D$31,MATCH('Detalle de Cuentas'!NJ37,'Score Calculation'!$C$24:$C$31,1)),0)</f>
        <v>1</v>
      </c>
      <c r="XU37" s="98">
        <f>IFERROR(INDEX('Score Calculation'!$D$24:$D$31,MATCH('Detalle de Cuentas'!NK37,'Score Calculation'!$C$24:$C$31,1)),0)</f>
        <v>1</v>
      </c>
      <c r="XV37" s="98">
        <f>IFERROR(INDEX('Score Calculation'!$D$24:$D$31,MATCH('Detalle de Cuentas'!NL37,'Score Calculation'!$C$24:$C$31,1)),0)</f>
        <v>1</v>
      </c>
      <c r="XW37" s="98">
        <f>IFERROR(INDEX('Score Calculation'!$D$24:$D$31,MATCH('Detalle de Cuentas'!NM37,'Score Calculation'!$C$24:$C$31,1)),0)</f>
        <v>1</v>
      </c>
      <c r="XX37" s="98">
        <f>IFERROR(INDEX('Score Calculation'!$D$24:$D$31,MATCH('Detalle de Cuentas'!NN37,'Score Calculation'!$C$24:$C$31,1)),0)</f>
        <v>1</v>
      </c>
      <c r="XY37" s="98">
        <f>IFERROR(INDEX('Score Calculation'!$D$24:$D$31,MATCH('Detalle de Cuentas'!NO37,'Score Calculation'!$C$24:$C$31,1)),0)</f>
        <v>1</v>
      </c>
      <c r="XZ37" s="98">
        <f>IFERROR(INDEX('Score Calculation'!$D$24:$D$31,MATCH('Detalle de Cuentas'!NP37,'Score Calculation'!$C$24:$C$31,1)),0)</f>
        <v>1</v>
      </c>
      <c r="YA37" s="98">
        <f>IFERROR(INDEX('Score Calculation'!$D$24:$D$31,MATCH('Detalle de Cuentas'!NQ37,'Score Calculation'!$C$24:$C$31,1)),0)</f>
        <v>1</v>
      </c>
      <c r="YB37" s="98">
        <f>IFERROR(INDEX('Score Calculation'!$D$24:$D$31,MATCH('Detalle de Cuentas'!NR37,'Score Calculation'!$C$24:$C$31,1)),0)</f>
        <v>1</v>
      </c>
      <c r="YC37" s="98">
        <f>IFERROR(INDEX('Score Calculation'!$D$24:$D$31,MATCH('Detalle de Cuentas'!NS37,'Score Calculation'!$C$24:$C$31,1)),0)</f>
        <v>1</v>
      </c>
      <c r="YD37" s="98">
        <f>IFERROR(INDEX('Score Calculation'!$D$24:$D$31,MATCH('Detalle de Cuentas'!NT37,'Score Calculation'!$C$24:$C$31,1)),0)</f>
        <v>1</v>
      </c>
      <c r="YE37" s="98">
        <f>IFERROR(INDEX('Score Calculation'!$D$24:$D$31,MATCH('Detalle de Cuentas'!NU37,'Score Calculation'!$C$24:$C$31,1)),0)</f>
        <v>1</v>
      </c>
      <c r="YF37" s="98">
        <f>IFERROR(INDEX('Score Calculation'!$D$24:$D$31,MATCH('Detalle de Cuentas'!NV37,'Score Calculation'!$C$24:$C$31,1)),0)</f>
        <v>1</v>
      </c>
      <c r="YG37" s="98">
        <f>IFERROR(INDEX('Score Calculation'!$D$24:$D$31,MATCH('Detalle de Cuentas'!NW37,'Score Calculation'!$C$24:$C$31,1)),0)</f>
        <v>1</v>
      </c>
      <c r="YH37" s="98">
        <f>IFERROR(INDEX('Score Calculation'!$D$24:$D$31,MATCH('Detalle de Cuentas'!NX37,'Score Calculation'!$C$24:$C$31,1)),0)</f>
        <v>1</v>
      </c>
      <c r="YI37" s="98">
        <f>IFERROR(INDEX('Score Calculation'!$D$24:$D$31,MATCH('Detalle de Cuentas'!NY37,'Score Calculation'!$C$24:$C$31,1)),0)</f>
        <v>1</v>
      </c>
      <c r="YJ37" s="98">
        <f>IFERROR(INDEX('Score Calculation'!$D$24:$D$31,MATCH('Detalle de Cuentas'!NZ37,'Score Calculation'!$C$24:$C$31,1)),0)</f>
        <v>1</v>
      </c>
      <c r="YK37" s="98">
        <f>IFERROR(INDEX('Score Calculation'!$D$24:$D$31,MATCH('Detalle de Cuentas'!OA37,'Score Calculation'!$C$24:$C$31,1)),0)</f>
        <v>1</v>
      </c>
      <c r="YL37" s="98">
        <f>IFERROR(INDEX('Score Calculation'!$D$24:$D$31,MATCH('Detalle de Cuentas'!OB37,'Score Calculation'!$C$24:$C$31,1)),0)</f>
        <v>1</v>
      </c>
      <c r="YM37" s="98">
        <f>IFERROR(INDEX('Score Calculation'!$D$24:$D$31,MATCH('Detalle de Cuentas'!OC37,'Score Calculation'!$C$24:$C$31,1)),0)</f>
        <v>1</v>
      </c>
      <c r="YN37" s="98">
        <f t="shared" si="458"/>
        <v>0</v>
      </c>
      <c r="YO37" s="98">
        <f>IF(LEFT(TRIM($D37),15)="GRUPO SOLIDARIO",$L37*'Score Calculation'!$H$5,IF(TRIM('Detalle de Cuentas'!$C37)="Semanal",'Detalle de Cuentas'!$L37*'Score Calculation'!$H$6,'Detalle de Cuentas'!$L37))</f>
        <v>0</v>
      </c>
      <c r="YP37" s="99">
        <f>IFERROR(INDEX('Score Calculation'!$D$54:$D$60,MATCH($YO37,'Score Calculation'!$C$54:$C$60,1)),1)</f>
        <v>0.2</v>
      </c>
      <c r="YQ37" s="99">
        <f>IFERROR(INDEX('Score Calculation'!$D$65:$D$123,MATCH(LEFT(TRIM('Detalle de Cuentas'!$F37),20),'Score Calculation'!$F$65:$F$123,0)),1)</f>
        <v>1</v>
      </c>
      <c r="YR37" s="99">
        <f>IFERROR(INDEX('Score Calculation'!$D$46:$D$49,MATCH('Detalle de Cuentas'!$YN37,'Score Calculation'!$C$46:$C$49,1)),1)</f>
        <v>4</v>
      </c>
      <c r="YS37" s="99">
        <f t="shared" si="459"/>
        <v>0</v>
      </c>
      <c r="YT37" s="99">
        <f t="shared" si="460"/>
        <v>0</v>
      </c>
      <c r="YU37" s="98" t="str">
        <f t="shared" si="461"/>
        <v/>
      </c>
      <c r="YV37" s="109">
        <f t="shared" si="462"/>
        <v>1</v>
      </c>
      <c r="YW37" s="109">
        <f>IFERROR(INDEX('Score Calculation'!$D$187:$D$245,MATCH(LEFT(TRIM('Detalle de Cuentas'!$F37),20),'Score Calculation'!$F$187:$F$245,0)),1)</f>
        <v>1</v>
      </c>
      <c r="YX37" s="109">
        <f>IFERROR(IF($E37="HIPOTECA",-PMT('Score Calculation'!$H$266/(360/$J37),$G37,$YO37)*(30/$J37),-PMT('Score Calculation'!$H$267/(360/$J37),$G37,$YO37)*(30/$J37)),0)</f>
        <v>0</v>
      </c>
      <c r="YY37" s="109">
        <f t="shared" si="463"/>
        <v>0</v>
      </c>
      <c r="YZ37" s="109">
        <f t="shared" si="463"/>
        <v>0</v>
      </c>
      <c r="ZA37" s="109">
        <f t="shared" si="463"/>
        <v>0</v>
      </c>
      <c r="ZB37" s="109">
        <f t="shared" si="463"/>
        <v>0</v>
      </c>
      <c r="ZC37" s="109">
        <f t="shared" si="463"/>
        <v>0</v>
      </c>
      <c r="ZD37" s="109">
        <f t="shared" si="463"/>
        <v>0</v>
      </c>
      <c r="ZE37" s="109">
        <f t="shared" si="463"/>
        <v>0</v>
      </c>
      <c r="ZF37" s="109">
        <f t="shared" si="463"/>
        <v>0</v>
      </c>
      <c r="ZG37" s="109">
        <f t="shared" si="463"/>
        <v>0</v>
      </c>
      <c r="ZH37" s="109">
        <f t="shared" si="463"/>
        <v>0</v>
      </c>
      <c r="ZI37" s="109">
        <f t="shared" si="464"/>
        <v>0</v>
      </c>
    </row>
    <row r="38" spans="2:685" x14ac:dyDescent="0.2">
      <c r="B38" s="41">
        <v>22</v>
      </c>
      <c r="C38" s="42"/>
      <c r="D38" s="42"/>
      <c r="E38" s="42"/>
      <c r="F38" s="42"/>
      <c r="G38" s="42"/>
      <c r="H38" s="42"/>
      <c r="I38" s="29"/>
      <c r="J38" s="6" t="str">
        <f t="shared" si="3"/>
        <v/>
      </c>
      <c r="K38" s="43"/>
      <c r="L38" s="43"/>
      <c r="M38" s="43"/>
      <c r="N38" s="43"/>
      <c r="O38" s="43"/>
      <c r="P38" s="44" t="str">
        <f t="shared" si="346"/>
        <v/>
      </c>
      <c r="Q38" s="26"/>
      <c r="R38" s="26"/>
      <c r="S38" s="26"/>
      <c r="T38" s="26"/>
      <c r="U38" s="29"/>
      <c r="V38" s="43"/>
      <c r="W38" s="26"/>
      <c r="X38" s="29"/>
      <c r="Y38" s="6">
        <f>IF('Detalle de Cuentas'!$C$4-$R38&gt;'Graph Creator'!$E$2*'Graph Creator'!$D$13*12,0,1)</f>
        <v>1</v>
      </c>
      <c r="Z38" s="45">
        <f t="shared" si="4"/>
        <v>0</v>
      </c>
      <c r="AA38" s="2" t="e">
        <f t="shared" si="347"/>
        <v>#VALUE!</v>
      </c>
      <c r="AB38" s="2" t="e">
        <f t="shared" si="348"/>
        <v>#VALUE!</v>
      </c>
      <c r="AC38" s="2" t="e">
        <f t="shared" si="349"/>
        <v>#VALUE!</v>
      </c>
      <c r="AD38" s="2" t="e">
        <f t="shared" si="350"/>
        <v>#VALUE!</v>
      </c>
      <c r="AE38" s="2" t="e">
        <f t="shared" si="351"/>
        <v>#VALUE!</v>
      </c>
      <c r="AF38" s="2" t="e">
        <f t="shared" si="352"/>
        <v>#VALUE!</v>
      </c>
      <c r="AG38" s="2">
        <f t="shared" si="353"/>
        <v>0</v>
      </c>
      <c r="AH38" s="2">
        <f t="shared" si="354"/>
        <v>0</v>
      </c>
      <c r="AI38" s="2" t="str">
        <f t="shared" si="5"/>
        <v/>
      </c>
      <c r="AJ38" s="2" t="str">
        <f t="shared" ref="AJ38:BE38" si="505">IFERROR(SEARCH(".",$I38,AI38+1),"")</f>
        <v/>
      </c>
      <c r="AK38" s="2" t="str">
        <f t="shared" si="505"/>
        <v/>
      </c>
      <c r="AL38" s="2" t="str">
        <f t="shared" si="505"/>
        <v/>
      </c>
      <c r="AM38" s="2" t="str">
        <f t="shared" si="505"/>
        <v/>
      </c>
      <c r="AN38" s="2" t="str">
        <f t="shared" si="505"/>
        <v/>
      </c>
      <c r="AO38" s="2" t="str">
        <f t="shared" si="505"/>
        <v/>
      </c>
      <c r="AP38" s="2" t="str">
        <f t="shared" si="505"/>
        <v/>
      </c>
      <c r="AQ38" s="2" t="str">
        <f t="shared" si="505"/>
        <v/>
      </c>
      <c r="AR38" s="2" t="str">
        <f t="shared" si="505"/>
        <v/>
      </c>
      <c r="AS38" s="2" t="str">
        <f t="shared" si="505"/>
        <v/>
      </c>
      <c r="AT38" s="2" t="str">
        <f t="shared" si="505"/>
        <v/>
      </c>
      <c r="AU38" s="2" t="str">
        <f t="shared" si="505"/>
        <v/>
      </c>
      <c r="AV38" s="2" t="str">
        <f t="shared" si="505"/>
        <v/>
      </c>
      <c r="AW38" s="2" t="str">
        <f t="shared" si="505"/>
        <v/>
      </c>
      <c r="AX38" s="2" t="str">
        <f t="shared" si="505"/>
        <v/>
      </c>
      <c r="AY38" s="2" t="str">
        <f t="shared" si="505"/>
        <v/>
      </c>
      <c r="AZ38" s="2" t="str">
        <f t="shared" si="505"/>
        <v/>
      </c>
      <c r="BA38" s="2" t="str">
        <f t="shared" si="505"/>
        <v/>
      </c>
      <c r="BB38" s="2" t="str">
        <f t="shared" si="505"/>
        <v/>
      </c>
      <c r="BC38" s="2" t="str">
        <f t="shared" si="505"/>
        <v/>
      </c>
      <c r="BD38" s="2" t="str">
        <f t="shared" si="505"/>
        <v/>
      </c>
      <c r="BE38" s="2" t="str">
        <f t="shared" si="505"/>
        <v/>
      </c>
      <c r="BF38" s="2" t="str">
        <f t="shared" si="356"/>
        <v/>
      </c>
      <c r="BG38" s="2" t="str">
        <f t="shared" si="7"/>
        <v/>
      </c>
      <c r="BH38" s="2" t="str">
        <f t="shared" si="8"/>
        <v/>
      </c>
      <c r="BI38" s="2" t="str">
        <f t="shared" si="9"/>
        <v/>
      </c>
      <c r="BJ38" s="2" t="str">
        <f t="shared" si="10"/>
        <v/>
      </c>
      <c r="BK38" s="2" t="str">
        <f t="shared" si="11"/>
        <v/>
      </c>
      <c r="BL38" s="2" t="str">
        <f t="shared" si="12"/>
        <v/>
      </c>
      <c r="BM38" s="2" t="str">
        <f t="shared" si="13"/>
        <v/>
      </c>
      <c r="BN38" s="2" t="str">
        <f t="shared" si="14"/>
        <v/>
      </c>
      <c r="BO38" s="2" t="str">
        <f t="shared" si="15"/>
        <v/>
      </c>
      <c r="BP38" s="2" t="str">
        <f t="shared" si="16"/>
        <v/>
      </c>
      <c r="BQ38" s="2" t="str">
        <f t="shared" si="17"/>
        <v/>
      </c>
      <c r="BR38" s="2" t="str">
        <f t="shared" si="18"/>
        <v/>
      </c>
      <c r="BS38" s="2" t="str">
        <f t="shared" si="19"/>
        <v/>
      </c>
      <c r="BT38" s="2" t="str">
        <f t="shared" si="20"/>
        <v/>
      </c>
      <c r="BU38" s="2" t="str">
        <f t="shared" si="21"/>
        <v/>
      </c>
      <c r="BV38" s="2" t="str">
        <f t="shared" si="22"/>
        <v/>
      </c>
      <c r="BW38" s="2" t="str">
        <f t="shared" si="23"/>
        <v/>
      </c>
      <c r="BX38" s="2" t="str">
        <f t="shared" si="24"/>
        <v/>
      </c>
      <c r="BY38" s="2" t="str">
        <f t="shared" si="25"/>
        <v/>
      </c>
      <c r="BZ38" s="2" t="str">
        <f t="shared" si="26"/>
        <v/>
      </c>
      <c r="CA38" s="2" t="str">
        <f t="shared" si="27"/>
        <v/>
      </c>
      <c r="CB38" s="2" t="str">
        <f t="shared" si="28"/>
        <v/>
      </c>
      <c r="CC38" s="2" t="str">
        <f t="shared" si="29"/>
        <v/>
      </c>
      <c r="CD38" s="14">
        <f t="shared" si="30"/>
        <v>0</v>
      </c>
      <c r="CE38" s="14" t="e">
        <f t="shared" ref="CE38:DA38" si="506">CD38-$J$17</f>
        <v>#VALUE!</v>
      </c>
      <c r="CF38" s="14" t="e">
        <f t="shared" si="506"/>
        <v>#VALUE!</v>
      </c>
      <c r="CG38" s="14" t="e">
        <f t="shared" si="506"/>
        <v>#VALUE!</v>
      </c>
      <c r="CH38" s="14" t="e">
        <f t="shared" si="506"/>
        <v>#VALUE!</v>
      </c>
      <c r="CI38" s="14" t="e">
        <f t="shared" si="506"/>
        <v>#VALUE!</v>
      </c>
      <c r="CJ38" s="14" t="e">
        <f t="shared" si="506"/>
        <v>#VALUE!</v>
      </c>
      <c r="CK38" s="14" t="e">
        <f t="shared" si="506"/>
        <v>#VALUE!</v>
      </c>
      <c r="CL38" s="14" t="e">
        <f t="shared" si="506"/>
        <v>#VALUE!</v>
      </c>
      <c r="CM38" s="14" t="e">
        <f t="shared" si="506"/>
        <v>#VALUE!</v>
      </c>
      <c r="CN38" s="14" t="e">
        <f t="shared" si="506"/>
        <v>#VALUE!</v>
      </c>
      <c r="CO38" s="14" t="e">
        <f t="shared" si="506"/>
        <v>#VALUE!</v>
      </c>
      <c r="CP38" s="14" t="e">
        <f t="shared" si="506"/>
        <v>#VALUE!</v>
      </c>
      <c r="CQ38" s="14" t="e">
        <f t="shared" si="506"/>
        <v>#VALUE!</v>
      </c>
      <c r="CR38" s="14" t="e">
        <f t="shared" si="506"/>
        <v>#VALUE!</v>
      </c>
      <c r="CS38" s="14" t="e">
        <f t="shared" si="506"/>
        <v>#VALUE!</v>
      </c>
      <c r="CT38" s="14" t="e">
        <f t="shared" si="506"/>
        <v>#VALUE!</v>
      </c>
      <c r="CU38" s="14" t="e">
        <f t="shared" si="506"/>
        <v>#VALUE!</v>
      </c>
      <c r="CV38" s="14" t="e">
        <f t="shared" si="506"/>
        <v>#VALUE!</v>
      </c>
      <c r="CW38" s="14" t="e">
        <f t="shared" si="506"/>
        <v>#VALUE!</v>
      </c>
      <c r="CX38" s="14" t="e">
        <f t="shared" si="506"/>
        <v>#VALUE!</v>
      </c>
      <c r="CY38" s="14" t="e">
        <f t="shared" si="506"/>
        <v>#VALUE!</v>
      </c>
      <c r="CZ38" s="14" t="e">
        <f t="shared" si="506"/>
        <v>#VALUE!</v>
      </c>
      <c r="DA38" s="14" t="e">
        <f t="shared" si="506"/>
        <v>#VALUE!</v>
      </c>
      <c r="DB38" s="2">
        <f t="shared" si="358"/>
        <v>0</v>
      </c>
      <c r="DC38" s="2">
        <f t="shared" si="359"/>
        <v>0</v>
      </c>
      <c r="DD38" s="2">
        <f t="shared" si="360"/>
        <v>0</v>
      </c>
      <c r="DE38" s="2">
        <f t="shared" si="361"/>
        <v>0</v>
      </c>
      <c r="DF38" s="2">
        <f t="shared" si="362"/>
        <v>0</v>
      </c>
      <c r="DG38" s="2">
        <f t="shared" si="363"/>
        <v>0</v>
      </c>
      <c r="DH38" s="2">
        <f t="shared" si="364"/>
        <v>0</v>
      </c>
      <c r="DI38" s="2">
        <f t="shared" si="365"/>
        <v>0</v>
      </c>
      <c r="DJ38" s="2">
        <f t="shared" si="366"/>
        <v>0</v>
      </c>
      <c r="DK38" s="2">
        <f t="shared" si="367"/>
        <v>0</v>
      </c>
      <c r="DL38" s="2">
        <f t="shared" si="368"/>
        <v>0</v>
      </c>
      <c r="DM38" s="2">
        <f t="shared" si="369"/>
        <v>0</v>
      </c>
      <c r="DN38" s="2">
        <f t="shared" si="370"/>
        <v>0</v>
      </c>
      <c r="DO38" s="2">
        <f t="shared" si="371"/>
        <v>0</v>
      </c>
      <c r="DP38" s="2">
        <f t="shared" si="372"/>
        <v>0</v>
      </c>
      <c r="DQ38" s="2">
        <f t="shared" si="373"/>
        <v>0</v>
      </c>
      <c r="DR38" s="2">
        <f t="shared" si="374"/>
        <v>0</v>
      </c>
      <c r="DS38" s="2">
        <f t="shared" si="375"/>
        <v>0</v>
      </c>
      <c r="DT38" s="2">
        <f t="shared" si="376"/>
        <v>0</v>
      </c>
      <c r="DU38" s="2">
        <f t="shared" si="377"/>
        <v>0</v>
      </c>
      <c r="DV38" s="2">
        <f t="shared" si="378"/>
        <v>0</v>
      </c>
      <c r="DW38" s="2">
        <f t="shared" si="379"/>
        <v>0</v>
      </c>
      <c r="DX38" s="2">
        <f t="shared" si="380"/>
        <v>0</v>
      </c>
      <c r="DY38" s="2">
        <f t="shared" si="381"/>
        <v>0</v>
      </c>
      <c r="DZ38" s="2">
        <f t="shared" si="382"/>
        <v>0</v>
      </c>
      <c r="EA38" s="2">
        <f t="shared" si="383"/>
        <v>0</v>
      </c>
      <c r="EB38" s="2">
        <f t="shared" si="384"/>
        <v>0</v>
      </c>
      <c r="EC38" s="2">
        <f t="shared" si="385"/>
        <v>0</v>
      </c>
      <c r="ED38" s="2">
        <f t="shared" si="386"/>
        <v>0</v>
      </c>
      <c r="EE38" s="2">
        <f t="shared" si="387"/>
        <v>0</v>
      </c>
      <c r="EF38" s="2">
        <f t="shared" si="388"/>
        <v>0</v>
      </c>
      <c r="EG38" s="2">
        <f t="shared" si="389"/>
        <v>0</v>
      </c>
      <c r="EH38" s="2">
        <f t="shared" si="390"/>
        <v>0</v>
      </c>
      <c r="EI38" s="2">
        <f t="shared" si="391"/>
        <v>0</v>
      </c>
      <c r="EJ38" s="2">
        <f t="shared" si="392"/>
        <v>0</v>
      </c>
      <c r="EK38" s="2">
        <f t="shared" si="393"/>
        <v>0</v>
      </c>
      <c r="EL38" s="2">
        <f t="shared" si="394"/>
        <v>0</v>
      </c>
      <c r="EM38" s="2">
        <f t="shared" si="395"/>
        <v>0</v>
      </c>
      <c r="EN38" s="2">
        <f t="shared" si="396"/>
        <v>0</v>
      </c>
      <c r="EO38" s="2">
        <f t="shared" si="397"/>
        <v>0</v>
      </c>
      <c r="EP38" s="2">
        <f t="shared" si="398"/>
        <v>0</v>
      </c>
      <c r="EQ38" s="2">
        <f t="shared" si="399"/>
        <v>0</v>
      </c>
      <c r="ER38" s="2">
        <f t="shared" si="400"/>
        <v>0</v>
      </c>
      <c r="ES38" s="2">
        <f t="shared" si="401"/>
        <v>0</v>
      </c>
      <c r="ET38" s="2">
        <f t="shared" si="402"/>
        <v>0</v>
      </c>
      <c r="EU38" s="2">
        <f t="shared" si="403"/>
        <v>0</v>
      </c>
      <c r="EV38" s="2">
        <f t="shared" si="404"/>
        <v>0</v>
      </c>
      <c r="EW38" s="2">
        <f t="shared" si="405"/>
        <v>0</v>
      </c>
      <c r="EX38" s="2">
        <f t="shared" si="34"/>
        <v>1</v>
      </c>
      <c r="EY38" s="2" t="e">
        <f t="shared" si="35"/>
        <v>#VALUE!</v>
      </c>
      <c r="EZ38" s="2" t="e">
        <f t="shared" si="36"/>
        <v>#VALUE!</v>
      </c>
      <c r="FA38" s="2" t="e">
        <f t="shared" si="37"/>
        <v>#VALUE!</v>
      </c>
      <c r="FB38" s="2" t="e">
        <f t="shared" si="38"/>
        <v>#VALUE!</v>
      </c>
      <c r="FC38" s="2" t="e">
        <f t="shared" si="39"/>
        <v>#VALUE!</v>
      </c>
      <c r="FD38" s="2" t="e">
        <f t="shared" si="40"/>
        <v>#VALUE!</v>
      </c>
      <c r="FE38" s="2" t="e">
        <f t="shared" si="41"/>
        <v>#VALUE!</v>
      </c>
      <c r="FF38" s="2" t="e">
        <f t="shared" si="42"/>
        <v>#VALUE!</v>
      </c>
      <c r="FG38" s="2" t="e">
        <f t="shared" si="43"/>
        <v>#VALUE!</v>
      </c>
      <c r="FH38" s="2" t="e">
        <f t="shared" si="44"/>
        <v>#VALUE!</v>
      </c>
      <c r="FI38" s="2" t="e">
        <f t="shared" si="45"/>
        <v>#VALUE!</v>
      </c>
      <c r="FJ38" s="2" t="e">
        <f t="shared" si="46"/>
        <v>#VALUE!</v>
      </c>
      <c r="FK38" s="2" t="e">
        <f t="shared" si="47"/>
        <v>#VALUE!</v>
      </c>
      <c r="FL38" s="2" t="e">
        <f t="shared" si="48"/>
        <v>#VALUE!</v>
      </c>
      <c r="FM38" s="2" t="e">
        <f t="shared" si="49"/>
        <v>#VALUE!</v>
      </c>
      <c r="FN38" s="2" t="e">
        <f t="shared" si="50"/>
        <v>#VALUE!</v>
      </c>
      <c r="FO38" s="2" t="e">
        <f t="shared" si="51"/>
        <v>#VALUE!</v>
      </c>
      <c r="FP38" s="2" t="e">
        <f t="shared" si="52"/>
        <v>#VALUE!</v>
      </c>
      <c r="FQ38" s="2" t="e">
        <f t="shared" si="53"/>
        <v>#VALUE!</v>
      </c>
      <c r="FR38" s="2" t="e">
        <f t="shared" si="54"/>
        <v>#VALUE!</v>
      </c>
      <c r="FS38" s="2" t="e">
        <f t="shared" si="55"/>
        <v>#VALUE!</v>
      </c>
      <c r="FT38" s="2" t="e">
        <f t="shared" si="56"/>
        <v>#VALUE!</v>
      </c>
      <c r="FU38" s="2" t="e">
        <f t="shared" si="57"/>
        <v>#VALUE!</v>
      </c>
      <c r="FV38" s="2">
        <f t="shared" si="58"/>
        <v>1</v>
      </c>
      <c r="FW38" s="2" t="e">
        <f t="shared" si="59"/>
        <v>#VALUE!</v>
      </c>
      <c r="FX38" s="2" t="e">
        <f t="shared" si="60"/>
        <v>#VALUE!</v>
      </c>
      <c r="FY38" s="2" t="e">
        <f t="shared" si="61"/>
        <v>#VALUE!</v>
      </c>
      <c r="FZ38" s="2" t="e">
        <f t="shared" si="62"/>
        <v>#VALUE!</v>
      </c>
      <c r="GA38" s="2" t="e">
        <f t="shared" si="63"/>
        <v>#VALUE!</v>
      </c>
      <c r="GB38" s="2" t="e">
        <f t="shared" si="64"/>
        <v>#VALUE!</v>
      </c>
      <c r="GC38" s="2" t="e">
        <f t="shared" si="65"/>
        <v>#VALUE!</v>
      </c>
      <c r="GD38" s="2" t="e">
        <f t="shared" si="66"/>
        <v>#VALUE!</v>
      </c>
      <c r="GE38" s="2" t="e">
        <f t="shared" si="67"/>
        <v>#VALUE!</v>
      </c>
      <c r="GF38" s="2" t="e">
        <f t="shared" si="68"/>
        <v>#VALUE!</v>
      </c>
      <c r="GG38" s="2" t="e">
        <f t="shared" si="69"/>
        <v>#VALUE!</v>
      </c>
      <c r="GH38" s="2" t="e">
        <f t="shared" si="70"/>
        <v>#VALUE!</v>
      </c>
      <c r="GI38" s="2" t="e">
        <f t="shared" si="71"/>
        <v>#VALUE!</v>
      </c>
      <c r="GJ38" s="2" t="e">
        <f t="shared" si="72"/>
        <v>#VALUE!</v>
      </c>
      <c r="GK38" s="2" t="e">
        <f t="shared" si="73"/>
        <v>#VALUE!</v>
      </c>
      <c r="GL38" s="2" t="e">
        <f t="shared" si="74"/>
        <v>#VALUE!</v>
      </c>
      <c r="GM38" s="2" t="e">
        <f t="shared" si="75"/>
        <v>#VALUE!</v>
      </c>
      <c r="GN38" s="2" t="e">
        <f t="shared" si="76"/>
        <v>#VALUE!</v>
      </c>
      <c r="GO38" s="2" t="e">
        <f t="shared" si="77"/>
        <v>#VALUE!</v>
      </c>
      <c r="GP38" s="2" t="e">
        <f t="shared" si="78"/>
        <v>#VALUE!</v>
      </c>
      <c r="GQ38" s="2" t="e">
        <f t="shared" si="79"/>
        <v>#VALUE!</v>
      </c>
      <c r="GR38" s="2" t="e">
        <f t="shared" si="80"/>
        <v>#VALUE!</v>
      </c>
      <c r="GS38" s="2" t="e">
        <f t="shared" si="81"/>
        <v>#VALUE!</v>
      </c>
      <c r="GT38" s="2">
        <f t="shared" si="82"/>
        <v>1</v>
      </c>
      <c r="GU38" s="2" t="e">
        <f t="shared" si="83"/>
        <v>#VALUE!</v>
      </c>
      <c r="GV38" s="2" t="e">
        <f t="shared" si="84"/>
        <v>#VALUE!</v>
      </c>
      <c r="GW38" s="2" t="e">
        <f t="shared" si="85"/>
        <v>#VALUE!</v>
      </c>
      <c r="GX38" s="2" t="e">
        <f t="shared" si="86"/>
        <v>#VALUE!</v>
      </c>
      <c r="GY38" s="2" t="e">
        <f t="shared" si="87"/>
        <v>#VALUE!</v>
      </c>
      <c r="GZ38" s="2" t="e">
        <f t="shared" si="88"/>
        <v>#VALUE!</v>
      </c>
      <c r="HA38" s="2" t="e">
        <f t="shared" si="89"/>
        <v>#VALUE!</v>
      </c>
      <c r="HB38" s="2" t="e">
        <f t="shared" si="90"/>
        <v>#VALUE!</v>
      </c>
      <c r="HC38" s="2" t="e">
        <f t="shared" si="91"/>
        <v>#VALUE!</v>
      </c>
      <c r="HD38" s="2" t="e">
        <f t="shared" si="92"/>
        <v>#VALUE!</v>
      </c>
      <c r="HE38" s="2" t="e">
        <f t="shared" si="93"/>
        <v>#VALUE!</v>
      </c>
      <c r="HF38" s="2" t="e">
        <f t="shared" si="94"/>
        <v>#VALUE!</v>
      </c>
      <c r="HG38" s="2" t="e">
        <f t="shared" si="95"/>
        <v>#VALUE!</v>
      </c>
      <c r="HH38" s="2" t="e">
        <f t="shared" si="96"/>
        <v>#VALUE!</v>
      </c>
      <c r="HI38" s="2" t="e">
        <f t="shared" si="97"/>
        <v>#VALUE!</v>
      </c>
      <c r="HJ38" s="2" t="e">
        <f t="shared" si="98"/>
        <v>#VALUE!</v>
      </c>
      <c r="HK38" s="2" t="e">
        <f t="shared" si="99"/>
        <v>#VALUE!</v>
      </c>
      <c r="HL38" s="2" t="e">
        <f t="shared" si="100"/>
        <v>#VALUE!</v>
      </c>
      <c r="HM38" s="2" t="e">
        <f t="shared" si="101"/>
        <v>#VALUE!</v>
      </c>
      <c r="HN38" s="2" t="e">
        <f t="shared" si="102"/>
        <v>#VALUE!</v>
      </c>
      <c r="HO38" s="2" t="e">
        <f t="shared" si="103"/>
        <v>#VALUE!</v>
      </c>
      <c r="HP38" s="2" t="e">
        <f t="shared" si="104"/>
        <v>#VALUE!</v>
      </c>
      <c r="HQ38" s="2" t="e">
        <f t="shared" si="105"/>
        <v>#VALUE!</v>
      </c>
      <c r="HR38" s="2">
        <f t="shared" si="106"/>
        <v>1</v>
      </c>
      <c r="HS38" s="2" t="e">
        <f t="shared" si="107"/>
        <v>#VALUE!</v>
      </c>
      <c r="HT38" s="2" t="e">
        <f t="shared" si="108"/>
        <v>#VALUE!</v>
      </c>
      <c r="HU38" s="2" t="e">
        <f t="shared" si="109"/>
        <v>#VALUE!</v>
      </c>
      <c r="HV38" s="2" t="e">
        <f t="shared" si="110"/>
        <v>#VALUE!</v>
      </c>
      <c r="HW38" s="2" t="e">
        <f t="shared" si="111"/>
        <v>#VALUE!</v>
      </c>
      <c r="HX38" s="2" t="e">
        <f t="shared" si="112"/>
        <v>#VALUE!</v>
      </c>
      <c r="HY38" s="2" t="e">
        <f t="shared" si="113"/>
        <v>#VALUE!</v>
      </c>
      <c r="HZ38" s="2" t="e">
        <f t="shared" si="114"/>
        <v>#VALUE!</v>
      </c>
      <c r="IA38" s="2" t="e">
        <f t="shared" si="115"/>
        <v>#VALUE!</v>
      </c>
      <c r="IB38" s="2" t="e">
        <f t="shared" si="116"/>
        <v>#VALUE!</v>
      </c>
      <c r="IC38" s="2" t="e">
        <f t="shared" si="117"/>
        <v>#VALUE!</v>
      </c>
      <c r="ID38" s="2" t="e">
        <f t="shared" si="118"/>
        <v>#VALUE!</v>
      </c>
      <c r="IE38" s="2" t="e">
        <f t="shared" si="119"/>
        <v>#VALUE!</v>
      </c>
      <c r="IF38" s="2" t="e">
        <f t="shared" si="120"/>
        <v>#VALUE!</v>
      </c>
      <c r="IG38" s="2" t="e">
        <f t="shared" si="121"/>
        <v>#VALUE!</v>
      </c>
      <c r="IH38" s="2" t="e">
        <f t="shared" si="122"/>
        <v>#VALUE!</v>
      </c>
      <c r="II38" s="2" t="e">
        <f t="shared" si="123"/>
        <v>#VALUE!</v>
      </c>
      <c r="IJ38" s="2" t="e">
        <f t="shared" si="124"/>
        <v>#VALUE!</v>
      </c>
      <c r="IK38" s="2" t="e">
        <f t="shared" si="125"/>
        <v>#VALUE!</v>
      </c>
      <c r="IL38" s="2" t="e">
        <f t="shared" si="126"/>
        <v>#VALUE!</v>
      </c>
      <c r="IM38" s="2" t="e">
        <f t="shared" si="127"/>
        <v>#VALUE!</v>
      </c>
      <c r="IN38" s="2" t="e">
        <f t="shared" si="128"/>
        <v>#VALUE!</v>
      </c>
      <c r="IO38" s="2" t="e">
        <f t="shared" si="129"/>
        <v>#VALUE!</v>
      </c>
      <c r="IP38" s="2">
        <f t="shared" si="130"/>
        <v>0</v>
      </c>
      <c r="IQ38" s="2" t="e">
        <f t="shared" si="131"/>
        <v>#VALUE!</v>
      </c>
      <c r="IR38" s="2" t="e">
        <f t="shared" si="132"/>
        <v>#VALUE!</v>
      </c>
      <c r="IS38" s="2" t="e">
        <f t="shared" si="133"/>
        <v>#VALUE!</v>
      </c>
      <c r="IT38" s="2" t="e">
        <f t="shared" si="134"/>
        <v>#VALUE!</v>
      </c>
      <c r="IU38" s="2" t="e">
        <f t="shared" si="135"/>
        <v>#VALUE!</v>
      </c>
      <c r="IV38" s="2" t="e">
        <f t="shared" si="136"/>
        <v>#VALUE!</v>
      </c>
      <c r="IW38" s="2" t="e">
        <f t="shared" si="137"/>
        <v>#VALUE!</v>
      </c>
      <c r="IX38" s="2" t="e">
        <f t="shared" si="138"/>
        <v>#VALUE!</v>
      </c>
      <c r="IY38" s="2" t="e">
        <f t="shared" si="139"/>
        <v>#VALUE!</v>
      </c>
      <c r="IZ38" s="2" t="e">
        <f t="shared" si="140"/>
        <v>#VALUE!</v>
      </c>
      <c r="JA38" s="2" t="e">
        <f t="shared" si="141"/>
        <v>#VALUE!</v>
      </c>
      <c r="JB38" s="2" t="e">
        <f t="shared" si="142"/>
        <v>#VALUE!</v>
      </c>
      <c r="JC38" s="2" t="e">
        <f t="shared" si="143"/>
        <v>#VALUE!</v>
      </c>
      <c r="JD38" s="2" t="e">
        <f t="shared" si="144"/>
        <v>#VALUE!</v>
      </c>
      <c r="JE38" s="2" t="e">
        <f t="shared" si="145"/>
        <v>#VALUE!</v>
      </c>
      <c r="JF38" s="2" t="e">
        <f t="shared" si="146"/>
        <v>#VALUE!</v>
      </c>
      <c r="JG38" s="2" t="e">
        <f t="shared" si="147"/>
        <v>#VALUE!</v>
      </c>
      <c r="JH38" s="2" t="e">
        <f t="shared" si="148"/>
        <v>#VALUE!</v>
      </c>
      <c r="JI38" s="2" t="e">
        <f t="shared" si="149"/>
        <v>#VALUE!</v>
      </c>
      <c r="JJ38" s="2" t="e">
        <f t="shared" si="150"/>
        <v>#VALUE!</v>
      </c>
      <c r="JK38" s="2" t="e">
        <f t="shared" si="151"/>
        <v>#VALUE!</v>
      </c>
      <c r="JL38" s="2" t="e">
        <f t="shared" si="152"/>
        <v>#VALUE!</v>
      </c>
      <c r="JM38" s="2" t="e">
        <f t="shared" si="153"/>
        <v>#VALUE!</v>
      </c>
      <c r="JN38" s="2">
        <f t="shared" si="154"/>
        <v>0</v>
      </c>
      <c r="JO38" s="2" t="e">
        <f t="shared" si="155"/>
        <v>#VALUE!</v>
      </c>
      <c r="JP38" s="2" t="e">
        <f t="shared" si="156"/>
        <v>#VALUE!</v>
      </c>
      <c r="JQ38" s="2" t="e">
        <f t="shared" si="157"/>
        <v>#VALUE!</v>
      </c>
      <c r="JR38" s="2" t="e">
        <f t="shared" si="158"/>
        <v>#VALUE!</v>
      </c>
      <c r="JS38" s="2" t="e">
        <f t="shared" si="159"/>
        <v>#VALUE!</v>
      </c>
      <c r="JT38" s="2" t="e">
        <f t="shared" si="160"/>
        <v>#VALUE!</v>
      </c>
      <c r="JU38" s="2" t="e">
        <f t="shared" si="161"/>
        <v>#VALUE!</v>
      </c>
      <c r="JV38" s="2" t="e">
        <f t="shared" si="162"/>
        <v>#VALUE!</v>
      </c>
      <c r="JW38" s="2" t="e">
        <f t="shared" si="163"/>
        <v>#VALUE!</v>
      </c>
      <c r="JX38" s="2" t="e">
        <f t="shared" si="164"/>
        <v>#VALUE!</v>
      </c>
      <c r="JY38" s="2" t="e">
        <f t="shared" si="165"/>
        <v>#VALUE!</v>
      </c>
      <c r="JZ38" s="2" t="e">
        <f t="shared" si="166"/>
        <v>#VALUE!</v>
      </c>
      <c r="KA38" s="2" t="e">
        <f t="shared" si="167"/>
        <v>#VALUE!</v>
      </c>
      <c r="KB38" s="2" t="e">
        <f t="shared" si="168"/>
        <v>#VALUE!</v>
      </c>
      <c r="KC38" s="2" t="e">
        <f t="shared" si="169"/>
        <v>#VALUE!</v>
      </c>
      <c r="KD38" s="2" t="e">
        <f t="shared" si="170"/>
        <v>#VALUE!</v>
      </c>
      <c r="KE38" s="2" t="e">
        <f t="shared" si="171"/>
        <v>#VALUE!</v>
      </c>
      <c r="KF38" s="2" t="e">
        <f t="shared" si="172"/>
        <v>#VALUE!</v>
      </c>
      <c r="KG38" s="2" t="e">
        <f t="shared" si="173"/>
        <v>#VALUE!</v>
      </c>
      <c r="KH38" s="2" t="e">
        <f t="shared" si="174"/>
        <v>#VALUE!</v>
      </c>
      <c r="KI38" s="2" t="e">
        <f t="shared" si="175"/>
        <v>#VALUE!</v>
      </c>
      <c r="KJ38" s="2" t="e">
        <f t="shared" si="176"/>
        <v>#VALUE!</v>
      </c>
      <c r="KK38" s="2" t="e">
        <f t="shared" si="177"/>
        <v>#VALUE!</v>
      </c>
      <c r="KL38" s="2">
        <f t="shared" si="178"/>
        <v>0</v>
      </c>
      <c r="KM38" s="2" t="e">
        <f t="shared" si="179"/>
        <v>#VALUE!</v>
      </c>
      <c r="KN38" s="2" t="e">
        <f t="shared" si="180"/>
        <v>#VALUE!</v>
      </c>
      <c r="KO38" s="2" t="e">
        <f t="shared" si="181"/>
        <v>#VALUE!</v>
      </c>
      <c r="KP38" s="2" t="e">
        <f t="shared" si="182"/>
        <v>#VALUE!</v>
      </c>
      <c r="KQ38" s="2" t="e">
        <f t="shared" si="183"/>
        <v>#VALUE!</v>
      </c>
      <c r="KR38" s="2" t="e">
        <f t="shared" si="184"/>
        <v>#VALUE!</v>
      </c>
      <c r="KS38" s="2" t="e">
        <f t="shared" si="185"/>
        <v>#VALUE!</v>
      </c>
      <c r="KT38" s="2" t="e">
        <f t="shared" si="186"/>
        <v>#VALUE!</v>
      </c>
      <c r="KU38" s="2" t="e">
        <f t="shared" si="187"/>
        <v>#VALUE!</v>
      </c>
      <c r="KV38" s="2" t="e">
        <f t="shared" si="188"/>
        <v>#VALUE!</v>
      </c>
      <c r="KW38" s="2" t="e">
        <f t="shared" si="189"/>
        <v>#VALUE!</v>
      </c>
      <c r="KX38" s="2" t="e">
        <f t="shared" si="190"/>
        <v>#VALUE!</v>
      </c>
      <c r="KY38" s="2" t="e">
        <f t="shared" si="191"/>
        <v>#VALUE!</v>
      </c>
      <c r="KZ38" s="2" t="e">
        <f t="shared" si="192"/>
        <v>#VALUE!</v>
      </c>
      <c r="LA38" s="2" t="e">
        <f t="shared" si="193"/>
        <v>#VALUE!</v>
      </c>
      <c r="LB38" s="2" t="e">
        <f t="shared" si="194"/>
        <v>#VALUE!</v>
      </c>
      <c r="LC38" s="2" t="e">
        <f t="shared" si="195"/>
        <v>#VALUE!</v>
      </c>
      <c r="LD38" s="2" t="e">
        <f t="shared" si="196"/>
        <v>#VALUE!</v>
      </c>
      <c r="LE38" s="2" t="e">
        <f t="shared" si="197"/>
        <v>#VALUE!</v>
      </c>
      <c r="LF38" s="2" t="e">
        <f t="shared" si="198"/>
        <v>#VALUE!</v>
      </c>
      <c r="LG38" s="2" t="e">
        <f t="shared" si="199"/>
        <v>#VALUE!</v>
      </c>
      <c r="LH38" s="2" t="e">
        <f t="shared" si="200"/>
        <v>#VALUE!</v>
      </c>
      <c r="LI38" s="2" t="e">
        <f t="shared" si="201"/>
        <v>#VALUE!</v>
      </c>
      <c r="LJ38" s="2">
        <f t="shared" si="202"/>
        <v>0</v>
      </c>
      <c r="LK38" s="2" t="e">
        <f t="shared" si="203"/>
        <v>#VALUE!</v>
      </c>
      <c r="LL38" s="2" t="e">
        <f t="shared" si="204"/>
        <v>#VALUE!</v>
      </c>
      <c r="LM38" s="2" t="e">
        <f t="shared" si="205"/>
        <v>#VALUE!</v>
      </c>
      <c r="LN38" s="2" t="e">
        <f t="shared" si="206"/>
        <v>#VALUE!</v>
      </c>
      <c r="LO38" s="2" t="e">
        <f t="shared" si="207"/>
        <v>#VALUE!</v>
      </c>
      <c r="LP38" s="2" t="e">
        <f t="shared" si="208"/>
        <v>#VALUE!</v>
      </c>
      <c r="LQ38" s="2" t="e">
        <f t="shared" si="209"/>
        <v>#VALUE!</v>
      </c>
      <c r="LR38" s="2" t="e">
        <f t="shared" si="210"/>
        <v>#VALUE!</v>
      </c>
      <c r="LS38" s="2" t="e">
        <f t="shared" si="211"/>
        <v>#VALUE!</v>
      </c>
      <c r="LT38" s="2" t="e">
        <f t="shared" si="212"/>
        <v>#VALUE!</v>
      </c>
      <c r="LU38" s="2" t="e">
        <f t="shared" si="213"/>
        <v>#VALUE!</v>
      </c>
      <c r="LV38" s="2" t="e">
        <f t="shared" si="214"/>
        <v>#VALUE!</v>
      </c>
      <c r="LW38" s="2" t="e">
        <f t="shared" si="215"/>
        <v>#VALUE!</v>
      </c>
      <c r="LX38" s="2" t="e">
        <f t="shared" si="216"/>
        <v>#VALUE!</v>
      </c>
      <c r="LY38" s="2" t="e">
        <f t="shared" si="217"/>
        <v>#VALUE!</v>
      </c>
      <c r="LZ38" s="2" t="e">
        <f t="shared" si="218"/>
        <v>#VALUE!</v>
      </c>
      <c r="MA38" s="2" t="e">
        <f t="shared" si="219"/>
        <v>#VALUE!</v>
      </c>
      <c r="MB38" s="2" t="e">
        <f t="shared" si="220"/>
        <v>#VALUE!</v>
      </c>
      <c r="MC38" s="2" t="e">
        <f t="shared" si="221"/>
        <v>#VALUE!</v>
      </c>
      <c r="MD38" s="2" t="e">
        <f t="shared" si="222"/>
        <v>#VALUE!</v>
      </c>
      <c r="ME38" s="2" t="e">
        <f t="shared" si="223"/>
        <v>#VALUE!</v>
      </c>
      <c r="MF38" s="2" t="e">
        <f t="shared" si="224"/>
        <v>#VALUE!</v>
      </c>
      <c r="MG38" s="2" t="e">
        <f t="shared" si="225"/>
        <v>#VALUE!</v>
      </c>
      <c r="MH38" s="2">
        <f t="shared" si="226"/>
        <v>1</v>
      </c>
      <c r="MI38" s="2" t="e">
        <f t="shared" si="227"/>
        <v>#VALUE!</v>
      </c>
      <c r="MJ38" s="2" t="e">
        <f t="shared" si="228"/>
        <v>#VALUE!</v>
      </c>
      <c r="MK38" s="2" t="e">
        <f t="shared" si="229"/>
        <v>#VALUE!</v>
      </c>
      <c r="ML38" s="2" t="e">
        <f t="shared" si="230"/>
        <v>#VALUE!</v>
      </c>
      <c r="MM38" s="2" t="e">
        <f t="shared" si="231"/>
        <v>#VALUE!</v>
      </c>
      <c r="MN38" s="2" t="e">
        <f t="shared" si="232"/>
        <v>#VALUE!</v>
      </c>
      <c r="MO38" s="2" t="e">
        <f t="shared" si="233"/>
        <v>#VALUE!</v>
      </c>
      <c r="MP38" s="2" t="e">
        <f t="shared" si="234"/>
        <v>#VALUE!</v>
      </c>
      <c r="MQ38" s="2" t="e">
        <f t="shared" si="235"/>
        <v>#VALUE!</v>
      </c>
      <c r="MR38" s="2" t="e">
        <f t="shared" si="236"/>
        <v>#VALUE!</v>
      </c>
      <c r="MS38" s="2" t="e">
        <f t="shared" si="237"/>
        <v>#VALUE!</v>
      </c>
      <c r="MT38" s="2" t="e">
        <f t="shared" si="238"/>
        <v>#VALUE!</v>
      </c>
      <c r="MU38" s="2" t="e">
        <f t="shared" si="239"/>
        <v>#VALUE!</v>
      </c>
      <c r="MV38" s="2" t="e">
        <f t="shared" si="240"/>
        <v>#VALUE!</v>
      </c>
      <c r="MW38" s="2" t="e">
        <f t="shared" si="241"/>
        <v>#VALUE!</v>
      </c>
      <c r="MX38" s="2" t="e">
        <f t="shared" si="242"/>
        <v>#VALUE!</v>
      </c>
      <c r="MY38" s="2" t="e">
        <f t="shared" si="243"/>
        <v>#VALUE!</v>
      </c>
      <c r="MZ38" s="2" t="e">
        <f t="shared" si="244"/>
        <v>#VALUE!</v>
      </c>
      <c r="NA38" s="2" t="e">
        <f t="shared" si="245"/>
        <v>#VALUE!</v>
      </c>
      <c r="NB38" s="2" t="e">
        <f t="shared" si="246"/>
        <v>#VALUE!</v>
      </c>
      <c r="NC38" s="2" t="e">
        <f t="shared" si="247"/>
        <v>#VALUE!</v>
      </c>
      <c r="ND38" s="2" t="e">
        <f t="shared" si="248"/>
        <v>#VALUE!</v>
      </c>
      <c r="NE38" s="2" t="e">
        <f t="shared" si="249"/>
        <v>#VALUE!</v>
      </c>
      <c r="NF38" s="2">
        <f t="shared" si="406"/>
        <v>0</v>
      </c>
      <c r="NG38" s="2">
        <f t="shared" si="250"/>
        <v>0</v>
      </c>
      <c r="NH38" s="2">
        <f t="shared" si="251"/>
        <v>0</v>
      </c>
      <c r="NI38" s="2">
        <f t="shared" si="252"/>
        <v>0</v>
      </c>
      <c r="NJ38" s="2">
        <f t="shared" si="253"/>
        <v>0</v>
      </c>
      <c r="NK38" s="2">
        <f t="shared" si="254"/>
        <v>0</v>
      </c>
      <c r="NL38" s="2">
        <f t="shared" si="255"/>
        <v>0</v>
      </c>
      <c r="NM38" s="2">
        <f t="shared" si="256"/>
        <v>0</v>
      </c>
      <c r="NN38" s="2">
        <f t="shared" si="257"/>
        <v>0</v>
      </c>
      <c r="NO38" s="2">
        <f t="shared" si="258"/>
        <v>0</v>
      </c>
      <c r="NP38" s="2">
        <f t="shared" si="259"/>
        <v>0</v>
      </c>
      <c r="NQ38" s="2">
        <f t="shared" si="260"/>
        <v>0</v>
      </c>
      <c r="NR38" s="2">
        <f t="shared" si="261"/>
        <v>0</v>
      </c>
      <c r="NS38" s="2">
        <f t="shared" si="262"/>
        <v>0</v>
      </c>
      <c r="NT38" s="2">
        <f t="shared" si="263"/>
        <v>0</v>
      </c>
      <c r="NU38" s="2">
        <f t="shared" si="264"/>
        <v>0</v>
      </c>
      <c r="NV38" s="2">
        <f t="shared" si="265"/>
        <v>0</v>
      </c>
      <c r="NW38" s="2">
        <f t="shared" si="266"/>
        <v>0</v>
      </c>
      <c r="NX38" s="2">
        <f t="shared" si="267"/>
        <v>0</v>
      </c>
      <c r="NY38" s="2">
        <f t="shared" si="268"/>
        <v>0</v>
      </c>
      <c r="NZ38" s="2">
        <f t="shared" si="269"/>
        <v>0</v>
      </c>
      <c r="OA38" s="2">
        <f t="shared" si="270"/>
        <v>0</v>
      </c>
      <c r="OB38" s="2">
        <f t="shared" si="271"/>
        <v>0</v>
      </c>
      <c r="OC38" s="2">
        <f t="shared" si="272"/>
        <v>0</v>
      </c>
      <c r="OD38" s="2">
        <f>IF(AND(NF38&gt;'Graph Creator'!$K$4,'Detalle de Cuentas'!NF38&lt;='Graph Creator'!$L$4),1,0)</f>
        <v>0</v>
      </c>
      <c r="OE38" s="2">
        <f>IF(AND(NG38&gt;'Graph Creator'!$K$4,'Detalle de Cuentas'!NG38&lt;='Graph Creator'!$L$4),1,0)</f>
        <v>0</v>
      </c>
      <c r="OF38" s="2">
        <f>IF(AND(NH38&gt;'Graph Creator'!$K$4,'Detalle de Cuentas'!NH38&lt;='Graph Creator'!$L$4),1,0)</f>
        <v>0</v>
      </c>
      <c r="OG38" s="2">
        <f>IF(AND(NI38&gt;'Graph Creator'!$K$4,'Detalle de Cuentas'!NI38&lt;='Graph Creator'!$L$4),1,0)</f>
        <v>0</v>
      </c>
      <c r="OH38" s="2">
        <f>IF(AND(NJ38&gt;'Graph Creator'!$K$4,'Detalle de Cuentas'!NJ38&lt;='Graph Creator'!$L$4),1,0)</f>
        <v>0</v>
      </c>
      <c r="OI38" s="2">
        <f>IF(AND(NK38&gt;'Graph Creator'!$K$4,'Detalle de Cuentas'!NK38&lt;='Graph Creator'!$L$4),1,0)</f>
        <v>0</v>
      </c>
      <c r="OJ38" s="2">
        <f>IF(AND(NL38&gt;'Graph Creator'!$K$4,'Detalle de Cuentas'!NL38&lt;='Graph Creator'!$L$4),1,0)</f>
        <v>0</v>
      </c>
      <c r="OK38" s="2">
        <f>IF(AND(NM38&gt;'Graph Creator'!$K$4,'Detalle de Cuentas'!NM38&lt;='Graph Creator'!$L$4),1,0)</f>
        <v>0</v>
      </c>
      <c r="OL38" s="2">
        <f>IF(AND(NN38&gt;'Graph Creator'!$K$4,'Detalle de Cuentas'!NN38&lt;='Graph Creator'!$L$4),1,0)</f>
        <v>0</v>
      </c>
      <c r="OM38" s="2">
        <f>IF(AND(NO38&gt;'Graph Creator'!$K$4,'Detalle de Cuentas'!NO38&lt;='Graph Creator'!$L$4),1,0)</f>
        <v>0</v>
      </c>
      <c r="ON38" s="2">
        <f>IF(AND(NP38&gt;'Graph Creator'!$K$4,'Detalle de Cuentas'!NP38&lt;='Graph Creator'!$L$4),1,0)</f>
        <v>0</v>
      </c>
      <c r="OO38" s="2">
        <f>IF(AND(NQ38&gt;'Graph Creator'!$K$4,'Detalle de Cuentas'!NQ38&lt;='Graph Creator'!$L$4),1,0)</f>
        <v>0</v>
      </c>
      <c r="OP38" s="2">
        <f>IF(AND(NR38&gt;'Graph Creator'!$K$4,'Detalle de Cuentas'!NR38&lt;='Graph Creator'!$L$4),1,0)</f>
        <v>0</v>
      </c>
      <c r="OQ38" s="2">
        <f>IF(AND(NS38&gt;'Graph Creator'!$K$4,'Detalle de Cuentas'!NS38&lt;='Graph Creator'!$L$4),1,0)</f>
        <v>0</v>
      </c>
      <c r="OR38" s="2">
        <f>IF(AND(NT38&gt;'Graph Creator'!$K$4,'Detalle de Cuentas'!NT38&lt;='Graph Creator'!$L$4),1,0)</f>
        <v>0</v>
      </c>
      <c r="OS38" s="2">
        <f>IF(AND(NU38&gt;'Graph Creator'!$K$4,'Detalle de Cuentas'!NU38&lt;='Graph Creator'!$L$4),1,0)</f>
        <v>0</v>
      </c>
      <c r="OT38" s="2">
        <f>IF(AND(NV38&gt;'Graph Creator'!$K$4,'Detalle de Cuentas'!NV38&lt;='Graph Creator'!$L$4),1,0)</f>
        <v>0</v>
      </c>
      <c r="OU38" s="2">
        <f>IF(AND(NW38&gt;'Graph Creator'!$K$4,'Detalle de Cuentas'!NW38&lt;='Graph Creator'!$L$4),1,0)</f>
        <v>0</v>
      </c>
      <c r="OV38" s="2">
        <f>IF(AND(NX38&gt;'Graph Creator'!$K$4,'Detalle de Cuentas'!NX38&lt;='Graph Creator'!$L$4),1,0)</f>
        <v>0</v>
      </c>
      <c r="OW38" s="2">
        <f>IF(AND(NY38&gt;'Graph Creator'!$K$4,'Detalle de Cuentas'!NY38&lt;='Graph Creator'!$L$4),1,0)</f>
        <v>0</v>
      </c>
      <c r="OX38" s="2">
        <f>IF(AND(NZ38&gt;'Graph Creator'!$K$4,'Detalle de Cuentas'!NZ38&lt;='Graph Creator'!$L$4),1,0)</f>
        <v>0</v>
      </c>
      <c r="OY38" s="2">
        <f>IF(AND(OA38&gt;'Graph Creator'!$K$4,'Detalle de Cuentas'!OA38&lt;='Graph Creator'!$L$4),1,0)</f>
        <v>0</v>
      </c>
      <c r="OZ38" s="2">
        <f>IF(AND(OB38&gt;'Graph Creator'!$K$4,'Detalle de Cuentas'!OB38&lt;='Graph Creator'!$L$4),1,0)</f>
        <v>0</v>
      </c>
      <c r="PA38" s="2">
        <f>IF(AND(OC38&gt;'Graph Creator'!$K$4,'Detalle de Cuentas'!OC38&lt;='Graph Creator'!$L$4),1,0)</f>
        <v>0</v>
      </c>
      <c r="PB38" s="2">
        <f>IF(AND(NF38&gt;'Graph Creator'!$L$4,'Detalle de Cuentas'!NF38&lt;='Graph Creator'!$M$4),1,0)</f>
        <v>0</v>
      </c>
      <c r="PC38" s="2">
        <f>IF(AND(NG38&gt;'Graph Creator'!$L$4,'Detalle de Cuentas'!NG38&lt;='Graph Creator'!$M$4),1,0)</f>
        <v>0</v>
      </c>
      <c r="PD38" s="2">
        <f>IF(AND(NH38&gt;'Graph Creator'!$L$4,'Detalle de Cuentas'!NH38&lt;='Graph Creator'!$M$4),1,0)</f>
        <v>0</v>
      </c>
      <c r="PE38" s="2">
        <f>IF(AND(NI38&gt;'Graph Creator'!$L$4,'Detalle de Cuentas'!NI38&lt;='Graph Creator'!$M$4),1,0)</f>
        <v>0</v>
      </c>
      <c r="PF38" s="2">
        <f>IF(AND(NJ38&gt;'Graph Creator'!$L$4,'Detalle de Cuentas'!NJ38&lt;='Graph Creator'!$M$4),1,0)</f>
        <v>0</v>
      </c>
      <c r="PG38" s="2">
        <f>IF(AND(NK38&gt;'Graph Creator'!$L$4,'Detalle de Cuentas'!NK38&lt;='Graph Creator'!$M$4),1,0)</f>
        <v>0</v>
      </c>
      <c r="PH38" s="2">
        <f>IF(AND(NL38&gt;'Graph Creator'!$L$4,'Detalle de Cuentas'!NL38&lt;='Graph Creator'!$M$4),1,0)</f>
        <v>0</v>
      </c>
      <c r="PI38" s="2">
        <f>IF(AND(NM38&gt;'Graph Creator'!$L$4,'Detalle de Cuentas'!NM38&lt;='Graph Creator'!$M$4),1,0)</f>
        <v>0</v>
      </c>
      <c r="PJ38" s="2">
        <f>IF(AND(NN38&gt;'Graph Creator'!$L$4,'Detalle de Cuentas'!NN38&lt;='Graph Creator'!$M$4),1,0)</f>
        <v>0</v>
      </c>
      <c r="PK38" s="2">
        <f>IF(AND(NO38&gt;'Graph Creator'!$L$4,'Detalle de Cuentas'!NO38&lt;='Graph Creator'!$M$4),1,0)</f>
        <v>0</v>
      </c>
      <c r="PL38" s="2">
        <f>IF(AND(NP38&gt;'Graph Creator'!$L$4,'Detalle de Cuentas'!NP38&lt;='Graph Creator'!$M$4),1,0)</f>
        <v>0</v>
      </c>
      <c r="PM38" s="2">
        <f>IF(AND(NQ38&gt;'Graph Creator'!$L$4,'Detalle de Cuentas'!NQ38&lt;='Graph Creator'!$M$4),1,0)</f>
        <v>0</v>
      </c>
      <c r="PN38" s="2">
        <f>IF(AND(NR38&gt;'Graph Creator'!$L$4,'Detalle de Cuentas'!NR38&lt;='Graph Creator'!$M$4),1,0)</f>
        <v>0</v>
      </c>
      <c r="PO38" s="2">
        <f>IF(AND(NS38&gt;'Graph Creator'!$L$4,'Detalle de Cuentas'!NS38&lt;='Graph Creator'!$M$4),1,0)</f>
        <v>0</v>
      </c>
      <c r="PP38" s="2">
        <f>IF(AND(NT38&gt;'Graph Creator'!$L$4,'Detalle de Cuentas'!NT38&lt;='Graph Creator'!$M$4),1,0)</f>
        <v>0</v>
      </c>
      <c r="PQ38" s="2">
        <f>IF(AND(NU38&gt;'Graph Creator'!$L$4,'Detalle de Cuentas'!NU38&lt;='Graph Creator'!$M$4),1,0)</f>
        <v>0</v>
      </c>
      <c r="PR38" s="2">
        <f>IF(AND(NV38&gt;'Graph Creator'!$L$4,'Detalle de Cuentas'!NV38&lt;='Graph Creator'!$M$4),1,0)</f>
        <v>0</v>
      </c>
      <c r="PS38" s="2">
        <f>IF(AND(NW38&gt;'Graph Creator'!$L$4,'Detalle de Cuentas'!NW38&lt;='Graph Creator'!$M$4),1,0)</f>
        <v>0</v>
      </c>
      <c r="PT38" s="2">
        <f>IF(AND(NX38&gt;'Graph Creator'!$L$4,'Detalle de Cuentas'!NX38&lt;='Graph Creator'!$M$4),1,0)</f>
        <v>0</v>
      </c>
      <c r="PU38" s="2">
        <f>IF(AND(NY38&gt;'Graph Creator'!$L$4,'Detalle de Cuentas'!NY38&lt;='Graph Creator'!$M$4),1,0)</f>
        <v>0</v>
      </c>
      <c r="PV38" s="2">
        <f>IF(AND(NZ38&gt;'Graph Creator'!$L$4,'Detalle de Cuentas'!NZ38&lt;='Graph Creator'!$M$4),1,0)</f>
        <v>0</v>
      </c>
      <c r="PW38" s="2">
        <f>IF(AND(OA38&gt;'Graph Creator'!$L$4,'Detalle de Cuentas'!OA38&lt;='Graph Creator'!$M$4),1,0)</f>
        <v>0</v>
      </c>
      <c r="PX38" s="2">
        <f>IF(AND(OB38&gt;'Graph Creator'!$L$4,'Detalle de Cuentas'!OB38&lt;='Graph Creator'!$M$4),1,0)</f>
        <v>0</v>
      </c>
      <c r="PY38" s="2">
        <f>IF(AND(OC38&gt;'Graph Creator'!$L$4,'Detalle de Cuentas'!OC38&lt;='Graph Creator'!$M$4),1,0)</f>
        <v>0</v>
      </c>
      <c r="PZ38" s="2">
        <f>IF(AND(NF38&gt;'Graph Creator'!$M$4,'Detalle de Cuentas'!NF38&lt;='Graph Creator'!$N$4),1,0)</f>
        <v>0</v>
      </c>
      <c r="QA38" s="2">
        <f>IF(AND(NG38&gt;'Graph Creator'!$M$4,'Detalle de Cuentas'!NG38&lt;='Graph Creator'!$N$4),1,0)</f>
        <v>0</v>
      </c>
      <c r="QB38" s="2">
        <f>IF(AND(NH38&gt;'Graph Creator'!$M$4,'Detalle de Cuentas'!NH38&lt;='Graph Creator'!$N$4),1,0)</f>
        <v>0</v>
      </c>
      <c r="QC38" s="2">
        <f>IF(AND(NI38&gt;'Graph Creator'!$M$4,'Detalle de Cuentas'!NI38&lt;='Graph Creator'!$N$4),1,0)</f>
        <v>0</v>
      </c>
      <c r="QD38" s="2">
        <f>IF(AND(NJ38&gt;'Graph Creator'!$M$4,'Detalle de Cuentas'!NJ38&lt;='Graph Creator'!$N$4),1,0)</f>
        <v>0</v>
      </c>
      <c r="QE38" s="2">
        <f>IF(AND(NK38&gt;'Graph Creator'!$M$4,'Detalle de Cuentas'!NK38&lt;='Graph Creator'!$N$4),1,0)</f>
        <v>0</v>
      </c>
      <c r="QF38" s="2">
        <f>IF(AND(NL38&gt;'Graph Creator'!$M$4,'Detalle de Cuentas'!NL38&lt;='Graph Creator'!$N$4),1,0)</f>
        <v>0</v>
      </c>
      <c r="QG38" s="2">
        <f>IF(AND(NM38&gt;'Graph Creator'!$M$4,'Detalle de Cuentas'!NM38&lt;='Graph Creator'!$N$4),1,0)</f>
        <v>0</v>
      </c>
      <c r="QH38" s="2">
        <f>IF(AND(NN38&gt;'Graph Creator'!$M$4,'Detalle de Cuentas'!NN38&lt;='Graph Creator'!$N$4),1,0)</f>
        <v>0</v>
      </c>
      <c r="QI38" s="2">
        <f>IF(AND(NO38&gt;'Graph Creator'!$M$4,'Detalle de Cuentas'!NO38&lt;='Graph Creator'!$N$4),1,0)</f>
        <v>0</v>
      </c>
      <c r="QJ38" s="2">
        <f>IF(AND(NP38&gt;'Graph Creator'!$M$4,'Detalle de Cuentas'!NP38&lt;='Graph Creator'!$N$4),1,0)</f>
        <v>0</v>
      </c>
      <c r="QK38" s="2">
        <f>IF(AND(NQ38&gt;'Graph Creator'!$M$4,'Detalle de Cuentas'!NQ38&lt;='Graph Creator'!$N$4),1,0)</f>
        <v>0</v>
      </c>
      <c r="QL38" s="2">
        <f>IF(AND(NR38&gt;'Graph Creator'!$M$4,'Detalle de Cuentas'!NR38&lt;='Graph Creator'!$N$4),1,0)</f>
        <v>0</v>
      </c>
      <c r="QM38" s="2">
        <f>IF(AND(NS38&gt;'Graph Creator'!$M$4,'Detalle de Cuentas'!NS38&lt;='Graph Creator'!$N$4),1,0)</f>
        <v>0</v>
      </c>
      <c r="QN38" s="2">
        <f>IF(AND(NT38&gt;'Graph Creator'!$M$4,'Detalle de Cuentas'!NT38&lt;='Graph Creator'!$N$4),1,0)</f>
        <v>0</v>
      </c>
      <c r="QO38" s="2">
        <f>IF(AND(NU38&gt;'Graph Creator'!$M$4,'Detalle de Cuentas'!NU38&lt;='Graph Creator'!$N$4),1,0)</f>
        <v>0</v>
      </c>
      <c r="QP38" s="2">
        <f>IF(AND(NV38&gt;'Graph Creator'!$M$4,'Detalle de Cuentas'!NV38&lt;='Graph Creator'!$N$4),1,0)</f>
        <v>0</v>
      </c>
      <c r="QQ38" s="2">
        <f>IF(AND(NW38&gt;'Graph Creator'!$M$4,'Detalle de Cuentas'!NW38&lt;='Graph Creator'!$N$4),1,0)</f>
        <v>0</v>
      </c>
      <c r="QR38" s="2">
        <f>IF(AND(NX38&gt;'Graph Creator'!$M$4,'Detalle de Cuentas'!NX38&lt;='Graph Creator'!$N$4),1,0)</f>
        <v>0</v>
      </c>
      <c r="QS38" s="2">
        <f>IF(AND(NY38&gt;'Graph Creator'!$M$4,'Detalle de Cuentas'!NY38&lt;='Graph Creator'!$N$4),1,0)</f>
        <v>0</v>
      </c>
      <c r="QT38" s="2">
        <f>IF(AND(NZ38&gt;'Graph Creator'!$M$4,'Detalle de Cuentas'!NZ38&lt;='Graph Creator'!$N$4),1,0)</f>
        <v>0</v>
      </c>
      <c r="QU38" s="2">
        <f>IF(AND(OA38&gt;'Graph Creator'!$M$4,'Detalle de Cuentas'!OA38&lt;='Graph Creator'!$N$4),1,0)</f>
        <v>0</v>
      </c>
      <c r="QV38" s="2">
        <f>IF(AND(OB38&gt;'Graph Creator'!$M$4,'Detalle de Cuentas'!OB38&lt;='Graph Creator'!$N$4),1,0)</f>
        <v>0</v>
      </c>
      <c r="QW38" s="2">
        <f>IF(AND(OC38&gt;'Graph Creator'!$M$4,'Detalle de Cuentas'!OC38&lt;='Graph Creator'!$N$4),1,0)</f>
        <v>0</v>
      </c>
      <c r="QX38" s="2">
        <f>IF(AND(NF38&gt;'Graph Creator'!$N$4,'Detalle de Cuentas'!NF38&lt;='Graph Creator'!$O$4),1,0)</f>
        <v>0</v>
      </c>
      <c r="QY38" s="2">
        <f>IF(AND(NG38&gt;'Graph Creator'!$N$4,'Detalle de Cuentas'!NG38&lt;='Graph Creator'!$O$4),1,0)</f>
        <v>0</v>
      </c>
      <c r="QZ38" s="2">
        <f>IF(AND(NH38&gt;'Graph Creator'!$N$4,'Detalle de Cuentas'!NH38&lt;='Graph Creator'!$O$4),1,0)</f>
        <v>0</v>
      </c>
      <c r="RA38" s="2">
        <f>IF(AND(NI38&gt;'Graph Creator'!$N$4,'Detalle de Cuentas'!NI38&lt;='Graph Creator'!$O$4),1,0)</f>
        <v>0</v>
      </c>
      <c r="RB38" s="2">
        <f>IF(AND(NJ38&gt;'Graph Creator'!$N$4,'Detalle de Cuentas'!NJ38&lt;='Graph Creator'!$O$4),1,0)</f>
        <v>0</v>
      </c>
      <c r="RC38" s="2">
        <f>IF(AND(NK38&gt;'Graph Creator'!$N$4,'Detalle de Cuentas'!NK38&lt;='Graph Creator'!$O$4),1,0)</f>
        <v>0</v>
      </c>
      <c r="RD38" s="2">
        <f>IF(AND(NL38&gt;'Graph Creator'!$N$4,'Detalle de Cuentas'!NL38&lt;='Graph Creator'!$O$4),1,0)</f>
        <v>0</v>
      </c>
      <c r="RE38" s="2">
        <f>IF(AND(NM38&gt;'Graph Creator'!$N$4,'Detalle de Cuentas'!NM38&lt;='Graph Creator'!$O$4),1,0)</f>
        <v>0</v>
      </c>
      <c r="RF38" s="2">
        <f>IF(AND(NN38&gt;'Graph Creator'!$N$4,'Detalle de Cuentas'!NN38&lt;='Graph Creator'!$O$4),1,0)</f>
        <v>0</v>
      </c>
      <c r="RG38" s="2">
        <f>IF(AND(NO38&gt;'Graph Creator'!$N$4,'Detalle de Cuentas'!NO38&lt;='Graph Creator'!$O$4),1,0)</f>
        <v>0</v>
      </c>
      <c r="RH38" s="2">
        <f>IF(AND(NP38&gt;'Graph Creator'!$N$4,'Detalle de Cuentas'!NP38&lt;='Graph Creator'!$O$4),1,0)</f>
        <v>0</v>
      </c>
      <c r="RI38" s="2">
        <f>IF(AND(NQ38&gt;'Graph Creator'!$N$4,'Detalle de Cuentas'!NQ38&lt;='Graph Creator'!$O$4),1,0)</f>
        <v>0</v>
      </c>
      <c r="RJ38" s="2">
        <f>IF(AND(NR38&gt;'Graph Creator'!$N$4,'Detalle de Cuentas'!NR38&lt;='Graph Creator'!$O$4),1,0)</f>
        <v>0</v>
      </c>
      <c r="RK38" s="2">
        <f>IF(AND(NS38&gt;'Graph Creator'!$N$4,'Detalle de Cuentas'!NS38&lt;='Graph Creator'!$O$4),1,0)</f>
        <v>0</v>
      </c>
      <c r="RL38" s="2">
        <f>IF(AND(NT38&gt;'Graph Creator'!$N$4,'Detalle de Cuentas'!NT38&lt;='Graph Creator'!$O$4),1,0)</f>
        <v>0</v>
      </c>
      <c r="RM38" s="2">
        <f>IF(AND(NU38&gt;'Graph Creator'!$N$4,'Detalle de Cuentas'!NU38&lt;='Graph Creator'!$O$4),1,0)</f>
        <v>0</v>
      </c>
      <c r="RN38" s="2">
        <f>IF(AND(NV38&gt;'Graph Creator'!$N$4,'Detalle de Cuentas'!NV38&lt;='Graph Creator'!$O$4),1,0)</f>
        <v>0</v>
      </c>
      <c r="RO38" s="2">
        <f>IF(AND(NW38&gt;'Graph Creator'!$N$4,'Detalle de Cuentas'!NW38&lt;='Graph Creator'!$O$4),1,0)</f>
        <v>0</v>
      </c>
      <c r="RP38" s="2">
        <f>IF(AND(NX38&gt;'Graph Creator'!$N$4,'Detalle de Cuentas'!NX38&lt;='Graph Creator'!$O$4),1,0)</f>
        <v>0</v>
      </c>
      <c r="RQ38" s="2">
        <f>IF(AND(NY38&gt;'Graph Creator'!$N$4,'Detalle de Cuentas'!NY38&lt;='Graph Creator'!$O$4),1,0)</f>
        <v>0</v>
      </c>
      <c r="RR38" s="2">
        <f>IF(AND(NZ38&gt;'Graph Creator'!$N$4,'Detalle de Cuentas'!NZ38&lt;='Graph Creator'!$O$4),1,0)</f>
        <v>0</v>
      </c>
      <c r="RS38" s="2">
        <f>IF(AND(OA38&gt;'Graph Creator'!$N$4,'Detalle de Cuentas'!OA38&lt;='Graph Creator'!$O$4),1,0)</f>
        <v>0</v>
      </c>
      <c r="RT38" s="2">
        <f>IF(AND(OB38&gt;'Graph Creator'!$N$4,'Detalle de Cuentas'!OB38&lt;='Graph Creator'!$O$4),1,0)</f>
        <v>0</v>
      </c>
      <c r="RU38" s="2">
        <f>IF(AND(OC38&gt;'Graph Creator'!$N$4,'Detalle de Cuentas'!OC38&lt;='Graph Creator'!$O$4),1,0)</f>
        <v>0</v>
      </c>
      <c r="RV38" s="2" t="e">
        <f t="shared" si="407"/>
        <v>#VALUE!</v>
      </c>
      <c r="RW38" s="2" t="e">
        <f t="shared" si="408"/>
        <v>#VALUE!</v>
      </c>
      <c r="RX38" s="2" t="e">
        <f t="shared" si="409"/>
        <v>#VALUE!</v>
      </c>
      <c r="RY38" s="2" t="e">
        <f t="shared" si="410"/>
        <v>#VALUE!</v>
      </c>
      <c r="RZ38" s="2" t="e">
        <f t="shared" si="411"/>
        <v>#VALUE!</v>
      </c>
      <c r="SA38" s="2" t="e">
        <f t="shared" si="412"/>
        <v>#VALUE!</v>
      </c>
      <c r="SB38" s="2" t="e">
        <f t="shared" si="413"/>
        <v>#VALUE!</v>
      </c>
      <c r="SC38" s="2" t="e">
        <f t="shared" si="414"/>
        <v>#VALUE!</v>
      </c>
      <c r="SD38" s="2" t="e">
        <f t="shared" si="415"/>
        <v>#VALUE!</v>
      </c>
      <c r="SE38" s="2" t="e">
        <f t="shared" si="416"/>
        <v>#VALUE!</v>
      </c>
      <c r="SF38" s="2" t="e">
        <f t="shared" si="417"/>
        <v>#VALUE!</v>
      </c>
      <c r="SG38" s="2" t="e">
        <f t="shared" si="418"/>
        <v>#VALUE!</v>
      </c>
      <c r="SH38" s="2" t="e">
        <f t="shared" si="419"/>
        <v>#VALUE!</v>
      </c>
      <c r="SI38" s="2" t="e">
        <f t="shared" si="420"/>
        <v>#VALUE!</v>
      </c>
      <c r="SJ38" s="2" t="e">
        <f t="shared" si="421"/>
        <v>#VALUE!</v>
      </c>
      <c r="SK38" s="2" t="e">
        <f t="shared" si="422"/>
        <v>#VALUE!</v>
      </c>
      <c r="SL38" s="2" t="e">
        <f t="shared" si="423"/>
        <v>#VALUE!</v>
      </c>
      <c r="SM38" s="2" t="e">
        <f t="shared" si="424"/>
        <v>#VALUE!</v>
      </c>
      <c r="SN38" s="2" t="e">
        <f t="shared" si="425"/>
        <v>#VALUE!</v>
      </c>
      <c r="SO38" s="2" t="e">
        <f t="shared" si="426"/>
        <v>#VALUE!</v>
      </c>
      <c r="SP38" s="2" t="e">
        <f t="shared" si="427"/>
        <v>#VALUE!</v>
      </c>
      <c r="SQ38" s="2" t="e">
        <f t="shared" si="428"/>
        <v>#VALUE!</v>
      </c>
      <c r="SR38" s="2" t="e">
        <f t="shared" si="429"/>
        <v>#VALUE!</v>
      </c>
      <c r="SS38" s="2" t="e">
        <f t="shared" si="430"/>
        <v>#VALUE!</v>
      </c>
      <c r="ST38" s="2" t="e">
        <f t="shared" si="431"/>
        <v>#VALUE!</v>
      </c>
      <c r="SU38" s="2" t="e">
        <f t="shared" si="432"/>
        <v>#VALUE!</v>
      </c>
      <c r="SV38" s="2" t="e">
        <f t="shared" si="433"/>
        <v>#VALUE!</v>
      </c>
      <c r="SW38" s="2" t="e">
        <f t="shared" si="434"/>
        <v>#VALUE!</v>
      </c>
      <c r="SX38" s="2" t="e">
        <f t="shared" si="435"/>
        <v>#VALUE!</v>
      </c>
      <c r="SY38" s="2" t="e">
        <f t="shared" si="436"/>
        <v>#VALUE!</v>
      </c>
      <c r="SZ38" s="2" t="e">
        <f t="shared" si="437"/>
        <v>#VALUE!</v>
      </c>
      <c r="TA38" s="2" t="e">
        <f t="shared" si="438"/>
        <v>#VALUE!</v>
      </c>
      <c r="TB38" s="2" t="e">
        <f t="shared" si="439"/>
        <v>#VALUE!</v>
      </c>
      <c r="TC38" s="2" t="e">
        <f t="shared" si="440"/>
        <v>#VALUE!</v>
      </c>
      <c r="TD38" s="2" t="e">
        <f t="shared" si="441"/>
        <v>#VALUE!</v>
      </c>
      <c r="TE38" s="2" t="e">
        <f t="shared" si="442"/>
        <v>#VALUE!</v>
      </c>
      <c r="TF38" s="2" t="str">
        <f>IF(DZ38=1,IF(SUM(DZ$17:DZ38)&lt;2,""&amp;B38,", "&amp;B38),"")</f>
        <v/>
      </c>
      <c r="TG38" s="2" t="str">
        <f t="shared" si="480"/>
        <v/>
      </c>
      <c r="TH38" s="2">
        <f t="shared" si="443"/>
        <v>0</v>
      </c>
      <c r="TI38" s="14" t="str">
        <f t="shared" si="444"/>
        <v/>
      </c>
      <c r="TJ38" s="14" t="e">
        <f t="shared" si="273"/>
        <v>#VALUE!</v>
      </c>
      <c r="TK38" s="14" t="e">
        <f t="shared" si="274"/>
        <v>#VALUE!</v>
      </c>
      <c r="TL38" s="14" t="e">
        <f t="shared" si="275"/>
        <v>#VALUE!</v>
      </c>
      <c r="TM38" s="14" t="e">
        <f t="shared" si="276"/>
        <v>#VALUE!</v>
      </c>
      <c r="TN38" s="14" t="e">
        <f t="shared" si="277"/>
        <v>#VALUE!</v>
      </c>
      <c r="TO38" s="14" t="e">
        <f t="shared" si="278"/>
        <v>#VALUE!</v>
      </c>
      <c r="TP38" s="14" t="e">
        <f t="shared" si="279"/>
        <v>#VALUE!</v>
      </c>
      <c r="TQ38" s="14" t="e">
        <f t="shared" si="280"/>
        <v>#VALUE!</v>
      </c>
      <c r="TR38" s="14" t="e">
        <f t="shared" si="281"/>
        <v>#VALUE!</v>
      </c>
      <c r="TS38" s="14" t="e">
        <f t="shared" si="282"/>
        <v>#VALUE!</v>
      </c>
      <c r="TT38" s="14" t="e">
        <f t="shared" si="283"/>
        <v>#VALUE!</v>
      </c>
      <c r="TU38" s="14" t="e">
        <f t="shared" si="284"/>
        <v>#VALUE!</v>
      </c>
      <c r="TV38" s="14" t="e">
        <f t="shared" si="285"/>
        <v>#VALUE!</v>
      </c>
      <c r="TW38" s="14" t="e">
        <f t="shared" si="286"/>
        <v>#VALUE!</v>
      </c>
      <c r="TX38" s="14" t="e">
        <f t="shared" si="287"/>
        <v>#VALUE!</v>
      </c>
      <c r="TY38" s="14" t="e">
        <f t="shared" si="288"/>
        <v>#VALUE!</v>
      </c>
      <c r="TZ38" s="14" t="e">
        <f t="shared" si="289"/>
        <v>#VALUE!</v>
      </c>
      <c r="UA38" s="14" t="e">
        <f t="shared" si="290"/>
        <v>#VALUE!</v>
      </c>
      <c r="UB38" s="14" t="e">
        <f t="shared" si="291"/>
        <v>#VALUE!</v>
      </c>
      <c r="UC38" s="14" t="e">
        <f t="shared" si="292"/>
        <v>#VALUE!</v>
      </c>
      <c r="UD38" s="14" t="e">
        <f t="shared" si="293"/>
        <v>#VALUE!</v>
      </c>
      <c r="UE38" s="14" t="e">
        <f t="shared" si="294"/>
        <v>#VALUE!</v>
      </c>
      <c r="UF38" s="14" t="e">
        <f t="shared" si="295"/>
        <v>#VALUE!</v>
      </c>
      <c r="UH38" s="2">
        <f>IF($C$4-$R38&gt;'Graph Creator'!$E$2*'Graph Creator'!$D$13*12,0,1)</f>
        <v>1</v>
      </c>
      <c r="UJ38" s="2" t="e">
        <f t="shared" si="445"/>
        <v>#VALUE!</v>
      </c>
      <c r="UK38" s="2" t="e">
        <f t="shared" si="446"/>
        <v>#VALUE!</v>
      </c>
      <c r="UL38" s="2" t="e">
        <f t="shared" si="447"/>
        <v>#VALUE!</v>
      </c>
      <c r="UM38" s="2" t="e">
        <f t="shared" si="448"/>
        <v>#VALUE!</v>
      </c>
      <c r="UN38" s="2" t="e">
        <f t="shared" si="449"/>
        <v>#VALUE!</v>
      </c>
      <c r="UO38" s="2" t="e">
        <f t="shared" si="450"/>
        <v>#VALUE!</v>
      </c>
      <c r="UP38" s="2" t="e">
        <f t="shared" si="297"/>
        <v>#VALUE!</v>
      </c>
      <c r="UQ38" s="2" t="e">
        <f t="shared" si="298"/>
        <v>#VALUE!</v>
      </c>
      <c r="UR38" s="2" t="e">
        <f t="shared" si="299"/>
        <v>#VALUE!</v>
      </c>
      <c r="US38" s="2" t="e">
        <f t="shared" si="300"/>
        <v>#VALUE!</v>
      </c>
      <c r="UT38" s="2" t="e">
        <f t="shared" si="301"/>
        <v>#VALUE!</v>
      </c>
      <c r="UU38" s="2" t="e">
        <f t="shared" si="302"/>
        <v>#VALUE!</v>
      </c>
      <c r="UV38" s="2" t="e">
        <f t="shared" si="303"/>
        <v>#VALUE!</v>
      </c>
      <c r="UW38" s="2" t="e">
        <f t="shared" si="304"/>
        <v>#VALUE!</v>
      </c>
      <c r="UX38" s="2" t="e">
        <f t="shared" si="305"/>
        <v>#VALUE!</v>
      </c>
      <c r="UY38" s="2" t="e">
        <f t="shared" si="306"/>
        <v>#VALUE!</v>
      </c>
      <c r="UZ38" s="2" t="e">
        <f t="shared" si="307"/>
        <v>#VALUE!</v>
      </c>
      <c r="VA38" s="2" t="e">
        <f t="shared" si="308"/>
        <v>#VALUE!</v>
      </c>
      <c r="VB38" s="2" t="e">
        <f t="shared" si="309"/>
        <v>#VALUE!</v>
      </c>
      <c r="VC38" s="2" t="e">
        <f t="shared" si="310"/>
        <v>#VALUE!</v>
      </c>
      <c r="VD38" s="2" t="e">
        <f t="shared" si="311"/>
        <v>#VALUE!</v>
      </c>
      <c r="VE38" s="2" t="e">
        <f t="shared" si="312"/>
        <v>#VALUE!</v>
      </c>
      <c r="VF38" s="2" t="e">
        <f t="shared" si="313"/>
        <v>#VALUE!</v>
      </c>
      <c r="VG38" s="2" t="e">
        <f t="shared" si="314"/>
        <v>#VALUE!</v>
      </c>
      <c r="VH38" s="2" t="e">
        <f t="shared" si="315"/>
        <v>#VALUE!</v>
      </c>
      <c r="VI38" s="2" t="e">
        <f t="shared" si="316"/>
        <v>#VALUE!</v>
      </c>
      <c r="VJ38" s="2" t="e">
        <f t="shared" si="317"/>
        <v>#VALUE!</v>
      </c>
      <c r="VK38" s="2" t="e">
        <f t="shared" si="318"/>
        <v>#VALUE!</v>
      </c>
      <c r="VL38" s="2" t="e">
        <f t="shared" si="319"/>
        <v>#VALUE!</v>
      </c>
      <c r="VM38" s="2" t="e">
        <f t="shared" si="320"/>
        <v>#VALUE!</v>
      </c>
      <c r="VN38" s="2" t="e">
        <f t="shared" si="321"/>
        <v>#VALUE!</v>
      </c>
      <c r="VO38" s="2" t="e">
        <f t="shared" si="322"/>
        <v>#VALUE!</v>
      </c>
      <c r="VP38" s="2" t="e">
        <f t="shared" si="323"/>
        <v>#VALUE!</v>
      </c>
      <c r="VQ38" s="2" t="e">
        <f t="shared" si="324"/>
        <v>#VALUE!</v>
      </c>
      <c r="VR38" s="2" t="e">
        <f t="shared" si="325"/>
        <v>#VALUE!</v>
      </c>
      <c r="VS38" s="2" t="e">
        <f t="shared" si="326"/>
        <v>#VALUE!</v>
      </c>
      <c r="VT38" s="98">
        <f t="shared" si="451"/>
        <v>0</v>
      </c>
      <c r="VU38" s="98">
        <f t="shared" si="452"/>
        <v>0</v>
      </c>
      <c r="VV38" s="98">
        <f t="shared" si="453"/>
        <v>0</v>
      </c>
      <c r="VW38" s="98">
        <f t="shared" si="454"/>
        <v>0</v>
      </c>
      <c r="VX38" s="98">
        <f t="shared" si="455"/>
        <v>0</v>
      </c>
      <c r="VY38" s="98">
        <f t="shared" si="456"/>
        <v>0</v>
      </c>
      <c r="VZ38" s="98">
        <f t="shared" si="457"/>
        <v>0</v>
      </c>
      <c r="WA38" s="98">
        <f t="shared" si="328"/>
        <v>0</v>
      </c>
      <c r="WB38" s="98">
        <f t="shared" si="329"/>
        <v>0</v>
      </c>
      <c r="WC38" s="98">
        <f t="shared" si="330"/>
        <v>0</v>
      </c>
      <c r="WD38" s="98">
        <f t="shared" si="331"/>
        <v>0</v>
      </c>
      <c r="WE38" s="98">
        <f t="shared" si="332"/>
        <v>0</v>
      </c>
      <c r="WF38" s="98">
        <f t="shared" si="333"/>
        <v>0</v>
      </c>
      <c r="WG38" s="98">
        <f t="shared" si="334"/>
        <v>0</v>
      </c>
      <c r="WH38" s="98">
        <f t="shared" si="335"/>
        <v>0</v>
      </c>
      <c r="WI38" s="98">
        <f t="shared" si="336"/>
        <v>0</v>
      </c>
      <c r="WJ38" s="98">
        <f t="shared" si="337"/>
        <v>0</v>
      </c>
      <c r="WK38" s="98">
        <f t="shared" si="338"/>
        <v>0</v>
      </c>
      <c r="WL38" s="98">
        <f t="shared" si="339"/>
        <v>0</v>
      </c>
      <c r="WM38" s="98">
        <f t="shared" si="340"/>
        <v>0</v>
      </c>
      <c r="WN38" s="98">
        <f t="shared" si="341"/>
        <v>0</v>
      </c>
      <c r="WO38" s="98">
        <f t="shared" si="342"/>
        <v>0</v>
      </c>
      <c r="WP38" s="98">
        <f t="shared" si="343"/>
        <v>0</v>
      </c>
      <c r="WQ38" s="98">
        <f t="shared" si="344"/>
        <v>0</v>
      </c>
      <c r="WR38" s="98">
        <f>IFERROR(INDEX('Score Calculation'!$D$38:$D$41,MATCH('Detalle de Cuentas'!VT38,'Score Calculation'!$C$38:$C$41,1)),0)</f>
        <v>4</v>
      </c>
      <c r="WS38" s="98">
        <f>IFERROR(INDEX('Score Calculation'!$D$38:$D$41,MATCH('Detalle de Cuentas'!VU38,'Score Calculation'!$C$38:$C$41,1)),0)</f>
        <v>4</v>
      </c>
      <c r="WT38" s="98">
        <f>IFERROR(INDEX('Score Calculation'!$D$38:$D$41,MATCH('Detalle de Cuentas'!VV38,'Score Calculation'!$C$38:$C$41,1)),0)</f>
        <v>4</v>
      </c>
      <c r="WU38" s="98">
        <f>IFERROR(INDEX('Score Calculation'!$D$38:$D$41,MATCH('Detalle de Cuentas'!VW38,'Score Calculation'!$C$38:$C$41,1)),0)</f>
        <v>4</v>
      </c>
      <c r="WV38" s="98">
        <f>IFERROR(INDEX('Score Calculation'!$D$38:$D$41,MATCH('Detalle de Cuentas'!VX38,'Score Calculation'!$C$38:$C$41,1)),0)</f>
        <v>4</v>
      </c>
      <c r="WW38" s="98">
        <f>IFERROR(INDEX('Score Calculation'!$D$38:$D$41,MATCH('Detalle de Cuentas'!VY38,'Score Calculation'!$C$38:$C$41,1)),0)</f>
        <v>4</v>
      </c>
      <c r="WX38" s="98">
        <f>IFERROR(INDEX('Score Calculation'!$D$38:$D$41,MATCH('Detalle de Cuentas'!VZ38,'Score Calculation'!$C$38:$C$41,1)),0)</f>
        <v>4</v>
      </c>
      <c r="WY38" s="98">
        <f>IFERROR(INDEX('Score Calculation'!$D$38:$D$41,MATCH('Detalle de Cuentas'!WA38,'Score Calculation'!$C$38:$C$41,1)),0)</f>
        <v>4</v>
      </c>
      <c r="WZ38" s="98">
        <f>IFERROR(INDEX('Score Calculation'!$D$38:$D$41,MATCH('Detalle de Cuentas'!WB38,'Score Calculation'!$C$38:$C$41,1)),0)</f>
        <v>4</v>
      </c>
      <c r="XA38" s="98">
        <f>IFERROR(INDEX('Score Calculation'!$D$38:$D$41,MATCH('Detalle de Cuentas'!WC38,'Score Calculation'!$C$38:$C$41,1)),0)</f>
        <v>4</v>
      </c>
      <c r="XB38" s="98">
        <f>IFERROR(INDEX('Score Calculation'!$D$38:$D$41,MATCH('Detalle de Cuentas'!WD38,'Score Calculation'!$C$38:$C$41,1)),0)</f>
        <v>4</v>
      </c>
      <c r="XC38" s="98">
        <f>IFERROR(INDEX('Score Calculation'!$D$38:$D$41,MATCH('Detalle de Cuentas'!WE38,'Score Calculation'!$C$38:$C$41,1)),0)</f>
        <v>4</v>
      </c>
      <c r="XD38" s="98">
        <f>IFERROR(INDEX('Score Calculation'!$D$38:$D$41,MATCH('Detalle de Cuentas'!WF38,'Score Calculation'!$C$38:$C$41,1)),0)</f>
        <v>4</v>
      </c>
      <c r="XE38" s="98">
        <f>IFERROR(INDEX('Score Calculation'!$D$38:$D$41,MATCH('Detalle de Cuentas'!WG38,'Score Calculation'!$C$38:$C$41,1)),0)</f>
        <v>4</v>
      </c>
      <c r="XF38" s="98">
        <f>IFERROR(INDEX('Score Calculation'!$D$38:$D$41,MATCH('Detalle de Cuentas'!WH38,'Score Calculation'!$C$38:$C$41,1)),0)</f>
        <v>4</v>
      </c>
      <c r="XG38" s="98">
        <f>IFERROR(INDEX('Score Calculation'!$D$38:$D$41,MATCH('Detalle de Cuentas'!WI38,'Score Calculation'!$C$38:$C$41,1)),0)</f>
        <v>4</v>
      </c>
      <c r="XH38" s="98">
        <f>IFERROR(INDEX('Score Calculation'!$D$38:$D$41,MATCH('Detalle de Cuentas'!WJ38,'Score Calculation'!$C$38:$C$41,1)),0)</f>
        <v>4</v>
      </c>
      <c r="XI38" s="98">
        <f>IFERROR(INDEX('Score Calculation'!$D$38:$D$41,MATCH('Detalle de Cuentas'!WK38,'Score Calculation'!$C$38:$C$41,1)),0)</f>
        <v>4</v>
      </c>
      <c r="XJ38" s="98">
        <f>IFERROR(INDEX('Score Calculation'!$D$38:$D$41,MATCH('Detalle de Cuentas'!WL38,'Score Calculation'!$C$38:$C$41,1)),0)</f>
        <v>4</v>
      </c>
      <c r="XK38" s="98">
        <f>IFERROR(INDEX('Score Calculation'!$D$38:$D$41,MATCH('Detalle de Cuentas'!WM38,'Score Calculation'!$C$38:$C$41,1)),0)</f>
        <v>4</v>
      </c>
      <c r="XL38" s="98">
        <f>IFERROR(INDEX('Score Calculation'!$D$38:$D$41,MATCH('Detalle de Cuentas'!WN38,'Score Calculation'!$C$38:$C$41,1)),0)</f>
        <v>4</v>
      </c>
      <c r="XM38" s="98">
        <f>IFERROR(INDEX('Score Calculation'!$D$38:$D$41,MATCH('Detalle de Cuentas'!WO38,'Score Calculation'!$C$38:$C$41,1)),0)</f>
        <v>4</v>
      </c>
      <c r="XN38" s="98">
        <f>IFERROR(INDEX('Score Calculation'!$D$38:$D$41,MATCH('Detalle de Cuentas'!WP38,'Score Calculation'!$C$38:$C$41,1)),0)</f>
        <v>4</v>
      </c>
      <c r="XO38" s="98">
        <f>IFERROR(INDEX('Score Calculation'!$D$38:$D$41,MATCH('Detalle de Cuentas'!WQ38,'Score Calculation'!$C$38:$C$41,1)),0)</f>
        <v>4</v>
      </c>
      <c r="XP38" s="98">
        <f>IFERROR(INDEX('Score Calculation'!$D$24:$D$31,MATCH('Detalle de Cuentas'!NF38,'Score Calculation'!$C$24:$C$31,1)),0)</f>
        <v>1</v>
      </c>
      <c r="XQ38" s="98">
        <f>IFERROR(INDEX('Score Calculation'!$D$24:$D$31,MATCH('Detalle de Cuentas'!NG38,'Score Calculation'!$C$24:$C$31,1)),0)</f>
        <v>1</v>
      </c>
      <c r="XR38" s="98">
        <f>IFERROR(INDEX('Score Calculation'!$D$24:$D$31,MATCH('Detalle de Cuentas'!NH38,'Score Calculation'!$C$24:$C$31,1)),0)</f>
        <v>1</v>
      </c>
      <c r="XS38" s="98">
        <f>IFERROR(INDEX('Score Calculation'!$D$24:$D$31,MATCH('Detalle de Cuentas'!NI38,'Score Calculation'!$C$24:$C$31,1)),0)</f>
        <v>1</v>
      </c>
      <c r="XT38" s="98">
        <f>IFERROR(INDEX('Score Calculation'!$D$24:$D$31,MATCH('Detalle de Cuentas'!NJ38,'Score Calculation'!$C$24:$C$31,1)),0)</f>
        <v>1</v>
      </c>
      <c r="XU38" s="98">
        <f>IFERROR(INDEX('Score Calculation'!$D$24:$D$31,MATCH('Detalle de Cuentas'!NK38,'Score Calculation'!$C$24:$C$31,1)),0)</f>
        <v>1</v>
      </c>
      <c r="XV38" s="98">
        <f>IFERROR(INDEX('Score Calculation'!$D$24:$D$31,MATCH('Detalle de Cuentas'!NL38,'Score Calculation'!$C$24:$C$31,1)),0)</f>
        <v>1</v>
      </c>
      <c r="XW38" s="98">
        <f>IFERROR(INDEX('Score Calculation'!$D$24:$D$31,MATCH('Detalle de Cuentas'!NM38,'Score Calculation'!$C$24:$C$31,1)),0)</f>
        <v>1</v>
      </c>
      <c r="XX38" s="98">
        <f>IFERROR(INDEX('Score Calculation'!$D$24:$D$31,MATCH('Detalle de Cuentas'!NN38,'Score Calculation'!$C$24:$C$31,1)),0)</f>
        <v>1</v>
      </c>
      <c r="XY38" s="98">
        <f>IFERROR(INDEX('Score Calculation'!$D$24:$D$31,MATCH('Detalle de Cuentas'!NO38,'Score Calculation'!$C$24:$C$31,1)),0)</f>
        <v>1</v>
      </c>
      <c r="XZ38" s="98">
        <f>IFERROR(INDEX('Score Calculation'!$D$24:$D$31,MATCH('Detalle de Cuentas'!NP38,'Score Calculation'!$C$24:$C$31,1)),0)</f>
        <v>1</v>
      </c>
      <c r="YA38" s="98">
        <f>IFERROR(INDEX('Score Calculation'!$D$24:$D$31,MATCH('Detalle de Cuentas'!NQ38,'Score Calculation'!$C$24:$C$31,1)),0)</f>
        <v>1</v>
      </c>
      <c r="YB38" s="98">
        <f>IFERROR(INDEX('Score Calculation'!$D$24:$D$31,MATCH('Detalle de Cuentas'!NR38,'Score Calculation'!$C$24:$C$31,1)),0)</f>
        <v>1</v>
      </c>
      <c r="YC38" s="98">
        <f>IFERROR(INDEX('Score Calculation'!$D$24:$D$31,MATCH('Detalle de Cuentas'!NS38,'Score Calculation'!$C$24:$C$31,1)),0)</f>
        <v>1</v>
      </c>
      <c r="YD38" s="98">
        <f>IFERROR(INDEX('Score Calculation'!$D$24:$D$31,MATCH('Detalle de Cuentas'!NT38,'Score Calculation'!$C$24:$C$31,1)),0)</f>
        <v>1</v>
      </c>
      <c r="YE38" s="98">
        <f>IFERROR(INDEX('Score Calculation'!$D$24:$D$31,MATCH('Detalle de Cuentas'!NU38,'Score Calculation'!$C$24:$C$31,1)),0)</f>
        <v>1</v>
      </c>
      <c r="YF38" s="98">
        <f>IFERROR(INDEX('Score Calculation'!$D$24:$D$31,MATCH('Detalle de Cuentas'!NV38,'Score Calculation'!$C$24:$C$31,1)),0)</f>
        <v>1</v>
      </c>
      <c r="YG38" s="98">
        <f>IFERROR(INDEX('Score Calculation'!$D$24:$D$31,MATCH('Detalle de Cuentas'!NW38,'Score Calculation'!$C$24:$C$31,1)),0)</f>
        <v>1</v>
      </c>
      <c r="YH38" s="98">
        <f>IFERROR(INDEX('Score Calculation'!$D$24:$D$31,MATCH('Detalle de Cuentas'!NX38,'Score Calculation'!$C$24:$C$31,1)),0)</f>
        <v>1</v>
      </c>
      <c r="YI38" s="98">
        <f>IFERROR(INDEX('Score Calculation'!$D$24:$D$31,MATCH('Detalle de Cuentas'!NY38,'Score Calculation'!$C$24:$C$31,1)),0)</f>
        <v>1</v>
      </c>
      <c r="YJ38" s="98">
        <f>IFERROR(INDEX('Score Calculation'!$D$24:$D$31,MATCH('Detalle de Cuentas'!NZ38,'Score Calculation'!$C$24:$C$31,1)),0)</f>
        <v>1</v>
      </c>
      <c r="YK38" s="98">
        <f>IFERROR(INDEX('Score Calculation'!$D$24:$D$31,MATCH('Detalle de Cuentas'!OA38,'Score Calculation'!$C$24:$C$31,1)),0)</f>
        <v>1</v>
      </c>
      <c r="YL38" s="98">
        <f>IFERROR(INDEX('Score Calculation'!$D$24:$D$31,MATCH('Detalle de Cuentas'!OB38,'Score Calculation'!$C$24:$C$31,1)),0)</f>
        <v>1</v>
      </c>
      <c r="YM38" s="98">
        <f>IFERROR(INDEX('Score Calculation'!$D$24:$D$31,MATCH('Detalle de Cuentas'!OC38,'Score Calculation'!$C$24:$C$31,1)),0)</f>
        <v>1</v>
      </c>
      <c r="YN38" s="98">
        <f t="shared" si="458"/>
        <v>0</v>
      </c>
      <c r="YO38" s="98">
        <f>IF(LEFT(TRIM($D38),15)="GRUPO SOLIDARIO",$L38*'Score Calculation'!$H$5,IF(TRIM('Detalle de Cuentas'!$C38)="Semanal",'Detalle de Cuentas'!$L38*'Score Calculation'!$H$6,'Detalle de Cuentas'!$L38))</f>
        <v>0</v>
      </c>
      <c r="YP38" s="99">
        <f>IFERROR(INDEX('Score Calculation'!$D$54:$D$60,MATCH($YO38,'Score Calculation'!$C$54:$C$60,1)),1)</f>
        <v>0.2</v>
      </c>
      <c r="YQ38" s="99">
        <f>IFERROR(INDEX('Score Calculation'!$D$65:$D$123,MATCH(LEFT(TRIM('Detalle de Cuentas'!$F38),20),'Score Calculation'!$F$65:$F$123,0)),1)</f>
        <v>1</v>
      </c>
      <c r="YR38" s="99">
        <f>IFERROR(INDEX('Score Calculation'!$D$46:$D$49,MATCH('Detalle de Cuentas'!$YN38,'Score Calculation'!$C$46:$C$49,1)),1)</f>
        <v>4</v>
      </c>
      <c r="YS38" s="99">
        <f t="shared" si="459"/>
        <v>0</v>
      </c>
      <c r="YT38" s="99">
        <f t="shared" si="460"/>
        <v>0</v>
      </c>
      <c r="YU38" s="98" t="str">
        <f t="shared" si="461"/>
        <v/>
      </c>
      <c r="YV38" s="109">
        <f t="shared" si="462"/>
        <v>1</v>
      </c>
      <c r="YW38" s="109">
        <f>IFERROR(INDEX('Score Calculation'!$D$187:$D$245,MATCH(LEFT(TRIM('Detalle de Cuentas'!$F38),20),'Score Calculation'!$F$187:$F$245,0)),1)</f>
        <v>1</v>
      </c>
      <c r="YX38" s="109">
        <f>IFERROR(IF($E38="HIPOTECA",-PMT('Score Calculation'!$H$266/(360/$J38),$G38,$YO38)*(30/$J38),-PMT('Score Calculation'!$H$267/(360/$J38),$G38,$YO38)*(30/$J38)),0)</f>
        <v>0</v>
      </c>
      <c r="YY38" s="109">
        <f t="shared" si="463"/>
        <v>0</v>
      </c>
      <c r="YZ38" s="109">
        <f t="shared" si="463"/>
        <v>0</v>
      </c>
      <c r="ZA38" s="109">
        <f t="shared" si="463"/>
        <v>0</v>
      </c>
      <c r="ZB38" s="109">
        <f t="shared" si="463"/>
        <v>0</v>
      </c>
      <c r="ZC38" s="109">
        <f t="shared" si="463"/>
        <v>0</v>
      </c>
      <c r="ZD38" s="109">
        <f t="shared" si="463"/>
        <v>0</v>
      </c>
      <c r="ZE38" s="109">
        <f t="shared" si="463"/>
        <v>0</v>
      </c>
      <c r="ZF38" s="109">
        <f t="shared" si="463"/>
        <v>0</v>
      </c>
      <c r="ZG38" s="109">
        <f t="shared" si="463"/>
        <v>0</v>
      </c>
      <c r="ZH38" s="109">
        <f t="shared" si="463"/>
        <v>0</v>
      </c>
      <c r="ZI38" s="109">
        <f t="shared" si="464"/>
        <v>0</v>
      </c>
    </row>
    <row r="39" spans="2:685" x14ac:dyDescent="0.2">
      <c r="B39" s="41">
        <v>23</v>
      </c>
      <c r="C39" s="42"/>
      <c r="D39" s="42"/>
      <c r="E39" s="42"/>
      <c r="F39" s="42"/>
      <c r="G39" s="42"/>
      <c r="H39" s="42"/>
      <c r="I39" s="29"/>
      <c r="J39" s="6" t="str">
        <f t="shared" si="3"/>
        <v/>
      </c>
      <c r="K39" s="43"/>
      <c r="L39" s="43"/>
      <c r="M39" s="43"/>
      <c r="N39" s="43"/>
      <c r="O39" s="43"/>
      <c r="P39" s="44" t="str">
        <f t="shared" si="346"/>
        <v/>
      </c>
      <c r="Q39" s="26"/>
      <c r="R39" s="26"/>
      <c r="S39" s="26"/>
      <c r="T39" s="26"/>
      <c r="U39" s="29"/>
      <c r="V39" s="43"/>
      <c r="W39" s="26"/>
      <c r="X39" s="29"/>
      <c r="Y39" s="6">
        <f>IF('Detalle de Cuentas'!$C$4-$R39&gt;'Graph Creator'!$E$2*'Graph Creator'!$D$13*12,0,1)</f>
        <v>1</v>
      </c>
      <c r="Z39" s="45">
        <f t="shared" si="4"/>
        <v>0</v>
      </c>
      <c r="AA39" s="2" t="e">
        <f t="shared" si="347"/>
        <v>#VALUE!</v>
      </c>
      <c r="AB39" s="2" t="e">
        <f t="shared" si="348"/>
        <v>#VALUE!</v>
      </c>
      <c r="AC39" s="2" t="e">
        <f t="shared" si="349"/>
        <v>#VALUE!</v>
      </c>
      <c r="AD39" s="2" t="e">
        <f t="shared" si="350"/>
        <v>#VALUE!</v>
      </c>
      <c r="AE39" s="2" t="e">
        <f t="shared" si="351"/>
        <v>#VALUE!</v>
      </c>
      <c r="AF39" s="2" t="e">
        <f t="shared" si="352"/>
        <v>#VALUE!</v>
      </c>
      <c r="AG39" s="2">
        <f t="shared" si="353"/>
        <v>0</v>
      </c>
      <c r="AH39" s="2">
        <f t="shared" si="354"/>
        <v>0</v>
      </c>
      <c r="AI39" s="2" t="str">
        <f t="shared" si="5"/>
        <v/>
      </c>
      <c r="AJ39" s="2" t="str">
        <f t="shared" ref="AJ39:BE39" si="507">IFERROR(SEARCH(".",$I39,AI39+1),"")</f>
        <v/>
      </c>
      <c r="AK39" s="2" t="str">
        <f t="shared" si="507"/>
        <v/>
      </c>
      <c r="AL39" s="2" t="str">
        <f t="shared" si="507"/>
        <v/>
      </c>
      <c r="AM39" s="2" t="str">
        <f t="shared" si="507"/>
        <v/>
      </c>
      <c r="AN39" s="2" t="str">
        <f t="shared" si="507"/>
        <v/>
      </c>
      <c r="AO39" s="2" t="str">
        <f t="shared" si="507"/>
        <v/>
      </c>
      <c r="AP39" s="2" t="str">
        <f t="shared" si="507"/>
        <v/>
      </c>
      <c r="AQ39" s="2" t="str">
        <f t="shared" si="507"/>
        <v/>
      </c>
      <c r="AR39" s="2" t="str">
        <f t="shared" si="507"/>
        <v/>
      </c>
      <c r="AS39" s="2" t="str">
        <f t="shared" si="507"/>
        <v/>
      </c>
      <c r="AT39" s="2" t="str">
        <f t="shared" si="507"/>
        <v/>
      </c>
      <c r="AU39" s="2" t="str">
        <f t="shared" si="507"/>
        <v/>
      </c>
      <c r="AV39" s="2" t="str">
        <f t="shared" si="507"/>
        <v/>
      </c>
      <c r="AW39" s="2" t="str">
        <f t="shared" si="507"/>
        <v/>
      </c>
      <c r="AX39" s="2" t="str">
        <f t="shared" si="507"/>
        <v/>
      </c>
      <c r="AY39" s="2" t="str">
        <f t="shared" si="507"/>
        <v/>
      </c>
      <c r="AZ39" s="2" t="str">
        <f t="shared" si="507"/>
        <v/>
      </c>
      <c r="BA39" s="2" t="str">
        <f t="shared" si="507"/>
        <v/>
      </c>
      <c r="BB39" s="2" t="str">
        <f t="shared" si="507"/>
        <v/>
      </c>
      <c r="BC39" s="2" t="str">
        <f t="shared" si="507"/>
        <v/>
      </c>
      <c r="BD39" s="2" t="str">
        <f t="shared" si="507"/>
        <v/>
      </c>
      <c r="BE39" s="2" t="str">
        <f t="shared" si="507"/>
        <v/>
      </c>
      <c r="BF39" s="2" t="str">
        <f t="shared" si="356"/>
        <v/>
      </c>
      <c r="BG39" s="2" t="str">
        <f t="shared" si="7"/>
        <v/>
      </c>
      <c r="BH39" s="2" t="str">
        <f t="shared" si="8"/>
        <v/>
      </c>
      <c r="BI39" s="2" t="str">
        <f t="shared" si="9"/>
        <v/>
      </c>
      <c r="BJ39" s="2" t="str">
        <f t="shared" si="10"/>
        <v/>
      </c>
      <c r="BK39" s="2" t="str">
        <f t="shared" si="11"/>
        <v/>
      </c>
      <c r="BL39" s="2" t="str">
        <f t="shared" si="12"/>
        <v/>
      </c>
      <c r="BM39" s="2" t="str">
        <f t="shared" si="13"/>
        <v/>
      </c>
      <c r="BN39" s="2" t="str">
        <f t="shared" si="14"/>
        <v/>
      </c>
      <c r="BO39" s="2" t="str">
        <f t="shared" si="15"/>
        <v/>
      </c>
      <c r="BP39" s="2" t="str">
        <f t="shared" si="16"/>
        <v/>
      </c>
      <c r="BQ39" s="2" t="str">
        <f t="shared" si="17"/>
        <v/>
      </c>
      <c r="BR39" s="2" t="str">
        <f t="shared" si="18"/>
        <v/>
      </c>
      <c r="BS39" s="2" t="str">
        <f t="shared" si="19"/>
        <v/>
      </c>
      <c r="BT39" s="2" t="str">
        <f t="shared" si="20"/>
        <v/>
      </c>
      <c r="BU39" s="2" t="str">
        <f t="shared" si="21"/>
        <v/>
      </c>
      <c r="BV39" s="2" t="str">
        <f t="shared" si="22"/>
        <v/>
      </c>
      <c r="BW39" s="2" t="str">
        <f t="shared" si="23"/>
        <v/>
      </c>
      <c r="BX39" s="2" t="str">
        <f t="shared" si="24"/>
        <v/>
      </c>
      <c r="BY39" s="2" t="str">
        <f t="shared" si="25"/>
        <v/>
      </c>
      <c r="BZ39" s="2" t="str">
        <f t="shared" si="26"/>
        <v/>
      </c>
      <c r="CA39" s="2" t="str">
        <f t="shared" si="27"/>
        <v/>
      </c>
      <c r="CB39" s="2" t="str">
        <f t="shared" si="28"/>
        <v/>
      </c>
      <c r="CC39" s="2" t="str">
        <f t="shared" si="29"/>
        <v/>
      </c>
      <c r="CD39" s="14">
        <f t="shared" si="30"/>
        <v>0</v>
      </c>
      <c r="CE39" s="14" t="e">
        <f t="shared" ref="CE39:DA39" si="508">CD39-$J$17</f>
        <v>#VALUE!</v>
      </c>
      <c r="CF39" s="14" t="e">
        <f t="shared" si="508"/>
        <v>#VALUE!</v>
      </c>
      <c r="CG39" s="14" t="e">
        <f t="shared" si="508"/>
        <v>#VALUE!</v>
      </c>
      <c r="CH39" s="14" t="e">
        <f t="shared" si="508"/>
        <v>#VALUE!</v>
      </c>
      <c r="CI39" s="14" t="e">
        <f t="shared" si="508"/>
        <v>#VALUE!</v>
      </c>
      <c r="CJ39" s="14" t="e">
        <f t="shared" si="508"/>
        <v>#VALUE!</v>
      </c>
      <c r="CK39" s="14" t="e">
        <f t="shared" si="508"/>
        <v>#VALUE!</v>
      </c>
      <c r="CL39" s="14" t="e">
        <f t="shared" si="508"/>
        <v>#VALUE!</v>
      </c>
      <c r="CM39" s="14" t="e">
        <f t="shared" si="508"/>
        <v>#VALUE!</v>
      </c>
      <c r="CN39" s="14" t="e">
        <f t="shared" si="508"/>
        <v>#VALUE!</v>
      </c>
      <c r="CO39" s="14" t="e">
        <f t="shared" si="508"/>
        <v>#VALUE!</v>
      </c>
      <c r="CP39" s="14" t="e">
        <f t="shared" si="508"/>
        <v>#VALUE!</v>
      </c>
      <c r="CQ39" s="14" t="e">
        <f t="shared" si="508"/>
        <v>#VALUE!</v>
      </c>
      <c r="CR39" s="14" t="e">
        <f t="shared" si="508"/>
        <v>#VALUE!</v>
      </c>
      <c r="CS39" s="14" t="e">
        <f t="shared" si="508"/>
        <v>#VALUE!</v>
      </c>
      <c r="CT39" s="14" t="e">
        <f t="shared" si="508"/>
        <v>#VALUE!</v>
      </c>
      <c r="CU39" s="14" t="e">
        <f t="shared" si="508"/>
        <v>#VALUE!</v>
      </c>
      <c r="CV39" s="14" t="e">
        <f t="shared" si="508"/>
        <v>#VALUE!</v>
      </c>
      <c r="CW39" s="14" t="e">
        <f t="shared" si="508"/>
        <v>#VALUE!</v>
      </c>
      <c r="CX39" s="14" t="e">
        <f t="shared" si="508"/>
        <v>#VALUE!</v>
      </c>
      <c r="CY39" s="14" t="e">
        <f t="shared" si="508"/>
        <v>#VALUE!</v>
      </c>
      <c r="CZ39" s="14" t="e">
        <f t="shared" si="508"/>
        <v>#VALUE!</v>
      </c>
      <c r="DA39" s="14" t="e">
        <f t="shared" si="508"/>
        <v>#VALUE!</v>
      </c>
      <c r="DB39" s="2">
        <f t="shared" si="358"/>
        <v>0</v>
      </c>
      <c r="DC39" s="2">
        <f t="shared" si="359"/>
        <v>0</v>
      </c>
      <c r="DD39" s="2">
        <f t="shared" si="360"/>
        <v>0</v>
      </c>
      <c r="DE39" s="2">
        <f t="shared" si="361"/>
        <v>0</v>
      </c>
      <c r="DF39" s="2">
        <f t="shared" si="362"/>
        <v>0</v>
      </c>
      <c r="DG39" s="2">
        <f t="shared" si="363"/>
        <v>0</v>
      </c>
      <c r="DH39" s="2">
        <f t="shared" si="364"/>
        <v>0</v>
      </c>
      <c r="DI39" s="2">
        <f t="shared" si="365"/>
        <v>0</v>
      </c>
      <c r="DJ39" s="2">
        <f t="shared" si="366"/>
        <v>0</v>
      </c>
      <c r="DK39" s="2">
        <f t="shared" si="367"/>
        <v>0</v>
      </c>
      <c r="DL39" s="2">
        <f t="shared" si="368"/>
        <v>0</v>
      </c>
      <c r="DM39" s="2">
        <f t="shared" si="369"/>
        <v>0</v>
      </c>
      <c r="DN39" s="2">
        <f t="shared" si="370"/>
        <v>0</v>
      </c>
      <c r="DO39" s="2">
        <f t="shared" si="371"/>
        <v>0</v>
      </c>
      <c r="DP39" s="2">
        <f t="shared" si="372"/>
        <v>0</v>
      </c>
      <c r="DQ39" s="2">
        <f t="shared" si="373"/>
        <v>0</v>
      </c>
      <c r="DR39" s="2">
        <f t="shared" si="374"/>
        <v>0</v>
      </c>
      <c r="DS39" s="2">
        <f t="shared" si="375"/>
        <v>0</v>
      </c>
      <c r="DT39" s="2">
        <f t="shared" si="376"/>
        <v>0</v>
      </c>
      <c r="DU39" s="2">
        <f t="shared" si="377"/>
        <v>0</v>
      </c>
      <c r="DV39" s="2">
        <f t="shared" si="378"/>
        <v>0</v>
      </c>
      <c r="DW39" s="2">
        <f t="shared" si="379"/>
        <v>0</v>
      </c>
      <c r="DX39" s="2">
        <f t="shared" si="380"/>
        <v>0</v>
      </c>
      <c r="DY39" s="2">
        <f t="shared" si="381"/>
        <v>0</v>
      </c>
      <c r="DZ39" s="2">
        <f t="shared" si="382"/>
        <v>0</v>
      </c>
      <c r="EA39" s="2">
        <f t="shared" si="383"/>
        <v>0</v>
      </c>
      <c r="EB39" s="2">
        <f t="shared" si="384"/>
        <v>0</v>
      </c>
      <c r="EC39" s="2">
        <f t="shared" si="385"/>
        <v>0</v>
      </c>
      <c r="ED39" s="2">
        <f t="shared" si="386"/>
        <v>0</v>
      </c>
      <c r="EE39" s="2">
        <f t="shared" si="387"/>
        <v>0</v>
      </c>
      <c r="EF39" s="2">
        <f t="shared" si="388"/>
        <v>0</v>
      </c>
      <c r="EG39" s="2">
        <f t="shared" si="389"/>
        <v>0</v>
      </c>
      <c r="EH39" s="2">
        <f t="shared" si="390"/>
        <v>0</v>
      </c>
      <c r="EI39" s="2">
        <f t="shared" si="391"/>
        <v>0</v>
      </c>
      <c r="EJ39" s="2">
        <f t="shared" si="392"/>
        <v>0</v>
      </c>
      <c r="EK39" s="2">
        <f t="shared" si="393"/>
        <v>0</v>
      </c>
      <c r="EL39" s="2">
        <f t="shared" si="394"/>
        <v>0</v>
      </c>
      <c r="EM39" s="2">
        <f t="shared" si="395"/>
        <v>0</v>
      </c>
      <c r="EN39" s="2">
        <f t="shared" si="396"/>
        <v>0</v>
      </c>
      <c r="EO39" s="2">
        <f t="shared" si="397"/>
        <v>0</v>
      </c>
      <c r="EP39" s="2">
        <f t="shared" si="398"/>
        <v>0</v>
      </c>
      <c r="EQ39" s="2">
        <f t="shared" si="399"/>
        <v>0</v>
      </c>
      <c r="ER39" s="2">
        <f t="shared" si="400"/>
        <v>0</v>
      </c>
      <c r="ES39" s="2">
        <f t="shared" si="401"/>
        <v>0</v>
      </c>
      <c r="ET39" s="2">
        <f t="shared" si="402"/>
        <v>0</v>
      </c>
      <c r="EU39" s="2">
        <f t="shared" si="403"/>
        <v>0</v>
      </c>
      <c r="EV39" s="2">
        <f t="shared" si="404"/>
        <v>0</v>
      </c>
      <c r="EW39" s="2">
        <f t="shared" si="405"/>
        <v>0</v>
      </c>
      <c r="EX39" s="2">
        <f t="shared" si="34"/>
        <v>1</v>
      </c>
      <c r="EY39" s="2" t="e">
        <f t="shared" si="35"/>
        <v>#VALUE!</v>
      </c>
      <c r="EZ39" s="2" t="e">
        <f t="shared" si="36"/>
        <v>#VALUE!</v>
      </c>
      <c r="FA39" s="2" t="e">
        <f t="shared" si="37"/>
        <v>#VALUE!</v>
      </c>
      <c r="FB39" s="2" t="e">
        <f t="shared" si="38"/>
        <v>#VALUE!</v>
      </c>
      <c r="FC39" s="2" t="e">
        <f t="shared" si="39"/>
        <v>#VALUE!</v>
      </c>
      <c r="FD39" s="2" t="e">
        <f t="shared" si="40"/>
        <v>#VALUE!</v>
      </c>
      <c r="FE39" s="2" t="e">
        <f t="shared" si="41"/>
        <v>#VALUE!</v>
      </c>
      <c r="FF39" s="2" t="e">
        <f t="shared" si="42"/>
        <v>#VALUE!</v>
      </c>
      <c r="FG39" s="2" t="e">
        <f t="shared" si="43"/>
        <v>#VALUE!</v>
      </c>
      <c r="FH39" s="2" t="e">
        <f t="shared" si="44"/>
        <v>#VALUE!</v>
      </c>
      <c r="FI39" s="2" t="e">
        <f t="shared" si="45"/>
        <v>#VALUE!</v>
      </c>
      <c r="FJ39" s="2" t="e">
        <f t="shared" si="46"/>
        <v>#VALUE!</v>
      </c>
      <c r="FK39" s="2" t="e">
        <f t="shared" si="47"/>
        <v>#VALUE!</v>
      </c>
      <c r="FL39" s="2" t="e">
        <f t="shared" si="48"/>
        <v>#VALUE!</v>
      </c>
      <c r="FM39" s="2" t="e">
        <f t="shared" si="49"/>
        <v>#VALUE!</v>
      </c>
      <c r="FN39" s="2" t="e">
        <f t="shared" si="50"/>
        <v>#VALUE!</v>
      </c>
      <c r="FO39" s="2" t="e">
        <f t="shared" si="51"/>
        <v>#VALUE!</v>
      </c>
      <c r="FP39" s="2" t="e">
        <f t="shared" si="52"/>
        <v>#VALUE!</v>
      </c>
      <c r="FQ39" s="2" t="e">
        <f t="shared" si="53"/>
        <v>#VALUE!</v>
      </c>
      <c r="FR39" s="2" t="e">
        <f t="shared" si="54"/>
        <v>#VALUE!</v>
      </c>
      <c r="FS39" s="2" t="e">
        <f t="shared" si="55"/>
        <v>#VALUE!</v>
      </c>
      <c r="FT39" s="2" t="e">
        <f t="shared" si="56"/>
        <v>#VALUE!</v>
      </c>
      <c r="FU39" s="2" t="e">
        <f t="shared" si="57"/>
        <v>#VALUE!</v>
      </c>
      <c r="FV39" s="2">
        <f t="shared" si="58"/>
        <v>1</v>
      </c>
      <c r="FW39" s="2" t="e">
        <f t="shared" si="59"/>
        <v>#VALUE!</v>
      </c>
      <c r="FX39" s="2" t="e">
        <f t="shared" si="60"/>
        <v>#VALUE!</v>
      </c>
      <c r="FY39" s="2" t="e">
        <f t="shared" si="61"/>
        <v>#VALUE!</v>
      </c>
      <c r="FZ39" s="2" t="e">
        <f t="shared" si="62"/>
        <v>#VALUE!</v>
      </c>
      <c r="GA39" s="2" t="e">
        <f t="shared" si="63"/>
        <v>#VALUE!</v>
      </c>
      <c r="GB39" s="2" t="e">
        <f t="shared" si="64"/>
        <v>#VALUE!</v>
      </c>
      <c r="GC39" s="2" t="e">
        <f t="shared" si="65"/>
        <v>#VALUE!</v>
      </c>
      <c r="GD39" s="2" t="e">
        <f t="shared" si="66"/>
        <v>#VALUE!</v>
      </c>
      <c r="GE39" s="2" t="e">
        <f t="shared" si="67"/>
        <v>#VALUE!</v>
      </c>
      <c r="GF39" s="2" t="e">
        <f t="shared" si="68"/>
        <v>#VALUE!</v>
      </c>
      <c r="GG39" s="2" t="e">
        <f t="shared" si="69"/>
        <v>#VALUE!</v>
      </c>
      <c r="GH39" s="2" t="e">
        <f t="shared" si="70"/>
        <v>#VALUE!</v>
      </c>
      <c r="GI39" s="2" t="e">
        <f t="shared" si="71"/>
        <v>#VALUE!</v>
      </c>
      <c r="GJ39" s="2" t="e">
        <f t="shared" si="72"/>
        <v>#VALUE!</v>
      </c>
      <c r="GK39" s="2" t="e">
        <f t="shared" si="73"/>
        <v>#VALUE!</v>
      </c>
      <c r="GL39" s="2" t="e">
        <f t="shared" si="74"/>
        <v>#VALUE!</v>
      </c>
      <c r="GM39" s="2" t="e">
        <f t="shared" si="75"/>
        <v>#VALUE!</v>
      </c>
      <c r="GN39" s="2" t="e">
        <f t="shared" si="76"/>
        <v>#VALUE!</v>
      </c>
      <c r="GO39" s="2" t="e">
        <f t="shared" si="77"/>
        <v>#VALUE!</v>
      </c>
      <c r="GP39" s="2" t="e">
        <f t="shared" si="78"/>
        <v>#VALUE!</v>
      </c>
      <c r="GQ39" s="2" t="e">
        <f t="shared" si="79"/>
        <v>#VALUE!</v>
      </c>
      <c r="GR39" s="2" t="e">
        <f t="shared" si="80"/>
        <v>#VALUE!</v>
      </c>
      <c r="GS39" s="2" t="e">
        <f t="shared" si="81"/>
        <v>#VALUE!</v>
      </c>
      <c r="GT39" s="2">
        <f t="shared" si="82"/>
        <v>1</v>
      </c>
      <c r="GU39" s="2" t="e">
        <f t="shared" si="83"/>
        <v>#VALUE!</v>
      </c>
      <c r="GV39" s="2" t="e">
        <f t="shared" si="84"/>
        <v>#VALUE!</v>
      </c>
      <c r="GW39" s="2" t="e">
        <f t="shared" si="85"/>
        <v>#VALUE!</v>
      </c>
      <c r="GX39" s="2" t="e">
        <f t="shared" si="86"/>
        <v>#VALUE!</v>
      </c>
      <c r="GY39" s="2" t="e">
        <f t="shared" si="87"/>
        <v>#VALUE!</v>
      </c>
      <c r="GZ39" s="2" t="e">
        <f t="shared" si="88"/>
        <v>#VALUE!</v>
      </c>
      <c r="HA39" s="2" t="e">
        <f t="shared" si="89"/>
        <v>#VALUE!</v>
      </c>
      <c r="HB39" s="2" t="e">
        <f t="shared" si="90"/>
        <v>#VALUE!</v>
      </c>
      <c r="HC39" s="2" t="e">
        <f t="shared" si="91"/>
        <v>#VALUE!</v>
      </c>
      <c r="HD39" s="2" t="e">
        <f t="shared" si="92"/>
        <v>#VALUE!</v>
      </c>
      <c r="HE39" s="2" t="e">
        <f t="shared" si="93"/>
        <v>#VALUE!</v>
      </c>
      <c r="HF39" s="2" t="e">
        <f t="shared" si="94"/>
        <v>#VALUE!</v>
      </c>
      <c r="HG39" s="2" t="e">
        <f t="shared" si="95"/>
        <v>#VALUE!</v>
      </c>
      <c r="HH39" s="2" t="e">
        <f t="shared" si="96"/>
        <v>#VALUE!</v>
      </c>
      <c r="HI39" s="2" t="e">
        <f t="shared" si="97"/>
        <v>#VALUE!</v>
      </c>
      <c r="HJ39" s="2" t="e">
        <f t="shared" si="98"/>
        <v>#VALUE!</v>
      </c>
      <c r="HK39" s="2" t="e">
        <f t="shared" si="99"/>
        <v>#VALUE!</v>
      </c>
      <c r="HL39" s="2" t="e">
        <f t="shared" si="100"/>
        <v>#VALUE!</v>
      </c>
      <c r="HM39" s="2" t="e">
        <f t="shared" si="101"/>
        <v>#VALUE!</v>
      </c>
      <c r="HN39" s="2" t="e">
        <f t="shared" si="102"/>
        <v>#VALUE!</v>
      </c>
      <c r="HO39" s="2" t="e">
        <f t="shared" si="103"/>
        <v>#VALUE!</v>
      </c>
      <c r="HP39" s="2" t="e">
        <f t="shared" si="104"/>
        <v>#VALUE!</v>
      </c>
      <c r="HQ39" s="2" t="e">
        <f t="shared" si="105"/>
        <v>#VALUE!</v>
      </c>
      <c r="HR39" s="2">
        <f t="shared" si="106"/>
        <v>1</v>
      </c>
      <c r="HS39" s="2" t="e">
        <f t="shared" si="107"/>
        <v>#VALUE!</v>
      </c>
      <c r="HT39" s="2" t="e">
        <f t="shared" si="108"/>
        <v>#VALUE!</v>
      </c>
      <c r="HU39" s="2" t="e">
        <f t="shared" si="109"/>
        <v>#VALUE!</v>
      </c>
      <c r="HV39" s="2" t="e">
        <f t="shared" si="110"/>
        <v>#VALUE!</v>
      </c>
      <c r="HW39" s="2" t="e">
        <f t="shared" si="111"/>
        <v>#VALUE!</v>
      </c>
      <c r="HX39" s="2" t="e">
        <f t="shared" si="112"/>
        <v>#VALUE!</v>
      </c>
      <c r="HY39" s="2" t="e">
        <f t="shared" si="113"/>
        <v>#VALUE!</v>
      </c>
      <c r="HZ39" s="2" t="e">
        <f t="shared" si="114"/>
        <v>#VALUE!</v>
      </c>
      <c r="IA39" s="2" t="e">
        <f t="shared" si="115"/>
        <v>#VALUE!</v>
      </c>
      <c r="IB39" s="2" t="e">
        <f t="shared" si="116"/>
        <v>#VALUE!</v>
      </c>
      <c r="IC39" s="2" t="e">
        <f t="shared" si="117"/>
        <v>#VALUE!</v>
      </c>
      <c r="ID39" s="2" t="e">
        <f t="shared" si="118"/>
        <v>#VALUE!</v>
      </c>
      <c r="IE39" s="2" t="e">
        <f t="shared" si="119"/>
        <v>#VALUE!</v>
      </c>
      <c r="IF39" s="2" t="e">
        <f t="shared" si="120"/>
        <v>#VALUE!</v>
      </c>
      <c r="IG39" s="2" t="e">
        <f t="shared" si="121"/>
        <v>#VALUE!</v>
      </c>
      <c r="IH39" s="2" t="e">
        <f t="shared" si="122"/>
        <v>#VALUE!</v>
      </c>
      <c r="II39" s="2" t="e">
        <f t="shared" si="123"/>
        <v>#VALUE!</v>
      </c>
      <c r="IJ39" s="2" t="e">
        <f t="shared" si="124"/>
        <v>#VALUE!</v>
      </c>
      <c r="IK39" s="2" t="e">
        <f t="shared" si="125"/>
        <v>#VALUE!</v>
      </c>
      <c r="IL39" s="2" t="e">
        <f t="shared" si="126"/>
        <v>#VALUE!</v>
      </c>
      <c r="IM39" s="2" t="e">
        <f t="shared" si="127"/>
        <v>#VALUE!</v>
      </c>
      <c r="IN39" s="2" t="e">
        <f t="shared" si="128"/>
        <v>#VALUE!</v>
      </c>
      <c r="IO39" s="2" t="e">
        <f t="shared" si="129"/>
        <v>#VALUE!</v>
      </c>
      <c r="IP39" s="2">
        <f t="shared" si="130"/>
        <v>0</v>
      </c>
      <c r="IQ39" s="2" t="e">
        <f t="shared" si="131"/>
        <v>#VALUE!</v>
      </c>
      <c r="IR39" s="2" t="e">
        <f t="shared" si="132"/>
        <v>#VALUE!</v>
      </c>
      <c r="IS39" s="2" t="e">
        <f t="shared" si="133"/>
        <v>#VALUE!</v>
      </c>
      <c r="IT39" s="2" t="e">
        <f t="shared" si="134"/>
        <v>#VALUE!</v>
      </c>
      <c r="IU39" s="2" t="e">
        <f t="shared" si="135"/>
        <v>#VALUE!</v>
      </c>
      <c r="IV39" s="2" t="e">
        <f t="shared" si="136"/>
        <v>#VALUE!</v>
      </c>
      <c r="IW39" s="2" t="e">
        <f t="shared" si="137"/>
        <v>#VALUE!</v>
      </c>
      <c r="IX39" s="2" t="e">
        <f t="shared" si="138"/>
        <v>#VALUE!</v>
      </c>
      <c r="IY39" s="2" t="e">
        <f t="shared" si="139"/>
        <v>#VALUE!</v>
      </c>
      <c r="IZ39" s="2" t="e">
        <f t="shared" si="140"/>
        <v>#VALUE!</v>
      </c>
      <c r="JA39" s="2" t="e">
        <f t="shared" si="141"/>
        <v>#VALUE!</v>
      </c>
      <c r="JB39" s="2" t="e">
        <f t="shared" si="142"/>
        <v>#VALUE!</v>
      </c>
      <c r="JC39" s="2" t="e">
        <f t="shared" si="143"/>
        <v>#VALUE!</v>
      </c>
      <c r="JD39" s="2" t="e">
        <f t="shared" si="144"/>
        <v>#VALUE!</v>
      </c>
      <c r="JE39" s="2" t="e">
        <f t="shared" si="145"/>
        <v>#VALUE!</v>
      </c>
      <c r="JF39" s="2" t="e">
        <f t="shared" si="146"/>
        <v>#VALUE!</v>
      </c>
      <c r="JG39" s="2" t="e">
        <f t="shared" si="147"/>
        <v>#VALUE!</v>
      </c>
      <c r="JH39" s="2" t="e">
        <f t="shared" si="148"/>
        <v>#VALUE!</v>
      </c>
      <c r="JI39" s="2" t="e">
        <f t="shared" si="149"/>
        <v>#VALUE!</v>
      </c>
      <c r="JJ39" s="2" t="e">
        <f t="shared" si="150"/>
        <v>#VALUE!</v>
      </c>
      <c r="JK39" s="2" t="e">
        <f t="shared" si="151"/>
        <v>#VALUE!</v>
      </c>
      <c r="JL39" s="2" t="e">
        <f t="shared" si="152"/>
        <v>#VALUE!</v>
      </c>
      <c r="JM39" s="2" t="e">
        <f t="shared" si="153"/>
        <v>#VALUE!</v>
      </c>
      <c r="JN39" s="2">
        <f t="shared" si="154"/>
        <v>0</v>
      </c>
      <c r="JO39" s="2" t="e">
        <f t="shared" si="155"/>
        <v>#VALUE!</v>
      </c>
      <c r="JP39" s="2" t="e">
        <f t="shared" si="156"/>
        <v>#VALUE!</v>
      </c>
      <c r="JQ39" s="2" t="e">
        <f t="shared" si="157"/>
        <v>#VALUE!</v>
      </c>
      <c r="JR39" s="2" t="e">
        <f t="shared" si="158"/>
        <v>#VALUE!</v>
      </c>
      <c r="JS39" s="2" t="e">
        <f t="shared" si="159"/>
        <v>#VALUE!</v>
      </c>
      <c r="JT39" s="2" t="e">
        <f t="shared" si="160"/>
        <v>#VALUE!</v>
      </c>
      <c r="JU39" s="2" t="e">
        <f t="shared" si="161"/>
        <v>#VALUE!</v>
      </c>
      <c r="JV39" s="2" t="e">
        <f t="shared" si="162"/>
        <v>#VALUE!</v>
      </c>
      <c r="JW39" s="2" t="e">
        <f t="shared" si="163"/>
        <v>#VALUE!</v>
      </c>
      <c r="JX39" s="2" t="e">
        <f t="shared" si="164"/>
        <v>#VALUE!</v>
      </c>
      <c r="JY39" s="2" t="e">
        <f t="shared" si="165"/>
        <v>#VALUE!</v>
      </c>
      <c r="JZ39" s="2" t="e">
        <f t="shared" si="166"/>
        <v>#VALUE!</v>
      </c>
      <c r="KA39" s="2" t="e">
        <f t="shared" si="167"/>
        <v>#VALUE!</v>
      </c>
      <c r="KB39" s="2" t="e">
        <f t="shared" si="168"/>
        <v>#VALUE!</v>
      </c>
      <c r="KC39" s="2" t="e">
        <f t="shared" si="169"/>
        <v>#VALUE!</v>
      </c>
      <c r="KD39" s="2" t="e">
        <f t="shared" si="170"/>
        <v>#VALUE!</v>
      </c>
      <c r="KE39" s="2" t="e">
        <f t="shared" si="171"/>
        <v>#VALUE!</v>
      </c>
      <c r="KF39" s="2" t="e">
        <f t="shared" si="172"/>
        <v>#VALUE!</v>
      </c>
      <c r="KG39" s="2" t="e">
        <f t="shared" si="173"/>
        <v>#VALUE!</v>
      </c>
      <c r="KH39" s="2" t="e">
        <f t="shared" si="174"/>
        <v>#VALUE!</v>
      </c>
      <c r="KI39" s="2" t="e">
        <f t="shared" si="175"/>
        <v>#VALUE!</v>
      </c>
      <c r="KJ39" s="2" t="e">
        <f t="shared" si="176"/>
        <v>#VALUE!</v>
      </c>
      <c r="KK39" s="2" t="e">
        <f t="shared" si="177"/>
        <v>#VALUE!</v>
      </c>
      <c r="KL39" s="2">
        <f t="shared" si="178"/>
        <v>0</v>
      </c>
      <c r="KM39" s="2" t="e">
        <f t="shared" si="179"/>
        <v>#VALUE!</v>
      </c>
      <c r="KN39" s="2" t="e">
        <f t="shared" si="180"/>
        <v>#VALUE!</v>
      </c>
      <c r="KO39" s="2" t="e">
        <f t="shared" si="181"/>
        <v>#VALUE!</v>
      </c>
      <c r="KP39" s="2" t="e">
        <f t="shared" si="182"/>
        <v>#VALUE!</v>
      </c>
      <c r="KQ39" s="2" t="e">
        <f t="shared" si="183"/>
        <v>#VALUE!</v>
      </c>
      <c r="KR39" s="2" t="e">
        <f t="shared" si="184"/>
        <v>#VALUE!</v>
      </c>
      <c r="KS39" s="2" t="e">
        <f t="shared" si="185"/>
        <v>#VALUE!</v>
      </c>
      <c r="KT39" s="2" t="e">
        <f t="shared" si="186"/>
        <v>#VALUE!</v>
      </c>
      <c r="KU39" s="2" t="e">
        <f t="shared" si="187"/>
        <v>#VALUE!</v>
      </c>
      <c r="KV39" s="2" t="e">
        <f t="shared" si="188"/>
        <v>#VALUE!</v>
      </c>
      <c r="KW39" s="2" t="e">
        <f t="shared" si="189"/>
        <v>#VALUE!</v>
      </c>
      <c r="KX39" s="2" t="e">
        <f t="shared" si="190"/>
        <v>#VALUE!</v>
      </c>
      <c r="KY39" s="2" t="e">
        <f t="shared" si="191"/>
        <v>#VALUE!</v>
      </c>
      <c r="KZ39" s="2" t="e">
        <f t="shared" si="192"/>
        <v>#VALUE!</v>
      </c>
      <c r="LA39" s="2" t="e">
        <f t="shared" si="193"/>
        <v>#VALUE!</v>
      </c>
      <c r="LB39" s="2" t="e">
        <f t="shared" si="194"/>
        <v>#VALUE!</v>
      </c>
      <c r="LC39" s="2" t="e">
        <f t="shared" si="195"/>
        <v>#VALUE!</v>
      </c>
      <c r="LD39" s="2" t="e">
        <f t="shared" si="196"/>
        <v>#VALUE!</v>
      </c>
      <c r="LE39" s="2" t="e">
        <f t="shared" si="197"/>
        <v>#VALUE!</v>
      </c>
      <c r="LF39" s="2" t="e">
        <f t="shared" si="198"/>
        <v>#VALUE!</v>
      </c>
      <c r="LG39" s="2" t="e">
        <f t="shared" si="199"/>
        <v>#VALUE!</v>
      </c>
      <c r="LH39" s="2" t="e">
        <f t="shared" si="200"/>
        <v>#VALUE!</v>
      </c>
      <c r="LI39" s="2" t="e">
        <f t="shared" si="201"/>
        <v>#VALUE!</v>
      </c>
      <c r="LJ39" s="2">
        <f t="shared" si="202"/>
        <v>0</v>
      </c>
      <c r="LK39" s="2" t="e">
        <f t="shared" si="203"/>
        <v>#VALUE!</v>
      </c>
      <c r="LL39" s="2" t="e">
        <f t="shared" si="204"/>
        <v>#VALUE!</v>
      </c>
      <c r="LM39" s="2" t="e">
        <f t="shared" si="205"/>
        <v>#VALUE!</v>
      </c>
      <c r="LN39" s="2" t="e">
        <f t="shared" si="206"/>
        <v>#VALUE!</v>
      </c>
      <c r="LO39" s="2" t="e">
        <f t="shared" si="207"/>
        <v>#VALUE!</v>
      </c>
      <c r="LP39" s="2" t="e">
        <f t="shared" si="208"/>
        <v>#VALUE!</v>
      </c>
      <c r="LQ39" s="2" t="e">
        <f t="shared" si="209"/>
        <v>#VALUE!</v>
      </c>
      <c r="LR39" s="2" t="e">
        <f t="shared" si="210"/>
        <v>#VALUE!</v>
      </c>
      <c r="LS39" s="2" t="e">
        <f t="shared" si="211"/>
        <v>#VALUE!</v>
      </c>
      <c r="LT39" s="2" t="e">
        <f t="shared" si="212"/>
        <v>#VALUE!</v>
      </c>
      <c r="LU39" s="2" t="e">
        <f t="shared" si="213"/>
        <v>#VALUE!</v>
      </c>
      <c r="LV39" s="2" t="e">
        <f t="shared" si="214"/>
        <v>#VALUE!</v>
      </c>
      <c r="LW39" s="2" t="e">
        <f t="shared" si="215"/>
        <v>#VALUE!</v>
      </c>
      <c r="LX39" s="2" t="e">
        <f t="shared" si="216"/>
        <v>#VALUE!</v>
      </c>
      <c r="LY39" s="2" t="e">
        <f t="shared" si="217"/>
        <v>#VALUE!</v>
      </c>
      <c r="LZ39" s="2" t="e">
        <f t="shared" si="218"/>
        <v>#VALUE!</v>
      </c>
      <c r="MA39" s="2" t="e">
        <f t="shared" si="219"/>
        <v>#VALUE!</v>
      </c>
      <c r="MB39" s="2" t="e">
        <f t="shared" si="220"/>
        <v>#VALUE!</v>
      </c>
      <c r="MC39" s="2" t="e">
        <f t="shared" si="221"/>
        <v>#VALUE!</v>
      </c>
      <c r="MD39" s="2" t="e">
        <f t="shared" si="222"/>
        <v>#VALUE!</v>
      </c>
      <c r="ME39" s="2" t="e">
        <f t="shared" si="223"/>
        <v>#VALUE!</v>
      </c>
      <c r="MF39" s="2" t="e">
        <f t="shared" si="224"/>
        <v>#VALUE!</v>
      </c>
      <c r="MG39" s="2" t="e">
        <f t="shared" si="225"/>
        <v>#VALUE!</v>
      </c>
      <c r="MH39" s="2">
        <f t="shared" si="226"/>
        <v>1</v>
      </c>
      <c r="MI39" s="2" t="e">
        <f t="shared" si="227"/>
        <v>#VALUE!</v>
      </c>
      <c r="MJ39" s="2" t="e">
        <f t="shared" si="228"/>
        <v>#VALUE!</v>
      </c>
      <c r="MK39" s="2" t="e">
        <f t="shared" si="229"/>
        <v>#VALUE!</v>
      </c>
      <c r="ML39" s="2" t="e">
        <f t="shared" si="230"/>
        <v>#VALUE!</v>
      </c>
      <c r="MM39" s="2" t="e">
        <f t="shared" si="231"/>
        <v>#VALUE!</v>
      </c>
      <c r="MN39" s="2" t="e">
        <f t="shared" si="232"/>
        <v>#VALUE!</v>
      </c>
      <c r="MO39" s="2" t="e">
        <f t="shared" si="233"/>
        <v>#VALUE!</v>
      </c>
      <c r="MP39" s="2" t="e">
        <f t="shared" si="234"/>
        <v>#VALUE!</v>
      </c>
      <c r="MQ39" s="2" t="e">
        <f t="shared" si="235"/>
        <v>#VALUE!</v>
      </c>
      <c r="MR39" s="2" t="e">
        <f t="shared" si="236"/>
        <v>#VALUE!</v>
      </c>
      <c r="MS39" s="2" t="e">
        <f t="shared" si="237"/>
        <v>#VALUE!</v>
      </c>
      <c r="MT39" s="2" t="e">
        <f t="shared" si="238"/>
        <v>#VALUE!</v>
      </c>
      <c r="MU39" s="2" t="e">
        <f t="shared" si="239"/>
        <v>#VALUE!</v>
      </c>
      <c r="MV39" s="2" t="e">
        <f t="shared" si="240"/>
        <v>#VALUE!</v>
      </c>
      <c r="MW39" s="2" t="e">
        <f t="shared" si="241"/>
        <v>#VALUE!</v>
      </c>
      <c r="MX39" s="2" t="e">
        <f t="shared" si="242"/>
        <v>#VALUE!</v>
      </c>
      <c r="MY39" s="2" t="e">
        <f t="shared" si="243"/>
        <v>#VALUE!</v>
      </c>
      <c r="MZ39" s="2" t="e">
        <f t="shared" si="244"/>
        <v>#VALUE!</v>
      </c>
      <c r="NA39" s="2" t="e">
        <f t="shared" si="245"/>
        <v>#VALUE!</v>
      </c>
      <c r="NB39" s="2" t="e">
        <f t="shared" si="246"/>
        <v>#VALUE!</v>
      </c>
      <c r="NC39" s="2" t="e">
        <f t="shared" si="247"/>
        <v>#VALUE!</v>
      </c>
      <c r="ND39" s="2" t="e">
        <f t="shared" si="248"/>
        <v>#VALUE!</v>
      </c>
      <c r="NE39" s="2" t="e">
        <f t="shared" si="249"/>
        <v>#VALUE!</v>
      </c>
      <c r="NF39" s="2">
        <f t="shared" si="406"/>
        <v>0</v>
      </c>
      <c r="NG39" s="2">
        <f t="shared" si="250"/>
        <v>0</v>
      </c>
      <c r="NH39" s="2">
        <f t="shared" si="251"/>
        <v>0</v>
      </c>
      <c r="NI39" s="2">
        <f t="shared" si="252"/>
        <v>0</v>
      </c>
      <c r="NJ39" s="2">
        <f t="shared" si="253"/>
        <v>0</v>
      </c>
      <c r="NK39" s="2">
        <f t="shared" si="254"/>
        <v>0</v>
      </c>
      <c r="NL39" s="2">
        <f t="shared" si="255"/>
        <v>0</v>
      </c>
      <c r="NM39" s="2">
        <f t="shared" si="256"/>
        <v>0</v>
      </c>
      <c r="NN39" s="2">
        <f t="shared" si="257"/>
        <v>0</v>
      </c>
      <c r="NO39" s="2">
        <f t="shared" si="258"/>
        <v>0</v>
      </c>
      <c r="NP39" s="2">
        <f t="shared" si="259"/>
        <v>0</v>
      </c>
      <c r="NQ39" s="2">
        <f t="shared" si="260"/>
        <v>0</v>
      </c>
      <c r="NR39" s="2">
        <f t="shared" si="261"/>
        <v>0</v>
      </c>
      <c r="NS39" s="2">
        <f t="shared" si="262"/>
        <v>0</v>
      </c>
      <c r="NT39" s="2">
        <f t="shared" si="263"/>
        <v>0</v>
      </c>
      <c r="NU39" s="2">
        <f t="shared" si="264"/>
        <v>0</v>
      </c>
      <c r="NV39" s="2">
        <f t="shared" si="265"/>
        <v>0</v>
      </c>
      <c r="NW39" s="2">
        <f t="shared" si="266"/>
        <v>0</v>
      </c>
      <c r="NX39" s="2">
        <f t="shared" si="267"/>
        <v>0</v>
      </c>
      <c r="NY39" s="2">
        <f t="shared" si="268"/>
        <v>0</v>
      </c>
      <c r="NZ39" s="2">
        <f t="shared" si="269"/>
        <v>0</v>
      </c>
      <c r="OA39" s="2">
        <f t="shared" si="270"/>
        <v>0</v>
      </c>
      <c r="OB39" s="2">
        <f t="shared" si="271"/>
        <v>0</v>
      </c>
      <c r="OC39" s="2">
        <f t="shared" si="272"/>
        <v>0</v>
      </c>
      <c r="OD39" s="2">
        <f>IF(AND(NF39&gt;'Graph Creator'!$K$4,'Detalle de Cuentas'!NF39&lt;='Graph Creator'!$L$4),1,0)</f>
        <v>0</v>
      </c>
      <c r="OE39" s="2">
        <f>IF(AND(NG39&gt;'Graph Creator'!$K$4,'Detalle de Cuentas'!NG39&lt;='Graph Creator'!$L$4),1,0)</f>
        <v>0</v>
      </c>
      <c r="OF39" s="2">
        <f>IF(AND(NH39&gt;'Graph Creator'!$K$4,'Detalle de Cuentas'!NH39&lt;='Graph Creator'!$L$4),1,0)</f>
        <v>0</v>
      </c>
      <c r="OG39" s="2">
        <f>IF(AND(NI39&gt;'Graph Creator'!$K$4,'Detalle de Cuentas'!NI39&lt;='Graph Creator'!$L$4),1,0)</f>
        <v>0</v>
      </c>
      <c r="OH39" s="2">
        <f>IF(AND(NJ39&gt;'Graph Creator'!$K$4,'Detalle de Cuentas'!NJ39&lt;='Graph Creator'!$L$4),1,0)</f>
        <v>0</v>
      </c>
      <c r="OI39" s="2">
        <f>IF(AND(NK39&gt;'Graph Creator'!$K$4,'Detalle de Cuentas'!NK39&lt;='Graph Creator'!$L$4),1,0)</f>
        <v>0</v>
      </c>
      <c r="OJ39" s="2">
        <f>IF(AND(NL39&gt;'Graph Creator'!$K$4,'Detalle de Cuentas'!NL39&lt;='Graph Creator'!$L$4),1,0)</f>
        <v>0</v>
      </c>
      <c r="OK39" s="2">
        <f>IF(AND(NM39&gt;'Graph Creator'!$K$4,'Detalle de Cuentas'!NM39&lt;='Graph Creator'!$L$4),1,0)</f>
        <v>0</v>
      </c>
      <c r="OL39" s="2">
        <f>IF(AND(NN39&gt;'Graph Creator'!$K$4,'Detalle de Cuentas'!NN39&lt;='Graph Creator'!$L$4),1,0)</f>
        <v>0</v>
      </c>
      <c r="OM39" s="2">
        <f>IF(AND(NO39&gt;'Graph Creator'!$K$4,'Detalle de Cuentas'!NO39&lt;='Graph Creator'!$L$4),1,0)</f>
        <v>0</v>
      </c>
      <c r="ON39" s="2">
        <f>IF(AND(NP39&gt;'Graph Creator'!$K$4,'Detalle de Cuentas'!NP39&lt;='Graph Creator'!$L$4),1,0)</f>
        <v>0</v>
      </c>
      <c r="OO39" s="2">
        <f>IF(AND(NQ39&gt;'Graph Creator'!$K$4,'Detalle de Cuentas'!NQ39&lt;='Graph Creator'!$L$4),1,0)</f>
        <v>0</v>
      </c>
      <c r="OP39" s="2">
        <f>IF(AND(NR39&gt;'Graph Creator'!$K$4,'Detalle de Cuentas'!NR39&lt;='Graph Creator'!$L$4),1,0)</f>
        <v>0</v>
      </c>
      <c r="OQ39" s="2">
        <f>IF(AND(NS39&gt;'Graph Creator'!$K$4,'Detalle de Cuentas'!NS39&lt;='Graph Creator'!$L$4),1,0)</f>
        <v>0</v>
      </c>
      <c r="OR39" s="2">
        <f>IF(AND(NT39&gt;'Graph Creator'!$K$4,'Detalle de Cuentas'!NT39&lt;='Graph Creator'!$L$4),1,0)</f>
        <v>0</v>
      </c>
      <c r="OS39" s="2">
        <f>IF(AND(NU39&gt;'Graph Creator'!$K$4,'Detalle de Cuentas'!NU39&lt;='Graph Creator'!$L$4),1,0)</f>
        <v>0</v>
      </c>
      <c r="OT39" s="2">
        <f>IF(AND(NV39&gt;'Graph Creator'!$K$4,'Detalle de Cuentas'!NV39&lt;='Graph Creator'!$L$4),1,0)</f>
        <v>0</v>
      </c>
      <c r="OU39" s="2">
        <f>IF(AND(NW39&gt;'Graph Creator'!$K$4,'Detalle de Cuentas'!NW39&lt;='Graph Creator'!$L$4),1,0)</f>
        <v>0</v>
      </c>
      <c r="OV39" s="2">
        <f>IF(AND(NX39&gt;'Graph Creator'!$K$4,'Detalle de Cuentas'!NX39&lt;='Graph Creator'!$L$4),1,0)</f>
        <v>0</v>
      </c>
      <c r="OW39" s="2">
        <f>IF(AND(NY39&gt;'Graph Creator'!$K$4,'Detalle de Cuentas'!NY39&lt;='Graph Creator'!$L$4),1,0)</f>
        <v>0</v>
      </c>
      <c r="OX39" s="2">
        <f>IF(AND(NZ39&gt;'Graph Creator'!$K$4,'Detalle de Cuentas'!NZ39&lt;='Graph Creator'!$L$4),1,0)</f>
        <v>0</v>
      </c>
      <c r="OY39" s="2">
        <f>IF(AND(OA39&gt;'Graph Creator'!$K$4,'Detalle de Cuentas'!OA39&lt;='Graph Creator'!$L$4),1,0)</f>
        <v>0</v>
      </c>
      <c r="OZ39" s="2">
        <f>IF(AND(OB39&gt;'Graph Creator'!$K$4,'Detalle de Cuentas'!OB39&lt;='Graph Creator'!$L$4),1,0)</f>
        <v>0</v>
      </c>
      <c r="PA39" s="2">
        <f>IF(AND(OC39&gt;'Graph Creator'!$K$4,'Detalle de Cuentas'!OC39&lt;='Graph Creator'!$L$4),1,0)</f>
        <v>0</v>
      </c>
      <c r="PB39" s="2">
        <f>IF(AND(NF39&gt;'Graph Creator'!$L$4,'Detalle de Cuentas'!NF39&lt;='Graph Creator'!$M$4),1,0)</f>
        <v>0</v>
      </c>
      <c r="PC39" s="2">
        <f>IF(AND(NG39&gt;'Graph Creator'!$L$4,'Detalle de Cuentas'!NG39&lt;='Graph Creator'!$M$4),1,0)</f>
        <v>0</v>
      </c>
      <c r="PD39" s="2">
        <f>IF(AND(NH39&gt;'Graph Creator'!$L$4,'Detalle de Cuentas'!NH39&lt;='Graph Creator'!$M$4),1,0)</f>
        <v>0</v>
      </c>
      <c r="PE39" s="2">
        <f>IF(AND(NI39&gt;'Graph Creator'!$L$4,'Detalle de Cuentas'!NI39&lt;='Graph Creator'!$M$4),1,0)</f>
        <v>0</v>
      </c>
      <c r="PF39" s="2">
        <f>IF(AND(NJ39&gt;'Graph Creator'!$L$4,'Detalle de Cuentas'!NJ39&lt;='Graph Creator'!$M$4),1,0)</f>
        <v>0</v>
      </c>
      <c r="PG39" s="2">
        <f>IF(AND(NK39&gt;'Graph Creator'!$L$4,'Detalle de Cuentas'!NK39&lt;='Graph Creator'!$M$4),1,0)</f>
        <v>0</v>
      </c>
      <c r="PH39" s="2">
        <f>IF(AND(NL39&gt;'Graph Creator'!$L$4,'Detalle de Cuentas'!NL39&lt;='Graph Creator'!$M$4),1,0)</f>
        <v>0</v>
      </c>
      <c r="PI39" s="2">
        <f>IF(AND(NM39&gt;'Graph Creator'!$L$4,'Detalle de Cuentas'!NM39&lt;='Graph Creator'!$M$4),1,0)</f>
        <v>0</v>
      </c>
      <c r="PJ39" s="2">
        <f>IF(AND(NN39&gt;'Graph Creator'!$L$4,'Detalle de Cuentas'!NN39&lt;='Graph Creator'!$M$4),1,0)</f>
        <v>0</v>
      </c>
      <c r="PK39" s="2">
        <f>IF(AND(NO39&gt;'Graph Creator'!$L$4,'Detalle de Cuentas'!NO39&lt;='Graph Creator'!$M$4),1,0)</f>
        <v>0</v>
      </c>
      <c r="PL39" s="2">
        <f>IF(AND(NP39&gt;'Graph Creator'!$L$4,'Detalle de Cuentas'!NP39&lt;='Graph Creator'!$M$4),1,0)</f>
        <v>0</v>
      </c>
      <c r="PM39" s="2">
        <f>IF(AND(NQ39&gt;'Graph Creator'!$L$4,'Detalle de Cuentas'!NQ39&lt;='Graph Creator'!$M$4),1,0)</f>
        <v>0</v>
      </c>
      <c r="PN39" s="2">
        <f>IF(AND(NR39&gt;'Graph Creator'!$L$4,'Detalle de Cuentas'!NR39&lt;='Graph Creator'!$M$4),1,0)</f>
        <v>0</v>
      </c>
      <c r="PO39" s="2">
        <f>IF(AND(NS39&gt;'Graph Creator'!$L$4,'Detalle de Cuentas'!NS39&lt;='Graph Creator'!$M$4),1,0)</f>
        <v>0</v>
      </c>
      <c r="PP39" s="2">
        <f>IF(AND(NT39&gt;'Graph Creator'!$L$4,'Detalle de Cuentas'!NT39&lt;='Graph Creator'!$M$4),1,0)</f>
        <v>0</v>
      </c>
      <c r="PQ39" s="2">
        <f>IF(AND(NU39&gt;'Graph Creator'!$L$4,'Detalle de Cuentas'!NU39&lt;='Graph Creator'!$M$4),1,0)</f>
        <v>0</v>
      </c>
      <c r="PR39" s="2">
        <f>IF(AND(NV39&gt;'Graph Creator'!$L$4,'Detalle de Cuentas'!NV39&lt;='Graph Creator'!$M$4),1,0)</f>
        <v>0</v>
      </c>
      <c r="PS39" s="2">
        <f>IF(AND(NW39&gt;'Graph Creator'!$L$4,'Detalle de Cuentas'!NW39&lt;='Graph Creator'!$M$4),1,0)</f>
        <v>0</v>
      </c>
      <c r="PT39" s="2">
        <f>IF(AND(NX39&gt;'Graph Creator'!$L$4,'Detalle de Cuentas'!NX39&lt;='Graph Creator'!$M$4),1,0)</f>
        <v>0</v>
      </c>
      <c r="PU39" s="2">
        <f>IF(AND(NY39&gt;'Graph Creator'!$L$4,'Detalle de Cuentas'!NY39&lt;='Graph Creator'!$M$4),1,0)</f>
        <v>0</v>
      </c>
      <c r="PV39" s="2">
        <f>IF(AND(NZ39&gt;'Graph Creator'!$L$4,'Detalle de Cuentas'!NZ39&lt;='Graph Creator'!$M$4),1,0)</f>
        <v>0</v>
      </c>
      <c r="PW39" s="2">
        <f>IF(AND(OA39&gt;'Graph Creator'!$L$4,'Detalle de Cuentas'!OA39&lt;='Graph Creator'!$M$4),1,0)</f>
        <v>0</v>
      </c>
      <c r="PX39" s="2">
        <f>IF(AND(OB39&gt;'Graph Creator'!$L$4,'Detalle de Cuentas'!OB39&lt;='Graph Creator'!$M$4),1,0)</f>
        <v>0</v>
      </c>
      <c r="PY39" s="2">
        <f>IF(AND(OC39&gt;'Graph Creator'!$L$4,'Detalle de Cuentas'!OC39&lt;='Graph Creator'!$M$4),1,0)</f>
        <v>0</v>
      </c>
      <c r="PZ39" s="2">
        <f>IF(AND(NF39&gt;'Graph Creator'!$M$4,'Detalle de Cuentas'!NF39&lt;='Graph Creator'!$N$4),1,0)</f>
        <v>0</v>
      </c>
      <c r="QA39" s="2">
        <f>IF(AND(NG39&gt;'Graph Creator'!$M$4,'Detalle de Cuentas'!NG39&lt;='Graph Creator'!$N$4),1,0)</f>
        <v>0</v>
      </c>
      <c r="QB39" s="2">
        <f>IF(AND(NH39&gt;'Graph Creator'!$M$4,'Detalle de Cuentas'!NH39&lt;='Graph Creator'!$N$4),1,0)</f>
        <v>0</v>
      </c>
      <c r="QC39" s="2">
        <f>IF(AND(NI39&gt;'Graph Creator'!$M$4,'Detalle de Cuentas'!NI39&lt;='Graph Creator'!$N$4),1,0)</f>
        <v>0</v>
      </c>
      <c r="QD39" s="2">
        <f>IF(AND(NJ39&gt;'Graph Creator'!$M$4,'Detalle de Cuentas'!NJ39&lt;='Graph Creator'!$N$4),1,0)</f>
        <v>0</v>
      </c>
      <c r="QE39" s="2">
        <f>IF(AND(NK39&gt;'Graph Creator'!$M$4,'Detalle de Cuentas'!NK39&lt;='Graph Creator'!$N$4),1,0)</f>
        <v>0</v>
      </c>
      <c r="QF39" s="2">
        <f>IF(AND(NL39&gt;'Graph Creator'!$M$4,'Detalle de Cuentas'!NL39&lt;='Graph Creator'!$N$4),1,0)</f>
        <v>0</v>
      </c>
      <c r="QG39" s="2">
        <f>IF(AND(NM39&gt;'Graph Creator'!$M$4,'Detalle de Cuentas'!NM39&lt;='Graph Creator'!$N$4),1,0)</f>
        <v>0</v>
      </c>
      <c r="QH39" s="2">
        <f>IF(AND(NN39&gt;'Graph Creator'!$M$4,'Detalle de Cuentas'!NN39&lt;='Graph Creator'!$N$4),1,0)</f>
        <v>0</v>
      </c>
      <c r="QI39" s="2">
        <f>IF(AND(NO39&gt;'Graph Creator'!$M$4,'Detalle de Cuentas'!NO39&lt;='Graph Creator'!$N$4),1,0)</f>
        <v>0</v>
      </c>
      <c r="QJ39" s="2">
        <f>IF(AND(NP39&gt;'Graph Creator'!$M$4,'Detalle de Cuentas'!NP39&lt;='Graph Creator'!$N$4),1,0)</f>
        <v>0</v>
      </c>
      <c r="QK39" s="2">
        <f>IF(AND(NQ39&gt;'Graph Creator'!$M$4,'Detalle de Cuentas'!NQ39&lt;='Graph Creator'!$N$4),1,0)</f>
        <v>0</v>
      </c>
      <c r="QL39" s="2">
        <f>IF(AND(NR39&gt;'Graph Creator'!$M$4,'Detalle de Cuentas'!NR39&lt;='Graph Creator'!$N$4),1,0)</f>
        <v>0</v>
      </c>
      <c r="QM39" s="2">
        <f>IF(AND(NS39&gt;'Graph Creator'!$M$4,'Detalle de Cuentas'!NS39&lt;='Graph Creator'!$N$4),1,0)</f>
        <v>0</v>
      </c>
      <c r="QN39" s="2">
        <f>IF(AND(NT39&gt;'Graph Creator'!$M$4,'Detalle de Cuentas'!NT39&lt;='Graph Creator'!$N$4),1,0)</f>
        <v>0</v>
      </c>
      <c r="QO39" s="2">
        <f>IF(AND(NU39&gt;'Graph Creator'!$M$4,'Detalle de Cuentas'!NU39&lt;='Graph Creator'!$N$4),1,0)</f>
        <v>0</v>
      </c>
      <c r="QP39" s="2">
        <f>IF(AND(NV39&gt;'Graph Creator'!$M$4,'Detalle de Cuentas'!NV39&lt;='Graph Creator'!$N$4),1,0)</f>
        <v>0</v>
      </c>
      <c r="QQ39" s="2">
        <f>IF(AND(NW39&gt;'Graph Creator'!$M$4,'Detalle de Cuentas'!NW39&lt;='Graph Creator'!$N$4),1,0)</f>
        <v>0</v>
      </c>
      <c r="QR39" s="2">
        <f>IF(AND(NX39&gt;'Graph Creator'!$M$4,'Detalle de Cuentas'!NX39&lt;='Graph Creator'!$N$4),1,0)</f>
        <v>0</v>
      </c>
      <c r="QS39" s="2">
        <f>IF(AND(NY39&gt;'Graph Creator'!$M$4,'Detalle de Cuentas'!NY39&lt;='Graph Creator'!$N$4),1,0)</f>
        <v>0</v>
      </c>
      <c r="QT39" s="2">
        <f>IF(AND(NZ39&gt;'Graph Creator'!$M$4,'Detalle de Cuentas'!NZ39&lt;='Graph Creator'!$N$4),1,0)</f>
        <v>0</v>
      </c>
      <c r="QU39" s="2">
        <f>IF(AND(OA39&gt;'Graph Creator'!$M$4,'Detalle de Cuentas'!OA39&lt;='Graph Creator'!$N$4),1,0)</f>
        <v>0</v>
      </c>
      <c r="QV39" s="2">
        <f>IF(AND(OB39&gt;'Graph Creator'!$M$4,'Detalle de Cuentas'!OB39&lt;='Graph Creator'!$N$4),1,0)</f>
        <v>0</v>
      </c>
      <c r="QW39" s="2">
        <f>IF(AND(OC39&gt;'Graph Creator'!$M$4,'Detalle de Cuentas'!OC39&lt;='Graph Creator'!$N$4),1,0)</f>
        <v>0</v>
      </c>
      <c r="QX39" s="2">
        <f>IF(AND(NF39&gt;'Graph Creator'!$N$4,'Detalle de Cuentas'!NF39&lt;='Graph Creator'!$O$4),1,0)</f>
        <v>0</v>
      </c>
      <c r="QY39" s="2">
        <f>IF(AND(NG39&gt;'Graph Creator'!$N$4,'Detalle de Cuentas'!NG39&lt;='Graph Creator'!$O$4),1,0)</f>
        <v>0</v>
      </c>
      <c r="QZ39" s="2">
        <f>IF(AND(NH39&gt;'Graph Creator'!$N$4,'Detalle de Cuentas'!NH39&lt;='Graph Creator'!$O$4),1,0)</f>
        <v>0</v>
      </c>
      <c r="RA39" s="2">
        <f>IF(AND(NI39&gt;'Graph Creator'!$N$4,'Detalle de Cuentas'!NI39&lt;='Graph Creator'!$O$4),1,0)</f>
        <v>0</v>
      </c>
      <c r="RB39" s="2">
        <f>IF(AND(NJ39&gt;'Graph Creator'!$N$4,'Detalle de Cuentas'!NJ39&lt;='Graph Creator'!$O$4),1,0)</f>
        <v>0</v>
      </c>
      <c r="RC39" s="2">
        <f>IF(AND(NK39&gt;'Graph Creator'!$N$4,'Detalle de Cuentas'!NK39&lt;='Graph Creator'!$O$4),1,0)</f>
        <v>0</v>
      </c>
      <c r="RD39" s="2">
        <f>IF(AND(NL39&gt;'Graph Creator'!$N$4,'Detalle de Cuentas'!NL39&lt;='Graph Creator'!$O$4),1,0)</f>
        <v>0</v>
      </c>
      <c r="RE39" s="2">
        <f>IF(AND(NM39&gt;'Graph Creator'!$N$4,'Detalle de Cuentas'!NM39&lt;='Graph Creator'!$O$4),1,0)</f>
        <v>0</v>
      </c>
      <c r="RF39" s="2">
        <f>IF(AND(NN39&gt;'Graph Creator'!$N$4,'Detalle de Cuentas'!NN39&lt;='Graph Creator'!$O$4),1,0)</f>
        <v>0</v>
      </c>
      <c r="RG39" s="2">
        <f>IF(AND(NO39&gt;'Graph Creator'!$N$4,'Detalle de Cuentas'!NO39&lt;='Graph Creator'!$O$4),1,0)</f>
        <v>0</v>
      </c>
      <c r="RH39" s="2">
        <f>IF(AND(NP39&gt;'Graph Creator'!$N$4,'Detalle de Cuentas'!NP39&lt;='Graph Creator'!$O$4),1,0)</f>
        <v>0</v>
      </c>
      <c r="RI39" s="2">
        <f>IF(AND(NQ39&gt;'Graph Creator'!$N$4,'Detalle de Cuentas'!NQ39&lt;='Graph Creator'!$O$4),1,0)</f>
        <v>0</v>
      </c>
      <c r="RJ39" s="2">
        <f>IF(AND(NR39&gt;'Graph Creator'!$N$4,'Detalle de Cuentas'!NR39&lt;='Graph Creator'!$O$4),1,0)</f>
        <v>0</v>
      </c>
      <c r="RK39" s="2">
        <f>IF(AND(NS39&gt;'Graph Creator'!$N$4,'Detalle de Cuentas'!NS39&lt;='Graph Creator'!$O$4),1,0)</f>
        <v>0</v>
      </c>
      <c r="RL39" s="2">
        <f>IF(AND(NT39&gt;'Graph Creator'!$N$4,'Detalle de Cuentas'!NT39&lt;='Graph Creator'!$O$4),1,0)</f>
        <v>0</v>
      </c>
      <c r="RM39" s="2">
        <f>IF(AND(NU39&gt;'Graph Creator'!$N$4,'Detalle de Cuentas'!NU39&lt;='Graph Creator'!$O$4),1,0)</f>
        <v>0</v>
      </c>
      <c r="RN39" s="2">
        <f>IF(AND(NV39&gt;'Graph Creator'!$N$4,'Detalle de Cuentas'!NV39&lt;='Graph Creator'!$O$4),1,0)</f>
        <v>0</v>
      </c>
      <c r="RO39" s="2">
        <f>IF(AND(NW39&gt;'Graph Creator'!$N$4,'Detalle de Cuentas'!NW39&lt;='Graph Creator'!$O$4),1,0)</f>
        <v>0</v>
      </c>
      <c r="RP39" s="2">
        <f>IF(AND(NX39&gt;'Graph Creator'!$N$4,'Detalle de Cuentas'!NX39&lt;='Graph Creator'!$O$4),1,0)</f>
        <v>0</v>
      </c>
      <c r="RQ39" s="2">
        <f>IF(AND(NY39&gt;'Graph Creator'!$N$4,'Detalle de Cuentas'!NY39&lt;='Graph Creator'!$O$4),1,0)</f>
        <v>0</v>
      </c>
      <c r="RR39" s="2">
        <f>IF(AND(NZ39&gt;'Graph Creator'!$N$4,'Detalle de Cuentas'!NZ39&lt;='Graph Creator'!$O$4),1,0)</f>
        <v>0</v>
      </c>
      <c r="RS39" s="2">
        <f>IF(AND(OA39&gt;'Graph Creator'!$N$4,'Detalle de Cuentas'!OA39&lt;='Graph Creator'!$O$4),1,0)</f>
        <v>0</v>
      </c>
      <c r="RT39" s="2">
        <f>IF(AND(OB39&gt;'Graph Creator'!$N$4,'Detalle de Cuentas'!OB39&lt;='Graph Creator'!$O$4),1,0)</f>
        <v>0</v>
      </c>
      <c r="RU39" s="2">
        <f>IF(AND(OC39&gt;'Graph Creator'!$N$4,'Detalle de Cuentas'!OC39&lt;='Graph Creator'!$O$4),1,0)</f>
        <v>0</v>
      </c>
      <c r="RV39" s="2" t="e">
        <f t="shared" si="407"/>
        <v>#VALUE!</v>
      </c>
      <c r="RW39" s="2" t="e">
        <f t="shared" si="408"/>
        <v>#VALUE!</v>
      </c>
      <c r="RX39" s="2" t="e">
        <f t="shared" si="409"/>
        <v>#VALUE!</v>
      </c>
      <c r="RY39" s="2" t="e">
        <f t="shared" si="410"/>
        <v>#VALUE!</v>
      </c>
      <c r="RZ39" s="2" t="e">
        <f t="shared" si="411"/>
        <v>#VALUE!</v>
      </c>
      <c r="SA39" s="2" t="e">
        <f t="shared" si="412"/>
        <v>#VALUE!</v>
      </c>
      <c r="SB39" s="2" t="e">
        <f t="shared" si="413"/>
        <v>#VALUE!</v>
      </c>
      <c r="SC39" s="2" t="e">
        <f t="shared" si="414"/>
        <v>#VALUE!</v>
      </c>
      <c r="SD39" s="2" t="e">
        <f t="shared" si="415"/>
        <v>#VALUE!</v>
      </c>
      <c r="SE39" s="2" t="e">
        <f t="shared" si="416"/>
        <v>#VALUE!</v>
      </c>
      <c r="SF39" s="2" t="e">
        <f t="shared" si="417"/>
        <v>#VALUE!</v>
      </c>
      <c r="SG39" s="2" t="e">
        <f t="shared" si="418"/>
        <v>#VALUE!</v>
      </c>
      <c r="SH39" s="2" t="e">
        <f t="shared" si="419"/>
        <v>#VALUE!</v>
      </c>
      <c r="SI39" s="2" t="e">
        <f t="shared" si="420"/>
        <v>#VALUE!</v>
      </c>
      <c r="SJ39" s="2" t="e">
        <f t="shared" si="421"/>
        <v>#VALUE!</v>
      </c>
      <c r="SK39" s="2" t="e">
        <f t="shared" si="422"/>
        <v>#VALUE!</v>
      </c>
      <c r="SL39" s="2" t="e">
        <f t="shared" si="423"/>
        <v>#VALUE!</v>
      </c>
      <c r="SM39" s="2" t="e">
        <f t="shared" si="424"/>
        <v>#VALUE!</v>
      </c>
      <c r="SN39" s="2" t="e">
        <f t="shared" si="425"/>
        <v>#VALUE!</v>
      </c>
      <c r="SO39" s="2" t="e">
        <f t="shared" si="426"/>
        <v>#VALUE!</v>
      </c>
      <c r="SP39" s="2" t="e">
        <f t="shared" si="427"/>
        <v>#VALUE!</v>
      </c>
      <c r="SQ39" s="2" t="e">
        <f t="shared" si="428"/>
        <v>#VALUE!</v>
      </c>
      <c r="SR39" s="2" t="e">
        <f t="shared" si="429"/>
        <v>#VALUE!</v>
      </c>
      <c r="SS39" s="2" t="e">
        <f t="shared" si="430"/>
        <v>#VALUE!</v>
      </c>
      <c r="ST39" s="2" t="e">
        <f t="shared" si="431"/>
        <v>#VALUE!</v>
      </c>
      <c r="SU39" s="2" t="e">
        <f t="shared" si="432"/>
        <v>#VALUE!</v>
      </c>
      <c r="SV39" s="2" t="e">
        <f t="shared" si="433"/>
        <v>#VALUE!</v>
      </c>
      <c r="SW39" s="2" t="e">
        <f t="shared" si="434"/>
        <v>#VALUE!</v>
      </c>
      <c r="SX39" s="2" t="e">
        <f t="shared" si="435"/>
        <v>#VALUE!</v>
      </c>
      <c r="SY39" s="2" t="e">
        <f t="shared" si="436"/>
        <v>#VALUE!</v>
      </c>
      <c r="SZ39" s="2" t="e">
        <f t="shared" si="437"/>
        <v>#VALUE!</v>
      </c>
      <c r="TA39" s="2" t="e">
        <f t="shared" si="438"/>
        <v>#VALUE!</v>
      </c>
      <c r="TB39" s="2" t="e">
        <f t="shared" si="439"/>
        <v>#VALUE!</v>
      </c>
      <c r="TC39" s="2" t="e">
        <f t="shared" si="440"/>
        <v>#VALUE!</v>
      </c>
      <c r="TD39" s="2" t="e">
        <f t="shared" si="441"/>
        <v>#VALUE!</v>
      </c>
      <c r="TE39" s="2" t="e">
        <f t="shared" si="442"/>
        <v>#VALUE!</v>
      </c>
      <c r="TF39" s="2" t="str">
        <f>IF(DZ39=1,IF(SUM(DZ$17:DZ39)&lt;2,""&amp;B39,", "&amp;B39),"")</f>
        <v/>
      </c>
      <c r="TG39" s="2" t="str">
        <f t="shared" si="480"/>
        <v/>
      </c>
      <c r="TH39" s="2">
        <f t="shared" si="443"/>
        <v>0</v>
      </c>
      <c r="TI39" s="14" t="str">
        <f t="shared" si="444"/>
        <v/>
      </c>
      <c r="TJ39" s="14" t="e">
        <f t="shared" si="273"/>
        <v>#VALUE!</v>
      </c>
      <c r="TK39" s="14" t="e">
        <f t="shared" si="274"/>
        <v>#VALUE!</v>
      </c>
      <c r="TL39" s="14" t="e">
        <f t="shared" si="275"/>
        <v>#VALUE!</v>
      </c>
      <c r="TM39" s="14" t="e">
        <f t="shared" si="276"/>
        <v>#VALUE!</v>
      </c>
      <c r="TN39" s="14" t="e">
        <f t="shared" si="277"/>
        <v>#VALUE!</v>
      </c>
      <c r="TO39" s="14" t="e">
        <f t="shared" si="278"/>
        <v>#VALUE!</v>
      </c>
      <c r="TP39" s="14" t="e">
        <f t="shared" si="279"/>
        <v>#VALUE!</v>
      </c>
      <c r="TQ39" s="14" t="e">
        <f t="shared" si="280"/>
        <v>#VALUE!</v>
      </c>
      <c r="TR39" s="14" t="e">
        <f t="shared" si="281"/>
        <v>#VALUE!</v>
      </c>
      <c r="TS39" s="14" t="e">
        <f t="shared" si="282"/>
        <v>#VALUE!</v>
      </c>
      <c r="TT39" s="14" t="e">
        <f t="shared" si="283"/>
        <v>#VALUE!</v>
      </c>
      <c r="TU39" s="14" t="e">
        <f t="shared" si="284"/>
        <v>#VALUE!</v>
      </c>
      <c r="TV39" s="14" t="e">
        <f t="shared" si="285"/>
        <v>#VALUE!</v>
      </c>
      <c r="TW39" s="14" t="e">
        <f t="shared" si="286"/>
        <v>#VALUE!</v>
      </c>
      <c r="TX39" s="14" t="e">
        <f t="shared" si="287"/>
        <v>#VALUE!</v>
      </c>
      <c r="TY39" s="14" t="e">
        <f t="shared" si="288"/>
        <v>#VALUE!</v>
      </c>
      <c r="TZ39" s="14" t="e">
        <f t="shared" si="289"/>
        <v>#VALUE!</v>
      </c>
      <c r="UA39" s="14" t="e">
        <f t="shared" si="290"/>
        <v>#VALUE!</v>
      </c>
      <c r="UB39" s="14" t="e">
        <f t="shared" si="291"/>
        <v>#VALUE!</v>
      </c>
      <c r="UC39" s="14" t="e">
        <f t="shared" si="292"/>
        <v>#VALUE!</v>
      </c>
      <c r="UD39" s="14" t="e">
        <f t="shared" si="293"/>
        <v>#VALUE!</v>
      </c>
      <c r="UE39" s="14" t="e">
        <f t="shared" si="294"/>
        <v>#VALUE!</v>
      </c>
      <c r="UF39" s="14" t="e">
        <f t="shared" si="295"/>
        <v>#VALUE!</v>
      </c>
      <c r="UH39" s="2">
        <f>IF($C$4-$R39&gt;'Graph Creator'!$E$2*'Graph Creator'!$D$13*12,0,1)</f>
        <v>1</v>
      </c>
      <c r="UJ39" s="2" t="e">
        <f t="shared" si="445"/>
        <v>#VALUE!</v>
      </c>
      <c r="UK39" s="2" t="e">
        <f t="shared" si="446"/>
        <v>#VALUE!</v>
      </c>
      <c r="UL39" s="2" t="e">
        <f t="shared" si="447"/>
        <v>#VALUE!</v>
      </c>
      <c r="UM39" s="2" t="e">
        <f t="shared" si="448"/>
        <v>#VALUE!</v>
      </c>
      <c r="UN39" s="2" t="e">
        <f t="shared" si="449"/>
        <v>#VALUE!</v>
      </c>
      <c r="UO39" s="2" t="e">
        <f t="shared" si="450"/>
        <v>#VALUE!</v>
      </c>
      <c r="UP39" s="2" t="e">
        <f t="shared" si="297"/>
        <v>#VALUE!</v>
      </c>
      <c r="UQ39" s="2" t="e">
        <f t="shared" si="298"/>
        <v>#VALUE!</v>
      </c>
      <c r="UR39" s="2" t="e">
        <f t="shared" si="299"/>
        <v>#VALUE!</v>
      </c>
      <c r="US39" s="2" t="e">
        <f t="shared" si="300"/>
        <v>#VALUE!</v>
      </c>
      <c r="UT39" s="2" t="e">
        <f t="shared" si="301"/>
        <v>#VALUE!</v>
      </c>
      <c r="UU39" s="2" t="e">
        <f t="shared" si="302"/>
        <v>#VALUE!</v>
      </c>
      <c r="UV39" s="2" t="e">
        <f t="shared" si="303"/>
        <v>#VALUE!</v>
      </c>
      <c r="UW39" s="2" t="e">
        <f t="shared" si="304"/>
        <v>#VALUE!</v>
      </c>
      <c r="UX39" s="2" t="e">
        <f t="shared" si="305"/>
        <v>#VALUE!</v>
      </c>
      <c r="UY39" s="2" t="e">
        <f t="shared" si="306"/>
        <v>#VALUE!</v>
      </c>
      <c r="UZ39" s="2" t="e">
        <f t="shared" si="307"/>
        <v>#VALUE!</v>
      </c>
      <c r="VA39" s="2" t="e">
        <f t="shared" si="308"/>
        <v>#VALUE!</v>
      </c>
      <c r="VB39" s="2" t="e">
        <f t="shared" si="309"/>
        <v>#VALUE!</v>
      </c>
      <c r="VC39" s="2" t="e">
        <f t="shared" si="310"/>
        <v>#VALUE!</v>
      </c>
      <c r="VD39" s="2" t="e">
        <f t="shared" si="311"/>
        <v>#VALUE!</v>
      </c>
      <c r="VE39" s="2" t="e">
        <f t="shared" si="312"/>
        <v>#VALUE!</v>
      </c>
      <c r="VF39" s="2" t="e">
        <f t="shared" si="313"/>
        <v>#VALUE!</v>
      </c>
      <c r="VG39" s="2" t="e">
        <f t="shared" si="314"/>
        <v>#VALUE!</v>
      </c>
      <c r="VH39" s="2" t="e">
        <f t="shared" si="315"/>
        <v>#VALUE!</v>
      </c>
      <c r="VI39" s="2" t="e">
        <f t="shared" si="316"/>
        <v>#VALUE!</v>
      </c>
      <c r="VJ39" s="2" t="e">
        <f t="shared" si="317"/>
        <v>#VALUE!</v>
      </c>
      <c r="VK39" s="2" t="e">
        <f t="shared" si="318"/>
        <v>#VALUE!</v>
      </c>
      <c r="VL39" s="2" t="e">
        <f t="shared" si="319"/>
        <v>#VALUE!</v>
      </c>
      <c r="VM39" s="2" t="e">
        <f t="shared" si="320"/>
        <v>#VALUE!</v>
      </c>
      <c r="VN39" s="2" t="e">
        <f t="shared" si="321"/>
        <v>#VALUE!</v>
      </c>
      <c r="VO39" s="2" t="e">
        <f t="shared" si="322"/>
        <v>#VALUE!</v>
      </c>
      <c r="VP39" s="2" t="e">
        <f t="shared" si="323"/>
        <v>#VALUE!</v>
      </c>
      <c r="VQ39" s="2" t="e">
        <f t="shared" si="324"/>
        <v>#VALUE!</v>
      </c>
      <c r="VR39" s="2" t="e">
        <f t="shared" si="325"/>
        <v>#VALUE!</v>
      </c>
      <c r="VS39" s="2" t="e">
        <f t="shared" si="326"/>
        <v>#VALUE!</v>
      </c>
      <c r="VT39" s="98">
        <f t="shared" si="451"/>
        <v>0</v>
      </c>
      <c r="VU39" s="98">
        <f t="shared" si="452"/>
        <v>0</v>
      </c>
      <c r="VV39" s="98">
        <f t="shared" si="453"/>
        <v>0</v>
      </c>
      <c r="VW39" s="98">
        <f t="shared" si="454"/>
        <v>0</v>
      </c>
      <c r="VX39" s="98">
        <f t="shared" si="455"/>
        <v>0</v>
      </c>
      <c r="VY39" s="98">
        <f t="shared" si="456"/>
        <v>0</v>
      </c>
      <c r="VZ39" s="98">
        <f t="shared" si="457"/>
        <v>0</v>
      </c>
      <c r="WA39" s="98">
        <f t="shared" si="328"/>
        <v>0</v>
      </c>
      <c r="WB39" s="98">
        <f t="shared" si="329"/>
        <v>0</v>
      </c>
      <c r="WC39" s="98">
        <f t="shared" si="330"/>
        <v>0</v>
      </c>
      <c r="WD39" s="98">
        <f t="shared" si="331"/>
        <v>0</v>
      </c>
      <c r="WE39" s="98">
        <f t="shared" si="332"/>
        <v>0</v>
      </c>
      <c r="WF39" s="98">
        <f t="shared" si="333"/>
        <v>0</v>
      </c>
      <c r="WG39" s="98">
        <f t="shared" si="334"/>
        <v>0</v>
      </c>
      <c r="WH39" s="98">
        <f t="shared" si="335"/>
        <v>0</v>
      </c>
      <c r="WI39" s="98">
        <f t="shared" si="336"/>
        <v>0</v>
      </c>
      <c r="WJ39" s="98">
        <f t="shared" si="337"/>
        <v>0</v>
      </c>
      <c r="WK39" s="98">
        <f t="shared" si="338"/>
        <v>0</v>
      </c>
      <c r="WL39" s="98">
        <f t="shared" si="339"/>
        <v>0</v>
      </c>
      <c r="WM39" s="98">
        <f t="shared" si="340"/>
        <v>0</v>
      </c>
      <c r="WN39" s="98">
        <f t="shared" si="341"/>
        <v>0</v>
      </c>
      <c r="WO39" s="98">
        <f t="shared" si="342"/>
        <v>0</v>
      </c>
      <c r="WP39" s="98">
        <f t="shared" si="343"/>
        <v>0</v>
      </c>
      <c r="WQ39" s="98">
        <f t="shared" si="344"/>
        <v>0</v>
      </c>
      <c r="WR39" s="98">
        <f>IFERROR(INDEX('Score Calculation'!$D$38:$D$41,MATCH('Detalle de Cuentas'!VT39,'Score Calculation'!$C$38:$C$41,1)),0)</f>
        <v>4</v>
      </c>
      <c r="WS39" s="98">
        <f>IFERROR(INDEX('Score Calculation'!$D$38:$D$41,MATCH('Detalle de Cuentas'!VU39,'Score Calculation'!$C$38:$C$41,1)),0)</f>
        <v>4</v>
      </c>
      <c r="WT39" s="98">
        <f>IFERROR(INDEX('Score Calculation'!$D$38:$D$41,MATCH('Detalle de Cuentas'!VV39,'Score Calculation'!$C$38:$C$41,1)),0)</f>
        <v>4</v>
      </c>
      <c r="WU39" s="98">
        <f>IFERROR(INDEX('Score Calculation'!$D$38:$D$41,MATCH('Detalle de Cuentas'!VW39,'Score Calculation'!$C$38:$C$41,1)),0)</f>
        <v>4</v>
      </c>
      <c r="WV39" s="98">
        <f>IFERROR(INDEX('Score Calculation'!$D$38:$D$41,MATCH('Detalle de Cuentas'!VX39,'Score Calculation'!$C$38:$C$41,1)),0)</f>
        <v>4</v>
      </c>
      <c r="WW39" s="98">
        <f>IFERROR(INDEX('Score Calculation'!$D$38:$D$41,MATCH('Detalle de Cuentas'!VY39,'Score Calculation'!$C$38:$C$41,1)),0)</f>
        <v>4</v>
      </c>
      <c r="WX39" s="98">
        <f>IFERROR(INDEX('Score Calculation'!$D$38:$D$41,MATCH('Detalle de Cuentas'!VZ39,'Score Calculation'!$C$38:$C$41,1)),0)</f>
        <v>4</v>
      </c>
      <c r="WY39" s="98">
        <f>IFERROR(INDEX('Score Calculation'!$D$38:$D$41,MATCH('Detalle de Cuentas'!WA39,'Score Calculation'!$C$38:$C$41,1)),0)</f>
        <v>4</v>
      </c>
      <c r="WZ39" s="98">
        <f>IFERROR(INDEX('Score Calculation'!$D$38:$D$41,MATCH('Detalle de Cuentas'!WB39,'Score Calculation'!$C$38:$C$41,1)),0)</f>
        <v>4</v>
      </c>
      <c r="XA39" s="98">
        <f>IFERROR(INDEX('Score Calculation'!$D$38:$D$41,MATCH('Detalle de Cuentas'!WC39,'Score Calculation'!$C$38:$C$41,1)),0)</f>
        <v>4</v>
      </c>
      <c r="XB39" s="98">
        <f>IFERROR(INDEX('Score Calculation'!$D$38:$D$41,MATCH('Detalle de Cuentas'!WD39,'Score Calculation'!$C$38:$C$41,1)),0)</f>
        <v>4</v>
      </c>
      <c r="XC39" s="98">
        <f>IFERROR(INDEX('Score Calculation'!$D$38:$D$41,MATCH('Detalle de Cuentas'!WE39,'Score Calculation'!$C$38:$C$41,1)),0)</f>
        <v>4</v>
      </c>
      <c r="XD39" s="98">
        <f>IFERROR(INDEX('Score Calculation'!$D$38:$D$41,MATCH('Detalle de Cuentas'!WF39,'Score Calculation'!$C$38:$C$41,1)),0)</f>
        <v>4</v>
      </c>
      <c r="XE39" s="98">
        <f>IFERROR(INDEX('Score Calculation'!$D$38:$D$41,MATCH('Detalle de Cuentas'!WG39,'Score Calculation'!$C$38:$C$41,1)),0)</f>
        <v>4</v>
      </c>
      <c r="XF39" s="98">
        <f>IFERROR(INDEX('Score Calculation'!$D$38:$D$41,MATCH('Detalle de Cuentas'!WH39,'Score Calculation'!$C$38:$C$41,1)),0)</f>
        <v>4</v>
      </c>
      <c r="XG39" s="98">
        <f>IFERROR(INDEX('Score Calculation'!$D$38:$D$41,MATCH('Detalle de Cuentas'!WI39,'Score Calculation'!$C$38:$C$41,1)),0)</f>
        <v>4</v>
      </c>
      <c r="XH39" s="98">
        <f>IFERROR(INDEX('Score Calculation'!$D$38:$D$41,MATCH('Detalle de Cuentas'!WJ39,'Score Calculation'!$C$38:$C$41,1)),0)</f>
        <v>4</v>
      </c>
      <c r="XI39" s="98">
        <f>IFERROR(INDEX('Score Calculation'!$D$38:$D$41,MATCH('Detalle de Cuentas'!WK39,'Score Calculation'!$C$38:$C$41,1)),0)</f>
        <v>4</v>
      </c>
      <c r="XJ39" s="98">
        <f>IFERROR(INDEX('Score Calculation'!$D$38:$D$41,MATCH('Detalle de Cuentas'!WL39,'Score Calculation'!$C$38:$C$41,1)),0)</f>
        <v>4</v>
      </c>
      <c r="XK39" s="98">
        <f>IFERROR(INDEX('Score Calculation'!$D$38:$D$41,MATCH('Detalle de Cuentas'!WM39,'Score Calculation'!$C$38:$C$41,1)),0)</f>
        <v>4</v>
      </c>
      <c r="XL39" s="98">
        <f>IFERROR(INDEX('Score Calculation'!$D$38:$D$41,MATCH('Detalle de Cuentas'!WN39,'Score Calculation'!$C$38:$C$41,1)),0)</f>
        <v>4</v>
      </c>
      <c r="XM39" s="98">
        <f>IFERROR(INDEX('Score Calculation'!$D$38:$D$41,MATCH('Detalle de Cuentas'!WO39,'Score Calculation'!$C$38:$C$41,1)),0)</f>
        <v>4</v>
      </c>
      <c r="XN39" s="98">
        <f>IFERROR(INDEX('Score Calculation'!$D$38:$D$41,MATCH('Detalle de Cuentas'!WP39,'Score Calculation'!$C$38:$C$41,1)),0)</f>
        <v>4</v>
      </c>
      <c r="XO39" s="98">
        <f>IFERROR(INDEX('Score Calculation'!$D$38:$D$41,MATCH('Detalle de Cuentas'!WQ39,'Score Calculation'!$C$38:$C$41,1)),0)</f>
        <v>4</v>
      </c>
      <c r="XP39" s="98">
        <f>IFERROR(INDEX('Score Calculation'!$D$24:$D$31,MATCH('Detalle de Cuentas'!NF39,'Score Calculation'!$C$24:$C$31,1)),0)</f>
        <v>1</v>
      </c>
      <c r="XQ39" s="98">
        <f>IFERROR(INDEX('Score Calculation'!$D$24:$D$31,MATCH('Detalle de Cuentas'!NG39,'Score Calculation'!$C$24:$C$31,1)),0)</f>
        <v>1</v>
      </c>
      <c r="XR39" s="98">
        <f>IFERROR(INDEX('Score Calculation'!$D$24:$D$31,MATCH('Detalle de Cuentas'!NH39,'Score Calculation'!$C$24:$C$31,1)),0)</f>
        <v>1</v>
      </c>
      <c r="XS39" s="98">
        <f>IFERROR(INDEX('Score Calculation'!$D$24:$D$31,MATCH('Detalle de Cuentas'!NI39,'Score Calculation'!$C$24:$C$31,1)),0)</f>
        <v>1</v>
      </c>
      <c r="XT39" s="98">
        <f>IFERROR(INDEX('Score Calculation'!$D$24:$D$31,MATCH('Detalle de Cuentas'!NJ39,'Score Calculation'!$C$24:$C$31,1)),0)</f>
        <v>1</v>
      </c>
      <c r="XU39" s="98">
        <f>IFERROR(INDEX('Score Calculation'!$D$24:$D$31,MATCH('Detalle de Cuentas'!NK39,'Score Calculation'!$C$24:$C$31,1)),0)</f>
        <v>1</v>
      </c>
      <c r="XV39" s="98">
        <f>IFERROR(INDEX('Score Calculation'!$D$24:$D$31,MATCH('Detalle de Cuentas'!NL39,'Score Calculation'!$C$24:$C$31,1)),0)</f>
        <v>1</v>
      </c>
      <c r="XW39" s="98">
        <f>IFERROR(INDEX('Score Calculation'!$D$24:$D$31,MATCH('Detalle de Cuentas'!NM39,'Score Calculation'!$C$24:$C$31,1)),0)</f>
        <v>1</v>
      </c>
      <c r="XX39" s="98">
        <f>IFERROR(INDEX('Score Calculation'!$D$24:$D$31,MATCH('Detalle de Cuentas'!NN39,'Score Calculation'!$C$24:$C$31,1)),0)</f>
        <v>1</v>
      </c>
      <c r="XY39" s="98">
        <f>IFERROR(INDEX('Score Calculation'!$D$24:$D$31,MATCH('Detalle de Cuentas'!NO39,'Score Calculation'!$C$24:$C$31,1)),0)</f>
        <v>1</v>
      </c>
      <c r="XZ39" s="98">
        <f>IFERROR(INDEX('Score Calculation'!$D$24:$D$31,MATCH('Detalle de Cuentas'!NP39,'Score Calculation'!$C$24:$C$31,1)),0)</f>
        <v>1</v>
      </c>
      <c r="YA39" s="98">
        <f>IFERROR(INDEX('Score Calculation'!$D$24:$D$31,MATCH('Detalle de Cuentas'!NQ39,'Score Calculation'!$C$24:$C$31,1)),0)</f>
        <v>1</v>
      </c>
      <c r="YB39" s="98">
        <f>IFERROR(INDEX('Score Calculation'!$D$24:$D$31,MATCH('Detalle de Cuentas'!NR39,'Score Calculation'!$C$24:$C$31,1)),0)</f>
        <v>1</v>
      </c>
      <c r="YC39" s="98">
        <f>IFERROR(INDEX('Score Calculation'!$D$24:$D$31,MATCH('Detalle de Cuentas'!NS39,'Score Calculation'!$C$24:$C$31,1)),0)</f>
        <v>1</v>
      </c>
      <c r="YD39" s="98">
        <f>IFERROR(INDEX('Score Calculation'!$D$24:$D$31,MATCH('Detalle de Cuentas'!NT39,'Score Calculation'!$C$24:$C$31,1)),0)</f>
        <v>1</v>
      </c>
      <c r="YE39" s="98">
        <f>IFERROR(INDEX('Score Calculation'!$D$24:$D$31,MATCH('Detalle de Cuentas'!NU39,'Score Calculation'!$C$24:$C$31,1)),0)</f>
        <v>1</v>
      </c>
      <c r="YF39" s="98">
        <f>IFERROR(INDEX('Score Calculation'!$D$24:$D$31,MATCH('Detalle de Cuentas'!NV39,'Score Calculation'!$C$24:$C$31,1)),0)</f>
        <v>1</v>
      </c>
      <c r="YG39" s="98">
        <f>IFERROR(INDEX('Score Calculation'!$D$24:$D$31,MATCH('Detalle de Cuentas'!NW39,'Score Calculation'!$C$24:$C$31,1)),0)</f>
        <v>1</v>
      </c>
      <c r="YH39" s="98">
        <f>IFERROR(INDEX('Score Calculation'!$D$24:$D$31,MATCH('Detalle de Cuentas'!NX39,'Score Calculation'!$C$24:$C$31,1)),0)</f>
        <v>1</v>
      </c>
      <c r="YI39" s="98">
        <f>IFERROR(INDEX('Score Calculation'!$D$24:$D$31,MATCH('Detalle de Cuentas'!NY39,'Score Calculation'!$C$24:$C$31,1)),0)</f>
        <v>1</v>
      </c>
      <c r="YJ39" s="98">
        <f>IFERROR(INDEX('Score Calculation'!$D$24:$D$31,MATCH('Detalle de Cuentas'!NZ39,'Score Calculation'!$C$24:$C$31,1)),0)</f>
        <v>1</v>
      </c>
      <c r="YK39" s="98">
        <f>IFERROR(INDEX('Score Calculation'!$D$24:$D$31,MATCH('Detalle de Cuentas'!OA39,'Score Calculation'!$C$24:$C$31,1)),0)</f>
        <v>1</v>
      </c>
      <c r="YL39" s="98">
        <f>IFERROR(INDEX('Score Calculation'!$D$24:$D$31,MATCH('Detalle de Cuentas'!OB39,'Score Calculation'!$C$24:$C$31,1)),0)</f>
        <v>1</v>
      </c>
      <c r="YM39" s="98">
        <f>IFERROR(INDEX('Score Calculation'!$D$24:$D$31,MATCH('Detalle de Cuentas'!OC39,'Score Calculation'!$C$24:$C$31,1)),0)</f>
        <v>1</v>
      </c>
      <c r="YN39" s="98">
        <f t="shared" si="458"/>
        <v>0</v>
      </c>
      <c r="YO39" s="98">
        <f>IF(LEFT(TRIM($D39),15)="GRUPO SOLIDARIO",$L39*'Score Calculation'!$H$5,IF(TRIM('Detalle de Cuentas'!$C39)="Semanal",'Detalle de Cuentas'!$L39*'Score Calculation'!$H$6,'Detalle de Cuentas'!$L39))</f>
        <v>0</v>
      </c>
      <c r="YP39" s="99">
        <f>IFERROR(INDEX('Score Calculation'!$D$54:$D$60,MATCH($YO39,'Score Calculation'!$C$54:$C$60,1)),1)</f>
        <v>0.2</v>
      </c>
      <c r="YQ39" s="99">
        <f>IFERROR(INDEX('Score Calculation'!$D$65:$D$123,MATCH(LEFT(TRIM('Detalle de Cuentas'!$F39),20),'Score Calculation'!$F$65:$F$123,0)),1)</f>
        <v>1</v>
      </c>
      <c r="YR39" s="99">
        <f>IFERROR(INDEX('Score Calculation'!$D$46:$D$49,MATCH('Detalle de Cuentas'!$YN39,'Score Calculation'!$C$46:$C$49,1)),1)</f>
        <v>4</v>
      </c>
      <c r="YS39" s="99">
        <f t="shared" si="459"/>
        <v>0</v>
      </c>
      <c r="YT39" s="99">
        <f t="shared" si="460"/>
        <v>0</v>
      </c>
      <c r="YU39" s="98" t="str">
        <f t="shared" si="461"/>
        <v/>
      </c>
      <c r="YV39" s="109">
        <f t="shared" si="462"/>
        <v>1</v>
      </c>
      <c r="YW39" s="109">
        <f>IFERROR(INDEX('Score Calculation'!$D$187:$D$245,MATCH(LEFT(TRIM('Detalle de Cuentas'!$F39),20),'Score Calculation'!$F$187:$F$245,0)),1)</f>
        <v>1</v>
      </c>
      <c r="YX39" s="109">
        <f>IFERROR(IF($E39="HIPOTECA",-PMT('Score Calculation'!$H$266/(360/$J39),$G39,$YO39)*(30/$J39),-PMT('Score Calculation'!$H$267/(360/$J39),$G39,$YO39)*(30/$J39)),0)</f>
        <v>0</v>
      </c>
      <c r="YY39" s="109">
        <f t="shared" si="463"/>
        <v>0</v>
      </c>
      <c r="YZ39" s="109">
        <f t="shared" si="463"/>
        <v>0</v>
      </c>
      <c r="ZA39" s="109">
        <f t="shared" si="463"/>
        <v>0</v>
      </c>
      <c r="ZB39" s="109">
        <f t="shared" si="463"/>
        <v>0</v>
      </c>
      <c r="ZC39" s="109">
        <f t="shared" si="463"/>
        <v>0</v>
      </c>
      <c r="ZD39" s="109">
        <f t="shared" si="463"/>
        <v>0</v>
      </c>
      <c r="ZE39" s="109">
        <f t="shared" si="463"/>
        <v>0</v>
      </c>
      <c r="ZF39" s="109">
        <f t="shared" si="463"/>
        <v>0</v>
      </c>
      <c r="ZG39" s="109">
        <f t="shared" si="463"/>
        <v>0</v>
      </c>
      <c r="ZH39" s="109">
        <f t="shared" si="463"/>
        <v>0</v>
      </c>
      <c r="ZI39" s="109">
        <f t="shared" si="464"/>
        <v>0</v>
      </c>
    </row>
    <row r="40" spans="2:685" x14ac:dyDescent="0.2">
      <c r="B40" s="41">
        <v>24</v>
      </c>
      <c r="C40" s="42"/>
      <c r="D40" s="42"/>
      <c r="E40" s="42"/>
      <c r="F40" s="42"/>
      <c r="G40" s="42"/>
      <c r="H40" s="42"/>
      <c r="I40" s="29"/>
      <c r="J40" s="6" t="str">
        <f t="shared" si="3"/>
        <v/>
      </c>
      <c r="K40" s="43"/>
      <c r="L40" s="43"/>
      <c r="M40" s="43"/>
      <c r="N40" s="43"/>
      <c r="O40" s="43"/>
      <c r="P40" s="44" t="str">
        <f t="shared" si="346"/>
        <v/>
      </c>
      <c r="Q40" s="26"/>
      <c r="R40" s="26"/>
      <c r="S40" s="26"/>
      <c r="T40" s="26"/>
      <c r="U40" s="29"/>
      <c r="V40" s="43"/>
      <c r="W40" s="26"/>
      <c r="X40" s="29"/>
      <c r="Y40" s="6">
        <f>IF('Detalle de Cuentas'!$C$4-$R40&gt;'Graph Creator'!$E$2*'Graph Creator'!$D$13*12,0,1)</f>
        <v>1</v>
      </c>
      <c r="Z40" s="45">
        <f t="shared" si="4"/>
        <v>0</v>
      </c>
      <c r="AA40" s="2" t="e">
        <f t="shared" si="347"/>
        <v>#VALUE!</v>
      </c>
      <c r="AB40" s="2" t="e">
        <f t="shared" si="348"/>
        <v>#VALUE!</v>
      </c>
      <c r="AC40" s="2" t="e">
        <f t="shared" si="349"/>
        <v>#VALUE!</v>
      </c>
      <c r="AD40" s="2" t="e">
        <f t="shared" si="350"/>
        <v>#VALUE!</v>
      </c>
      <c r="AE40" s="2" t="e">
        <f t="shared" si="351"/>
        <v>#VALUE!</v>
      </c>
      <c r="AF40" s="2" t="e">
        <f t="shared" si="352"/>
        <v>#VALUE!</v>
      </c>
      <c r="AG40" s="2">
        <f t="shared" si="353"/>
        <v>0</v>
      </c>
      <c r="AH40" s="2">
        <f t="shared" si="354"/>
        <v>0</v>
      </c>
      <c r="AI40" s="2" t="str">
        <f t="shared" si="5"/>
        <v/>
      </c>
      <c r="AJ40" s="2" t="str">
        <f t="shared" ref="AJ40:BE40" si="509">IFERROR(SEARCH(".",$I40,AI40+1),"")</f>
        <v/>
      </c>
      <c r="AK40" s="2" t="str">
        <f t="shared" si="509"/>
        <v/>
      </c>
      <c r="AL40" s="2" t="str">
        <f t="shared" si="509"/>
        <v/>
      </c>
      <c r="AM40" s="2" t="str">
        <f t="shared" si="509"/>
        <v/>
      </c>
      <c r="AN40" s="2" t="str">
        <f t="shared" si="509"/>
        <v/>
      </c>
      <c r="AO40" s="2" t="str">
        <f t="shared" si="509"/>
        <v/>
      </c>
      <c r="AP40" s="2" t="str">
        <f t="shared" si="509"/>
        <v/>
      </c>
      <c r="AQ40" s="2" t="str">
        <f t="shared" si="509"/>
        <v/>
      </c>
      <c r="AR40" s="2" t="str">
        <f t="shared" si="509"/>
        <v/>
      </c>
      <c r="AS40" s="2" t="str">
        <f t="shared" si="509"/>
        <v/>
      </c>
      <c r="AT40" s="2" t="str">
        <f t="shared" si="509"/>
        <v/>
      </c>
      <c r="AU40" s="2" t="str">
        <f t="shared" si="509"/>
        <v/>
      </c>
      <c r="AV40" s="2" t="str">
        <f t="shared" si="509"/>
        <v/>
      </c>
      <c r="AW40" s="2" t="str">
        <f t="shared" si="509"/>
        <v/>
      </c>
      <c r="AX40" s="2" t="str">
        <f t="shared" si="509"/>
        <v/>
      </c>
      <c r="AY40" s="2" t="str">
        <f t="shared" si="509"/>
        <v/>
      </c>
      <c r="AZ40" s="2" t="str">
        <f t="shared" si="509"/>
        <v/>
      </c>
      <c r="BA40" s="2" t="str">
        <f t="shared" si="509"/>
        <v/>
      </c>
      <c r="BB40" s="2" t="str">
        <f t="shared" si="509"/>
        <v/>
      </c>
      <c r="BC40" s="2" t="str">
        <f t="shared" si="509"/>
        <v/>
      </c>
      <c r="BD40" s="2" t="str">
        <f t="shared" si="509"/>
        <v/>
      </c>
      <c r="BE40" s="2" t="str">
        <f t="shared" si="509"/>
        <v/>
      </c>
      <c r="BF40" s="2" t="str">
        <f t="shared" si="356"/>
        <v/>
      </c>
      <c r="BG40" s="2" t="str">
        <f t="shared" si="7"/>
        <v/>
      </c>
      <c r="BH40" s="2" t="str">
        <f t="shared" si="8"/>
        <v/>
      </c>
      <c r="BI40" s="2" t="str">
        <f t="shared" si="9"/>
        <v/>
      </c>
      <c r="BJ40" s="2" t="str">
        <f t="shared" si="10"/>
        <v/>
      </c>
      <c r="BK40" s="2" t="str">
        <f t="shared" si="11"/>
        <v/>
      </c>
      <c r="BL40" s="2" t="str">
        <f t="shared" si="12"/>
        <v/>
      </c>
      <c r="BM40" s="2" t="str">
        <f t="shared" si="13"/>
        <v/>
      </c>
      <c r="BN40" s="2" t="str">
        <f t="shared" si="14"/>
        <v/>
      </c>
      <c r="BO40" s="2" t="str">
        <f t="shared" si="15"/>
        <v/>
      </c>
      <c r="BP40" s="2" t="str">
        <f t="shared" si="16"/>
        <v/>
      </c>
      <c r="BQ40" s="2" t="str">
        <f t="shared" si="17"/>
        <v/>
      </c>
      <c r="BR40" s="2" t="str">
        <f t="shared" si="18"/>
        <v/>
      </c>
      <c r="BS40" s="2" t="str">
        <f t="shared" si="19"/>
        <v/>
      </c>
      <c r="BT40" s="2" t="str">
        <f t="shared" si="20"/>
        <v/>
      </c>
      <c r="BU40" s="2" t="str">
        <f t="shared" si="21"/>
        <v/>
      </c>
      <c r="BV40" s="2" t="str">
        <f t="shared" si="22"/>
        <v/>
      </c>
      <c r="BW40" s="2" t="str">
        <f t="shared" si="23"/>
        <v/>
      </c>
      <c r="BX40" s="2" t="str">
        <f t="shared" si="24"/>
        <v/>
      </c>
      <c r="BY40" s="2" t="str">
        <f t="shared" si="25"/>
        <v/>
      </c>
      <c r="BZ40" s="2" t="str">
        <f t="shared" si="26"/>
        <v/>
      </c>
      <c r="CA40" s="2" t="str">
        <f t="shared" si="27"/>
        <v/>
      </c>
      <c r="CB40" s="2" t="str">
        <f t="shared" si="28"/>
        <v/>
      </c>
      <c r="CC40" s="2" t="str">
        <f t="shared" si="29"/>
        <v/>
      </c>
      <c r="CD40" s="14">
        <f t="shared" si="30"/>
        <v>0</v>
      </c>
      <c r="CE40" s="14" t="e">
        <f t="shared" ref="CE40:DA40" si="510">CD40-$J$17</f>
        <v>#VALUE!</v>
      </c>
      <c r="CF40" s="14" t="e">
        <f t="shared" si="510"/>
        <v>#VALUE!</v>
      </c>
      <c r="CG40" s="14" t="e">
        <f t="shared" si="510"/>
        <v>#VALUE!</v>
      </c>
      <c r="CH40" s="14" t="e">
        <f t="shared" si="510"/>
        <v>#VALUE!</v>
      </c>
      <c r="CI40" s="14" t="e">
        <f t="shared" si="510"/>
        <v>#VALUE!</v>
      </c>
      <c r="CJ40" s="14" t="e">
        <f t="shared" si="510"/>
        <v>#VALUE!</v>
      </c>
      <c r="CK40" s="14" t="e">
        <f t="shared" si="510"/>
        <v>#VALUE!</v>
      </c>
      <c r="CL40" s="14" t="e">
        <f t="shared" si="510"/>
        <v>#VALUE!</v>
      </c>
      <c r="CM40" s="14" t="e">
        <f t="shared" si="510"/>
        <v>#VALUE!</v>
      </c>
      <c r="CN40" s="14" t="e">
        <f t="shared" si="510"/>
        <v>#VALUE!</v>
      </c>
      <c r="CO40" s="14" t="e">
        <f t="shared" si="510"/>
        <v>#VALUE!</v>
      </c>
      <c r="CP40" s="14" t="e">
        <f t="shared" si="510"/>
        <v>#VALUE!</v>
      </c>
      <c r="CQ40" s="14" t="e">
        <f t="shared" si="510"/>
        <v>#VALUE!</v>
      </c>
      <c r="CR40" s="14" t="e">
        <f t="shared" si="510"/>
        <v>#VALUE!</v>
      </c>
      <c r="CS40" s="14" t="e">
        <f t="shared" si="510"/>
        <v>#VALUE!</v>
      </c>
      <c r="CT40" s="14" t="e">
        <f t="shared" si="510"/>
        <v>#VALUE!</v>
      </c>
      <c r="CU40" s="14" t="e">
        <f t="shared" si="510"/>
        <v>#VALUE!</v>
      </c>
      <c r="CV40" s="14" t="e">
        <f t="shared" si="510"/>
        <v>#VALUE!</v>
      </c>
      <c r="CW40" s="14" t="e">
        <f t="shared" si="510"/>
        <v>#VALUE!</v>
      </c>
      <c r="CX40" s="14" t="e">
        <f t="shared" si="510"/>
        <v>#VALUE!</v>
      </c>
      <c r="CY40" s="14" t="e">
        <f t="shared" si="510"/>
        <v>#VALUE!</v>
      </c>
      <c r="CZ40" s="14" t="e">
        <f t="shared" si="510"/>
        <v>#VALUE!</v>
      </c>
      <c r="DA40" s="14" t="e">
        <f t="shared" si="510"/>
        <v>#VALUE!</v>
      </c>
      <c r="DB40" s="2">
        <f t="shared" si="358"/>
        <v>0</v>
      </c>
      <c r="DC40" s="2">
        <f t="shared" si="359"/>
        <v>0</v>
      </c>
      <c r="DD40" s="2">
        <f t="shared" si="360"/>
        <v>0</v>
      </c>
      <c r="DE40" s="2">
        <f t="shared" si="361"/>
        <v>0</v>
      </c>
      <c r="DF40" s="2">
        <f t="shared" si="362"/>
        <v>0</v>
      </c>
      <c r="DG40" s="2">
        <f t="shared" si="363"/>
        <v>0</v>
      </c>
      <c r="DH40" s="2">
        <f t="shared" si="364"/>
        <v>0</v>
      </c>
      <c r="DI40" s="2">
        <f t="shared" si="365"/>
        <v>0</v>
      </c>
      <c r="DJ40" s="2">
        <f t="shared" si="366"/>
        <v>0</v>
      </c>
      <c r="DK40" s="2">
        <f t="shared" si="367"/>
        <v>0</v>
      </c>
      <c r="DL40" s="2">
        <f t="shared" si="368"/>
        <v>0</v>
      </c>
      <c r="DM40" s="2">
        <f t="shared" si="369"/>
        <v>0</v>
      </c>
      <c r="DN40" s="2">
        <f t="shared" si="370"/>
        <v>0</v>
      </c>
      <c r="DO40" s="2">
        <f t="shared" si="371"/>
        <v>0</v>
      </c>
      <c r="DP40" s="2">
        <f t="shared" si="372"/>
        <v>0</v>
      </c>
      <c r="DQ40" s="2">
        <f t="shared" si="373"/>
        <v>0</v>
      </c>
      <c r="DR40" s="2">
        <f t="shared" si="374"/>
        <v>0</v>
      </c>
      <c r="DS40" s="2">
        <f t="shared" si="375"/>
        <v>0</v>
      </c>
      <c r="DT40" s="2">
        <f t="shared" si="376"/>
        <v>0</v>
      </c>
      <c r="DU40" s="2">
        <f t="shared" si="377"/>
        <v>0</v>
      </c>
      <c r="DV40" s="2">
        <f t="shared" si="378"/>
        <v>0</v>
      </c>
      <c r="DW40" s="2">
        <f t="shared" si="379"/>
        <v>0</v>
      </c>
      <c r="DX40" s="2">
        <f t="shared" si="380"/>
        <v>0</v>
      </c>
      <c r="DY40" s="2">
        <f t="shared" si="381"/>
        <v>0</v>
      </c>
      <c r="DZ40" s="2">
        <f t="shared" si="382"/>
        <v>0</v>
      </c>
      <c r="EA40" s="2">
        <f t="shared" si="383"/>
        <v>0</v>
      </c>
      <c r="EB40" s="2">
        <f t="shared" si="384"/>
        <v>0</v>
      </c>
      <c r="EC40" s="2">
        <f t="shared" si="385"/>
        <v>0</v>
      </c>
      <c r="ED40" s="2">
        <f t="shared" si="386"/>
        <v>0</v>
      </c>
      <c r="EE40" s="2">
        <f t="shared" si="387"/>
        <v>0</v>
      </c>
      <c r="EF40" s="2">
        <f t="shared" si="388"/>
        <v>0</v>
      </c>
      <c r="EG40" s="2">
        <f t="shared" si="389"/>
        <v>0</v>
      </c>
      <c r="EH40" s="2">
        <f t="shared" si="390"/>
        <v>0</v>
      </c>
      <c r="EI40" s="2">
        <f t="shared" si="391"/>
        <v>0</v>
      </c>
      <c r="EJ40" s="2">
        <f t="shared" si="392"/>
        <v>0</v>
      </c>
      <c r="EK40" s="2">
        <f t="shared" si="393"/>
        <v>0</v>
      </c>
      <c r="EL40" s="2">
        <f t="shared" si="394"/>
        <v>0</v>
      </c>
      <c r="EM40" s="2">
        <f t="shared" si="395"/>
        <v>0</v>
      </c>
      <c r="EN40" s="2">
        <f t="shared" si="396"/>
        <v>0</v>
      </c>
      <c r="EO40" s="2">
        <f t="shared" si="397"/>
        <v>0</v>
      </c>
      <c r="EP40" s="2">
        <f t="shared" si="398"/>
        <v>0</v>
      </c>
      <c r="EQ40" s="2">
        <f t="shared" si="399"/>
        <v>0</v>
      </c>
      <c r="ER40" s="2">
        <f t="shared" si="400"/>
        <v>0</v>
      </c>
      <c r="ES40" s="2">
        <f t="shared" si="401"/>
        <v>0</v>
      </c>
      <c r="ET40" s="2">
        <f t="shared" si="402"/>
        <v>0</v>
      </c>
      <c r="EU40" s="2">
        <f t="shared" si="403"/>
        <v>0</v>
      </c>
      <c r="EV40" s="2">
        <f t="shared" si="404"/>
        <v>0</v>
      </c>
      <c r="EW40" s="2">
        <f t="shared" si="405"/>
        <v>0</v>
      </c>
      <c r="EX40" s="2">
        <f t="shared" si="34"/>
        <v>1</v>
      </c>
      <c r="EY40" s="2" t="e">
        <f t="shared" si="35"/>
        <v>#VALUE!</v>
      </c>
      <c r="EZ40" s="2" t="e">
        <f t="shared" si="36"/>
        <v>#VALUE!</v>
      </c>
      <c r="FA40" s="2" t="e">
        <f t="shared" si="37"/>
        <v>#VALUE!</v>
      </c>
      <c r="FB40" s="2" t="e">
        <f t="shared" si="38"/>
        <v>#VALUE!</v>
      </c>
      <c r="FC40" s="2" t="e">
        <f t="shared" si="39"/>
        <v>#VALUE!</v>
      </c>
      <c r="FD40" s="2" t="e">
        <f t="shared" si="40"/>
        <v>#VALUE!</v>
      </c>
      <c r="FE40" s="2" t="e">
        <f t="shared" si="41"/>
        <v>#VALUE!</v>
      </c>
      <c r="FF40" s="2" t="e">
        <f t="shared" si="42"/>
        <v>#VALUE!</v>
      </c>
      <c r="FG40" s="2" t="e">
        <f t="shared" si="43"/>
        <v>#VALUE!</v>
      </c>
      <c r="FH40" s="2" t="e">
        <f t="shared" si="44"/>
        <v>#VALUE!</v>
      </c>
      <c r="FI40" s="2" t="e">
        <f t="shared" si="45"/>
        <v>#VALUE!</v>
      </c>
      <c r="FJ40" s="2" t="e">
        <f t="shared" si="46"/>
        <v>#VALUE!</v>
      </c>
      <c r="FK40" s="2" t="e">
        <f t="shared" si="47"/>
        <v>#VALUE!</v>
      </c>
      <c r="FL40" s="2" t="e">
        <f t="shared" si="48"/>
        <v>#VALUE!</v>
      </c>
      <c r="FM40" s="2" t="e">
        <f t="shared" si="49"/>
        <v>#VALUE!</v>
      </c>
      <c r="FN40" s="2" t="e">
        <f t="shared" si="50"/>
        <v>#VALUE!</v>
      </c>
      <c r="FO40" s="2" t="e">
        <f t="shared" si="51"/>
        <v>#VALUE!</v>
      </c>
      <c r="FP40" s="2" t="e">
        <f t="shared" si="52"/>
        <v>#VALUE!</v>
      </c>
      <c r="FQ40" s="2" t="e">
        <f t="shared" si="53"/>
        <v>#VALUE!</v>
      </c>
      <c r="FR40" s="2" t="e">
        <f t="shared" si="54"/>
        <v>#VALUE!</v>
      </c>
      <c r="FS40" s="2" t="e">
        <f t="shared" si="55"/>
        <v>#VALUE!</v>
      </c>
      <c r="FT40" s="2" t="e">
        <f t="shared" si="56"/>
        <v>#VALUE!</v>
      </c>
      <c r="FU40" s="2" t="e">
        <f t="shared" si="57"/>
        <v>#VALUE!</v>
      </c>
      <c r="FV40" s="2">
        <f t="shared" si="58"/>
        <v>1</v>
      </c>
      <c r="FW40" s="2" t="e">
        <f t="shared" si="59"/>
        <v>#VALUE!</v>
      </c>
      <c r="FX40" s="2" t="e">
        <f t="shared" si="60"/>
        <v>#VALUE!</v>
      </c>
      <c r="FY40" s="2" t="e">
        <f t="shared" si="61"/>
        <v>#VALUE!</v>
      </c>
      <c r="FZ40" s="2" t="e">
        <f t="shared" si="62"/>
        <v>#VALUE!</v>
      </c>
      <c r="GA40" s="2" t="e">
        <f t="shared" si="63"/>
        <v>#VALUE!</v>
      </c>
      <c r="GB40" s="2" t="e">
        <f t="shared" si="64"/>
        <v>#VALUE!</v>
      </c>
      <c r="GC40" s="2" t="e">
        <f t="shared" si="65"/>
        <v>#VALUE!</v>
      </c>
      <c r="GD40" s="2" t="e">
        <f t="shared" si="66"/>
        <v>#VALUE!</v>
      </c>
      <c r="GE40" s="2" t="e">
        <f t="shared" si="67"/>
        <v>#VALUE!</v>
      </c>
      <c r="GF40" s="2" t="e">
        <f t="shared" si="68"/>
        <v>#VALUE!</v>
      </c>
      <c r="GG40" s="2" t="e">
        <f t="shared" si="69"/>
        <v>#VALUE!</v>
      </c>
      <c r="GH40" s="2" t="e">
        <f t="shared" si="70"/>
        <v>#VALUE!</v>
      </c>
      <c r="GI40" s="2" t="e">
        <f t="shared" si="71"/>
        <v>#VALUE!</v>
      </c>
      <c r="GJ40" s="2" t="e">
        <f t="shared" si="72"/>
        <v>#VALUE!</v>
      </c>
      <c r="GK40" s="2" t="e">
        <f t="shared" si="73"/>
        <v>#VALUE!</v>
      </c>
      <c r="GL40" s="2" t="e">
        <f t="shared" si="74"/>
        <v>#VALUE!</v>
      </c>
      <c r="GM40" s="2" t="e">
        <f t="shared" si="75"/>
        <v>#VALUE!</v>
      </c>
      <c r="GN40" s="2" t="e">
        <f t="shared" si="76"/>
        <v>#VALUE!</v>
      </c>
      <c r="GO40" s="2" t="e">
        <f t="shared" si="77"/>
        <v>#VALUE!</v>
      </c>
      <c r="GP40" s="2" t="e">
        <f t="shared" si="78"/>
        <v>#VALUE!</v>
      </c>
      <c r="GQ40" s="2" t="e">
        <f t="shared" si="79"/>
        <v>#VALUE!</v>
      </c>
      <c r="GR40" s="2" t="e">
        <f t="shared" si="80"/>
        <v>#VALUE!</v>
      </c>
      <c r="GS40" s="2" t="e">
        <f t="shared" si="81"/>
        <v>#VALUE!</v>
      </c>
      <c r="GT40" s="2">
        <f t="shared" si="82"/>
        <v>1</v>
      </c>
      <c r="GU40" s="2" t="e">
        <f t="shared" si="83"/>
        <v>#VALUE!</v>
      </c>
      <c r="GV40" s="2" t="e">
        <f t="shared" si="84"/>
        <v>#VALUE!</v>
      </c>
      <c r="GW40" s="2" t="e">
        <f t="shared" si="85"/>
        <v>#VALUE!</v>
      </c>
      <c r="GX40" s="2" t="e">
        <f t="shared" si="86"/>
        <v>#VALUE!</v>
      </c>
      <c r="GY40" s="2" t="e">
        <f t="shared" si="87"/>
        <v>#VALUE!</v>
      </c>
      <c r="GZ40" s="2" t="e">
        <f t="shared" si="88"/>
        <v>#VALUE!</v>
      </c>
      <c r="HA40" s="2" t="e">
        <f t="shared" si="89"/>
        <v>#VALUE!</v>
      </c>
      <c r="HB40" s="2" t="e">
        <f t="shared" si="90"/>
        <v>#VALUE!</v>
      </c>
      <c r="HC40" s="2" t="e">
        <f t="shared" si="91"/>
        <v>#VALUE!</v>
      </c>
      <c r="HD40" s="2" t="e">
        <f t="shared" si="92"/>
        <v>#VALUE!</v>
      </c>
      <c r="HE40" s="2" t="e">
        <f t="shared" si="93"/>
        <v>#VALUE!</v>
      </c>
      <c r="HF40" s="2" t="e">
        <f t="shared" si="94"/>
        <v>#VALUE!</v>
      </c>
      <c r="HG40" s="2" t="e">
        <f t="shared" si="95"/>
        <v>#VALUE!</v>
      </c>
      <c r="HH40" s="2" t="e">
        <f t="shared" si="96"/>
        <v>#VALUE!</v>
      </c>
      <c r="HI40" s="2" t="e">
        <f t="shared" si="97"/>
        <v>#VALUE!</v>
      </c>
      <c r="HJ40" s="2" t="e">
        <f t="shared" si="98"/>
        <v>#VALUE!</v>
      </c>
      <c r="HK40" s="2" t="e">
        <f t="shared" si="99"/>
        <v>#VALUE!</v>
      </c>
      <c r="HL40" s="2" t="e">
        <f t="shared" si="100"/>
        <v>#VALUE!</v>
      </c>
      <c r="HM40" s="2" t="e">
        <f t="shared" si="101"/>
        <v>#VALUE!</v>
      </c>
      <c r="HN40" s="2" t="e">
        <f t="shared" si="102"/>
        <v>#VALUE!</v>
      </c>
      <c r="HO40" s="2" t="e">
        <f t="shared" si="103"/>
        <v>#VALUE!</v>
      </c>
      <c r="HP40" s="2" t="e">
        <f t="shared" si="104"/>
        <v>#VALUE!</v>
      </c>
      <c r="HQ40" s="2" t="e">
        <f t="shared" si="105"/>
        <v>#VALUE!</v>
      </c>
      <c r="HR40" s="2">
        <f t="shared" si="106"/>
        <v>1</v>
      </c>
      <c r="HS40" s="2" t="e">
        <f t="shared" si="107"/>
        <v>#VALUE!</v>
      </c>
      <c r="HT40" s="2" t="e">
        <f t="shared" si="108"/>
        <v>#VALUE!</v>
      </c>
      <c r="HU40" s="2" t="e">
        <f t="shared" si="109"/>
        <v>#VALUE!</v>
      </c>
      <c r="HV40" s="2" t="e">
        <f t="shared" si="110"/>
        <v>#VALUE!</v>
      </c>
      <c r="HW40" s="2" t="e">
        <f t="shared" si="111"/>
        <v>#VALUE!</v>
      </c>
      <c r="HX40" s="2" t="e">
        <f t="shared" si="112"/>
        <v>#VALUE!</v>
      </c>
      <c r="HY40" s="2" t="e">
        <f t="shared" si="113"/>
        <v>#VALUE!</v>
      </c>
      <c r="HZ40" s="2" t="e">
        <f t="shared" si="114"/>
        <v>#VALUE!</v>
      </c>
      <c r="IA40" s="2" t="e">
        <f t="shared" si="115"/>
        <v>#VALUE!</v>
      </c>
      <c r="IB40" s="2" t="e">
        <f t="shared" si="116"/>
        <v>#VALUE!</v>
      </c>
      <c r="IC40" s="2" t="e">
        <f t="shared" si="117"/>
        <v>#VALUE!</v>
      </c>
      <c r="ID40" s="2" t="e">
        <f t="shared" si="118"/>
        <v>#VALUE!</v>
      </c>
      <c r="IE40" s="2" t="e">
        <f t="shared" si="119"/>
        <v>#VALUE!</v>
      </c>
      <c r="IF40" s="2" t="e">
        <f t="shared" si="120"/>
        <v>#VALUE!</v>
      </c>
      <c r="IG40" s="2" t="e">
        <f t="shared" si="121"/>
        <v>#VALUE!</v>
      </c>
      <c r="IH40" s="2" t="e">
        <f t="shared" si="122"/>
        <v>#VALUE!</v>
      </c>
      <c r="II40" s="2" t="e">
        <f t="shared" si="123"/>
        <v>#VALUE!</v>
      </c>
      <c r="IJ40" s="2" t="e">
        <f t="shared" si="124"/>
        <v>#VALUE!</v>
      </c>
      <c r="IK40" s="2" t="e">
        <f t="shared" si="125"/>
        <v>#VALUE!</v>
      </c>
      <c r="IL40" s="2" t="e">
        <f t="shared" si="126"/>
        <v>#VALUE!</v>
      </c>
      <c r="IM40" s="2" t="e">
        <f t="shared" si="127"/>
        <v>#VALUE!</v>
      </c>
      <c r="IN40" s="2" t="e">
        <f t="shared" si="128"/>
        <v>#VALUE!</v>
      </c>
      <c r="IO40" s="2" t="e">
        <f t="shared" si="129"/>
        <v>#VALUE!</v>
      </c>
      <c r="IP40" s="2">
        <f t="shared" si="130"/>
        <v>0</v>
      </c>
      <c r="IQ40" s="2" t="e">
        <f t="shared" si="131"/>
        <v>#VALUE!</v>
      </c>
      <c r="IR40" s="2" t="e">
        <f t="shared" si="132"/>
        <v>#VALUE!</v>
      </c>
      <c r="IS40" s="2" t="e">
        <f t="shared" si="133"/>
        <v>#VALUE!</v>
      </c>
      <c r="IT40" s="2" t="e">
        <f t="shared" si="134"/>
        <v>#VALUE!</v>
      </c>
      <c r="IU40" s="2" t="e">
        <f t="shared" si="135"/>
        <v>#VALUE!</v>
      </c>
      <c r="IV40" s="2" t="e">
        <f t="shared" si="136"/>
        <v>#VALUE!</v>
      </c>
      <c r="IW40" s="2" t="e">
        <f t="shared" si="137"/>
        <v>#VALUE!</v>
      </c>
      <c r="IX40" s="2" t="e">
        <f t="shared" si="138"/>
        <v>#VALUE!</v>
      </c>
      <c r="IY40" s="2" t="e">
        <f t="shared" si="139"/>
        <v>#VALUE!</v>
      </c>
      <c r="IZ40" s="2" t="e">
        <f t="shared" si="140"/>
        <v>#VALUE!</v>
      </c>
      <c r="JA40" s="2" t="e">
        <f t="shared" si="141"/>
        <v>#VALUE!</v>
      </c>
      <c r="JB40" s="2" t="e">
        <f t="shared" si="142"/>
        <v>#VALUE!</v>
      </c>
      <c r="JC40" s="2" t="e">
        <f t="shared" si="143"/>
        <v>#VALUE!</v>
      </c>
      <c r="JD40" s="2" t="e">
        <f t="shared" si="144"/>
        <v>#VALUE!</v>
      </c>
      <c r="JE40" s="2" t="e">
        <f t="shared" si="145"/>
        <v>#VALUE!</v>
      </c>
      <c r="JF40" s="2" t="e">
        <f t="shared" si="146"/>
        <v>#VALUE!</v>
      </c>
      <c r="JG40" s="2" t="e">
        <f t="shared" si="147"/>
        <v>#VALUE!</v>
      </c>
      <c r="JH40" s="2" t="e">
        <f t="shared" si="148"/>
        <v>#VALUE!</v>
      </c>
      <c r="JI40" s="2" t="e">
        <f t="shared" si="149"/>
        <v>#VALUE!</v>
      </c>
      <c r="JJ40" s="2" t="e">
        <f t="shared" si="150"/>
        <v>#VALUE!</v>
      </c>
      <c r="JK40" s="2" t="e">
        <f t="shared" si="151"/>
        <v>#VALUE!</v>
      </c>
      <c r="JL40" s="2" t="e">
        <f t="shared" si="152"/>
        <v>#VALUE!</v>
      </c>
      <c r="JM40" s="2" t="e">
        <f t="shared" si="153"/>
        <v>#VALUE!</v>
      </c>
      <c r="JN40" s="2">
        <f t="shared" si="154"/>
        <v>0</v>
      </c>
      <c r="JO40" s="2" t="e">
        <f t="shared" si="155"/>
        <v>#VALUE!</v>
      </c>
      <c r="JP40" s="2" t="e">
        <f t="shared" si="156"/>
        <v>#VALUE!</v>
      </c>
      <c r="JQ40" s="2" t="e">
        <f t="shared" si="157"/>
        <v>#VALUE!</v>
      </c>
      <c r="JR40" s="2" t="e">
        <f t="shared" si="158"/>
        <v>#VALUE!</v>
      </c>
      <c r="JS40" s="2" t="e">
        <f t="shared" si="159"/>
        <v>#VALUE!</v>
      </c>
      <c r="JT40" s="2" t="e">
        <f t="shared" si="160"/>
        <v>#VALUE!</v>
      </c>
      <c r="JU40" s="2" t="e">
        <f t="shared" si="161"/>
        <v>#VALUE!</v>
      </c>
      <c r="JV40" s="2" t="e">
        <f t="shared" si="162"/>
        <v>#VALUE!</v>
      </c>
      <c r="JW40" s="2" t="e">
        <f t="shared" si="163"/>
        <v>#VALUE!</v>
      </c>
      <c r="JX40" s="2" t="e">
        <f t="shared" si="164"/>
        <v>#VALUE!</v>
      </c>
      <c r="JY40" s="2" t="e">
        <f t="shared" si="165"/>
        <v>#VALUE!</v>
      </c>
      <c r="JZ40" s="2" t="e">
        <f t="shared" si="166"/>
        <v>#VALUE!</v>
      </c>
      <c r="KA40" s="2" t="e">
        <f t="shared" si="167"/>
        <v>#VALUE!</v>
      </c>
      <c r="KB40" s="2" t="e">
        <f t="shared" si="168"/>
        <v>#VALUE!</v>
      </c>
      <c r="KC40" s="2" t="e">
        <f t="shared" si="169"/>
        <v>#VALUE!</v>
      </c>
      <c r="KD40" s="2" t="e">
        <f t="shared" si="170"/>
        <v>#VALUE!</v>
      </c>
      <c r="KE40" s="2" t="e">
        <f t="shared" si="171"/>
        <v>#VALUE!</v>
      </c>
      <c r="KF40" s="2" t="e">
        <f t="shared" si="172"/>
        <v>#VALUE!</v>
      </c>
      <c r="KG40" s="2" t="e">
        <f t="shared" si="173"/>
        <v>#VALUE!</v>
      </c>
      <c r="KH40" s="2" t="e">
        <f t="shared" si="174"/>
        <v>#VALUE!</v>
      </c>
      <c r="KI40" s="2" t="e">
        <f t="shared" si="175"/>
        <v>#VALUE!</v>
      </c>
      <c r="KJ40" s="2" t="e">
        <f t="shared" si="176"/>
        <v>#VALUE!</v>
      </c>
      <c r="KK40" s="2" t="e">
        <f t="shared" si="177"/>
        <v>#VALUE!</v>
      </c>
      <c r="KL40" s="2">
        <f t="shared" si="178"/>
        <v>0</v>
      </c>
      <c r="KM40" s="2" t="e">
        <f t="shared" si="179"/>
        <v>#VALUE!</v>
      </c>
      <c r="KN40" s="2" t="e">
        <f t="shared" si="180"/>
        <v>#VALUE!</v>
      </c>
      <c r="KO40" s="2" t="e">
        <f t="shared" si="181"/>
        <v>#VALUE!</v>
      </c>
      <c r="KP40" s="2" t="e">
        <f t="shared" si="182"/>
        <v>#VALUE!</v>
      </c>
      <c r="KQ40" s="2" t="e">
        <f t="shared" si="183"/>
        <v>#VALUE!</v>
      </c>
      <c r="KR40" s="2" t="e">
        <f t="shared" si="184"/>
        <v>#VALUE!</v>
      </c>
      <c r="KS40" s="2" t="e">
        <f t="shared" si="185"/>
        <v>#VALUE!</v>
      </c>
      <c r="KT40" s="2" t="e">
        <f t="shared" si="186"/>
        <v>#VALUE!</v>
      </c>
      <c r="KU40" s="2" t="e">
        <f t="shared" si="187"/>
        <v>#VALUE!</v>
      </c>
      <c r="KV40" s="2" t="e">
        <f t="shared" si="188"/>
        <v>#VALUE!</v>
      </c>
      <c r="KW40" s="2" t="e">
        <f t="shared" si="189"/>
        <v>#VALUE!</v>
      </c>
      <c r="KX40" s="2" t="e">
        <f t="shared" si="190"/>
        <v>#VALUE!</v>
      </c>
      <c r="KY40" s="2" t="e">
        <f t="shared" si="191"/>
        <v>#VALUE!</v>
      </c>
      <c r="KZ40" s="2" t="e">
        <f t="shared" si="192"/>
        <v>#VALUE!</v>
      </c>
      <c r="LA40" s="2" t="e">
        <f t="shared" si="193"/>
        <v>#VALUE!</v>
      </c>
      <c r="LB40" s="2" t="e">
        <f t="shared" si="194"/>
        <v>#VALUE!</v>
      </c>
      <c r="LC40" s="2" t="e">
        <f t="shared" si="195"/>
        <v>#VALUE!</v>
      </c>
      <c r="LD40" s="2" t="e">
        <f t="shared" si="196"/>
        <v>#VALUE!</v>
      </c>
      <c r="LE40" s="2" t="e">
        <f t="shared" si="197"/>
        <v>#VALUE!</v>
      </c>
      <c r="LF40" s="2" t="e">
        <f t="shared" si="198"/>
        <v>#VALUE!</v>
      </c>
      <c r="LG40" s="2" t="e">
        <f t="shared" si="199"/>
        <v>#VALUE!</v>
      </c>
      <c r="LH40" s="2" t="e">
        <f t="shared" si="200"/>
        <v>#VALUE!</v>
      </c>
      <c r="LI40" s="2" t="e">
        <f t="shared" si="201"/>
        <v>#VALUE!</v>
      </c>
      <c r="LJ40" s="2">
        <f t="shared" si="202"/>
        <v>0</v>
      </c>
      <c r="LK40" s="2" t="e">
        <f t="shared" si="203"/>
        <v>#VALUE!</v>
      </c>
      <c r="LL40" s="2" t="e">
        <f t="shared" si="204"/>
        <v>#VALUE!</v>
      </c>
      <c r="LM40" s="2" t="e">
        <f t="shared" si="205"/>
        <v>#VALUE!</v>
      </c>
      <c r="LN40" s="2" t="e">
        <f t="shared" si="206"/>
        <v>#VALUE!</v>
      </c>
      <c r="LO40" s="2" t="e">
        <f t="shared" si="207"/>
        <v>#VALUE!</v>
      </c>
      <c r="LP40" s="2" t="e">
        <f t="shared" si="208"/>
        <v>#VALUE!</v>
      </c>
      <c r="LQ40" s="2" t="e">
        <f t="shared" si="209"/>
        <v>#VALUE!</v>
      </c>
      <c r="LR40" s="2" t="e">
        <f t="shared" si="210"/>
        <v>#VALUE!</v>
      </c>
      <c r="LS40" s="2" t="e">
        <f t="shared" si="211"/>
        <v>#VALUE!</v>
      </c>
      <c r="LT40" s="2" t="e">
        <f t="shared" si="212"/>
        <v>#VALUE!</v>
      </c>
      <c r="LU40" s="2" t="e">
        <f t="shared" si="213"/>
        <v>#VALUE!</v>
      </c>
      <c r="LV40" s="2" t="e">
        <f t="shared" si="214"/>
        <v>#VALUE!</v>
      </c>
      <c r="LW40" s="2" t="e">
        <f t="shared" si="215"/>
        <v>#VALUE!</v>
      </c>
      <c r="LX40" s="2" t="e">
        <f t="shared" si="216"/>
        <v>#VALUE!</v>
      </c>
      <c r="LY40" s="2" t="e">
        <f t="shared" si="217"/>
        <v>#VALUE!</v>
      </c>
      <c r="LZ40" s="2" t="e">
        <f t="shared" si="218"/>
        <v>#VALUE!</v>
      </c>
      <c r="MA40" s="2" t="e">
        <f t="shared" si="219"/>
        <v>#VALUE!</v>
      </c>
      <c r="MB40" s="2" t="e">
        <f t="shared" si="220"/>
        <v>#VALUE!</v>
      </c>
      <c r="MC40" s="2" t="e">
        <f t="shared" si="221"/>
        <v>#VALUE!</v>
      </c>
      <c r="MD40" s="2" t="e">
        <f t="shared" si="222"/>
        <v>#VALUE!</v>
      </c>
      <c r="ME40" s="2" t="e">
        <f t="shared" si="223"/>
        <v>#VALUE!</v>
      </c>
      <c r="MF40" s="2" t="e">
        <f t="shared" si="224"/>
        <v>#VALUE!</v>
      </c>
      <c r="MG40" s="2" t="e">
        <f t="shared" si="225"/>
        <v>#VALUE!</v>
      </c>
      <c r="MH40" s="2">
        <f t="shared" si="226"/>
        <v>1</v>
      </c>
      <c r="MI40" s="2" t="e">
        <f t="shared" si="227"/>
        <v>#VALUE!</v>
      </c>
      <c r="MJ40" s="2" t="e">
        <f t="shared" si="228"/>
        <v>#VALUE!</v>
      </c>
      <c r="MK40" s="2" t="e">
        <f t="shared" si="229"/>
        <v>#VALUE!</v>
      </c>
      <c r="ML40" s="2" t="e">
        <f t="shared" si="230"/>
        <v>#VALUE!</v>
      </c>
      <c r="MM40" s="2" t="e">
        <f t="shared" si="231"/>
        <v>#VALUE!</v>
      </c>
      <c r="MN40" s="2" t="e">
        <f t="shared" si="232"/>
        <v>#VALUE!</v>
      </c>
      <c r="MO40" s="2" t="e">
        <f t="shared" si="233"/>
        <v>#VALUE!</v>
      </c>
      <c r="MP40" s="2" t="e">
        <f t="shared" si="234"/>
        <v>#VALUE!</v>
      </c>
      <c r="MQ40" s="2" t="e">
        <f t="shared" si="235"/>
        <v>#VALUE!</v>
      </c>
      <c r="MR40" s="2" t="e">
        <f t="shared" si="236"/>
        <v>#VALUE!</v>
      </c>
      <c r="MS40" s="2" t="e">
        <f t="shared" si="237"/>
        <v>#VALUE!</v>
      </c>
      <c r="MT40" s="2" t="e">
        <f t="shared" si="238"/>
        <v>#VALUE!</v>
      </c>
      <c r="MU40" s="2" t="e">
        <f t="shared" si="239"/>
        <v>#VALUE!</v>
      </c>
      <c r="MV40" s="2" t="e">
        <f t="shared" si="240"/>
        <v>#VALUE!</v>
      </c>
      <c r="MW40" s="2" t="e">
        <f t="shared" si="241"/>
        <v>#VALUE!</v>
      </c>
      <c r="MX40" s="2" t="e">
        <f t="shared" si="242"/>
        <v>#VALUE!</v>
      </c>
      <c r="MY40" s="2" t="e">
        <f t="shared" si="243"/>
        <v>#VALUE!</v>
      </c>
      <c r="MZ40" s="2" t="e">
        <f t="shared" si="244"/>
        <v>#VALUE!</v>
      </c>
      <c r="NA40" s="2" t="e">
        <f t="shared" si="245"/>
        <v>#VALUE!</v>
      </c>
      <c r="NB40" s="2" t="e">
        <f t="shared" si="246"/>
        <v>#VALUE!</v>
      </c>
      <c r="NC40" s="2" t="e">
        <f t="shared" si="247"/>
        <v>#VALUE!</v>
      </c>
      <c r="ND40" s="2" t="e">
        <f t="shared" si="248"/>
        <v>#VALUE!</v>
      </c>
      <c r="NE40" s="2" t="e">
        <f t="shared" si="249"/>
        <v>#VALUE!</v>
      </c>
      <c r="NF40" s="2">
        <f t="shared" si="406"/>
        <v>0</v>
      </c>
      <c r="NG40" s="2">
        <f t="shared" si="250"/>
        <v>0</v>
      </c>
      <c r="NH40" s="2">
        <f t="shared" si="251"/>
        <v>0</v>
      </c>
      <c r="NI40" s="2">
        <f t="shared" si="252"/>
        <v>0</v>
      </c>
      <c r="NJ40" s="2">
        <f t="shared" si="253"/>
        <v>0</v>
      </c>
      <c r="NK40" s="2">
        <f t="shared" si="254"/>
        <v>0</v>
      </c>
      <c r="NL40" s="2">
        <f t="shared" si="255"/>
        <v>0</v>
      </c>
      <c r="NM40" s="2">
        <f t="shared" si="256"/>
        <v>0</v>
      </c>
      <c r="NN40" s="2">
        <f t="shared" si="257"/>
        <v>0</v>
      </c>
      <c r="NO40" s="2">
        <f t="shared" si="258"/>
        <v>0</v>
      </c>
      <c r="NP40" s="2">
        <f t="shared" si="259"/>
        <v>0</v>
      </c>
      <c r="NQ40" s="2">
        <f t="shared" si="260"/>
        <v>0</v>
      </c>
      <c r="NR40" s="2">
        <f t="shared" si="261"/>
        <v>0</v>
      </c>
      <c r="NS40" s="2">
        <f t="shared" si="262"/>
        <v>0</v>
      </c>
      <c r="NT40" s="2">
        <f t="shared" si="263"/>
        <v>0</v>
      </c>
      <c r="NU40" s="2">
        <f t="shared" si="264"/>
        <v>0</v>
      </c>
      <c r="NV40" s="2">
        <f t="shared" si="265"/>
        <v>0</v>
      </c>
      <c r="NW40" s="2">
        <f t="shared" si="266"/>
        <v>0</v>
      </c>
      <c r="NX40" s="2">
        <f t="shared" si="267"/>
        <v>0</v>
      </c>
      <c r="NY40" s="2">
        <f t="shared" si="268"/>
        <v>0</v>
      </c>
      <c r="NZ40" s="2">
        <f t="shared" si="269"/>
        <v>0</v>
      </c>
      <c r="OA40" s="2">
        <f t="shared" si="270"/>
        <v>0</v>
      </c>
      <c r="OB40" s="2">
        <f t="shared" si="271"/>
        <v>0</v>
      </c>
      <c r="OC40" s="2">
        <f t="shared" si="272"/>
        <v>0</v>
      </c>
      <c r="OD40" s="2">
        <f>IF(AND(NF40&gt;'Graph Creator'!$K$4,'Detalle de Cuentas'!NF40&lt;='Graph Creator'!$L$4),1,0)</f>
        <v>0</v>
      </c>
      <c r="OE40" s="2">
        <f>IF(AND(NG40&gt;'Graph Creator'!$K$4,'Detalle de Cuentas'!NG40&lt;='Graph Creator'!$L$4),1,0)</f>
        <v>0</v>
      </c>
      <c r="OF40" s="2">
        <f>IF(AND(NH40&gt;'Graph Creator'!$K$4,'Detalle de Cuentas'!NH40&lt;='Graph Creator'!$L$4),1,0)</f>
        <v>0</v>
      </c>
      <c r="OG40" s="2">
        <f>IF(AND(NI40&gt;'Graph Creator'!$K$4,'Detalle de Cuentas'!NI40&lt;='Graph Creator'!$L$4),1,0)</f>
        <v>0</v>
      </c>
      <c r="OH40" s="2">
        <f>IF(AND(NJ40&gt;'Graph Creator'!$K$4,'Detalle de Cuentas'!NJ40&lt;='Graph Creator'!$L$4),1,0)</f>
        <v>0</v>
      </c>
      <c r="OI40" s="2">
        <f>IF(AND(NK40&gt;'Graph Creator'!$K$4,'Detalle de Cuentas'!NK40&lt;='Graph Creator'!$L$4),1,0)</f>
        <v>0</v>
      </c>
      <c r="OJ40" s="2">
        <f>IF(AND(NL40&gt;'Graph Creator'!$K$4,'Detalle de Cuentas'!NL40&lt;='Graph Creator'!$L$4),1,0)</f>
        <v>0</v>
      </c>
      <c r="OK40" s="2">
        <f>IF(AND(NM40&gt;'Graph Creator'!$K$4,'Detalle de Cuentas'!NM40&lt;='Graph Creator'!$L$4),1,0)</f>
        <v>0</v>
      </c>
      <c r="OL40" s="2">
        <f>IF(AND(NN40&gt;'Graph Creator'!$K$4,'Detalle de Cuentas'!NN40&lt;='Graph Creator'!$L$4),1,0)</f>
        <v>0</v>
      </c>
      <c r="OM40" s="2">
        <f>IF(AND(NO40&gt;'Graph Creator'!$K$4,'Detalle de Cuentas'!NO40&lt;='Graph Creator'!$L$4),1,0)</f>
        <v>0</v>
      </c>
      <c r="ON40" s="2">
        <f>IF(AND(NP40&gt;'Graph Creator'!$K$4,'Detalle de Cuentas'!NP40&lt;='Graph Creator'!$L$4),1,0)</f>
        <v>0</v>
      </c>
      <c r="OO40" s="2">
        <f>IF(AND(NQ40&gt;'Graph Creator'!$K$4,'Detalle de Cuentas'!NQ40&lt;='Graph Creator'!$L$4),1,0)</f>
        <v>0</v>
      </c>
      <c r="OP40" s="2">
        <f>IF(AND(NR40&gt;'Graph Creator'!$K$4,'Detalle de Cuentas'!NR40&lt;='Graph Creator'!$L$4),1,0)</f>
        <v>0</v>
      </c>
      <c r="OQ40" s="2">
        <f>IF(AND(NS40&gt;'Graph Creator'!$K$4,'Detalle de Cuentas'!NS40&lt;='Graph Creator'!$L$4),1,0)</f>
        <v>0</v>
      </c>
      <c r="OR40" s="2">
        <f>IF(AND(NT40&gt;'Graph Creator'!$K$4,'Detalle de Cuentas'!NT40&lt;='Graph Creator'!$L$4),1,0)</f>
        <v>0</v>
      </c>
      <c r="OS40" s="2">
        <f>IF(AND(NU40&gt;'Graph Creator'!$K$4,'Detalle de Cuentas'!NU40&lt;='Graph Creator'!$L$4),1,0)</f>
        <v>0</v>
      </c>
      <c r="OT40" s="2">
        <f>IF(AND(NV40&gt;'Graph Creator'!$K$4,'Detalle de Cuentas'!NV40&lt;='Graph Creator'!$L$4),1,0)</f>
        <v>0</v>
      </c>
      <c r="OU40" s="2">
        <f>IF(AND(NW40&gt;'Graph Creator'!$K$4,'Detalle de Cuentas'!NW40&lt;='Graph Creator'!$L$4),1,0)</f>
        <v>0</v>
      </c>
      <c r="OV40" s="2">
        <f>IF(AND(NX40&gt;'Graph Creator'!$K$4,'Detalle de Cuentas'!NX40&lt;='Graph Creator'!$L$4),1,0)</f>
        <v>0</v>
      </c>
      <c r="OW40" s="2">
        <f>IF(AND(NY40&gt;'Graph Creator'!$K$4,'Detalle de Cuentas'!NY40&lt;='Graph Creator'!$L$4),1,0)</f>
        <v>0</v>
      </c>
      <c r="OX40" s="2">
        <f>IF(AND(NZ40&gt;'Graph Creator'!$K$4,'Detalle de Cuentas'!NZ40&lt;='Graph Creator'!$L$4),1,0)</f>
        <v>0</v>
      </c>
      <c r="OY40" s="2">
        <f>IF(AND(OA40&gt;'Graph Creator'!$K$4,'Detalle de Cuentas'!OA40&lt;='Graph Creator'!$L$4),1,0)</f>
        <v>0</v>
      </c>
      <c r="OZ40" s="2">
        <f>IF(AND(OB40&gt;'Graph Creator'!$K$4,'Detalle de Cuentas'!OB40&lt;='Graph Creator'!$L$4),1,0)</f>
        <v>0</v>
      </c>
      <c r="PA40" s="2">
        <f>IF(AND(OC40&gt;'Graph Creator'!$K$4,'Detalle de Cuentas'!OC40&lt;='Graph Creator'!$L$4),1,0)</f>
        <v>0</v>
      </c>
      <c r="PB40" s="2">
        <f>IF(AND(NF40&gt;'Graph Creator'!$L$4,'Detalle de Cuentas'!NF40&lt;='Graph Creator'!$M$4),1,0)</f>
        <v>0</v>
      </c>
      <c r="PC40" s="2">
        <f>IF(AND(NG40&gt;'Graph Creator'!$L$4,'Detalle de Cuentas'!NG40&lt;='Graph Creator'!$M$4),1,0)</f>
        <v>0</v>
      </c>
      <c r="PD40" s="2">
        <f>IF(AND(NH40&gt;'Graph Creator'!$L$4,'Detalle de Cuentas'!NH40&lt;='Graph Creator'!$M$4),1,0)</f>
        <v>0</v>
      </c>
      <c r="PE40" s="2">
        <f>IF(AND(NI40&gt;'Graph Creator'!$L$4,'Detalle de Cuentas'!NI40&lt;='Graph Creator'!$M$4),1,0)</f>
        <v>0</v>
      </c>
      <c r="PF40" s="2">
        <f>IF(AND(NJ40&gt;'Graph Creator'!$L$4,'Detalle de Cuentas'!NJ40&lt;='Graph Creator'!$M$4),1,0)</f>
        <v>0</v>
      </c>
      <c r="PG40" s="2">
        <f>IF(AND(NK40&gt;'Graph Creator'!$L$4,'Detalle de Cuentas'!NK40&lt;='Graph Creator'!$M$4),1,0)</f>
        <v>0</v>
      </c>
      <c r="PH40" s="2">
        <f>IF(AND(NL40&gt;'Graph Creator'!$L$4,'Detalle de Cuentas'!NL40&lt;='Graph Creator'!$M$4),1,0)</f>
        <v>0</v>
      </c>
      <c r="PI40" s="2">
        <f>IF(AND(NM40&gt;'Graph Creator'!$L$4,'Detalle de Cuentas'!NM40&lt;='Graph Creator'!$M$4),1,0)</f>
        <v>0</v>
      </c>
      <c r="PJ40" s="2">
        <f>IF(AND(NN40&gt;'Graph Creator'!$L$4,'Detalle de Cuentas'!NN40&lt;='Graph Creator'!$M$4),1,0)</f>
        <v>0</v>
      </c>
      <c r="PK40" s="2">
        <f>IF(AND(NO40&gt;'Graph Creator'!$L$4,'Detalle de Cuentas'!NO40&lt;='Graph Creator'!$M$4),1,0)</f>
        <v>0</v>
      </c>
      <c r="PL40" s="2">
        <f>IF(AND(NP40&gt;'Graph Creator'!$L$4,'Detalle de Cuentas'!NP40&lt;='Graph Creator'!$M$4),1,0)</f>
        <v>0</v>
      </c>
      <c r="PM40" s="2">
        <f>IF(AND(NQ40&gt;'Graph Creator'!$L$4,'Detalle de Cuentas'!NQ40&lt;='Graph Creator'!$M$4),1,0)</f>
        <v>0</v>
      </c>
      <c r="PN40" s="2">
        <f>IF(AND(NR40&gt;'Graph Creator'!$L$4,'Detalle de Cuentas'!NR40&lt;='Graph Creator'!$M$4),1,0)</f>
        <v>0</v>
      </c>
      <c r="PO40" s="2">
        <f>IF(AND(NS40&gt;'Graph Creator'!$L$4,'Detalle de Cuentas'!NS40&lt;='Graph Creator'!$M$4),1,0)</f>
        <v>0</v>
      </c>
      <c r="PP40" s="2">
        <f>IF(AND(NT40&gt;'Graph Creator'!$L$4,'Detalle de Cuentas'!NT40&lt;='Graph Creator'!$M$4),1,0)</f>
        <v>0</v>
      </c>
      <c r="PQ40" s="2">
        <f>IF(AND(NU40&gt;'Graph Creator'!$L$4,'Detalle de Cuentas'!NU40&lt;='Graph Creator'!$M$4),1,0)</f>
        <v>0</v>
      </c>
      <c r="PR40" s="2">
        <f>IF(AND(NV40&gt;'Graph Creator'!$L$4,'Detalle de Cuentas'!NV40&lt;='Graph Creator'!$M$4),1,0)</f>
        <v>0</v>
      </c>
      <c r="PS40" s="2">
        <f>IF(AND(NW40&gt;'Graph Creator'!$L$4,'Detalle de Cuentas'!NW40&lt;='Graph Creator'!$M$4),1,0)</f>
        <v>0</v>
      </c>
      <c r="PT40" s="2">
        <f>IF(AND(NX40&gt;'Graph Creator'!$L$4,'Detalle de Cuentas'!NX40&lt;='Graph Creator'!$M$4),1,0)</f>
        <v>0</v>
      </c>
      <c r="PU40" s="2">
        <f>IF(AND(NY40&gt;'Graph Creator'!$L$4,'Detalle de Cuentas'!NY40&lt;='Graph Creator'!$M$4),1,0)</f>
        <v>0</v>
      </c>
      <c r="PV40" s="2">
        <f>IF(AND(NZ40&gt;'Graph Creator'!$L$4,'Detalle de Cuentas'!NZ40&lt;='Graph Creator'!$M$4),1,0)</f>
        <v>0</v>
      </c>
      <c r="PW40" s="2">
        <f>IF(AND(OA40&gt;'Graph Creator'!$L$4,'Detalle de Cuentas'!OA40&lt;='Graph Creator'!$M$4),1,0)</f>
        <v>0</v>
      </c>
      <c r="PX40" s="2">
        <f>IF(AND(OB40&gt;'Graph Creator'!$L$4,'Detalle de Cuentas'!OB40&lt;='Graph Creator'!$M$4),1,0)</f>
        <v>0</v>
      </c>
      <c r="PY40" s="2">
        <f>IF(AND(OC40&gt;'Graph Creator'!$L$4,'Detalle de Cuentas'!OC40&lt;='Graph Creator'!$M$4),1,0)</f>
        <v>0</v>
      </c>
      <c r="PZ40" s="2">
        <f>IF(AND(NF40&gt;'Graph Creator'!$M$4,'Detalle de Cuentas'!NF40&lt;='Graph Creator'!$N$4),1,0)</f>
        <v>0</v>
      </c>
      <c r="QA40" s="2">
        <f>IF(AND(NG40&gt;'Graph Creator'!$M$4,'Detalle de Cuentas'!NG40&lt;='Graph Creator'!$N$4),1,0)</f>
        <v>0</v>
      </c>
      <c r="QB40" s="2">
        <f>IF(AND(NH40&gt;'Graph Creator'!$M$4,'Detalle de Cuentas'!NH40&lt;='Graph Creator'!$N$4),1,0)</f>
        <v>0</v>
      </c>
      <c r="QC40" s="2">
        <f>IF(AND(NI40&gt;'Graph Creator'!$M$4,'Detalle de Cuentas'!NI40&lt;='Graph Creator'!$N$4),1,0)</f>
        <v>0</v>
      </c>
      <c r="QD40" s="2">
        <f>IF(AND(NJ40&gt;'Graph Creator'!$M$4,'Detalle de Cuentas'!NJ40&lt;='Graph Creator'!$N$4),1,0)</f>
        <v>0</v>
      </c>
      <c r="QE40" s="2">
        <f>IF(AND(NK40&gt;'Graph Creator'!$M$4,'Detalle de Cuentas'!NK40&lt;='Graph Creator'!$N$4),1,0)</f>
        <v>0</v>
      </c>
      <c r="QF40" s="2">
        <f>IF(AND(NL40&gt;'Graph Creator'!$M$4,'Detalle de Cuentas'!NL40&lt;='Graph Creator'!$N$4),1,0)</f>
        <v>0</v>
      </c>
      <c r="QG40" s="2">
        <f>IF(AND(NM40&gt;'Graph Creator'!$M$4,'Detalle de Cuentas'!NM40&lt;='Graph Creator'!$N$4),1,0)</f>
        <v>0</v>
      </c>
      <c r="QH40" s="2">
        <f>IF(AND(NN40&gt;'Graph Creator'!$M$4,'Detalle de Cuentas'!NN40&lt;='Graph Creator'!$N$4),1,0)</f>
        <v>0</v>
      </c>
      <c r="QI40" s="2">
        <f>IF(AND(NO40&gt;'Graph Creator'!$M$4,'Detalle de Cuentas'!NO40&lt;='Graph Creator'!$N$4),1,0)</f>
        <v>0</v>
      </c>
      <c r="QJ40" s="2">
        <f>IF(AND(NP40&gt;'Graph Creator'!$M$4,'Detalle de Cuentas'!NP40&lt;='Graph Creator'!$N$4),1,0)</f>
        <v>0</v>
      </c>
      <c r="QK40" s="2">
        <f>IF(AND(NQ40&gt;'Graph Creator'!$M$4,'Detalle de Cuentas'!NQ40&lt;='Graph Creator'!$N$4),1,0)</f>
        <v>0</v>
      </c>
      <c r="QL40" s="2">
        <f>IF(AND(NR40&gt;'Graph Creator'!$M$4,'Detalle de Cuentas'!NR40&lt;='Graph Creator'!$N$4),1,0)</f>
        <v>0</v>
      </c>
      <c r="QM40" s="2">
        <f>IF(AND(NS40&gt;'Graph Creator'!$M$4,'Detalle de Cuentas'!NS40&lt;='Graph Creator'!$N$4),1,0)</f>
        <v>0</v>
      </c>
      <c r="QN40" s="2">
        <f>IF(AND(NT40&gt;'Graph Creator'!$M$4,'Detalle de Cuentas'!NT40&lt;='Graph Creator'!$N$4),1,0)</f>
        <v>0</v>
      </c>
      <c r="QO40" s="2">
        <f>IF(AND(NU40&gt;'Graph Creator'!$M$4,'Detalle de Cuentas'!NU40&lt;='Graph Creator'!$N$4),1,0)</f>
        <v>0</v>
      </c>
      <c r="QP40" s="2">
        <f>IF(AND(NV40&gt;'Graph Creator'!$M$4,'Detalle de Cuentas'!NV40&lt;='Graph Creator'!$N$4),1,0)</f>
        <v>0</v>
      </c>
      <c r="QQ40" s="2">
        <f>IF(AND(NW40&gt;'Graph Creator'!$M$4,'Detalle de Cuentas'!NW40&lt;='Graph Creator'!$N$4),1,0)</f>
        <v>0</v>
      </c>
      <c r="QR40" s="2">
        <f>IF(AND(NX40&gt;'Graph Creator'!$M$4,'Detalle de Cuentas'!NX40&lt;='Graph Creator'!$N$4),1,0)</f>
        <v>0</v>
      </c>
      <c r="QS40" s="2">
        <f>IF(AND(NY40&gt;'Graph Creator'!$M$4,'Detalle de Cuentas'!NY40&lt;='Graph Creator'!$N$4),1,0)</f>
        <v>0</v>
      </c>
      <c r="QT40" s="2">
        <f>IF(AND(NZ40&gt;'Graph Creator'!$M$4,'Detalle de Cuentas'!NZ40&lt;='Graph Creator'!$N$4),1,0)</f>
        <v>0</v>
      </c>
      <c r="QU40" s="2">
        <f>IF(AND(OA40&gt;'Graph Creator'!$M$4,'Detalle de Cuentas'!OA40&lt;='Graph Creator'!$N$4),1,0)</f>
        <v>0</v>
      </c>
      <c r="QV40" s="2">
        <f>IF(AND(OB40&gt;'Graph Creator'!$M$4,'Detalle de Cuentas'!OB40&lt;='Graph Creator'!$N$4),1,0)</f>
        <v>0</v>
      </c>
      <c r="QW40" s="2">
        <f>IF(AND(OC40&gt;'Graph Creator'!$M$4,'Detalle de Cuentas'!OC40&lt;='Graph Creator'!$N$4),1,0)</f>
        <v>0</v>
      </c>
      <c r="QX40" s="2">
        <f>IF(AND(NF40&gt;'Graph Creator'!$N$4,'Detalle de Cuentas'!NF40&lt;='Graph Creator'!$O$4),1,0)</f>
        <v>0</v>
      </c>
      <c r="QY40" s="2">
        <f>IF(AND(NG40&gt;'Graph Creator'!$N$4,'Detalle de Cuentas'!NG40&lt;='Graph Creator'!$O$4),1,0)</f>
        <v>0</v>
      </c>
      <c r="QZ40" s="2">
        <f>IF(AND(NH40&gt;'Graph Creator'!$N$4,'Detalle de Cuentas'!NH40&lt;='Graph Creator'!$O$4),1,0)</f>
        <v>0</v>
      </c>
      <c r="RA40" s="2">
        <f>IF(AND(NI40&gt;'Graph Creator'!$N$4,'Detalle de Cuentas'!NI40&lt;='Graph Creator'!$O$4),1,0)</f>
        <v>0</v>
      </c>
      <c r="RB40" s="2">
        <f>IF(AND(NJ40&gt;'Graph Creator'!$N$4,'Detalle de Cuentas'!NJ40&lt;='Graph Creator'!$O$4),1,0)</f>
        <v>0</v>
      </c>
      <c r="RC40" s="2">
        <f>IF(AND(NK40&gt;'Graph Creator'!$N$4,'Detalle de Cuentas'!NK40&lt;='Graph Creator'!$O$4),1,0)</f>
        <v>0</v>
      </c>
      <c r="RD40" s="2">
        <f>IF(AND(NL40&gt;'Graph Creator'!$N$4,'Detalle de Cuentas'!NL40&lt;='Graph Creator'!$O$4),1,0)</f>
        <v>0</v>
      </c>
      <c r="RE40" s="2">
        <f>IF(AND(NM40&gt;'Graph Creator'!$N$4,'Detalle de Cuentas'!NM40&lt;='Graph Creator'!$O$4),1,0)</f>
        <v>0</v>
      </c>
      <c r="RF40" s="2">
        <f>IF(AND(NN40&gt;'Graph Creator'!$N$4,'Detalle de Cuentas'!NN40&lt;='Graph Creator'!$O$4),1,0)</f>
        <v>0</v>
      </c>
      <c r="RG40" s="2">
        <f>IF(AND(NO40&gt;'Graph Creator'!$N$4,'Detalle de Cuentas'!NO40&lt;='Graph Creator'!$O$4),1,0)</f>
        <v>0</v>
      </c>
      <c r="RH40" s="2">
        <f>IF(AND(NP40&gt;'Graph Creator'!$N$4,'Detalle de Cuentas'!NP40&lt;='Graph Creator'!$O$4),1,0)</f>
        <v>0</v>
      </c>
      <c r="RI40" s="2">
        <f>IF(AND(NQ40&gt;'Graph Creator'!$N$4,'Detalle de Cuentas'!NQ40&lt;='Graph Creator'!$O$4),1,0)</f>
        <v>0</v>
      </c>
      <c r="RJ40" s="2">
        <f>IF(AND(NR40&gt;'Graph Creator'!$N$4,'Detalle de Cuentas'!NR40&lt;='Graph Creator'!$O$4),1,0)</f>
        <v>0</v>
      </c>
      <c r="RK40" s="2">
        <f>IF(AND(NS40&gt;'Graph Creator'!$N$4,'Detalle de Cuentas'!NS40&lt;='Graph Creator'!$O$4),1,0)</f>
        <v>0</v>
      </c>
      <c r="RL40" s="2">
        <f>IF(AND(NT40&gt;'Graph Creator'!$N$4,'Detalle de Cuentas'!NT40&lt;='Graph Creator'!$O$4),1,0)</f>
        <v>0</v>
      </c>
      <c r="RM40" s="2">
        <f>IF(AND(NU40&gt;'Graph Creator'!$N$4,'Detalle de Cuentas'!NU40&lt;='Graph Creator'!$O$4),1,0)</f>
        <v>0</v>
      </c>
      <c r="RN40" s="2">
        <f>IF(AND(NV40&gt;'Graph Creator'!$N$4,'Detalle de Cuentas'!NV40&lt;='Graph Creator'!$O$4),1,0)</f>
        <v>0</v>
      </c>
      <c r="RO40" s="2">
        <f>IF(AND(NW40&gt;'Graph Creator'!$N$4,'Detalle de Cuentas'!NW40&lt;='Graph Creator'!$O$4),1,0)</f>
        <v>0</v>
      </c>
      <c r="RP40" s="2">
        <f>IF(AND(NX40&gt;'Graph Creator'!$N$4,'Detalle de Cuentas'!NX40&lt;='Graph Creator'!$O$4),1,0)</f>
        <v>0</v>
      </c>
      <c r="RQ40" s="2">
        <f>IF(AND(NY40&gt;'Graph Creator'!$N$4,'Detalle de Cuentas'!NY40&lt;='Graph Creator'!$O$4),1,0)</f>
        <v>0</v>
      </c>
      <c r="RR40" s="2">
        <f>IF(AND(NZ40&gt;'Graph Creator'!$N$4,'Detalle de Cuentas'!NZ40&lt;='Graph Creator'!$O$4),1,0)</f>
        <v>0</v>
      </c>
      <c r="RS40" s="2">
        <f>IF(AND(OA40&gt;'Graph Creator'!$N$4,'Detalle de Cuentas'!OA40&lt;='Graph Creator'!$O$4),1,0)</f>
        <v>0</v>
      </c>
      <c r="RT40" s="2">
        <f>IF(AND(OB40&gt;'Graph Creator'!$N$4,'Detalle de Cuentas'!OB40&lt;='Graph Creator'!$O$4),1,0)</f>
        <v>0</v>
      </c>
      <c r="RU40" s="2">
        <f>IF(AND(OC40&gt;'Graph Creator'!$N$4,'Detalle de Cuentas'!OC40&lt;='Graph Creator'!$O$4),1,0)</f>
        <v>0</v>
      </c>
      <c r="RV40" s="2" t="e">
        <f t="shared" si="407"/>
        <v>#VALUE!</v>
      </c>
      <c r="RW40" s="2" t="e">
        <f t="shared" si="408"/>
        <v>#VALUE!</v>
      </c>
      <c r="RX40" s="2" t="e">
        <f t="shared" si="409"/>
        <v>#VALUE!</v>
      </c>
      <c r="RY40" s="2" t="e">
        <f t="shared" si="410"/>
        <v>#VALUE!</v>
      </c>
      <c r="RZ40" s="2" t="e">
        <f t="shared" si="411"/>
        <v>#VALUE!</v>
      </c>
      <c r="SA40" s="2" t="e">
        <f t="shared" si="412"/>
        <v>#VALUE!</v>
      </c>
      <c r="SB40" s="2" t="e">
        <f t="shared" si="413"/>
        <v>#VALUE!</v>
      </c>
      <c r="SC40" s="2" t="e">
        <f t="shared" si="414"/>
        <v>#VALUE!</v>
      </c>
      <c r="SD40" s="2" t="e">
        <f t="shared" si="415"/>
        <v>#VALUE!</v>
      </c>
      <c r="SE40" s="2" t="e">
        <f t="shared" si="416"/>
        <v>#VALUE!</v>
      </c>
      <c r="SF40" s="2" t="e">
        <f t="shared" si="417"/>
        <v>#VALUE!</v>
      </c>
      <c r="SG40" s="2" t="e">
        <f t="shared" si="418"/>
        <v>#VALUE!</v>
      </c>
      <c r="SH40" s="2" t="e">
        <f t="shared" si="419"/>
        <v>#VALUE!</v>
      </c>
      <c r="SI40" s="2" t="e">
        <f t="shared" si="420"/>
        <v>#VALUE!</v>
      </c>
      <c r="SJ40" s="2" t="e">
        <f t="shared" si="421"/>
        <v>#VALUE!</v>
      </c>
      <c r="SK40" s="2" t="e">
        <f t="shared" si="422"/>
        <v>#VALUE!</v>
      </c>
      <c r="SL40" s="2" t="e">
        <f t="shared" si="423"/>
        <v>#VALUE!</v>
      </c>
      <c r="SM40" s="2" t="e">
        <f t="shared" si="424"/>
        <v>#VALUE!</v>
      </c>
      <c r="SN40" s="2" t="e">
        <f t="shared" si="425"/>
        <v>#VALUE!</v>
      </c>
      <c r="SO40" s="2" t="e">
        <f t="shared" si="426"/>
        <v>#VALUE!</v>
      </c>
      <c r="SP40" s="2" t="e">
        <f t="shared" si="427"/>
        <v>#VALUE!</v>
      </c>
      <c r="SQ40" s="2" t="e">
        <f t="shared" si="428"/>
        <v>#VALUE!</v>
      </c>
      <c r="SR40" s="2" t="e">
        <f t="shared" si="429"/>
        <v>#VALUE!</v>
      </c>
      <c r="SS40" s="2" t="e">
        <f t="shared" si="430"/>
        <v>#VALUE!</v>
      </c>
      <c r="ST40" s="2" t="e">
        <f t="shared" si="431"/>
        <v>#VALUE!</v>
      </c>
      <c r="SU40" s="2" t="e">
        <f t="shared" si="432"/>
        <v>#VALUE!</v>
      </c>
      <c r="SV40" s="2" t="e">
        <f t="shared" si="433"/>
        <v>#VALUE!</v>
      </c>
      <c r="SW40" s="2" t="e">
        <f t="shared" si="434"/>
        <v>#VALUE!</v>
      </c>
      <c r="SX40" s="2" t="e">
        <f t="shared" si="435"/>
        <v>#VALUE!</v>
      </c>
      <c r="SY40" s="2" t="e">
        <f t="shared" si="436"/>
        <v>#VALUE!</v>
      </c>
      <c r="SZ40" s="2" t="e">
        <f t="shared" si="437"/>
        <v>#VALUE!</v>
      </c>
      <c r="TA40" s="2" t="e">
        <f t="shared" si="438"/>
        <v>#VALUE!</v>
      </c>
      <c r="TB40" s="2" t="e">
        <f t="shared" si="439"/>
        <v>#VALUE!</v>
      </c>
      <c r="TC40" s="2" t="e">
        <f t="shared" si="440"/>
        <v>#VALUE!</v>
      </c>
      <c r="TD40" s="2" t="e">
        <f t="shared" si="441"/>
        <v>#VALUE!</v>
      </c>
      <c r="TE40" s="2" t="e">
        <f t="shared" si="442"/>
        <v>#VALUE!</v>
      </c>
      <c r="TF40" s="2" t="str">
        <f>IF(DZ40=1,IF(SUM(DZ$17:DZ40)&lt;2,""&amp;B40,", "&amp;B40),"")</f>
        <v/>
      </c>
      <c r="TG40" s="2" t="str">
        <f t="shared" si="480"/>
        <v/>
      </c>
      <c r="TH40" s="2">
        <f t="shared" si="443"/>
        <v>0</v>
      </c>
      <c r="TI40" s="14" t="str">
        <f t="shared" si="444"/>
        <v/>
      </c>
      <c r="TJ40" s="14" t="e">
        <f t="shared" si="273"/>
        <v>#VALUE!</v>
      </c>
      <c r="TK40" s="14" t="e">
        <f t="shared" si="274"/>
        <v>#VALUE!</v>
      </c>
      <c r="TL40" s="14" t="e">
        <f t="shared" si="275"/>
        <v>#VALUE!</v>
      </c>
      <c r="TM40" s="14" t="e">
        <f t="shared" si="276"/>
        <v>#VALUE!</v>
      </c>
      <c r="TN40" s="14" t="e">
        <f t="shared" si="277"/>
        <v>#VALUE!</v>
      </c>
      <c r="TO40" s="14" t="e">
        <f t="shared" si="278"/>
        <v>#VALUE!</v>
      </c>
      <c r="TP40" s="14" t="e">
        <f t="shared" si="279"/>
        <v>#VALUE!</v>
      </c>
      <c r="TQ40" s="14" t="e">
        <f t="shared" si="280"/>
        <v>#VALUE!</v>
      </c>
      <c r="TR40" s="14" t="e">
        <f t="shared" si="281"/>
        <v>#VALUE!</v>
      </c>
      <c r="TS40" s="14" t="e">
        <f t="shared" si="282"/>
        <v>#VALUE!</v>
      </c>
      <c r="TT40" s="14" t="e">
        <f t="shared" si="283"/>
        <v>#VALUE!</v>
      </c>
      <c r="TU40" s="14" t="e">
        <f t="shared" si="284"/>
        <v>#VALUE!</v>
      </c>
      <c r="TV40" s="14" t="e">
        <f t="shared" si="285"/>
        <v>#VALUE!</v>
      </c>
      <c r="TW40" s="14" t="e">
        <f t="shared" si="286"/>
        <v>#VALUE!</v>
      </c>
      <c r="TX40" s="14" t="e">
        <f t="shared" si="287"/>
        <v>#VALUE!</v>
      </c>
      <c r="TY40" s="14" t="e">
        <f t="shared" si="288"/>
        <v>#VALUE!</v>
      </c>
      <c r="TZ40" s="14" t="e">
        <f t="shared" si="289"/>
        <v>#VALUE!</v>
      </c>
      <c r="UA40" s="14" t="e">
        <f t="shared" si="290"/>
        <v>#VALUE!</v>
      </c>
      <c r="UB40" s="14" t="e">
        <f t="shared" si="291"/>
        <v>#VALUE!</v>
      </c>
      <c r="UC40" s="14" t="e">
        <f t="shared" si="292"/>
        <v>#VALUE!</v>
      </c>
      <c r="UD40" s="14" t="e">
        <f t="shared" si="293"/>
        <v>#VALUE!</v>
      </c>
      <c r="UE40" s="14" t="e">
        <f t="shared" si="294"/>
        <v>#VALUE!</v>
      </c>
      <c r="UF40" s="14" t="e">
        <f t="shared" si="295"/>
        <v>#VALUE!</v>
      </c>
      <c r="UH40" s="2">
        <f>IF($C$4-$R40&gt;'Graph Creator'!$E$2*'Graph Creator'!$D$13*12,0,1)</f>
        <v>1</v>
      </c>
      <c r="UJ40" s="2" t="e">
        <f t="shared" si="445"/>
        <v>#VALUE!</v>
      </c>
      <c r="UK40" s="2" t="e">
        <f t="shared" si="446"/>
        <v>#VALUE!</v>
      </c>
      <c r="UL40" s="2" t="e">
        <f t="shared" si="447"/>
        <v>#VALUE!</v>
      </c>
      <c r="UM40" s="2" t="e">
        <f t="shared" si="448"/>
        <v>#VALUE!</v>
      </c>
      <c r="UN40" s="2" t="e">
        <f t="shared" si="449"/>
        <v>#VALUE!</v>
      </c>
      <c r="UO40" s="2" t="e">
        <f t="shared" si="450"/>
        <v>#VALUE!</v>
      </c>
      <c r="UP40" s="2" t="e">
        <f t="shared" si="297"/>
        <v>#VALUE!</v>
      </c>
      <c r="UQ40" s="2" t="e">
        <f t="shared" si="298"/>
        <v>#VALUE!</v>
      </c>
      <c r="UR40" s="2" t="e">
        <f t="shared" si="299"/>
        <v>#VALUE!</v>
      </c>
      <c r="US40" s="2" t="e">
        <f t="shared" si="300"/>
        <v>#VALUE!</v>
      </c>
      <c r="UT40" s="2" t="e">
        <f t="shared" si="301"/>
        <v>#VALUE!</v>
      </c>
      <c r="UU40" s="2" t="e">
        <f t="shared" si="302"/>
        <v>#VALUE!</v>
      </c>
      <c r="UV40" s="2" t="e">
        <f t="shared" si="303"/>
        <v>#VALUE!</v>
      </c>
      <c r="UW40" s="2" t="e">
        <f t="shared" si="304"/>
        <v>#VALUE!</v>
      </c>
      <c r="UX40" s="2" t="e">
        <f t="shared" si="305"/>
        <v>#VALUE!</v>
      </c>
      <c r="UY40" s="2" t="e">
        <f t="shared" si="306"/>
        <v>#VALUE!</v>
      </c>
      <c r="UZ40" s="2" t="e">
        <f t="shared" si="307"/>
        <v>#VALUE!</v>
      </c>
      <c r="VA40" s="2" t="e">
        <f t="shared" si="308"/>
        <v>#VALUE!</v>
      </c>
      <c r="VB40" s="2" t="e">
        <f t="shared" si="309"/>
        <v>#VALUE!</v>
      </c>
      <c r="VC40" s="2" t="e">
        <f t="shared" si="310"/>
        <v>#VALUE!</v>
      </c>
      <c r="VD40" s="2" t="e">
        <f t="shared" si="311"/>
        <v>#VALUE!</v>
      </c>
      <c r="VE40" s="2" t="e">
        <f t="shared" si="312"/>
        <v>#VALUE!</v>
      </c>
      <c r="VF40" s="2" t="e">
        <f t="shared" si="313"/>
        <v>#VALUE!</v>
      </c>
      <c r="VG40" s="2" t="e">
        <f t="shared" si="314"/>
        <v>#VALUE!</v>
      </c>
      <c r="VH40" s="2" t="e">
        <f t="shared" si="315"/>
        <v>#VALUE!</v>
      </c>
      <c r="VI40" s="2" t="e">
        <f t="shared" si="316"/>
        <v>#VALUE!</v>
      </c>
      <c r="VJ40" s="2" t="e">
        <f t="shared" si="317"/>
        <v>#VALUE!</v>
      </c>
      <c r="VK40" s="2" t="e">
        <f t="shared" si="318"/>
        <v>#VALUE!</v>
      </c>
      <c r="VL40" s="2" t="e">
        <f t="shared" si="319"/>
        <v>#VALUE!</v>
      </c>
      <c r="VM40" s="2" t="e">
        <f t="shared" si="320"/>
        <v>#VALUE!</v>
      </c>
      <c r="VN40" s="2" t="e">
        <f t="shared" si="321"/>
        <v>#VALUE!</v>
      </c>
      <c r="VO40" s="2" t="e">
        <f t="shared" si="322"/>
        <v>#VALUE!</v>
      </c>
      <c r="VP40" s="2" t="e">
        <f t="shared" si="323"/>
        <v>#VALUE!</v>
      </c>
      <c r="VQ40" s="2" t="e">
        <f t="shared" si="324"/>
        <v>#VALUE!</v>
      </c>
      <c r="VR40" s="2" t="e">
        <f t="shared" si="325"/>
        <v>#VALUE!</v>
      </c>
      <c r="VS40" s="2" t="e">
        <f t="shared" si="326"/>
        <v>#VALUE!</v>
      </c>
      <c r="VT40" s="98">
        <f t="shared" si="451"/>
        <v>0</v>
      </c>
      <c r="VU40" s="98">
        <f t="shared" si="452"/>
        <v>0</v>
      </c>
      <c r="VV40" s="98">
        <f t="shared" si="453"/>
        <v>0</v>
      </c>
      <c r="VW40" s="98">
        <f t="shared" si="454"/>
        <v>0</v>
      </c>
      <c r="VX40" s="98">
        <f t="shared" si="455"/>
        <v>0</v>
      </c>
      <c r="VY40" s="98">
        <f t="shared" si="456"/>
        <v>0</v>
      </c>
      <c r="VZ40" s="98">
        <f t="shared" si="457"/>
        <v>0</v>
      </c>
      <c r="WA40" s="98">
        <f t="shared" si="328"/>
        <v>0</v>
      </c>
      <c r="WB40" s="98">
        <f t="shared" si="329"/>
        <v>0</v>
      </c>
      <c r="WC40" s="98">
        <f t="shared" si="330"/>
        <v>0</v>
      </c>
      <c r="WD40" s="98">
        <f t="shared" si="331"/>
        <v>0</v>
      </c>
      <c r="WE40" s="98">
        <f t="shared" si="332"/>
        <v>0</v>
      </c>
      <c r="WF40" s="98">
        <f t="shared" si="333"/>
        <v>0</v>
      </c>
      <c r="WG40" s="98">
        <f t="shared" si="334"/>
        <v>0</v>
      </c>
      <c r="WH40" s="98">
        <f t="shared" si="335"/>
        <v>0</v>
      </c>
      <c r="WI40" s="98">
        <f t="shared" si="336"/>
        <v>0</v>
      </c>
      <c r="WJ40" s="98">
        <f t="shared" si="337"/>
        <v>0</v>
      </c>
      <c r="WK40" s="98">
        <f t="shared" si="338"/>
        <v>0</v>
      </c>
      <c r="WL40" s="98">
        <f t="shared" si="339"/>
        <v>0</v>
      </c>
      <c r="WM40" s="98">
        <f t="shared" si="340"/>
        <v>0</v>
      </c>
      <c r="WN40" s="98">
        <f t="shared" si="341"/>
        <v>0</v>
      </c>
      <c r="WO40" s="98">
        <f t="shared" si="342"/>
        <v>0</v>
      </c>
      <c r="WP40" s="98">
        <f t="shared" si="343"/>
        <v>0</v>
      </c>
      <c r="WQ40" s="98">
        <f t="shared" si="344"/>
        <v>0</v>
      </c>
      <c r="WR40" s="98">
        <f>IFERROR(INDEX('Score Calculation'!$D$38:$D$41,MATCH('Detalle de Cuentas'!VT40,'Score Calculation'!$C$38:$C$41,1)),0)</f>
        <v>4</v>
      </c>
      <c r="WS40" s="98">
        <f>IFERROR(INDEX('Score Calculation'!$D$38:$D$41,MATCH('Detalle de Cuentas'!VU40,'Score Calculation'!$C$38:$C$41,1)),0)</f>
        <v>4</v>
      </c>
      <c r="WT40" s="98">
        <f>IFERROR(INDEX('Score Calculation'!$D$38:$D$41,MATCH('Detalle de Cuentas'!VV40,'Score Calculation'!$C$38:$C$41,1)),0)</f>
        <v>4</v>
      </c>
      <c r="WU40" s="98">
        <f>IFERROR(INDEX('Score Calculation'!$D$38:$D$41,MATCH('Detalle de Cuentas'!VW40,'Score Calculation'!$C$38:$C$41,1)),0)</f>
        <v>4</v>
      </c>
      <c r="WV40" s="98">
        <f>IFERROR(INDEX('Score Calculation'!$D$38:$D$41,MATCH('Detalle de Cuentas'!VX40,'Score Calculation'!$C$38:$C$41,1)),0)</f>
        <v>4</v>
      </c>
      <c r="WW40" s="98">
        <f>IFERROR(INDEX('Score Calculation'!$D$38:$D$41,MATCH('Detalle de Cuentas'!VY40,'Score Calculation'!$C$38:$C$41,1)),0)</f>
        <v>4</v>
      </c>
      <c r="WX40" s="98">
        <f>IFERROR(INDEX('Score Calculation'!$D$38:$D$41,MATCH('Detalle de Cuentas'!VZ40,'Score Calculation'!$C$38:$C$41,1)),0)</f>
        <v>4</v>
      </c>
      <c r="WY40" s="98">
        <f>IFERROR(INDEX('Score Calculation'!$D$38:$D$41,MATCH('Detalle de Cuentas'!WA40,'Score Calculation'!$C$38:$C$41,1)),0)</f>
        <v>4</v>
      </c>
      <c r="WZ40" s="98">
        <f>IFERROR(INDEX('Score Calculation'!$D$38:$D$41,MATCH('Detalle de Cuentas'!WB40,'Score Calculation'!$C$38:$C$41,1)),0)</f>
        <v>4</v>
      </c>
      <c r="XA40" s="98">
        <f>IFERROR(INDEX('Score Calculation'!$D$38:$D$41,MATCH('Detalle de Cuentas'!WC40,'Score Calculation'!$C$38:$C$41,1)),0)</f>
        <v>4</v>
      </c>
      <c r="XB40" s="98">
        <f>IFERROR(INDEX('Score Calculation'!$D$38:$D$41,MATCH('Detalle de Cuentas'!WD40,'Score Calculation'!$C$38:$C$41,1)),0)</f>
        <v>4</v>
      </c>
      <c r="XC40" s="98">
        <f>IFERROR(INDEX('Score Calculation'!$D$38:$D$41,MATCH('Detalle de Cuentas'!WE40,'Score Calculation'!$C$38:$C$41,1)),0)</f>
        <v>4</v>
      </c>
      <c r="XD40" s="98">
        <f>IFERROR(INDEX('Score Calculation'!$D$38:$D$41,MATCH('Detalle de Cuentas'!WF40,'Score Calculation'!$C$38:$C$41,1)),0)</f>
        <v>4</v>
      </c>
      <c r="XE40" s="98">
        <f>IFERROR(INDEX('Score Calculation'!$D$38:$D$41,MATCH('Detalle de Cuentas'!WG40,'Score Calculation'!$C$38:$C$41,1)),0)</f>
        <v>4</v>
      </c>
      <c r="XF40" s="98">
        <f>IFERROR(INDEX('Score Calculation'!$D$38:$D$41,MATCH('Detalle de Cuentas'!WH40,'Score Calculation'!$C$38:$C$41,1)),0)</f>
        <v>4</v>
      </c>
      <c r="XG40" s="98">
        <f>IFERROR(INDEX('Score Calculation'!$D$38:$D$41,MATCH('Detalle de Cuentas'!WI40,'Score Calculation'!$C$38:$C$41,1)),0)</f>
        <v>4</v>
      </c>
      <c r="XH40" s="98">
        <f>IFERROR(INDEX('Score Calculation'!$D$38:$D$41,MATCH('Detalle de Cuentas'!WJ40,'Score Calculation'!$C$38:$C$41,1)),0)</f>
        <v>4</v>
      </c>
      <c r="XI40" s="98">
        <f>IFERROR(INDEX('Score Calculation'!$D$38:$D$41,MATCH('Detalle de Cuentas'!WK40,'Score Calculation'!$C$38:$C$41,1)),0)</f>
        <v>4</v>
      </c>
      <c r="XJ40" s="98">
        <f>IFERROR(INDEX('Score Calculation'!$D$38:$D$41,MATCH('Detalle de Cuentas'!WL40,'Score Calculation'!$C$38:$C$41,1)),0)</f>
        <v>4</v>
      </c>
      <c r="XK40" s="98">
        <f>IFERROR(INDEX('Score Calculation'!$D$38:$D$41,MATCH('Detalle de Cuentas'!WM40,'Score Calculation'!$C$38:$C$41,1)),0)</f>
        <v>4</v>
      </c>
      <c r="XL40" s="98">
        <f>IFERROR(INDEX('Score Calculation'!$D$38:$D$41,MATCH('Detalle de Cuentas'!WN40,'Score Calculation'!$C$38:$C$41,1)),0)</f>
        <v>4</v>
      </c>
      <c r="XM40" s="98">
        <f>IFERROR(INDEX('Score Calculation'!$D$38:$D$41,MATCH('Detalle de Cuentas'!WO40,'Score Calculation'!$C$38:$C$41,1)),0)</f>
        <v>4</v>
      </c>
      <c r="XN40" s="98">
        <f>IFERROR(INDEX('Score Calculation'!$D$38:$D$41,MATCH('Detalle de Cuentas'!WP40,'Score Calculation'!$C$38:$C$41,1)),0)</f>
        <v>4</v>
      </c>
      <c r="XO40" s="98">
        <f>IFERROR(INDEX('Score Calculation'!$D$38:$D$41,MATCH('Detalle de Cuentas'!WQ40,'Score Calculation'!$C$38:$C$41,1)),0)</f>
        <v>4</v>
      </c>
      <c r="XP40" s="98">
        <f>IFERROR(INDEX('Score Calculation'!$D$24:$D$31,MATCH('Detalle de Cuentas'!NF40,'Score Calculation'!$C$24:$C$31,1)),0)</f>
        <v>1</v>
      </c>
      <c r="XQ40" s="98">
        <f>IFERROR(INDEX('Score Calculation'!$D$24:$D$31,MATCH('Detalle de Cuentas'!NG40,'Score Calculation'!$C$24:$C$31,1)),0)</f>
        <v>1</v>
      </c>
      <c r="XR40" s="98">
        <f>IFERROR(INDEX('Score Calculation'!$D$24:$D$31,MATCH('Detalle de Cuentas'!NH40,'Score Calculation'!$C$24:$C$31,1)),0)</f>
        <v>1</v>
      </c>
      <c r="XS40" s="98">
        <f>IFERROR(INDEX('Score Calculation'!$D$24:$D$31,MATCH('Detalle de Cuentas'!NI40,'Score Calculation'!$C$24:$C$31,1)),0)</f>
        <v>1</v>
      </c>
      <c r="XT40" s="98">
        <f>IFERROR(INDEX('Score Calculation'!$D$24:$D$31,MATCH('Detalle de Cuentas'!NJ40,'Score Calculation'!$C$24:$C$31,1)),0)</f>
        <v>1</v>
      </c>
      <c r="XU40" s="98">
        <f>IFERROR(INDEX('Score Calculation'!$D$24:$D$31,MATCH('Detalle de Cuentas'!NK40,'Score Calculation'!$C$24:$C$31,1)),0)</f>
        <v>1</v>
      </c>
      <c r="XV40" s="98">
        <f>IFERROR(INDEX('Score Calculation'!$D$24:$D$31,MATCH('Detalle de Cuentas'!NL40,'Score Calculation'!$C$24:$C$31,1)),0)</f>
        <v>1</v>
      </c>
      <c r="XW40" s="98">
        <f>IFERROR(INDEX('Score Calculation'!$D$24:$D$31,MATCH('Detalle de Cuentas'!NM40,'Score Calculation'!$C$24:$C$31,1)),0)</f>
        <v>1</v>
      </c>
      <c r="XX40" s="98">
        <f>IFERROR(INDEX('Score Calculation'!$D$24:$D$31,MATCH('Detalle de Cuentas'!NN40,'Score Calculation'!$C$24:$C$31,1)),0)</f>
        <v>1</v>
      </c>
      <c r="XY40" s="98">
        <f>IFERROR(INDEX('Score Calculation'!$D$24:$D$31,MATCH('Detalle de Cuentas'!NO40,'Score Calculation'!$C$24:$C$31,1)),0)</f>
        <v>1</v>
      </c>
      <c r="XZ40" s="98">
        <f>IFERROR(INDEX('Score Calculation'!$D$24:$D$31,MATCH('Detalle de Cuentas'!NP40,'Score Calculation'!$C$24:$C$31,1)),0)</f>
        <v>1</v>
      </c>
      <c r="YA40" s="98">
        <f>IFERROR(INDEX('Score Calculation'!$D$24:$D$31,MATCH('Detalle de Cuentas'!NQ40,'Score Calculation'!$C$24:$C$31,1)),0)</f>
        <v>1</v>
      </c>
      <c r="YB40" s="98">
        <f>IFERROR(INDEX('Score Calculation'!$D$24:$D$31,MATCH('Detalle de Cuentas'!NR40,'Score Calculation'!$C$24:$C$31,1)),0)</f>
        <v>1</v>
      </c>
      <c r="YC40" s="98">
        <f>IFERROR(INDEX('Score Calculation'!$D$24:$D$31,MATCH('Detalle de Cuentas'!NS40,'Score Calculation'!$C$24:$C$31,1)),0)</f>
        <v>1</v>
      </c>
      <c r="YD40" s="98">
        <f>IFERROR(INDEX('Score Calculation'!$D$24:$D$31,MATCH('Detalle de Cuentas'!NT40,'Score Calculation'!$C$24:$C$31,1)),0)</f>
        <v>1</v>
      </c>
      <c r="YE40" s="98">
        <f>IFERROR(INDEX('Score Calculation'!$D$24:$D$31,MATCH('Detalle de Cuentas'!NU40,'Score Calculation'!$C$24:$C$31,1)),0)</f>
        <v>1</v>
      </c>
      <c r="YF40" s="98">
        <f>IFERROR(INDEX('Score Calculation'!$D$24:$D$31,MATCH('Detalle de Cuentas'!NV40,'Score Calculation'!$C$24:$C$31,1)),0)</f>
        <v>1</v>
      </c>
      <c r="YG40" s="98">
        <f>IFERROR(INDEX('Score Calculation'!$D$24:$D$31,MATCH('Detalle de Cuentas'!NW40,'Score Calculation'!$C$24:$C$31,1)),0)</f>
        <v>1</v>
      </c>
      <c r="YH40" s="98">
        <f>IFERROR(INDEX('Score Calculation'!$D$24:$D$31,MATCH('Detalle de Cuentas'!NX40,'Score Calculation'!$C$24:$C$31,1)),0)</f>
        <v>1</v>
      </c>
      <c r="YI40" s="98">
        <f>IFERROR(INDEX('Score Calculation'!$D$24:$D$31,MATCH('Detalle de Cuentas'!NY40,'Score Calculation'!$C$24:$C$31,1)),0)</f>
        <v>1</v>
      </c>
      <c r="YJ40" s="98">
        <f>IFERROR(INDEX('Score Calculation'!$D$24:$D$31,MATCH('Detalle de Cuentas'!NZ40,'Score Calculation'!$C$24:$C$31,1)),0)</f>
        <v>1</v>
      </c>
      <c r="YK40" s="98">
        <f>IFERROR(INDEX('Score Calculation'!$D$24:$D$31,MATCH('Detalle de Cuentas'!OA40,'Score Calculation'!$C$24:$C$31,1)),0)</f>
        <v>1</v>
      </c>
      <c r="YL40" s="98">
        <f>IFERROR(INDEX('Score Calculation'!$D$24:$D$31,MATCH('Detalle de Cuentas'!OB40,'Score Calculation'!$C$24:$C$31,1)),0)</f>
        <v>1</v>
      </c>
      <c r="YM40" s="98">
        <f>IFERROR(INDEX('Score Calculation'!$D$24:$D$31,MATCH('Detalle de Cuentas'!OC40,'Score Calculation'!$C$24:$C$31,1)),0)</f>
        <v>1</v>
      </c>
      <c r="YN40" s="98">
        <f t="shared" si="458"/>
        <v>0</v>
      </c>
      <c r="YO40" s="98">
        <f>IF(LEFT(TRIM($D40),15)="GRUPO SOLIDARIO",$L40*'Score Calculation'!$H$5,IF(TRIM('Detalle de Cuentas'!$C40)="Semanal",'Detalle de Cuentas'!$L40*'Score Calculation'!$H$6,'Detalle de Cuentas'!$L40))</f>
        <v>0</v>
      </c>
      <c r="YP40" s="99">
        <f>IFERROR(INDEX('Score Calculation'!$D$54:$D$60,MATCH($YO40,'Score Calculation'!$C$54:$C$60,1)),1)</f>
        <v>0.2</v>
      </c>
      <c r="YQ40" s="99">
        <f>IFERROR(INDEX('Score Calculation'!$D$65:$D$123,MATCH(LEFT(TRIM('Detalle de Cuentas'!$F40),20),'Score Calculation'!$F$65:$F$123,0)),1)</f>
        <v>1</v>
      </c>
      <c r="YR40" s="99">
        <f>IFERROR(INDEX('Score Calculation'!$D$46:$D$49,MATCH('Detalle de Cuentas'!$YN40,'Score Calculation'!$C$46:$C$49,1)),1)</f>
        <v>4</v>
      </c>
      <c r="YS40" s="99">
        <f t="shared" si="459"/>
        <v>0</v>
      </c>
      <c r="YT40" s="99">
        <f t="shared" si="460"/>
        <v>0</v>
      </c>
      <c r="YU40" s="98" t="str">
        <f t="shared" si="461"/>
        <v/>
      </c>
      <c r="YV40" s="109">
        <f t="shared" si="462"/>
        <v>1</v>
      </c>
      <c r="YW40" s="109">
        <f>IFERROR(INDEX('Score Calculation'!$D$187:$D$245,MATCH(LEFT(TRIM('Detalle de Cuentas'!$F40),20),'Score Calculation'!$F$187:$F$245,0)),1)</f>
        <v>1</v>
      </c>
      <c r="YX40" s="109">
        <f>IFERROR(IF($E40="HIPOTECA",-PMT('Score Calculation'!$H$266/(360/$J40),$G40,$YO40)*(30/$J40),-PMT('Score Calculation'!$H$267/(360/$J40),$G40,$YO40)*(30/$J40)),0)</f>
        <v>0</v>
      </c>
      <c r="YY40" s="109">
        <f t="shared" si="463"/>
        <v>0</v>
      </c>
      <c r="YZ40" s="109">
        <f t="shared" si="463"/>
        <v>0</v>
      </c>
      <c r="ZA40" s="109">
        <f t="shared" si="463"/>
        <v>0</v>
      </c>
      <c r="ZB40" s="109">
        <f t="shared" si="463"/>
        <v>0</v>
      </c>
      <c r="ZC40" s="109">
        <f t="shared" si="463"/>
        <v>0</v>
      </c>
      <c r="ZD40" s="109">
        <f t="shared" si="463"/>
        <v>0</v>
      </c>
      <c r="ZE40" s="109">
        <f t="shared" si="463"/>
        <v>0</v>
      </c>
      <c r="ZF40" s="109">
        <f t="shared" si="463"/>
        <v>0</v>
      </c>
      <c r="ZG40" s="109">
        <f t="shared" si="463"/>
        <v>0</v>
      </c>
      <c r="ZH40" s="109">
        <f t="shared" si="463"/>
        <v>0</v>
      </c>
      <c r="ZI40" s="109">
        <f t="shared" si="464"/>
        <v>0</v>
      </c>
    </row>
    <row r="41" spans="2:685" x14ac:dyDescent="0.2">
      <c r="B41" s="41">
        <v>25</v>
      </c>
      <c r="C41" s="42"/>
      <c r="D41" s="42"/>
      <c r="E41" s="42"/>
      <c r="F41" s="42"/>
      <c r="G41" s="42"/>
      <c r="H41" s="42"/>
      <c r="I41" s="29"/>
      <c r="J41" s="6" t="str">
        <f t="shared" si="3"/>
        <v/>
      </c>
      <c r="K41" s="43"/>
      <c r="L41" s="43"/>
      <c r="M41" s="43"/>
      <c r="N41" s="43"/>
      <c r="O41" s="43"/>
      <c r="P41" s="44" t="str">
        <f t="shared" si="346"/>
        <v/>
      </c>
      <c r="Q41" s="26"/>
      <c r="R41" s="26"/>
      <c r="S41" s="26"/>
      <c r="T41" s="26"/>
      <c r="U41" s="29"/>
      <c r="V41" s="43"/>
      <c r="W41" s="26"/>
      <c r="X41" s="29"/>
      <c r="Y41" s="6">
        <f>IF('Detalle de Cuentas'!$C$4-$R41&gt;'Graph Creator'!$E$2*'Graph Creator'!$D$13*12,0,1)</f>
        <v>1</v>
      </c>
      <c r="Z41" s="45">
        <f t="shared" si="4"/>
        <v>0</v>
      </c>
      <c r="AA41" s="2" t="e">
        <f t="shared" si="347"/>
        <v>#VALUE!</v>
      </c>
      <c r="AB41" s="2" t="e">
        <f t="shared" si="348"/>
        <v>#VALUE!</v>
      </c>
      <c r="AC41" s="2" t="e">
        <f t="shared" si="349"/>
        <v>#VALUE!</v>
      </c>
      <c r="AD41" s="2" t="e">
        <f t="shared" si="350"/>
        <v>#VALUE!</v>
      </c>
      <c r="AE41" s="2" t="e">
        <f t="shared" si="351"/>
        <v>#VALUE!</v>
      </c>
      <c r="AF41" s="2" t="e">
        <f t="shared" si="352"/>
        <v>#VALUE!</v>
      </c>
      <c r="AG41" s="2">
        <f t="shared" si="353"/>
        <v>0</v>
      </c>
      <c r="AH41" s="2">
        <f t="shared" si="354"/>
        <v>0</v>
      </c>
      <c r="AI41" s="2" t="str">
        <f t="shared" si="5"/>
        <v/>
      </c>
      <c r="AJ41" s="2" t="str">
        <f t="shared" ref="AJ41:BE41" si="511">IFERROR(SEARCH(".",$I41,AI41+1),"")</f>
        <v/>
      </c>
      <c r="AK41" s="2" t="str">
        <f t="shared" si="511"/>
        <v/>
      </c>
      <c r="AL41" s="2" t="str">
        <f t="shared" si="511"/>
        <v/>
      </c>
      <c r="AM41" s="2" t="str">
        <f t="shared" si="511"/>
        <v/>
      </c>
      <c r="AN41" s="2" t="str">
        <f t="shared" si="511"/>
        <v/>
      </c>
      <c r="AO41" s="2" t="str">
        <f t="shared" si="511"/>
        <v/>
      </c>
      <c r="AP41" s="2" t="str">
        <f t="shared" si="511"/>
        <v/>
      </c>
      <c r="AQ41" s="2" t="str">
        <f t="shared" si="511"/>
        <v/>
      </c>
      <c r="AR41" s="2" t="str">
        <f t="shared" si="511"/>
        <v/>
      </c>
      <c r="AS41" s="2" t="str">
        <f t="shared" si="511"/>
        <v/>
      </c>
      <c r="AT41" s="2" t="str">
        <f t="shared" si="511"/>
        <v/>
      </c>
      <c r="AU41" s="2" t="str">
        <f t="shared" si="511"/>
        <v/>
      </c>
      <c r="AV41" s="2" t="str">
        <f t="shared" si="511"/>
        <v/>
      </c>
      <c r="AW41" s="2" t="str">
        <f t="shared" si="511"/>
        <v/>
      </c>
      <c r="AX41" s="2" t="str">
        <f t="shared" si="511"/>
        <v/>
      </c>
      <c r="AY41" s="2" t="str">
        <f t="shared" si="511"/>
        <v/>
      </c>
      <c r="AZ41" s="2" t="str">
        <f t="shared" si="511"/>
        <v/>
      </c>
      <c r="BA41" s="2" t="str">
        <f t="shared" si="511"/>
        <v/>
      </c>
      <c r="BB41" s="2" t="str">
        <f t="shared" si="511"/>
        <v/>
      </c>
      <c r="BC41" s="2" t="str">
        <f t="shared" si="511"/>
        <v/>
      </c>
      <c r="BD41" s="2" t="str">
        <f t="shared" si="511"/>
        <v/>
      </c>
      <c r="BE41" s="2" t="str">
        <f t="shared" si="511"/>
        <v/>
      </c>
      <c r="BF41" s="2" t="str">
        <f t="shared" si="356"/>
        <v/>
      </c>
      <c r="BG41" s="2" t="str">
        <f t="shared" si="7"/>
        <v/>
      </c>
      <c r="BH41" s="2" t="str">
        <f t="shared" si="8"/>
        <v/>
      </c>
      <c r="BI41" s="2" t="str">
        <f t="shared" si="9"/>
        <v/>
      </c>
      <c r="BJ41" s="2" t="str">
        <f t="shared" si="10"/>
        <v/>
      </c>
      <c r="BK41" s="2" t="str">
        <f t="shared" si="11"/>
        <v/>
      </c>
      <c r="BL41" s="2" t="str">
        <f t="shared" si="12"/>
        <v/>
      </c>
      <c r="BM41" s="2" t="str">
        <f t="shared" si="13"/>
        <v/>
      </c>
      <c r="BN41" s="2" t="str">
        <f t="shared" si="14"/>
        <v/>
      </c>
      <c r="BO41" s="2" t="str">
        <f t="shared" si="15"/>
        <v/>
      </c>
      <c r="BP41" s="2" t="str">
        <f t="shared" si="16"/>
        <v/>
      </c>
      <c r="BQ41" s="2" t="str">
        <f t="shared" si="17"/>
        <v/>
      </c>
      <c r="BR41" s="2" t="str">
        <f t="shared" si="18"/>
        <v/>
      </c>
      <c r="BS41" s="2" t="str">
        <f t="shared" si="19"/>
        <v/>
      </c>
      <c r="BT41" s="2" t="str">
        <f t="shared" si="20"/>
        <v/>
      </c>
      <c r="BU41" s="2" t="str">
        <f t="shared" si="21"/>
        <v/>
      </c>
      <c r="BV41" s="2" t="str">
        <f t="shared" si="22"/>
        <v/>
      </c>
      <c r="BW41" s="2" t="str">
        <f t="shared" si="23"/>
        <v/>
      </c>
      <c r="BX41" s="2" t="str">
        <f t="shared" si="24"/>
        <v/>
      </c>
      <c r="BY41" s="2" t="str">
        <f t="shared" si="25"/>
        <v/>
      </c>
      <c r="BZ41" s="2" t="str">
        <f t="shared" si="26"/>
        <v/>
      </c>
      <c r="CA41" s="2" t="str">
        <f t="shared" si="27"/>
        <v/>
      </c>
      <c r="CB41" s="2" t="str">
        <f t="shared" si="28"/>
        <v/>
      </c>
      <c r="CC41" s="2" t="str">
        <f t="shared" si="29"/>
        <v/>
      </c>
      <c r="CD41" s="14">
        <f t="shared" si="30"/>
        <v>0</v>
      </c>
      <c r="CE41" s="14" t="e">
        <f t="shared" ref="CE41:DA41" si="512">CD41-$J$17</f>
        <v>#VALUE!</v>
      </c>
      <c r="CF41" s="14" t="e">
        <f t="shared" si="512"/>
        <v>#VALUE!</v>
      </c>
      <c r="CG41" s="14" t="e">
        <f t="shared" si="512"/>
        <v>#VALUE!</v>
      </c>
      <c r="CH41" s="14" t="e">
        <f t="shared" si="512"/>
        <v>#VALUE!</v>
      </c>
      <c r="CI41" s="14" t="e">
        <f t="shared" si="512"/>
        <v>#VALUE!</v>
      </c>
      <c r="CJ41" s="14" t="e">
        <f t="shared" si="512"/>
        <v>#VALUE!</v>
      </c>
      <c r="CK41" s="14" t="e">
        <f t="shared" si="512"/>
        <v>#VALUE!</v>
      </c>
      <c r="CL41" s="14" t="e">
        <f t="shared" si="512"/>
        <v>#VALUE!</v>
      </c>
      <c r="CM41" s="14" t="e">
        <f t="shared" si="512"/>
        <v>#VALUE!</v>
      </c>
      <c r="CN41" s="14" t="e">
        <f t="shared" si="512"/>
        <v>#VALUE!</v>
      </c>
      <c r="CO41" s="14" t="e">
        <f t="shared" si="512"/>
        <v>#VALUE!</v>
      </c>
      <c r="CP41" s="14" t="e">
        <f t="shared" si="512"/>
        <v>#VALUE!</v>
      </c>
      <c r="CQ41" s="14" t="e">
        <f t="shared" si="512"/>
        <v>#VALUE!</v>
      </c>
      <c r="CR41" s="14" t="e">
        <f t="shared" si="512"/>
        <v>#VALUE!</v>
      </c>
      <c r="CS41" s="14" t="e">
        <f t="shared" si="512"/>
        <v>#VALUE!</v>
      </c>
      <c r="CT41" s="14" t="e">
        <f t="shared" si="512"/>
        <v>#VALUE!</v>
      </c>
      <c r="CU41" s="14" t="e">
        <f t="shared" si="512"/>
        <v>#VALUE!</v>
      </c>
      <c r="CV41" s="14" t="e">
        <f t="shared" si="512"/>
        <v>#VALUE!</v>
      </c>
      <c r="CW41" s="14" t="e">
        <f t="shared" si="512"/>
        <v>#VALUE!</v>
      </c>
      <c r="CX41" s="14" t="e">
        <f t="shared" si="512"/>
        <v>#VALUE!</v>
      </c>
      <c r="CY41" s="14" t="e">
        <f t="shared" si="512"/>
        <v>#VALUE!</v>
      </c>
      <c r="CZ41" s="14" t="e">
        <f t="shared" si="512"/>
        <v>#VALUE!</v>
      </c>
      <c r="DA41" s="14" t="e">
        <f t="shared" si="512"/>
        <v>#VALUE!</v>
      </c>
      <c r="DB41" s="2">
        <f t="shared" si="358"/>
        <v>0</v>
      </c>
      <c r="DC41" s="2">
        <f t="shared" si="359"/>
        <v>0</v>
      </c>
      <c r="DD41" s="2">
        <f t="shared" si="360"/>
        <v>0</v>
      </c>
      <c r="DE41" s="2">
        <f t="shared" si="361"/>
        <v>0</v>
      </c>
      <c r="DF41" s="2">
        <f t="shared" si="362"/>
        <v>0</v>
      </c>
      <c r="DG41" s="2">
        <f t="shared" si="363"/>
        <v>0</v>
      </c>
      <c r="DH41" s="2">
        <f t="shared" si="364"/>
        <v>0</v>
      </c>
      <c r="DI41" s="2">
        <f t="shared" si="365"/>
        <v>0</v>
      </c>
      <c r="DJ41" s="2">
        <f t="shared" si="366"/>
        <v>0</v>
      </c>
      <c r="DK41" s="2">
        <f t="shared" si="367"/>
        <v>0</v>
      </c>
      <c r="DL41" s="2">
        <f t="shared" si="368"/>
        <v>0</v>
      </c>
      <c r="DM41" s="2">
        <f t="shared" si="369"/>
        <v>0</v>
      </c>
      <c r="DN41" s="2">
        <f t="shared" si="370"/>
        <v>0</v>
      </c>
      <c r="DO41" s="2">
        <f t="shared" si="371"/>
        <v>0</v>
      </c>
      <c r="DP41" s="2">
        <f t="shared" si="372"/>
        <v>0</v>
      </c>
      <c r="DQ41" s="2">
        <f t="shared" si="373"/>
        <v>0</v>
      </c>
      <c r="DR41" s="2">
        <f t="shared" si="374"/>
        <v>0</v>
      </c>
      <c r="DS41" s="2">
        <f t="shared" si="375"/>
        <v>0</v>
      </c>
      <c r="DT41" s="2">
        <f t="shared" si="376"/>
        <v>0</v>
      </c>
      <c r="DU41" s="2">
        <f t="shared" si="377"/>
        <v>0</v>
      </c>
      <c r="DV41" s="2">
        <f t="shared" si="378"/>
        <v>0</v>
      </c>
      <c r="DW41" s="2">
        <f t="shared" si="379"/>
        <v>0</v>
      </c>
      <c r="DX41" s="2">
        <f t="shared" si="380"/>
        <v>0</v>
      </c>
      <c r="DY41" s="2">
        <f t="shared" si="381"/>
        <v>0</v>
      </c>
      <c r="DZ41" s="2">
        <f t="shared" si="382"/>
        <v>0</v>
      </c>
      <c r="EA41" s="2">
        <f t="shared" si="383"/>
        <v>0</v>
      </c>
      <c r="EB41" s="2">
        <f t="shared" si="384"/>
        <v>0</v>
      </c>
      <c r="EC41" s="2">
        <f t="shared" si="385"/>
        <v>0</v>
      </c>
      <c r="ED41" s="2">
        <f t="shared" si="386"/>
        <v>0</v>
      </c>
      <c r="EE41" s="2">
        <f t="shared" si="387"/>
        <v>0</v>
      </c>
      <c r="EF41" s="2">
        <f t="shared" si="388"/>
        <v>0</v>
      </c>
      <c r="EG41" s="2">
        <f t="shared" si="389"/>
        <v>0</v>
      </c>
      <c r="EH41" s="2">
        <f t="shared" si="390"/>
        <v>0</v>
      </c>
      <c r="EI41" s="2">
        <f t="shared" si="391"/>
        <v>0</v>
      </c>
      <c r="EJ41" s="2">
        <f t="shared" si="392"/>
        <v>0</v>
      </c>
      <c r="EK41" s="2">
        <f t="shared" si="393"/>
        <v>0</v>
      </c>
      <c r="EL41" s="2">
        <f t="shared" si="394"/>
        <v>0</v>
      </c>
      <c r="EM41" s="2">
        <f t="shared" si="395"/>
        <v>0</v>
      </c>
      <c r="EN41" s="2">
        <f t="shared" si="396"/>
        <v>0</v>
      </c>
      <c r="EO41" s="2">
        <f t="shared" si="397"/>
        <v>0</v>
      </c>
      <c r="EP41" s="2">
        <f t="shared" si="398"/>
        <v>0</v>
      </c>
      <c r="EQ41" s="2">
        <f t="shared" si="399"/>
        <v>0</v>
      </c>
      <c r="ER41" s="2">
        <f t="shared" si="400"/>
        <v>0</v>
      </c>
      <c r="ES41" s="2">
        <f t="shared" si="401"/>
        <v>0</v>
      </c>
      <c r="ET41" s="2">
        <f t="shared" si="402"/>
        <v>0</v>
      </c>
      <c r="EU41" s="2">
        <f t="shared" si="403"/>
        <v>0</v>
      </c>
      <c r="EV41" s="2">
        <f t="shared" si="404"/>
        <v>0</v>
      </c>
      <c r="EW41" s="2">
        <f t="shared" si="405"/>
        <v>0</v>
      </c>
      <c r="EX41" s="2">
        <f t="shared" si="34"/>
        <v>1</v>
      </c>
      <c r="EY41" s="2" t="e">
        <f t="shared" si="35"/>
        <v>#VALUE!</v>
      </c>
      <c r="EZ41" s="2" t="e">
        <f t="shared" si="36"/>
        <v>#VALUE!</v>
      </c>
      <c r="FA41" s="2" t="e">
        <f t="shared" si="37"/>
        <v>#VALUE!</v>
      </c>
      <c r="FB41" s="2" t="e">
        <f t="shared" si="38"/>
        <v>#VALUE!</v>
      </c>
      <c r="FC41" s="2" t="e">
        <f t="shared" si="39"/>
        <v>#VALUE!</v>
      </c>
      <c r="FD41" s="2" t="e">
        <f t="shared" si="40"/>
        <v>#VALUE!</v>
      </c>
      <c r="FE41" s="2" t="e">
        <f t="shared" si="41"/>
        <v>#VALUE!</v>
      </c>
      <c r="FF41" s="2" t="e">
        <f t="shared" si="42"/>
        <v>#VALUE!</v>
      </c>
      <c r="FG41" s="2" t="e">
        <f t="shared" si="43"/>
        <v>#VALUE!</v>
      </c>
      <c r="FH41" s="2" t="e">
        <f t="shared" si="44"/>
        <v>#VALUE!</v>
      </c>
      <c r="FI41" s="2" t="e">
        <f t="shared" si="45"/>
        <v>#VALUE!</v>
      </c>
      <c r="FJ41" s="2" t="e">
        <f t="shared" si="46"/>
        <v>#VALUE!</v>
      </c>
      <c r="FK41" s="2" t="e">
        <f t="shared" si="47"/>
        <v>#VALUE!</v>
      </c>
      <c r="FL41" s="2" t="e">
        <f t="shared" si="48"/>
        <v>#VALUE!</v>
      </c>
      <c r="FM41" s="2" t="e">
        <f t="shared" si="49"/>
        <v>#VALUE!</v>
      </c>
      <c r="FN41" s="2" t="e">
        <f t="shared" si="50"/>
        <v>#VALUE!</v>
      </c>
      <c r="FO41" s="2" t="e">
        <f t="shared" si="51"/>
        <v>#VALUE!</v>
      </c>
      <c r="FP41" s="2" t="e">
        <f t="shared" si="52"/>
        <v>#VALUE!</v>
      </c>
      <c r="FQ41" s="2" t="e">
        <f t="shared" si="53"/>
        <v>#VALUE!</v>
      </c>
      <c r="FR41" s="2" t="e">
        <f t="shared" si="54"/>
        <v>#VALUE!</v>
      </c>
      <c r="FS41" s="2" t="e">
        <f t="shared" si="55"/>
        <v>#VALUE!</v>
      </c>
      <c r="FT41" s="2" t="e">
        <f t="shared" si="56"/>
        <v>#VALUE!</v>
      </c>
      <c r="FU41" s="2" t="e">
        <f t="shared" si="57"/>
        <v>#VALUE!</v>
      </c>
      <c r="FV41" s="2">
        <f t="shared" si="58"/>
        <v>1</v>
      </c>
      <c r="FW41" s="2" t="e">
        <f t="shared" si="59"/>
        <v>#VALUE!</v>
      </c>
      <c r="FX41" s="2" t="e">
        <f t="shared" si="60"/>
        <v>#VALUE!</v>
      </c>
      <c r="FY41" s="2" t="e">
        <f t="shared" si="61"/>
        <v>#VALUE!</v>
      </c>
      <c r="FZ41" s="2" t="e">
        <f t="shared" si="62"/>
        <v>#VALUE!</v>
      </c>
      <c r="GA41" s="2" t="e">
        <f t="shared" si="63"/>
        <v>#VALUE!</v>
      </c>
      <c r="GB41" s="2" t="e">
        <f t="shared" si="64"/>
        <v>#VALUE!</v>
      </c>
      <c r="GC41" s="2" t="e">
        <f t="shared" si="65"/>
        <v>#VALUE!</v>
      </c>
      <c r="GD41" s="2" t="e">
        <f t="shared" si="66"/>
        <v>#VALUE!</v>
      </c>
      <c r="GE41" s="2" t="e">
        <f t="shared" si="67"/>
        <v>#VALUE!</v>
      </c>
      <c r="GF41" s="2" t="e">
        <f t="shared" si="68"/>
        <v>#VALUE!</v>
      </c>
      <c r="GG41" s="2" t="e">
        <f t="shared" si="69"/>
        <v>#VALUE!</v>
      </c>
      <c r="GH41" s="2" t="e">
        <f t="shared" si="70"/>
        <v>#VALUE!</v>
      </c>
      <c r="GI41" s="2" t="e">
        <f t="shared" si="71"/>
        <v>#VALUE!</v>
      </c>
      <c r="GJ41" s="2" t="e">
        <f t="shared" si="72"/>
        <v>#VALUE!</v>
      </c>
      <c r="GK41" s="2" t="e">
        <f t="shared" si="73"/>
        <v>#VALUE!</v>
      </c>
      <c r="GL41" s="2" t="e">
        <f t="shared" si="74"/>
        <v>#VALUE!</v>
      </c>
      <c r="GM41" s="2" t="e">
        <f t="shared" si="75"/>
        <v>#VALUE!</v>
      </c>
      <c r="GN41" s="2" t="e">
        <f t="shared" si="76"/>
        <v>#VALUE!</v>
      </c>
      <c r="GO41" s="2" t="e">
        <f t="shared" si="77"/>
        <v>#VALUE!</v>
      </c>
      <c r="GP41" s="2" t="e">
        <f t="shared" si="78"/>
        <v>#VALUE!</v>
      </c>
      <c r="GQ41" s="2" t="e">
        <f t="shared" si="79"/>
        <v>#VALUE!</v>
      </c>
      <c r="GR41" s="2" t="e">
        <f t="shared" si="80"/>
        <v>#VALUE!</v>
      </c>
      <c r="GS41" s="2" t="e">
        <f t="shared" si="81"/>
        <v>#VALUE!</v>
      </c>
      <c r="GT41" s="2">
        <f t="shared" si="82"/>
        <v>1</v>
      </c>
      <c r="GU41" s="2" t="e">
        <f t="shared" si="83"/>
        <v>#VALUE!</v>
      </c>
      <c r="GV41" s="2" t="e">
        <f t="shared" si="84"/>
        <v>#VALUE!</v>
      </c>
      <c r="GW41" s="2" t="e">
        <f t="shared" si="85"/>
        <v>#VALUE!</v>
      </c>
      <c r="GX41" s="2" t="e">
        <f t="shared" si="86"/>
        <v>#VALUE!</v>
      </c>
      <c r="GY41" s="2" t="e">
        <f t="shared" si="87"/>
        <v>#VALUE!</v>
      </c>
      <c r="GZ41" s="2" t="e">
        <f t="shared" si="88"/>
        <v>#VALUE!</v>
      </c>
      <c r="HA41" s="2" t="e">
        <f t="shared" si="89"/>
        <v>#VALUE!</v>
      </c>
      <c r="HB41" s="2" t="e">
        <f t="shared" si="90"/>
        <v>#VALUE!</v>
      </c>
      <c r="HC41" s="2" t="e">
        <f t="shared" si="91"/>
        <v>#VALUE!</v>
      </c>
      <c r="HD41" s="2" t="e">
        <f t="shared" si="92"/>
        <v>#VALUE!</v>
      </c>
      <c r="HE41" s="2" t="e">
        <f t="shared" si="93"/>
        <v>#VALUE!</v>
      </c>
      <c r="HF41" s="2" t="e">
        <f t="shared" si="94"/>
        <v>#VALUE!</v>
      </c>
      <c r="HG41" s="2" t="e">
        <f t="shared" si="95"/>
        <v>#VALUE!</v>
      </c>
      <c r="HH41" s="2" t="e">
        <f t="shared" si="96"/>
        <v>#VALUE!</v>
      </c>
      <c r="HI41" s="2" t="e">
        <f t="shared" si="97"/>
        <v>#VALUE!</v>
      </c>
      <c r="HJ41" s="2" t="e">
        <f t="shared" si="98"/>
        <v>#VALUE!</v>
      </c>
      <c r="HK41" s="2" t="e">
        <f t="shared" si="99"/>
        <v>#VALUE!</v>
      </c>
      <c r="HL41" s="2" t="e">
        <f t="shared" si="100"/>
        <v>#VALUE!</v>
      </c>
      <c r="HM41" s="2" t="e">
        <f t="shared" si="101"/>
        <v>#VALUE!</v>
      </c>
      <c r="HN41" s="2" t="e">
        <f t="shared" si="102"/>
        <v>#VALUE!</v>
      </c>
      <c r="HO41" s="2" t="e">
        <f t="shared" si="103"/>
        <v>#VALUE!</v>
      </c>
      <c r="HP41" s="2" t="e">
        <f t="shared" si="104"/>
        <v>#VALUE!</v>
      </c>
      <c r="HQ41" s="2" t="e">
        <f t="shared" si="105"/>
        <v>#VALUE!</v>
      </c>
      <c r="HR41" s="2">
        <f t="shared" si="106"/>
        <v>1</v>
      </c>
      <c r="HS41" s="2" t="e">
        <f t="shared" si="107"/>
        <v>#VALUE!</v>
      </c>
      <c r="HT41" s="2" t="e">
        <f t="shared" si="108"/>
        <v>#VALUE!</v>
      </c>
      <c r="HU41" s="2" t="e">
        <f t="shared" si="109"/>
        <v>#VALUE!</v>
      </c>
      <c r="HV41" s="2" t="e">
        <f t="shared" si="110"/>
        <v>#VALUE!</v>
      </c>
      <c r="HW41" s="2" t="e">
        <f t="shared" si="111"/>
        <v>#VALUE!</v>
      </c>
      <c r="HX41" s="2" t="e">
        <f t="shared" si="112"/>
        <v>#VALUE!</v>
      </c>
      <c r="HY41" s="2" t="e">
        <f t="shared" si="113"/>
        <v>#VALUE!</v>
      </c>
      <c r="HZ41" s="2" t="e">
        <f t="shared" si="114"/>
        <v>#VALUE!</v>
      </c>
      <c r="IA41" s="2" t="e">
        <f t="shared" si="115"/>
        <v>#VALUE!</v>
      </c>
      <c r="IB41" s="2" t="e">
        <f t="shared" si="116"/>
        <v>#VALUE!</v>
      </c>
      <c r="IC41" s="2" t="e">
        <f t="shared" si="117"/>
        <v>#VALUE!</v>
      </c>
      <c r="ID41" s="2" t="e">
        <f t="shared" si="118"/>
        <v>#VALUE!</v>
      </c>
      <c r="IE41" s="2" t="e">
        <f t="shared" si="119"/>
        <v>#VALUE!</v>
      </c>
      <c r="IF41" s="2" t="e">
        <f t="shared" si="120"/>
        <v>#VALUE!</v>
      </c>
      <c r="IG41" s="2" t="e">
        <f t="shared" si="121"/>
        <v>#VALUE!</v>
      </c>
      <c r="IH41" s="2" t="e">
        <f t="shared" si="122"/>
        <v>#VALUE!</v>
      </c>
      <c r="II41" s="2" t="e">
        <f t="shared" si="123"/>
        <v>#VALUE!</v>
      </c>
      <c r="IJ41" s="2" t="e">
        <f t="shared" si="124"/>
        <v>#VALUE!</v>
      </c>
      <c r="IK41" s="2" t="e">
        <f t="shared" si="125"/>
        <v>#VALUE!</v>
      </c>
      <c r="IL41" s="2" t="e">
        <f t="shared" si="126"/>
        <v>#VALUE!</v>
      </c>
      <c r="IM41" s="2" t="e">
        <f t="shared" si="127"/>
        <v>#VALUE!</v>
      </c>
      <c r="IN41" s="2" t="e">
        <f t="shared" si="128"/>
        <v>#VALUE!</v>
      </c>
      <c r="IO41" s="2" t="e">
        <f t="shared" si="129"/>
        <v>#VALUE!</v>
      </c>
      <c r="IP41" s="2">
        <f t="shared" si="130"/>
        <v>0</v>
      </c>
      <c r="IQ41" s="2" t="e">
        <f t="shared" si="131"/>
        <v>#VALUE!</v>
      </c>
      <c r="IR41" s="2" t="e">
        <f t="shared" si="132"/>
        <v>#VALUE!</v>
      </c>
      <c r="IS41" s="2" t="e">
        <f t="shared" si="133"/>
        <v>#VALUE!</v>
      </c>
      <c r="IT41" s="2" t="e">
        <f t="shared" si="134"/>
        <v>#VALUE!</v>
      </c>
      <c r="IU41" s="2" t="e">
        <f t="shared" si="135"/>
        <v>#VALUE!</v>
      </c>
      <c r="IV41" s="2" t="e">
        <f t="shared" si="136"/>
        <v>#VALUE!</v>
      </c>
      <c r="IW41" s="2" t="e">
        <f t="shared" si="137"/>
        <v>#VALUE!</v>
      </c>
      <c r="IX41" s="2" t="e">
        <f t="shared" si="138"/>
        <v>#VALUE!</v>
      </c>
      <c r="IY41" s="2" t="e">
        <f t="shared" si="139"/>
        <v>#VALUE!</v>
      </c>
      <c r="IZ41" s="2" t="e">
        <f t="shared" si="140"/>
        <v>#VALUE!</v>
      </c>
      <c r="JA41" s="2" t="e">
        <f t="shared" si="141"/>
        <v>#VALUE!</v>
      </c>
      <c r="JB41" s="2" t="e">
        <f t="shared" si="142"/>
        <v>#VALUE!</v>
      </c>
      <c r="JC41" s="2" t="e">
        <f t="shared" si="143"/>
        <v>#VALUE!</v>
      </c>
      <c r="JD41" s="2" t="e">
        <f t="shared" si="144"/>
        <v>#VALUE!</v>
      </c>
      <c r="JE41" s="2" t="e">
        <f t="shared" si="145"/>
        <v>#VALUE!</v>
      </c>
      <c r="JF41" s="2" t="e">
        <f t="shared" si="146"/>
        <v>#VALUE!</v>
      </c>
      <c r="JG41" s="2" t="e">
        <f t="shared" si="147"/>
        <v>#VALUE!</v>
      </c>
      <c r="JH41" s="2" t="e">
        <f t="shared" si="148"/>
        <v>#VALUE!</v>
      </c>
      <c r="JI41" s="2" t="e">
        <f t="shared" si="149"/>
        <v>#VALUE!</v>
      </c>
      <c r="JJ41" s="2" t="e">
        <f t="shared" si="150"/>
        <v>#VALUE!</v>
      </c>
      <c r="JK41" s="2" t="e">
        <f t="shared" si="151"/>
        <v>#VALUE!</v>
      </c>
      <c r="JL41" s="2" t="e">
        <f t="shared" si="152"/>
        <v>#VALUE!</v>
      </c>
      <c r="JM41" s="2" t="e">
        <f t="shared" si="153"/>
        <v>#VALUE!</v>
      </c>
      <c r="JN41" s="2">
        <f t="shared" si="154"/>
        <v>0</v>
      </c>
      <c r="JO41" s="2" t="e">
        <f t="shared" si="155"/>
        <v>#VALUE!</v>
      </c>
      <c r="JP41" s="2" t="e">
        <f t="shared" si="156"/>
        <v>#VALUE!</v>
      </c>
      <c r="JQ41" s="2" t="e">
        <f t="shared" si="157"/>
        <v>#VALUE!</v>
      </c>
      <c r="JR41" s="2" t="e">
        <f t="shared" si="158"/>
        <v>#VALUE!</v>
      </c>
      <c r="JS41" s="2" t="e">
        <f t="shared" si="159"/>
        <v>#VALUE!</v>
      </c>
      <c r="JT41" s="2" t="e">
        <f t="shared" si="160"/>
        <v>#VALUE!</v>
      </c>
      <c r="JU41" s="2" t="e">
        <f t="shared" si="161"/>
        <v>#VALUE!</v>
      </c>
      <c r="JV41" s="2" t="e">
        <f t="shared" si="162"/>
        <v>#VALUE!</v>
      </c>
      <c r="JW41" s="2" t="e">
        <f t="shared" si="163"/>
        <v>#VALUE!</v>
      </c>
      <c r="JX41" s="2" t="e">
        <f t="shared" si="164"/>
        <v>#VALUE!</v>
      </c>
      <c r="JY41" s="2" t="e">
        <f t="shared" si="165"/>
        <v>#VALUE!</v>
      </c>
      <c r="JZ41" s="2" t="e">
        <f t="shared" si="166"/>
        <v>#VALUE!</v>
      </c>
      <c r="KA41" s="2" t="e">
        <f t="shared" si="167"/>
        <v>#VALUE!</v>
      </c>
      <c r="KB41" s="2" t="e">
        <f t="shared" si="168"/>
        <v>#VALUE!</v>
      </c>
      <c r="KC41" s="2" t="e">
        <f t="shared" si="169"/>
        <v>#VALUE!</v>
      </c>
      <c r="KD41" s="2" t="e">
        <f t="shared" si="170"/>
        <v>#VALUE!</v>
      </c>
      <c r="KE41" s="2" t="e">
        <f t="shared" si="171"/>
        <v>#VALUE!</v>
      </c>
      <c r="KF41" s="2" t="e">
        <f t="shared" si="172"/>
        <v>#VALUE!</v>
      </c>
      <c r="KG41" s="2" t="e">
        <f t="shared" si="173"/>
        <v>#VALUE!</v>
      </c>
      <c r="KH41" s="2" t="e">
        <f t="shared" si="174"/>
        <v>#VALUE!</v>
      </c>
      <c r="KI41" s="2" t="e">
        <f t="shared" si="175"/>
        <v>#VALUE!</v>
      </c>
      <c r="KJ41" s="2" t="e">
        <f t="shared" si="176"/>
        <v>#VALUE!</v>
      </c>
      <c r="KK41" s="2" t="e">
        <f t="shared" si="177"/>
        <v>#VALUE!</v>
      </c>
      <c r="KL41" s="2">
        <f t="shared" si="178"/>
        <v>0</v>
      </c>
      <c r="KM41" s="2" t="e">
        <f t="shared" si="179"/>
        <v>#VALUE!</v>
      </c>
      <c r="KN41" s="2" t="e">
        <f t="shared" si="180"/>
        <v>#VALUE!</v>
      </c>
      <c r="KO41" s="2" t="e">
        <f t="shared" si="181"/>
        <v>#VALUE!</v>
      </c>
      <c r="KP41" s="2" t="e">
        <f t="shared" si="182"/>
        <v>#VALUE!</v>
      </c>
      <c r="KQ41" s="2" t="e">
        <f t="shared" si="183"/>
        <v>#VALUE!</v>
      </c>
      <c r="KR41" s="2" t="e">
        <f t="shared" si="184"/>
        <v>#VALUE!</v>
      </c>
      <c r="KS41" s="2" t="e">
        <f t="shared" si="185"/>
        <v>#VALUE!</v>
      </c>
      <c r="KT41" s="2" t="e">
        <f t="shared" si="186"/>
        <v>#VALUE!</v>
      </c>
      <c r="KU41" s="2" t="e">
        <f t="shared" si="187"/>
        <v>#VALUE!</v>
      </c>
      <c r="KV41" s="2" t="e">
        <f t="shared" si="188"/>
        <v>#VALUE!</v>
      </c>
      <c r="KW41" s="2" t="e">
        <f t="shared" si="189"/>
        <v>#VALUE!</v>
      </c>
      <c r="KX41" s="2" t="e">
        <f t="shared" si="190"/>
        <v>#VALUE!</v>
      </c>
      <c r="KY41" s="2" t="e">
        <f t="shared" si="191"/>
        <v>#VALUE!</v>
      </c>
      <c r="KZ41" s="2" t="e">
        <f t="shared" si="192"/>
        <v>#VALUE!</v>
      </c>
      <c r="LA41" s="2" t="e">
        <f t="shared" si="193"/>
        <v>#VALUE!</v>
      </c>
      <c r="LB41" s="2" t="e">
        <f t="shared" si="194"/>
        <v>#VALUE!</v>
      </c>
      <c r="LC41" s="2" t="e">
        <f t="shared" si="195"/>
        <v>#VALUE!</v>
      </c>
      <c r="LD41" s="2" t="e">
        <f t="shared" si="196"/>
        <v>#VALUE!</v>
      </c>
      <c r="LE41" s="2" t="e">
        <f t="shared" si="197"/>
        <v>#VALUE!</v>
      </c>
      <c r="LF41" s="2" t="e">
        <f t="shared" si="198"/>
        <v>#VALUE!</v>
      </c>
      <c r="LG41" s="2" t="e">
        <f t="shared" si="199"/>
        <v>#VALUE!</v>
      </c>
      <c r="LH41" s="2" t="e">
        <f t="shared" si="200"/>
        <v>#VALUE!</v>
      </c>
      <c r="LI41" s="2" t="e">
        <f t="shared" si="201"/>
        <v>#VALUE!</v>
      </c>
      <c r="LJ41" s="2">
        <f t="shared" si="202"/>
        <v>0</v>
      </c>
      <c r="LK41" s="2" t="e">
        <f t="shared" si="203"/>
        <v>#VALUE!</v>
      </c>
      <c r="LL41" s="2" t="e">
        <f t="shared" si="204"/>
        <v>#VALUE!</v>
      </c>
      <c r="LM41" s="2" t="e">
        <f t="shared" si="205"/>
        <v>#VALUE!</v>
      </c>
      <c r="LN41" s="2" t="e">
        <f t="shared" si="206"/>
        <v>#VALUE!</v>
      </c>
      <c r="LO41" s="2" t="e">
        <f t="shared" si="207"/>
        <v>#VALUE!</v>
      </c>
      <c r="LP41" s="2" t="e">
        <f t="shared" si="208"/>
        <v>#VALUE!</v>
      </c>
      <c r="LQ41" s="2" t="e">
        <f t="shared" si="209"/>
        <v>#VALUE!</v>
      </c>
      <c r="LR41" s="2" t="e">
        <f t="shared" si="210"/>
        <v>#VALUE!</v>
      </c>
      <c r="LS41" s="2" t="e">
        <f t="shared" si="211"/>
        <v>#VALUE!</v>
      </c>
      <c r="LT41" s="2" t="e">
        <f t="shared" si="212"/>
        <v>#VALUE!</v>
      </c>
      <c r="LU41" s="2" t="e">
        <f t="shared" si="213"/>
        <v>#VALUE!</v>
      </c>
      <c r="LV41" s="2" t="e">
        <f t="shared" si="214"/>
        <v>#VALUE!</v>
      </c>
      <c r="LW41" s="2" t="e">
        <f t="shared" si="215"/>
        <v>#VALUE!</v>
      </c>
      <c r="LX41" s="2" t="e">
        <f t="shared" si="216"/>
        <v>#VALUE!</v>
      </c>
      <c r="LY41" s="2" t="e">
        <f t="shared" si="217"/>
        <v>#VALUE!</v>
      </c>
      <c r="LZ41" s="2" t="e">
        <f t="shared" si="218"/>
        <v>#VALUE!</v>
      </c>
      <c r="MA41" s="2" t="e">
        <f t="shared" si="219"/>
        <v>#VALUE!</v>
      </c>
      <c r="MB41" s="2" t="e">
        <f t="shared" si="220"/>
        <v>#VALUE!</v>
      </c>
      <c r="MC41" s="2" t="e">
        <f t="shared" si="221"/>
        <v>#VALUE!</v>
      </c>
      <c r="MD41" s="2" t="e">
        <f t="shared" si="222"/>
        <v>#VALUE!</v>
      </c>
      <c r="ME41" s="2" t="e">
        <f t="shared" si="223"/>
        <v>#VALUE!</v>
      </c>
      <c r="MF41" s="2" t="e">
        <f t="shared" si="224"/>
        <v>#VALUE!</v>
      </c>
      <c r="MG41" s="2" t="e">
        <f t="shared" si="225"/>
        <v>#VALUE!</v>
      </c>
      <c r="MH41" s="2">
        <f t="shared" si="226"/>
        <v>1</v>
      </c>
      <c r="MI41" s="2" t="e">
        <f t="shared" si="227"/>
        <v>#VALUE!</v>
      </c>
      <c r="MJ41" s="2" t="e">
        <f t="shared" si="228"/>
        <v>#VALUE!</v>
      </c>
      <c r="MK41" s="2" t="e">
        <f t="shared" si="229"/>
        <v>#VALUE!</v>
      </c>
      <c r="ML41" s="2" t="e">
        <f t="shared" si="230"/>
        <v>#VALUE!</v>
      </c>
      <c r="MM41" s="2" t="e">
        <f t="shared" si="231"/>
        <v>#VALUE!</v>
      </c>
      <c r="MN41" s="2" t="e">
        <f t="shared" si="232"/>
        <v>#VALUE!</v>
      </c>
      <c r="MO41" s="2" t="e">
        <f t="shared" si="233"/>
        <v>#VALUE!</v>
      </c>
      <c r="MP41" s="2" t="e">
        <f t="shared" si="234"/>
        <v>#VALUE!</v>
      </c>
      <c r="MQ41" s="2" t="e">
        <f t="shared" si="235"/>
        <v>#VALUE!</v>
      </c>
      <c r="MR41" s="2" t="e">
        <f t="shared" si="236"/>
        <v>#VALUE!</v>
      </c>
      <c r="MS41" s="2" t="e">
        <f t="shared" si="237"/>
        <v>#VALUE!</v>
      </c>
      <c r="MT41" s="2" t="e">
        <f t="shared" si="238"/>
        <v>#VALUE!</v>
      </c>
      <c r="MU41" s="2" t="e">
        <f t="shared" si="239"/>
        <v>#VALUE!</v>
      </c>
      <c r="MV41" s="2" t="e">
        <f t="shared" si="240"/>
        <v>#VALUE!</v>
      </c>
      <c r="MW41" s="2" t="e">
        <f t="shared" si="241"/>
        <v>#VALUE!</v>
      </c>
      <c r="MX41" s="2" t="e">
        <f t="shared" si="242"/>
        <v>#VALUE!</v>
      </c>
      <c r="MY41" s="2" t="e">
        <f t="shared" si="243"/>
        <v>#VALUE!</v>
      </c>
      <c r="MZ41" s="2" t="e">
        <f t="shared" si="244"/>
        <v>#VALUE!</v>
      </c>
      <c r="NA41" s="2" t="e">
        <f t="shared" si="245"/>
        <v>#VALUE!</v>
      </c>
      <c r="NB41" s="2" t="e">
        <f t="shared" si="246"/>
        <v>#VALUE!</v>
      </c>
      <c r="NC41" s="2" t="e">
        <f t="shared" si="247"/>
        <v>#VALUE!</v>
      </c>
      <c r="ND41" s="2" t="e">
        <f t="shared" si="248"/>
        <v>#VALUE!</v>
      </c>
      <c r="NE41" s="2" t="e">
        <f t="shared" si="249"/>
        <v>#VALUE!</v>
      </c>
      <c r="NF41" s="2">
        <f t="shared" si="406"/>
        <v>0</v>
      </c>
      <c r="NG41" s="2">
        <f t="shared" si="250"/>
        <v>0</v>
      </c>
      <c r="NH41" s="2">
        <f t="shared" si="251"/>
        <v>0</v>
      </c>
      <c r="NI41" s="2">
        <f t="shared" si="252"/>
        <v>0</v>
      </c>
      <c r="NJ41" s="2">
        <f t="shared" si="253"/>
        <v>0</v>
      </c>
      <c r="NK41" s="2">
        <f t="shared" si="254"/>
        <v>0</v>
      </c>
      <c r="NL41" s="2">
        <f t="shared" si="255"/>
        <v>0</v>
      </c>
      <c r="NM41" s="2">
        <f t="shared" si="256"/>
        <v>0</v>
      </c>
      <c r="NN41" s="2">
        <f t="shared" si="257"/>
        <v>0</v>
      </c>
      <c r="NO41" s="2">
        <f t="shared" si="258"/>
        <v>0</v>
      </c>
      <c r="NP41" s="2">
        <f t="shared" si="259"/>
        <v>0</v>
      </c>
      <c r="NQ41" s="2">
        <f t="shared" si="260"/>
        <v>0</v>
      </c>
      <c r="NR41" s="2">
        <f t="shared" si="261"/>
        <v>0</v>
      </c>
      <c r="NS41" s="2">
        <f t="shared" si="262"/>
        <v>0</v>
      </c>
      <c r="NT41" s="2">
        <f t="shared" si="263"/>
        <v>0</v>
      </c>
      <c r="NU41" s="2">
        <f t="shared" si="264"/>
        <v>0</v>
      </c>
      <c r="NV41" s="2">
        <f t="shared" si="265"/>
        <v>0</v>
      </c>
      <c r="NW41" s="2">
        <f t="shared" si="266"/>
        <v>0</v>
      </c>
      <c r="NX41" s="2">
        <f t="shared" si="267"/>
        <v>0</v>
      </c>
      <c r="NY41" s="2">
        <f t="shared" si="268"/>
        <v>0</v>
      </c>
      <c r="NZ41" s="2">
        <f t="shared" si="269"/>
        <v>0</v>
      </c>
      <c r="OA41" s="2">
        <f t="shared" si="270"/>
        <v>0</v>
      </c>
      <c r="OB41" s="2">
        <f t="shared" si="271"/>
        <v>0</v>
      </c>
      <c r="OC41" s="2">
        <f t="shared" si="272"/>
        <v>0</v>
      </c>
      <c r="OD41" s="2">
        <f>IF(AND(NF41&gt;'Graph Creator'!$K$4,'Detalle de Cuentas'!NF41&lt;='Graph Creator'!$L$4),1,0)</f>
        <v>0</v>
      </c>
      <c r="OE41" s="2">
        <f>IF(AND(NG41&gt;'Graph Creator'!$K$4,'Detalle de Cuentas'!NG41&lt;='Graph Creator'!$L$4),1,0)</f>
        <v>0</v>
      </c>
      <c r="OF41" s="2">
        <f>IF(AND(NH41&gt;'Graph Creator'!$K$4,'Detalle de Cuentas'!NH41&lt;='Graph Creator'!$L$4),1,0)</f>
        <v>0</v>
      </c>
      <c r="OG41" s="2">
        <f>IF(AND(NI41&gt;'Graph Creator'!$K$4,'Detalle de Cuentas'!NI41&lt;='Graph Creator'!$L$4),1,0)</f>
        <v>0</v>
      </c>
      <c r="OH41" s="2">
        <f>IF(AND(NJ41&gt;'Graph Creator'!$K$4,'Detalle de Cuentas'!NJ41&lt;='Graph Creator'!$L$4),1,0)</f>
        <v>0</v>
      </c>
      <c r="OI41" s="2">
        <f>IF(AND(NK41&gt;'Graph Creator'!$K$4,'Detalle de Cuentas'!NK41&lt;='Graph Creator'!$L$4),1,0)</f>
        <v>0</v>
      </c>
      <c r="OJ41" s="2">
        <f>IF(AND(NL41&gt;'Graph Creator'!$K$4,'Detalle de Cuentas'!NL41&lt;='Graph Creator'!$L$4),1,0)</f>
        <v>0</v>
      </c>
      <c r="OK41" s="2">
        <f>IF(AND(NM41&gt;'Graph Creator'!$K$4,'Detalle de Cuentas'!NM41&lt;='Graph Creator'!$L$4),1,0)</f>
        <v>0</v>
      </c>
      <c r="OL41" s="2">
        <f>IF(AND(NN41&gt;'Graph Creator'!$K$4,'Detalle de Cuentas'!NN41&lt;='Graph Creator'!$L$4),1,0)</f>
        <v>0</v>
      </c>
      <c r="OM41" s="2">
        <f>IF(AND(NO41&gt;'Graph Creator'!$K$4,'Detalle de Cuentas'!NO41&lt;='Graph Creator'!$L$4),1,0)</f>
        <v>0</v>
      </c>
      <c r="ON41" s="2">
        <f>IF(AND(NP41&gt;'Graph Creator'!$K$4,'Detalle de Cuentas'!NP41&lt;='Graph Creator'!$L$4),1,0)</f>
        <v>0</v>
      </c>
      <c r="OO41" s="2">
        <f>IF(AND(NQ41&gt;'Graph Creator'!$K$4,'Detalle de Cuentas'!NQ41&lt;='Graph Creator'!$L$4),1,0)</f>
        <v>0</v>
      </c>
      <c r="OP41" s="2">
        <f>IF(AND(NR41&gt;'Graph Creator'!$K$4,'Detalle de Cuentas'!NR41&lt;='Graph Creator'!$L$4),1,0)</f>
        <v>0</v>
      </c>
      <c r="OQ41" s="2">
        <f>IF(AND(NS41&gt;'Graph Creator'!$K$4,'Detalle de Cuentas'!NS41&lt;='Graph Creator'!$L$4),1,0)</f>
        <v>0</v>
      </c>
      <c r="OR41" s="2">
        <f>IF(AND(NT41&gt;'Graph Creator'!$K$4,'Detalle de Cuentas'!NT41&lt;='Graph Creator'!$L$4),1,0)</f>
        <v>0</v>
      </c>
      <c r="OS41" s="2">
        <f>IF(AND(NU41&gt;'Graph Creator'!$K$4,'Detalle de Cuentas'!NU41&lt;='Graph Creator'!$L$4),1,0)</f>
        <v>0</v>
      </c>
      <c r="OT41" s="2">
        <f>IF(AND(NV41&gt;'Graph Creator'!$K$4,'Detalle de Cuentas'!NV41&lt;='Graph Creator'!$L$4),1,0)</f>
        <v>0</v>
      </c>
      <c r="OU41" s="2">
        <f>IF(AND(NW41&gt;'Graph Creator'!$K$4,'Detalle de Cuentas'!NW41&lt;='Graph Creator'!$L$4),1,0)</f>
        <v>0</v>
      </c>
      <c r="OV41" s="2">
        <f>IF(AND(NX41&gt;'Graph Creator'!$K$4,'Detalle de Cuentas'!NX41&lt;='Graph Creator'!$L$4),1,0)</f>
        <v>0</v>
      </c>
      <c r="OW41" s="2">
        <f>IF(AND(NY41&gt;'Graph Creator'!$K$4,'Detalle de Cuentas'!NY41&lt;='Graph Creator'!$L$4),1,0)</f>
        <v>0</v>
      </c>
      <c r="OX41" s="2">
        <f>IF(AND(NZ41&gt;'Graph Creator'!$K$4,'Detalle de Cuentas'!NZ41&lt;='Graph Creator'!$L$4),1,0)</f>
        <v>0</v>
      </c>
      <c r="OY41" s="2">
        <f>IF(AND(OA41&gt;'Graph Creator'!$K$4,'Detalle de Cuentas'!OA41&lt;='Graph Creator'!$L$4),1,0)</f>
        <v>0</v>
      </c>
      <c r="OZ41" s="2">
        <f>IF(AND(OB41&gt;'Graph Creator'!$K$4,'Detalle de Cuentas'!OB41&lt;='Graph Creator'!$L$4),1,0)</f>
        <v>0</v>
      </c>
      <c r="PA41" s="2">
        <f>IF(AND(OC41&gt;'Graph Creator'!$K$4,'Detalle de Cuentas'!OC41&lt;='Graph Creator'!$L$4),1,0)</f>
        <v>0</v>
      </c>
      <c r="PB41" s="2">
        <f>IF(AND(NF41&gt;'Graph Creator'!$L$4,'Detalle de Cuentas'!NF41&lt;='Graph Creator'!$M$4),1,0)</f>
        <v>0</v>
      </c>
      <c r="PC41" s="2">
        <f>IF(AND(NG41&gt;'Graph Creator'!$L$4,'Detalle de Cuentas'!NG41&lt;='Graph Creator'!$M$4),1,0)</f>
        <v>0</v>
      </c>
      <c r="PD41" s="2">
        <f>IF(AND(NH41&gt;'Graph Creator'!$L$4,'Detalle de Cuentas'!NH41&lt;='Graph Creator'!$M$4),1,0)</f>
        <v>0</v>
      </c>
      <c r="PE41" s="2">
        <f>IF(AND(NI41&gt;'Graph Creator'!$L$4,'Detalle de Cuentas'!NI41&lt;='Graph Creator'!$M$4),1,0)</f>
        <v>0</v>
      </c>
      <c r="PF41" s="2">
        <f>IF(AND(NJ41&gt;'Graph Creator'!$L$4,'Detalle de Cuentas'!NJ41&lt;='Graph Creator'!$M$4),1,0)</f>
        <v>0</v>
      </c>
      <c r="PG41" s="2">
        <f>IF(AND(NK41&gt;'Graph Creator'!$L$4,'Detalle de Cuentas'!NK41&lt;='Graph Creator'!$M$4),1,0)</f>
        <v>0</v>
      </c>
      <c r="PH41" s="2">
        <f>IF(AND(NL41&gt;'Graph Creator'!$L$4,'Detalle de Cuentas'!NL41&lt;='Graph Creator'!$M$4),1,0)</f>
        <v>0</v>
      </c>
      <c r="PI41" s="2">
        <f>IF(AND(NM41&gt;'Graph Creator'!$L$4,'Detalle de Cuentas'!NM41&lt;='Graph Creator'!$M$4),1,0)</f>
        <v>0</v>
      </c>
      <c r="PJ41" s="2">
        <f>IF(AND(NN41&gt;'Graph Creator'!$L$4,'Detalle de Cuentas'!NN41&lt;='Graph Creator'!$M$4),1,0)</f>
        <v>0</v>
      </c>
      <c r="PK41" s="2">
        <f>IF(AND(NO41&gt;'Graph Creator'!$L$4,'Detalle de Cuentas'!NO41&lt;='Graph Creator'!$M$4),1,0)</f>
        <v>0</v>
      </c>
      <c r="PL41" s="2">
        <f>IF(AND(NP41&gt;'Graph Creator'!$L$4,'Detalle de Cuentas'!NP41&lt;='Graph Creator'!$M$4),1,0)</f>
        <v>0</v>
      </c>
      <c r="PM41" s="2">
        <f>IF(AND(NQ41&gt;'Graph Creator'!$L$4,'Detalle de Cuentas'!NQ41&lt;='Graph Creator'!$M$4),1,0)</f>
        <v>0</v>
      </c>
      <c r="PN41" s="2">
        <f>IF(AND(NR41&gt;'Graph Creator'!$L$4,'Detalle de Cuentas'!NR41&lt;='Graph Creator'!$M$4),1,0)</f>
        <v>0</v>
      </c>
      <c r="PO41" s="2">
        <f>IF(AND(NS41&gt;'Graph Creator'!$L$4,'Detalle de Cuentas'!NS41&lt;='Graph Creator'!$M$4),1,0)</f>
        <v>0</v>
      </c>
      <c r="PP41" s="2">
        <f>IF(AND(NT41&gt;'Graph Creator'!$L$4,'Detalle de Cuentas'!NT41&lt;='Graph Creator'!$M$4),1,0)</f>
        <v>0</v>
      </c>
      <c r="PQ41" s="2">
        <f>IF(AND(NU41&gt;'Graph Creator'!$L$4,'Detalle de Cuentas'!NU41&lt;='Graph Creator'!$M$4),1,0)</f>
        <v>0</v>
      </c>
      <c r="PR41" s="2">
        <f>IF(AND(NV41&gt;'Graph Creator'!$L$4,'Detalle de Cuentas'!NV41&lt;='Graph Creator'!$M$4),1,0)</f>
        <v>0</v>
      </c>
      <c r="PS41" s="2">
        <f>IF(AND(NW41&gt;'Graph Creator'!$L$4,'Detalle de Cuentas'!NW41&lt;='Graph Creator'!$M$4),1,0)</f>
        <v>0</v>
      </c>
      <c r="PT41" s="2">
        <f>IF(AND(NX41&gt;'Graph Creator'!$L$4,'Detalle de Cuentas'!NX41&lt;='Graph Creator'!$M$4),1,0)</f>
        <v>0</v>
      </c>
      <c r="PU41" s="2">
        <f>IF(AND(NY41&gt;'Graph Creator'!$L$4,'Detalle de Cuentas'!NY41&lt;='Graph Creator'!$M$4),1,0)</f>
        <v>0</v>
      </c>
      <c r="PV41" s="2">
        <f>IF(AND(NZ41&gt;'Graph Creator'!$L$4,'Detalle de Cuentas'!NZ41&lt;='Graph Creator'!$M$4),1,0)</f>
        <v>0</v>
      </c>
      <c r="PW41" s="2">
        <f>IF(AND(OA41&gt;'Graph Creator'!$L$4,'Detalle de Cuentas'!OA41&lt;='Graph Creator'!$M$4),1,0)</f>
        <v>0</v>
      </c>
      <c r="PX41" s="2">
        <f>IF(AND(OB41&gt;'Graph Creator'!$L$4,'Detalle de Cuentas'!OB41&lt;='Graph Creator'!$M$4),1,0)</f>
        <v>0</v>
      </c>
      <c r="PY41" s="2">
        <f>IF(AND(OC41&gt;'Graph Creator'!$L$4,'Detalle de Cuentas'!OC41&lt;='Graph Creator'!$M$4),1,0)</f>
        <v>0</v>
      </c>
      <c r="PZ41" s="2">
        <f>IF(AND(NF41&gt;'Graph Creator'!$M$4,'Detalle de Cuentas'!NF41&lt;='Graph Creator'!$N$4),1,0)</f>
        <v>0</v>
      </c>
      <c r="QA41" s="2">
        <f>IF(AND(NG41&gt;'Graph Creator'!$M$4,'Detalle de Cuentas'!NG41&lt;='Graph Creator'!$N$4),1,0)</f>
        <v>0</v>
      </c>
      <c r="QB41" s="2">
        <f>IF(AND(NH41&gt;'Graph Creator'!$M$4,'Detalle de Cuentas'!NH41&lt;='Graph Creator'!$N$4),1,0)</f>
        <v>0</v>
      </c>
      <c r="QC41" s="2">
        <f>IF(AND(NI41&gt;'Graph Creator'!$M$4,'Detalle de Cuentas'!NI41&lt;='Graph Creator'!$N$4),1,0)</f>
        <v>0</v>
      </c>
      <c r="QD41" s="2">
        <f>IF(AND(NJ41&gt;'Graph Creator'!$M$4,'Detalle de Cuentas'!NJ41&lt;='Graph Creator'!$N$4),1,0)</f>
        <v>0</v>
      </c>
      <c r="QE41" s="2">
        <f>IF(AND(NK41&gt;'Graph Creator'!$M$4,'Detalle de Cuentas'!NK41&lt;='Graph Creator'!$N$4),1,0)</f>
        <v>0</v>
      </c>
      <c r="QF41" s="2">
        <f>IF(AND(NL41&gt;'Graph Creator'!$M$4,'Detalle de Cuentas'!NL41&lt;='Graph Creator'!$N$4),1,0)</f>
        <v>0</v>
      </c>
      <c r="QG41" s="2">
        <f>IF(AND(NM41&gt;'Graph Creator'!$M$4,'Detalle de Cuentas'!NM41&lt;='Graph Creator'!$N$4),1,0)</f>
        <v>0</v>
      </c>
      <c r="QH41" s="2">
        <f>IF(AND(NN41&gt;'Graph Creator'!$M$4,'Detalle de Cuentas'!NN41&lt;='Graph Creator'!$N$4),1,0)</f>
        <v>0</v>
      </c>
      <c r="QI41" s="2">
        <f>IF(AND(NO41&gt;'Graph Creator'!$M$4,'Detalle de Cuentas'!NO41&lt;='Graph Creator'!$N$4),1,0)</f>
        <v>0</v>
      </c>
      <c r="QJ41" s="2">
        <f>IF(AND(NP41&gt;'Graph Creator'!$M$4,'Detalle de Cuentas'!NP41&lt;='Graph Creator'!$N$4),1,0)</f>
        <v>0</v>
      </c>
      <c r="QK41" s="2">
        <f>IF(AND(NQ41&gt;'Graph Creator'!$M$4,'Detalle de Cuentas'!NQ41&lt;='Graph Creator'!$N$4),1,0)</f>
        <v>0</v>
      </c>
      <c r="QL41" s="2">
        <f>IF(AND(NR41&gt;'Graph Creator'!$M$4,'Detalle de Cuentas'!NR41&lt;='Graph Creator'!$N$4),1,0)</f>
        <v>0</v>
      </c>
      <c r="QM41" s="2">
        <f>IF(AND(NS41&gt;'Graph Creator'!$M$4,'Detalle de Cuentas'!NS41&lt;='Graph Creator'!$N$4),1,0)</f>
        <v>0</v>
      </c>
      <c r="QN41" s="2">
        <f>IF(AND(NT41&gt;'Graph Creator'!$M$4,'Detalle de Cuentas'!NT41&lt;='Graph Creator'!$N$4),1,0)</f>
        <v>0</v>
      </c>
      <c r="QO41" s="2">
        <f>IF(AND(NU41&gt;'Graph Creator'!$M$4,'Detalle de Cuentas'!NU41&lt;='Graph Creator'!$N$4),1,0)</f>
        <v>0</v>
      </c>
      <c r="QP41" s="2">
        <f>IF(AND(NV41&gt;'Graph Creator'!$M$4,'Detalle de Cuentas'!NV41&lt;='Graph Creator'!$N$4),1,0)</f>
        <v>0</v>
      </c>
      <c r="QQ41" s="2">
        <f>IF(AND(NW41&gt;'Graph Creator'!$M$4,'Detalle de Cuentas'!NW41&lt;='Graph Creator'!$N$4),1,0)</f>
        <v>0</v>
      </c>
      <c r="QR41" s="2">
        <f>IF(AND(NX41&gt;'Graph Creator'!$M$4,'Detalle de Cuentas'!NX41&lt;='Graph Creator'!$N$4),1,0)</f>
        <v>0</v>
      </c>
      <c r="QS41" s="2">
        <f>IF(AND(NY41&gt;'Graph Creator'!$M$4,'Detalle de Cuentas'!NY41&lt;='Graph Creator'!$N$4),1,0)</f>
        <v>0</v>
      </c>
      <c r="QT41" s="2">
        <f>IF(AND(NZ41&gt;'Graph Creator'!$M$4,'Detalle de Cuentas'!NZ41&lt;='Graph Creator'!$N$4),1,0)</f>
        <v>0</v>
      </c>
      <c r="QU41" s="2">
        <f>IF(AND(OA41&gt;'Graph Creator'!$M$4,'Detalle de Cuentas'!OA41&lt;='Graph Creator'!$N$4),1,0)</f>
        <v>0</v>
      </c>
      <c r="QV41" s="2">
        <f>IF(AND(OB41&gt;'Graph Creator'!$M$4,'Detalle de Cuentas'!OB41&lt;='Graph Creator'!$N$4),1,0)</f>
        <v>0</v>
      </c>
      <c r="QW41" s="2">
        <f>IF(AND(OC41&gt;'Graph Creator'!$M$4,'Detalle de Cuentas'!OC41&lt;='Graph Creator'!$N$4),1,0)</f>
        <v>0</v>
      </c>
      <c r="QX41" s="2">
        <f>IF(AND(NF41&gt;'Graph Creator'!$N$4,'Detalle de Cuentas'!NF41&lt;='Graph Creator'!$O$4),1,0)</f>
        <v>0</v>
      </c>
      <c r="QY41" s="2">
        <f>IF(AND(NG41&gt;'Graph Creator'!$N$4,'Detalle de Cuentas'!NG41&lt;='Graph Creator'!$O$4),1,0)</f>
        <v>0</v>
      </c>
      <c r="QZ41" s="2">
        <f>IF(AND(NH41&gt;'Graph Creator'!$N$4,'Detalle de Cuentas'!NH41&lt;='Graph Creator'!$O$4),1,0)</f>
        <v>0</v>
      </c>
      <c r="RA41" s="2">
        <f>IF(AND(NI41&gt;'Graph Creator'!$N$4,'Detalle de Cuentas'!NI41&lt;='Graph Creator'!$O$4),1,0)</f>
        <v>0</v>
      </c>
      <c r="RB41" s="2">
        <f>IF(AND(NJ41&gt;'Graph Creator'!$N$4,'Detalle de Cuentas'!NJ41&lt;='Graph Creator'!$O$4),1,0)</f>
        <v>0</v>
      </c>
      <c r="RC41" s="2">
        <f>IF(AND(NK41&gt;'Graph Creator'!$N$4,'Detalle de Cuentas'!NK41&lt;='Graph Creator'!$O$4),1,0)</f>
        <v>0</v>
      </c>
      <c r="RD41" s="2">
        <f>IF(AND(NL41&gt;'Graph Creator'!$N$4,'Detalle de Cuentas'!NL41&lt;='Graph Creator'!$O$4),1,0)</f>
        <v>0</v>
      </c>
      <c r="RE41" s="2">
        <f>IF(AND(NM41&gt;'Graph Creator'!$N$4,'Detalle de Cuentas'!NM41&lt;='Graph Creator'!$O$4),1,0)</f>
        <v>0</v>
      </c>
      <c r="RF41" s="2">
        <f>IF(AND(NN41&gt;'Graph Creator'!$N$4,'Detalle de Cuentas'!NN41&lt;='Graph Creator'!$O$4),1,0)</f>
        <v>0</v>
      </c>
      <c r="RG41" s="2">
        <f>IF(AND(NO41&gt;'Graph Creator'!$N$4,'Detalle de Cuentas'!NO41&lt;='Graph Creator'!$O$4),1,0)</f>
        <v>0</v>
      </c>
      <c r="RH41" s="2">
        <f>IF(AND(NP41&gt;'Graph Creator'!$N$4,'Detalle de Cuentas'!NP41&lt;='Graph Creator'!$O$4),1,0)</f>
        <v>0</v>
      </c>
      <c r="RI41" s="2">
        <f>IF(AND(NQ41&gt;'Graph Creator'!$N$4,'Detalle de Cuentas'!NQ41&lt;='Graph Creator'!$O$4),1,0)</f>
        <v>0</v>
      </c>
      <c r="RJ41" s="2">
        <f>IF(AND(NR41&gt;'Graph Creator'!$N$4,'Detalle de Cuentas'!NR41&lt;='Graph Creator'!$O$4),1,0)</f>
        <v>0</v>
      </c>
      <c r="RK41" s="2">
        <f>IF(AND(NS41&gt;'Graph Creator'!$N$4,'Detalle de Cuentas'!NS41&lt;='Graph Creator'!$O$4),1,0)</f>
        <v>0</v>
      </c>
      <c r="RL41" s="2">
        <f>IF(AND(NT41&gt;'Graph Creator'!$N$4,'Detalle de Cuentas'!NT41&lt;='Graph Creator'!$O$4),1,0)</f>
        <v>0</v>
      </c>
      <c r="RM41" s="2">
        <f>IF(AND(NU41&gt;'Graph Creator'!$N$4,'Detalle de Cuentas'!NU41&lt;='Graph Creator'!$O$4),1,0)</f>
        <v>0</v>
      </c>
      <c r="RN41" s="2">
        <f>IF(AND(NV41&gt;'Graph Creator'!$N$4,'Detalle de Cuentas'!NV41&lt;='Graph Creator'!$O$4),1,0)</f>
        <v>0</v>
      </c>
      <c r="RO41" s="2">
        <f>IF(AND(NW41&gt;'Graph Creator'!$N$4,'Detalle de Cuentas'!NW41&lt;='Graph Creator'!$O$4),1,0)</f>
        <v>0</v>
      </c>
      <c r="RP41" s="2">
        <f>IF(AND(NX41&gt;'Graph Creator'!$N$4,'Detalle de Cuentas'!NX41&lt;='Graph Creator'!$O$4),1,0)</f>
        <v>0</v>
      </c>
      <c r="RQ41" s="2">
        <f>IF(AND(NY41&gt;'Graph Creator'!$N$4,'Detalle de Cuentas'!NY41&lt;='Graph Creator'!$O$4),1,0)</f>
        <v>0</v>
      </c>
      <c r="RR41" s="2">
        <f>IF(AND(NZ41&gt;'Graph Creator'!$N$4,'Detalle de Cuentas'!NZ41&lt;='Graph Creator'!$O$4),1,0)</f>
        <v>0</v>
      </c>
      <c r="RS41" s="2">
        <f>IF(AND(OA41&gt;'Graph Creator'!$N$4,'Detalle de Cuentas'!OA41&lt;='Graph Creator'!$O$4),1,0)</f>
        <v>0</v>
      </c>
      <c r="RT41" s="2">
        <f>IF(AND(OB41&gt;'Graph Creator'!$N$4,'Detalle de Cuentas'!OB41&lt;='Graph Creator'!$O$4),1,0)</f>
        <v>0</v>
      </c>
      <c r="RU41" s="2">
        <f>IF(AND(OC41&gt;'Graph Creator'!$N$4,'Detalle de Cuentas'!OC41&lt;='Graph Creator'!$O$4),1,0)</f>
        <v>0</v>
      </c>
      <c r="RV41" s="2" t="e">
        <f t="shared" si="407"/>
        <v>#VALUE!</v>
      </c>
      <c r="RW41" s="2" t="e">
        <f t="shared" si="408"/>
        <v>#VALUE!</v>
      </c>
      <c r="RX41" s="2" t="e">
        <f t="shared" si="409"/>
        <v>#VALUE!</v>
      </c>
      <c r="RY41" s="2" t="e">
        <f t="shared" si="410"/>
        <v>#VALUE!</v>
      </c>
      <c r="RZ41" s="2" t="e">
        <f t="shared" si="411"/>
        <v>#VALUE!</v>
      </c>
      <c r="SA41" s="2" t="e">
        <f t="shared" si="412"/>
        <v>#VALUE!</v>
      </c>
      <c r="SB41" s="2" t="e">
        <f t="shared" si="413"/>
        <v>#VALUE!</v>
      </c>
      <c r="SC41" s="2" t="e">
        <f t="shared" si="414"/>
        <v>#VALUE!</v>
      </c>
      <c r="SD41" s="2" t="e">
        <f t="shared" si="415"/>
        <v>#VALUE!</v>
      </c>
      <c r="SE41" s="2" t="e">
        <f t="shared" si="416"/>
        <v>#VALUE!</v>
      </c>
      <c r="SF41" s="2" t="e">
        <f t="shared" si="417"/>
        <v>#VALUE!</v>
      </c>
      <c r="SG41" s="2" t="e">
        <f t="shared" si="418"/>
        <v>#VALUE!</v>
      </c>
      <c r="SH41" s="2" t="e">
        <f t="shared" si="419"/>
        <v>#VALUE!</v>
      </c>
      <c r="SI41" s="2" t="e">
        <f t="shared" si="420"/>
        <v>#VALUE!</v>
      </c>
      <c r="SJ41" s="2" t="e">
        <f t="shared" si="421"/>
        <v>#VALUE!</v>
      </c>
      <c r="SK41" s="2" t="e">
        <f t="shared" si="422"/>
        <v>#VALUE!</v>
      </c>
      <c r="SL41" s="2" t="e">
        <f t="shared" si="423"/>
        <v>#VALUE!</v>
      </c>
      <c r="SM41" s="2" t="e">
        <f t="shared" si="424"/>
        <v>#VALUE!</v>
      </c>
      <c r="SN41" s="2" t="e">
        <f t="shared" si="425"/>
        <v>#VALUE!</v>
      </c>
      <c r="SO41" s="2" t="e">
        <f t="shared" si="426"/>
        <v>#VALUE!</v>
      </c>
      <c r="SP41" s="2" t="e">
        <f t="shared" si="427"/>
        <v>#VALUE!</v>
      </c>
      <c r="SQ41" s="2" t="e">
        <f t="shared" si="428"/>
        <v>#VALUE!</v>
      </c>
      <c r="SR41" s="2" t="e">
        <f t="shared" si="429"/>
        <v>#VALUE!</v>
      </c>
      <c r="SS41" s="2" t="e">
        <f t="shared" si="430"/>
        <v>#VALUE!</v>
      </c>
      <c r="ST41" s="2" t="e">
        <f t="shared" si="431"/>
        <v>#VALUE!</v>
      </c>
      <c r="SU41" s="2" t="e">
        <f t="shared" si="432"/>
        <v>#VALUE!</v>
      </c>
      <c r="SV41" s="2" t="e">
        <f t="shared" si="433"/>
        <v>#VALUE!</v>
      </c>
      <c r="SW41" s="2" t="e">
        <f t="shared" si="434"/>
        <v>#VALUE!</v>
      </c>
      <c r="SX41" s="2" t="e">
        <f t="shared" si="435"/>
        <v>#VALUE!</v>
      </c>
      <c r="SY41" s="2" t="e">
        <f t="shared" si="436"/>
        <v>#VALUE!</v>
      </c>
      <c r="SZ41" s="2" t="e">
        <f t="shared" si="437"/>
        <v>#VALUE!</v>
      </c>
      <c r="TA41" s="2" t="e">
        <f t="shared" si="438"/>
        <v>#VALUE!</v>
      </c>
      <c r="TB41" s="2" t="e">
        <f t="shared" si="439"/>
        <v>#VALUE!</v>
      </c>
      <c r="TC41" s="2" t="e">
        <f t="shared" si="440"/>
        <v>#VALUE!</v>
      </c>
      <c r="TD41" s="2" t="e">
        <f t="shared" si="441"/>
        <v>#VALUE!</v>
      </c>
      <c r="TE41" s="2" t="e">
        <f t="shared" si="442"/>
        <v>#VALUE!</v>
      </c>
      <c r="TF41" s="2" t="str">
        <f>IF(DZ41=1,IF(SUM(DZ$17:DZ41)&lt;2,""&amp;B41,", "&amp;B41),"")</f>
        <v/>
      </c>
      <c r="TG41" s="2" t="str">
        <f t="shared" si="480"/>
        <v/>
      </c>
      <c r="TH41" s="2">
        <f t="shared" si="443"/>
        <v>0</v>
      </c>
      <c r="TI41" s="14" t="str">
        <f t="shared" si="444"/>
        <v/>
      </c>
      <c r="TJ41" s="14" t="e">
        <f t="shared" si="273"/>
        <v>#VALUE!</v>
      </c>
      <c r="TK41" s="14" t="e">
        <f t="shared" si="274"/>
        <v>#VALUE!</v>
      </c>
      <c r="TL41" s="14" t="e">
        <f t="shared" si="275"/>
        <v>#VALUE!</v>
      </c>
      <c r="TM41" s="14" t="e">
        <f t="shared" si="276"/>
        <v>#VALUE!</v>
      </c>
      <c r="TN41" s="14" t="e">
        <f t="shared" si="277"/>
        <v>#VALUE!</v>
      </c>
      <c r="TO41" s="14" t="e">
        <f t="shared" si="278"/>
        <v>#VALUE!</v>
      </c>
      <c r="TP41" s="14" t="e">
        <f t="shared" si="279"/>
        <v>#VALUE!</v>
      </c>
      <c r="TQ41" s="14" t="e">
        <f t="shared" si="280"/>
        <v>#VALUE!</v>
      </c>
      <c r="TR41" s="14" t="e">
        <f t="shared" si="281"/>
        <v>#VALUE!</v>
      </c>
      <c r="TS41" s="14" t="e">
        <f t="shared" si="282"/>
        <v>#VALUE!</v>
      </c>
      <c r="TT41" s="14" t="e">
        <f t="shared" si="283"/>
        <v>#VALUE!</v>
      </c>
      <c r="TU41" s="14" t="e">
        <f t="shared" si="284"/>
        <v>#VALUE!</v>
      </c>
      <c r="TV41" s="14" t="e">
        <f t="shared" si="285"/>
        <v>#VALUE!</v>
      </c>
      <c r="TW41" s="14" t="e">
        <f t="shared" si="286"/>
        <v>#VALUE!</v>
      </c>
      <c r="TX41" s="14" t="e">
        <f t="shared" si="287"/>
        <v>#VALUE!</v>
      </c>
      <c r="TY41" s="14" t="e">
        <f t="shared" si="288"/>
        <v>#VALUE!</v>
      </c>
      <c r="TZ41" s="14" t="e">
        <f t="shared" si="289"/>
        <v>#VALUE!</v>
      </c>
      <c r="UA41" s="14" t="e">
        <f t="shared" si="290"/>
        <v>#VALUE!</v>
      </c>
      <c r="UB41" s="14" t="e">
        <f t="shared" si="291"/>
        <v>#VALUE!</v>
      </c>
      <c r="UC41" s="14" t="e">
        <f t="shared" si="292"/>
        <v>#VALUE!</v>
      </c>
      <c r="UD41" s="14" t="e">
        <f t="shared" si="293"/>
        <v>#VALUE!</v>
      </c>
      <c r="UE41" s="14" t="e">
        <f t="shared" si="294"/>
        <v>#VALUE!</v>
      </c>
      <c r="UF41" s="14" t="e">
        <f t="shared" si="295"/>
        <v>#VALUE!</v>
      </c>
      <c r="UH41" s="2">
        <f>IF($C$4-$R41&gt;'Graph Creator'!$E$2*'Graph Creator'!$D$13*12,0,1)</f>
        <v>1</v>
      </c>
      <c r="UJ41" s="2" t="e">
        <f t="shared" si="445"/>
        <v>#VALUE!</v>
      </c>
      <c r="UK41" s="2" t="e">
        <f t="shared" si="446"/>
        <v>#VALUE!</v>
      </c>
      <c r="UL41" s="2" t="e">
        <f t="shared" si="447"/>
        <v>#VALUE!</v>
      </c>
      <c r="UM41" s="2" t="e">
        <f t="shared" si="448"/>
        <v>#VALUE!</v>
      </c>
      <c r="UN41" s="2" t="e">
        <f t="shared" si="449"/>
        <v>#VALUE!</v>
      </c>
      <c r="UO41" s="2" t="e">
        <f t="shared" si="450"/>
        <v>#VALUE!</v>
      </c>
      <c r="UP41" s="2" t="e">
        <f t="shared" si="297"/>
        <v>#VALUE!</v>
      </c>
      <c r="UQ41" s="2" t="e">
        <f t="shared" si="298"/>
        <v>#VALUE!</v>
      </c>
      <c r="UR41" s="2" t="e">
        <f t="shared" si="299"/>
        <v>#VALUE!</v>
      </c>
      <c r="US41" s="2" t="e">
        <f t="shared" si="300"/>
        <v>#VALUE!</v>
      </c>
      <c r="UT41" s="2" t="e">
        <f t="shared" si="301"/>
        <v>#VALUE!</v>
      </c>
      <c r="UU41" s="2" t="e">
        <f t="shared" si="302"/>
        <v>#VALUE!</v>
      </c>
      <c r="UV41" s="2" t="e">
        <f t="shared" si="303"/>
        <v>#VALUE!</v>
      </c>
      <c r="UW41" s="2" t="e">
        <f t="shared" si="304"/>
        <v>#VALUE!</v>
      </c>
      <c r="UX41" s="2" t="e">
        <f t="shared" si="305"/>
        <v>#VALUE!</v>
      </c>
      <c r="UY41" s="2" t="e">
        <f t="shared" si="306"/>
        <v>#VALUE!</v>
      </c>
      <c r="UZ41" s="2" t="e">
        <f t="shared" si="307"/>
        <v>#VALUE!</v>
      </c>
      <c r="VA41" s="2" t="e">
        <f t="shared" si="308"/>
        <v>#VALUE!</v>
      </c>
      <c r="VB41" s="2" t="e">
        <f t="shared" si="309"/>
        <v>#VALUE!</v>
      </c>
      <c r="VC41" s="2" t="e">
        <f t="shared" si="310"/>
        <v>#VALUE!</v>
      </c>
      <c r="VD41" s="2" t="e">
        <f t="shared" si="311"/>
        <v>#VALUE!</v>
      </c>
      <c r="VE41" s="2" t="e">
        <f t="shared" si="312"/>
        <v>#VALUE!</v>
      </c>
      <c r="VF41" s="2" t="e">
        <f t="shared" si="313"/>
        <v>#VALUE!</v>
      </c>
      <c r="VG41" s="2" t="e">
        <f t="shared" si="314"/>
        <v>#VALUE!</v>
      </c>
      <c r="VH41" s="2" t="e">
        <f t="shared" si="315"/>
        <v>#VALUE!</v>
      </c>
      <c r="VI41" s="2" t="e">
        <f t="shared" si="316"/>
        <v>#VALUE!</v>
      </c>
      <c r="VJ41" s="2" t="e">
        <f t="shared" si="317"/>
        <v>#VALUE!</v>
      </c>
      <c r="VK41" s="2" t="e">
        <f t="shared" si="318"/>
        <v>#VALUE!</v>
      </c>
      <c r="VL41" s="2" t="e">
        <f t="shared" si="319"/>
        <v>#VALUE!</v>
      </c>
      <c r="VM41" s="2" t="e">
        <f t="shared" si="320"/>
        <v>#VALUE!</v>
      </c>
      <c r="VN41" s="2" t="e">
        <f t="shared" si="321"/>
        <v>#VALUE!</v>
      </c>
      <c r="VO41" s="2" t="e">
        <f t="shared" si="322"/>
        <v>#VALUE!</v>
      </c>
      <c r="VP41" s="2" t="e">
        <f t="shared" si="323"/>
        <v>#VALUE!</v>
      </c>
      <c r="VQ41" s="2" t="e">
        <f t="shared" si="324"/>
        <v>#VALUE!</v>
      </c>
      <c r="VR41" s="2" t="e">
        <f t="shared" si="325"/>
        <v>#VALUE!</v>
      </c>
      <c r="VS41" s="2" t="e">
        <f t="shared" si="326"/>
        <v>#VALUE!</v>
      </c>
      <c r="VT41" s="98">
        <f t="shared" si="451"/>
        <v>0</v>
      </c>
      <c r="VU41" s="98">
        <f t="shared" si="452"/>
        <v>0</v>
      </c>
      <c r="VV41" s="98">
        <f t="shared" si="453"/>
        <v>0</v>
      </c>
      <c r="VW41" s="98">
        <f t="shared" si="454"/>
        <v>0</v>
      </c>
      <c r="VX41" s="98">
        <f t="shared" si="455"/>
        <v>0</v>
      </c>
      <c r="VY41" s="98">
        <f t="shared" si="456"/>
        <v>0</v>
      </c>
      <c r="VZ41" s="98">
        <f t="shared" si="457"/>
        <v>0</v>
      </c>
      <c r="WA41" s="98">
        <f t="shared" si="328"/>
        <v>0</v>
      </c>
      <c r="WB41" s="98">
        <f t="shared" si="329"/>
        <v>0</v>
      </c>
      <c r="WC41" s="98">
        <f t="shared" si="330"/>
        <v>0</v>
      </c>
      <c r="WD41" s="98">
        <f t="shared" si="331"/>
        <v>0</v>
      </c>
      <c r="WE41" s="98">
        <f t="shared" si="332"/>
        <v>0</v>
      </c>
      <c r="WF41" s="98">
        <f t="shared" si="333"/>
        <v>0</v>
      </c>
      <c r="WG41" s="98">
        <f t="shared" si="334"/>
        <v>0</v>
      </c>
      <c r="WH41" s="98">
        <f t="shared" si="335"/>
        <v>0</v>
      </c>
      <c r="WI41" s="98">
        <f t="shared" si="336"/>
        <v>0</v>
      </c>
      <c r="WJ41" s="98">
        <f t="shared" si="337"/>
        <v>0</v>
      </c>
      <c r="WK41" s="98">
        <f t="shared" si="338"/>
        <v>0</v>
      </c>
      <c r="WL41" s="98">
        <f t="shared" si="339"/>
        <v>0</v>
      </c>
      <c r="WM41" s="98">
        <f t="shared" si="340"/>
        <v>0</v>
      </c>
      <c r="WN41" s="98">
        <f t="shared" si="341"/>
        <v>0</v>
      </c>
      <c r="WO41" s="98">
        <f t="shared" si="342"/>
        <v>0</v>
      </c>
      <c r="WP41" s="98">
        <f t="shared" si="343"/>
        <v>0</v>
      </c>
      <c r="WQ41" s="98">
        <f t="shared" si="344"/>
        <v>0</v>
      </c>
      <c r="WR41" s="98">
        <f>IFERROR(INDEX('Score Calculation'!$D$38:$D$41,MATCH('Detalle de Cuentas'!VT41,'Score Calculation'!$C$38:$C$41,1)),0)</f>
        <v>4</v>
      </c>
      <c r="WS41" s="98">
        <f>IFERROR(INDEX('Score Calculation'!$D$38:$D$41,MATCH('Detalle de Cuentas'!VU41,'Score Calculation'!$C$38:$C$41,1)),0)</f>
        <v>4</v>
      </c>
      <c r="WT41" s="98">
        <f>IFERROR(INDEX('Score Calculation'!$D$38:$D$41,MATCH('Detalle de Cuentas'!VV41,'Score Calculation'!$C$38:$C$41,1)),0)</f>
        <v>4</v>
      </c>
      <c r="WU41" s="98">
        <f>IFERROR(INDEX('Score Calculation'!$D$38:$D$41,MATCH('Detalle de Cuentas'!VW41,'Score Calculation'!$C$38:$C$41,1)),0)</f>
        <v>4</v>
      </c>
      <c r="WV41" s="98">
        <f>IFERROR(INDEX('Score Calculation'!$D$38:$D$41,MATCH('Detalle de Cuentas'!VX41,'Score Calculation'!$C$38:$C$41,1)),0)</f>
        <v>4</v>
      </c>
      <c r="WW41" s="98">
        <f>IFERROR(INDEX('Score Calculation'!$D$38:$D$41,MATCH('Detalle de Cuentas'!VY41,'Score Calculation'!$C$38:$C$41,1)),0)</f>
        <v>4</v>
      </c>
      <c r="WX41" s="98">
        <f>IFERROR(INDEX('Score Calculation'!$D$38:$D$41,MATCH('Detalle de Cuentas'!VZ41,'Score Calculation'!$C$38:$C$41,1)),0)</f>
        <v>4</v>
      </c>
      <c r="WY41" s="98">
        <f>IFERROR(INDEX('Score Calculation'!$D$38:$D$41,MATCH('Detalle de Cuentas'!WA41,'Score Calculation'!$C$38:$C$41,1)),0)</f>
        <v>4</v>
      </c>
      <c r="WZ41" s="98">
        <f>IFERROR(INDEX('Score Calculation'!$D$38:$D$41,MATCH('Detalle de Cuentas'!WB41,'Score Calculation'!$C$38:$C$41,1)),0)</f>
        <v>4</v>
      </c>
      <c r="XA41" s="98">
        <f>IFERROR(INDEX('Score Calculation'!$D$38:$D$41,MATCH('Detalle de Cuentas'!WC41,'Score Calculation'!$C$38:$C$41,1)),0)</f>
        <v>4</v>
      </c>
      <c r="XB41" s="98">
        <f>IFERROR(INDEX('Score Calculation'!$D$38:$D$41,MATCH('Detalle de Cuentas'!WD41,'Score Calculation'!$C$38:$C$41,1)),0)</f>
        <v>4</v>
      </c>
      <c r="XC41" s="98">
        <f>IFERROR(INDEX('Score Calculation'!$D$38:$D$41,MATCH('Detalle de Cuentas'!WE41,'Score Calculation'!$C$38:$C$41,1)),0)</f>
        <v>4</v>
      </c>
      <c r="XD41" s="98">
        <f>IFERROR(INDEX('Score Calculation'!$D$38:$D$41,MATCH('Detalle de Cuentas'!WF41,'Score Calculation'!$C$38:$C$41,1)),0)</f>
        <v>4</v>
      </c>
      <c r="XE41" s="98">
        <f>IFERROR(INDEX('Score Calculation'!$D$38:$D$41,MATCH('Detalle de Cuentas'!WG41,'Score Calculation'!$C$38:$C$41,1)),0)</f>
        <v>4</v>
      </c>
      <c r="XF41" s="98">
        <f>IFERROR(INDEX('Score Calculation'!$D$38:$D$41,MATCH('Detalle de Cuentas'!WH41,'Score Calculation'!$C$38:$C$41,1)),0)</f>
        <v>4</v>
      </c>
      <c r="XG41" s="98">
        <f>IFERROR(INDEX('Score Calculation'!$D$38:$D$41,MATCH('Detalle de Cuentas'!WI41,'Score Calculation'!$C$38:$C$41,1)),0)</f>
        <v>4</v>
      </c>
      <c r="XH41" s="98">
        <f>IFERROR(INDEX('Score Calculation'!$D$38:$D$41,MATCH('Detalle de Cuentas'!WJ41,'Score Calculation'!$C$38:$C$41,1)),0)</f>
        <v>4</v>
      </c>
      <c r="XI41" s="98">
        <f>IFERROR(INDEX('Score Calculation'!$D$38:$D$41,MATCH('Detalle de Cuentas'!WK41,'Score Calculation'!$C$38:$C$41,1)),0)</f>
        <v>4</v>
      </c>
      <c r="XJ41" s="98">
        <f>IFERROR(INDEX('Score Calculation'!$D$38:$D$41,MATCH('Detalle de Cuentas'!WL41,'Score Calculation'!$C$38:$C$41,1)),0)</f>
        <v>4</v>
      </c>
      <c r="XK41" s="98">
        <f>IFERROR(INDEX('Score Calculation'!$D$38:$D$41,MATCH('Detalle de Cuentas'!WM41,'Score Calculation'!$C$38:$C$41,1)),0)</f>
        <v>4</v>
      </c>
      <c r="XL41" s="98">
        <f>IFERROR(INDEX('Score Calculation'!$D$38:$D$41,MATCH('Detalle de Cuentas'!WN41,'Score Calculation'!$C$38:$C$41,1)),0)</f>
        <v>4</v>
      </c>
      <c r="XM41" s="98">
        <f>IFERROR(INDEX('Score Calculation'!$D$38:$D$41,MATCH('Detalle de Cuentas'!WO41,'Score Calculation'!$C$38:$C$41,1)),0)</f>
        <v>4</v>
      </c>
      <c r="XN41" s="98">
        <f>IFERROR(INDEX('Score Calculation'!$D$38:$D$41,MATCH('Detalle de Cuentas'!WP41,'Score Calculation'!$C$38:$C$41,1)),0)</f>
        <v>4</v>
      </c>
      <c r="XO41" s="98">
        <f>IFERROR(INDEX('Score Calculation'!$D$38:$D$41,MATCH('Detalle de Cuentas'!WQ41,'Score Calculation'!$C$38:$C$41,1)),0)</f>
        <v>4</v>
      </c>
      <c r="XP41" s="98">
        <f>IFERROR(INDEX('Score Calculation'!$D$24:$D$31,MATCH('Detalle de Cuentas'!NF41,'Score Calculation'!$C$24:$C$31,1)),0)</f>
        <v>1</v>
      </c>
      <c r="XQ41" s="98">
        <f>IFERROR(INDEX('Score Calculation'!$D$24:$D$31,MATCH('Detalle de Cuentas'!NG41,'Score Calculation'!$C$24:$C$31,1)),0)</f>
        <v>1</v>
      </c>
      <c r="XR41" s="98">
        <f>IFERROR(INDEX('Score Calculation'!$D$24:$D$31,MATCH('Detalle de Cuentas'!NH41,'Score Calculation'!$C$24:$C$31,1)),0)</f>
        <v>1</v>
      </c>
      <c r="XS41" s="98">
        <f>IFERROR(INDEX('Score Calculation'!$D$24:$D$31,MATCH('Detalle de Cuentas'!NI41,'Score Calculation'!$C$24:$C$31,1)),0)</f>
        <v>1</v>
      </c>
      <c r="XT41" s="98">
        <f>IFERROR(INDEX('Score Calculation'!$D$24:$D$31,MATCH('Detalle de Cuentas'!NJ41,'Score Calculation'!$C$24:$C$31,1)),0)</f>
        <v>1</v>
      </c>
      <c r="XU41" s="98">
        <f>IFERROR(INDEX('Score Calculation'!$D$24:$D$31,MATCH('Detalle de Cuentas'!NK41,'Score Calculation'!$C$24:$C$31,1)),0)</f>
        <v>1</v>
      </c>
      <c r="XV41" s="98">
        <f>IFERROR(INDEX('Score Calculation'!$D$24:$D$31,MATCH('Detalle de Cuentas'!NL41,'Score Calculation'!$C$24:$C$31,1)),0)</f>
        <v>1</v>
      </c>
      <c r="XW41" s="98">
        <f>IFERROR(INDEX('Score Calculation'!$D$24:$D$31,MATCH('Detalle de Cuentas'!NM41,'Score Calculation'!$C$24:$C$31,1)),0)</f>
        <v>1</v>
      </c>
      <c r="XX41" s="98">
        <f>IFERROR(INDEX('Score Calculation'!$D$24:$D$31,MATCH('Detalle de Cuentas'!NN41,'Score Calculation'!$C$24:$C$31,1)),0)</f>
        <v>1</v>
      </c>
      <c r="XY41" s="98">
        <f>IFERROR(INDEX('Score Calculation'!$D$24:$D$31,MATCH('Detalle de Cuentas'!NO41,'Score Calculation'!$C$24:$C$31,1)),0)</f>
        <v>1</v>
      </c>
      <c r="XZ41" s="98">
        <f>IFERROR(INDEX('Score Calculation'!$D$24:$D$31,MATCH('Detalle de Cuentas'!NP41,'Score Calculation'!$C$24:$C$31,1)),0)</f>
        <v>1</v>
      </c>
      <c r="YA41" s="98">
        <f>IFERROR(INDEX('Score Calculation'!$D$24:$D$31,MATCH('Detalle de Cuentas'!NQ41,'Score Calculation'!$C$24:$C$31,1)),0)</f>
        <v>1</v>
      </c>
      <c r="YB41" s="98">
        <f>IFERROR(INDEX('Score Calculation'!$D$24:$D$31,MATCH('Detalle de Cuentas'!NR41,'Score Calculation'!$C$24:$C$31,1)),0)</f>
        <v>1</v>
      </c>
      <c r="YC41" s="98">
        <f>IFERROR(INDEX('Score Calculation'!$D$24:$D$31,MATCH('Detalle de Cuentas'!NS41,'Score Calculation'!$C$24:$C$31,1)),0)</f>
        <v>1</v>
      </c>
      <c r="YD41" s="98">
        <f>IFERROR(INDEX('Score Calculation'!$D$24:$D$31,MATCH('Detalle de Cuentas'!NT41,'Score Calculation'!$C$24:$C$31,1)),0)</f>
        <v>1</v>
      </c>
      <c r="YE41" s="98">
        <f>IFERROR(INDEX('Score Calculation'!$D$24:$D$31,MATCH('Detalle de Cuentas'!NU41,'Score Calculation'!$C$24:$C$31,1)),0)</f>
        <v>1</v>
      </c>
      <c r="YF41" s="98">
        <f>IFERROR(INDEX('Score Calculation'!$D$24:$D$31,MATCH('Detalle de Cuentas'!NV41,'Score Calculation'!$C$24:$C$31,1)),0)</f>
        <v>1</v>
      </c>
      <c r="YG41" s="98">
        <f>IFERROR(INDEX('Score Calculation'!$D$24:$D$31,MATCH('Detalle de Cuentas'!NW41,'Score Calculation'!$C$24:$C$31,1)),0)</f>
        <v>1</v>
      </c>
      <c r="YH41" s="98">
        <f>IFERROR(INDEX('Score Calculation'!$D$24:$D$31,MATCH('Detalle de Cuentas'!NX41,'Score Calculation'!$C$24:$C$31,1)),0)</f>
        <v>1</v>
      </c>
      <c r="YI41" s="98">
        <f>IFERROR(INDEX('Score Calculation'!$D$24:$D$31,MATCH('Detalle de Cuentas'!NY41,'Score Calculation'!$C$24:$C$31,1)),0)</f>
        <v>1</v>
      </c>
      <c r="YJ41" s="98">
        <f>IFERROR(INDEX('Score Calculation'!$D$24:$D$31,MATCH('Detalle de Cuentas'!NZ41,'Score Calculation'!$C$24:$C$31,1)),0)</f>
        <v>1</v>
      </c>
      <c r="YK41" s="98">
        <f>IFERROR(INDEX('Score Calculation'!$D$24:$D$31,MATCH('Detalle de Cuentas'!OA41,'Score Calculation'!$C$24:$C$31,1)),0)</f>
        <v>1</v>
      </c>
      <c r="YL41" s="98">
        <f>IFERROR(INDEX('Score Calculation'!$D$24:$D$31,MATCH('Detalle de Cuentas'!OB41,'Score Calculation'!$C$24:$C$31,1)),0)</f>
        <v>1</v>
      </c>
      <c r="YM41" s="98">
        <f>IFERROR(INDEX('Score Calculation'!$D$24:$D$31,MATCH('Detalle de Cuentas'!OC41,'Score Calculation'!$C$24:$C$31,1)),0)</f>
        <v>1</v>
      </c>
      <c r="YN41" s="98">
        <f t="shared" si="458"/>
        <v>0</v>
      </c>
      <c r="YO41" s="98">
        <f>IF(LEFT(TRIM($D41),15)="GRUPO SOLIDARIO",$L41*'Score Calculation'!$H$5,IF(TRIM('Detalle de Cuentas'!$C41)="Semanal",'Detalle de Cuentas'!$L41*'Score Calculation'!$H$6,'Detalle de Cuentas'!$L41))</f>
        <v>0</v>
      </c>
      <c r="YP41" s="99">
        <f>IFERROR(INDEX('Score Calculation'!$D$54:$D$60,MATCH($YO41,'Score Calculation'!$C$54:$C$60,1)),1)</f>
        <v>0.2</v>
      </c>
      <c r="YQ41" s="99">
        <f>IFERROR(INDEX('Score Calculation'!$D$65:$D$123,MATCH(LEFT(TRIM('Detalle de Cuentas'!$F41),20),'Score Calculation'!$F$65:$F$123,0)),1)</f>
        <v>1</v>
      </c>
      <c r="YR41" s="99">
        <f>IFERROR(INDEX('Score Calculation'!$D$46:$D$49,MATCH('Detalle de Cuentas'!$YN41,'Score Calculation'!$C$46:$C$49,1)),1)</f>
        <v>4</v>
      </c>
      <c r="YS41" s="99">
        <f t="shared" si="459"/>
        <v>0</v>
      </c>
      <c r="YT41" s="99">
        <f t="shared" si="460"/>
        <v>0</v>
      </c>
      <c r="YU41" s="98" t="str">
        <f t="shared" si="461"/>
        <v/>
      </c>
      <c r="YV41" s="109">
        <f t="shared" si="462"/>
        <v>1</v>
      </c>
      <c r="YW41" s="109">
        <f>IFERROR(INDEX('Score Calculation'!$D$187:$D$245,MATCH(LEFT(TRIM('Detalle de Cuentas'!$F41),20),'Score Calculation'!$F$187:$F$245,0)),1)</f>
        <v>1</v>
      </c>
      <c r="YX41" s="109">
        <f>IFERROR(IF($E41="HIPOTECA",-PMT('Score Calculation'!$H$266/(360/$J41),$G41,$YO41)*(30/$J41),-PMT('Score Calculation'!$H$267/(360/$J41),$G41,$YO41)*(30/$J41)),0)</f>
        <v>0</v>
      </c>
      <c r="YY41" s="109">
        <f t="shared" si="463"/>
        <v>0</v>
      </c>
      <c r="YZ41" s="109">
        <f t="shared" si="463"/>
        <v>0</v>
      </c>
      <c r="ZA41" s="109">
        <f t="shared" si="463"/>
        <v>0</v>
      </c>
      <c r="ZB41" s="109">
        <f t="shared" si="463"/>
        <v>0</v>
      </c>
      <c r="ZC41" s="109">
        <f t="shared" si="463"/>
        <v>0</v>
      </c>
      <c r="ZD41" s="109">
        <f t="shared" si="463"/>
        <v>0</v>
      </c>
      <c r="ZE41" s="109">
        <f t="shared" si="463"/>
        <v>0</v>
      </c>
      <c r="ZF41" s="109">
        <f t="shared" si="463"/>
        <v>0</v>
      </c>
      <c r="ZG41" s="109">
        <f t="shared" si="463"/>
        <v>0</v>
      </c>
      <c r="ZH41" s="109">
        <f t="shared" si="463"/>
        <v>0</v>
      </c>
      <c r="ZI41" s="109">
        <f t="shared" si="464"/>
        <v>0</v>
      </c>
    </row>
    <row r="42" spans="2:685" x14ac:dyDescent="0.2">
      <c r="B42" s="41">
        <v>26</v>
      </c>
      <c r="C42" s="42"/>
      <c r="D42" s="42"/>
      <c r="E42" s="42"/>
      <c r="F42" s="42"/>
      <c r="G42" s="42"/>
      <c r="H42" s="42"/>
      <c r="I42" s="29"/>
      <c r="J42" s="6" t="str">
        <f t="shared" si="3"/>
        <v/>
      </c>
      <c r="K42" s="43"/>
      <c r="L42" s="43"/>
      <c r="M42" s="43"/>
      <c r="N42" s="43"/>
      <c r="O42" s="43"/>
      <c r="P42" s="44" t="str">
        <f t="shared" si="346"/>
        <v/>
      </c>
      <c r="Q42" s="26"/>
      <c r="R42" s="26"/>
      <c r="S42" s="26"/>
      <c r="T42" s="26"/>
      <c r="U42" s="29"/>
      <c r="V42" s="43"/>
      <c r="W42" s="26"/>
      <c r="X42" s="29"/>
      <c r="Y42" s="6">
        <f>IF('Detalle de Cuentas'!$C$4-$R42&gt;'Graph Creator'!$E$2*'Graph Creator'!$D$13*12,0,1)</f>
        <v>1</v>
      </c>
      <c r="Z42" s="45">
        <f t="shared" si="4"/>
        <v>0</v>
      </c>
      <c r="AA42" s="2" t="e">
        <f t="shared" si="347"/>
        <v>#VALUE!</v>
      </c>
      <c r="AB42" s="2" t="e">
        <f t="shared" si="348"/>
        <v>#VALUE!</v>
      </c>
      <c r="AC42" s="2" t="e">
        <f t="shared" si="349"/>
        <v>#VALUE!</v>
      </c>
      <c r="AD42" s="2" t="e">
        <f t="shared" si="350"/>
        <v>#VALUE!</v>
      </c>
      <c r="AE42" s="2" t="e">
        <f t="shared" si="351"/>
        <v>#VALUE!</v>
      </c>
      <c r="AF42" s="2" t="e">
        <f t="shared" si="352"/>
        <v>#VALUE!</v>
      </c>
      <c r="AG42" s="2">
        <f t="shared" si="353"/>
        <v>0</v>
      </c>
      <c r="AH42" s="2">
        <f t="shared" si="354"/>
        <v>0</v>
      </c>
      <c r="AI42" s="2" t="str">
        <f t="shared" si="5"/>
        <v/>
      </c>
      <c r="AJ42" s="2" t="str">
        <f t="shared" ref="AJ42:BE42" si="513">IFERROR(SEARCH(".",$I42,AI42+1),"")</f>
        <v/>
      </c>
      <c r="AK42" s="2" t="str">
        <f t="shared" si="513"/>
        <v/>
      </c>
      <c r="AL42" s="2" t="str">
        <f t="shared" si="513"/>
        <v/>
      </c>
      <c r="AM42" s="2" t="str">
        <f t="shared" si="513"/>
        <v/>
      </c>
      <c r="AN42" s="2" t="str">
        <f t="shared" si="513"/>
        <v/>
      </c>
      <c r="AO42" s="2" t="str">
        <f t="shared" si="513"/>
        <v/>
      </c>
      <c r="AP42" s="2" t="str">
        <f t="shared" si="513"/>
        <v/>
      </c>
      <c r="AQ42" s="2" t="str">
        <f t="shared" si="513"/>
        <v/>
      </c>
      <c r="AR42" s="2" t="str">
        <f t="shared" si="513"/>
        <v/>
      </c>
      <c r="AS42" s="2" t="str">
        <f t="shared" si="513"/>
        <v/>
      </c>
      <c r="AT42" s="2" t="str">
        <f t="shared" si="513"/>
        <v/>
      </c>
      <c r="AU42" s="2" t="str">
        <f t="shared" si="513"/>
        <v/>
      </c>
      <c r="AV42" s="2" t="str">
        <f t="shared" si="513"/>
        <v/>
      </c>
      <c r="AW42" s="2" t="str">
        <f t="shared" si="513"/>
        <v/>
      </c>
      <c r="AX42" s="2" t="str">
        <f t="shared" si="513"/>
        <v/>
      </c>
      <c r="AY42" s="2" t="str">
        <f t="shared" si="513"/>
        <v/>
      </c>
      <c r="AZ42" s="2" t="str">
        <f t="shared" si="513"/>
        <v/>
      </c>
      <c r="BA42" s="2" t="str">
        <f t="shared" si="513"/>
        <v/>
      </c>
      <c r="BB42" s="2" t="str">
        <f t="shared" si="513"/>
        <v/>
      </c>
      <c r="BC42" s="2" t="str">
        <f t="shared" si="513"/>
        <v/>
      </c>
      <c r="BD42" s="2" t="str">
        <f t="shared" si="513"/>
        <v/>
      </c>
      <c r="BE42" s="2" t="str">
        <f t="shared" si="513"/>
        <v/>
      </c>
      <c r="BF42" s="2" t="str">
        <f t="shared" si="356"/>
        <v/>
      </c>
      <c r="BG42" s="2" t="str">
        <f t="shared" si="7"/>
        <v/>
      </c>
      <c r="BH42" s="2" t="str">
        <f t="shared" si="8"/>
        <v/>
      </c>
      <c r="BI42" s="2" t="str">
        <f t="shared" si="9"/>
        <v/>
      </c>
      <c r="BJ42" s="2" t="str">
        <f t="shared" si="10"/>
        <v/>
      </c>
      <c r="BK42" s="2" t="str">
        <f t="shared" si="11"/>
        <v/>
      </c>
      <c r="BL42" s="2" t="str">
        <f t="shared" si="12"/>
        <v/>
      </c>
      <c r="BM42" s="2" t="str">
        <f t="shared" si="13"/>
        <v/>
      </c>
      <c r="BN42" s="2" t="str">
        <f t="shared" si="14"/>
        <v/>
      </c>
      <c r="BO42" s="2" t="str">
        <f t="shared" si="15"/>
        <v/>
      </c>
      <c r="BP42" s="2" t="str">
        <f t="shared" si="16"/>
        <v/>
      </c>
      <c r="BQ42" s="2" t="str">
        <f t="shared" si="17"/>
        <v/>
      </c>
      <c r="BR42" s="2" t="str">
        <f t="shared" si="18"/>
        <v/>
      </c>
      <c r="BS42" s="2" t="str">
        <f t="shared" si="19"/>
        <v/>
      </c>
      <c r="BT42" s="2" t="str">
        <f t="shared" si="20"/>
        <v/>
      </c>
      <c r="BU42" s="2" t="str">
        <f t="shared" si="21"/>
        <v/>
      </c>
      <c r="BV42" s="2" t="str">
        <f t="shared" si="22"/>
        <v/>
      </c>
      <c r="BW42" s="2" t="str">
        <f t="shared" si="23"/>
        <v/>
      </c>
      <c r="BX42" s="2" t="str">
        <f t="shared" si="24"/>
        <v/>
      </c>
      <c r="BY42" s="2" t="str">
        <f t="shared" si="25"/>
        <v/>
      </c>
      <c r="BZ42" s="2" t="str">
        <f t="shared" si="26"/>
        <v/>
      </c>
      <c r="CA42" s="2" t="str">
        <f t="shared" si="27"/>
        <v/>
      </c>
      <c r="CB42" s="2" t="str">
        <f t="shared" si="28"/>
        <v/>
      </c>
      <c r="CC42" s="2" t="str">
        <f t="shared" si="29"/>
        <v/>
      </c>
      <c r="CD42" s="14">
        <f t="shared" si="30"/>
        <v>0</v>
      </c>
      <c r="CE42" s="14" t="e">
        <f t="shared" ref="CE42:DA42" si="514">CD42-$J$17</f>
        <v>#VALUE!</v>
      </c>
      <c r="CF42" s="14" t="e">
        <f t="shared" si="514"/>
        <v>#VALUE!</v>
      </c>
      <c r="CG42" s="14" t="e">
        <f t="shared" si="514"/>
        <v>#VALUE!</v>
      </c>
      <c r="CH42" s="14" t="e">
        <f t="shared" si="514"/>
        <v>#VALUE!</v>
      </c>
      <c r="CI42" s="14" t="e">
        <f t="shared" si="514"/>
        <v>#VALUE!</v>
      </c>
      <c r="CJ42" s="14" t="e">
        <f t="shared" si="514"/>
        <v>#VALUE!</v>
      </c>
      <c r="CK42" s="14" t="e">
        <f t="shared" si="514"/>
        <v>#VALUE!</v>
      </c>
      <c r="CL42" s="14" t="e">
        <f t="shared" si="514"/>
        <v>#VALUE!</v>
      </c>
      <c r="CM42" s="14" t="e">
        <f t="shared" si="514"/>
        <v>#VALUE!</v>
      </c>
      <c r="CN42" s="14" t="e">
        <f t="shared" si="514"/>
        <v>#VALUE!</v>
      </c>
      <c r="CO42" s="14" t="e">
        <f t="shared" si="514"/>
        <v>#VALUE!</v>
      </c>
      <c r="CP42" s="14" t="e">
        <f t="shared" si="514"/>
        <v>#VALUE!</v>
      </c>
      <c r="CQ42" s="14" t="e">
        <f t="shared" si="514"/>
        <v>#VALUE!</v>
      </c>
      <c r="CR42" s="14" t="e">
        <f t="shared" si="514"/>
        <v>#VALUE!</v>
      </c>
      <c r="CS42" s="14" t="e">
        <f t="shared" si="514"/>
        <v>#VALUE!</v>
      </c>
      <c r="CT42" s="14" t="e">
        <f t="shared" si="514"/>
        <v>#VALUE!</v>
      </c>
      <c r="CU42" s="14" t="e">
        <f t="shared" si="514"/>
        <v>#VALUE!</v>
      </c>
      <c r="CV42" s="14" t="e">
        <f t="shared" si="514"/>
        <v>#VALUE!</v>
      </c>
      <c r="CW42" s="14" t="e">
        <f t="shared" si="514"/>
        <v>#VALUE!</v>
      </c>
      <c r="CX42" s="14" t="e">
        <f t="shared" si="514"/>
        <v>#VALUE!</v>
      </c>
      <c r="CY42" s="14" t="e">
        <f t="shared" si="514"/>
        <v>#VALUE!</v>
      </c>
      <c r="CZ42" s="14" t="e">
        <f t="shared" si="514"/>
        <v>#VALUE!</v>
      </c>
      <c r="DA42" s="14" t="e">
        <f t="shared" si="514"/>
        <v>#VALUE!</v>
      </c>
      <c r="DB42" s="2">
        <f t="shared" si="358"/>
        <v>0</v>
      </c>
      <c r="DC42" s="2">
        <f t="shared" si="359"/>
        <v>0</v>
      </c>
      <c r="DD42" s="2">
        <f t="shared" si="360"/>
        <v>0</v>
      </c>
      <c r="DE42" s="2">
        <f t="shared" si="361"/>
        <v>0</v>
      </c>
      <c r="DF42" s="2">
        <f t="shared" si="362"/>
        <v>0</v>
      </c>
      <c r="DG42" s="2">
        <f t="shared" si="363"/>
        <v>0</v>
      </c>
      <c r="DH42" s="2">
        <f t="shared" si="364"/>
        <v>0</v>
      </c>
      <c r="DI42" s="2">
        <f t="shared" si="365"/>
        <v>0</v>
      </c>
      <c r="DJ42" s="2">
        <f t="shared" si="366"/>
        <v>0</v>
      </c>
      <c r="DK42" s="2">
        <f t="shared" si="367"/>
        <v>0</v>
      </c>
      <c r="DL42" s="2">
        <f t="shared" si="368"/>
        <v>0</v>
      </c>
      <c r="DM42" s="2">
        <f t="shared" si="369"/>
        <v>0</v>
      </c>
      <c r="DN42" s="2">
        <f t="shared" si="370"/>
        <v>0</v>
      </c>
      <c r="DO42" s="2">
        <f t="shared" si="371"/>
        <v>0</v>
      </c>
      <c r="DP42" s="2">
        <f t="shared" si="372"/>
        <v>0</v>
      </c>
      <c r="DQ42" s="2">
        <f t="shared" si="373"/>
        <v>0</v>
      </c>
      <c r="DR42" s="2">
        <f t="shared" si="374"/>
        <v>0</v>
      </c>
      <c r="DS42" s="2">
        <f t="shared" si="375"/>
        <v>0</v>
      </c>
      <c r="DT42" s="2">
        <f t="shared" si="376"/>
        <v>0</v>
      </c>
      <c r="DU42" s="2">
        <f t="shared" si="377"/>
        <v>0</v>
      </c>
      <c r="DV42" s="2">
        <f t="shared" si="378"/>
        <v>0</v>
      </c>
      <c r="DW42" s="2">
        <f t="shared" si="379"/>
        <v>0</v>
      </c>
      <c r="DX42" s="2">
        <f t="shared" si="380"/>
        <v>0</v>
      </c>
      <c r="DY42" s="2">
        <f t="shared" si="381"/>
        <v>0</v>
      </c>
      <c r="DZ42" s="2">
        <f t="shared" si="382"/>
        <v>0</v>
      </c>
      <c r="EA42" s="2">
        <f t="shared" si="383"/>
        <v>0</v>
      </c>
      <c r="EB42" s="2">
        <f t="shared" si="384"/>
        <v>0</v>
      </c>
      <c r="EC42" s="2">
        <f t="shared" si="385"/>
        <v>0</v>
      </c>
      <c r="ED42" s="2">
        <f t="shared" si="386"/>
        <v>0</v>
      </c>
      <c r="EE42" s="2">
        <f t="shared" si="387"/>
        <v>0</v>
      </c>
      <c r="EF42" s="2">
        <f t="shared" si="388"/>
        <v>0</v>
      </c>
      <c r="EG42" s="2">
        <f t="shared" si="389"/>
        <v>0</v>
      </c>
      <c r="EH42" s="2">
        <f t="shared" si="390"/>
        <v>0</v>
      </c>
      <c r="EI42" s="2">
        <f t="shared" si="391"/>
        <v>0</v>
      </c>
      <c r="EJ42" s="2">
        <f t="shared" si="392"/>
        <v>0</v>
      </c>
      <c r="EK42" s="2">
        <f t="shared" si="393"/>
        <v>0</v>
      </c>
      <c r="EL42" s="2">
        <f t="shared" si="394"/>
        <v>0</v>
      </c>
      <c r="EM42" s="2">
        <f t="shared" si="395"/>
        <v>0</v>
      </c>
      <c r="EN42" s="2">
        <f t="shared" si="396"/>
        <v>0</v>
      </c>
      <c r="EO42" s="2">
        <f t="shared" si="397"/>
        <v>0</v>
      </c>
      <c r="EP42" s="2">
        <f t="shared" si="398"/>
        <v>0</v>
      </c>
      <c r="EQ42" s="2">
        <f t="shared" si="399"/>
        <v>0</v>
      </c>
      <c r="ER42" s="2">
        <f t="shared" si="400"/>
        <v>0</v>
      </c>
      <c r="ES42" s="2">
        <f t="shared" si="401"/>
        <v>0</v>
      </c>
      <c r="ET42" s="2">
        <f t="shared" si="402"/>
        <v>0</v>
      </c>
      <c r="EU42" s="2">
        <f t="shared" si="403"/>
        <v>0</v>
      </c>
      <c r="EV42" s="2">
        <f t="shared" si="404"/>
        <v>0</v>
      </c>
      <c r="EW42" s="2">
        <f t="shared" si="405"/>
        <v>0</v>
      </c>
      <c r="EX42" s="2">
        <f t="shared" si="34"/>
        <v>1</v>
      </c>
      <c r="EY42" s="2" t="e">
        <f t="shared" si="35"/>
        <v>#VALUE!</v>
      </c>
      <c r="EZ42" s="2" t="e">
        <f t="shared" si="36"/>
        <v>#VALUE!</v>
      </c>
      <c r="FA42" s="2" t="e">
        <f t="shared" si="37"/>
        <v>#VALUE!</v>
      </c>
      <c r="FB42" s="2" t="e">
        <f t="shared" si="38"/>
        <v>#VALUE!</v>
      </c>
      <c r="FC42" s="2" t="e">
        <f t="shared" si="39"/>
        <v>#VALUE!</v>
      </c>
      <c r="FD42" s="2" t="e">
        <f t="shared" si="40"/>
        <v>#VALUE!</v>
      </c>
      <c r="FE42" s="2" t="e">
        <f t="shared" si="41"/>
        <v>#VALUE!</v>
      </c>
      <c r="FF42" s="2" t="e">
        <f t="shared" si="42"/>
        <v>#VALUE!</v>
      </c>
      <c r="FG42" s="2" t="e">
        <f t="shared" si="43"/>
        <v>#VALUE!</v>
      </c>
      <c r="FH42" s="2" t="e">
        <f t="shared" si="44"/>
        <v>#VALUE!</v>
      </c>
      <c r="FI42" s="2" t="e">
        <f t="shared" si="45"/>
        <v>#VALUE!</v>
      </c>
      <c r="FJ42" s="2" t="e">
        <f t="shared" si="46"/>
        <v>#VALUE!</v>
      </c>
      <c r="FK42" s="2" t="e">
        <f t="shared" si="47"/>
        <v>#VALUE!</v>
      </c>
      <c r="FL42" s="2" t="e">
        <f t="shared" si="48"/>
        <v>#VALUE!</v>
      </c>
      <c r="FM42" s="2" t="e">
        <f t="shared" si="49"/>
        <v>#VALUE!</v>
      </c>
      <c r="FN42" s="2" t="e">
        <f t="shared" si="50"/>
        <v>#VALUE!</v>
      </c>
      <c r="FO42" s="2" t="e">
        <f t="shared" si="51"/>
        <v>#VALUE!</v>
      </c>
      <c r="FP42" s="2" t="e">
        <f t="shared" si="52"/>
        <v>#VALUE!</v>
      </c>
      <c r="FQ42" s="2" t="e">
        <f t="shared" si="53"/>
        <v>#VALUE!</v>
      </c>
      <c r="FR42" s="2" t="e">
        <f t="shared" si="54"/>
        <v>#VALUE!</v>
      </c>
      <c r="FS42" s="2" t="e">
        <f t="shared" si="55"/>
        <v>#VALUE!</v>
      </c>
      <c r="FT42" s="2" t="e">
        <f t="shared" si="56"/>
        <v>#VALUE!</v>
      </c>
      <c r="FU42" s="2" t="e">
        <f t="shared" si="57"/>
        <v>#VALUE!</v>
      </c>
      <c r="FV42" s="2">
        <f t="shared" si="58"/>
        <v>1</v>
      </c>
      <c r="FW42" s="2" t="e">
        <f t="shared" si="59"/>
        <v>#VALUE!</v>
      </c>
      <c r="FX42" s="2" t="e">
        <f t="shared" si="60"/>
        <v>#VALUE!</v>
      </c>
      <c r="FY42" s="2" t="e">
        <f t="shared" si="61"/>
        <v>#VALUE!</v>
      </c>
      <c r="FZ42" s="2" t="e">
        <f t="shared" si="62"/>
        <v>#VALUE!</v>
      </c>
      <c r="GA42" s="2" t="e">
        <f t="shared" si="63"/>
        <v>#VALUE!</v>
      </c>
      <c r="GB42" s="2" t="e">
        <f t="shared" si="64"/>
        <v>#VALUE!</v>
      </c>
      <c r="GC42" s="2" t="e">
        <f t="shared" si="65"/>
        <v>#VALUE!</v>
      </c>
      <c r="GD42" s="2" t="e">
        <f t="shared" si="66"/>
        <v>#VALUE!</v>
      </c>
      <c r="GE42" s="2" t="e">
        <f t="shared" si="67"/>
        <v>#VALUE!</v>
      </c>
      <c r="GF42" s="2" t="e">
        <f t="shared" si="68"/>
        <v>#VALUE!</v>
      </c>
      <c r="GG42" s="2" t="e">
        <f t="shared" si="69"/>
        <v>#VALUE!</v>
      </c>
      <c r="GH42" s="2" t="e">
        <f t="shared" si="70"/>
        <v>#VALUE!</v>
      </c>
      <c r="GI42" s="2" t="e">
        <f t="shared" si="71"/>
        <v>#VALUE!</v>
      </c>
      <c r="GJ42" s="2" t="e">
        <f t="shared" si="72"/>
        <v>#VALUE!</v>
      </c>
      <c r="GK42" s="2" t="e">
        <f t="shared" si="73"/>
        <v>#VALUE!</v>
      </c>
      <c r="GL42" s="2" t="e">
        <f t="shared" si="74"/>
        <v>#VALUE!</v>
      </c>
      <c r="GM42" s="2" t="e">
        <f t="shared" si="75"/>
        <v>#VALUE!</v>
      </c>
      <c r="GN42" s="2" t="e">
        <f t="shared" si="76"/>
        <v>#VALUE!</v>
      </c>
      <c r="GO42" s="2" t="e">
        <f t="shared" si="77"/>
        <v>#VALUE!</v>
      </c>
      <c r="GP42" s="2" t="e">
        <f t="shared" si="78"/>
        <v>#VALUE!</v>
      </c>
      <c r="GQ42" s="2" t="e">
        <f t="shared" si="79"/>
        <v>#VALUE!</v>
      </c>
      <c r="GR42" s="2" t="e">
        <f t="shared" si="80"/>
        <v>#VALUE!</v>
      </c>
      <c r="GS42" s="2" t="e">
        <f t="shared" si="81"/>
        <v>#VALUE!</v>
      </c>
      <c r="GT42" s="2">
        <f t="shared" si="82"/>
        <v>1</v>
      </c>
      <c r="GU42" s="2" t="e">
        <f t="shared" si="83"/>
        <v>#VALUE!</v>
      </c>
      <c r="GV42" s="2" t="e">
        <f t="shared" si="84"/>
        <v>#VALUE!</v>
      </c>
      <c r="GW42" s="2" t="e">
        <f t="shared" si="85"/>
        <v>#VALUE!</v>
      </c>
      <c r="GX42" s="2" t="e">
        <f t="shared" si="86"/>
        <v>#VALUE!</v>
      </c>
      <c r="GY42" s="2" t="e">
        <f t="shared" si="87"/>
        <v>#VALUE!</v>
      </c>
      <c r="GZ42" s="2" t="e">
        <f t="shared" si="88"/>
        <v>#VALUE!</v>
      </c>
      <c r="HA42" s="2" t="e">
        <f t="shared" si="89"/>
        <v>#VALUE!</v>
      </c>
      <c r="HB42" s="2" t="e">
        <f t="shared" si="90"/>
        <v>#VALUE!</v>
      </c>
      <c r="HC42" s="2" t="e">
        <f t="shared" si="91"/>
        <v>#VALUE!</v>
      </c>
      <c r="HD42" s="2" t="e">
        <f t="shared" si="92"/>
        <v>#VALUE!</v>
      </c>
      <c r="HE42" s="2" t="e">
        <f t="shared" si="93"/>
        <v>#VALUE!</v>
      </c>
      <c r="HF42" s="2" t="e">
        <f t="shared" si="94"/>
        <v>#VALUE!</v>
      </c>
      <c r="HG42" s="2" t="e">
        <f t="shared" si="95"/>
        <v>#VALUE!</v>
      </c>
      <c r="HH42" s="2" t="e">
        <f t="shared" si="96"/>
        <v>#VALUE!</v>
      </c>
      <c r="HI42" s="2" t="e">
        <f t="shared" si="97"/>
        <v>#VALUE!</v>
      </c>
      <c r="HJ42" s="2" t="e">
        <f t="shared" si="98"/>
        <v>#VALUE!</v>
      </c>
      <c r="HK42" s="2" t="e">
        <f t="shared" si="99"/>
        <v>#VALUE!</v>
      </c>
      <c r="HL42" s="2" t="e">
        <f t="shared" si="100"/>
        <v>#VALUE!</v>
      </c>
      <c r="HM42" s="2" t="e">
        <f t="shared" si="101"/>
        <v>#VALUE!</v>
      </c>
      <c r="HN42" s="2" t="e">
        <f t="shared" si="102"/>
        <v>#VALUE!</v>
      </c>
      <c r="HO42" s="2" t="e">
        <f t="shared" si="103"/>
        <v>#VALUE!</v>
      </c>
      <c r="HP42" s="2" t="e">
        <f t="shared" si="104"/>
        <v>#VALUE!</v>
      </c>
      <c r="HQ42" s="2" t="e">
        <f t="shared" si="105"/>
        <v>#VALUE!</v>
      </c>
      <c r="HR42" s="2">
        <f t="shared" si="106"/>
        <v>1</v>
      </c>
      <c r="HS42" s="2" t="e">
        <f t="shared" si="107"/>
        <v>#VALUE!</v>
      </c>
      <c r="HT42" s="2" t="e">
        <f t="shared" si="108"/>
        <v>#VALUE!</v>
      </c>
      <c r="HU42" s="2" t="e">
        <f t="shared" si="109"/>
        <v>#VALUE!</v>
      </c>
      <c r="HV42" s="2" t="e">
        <f t="shared" si="110"/>
        <v>#VALUE!</v>
      </c>
      <c r="HW42" s="2" t="e">
        <f t="shared" si="111"/>
        <v>#VALUE!</v>
      </c>
      <c r="HX42" s="2" t="e">
        <f t="shared" si="112"/>
        <v>#VALUE!</v>
      </c>
      <c r="HY42" s="2" t="e">
        <f t="shared" si="113"/>
        <v>#VALUE!</v>
      </c>
      <c r="HZ42" s="2" t="e">
        <f t="shared" si="114"/>
        <v>#VALUE!</v>
      </c>
      <c r="IA42" s="2" t="e">
        <f t="shared" si="115"/>
        <v>#VALUE!</v>
      </c>
      <c r="IB42" s="2" t="e">
        <f t="shared" si="116"/>
        <v>#VALUE!</v>
      </c>
      <c r="IC42" s="2" t="e">
        <f t="shared" si="117"/>
        <v>#VALUE!</v>
      </c>
      <c r="ID42" s="2" t="e">
        <f t="shared" si="118"/>
        <v>#VALUE!</v>
      </c>
      <c r="IE42" s="2" t="e">
        <f t="shared" si="119"/>
        <v>#VALUE!</v>
      </c>
      <c r="IF42" s="2" t="e">
        <f t="shared" si="120"/>
        <v>#VALUE!</v>
      </c>
      <c r="IG42" s="2" t="e">
        <f t="shared" si="121"/>
        <v>#VALUE!</v>
      </c>
      <c r="IH42" s="2" t="e">
        <f t="shared" si="122"/>
        <v>#VALUE!</v>
      </c>
      <c r="II42" s="2" t="e">
        <f t="shared" si="123"/>
        <v>#VALUE!</v>
      </c>
      <c r="IJ42" s="2" t="e">
        <f t="shared" si="124"/>
        <v>#VALUE!</v>
      </c>
      <c r="IK42" s="2" t="e">
        <f t="shared" si="125"/>
        <v>#VALUE!</v>
      </c>
      <c r="IL42" s="2" t="e">
        <f t="shared" si="126"/>
        <v>#VALUE!</v>
      </c>
      <c r="IM42" s="2" t="e">
        <f t="shared" si="127"/>
        <v>#VALUE!</v>
      </c>
      <c r="IN42" s="2" t="e">
        <f t="shared" si="128"/>
        <v>#VALUE!</v>
      </c>
      <c r="IO42" s="2" t="e">
        <f t="shared" si="129"/>
        <v>#VALUE!</v>
      </c>
      <c r="IP42" s="2">
        <f t="shared" si="130"/>
        <v>0</v>
      </c>
      <c r="IQ42" s="2" t="e">
        <f t="shared" si="131"/>
        <v>#VALUE!</v>
      </c>
      <c r="IR42" s="2" t="e">
        <f t="shared" si="132"/>
        <v>#VALUE!</v>
      </c>
      <c r="IS42" s="2" t="e">
        <f t="shared" si="133"/>
        <v>#VALUE!</v>
      </c>
      <c r="IT42" s="2" t="e">
        <f t="shared" si="134"/>
        <v>#VALUE!</v>
      </c>
      <c r="IU42" s="2" t="e">
        <f t="shared" si="135"/>
        <v>#VALUE!</v>
      </c>
      <c r="IV42" s="2" t="e">
        <f t="shared" si="136"/>
        <v>#VALUE!</v>
      </c>
      <c r="IW42" s="2" t="e">
        <f t="shared" si="137"/>
        <v>#VALUE!</v>
      </c>
      <c r="IX42" s="2" t="e">
        <f t="shared" si="138"/>
        <v>#VALUE!</v>
      </c>
      <c r="IY42" s="2" t="e">
        <f t="shared" si="139"/>
        <v>#VALUE!</v>
      </c>
      <c r="IZ42" s="2" t="e">
        <f t="shared" si="140"/>
        <v>#VALUE!</v>
      </c>
      <c r="JA42" s="2" t="e">
        <f t="shared" si="141"/>
        <v>#VALUE!</v>
      </c>
      <c r="JB42" s="2" t="e">
        <f t="shared" si="142"/>
        <v>#VALUE!</v>
      </c>
      <c r="JC42" s="2" t="e">
        <f t="shared" si="143"/>
        <v>#VALUE!</v>
      </c>
      <c r="JD42" s="2" t="e">
        <f t="shared" si="144"/>
        <v>#VALUE!</v>
      </c>
      <c r="JE42" s="2" t="e">
        <f t="shared" si="145"/>
        <v>#VALUE!</v>
      </c>
      <c r="JF42" s="2" t="e">
        <f t="shared" si="146"/>
        <v>#VALUE!</v>
      </c>
      <c r="JG42" s="2" t="e">
        <f t="shared" si="147"/>
        <v>#VALUE!</v>
      </c>
      <c r="JH42" s="2" t="e">
        <f t="shared" si="148"/>
        <v>#VALUE!</v>
      </c>
      <c r="JI42" s="2" t="e">
        <f t="shared" si="149"/>
        <v>#VALUE!</v>
      </c>
      <c r="JJ42" s="2" t="e">
        <f t="shared" si="150"/>
        <v>#VALUE!</v>
      </c>
      <c r="JK42" s="2" t="e">
        <f t="shared" si="151"/>
        <v>#VALUE!</v>
      </c>
      <c r="JL42" s="2" t="e">
        <f t="shared" si="152"/>
        <v>#VALUE!</v>
      </c>
      <c r="JM42" s="2" t="e">
        <f t="shared" si="153"/>
        <v>#VALUE!</v>
      </c>
      <c r="JN42" s="2">
        <f t="shared" si="154"/>
        <v>0</v>
      </c>
      <c r="JO42" s="2" t="e">
        <f t="shared" si="155"/>
        <v>#VALUE!</v>
      </c>
      <c r="JP42" s="2" t="e">
        <f t="shared" si="156"/>
        <v>#VALUE!</v>
      </c>
      <c r="JQ42" s="2" t="e">
        <f t="shared" si="157"/>
        <v>#VALUE!</v>
      </c>
      <c r="JR42" s="2" t="e">
        <f t="shared" si="158"/>
        <v>#VALUE!</v>
      </c>
      <c r="JS42" s="2" t="e">
        <f t="shared" si="159"/>
        <v>#VALUE!</v>
      </c>
      <c r="JT42" s="2" t="e">
        <f t="shared" si="160"/>
        <v>#VALUE!</v>
      </c>
      <c r="JU42" s="2" t="e">
        <f t="shared" si="161"/>
        <v>#VALUE!</v>
      </c>
      <c r="JV42" s="2" t="e">
        <f t="shared" si="162"/>
        <v>#VALUE!</v>
      </c>
      <c r="JW42" s="2" t="e">
        <f t="shared" si="163"/>
        <v>#VALUE!</v>
      </c>
      <c r="JX42" s="2" t="e">
        <f t="shared" si="164"/>
        <v>#VALUE!</v>
      </c>
      <c r="JY42" s="2" t="e">
        <f t="shared" si="165"/>
        <v>#VALUE!</v>
      </c>
      <c r="JZ42" s="2" t="e">
        <f t="shared" si="166"/>
        <v>#VALUE!</v>
      </c>
      <c r="KA42" s="2" t="e">
        <f t="shared" si="167"/>
        <v>#VALUE!</v>
      </c>
      <c r="KB42" s="2" t="e">
        <f t="shared" si="168"/>
        <v>#VALUE!</v>
      </c>
      <c r="KC42" s="2" t="e">
        <f t="shared" si="169"/>
        <v>#VALUE!</v>
      </c>
      <c r="KD42" s="2" t="e">
        <f t="shared" si="170"/>
        <v>#VALUE!</v>
      </c>
      <c r="KE42" s="2" t="e">
        <f t="shared" si="171"/>
        <v>#VALUE!</v>
      </c>
      <c r="KF42" s="2" t="e">
        <f t="shared" si="172"/>
        <v>#VALUE!</v>
      </c>
      <c r="KG42" s="2" t="e">
        <f t="shared" si="173"/>
        <v>#VALUE!</v>
      </c>
      <c r="KH42" s="2" t="e">
        <f t="shared" si="174"/>
        <v>#VALUE!</v>
      </c>
      <c r="KI42" s="2" t="e">
        <f t="shared" si="175"/>
        <v>#VALUE!</v>
      </c>
      <c r="KJ42" s="2" t="e">
        <f t="shared" si="176"/>
        <v>#VALUE!</v>
      </c>
      <c r="KK42" s="2" t="e">
        <f t="shared" si="177"/>
        <v>#VALUE!</v>
      </c>
      <c r="KL42" s="2">
        <f t="shared" si="178"/>
        <v>0</v>
      </c>
      <c r="KM42" s="2" t="e">
        <f t="shared" si="179"/>
        <v>#VALUE!</v>
      </c>
      <c r="KN42" s="2" t="e">
        <f t="shared" si="180"/>
        <v>#VALUE!</v>
      </c>
      <c r="KO42" s="2" t="e">
        <f t="shared" si="181"/>
        <v>#VALUE!</v>
      </c>
      <c r="KP42" s="2" t="e">
        <f t="shared" si="182"/>
        <v>#VALUE!</v>
      </c>
      <c r="KQ42" s="2" t="e">
        <f t="shared" si="183"/>
        <v>#VALUE!</v>
      </c>
      <c r="KR42" s="2" t="e">
        <f t="shared" si="184"/>
        <v>#VALUE!</v>
      </c>
      <c r="KS42" s="2" t="e">
        <f t="shared" si="185"/>
        <v>#VALUE!</v>
      </c>
      <c r="KT42" s="2" t="e">
        <f t="shared" si="186"/>
        <v>#VALUE!</v>
      </c>
      <c r="KU42" s="2" t="e">
        <f t="shared" si="187"/>
        <v>#VALUE!</v>
      </c>
      <c r="KV42" s="2" t="e">
        <f t="shared" si="188"/>
        <v>#VALUE!</v>
      </c>
      <c r="KW42" s="2" t="e">
        <f t="shared" si="189"/>
        <v>#VALUE!</v>
      </c>
      <c r="KX42" s="2" t="e">
        <f t="shared" si="190"/>
        <v>#VALUE!</v>
      </c>
      <c r="KY42" s="2" t="e">
        <f t="shared" si="191"/>
        <v>#VALUE!</v>
      </c>
      <c r="KZ42" s="2" t="e">
        <f t="shared" si="192"/>
        <v>#VALUE!</v>
      </c>
      <c r="LA42" s="2" t="e">
        <f t="shared" si="193"/>
        <v>#VALUE!</v>
      </c>
      <c r="LB42" s="2" t="e">
        <f t="shared" si="194"/>
        <v>#VALUE!</v>
      </c>
      <c r="LC42" s="2" t="e">
        <f t="shared" si="195"/>
        <v>#VALUE!</v>
      </c>
      <c r="LD42" s="2" t="e">
        <f t="shared" si="196"/>
        <v>#VALUE!</v>
      </c>
      <c r="LE42" s="2" t="e">
        <f t="shared" si="197"/>
        <v>#VALUE!</v>
      </c>
      <c r="LF42" s="2" t="e">
        <f t="shared" si="198"/>
        <v>#VALUE!</v>
      </c>
      <c r="LG42" s="2" t="e">
        <f t="shared" si="199"/>
        <v>#VALUE!</v>
      </c>
      <c r="LH42" s="2" t="e">
        <f t="shared" si="200"/>
        <v>#VALUE!</v>
      </c>
      <c r="LI42" s="2" t="e">
        <f t="shared" si="201"/>
        <v>#VALUE!</v>
      </c>
      <c r="LJ42" s="2">
        <f t="shared" si="202"/>
        <v>0</v>
      </c>
      <c r="LK42" s="2" t="e">
        <f t="shared" si="203"/>
        <v>#VALUE!</v>
      </c>
      <c r="LL42" s="2" t="e">
        <f t="shared" si="204"/>
        <v>#VALUE!</v>
      </c>
      <c r="LM42" s="2" t="e">
        <f t="shared" si="205"/>
        <v>#VALUE!</v>
      </c>
      <c r="LN42" s="2" t="e">
        <f t="shared" si="206"/>
        <v>#VALUE!</v>
      </c>
      <c r="LO42" s="2" t="e">
        <f t="shared" si="207"/>
        <v>#VALUE!</v>
      </c>
      <c r="LP42" s="2" t="e">
        <f t="shared" si="208"/>
        <v>#VALUE!</v>
      </c>
      <c r="LQ42" s="2" t="e">
        <f t="shared" si="209"/>
        <v>#VALUE!</v>
      </c>
      <c r="LR42" s="2" t="e">
        <f t="shared" si="210"/>
        <v>#VALUE!</v>
      </c>
      <c r="LS42" s="2" t="e">
        <f t="shared" si="211"/>
        <v>#VALUE!</v>
      </c>
      <c r="LT42" s="2" t="e">
        <f t="shared" si="212"/>
        <v>#VALUE!</v>
      </c>
      <c r="LU42" s="2" t="e">
        <f t="shared" si="213"/>
        <v>#VALUE!</v>
      </c>
      <c r="LV42" s="2" t="e">
        <f t="shared" si="214"/>
        <v>#VALUE!</v>
      </c>
      <c r="LW42" s="2" t="e">
        <f t="shared" si="215"/>
        <v>#VALUE!</v>
      </c>
      <c r="LX42" s="2" t="e">
        <f t="shared" si="216"/>
        <v>#VALUE!</v>
      </c>
      <c r="LY42" s="2" t="e">
        <f t="shared" si="217"/>
        <v>#VALUE!</v>
      </c>
      <c r="LZ42" s="2" t="e">
        <f t="shared" si="218"/>
        <v>#VALUE!</v>
      </c>
      <c r="MA42" s="2" t="e">
        <f t="shared" si="219"/>
        <v>#VALUE!</v>
      </c>
      <c r="MB42" s="2" t="e">
        <f t="shared" si="220"/>
        <v>#VALUE!</v>
      </c>
      <c r="MC42" s="2" t="e">
        <f t="shared" si="221"/>
        <v>#VALUE!</v>
      </c>
      <c r="MD42" s="2" t="e">
        <f t="shared" si="222"/>
        <v>#VALUE!</v>
      </c>
      <c r="ME42" s="2" t="e">
        <f t="shared" si="223"/>
        <v>#VALUE!</v>
      </c>
      <c r="MF42" s="2" t="e">
        <f t="shared" si="224"/>
        <v>#VALUE!</v>
      </c>
      <c r="MG42" s="2" t="e">
        <f t="shared" si="225"/>
        <v>#VALUE!</v>
      </c>
      <c r="MH42" s="2">
        <f t="shared" si="226"/>
        <v>1</v>
      </c>
      <c r="MI42" s="2" t="e">
        <f t="shared" si="227"/>
        <v>#VALUE!</v>
      </c>
      <c r="MJ42" s="2" t="e">
        <f t="shared" si="228"/>
        <v>#VALUE!</v>
      </c>
      <c r="MK42" s="2" t="e">
        <f t="shared" si="229"/>
        <v>#VALUE!</v>
      </c>
      <c r="ML42" s="2" t="e">
        <f t="shared" si="230"/>
        <v>#VALUE!</v>
      </c>
      <c r="MM42" s="2" t="e">
        <f t="shared" si="231"/>
        <v>#VALUE!</v>
      </c>
      <c r="MN42" s="2" t="e">
        <f t="shared" si="232"/>
        <v>#VALUE!</v>
      </c>
      <c r="MO42" s="2" t="e">
        <f t="shared" si="233"/>
        <v>#VALUE!</v>
      </c>
      <c r="MP42" s="2" t="e">
        <f t="shared" si="234"/>
        <v>#VALUE!</v>
      </c>
      <c r="MQ42" s="2" t="e">
        <f t="shared" si="235"/>
        <v>#VALUE!</v>
      </c>
      <c r="MR42" s="2" t="e">
        <f t="shared" si="236"/>
        <v>#VALUE!</v>
      </c>
      <c r="MS42" s="2" t="e">
        <f t="shared" si="237"/>
        <v>#VALUE!</v>
      </c>
      <c r="MT42" s="2" t="e">
        <f t="shared" si="238"/>
        <v>#VALUE!</v>
      </c>
      <c r="MU42" s="2" t="e">
        <f t="shared" si="239"/>
        <v>#VALUE!</v>
      </c>
      <c r="MV42" s="2" t="e">
        <f t="shared" si="240"/>
        <v>#VALUE!</v>
      </c>
      <c r="MW42" s="2" t="e">
        <f t="shared" si="241"/>
        <v>#VALUE!</v>
      </c>
      <c r="MX42" s="2" t="e">
        <f t="shared" si="242"/>
        <v>#VALUE!</v>
      </c>
      <c r="MY42" s="2" t="e">
        <f t="shared" si="243"/>
        <v>#VALUE!</v>
      </c>
      <c r="MZ42" s="2" t="e">
        <f t="shared" si="244"/>
        <v>#VALUE!</v>
      </c>
      <c r="NA42" s="2" t="e">
        <f t="shared" si="245"/>
        <v>#VALUE!</v>
      </c>
      <c r="NB42" s="2" t="e">
        <f t="shared" si="246"/>
        <v>#VALUE!</v>
      </c>
      <c r="NC42" s="2" t="e">
        <f t="shared" si="247"/>
        <v>#VALUE!</v>
      </c>
      <c r="ND42" s="2" t="e">
        <f t="shared" si="248"/>
        <v>#VALUE!</v>
      </c>
      <c r="NE42" s="2" t="e">
        <f t="shared" si="249"/>
        <v>#VALUE!</v>
      </c>
      <c r="NF42" s="2">
        <f t="shared" si="406"/>
        <v>0</v>
      </c>
      <c r="NG42" s="2">
        <f t="shared" si="250"/>
        <v>0</v>
      </c>
      <c r="NH42" s="2">
        <f t="shared" si="251"/>
        <v>0</v>
      </c>
      <c r="NI42" s="2">
        <f t="shared" si="252"/>
        <v>0</v>
      </c>
      <c r="NJ42" s="2">
        <f t="shared" si="253"/>
        <v>0</v>
      </c>
      <c r="NK42" s="2">
        <f t="shared" si="254"/>
        <v>0</v>
      </c>
      <c r="NL42" s="2">
        <f t="shared" si="255"/>
        <v>0</v>
      </c>
      <c r="NM42" s="2">
        <f t="shared" si="256"/>
        <v>0</v>
      </c>
      <c r="NN42" s="2">
        <f t="shared" si="257"/>
        <v>0</v>
      </c>
      <c r="NO42" s="2">
        <f t="shared" si="258"/>
        <v>0</v>
      </c>
      <c r="NP42" s="2">
        <f t="shared" si="259"/>
        <v>0</v>
      </c>
      <c r="NQ42" s="2">
        <f t="shared" si="260"/>
        <v>0</v>
      </c>
      <c r="NR42" s="2">
        <f t="shared" si="261"/>
        <v>0</v>
      </c>
      <c r="NS42" s="2">
        <f t="shared" si="262"/>
        <v>0</v>
      </c>
      <c r="NT42" s="2">
        <f t="shared" si="263"/>
        <v>0</v>
      </c>
      <c r="NU42" s="2">
        <f t="shared" si="264"/>
        <v>0</v>
      </c>
      <c r="NV42" s="2">
        <f t="shared" si="265"/>
        <v>0</v>
      </c>
      <c r="NW42" s="2">
        <f t="shared" si="266"/>
        <v>0</v>
      </c>
      <c r="NX42" s="2">
        <f t="shared" si="267"/>
        <v>0</v>
      </c>
      <c r="NY42" s="2">
        <f t="shared" si="268"/>
        <v>0</v>
      </c>
      <c r="NZ42" s="2">
        <f t="shared" si="269"/>
        <v>0</v>
      </c>
      <c r="OA42" s="2">
        <f t="shared" si="270"/>
        <v>0</v>
      </c>
      <c r="OB42" s="2">
        <f t="shared" si="271"/>
        <v>0</v>
      </c>
      <c r="OC42" s="2">
        <f t="shared" si="272"/>
        <v>0</v>
      </c>
      <c r="OD42" s="2">
        <f>IF(AND(NF42&gt;'Graph Creator'!$K$4,'Detalle de Cuentas'!NF42&lt;='Graph Creator'!$L$4),1,0)</f>
        <v>0</v>
      </c>
      <c r="OE42" s="2">
        <f>IF(AND(NG42&gt;'Graph Creator'!$K$4,'Detalle de Cuentas'!NG42&lt;='Graph Creator'!$L$4),1,0)</f>
        <v>0</v>
      </c>
      <c r="OF42" s="2">
        <f>IF(AND(NH42&gt;'Graph Creator'!$K$4,'Detalle de Cuentas'!NH42&lt;='Graph Creator'!$L$4),1,0)</f>
        <v>0</v>
      </c>
      <c r="OG42" s="2">
        <f>IF(AND(NI42&gt;'Graph Creator'!$K$4,'Detalle de Cuentas'!NI42&lt;='Graph Creator'!$L$4),1,0)</f>
        <v>0</v>
      </c>
      <c r="OH42" s="2">
        <f>IF(AND(NJ42&gt;'Graph Creator'!$K$4,'Detalle de Cuentas'!NJ42&lt;='Graph Creator'!$L$4),1,0)</f>
        <v>0</v>
      </c>
      <c r="OI42" s="2">
        <f>IF(AND(NK42&gt;'Graph Creator'!$K$4,'Detalle de Cuentas'!NK42&lt;='Graph Creator'!$L$4),1,0)</f>
        <v>0</v>
      </c>
      <c r="OJ42" s="2">
        <f>IF(AND(NL42&gt;'Graph Creator'!$K$4,'Detalle de Cuentas'!NL42&lt;='Graph Creator'!$L$4),1,0)</f>
        <v>0</v>
      </c>
      <c r="OK42" s="2">
        <f>IF(AND(NM42&gt;'Graph Creator'!$K$4,'Detalle de Cuentas'!NM42&lt;='Graph Creator'!$L$4),1,0)</f>
        <v>0</v>
      </c>
      <c r="OL42" s="2">
        <f>IF(AND(NN42&gt;'Graph Creator'!$K$4,'Detalle de Cuentas'!NN42&lt;='Graph Creator'!$L$4),1,0)</f>
        <v>0</v>
      </c>
      <c r="OM42" s="2">
        <f>IF(AND(NO42&gt;'Graph Creator'!$K$4,'Detalle de Cuentas'!NO42&lt;='Graph Creator'!$L$4),1,0)</f>
        <v>0</v>
      </c>
      <c r="ON42" s="2">
        <f>IF(AND(NP42&gt;'Graph Creator'!$K$4,'Detalle de Cuentas'!NP42&lt;='Graph Creator'!$L$4),1,0)</f>
        <v>0</v>
      </c>
      <c r="OO42" s="2">
        <f>IF(AND(NQ42&gt;'Graph Creator'!$K$4,'Detalle de Cuentas'!NQ42&lt;='Graph Creator'!$L$4),1,0)</f>
        <v>0</v>
      </c>
      <c r="OP42" s="2">
        <f>IF(AND(NR42&gt;'Graph Creator'!$K$4,'Detalle de Cuentas'!NR42&lt;='Graph Creator'!$L$4),1,0)</f>
        <v>0</v>
      </c>
      <c r="OQ42" s="2">
        <f>IF(AND(NS42&gt;'Graph Creator'!$K$4,'Detalle de Cuentas'!NS42&lt;='Graph Creator'!$L$4),1,0)</f>
        <v>0</v>
      </c>
      <c r="OR42" s="2">
        <f>IF(AND(NT42&gt;'Graph Creator'!$K$4,'Detalle de Cuentas'!NT42&lt;='Graph Creator'!$L$4),1,0)</f>
        <v>0</v>
      </c>
      <c r="OS42" s="2">
        <f>IF(AND(NU42&gt;'Graph Creator'!$K$4,'Detalle de Cuentas'!NU42&lt;='Graph Creator'!$L$4),1,0)</f>
        <v>0</v>
      </c>
      <c r="OT42" s="2">
        <f>IF(AND(NV42&gt;'Graph Creator'!$K$4,'Detalle de Cuentas'!NV42&lt;='Graph Creator'!$L$4),1,0)</f>
        <v>0</v>
      </c>
      <c r="OU42" s="2">
        <f>IF(AND(NW42&gt;'Graph Creator'!$K$4,'Detalle de Cuentas'!NW42&lt;='Graph Creator'!$L$4),1,0)</f>
        <v>0</v>
      </c>
      <c r="OV42" s="2">
        <f>IF(AND(NX42&gt;'Graph Creator'!$K$4,'Detalle de Cuentas'!NX42&lt;='Graph Creator'!$L$4),1,0)</f>
        <v>0</v>
      </c>
      <c r="OW42" s="2">
        <f>IF(AND(NY42&gt;'Graph Creator'!$K$4,'Detalle de Cuentas'!NY42&lt;='Graph Creator'!$L$4),1,0)</f>
        <v>0</v>
      </c>
      <c r="OX42" s="2">
        <f>IF(AND(NZ42&gt;'Graph Creator'!$K$4,'Detalle de Cuentas'!NZ42&lt;='Graph Creator'!$L$4),1,0)</f>
        <v>0</v>
      </c>
      <c r="OY42" s="2">
        <f>IF(AND(OA42&gt;'Graph Creator'!$K$4,'Detalle de Cuentas'!OA42&lt;='Graph Creator'!$L$4),1,0)</f>
        <v>0</v>
      </c>
      <c r="OZ42" s="2">
        <f>IF(AND(OB42&gt;'Graph Creator'!$K$4,'Detalle de Cuentas'!OB42&lt;='Graph Creator'!$L$4),1,0)</f>
        <v>0</v>
      </c>
      <c r="PA42" s="2">
        <f>IF(AND(OC42&gt;'Graph Creator'!$K$4,'Detalle de Cuentas'!OC42&lt;='Graph Creator'!$L$4),1,0)</f>
        <v>0</v>
      </c>
      <c r="PB42" s="2">
        <f>IF(AND(NF42&gt;'Graph Creator'!$L$4,'Detalle de Cuentas'!NF42&lt;='Graph Creator'!$M$4),1,0)</f>
        <v>0</v>
      </c>
      <c r="PC42" s="2">
        <f>IF(AND(NG42&gt;'Graph Creator'!$L$4,'Detalle de Cuentas'!NG42&lt;='Graph Creator'!$M$4),1,0)</f>
        <v>0</v>
      </c>
      <c r="PD42" s="2">
        <f>IF(AND(NH42&gt;'Graph Creator'!$L$4,'Detalle de Cuentas'!NH42&lt;='Graph Creator'!$M$4),1,0)</f>
        <v>0</v>
      </c>
      <c r="PE42" s="2">
        <f>IF(AND(NI42&gt;'Graph Creator'!$L$4,'Detalle de Cuentas'!NI42&lt;='Graph Creator'!$M$4),1,0)</f>
        <v>0</v>
      </c>
      <c r="PF42" s="2">
        <f>IF(AND(NJ42&gt;'Graph Creator'!$L$4,'Detalle de Cuentas'!NJ42&lt;='Graph Creator'!$M$4),1,0)</f>
        <v>0</v>
      </c>
      <c r="PG42" s="2">
        <f>IF(AND(NK42&gt;'Graph Creator'!$L$4,'Detalle de Cuentas'!NK42&lt;='Graph Creator'!$M$4),1,0)</f>
        <v>0</v>
      </c>
      <c r="PH42" s="2">
        <f>IF(AND(NL42&gt;'Graph Creator'!$L$4,'Detalle de Cuentas'!NL42&lt;='Graph Creator'!$M$4),1,0)</f>
        <v>0</v>
      </c>
      <c r="PI42" s="2">
        <f>IF(AND(NM42&gt;'Graph Creator'!$L$4,'Detalle de Cuentas'!NM42&lt;='Graph Creator'!$M$4),1,0)</f>
        <v>0</v>
      </c>
      <c r="PJ42" s="2">
        <f>IF(AND(NN42&gt;'Graph Creator'!$L$4,'Detalle de Cuentas'!NN42&lt;='Graph Creator'!$M$4),1,0)</f>
        <v>0</v>
      </c>
      <c r="PK42" s="2">
        <f>IF(AND(NO42&gt;'Graph Creator'!$L$4,'Detalle de Cuentas'!NO42&lt;='Graph Creator'!$M$4),1,0)</f>
        <v>0</v>
      </c>
      <c r="PL42" s="2">
        <f>IF(AND(NP42&gt;'Graph Creator'!$L$4,'Detalle de Cuentas'!NP42&lt;='Graph Creator'!$M$4),1,0)</f>
        <v>0</v>
      </c>
      <c r="PM42" s="2">
        <f>IF(AND(NQ42&gt;'Graph Creator'!$L$4,'Detalle de Cuentas'!NQ42&lt;='Graph Creator'!$M$4),1,0)</f>
        <v>0</v>
      </c>
      <c r="PN42" s="2">
        <f>IF(AND(NR42&gt;'Graph Creator'!$L$4,'Detalle de Cuentas'!NR42&lt;='Graph Creator'!$M$4),1,0)</f>
        <v>0</v>
      </c>
      <c r="PO42" s="2">
        <f>IF(AND(NS42&gt;'Graph Creator'!$L$4,'Detalle de Cuentas'!NS42&lt;='Graph Creator'!$M$4),1,0)</f>
        <v>0</v>
      </c>
      <c r="PP42" s="2">
        <f>IF(AND(NT42&gt;'Graph Creator'!$L$4,'Detalle de Cuentas'!NT42&lt;='Graph Creator'!$M$4),1,0)</f>
        <v>0</v>
      </c>
      <c r="PQ42" s="2">
        <f>IF(AND(NU42&gt;'Graph Creator'!$L$4,'Detalle de Cuentas'!NU42&lt;='Graph Creator'!$M$4),1,0)</f>
        <v>0</v>
      </c>
      <c r="PR42" s="2">
        <f>IF(AND(NV42&gt;'Graph Creator'!$L$4,'Detalle de Cuentas'!NV42&lt;='Graph Creator'!$M$4),1,0)</f>
        <v>0</v>
      </c>
      <c r="PS42" s="2">
        <f>IF(AND(NW42&gt;'Graph Creator'!$L$4,'Detalle de Cuentas'!NW42&lt;='Graph Creator'!$M$4),1,0)</f>
        <v>0</v>
      </c>
      <c r="PT42" s="2">
        <f>IF(AND(NX42&gt;'Graph Creator'!$L$4,'Detalle de Cuentas'!NX42&lt;='Graph Creator'!$M$4),1,0)</f>
        <v>0</v>
      </c>
      <c r="PU42" s="2">
        <f>IF(AND(NY42&gt;'Graph Creator'!$L$4,'Detalle de Cuentas'!NY42&lt;='Graph Creator'!$M$4),1,0)</f>
        <v>0</v>
      </c>
      <c r="PV42" s="2">
        <f>IF(AND(NZ42&gt;'Graph Creator'!$L$4,'Detalle de Cuentas'!NZ42&lt;='Graph Creator'!$M$4),1,0)</f>
        <v>0</v>
      </c>
      <c r="PW42" s="2">
        <f>IF(AND(OA42&gt;'Graph Creator'!$L$4,'Detalle de Cuentas'!OA42&lt;='Graph Creator'!$M$4),1,0)</f>
        <v>0</v>
      </c>
      <c r="PX42" s="2">
        <f>IF(AND(OB42&gt;'Graph Creator'!$L$4,'Detalle de Cuentas'!OB42&lt;='Graph Creator'!$M$4),1,0)</f>
        <v>0</v>
      </c>
      <c r="PY42" s="2">
        <f>IF(AND(OC42&gt;'Graph Creator'!$L$4,'Detalle de Cuentas'!OC42&lt;='Graph Creator'!$M$4),1,0)</f>
        <v>0</v>
      </c>
      <c r="PZ42" s="2">
        <f>IF(AND(NF42&gt;'Graph Creator'!$M$4,'Detalle de Cuentas'!NF42&lt;='Graph Creator'!$N$4),1,0)</f>
        <v>0</v>
      </c>
      <c r="QA42" s="2">
        <f>IF(AND(NG42&gt;'Graph Creator'!$M$4,'Detalle de Cuentas'!NG42&lt;='Graph Creator'!$N$4),1,0)</f>
        <v>0</v>
      </c>
      <c r="QB42" s="2">
        <f>IF(AND(NH42&gt;'Graph Creator'!$M$4,'Detalle de Cuentas'!NH42&lt;='Graph Creator'!$N$4),1,0)</f>
        <v>0</v>
      </c>
      <c r="QC42" s="2">
        <f>IF(AND(NI42&gt;'Graph Creator'!$M$4,'Detalle de Cuentas'!NI42&lt;='Graph Creator'!$N$4),1,0)</f>
        <v>0</v>
      </c>
      <c r="QD42" s="2">
        <f>IF(AND(NJ42&gt;'Graph Creator'!$M$4,'Detalle de Cuentas'!NJ42&lt;='Graph Creator'!$N$4),1,0)</f>
        <v>0</v>
      </c>
      <c r="QE42" s="2">
        <f>IF(AND(NK42&gt;'Graph Creator'!$M$4,'Detalle de Cuentas'!NK42&lt;='Graph Creator'!$N$4),1,0)</f>
        <v>0</v>
      </c>
      <c r="QF42" s="2">
        <f>IF(AND(NL42&gt;'Graph Creator'!$M$4,'Detalle de Cuentas'!NL42&lt;='Graph Creator'!$N$4),1,0)</f>
        <v>0</v>
      </c>
      <c r="QG42" s="2">
        <f>IF(AND(NM42&gt;'Graph Creator'!$M$4,'Detalle de Cuentas'!NM42&lt;='Graph Creator'!$N$4),1,0)</f>
        <v>0</v>
      </c>
      <c r="QH42" s="2">
        <f>IF(AND(NN42&gt;'Graph Creator'!$M$4,'Detalle de Cuentas'!NN42&lt;='Graph Creator'!$N$4),1,0)</f>
        <v>0</v>
      </c>
      <c r="QI42" s="2">
        <f>IF(AND(NO42&gt;'Graph Creator'!$M$4,'Detalle de Cuentas'!NO42&lt;='Graph Creator'!$N$4),1,0)</f>
        <v>0</v>
      </c>
      <c r="QJ42" s="2">
        <f>IF(AND(NP42&gt;'Graph Creator'!$M$4,'Detalle de Cuentas'!NP42&lt;='Graph Creator'!$N$4),1,0)</f>
        <v>0</v>
      </c>
      <c r="QK42" s="2">
        <f>IF(AND(NQ42&gt;'Graph Creator'!$M$4,'Detalle de Cuentas'!NQ42&lt;='Graph Creator'!$N$4),1,0)</f>
        <v>0</v>
      </c>
      <c r="QL42" s="2">
        <f>IF(AND(NR42&gt;'Graph Creator'!$M$4,'Detalle de Cuentas'!NR42&lt;='Graph Creator'!$N$4),1,0)</f>
        <v>0</v>
      </c>
      <c r="QM42" s="2">
        <f>IF(AND(NS42&gt;'Graph Creator'!$M$4,'Detalle de Cuentas'!NS42&lt;='Graph Creator'!$N$4),1,0)</f>
        <v>0</v>
      </c>
      <c r="QN42" s="2">
        <f>IF(AND(NT42&gt;'Graph Creator'!$M$4,'Detalle de Cuentas'!NT42&lt;='Graph Creator'!$N$4),1,0)</f>
        <v>0</v>
      </c>
      <c r="QO42" s="2">
        <f>IF(AND(NU42&gt;'Graph Creator'!$M$4,'Detalle de Cuentas'!NU42&lt;='Graph Creator'!$N$4),1,0)</f>
        <v>0</v>
      </c>
      <c r="QP42" s="2">
        <f>IF(AND(NV42&gt;'Graph Creator'!$M$4,'Detalle de Cuentas'!NV42&lt;='Graph Creator'!$N$4),1,0)</f>
        <v>0</v>
      </c>
      <c r="QQ42" s="2">
        <f>IF(AND(NW42&gt;'Graph Creator'!$M$4,'Detalle de Cuentas'!NW42&lt;='Graph Creator'!$N$4),1,0)</f>
        <v>0</v>
      </c>
      <c r="QR42" s="2">
        <f>IF(AND(NX42&gt;'Graph Creator'!$M$4,'Detalle de Cuentas'!NX42&lt;='Graph Creator'!$N$4),1,0)</f>
        <v>0</v>
      </c>
      <c r="QS42" s="2">
        <f>IF(AND(NY42&gt;'Graph Creator'!$M$4,'Detalle de Cuentas'!NY42&lt;='Graph Creator'!$N$4),1,0)</f>
        <v>0</v>
      </c>
      <c r="QT42" s="2">
        <f>IF(AND(NZ42&gt;'Graph Creator'!$M$4,'Detalle de Cuentas'!NZ42&lt;='Graph Creator'!$N$4),1,0)</f>
        <v>0</v>
      </c>
      <c r="QU42" s="2">
        <f>IF(AND(OA42&gt;'Graph Creator'!$M$4,'Detalle de Cuentas'!OA42&lt;='Graph Creator'!$N$4),1,0)</f>
        <v>0</v>
      </c>
      <c r="QV42" s="2">
        <f>IF(AND(OB42&gt;'Graph Creator'!$M$4,'Detalle de Cuentas'!OB42&lt;='Graph Creator'!$N$4),1,0)</f>
        <v>0</v>
      </c>
      <c r="QW42" s="2">
        <f>IF(AND(OC42&gt;'Graph Creator'!$M$4,'Detalle de Cuentas'!OC42&lt;='Graph Creator'!$N$4),1,0)</f>
        <v>0</v>
      </c>
      <c r="QX42" s="2">
        <f>IF(AND(NF42&gt;'Graph Creator'!$N$4,'Detalle de Cuentas'!NF42&lt;='Graph Creator'!$O$4),1,0)</f>
        <v>0</v>
      </c>
      <c r="QY42" s="2">
        <f>IF(AND(NG42&gt;'Graph Creator'!$N$4,'Detalle de Cuentas'!NG42&lt;='Graph Creator'!$O$4),1,0)</f>
        <v>0</v>
      </c>
      <c r="QZ42" s="2">
        <f>IF(AND(NH42&gt;'Graph Creator'!$N$4,'Detalle de Cuentas'!NH42&lt;='Graph Creator'!$O$4),1,0)</f>
        <v>0</v>
      </c>
      <c r="RA42" s="2">
        <f>IF(AND(NI42&gt;'Graph Creator'!$N$4,'Detalle de Cuentas'!NI42&lt;='Graph Creator'!$O$4),1,0)</f>
        <v>0</v>
      </c>
      <c r="RB42" s="2">
        <f>IF(AND(NJ42&gt;'Graph Creator'!$N$4,'Detalle de Cuentas'!NJ42&lt;='Graph Creator'!$O$4),1,0)</f>
        <v>0</v>
      </c>
      <c r="RC42" s="2">
        <f>IF(AND(NK42&gt;'Graph Creator'!$N$4,'Detalle de Cuentas'!NK42&lt;='Graph Creator'!$O$4),1,0)</f>
        <v>0</v>
      </c>
      <c r="RD42" s="2">
        <f>IF(AND(NL42&gt;'Graph Creator'!$N$4,'Detalle de Cuentas'!NL42&lt;='Graph Creator'!$O$4),1,0)</f>
        <v>0</v>
      </c>
      <c r="RE42" s="2">
        <f>IF(AND(NM42&gt;'Graph Creator'!$N$4,'Detalle de Cuentas'!NM42&lt;='Graph Creator'!$O$4),1,0)</f>
        <v>0</v>
      </c>
      <c r="RF42" s="2">
        <f>IF(AND(NN42&gt;'Graph Creator'!$N$4,'Detalle de Cuentas'!NN42&lt;='Graph Creator'!$O$4),1,0)</f>
        <v>0</v>
      </c>
      <c r="RG42" s="2">
        <f>IF(AND(NO42&gt;'Graph Creator'!$N$4,'Detalle de Cuentas'!NO42&lt;='Graph Creator'!$O$4),1,0)</f>
        <v>0</v>
      </c>
      <c r="RH42" s="2">
        <f>IF(AND(NP42&gt;'Graph Creator'!$N$4,'Detalle de Cuentas'!NP42&lt;='Graph Creator'!$O$4),1,0)</f>
        <v>0</v>
      </c>
      <c r="RI42" s="2">
        <f>IF(AND(NQ42&gt;'Graph Creator'!$N$4,'Detalle de Cuentas'!NQ42&lt;='Graph Creator'!$O$4),1,0)</f>
        <v>0</v>
      </c>
      <c r="RJ42" s="2">
        <f>IF(AND(NR42&gt;'Graph Creator'!$N$4,'Detalle de Cuentas'!NR42&lt;='Graph Creator'!$O$4),1,0)</f>
        <v>0</v>
      </c>
      <c r="RK42" s="2">
        <f>IF(AND(NS42&gt;'Graph Creator'!$N$4,'Detalle de Cuentas'!NS42&lt;='Graph Creator'!$O$4),1,0)</f>
        <v>0</v>
      </c>
      <c r="RL42" s="2">
        <f>IF(AND(NT42&gt;'Graph Creator'!$N$4,'Detalle de Cuentas'!NT42&lt;='Graph Creator'!$O$4),1,0)</f>
        <v>0</v>
      </c>
      <c r="RM42" s="2">
        <f>IF(AND(NU42&gt;'Graph Creator'!$N$4,'Detalle de Cuentas'!NU42&lt;='Graph Creator'!$O$4),1,0)</f>
        <v>0</v>
      </c>
      <c r="RN42" s="2">
        <f>IF(AND(NV42&gt;'Graph Creator'!$N$4,'Detalle de Cuentas'!NV42&lt;='Graph Creator'!$O$4),1,0)</f>
        <v>0</v>
      </c>
      <c r="RO42" s="2">
        <f>IF(AND(NW42&gt;'Graph Creator'!$N$4,'Detalle de Cuentas'!NW42&lt;='Graph Creator'!$O$4),1,0)</f>
        <v>0</v>
      </c>
      <c r="RP42" s="2">
        <f>IF(AND(NX42&gt;'Graph Creator'!$N$4,'Detalle de Cuentas'!NX42&lt;='Graph Creator'!$O$4),1,0)</f>
        <v>0</v>
      </c>
      <c r="RQ42" s="2">
        <f>IF(AND(NY42&gt;'Graph Creator'!$N$4,'Detalle de Cuentas'!NY42&lt;='Graph Creator'!$O$4),1,0)</f>
        <v>0</v>
      </c>
      <c r="RR42" s="2">
        <f>IF(AND(NZ42&gt;'Graph Creator'!$N$4,'Detalle de Cuentas'!NZ42&lt;='Graph Creator'!$O$4),1,0)</f>
        <v>0</v>
      </c>
      <c r="RS42" s="2">
        <f>IF(AND(OA42&gt;'Graph Creator'!$N$4,'Detalle de Cuentas'!OA42&lt;='Graph Creator'!$O$4),1,0)</f>
        <v>0</v>
      </c>
      <c r="RT42" s="2">
        <f>IF(AND(OB42&gt;'Graph Creator'!$N$4,'Detalle de Cuentas'!OB42&lt;='Graph Creator'!$O$4),1,0)</f>
        <v>0</v>
      </c>
      <c r="RU42" s="2">
        <f>IF(AND(OC42&gt;'Graph Creator'!$N$4,'Detalle de Cuentas'!OC42&lt;='Graph Creator'!$O$4),1,0)</f>
        <v>0</v>
      </c>
      <c r="RV42" s="2" t="e">
        <f t="shared" si="407"/>
        <v>#VALUE!</v>
      </c>
      <c r="RW42" s="2" t="e">
        <f t="shared" si="408"/>
        <v>#VALUE!</v>
      </c>
      <c r="RX42" s="2" t="e">
        <f t="shared" si="409"/>
        <v>#VALUE!</v>
      </c>
      <c r="RY42" s="2" t="e">
        <f t="shared" si="410"/>
        <v>#VALUE!</v>
      </c>
      <c r="RZ42" s="2" t="e">
        <f t="shared" si="411"/>
        <v>#VALUE!</v>
      </c>
      <c r="SA42" s="2" t="e">
        <f t="shared" si="412"/>
        <v>#VALUE!</v>
      </c>
      <c r="SB42" s="2" t="e">
        <f t="shared" si="413"/>
        <v>#VALUE!</v>
      </c>
      <c r="SC42" s="2" t="e">
        <f t="shared" si="414"/>
        <v>#VALUE!</v>
      </c>
      <c r="SD42" s="2" t="e">
        <f t="shared" si="415"/>
        <v>#VALUE!</v>
      </c>
      <c r="SE42" s="2" t="e">
        <f t="shared" si="416"/>
        <v>#VALUE!</v>
      </c>
      <c r="SF42" s="2" t="e">
        <f t="shared" si="417"/>
        <v>#VALUE!</v>
      </c>
      <c r="SG42" s="2" t="e">
        <f t="shared" si="418"/>
        <v>#VALUE!</v>
      </c>
      <c r="SH42" s="2" t="e">
        <f t="shared" si="419"/>
        <v>#VALUE!</v>
      </c>
      <c r="SI42" s="2" t="e">
        <f t="shared" si="420"/>
        <v>#VALUE!</v>
      </c>
      <c r="SJ42" s="2" t="e">
        <f t="shared" si="421"/>
        <v>#VALUE!</v>
      </c>
      <c r="SK42" s="2" t="e">
        <f t="shared" si="422"/>
        <v>#VALUE!</v>
      </c>
      <c r="SL42" s="2" t="e">
        <f t="shared" si="423"/>
        <v>#VALUE!</v>
      </c>
      <c r="SM42" s="2" t="e">
        <f t="shared" si="424"/>
        <v>#VALUE!</v>
      </c>
      <c r="SN42" s="2" t="e">
        <f t="shared" si="425"/>
        <v>#VALUE!</v>
      </c>
      <c r="SO42" s="2" t="e">
        <f t="shared" si="426"/>
        <v>#VALUE!</v>
      </c>
      <c r="SP42" s="2" t="e">
        <f t="shared" si="427"/>
        <v>#VALUE!</v>
      </c>
      <c r="SQ42" s="2" t="e">
        <f t="shared" si="428"/>
        <v>#VALUE!</v>
      </c>
      <c r="SR42" s="2" t="e">
        <f t="shared" si="429"/>
        <v>#VALUE!</v>
      </c>
      <c r="SS42" s="2" t="e">
        <f t="shared" si="430"/>
        <v>#VALUE!</v>
      </c>
      <c r="ST42" s="2" t="e">
        <f t="shared" si="431"/>
        <v>#VALUE!</v>
      </c>
      <c r="SU42" s="2" t="e">
        <f t="shared" si="432"/>
        <v>#VALUE!</v>
      </c>
      <c r="SV42" s="2" t="e">
        <f t="shared" si="433"/>
        <v>#VALUE!</v>
      </c>
      <c r="SW42" s="2" t="e">
        <f t="shared" si="434"/>
        <v>#VALUE!</v>
      </c>
      <c r="SX42" s="2" t="e">
        <f t="shared" si="435"/>
        <v>#VALUE!</v>
      </c>
      <c r="SY42" s="2" t="e">
        <f t="shared" si="436"/>
        <v>#VALUE!</v>
      </c>
      <c r="SZ42" s="2" t="e">
        <f t="shared" si="437"/>
        <v>#VALUE!</v>
      </c>
      <c r="TA42" s="2" t="e">
        <f t="shared" si="438"/>
        <v>#VALUE!</v>
      </c>
      <c r="TB42" s="2" t="e">
        <f t="shared" si="439"/>
        <v>#VALUE!</v>
      </c>
      <c r="TC42" s="2" t="e">
        <f t="shared" si="440"/>
        <v>#VALUE!</v>
      </c>
      <c r="TD42" s="2" t="e">
        <f t="shared" si="441"/>
        <v>#VALUE!</v>
      </c>
      <c r="TE42" s="2" t="e">
        <f t="shared" si="442"/>
        <v>#VALUE!</v>
      </c>
      <c r="TF42" s="2" t="str">
        <f>IF(DZ42=1,IF(SUM(DZ$17:DZ42)&lt;2,""&amp;B42,", "&amp;B42),"")</f>
        <v/>
      </c>
      <c r="TG42" s="2" t="str">
        <f t="shared" si="480"/>
        <v/>
      </c>
      <c r="TH42" s="2">
        <f t="shared" si="443"/>
        <v>0</v>
      </c>
      <c r="TI42" s="14" t="str">
        <f t="shared" si="444"/>
        <v/>
      </c>
      <c r="TJ42" s="14" t="e">
        <f t="shared" si="273"/>
        <v>#VALUE!</v>
      </c>
      <c r="TK42" s="14" t="e">
        <f t="shared" si="274"/>
        <v>#VALUE!</v>
      </c>
      <c r="TL42" s="14" t="e">
        <f t="shared" si="275"/>
        <v>#VALUE!</v>
      </c>
      <c r="TM42" s="14" t="e">
        <f t="shared" si="276"/>
        <v>#VALUE!</v>
      </c>
      <c r="TN42" s="14" t="e">
        <f t="shared" si="277"/>
        <v>#VALUE!</v>
      </c>
      <c r="TO42" s="14" t="e">
        <f t="shared" si="278"/>
        <v>#VALUE!</v>
      </c>
      <c r="TP42" s="14" t="e">
        <f t="shared" si="279"/>
        <v>#VALUE!</v>
      </c>
      <c r="TQ42" s="14" t="e">
        <f t="shared" si="280"/>
        <v>#VALUE!</v>
      </c>
      <c r="TR42" s="14" t="e">
        <f t="shared" si="281"/>
        <v>#VALUE!</v>
      </c>
      <c r="TS42" s="14" t="e">
        <f t="shared" si="282"/>
        <v>#VALUE!</v>
      </c>
      <c r="TT42" s="14" t="e">
        <f t="shared" si="283"/>
        <v>#VALUE!</v>
      </c>
      <c r="TU42" s="14" t="e">
        <f t="shared" si="284"/>
        <v>#VALUE!</v>
      </c>
      <c r="TV42" s="14" t="e">
        <f t="shared" si="285"/>
        <v>#VALUE!</v>
      </c>
      <c r="TW42" s="14" t="e">
        <f t="shared" si="286"/>
        <v>#VALUE!</v>
      </c>
      <c r="TX42" s="14" t="e">
        <f t="shared" si="287"/>
        <v>#VALUE!</v>
      </c>
      <c r="TY42" s="14" t="e">
        <f t="shared" si="288"/>
        <v>#VALUE!</v>
      </c>
      <c r="TZ42" s="14" t="e">
        <f t="shared" si="289"/>
        <v>#VALUE!</v>
      </c>
      <c r="UA42" s="14" t="e">
        <f t="shared" si="290"/>
        <v>#VALUE!</v>
      </c>
      <c r="UB42" s="14" t="e">
        <f t="shared" si="291"/>
        <v>#VALUE!</v>
      </c>
      <c r="UC42" s="14" t="e">
        <f t="shared" si="292"/>
        <v>#VALUE!</v>
      </c>
      <c r="UD42" s="14" t="e">
        <f t="shared" si="293"/>
        <v>#VALUE!</v>
      </c>
      <c r="UE42" s="14" t="e">
        <f t="shared" si="294"/>
        <v>#VALUE!</v>
      </c>
      <c r="UF42" s="14" t="e">
        <f t="shared" si="295"/>
        <v>#VALUE!</v>
      </c>
      <c r="UH42" s="2">
        <f>IF($C$4-$R42&gt;'Graph Creator'!$E$2*'Graph Creator'!$D$13*12,0,1)</f>
        <v>1</v>
      </c>
      <c r="UJ42" s="2" t="e">
        <f t="shared" si="445"/>
        <v>#VALUE!</v>
      </c>
      <c r="UK42" s="2" t="e">
        <f t="shared" si="446"/>
        <v>#VALUE!</v>
      </c>
      <c r="UL42" s="2" t="e">
        <f t="shared" si="447"/>
        <v>#VALUE!</v>
      </c>
      <c r="UM42" s="2" t="e">
        <f t="shared" si="448"/>
        <v>#VALUE!</v>
      </c>
      <c r="UN42" s="2" t="e">
        <f t="shared" si="449"/>
        <v>#VALUE!</v>
      </c>
      <c r="UO42" s="2" t="e">
        <f t="shared" si="450"/>
        <v>#VALUE!</v>
      </c>
      <c r="UP42" s="2" t="e">
        <f t="shared" si="297"/>
        <v>#VALUE!</v>
      </c>
      <c r="UQ42" s="2" t="e">
        <f t="shared" si="298"/>
        <v>#VALUE!</v>
      </c>
      <c r="UR42" s="2" t="e">
        <f t="shared" si="299"/>
        <v>#VALUE!</v>
      </c>
      <c r="US42" s="2" t="e">
        <f t="shared" si="300"/>
        <v>#VALUE!</v>
      </c>
      <c r="UT42" s="2" t="e">
        <f t="shared" si="301"/>
        <v>#VALUE!</v>
      </c>
      <c r="UU42" s="2" t="e">
        <f t="shared" si="302"/>
        <v>#VALUE!</v>
      </c>
      <c r="UV42" s="2" t="e">
        <f t="shared" si="303"/>
        <v>#VALUE!</v>
      </c>
      <c r="UW42" s="2" t="e">
        <f t="shared" si="304"/>
        <v>#VALUE!</v>
      </c>
      <c r="UX42" s="2" t="e">
        <f t="shared" si="305"/>
        <v>#VALUE!</v>
      </c>
      <c r="UY42" s="2" t="e">
        <f t="shared" si="306"/>
        <v>#VALUE!</v>
      </c>
      <c r="UZ42" s="2" t="e">
        <f t="shared" si="307"/>
        <v>#VALUE!</v>
      </c>
      <c r="VA42" s="2" t="e">
        <f t="shared" si="308"/>
        <v>#VALUE!</v>
      </c>
      <c r="VB42" s="2" t="e">
        <f t="shared" si="309"/>
        <v>#VALUE!</v>
      </c>
      <c r="VC42" s="2" t="e">
        <f t="shared" si="310"/>
        <v>#VALUE!</v>
      </c>
      <c r="VD42" s="2" t="e">
        <f t="shared" si="311"/>
        <v>#VALUE!</v>
      </c>
      <c r="VE42" s="2" t="e">
        <f t="shared" si="312"/>
        <v>#VALUE!</v>
      </c>
      <c r="VF42" s="2" t="e">
        <f t="shared" si="313"/>
        <v>#VALUE!</v>
      </c>
      <c r="VG42" s="2" t="e">
        <f t="shared" si="314"/>
        <v>#VALUE!</v>
      </c>
      <c r="VH42" s="2" t="e">
        <f t="shared" si="315"/>
        <v>#VALUE!</v>
      </c>
      <c r="VI42" s="2" t="e">
        <f t="shared" si="316"/>
        <v>#VALUE!</v>
      </c>
      <c r="VJ42" s="2" t="e">
        <f t="shared" si="317"/>
        <v>#VALUE!</v>
      </c>
      <c r="VK42" s="2" t="e">
        <f t="shared" si="318"/>
        <v>#VALUE!</v>
      </c>
      <c r="VL42" s="2" t="e">
        <f t="shared" si="319"/>
        <v>#VALUE!</v>
      </c>
      <c r="VM42" s="2" t="e">
        <f t="shared" si="320"/>
        <v>#VALUE!</v>
      </c>
      <c r="VN42" s="2" t="e">
        <f t="shared" si="321"/>
        <v>#VALUE!</v>
      </c>
      <c r="VO42" s="2" t="e">
        <f t="shared" si="322"/>
        <v>#VALUE!</v>
      </c>
      <c r="VP42" s="2" t="e">
        <f t="shared" si="323"/>
        <v>#VALUE!</v>
      </c>
      <c r="VQ42" s="2" t="e">
        <f t="shared" si="324"/>
        <v>#VALUE!</v>
      </c>
      <c r="VR42" s="2" t="e">
        <f t="shared" si="325"/>
        <v>#VALUE!</v>
      </c>
      <c r="VS42" s="2" t="e">
        <f t="shared" si="326"/>
        <v>#VALUE!</v>
      </c>
      <c r="VT42" s="98">
        <f t="shared" si="451"/>
        <v>0</v>
      </c>
      <c r="VU42" s="98">
        <f t="shared" si="452"/>
        <v>0</v>
      </c>
      <c r="VV42" s="98">
        <f t="shared" si="453"/>
        <v>0</v>
      </c>
      <c r="VW42" s="98">
        <f t="shared" si="454"/>
        <v>0</v>
      </c>
      <c r="VX42" s="98">
        <f t="shared" si="455"/>
        <v>0</v>
      </c>
      <c r="VY42" s="98">
        <f t="shared" si="456"/>
        <v>0</v>
      </c>
      <c r="VZ42" s="98">
        <f t="shared" si="457"/>
        <v>0</v>
      </c>
      <c r="WA42" s="98">
        <f t="shared" si="328"/>
        <v>0</v>
      </c>
      <c r="WB42" s="98">
        <f t="shared" si="329"/>
        <v>0</v>
      </c>
      <c r="WC42" s="98">
        <f t="shared" si="330"/>
        <v>0</v>
      </c>
      <c r="WD42" s="98">
        <f t="shared" si="331"/>
        <v>0</v>
      </c>
      <c r="WE42" s="98">
        <f t="shared" si="332"/>
        <v>0</v>
      </c>
      <c r="WF42" s="98">
        <f t="shared" si="333"/>
        <v>0</v>
      </c>
      <c r="WG42" s="98">
        <f t="shared" si="334"/>
        <v>0</v>
      </c>
      <c r="WH42" s="98">
        <f t="shared" si="335"/>
        <v>0</v>
      </c>
      <c r="WI42" s="98">
        <f t="shared" si="336"/>
        <v>0</v>
      </c>
      <c r="WJ42" s="98">
        <f t="shared" si="337"/>
        <v>0</v>
      </c>
      <c r="WK42" s="98">
        <f t="shared" si="338"/>
        <v>0</v>
      </c>
      <c r="WL42" s="98">
        <f t="shared" si="339"/>
        <v>0</v>
      </c>
      <c r="WM42" s="98">
        <f t="shared" si="340"/>
        <v>0</v>
      </c>
      <c r="WN42" s="98">
        <f t="shared" si="341"/>
        <v>0</v>
      </c>
      <c r="WO42" s="98">
        <f t="shared" si="342"/>
        <v>0</v>
      </c>
      <c r="WP42" s="98">
        <f t="shared" si="343"/>
        <v>0</v>
      </c>
      <c r="WQ42" s="98">
        <f t="shared" si="344"/>
        <v>0</v>
      </c>
      <c r="WR42" s="98">
        <f>IFERROR(INDEX('Score Calculation'!$D$38:$D$41,MATCH('Detalle de Cuentas'!VT42,'Score Calculation'!$C$38:$C$41,1)),0)</f>
        <v>4</v>
      </c>
      <c r="WS42" s="98">
        <f>IFERROR(INDEX('Score Calculation'!$D$38:$D$41,MATCH('Detalle de Cuentas'!VU42,'Score Calculation'!$C$38:$C$41,1)),0)</f>
        <v>4</v>
      </c>
      <c r="WT42" s="98">
        <f>IFERROR(INDEX('Score Calculation'!$D$38:$D$41,MATCH('Detalle de Cuentas'!VV42,'Score Calculation'!$C$38:$C$41,1)),0)</f>
        <v>4</v>
      </c>
      <c r="WU42" s="98">
        <f>IFERROR(INDEX('Score Calculation'!$D$38:$D$41,MATCH('Detalle de Cuentas'!VW42,'Score Calculation'!$C$38:$C$41,1)),0)</f>
        <v>4</v>
      </c>
      <c r="WV42" s="98">
        <f>IFERROR(INDEX('Score Calculation'!$D$38:$D$41,MATCH('Detalle de Cuentas'!VX42,'Score Calculation'!$C$38:$C$41,1)),0)</f>
        <v>4</v>
      </c>
      <c r="WW42" s="98">
        <f>IFERROR(INDEX('Score Calculation'!$D$38:$D$41,MATCH('Detalle de Cuentas'!VY42,'Score Calculation'!$C$38:$C$41,1)),0)</f>
        <v>4</v>
      </c>
      <c r="WX42" s="98">
        <f>IFERROR(INDEX('Score Calculation'!$D$38:$D$41,MATCH('Detalle de Cuentas'!VZ42,'Score Calculation'!$C$38:$C$41,1)),0)</f>
        <v>4</v>
      </c>
      <c r="WY42" s="98">
        <f>IFERROR(INDEX('Score Calculation'!$D$38:$D$41,MATCH('Detalle de Cuentas'!WA42,'Score Calculation'!$C$38:$C$41,1)),0)</f>
        <v>4</v>
      </c>
      <c r="WZ42" s="98">
        <f>IFERROR(INDEX('Score Calculation'!$D$38:$D$41,MATCH('Detalle de Cuentas'!WB42,'Score Calculation'!$C$38:$C$41,1)),0)</f>
        <v>4</v>
      </c>
      <c r="XA42" s="98">
        <f>IFERROR(INDEX('Score Calculation'!$D$38:$D$41,MATCH('Detalle de Cuentas'!WC42,'Score Calculation'!$C$38:$C$41,1)),0)</f>
        <v>4</v>
      </c>
      <c r="XB42" s="98">
        <f>IFERROR(INDEX('Score Calculation'!$D$38:$D$41,MATCH('Detalle de Cuentas'!WD42,'Score Calculation'!$C$38:$C$41,1)),0)</f>
        <v>4</v>
      </c>
      <c r="XC42" s="98">
        <f>IFERROR(INDEX('Score Calculation'!$D$38:$D$41,MATCH('Detalle de Cuentas'!WE42,'Score Calculation'!$C$38:$C$41,1)),0)</f>
        <v>4</v>
      </c>
      <c r="XD42" s="98">
        <f>IFERROR(INDEX('Score Calculation'!$D$38:$D$41,MATCH('Detalle de Cuentas'!WF42,'Score Calculation'!$C$38:$C$41,1)),0)</f>
        <v>4</v>
      </c>
      <c r="XE42" s="98">
        <f>IFERROR(INDEX('Score Calculation'!$D$38:$D$41,MATCH('Detalle de Cuentas'!WG42,'Score Calculation'!$C$38:$C$41,1)),0)</f>
        <v>4</v>
      </c>
      <c r="XF42" s="98">
        <f>IFERROR(INDEX('Score Calculation'!$D$38:$D$41,MATCH('Detalle de Cuentas'!WH42,'Score Calculation'!$C$38:$C$41,1)),0)</f>
        <v>4</v>
      </c>
      <c r="XG42" s="98">
        <f>IFERROR(INDEX('Score Calculation'!$D$38:$D$41,MATCH('Detalle de Cuentas'!WI42,'Score Calculation'!$C$38:$C$41,1)),0)</f>
        <v>4</v>
      </c>
      <c r="XH42" s="98">
        <f>IFERROR(INDEX('Score Calculation'!$D$38:$D$41,MATCH('Detalle de Cuentas'!WJ42,'Score Calculation'!$C$38:$C$41,1)),0)</f>
        <v>4</v>
      </c>
      <c r="XI42" s="98">
        <f>IFERROR(INDEX('Score Calculation'!$D$38:$D$41,MATCH('Detalle de Cuentas'!WK42,'Score Calculation'!$C$38:$C$41,1)),0)</f>
        <v>4</v>
      </c>
      <c r="XJ42" s="98">
        <f>IFERROR(INDEX('Score Calculation'!$D$38:$D$41,MATCH('Detalle de Cuentas'!WL42,'Score Calculation'!$C$38:$C$41,1)),0)</f>
        <v>4</v>
      </c>
      <c r="XK42" s="98">
        <f>IFERROR(INDEX('Score Calculation'!$D$38:$D$41,MATCH('Detalle de Cuentas'!WM42,'Score Calculation'!$C$38:$C$41,1)),0)</f>
        <v>4</v>
      </c>
      <c r="XL42" s="98">
        <f>IFERROR(INDEX('Score Calculation'!$D$38:$D$41,MATCH('Detalle de Cuentas'!WN42,'Score Calculation'!$C$38:$C$41,1)),0)</f>
        <v>4</v>
      </c>
      <c r="XM42" s="98">
        <f>IFERROR(INDEX('Score Calculation'!$D$38:$D$41,MATCH('Detalle de Cuentas'!WO42,'Score Calculation'!$C$38:$C$41,1)),0)</f>
        <v>4</v>
      </c>
      <c r="XN42" s="98">
        <f>IFERROR(INDEX('Score Calculation'!$D$38:$D$41,MATCH('Detalle de Cuentas'!WP42,'Score Calculation'!$C$38:$C$41,1)),0)</f>
        <v>4</v>
      </c>
      <c r="XO42" s="98">
        <f>IFERROR(INDEX('Score Calculation'!$D$38:$D$41,MATCH('Detalle de Cuentas'!WQ42,'Score Calculation'!$C$38:$C$41,1)),0)</f>
        <v>4</v>
      </c>
      <c r="XP42" s="98">
        <f>IFERROR(INDEX('Score Calculation'!$D$24:$D$31,MATCH('Detalle de Cuentas'!NF42,'Score Calculation'!$C$24:$C$31,1)),0)</f>
        <v>1</v>
      </c>
      <c r="XQ42" s="98">
        <f>IFERROR(INDEX('Score Calculation'!$D$24:$D$31,MATCH('Detalle de Cuentas'!NG42,'Score Calculation'!$C$24:$C$31,1)),0)</f>
        <v>1</v>
      </c>
      <c r="XR42" s="98">
        <f>IFERROR(INDEX('Score Calculation'!$D$24:$D$31,MATCH('Detalle de Cuentas'!NH42,'Score Calculation'!$C$24:$C$31,1)),0)</f>
        <v>1</v>
      </c>
      <c r="XS42" s="98">
        <f>IFERROR(INDEX('Score Calculation'!$D$24:$D$31,MATCH('Detalle de Cuentas'!NI42,'Score Calculation'!$C$24:$C$31,1)),0)</f>
        <v>1</v>
      </c>
      <c r="XT42" s="98">
        <f>IFERROR(INDEX('Score Calculation'!$D$24:$D$31,MATCH('Detalle de Cuentas'!NJ42,'Score Calculation'!$C$24:$C$31,1)),0)</f>
        <v>1</v>
      </c>
      <c r="XU42" s="98">
        <f>IFERROR(INDEX('Score Calculation'!$D$24:$D$31,MATCH('Detalle de Cuentas'!NK42,'Score Calculation'!$C$24:$C$31,1)),0)</f>
        <v>1</v>
      </c>
      <c r="XV42" s="98">
        <f>IFERROR(INDEX('Score Calculation'!$D$24:$D$31,MATCH('Detalle de Cuentas'!NL42,'Score Calculation'!$C$24:$C$31,1)),0)</f>
        <v>1</v>
      </c>
      <c r="XW42" s="98">
        <f>IFERROR(INDEX('Score Calculation'!$D$24:$D$31,MATCH('Detalle de Cuentas'!NM42,'Score Calculation'!$C$24:$C$31,1)),0)</f>
        <v>1</v>
      </c>
      <c r="XX42" s="98">
        <f>IFERROR(INDEX('Score Calculation'!$D$24:$D$31,MATCH('Detalle de Cuentas'!NN42,'Score Calculation'!$C$24:$C$31,1)),0)</f>
        <v>1</v>
      </c>
      <c r="XY42" s="98">
        <f>IFERROR(INDEX('Score Calculation'!$D$24:$D$31,MATCH('Detalle de Cuentas'!NO42,'Score Calculation'!$C$24:$C$31,1)),0)</f>
        <v>1</v>
      </c>
      <c r="XZ42" s="98">
        <f>IFERROR(INDEX('Score Calculation'!$D$24:$D$31,MATCH('Detalle de Cuentas'!NP42,'Score Calculation'!$C$24:$C$31,1)),0)</f>
        <v>1</v>
      </c>
      <c r="YA42" s="98">
        <f>IFERROR(INDEX('Score Calculation'!$D$24:$D$31,MATCH('Detalle de Cuentas'!NQ42,'Score Calculation'!$C$24:$C$31,1)),0)</f>
        <v>1</v>
      </c>
      <c r="YB42" s="98">
        <f>IFERROR(INDEX('Score Calculation'!$D$24:$D$31,MATCH('Detalle de Cuentas'!NR42,'Score Calculation'!$C$24:$C$31,1)),0)</f>
        <v>1</v>
      </c>
      <c r="YC42" s="98">
        <f>IFERROR(INDEX('Score Calculation'!$D$24:$D$31,MATCH('Detalle de Cuentas'!NS42,'Score Calculation'!$C$24:$C$31,1)),0)</f>
        <v>1</v>
      </c>
      <c r="YD42" s="98">
        <f>IFERROR(INDEX('Score Calculation'!$D$24:$D$31,MATCH('Detalle de Cuentas'!NT42,'Score Calculation'!$C$24:$C$31,1)),0)</f>
        <v>1</v>
      </c>
      <c r="YE42" s="98">
        <f>IFERROR(INDEX('Score Calculation'!$D$24:$D$31,MATCH('Detalle de Cuentas'!NU42,'Score Calculation'!$C$24:$C$31,1)),0)</f>
        <v>1</v>
      </c>
      <c r="YF42" s="98">
        <f>IFERROR(INDEX('Score Calculation'!$D$24:$D$31,MATCH('Detalle de Cuentas'!NV42,'Score Calculation'!$C$24:$C$31,1)),0)</f>
        <v>1</v>
      </c>
      <c r="YG42" s="98">
        <f>IFERROR(INDEX('Score Calculation'!$D$24:$D$31,MATCH('Detalle de Cuentas'!NW42,'Score Calculation'!$C$24:$C$31,1)),0)</f>
        <v>1</v>
      </c>
      <c r="YH42" s="98">
        <f>IFERROR(INDEX('Score Calculation'!$D$24:$D$31,MATCH('Detalle de Cuentas'!NX42,'Score Calculation'!$C$24:$C$31,1)),0)</f>
        <v>1</v>
      </c>
      <c r="YI42" s="98">
        <f>IFERROR(INDEX('Score Calculation'!$D$24:$D$31,MATCH('Detalle de Cuentas'!NY42,'Score Calculation'!$C$24:$C$31,1)),0)</f>
        <v>1</v>
      </c>
      <c r="YJ42" s="98">
        <f>IFERROR(INDEX('Score Calculation'!$D$24:$D$31,MATCH('Detalle de Cuentas'!NZ42,'Score Calculation'!$C$24:$C$31,1)),0)</f>
        <v>1</v>
      </c>
      <c r="YK42" s="98">
        <f>IFERROR(INDEX('Score Calculation'!$D$24:$D$31,MATCH('Detalle de Cuentas'!OA42,'Score Calculation'!$C$24:$C$31,1)),0)</f>
        <v>1</v>
      </c>
      <c r="YL42" s="98">
        <f>IFERROR(INDEX('Score Calculation'!$D$24:$D$31,MATCH('Detalle de Cuentas'!OB42,'Score Calculation'!$C$24:$C$31,1)),0)</f>
        <v>1</v>
      </c>
      <c r="YM42" s="98">
        <f>IFERROR(INDEX('Score Calculation'!$D$24:$D$31,MATCH('Detalle de Cuentas'!OC42,'Score Calculation'!$C$24:$C$31,1)),0)</f>
        <v>1</v>
      </c>
      <c r="YN42" s="98">
        <f t="shared" si="458"/>
        <v>0</v>
      </c>
      <c r="YO42" s="98">
        <f>IF(LEFT(TRIM($D42),15)="GRUPO SOLIDARIO",$L42*'Score Calculation'!$H$5,IF(TRIM('Detalle de Cuentas'!$C42)="Semanal",'Detalle de Cuentas'!$L42*'Score Calculation'!$H$6,'Detalle de Cuentas'!$L42))</f>
        <v>0</v>
      </c>
      <c r="YP42" s="99">
        <f>IFERROR(INDEX('Score Calculation'!$D$54:$D$60,MATCH($YO42,'Score Calculation'!$C$54:$C$60,1)),1)</f>
        <v>0.2</v>
      </c>
      <c r="YQ42" s="99">
        <f>IFERROR(INDEX('Score Calculation'!$D$65:$D$123,MATCH(LEFT(TRIM('Detalle de Cuentas'!$F42),20),'Score Calculation'!$F$65:$F$123,0)),1)</f>
        <v>1</v>
      </c>
      <c r="YR42" s="99">
        <f>IFERROR(INDEX('Score Calculation'!$D$46:$D$49,MATCH('Detalle de Cuentas'!$YN42,'Score Calculation'!$C$46:$C$49,1)),1)</f>
        <v>4</v>
      </c>
      <c r="YS42" s="99">
        <f t="shared" si="459"/>
        <v>0</v>
      </c>
      <c r="YT42" s="99">
        <f t="shared" si="460"/>
        <v>0</v>
      </c>
      <c r="YU42" s="98" t="str">
        <f t="shared" si="461"/>
        <v/>
      </c>
      <c r="YV42" s="109">
        <f t="shared" si="462"/>
        <v>1</v>
      </c>
      <c r="YW42" s="109">
        <f>IFERROR(INDEX('Score Calculation'!$D$187:$D$245,MATCH(LEFT(TRIM('Detalle de Cuentas'!$F42),20),'Score Calculation'!$F$187:$F$245,0)),1)</f>
        <v>1</v>
      </c>
      <c r="YX42" s="109">
        <f>IFERROR(IF($E42="HIPOTECA",-PMT('Score Calculation'!$H$266/(360/$J42),$G42,$YO42)*(30/$J42),-PMT('Score Calculation'!$H$267/(360/$J42),$G42,$YO42)*(30/$J42)),0)</f>
        <v>0</v>
      </c>
      <c r="YY42" s="109">
        <f t="shared" si="463"/>
        <v>0</v>
      </c>
      <c r="YZ42" s="109">
        <f t="shared" si="463"/>
        <v>0</v>
      </c>
      <c r="ZA42" s="109">
        <f t="shared" si="463"/>
        <v>0</v>
      </c>
      <c r="ZB42" s="109">
        <f t="shared" si="463"/>
        <v>0</v>
      </c>
      <c r="ZC42" s="109">
        <f t="shared" si="463"/>
        <v>0</v>
      </c>
      <c r="ZD42" s="109">
        <f t="shared" si="463"/>
        <v>0</v>
      </c>
      <c r="ZE42" s="109">
        <f t="shared" si="463"/>
        <v>0</v>
      </c>
      <c r="ZF42" s="109">
        <f t="shared" si="463"/>
        <v>0</v>
      </c>
      <c r="ZG42" s="109">
        <f t="shared" si="463"/>
        <v>0</v>
      </c>
      <c r="ZH42" s="109">
        <f t="shared" si="463"/>
        <v>0</v>
      </c>
      <c r="ZI42" s="109">
        <f t="shared" si="464"/>
        <v>0</v>
      </c>
    </row>
    <row r="43" spans="2:685" x14ac:dyDescent="0.2">
      <c r="B43" s="41">
        <v>27</v>
      </c>
      <c r="C43" s="42"/>
      <c r="D43" s="42"/>
      <c r="E43" s="42"/>
      <c r="F43" s="42"/>
      <c r="G43" s="42"/>
      <c r="H43" s="42"/>
      <c r="I43" s="29"/>
      <c r="J43" s="6" t="str">
        <f t="shared" si="3"/>
        <v/>
      </c>
      <c r="K43" s="43"/>
      <c r="L43" s="43"/>
      <c r="M43" s="43"/>
      <c r="N43" s="43"/>
      <c r="O43" s="43"/>
      <c r="P43" s="44" t="str">
        <f t="shared" si="346"/>
        <v/>
      </c>
      <c r="Q43" s="26"/>
      <c r="R43" s="26"/>
      <c r="S43" s="26"/>
      <c r="T43" s="26"/>
      <c r="U43" s="29"/>
      <c r="V43" s="43"/>
      <c r="W43" s="26"/>
      <c r="X43" s="29"/>
      <c r="Y43" s="6">
        <f>IF('Detalle de Cuentas'!$C$4-$R43&gt;'Graph Creator'!$E$2*'Graph Creator'!$D$13*12,0,1)</f>
        <v>1</v>
      </c>
      <c r="Z43" s="45">
        <f t="shared" si="4"/>
        <v>0</v>
      </c>
      <c r="AA43" s="2" t="e">
        <f t="shared" si="347"/>
        <v>#VALUE!</v>
      </c>
      <c r="AB43" s="2" t="e">
        <f t="shared" si="348"/>
        <v>#VALUE!</v>
      </c>
      <c r="AC43" s="2" t="e">
        <f t="shared" si="349"/>
        <v>#VALUE!</v>
      </c>
      <c r="AD43" s="2" t="e">
        <f t="shared" si="350"/>
        <v>#VALUE!</v>
      </c>
      <c r="AE43" s="2" t="e">
        <f t="shared" si="351"/>
        <v>#VALUE!</v>
      </c>
      <c r="AF43" s="2" t="e">
        <f t="shared" si="352"/>
        <v>#VALUE!</v>
      </c>
      <c r="AG43" s="2">
        <f t="shared" si="353"/>
        <v>0</v>
      </c>
      <c r="AH43" s="2">
        <f t="shared" si="354"/>
        <v>0</v>
      </c>
      <c r="AI43" s="2" t="str">
        <f t="shared" si="5"/>
        <v/>
      </c>
      <c r="AJ43" s="2" t="str">
        <f t="shared" ref="AJ43:BE43" si="515">IFERROR(SEARCH(".",$I43,AI43+1),"")</f>
        <v/>
      </c>
      <c r="AK43" s="2" t="str">
        <f t="shared" si="515"/>
        <v/>
      </c>
      <c r="AL43" s="2" t="str">
        <f t="shared" si="515"/>
        <v/>
      </c>
      <c r="AM43" s="2" t="str">
        <f t="shared" si="515"/>
        <v/>
      </c>
      <c r="AN43" s="2" t="str">
        <f t="shared" si="515"/>
        <v/>
      </c>
      <c r="AO43" s="2" t="str">
        <f t="shared" si="515"/>
        <v/>
      </c>
      <c r="AP43" s="2" t="str">
        <f t="shared" si="515"/>
        <v/>
      </c>
      <c r="AQ43" s="2" t="str">
        <f t="shared" si="515"/>
        <v/>
      </c>
      <c r="AR43" s="2" t="str">
        <f t="shared" si="515"/>
        <v/>
      </c>
      <c r="AS43" s="2" t="str">
        <f t="shared" si="515"/>
        <v/>
      </c>
      <c r="AT43" s="2" t="str">
        <f t="shared" si="515"/>
        <v/>
      </c>
      <c r="AU43" s="2" t="str">
        <f t="shared" si="515"/>
        <v/>
      </c>
      <c r="AV43" s="2" t="str">
        <f t="shared" si="515"/>
        <v/>
      </c>
      <c r="AW43" s="2" t="str">
        <f t="shared" si="515"/>
        <v/>
      </c>
      <c r="AX43" s="2" t="str">
        <f t="shared" si="515"/>
        <v/>
      </c>
      <c r="AY43" s="2" t="str">
        <f t="shared" si="515"/>
        <v/>
      </c>
      <c r="AZ43" s="2" t="str">
        <f t="shared" si="515"/>
        <v/>
      </c>
      <c r="BA43" s="2" t="str">
        <f t="shared" si="515"/>
        <v/>
      </c>
      <c r="BB43" s="2" t="str">
        <f t="shared" si="515"/>
        <v/>
      </c>
      <c r="BC43" s="2" t="str">
        <f t="shared" si="515"/>
        <v/>
      </c>
      <c r="BD43" s="2" t="str">
        <f t="shared" si="515"/>
        <v/>
      </c>
      <c r="BE43" s="2" t="str">
        <f t="shared" si="515"/>
        <v/>
      </c>
      <c r="BF43" s="2" t="str">
        <f t="shared" si="356"/>
        <v/>
      </c>
      <c r="BG43" s="2" t="str">
        <f t="shared" si="7"/>
        <v/>
      </c>
      <c r="BH43" s="2" t="str">
        <f t="shared" si="8"/>
        <v/>
      </c>
      <c r="BI43" s="2" t="str">
        <f t="shared" si="9"/>
        <v/>
      </c>
      <c r="BJ43" s="2" t="str">
        <f t="shared" si="10"/>
        <v/>
      </c>
      <c r="BK43" s="2" t="str">
        <f t="shared" si="11"/>
        <v/>
      </c>
      <c r="BL43" s="2" t="str">
        <f t="shared" si="12"/>
        <v/>
      </c>
      <c r="BM43" s="2" t="str">
        <f t="shared" si="13"/>
        <v/>
      </c>
      <c r="BN43" s="2" t="str">
        <f t="shared" si="14"/>
        <v/>
      </c>
      <c r="BO43" s="2" t="str">
        <f t="shared" si="15"/>
        <v/>
      </c>
      <c r="BP43" s="2" t="str">
        <f t="shared" si="16"/>
        <v/>
      </c>
      <c r="BQ43" s="2" t="str">
        <f t="shared" si="17"/>
        <v/>
      </c>
      <c r="BR43" s="2" t="str">
        <f t="shared" si="18"/>
        <v/>
      </c>
      <c r="BS43" s="2" t="str">
        <f t="shared" si="19"/>
        <v/>
      </c>
      <c r="BT43" s="2" t="str">
        <f t="shared" si="20"/>
        <v/>
      </c>
      <c r="BU43" s="2" t="str">
        <f t="shared" si="21"/>
        <v/>
      </c>
      <c r="BV43" s="2" t="str">
        <f t="shared" si="22"/>
        <v/>
      </c>
      <c r="BW43" s="2" t="str">
        <f t="shared" si="23"/>
        <v/>
      </c>
      <c r="BX43" s="2" t="str">
        <f t="shared" si="24"/>
        <v/>
      </c>
      <c r="BY43" s="2" t="str">
        <f t="shared" si="25"/>
        <v/>
      </c>
      <c r="BZ43" s="2" t="str">
        <f t="shared" si="26"/>
        <v/>
      </c>
      <c r="CA43" s="2" t="str">
        <f t="shared" si="27"/>
        <v/>
      </c>
      <c r="CB43" s="2" t="str">
        <f t="shared" si="28"/>
        <v/>
      </c>
      <c r="CC43" s="2" t="str">
        <f t="shared" si="29"/>
        <v/>
      </c>
      <c r="CD43" s="14">
        <f t="shared" si="30"/>
        <v>0</v>
      </c>
      <c r="CE43" s="14" t="e">
        <f t="shared" ref="CE43:DA43" si="516">CD43-$J$17</f>
        <v>#VALUE!</v>
      </c>
      <c r="CF43" s="14" t="e">
        <f t="shared" si="516"/>
        <v>#VALUE!</v>
      </c>
      <c r="CG43" s="14" t="e">
        <f t="shared" si="516"/>
        <v>#VALUE!</v>
      </c>
      <c r="CH43" s="14" t="e">
        <f t="shared" si="516"/>
        <v>#VALUE!</v>
      </c>
      <c r="CI43" s="14" t="e">
        <f t="shared" si="516"/>
        <v>#VALUE!</v>
      </c>
      <c r="CJ43" s="14" t="e">
        <f t="shared" si="516"/>
        <v>#VALUE!</v>
      </c>
      <c r="CK43" s="14" t="e">
        <f t="shared" si="516"/>
        <v>#VALUE!</v>
      </c>
      <c r="CL43" s="14" t="e">
        <f t="shared" si="516"/>
        <v>#VALUE!</v>
      </c>
      <c r="CM43" s="14" t="e">
        <f t="shared" si="516"/>
        <v>#VALUE!</v>
      </c>
      <c r="CN43" s="14" t="e">
        <f t="shared" si="516"/>
        <v>#VALUE!</v>
      </c>
      <c r="CO43" s="14" t="e">
        <f t="shared" si="516"/>
        <v>#VALUE!</v>
      </c>
      <c r="CP43" s="14" t="e">
        <f t="shared" si="516"/>
        <v>#VALUE!</v>
      </c>
      <c r="CQ43" s="14" t="e">
        <f t="shared" si="516"/>
        <v>#VALUE!</v>
      </c>
      <c r="CR43" s="14" t="e">
        <f t="shared" si="516"/>
        <v>#VALUE!</v>
      </c>
      <c r="CS43" s="14" t="e">
        <f t="shared" si="516"/>
        <v>#VALUE!</v>
      </c>
      <c r="CT43" s="14" t="e">
        <f t="shared" si="516"/>
        <v>#VALUE!</v>
      </c>
      <c r="CU43" s="14" t="e">
        <f t="shared" si="516"/>
        <v>#VALUE!</v>
      </c>
      <c r="CV43" s="14" t="e">
        <f t="shared" si="516"/>
        <v>#VALUE!</v>
      </c>
      <c r="CW43" s="14" t="e">
        <f t="shared" si="516"/>
        <v>#VALUE!</v>
      </c>
      <c r="CX43" s="14" t="e">
        <f t="shared" si="516"/>
        <v>#VALUE!</v>
      </c>
      <c r="CY43" s="14" t="e">
        <f t="shared" si="516"/>
        <v>#VALUE!</v>
      </c>
      <c r="CZ43" s="14" t="e">
        <f t="shared" si="516"/>
        <v>#VALUE!</v>
      </c>
      <c r="DA43" s="14" t="e">
        <f t="shared" si="516"/>
        <v>#VALUE!</v>
      </c>
      <c r="DB43" s="2">
        <f t="shared" si="358"/>
        <v>0</v>
      </c>
      <c r="DC43" s="2">
        <f t="shared" si="359"/>
        <v>0</v>
      </c>
      <c r="DD43" s="2">
        <f t="shared" si="360"/>
        <v>0</v>
      </c>
      <c r="DE43" s="2">
        <f t="shared" si="361"/>
        <v>0</v>
      </c>
      <c r="DF43" s="2">
        <f t="shared" si="362"/>
        <v>0</v>
      </c>
      <c r="DG43" s="2">
        <f t="shared" si="363"/>
        <v>0</v>
      </c>
      <c r="DH43" s="2">
        <f t="shared" si="364"/>
        <v>0</v>
      </c>
      <c r="DI43" s="2">
        <f t="shared" si="365"/>
        <v>0</v>
      </c>
      <c r="DJ43" s="2">
        <f t="shared" si="366"/>
        <v>0</v>
      </c>
      <c r="DK43" s="2">
        <f t="shared" si="367"/>
        <v>0</v>
      </c>
      <c r="DL43" s="2">
        <f t="shared" si="368"/>
        <v>0</v>
      </c>
      <c r="DM43" s="2">
        <f t="shared" si="369"/>
        <v>0</v>
      </c>
      <c r="DN43" s="2">
        <f t="shared" si="370"/>
        <v>0</v>
      </c>
      <c r="DO43" s="2">
        <f t="shared" si="371"/>
        <v>0</v>
      </c>
      <c r="DP43" s="2">
        <f t="shared" si="372"/>
        <v>0</v>
      </c>
      <c r="DQ43" s="2">
        <f t="shared" si="373"/>
        <v>0</v>
      </c>
      <c r="DR43" s="2">
        <f t="shared" si="374"/>
        <v>0</v>
      </c>
      <c r="DS43" s="2">
        <f t="shared" si="375"/>
        <v>0</v>
      </c>
      <c r="DT43" s="2">
        <f t="shared" si="376"/>
        <v>0</v>
      </c>
      <c r="DU43" s="2">
        <f t="shared" si="377"/>
        <v>0</v>
      </c>
      <c r="DV43" s="2">
        <f t="shared" si="378"/>
        <v>0</v>
      </c>
      <c r="DW43" s="2">
        <f t="shared" si="379"/>
        <v>0</v>
      </c>
      <c r="DX43" s="2">
        <f t="shared" si="380"/>
        <v>0</v>
      </c>
      <c r="DY43" s="2">
        <f t="shared" si="381"/>
        <v>0</v>
      </c>
      <c r="DZ43" s="2">
        <f t="shared" si="382"/>
        <v>0</v>
      </c>
      <c r="EA43" s="2">
        <f t="shared" si="383"/>
        <v>0</v>
      </c>
      <c r="EB43" s="2">
        <f t="shared" si="384"/>
        <v>0</v>
      </c>
      <c r="EC43" s="2">
        <f t="shared" si="385"/>
        <v>0</v>
      </c>
      <c r="ED43" s="2">
        <f t="shared" si="386"/>
        <v>0</v>
      </c>
      <c r="EE43" s="2">
        <f t="shared" si="387"/>
        <v>0</v>
      </c>
      <c r="EF43" s="2">
        <f t="shared" si="388"/>
        <v>0</v>
      </c>
      <c r="EG43" s="2">
        <f t="shared" si="389"/>
        <v>0</v>
      </c>
      <c r="EH43" s="2">
        <f t="shared" si="390"/>
        <v>0</v>
      </c>
      <c r="EI43" s="2">
        <f t="shared" si="391"/>
        <v>0</v>
      </c>
      <c r="EJ43" s="2">
        <f t="shared" si="392"/>
        <v>0</v>
      </c>
      <c r="EK43" s="2">
        <f t="shared" si="393"/>
        <v>0</v>
      </c>
      <c r="EL43" s="2">
        <f t="shared" si="394"/>
        <v>0</v>
      </c>
      <c r="EM43" s="2">
        <f t="shared" si="395"/>
        <v>0</v>
      </c>
      <c r="EN43" s="2">
        <f t="shared" si="396"/>
        <v>0</v>
      </c>
      <c r="EO43" s="2">
        <f t="shared" si="397"/>
        <v>0</v>
      </c>
      <c r="EP43" s="2">
        <f t="shared" si="398"/>
        <v>0</v>
      </c>
      <c r="EQ43" s="2">
        <f t="shared" si="399"/>
        <v>0</v>
      </c>
      <c r="ER43" s="2">
        <f t="shared" si="400"/>
        <v>0</v>
      </c>
      <c r="ES43" s="2">
        <f t="shared" si="401"/>
        <v>0</v>
      </c>
      <c r="ET43" s="2">
        <f t="shared" si="402"/>
        <v>0</v>
      </c>
      <c r="EU43" s="2">
        <f t="shared" si="403"/>
        <v>0</v>
      </c>
      <c r="EV43" s="2">
        <f t="shared" si="404"/>
        <v>0</v>
      </c>
      <c r="EW43" s="2">
        <f t="shared" si="405"/>
        <v>0</v>
      </c>
      <c r="EX43" s="2">
        <f t="shared" si="34"/>
        <v>1</v>
      </c>
      <c r="EY43" s="2" t="e">
        <f t="shared" si="35"/>
        <v>#VALUE!</v>
      </c>
      <c r="EZ43" s="2" t="e">
        <f t="shared" si="36"/>
        <v>#VALUE!</v>
      </c>
      <c r="FA43" s="2" t="e">
        <f t="shared" si="37"/>
        <v>#VALUE!</v>
      </c>
      <c r="FB43" s="2" t="e">
        <f t="shared" si="38"/>
        <v>#VALUE!</v>
      </c>
      <c r="FC43" s="2" t="e">
        <f t="shared" si="39"/>
        <v>#VALUE!</v>
      </c>
      <c r="FD43" s="2" t="e">
        <f t="shared" si="40"/>
        <v>#VALUE!</v>
      </c>
      <c r="FE43" s="2" t="e">
        <f t="shared" si="41"/>
        <v>#VALUE!</v>
      </c>
      <c r="FF43" s="2" t="e">
        <f t="shared" si="42"/>
        <v>#VALUE!</v>
      </c>
      <c r="FG43" s="2" t="e">
        <f t="shared" si="43"/>
        <v>#VALUE!</v>
      </c>
      <c r="FH43" s="2" t="e">
        <f t="shared" si="44"/>
        <v>#VALUE!</v>
      </c>
      <c r="FI43" s="2" t="e">
        <f t="shared" si="45"/>
        <v>#VALUE!</v>
      </c>
      <c r="FJ43" s="2" t="e">
        <f t="shared" si="46"/>
        <v>#VALUE!</v>
      </c>
      <c r="FK43" s="2" t="e">
        <f t="shared" si="47"/>
        <v>#VALUE!</v>
      </c>
      <c r="FL43" s="2" t="e">
        <f t="shared" si="48"/>
        <v>#VALUE!</v>
      </c>
      <c r="FM43" s="2" t="e">
        <f t="shared" si="49"/>
        <v>#VALUE!</v>
      </c>
      <c r="FN43" s="2" t="e">
        <f t="shared" si="50"/>
        <v>#VALUE!</v>
      </c>
      <c r="FO43" s="2" t="e">
        <f t="shared" si="51"/>
        <v>#VALUE!</v>
      </c>
      <c r="FP43" s="2" t="e">
        <f t="shared" si="52"/>
        <v>#VALUE!</v>
      </c>
      <c r="FQ43" s="2" t="e">
        <f t="shared" si="53"/>
        <v>#VALUE!</v>
      </c>
      <c r="FR43" s="2" t="e">
        <f t="shared" si="54"/>
        <v>#VALUE!</v>
      </c>
      <c r="FS43" s="2" t="e">
        <f t="shared" si="55"/>
        <v>#VALUE!</v>
      </c>
      <c r="FT43" s="2" t="e">
        <f t="shared" si="56"/>
        <v>#VALUE!</v>
      </c>
      <c r="FU43" s="2" t="e">
        <f t="shared" si="57"/>
        <v>#VALUE!</v>
      </c>
      <c r="FV43" s="2">
        <f t="shared" si="58"/>
        <v>1</v>
      </c>
      <c r="FW43" s="2" t="e">
        <f t="shared" si="59"/>
        <v>#VALUE!</v>
      </c>
      <c r="FX43" s="2" t="e">
        <f t="shared" si="60"/>
        <v>#VALUE!</v>
      </c>
      <c r="FY43" s="2" t="e">
        <f t="shared" si="61"/>
        <v>#VALUE!</v>
      </c>
      <c r="FZ43" s="2" t="e">
        <f t="shared" si="62"/>
        <v>#VALUE!</v>
      </c>
      <c r="GA43" s="2" t="e">
        <f t="shared" si="63"/>
        <v>#VALUE!</v>
      </c>
      <c r="GB43" s="2" t="e">
        <f t="shared" si="64"/>
        <v>#VALUE!</v>
      </c>
      <c r="GC43" s="2" t="e">
        <f t="shared" si="65"/>
        <v>#VALUE!</v>
      </c>
      <c r="GD43" s="2" t="e">
        <f t="shared" si="66"/>
        <v>#VALUE!</v>
      </c>
      <c r="GE43" s="2" t="e">
        <f t="shared" si="67"/>
        <v>#VALUE!</v>
      </c>
      <c r="GF43" s="2" t="e">
        <f t="shared" si="68"/>
        <v>#VALUE!</v>
      </c>
      <c r="GG43" s="2" t="e">
        <f t="shared" si="69"/>
        <v>#VALUE!</v>
      </c>
      <c r="GH43" s="2" t="e">
        <f t="shared" si="70"/>
        <v>#VALUE!</v>
      </c>
      <c r="GI43" s="2" t="e">
        <f t="shared" si="71"/>
        <v>#VALUE!</v>
      </c>
      <c r="GJ43" s="2" t="e">
        <f t="shared" si="72"/>
        <v>#VALUE!</v>
      </c>
      <c r="GK43" s="2" t="e">
        <f t="shared" si="73"/>
        <v>#VALUE!</v>
      </c>
      <c r="GL43" s="2" t="e">
        <f t="shared" si="74"/>
        <v>#VALUE!</v>
      </c>
      <c r="GM43" s="2" t="e">
        <f t="shared" si="75"/>
        <v>#VALUE!</v>
      </c>
      <c r="GN43" s="2" t="e">
        <f t="shared" si="76"/>
        <v>#VALUE!</v>
      </c>
      <c r="GO43" s="2" t="e">
        <f t="shared" si="77"/>
        <v>#VALUE!</v>
      </c>
      <c r="GP43" s="2" t="e">
        <f t="shared" si="78"/>
        <v>#VALUE!</v>
      </c>
      <c r="GQ43" s="2" t="e">
        <f t="shared" si="79"/>
        <v>#VALUE!</v>
      </c>
      <c r="GR43" s="2" t="e">
        <f t="shared" si="80"/>
        <v>#VALUE!</v>
      </c>
      <c r="GS43" s="2" t="e">
        <f t="shared" si="81"/>
        <v>#VALUE!</v>
      </c>
      <c r="GT43" s="2">
        <f t="shared" si="82"/>
        <v>1</v>
      </c>
      <c r="GU43" s="2" t="e">
        <f t="shared" si="83"/>
        <v>#VALUE!</v>
      </c>
      <c r="GV43" s="2" t="e">
        <f t="shared" si="84"/>
        <v>#VALUE!</v>
      </c>
      <c r="GW43" s="2" t="e">
        <f t="shared" si="85"/>
        <v>#VALUE!</v>
      </c>
      <c r="GX43" s="2" t="e">
        <f t="shared" si="86"/>
        <v>#VALUE!</v>
      </c>
      <c r="GY43" s="2" t="e">
        <f t="shared" si="87"/>
        <v>#VALUE!</v>
      </c>
      <c r="GZ43" s="2" t="e">
        <f t="shared" si="88"/>
        <v>#VALUE!</v>
      </c>
      <c r="HA43" s="2" t="e">
        <f t="shared" si="89"/>
        <v>#VALUE!</v>
      </c>
      <c r="HB43" s="2" t="e">
        <f t="shared" si="90"/>
        <v>#VALUE!</v>
      </c>
      <c r="HC43" s="2" t="e">
        <f t="shared" si="91"/>
        <v>#VALUE!</v>
      </c>
      <c r="HD43" s="2" t="e">
        <f t="shared" si="92"/>
        <v>#VALUE!</v>
      </c>
      <c r="HE43" s="2" t="e">
        <f t="shared" si="93"/>
        <v>#VALUE!</v>
      </c>
      <c r="HF43" s="2" t="e">
        <f t="shared" si="94"/>
        <v>#VALUE!</v>
      </c>
      <c r="HG43" s="2" t="e">
        <f t="shared" si="95"/>
        <v>#VALUE!</v>
      </c>
      <c r="HH43" s="2" t="e">
        <f t="shared" si="96"/>
        <v>#VALUE!</v>
      </c>
      <c r="HI43" s="2" t="e">
        <f t="shared" si="97"/>
        <v>#VALUE!</v>
      </c>
      <c r="HJ43" s="2" t="e">
        <f t="shared" si="98"/>
        <v>#VALUE!</v>
      </c>
      <c r="HK43" s="2" t="e">
        <f t="shared" si="99"/>
        <v>#VALUE!</v>
      </c>
      <c r="HL43" s="2" t="e">
        <f t="shared" si="100"/>
        <v>#VALUE!</v>
      </c>
      <c r="HM43" s="2" t="e">
        <f t="shared" si="101"/>
        <v>#VALUE!</v>
      </c>
      <c r="HN43" s="2" t="e">
        <f t="shared" si="102"/>
        <v>#VALUE!</v>
      </c>
      <c r="HO43" s="2" t="e">
        <f t="shared" si="103"/>
        <v>#VALUE!</v>
      </c>
      <c r="HP43" s="2" t="e">
        <f t="shared" si="104"/>
        <v>#VALUE!</v>
      </c>
      <c r="HQ43" s="2" t="e">
        <f t="shared" si="105"/>
        <v>#VALUE!</v>
      </c>
      <c r="HR43" s="2">
        <f t="shared" si="106"/>
        <v>1</v>
      </c>
      <c r="HS43" s="2" t="e">
        <f t="shared" si="107"/>
        <v>#VALUE!</v>
      </c>
      <c r="HT43" s="2" t="e">
        <f t="shared" si="108"/>
        <v>#VALUE!</v>
      </c>
      <c r="HU43" s="2" t="e">
        <f t="shared" si="109"/>
        <v>#VALUE!</v>
      </c>
      <c r="HV43" s="2" t="e">
        <f t="shared" si="110"/>
        <v>#VALUE!</v>
      </c>
      <c r="HW43" s="2" t="e">
        <f t="shared" si="111"/>
        <v>#VALUE!</v>
      </c>
      <c r="HX43" s="2" t="e">
        <f t="shared" si="112"/>
        <v>#VALUE!</v>
      </c>
      <c r="HY43" s="2" t="e">
        <f t="shared" si="113"/>
        <v>#VALUE!</v>
      </c>
      <c r="HZ43" s="2" t="e">
        <f t="shared" si="114"/>
        <v>#VALUE!</v>
      </c>
      <c r="IA43" s="2" t="e">
        <f t="shared" si="115"/>
        <v>#VALUE!</v>
      </c>
      <c r="IB43" s="2" t="e">
        <f t="shared" si="116"/>
        <v>#VALUE!</v>
      </c>
      <c r="IC43" s="2" t="e">
        <f t="shared" si="117"/>
        <v>#VALUE!</v>
      </c>
      <c r="ID43" s="2" t="e">
        <f t="shared" si="118"/>
        <v>#VALUE!</v>
      </c>
      <c r="IE43" s="2" t="e">
        <f t="shared" si="119"/>
        <v>#VALUE!</v>
      </c>
      <c r="IF43" s="2" t="e">
        <f t="shared" si="120"/>
        <v>#VALUE!</v>
      </c>
      <c r="IG43" s="2" t="e">
        <f t="shared" si="121"/>
        <v>#VALUE!</v>
      </c>
      <c r="IH43" s="2" t="e">
        <f t="shared" si="122"/>
        <v>#VALUE!</v>
      </c>
      <c r="II43" s="2" t="e">
        <f t="shared" si="123"/>
        <v>#VALUE!</v>
      </c>
      <c r="IJ43" s="2" t="e">
        <f t="shared" si="124"/>
        <v>#VALUE!</v>
      </c>
      <c r="IK43" s="2" t="e">
        <f t="shared" si="125"/>
        <v>#VALUE!</v>
      </c>
      <c r="IL43" s="2" t="e">
        <f t="shared" si="126"/>
        <v>#VALUE!</v>
      </c>
      <c r="IM43" s="2" t="e">
        <f t="shared" si="127"/>
        <v>#VALUE!</v>
      </c>
      <c r="IN43" s="2" t="e">
        <f t="shared" si="128"/>
        <v>#VALUE!</v>
      </c>
      <c r="IO43" s="2" t="e">
        <f t="shared" si="129"/>
        <v>#VALUE!</v>
      </c>
      <c r="IP43" s="2">
        <f t="shared" si="130"/>
        <v>0</v>
      </c>
      <c r="IQ43" s="2" t="e">
        <f t="shared" si="131"/>
        <v>#VALUE!</v>
      </c>
      <c r="IR43" s="2" t="e">
        <f t="shared" si="132"/>
        <v>#VALUE!</v>
      </c>
      <c r="IS43" s="2" t="e">
        <f t="shared" si="133"/>
        <v>#VALUE!</v>
      </c>
      <c r="IT43" s="2" t="e">
        <f t="shared" si="134"/>
        <v>#VALUE!</v>
      </c>
      <c r="IU43" s="2" t="e">
        <f t="shared" si="135"/>
        <v>#VALUE!</v>
      </c>
      <c r="IV43" s="2" t="e">
        <f t="shared" si="136"/>
        <v>#VALUE!</v>
      </c>
      <c r="IW43" s="2" t="e">
        <f t="shared" si="137"/>
        <v>#VALUE!</v>
      </c>
      <c r="IX43" s="2" t="e">
        <f t="shared" si="138"/>
        <v>#VALUE!</v>
      </c>
      <c r="IY43" s="2" t="e">
        <f t="shared" si="139"/>
        <v>#VALUE!</v>
      </c>
      <c r="IZ43" s="2" t="e">
        <f t="shared" si="140"/>
        <v>#VALUE!</v>
      </c>
      <c r="JA43" s="2" t="e">
        <f t="shared" si="141"/>
        <v>#VALUE!</v>
      </c>
      <c r="JB43" s="2" t="e">
        <f t="shared" si="142"/>
        <v>#VALUE!</v>
      </c>
      <c r="JC43" s="2" t="e">
        <f t="shared" si="143"/>
        <v>#VALUE!</v>
      </c>
      <c r="JD43" s="2" t="e">
        <f t="shared" si="144"/>
        <v>#VALUE!</v>
      </c>
      <c r="JE43" s="2" t="e">
        <f t="shared" si="145"/>
        <v>#VALUE!</v>
      </c>
      <c r="JF43" s="2" t="e">
        <f t="shared" si="146"/>
        <v>#VALUE!</v>
      </c>
      <c r="JG43" s="2" t="e">
        <f t="shared" si="147"/>
        <v>#VALUE!</v>
      </c>
      <c r="JH43" s="2" t="e">
        <f t="shared" si="148"/>
        <v>#VALUE!</v>
      </c>
      <c r="JI43" s="2" t="e">
        <f t="shared" si="149"/>
        <v>#VALUE!</v>
      </c>
      <c r="JJ43" s="2" t="e">
        <f t="shared" si="150"/>
        <v>#VALUE!</v>
      </c>
      <c r="JK43" s="2" t="e">
        <f t="shared" si="151"/>
        <v>#VALUE!</v>
      </c>
      <c r="JL43" s="2" t="e">
        <f t="shared" si="152"/>
        <v>#VALUE!</v>
      </c>
      <c r="JM43" s="2" t="e">
        <f t="shared" si="153"/>
        <v>#VALUE!</v>
      </c>
      <c r="JN43" s="2">
        <f t="shared" si="154"/>
        <v>0</v>
      </c>
      <c r="JO43" s="2" t="e">
        <f t="shared" si="155"/>
        <v>#VALUE!</v>
      </c>
      <c r="JP43" s="2" t="e">
        <f t="shared" si="156"/>
        <v>#VALUE!</v>
      </c>
      <c r="JQ43" s="2" t="e">
        <f t="shared" si="157"/>
        <v>#VALUE!</v>
      </c>
      <c r="JR43" s="2" t="e">
        <f t="shared" si="158"/>
        <v>#VALUE!</v>
      </c>
      <c r="JS43" s="2" t="e">
        <f t="shared" si="159"/>
        <v>#VALUE!</v>
      </c>
      <c r="JT43" s="2" t="e">
        <f t="shared" si="160"/>
        <v>#VALUE!</v>
      </c>
      <c r="JU43" s="2" t="e">
        <f t="shared" si="161"/>
        <v>#VALUE!</v>
      </c>
      <c r="JV43" s="2" t="e">
        <f t="shared" si="162"/>
        <v>#VALUE!</v>
      </c>
      <c r="JW43" s="2" t="e">
        <f t="shared" si="163"/>
        <v>#VALUE!</v>
      </c>
      <c r="JX43" s="2" t="e">
        <f t="shared" si="164"/>
        <v>#VALUE!</v>
      </c>
      <c r="JY43" s="2" t="e">
        <f t="shared" si="165"/>
        <v>#VALUE!</v>
      </c>
      <c r="JZ43" s="2" t="e">
        <f t="shared" si="166"/>
        <v>#VALUE!</v>
      </c>
      <c r="KA43" s="2" t="e">
        <f t="shared" si="167"/>
        <v>#VALUE!</v>
      </c>
      <c r="KB43" s="2" t="e">
        <f t="shared" si="168"/>
        <v>#VALUE!</v>
      </c>
      <c r="KC43" s="2" t="e">
        <f t="shared" si="169"/>
        <v>#VALUE!</v>
      </c>
      <c r="KD43" s="2" t="e">
        <f t="shared" si="170"/>
        <v>#VALUE!</v>
      </c>
      <c r="KE43" s="2" t="e">
        <f t="shared" si="171"/>
        <v>#VALUE!</v>
      </c>
      <c r="KF43" s="2" t="e">
        <f t="shared" si="172"/>
        <v>#VALUE!</v>
      </c>
      <c r="KG43" s="2" t="e">
        <f t="shared" si="173"/>
        <v>#VALUE!</v>
      </c>
      <c r="KH43" s="2" t="e">
        <f t="shared" si="174"/>
        <v>#VALUE!</v>
      </c>
      <c r="KI43" s="2" t="e">
        <f t="shared" si="175"/>
        <v>#VALUE!</v>
      </c>
      <c r="KJ43" s="2" t="e">
        <f t="shared" si="176"/>
        <v>#VALUE!</v>
      </c>
      <c r="KK43" s="2" t="e">
        <f t="shared" si="177"/>
        <v>#VALUE!</v>
      </c>
      <c r="KL43" s="2">
        <f t="shared" si="178"/>
        <v>0</v>
      </c>
      <c r="KM43" s="2" t="e">
        <f t="shared" si="179"/>
        <v>#VALUE!</v>
      </c>
      <c r="KN43" s="2" t="e">
        <f t="shared" si="180"/>
        <v>#VALUE!</v>
      </c>
      <c r="KO43" s="2" t="e">
        <f t="shared" si="181"/>
        <v>#VALUE!</v>
      </c>
      <c r="KP43" s="2" t="e">
        <f t="shared" si="182"/>
        <v>#VALUE!</v>
      </c>
      <c r="KQ43" s="2" t="e">
        <f t="shared" si="183"/>
        <v>#VALUE!</v>
      </c>
      <c r="KR43" s="2" t="e">
        <f t="shared" si="184"/>
        <v>#VALUE!</v>
      </c>
      <c r="KS43" s="2" t="e">
        <f t="shared" si="185"/>
        <v>#VALUE!</v>
      </c>
      <c r="KT43" s="2" t="e">
        <f t="shared" si="186"/>
        <v>#VALUE!</v>
      </c>
      <c r="KU43" s="2" t="e">
        <f t="shared" si="187"/>
        <v>#VALUE!</v>
      </c>
      <c r="KV43" s="2" t="e">
        <f t="shared" si="188"/>
        <v>#VALUE!</v>
      </c>
      <c r="KW43" s="2" t="e">
        <f t="shared" si="189"/>
        <v>#VALUE!</v>
      </c>
      <c r="KX43" s="2" t="e">
        <f t="shared" si="190"/>
        <v>#VALUE!</v>
      </c>
      <c r="KY43" s="2" t="e">
        <f t="shared" si="191"/>
        <v>#VALUE!</v>
      </c>
      <c r="KZ43" s="2" t="e">
        <f t="shared" si="192"/>
        <v>#VALUE!</v>
      </c>
      <c r="LA43" s="2" t="e">
        <f t="shared" si="193"/>
        <v>#VALUE!</v>
      </c>
      <c r="LB43" s="2" t="e">
        <f t="shared" si="194"/>
        <v>#VALUE!</v>
      </c>
      <c r="LC43" s="2" t="e">
        <f t="shared" si="195"/>
        <v>#VALUE!</v>
      </c>
      <c r="LD43" s="2" t="e">
        <f t="shared" si="196"/>
        <v>#VALUE!</v>
      </c>
      <c r="LE43" s="2" t="e">
        <f t="shared" si="197"/>
        <v>#VALUE!</v>
      </c>
      <c r="LF43" s="2" t="e">
        <f t="shared" si="198"/>
        <v>#VALUE!</v>
      </c>
      <c r="LG43" s="2" t="e">
        <f t="shared" si="199"/>
        <v>#VALUE!</v>
      </c>
      <c r="LH43" s="2" t="e">
        <f t="shared" si="200"/>
        <v>#VALUE!</v>
      </c>
      <c r="LI43" s="2" t="e">
        <f t="shared" si="201"/>
        <v>#VALUE!</v>
      </c>
      <c r="LJ43" s="2">
        <f t="shared" si="202"/>
        <v>0</v>
      </c>
      <c r="LK43" s="2" t="e">
        <f t="shared" si="203"/>
        <v>#VALUE!</v>
      </c>
      <c r="LL43" s="2" t="e">
        <f t="shared" si="204"/>
        <v>#VALUE!</v>
      </c>
      <c r="LM43" s="2" t="e">
        <f t="shared" si="205"/>
        <v>#VALUE!</v>
      </c>
      <c r="LN43" s="2" t="e">
        <f t="shared" si="206"/>
        <v>#VALUE!</v>
      </c>
      <c r="LO43" s="2" t="e">
        <f t="shared" si="207"/>
        <v>#VALUE!</v>
      </c>
      <c r="LP43" s="2" t="e">
        <f t="shared" si="208"/>
        <v>#VALUE!</v>
      </c>
      <c r="LQ43" s="2" t="e">
        <f t="shared" si="209"/>
        <v>#VALUE!</v>
      </c>
      <c r="LR43" s="2" t="e">
        <f t="shared" si="210"/>
        <v>#VALUE!</v>
      </c>
      <c r="LS43" s="2" t="e">
        <f t="shared" si="211"/>
        <v>#VALUE!</v>
      </c>
      <c r="LT43" s="2" t="e">
        <f t="shared" si="212"/>
        <v>#VALUE!</v>
      </c>
      <c r="LU43" s="2" t="e">
        <f t="shared" si="213"/>
        <v>#VALUE!</v>
      </c>
      <c r="LV43" s="2" t="e">
        <f t="shared" si="214"/>
        <v>#VALUE!</v>
      </c>
      <c r="LW43" s="2" t="e">
        <f t="shared" si="215"/>
        <v>#VALUE!</v>
      </c>
      <c r="LX43" s="2" t="e">
        <f t="shared" si="216"/>
        <v>#VALUE!</v>
      </c>
      <c r="LY43" s="2" t="e">
        <f t="shared" si="217"/>
        <v>#VALUE!</v>
      </c>
      <c r="LZ43" s="2" t="e">
        <f t="shared" si="218"/>
        <v>#VALUE!</v>
      </c>
      <c r="MA43" s="2" t="e">
        <f t="shared" si="219"/>
        <v>#VALUE!</v>
      </c>
      <c r="MB43" s="2" t="e">
        <f t="shared" si="220"/>
        <v>#VALUE!</v>
      </c>
      <c r="MC43" s="2" t="e">
        <f t="shared" si="221"/>
        <v>#VALUE!</v>
      </c>
      <c r="MD43" s="2" t="e">
        <f t="shared" si="222"/>
        <v>#VALUE!</v>
      </c>
      <c r="ME43" s="2" t="e">
        <f t="shared" si="223"/>
        <v>#VALUE!</v>
      </c>
      <c r="MF43" s="2" t="e">
        <f t="shared" si="224"/>
        <v>#VALUE!</v>
      </c>
      <c r="MG43" s="2" t="e">
        <f t="shared" si="225"/>
        <v>#VALUE!</v>
      </c>
      <c r="MH43" s="2">
        <f t="shared" si="226"/>
        <v>1</v>
      </c>
      <c r="MI43" s="2" t="e">
        <f t="shared" si="227"/>
        <v>#VALUE!</v>
      </c>
      <c r="MJ43" s="2" t="e">
        <f t="shared" si="228"/>
        <v>#VALUE!</v>
      </c>
      <c r="MK43" s="2" t="e">
        <f t="shared" si="229"/>
        <v>#VALUE!</v>
      </c>
      <c r="ML43" s="2" t="e">
        <f t="shared" si="230"/>
        <v>#VALUE!</v>
      </c>
      <c r="MM43" s="2" t="e">
        <f t="shared" si="231"/>
        <v>#VALUE!</v>
      </c>
      <c r="MN43" s="2" t="e">
        <f t="shared" si="232"/>
        <v>#VALUE!</v>
      </c>
      <c r="MO43" s="2" t="e">
        <f t="shared" si="233"/>
        <v>#VALUE!</v>
      </c>
      <c r="MP43" s="2" t="e">
        <f t="shared" si="234"/>
        <v>#VALUE!</v>
      </c>
      <c r="MQ43" s="2" t="e">
        <f t="shared" si="235"/>
        <v>#VALUE!</v>
      </c>
      <c r="MR43" s="2" t="e">
        <f t="shared" si="236"/>
        <v>#VALUE!</v>
      </c>
      <c r="MS43" s="2" t="e">
        <f t="shared" si="237"/>
        <v>#VALUE!</v>
      </c>
      <c r="MT43" s="2" t="e">
        <f t="shared" si="238"/>
        <v>#VALUE!</v>
      </c>
      <c r="MU43" s="2" t="e">
        <f t="shared" si="239"/>
        <v>#VALUE!</v>
      </c>
      <c r="MV43" s="2" t="e">
        <f t="shared" si="240"/>
        <v>#VALUE!</v>
      </c>
      <c r="MW43" s="2" t="e">
        <f t="shared" si="241"/>
        <v>#VALUE!</v>
      </c>
      <c r="MX43" s="2" t="e">
        <f t="shared" si="242"/>
        <v>#VALUE!</v>
      </c>
      <c r="MY43" s="2" t="e">
        <f t="shared" si="243"/>
        <v>#VALUE!</v>
      </c>
      <c r="MZ43" s="2" t="e">
        <f t="shared" si="244"/>
        <v>#VALUE!</v>
      </c>
      <c r="NA43" s="2" t="e">
        <f t="shared" si="245"/>
        <v>#VALUE!</v>
      </c>
      <c r="NB43" s="2" t="e">
        <f t="shared" si="246"/>
        <v>#VALUE!</v>
      </c>
      <c r="NC43" s="2" t="e">
        <f t="shared" si="247"/>
        <v>#VALUE!</v>
      </c>
      <c r="ND43" s="2" t="e">
        <f t="shared" si="248"/>
        <v>#VALUE!</v>
      </c>
      <c r="NE43" s="2" t="e">
        <f t="shared" si="249"/>
        <v>#VALUE!</v>
      </c>
      <c r="NF43" s="2">
        <f t="shared" si="406"/>
        <v>0</v>
      </c>
      <c r="NG43" s="2">
        <f t="shared" si="250"/>
        <v>0</v>
      </c>
      <c r="NH43" s="2">
        <f t="shared" si="251"/>
        <v>0</v>
      </c>
      <c r="NI43" s="2">
        <f t="shared" si="252"/>
        <v>0</v>
      </c>
      <c r="NJ43" s="2">
        <f t="shared" si="253"/>
        <v>0</v>
      </c>
      <c r="NK43" s="2">
        <f t="shared" si="254"/>
        <v>0</v>
      </c>
      <c r="NL43" s="2">
        <f t="shared" si="255"/>
        <v>0</v>
      </c>
      <c r="NM43" s="2">
        <f t="shared" si="256"/>
        <v>0</v>
      </c>
      <c r="NN43" s="2">
        <f t="shared" si="257"/>
        <v>0</v>
      </c>
      <c r="NO43" s="2">
        <f t="shared" si="258"/>
        <v>0</v>
      </c>
      <c r="NP43" s="2">
        <f t="shared" si="259"/>
        <v>0</v>
      </c>
      <c r="NQ43" s="2">
        <f t="shared" si="260"/>
        <v>0</v>
      </c>
      <c r="NR43" s="2">
        <f t="shared" si="261"/>
        <v>0</v>
      </c>
      <c r="NS43" s="2">
        <f t="shared" si="262"/>
        <v>0</v>
      </c>
      <c r="NT43" s="2">
        <f t="shared" si="263"/>
        <v>0</v>
      </c>
      <c r="NU43" s="2">
        <f t="shared" si="264"/>
        <v>0</v>
      </c>
      <c r="NV43" s="2">
        <f t="shared" si="265"/>
        <v>0</v>
      </c>
      <c r="NW43" s="2">
        <f t="shared" si="266"/>
        <v>0</v>
      </c>
      <c r="NX43" s="2">
        <f t="shared" si="267"/>
        <v>0</v>
      </c>
      <c r="NY43" s="2">
        <f t="shared" si="268"/>
        <v>0</v>
      </c>
      <c r="NZ43" s="2">
        <f t="shared" si="269"/>
        <v>0</v>
      </c>
      <c r="OA43" s="2">
        <f t="shared" si="270"/>
        <v>0</v>
      </c>
      <c r="OB43" s="2">
        <f t="shared" si="271"/>
        <v>0</v>
      </c>
      <c r="OC43" s="2">
        <f t="shared" si="272"/>
        <v>0</v>
      </c>
      <c r="OD43" s="2">
        <f>IF(AND(NF43&gt;'Graph Creator'!$K$4,'Detalle de Cuentas'!NF43&lt;='Graph Creator'!$L$4),1,0)</f>
        <v>0</v>
      </c>
      <c r="OE43" s="2">
        <f>IF(AND(NG43&gt;'Graph Creator'!$K$4,'Detalle de Cuentas'!NG43&lt;='Graph Creator'!$L$4),1,0)</f>
        <v>0</v>
      </c>
      <c r="OF43" s="2">
        <f>IF(AND(NH43&gt;'Graph Creator'!$K$4,'Detalle de Cuentas'!NH43&lt;='Graph Creator'!$L$4),1,0)</f>
        <v>0</v>
      </c>
      <c r="OG43" s="2">
        <f>IF(AND(NI43&gt;'Graph Creator'!$K$4,'Detalle de Cuentas'!NI43&lt;='Graph Creator'!$L$4),1,0)</f>
        <v>0</v>
      </c>
      <c r="OH43" s="2">
        <f>IF(AND(NJ43&gt;'Graph Creator'!$K$4,'Detalle de Cuentas'!NJ43&lt;='Graph Creator'!$L$4),1,0)</f>
        <v>0</v>
      </c>
      <c r="OI43" s="2">
        <f>IF(AND(NK43&gt;'Graph Creator'!$K$4,'Detalle de Cuentas'!NK43&lt;='Graph Creator'!$L$4),1,0)</f>
        <v>0</v>
      </c>
      <c r="OJ43" s="2">
        <f>IF(AND(NL43&gt;'Graph Creator'!$K$4,'Detalle de Cuentas'!NL43&lt;='Graph Creator'!$L$4),1,0)</f>
        <v>0</v>
      </c>
      <c r="OK43" s="2">
        <f>IF(AND(NM43&gt;'Graph Creator'!$K$4,'Detalle de Cuentas'!NM43&lt;='Graph Creator'!$L$4),1,0)</f>
        <v>0</v>
      </c>
      <c r="OL43" s="2">
        <f>IF(AND(NN43&gt;'Graph Creator'!$K$4,'Detalle de Cuentas'!NN43&lt;='Graph Creator'!$L$4),1,0)</f>
        <v>0</v>
      </c>
      <c r="OM43" s="2">
        <f>IF(AND(NO43&gt;'Graph Creator'!$K$4,'Detalle de Cuentas'!NO43&lt;='Graph Creator'!$L$4),1,0)</f>
        <v>0</v>
      </c>
      <c r="ON43" s="2">
        <f>IF(AND(NP43&gt;'Graph Creator'!$K$4,'Detalle de Cuentas'!NP43&lt;='Graph Creator'!$L$4),1,0)</f>
        <v>0</v>
      </c>
      <c r="OO43" s="2">
        <f>IF(AND(NQ43&gt;'Graph Creator'!$K$4,'Detalle de Cuentas'!NQ43&lt;='Graph Creator'!$L$4),1,0)</f>
        <v>0</v>
      </c>
      <c r="OP43" s="2">
        <f>IF(AND(NR43&gt;'Graph Creator'!$K$4,'Detalle de Cuentas'!NR43&lt;='Graph Creator'!$L$4),1,0)</f>
        <v>0</v>
      </c>
      <c r="OQ43" s="2">
        <f>IF(AND(NS43&gt;'Graph Creator'!$K$4,'Detalle de Cuentas'!NS43&lt;='Graph Creator'!$L$4),1,0)</f>
        <v>0</v>
      </c>
      <c r="OR43" s="2">
        <f>IF(AND(NT43&gt;'Graph Creator'!$K$4,'Detalle de Cuentas'!NT43&lt;='Graph Creator'!$L$4),1,0)</f>
        <v>0</v>
      </c>
      <c r="OS43" s="2">
        <f>IF(AND(NU43&gt;'Graph Creator'!$K$4,'Detalle de Cuentas'!NU43&lt;='Graph Creator'!$L$4),1,0)</f>
        <v>0</v>
      </c>
      <c r="OT43" s="2">
        <f>IF(AND(NV43&gt;'Graph Creator'!$K$4,'Detalle de Cuentas'!NV43&lt;='Graph Creator'!$L$4),1,0)</f>
        <v>0</v>
      </c>
      <c r="OU43" s="2">
        <f>IF(AND(NW43&gt;'Graph Creator'!$K$4,'Detalle de Cuentas'!NW43&lt;='Graph Creator'!$L$4),1,0)</f>
        <v>0</v>
      </c>
      <c r="OV43" s="2">
        <f>IF(AND(NX43&gt;'Graph Creator'!$K$4,'Detalle de Cuentas'!NX43&lt;='Graph Creator'!$L$4),1,0)</f>
        <v>0</v>
      </c>
      <c r="OW43" s="2">
        <f>IF(AND(NY43&gt;'Graph Creator'!$K$4,'Detalle de Cuentas'!NY43&lt;='Graph Creator'!$L$4),1,0)</f>
        <v>0</v>
      </c>
      <c r="OX43" s="2">
        <f>IF(AND(NZ43&gt;'Graph Creator'!$K$4,'Detalle de Cuentas'!NZ43&lt;='Graph Creator'!$L$4),1,0)</f>
        <v>0</v>
      </c>
      <c r="OY43" s="2">
        <f>IF(AND(OA43&gt;'Graph Creator'!$K$4,'Detalle de Cuentas'!OA43&lt;='Graph Creator'!$L$4),1,0)</f>
        <v>0</v>
      </c>
      <c r="OZ43" s="2">
        <f>IF(AND(OB43&gt;'Graph Creator'!$K$4,'Detalle de Cuentas'!OB43&lt;='Graph Creator'!$L$4),1,0)</f>
        <v>0</v>
      </c>
      <c r="PA43" s="2">
        <f>IF(AND(OC43&gt;'Graph Creator'!$K$4,'Detalle de Cuentas'!OC43&lt;='Graph Creator'!$L$4),1,0)</f>
        <v>0</v>
      </c>
      <c r="PB43" s="2">
        <f>IF(AND(NF43&gt;'Graph Creator'!$L$4,'Detalle de Cuentas'!NF43&lt;='Graph Creator'!$M$4),1,0)</f>
        <v>0</v>
      </c>
      <c r="PC43" s="2">
        <f>IF(AND(NG43&gt;'Graph Creator'!$L$4,'Detalle de Cuentas'!NG43&lt;='Graph Creator'!$M$4),1,0)</f>
        <v>0</v>
      </c>
      <c r="PD43" s="2">
        <f>IF(AND(NH43&gt;'Graph Creator'!$L$4,'Detalle de Cuentas'!NH43&lt;='Graph Creator'!$M$4),1,0)</f>
        <v>0</v>
      </c>
      <c r="PE43" s="2">
        <f>IF(AND(NI43&gt;'Graph Creator'!$L$4,'Detalle de Cuentas'!NI43&lt;='Graph Creator'!$M$4),1,0)</f>
        <v>0</v>
      </c>
      <c r="PF43" s="2">
        <f>IF(AND(NJ43&gt;'Graph Creator'!$L$4,'Detalle de Cuentas'!NJ43&lt;='Graph Creator'!$M$4),1,0)</f>
        <v>0</v>
      </c>
      <c r="PG43" s="2">
        <f>IF(AND(NK43&gt;'Graph Creator'!$L$4,'Detalle de Cuentas'!NK43&lt;='Graph Creator'!$M$4),1,0)</f>
        <v>0</v>
      </c>
      <c r="PH43" s="2">
        <f>IF(AND(NL43&gt;'Graph Creator'!$L$4,'Detalle de Cuentas'!NL43&lt;='Graph Creator'!$M$4),1,0)</f>
        <v>0</v>
      </c>
      <c r="PI43" s="2">
        <f>IF(AND(NM43&gt;'Graph Creator'!$L$4,'Detalle de Cuentas'!NM43&lt;='Graph Creator'!$M$4),1,0)</f>
        <v>0</v>
      </c>
      <c r="PJ43" s="2">
        <f>IF(AND(NN43&gt;'Graph Creator'!$L$4,'Detalle de Cuentas'!NN43&lt;='Graph Creator'!$M$4),1,0)</f>
        <v>0</v>
      </c>
      <c r="PK43" s="2">
        <f>IF(AND(NO43&gt;'Graph Creator'!$L$4,'Detalle de Cuentas'!NO43&lt;='Graph Creator'!$M$4),1,0)</f>
        <v>0</v>
      </c>
      <c r="PL43" s="2">
        <f>IF(AND(NP43&gt;'Graph Creator'!$L$4,'Detalle de Cuentas'!NP43&lt;='Graph Creator'!$M$4),1,0)</f>
        <v>0</v>
      </c>
      <c r="PM43" s="2">
        <f>IF(AND(NQ43&gt;'Graph Creator'!$L$4,'Detalle de Cuentas'!NQ43&lt;='Graph Creator'!$M$4),1,0)</f>
        <v>0</v>
      </c>
      <c r="PN43" s="2">
        <f>IF(AND(NR43&gt;'Graph Creator'!$L$4,'Detalle de Cuentas'!NR43&lt;='Graph Creator'!$M$4),1,0)</f>
        <v>0</v>
      </c>
      <c r="PO43" s="2">
        <f>IF(AND(NS43&gt;'Graph Creator'!$L$4,'Detalle de Cuentas'!NS43&lt;='Graph Creator'!$M$4),1,0)</f>
        <v>0</v>
      </c>
      <c r="PP43" s="2">
        <f>IF(AND(NT43&gt;'Graph Creator'!$L$4,'Detalle de Cuentas'!NT43&lt;='Graph Creator'!$M$4),1,0)</f>
        <v>0</v>
      </c>
      <c r="PQ43" s="2">
        <f>IF(AND(NU43&gt;'Graph Creator'!$L$4,'Detalle de Cuentas'!NU43&lt;='Graph Creator'!$M$4),1,0)</f>
        <v>0</v>
      </c>
      <c r="PR43" s="2">
        <f>IF(AND(NV43&gt;'Graph Creator'!$L$4,'Detalle de Cuentas'!NV43&lt;='Graph Creator'!$M$4),1,0)</f>
        <v>0</v>
      </c>
      <c r="PS43" s="2">
        <f>IF(AND(NW43&gt;'Graph Creator'!$L$4,'Detalle de Cuentas'!NW43&lt;='Graph Creator'!$M$4),1,0)</f>
        <v>0</v>
      </c>
      <c r="PT43" s="2">
        <f>IF(AND(NX43&gt;'Graph Creator'!$L$4,'Detalle de Cuentas'!NX43&lt;='Graph Creator'!$M$4),1,0)</f>
        <v>0</v>
      </c>
      <c r="PU43" s="2">
        <f>IF(AND(NY43&gt;'Graph Creator'!$L$4,'Detalle de Cuentas'!NY43&lt;='Graph Creator'!$M$4),1,0)</f>
        <v>0</v>
      </c>
      <c r="PV43" s="2">
        <f>IF(AND(NZ43&gt;'Graph Creator'!$L$4,'Detalle de Cuentas'!NZ43&lt;='Graph Creator'!$M$4),1,0)</f>
        <v>0</v>
      </c>
      <c r="PW43" s="2">
        <f>IF(AND(OA43&gt;'Graph Creator'!$L$4,'Detalle de Cuentas'!OA43&lt;='Graph Creator'!$M$4),1,0)</f>
        <v>0</v>
      </c>
      <c r="PX43" s="2">
        <f>IF(AND(OB43&gt;'Graph Creator'!$L$4,'Detalle de Cuentas'!OB43&lt;='Graph Creator'!$M$4),1,0)</f>
        <v>0</v>
      </c>
      <c r="PY43" s="2">
        <f>IF(AND(OC43&gt;'Graph Creator'!$L$4,'Detalle de Cuentas'!OC43&lt;='Graph Creator'!$M$4),1,0)</f>
        <v>0</v>
      </c>
      <c r="PZ43" s="2">
        <f>IF(AND(NF43&gt;'Graph Creator'!$M$4,'Detalle de Cuentas'!NF43&lt;='Graph Creator'!$N$4),1,0)</f>
        <v>0</v>
      </c>
      <c r="QA43" s="2">
        <f>IF(AND(NG43&gt;'Graph Creator'!$M$4,'Detalle de Cuentas'!NG43&lt;='Graph Creator'!$N$4),1,0)</f>
        <v>0</v>
      </c>
      <c r="QB43" s="2">
        <f>IF(AND(NH43&gt;'Graph Creator'!$M$4,'Detalle de Cuentas'!NH43&lt;='Graph Creator'!$N$4),1,0)</f>
        <v>0</v>
      </c>
      <c r="QC43" s="2">
        <f>IF(AND(NI43&gt;'Graph Creator'!$M$4,'Detalle de Cuentas'!NI43&lt;='Graph Creator'!$N$4),1,0)</f>
        <v>0</v>
      </c>
      <c r="QD43" s="2">
        <f>IF(AND(NJ43&gt;'Graph Creator'!$M$4,'Detalle de Cuentas'!NJ43&lt;='Graph Creator'!$N$4),1,0)</f>
        <v>0</v>
      </c>
      <c r="QE43" s="2">
        <f>IF(AND(NK43&gt;'Graph Creator'!$M$4,'Detalle de Cuentas'!NK43&lt;='Graph Creator'!$N$4),1,0)</f>
        <v>0</v>
      </c>
      <c r="QF43" s="2">
        <f>IF(AND(NL43&gt;'Graph Creator'!$M$4,'Detalle de Cuentas'!NL43&lt;='Graph Creator'!$N$4),1,0)</f>
        <v>0</v>
      </c>
      <c r="QG43" s="2">
        <f>IF(AND(NM43&gt;'Graph Creator'!$M$4,'Detalle de Cuentas'!NM43&lt;='Graph Creator'!$N$4),1,0)</f>
        <v>0</v>
      </c>
      <c r="QH43" s="2">
        <f>IF(AND(NN43&gt;'Graph Creator'!$M$4,'Detalle de Cuentas'!NN43&lt;='Graph Creator'!$N$4),1,0)</f>
        <v>0</v>
      </c>
      <c r="QI43" s="2">
        <f>IF(AND(NO43&gt;'Graph Creator'!$M$4,'Detalle de Cuentas'!NO43&lt;='Graph Creator'!$N$4),1,0)</f>
        <v>0</v>
      </c>
      <c r="QJ43" s="2">
        <f>IF(AND(NP43&gt;'Graph Creator'!$M$4,'Detalle de Cuentas'!NP43&lt;='Graph Creator'!$N$4),1,0)</f>
        <v>0</v>
      </c>
      <c r="QK43" s="2">
        <f>IF(AND(NQ43&gt;'Graph Creator'!$M$4,'Detalle de Cuentas'!NQ43&lt;='Graph Creator'!$N$4),1,0)</f>
        <v>0</v>
      </c>
      <c r="QL43" s="2">
        <f>IF(AND(NR43&gt;'Graph Creator'!$M$4,'Detalle de Cuentas'!NR43&lt;='Graph Creator'!$N$4),1,0)</f>
        <v>0</v>
      </c>
      <c r="QM43" s="2">
        <f>IF(AND(NS43&gt;'Graph Creator'!$M$4,'Detalle de Cuentas'!NS43&lt;='Graph Creator'!$N$4),1,0)</f>
        <v>0</v>
      </c>
      <c r="QN43" s="2">
        <f>IF(AND(NT43&gt;'Graph Creator'!$M$4,'Detalle de Cuentas'!NT43&lt;='Graph Creator'!$N$4),1,0)</f>
        <v>0</v>
      </c>
      <c r="QO43" s="2">
        <f>IF(AND(NU43&gt;'Graph Creator'!$M$4,'Detalle de Cuentas'!NU43&lt;='Graph Creator'!$N$4),1,0)</f>
        <v>0</v>
      </c>
      <c r="QP43" s="2">
        <f>IF(AND(NV43&gt;'Graph Creator'!$M$4,'Detalle de Cuentas'!NV43&lt;='Graph Creator'!$N$4),1,0)</f>
        <v>0</v>
      </c>
      <c r="QQ43" s="2">
        <f>IF(AND(NW43&gt;'Graph Creator'!$M$4,'Detalle de Cuentas'!NW43&lt;='Graph Creator'!$N$4),1,0)</f>
        <v>0</v>
      </c>
      <c r="QR43" s="2">
        <f>IF(AND(NX43&gt;'Graph Creator'!$M$4,'Detalle de Cuentas'!NX43&lt;='Graph Creator'!$N$4),1,0)</f>
        <v>0</v>
      </c>
      <c r="QS43" s="2">
        <f>IF(AND(NY43&gt;'Graph Creator'!$M$4,'Detalle de Cuentas'!NY43&lt;='Graph Creator'!$N$4),1,0)</f>
        <v>0</v>
      </c>
      <c r="QT43" s="2">
        <f>IF(AND(NZ43&gt;'Graph Creator'!$M$4,'Detalle de Cuentas'!NZ43&lt;='Graph Creator'!$N$4),1,0)</f>
        <v>0</v>
      </c>
      <c r="QU43" s="2">
        <f>IF(AND(OA43&gt;'Graph Creator'!$M$4,'Detalle de Cuentas'!OA43&lt;='Graph Creator'!$N$4),1,0)</f>
        <v>0</v>
      </c>
      <c r="QV43" s="2">
        <f>IF(AND(OB43&gt;'Graph Creator'!$M$4,'Detalle de Cuentas'!OB43&lt;='Graph Creator'!$N$4),1,0)</f>
        <v>0</v>
      </c>
      <c r="QW43" s="2">
        <f>IF(AND(OC43&gt;'Graph Creator'!$M$4,'Detalle de Cuentas'!OC43&lt;='Graph Creator'!$N$4),1,0)</f>
        <v>0</v>
      </c>
      <c r="QX43" s="2">
        <f>IF(AND(NF43&gt;'Graph Creator'!$N$4,'Detalle de Cuentas'!NF43&lt;='Graph Creator'!$O$4),1,0)</f>
        <v>0</v>
      </c>
      <c r="QY43" s="2">
        <f>IF(AND(NG43&gt;'Graph Creator'!$N$4,'Detalle de Cuentas'!NG43&lt;='Graph Creator'!$O$4),1,0)</f>
        <v>0</v>
      </c>
      <c r="QZ43" s="2">
        <f>IF(AND(NH43&gt;'Graph Creator'!$N$4,'Detalle de Cuentas'!NH43&lt;='Graph Creator'!$O$4),1,0)</f>
        <v>0</v>
      </c>
      <c r="RA43" s="2">
        <f>IF(AND(NI43&gt;'Graph Creator'!$N$4,'Detalle de Cuentas'!NI43&lt;='Graph Creator'!$O$4),1,0)</f>
        <v>0</v>
      </c>
      <c r="RB43" s="2">
        <f>IF(AND(NJ43&gt;'Graph Creator'!$N$4,'Detalle de Cuentas'!NJ43&lt;='Graph Creator'!$O$4),1,0)</f>
        <v>0</v>
      </c>
      <c r="RC43" s="2">
        <f>IF(AND(NK43&gt;'Graph Creator'!$N$4,'Detalle de Cuentas'!NK43&lt;='Graph Creator'!$O$4),1,0)</f>
        <v>0</v>
      </c>
      <c r="RD43" s="2">
        <f>IF(AND(NL43&gt;'Graph Creator'!$N$4,'Detalle de Cuentas'!NL43&lt;='Graph Creator'!$O$4),1,0)</f>
        <v>0</v>
      </c>
      <c r="RE43" s="2">
        <f>IF(AND(NM43&gt;'Graph Creator'!$N$4,'Detalle de Cuentas'!NM43&lt;='Graph Creator'!$O$4),1,0)</f>
        <v>0</v>
      </c>
      <c r="RF43" s="2">
        <f>IF(AND(NN43&gt;'Graph Creator'!$N$4,'Detalle de Cuentas'!NN43&lt;='Graph Creator'!$O$4),1,0)</f>
        <v>0</v>
      </c>
      <c r="RG43" s="2">
        <f>IF(AND(NO43&gt;'Graph Creator'!$N$4,'Detalle de Cuentas'!NO43&lt;='Graph Creator'!$O$4),1,0)</f>
        <v>0</v>
      </c>
      <c r="RH43" s="2">
        <f>IF(AND(NP43&gt;'Graph Creator'!$N$4,'Detalle de Cuentas'!NP43&lt;='Graph Creator'!$O$4),1,0)</f>
        <v>0</v>
      </c>
      <c r="RI43" s="2">
        <f>IF(AND(NQ43&gt;'Graph Creator'!$N$4,'Detalle de Cuentas'!NQ43&lt;='Graph Creator'!$O$4),1,0)</f>
        <v>0</v>
      </c>
      <c r="RJ43" s="2">
        <f>IF(AND(NR43&gt;'Graph Creator'!$N$4,'Detalle de Cuentas'!NR43&lt;='Graph Creator'!$O$4),1,0)</f>
        <v>0</v>
      </c>
      <c r="RK43" s="2">
        <f>IF(AND(NS43&gt;'Graph Creator'!$N$4,'Detalle de Cuentas'!NS43&lt;='Graph Creator'!$O$4),1,0)</f>
        <v>0</v>
      </c>
      <c r="RL43" s="2">
        <f>IF(AND(NT43&gt;'Graph Creator'!$N$4,'Detalle de Cuentas'!NT43&lt;='Graph Creator'!$O$4),1,0)</f>
        <v>0</v>
      </c>
      <c r="RM43" s="2">
        <f>IF(AND(NU43&gt;'Graph Creator'!$N$4,'Detalle de Cuentas'!NU43&lt;='Graph Creator'!$O$4),1,0)</f>
        <v>0</v>
      </c>
      <c r="RN43" s="2">
        <f>IF(AND(NV43&gt;'Graph Creator'!$N$4,'Detalle de Cuentas'!NV43&lt;='Graph Creator'!$O$4),1,0)</f>
        <v>0</v>
      </c>
      <c r="RO43" s="2">
        <f>IF(AND(NW43&gt;'Graph Creator'!$N$4,'Detalle de Cuentas'!NW43&lt;='Graph Creator'!$O$4),1,0)</f>
        <v>0</v>
      </c>
      <c r="RP43" s="2">
        <f>IF(AND(NX43&gt;'Graph Creator'!$N$4,'Detalle de Cuentas'!NX43&lt;='Graph Creator'!$O$4),1,0)</f>
        <v>0</v>
      </c>
      <c r="RQ43" s="2">
        <f>IF(AND(NY43&gt;'Graph Creator'!$N$4,'Detalle de Cuentas'!NY43&lt;='Graph Creator'!$O$4),1,0)</f>
        <v>0</v>
      </c>
      <c r="RR43" s="2">
        <f>IF(AND(NZ43&gt;'Graph Creator'!$N$4,'Detalle de Cuentas'!NZ43&lt;='Graph Creator'!$O$4),1,0)</f>
        <v>0</v>
      </c>
      <c r="RS43" s="2">
        <f>IF(AND(OA43&gt;'Graph Creator'!$N$4,'Detalle de Cuentas'!OA43&lt;='Graph Creator'!$O$4),1,0)</f>
        <v>0</v>
      </c>
      <c r="RT43" s="2">
        <f>IF(AND(OB43&gt;'Graph Creator'!$N$4,'Detalle de Cuentas'!OB43&lt;='Graph Creator'!$O$4),1,0)</f>
        <v>0</v>
      </c>
      <c r="RU43" s="2">
        <f>IF(AND(OC43&gt;'Graph Creator'!$N$4,'Detalle de Cuentas'!OC43&lt;='Graph Creator'!$O$4),1,0)</f>
        <v>0</v>
      </c>
      <c r="RV43" s="2" t="e">
        <f t="shared" si="407"/>
        <v>#VALUE!</v>
      </c>
      <c r="RW43" s="2" t="e">
        <f t="shared" si="408"/>
        <v>#VALUE!</v>
      </c>
      <c r="RX43" s="2" t="e">
        <f t="shared" si="409"/>
        <v>#VALUE!</v>
      </c>
      <c r="RY43" s="2" t="e">
        <f t="shared" si="410"/>
        <v>#VALUE!</v>
      </c>
      <c r="RZ43" s="2" t="e">
        <f t="shared" si="411"/>
        <v>#VALUE!</v>
      </c>
      <c r="SA43" s="2" t="e">
        <f t="shared" si="412"/>
        <v>#VALUE!</v>
      </c>
      <c r="SB43" s="2" t="e">
        <f t="shared" si="413"/>
        <v>#VALUE!</v>
      </c>
      <c r="SC43" s="2" t="e">
        <f t="shared" si="414"/>
        <v>#VALUE!</v>
      </c>
      <c r="SD43" s="2" t="e">
        <f t="shared" si="415"/>
        <v>#VALUE!</v>
      </c>
      <c r="SE43" s="2" t="e">
        <f t="shared" si="416"/>
        <v>#VALUE!</v>
      </c>
      <c r="SF43" s="2" t="e">
        <f t="shared" si="417"/>
        <v>#VALUE!</v>
      </c>
      <c r="SG43" s="2" t="e">
        <f t="shared" si="418"/>
        <v>#VALUE!</v>
      </c>
      <c r="SH43" s="2" t="e">
        <f t="shared" si="419"/>
        <v>#VALUE!</v>
      </c>
      <c r="SI43" s="2" t="e">
        <f t="shared" si="420"/>
        <v>#VALUE!</v>
      </c>
      <c r="SJ43" s="2" t="e">
        <f t="shared" si="421"/>
        <v>#VALUE!</v>
      </c>
      <c r="SK43" s="2" t="e">
        <f t="shared" si="422"/>
        <v>#VALUE!</v>
      </c>
      <c r="SL43" s="2" t="e">
        <f t="shared" si="423"/>
        <v>#VALUE!</v>
      </c>
      <c r="SM43" s="2" t="e">
        <f t="shared" si="424"/>
        <v>#VALUE!</v>
      </c>
      <c r="SN43" s="2" t="e">
        <f t="shared" si="425"/>
        <v>#VALUE!</v>
      </c>
      <c r="SO43" s="2" t="e">
        <f t="shared" si="426"/>
        <v>#VALUE!</v>
      </c>
      <c r="SP43" s="2" t="e">
        <f t="shared" si="427"/>
        <v>#VALUE!</v>
      </c>
      <c r="SQ43" s="2" t="e">
        <f t="shared" si="428"/>
        <v>#VALUE!</v>
      </c>
      <c r="SR43" s="2" t="e">
        <f t="shared" si="429"/>
        <v>#VALUE!</v>
      </c>
      <c r="SS43" s="2" t="e">
        <f t="shared" si="430"/>
        <v>#VALUE!</v>
      </c>
      <c r="ST43" s="2" t="e">
        <f t="shared" si="431"/>
        <v>#VALUE!</v>
      </c>
      <c r="SU43" s="2" t="e">
        <f t="shared" si="432"/>
        <v>#VALUE!</v>
      </c>
      <c r="SV43" s="2" t="e">
        <f t="shared" si="433"/>
        <v>#VALUE!</v>
      </c>
      <c r="SW43" s="2" t="e">
        <f t="shared" si="434"/>
        <v>#VALUE!</v>
      </c>
      <c r="SX43" s="2" t="e">
        <f t="shared" si="435"/>
        <v>#VALUE!</v>
      </c>
      <c r="SY43" s="2" t="e">
        <f t="shared" si="436"/>
        <v>#VALUE!</v>
      </c>
      <c r="SZ43" s="2" t="e">
        <f t="shared" si="437"/>
        <v>#VALUE!</v>
      </c>
      <c r="TA43" s="2" t="e">
        <f t="shared" si="438"/>
        <v>#VALUE!</v>
      </c>
      <c r="TB43" s="2" t="e">
        <f t="shared" si="439"/>
        <v>#VALUE!</v>
      </c>
      <c r="TC43" s="2" t="e">
        <f t="shared" si="440"/>
        <v>#VALUE!</v>
      </c>
      <c r="TD43" s="2" t="e">
        <f t="shared" si="441"/>
        <v>#VALUE!</v>
      </c>
      <c r="TE43" s="2" t="e">
        <f t="shared" si="442"/>
        <v>#VALUE!</v>
      </c>
      <c r="TF43" s="2" t="str">
        <f>IF(DZ43=1,IF(SUM(DZ$17:DZ43)&lt;2,""&amp;B43,", "&amp;B43),"")</f>
        <v/>
      </c>
      <c r="TG43" s="2" t="str">
        <f t="shared" si="480"/>
        <v/>
      </c>
      <c r="TH43" s="2">
        <f t="shared" si="443"/>
        <v>0</v>
      </c>
      <c r="TI43" s="14" t="str">
        <f t="shared" si="444"/>
        <v/>
      </c>
      <c r="TJ43" s="14" t="e">
        <f t="shared" si="273"/>
        <v>#VALUE!</v>
      </c>
      <c r="TK43" s="14" t="e">
        <f t="shared" si="274"/>
        <v>#VALUE!</v>
      </c>
      <c r="TL43" s="14" t="e">
        <f t="shared" si="275"/>
        <v>#VALUE!</v>
      </c>
      <c r="TM43" s="14" t="e">
        <f t="shared" si="276"/>
        <v>#VALUE!</v>
      </c>
      <c r="TN43" s="14" t="e">
        <f t="shared" si="277"/>
        <v>#VALUE!</v>
      </c>
      <c r="TO43" s="14" t="e">
        <f t="shared" si="278"/>
        <v>#VALUE!</v>
      </c>
      <c r="TP43" s="14" t="e">
        <f t="shared" si="279"/>
        <v>#VALUE!</v>
      </c>
      <c r="TQ43" s="14" t="e">
        <f t="shared" si="280"/>
        <v>#VALUE!</v>
      </c>
      <c r="TR43" s="14" t="e">
        <f t="shared" si="281"/>
        <v>#VALUE!</v>
      </c>
      <c r="TS43" s="14" t="e">
        <f t="shared" si="282"/>
        <v>#VALUE!</v>
      </c>
      <c r="TT43" s="14" t="e">
        <f t="shared" si="283"/>
        <v>#VALUE!</v>
      </c>
      <c r="TU43" s="14" t="e">
        <f t="shared" si="284"/>
        <v>#VALUE!</v>
      </c>
      <c r="TV43" s="14" t="e">
        <f t="shared" si="285"/>
        <v>#VALUE!</v>
      </c>
      <c r="TW43" s="14" t="e">
        <f t="shared" si="286"/>
        <v>#VALUE!</v>
      </c>
      <c r="TX43" s="14" t="e">
        <f t="shared" si="287"/>
        <v>#VALUE!</v>
      </c>
      <c r="TY43" s="14" t="e">
        <f t="shared" si="288"/>
        <v>#VALUE!</v>
      </c>
      <c r="TZ43" s="14" t="e">
        <f t="shared" si="289"/>
        <v>#VALUE!</v>
      </c>
      <c r="UA43" s="14" t="e">
        <f t="shared" si="290"/>
        <v>#VALUE!</v>
      </c>
      <c r="UB43" s="14" t="e">
        <f t="shared" si="291"/>
        <v>#VALUE!</v>
      </c>
      <c r="UC43" s="14" t="e">
        <f t="shared" si="292"/>
        <v>#VALUE!</v>
      </c>
      <c r="UD43" s="14" t="e">
        <f t="shared" si="293"/>
        <v>#VALUE!</v>
      </c>
      <c r="UE43" s="14" t="e">
        <f t="shared" si="294"/>
        <v>#VALUE!</v>
      </c>
      <c r="UF43" s="14" t="e">
        <f t="shared" si="295"/>
        <v>#VALUE!</v>
      </c>
      <c r="UH43" s="2">
        <f>IF($C$4-$R43&gt;'Graph Creator'!$E$2*'Graph Creator'!$D$13*12,0,1)</f>
        <v>1</v>
      </c>
      <c r="UJ43" s="2" t="e">
        <f t="shared" si="445"/>
        <v>#VALUE!</v>
      </c>
      <c r="UK43" s="2" t="e">
        <f t="shared" si="446"/>
        <v>#VALUE!</v>
      </c>
      <c r="UL43" s="2" t="e">
        <f t="shared" si="447"/>
        <v>#VALUE!</v>
      </c>
      <c r="UM43" s="2" t="e">
        <f t="shared" si="448"/>
        <v>#VALUE!</v>
      </c>
      <c r="UN43" s="2" t="e">
        <f t="shared" si="449"/>
        <v>#VALUE!</v>
      </c>
      <c r="UO43" s="2" t="e">
        <f t="shared" si="450"/>
        <v>#VALUE!</v>
      </c>
      <c r="UP43" s="2" t="e">
        <f t="shared" si="297"/>
        <v>#VALUE!</v>
      </c>
      <c r="UQ43" s="2" t="e">
        <f t="shared" si="298"/>
        <v>#VALUE!</v>
      </c>
      <c r="UR43" s="2" t="e">
        <f t="shared" si="299"/>
        <v>#VALUE!</v>
      </c>
      <c r="US43" s="2" t="e">
        <f t="shared" si="300"/>
        <v>#VALUE!</v>
      </c>
      <c r="UT43" s="2" t="e">
        <f t="shared" si="301"/>
        <v>#VALUE!</v>
      </c>
      <c r="UU43" s="2" t="e">
        <f t="shared" si="302"/>
        <v>#VALUE!</v>
      </c>
      <c r="UV43" s="2" t="e">
        <f t="shared" si="303"/>
        <v>#VALUE!</v>
      </c>
      <c r="UW43" s="2" t="e">
        <f t="shared" si="304"/>
        <v>#VALUE!</v>
      </c>
      <c r="UX43" s="2" t="e">
        <f t="shared" si="305"/>
        <v>#VALUE!</v>
      </c>
      <c r="UY43" s="2" t="e">
        <f t="shared" si="306"/>
        <v>#VALUE!</v>
      </c>
      <c r="UZ43" s="2" t="e">
        <f t="shared" si="307"/>
        <v>#VALUE!</v>
      </c>
      <c r="VA43" s="2" t="e">
        <f t="shared" si="308"/>
        <v>#VALUE!</v>
      </c>
      <c r="VB43" s="2" t="e">
        <f t="shared" si="309"/>
        <v>#VALUE!</v>
      </c>
      <c r="VC43" s="2" t="e">
        <f t="shared" si="310"/>
        <v>#VALUE!</v>
      </c>
      <c r="VD43" s="2" t="e">
        <f t="shared" si="311"/>
        <v>#VALUE!</v>
      </c>
      <c r="VE43" s="2" t="e">
        <f t="shared" si="312"/>
        <v>#VALUE!</v>
      </c>
      <c r="VF43" s="2" t="e">
        <f t="shared" si="313"/>
        <v>#VALUE!</v>
      </c>
      <c r="VG43" s="2" t="e">
        <f t="shared" si="314"/>
        <v>#VALUE!</v>
      </c>
      <c r="VH43" s="2" t="e">
        <f t="shared" si="315"/>
        <v>#VALUE!</v>
      </c>
      <c r="VI43" s="2" t="e">
        <f t="shared" si="316"/>
        <v>#VALUE!</v>
      </c>
      <c r="VJ43" s="2" t="e">
        <f t="shared" si="317"/>
        <v>#VALUE!</v>
      </c>
      <c r="VK43" s="2" t="e">
        <f t="shared" si="318"/>
        <v>#VALUE!</v>
      </c>
      <c r="VL43" s="2" t="e">
        <f t="shared" si="319"/>
        <v>#VALUE!</v>
      </c>
      <c r="VM43" s="2" t="e">
        <f t="shared" si="320"/>
        <v>#VALUE!</v>
      </c>
      <c r="VN43" s="2" t="e">
        <f t="shared" si="321"/>
        <v>#VALUE!</v>
      </c>
      <c r="VO43" s="2" t="e">
        <f t="shared" si="322"/>
        <v>#VALUE!</v>
      </c>
      <c r="VP43" s="2" t="e">
        <f t="shared" si="323"/>
        <v>#VALUE!</v>
      </c>
      <c r="VQ43" s="2" t="e">
        <f t="shared" si="324"/>
        <v>#VALUE!</v>
      </c>
      <c r="VR43" s="2" t="e">
        <f t="shared" si="325"/>
        <v>#VALUE!</v>
      </c>
      <c r="VS43" s="2" t="e">
        <f t="shared" si="326"/>
        <v>#VALUE!</v>
      </c>
      <c r="VT43" s="98">
        <f t="shared" si="451"/>
        <v>0</v>
      </c>
      <c r="VU43" s="98">
        <f t="shared" si="452"/>
        <v>0</v>
      </c>
      <c r="VV43" s="98">
        <f t="shared" si="453"/>
        <v>0</v>
      </c>
      <c r="VW43" s="98">
        <f t="shared" si="454"/>
        <v>0</v>
      </c>
      <c r="VX43" s="98">
        <f t="shared" si="455"/>
        <v>0</v>
      </c>
      <c r="VY43" s="98">
        <f t="shared" si="456"/>
        <v>0</v>
      </c>
      <c r="VZ43" s="98">
        <f t="shared" si="457"/>
        <v>0</v>
      </c>
      <c r="WA43" s="98">
        <f t="shared" si="328"/>
        <v>0</v>
      </c>
      <c r="WB43" s="98">
        <f t="shared" si="329"/>
        <v>0</v>
      </c>
      <c r="WC43" s="98">
        <f t="shared" si="330"/>
        <v>0</v>
      </c>
      <c r="WD43" s="98">
        <f t="shared" si="331"/>
        <v>0</v>
      </c>
      <c r="WE43" s="98">
        <f t="shared" si="332"/>
        <v>0</v>
      </c>
      <c r="WF43" s="98">
        <f t="shared" si="333"/>
        <v>0</v>
      </c>
      <c r="WG43" s="98">
        <f t="shared" si="334"/>
        <v>0</v>
      </c>
      <c r="WH43" s="98">
        <f t="shared" si="335"/>
        <v>0</v>
      </c>
      <c r="WI43" s="98">
        <f t="shared" si="336"/>
        <v>0</v>
      </c>
      <c r="WJ43" s="98">
        <f t="shared" si="337"/>
        <v>0</v>
      </c>
      <c r="WK43" s="98">
        <f t="shared" si="338"/>
        <v>0</v>
      </c>
      <c r="WL43" s="98">
        <f t="shared" si="339"/>
        <v>0</v>
      </c>
      <c r="WM43" s="98">
        <f t="shared" si="340"/>
        <v>0</v>
      </c>
      <c r="WN43" s="98">
        <f t="shared" si="341"/>
        <v>0</v>
      </c>
      <c r="WO43" s="98">
        <f t="shared" si="342"/>
        <v>0</v>
      </c>
      <c r="WP43" s="98">
        <f t="shared" si="343"/>
        <v>0</v>
      </c>
      <c r="WQ43" s="98">
        <f t="shared" si="344"/>
        <v>0</v>
      </c>
      <c r="WR43" s="98">
        <f>IFERROR(INDEX('Score Calculation'!$D$38:$D$41,MATCH('Detalle de Cuentas'!VT43,'Score Calculation'!$C$38:$C$41,1)),0)</f>
        <v>4</v>
      </c>
      <c r="WS43" s="98">
        <f>IFERROR(INDEX('Score Calculation'!$D$38:$D$41,MATCH('Detalle de Cuentas'!VU43,'Score Calculation'!$C$38:$C$41,1)),0)</f>
        <v>4</v>
      </c>
      <c r="WT43" s="98">
        <f>IFERROR(INDEX('Score Calculation'!$D$38:$D$41,MATCH('Detalle de Cuentas'!VV43,'Score Calculation'!$C$38:$C$41,1)),0)</f>
        <v>4</v>
      </c>
      <c r="WU43" s="98">
        <f>IFERROR(INDEX('Score Calculation'!$D$38:$D$41,MATCH('Detalle de Cuentas'!VW43,'Score Calculation'!$C$38:$C$41,1)),0)</f>
        <v>4</v>
      </c>
      <c r="WV43" s="98">
        <f>IFERROR(INDEX('Score Calculation'!$D$38:$D$41,MATCH('Detalle de Cuentas'!VX43,'Score Calculation'!$C$38:$C$41,1)),0)</f>
        <v>4</v>
      </c>
      <c r="WW43" s="98">
        <f>IFERROR(INDEX('Score Calculation'!$D$38:$D$41,MATCH('Detalle de Cuentas'!VY43,'Score Calculation'!$C$38:$C$41,1)),0)</f>
        <v>4</v>
      </c>
      <c r="WX43" s="98">
        <f>IFERROR(INDEX('Score Calculation'!$D$38:$D$41,MATCH('Detalle de Cuentas'!VZ43,'Score Calculation'!$C$38:$C$41,1)),0)</f>
        <v>4</v>
      </c>
      <c r="WY43" s="98">
        <f>IFERROR(INDEX('Score Calculation'!$D$38:$D$41,MATCH('Detalle de Cuentas'!WA43,'Score Calculation'!$C$38:$C$41,1)),0)</f>
        <v>4</v>
      </c>
      <c r="WZ43" s="98">
        <f>IFERROR(INDEX('Score Calculation'!$D$38:$D$41,MATCH('Detalle de Cuentas'!WB43,'Score Calculation'!$C$38:$C$41,1)),0)</f>
        <v>4</v>
      </c>
      <c r="XA43" s="98">
        <f>IFERROR(INDEX('Score Calculation'!$D$38:$D$41,MATCH('Detalle de Cuentas'!WC43,'Score Calculation'!$C$38:$C$41,1)),0)</f>
        <v>4</v>
      </c>
      <c r="XB43" s="98">
        <f>IFERROR(INDEX('Score Calculation'!$D$38:$D$41,MATCH('Detalle de Cuentas'!WD43,'Score Calculation'!$C$38:$C$41,1)),0)</f>
        <v>4</v>
      </c>
      <c r="XC43" s="98">
        <f>IFERROR(INDEX('Score Calculation'!$D$38:$D$41,MATCH('Detalle de Cuentas'!WE43,'Score Calculation'!$C$38:$C$41,1)),0)</f>
        <v>4</v>
      </c>
      <c r="XD43" s="98">
        <f>IFERROR(INDEX('Score Calculation'!$D$38:$D$41,MATCH('Detalle de Cuentas'!WF43,'Score Calculation'!$C$38:$C$41,1)),0)</f>
        <v>4</v>
      </c>
      <c r="XE43" s="98">
        <f>IFERROR(INDEX('Score Calculation'!$D$38:$D$41,MATCH('Detalle de Cuentas'!WG43,'Score Calculation'!$C$38:$C$41,1)),0)</f>
        <v>4</v>
      </c>
      <c r="XF43" s="98">
        <f>IFERROR(INDEX('Score Calculation'!$D$38:$D$41,MATCH('Detalle de Cuentas'!WH43,'Score Calculation'!$C$38:$C$41,1)),0)</f>
        <v>4</v>
      </c>
      <c r="XG43" s="98">
        <f>IFERROR(INDEX('Score Calculation'!$D$38:$D$41,MATCH('Detalle de Cuentas'!WI43,'Score Calculation'!$C$38:$C$41,1)),0)</f>
        <v>4</v>
      </c>
      <c r="XH43" s="98">
        <f>IFERROR(INDEX('Score Calculation'!$D$38:$D$41,MATCH('Detalle de Cuentas'!WJ43,'Score Calculation'!$C$38:$C$41,1)),0)</f>
        <v>4</v>
      </c>
      <c r="XI43" s="98">
        <f>IFERROR(INDEX('Score Calculation'!$D$38:$D$41,MATCH('Detalle de Cuentas'!WK43,'Score Calculation'!$C$38:$C$41,1)),0)</f>
        <v>4</v>
      </c>
      <c r="XJ43" s="98">
        <f>IFERROR(INDEX('Score Calculation'!$D$38:$D$41,MATCH('Detalle de Cuentas'!WL43,'Score Calculation'!$C$38:$C$41,1)),0)</f>
        <v>4</v>
      </c>
      <c r="XK43" s="98">
        <f>IFERROR(INDEX('Score Calculation'!$D$38:$D$41,MATCH('Detalle de Cuentas'!WM43,'Score Calculation'!$C$38:$C$41,1)),0)</f>
        <v>4</v>
      </c>
      <c r="XL43" s="98">
        <f>IFERROR(INDEX('Score Calculation'!$D$38:$D$41,MATCH('Detalle de Cuentas'!WN43,'Score Calculation'!$C$38:$C$41,1)),0)</f>
        <v>4</v>
      </c>
      <c r="XM43" s="98">
        <f>IFERROR(INDEX('Score Calculation'!$D$38:$D$41,MATCH('Detalle de Cuentas'!WO43,'Score Calculation'!$C$38:$C$41,1)),0)</f>
        <v>4</v>
      </c>
      <c r="XN43" s="98">
        <f>IFERROR(INDEX('Score Calculation'!$D$38:$D$41,MATCH('Detalle de Cuentas'!WP43,'Score Calculation'!$C$38:$C$41,1)),0)</f>
        <v>4</v>
      </c>
      <c r="XO43" s="98">
        <f>IFERROR(INDEX('Score Calculation'!$D$38:$D$41,MATCH('Detalle de Cuentas'!WQ43,'Score Calculation'!$C$38:$C$41,1)),0)</f>
        <v>4</v>
      </c>
      <c r="XP43" s="98">
        <f>IFERROR(INDEX('Score Calculation'!$D$24:$D$31,MATCH('Detalle de Cuentas'!NF43,'Score Calculation'!$C$24:$C$31,1)),0)</f>
        <v>1</v>
      </c>
      <c r="XQ43" s="98">
        <f>IFERROR(INDEX('Score Calculation'!$D$24:$D$31,MATCH('Detalle de Cuentas'!NG43,'Score Calculation'!$C$24:$C$31,1)),0)</f>
        <v>1</v>
      </c>
      <c r="XR43" s="98">
        <f>IFERROR(INDEX('Score Calculation'!$D$24:$D$31,MATCH('Detalle de Cuentas'!NH43,'Score Calculation'!$C$24:$C$31,1)),0)</f>
        <v>1</v>
      </c>
      <c r="XS43" s="98">
        <f>IFERROR(INDEX('Score Calculation'!$D$24:$D$31,MATCH('Detalle de Cuentas'!NI43,'Score Calculation'!$C$24:$C$31,1)),0)</f>
        <v>1</v>
      </c>
      <c r="XT43" s="98">
        <f>IFERROR(INDEX('Score Calculation'!$D$24:$D$31,MATCH('Detalle de Cuentas'!NJ43,'Score Calculation'!$C$24:$C$31,1)),0)</f>
        <v>1</v>
      </c>
      <c r="XU43" s="98">
        <f>IFERROR(INDEX('Score Calculation'!$D$24:$D$31,MATCH('Detalle de Cuentas'!NK43,'Score Calculation'!$C$24:$C$31,1)),0)</f>
        <v>1</v>
      </c>
      <c r="XV43" s="98">
        <f>IFERROR(INDEX('Score Calculation'!$D$24:$D$31,MATCH('Detalle de Cuentas'!NL43,'Score Calculation'!$C$24:$C$31,1)),0)</f>
        <v>1</v>
      </c>
      <c r="XW43" s="98">
        <f>IFERROR(INDEX('Score Calculation'!$D$24:$D$31,MATCH('Detalle de Cuentas'!NM43,'Score Calculation'!$C$24:$C$31,1)),0)</f>
        <v>1</v>
      </c>
      <c r="XX43" s="98">
        <f>IFERROR(INDEX('Score Calculation'!$D$24:$D$31,MATCH('Detalle de Cuentas'!NN43,'Score Calculation'!$C$24:$C$31,1)),0)</f>
        <v>1</v>
      </c>
      <c r="XY43" s="98">
        <f>IFERROR(INDEX('Score Calculation'!$D$24:$D$31,MATCH('Detalle de Cuentas'!NO43,'Score Calculation'!$C$24:$C$31,1)),0)</f>
        <v>1</v>
      </c>
      <c r="XZ43" s="98">
        <f>IFERROR(INDEX('Score Calculation'!$D$24:$D$31,MATCH('Detalle de Cuentas'!NP43,'Score Calculation'!$C$24:$C$31,1)),0)</f>
        <v>1</v>
      </c>
      <c r="YA43" s="98">
        <f>IFERROR(INDEX('Score Calculation'!$D$24:$D$31,MATCH('Detalle de Cuentas'!NQ43,'Score Calculation'!$C$24:$C$31,1)),0)</f>
        <v>1</v>
      </c>
      <c r="YB43" s="98">
        <f>IFERROR(INDEX('Score Calculation'!$D$24:$D$31,MATCH('Detalle de Cuentas'!NR43,'Score Calculation'!$C$24:$C$31,1)),0)</f>
        <v>1</v>
      </c>
      <c r="YC43" s="98">
        <f>IFERROR(INDEX('Score Calculation'!$D$24:$D$31,MATCH('Detalle de Cuentas'!NS43,'Score Calculation'!$C$24:$C$31,1)),0)</f>
        <v>1</v>
      </c>
      <c r="YD43" s="98">
        <f>IFERROR(INDEX('Score Calculation'!$D$24:$D$31,MATCH('Detalle de Cuentas'!NT43,'Score Calculation'!$C$24:$C$31,1)),0)</f>
        <v>1</v>
      </c>
      <c r="YE43" s="98">
        <f>IFERROR(INDEX('Score Calculation'!$D$24:$D$31,MATCH('Detalle de Cuentas'!NU43,'Score Calculation'!$C$24:$C$31,1)),0)</f>
        <v>1</v>
      </c>
      <c r="YF43" s="98">
        <f>IFERROR(INDEX('Score Calculation'!$D$24:$D$31,MATCH('Detalle de Cuentas'!NV43,'Score Calculation'!$C$24:$C$31,1)),0)</f>
        <v>1</v>
      </c>
      <c r="YG43" s="98">
        <f>IFERROR(INDEX('Score Calculation'!$D$24:$D$31,MATCH('Detalle de Cuentas'!NW43,'Score Calculation'!$C$24:$C$31,1)),0)</f>
        <v>1</v>
      </c>
      <c r="YH43" s="98">
        <f>IFERROR(INDEX('Score Calculation'!$D$24:$D$31,MATCH('Detalle de Cuentas'!NX43,'Score Calculation'!$C$24:$C$31,1)),0)</f>
        <v>1</v>
      </c>
      <c r="YI43" s="98">
        <f>IFERROR(INDEX('Score Calculation'!$D$24:$D$31,MATCH('Detalle de Cuentas'!NY43,'Score Calculation'!$C$24:$C$31,1)),0)</f>
        <v>1</v>
      </c>
      <c r="YJ43" s="98">
        <f>IFERROR(INDEX('Score Calculation'!$D$24:$D$31,MATCH('Detalle de Cuentas'!NZ43,'Score Calculation'!$C$24:$C$31,1)),0)</f>
        <v>1</v>
      </c>
      <c r="YK43" s="98">
        <f>IFERROR(INDEX('Score Calculation'!$D$24:$D$31,MATCH('Detalle de Cuentas'!OA43,'Score Calculation'!$C$24:$C$31,1)),0)</f>
        <v>1</v>
      </c>
      <c r="YL43" s="98">
        <f>IFERROR(INDEX('Score Calculation'!$D$24:$D$31,MATCH('Detalle de Cuentas'!OB43,'Score Calculation'!$C$24:$C$31,1)),0)</f>
        <v>1</v>
      </c>
      <c r="YM43" s="98">
        <f>IFERROR(INDEX('Score Calculation'!$D$24:$D$31,MATCH('Detalle de Cuentas'!OC43,'Score Calculation'!$C$24:$C$31,1)),0)</f>
        <v>1</v>
      </c>
      <c r="YN43" s="98">
        <f t="shared" si="458"/>
        <v>0</v>
      </c>
      <c r="YO43" s="98">
        <f>IF(LEFT(TRIM($D43),15)="GRUPO SOLIDARIO",$L43*'Score Calculation'!$H$5,IF(TRIM('Detalle de Cuentas'!$C43)="Semanal",'Detalle de Cuentas'!$L43*'Score Calculation'!$H$6,'Detalle de Cuentas'!$L43))</f>
        <v>0</v>
      </c>
      <c r="YP43" s="99">
        <f>IFERROR(INDEX('Score Calculation'!$D$54:$D$60,MATCH($YO43,'Score Calculation'!$C$54:$C$60,1)),1)</f>
        <v>0.2</v>
      </c>
      <c r="YQ43" s="99">
        <f>IFERROR(INDEX('Score Calculation'!$D$65:$D$123,MATCH(LEFT(TRIM('Detalle de Cuentas'!$F43),20),'Score Calculation'!$F$65:$F$123,0)),1)</f>
        <v>1</v>
      </c>
      <c r="YR43" s="99">
        <f>IFERROR(INDEX('Score Calculation'!$D$46:$D$49,MATCH('Detalle de Cuentas'!$YN43,'Score Calculation'!$C$46:$C$49,1)),1)</f>
        <v>4</v>
      </c>
      <c r="YS43" s="99">
        <f t="shared" si="459"/>
        <v>0</v>
      </c>
      <c r="YT43" s="99">
        <f t="shared" si="460"/>
        <v>0</v>
      </c>
      <c r="YU43" s="98" t="str">
        <f t="shared" si="461"/>
        <v/>
      </c>
      <c r="YV43" s="109">
        <f t="shared" si="462"/>
        <v>1</v>
      </c>
      <c r="YW43" s="109">
        <f>IFERROR(INDEX('Score Calculation'!$D$187:$D$245,MATCH(LEFT(TRIM('Detalle de Cuentas'!$F43),20),'Score Calculation'!$F$187:$F$245,0)),1)</f>
        <v>1</v>
      </c>
      <c r="YX43" s="109">
        <f>IFERROR(IF($E43="HIPOTECA",-PMT('Score Calculation'!$H$266/(360/$J43),$G43,$YO43)*(30/$J43),-PMT('Score Calculation'!$H$267/(360/$J43),$G43,$YO43)*(30/$J43)),0)</f>
        <v>0</v>
      </c>
      <c r="YY43" s="109">
        <f t="shared" si="463"/>
        <v>0</v>
      </c>
      <c r="YZ43" s="109">
        <f t="shared" si="463"/>
        <v>0</v>
      </c>
      <c r="ZA43" s="109">
        <f t="shared" si="463"/>
        <v>0</v>
      </c>
      <c r="ZB43" s="109">
        <f t="shared" si="463"/>
        <v>0</v>
      </c>
      <c r="ZC43" s="109">
        <f t="shared" si="463"/>
        <v>0</v>
      </c>
      <c r="ZD43" s="109">
        <f t="shared" ref="ZD43:ZH74" si="517">IFERROR(IF(SEARCH(ZD$16,$X43)&gt;0,1,0),0)</f>
        <v>0</v>
      </c>
      <c r="ZE43" s="109">
        <f t="shared" si="517"/>
        <v>0</v>
      </c>
      <c r="ZF43" s="109">
        <f t="shared" si="517"/>
        <v>0</v>
      </c>
      <c r="ZG43" s="109">
        <f t="shared" si="517"/>
        <v>0</v>
      </c>
      <c r="ZH43" s="109">
        <f t="shared" si="517"/>
        <v>0</v>
      </c>
      <c r="ZI43" s="109">
        <f t="shared" si="464"/>
        <v>0</v>
      </c>
    </row>
    <row r="44" spans="2:685" x14ac:dyDescent="0.2">
      <c r="B44" s="41">
        <v>28</v>
      </c>
      <c r="C44" s="42"/>
      <c r="D44" s="42"/>
      <c r="E44" s="42"/>
      <c r="F44" s="42"/>
      <c r="G44" s="42"/>
      <c r="H44" s="42"/>
      <c r="I44" s="29"/>
      <c r="J44" s="6" t="str">
        <f t="shared" si="3"/>
        <v/>
      </c>
      <c r="K44" s="43"/>
      <c r="L44" s="43"/>
      <c r="M44" s="43"/>
      <c r="N44" s="43"/>
      <c r="O44" s="43"/>
      <c r="P44" s="44" t="str">
        <f t="shared" si="346"/>
        <v/>
      </c>
      <c r="Q44" s="26"/>
      <c r="R44" s="26"/>
      <c r="S44" s="26"/>
      <c r="T44" s="26"/>
      <c r="U44" s="29"/>
      <c r="V44" s="43"/>
      <c r="W44" s="26"/>
      <c r="X44" s="29"/>
      <c r="Y44" s="6">
        <f>IF('Detalle de Cuentas'!$C$4-$R44&gt;'Graph Creator'!$E$2*'Graph Creator'!$D$13*12,0,1)</f>
        <v>1</v>
      </c>
      <c r="Z44" s="45">
        <f t="shared" si="4"/>
        <v>0</v>
      </c>
      <c r="AA44" s="2" t="e">
        <f t="shared" si="347"/>
        <v>#VALUE!</v>
      </c>
      <c r="AB44" s="2" t="e">
        <f t="shared" si="348"/>
        <v>#VALUE!</v>
      </c>
      <c r="AC44" s="2" t="e">
        <f t="shared" si="349"/>
        <v>#VALUE!</v>
      </c>
      <c r="AD44" s="2" t="e">
        <f t="shared" si="350"/>
        <v>#VALUE!</v>
      </c>
      <c r="AE44" s="2" t="e">
        <f t="shared" si="351"/>
        <v>#VALUE!</v>
      </c>
      <c r="AF44" s="2" t="e">
        <f t="shared" si="352"/>
        <v>#VALUE!</v>
      </c>
      <c r="AG44" s="2">
        <f t="shared" si="353"/>
        <v>0</v>
      </c>
      <c r="AH44" s="2">
        <f t="shared" si="354"/>
        <v>0</v>
      </c>
      <c r="AI44" s="2" t="str">
        <f t="shared" si="5"/>
        <v/>
      </c>
      <c r="AJ44" s="2" t="str">
        <f t="shared" ref="AJ44:BE44" si="518">IFERROR(SEARCH(".",$I44,AI44+1),"")</f>
        <v/>
      </c>
      <c r="AK44" s="2" t="str">
        <f t="shared" si="518"/>
        <v/>
      </c>
      <c r="AL44" s="2" t="str">
        <f t="shared" si="518"/>
        <v/>
      </c>
      <c r="AM44" s="2" t="str">
        <f t="shared" si="518"/>
        <v/>
      </c>
      <c r="AN44" s="2" t="str">
        <f t="shared" si="518"/>
        <v/>
      </c>
      <c r="AO44" s="2" t="str">
        <f t="shared" si="518"/>
        <v/>
      </c>
      <c r="AP44" s="2" t="str">
        <f t="shared" si="518"/>
        <v/>
      </c>
      <c r="AQ44" s="2" t="str">
        <f t="shared" si="518"/>
        <v/>
      </c>
      <c r="AR44" s="2" t="str">
        <f t="shared" si="518"/>
        <v/>
      </c>
      <c r="AS44" s="2" t="str">
        <f t="shared" si="518"/>
        <v/>
      </c>
      <c r="AT44" s="2" t="str">
        <f t="shared" si="518"/>
        <v/>
      </c>
      <c r="AU44" s="2" t="str">
        <f t="shared" si="518"/>
        <v/>
      </c>
      <c r="AV44" s="2" t="str">
        <f t="shared" si="518"/>
        <v/>
      </c>
      <c r="AW44" s="2" t="str">
        <f t="shared" si="518"/>
        <v/>
      </c>
      <c r="AX44" s="2" t="str">
        <f t="shared" si="518"/>
        <v/>
      </c>
      <c r="AY44" s="2" t="str">
        <f t="shared" si="518"/>
        <v/>
      </c>
      <c r="AZ44" s="2" t="str">
        <f t="shared" si="518"/>
        <v/>
      </c>
      <c r="BA44" s="2" t="str">
        <f t="shared" si="518"/>
        <v/>
      </c>
      <c r="BB44" s="2" t="str">
        <f t="shared" si="518"/>
        <v/>
      </c>
      <c r="BC44" s="2" t="str">
        <f t="shared" si="518"/>
        <v/>
      </c>
      <c r="BD44" s="2" t="str">
        <f t="shared" si="518"/>
        <v/>
      </c>
      <c r="BE44" s="2" t="str">
        <f t="shared" si="518"/>
        <v/>
      </c>
      <c r="BF44" s="2" t="str">
        <f t="shared" si="356"/>
        <v/>
      </c>
      <c r="BG44" s="2" t="str">
        <f t="shared" si="7"/>
        <v/>
      </c>
      <c r="BH44" s="2" t="str">
        <f t="shared" si="8"/>
        <v/>
      </c>
      <c r="BI44" s="2" t="str">
        <f t="shared" si="9"/>
        <v/>
      </c>
      <c r="BJ44" s="2" t="str">
        <f t="shared" si="10"/>
        <v/>
      </c>
      <c r="BK44" s="2" t="str">
        <f t="shared" si="11"/>
        <v/>
      </c>
      <c r="BL44" s="2" t="str">
        <f t="shared" si="12"/>
        <v/>
      </c>
      <c r="BM44" s="2" t="str">
        <f t="shared" si="13"/>
        <v/>
      </c>
      <c r="BN44" s="2" t="str">
        <f t="shared" si="14"/>
        <v/>
      </c>
      <c r="BO44" s="2" t="str">
        <f t="shared" si="15"/>
        <v/>
      </c>
      <c r="BP44" s="2" t="str">
        <f t="shared" si="16"/>
        <v/>
      </c>
      <c r="BQ44" s="2" t="str">
        <f t="shared" si="17"/>
        <v/>
      </c>
      <c r="BR44" s="2" t="str">
        <f t="shared" si="18"/>
        <v/>
      </c>
      <c r="BS44" s="2" t="str">
        <f t="shared" si="19"/>
        <v/>
      </c>
      <c r="BT44" s="2" t="str">
        <f t="shared" si="20"/>
        <v/>
      </c>
      <c r="BU44" s="2" t="str">
        <f t="shared" si="21"/>
        <v/>
      </c>
      <c r="BV44" s="2" t="str">
        <f t="shared" si="22"/>
        <v/>
      </c>
      <c r="BW44" s="2" t="str">
        <f t="shared" si="23"/>
        <v/>
      </c>
      <c r="BX44" s="2" t="str">
        <f t="shared" si="24"/>
        <v/>
      </c>
      <c r="BY44" s="2" t="str">
        <f t="shared" si="25"/>
        <v/>
      </c>
      <c r="BZ44" s="2" t="str">
        <f t="shared" si="26"/>
        <v/>
      </c>
      <c r="CA44" s="2" t="str">
        <f t="shared" si="27"/>
        <v/>
      </c>
      <c r="CB44" s="2" t="str">
        <f t="shared" si="28"/>
        <v/>
      </c>
      <c r="CC44" s="2" t="str">
        <f t="shared" si="29"/>
        <v/>
      </c>
      <c r="CD44" s="14">
        <f t="shared" si="30"/>
        <v>0</v>
      </c>
      <c r="CE44" s="14" t="e">
        <f t="shared" ref="CE44:DA44" si="519">CD44-$J$17</f>
        <v>#VALUE!</v>
      </c>
      <c r="CF44" s="14" t="e">
        <f t="shared" si="519"/>
        <v>#VALUE!</v>
      </c>
      <c r="CG44" s="14" t="e">
        <f t="shared" si="519"/>
        <v>#VALUE!</v>
      </c>
      <c r="CH44" s="14" t="e">
        <f t="shared" si="519"/>
        <v>#VALUE!</v>
      </c>
      <c r="CI44" s="14" t="e">
        <f t="shared" si="519"/>
        <v>#VALUE!</v>
      </c>
      <c r="CJ44" s="14" t="e">
        <f t="shared" si="519"/>
        <v>#VALUE!</v>
      </c>
      <c r="CK44" s="14" t="e">
        <f t="shared" si="519"/>
        <v>#VALUE!</v>
      </c>
      <c r="CL44" s="14" t="e">
        <f t="shared" si="519"/>
        <v>#VALUE!</v>
      </c>
      <c r="CM44" s="14" t="e">
        <f t="shared" si="519"/>
        <v>#VALUE!</v>
      </c>
      <c r="CN44" s="14" t="e">
        <f t="shared" si="519"/>
        <v>#VALUE!</v>
      </c>
      <c r="CO44" s="14" t="e">
        <f t="shared" si="519"/>
        <v>#VALUE!</v>
      </c>
      <c r="CP44" s="14" t="e">
        <f t="shared" si="519"/>
        <v>#VALUE!</v>
      </c>
      <c r="CQ44" s="14" t="e">
        <f t="shared" si="519"/>
        <v>#VALUE!</v>
      </c>
      <c r="CR44" s="14" t="e">
        <f t="shared" si="519"/>
        <v>#VALUE!</v>
      </c>
      <c r="CS44" s="14" t="e">
        <f t="shared" si="519"/>
        <v>#VALUE!</v>
      </c>
      <c r="CT44" s="14" t="e">
        <f t="shared" si="519"/>
        <v>#VALUE!</v>
      </c>
      <c r="CU44" s="14" t="e">
        <f t="shared" si="519"/>
        <v>#VALUE!</v>
      </c>
      <c r="CV44" s="14" t="e">
        <f t="shared" si="519"/>
        <v>#VALUE!</v>
      </c>
      <c r="CW44" s="14" t="e">
        <f t="shared" si="519"/>
        <v>#VALUE!</v>
      </c>
      <c r="CX44" s="14" t="e">
        <f t="shared" si="519"/>
        <v>#VALUE!</v>
      </c>
      <c r="CY44" s="14" t="e">
        <f t="shared" si="519"/>
        <v>#VALUE!</v>
      </c>
      <c r="CZ44" s="14" t="e">
        <f t="shared" si="519"/>
        <v>#VALUE!</v>
      </c>
      <c r="DA44" s="14" t="e">
        <f t="shared" si="519"/>
        <v>#VALUE!</v>
      </c>
      <c r="DB44" s="2">
        <f t="shared" si="358"/>
        <v>0</v>
      </c>
      <c r="DC44" s="2">
        <f t="shared" si="359"/>
        <v>0</v>
      </c>
      <c r="DD44" s="2">
        <f t="shared" si="360"/>
        <v>0</v>
      </c>
      <c r="DE44" s="2">
        <f t="shared" si="361"/>
        <v>0</v>
      </c>
      <c r="DF44" s="2">
        <f t="shared" si="362"/>
        <v>0</v>
      </c>
      <c r="DG44" s="2">
        <f t="shared" si="363"/>
        <v>0</v>
      </c>
      <c r="DH44" s="2">
        <f t="shared" si="364"/>
        <v>0</v>
      </c>
      <c r="DI44" s="2">
        <f t="shared" si="365"/>
        <v>0</v>
      </c>
      <c r="DJ44" s="2">
        <f t="shared" si="366"/>
        <v>0</v>
      </c>
      <c r="DK44" s="2">
        <f t="shared" si="367"/>
        <v>0</v>
      </c>
      <c r="DL44" s="2">
        <f t="shared" si="368"/>
        <v>0</v>
      </c>
      <c r="DM44" s="2">
        <f t="shared" si="369"/>
        <v>0</v>
      </c>
      <c r="DN44" s="2">
        <f t="shared" si="370"/>
        <v>0</v>
      </c>
      <c r="DO44" s="2">
        <f t="shared" si="371"/>
        <v>0</v>
      </c>
      <c r="DP44" s="2">
        <f t="shared" si="372"/>
        <v>0</v>
      </c>
      <c r="DQ44" s="2">
        <f t="shared" si="373"/>
        <v>0</v>
      </c>
      <c r="DR44" s="2">
        <f t="shared" si="374"/>
        <v>0</v>
      </c>
      <c r="DS44" s="2">
        <f t="shared" si="375"/>
        <v>0</v>
      </c>
      <c r="DT44" s="2">
        <f t="shared" si="376"/>
        <v>0</v>
      </c>
      <c r="DU44" s="2">
        <f t="shared" si="377"/>
        <v>0</v>
      </c>
      <c r="DV44" s="2">
        <f t="shared" si="378"/>
        <v>0</v>
      </c>
      <c r="DW44" s="2">
        <f t="shared" si="379"/>
        <v>0</v>
      </c>
      <c r="DX44" s="2">
        <f t="shared" si="380"/>
        <v>0</v>
      </c>
      <c r="DY44" s="2">
        <f t="shared" si="381"/>
        <v>0</v>
      </c>
      <c r="DZ44" s="2">
        <f t="shared" si="382"/>
        <v>0</v>
      </c>
      <c r="EA44" s="2">
        <f t="shared" si="383"/>
        <v>0</v>
      </c>
      <c r="EB44" s="2">
        <f t="shared" si="384"/>
        <v>0</v>
      </c>
      <c r="EC44" s="2">
        <f t="shared" si="385"/>
        <v>0</v>
      </c>
      <c r="ED44" s="2">
        <f t="shared" si="386"/>
        <v>0</v>
      </c>
      <c r="EE44" s="2">
        <f t="shared" si="387"/>
        <v>0</v>
      </c>
      <c r="EF44" s="2">
        <f t="shared" si="388"/>
        <v>0</v>
      </c>
      <c r="EG44" s="2">
        <f t="shared" si="389"/>
        <v>0</v>
      </c>
      <c r="EH44" s="2">
        <f t="shared" si="390"/>
        <v>0</v>
      </c>
      <c r="EI44" s="2">
        <f t="shared" si="391"/>
        <v>0</v>
      </c>
      <c r="EJ44" s="2">
        <f t="shared" si="392"/>
        <v>0</v>
      </c>
      <c r="EK44" s="2">
        <f t="shared" si="393"/>
        <v>0</v>
      </c>
      <c r="EL44" s="2">
        <f t="shared" si="394"/>
        <v>0</v>
      </c>
      <c r="EM44" s="2">
        <f t="shared" si="395"/>
        <v>0</v>
      </c>
      <c r="EN44" s="2">
        <f t="shared" si="396"/>
        <v>0</v>
      </c>
      <c r="EO44" s="2">
        <f t="shared" si="397"/>
        <v>0</v>
      </c>
      <c r="EP44" s="2">
        <f t="shared" si="398"/>
        <v>0</v>
      </c>
      <c r="EQ44" s="2">
        <f t="shared" si="399"/>
        <v>0</v>
      </c>
      <c r="ER44" s="2">
        <f t="shared" si="400"/>
        <v>0</v>
      </c>
      <c r="ES44" s="2">
        <f t="shared" si="401"/>
        <v>0</v>
      </c>
      <c r="ET44" s="2">
        <f t="shared" si="402"/>
        <v>0</v>
      </c>
      <c r="EU44" s="2">
        <f t="shared" si="403"/>
        <v>0</v>
      </c>
      <c r="EV44" s="2">
        <f t="shared" si="404"/>
        <v>0</v>
      </c>
      <c r="EW44" s="2">
        <f t="shared" si="405"/>
        <v>0</v>
      </c>
      <c r="EX44" s="2">
        <f t="shared" si="34"/>
        <v>1</v>
      </c>
      <c r="EY44" s="2" t="e">
        <f t="shared" si="35"/>
        <v>#VALUE!</v>
      </c>
      <c r="EZ44" s="2" t="e">
        <f t="shared" si="36"/>
        <v>#VALUE!</v>
      </c>
      <c r="FA44" s="2" t="e">
        <f t="shared" si="37"/>
        <v>#VALUE!</v>
      </c>
      <c r="FB44" s="2" t="e">
        <f t="shared" si="38"/>
        <v>#VALUE!</v>
      </c>
      <c r="FC44" s="2" t="e">
        <f t="shared" si="39"/>
        <v>#VALUE!</v>
      </c>
      <c r="FD44" s="2" t="e">
        <f t="shared" si="40"/>
        <v>#VALUE!</v>
      </c>
      <c r="FE44" s="2" t="e">
        <f t="shared" si="41"/>
        <v>#VALUE!</v>
      </c>
      <c r="FF44" s="2" t="e">
        <f t="shared" si="42"/>
        <v>#VALUE!</v>
      </c>
      <c r="FG44" s="2" t="e">
        <f t="shared" si="43"/>
        <v>#VALUE!</v>
      </c>
      <c r="FH44" s="2" t="e">
        <f t="shared" si="44"/>
        <v>#VALUE!</v>
      </c>
      <c r="FI44" s="2" t="e">
        <f t="shared" si="45"/>
        <v>#VALUE!</v>
      </c>
      <c r="FJ44" s="2" t="e">
        <f t="shared" si="46"/>
        <v>#VALUE!</v>
      </c>
      <c r="FK44" s="2" t="e">
        <f t="shared" si="47"/>
        <v>#VALUE!</v>
      </c>
      <c r="FL44" s="2" t="e">
        <f t="shared" si="48"/>
        <v>#VALUE!</v>
      </c>
      <c r="FM44" s="2" t="e">
        <f t="shared" si="49"/>
        <v>#VALUE!</v>
      </c>
      <c r="FN44" s="2" t="e">
        <f t="shared" si="50"/>
        <v>#VALUE!</v>
      </c>
      <c r="FO44" s="2" t="e">
        <f t="shared" si="51"/>
        <v>#VALUE!</v>
      </c>
      <c r="FP44" s="2" t="e">
        <f t="shared" si="52"/>
        <v>#VALUE!</v>
      </c>
      <c r="FQ44" s="2" t="e">
        <f t="shared" si="53"/>
        <v>#VALUE!</v>
      </c>
      <c r="FR44" s="2" t="e">
        <f t="shared" si="54"/>
        <v>#VALUE!</v>
      </c>
      <c r="FS44" s="2" t="e">
        <f t="shared" si="55"/>
        <v>#VALUE!</v>
      </c>
      <c r="FT44" s="2" t="e">
        <f t="shared" si="56"/>
        <v>#VALUE!</v>
      </c>
      <c r="FU44" s="2" t="e">
        <f t="shared" si="57"/>
        <v>#VALUE!</v>
      </c>
      <c r="FV44" s="2">
        <f t="shared" si="58"/>
        <v>1</v>
      </c>
      <c r="FW44" s="2" t="e">
        <f t="shared" si="59"/>
        <v>#VALUE!</v>
      </c>
      <c r="FX44" s="2" t="e">
        <f t="shared" si="60"/>
        <v>#VALUE!</v>
      </c>
      <c r="FY44" s="2" t="e">
        <f t="shared" si="61"/>
        <v>#VALUE!</v>
      </c>
      <c r="FZ44" s="2" t="e">
        <f t="shared" si="62"/>
        <v>#VALUE!</v>
      </c>
      <c r="GA44" s="2" t="e">
        <f t="shared" si="63"/>
        <v>#VALUE!</v>
      </c>
      <c r="GB44" s="2" t="e">
        <f t="shared" si="64"/>
        <v>#VALUE!</v>
      </c>
      <c r="GC44" s="2" t="e">
        <f t="shared" si="65"/>
        <v>#VALUE!</v>
      </c>
      <c r="GD44" s="2" t="e">
        <f t="shared" si="66"/>
        <v>#VALUE!</v>
      </c>
      <c r="GE44" s="2" t="e">
        <f t="shared" si="67"/>
        <v>#VALUE!</v>
      </c>
      <c r="GF44" s="2" t="e">
        <f t="shared" si="68"/>
        <v>#VALUE!</v>
      </c>
      <c r="GG44" s="2" t="e">
        <f t="shared" si="69"/>
        <v>#VALUE!</v>
      </c>
      <c r="GH44" s="2" t="e">
        <f t="shared" si="70"/>
        <v>#VALUE!</v>
      </c>
      <c r="GI44" s="2" t="e">
        <f t="shared" si="71"/>
        <v>#VALUE!</v>
      </c>
      <c r="GJ44" s="2" t="e">
        <f t="shared" si="72"/>
        <v>#VALUE!</v>
      </c>
      <c r="GK44" s="2" t="e">
        <f t="shared" si="73"/>
        <v>#VALUE!</v>
      </c>
      <c r="GL44" s="2" t="e">
        <f t="shared" si="74"/>
        <v>#VALUE!</v>
      </c>
      <c r="GM44" s="2" t="e">
        <f t="shared" si="75"/>
        <v>#VALUE!</v>
      </c>
      <c r="GN44" s="2" t="e">
        <f t="shared" si="76"/>
        <v>#VALUE!</v>
      </c>
      <c r="GO44" s="2" t="e">
        <f t="shared" si="77"/>
        <v>#VALUE!</v>
      </c>
      <c r="GP44" s="2" t="e">
        <f t="shared" si="78"/>
        <v>#VALUE!</v>
      </c>
      <c r="GQ44" s="2" t="e">
        <f t="shared" si="79"/>
        <v>#VALUE!</v>
      </c>
      <c r="GR44" s="2" t="e">
        <f t="shared" si="80"/>
        <v>#VALUE!</v>
      </c>
      <c r="GS44" s="2" t="e">
        <f t="shared" si="81"/>
        <v>#VALUE!</v>
      </c>
      <c r="GT44" s="2">
        <f t="shared" si="82"/>
        <v>1</v>
      </c>
      <c r="GU44" s="2" t="e">
        <f t="shared" si="83"/>
        <v>#VALUE!</v>
      </c>
      <c r="GV44" s="2" t="e">
        <f t="shared" si="84"/>
        <v>#VALUE!</v>
      </c>
      <c r="GW44" s="2" t="e">
        <f t="shared" si="85"/>
        <v>#VALUE!</v>
      </c>
      <c r="GX44" s="2" t="e">
        <f t="shared" si="86"/>
        <v>#VALUE!</v>
      </c>
      <c r="GY44" s="2" t="e">
        <f t="shared" si="87"/>
        <v>#VALUE!</v>
      </c>
      <c r="GZ44" s="2" t="e">
        <f t="shared" si="88"/>
        <v>#VALUE!</v>
      </c>
      <c r="HA44" s="2" t="e">
        <f t="shared" si="89"/>
        <v>#VALUE!</v>
      </c>
      <c r="HB44" s="2" t="e">
        <f t="shared" si="90"/>
        <v>#VALUE!</v>
      </c>
      <c r="HC44" s="2" t="e">
        <f t="shared" si="91"/>
        <v>#VALUE!</v>
      </c>
      <c r="HD44" s="2" t="e">
        <f t="shared" si="92"/>
        <v>#VALUE!</v>
      </c>
      <c r="HE44" s="2" t="e">
        <f t="shared" si="93"/>
        <v>#VALUE!</v>
      </c>
      <c r="HF44" s="2" t="e">
        <f t="shared" si="94"/>
        <v>#VALUE!</v>
      </c>
      <c r="HG44" s="2" t="e">
        <f t="shared" si="95"/>
        <v>#VALUE!</v>
      </c>
      <c r="HH44" s="2" t="e">
        <f t="shared" si="96"/>
        <v>#VALUE!</v>
      </c>
      <c r="HI44" s="2" t="e">
        <f t="shared" si="97"/>
        <v>#VALUE!</v>
      </c>
      <c r="HJ44" s="2" t="e">
        <f t="shared" si="98"/>
        <v>#VALUE!</v>
      </c>
      <c r="HK44" s="2" t="e">
        <f t="shared" si="99"/>
        <v>#VALUE!</v>
      </c>
      <c r="HL44" s="2" t="e">
        <f t="shared" si="100"/>
        <v>#VALUE!</v>
      </c>
      <c r="HM44" s="2" t="e">
        <f t="shared" si="101"/>
        <v>#VALUE!</v>
      </c>
      <c r="HN44" s="2" t="e">
        <f t="shared" si="102"/>
        <v>#VALUE!</v>
      </c>
      <c r="HO44" s="2" t="e">
        <f t="shared" si="103"/>
        <v>#VALUE!</v>
      </c>
      <c r="HP44" s="2" t="e">
        <f t="shared" si="104"/>
        <v>#VALUE!</v>
      </c>
      <c r="HQ44" s="2" t="e">
        <f t="shared" si="105"/>
        <v>#VALUE!</v>
      </c>
      <c r="HR44" s="2">
        <f t="shared" si="106"/>
        <v>1</v>
      </c>
      <c r="HS44" s="2" t="e">
        <f t="shared" si="107"/>
        <v>#VALUE!</v>
      </c>
      <c r="HT44" s="2" t="e">
        <f t="shared" si="108"/>
        <v>#VALUE!</v>
      </c>
      <c r="HU44" s="2" t="e">
        <f t="shared" si="109"/>
        <v>#VALUE!</v>
      </c>
      <c r="HV44" s="2" t="e">
        <f t="shared" si="110"/>
        <v>#VALUE!</v>
      </c>
      <c r="HW44" s="2" t="e">
        <f t="shared" si="111"/>
        <v>#VALUE!</v>
      </c>
      <c r="HX44" s="2" t="e">
        <f t="shared" si="112"/>
        <v>#VALUE!</v>
      </c>
      <c r="HY44" s="2" t="e">
        <f t="shared" si="113"/>
        <v>#VALUE!</v>
      </c>
      <c r="HZ44" s="2" t="e">
        <f t="shared" si="114"/>
        <v>#VALUE!</v>
      </c>
      <c r="IA44" s="2" t="e">
        <f t="shared" si="115"/>
        <v>#VALUE!</v>
      </c>
      <c r="IB44" s="2" t="e">
        <f t="shared" si="116"/>
        <v>#VALUE!</v>
      </c>
      <c r="IC44" s="2" t="e">
        <f t="shared" si="117"/>
        <v>#VALUE!</v>
      </c>
      <c r="ID44" s="2" t="e">
        <f t="shared" si="118"/>
        <v>#VALUE!</v>
      </c>
      <c r="IE44" s="2" t="e">
        <f t="shared" si="119"/>
        <v>#VALUE!</v>
      </c>
      <c r="IF44" s="2" t="e">
        <f t="shared" si="120"/>
        <v>#VALUE!</v>
      </c>
      <c r="IG44" s="2" t="e">
        <f t="shared" si="121"/>
        <v>#VALUE!</v>
      </c>
      <c r="IH44" s="2" t="e">
        <f t="shared" si="122"/>
        <v>#VALUE!</v>
      </c>
      <c r="II44" s="2" t="e">
        <f t="shared" si="123"/>
        <v>#VALUE!</v>
      </c>
      <c r="IJ44" s="2" t="e">
        <f t="shared" si="124"/>
        <v>#VALUE!</v>
      </c>
      <c r="IK44" s="2" t="e">
        <f t="shared" si="125"/>
        <v>#VALUE!</v>
      </c>
      <c r="IL44" s="2" t="e">
        <f t="shared" si="126"/>
        <v>#VALUE!</v>
      </c>
      <c r="IM44" s="2" t="e">
        <f t="shared" si="127"/>
        <v>#VALUE!</v>
      </c>
      <c r="IN44" s="2" t="e">
        <f t="shared" si="128"/>
        <v>#VALUE!</v>
      </c>
      <c r="IO44" s="2" t="e">
        <f t="shared" si="129"/>
        <v>#VALUE!</v>
      </c>
      <c r="IP44" s="2">
        <f t="shared" si="130"/>
        <v>0</v>
      </c>
      <c r="IQ44" s="2" t="e">
        <f t="shared" si="131"/>
        <v>#VALUE!</v>
      </c>
      <c r="IR44" s="2" t="e">
        <f t="shared" si="132"/>
        <v>#VALUE!</v>
      </c>
      <c r="IS44" s="2" t="e">
        <f t="shared" si="133"/>
        <v>#VALUE!</v>
      </c>
      <c r="IT44" s="2" t="e">
        <f t="shared" si="134"/>
        <v>#VALUE!</v>
      </c>
      <c r="IU44" s="2" t="e">
        <f t="shared" si="135"/>
        <v>#VALUE!</v>
      </c>
      <c r="IV44" s="2" t="e">
        <f t="shared" si="136"/>
        <v>#VALUE!</v>
      </c>
      <c r="IW44" s="2" t="e">
        <f t="shared" si="137"/>
        <v>#VALUE!</v>
      </c>
      <c r="IX44" s="2" t="e">
        <f t="shared" si="138"/>
        <v>#VALUE!</v>
      </c>
      <c r="IY44" s="2" t="e">
        <f t="shared" si="139"/>
        <v>#VALUE!</v>
      </c>
      <c r="IZ44" s="2" t="e">
        <f t="shared" si="140"/>
        <v>#VALUE!</v>
      </c>
      <c r="JA44" s="2" t="e">
        <f t="shared" si="141"/>
        <v>#VALUE!</v>
      </c>
      <c r="JB44" s="2" t="e">
        <f t="shared" si="142"/>
        <v>#VALUE!</v>
      </c>
      <c r="JC44" s="2" t="e">
        <f t="shared" si="143"/>
        <v>#VALUE!</v>
      </c>
      <c r="JD44" s="2" t="e">
        <f t="shared" si="144"/>
        <v>#VALUE!</v>
      </c>
      <c r="JE44" s="2" t="e">
        <f t="shared" si="145"/>
        <v>#VALUE!</v>
      </c>
      <c r="JF44" s="2" t="e">
        <f t="shared" si="146"/>
        <v>#VALUE!</v>
      </c>
      <c r="JG44" s="2" t="e">
        <f t="shared" si="147"/>
        <v>#VALUE!</v>
      </c>
      <c r="JH44" s="2" t="e">
        <f t="shared" si="148"/>
        <v>#VALUE!</v>
      </c>
      <c r="JI44" s="2" t="e">
        <f t="shared" si="149"/>
        <v>#VALUE!</v>
      </c>
      <c r="JJ44" s="2" t="e">
        <f t="shared" si="150"/>
        <v>#VALUE!</v>
      </c>
      <c r="JK44" s="2" t="e">
        <f t="shared" si="151"/>
        <v>#VALUE!</v>
      </c>
      <c r="JL44" s="2" t="e">
        <f t="shared" si="152"/>
        <v>#VALUE!</v>
      </c>
      <c r="JM44" s="2" t="e">
        <f t="shared" si="153"/>
        <v>#VALUE!</v>
      </c>
      <c r="JN44" s="2">
        <f t="shared" si="154"/>
        <v>0</v>
      </c>
      <c r="JO44" s="2" t="e">
        <f t="shared" si="155"/>
        <v>#VALUE!</v>
      </c>
      <c r="JP44" s="2" t="e">
        <f t="shared" si="156"/>
        <v>#VALUE!</v>
      </c>
      <c r="JQ44" s="2" t="e">
        <f t="shared" si="157"/>
        <v>#VALUE!</v>
      </c>
      <c r="JR44" s="2" t="e">
        <f t="shared" si="158"/>
        <v>#VALUE!</v>
      </c>
      <c r="JS44" s="2" t="e">
        <f t="shared" si="159"/>
        <v>#VALUE!</v>
      </c>
      <c r="JT44" s="2" t="e">
        <f t="shared" si="160"/>
        <v>#VALUE!</v>
      </c>
      <c r="JU44" s="2" t="e">
        <f t="shared" si="161"/>
        <v>#VALUE!</v>
      </c>
      <c r="JV44" s="2" t="e">
        <f t="shared" si="162"/>
        <v>#VALUE!</v>
      </c>
      <c r="JW44" s="2" t="e">
        <f t="shared" si="163"/>
        <v>#VALUE!</v>
      </c>
      <c r="JX44" s="2" t="e">
        <f t="shared" si="164"/>
        <v>#VALUE!</v>
      </c>
      <c r="JY44" s="2" t="e">
        <f t="shared" si="165"/>
        <v>#VALUE!</v>
      </c>
      <c r="JZ44" s="2" t="e">
        <f t="shared" si="166"/>
        <v>#VALUE!</v>
      </c>
      <c r="KA44" s="2" t="e">
        <f t="shared" si="167"/>
        <v>#VALUE!</v>
      </c>
      <c r="KB44" s="2" t="e">
        <f t="shared" si="168"/>
        <v>#VALUE!</v>
      </c>
      <c r="KC44" s="2" t="e">
        <f t="shared" si="169"/>
        <v>#VALUE!</v>
      </c>
      <c r="KD44" s="2" t="e">
        <f t="shared" si="170"/>
        <v>#VALUE!</v>
      </c>
      <c r="KE44" s="2" t="e">
        <f t="shared" si="171"/>
        <v>#VALUE!</v>
      </c>
      <c r="KF44" s="2" t="e">
        <f t="shared" si="172"/>
        <v>#VALUE!</v>
      </c>
      <c r="KG44" s="2" t="e">
        <f t="shared" si="173"/>
        <v>#VALUE!</v>
      </c>
      <c r="KH44" s="2" t="e">
        <f t="shared" si="174"/>
        <v>#VALUE!</v>
      </c>
      <c r="KI44" s="2" t="e">
        <f t="shared" si="175"/>
        <v>#VALUE!</v>
      </c>
      <c r="KJ44" s="2" t="e">
        <f t="shared" si="176"/>
        <v>#VALUE!</v>
      </c>
      <c r="KK44" s="2" t="e">
        <f t="shared" si="177"/>
        <v>#VALUE!</v>
      </c>
      <c r="KL44" s="2">
        <f t="shared" si="178"/>
        <v>0</v>
      </c>
      <c r="KM44" s="2" t="e">
        <f t="shared" si="179"/>
        <v>#VALUE!</v>
      </c>
      <c r="KN44" s="2" t="e">
        <f t="shared" si="180"/>
        <v>#VALUE!</v>
      </c>
      <c r="KO44" s="2" t="e">
        <f t="shared" si="181"/>
        <v>#VALUE!</v>
      </c>
      <c r="KP44" s="2" t="e">
        <f t="shared" si="182"/>
        <v>#VALUE!</v>
      </c>
      <c r="KQ44" s="2" t="e">
        <f t="shared" si="183"/>
        <v>#VALUE!</v>
      </c>
      <c r="KR44" s="2" t="e">
        <f t="shared" si="184"/>
        <v>#VALUE!</v>
      </c>
      <c r="KS44" s="2" t="e">
        <f t="shared" si="185"/>
        <v>#VALUE!</v>
      </c>
      <c r="KT44" s="2" t="e">
        <f t="shared" si="186"/>
        <v>#VALUE!</v>
      </c>
      <c r="KU44" s="2" t="e">
        <f t="shared" si="187"/>
        <v>#VALUE!</v>
      </c>
      <c r="KV44" s="2" t="e">
        <f t="shared" si="188"/>
        <v>#VALUE!</v>
      </c>
      <c r="KW44" s="2" t="e">
        <f t="shared" si="189"/>
        <v>#VALUE!</v>
      </c>
      <c r="KX44" s="2" t="e">
        <f t="shared" si="190"/>
        <v>#VALUE!</v>
      </c>
      <c r="KY44" s="2" t="e">
        <f t="shared" si="191"/>
        <v>#VALUE!</v>
      </c>
      <c r="KZ44" s="2" t="e">
        <f t="shared" si="192"/>
        <v>#VALUE!</v>
      </c>
      <c r="LA44" s="2" t="e">
        <f t="shared" si="193"/>
        <v>#VALUE!</v>
      </c>
      <c r="LB44" s="2" t="e">
        <f t="shared" si="194"/>
        <v>#VALUE!</v>
      </c>
      <c r="LC44" s="2" t="e">
        <f t="shared" si="195"/>
        <v>#VALUE!</v>
      </c>
      <c r="LD44" s="2" t="e">
        <f t="shared" si="196"/>
        <v>#VALUE!</v>
      </c>
      <c r="LE44" s="2" t="e">
        <f t="shared" si="197"/>
        <v>#VALUE!</v>
      </c>
      <c r="LF44" s="2" t="e">
        <f t="shared" si="198"/>
        <v>#VALUE!</v>
      </c>
      <c r="LG44" s="2" t="e">
        <f t="shared" si="199"/>
        <v>#VALUE!</v>
      </c>
      <c r="LH44" s="2" t="e">
        <f t="shared" si="200"/>
        <v>#VALUE!</v>
      </c>
      <c r="LI44" s="2" t="e">
        <f t="shared" si="201"/>
        <v>#VALUE!</v>
      </c>
      <c r="LJ44" s="2">
        <f t="shared" si="202"/>
        <v>0</v>
      </c>
      <c r="LK44" s="2" t="e">
        <f t="shared" si="203"/>
        <v>#VALUE!</v>
      </c>
      <c r="LL44" s="2" t="e">
        <f t="shared" si="204"/>
        <v>#VALUE!</v>
      </c>
      <c r="LM44" s="2" t="e">
        <f t="shared" si="205"/>
        <v>#VALUE!</v>
      </c>
      <c r="LN44" s="2" t="e">
        <f t="shared" si="206"/>
        <v>#VALUE!</v>
      </c>
      <c r="LO44" s="2" t="e">
        <f t="shared" si="207"/>
        <v>#VALUE!</v>
      </c>
      <c r="LP44" s="2" t="e">
        <f t="shared" si="208"/>
        <v>#VALUE!</v>
      </c>
      <c r="LQ44" s="2" t="e">
        <f t="shared" si="209"/>
        <v>#VALUE!</v>
      </c>
      <c r="LR44" s="2" t="e">
        <f t="shared" si="210"/>
        <v>#VALUE!</v>
      </c>
      <c r="LS44" s="2" t="e">
        <f t="shared" si="211"/>
        <v>#VALUE!</v>
      </c>
      <c r="LT44" s="2" t="e">
        <f t="shared" si="212"/>
        <v>#VALUE!</v>
      </c>
      <c r="LU44" s="2" t="e">
        <f t="shared" si="213"/>
        <v>#VALUE!</v>
      </c>
      <c r="LV44" s="2" t="e">
        <f t="shared" si="214"/>
        <v>#VALUE!</v>
      </c>
      <c r="LW44" s="2" t="e">
        <f t="shared" si="215"/>
        <v>#VALUE!</v>
      </c>
      <c r="LX44" s="2" t="e">
        <f t="shared" si="216"/>
        <v>#VALUE!</v>
      </c>
      <c r="LY44" s="2" t="e">
        <f t="shared" si="217"/>
        <v>#VALUE!</v>
      </c>
      <c r="LZ44" s="2" t="e">
        <f t="shared" si="218"/>
        <v>#VALUE!</v>
      </c>
      <c r="MA44" s="2" t="e">
        <f t="shared" si="219"/>
        <v>#VALUE!</v>
      </c>
      <c r="MB44" s="2" t="e">
        <f t="shared" si="220"/>
        <v>#VALUE!</v>
      </c>
      <c r="MC44" s="2" t="e">
        <f t="shared" si="221"/>
        <v>#VALUE!</v>
      </c>
      <c r="MD44" s="2" t="e">
        <f t="shared" si="222"/>
        <v>#VALUE!</v>
      </c>
      <c r="ME44" s="2" t="e">
        <f t="shared" si="223"/>
        <v>#VALUE!</v>
      </c>
      <c r="MF44" s="2" t="e">
        <f t="shared" si="224"/>
        <v>#VALUE!</v>
      </c>
      <c r="MG44" s="2" t="e">
        <f t="shared" si="225"/>
        <v>#VALUE!</v>
      </c>
      <c r="MH44" s="2">
        <f t="shared" si="226"/>
        <v>1</v>
      </c>
      <c r="MI44" s="2" t="e">
        <f t="shared" si="227"/>
        <v>#VALUE!</v>
      </c>
      <c r="MJ44" s="2" t="e">
        <f t="shared" si="228"/>
        <v>#VALUE!</v>
      </c>
      <c r="MK44" s="2" t="e">
        <f t="shared" si="229"/>
        <v>#VALUE!</v>
      </c>
      <c r="ML44" s="2" t="e">
        <f t="shared" si="230"/>
        <v>#VALUE!</v>
      </c>
      <c r="MM44" s="2" t="e">
        <f t="shared" si="231"/>
        <v>#VALUE!</v>
      </c>
      <c r="MN44" s="2" t="e">
        <f t="shared" si="232"/>
        <v>#VALUE!</v>
      </c>
      <c r="MO44" s="2" t="e">
        <f t="shared" si="233"/>
        <v>#VALUE!</v>
      </c>
      <c r="MP44" s="2" t="e">
        <f t="shared" si="234"/>
        <v>#VALUE!</v>
      </c>
      <c r="MQ44" s="2" t="e">
        <f t="shared" si="235"/>
        <v>#VALUE!</v>
      </c>
      <c r="MR44" s="2" t="e">
        <f t="shared" si="236"/>
        <v>#VALUE!</v>
      </c>
      <c r="MS44" s="2" t="e">
        <f t="shared" si="237"/>
        <v>#VALUE!</v>
      </c>
      <c r="MT44" s="2" t="e">
        <f t="shared" si="238"/>
        <v>#VALUE!</v>
      </c>
      <c r="MU44" s="2" t="e">
        <f t="shared" si="239"/>
        <v>#VALUE!</v>
      </c>
      <c r="MV44" s="2" t="e">
        <f t="shared" si="240"/>
        <v>#VALUE!</v>
      </c>
      <c r="MW44" s="2" t="e">
        <f t="shared" si="241"/>
        <v>#VALUE!</v>
      </c>
      <c r="MX44" s="2" t="e">
        <f t="shared" si="242"/>
        <v>#VALUE!</v>
      </c>
      <c r="MY44" s="2" t="e">
        <f t="shared" si="243"/>
        <v>#VALUE!</v>
      </c>
      <c r="MZ44" s="2" t="e">
        <f t="shared" si="244"/>
        <v>#VALUE!</v>
      </c>
      <c r="NA44" s="2" t="e">
        <f t="shared" si="245"/>
        <v>#VALUE!</v>
      </c>
      <c r="NB44" s="2" t="e">
        <f t="shared" si="246"/>
        <v>#VALUE!</v>
      </c>
      <c r="NC44" s="2" t="e">
        <f t="shared" si="247"/>
        <v>#VALUE!</v>
      </c>
      <c r="ND44" s="2" t="e">
        <f t="shared" si="248"/>
        <v>#VALUE!</v>
      </c>
      <c r="NE44" s="2" t="e">
        <f t="shared" si="249"/>
        <v>#VALUE!</v>
      </c>
      <c r="NF44" s="2">
        <f t="shared" si="406"/>
        <v>0</v>
      </c>
      <c r="NG44" s="2">
        <f t="shared" si="250"/>
        <v>0</v>
      </c>
      <c r="NH44" s="2">
        <f t="shared" si="251"/>
        <v>0</v>
      </c>
      <c r="NI44" s="2">
        <f t="shared" si="252"/>
        <v>0</v>
      </c>
      <c r="NJ44" s="2">
        <f t="shared" si="253"/>
        <v>0</v>
      </c>
      <c r="NK44" s="2">
        <f t="shared" si="254"/>
        <v>0</v>
      </c>
      <c r="NL44" s="2">
        <f t="shared" si="255"/>
        <v>0</v>
      </c>
      <c r="NM44" s="2">
        <f t="shared" si="256"/>
        <v>0</v>
      </c>
      <c r="NN44" s="2">
        <f t="shared" si="257"/>
        <v>0</v>
      </c>
      <c r="NO44" s="2">
        <f t="shared" si="258"/>
        <v>0</v>
      </c>
      <c r="NP44" s="2">
        <f t="shared" si="259"/>
        <v>0</v>
      </c>
      <c r="NQ44" s="2">
        <f t="shared" si="260"/>
        <v>0</v>
      </c>
      <c r="NR44" s="2">
        <f t="shared" si="261"/>
        <v>0</v>
      </c>
      <c r="NS44" s="2">
        <f t="shared" si="262"/>
        <v>0</v>
      </c>
      <c r="NT44" s="2">
        <f t="shared" si="263"/>
        <v>0</v>
      </c>
      <c r="NU44" s="2">
        <f t="shared" si="264"/>
        <v>0</v>
      </c>
      <c r="NV44" s="2">
        <f t="shared" si="265"/>
        <v>0</v>
      </c>
      <c r="NW44" s="2">
        <f t="shared" si="266"/>
        <v>0</v>
      </c>
      <c r="NX44" s="2">
        <f t="shared" si="267"/>
        <v>0</v>
      </c>
      <c r="NY44" s="2">
        <f t="shared" si="268"/>
        <v>0</v>
      </c>
      <c r="NZ44" s="2">
        <f t="shared" si="269"/>
        <v>0</v>
      </c>
      <c r="OA44" s="2">
        <f t="shared" si="270"/>
        <v>0</v>
      </c>
      <c r="OB44" s="2">
        <f t="shared" si="271"/>
        <v>0</v>
      </c>
      <c r="OC44" s="2">
        <f t="shared" si="272"/>
        <v>0</v>
      </c>
      <c r="OD44" s="2">
        <f>IF(AND(NF44&gt;'Graph Creator'!$K$4,'Detalle de Cuentas'!NF44&lt;='Graph Creator'!$L$4),1,0)</f>
        <v>0</v>
      </c>
      <c r="OE44" s="2">
        <f>IF(AND(NG44&gt;'Graph Creator'!$K$4,'Detalle de Cuentas'!NG44&lt;='Graph Creator'!$L$4),1,0)</f>
        <v>0</v>
      </c>
      <c r="OF44" s="2">
        <f>IF(AND(NH44&gt;'Graph Creator'!$K$4,'Detalle de Cuentas'!NH44&lt;='Graph Creator'!$L$4),1,0)</f>
        <v>0</v>
      </c>
      <c r="OG44" s="2">
        <f>IF(AND(NI44&gt;'Graph Creator'!$K$4,'Detalle de Cuentas'!NI44&lt;='Graph Creator'!$L$4),1,0)</f>
        <v>0</v>
      </c>
      <c r="OH44" s="2">
        <f>IF(AND(NJ44&gt;'Graph Creator'!$K$4,'Detalle de Cuentas'!NJ44&lt;='Graph Creator'!$L$4),1,0)</f>
        <v>0</v>
      </c>
      <c r="OI44" s="2">
        <f>IF(AND(NK44&gt;'Graph Creator'!$K$4,'Detalle de Cuentas'!NK44&lt;='Graph Creator'!$L$4),1,0)</f>
        <v>0</v>
      </c>
      <c r="OJ44" s="2">
        <f>IF(AND(NL44&gt;'Graph Creator'!$K$4,'Detalle de Cuentas'!NL44&lt;='Graph Creator'!$L$4),1,0)</f>
        <v>0</v>
      </c>
      <c r="OK44" s="2">
        <f>IF(AND(NM44&gt;'Graph Creator'!$K$4,'Detalle de Cuentas'!NM44&lt;='Graph Creator'!$L$4),1,0)</f>
        <v>0</v>
      </c>
      <c r="OL44" s="2">
        <f>IF(AND(NN44&gt;'Graph Creator'!$K$4,'Detalle de Cuentas'!NN44&lt;='Graph Creator'!$L$4),1,0)</f>
        <v>0</v>
      </c>
      <c r="OM44" s="2">
        <f>IF(AND(NO44&gt;'Graph Creator'!$K$4,'Detalle de Cuentas'!NO44&lt;='Graph Creator'!$L$4),1,0)</f>
        <v>0</v>
      </c>
      <c r="ON44" s="2">
        <f>IF(AND(NP44&gt;'Graph Creator'!$K$4,'Detalle de Cuentas'!NP44&lt;='Graph Creator'!$L$4),1,0)</f>
        <v>0</v>
      </c>
      <c r="OO44" s="2">
        <f>IF(AND(NQ44&gt;'Graph Creator'!$K$4,'Detalle de Cuentas'!NQ44&lt;='Graph Creator'!$L$4),1,0)</f>
        <v>0</v>
      </c>
      <c r="OP44" s="2">
        <f>IF(AND(NR44&gt;'Graph Creator'!$K$4,'Detalle de Cuentas'!NR44&lt;='Graph Creator'!$L$4),1,0)</f>
        <v>0</v>
      </c>
      <c r="OQ44" s="2">
        <f>IF(AND(NS44&gt;'Graph Creator'!$K$4,'Detalle de Cuentas'!NS44&lt;='Graph Creator'!$L$4),1,0)</f>
        <v>0</v>
      </c>
      <c r="OR44" s="2">
        <f>IF(AND(NT44&gt;'Graph Creator'!$K$4,'Detalle de Cuentas'!NT44&lt;='Graph Creator'!$L$4),1,0)</f>
        <v>0</v>
      </c>
      <c r="OS44" s="2">
        <f>IF(AND(NU44&gt;'Graph Creator'!$K$4,'Detalle de Cuentas'!NU44&lt;='Graph Creator'!$L$4),1,0)</f>
        <v>0</v>
      </c>
      <c r="OT44" s="2">
        <f>IF(AND(NV44&gt;'Graph Creator'!$K$4,'Detalle de Cuentas'!NV44&lt;='Graph Creator'!$L$4),1,0)</f>
        <v>0</v>
      </c>
      <c r="OU44" s="2">
        <f>IF(AND(NW44&gt;'Graph Creator'!$K$4,'Detalle de Cuentas'!NW44&lt;='Graph Creator'!$L$4),1,0)</f>
        <v>0</v>
      </c>
      <c r="OV44" s="2">
        <f>IF(AND(NX44&gt;'Graph Creator'!$K$4,'Detalle de Cuentas'!NX44&lt;='Graph Creator'!$L$4),1,0)</f>
        <v>0</v>
      </c>
      <c r="OW44" s="2">
        <f>IF(AND(NY44&gt;'Graph Creator'!$K$4,'Detalle de Cuentas'!NY44&lt;='Graph Creator'!$L$4),1,0)</f>
        <v>0</v>
      </c>
      <c r="OX44" s="2">
        <f>IF(AND(NZ44&gt;'Graph Creator'!$K$4,'Detalle de Cuentas'!NZ44&lt;='Graph Creator'!$L$4),1,0)</f>
        <v>0</v>
      </c>
      <c r="OY44" s="2">
        <f>IF(AND(OA44&gt;'Graph Creator'!$K$4,'Detalle de Cuentas'!OA44&lt;='Graph Creator'!$L$4),1,0)</f>
        <v>0</v>
      </c>
      <c r="OZ44" s="2">
        <f>IF(AND(OB44&gt;'Graph Creator'!$K$4,'Detalle de Cuentas'!OB44&lt;='Graph Creator'!$L$4),1,0)</f>
        <v>0</v>
      </c>
      <c r="PA44" s="2">
        <f>IF(AND(OC44&gt;'Graph Creator'!$K$4,'Detalle de Cuentas'!OC44&lt;='Graph Creator'!$L$4),1,0)</f>
        <v>0</v>
      </c>
      <c r="PB44" s="2">
        <f>IF(AND(NF44&gt;'Graph Creator'!$L$4,'Detalle de Cuentas'!NF44&lt;='Graph Creator'!$M$4),1,0)</f>
        <v>0</v>
      </c>
      <c r="PC44" s="2">
        <f>IF(AND(NG44&gt;'Graph Creator'!$L$4,'Detalle de Cuentas'!NG44&lt;='Graph Creator'!$M$4),1,0)</f>
        <v>0</v>
      </c>
      <c r="PD44" s="2">
        <f>IF(AND(NH44&gt;'Graph Creator'!$L$4,'Detalle de Cuentas'!NH44&lt;='Graph Creator'!$M$4),1,0)</f>
        <v>0</v>
      </c>
      <c r="PE44" s="2">
        <f>IF(AND(NI44&gt;'Graph Creator'!$L$4,'Detalle de Cuentas'!NI44&lt;='Graph Creator'!$M$4),1,0)</f>
        <v>0</v>
      </c>
      <c r="PF44" s="2">
        <f>IF(AND(NJ44&gt;'Graph Creator'!$L$4,'Detalle de Cuentas'!NJ44&lt;='Graph Creator'!$M$4),1,0)</f>
        <v>0</v>
      </c>
      <c r="PG44" s="2">
        <f>IF(AND(NK44&gt;'Graph Creator'!$L$4,'Detalle de Cuentas'!NK44&lt;='Graph Creator'!$M$4),1,0)</f>
        <v>0</v>
      </c>
      <c r="PH44" s="2">
        <f>IF(AND(NL44&gt;'Graph Creator'!$L$4,'Detalle de Cuentas'!NL44&lt;='Graph Creator'!$M$4),1,0)</f>
        <v>0</v>
      </c>
      <c r="PI44" s="2">
        <f>IF(AND(NM44&gt;'Graph Creator'!$L$4,'Detalle de Cuentas'!NM44&lt;='Graph Creator'!$M$4),1,0)</f>
        <v>0</v>
      </c>
      <c r="PJ44" s="2">
        <f>IF(AND(NN44&gt;'Graph Creator'!$L$4,'Detalle de Cuentas'!NN44&lt;='Graph Creator'!$M$4),1,0)</f>
        <v>0</v>
      </c>
      <c r="PK44" s="2">
        <f>IF(AND(NO44&gt;'Graph Creator'!$L$4,'Detalle de Cuentas'!NO44&lt;='Graph Creator'!$M$4),1,0)</f>
        <v>0</v>
      </c>
      <c r="PL44" s="2">
        <f>IF(AND(NP44&gt;'Graph Creator'!$L$4,'Detalle de Cuentas'!NP44&lt;='Graph Creator'!$M$4),1,0)</f>
        <v>0</v>
      </c>
      <c r="PM44" s="2">
        <f>IF(AND(NQ44&gt;'Graph Creator'!$L$4,'Detalle de Cuentas'!NQ44&lt;='Graph Creator'!$M$4),1,0)</f>
        <v>0</v>
      </c>
      <c r="PN44" s="2">
        <f>IF(AND(NR44&gt;'Graph Creator'!$L$4,'Detalle de Cuentas'!NR44&lt;='Graph Creator'!$M$4),1,0)</f>
        <v>0</v>
      </c>
      <c r="PO44" s="2">
        <f>IF(AND(NS44&gt;'Graph Creator'!$L$4,'Detalle de Cuentas'!NS44&lt;='Graph Creator'!$M$4),1,0)</f>
        <v>0</v>
      </c>
      <c r="PP44" s="2">
        <f>IF(AND(NT44&gt;'Graph Creator'!$L$4,'Detalle de Cuentas'!NT44&lt;='Graph Creator'!$M$4),1,0)</f>
        <v>0</v>
      </c>
      <c r="PQ44" s="2">
        <f>IF(AND(NU44&gt;'Graph Creator'!$L$4,'Detalle de Cuentas'!NU44&lt;='Graph Creator'!$M$4),1,0)</f>
        <v>0</v>
      </c>
      <c r="PR44" s="2">
        <f>IF(AND(NV44&gt;'Graph Creator'!$L$4,'Detalle de Cuentas'!NV44&lt;='Graph Creator'!$M$4),1,0)</f>
        <v>0</v>
      </c>
      <c r="PS44" s="2">
        <f>IF(AND(NW44&gt;'Graph Creator'!$L$4,'Detalle de Cuentas'!NW44&lt;='Graph Creator'!$M$4),1,0)</f>
        <v>0</v>
      </c>
      <c r="PT44" s="2">
        <f>IF(AND(NX44&gt;'Graph Creator'!$L$4,'Detalle de Cuentas'!NX44&lt;='Graph Creator'!$M$4),1,0)</f>
        <v>0</v>
      </c>
      <c r="PU44" s="2">
        <f>IF(AND(NY44&gt;'Graph Creator'!$L$4,'Detalle de Cuentas'!NY44&lt;='Graph Creator'!$M$4),1,0)</f>
        <v>0</v>
      </c>
      <c r="PV44" s="2">
        <f>IF(AND(NZ44&gt;'Graph Creator'!$L$4,'Detalle de Cuentas'!NZ44&lt;='Graph Creator'!$M$4),1,0)</f>
        <v>0</v>
      </c>
      <c r="PW44" s="2">
        <f>IF(AND(OA44&gt;'Graph Creator'!$L$4,'Detalle de Cuentas'!OA44&lt;='Graph Creator'!$M$4),1,0)</f>
        <v>0</v>
      </c>
      <c r="PX44" s="2">
        <f>IF(AND(OB44&gt;'Graph Creator'!$L$4,'Detalle de Cuentas'!OB44&lt;='Graph Creator'!$M$4),1,0)</f>
        <v>0</v>
      </c>
      <c r="PY44" s="2">
        <f>IF(AND(OC44&gt;'Graph Creator'!$L$4,'Detalle de Cuentas'!OC44&lt;='Graph Creator'!$M$4),1,0)</f>
        <v>0</v>
      </c>
      <c r="PZ44" s="2">
        <f>IF(AND(NF44&gt;'Graph Creator'!$M$4,'Detalle de Cuentas'!NF44&lt;='Graph Creator'!$N$4),1,0)</f>
        <v>0</v>
      </c>
      <c r="QA44" s="2">
        <f>IF(AND(NG44&gt;'Graph Creator'!$M$4,'Detalle de Cuentas'!NG44&lt;='Graph Creator'!$N$4),1,0)</f>
        <v>0</v>
      </c>
      <c r="QB44" s="2">
        <f>IF(AND(NH44&gt;'Graph Creator'!$M$4,'Detalle de Cuentas'!NH44&lt;='Graph Creator'!$N$4),1,0)</f>
        <v>0</v>
      </c>
      <c r="QC44" s="2">
        <f>IF(AND(NI44&gt;'Graph Creator'!$M$4,'Detalle de Cuentas'!NI44&lt;='Graph Creator'!$N$4),1,0)</f>
        <v>0</v>
      </c>
      <c r="QD44" s="2">
        <f>IF(AND(NJ44&gt;'Graph Creator'!$M$4,'Detalle de Cuentas'!NJ44&lt;='Graph Creator'!$N$4),1,0)</f>
        <v>0</v>
      </c>
      <c r="QE44" s="2">
        <f>IF(AND(NK44&gt;'Graph Creator'!$M$4,'Detalle de Cuentas'!NK44&lt;='Graph Creator'!$N$4),1,0)</f>
        <v>0</v>
      </c>
      <c r="QF44" s="2">
        <f>IF(AND(NL44&gt;'Graph Creator'!$M$4,'Detalle de Cuentas'!NL44&lt;='Graph Creator'!$N$4),1,0)</f>
        <v>0</v>
      </c>
      <c r="QG44" s="2">
        <f>IF(AND(NM44&gt;'Graph Creator'!$M$4,'Detalle de Cuentas'!NM44&lt;='Graph Creator'!$N$4),1,0)</f>
        <v>0</v>
      </c>
      <c r="QH44" s="2">
        <f>IF(AND(NN44&gt;'Graph Creator'!$M$4,'Detalle de Cuentas'!NN44&lt;='Graph Creator'!$N$4),1,0)</f>
        <v>0</v>
      </c>
      <c r="QI44" s="2">
        <f>IF(AND(NO44&gt;'Graph Creator'!$M$4,'Detalle de Cuentas'!NO44&lt;='Graph Creator'!$N$4),1,0)</f>
        <v>0</v>
      </c>
      <c r="QJ44" s="2">
        <f>IF(AND(NP44&gt;'Graph Creator'!$M$4,'Detalle de Cuentas'!NP44&lt;='Graph Creator'!$N$4),1,0)</f>
        <v>0</v>
      </c>
      <c r="QK44" s="2">
        <f>IF(AND(NQ44&gt;'Graph Creator'!$M$4,'Detalle de Cuentas'!NQ44&lt;='Graph Creator'!$N$4),1,0)</f>
        <v>0</v>
      </c>
      <c r="QL44" s="2">
        <f>IF(AND(NR44&gt;'Graph Creator'!$M$4,'Detalle de Cuentas'!NR44&lt;='Graph Creator'!$N$4),1,0)</f>
        <v>0</v>
      </c>
      <c r="QM44" s="2">
        <f>IF(AND(NS44&gt;'Graph Creator'!$M$4,'Detalle de Cuentas'!NS44&lt;='Graph Creator'!$N$4),1,0)</f>
        <v>0</v>
      </c>
      <c r="QN44" s="2">
        <f>IF(AND(NT44&gt;'Graph Creator'!$M$4,'Detalle de Cuentas'!NT44&lt;='Graph Creator'!$N$4),1,0)</f>
        <v>0</v>
      </c>
      <c r="QO44" s="2">
        <f>IF(AND(NU44&gt;'Graph Creator'!$M$4,'Detalle de Cuentas'!NU44&lt;='Graph Creator'!$N$4),1,0)</f>
        <v>0</v>
      </c>
      <c r="QP44" s="2">
        <f>IF(AND(NV44&gt;'Graph Creator'!$M$4,'Detalle de Cuentas'!NV44&lt;='Graph Creator'!$N$4),1,0)</f>
        <v>0</v>
      </c>
      <c r="QQ44" s="2">
        <f>IF(AND(NW44&gt;'Graph Creator'!$M$4,'Detalle de Cuentas'!NW44&lt;='Graph Creator'!$N$4),1,0)</f>
        <v>0</v>
      </c>
      <c r="QR44" s="2">
        <f>IF(AND(NX44&gt;'Graph Creator'!$M$4,'Detalle de Cuentas'!NX44&lt;='Graph Creator'!$N$4),1,0)</f>
        <v>0</v>
      </c>
      <c r="QS44" s="2">
        <f>IF(AND(NY44&gt;'Graph Creator'!$M$4,'Detalle de Cuentas'!NY44&lt;='Graph Creator'!$N$4),1,0)</f>
        <v>0</v>
      </c>
      <c r="QT44" s="2">
        <f>IF(AND(NZ44&gt;'Graph Creator'!$M$4,'Detalle de Cuentas'!NZ44&lt;='Graph Creator'!$N$4),1,0)</f>
        <v>0</v>
      </c>
      <c r="QU44" s="2">
        <f>IF(AND(OA44&gt;'Graph Creator'!$M$4,'Detalle de Cuentas'!OA44&lt;='Graph Creator'!$N$4),1,0)</f>
        <v>0</v>
      </c>
      <c r="QV44" s="2">
        <f>IF(AND(OB44&gt;'Graph Creator'!$M$4,'Detalle de Cuentas'!OB44&lt;='Graph Creator'!$N$4),1,0)</f>
        <v>0</v>
      </c>
      <c r="QW44" s="2">
        <f>IF(AND(OC44&gt;'Graph Creator'!$M$4,'Detalle de Cuentas'!OC44&lt;='Graph Creator'!$N$4),1,0)</f>
        <v>0</v>
      </c>
      <c r="QX44" s="2">
        <f>IF(AND(NF44&gt;'Graph Creator'!$N$4,'Detalle de Cuentas'!NF44&lt;='Graph Creator'!$O$4),1,0)</f>
        <v>0</v>
      </c>
      <c r="QY44" s="2">
        <f>IF(AND(NG44&gt;'Graph Creator'!$N$4,'Detalle de Cuentas'!NG44&lt;='Graph Creator'!$O$4),1,0)</f>
        <v>0</v>
      </c>
      <c r="QZ44" s="2">
        <f>IF(AND(NH44&gt;'Graph Creator'!$N$4,'Detalle de Cuentas'!NH44&lt;='Graph Creator'!$O$4),1,0)</f>
        <v>0</v>
      </c>
      <c r="RA44" s="2">
        <f>IF(AND(NI44&gt;'Graph Creator'!$N$4,'Detalle de Cuentas'!NI44&lt;='Graph Creator'!$O$4),1,0)</f>
        <v>0</v>
      </c>
      <c r="RB44" s="2">
        <f>IF(AND(NJ44&gt;'Graph Creator'!$N$4,'Detalle de Cuentas'!NJ44&lt;='Graph Creator'!$O$4),1,0)</f>
        <v>0</v>
      </c>
      <c r="RC44" s="2">
        <f>IF(AND(NK44&gt;'Graph Creator'!$N$4,'Detalle de Cuentas'!NK44&lt;='Graph Creator'!$O$4),1,0)</f>
        <v>0</v>
      </c>
      <c r="RD44" s="2">
        <f>IF(AND(NL44&gt;'Graph Creator'!$N$4,'Detalle de Cuentas'!NL44&lt;='Graph Creator'!$O$4),1,0)</f>
        <v>0</v>
      </c>
      <c r="RE44" s="2">
        <f>IF(AND(NM44&gt;'Graph Creator'!$N$4,'Detalle de Cuentas'!NM44&lt;='Graph Creator'!$O$4),1,0)</f>
        <v>0</v>
      </c>
      <c r="RF44" s="2">
        <f>IF(AND(NN44&gt;'Graph Creator'!$N$4,'Detalle de Cuentas'!NN44&lt;='Graph Creator'!$O$4),1,0)</f>
        <v>0</v>
      </c>
      <c r="RG44" s="2">
        <f>IF(AND(NO44&gt;'Graph Creator'!$N$4,'Detalle de Cuentas'!NO44&lt;='Graph Creator'!$O$4),1,0)</f>
        <v>0</v>
      </c>
      <c r="RH44" s="2">
        <f>IF(AND(NP44&gt;'Graph Creator'!$N$4,'Detalle de Cuentas'!NP44&lt;='Graph Creator'!$O$4),1,0)</f>
        <v>0</v>
      </c>
      <c r="RI44" s="2">
        <f>IF(AND(NQ44&gt;'Graph Creator'!$N$4,'Detalle de Cuentas'!NQ44&lt;='Graph Creator'!$O$4),1,0)</f>
        <v>0</v>
      </c>
      <c r="RJ44" s="2">
        <f>IF(AND(NR44&gt;'Graph Creator'!$N$4,'Detalle de Cuentas'!NR44&lt;='Graph Creator'!$O$4),1,0)</f>
        <v>0</v>
      </c>
      <c r="RK44" s="2">
        <f>IF(AND(NS44&gt;'Graph Creator'!$N$4,'Detalle de Cuentas'!NS44&lt;='Graph Creator'!$O$4),1,0)</f>
        <v>0</v>
      </c>
      <c r="RL44" s="2">
        <f>IF(AND(NT44&gt;'Graph Creator'!$N$4,'Detalle de Cuentas'!NT44&lt;='Graph Creator'!$O$4),1,0)</f>
        <v>0</v>
      </c>
      <c r="RM44" s="2">
        <f>IF(AND(NU44&gt;'Graph Creator'!$N$4,'Detalle de Cuentas'!NU44&lt;='Graph Creator'!$O$4),1,0)</f>
        <v>0</v>
      </c>
      <c r="RN44" s="2">
        <f>IF(AND(NV44&gt;'Graph Creator'!$N$4,'Detalle de Cuentas'!NV44&lt;='Graph Creator'!$O$4),1,0)</f>
        <v>0</v>
      </c>
      <c r="RO44" s="2">
        <f>IF(AND(NW44&gt;'Graph Creator'!$N$4,'Detalle de Cuentas'!NW44&lt;='Graph Creator'!$O$4),1,0)</f>
        <v>0</v>
      </c>
      <c r="RP44" s="2">
        <f>IF(AND(NX44&gt;'Graph Creator'!$N$4,'Detalle de Cuentas'!NX44&lt;='Graph Creator'!$O$4),1,0)</f>
        <v>0</v>
      </c>
      <c r="RQ44" s="2">
        <f>IF(AND(NY44&gt;'Graph Creator'!$N$4,'Detalle de Cuentas'!NY44&lt;='Graph Creator'!$O$4),1,0)</f>
        <v>0</v>
      </c>
      <c r="RR44" s="2">
        <f>IF(AND(NZ44&gt;'Graph Creator'!$N$4,'Detalle de Cuentas'!NZ44&lt;='Graph Creator'!$O$4),1,0)</f>
        <v>0</v>
      </c>
      <c r="RS44" s="2">
        <f>IF(AND(OA44&gt;'Graph Creator'!$N$4,'Detalle de Cuentas'!OA44&lt;='Graph Creator'!$O$4),1,0)</f>
        <v>0</v>
      </c>
      <c r="RT44" s="2">
        <f>IF(AND(OB44&gt;'Graph Creator'!$N$4,'Detalle de Cuentas'!OB44&lt;='Graph Creator'!$O$4),1,0)</f>
        <v>0</v>
      </c>
      <c r="RU44" s="2">
        <f>IF(AND(OC44&gt;'Graph Creator'!$N$4,'Detalle de Cuentas'!OC44&lt;='Graph Creator'!$O$4),1,0)</f>
        <v>0</v>
      </c>
      <c r="RV44" s="2" t="e">
        <f t="shared" si="407"/>
        <v>#VALUE!</v>
      </c>
      <c r="RW44" s="2" t="e">
        <f t="shared" si="408"/>
        <v>#VALUE!</v>
      </c>
      <c r="RX44" s="2" t="e">
        <f t="shared" si="409"/>
        <v>#VALUE!</v>
      </c>
      <c r="RY44" s="2" t="e">
        <f t="shared" si="410"/>
        <v>#VALUE!</v>
      </c>
      <c r="RZ44" s="2" t="e">
        <f t="shared" si="411"/>
        <v>#VALUE!</v>
      </c>
      <c r="SA44" s="2" t="e">
        <f t="shared" si="412"/>
        <v>#VALUE!</v>
      </c>
      <c r="SB44" s="2" t="e">
        <f t="shared" si="413"/>
        <v>#VALUE!</v>
      </c>
      <c r="SC44" s="2" t="e">
        <f t="shared" si="414"/>
        <v>#VALUE!</v>
      </c>
      <c r="SD44" s="2" t="e">
        <f t="shared" si="415"/>
        <v>#VALUE!</v>
      </c>
      <c r="SE44" s="2" t="e">
        <f t="shared" si="416"/>
        <v>#VALUE!</v>
      </c>
      <c r="SF44" s="2" t="e">
        <f t="shared" si="417"/>
        <v>#VALUE!</v>
      </c>
      <c r="SG44" s="2" t="e">
        <f t="shared" si="418"/>
        <v>#VALUE!</v>
      </c>
      <c r="SH44" s="2" t="e">
        <f t="shared" si="419"/>
        <v>#VALUE!</v>
      </c>
      <c r="SI44" s="2" t="e">
        <f t="shared" si="420"/>
        <v>#VALUE!</v>
      </c>
      <c r="SJ44" s="2" t="e">
        <f t="shared" si="421"/>
        <v>#VALUE!</v>
      </c>
      <c r="SK44" s="2" t="e">
        <f t="shared" si="422"/>
        <v>#VALUE!</v>
      </c>
      <c r="SL44" s="2" t="e">
        <f t="shared" si="423"/>
        <v>#VALUE!</v>
      </c>
      <c r="SM44" s="2" t="e">
        <f t="shared" si="424"/>
        <v>#VALUE!</v>
      </c>
      <c r="SN44" s="2" t="e">
        <f t="shared" si="425"/>
        <v>#VALUE!</v>
      </c>
      <c r="SO44" s="2" t="e">
        <f t="shared" si="426"/>
        <v>#VALUE!</v>
      </c>
      <c r="SP44" s="2" t="e">
        <f t="shared" si="427"/>
        <v>#VALUE!</v>
      </c>
      <c r="SQ44" s="2" t="e">
        <f t="shared" si="428"/>
        <v>#VALUE!</v>
      </c>
      <c r="SR44" s="2" t="e">
        <f t="shared" si="429"/>
        <v>#VALUE!</v>
      </c>
      <c r="SS44" s="2" t="e">
        <f t="shared" si="430"/>
        <v>#VALUE!</v>
      </c>
      <c r="ST44" s="2" t="e">
        <f t="shared" si="431"/>
        <v>#VALUE!</v>
      </c>
      <c r="SU44" s="2" t="e">
        <f t="shared" si="432"/>
        <v>#VALUE!</v>
      </c>
      <c r="SV44" s="2" t="e">
        <f t="shared" si="433"/>
        <v>#VALUE!</v>
      </c>
      <c r="SW44" s="2" t="e">
        <f t="shared" si="434"/>
        <v>#VALUE!</v>
      </c>
      <c r="SX44" s="2" t="e">
        <f t="shared" si="435"/>
        <v>#VALUE!</v>
      </c>
      <c r="SY44" s="2" t="e">
        <f t="shared" si="436"/>
        <v>#VALUE!</v>
      </c>
      <c r="SZ44" s="2" t="e">
        <f t="shared" si="437"/>
        <v>#VALUE!</v>
      </c>
      <c r="TA44" s="2" t="e">
        <f t="shared" si="438"/>
        <v>#VALUE!</v>
      </c>
      <c r="TB44" s="2" t="e">
        <f t="shared" si="439"/>
        <v>#VALUE!</v>
      </c>
      <c r="TC44" s="2" t="e">
        <f t="shared" si="440"/>
        <v>#VALUE!</v>
      </c>
      <c r="TD44" s="2" t="e">
        <f t="shared" si="441"/>
        <v>#VALUE!</v>
      </c>
      <c r="TE44" s="2" t="e">
        <f t="shared" si="442"/>
        <v>#VALUE!</v>
      </c>
      <c r="TF44" s="2" t="str">
        <f>IF(DZ44=1,IF(SUM(DZ$17:DZ44)&lt;2,""&amp;B44,", "&amp;B44),"")</f>
        <v/>
      </c>
      <c r="TG44" s="2" t="str">
        <f t="shared" si="480"/>
        <v/>
      </c>
      <c r="TH44" s="2">
        <f t="shared" si="443"/>
        <v>0</v>
      </c>
      <c r="TI44" s="14" t="str">
        <f t="shared" si="444"/>
        <v/>
      </c>
      <c r="TJ44" s="14" t="e">
        <f t="shared" si="273"/>
        <v>#VALUE!</v>
      </c>
      <c r="TK44" s="14" t="e">
        <f t="shared" si="274"/>
        <v>#VALUE!</v>
      </c>
      <c r="TL44" s="14" t="e">
        <f t="shared" si="275"/>
        <v>#VALUE!</v>
      </c>
      <c r="TM44" s="14" t="e">
        <f t="shared" si="276"/>
        <v>#VALUE!</v>
      </c>
      <c r="TN44" s="14" t="e">
        <f t="shared" si="277"/>
        <v>#VALUE!</v>
      </c>
      <c r="TO44" s="14" t="e">
        <f t="shared" si="278"/>
        <v>#VALUE!</v>
      </c>
      <c r="TP44" s="14" t="e">
        <f t="shared" si="279"/>
        <v>#VALUE!</v>
      </c>
      <c r="TQ44" s="14" t="e">
        <f t="shared" si="280"/>
        <v>#VALUE!</v>
      </c>
      <c r="TR44" s="14" t="e">
        <f t="shared" si="281"/>
        <v>#VALUE!</v>
      </c>
      <c r="TS44" s="14" t="e">
        <f t="shared" si="282"/>
        <v>#VALUE!</v>
      </c>
      <c r="TT44" s="14" t="e">
        <f t="shared" si="283"/>
        <v>#VALUE!</v>
      </c>
      <c r="TU44" s="14" t="e">
        <f t="shared" si="284"/>
        <v>#VALUE!</v>
      </c>
      <c r="TV44" s="14" t="e">
        <f t="shared" si="285"/>
        <v>#VALUE!</v>
      </c>
      <c r="TW44" s="14" t="e">
        <f t="shared" si="286"/>
        <v>#VALUE!</v>
      </c>
      <c r="TX44" s="14" t="e">
        <f t="shared" si="287"/>
        <v>#VALUE!</v>
      </c>
      <c r="TY44" s="14" t="e">
        <f t="shared" si="288"/>
        <v>#VALUE!</v>
      </c>
      <c r="TZ44" s="14" t="e">
        <f t="shared" si="289"/>
        <v>#VALUE!</v>
      </c>
      <c r="UA44" s="14" t="e">
        <f t="shared" si="290"/>
        <v>#VALUE!</v>
      </c>
      <c r="UB44" s="14" t="e">
        <f t="shared" si="291"/>
        <v>#VALUE!</v>
      </c>
      <c r="UC44" s="14" t="e">
        <f t="shared" si="292"/>
        <v>#VALUE!</v>
      </c>
      <c r="UD44" s="14" t="e">
        <f t="shared" si="293"/>
        <v>#VALUE!</v>
      </c>
      <c r="UE44" s="14" t="e">
        <f t="shared" si="294"/>
        <v>#VALUE!</v>
      </c>
      <c r="UF44" s="14" t="e">
        <f t="shared" si="295"/>
        <v>#VALUE!</v>
      </c>
      <c r="UH44" s="2">
        <f>IF($C$4-$R44&gt;'Graph Creator'!$E$2*'Graph Creator'!$D$13*12,0,1)</f>
        <v>1</v>
      </c>
      <c r="UJ44" s="2" t="e">
        <f t="shared" si="445"/>
        <v>#VALUE!</v>
      </c>
      <c r="UK44" s="2" t="e">
        <f t="shared" si="446"/>
        <v>#VALUE!</v>
      </c>
      <c r="UL44" s="2" t="e">
        <f t="shared" si="447"/>
        <v>#VALUE!</v>
      </c>
      <c r="UM44" s="2" t="e">
        <f t="shared" si="448"/>
        <v>#VALUE!</v>
      </c>
      <c r="UN44" s="2" t="e">
        <f t="shared" si="449"/>
        <v>#VALUE!</v>
      </c>
      <c r="UO44" s="2" t="e">
        <f t="shared" si="450"/>
        <v>#VALUE!</v>
      </c>
      <c r="UP44" s="2" t="e">
        <f t="shared" si="297"/>
        <v>#VALUE!</v>
      </c>
      <c r="UQ44" s="2" t="e">
        <f t="shared" si="298"/>
        <v>#VALUE!</v>
      </c>
      <c r="UR44" s="2" t="e">
        <f t="shared" si="299"/>
        <v>#VALUE!</v>
      </c>
      <c r="US44" s="2" t="e">
        <f t="shared" si="300"/>
        <v>#VALUE!</v>
      </c>
      <c r="UT44" s="2" t="e">
        <f t="shared" si="301"/>
        <v>#VALUE!</v>
      </c>
      <c r="UU44" s="2" t="e">
        <f t="shared" si="302"/>
        <v>#VALUE!</v>
      </c>
      <c r="UV44" s="2" t="e">
        <f t="shared" si="303"/>
        <v>#VALUE!</v>
      </c>
      <c r="UW44" s="2" t="e">
        <f t="shared" si="304"/>
        <v>#VALUE!</v>
      </c>
      <c r="UX44" s="2" t="e">
        <f t="shared" si="305"/>
        <v>#VALUE!</v>
      </c>
      <c r="UY44" s="2" t="e">
        <f t="shared" si="306"/>
        <v>#VALUE!</v>
      </c>
      <c r="UZ44" s="2" t="e">
        <f t="shared" si="307"/>
        <v>#VALUE!</v>
      </c>
      <c r="VA44" s="2" t="e">
        <f t="shared" si="308"/>
        <v>#VALUE!</v>
      </c>
      <c r="VB44" s="2" t="e">
        <f t="shared" si="309"/>
        <v>#VALUE!</v>
      </c>
      <c r="VC44" s="2" t="e">
        <f t="shared" si="310"/>
        <v>#VALUE!</v>
      </c>
      <c r="VD44" s="2" t="e">
        <f t="shared" si="311"/>
        <v>#VALUE!</v>
      </c>
      <c r="VE44" s="2" t="e">
        <f t="shared" si="312"/>
        <v>#VALUE!</v>
      </c>
      <c r="VF44" s="2" t="e">
        <f t="shared" si="313"/>
        <v>#VALUE!</v>
      </c>
      <c r="VG44" s="2" t="e">
        <f t="shared" si="314"/>
        <v>#VALUE!</v>
      </c>
      <c r="VH44" s="2" t="e">
        <f t="shared" si="315"/>
        <v>#VALUE!</v>
      </c>
      <c r="VI44" s="2" t="e">
        <f t="shared" si="316"/>
        <v>#VALUE!</v>
      </c>
      <c r="VJ44" s="2" t="e">
        <f t="shared" si="317"/>
        <v>#VALUE!</v>
      </c>
      <c r="VK44" s="2" t="e">
        <f t="shared" si="318"/>
        <v>#VALUE!</v>
      </c>
      <c r="VL44" s="2" t="e">
        <f t="shared" si="319"/>
        <v>#VALUE!</v>
      </c>
      <c r="VM44" s="2" t="e">
        <f t="shared" si="320"/>
        <v>#VALUE!</v>
      </c>
      <c r="VN44" s="2" t="e">
        <f t="shared" si="321"/>
        <v>#VALUE!</v>
      </c>
      <c r="VO44" s="2" t="e">
        <f t="shared" si="322"/>
        <v>#VALUE!</v>
      </c>
      <c r="VP44" s="2" t="e">
        <f t="shared" si="323"/>
        <v>#VALUE!</v>
      </c>
      <c r="VQ44" s="2" t="e">
        <f t="shared" si="324"/>
        <v>#VALUE!</v>
      </c>
      <c r="VR44" s="2" t="e">
        <f t="shared" si="325"/>
        <v>#VALUE!</v>
      </c>
      <c r="VS44" s="2" t="e">
        <f t="shared" si="326"/>
        <v>#VALUE!</v>
      </c>
      <c r="VT44" s="98">
        <f t="shared" si="451"/>
        <v>0</v>
      </c>
      <c r="VU44" s="98">
        <f t="shared" si="452"/>
        <v>0</v>
      </c>
      <c r="VV44" s="98">
        <f t="shared" si="453"/>
        <v>0</v>
      </c>
      <c r="VW44" s="98">
        <f t="shared" si="454"/>
        <v>0</v>
      </c>
      <c r="VX44" s="98">
        <f t="shared" si="455"/>
        <v>0</v>
      </c>
      <c r="VY44" s="98">
        <f t="shared" si="456"/>
        <v>0</v>
      </c>
      <c r="VZ44" s="98">
        <f t="shared" si="457"/>
        <v>0</v>
      </c>
      <c r="WA44" s="98">
        <f t="shared" si="328"/>
        <v>0</v>
      </c>
      <c r="WB44" s="98">
        <f t="shared" si="329"/>
        <v>0</v>
      </c>
      <c r="WC44" s="98">
        <f t="shared" si="330"/>
        <v>0</v>
      </c>
      <c r="WD44" s="98">
        <f t="shared" si="331"/>
        <v>0</v>
      </c>
      <c r="WE44" s="98">
        <f t="shared" si="332"/>
        <v>0</v>
      </c>
      <c r="WF44" s="98">
        <f t="shared" si="333"/>
        <v>0</v>
      </c>
      <c r="WG44" s="98">
        <f t="shared" si="334"/>
        <v>0</v>
      </c>
      <c r="WH44" s="98">
        <f t="shared" si="335"/>
        <v>0</v>
      </c>
      <c r="WI44" s="98">
        <f t="shared" si="336"/>
        <v>0</v>
      </c>
      <c r="WJ44" s="98">
        <f t="shared" si="337"/>
        <v>0</v>
      </c>
      <c r="WK44" s="98">
        <f t="shared" si="338"/>
        <v>0</v>
      </c>
      <c r="WL44" s="98">
        <f t="shared" si="339"/>
        <v>0</v>
      </c>
      <c r="WM44" s="98">
        <f t="shared" si="340"/>
        <v>0</v>
      </c>
      <c r="WN44" s="98">
        <f t="shared" si="341"/>
        <v>0</v>
      </c>
      <c r="WO44" s="98">
        <f t="shared" si="342"/>
        <v>0</v>
      </c>
      <c r="WP44" s="98">
        <f t="shared" si="343"/>
        <v>0</v>
      </c>
      <c r="WQ44" s="98">
        <f t="shared" si="344"/>
        <v>0</v>
      </c>
      <c r="WR44" s="98">
        <f>IFERROR(INDEX('Score Calculation'!$D$38:$D$41,MATCH('Detalle de Cuentas'!VT44,'Score Calculation'!$C$38:$C$41,1)),0)</f>
        <v>4</v>
      </c>
      <c r="WS44" s="98">
        <f>IFERROR(INDEX('Score Calculation'!$D$38:$D$41,MATCH('Detalle de Cuentas'!VU44,'Score Calculation'!$C$38:$C$41,1)),0)</f>
        <v>4</v>
      </c>
      <c r="WT44" s="98">
        <f>IFERROR(INDEX('Score Calculation'!$D$38:$D$41,MATCH('Detalle de Cuentas'!VV44,'Score Calculation'!$C$38:$C$41,1)),0)</f>
        <v>4</v>
      </c>
      <c r="WU44" s="98">
        <f>IFERROR(INDEX('Score Calculation'!$D$38:$D$41,MATCH('Detalle de Cuentas'!VW44,'Score Calculation'!$C$38:$C$41,1)),0)</f>
        <v>4</v>
      </c>
      <c r="WV44" s="98">
        <f>IFERROR(INDEX('Score Calculation'!$D$38:$D$41,MATCH('Detalle de Cuentas'!VX44,'Score Calculation'!$C$38:$C$41,1)),0)</f>
        <v>4</v>
      </c>
      <c r="WW44" s="98">
        <f>IFERROR(INDEX('Score Calculation'!$D$38:$D$41,MATCH('Detalle de Cuentas'!VY44,'Score Calculation'!$C$38:$C$41,1)),0)</f>
        <v>4</v>
      </c>
      <c r="WX44" s="98">
        <f>IFERROR(INDEX('Score Calculation'!$D$38:$D$41,MATCH('Detalle de Cuentas'!VZ44,'Score Calculation'!$C$38:$C$41,1)),0)</f>
        <v>4</v>
      </c>
      <c r="WY44" s="98">
        <f>IFERROR(INDEX('Score Calculation'!$D$38:$D$41,MATCH('Detalle de Cuentas'!WA44,'Score Calculation'!$C$38:$C$41,1)),0)</f>
        <v>4</v>
      </c>
      <c r="WZ44" s="98">
        <f>IFERROR(INDEX('Score Calculation'!$D$38:$D$41,MATCH('Detalle de Cuentas'!WB44,'Score Calculation'!$C$38:$C$41,1)),0)</f>
        <v>4</v>
      </c>
      <c r="XA44" s="98">
        <f>IFERROR(INDEX('Score Calculation'!$D$38:$D$41,MATCH('Detalle de Cuentas'!WC44,'Score Calculation'!$C$38:$C$41,1)),0)</f>
        <v>4</v>
      </c>
      <c r="XB44" s="98">
        <f>IFERROR(INDEX('Score Calculation'!$D$38:$D$41,MATCH('Detalle de Cuentas'!WD44,'Score Calculation'!$C$38:$C$41,1)),0)</f>
        <v>4</v>
      </c>
      <c r="XC44" s="98">
        <f>IFERROR(INDEX('Score Calculation'!$D$38:$D$41,MATCH('Detalle de Cuentas'!WE44,'Score Calculation'!$C$38:$C$41,1)),0)</f>
        <v>4</v>
      </c>
      <c r="XD44" s="98">
        <f>IFERROR(INDEX('Score Calculation'!$D$38:$D$41,MATCH('Detalle de Cuentas'!WF44,'Score Calculation'!$C$38:$C$41,1)),0)</f>
        <v>4</v>
      </c>
      <c r="XE44" s="98">
        <f>IFERROR(INDEX('Score Calculation'!$D$38:$D$41,MATCH('Detalle de Cuentas'!WG44,'Score Calculation'!$C$38:$C$41,1)),0)</f>
        <v>4</v>
      </c>
      <c r="XF44" s="98">
        <f>IFERROR(INDEX('Score Calculation'!$D$38:$D$41,MATCH('Detalle de Cuentas'!WH44,'Score Calculation'!$C$38:$C$41,1)),0)</f>
        <v>4</v>
      </c>
      <c r="XG44" s="98">
        <f>IFERROR(INDEX('Score Calculation'!$D$38:$D$41,MATCH('Detalle de Cuentas'!WI44,'Score Calculation'!$C$38:$C$41,1)),0)</f>
        <v>4</v>
      </c>
      <c r="XH44" s="98">
        <f>IFERROR(INDEX('Score Calculation'!$D$38:$D$41,MATCH('Detalle de Cuentas'!WJ44,'Score Calculation'!$C$38:$C$41,1)),0)</f>
        <v>4</v>
      </c>
      <c r="XI44" s="98">
        <f>IFERROR(INDEX('Score Calculation'!$D$38:$D$41,MATCH('Detalle de Cuentas'!WK44,'Score Calculation'!$C$38:$C$41,1)),0)</f>
        <v>4</v>
      </c>
      <c r="XJ44" s="98">
        <f>IFERROR(INDEX('Score Calculation'!$D$38:$D$41,MATCH('Detalle de Cuentas'!WL44,'Score Calculation'!$C$38:$C$41,1)),0)</f>
        <v>4</v>
      </c>
      <c r="XK44" s="98">
        <f>IFERROR(INDEX('Score Calculation'!$D$38:$D$41,MATCH('Detalle de Cuentas'!WM44,'Score Calculation'!$C$38:$C$41,1)),0)</f>
        <v>4</v>
      </c>
      <c r="XL44" s="98">
        <f>IFERROR(INDEX('Score Calculation'!$D$38:$D$41,MATCH('Detalle de Cuentas'!WN44,'Score Calculation'!$C$38:$C$41,1)),0)</f>
        <v>4</v>
      </c>
      <c r="XM44" s="98">
        <f>IFERROR(INDEX('Score Calculation'!$D$38:$D$41,MATCH('Detalle de Cuentas'!WO44,'Score Calculation'!$C$38:$C$41,1)),0)</f>
        <v>4</v>
      </c>
      <c r="XN44" s="98">
        <f>IFERROR(INDEX('Score Calculation'!$D$38:$D$41,MATCH('Detalle de Cuentas'!WP44,'Score Calculation'!$C$38:$C$41,1)),0)</f>
        <v>4</v>
      </c>
      <c r="XO44" s="98">
        <f>IFERROR(INDEX('Score Calculation'!$D$38:$D$41,MATCH('Detalle de Cuentas'!WQ44,'Score Calculation'!$C$38:$C$41,1)),0)</f>
        <v>4</v>
      </c>
      <c r="XP44" s="98">
        <f>IFERROR(INDEX('Score Calculation'!$D$24:$D$31,MATCH('Detalle de Cuentas'!NF44,'Score Calculation'!$C$24:$C$31,1)),0)</f>
        <v>1</v>
      </c>
      <c r="XQ44" s="98">
        <f>IFERROR(INDEX('Score Calculation'!$D$24:$D$31,MATCH('Detalle de Cuentas'!NG44,'Score Calculation'!$C$24:$C$31,1)),0)</f>
        <v>1</v>
      </c>
      <c r="XR44" s="98">
        <f>IFERROR(INDEX('Score Calculation'!$D$24:$D$31,MATCH('Detalle de Cuentas'!NH44,'Score Calculation'!$C$24:$C$31,1)),0)</f>
        <v>1</v>
      </c>
      <c r="XS44" s="98">
        <f>IFERROR(INDEX('Score Calculation'!$D$24:$D$31,MATCH('Detalle de Cuentas'!NI44,'Score Calculation'!$C$24:$C$31,1)),0)</f>
        <v>1</v>
      </c>
      <c r="XT44" s="98">
        <f>IFERROR(INDEX('Score Calculation'!$D$24:$D$31,MATCH('Detalle de Cuentas'!NJ44,'Score Calculation'!$C$24:$C$31,1)),0)</f>
        <v>1</v>
      </c>
      <c r="XU44" s="98">
        <f>IFERROR(INDEX('Score Calculation'!$D$24:$D$31,MATCH('Detalle de Cuentas'!NK44,'Score Calculation'!$C$24:$C$31,1)),0)</f>
        <v>1</v>
      </c>
      <c r="XV44" s="98">
        <f>IFERROR(INDEX('Score Calculation'!$D$24:$D$31,MATCH('Detalle de Cuentas'!NL44,'Score Calculation'!$C$24:$C$31,1)),0)</f>
        <v>1</v>
      </c>
      <c r="XW44" s="98">
        <f>IFERROR(INDEX('Score Calculation'!$D$24:$D$31,MATCH('Detalle de Cuentas'!NM44,'Score Calculation'!$C$24:$C$31,1)),0)</f>
        <v>1</v>
      </c>
      <c r="XX44" s="98">
        <f>IFERROR(INDEX('Score Calculation'!$D$24:$D$31,MATCH('Detalle de Cuentas'!NN44,'Score Calculation'!$C$24:$C$31,1)),0)</f>
        <v>1</v>
      </c>
      <c r="XY44" s="98">
        <f>IFERROR(INDEX('Score Calculation'!$D$24:$D$31,MATCH('Detalle de Cuentas'!NO44,'Score Calculation'!$C$24:$C$31,1)),0)</f>
        <v>1</v>
      </c>
      <c r="XZ44" s="98">
        <f>IFERROR(INDEX('Score Calculation'!$D$24:$D$31,MATCH('Detalle de Cuentas'!NP44,'Score Calculation'!$C$24:$C$31,1)),0)</f>
        <v>1</v>
      </c>
      <c r="YA44" s="98">
        <f>IFERROR(INDEX('Score Calculation'!$D$24:$D$31,MATCH('Detalle de Cuentas'!NQ44,'Score Calculation'!$C$24:$C$31,1)),0)</f>
        <v>1</v>
      </c>
      <c r="YB44" s="98">
        <f>IFERROR(INDEX('Score Calculation'!$D$24:$D$31,MATCH('Detalle de Cuentas'!NR44,'Score Calculation'!$C$24:$C$31,1)),0)</f>
        <v>1</v>
      </c>
      <c r="YC44" s="98">
        <f>IFERROR(INDEX('Score Calculation'!$D$24:$D$31,MATCH('Detalle de Cuentas'!NS44,'Score Calculation'!$C$24:$C$31,1)),0)</f>
        <v>1</v>
      </c>
      <c r="YD44" s="98">
        <f>IFERROR(INDEX('Score Calculation'!$D$24:$D$31,MATCH('Detalle de Cuentas'!NT44,'Score Calculation'!$C$24:$C$31,1)),0)</f>
        <v>1</v>
      </c>
      <c r="YE44" s="98">
        <f>IFERROR(INDEX('Score Calculation'!$D$24:$D$31,MATCH('Detalle de Cuentas'!NU44,'Score Calculation'!$C$24:$C$31,1)),0)</f>
        <v>1</v>
      </c>
      <c r="YF44" s="98">
        <f>IFERROR(INDEX('Score Calculation'!$D$24:$D$31,MATCH('Detalle de Cuentas'!NV44,'Score Calculation'!$C$24:$C$31,1)),0)</f>
        <v>1</v>
      </c>
      <c r="YG44" s="98">
        <f>IFERROR(INDEX('Score Calculation'!$D$24:$D$31,MATCH('Detalle de Cuentas'!NW44,'Score Calculation'!$C$24:$C$31,1)),0)</f>
        <v>1</v>
      </c>
      <c r="YH44" s="98">
        <f>IFERROR(INDEX('Score Calculation'!$D$24:$D$31,MATCH('Detalle de Cuentas'!NX44,'Score Calculation'!$C$24:$C$31,1)),0)</f>
        <v>1</v>
      </c>
      <c r="YI44" s="98">
        <f>IFERROR(INDEX('Score Calculation'!$D$24:$D$31,MATCH('Detalle de Cuentas'!NY44,'Score Calculation'!$C$24:$C$31,1)),0)</f>
        <v>1</v>
      </c>
      <c r="YJ44" s="98">
        <f>IFERROR(INDEX('Score Calculation'!$D$24:$D$31,MATCH('Detalle de Cuentas'!NZ44,'Score Calculation'!$C$24:$C$31,1)),0)</f>
        <v>1</v>
      </c>
      <c r="YK44" s="98">
        <f>IFERROR(INDEX('Score Calculation'!$D$24:$D$31,MATCH('Detalle de Cuentas'!OA44,'Score Calculation'!$C$24:$C$31,1)),0)</f>
        <v>1</v>
      </c>
      <c r="YL44" s="98">
        <f>IFERROR(INDEX('Score Calculation'!$D$24:$D$31,MATCH('Detalle de Cuentas'!OB44,'Score Calculation'!$C$24:$C$31,1)),0)</f>
        <v>1</v>
      </c>
      <c r="YM44" s="98">
        <f>IFERROR(INDEX('Score Calculation'!$D$24:$D$31,MATCH('Detalle de Cuentas'!OC44,'Score Calculation'!$C$24:$C$31,1)),0)</f>
        <v>1</v>
      </c>
      <c r="YN44" s="98">
        <f t="shared" si="458"/>
        <v>0</v>
      </c>
      <c r="YO44" s="98">
        <f>IF(LEFT(TRIM($D44),15)="GRUPO SOLIDARIO",$L44*'Score Calculation'!$H$5,IF(TRIM('Detalle de Cuentas'!$C44)="Semanal",'Detalle de Cuentas'!$L44*'Score Calculation'!$H$6,'Detalle de Cuentas'!$L44))</f>
        <v>0</v>
      </c>
      <c r="YP44" s="99">
        <f>IFERROR(INDEX('Score Calculation'!$D$54:$D$60,MATCH($YO44,'Score Calculation'!$C$54:$C$60,1)),1)</f>
        <v>0.2</v>
      </c>
      <c r="YQ44" s="99">
        <f>IFERROR(INDEX('Score Calculation'!$D$65:$D$123,MATCH(LEFT(TRIM('Detalle de Cuentas'!$F44),20),'Score Calculation'!$F$65:$F$123,0)),1)</f>
        <v>1</v>
      </c>
      <c r="YR44" s="99">
        <f>IFERROR(INDEX('Score Calculation'!$D$46:$D$49,MATCH('Detalle de Cuentas'!$YN44,'Score Calculation'!$C$46:$C$49,1)),1)</f>
        <v>4</v>
      </c>
      <c r="YS44" s="99">
        <f t="shared" si="459"/>
        <v>0</v>
      </c>
      <c r="YT44" s="99">
        <f t="shared" si="460"/>
        <v>0</v>
      </c>
      <c r="YU44" s="98" t="str">
        <f t="shared" si="461"/>
        <v/>
      </c>
      <c r="YV44" s="109">
        <f t="shared" si="462"/>
        <v>1</v>
      </c>
      <c r="YW44" s="109">
        <f>IFERROR(INDEX('Score Calculation'!$D$187:$D$245,MATCH(LEFT(TRIM('Detalle de Cuentas'!$F44),20),'Score Calculation'!$F$187:$F$245,0)),1)</f>
        <v>1</v>
      </c>
      <c r="YX44" s="109">
        <f>IFERROR(IF($E44="HIPOTECA",-PMT('Score Calculation'!$H$266/(360/$J44),$G44,$YO44)*(30/$J44),-PMT('Score Calculation'!$H$267/(360/$J44),$G44,$YO44)*(30/$J44)),0)</f>
        <v>0</v>
      </c>
      <c r="YY44" s="109">
        <f t="shared" ref="YY44:ZH75" si="520">IFERROR(IF(SEARCH(YY$16,$X44)&gt;0,1,0),0)</f>
        <v>0</v>
      </c>
      <c r="YZ44" s="109">
        <f t="shared" si="520"/>
        <v>0</v>
      </c>
      <c r="ZA44" s="109">
        <f t="shared" si="520"/>
        <v>0</v>
      </c>
      <c r="ZB44" s="109">
        <f t="shared" si="520"/>
        <v>0</v>
      </c>
      <c r="ZC44" s="109">
        <f t="shared" si="520"/>
        <v>0</v>
      </c>
      <c r="ZD44" s="109">
        <f t="shared" si="517"/>
        <v>0</v>
      </c>
      <c r="ZE44" s="109">
        <f t="shared" si="517"/>
        <v>0</v>
      </c>
      <c r="ZF44" s="109">
        <f t="shared" si="517"/>
        <v>0</v>
      </c>
      <c r="ZG44" s="109">
        <f t="shared" si="517"/>
        <v>0</v>
      </c>
      <c r="ZH44" s="109">
        <f t="shared" si="517"/>
        <v>0</v>
      </c>
      <c r="ZI44" s="109">
        <f t="shared" si="464"/>
        <v>0</v>
      </c>
    </row>
    <row r="45" spans="2:685" x14ac:dyDescent="0.2">
      <c r="B45" s="41">
        <v>29</v>
      </c>
      <c r="C45" s="42"/>
      <c r="D45" s="42"/>
      <c r="E45" s="42"/>
      <c r="F45" s="42"/>
      <c r="G45" s="42"/>
      <c r="H45" s="42"/>
      <c r="I45" s="29"/>
      <c r="J45" s="6" t="str">
        <f t="shared" si="3"/>
        <v/>
      </c>
      <c r="K45" s="43"/>
      <c r="L45" s="43"/>
      <c r="M45" s="43"/>
      <c r="N45" s="43"/>
      <c r="O45" s="43"/>
      <c r="P45" s="44" t="str">
        <f t="shared" si="346"/>
        <v/>
      </c>
      <c r="Q45" s="26"/>
      <c r="R45" s="26"/>
      <c r="S45" s="26"/>
      <c r="T45" s="26"/>
      <c r="U45" s="29"/>
      <c r="V45" s="43"/>
      <c r="W45" s="26"/>
      <c r="X45" s="29"/>
      <c r="Y45" s="6">
        <f>IF('Detalle de Cuentas'!$C$4-$R45&gt;'Graph Creator'!$E$2*'Graph Creator'!$D$13*12,0,1)</f>
        <v>1</v>
      </c>
      <c r="Z45" s="45">
        <f t="shared" si="4"/>
        <v>0</v>
      </c>
      <c r="AA45" s="2" t="e">
        <f t="shared" si="347"/>
        <v>#VALUE!</v>
      </c>
      <c r="AB45" s="2" t="e">
        <f t="shared" si="348"/>
        <v>#VALUE!</v>
      </c>
      <c r="AC45" s="2" t="e">
        <f t="shared" si="349"/>
        <v>#VALUE!</v>
      </c>
      <c r="AD45" s="2" t="e">
        <f t="shared" si="350"/>
        <v>#VALUE!</v>
      </c>
      <c r="AE45" s="2" t="e">
        <f t="shared" si="351"/>
        <v>#VALUE!</v>
      </c>
      <c r="AF45" s="2" t="e">
        <f t="shared" si="352"/>
        <v>#VALUE!</v>
      </c>
      <c r="AG45" s="2">
        <f t="shared" si="353"/>
        <v>0</v>
      </c>
      <c r="AH45" s="2">
        <f t="shared" si="354"/>
        <v>0</v>
      </c>
      <c r="AI45" s="2" t="str">
        <f t="shared" si="5"/>
        <v/>
      </c>
      <c r="AJ45" s="2" t="str">
        <f t="shared" ref="AJ45:BE45" si="521">IFERROR(SEARCH(".",$I45,AI45+1),"")</f>
        <v/>
      </c>
      <c r="AK45" s="2" t="str">
        <f t="shared" si="521"/>
        <v/>
      </c>
      <c r="AL45" s="2" t="str">
        <f t="shared" si="521"/>
        <v/>
      </c>
      <c r="AM45" s="2" t="str">
        <f t="shared" si="521"/>
        <v/>
      </c>
      <c r="AN45" s="2" t="str">
        <f t="shared" si="521"/>
        <v/>
      </c>
      <c r="AO45" s="2" t="str">
        <f t="shared" si="521"/>
        <v/>
      </c>
      <c r="AP45" s="2" t="str">
        <f t="shared" si="521"/>
        <v/>
      </c>
      <c r="AQ45" s="2" t="str">
        <f t="shared" si="521"/>
        <v/>
      </c>
      <c r="AR45" s="2" t="str">
        <f t="shared" si="521"/>
        <v/>
      </c>
      <c r="AS45" s="2" t="str">
        <f t="shared" si="521"/>
        <v/>
      </c>
      <c r="AT45" s="2" t="str">
        <f t="shared" si="521"/>
        <v/>
      </c>
      <c r="AU45" s="2" t="str">
        <f t="shared" si="521"/>
        <v/>
      </c>
      <c r="AV45" s="2" t="str">
        <f t="shared" si="521"/>
        <v/>
      </c>
      <c r="AW45" s="2" t="str">
        <f t="shared" si="521"/>
        <v/>
      </c>
      <c r="AX45" s="2" t="str">
        <f t="shared" si="521"/>
        <v/>
      </c>
      <c r="AY45" s="2" t="str">
        <f t="shared" si="521"/>
        <v/>
      </c>
      <c r="AZ45" s="2" t="str">
        <f t="shared" si="521"/>
        <v/>
      </c>
      <c r="BA45" s="2" t="str">
        <f t="shared" si="521"/>
        <v/>
      </c>
      <c r="BB45" s="2" t="str">
        <f t="shared" si="521"/>
        <v/>
      </c>
      <c r="BC45" s="2" t="str">
        <f t="shared" si="521"/>
        <v/>
      </c>
      <c r="BD45" s="2" t="str">
        <f t="shared" si="521"/>
        <v/>
      </c>
      <c r="BE45" s="2" t="str">
        <f t="shared" si="521"/>
        <v/>
      </c>
      <c r="BF45" s="2" t="str">
        <f t="shared" si="356"/>
        <v/>
      </c>
      <c r="BG45" s="2" t="str">
        <f t="shared" si="7"/>
        <v/>
      </c>
      <c r="BH45" s="2" t="str">
        <f t="shared" si="8"/>
        <v/>
      </c>
      <c r="BI45" s="2" t="str">
        <f t="shared" si="9"/>
        <v/>
      </c>
      <c r="BJ45" s="2" t="str">
        <f t="shared" si="10"/>
        <v/>
      </c>
      <c r="BK45" s="2" t="str">
        <f t="shared" si="11"/>
        <v/>
      </c>
      <c r="BL45" s="2" t="str">
        <f t="shared" si="12"/>
        <v/>
      </c>
      <c r="BM45" s="2" t="str">
        <f t="shared" si="13"/>
        <v/>
      </c>
      <c r="BN45" s="2" t="str">
        <f t="shared" si="14"/>
        <v/>
      </c>
      <c r="BO45" s="2" t="str">
        <f t="shared" si="15"/>
        <v/>
      </c>
      <c r="BP45" s="2" t="str">
        <f t="shared" si="16"/>
        <v/>
      </c>
      <c r="BQ45" s="2" t="str">
        <f t="shared" si="17"/>
        <v/>
      </c>
      <c r="BR45" s="2" t="str">
        <f t="shared" si="18"/>
        <v/>
      </c>
      <c r="BS45" s="2" t="str">
        <f t="shared" si="19"/>
        <v/>
      </c>
      <c r="BT45" s="2" t="str">
        <f t="shared" si="20"/>
        <v/>
      </c>
      <c r="BU45" s="2" t="str">
        <f t="shared" si="21"/>
        <v/>
      </c>
      <c r="BV45" s="2" t="str">
        <f t="shared" si="22"/>
        <v/>
      </c>
      <c r="BW45" s="2" t="str">
        <f t="shared" si="23"/>
        <v/>
      </c>
      <c r="BX45" s="2" t="str">
        <f t="shared" si="24"/>
        <v/>
      </c>
      <c r="BY45" s="2" t="str">
        <f t="shared" si="25"/>
        <v/>
      </c>
      <c r="BZ45" s="2" t="str">
        <f t="shared" si="26"/>
        <v/>
      </c>
      <c r="CA45" s="2" t="str">
        <f t="shared" si="27"/>
        <v/>
      </c>
      <c r="CB45" s="2" t="str">
        <f t="shared" si="28"/>
        <v/>
      </c>
      <c r="CC45" s="2" t="str">
        <f t="shared" si="29"/>
        <v/>
      </c>
      <c r="CD45" s="14">
        <f t="shared" si="30"/>
        <v>0</v>
      </c>
      <c r="CE45" s="14" t="e">
        <f t="shared" ref="CE45:DA45" si="522">CD45-$J$17</f>
        <v>#VALUE!</v>
      </c>
      <c r="CF45" s="14" t="e">
        <f t="shared" si="522"/>
        <v>#VALUE!</v>
      </c>
      <c r="CG45" s="14" t="e">
        <f t="shared" si="522"/>
        <v>#VALUE!</v>
      </c>
      <c r="CH45" s="14" t="e">
        <f t="shared" si="522"/>
        <v>#VALUE!</v>
      </c>
      <c r="CI45" s="14" t="e">
        <f t="shared" si="522"/>
        <v>#VALUE!</v>
      </c>
      <c r="CJ45" s="14" t="e">
        <f t="shared" si="522"/>
        <v>#VALUE!</v>
      </c>
      <c r="CK45" s="14" t="e">
        <f t="shared" si="522"/>
        <v>#VALUE!</v>
      </c>
      <c r="CL45" s="14" t="e">
        <f t="shared" si="522"/>
        <v>#VALUE!</v>
      </c>
      <c r="CM45" s="14" t="e">
        <f t="shared" si="522"/>
        <v>#VALUE!</v>
      </c>
      <c r="CN45" s="14" t="e">
        <f t="shared" si="522"/>
        <v>#VALUE!</v>
      </c>
      <c r="CO45" s="14" t="e">
        <f t="shared" si="522"/>
        <v>#VALUE!</v>
      </c>
      <c r="CP45" s="14" t="e">
        <f t="shared" si="522"/>
        <v>#VALUE!</v>
      </c>
      <c r="CQ45" s="14" t="e">
        <f t="shared" si="522"/>
        <v>#VALUE!</v>
      </c>
      <c r="CR45" s="14" t="e">
        <f t="shared" si="522"/>
        <v>#VALUE!</v>
      </c>
      <c r="CS45" s="14" t="e">
        <f t="shared" si="522"/>
        <v>#VALUE!</v>
      </c>
      <c r="CT45" s="14" t="e">
        <f t="shared" si="522"/>
        <v>#VALUE!</v>
      </c>
      <c r="CU45" s="14" t="e">
        <f t="shared" si="522"/>
        <v>#VALUE!</v>
      </c>
      <c r="CV45" s="14" t="e">
        <f t="shared" si="522"/>
        <v>#VALUE!</v>
      </c>
      <c r="CW45" s="14" t="e">
        <f t="shared" si="522"/>
        <v>#VALUE!</v>
      </c>
      <c r="CX45" s="14" t="e">
        <f t="shared" si="522"/>
        <v>#VALUE!</v>
      </c>
      <c r="CY45" s="14" t="e">
        <f t="shared" si="522"/>
        <v>#VALUE!</v>
      </c>
      <c r="CZ45" s="14" t="e">
        <f t="shared" si="522"/>
        <v>#VALUE!</v>
      </c>
      <c r="DA45" s="14" t="e">
        <f t="shared" si="522"/>
        <v>#VALUE!</v>
      </c>
      <c r="DB45" s="2">
        <f t="shared" si="358"/>
        <v>0</v>
      </c>
      <c r="DC45" s="2">
        <f t="shared" si="359"/>
        <v>0</v>
      </c>
      <c r="DD45" s="2">
        <f t="shared" si="360"/>
        <v>0</v>
      </c>
      <c r="DE45" s="2">
        <f t="shared" si="361"/>
        <v>0</v>
      </c>
      <c r="DF45" s="2">
        <f t="shared" si="362"/>
        <v>0</v>
      </c>
      <c r="DG45" s="2">
        <f t="shared" si="363"/>
        <v>0</v>
      </c>
      <c r="DH45" s="2">
        <f t="shared" si="364"/>
        <v>0</v>
      </c>
      <c r="DI45" s="2">
        <f t="shared" si="365"/>
        <v>0</v>
      </c>
      <c r="DJ45" s="2">
        <f t="shared" si="366"/>
        <v>0</v>
      </c>
      <c r="DK45" s="2">
        <f t="shared" si="367"/>
        <v>0</v>
      </c>
      <c r="DL45" s="2">
        <f t="shared" si="368"/>
        <v>0</v>
      </c>
      <c r="DM45" s="2">
        <f t="shared" si="369"/>
        <v>0</v>
      </c>
      <c r="DN45" s="2">
        <f t="shared" si="370"/>
        <v>0</v>
      </c>
      <c r="DO45" s="2">
        <f t="shared" si="371"/>
        <v>0</v>
      </c>
      <c r="DP45" s="2">
        <f t="shared" si="372"/>
        <v>0</v>
      </c>
      <c r="DQ45" s="2">
        <f t="shared" si="373"/>
        <v>0</v>
      </c>
      <c r="DR45" s="2">
        <f t="shared" si="374"/>
        <v>0</v>
      </c>
      <c r="DS45" s="2">
        <f t="shared" si="375"/>
        <v>0</v>
      </c>
      <c r="DT45" s="2">
        <f t="shared" si="376"/>
        <v>0</v>
      </c>
      <c r="DU45" s="2">
        <f t="shared" si="377"/>
        <v>0</v>
      </c>
      <c r="DV45" s="2">
        <f t="shared" si="378"/>
        <v>0</v>
      </c>
      <c r="DW45" s="2">
        <f t="shared" si="379"/>
        <v>0</v>
      </c>
      <c r="DX45" s="2">
        <f t="shared" si="380"/>
        <v>0</v>
      </c>
      <c r="DY45" s="2">
        <f t="shared" si="381"/>
        <v>0</v>
      </c>
      <c r="DZ45" s="2">
        <f t="shared" si="382"/>
        <v>0</v>
      </c>
      <c r="EA45" s="2">
        <f t="shared" si="383"/>
        <v>0</v>
      </c>
      <c r="EB45" s="2">
        <f t="shared" si="384"/>
        <v>0</v>
      </c>
      <c r="EC45" s="2">
        <f t="shared" si="385"/>
        <v>0</v>
      </c>
      <c r="ED45" s="2">
        <f t="shared" si="386"/>
        <v>0</v>
      </c>
      <c r="EE45" s="2">
        <f t="shared" si="387"/>
        <v>0</v>
      </c>
      <c r="EF45" s="2">
        <f t="shared" si="388"/>
        <v>0</v>
      </c>
      <c r="EG45" s="2">
        <f t="shared" si="389"/>
        <v>0</v>
      </c>
      <c r="EH45" s="2">
        <f t="shared" si="390"/>
        <v>0</v>
      </c>
      <c r="EI45" s="2">
        <f t="shared" si="391"/>
        <v>0</v>
      </c>
      <c r="EJ45" s="2">
        <f t="shared" si="392"/>
        <v>0</v>
      </c>
      <c r="EK45" s="2">
        <f t="shared" si="393"/>
        <v>0</v>
      </c>
      <c r="EL45" s="2">
        <f t="shared" si="394"/>
        <v>0</v>
      </c>
      <c r="EM45" s="2">
        <f t="shared" si="395"/>
        <v>0</v>
      </c>
      <c r="EN45" s="2">
        <f t="shared" si="396"/>
        <v>0</v>
      </c>
      <c r="EO45" s="2">
        <f t="shared" si="397"/>
        <v>0</v>
      </c>
      <c r="EP45" s="2">
        <f t="shared" si="398"/>
        <v>0</v>
      </c>
      <c r="EQ45" s="2">
        <f t="shared" si="399"/>
        <v>0</v>
      </c>
      <c r="ER45" s="2">
        <f t="shared" si="400"/>
        <v>0</v>
      </c>
      <c r="ES45" s="2">
        <f t="shared" si="401"/>
        <v>0</v>
      </c>
      <c r="ET45" s="2">
        <f t="shared" si="402"/>
        <v>0</v>
      </c>
      <c r="EU45" s="2">
        <f t="shared" si="403"/>
        <v>0</v>
      </c>
      <c r="EV45" s="2">
        <f t="shared" si="404"/>
        <v>0</v>
      </c>
      <c r="EW45" s="2">
        <f t="shared" si="405"/>
        <v>0</v>
      </c>
      <c r="EX45" s="2">
        <f t="shared" si="34"/>
        <v>1</v>
      </c>
      <c r="EY45" s="2" t="e">
        <f t="shared" si="35"/>
        <v>#VALUE!</v>
      </c>
      <c r="EZ45" s="2" t="e">
        <f t="shared" si="36"/>
        <v>#VALUE!</v>
      </c>
      <c r="FA45" s="2" t="e">
        <f t="shared" si="37"/>
        <v>#VALUE!</v>
      </c>
      <c r="FB45" s="2" t="e">
        <f t="shared" si="38"/>
        <v>#VALUE!</v>
      </c>
      <c r="FC45" s="2" t="e">
        <f t="shared" si="39"/>
        <v>#VALUE!</v>
      </c>
      <c r="FD45" s="2" t="e">
        <f t="shared" si="40"/>
        <v>#VALUE!</v>
      </c>
      <c r="FE45" s="2" t="e">
        <f t="shared" si="41"/>
        <v>#VALUE!</v>
      </c>
      <c r="FF45" s="2" t="e">
        <f t="shared" si="42"/>
        <v>#VALUE!</v>
      </c>
      <c r="FG45" s="2" t="e">
        <f t="shared" si="43"/>
        <v>#VALUE!</v>
      </c>
      <c r="FH45" s="2" t="e">
        <f t="shared" si="44"/>
        <v>#VALUE!</v>
      </c>
      <c r="FI45" s="2" t="e">
        <f t="shared" si="45"/>
        <v>#VALUE!</v>
      </c>
      <c r="FJ45" s="2" t="e">
        <f t="shared" si="46"/>
        <v>#VALUE!</v>
      </c>
      <c r="FK45" s="2" t="e">
        <f t="shared" si="47"/>
        <v>#VALUE!</v>
      </c>
      <c r="FL45" s="2" t="e">
        <f t="shared" si="48"/>
        <v>#VALUE!</v>
      </c>
      <c r="FM45" s="2" t="e">
        <f t="shared" si="49"/>
        <v>#VALUE!</v>
      </c>
      <c r="FN45" s="2" t="e">
        <f t="shared" si="50"/>
        <v>#VALUE!</v>
      </c>
      <c r="FO45" s="2" t="e">
        <f t="shared" si="51"/>
        <v>#VALUE!</v>
      </c>
      <c r="FP45" s="2" t="e">
        <f t="shared" si="52"/>
        <v>#VALUE!</v>
      </c>
      <c r="FQ45" s="2" t="e">
        <f t="shared" si="53"/>
        <v>#VALUE!</v>
      </c>
      <c r="FR45" s="2" t="e">
        <f t="shared" si="54"/>
        <v>#VALUE!</v>
      </c>
      <c r="FS45" s="2" t="e">
        <f t="shared" si="55"/>
        <v>#VALUE!</v>
      </c>
      <c r="FT45" s="2" t="e">
        <f t="shared" si="56"/>
        <v>#VALUE!</v>
      </c>
      <c r="FU45" s="2" t="e">
        <f t="shared" si="57"/>
        <v>#VALUE!</v>
      </c>
      <c r="FV45" s="2">
        <f t="shared" si="58"/>
        <v>1</v>
      </c>
      <c r="FW45" s="2" t="e">
        <f t="shared" si="59"/>
        <v>#VALUE!</v>
      </c>
      <c r="FX45" s="2" t="e">
        <f t="shared" si="60"/>
        <v>#VALUE!</v>
      </c>
      <c r="FY45" s="2" t="e">
        <f t="shared" si="61"/>
        <v>#VALUE!</v>
      </c>
      <c r="FZ45" s="2" t="e">
        <f t="shared" si="62"/>
        <v>#VALUE!</v>
      </c>
      <c r="GA45" s="2" t="e">
        <f t="shared" si="63"/>
        <v>#VALUE!</v>
      </c>
      <c r="GB45" s="2" t="e">
        <f t="shared" si="64"/>
        <v>#VALUE!</v>
      </c>
      <c r="GC45" s="2" t="e">
        <f t="shared" si="65"/>
        <v>#VALUE!</v>
      </c>
      <c r="GD45" s="2" t="e">
        <f t="shared" si="66"/>
        <v>#VALUE!</v>
      </c>
      <c r="GE45" s="2" t="e">
        <f t="shared" si="67"/>
        <v>#VALUE!</v>
      </c>
      <c r="GF45" s="2" t="e">
        <f t="shared" si="68"/>
        <v>#VALUE!</v>
      </c>
      <c r="GG45" s="2" t="e">
        <f t="shared" si="69"/>
        <v>#VALUE!</v>
      </c>
      <c r="GH45" s="2" t="e">
        <f t="shared" si="70"/>
        <v>#VALUE!</v>
      </c>
      <c r="GI45" s="2" t="e">
        <f t="shared" si="71"/>
        <v>#VALUE!</v>
      </c>
      <c r="GJ45" s="2" t="e">
        <f t="shared" si="72"/>
        <v>#VALUE!</v>
      </c>
      <c r="GK45" s="2" t="e">
        <f t="shared" si="73"/>
        <v>#VALUE!</v>
      </c>
      <c r="GL45" s="2" t="e">
        <f t="shared" si="74"/>
        <v>#VALUE!</v>
      </c>
      <c r="GM45" s="2" t="e">
        <f t="shared" si="75"/>
        <v>#VALUE!</v>
      </c>
      <c r="GN45" s="2" t="e">
        <f t="shared" si="76"/>
        <v>#VALUE!</v>
      </c>
      <c r="GO45" s="2" t="e">
        <f t="shared" si="77"/>
        <v>#VALUE!</v>
      </c>
      <c r="GP45" s="2" t="e">
        <f t="shared" si="78"/>
        <v>#VALUE!</v>
      </c>
      <c r="GQ45" s="2" t="e">
        <f t="shared" si="79"/>
        <v>#VALUE!</v>
      </c>
      <c r="GR45" s="2" t="e">
        <f t="shared" si="80"/>
        <v>#VALUE!</v>
      </c>
      <c r="GS45" s="2" t="e">
        <f t="shared" si="81"/>
        <v>#VALUE!</v>
      </c>
      <c r="GT45" s="2">
        <f t="shared" si="82"/>
        <v>1</v>
      </c>
      <c r="GU45" s="2" t="e">
        <f t="shared" si="83"/>
        <v>#VALUE!</v>
      </c>
      <c r="GV45" s="2" t="e">
        <f t="shared" si="84"/>
        <v>#VALUE!</v>
      </c>
      <c r="GW45" s="2" t="e">
        <f t="shared" si="85"/>
        <v>#VALUE!</v>
      </c>
      <c r="GX45" s="2" t="e">
        <f t="shared" si="86"/>
        <v>#VALUE!</v>
      </c>
      <c r="GY45" s="2" t="e">
        <f t="shared" si="87"/>
        <v>#VALUE!</v>
      </c>
      <c r="GZ45" s="2" t="e">
        <f t="shared" si="88"/>
        <v>#VALUE!</v>
      </c>
      <c r="HA45" s="2" t="e">
        <f t="shared" si="89"/>
        <v>#VALUE!</v>
      </c>
      <c r="HB45" s="2" t="e">
        <f t="shared" si="90"/>
        <v>#VALUE!</v>
      </c>
      <c r="HC45" s="2" t="e">
        <f t="shared" si="91"/>
        <v>#VALUE!</v>
      </c>
      <c r="HD45" s="2" t="e">
        <f t="shared" si="92"/>
        <v>#VALUE!</v>
      </c>
      <c r="HE45" s="2" t="e">
        <f t="shared" si="93"/>
        <v>#VALUE!</v>
      </c>
      <c r="HF45" s="2" t="e">
        <f t="shared" si="94"/>
        <v>#VALUE!</v>
      </c>
      <c r="HG45" s="2" t="e">
        <f t="shared" si="95"/>
        <v>#VALUE!</v>
      </c>
      <c r="HH45" s="2" t="e">
        <f t="shared" si="96"/>
        <v>#VALUE!</v>
      </c>
      <c r="HI45" s="2" t="e">
        <f t="shared" si="97"/>
        <v>#VALUE!</v>
      </c>
      <c r="HJ45" s="2" t="e">
        <f t="shared" si="98"/>
        <v>#VALUE!</v>
      </c>
      <c r="HK45" s="2" t="e">
        <f t="shared" si="99"/>
        <v>#VALUE!</v>
      </c>
      <c r="HL45" s="2" t="e">
        <f t="shared" si="100"/>
        <v>#VALUE!</v>
      </c>
      <c r="HM45" s="2" t="e">
        <f t="shared" si="101"/>
        <v>#VALUE!</v>
      </c>
      <c r="HN45" s="2" t="e">
        <f t="shared" si="102"/>
        <v>#VALUE!</v>
      </c>
      <c r="HO45" s="2" t="e">
        <f t="shared" si="103"/>
        <v>#VALUE!</v>
      </c>
      <c r="HP45" s="2" t="e">
        <f t="shared" si="104"/>
        <v>#VALUE!</v>
      </c>
      <c r="HQ45" s="2" t="e">
        <f t="shared" si="105"/>
        <v>#VALUE!</v>
      </c>
      <c r="HR45" s="2">
        <f t="shared" si="106"/>
        <v>1</v>
      </c>
      <c r="HS45" s="2" t="e">
        <f t="shared" si="107"/>
        <v>#VALUE!</v>
      </c>
      <c r="HT45" s="2" t="e">
        <f t="shared" si="108"/>
        <v>#VALUE!</v>
      </c>
      <c r="HU45" s="2" t="e">
        <f t="shared" si="109"/>
        <v>#VALUE!</v>
      </c>
      <c r="HV45" s="2" t="e">
        <f t="shared" si="110"/>
        <v>#VALUE!</v>
      </c>
      <c r="HW45" s="2" t="e">
        <f t="shared" si="111"/>
        <v>#VALUE!</v>
      </c>
      <c r="HX45" s="2" t="e">
        <f t="shared" si="112"/>
        <v>#VALUE!</v>
      </c>
      <c r="HY45" s="2" t="e">
        <f t="shared" si="113"/>
        <v>#VALUE!</v>
      </c>
      <c r="HZ45" s="2" t="e">
        <f t="shared" si="114"/>
        <v>#VALUE!</v>
      </c>
      <c r="IA45" s="2" t="e">
        <f t="shared" si="115"/>
        <v>#VALUE!</v>
      </c>
      <c r="IB45" s="2" t="e">
        <f t="shared" si="116"/>
        <v>#VALUE!</v>
      </c>
      <c r="IC45" s="2" t="e">
        <f t="shared" si="117"/>
        <v>#VALUE!</v>
      </c>
      <c r="ID45" s="2" t="e">
        <f t="shared" si="118"/>
        <v>#VALUE!</v>
      </c>
      <c r="IE45" s="2" t="e">
        <f t="shared" si="119"/>
        <v>#VALUE!</v>
      </c>
      <c r="IF45" s="2" t="e">
        <f t="shared" si="120"/>
        <v>#VALUE!</v>
      </c>
      <c r="IG45" s="2" t="e">
        <f t="shared" si="121"/>
        <v>#VALUE!</v>
      </c>
      <c r="IH45" s="2" t="e">
        <f t="shared" si="122"/>
        <v>#VALUE!</v>
      </c>
      <c r="II45" s="2" t="e">
        <f t="shared" si="123"/>
        <v>#VALUE!</v>
      </c>
      <c r="IJ45" s="2" t="e">
        <f t="shared" si="124"/>
        <v>#VALUE!</v>
      </c>
      <c r="IK45" s="2" t="e">
        <f t="shared" si="125"/>
        <v>#VALUE!</v>
      </c>
      <c r="IL45" s="2" t="e">
        <f t="shared" si="126"/>
        <v>#VALUE!</v>
      </c>
      <c r="IM45" s="2" t="e">
        <f t="shared" si="127"/>
        <v>#VALUE!</v>
      </c>
      <c r="IN45" s="2" t="e">
        <f t="shared" si="128"/>
        <v>#VALUE!</v>
      </c>
      <c r="IO45" s="2" t="e">
        <f t="shared" si="129"/>
        <v>#VALUE!</v>
      </c>
      <c r="IP45" s="2">
        <f t="shared" si="130"/>
        <v>0</v>
      </c>
      <c r="IQ45" s="2" t="e">
        <f t="shared" si="131"/>
        <v>#VALUE!</v>
      </c>
      <c r="IR45" s="2" t="e">
        <f t="shared" si="132"/>
        <v>#VALUE!</v>
      </c>
      <c r="IS45" s="2" t="e">
        <f t="shared" si="133"/>
        <v>#VALUE!</v>
      </c>
      <c r="IT45" s="2" t="e">
        <f t="shared" si="134"/>
        <v>#VALUE!</v>
      </c>
      <c r="IU45" s="2" t="e">
        <f t="shared" si="135"/>
        <v>#VALUE!</v>
      </c>
      <c r="IV45" s="2" t="e">
        <f t="shared" si="136"/>
        <v>#VALUE!</v>
      </c>
      <c r="IW45" s="2" t="e">
        <f t="shared" si="137"/>
        <v>#VALUE!</v>
      </c>
      <c r="IX45" s="2" t="e">
        <f t="shared" si="138"/>
        <v>#VALUE!</v>
      </c>
      <c r="IY45" s="2" t="e">
        <f t="shared" si="139"/>
        <v>#VALUE!</v>
      </c>
      <c r="IZ45" s="2" t="e">
        <f t="shared" si="140"/>
        <v>#VALUE!</v>
      </c>
      <c r="JA45" s="2" t="e">
        <f t="shared" si="141"/>
        <v>#VALUE!</v>
      </c>
      <c r="JB45" s="2" t="e">
        <f t="shared" si="142"/>
        <v>#VALUE!</v>
      </c>
      <c r="JC45" s="2" t="e">
        <f t="shared" si="143"/>
        <v>#VALUE!</v>
      </c>
      <c r="JD45" s="2" t="e">
        <f t="shared" si="144"/>
        <v>#VALUE!</v>
      </c>
      <c r="JE45" s="2" t="e">
        <f t="shared" si="145"/>
        <v>#VALUE!</v>
      </c>
      <c r="JF45" s="2" t="e">
        <f t="shared" si="146"/>
        <v>#VALUE!</v>
      </c>
      <c r="JG45" s="2" t="e">
        <f t="shared" si="147"/>
        <v>#VALUE!</v>
      </c>
      <c r="JH45" s="2" t="e">
        <f t="shared" si="148"/>
        <v>#VALUE!</v>
      </c>
      <c r="JI45" s="2" t="e">
        <f t="shared" si="149"/>
        <v>#VALUE!</v>
      </c>
      <c r="JJ45" s="2" t="e">
        <f t="shared" si="150"/>
        <v>#VALUE!</v>
      </c>
      <c r="JK45" s="2" t="e">
        <f t="shared" si="151"/>
        <v>#VALUE!</v>
      </c>
      <c r="JL45" s="2" t="e">
        <f t="shared" si="152"/>
        <v>#VALUE!</v>
      </c>
      <c r="JM45" s="2" t="e">
        <f t="shared" si="153"/>
        <v>#VALUE!</v>
      </c>
      <c r="JN45" s="2">
        <f t="shared" si="154"/>
        <v>0</v>
      </c>
      <c r="JO45" s="2" t="e">
        <f t="shared" si="155"/>
        <v>#VALUE!</v>
      </c>
      <c r="JP45" s="2" t="e">
        <f t="shared" si="156"/>
        <v>#VALUE!</v>
      </c>
      <c r="JQ45" s="2" t="e">
        <f t="shared" si="157"/>
        <v>#VALUE!</v>
      </c>
      <c r="JR45" s="2" t="e">
        <f t="shared" si="158"/>
        <v>#VALUE!</v>
      </c>
      <c r="JS45" s="2" t="e">
        <f t="shared" si="159"/>
        <v>#VALUE!</v>
      </c>
      <c r="JT45" s="2" t="e">
        <f t="shared" si="160"/>
        <v>#VALUE!</v>
      </c>
      <c r="JU45" s="2" t="e">
        <f t="shared" si="161"/>
        <v>#VALUE!</v>
      </c>
      <c r="JV45" s="2" t="e">
        <f t="shared" si="162"/>
        <v>#VALUE!</v>
      </c>
      <c r="JW45" s="2" t="e">
        <f t="shared" si="163"/>
        <v>#VALUE!</v>
      </c>
      <c r="JX45" s="2" t="e">
        <f t="shared" si="164"/>
        <v>#VALUE!</v>
      </c>
      <c r="JY45" s="2" t="e">
        <f t="shared" si="165"/>
        <v>#VALUE!</v>
      </c>
      <c r="JZ45" s="2" t="e">
        <f t="shared" si="166"/>
        <v>#VALUE!</v>
      </c>
      <c r="KA45" s="2" t="e">
        <f t="shared" si="167"/>
        <v>#VALUE!</v>
      </c>
      <c r="KB45" s="2" t="e">
        <f t="shared" si="168"/>
        <v>#VALUE!</v>
      </c>
      <c r="KC45" s="2" t="e">
        <f t="shared" si="169"/>
        <v>#VALUE!</v>
      </c>
      <c r="KD45" s="2" t="e">
        <f t="shared" si="170"/>
        <v>#VALUE!</v>
      </c>
      <c r="KE45" s="2" t="e">
        <f t="shared" si="171"/>
        <v>#VALUE!</v>
      </c>
      <c r="KF45" s="2" t="e">
        <f t="shared" si="172"/>
        <v>#VALUE!</v>
      </c>
      <c r="KG45" s="2" t="e">
        <f t="shared" si="173"/>
        <v>#VALUE!</v>
      </c>
      <c r="KH45" s="2" t="e">
        <f t="shared" si="174"/>
        <v>#VALUE!</v>
      </c>
      <c r="KI45" s="2" t="e">
        <f t="shared" si="175"/>
        <v>#VALUE!</v>
      </c>
      <c r="KJ45" s="2" t="e">
        <f t="shared" si="176"/>
        <v>#VALUE!</v>
      </c>
      <c r="KK45" s="2" t="e">
        <f t="shared" si="177"/>
        <v>#VALUE!</v>
      </c>
      <c r="KL45" s="2">
        <f t="shared" si="178"/>
        <v>0</v>
      </c>
      <c r="KM45" s="2" t="e">
        <f t="shared" si="179"/>
        <v>#VALUE!</v>
      </c>
      <c r="KN45" s="2" t="e">
        <f t="shared" si="180"/>
        <v>#VALUE!</v>
      </c>
      <c r="KO45" s="2" t="e">
        <f t="shared" si="181"/>
        <v>#VALUE!</v>
      </c>
      <c r="KP45" s="2" t="e">
        <f t="shared" si="182"/>
        <v>#VALUE!</v>
      </c>
      <c r="KQ45" s="2" t="e">
        <f t="shared" si="183"/>
        <v>#VALUE!</v>
      </c>
      <c r="KR45" s="2" t="e">
        <f t="shared" si="184"/>
        <v>#VALUE!</v>
      </c>
      <c r="KS45" s="2" t="e">
        <f t="shared" si="185"/>
        <v>#VALUE!</v>
      </c>
      <c r="KT45" s="2" t="e">
        <f t="shared" si="186"/>
        <v>#VALUE!</v>
      </c>
      <c r="KU45" s="2" t="e">
        <f t="shared" si="187"/>
        <v>#VALUE!</v>
      </c>
      <c r="KV45" s="2" t="e">
        <f t="shared" si="188"/>
        <v>#VALUE!</v>
      </c>
      <c r="KW45" s="2" t="e">
        <f t="shared" si="189"/>
        <v>#VALUE!</v>
      </c>
      <c r="KX45" s="2" t="e">
        <f t="shared" si="190"/>
        <v>#VALUE!</v>
      </c>
      <c r="KY45" s="2" t="e">
        <f t="shared" si="191"/>
        <v>#VALUE!</v>
      </c>
      <c r="KZ45" s="2" t="e">
        <f t="shared" si="192"/>
        <v>#VALUE!</v>
      </c>
      <c r="LA45" s="2" t="e">
        <f t="shared" si="193"/>
        <v>#VALUE!</v>
      </c>
      <c r="LB45" s="2" t="e">
        <f t="shared" si="194"/>
        <v>#VALUE!</v>
      </c>
      <c r="LC45" s="2" t="e">
        <f t="shared" si="195"/>
        <v>#VALUE!</v>
      </c>
      <c r="LD45" s="2" t="e">
        <f t="shared" si="196"/>
        <v>#VALUE!</v>
      </c>
      <c r="LE45" s="2" t="e">
        <f t="shared" si="197"/>
        <v>#VALUE!</v>
      </c>
      <c r="LF45" s="2" t="e">
        <f t="shared" si="198"/>
        <v>#VALUE!</v>
      </c>
      <c r="LG45" s="2" t="e">
        <f t="shared" si="199"/>
        <v>#VALUE!</v>
      </c>
      <c r="LH45" s="2" t="e">
        <f t="shared" si="200"/>
        <v>#VALUE!</v>
      </c>
      <c r="LI45" s="2" t="e">
        <f t="shared" si="201"/>
        <v>#VALUE!</v>
      </c>
      <c r="LJ45" s="2">
        <f t="shared" si="202"/>
        <v>0</v>
      </c>
      <c r="LK45" s="2" t="e">
        <f t="shared" si="203"/>
        <v>#VALUE!</v>
      </c>
      <c r="LL45" s="2" t="e">
        <f t="shared" si="204"/>
        <v>#VALUE!</v>
      </c>
      <c r="LM45" s="2" t="e">
        <f t="shared" si="205"/>
        <v>#VALUE!</v>
      </c>
      <c r="LN45" s="2" t="e">
        <f t="shared" si="206"/>
        <v>#VALUE!</v>
      </c>
      <c r="LO45" s="2" t="e">
        <f t="shared" si="207"/>
        <v>#VALUE!</v>
      </c>
      <c r="LP45" s="2" t="e">
        <f t="shared" si="208"/>
        <v>#VALUE!</v>
      </c>
      <c r="LQ45" s="2" t="e">
        <f t="shared" si="209"/>
        <v>#VALUE!</v>
      </c>
      <c r="LR45" s="2" t="e">
        <f t="shared" si="210"/>
        <v>#VALUE!</v>
      </c>
      <c r="LS45" s="2" t="e">
        <f t="shared" si="211"/>
        <v>#VALUE!</v>
      </c>
      <c r="LT45" s="2" t="e">
        <f t="shared" si="212"/>
        <v>#VALUE!</v>
      </c>
      <c r="LU45" s="2" t="e">
        <f t="shared" si="213"/>
        <v>#VALUE!</v>
      </c>
      <c r="LV45" s="2" t="e">
        <f t="shared" si="214"/>
        <v>#VALUE!</v>
      </c>
      <c r="LW45" s="2" t="e">
        <f t="shared" si="215"/>
        <v>#VALUE!</v>
      </c>
      <c r="LX45" s="2" t="e">
        <f t="shared" si="216"/>
        <v>#VALUE!</v>
      </c>
      <c r="LY45" s="2" t="e">
        <f t="shared" si="217"/>
        <v>#VALUE!</v>
      </c>
      <c r="LZ45" s="2" t="e">
        <f t="shared" si="218"/>
        <v>#VALUE!</v>
      </c>
      <c r="MA45" s="2" t="e">
        <f t="shared" si="219"/>
        <v>#VALUE!</v>
      </c>
      <c r="MB45" s="2" t="e">
        <f t="shared" si="220"/>
        <v>#VALUE!</v>
      </c>
      <c r="MC45" s="2" t="e">
        <f t="shared" si="221"/>
        <v>#VALUE!</v>
      </c>
      <c r="MD45" s="2" t="e">
        <f t="shared" si="222"/>
        <v>#VALUE!</v>
      </c>
      <c r="ME45" s="2" t="e">
        <f t="shared" si="223"/>
        <v>#VALUE!</v>
      </c>
      <c r="MF45" s="2" t="e">
        <f t="shared" si="224"/>
        <v>#VALUE!</v>
      </c>
      <c r="MG45" s="2" t="e">
        <f t="shared" si="225"/>
        <v>#VALUE!</v>
      </c>
      <c r="MH45" s="2">
        <f t="shared" si="226"/>
        <v>1</v>
      </c>
      <c r="MI45" s="2" t="e">
        <f t="shared" si="227"/>
        <v>#VALUE!</v>
      </c>
      <c r="MJ45" s="2" t="e">
        <f t="shared" si="228"/>
        <v>#VALUE!</v>
      </c>
      <c r="MK45" s="2" t="e">
        <f t="shared" si="229"/>
        <v>#VALUE!</v>
      </c>
      <c r="ML45" s="2" t="e">
        <f t="shared" si="230"/>
        <v>#VALUE!</v>
      </c>
      <c r="MM45" s="2" t="e">
        <f t="shared" si="231"/>
        <v>#VALUE!</v>
      </c>
      <c r="MN45" s="2" t="e">
        <f t="shared" si="232"/>
        <v>#VALUE!</v>
      </c>
      <c r="MO45" s="2" t="e">
        <f t="shared" si="233"/>
        <v>#VALUE!</v>
      </c>
      <c r="MP45" s="2" t="e">
        <f t="shared" si="234"/>
        <v>#VALUE!</v>
      </c>
      <c r="MQ45" s="2" t="e">
        <f t="shared" si="235"/>
        <v>#VALUE!</v>
      </c>
      <c r="MR45" s="2" t="e">
        <f t="shared" si="236"/>
        <v>#VALUE!</v>
      </c>
      <c r="MS45" s="2" t="e">
        <f t="shared" si="237"/>
        <v>#VALUE!</v>
      </c>
      <c r="MT45" s="2" t="e">
        <f t="shared" si="238"/>
        <v>#VALUE!</v>
      </c>
      <c r="MU45" s="2" t="e">
        <f t="shared" si="239"/>
        <v>#VALUE!</v>
      </c>
      <c r="MV45" s="2" t="e">
        <f t="shared" si="240"/>
        <v>#VALUE!</v>
      </c>
      <c r="MW45" s="2" t="e">
        <f t="shared" si="241"/>
        <v>#VALUE!</v>
      </c>
      <c r="MX45" s="2" t="e">
        <f t="shared" si="242"/>
        <v>#VALUE!</v>
      </c>
      <c r="MY45" s="2" t="e">
        <f t="shared" si="243"/>
        <v>#VALUE!</v>
      </c>
      <c r="MZ45" s="2" t="e">
        <f t="shared" si="244"/>
        <v>#VALUE!</v>
      </c>
      <c r="NA45" s="2" t="e">
        <f t="shared" si="245"/>
        <v>#VALUE!</v>
      </c>
      <c r="NB45" s="2" t="e">
        <f t="shared" si="246"/>
        <v>#VALUE!</v>
      </c>
      <c r="NC45" s="2" t="e">
        <f t="shared" si="247"/>
        <v>#VALUE!</v>
      </c>
      <c r="ND45" s="2" t="e">
        <f t="shared" si="248"/>
        <v>#VALUE!</v>
      </c>
      <c r="NE45" s="2" t="e">
        <f t="shared" si="249"/>
        <v>#VALUE!</v>
      </c>
      <c r="NF45" s="2">
        <f t="shared" si="406"/>
        <v>0</v>
      </c>
      <c r="NG45" s="2">
        <f t="shared" si="250"/>
        <v>0</v>
      </c>
      <c r="NH45" s="2">
        <f t="shared" si="251"/>
        <v>0</v>
      </c>
      <c r="NI45" s="2">
        <f t="shared" si="252"/>
        <v>0</v>
      </c>
      <c r="NJ45" s="2">
        <f t="shared" si="253"/>
        <v>0</v>
      </c>
      <c r="NK45" s="2">
        <f t="shared" si="254"/>
        <v>0</v>
      </c>
      <c r="NL45" s="2">
        <f t="shared" si="255"/>
        <v>0</v>
      </c>
      <c r="NM45" s="2">
        <f t="shared" si="256"/>
        <v>0</v>
      </c>
      <c r="NN45" s="2">
        <f t="shared" si="257"/>
        <v>0</v>
      </c>
      <c r="NO45" s="2">
        <f t="shared" si="258"/>
        <v>0</v>
      </c>
      <c r="NP45" s="2">
        <f t="shared" si="259"/>
        <v>0</v>
      </c>
      <c r="NQ45" s="2">
        <f t="shared" si="260"/>
        <v>0</v>
      </c>
      <c r="NR45" s="2">
        <f t="shared" si="261"/>
        <v>0</v>
      </c>
      <c r="NS45" s="2">
        <f t="shared" si="262"/>
        <v>0</v>
      </c>
      <c r="NT45" s="2">
        <f t="shared" si="263"/>
        <v>0</v>
      </c>
      <c r="NU45" s="2">
        <f t="shared" si="264"/>
        <v>0</v>
      </c>
      <c r="NV45" s="2">
        <f t="shared" si="265"/>
        <v>0</v>
      </c>
      <c r="NW45" s="2">
        <f t="shared" si="266"/>
        <v>0</v>
      </c>
      <c r="NX45" s="2">
        <f t="shared" si="267"/>
        <v>0</v>
      </c>
      <c r="NY45" s="2">
        <f t="shared" si="268"/>
        <v>0</v>
      </c>
      <c r="NZ45" s="2">
        <f t="shared" si="269"/>
        <v>0</v>
      </c>
      <c r="OA45" s="2">
        <f t="shared" si="270"/>
        <v>0</v>
      </c>
      <c r="OB45" s="2">
        <f t="shared" si="271"/>
        <v>0</v>
      </c>
      <c r="OC45" s="2">
        <f t="shared" si="272"/>
        <v>0</v>
      </c>
      <c r="OD45" s="2">
        <f>IF(AND(NF45&gt;'Graph Creator'!$K$4,'Detalle de Cuentas'!NF45&lt;='Graph Creator'!$L$4),1,0)</f>
        <v>0</v>
      </c>
      <c r="OE45" s="2">
        <f>IF(AND(NG45&gt;'Graph Creator'!$K$4,'Detalle de Cuentas'!NG45&lt;='Graph Creator'!$L$4),1,0)</f>
        <v>0</v>
      </c>
      <c r="OF45" s="2">
        <f>IF(AND(NH45&gt;'Graph Creator'!$K$4,'Detalle de Cuentas'!NH45&lt;='Graph Creator'!$L$4),1,0)</f>
        <v>0</v>
      </c>
      <c r="OG45" s="2">
        <f>IF(AND(NI45&gt;'Graph Creator'!$K$4,'Detalle de Cuentas'!NI45&lt;='Graph Creator'!$L$4),1,0)</f>
        <v>0</v>
      </c>
      <c r="OH45" s="2">
        <f>IF(AND(NJ45&gt;'Graph Creator'!$K$4,'Detalle de Cuentas'!NJ45&lt;='Graph Creator'!$L$4),1,0)</f>
        <v>0</v>
      </c>
      <c r="OI45" s="2">
        <f>IF(AND(NK45&gt;'Graph Creator'!$K$4,'Detalle de Cuentas'!NK45&lt;='Graph Creator'!$L$4),1,0)</f>
        <v>0</v>
      </c>
      <c r="OJ45" s="2">
        <f>IF(AND(NL45&gt;'Graph Creator'!$K$4,'Detalle de Cuentas'!NL45&lt;='Graph Creator'!$L$4),1,0)</f>
        <v>0</v>
      </c>
      <c r="OK45" s="2">
        <f>IF(AND(NM45&gt;'Graph Creator'!$K$4,'Detalle de Cuentas'!NM45&lt;='Graph Creator'!$L$4),1,0)</f>
        <v>0</v>
      </c>
      <c r="OL45" s="2">
        <f>IF(AND(NN45&gt;'Graph Creator'!$K$4,'Detalle de Cuentas'!NN45&lt;='Graph Creator'!$L$4),1,0)</f>
        <v>0</v>
      </c>
      <c r="OM45" s="2">
        <f>IF(AND(NO45&gt;'Graph Creator'!$K$4,'Detalle de Cuentas'!NO45&lt;='Graph Creator'!$L$4),1,0)</f>
        <v>0</v>
      </c>
      <c r="ON45" s="2">
        <f>IF(AND(NP45&gt;'Graph Creator'!$K$4,'Detalle de Cuentas'!NP45&lt;='Graph Creator'!$L$4),1,0)</f>
        <v>0</v>
      </c>
      <c r="OO45" s="2">
        <f>IF(AND(NQ45&gt;'Graph Creator'!$K$4,'Detalle de Cuentas'!NQ45&lt;='Graph Creator'!$L$4),1,0)</f>
        <v>0</v>
      </c>
      <c r="OP45" s="2">
        <f>IF(AND(NR45&gt;'Graph Creator'!$K$4,'Detalle de Cuentas'!NR45&lt;='Graph Creator'!$L$4),1,0)</f>
        <v>0</v>
      </c>
      <c r="OQ45" s="2">
        <f>IF(AND(NS45&gt;'Graph Creator'!$K$4,'Detalle de Cuentas'!NS45&lt;='Graph Creator'!$L$4),1,0)</f>
        <v>0</v>
      </c>
      <c r="OR45" s="2">
        <f>IF(AND(NT45&gt;'Graph Creator'!$K$4,'Detalle de Cuentas'!NT45&lt;='Graph Creator'!$L$4),1,0)</f>
        <v>0</v>
      </c>
      <c r="OS45" s="2">
        <f>IF(AND(NU45&gt;'Graph Creator'!$K$4,'Detalle de Cuentas'!NU45&lt;='Graph Creator'!$L$4),1,0)</f>
        <v>0</v>
      </c>
      <c r="OT45" s="2">
        <f>IF(AND(NV45&gt;'Graph Creator'!$K$4,'Detalle de Cuentas'!NV45&lt;='Graph Creator'!$L$4),1,0)</f>
        <v>0</v>
      </c>
      <c r="OU45" s="2">
        <f>IF(AND(NW45&gt;'Graph Creator'!$K$4,'Detalle de Cuentas'!NW45&lt;='Graph Creator'!$L$4),1,0)</f>
        <v>0</v>
      </c>
      <c r="OV45" s="2">
        <f>IF(AND(NX45&gt;'Graph Creator'!$K$4,'Detalle de Cuentas'!NX45&lt;='Graph Creator'!$L$4),1,0)</f>
        <v>0</v>
      </c>
      <c r="OW45" s="2">
        <f>IF(AND(NY45&gt;'Graph Creator'!$K$4,'Detalle de Cuentas'!NY45&lt;='Graph Creator'!$L$4),1,0)</f>
        <v>0</v>
      </c>
      <c r="OX45" s="2">
        <f>IF(AND(NZ45&gt;'Graph Creator'!$K$4,'Detalle de Cuentas'!NZ45&lt;='Graph Creator'!$L$4),1,0)</f>
        <v>0</v>
      </c>
      <c r="OY45" s="2">
        <f>IF(AND(OA45&gt;'Graph Creator'!$K$4,'Detalle de Cuentas'!OA45&lt;='Graph Creator'!$L$4),1,0)</f>
        <v>0</v>
      </c>
      <c r="OZ45" s="2">
        <f>IF(AND(OB45&gt;'Graph Creator'!$K$4,'Detalle de Cuentas'!OB45&lt;='Graph Creator'!$L$4),1,0)</f>
        <v>0</v>
      </c>
      <c r="PA45" s="2">
        <f>IF(AND(OC45&gt;'Graph Creator'!$K$4,'Detalle de Cuentas'!OC45&lt;='Graph Creator'!$L$4),1,0)</f>
        <v>0</v>
      </c>
      <c r="PB45" s="2">
        <f>IF(AND(NF45&gt;'Graph Creator'!$L$4,'Detalle de Cuentas'!NF45&lt;='Graph Creator'!$M$4),1,0)</f>
        <v>0</v>
      </c>
      <c r="PC45" s="2">
        <f>IF(AND(NG45&gt;'Graph Creator'!$L$4,'Detalle de Cuentas'!NG45&lt;='Graph Creator'!$M$4),1,0)</f>
        <v>0</v>
      </c>
      <c r="PD45" s="2">
        <f>IF(AND(NH45&gt;'Graph Creator'!$L$4,'Detalle de Cuentas'!NH45&lt;='Graph Creator'!$M$4),1,0)</f>
        <v>0</v>
      </c>
      <c r="PE45" s="2">
        <f>IF(AND(NI45&gt;'Graph Creator'!$L$4,'Detalle de Cuentas'!NI45&lt;='Graph Creator'!$M$4),1,0)</f>
        <v>0</v>
      </c>
      <c r="PF45" s="2">
        <f>IF(AND(NJ45&gt;'Graph Creator'!$L$4,'Detalle de Cuentas'!NJ45&lt;='Graph Creator'!$M$4),1,0)</f>
        <v>0</v>
      </c>
      <c r="PG45" s="2">
        <f>IF(AND(NK45&gt;'Graph Creator'!$L$4,'Detalle de Cuentas'!NK45&lt;='Graph Creator'!$M$4),1,0)</f>
        <v>0</v>
      </c>
      <c r="PH45" s="2">
        <f>IF(AND(NL45&gt;'Graph Creator'!$L$4,'Detalle de Cuentas'!NL45&lt;='Graph Creator'!$M$4),1,0)</f>
        <v>0</v>
      </c>
      <c r="PI45" s="2">
        <f>IF(AND(NM45&gt;'Graph Creator'!$L$4,'Detalle de Cuentas'!NM45&lt;='Graph Creator'!$M$4),1,0)</f>
        <v>0</v>
      </c>
      <c r="PJ45" s="2">
        <f>IF(AND(NN45&gt;'Graph Creator'!$L$4,'Detalle de Cuentas'!NN45&lt;='Graph Creator'!$M$4),1,0)</f>
        <v>0</v>
      </c>
      <c r="PK45" s="2">
        <f>IF(AND(NO45&gt;'Graph Creator'!$L$4,'Detalle de Cuentas'!NO45&lt;='Graph Creator'!$M$4),1,0)</f>
        <v>0</v>
      </c>
      <c r="PL45" s="2">
        <f>IF(AND(NP45&gt;'Graph Creator'!$L$4,'Detalle de Cuentas'!NP45&lt;='Graph Creator'!$M$4),1,0)</f>
        <v>0</v>
      </c>
      <c r="PM45" s="2">
        <f>IF(AND(NQ45&gt;'Graph Creator'!$L$4,'Detalle de Cuentas'!NQ45&lt;='Graph Creator'!$M$4),1,0)</f>
        <v>0</v>
      </c>
      <c r="PN45" s="2">
        <f>IF(AND(NR45&gt;'Graph Creator'!$L$4,'Detalle de Cuentas'!NR45&lt;='Graph Creator'!$M$4),1,0)</f>
        <v>0</v>
      </c>
      <c r="PO45" s="2">
        <f>IF(AND(NS45&gt;'Graph Creator'!$L$4,'Detalle de Cuentas'!NS45&lt;='Graph Creator'!$M$4),1,0)</f>
        <v>0</v>
      </c>
      <c r="PP45" s="2">
        <f>IF(AND(NT45&gt;'Graph Creator'!$L$4,'Detalle de Cuentas'!NT45&lt;='Graph Creator'!$M$4),1,0)</f>
        <v>0</v>
      </c>
      <c r="PQ45" s="2">
        <f>IF(AND(NU45&gt;'Graph Creator'!$L$4,'Detalle de Cuentas'!NU45&lt;='Graph Creator'!$M$4),1,0)</f>
        <v>0</v>
      </c>
      <c r="PR45" s="2">
        <f>IF(AND(NV45&gt;'Graph Creator'!$L$4,'Detalle de Cuentas'!NV45&lt;='Graph Creator'!$M$4),1,0)</f>
        <v>0</v>
      </c>
      <c r="PS45" s="2">
        <f>IF(AND(NW45&gt;'Graph Creator'!$L$4,'Detalle de Cuentas'!NW45&lt;='Graph Creator'!$M$4),1,0)</f>
        <v>0</v>
      </c>
      <c r="PT45" s="2">
        <f>IF(AND(NX45&gt;'Graph Creator'!$L$4,'Detalle de Cuentas'!NX45&lt;='Graph Creator'!$M$4),1,0)</f>
        <v>0</v>
      </c>
      <c r="PU45" s="2">
        <f>IF(AND(NY45&gt;'Graph Creator'!$L$4,'Detalle de Cuentas'!NY45&lt;='Graph Creator'!$M$4),1,0)</f>
        <v>0</v>
      </c>
      <c r="PV45" s="2">
        <f>IF(AND(NZ45&gt;'Graph Creator'!$L$4,'Detalle de Cuentas'!NZ45&lt;='Graph Creator'!$M$4),1,0)</f>
        <v>0</v>
      </c>
      <c r="PW45" s="2">
        <f>IF(AND(OA45&gt;'Graph Creator'!$L$4,'Detalle de Cuentas'!OA45&lt;='Graph Creator'!$M$4),1,0)</f>
        <v>0</v>
      </c>
      <c r="PX45" s="2">
        <f>IF(AND(OB45&gt;'Graph Creator'!$L$4,'Detalle de Cuentas'!OB45&lt;='Graph Creator'!$M$4),1,0)</f>
        <v>0</v>
      </c>
      <c r="PY45" s="2">
        <f>IF(AND(OC45&gt;'Graph Creator'!$L$4,'Detalle de Cuentas'!OC45&lt;='Graph Creator'!$M$4),1,0)</f>
        <v>0</v>
      </c>
      <c r="PZ45" s="2">
        <f>IF(AND(NF45&gt;'Graph Creator'!$M$4,'Detalle de Cuentas'!NF45&lt;='Graph Creator'!$N$4),1,0)</f>
        <v>0</v>
      </c>
      <c r="QA45" s="2">
        <f>IF(AND(NG45&gt;'Graph Creator'!$M$4,'Detalle de Cuentas'!NG45&lt;='Graph Creator'!$N$4),1,0)</f>
        <v>0</v>
      </c>
      <c r="QB45" s="2">
        <f>IF(AND(NH45&gt;'Graph Creator'!$M$4,'Detalle de Cuentas'!NH45&lt;='Graph Creator'!$N$4),1,0)</f>
        <v>0</v>
      </c>
      <c r="QC45" s="2">
        <f>IF(AND(NI45&gt;'Graph Creator'!$M$4,'Detalle de Cuentas'!NI45&lt;='Graph Creator'!$N$4),1,0)</f>
        <v>0</v>
      </c>
      <c r="QD45" s="2">
        <f>IF(AND(NJ45&gt;'Graph Creator'!$M$4,'Detalle de Cuentas'!NJ45&lt;='Graph Creator'!$N$4),1,0)</f>
        <v>0</v>
      </c>
      <c r="QE45" s="2">
        <f>IF(AND(NK45&gt;'Graph Creator'!$M$4,'Detalle de Cuentas'!NK45&lt;='Graph Creator'!$N$4),1,0)</f>
        <v>0</v>
      </c>
      <c r="QF45" s="2">
        <f>IF(AND(NL45&gt;'Graph Creator'!$M$4,'Detalle de Cuentas'!NL45&lt;='Graph Creator'!$N$4),1,0)</f>
        <v>0</v>
      </c>
      <c r="QG45" s="2">
        <f>IF(AND(NM45&gt;'Graph Creator'!$M$4,'Detalle de Cuentas'!NM45&lt;='Graph Creator'!$N$4),1,0)</f>
        <v>0</v>
      </c>
      <c r="QH45" s="2">
        <f>IF(AND(NN45&gt;'Graph Creator'!$M$4,'Detalle de Cuentas'!NN45&lt;='Graph Creator'!$N$4),1,0)</f>
        <v>0</v>
      </c>
      <c r="QI45" s="2">
        <f>IF(AND(NO45&gt;'Graph Creator'!$M$4,'Detalle de Cuentas'!NO45&lt;='Graph Creator'!$N$4),1,0)</f>
        <v>0</v>
      </c>
      <c r="QJ45" s="2">
        <f>IF(AND(NP45&gt;'Graph Creator'!$M$4,'Detalle de Cuentas'!NP45&lt;='Graph Creator'!$N$4),1,0)</f>
        <v>0</v>
      </c>
      <c r="QK45" s="2">
        <f>IF(AND(NQ45&gt;'Graph Creator'!$M$4,'Detalle de Cuentas'!NQ45&lt;='Graph Creator'!$N$4),1,0)</f>
        <v>0</v>
      </c>
      <c r="QL45" s="2">
        <f>IF(AND(NR45&gt;'Graph Creator'!$M$4,'Detalle de Cuentas'!NR45&lt;='Graph Creator'!$N$4),1,0)</f>
        <v>0</v>
      </c>
      <c r="QM45" s="2">
        <f>IF(AND(NS45&gt;'Graph Creator'!$M$4,'Detalle de Cuentas'!NS45&lt;='Graph Creator'!$N$4),1,0)</f>
        <v>0</v>
      </c>
      <c r="QN45" s="2">
        <f>IF(AND(NT45&gt;'Graph Creator'!$M$4,'Detalle de Cuentas'!NT45&lt;='Graph Creator'!$N$4),1,0)</f>
        <v>0</v>
      </c>
      <c r="QO45" s="2">
        <f>IF(AND(NU45&gt;'Graph Creator'!$M$4,'Detalle de Cuentas'!NU45&lt;='Graph Creator'!$N$4),1,0)</f>
        <v>0</v>
      </c>
      <c r="QP45" s="2">
        <f>IF(AND(NV45&gt;'Graph Creator'!$M$4,'Detalle de Cuentas'!NV45&lt;='Graph Creator'!$N$4),1,0)</f>
        <v>0</v>
      </c>
      <c r="QQ45" s="2">
        <f>IF(AND(NW45&gt;'Graph Creator'!$M$4,'Detalle de Cuentas'!NW45&lt;='Graph Creator'!$N$4),1,0)</f>
        <v>0</v>
      </c>
      <c r="QR45" s="2">
        <f>IF(AND(NX45&gt;'Graph Creator'!$M$4,'Detalle de Cuentas'!NX45&lt;='Graph Creator'!$N$4),1,0)</f>
        <v>0</v>
      </c>
      <c r="QS45" s="2">
        <f>IF(AND(NY45&gt;'Graph Creator'!$M$4,'Detalle de Cuentas'!NY45&lt;='Graph Creator'!$N$4),1,0)</f>
        <v>0</v>
      </c>
      <c r="QT45" s="2">
        <f>IF(AND(NZ45&gt;'Graph Creator'!$M$4,'Detalle de Cuentas'!NZ45&lt;='Graph Creator'!$N$4),1,0)</f>
        <v>0</v>
      </c>
      <c r="QU45" s="2">
        <f>IF(AND(OA45&gt;'Graph Creator'!$M$4,'Detalle de Cuentas'!OA45&lt;='Graph Creator'!$N$4),1,0)</f>
        <v>0</v>
      </c>
      <c r="QV45" s="2">
        <f>IF(AND(OB45&gt;'Graph Creator'!$M$4,'Detalle de Cuentas'!OB45&lt;='Graph Creator'!$N$4),1,0)</f>
        <v>0</v>
      </c>
      <c r="QW45" s="2">
        <f>IF(AND(OC45&gt;'Graph Creator'!$M$4,'Detalle de Cuentas'!OC45&lt;='Graph Creator'!$N$4),1,0)</f>
        <v>0</v>
      </c>
      <c r="QX45" s="2">
        <f>IF(AND(NF45&gt;'Graph Creator'!$N$4,'Detalle de Cuentas'!NF45&lt;='Graph Creator'!$O$4),1,0)</f>
        <v>0</v>
      </c>
      <c r="QY45" s="2">
        <f>IF(AND(NG45&gt;'Graph Creator'!$N$4,'Detalle de Cuentas'!NG45&lt;='Graph Creator'!$O$4),1,0)</f>
        <v>0</v>
      </c>
      <c r="QZ45" s="2">
        <f>IF(AND(NH45&gt;'Graph Creator'!$N$4,'Detalle de Cuentas'!NH45&lt;='Graph Creator'!$O$4),1,0)</f>
        <v>0</v>
      </c>
      <c r="RA45" s="2">
        <f>IF(AND(NI45&gt;'Graph Creator'!$N$4,'Detalle de Cuentas'!NI45&lt;='Graph Creator'!$O$4),1,0)</f>
        <v>0</v>
      </c>
      <c r="RB45" s="2">
        <f>IF(AND(NJ45&gt;'Graph Creator'!$N$4,'Detalle de Cuentas'!NJ45&lt;='Graph Creator'!$O$4),1,0)</f>
        <v>0</v>
      </c>
      <c r="RC45" s="2">
        <f>IF(AND(NK45&gt;'Graph Creator'!$N$4,'Detalle de Cuentas'!NK45&lt;='Graph Creator'!$O$4),1,0)</f>
        <v>0</v>
      </c>
      <c r="RD45" s="2">
        <f>IF(AND(NL45&gt;'Graph Creator'!$N$4,'Detalle de Cuentas'!NL45&lt;='Graph Creator'!$O$4),1,0)</f>
        <v>0</v>
      </c>
      <c r="RE45" s="2">
        <f>IF(AND(NM45&gt;'Graph Creator'!$N$4,'Detalle de Cuentas'!NM45&lt;='Graph Creator'!$O$4),1,0)</f>
        <v>0</v>
      </c>
      <c r="RF45" s="2">
        <f>IF(AND(NN45&gt;'Graph Creator'!$N$4,'Detalle de Cuentas'!NN45&lt;='Graph Creator'!$O$4),1,0)</f>
        <v>0</v>
      </c>
      <c r="RG45" s="2">
        <f>IF(AND(NO45&gt;'Graph Creator'!$N$4,'Detalle de Cuentas'!NO45&lt;='Graph Creator'!$O$4),1,0)</f>
        <v>0</v>
      </c>
      <c r="RH45" s="2">
        <f>IF(AND(NP45&gt;'Graph Creator'!$N$4,'Detalle de Cuentas'!NP45&lt;='Graph Creator'!$O$4),1,0)</f>
        <v>0</v>
      </c>
      <c r="RI45" s="2">
        <f>IF(AND(NQ45&gt;'Graph Creator'!$N$4,'Detalle de Cuentas'!NQ45&lt;='Graph Creator'!$O$4),1,0)</f>
        <v>0</v>
      </c>
      <c r="RJ45" s="2">
        <f>IF(AND(NR45&gt;'Graph Creator'!$N$4,'Detalle de Cuentas'!NR45&lt;='Graph Creator'!$O$4),1,0)</f>
        <v>0</v>
      </c>
      <c r="RK45" s="2">
        <f>IF(AND(NS45&gt;'Graph Creator'!$N$4,'Detalle de Cuentas'!NS45&lt;='Graph Creator'!$O$4),1,0)</f>
        <v>0</v>
      </c>
      <c r="RL45" s="2">
        <f>IF(AND(NT45&gt;'Graph Creator'!$N$4,'Detalle de Cuentas'!NT45&lt;='Graph Creator'!$O$4),1,0)</f>
        <v>0</v>
      </c>
      <c r="RM45" s="2">
        <f>IF(AND(NU45&gt;'Graph Creator'!$N$4,'Detalle de Cuentas'!NU45&lt;='Graph Creator'!$O$4),1,0)</f>
        <v>0</v>
      </c>
      <c r="RN45" s="2">
        <f>IF(AND(NV45&gt;'Graph Creator'!$N$4,'Detalle de Cuentas'!NV45&lt;='Graph Creator'!$O$4),1,0)</f>
        <v>0</v>
      </c>
      <c r="RO45" s="2">
        <f>IF(AND(NW45&gt;'Graph Creator'!$N$4,'Detalle de Cuentas'!NW45&lt;='Graph Creator'!$O$4),1,0)</f>
        <v>0</v>
      </c>
      <c r="RP45" s="2">
        <f>IF(AND(NX45&gt;'Graph Creator'!$N$4,'Detalle de Cuentas'!NX45&lt;='Graph Creator'!$O$4),1,0)</f>
        <v>0</v>
      </c>
      <c r="RQ45" s="2">
        <f>IF(AND(NY45&gt;'Graph Creator'!$N$4,'Detalle de Cuentas'!NY45&lt;='Graph Creator'!$O$4),1,0)</f>
        <v>0</v>
      </c>
      <c r="RR45" s="2">
        <f>IF(AND(NZ45&gt;'Graph Creator'!$N$4,'Detalle de Cuentas'!NZ45&lt;='Graph Creator'!$O$4),1,0)</f>
        <v>0</v>
      </c>
      <c r="RS45" s="2">
        <f>IF(AND(OA45&gt;'Graph Creator'!$N$4,'Detalle de Cuentas'!OA45&lt;='Graph Creator'!$O$4),1,0)</f>
        <v>0</v>
      </c>
      <c r="RT45" s="2">
        <f>IF(AND(OB45&gt;'Graph Creator'!$N$4,'Detalle de Cuentas'!OB45&lt;='Graph Creator'!$O$4),1,0)</f>
        <v>0</v>
      </c>
      <c r="RU45" s="2">
        <f>IF(AND(OC45&gt;'Graph Creator'!$N$4,'Detalle de Cuentas'!OC45&lt;='Graph Creator'!$O$4),1,0)</f>
        <v>0</v>
      </c>
      <c r="RV45" s="2" t="e">
        <f t="shared" si="407"/>
        <v>#VALUE!</v>
      </c>
      <c r="RW45" s="2" t="e">
        <f t="shared" si="408"/>
        <v>#VALUE!</v>
      </c>
      <c r="RX45" s="2" t="e">
        <f t="shared" si="409"/>
        <v>#VALUE!</v>
      </c>
      <c r="RY45" s="2" t="e">
        <f t="shared" si="410"/>
        <v>#VALUE!</v>
      </c>
      <c r="RZ45" s="2" t="e">
        <f t="shared" si="411"/>
        <v>#VALUE!</v>
      </c>
      <c r="SA45" s="2" t="e">
        <f t="shared" si="412"/>
        <v>#VALUE!</v>
      </c>
      <c r="SB45" s="2" t="e">
        <f t="shared" si="413"/>
        <v>#VALUE!</v>
      </c>
      <c r="SC45" s="2" t="e">
        <f t="shared" si="414"/>
        <v>#VALUE!</v>
      </c>
      <c r="SD45" s="2" t="e">
        <f t="shared" si="415"/>
        <v>#VALUE!</v>
      </c>
      <c r="SE45" s="2" t="e">
        <f t="shared" si="416"/>
        <v>#VALUE!</v>
      </c>
      <c r="SF45" s="2" t="e">
        <f t="shared" si="417"/>
        <v>#VALUE!</v>
      </c>
      <c r="SG45" s="2" t="e">
        <f t="shared" si="418"/>
        <v>#VALUE!</v>
      </c>
      <c r="SH45" s="2" t="e">
        <f t="shared" si="419"/>
        <v>#VALUE!</v>
      </c>
      <c r="SI45" s="2" t="e">
        <f t="shared" si="420"/>
        <v>#VALUE!</v>
      </c>
      <c r="SJ45" s="2" t="e">
        <f t="shared" si="421"/>
        <v>#VALUE!</v>
      </c>
      <c r="SK45" s="2" t="e">
        <f t="shared" si="422"/>
        <v>#VALUE!</v>
      </c>
      <c r="SL45" s="2" t="e">
        <f t="shared" si="423"/>
        <v>#VALUE!</v>
      </c>
      <c r="SM45" s="2" t="e">
        <f t="shared" si="424"/>
        <v>#VALUE!</v>
      </c>
      <c r="SN45" s="2" t="e">
        <f t="shared" si="425"/>
        <v>#VALUE!</v>
      </c>
      <c r="SO45" s="2" t="e">
        <f t="shared" si="426"/>
        <v>#VALUE!</v>
      </c>
      <c r="SP45" s="2" t="e">
        <f t="shared" si="427"/>
        <v>#VALUE!</v>
      </c>
      <c r="SQ45" s="2" t="e">
        <f t="shared" si="428"/>
        <v>#VALUE!</v>
      </c>
      <c r="SR45" s="2" t="e">
        <f t="shared" si="429"/>
        <v>#VALUE!</v>
      </c>
      <c r="SS45" s="2" t="e">
        <f t="shared" si="430"/>
        <v>#VALUE!</v>
      </c>
      <c r="ST45" s="2" t="e">
        <f t="shared" si="431"/>
        <v>#VALUE!</v>
      </c>
      <c r="SU45" s="2" t="e">
        <f t="shared" si="432"/>
        <v>#VALUE!</v>
      </c>
      <c r="SV45" s="2" t="e">
        <f t="shared" si="433"/>
        <v>#VALUE!</v>
      </c>
      <c r="SW45" s="2" t="e">
        <f t="shared" si="434"/>
        <v>#VALUE!</v>
      </c>
      <c r="SX45" s="2" t="e">
        <f t="shared" si="435"/>
        <v>#VALUE!</v>
      </c>
      <c r="SY45" s="2" t="e">
        <f t="shared" si="436"/>
        <v>#VALUE!</v>
      </c>
      <c r="SZ45" s="2" t="e">
        <f t="shared" si="437"/>
        <v>#VALUE!</v>
      </c>
      <c r="TA45" s="2" t="e">
        <f t="shared" si="438"/>
        <v>#VALUE!</v>
      </c>
      <c r="TB45" s="2" t="e">
        <f t="shared" si="439"/>
        <v>#VALUE!</v>
      </c>
      <c r="TC45" s="2" t="e">
        <f t="shared" si="440"/>
        <v>#VALUE!</v>
      </c>
      <c r="TD45" s="2" t="e">
        <f t="shared" si="441"/>
        <v>#VALUE!</v>
      </c>
      <c r="TE45" s="2" t="e">
        <f t="shared" si="442"/>
        <v>#VALUE!</v>
      </c>
      <c r="TF45" s="2" t="str">
        <f>IF(DZ45=1,IF(SUM(DZ$17:DZ45)&lt;2,""&amp;B45,", "&amp;B45),"")</f>
        <v/>
      </c>
      <c r="TG45" s="2" t="str">
        <f t="shared" si="480"/>
        <v/>
      </c>
      <c r="TH45" s="2">
        <f t="shared" si="443"/>
        <v>0</v>
      </c>
      <c r="TI45" s="14" t="str">
        <f t="shared" si="444"/>
        <v/>
      </c>
      <c r="TJ45" s="14" t="e">
        <f t="shared" si="273"/>
        <v>#VALUE!</v>
      </c>
      <c r="TK45" s="14" t="e">
        <f t="shared" si="274"/>
        <v>#VALUE!</v>
      </c>
      <c r="TL45" s="14" t="e">
        <f t="shared" si="275"/>
        <v>#VALUE!</v>
      </c>
      <c r="TM45" s="14" t="e">
        <f t="shared" si="276"/>
        <v>#VALUE!</v>
      </c>
      <c r="TN45" s="14" t="e">
        <f t="shared" si="277"/>
        <v>#VALUE!</v>
      </c>
      <c r="TO45" s="14" t="e">
        <f t="shared" si="278"/>
        <v>#VALUE!</v>
      </c>
      <c r="TP45" s="14" t="e">
        <f t="shared" si="279"/>
        <v>#VALUE!</v>
      </c>
      <c r="TQ45" s="14" t="e">
        <f t="shared" si="280"/>
        <v>#VALUE!</v>
      </c>
      <c r="TR45" s="14" t="e">
        <f t="shared" si="281"/>
        <v>#VALUE!</v>
      </c>
      <c r="TS45" s="14" t="e">
        <f t="shared" si="282"/>
        <v>#VALUE!</v>
      </c>
      <c r="TT45" s="14" t="e">
        <f t="shared" si="283"/>
        <v>#VALUE!</v>
      </c>
      <c r="TU45" s="14" t="e">
        <f t="shared" si="284"/>
        <v>#VALUE!</v>
      </c>
      <c r="TV45" s="14" t="e">
        <f t="shared" si="285"/>
        <v>#VALUE!</v>
      </c>
      <c r="TW45" s="14" t="e">
        <f t="shared" si="286"/>
        <v>#VALUE!</v>
      </c>
      <c r="TX45" s="14" t="e">
        <f t="shared" si="287"/>
        <v>#VALUE!</v>
      </c>
      <c r="TY45" s="14" t="e">
        <f t="shared" si="288"/>
        <v>#VALUE!</v>
      </c>
      <c r="TZ45" s="14" t="e">
        <f t="shared" si="289"/>
        <v>#VALUE!</v>
      </c>
      <c r="UA45" s="14" t="e">
        <f t="shared" si="290"/>
        <v>#VALUE!</v>
      </c>
      <c r="UB45" s="14" t="e">
        <f t="shared" si="291"/>
        <v>#VALUE!</v>
      </c>
      <c r="UC45" s="14" t="e">
        <f t="shared" si="292"/>
        <v>#VALUE!</v>
      </c>
      <c r="UD45" s="14" t="e">
        <f t="shared" si="293"/>
        <v>#VALUE!</v>
      </c>
      <c r="UE45" s="14" t="e">
        <f t="shared" si="294"/>
        <v>#VALUE!</v>
      </c>
      <c r="UF45" s="14" t="e">
        <f t="shared" si="295"/>
        <v>#VALUE!</v>
      </c>
      <c r="UH45" s="2">
        <f>IF($C$4-$R45&gt;'Graph Creator'!$E$2*'Graph Creator'!$D$13*12,0,1)</f>
        <v>1</v>
      </c>
      <c r="UJ45" s="2" t="e">
        <f t="shared" si="445"/>
        <v>#VALUE!</v>
      </c>
      <c r="UK45" s="2" t="e">
        <f t="shared" si="446"/>
        <v>#VALUE!</v>
      </c>
      <c r="UL45" s="2" t="e">
        <f t="shared" si="447"/>
        <v>#VALUE!</v>
      </c>
      <c r="UM45" s="2" t="e">
        <f t="shared" si="448"/>
        <v>#VALUE!</v>
      </c>
      <c r="UN45" s="2" t="e">
        <f t="shared" si="449"/>
        <v>#VALUE!</v>
      </c>
      <c r="UO45" s="2" t="e">
        <f t="shared" si="450"/>
        <v>#VALUE!</v>
      </c>
      <c r="UP45" s="2" t="e">
        <f t="shared" si="297"/>
        <v>#VALUE!</v>
      </c>
      <c r="UQ45" s="2" t="e">
        <f t="shared" si="298"/>
        <v>#VALUE!</v>
      </c>
      <c r="UR45" s="2" t="e">
        <f t="shared" si="299"/>
        <v>#VALUE!</v>
      </c>
      <c r="US45" s="2" t="e">
        <f t="shared" si="300"/>
        <v>#VALUE!</v>
      </c>
      <c r="UT45" s="2" t="e">
        <f t="shared" si="301"/>
        <v>#VALUE!</v>
      </c>
      <c r="UU45" s="2" t="e">
        <f t="shared" si="302"/>
        <v>#VALUE!</v>
      </c>
      <c r="UV45" s="2" t="e">
        <f t="shared" si="303"/>
        <v>#VALUE!</v>
      </c>
      <c r="UW45" s="2" t="e">
        <f t="shared" si="304"/>
        <v>#VALUE!</v>
      </c>
      <c r="UX45" s="2" t="e">
        <f t="shared" si="305"/>
        <v>#VALUE!</v>
      </c>
      <c r="UY45" s="2" t="e">
        <f t="shared" si="306"/>
        <v>#VALUE!</v>
      </c>
      <c r="UZ45" s="2" t="e">
        <f t="shared" si="307"/>
        <v>#VALUE!</v>
      </c>
      <c r="VA45" s="2" t="e">
        <f t="shared" si="308"/>
        <v>#VALUE!</v>
      </c>
      <c r="VB45" s="2" t="e">
        <f t="shared" si="309"/>
        <v>#VALUE!</v>
      </c>
      <c r="VC45" s="2" t="e">
        <f t="shared" si="310"/>
        <v>#VALUE!</v>
      </c>
      <c r="VD45" s="2" t="e">
        <f t="shared" si="311"/>
        <v>#VALUE!</v>
      </c>
      <c r="VE45" s="2" t="e">
        <f t="shared" si="312"/>
        <v>#VALUE!</v>
      </c>
      <c r="VF45" s="2" t="e">
        <f t="shared" si="313"/>
        <v>#VALUE!</v>
      </c>
      <c r="VG45" s="2" t="e">
        <f t="shared" si="314"/>
        <v>#VALUE!</v>
      </c>
      <c r="VH45" s="2" t="e">
        <f t="shared" si="315"/>
        <v>#VALUE!</v>
      </c>
      <c r="VI45" s="2" t="e">
        <f t="shared" si="316"/>
        <v>#VALUE!</v>
      </c>
      <c r="VJ45" s="2" t="e">
        <f t="shared" si="317"/>
        <v>#VALUE!</v>
      </c>
      <c r="VK45" s="2" t="e">
        <f t="shared" si="318"/>
        <v>#VALUE!</v>
      </c>
      <c r="VL45" s="2" t="e">
        <f t="shared" si="319"/>
        <v>#VALUE!</v>
      </c>
      <c r="VM45" s="2" t="e">
        <f t="shared" si="320"/>
        <v>#VALUE!</v>
      </c>
      <c r="VN45" s="2" t="e">
        <f t="shared" si="321"/>
        <v>#VALUE!</v>
      </c>
      <c r="VO45" s="2" t="e">
        <f t="shared" si="322"/>
        <v>#VALUE!</v>
      </c>
      <c r="VP45" s="2" t="e">
        <f t="shared" si="323"/>
        <v>#VALUE!</v>
      </c>
      <c r="VQ45" s="2" t="e">
        <f t="shared" si="324"/>
        <v>#VALUE!</v>
      </c>
      <c r="VR45" s="2" t="e">
        <f t="shared" si="325"/>
        <v>#VALUE!</v>
      </c>
      <c r="VS45" s="2" t="e">
        <f t="shared" si="326"/>
        <v>#VALUE!</v>
      </c>
      <c r="VT45" s="98">
        <f t="shared" si="451"/>
        <v>0</v>
      </c>
      <c r="VU45" s="98">
        <f t="shared" si="452"/>
        <v>0</v>
      </c>
      <c r="VV45" s="98">
        <f t="shared" si="453"/>
        <v>0</v>
      </c>
      <c r="VW45" s="98">
        <f t="shared" si="454"/>
        <v>0</v>
      </c>
      <c r="VX45" s="98">
        <f t="shared" si="455"/>
        <v>0</v>
      </c>
      <c r="VY45" s="98">
        <f t="shared" si="456"/>
        <v>0</v>
      </c>
      <c r="VZ45" s="98">
        <f t="shared" si="457"/>
        <v>0</v>
      </c>
      <c r="WA45" s="98">
        <f t="shared" si="328"/>
        <v>0</v>
      </c>
      <c r="WB45" s="98">
        <f t="shared" si="329"/>
        <v>0</v>
      </c>
      <c r="WC45" s="98">
        <f t="shared" si="330"/>
        <v>0</v>
      </c>
      <c r="WD45" s="98">
        <f t="shared" si="331"/>
        <v>0</v>
      </c>
      <c r="WE45" s="98">
        <f t="shared" si="332"/>
        <v>0</v>
      </c>
      <c r="WF45" s="98">
        <f t="shared" si="333"/>
        <v>0</v>
      </c>
      <c r="WG45" s="98">
        <f t="shared" si="334"/>
        <v>0</v>
      </c>
      <c r="WH45" s="98">
        <f t="shared" si="335"/>
        <v>0</v>
      </c>
      <c r="WI45" s="98">
        <f t="shared" si="336"/>
        <v>0</v>
      </c>
      <c r="WJ45" s="98">
        <f t="shared" si="337"/>
        <v>0</v>
      </c>
      <c r="WK45" s="98">
        <f t="shared" si="338"/>
        <v>0</v>
      </c>
      <c r="WL45" s="98">
        <f t="shared" si="339"/>
        <v>0</v>
      </c>
      <c r="WM45" s="98">
        <f t="shared" si="340"/>
        <v>0</v>
      </c>
      <c r="WN45" s="98">
        <f t="shared" si="341"/>
        <v>0</v>
      </c>
      <c r="WO45" s="98">
        <f t="shared" si="342"/>
        <v>0</v>
      </c>
      <c r="WP45" s="98">
        <f t="shared" si="343"/>
        <v>0</v>
      </c>
      <c r="WQ45" s="98">
        <f t="shared" si="344"/>
        <v>0</v>
      </c>
      <c r="WR45" s="98">
        <f>IFERROR(INDEX('Score Calculation'!$D$38:$D$41,MATCH('Detalle de Cuentas'!VT45,'Score Calculation'!$C$38:$C$41,1)),0)</f>
        <v>4</v>
      </c>
      <c r="WS45" s="98">
        <f>IFERROR(INDEX('Score Calculation'!$D$38:$D$41,MATCH('Detalle de Cuentas'!VU45,'Score Calculation'!$C$38:$C$41,1)),0)</f>
        <v>4</v>
      </c>
      <c r="WT45" s="98">
        <f>IFERROR(INDEX('Score Calculation'!$D$38:$D$41,MATCH('Detalle de Cuentas'!VV45,'Score Calculation'!$C$38:$C$41,1)),0)</f>
        <v>4</v>
      </c>
      <c r="WU45" s="98">
        <f>IFERROR(INDEX('Score Calculation'!$D$38:$D$41,MATCH('Detalle de Cuentas'!VW45,'Score Calculation'!$C$38:$C$41,1)),0)</f>
        <v>4</v>
      </c>
      <c r="WV45" s="98">
        <f>IFERROR(INDEX('Score Calculation'!$D$38:$D$41,MATCH('Detalle de Cuentas'!VX45,'Score Calculation'!$C$38:$C$41,1)),0)</f>
        <v>4</v>
      </c>
      <c r="WW45" s="98">
        <f>IFERROR(INDEX('Score Calculation'!$D$38:$D$41,MATCH('Detalle de Cuentas'!VY45,'Score Calculation'!$C$38:$C$41,1)),0)</f>
        <v>4</v>
      </c>
      <c r="WX45" s="98">
        <f>IFERROR(INDEX('Score Calculation'!$D$38:$D$41,MATCH('Detalle de Cuentas'!VZ45,'Score Calculation'!$C$38:$C$41,1)),0)</f>
        <v>4</v>
      </c>
      <c r="WY45" s="98">
        <f>IFERROR(INDEX('Score Calculation'!$D$38:$D$41,MATCH('Detalle de Cuentas'!WA45,'Score Calculation'!$C$38:$C$41,1)),0)</f>
        <v>4</v>
      </c>
      <c r="WZ45" s="98">
        <f>IFERROR(INDEX('Score Calculation'!$D$38:$D$41,MATCH('Detalle de Cuentas'!WB45,'Score Calculation'!$C$38:$C$41,1)),0)</f>
        <v>4</v>
      </c>
      <c r="XA45" s="98">
        <f>IFERROR(INDEX('Score Calculation'!$D$38:$D$41,MATCH('Detalle de Cuentas'!WC45,'Score Calculation'!$C$38:$C$41,1)),0)</f>
        <v>4</v>
      </c>
      <c r="XB45" s="98">
        <f>IFERROR(INDEX('Score Calculation'!$D$38:$D$41,MATCH('Detalle de Cuentas'!WD45,'Score Calculation'!$C$38:$C$41,1)),0)</f>
        <v>4</v>
      </c>
      <c r="XC45" s="98">
        <f>IFERROR(INDEX('Score Calculation'!$D$38:$D$41,MATCH('Detalle de Cuentas'!WE45,'Score Calculation'!$C$38:$C$41,1)),0)</f>
        <v>4</v>
      </c>
      <c r="XD45" s="98">
        <f>IFERROR(INDEX('Score Calculation'!$D$38:$D$41,MATCH('Detalle de Cuentas'!WF45,'Score Calculation'!$C$38:$C$41,1)),0)</f>
        <v>4</v>
      </c>
      <c r="XE45" s="98">
        <f>IFERROR(INDEX('Score Calculation'!$D$38:$D$41,MATCH('Detalle de Cuentas'!WG45,'Score Calculation'!$C$38:$C$41,1)),0)</f>
        <v>4</v>
      </c>
      <c r="XF45" s="98">
        <f>IFERROR(INDEX('Score Calculation'!$D$38:$D$41,MATCH('Detalle de Cuentas'!WH45,'Score Calculation'!$C$38:$C$41,1)),0)</f>
        <v>4</v>
      </c>
      <c r="XG45" s="98">
        <f>IFERROR(INDEX('Score Calculation'!$D$38:$D$41,MATCH('Detalle de Cuentas'!WI45,'Score Calculation'!$C$38:$C$41,1)),0)</f>
        <v>4</v>
      </c>
      <c r="XH45" s="98">
        <f>IFERROR(INDEX('Score Calculation'!$D$38:$D$41,MATCH('Detalle de Cuentas'!WJ45,'Score Calculation'!$C$38:$C$41,1)),0)</f>
        <v>4</v>
      </c>
      <c r="XI45" s="98">
        <f>IFERROR(INDEX('Score Calculation'!$D$38:$D$41,MATCH('Detalle de Cuentas'!WK45,'Score Calculation'!$C$38:$C$41,1)),0)</f>
        <v>4</v>
      </c>
      <c r="XJ45" s="98">
        <f>IFERROR(INDEX('Score Calculation'!$D$38:$D$41,MATCH('Detalle de Cuentas'!WL45,'Score Calculation'!$C$38:$C$41,1)),0)</f>
        <v>4</v>
      </c>
      <c r="XK45" s="98">
        <f>IFERROR(INDEX('Score Calculation'!$D$38:$D$41,MATCH('Detalle de Cuentas'!WM45,'Score Calculation'!$C$38:$C$41,1)),0)</f>
        <v>4</v>
      </c>
      <c r="XL45" s="98">
        <f>IFERROR(INDEX('Score Calculation'!$D$38:$D$41,MATCH('Detalle de Cuentas'!WN45,'Score Calculation'!$C$38:$C$41,1)),0)</f>
        <v>4</v>
      </c>
      <c r="XM45" s="98">
        <f>IFERROR(INDEX('Score Calculation'!$D$38:$D$41,MATCH('Detalle de Cuentas'!WO45,'Score Calculation'!$C$38:$C$41,1)),0)</f>
        <v>4</v>
      </c>
      <c r="XN45" s="98">
        <f>IFERROR(INDEX('Score Calculation'!$D$38:$D$41,MATCH('Detalle de Cuentas'!WP45,'Score Calculation'!$C$38:$C$41,1)),0)</f>
        <v>4</v>
      </c>
      <c r="XO45" s="98">
        <f>IFERROR(INDEX('Score Calculation'!$D$38:$D$41,MATCH('Detalle de Cuentas'!WQ45,'Score Calculation'!$C$38:$C$41,1)),0)</f>
        <v>4</v>
      </c>
      <c r="XP45" s="98">
        <f>IFERROR(INDEX('Score Calculation'!$D$24:$D$31,MATCH('Detalle de Cuentas'!NF45,'Score Calculation'!$C$24:$C$31,1)),0)</f>
        <v>1</v>
      </c>
      <c r="XQ45" s="98">
        <f>IFERROR(INDEX('Score Calculation'!$D$24:$D$31,MATCH('Detalle de Cuentas'!NG45,'Score Calculation'!$C$24:$C$31,1)),0)</f>
        <v>1</v>
      </c>
      <c r="XR45" s="98">
        <f>IFERROR(INDEX('Score Calculation'!$D$24:$D$31,MATCH('Detalle de Cuentas'!NH45,'Score Calculation'!$C$24:$C$31,1)),0)</f>
        <v>1</v>
      </c>
      <c r="XS45" s="98">
        <f>IFERROR(INDEX('Score Calculation'!$D$24:$D$31,MATCH('Detalle de Cuentas'!NI45,'Score Calculation'!$C$24:$C$31,1)),0)</f>
        <v>1</v>
      </c>
      <c r="XT45" s="98">
        <f>IFERROR(INDEX('Score Calculation'!$D$24:$D$31,MATCH('Detalle de Cuentas'!NJ45,'Score Calculation'!$C$24:$C$31,1)),0)</f>
        <v>1</v>
      </c>
      <c r="XU45" s="98">
        <f>IFERROR(INDEX('Score Calculation'!$D$24:$D$31,MATCH('Detalle de Cuentas'!NK45,'Score Calculation'!$C$24:$C$31,1)),0)</f>
        <v>1</v>
      </c>
      <c r="XV45" s="98">
        <f>IFERROR(INDEX('Score Calculation'!$D$24:$D$31,MATCH('Detalle de Cuentas'!NL45,'Score Calculation'!$C$24:$C$31,1)),0)</f>
        <v>1</v>
      </c>
      <c r="XW45" s="98">
        <f>IFERROR(INDEX('Score Calculation'!$D$24:$D$31,MATCH('Detalle de Cuentas'!NM45,'Score Calculation'!$C$24:$C$31,1)),0)</f>
        <v>1</v>
      </c>
      <c r="XX45" s="98">
        <f>IFERROR(INDEX('Score Calculation'!$D$24:$D$31,MATCH('Detalle de Cuentas'!NN45,'Score Calculation'!$C$24:$C$31,1)),0)</f>
        <v>1</v>
      </c>
      <c r="XY45" s="98">
        <f>IFERROR(INDEX('Score Calculation'!$D$24:$D$31,MATCH('Detalle de Cuentas'!NO45,'Score Calculation'!$C$24:$C$31,1)),0)</f>
        <v>1</v>
      </c>
      <c r="XZ45" s="98">
        <f>IFERROR(INDEX('Score Calculation'!$D$24:$D$31,MATCH('Detalle de Cuentas'!NP45,'Score Calculation'!$C$24:$C$31,1)),0)</f>
        <v>1</v>
      </c>
      <c r="YA45" s="98">
        <f>IFERROR(INDEX('Score Calculation'!$D$24:$D$31,MATCH('Detalle de Cuentas'!NQ45,'Score Calculation'!$C$24:$C$31,1)),0)</f>
        <v>1</v>
      </c>
      <c r="YB45" s="98">
        <f>IFERROR(INDEX('Score Calculation'!$D$24:$D$31,MATCH('Detalle de Cuentas'!NR45,'Score Calculation'!$C$24:$C$31,1)),0)</f>
        <v>1</v>
      </c>
      <c r="YC45" s="98">
        <f>IFERROR(INDEX('Score Calculation'!$D$24:$D$31,MATCH('Detalle de Cuentas'!NS45,'Score Calculation'!$C$24:$C$31,1)),0)</f>
        <v>1</v>
      </c>
      <c r="YD45" s="98">
        <f>IFERROR(INDEX('Score Calculation'!$D$24:$D$31,MATCH('Detalle de Cuentas'!NT45,'Score Calculation'!$C$24:$C$31,1)),0)</f>
        <v>1</v>
      </c>
      <c r="YE45" s="98">
        <f>IFERROR(INDEX('Score Calculation'!$D$24:$D$31,MATCH('Detalle de Cuentas'!NU45,'Score Calculation'!$C$24:$C$31,1)),0)</f>
        <v>1</v>
      </c>
      <c r="YF45" s="98">
        <f>IFERROR(INDEX('Score Calculation'!$D$24:$D$31,MATCH('Detalle de Cuentas'!NV45,'Score Calculation'!$C$24:$C$31,1)),0)</f>
        <v>1</v>
      </c>
      <c r="YG45" s="98">
        <f>IFERROR(INDEX('Score Calculation'!$D$24:$D$31,MATCH('Detalle de Cuentas'!NW45,'Score Calculation'!$C$24:$C$31,1)),0)</f>
        <v>1</v>
      </c>
      <c r="YH45" s="98">
        <f>IFERROR(INDEX('Score Calculation'!$D$24:$D$31,MATCH('Detalle de Cuentas'!NX45,'Score Calculation'!$C$24:$C$31,1)),0)</f>
        <v>1</v>
      </c>
      <c r="YI45" s="98">
        <f>IFERROR(INDEX('Score Calculation'!$D$24:$D$31,MATCH('Detalle de Cuentas'!NY45,'Score Calculation'!$C$24:$C$31,1)),0)</f>
        <v>1</v>
      </c>
      <c r="YJ45" s="98">
        <f>IFERROR(INDEX('Score Calculation'!$D$24:$D$31,MATCH('Detalle de Cuentas'!NZ45,'Score Calculation'!$C$24:$C$31,1)),0)</f>
        <v>1</v>
      </c>
      <c r="YK45" s="98">
        <f>IFERROR(INDEX('Score Calculation'!$D$24:$D$31,MATCH('Detalle de Cuentas'!OA45,'Score Calculation'!$C$24:$C$31,1)),0)</f>
        <v>1</v>
      </c>
      <c r="YL45" s="98">
        <f>IFERROR(INDEX('Score Calculation'!$D$24:$D$31,MATCH('Detalle de Cuentas'!OB45,'Score Calculation'!$C$24:$C$31,1)),0)</f>
        <v>1</v>
      </c>
      <c r="YM45" s="98">
        <f>IFERROR(INDEX('Score Calculation'!$D$24:$D$31,MATCH('Detalle de Cuentas'!OC45,'Score Calculation'!$C$24:$C$31,1)),0)</f>
        <v>1</v>
      </c>
      <c r="YN45" s="98">
        <f t="shared" si="458"/>
        <v>0</v>
      </c>
      <c r="YO45" s="98">
        <f>IF(LEFT(TRIM($D45),15)="GRUPO SOLIDARIO",$L45*'Score Calculation'!$H$5,IF(TRIM('Detalle de Cuentas'!$C45)="Semanal",'Detalle de Cuentas'!$L45*'Score Calculation'!$H$6,'Detalle de Cuentas'!$L45))</f>
        <v>0</v>
      </c>
      <c r="YP45" s="99">
        <f>IFERROR(INDEX('Score Calculation'!$D$54:$D$60,MATCH($YO45,'Score Calculation'!$C$54:$C$60,1)),1)</f>
        <v>0.2</v>
      </c>
      <c r="YQ45" s="99">
        <f>IFERROR(INDEX('Score Calculation'!$D$65:$D$123,MATCH(LEFT(TRIM('Detalle de Cuentas'!$F45),20),'Score Calculation'!$F$65:$F$123,0)),1)</f>
        <v>1</v>
      </c>
      <c r="YR45" s="99">
        <f>IFERROR(INDEX('Score Calculation'!$D$46:$D$49,MATCH('Detalle de Cuentas'!$YN45,'Score Calculation'!$C$46:$C$49,1)),1)</f>
        <v>4</v>
      </c>
      <c r="YS45" s="99">
        <f t="shared" si="459"/>
        <v>0</v>
      </c>
      <c r="YT45" s="99">
        <f t="shared" si="460"/>
        <v>0</v>
      </c>
      <c r="YU45" s="98" t="str">
        <f t="shared" si="461"/>
        <v/>
      </c>
      <c r="YV45" s="109">
        <f t="shared" si="462"/>
        <v>1</v>
      </c>
      <c r="YW45" s="109">
        <f>IFERROR(INDEX('Score Calculation'!$D$187:$D$245,MATCH(LEFT(TRIM('Detalle de Cuentas'!$F45),20),'Score Calculation'!$F$187:$F$245,0)),1)</f>
        <v>1</v>
      </c>
      <c r="YX45" s="109">
        <f>IFERROR(IF($E45="HIPOTECA",-PMT('Score Calculation'!$H$266/(360/$J45),$G45,$YO45)*(30/$J45),-PMT('Score Calculation'!$H$267/(360/$J45),$G45,$YO45)*(30/$J45)),0)</f>
        <v>0</v>
      </c>
      <c r="YY45" s="109">
        <f t="shared" si="520"/>
        <v>0</v>
      </c>
      <c r="YZ45" s="109">
        <f t="shared" si="520"/>
        <v>0</v>
      </c>
      <c r="ZA45" s="109">
        <f t="shared" si="520"/>
        <v>0</v>
      </c>
      <c r="ZB45" s="109">
        <f t="shared" si="520"/>
        <v>0</v>
      </c>
      <c r="ZC45" s="109">
        <f t="shared" si="520"/>
        <v>0</v>
      </c>
      <c r="ZD45" s="109">
        <f t="shared" si="517"/>
        <v>0</v>
      </c>
      <c r="ZE45" s="109">
        <f t="shared" si="517"/>
        <v>0</v>
      </c>
      <c r="ZF45" s="109">
        <f t="shared" si="517"/>
        <v>0</v>
      </c>
      <c r="ZG45" s="109">
        <f t="shared" si="517"/>
        <v>0</v>
      </c>
      <c r="ZH45" s="109">
        <f t="shared" si="517"/>
        <v>0</v>
      </c>
      <c r="ZI45" s="109">
        <f t="shared" si="464"/>
        <v>0</v>
      </c>
    </row>
    <row r="46" spans="2:685" x14ac:dyDescent="0.2">
      <c r="B46" s="41">
        <v>30</v>
      </c>
      <c r="C46" s="42"/>
      <c r="D46" s="42"/>
      <c r="E46" s="42"/>
      <c r="F46" s="42"/>
      <c r="G46" s="42"/>
      <c r="H46" s="42"/>
      <c r="I46" s="29"/>
      <c r="J46" s="6" t="str">
        <f t="shared" si="3"/>
        <v/>
      </c>
      <c r="K46" s="43"/>
      <c r="L46" s="43"/>
      <c r="M46" s="43"/>
      <c r="N46" s="43"/>
      <c r="O46" s="43"/>
      <c r="P46" s="44" t="str">
        <f t="shared" si="346"/>
        <v/>
      </c>
      <c r="Q46" s="26"/>
      <c r="R46" s="26"/>
      <c r="S46" s="26"/>
      <c r="T46" s="26"/>
      <c r="U46" s="29"/>
      <c r="V46" s="43"/>
      <c r="W46" s="26"/>
      <c r="X46" s="29"/>
      <c r="Y46" s="6">
        <f>IF('Detalle de Cuentas'!$C$4-$R46&gt;'Graph Creator'!$E$2*'Graph Creator'!$D$13*12,0,1)</f>
        <v>1</v>
      </c>
      <c r="Z46" s="45">
        <f t="shared" si="4"/>
        <v>0</v>
      </c>
      <c r="AA46" s="2" t="e">
        <f t="shared" si="347"/>
        <v>#VALUE!</v>
      </c>
      <c r="AB46" s="2" t="e">
        <f t="shared" si="348"/>
        <v>#VALUE!</v>
      </c>
      <c r="AC46" s="2" t="e">
        <f t="shared" si="349"/>
        <v>#VALUE!</v>
      </c>
      <c r="AD46" s="2" t="e">
        <f t="shared" si="350"/>
        <v>#VALUE!</v>
      </c>
      <c r="AE46" s="2" t="e">
        <f t="shared" si="351"/>
        <v>#VALUE!</v>
      </c>
      <c r="AF46" s="2" t="e">
        <f t="shared" si="352"/>
        <v>#VALUE!</v>
      </c>
      <c r="AG46" s="2">
        <f t="shared" si="353"/>
        <v>0</v>
      </c>
      <c r="AH46" s="2">
        <f t="shared" si="354"/>
        <v>0</v>
      </c>
      <c r="AI46" s="2" t="str">
        <f t="shared" si="5"/>
        <v/>
      </c>
      <c r="AJ46" s="2" t="str">
        <f t="shared" ref="AJ46:BE46" si="523">IFERROR(SEARCH(".",$I46,AI46+1),"")</f>
        <v/>
      </c>
      <c r="AK46" s="2" t="str">
        <f t="shared" si="523"/>
        <v/>
      </c>
      <c r="AL46" s="2" t="str">
        <f t="shared" si="523"/>
        <v/>
      </c>
      <c r="AM46" s="2" t="str">
        <f t="shared" si="523"/>
        <v/>
      </c>
      <c r="AN46" s="2" t="str">
        <f t="shared" si="523"/>
        <v/>
      </c>
      <c r="AO46" s="2" t="str">
        <f t="shared" si="523"/>
        <v/>
      </c>
      <c r="AP46" s="2" t="str">
        <f t="shared" si="523"/>
        <v/>
      </c>
      <c r="AQ46" s="2" t="str">
        <f t="shared" si="523"/>
        <v/>
      </c>
      <c r="AR46" s="2" t="str">
        <f t="shared" si="523"/>
        <v/>
      </c>
      <c r="AS46" s="2" t="str">
        <f t="shared" si="523"/>
        <v/>
      </c>
      <c r="AT46" s="2" t="str">
        <f t="shared" si="523"/>
        <v/>
      </c>
      <c r="AU46" s="2" t="str">
        <f t="shared" si="523"/>
        <v/>
      </c>
      <c r="AV46" s="2" t="str">
        <f t="shared" si="523"/>
        <v/>
      </c>
      <c r="AW46" s="2" t="str">
        <f t="shared" si="523"/>
        <v/>
      </c>
      <c r="AX46" s="2" t="str">
        <f t="shared" si="523"/>
        <v/>
      </c>
      <c r="AY46" s="2" t="str">
        <f t="shared" si="523"/>
        <v/>
      </c>
      <c r="AZ46" s="2" t="str">
        <f t="shared" si="523"/>
        <v/>
      </c>
      <c r="BA46" s="2" t="str">
        <f t="shared" si="523"/>
        <v/>
      </c>
      <c r="BB46" s="2" t="str">
        <f t="shared" si="523"/>
        <v/>
      </c>
      <c r="BC46" s="2" t="str">
        <f t="shared" si="523"/>
        <v/>
      </c>
      <c r="BD46" s="2" t="str">
        <f t="shared" si="523"/>
        <v/>
      </c>
      <c r="BE46" s="2" t="str">
        <f t="shared" si="523"/>
        <v/>
      </c>
      <c r="BF46" s="2" t="str">
        <f t="shared" si="356"/>
        <v/>
      </c>
      <c r="BG46" s="2" t="str">
        <f t="shared" si="7"/>
        <v/>
      </c>
      <c r="BH46" s="2" t="str">
        <f t="shared" si="8"/>
        <v/>
      </c>
      <c r="BI46" s="2" t="str">
        <f t="shared" si="9"/>
        <v/>
      </c>
      <c r="BJ46" s="2" t="str">
        <f t="shared" si="10"/>
        <v/>
      </c>
      <c r="BK46" s="2" t="str">
        <f t="shared" si="11"/>
        <v/>
      </c>
      <c r="BL46" s="2" t="str">
        <f t="shared" si="12"/>
        <v/>
      </c>
      <c r="BM46" s="2" t="str">
        <f t="shared" si="13"/>
        <v/>
      </c>
      <c r="BN46" s="2" t="str">
        <f t="shared" si="14"/>
        <v/>
      </c>
      <c r="BO46" s="2" t="str">
        <f t="shared" si="15"/>
        <v/>
      </c>
      <c r="BP46" s="2" t="str">
        <f t="shared" si="16"/>
        <v/>
      </c>
      <c r="BQ46" s="2" t="str">
        <f t="shared" si="17"/>
        <v/>
      </c>
      <c r="BR46" s="2" t="str">
        <f t="shared" si="18"/>
        <v/>
      </c>
      <c r="BS46" s="2" t="str">
        <f t="shared" si="19"/>
        <v/>
      </c>
      <c r="BT46" s="2" t="str">
        <f t="shared" si="20"/>
        <v/>
      </c>
      <c r="BU46" s="2" t="str">
        <f t="shared" si="21"/>
        <v/>
      </c>
      <c r="BV46" s="2" t="str">
        <f t="shared" si="22"/>
        <v/>
      </c>
      <c r="BW46" s="2" t="str">
        <f t="shared" si="23"/>
        <v/>
      </c>
      <c r="BX46" s="2" t="str">
        <f t="shared" si="24"/>
        <v/>
      </c>
      <c r="BY46" s="2" t="str">
        <f t="shared" si="25"/>
        <v/>
      </c>
      <c r="BZ46" s="2" t="str">
        <f t="shared" si="26"/>
        <v/>
      </c>
      <c r="CA46" s="2" t="str">
        <f t="shared" si="27"/>
        <v/>
      </c>
      <c r="CB46" s="2" t="str">
        <f t="shared" si="28"/>
        <v/>
      </c>
      <c r="CC46" s="2" t="str">
        <f t="shared" si="29"/>
        <v/>
      </c>
      <c r="CD46" s="14">
        <f t="shared" si="30"/>
        <v>0</v>
      </c>
      <c r="CE46" s="14" t="e">
        <f t="shared" ref="CE46:DA46" si="524">CD46-$J$17</f>
        <v>#VALUE!</v>
      </c>
      <c r="CF46" s="14" t="e">
        <f t="shared" si="524"/>
        <v>#VALUE!</v>
      </c>
      <c r="CG46" s="14" t="e">
        <f t="shared" si="524"/>
        <v>#VALUE!</v>
      </c>
      <c r="CH46" s="14" t="e">
        <f t="shared" si="524"/>
        <v>#VALUE!</v>
      </c>
      <c r="CI46" s="14" t="e">
        <f t="shared" si="524"/>
        <v>#VALUE!</v>
      </c>
      <c r="CJ46" s="14" t="e">
        <f t="shared" si="524"/>
        <v>#VALUE!</v>
      </c>
      <c r="CK46" s="14" t="e">
        <f t="shared" si="524"/>
        <v>#VALUE!</v>
      </c>
      <c r="CL46" s="14" t="e">
        <f t="shared" si="524"/>
        <v>#VALUE!</v>
      </c>
      <c r="CM46" s="14" t="e">
        <f t="shared" si="524"/>
        <v>#VALUE!</v>
      </c>
      <c r="CN46" s="14" t="e">
        <f t="shared" si="524"/>
        <v>#VALUE!</v>
      </c>
      <c r="CO46" s="14" t="e">
        <f t="shared" si="524"/>
        <v>#VALUE!</v>
      </c>
      <c r="CP46" s="14" t="e">
        <f t="shared" si="524"/>
        <v>#VALUE!</v>
      </c>
      <c r="CQ46" s="14" t="e">
        <f t="shared" si="524"/>
        <v>#VALUE!</v>
      </c>
      <c r="CR46" s="14" t="e">
        <f t="shared" si="524"/>
        <v>#VALUE!</v>
      </c>
      <c r="CS46" s="14" t="e">
        <f t="shared" si="524"/>
        <v>#VALUE!</v>
      </c>
      <c r="CT46" s="14" t="e">
        <f t="shared" si="524"/>
        <v>#VALUE!</v>
      </c>
      <c r="CU46" s="14" t="e">
        <f t="shared" si="524"/>
        <v>#VALUE!</v>
      </c>
      <c r="CV46" s="14" t="e">
        <f t="shared" si="524"/>
        <v>#VALUE!</v>
      </c>
      <c r="CW46" s="14" t="e">
        <f t="shared" si="524"/>
        <v>#VALUE!</v>
      </c>
      <c r="CX46" s="14" t="e">
        <f t="shared" si="524"/>
        <v>#VALUE!</v>
      </c>
      <c r="CY46" s="14" t="e">
        <f t="shared" si="524"/>
        <v>#VALUE!</v>
      </c>
      <c r="CZ46" s="14" t="e">
        <f t="shared" si="524"/>
        <v>#VALUE!</v>
      </c>
      <c r="DA46" s="14" t="e">
        <f t="shared" si="524"/>
        <v>#VALUE!</v>
      </c>
      <c r="DB46" s="2">
        <f t="shared" si="358"/>
        <v>0</v>
      </c>
      <c r="DC46" s="2">
        <f t="shared" si="359"/>
        <v>0</v>
      </c>
      <c r="DD46" s="2">
        <f t="shared" si="360"/>
        <v>0</v>
      </c>
      <c r="DE46" s="2">
        <f t="shared" si="361"/>
        <v>0</v>
      </c>
      <c r="DF46" s="2">
        <f t="shared" si="362"/>
        <v>0</v>
      </c>
      <c r="DG46" s="2">
        <f t="shared" si="363"/>
        <v>0</v>
      </c>
      <c r="DH46" s="2">
        <f t="shared" si="364"/>
        <v>0</v>
      </c>
      <c r="DI46" s="2">
        <f t="shared" si="365"/>
        <v>0</v>
      </c>
      <c r="DJ46" s="2">
        <f t="shared" si="366"/>
        <v>0</v>
      </c>
      <c r="DK46" s="2">
        <f t="shared" si="367"/>
        <v>0</v>
      </c>
      <c r="DL46" s="2">
        <f t="shared" si="368"/>
        <v>0</v>
      </c>
      <c r="DM46" s="2">
        <f t="shared" si="369"/>
        <v>0</v>
      </c>
      <c r="DN46" s="2">
        <f t="shared" si="370"/>
        <v>0</v>
      </c>
      <c r="DO46" s="2">
        <f t="shared" si="371"/>
        <v>0</v>
      </c>
      <c r="DP46" s="2">
        <f t="shared" si="372"/>
        <v>0</v>
      </c>
      <c r="DQ46" s="2">
        <f t="shared" si="373"/>
        <v>0</v>
      </c>
      <c r="DR46" s="2">
        <f t="shared" si="374"/>
        <v>0</v>
      </c>
      <c r="DS46" s="2">
        <f t="shared" si="375"/>
        <v>0</v>
      </c>
      <c r="DT46" s="2">
        <f t="shared" si="376"/>
        <v>0</v>
      </c>
      <c r="DU46" s="2">
        <f t="shared" si="377"/>
        <v>0</v>
      </c>
      <c r="DV46" s="2">
        <f t="shared" si="378"/>
        <v>0</v>
      </c>
      <c r="DW46" s="2">
        <f t="shared" si="379"/>
        <v>0</v>
      </c>
      <c r="DX46" s="2">
        <f t="shared" si="380"/>
        <v>0</v>
      </c>
      <c r="DY46" s="2">
        <f t="shared" si="381"/>
        <v>0</v>
      </c>
      <c r="DZ46" s="2">
        <f t="shared" si="382"/>
        <v>0</v>
      </c>
      <c r="EA46" s="2">
        <f t="shared" si="383"/>
        <v>0</v>
      </c>
      <c r="EB46" s="2">
        <f t="shared" si="384"/>
        <v>0</v>
      </c>
      <c r="EC46" s="2">
        <f t="shared" si="385"/>
        <v>0</v>
      </c>
      <c r="ED46" s="2">
        <f t="shared" si="386"/>
        <v>0</v>
      </c>
      <c r="EE46" s="2">
        <f t="shared" si="387"/>
        <v>0</v>
      </c>
      <c r="EF46" s="2">
        <f t="shared" si="388"/>
        <v>0</v>
      </c>
      <c r="EG46" s="2">
        <f t="shared" si="389"/>
        <v>0</v>
      </c>
      <c r="EH46" s="2">
        <f t="shared" si="390"/>
        <v>0</v>
      </c>
      <c r="EI46" s="2">
        <f t="shared" si="391"/>
        <v>0</v>
      </c>
      <c r="EJ46" s="2">
        <f t="shared" si="392"/>
        <v>0</v>
      </c>
      <c r="EK46" s="2">
        <f t="shared" si="393"/>
        <v>0</v>
      </c>
      <c r="EL46" s="2">
        <f t="shared" si="394"/>
        <v>0</v>
      </c>
      <c r="EM46" s="2">
        <f t="shared" si="395"/>
        <v>0</v>
      </c>
      <c r="EN46" s="2">
        <f t="shared" si="396"/>
        <v>0</v>
      </c>
      <c r="EO46" s="2">
        <f t="shared" si="397"/>
        <v>0</v>
      </c>
      <c r="EP46" s="2">
        <f t="shared" si="398"/>
        <v>0</v>
      </c>
      <c r="EQ46" s="2">
        <f t="shared" si="399"/>
        <v>0</v>
      </c>
      <c r="ER46" s="2">
        <f t="shared" si="400"/>
        <v>0</v>
      </c>
      <c r="ES46" s="2">
        <f t="shared" si="401"/>
        <v>0</v>
      </c>
      <c r="ET46" s="2">
        <f t="shared" si="402"/>
        <v>0</v>
      </c>
      <c r="EU46" s="2">
        <f t="shared" si="403"/>
        <v>0</v>
      </c>
      <c r="EV46" s="2">
        <f t="shared" si="404"/>
        <v>0</v>
      </c>
      <c r="EW46" s="2">
        <f t="shared" si="405"/>
        <v>0</v>
      </c>
      <c r="EX46" s="2">
        <f t="shared" si="34"/>
        <v>1</v>
      </c>
      <c r="EY46" s="2" t="e">
        <f t="shared" si="35"/>
        <v>#VALUE!</v>
      </c>
      <c r="EZ46" s="2" t="e">
        <f t="shared" si="36"/>
        <v>#VALUE!</v>
      </c>
      <c r="FA46" s="2" t="e">
        <f t="shared" si="37"/>
        <v>#VALUE!</v>
      </c>
      <c r="FB46" s="2" t="e">
        <f t="shared" si="38"/>
        <v>#VALUE!</v>
      </c>
      <c r="FC46" s="2" t="e">
        <f t="shared" si="39"/>
        <v>#VALUE!</v>
      </c>
      <c r="FD46" s="2" t="e">
        <f t="shared" si="40"/>
        <v>#VALUE!</v>
      </c>
      <c r="FE46" s="2" t="e">
        <f t="shared" si="41"/>
        <v>#VALUE!</v>
      </c>
      <c r="FF46" s="2" t="e">
        <f t="shared" si="42"/>
        <v>#VALUE!</v>
      </c>
      <c r="FG46" s="2" t="e">
        <f t="shared" si="43"/>
        <v>#VALUE!</v>
      </c>
      <c r="FH46" s="2" t="e">
        <f t="shared" si="44"/>
        <v>#VALUE!</v>
      </c>
      <c r="FI46" s="2" t="e">
        <f t="shared" si="45"/>
        <v>#VALUE!</v>
      </c>
      <c r="FJ46" s="2" t="e">
        <f t="shared" si="46"/>
        <v>#VALUE!</v>
      </c>
      <c r="FK46" s="2" t="e">
        <f t="shared" si="47"/>
        <v>#VALUE!</v>
      </c>
      <c r="FL46" s="2" t="e">
        <f t="shared" si="48"/>
        <v>#VALUE!</v>
      </c>
      <c r="FM46" s="2" t="e">
        <f t="shared" si="49"/>
        <v>#VALUE!</v>
      </c>
      <c r="FN46" s="2" t="e">
        <f t="shared" si="50"/>
        <v>#VALUE!</v>
      </c>
      <c r="FO46" s="2" t="e">
        <f t="shared" si="51"/>
        <v>#VALUE!</v>
      </c>
      <c r="FP46" s="2" t="e">
        <f t="shared" si="52"/>
        <v>#VALUE!</v>
      </c>
      <c r="FQ46" s="2" t="e">
        <f t="shared" si="53"/>
        <v>#VALUE!</v>
      </c>
      <c r="FR46" s="2" t="e">
        <f t="shared" si="54"/>
        <v>#VALUE!</v>
      </c>
      <c r="FS46" s="2" t="e">
        <f t="shared" si="55"/>
        <v>#VALUE!</v>
      </c>
      <c r="FT46" s="2" t="e">
        <f t="shared" si="56"/>
        <v>#VALUE!</v>
      </c>
      <c r="FU46" s="2" t="e">
        <f t="shared" si="57"/>
        <v>#VALUE!</v>
      </c>
      <c r="FV46" s="2">
        <f t="shared" si="58"/>
        <v>1</v>
      </c>
      <c r="FW46" s="2" t="e">
        <f t="shared" si="59"/>
        <v>#VALUE!</v>
      </c>
      <c r="FX46" s="2" t="e">
        <f t="shared" si="60"/>
        <v>#VALUE!</v>
      </c>
      <c r="FY46" s="2" t="e">
        <f t="shared" si="61"/>
        <v>#VALUE!</v>
      </c>
      <c r="FZ46" s="2" t="e">
        <f t="shared" si="62"/>
        <v>#VALUE!</v>
      </c>
      <c r="GA46" s="2" t="e">
        <f t="shared" si="63"/>
        <v>#VALUE!</v>
      </c>
      <c r="GB46" s="2" t="e">
        <f t="shared" si="64"/>
        <v>#VALUE!</v>
      </c>
      <c r="GC46" s="2" t="e">
        <f t="shared" si="65"/>
        <v>#VALUE!</v>
      </c>
      <c r="GD46" s="2" t="e">
        <f t="shared" si="66"/>
        <v>#VALUE!</v>
      </c>
      <c r="GE46" s="2" t="e">
        <f t="shared" si="67"/>
        <v>#VALUE!</v>
      </c>
      <c r="GF46" s="2" t="e">
        <f t="shared" si="68"/>
        <v>#VALUE!</v>
      </c>
      <c r="GG46" s="2" t="e">
        <f t="shared" si="69"/>
        <v>#VALUE!</v>
      </c>
      <c r="GH46" s="2" t="e">
        <f t="shared" si="70"/>
        <v>#VALUE!</v>
      </c>
      <c r="GI46" s="2" t="e">
        <f t="shared" si="71"/>
        <v>#VALUE!</v>
      </c>
      <c r="GJ46" s="2" t="e">
        <f t="shared" si="72"/>
        <v>#VALUE!</v>
      </c>
      <c r="GK46" s="2" t="e">
        <f t="shared" si="73"/>
        <v>#VALUE!</v>
      </c>
      <c r="GL46" s="2" t="e">
        <f t="shared" si="74"/>
        <v>#VALUE!</v>
      </c>
      <c r="GM46" s="2" t="e">
        <f t="shared" si="75"/>
        <v>#VALUE!</v>
      </c>
      <c r="GN46" s="2" t="e">
        <f t="shared" si="76"/>
        <v>#VALUE!</v>
      </c>
      <c r="GO46" s="2" t="e">
        <f t="shared" si="77"/>
        <v>#VALUE!</v>
      </c>
      <c r="GP46" s="2" t="e">
        <f t="shared" si="78"/>
        <v>#VALUE!</v>
      </c>
      <c r="GQ46" s="2" t="e">
        <f t="shared" si="79"/>
        <v>#VALUE!</v>
      </c>
      <c r="GR46" s="2" t="e">
        <f t="shared" si="80"/>
        <v>#VALUE!</v>
      </c>
      <c r="GS46" s="2" t="e">
        <f t="shared" si="81"/>
        <v>#VALUE!</v>
      </c>
      <c r="GT46" s="2">
        <f t="shared" si="82"/>
        <v>1</v>
      </c>
      <c r="GU46" s="2" t="e">
        <f t="shared" si="83"/>
        <v>#VALUE!</v>
      </c>
      <c r="GV46" s="2" t="e">
        <f t="shared" si="84"/>
        <v>#VALUE!</v>
      </c>
      <c r="GW46" s="2" t="e">
        <f t="shared" si="85"/>
        <v>#VALUE!</v>
      </c>
      <c r="GX46" s="2" t="e">
        <f t="shared" si="86"/>
        <v>#VALUE!</v>
      </c>
      <c r="GY46" s="2" t="e">
        <f t="shared" si="87"/>
        <v>#VALUE!</v>
      </c>
      <c r="GZ46" s="2" t="e">
        <f t="shared" si="88"/>
        <v>#VALUE!</v>
      </c>
      <c r="HA46" s="2" t="e">
        <f t="shared" si="89"/>
        <v>#VALUE!</v>
      </c>
      <c r="HB46" s="2" t="e">
        <f t="shared" si="90"/>
        <v>#VALUE!</v>
      </c>
      <c r="HC46" s="2" t="e">
        <f t="shared" si="91"/>
        <v>#VALUE!</v>
      </c>
      <c r="HD46" s="2" t="e">
        <f t="shared" si="92"/>
        <v>#VALUE!</v>
      </c>
      <c r="HE46" s="2" t="e">
        <f t="shared" si="93"/>
        <v>#VALUE!</v>
      </c>
      <c r="HF46" s="2" t="e">
        <f t="shared" si="94"/>
        <v>#VALUE!</v>
      </c>
      <c r="HG46" s="2" t="e">
        <f t="shared" si="95"/>
        <v>#VALUE!</v>
      </c>
      <c r="HH46" s="2" t="e">
        <f t="shared" si="96"/>
        <v>#VALUE!</v>
      </c>
      <c r="HI46" s="2" t="e">
        <f t="shared" si="97"/>
        <v>#VALUE!</v>
      </c>
      <c r="HJ46" s="2" t="e">
        <f t="shared" si="98"/>
        <v>#VALUE!</v>
      </c>
      <c r="HK46" s="2" t="e">
        <f t="shared" si="99"/>
        <v>#VALUE!</v>
      </c>
      <c r="HL46" s="2" t="e">
        <f t="shared" si="100"/>
        <v>#VALUE!</v>
      </c>
      <c r="HM46" s="2" t="e">
        <f t="shared" si="101"/>
        <v>#VALUE!</v>
      </c>
      <c r="HN46" s="2" t="e">
        <f t="shared" si="102"/>
        <v>#VALUE!</v>
      </c>
      <c r="HO46" s="2" t="e">
        <f t="shared" si="103"/>
        <v>#VALUE!</v>
      </c>
      <c r="HP46" s="2" t="e">
        <f t="shared" si="104"/>
        <v>#VALUE!</v>
      </c>
      <c r="HQ46" s="2" t="e">
        <f t="shared" si="105"/>
        <v>#VALUE!</v>
      </c>
      <c r="HR46" s="2">
        <f t="shared" si="106"/>
        <v>1</v>
      </c>
      <c r="HS46" s="2" t="e">
        <f t="shared" si="107"/>
        <v>#VALUE!</v>
      </c>
      <c r="HT46" s="2" t="e">
        <f t="shared" si="108"/>
        <v>#VALUE!</v>
      </c>
      <c r="HU46" s="2" t="e">
        <f t="shared" si="109"/>
        <v>#VALUE!</v>
      </c>
      <c r="HV46" s="2" t="e">
        <f t="shared" si="110"/>
        <v>#VALUE!</v>
      </c>
      <c r="HW46" s="2" t="e">
        <f t="shared" si="111"/>
        <v>#VALUE!</v>
      </c>
      <c r="HX46" s="2" t="e">
        <f t="shared" si="112"/>
        <v>#VALUE!</v>
      </c>
      <c r="HY46" s="2" t="e">
        <f t="shared" si="113"/>
        <v>#VALUE!</v>
      </c>
      <c r="HZ46" s="2" t="e">
        <f t="shared" si="114"/>
        <v>#VALUE!</v>
      </c>
      <c r="IA46" s="2" t="e">
        <f t="shared" si="115"/>
        <v>#VALUE!</v>
      </c>
      <c r="IB46" s="2" t="e">
        <f t="shared" si="116"/>
        <v>#VALUE!</v>
      </c>
      <c r="IC46" s="2" t="e">
        <f t="shared" si="117"/>
        <v>#VALUE!</v>
      </c>
      <c r="ID46" s="2" t="e">
        <f t="shared" si="118"/>
        <v>#VALUE!</v>
      </c>
      <c r="IE46" s="2" t="e">
        <f t="shared" si="119"/>
        <v>#VALUE!</v>
      </c>
      <c r="IF46" s="2" t="e">
        <f t="shared" si="120"/>
        <v>#VALUE!</v>
      </c>
      <c r="IG46" s="2" t="e">
        <f t="shared" si="121"/>
        <v>#VALUE!</v>
      </c>
      <c r="IH46" s="2" t="e">
        <f t="shared" si="122"/>
        <v>#VALUE!</v>
      </c>
      <c r="II46" s="2" t="e">
        <f t="shared" si="123"/>
        <v>#VALUE!</v>
      </c>
      <c r="IJ46" s="2" t="e">
        <f t="shared" si="124"/>
        <v>#VALUE!</v>
      </c>
      <c r="IK46" s="2" t="e">
        <f t="shared" si="125"/>
        <v>#VALUE!</v>
      </c>
      <c r="IL46" s="2" t="e">
        <f t="shared" si="126"/>
        <v>#VALUE!</v>
      </c>
      <c r="IM46" s="2" t="e">
        <f t="shared" si="127"/>
        <v>#VALUE!</v>
      </c>
      <c r="IN46" s="2" t="e">
        <f t="shared" si="128"/>
        <v>#VALUE!</v>
      </c>
      <c r="IO46" s="2" t="e">
        <f t="shared" si="129"/>
        <v>#VALUE!</v>
      </c>
      <c r="IP46" s="2">
        <f t="shared" si="130"/>
        <v>0</v>
      </c>
      <c r="IQ46" s="2" t="e">
        <f t="shared" si="131"/>
        <v>#VALUE!</v>
      </c>
      <c r="IR46" s="2" t="e">
        <f t="shared" si="132"/>
        <v>#VALUE!</v>
      </c>
      <c r="IS46" s="2" t="e">
        <f t="shared" si="133"/>
        <v>#VALUE!</v>
      </c>
      <c r="IT46" s="2" t="e">
        <f t="shared" si="134"/>
        <v>#VALUE!</v>
      </c>
      <c r="IU46" s="2" t="e">
        <f t="shared" si="135"/>
        <v>#VALUE!</v>
      </c>
      <c r="IV46" s="2" t="e">
        <f t="shared" si="136"/>
        <v>#VALUE!</v>
      </c>
      <c r="IW46" s="2" t="e">
        <f t="shared" si="137"/>
        <v>#VALUE!</v>
      </c>
      <c r="IX46" s="2" t="e">
        <f t="shared" si="138"/>
        <v>#VALUE!</v>
      </c>
      <c r="IY46" s="2" t="e">
        <f t="shared" si="139"/>
        <v>#VALUE!</v>
      </c>
      <c r="IZ46" s="2" t="e">
        <f t="shared" si="140"/>
        <v>#VALUE!</v>
      </c>
      <c r="JA46" s="2" t="e">
        <f t="shared" si="141"/>
        <v>#VALUE!</v>
      </c>
      <c r="JB46" s="2" t="e">
        <f t="shared" si="142"/>
        <v>#VALUE!</v>
      </c>
      <c r="JC46" s="2" t="e">
        <f t="shared" si="143"/>
        <v>#VALUE!</v>
      </c>
      <c r="JD46" s="2" t="e">
        <f t="shared" si="144"/>
        <v>#VALUE!</v>
      </c>
      <c r="JE46" s="2" t="e">
        <f t="shared" si="145"/>
        <v>#VALUE!</v>
      </c>
      <c r="JF46" s="2" t="e">
        <f t="shared" si="146"/>
        <v>#VALUE!</v>
      </c>
      <c r="JG46" s="2" t="e">
        <f t="shared" si="147"/>
        <v>#VALUE!</v>
      </c>
      <c r="JH46" s="2" t="e">
        <f t="shared" si="148"/>
        <v>#VALUE!</v>
      </c>
      <c r="JI46" s="2" t="e">
        <f t="shared" si="149"/>
        <v>#VALUE!</v>
      </c>
      <c r="JJ46" s="2" t="e">
        <f t="shared" si="150"/>
        <v>#VALUE!</v>
      </c>
      <c r="JK46" s="2" t="e">
        <f t="shared" si="151"/>
        <v>#VALUE!</v>
      </c>
      <c r="JL46" s="2" t="e">
        <f t="shared" si="152"/>
        <v>#VALUE!</v>
      </c>
      <c r="JM46" s="2" t="e">
        <f t="shared" si="153"/>
        <v>#VALUE!</v>
      </c>
      <c r="JN46" s="2">
        <f t="shared" si="154"/>
        <v>0</v>
      </c>
      <c r="JO46" s="2" t="e">
        <f t="shared" si="155"/>
        <v>#VALUE!</v>
      </c>
      <c r="JP46" s="2" t="e">
        <f t="shared" si="156"/>
        <v>#VALUE!</v>
      </c>
      <c r="JQ46" s="2" t="e">
        <f t="shared" si="157"/>
        <v>#VALUE!</v>
      </c>
      <c r="JR46" s="2" t="e">
        <f t="shared" si="158"/>
        <v>#VALUE!</v>
      </c>
      <c r="JS46" s="2" t="e">
        <f t="shared" si="159"/>
        <v>#VALUE!</v>
      </c>
      <c r="JT46" s="2" t="e">
        <f t="shared" si="160"/>
        <v>#VALUE!</v>
      </c>
      <c r="JU46" s="2" t="e">
        <f t="shared" si="161"/>
        <v>#VALUE!</v>
      </c>
      <c r="JV46" s="2" t="e">
        <f t="shared" si="162"/>
        <v>#VALUE!</v>
      </c>
      <c r="JW46" s="2" t="e">
        <f t="shared" si="163"/>
        <v>#VALUE!</v>
      </c>
      <c r="JX46" s="2" t="e">
        <f t="shared" si="164"/>
        <v>#VALUE!</v>
      </c>
      <c r="JY46" s="2" t="e">
        <f t="shared" si="165"/>
        <v>#VALUE!</v>
      </c>
      <c r="JZ46" s="2" t="e">
        <f t="shared" si="166"/>
        <v>#VALUE!</v>
      </c>
      <c r="KA46" s="2" t="e">
        <f t="shared" si="167"/>
        <v>#VALUE!</v>
      </c>
      <c r="KB46" s="2" t="e">
        <f t="shared" si="168"/>
        <v>#VALUE!</v>
      </c>
      <c r="KC46" s="2" t="e">
        <f t="shared" si="169"/>
        <v>#VALUE!</v>
      </c>
      <c r="KD46" s="2" t="e">
        <f t="shared" si="170"/>
        <v>#VALUE!</v>
      </c>
      <c r="KE46" s="2" t="e">
        <f t="shared" si="171"/>
        <v>#VALUE!</v>
      </c>
      <c r="KF46" s="2" t="e">
        <f t="shared" si="172"/>
        <v>#VALUE!</v>
      </c>
      <c r="KG46" s="2" t="e">
        <f t="shared" si="173"/>
        <v>#VALUE!</v>
      </c>
      <c r="KH46" s="2" t="e">
        <f t="shared" si="174"/>
        <v>#VALUE!</v>
      </c>
      <c r="KI46" s="2" t="e">
        <f t="shared" si="175"/>
        <v>#VALUE!</v>
      </c>
      <c r="KJ46" s="2" t="e">
        <f t="shared" si="176"/>
        <v>#VALUE!</v>
      </c>
      <c r="KK46" s="2" t="e">
        <f t="shared" si="177"/>
        <v>#VALUE!</v>
      </c>
      <c r="KL46" s="2">
        <f t="shared" si="178"/>
        <v>0</v>
      </c>
      <c r="KM46" s="2" t="e">
        <f t="shared" si="179"/>
        <v>#VALUE!</v>
      </c>
      <c r="KN46" s="2" t="e">
        <f t="shared" si="180"/>
        <v>#VALUE!</v>
      </c>
      <c r="KO46" s="2" t="e">
        <f t="shared" si="181"/>
        <v>#VALUE!</v>
      </c>
      <c r="KP46" s="2" t="e">
        <f t="shared" si="182"/>
        <v>#VALUE!</v>
      </c>
      <c r="KQ46" s="2" t="e">
        <f t="shared" si="183"/>
        <v>#VALUE!</v>
      </c>
      <c r="KR46" s="2" t="e">
        <f t="shared" si="184"/>
        <v>#VALUE!</v>
      </c>
      <c r="KS46" s="2" t="e">
        <f t="shared" si="185"/>
        <v>#VALUE!</v>
      </c>
      <c r="KT46" s="2" t="e">
        <f t="shared" si="186"/>
        <v>#VALUE!</v>
      </c>
      <c r="KU46" s="2" t="e">
        <f t="shared" si="187"/>
        <v>#VALUE!</v>
      </c>
      <c r="KV46" s="2" t="e">
        <f t="shared" si="188"/>
        <v>#VALUE!</v>
      </c>
      <c r="KW46" s="2" t="e">
        <f t="shared" si="189"/>
        <v>#VALUE!</v>
      </c>
      <c r="KX46" s="2" t="e">
        <f t="shared" si="190"/>
        <v>#VALUE!</v>
      </c>
      <c r="KY46" s="2" t="e">
        <f t="shared" si="191"/>
        <v>#VALUE!</v>
      </c>
      <c r="KZ46" s="2" t="e">
        <f t="shared" si="192"/>
        <v>#VALUE!</v>
      </c>
      <c r="LA46" s="2" t="e">
        <f t="shared" si="193"/>
        <v>#VALUE!</v>
      </c>
      <c r="LB46" s="2" t="e">
        <f t="shared" si="194"/>
        <v>#VALUE!</v>
      </c>
      <c r="LC46" s="2" t="e">
        <f t="shared" si="195"/>
        <v>#VALUE!</v>
      </c>
      <c r="LD46" s="2" t="e">
        <f t="shared" si="196"/>
        <v>#VALUE!</v>
      </c>
      <c r="LE46" s="2" t="e">
        <f t="shared" si="197"/>
        <v>#VALUE!</v>
      </c>
      <c r="LF46" s="2" t="e">
        <f t="shared" si="198"/>
        <v>#VALUE!</v>
      </c>
      <c r="LG46" s="2" t="e">
        <f t="shared" si="199"/>
        <v>#VALUE!</v>
      </c>
      <c r="LH46" s="2" t="e">
        <f t="shared" si="200"/>
        <v>#VALUE!</v>
      </c>
      <c r="LI46" s="2" t="e">
        <f t="shared" si="201"/>
        <v>#VALUE!</v>
      </c>
      <c r="LJ46" s="2">
        <f t="shared" si="202"/>
        <v>0</v>
      </c>
      <c r="LK46" s="2" t="e">
        <f t="shared" si="203"/>
        <v>#VALUE!</v>
      </c>
      <c r="LL46" s="2" t="e">
        <f t="shared" si="204"/>
        <v>#VALUE!</v>
      </c>
      <c r="LM46" s="2" t="e">
        <f t="shared" si="205"/>
        <v>#VALUE!</v>
      </c>
      <c r="LN46" s="2" t="e">
        <f t="shared" si="206"/>
        <v>#VALUE!</v>
      </c>
      <c r="LO46" s="2" t="e">
        <f t="shared" si="207"/>
        <v>#VALUE!</v>
      </c>
      <c r="LP46" s="2" t="e">
        <f t="shared" si="208"/>
        <v>#VALUE!</v>
      </c>
      <c r="LQ46" s="2" t="e">
        <f t="shared" si="209"/>
        <v>#VALUE!</v>
      </c>
      <c r="LR46" s="2" t="e">
        <f t="shared" si="210"/>
        <v>#VALUE!</v>
      </c>
      <c r="LS46" s="2" t="e">
        <f t="shared" si="211"/>
        <v>#VALUE!</v>
      </c>
      <c r="LT46" s="2" t="e">
        <f t="shared" si="212"/>
        <v>#VALUE!</v>
      </c>
      <c r="LU46" s="2" t="e">
        <f t="shared" si="213"/>
        <v>#VALUE!</v>
      </c>
      <c r="LV46" s="2" t="e">
        <f t="shared" si="214"/>
        <v>#VALUE!</v>
      </c>
      <c r="LW46" s="2" t="e">
        <f t="shared" si="215"/>
        <v>#VALUE!</v>
      </c>
      <c r="LX46" s="2" t="e">
        <f t="shared" si="216"/>
        <v>#VALUE!</v>
      </c>
      <c r="LY46" s="2" t="e">
        <f t="shared" si="217"/>
        <v>#VALUE!</v>
      </c>
      <c r="LZ46" s="2" t="e">
        <f t="shared" si="218"/>
        <v>#VALUE!</v>
      </c>
      <c r="MA46" s="2" t="e">
        <f t="shared" si="219"/>
        <v>#VALUE!</v>
      </c>
      <c r="MB46" s="2" t="e">
        <f t="shared" si="220"/>
        <v>#VALUE!</v>
      </c>
      <c r="MC46" s="2" t="e">
        <f t="shared" si="221"/>
        <v>#VALUE!</v>
      </c>
      <c r="MD46" s="2" t="e">
        <f t="shared" si="222"/>
        <v>#VALUE!</v>
      </c>
      <c r="ME46" s="2" t="e">
        <f t="shared" si="223"/>
        <v>#VALUE!</v>
      </c>
      <c r="MF46" s="2" t="e">
        <f t="shared" si="224"/>
        <v>#VALUE!</v>
      </c>
      <c r="MG46" s="2" t="e">
        <f t="shared" si="225"/>
        <v>#VALUE!</v>
      </c>
      <c r="MH46" s="2">
        <f t="shared" si="226"/>
        <v>1</v>
      </c>
      <c r="MI46" s="2" t="e">
        <f t="shared" si="227"/>
        <v>#VALUE!</v>
      </c>
      <c r="MJ46" s="2" t="e">
        <f t="shared" si="228"/>
        <v>#VALUE!</v>
      </c>
      <c r="MK46" s="2" t="e">
        <f t="shared" si="229"/>
        <v>#VALUE!</v>
      </c>
      <c r="ML46" s="2" t="e">
        <f t="shared" si="230"/>
        <v>#VALUE!</v>
      </c>
      <c r="MM46" s="2" t="e">
        <f t="shared" si="231"/>
        <v>#VALUE!</v>
      </c>
      <c r="MN46" s="2" t="e">
        <f t="shared" si="232"/>
        <v>#VALUE!</v>
      </c>
      <c r="MO46" s="2" t="e">
        <f t="shared" si="233"/>
        <v>#VALUE!</v>
      </c>
      <c r="MP46" s="2" t="e">
        <f t="shared" si="234"/>
        <v>#VALUE!</v>
      </c>
      <c r="MQ46" s="2" t="e">
        <f t="shared" si="235"/>
        <v>#VALUE!</v>
      </c>
      <c r="MR46" s="2" t="e">
        <f t="shared" si="236"/>
        <v>#VALUE!</v>
      </c>
      <c r="MS46" s="2" t="e">
        <f t="shared" si="237"/>
        <v>#VALUE!</v>
      </c>
      <c r="MT46" s="2" t="e">
        <f t="shared" si="238"/>
        <v>#VALUE!</v>
      </c>
      <c r="MU46" s="2" t="e">
        <f t="shared" si="239"/>
        <v>#VALUE!</v>
      </c>
      <c r="MV46" s="2" t="e">
        <f t="shared" si="240"/>
        <v>#VALUE!</v>
      </c>
      <c r="MW46" s="2" t="e">
        <f t="shared" si="241"/>
        <v>#VALUE!</v>
      </c>
      <c r="MX46" s="2" t="e">
        <f t="shared" si="242"/>
        <v>#VALUE!</v>
      </c>
      <c r="MY46" s="2" t="e">
        <f t="shared" si="243"/>
        <v>#VALUE!</v>
      </c>
      <c r="MZ46" s="2" t="e">
        <f t="shared" si="244"/>
        <v>#VALUE!</v>
      </c>
      <c r="NA46" s="2" t="e">
        <f t="shared" si="245"/>
        <v>#VALUE!</v>
      </c>
      <c r="NB46" s="2" t="e">
        <f t="shared" si="246"/>
        <v>#VALUE!</v>
      </c>
      <c r="NC46" s="2" t="e">
        <f t="shared" si="247"/>
        <v>#VALUE!</v>
      </c>
      <c r="ND46" s="2" t="e">
        <f t="shared" si="248"/>
        <v>#VALUE!</v>
      </c>
      <c r="NE46" s="2" t="e">
        <f t="shared" si="249"/>
        <v>#VALUE!</v>
      </c>
      <c r="NF46" s="2">
        <f t="shared" si="406"/>
        <v>0</v>
      </c>
      <c r="NG46" s="2">
        <f t="shared" si="250"/>
        <v>0</v>
      </c>
      <c r="NH46" s="2">
        <f t="shared" si="251"/>
        <v>0</v>
      </c>
      <c r="NI46" s="2">
        <f t="shared" si="252"/>
        <v>0</v>
      </c>
      <c r="NJ46" s="2">
        <f t="shared" si="253"/>
        <v>0</v>
      </c>
      <c r="NK46" s="2">
        <f t="shared" si="254"/>
        <v>0</v>
      </c>
      <c r="NL46" s="2">
        <f t="shared" si="255"/>
        <v>0</v>
      </c>
      <c r="NM46" s="2">
        <f t="shared" si="256"/>
        <v>0</v>
      </c>
      <c r="NN46" s="2">
        <f t="shared" si="257"/>
        <v>0</v>
      </c>
      <c r="NO46" s="2">
        <f t="shared" si="258"/>
        <v>0</v>
      </c>
      <c r="NP46" s="2">
        <f t="shared" si="259"/>
        <v>0</v>
      </c>
      <c r="NQ46" s="2">
        <f t="shared" si="260"/>
        <v>0</v>
      </c>
      <c r="NR46" s="2">
        <f t="shared" si="261"/>
        <v>0</v>
      </c>
      <c r="NS46" s="2">
        <f t="shared" si="262"/>
        <v>0</v>
      </c>
      <c r="NT46" s="2">
        <f t="shared" si="263"/>
        <v>0</v>
      </c>
      <c r="NU46" s="2">
        <f t="shared" si="264"/>
        <v>0</v>
      </c>
      <c r="NV46" s="2">
        <f t="shared" si="265"/>
        <v>0</v>
      </c>
      <c r="NW46" s="2">
        <f t="shared" si="266"/>
        <v>0</v>
      </c>
      <c r="NX46" s="2">
        <f t="shared" si="267"/>
        <v>0</v>
      </c>
      <c r="NY46" s="2">
        <f t="shared" si="268"/>
        <v>0</v>
      </c>
      <c r="NZ46" s="2">
        <f t="shared" si="269"/>
        <v>0</v>
      </c>
      <c r="OA46" s="2">
        <f t="shared" si="270"/>
        <v>0</v>
      </c>
      <c r="OB46" s="2">
        <f t="shared" si="271"/>
        <v>0</v>
      </c>
      <c r="OC46" s="2">
        <f t="shared" si="272"/>
        <v>0</v>
      </c>
      <c r="OD46" s="2">
        <f>IF(AND(NF46&gt;'Graph Creator'!$K$4,'Detalle de Cuentas'!NF46&lt;='Graph Creator'!$L$4),1,0)</f>
        <v>0</v>
      </c>
      <c r="OE46" s="2">
        <f>IF(AND(NG46&gt;'Graph Creator'!$K$4,'Detalle de Cuentas'!NG46&lt;='Graph Creator'!$L$4),1,0)</f>
        <v>0</v>
      </c>
      <c r="OF46" s="2">
        <f>IF(AND(NH46&gt;'Graph Creator'!$K$4,'Detalle de Cuentas'!NH46&lt;='Graph Creator'!$L$4),1,0)</f>
        <v>0</v>
      </c>
      <c r="OG46" s="2">
        <f>IF(AND(NI46&gt;'Graph Creator'!$K$4,'Detalle de Cuentas'!NI46&lt;='Graph Creator'!$L$4),1,0)</f>
        <v>0</v>
      </c>
      <c r="OH46" s="2">
        <f>IF(AND(NJ46&gt;'Graph Creator'!$K$4,'Detalle de Cuentas'!NJ46&lt;='Graph Creator'!$L$4),1,0)</f>
        <v>0</v>
      </c>
      <c r="OI46" s="2">
        <f>IF(AND(NK46&gt;'Graph Creator'!$K$4,'Detalle de Cuentas'!NK46&lt;='Graph Creator'!$L$4),1,0)</f>
        <v>0</v>
      </c>
      <c r="OJ46" s="2">
        <f>IF(AND(NL46&gt;'Graph Creator'!$K$4,'Detalle de Cuentas'!NL46&lt;='Graph Creator'!$L$4),1,0)</f>
        <v>0</v>
      </c>
      <c r="OK46" s="2">
        <f>IF(AND(NM46&gt;'Graph Creator'!$K$4,'Detalle de Cuentas'!NM46&lt;='Graph Creator'!$L$4),1,0)</f>
        <v>0</v>
      </c>
      <c r="OL46" s="2">
        <f>IF(AND(NN46&gt;'Graph Creator'!$K$4,'Detalle de Cuentas'!NN46&lt;='Graph Creator'!$L$4),1,0)</f>
        <v>0</v>
      </c>
      <c r="OM46" s="2">
        <f>IF(AND(NO46&gt;'Graph Creator'!$K$4,'Detalle de Cuentas'!NO46&lt;='Graph Creator'!$L$4),1,0)</f>
        <v>0</v>
      </c>
      <c r="ON46" s="2">
        <f>IF(AND(NP46&gt;'Graph Creator'!$K$4,'Detalle de Cuentas'!NP46&lt;='Graph Creator'!$L$4),1,0)</f>
        <v>0</v>
      </c>
      <c r="OO46" s="2">
        <f>IF(AND(NQ46&gt;'Graph Creator'!$K$4,'Detalle de Cuentas'!NQ46&lt;='Graph Creator'!$L$4),1,0)</f>
        <v>0</v>
      </c>
      <c r="OP46" s="2">
        <f>IF(AND(NR46&gt;'Graph Creator'!$K$4,'Detalle de Cuentas'!NR46&lt;='Graph Creator'!$L$4),1,0)</f>
        <v>0</v>
      </c>
      <c r="OQ46" s="2">
        <f>IF(AND(NS46&gt;'Graph Creator'!$K$4,'Detalle de Cuentas'!NS46&lt;='Graph Creator'!$L$4),1,0)</f>
        <v>0</v>
      </c>
      <c r="OR46" s="2">
        <f>IF(AND(NT46&gt;'Graph Creator'!$K$4,'Detalle de Cuentas'!NT46&lt;='Graph Creator'!$L$4),1,0)</f>
        <v>0</v>
      </c>
      <c r="OS46" s="2">
        <f>IF(AND(NU46&gt;'Graph Creator'!$K$4,'Detalle de Cuentas'!NU46&lt;='Graph Creator'!$L$4),1,0)</f>
        <v>0</v>
      </c>
      <c r="OT46" s="2">
        <f>IF(AND(NV46&gt;'Graph Creator'!$K$4,'Detalle de Cuentas'!NV46&lt;='Graph Creator'!$L$4),1,0)</f>
        <v>0</v>
      </c>
      <c r="OU46" s="2">
        <f>IF(AND(NW46&gt;'Graph Creator'!$K$4,'Detalle de Cuentas'!NW46&lt;='Graph Creator'!$L$4),1,0)</f>
        <v>0</v>
      </c>
      <c r="OV46" s="2">
        <f>IF(AND(NX46&gt;'Graph Creator'!$K$4,'Detalle de Cuentas'!NX46&lt;='Graph Creator'!$L$4),1,0)</f>
        <v>0</v>
      </c>
      <c r="OW46" s="2">
        <f>IF(AND(NY46&gt;'Graph Creator'!$K$4,'Detalle de Cuentas'!NY46&lt;='Graph Creator'!$L$4),1,0)</f>
        <v>0</v>
      </c>
      <c r="OX46" s="2">
        <f>IF(AND(NZ46&gt;'Graph Creator'!$K$4,'Detalle de Cuentas'!NZ46&lt;='Graph Creator'!$L$4),1,0)</f>
        <v>0</v>
      </c>
      <c r="OY46" s="2">
        <f>IF(AND(OA46&gt;'Graph Creator'!$K$4,'Detalle de Cuentas'!OA46&lt;='Graph Creator'!$L$4),1,0)</f>
        <v>0</v>
      </c>
      <c r="OZ46" s="2">
        <f>IF(AND(OB46&gt;'Graph Creator'!$K$4,'Detalle de Cuentas'!OB46&lt;='Graph Creator'!$L$4),1,0)</f>
        <v>0</v>
      </c>
      <c r="PA46" s="2">
        <f>IF(AND(OC46&gt;'Graph Creator'!$K$4,'Detalle de Cuentas'!OC46&lt;='Graph Creator'!$L$4),1,0)</f>
        <v>0</v>
      </c>
      <c r="PB46" s="2">
        <f>IF(AND(NF46&gt;'Graph Creator'!$L$4,'Detalle de Cuentas'!NF46&lt;='Graph Creator'!$M$4),1,0)</f>
        <v>0</v>
      </c>
      <c r="PC46" s="2">
        <f>IF(AND(NG46&gt;'Graph Creator'!$L$4,'Detalle de Cuentas'!NG46&lt;='Graph Creator'!$M$4),1,0)</f>
        <v>0</v>
      </c>
      <c r="PD46" s="2">
        <f>IF(AND(NH46&gt;'Graph Creator'!$L$4,'Detalle de Cuentas'!NH46&lt;='Graph Creator'!$M$4),1,0)</f>
        <v>0</v>
      </c>
      <c r="PE46" s="2">
        <f>IF(AND(NI46&gt;'Graph Creator'!$L$4,'Detalle de Cuentas'!NI46&lt;='Graph Creator'!$M$4),1,0)</f>
        <v>0</v>
      </c>
      <c r="PF46" s="2">
        <f>IF(AND(NJ46&gt;'Graph Creator'!$L$4,'Detalle de Cuentas'!NJ46&lt;='Graph Creator'!$M$4),1,0)</f>
        <v>0</v>
      </c>
      <c r="PG46" s="2">
        <f>IF(AND(NK46&gt;'Graph Creator'!$L$4,'Detalle de Cuentas'!NK46&lt;='Graph Creator'!$M$4),1,0)</f>
        <v>0</v>
      </c>
      <c r="PH46" s="2">
        <f>IF(AND(NL46&gt;'Graph Creator'!$L$4,'Detalle de Cuentas'!NL46&lt;='Graph Creator'!$M$4),1,0)</f>
        <v>0</v>
      </c>
      <c r="PI46" s="2">
        <f>IF(AND(NM46&gt;'Graph Creator'!$L$4,'Detalle de Cuentas'!NM46&lt;='Graph Creator'!$M$4),1,0)</f>
        <v>0</v>
      </c>
      <c r="PJ46" s="2">
        <f>IF(AND(NN46&gt;'Graph Creator'!$L$4,'Detalle de Cuentas'!NN46&lt;='Graph Creator'!$M$4),1,0)</f>
        <v>0</v>
      </c>
      <c r="PK46" s="2">
        <f>IF(AND(NO46&gt;'Graph Creator'!$L$4,'Detalle de Cuentas'!NO46&lt;='Graph Creator'!$M$4),1,0)</f>
        <v>0</v>
      </c>
      <c r="PL46" s="2">
        <f>IF(AND(NP46&gt;'Graph Creator'!$L$4,'Detalle de Cuentas'!NP46&lt;='Graph Creator'!$M$4),1,0)</f>
        <v>0</v>
      </c>
      <c r="PM46" s="2">
        <f>IF(AND(NQ46&gt;'Graph Creator'!$L$4,'Detalle de Cuentas'!NQ46&lt;='Graph Creator'!$M$4),1,0)</f>
        <v>0</v>
      </c>
      <c r="PN46" s="2">
        <f>IF(AND(NR46&gt;'Graph Creator'!$L$4,'Detalle de Cuentas'!NR46&lt;='Graph Creator'!$M$4),1,0)</f>
        <v>0</v>
      </c>
      <c r="PO46" s="2">
        <f>IF(AND(NS46&gt;'Graph Creator'!$L$4,'Detalle de Cuentas'!NS46&lt;='Graph Creator'!$M$4),1,0)</f>
        <v>0</v>
      </c>
      <c r="PP46" s="2">
        <f>IF(AND(NT46&gt;'Graph Creator'!$L$4,'Detalle de Cuentas'!NT46&lt;='Graph Creator'!$M$4),1,0)</f>
        <v>0</v>
      </c>
      <c r="PQ46" s="2">
        <f>IF(AND(NU46&gt;'Graph Creator'!$L$4,'Detalle de Cuentas'!NU46&lt;='Graph Creator'!$M$4),1,0)</f>
        <v>0</v>
      </c>
      <c r="PR46" s="2">
        <f>IF(AND(NV46&gt;'Graph Creator'!$L$4,'Detalle de Cuentas'!NV46&lt;='Graph Creator'!$M$4),1,0)</f>
        <v>0</v>
      </c>
      <c r="PS46" s="2">
        <f>IF(AND(NW46&gt;'Graph Creator'!$L$4,'Detalle de Cuentas'!NW46&lt;='Graph Creator'!$M$4),1,0)</f>
        <v>0</v>
      </c>
      <c r="PT46" s="2">
        <f>IF(AND(NX46&gt;'Graph Creator'!$L$4,'Detalle de Cuentas'!NX46&lt;='Graph Creator'!$M$4),1,0)</f>
        <v>0</v>
      </c>
      <c r="PU46" s="2">
        <f>IF(AND(NY46&gt;'Graph Creator'!$L$4,'Detalle de Cuentas'!NY46&lt;='Graph Creator'!$M$4),1,0)</f>
        <v>0</v>
      </c>
      <c r="PV46" s="2">
        <f>IF(AND(NZ46&gt;'Graph Creator'!$L$4,'Detalle de Cuentas'!NZ46&lt;='Graph Creator'!$M$4),1,0)</f>
        <v>0</v>
      </c>
      <c r="PW46" s="2">
        <f>IF(AND(OA46&gt;'Graph Creator'!$L$4,'Detalle de Cuentas'!OA46&lt;='Graph Creator'!$M$4),1,0)</f>
        <v>0</v>
      </c>
      <c r="PX46" s="2">
        <f>IF(AND(OB46&gt;'Graph Creator'!$L$4,'Detalle de Cuentas'!OB46&lt;='Graph Creator'!$M$4),1,0)</f>
        <v>0</v>
      </c>
      <c r="PY46" s="2">
        <f>IF(AND(OC46&gt;'Graph Creator'!$L$4,'Detalle de Cuentas'!OC46&lt;='Graph Creator'!$M$4),1,0)</f>
        <v>0</v>
      </c>
      <c r="PZ46" s="2">
        <f>IF(AND(NF46&gt;'Graph Creator'!$M$4,'Detalle de Cuentas'!NF46&lt;='Graph Creator'!$N$4),1,0)</f>
        <v>0</v>
      </c>
      <c r="QA46" s="2">
        <f>IF(AND(NG46&gt;'Graph Creator'!$M$4,'Detalle de Cuentas'!NG46&lt;='Graph Creator'!$N$4),1,0)</f>
        <v>0</v>
      </c>
      <c r="QB46" s="2">
        <f>IF(AND(NH46&gt;'Graph Creator'!$M$4,'Detalle de Cuentas'!NH46&lt;='Graph Creator'!$N$4),1,0)</f>
        <v>0</v>
      </c>
      <c r="QC46" s="2">
        <f>IF(AND(NI46&gt;'Graph Creator'!$M$4,'Detalle de Cuentas'!NI46&lt;='Graph Creator'!$N$4),1,0)</f>
        <v>0</v>
      </c>
      <c r="QD46" s="2">
        <f>IF(AND(NJ46&gt;'Graph Creator'!$M$4,'Detalle de Cuentas'!NJ46&lt;='Graph Creator'!$N$4),1,0)</f>
        <v>0</v>
      </c>
      <c r="QE46" s="2">
        <f>IF(AND(NK46&gt;'Graph Creator'!$M$4,'Detalle de Cuentas'!NK46&lt;='Graph Creator'!$N$4),1,0)</f>
        <v>0</v>
      </c>
      <c r="QF46" s="2">
        <f>IF(AND(NL46&gt;'Graph Creator'!$M$4,'Detalle de Cuentas'!NL46&lt;='Graph Creator'!$N$4),1,0)</f>
        <v>0</v>
      </c>
      <c r="QG46" s="2">
        <f>IF(AND(NM46&gt;'Graph Creator'!$M$4,'Detalle de Cuentas'!NM46&lt;='Graph Creator'!$N$4),1,0)</f>
        <v>0</v>
      </c>
      <c r="QH46" s="2">
        <f>IF(AND(NN46&gt;'Graph Creator'!$M$4,'Detalle de Cuentas'!NN46&lt;='Graph Creator'!$N$4),1,0)</f>
        <v>0</v>
      </c>
      <c r="QI46" s="2">
        <f>IF(AND(NO46&gt;'Graph Creator'!$M$4,'Detalle de Cuentas'!NO46&lt;='Graph Creator'!$N$4),1,0)</f>
        <v>0</v>
      </c>
      <c r="QJ46" s="2">
        <f>IF(AND(NP46&gt;'Graph Creator'!$M$4,'Detalle de Cuentas'!NP46&lt;='Graph Creator'!$N$4),1,0)</f>
        <v>0</v>
      </c>
      <c r="QK46" s="2">
        <f>IF(AND(NQ46&gt;'Graph Creator'!$M$4,'Detalle de Cuentas'!NQ46&lt;='Graph Creator'!$N$4),1,0)</f>
        <v>0</v>
      </c>
      <c r="QL46" s="2">
        <f>IF(AND(NR46&gt;'Graph Creator'!$M$4,'Detalle de Cuentas'!NR46&lt;='Graph Creator'!$N$4),1,0)</f>
        <v>0</v>
      </c>
      <c r="QM46" s="2">
        <f>IF(AND(NS46&gt;'Graph Creator'!$M$4,'Detalle de Cuentas'!NS46&lt;='Graph Creator'!$N$4),1,0)</f>
        <v>0</v>
      </c>
      <c r="QN46" s="2">
        <f>IF(AND(NT46&gt;'Graph Creator'!$M$4,'Detalle de Cuentas'!NT46&lt;='Graph Creator'!$N$4),1,0)</f>
        <v>0</v>
      </c>
      <c r="QO46" s="2">
        <f>IF(AND(NU46&gt;'Graph Creator'!$M$4,'Detalle de Cuentas'!NU46&lt;='Graph Creator'!$N$4),1,0)</f>
        <v>0</v>
      </c>
      <c r="QP46" s="2">
        <f>IF(AND(NV46&gt;'Graph Creator'!$M$4,'Detalle de Cuentas'!NV46&lt;='Graph Creator'!$N$4),1,0)</f>
        <v>0</v>
      </c>
      <c r="QQ46" s="2">
        <f>IF(AND(NW46&gt;'Graph Creator'!$M$4,'Detalle de Cuentas'!NW46&lt;='Graph Creator'!$N$4),1,0)</f>
        <v>0</v>
      </c>
      <c r="QR46" s="2">
        <f>IF(AND(NX46&gt;'Graph Creator'!$M$4,'Detalle de Cuentas'!NX46&lt;='Graph Creator'!$N$4),1,0)</f>
        <v>0</v>
      </c>
      <c r="QS46" s="2">
        <f>IF(AND(NY46&gt;'Graph Creator'!$M$4,'Detalle de Cuentas'!NY46&lt;='Graph Creator'!$N$4),1,0)</f>
        <v>0</v>
      </c>
      <c r="QT46" s="2">
        <f>IF(AND(NZ46&gt;'Graph Creator'!$M$4,'Detalle de Cuentas'!NZ46&lt;='Graph Creator'!$N$4),1,0)</f>
        <v>0</v>
      </c>
      <c r="QU46" s="2">
        <f>IF(AND(OA46&gt;'Graph Creator'!$M$4,'Detalle de Cuentas'!OA46&lt;='Graph Creator'!$N$4),1,0)</f>
        <v>0</v>
      </c>
      <c r="QV46" s="2">
        <f>IF(AND(OB46&gt;'Graph Creator'!$M$4,'Detalle de Cuentas'!OB46&lt;='Graph Creator'!$N$4),1,0)</f>
        <v>0</v>
      </c>
      <c r="QW46" s="2">
        <f>IF(AND(OC46&gt;'Graph Creator'!$M$4,'Detalle de Cuentas'!OC46&lt;='Graph Creator'!$N$4),1,0)</f>
        <v>0</v>
      </c>
      <c r="QX46" s="2">
        <f>IF(AND(NF46&gt;'Graph Creator'!$N$4,'Detalle de Cuentas'!NF46&lt;='Graph Creator'!$O$4),1,0)</f>
        <v>0</v>
      </c>
      <c r="QY46" s="2">
        <f>IF(AND(NG46&gt;'Graph Creator'!$N$4,'Detalle de Cuentas'!NG46&lt;='Graph Creator'!$O$4),1,0)</f>
        <v>0</v>
      </c>
      <c r="QZ46" s="2">
        <f>IF(AND(NH46&gt;'Graph Creator'!$N$4,'Detalle de Cuentas'!NH46&lt;='Graph Creator'!$O$4),1,0)</f>
        <v>0</v>
      </c>
      <c r="RA46" s="2">
        <f>IF(AND(NI46&gt;'Graph Creator'!$N$4,'Detalle de Cuentas'!NI46&lt;='Graph Creator'!$O$4),1,0)</f>
        <v>0</v>
      </c>
      <c r="RB46" s="2">
        <f>IF(AND(NJ46&gt;'Graph Creator'!$N$4,'Detalle de Cuentas'!NJ46&lt;='Graph Creator'!$O$4),1,0)</f>
        <v>0</v>
      </c>
      <c r="RC46" s="2">
        <f>IF(AND(NK46&gt;'Graph Creator'!$N$4,'Detalle de Cuentas'!NK46&lt;='Graph Creator'!$O$4),1,0)</f>
        <v>0</v>
      </c>
      <c r="RD46" s="2">
        <f>IF(AND(NL46&gt;'Graph Creator'!$N$4,'Detalle de Cuentas'!NL46&lt;='Graph Creator'!$O$4),1,0)</f>
        <v>0</v>
      </c>
      <c r="RE46" s="2">
        <f>IF(AND(NM46&gt;'Graph Creator'!$N$4,'Detalle de Cuentas'!NM46&lt;='Graph Creator'!$O$4),1,0)</f>
        <v>0</v>
      </c>
      <c r="RF46" s="2">
        <f>IF(AND(NN46&gt;'Graph Creator'!$N$4,'Detalle de Cuentas'!NN46&lt;='Graph Creator'!$O$4),1,0)</f>
        <v>0</v>
      </c>
      <c r="RG46" s="2">
        <f>IF(AND(NO46&gt;'Graph Creator'!$N$4,'Detalle de Cuentas'!NO46&lt;='Graph Creator'!$O$4),1,0)</f>
        <v>0</v>
      </c>
      <c r="RH46" s="2">
        <f>IF(AND(NP46&gt;'Graph Creator'!$N$4,'Detalle de Cuentas'!NP46&lt;='Graph Creator'!$O$4),1,0)</f>
        <v>0</v>
      </c>
      <c r="RI46" s="2">
        <f>IF(AND(NQ46&gt;'Graph Creator'!$N$4,'Detalle de Cuentas'!NQ46&lt;='Graph Creator'!$O$4),1,0)</f>
        <v>0</v>
      </c>
      <c r="RJ46" s="2">
        <f>IF(AND(NR46&gt;'Graph Creator'!$N$4,'Detalle de Cuentas'!NR46&lt;='Graph Creator'!$O$4),1,0)</f>
        <v>0</v>
      </c>
      <c r="RK46" s="2">
        <f>IF(AND(NS46&gt;'Graph Creator'!$N$4,'Detalle de Cuentas'!NS46&lt;='Graph Creator'!$O$4),1,0)</f>
        <v>0</v>
      </c>
      <c r="RL46" s="2">
        <f>IF(AND(NT46&gt;'Graph Creator'!$N$4,'Detalle de Cuentas'!NT46&lt;='Graph Creator'!$O$4),1,0)</f>
        <v>0</v>
      </c>
      <c r="RM46" s="2">
        <f>IF(AND(NU46&gt;'Graph Creator'!$N$4,'Detalle de Cuentas'!NU46&lt;='Graph Creator'!$O$4),1,0)</f>
        <v>0</v>
      </c>
      <c r="RN46" s="2">
        <f>IF(AND(NV46&gt;'Graph Creator'!$N$4,'Detalle de Cuentas'!NV46&lt;='Graph Creator'!$O$4),1,0)</f>
        <v>0</v>
      </c>
      <c r="RO46" s="2">
        <f>IF(AND(NW46&gt;'Graph Creator'!$N$4,'Detalle de Cuentas'!NW46&lt;='Graph Creator'!$O$4),1,0)</f>
        <v>0</v>
      </c>
      <c r="RP46" s="2">
        <f>IF(AND(NX46&gt;'Graph Creator'!$N$4,'Detalle de Cuentas'!NX46&lt;='Graph Creator'!$O$4),1,0)</f>
        <v>0</v>
      </c>
      <c r="RQ46" s="2">
        <f>IF(AND(NY46&gt;'Graph Creator'!$N$4,'Detalle de Cuentas'!NY46&lt;='Graph Creator'!$O$4),1,0)</f>
        <v>0</v>
      </c>
      <c r="RR46" s="2">
        <f>IF(AND(NZ46&gt;'Graph Creator'!$N$4,'Detalle de Cuentas'!NZ46&lt;='Graph Creator'!$O$4),1,0)</f>
        <v>0</v>
      </c>
      <c r="RS46" s="2">
        <f>IF(AND(OA46&gt;'Graph Creator'!$N$4,'Detalle de Cuentas'!OA46&lt;='Graph Creator'!$O$4),1,0)</f>
        <v>0</v>
      </c>
      <c r="RT46" s="2">
        <f>IF(AND(OB46&gt;'Graph Creator'!$N$4,'Detalle de Cuentas'!OB46&lt;='Graph Creator'!$O$4),1,0)</f>
        <v>0</v>
      </c>
      <c r="RU46" s="2">
        <f>IF(AND(OC46&gt;'Graph Creator'!$N$4,'Detalle de Cuentas'!OC46&lt;='Graph Creator'!$O$4),1,0)</f>
        <v>0</v>
      </c>
      <c r="RV46" s="2" t="e">
        <f t="shared" si="407"/>
        <v>#VALUE!</v>
      </c>
      <c r="RW46" s="2" t="e">
        <f t="shared" si="408"/>
        <v>#VALUE!</v>
      </c>
      <c r="RX46" s="2" t="e">
        <f t="shared" si="409"/>
        <v>#VALUE!</v>
      </c>
      <c r="RY46" s="2" t="e">
        <f t="shared" si="410"/>
        <v>#VALUE!</v>
      </c>
      <c r="RZ46" s="2" t="e">
        <f t="shared" si="411"/>
        <v>#VALUE!</v>
      </c>
      <c r="SA46" s="2" t="e">
        <f t="shared" si="412"/>
        <v>#VALUE!</v>
      </c>
      <c r="SB46" s="2" t="e">
        <f t="shared" si="413"/>
        <v>#VALUE!</v>
      </c>
      <c r="SC46" s="2" t="e">
        <f t="shared" si="414"/>
        <v>#VALUE!</v>
      </c>
      <c r="SD46" s="2" t="e">
        <f t="shared" si="415"/>
        <v>#VALUE!</v>
      </c>
      <c r="SE46" s="2" t="e">
        <f t="shared" si="416"/>
        <v>#VALUE!</v>
      </c>
      <c r="SF46" s="2" t="e">
        <f t="shared" si="417"/>
        <v>#VALUE!</v>
      </c>
      <c r="SG46" s="2" t="e">
        <f t="shared" si="418"/>
        <v>#VALUE!</v>
      </c>
      <c r="SH46" s="2" t="e">
        <f t="shared" si="419"/>
        <v>#VALUE!</v>
      </c>
      <c r="SI46" s="2" t="e">
        <f t="shared" si="420"/>
        <v>#VALUE!</v>
      </c>
      <c r="SJ46" s="2" t="e">
        <f t="shared" si="421"/>
        <v>#VALUE!</v>
      </c>
      <c r="SK46" s="2" t="e">
        <f t="shared" si="422"/>
        <v>#VALUE!</v>
      </c>
      <c r="SL46" s="2" t="e">
        <f t="shared" si="423"/>
        <v>#VALUE!</v>
      </c>
      <c r="SM46" s="2" t="e">
        <f t="shared" si="424"/>
        <v>#VALUE!</v>
      </c>
      <c r="SN46" s="2" t="e">
        <f t="shared" si="425"/>
        <v>#VALUE!</v>
      </c>
      <c r="SO46" s="2" t="e">
        <f t="shared" si="426"/>
        <v>#VALUE!</v>
      </c>
      <c r="SP46" s="2" t="e">
        <f t="shared" si="427"/>
        <v>#VALUE!</v>
      </c>
      <c r="SQ46" s="2" t="e">
        <f t="shared" si="428"/>
        <v>#VALUE!</v>
      </c>
      <c r="SR46" s="2" t="e">
        <f t="shared" si="429"/>
        <v>#VALUE!</v>
      </c>
      <c r="SS46" s="2" t="e">
        <f t="shared" si="430"/>
        <v>#VALUE!</v>
      </c>
      <c r="ST46" s="2" t="e">
        <f t="shared" si="431"/>
        <v>#VALUE!</v>
      </c>
      <c r="SU46" s="2" t="e">
        <f t="shared" si="432"/>
        <v>#VALUE!</v>
      </c>
      <c r="SV46" s="2" t="e">
        <f t="shared" si="433"/>
        <v>#VALUE!</v>
      </c>
      <c r="SW46" s="2" t="e">
        <f t="shared" si="434"/>
        <v>#VALUE!</v>
      </c>
      <c r="SX46" s="2" t="e">
        <f t="shared" si="435"/>
        <v>#VALUE!</v>
      </c>
      <c r="SY46" s="2" t="e">
        <f t="shared" si="436"/>
        <v>#VALUE!</v>
      </c>
      <c r="SZ46" s="2" t="e">
        <f t="shared" si="437"/>
        <v>#VALUE!</v>
      </c>
      <c r="TA46" s="2" t="e">
        <f t="shared" si="438"/>
        <v>#VALUE!</v>
      </c>
      <c r="TB46" s="2" t="e">
        <f t="shared" si="439"/>
        <v>#VALUE!</v>
      </c>
      <c r="TC46" s="2" t="e">
        <f t="shared" si="440"/>
        <v>#VALUE!</v>
      </c>
      <c r="TD46" s="2" t="e">
        <f t="shared" si="441"/>
        <v>#VALUE!</v>
      </c>
      <c r="TE46" s="2" t="e">
        <f t="shared" si="442"/>
        <v>#VALUE!</v>
      </c>
      <c r="TF46" s="2" t="str">
        <f>IF(DZ46=1,IF(SUM(DZ$17:DZ46)&lt;2,""&amp;B46,", "&amp;B46),"")</f>
        <v/>
      </c>
      <c r="TG46" s="2" t="str">
        <f t="shared" si="480"/>
        <v/>
      </c>
      <c r="TH46" s="2">
        <f t="shared" si="443"/>
        <v>0</v>
      </c>
      <c r="TI46" s="14" t="str">
        <f t="shared" si="444"/>
        <v/>
      </c>
      <c r="TJ46" s="14" t="e">
        <f t="shared" si="273"/>
        <v>#VALUE!</v>
      </c>
      <c r="TK46" s="14" t="e">
        <f t="shared" si="274"/>
        <v>#VALUE!</v>
      </c>
      <c r="TL46" s="14" t="e">
        <f t="shared" si="275"/>
        <v>#VALUE!</v>
      </c>
      <c r="TM46" s="14" t="e">
        <f t="shared" si="276"/>
        <v>#VALUE!</v>
      </c>
      <c r="TN46" s="14" t="e">
        <f t="shared" si="277"/>
        <v>#VALUE!</v>
      </c>
      <c r="TO46" s="14" t="e">
        <f t="shared" si="278"/>
        <v>#VALUE!</v>
      </c>
      <c r="TP46" s="14" t="e">
        <f t="shared" si="279"/>
        <v>#VALUE!</v>
      </c>
      <c r="TQ46" s="14" t="e">
        <f t="shared" si="280"/>
        <v>#VALUE!</v>
      </c>
      <c r="TR46" s="14" t="e">
        <f t="shared" si="281"/>
        <v>#VALUE!</v>
      </c>
      <c r="TS46" s="14" t="e">
        <f t="shared" si="282"/>
        <v>#VALUE!</v>
      </c>
      <c r="TT46" s="14" t="e">
        <f t="shared" si="283"/>
        <v>#VALUE!</v>
      </c>
      <c r="TU46" s="14" t="e">
        <f t="shared" si="284"/>
        <v>#VALUE!</v>
      </c>
      <c r="TV46" s="14" t="e">
        <f t="shared" si="285"/>
        <v>#VALUE!</v>
      </c>
      <c r="TW46" s="14" t="e">
        <f t="shared" si="286"/>
        <v>#VALUE!</v>
      </c>
      <c r="TX46" s="14" t="e">
        <f t="shared" si="287"/>
        <v>#VALUE!</v>
      </c>
      <c r="TY46" s="14" t="e">
        <f t="shared" si="288"/>
        <v>#VALUE!</v>
      </c>
      <c r="TZ46" s="14" t="e">
        <f t="shared" si="289"/>
        <v>#VALUE!</v>
      </c>
      <c r="UA46" s="14" t="e">
        <f t="shared" si="290"/>
        <v>#VALUE!</v>
      </c>
      <c r="UB46" s="14" t="e">
        <f t="shared" si="291"/>
        <v>#VALUE!</v>
      </c>
      <c r="UC46" s="14" t="e">
        <f t="shared" si="292"/>
        <v>#VALUE!</v>
      </c>
      <c r="UD46" s="14" t="e">
        <f t="shared" si="293"/>
        <v>#VALUE!</v>
      </c>
      <c r="UE46" s="14" t="e">
        <f t="shared" si="294"/>
        <v>#VALUE!</v>
      </c>
      <c r="UF46" s="14" t="e">
        <f t="shared" si="295"/>
        <v>#VALUE!</v>
      </c>
      <c r="UH46" s="2">
        <f>IF($C$4-$R46&gt;'Graph Creator'!$E$2*'Graph Creator'!$D$13*12,0,1)</f>
        <v>1</v>
      </c>
      <c r="UJ46" s="2" t="e">
        <f t="shared" si="445"/>
        <v>#VALUE!</v>
      </c>
      <c r="UK46" s="2" t="e">
        <f t="shared" si="446"/>
        <v>#VALUE!</v>
      </c>
      <c r="UL46" s="2" t="e">
        <f t="shared" si="447"/>
        <v>#VALUE!</v>
      </c>
      <c r="UM46" s="2" t="e">
        <f t="shared" si="448"/>
        <v>#VALUE!</v>
      </c>
      <c r="UN46" s="2" t="e">
        <f t="shared" si="449"/>
        <v>#VALUE!</v>
      </c>
      <c r="UO46" s="2" t="e">
        <f t="shared" si="450"/>
        <v>#VALUE!</v>
      </c>
      <c r="UP46" s="2" t="e">
        <f t="shared" si="297"/>
        <v>#VALUE!</v>
      </c>
      <c r="UQ46" s="2" t="e">
        <f t="shared" si="298"/>
        <v>#VALUE!</v>
      </c>
      <c r="UR46" s="2" t="e">
        <f t="shared" si="299"/>
        <v>#VALUE!</v>
      </c>
      <c r="US46" s="2" t="e">
        <f t="shared" si="300"/>
        <v>#VALUE!</v>
      </c>
      <c r="UT46" s="2" t="e">
        <f t="shared" si="301"/>
        <v>#VALUE!</v>
      </c>
      <c r="UU46" s="2" t="e">
        <f t="shared" si="302"/>
        <v>#VALUE!</v>
      </c>
      <c r="UV46" s="2" t="e">
        <f t="shared" si="303"/>
        <v>#VALUE!</v>
      </c>
      <c r="UW46" s="2" t="e">
        <f t="shared" si="304"/>
        <v>#VALUE!</v>
      </c>
      <c r="UX46" s="2" t="e">
        <f t="shared" si="305"/>
        <v>#VALUE!</v>
      </c>
      <c r="UY46" s="2" t="e">
        <f t="shared" si="306"/>
        <v>#VALUE!</v>
      </c>
      <c r="UZ46" s="2" t="e">
        <f t="shared" si="307"/>
        <v>#VALUE!</v>
      </c>
      <c r="VA46" s="2" t="e">
        <f t="shared" si="308"/>
        <v>#VALUE!</v>
      </c>
      <c r="VB46" s="2" t="e">
        <f t="shared" si="309"/>
        <v>#VALUE!</v>
      </c>
      <c r="VC46" s="2" t="e">
        <f t="shared" si="310"/>
        <v>#VALUE!</v>
      </c>
      <c r="VD46" s="2" t="e">
        <f t="shared" si="311"/>
        <v>#VALUE!</v>
      </c>
      <c r="VE46" s="2" t="e">
        <f t="shared" si="312"/>
        <v>#VALUE!</v>
      </c>
      <c r="VF46" s="2" t="e">
        <f t="shared" si="313"/>
        <v>#VALUE!</v>
      </c>
      <c r="VG46" s="2" t="e">
        <f t="shared" si="314"/>
        <v>#VALUE!</v>
      </c>
      <c r="VH46" s="2" t="e">
        <f t="shared" si="315"/>
        <v>#VALUE!</v>
      </c>
      <c r="VI46" s="2" t="e">
        <f t="shared" si="316"/>
        <v>#VALUE!</v>
      </c>
      <c r="VJ46" s="2" t="e">
        <f t="shared" si="317"/>
        <v>#VALUE!</v>
      </c>
      <c r="VK46" s="2" t="e">
        <f t="shared" si="318"/>
        <v>#VALUE!</v>
      </c>
      <c r="VL46" s="2" t="e">
        <f t="shared" si="319"/>
        <v>#VALUE!</v>
      </c>
      <c r="VM46" s="2" t="e">
        <f t="shared" si="320"/>
        <v>#VALUE!</v>
      </c>
      <c r="VN46" s="2" t="e">
        <f t="shared" si="321"/>
        <v>#VALUE!</v>
      </c>
      <c r="VO46" s="2" t="e">
        <f t="shared" si="322"/>
        <v>#VALUE!</v>
      </c>
      <c r="VP46" s="2" t="e">
        <f t="shared" si="323"/>
        <v>#VALUE!</v>
      </c>
      <c r="VQ46" s="2" t="e">
        <f t="shared" si="324"/>
        <v>#VALUE!</v>
      </c>
      <c r="VR46" s="2" t="e">
        <f t="shared" si="325"/>
        <v>#VALUE!</v>
      </c>
      <c r="VS46" s="2" t="e">
        <f t="shared" si="326"/>
        <v>#VALUE!</v>
      </c>
      <c r="VT46" s="98">
        <f t="shared" si="451"/>
        <v>0</v>
      </c>
      <c r="VU46" s="98">
        <f t="shared" si="452"/>
        <v>0</v>
      </c>
      <c r="VV46" s="98">
        <f t="shared" si="453"/>
        <v>0</v>
      </c>
      <c r="VW46" s="98">
        <f t="shared" si="454"/>
        <v>0</v>
      </c>
      <c r="VX46" s="98">
        <f t="shared" si="455"/>
        <v>0</v>
      </c>
      <c r="VY46" s="98">
        <f t="shared" si="456"/>
        <v>0</v>
      </c>
      <c r="VZ46" s="98">
        <f t="shared" si="457"/>
        <v>0</v>
      </c>
      <c r="WA46" s="98">
        <f t="shared" si="328"/>
        <v>0</v>
      </c>
      <c r="WB46" s="98">
        <f t="shared" si="329"/>
        <v>0</v>
      </c>
      <c r="WC46" s="98">
        <f t="shared" si="330"/>
        <v>0</v>
      </c>
      <c r="WD46" s="98">
        <f t="shared" si="331"/>
        <v>0</v>
      </c>
      <c r="WE46" s="98">
        <f t="shared" si="332"/>
        <v>0</v>
      </c>
      <c r="WF46" s="98">
        <f t="shared" si="333"/>
        <v>0</v>
      </c>
      <c r="WG46" s="98">
        <f t="shared" si="334"/>
        <v>0</v>
      </c>
      <c r="WH46" s="98">
        <f t="shared" si="335"/>
        <v>0</v>
      </c>
      <c r="WI46" s="98">
        <f t="shared" si="336"/>
        <v>0</v>
      </c>
      <c r="WJ46" s="98">
        <f t="shared" si="337"/>
        <v>0</v>
      </c>
      <c r="WK46" s="98">
        <f t="shared" si="338"/>
        <v>0</v>
      </c>
      <c r="WL46" s="98">
        <f t="shared" si="339"/>
        <v>0</v>
      </c>
      <c r="WM46" s="98">
        <f t="shared" si="340"/>
        <v>0</v>
      </c>
      <c r="WN46" s="98">
        <f t="shared" si="341"/>
        <v>0</v>
      </c>
      <c r="WO46" s="98">
        <f t="shared" si="342"/>
        <v>0</v>
      </c>
      <c r="WP46" s="98">
        <f t="shared" si="343"/>
        <v>0</v>
      </c>
      <c r="WQ46" s="98">
        <f t="shared" si="344"/>
        <v>0</v>
      </c>
      <c r="WR46" s="98">
        <f>IFERROR(INDEX('Score Calculation'!$D$38:$D$41,MATCH('Detalle de Cuentas'!VT46,'Score Calculation'!$C$38:$C$41,1)),0)</f>
        <v>4</v>
      </c>
      <c r="WS46" s="98">
        <f>IFERROR(INDEX('Score Calculation'!$D$38:$D$41,MATCH('Detalle de Cuentas'!VU46,'Score Calculation'!$C$38:$C$41,1)),0)</f>
        <v>4</v>
      </c>
      <c r="WT46" s="98">
        <f>IFERROR(INDEX('Score Calculation'!$D$38:$D$41,MATCH('Detalle de Cuentas'!VV46,'Score Calculation'!$C$38:$C$41,1)),0)</f>
        <v>4</v>
      </c>
      <c r="WU46" s="98">
        <f>IFERROR(INDEX('Score Calculation'!$D$38:$D$41,MATCH('Detalle de Cuentas'!VW46,'Score Calculation'!$C$38:$C$41,1)),0)</f>
        <v>4</v>
      </c>
      <c r="WV46" s="98">
        <f>IFERROR(INDEX('Score Calculation'!$D$38:$D$41,MATCH('Detalle de Cuentas'!VX46,'Score Calculation'!$C$38:$C$41,1)),0)</f>
        <v>4</v>
      </c>
      <c r="WW46" s="98">
        <f>IFERROR(INDEX('Score Calculation'!$D$38:$D$41,MATCH('Detalle de Cuentas'!VY46,'Score Calculation'!$C$38:$C$41,1)),0)</f>
        <v>4</v>
      </c>
      <c r="WX46" s="98">
        <f>IFERROR(INDEX('Score Calculation'!$D$38:$D$41,MATCH('Detalle de Cuentas'!VZ46,'Score Calculation'!$C$38:$C$41,1)),0)</f>
        <v>4</v>
      </c>
      <c r="WY46" s="98">
        <f>IFERROR(INDEX('Score Calculation'!$D$38:$D$41,MATCH('Detalle de Cuentas'!WA46,'Score Calculation'!$C$38:$C$41,1)),0)</f>
        <v>4</v>
      </c>
      <c r="WZ46" s="98">
        <f>IFERROR(INDEX('Score Calculation'!$D$38:$D$41,MATCH('Detalle de Cuentas'!WB46,'Score Calculation'!$C$38:$C$41,1)),0)</f>
        <v>4</v>
      </c>
      <c r="XA46" s="98">
        <f>IFERROR(INDEX('Score Calculation'!$D$38:$D$41,MATCH('Detalle de Cuentas'!WC46,'Score Calculation'!$C$38:$C$41,1)),0)</f>
        <v>4</v>
      </c>
      <c r="XB46" s="98">
        <f>IFERROR(INDEX('Score Calculation'!$D$38:$D$41,MATCH('Detalle de Cuentas'!WD46,'Score Calculation'!$C$38:$C$41,1)),0)</f>
        <v>4</v>
      </c>
      <c r="XC46" s="98">
        <f>IFERROR(INDEX('Score Calculation'!$D$38:$D$41,MATCH('Detalle de Cuentas'!WE46,'Score Calculation'!$C$38:$C$41,1)),0)</f>
        <v>4</v>
      </c>
      <c r="XD46" s="98">
        <f>IFERROR(INDEX('Score Calculation'!$D$38:$D$41,MATCH('Detalle de Cuentas'!WF46,'Score Calculation'!$C$38:$C$41,1)),0)</f>
        <v>4</v>
      </c>
      <c r="XE46" s="98">
        <f>IFERROR(INDEX('Score Calculation'!$D$38:$D$41,MATCH('Detalle de Cuentas'!WG46,'Score Calculation'!$C$38:$C$41,1)),0)</f>
        <v>4</v>
      </c>
      <c r="XF46" s="98">
        <f>IFERROR(INDEX('Score Calculation'!$D$38:$D$41,MATCH('Detalle de Cuentas'!WH46,'Score Calculation'!$C$38:$C$41,1)),0)</f>
        <v>4</v>
      </c>
      <c r="XG46" s="98">
        <f>IFERROR(INDEX('Score Calculation'!$D$38:$D$41,MATCH('Detalle de Cuentas'!WI46,'Score Calculation'!$C$38:$C$41,1)),0)</f>
        <v>4</v>
      </c>
      <c r="XH46" s="98">
        <f>IFERROR(INDEX('Score Calculation'!$D$38:$D$41,MATCH('Detalle de Cuentas'!WJ46,'Score Calculation'!$C$38:$C$41,1)),0)</f>
        <v>4</v>
      </c>
      <c r="XI46" s="98">
        <f>IFERROR(INDEX('Score Calculation'!$D$38:$D$41,MATCH('Detalle de Cuentas'!WK46,'Score Calculation'!$C$38:$C$41,1)),0)</f>
        <v>4</v>
      </c>
      <c r="XJ46" s="98">
        <f>IFERROR(INDEX('Score Calculation'!$D$38:$D$41,MATCH('Detalle de Cuentas'!WL46,'Score Calculation'!$C$38:$C$41,1)),0)</f>
        <v>4</v>
      </c>
      <c r="XK46" s="98">
        <f>IFERROR(INDEX('Score Calculation'!$D$38:$D$41,MATCH('Detalle de Cuentas'!WM46,'Score Calculation'!$C$38:$C$41,1)),0)</f>
        <v>4</v>
      </c>
      <c r="XL46" s="98">
        <f>IFERROR(INDEX('Score Calculation'!$D$38:$D$41,MATCH('Detalle de Cuentas'!WN46,'Score Calculation'!$C$38:$C$41,1)),0)</f>
        <v>4</v>
      </c>
      <c r="XM46" s="98">
        <f>IFERROR(INDEX('Score Calculation'!$D$38:$D$41,MATCH('Detalle de Cuentas'!WO46,'Score Calculation'!$C$38:$C$41,1)),0)</f>
        <v>4</v>
      </c>
      <c r="XN46" s="98">
        <f>IFERROR(INDEX('Score Calculation'!$D$38:$D$41,MATCH('Detalle de Cuentas'!WP46,'Score Calculation'!$C$38:$C$41,1)),0)</f>
        <v>4</v>
      </c>
      <c r="XO46" s="98">
        <f>IFERROR(INDEX('Score Calculation'!$D$38:$D$41,MATCH('Detalle de Cuentas'!WQ46,'Score Calculation'!$C$38:$C$41,1)),0)</f>
        <v>4</v>
      </c>
      <c r="XP46" s="98">
        <f>IFERROR(INDEX('Score Calculation'!$D$24:$D$31,MATCH('Detalle de Cuentas'!NF46,'Score Calculation'!$C$24:$C$31,1)),0)</f>
        <v>1</v>
      </c>
      <c r="XQ46" s="98">
        <f>IFERROR(INDEX('Score Calculation'!$D$24:$D$31,MATCH('Detalle de Cuentas'!NG46,'Score Calculation'!$C$24:$C$31,1)),0)</f>
        <v>1</v>
      </c>
      <c r="XR46" s="98">
        <f>IFERROR(INDEX('Score Calculation'!$D$24:$D$31,MATCH('Detalle de Cuentas'!NH46,'Score Calculation'!$C$24:$C$31,1)),0)</f>
        <v>1</v>
      </c>
      <c r="XS46" s="98">
        <f>IFERROR(INDEX('Score Calculation'!$D$24:$D$31,MATCH('Detalle de Cuentas'!NI46,'Score Calculation'!$C$24:$C$31,1)),0)</f>
        <v>1</v>
      </c>
      <c r="XT46" s="98">
        <f>IFERROR(INDEX('Score Calculation'!$D$24:$D$31,MATCH('Detalle de Cuentas'!NJ46,'Score Calculation'!$C$24:$C$31,1)),0)</f>
        <v>1</v>
      </c>
      <c r="XU46" s="98">
        <f>IFERROR(INDEX('Score Calculation'!$D$24:$D$31,MATCH('Detalle de Cuentas'!NK46,'Score Calculation'!$C$24:$C$31,1)),0)</f>
        <v>1</v>
      </c>
      <c r="XV46" s="98">
        <f>IFERROR(INDEX('Score Calculation'!$D$24:$D$31,MATCH('Detalle de Cuentas'!NL46,'Score Calculation'!$C$24:$C$31,1)),0)</f>
        <v>1</v>
      </c>
      <c r="XW46" s="98">
        <f>IFERROR(INDEX('Score Calculation'!$D$24:$D$31,MATCH('Detalle de Cuentas'!NM46,'Score Calculation'!$C$24:$C$31,1)),0)</f>
        <v>1</v>
      </c>
      <c r="XX46" s="98">
        <f>IFERROR(INDEX('Score Calculation'!$D$24:$D$31,MATCH('Detalle de Cuentas'!NN46,'Score Calculation'!$C$24:$C$31,1)),0)</f>
        <v>1</v>
      </c>
      <c r="XY46" s="98">
        <f>IFERROR(INDEX('Score Calculation'!$D$24:$D$31,MATCH('Detalle de Cuentas'!NO46,'Score Calculation'!$C$24:$C$31,1)),0)</f>
        <v>1</v>
      </c>
      <c r="XZ46" s="98">
        <f>IFERROR(INDEX('Score Calculation'!$D$24:$D$31,MATCH('Detalle de Cuentas'!NP46,'Score Calculation'!$C$24:$C$31,1)),0)</f>
        <v>1</v>
      </c>
      <c r="YA46" s="98">
        <f>IFERROR(INDEX('Score Calculation'!$D$24:$D$31,MATCH('Detalle de Cuentas'!NQ46,'Score Calculation'!$C$24:$C$31,1)),0)</f>
        <v>1</v>
      </c>
      <c r="YB46" s="98">
        <f>IFERROR(INDEX('Score Calculation'!$D$24:$D$31,MATCH('Detalle de Cuentas'!NR46,'Score Calculation'!$C$24:$C$31,1)),0)</f>
        <v>1</v>
      </c>
      <c r="YC46" s="98">
        <f>IFERROR(INDEX('Score Calculation'!$D$24:$D$31,MATCH('Detalle de Cuentas'!NS46,'Score Calculation'!$C$24:$C$31,1)),0)</f>
        <v>1</v>
      </c>
      <c r="YD46" s="98">
        <f>IFERROR(INDEX('Score Calculation'!$D$24:$D$31,MATCH('Detalle de Cuentas'!NT46,'Score Calculation'!$C$24:$C$31,1)),0)</f>
        <v>1</v>
      </c>
      <c r="YE46" s="98">
        <f>IFERROR(INDEX('Score Calculation'!$D$24:$D$31,MATCH('Detalle de Cuentas'!NU46,'Score Calculation'!$C$24:$C$31,1)),0)</f>
        <v>1</v>
      </c>
      <c r="YF46" s="98">
        <f>IFERROR(INDEX('Score Calculation'!$D$24:$D$31,MATCH('Detalle de Cuentas'!NV46,'Score Calculation'!$C$24:$C$31,1)),0)</f>
        <v>1</v>
      </c>
      <c r="YG46" s="98">
        <f>IFERROR(INDEX('Score Calculation'!$D$24:$D$31,MATCH('Detalle de Cuentas'!NW46,'Score Calculation'!$C$24:$C$31,1)),0)</f>
        <v>1</v>
      </c>
      <c r="YH46" s="98">
        <f>IFERROR(INDEX('Score Calculation'!$D$24:$D$31,MATCH('Detalle de Cuentas'!NX46,'Score Calculation'!$C$24:$C$31,1)),0)</f>
        <v>1</v>
      </c>
      <c r="YI46" s="98">
        <f>IFERROR(INDEX('Score Calculation'!$D$24:$D$31,MATCH('Detalle de Cuentas'!NY46,'Score Calculation'!$C$24:$C$31,1)),0)</f>
        <v>1</v>
      </c>
      <c r="YJ46" s="98">
        <f>IFERROR(INDEX('Score Calculation'!$D$24:$D$31,MATCH('Detalle de Cuentas'!NZ46,'Score Calculation'!$C$24:$C$31,1)),0)</f>
        <v>1</v>
      </c>
      <c r="YK46" s="98">
        <f>IFERROR(INDEX('Score Calculation'!$D$24:$D$31,MATCH('Detalle de Cuentas'!OA46,'Score Calculation'!$C$24:$C$31,1)),0)</f>
        <v>1</v>
      </c>
      <c r="YL46" s="98">
        <f>IFERROR(INDEX('Score Calculation'!$D$24:$D$31,MATCH('Detalle de Cuentas'!OB46,'Score Calculation'!$C$24:$C$31,1)),0)</f>
        <v>1</v>
      </c>
      <c r="YM46" s="98">
        <f>IFERROR(INDEX('Score Calculation'!$D$24:$D$31,MATCH('Detalle de Cuentas'!OC46,'Score Calculation'!$C$24:$C$31,1)),0)</f>
        <v>1</v>
      </c>
      <c r="YN46" s="98">
        <f t="shared" si="458"/>
        <v>0</v>
      </c>
      <c r="YO46" s="98">
        <f>IF(LEFT(TRIM($D46),15)="GRUPO SOLIDARIO",$L46*'Score Calculation'!$H$5,IF(TRIM('Detalle de Cuentas'!$C46)="Semanal",'Detalle de Cuentas'!$L46*'Score Calculation'!$H$6,'Detalle de Cuentas'!$L46))</f>
        <v>0</v>
      </c>
      <c r="YP46" s="99">
        <f>IFERROR(INDEX('Score Calculation'!$D$54:$D$60,MATCH($YO46,'Score Calculation'!$C$54:$C$60,1)),1)</f>
        <v>0.2</v>
      </c>
      <c r="YQ46" s="99">
        <f>IFERROR(INDEX('Score Calculation'!$D$65:$D$123,MATCH(LEFT(TRIM('Detalle de Cuentas'!$F46),20),'Score Calculation'!$F$65:$F$123,0)),1)</f>
        <v>1</v>
      </c>
      <c r="YR46" s="99">
        <f>IFERROR(INDEX('Score Calculation'!$D$46:$D$49,MATCH('Detalle de Cuentas'!$YN46,'Score Calculation'!$C$46:$C$49,1)),1)</f>
        <v>4</v>
      </c>
      <c r="YS46" s="99">
        <f t="shared" si="459"/>
        <v>0</v>
      </c>
      <c r="YT46" s="99">
        <f t="shared" si="460"/>
        <v>0</v>
      </c>
      <c r="YU46" s="98" t="str">
        <f t="shared" si="461"/>
        <v/>
      </c>
      <c r="YV46" s="109">
        <f t="shared" si="462"/>
        <v>1</v>
      </c>
      <c r="YW46" s="109">
        <f>IFERROR(INDEX('Score Calculation'!$D$187:$D$245,MATCH(LEFT(TRIM('Detalle de Cuentas'!$F46),20),'Score Calculation'!$F$187:$F$245,0)),1)</f>
        <v>1</v>
      </c>
      <c r="YX46" s="109">
        <f>IFERROR(IF($E46="HIPOTECA",-PMT('Score Calculation'!$H$266/(360/$J46),$G46,$YO46)*(30/$J46),-PMT('Score Calculation'!$H$267/(360/$J46),$G46,$YO46)*(30/$J46)),0)</f>
        <v>0</v>
      </c>
      <c r="YY46" s="109">
        <f t="shared" si="520"/>
        <v>0</v>
      </c>
      <c r="YZ46" s="109">
        <f t="shared" si="520"/>
        <v>0</v>
      </c>
      <c r="ZA46" s="109">
        <f t="shared" si="520"/>
        <v>0</v>
      </c>
      <c r="ZB46" s="109">
        <f t="shared" si="520"/>
        <v>0</v>
      </c>
      <c r="ZC46" s="109">
        <f t="shared" si="520"/>
        <v>0</v>
      </c>
      <c r="ZD46" s="109">
        <f t="shared" si="517"/>
        <v>0</v>
      </c>
      <c r="ZE46" s="109">
        <f t="shared" si="517"/>
        <v>0</v>
      </c>
      <c r="ZF46" s="109">
        <f t="shared" si="517"/>
        <v>0</v>
      </c>
      <c r="ZG46" s="109">
        <f t="shared" si="517"/>
        <v>0</v>
      </c>
      <c r="ZH46" s="109">
        <f t="shared" si="517"/>
        <v>0</v>
      </c>
      <c r="ZI46" s="109">
        <f t="shared" si="464"/>
        <v>0</v>
      </c>
    </row>
    <row r="47" spans="2:685" x14ac:dyDescent="0.2">
      <c r="B47" s="41">
        <v>31</v>
      </c>
      <c r="C47" s="42"/>
      <c r="D47" s="42"/>
      <c r="E47" s="42"/>
      <c r="F47" s="42"/>
      <c r="G47" s="42"/>
      <c r="H47" s="42"/>
      <c r="I47" s="29"/>
      <c r="J47" s="6" t="str">
        <f t="shared" si="3"/>
        <v/>
      </c>
      <c r="K47" s="43"/>
      <c r="L47" s="43"/>
      <c r="M47" s="43"/>
      <c r="N47" s="43"/>
      <c r="O47" s="43"/>
      <c r="P47" s="44" t="str">
        <f t="shared" si="346"/>
        <v/>
      </c>
      <c r="Q47" s="26"/>
      <c r="R47" s="26"/>
      <c r="S47" s="26"/>
      <c r="T47" s="26"/>
      <c r="U47" s="29"/>
      <c r="V47" s="43"/>
      <c r="W47" s="26"/>
      <c r="X47" s="29"/>
      <c r="Y47" s="6">
        <f>IF('Detalle de Cuentas'!$C$4-$R47&gt;'Graph Creator'!$E$2*'Graph Creator'!$D$13*12,0,1)</f>
        <v>1</v>
      </c>
      <c r="Z47" s="45">
        <f t="shared" si="4"/>
        <v>0</v>
      </c>
      <c r="AA47" s="2" t="e">
        <f t="shared" si="347"/>
        <v>#VALUE!</v>
      </c>
      <c r="AB47" s="2" t="e">
        <f t="shared" si="348"/>
        <v>#VALUE!</v>
      </c>
      <c r="AC47" s="2" t="e">
        <f t="shared" si="349"/>
        <v>#VALUE!</v>
      </c>
      <c r="AD47" s="2" t="e">
        <f t="shared" si="350"/>
        <v>#VALUE!</v>
      </c>
      <c r="AE47" s="2" t="e">
        <f t="shared" si="351"/>
        <v>#VALUE!</v>
      </c>
      <c r="AF47" s="2" t="e">
        <f t="shared" si="352"/>
        <v>#VALUE!</v>
      </c>
      <c r="AG47" s="2">
        <f t="shared" si="353"/>
        <v>0</v>
      </c>
      <c r="AH47" s="2">
        <f t="shared" si="354"/>
        <v>0</v>
      </c>
      <c r="AI47" s="2" t="str">
        <f t="shared" si="5"/>
        <v/>
      </c>
      <c r="AJ47" s="2" t="str">
        <f t="shared" ref="AJ47:BE47" si="525">IFERROR(SEARCH(".",$I47,AI47+1),"")</f>
        <v/>
      </c>
      <c r="AK47" s="2" t="str">
        <f t="shared" si="525"/>
        <v/>
      </c>
      <c r="AL47" s="2" t="str">
        <f t="shared" si="525"/>
        <v/>
      </c>
      <c r="AM47" s="2" t="str">
        <f t="shared" si="525"/>
        <v/>
      </c>
      <c r="AN47" s="2" t="str">
        <f t="shared" si="525"/>
        <v/>
      </c>
      <c r="AO47" s="2" t="str">
        <f t="shared" si="525"/>
        <v/>
      </c>
      <c r="AP47" s="2" t="str">
        <f t="shared" si="525"/>
        <v/>
      </c>
      <c r="AQ47" s="2" t="str">
        <f t="shared" si="525"/>
        <v/>
      </c>
      <c r="AR47" s="2" t="str">
        <f t="shared" si="525"/>
        <v/>
      </c>
      <c r="AS47" s="2" t="str">
        <f t="shared" si="525"/>
        <v/>
      </c>
      <c r="AT47" s="2" t="str">
        <f t="shared" si="525"/>
        <v/>
      </c>
      <c r="AU47" s="2" t="str">
        <f t="shared" si="525"/>
        <v/>
      </c>
      <c r="AV47" s="2" t="str">
        <f t="shared" si="525"/>
        <v/>
      </c>
      <c r="AW47" s="2" t="str">
        <f t="shared" si="525"/>
        <v/>
      </c>
      <c r="AX47" s="2" t="str">
        <f t="shared" si="525"/>
        <v/>
      </c>
      <c r="AY47" s="2" t="str">
        <f t="shared" si="525"/>
        <v/>
      </c>
      <c r="AZ47" s="2" t="str">
        <f t="shared" si="525"/>
        <v/>
      </c>
      <c r="BA47" s="2" t="str">
        <f t="shared" si="525"/>
        <v/>
      </c>
      <c r="BB47" s="2" t="str">
        <f t="shared" si="525"/>
        <v/>
      </c>
      <c r="BC47" s="2" t="str">
        <f t="shared" si="525"/>
        <v/>
      </c>
      <c r="BD47" s="2" t="str">
        <f t="shared" si="525"/>
        <v/>
      </c>
      <c r="BE47" s="2" t="str">
        <f t="shared" si="525"/>
        <v/>
      </c>
      <c r="BF47" s="2" t="str">
        <f t="shared" si="356"/>
        <v/>
      </c>
      <c r="BG47" s="2" t="str">
        <f t="shared" si="7"/>
        <v/>
      </c>
      <c r="BH47" s="2" t="str">
        <f t="shared" si="8"/>
        <v/>
      </c>
      <c r="BI47" s="2" t="str">
        <f t="shared" si="9"/>
        <v/>
      </c>
      <c r="BJ47" s="2" t="str">
        <f t="shared" si="10"/>
        <v/>
      </c>
      <c r="BK47" s="2" t="str">
        <f t="shared" si="11"/>
        <v/>
      </c>
      <c r="BL47" s="2" t="str">
        <f t="shared" si="12"/>
        <v/>
      </c>
      <c r="BM47" s="2" t="str">
        <f t="shared" si="13"/>
        <v/>
      </c>
      <c r="BN47" s="2" t="str">
        <f t="shared" si="14"/>
        <v/>
      </c>
      <c r="BO47" s="2" t="str">
        <f t="shared" si="15"/>
        <v/>
      </c>
      <c r="BP47" s="2" t="str">
        <f t="shared" si="16"/>
        <v/>
      </c>
      <c r="BQ47" s="2" t="str">
        <f t="shared" si="17"/>
        <v/>
      </c>
      <c r="BR47" s="2" t="str">
        <f t="shared" si="18"/>
        <v/>
      </c>
      <c r="BS47" s="2" t="str">
        <f t="shared" si="19"/>
        <v/>
      </c>
      <c r="BT47" s="2" t="str">
        <f t="shared" si="20"/>
        <v/>
      </c>
      <c r="BU47" s="2" t="str">
        <f t="shared" si="21"/>
        <v/>
      </c>
      <c r="BV47" s="2" t="str">
        <f t="shared" si="22"/>
        <v/>
      </c>
      <c r="BW47" s="2" t="str">
        <f t="shared" si="23"/>
        <v/>
      </c>
      <c r="BX47" s="2" t="str">
        <f t="shared" si="24"/>
        <v/>
      </c>
      <c r="BY47" s="2" t="str">
        <f t="shared" si="25"/>
        <v/>
      </c>
      <c r="BZ47" s="2" t="str">
        <f t="shared" si="26"/>
        <v/>
      </c>
      <c r="CA47" s="2" t="str">
        <f t="shared" si="27"/>
        <v/>
      </c>
      <c r="CB47" s="2" t="str">
        <f t="shared" si="28"/>
        <v/>
      </c>
      <c r="CC47" s="2" t="str">
        <f t="shared" si="29"/>
        <v/>
      </c>
      <c r="CD47" s="14">
        <f t="shared" si="30"/>
        <v>0</v>
      </c>
      <c r="CE47" s="14" t="e">
        <f t="shared" ref="CE47:DA47" si="526">CD47-$J$17</f>
        <v>#VALUE!</v>
      </c>
      <c r="CF47" s="14" t="e">
        <f t="shared" si="526"/>
        <v>#VALUE!</v>
      </c>
      <c r="CG47" s="14" t="e">
        <f t="shared" si="526"/>
        <v>#VALUE!</v>
      </c>
      <c r="CH47" s="14" t="e">
        <f t="shared" si="526"/>
        <v>#VALUE!</v>
      </c>
      <c r="CI47" s="14" t="e">
        <f t="shared" si="526"/>
        <v>#VALUE!</v>
      </c>
      <c r="CJ47" s="14" t="e">
        <f t="shared" si="526"/>
        <v>#VALUE!</v>
      </c>
      <c r="CK47" s="14" t="e">
        <f t="shared" si="526"/>
        <v>#VALUE!</v>
      </c>
      <c r="CL47" s="14" t="e">
        <f t="shared" si="526"/>
        <v>#VALUE!</v>
      </c>
      <c r="CM47" s="14" t="e">
        <f t="shared" si="526"/>
        <v>#VALUE!</v>
      </c>
      <c r="CN47" s="14" t="e">
        <f t="shared" si="526"/>
        <v>#VALUE!</v>
      </c>
      <c r="CO47" s="14" t="e">
        <f t="shared" si="526"/>
        <v>#VALUE!</v>
      </c>
      <c r="CP47" s="14" t="e">
        <f t="shared" si="526"/>
        <v>#VALUE!</v>
      </c>
      <c r="CQ47" s="14" t="e">
        <f t="shared" si="526"/>
        <v>#VALUE!</v>
      </c>
      <c r="CR47" s="14" t="e">
        <f t="shared" si="526"/>
        <v>#VALUE!</v>
      </c>
      <c r="CS47" s="14" t="e">
        <f t="shared" si="526"/>
        <v>#VALUE!</v>
      </c>
      <c r="CT47" s="14" t="e">
        <f t="shared" si="526"/>
        <v>#VALUE!</v>
      </c>
      <c r="CU47" s="14" t="e">
        <f t="shared" si="526"/>
        <v>#VALUE!</v>
      </c>
      <c r="CV47" s="14" t="e">
        <f t="shared" si="526"/>
        <v>#VALUE!</v>
      </c>
      <c r="CW47" s="14" t="e">
        <f t="shared" si="526"/>
        <v>#VALUE!</v>
      </c>
      <c r="CX47" s="14" t="e">
        <f t="shared" si="526"/>
        <v>#VALUE!</v>
      </c>
      <c r="CY47" s="14" t="e">
        <f t="shared" si="526"/>
        <v>#VALUE!</v>
      </c>
      <c r="CZ47" s="14" t="e">
        <f t="shared" si="526"/>
        <v>#VALUE!</v>
      </c>
      <c r="DA47" s="14" t="e">
        <f t="shared" si="526"/>
        <v>#VALUE!</v>
      </c>
      <c r="DB47" s="2">
        <f t="shared" si="358"/>
        <v>0</v>
      </c>
      <c r="DC47" s="2">
        <f t="shared" si="359"/>
        <v>0</v>
      </c>
      <c r="DD47" s="2">
        <f t="shared" si="360"/>
        <v>0</v>
      </c>
      <c r="DE47" s="2">
        <f t="shared" si="361"/>
        <v>0</v>
      </c>
      <c r="DF47" s="2">
        <f t="shared" si="362"/>
        <v>0</v>
      </c>
      <c r="DG47" s="2">
        <f t="shared" si="363"/>
        <v>0</v>
      </c>
      <c r="DH47" s="2">
        <f t="shared" si="364"/>
        <v>0</v>
      </c>
      <c r="DI47" s="2">
        <f t="shared" si="365"/>
        <v>0</v>
      </c>
      <c r="DJ47" s="2">
        <f t="shared" si="366"/>
        <v>0</v>
      </c>
      <c r="DK47" s="2">
        <f t="shared" si="367"/>
        <v>0</v>
      </c>
      <c r="DL47" s="2">
        <f t="shared" si="368"/>
        <v>0</v>
      </c>
      <c r="DM47" s="2">
        <f t="shared" si="369"/>
        <v>0</v>
      </c>
      <c r="DN47" s="2">
        <f t="shared" si="370"/>
        <v>0</v>
      </c>
      <c r="DO47" s="2">
        <f t="shared" si="371"/>
        <v>0</v>
      </c>
      <c r="DP47" s="2">
        <f t="shared" si="372"/>
        <v>0</v>
      </c>
      <c r="DQ47" s="2">
        <f t="shared" si="373"/>
        <v>0</v>
      </c>
      <c r="DR47" s="2">
        <f t="shared" si="374"/>
        <v>0</v>
      </c>
      <c r="DS47" s="2">
        <f t="shared" si="375"/>
        <v>0</v>
      </c>
      <c r="DT47" s="2">
        <f t="shared" si="376"/>
        <v>0</v>
      </c>
      <c r="DU47" s="2">
        <f t="shared" si="377"/>
        <v>0</v>
      </c>
      <c r="DV47" s="2">
        <f t="shared" si="378"/>
        <v>0</v>
      </c>
      <c r="DW47" s="2">
        <f t="shared" si="379"/>
        <v>0</v>
      </c>
      <c r="DX47" s="2">
        <f t="shared" si="380"/>
        <v>0</v>
      </c>
      <c r="DY47" s="2">
        <f t="shared" si="381"/>
        <v>0</v>
      </c>
      <c r="DZ47" s="2">
        <f t="shared" si="382"/>
        <v>0</v>
      </c>
      <c r="EA47" s="2">
        <f t="shared" si="383"/>
        <v>0</v>
      </c>
      <c r="EB47" s="2">
        <f t="shared" si="384"/>
        <v>0</v>
      </c>
      <c r="EC47" s="2">
        <f t="shared" si="385"/>
        <v>0</v>
      </c>
      <c r="ED47" s="2">
        <f t="shared" si="386"/>
        <v>0</v>
      </c>
      <c r="EE47" s="2">
        <f t="shared" si="387"/>
        <v>0</v>
      </c>
      <c r="EF47" s="2">
        <f t="shared" si="388"/>
        <v>0</v>
      </c>
      <c r="EG47" s="2">
        <f t="shared" si="389"/>
        <v>0</v>
      </c>
      <c r="EH47" s="2">
        <f t="shared" si="390"/>
        <v>0</v>
      </c>
      <c r="EI47" s="2">
        <f t="shared" si="391"/>
        <v>0</v>
      </c>
      <c r="EJ47" s="2">
        <f t="shared" si="392"/>
        <v>0</v>
      </c>
      <c r="EK47" s="2">
        <f t="shared" si="393"/>
        <v>0</v>
      </c>
      <c r="EL47" s="2">
        <f t="shared" si="394"/>
        <v>0</v>
      </c>
      <c r="EM47" s="2">
        <f t="shared" si="395"/>
        <v>0</v>
      </c>
      <c r="EN47" s="2">
        <f t="shared" si="396"/>
        <v>0</v>
      </c>
      <c r="EO47" s="2">
        <f t="shared" si="397"/>
        <v>0</v>
      </c>
      <c r="EP47" s="2">
        <f t="shared" si="398"/>
        <v>0</v>
      </c>
      <c r="EQ47" s="2">
        <f t="shared" si="399"/>
        <v>0</v>
      </c>
      <c r="ER47" s="2">
        <f t="shared" si="400"/>
        <v>0</v>
      </c>
      <c r="ES47" s="2">
        <f t="shared" si="401"/>
        <v>0</v>
      </c>
      <c r="ET47" s="2">
        <f t="shared" si="402"/>
        <v>0</v>
      </c>
      <c r="EU47" s="2">
        <f t="shared" si="403"/>
        <v>0</v>
      </c>
      <c r="EV47" s="2">
        <f t="shared" si="404"/>
        <v>0</v>
      </c>
      <c r="EW47" s="2">
        <f t="shared" si="405"/>
        <v>0</v>
      </c>
      <c r="EX47" s="2">
        <f t="shared" si="34"/>
        <v>1</v>
      </c>
      <c r="EY47" s="2" t="e">
        <f t="shared" si="35"/>
        <v>#VALUE!</v>
      </c>
      <c r="EZ47" s="2" t="e">
        <f t="shared" si="36"/>
        <v>#VALUE!</v>
      </c>
      <c r="FA47" s="2" t="e">
        <f t="shared" si="37"/>
        <v>#VALUE!</v>
      </c>
      <c r="FB47" s="2" t="e">
        <f t="shared" si="38"/>
        <v>#VALUE!</v>
      </c>
      <c r="FC47" s="2" t="e">
        <f t="shared" si="39"/>
        <v>#VALUE!</v>
      </c>
      <c r="FD47" s="2" t="e">
        <f t="shared" si="40"/>
        <v>#VALUE!</v>
      </c>
      <c r="FE47" s="2" t="e">
        <f t="shared" si="41"/>
        <v>#VALUE!</v>
      </c>
      <c r="FF47" s="2" t="e">
        <f t="shared" si="42"/>
        <v>#VALUE!</v>
      </c>
      <c r="FG47" s="2" t="e">
        <f t="shared" si="43"/>
        <v>#VALUE!</v>
      </c>
      <c r="FH47" s="2" t="e">
        <f t="shared" si="44"/>
        <v>#VALUE!</v>
      </c>
      <c r="FI47" s="2" t="e">
        <f t="shared" si="45"/>
        <v>#VALUE!</v>
      </c>
      <c r="FJ47" s="2" t="e">
        <f t="shared" si="46"/>
        <v>#VALUE!</v>
      </c>
      <c r="FK47" s="2" t="e">
        <f t="shared" si="47"/>
        <v>#VALUE!</v>
      </c>
      <c r="FL47" s="2" t="e">
        <f t="shared" si="48"/>
        <v>#VALUE!</v>
      </c>
      <c r="FM47" s="2" t="e">
        <f t="shared" si="49"/>
        <v>#VALUE!</v>
      </c>
      <c r="FN47" s="2" t="e">
        <f t="shared" si="50"/>
        <v>#VALUE!</v>
      </c>
      <c r="FO47" s="2" t="e">
        <f t="shared" si="51"/>
        <v>#VALUE!</v>
      </c>
      <c r="FP47" s="2" t="e">
        <f t="shared" si="52"/>
        <v>#VALUE!</v>
      </c>
      <c r="FQ47" s="2" t="e">
        <f t="shared" si="53"/>
        <v>#VALUE!</v>
      </c>
      <c r="FR47" s="2" t="e">
        <f t="shared" si="54"/>
        <v>#VALUE!</v>
      </c>
      <c r="FS47" s="2" t="e">
        <f t="shared" si="55"/>
        <v>#VALUE!</v>
      </c>
      <c r="FT47" s="2" t="e">
        <f t="shared" si="56"/>
        <v>#VALUE!</v>
      </c>
      <c r="FU47" s="2" t="e">
        <f t="shared" si="57"/>
        <v>#VALUE!</v>
      </c>
      <c r="FV47" s="2">
        <f t="shared" si="58"/>
        <v>1</v>
      </c>
      <c r="FW47" s="2" t="e">
        <f t="shared" si="59"/>
        <v>#VALUE!</v>
      </c>
      <c r="FX47" s="2" t="e">
        <f t="shared" si="60"/>
        <v>#VALUE!</v>
      </c>
      <c r="FY47" s="2" t="e">
        <f t="shared" si="61"/>
        <v>#VALUE!</v>
      </c>
      <c r="FZ47" s="2" t="e">
        <f t="shared" si="62"/>
        <v>#VALUE!</v>
      </c>
      <c r="GA47" s="2" t="e">
        <f t="shared" si="63"/>
        <v>#VALUE!</v>
      </c>
      <c r="GB47" s="2" t="e">
        <f t="shared" si="64"/>
        <v>#VALUE!</v>
      </c>
      <c r="GC47" s="2" t="e">
        <f t="shared" si="65"/>
        <v>#VALUE!</v>
      </c>
      <c r="GD47" s="2" t="e">
        <f t="shared" si="66"/>
        <v>#VALUE!</v>
      </c>
      <c r="GE47" s="2" t="e">
        <f t="shared" si="67"/>
        <v>#VALUE!</v>
      </c>
      <c r="GF47" s="2" t="e">
        <f t="shared" si="68"/>
        <v>#VALUE!</v>
      </c>
      <c r="GG47" s="2" t="e">
        <f t="shared" si="69"/>
        <v>#VALUE!</v>
      </c>
      <c r="GH47" s="2" t="e">
        <f t="shared" si="70"/>
        <v>#VALUE!</v>
      </c>
      <c r="GI47" s="2" t="e">
        <f t="shared" si="71"/>
        <v>#VALUE!</v>
      </c>
      <c r="GJ47" s="2" t="e">
        <f t="shared" si="72"/>
        <v>#VALUE!</v>
      </c>
      <c r="GK47" s="2" t="e">
        <f t="shared" si="73"/>
        <v>#VALUE!</v>
      </c>
      <c r="GL47" s="2" t="e">
        <f t="shared" si="74"/>
        <v>#VALUE!</v>
      </c>
      <c r="GM47" s="2" t="e">
        <f t="shared" si="75"/>
        <v>#VALUE!</v>
      </c>
      <c r="GN47" s="2" t="e">
        <f t="shared" si="76"/>
        <v>#VALUE!</v>
      </c>
      <c r="GO47" s="2" t="e">
        <f t="shared" si="77"/>
        <v>#VALUE!</v>
      </c>
      <c r="GP47" s="2" t="e">
        <f t="shared" si="78"/>
        <v>#VALUE!</v>
      </c>
      <c r="GQ47" s="2" t="e">
        <f t="shared" si="79"/>
        <v>#VALUE!</v>
      </c>
      <c r="GR47" s="2" t="e">
        <f t="shared" si="80"/>
        <v>#VALUE!</v>
      </c>
      <c r="GS47" s="2" t="e">
        <f t="shared" si="81"/>
        <v>#VALUE!</v>
      </c>
      <c r="GT47" s="2">
        <f t="shared" si="82"/>
        <v>1</v>
      </c>
      <c r="GU47" s="2" t="e">
        <f t="shared" si="83"/>
        <v>#VALUE!</v>
      </c>
      <c r="GV47" s="2" t="e">
        <f t="shared" si="84"/>
        <v>#VALUE!</v>
      </c>
      <c r="GW47" s="2" t="e">
        <f t="shared" si="85"/>
        <v>#VALUE!</v>
      </c>
      <c r="GX47" s="2" t="e">
        <f t="shared" si="86"/>
        <v>#VALUE!</v>
      </c>
      <c r="GY47" s="2" t="e">
        <f t="shared" si="87"/>
        <v>#VALUE!</v>
      </c>
      <c r="GZ47" s="2" t="e">
        <f t="shared" si="88"/>
        <v>#VALUE!</v>
      </c>
      <c r="HA47" s="2" t="e">
        <f t="shared" si="89"/>
        <v>#VALUE!</v>
      </c>
      <c r="HB47" s="2" t="e">
        <f t="shared" si="90"/>
        <v>#VALUE!</v>
      </c>
      <c r="HC47" s="2" t="e">
        <f t="shared" si="91"/>
        <v>#VALUE!</v>
      </c>
      <c r="HD47" s="2" t="e">
        <f t="shared" si="92"/>
        <v>#VALUE!</v>
      </c>
      <c r="HE47" s="2" t="e">
        <f t="shared" si="93"/>
        <v>#VALUE!</v>
      </c>
      <c r="HF47" s="2" t="e">
        <f t="shared" si="94"/>
        <v>#VALUE!</v>
      </c>
      <c r="HG47" s="2" t="e">
        <f t="shared" si="95"/>
        <v>#VALUE!</v>
      </c>
      <c r="HH47" s="2" t="e">
        <f t="shared" si="96"/>
        <v>#VALUE!</v>
      </c>
      <c r="HI47" s="2" t="e">
        <f t="shared" si="97"/>
        <v>#VALUE!</v>
      </c>
      <c r="HJ47" s="2" t="e">
        <f t="shared" si="98"/>
        <v>#VALUE!</v>
      </c>
      <c r="HK47" s="2" t="e">
        <f t="shared" si="99"/>
        <v>#VALUE!</v>
      </c>
      <c r="HL47" s="2" t="e">
        <f t="shared" si="100"/>
        <v>#VALUE!</v>
      </c>
      <c r="HM47" s="2" t="e">
        <f t="shared" si="101"/>
        <v>#VALUE!</v>
      </c>
      <c r="HN47" s="2" t="e">
        <f t="shared" si="102"/>
        <v>#VALUE!</v>
      </c>
      <c r="HO47" s="2" t="e">
        <f t="shared" si="103"/>
        <v>#VALUE!</v>
      </c>
      <c r="HP47" s="2" t="e">
        <f t="shared" si="104"/>
        <v>#VALUE!</v>
      </c>
      <c r="HQ47" s="2" t="e">
        <f t="shared" si="105"/>
        <v>#VALUE!</v>
      </c>
      <c r="HR47" s="2">
        <f t="shared" si="106"/>
        <v>1</v>
      </c>
      <c r="HS47" s="2" t="e">
        <f t="shared" si="107"/>
        <v>#VALUE!</v>
      </c>
      <c r="HT47" s="2" t="e">
        <f t="shared" si="108"/>
        <v>#VALUE!</v>
      </c>
      <c r="HU47" s="2" t="e">
        <f t="shared" si="109"/>
        <v>#VALUE!</v>
      </c>
      <c r="HV47" s="2" t="e">
        <f t="shared" si="110"/>
        <v>#VALUE!</v>
      </c>
      <c r="HW47" s="2" t="e">
        <f t="shared" si="111"/>
        <v>#VALUE!</v>
      </c>
      <c r="HX47" s="2" t="e">
        <f t="shared" si="112"/>
        <v>#VALUE!</v>
      </c>
      <c r="HY47" s="2" t="e">
        <f t="shared" si="113"/>
        <v>#VALUE!</v>
      </c>
      <c r="HZ47" s="2" t="e">
        <f t="shared" si="114"/>
        <v>#VALUE!</v>
      </c>
      <c r="IA47" s="2" t="e">
        <f t="shared" si="115"/>
        <v>#VALUE!</v>
      </c>
      <c r="IB47" s="2" t="e">
        <f t="shared" si="116"/>
        <v>#VALUE!</v>
      </c>
      <c r="IC47" s="2" t="e">
        <f t="shared" si="117"/>
        <v>#VALUE!</v>
      </c>
      <c r="ID47" s="2" t="e">
        <f t="shared" si="118"/>
        <v>#VALUE!</v>
      </c>
      <c r="IE47" s="2" t="e">
        <f t="shared" si="119"/>
        <v>#VALUE!</v>
      </c>
      <c r="IF47" s="2" t="e">
        <f t="shared" si="120"/>
        <v>#VALUE!</v>
      </c>
      <c r="IG47" s="2" t="e">
        <f t="shared" si="121"/>
        <v>#VALUE!</v>
      </c>
      <c r="IH47" s="2" t="e">
        <f t="shared" si="122"/>
        <v>#VALUE!</v>
      </c>
      <c r="II47" s="2" t="e">
        <f t="shared" si="123"/>
        <v>#VALUE!</v>
      </c>
      <c r="IJ47" s="2" t="e">
        <f t="shared" si="124"/>
        <v>#VALUE!</v>
      </c>
      <c r="IK47" s="2" t="e">
        <f t="shared" si="125"/>
        <v>#VALUE!</v>
      </c>
      <c r="IL47" s="2" t="e">
        <f t="shared" si="126"/>
        <v>#VALUE!</v>
      </c>
      <c r="IM47" s="2" t="e">
        <f t="shared" si="127"/>
        <v>#VALUE!</v>
      </c>
      <c r="IN47" s="2" t="e">
        <f t="shared" si="128"/>
        <v>#VALUE!</v>
      </c>
      <c r="IO47" s="2" t="e">
        <f t="shared" si="129"/>
        <v>#VALUE!</v>
      </c>
      <c r="IP47" s="2">
        <f t="shared" si="130"/>
        <v>0</v>
      </c>
      <c r="IQ47" s="2" t="e">
        <f t="shared" si="131"/>
        <v>#VALUE!</v>
      </c>
      <c r="IR47" s="2" t="e">
        <f t="shared" si="132"/>
        <v>#VALUE!</v>
      </c>
      <c r="IS47" s="2" t="e">
        <f t="shared" si="133"/>
        <v>#VALUE!</v>
      </c>
      <c r="IT47" s="2" t="e">
        <f t="shared" si="134"/>
        <v>#VALUE!</v>
      </c>
      <c r="IU47" s="2" t="e">
        <f t="shared" si="135"/>
        <v>#VALUE!</v>
      </c>
      <c r="IV47" s="2" t="e">
        <f t="shared" si="136"/>
        <v>#VALUE!</v>
      </c>
      <c r="IW47" s="2" t="e">
        <f t="shared" si="137"/>
        <v>#VALUE!</v>
      </c>
      <c r="IX47" s="2" t="e">
        <f t="shared" si="138"/>
        <v>#VALUE!</v>
      </c>
      <c r="IY47" s="2" t="e">
        <f t="shared" si="139"/>
        <v>#VALUE!</v>
      </c>
      <c r="IZ47" s="2" t="e">
        <f t="shared" si="140"/>
        <v>#VALUE!</v>
      </c>
      <c r="JA47" s="2" t="e">
        <f t="shared" si="141"/>
        <v>#VALUE!</v>
      </c>
      <c r="JB47" s="2" t="e">
        <f t="shared" si="142"/>
        <v>#VALUE!</v>
      </c>
      <c r="JC47" s="2" t="e">
        <f t="shared" si="143"/>
        <v>#VALUE!</v>
      </c>
      <c r="JD47" s="2" t="e">
        <f t="shared" si="144"/>
        <v>#VALUE!</v>
      </c>
      <c r="JE47" s="2" t="e">
        <f t="shared" si="145"/>
        <v>#VALUE!</v>
      </c>
      <c r="JF47" s="2" t="e">
        <f t="shared" si="146"/>
        <v>#VALUE!</v>
      </c>
      <c r="JG47" s="2" t="e">
        <f t="shared" si="147"/>
        <v>#VALUE!</v>
      </c>
      <c r="JH47" s="2" t="e">
        <f t="shared" si="148"/>
        <v>#VALUE!</v>
      </c>
      <c r="JI47" s="2" t="e">
        <f t="shared" si="149"/>
        <v>#VALUE!</v>
      </c>
      <c r="JJ47" s="2" t="e">
        <f t="shared" si="150"/>
        <v>#VALUE!</v>
      </c>
      <c r="JK47" s="2" t="e">
        <f t="shared" si="151"/>
        <v>#VALUE!</v>
      </c>
      <c r="JL47" s="2" t="e">
        <f t="shared" si="152"/>
        <v>#VALUE!</v>
      </c>
      <c r="JM47" s="2" t="e">
        <f t="shared" si="153"/>
        <v>#VALUE!</v>
      </c>
      <c r="JN47" s="2">
        <f t="shared" si="154"/>
        <v>0</v>
      </c>
      <c r="JO47" s="2" t="e">
        <f t="shared" si="155"/>
        <v>#VALUE!</v>
      </c>
      <c r="JP47" s="2" t="e">
        <f t="shared" si="156"/>
        <v>#VALUE!</v>
      </c>
      <c r="JQ47" s="2" t="e">
        <f t="shared" si="157"/>
        <v>#VALUE!</v>
      </c>
      <c r="JR47" s="2" t="e">
        <f t="shared" si="158"/>
        <v>#VALUE!</v>
      </c>
      <c r="JS47" s="2" t="e">
        <f t="shared" si="159"/>
        <v>#VALUE!</v>
      </c>
      <c r="JT47" s="2" t="e">
        <f t="shared" si="160"/>
        <v>#VALUE!</v>
      </c>
      <c r="JU47" s="2" t="e">
        <f t="shared" si="161"/>
        <v>#VALUE!</v>
      </c>
      <c r="JV47" s="2" t="e">
        <f t="shared" si="162"/>
        <v>#VALUE!</v>
      </c>
      <c r="JW47" s="2" t="e">
        <f t="shared" si="163"/>
        <v>#VALUE!</v>
      </c>
      <c r="JX47" s="2" t="e">
        <f t="shared" si="164"/>
        <v>#VALUE!</v>
      </c>
      <c r="JY47" s="2" t="e">
        <f t="shared" si="165"/>
        <v>#VALUE!</v>
      </c>
      <c r="JZ47" s="2" t="e">
        <f t="shared" si="166"/>
        <v>#VALUE!</v>
      </c>
      <c r="KA47" s="2" t="e">
        <f t="shared" si="167"/>
        <v>#VALUE!</v>
      </c>
      <c r="KB47" s="2" t="e">
        <f t="shared" si="168"/>
        <v>#VALUE!</v>
      </c>
      <c r="KC47" s="2" t="e">
        <f t="shared" si="169"/>
        <v>#VALUE!</v>
      </c>
      <c r="KD47" s="2" t="e">
        <f t="shared" si="170"/>
        <v>#VALUE!</v>
      </c>
      <c r="KE47" s="2" t="e">
        <f t="shared" si="171"/>
        <v>#VALUE!</v>
      </c>
      <c r="KF47" s="2" t="e">
        <f t="shared" si="172"/>
        <v>#VALUE!</v>
      </c>
      <c r="KG47" s="2" t="e">
        <f t="shared" si="173"/>
        <v>#VALUE!</v>
      </c>
      <c r="KH47" s="2" t="e">
        <f t="shared" si="174"/>
        <v>#VALUE!</v>
      </c>
      <c r="KI47" s="2" t="e">
        <f t="shared" si="175"/>
        <v>#VALUE!</v>
      </c>
      <c r="KJ47" s="2" t="e">
        <f t="shared" si="176"/>
        <v>#VALUE!</v>
      </c>
      <c r="KK47" s="2" t="e">
        <f t="shared" si="177"/>
        <v>#VALUE!</v>
      </c>
      <c r="KL47" s="2">
        <f t="shared" si="178"/>
        <v>0</v>
      </c>
      <c r="KM47" s="2" t="e">
        <f t="shared" si="179"/>
        <v>#VALUE!</v>
      </c>
      <c r="KN47" s="2" t="e">
        <f t="shared" si="180"/>
        <v>#VALUE!</v>
      </c>
      <c r="KO47" s="2" t="e">
        <f t="shared" si="181"/>
        <v>#VALUE!</v>
      </c>
      <c r="KP47" s="2" t="e">
        <f t="shared" si="182"/>
        <v>#VALUE!</v>
      </c>
      <c r="KQ47" s="2" t="e">
        <f t="shared" si="183"/>
        <v>#VALUE!</v>
      </c>
      <c r="KR47" s="2" t="e">
        <f t="shared" si="184"/>
        <v>#VALUE!</v>
      </c>
      <c r="KS47" s="2" t="e">
        <f t="shared" si="185"/>
        <v>#VALUE!</v>
      </c>
      <c r="KT47" s="2" t="e">
        <f t="shared" si="186"/>
        <v>#VALUE!</v>
      </c>
      <c r="KU47" s="2" t="e">
        <f t="shared" si="187"/>
        <v>#VALUE!</v>
      </c>
      <c r="KV47" s="2" t="e">
        <f t="shared" si="188"/>
        <v>#VALUE!</v>
      </c>
      <c r="KW47" s="2" t="e">
        <f t="shared" si="189"/>
        <v>#VALUE!</v>
      </c>
      <c r="KX47" s="2" t="e">
        <f t="shared" si="190"/>
        <v>#VALUE!</v>
      </c>
      <c r="KY47" s="2" t="e">
        <f t="shared" si="191"/>
        <v>#VALUE!</v>
      </c>
      <c r="KZ47" s="2" t="e">
        <f t="shared" si="192"/>
        <v>#VALUE!</v>
      </c>
      <c r="LA47" s="2" t="e">
        <f t="shared" si="193"/>
        <v>#VALUE!</v>
      </c>
      <c r="LB47" s="2" t="e">
        <f t="shared" si="194"/>
        <v>#VALUE!</v>
      </c>
      <c r="LC47" s="2" t="e">
        <f t="shared" si="195"/>
        <v>#VALUE!</v>
      </c>
      <c r="LD47" s="2" t="e">
        <f t="shared" si="196"/>
        <v>#VALUE!</v>
      </c>
      <c r="LE47" s="2" t="e">
        <f t="shared" si="197"/>
        <v>#VALUE!</v>
      </c>
      <c r="LF47" s="2" t="e">
        <f t="shared" si="198"/>
        <v>#VALUE!</v>
      </c>
      <c r="LG47" s="2" t="e">
        <f t="shared" si="199"/>
        <v>#VALUE!</v>
      </c>
      <c r="LH47" s="2" t="e">
        <f t="shared" si="200"/>
        <v>#VALUE!</v>
      </c>
      <c r="LI47" s="2" t="e">
        <f t="shared" si="201"/>
        <v>#VALUE!</v>
      </c>
      <c r="LJ47" s="2">
        <f t="shared" si="202"/>
        <v>0</v>
      </c>
      <c r="LK47" s="2" t="e">
        <f t="shared" si="203"/>
        <v>#VALUE!</v>
      </c>
      <c r="LL47" s="2" t="e">
        <f t="shared" si="204"/>
        <v>#VALUE!</v>
      </c>
      <c r="LM47" s="2" t="e">
        <f t="shared" si="205"/>
        <v>#VALUE!</v>
      </c>
      <c r="LN47" s="2" t="e">
        <f t="shared" si="206"/>
        <v>#VALUE!</v>
      </c>
      <c r="LO47" s="2" t="e">
        <f t="shared" si="207"/>
        <v>#VALUE!</v>
      </c>
      <c r="LP47" s="2" t="e">
        <f t="shared" si="208"/>
        <v>#VALUE!</v>
      </c>
      <c r="LQ47" s="2" t="e">
        <f t="shared" si="209"/>
        <v>#VALUE!</v>
      </c>
      <c r="LR47" s="2" t="e">
        <f t="shared" si="210"/>
        <v>#VALUE!</v>
      </c>
      <c r="LS47" s="2" t="e">
        <f t="shared" si="211"/>
        <v>#VALUE!</v>
      </c>
      <c r="LT47" s="2" t="e">
        <f t="shared" si="212"/>
        <v>#VALUE!</v>
      </c>
      <c r="LU47" s="2" t="e">
        <f t="shared" si="213"/>
        <v>#VALUE!</v>
      </c>
      <c r="LV47" s="2" t="e">
        <f t="shared" si="214"/>
        <v>#VALUE!</v>
      </c>
      <c r="LW47" s="2" t="e">
        <f t="shared" si="215"/>
        <v>#VALUE!</v>
      </c>
      <c r="LX47" s="2" t="e">
        <f t="shared" si="216"/>
        <v>#VALUE!</v>
      </c>
      <c r="LY47" s="2" t="e">
        <f t="shared" si="217"/>
        <v>#VALUE!</v>
      </c>
      <c r="LZ47" s="2" t="e">
        <f t="shared" si="218"/>
        <v>#VALUE!</v>
      </c>
      <c r="MA47" s="2" t="e">
        <f t="shared" si="219"/>
        <v>#VALUE!</v>
      </c>
      <c r="MB47" s="2" t="e">
        <f t="shared" si="220"/>
        <v>#VALUE!</v>
      </c>
      <c r="MC47" s="2" t="e">
        <f t="shared" si="221"/>
        <v>#VALUE!</v>
      </c>
      <c r="MD47" s="2" t="e">
        <f t="shared" si="222"/>
        <v>#VALUE!</v>
      </c>
      <c r="ME47" s="2" t="e">
        <f t="shared" si="223"/>
        <v>#VALUE!</v>
      </c>
      <c r="MF47" s="2" t="e">
        <f t="shared" si="224"/>
        <v>#VALUE!</v>
      </c>
      <c r="MG47" s="2" t="e">
        <f t="shared" si="225"/>
        <v>#VALUE!</v>
      </c>
      <c r="MH47" s="2">
        <f t="shared" si="226"/>
        <v>1</v>
      </c>
      <c r="MI47" s="2" t="e">
        <f t="shared" si="227"/>
        <v>#VALUE!</v>
      </c>
      <c r="MJ47" s="2" t="e">
        <f t="shared" si="228"/>
        <v>#VALUE!</v>
      </c>
      <c r="MK47" s="2" t="e">
        <f t="shared" si="229"/>
        <v>#VALUE!</v>
      </c>
      <c r="ML47" s="2" t="e">
        <f t="shared" si="230"/>
        <v>#VALUE!</v>
      </c>
      <c r="MM47" s="2" t="e">
        <f t="shared" si="231"/>
        <v>#VALUE!</v>
      </c>
      <c r="MN47" s="2" t="e">
        <f t="shared" si="232"/>
        <v>#VALUE!</v>
      </c>
      <c r="MO47" s="2" t="e">
        <f t="shared" si="233"/>
        <v>#VALUE!</v>
      </c>
      <c r="MP47" s="2" t="e">
        <f t="shared" si="234"/>
        <v>#VALUE!</v>
      </c>
      <c r="MQ47" s="2" t="e">
        <f t="shared" si="235"/>
        <v>#VALUE!</v>
      </c>
      <c r="MR47" s="2" t="e">
        <f t="shared" si="236"/>
        <v>#VALUE!</v>
      </c>
      <c r="MS47" s="2" t="e">
        <f t="shared" si="237"/>
        <v>#VALUE!</v>
      </c>
      <c r="MT47" s="2" t="e">
        <f t="shared" si="238"/>
        <v>#VALUE!</v>
      </c>
      <c r="MU47" s="2" t="e">
        <f t="shared" si="239"/>
        <v>#VALUE!</v>
      </c>
      <c r="MV47" s="2" t="e">
        <f t="shared" si="240"/>
        <v>#VALUE!</v>
      </c>
      <c r="MW47" s="2" t="e">
        <f t="shared" si="241"/>
        <v>#VALUE!</v>
      </c>
      <c r="MX47" s="2" t="e">
        <f t="shared" si="242"/>
        <v>#VALUE!</v>
      </c>
      <c r="MY47" s="2" t="e">
        <f t="shared" si="243"/>
        <v>#VALUE!</v>
      </c>
      <c r="MZ47" s="2" t="e">
        <f t="shared" si="244"/>
        <v>#VALUE!</v>
      </c>
      <c r="NA47" s="2" t="e">
        <f t="shared" si="245"/>
        <v>#VALUE!</v>
      </c>
      <c r="NB47" s="2" t="e">
        <f t="shared" si="246"/>
        <v>#VALUE!</v>
      </c>
      <c r="NC47" s="2" t="e">
        <f t="shared" si="247"/>
        <v>#VALUE!</v>
      </c>
      <c r="ND47" s="2" t="e">
        <f t="shared" si="248"/>
        <v>#VALUE!</v>
      </c>
      <c r="NE47" s="2" t="e">
        <f t="shared" si="249"/>
        <v>#VALUE!</v>
      </c>
      <c r="NF47" s="2">
        <f t="shared" si="406"/>
        <v>0</v>
      </c>
      <c r="NG47" s="2">
        <f t="shared" si="250"/>
        <v>0</v>
      </c>
      <c r="NH47" s="2">
        <f t="shared" si="251"/>
        <v>0</v>
      </c>
      <c r="NI47" s="2">
        <f t="shared" si="252"/>
        <v>0</v>
      </c>
      <c r="NJ47" s="2">
        <f t="shared" si="253"/>
        <v>0</v>
      </c>
      <c r="NK47" s="2">
        <f t="shared" si="254"/>
        <v>0</v>
      </c>
      <c r="NL47" s="2">
        <f t="shared" si="255"/>
        <v>0</v>
      </c>
      <c r="NM47" s="2">
        <f t="shared" si="256"/>
        <v>0</v>
      </c>
      <c r="NN47" s="2">
        <f t="shared" si="257"/>
        <v>0</v>
      </c>
      <c r="NO47" s="2">
        <f t="shared" si="258"/>
        <v>0</v>
      </c>
      <c r="NP47" s="2">
        <f t="shared" si="259"/>
        <v>0</v>
      </c>
      <c r="NQ47" s="2">
        <f t="shared" si="260"/>
        <v>0</v>
      </c>
      <c r="NR47" s="2">
        <f t="shared" si="261"/>
        <v>0</v>
      </c>
      <c r="NS47" s="2">
        <f t="shared" si="262"/>
        <v>0</v>
      </c>
      <c r="NT47" s="2">
        <f t="shared" si="263"/>
        <v>0</v>
      </c>
      <c r="NU47" s="2">
        <f t="shared" si="264"/>
        <v>0</v>
      </c>
      <c r="NV47" s="2">
        <f t="shared" si="265"/>
        <v>0</v>
      </c>
      <c r="NW47" s="2">
        <f t="shared" si="266"/>
        <v>0</v>
      </c>
      <c r="NX47" s="2">
        <f t="shared" si="267"/>
        <v>0</v>
      </c>
      <c r="NY47" s="2">
        <f t="shared" si="268"/>
        <v>0</v>
      </c>
      <c r="NZ47" s="2">
        <f t="shared" si="269"/>
        <v>0</v>
      </c>
      <c r="OA47" s="2">
        <f t="shared" si="270"/>
        <v>0</v>
      </c>
      <c r="OB47" s="2">
        <f t="shared" si="271"/>
        <v>0</v>
      </c>
      <c r="OC47" s="2">
        <f t="shared" si="272"/>
        <v>0</v>
      </c>
      <c r="OD47" s="2">
        <f>IF(AND(NF47&gt;'Graph Creator'!$K$4,'Detalle de Cuentas'!NF47&lt;='Graph Creator'!$L$4),1,0)</f>
        <v>0</v>
      </c>
      <c r="OE47" s="2">
        <f>IF(AND(NG47&gt;'Graph Creator'!$K$4,'Detalle de Cuentas'!NG47&lt;='Graph Creator'!$L$4),1,0)</f>
        <v>0</v>
      </c>
      <c r="OF47" s="2">
        <f>IF(AND(NH47&gt;'Graph Creator'!$K$4,'Detalle de Cuentas'!NH47&lt;='Graph Creator'!$L$4),1,0)</f>
        <v>0</v>
      </c>
      <c r="OG47" s="2">
        <f>IF(AND(NI47&gt;'Graph Creator'!$K$4,'Detalle de Cuentas'!NI47&lt;='Graph Creator'!$L$4),1,0)</f>
        <v>0</v>
      </c>
      <c r="OH47" s="2">
        <f>IF(AND(NJ47&gt;'Graph Creator'!$K$4,'Detalle de Cuentas'!NJ47&lt;='Graph Creator'!$L$4),1,0)</f>
        <v>0</v>
      </c>
      <c r="OI47" s="2">
        <f>IF(AND(NK47&gt;'Graph Creator'!$K$4,'Detalle de Cuentas'!NK47&lt;='Graph Creator'!$L$4),1,0)</f>
        <v>0</v>
      </c>
      <c r="OJ47" s="2">
        <f>IF(AND(NL47&gt;'Graph Creator'!$K$4,'Detalle de Cuentas'!NL47&lt;='Graph Creator'!$L$4),1,0)</f>
        <v>0</v>
      </c>
      <c r="OK47" s="2">
        <f>IF(AND(NM47&gt;'Graph Creator'!$K$4,'Detalle de Cuentas'!NM47&lt;='Graph Creator'!$L$4),1,0)</f>
        <v>0</v>
      </c>
      <c r="OL47" s="2">
        <f>IF(AND(NN47&gt;'Graph Creator'!$K$4,'Detalle de Cuentas'!NN47&lt;='Graph Creator'!$L$4),1,0)</f>
        <v>0</v>
      </c>
      <c r="OM47" s="2">
        <f>IF(AND(NO47&gt;'Graph Creator'!$K$4,'Detalle de Cuentas'!NO47&lt;='Graph Creator'!$L$4),1,0)</f>
        <v>0</v>
      </c>
      <c r="ON47" s="2">
        <f>IF(AND(NP47&gt;'Graph Creator'!$K$4,'Detalle de Cuentas'!NP47&lt;='Graph Creator'!$L$4),1,0)</f>
        <v>0</v>
      </c>
      <c r="OO47" s="2">
        <f>IF(AND(NQ47&gt;'Graph Creator'!$K$4,'Detalle de Cuentas'!NQ47&lt;='Graph Creator'!$L$4),1,0)</f>
        <v>0</v>
      </c>
      <c r="OP47" s="2">
        <f>IF(AND(NR47&gt;'Graph Creator'!$K$4,'Detalle de Cuentas'!NR47&lt;='Graph Creator'!$L$4),1,0)</f>
        <v>0</v>
      </c>
      <c r="OQ47" s="2">
        <f>IF(AND(NS47&gt;'Graph Creator'!$K$4,'Detalle de Cuentas'!NS47&lt;='Graph Creator'!$L$4),1,0)</f>
        <v>0</v>
      </c>
      <c r="OR47" s="2">
        <f>IF(AND(NT47&gt;'Graph Creator'!$K$4,'Detalle de Cuentas'!NT47&lt;='Graph Creator'!$L$4),1,0)</f>
        <v>0</v>
      </c>
      <c r="OS47" s="2">
        <f>IF(AND(NU47&gt;'Graph Creator'!$K$4,'Detalle de Cuentas'!NU47&lt;='Graph Creator'!$L$4),1,0)</f>
        <v>0</v>
      </c>
      <c r="OT47" s="2">
        <f>IF(AND(NV47&gt;'Graph Creator'!$K$4,'Detalle de Cuentas'!NV47&lt;='Graph Creator'!$L$4),1,0)</f>
        <v>0</v>
      </c>
      <c r="OU47" s="2">
        <f>IF(AND(NW47&gt;'Graph Creator'!$K$4,'Detalle de Cuentas'!NW47&lt;='Graph Creator'!$L$4),1,0)</f>
        <v>0</v>
      </c>
      <c r="OV47" s="2">
        <f>IF(AND(NX47&gt;'Graph Creator'!$K$4,'Detalle de Cuentas'!NX47&lt;='Graph Creator'!$L$4),1,0)</f>
        <v>0</v>
      </c>
      <c r="OW47" s="2">
        <f>IF(AND(NY47&gt;'Graph Creator'!$K$4,'Detalle de Cuentas'!NY47&lt;='Graph Creator'!$L$4),1,0)</f>
        <v>0</v>
      </c>
      <c r="OX47" s="2">
        <f>IF(AND(NZ47&gt;'Graph Creator'!$K$4,'Detalle de Cuentas'!NZ47&lt;='Graph Creator'!$L$4),1,0)</f>
        <v>0</v>
      </c>
      <c r="OY47" s="2">
        <f>IF(AND(OA47&gt;'Graph Creator'!$K$4,'Detalle de Cuentas'!OA47&lt;='Graph Creator'!$L$4),1,0)</f>
        <v>0</v>
      </c>
      <c r="OZ47" s="2">
        <f>IF(AND(OB47&gt;'Graph Creator'!$K$4,'Detalle de Cuentas'!OB47&lt;='Graph Creator'!$L$4),1,0)</f>
        <v>0</v>
      </c>
      <c r="PA47" s="2">
        <f>IF(AND(OC47&gt;'Graph Creator'!$K$4,'Detalle de Cuentas'!OC47&lt;='Graph Creator'!$L$4),1,0)</f>
        <v>0</v>
      </c>
      <c r="PB47" s="2">
        <f>IF(AND(NF47&gt;'Graph Creator'!$L$4,'Detalle de Cuentas'!NF47&lt;='Graph Creator'!$M$4),1,0)</f>
        <v>0</v>
      </c>
      <c r="PC47" s="2">
        <f>IF(AND(NG47&gt;'Graph Creator'!$L$4,'Detalle de Cuentas'!NG47&lt;='Graph Creator'!$M$4),1,0)</f>
        <v>0</v>
      </c>
      <c r="PD47" s="2">
        <f>IF(AND(NH47&gt;'Graph Creator'!$L$4,'Detalle de Cuentas'!NH47&lt;='Graph Creator'!$M$4),1,0)</f>
        <v>0</v>
      </c>
      <c r="PE47" s="2">
        <f>IF(AND(NI47&gt;'Graph Creator'!$L$4,'Detalle de Cuentas'!NI47&lt;='Graph Creator'!$M$4),1,0)</f>
        <v>0</v>
      </c>
      <c r="PF47" s="2">
        <f>IF(AND(NJ47&gt;'Graph Creator'!$L$4,'Detalle de Cuentas'!NJ47&lt;='Graph Creator'!$M$4),1,0)</f>
        <v>0</v>
      </c>
      <c r="PG47" s="2">
        <f>IF(AND(NK47&gt;'Graph Creator'!$L$4,'Detalle de Cuentas'!NK47&lt;='Graph Creator'!$M$4),1,0)</f>
        <v>0</v>
      </c>
      <c r="PH47" s="2">
        <f>IF(AND(NL47&gt;'Graph Creator'!$L$4,'Detalle de Cuentas'!NL47&lt;='Graph Creator'!$M$4),1,0)</f>
        <v>0</v>
      </c>
      <c r="PI47" s="2">
        <f>IF(AND(NM47&gt;'Graph Creator'!$L$4,'Detalle de Cuentas'!NM47&lt;='Graph Creator'!$M$4),1,0)</f>
        <v>0</v>
      </c>
      <c r="PJ47" s="2">
        <f>IF(AND(NN47&gt;'Graph Creator'!$L$4,'Detalle de Cuentas'!NN47&lt;='Graph Creator'!$M$4),1,0)</f>
        <v>0</v>
      </c>
      <c r="PK47" s="2">
        <f>IF(AND(NO47&gt;'Graph Creator'!$L$4,'Detalle de Cuentas'!NO47&lt;='Graph Creator'!$M$4),1,0)</f>
        <v>0</v>
      </c>
      <c r="PL47" s="2">
        <f>IF(AND(NP47&gt;'Graph Creator'!$L$4,'Detalle de Cuentas'!NP47&lt;='Graph Creator'!$M$4),1,0)</f>
        <v>0</v>
      </c>
      <c r="PM47" s="2">
        <f>IF(AND(NQ47&gt;'Graph Creator'!$L$4,'Detalle de Cuentas'!NQ47&lt;='Graph Creator'!$M$4),1,0)</f>
        <v>0</v>
      </c>
      <c r="PN47" s="2">
        <f>IF(AND(NR47&gt;'Graph Creator'!$L$4,'Detalle de Cuentas'!NR47&lt;='Graph Creator'!$M$4),1,0)</f>
        <v>0</v>
      </c>
      <c r="PO47" s="2">
        <f>IF(AND(NS47&gt;'Graph Creator'!$L$4,'Detalle de Cuentas'!NS47&lt;='Graph Creator'!$M$4),1,0)</f>
        <v>0</v>
      </c>
      <c r="PP47" s="2">
        <f>IF(AND(NT47&gt;'Graph Creator'!$L$4,'Detalle de Cuentas'!NT47&lt;='Graph Creator'!$M$4),1,0)</f>
        <v>0</v>
      </c>
      <c r="PQ47" s="2">
        <f>IF(AND(NU47&gt;'Graph Creator'!$L$4,'Detalle de Cuentas'!NU47&lt;='Graph Creator'!$M$4),1,0)</f>
        <v>0</v>
      </c>
      <c r="PR47" s="2">
        <f>IF(AND(NV47&gt;'Graph Creator'!$L$4,'Detalle de Cuentas'!NV47&lt;='Graph Creator'!$M$4),1,0)</f>
        <v>0</v>
      </c>
      <c r="PS47" s="2">
        <f>IF(AND(NW47&gt;'Graph Creator'!$L$4,'Detalle de Cuentas'!NW47&lt;='Graph Creator'!$M$4),1,0)</f>
        <v>0</v>
      </c>
      <c r="PT47" s="2">
        <f>IF(AND(NX47&gt;'Graph Creator'!$L$4,'Detalle de Cuentas'!NX47&lt;='Graph Creator'!$M$4),1,0)</f>
        <v>0</v>
      </c>
      <c r="PU47" s="2">
        <f>IF(AND(NY47&gt;'Graph Creator'!$L$4,'Detalle de Cuentas'!NY47&lt;='Graph Creator'!$M$4),1,0)</f>
        <v>0</v>
      </c>
      <c r="PV47" s="2">
        <f>IF(AND(NZ47&gt;'Graph Creator'!$L$4,'Detalle de Cuentas'!NZ47&lt;='Graph Creator'!$M$4),1,0)</f>
        <v>0</v>
      </c>
      <c r="PW47" s="2">
        <f>IF(AND(OA47&gt;'Graph Creator'!$L$4,'Detalle de Cuentas'!OA47&lt;='Graph Creator'!$M$4),1,0)</f>
        <v>0</v>
      </c>
      <c r="PX47" s="2">
        <f>IF(AND(OB47&gt;'Graph Creator'!$L$4,'Detalle de Cuentas'!OB47&lt;='Graph Creator'!$M$4),1,0)</f>
        <v>0</v>
      </c>
      <c r="PY47" s="2">
        <f>IF(AND(OC47&gt;'Graph Creator'!$L$4,'Detalle de Cuentas'!OC47&lt;='Graph Creator'!$M$4),1,0)</f>
        <v>0</v>
      </c>
      <c r="PZ47" s="2">
        <f>IF(AND(NF47&gt;'Graph Creator'!$M$4,'Detalle de Cuentas'!NF47&lt;='Graph Creator'!$N$4),1,0)</f>
        <v>0</v>
      </c>
      <c r="QA47" s="2">
        <f>IF(AND(NG47&gt;'Graph Creator'!$M$4,'Detalle de Cuentas'!NG47&lt;='Graph Creator'!$N$4),1,0)</f>
        <v>0</v>
      </c>
      <c r="QB47" s="2">
        <f>IF(AND(NH47&gt;'Graph Creator'!$M$4,'Detalle de Cuentas'!NH47&lt;='Graph Creator'!$N$4),1,0)</f>
        <v>0</v>
      </c>
      <c r="QC47" s="2">
        <f>IF(AND(NI47&gt;'Graph Creator'!$M$4,'Detalle de Cuentas'!NI47&lt;='Graph Creator'!$N$4),1,0)</f>
        <v>0</v>
      </c>
      <c r="QD47" s="2">
        <f>IF(AND(NJ47&gt;'Graph Creator'!$M$4,'Detalle de Cuentas'!NJ47&lt;='Graph Creator'!$N$4),1,0)</f>
        <v>0</v>
      </c>
      <c r="QE47" s="2">
        <f>IF(AND(NK47&gt;'Graph Creator'!$M$4,'Detalle de Cuentas'!NK47&lt;='Graph Creator'!$N$4),1,0)</f>
        <v>0</v>
      </c>
      <c r="QF47" s="2">
        <f>IF(AND(NL47&gt;'Graph Creator'!$M$4,'Detalle de Cuentas'!NL47&lt;='Graph Creator'!$N$4),1,0)</f>
        <v>0</v>
      </c>
      <c r="QG47" s="2">
        <f>IF(AND(NM47&gt;'Graph Creator'!$M$4,'Detalle de Cuentas'!NM47&lt;='Graph Creator'!$N$4),1,0)</f>
        <v>0</v>
      </c>
      <c r="QH47" s="2">
        <f>IF(AND(NN47&gt;'Graph Creator'!$M$4,'Detalle de Cuentas'!NN47&lt;='Graph Creator'!$N$4),1,0)</f>
        <v>0</v>
      </c>
      <c r="QI47" s="2">
        <f>IF(AND(NO47&gt;'Graph Creator'!$M$4,'Detalle de Cuentas'!NO47&lt;='Graph Creator'!$N$4),1,0)</f>
        <v>0</v>
      </c>
      <c r="QJ47" s="2">
        <f>IF(AND(NP47&gt;'Graph Creator'!$M$4,'Detalle de Cuentas'!NP47&lt;='Graph Creator'!$N$4),1,0)</f>
        <v>0</v>
      </c>
      <c r="QK47" s="2">
        <f>IF(AND(NQ47&gt;'Graph Creator'!$M$4,'Detalle de Cuentas'!NQ47&lt;='Graph Creator'!$N$4),1,0)</f>
        <v>0</v>
      </c>
      <c r="QL47" s="2">
        <f>IF(AND(NR47&gt;'Graph Creator'!$M$4,'Detalle de Cuentas'!NR47&lt;='Graph Creator'!$N$4),1,0)</f>
        <v>0</v>
      </c>
      <c r="QM47" s="2">
        <f>IF(AND(NS47&gt;'Graph Creator'!$M$4,'Detalle de Cuentas'!NS47&lt;='Graph Creator'!$N$4),1,0)</f>
        <v>0</v>
      </c>
      <c r="QN47" s="2">
        <f>IF(AND(NT47&gt;'Graph Creator'!$M$4,'Detalle de Cuentas'!NT47&lt;='Graph Creator'!$N$4),1,0)</f>
        <v>0</v>
      </c>
      <c r="QO47" s="2">
        <f>IF(AND(NU47&gt;'Graph Creator'!$M$4,'Detalle de Cuentas'!NU47&lt;='Graph Creator'!$N$4),1,0)</f>
        <v>0</v>
      </c>
      <c r="QP47" s="2">
        <f>IF(AND(NV47&gt;'Graph Creator'!$M$4,'Detalle de Cuentas'!NV47&lt;='Graph Creator'!$N$4),1,0)</f>
        <v>0</v>
      </c>
      <c r="QQ47" s="2">
        <f>IF(AND(NW47&gt;'Graph Creator'!$M$4,'Detalle de Cuentas'!NW47&lt;='Graph Creator'!$N$4),1,0)</f>
        <v>0</v>
      </c>
      <c r="QR47" s="2">
        <f>IF(AND(NX47&gt;'Graph Creator'!$M$4,'Detalle de Cuentas'!NX47&lt;='Graph Creator'!$N$4),1,0)</f>
        <v>0</v>
      </c>
      <c r="QS47" s="2">
        <f>IF(AND(NY47&gt;'Graph Creator'!$M$4,'Detalle de Cuentas'!NY47&lt;='Graph Creator'!$N$4),1,0)</f>
        <v>0</v>
      </c>
      <c r="QT47" s="2">
        <f>IF(AND(NZ47&gt;'Graph Creator'!$M$4,'Detalle de Cuentas'!NZ47&lt;='Graph Creator'!$N$4),1,0)</f>
        <v>0</v>
      </c>
      <c r="QU47" s="2">
        <f>IF(AND(OA47&gt;'Graph Creator'!$M$4,'Detalle de Cuentas'!OA47&lt;='Graph Creator'!$N$4),1,0)</f>
        <v>0</v>
      </c>
      <c r="QV47" s="2">
        <f>IF(AND(OB47&gt;'Graph Creator'!$M$4,'Detalle de Cuentas'!OB47&lt;='Graph Creator'!$N$4),1,0)</f>
        <v>0</v>
      </c>
      <c r="QW47" s="2">
        <f>IF(AND(OC47&gt;'Graph Creator'!$M$4,'Detalle de Cuentas'!OC47&lt;='Graph Creator'!$N$4),1,0)</f>
        <v>0</v>
      </c>
      <c r="QX47" s="2">
        <f>IF(AND(NF47&gt;'Graph Creator'!$N$4,'Detalle de Cuentas'!NF47&lt;='Graph Creator'!$O$4),1,0)</f>
        <v>0</v>
      </c>
      <c r="QY47" s="2">
        <f>IF(AND(NG47&gt;'Graph Creator'!$N$4,'Detalle de Cuentas'!NG47&lt;='Graph Creator'!$O$4),1,0)</f>
        <v>0</v>
      </c>
      <c r="QZ47" s="2">
        <f>IF(AND(NH47&gt;'Graph Creator'!$N$4,'Detalle de Cuentas'!NH47&lt;='Graph Creator'!$O$4),1,0)</f>
        <v>0</v>
      </c>
      <c r="RA47" s="2">
        <f>IF(AND(NI47&gt;'Graph Creator'!$N$4,'Detalle de Cuentas'!NI47&lt;='Graph Creator'!$O$4),1,0)</f>
        <v>0</v>
      </c>
      <c r="RB47" s="2">
        <f>IF(AND(NJ47&gt;'Graph Creator'!$N$4,'Detalle de Cuentas'!NJ47&lt;='Graph Creator'!$O$4),1,0)</f>
        <v>0</v>
      </c>
      <c r="RC47" s="2">
        <f>IF(AND(NK47&gt;'Graph Creator'!$N$4,'Detalle de Cuentas'!NK47&lt;='Graph Creator'!$O$4),1,0)</f>
        <v>0</v>
      </c>
      <c r="RD47" s="2">
        <f>IF(AND(NL47&gt;'Graph Creator'!$N$4,'Detalle de Cuentas'!NL47&lt;='Graph Creator'!$O$4),1,0)</f>
        <v>0</v>
      </c>
      <c r="RE47" s="2">
        <f>IF(AND(NM47&gt;'Graph Creator'!$N$4,'Detalle de Cuentas'!NM47&lt;='Graph Creator'!$O$4),1,0)</f>
        <v>0</v>
      </c>
      <c r="RF47" s="2">
        <f>IF(AND(NN47&gt;'Graph Creator'!$N$4,'Detalle de Cuentas'!NN47&lt;='Graph Creator'!$O$4),1,0)</f>
        <v>0</v>
      </c>
      <c r="RG47" s="2">
        <f>IF(AND(NO47&gt;'Graph Creator'!$N$4,'Detalle de Cuentas'!NO47&lt;='Graph Creator'!$O$4),1,0)</f>
        <v>0</v>
      </c>
      <c r="RH47" s="2">
        <f>IF(AND(NP47&gt;'Graph Creator'!$N$4,'Detalle de Cuentas'!NP47&lt;='Graph Creator'!$O$4),1,0)</f>
        <v>0</v>
      </c>
      <c r="RI47" s="2">
        <f>IF(AND(NQ47&gt;'Graph Creator'!$N$4,'Detalle de Cuentas'!NQ47&lt;='Graph Creator'!$O$4),1,0)</f>
        <v>0</v>
      </c>
      <c r="RJ47" s="2">
        <f>IF(AND(NR47&gt;'Graph Creator'!$N$4,'Detalle de Cuentas'!NR47&lt;='Graph Creator'!$O$4),1,0)</f>
        <v>0</v>
      </c>
      <c r="RK47" s="2">
        <f>IF(AND(NS47&gt;'Graph Creator'!$N$4,'Detalle de Cuentas'!NS47&lt;='Graph Creator'!$O$4),1,0)</f>
        <v>0</v>
      </c>
      <c r="RL47" s="2">
        <f>IF(AND(NT47&gt;'Graph Creator'!$N$4,'Detalle de Cuentas'!NT47&lt;='Graph Creator'!$O$4),1,0)</f>
        <v>0</v>
      </c>
      <c r="RM47" s="2">
        <f>IF(AND(NU47&gt;'Graph Creator'!$N$4,'Detalle de Cuentas'!NU47&lt;='Graph Creator'!$O$4),1,0)</f>
        <v>0</v>
      </c>
      <c r="RN47" s="2">
        <f>IF(AND(NV47&gt;'Graph Creator'!$N$4,'Detalle de Cuentas'!NV47&lt;='Graph Creator'!$O$4),1,0)</f>
        <v>0</v>
      </c>
      <c r="RO47" s="2">
        <f>IF(AND(NW47&gt;'Graph Creator'!$N$4,'Detalle de Cuentas'!NW47&lt;='Graph Creator'!$O$4),1,0)</f>
        <v>0</v>
      </c>
      <c r="RP47" s="2">
        <f>IF(AND(NX47&gt;'Graph Creator'!$N$4,'Detalle de Cuentas'!NX47&lt;='Graph Creator'!$O$4),1,0)</f>
        <v>0</v>
      </c>
      <c r="RQ47" s="2">
        <f>IF(AND(NY47&gt;'Graph Creator'!$N$4,'Detalle de Cuentas'!NY47&lt;='Graph Creator'!$O$4),1,0)</f>
        <v>0</v>
      </c>
      <c r="RR47" s="2">
        <f>IF(AND(NZ47&gt;'Graph Creator'!$N$4,'Detalle de Cuentas'!NZ47&lt;='Graph Creator'!$O$4),1,0)</f>
        <v>0</v>
      </c>
      <c r="RS47" s="2">
        <f>IF(AND(OA47&gt;'Graph Creator'!$N$4,'Detalle de Cuentas'!OA47&lt;='Graph Creator'!$O$4),1,0)</f>
        <v>0</v>
      </c>
      <c r="RT47" s="2">
        <f>IF(AND(OB47&gt;'Graph Creator'!$N$4,'Detalle de Cuentas'!OB47&lt;='Graph Creator'!$O$4),1,0)</f>
        <v>0</v>
      </c>
      <c r="RU47" s="2">
        <f>IF(AND(OC47&gt;'Graph Creator'!$N$4,'Detalle de Cuentas'!OC47&lt;='Graph Creator'!$O$4),1,0)</f>
        <v>0</v>
      </c>
      <c r="RV47" s="2" t="e">
        <f t="shared" si="407"/>
        <v>#VALUE!</v>
      </c>
      <c r="RW47" s="2" t="e">
        <f t="shared" si="408"/>
        <v>#VALUE!</v>
      </c>
      <c r="RX47" s="2" t="e">
        <f t="shared" si="409"/>
        <v>#VALUE!</v>
      </c>
      <c r="RY47" s="2" t="e">
        <f t="shared" si="410"/>
        <v>#VALUE!</v>
      </c>
      <c r="RZ47" s="2" t="e">
        <f t="shared" si="411"/>
        <v>#VALUE!</v>
      </c>
      <c r="SA47" s="2" t="e">
        <f t="shared" si="412"/>
        <v>#VALUE!</v>
      </c>
      <c r="SB47" s="2" t="e">
        <f t="shared" si="413"/>
        <v>#VALUE!</v>
      </c>
      <c r="SC47" s="2" t="e">
        <f t="shared" si="414"/>
        <v>#VALUE!</v>
      </c>
      <c r="SD47" s="2" t="e">
        <f t="shared" si="415"/>
        <v>#VALUE!</v>
      </c>
      <c r="SE47" s="2" t="e">
        <f t="shared" si="416"/>
        <v>#VALUE!</v>
      </c>
      <c r="SF47" s="2" t="e">
        <f t="shared" si="417"/>
        <v>#VALUE!</v>
      </c>
      <c r="SG47" s="2" t="e">
        <f t="shared" si="418"/>
        <v>#VALUE!</v>
      </c>
      <c r="SH47" s="2" t="e">
        <f t="shared" si="419"/>
        <v>#VALUE!</v>
      </c>
      <c r="SI47" s="2" t="e">
        <f t="shared" si="420"/>
        <v>#VALUE!</v>
      </c>
      <c r="SJ47" s="2" t="e">
        <f t="shared" si="421"/>
        <v>#VALUE!</v>
      </c>
      <c r="SK47" s="2" t="e">
        <f t="shared" si="422"/>
        <v>#VALUE!</v>
      </c>
      <c r="SL47" s="2" t="e">
        <f t="shared" si="423"/>
        <v>#VALUE!</v>
      </c>
      <c r="SM47" s="2" t="e">
        <f t="shared" si="424"/>
        <v>#VALUE!</v>
      </c>
      <c r="SN47" s="2" t="e">
        <f t="shared" si="425"/>
        <v>#VALUE!</v>
      </c>
      <c r="SO47" s="2" t="e">
        <f t="shared" si="426"/>
        <v>#VALUE!</v>
      </c>
      <c r="SP47" s="2" t="e">
        <f t="shared" si="427"/>
        <v>#VALUE!</v>
      </c>
      <c r="SQ47" s="2" t="e">
        <f t="shared" si="428"/>
        <v>#VALUE!</v>
      </c>
      <c r="SR47" s="2" t="e">
        <f t="shared" si="429"/>
        <v>#VALUE!</v>
      </c>
      <c r="SS47" s="2" t="e">
        <f t="shared" si="430"/>
        <v>#VALUE!</v>
      </c>
      <c r="ST47" s="2" t="e">
        <f t="shared" si="431"/>
        <v>#VALUE!</v>
      </c>
      <c r="SU47" s="2" t="e">
        <f t="shared" si="432"/>
        <v>#VALUE!</v>
      </c>
      <c r="SV47" s="2" t="e">
        <f t="shared" si="433"/>
        <v>#VALUE!</v>
      </c>
      <c r="SW47" s="2" t="e">
        <f t="shared" si="434"/>
        <v>#VALUE!</v>
      </c>
      <c r="SX47" s="2" t="e">
        <f t="shared" si="435"/>
        <v>#VALUE!</v>
      </c>
      <c r="SY47" s="2" t="e">
        <f t="shared" si="436"/>
        <v>#VALUE!</v>
      </c>
      <c r="SZ47" s="2" t="e">
        <f t="shared" si="437"/>
        <v>#VALUE!</v>
      </c>
      <c r="TA47" s="2" t="e">
        <f t="shared" si="438"/>
        <v>#VALUE!</v>
      </c>
      <c r="TB47" s="2" t="e">
        <f t="shared" si="439"/>
        <v>#VALUE!</v>
      </c>
      <c r="TC47" s="2" t="e">
        <f t="shared" si="440"/>
        <v>#VALUE!</v>
      </c>
      <c r="TD47" s="2" t="e">
        <f t="shared" si="441"/>
        <v>#VALUE!</v>
      </c>
      <c r="TE47" s="2" t="e">
        <f t="shared" si="442"/>
        <v>#VALUE!</v>
      </c>
      <c r="TF47" s="2" t="str">
        <f>IF(DZ47=1,IF(SUM(DZ$17:DZ47)&lt;2,""&amp;B47,", "&amp;B47),"")</f>
        <v/>
      </c>
      <c r="TG47" s="2" t="str">
        <f t="shared" si="480"/>
        <v/>
      </c>
      <c r="TH47" s="2">
        <f t="shared" si="443"/>
        <v>0</v>
      </c>
      <c r="TI47" s="14" t="str">
        <f t="shared" si="444"/>
        <v/>
      </c>
      <c r="TJ47" s="14" t="e">
        <f t="shared" si="273"/>
        <v>#VALUE!</v>
      </c>
      <c r="TK47" s="14" t="e">
        <f t="shared" si="274"/>
        <v>#VALUE!</v>
      </c>
      <c r="TL47" s="14" t="e">
        <f t="shared" si="275"/>
        <v>#VALUE!</v>
      </c>
      <c r="TM47" s="14" t="e">
        <f t="shared" si="276"/>
        <v>#VALUE!</v>
      </c>
      <c r="TN47" s="14" t="e">
        <f t="shared" si="277"/>
        <v>#VALUE!</v>
      </c>
      <c r="TO47" s="14" t="e">
        <f t="shared" si="278"/>
        <v>#VALUE!</v>
      </c>
      <c r="TP47" s="14" t="e">
        <f t="shared" si="279"/>
        <v>#VALUE!</v>
      </c>
      <c r="TQ47" s="14" t="e">
        <f t="shared" si="280"/>
        <v>#VALUE!</v>
      </c>
      <c r="TR47" s="14" t="e">
        <f t="shared" si="281"/>
        <v>#VALUE!</v>
      </c>
      <c r="TS47" s="14" t="e">
        <f t="shared" si="282"/>
        <v>#VALUE!</v>
      </c>
      <c r="TT47" s="14" t="e">
        <f t="shared" si="283"/>
        <v>#VALUE!</v>
      </c>
      <c r="TU47" s="14" t="e">
        <f t="shared" si="284"/>
        <v>#VALUE!</v>
      </c>
      <c r="TV47" s="14" t="e">
        <f t="shared" si="285"/>
        <v>#VALUE!</v>
      </c>
      <c r="TW47" s="14" t="e">
        <f t="shared" si="286"/>
        <v>#VALUE!</v>
      </c>
      <c r="TX47" s="14" t="e">
        <f t="shared" si="287"/>
        <v>#VALUE!</v>
      </c>
      <c r="TY47" s="14" t="e">
        <f t="shared" si="288"/>
        <v>#VALUE!</v>
      </c>
      <c r="TZ47" s="14" t="e">
        <f t="shared" si="289"/>
        <v>#VALUE!</v>
      </c>
      <c r="UA47" s="14" t="e">
        <f t="shared" si="290"/>
        <v>#VALUE!</v>
      </c>
      <c r="UB47" s="14" t="e">
        <f t="shared" si="291"/>
        <v>#VALUE!</v>
      </c>
      <c r="UC47" s="14" t="e">
        <f t="shared" si="292"/>
        <v>#VALUE!</v>
      </c>
      <c r="UD47" s="14" t="e">
        <f t="shared" si="293"/>
        <v>#VALUE!</v>
      </c>
      <c r="UE47" s="14" t="e">
        <f t="shared" si="294"/>
        <v>#VALUE!</v>
      </c>
      <c r="UF47" s="14" t="e">
        <f t="shared" si="295"/>
        <v>#VALUE!</v>
      </c>
      <c r="UH47" s="2">
        <f>IF($C$4-$R47&gt;'Graph Creator'!$E$2*'Graph Creator'!$D$13*12,0,1)</f>
        <v>1</v>
      </c>
      <c r="UJ47" s="2" t="e">
        <f t="shared" si="445"/>
        <v>#VALUE!</v>
      </c>
      <c r="UK47" s="2" t="e">
        <f t="shared" si="446"/>
        <v>#VALUE!</v>
      </c>
      <c r="UL47" s="2" t="e">
        <f t="shared" si="447"/>
        <v>#VALUE!</v>
      </c>
      <c r="UM47" s="2" t="e">
        <f t="shared" si="448"/>
        <v>#VALUE!</v>
      </c>
      <c r="UN47" s="2" t="e">
        <f t="shared" si="449"/>
        <v>#VALUE!</v>
      </c>
      <c r="UO47" s="2" t="e">
        <f t="shared" si="450"/>
        <v>#VALUE!</v>
      </c>
      <c r="UP47" s="2" t="e">
        <f t="shared" si="297"/>
        <v>#VALUE!</v>
      </c>
      <c r="UQ47" s="2" t="e">
        <f t="shared" si="298"/>
        <v>#VALUE!</v>
      </c>
      <c r="UR47" s="2" t="e">
        <f t="shared" si="299"/>
        <v>#VALUE!</v>
      </c>
      <c r="US47" s="2" t="e">
        <f t="shared" si="300"/>
        <v>#VALUE!</v>
      </c>
      <c r="UT47" s="2" t="e">
        <f t="shared" si="301"/>
        <v>#VALUE!</v>
      </c>
      <c r="UU47" s="2" t="e">
        <f t="shared" si="302"/>
        <v>#VALUE!</v>
      </c>
      <c r="UV47" s="2" t="e">
        <f t="shared" si="303"/>
        <v>#VALUE!</v>
      </c>
      <c r="UW47" s="2" t="e">
        <f t="shared" si="304"/>
        <v>#VALUE!</v>
      </c>
      <c r="UX47" s="2" t="e">
        <f t="shared" si="305"/>
        <v>#VALUE!</v>
      </c>
      <c r="UY47" s="2" t="e">
        <f t="shared" si="306"/>
        <v>#VALUE!</v>
      </c>
      <c r="UZ47" s="2" t="e">
        <f t="shared" si="307"/>
        <v>#VALUE!</v>
      </c>
      <c r="VA47" s="2" t="e">
        <f t="shared" si="308"/>
        <v>#VALUE!</v>
      </c>
      <c r="VB47" s="2" t="e">
        <f t="shared" si="309"/>
        <v>#VALUE!</v>
      </c>
      <c r="VC47" s="2" t="e">
        <f t="shared" si="310"/>
        <v>#VALUE!</v>
      </c>
      <c r="VD47" s="2" t="e">
        <f t="shared" si="311"/>
        <v>#VALUE!</v>
      </c>
      <c r="VE47" s="2" t="e">
        <f t="shared" si="312"/>
        <v>#VALUE!</v>
      </c>
      <c r="VF47" s="2" t="e">
        <f t="shared" si="313"/>
        <v>#VALUE!</v>
      </c>
      <c r="VG47" s="2" t="e">
        <f t="shared" si="314"/>
        <v>#VALUE!</v>
      </c>
      <c r="VH47" s="2" t="e">
        <f t="shared" si="315"/>
        <v>#VALUE!</v>
      </c>
      <c r="VI47" s="2" t="e">
        <f t="shared" si="316"/>
        <v>#VALUE!</v>
      </c>
      <c r="VJ47" s="2" t="e">
        <f t="shared" si="317"/>
        <v>#VALUE!</v>
      </c>
      <c r="VK47" s="2" t="e">
        <f t="shared" si="318"/>
        <v>#VALUE!</v>
      </c>
      <c r="VL47" s="2" t="e">
        <f t="shared" si="319"/>
        <v>#VALUE!</v>
      </c>
      <c r="VM47" s="2" t="e">
        <f t="shared" si="320"/>
        <v>#VALUE!</v>
      </c>
      <c r="VN47" s="2" t="e">
        <f t="shared" si="321"/>
        <v>#VALUE!</v>
      </c>
      <c r="VO47" s="2" t="e">
        <f t="shared" si="322"/>
        <v>#VALUE!</v>
      </c>
      <c r="VP47" s="2" t="e">
        <f t="shared" si="323"/>
        <v>#VALUE!</v>
      </c>
      <c r="VQ47" s="2" t="e">
        <f t="shared" si="324"/>
        <v>#VALUE!</v>
      </c>
      <c r="VR47" s="2" t="e">
        <f t="shared" si="325"/>
        <v>#VALUE!</v>
      </c>
      <c r="VS47" s="2" t="e">
        <f t="shared" si="326"/>
        <v>#VALUE!</v>
      </c>
      <c r="VT47" s="98">
        <f t="shared" si="451"/>
        <v>0</v>
      </c>
      <c r="VU47" s="98">
        <f t="shared" si="452"/>
        <v>0</v>
      </c>
      <c r="VV47" s="98">
        <f t="shared" si="453"/>
        <v>0</v>
      </c>
      <c r="VW47" s="98">
        <f t="shared" si="454"/>
        <v>0</v>
      </c>
      <c r="VX47" s="98">
        <f t="shared" si="455"/>
        <v>0</v>
      </c>
      <c r="VY47" s="98">
        <f t="shared" si="456"/>
        <v>0</v>
      </c>
      <c r="VZ47" s="98">
        <f t="shared" si="457"/>
        <v>0</v>
      </c>
      <c r="WA47" s="98">
        <f t="shared" si="328"/>
        <v>0</v>
      </c>
      <c r="WB47" s="98">
        <f t="shared" si="329"/>
        <v>0</v>
      </c>
      <c r="WC47" s="98">
        <f t="shared" si="330"/>
        <v>0</v>
      </c>
      <c r="WD47" s="98">
        <f t="shared" si="331"/>
        <v>0</v>
      </c>
      <c r="WE47" s="98">
        <f t="shared" si="332"/>
        <v>0</v>
      </c>
      <c r="WF47" s="98">
        <f t="shared" si="333"/>
        <v>0</v>
      </c>
      <c r="WG47" s="98">
        <f t="shared" si="334"/>
        <v>0</v>
      </c>
      <c r="WH47" s="98">
        <f t="shared" si="335"/>
        <v>0</v>
      </c>
      <c r="WI47" s="98">
        <f t="shared" si="336"/>
        <v>0</v>
      </c>
      <c r="WJ47" s="98">
        <f t="shared" si="337"/>
        <v>0</v>
      </c>
      <c r="WK47" s="98">
        <f t="shared" si="338"/>
        <v>0</v>
      </c>
      <c r="WL47" s="98">
        <f t="shared" si="339"/>
        <v>0</v>
      </c>
      <c r="WM47" s="98">
        <f t="shared" si="340"/>
        <v>0</v>
      </c>
      <c r="WN47" s="98">
        <f t="shared" si="341"/>
        <v>0</v>
      </c>
      <c r="WO47" s="98">
        <f t="shared" si="342"/>
        <v>0</v>
      </c>
      <c r="WP47" s="98">
        <f t="shared" si="343"/>
        <v>0</v>
      </c>
      <c r="WQ47" s="98">
        <f t="shared" si="344"/>
        <v>0</v>
      </c>
      <c r="WR47" s="98">
        <f>IFERROR(INDEX('Score Calculation'!$D$38:$D$41,MATCH('Detalle de Cuentas'!VT47,'Score Calculation'!$C$38:$C$41,1)),0)</f>
        <v>4</v>
      </c>
      <c r="WS47" s="98">
        <f>IFERROR(INDEX('Score Calculation'!$D$38:$D$41,MATCH('Detalle de Cuentas'!VU47,'Score Calculation'!$C$38:$C$41,1)),0)</f>
        <v>4</v>
      </c>
      <c r="WT47" s="98">
        <f>IFERROR(INDEX('Score Calculation'!$D$38:$D$41,MATCH('Detalle de Cuentas'!VV47,'Score Calculation'!$C$38:$C$41,1)),0)</f>
        <v>4</v>
      </c>
      <c r="WU47" s="98">
        <f>IFERROR(INDEX('Score Calculation'!$D$38:$D$41,MATCH('Detalle de Cuentas'!VW47,'Score Calculation'!$C$38:$C$41,1)),0)</f>
        <v>4</v>
      </c>
      <c r="WV47" s="98">
        <f>IFERROR(INDEX('Score Calculation'!$D$38:$D$41,MATCH('Detalle de Cuentas'!VX47,'Score Calculation'!$C$38:$C$41,1)),0)</f>
        <v>4</v>
      </c>
      <c r="WW47" s="98">
        <f>IFERROR(INDEX('Score Calculation'!$D$38:$D$41,MATCH('Detalle de Cuentas'!VY47,'Score Calculation'!$C$38:$C$41,1)),0)</f>
        <v>4</v>
      </c>
      <c r="WX47" s="98">
        <f>IFERROR(INDEX('Score Calculation'!$D$38:$D$41,MATCH('Detalle de Cuentas'!VZ47,'Score Calculation'!$C$38:$C$41,1)),0)</f>
        <v>4</v>
      </c>
      <c r="WY47" s="98">
        <f>IFERROR(INDEX('Score Calculation'!$D$38:$D$41,MATCH('Detalle de Cuentas'!WA47,'Score Calculation'!$C$38:$C$41,1)),0)</f>
        <v>4</v>
      </c>
      <c r="WZ47" s="98">
        <f>IFERROR(INDEX('Score Calculation'!$D$38:$D$41,MATCH('Detalle de Cuentas'!WB47,'Score Calculation'!$C$38:$C$41,1)),0)</f>
        <v>4</v>
      </c>
      <c r="XA47" s="98">
        <f>IFERROR(INDEX('Score Calculation'!$D$38:$D$41,MATCH('Detalle de Cuentas'!WC47,'Score Calculation'!$C$38:$C$41,1)),0)</f>
        <v>4</v>
      </c>
      <c r="XB47" s="98">
        <f>IFERROR(INDEX('Score Calculation'!$D$38:$D$41,MATCH('Detalle de Cuentas'!WD47,'Score Calculation'!$C$38:$C$41,1)),0)</f>
        <v>4</v>
      </c>
      <c r="XC47" s="98">
        <f>IFERROR(INDEX('Score Calculation'!$D$38:$D$41,MATCH('Detalle de Cuentas'!WE47,'Score Calculation'!$C$38:$C$41,1)),0)</f>
        <v>4</v>
      </c>
      <c r="XD47" s="98">
        <f>IFERROR(INDEX('Score Calculation'!$D$38:$D$41,MATCH('Detalle de Cuentas'!WF47,'Score Calculation'!$C$38:$C$41,1)),0)</f>
        <v>4</v>
      </c>
      <c r="XE47" s="98">
        <f>IFERROR(INDEX('Score Calculation'!$D$38:$D$41,MATCH('Detalle de Cuentas'!WG47,'Score Calculation'!$C$38:$C$41,1)),0)</f>
        <v>4</v>
      </c>
      <c r="XF47" s="98">
        <f>IFERROR(INDEX('Score Calculation'!$D$38:$D$41,MATCH('Detalle de Cuentas'!WH47,'Score Calculation'!$C$38:$C$41,1)),0)</f>
        <v>4</v>
      </c>
      <c r="XG47" s="98">
        <f>IFERROR(INDEX('Score Calculation'!$D$38:$D$41,MATCH('Detalle de Cuentas'!WI47,'Score Calculation'!$C$38:$C$41,1)),0)</f>
        <v>4</v>
      </c>
      <c r="XH47" s="98">
        <f>IFERROR(INDEX('Score Calculation'!$D$38:$D$41,MATCH('Detalle de Cuentas'!WJ47,'Score Calculation'!$C$38:$C$41,1)),0)</f>
        <v>4</v>
      </c>
      <c r="XI47" s="98">
        <f>IFERROR(INDEX('Score Calculation'!$D$38:$D$41,MATCH('Detalle de Cuentas'!WK47,'Score Calculation'!$C$38:$C$41,1)),0)</f>
        <v>4</v>
      </c>
      <c r="XJ47" s="98">
        <f>IFERROR(INDEX('Score Calculation'!$D$38:$D$41,MATCH('Detalle de Cuentas'!WL47,'Score Calculation'!$C$38:$C$41,1)),0)</f>
        <v>4</v>
      </c>
      <c r="XK47" s="98">
        <f>IFERROR(INDEX('Score Calculation'!$D$38:$D$41,MATCH('Detalle de Cuentas'!WM47,'Score Calculation'!$C$38:$C$41,1)),0)</f>
        <v>4</v>
      </c>
      <c r="XL47" s="98">
        <f>IFERROR(INDEX('Score Calculation'!$D$38:$D$41,MATCH('Detalle de Cuentas'!WN47,'Score Calculation'!$C$38:$C$41,1)),0)</f>
        <v>4</v>
      </c>
      <c r="XM47" s="98">
        <f>IFERROR(INDEX('Score Calculation'!$D$38:$D$41,MATCH('Detalle de Cuentas'!WO47,'Score Calculation'!$C$38:$C$41,1)),0)</f>
        <v>4</v>
      </c>
      <c r="XN47" s="98">
        <f>IFERROR(INDEX('Score Calculation'!$D$38:$D$41,MATCH('Detalle de Cuentas'!WP47,'Score Calculation'!$C$38:$C$41,1)),0)</f>
        <v>4</v>
      </c>
      <c r="XO47" s="98">
        <f>IFERROR(INDEX('Score Calculation'!$D$38:$D$41,MATCH('Detalle de Cuentas'!WQ47,'Score Calculation'!$C$38:$C$41,1)),0)</f>
        <v>4</v>
      </c>
      <c r="XP47" s="98">
        <f>IFERROR(INDEX('Score Calculation'!$D$24:$D$31,MATCH('Detalle de Cuentas'!NF47,'Score Calculation'!$C$24:$C$31,1)),0)</f>
        <v>1</v>
      </c>
      <c r="XQ47" s="98">
        <f>IFERROR(INDEX('Score Calculation'!$D$24:$D$31,MATCH('Detalle de Cuentas'!NG47,'Score Calculation'!$C$24:$C$31,1)),0)</f>
        <v>1</v>
      </c>
      <c r="XR47" s="98">
        <f>IFERROR(INDEX('Score Calculation'!$D$24:$D$31,MATCH('Detalle de Cuentas'!NH47,'Score Calculation'!$C$24:$C$31,1)),0)</f>
        <v>1</v>
      </c>
      <c r="XS47" s="98">
        <f>IFERROR(INDEX('Score Calculation'!$D$24:$D$31,MATCH('Detalle de Cuentas'!NI47,'Score Calculation'!$C$24:$C$31,1)),0)</f>
        <v>1</v>
      </c>
      <c r="XT47" s="98">
        <f>IFERROR(INDEX('Score Calculation'!$D$24:$D$31,MATCH('Detalle de Cuentas'!NJ47,'Score Calculation'!$C$24:$C$31,1)),0)</f>
        <v>1</v>
      </c>
      <c r="XU47" s="98">
        <f>IFERROR(INDEX('Score Calculation'!$D$24:$D$31,MATCH('Detalle de Cuentas'!NK47,'Score Calculation'!$C$24:$C$31,1)),0)</f>
        <v>1</v>
      </c>
      <c r="XV47" s="98">
        <f>IFERROR(INDEX('Score Calculation'!$D$24:$D$31,MATCH('Detalle de Cuentas'!NL47,'Score Calculation'!$C$24:$C$31,1)),0)</f>
        <v>1</v>
      </c>
      <c r="XW47" s="98">
        <f>IFERROR(INDEX('Score Calculation'!$D$24:$D$31,MATCH('Detalle de Cuentas'!NM47,'Score Calculation'!$C$24:$C$31,1)),0)</f>
        <v>1</v>
      </c>
      <c r="XX47" s="98">
        <f>IFERROR(INDEX('Score Calculation'!$D$24:$D$31,MATCH('Detalle de Cuentas'!NN47,'Score Calculation'!$C$24:$C$31,1)),0)</f>
        <v>1</v>
      </c>
      <c r="XY47" s="98">
        <f>IFERROR(INDEX('Score Calculation'!$D$24:$D$31,MATCH('Detalle de Cuentas'!NO47,'Score Calculation'!$C$24:$C$31,1)),0)</f>
        <v>1</v>
      </c>
      <c r="XZ47" s="98">
        <f>IFERROR(INDEX('Score Calculation'!$D$24:$D$31,MATCH('Detalle de Cuentas'!NP47,'Score Calculation'!$C$24:$C$31,1)),0)</f>
        <v>1</v>
      </c>
      <c r="YA47" s="98">
        <f>IFERROR(INDEX('Score Calculation'!$D$24:$D$31,MATCH('Detalle de Cuentas'!NQ47,'Score Calculation'!$C$24:$C$31,1)),0)</f>
        <v>1</v>
      </c>
      <c r="YB47" s="98">
        <f>IFERROR(INDEX('Score Calculation'!$D$24:$D$31,MATCH('Detalle de Cuentas'!NR47,'Score Calculation'!$C$24:$C$31,1)),0)</f>
        <v>1</v>
      </c>
      <c r="YC47" s="98">
        <f>IFERROR(INDEX('Score Calculation'!$D$24:$D$31,MATCH('Detalle de Cuentas'!NS47,'Score Calculation'!$C$24:$C$31,1)),0)</f>
        <v>1</v>
      </c>
      <c r="YD47" s="98">
        <f>IFERROR(INDEX('Score Calculation'!$D$24:$D$31,MATCH('Detalle de Cuentas'!NT47,'Score Calculation'!$C$24:$C$31,1)),0)</f>
        <v>1</v>
      </c>
      <c r="YE47" s="98">
        <f>IFERROR(INDEX('Score Calculation'!$D$24:$D$31,MATCH('Detalle de Cuentas'!NU47,'Score Calculation'!$C$24:$C$31,1)),0)</f>
        <v>1</v>
      </c>
      <c r="YF47" s="98">
        <f>IFERROR(INDEX('Score Calculation'!$D$24:$D$31,MATCH('Detalle de Cuentas'!NV47,'Score Calculation'!$C$24:$C$31,1)),0)</f>
        <v>1</v>
      </c>
      <c r="YG47" s="98">
        <f>IFERROR(INDEX('Score Calculation'!$D$24:$D$31,MATCH('Detalle de Cuentas'!NW47,'Score Calculation'!$C$24:$C$31,1)),0)</f>
        <v>1</v>
      </c>
      <c r="YH47" s="98">
        <f>IFERROR(INDEX('Score Calculation'!$D$24:$D$31,MATCH('Detalle de Cuentas'!NX47,'Score Calculation'!$C$24:$C$31,1)),0)</f>
        <v>1</v>
      </c>
      <c r="YI47" s="98">
        <f>IFERROR(INDEX('Score Calculation'!$D$24:$D$31,MATCH('Detalle de Cuentas'!NY47,'Score Calculation'!$C$24:$C$31,1)),0)</f>
        <v>1</v>
      </c>
      <c r="YJ47" s="98">
        <f>IFERROR(INDEX('Score Calculation'!$D$24:$D$31,MATCH('Detalle de Cuentas'!NZ47,'Score Calculation'!$C$24:$C$31,1)),0)</f>
        <v>1</v>
      </c>
      <c r="YK47" s="98">
        <f>IFERROR(INDEX('Score Calculation'!$D$24:$D$31,MATCH('Detalle de Cuentas'!OA47,'Score Calculation'!$C$24:$C$31,1)),0)</f>
        <v>1</v>
      </c>
      <c r="YL47" s="98">
        <f>IFERROR(INDEX('Score Calculation'!$D$24:$D$31,MATCH('Detalle de Cuentas'!OB47,'Score Calculation'!$C$24:$C$31,1)),0)</f>
        <v>1</v>
      </c>
      <c r="YM47" s="98">
        <f>IFERROR(INDEX('Score Calculation'!$D$24:$D$31,MATCH('Detalle de Cuentas'!OC47,'Score Calculation'!$C$24:$C$31,1)),0)</f>
        <v>1</v>
      </c>
      <c r="YN47" s="98">
        <f t="shared" si="458"/>
        <v>0</v>
      </c>
      <c r="YO47" s="98">
        <f>IF(LEFT(TRIM($D47),15)="GRUPO SOLIDARIO",$L47*'Score Calculation'!$H$5,IF(TRIM('Detalle de Cuentas'!$C47)="Semanal",'Detalle de Cuentas'!$L47*'Score Calculation'!$H$6,'Detalle de Cuentas'!$L47))</f>
        <v>0</v>
      </c>
      <c r="YP47" s="99">
        <f>IFERROR(INDEX('Score Calculation'!$D$54:$D$60,MATCH($YO47,'Score Calculation'!$C$54:$C$60,1)),1)</f>
        <v>0.2</v>
      </c>
      <c r="YQ47" s="99">
        <f>IFERROR(INDEX('Score Calculation'!$D$65:$D$123,MATCH(LEFT(TRIM('Detalle de Cuentas'!$F47),20),'Score Calculation'!$F$65:$F$123,0)),1)</f>
        <v>1</v>
      </c>
      <c r="YR47" s="99">
        <f>IFERROR(INDEX('Score Calculation'!$D$46:$D$49,MATCH('Detalle de Cuentas'!$YN47,'Score Calculation'!$C$46:$C$49,1)),1)</f>
        <v>4</v>
      </c>
      <c r="YS47" s="99">
        <f t="shared" si="459"/>
        <v>0</v>
      </c>
      <c r="YT47" s="99">
        <f t="shared" si="460"/>
        <v>0</v>
      </c>
      <c r="YU47" s="98" t="str">
        <f t="shared" si="461"/>
        <v/>
      </c>
      <c r="YV47" s="109">
        <f t="shared" si="462"/>
        <v>1</v>
      </c>
      <c r="YW47" s="109">
        <f>IFERROR(INDEX('Score Calculation'!$D$187:$D$245,MATCH(LEFT(TRIM('Detalle de Cuentas'!$F47),20),'Score Calculation'!$F$187:$F$245,0)),1)</f>
        <v>1</v>
      </c>
      <c r="YX47" s="109">
        <f>IFERROR(IF($E47="HIPOTECA",-PMT('Score Calculation'!$H$266/(360/$J47),$G47,$YO47)*(30/$J47),-PMT('Score Calculation'!$H$267/(360/$J47),$G47,$YO47)*(30/$J47)),0)</f>
        <v>0</v>
      </c>
      <c r="YY47" s="109">
        <f t="shared" si="520"/>
        <v>0</v>
      </c>
      <c r="YZ47" s="109">
        <f t="shared" si="520"/>
        <v>0</v>
      </c>
      <c r="ZA47" s="109">
        <f t="shared" si="520"/>
        <v>0</v>
      </c>
      <c r="ZB47" s="109">
        <f t="shared" si="520"/>
        <v>0</v>
      </c>
      <c r="ZC47" s="109">
        <f t="shared" si="520"/>
        <v>0</v>
      </c>
      <c r="ZD47" s="109">
        <f t="shared" si="517"/>
        <v>0</v>
      </c>
      <c r="ZE47" s="109">
        <f t="shared" si="517"/>
        <v>0</v>
      </c>
      <c r="ZF47" s="109">
        <f t="shared" si="517"/>
        <v>0</v>
      </c>
      <c r="ZG47" s="109">
        <f t="shared" si="517"/>
        <v>0</v>
      </c>
      <c r="ZH47" s="109">
        <f t="shared" si="517"/>
        <v>0</v>
      </c>
      <c r="ZI47" s="109">
        <f t="shared" si="464"/>
        <v>0</v>
      </c>
    </row>
    <row r="48" spans="2:685" x14ac:dyDescent="0.2">
      <c r="B48" s="41">
        <v>32</v>
      </c>
      <c r="C48" s="42"/>
      <c r="D48" s="42"/>
      <c r="E48" s="42"/>
      <c r="F48" s="42"/>
      <c r="G48" s="42"/>
      <c r="H48" s="42"/>
      <c r="I48" s="29"/>
      <c r="J48" s="6" t="str">
        <f t="shared" si="3"/>
        <v/>
      </c>
      <c r="K48" s="43"/>
      <c r="L48" s="43"/>
      <c r="M48" s="43"/>
      <c r="N48" s="43"/>
      <c r="O48" s="43"/>
      <c r="P48" s="44" t="str">
        <f t="shared" si="346"/>
        <v/>
      </c>
      <c r="Q48" s="26"/>
      <c r="R48" s="26"/>
      <c r="S48" s="26"/>
      <c r="T48" s="26"/>
      <c r="U48" s="29"/>
      <c r="V48" s="43"/>
      <c r="W48" s="26"/>
      <c r="X48" s="29"/>
      <c r="Y48" s="6">
        <f>IF('Detalle de Cuentas'!$C$4-$R48&gt;'Graph Creator'!$E$2*'Graph Creator'!$D$13*12,0,1)</f>
        <v>1</v>
      </c>
      <c r="Z48" s="45">
        <f t="shared" si="4"/>
        <v>0</v>
      </c>
      <c r="AA48" s="2" t="e">
        <f t="shared" si="347"/>
        <v>#VALUE!</v>
      </c>
      <c r="AB48" s="2" t="e">
        <f t="shared" si="348"/>
        <v>#VALUE!</v>
      </c>
      <c r="AC48" s="2" t="e">
        <f t="shared" si="349"/>
        <v>#VALUE!</v>
      </c>
      <c r="AD48" s="2" t="e">
        <f t="shared" si="350"/>
        <v>#VALUE!</v>
      </c>
      <c r="AE48" s="2" t="e">
        <f t="shared" si="351"/>
        <v>#VALUE!</v>
      </c>
      <c r="AF48" s="2" t="e">
        <f t="shared" si="352"/>
        <v>#VALUE!</v>
      </c>
      <c r="AG48" s="2">
        <f t="shared" si="353"/>
        <v>0</v>
      </c>
      <c r="AH48" s="2">
        <f t="shared" si="354"/>
        <v>0</v>
      </c>
      <c r="AI48" s="2" t="str">
        <f t="shared" si="5"/>
        <v/>
      </c>
      <c r="AJ48" s="2" t="str">
        <f t="shared" ref="AJ48:BE48" si="527">IFERROR(SEARCH(".",$I48,AI48+1),"")</f>
        <v/>
      </c>
      <c r="AK48" s="2" t="str">
        <f t="shared" si="527"/>
        <v/>
      </c>
      <c r="AL48" s="2" t="str">
        <f t="shared" si="527"/>
        <v/>
      </c>
      <c r="AM48" s="2" t="str">
        <f t="shared" si="527"/>
        <v/>
      </c>
      <c r="AN48" s="2" t="str">
        <f t="shared" si="527"/>
        <v/>
      </c>
      <c r="AO48" s="2" t="str">
        <f t="shared" si="527"/>
        <v/>
      </c>
      <c r="AP48" s="2" t="str">
        <f t="shared" si="527"/>
        <v/>
      </c>
      <c r="AQ48" s="2" t="str">
        <f t="shared" si="527"/>
        <v/>
      </c>
      <c r="AR48" s="2" t="str">
        <f t="shared" si="527"/>
        <v/>
      </c>
      <c r="AS48" s="2" t="str">
        <f t="shared" si="527"/>
        <v/>
      </c>
      <c r="AT48" s="2" t="str">
        <f t="shared" si="527"/>
        <v/>
      </c>
      <c r="AU48" s="2" t="str">
        <f t="shared" si="527"/>
        <v/>
      </c>
      <c r="AV48" s="2" t="str">
        <f t="shared" si="527"/>
        <v/>
      </c>
      <c r="AW48" s="2" t="str">
        <f t="shared" si="527"/>
        <v/>
      </c>
      <c r="AX48" s="2" t="str">
        <f t="shared" si="527"/>
        <v/>
      </c>
      <c r="AY48" s="2" t="str">
        <f t="shared" si="527"/>
        <v/>
      </c>
      <c r="AZ48" s="2" t="str">
        <f t="shared" si="527"/>
        <v/>
      </c>
      <c r="BA48" s="2" t="str">
        <f t="shared" si="527"/>
        <v/>
      </c>
      <c r="BB48" s="2" t="str">
        <f t="shared" si="527"/>
        <v/>
      </c>
      <c r="BC48" s="2" t="str">
        <f t="shared" si="527"/>
        <v/>
      </c>
      <c r="BD48" s="2" t="str">
        <f t="shared" si="527"/>
        <v/>
      </c>
      <c r="BE48" s="2" t="str">
        <f t="shared" si="527"/>
        <v/>
      </c>
      <c r="BF48" s="2" t="str">
        <f t="shared" si="356"/>
        <v/>
      </c>
      <c r="BG48" s="2" t="str">
        <f t="shared" si="7"/>
        <v/>
      </c>
      <c r="BH48" s="2" t="str">
        <f t="shared" si="8"/>
        <v/>
      </c>
      <c r="BI48" s="2" t="str">
        <f t="shared" si="9"/>
        <v/>
      </c>
      <c r="BJ48" s="2" t="str">
        <f t="shared" si="10"/>
        <v/>
      </c>
      <c r="BK48" s="2" t="str">
        <f t="shared" si="11"/>
        <v/>
      </c>
      <c r="BL48" s="2" t="str">
        <f t="shared" si="12"/>
        <v/>
      </c>
      <c r="BM48" s="2" t="str">
        <f t="shared" si="13"/>
        <v/>
      </c>
      <c r="BN48" s="2" t="str">
        <f t="shared" si="14"/>
        <v/>
      </c>
      <c r="BO48" s="2" t="str">
        <f t="shared" si="15"/>
        <v/>
      </c>
      <c r="BP48" s="2" t="str">
        <f t="shared" si="16"/>
        <v/>
      </c>
      <c r="BQ48" s="2" t="str">
        <f t="shared" si="17"/>
        <v/>
      </c>
      <c r="BR48" s="2" t="str">
        <f t="shared" si="18"/>
        <v/>
      </c>
      <c r="BS48" s="2" t="str">
        <f t="shared" si="19"/>
        <v/>
      </c>
      <c r="BT48" s="2" t="str">
        <f t="shared" si="20"/>
        <v/>
      </c>
      <c r="BU48" s="2" t="str">
        <f t="shared" si="21"/>
        <v/>
      </c>
      <c r="BV48" s="2" t="str">
        <f t="shared" si="22"/>
        <v/>
      </c>
      <c r="BW48" s="2" t="str">
        <f t="shared" si="23"/>
        <v/>
      </c>
      <c r="BX48" s="2" t="str">
        <f t="shared" si="24"/>
        <v/>
      </c>
      <c r="BY48" s="2" t="str">
        <f t="shared" si="25"/>
        <v/>
      </c>
      <c r="BZ48" s="2" t="str">
        <f t="shared" si="26"/>
        <v/>
      </c>
      <c r="CA48" s="2" t="str">
        <f t="shared" si="27"/>
        <v/>
      </c>
      <c r="CB48" s="2" t="str">
        <f t="shared" si="28"/>
        <v/>
      </c>
      <c r="CC48" s="2" t="str">
        <f t="shared" si="29"/>
        <v/>
      </c>
      <c r="CD48" s="14">
        <f t="shared" si="30"/>
        <v>0</v>
      </c>
      <c r="CE48" s="14" t="e">
        <f t="shared" ref="CE48:DA48" si="528">CD48-$J$17</f>
        <v>#VALUE!</v>
      </c>
      <c r="CF48" s="14" t="e">
        <f t="shared" si="528"/>
        <v>#VALUE!</v>
      </c>
      <c r="CG48" s="14" t="e">
        <f t="shared" si="528"/>
        <v>#VALUE!</v>
      </c>
      <c r="CH48" s="14" t="e">
        <f t="shared" si="528"/>
        <v>#VALUE!</v>
      </c>
      <c r="CI48" s="14" t="e">
        <f t="shared" si="528"/>
        <v>#VALUE!</v>
      </c>
      <c r="CJ48" s="14" t="e">
        <f t="shared" si="528"/>
        <v>#VALUE!</v>
      </c>
      <c r="CK48" s="14" t="e">
        <f t="shared" si="528"/>
        <v>#VALUE!</v>
      </c>
      <c r="CL48" s="14" t="e">
        <f t="shared" si="528"/>
        <v>#VALUE!</v>
      </c>
      <c r="CM48" s="14" t="e">
        <f t="shared" si="528"/>
        <v>#VALUE!</v>
      </c>
      <c r="CN48" s="14" t="e">
        <f t="shared" si="528"/>
        <v>#VALUE!</v>
      </c>
      <c r="CO48" s="14" t="e">
        <f t="shared" si="528"/>
        <v>#VALUE!</v>
      </c>
      <c r="CP48" s="14" t="e">
        <f t="shared" si="528"/>
        <v>#VALUE!</v>
      </c>
      <c r="CQ48" s="14" t="e">
        <f t="shared" si="528"/>
        <v>#VALUE!</v>
      </c>
      <c r="CR48" s="14" t="e">
        <f t="shared" si="528"/>
        <v>#VALUE!</v>
      </c>
      <c r="CS48" s="14" t="e">
        <f t="shared" si="528"/>
        <v>#VALUE!</v>
      </c>
      <c r="CT48" s="14" t="e">
        <f t="shared" si="528"/>
        <v>#VALUE!</v>
      </c>
      <c r="CU48" s="14" t="e">
        <f t="shared" si="528"/>
        <v>#VALUE!</v>
      </c>
      <c r="CV48" s="14" t="e">
        <f t="shared" si="528"/>
        <v>#VALUE!</v>
      </c>
      <c r="CW48" s="14" t="e">
        <f t="shared" si="528"/>
        <v>#VALUE!</v>
      </c>
      <c r="CX48" s="14" t="e">
        <f t="shared" si="528"/>
        <v>#VALUE!</v>
      </c>
      <c r="CY48" s="14" t="e">
        <f t="shared" si="528"/>
        <v>#VALUE!</v>
      </c>
      <c r="CZ48" s="14" t="e">
        <f t="shared" si="528"/>
        <v>#VALUE!</v>
      </c>
      <c r="DA48" s="14" t="e">
        <f t="shared" si="528"/>
        <v>#VALUE!</v>
      </c>
      <c r="DB48" s="2">
        <f t="shared" si="358"/>
        <v>0</v>
      </c>
      <c r="DC48" s="2">
        <f t="shared" si="359"/>
        <v>0</v>
      </c>
      <c r="DD48" s="2">
        <f t="shared" si="360"/>
        <v>0</v>
      </c>
      <c r="DE48" s="2">
        <f t="shared" si="361"/>
        <v>0</v>
      </c>
      <c r="DF48" s="2">
        <f t="shared" si="362"/>
        <v>0</v>
      </c>
      <c r="DG48" s="2">
        <f t="shared" si="363"/>
        <v>0</v>
      </c>
      <c r="DH48" s="2">
        <f t="shared" si="364"/>
        <v>0</v>
      </c>
      <c r="DI48" s="2">
        <f t="shared" si="365"/>
        <v>0</v>
      </c>
      <c r="DJ48" s="2">
        <f t="shared" si="366"/>
        <v>0</v>
      </c>
      <c r="DK48" s="2">
        <f t="shared" si="367"/>
        <v>0</v>
      </c>
      <c r="DL48" s="2">
        <f t="shared" si="368"/>
        <v>0</v>
      </c>
      <c r="DM48" s="2">
        <f t="shared" si="369"/>
        <v>0</v>
      </c>
      <c r="DN48" s="2">
        <f t="shared" si="370"/>
        <v>0</v>
      </c>
      <c r="DO48" s="2">
        <f t="shared" si="371"/>
        <v>0</v>
      </c>
      <c r="DP48" s="2">
        <f t="shared" si="372"/>
        <v>0</v>
      </c>
      <c r="DQ48" s="2">
        <f t="shared" si="373"/>
        <v>0</v>
      </c>
      <c r="DR48" s="2">
        <f t="shared" si="374"/>
        <v>0</v>
      </c>
      <c r="DS48" s="2">
        <f t="shared" si="375"/>
        <v>0</v>
      </c>
      <c r="DT48" s="2">
        <f t="shared" si="376"/>
        <v>0</v>
      </c>
      <c r="DU48" s="2">
        <f t="shared" si="377"/>
        <v>0</v>
      </c>
      <c r="DV48" s="2">
        <f t="shared" si="378"/>
        <v>0</v>
      </c>
      <c r="DW48" s="2">
        <f t="shared" si="379"/>
        <v>0</v>
      </c>
      <c r="DX48" s="2">
        <f t="shared" si="380"/>
        <v>0</v>
      </c>
      <c r="DY48" s="2">
        <f t="shared" si="381"/>
        <v>0</v>
      </c>
      <c r="DZ48" s="2">
        <f t="shared" si="382"/>
        <v>0</v>
      </c>
      <c r="EA48" s="2">
        <f t="shared" si="383"/>
        <v>0</v>
      </c>
      <c r="EB48" s="2">
        <f t="shared" si="384"/>
        <v>0</v>
      </c>
      <c r="EC48" s="2">
        <f t="shared" si="385"/>
        <v>0</v>
      </c>
      <c r="ED48" s="2">
        <f t="shared" si="386"/>
        <v>0</v>
      </c>
      <c r="EE48" s="2">
        <f t="shared" si="387"/>
        <v>0</v>
      </c>
      <c r="EF48" s="2">
        <f t="shared" si="388"/>
        <v>0</v>
      </c>
      <c r="EG48" s="2">
        <f t="shared" si="389"/>
        <v>0</v>
      </c>
      <c r="EH48" s="2">
        <f t="shared" si="390"/>
        <v>0</v>
      </c>
      <c r="EI48" s="2">
        <f t="shared" si="391"/>
        <v>0</v>
      </c>
      <c r="EJ48" s="2">
        <f t="shared" si="392"/>
        <v>0</v>
      </c>
      <c r="EK48" s="2">
        <f t="shared" si="393"/>
        <v>0</v>
      </c>
      <c r="EL48" s="2">
        <f t="shared" si="394"/>
        <v>0</v>
      </c>
      <c r="EM48" s="2">
        <f t="shared" si="395"/>
        <v>0</v>
      </c>
      <c r="EN48" s="2">
        <f t="shared" si="396"/>
        <v>0</v>
      </c>
      <c r="EO48" s="2">
        <f t="shared" si="397"/>
        <v>0</v>
      </c>
      <c r="EP48" s="2">
        <f t="shared" si="398"/>
        <v>0</v>
      </c>
      <c r="EQ48" s="2">
        <f t="shared" si="399"/>
        <v>0</v>
      </c>
      <c r="ER48" s="2">
        <f t="shared" si="400"/>
        <v>0</v>
      </c>
      <c r="ES48" s="2">
        <f t="shared" si="401"/>
        <v>0</v>
      </c>
      <c r="ET48" s="2">
        <f t="shared" si="402"/>
        <v>0</v>
      </c>
      <c r="EU48" s="2">
        <f t="shared" si="403"/>
        <v>0</v>
      </c>
      <c r="EV48" s="2">
        <f t="shared" si="404"/>
        <v>0</v>
      </c>
      <c r="EW48" s="2">
        <f t="shared" si="405"/>
        <v>0</v>
      </c>
      <c r="EX48" s="2">
        <f t="shared" si="34"/>
        <v>1</v>
      </c>
      <c r="EY48" s="2" t="e">
        <f t="shared" si="35"/>
        <v>#VALUE!</v>
      </c>
      <c r="EZ48" s="2" t="e">
        <f t="shared" si="36"/>
        <v>#VALUE!</v>
      </c>
      <c r="FA48" s="2" t="e">
        <f t="shared" si="37"/>
        <v>#VALUE!</v>
      </c>
      <c r="FB48" s="2" t="e">
        <f t="shared" si="38"/>
        <v>#VALUE!</v>
      </c>
      <c r="FC48" s="2" t="e">
        <f t="shared" si="39"/>
        <v>#VALUE!</v>
      </c>
      <c r="FD48" s="2" t="e">
        <f t="shared" si="40"/>
        <v>#VALUE!</v>
      </c>
      <c r="FE48" s="2" t="e">
        <f t="shared" si="41"/>
        <v>#VALUE!</v>
      </c>
      <c r="FF48" s="2" t="e">
        <f t="shared" si="42"/>
        <v>#VALUE!</v>
      </c>
      <c r="FG48" s="2" t="e">
        <f t="shared" si="43"/>
        <v>#VALUE!</v>
      </c>
      <c r="FH48" s="2" t="e">
        <f t="shared" si="44"/>
        <v>#VALUE!</v>
      </c>
      <c r="FI48" s="2" t="e">
        <f t="shared" si="45"/>
        <v>#VALUE!</v>
      </c>
      <c r="FJ48" s="2" t="e">
        <f t="shared" si="46"/>
        <v>#VALUE!</v>
      </c>
      <c r="FK48" s="2" t="e">
        <f t="shared" si="47"/>
        <v>#VALUE!</v>
      </c>
      <c r="FL48" s="2" t="e">
        <f t="shared" si="48"/>
        <v>#VALUE!</v>
      </c>
      <c r="FM48" s="2" t="e">
        <f t="shared" si="49"/>
        <v>#VALUE!</v>
      </c>
      <c r="FN48" s="2" t="e">
        <f t="shared" si="50"/>
        <v>#VALUE!</v>
      </c>
      <c r="FO48" s="2" t="e">
        <f t="shared" si="51"/>
        <v>#VALUE!</v>
      </c>
      <c r="FP48" s="2" t="e">
        <f t="shared" si="52"/>
        <v>#VALUE!</v>
      </c>
      <c r="FQ48" s="2" t="e">
        <f t="shared" si="53"/>
        <v>#VALUE!</v>
      </c>
      <c r="FR48" s="2" t="e">
        <f t="shared" si="54"/>
        <v>#VALUE!</v>
      </c>
      <c r="FS48" s="2" t="e">
        <f t="shared" si="55"/>
        <v>#VALUE!</v>
      </c>
      <c r="FT48" s="2" t="e">
        <f t="shared" si="56"/>
        <v>#VALUE!</v>
      </c>
      <c r="FU48" s="2" t="e">
        <f t="shared" si="57"/>
        <v>#VALUE!</v>
      </c>
      <c r="FV48" s="2">
        <f t="shared" si="58"/>
        <v>1</v>
      </c>
      <c r="FW48" s="2" t="e">
        <f t="shared" si="59"/>
        <v>#VALUE!</v>
      </c>
      <c r="FX48" s="2" t="e">
        <f t="shared" si="60"/>
        <v>#VALUE!</v>
      </c>
      <c r="FY48" s="2" t="e">
        <f t="shared" si="61"/>
        <v>#VALUE!</v>
      </c>
      <c r="FZ48" s="2" t="e">
        <f t="shared" si="62"/>
        <v>#VALUE!</v>
      </c>
      <c r="GA48" s="2" t="e">
        <f t="shared" si="63"/>
        <v>#VALUE!</v>
      </c>
      <c r="GB48" s="2" t="e">
        <f t="shared" si="64"/>
        <v>#VALUE!</v>
      </c>
      <c r="GC48" s="2" t="e">
        <f t="shared" si="65"/>
        <v>#VALUE!</v>
      </c>
      <c r="GD48" s="2" t="e">
        <f t="shared" si="66"/>
        <v>#VALUE!</v>
      </c>
      <c r="GE48" s="2" t="e">
        <f t="shared" si="67"/>
        <v>#VALUE!</v>
      </c>
      <c r="GF48" s="2" t="e">
        <f t="shared" si="68"/>
        <v>#VALUE!</v>
      </c>
      <c r="GG48" s="2" t="e">
        <f t="shared" si="69"/>
        <v>#VALUE!</v>
      </c>
      <c r="GH48" s="2" t="e">
        <f t="shared" si="70"/>
        <v>#VALUE!</v>
      </c>
      <c r="GI48" s="2" t="e">
        <f t="shared" si="71"/>
        <v>#VALUE!</v>
      </c>
      <c r="GJ48" s="2" t="e">
        <f t="shared" si="72"/>
        <v>#VALUE!</v>
      </c>
      <c r="GK48" s="2" t="e">
        <f t="shared" si="73"/>
        <v>#VALUE!</v>
      </c>
      <c r="GL48" s="2" t="e">
        <f t="shared" si="74"/>
        <v>#VALUE!</v>
      </c>
      <c r="GM48" s="2" t="e">
        <f t="shared" si="75"/>
        <v>#VALUE!</v>
      </c>
      <c r="GN48" s="2" t="e">
        <f t="shared" si="76"/>
        <v>#VALUE!</v>
      </c>
      <c r="GO48" s="2" t="e">
        <f t="shared" si="77"/>
        <v>#VALUE!</v>
      </c>
      <c r="GP48" s="2" t="e">
        <f t="shared" si="78"/>
        <v>#VALUE!</v>
      </c>
      <c r="GQ48" s="2" t="e">
        <f t="shared" si="79"/>
        <v>#VALUE!</v>
      </c>
      <c r="GR48" s="2" t="e">
        <f t="shared" si="80"/>
        <v>#VALUE!</v>
      </c>
      <c r="GS48" s="2" t="e">
        <f t="shared" si="81"/>
        <v>#VALUE!</v>
      </c>
      <c r="GT48" s="2">
        <f t="shared" si="82"/>
        <v>1</v>
      </c>
      <c r="GU48" s="2" t="e">
        <f t="shared" si="83"/>
        <v>#VALUE!</v>
      </c>
      <c r="GV48" s="2" t="e">
        <f t="shared" si="84"/>
        <v>#VALUE!</v>
      </c>
      <c r="GW48" s="2" t="e">
        <f t="shared" si="85"/>
        <v>#VALUE!</v>
      </c>
      <c r="GX48" s="2" t="e">
        <f t="shared" si="86"/>
        <v>#VALUE!</v>
      </c>
      <c r="GY48" s="2" t="e">
        <f t="shared" si="87"/>
        <v>#VALUE!</v>
      </c>
      <c r="GZ48" s="2" t="e">
        <f t="shared" si="88"/>
        <v>#VALUE!</v>
      </c>
      <c r="HA48" s="2" t="e">
        <f t="shared" si="89"/>
        <v>#VALUE!</v>
      </c>
      <c r="HB48" s="2" t="e">
        <f t="shared" si="90"/>
        <v>#VALUE!</v>
      </c>
      <c r="HC48" s="2" t="e">
        <f t="shared" si="91"/>
        <v>#VALUE!</v>
      </c>
      <c r="HD48" s="2" t="e">
        <f t="shared" si="92"/>
        <v>#VALUE!</v>
      </c>
      <c r="HE48" s="2" t="e">
        <f t="shared" si="93"/>
        <v>#VALUE!</v>
      </c>
      <c r="HF48" s="2" t="e">
        <f t="shared" si="94"/>
        <v>#VALUE!</v>
      </c>
      <c r="HG48" s="2" t="e">
        <f t="shared" si="95"/>
        <v>#VALUE!</v>
      </c>
      <c r="HH48" s="2" t="e">
        <f t="shared" si="96"/>
        <v>#VALUE!</v>
      </c>
      <c r="HI48" s="2" t="e">
        <f t="shared" si="97"/>
        <v>#VALUE!</v>
      </c>
      <c r="HJ48" s="2" t="e">
        <f t="shared" si="98"/>
        <v>#VALUE!</v>
      </c>
      <c r="HK48" s="2" t="e">
        <f t="shared" si="99"/>
        <v>#VALUE!</v>
      </c>
      <c r="HL48" s="2" t="e">
        <f t="shared" si="100"/>
        <v>#VALUE!</v>
      </c>
      <c r="HM48" s="2" t="e">
        <f t="shared" si="101"/>
        <v>#VALUE!</v>
      </c>
      <c r="HN48" s="2" t="e">
        <f t="shared" si="102"/>
        <v>#VALUE!</v>
      </c>
      <c r="HO48" s="2" t="e">
        <f t="shared" si="103"/>
        <v>#VALUE!</v>
      </c>
      <c r="HP48" s="2" t="e">
        <f t="shared" si="104"/>
        <v>#VALUE!</v>
      </c>
      <c r="HQ48" s="2" t="e">
        <f t="shared" si="105"/>
        <v>#VALUE!</v>
      </c>
      <c r="HR48" s="2">
        <f t="shared" si="106"/>
        <v>1</v>
      </c>
      <c r="HS48" s="2" t="e">
        <f t="shared" si="107"/>
        <v>#VALUE!</v>
      </c>
      <c r="HT48" s="2" t="e">
        <f t="shared" si="108"/>
        <v>#VALUE!</v>
      </c>
      <c r="HU48" s="2" t="e">
        <f t="shared" si="109"/>
        <v>#VALUE!</v>
      </c>
      <c r="HV48" s="2" t="e">
        <f t="shared" si="110"/>
        <v>#VALUE!</v>
      </c>
      <c r="HW48" s="2" t="e">
        <f t="shared" si="111"/>
        <v>#VALUE!</v>
      </c>
      <c r="HX48" s="2" t="e">
        <f t="shared" si="112"/>
        <v>#VALUE!</v>
      </c>
      <c r="HY48" s="2" t="e">
        <f t="shared" si="113"/>
        <v>#VALUE!</v>
      </c>
      <c r="HZ48" s="2" t="e">
        <f t="shared" si="114"/>
        <v>#VALUE!</v>
      </c>
      <c r="IA48" s="2" t="e">
        <f t="shared" si="115"/>
        <v>#VALUE!</v>
      </c>
      <c r="IB48" s="2" t="e">
        <f t="shared" si="116"/>
        <v>#VALUE!</v>
      </c>
      <c r="IC48" s="2" t="e">
        <f t="shared" si="117"/>
        <v>#VALUE!</v>
      </c>
      <c r="ID48" s="2" t="e">
        <f t="shared" si="118"/>
        <v>#VALUE!</v>
      </c>
      <c r="IE48" s="2" t="e">
        <f t="shared" si="119"/>
        <v>#VALUE!</v>
      </c>
      <c r="IF48" s="2" t="e">
        <f t="shared" si="120"/>
        <v>#VALUE!</v>
      </c>
      <c r="IG48" s="2" t="e">
        <f t="shared" si="121"/>
        <v>#VALUE!</v>
      </c>
      <c r="IH48" s="2" t="e">
        <f t="shared" si="122"/>
        <v>#VALUE!</v>
      </c>
      <c r="II48" s="2" t="e">
        <f t="shared" si="123"/>
        <v>#VALUE!</v>
      </c>
      <c r="IJ48" s="2" t="e">
        <f t="shared" si="124"/>
        <v>#VALUE!</v>
      </c>
      <c r="IK48" s="2" t="e">
        <f t="shared" si="125"/>
        <v>#VALUE!</v>
      </c>
      <c r="IL48" s="2" t="e">
        <f t="shared" si="126"/>
        <v>#VALUE!</v>
      </c>
      <c r="IM48" s="2" t="e">
        <f t="shared" si="127"/>
        <v>#VALUE!</v>
      </c>
      <c r="IN48" s="2" t="e">
        <f t="shared" si="128"/>
        <v>#VALUE!</v>
      </c>
      <c r="IO48" s="2" t="e">
        <f t="shared" si="129"/>
        <v>#VALUE!</v>
      </c>
      <c r="IP48" s="2">
        <f t="shared" si="130"/>
        <v>0</v>
      </c>
      <c r="IQ48" s="2" t="e">
        <f t="shared" si="131"/>
        <v>#VALUE!</v>
      </c>
      <c r="IR48" s="2" t="e">
        <f t="shared" si="132"/>
        <v>#VALUE!</v>
      </c>
      <c r="IS48" s="2" t="e">
        <f t="shared" si="133"/>
        <v>#VALUE!</v>
      </c>
      <c r="IT48" s="2" t="e">
        <f t="shared" si="134"/>
        <v>#VALUE!</v>
      </c>
      <c r="IU48" s="2" t="e">
        <f t="shared" si="135"/>
        <v>#VALUE!</v>
      </c>
      <c r="IV48" s="2" t="e">
        <f t="shared" si="136"/>
        <v>#VALUE!</v>
      </c>
      <c r="IW48" s="2" t="e">
        <f t="shared" si="137"/>
        <v>#VALUE!</v>
      </c>
      <c r="IX48" s="2" t="e">
        <f t="shared" si="138"/>
        <v>#VALUE!</v>
      </c>
      <c r="IY48" s="2" t="e">
        <f t="shared" si="139"/>
        <v>#VALUE!</v>
      </c>
      <c r="IZ48" s="2" t="e">
        <f t="shared" si="140"/>
        <v>#VALUE!</v>
      </c>
      <c r="JA48" s="2" t="e">
        <f t="shared" si="141"/>
        <v>#VALUE!</v>
      </c>
      <c r="JB48" s="2" t="e">
        <f t="shared" si="142"/>
        <v>#VALUE!</v>
      </c>
      <c r="JC48" s="2" t="e">
        <f t="shared" si="143"/>
        <v>#VALUE!</v>
      </c>
      <c r="JD48" s="2" t="e">
        <f t="shared" si="144"/>
        <v>#VALUE!</v>
      </c>
      <c r="JE48" s="2" t="e">
        <f t="shared" si="145"/>
        <v>#VALUE!</v>
      </c>
      <c r="JF48" s="2" t="e">
        <f t="shared" si="146"/>
        <v>#VALUE!</v>
      </c>
      <c r="JG48" s="2" t="e">
        <f t="shared" si="147"/>
        <v>#VALUE!</v>
      </c>
      <c r="JH48" s="2" t="e">
        <f t="shared" si="148"/>
        <v>#VALUE!</v>
      </c>
      <c r="JI48" s="2" t="e">
        <f t="shared" si="149"/>
        <v>#VALUE!</v>
      </c>
      <c r="JJ48" s="2" t="e">
        <f t="shared" si="150"/>
        <v>#VALUE!</v>
      </c>
      <c r="JK48" s="2" t="e">
        <f t="shared" si="151"/>
        <v>#VALUE!</v>
      </c>
      <c r="JL48" s="2" t="e">
        <f t="shared" si="152"/>
        <v>#VALUE!</v>
      </c>
      <c r="JM48" s="2" t="e">
        <f t="shared" si="153"/>
        <v>#VALUE!</v>
      </c>
      <c r="JN48" s="2">
        <f t="shared" si="154"/>
        <v>0</v>
      </c>
      <c r="JO48" s="2" t="e">
        <f t="shared" si="155"/>
        <v>#VALUE!</v>
      </c>
      <c r="JP48" s="2" t="e">
        <f t="shared" si="156"/>
        <v>#VALUE!</v>
      </c>
      <c r="JQ48" s="2" t="e">
        <f t="shared" si="157"/>
        <v>#VALUE!</v>
      </c>
      <c r="JR48" s="2" t="e">
        <f t="shared" si="158"/>
        <v>#VALUE!</v>
      </c>
      <c r="JS48" s="2" t="e">
        <f t="shared" si="159"/>
        <v>#VALUE!</v>
      </c>
      <c r="JT48" s="2" t="e">
        <f t="shared" si="160"/>
        <v>#VALUE!</v>
      </c>
      <c r="JU48" s="2" t="e">
        <f t="shared" si="161"/>
        <v>#VALUE!</v>
      </c>
      <c r="JV48" s="2" t="e">
        <f t="shared" si="162"/>
        <v>#VALUE!</v>
      </c>
      <c r="JW48" s="2" t="e">
        <f t="shared" si="163"/>
        <v>#VALUE!</v>
      </c>
      <c r="JX48" s="2" t="e">
        <f t="shared" si="164"/>
        <v>#VALUE!</v>
      </c>
      <c r="JY48" s="2" t="e">
        <f t="shared" si="165"/>
        <v>#VALUE!</v>
      </c>
      <c r="JZ48" s="2" t="e">
        <f t="shared" si="166"/>
        <v>#VALUE!</v>
      </c>
      <c r="KA48" s="2" t="e">
        <f t="shared" si="167"/>
        <v>#VALUE!</v>
      </c>
      <c r="KB48" s="2" t="e">
        <f t="shared" si="168"/>
        <v>#VALUE!</v>
      </c>
      <c r="KC48" s="2" t="e">
        <f t="shared" si="169"/>
        <v>#VALUE!</v>
      </c>
      <c r="KD48" s="2" t="e">
        <f t="shared" si="170"/>
        <v>#VALUE!</v>
      </c>
      <c r="KE48" s="2" t="e">
        <f t="shared" si="171"/>
        <v>#VALUE!</v>
      </c>
      <c r="KF48" s="2" t="e">
        <f t="shared" si="172"/>
        <v>#VALUE!</v>
      </c>
      <c r="KG48" s="2" t="e">
        <f t="shared" si="173"/>
        <v>#VALUE!</v>
      </c>
      <c r="KH48" s="2" t="e">
        <f t="shared" si="174"/>
        <v>#VALUE!</v>
      </c>
      <c r="KI48" s="2" t="e">
        <f t="shared" si="175"/>
        <v>#VALUE!</v>
      </c>
      <c r="KJ48" s="2" t="e">
        <f t="shared" si="176"/>
        <v>#VALUE!</v>
      </c>
      <c r="KK48" s="2" t="e">
        <f t="shared" si="177"/>
        <v>#VALUE!</v>
      </c>
      <c r="KL48" s="2">
        <f t="shared" si="178"/>
        <v>0</v>
      </c>
      <c r="KM48" s="2" t="e">
        <f t="shared" si="179"/>
        <v>#VALUE!</v>
      </c>
      <c r="KN48" s="2" t="e">
        <f t="shared" si="180"/>
        <v>#VALUE!</v>
      </c>
      <c r="KO48" s="2" t="e">
        <f t="shared" si="181"/>
        <v>#VALUE!</v>
      </c>
      <c r="KP48" s="2" t="e">
        <f t="shared" si="182"/>
        <v>#VALUE!</v>
      </c>
      <c r="KQ48" s="2" t="e">
        <f t="shared" si="183"/>
        <v>#VALUE!</v>
      </c>
      <c r="KR48" s="2" t="e">
        <f t="shared" si="184"/>
        <v>#VALUE!</v>
      </c>
      <c r="KS48" s="2" t="e">
        <f t="shared" si="185"/>
        <v>#VALUE!</v>
      </c>
      <c r="KT48" s="2" t="e">
        <f t="shared" si="186"/>
        <v>#VALUE!</v>
      </c>
      <c r="KU48" s="2" t="e">
        <f t="shared" si="187"/>
        <v>#VALUE!</v>
      </c>
      <c r="KV48" s="2" t="e">
        <f t="shared" si="188"/>
        <v>#VALUE!</v>
      </c>
      <c r="KW48" s="2" t="e">
        <f t="shared" si="189"/>
        <v>#VALUE!</v>
      </c>
      <c r="KX48" s="2" t="e">
        <f t="shared" si="190"/>
        <v>#VALUE!</v>
      </c>
      <c r="KY48" s="2" t="e">
        <f t="shared" si="191"/>
        <v>#VALUE!</v>
      </c>
      <c r="KZ48" s="2" t="e">
        <f t="shared" si="192"/>
        <v>#VALUE!</v>
      </c>
      <c r="LA48" s="2" t="e">
        <f t="shared" si="193"/>
        <v>#VALUE!</v>
      </c>
      <c r="LB48" s="2" t="e">
        <f t="shared" si="194"/>
        <v>#VALUE!</v>
      </c>
      <c r="LC48" s="2" t="e">
        <f t="shared" si="195"/>
        <v>#VALUE!</v>
      </c>
      <c r="LD48" s="2" t="e">
        <f t="shared" si="196"/>
        <v>#VALUE!</v>
      </c>
      <c r="LE48" s="2" t="e">
        <f t="shared" si="197"/>
        <v>#VALUE!</v>
      </c>
      <c r="LF48" s="2" t="e">
        <f t="shared" si="198"/>
        <v>#VALUE!</v>
      </c>
      <c r="LG48" s="2" t="e">
        <f t="shared" si="199"/>
        <v>#VALUE!</v>
      </c>
      <c r="LH48" s="2" t="e">
        <f t="shared" si="200"/>
        <v>#VALUE!</v>
      </c>
      <c r="LI48" s="2" t="e">
        <f t="shared" si="201"/>
        <v>#VALUE!</v>
      </c>
      <c r="LJ48" s="2">
        <f t="shared" si="202"/>
        <v>0</v>
      </c>
      <c r="LK48" s="2" t="e">
        <f t="shared" si="203"/>
        <v>#VALUE!</v>
      </c>
      <c r="LL48" s="2" t="e">
        <f t="shared" si="204"/>
        <v>#VALUE!</v>
      </c>
      <c r="LM48" s="2" t="e">
        <f t="shared" si="205"/>
        <v>#VALUE!</v>
      </c>
      <c r="LN48" s="2" t="e">
        <f t="shared" si="206"/>
        <v>#VALUE!</v>
      </c>
      <c r="LO48" s="2" t="e">
        <f t="shared" si="207"/>
        <v>#VALUE!</v>
      </c>
      <c r="LP48" s="2" t="e">
        <f t="shared" si="208"/>
        <v>#VALUE!</v>
      </c>
      <c r="LQ48" s="2" t="e">
        <f t="shared" si="209"/>
        <v>#VALUE!</v>
      </c>
      <c r="LR48" s="2" t="e">
        <f t="shared" si="210"/>
        <v>#VALUE!</v>
      </c>
      <c r="LS48" s="2" t="e">
        <f t="shared" si="211"/>
        <v>#VALUE!</v>
      </c>
      <c r="LT48" s="2" t="e">
        <f t="shared" si="212"/>
        <v>#VALUE!</v>
      </c>
      <c r="LU48" s="2" t="e">
        <f t="shared" si="213"/>
        <v>#VALUE!</v>
      </c>
      <c r="LV48" s="2" t="e">
        <f t="shared" si="214"/>
        <v>#VALUE!</v>
      </c>
      <c r="LW48" s="2" t="e">
        <f t="shared" si="215"/>
        <v>#VALUE!</v>
      </c>
      <c r="LX48" s="2" t="e">
        <f t="shared" si="216"/>
        <v>#VALUE!</v>
      </c>
      <c r="LY48" s="2" t="e">
        <f t="shared" si="217"/>
        <v>#VALUE!</v>
      </c>
      <c r="LZ48" s="2" t="e">
        <f t="shared" si="218"/>
        <v>#VALUE!</v>
      </c>
      <c r="MA48" s="2" t="e">
        <f t="shared" si="219"/>
        <v>#VALUE!</v>
      </c>
      <c r="MB48" s="2" t="e">
        <f t="shared" si="220"/>
        <v>#VALUE!</v>
      </c>
      <c r="MC48" s="2" t="e">
        <f t="shared" si="221"/>
        <v>#VALUE!</v>
      </c>
      <c r="MD48" s="2" t="e">
        <f t="shared" si="222"/>
        <v>#VALUE!</v>
      </c>
      <c r="ME48" s="2" t="e">
        <f t="shared" si="223"/>
        <v>#VALUE!</v>
      </c>
      <c r="MF48" s="2" t="e">
        <f t="shared" si="224"/>
        <v>#VALUE!</v>
      </c>
      <c r="MG48" s="2" t="e">
        <f t="shared" si="225"/>
        <v>#VALUE!</v>
      </c>
      <c r="MH48" s="2">
        <f t="shared" si="226"/>
        <v>1</v>
      </c>
      <c r="MI48" s="2" t="e">
        <f t="shared" si="227"/>
        <v>#VALUE!</v>
      </c>
      <c r="MJ48" s="2" t="e">
        <f t="shared" si="228"/>
        <v>#VALUE!</v>
      </c>
      <c r="MK48" s="2" t="e">
        <f t="shared" si="229"/>
        <v>#VALUE!</v>
      </c>
      <c r="ML48" s="2" t="e">
        <f t="shared" si="230"/>
        <v>#VALUE!</v>
      </c>
      <c r="MM48" s="2" t="e">
        <f t="shared" si="231"/>
        <v>#VALUE!</v>
      </c>
      <c r="MN48" s="2" t="e">
        <f t="shared" si="232"/>
        <v>#VALUE!</v>
      </c>
      <c r="MO48" s="2" t="e">
        <f t="shared" si="233"/>
        <v>#VALUE!</v>
      </c>
      <c r="MP48" s="2" t="e">
        <f t="shared" si="234"/>
        <v>#VALUE!</v>
      </c>
      <c r="MQ48" s="2" t="e">
        <f t="shared" si="235"/>
        <v>#VALUE!</v>
      </c>
      <c r="MR48" s="2" t="e">
        <f t="shared" si="236"/>
        <v>#VALUE!</v>
      </c>
      <c r="MS48" s="2" t="e">
        <f t="shared" si="237"/>
        <v>#VALUE!</v>
      </c>
      <c r="MT48" s="2" t="e">
        <f t="shared" si="238"/>
        <v>#VALUE!</v>
      </c>
      <c r="MU48" s="2" t="e">
        <f t="shared" si="239"/>
        <v>#VALUE!</v>
      </c>
      <c r="MV48" s="2" t="e">
        <f t="shared" si="240"/>
        <v>#VALUE!</v>
      </c>
      <c r="MW48" s="2" t="e">
        <f t="shared" si="241"/>
        <v>#VALUE!</v>
      </c>
      <c r="MX48" s="2" t="e">
        <f t="shared" si="242"/>
        <v>#VALUE!</v>
      </c>
      <c r="MY48" s="2" t="e">
        <f t="shared" si="243"/>
        <v>#VALUE!</v>
      </c>
      <c r="MZ48" s="2" t="e">
        <f t="shared" si="244"/>
        <v>#VALUE!</v>
      </c>
      <c r="NA48" s="2" t="e">
        <f t="shared" si="245"/>
        <v>#VALUE!</v>
      </c>
      <c r="NB48" s="2" t="e">
        <f t="shared" si="246"/>
        <v>#VALUE!</v>
      </c>
      <c r="NC48" s="2" t="e">
        <f t="shared" si="247"/>
        <v>#VALUE!</v>
      </c>
      <c r="ND48" s="2" t="e">
        <f t="shared" si="248"/>
        <v>#VALUE!</v>
      </c>
      <c r="NE48" s="2" t="e">
        <f t="shared" si="249"/>
        <v>#VALUE!</v>
      </c>
      <c r="NF48" s="2">
        <f t="shared" si="406"/>
        <v>0</v>
      </c>
      <c r="NG48" s="2">
        <f t="shared" si="250"/>
        <v>0</v>
      </c>
      <c r="NH48" s="2">
        <f t="shared" si="251"/>
        <v>0</v>
      </c>
      <c r="NI48" s="2">
        <f t="shared" si="252"/>
        <v>0</v>
      </c>
      <c r="NJ48" s="2">
        <f t="shared" si="253"/>
        <v>0</v>
      </c>
      <c r="NK48" s="2">
        <f t="shared" si="254"/>
        <v>0</v>
      </c>
      <c r="NL48" s="2">
        <f t="shared" si="255"/>
        <v>0</v>
      </c>
      <c r="NM48" s="2">
        <f t="shared" si="256"/>
        <v>0</v>
      </c>
      <c r="NN48" s="2">
        <f t="shared" si="257"/>
        <v>0</v>
      </c>
      <c r="NO48" s="2">
        <f t="shared" si="258"/>
        <v>0</v>
      </c>
      <c r="NP48" s="2">
        <f t="shared" si="259"/>
        <v>0</v>
      </c>
      <c r="NQ48" s="2">
        <f t="shared" si="260"/>
        <v>0</v>
      </c>
      <c r="NR48" s="2">
        <f t="shared" si="261"/>
        <v>0</v>
      </c>
      <c r="NS48" s="2">
        <f t="shared" si="262"/>
        <v>0</v>
      </c>
      <c r="NT48" s="2">
        <f t="shared" si="263"/>
        <v>0</v>
      </c>
      <c r="NU48" s="2">
        <f t="shared" si="264"/>
        <v>0</v>
      </c>
      <c r="NV48" s="2">
        <f t="shared" si="265"/>
        <v>0</v>
      </c>
      <c r="NW48" s="2">
        <f t="shared" si="266"/>
        <v>0</v>
      </c>
      <c r="NX48" s="2">
        <f t="shared" si="267"/>
        <v>0</v>
      </c>
      <c r="NY48" s="2">
        <f t="shared" si="268"/>
        <v>0</v>
      </c>
      <c r="NZ48" s="2">
        <f t="shared" si="269"/>
        <v>0</v>
      </c>
      <c r="OA48" s="2">
        <f t="shared" si="270"/>
        <v>0</v>
      </c>
      <c r="OB48" s="2">
        <f t="shared" si="271"/>
        <v>0</v>
      </c>
      <c r="OC48" s="2">
        <f t="shared" si="272"/>
        <v>0</v>
      </c>
      <c r="OD48" s="2">
        <f>IF(AND(NF48&gt;'Graph Creator'!$K$4,'Detalle de Cuentas'!NF48&lt;='Graph Creator'!$L$4),1,0)</f>
        <v>0</v>
      </c>
      <c r="OE48" s="2">
        <f>IF(AND(NG48&gt;'Graph Creator'!$K$4,'Detalle de Cuentas'!NG48&lt;='Graph Creator'!$L$4),1,0)</f>
        <v>0</v>
      </c>
      <c r="OF48" s="2">
        <f>IF(AND(NH48&gt;'Graph Creator'!$K$4,'Detalle de Cuentas'!NH48&lt;='Graph Creator'!$L$4),1,0)</f>
        <v>0</v>
      </c>
      <c r="OG48" s="2">
        <f>IF(AND(NI48&gt;'Graph Creator'!$K$4,'Detalle de Cuentas'!NI48&lt;='Graph Creator'!$L$4),1,0)</f>
        <v>0</v>
      </c>
      <c r="OH48" s="2">
        <f>IF(AND(NJ48&gt;'Graph Creator'!$K$4,'Detalle de Cuentas'!NJ48&lt;='Graph Creator'!$L$4),1,0)</f>
        <v>0</v>
      </c>
      <c r="OI48" s="2">
        <f>IF(AND(NK48&gt;'Graph Creator'!$K$4,'Detalle de Cuentas'!NK48&lt;='Graph Creator'!$L$4),1,0)</f>
        <v>0</v>
      </c>
      <c r="OJ48" s="2">
        <f>IF(AND(NL48&gt;'Graph Creator'!$K$4,'Detalle de Cuentas'!NL48&lt;='Graph Creator'!$L$4),1,0)</f>
        <v>0</v>
      </c>
      <c r="OK48" s="2">
        <f>IF(AND(NM48&gt;'Graph Creator'!$K$4,'Detalle de Cuentas'!NM48&lt;='Graph Creator'!$L$4),1,0)</f>
        <v>0</v>
      </c>
      <c r="OL48" s="2">
        <f>IF(AND(NN48&gt;'Graph Creator'!$K$4,'Detalle de Cuentas'!NN48&lt;='Graph Creator'!$L$4),1,0)</f>
        <v>0</v>
      </c>
      <c r="OM48" s="2">
        <f>IF(AND(NO48&gt;'Graph Creator'!$K$4,'Detalle de Cuentas'!NO48&lt;='Graph Creator'!$L$4),1,0)</f>
        <v>0</v>
      </c>
      <c r="ON48" s="2">
        <f>IF(AND(NP48&gt;'Graph Creator'!$K$4,'Detalle de Cuentas'!NP48&lt;='Graph Creator'!$L$4),1,0)</f>
        <v>0</v>
      </c>
      <c r="OO48" s="2">
        <f>IF(AND(NQ48&gt;'Graph Creator'!$K$4,'Detalle de Cuentas'!NQ48&lt;='Graph Creator'!$L$4),1,0)</f>
        <v>0</v>
      </c>
      <c r="OP48" s="2">
        <f>IF(AND(NR48&gt;'Graph Creator'!$K$4,'Detalle de Cuentas'!NR48&lt;='Graph Creator'!$L$4),1,0)</f>
        <v>0</v>
      </c>
      <c r="OQ48" s="2">
        <f>IF(AND(NS48&gt;'Graph Creator'!$K$4,'Detalle de Cuentas'!NS48&lt;='Graph Creator'!$L$4),1,0)</f>
        <v>0</v>
      </c>
      <c r="OR48" s="2">
        <f>IF(AND(NT48&gt;'Graph Creator'!$K$4,'Detalle de Cuentas'!NT48&lt;='Graph Creator'!$L$4),1,0)</f>
        <v>0</v>
      </c>
      <c r="OS48" s="2">
        <f>IF(AND(NU48&gt;'Graph Creator'!$K$4,'Detalle de Cuentas'!NU48&lt;='Graph Creator'!$L$4),1,0)</f>
        <v>0</v>
      </c>
      <c r="OT48" s="2">
        <f>IF(AND(NV48&gt;'Graph Creator'!$K$4,'Detalle de Cuentas'!NV48&lt;='Graph Creator'!$L$4),1,0)</f>
        <v>0</v>
      </c>
      <c r="OU48" s="2">
        <f>IF(AND(NW48&gt;'Graph Creator'!$K$4,'Detalle de Cuentas'!NW48&lt;='Graph Creator'!$L$4),1,0)</f>
        <v>0</v>
      </c>
      <c r="OV48" s="2">
        <f>IF(AND(NX48&gt;'Graph Creator'!$K$4,'Detalle de Cuentas'!NX48&lt;='Graph Creator'!$L$4),1,0)</f>
        <v>0</v>
      </c>
      <c r="OW48" s="2">
        <f>IF(AND(NY48&gt;'Graph Creator'!$K$4,'Detalle de Cuentas'!NY48&lt;='Graph Creator'!$L$4),1,0)</f>
        <v>0</v>
      </c>
      <c r="OX48" s="2">
        <f>IF(AND(NZ48&gt;'Graph Creator'!$K$4,'Detalle de Cuentas'!NZ48&lt;='Graph Creator'!$L$4),1,0)</f>
        <v>0</v>
      </c>
      <c r="OY48" s="2">
        <f>IF(AND(OA48&gt;'Graph Creator'!$K$4,'Detalle de Cuentas'!OA48&lt;='Graph Creator'!$L$4),1,0)</f>
        <v>0</v>
      </c>
      <c r="OZ48" s="2">
        <f>IF(AND(OB48&gt;'Graph Creator'!$K$4,'Detalle de Cuentas'!OB48&lt;='Graph Creator'!$L$4),1,0)</f>
        <v>0</v>
      </c>
      <c r="PA48" s="2">
        <f>IF(AND(OC48&gt;'Graph Creator'!$K$4,'Detalle de Cuentas'!OC48&lt;='Graph Creator'!$L$4),1,0)</f>
        <v>0</v>
      </c>
      <c r="PB48" s="2">
        <f>IF(AND(NF48&gt;'Graph Creator'!$L$4,'Detalle de Cuentas'!NF48&lt;='Graph Creator'!$M$4),1,0)</f>
        <v>0</v>
      </c>
      <c r="PC48" s="2">
        <f>IF(AND(NG48&gt;'Graph Creator'!$L$4,'Detalle de Cuentas'!NG48&lt;='Graph Creator'!$M$4),1,0)</f>
        <v>0</v>
      </c>
      <c r="PD48" s="2">
        <f>IF(AND(NH48&gt;'Graph Creator'!$L$4,'Detalle de Cuentas'!NH48&lt;='Graph Creator'!$M$4),1,0)</f>
        <v>0</v>
      </c>
      <c r="PE48" s="2">
        <f>IF(AND(NI48&gt;'Graph Creator'!$L$4,'Detalle de Cuentas'!NI48&lt;='Graph Creator'!$M$4),1,0)</f>
        <v>0</v>
      </c>
      <c r="PF48" s="2">
        <f>IF(AND(NJ48&gt;'Graph Creator'!$L$4,'Detalle de Cuentas'!NJ48&lt;='Graph Creator'!$M$4),1,0)</f>
        <v>0</v>
      </c>
      <c r="PG48" s="2">
        <f>IF(AND(NK48&gt;'Graph Creator'!$L$4,'Detalle de Cuentas'!NK48&lt;='Graph Creator'!$M$4),1,0)</f>
        <v>0</v>
      </c>
      <c r="PH48" s="2">
        <f>IF(AND(NL48&gt;'Graph Creator'!$L$4,'Detalle de Cuentas'!NL48&lt;='Graph Creator'!$M$4),1,0)</f>
        <v>0</v>
      </c>
      <c r="PI48" s="2">
        <f>IF(AND(NM48&gt;'Graph Creator'!$L$4,'Detalle de Cuentas'!NM48&lt;='Graph Creator'!$M$4),1,0)</f>
        <v>0</v>
      </c>
      <c r="PJ48" s="2">
        <f>IF(AND(NN48&gt;'Graph Creator'!$L$4,'Detalle de Cuentas'!NN48&lt;='Graph Creator'!$M$4),1,0)</f>
        <v>0</v>
      </c>
      <c r="PK48" s="2">
        <f>IF(AND(NO48&gt;'Graph Creator'!$L$4,'Detalle de Cuentas'!NO48&lt;='Graph Creator'!$M$4),1,0)</f>
        <v>0</v>
      </c>
      <c r="PL48" s="2">
        <f>IF(AND(NP48&gt;'Graph Creator'!$L$4,'Detalle de Cuentas'!NP48&lt;='Graph Creator'!$M$4),1,0)</f>
        <v>0</v>
      </c>
      <c r="PM48" s="2">
        <f>IF(AND(NQ48&gt;'Graph Creator'!$L$4,'Detalle de Cuentas'!NQ48&lt;='Graph Creator'!$M$4),1,0)</f>
        <v>0</v>
      </c>
      <c r="PN48" s="2">
        <f>IF(AND(NR48&gt;'Graph Creator'!$L$4,'Detalle de Cuentas'!NR48&lt;='Graph Creator'!$M$4),1,0)</f>
        <v>0</v>
      </c>
      <c r="PO48" s="2">
        <f>IF(AND(NS48&gt;'Graph Creator'!$L$4,'Detalle de Cuentas'!NS48&lt;='Graph Creator'!$M$4),1,0)</f>
        <v>0</v>
      </c>
      <c r="PP48" s="2">
        <f>IF(AND(NT48&gt;'Graph Creator'!$L$4,'Detalle de Cuentas'!NT48&lt;='Graph Creator'!$M$4),1,0)</f>
        <v>0</v>
      </c>
      <c r="PQ48" s="2">
        <f>IF(AND(NU48&gt;'Graph Creator'!$L$4,'Detalle de Cuentas'!NU48&lt;='Graph Creator'!$M$4),1,0)</f>
        <v>0</v>
      </c>
      <c r="PR48" s="2">
        <f>IF(AND(NV48&gt;'Graph Creator'!$L$4,'Detalle de Cuentas'!NV48&lt;='Graph Creator'!$M$4),1,0)</f>
        <v>0</v>
      </c>
      <c r="PS48" s="2">
        <f>IF(AND(NW48&gt;'Graph Creator'!$L$4,'Detalle de Cuentas'!NW48&lt;='Graph Creator'!$M$4),1,0)</f>
        <v>0</v>
      </c>
      <c r="PT48" s="2">
        <f>IF(AND(NX48&gt;'Graph Creator'!$L$4,'Detalle de Cuentas'!NX48&lt;='Graph Creator'!$M$4),1,0)</f>
        <v>0</v>
      </c>
      <c r="PU48" s="2">
        <f>IF(AND(NY48&gt;'Graph Creator'!$L$4,'Detalle de Cuentas'!NY48&lt;='Graph Creator'!$M$4),1,0)</f>
        <v>0</v>
      </c>
      <c r="PV48" s="2">
        <f>IF(AND(NZ48&gt;'Graph Creator'!$L$4,'Detalle de Cuentas'!NZ48&lt;='Graph Creator'!$M$4),1,0)</f>
        <v>0</v>
      </c>
      <c r="PW48" s="2">
        <f>IF(AND(OA48&gt;'Graph Creator'!$L$4,'Detalle de Cuentas'!OA48&lt;='Graph Creator'!$M$4),1,0)</f>
        <v>0</v>
      </c>
      <c r="PX48" s="2">
        <f>IF(AND(OB48&gt;'Graph Creator'!$L$4,'Detalle de Cuentas'!OB48&lt;='Graph Creator'!$M$4),1,0)</f>
        <v>0</v>
      </c>
      <c r="PY48" s="2">
        <f>IF(AND(OC48&gt;'Graph Creator'!$L$4,'Detalle de Cuentas'!OC48&lt;='Graph Creator'!$M$4),1,0)</f>
        <v>0</v>
      </c>
      <c r="PZ48" s="2">
        <f>IF(AND(NF48&gt;'Graph Creator'!$M$4,'Detalle de Cuentas'!NF48&lt;='Graph Creator'!$N$4),1,0)</f>
        <v>0</v>
      </c>
      <c r="QA48" s="2">
        <f>IF(AND(NG48&gt;'Graph Creator'!$M$4,'Detalle de Cuentas'!NG48&lt;='Graph Creator'!$N$4),1,0)</f>
        <v>0</v>
      </c>
      <c r="QB48" s="2">
        <f>IF(AND(NH48&gt;'Graph Creator'!$M$4,'Detalle de Cuentas'!NH48&lt;='Graph Creator'!$N$4),1,0)</f>
        <v>0</v>
      </c>
      <c r="QC48" s="2">
        <f>IF(AND(NI48&gt;'Graph Creator'!$M$4,'Detalle de Cuentas'!NI48&lt;='Graph Creator'!$N$4),1,0)</f>
        <v>0</v>
      </c>
      <c r="QD48" s="2">
        <f>IF(AND(NJ48&gt;'Graph Creator'!$M$4,'Detalle de Cuentas'!NJ48&lt;='Graph Creator'!$N$4),1,0)</f>
        <v>0</v>
      </c>
      <c r="QE48" s="2">
        <f>IF(AND(NK48&gt;'Graph Creator'!$M$4,'Detalle de Cuentas'!NK48&lt;='Graph Creator'!$N$4),1,0)</f>
        <v>0</v>
      </c>
      <c r="QF48" s="2">
        <f>IF(AND(NL48&gt;'Graph Creator'!$M$4,'Detalle de Cuentas'!NL48&lt;='Graph Creator'!$N$4),1,0)</f>
        <v>0</v>
      </c>
      <c r="QG48" s="2">
        <f>IF(AND(NM48&gt;'Graph Creator'!$M$4,'Detalle de Cuentas'!NM48&lt;='Graph Creator'!$N$4),1,0)</f>
        <v>0</v>
      </c>
      <c r="QH48" s="2">
        <f>IF(AND(NN48&gt;'Graph Creator'!$M$4,'Detalle de Cuentas'!NN48&lt;='Graph Creator'!$N$4),1,0)</f>
        <v>0</v>
      </c>
      <c r="QI48" s="2">
        <f>IF(AND(NO48&gt;'Graph Creator'!$M$4,'Detalle de Cuentas'!NO48&lt;='Graph Creator'!$N$4),1,0)</f>
        <v>0</v>
      </c>
      <c r="QJ48" s="2">
        <f>IF(AND(NP48&gt;'Graph Creator'!$M$4,'Detalle de Cuentas'!NP48&lt;='Graph Creator'!$N$4),1,0)</f>
        <v>0</v>
      </c>
      <c r="QK48" s="2">
        <f>IF(AND(NQ48&gt;'Graph Creator'!$M$4,'Detalle de Cuentas'!NQ48&lt;='Graph Creator'!$N$4),1,0)</f>
        <v>0</v>
      </c>
      <c r="QL48" s="2">
        <f>IF(AND(NR48&gt;'Graph Creator'!$M$4,'Detalle de Cuentas'!NR48&lt;='Graph Creator'!$N$4),1,0)</f>
        <v>0</v>
      </c>
      <c r="QM48" s="2">
        <f>IF(AND(NS48&gt;'Graph Creator'!$M$4,'Detalle de Cuentas'!NS48&lt;='Graph Creator'!$N$4),1,0)</f>
        <v>0</v>
      </c>
      <c r="QN48" s="2">
        <f>IF(AND(NT48&gt;'Graph Creator'!$M$4,'Detalle de Cuentas'!NT48&lt;='Graph Creator'!$N$4),1,0)</f>
        <v>0</v>
      </c>
      <c r="QO48" s="2">
        <f>IF(AND(NU48&gt;'Graph Creator'!$M$4,'Detalle de Cuentas'!NU48&lt;='Graph Creator'!$N$4),1,0)</f>
        <v>0</v>
      </c>
      <c r="QP48" s="2">
        <f>IF(AND(NV48&gt;'Graph Creator'!$M$4,'Detalle de Cuentas'!NV48&lt;='Graph Creator'!$N$4),1,0)</f>
        <v>0</v>
      </c>
      <c r="QQ48" s="2">
        <f>IF(AND(NW48&gt;'Graph Creator'!$M$4,'Detalle de Cuentas'!NW48&lt;='Graph Creator'!$N$4),1,0)</f>
        <v>0</v>
      </c>
      <c r="QR48" s="2">
        <f>IF(AND(NX48&gt;'Graph Creator'!$M$4,'Detalle de Cuentas'!NX48&lt;='Graph Creator'!$N$4),1,0)</f>
        <v>0</v>
      </c>
      <c r="QS48" s="2">
        <f>IF(AND(NY48&gt;'Graph Creator'!$M$4,'Detalle de Cuentas'!NY48&lt;='Graph Creator'!$N$4),1,0)</f>
        <v>0</v>
      </c>
      <c r="QT48" s="2">
        <f>IF(AND(NZ48&gt;'Graph Creator'!$M$4,'Detalle de Cuentas'!NZ48&lt;='Graph Creator'!$N$4),1,0)</f>
        <v>0</v>
      </c>
      <c r="QU48" s="2">
        <f>IF(AND(OA48&gt;'Graph Creator'!$M$4,'Detalle de Cuentas'!OA48&lt;='Graph Creator'!$N$4),1,0)</f>
        <v>0</v>
      </c>
      <c r="QV48" s="2">
        <f>IF(AND(OB48&gt;'Graph Creator'!$M$4,'Detalle de Cuentas'!OB48&lt;='Graph Creator'!$N$4),1,0)</f>
        <v>0</v>
      </c>
      <c r="QW48" s="2">
        <f>IF(AND(OC48&gt;'Graph Creator'!$M$4,'Detalle de Cuentas'!OC48&lt;='Graph Creator'!$N$4),1,0)</f>
        <v>0</v>
      </c>
      <c r="QX48" s="2">
        <f>IF(AND(NF48&gt;'Graph Creator'!$N$4,'Detalle de Cuentas'!NF48&lt;='Graph Creator'!$O$4),1,0)</f>
        <v>0</v>
      </c>
      <c r="QY48" s="2">
        <f>IF(AND(NG48&gt;'Graph Creator'!$N$4,'Detalle de Cuentas'!NG48&lt;='Graph Creator'!$O$4),1,0)</f>
        <v>0</v>
      </c>
      <c r="QZ48" s="2">
        <f>IF(AND(NH48&gt;'Graph Creator'!$N$4,'Detalle de Cuentas'!NH48&lt;='Graph Creator'!$O$4),1,0)</f>
        <v>0</v>
      </c>
      <c r="RA48" s="2">
        <f>IF(AND(NI48&gt;'Graph Creator'!$N$4,'Detalle de Cuentas'!NI48&lt;='Graph Creator'!$O$4),1,0)</f>
        <v>0</v>
      </c>
      <c r="RB48" s="2">
        <f>IF(AND(NJ48&gt;'Graph Creator'!$N$4,'Detalle de Cuentas'!NJ48&lt;='Graph Creator'!$O$4),1,0)</f>
        <v>0</v>
      </c>
      <c r="RC48" s="2">
        <f>IF(AND(NK48&gt;'Graph Creator'!$N$4,'Detalle de Cuentas'!NK48&lt;='Graph Creator'!$O$4),1,0)</f>
        <v>0</v>
      </c>
      <c r="RD48" s="2">
        <f>IF(AND(NL48&gt;'Graph Creator'!$N$4,'Detalle de Cuentas'!NL48&lt;='Graph Creator'!$O$4),1,0)</f>
        <v>0</v>
      </c>
      <c r="RE48" s="2">
        <f>IF(AND(NM48&gt;'Graph Creator'!$N$4,'Detalle de Cuentas'!NM48&lt;='Graph Creator'!$O$4),1,0)</f>
        <v>0</v>
      </c>
      <c r="RF48" s="2">
        <f>IF(AND(NN48&gt;'Graph Creator'!$N$4,'Detalle de Cuentas'!NN48&lt;='Graph Creator'!$O$4),1,0)</f>
        <v>0</v>
      </c>
      <c r="RG48" s="2">
        <f>IF(AND(NO48&gt;'Graph Creator'!$N$4,'Detalle de Cuentas'!NO48&lt;='Graph Creator'!$O$4),1,0)</f>
        <v>0</v>
      </c>
      <c r="RH48" s="2">
        <f>IF(AND(NP48&gt;'Graph Creator'!$N$4,'Detalle de Cuentas'!NP48&lt;='Graph Creator'!$O$4),1,0)</f>
        <v>0</v>
      </c>
      <c r="RI48" s="2">
        <f>IF(AND(NQ48&gt;'Graph Creator'!$N$4,'Detalle de Cuentas'!NQ48&lt;='Graph Creator'!$O$4),1,0)</f>
        <v>0</v>
      </c>
      <c r="RJ48" s="2">
        <f>IF(AND(NR48&gt;'Graph Creator'!$N$4,'Detalle de Cuentas'!NR48&lt;='Graph Creator'!$O$4),1,0)</f>
        <v>0</v>
      </c>
      <c r="RK48" s="2">
        <f>IF(AND(NS48&gt;'Graph Creator'!$N$4,'Detalle de Cuentas'!NS48&lt;='Graph Creator'!$O$4),1,0)</f>
        <v>0</v>
      </c>
      <c r="RL48" s="2">
        <f>IF(AND(NT48&gt;'Graph Creator'!$N$4,'Detalle de Cuentas'!NT48&lt;='Graph Creator'!$O$4),1,0)</f>
        <v>0</v>
      </c>
      <c r="RM48" s="2">
        <f>IF(AND(NU48&gt;'Graph Creator'!$N$4,'Detalle de Cuentas'!NU48&lt;='Graph Creator'!$O$4),1,0)</f>
        <v>0</v>
      </c>
      <c r="RN48" s="2">
        <f>IF(AND(NV48&gt;'Graph Creator'!$N$4,'Detalle de Cuentas'!NV48&lt;='Graph Creator'!$O$4),1,0)</f>
        <v>0</v>
      </c>
      <c r="RO48" s="2">
        <f>IF(AND(NW48&gt;'Graph Creator'!$N$4,'Detalle de Cuentas'!NW48&lt;='Graph Creator'!$O$4),1,0)</f>
        <v>0</v>
      </c>
      <c r="RP48" s="2">
        <f>IF(AND(NX48&gt;'Graph Creator'!$N$4,'Detalle de Cuentas'!NX48&lt;='Graph Creator'!$O$4),1,0)</f>
        <v>0</v>
      </c>
      <c r="RQ48" s="2">
        <f>IF(AND(NY48&gt;'Graph Creator'!$N$4,'Detalle de Cuentas'!NY48&lt;='Graph Creator'!$O$4),1,0)</f>
        <v>0</v>
      </c>
      <c r="RR48" s="2">
        <f>IF(AND(NZ48&gt;'Graph Creator'!$N$4,'Detalle de Cuentas'!NZ48&lt;='Graph Creator'!$O$4),1,0)</f>
        <v>0</v>
      </c>
      <c r="RS48" s="2">
        <f>IF(AND(OA48&gt;'Graph Creator'!$N$4,'Detalle de Cuentas'!OA48&lt;='Graph Creator'!$O$4),1,0)</f>
        <v>0</v>
      </c>
      <c r="RT48" s="2">
        <f>IF(AND(OB48&gt;'Graph Creator'!$N$4,'Detalle de Cuentas'!OB48&lt;='Graph Creator'!$O$4),1,0)</f>
        <v>0</v>
      </c>
      <c r="RU48" s="2">
        <f>IF(AND(OC48&gt;'Graph Creator'!$N$4,'Detalle de Cuentas'!OC48&lt;='Graph Creator'!$O$4),1,0)</f>
        <v>0</v>
      </c>
      <c r="RV48" s="2" t="e">
        <f t="shared" si="407"/>
        <v>#VALUE!</v>
      </c>
      <c r="RW48" s="2" t="e">
        <f t="shared" si="408"/>
        <v>#VALUE!</v>
      </c>
      <c r="RX48" s="2" t="e">
        <f t="shared" si="409"/>
        <v>#VALUE!</v>
      </c>
      <c r="RY48" s="2" t="e">
        <f t="shared" si="410"/>
        <v>#VALUE!</v>
      </c>
      <c r="RZ48" s="2" t="e">
        <f t="shared" si="411"/>
        <v>#VALUE!</v>
      </c>
      <c r="SA48" s="2" t="e">
        <f t="shared" si="412"/>
        <v>#VALUE!</v>
      </c>
      <c r="SB48" s="2" t="e">
        <f t="shared" si="413"/>
        <v>#VALUE!</v>
      </c>
      <c r="SC48" s="2" t="e">
        <f t="shared" si="414"/>
        <v>#VALUE!</v>
      </c>
      <c r="SD48" s="2" t="e">
        <f t="shared" si="415"/>
        <v>#VALUE!</v>
      </c>
      <c r="SE48" s="2" t="e">
        <f t="shared" si="416"/>
        <v>#VALUE!</v>
      </c>
      <c r="SF48" s="2" t="e">
        <f t="shared" si="417"/>
        <v>#VALUE!</v>
      </c>
      <c r="SG48" s="2" t="e">
        <f t="shared" si="418"/>
        <v>#VALUE!</v>
      </c>
      <c r="SH48" s="2" t="e">
        <f t="shared" si="419"/>
        <v>#VALUE!</v>
      </c>
      <c r="SI48" s="2" t="e">
        <f t="shared" si="420"/>
        <v>#VALUE!</v>
      </c>
      <c r="SJ48" s="2" t="e">
        <f t="shared" si="421"/>
        <v>#VALUE!</v>
      </c>
      <c r="SK48" s="2" t="e">
        <f t="shared" si="422"/>
        <v>#VALUE!</v>
      </c>
      <c r="SL48" s="2" t="e">
        <f t="shared" si="423"/>
        <v>#VALUE!</v>
      </c>
      <c r="SM48" s="2" t="e">
        <f t="shared" si="424"/>
        <v>#VALUE!</v>
      </c>
      <c r="SN48" s="2" t="e">
        <f t="shared" si="425"/>
        <v>#VALUE!</v>
      </c>
      <c r="SO48" s="2" t="e">
        <f t="shared" si="426"/>
        <v>#VALUE!</v>
      </c>
      <c r="SP48" s="2" t="e">
        <f t="shared" si="427"/>
        <v>#VALUE!</v>
      </c>
      <c r="SQ48" s="2" t="e">
        <f t="shared" si="428"/>
        <v>#VALUE!</v>
      </c>
      <c r="SR48" s="2" t="e">
        <f t="shared" si="429"/>
        <v>#VALUE!</v>
      </c>
      <c r="SS48" s="2" t="e">
        <f t="shared" si="430"/>
        <v>#VALUE!</v>
      </c>
      <c r="ST48" s="2" t="e">
        <f t="shared" si="431"/>
        <v>#VALUE!</v>
      </c>
      <c r="SU48" s="2" t="e">
        <f t="shared" si="432"/>
        <v>#VALUE!</v>
      </c>
      <c r="SV48" s="2" t="e">
        <f t="shared" si="433"/>
        <v>#VALUE!</v>
      </c>
      <c r="SW48" s="2" t="e">
        <f t="shared" si="434"/>
        <v>#VALUE!</v>
      </c>
      <c r="SX48" s="2" t="e">
        <f t="shared" si="435"/>
        <v>#VALUE!</v>
      </c>
      <c r="SY48" s="2" t="e">
        <f t="shared" si="436"/>
        <v>#VALUE!</v>
      </c>
      <c r="SZ48" s="2" t="e">
        <f t="shared" si="437"/>
        <v>#VALUE!</v>
      </c>
      <c r="TA48" s="2" t="e">
        <f t="shared" si="438"/>
        <v>#VALUE!</v>
      </c>
      <c r="TB48" s="2" t="e">
        <f t="shared" si="439"/>
        <v>#VALUE!</v>
      </c>
      <c r="TC48" s="2" t="e">
        <f t="shared" si="440"/>
        <v>#VALUE!</v>
      </c>
      <c r="TD48" s="2" t="e">
        <f t="shared" si="441"/>
        <v>#VALUE!</v>
      </c>
      <c r="TE48" s="2" t="e">
        <f t="shared" si="442"/>
        <v>#VALUE!</v>
      </c>
      <c r="TF48" s="2" t="str">
        <f>IF(DZ48=1,IF(SUM(DZ$17:DZ48)&lt;2,""&amp;B48,", "&amp;B48),"")</f>
        <v/>
      </c>
      <c r="TG48" s="2" t="str">
        <f t="shared" si="480"/>
        <v/>
      </c>
      <c r="TH48" s="2">
        <f t="shared" si="443"/>
        <v>0</v>
      </c>
      <c r="TI48" s="14" t="str">
        <f t="shared" si="444"/>
        <v/>
      </c>
      <c r="TJ48" s="14" t="e">
        <f t="shared" si="273"/>
        <v>#VALUE!</v>
      </c>
      <c r="TK48" s="14" t="e">
        <f t="shared" si="274"/>
        <v>#VALUE!</v>
      </c>
      <c r="TL48" s="14" t="e">
        <f t="shared" si="275"/>
        <v>#VALUE!</v>
      </c>
      <c r="TM48" s="14" t="e">
        <f t="shared" si="276"/>
        <v>#VALUE!</v>
      </c>
      <c r="TN48" s="14" t="e">
        <f t="shared" si="277"/>
        <v>#VALUE!</v>
      </c>
      <c r="TO48" s="14" t="e">
        <f t="shared" si="278"/>
        <v>#VALUE!</v>
      </c>
      <c r="TP48" s="14" t="e">
        <f t="shared" si="279"/>
        <v>#VALUE!</v>
      </c>
      <c r="TQ48" s="14" t="e">
        <f t="shared" si="280"/>
        <v>#VALUE!</v>
      </c>
      <c r="TR48" s="14" t="e">
        <f t="shared" si="281"/>
        <v>#VALUE!</v>
      </c>
      <c r="TS48" s="14" t="e">
        <f t="shared" si="282"/>
        <v>#VALUE!</v>
      </c>
      <c r="TT48" s="14" t="e">
        <f t="shared" si="283"/>
        <v>#VALUE!</v>
      </c>
      <c r="TU48" s="14" t="e">
        <f t="shared" si="284"/>
        <v>#VALUE!</v>
      </c>
      <c r="TV48" s="14" t="e">
        <f t="shared" si="285"/>
        <v>#VALUE!</v>
      </c>
      <c r="TW48" s="14" t="e">
        <f t="shared" si="286"/>
        <v>#VALUE!</v>
      </c>
      <c r="TX48" s="14" t="e">
        <f t="shared" si="287"/>
        <v>#VALUE!</v>
      </c>
      <c r="TY48" s="14" t="e">
        <f t="shared" si="288"/>
        <v>#VALUE!</v>
      </c>
      <c r="TZ48" s="14" t="e">
        <f t="shared" si="289"/>
        <v>#VALUE!</v>
      </c>
      <c r="UA48" s="14" t="e">
        <f t="shared" si="290"/>
        <v>#VALUE!</v>
      </c>
      <c r="UB48" s="14" t="e">
        <f t="shared" si="291"/>
        <v>#VALUE!</v>
      </c>
      <c r="UC48" s="14" t="e">
        <f t="shared" si="292"/>
        <v>#VALUE!</v>
      </c>
      <c r="UD48" s="14" t="e">
        <f t="shared" si="293"/>
        <v>#VALUE!</v>
      </c>
      <c r="UE48" s="14" t="e">
        <f t="shared" si="294"/>
        <v>#VALUE!</v>
      </c>
      <c r="UF48" s="14" t="e">
        <f t="shared" si="295"/>
        <v>#VALUE!</v>
      </c>
      <c r="UH48" s="2">
        <f>IF($C$4-$R48&gt;'Graph Creator'!$E$2*'Graph Creator'!$D$13*12,0,1)</f>
        <v>1</v>
      </c>
      <c r="UJ48" s="2" t="e">
        <f t="shared" si="445"/>
        <v>#VALUE!</v>
      </c>
      <c r="UK48" s="2" t="e">
        <f t="shared" si="446"/>
        <v>#VALUE!</v>
      </c>
      <c r="UL48" s="2" t="e">
        <f t="shared" si="447"/>
        <v>#VALUE!</v>
      </c>
      <c r="UM48" s="2" t="e">
        <f t="shared" si="448"/>
        <v>#VALUE!</v>
      </c>
      <c r="UN48" s="2" t="e">
        <f t="shared" si="449"/>
        <v>#VALUE!</v>
      </c>
      <c r="UO48" s="2" t="e">
        <f t="shared" si="450"/>
        <v>#VALUE!</v>
      </c>
      <c r="UP48" s="2" t="e">
        <f t="shared" si="297"/>
        <v>#VALUE!</v>
      </c>
      <c r="UQ48" s="2" t="e">
        <f t="shared" si="298"/>
        <v>#VALUE!</v>
      </c>
      <c r="UR48" s="2" t="e">
        <f t="shared" si="299"/>
        <v>#VALUE!</v>
      </c>
      <c r="US48" s="2" t="e">
        <f t="shared" si="300"/>
        <v>#VALUE!</v>
      </c>
      <c r="UT48" s="2" t="e">
        <f t="shared" si="301"/>
        <v>#VALUE!</v>
      </c>
      <c r="UU48" s="2" t="e">
        <f t="shared" si="302"/>
        <v>#VALUE!</v>
      </c>
      <c r="UV48" s="2" t="e">
        <f t="shared" si="303"/>
        <v>#VALUE!</v>
      </c>
      <c r="UW48" s="2" t="e">
        <f t="shared" si="304"/>
        <v>#VALUE!</v>
      </c>
      <c r="UX48" s="2" t="e">
        <f t="shared" si="305"/>
        <v>#VALUE!</v>
      </c>
      <c r="UY48" s="2" t="e">
        <f t="shared" si="306"/>
        <v>#VALUE!</v>
      </c>
      <c r="UZ48" s="2" t="e">
        <f t="shared" si="307"/>
        <v>#VALUE!</v>
      </c>
      <c r="VA48" s="2" t="e">
        <f t="shared" si="308"/>
        <v>#VALUE!</v>
      </c>
      <c r="VB48" s="2" t="e">
        <f t="shared" si="309"/>
        <v>#VALUE!</v>
      </c>
      <c r="VC48" s="2" t="e">
        <f t="shared" si="310"/>
        <v>#VALUE!</v>
      </c>
      <c r="VD48" s="2" t="e">
        <f t="shared" si="311"/>
        <v>#VALUE!</v>
      </c>
      <c r="VE48" s="2" t="e">
        <f t="shared" si="312"/>
        <v>#VALUE!</v>
      </c>
      <c r="VF48" s="2" t="e">
        <f t="shared" si="313"/>
        <v>#VALUE!</v>
      </c>
      <c r="VG48" s="2" t="e">
        <f t="shared" si="314"/>
        <v>#VALUE!</v>
      </c>
      <c r="VH48" s="2" t="e">
        <f t="shared" si="315"/>
        <v>#VALUE!</v>
      </c>
      <c r="VI48" s="2" t="e">
        <f t="shared" si="316"/>
        <v>#VALUE!</v>
      </c>
      <c r="VJ48" s="2" t="e">
        <f t="shared" si="317"/>
        <v>#VALUE!</v>
      </c>
      <c r="VK48" s="2" t="e">
        <f t="shared" si="318"/>
        <v>#VALUE!</v>
      </c>
      <c r="VL48" s="2" t="e">
        <f t="shared" si="319"/>
        <v>#VALUE!</v>
      </c>
      <c r="VM48" s="2" t="e">
        <f t="shared" si="320"/>
        <v>#VALUE!</v>
      </c>
      <c r="VN48" s="2" t="e">
        <f t="shared" si="321"/>
        <v>#VALUE!</v>
      </c>
      <c r="VO48" s="2" t="e">
        <f t="shared" si="322"/>
        <v>#VALUE!</v>
      </c>
      <c r="VP48" s="2" t="e">
        <f t="shared" si="323"/>
        <v>#VALUE!</v>
      </c>
      <c r="VQ48" s="2" t="e">
        <f t="shared" si="324"/>
        <v>#VALUE!</v>
      </c>
      <c r="VR48" s="2" t="e">
        <f t="shared" si="325"/>
        <v>#VALUE!</v>
      </c>
      <c r="VS48" s="2" t="e">
        <f t="shared" si="326"/>
        <v>#VALUE!</v>
      </c>
      <c r="VT48" s="98">
        <f t="shared" si="451"/>
        <v>0</v>
      </c>
      <c r="VU48" s="98">
        <f t="shared" si="452"/>
        <v>0</v>
      </c>
      <c r="VV48" s="98">
        <f t="shared" si="453"/>
        <v>0</v>
      </c>
      <c r="VW48" s="98">
        <f t="shared" si="454"/>
        <v>0</v>
      </c>
      <c r="VX48" s="98">
        <f t="shared" si="455"/>
        <v>0</v>
      </c>
      <c r="VY48" s="98">
        <f t="shared" si="456"/>
        <v>0</v>
      </c>
      <c r="VZ48" s="98">
        <f t="shared" si="457"/>
        <v>0</v>
      </c>
      <c r="WA48" s="98">
        <f t="shared" si="328"/>
        <v>0</v>
      </c>
      <c r="WB48" s="98">
        <f t="shared" si="329"/>
        <v>0</v>
      </c>
      <c r="WC48" s="98">
        <f t="shared" si="330"/>
        <v>0</v>
      </c>
      <c r="WD48" s="98">
        <f t="shared" si="331"/>
        <v>0</v>
      </c>
      <c r="WE48" s="98">
        <f t="shared" si="332"/>
        <v>0</v>
      </c>
      <c r="WF48" s="98">
        <f t="shared" si="333"/>
        <v>0</v>
      </c>
      <c r="WG48" s="98">
        <f t="shared" si="334"/>
        <v>0</v>
      </c>
      <c r="WH48" s="98">
        <f t="shared" si="335"/>
        <v>0</v>
      </c>
      <c r="WI48" s="98">
        <f t="shared" si="336"/>
        <v>0</v>
      </c>
      <c r="WJ48" s="98">
        <f t="shared" si="337"/>
        <v>0</v>
      </c>
      <c r="WK48" s="98">
        <f t="shared" si="338"/>
        <v>0</v>
      </c>
      <c r="WL48" s="98">
        <f t="shared" si="339"/>
        <v>0</v>
      </c>
      <c r="WM48" s="98">
        <f t="shared" si="340"/>
        <v>0</v>
      </c>
      <c r="WN48" s="98">
        <f t="shared" si="341"/>
        <v>0</v>
      </c>
      <c r="WO48" s="98">
        <f t="shared" si="342"/>
        <v>0</v>
      </c>
      <c r="WP48" s="98">
        <f t="shared" si="343"/>
        <v>0</v>
      </c>
      <c r="WQ48" s="98">
        <f t="shared" si="344"/>
        <v>0</v>
      </c>
      <c r="WR48" s="98">
        <f>IFERROR(INDEX('Score Calculation'!$D$38:$D$41,MATCH('Detalle de Cuentas'!VT48,'Score Calculation'!$C$38:$C$41,1)),0)</f>
        <v>4</v>
      </c>
      <c r="WS48" s="98">
        <f>IFERROR(INDEX('Score Calculation'!$D$38:$D$41,MATCH('Detalle de Cuentas'!VU48,'Score Calculation'!$C$38:$C$41,1)),0)</f>
        <v>4</v>
      </c>
      <c r="WT48" s="98">
        <f>IFERROR(INDEX('Score Calculation'!$D$38:$D$41,MATCH('Detalle de Cuentas'!VV48,'Score Calculation'!$C$38:$C$41,1)),0)</f>
        <v>4</v>
      </c>
      <c r="WU48" s="98">
        <f>IFERROR(INDEX('Score Calculation'!$D$38:$D$41,MATCH('Detalle de Cuentas'!VW48,'Score Calculation'!$C$38:$C$41,1)),0)</f>
        <v>4</v>
      </c>
      <c r="WV48" s="98">
        <f>IFERROR(INDEX('Score Calculation'!$D$38:$D$41,MATCH('Detalle de Cuentas'!VX48,'Score Calculation'!$C$38:$C$41,1)),0)</f>
        <v>4</v>
      </c>
      <c r="WW48" s="98">
        <f>IFERROR(INDEX('Score Calculation'!$D$38:$D$41,MATCH('Detalle de Cuentas'!VY48,'Score Calculation'!$C$38:$C$41,1)),0)</f>
        <v>4</v>
      </c>
      <c r="WX48" s="98">
        <f>IFERROR(INDEX('Score Calculation'!$D$38:$D$41,MATCH('Detalle de Cuentas'!VZ48,'Score Calculation'!$C$38:$C$41,1)),0)</f>
        <v>4</v>
      </c>
      <c r="WY48" s="98">
        <f>IFERROR(INDEX('Score Calculation'!$D$38:$D$41,MATCH('Detalle de Cuentas'!WA48,'Score Calculation'!$C$38:$C$41,1)),0)</f>
        <v>4</v>
      </c>
      <c r="WZ48" s="98">
        <f>IFERROR(INDEX('Score Calculation'!$D$38:$D$41,MATCH('Detalle de Cuentas'!WB48,'Score Calculation'!$C$38:$C$41,1)),0)</f>
        <v>4</v>
      </c>
      <c r="XA48" s="98">
        <f>IFERROR(INDEX('Score Calculation'!$D$38:$D$41,MATCH('Detalle de Cuentas'!WC48,'Score Calculation'!$C$38:$C$41,1)),0)</f>
        <v>4</v>
      </c>
      <c r="XB48" s="98">
        <f>IFERROR(INDEX('Score Calculation'!$D$38:$D$41,MATCH('Detalle de Cuentas'!WD48,'Score Calculation'!$C$38:$C$41,1)),0)</f>
        <v>4</v>
      </c>
      <c r="XC48" s="98">
        <f>IFERROR(INDEX('Score Calculation'!$D$38:$D$41,MATCH('Detalle de Cuentas'!WE48,'Score Calculation'!$C$38:$C$41,1)),0)</f>
        <v>4</v>
      </c>
      <c r="XD48" s="98">
        <f>IFERROR(INDEX('Score Calculation'!$D$38:$D$41,MATCH('Detalle de Cuentas'!WF48,'Score Calculation'!$C$38:$C$41,1)),0)</f>
        <v>4</v>
      </c>
      <c r="XE48" s="98">
        <f>IFERROR(INDEX('Score Calculation'!$D$38:$D$41,MATCH('Detalle de Cuentas'!WG48,'Score Calculation'!$C$38:$C$41,1)),0)</f>
        <v>4</v>
      </c>
      <c r="XF48" s="98">
        <f>IFERROR(INDEX('Score Calculation'!$D$38:$D$41,MATCH('Detalle de Cuentas'!WH48,'Score Calculation'!$C$38:$C$41,1)),0)</f>
        <v>4</v>
      </c>
      <c r="XG48" s="98">
        <f>IFERROR(INDEX('Score Calculation'!$D$38:$D$41,MATCH('Detalle de Cuentas'!WI48,'Score Calculation'!$C$38:$C$41,1)),0)</f>
        <v>4</v>
      </c>
      <c r="XH48" s="98">
        <f>IFERROR(INDEX('Score Calculation'!$D$38:$D$41,MATCH('Detalle de Cuentas'!WJ48,'Score Calculation'!$C$38:$C$41,1)),0)</f>
        <v>4</v>
      </c>
      <c r="XI48" s="98">
        <f>IFERROR(INDEX('Score Calculation'!$D$38:$D$41,MATCH('Detalle de Cuentas'!WK48,'Score Calculation'!$C$38:$C$41,1)),0)</f>
        <v>4</v>
      </c>
      <c r="XJ48" s="98">
        <f>IFERROR(INDEX('Score Calculation'!$D$38:$D$41,MATCH('Detalle de Cuentas'!WL48,'Score Calculation'!$C$38:$C$41,1)),0)</f>
        <v>4</v>
      </c>
      <c r="XK48" s="98">
        <f>IFERROR(INDEX('Score Calculation'!$D$38:$D$41,MATCH('Detalle de Cuentas'!WM48,'Score Calculation'!$C$38:$C$41,1)),0)</f>
        <v>4</v>
      </c>
      <c r="XL48" s="98">
        <f>IFERROR(INDEX('Score Calculation'!$D$38:$D$41,MATCH('Detalle de Cuentas'!WN48,'Score Calculation'!$C$38:$C$41,1)),0)</f>
        <v>4</v>
      </c>
      <c r="XM48" s="98">
        <f>IFERROR(INDEX('Score Calculation'!$D$38:$D$41,MATCH('Detalle de Cuentas'!WO48,'Score Calculation'!$C$38:$C$41,1)),0)</f>
        <v>4</v>
      </c>
      <c r="XN48" s="98">
        <f>IFERROR(INDEX('Score Calculation'!$D$38:$D$41,MATCH('Detalle de Cuentas'!WP48,'Score Calculation'!$C$38:$C$41,1)),0)</f>
        <v>4</v>
      </c>
      <c r="XO48" s="98">
        <f>IFERROR(INDEX('Score Calculation'!$D$38:$D$41,MATCH('Detalle de Cuentas'!WQ48,'Score Calculation'!$C$38:$C$41,1)),0)</f>
        <v>4</v>
      </c>
      <c r="XP48" s="98">
        <f>IFERROR(INDEX('Score Calculation'!$D$24:$D$31,MATCH('Detalle de Cuentas'!NF48,'Score Calculation'!$C$24:$C$31,1)),0)</f>
        <v>1</v>
      </c>
      <c r="XQ48" s="98">
        <f>IFERROR(INDEX('Score Calculation'!$D$24:$D$31,MATCH('Detalle de Cuentas'!NG48,'Score Calculation'!$C$24:$C$31,1)),0)</f>
        <v>1</v>
      </c>
      <c r="XR48" s="98">
        <f>IFERROR(INDEX('Score Calculation'!$D$24:$D$31,MATCH('Detalle de Cuentas'!NH48,'Score Calculation'!$C$24:$C$31,1)),0)</f>
        <v>1</v>
      </c>
      <c r="XS48" s="98">
        <f>IFERROR(INDEX('Score Calculation'!$D$24:$D$31,MATCH('Detalle de Cuentas'!NI48,'Score Calculation'!$C$24:$C$31,1)),0)</f>
        <v>1</v>
      </c>
      <c r="XT48" s="98">
        <f>IFERROR(INDEX('Score Calculation'!$D$24:$D$31,MATCH('Detalle de Cuentas'!NJ48,'Score Calculation'!$C$24:$C$31,1)),0)</f>
        <v>1</v>
      </c>
      <c r="XU48" s="98">
        <f>IFERROR(INDEX('Score Calculation'!$D$24:$D$31,MATCH('Detalle de Cuentas'!NK48,'Score Calculation'!$C$24:$C$31,1)),0)</f>
        <v>1</v>
      </c>
      <c r="XV48" s="98">
        <f>IFERROR(INDEX('Score Calculation'!$D$24:$D$31,MATCH('Detalle de Cuentas'!NL48,'Score Calculation'!$C$24:$C$31,1)),0)</f>
        <v>1</v>
      </c>
      <c r="XW48" s="98">
        <f>IFERROR(INDEX('Score Calculation'!$D$24:$D$31,MATCH('Detalle de Cuentas'!NM48,'Score Calculation'!$C$24:$C$31,1)),0)</f>
        <v>1</v>
      </c>
      <c r="XX48" s="98">
        <f>IFERROR(INDEX('Score Calculation'!$D$24:$D$31,MATCH('Detalle de Cuentas'!NN48,'Score Calculation'!$C$24:$C$31,1)),0)</f>
        <v>1</v>
      </c>
      <c r="XY48" s="98">
        <f>IFERROR(INDEX('Score Calculation'!$D$24:$D$31,MATCH('Detalle de Cuentas'!NO48,'Score Calculation'!$C$24:$C$31,1)),0)</f>
        <v>1</v>
      </c>
      <c r="XZ48" s="98">
        <f>IFERROR(INDEX('Score Calculation'!$D$24:$D$31,MATCH('Detalle de Cuentas'!NP48,'Score Calculation'!$C$24:$C$31,1)),0)</f>
        <v>1</v>
      </c>
      <c r="YA48" s="98">
        <f>IFERROR(INDEX('Score Calculation'!$D$24:$D$31,MATCH('Detalle de Cuentas'!NQ48,'Score Calculation'!$C$24:$C$31,1)),0)</f>
        <v>1</v>
      </c>
      <c r="YB48" s="98">
        <f>IFERROR(INDEX('Score Calculation'!$D$24:$D$31,MATCH('Detalle de Cuentas'!NR48,'Score Calculation'!$C$24:$C$31,1)),0)</f>
        <v>1</v>
      </c>
      <c r="YC48" s="98">
        <f>IFERROR(INDEX('Score Calculation'!$D$24:$D$31,MATCH('Detalle de Cuentas'!NS48,'Score Calculation'!$C$24:$C$31,1)),0)</f>
        <v>1</v>
      </c>
      <c r="YD48" s="98">
        <f>IFERROR(INDEX('Score Calculation'!$D$24:$D$31,MATCH('Detalle de Cuentas'!NT48,'Score Calculation'!$C$24:$C$31,1)),0)</f>
        <v>1</v>
      </c>
      <c r="YE48" s="98">
        <f>IFERROR(INDEX('Score Calculation'!$D$24:$D$31,MATCH('Detalle de Cuentas'!NU48,'Score Calculation'!$C$24:$C$31,1)),0)</f>
        <v>1</v>
      </c>
      <c r="YF48" s="98">
        <f>IFERROR(INDEX('Score Calculation'!$D$24:$D$31,MATCH('Detalle de Cuentas'!NV48,'Score Calculation'!$C$24:$C$31,1)),0)</f>
        <v>1</v>
      </c>
      <c r="YG48" s="98">
        <f>IFERROR(INDEX('Score Calculation'!$D$24:$D$31,MATCH('Detalle de Cuentas'!NW48,'Score Calculation'!$C$24:$C$31,1)),0)</f>
        <v>1</v>
      </c>
      <c r="YH48" s="98">
        <f>IFERROR(INDEX('Score Calculation'!$D$24:$D$31,MATCH('Detalle de Cuentas'!NX48,'Score Calculation'!$C$24:$C$31,1)),0)</f>
        <v>1</v>
      </c>
      <c r="YI48" s="98">
        <f>IFERROR(INDEX('Score Calculation'!$D$24:$D$31,MATCH('Detalle de Cuentas'!NY48,'Score Calculation'!$C$24:$C$31,1)),0)</f>
        <v>1</v>
      </c>
      <c r="YJ48" s="98">
        <f>IFERROR(INDEX('Score Calculation'!$D$24:$D$31,MATCH('Detalle de Cuentas'!NZ48,'Score Calculation'!$C$24:$C$31,1)),0)</f>
        <v>1</v>
      </c>
      <c r="YK48" s="98">
        <f>IFERROR(INDEX('Score Calculation'!$D$24:$D$31,MATCH('Detalle de Cuentas'!OA48,'Score Calculation'!$C$24:$C$31,1)),0)</f>
        <v>1</v>
      </c>
      <c r="YL48" s="98">
        <f>IFERROR(INDEX('Score Calculation'!$D$24:$D$31,MATCH('Detalle de Cuentas'!OB48,'Score Calculation'!$C$24:$C$31,1)),0)</f>
        <v>1</v>
      </c>
      <c r="YM48" s="98">
        <f>IFERROR(INDEX('Score Calculation'!$D$24:$D$31,MATCH('Detalle de Cuentas'!OC48,'Score Calculation'!$C$24:$C$31,1)),0)</f>
        <v>1</v>
      </c>
      <c r="YN48" s="98">
        <f t="shared" si="458"/>
        <v>0</v>
      </c>
      <c r="YO48" s="98">
        <f>IF(LEFT(TRIM($D48),15)="GRUPO SOLIDARIO",$L48*'Score Calculation'!$H$5,IF(TRIM('Detalle de Cuentas'!$C48)="Semanal",'Detalle de Cuentas'!$L48*'Score Calculation'!$H$6,'Detalle de Cuentas'!$L48))</f>
        <v>0</v>
      </c>
      <c r="YP48" s="99">
        <f>IFERROR(INDEX('Score Calculation'!$D$54:$D$60,MATCH($YO48,'Score Calculation'!$C$54:$C$60,1)),1)</f>
        <v>0.2</v>
      </c>
      <c r="YQ48" s="99">
        <f>IFERROR(INDEX('Score Calculation'!$D$65:$D$123,MATCH(LEFT(TRIM('Detalle de Cuentas'!$F48),20),'Score Calculation'!$F$65:$F$123,0)),1)</f>
        <v>1</v>
      </c>
      <c r="YR48" s="99">
        <f>IFERROR(INDEX('Score Calculation'!$D$46:$D$49,MATCH('Detalle de Cuentas'!$YN48,'Score Calculation'!$C$46:$C$49,1)),1)</f>
        <v>4</v>
      </c>
      <c r="YS48" s="99">
        <f t="shared" si="459"/>
        <v>0</v>
      </c>
      <c r="YT48" s="99">
        <f t="shared" si="460"/>
        <v>0</v>
      </c>
      <c r="YU48" s="98" t="str">
        <f t="shared" si="461"/>
        <v/>
      </c>
      <c r="YV48" s="109">
        <f t="shared" si="462"/>
        <v>1</v>
      </c>
      <c r="YW48" s="109">
        <f>IFERROR(INDEX('Score Calculation'!$D$187:$D$245,MATCH(LEFT(TRIM('Detalle de Cuentas'!$F48),20),'Score Calculation'!$F$187:$F$245,0)),1)</f>
        <v>1</v>
      </c>
      <c r="YX48" s="109">
        <f>IFERROR(IF($E48="HIPOTECA",-PMT('Score Calculation'!$H$266/(360/$J48),$G48,$YO48)*(30/$J48),-PMT('Score Calculation'!$H$267/(360/$J48),$G48,$YO48)*(30/$J48)),0)</f>
        <v>0</v>
      </c>
      <c r="YY48" s="109">
        <f t="shared" si="520"/>
        <v>0</v>
      </c>
      <c r="YZ48" s="109">
        <f t="shared" si="520"/>
        <v>0</v>
      </c>
      <c r="ZA48" s="109">
        <f t="shared" si="520"/>
        <v>0</v>
      </c>
      <c r="ZB48" s="109">
        <f t="shared" si="520"/>
        <v>0</v>
      </c>
      <c r="ZC48" s="109">
        <f t="shared" si="520"/>
        <v>0</v>
      </c>
      <c r="ZD48" s="109">
        <f t="shared" si="517"/>
        <v>0</v>
      </c>
      <c r="ZE48" s="109">
        <f t="shared" si="517"/>
        <v>0</v>
      </c>
      <c r="ZF48" s="109">
        <f t="shared" si="517"/>
        <v>0</v>
      </c>
      <c r="ZG48" s="109">
        <f t="shared" si="517"/>
        <v>0</v>
      </c>
      <c r="ZH48" s="109">
        <f t="shared" si="517"/>
        <v>0</v>
      </c>
      <c r="ZI48" s="109">
        <f t="shared" si="464"/>
        <v>0</v>
      </c>
    </row>
    <row r="49" spans="2:685" x14ac:dyDescent="0.2">
      <c r="B49" s="41">
        <v>33</v>
      </c>
      <c r="C49" s="42"/>
      <c r="D49" s="42"/>
      <c r="E49" s="42"/>
      <c r="F49" s="42"/>
      <c r="G49" s="42"/>
      <c r="H49" s="42"/>
      <c r="I49" s="29"/>
      <c r="J49" s="6" t="str">
        <f t="shared" ref="J49:J80" si="529">IFERROR(IF(C49&lt;&gt;"",INDEX($ZL$17:$ZL$27,MATCH($C49,$ZK$17:$ZK$27,0)),""),30)</f>
        <v/>
      </c>
      <c r="K49" s="43"/>
      <c r="L49" s="43"/>
      <c r="M49" s="43"/>
      <c r="N49" s="43"/>
      <c r="O49" s="43"/>
      <c r="P49" s="44" t="str">
        <f t="shared" si="346"/>
        <v/>
      </c>
      <c r="Q49" s="26"/>
      <c r="R49" s="26"/>
      <c r="S49" s="26"/>
      <c r="T49" s="26"/>
      <c r="U49" s="29"/>
      <c r="V49" s="43"/>
      <c r="W49" s="26"/>
      <c r="X49" s="29"/>
      <c r="Y49" s="6">
        <f>IF('Detalle de Cuentas'!$C$4-$R49&gt;'Graph Creator'!$E$2*'Graph Creator'!$D$13*12,0,1)</f>
        <v>1</v>
      </c>
      <c r="Z49" s="45">
        <f t="shared" ref="Z49:Z80" si="530">MIN(Q49,S49)</f>
        <v>0</v>
      </c>
      <c r="AA49" s="2" t="e">
        <f t="shared" si="347"/>
        <v>#VALUE!</v>
      </c>
      <c r="AB49" s="2" t="e">
        <f t="shared" si="348"/>
        <v>#VALUE!</v>
      </c>
      <c r="AC49" s="2" t="e">
        <f t="shared" si="349"/>
        <v>#VALUE!</v>
      </c>
      <c r="AD49" s="2" t="e">
        <f t="shared" si="350"/>
        <v>#VALUE!</v>
      </c>
      <c r="AE49" s="2" t="e">
        <f t="shared" si="351"/>
        <v>#VALUE!</v>
      </c>
      <c r="AF49" s="2" t="e">
        <f t="shared" si="352"/>
        <v>#VALUE!</v>
      </c>
      <c r="AG49" s="2">
        <f t="shared" si="353"/>
        <v>0</v>
      </c>
      <c r="AH49" s="2">
        <f t="shared" si="354"/>
        <v>0</v>
      </c>
      <c r="AI49" s="2" t="str">
        <f t="shared" ref="AI49:AI81" si="531">IFERROR(SEARCH(".",$I49,1),"")</f>
        <v/>
      </c>
      <c r="AJ49" s="2" t="str">
        <f t="shared" ref="AJ49:BE49" si="532">IFERROR(SEARCH(".",$I49,AI49+1),"")</f>
        <v/>
      </c>
      <c r="AK49" s="2" t="str">
        <f t="shared" si="532"/>
        <v/>
      </c>
      <c r="AL49" s="2" t="str">
        <f t="shared" si="532"/>
        <v/>
      </c>
      <c r="AM49" s="2" t="str">
        <f t="shared" si="532"/>
        <v/>
      </c>
      <c r="AN49" s="2" t="str">
        <f t="shared" si="532"/>
        <v/>
      </c>
      <c r="AO49" s="2" t="str">
        <f t="shared" si="532"/>
        <v/>
      </c>
      <c r="AP49" s="2" t="str">
        <f t="shared" si="532"/>
        <v/>
      </c>
      <c r="AQ49" s="2" t="str">
        <f t="shared" si="532"/>
        <v/>
      </c>
      <c r="AR49" s="2" t="str">
        <f t="shared" si="532"/>
        <v/>
      </c>
      <c r="AS49" s="2" t="str">
        <f t="shared" si="532"/>
        <v/>
      </c>
      <c r="AT49" s="2" t="str">
        <f t="shared" si="532"/>
        <v/>
      </c>
      <c r="AU49" s="2" t="str">
        <f t="shared" si="532"/>
        <v/>
      </c>
      <c r="AV49" s="2" t="str">
        <f t="shared" si="532"/>
        <v/>
      </c>
      <c r="AW49" s="2" t="str">
        <f t="shared" si="532"/>
        <v/>
      </c>
      <c r="AX49" s="2" t="str">
        <f t="shared" si="532"/>
        <v/>
      </c>
      <c r="AY49" s="2" t="str">
        <f t="shared" si="532"/>
        <v/>
      </c>
      <c r="AZ49" s="2" t="str">
        <f t="shared" si="532"/>
        <v/>
      </c>
      <c r="BA49" s="2" t="str">
        <f t="shared" si="532"/>
        <v/>
      </c>
      <c r="BB49" s="2" t="str">
        <f t="shared" si="532"/>
        <v/>
      </c>
      <c r="BC49" s="2" t="str">
        <f t="shared" si="532"/>
        <v/>
      </c>
      <c r="BD49" s="2" t="str">
        <f t="shared" si="532"/>
        <v/>
      </c>
      <c r="BE49" s="2" t="str">
        <f t="shared" si="532"/>
        <v/>
      </c>
      <c r="BF49" s="2" t="str">
        <f t="shared" si="356"/>
        <v/>
      </c>
      <c r="BG49" s="2" t="str">
        <f t="shared" si="7"/>
        <v/>
      </c>
      <c r="BH49" s="2" t="str">
        <f t="shared" si="8"/>
        <v/>
      </c>
      <c r="BI49" s="2" t="str">
        <f t="shared" si="9"/>
        <v/>
      </c>
      <c r="BJ49" s="2" t="str">
        <f t="shared" si="10"/>
        <v/>
      </c>
      <c r="BK49" s="2" t="str">
        <f t="shared" si="11"/>
        <v/>
      </c>
      <c r="BL49" s="2" t="str">
        <f t="shared" si="12"/>
        <v/>
      </c>
      <c r="BM49" s="2" t="str">
        <f t="shared" si="13"/>
        <v/>
      </c>
      <c r="BN49" s="2" t="str">
        <f t="shared" si="14"/>
        <v/>
      </c>
      <c r="BO49" s="2" t="str">
        <f t="shared" si="15"/>
        <v/>
      </c>
      <c r="BP49" s="2" t="str">
        <f t="shared" si="16"/>
        <v/>
      </c>
      <c r="BQ49" s="2" t="str">
        <f t="shared" si="17"/>
        <v/>
      </c>
      <c r="BR49" s="2" t="str">
        <f t="shared" si="18"/>
        <v/>
      </c>
      <c r="BS49" s="2" t="str">
        <f t="shared" si="19"/>
        <v/>
      </c>
      <c r="BT49" s="2" t="str">
        <f t="shared" si="20"/>
        <v/>
      </c>
      <c r="BU49" s="2" t="str">
        <f t="shared" si="21"/>
        <v/>
      </c>
      <c r="BV49" s="2" t="str">
        <f t="shared" si="22"/>
        <v/>
      </c>
      <c r="BW49" s="2" t="str">
        <f t="shared" si="23"/>
        <v/>
      </c>
      <c r="BX49" s="2" t="str">
        <f t="shared" si="24"/>
        <v/>
      </c>
      <c r="BY49" s="2" t="str">
        <f t="shared" si="25"/>
        <v/>
      </c>
      <c r="BZ49" s="2" t="str">
        <f t="shared" si="26"/>
        <v/>
      </c>
      <c r="CA49" s="2" t="str">
        <f t="shared" si="27"/>
        <v/>
      </c>
      <c r="CB49" s="2" t="str">
        <f t="shared" si="28"/>
        <v/>
      </c>
      <c r="CC49" s="2" t="str">
        <f t="shared" si="29"/>
        <v/>
      </c>
      <c r="CD49" s="14">
        <f t="shared" ref="CD49:CD80" si="533">Z49</f>
        <v>0</v>
      </c>
      <c r="CE49" s="14" t="e">
        <f t="shared" ref="CE49:DA49" si="534">CD49-$J$17</f>
        <v>#VALUE!</v>
      </c>
      <c r="CF49" s="14" t="e">
        <f t="shared" si="534"/>
        <v>#VALUE!</v>
      </c>
      <c r="CG49" s="14" t="e">
        <f t="shared" si="534"/>
        <v>#VALUE!</v>
      </c>
      <c r="CH49" s="14" t="e">
        <f t="shared" si="534"/>
        <v>#VALUE!</v>
      </c>
      <c r="CI49" s="14" t="e">
        <f t="shared" si="534"/>
        <v>#VALUE!</v>
      </c>
      <c r="CJ49" s="14" t="e">
        <f t="shared" si="534"/>
        <v>#VALUE!</v>
      </c>
      <c r="CK49" s="14" t="e">
        <f t="shared" si="534"/>
        <v>#VALUE!</v>
      </c>
      <c r="CL49" s="14" t="e">
        <f t="shared" si="534"/>
        <v>#VALUE!</v>
      </c>
      <c r="CM49" s="14" t="e">
        <f t="shared" si="534"/>
        <v>#VALUE!</v>
      </c>
      <c r="CN49" s="14" t="e">
        <f t="shared" si="534"/>
        <v>#VALUE!</v>
      </c>
      <c r="CO49" s="14" t="e">
        <f t="shared" si="534"/>
        <v>#VALUE!</v>
      </c>
      <c r="CP49" s="14" t="e">
        <f t="shared" si="534"/>
        <v>#VALUE!</v>
      </c>
      <c r="CQ49" s="14" t="e">
        <f t="shared" si="534"/>
        <v>#VALUE!</v>
      </c>
      <c r="CR49" s="14" t="e">
        <f t="shared" si="534"/>
        <v>#VALUE!</v>
      </c>
      <c r="CS49" s="14" t="e">
        <f t="shared" si="534"/>
        <v>#VALUE!</v>
      </c>
      <c r="CT49" s="14" t="e">
        <f t="shared" si="534"/>
        <v>#VALUE!</v>
      </c>
      <c r="CU49" s="14" t="e">
        <f t="shared" si="534"/>
        <v>#VALUE!</v>
      </c>
      <c r="CV49" s="14" t="e">
        <f t="shared" si="534"/>
        <v>#VALUE!</v>
      </c>
      <c r="CW49" s="14" t="e">
        <f t="shared" si="534"/>
        <v>#VALUE!</v>
      </c>
      <c r="CX49" s="14" t="e">
        <f t="shared" si="534"/>
        <v>#VALUE!</v>
      </c>
      <c r="CY49" s="14" t="e">
        <f t="shared" si="534"/>
        <v>#VALUE!</v>
      </c>
      <c r="CZ49" s="14" t="e">
        <f t="shared" si="534"/>
        <v>#VALUE!</v>
      </c>
      <c r="DA49" s="14" t="e">
        <f t="shared" si="534"/>
        <v>#VALUE!</v>
      </c>
      <c r="DB49" s="2">
        <f t="shared" si="358"/>
        <v>0</v>
      </c>
      <c r="DC49" s="2">
        <f t="shared" si="359"/>
        <v>0</v>
      </c>
      <c r="DD49" s="2">
        <f t="shared" si="360"/>
        <v>0</v>
      </c>
      <c r="DE49" s="2">
        <f t="shared" si="361"/>
        <v>0</v>
      </c>
      <c r="DF49" s="2">
        <f t="shared" si="362"/>
        <v>0</v>
      </c>
      <c r="DG49" s="2">
        <f t="shared" si="363"/>
        <v>0</v>
      </c>
      <c r="DH49" s="2">
        <f t="shared" si="364"/>
        <v>0</v>
      </c>
      <c r="DI49" s="2">
        <f t="shared" si="365"/>
        <v>0</v>
      </c>
      <c r="DJ49" s="2">
        <f t="shared" si="366"/>
        <v>0</v>
      </c>
      <c r="DK49" s="2">
        <f t="shared" si="367"/>
        <v>0</v>
      </c>
      <c r="DL49" s="2">
        <f t="shared" si="368"/>
        <v>0</v>
      </c>
      <c r="DM49" s="2">
        <f t="shared" si="369"/>
        <v>0</v>
      </c>
      <c r="DN49" s="2">
        <f t="shared" si="370"/>
        <v>0</v>
      </c>
      <c r="DO49" s="2">
        <f t="shared" si="371"/>
        <v>0</v>
      </c>
      <c r="DP49" s="2">
        <f t="shared" si="372"/>
        <v>0</v>
      </c>
      <c r="DQ49" s="2">
        <f t="shared" si="373"/>
        <v>0</v>
      </c>
      <c r="DR49" s="2">
        <f t="shared" si="374"/>
        <v>0</v>
      </c>
      <c r="DS49" s="2">
        <f t="shared" si="375"/>
        <v>0</v>
      </c>
      <c r="DT49" s="2">
        <f t="shared" si="376"/>
        <v>0</v>
      </c>
      <c r="DU49" s="2">
        <f t="shared" si="377"/>
        <v>0</v>
      </c>
      <c r="DV49" s="2">
        <f t="shared" si="378"/>
        <v>0</v>
      </c>
      <c r="DW49" s="2">
        <f t="shared" si="379"/>
        <v>0</v>
      </c>
      <c r="DX49" s="2">
        <f t="shared" si="380"/>
        <v>0</v>
      </c>
      <c r="DY49" s="2">
        <f t="shared" si="381"/>
        <v>0</v>
      </c>
      <c r="DZ49" s="2">
        <f t="shared" si="382"/>
        <v>0</v>
      </c>
      <c r="EA49" s="2">
        <f t="shared" si="383"/>
        <v>0</v>
      </c>
      <c r="EB49" s="2">
        <f t="shared" si="384"/>
        <v>0</v>
      </c>
      <c r="EC49" s="2">
        <f t="shared" si="385"/>
        <v>0</v>
      </c>
      <c r="ED49" s="2">
        <f t="shared" si="386"/>
        <v>0</v>
      </c>
      <c r="EE49" s="2">
        <f t="shared" si="387"/>
        <v>0</v>
      </c>
      <c r="EF49" s="2">
        <f t="shared" si="388"/>
        <v>0</v>
      </c>
      <c r="EG49" s="2">
        <f t="shared" si="389"/>
        <v>0</v>
      </c>
      <c r="EH49" s="2">
        <f t="shared" si="390"/>
        <v>0</v>
      </c>
      <c r="EI49" s="2">
        <f t="shared" si="391"/>
        <v>0</v>
      </c>
      <c r="EJ49" s="2">
        <f t="shared" si="392"/>
        <v>0</v>
      </c>
      <c r="EK49" s="2">
        <f t="shared" si="393"/>
        <v>0</v>
      </c>
      <c r="EL49" s="2">
        <f t="shared" si="394"/>
        <v>0</v>
      </c>
      <c r="EM49" s="2">
        <f t="shared" si="395"/>
        <v>0</v>
      </c>
      <c r="EN49" s="2">
        <f t="shared" si="396"/>
        <v>0</v>
      </c>
      <c r="EO49" s="2">
        <f t="shared" si="397"/>
        <v>0</v>
      </c>
      <c r="EP49" s="2">
        <f t="shared" si="398"/>
        <v>0</v>
      </c>
      <c r="EQ49" s="2">
        <f t="shared" si="399"/>
        <v>0</v>
      </c>
      <c r="ER49" s="2">
        <f t="shared" si="400"/>
        <v>0</v>
      </c>
      <c r="ES49" s="2">
        <f t="shared" si="401"/>
        <v>0</v>
      </c>
      <c r="ET49" s="2">
        <f t="shared" si="402"/>
        <v>0</v>
      </c>
      <c r="EU49" s="2">
        <f t="shared" si="403"/>
        <v>0</v>
      </c>
      <c r="EV49" s="2">
        <f t="shared" si="404"/>
        <v>0</v>
      </c>
      <c r="EW49" s="2">
        <f t="shared" si="405"/>
        <v>0</v>
      </c>
      <c r="EX49" s="2">
        <f t="shared" ref="EX49:EX80" si="535">IF(CD49&gt;=($C$4-$AA$15),1,0)</f>
        <v>1</v>
      </c>
      <c r="EY49" s="2" t="e">
        <f t="shared" ref="EY49:EY80" si="536">IF(CE49&gt;=($C$4-$AA$15),1,0)</f>
        <v>#VALUE!</v>
      </c>
      <c r="EZ49" s="2" t="e">
        <f t="shared" ref="EZ49:EZ80" si="537">IF(CF49&gt;=($C$4-$AA$15),1,0)</f>
        <v>#VALUE!</v>
      </c>
      <c r="FA49" s="2" t="e">
        <f t="shared" ref="FA49:FA80" si="538">IF(CG49&gt;=($C$4-$AA$15),1,0)</f>
        <v>#VALUE!</v>
      </c>
      <c r="FB49" s="2" t="e">
        <f t="shared" ref="FB49:FB80" si="539">IF(CH49&gt;=($C$4-$AA$15),1,0)</f>
        <v>#VALUE!</v>
      </c>
      <c r="FC49" s="2" t="e">
        <f t="shared" ref="FC49:FC80" si="540">IF(CI49&gt;=($C$4-$AA$15),1,0)</f>
        <v>#VALUE!</v>
      </c>
      <c r="FD49" s="2" t="e">
        <f t="shared" ref="FD49:FD80" si="541">IF(CJ49&gt;=($C$4-$AA$15),1,0)</f>
        <v>#VALUE!</v>
      </c>
      <c r="FE49" s="2" t="e">
        <f t="shared" ref="FE49:FE80" si="542">IF(CK49&gt;=($C$4-$AA$15),1,0)</f>
        <v>#VALUE!</v>
      </c>
      <c r="FF49" s="2" t="e">
        <f t="shared" ref="FF49:FF80" si="543">IF(CL49&gt;=($C$4-$AA$15),1,0)</f>
        <v>#VALUE!</v>
      </c>
      <c r="FG49" s="2" t="e">
        <f t="shared" ref="FG49:FG80" si="544">IF(CM49&gt;=($C$4-$AA$15),1,0)</f>
        <v>#VALUE!</v>
      </c>
      <c r="FH49" s="2" t="e">
        <f t="shared" ref="FH49:FH80" si="545">IF(CN49&gt;=($C$4-$AA$15),1,0)</f>
        <v>#VALUE!</v>
      </c>
      <c r="FI49" s="2" t="e">
        <f t="shared" ref="FI49:FI80" si="546">IF(CO49&gt;=($C$4-$AA$15),1,0)</f>
        <v>#VALUE!</v>
      </c>
      <c r="FJ49" s="2" t="e">
        <f t="shared" ref="FJ49:FJ80" si="547">IF(CP49&gt;=($C$4-$AA$15),1,0)</f>
        <v>#VALUE!</v>
      </c>
      <c r="FK49" s="2" t="e">
        <f t="shared" ref="FK49:FK80" si="548">IF(CQ49&gt;=($C$4-$AA$15),1,0)</f>
        <v>#VALUE!</v>
      </c>
      <c r="FL49" s="2" t="e">
        <f t="shared" ref="FL49:FL80" si="549">IF(CR49&gt;=($C$4-$AA$15),1,0)</f>
        <v>#VALUE!</v>
      </c>
      <c r="FM49" s="2" t="e">
        <f t="shared" ref="FM49:FM80" si="550">IF(CS49&gt;=($C$4-$AA$15),1,0)</f>
        <v>#VALUE!</v>
      </c>
      <c r="FN49" s="2" t="e">
        <f t="shared" ref="FN49:FN80" si="551">IF(CT49&gt;=($C$4-$AA$15),1,0)</f>
        <v>#VALUE!</v>
      </c>
      <c r="FO49" s="2" t="e">
        <f t="shared" ref="FO49:FO80" si="552">IF(CU49&gt;=($C$4-$AA$15),1,0)</f>
        <v>#VALUE!</v>
      </c>
      <c r="FP49" s="2" t="e">
        <f t="shared" ref="FP49:FP80" si="553">IF(CV49&gt;=($C$4-$AA$15),1,0)</f>
        <v>#VALUE!</v>
      </c>
      <c r="FQ49" s="2" t="e">
        <f t="shared" ref="FQ49:FQ80" si="554">IF(CW49&gt;=($C$4-$AA$15),1,0)</f>
        <v>#VALUE!</v>
      </c>
      <c r="FR49" s="2" t="e">
        <f t="shared" ref="FR49:FR80" si="555">IF(CX49&gt;=($C$4-$AA$15),1,0)</f>
        <v>#VALUE!</v>
      </c>
      <c r="FS49" s="2" t="e">
        <f t="shared" ref="FS49:FS80" si="556">IF(CY49&gt;=($C$4-$AA$15),1,0)</f>
        <v>#VALUE!</v>
      </c>
      <c r="FT49" s="2" t="e">
        <f t="shared" ref="FT49:FT80" si="557">IF(CZ49&gt;=($C$4-$AA$15),1,0)</f>
        <v>#VALUE!</v>
      </c>
      <c r="FU49" s="2" t="e">
        <f t="shared" ref="FU49:FU80" si="558">IF(DA49&gt;=($C$4-$AA$15),1,0)</f>
        <v>#VALUE!</v>
      </c>
      <c r="FV49" s="2">
        <f t="shared" ref="FV49:FV80" si="559">IF(CD49&gt;=($C$4-$AC$15),1,0)</f>
        <v>1</v>
      </c>
      <c r="FW49" s="2" t="e">
        <f t="shared" ref="FW49:FW80" si="560">IF(CE49&gt;=($C$4-$AC$15),1,0)</f>
        <v>#VALUE!</v>
      </c>
      <c r="FX49" s="2" t="e">
        <f t="shared" ref="FX49:FX80" si="561">IF(CF49&gt;=($C$4-$AC$15),1,0)</f>
        <v>#VALUE!</v>
      </c>
      <c r="FY49" s="2" t="e">
        <f t="shared" ref="FY49:FY80" si="562">IF(CG49&gt;=($C$4-$AC$15),1,0)</f>
        <v>#VALUE!</v>
      </c>
      <c r="FZ49" s="2" t="e">
        <f t="shared" ref="FZ49:FZ80" si="563">IF(CH49&gt;=($C$4-$AC$15),1,0)</f>
        <v>#VALUE!</v>
      </c>
      <c r="GA49" s="2" t="e">
        <f t="shared" ref="GA49:GA80" si="564">IF(CI49&gt;=($C$4-$AC$15),1,0)</f>
        <v>#VALUE!</v>
      </c>
      <c r="GB49" s="2" t="e">
        <f t="shared" ref="GB49:GB80" si="565">IF(CJ49&gt;=($C$4-$AC$15),1,0)</f>
        <v>#VALUE!</v>
      </c>
      <c r="GC49" s="2" t="e">
        <f t="shared" ref="GC49:GC80" si="566">IF(CK49&gt;=($C$4-$AC$15),1,0)</f>
        <v>#VALUE!</v>
      </c>
      <c r="GD49" s="2" t="e">
        <f t="shared" ref="GD49:GD80" si="567">IF(CL49&gt;=($C$4-$AC$15),1,0)</f>
        <v>#VALUE!</v>
      </c>
      <c r="GE49" s="2" t="e">
        <f t="shared" ref="GE49:GE80" si="568">IF(CM49&gt;=($C$4-$AC$15),1,0)</f>
        <v>#VALUE!</v>
      </c>
      <c r="GF49" s="2" t="e">
        <f t="shared" ref="GF49:GF80" si="569">IF(CN49&gt;=($C$4-$AC$15),1,0)</f>
        <v>#VALUE!</v>
      </c>
      <c r="GG49" s="2" t="e">
        <f t="shared" ref="GG49:GG80" si="570">IF(CO49&gt;=($C$4-$AC$15),1,0)</f>
        <v>#VALUE!</v>
      </c>
      <c r="GH49" s="2" t="e">
        <f t="shared" ref="GH49:GH80" si="571">IF(CP49&gt;=($C$4-$AC$15),1,0)</f>
        <v>#VALUE!</v>
      </c>
      <c r="GI49" s="2" t="e">
        <f t="shared" ref="GI49:GI80" si="572">IF(CQ49&gt;=($C$4-$AC$15),1,0)</f>
        <v>#VALUE!</v>
      </c>
      <c r="GJ49" s="2" t="e">
        <f t="shared" ref="GJ49:GJ80" si="573">IF(CR49&gt;=($C$4-$AC$15),1,0)</f>
        <v>#VALUE!</v>
      </c>
      <c r="GK49" s="2" t="e">
        <f t="shared" ref="GK49:GK80" si="574">IF(CS49&gt;=($C$4-$AC$15),1,0)</f>
        <v>#VALUE!</v>
      </c>
      <c r="GL49" s="2" t="e">
        <f t="shared" ref="GL49:GL80" si="575">IF(CT49&gt;=($C$4-$AC$15),1,0)</f>
        <v>#VALUE!</v>
      </c>
      <c r="GM49" s="2" t="e">
        <f t="shared" ref="GM49:GM80" si="576">IF(CU49&gt;=($C$4-$AC$15),1,0)</f>
        <v>#VALUE!</v>
      </c>
      <c r="GN49" s="2" t="e">
        <f t="shared" ref="GN49:GN80" si="577">IF(CV49&gt;=($C$4-$AC$15),1,0)</f>
        <v>#VALUE!</v>
      </c>
      <c r="GO49" s="2" t="e">
        <f t="shared" ref="GO49:GO80" si="578">IF(CW49&gt;=($C$4-$AC$15),1,0)</f>
        <v>#VALUE!</v>
      </c>
      <c r="GP49" s="2" t="e">
        <f t="shared" ref="GP49:GP80" si="579">IF(CX49&gt;=($C$4-$AC$15),1,0)</f>
        <v>#VALUE!</v>
      </c>
      <c r="GQ49" s="2" t="e">
        <f t="shared" ref="GQ49:GQ80" si="580">IF(CY49&gt;=($C$4-$AC$15),1,0)</f>
        <v>#VALUE!</v>
      </c>
      <c r="GR49" s="2" t="e">
        <f t="shared" ref="GR49:GR80" si="581">IF(CZ49&gt;=($C$4-$AC$15),1,0)</f>
        <v>#VALUE!</v>
      </c>
      <c r="GS49" s="2" t="e">
        <f t="shared" ref="GS49:GS80" si="582">IF(DA49&gt;=($C$4-$AC$15),1,0)</f>
        <v>#VALUE!</v>
      </c>
      <c r="GT49" s="2">
        <f t="shared" ref="GT49:GT80" si="583">IF(CD49&gt;=($C$4-$AE$15),1,0)</f>
        <v>1</v>
      </c>
      <c r="GU49" s="2" t="e">
        <f t="shared" ref="GU49:GU80" si="584">IF(CE49&gt;=($C$4-$AE$15),1,0)</f>
        <v>#VALUE!</v>
      </c>
      <c r="GV49" s="2" t="e">
        <f t="shared" ref="GV49:GV80" si="585">IF(CF49&gt;=($C$4-$AE$15),1,0)</f>
        <v>#VALUE!</v>
      </c>
      <c r="GW49" s="2" t="e">
        <f t="shared" ref="GW49:GW80" si="586">IF(CG49&gt;=($C$4-$AE$15),1,0)</f>
        <v>#VALUE!</v>
      </c>
      <c r="GX49" s="2" t="e">
        <f t="shared" ref="GX49:GX80" si="587">IF(CH49&gt;=($C$4-$AE$15),1,0)</f>
        <v>#VALUE!</v>
      </c>
      <c r="GY49" s="2" t="e">
        <f t="shared" ref="GY49:GY80" si="588">IF(CI49&gt;=($C$4-$AE$15),1,0)</f>
        <v>#VALUE!</v>
      </c>
      <c r="GZ49" s="2" t="e">
        <f t="shared" ref="GZ49:GZ80" si="589">IF(CJ49&gt;=($C$4-$AE$15),1,0)</f>
        <v>#VALUE!</v>
      </c>
      <c r="HA49" s="2" t="e">
        <f t="shared" ref="HA49:HA80" si="590">IF(CK49&gt;=($C$4-$AE$15),1,0)</f>
        <v>#VALUE!</v>
      </c>
      <c r="HB49" s="2" t="e">
        <f t="shared" ref="HB49:HB80" si="591">IF(CL49&gt;=($C$4-$AE$15),1,0)</f>
        <v>#VALUE!</v>
      </c>
      <c r="HC49" s="2" t="e">
        <f t="shared" ref="HC49:HC80" si="592">IF(CM49&gt;=($C$4-$AE$15),1,0)</f>
        <v>#VALUE!</v>
      </c>
      <c r="HD49" s="2" t="e">
        <f t="shared" ref="HD49:HD80" si="593">IF(CN49&gt;=($C$4-$AE$15),1,0)</f>
        <v>#VALUE!</v>
      </c>
      <c r="HE49" s="2" t="e">
        <f t="shared" ref="HE49:HE80" si="594">IF(CO49&gt;=($C$4-$AE$15),1,0)</f>
        <v>#VALUE!</v>
      </c>
      <c r="HF49" s="2" t="e">
        <f t="shared" ref="HF49:HF80" si="595">IF(CP49&gt;=($C$4-$AE$15),1,0)</f>
        <v>#VALUE!</v>
      </c>
      <c r="HG49" s="2" t="e">
        <f t="shared" ref="HG49:HG80" si="596">IF(CQ49&gt;=($C$4-$AE$15),1,0)</f>
        <v>#VALUE!</v>
      </c>
      <c r="HH49" s="2" t="e">
        <f t="shared" ref="HH49:HH80" si="597">IF(CR49&gt;=($C$4-$AE$15),1,0)</f>
        <v>#VALUE!</v>
      </c>
      <c r="HI49" s="2" t="e">
        <f t="shared" ref="HI49:HI80" si="598">IF(CS49&gt;=($C$4-$AE$15),1,0)</f>
        <v>#VALUE!</v>
      </c>
      <c r="HJ49" s="2" t="e">
        <f t="shared" ref="HJ49:HJ80" si="599">IF(CT49&gt;=($C$4-$AE$15),1,0)</f>
        <v>#VALUE!</v>
      </c>
      <c r="HK49" s="2" t="e">
        <f t="shared" ref="HK49:HK80" si="600">IF(CU49&gt;=($C$4-$AE$15),1,0)</f>
        <v>#VALUE!</v>
      </c>
      <c r="HL49" s="2" t="e">
        <f t="shared" ref="HL49:HL80" si="601">IF(CV49&gt;=($C$4-$AE$15),1,0)</f>
        <v>#VALUE!</v>
      </c>
      <c r="HM49" s="2" t="e">
        <f t="shared" ref="HM49:HM80" si="602">IF(CW49&gt;=($C$4-$AE$15),1,0)</f>
        <v>#VALUE!</v>
      </c>
      <c r="HN49" s="2" t="e">
        <f t="shared" ref="HN49:HN80" si="603">IF(CX49&gt;=($C$4-$AE$15),1,0)</f>
        <v>#VALUE!</v>
      </c>
      <c r="HO49" s="2" t="e">
        <f t="shared" ref="HO49:HO80" si="604">IF(CY49&gt;=($C$4-$AE$15),1,0)</f>
        <v>#VALUE!</v>
      </c>
      <c r="HP49" s="2" t="e">
        <f t="shared" ref="HP49:HP80" si="605">IF(CZ49&gt;=($C$4-$AE$15),1,0)</f>
        <v>#VALUE!</v>
      </c>
      <c r="HQ49" s="2" t="e">
        <f t="shared" ref="HQ49:HQ80" si="606">IF(DA49&gt;=($C$4-$AE$15),1,0)</f>
        <v>#VALUE!</v>
      </c>
      <c r="HR49" s="2">
        <f t="shared" ref="HR49:HR80" si="607">IF(AND(CD49&lt;=($C$4-$HS$15),CD49&gt;($C$4-$HT$15)),1,0)</f>
        <v>1</v>
      </c>
      <c r="HS49" s="2" t="e">
        <f t="shared" ref="HS49:HS80" si="608">IF(AND(CE49&lt;=($C$4-$HS$15),CE49&gt;($C$4-$HT$15)),1,0)</f>
        <v>#VALUE!</v>
      </c>
      <c r="HT49" s="2" t="e">
        <f t="shared" ref="HT49:HT80" si="609">IF(AND(CF49&lt;=($C$4-$HS$15),CF49&gt;($C$4-$HT$15)),1,0)</f>
        <v>#VALUE!</v>
      </c>
      <c r="HU49" s="2" t="e">
        <f t="shared" ref="HU49:HU80" si="610">IF(AND(CG49&lt;=($C$4-$HS$15),CG49&gt;($C$4-$HT$15)),1,0)</f>
        <v>#VALUE!</v>
      </c>
      <c r="HV49" s="2" t="e">
        <f t="shared" ref="HV49:HV80" si="611">IF(AND(CH49&lt;=($C$4-$HS$15),CH49&gt;($C$4-$HT$15)),1,0)</f>
        <v>#VALUE!</v>
      </c>
      <c r="HW49" s="2" t="e">
        <f t="shared" ref="HW49:HW80" si="612">IF(AND(CI49&lt;=($C$4-$HS$15),CI49&gt;($C$4-$HT$15)),1,0)</f>
        <v>#VALUE!</v>
      </c>
      <c r="HX49" s="2" t="e">
        <f t="shared" ref="HX49:HX80" si="613">IF(AND(CJ49&lt;=($C$4-$HS$15),CJ49&gt;($C$4-$HT$15)),1,0)</f>
        <v>#VALUE!</v>
      </c>
      <c r="HY49" s="2" t="e">
        <f t="shared" ref="HY49:HY80" si="614">IF(AND(CK49&lt;=($C$4-$HS$15),CK49&gt;($C$4-$HT$15)),1,0)</f>
        <v>#VALUE!</v>
      </c>
      <c r="HZ49" s="2" t="e">
        <f t="shared" ref="HZ49:HZ80" si="615">IF(AND(CL49&lt;=($C$4-$HS$15),CL49&gt;($C$4-$HT$15)),1,0)</f>
        <v>#VALUE!</v>
      </c>
      <c r="IA49" s="2" t="e">
        <f t="shared" ref="IA49:IA80" si="616">IF(AND(CM49&lt;=($C$4-$HS$15),CM49&gt;($C$4-$HT$15)),1,0)</f>
        <v>#VALUE!</v>
      </c>
      <c r="IB49" s="2" t="e">
        <f t="shared" ref="IB49:IB80" si="617">IF(AND(CN49&lt;=($C$4-$HS$15),CN49&gt;($C$4-$HT$15)),1,0)</f>
        <v>#VALUE!</v>
      </c>
      <c r="IC49" s="2" t="e">
        <f t="shared" ref="IC49:IC80" si="618">IF(AND(CO49&lt;=($C$4-$HS$15),CO49&gt;($C$4-$HT$15)),1,0)</f>
        <v>#VALUE!</v>
      </c>
      <c r="ID49" s="2" t="e">
        <f t="shared" ref="ID49:ID80" si="619">IF(AND(CP49&lt;=($C$4-$HS$15),CP49&gt;($C$4-$HT$15)),1,0)</f>
        <v>#VALUE!</v>
      </c>
      <c r="IE49" s="2" t="e">
        <f t="shared" ref="IE49:IE80" si="620">IF(AND(CQ49&lt;=($C$4-$HS$15),CQ49&gt;($C$4-$HT$15)),1,0)</f>
        <v>#VALUE!</v>
      </c>
      <c r="IF49" s="2" t="e">
        <f t="shared" ref="IF49:IF80" si="621">IF(AND(CR49&lt;=($C$4-$HS$15),CR49&gt;($C$4-$HT$15)),1,0)</f>
        <v>#VALUE!</v>
      </c>
      <c r="IG49" s="2" t="e">
        <f t="shared" ref="IG49:IG80" si="622">IF(AND(CS49&lt;=($C$4-$HS$15),CS49&gt;($C$4-$HT$15)),1,0)</f>
        <v>#VALUE!</v>
      </c>
      <c r="IH49" s="2" t="e">
        <f t="shared" ref="IH49:IH80" si="623">IF(AND(CT49&lt;=($C$4-$HS$15),CT49&gt;($C$4-$HT$15)),1,0)</f>
        <v>#VALUE!</v>
      </c>
      <c r="II49" s="2" t="e">
        <f t="shared" ref="II49:II80" si="624">IF(AND(CU49&lt;=($C$4-$HS$15),CU49&gt;($C$4-$HT$15)),1,0)</f>
        <v>#VALUE!</v>
      </c>
      <c r="IJ49" s="2" t="e">
        <f t="shared" ref="IJ49:IJ80" si="625">IF(AND(CV49&lt;=($C$4-$HS$15),CV49&gt;($C$4-$HT$15)),1,0)</f>
        <v>#VALUE!</v>
      </c>
      <c r="IK49" s="2" t="e">
        <f t="shared" ref="IK49:IK80" si="626">IF(AND(CW49&lt;=($C$4-$HS$15),CW49&gt;($C$4-$HT$15)),1,0)</f>
        <v>#VALUE!</v>
      </c>
      <c r="IL49" s="2" t="e">
        <f t="shared" ref="IL49:IL80" si="627">IF(AND(CX49&lt;=($C$4-$HS$15),CX49&gt;($C$4-$HT$15)),1,0)</f>
        <v>#VALUE!</v>
      </c>
      <c r="IM49" s="2" t="e">
        <f t="shared" ref="IM49:IM80" si="628">IF(AND(CY49&lt;=($C$4-$HS$15),CY49&gt;($C$4-$HT$15)),1,0)</f>
        <v>#VALUE!</v>
      </c>
      <c r="IN49" s="2" t="e">
        <f t="shared" ref="IN49:IN80" si="629">IF(AND(CZ49&lt;=($C$4-$HS$15),CZ49&gt;($C$4-$HT$15)),1,0)</f>
        <v>#VALUE!</v>
      </c>
      <c r="IO49" s="2" t="e">
        <f t="shared" ref="IO49:IO80" si="630">IF(AND(DA49&lt;=($C$4-$HS$15),DA49&gt;($C$4-$HT$15)),1,0)</f>
        <v>#VALUE!</v>
      </c>
      <c r="IP49" s="2">
        <f t="shared" ref="IP49:IP80" si="631">IF(AND(CD49&lt;=($C$4-$IQ$15),CD49&gt;($C$4-$IR$15)),1,0)</f>
        <v>0</v>
      </c>
      <c r="IQ49" s="2" t="e">
        <f t="shared" ref="IQ49:IQ80" si="632">IF(AND(CE49&lt;=($C$4-$IQ$15),CE49&gt;($C$4-$IR$15)),1,0)</f>
        <v>#VALUE!</v>
      </c>
      <c r="IR49" s="2" t="e">
        <f t="shared" ref="IR49:IR80" si="633">IF(AND(CF49&lt;=($C$4-$IQ$15),CF49&gt;($C$4-$IR$15)),1,0)</f>
        <v>#VALUE!</v>
      </c>
      <c r="IS49" s="2" t="e">
        <f t="shared" ref="IS49:IS80" si="634">IF(AND(CG49&lt;=($C$4-$IQ$15),CG49&gt;($C$4-$IR$15)),1,0)</f>
        <v>#VALUE!</v>
      </c>
      <c r="IT49" s="2" t="e">
        <f t="shared" ref="IT49:IT80" si="635">IF(AND(CH49&lt;=($C$4-$IQ$15),CH49&gt;($C$4-$IR$15)),1,0)</f>
        <v>#VALUE!</v>
      </c>
      <c r="IU49" s="2" t="e">
        <f t="shared" ref="IU49:IU80" si="636">IF(AND(CI49&lt;=($C$4-$IQ$15),CI49&gt;($C$4-$IR$15)),1,0)</f>
        <v>#VALUE!</v>
      </c>
      <c r="IV49" s="2" t="e">
        <f t="shared" ref="IV49:IV80" si="637">IF(AND(CJ49&lt;=($C$4-$IQ$15),CJ49&gt;($C$4-$IR$15)),1,0)</f>
        <v>#VALUE!</v>
      </c>
      <c r="IW49" s="2" t="e">
        <f t="shared" ref="IW49:IW80" si="638">IF(AND(CK49&lt;=($C$4-$IQ$15),CK49&gt;($C$4-$IR$15)),1,0)</f>
        <v>#VALUE!</v>
      </c>
      <c r="IX49" s="2" t="e">
        <f t="shared" ref="IX49:IX80" si="639">IF(AND(CL49&lt;=($C$4-$IQ$15),CL49&gt;($C$4-$IR$15)),1,0)</f>
        <v>#VALUE!</v>
      </c>
      <c r="IY49" s="2" t="e">
        <f t="shared" ref="IY49:IY80" si="640">IF(AND(CM49&lt;=($C$4-$IQ$15),CM49&gt;($C$4-$IR$15)),1,0)</f>
        <v>#VALUE!</v>
      </c>
      <c r="IZ49" s="2" t="e">
        <f t="shared" ref="IZ49:IZ80" si="641">IF(AND(CN49&lt;=($C$4-$IQ$15),CN49&gt;($C$4-$IR$15)),1,0)</f>
        <v>#VALUE!</v>
      </c>
      <c r="JA49" s="2" t="e">
        <f t="shared" ref="JA49:JA80" si="642">IF(AND(CO49&lt;=($C$4-$IQ$15),CO49&gt;($C$4-$IR$15)),1,0)</f>
        <v>#VALUE!</v>
      </c>
      <c r="JB49" s="2" t="e">
        <f t="shared" ref="JB49:JB80" si="643">IF(AND(CP49&lt;=($C$4-$IQ$15),CP49&gt;($C$4-$IR$15)),1,0)</f>
        <v>#VALUE!</v>
      </c>
      <c r="JC49" s="2" t="e">
        <f t="shared" ref="JC49:JC80" si="644">IF(AND(CQ49&lt;=($C$4-$IQ$15),CQ49&gt;($C$4-$IR$15)),1,0)</f>
        <v>#VALUE!</v>
      </c>
      <c r="JD49" s="2" t="e">
        <f t="shared" ref="JD49:JD80" si="645">IF(AND(CR49&lt;=($C$4-$IQ$15),CR49&gt;($C$4-$IR$15)),1,0)</f>
        <v>#VALUE!</v>
      </c>
      <c r="JE49" s="2" t="e">
        <f t="shared" ref="JE49:JE80" si="646">IF(AND(CS49&lt;=($C$4-$IQ$15),CS49&gt;($C$4-$IR$15)),1,0)</f>
        <v>#VALUE!</v>
      </c>
      <c r="JF49" s="2" t="e">
        <f t="shared" ref="JF49:JF80" si="647">IF(AND(CT49&lt;=($C$4-$IQ$15),CT49&gt;($C$4-$IR$15)),1,0)</f>
        <v>#VALUE!</v>
      </c>
      <c r="JG49" s="2" t="e">
        <f t="shared" ref="JG49:JG80" si="648">IF(AND(CU49&lt;=($C$4-$IQ$15),CU49&gt;($C$4-$IR$15)),1,0)</f>
        <v>#VALUE!</v>
      </c>
      <c r="JH49" s="2" t="e">
        <f t="shared" ref="JH49:JH80" si="649">IF(AND(CV49&lt;=($C$4-$IQ$15),CV49&gt;($C$4-$IR$15)),1,0)</f>
        <v>#VALUE!</v>
      </c>
      <c r="JI49" s="2" t="e">
        <f t="shared" ref="JI49:JI80" si="650">IF(AND(CW49&lt;=($C$4-$IQ$15),CW49&gt;($C$4-$IR$15)),1,0)</f>
        <v>#VALUE!</v>
      </c>
      <c r="JJ49" s="2" t="e">
        <f t="shared" ref="JJ49:JJ80" si="651">IF(AND(CX49&lt;=($C$4-$IQ$15),CX49&gt;($C$4-$IR$15)),1,0)</f>
        <v>#VALUE!</v>
      </c>
      <c r="JK49" s="2" t="e">
        <f t="shared" ref="JK49:JK80" si="652">IF(AND(CY49&lt;=($C$4-$IQ$15),CY49&gt;($C$4-$IR$15)),1,0)</f>
        <v>#VALUE!</v>
      </c>
      <c r="JL49" s="2" t="e">
        <f t="shared" ref="JL49:JL80" si="653">IF(AND(CZ49&lt;=($C$4-$IQ$15),CZ49&gt;($C$4-$IR$15)),1,0)</f>
        <v>#VALUE!</v>
      </c>
      <c r="JM49" s="2" t="e">
        <f t="shared" ref="JM49:JM80" si="654">IF(AND(DA49&lt;=($C$4-$IQ$15),DA49&gt;($C$4-$IR$15)),1,0)</f>
        <v>#VALUE!</v>
      </c>
      <c r="JN49" s="2">
        <f t="shared" ref="JN49:JN80" si="655">IF(AND(CD49&lt;=($C$4-$JO$15),CD49&gt;($C$4-$JP$15)),1,0)</f>
        <v>0</v>
      </c>
      <c r="JO49" s="2" t="e">
        <f t="shared" ref="JO49:JO80" si="656">IF(AND(CE49&lt;=($C$4-$JO$15),CE49&gt;($C$4-$JP$15)),1,0)</f>
        <v>#VALUE!</v>
      </c>
      <c r="JP49" s="2" t="e">
        <f t="shared" ref="JP49:JP80" si="657">IF(AND(CF49&lt;=($C$4-$JO$15),CF49&gt;($C$4-$JP$15)),1,0)</f>
        <v>#VALUE!</v>
      </c>
      <c r="JQ49" s="2" t="e">
        <f t="shared" ref="JQ49:JQ80" si="658">IF(AND(CG49&lt;=($C$4-$JO$15),CG49&gt;($C$4-$JP$15)),1,0)</f>
        <v>#VALUE!</v>
      </c>
      <c r="JR49" s="2" t="e">
        <f t="shared" ref="JR49:JR80" si="659">IF(AND(CH49&lt;=($C$4-$JO$15),CH49&gt;($C$4-$JP$15)),1,0)</f>
        <v>#VALUE!</v>
      </c>
      <c r="JS49" s="2" t="e">
        <f t="shared" ref="JS49:JS80" si="660">IF(AND(CI49&lt;=($C$4-$JO$15),CI49&gt;($C$4-$JP$15)),1,0)</f>
        <v>#VALUE!</v>
      </c>
      <c r="JT49" s="2" t="e">
        <f t="shared" ref="JT49:JT80" si="661">IF(AND(CJ49&lt;=($C$4-$JO$15),CJ49&gt;($C$4-$JP$15)),1,0)</f>
        <v>#VALUE!</v>
      </c>
      <c r="JU49" s="2" t="e">
        <f t="shared" ref="JU49:JU80" si="662">IF(AND(CK49&lt;=($C$4-$JO$15),CK49&gt;($C$4-$JP$15)),1,0)</f>
        <v>#VALUE!</v>
      </c>
      <c r="JV49" s="2" t="e">
        <f t="shared" ref="JV49:JV80" si="663">IF(AND(CL49&lt;=($C$4-$JO$15),CL49&gt;($C$4-$JP$15)),1,0)</f>
        <v>#VALUE!</v>
      </c>
      <c r="JW49" s="2" t="e">
        <f t="shared" ref="JW49:JW80" si="664">IF(AND(CM49&lt;=($C$4-$JO$15),CM49&gt;($C$4-$JP$15)),1,0)</f>
        <v>#VALUE!</v>
      </c>
      <c r="JX49" s="2" t="e">
        <f t="shared" ref="JX49:JX80" si="665">IF(AND(CN49&lt;=($C$4-$JO$15),CN49&gt;($C$4-$JP$15)),1,0)</f>
        <v>#VALUE!</v>
      </c>
      <c r="JY49" s="2" t="e">
        <f t="shared" ref="JY49:JY80" si="666">IF(AND(CO49&lt;=($C$4-$JO$15),CO49&gt;($C$4-$JP$15)),1,0)</f>
        <v>#VALUE!</v>
      </c>
      <c r="JZ49" s="2" t="e">
        <f t="shared" ref="JZ49:JZ80" si="667">IF(AND(CP49&lt;=($C$4-$JO$15),CP49&gt;($C$4-$JP$15)),1,0)</f>
        <v>#VALUE!</v>
      </c>
      <c r="KA49" s="2" t="e">
        <f t="shared" ref="KA49:KA80" si="668">IF(AND(CQ49&lt;=($C$4-$JO$15),CQ49&gt;($C$4-$JP$15)),1,0)</f>
        <v>#VALUE!</v>
      </c>
      <c r="KB49" s="2" t="e">
        <f t="shared" ref="KB49:KB80" si="669">IF(AND(CR49&lt;=($C$4-$JO$15),CR49&gt;($C$4-$JP$15)),1,0)</f>
        <v>#VALUE!</v>
      </c>
      <c r="KC49" s="2" t="e">
        <f t="shared" ref="KC49:KC80" si="670">IF(AND(CS49&lt;=($C$4-$JO$15),CS49&gt;($C$4-$JP$15)),1,0)</f>
        <v>#VALUE!</v>
      </c>
      <c r="KD49" s="2" t="e">
        <f t="shared" ref="KD49:KD80" si="671">IF(AND(CT49&lt;=($C$4-$JO$15),CT49&gt;($C$4-$JP$15)),1,0)</f>
        <v>#VALUE!</v>
      </c>
      <c r="KE49" s="2" t="e">
        <f t="shared" ref="KE49:KE80" si="672">IF(AND(CU49&lt;=($C$4-$JO$15),CU49&gt;($C$4-$JP$15)),1,0)</f>
        <v>#VALUE!</v>
      </c>
      <c r="KF49" s="2" t="e">
        <f t="shared" ref="KF49:KF80" si="673">IF(AND(CV49&lt;=($C$4-$JO$15),CV49&gt;($C$4-$JP$15)),1,0)</f>
        <v>#VALUE!</v>
      </c>
      <c r="KG49" s="2" t="e">
        <f t="shared" ref="KG49:KG80" si="674">IF(AND(CW49&lt;=($C$4-$JO$15),CW49&gt;($C$4-$JP$15)),1,0)</f>
        <v>#VALUE!</v>
      </c>
      <c r="KH49" s="2" t="e">
        <f t="shared" ref="KH49:KH80" si="675">IF(AND(CX49&lt;=($C$4-$JO$15),CX49&gt;($C$4-$JP$15)),1,0)</f>
        <v>#VALUE!</v>
      </c>
      <c r="KI49" s="2" t="e">
        <f t="shared" ref="KI49:KI80" si="676">IF(AND(CY49&lt;=($C$4-$JO$15),CY49&gt;($C$4-$JP$15)),1,0)</f>
        <v>#VALUE!</v>
      </c>
      <c r="KJ49" s="2" t="e">
        <f t="shared" ref="KJ49:KJ80" si="677">IF(AND(CZ49&lt;=($C$4-$JO$15),CZ49&gt;($C$4-$JP$15)),1,0)</f>
        <v>#VALUE!</v>
      </c>
      <c r="KK49" s="2" t="e">
        <f t="shared" ref="KK49:KK80" si="678">IF(AND(DA49&lt;=($C$4-$JO$15),DA49&gt;($C$4-$JP$15)),1,0)</f>
        <v>#VALUE!</v>
      </c>
      <c r="KL49" s="2">
        <f t="shared" ref="KL49:KL80" si="679">IF(AND(CD49&lt;=($C$4-$KM$15),CD49&gt;($C$4-$KN$15)),1,0)</f>
        <v>0</v>
      </c>
      <c r="KM49" s="2" t="e">
        <f t="shared" ref="KM49:KM80" si="680">IF(AND(CE49&lt;=($C$4-$KM$15),CE49&gt;($C$4-$KN$15)),1,0)</f>
        <v>#VALUE!</v>
      </c>
      <c r="KN49" s="2" t="e">
        <f t="shared" ref="KN49:KN80" si="681">IF(AND(CF49&lt;=($C$4-$KM$15),CF49&gt;($C$4-$KN$15)),1,0)</f>
        <v>#VALUE!</v>
      </c>
      <c r="KO49" s="2" t="e">
        <f t="shared" ref="KO49:KO80" si="682">IF(AND(CG49&lt;=($C$4-$KM$15),CG49&gt;($C$4-$KN$15)),1,0)</f>
        <v>#VALUE!</v>
      </c>
      <c r="KP49" s="2" t="e">
        <f t="shared" ref="KP49:KP80" si="683">IF(AND(CH49&lt;=($C$4-$KM$15),CH49&gt;($C$4-$KN$15)),1,0)</f>
        <v>#VALUE!</v>
      </c>
      <c r="KQ49" s="2" t="e">
        <f t="shared" ref="KQ49:KQ80" si="684">IF(AND(CI49&lt;=($C$4-$KM$15),CI49&gt;($C$4-$KN$15)),1,0)</f>
        <v>#VALUE!</v>
      </c>
      <c r="KR49" s="2" t="e">
        <f t="shared" ref="KR49:KR80" si="685">IF(AND(CJ49&lt;=($C$4-$KM$15),CJ49&gt;($C$4-$KN$15)),1,0)</f>
        <v>#VALUE!</v>
      </c>
      <c r="KS49" s="2" t="e">
        <f t="shared" ref="KS49:KS80" si="686">IF(AND(CK49&lt;=($C$4-$KM$15),CK49&gt;($C$4-$KN$15)),1,0)</f>
        <v>#VALUE!</v>
      </c>
      <c r="KT49" s="2" t="e">
        <f t="shared" ref="KT49:KT80" si="687">IF(AND(CL49&lt;=($C$4-$KM$15),CL49&gt;($C$4-$KN$15)),1,0)</f>
        <v>#VALUE!</v>
      </c>
      <c r="KU49" s="2" t="e">
        <f t="shared" ref="KU49:KU80" si="688">IF(AND(CM49&lt;=($C$4-$KM$15),CM49&gt;($C$4-$KN$15)),1,0)</f>
        <v>#VALUE!</v>
      </c>
      <c r="KV49" s="2" t="e">
        <f t="shared" ref="KV49:KV80" si="689">IF(AND(CN49&lt;=($C$4-$KM$15),CN49&gt;($C$4-$KN$15)),1,0)</f>
        <v>#VALUE!</v>
      </c>
      <c r="KW49" s="2" t="e">
        <f t="shared" ref="KW49:KW80" si="690">IF(AND(CO49&lt;=($C$4-$KM$15),CO49&gt;($C$4-$KN$15)),1,0)</f>
        <v>#VALUE!</v>
      </c>
      <c r="KX49" s="2" t="e">
        <f t="shared" ref="KX49:KX80" si="691">IF(AND(CP49&lt;=($C$4-$KM$15),CP49&gt;($C$4-$KN$15)),1,0)</f>
        <v>#VALUE!</v>
      </c>
      <c r="KY49" s="2" t="e">
        <f t="shared" ref="KY49:KY80" si="692">IF(AND(CQ49&lt;=($C$4-$KM$15),CQ49&gt;($C$4-$KN$15)),1,0)</f>
        <v>#VALUE!</v>
      </c>
      <c r="KZ49" s="2" t="e">
        <f t="shared" ref="KZ49:KZ80" si="693">IF(AND(CR49&lt;=($C$4-$KM$15),CR49&gt;($C$4-$KN$15)),1,0)</f>
        <v>#VALUE!</v>
      </c>
      <c r="LA49" s="2" t="e">
        <f t="shared" ref="LA49:LA80" si="694">IF(AND(CS49&lt;=($C$4-$KM$15),CS49&gt;($C$4-$KN$15)),1,0)</f>
        <v>#VALUE!</v>
      </c>
      <c r="LB49" s="2" t="e">
        <f t="shared" ref="LB49:LB80" si="695">IF(AND(CT49&lt;=($C$4-$KM$15),CT49&gt;($C$4-$KN$15)),1,0)</f>
        <v>#VALUE!</v>
      </c>
      <c r="LC49" s="2" t="e">
        <f t="shared" ref="LC49:LC80" si="696">IF(AND(CU49&lt;=($C$4-$KM$15),CU49&gt;($C$4-$KN$15)),1,0)</f>
        <v>#VALUE!</v>
      </c>
      <c r="LD49" s="2" t="e">
        <f t="shared" ref="LD49:LD80" si="697">IF(AND(CV49&lt;=($C$4-$KM$15),CV49&gt;($C$4-$KN$15)),1,0)</f>
        <v>#VALUE!</v>
      </c>
      <c r="LE49" s="2" t="e">
        <f t="shared" ref="LE49:LE80" si="698">IF(AND(CW49&lt;=($C$4-$KM$15),CW49&gt;($C$4-$KN$15)),1,0)</f>
        <v>#VALUE!</v>
      </c>
      <c r="LF49" s="2" t="e">
        <f t="shared" ref="LF49:LF80" si="699">IF(AND(CX49&lt;=($C$4-$KM$15),CX49&gt;($C$4-$KN$15)),1,0)</f>
        <v>#VALUE!</v>
      </c>
      <c r="LG49" s="2" t="e">
        <f t="shared" ref="LG49:LG80" si="700">IF(AND(CY49&lt;=($C$4-$KM$15),CY49&gt;($C$4-$KN$15)),1,0)</f>
        <v>#VALUE!</v>
      </c>
      <c r="LH49" s="2" t="e">
        <f t="shared" ref="LH49:LH80" si="701">IF(AND(CZ49&lt;=($C$4-$KM$15),CZ49&gt;($C$4-$KN$15)),1,0)</f>
        <v>#VALUE!</v>
      </c>
      <c r="LI49" s="2" t="e">
        <f t="shared" ref="LI49:LI80" si="702">IF(AND(DA49&lt;=($C$4-$KM$15),DA49&gt;($C$4-$KN$15)),1,0)</f>
        <v>#VALUE!</v>
      </c>
      <c r="LJ49" s="2">
        <f t="shared" ref="LJ49:LJ80" si="703">IF(AND(CD49&lt;=($C$4-$LK$15),CD49&gt;($C$4-$LL$15)),1,0)</f>
        <v>0</v>
      </c>
      <c r="LK49" s="2" t="e">
        <f t="shared" ref="LK49:LK80" si="704">IF(AND(CE49&lt;=($C$4-$LK$15),CE49&gt;($C$4-$LL$15)),1,0)</f>
        <v>#VALUE!</v>
      </c>
      <c r="LL49" s="2" t="e">
        <f t="shared" ref="LL49:LL80" si="705">IF(AND(CF49&lt;=($C$4-$LK$15),CF49&gt;($C$4-$LL$15)),1,0)</f>
        <v>#VALUE!</v>
      </c>
      <c r="LM49" s="2" t="e">
        <f t="shared" ref="LM49:LM80" si="706">IF(AND(CG49&lt;=($C$4-$LK$15),CG49&gt;($C$4-$LL$15)),1,0)</f>
        <v>#VALUE!</v>
      </c>
      <c r="LN49" s="2" t="e">
        <f t="shared" ref="LN49:LN80" si="707">IF(AND(CH49&lt;=($C$4-$LK$15),CH49&gt;($C$4-$LL$15)),1,0)</f>
        <v>#VALUE!</v>
      </c>
      <c r="LO49" s="2" t="e">
        <f t="shared" ref="LO49:LO80" si="708">IF(AND(CI49&lt;=($C$4-$LK$15),CI49&gt;($C$4-$LL$15)),1,0)</f>
        <v>#VALUE!</v>
      </c>
      <c r="LP49" s="2" t="e">
        <f t="shared" ref="LP49:LP80" si="709">IF(AND(CJ49&lt;=($C$4-$LK$15),CJ49&gt;($C$4-$LL$15)),1,0)</f>
        <v>#VALUE!</v>
      </c>
      <c r="LQ49" s="2" t="e">
        <f t="shared" ref="LQ49:LQ80" si="710">IF(AND(CK49&lt;=($C$4-$LK$15),CK49&gt;($C$4-$LL$15)),1,0)</f>
        <v>#VALUE!</v>
      </c>
      <c r="LR49" s="2" t="e">
        <f t="shared" ref="LR49:LR80" si="711">IF(AND(CL49&lt;=($C$4-$LK$15),CL49&gt;($C$4-$LL$15)),1,0)</f>
        <v>#VALUE!</v>
      </c>
      <c r="LS49" s="2" t="e">
        <f t="shared" ref="LS49:LS80" si="712">IF(AND(CM49&lt;=($C$4-$LK$15),CM49&gt;($C$4-$LL$15)),1,0)</f>
        <v>#VALUE!</v>
      </c>
      <c r="LT49" s="2" t="e">
        <f t="shared" ref="LT49:LT80" si="713">IF(AND(CN49&lt;=($C$4-$LK$15),CN49&gt;($C$4-$LL$15)),1,0)</f>
        <v>#VALUE!</v>
      </c>
      <c r="LU49" s="2" t="e">
        <f t="shared" ref="LU49:LU80" si="714">IF(AND(CO49&lt;=($C$4-$LK$15),CO49&gt;($C$4-$LL$15)),1,0)</f>
        <v>#VALUE!</v>
      </c>
      <c r="LV49" s="2" t="e">
        <f t="shared" ref="LV49:LV80" si="715">IF(AND(CP49&lt;=($C$4-$LK$15),CP49&gt;($C$4-$LL$15)),1,0)</f>
        <v>#VALUE!</v>
      </c>
      <c r="LW49" s="2" t="e">
        <f t="shared" ref="LW49:LW80" si="716">IF(AND(CQ49&lt;=($C$4-$LK$15),CQ49&gt;($C$4-$LL$15)),1,0)</f>
        <v>#VALUE!</v>
      </c>
      <c r="LX49" s="2" t="e">
        <f t="shared" ref="LX49:LX80" si="717">IF(AND(CR49&lt;=($C$4-$LK$15),CR49&gt;($C$4-$LL$15)),1,0)</f>
        <v>#VALUE!</v>
      </c>
      <c r="LY49" s="2" t="e">
        <f t="shared" ref="LY49:LY80" si="718">IF(AND(CS49&lt;=($C$4-$LK$15),CS49&gt;($C$4-$LL$15)),1,0)</f>
        <v>#VALUE!</v>
      </c>
      <c r="LZ49" s="2" t="e">
        <f t="shared" ref="LZ49:LZ80" si="719">IF(AND(CT49&lt;=($C$4-$LK$15),CT49&gt;($C$4-$LL$15)),1,0)</f>
        <v>#VALUE!</v>
      </c>
      <c r="MA49" s="2" t="e">
        <f t="shared" ref="MA49:MA80" si="720">IF(AND(CU49&lt;=($C$4-$LK$15),CU49&gt;($C$4-$LL$15)),1,0)</f>
        <v>#VALUE!</v>
      </c>
      <c r="MB49" s="2" t="e">
        <f t="shared" ref="MB49:MB80" si="721">IF(AND(CV49&lt;=($C$4-$LK$15),CV49&gt;($C$4-$LL$15)),1,0)</f>
        <v>#VALUE!</v>
      </c>
      <c r="MC49" s="2" t="e">
        <f t="shared" ref="MC49:MC80" si="722">IF(AND(CW49&lt;=($C$4-$LK$15),CW49&gt;($C$4-$LL$15)),1,0)</f>
        <v>#VALUE!</v>
      </c>
      <c r="MD49" s="2" t="e">
        <f t="shared" ref="MD49:MD80" si="723">IF(AND(CX49&lt;=($C$4-$LK$15),CX49&gt;($C$4-$LL$15)),1,0)</f>
        <v>#VALUE!</v>
      </c>
      <c r="ME49" s="2" t="e">
        <f t="shared" ref="ME49:ME80" si="724">IF(AND(CY49&lt;=($C$4-$LK$15),CY49&gt;($C$4-$LL$15)),1,0)</f>
        <v>#VALUE!</v>
      </c>
      <c r="MF49" s="2" t="e">
        <f t="shared" ref="MF49:MF80" si="725">IF(AND(CZ49&lt;=($C$4-$LK$15),CZ49&gt;($C$4-$LL$15)),1,0)</f>
        <v>#VALUE!</v>
      </c>
      <c r="MG49" s="2" t="e">
        <f t="shared" ref="MG49:MG80" si="726">IF(AND(DA49&lt;=($C$4-$LK$15),DA49&gt;($C$4-$LL$15)),1,0)</f>
        <v>#VALUE!</v>
      </c>
      <c r="MH49" s="2">
        <f t="shared" ref="MH49:MH80" si="727">IF(AND(CD49&lt;=($C$4-$MI$15),CD49&gt;($C$4-$MJ$15)),1,0)</f>
        <v>1</v>
      </c>
      <c r="MI49" s="2" t="e">
        <f t="shared" ref="MI49:MI80" si="728">IF(AND(CE49&lt;=($C$4-$MI$15),CE49&gt;($C$4-$MJ$15)),1,0)</f>
        <v>#VALUE!</v>
      </c>
      <c r="MJ49" s="2" t="e">
        <f t="shared" ref="MJ49:MJ80" si="729">IF(AND(CF49&lt;=($C$4-$MI$15),CF49&gt;($C$4-$MJ$15)),1,0)</f>
        <v>#VALUE!</v>
      </c>
      <c r="MK49" s="2" t="e">
        <f t="shared" ref="MK49:MK80" si="730">IF(AND(CG49&lt;=($C$4-$MI$15),CG49&gt;($C$4-$MJ$15)),1,0)</f>
        <v>#VALUE!</v>
      </c>
      <c r="ML49" s="2" t="e">
        <f t="shared" ref="ML49:ML80" si="731">IF(AND(CH49&lt;=($C$4-$MI$15),CH49&gt;($C$4-$MJ$15)),1,0)</f>
        <v>#VALUE!</v>
      </c>
      <c r="MM49" s="2" t="e">
        <f t="shared" ref="MM49:MM80" si="732">IF(AND(CI49&lt;=($C$4-$MI$15),CI49&gt;($C$4-$MJ$15)),1,0)</f>
        <v>#VALUE!</v>
      </c>
      <c r="MN49" s="2" t="e">
        <f t="shared" ref="MN49:MN80" si="733">IF(AND(CJ49&lt;=($C$4-$MI$15),CJ49&gt;($C$4-$MJ$15)),1,0)</f>
        <v>#VALUE!</v>
      </c>
      <c r="MO49" s="2" t="e">
        <f t="shared" ref="MO49:MO80" si="734">IF(AND(CK49&lt;=($C$4-$MI$15),CK49&gt;($C$4-$MJ$15)),1,0)</f>
        <v>#VALUE!</v>
      </c>
      <c r="MP49" s="2" t="e">
        <f t="shared" ref="MP49:MP80" si="735">IF(AND(CL49&lt;=($C$4-$MI$15),CL49&gt;($C$4-$MJ$15)),1,0)</f>
        <v>#VALUE!</v>
      </c>
      <c r="MQ49" s="2" t="e">
        <f t="shared" ref="MQ49:MQ80" si="736">IF(AND(CM49&lt;=($C$4-$MI$15),CM49&gt;($C$4-$MJ$15)),1,0)</f>
        <v>#VALUE!</v>
      </c>
      <c r="MR49" s="2" t="e">
        <f t="shared" ref="MR49:MR80" si="737">IF(AND(CN49&lt;=($C$4-$MI$15),CN49&gt;($C$4-$MJ$15)),1,0)</f>
        <v>#VALUE!</v>
      </c>
      <c r="MS49" s="2" t="e">
        <f t="shared" ref="MS49:MS80" si="738">IF(AND(CO49&lt;=($C$4-$MI$15),CO49&gt;($C$4-$MJ$15)),1,0)</f>
        <v>#VALUE!</v>
      </c>
      <c r="MT49" s="2" t="e">
        <f t="shared" ref="MT49:MT80" si="739">IF(AND(CP49&lt;=($C$4-$MI$15),CP49&gt;($C$4-$MJ$15)),1,0)</f>
        <v>#VALUE!</v>
      </c>
      <c r="MU49" s="2" t="e">
        <f t="shared" ref="MU49:MU80" si="740">IF(AND(CQ49&lt;=($C$4-$MI$15),CQ49&gt;($C$4-$MJ$15)),1,0)</f>
        <v>#VALUE!</v>
      </c>
      <c r="MV49" s="2" t="e">
        <f t="shared" ref="MV49:MV80" si="741">IF(AND(CR49&lt;=($C$4-$MI$15),CR49&gt;($C$4-$MJ$15)),1,0)</f>
        <v>#VALUE!</v>
      </c>
      <c r="MW49" s="2" t="e">
        <f t="shared" ref="MW49:MW80" si="742">IF(AND(CS49&lt;=($C$4-$MI$15),CS49&gt;($C$4-$MJ$15)),1,0)</f>
        <v>#VALUE!</v>
      </c>
      <c r="MX49" s="2" t="e">
        <f t="shared" ref="MX49:MX80" si="743">IF(AND(CT49&lt;=($C$4-$MI$15),CT49&gt;($C$4-$MJ$15)),1,0)</f>
        <v>#VALUE!</v>
      </c>
      <c r="MY49" s="2" t="e">
        <f t="shared" ref="MY49:MY80" si="744">IF(AND(CU49&lt;=($C$4-$MI$15),CU49&gt;($C$4-$MJ$15)),1,0)</f>
        <v>#VALUE!</v>
      </c>
      <c r="MZ49" s="2" t="e">
        <f t="shared" ref="MZ49:MZ80" si="745">IF(AND(CV49&lt;=($C$4-$MI$15),CV49&gt;($C$4-$MJ$15)),1,0)</f>
        <v>#VALUE!</v>
      </c>
      <c r="NA49" s="2" t="e">
        <f t="shared" ref="NA49:NA80" si="746">IF(AND(CW49&lt;=($C$4-$MI$15),CW49&gt;($C$4-$MJ$15)),1,0)</f>
        <v>#VALUE!</v>
      </c>
      <c r="NB49" s="2" t="e">
        <f t="shared" ref="NB49:NB80" si="747">IF(AND(CX49&lt;=($C$4-$MI$15),CX49&gt;($C$4-$MJ$15)),1,0)</f>
        <v>#VALUE!</v>
      </c>
      <c r="NC49" s="2" t="e">
        <f t="shared" ref="NC49:NC80" si="748">IF(AND(CY49&lt;=($C$4-$MI$15),CY49&gt;($C$4-$MJ$15)),1,0)</f>
        <v>#VALUE!</v>
      </c>
      <c r="ND49" s="2" t="e">
        <f t="shared" ref="ND49:ND80" si="749">IF(AND(CZ49&lt;=($C$4-$MI$15),CZ49&gt;($C$4-$MJ$15)),1,0)</f>
        <v>#VALUE!</v>
      </c>
      <c r="NE49" s="2" t="e">
        <f t="shared" ref="NE49:NE80" si="750">IF(AND(DA49&lt;=($C$4-$MI$15),DA49&gt;($C$4-$MJ$15)),1,0)</f>
        <v>#VALUE!</v>
      </c>
      <c r="NF49" s="2">
        <f t="shared" si="406"/>
        <v>0</v>
      </c>
      <c r="NG49" s="2">
        <f t="shared" si="250"/>
        <v>0</v>
      </c>
      <c r="NH49" s="2">
        <f t="shared" si="251"/>
        <v>0</v>
      </c>
      <c r="NI49" s="2">
        <f t="shared" si="252"/>
        <v>0</v>
      </c>
      <c r="NJ49" s="2">
        <f t="shared" si="253"/>
        <v>0</v>
      </c>
      <c r="NK49" s="2">
        <f t="shared" si="254"/>
        <v>0</v>
      </c>
      <c r="NL49" s="2">
        <f t="shared" si="255"/>
        <v>0</v>
      </c>
      <c r="NM49" s="2">
        <f t="shared" si="256"/>
        <v>0</v>
      </c>
      <c r="NN49" s="2">
        <f t="shared" si="257"/>
        <v>0</v>
      </c>
      <c r="NO49" s="2">
        <f t="shared" si="258"/>
        <v>0</v>
      </c>
      <c r="NP49" s="2">
        <f t="shared" si="259"/>
        <v>0</v>
      </c>
      <c r="NQ49" s="2">
        <f t="shared" si="260"/>
        <v>0</v>
      </c>
      <c r="NR49" s="2">
        <f t="shared" si="261"/>
        <v>0</v>
      </c>
      <c r="NS49" s="2">
        <f t="shared" si="262"/>
        <v>0</v>
      </c>
      <c r="NT49" s="2">
        <f t="shared" si="263"/>
        <v>0</v>
      </c>
      <c r="NU49" s="2">
        <f t="shared" si="264"/>
        <v>0</v>
      </c>
      <c r="NV49" s="2">
        <f t="shared" si="265"/>
        <v>0</v>
      </c>
      <c r="NW49" s="2">
        <f t="shared" si="266"/>
        <v>0</v>
      </c>
      <c r="NX49" s="2">
        <f t="shared" si="267"/>
        <v>0</v>
      </c>
      <c r="NY49" s="2">
        <f t="shared" si="268"/>
        <v>0</v>
      </c>
      <c r="NZ49" s="2">
        <f t="shared" si="269"/>
        <v>0</v>
      </c>
      <c r="OA49" s="2">
        <f t="shared" si="270"/>
        <v>0</v>
      </c>
      <c r="OB49" s="2">
        <f t="shared" si="271"/>
        <v>0</v>
      </c>
      <c r="OC49" s="2">
        <f t="shared" si="272"/>
        <v>0</v>
      </c>
      <c r="OD49" s="2">
        <f>IF(AND(NF49&gt;'Graph Creator'!$K$4,'Detalle de Cuentas'!NF49&lt;='Graph Creator'!$L$4),1,0)</f>
        <v>0</v>
      </c>
      <c r="OE49" s="2">
        <f>IF(AND(NG49&gt;'Graph Creator'!$K$4,'Detalle de Cuentas'!NG49&lt;='Graph Creator'!$L$4),1,0)</f>
        <v>0</v>
      </c>
      <c r="OF49" s="2">
        <f>IF(AND(NH49&gt;'Graph Creator'!$K$4,'Detalle de Cuentas'!NH49&lt;='Graph Creator'!$L$4),1,0)</f>
        <v>0</v>
      </c>
      <c r="OG49" s="2">
        <f>IF(AND(NI49&gt;'Graph Creator'!$K$4,'Detalle de Cuentas'!NI49&lt;='Graph Creator'!$L$4),1,0)</f>
        <v>0</v>
      </c>
      <c r="OH49" s="2">
        <f>IF(AND(NJ49&gt;'Graph Creator'!$K$4,'Detalle de Cuentas'!NJ49&lt;='Graph Creator'!$L$4),1,0)</f>
        <v>0</v>
      </c>
      <c r="OI49" s="2">
        <f>IF(AND(NK49&gt;'Graph Creator'!$K$4,'Detalle de Cuentas'!NK49&lt;='Graph Creator'!$L$4),1,0)</f>
        <v>0</v>
      </c>
      <c r="OJ49" s="2">
        <f>IF(AND(NL49&gt;'Graph Creator'!$K$4,'Detalle de Cuentas'!NL49&lt;='Graph Creator'!$L$4),1,0)</f>
        <v>0</v>
      </c>
      <c r="OK49" s="2">
        <f>IF(AND(NM49&gt;'Graph Creator'!$K$4,'Detalle de Cuentas'!NM49&lt;='Graph Creator'!$L$4),1,0)</f>
        <v>0</v>
      </c>
      <c r="OL49" s="2">
        <f>IF(AND(NN49&gt;'Graph Creator'!$K$4,'Detalle de Cuentas'!NN49&lt;='Graph Creator'!$L$4),1,0)</f>
        <v>0</v>
      </c>
      <c r="OM49" s="2">
        <f>IF(AND(NO49&gt;'Graph Creator'!$K$4,'Detalle de Cuentas'!NO49&lt;='Graph Creator'!$L$4),1,0)</f>
        <v>0</v>
      </c>
      <c r="ON49" s="2">
        <f>IF(AND(NP49&gt;'Graph Creator'!$K$4,'Detalle de Cuentas'!NP49&lt;='Graph Creator'!$L$4),1,0)</f>
        <v>0</v>
      </c>
      <c r="OO49" s="2">
        <f>IF(AND(NQ49&gt;'Graph Creator'!$K$4,'Detalle de Cuentas'!NQ49&lt;='Graph Creator'!$L$4),1,0)</f>
        <v>0</v>
      </c>
      <c r="OP49" s="2">
        <f>IF(AND(NR49&gt;'Graph Creator'!$K$4,'Detalle de Cuentas'!NR49&lt;='Graph Creator'!$L$4),1,0)</f>
        <v>0</v>
      </c>
      <c r="OQ49" s="2">
        <f>IF(AND(NS49&gt;'Graph Creator'!$K$4,'Detalle de Cuentas'!NS49&lt;='Graph Creator'!$L$4),1,0)</f>
        <v>0</v>
      </c>
      <c r="OR49" s="2">
        <f>IF(AND(NT49&gt;'Graph Creator'!$K$4,'Detalle de Cuentas'!NT49&lt;='Graph Creator'!$L$4),1,0)</f>
        <v>0</v>
      </c>
      <c r="OS49" s="2">
        <f>IF(AND(NU49&gt;'Graph Creator'!$K$4,'Detalle de Cuentas'!NU49&lt;='Graph Creator'!$L$4),1,0)</f>
        <v>0</v>
      </c>
      <c r="OT49" s="2">
        <f>IF(AND(NV49&gt;'Graph Creator'!$K$4,'Detalle de Cuentas'!NV49&lt;='Graph Creator'!$L$4),1,0)</f>
        <v>0</v>
      </c>
      <c r="OU49" s="2">
        <f>IF(AND(NW49&gt;'Graph Creator'!$K$4,'Detalle de Cuentas'!NW49&lt;='Graph Creator'!$L$4),1,0)</f>
        <v>0</v>
      </c>
      <c r="OV49" s="2">
        <f>IF(AND(NX49&gt;'Graph Creator'!$K$4,'Detalle de Cuentas'!NX49&lt;='Graph Creator'!$L$4),1,0)</f>
        <v>0</v>
      </c>
      <c r="OW49" s="2">
        <f>IF(AND(NY49&gt;'Graph Creator'!$K$4,'Detalle de Cuentas'!NY49&lt;='Graph Creator'!$L$4),1,0)</f>
        <v>0</v>
      </c>
      <c r="OX49" s="2">
        <f>IF(AND(NZ49&gt;'Graph Creator'!$K$4,'Detalle de Cuentas'!NZ49&lt;='Graph Creator'!$L$4),1,0)</f>
        <v>0</v>
      </c>
      <c r="OY49" s="2">
        <f>IF(AND(OA49&gt;'Graph Creator'!$K$4,'Detalle de Cuentas'!OA49&lt;='Graph Creator'!$L$4),1,0)</f>
        <v>0</v>
      </c>
      <c r="OZ49" s="2">
        <f>IF(AND(OB49&gt;'Graph Creator'!$K$4,'Detalle de Cuentas'!OB49&lt;='Graph Creator'!$L$4),1,0)</f>
        <v>0</v>
      </c>
      <c r="PA49" s="2">
        <f>IF(AND(OC49&gt;'Graph Creator'!$K$4,'Detalle de Cuentas'!OC49&lt;='Graph Creator'!$L$4),1,0)</f>
        <v>0</v>
      </c>
      <c r="PB49" s="2">
        <f>IF(AND(NF49&gt;'Graph Creator'!$L$4,'Detalle de Cuentas'!NF49&lt;='Graph Creator'!$M$4),1,0)</f>
        <v>0</v>
      </c>
      <c r="PC49" s="2">
        <f>IF(AND(NG49&gt;'Graph Creator'!$L$4,'Detalle de Cuentas'!NG49&lt;='Graph Creator'!$M$4),1,0)</f>
        <v>0</v>
      </c>
      <c r="PD49" s="2">
        <f>IF(AND(NH49&gt;'Graph Creator'!$L$4,'Detalle de Cuentas'!NH49&lt;='Graph Creator'!$M$4),1,0)</f>
        <v>0</v>
      </c>
      <c r="PE49" s="2">
        <f>IF(AND(NI49&gt;'Graph Creator'!$L$4,'Detalle de Cuentas'!NI49&lt;='Graph Creator'!$M$4),1,0)</f>
        <v>0</v>
      </c>
      <c r="PF49" s="2">
        <f>IF(AND(NJ49&gt;'Graph Creator'!$L$4,'Detalle de Cuentas'!NJ49&lt;='Graph Creator'!$M$4),1,0)</f>
        <v>0</v>
      </c>
      <c r="PG49" s="2">
        <f>IF(AND(NK49&gt;'Graph Creator'!$L$4,'Detalle de Cuentas'!NK49&lt;='Graph Creator'!$M$4),1,0)</f>
        <v>0</v>
      </c>
      <c r="PH49" s="2">
        <f>IF(AND(NL49&gt;'Graph Creator'!$L$4,'Detalle de Cuentas'!NL49&lt;='Graph Creator'!$M$4),1,0)</f>
        <v>0</v>
      </c>
      <c r="PI49" s="2">
        <f>IF(AND(NM49&gt;'Graph Creator'!$L$4,'Detalle de Cuentas'!NM49&lt;='Graph Creator'!$M$4),1,0)</f>
        <v>0</v>
      </c>
      <c r="PJ49" s="2">
        <f>IF(AND(NN49&gt;'Graph Creator'!$L$4,'Detalle de Cuentas'!NN49&lt;='Graph Creator'!$M$4),1,0)</f>
        <v>0</v>
      </c>
      <c r="PK49" s="2">
        <f>IF(AND(NO49&gt;'Graph Creator'!$L$4,'Detalle de Cuentas'!NO49&lt;='Graph Creator'!$M$4),1,0)</f>
        <v>0</v>
      </c>
      <c r="PL49" s="2">
        <f>IF(AND(NP49&gt;'Graph Creator'!$L$4,'Detalle de Cuentas'!NP49&lt;='Graph Creator'!$M$4),1,0)</f>
        <v>0</v>
      </c>
      <c r="PM49" s="2">
        <f>IF(AND(NQ49&gt;'Graph Creator'!$L$4,'Detalle de Cuentas'!NQ49&lt;='Graph Creator'!$M$4),1,0)</f>
        <v>0</v>
      </c>
      <c r="PN49" s="2">
        <f>IF(AND(NR49&gt;'Graph Creator'!$L$4,'Detalle de Cuentas'!NR49&lt;='Graph Creator'!$M$4),1,0)</f>
        <v>0</v>
      </c>
      <c r="PO49" s="2">
        <f>IF(AND(NS49&gt;'Graph Creator'!$L$4,'Detalle de Cuentas'!NS49&lt;='Graph Creator'!$M$4),1,0)</f>
        <v>0</v>
      </c>
      <c r="PP49" s="2">
        <f>IF(AND(NT49&gt;'Graph Creator'!$L$4,'Detalle de Cuentas'!NT49&lt;='Graph Creator'!$M$4),1,0)</f>
        <v>0</v>
      </c>
      <c r="PQ49" s="2">
        <f>IF(AND(NU49&gt;'Graph Creator'!$L$4,'Detalle de Cuentas'!NU49&lt;='Graph Creator'!$M$4),1,0)</f>
        <v>0</v>
      </c>
      <c r="PR49" s="2">
        <f>IF(AND(NV49&gt;'Graph Creator'!$L$4,'Detalle de Cuentas'!NV49&lt;='Graph Creator'!$M$4),1,0)</f>
        <v>0</v>
      </c>
      <c r="PS49" s="2">
        <f>IF(AND(NW49&gt;'Graph Creator'!$L$4,'Detalle de Cuentas'!NW49&lt;='Graph Creator'!$M$4),1,0)</f>
        <v>0</v>
      </c>
      <c r="PT49" s="2">
        <f>IF(AND(NX49&gt;'Graph Creator'!$L$4,'Detalle de Cuentas'!NX49&lt;='Graph Creator'!$M$4),1,0)</f>
        <v>0</v>
      </c>
      <c r="PU49" s="2">
        <f>IF(AND(NY49&gt;'Graph Creator'!$L$4,'Detalle de Cuentas'!NY49&lt;='Graph Creator'!$M$4),1,0)</f>
        <v>0</v>
      </c>
      <c r="PV49" s="2">
        <f>IF(AND(NZ49&gt;'Graph Creator'!$L$4,'Detalle de Cuentas'!NZ49&lt;='Graph Creator'!$M$4),1,0)</f>
        <v>0</v>
      </c>
      <c r="PW49" s="2">
        <f>IF(AND(OA49&gt;'Graph Creator'!$L$4,'Detalle de Cuentas'!OA49&lt;='Graph Creator'!$M$4),1,0)</f>
        <v>0</v>
      </c>
      <c r="PX49" s="2">
        <f>IF(AND(OB49&gt;'Graph Creator'!$L$4,'Detalle de Cuentas'!OB49&lt;='Graph Creator'!$M$4),1,0)</f>
        <v>0</v>
      </c>
      <c r="PY49" s="2">
        <f>IF(AND(OC49&gt;'Graph Creator'!$L$4,'Detalle de Cuentas'!OC49&lt;='Graph Creator'!$M$4),1,0)</f>
        <v>0</v>
      </c>
      <c r="PZ49" s="2">
        <f>IF(AND(NF49&gt;'Graph Creator'!$M$4,'Detalle de Cuentas'!NF49&lt;='Graph Creator'!$N$4),1,0)</f>
        <v>0</v>
      </c>
      <c r="QA49" s="2">
        <f>IF(AND(NG49&gt;'Graph Creator'!$M$4,'Detalle de Cuentas'!NG49&lt;='Graph Creator'!$N$4),1,0)</f>
        <v>0</v>
      </c>
      <c r="QB49" s="2">
        <f>IF(AND(NH49&gt;'Graph Creator'!$M$4,'Detalle de Cuentas'!NH49&lt;='Graph Creator'!$N$4),1,0)</f>
        <v>0</v>
      </c>
      <c r="QC49" s="2">
        <f>IF(AND(NI49&gt;'Graph Creator'!$M$4,'Detalle de Cuentas'!NI49&lt;='Graph Creator'!$N$4),1,0)</f>
        <v>0</v>
      </c>
      <c r="QD49" s="2">
        <f>IF(AND(NJ49&gt;'Graph Creator'!$M$4,'Detalle de Cuentas'!NJ49&lt;='Graph Creator'!$N$4),1,0)</f>
        <v>0</v>
      </c>
      <c r="QE49" s="2">
        <f>IF(AND(NK49&gt;'Graph Creator'!$M$4,'Detalle de Cuentas'!NK49&lt;='Graph Creator'!$N$4),1,0)</f>
        <v>0</v>
      </c>
      <c r="QF49" s="2">
        <f>IF(AND(NL49&gt;'Graph Creator'!$M$4,'Detalle de Cuentas'!NL49&lt;='Graph Creator'!$N$4),1,0)</f>
        <v>0</v>
      </c>
      <c r="QG49" s="2">
        <f>IF(AND(NM49&gt;'Graph Creator'!$M$4,'Detalle de Cuentas'!NM49&lt;='Graph Creator'!$N$4),1,0)</f>
        <v>0</v>
      </c>
      <c r="QH49" s="2">
        <f>IF(AND(NN49&gt;'Graph Creator'!$M$4,'Detalle de Cuentas'!NN49&lt;='Graph Creator'!$N$4),1,0)</f>
        <v>0</v>
      </c>
      <c r="QI49" s="2">
        <f>IF(AND(NO49&gt;'Graph Creator'!$M$4,'Detalle de Cuentas'!NO49&lt;='Graph Creator'!$N$4),1,0)</f>
        <v>0</v>
      </c>
      <c r="QJ49" s="2">
        <f>IF(AND(NP49&gt;'Graph Creator'!$M$4,'Detalle de Cuentas'!NP49&lt;='Graph Creator'!$N$4),1,0)</f>
        <v>0</v>
      </c>
      <c r="QK49" s="2">
        <f>IF(AND(NQ49&gt;'Graph Creator'!$M$4,'Detalle de Cuentas'!NQ49&lt;='Graph Creator'!$N$4),1,0)</f>
        <v>0</v>
      </c>
      <c r="QL49" s="2">
        <f>IF(AND(NR49&gt;'Graph Creator'!$M$4,'Detalle de Cuentas'!NR49&lt;='Graph Creator'!$N$4),1,0)</f>
        <v>0</v>
      </c>
      <c r="QM49" s="2">
        <f>IF(AND(NS49&gt;'Graph Creator'!$M$4,'Detalle de Cuentas'!NS49&lt;='Graph Creator'!$N$4),1,0)</f>
        <v>0</v>
      </c>
      <c r="QN49" s="2">
        <f>IF(AND(NT49&gt;'Graph Creator'!$M$4,'Detalle de Cuentas'!NT49&lt;='Graph Creator'!$N$4),1,0)</f>
        <v>0</v>
      </c>
      <c r="QO49" s="2">
        <f>IF(AND(NU49&gt;'Graph Creator'!$M$4,'Detalle de Cuentas'!NU49&lt;='Graph Creator'!$N$4),1,0)</f>
        <v>0</v>
      </c>
      <c r="QP49" s="2">
        <f>IF(AND(NV49&gt;'Graph Creator'!$M$4,'Detalle de Cuentas'!NV49&lt;='Graph Creator'!$N$4),1,0)</f>
        <v>0</v>
      </c>
      <c r="QQ49" s="2">
        <f>IF(AND(NW49&gt;'Graph Creator'!$M$4,'Detalle de Cuentas'!NW49&lt;='Graph Creator'!$N$4),1,0)</f>
        <v>0</v>
      </c>
      <c r="QR49" s="2">
        <f>IF(AND(NX49&gt;'Graph Creator'!$M$4,'Detalle de Cuentas'!NX49&lt;='Graph Creator'!$N$4),1,0)</f>
        <v>0</v>
      </c>
      <c r="QS49" s="2">
        <f>IF(AND(NY49&gt;'Graph Creator'!$M$4,'Detalle de Cuentas'!NY49&lt;='Graph Creator'!$N$4),1,0)</f>
        <v>0</v>
      </c>
      <c r="QT49" s="2">
        <f>IF(AND(NZ49&gt;'Graph Creator'!$M$4,'Detalle de Cuentas'!NZ49&lt;='Graph Creator'!$N$4),1,0)</f>
        <v>0</v>
      </c>
      <c r="QU49" s="2">
        <f>IF(AND(OA49&gt;'Graph Creator'!$M$4,'Detalle de Cuentas'!OA49&lt;='Graph Creator'!$N$4),1,0)</f>
        <v>0</v>
      </c>
      <c r="QV49" s="2">
        <f>IF(AND(OB49&gt;'Graph Creator'!$M$4,'Detalle de Cuentas'!OB49&lt;='Graph Creator'!$N$4),1,0)</f>
        <v>0</v>
      </c>
      <c r="QW49" s="2">
        <f>IF(AND(OC49&gt;'Graph Creator'!$M$4,'Detalle de Cuentas'!OC49&lt;='Graph Creator'!$N$4),1,0)</f>
        <v>0</v>
      </c>
      <c r="QX49" s="2">
        <f>IF(AND(NF49&gt;'Graph Creator'!$N$4,'Detalle de Cuentas'!NF49&lt;='Graph Creator'!$O$4),1,0)</f>
        <v>0</v>
      </c>
      <c r="QY49" s="2">
        <f>IF(AND(NG49&gt;'Graph Creator'!$N$4,'Detalle de Cuentas'!NG49&lt;='Graph Creator'!$O$4),1,0)</f>
        <v>0</v>
      </c>
      <c r="QZ49" s="2">
        <f>IF(AND(NH49&gt;'Graph Creator'!$N$4,'Detalle de Cuentas'!NH49&lt;='Graph Creator'!$O$4),1,0)</f>
        <v>0</v>
      </c>
      <c r="RA49" s="2">
        <f>IF(AND(NI49&gt;'Graph Creator'!$N$4,'Detalle de Cuentas'!NI49&lt;='Graph Creator'!$O$4),1,0)</f>
        <v>0</v>
      </c>
      <c r="RB49" s="2">
        <f>IF(AND(NJ49&gt;'Graph Creator'!$N$4,'Detalle de Cuentas'!NJ49&lt;='Graph Creator'!$O$4),1,0)</f>
        <v>0</v>
      </c>
      <c r="RC49" s="2">
        <f>IF(AND(NK49&gt;'Graph Creator'!$N$4,'Detalle de Cuentas'!NK49&lt;='Graph Creator'!$O$4),1,0)</f>
        <v>0</v>
      </c>
      <c r="RD49" s="2">
        <f>IF(AND(NL49&gt;'Graph Creator'!$N$4,'Detalle de Cuentas'!NL49&lt;='Graph Creator'!$O$4),1,0)</f>
        <v>0</v>
      </c>
      <c r="RE49" s="2">
        <f>IF(AND(NM49&gt;'Graph Creator'!$N$4,'Detalle de Cuentas'!NM49&lt;='Graph Creator'!$O$4),1,0)</f>
        <v>0</v>
      </c>
      <c r="RF49" s="2">
        <f>IF(AND(NN49&gt;'Graph Creator'!$N$4,'Detalle de Cuentas'!NN49&lt;='Graph Creator'!$O$4),1,0)</f>
        <v>0</v>
      </c>
      <c r="RG49" s="2">
        <f>IF(AND(NO49&gt;'Graph Creator'!$N$4,'Detalle de Cuentas'!NO49&lt;='Graph Creator'!$O$4),1,0)</f>
        <v>0</v>
      </c>
      <c r="RH49" s="2">
        <f>IF(AND(NP49&gt;'Graph Creator'!$N$4,'Detalle de Cuentas'!NP49&lt;='Graph Creator'!$O$4),1,0)</f>
        <v>0</v>
      </c>
      <c r="RI49" s="2">
        <f>IF(AND(NQ49&gt;'Graph Creator'!$N$4,'Detalle de Cuentas'!NQ49&lt;='Graph Creator'!$O$4),1,0)</f>
        <v>0</v>
      </c>
      <c r="RJ49" s="2">
        <f>IF(AND(NR49&gt;'Graph Creator'!$N$4,'Detalle de Cuentas'!NR49&lt;='Graph Creator'!$O$4),1,0)</f>
        <v>0</v>
      </c>
      <c r="RK49" s="2">
        <f>IF(AND(NS49&gt;'Graph Creator'!$N$4,'Detalle de Cuentas'!NS49&lt;='Graph Creator'!$O$4),1,0)</f>
        <v>0</v>
      </c>
      <c r="RL49" s="2">
        <f>IF(AND(NT49&gt;'Graph Creator'!$N$4,'Detalle de Cuentas'!NT49&lt;='Graph Creator'!$O$4),1,0)</f>
        <v>0</v>
      </c>
      <c r="RM49" s="2">
        <f>IF(AND(NU49&gt;'Graph Creator'!$N$4,'Detalle de Cuentas'!NU49&lt;='Graph Creator'!$O$4),1,0)</f>
        <v>0</v>
      </c>
      <c r="RN49" s="2">
        <f>IF(AND(NV49&gt;'Graph Creator'!$N$4,'Detalle de Cuentas'!NV49&lt;='Graph Creator'!$O$4),1,0)</f>
        <v>0</v>
      </c>
      <c r="RO49" s="2">
        <f>IF(AND(NW49&gt;'Graph Creator'!$N$4,'Detalle de Cuentas'!NW49&lt;='Graph Creator'!$O$4),1,0)</f>
        <v>0</v>
      </c>
      <c r="RP49" s="2">
        <f>IF(AND(NX49&gt;'Graph Creator'!$N$4,'Detalle de Cuentas'!NX49&lt;='Graph Creator'!$O$4),1,0)</f>
        <v>0</v>
      </c>
      <c r="RQ49" s="2">
        <f>IF(AND(NY49&gt;'Graph Creator'!$N$4,'Detalle de Cuentas'!NY49&lt;='Graph Creator'!$O$4),1,0)</f>
        <v>0</v>
      </c>
      <c r="RR49" s="2">
        <f>IF(AND(NZ49&gt;'Graph Creator'!$N$4,'Detalle de Cuentas'!NZ49&lt;='Graph Creator'!$O$4),1,0)</f>
        <v>0</v>
      </c>
      <c r="RS49" s="2">
        <f>IF(AND(OA49&gt;'Graph Creator'!$N$4,'Detalle de Cuentas'!OA49&lt;='Graph Creator'!$O$4),1,0)</f>
        <v>0</v>
      </c>
      <c r="RT49" s="2">
        <f>IF(AND(OB49&gt;'Graph Creator'!$N$4,'Detalle de Cuentas'!OB49&lt;='Graph Creator'!$O$4),1,0)</f>
        <v>0</v>
      </c>
      <c r="RU49" s="2">
        <f>IF(AND(OC49&gt;'Graph Creator'!$N$4,'Detalle de Cuentas'!OC49&lt;='Graph Creator'!$O$4),1,0)</f>
        <v>0</v>
      </c>
      <c r="RV49" s="2" t="e">
        <f t="shared" si="407"/>
        <v>#VALUE!</v>
      </c>
      <c r="RW49" s="2" t="e">
        <f t="shared" si="408"/>
        <v>#VALUE!</v>
      </c>
      <c r="RX49" s="2" t="e">
        <f t="shared" si="409"/>
        <v>#VALUE!</v>
      </c>
      <c r="RY49" s="2" t="e">
        <f t="shared" si="410"/>
        <v>#VALUE!</v>
      </c>
      <c r="RZ49" s="2" t="e">
        <f t="shared" si="411"/>
        <v>#VALUE!</v>
      </c>
      <c r="SA49" s="2" t="e">
        <f t="shared" si="412"/>
        <v>#VALUE!</v>
      </c>
      <c r="SB49" s="2" t="e">
        <f t="shared" si="413"/>
        <v>#VALUE!</v>
      </c>
      <c r="SC49" s="2" t="e">
        <f t="shared" si="414"/>
        <v>#VALUE!</v>
      </c>
      <c r="SD49" s="2" t="e">
        <f t="shared" si="415"/>
        <v>#VALUE!</v>
      </c>
      <c r="SE49" s="2" t="e">
        <f t="shared" si="416"/>
        <v>#VALUE!</v>
      </c>
      <c r="SF49" s="2" t="e">
        <f t="shared" si="417"/>
        <v>#VALUE!</v>
      </c>
      <c r="SG49" s="2" t="e">
        <f t="shared" si="418"/>
        <v>#VALUE!</v>
      </c>
      <c r="SH49" s="2" t="e">
        <f t="shared" si="419"/>
        <v>#VALUE!</v>
      </c>
      <c r="SI49" s="2" t="e">
        <f t="shared" si="420"/>
        <v>#VALUE!</v>
      </c>
      <c r="SJ49" s="2" t="e">
        <f t="shared" si="421"/>
        <v>#VALUE!</v>
      </c>
      <c r="SK49" s="2" t="e">
        <f t="shared" si="422"/>
        <v>#VALUE!</v>
      </c>
      <c r="SL49" s="2" t="e">
        <f t="shared" si="423"/>
        <v>#VALUE!</v>
      </c>
      <c r="SM49" s="2" t="e">
        <f t="shared" si="424"/>
        <v>#VALUE!</v>
      </c>
      <c r="SN49" s="2" t="e">
        <f t="shared" si="425"/>
        <v>#VALUE!</v>
      </c>
      <c r="SO49" s="2" t="e">
        <f t="shared" si="426"/>
        <v>#VALUE!</v>
      </c>
      <c r="SP49" s="2" t="e">
        <f t="shared" si="427"/>
        <v>#VALUE!</v>
      </c>
      <c r="SQ49" s="2" t="e">
        <f t="shared" si="428"/>
        <v>#VALUE!</v>
      </c>
      <c r="SR49" s="2" t="e">
        <f t="shared" si="429"/>
        <v>#VALUE!</v>
      </c>
      <c r="SS49" s="2" t="e">
        <f t="shared" si="430"/>
        <v>#VALUE!</v>
      </c>
      <c r="ST49" s="2" t="e">
        <f t="shared" si="431"/>
        <v>#VALUE!</v>
      </c>
      <c r="SU49" s="2" t="e">
        <f t="shared" si="432"/>
        <v>#VALUE!</v>
      </c>
      <c r="SV49" s="2" t="e">
        <f t="shared" si="433"/>
        <v>#VALUE!</v>
      </c>
      <c r="SW49" s="2" t="e">
        <f t="shared" si="434"/>
        <v>#VALUE!</v>
      </c>
      <c r="SX49" s="2" t="e">
        <f t="shared" si="435"/>
        <v>#VALUE!</v>
      </c>
      <c r="SY49" s="2" t="e">
        <f t="shared" si="436"/>
        <v>#VALUE!</v>
      </c>
      <c r="SZ49" s="2" t="e">
        <f t="shared" si="437"/>
        <v>#VALUE!</v>
      </c>
      <c r="TA49" s="2" t="e">
        <f t="shared" si="438"/>
        <v>#VALUE!</v>
      </c>
      <c r="TB49" s="2" t="e">
        <f t="shared" si="439"/>
        <v>#VALUE!</v>
      </c>
      <c r="TC49" s="2" t="e">
        <f t="shared" si="440"/>
        <v>#VALUE!</v>
      </c>
      <c r="TD49" s="2" t="e">
        <f t="shared" si="441"/>
        <v>#VALUE!</v>
      </c>
      <c r="TE49" s="2" t="e">
        <f t="shared" si="442"/>
        <v>#VALUE!</v>
      </c>
      <c r="TF49" s="2" t="str">
        <f>IF(DZ49=1,IF(SUM(DZ$17:DZ49)&lt;2,""&amp;B49,", "&amp;B49),"")</f>
        <v/>
      </c>
      <c r="TG49" s="2" t="str">
        <f t="shared" si="480"/>
        <v/>
      </c>
      <c r="TH49" s="2">
        <f t="shared" si="443"/>
        <v>0</v>
      </c>
      <c r="TI49" s="14" t="str">
        <f t="shared" si="444"/>
        <v/>
      </c>
      <c r="TJ49" s="14" t="e">
        <f t="shared" si="273"/>
        <v>#VALUE!</v>
      </c>
      <c r="TK49" s="14" t="e">
        <f t="shared" si="274"/>
        <v>#VALUE!</v>
      </c>
      <c r="TL49" s="14" t="e">
        <f t="shared" si="275"/>
        <v>#VALUE!</v>
      </c>
      <c r="TM49" s="14" t="e">
        <f t="shared" si="276"/>
        <v>#VALUE!</v>
      </c>
      <c r="TN49" s="14" t="e">
        <f t="shared" si="277"/>
        <v>#VALUE!</v>
      </c>
      <c r="TO49" s="14" t="e">
        <f t="shared" si="278"/>
        <v>#VALUE!</v>
      </c>
      <c r="TP49" s="14" t="e">
        <f t="shared" si="279"/>
        <v>#VALUE!</v>
      </c>
      <c r="TQ49" s="14" t="e">
        <f t="shared" si="280"/>
        <v>#VALUE!</v>
      </c>
      <c r="TR49" s="14" t="e">
        <f t="shared" si="281"/>
        <v>#VALUE!</v>
      </c>
      <c r="TS49" s="14" t="e">
        <f t="shared" si="282"/>
        <v>#VALUE!</v>
      </c>
      <c r="TT49" s="14" t="e">
        <f t="shared" si="283"/>
        <v>#VALUE!</v>
      </c>
      <c r="TU49" s="14" t="e">
        <f t="shared" si="284"/>
        <v>#VALUE!</v>
      </c>
      <c r="TV49" s="14" t="e">
        <f t="shared" si="285"/>
        <v>#VALUE!</v>
      </c>
      <c r="TW49" s="14" t="e">
        <f t="shared" si="286"/>
        <v>#VALUE!</v>
      </c>
      <c r="TX49" s="14" t="e">
        <f t="shared" si="287"/>
        <v>#VALUE!</v>
      </c>
      <c r="TY49" s="14" t="e">
        <f t="shared" si="288"/>
        <v>#VALUE!</v>
      </c>
      <c r="TZ49" s="14" t="e">
        <f t="shared" si="289"/>
        <v>#VALUE!</v>
      </c>
      <c r="UA49" s="14" t="e">
        <f t="shared" si="290"/>
        <v>#VALUE!</v>
      </c>
      <c r="UB49" s="14" t="e">
        <f t="shared" si="291"/>
        <v>#VALUE!</v>
      </c>
      <c r="UC49" s="14" t="e">
        <f t="shared" si="292"/>
        <v>#VALUE!</v>
      </c>
      <c r="UD49" s="14" t="e">
        <f t="shared" si="293"/>
        <v>#VALUE!</v>
      </c>
      <c r="UE49" s="14" t="e">
        <f t="shared" si="294"/>
        <v>#VALUE!</v>
      </c>
      <c r="UF49" s="14" t="e">
        <f t="shared" si="295"/>
        <v>#VALUE!</v>
      </c>
      <c r="UH49" s="2">
        <f>IF($C$4-$R49&gt;'Graph Creator'!$E$2*'Graph Creator'!$D$13*12,0,1)</f>
        <v>1</v>
      </c>
      <c r="UJ49" s="2" t="e">
        <f t="shared" si="445"/>
        <v>#VALUE!</v>
      </c>
      <c r="UK49" s="2" t="e">
        <f t="shared" si="446"/>
        <v>#VALUE!</v>
      </c>
      <c r="UL49" s="2" t="e">
        <f t="shared" si="447"/>
        <v>#VALUE!</v>
      </c>
      <c r="UM49" s="2" t="e">
        <f t="shared" si="448"/>
        <v>#VALUE!</v>
      </c>
      <c r="UN49" s="2" t="e">
        <f t="shared" si="449"/>
        <v>#VALUE!</v>
      </c>
      <c r="UO49" s="2" t="e">
        <f t="shared" si="450"/>
        <v>#VALUE!</v>
      </c>
      <c r="UP49" s="2" t="e">
        <f t="shared" si="297"/>
        <v>#VALUE!</v>
      </c>
      <c r="UQ49" s="2" t="e">
        <f t="shared" si="298"/>
        <v>#VALUE!</v>
      </c>
      <c r="UR49" s="2" t="e">
        <f t="shared" si="299"/>
        <v>#VALUE!</v>
      </c>
      <c r="US49" s="2" t="e">
        <f t="shared" si="300"/>
        <v>#VALUE!</v>
      </c>
      <c r="UT49" s="2" t="e">
        <f t="shared" si="301"/>
        <v>#VALUE!</v>
      </c>
      <c r="UU49" s="2" t="e">
        <f t="shared" si="302"/>
        <v>#VALUE!</v>
      </c>
      <c r="UV49" s="2" t="e">
        <f t="shared" si="303"/>
        <v>#VALUE!</v>
      </c>
      <c r="UW49" s="2" t="e">
        <f t="shared" si="304"/>
        <v>#VALUE!</v>
      </c>
      <c r="UX49" s="2" t="e">
        <f t="shared" si="305"/>
        <v>#VALUE!</v>
      </c>
      <c r="UY49" s="2" t="e">
        <f t="shared" si="306"/>
        <v>#VALUE!</v>
      </c>
      <c r="UZ49" s="2" t="e">
        <f t="shared" si="307"/>
        <v>#VALUE!</v>
      </c>
      <c r="VA49" s="2" t="e">
        <f t="shared" si="308"/>
        <v>#VALUE!</v>
      </c>
      <c r="VB49" s="2" t="e">
        <f t="shared" si="309"/>
        <v>#VALUE!</v>
      </c>
      <c r="VC49" s="2" t="e">
        <f t="shared" si="310"/>
        <v>#VALUE!</v>
      </c>
      <c r="VD49" s="2" t="e">
        <f t="shared" si="311"/>
        <v>#VALUE!</v>
      </c>
      <c r="VE49" s="2" t="e">
        <f t="shared" si="312"/>
        <v>#VALUE!</v>
      </c>
      <c r="VF49" s="2" t="e">
        <f t="shared" si="313"/>
        <v>#VALUE!</v>
      </c>
      <c r="VG49" s="2" t="e">
        <f t="shared" si="314"/>
        <v>#VALUE!</v>
      </c>
      <c r="VH49" s="2" t="e">
        <f t="shared" si="315"/>
        <v>#VALUE!</v>
      </c>
      <c r="VI49" s="2" t="e">
        <f t="shared" si="316"/>
        <v>#VALUE!</v>
      </c>
      <c r="VJ49" s="2" t="e">
        <f t="shared" si="317"/>
        <v>#VALUE!</v>
      </c>
      <c r="VK49" s="2" t="e">
        <f t="shared" si="318"/>
        <v>#VALUE!</v>
      </c>
      <c r="VL49" s="2" t="e">
        <f t="shared" si="319"/>
        <v>#VALUE!</v>
      </c>
      <c r="VM49" s="2" t="e">
        <f t="shared" si="320"/>
        <v>#VALUE!</v>
      </c>
      <c r="VN49" s="2" t="e">
        <f t="shared" si="321"/>
        <v>#VALUE!</v>
      </c>
      <c r="VO49" s="2" t="e">
        <f t="shared" si="322"/>
        <v>#VALUE!</v>
      </c>
      <c r="VP49" s="2" t="e">
        <f t="shared" si="323"/>
        <v>#VALUE!</v>
      </c>
      <c r="VQ49" s="2" t="e">
        <f t="shared" si="324"/>
        <v>#VALUE!</v>
      </c>
      <c r="VR49" s="2" t="e">
        <f t="shared" si="325"/>
        <v>#VALUE!</v>
      </c>
      <c r="VS49" s="2" t="e">
        <f t="shared" si="326"/>
        <v>#VALUE!</v>
      </c>
      <c r="VT49" s="98">
        <f t="shared" si="451"/>
        <v>0</v>
      </c>
      <c r="VU49" s="98">
        <f t="shared" si="452"/>
        <v>0</v>
      </c>
      <c r="VV49" s="98">
        <f t="shared" si="453"/>
        <v>0</v>
      </c>
      <c r="VW49" s="98">
        <f t="shared" si="454"/>
        <v>0</v>
      </c>
      <c r="VX49" s="98">
        <f t="shared" si="455"/>
        <v>0</v>
      </c>
      <c r="VY49" s="98">
        <f t="shared" si="456"/>
        <v>0</v>
      </c>
      <c r="VZ49" s="98">
        <f t="shared" si="457"/>
        <v>0</v>
      </c>
      <c r="WA49" s="98">
        <f t="shared" si="328"/>
        <v>0</v>
      </c>
      <c r="WB49" s="98">
        <f t="shared" si="329"/>
        <v>0</v>
      </c>
      <c r="WC49" s="98">
        <f t="shared" si="330"/>
        <v>0</v>
      </c>
      <c r="WD49" s="98">
        <f t="shared" si="331"/>
        <v>0</v>
      </c>
      <c r="WE49" s="98">
        <f t="shared" si="332"/>
        <v>0</v>
      </c>
      <c r="WF49" s="98">
        <f t="shared" si="333"/>
        <v>0</v>
      </c>
      <c r="WG49" s="98">
        <f t="shared" si="334"/>
        <v>0</v>
      </c>
      <c r="WH49" s="98">
        <f t="shared" si="335"/>
        <v>0</v>
      </c>
      <c r="WI49" s="98">
        <f t="shared" si="336"/>
        <v>0</v>
      </c>
      <c r="WJ49" s="98">
        <f t="shared" si="337"/>
        <v>0</v>
      </c>
      <c r="WK49" s="98">
        <f t="shared" si="338"/>
        <v>0</v>
      </c>
      <c r="WL49" s="98">
        <f t="shared" si="339"/>
        <v>0</v>
      </c>
      <c r="WM49" s="98">
        <f t="shared" si="340"/>
        <v>0</v>
      </c>
      <c r="WN49" s="98">
        <f t="shared" si="341"/>
        <v>0</v>
      </c>
      <c r="WO49" s="98">
        <f t="shared" si="342"/>
        <v>0</v>
      </c>
      <c r="WP49" s="98">
        <f t="shared" si="343"/>
        <v>0</v>
      </c>
      <c r="WQ49" s="98">
        <f t="shared" si="344"/>
        <v>0</v>
      </c>
      <c r="WR49" s="98">
        <f>IFERROR(INDEX('Score Calculation'!$D$38:$D$41,MATCH('Detalle de Cuentas'!VT49,'Score Calculation'!$C$38:$C$41,1)),0)</f>
        <v>4</v>
      </c>
      <c r="WS49" s="98">
        <f>IFERROR(INDEX('Score Calculation'!$D$38:$D$41,MATCH('Detalle de Cuentas'!VU49,'Score Calculation'!$C$38:$C$41,1)),0)</f>
        <v>4</v>
      </c>
      <c r="WT49" s="98">
        <f>IFERROR(INDEX('Score Calculation'!$D$38:$D$41,MATCH('Detalle de Cuentas'!VV49,'Score Calculation'!$C$38:$C$41,1)),0)</f>
        <v>4</v>
      </c>
      <c r="WU49" s="98">
        <f>IFERROR(INDEX('Score Calculation'!$D$38:$D$41,MATCH('Detalle de Cuentas'!VW49,'Score Calculation'!$C$38:$C$41,1)),0)</f>
        <v>4</v>
      </c>
      <c r="WV49" s="98">
        <f>IFERROR(INDEX('Score Calculation'!$D$38:$D$41,MATCH('Detalle de Cuentas'!VX49,'Score Calculation'!$C$38:$C$41,1)),0)</f>
        <v>4</v>
      </c>
      <c r="WW49" s="98">
        <f>IFERROR(INDEX('Score Calculation'!$D$38:$D$41,MATCH('Detalle de Cuentas'!VY49,'Score Calculation'!$C$38:$C$41,1)),0)</f>
        <v>4</v>
      </c>
      <c r="WX49" s="98">
        <f>IFERROR(INDEX('Score Calculation'!$D$38:$D$41,MATCH('Detalle de Cuentas'!VZ49,'Score Calculation'!$C$38:$C$41,1)),0)</f>
        <v>4</v>
      </c>
      <c r="WY49" s="98">
        <f>IFERROR(INDEX('Score Calculation'!$D$38:$D$41,MATCH('Detalle de Cuentas'!WA49,'Score Calculation'!$C$38:$C$41,1)),0)</f>
        <v>4</v>
      </c>
      <c r="WZ49" s="98">
        <f>IFERROR(INDEX('Score Calculation'!$D$38:$D$41,MATCH('Detalle de Cuentas'!WB49,'Score Calculation'!$C$38:$C$41,1)),0)</f>
        <v>4</v>
      </c>
      <c r="XA49" s="98">
        <f>IFERROR(INDEX('Score Calculation'!$D$38:$D$41,MATCH('Detalle de Cuentas'!WC49,'Score Calculation'!$C$38:$C$41,1)),0)</f>
        <v>4</v>
      </c>
      <c r="XB49" s="98">
        <f>IFERROR(INDEX('Score Calculation'!$D$38:$D$41,MATCH('Detalle de Cuentas'!WD49,'Score Calculation'!$C$38:$C$41,1)),0)</f>
        <v>4</v>
      </c>
      <c r="XC49" s="98">
        <f>IFERROR(INDEX('Score Calculation'!$D$38:$D$41,MATCH('Detalle de Cuentas'!WE49,'Score Calculation'!$C$38:$C$41,1)),0)</f>
        <v>4</v>
      </c>
      <c r="XD49" s="98">
        <f>IFERROR(INDEX('Score Calculation'!$D$38:$D$41,MATCH('Detalle de Cuentas'!WF49,'Score Calculation'!$C$38:$C$41,1)),0)</f>
        <v>4</v>
      </c>
      <c r="XE49" s="98">
        <f>IFERROR(INDEX('Score Calculation'!$D$38:$D$41,MATCH('Detalle de Cuentas'!WG49,'Score Calculation'!$C$38:$C$41,1)),0)</f>
        <v>4</v>
      </c>
      <c r="XF49" s="98">
        <f>IFERROR(INDEX('Score Calculation'!$D$38:$D$41,MATCH('Detalle de Cuentas'!WH49,'Score Calculation'!$C$38:$C$41,1)),0)</f>
        <v>4</v>
      </c>
      <c r="XG49" s="98">
        <f>IFERROR(INDEX('Score Calculation'!$D$38:$D$41,MATCH('Detalle de Cuentas'!WI49,'Score Calculation'!$C$38:$C$41,1)),0)</f>
        <v>4</v>
      </c>
      <c r="XH49" s="98">
        <f>IFERROR(INDEX('Score Calculation'!$D$38:$D$41,MATCH('Detalle de Cuentas'!WJ49,'Score Calculation'!$C$38:$C$41,1)),0)</f>
        <v>4</v>
      </c>
      <c r="XI49" s="98">
        <f>IFERROR(INDEX('Score Calculation'!$D$38:$D$41,MATCH('Detalle de Cuentas'!WK49,'Score Calculation'!$C$38:$C$41,1)),0)</f>
        <v>4</v>
      </c>
      <c r="XJ49" s="98">
        <f>IFERROR(INDEX('Score Calculation'!$D$38:$D$41,MATCH('Detalle de Cuentas'!WL49,'Score Calculation'!$C$38:$C$41,1)),0)</f>
        <v>4</v>
      </c>
      <c r="XK49" s="98">
        <f>IFERROR(INDEX('Score Calculation'!$D$38:$D$41,MATCH('Detalle de Cuentas'!WM49,'Score Calculation'!$C$38:$C$41,1)),0)</f>
        <v>4</v>
      </c>
      <c r="XL49" s="98">
        <f>IFERROR(INDEX('Score Calculation'!$D$38:$D$41,MATCH('Detalle de Cuentas'!WN49,'Score Calculation'!$C$38:$C$41,1)),0)</f>
        <v>4</v>
      </c>
      <c r="XM49" s="98">
        <f>IFERROR(INDEX('Score Calculation'!$D$38:$D$41,MATCH('Detalle de Cuentas'!WO49,'Score Calculation'!$C$38:$C$41,1)),0)</f>
        <v>4</v>
      </c>
      <c r="XN49" s="98">
        <f>IFERROR(INDEX('Score Calculation'!$D$38:$D$41,MATCH('Detalle de Cuentas'!WP49,'Score Calculation'!$C$38:$C$41,1)),0)</f>
        <v>4</v>
      </c>
      <c r="XO49" s="98">
        <f>IFERROR(INDEX('Score Calculation'!$D$38:$D$41,MATCH('Detalle de Cuentas'!WQ49,'Score Calculation'!$C$38:$C$41,1)),0)</f>
        <v>4</v>
      </c>
      <c r="XP49" s="98">
        <f>IFERROR(INDEX('Score Calculation'!$D$24:$D$31,MATCH('Detalle de Cuentas'!NF49,'Score Calculation'!$C$24:$C$31,1)),0)</f>
        <v>1</v>
      </c>
      <c r="XQ49" s="98">
        <f>IFERROR(INDEX('Score Calculation'!$D$24:$D$31,MATCH('Detalle de Cuentas'!NG49,'Score Calculation'!$C$24:$C$31,1)),0)</f>
        <v>1</v>
      </c>
      <c r="XR49" s="98">
        <f>IFERROR(INDEX('Score Calculation'!$D$24:$D$31,MATCH('Detalle de Cuentas'!NH49,'Score Calculation'!$C$24:$C$31,1)),0)</f>
        <v>1</v>
      </c>
      <c r="XS49" s="98">
        <f>IFERROR(INDEX('Score Calculation'!$D$24:$D$31,MATCH('Detalle de Cuentas'!NI49,'Score Calculation'!$C$24:$C$31,1)),0)</f>
        <v>1</v>
      </c>
      <c r="XT49" s="98">
        <f>IFERROR(INDEX('Score Calculation'!$D$24:$D$31,MATCH('Detalle de Cuentas'!NJ49,'Score Calculation'!$C$24:$C$31,1)),0)</f>
        <v>1</v>
      </c>
      <c r="XU49" s="98">
        <f>IFERROR(INDEX('Score Calculation'!$D$24:$D$31,MATCH('Detalle de Cuentas'!NK49,'Score Calculation'!$C$24:$C$31,1)),0)</f>
        <v>1</v>
      </c>
      <c r="XV49" s="98">
        <f>IFERROR(INDEX('Score Calculation'!$D$24:$D$31,MATCH('Detalle de Cuentas'!NL49,'Score Calculation'!$C$24:$C$31,1)),0)</f>
        <v>1</v>
      </c>
      <c r="XW49" s="98">
        <f>IFERROR(INDEX('Score Calculation'!$D$24:$D$31,MATCH('Detalle de Cuentas'!NM49,'Score Calculation'!$C$24:$C$31,1)),0)</f>
        <v>1</v>
      </c>
      <c r="XX49" s="98">
        <f>IFERROR(INDEX('Score Calculation'!$D$24:$D$31,MATCH('Detalle de Cuentas'!NN49,'Score Calculation'!$C$24:$C$31,1)),0)</f>
        <v>1</v>
      </c>
      <c r="XY49" s="98">
        <f>IFERROR(INDEX('Score Calculation'!$D$24:$D$31,MATCH('Detalle de Cuentas'!NO49,'Score Calculation'!$C$24:$C$31,1)),0)</f>
        <v>1</v>
      </c>
      <c r="XZ49" s="98">
        <f>IFERROR(INDEX('Score Calculation'!$D$24:$D$31,MATCH('Detalle de Cuentas'!NP49,'Score Calculation'!$C$24:$C$31,1)),0)</f>
        <v>1</v>
      </c>
      <c r="YA49" s="98">
        <f>IFERROR(INDEX('Score Calculation'!$D$24:$D$31,MATCH('Detalle de Cuentas'!NQ49,'Score Calculation'!$C$24:$C$31,1)),0)</f>
        <v>1</v>
      </c>
      <c r="YB49" s="98">
        <f>IFERROR(INDEX('Score Calculation'!$D$24:$D$31,MATCH('Detalle de Cuentas'!NR49,'Score Calculation'!$C$24:$C$31,1)),0)</f>
        <v>1</v>
      </c>
      <c r="YC49" s="98">
        <f>IFERROR(INDEX('Score Calculation'!$D$24:$D$31,MATCH('Detalle de Cuentas'!NS49,'Score Calculation'!$C$24:$C$31,1)),0)</f>
        <v>1</v>
      </c>
      <c r="YD49" s="98">
        <f>IFERROR(INDEX('Score Calculation'!$D$24:$D$31,MATCH('Detalle de Cuentas'!NT49,'Score Calculation'!$C$24:$C$31,1)),0)</f>
        <v>1</v>
      </c>
      <c r="YE49" s="98">
        <f>IFERROR(INDEX('Score Calculation'!$D$24:$D$31,MATCH('Detalle de Cuentas'!NU49,'Score Calculation'!$C$24:$C$31,1)),0)</f>
        <v>1</v>
      </c>
      <c r="YF49" s="98">
        <f>IFERROR(INDEX('Score Calculation'!$D$24:$D$31,MATCH('Detalle de Cuentas'!NV49,'Score Calculation'!$C$24:$C$31,1)),0)</f>
        <v>1</v>
      </c>
      <c r="YG49" s="98">
        <f>IFERROR(INDEX('Score Calculation'!$D$24:$D$31,MATCH('Detalle de Cuentas'!NW49,'Score Calculation'!$C$24:$C$31,1)),0)</f>
        <v>1</v>
      </c>
      <c r="YH49" s="98">
        <f>IFERROR(INDEX('Score Calculation'!$D$24:$D$31,MATCH('Detalle de Cuentas'!NX49,'Score Calculation'!$C$24:$C$31,1)),0)</f>
        <v>1</v>
      </c>
      <c r="YI49" s="98">
        <f>IFERROR(INDEX('Score Calculation'!$D$24:$D$31,MATCH('Detalle de Cuentas'!NY49,'Score Calculation'!$C$24:$C$31,1)),0)</f>
        <v>1</v>
      </c>
      <c r="YJ49" s="98">
        <f>IFERROR(INDEX('Score Calculation'!$D$24:$D$31,MATCH('Detalle de Cuentas'!NZ49,'Score Calculation'!$C$24:$C$31,1)),0)</f>
        <v>1</v>
      </c>
      <c r="YK49" s="98">
        <f>IFERROR(INDEX('Score Calculation'!$D$24:$D$31,MATCH('Detalle de Cuentas'!OA49,'Score Calculation'!$C$24:$C$31,1)),0)</f>
        <v>1</v>
      </c>
      <c r="YL49" s="98">
        <f>IFERROR(INDEX('Score Calculation'!$D$24:$D$31,MATCH('Detalle de Cuentas'!OB49,'Score Calculation'!$C$24:$C$31,1)),0)</f>
        <v>1</v>
      </c>
      <c r="YM49" s="98">
        <f>IFERROR(INDEX('Score Calculation'!$D$24:$D$31,MATCH('Detalle de Cuentas'!OC49,'Score Calculation'!$C$24:$C$31,1)),0)</f>
        <v>1</v>
      </c>
      <c r="YN49" s="98">
        <f t="shared" si="458"/>
        <v>0</v>
      </c>
      <c r="YO49" s="98">
        <f>IF(LEFT(TRIM($D49),15)="GRUPO SOLIDARIO",$L49*'Score Calculation'!$H$5,IF(TRIM('Detalle de Cuentas'!$C49)="Semanal",'Detalle de Cuentas'!$L49*'Score Calculation'!$H$6,'Detalle de Cuentas'!$L49))</f>
        <v>0</v>
      </c>
      <c r="YP49" s="99">
        <f>IFERROR(INDEX('Score Calculation'!$D$54:$D$60,MATCH($YO49,'Score Calculation'!$C$54:$C$60,1)),1)</f>
        <v>0.2</v>
      </c>
      <c r="YQ49" s="99">
        <f>IFERROR(INDEX('Score Calculation'!$D$65:$D$123,MATCH(LEFT(TRIM('Detalle de Cuentas'!$F49),20),'Score Calculation'!$F$65:$F$123,0)),1)</f>
        <v>1</v>
      </c>
      <c r="YR49" s="99">
        <f>IFERROR(INDEX('Score Calculation'!$D$46:$D$49,MATCH('Detalle de Cuentas'!$YN49,'Score Calculation'!$C$46:$C$49,1)),1)</f>
        <v>4</v>
      </c>
      <c r="YS49" s="99">
        <f t="shared" si="459"/>
        <v>0</v>
      </c>
      <c r="YT49" s="99">
        <f t="shared" si="460"/>
        <v>0</v>
      </c>
      <c r="YU49" s="98" t="str">
        <f t="shared" si="461"/>
        <v/>
      </c>
      <c r="YV49" s="109">
        <f t="shared" si="462"/>
        <v>1</v>
      </c>
      <c r="YW49" s="109">
        <f>IFERROR(INDEX('Score Calculation'!$D$187:$D$245,MATCH(LEFT(TRIM('Detalle de Cuentas'!$F49),20),'Score Calculation'!$F$187:$F$245,0)),1)</f>
        <v>1</v>
      </c>
      <c r="YX49" s="109">
        <f>IFERROR(IF($E49="HIPOTECA",-PMT('Score Calculation'!$H$266/(360/$J49),$G49,$YO49)*(30/$J49),-PMT('Score Calculation'!$H$267/(360/$J49),$G49,$YO49)*(30/$J49)),0)</f>
        <v>0</v>
      </c>
      <c r="YY49" s="109">
        <f t="shared" si="520"/>
        <v>0</v>
      </c>
      <c r="YZ49" s="109">
        <f t="shared" si="520"/>
        <v>0</v>
      </c>
      <c r="ZA49" s="109">
        <f t="shared" si="520"/>
        <v>0</v>
      </c>
      <c r="ZB49" s="109">
        <f t="shared" si="520"/>
        <v>0</v>
      </c>
      <c r="ZC49" s="109">
        <f t="shared" si="520"/>
        <v>0</v>
      </c>
      <c r="ZD49" s="109">
        <f t="shared" si="517"/>
        <v>0</v>
      </c>
      <c r="ZE49" s="109">
        <f t="shared" si="517"/>
        <v>0</v>
      </c>
      <c r="ZF49" s="109">
        <f t="shared" si="517"/>
        <v>0</v>
      </c>
      <c r="ZG49" s="109">
        <f t="shared" si="517"/>
        <v>0</v>
      </c>
      <c r="ZH49" s="109">
        <f t="shared" si="517"/>
        <v>0</v>
      </c>
      <c r="ZI49" s="109">
        <f t="shared" si="464"/>
        <v>0</v>
      </c>
    </row>
    <row r="50" spans="2:685" x14ac:dyDescent="0.2">
      <c r="B50" s="41">
        <v>34</v>
      </c>
      <c r="C50" s="42"/>
      <c r="D50" s="42"/>
      <c r="E50" s="42"/>
      <c r="F50" s="42"/>
      <c r="G50" s="42"/>
      <c r="H50" s="42"/>
      <c r="I50" s="29"/>
      <c r="J50" s="6" t="str">
        <f t="shared" si="529"/>
        <v/>
      </c>
      <c r="K50" s="43"/>
      <c r="L50" s="43"/>
      <c r="M50" s="43"/>
      <c r="N50" s="43"/>
      <c r="O50" s="43"/>
      <c r="P50" s="44" t="str">
        <f t="shared" si="346"/>
        <v/>
      </c>
      <c r="Q50" s="26"/>
      <c r="R50" s="26"/>
      <c r="S50" s="26"/>
      <c r="T50" s="26"/>
      <c r="U50" s="29"/>
      <c r="V50" s="43"/>
      <c r="W50" s="26"/>
      <c r="X50" s="29"/>
      <c r="Y50" s="6">
        <f>IF('Detalle de Cuentas'!$C$4-$R50&gt;'Graph Creator'!$E$2*'Graph Creator'!$D$13*12,0,1)</f>
        <v>1</v>
      </c>
      <c r="Z50" s="45">
        <f t="shared" si="530"/>
        <v>0</v>
      </c>
      <c r="AA50" s="2" t="e">
        <f t="shared" si="347"/>
        <v>#VALUE!</v>
      </c>
      <c r="AB50" s="2" t="e">
        <f t="shared" si="348"/>
        <v>#VALUE!</v>
      </c>
      <c r="AC50" s="2" t="e">
        <f t="shared" si="349"/>
        <v>#VALUE!</v>
      </c>
      <c r="AD50" s="2" t="e">
        <f t="shared" si="350"/>
        <v>#VALUE!</v>
      </c>
      <c r="AE50" s="2" t="e">
        <f t="shared" si="351"/>
        <v>#VALUE!</v>
      </c>
      <c r="AF50" s="2" t="e">
        <f t="shared" si="352"/>
        <v>#VALUE!</v>
      </c>
      <c r="AG50" s="2">
        <f t="shared" si="353"/>
        <v>0</v>
      </c>
      <c r="AH50" s="2">
        <f t="shared" si="354"/>
        <v>0</v>
      </c>
      <c r="AI50" s="2" t="str">
        <f t="shared" si="531"/>
        <v/>
      </c>
      <c r="AJ50" s="2" t="str">
        <f t="shared" ref="AJ50:BE50" si="751">IFERROR(SEARCH(".",$I50,AI50+1),"")</f>
        <v/>
      </c>
      <c r="AK50" s="2" t="str">
        <f t="shared" si="751"/>
        <v/>
      </c>
      <c r="AL50" s="2" t="str">
        <f t="shared" si="751"/>
        <v/>
      </c>
      <c r="AM50" s="2" t="str">
        <f t="shared" si="751"/>
        <v/>
      </c>
      <c r="AN50" s="2" t="str">
        <f t="shared" si="751"/>
        <v/>
      </c>
      <c r="AO50" s="2" t="str">
        <f t="shared" si="751"/>
        <v/>
      </c>
      <c r="AP50" s="2" t="str">
        <f t="shared" si="751"/>
        <v/>
      </c>
      <c r="AQ50" s="2" t="str">
        <f t="shared" si="751"/>
        <v/>
      </c>
      <c r="AR50" s="2" t="str">
        <f t="shared" si="751"/>
        <v/>
      </c>
      <c r="AS50" s="2" t="str">
        <f t="shared" si="751"/>
        <v/>
      </c>
      <c r="AT50" s="2" t="str">
        <f t="shared" si="751"/>
        <v/>
      </c>
      <c r="AU50" s="2" t="str">
        <f t="shared" si="751"/>
        <v/>
      </c>
      <c r="AV50" s="2" t="str">
        <f t="shared" si="751"/>
        <v/>
      </c>
      <c r="AW50" s="2" t="str">
        <f t="shared" si="751"/>
        <v/>
      </c>
      <c r="AX50" s="2" t="str">
        <f t="shared" si="751"/>
        <v/>
      </c>
      <c r="AY50" s="2" t="str">
        <f t="shared" si="751"/>
        <v/>
      </c>
      <c r="AZ50" s="2" t="str">
        <f t="shared" si="751"/>
        <v/>
      </c>
      <c r="BA50" s="2" t="str">
        <f t="shared" si="751"/>
        <v/>
      </c>
      <c r="BB50" s="2" t="str">
        <f t="shared" si="751"/>
        <v/>
      </c>
      <c r="BC50" s="2" t="str">
        <f t="shared" si="751"/>
        <v/>
      </c>
      <c r="BD50" s="2" t="str">
        <f t="shared" si="751"/>
        <v/>
      </c>
      <c r="BE50" s="2" t="str">
        <f t="shared" si="751"/>
        <v/>
      </c>
      <c r="BF50" s="2" t="str">
        <f t="shared" si="356"/>
        <v/>
      </c>
      <c r="BG50" s="2" t="str">
        <f t="shared" si="7"/>
        <v/>
      </c>
      <c r="BH50" s="2" t="str">
        <f t="shared" si="8"/>
        <v/>
      </c>
      <c r="BI50" s="2" t="str">
        <f t="shared" si="9"/>
        <v/>
      </c>
      <c r="BJ50" s="2" t="str">
        <f t="shared" si="10"/>
        <v/>
      </c>
      <c r="BK50" s="2" t="str">
        <f t="shared" si="11"/>
        <v/>
      </c>
      <c r="BL50" s="2" t="str">
        <f t="shared" si="12"/>
        <v/>
      </c>
      <c r="BM50" s="2" t="str">
        <f t="shared" si="13"/>
        <v/>
      </c>
      <c r="BN50" s="2" t="str">
        <f t="shared" si="14"/>
        <v/>
      </c>
      <c r="BO50" s="2" t="str">
        <f t="shared" si="15"/>
        <v/>
      </c>
      <c r="BP50" s="2" t="str">
        <f t="shared" si="16"/>
        <v/>
      </c>
      <c r="BQ50" s="2" t="str">
        <f t="shared" si="17"/>
        <v/>
      </c>
      <c r="BR50" s="2" t="str">
        <f t="shared" si="18"/>
        <v/>
      </c>
      <c r="BS50" s="2" t="str">
        <f t="shared" si="19"/>
        <v/>
      </c>
      <c r="BT50" s="2" t="str">
        <f t="shared" si="20"/>
        <v/>
      </c>
      <c r="BU50" s="2" t="str">
        <f t="shared" si="21"/>
        <v/>
      </c>
      <c r="BV50" s="2" t="str">
        <f t="shared" si="22"/>
        <v/>
      </c>
      <c r="BW50" s="2" t="str">
        <f t="shared" si="23"/>
        <v/>
      </c>
      <c r="BX50" s="2" t="str">
        <f t="shared" si="24"/>
        <v/>
      </c>
      <c r="BY50" s="2" t="str">
        <f t="shared" si="25"/>
        <v/>
      </c>
      <c r="BZ50" s="2" t="str">
        <f t="shared" si="26"/>
        <v/>
      </c>
      <c r="CA50" s="2" t="str">
        <f t="shared" si="27"/>
        <v/>
      </c>
      <c r="CB50" s="2" t="str">
        <f t="shared" si="28"/>
        <v/>
      </c>
      <c r="CC50" s="2" t="str">
        <f t="shared" si="29"/>
        <v/>
      </c>
      <c r="CD50" s="14">
        <f t="shared" si="533"/>
        <v>0</v>
      </c>
      <c r="CE50" s="14" t="e">
        <f t="shared" ref="CE50:DA50" si="752">CD50-$J$17</f>
        <v>#VALUE!</v>
      </c>
      <c r="CF50" s="14" t="e">
        <f t="shared" si="752"/>
        <v>#VALUE!</v>
      </c>
      <c r="CG50" s="14" t="e">
        <f t="shared" si="752"/>
        <v>#VALUE!</v>
      </c>
      <c r="CH50" s="14" t="e">
        <f t="shared" si="752"/>
        <v>#VALUE!</v>
      </c>
      <c r="CI50" s="14" t="e">
        <f t="shared" si="752"/>
        <v>#VALUE!</v>
      </c>
      <c r="CJ50" s="14" t="e">
        <f t="shared" si="752"/>
        <v>#VALUE!</v>
      </c>
      <c r="CK50" s="14" t="e">
        <f t="shared" si="752"/>
        <v>#VALUE!</v>
      </c>
      <c r="CL50" s="14" t="e">
        <f t="shared" si="752"/>
        <v>#VALUE!</v>
      </c>
      <c r="CM50" s="14" t="e">
        <f t="shared" si="752"/>
        <v>#VALUE!</v>
      </c>
      <c r="CN50" s="14" t="e">
        <f t="shared" si="752"/>
        <v>#VALUE!</v>
      </c>
      <c r="CO50" s="14" t="e">
        <f t="shared" si="752"/>
        <v>#VALUE!</v>
      </c>
      <c r="CP50" s="14" t="e">
        <f t="shared" si="752"/>
        <v>#VALUE!</v>
      </c>
      <c r="CQ50" s="14" t="e">
        <f t="shared" si="752"/>
        <v>#VALUE!</v>
      </c>
      <c r="CR50" s="14" t="e">
        <f t="shared" si="752"/>
        <v>#VALUE!</v>
      </c>
      <c r="CS50" s="14" t="e">
        <f t="shared" si="752"/>
        <v>#VALUE!</v>
      </c>
      <c r="CT50" s="14" t="e">
        <f t="shared" si="752"/>
        <v>#VALUE!</v>
      </c>
      <c r="CU50" s="14" t="e">
        <f t="shared" si="752"/>
        <v>#VALUE!</v>
      </c>
      <c r="CV50" s="14" t="e">
        <f t="shared" si="752"/>
        <v>#VALUE!</v>
      </c>
      <c r="CW50" s="14" t="e">
        <f t="shared" si="752"/>
        <v>#VALUE!</v>
      </c>
      <c r="CX50" s="14" t="e">
        <f t="shared" si="752"/>
        <v>#VALUE!</v>
      </c>
      <c r="CY50" s="14" t="e">
        <f t="shared" si="752"/>
        <v>#VALUE!</v>
      </c>
      <c r="CZ50" s="14" t="e">
        <f t="shared" si="752"/>
        <v>#VALUE!</v>
      </c>
      <c r="DA50" s="14" t="e">
        <f t="shared" si="752"/>
        <v>#VALUE!</v>
      </c>
      <c r="DB50" s="2">
        <f t="shared" si="358"/>
        <v>0</v>
      </c>
      <c r="DC50" s="2">
        <f t="shared" si="359"/>
        <v>0</v>
      </c>
      <c r="DD50" s="2">
        <f t="shared" si="360"/>
        <v>0</v>
      </c>
      <c r="DE50" s="2">
        <f t="shared" si="361"/>
        <v>0</v>
      </c>
      <c r="DF50" s="2">
        <f t="shared" si="362"/>
        <v>0</v>
      </c>
      <c r="DG50" s="2">
        <f t="shared" si="363"/>
        <v>0</v>
      </c>
      <c r="DH50" s="2">
        <f t="shared" si="364"/>
        <v>0</v>
      </c>
      <c r="DI50" s="2">
        <f t="shared" si="365"/>
        <v>0</v>
      </c>
      <c r="DJ50" s="2">
        <f t="shared" si="366"/>
        <v>0</v>
      </c>
      <c r="DK50" s="2">
        <f t="shared" si="367"/>
        <v>0</v>
      </c>
      <c r="DL50" s="2">
        <f t="shared" si="368"/>
        <v>0</v>
      </c>
      <c r="DM50" s="2">
        <f t="shared" si="369"/>
        <v>0</v>
      </c>
      <c r="DN50" s="2">
        <f t="shared" si="370"/>
        <v>0</v>
      </c>
      <c r="DO50" s="2">
        <f t="shared" si="371"/>
        <v>0</v>
      </c>
      <c r="DP50" s="2">
        <f t="shared" si="372"/>
        <v>0</v>
      </c>
      <c r="DQ50" s="2">
        <f t="shared" si="373"/>
        <v>0</v>
      </c>
      <c r="DR50" s="2">
        <f t="shared" si="374"/>
        <v>0</v>
      </c>
      <c r="DS50" s="2">
        <f t="shared" si="375"/>
        <v>0</v>
      </c>
      <c r="DT50" s="2">
        <f t="shared" si="376"/>
        <v>0</v>
      </c>
      <c r="DU50" s="2">
        <f t="shared" si="377"/>
        <v>0</v>
      </c>
      <c r="DV50" s="2">
        <f t="shared" si="378"/>
        <v>0</v>
      </c>
      <c r="DW50" s="2">
        <f t="shared" si="379"/>
        <v>0</v>
      </c>
      <c r="DX50" s="2">
        <f t="shared" si="380"/>
        <v>0</v>
      </c>
      <c r="DY50" s="2">
        <f t="shared" si="381"/>
        <v>0</v>
      </c>
      <c r="DZ50" s="2">
        <f t="shared" si="382"/>
        <v>0</v>
      </c>
      <c r="EA50" s="2">
        <f t="shared" si="383"/>
        <v>0</v>
      </c>
      <c r="EB50" s="2">
        <f t="shared" si="384"/>
        <v>0</v>
      </c>
      <c r="EC50" s="2">
        <f t="shared" si="385"/>
        <v>0</v>
      </c>
      <c r="ED50" s="2">
        <f t="shared" si="386"/>
        <v>0</v>
      </c>
      <c r="EE50" s="2">
        <f t="shared" si="387"/>
        <v>0</v>
      </c>
      <c r="EF50" s="2">
        <f t="shared" si="388"/>
        <v>0</v>
      </c>
      <c r="EG50" s="2">
        <f t="shared" si="389"/>
        <v>0</v>
      </c>
      <c r="EH50" s="2">
        <f t="shared" si="390"/>
        <v>0</v>
      </c>
      <c r="EI50" s="2">
        <f t="shared" si="391"/>
        <v>0</v>
      </c>
      <c r="EJ50" s="2">
        <f t="shared" si="392"/>
        <v>0</v>
      </c>
      <c r="EK50" s="2">
        <f t="shared" si="393"/>
        <v>0</v>
      </c>
      <c r="EL50" s="2">
        <f t="shared" si="394"/>
        <v>0</v>
      </c>
      <c r="EM50" s="2">
        <f t="shared" si="395"/>
        <v>0</v>
      </c>
      <c r="EN50" s="2">
        <f t="shared" si="396"/>
        <v>0</v>
      </c>
      <c r="EO50" s="2">
        <f t="shared" si="397"/>
        <v>0</v>
      </c>
      <c r="EP50" s="2">
        <f t="shared" si="398"/>
        <v>0</v>
      </c>
      <c r="EQ50" s="2">
        <f t="shared" si="399"/>
        <v>0</v>
      </c>
      <c r="ER50" s="2">
        <f t="shared" si="400"/>
        <v>0</v>
      </c>
      <c r="ES50" s="2">
        <f t="shared" si="401"/>
        <v>0</v>
      </c>
      <c r="ET50" s="2">
        <f t="shared" si="402"/>
        <v>0</v>
      </c>
      <c r="EU50" s="2">
        <f t="shared" si="403"/>
        <v>0</v>
      </c>
      <c r="EV50" s="2">
        <f t="shared" si="404"/>
        <v>0</v>
      </c>
      <c r="EW50" s="2">
        <f t="shared" si="405"/>
        <v>0</v>
      </c>
      <c r="EX50" s="2">
        <f t="shared" si="535"/>
        <v>1</v>
      </c>
      <c r="EY50" s="2" t="e">
        <f t="shared" si="536"/>
        <v>#VALUE!</v>
      </c>
      <c r="EZ50" s="2" t="e">
        <f t="shared" si="537"/>
        <v>#VALUE!</v>
      </c>
      <c r="FA50" s="2" t="e">
        <f t="shared" si="538"/>
        <v>#VALUE!</v>
      </c>
      <c r="FB50" s="2" t="e">
        <f t="shared" si="539"/>
        <v>#VALUE!</v>
      </c>
      <c r="FC50" s="2" t="e">
        <f t="shared" si="540"/>
        <v>#VALUE!</v>
      </c>
      <c r="FD50" s="2" t="e">
        <f t="shared" si="541"/>
        <v>#VALUE!</v>
      </c>
      <c r="FE50" s="2" t="e">
        <f t="shared" si="542"/>
        <v>#VALUE!</v>
      </c>
      <c r="FF50" s="2" t="e">
        <f t="shared" si="543"/>
        <v>#VALUE!</v>
      </c>
      <c r="FG50" s="2" t="e">
        <f t="shared" si="544"/>
        <v>#VALUE!</v>
      </c>
      <c r="FH50" s="2" t="e">
        <f t="shared" si="545"/>
        <v>#VALUE!</v>
      </c>
      <c r="FI50" s="2" t="e">
        <f t="shared" si="546"/>
        <v>#VALUE!</v>
      </c>
      <c r="FJ50" s="2" t="e">
        <f t="shared" si="547"/>
        <v>#VALUE!</v>
      </c>
      <c r="FK50" s="2" t="e">
        <f t="shared" si="548"/>
        <v>#VALUE!</v>
      </c>
      <c r="FL50" s="2" t="e">
        <f t="shared" si="549"/>
        <v>#VALUE!</v>
      </c>
      <c r="FM50" s="2" t="e">
        <f t="shared" si="550"/>
        <v>#VALUE!</v>
      </c>
      <c r="FN50" s="2" t="e">
        <f t="shared" si="551"/>
        <v>#VALUE!</v>
      </c>
      <c r="FO50" s="2" t="e">
        <f t="shared" si="552"/>
        <v>#VALUE!</v>
      </c>
      <c r="FP50" s="2" t="e">
        <f t="shared" si="553"/>
        <v>#VALUE!</v>
      </c>
      <c r="FQ50" s="2" t="e">
        <f t="shared" si="554"/>
        <v>#VALUE!</v>
      </c>
      <c r="FR50" s="2" t="e">
        <f t="shared" si="555"/>
        <v>#VALUE!</v>
      </c>
      <c r="FS50" s="2" t="e">
        <f t="shared" si="556"/>
        <v>#VALUE!</v>
      </c>
      <c r="FT50" s="2" t="e">
        <f t="shared" si="557"/>
        <v>#VALUE!</v>
      </c>
      <c r="FU50" s="2" t="e">
        <f t="shared" si="558"/>
        <v>#VALUE!</v>
      </c>
      <c r="FV50" s="2">
        <f t="shared" si="559"/>
        <v>1</v>
      </c>
      <c r="FW50" s="2" t="e">
        <f t="shared" si="560"/>
        <v>#VALUE!</v>
      </c>
      <c r="FX50" s="2" t="e">
        <f t="shared" si="561"/>
        <v>#VALUE!</v>
      </c>
      <c r="FY50" s="2" t="e">
        <f t="shared" si="562"/>
        <v>#VALUE!</v>
      </c>
      <c r="FZ50" s="2" t="e">
        <f t="shared" si="563"/>
        <v>#VALUE!</v>
      </c>
      <c r="GA50" s="2" t="e">
        <f t="shared" si="564"/>
        <v>#VALUE!</v>
      </c>
      <c r="GB50" s="2" t="e">
        <f t="shared" si="565"/>
        <v>#VALUE!</v>
      </c>
      <c r="GC50" s="2" t="e">
        <f t="shared" si="566"/>
        <v>#VALUE!</v>
      </c>
      <c r="GD50" s="2" t="e">
        <f t="shared" si="567"/>
        <v>#VALUE!</v>
      </c>
      <c r="GE50" s="2" t="e">
        <f t="shared" si="568"/>
        <v>#VALUE!</v>
      </c>
      <c r="GF50" s="2" t="e">
        <f t="shared" si="569"/>
        <v>#VALUE!</v>
      </c>
      <c r="GG50" s="2" t="e">
        <f t="shared" si="570"/>
        <v>#VALUE!</v>
      </c>
      <c r="GH50" s="2" t="e">
        <f t="shared" si="571"/>
        <v>#VALUE!</v>
      </c>
      <c r="GI50" s="2" t="e">
        <f t="shared" si="572"/>
        <v>#VALUE!</v>
      </c>
      <c r="GJ50" s="2" t="e">
        <f t="shared" si="573"/>
        <v>#VALUE!</v>
      </c>
      <c r="GK50" s="2" t="e">
        <f t="shared" si="574"/>
        <v>#VALUE!</v>
      </c>
      <c r="GL50" s="2" t="e">
        <f t="shared" si="575"/>
        <v>#VALUE!</v>
      </c>
      <c r="GM50" s="2" t="e">
        <f t="shared" si="576"/>
        <v>#VALUE!</v>
      </c>
      <c r="GN50" s="2" t="e">
        <f t="shared" si="577"/>
        <v>#VALUE!</v>
      </c>
      <c r="GO50" s="2" t="e">
        <f t="shared" si="578"/>
        <v>#VALUE!</v>
      </c>
      <c r="GP50" s="2" t="e">
        <f t="shared" si="579"/>
        <v>#VALUE!</v>
      </c>
      <c r="GQ50" s="2" t="e">
        <f t="shared" si="580"/>
        <v>#VALUE!</v>
      </c>
      <c r="GR50" s="2" t="e">
        <f t="shared" si="581"/>
        <v>#VALUE!</v>
      </c>
      <c r="GS50" s="2" t="e">
        <f t="shared" si="582"/>
        <v>#VALUE!</v>
      </c>
      <c r="GT50" s="2">
        <f t="shared" si="583"/>
        <v>1</v>
      </c>
      <c r="GU50" s="2" t="e">
        <f t="shared" si="584"/>
        <v>#VALUE!</v>
      </c>
      <c r="GV50" s="2" t="e">
        <f t="shared" si="585"/>
        <v>#VALUE!</v>
      </c>
      <c r="GW50" s="2" t="e">
        <f t="shared" si="586"/>
        <v>#VALUE!</v>
      </c>
      <c r="GX50" s="2" t="e">
        <f t="shared" si="587"/>
        <v>#VALUE!</v>
      </c>
      <c r="GY50" s="2" t="e">
        <f t="shared" si="588"/>
        <v>#VALUE!</v>
      </c>
      <c r="GZ50" s="2" t="e">
        <f t="shared" si="589"/>
        <v>#VALUE!</v>
      </c>
      <c r="HA50" s="2" t="e">
        <f t="shared" si="590"/>
        <v>#VALUE!</v>
      </c>
      <c r="HB50" s="2" t="e">
        <f t="shared" si="591"/>
        <v>#VALUE!</v>
      </c>
      <c r="HC50" s="2" t="e">
        <f t="shared" si="592"/>
        <v>#VALUE!</v>
      </c>
      <c r="HD50" s="2" t="e">
        <f t="shared" si="593"/>
        <v>#VALUE!</v>
      </c>
      <c r="HE50" s="2" t="e">
        <f t="shared" si="594"/>
        <v>#VALUE!</v>
      </c>
      <c r="HF50" s="2" t="e">
        <f t="shared" si="595"/>
        <v>#VALUE!</v>
      </c>
      <c r="HG50" s="2" t="e">
        <f t="shared" si="596"/>
        <v>#VALUE!</v>
      </c>
      <c r="HH50" s="2" t="e">
        <f t="shared" si="597"/>
        <v>#VALUE!</v>
      </c>
      <c r="HI50" s="2" t="e">
        <f t="shared" si="598"/>
        <v>#VALUE!</v>
      </c>
      <c r="HJ50" s="2" t="e">
        <f t="shared" si="599"/>
        <v>#VALUE!</v>
      </c>
      <c r="HK50" s="2" t="e">
        <f t="shared" si="600"/>
        <v>#VALUE!</v>
      </c>
      <c r="HL50" s="2" t="e">
        <f t="shared" si="601"/>
        <v>#VALUE!</v>
      </c>
      <c r="HM50" s="2" t="e">
        <f t="shared" si="602"/>
        <v>#VALUE!</v>
      </c>
      <c r="HN50" s="2" t="e">
        <f t="shared" si="603"/>
        <v>#VALUE!</v>
      </c>
      <c r="HO50" s="2" t="e">
        <f t="shared" si="604"/>
        <v>#VALUE!</v>
      </c>
      <c r="HP50" s="2" t="e">
        <f t="shared" si="605"/>
        <v>#VALUE!</v>
      </c>
      <c r="HQ50" s="2" t="e">
        <f t="shared" si="606"/>
        <v>#VALUE!</v>
      </c>
      <c r="HR50" s="2">
        <f t="shared" si="607"/>
        <v>1</v>
      </c>
      <c r="HS50" s="2" t="e">
        <f t="shared" si="608"/>
        <v>#VALUE!</v>
      </c>
      <c r="HT50" s="2" t="e">
        <f t="shared" si="609"/>
        <v>#VALUE!</v>
      </c>
      <c r="HU50" s="2" t="e">
        <f t="shared" si="610"/>
        <v>#VALUE!</v>
      </c>
      <c r="HV50" s="2" t="e">
        <f t="shared" si="611"/>
        <v>#VALUE!</v>
      </c>
      <c r="HW50" s="2" t="e">
        <f t="shared" si="612"/>
        <v>#VALUE!</v>
      </c>
      <c r="HX50" s="2" t="e">
        <f t="shared" si="613"/>
        <v>#VALUE!</v>
      </c>
      <c r="HY50" s="2" t="e">
        <f t="shared" si="614"/>
        <v>#VALUE!</v>
      </c>
      <c r="HZ50" s="2" t="e">
        <f t="shared" si="615"/>
        <v>#VALUE!</v>
      </c>
      <c r="IA50" s="2" t="e">
        <f t="shared" si="616"/>
        <v>#VALUE!</v>
      </c>
      <c r="IB50" s="2" t="e">
        <f t="shared" si="617"/>
        <v>#VALUE!</v>
      </c>
      <c r="IC50" s="2" t="e">
        <f t="shared" si="618"/>
        <v>#VALUE!</v>
      </c>
      <c r="ID50" s="2" t="e">
        <f t="shared" si="619"/>
        <v>#VALUE!</v>
      </c>
      <c r="IE50" s="2" t="e">
        <f t="shared" si="620"/>
        <v>#VALUE!</v>
      </c>
      <c r="IF50" s="2" t="e">
        <f t="shared" si="621"/>
        <v>#VALUE!</v>
      </c>
      <c r="IG50" s="2" t="e">
        <f t="shared" si="622"/>
        <v>#VALUE!</v>
      </c>
      <c r="IH50" s="2" t="e">
        <f t="shared" si="623"/>
        <v>#VALUE!</v>
      </c>
      <c r="II50" s="2" t="e">
        <f t="shared" si="624"/>
        <v>#VALUE!</v>
      </c>
      <c r="IJ50" s="2" t="e">
        <f t="shared" si="625"/>
        <v>#VALUE!</v>
      </c>
      <c r="IK50" s="2" t="e">
        <f t="shared" si="626"/>
        <v>#VALUE!</v>
      </c>
      <c r="IL50" s="2" t="e">
        <f t="shared" si="627"/>
        <v>#VALUE!</v>
      </c>
      <c r="IM50" s="2" t="e">
        <f t="shared" si="628"/>
        <v>#VALUE!</v>
      </c>
      <c r="IN50" s="2" t="e">
        <f t="shared" si="629"/>
        <v>#VALUE!</v>
      </c>
      <c r="IO50" s="2" t="e">
        <f t="shared" si="630"/>
        <v>#VALUE!</v>
      </c>
      <c r="IP50" s="2">
        <f t="shared" si="631"/>
        <v>0</v>
      </c>
      <c r="IQ50" s="2" t="e">
        <f t="shared" si="632"/>
        <v>#VALUE!</v>
      </c>
      <c r="IR50" s="2" t="e">
        <f t="shared" si="633"/>
        <v>#VALUE!</v>
      </c>
      <c r="IS50" s="2" t="e">
        <f t="shared" si="634"/>
        <v>#VALUE!</v>
      </c>
      <c r="IT50" s="2" t="e">
        <f t="shared" si="635"/>
        <v>#VALUE!</v>
      </c>
      <c r="IU50" s="2" t="e">
        <f t="shared" si="636"/>
        <v>#VALUE!</v>
      </c>
      <c r="IV50" s="2" t="e">
        <f t="shared" si="637"/>
        <v>#VALUE!</v>
      </c>
      <c r="IW50" s="2" t="e">
        <f t="shared" si="638"/>
        <v>#VALUE!</v>
      </c>
      <c r="IX50" s="2" t="e">
        <f t="shared" si="639"/>
        <v>#VALUE!</v>
      </c>
      <c r="IY50" s="2" t="e">
        <f t="shared" si="640"/>
        <v>#VALUE!</v>
      </c>
      <c r="IZ50" s="2" t="e">
        <f t="shared" si="641"/>
        <v>#VALUE!</v>
      </c>
      <c r="JA50" s="2" t="e">
        <f t="shared" si="642"/>
        <v>#VALUE!</v>
      </c>
      <c r="JB50" s="2" t="e">
        <f t="shared" si="643"/>
        <v>#VALUE!</v>
      </c>
      <c r="JC50" s="2" t="e">
        <f t="shared" si="644"/>
        <v>#VALUE!</v>
      </c>
      <c r="JD50" s="2" t="e">
        <f t="shared" si="645"/>
        <v>#VALUE!</v>
      </c>
      <c r="JE50" s="2" t="e">
        <f t="shared" si="646"/>
        <v>#VALUE!</v>
      </c>
      <c r="JF50" s="2" t="e">
        <f t="shared" si="647"/>
        <v>#VALUE!</v>
      </c>
      <c r="JG50" s="2" t="e">
        <f t="shared" si="648"/>
        <v>#VALUE!</v>
      </c>
      <c r="JH50" s="2" t="e">
        <f t="shared" si="649"/>
        <v>#VALUE!</v>
      </c>
      <c r="JI50" s="2" t="e">
        <f t="shared" si="650"/>
        <v>#VALUE!</v>
      </c>
      <c r="JJ50" s="2" t="e">
        <f t="shared" si="651"/>
        <v>#VALUE!</v>
      </c>
      <c r="JK50" s="2" t="e">
        <f t="shared" si="652"/>
        <v>#VALUE!</v>
      </c>
      <c r="JL50" s="2" t="e">
        <f t="shared" si="653"/>
        <v>#VALUE!</v>
      </c>
      <c r="JM50" s="2" t="e">
        <f t="shared" si="654"/>
        <v>#VALUE!</v>
      </c>
      <c r="JN50" s="2">
        <f t="shared" si="655"/>
        <v>0</v>
      </c>
      <c r="JO50" s="2" t="e">
        <f t="shared" si="656"/>
        <v>#VALUE!</v>
      </c>
      <c r="JP50" s="2" t="e">
        <f t="shared" si="657"/>
        <v>#VALUE!</v>
      </c>
      <c r="JQ50" s="2" t="e">
        <f t="shared" si="658"/>
        <v>#VALUE!</v>
      </c>
      <c r="JR50" s="2" t="e">
        <f t="shared" si="659"/>
        <v>#VALUE!</v>
      </c>
      <c r="JS50" s="2" t="e">
        <f t="shared" si="660"/>
        <v>#VALUE!</v>
      </c>
      <c r="JT50" s="2" t="e">
        <f t="shared" si="661"/>
        <v>#VALUE!</v>
      </c>
      <c r="JU50" s="2" t="e">
        <f t="shared" si="662"/>
        <v>#VALUE!</v>
      </c>
      <c r="JV50" s="2" t="e">
        <f t="shared" si="663"/>
        <v>#VALUE!</v>
      </c>
      <c r="JW50" s="2" t="e">
        <f t="shared" si="664"/>
        <v>#VALUE!</v>
      </c>
      <c r="JX50" s="2" t="e">
        <f t="shared" si="665"/>
        <v>#VALUE!</v>
      </c>
      <c r="JY50" s="2" t="e">
        <f t="shared" si="666"/>
        <v>#VALUE!</v>
      </c>
      <c r="JZ50" s="2" t="e">
        <f t="shared" si="667"/>
        <v>#VALUE!</v>
      </c>
      <c r="KA50" s="2" t="e">
        <f t="shared" si="668"/>
        <v>#VALUE!</v>
      </c>
      <c r="KB50" s="2" t="e">
        <f t="shared" si="669"/>
        <v>#VALUE!</v>
      </c>
      <c r="KC50" s="2" t="e">
        <f t="shared" si="670"/>
        <v>#VALUE!</v>
      </c>
      <c r="KD50" s="2" t="e">
        <f t="shared" si="671"/>
        <v>#VALUE!</v>
      </c>
      <c r="KE50" s="2" t="e">
        <f t="shared" si="672"/>
        <v>#VALUE!</v>
      </c>
      <c r="KF50" s="2" t="e">
        <f t="shared" si="673"/>
        <v>#VALUE!</v>
      </c>
      <c r="KG50" s="2" t="e">
        <f t="shared" si="674"/>
        <v>#VALUE!</v>
      </c>
      <c r="KH50" s="2" t="e">
        <f t="shared" si="675"/>
        <v>#VALUE!</v>
      </c>
      <c r="KI50" s="2" t="e">
        <f t="shared" si="676"/>
        <v>#VALUE!</v>
      </c>
      <c r="KJ50" s="2" t="e">
        <f t="shared" si="677"/>
        <v>#VALUE!</v>
      </c>
      <c r="KK50" s="2" t="e">
        <f t="shared" si="678"/>
        <v>#VALUE!</v>
      </c>
      <c r="KL50" s="2">
        <f t="shared" si="679"/>
        <v>0</v>
      </c>
      <c r="KM50" s="2" t="e">
        <f t="shared" si="680"/>
        <v>#VALUE!</v>
      </c>
      <c r="KN50" s="2" t="e">
        <f t="shared" si="681"/>
        <v>#VALUE!</v>
      </c>
      <c r="KO50" s="2" t="e">
        <f t="shared" si="682"/>
        <v>#VALUE!</v>
      </c>
      <c r="KP50" s="2" t="e">
        <f t="shared" si="683"/>
        <v>#VALUE!</v>
      </c>
      <c r="KQ50" s="2" t="e">
        <f t="shared" si="684"/>
        <v>#VALUE!</v>
      </c>
      <c r="KR50" s="2" t="e">
        <f t="shared" si="685"/>
        <v>#VALUE!</v>
      </c>
      <c r="KS50" s="2" t="e">
        <f t="shared" si="686"/>
        <v>#VALUE!</v>
      </c>
      <c r="KT50" s="2" t="e">
        <f t="shared" si="687"/>
        <v>#VALUE!</v>
      </c>
      <c r="KU50" s="2" t="e">
        <f t="shared" si="688"/>
        <v>#VALUE!</v>
      </c>
      <c r="KV50" s="2" t="e">
        <f t="shared" si="689"/>
        <v>#VALUE!</v>
      </c>
      <c r="KW50" s="2" t="e">
        <f t="shared" si="690"/>
        <v>#VALUE!</v>
      </c>
      <c r="KX50" s="2" t="e">
        <f t="shared" si="691"/>
        <v>#VALUE!</v>
      </c>
      <c r="KY50" s="2" t="e">
        <f t="shared" si="692"/>
        <v>#VALUE!</v>
      </c>
      <c r="KZ50" s="2" t="e">
        <f t="shared" si="693"/>
        <v>#VALUE!</v>
      </c>
      <c r="LA50" s="2" t="e">
        <f t="shared" si="694"/>
        <v>#VALUE!</v>
      </c>
      <c r="LB50" s="2" t="e">
        <f t="shared" si="695"/>
        <v>#VALUE!</v>
      </c>
      <c r="LC50" s="2" t="e">
        <f t="shared" si="696"/>
        <v>#VALUE!</v>
      </c>
      <c r="LD50" s="2" t="e">
        <f t="shared" si="697"/>
        <v>#VALUE!</v>
      </c>
      <c r="LE50" s="2" t="e">
        <f t="shared" si="698"/>
        <v>#VALUE!</v>
      </c>
      <c r="LF50" s="2" t="e">
        <f t="shared" si="699"/>
        <v>#VALUE!</v>
      </c>
      <c r="LG50" s="2" t="e">
        <f t="shared" si="700"/>
        <v>#VALUE!</v>
      </c>
      <c r="LH50" s="2" t="e">
        <f t="shared" si="701"/>
        <v>#VALUE!</v>
      </c>
      <c r="LI50" s="2" t="e">
        <f t="shared" si="702"/>
        <v>#VALUE!</v>
      </c>
      <c r="LJ50" s="2">
        <f t="shared" si="703"/>
        <v>0</v>
      </c>
      <c r="LK50" s="2" t="e">
        <f t="shared" si="704"/>
        <v>#VALUE!</v>
      </c>
      <c r="LL50" s="2" t="e">
        <f t="shared" si="705"/>
        <v>#VALUE!</v>
      </c>
      <c r="LM50" s="2" t="e">
        <f t="shared" si="706"/>
        <v>#VALUE!</v>
      </c>
      <c r="LN50" s="2" t="e">
        <f t="shared" si="707"/>
        <v>#VALUE!</v>
      </c>
      <c r="LO50" s="2" t="e">
        <f t="shared" si="708"/>
        <v>#VALUE!</v>
      </c>
      <c r="LP50" s="2" t="e">
        <f t="shared" si="709"/>
        <v>#VALUE!</v>
      </c>
      <c r="LQ50" s="2" t="e">
        <f t="shared" si="710"/>
        <v>#VALUE!</v>
      </c>
      <c r="LR50" s="2" t="e">
        <f t="shared" si="711"/>
        <v>#VALUE!</v>
      </c>
      <c r="LS50" s="2" t="e">
        <f t="shared" si="712"/>
        <v>#VALUE!</v>
      </c>
      <c r="LT50" s="2" t="e">
        <f t="shared" si="713"/>
        <v>#VALUE!</v>
      </c>
      <c r="LU50" s="2" t="e">
        <f t="shared" si="714"/>
        <v>#VALUE!</v>
      </c>
      <c r="LV50" s="2" t="e">
        <f t="shared" si="715"/>
        <v>#VALUE!</v>
      </c>
      <c r="LW50" s="2" t="e">
        <f t="shared" si="716"/>
        <v>#VALUE!</v>
      </c>
      <c r="LX50" s="2" t="e">
        <f t="shared" si="717"/>
        <v>#VALUE!</v>
      </c>
      <c r="LY50" s="2" t="e">
        <f t="shared" si="718"/>
        <v>#VALUE!</v>
      </c>
      <c r="LZ50" s="2" t="e">
        <f t="shared" si="719"/>
        <v>#VALUE!</v>
      </c>
      <c r="MA50" s="2" t="e">
        <f t="shared" si="720"/>
        <v>#VALUE!</v>
      </c>
      <c r="MB50" s="2" t="e">
        <f t="shared" si="721"/>
        <v>#VALUE!</v>
      </c>
      <c r="MC50" s="2" t="e">
        <f t="shared" si="722"/>
        <v>#VALUE!</v>
      </c>
      <c r="MD50" s="2" t="e">
        <f t="shared" si="723"/>
        <v>#VALUE!</v>
      </c>
      <c r="ME50" s="2" t="e">
        <f t="shared" si="724"/>
        <v>#VALUE!</v>
      </c>
      <c r="MF50" s="2" t="e">
        <f t="shared" si="725"/>
        <v>#VALUE!</v>
      </c>
      <c r="MG50" s="2" t="e">
        <f t="shared" si="726"/>
        <v>#VALUE!</v>
      </c>
      <c r="MH50" s="2">
        <f t="shared" si="727"/>
        <v>1</v>
      </c>
      <c r="MI50" s="2" t="e">
        <f t="shared" si="728"/>
        <v>#VALUE!</v>
      </c>
      <c r="MJ50" s="2" t="e">
        <f t="shared" si="729"/>
        <v>#VALUE!</v>
      </c>
      <c r="MK50" s="2" t="e">
        <f t="shared" si="730"/>
        <v>#VALUE!</v>
      </c>
      <c r="ML50" s="2" t="e">
        <f t="shared" si="731"/>
        <v>#VALUE!</v>
      </c>
      <c r="MM50" s="2" t="e">
        <f t="shared" si="732"/>
        <v>#VALUE!</v>
      </c>
      <c r="MN50" s="2" t="e">
        <f t="shared" si="733"/>
        <v>#VALUE!</v>
      </c>
      <c r="MO50" s="2" t="e">
        <f t="shared" si="734"/>
        <v>#VALUE!</v>
      </c>
      <c r="MP50" s="2" t="e">
        <f t="shared" si="735"/>
        <v>#VALUE!</v>
      </c>
      <c r="MQ50" s="2" t="e">
        <f t="shared" si="736"/>
        <v>#VALUE!</v>
      </c>
      <c r="MR50" s="2" t="e">
        <f t="shared" si="737"/>
        <v>#VALUE!</v>
      </c>
      <c r="MS50" s="2" t="e">
        <f t="shared" si="738"/>
        <v>#VALUE!</v>
      </c>
      <c r="MT50" s="2" t="e">
        <f t="shared" si="739"/>
        <v>#VALUE!</v>
      </c>
      <c r="MU50" s="2" t="e">
        <f t="shared" si="740"/>
        <v>#VALUE!</v>
      </c>
      <c r="MV50" s="2" t="e">
        <f t="shared" si="741"/>
        <v>#VALUE!</v>
      </c>
      <c r="MW50" s="2" t="e">
        <f t="shared" si="742"/>
        <v>#VALUE!</v>
      </c>
      <c r="MX50" s="2" t="e">
        <f t="shared" si="743"/>
        <v>#VALUE!</v>
      </c>
      <c r="MY50" s="2" t="e">
        <f t="shared" si="744"/>
        <v>#VALUE!</v>
      </c>
      <c r="MZ50" s="2" t="e">
        <f t="shared" si="745"/>
        <v>#VALUE!</v>
      </c>
      <c r="NA50" s="2" t="e">
        <f t="shared" si="746"/>
        <v>#VALUE!</v>
      </c>
      <c r="NB50" s="2" t="e">
        <f t="shared" si="747"/>
        <v>#VALUE!</v>
      </c>
      <c r="NC50" s="2" t="e">
        <f t="shared" si="748"/>
        <v>#VALUE!</v>
      </c>
      <c r="ND50" s="2" t="e">
        <f t="shared" si="749"/>
        <v>#VALUE!</v>
      </c>
      <c r="NE50" s="2" t="e">
        <f t="shared" si="750"/>
        <v>#VALUE!</v>
      </c>
      <c r="NF50" s="2">
        <f t="shared" si="406"/>
        <v>0</v>
      </c>
      <c r="NG50" s="2">
        <f t="shared" si="250"/>
        <v>0</v>
      </c>
      <c r="NH50" s="2">
        <f t="shared" si="251"/>
        <v>0</v>
      </c>
      <c r="NI50" s="2">
        <f t="shared" si="252"/>
        <v>0</v>
      </c>
      <c r="NJ50" s="2">
        <f t="shared" si="253"/>
        <v>0</v>
      </c>
      <c r="NK50" s="2">
        <f t="shared" si="254"/>
        <v>0</v>
      </c>
      <c r="NL50" s="2">
        <f t="shared" si="255"/>
        <v>0</v>
      </c>
      <c r="NM50" s="2">
        <f t="shared" si="256"/>
        <v>0</v>
      </c>
      <c r="NN50" s="2">
        <f t="shared" si="257"/>
        <v>0</v>
      </c>
      <c r="NO50" s="2">
        <f t="shared" si="258"/>
        <v>0</v>
      </c>
      <c r="NP50" s="2">
        <f t="shared" si="259"/>
        <v>0</v>
      </c>
      <c r="NQ50" s="2">
        <f t="shared" si="260"/>
        <v>0</v>
      </c>
      <c r="NR50" s="2">
        <f t="shared" si="261"/>
        <v>0</v>
      </c>
      <c r="NS50" s="2">
        <f t="shared" si="262"/>
        <v>0</v>
      </c>
      <c r="NT50" s="2">
        <f t="shared" si="263"/>
        <v>0</v>
      </c>
      <c r="NU50" s="2">
        <f t="shared" si="264"/>
        <v>0</v>
      </c>
      <c r="NV50" s="2">
        <f t="shared" si="265"/>
        <v>0</v>
      </c>
      <c r="NW50" s="2">
        <f t="shared" si="266"/>
        <v>0</v>
      </c>
      <c r="NX50" s="2">
        <f t="shared" si="267"/>
        <v>0</v>
      </c>
      <c r="NY50" s="2">
        <f t="shared" si="268"/>
        <v>0</v>
      </c>
      <c r="NZ50" s="2">
        <f t="shared" si="269"/>
        <v>0</v>
      </c>
      <c r="OA50" s="2">
        <f t="shared" si="270"/>
        <v>0</v>
      </c>
      <c r="OB50" s="2">
        <f t="shared" si="271"/>
        <v>0</v>
      </c>
      <c r="OC50" s="2">
        <f t="shared" si="272"/>
        <v>0</v>
      </c>
      <c r="OD50" s="2">
        <f>IF(AND(NF50&gt;'Graph Creator'!$K$4,'Detalle de Cuentas'!NF50&lt;='Graph Creator'!$L$4),1,0)</f>
        <v>0</v>
      </c>
      <c r="OE50" s="2">
        <f>IF(AND(NG50&gt;'Graph Creator'!$K$4,'Detalle de Cuentas'!NG50&lt;='Graph Creator'!$L$4),1,0)</f>
        <v>0</v>
      </c>
      <c r="OF50" s="2">
        <f>IF(AND(NH50&gt;'Graph Creator'!$K$4,'Detalle de Cuentas'!NH50&lt;='Graph Creator'!$L$4),1,0)</f>
        <v>0</v>
      </c>
      <c r="OG50" s="2">
        <f>IF(AND(NI50&gt;'Graph Creator'!$K$4,'Detalle de Cuentas'!NI50&lt;='Graph Creator'!$L$4),1,0)</f>
        <v>0</v>
      </c>
      <c r="OH50" s="2">
        <f>IF(AND(NJ50&gt;'Graph Creator'!$K$4,'Detalle de Cuentas'!NJ50&lt;='Graph Creator'!$L$4),1,0)</f>
        <v>0</v>
      </c>
      <c r="OI50" s="2">
        <f>IF(AND(NK50&gt;'Graph Creator'!$K$4,'Detalle de Cuentas'!NK50&lt;='Graph Creator'!$L$4),1,0)</f>
        <v>0</v>
      </c>
      <c r="OJ50" s="2">
        <f>IF(AND(NL50&gt;'Graph Creator'!$K$4,'Detalle de Cuentas'!NL50&lt;='Graph Creator'!$L$4),1,0)</f>
        <v>0</v>
      </c>
      <c r="OK50" s="2">
        <f>IF(AND(NM50&gt;'Graph Creator'!$K$4,'Detalle de Cuentas'!NM50&lt;='Graph Creator'!$L$4),1,0)</f>
        <v>0</v>
      </c>
      <c r="OL50" s="2">
        <f>IF(AND(NN50&gt;'Graph Creator'!$K$4,'Detalle de Cuentas'!NN50&lt;='Graph Creator'!$L$4),1,0)</f>
        <v>0</v>
      </c>
      <c r="OM50" s="2">
        <f>IF(AND(NO50&gt;'Graph Creator'!$K$4,'Detalle de Cuentas'!NO50&lt;='Graph Creator'!$L$4),1,0)</f>
        <v>0</v>
      </c>
      <c r="ON50" s="2">
        <f>IF(AND(NP50&gt;'Graph Creator'!$K$4,'Detalle de Cuentas'!NP50&lt;='Graph Creator'!$L$4),1,0)</f>
        <v>0</v>
      </c>
      <c r="OO50" s="2">
        <f>IF(AND(NQ50&gt;'Graph Creator'!$K$4,'Detalle de Cuentas'!NQ50&lt;='Graph Creator'!$L$4),1,0)</f>
        <v>0</v>
      </c>
      <c r="OP50" s="2">
        <f>IF(AND(NR50&gt;'Graph Creator'!$K$4,'Detalle de Cuentas'!NR50&lt;='Graph Creator'!$L$4),1,0)</f>
        <v>0</v>
      </c>
      <c r="OQ50" s="2">
        <f>IF(AND(NS50&gt;'Graph Creator'!$K$4,'Detalle de Cuentas'!NS50&lt;='Graph Creator'!$L$4),1,0)</f>
        <v>0</v>
      </c>
      <c r="OR50" s="2">
        <f>IF(AND(NT50&gt;'Graph Creator'!$K$4,'Detalle de Cuentas'!NT50&lt;='Graph Creator'!$L$4),1,0)</f>
        <v>0</v>
      </c>
      <c r="OS50" s="2">
        <f>IF(AND(NU50&gt;'Graph Creator'!$K$4,'Detalle de Cuentas'!NU50&lt;='Graph Creator'!$L$4),1,0)</f>
        <v>0</v>
      </c>
      <c r="OT50" s="2">
        <f>IF(AND(NV50&gt;'Graph Creator'!$K$4,'Detalle de Cuentas'!NV50&lt;='Graph Creator'!$L$4),1,0)</f>
        <v>0</v>
      </c>
      <c r="OU50" s="2">
        <f>IF(AND(NW50&gt;'Graph Creator'!$K$4,'Detalle de Cuentas'!NW50&lt;='Graph Creator'!$L$4),1,0)</f>
        <v>0</v>
      </c>
      <c r="OV50" s="2">
        <f>IF(AND(NX50&gt;'Graph Creator'!$K$4,'Detalle de Cuentas'!NX50&lt;='Graph Creator'!$L$4),1,0)</f>
        <v>0</v>
      </c>
      <c r="OW50" s="2">
        <f>IF(AND(NY50&gt;'Graph Creator'!$K$4,'Detalle de Cuentas'!NY50&lt;='Graph Creator'!$L$4),1,0)</f>
        <v>0</v>
      </c>
      <c r="OX50" s="2">
        <f>IF(AND(NZ50&gt;'Graph Creator'!$K$4,'Detalle de Cuentas'!NZ50&lt;='Graph Creator'!$L$4),1,0)</f>
        <v>0</v>
      </c>
      <c r="OY50" s="2">
        <f>IF(AND(OA50&gt;'Graph Creator'!$K$4,'Detalle de Cuentas'!OA50&lt;='Graph Creator'!$L$4),1,0)</f>
        <v>0</v>
      </c>
      <c r="OZ50" s="2">
        <f>IF(AND(OB50&gt;'Graph Creator'!$K$4,'Detalle de Cuentas'!OB50&lt;='Graph Creator'!$L$4),1,0)</f>
        <v>0</v>
      </c>
      <c r="PA50" s="2">
        <f>IF(AND(OC50&gt;'Graph Creator'!$K$4,'Detalle de Cuentas'!OC50&lt;='Graph Creator'!$L$4),1,0)</f>
        <v>0</v>
      </c>
      <c r="PB50" s="2">
        <f>IF(AND(NF50&gt;'Graph Creator'!$L$4,'Detalle de Cuentas'!NF50&lt;='Graph Creator'!$M$4),1,0)</f>
        <v>0</v>
      </c>
      <c r="PC50" s="2">
        <f>IF(AND(NG50&gt;'Graph Creator'!$L$4,'Detalle de Cuentas'!NG50&lt;='Graph Creator'!$M$4),1,0)</f>
        <v>0</v>
      </c>
      <c r="PD50" s="2">
        <f>IF(AND(NH50&gt;'Graph Creator'!$L$4,'Detalle de Cuentas'!NH50&lt;='Graph Creator'!$M$4),1,0)</f>
        <v>0</v>
      </c>
      <c r="PE50" s="2">
        <f>IF(AND(NI50&gt;'Graph Creator'!$L$4,'Detalle de Cuentas'!NI50&lt;='Graph Creator'!$M$4),1,0)</f>
        <v>0</v>
      </c>
      <c r="PF50" s="2">
        <f>IF(AND(NJ50&gt;'Graph Creator'!$L$4,'Detalle de Cuentas'!NJ50&lt;='Graph Creator'!$M$4),1,0)</f>
        <v>0</v>
      </c>
      <c r="PG50" s="2">
        <f>IF(AND(NK50&gt;'Graph Creator'!$L$4,'Detalle de Cuentas'!NK50&lt;='Graph Creator'!$M$4),1,0)</f>
        <v>0</v>
      </c>
      <c r="PH50" s="2">
        <f>IF(AND(NL50&gt;'Graph Creator'!$L$4,'Detalle de Cuentas'!NL50&lt;='Graph Creator'!$M$4),1,0)</f>
        <v>0</v>
      </c>
      <c r="PI50" s="2">
        <f>IF(AND(NM50&gt;'Graph Creator'!$L$4,'Detalle de Cuentas'!NM50&lt;='Graph Creator'!$M$4),1,0)</f>
        <v>0</v>
      </c>
      <c r="PJ50" s="2">
        <f>IF(AND(NN50&gt;'Graph Creator'!$L$4,'Detalle de Cuentas'!NN50&lt;='Graph Creator'!$M$4),1,0)</f>
        <v>0</v>
      </c>
      <c r="PK50" s="2">
        <f>IF(AND(NO50&gt;'Graph Creator'!$L$4,'Detalle de Cuentas'!NO50&lt;='Graph Creator'!$M$4),1,0)</f>
        <v>0</v>
      </c>
      <c r="PL50" s="2">
        <f>IF(AND(NP50&gt;'Graph Creator'!$L$4,'Detalle de Cuentas'!NP50&lt;='Graph Creator'!$M$4),1,0)</f>
        <v>0</v>
      </c>
      <c r="PM50" s="2">
        <f>IF(AND(NQ50&gt;'Graph Creator'!$L$4,'Detalle de Cuentas'!NQ50&lt;='Graph Creator'!$M$4),1,0)</f>
        <v>0</v>
      </c>
      <c r="PN50" s="2">
        <f>IF(AND(NR50&gt;'Graph Creator'!$L$4,'Detalle de Cuentas'!NR50&lt;='Graph Creator'!$M$4),1,0)</f>
        <v>0</v>
      </c>
      <c r="PO50" s="2">
        <f>IF(AND(NS50&gt;'Graph Creator'!$L$4,'Detalle de Cuentas'!NS50&lt;='Graph Creator'!$M$4),1,0)</f>
        <v>0</v>
      </c>
      <c r="PP50" s="2">
        <f>IF(AND(NT50&gt;'Graph Creator'!$L$4,'Detalle de Cuentas'!NT50&lt;='Graph Creator'!$M$4),1,0)</f>
        <v>0</v>
      </c>
      <c r="PQ50" s="2">
        <f>IF(AND(NU50&gt;'Graph Creator'!$L$4,'Detalle de Cuentas'!NU50&lt;='Graph Creator'!$M$4),1,0)</f>
        <v>0</v>
      </c>
      <c r="PR50" s="2">
        <f>IF(AND(NV50&gt;'Graph Creator'!$L$4,'Detalle de Cuentas'!NV50&lt;='Graph Creator'!$M$4),1,0)</f>
        <v>0</v>
      </c>
      <c r="PS50" s="2">
        <f>IF(AND(NW50&gt;'Graph Creator'!$L$4,'Detalle de Cuentas'!NW50&lt;='Graph Creator'!$M$4),1,0)</f>
        <v>0</v>
      </c>
      <c r="PT50" s="2">
        <f>IF(AND(NX50&gt;'Graph Creator'!$L$4,'Detalle de Cuentas'!NX50&lt;='Graph Creator'!$M$4),1,0)</f>
        <v>0</v>
      </c>
      <c r="PU50" s="2">
        <f>IF(AND(NY50&gt;'Graph Creator'!$L$4,'Detalle de Cuentas'!NY50&lt;='Graph Creator'!$M$4),1,0)</f>
        <v>0</v>
      </c>
      <c r="PV50" s="2">
        <f>IF(AND(NZ50&gt;'Graph Creator'!$L$4,'Detalle de Cuentas'!NZ50&lt;='Graph Creator'!$M$4),1,0)</f>
        <v>0</v>
      </c>
      <c r="PW50" s="2">
        <f>IF(AND(OA50&gt;'Graph Creator'!$L$4,'Detalle de Cuentas'!OA50&lt;='Graph Creator'!$M$4),1,0)</f>
        <v>0</v>
      </c>
      <c r="PX50" s="2">
        <f>IF(AND(OB50&gt;'Graph Creator'!$L$4,'Detalle de Cuentas'!OB50&lt;='Graph Creator'!$M$4),1,0)</f>
        <v>0</v>
      </c>
      <c r="PY50" s="2">
        <f>IF(AND(OC50&gt;'Graph Creator'!$L$4,'Detalle de Cuentas'!OC50&lt;='Graph Creator'!$M$4),1,0)</f>
        <v>0</v>
      </c>
      <c r="PZ50" s="2">
        <f>IF(AND(NF50&gt;'Graph Creator'!$M$4,'Detalle de Cuentas'!NF50&lt;='Graph Creator'!$N$4),1,0)</f>
        <v>0</v>
      </c>
      <c r="QA50" s="2">
        <f>IF(AND(NG50&gt;'Graph Creator'!$M$4,'Detalle de Cuentas'!NG50&lt;='Graph Creator'!$N$4),1,0)</f>
        <v>0</v>
      </c>
      <c r="QB50" s="2">
        <f>IF(AND(NH50&gt;'Graph Creator'!$M$4,'Detalle de Cuentas'!NH50&lt;='Graph Creator'!$N$4),1,0)</f>
        <v>0</v>
      </c>
      <c r="QC50" s="2">
        <f>IF(AND(NI50&gt;'Graph Creator'!$M$4,'Detalle de Cuentas'!NI50&lt;='Graph Creator'!$N$4),1,0)</f>
        <v>0</v>
      </c>
      <c r="QD50" s="2">
        <f>IF(AND(NJ50&gt;'Graph Creator'!$M$4,'Detalle de Cuentas'!NJ50&lt;='Graph Creator'!$N$4),1,0)</f>
        <v>0</v>
      </c>
      <c r="QE50" s="2">
        <f>IF(AND(NK50&gt;'Graph Creator'!$M$4,'Detalle de Cuentas'!NK50&lt;='Graph Creator'!$N$4),1,0)</f>
        <v>0</v>
      </c>
      <c r="QF50" s="2">
        <f>IF(AND(NL50&gt;'Graph Creator'!$M$4,'Detalle de Cuentas'!NL50&lt;='Graph Creator'!$N$4),1,0)</f>
        <v>0</v>
      </c>
      <c r="QG50" s="2">
        <f>IF(AND(NM50&gt;'Graph Creator'!$M$4,'Detalle de Cuentas'!NM50&lt;='Graph Creator'!$N$4),1,0)</f>
        <v>0</v>
      </c>
      <c r="QH50" s="2">
        <f>IF(AND(NN50&gt;'Graph Creator'!$M$4,'Detalle de Cuentas'!NN50&lt;='Graph Creator'!$N$4),1,0)</f>
        <v>0</v>
      </c>
      <c r="QI50" s="2">
        <f>IF(AND(NO50&gt;'Graph Creator'!$M$4,'Detalle de Cuentas'!NO50&lt;='Graph Creator'!$N$4),1,0)</f>
        <v>0</v>
      </c>
      <c r="QJ50" s="2">
        <f>IF(AND(NP50&gt;'Graph Creator'!$M$4,'Detalle de Cuentas'!NP50&lt;='Graph Creator'!$N$4),1,0)</f>
        <v>0</v>
      </c>
      <c r="QK50" s="2">
        <f>IF(AND(NQ50&gt;'Graph Creator'!$M$4,'Detalle de Cuentas'!NQ50&lt;='Graph Creator'!$N$4),1,0)</f>
        <v>0</v>
      </c>
      <c r="QL50" s="2">
        <f>IF(AND(NR50&gt;'Graph Creator'!$M$4,'Detalle de Cuentas'!NR50&lt;='Graph Creator'!$N$4),1,0)</f>
        <v>0</v>
      </c>
      <c r="QM50" s="2">
        <f>IF(AND(NS50&gt;'Graph Creator'!$M$4,'Detalle de Cuentas'!NS50&lt;='Graph Creator'!$N$4),1,0)</f>
        <v>0</v>
      </c>
      <c r="QN50" s="2">
        <f>IF(AND(NT50&gt;'Graph Creator'!$M$4,'Detalle de Cuentas'!NT50&lt;='Graph Creator'!$N$4),1,0)</f>
        <v>0</v>
      </c>
      <c r="QO50" s="2">
        <f>IF(AND(NU50&gt;'Graph Creator'!$M$4,'Detalle de Cuentas'!NU50&lt;='Graph Creator'!$N$4),1,0)</f>
        <v>0</v>
      </c>
      <c r="QP50" s="2">
        <f>IF(AND(NV50&gt;'Graph Creator'!$M$4,'Detalle de Cuentas'!NV50&lt;='Graph Creator'!$N$4),1,0)</f>
        <v>0</v>
      </c>
      <c r="QQ50" s="2">
        <f>IF(AND(NW50&gt;'Graph Creator'!$M$4,'Detalle de Cuentas'!NW50&lt;='Graph Creator'!$N$4),1,0)</f>
        <v>0</v>
      </c>
      <c r="QR50" s="2">
        <f>IF(AND(NX50&gt;'Graph Creator'!$M$4,'Detalle de Cuentas'!NX50&lt;='Graph Creator'!$N$4),1,0)</f>
        <v>0</v>
      </c>
      <c r="QS50" s="2">
        <f>IF(AND(NY50&gt;'Graph Creator'!$M$4,'Detalle de Cuentas'!NY50&lt;='Graph Creator'!$N$4),1,0)</f>
        <v>0</v>
      </c>
      <c r="QT50" s="2">
        <f>IF(AND(NZ50&gt;'Graph Creator'!$M$4,'Detalle de Cuentas'!NZ50&lt;='Graph Creator'!$N$4),1,0)</f>
        <v>0</v>
      </c>
      <c r="QU50" s="2">
        <f>IF(AND(OA50&gt;'Graph Creator'!$M$4,'Detalle de Cuentas'!OA50&lt;='Graph Creator'!$N$4),1,0)</f>
        <v>0</v>
      </c>
      <c r="QV50" s="2">
        <f>IF(AND(OB50&gt;'Graph Creator'!$M$4,'Detalle de Cuentas'!OB50&lt;='Graph Creator'!$N$4),1,0)</f>
        <v>0</v>
      </c>
      <c r="QW50" s="2">
        <f>IF(AND(OC50&gt;'Graph Creator'!$M$4,'Detalle de Cuentas'!OC50&lt;='Graph Creator'!$N$4),1,0)</f>
        <v>0</v>
      </c>
      <c r="QX50" s="2">
        <f>IF(AND(NF50&gt;'Graph Creator'!$N$4,'Detalle de Cuentas'!NF50&lt;='Graph Creator'!$O$4),1,0)</f>
        <v>0</v>
      </c>
      <c r="QY50" s="2">
        <f>IF(AND(NG50&gt;'Graph Creator'!$N$4,'Detalle de Cuentas'!NG50&lt;='Graph Creator'!$O$4),1,0)</f>
        <v>0</v>
      </c>
      <c r="QZ50" s="2">
        <f>IF(AND(NH50&gt;'Graph Creator'!$N$4,'Detalle de Cuentas'!NH50&lt;='Graph Creator'!$O$4),1,0)</f>
        <v>0</v>
      </c>
      <c r="RA50" s="2">
        <f>IF(AND(NI50&gt;'Graph Creator'!$N$4,'Detalle de Cuentas'!NI50&lt;='Graph Creator'!$O$4),1,0)</f>
        <v>0</v>
      </c>
      <c r="RB50" s="2">
        <f>IF(AND(NJ50&gt;'Graph Creator'!$N$4,'Detalle de Cuentas'!NJ50&lt;='Graph Creator'!$O$4),1,0)</f>
        <v>0</v>
      </c>
      <c r="RC50" s="2">
        <f>IF(AND(NK50&gt;'Graph Creator'!$N$4,'Detalle de Cuentas'!NK50&lt;='Graph Creator'!$O$4),1,0)</f>
        <v>0</v>
      </c>
      <c r="RD50" s="2">
        <f>IF(AND(NL50&gt;'Graph Creator'!$N$4,'Detalle de Cuentas'!NL50&lt;='Graph Creator'!$O$4),1,0)</f>
        <v>0</v>
      </c>
      <c r="RE50" s="2">
        <f>IF(AND(NM50&gt;'Graph Creator'!$N$4,'Detalle de Cuentas'!NM50&lt;='Graph Creator'!$O$4),1,0)</f>
        <v>0</v>
      </c>
      <c r="RF50" s="2">
        <f>IF(AND(NN50&gt;'Graph Creator'!$N$4,'Detalle de Cuentas'!NN50&lt;='Graph Creator'!$O$4),1,0)</f>
        <v>0</v>
      </c>
      <c r="RG50" s="2">
        <f>IF(AND(NO50&gt;'Graph Creator'!$N$4,'Detalle de Cuentas'!NO50&lt;='Graph Creator'!$O$4),1,0)</f>
        <v>0</v>
      </c>
      <c r="RH50" s="2">
        <f>IF(AND(NP50&gt;'Graph Creator'!$N$4,'Detalle de Cuentas'!NP50&lt;='Graph Creator'!$O$4),1,0)</f>
        <v>0</v>
      </c>
      <c r="RI50" s="2">
        <f>IF(AND(NQ50&gt;'Graph Creator'!$N$4,'Detalle de Cuentas'!NQ50&lt;='Graph Creator'!$O$4),1,0)</f>
        <v>0</v>
      </c>
      <c r="RJ50" s="2">
        <f>IF(AND(NR50&gt;'Graph Creator'!$N$4,'Detalle de Cuentas'!NR50&lt;='Graph Creator'!$O$4),1,0)</f>
        <v>0</v>
      </c>
      <c r="RK50" s="2">
        <f>IF(AND(NS50&gt;'Graph Creator'!$N$4,'Detalle de Cuentas'!NS50&lt;='Graph Creator'!$O$4),1,0)</f>
        <v>0</v>
      </c>
      <c r="RL50" s="2">
        <f>IF(AND(NT50&gt;'Graph Creator'!$N$4,'Detalle de Cuentas'!NT50&lt;='Graph Creator'!$O$4),1,0)</f>
        <v>0</v>
      </c>
      <c r="RM50" s="2">
        <f>IF(AND(NU50&gt;'Graph Creator'!$N$4,'Detalle de Cuentas'!NU50&lt;='Graph Creator'!$O$4),1,0)</f>
        <v>0</v>
      </c>
      <c r="RN50" s="2">
        <f>IF(AND(NV50&gt;'Graph Creator'!$N$4,'Detalle de Cuentas'!NV50&lt;='Graph Creator'!$O$4),1,0)</f>
        <v>0</v>
      </c>
      <c r="RO50" s="2">
        <f>IF(AND(NW50&gt;'Graph Creator'!$N$4,'Detalle de Cuentas'!NW50&lt;='Graph Creator'!$O$4),1,0)</f>
        <v>0</v>
      </c>
      <c r="RP50" s="2">
        <f>IF(AND(NX50&gt;'Graph Creator'!$N$4,'Detalle de Cuentas'!NX50&lt;='Graph Creator'!$O$4),1,0)</f>
        <v>0</v>
      </c>
      <c r="RQ50" s="2">
        <f>IF(AND(NY50&gt;'Graph Creator'!$N$4,'Detalle de Cuentas'!NY50&lt;='Graph Creator'!$O$4),1,0)</f>
        <v>0</v>
      </c>
      <c r="RR50" s="2">
        <f>IF(AND(NZ50&gt;'Graph Creator'!$N$4,'Detalle de Cuentas'!NZ50&lt;='Graph Creator'!$O$4),1,0)</f>
        <v>0</v>
      </c>
      <c r="RS50" s="2">
        <f>IF(AND(OA50&gt;'Graph Creator'!$N$4,'Detalle de Cuentas'!OA50&lt;='Graph Creator'!$O$4),1,0)</f>
        <v>0</v>
      </c>
      <c r="RT50" s="2">
        <f>IF(AND(OB50&gt;'Graph Creator'!$N$4,'Detalle de Cuentas'!OB50&lt;='Graph Creator'!$O$4),1,0)</f>
        <v>0</v>
      </c>
      <c r="RU50" s="2">
        <f>IF(AND(OC50&gt;'Graph Creator'!$N$4,'Detalle de Cuentas'!OC50&lt;='Graph Creator'!$O$4),1,0)</f>
        <v>0</v>
      </c>
      <c r="RV50" s="2" t="e">
        <f t="shared" si="407"/>
        <v>#VALUE!</v>
      </c>
      <c r="RW50" s="2" t="e">
        <f t="shared" si="408"/>
        <v>#VALUE!</v>
      </c>
      <c r="RX50" s="2" t="e">
        <f t="shared" si="409"/>
        <v>#VALUE!</v>
      </c>
      <c r="RY50" s="2" t="e">
        <f t="shared" si="410"/>
        <v>#VALUE!</v>
      </c>
      <c r="RZ50" s="2" t="e">
        <f t="shared" si="411"/>
        <v>#VALUE!</v>
      </c>
      <c r="SA50" s="2" t="e">
        <f t="shared" si="412"/>
        <v>#VALUE!</v>
      </c>
      <c r="SB50" s="2" t="e">
        <f t="shared" si="413"/>
        <v>#VALUE!</v>
      </c>
      <c r="SC50" s="2" t="e">
        <f t="shared" si="414"/>
        <v>#VALUE!</v>
      </c>
      <c r="SD50" s="2" t="e">
        <f t="shared" si="415"/>
        <v>#VALUE!</v>
      </c>
      <c r="SE50" s="2" t="e">
        <f t="shared" si="416"/>
        <v>#VALUE!</v>
      </c>
      <c r="SF50" s="2" t="e">
        <f t="shared" si="417"/>
        <v>#VALUE!</v>
      </c>
      <c r="SG50" s="2" t="e">
        <f t="shared" si="418"/>
        <v>#VALUE!</v>
      </c>
      <c r="SH50" s="2" t="e">
        <f t="shared" si="419"/>
        <v>#VALUE!</v>
      </c>
      <c r="SI50" s="2" t="e">
        <f t="shared" si="420"/>
        <v>#VALUE!</v>
      </c>
      <c r="SJ50" s="2" t="e">
        <f t="shared" si="421"/>
        <v>#VALUE!</v>
      </c>
      <c r="SK50" s="2" t="e">
        <f t="shared" si="422"/>
        <v>#VALUE!</v>
      </c>
      <c r="SL50" s="2" t="e">
        <f t="shared" si="423"/>
        <v>#VALUE!</v>
      </c>
      <c r="SM50" s="2" t="e">
        <f t="shared" si="424"/>
        <v>#VALUE!</v>
      </c>
      <c r="SN50" s="2" t="e">
        <f t="shared" si="425"/>
        <v>#VALUE!</v>
      </c>
      <c r="SO50" s="2" t="e">
        <f t="shared" si="426"/>
        <v>#VALUE!</v>
      </c>
      <c r="SP50" s="2" t="e">
        <f t="shared" si="427"/>
        <v>#VALUE!</v>
      </c>
      <c r="SQ50" s="2" t="e">
        <f t="shared" si="428"/>
        <v>#VALUE!</v>
      </c>
      <c r="SR50" s="2" t="e">
        <f t="shared" si="429"/>
        <v>#VALUE!</v>
      </c>
      <c r="SS50" s="2" t="e">
        <f t="shared" si="430"/>
        <v>#VALUE!</v>
      </c>
      <c r="ST50" s="2" t="e">
        <f t="shared" si="431"/>
        <v>#VALUE!</v>
      </c>
      <c r="SU50" s="2" t="e">
        <f t="shared" si="432"/>
        <v>#VALUE!</v>
      </c>
      <c r="SV50" s="2" t="e">
        <f t="shared" si="433"/>
        <v>#VALUE!</v>
      </c>
      <c r="SW50" s="2" t="e">
        <f t="shared" si="434"/>
        <v>#VALUE!</v>
      </c>
      <c r="SX50" s="2" t="e">
        <f t="shared" si="435"/>
        <v>#VALUE!</v>
      </c>
      <c r="SY50" s="2" t="e">
        <f t="shared" si="436"/>
        <v>#VALUE!</v>
      </c>
      <c r="SZ50" s="2" t="e">
        <f t="shared" si="437"/>
        <v>#VALUE!</v>
      </c>
      <c r="TA50" s="2" t="e">
        <f t="shared" si="438"/>
        <v>#VALUE!</v>
      </c>
      <c r="TB50" s="2" t="e">
        <f t="shared" si="439"/>
        <v>#VALUE!</v>
      </c>
      <c r="TC50" s="2" t="e">
        <f t="shared" si="440"/>
        <v>#VALUE!</v>
      </c>
      <c r="TD50" s="2" t="e">
        <f t="shared" si="441"/>
        <v>#VALUE!</v>
      </c>
      <c r="TE50" s="2" t="e">
        <f t="shared" si="442"/>
        <v>#VALUE!</v>
      </c>
      <c r="TF50" s="2" t="str">
        <f>IF(DZ50=1,IF(SUM(DZ$17:DZ50)&lt;2,""&amp;B50,", "&amp;B50),"")</f>
        <v/>
      </c>
      <c r="TG50" s="2" t="str">
        <f t="shared" si="480"/>
        <v/>
      </c>
      <c r="TH50" s="2">
        <f t="shared" si="443"/>
        <v>0</v>
      </c>
      <c r="TI50" s="14" t="str">
        <f t="shared" si="444"/>
        <v/>
      </c>
      <c r="TJ50" s="14" t="e">
        <f t="shared" si="273"/>
        <v>#VALUE!</v>
      </c>
      <c r="TK50" s="14" t="e">
        <f t="shared" si="274"/>
        <v>#VALUE!</v>
      </c>
      <c r="TL50" s="14" t="e">
        <f t="shared" si="275"/>
        <v>#VALUE!</v>
      </c>
      <c r="TM50" s="14" t="e">
        <f t="shared" si="276"/>
        <v>#VALUE!</v>
      </c>
      <c r="TN50" s="14" t="e">
        <f t="shared" si="277"/>
        <v>#VALUE!</v>
      </c>
      <c r="TO50" s="14" t="e">
        <f t="shared" si="278"/>
        <v>#VALUE!</v>
      </c>
      <c r="TP50" s="14" t="e">
        <f t="shared" si="279"/>
        <v>#VALUE!</v>
      </c>
      <c r="TQ50" s="14" t="e">
        <f t="shared" si="280"/>
        <v>#VALUE!</v>
      </c>
      <c r="TR50" s="14" t="e">
        <f t="shared" si="281"/>
        <v>#VALUE!</v>
      </c>
      <c r="TS50" s="14" t="e">
        <f t="shared" si="282"/>
        <v>#VALUE!</v>
      </c>
      <c r="TT50" s="14" t="e">
        <f t="shared" si="283"/>
        <v>#VALUE!</v>
      </c>
      <c r="TU50" s="14" t="e">
        <f t="shared" si="284"/>
        <v>#VALUE!</v>
      </c>
      <c r="TV50" s="14" t="e">
        <f t="shared" si="285"/>
        <v>#VALUE!</v>
      </c>
      <c r="TW50" s="14" t="e">
        <f t="shared" si="286"/>
        <v>#VALUE!</v>
      </c>
      <c r="TX50" s="14" t="e">
        <f t="shared" si="287"/>
        <v>#VALUE!</v>
      </c>
      <c r="TY50" s="14" t="e">
        <f t="shared" si="288"/>
        <v>#VALUE!</v>
      </c>
      <c r="TZ50" s="14" t="e">
        <f t="shared" si="289"/>
        <v>#VALUE!</v>
      </c>
      <c r="UA50" s="14" t="e">
        <f t="shared" si="290"/>
        <v>#VALUE!</v>
      </c>
      <c r="UB50" s="14" t="e">
        <f t="shared" si="291"/>
        <v>#VALUE!</v>
      </c>
      <c r="UC50" s="14" t="e">
        <f t="shared" si="292"/>
        <v>#VALUE!</v>
      </c>
      <c r="UD50" s="14" t="e">
        <f t="shared" si="293"/>
        <v>#VALUE!</v>
      </c>
      <c r="UE50" s="14" t="e">
        <f t="shared" si="294"/>
        <v>#VALUE!</v>
      </c>
      <c r="UF50" s="14" t="e">
        <f t="shared" si="295"/>
        <v>#VALUE!</v>
      </c>
      <c r="UH50" s="2">
        <f>IF($C$4-$R50&gt;'Graph Creator'!$E$2*'Graph Creator'!$D$13*12,0,1)</f>
        <v>1</v>
      </c>
      <c r="UJ50" s="2" t="e">
        <f t="shared" si="445"/>
        <v>#VALUE!</v>
      </c>
      <c r="UK50" s="2" t="e">
        <f t="shared" si="446"/>
        <v>#VALUE!</v>
      </c>
      <c r="UL50" s="2" t="e">
        <f t="shared" si="447"/>
        <v>#VALUE!</v>
      </c>
      <c r="UM50" s="2" t="e">
        <f t="shared" si="448"/>
        <v>#VALUE!</v>
      </c>
      <c r="UN50" s="2" t="e">
        <f t="shared" si="449"/>
        <v>#VALUE!</v>
      </c>
      <c r="UO50" s="2" t="e">
        <f t="shared" si="450"/>
        <v>#VALUE!</v>
      </c>
      <c r="UP50" s="2" t="e">
        <f t="shared" si="297"/>
        <v>#VALUE!</v>
      </c>
      <c r="UQ50" s="2" t="e">
        <f t="shared" si="298"/>
        <v>#VALUE!</v>
      </c>
      <c r="UR50" s="2" t="e">
        <f t="shared" si="299"/>
        <v>#VALUE!</v>
      </c>
      <c r="US50" s="2" t="e">
        <f t="shared" si="300"/>
        <v>#VALUE!</v>
      </c>
      <c r="UT50" s="2" t="e">
        <f t="shared" si="301"/>
        <v>#VALUE!</v>
      </c>
      <c r="UU50" s="2" t="e">
        <f t="shared" si="302"/>
        <v>#VALUE!</v>
      </c>
      <c r="UV50" s="2" t="e">
        <f t="shared" si="303"/>
        <v>#VALUE!</v>
      </c>
      <c r="UW50" s="2" t="e">
        <f t="shared" si="304"/>
        <v>#VALUE!</v>
      </c>
      <c r="UX50" s="2" t="e">
        <f t="shared" si="305"/>
        <v>#VALUE!</v>
      </c>
      <c r="UY50" s="2" t="e">
        <f t="shared" si="306"/>
        <v>#VALUE!</v>
      </c>
      <c r="UZ50" s="2" t="e">
        <f t="shared" si="307"/>
        <v>#VALUE!</v>
      </c>
      <c r="VA50" s="2" t="e">
        <f t="shared" si="308"/>
        <v>#VALUE!</v>
      </c>
      <c r="VB50" s="2" t="e">
        <f t="shared" si="309"/>
        <v>#VALUE!</v>
      </c>
      <c r="VC50" s="2" t="e">
        <f t="shared" si="310"/>
        <v>#VALUE!</v>
      </c>
      <c r="VD50" s="2" t="e">
        <f t="shared" si="311"/>
        <v>#VALUE!</v>
      </c>
      <c r="VE50" s="2" t="e">
        <f t="shared" si="312"/>
        <v>#VALUE!</v>
      </c>
      <c r="VF50" s="2" t="e">
        <f t="shared" si="313"/>
        <v>#VALUE!</v>
      </c>
      <c r="VG50" s="2" t="e">
        <f t="shared" si="314"/>
        <v>#VALUE!</v>
      </c>
      <c r="VH50" s="2" t="e">
        <f t="shared" si="315"/>
        <v>#VALUE!</v>
      </c>
      <c r="VI50" s="2" t="e">
        <f t="shared" si="316"/>
        <v>#VALUE!</v>
      </c>
      <c r="VJ50" s="2" t="e">
        <f t="shared" si="317"/>
        <v>#VALUE!</v>
      </c>
      <c r="VK50" s="2" t="e">
        <f t="shared" si="318"/>
        <v>#VALUE!</v>
      </c>
      <c r="VL50" s="2" t="e">
        <f t="shared" si="319"/>
        <v>#VALUE!</v>
      </c>
      <c r="VM50" s="2" t="e">
        <f t="shared" si="320"/>
        <v>#VALUE!</v>
      </c>
      <c r="VN50" s="2" t="e">
        <f t="shared" si="321"/>
        <v>#VALUE!</v>
      </c>
      <c r="VO50" s="2" t="e">
        <f t="shared" si="322"/>
        <v>#VALUE!</v>
      </c>
      <c r="VP50" s="2" t="e">
        <f t="shared" si="323"/>
        <v>#VALUE!</v>
      </c>
      <c r="VQ50" s="2" t="e">
        <f t="shared" si="324"/>
        <v>#VALUE!</v>
      </c>
      <c r="VR50" s="2" t="e">
        <f t="shared" si="325"/>
        <v>#VALUE!</v>
      </c>
      <c r="VS50" s="2" t="e">
        <f t="shared" si="326"/>
        <v>#VALUE!</v>
      </c>
      <c r="VT50" s="98">
        <f t="shared" si="451"/>
        <v>0</v>
      </c>
      <c r="VU50" s="98">
        <f t="shared" si="452"/>
        <v>0</v>
      </c>
      <c r="VV50" s="98">
        <f t="shared" si="453"/>
        <v>0</v>
      </c>
      <c r="VW50" s="98">
        <f t="shared" si="454"/>
        <v>0</v>
      </c>
      <c r="VX50" s="98">
        <f t="shared" si="455"/>
        <v>0</v>
      </c>
      <c r="VY50" s="98">
        <f t="shared" si="456"/>
        <v>0</v>
      </c>
      <c r="VZ50" s="98">
        <f t="shared" si="457"/>
        <v>0</v>
      </c>
      <c r="WA50" s="98">
        <f t="shared" si="328"/>
        <v>0</v>
      </c>
      <c r="WB50" s="98">
        <f t="shared" si="329"/>
        <v>0</v>
      </c>
      <c r="WC50" s="98">
        <f t="shared" si="330"/>
        <v>0</v>
      </c>
      <c r="WD50" s="98">
        <f t="shared" si="331"/>
        <v>0</v>
      </c>
      <c r="WE50" s="98">
        <f t="shared" si="332"/>
        <v>0</v>
      </c>
      <c r="WF50" s="98">
        <f t="shared" si="333"/>
        <v>0</v>
      </c>
      <c r="WG50" s="98">
        <f t="shared" si="334"/>
        <v>0</v>
      </c>
      <c r="WH50" s="98">
        <f t="shared" si="335"/>
        <v>0</v>
      </c>
      <c r="WI50" s="98">
        <f t="shared" si="336"/>
        <v>0</v>
      </c>
      <c r="WJ50" s="98">
        <f t="shared" si="337"/>
        <v>0</v>
      </c>
      <c r="WK50" s="98">
        <f t="shared" si="338"/>
        <v>0</v>
      </c>
      <c r="WL50" s="98">
        <f t="shared" si="339"/>
        <v>0</v>
      </c>
      <c r="WM50" s="98">
        <f t="shared" si="340"/>
        <v>0</v>
      </c>
      <c r="WN50" s="98">
        <f t="shared" si="341"/>
        <v>0</v>
      </c>
      <c r="WO50" s="98">
        <f t="shared" si="342"/>
        <v>0</v>
      </c>
      <c r="WP50" s="98">
        <f t="shared" si="343"/>
        <v>0</v>
      </c>
      <c r="WQ50" s="98">
        <f t="shared" si="344"/>
        <v>0</v>
      </c>
      <c r="WR50" s="98">
        <f>IFERROR(INDEX('Score Calculation'!$D$38:$D$41,MATCH('Detalle de Cuentas'!VT50,'Score Calculation'!$C$38:$C$41,1)),0)</f>
        <v>4</v>
      </c>
      <c r="WS50" s="98">
        <f>IFERROR(INDEX('Score Calculation'!$D$38:$D$41,MATCH('Detalle de Cuentas'!VU50,'Score Calculation'!$C$38:$C$41,1)),0)</f>
        <v>4</v>
      </c>
      <c r="WT50" s="98">
        <f>IFERROR(INDEX('Score Calculation'!$D$38:$D$41,MATCH('Detalle de Cuentas'!VV50,'Score Calculation'!$C$38:$C$41,1)),0)</f>
        <v>4</v>
      </c>
      <c r="WU50" s="98">
        <f>IFERROR(INDEX('Score Calculation'!$D$38:$D$41,MATCH('Detalle de Cuentas'!VW50,'Score Calculation'!$C$38:$C$41,1)),0)</f>
        <v>4</v>
      </c>
      <c r="WV50" s="98">
        <f>IFERROR(INDEX('Score Calculation'!$D$38:$D$41,MATCH('Detalle de Cuentas'!VX50,'Score Calculation'!$C$38:$C$41,1)),0)</f>
        <v>4</v>
      </c>
      <c r="WW50" s="98">
        <f>IFERROR(INDEX('Score Calculation'!$D$38:$D$41,MATCH('Detalle de Cuentas'!VY50,'Score Calculation'!$C$38:$C$41,1)),0)</f>
        <v>4</v>
      </c>
      <c r="WX50" s="98">
        <f>IFERROR(INDEX('Score Calculation'!$D$38:$D$41,MATCH('Detalle de Cuentas'!VZ50,'Score Calculation'!$C$38:$C$41,1)),0)</f>
        <v>4</v>
      </c>
      <c r="WY50" s="98">
        <f>IFERROR(INDEX('Score Calculation'!$D$38:$D$41,MATCH('Detalle de Cuentas'!WA50,'Score Calculation'!$C$38:$C$41,1)),0)</f>
        <v>4</v>
      </c>
      <c r="WZ50" s="98">
        <f>IFERROR(INDEX('Score Calculation'!$D$38:$D$41,MATCH('Detalle de Cuentas'!WB50,'Score Calculation'!$C$38:$C$41,1)),0)</f>
        <v>4</v>
      </c>
      <c r="XA50" s="98">
        <f>IFERROR(INDEX('Score Calculation'!$D$38:$D$41,MATCH('Detalle de Cuentas'!WC50,'Score Calculation'!$C$38:$C$41,1)),0)</f>
        <v>4</v>
      </c>
      <c r="XB50" s="98">
        <f>IFERROR(INDEX('Score Calculation'!$D$38:$D$41,MATCH('Detalle de Cuentas'!WD50,'Score Calculation'!$C$38:$C$41,1)),0)</f>
        <v>4</v>
      </c>
      <c r="XC50" s="98">
        <f>IFERROR(INDEX('Score Calculation'!$D$38:$D$41,MATCH('Detalle de Cuentas'!WE50,'Score Calculation'!$C$38:$C$41,1)),0)</f>
        <v>4</v>
      </c>
      <c r="XD50" s="98">
        <f>IFERROR(INDEX('Score Calculation'!$D$38:$D$41,MATCH('Detalle de Cuentas'!WF50,'Score Calculation'!$C$38:$C$41,1)),0)</f>
        <v>4</v>
      </c>
      <c r="XE50" s="98">
        <f>IFERROR(INDEX('Score Calculation'!$D$38:$D$41,MATCH('Detalle de Cuentas'!WG50,'Score Calculation'!$C$38:$C$41,1)),0)</f>
        <v>4</v>
      </c>
      <c r="XF50" s="98">
        <f>IFERROR(INDEX('Score Calculation'!$D$38:$D$41,MATCH('Detalle de Cuentas'!WH50,'Score Calculation'!$C$38:$C$41,1)),0)</f>
        <v>4</v>
      </c>
      <c r="XG50" s="98">
        <f>IFERROR(INDEX('Score Calculation'!$D$38:$D$41,MATCH('Detalle de Cuentas'!WI50,'Score Calculation'!$C$38:$C$41,1)),0)</f>
        <v>4</v>
      </c>
      <c r="XH50" s="98">
        <f>IFERROR(INDEX('Score Calculation'!$D$38:$D$41,MATCH('Detalle de Cuentas'!WJ50,'Score Calculation'!$C$38:$C$41,1)),0)</f>
        <v>4</v>
      </c>
      <c r="XI50" s="98">
        <f>IFERROR(INDEX('Score Calculation'!$D$38:$D$41,MATCH('Detalle de Cuentas'!WK50,'Score Calculation'!$C$38:$C$41,1)),0)</f>
        <v>4</v>
      </c>
      <c r="XJ50" s="98">
        <f>IFERROR(INDEX('Score Calculation'!$D$38:$D$41,MATCH('Detalle de Cuentas'!WL50,'Score Calculation'!$C$38:$C$41,1)),0)</f>
        <v>4</v>
      </c>
      <c r="XK50" s="98">
        <f>IFERROR(INDEX('Score Calculation'!$D$38:$D$41,MATCH('Detalle de Cuentas'!WM50,'Score Calculation'!$C$38:$C$41,1)),0)</f>
        <v>4</v>
      </c>
      <c r="XL50" s="98">
        <f>IFERROR(INDEX('Score Calculation'!$D$38:$D$41,MATCH('Detalle de Cuentas'!WN50,'Score Calculation'!$C$38:$C$41,1)),0)</f>
        <v>4</v>
      </c>
      <c r="XM50" s="98">
        <f>IFERROR(INDEX('Score Calculation'!$D$38:$D$41,MATCH('Detalle de Cuentas'!WO50,'Score Calculation'!$C$38:$C$41,1)),0)</f>
        <v>4</v>
      </c>
      <c r="XN50" s="98">
        <f>IFERROR(INDEX('Score Calculation'!$D$38:$D$41,MATCH('Detalle de Cuentas'!WP50,'Score Calculation'!$C$38:$C$41,1)),0)</f>
        <v>4</v>
      </c>
      <c r="XO50" s="98">
        <f>IFERROR(INDEX('Score Calculation'!$D$38:$D$41,MATCH('Detalle de Cuentas'!WQ50,'Score Calculation'!$C$38:$C$41,1)),0)</f>
        <v>4</v>
      </c>
      <c r="XP50" s="98">
        <f>IFERROR(INDEX('Score Calculation'!$D$24:$D$31,MATCH('Detalle de Cuentas'!NF50,'Score Calculation'!$C$24:$C$31,1)),0)</f>
        <v>1</v>
      </c>
      <c r="XQ50" s="98">
        <f>IFERROR(INDEX('Score Calculation'!$D$24:$D$31,MATCH('Detalle de Cuentas'!NG50,'Score Calculation'!$C$24:$C$31,1)),0)</f>
        <v>1</v>
      </c>
      <c r="XR50" s="98">
        <f>IFERROR(INDEX('Score Calculation'!$D$24:$D$31,MATCH('Detalle de Cuentas'!NH50,'Score Calculation'!$C$24:$C$31,1)),0)</f>
        <v>1</v>
      </c>
      <c r="XS50" s="98">
        <f>IFERROR(INDEX('Score Calculation'!$D$24:$D$31,MATCH('Detalle de Cuentas'!NI50,'Score Calculation'!$C$24:$C$31,1)),0)</f>
        <v>1</v>
      </c>
      <c r="XT50" s="98">
        <f>IFERROR(INDEX('Score Calculation'!$D$24:$D$31,MATCH('Detalle de Cuentas'!NJ50,'Score Calculation'!$C$24:$C$31,1)),0)</f>
        <v>1</v>
      </c>
      <c r="XU50" s="98">
        <f>IFERROR(INDEX('Score Calculation'!$D$24:$D$31,MATCH('Detalle de Cuentas'!NK50,'Score Calculation'!$C$24:$C$31,1)),0)</f>
        <v>1</v>
      </c>
      <c r="XV50" s="98">
        <f>IFERROR(INDEX('Score Calculation'!$D$24:$D$31,MATCH('Detalle de Cuentas'!NL50,'Score Calculation'!$C$24:$C$31,1)),0)</f>
        <v>1</v>
      </c>
      <c r="XW50" s="98">
        <f>IFERROR(INDEX('Score Calculation'!$D$24:$D$31,MATCH('Detalle de Cuentas'!NM50,'Score Calculation'!$C$24:$C$31,1)),0)</f>
        <v>1</v>
      </c>
      <c r="XX50" s="98">
        <f>IFERROR(INDEX('Score Calculation'!$D$24:$D$31,MATCH('Detalle de Cuentas'!NN50,'Score Calculation'!$C$24:$C$31,1)),0)</f>
        <v>1</v>
      </c>
      <c r="XY50" s="98">
        <f>IFERROR(INDEX('Score Calculation'!$D$24:$D$31,MATCH('Detalle de Cuentas'!NO50,'Score Calculation'!$C$24:$C$31,1)),0)</f>
        <v>1</v>
      </c>
      <c r="XZ50" s="98">
        <f>IFERROR(INDEX('Score Calculation'!$D$24:$D$31,MATCH('Detalle de Cuentas'!NP50,'Score Calculation'!$C$24:$C$31,1)),0)</f>
        <v>1</v>
      </c>
      <c r="YA50" s="98">
        <f>IFERROR(INDEX('Score Calculation'!$D$24:$D$31,MATCH('Detalle de Cuentas'!NQ50,'Score Calculation'!$C$24:$C$31,1)),0)</f>
        <v>1</v>
      </c>
      <c r="YB50" s="98">
        <f>IFERROR(INDEX('Score Calculation'!$D$24:$D$31,MATCH('Detalle de Cuentas'!NR50,'Score Calculation'!$C$24:$C$31,1)),0)</f>
        <v>1</v>
      </c>
      <c r="YC50" s="98">
        <f>IFERROR(INDEX('Score Calculation'!$D$24:$D$31,MATCH('Detalle de Cuentas'!NS50,'Score Calculation'!$C$24:$C$31,1)),0)</f>
        <v>1</v>
      </c>
      <c r="YD50" s="98">
        <f>IFERROR(INDEX('Score Calculation'!$D$24:$D$31,MATCH('Detalle de Cuentas'!NT50,'Score Calculation'!$C$24:$C$31,1)),0)</f>
        <v>1</v>
      </c>
      <c r="YE50" s="98">
        <f>IFERROR(INDEX('Score Calculation'!$D$24:$D$31,MATCH('Detalle de Cuentas'!NU50,'Score Calculation'!$C$24:$C$31,1)),0)</f>
        <v>1</v>
      </c>
      <c r="YF50" s="98">
        <f>IFERROR(INDEX('Score Calculation'!$D$24:$D$31,MATCH('Detalle de Cuentas'!NV50,'Score Calculation'!$C$24:$C$31,1)),0)</f>
        <v>1</v>
      </c>
      <c r="YG50" s="98">
        <f>IFERROR(INDEX('Score Calculation'!$D$24:$D$31,MATCH('Detalle de Cuentas'!NW50,'Score Calculation'!$C$24:$C$31,1)),0)</f>
        <v>1</v>
      </c>
      <c r="YH50" s="98">
        <f>IFERROR(INDEX('Score Calculation'!$D$24:$D$31,MATCH('Detalle de Cuentas'!NX50,'Score Calculation'!$C$24:$C$31,1)),0)</f>
        <v>1</v>
      </c>
      <c r="YI50" s="98">
        <f>IFERROR(INDEX('Score Calculation'!$D$24:$D$31,MATCH('Detalle de Cuentas'!NY50,'Score Calculation'!$C$24:$C$31,1)),0)</f>
        <v>1</v>
      </c>
      <c r="YJ50" s="98">
        <f>IFERROR(INDEX('Score Calculation'!$D$24:$D$31,MATCH('Detalle de Cuentas'!NZ50,'Score Calculation'!$C$24:$C$31,1)),0)</f>
        <v>1</v>
      </c>
      <c r="YK50" s="98">
        <f>IFERROR(INDEX('Score Calculation'!$D$24:$D$31,MATCH('Detalle de Cuentas'!OA50,'Score Calculation'!$C$24:$C$31,1)),0)</f>
        <v>1</v>
      </c>
      <c r="YL50" s="98">
        <f>IFERROR(INDEX('Score Calculation'!$D$24:$D$31,MATCH('Detalle de Cuentas'!OB50,'Score Calculation'!$C$24:$C$31,1)),0)</f>
        <v>1</v>
      </c>
      <c r="YM50" s="98">
        <f>IFERROR(INDEX('Score Calculation'!$D$24:$D$31,MATCH('Detalle de Cuentas'!OC50,'Score Calculation'!$C$24:$C$31,1)),0)</f>
        <v>1</v>
      </c>
      <c r="YN50" s="98">
        <f t="shared" si="458"/>
        <v>0</v>
      </c>
      <c r="YO50" s="98">
        <f>IF(LEFT(TRIM($D50),15)="GRUPO SOLIDARIO",$L50*'Score Calculation'!$H$5,IF(TRIM('Detalle de Cuentas'!$C50)="Semanal",'Detalle de Cuentas'!$L50*'Score Calculation'!$H$6,'Detalle de Cuentas'!$L50))</f>
        <v>0</v>
      </c>
      <c r="YP50" s="99">
        <f>IFERROR(INDEX('Score Calculation'!$D$54:$D$60,MATCH($YO50,'Score Calculation'!$C$54:$C$60,1)),1)</f>
        <v>0.2</v>
      </c>
      <c r="YQ50" s="99">
        <f>IFERROR(INDEX('Score Calculation'!$D$65:$D$123,MATCH(LEFT(TRIM('Detalle de Cuentas'!$F50),20),'Score Calculation'!$F$65:$F$123,0)),1)</f>
        <v>1</v>
      </c>
      <c r="YR50" s="99">
        <f>IFERROR(INDEX('Score Calculation'!$D$46:$D$49,MATCH('Detalle de Cuentas'!$YN50,'Score Calculation'!$C$46:$C$49,1)),1)</f>
        <v>4</v>
      </c>
      <c r="YS50" s="99">
        <f t="shared" si="459"/>
        <v>0</v>
      </c>
      <c r="YT50" s="99">
        <f t="shared" si="460"/>
        <v>0</v>
      </c>
      <c r="YU50" s="98" t="str">
        <f t="shared" si="461"/>
        <v/>
      </c>
      <c r="YV50" s="109">
        <f t="shared" si="462"/>
        <v>1</v>
      </c>
      <c r="YW50" s="109">
        <f>IFERROR(INDEX('Score Calculation'!$D$187:$D$245,MATCH(LEFT(TRIM('Detalle de Cuentas'!$F50),20),'Score Calculation'!$F$187:$F$245,0)),1)</f>
        <v>1</v>
      </c>
      <c r="YX50" s="109">
        <f>IFERROR(IF($E50="HIPOTECA",-PMT('Score Calculation'!$H$266/(360/$J50),$G50,$YO50)*(30/$J50),-PMT('Score Calculation'!$H$267/(360/$J50),$G50,$YO50)*(30/$J50)),0)</f>
        <v>0</v>
      </c>
      <c r="YY50" s="109">
        <f t="shared" si="520"/>
        <v>0</v>
      </c>
      <c r="YZ50" s="109">
        <f t="shared" si="520"/>
        <v>0</v>
      </c>
      <c r="ZA50" s="109">
        <f t="shared" si="520"/>
        <v>0</v>
      </c>
      <c r="ZB50" s="109">
        <f t="shared" si="520"/>
        <v>0</v>
      </c>
      <c r="ZC50" s="109">
        <f t="shared" si="520"/>
        <v>0</v>
      </c>
      <c r="ZD50" s="109">
        <f t="shared" si="517"/>
        <v>0</v>
      </c>
      <c r="ZE50" s="109">
        <f t="shared" si="517"/>
        <v>0</v>
      </c>
      <c r="ZF50" s="109">
        <f t="shared" si="517"/>
        <v>0</v>
      </c>
      <c r="ZG50" s="109">
        <f t="shared" si="517"/>
        <v>0</v>
      </c>
      <c r="ZH50" s="109">
        <f t="shared" si="517"/>
        <v>0</v>
      </c>
      <c r="ZI50" s="109">
        <f t="shared" si="464"/>
        <v>0</v>
      </c>
    </row>
    <row r="51" spans="2:685" x14ac:dyDescent="0.2">
      <c r="B51" s="41">
        <v>35</v>
      </c>
      <c r="C51" s="42"/>
      <c r="D51" s="42"/>
      <c r="E51" s="42"/>
      <c r="F51" s="42"/>
      <c r="G51" s="42"/>
      <c r="H51" s="42"/>
      <c r="I51" s="29"/>
      <c r="J51" s="6" t="str">
        <f t="shared" si="529"/>
        <v/>
      </c>
      <c r="K51" s="43"/>
      <c r="L51" s="43"/>
      <c r="M51" s="43"/>
      <c r="N51" s="43"/>
      <c r="O51" s="43"/>
      <c r="P51" s="44" t="str">
        <f t="shared" si="346"/>
        <v/>
      </c>
      <c r="Q51" s="26"/>
      <c r="R51" s="26"/>
      <c r="S51" s="26"/>
      <c r="T51" s="26"/>
      <c r="U51" s="29"/>
      <c r="V51" s="43"/>
      <c r="W51" s="26"/>
      <c r="X51" s="29"/>
      <c r="Y51" s="6">
        <f>IF('Detalle de Cuentas'!$C$4-$R51&gt;'Graph Creator'!$E$2*'Graph Creator'!$D$13*12,0,1)</f>
        <v>1</v>
      </c>
      <c r="Z51" s="45">
        <f t="shared" si="530"/>
        <v>0</v>
      </c>
      <c r="AA51" s="2" t="e">
        <f t="shared" si="347"/>
        <v>#VALUE!</v>
      </c>
      <c r="AB51" s="2" t="e">
        <f t="shared" si="348"/>
        <v>#VALUE!</v>
      </c>
      <c r="AC51" s="2" t="e">
        <f t="shared" si="349"/>
        <v>#VALUE!</v>
      </c>
      <c r="AD51" s="2" t="e">
        <f t="shared" si="350"/>
        <v>#VALUE!</v>
      </c>
      <c r="AE51" s="2" t="e">
        <f t="shared" si="351"/>
        <v>#VALUE!</v>
      </c>
      <c r="AF51" s="2" t="e">
        <f t="shared" si="352"/>
        <v>#VALUE!</v>
      </c>
      <c r="AG51" s="2">
        <f t="shared" si="353"/>
        <v>0</v>
      </c>
      <c r="AH51" s="2">
        <f t="shared" si="354"/>
        <v>0</v>
      </c>
      <c r="AI51" s="2" t="str">
        <f t="shared" si="531"/>
        <v/>
      </c>
      <c r="AJ51" s="2" t="str">
        <f t="shared" ref="AJ51:BE51" si="753">IFERROR(SEARCH(".",$I51,AI51+1),"")</f>
        <v/>
      </c>
      <c r="AK51" s="2" t="str">
        <f t="shared" si="753"/>
        <v/>
      </c>
      <c r="AL51" s="2" t="str">
        <f t="shared" si="753"/>
        <v/>
      </c>
      <c r="AM51" s="2" t="str">
        <f t="shared" si="753"/>
        <v/>
      </c>
      <c r="AN51" s="2" t="str">
        <f t="shared" si="753"/>
        <v/>
      </c>
      <c r="AO51" s="2" t="str">
        <f t="shared" si="753"/>
        <v/>
      </c>
      <c r="AP51" s="2" t="str">
        <f t="shared" si="753"/>
        <v/>
      </c>
      <c r="AQ51" s="2" t="str">
        <f t="shared" si="753"/>
        <v/>
      </c>
      <c r="AR51" s="2" t="str">
        <f t="shared" si="753"/>
        <v/>
      </c>
      <c r="AS51" s="2" t="str">
        <f t="shared" si="753"/>
        <v/>
      </c>
      <c r="AT51" s="2" t="str">
        <f t="shared" si="753"/>
        <v/>
      </c>
      <c r="AU51" s="2" t="str">
        <f t="shared" si="753"/>
        <v/>
      </c>
      <c r="AV51" s="2" t="str">
        <f t="shared" si="753"/>
        <v/>
      </c>
      <c r="AW51" s="2" t="str">
        <f t="shared" si="753"/>
        <v/>
      </c>
      <c r="AX51" s="2" t="str">
        <f t="shared" si="753"/>
        <v/>
      </c>
      <c r="AY51" s="2" t="str">
        <f t="shared" si="753"/>
        <v/>
      </c>
      <c r="AZ51" s="2" t="str">
        <f t="shared" si="753"/>
        <v/>
      </c>
      <c r="BA51" s="2" t="str">
        <f t="shared" si="753"/>
        <v/>
      </c>
      <c r="BB51" s="2" t="str">
        <f t="shared" si="753"/>
        <v/>
      </c>
      <c r="BC51" s="2" t="str">
        <f t="shared" si="753"/>
        <v/>
      </c>
      <c r="BD51" s="2" t="str">
        <f t="shared" si="753"/>
        <v/>
      </c>
      <c r="BE51" s="2" t="str">
        <f t="shared" si="753"/>
        <v/>
      </c>
      <c r="BF51" s="2" t="str">
        <f t="shared" si="356"/>
        <v/>
      </c>
      <c r="BG51" s="2" t="str">
        <f t="shared" si="7"/>
        <v/>
      </c>
      <c r="BH51" s="2" t="str">
        <f t="shared" si="8"/>
        <v/>
      </c>
      <c r="BI51" s="2" t="str">
        <f t="shared" si="9"/>
        <v/>
      </c>
      <c r="BJ51" s="2" t="str">
        <f t="shared" si="10"/>
        <v/>
      </c>
      <c r="BK51" s="2" t="str">
        <f t="shared" si="11"/>
        <v/>
      </c>
      <c r="BL51" s="2" t="str">
        <f t="shared" si="12"/>
        <v/>
      </c>
      <c r="BM51" s="2" t="str">
        <f t="shared" si="13"/>
        <v/>
      </c>
      <c r="BN51" s="2" t="str">
        <f t="shared" si="14"/>
        <v/>
      </c>
      <c r="BO51" s="2" t="str">
        <f t="shared" si="15"/>
        <v/>
      </c>
      <c r="BP51" s="2" t="str">
        <f t="shared" si="16"/>
        <v/>
      </c>
      <c r="BQ51" s="2" t="str">
        <f t="shared" si="17"/>
        <v/>
      </c>
      <c r="BR51" s="2" t="str">
        <f t="shared" si="18"/>
        <v/>
      </c>
      <c r="BS51" s="2" t="str">
        <f t="shared" si="19"/>
        <v/>
      </c>
      <c r="BT51" s="2" t="str">
        <f t="shared" si="20"/>
        <v/>
      </c>
      <c r="BU51" s="2" t="str">
        <f t="shared" si="21"/>
        <v/>
      </c>
      <c r="BV51" s="2" t="str">
        <f t="shared" si="22"/>
        <v/>
      </c>
      <c r="BW51" s="2" t="str">
        <f t="shared" si="23"/>
        <v/>
      </c>
      <c r="BX51" s="2" t="str">
        <f t="shared" si="24"/>
        <v/>
      </c>
      <c r="BY51" s="2" t="str">
        <f t="shared" si="25"/>
        <v/>
      </c>
      <c r="BZ51" s="2" t="str">
        <f t="shared" si="26"/>
        <v/>
      </c>
      <c r="CA51" s="2" t="str">
        <f t="shared" si="27"/>
        <v/>
      </c>
      <c r="CB51" s="2" t="str">
        <f t="shared" si="28"/>
        <v/>
      </c>
      <c r="CC51" s="2" t="str">
        <f t="shared" si="29"/>
        <v/>
      </c>
      <c r="CD51" s="14">
        <f t="shared" si="533"/>
        <v>0</v>
      </c>
      <c r="CE51" s="14" t="e">
        <f t="shared" ref="CE51:DA51" si="754">CD51-$J$17</f>
        <v>#VALUE!</v>
      </c>
      <c r="CF51" s="14" t="e">
        <f t="shared" si="754"/>
        <v>#VALUE!</v>
      </c>
      <c r="CG51" s="14" t="e">
        <f t="shared" si="754"/>
        <v>#VALUE!</v>
      </c>
      <c r="CH51" s="14" t="e">
        <f t="shared" si="754"/>
        <v>#VALUE!</v>
      </c>
      <c r="CI51" s="14" t="e">
        <f t="shared" si="754"/>
        <v>#VALUE!</v>
      </c>
      <c r="CJ51" s="14" t="e">
        <f t="shared" si="754"/>
        <v>#VALUE!</v>
      </c>
      <c r="CK51" s="14" t="e">
        <f t="shared" si="754"/>
        <v>#VALUE!</v>
      </c>
      <c r="CL51" s="14" t="e">
        <f t="shared" si="754"/>
        <v>#VALUE!</v>
      </c>
      <c r="CM51" s="14" t="e">
        <f t="shared" si="754"/>
        <v>#VALUE!</v>
      </c>
      <c r="CN51" s="14" t="e">
        <f t="shared" si="754"/>
        <v>#VALUE!</v>
      </c>
      <c r="CO51" s="14" t="e">
        <f t="shared" si="754"/>
        <v>#VALUE!</v>
      </c>
      <c r="CP51" s="14" t="e">
        <f t="shared" si="754"/>
        <v>#VALUE!</v>
      </c>
      <c r="CQ51" s="14" t="e">
        <f t="shared" si="754"/>
        <v>#VALUE!</v>
      </c>
      <c r="CR51" s="14" t="e">
        <f t="shared" si="754"/>
        <v>#VALUE!</v>
      </c>
      <c r="CS51" s="14" t="e">
        <f t="shared" si="754"/>
        <v>#VALUE!</v>
      </c>
      <c r="CT51" s="14" t="e">
        <f t="shared" si="754"/>
        <v>#VALUE!</v>
      </c>
      <c r="CU51" s="14" t="e">
        <f t="shared" si="754"/>
        <v>#VALUE!</v>
      </c>
      <c r="CV51" s="14" t="e">
        <f t="shared" si="754"/>
        <v>#VALUE!</v>
      </c>
      <c r="CW51" s="14" t="e">
        <f t="shared" si="754"/>
        <v>#VALUE!</v>
      </c>
      <c r="CX51" s="14" t="e">
        <f t="shared" si="754"/>
        <v>#VALUE!</v>
      </c>
      <c r="CY51" s="14" t="e">
        <f t="shared" si="754"/>
        <v>#VALUE!</v>
      </c>
      <c r="CZ51" s="14" t="e">
        <f t="shared" si="754"/>
        <v>#VALUE!</v>
      </c>
      <c r="DA51" s="14" t="e">
        <f t="shared" si="754"/>
        <v>#VALUE!</v>
      </c>
      <c r="DB51" s="2">
        <f t="shared" si="358"/>
        <v>0</v>
      </c>
      <c r="DC51" s="2">
        <f t="shared" si="359"/>
        <v>0</v>
      </c>
      <c r="DD51" s="2">
        <f t="shared" si="360"/>
        <v>0</v>
      </c>
      <c r="DE51" s="2">
        <f t="shared" si="361"/>
        <v>0</v>
      </c>
      <c r="DF51" s="2">
        <f t="shared" si="362"/>
        <v>0</v>
      </c>
      <c r="DG51" s="2">
        <f t="shared" si="363"/>
        <v>0</v>
      </c>
      <c r="DH51" s="2">
        <f t="shared" si="364"/>
        <v>0</v>
      </c>
      <c r="DI51" s="2">
        <f t="shared" si="365"/>
        <v>0</v>
      </c>
      <c r="DJ51" s="2">
        <f t="shared" si="366"/>
        <v>0</v>
      </c>
      <c r="DK51" s="2">
        <f t="shared" si="367"/>
        <v>0</v>
      </c>
      <c r="DL51" s="2">
        <f t="shared" si="368"/>
        <v>0</v>
      </c>
      <c r="DM51" s="2">
        <f t="shared" si="369"/>
        <v>0</v>
      </c>
      <c r="DN51" s="2">
        <f t="shared" si="370"/>
        <v>0</v>
      </c>
      <c r="DO51" s="2">
        <f t="shared" si="371"/>
        <v>0</v>
      </c>
      <c r="DP51" s="2">
        <f t="shared" si="372"/>
        <v>0</v>
      </c>
      <c r="DQ51" s="2">
        <f t="shared" si="373"/>
        <v>0</v>
      </c>
      <c r="DR51" s="2">
        <f t="shared" si="374"/>
        <v>0</v>
      </c>
      <c r="DS51" s="2">
        <f t="shared" si="375"/>
        <v>0</v>
      </c>
      <c r="DT51" s="2">
        <f t="shared" si="376"/>
        <v>0</v>
      </c>
      <c r="DU51" s="2">
        <f t="shared" si="377"/>
        <v>0</v>
      </c>
      <c r="DV51" s="2">
        <f t="shared" si="378"/>
        <v>0</v>
      </c>
      <c r="DW51" s="2">
        <f t="shared" si="379"/>
        <v>0</v>
      </c>
      <c r="DX51" s="2">
        <f t="shared" si="380"/>
        <v>0</v>
      </c>
      <c r="DY51" s="2">
        <f t="shared" si="381"/>
        <v>0</v>
      </c>
      <c r="DZ51" s="2">
        <f t="shared" si="382"/>
        <v>0</v>
      </c>
      <c r="EA51" s="2">
        <f t="shared" si="383"/>
        <v>0</v>
      </c>
      <c r="EB51" s="2">
        <f t="shared" si="384"/>
        <v>0</v>
      </c>
      <c r="EC51" s="2">
        <f t="shared" si="385"/>
        <v>0</v>
      </c>
      <c r="ED51" s="2">
        <f t="shared" si="386"/>
        <v>0</v>
      </c>
      <c r="EE51" s="2">
        <f t="shared" si="387"/>
        <v>0</v>
      </c>
      <c r="EF51" s="2">
        <f t="shared" si="388"/>
        <v>0</v>
      </c>
      <c r="EG51" s="2">
        <f t="shared" si="389"/>
        <v>0</v>
      </c>
      <c r="EH51" s="2">
        <f t="shared" si="390"/>
        <v>0</v>
      </c>
      <c r="EI51" s="2">
        <f t="shared" si="391"/>
        <v>0</v>
      </c>
      <c r="EJ51" s="2">
        <f t="shared" si="392"/>
        <v>0</v>
      </c>
      <c r="EK51" s="2">
        <f t="shared" si="393"/>
        <v>0</v>
      </c>
      <c r="EL51" s="2">
        <f t="shared" si="394"/>
        <v>0</v>
      </c>
      <c r="EM51" s="2">
        <f t="shared" si="395"/>
        <v>0</v>
      </c>
      <c r="EN51" s="2">
        <f t="shared" si="396"/>
        <v>0</v>
      </c>
      <c r="EO51" s="2">
        <f t="shared" si="397"/>
        <v>0</v>
      </c>
      <c r="EP51" s="2">
        <f t="shared" si="398"/>
        <v>0</v>
      </c>
      <c r="EQ51" s="2">
        <f t="shared" si="399"/>
        <v>0</v>
      </c>
      <c r="ER51" s="2">
        <f t="shared" si="400"/>
        <v>0</v>
      </c>
      <c r="ES51" s="2">
        <f t="shared" si="401"/>
        <v>0</v>
      </c>
      <c r="ET51" s="2">
        <f t="shared" si="402"/>
        <v>0</v>
      </c>
      <c r="EU51" s="2">
        <f t="shared" si="403"/>
        <v>0</v>
      </c>
      <c r="EV51" s="2">
        <f t="shared" si="404"/>
        <v>0</v>
      </c>
      <c r="EW51" s="2">
        <f t="shared" si="405"/>
        <v>0</v>
      </c>
      <c r="EX51" s="2">
        <f t="shared" si="535"/>
        <v>1</v>
      </c>
      <c r="EY51" s="2" t="e">
        <f t="shared" si="536"/>
        <v>#VALUE!</v>
      </c>
      <c r="EZ51" s="2" t="e">
        <f t="shared" si="537"/>
        <v>#VALUE!</v>
      </c>
      <c r="FA51" s="2" t="e">
        <f t="shared" si="538"/>
        <v>#VALUE!</v>
      </c>
      <c r="FB51" s="2" t="e">
        <f t="shared" si="539"/>
        <v>#VALUE!</v>
      </c>
      <c r="FC51" s="2" t="e">
        <f t="shared" si="540"/>
        <v>#VALUE!</v>
      </c>
      <c r="FD51" s="2" t="e">
        <f t="shared" si="541"/>
        <v>#VALUE!</v>
      </c>
      <c r="FE51" s="2" t="e">
        <f t="shared" si="542"/>
        <v>#VALUE!</v>
      </c>
      <c r="FF51" s="2" t="e">
        <f t="shared" si="543"/>
        <v>#VALUE!</v>
      </c>
      <c r="FG51" s="2" t="e">
        <f t="shared" si="544"/>
        <v>#VALUE!</v>
      </c>
      <c r="FH51" s="2" t="e">
        <f t="shared" si="545"/>
        <v>#VALUE!</v>
      </c>
      <c r="FI51" s="2" t="e">
        <f t="shared" si="546"/>
        <v>#VALUE!</v>
      </c>
      <c r="FJ51" s="2" t="e">
        <f t="shared" si="547"/>
        <v>#VALUE!</v>
      </c>
      <c r="FK51" s="2" t="e">
        <f t="shared" si="548"/>
        <v>#VALUE!</v>
      </c>
      <c r="FL51" s="2" t="e">
        <f t="shared" si="549"/>
        <v>#VALUE!</v>
      </c>
      <c r="FM51" s="2" t="e">
        <f t="shared" si="550"/>
        <v>#VALUE!</v>
      </c>
      <c r="FN51" s="2" t="e">
        <f t="shared" si="551"/>
        <v>#VALUE!</v>
      </c>
      <c r="FO51" s="2" t="e">
        <f t="shared" si="552"/>
        <v>#VALUE!</v>
      </c>
      <c r="FP51" s="2" t="e">
        <f t="shared" si="553"/>
        <v>#VALUE!</v>
      </c>
      <c r="FQ51" s="2" t="e">
        <f t="shared" si="554"/>
        <v>#VALUE!</v>
      </c>
      <c r="FR51" s="2" t="e">
        <f t="shared" si="555"/>
        <v>#VALUE!</v>
      </c>
      <c r="FS51" s="2" t="e">
        <f t="shared" si="556"/>
        <v>#VALUE!</v>
      </c>
      <c r="FT51" s="2" t="e">
        <f t="shared" si="557"/>
        <v>#VALUE!</v>
      </c>
      <c r="FU51" s="2" t="e">
        <f t="shared" si="558"/>
        <v>#VALUE!</v>
      </c>
      <c r="FV51" s="2">
        <f t="shared" si="559"/>
        <v>1</v>
      </c>
      <c r="FW51" s="2" t="e">
        <f t="shared" si="560"/>
        <v>#VALUE!</v>
      </c>
      <c r="FX51" s="2" t="e">
        <f t="shared" si="561"/>
        <v>#VALUE!</v>
      </c>
      <c r="FY51" s="2" t="e">
        <f t="shared" si="562"/>
        <v>#VALUE!</v>
      </c>
      <c r="FZ51" s="2" t="e">
        <f t="shared" si="563"/>
        <v>#VALUE!</v>
      </c>
      <c r="GA51" s="2" t="e">
        <f t="shared" si="564"/>
        <v>#VALUE!</v>
      </c>
      <c r="GB51" s="2" t="e">
        <f t="shared" si="565"/>
        <v>#VALUE!</v>
      </c>
      <c r="GC51" s="2" t="e">
        <f t="shared" si="566"/>
        <v>#VALUE!</v>
      </c>
      <c r="GD51" s="2" t="e">
        <f t="shared" si="567"/>
        <v>#VALUE!</v>
      </c>
      <c r="GE51" s="2" t="e">
        <f t="shared" si="568"/>
        <v>#VALUE!</v>
      </c>
      <c r="GF51" s="2" t="e">
        <f t="shared" si="569"/>
        <v>#VALUE!</v>
      </c>
      <c r="GG51" s="2" t="e">
        <f t="shared" si="570"/>
        <v>#VALUE!</v>
      </c>
      <c r="GH51" s="2" t="e">
        <f t="shared" si="571"/>
        <v>#VALUE!</v>
      </c>
      <c r="GI51" s="2" t="e">
        <f t="shared" si="572"/>
        <v>#VALUE!</v>
      </c>
      <c r="GJ51" s="2" t="e">
        <f t="shared" si="573"/>
        <v>#VALUE!</v>
      </c>
      <c r="GK51" s="2" t="e">
        <f t="shared" si="574"/>
        <v>#VALUE!</v>
      </c>
      <c r="GL51" s="2" t="e">
        <f t="shared" si="575"/>
        <v>#VALUE!</v>
      </c>
      <c r="GM51" s="2" t="e">
        <f t="shared" si="576"/>
        <v>#VALUE!</v>
      </c>
      <c r="GN51" s="2" t="e">
        <f t="shared" si="577"/>
        <v>#VALUE!</v>
      </c>
      <c r="GO51" s="2" t="e">
        <f t="shared" si="578"/>
        <v>#VALUE!</v>
      </c>
      <c r="GP51" s="2" t="e">
        <f t="shared" si="579"/>
        <v>#VALUE!</v>
      </c>
      <c r="GQ51" s="2" t="e">
        <f t="shared" si="580"/>
        <v>#VALUE!</v>
      </c>
      <c r="GR51" s="2" t="e">
        <f t="shared" si="581"/>
        <v>#VALUE!</v>
      </c>
      <c r="GS51" s="2" t="e">
        <f t="shared" si="582"/>
        <v>#VALUE!</v>
      </c>
      <c r="GT51" s="2">
        <f t="shared" si="583"/>
        <v>1</v>
      </c>
      <c r="GU51" s="2" t="e">
        <f t="shared" si="584"/>
        <v>#VALUE!</v>
      </c>
      <c r="GV51" s="2" t="e">
        <f t="shared" si="585"/>
        <v>#VALUE!</v>
      </c>
      <c r="GW51" s="2" t="e">
        <f t="shared" si="586"/>
        <v>#VALUE!</v>
      </c>
      <c r="GX51" s="2" t="e">
        <f t="shared" si="587"/>
        <v>#VALUE!</v>
      </c>
      <c r="GY51" s="2" t="e">
        <f t="shared" si="588"/>
        <v>#VALUE!</v>
      </c>
      <c r="GZ51" s="2" t="e">
        <f t="shared" si="589"/>
        <v>#VALUE!</v>
      </c>
      <c r="HA51" s="2" t="e">
        <f t="shared" si="590"/>
        <v>#VALUE!</v>
      </c>
      <c r="HB51" s="2" t="e">
        <f t="shared" si="591"/>
        <v>#VALUE!</v>
      </c>
      <c r="HC51" s="2" t="e">
        <f t="shared" si="592"/>
        <v>#VALUE!</v>
      </c>
      <c r="HD51" s="2" t="e">
        <f t="shared" si="593"/>
        <v>#VALUE!</v>
      </c>
      <c r="HE51" s="2" t="e">
        <f t="shared" si="594"/>
        <v>#VALUE!</v>
      </c>
      <c r="HF51" s="2" t="e">
        <f t="shared" si="595"/>
        <v>#VALUE!</v>
      </c>
      <c r="HG51" s="2" t="e">
        <f t="shared" si="596"/>
        <v>#VALUE!</v>
      </c>
      <c r="HH51" s="2" t="e">
        <f t="shared" si="597"/>
        <v>#VALUE!</v>
      </c>
      <c r="HI51" s="2" t="e">
        <f t="shared" si="598"/>
        <v>#VALUE!</v>
      </c>
      <c r="HJ51" s="2" t="e">
        <f t="shared" si="599"/>
        <v>#VALUE!</v>
      </c>
      <c r="HK51" s="2" t="e">
        <f t="shared" si="600"/>
        <v>#VALUE!</v>
      </c>
      <c r="HL51" s="2" t="e">
        <f t="shared" si="601"/>
        <v>#VALUE!</v>
      </c>
      <c r="HM51" s="2" t="e">
        <f t="shared" si="602"/>
        <v>#VALUE!</v>
      </c>
      <c r="HN51" s="2" t="e">
        <f t="shared" si="603"/>
        <v>#VALUE!</v>
      </c>
      <c r="HO51" s="2" t="e">
        <f t="shared" si="604"/>
        <v>#VALUE!</v>
      </c>
      <c r="HP51" s="2" t="e">
        <f t="shared" si="605"/>
        <v>#VALUE!</v>
      </c>
      <c r="HQ51" s="2" t="e">
        <f t="shared" si="606"/>
        <v>#VALUE!</v>
      </c>
      <c r="HR51" s="2">
        <f t="shared" si="607"/>
        <v>1</v>
      </c>
      <c r="HS51" s="2" t="e">
        <f t="shared" si="608"/>
        <v>#VALUE!</v>
      </c>
      <c r="HT51" s="2" t="e">
        <f t="shared" si="609"/>
        <v>#VALUE!</v>
      </c>
      <c r="HU51" s="2" t="e">
        <f t="shared" si="610"/>
        <v>#VALUE!</v>
      </c>
      <c r="HV51" s="2" t="e">
        <f t="shared" si="611"/>
        <v>#VALUE!</v>
      </c>
      <c r="HW51" s="2" t="e">
        <f t="shared" si="612"/>
        <v>#VALUE!</v>
      </c>
      <c r="HX51" s="2" t="e">
        <f t="shared" si="613"/>
        <v>#VALUE!</v>
      </c>
      <c r="HY51" s="2" t="e">
        <f t="shared" si="614"/>
        <v>#VALUE!</v>
      </c>
      <c r="HZ51" s="2" t="e">
        <f t="shared" si="615"/>
        <v>#VALUE!</v>
      </c>
      <c r="IA51" s="2" t="e">
        <f t="shared" si="616"/>
        <v>#VALUE!</v>
      </c>
      <c r="IB51" s="2" t="e">
        <f t="shared" si="617"/>
        <v>#VALUE!</v>
      </c>
      <c r="IC51" s="2" t="e">
        <f t="shared" si="618"/>
        <v>#VALUE!</v>
      </c>
      <c r="ID51" s="2" t="e">
        <f t="shared" si="619"/>
        <v>#VALUE!</v>
      </c>
      <c r="IE51" s="2" t="e">
        <f t="shared" si="620"/>
        <v>#VALUE!</v>
      </c>
      <c r="IF51" s="2" t="e">
        <f t="shared" si="621"/>
        <v>#VALUE!</v>
      </c>
      <c r="IG51" s="2" t="e">
        <f t="shared" si="622"/>
        <v>#VALUE!</v>
      </c>
      <c r="IH51" s="2" t="e">
        <f t="shared" si="623"/>
        <v>#VALUE!</v>
      </c>
      <c r="II51" s="2" t="e">
        <f t="shared" si="624"/>
        <v>#VALUE!</v>
      </c>
      <c r="IJ51" s="2" t="e">
        <f t="shared" si="625"/>
        <v>#VALUE!</v>
      </c>
      <c r="IK51" s="2" t="e">
        <f t="shared" si="626"/>
        <v>#VALUE!</v>
      </c>
      <c r="IL51" s="2" t="e">
        <f t="shared" si="627"/>
        <v>#VALUE!</v>
      </c>
      <c r="IM51" s="2" t="e">
        <f t="shared" si="628"/>
        <v>#VALUE!</v>
      </c>
      <c r="IN51" s="2" t="e">
        <f t="shared" si="629"/>
        <v>#VALUE!</v>
      </c>
      <c r="IO51" s="2" t="e">
        <f t="shared" si="630"/>
        <v>#VALUE!</v>
      </c>
      <c r="IP51" s="2">
        <f t="shared" si="631"/>
        <v>0</v>
      </c>
      <c r="IQ51" s="2" t="e">
        <f t="shared" si="632"/>
        <v>#VALUE!</v>
      </c>
      <c r="IR51" s="2" t="e">
        <f t="shared" si="633"/>
        <v>#VALUE!</v>
      </c>
      <c r="IS51" s="2" t="e">
        <f t="shared" si="634"/>
        <v>#VALUE!</v>
      </c>
      <c r="IT51" s="2" t="e">
        <f t="shared" si="635"/>
        <v>#VALUE!</v>
      </c>
      <c r="IU51" s="2" t="e">
        <f t="shared" si="636"/>
        <v>#VALUE!</v>
      </c>
      <c r="IV51" s="2" t="e">
        <f t="shared" si="637"/>
        <v>#VALUE!</v>
      </c>
      <c r="IW51" s="2" t="e">
        <f t="shared" si="638"/>
        <v>#VALUE!</v>
      </c>
      <c r="IX51" s="2" t="e">
        <f t="shared" si="639"/>
        <v>#VALUE!</v>
      </c>
      <c r="IY51" s="2" t="e">
        <f t="shared" si="640"/>
        <v>#VALUE!</v>
      </c>
      <c r="IZ51" s="2" t="e">
        <f t="shared" si="641"/>
        <v>#VALUE!</v>
      </c>
      <c r="JA51" s="2" t="e">
        <f t="shared" si="642"/>
        <v>#VALUE!</v>
      </c>
      <c r="JB51" s="2" t="e">
        <f t="shared" si="643"/>
        <v>#VALUE!</v>
      </c>
      <c r="JC51" s="2" t="e">
        <f t="shared" si="644"/>
        <v>#VALUE!</v>
      </c>
      <c r="JD51" s="2" t="e">
        <f t="shared" si="645"/>
        <v>#VALUE!</v>
      </c>
      <c r="JE51" s="2" t="e">
        <f t="shared" si="646"/>
        <v>#VALUE!</v>
      </c>
      <c r="JF51" s="2" t="e">
        <f t="shared" si="647"/>
        <v>#VALUE!</v>
      </c>
      <c r="JG51" s="2" t="e">
        <f t="shared" si="648"/>
        <v>#VALUE!</v>
      </c>
      <c r="JH51" s="2" t="e">
        <f t="shared" si="649"/>
        <v>#VALUE!</v>
      </c>
      <c r="JI51" s="2" t="e">
        <f t="shared" si="650"/>
        <v>#VALUE!</v>
      </c>
      <c r="JJ51" s="2" t="e">
        <f t="shared" si="651"/>
        <v>#VALUE!</v>
      </c>
      <c r="JK51" s="2" t="e">
        <f t="shared" si="652"/>
        <v>#VALUE!</v>
      </c>
      <c r="JL51" s="2" t="e">
        <f t="shared" si="653"/>
        <v>#VALUE!</v>
      </c>
      <c r="JM51" s="2" t="e">
        <f t="shared" si="654"/>
        <v>#VALUE!</v>
      </c>
      <c r="JN51" s="2">
        <f t="shared" si="655"/>
        <v>0</v>
      </c>
      <c r="JO51" s="2" t="e">
        <f t="shared" si="656"/>
        <v>#VALUE!</v>
      </c>
      <c r="JP51" s="2" t="e">
        <f t="shared" si="657"/>
        <v>#VALUE!</v>
      </c>
      <c r="JQ51" s="2" t="e">
        <f t="shared" si="658"/>
        <v>#VALUE!</v>
      </c>
      <c r="JR51" s="2" t="e">
        <f t="shared" si="659"/>
        <v>#VALUE!</v>
      </c>
      <c r="JS51" s="2" t="e">
        <f t="shared" si="660"/>
        <v>#VALUE!</v>
      </c>
      <c r="JT51" s="2" t="e">
        <f t="shared" si="661"/>
        <v>#VALUE!</v>
      </c>
      <c r="JU51" s="2" t="e">
        <f t="shared" si="662"/>
        <v>#VALUE!</v>
      </c>
      <c r="JV51" s="2" t="e">
        <f t="shared" si="663"/>
        <v>#VALUE!</v>
      </c>
      <c r="JW51" s="2" t="e">
        <f t="shared" si="664"/>
        <v>#VALUE!</v>
      </c>
      <c r="JX51" s="2" t="e">
        <f t="shared" si="665"/>
        <v>#VALUE!</v>
      </c>
      <c r="JY51" s="2" t="e">
        <f t="shared" si="666"/>
        <v>#VALUE!</v>
      </c>
      <c r="JZ51" s="2" t="e">
        <f t="shared" si="667"/>
        <v>#VALUE!</v>
      </c>
      <c r="KA51" s="2" t="e">
        <f t="shared" si="668"/>
        <v>#VALUE!</v>
      </c>
      <c r="KB51" s="2" t="e">
        <f t="shared" si="669"/>
        <v>#VALUE!</v>
      </c>
      <c r="KC51" s="2" t="e">
        <f t="shared" si="670"/>
        <v>#VALUE!</v>
      </c>
      <c r="KD51" s="2" t="e">
        <f t="shared" si="671"/>
        <v>#VALUE!</v>
      </c>
      <c r="KE51" s="2" t="e">
        <f t="shared" si="672"/>
        <v>#VALUE!</v>
      </c>
      <c r="KF51" s="2" t="e">
        <f t="shared" si="673"/>
        <v>#VALUE!</v>
      </c>
      <c r="KG51" s="2" t="e">
        <f t="shared" si="674"/>
        <v>#VALUE!</v>
      </c>
      <c r="KH51" s="2" t="e">
        <f t="shared" si="675"/>
        <v>#VALUE!</v>
      </c>
      <c r="KI51" s="2" t="e">
        <f t="shared" si="676"/>
        <v>#VALUE!</v>
      </c>
      <c r="KJ51" s="2" t="e">
        <f t="shared" si="677"/>
        <v>#VALUE!</v>
      </c>
      <c r="KK51" s="2" t="e">
        <f t="shared" si="678"/>
        <v>#VALUE!</v>
      </c>
      <c r="KL51" s="2">
        <f t="shared" si="679"/>
        <v>0</v>
      </c>
      <c r="KM51" s="2" t="e">
        <f t="shared" si="680"/>
        <v>#VALUE!</v>
      </c>
      <c r="KN51" s="2" t="e">
        <f t="shared" si="681"/>
        <v>#VALUE!</v>
      </c>
      <c r="KO51" s="2" t="e">
        <f t="shared" si="682"/>
        <v>#VALUE!</v>
      </c>
      <c r="KP51" s="2" t="e">
        <f t="shared" si="683"/>
        <v>#VALUE!</v>
      </c>
      <c r="KQ51" s="2" t="e">
        <f t="shared" si="684"/>
        <v>#VALUE!</v>
      </c>
      <c r="KR51" s="2" t="e">
        <f t="shared" si="685"/>
        <v>#VALUE!</v>
      </c>
      <c r="KS51" s="2" t="e">
        <f t="shared" si="686"/>
        <v>#VALUE!</v>
      </c>
      <c r="KT51" s="2" t="e">
        <f t="shared" si="687"/>
        <v>#VALUE!</v>
      </c>
      <c r="KU51" s="2" t="e">
        <f t="shared" si="688"/>
        <v>#VALUE!</v>
      </c>
      <c r="KV51" s="2" t="e">
        <f t="shared" si="689"/>
        <v>#VALUE!</v>
      </c>
      <c r="KW51" s="2" t="e">
        <f t="shared" si="690"/>
        <v>#VALUE!</v>
      </c>
      <c r="KX51" s="2" t="e">
        <f t="shared" si="691"/>
        <v>#VALUE!</v>
      </c>
      <c r="KY51" s="2" t="e">
        <f t="shared" si="692"/>
        <v>#VALUE!</v>
      </c>
      <c r="KZ51" s="2" t="e">
        <f t="shared" si="693"/>
        <v>#VALUE!</v>
      </c>
      <c r="LA51" s="2" t="e">
        <f t="shared" si="694"/>
        <v>#VALUE!</v>
      </c>
      <c r="LB51" s="2" t="e">
        <f t="shared" si="695"/>
        <v>#VALUE!</v>
      </c>
      <c r="LC51" s="2" t="e">
        <f t="shared" si="696"/>
        <v>#VALUE!</v>
      </c>
      <c r="LD51" s="2" t="e">
        <f t="shared" si="697"/>
        <v>#VALUE!</v>
      </c>
      <c r="LE51" s="2" t="e">
        <f t="shared" si="698"/>
        <v>#VALUE!</v>
      </c>
      <c r="LF51" s="2" t="e">
        <f t="shared" si="699"/>
        <v>#VALUE!</v>
      </c>
      <c r="LG51" s="2" t="e">
        <f t="shared" si="700"/>
        <v>#VALUE!</v>
      </c>
      <c r="LH51" s="2" t="e">
        <f t="shared" si="701"/>
        <v>#VALUE!</v>
      </c>
      <c r="LI51" s="2" t="e">
        <f t="shared" si="702"/>
        <v>#VALUE!</v>
      </c>
      <c r="LJ51" s="2">
        <f t="shared" si="703"/>
        <v>0</v>
      </c>
      <c r="LK51" s="2" t="e">
        <f t="shared" si="704"/>
        <v>#VALUE!</v>
      </c>
      <c r="LL51" s="2" t="e">
        <f t="shared" si="705"/>
        <v>#VALUE!</v>
      </c>
      <c r="LM51" s="2" t="e">
        <f t="shared" si="706"/>
        <v>#VALUE!</v>
      </c>
      <c r="LN51" s="2" t="e">
        <f t="shared" si="707"/>
        <v>#VALUE!</v>
      </c>
      <c r="LO51" s="2" t="e">
        <f t="shared" si="708"/>
        <v>#VALUE!</v>
      </c>
      <c r="LP51" s="2" t="e">
        <f t="shared" si="709"/>
        <v>#VALUE!</v>
      </c>
      <c r="LQ51" s="2" t="e">
        <f t="shared" si="710"/>
        <v>#VALUE!</v>
      </c>
      <c r="LR51" s="2" t="e">
        <f t="shared" si="711"/>
        <v>#VALUE!</v>
      </c>
      <c r="LS51" s="2" t="e">
        <f t="shared" si="712"/>
        <v>#VALUE!</v>
      </c>
      <c r="LT51" s="2" t="e">
        <f t="shared" si="713"/>
        <v>#VALUE!</v>
      </c>
      <c r="LU51" s="2" t="e">
        <f t="shared" si="714"/>
        <v>#VALUE!</v>
      </c>
      <c r="LV51" s="2" t="e">
        <f t="shared" si="715"/>
        <v>#VALUE!</v>
      </c>
      <c r="LW51" s="2" t="e">
        <f t="shared" si="716"/>
        <v>#VALUE!</v>
      </c>
      <c r="LX51" s="2" t="e">
        <f t="shared" si="717"/>
        <v>#VALUE!</v>
      </c>
      <c r="LY51" s="2" t="e">
        <f t="shared" si="718"/>
        <v>#VALUE!</v>
      </c>
      <c r="LZ51" s="2" t="e">
        <f t="shared" si="719"/>
        <v>#VALUE!</v>
      </c>
      <c r="MA51" s="2" t="e">
        <f t="shared" si="720"/>
        <v>#VALUE!</v>
      </c>
      <c r="MB51" s="2" t="e">
        <f t="shared" si="721"/>
        <v>#VALUE!</v>
      </c>
      <c r="MC51" s="2" t="e">
        <f t="shared" si="722"/>
        <v>#VALUE!</v>
      </c>
      <c r="MD51" s="2" t="e">
        <f t="shared" si="723"/>
        <v>#VALUE!</v>
      </c>
      <c r="ME51" s="2" t="e">
        <f t="shared" si="724"/>
        <v>#VALUE!</v>
      </c>
      <c r="MF51" s="2" t="e">
        <f t="shared" si="725"/>
        <v>#VALUE!</v>
      </c>
      <c r="MG51" s="2" t="e">
        <f t="shared" si="726"/>
        <v>#VALUE!</v>
      </c>
      <c r="MH51" s="2">
        <f t="shared" si="727"/>
        <v>1</v>
      </c>
      <c r="MI51" s="2" t="e">
        <f t="shared" si="728"/>
        <v>#VALUE!</v>
      </c>
      <c r="MJ51" s="2" t="e">
        <f t="shared" si="729"/>
        <v>#VALUE!</v>
      </c>
      <c r="MK51" s="2" t="e">
        <f t="shared" si="730"/>
        <v>#VALUE!</v>
      </c>
      <c r="ML51" s="2" t="e">
        <f t="shared" si="731"/>
        <v>#VALUE!</v>
      </c>
      <c r="MM51" s="2" t="e">
        <f t="shared" si="732"/>
        <v>#VALUE!</v>
      </c>
      <c r="MN51" s="2" t="e">
        <f t="shared" si="733"/>
        <v>#VALUE!</v>
      </c>
      <c r="MO51" s="2" t="e">
        <f t="shared" si="734"/>
        <v>#VALUE!</v>
      </c>
      <c r="MP51" s="2" t="e">
        <f t="shared" si="735"/>
        <v>#VALUE!</v>
      </c>
      <c r="MQ51" s="2" t="e">
        <f t="shared" si="736"/>
        <v>#VALUE!</v>
      </c>
      <c r="MR51" s="2" t="e">
        <f t="shared" si="737"/>
        <v>#VALUE!</v>
      </c>
      <c r="MS51" s="2" t="e">
        <f t="shared" si="738"/>
        <v>#VALUE!</v>
      </c>
      <c r="MT51" s="2" t="e">
        <f t="shared" si="739"/>
        <v>#VALUE!</v>
      </c>
      <c r="MU51" s="2" t="e">
        <f t="shared" si="740"/>
        <v>#VALUE!</v>
      </c>
      <c r="MV51" s="2" t="e">
        <f t="shared" si="741"/>
        <v>#VALUE!</v>
      </c>
      <c r="MW51" s="2" t="e">
        <f t="shared" si="742"/>
        <v>#VALUE!</v>
      </c>
      <c r="MX51" s="2" t="e">
        <f t="shared" si="743"/>
        <v>#VALUE!</v>
      </c>
      <c r="MY51" s="2" t="e">
        <f t="shared" si="744"/>
        <v>#VALUE!</v>
      </c>
      <c r="MZ51" s="2" t="e">
        <f t="shared" si="745"/>
        <v>#VALUE!</v>
      </c>
      <c r="NA51" s="2" t="e">
        <f t="shared" si="746"/>
        <v>#VALUE!</v>
      </c>
      <c r="NB51" s="2" t="e">
        <f t="shared" si="747"/>
        <v>#VALUE!</v>
      </c>
      <c r="NC51" s="2" t="e">
        <f t="shared" si="748"/>
        <v>#VALUE!</v>
      </c>
      <c r="ND51" s="2" t="e">
        <f t="shared" si="749"/>
        <v>#VALUE!</v>
      </c>
      <c r="NE51" s="2" t="e">
        <f t="shared" si="750"/>
        <v>#VALUE!</v>
      </c>
      <c r="NF51" s="2">
        <f t="shared" si="406"/>
        <v>0</v>
      </c>
      <c r="NG51" s="2">
        <f t="shared" si="250"/>
        <v>0</v>
      </c>
      <c r="NH51" s="2">
        <f t="shared" si="251"/>
        <v>0</v>
      </c>
      <c r="NI51" s="2">
        <f t="shared" si="252"/>
        <v>0</v>
      </c>
      <c r="NJ51" s="2">
        <f t="shared" si="253"/>
        <v>0</v>
      </c>
      <c r="NK51" s="2">
        <f t="shared" si="254"/>
        <v>0</v>
      </c>
      <c r="NL51" s="2">
        <f t="shared" si="255"/>
        <v>0</v>
      </c>
      <c r="NM51" s="2">
        <f t="shared" si="256"/>
        <v>0</v>
      </c>
      <c r="NN51" s="2">
        <f t="shared" si="257"/>
        <v>0</v>
      </c>
      <c r="NO51" s="2">
        <f t="shared" si="258"/>
        <v>0</v>
      </c>
      <c r="NP51" s="2">
        <f t="shared" si="259"/>
        <v>0</v>
      </c>
      <c r="NQ51" s="2">
        <f t="shared" si="260"/>
        <v>0</v>
      </c>
      <c r="NR51" s="2">
        <f t="shared" si="261"/>
        <v>0</v>
      </c>
      <c r="NS51" s="2">
        <f t="shared" si="262"/>
        <v>0</v>
      </c>
      <c r="NT51" s="2">
        <f t="shared" si="263"/>
        <v>0</v>
      </c>
      <c r="NU51" s="2">
        <f t="shared" si="264"/>
        <v>0</v>
      </c>
      <c r="NV51" s="2">
        <f t="shared" si="265"/>
        <v>0</v>
      </c>
      <c r="NW51" s="2">
        <f t="shared" si="266"/>
        <v>0</v>
      </c>
      <c r="NX51" s="2">
        <f t="shared" si="267"/>
        <v>0</v>
      </c>
      <c r="NY51" s="2">
        <f t="shared" si="268"/>
        <v>0</v>
      </c>
      <c r="NZ51" s="2">
        <f t="shared" si="269"/>
        <v>0</v>
      </c>
      <c r="OA51" s="2">
        <f t="shared" si="270"/>
        <v>0</v>
      </c>
      <c r="OB51" s="2">
        <f t="shared" si="271"/>
        <v>0</v>
      </c>
      <c r="OC51" s="2">
        <f t="shared" si="272"/>
        <v>0</v>
      </c>
      <c r="OD51" s="2">
        <f>IF(AND(NF51&gt;'Graph Creator'!$K$4,'Detalle de Cuentas'!NF51&lt;='Graph Creator'!$L$4),1,0)</f>
        <v>0</v>
      </c>
      <c r="OE51" s="2">
        <f>IF(AND(NG51&gt;'Graph Creator'!$K$4,'Detalle de Cuentas'!NG51&lt;='Graph Creator'!$L$4),1,0)</f>
        <v>0</v>
      </c>
      <c r="OF51" s="2">
        <f>IF(AND(NH51&gt;'Graph Creator'!$K$4,'Detalle de Cuentas'!NH51&lt;='Graph Creator'!$L$4),1,0)</f>
        <v>0</v>
      </c>
      <c r="OG51" s="2">
        <f>IF(AND(NI51&gt;'Graph Creator'!$K$4,'Detalle de Cuentas'!NI51&lt;='Graph Creator'!$L$4),1,0)</f>
        <v>0</v>
      </c>
      <c r="OH51" s="2">
        <f>IF(AND(NJ51&gt;'Graph Creator'!$K$4,'Detalle de Cuentas'!NJ51&lt;='Graph Creator'!$L$4),1,0)</f>
        <v>0</v>
      </c>
      <c r="OI51" s="2">
        <f>IF(AND(NK51&gt;'Graph Creator'!$K$4,'Detalle de Cuentas'!NK51&lt;='Graph Creator'!$L$4),1,0)</f>
        <v>0</v>
      </c>
      <c r="OJ51" s="2">
        <f>IF(AND(NL51&gt;'Graph Creator'!$K$4,'Detalle de Cuentas'!NL51&lt;='Graph Creator'!$L$4),1,0)</f>
        <v>0</v>
      </c>
      <c r="OK51" s="2">
        <f>IF(AND(NM51&gt;'Graph Creator'!$K$4,'Detalle de Cuentas'!NM51&lt;='Graph Creator'!$L$4),1,0)</f>
        <v>0</v>
      </c>
      <c r="OL51" s="2">
        <f>IF(AND(NN51&gt;'Graph Creator'!$K$4,'Detalle de Cuentas'!NN51&lt;='Graph Creator'!$L$4),1,0)</f>
        <v>0</v>
      </c>
      <c r="OM51" s="2">
        <f>IF(AND(NO51&gt;'Graph Creator'!$K$4,'Detalle de Cuentas'!NO51&lt;='Graph Creator'!$L$4),1,0)</f>
        <v>0</v>
      </c>
      <c r="ON51" s="2">
        <f>IF(AND(NP51&gt;'Graph Creator'!$K$4,'Detalle de Cuentas'!NP51&lt;='Graph Creator'!$L$4),1,0)</f>
        <v>0</v>
      </c>
      <c r="OO51" s="2">
        <f>IF(AND(NQ51&gt;'Graph Creator'!$K$4,'Detalle de Cuentas'!NQ51&lt;='Graph Creator'!$L$4),1,0)</f>
        <v>0</v>
      </c>
      <c r="OP51" s="2">
        <f>IF(AND(NR51&gt;'Graph Creator'!$K$4,'Detalle de Cuentas'!NR51&lt;='Graph Creator'!$L$4),1,0)</f>
        <v>0</v>
      </c>
      <c r="OQ51" s="2">
        <f>IF(AND(NS51&gt;'Graph Creator'!$K$4,'Detalle de Cuentas'!NS51&lt;='Graph Creator'!$L$4),1,0)</f>
        <v>0</v>
      </c>
      <c r="OR51" s="2">
        <f>IF(AND(NT51&gt;'Graph Creator'!$K$4,'Detalle de Cuentas'!NT51&lt;='Graph Creator'!$L$4),1,0)</f>
        <v>0</v>
      </c>
      <c r="OS51" s="2">
        <f>IF(AND(NU51&gt;'Graph Creator'!$K$4,'Detalle de Cuentas'!NU51&lt;='Graph Creator'!$L$4),1,0)</f>
        <v>0</v>
      </c>
      <c r="OT51" s="2">
        <f>IF(AND(NV51&gt;'Graph Creator'!$K$4,'Detalle de Cuentas'!NV51&lt;='Graph Creator'!$L$4),1,0)</f>
        <v>0</v>
      </c>
      <c r="OU51" s="2">
        <f>IF(AND(NW51&gt;'Graph Creator'!$K$4,'Detalle de Cuentas'!NW51&lt;='Graph Creator'!$L$4),1,0)</f>
        <v>0</v>
      </c>
      <c r="OV51" s="2">
        <f>IF(AND(NX51&gt;'Graph Creator'!$K$4,'Detalle de Cuentas'!NX51&lt;='Graph Creator'!$L$4),1,0)</f>
        <v>0</v>
      </c>
      <c r="OW51" s="2">
        <f>IF(AND(NY51&gt;'Graph Creator'!$K$4,'Detalle de Cuentas'!NY51&lt;='Graph Creator'!$L$4),1,0)</f>
        <v>0</v>
      </c>
      <c r="OX51" s="2">
        <f>IF(AND(NZ51&gt;'Graph Creator'!$K$4,'Detalle de Cuentas'!NZ51&lt;='Graph Creator'!$L$4),1,0)</f>
        <v>0</v>
      </c>
      <c r="OY51" s="2">
        <f>IF(AND(OA51&gt;'Graph Creator'!$K$4,'Detalle de Cuentas'!OA51&lt;='Graph Creator'!$L$4),1,0)</f>
        <v>0</v>
      </c>
      <c r="OZ51" s="2">
        <f>IF(AND(OB51&gt;'Graph Creator'!$K$4,'Detalle de Cuentas'!OB51&lt;='Graph Creator'!$L$4),1,0)</f>
        <v>0</v>
      </c>
      <c r="PA51" s="2">
        <f>IF(AND(OC51&gt;'Graph Creator'!$K$4,'Detalle de Cuentas'!OC51&lt;='Graph Creator'!$L$4),1,0)</f>
        <v>0</v>
      </c>
      <c r="PB51" s="2">
        <f>IF(AND(NF51&gt;'Graph Creator'!$L$4,'Detalle de Cuentas'!NF51&lt;='Graph Creator'!$M$4),1,0)</f>
        <v>0</v>
      </c>
      <c r="PC51" s="2">
        <f>IF(AND(NG51&gt;'Graph Creator'!$L$4,'Detalle de Cuentas'!NG51&lt;='Graph Creator'!$M$4),1,0)</f>
        <v>0</v>
      </c>
      <c r="PD51" s="2">
        <f>IF(AND(NH51&gt;'Graph Creator'!$L$4,'Detalle de Cuentas'!NH51&lt;='Graph Creator'!$M$4),1,0)</f>
        <v>0</v>
      </c>
      <c r="PE51" s="2">
        <f>IF(AND(NI51&gt;'Graph Creator'!$L$4,'Detalle de Cuentas'!NI51&lt;='Graph Creator'!$M$4),1,0)</f>
        <v>0</v>
      </c>
      <c r="PF51" s="2">
        <f>IF(AND(NJ51&gt;'Graph Creator'!$L$4,'Detalle de Cuentas'!NJ51&lt;='Graph Creator'!$M$4),1,0)</f>
        <v>0</v>
      </c>
      <c r="PG51" s="2">
        <f>IF(AND(NK51&gt;'Graph Creator'!$L$4,'Detalle de Cuentas'!NK51&lt;='Graph Creator'!$M$4),1,0)</f>
        <v>0</v>
      </c>
      <c r="PH51" s="2">
        <f>IF(AND(NL51&gt;'Graph Creator'!$L$4,'Detalle de Cuentas'!NL51&lt;='Graph Creator'!$M$4),1,0)</f>
        <v>0</v>
      </c>
      <c r="PI51" s="2">
        <f>IF(AND(NM51&gt;'Graph Creator'!$L$4,'Detalle de Cuentas'!NM51&lt;='Graph Creator'!$M$4),1,0)</f>
        <v>0</v>
      </c>
      <c r="PJ51" s="2">
        <f>IF(AND(NN51&gt;'Graph Creator'!$L$4,'Detalle de Cuentas'!NN51&lt;='Graph Creator'!$M$4),1,0)</f>
        <v>0</v>
      </c>
      <c r="PK51" s="2">
        <f>IF(AND(NO51&gt;'Graph Creator'!$L$4,'Detalle de Cuentas'!NO51&lt;='Graph Creator'!$M$4),1,0)</f>
        <v>0</v>
      </c>
      <c r="PL51" s="2">
        <f>IF(AND(NP51&gt;'Graph Creator'!$L$4,'Detalle de Cuentas'!NP51&lt;='Graph Creator'!$M$4),1,0)</f>
        <v>0</v>
      </c>
      <c r="PM51" s="2">
        <f>IF(AND(NQ51&gt;'Graph Creator'!$L$4,'Detalle de Cuentas'!NQ51&lt;='Graph Creator'!$M$4),1,0)</f>
        <v>0</v>
      </c>
      <c r="PN51" s="2">
        <f>IF(AND(NR51&gt;'Graph Creator'!$L$4,'Detalle de Cuentas'!NR51&lt;='Graph Creator'!$M$4),1,0)</f>
        <v>0</v>
      </c>
      <c r="PO51" s="2">
        <f>IF(AND(NS51&gt;'Graph Creator'!$L$4,'Detalle de Cuentas'!NS51&lt;='Graph Creator'!$M$4),1,0)</f>
        <v>0</v>
      </c>
      <c r="PP51" s="2">
        <f>IF(AND(NT51&gt;'Graph Creator'!$L$4,'Detalle de Cuentas'!NT51&lt;='Graph Creator'!$M$4),1,0)</f>
        <v>0</v>
      </c>
      <c r="PQ51" s="2">
        <f>IF(AND(NU51&gt;'Graph Creator'!$L$4,'Detalle de Cuentas'!NU51&lt;='Graph Creator'!$M$4),1,0)</f>
        <v>0</v>
      </c>
      <c r="PR51" s="2">
        <f>IF(AND(NV51&gt;'Graph Creator'!$L$4,'Detalle de Cuentas'!NV51&lt;='Graph Creator'!$M$4),1,0)</f>
        <v>0</v>
      </c>
      <c r="PS51" s="2">
        <f>IF(AND(NW51&gt;'Graph Creator'!$L$4,'Detalle de Cuentas'!NW51&lt;='Graph Creator'!$M$4),1,0)</f>
        <v>0</v>
      </c>
      <c r="PT51" s="2">
        <f>IF(AND(NX51&gt;'Graph Creator'!$L$4,'Detalle de Cuentas'!NX51&lt;='Graph Creator'!$M$4),1,0)</f>
        <v>0</v>
      </c>
      <c r="PU51" s="2">
        <f>IF(AND(NY51&gt;'Graph Creator'!$L$4,'Detalle de Cuentas'!NY51&lt;='Graph Creator'!$M$4),1,0)</f>
        <v>0</v>
      </c>
      <c r="PV51" s="2">
        <f>IF(AND(NZ51&gt;'Graph Creator'!$L$4,'Detalle de Cuentas'!NZ51&lt;='Graph Creator'!$M$4),1,0)</f>
        <v>0</v>
      </c>
      <c r="PW51" s="2">
        <f>IF(AND(OA51&gt;'Graph Creator'!$L$4,'Detalle de Cuentas'!OA51&lt;='Graph Creator'!$M$4),1,0)</f>
        <v>0</v>
      </c>
      <c r="PX51" s="2">
        <f>IF(AND(OB51&gt;'Graph Creator'!$L$4,'Detalle de Cuentas'!OB51&lt;='Graph Creator'!$M$4),1,0)</f>
        <v>0</v>
      </c>
      <c r="PY51" s="2">
        <f>IF(AND(OC51&gt;'Graph Creator'!$L$4,'Detalle de Cuentas'!OC51&lt;='Graph Creator'!$M$4),1,0)</f>
        <v>0</v>
      </c>
      <c r="PZ51" s="2">
        <f>IF(AND(NF51&gt;'Graph Creator'!$M$4,'Detalle de Cuentas'!NF51&lt;='Graph Creator'!$N$4),1,0)</f>
        <v>0</v>
      </c>
      <c r="QA51" s="2">
        <f>IF(AND(NG51&gt;'Graph Creator'!$M$4,'Detalle de Cuentas'!NG51&lt;='Graph Creator'!$N$4),1,0)</f>
        <v>0</v>
      </c>
      <c r="QB51" s="2">
        <f>IF(AND(NH51&gt;'Graph Creator'!$M$4,'Detalle de Cuentas'!NH51&lt;='Graph Creator'!$N$4),1,0)</f>
        <v>0</v>
      </c>
      <c r="QC51" s="2">
        <f>IF(AND(NI51&gt;'Graph Creator'!$M$4,'Detalle de Cuentas'!NI51&lt;='Graph Creator'!$N$4),1,0)</f>
        <v>0</v>
      </c>
      <c r="QD51" s="2">
        <f>IF(AND(NJ51&gt;'Graph Creator'!$M$4,'Detalle de Cuentas'!NJ51&lt;='Graph Creator'!$N$4),1,0)</f>
        <v>0</v>
      </c>
      <c r="QE51" s="2">
        <f>IF(AND(NK51&gt;'Graph Creator'!$M$4,'Detalle de Cuentas'!NK51&lt;='Graph Creator'!$N$4),1,0)</f>
        <v>0</v>
      </c>
      <c r="QF51" s="2">
        <f>IF(AND(NL51&gt;'Graph Creator'!$M$4,'Detalle de Cuentas'!NL51&lt;='Graph Creator'!$N$4),1,0)</f>
        <v>0</v>
      </c>
      <c r="QG51" s="2">
        <f>IF(AND(NM51&gt;'Graph Creator'!$M$4,'Detalle de Cuentas'!NM51&lt;='Graph Creator'!$N$4),1,0)</f>
        <v>0</v>
      </c>
      <c r="QH51" s="2">
        <f>IF(AND(NN51&gt;'Graph Creator'!$M$4,'Detalle de Cuentas'!NN51&lt;='Graph Creator'!$N$4),1,0)</f>
        <v>0</v>
      </c>
      <c r="QI51" s="2">
        <f>IF(AND(NO51&gt;'Graph Creator'!$M$4,'Detalle de Cuentas'!NO51&lt;='Graph Creator'!$N$4),1,0)</f>
        <v>0</v>
      </c>
      <c r="QJ51" s="2">
        <f>IF(AND(NP51&gt;'Graph Creator'!$M$4,'Detalle de Cuentas'!NP51&lt;='Graph Creator'!$N$4),1,0)</f>
        <v>0</v>
      </c>
      <c r="QK51" s="2">
        <f>IF(AND(NQ51&gt;'Graph Creator'!$M$4,'Detalle de Cuentas'!NQ51&lt;='Graph Creator'!$N$4),1,0)</f>
        <v>0</v>
      </c>
      <c r="QL51" s="2">
        <f>IF(AND(NR51&gt;'Graph Creator'!$M$4,'Detalle de Cuentas'!NR51&lt;='Graph Creator'!$N$4),1,0)</f>
        <v>0</v>
      </c>
      <c r="QM51" s="2">
        <f>IF(AND(NS51&gt;'Graph Creator'!$M$4,'Detalle de Cuentas'!NS51&lt;='Graph Creator'!$N$4),1,0)</f>
        <v>0</v>
      </c>
      <c r="QN51" s="2">
        <f>IF(AND(NT51&gt;'Graph Creator'!$M$4,'Detalle de Cuentas'!NT51&lt;='Graph Creator'!$N$4),1,0)</f>
        <v>0</v>
      </c>
      <c r="QO51" s="2">
        <f>IF(AND(NU51&gt;'Graph Creator'!$M$4,'Detalle de Cuentas'!NU51&lt;='Graph Creator'!$N$4),1,0)</f>
        <v>0</v>
      </c>
      <c r="QP51" s="2">
        <f>IF(AND(NV51&gt;'Graph Creator'!$M$4,'Detalle de Cuentas'!NV51&lt;='Graph Creator'!$N$4),1,0)</f>
        <v>0</v>
      </c>
      <c r="QQ51" s="2">
        <f>IF(AND(NW51&gt;'Graph Creator'!$M$4,'Detalle de Cuentas'!NW51&lt;='Graph Creator'!$N$4),1,0)</f>
        <v>0</v>
      </c>
      <c r="QR51" s="2">
        <f>IF(AND(NX51&gt;'Graph Creator'!$M$4,'Detalle de Cuentas'!NX51&lt;='Graph Creator'!$N$4),1,0)</f>
        <v>0</v>
      </c>
      <c r="QS51" s="2">
        <f>IF(AND(NY51&gt;'Graph Creator'!$M$4,'Detalle de Cuentas'!NY51&lt;='Graph Creator'!$N$4),1,0)</f>
        <v>0</v>
      </c>
      <c r="QT51" s="2">
        <f>IF(AND(NZ51&gt;'Graph Creator'!$M$4,'Detalle de Cuentas'!NZ51&lt;='Graph Creator'!$N$4),1,0)</f>
        <v>0</v>
      </c>
      <c r="QU51" s="2">
        <f>IF(AND(OA51&gt;'Graph Creator'!$M$4,'Detalle de Cuentas'!OA51&lt;='Graph Creator'!$N$4),1,0)</f>
        <v>0</v>
      </c>
      <c r="QV51" s="2">
        <f>IF(AND(OB51&gt;'Graph Creator'!$M$4,'Detalle de Cuentas'!OB51&lt;='Graph Creator'!$N$4),1,0)</f>
        <v>0</v>
      </c>
      <c r="QW51" s="2">
        <f>IF(AND(OC51&gt;'Graph Creator'!$M$4,'Detalle de Cuentas'!OC51&lt;='Graph Creator'!$N$4),1,0)</f>
        <v>0</v>
      </c>
      <c r="QX51" s="2">
        <f>IF(AND(NF51&gt;'Graph Creator'!$N$4,'Detalle de Cuentas'!NF51&lt;='Graph Creator'!$O$4),1,0)</f>
        <v>0</v>
      </c>
      <c r="QY51" s="2">
        <f>IF(AND(NG51&gt;'Graph Creator'!$N$4,'Detalle de Cuentas'!NG51&lt;='Graph Creator'!$O$4),1,0)</f>
        <v>0</v>
      </c>
      <c r="QZ51" s="2">
        <f>IF(AND(NH51&gt;'Graph Creator'!$N$4,'Detalle de Cuentas'!NH51&lt;='Graph Creator'!$O$4),1,0)</f>
        <v>0</v>
      </c>
      <c r="RA51" s="2">
        <f>IF(AND(NI51&gt;'Graph Creator'!$N$4,'Detalle de Cuentas'!NI51&lt;='Graph Creator'!$O$4),1,0)</f>
        <v>0</v>
      </c>
      <c r="RB51" s="2">
        <f>IF(AND(NJ51&gt;'Graph Creator'!$N$4,'Detalle de Cuentas'!NJ51&lt;='Graph Creator'!$O$4),1,0)</f>
        <v>0</v>
      </c>
      <c r="RC51" s="2">
        <f>IF(AND(NK51&gt;'Graph Creator'!$N$4,'Detalle de Cuentas'!NK51&lt;='Graph Creator'!$O$4),1,0)</f>
        <v>0</v>
      </c>
      <c r="RD51" s="2">
        <f>IF(AND(NL51&gt;'Graph Creator'!$N$4,'Detalle de Cuentas'!NL51&lt;='Graph Creator'!$O$4),1,0)</f>
        <v>0</v>
      </c>
      <c r="RE51" s="2">
        <f>IF(AND(NM51&gt;'Graph Creator'!$N$4,'Detalle de Cuentas'!NM51&lt;='Graph Creator'!$O$4),1,0)</f>
        <v>0</v>
      </c>
      <c r="RF51" s="2">
        <f>IF(AND(NN51&gt;'Graph Creator'!$N$4,'Detalle de Cuentas'!NN51&lt;='Graph Creator'!$O$4),1,0)</f>
        <v>0</v>
      </c>
      <c r="RG51" s="2">
        <f>IF(AND(NO51&gt;'Graph Creator'!$N$4,'Detalle de Cuentas'!NO51&lt;='Graph Creator'!$O$4),1,0)</f>
        <v>0</v>
      </c>
      <c r="RH51" s="2">
        <f>IF(AND(NP51&gt;'Graph Creator'!$N$4,'Detalle de Cuentas'!NP51&lt;='Graph Creator'!$O$4),1,0)</f>
        <v>0</v>
      </c>
      <c r="RI51" s="2">
        <f>IF(AND(NQ51&gt;'Graph Creator'!$N$4,'Detalle de Cuentas'!NQ51&lt;='Graph Creator'!$O$4),1,0)</f>
        <v>0</v>
      </c>
      <c r="RJ51" s="2">
        <f>IF(AND(NR51&gt;'Graph Creator'!$N$4,'Detalle de Cuentas'!NR51&lt;='Graph Creator'!$O$4),1,0)</f>
        <v>0</v>
      </c>
      <c r="RK51" s="2">
        <f>IF(AND(NS51&gt;'Graph Creator'!$N$4,'Detalle de Cuentas'!NS51&lt;='Graph Creator'!$O$4),1,0)</f>
        <v>0</v>
      </c>
      <c r="RL51" s="2">
        <f>IF(AND(NT51&gt;'Graph Creator'!$N$4,'Detalle de Cuentas'!NT51&lt;='Graph Creator'!$O$4),1,0)</f>
        <v>0</v>
      </c>
      <c r="RM51" s="2">
        <f>IF(AND(NU51&gt;'Graph Creator'!$N$4,'Detalle de Cuentas'!NU51&lt;='Graph Creator'!$O$4),1,0)</f>
        <v>0</v>
      </c>
      <c r="RN51" s="2">
        <f>IF(AND(NV51&gt;'Graph Creator'!$N$4,'Detalle de Cuentas'!NV51&lt;='Graph Creator'!$O$4),1,0)</f>
        <v>0</v>
      </c>
      <c r="RO51" s="2">
        <f>IF(AND(NW51&gt;'Graph Creator'!$N$4,'Detalle de Cuentas'!NW51&lt;='Graph Creator'!$O$4),1,0)</f>
        <v>0</v>
      </c>
      <c r="RP51" s="2">
        <f>IF(AND(NX51&gt;'Graph Creator'!$N$4,'Detalle de Cuentas'!NX51&lt;='Graph Creator'!$O$4),1,0)</f>
        <v>0</v>
      </c>
      <c r="RQ51" s="2">
        <f>IF(AND(NY51&gt;'Graph Creator'!$N$4,'Detalle de Cuentas'!NY51&lt;='Graph Creator'!$O$4),1,0)</f>
        <v>0</v>
      </c>
      <c r="RR51" s="2">
        <f>IF(AND(NZ51&gt;'Graph Creator'!$N$4,'Detalle de Cuentas'!NZ51&lt;='Graph Creator'!$O$4),1,0)</f>
        <v>0</v>
      </c>
      <c r="RS51" s="2">
        <f>IF(AND(OA51&gt;'Graph Creator'!$N$4,'Detalle de Cuentas'!OA51&lt;='Graph Creator'!$O$4),1,0)</f>
        <v>0</v>
      </c>
      <c r="RT51" s="2">
        <f>IF(AND(OB51&gt;'Graph Creator'!$N$4,'Detalle de Cuentas'!OB51&lt;='Graph Creator'!$O$4),1,0)</f>
        <v>0</v>
      </c>
      <c r="RU51" s="2">
        <f>IF(AND(OC51&gt;'Graph Creator'!$N$4,'Detalle de Cuentas'!OC51&lt;='Graph Creator'!$O$4),1,0)</f>
        <v>0</v>
      </c>
      <c r="RV51" s="2" t="e">
        <f t="shared" si="407"/>
        <v>#VALUE!</v>
      </c>
      <c r="RW51" s="2" t="e">
        <f t="shared" si="408"/>
        <v>#VALUE!</v>
      </c>
      <c r="RX51" s="2" t="e">
        <f t="shared" si="409"/>
        <v>#VALUE!</v>
      </c>
      <c r="RY51" s="2" t="e">
        <f t="shared" si="410"/>
        <v>#VALUE!</v>
      </c>
      <c r="RZ51" s="2" t="e">
        <f t="shared" si="411"/>
        <v>#VALUE!</v>
      </c>
      <c r="SA51" s="2" t="e">
        <f t="shared" si="412"/>
        <v>#VALUE!</v>
      </c>
      <c r="SB51" s="2" t="e">
        <f t="shared" si="413"/>
        <v>#VALUE!</v>
      </c>
      <c r="SC51" s="2" t="e">
        <f t="shared" si="414"/>
        <v>#VALUE!</v>
      </c>
      <c r="SD51" s="2" t="e">
        <f t="shared" si="415"/>
        <v>#VALUE!</v>
      </c>
      <c r="SE51" s="2" t="e">
        <f t="shared" si="416"/>
        <v>#VALUE!</v>
      </c>
      <c r="SF51" s="2" t="e">
        <f t="shared" si="417"/>
        <v>#VALUE!</v>
      </c>
      <c r="SG51" s="2" t="e">
        <f t="shared" si="418"/>
        <v>#VALUE!</v>
      </c>
      <c r="SH51" s="2" t="e">
        <f t="shared" si="419"/>
        <v>#VALUE!</v>
      </c>
      <c r="SI51" s="2" t="e">
        <f t="shared" si="420"/>
        <v>#VALUE!</v>
      </c>
      <c r="SJ51" s="2" t="e">
        <f t="shared" si="421"/>
        <v>#VALUE!</v>
      </c>
      <c r="SK51" s="2" t="e">
        <f t="shared" si="422"/>
        <v>#VALUE!</v>
      </c>
      <c r="SL51" s="2" t="e">
        <f t="shared" si="423"/>
        <v>#VALUE!</v>
      </c>
      <c r="SM51" s="2" t="e">
        <f t="shared" si="424"/>
        <v>#VALUE!</v>
      </c>
      <c r="SN51" s="2" t="e">
        <f t="shared" si="425"/>
        <v>#VALUE!</v>
      </c>
      <c r="SO51" s="2" t="e">
        <f t="shared" si="426"/>
        <v>#VALUE!</v>
      </c>
      <c r="SP51" s="2" t="e">
        <f t="shared" si="427"/>
        <v>#VALUE!</v>
      </c>
      <c r="SQ51" s="2" t="e">
        <f t="shared" si="428"/>
        <v>#VALUE!</v>
      </c>
      <c r="SR51" s="2" t="e">
        <f t="shared" si="429"/>
        <v>#VALUE!</v>
      </c>
      <c r="SS51" s="2" t="e">
        <f t="shared" si="430"/>
        <v>#VALUE!</v>
      </c>
      <c r="ST51" s="2" t="e">
        <f t="shared" si="431"/>
        <v>#VALUE!</v>
      </c>
      <c r="SU51" s="2" t="e">
        <f t="shared" si="432"/>
        <v>#VALUE!</v>
      </c>
      <c r="SV51" s="2" t="e">
        <f t="shared" si="433"/>
        <v>#VALUE!</v>
      </c>
      <c r="SW51" s="2" t="e">
        <f t="shared" si="434"/>
        <v>#VALUE!</v>
      </c>
      <c r="SX51" s="2" t="e">
        <f t="shared" si="435"/>
        <v>#VALUE!</v>
      </c>
      <c r="SY51" s="2" t="e">
        <f t="shared" si="436"/>
        <v>#VALUE!</v>
      </c>
      <c r="SZ51" s="2" t="e">
        <f t="shared" si="437"/>
        <v>#VALUE!</v>
      </c>
      <c r="TA51" s="2" t="e">
        <f t="shared" si="438"/>
        <v>#VALUE!</v>
      </c>
      <c r="TB51" s="2" t="e">
        <f t="shared" si="439"/>
        <v>#VALUE!</v>
      </c>
      <c r="TC51" s="2" t="e">
        <f t="shared" si="440"/>
        <v>#VALUE!</v>
      </c>
      <c r="TD51" s="2" t="e">
        <f t="shared" si="441"/>
        <v>#VALUE!</v>
      </c>
      <c r="TE51" s="2" t="e">
        <f t="shared" si="442"/>
        <v>#VALUE!</v>
      </c>
      <c r="TF51" s="2" t="str">
        <f>IF(DZ51=1,IF(SUM(DZ$17:DZ51)&lt;2,""&amp;B51,", "&amp;B51),"")</f>
        <v/>
      </c>
      <c r="TG51" s="2" t="str">
        <f t="shared" si="480"/>
        <v/>
      </c>
      <c r="TH51" s="2">
        <f t="shared" si="443"/>
        <v>0</v>
      </c>
      <c r="TI51" s="14" t="str">
        <f t="shared" si="444"/>
        <v/>
      </c>
      <c r="TJ51" s="14" t="e">
        <f t="shared" si="273"/>
        <v>#VALUE!</v>
      </c>
      <c r="TK51" s="14" t="e">
        <f t="shared" si="274"/>
        <v>#VALUE!</v>
      </c>
      <c r="TL51" s="14" t="e">
        <f t="shared" si="275"/>
        <v>#VALUE!</v>
      </c>
      <c r="TM51" s="14" t="e">
        <f t="shared" si="276"/>
        <v>#VALUE!</v>
      </c>
      <c r="TN51" s="14" t="e">
        <f t="shared" si="277"/>
        <v>#VALUE!</v>
      </c>
      <c r="TO51" s="14" t="e">
        <f t="shared" si="278"/>
        <v>#VALUE!</v>
      </c>
      <c r="TP51" s="14" t="e">
        <f t="shared" si="279"/>
        <v>#VALUE!</v>
      </c>
      <c r="TQ51" s="14" t="e">
        <f t="shared" si="280"/>
        <v>#VALUE!</v>
      </c>
      <c r="TR51" s="14" t="e">
        <f t="shared" si="281"/>
        <v>#VALUE!</v>
      </c>
      <c r="TS51" s="14" t="e">
        <f t="shared" si="282"/>
        <v>#VALUE!</v>
      </c>
      <c r="TT51" s="14" t="e">
        <f t="shared" si="283"/>
        <v>#VALUE!</v>
      </c>
      <c r="TU51" s="14" t="e">
        <f t="shared" si="284"/>
        <v>#VALUE!</v>
      </c>
      <c r="TV51" s="14" t="e">
        <f t="shared" si="285"/>
        <v>#VALUE!</v>
      </c>
      <c r="TW51" s="14" t="e">
        <f t="shared" si="286"/>
        <v>#VALUE!</v>
      </c>
      <c r="TX51" s="14" t="e">
        <f t="shared" si="287"/>
        <v>#VALUE!</v>
      </c>
      <c r="TY51" s="14" t="e">
        <f t="shared" si="288"/>
        <v>#VALUE!</v>
      </c>
      <c r="TZ51" s="14" t="e">
        <f t="shared" si="289"/>
        <v>#VALUE!</v>
      </c>
      <c r="UA51" s="14" t="e">
        <f t="shared" si="290"/>
        <v>#VALUE!</v>
      </c>
      <c r="UB51" s="14" t="e">
        <f t="shared" si="291"/>
        <v>#VALUE!</v>
      </c>
      <c r="UC51" s="14" t="e">
        <f t="shared" si="292"/>
        <v>#VALUE!</v>
      </c>
      <c r="UD51" s="14" t="e">
        <f t="shared" si="293"/>
        <v>#VALUE!</v>
      </c>
      <c r="UE51" s="14" t="e">
        <f t="shared" si="294"/>
        <v>#VALUE!</v>
      </c>
      <c r="UF51" s="14" t="e">
        <f t="shared" si="295"/>
        <v>#VALUE!</v>
      </c>
      <c r="UH51" s="2">
        <f>IF($C$4-$R51&gt;'Graph Creator'!$E$2*'Graph Creator'!$D$13*12,0,1)</f>
        <v>1</v>
      </c>
      <c r="UJ51" s="2" t="e">
        <f t="shared" si="445"/>
        <v>#VALUE!</v>
      </c>
      <c r="UK51" s="2" t="e">
        <f t="shared" si="446"/>
        <v>#VALUE!</v>
      </c>
      <c r="UL51" s="2" t="e">
        <f t="shared" si="447"/>
        <v>#VALUE!</v>
      </c>
      <c r="UM51" s="2" t="e">
        <f t="shared" si="448"/>
        <v>#VALUE!</v>
      </c>
      <c r="UN51" s="2" t="e">
        <f t="shared" si="449"/>
        <v>#VALUE!</v>
      </c>
      <c r="UO51" s="2" t="e">
        <f t="shared" si="450"/>
        <v>#VALUE!</v>
      </c>
      <c r="UP51" s="2" t="e">
        <f t="shared" si="297"/>
        <v>#VALUE!</v>
      </c>
      <c r="UQ51" s="2" t="e">
        <f t="shared" si="298"/>
        <v>#VALUE!</v>
      </c>
      <c r="UR51" s="2" t="e">
        <f t="shared" si="299"/>
        <v>#VALUE!</v>
      </c>
      <c r="US51" s="2" t="e">
        <f t="shared" si="300"/>
        <v>#VALUE!</v>
      </c>
      <c r="UT51" s="2" t="e">
        <f t="shared" si="301"/>
        <v>#VALUE!</v>
      </c>
      <c r="UU51" s="2" t="e">
        <f t="shared" si="302"/>
        <v>#VALUE!</v>
      </c>
      <c r="UV51" s="2" t="e">
        <f t="shared" si="303"/>
        <v>#VALUE!</v>
      </c>
      <c r="UW51" s="2" t="e">
        <f t="shared" si="304"/>
        <v>#VALUE!</v>
      </c>
      <c r="UX51" s="2" t="e">
        <f t="shared" si="305"/>
        <v>#VALUE!</v>
      </c>
      <c r="UY51" s="2" t="e">
        <f t="shared" si="306"/>
        <v>#VALUE!</v>
      </c>
      <c r="UZ51" s="2" t="e">
        <f t="shared" si="307"/>
        <v>#VALUE!</v>
      </c>
      <c r="VA51" s="2" t="e">
        <f t="shared" si="308"/>
        <v>#VALUE!</v>
      </c>
      <c r="VB51" s="2" t="e">
        <f t="shared" si="309"/>
        <v>#VALUE!</v>
      </c>
      <c r="VC51" s="2" t="e">
        <f t="shared" si="310"/>
        <v>#VALUE!</v>
      </c>
      <c r="VD51" s="2" t="e">
        <f t="shared" si="311"/>
        <v>#VALUE!</v>
      </c>
      <c r="VE51" s="2" t="e">
        <f t="shared" si="312"/>
        <v>#VALUE!</v>
      </c>
      <c r="VF51" s="2" t="e">
        <f t="shared" si="313"/>
        <v>#VALUE!</v>
      </c>
      <c r="VG51" s="2" t="e">
        <f t="shared" si="314"/>
        <v>#VALUE!</v>
      </c>
      <c r="VH51" s="2" t="e">
        <f t="shared" si="315"/>
        <v>#VALUE!</v>
      </c>
      <c r="VI51" s="2" t="e">
        <f t="shared" si="316"/>
        <v>#VALUE!</v>
      </c>
      <c r="VJ51" s="2" t="e">
        <f t="shared" si="317"/>
        <v>#VALUE!</v>
      </c>
      <c r="VK51" s="2" t="e">
        <f t="shared" si="318"/>
        <v>#VALUE!</v>
      </c>
      <c r="VL51" s="2" t="e">
        <f t="shared" si="319"/>
        <v>#VALUE!</v>
      </c>
      <c r="VM51" s="2" t="e">
        <f t="shared" si="320"/>
        <v>#VALUE!</v>
      </c>
      <c r="VN51" s="2" t="e">
        <f t="shared" si="321"/>
        <v>#VALUE!</v>
      </c>
      <c r="VO51" s="2" t="e">
        <f t="shared" si="322"/>
        <v>#VALUE!</v>
      </c>
      <c r="VP51" s="2" t="e">
        <f t="shared" si="323"/>
        <v>#VALUE!</v>
      </c>
      <c r="VQ51" s="2" t="e">
        <f t="shared" si="324"/>
        <v>#VALUE!</v>
      </c>
      <c r="VR51" s="2" t="e">
        <f t="shared" si="325"/>
        <v>#VALUE!</v>
      </c>
      <c r="VS51" s="2" t="e">
        <f t="shared" si="326"/>
        <v>#VALUE!</v>
      </c>
      <c r="VT51" s="98">
        <f t="shared" si="451"/>
        <v>0</v>
      </c>
      <c r="VU51" s="98">
        <f t="shared" si="452"/>
        <v>0</v>
      </c>
      <c r="VV51" s="98">
        <f t="shared" si="453"/>
        <v>0</v>
      </c>
      <c r="VW51" s="98">
        <f t="shared" si="454"/>
        <v>0</v>
      </c>
      <c r="VX51" s="98">
        <f t="shared" si="455"/>
        <v>0</v>
      </c>
      <c r="VY51" s="98">
        <f t="shared" si="456"/>
        <v>0</v>
      </c>
      <c r="VZ51" s="98">
        <f t="shared" si="457"/>
        <v>0</v>
      </c>
      <c r="WA51" s="98">
        <f t="shared" si="328"/>
        <v>0</v>
      </c>
      <c r="WB51" s="98">
        <f t="shared" si="329"/>
        <v>0</v>
      </c>
      <c r="WC51" s="98">
        <f t="shared" si="330"/>
        <v>0</v>
      </c>
      <c r="WD51" s="98">
        <f t="shared" si="331"/>
        <v>0</v>
      </c>
      <c r="WE51" s="98">
        <f t="shared" si="332"/>
        <v>0</v>
      </c>
      <c r="WF51" s="98">
        <f t="shared" si="333"/>
        <v>0</v>
      </c>
      <c r="WG51" s="98">
        <f t="shared" si="334"/>
        <v>0</v>
      </c>
      <c r="WH51" s="98">
        <f t="shared" si="335"/>
        <v>0</v>
      </c>
      <c r="WI51" s="98">
        <f t="shared" si="336"/>
        <v>0</v>
      </c>
      <c r="WJ51" s="98">
        <f t="shared" si="337"/>
        <v>0</v>
      </c>
      <c r="WK51" s="98">
        <f t="shared" si="338"/>
        <v>0</v>
      </c>
      <c r="WL51" s="98">
        <f t="shared" si="339"/>
        <v>0</v>
      </c>
      <c r="WM51" s="98">
        <f t="shared" si="340"/>
        <v>0</v>
      </c>
      <c r="WN51" s="98">
        <f t="shared" si="341"/>
        <v>0</v>
      </c>
      <c r="WO51" s="98">
        <f t="shared" si="342"/>
        <v>0</v>
      </c>
      <c r="WP51" s="98">
        <f t="shared" si="343"/>
        <v>0</v>
      </c>
      <c r="WQ51" s="98">
        <f t="shared" si="344"/>
        <v>0</v>
      </c>
      <c r="WR51" s="98">
        <f>IFERROR(INDEX('Score Calculation'!$D$38:$D$41,MATCH('Detalle de Cuentas'!VT51,'Score Calculation'!$C$38:$C$41,1)),0)</f>
        <v>4</v>
      </c>
      <c r="WS51" s="98">
        <f>IFERROR(INDEX('Score Calculation'!$D$38:$D$41,MATCH('Detalle de Cuentas'!VU51,'Score Calculation'!$C$38:$C$41,1)),0)</f>
        <v>4</v>
      </c>
      <c r="WT51" s="98">
        <f>IFERROR(INDEX('Score Calculation'!$D$38:$D$41,MATCH('Detalle de Cuentas'!VV51,'Score Calculation'!$C$38:$C$41,1)),0)</f>
        <v>4</v>
      </c>
      <c r="WU51" s="98">
        <f>IFERROR(INDEX('Score Calculation'!$D$38:$D$41,MATCH('Detalle de Cuentas'!VW51,'Score Calculation'!$C$38:$C$41,1)),0)</f>
        <v>4</v>
      </c>
      <c r="WV51" s="98">
        <f>IFERROR(INDEX('Score Calculation'!$D$38:$D$41,MATCH('Detalle de Cuentas'!VX51,'Score Calculation'!$C$38:$C$41,1)),0)</f>
        <v>4</v>
      </c>
      <c r="WW51" s="98">
        <f>IFERROR(INDEX('Score Calculation'!$D$38:$D$41,MATCH('Detalle de Cuentas'!VY51,'Score Calculation'!$C$38:$C$41,1)),0)</f>
        <v>4</v>
      </c>
      <c r="WX51" s="98">
        <f>IFERROR(INDEX('Score Calculation'!$D$38:$D$41,MATCH('Detalle de Cuentas'!VZ51,'Score Calculation'!$C$38:$C$41,1)),0)</f>
        <v>4</v>
      </c>
      <c r="WY51" s="98">
        <f>IFERROR(INDEX('Score Calculation'!$D$38:$D$41,MATCH('Detalle de Cuentas'!WA51,'Score Calculation'!$C$38:$C$41,1)),0)</f>
        <v>4</v>
      </c>
      <c r="WZ51" s="98">
        <f>IFERROR(INDEX('Score Calculation'!$D$38:$D$41,MATCH('Detalle de Cuentas'!WB51,'Score Calculation'!$C$38:$C$41,1)),0)</f>
        <v>4</v>
      </c>
      <c r="XA51" s="98">
        <f>IFERROR(INDEX('Score Calculation'!$D$38:$D$41,MATCH('Detalle de Cuentas'!WC51,'Score Calculation'!$C$38:$C$41,1)),0)</f>
        <v>4</v>
      </c>
      <c r="XB51" s="98">
        <f>IFERROR(INDEX('Score Calculation'!$D$38:$D$41,MATCH('Detalle de Cuentas'!WD51,'Score Calculation'!$C$38:$C$41,1)),0)</f>
        <v>4</v>
      </c>
      <c r="XC51" s="98">
        <f>IFERROR(INDEX('Score Calculation'!$D$38:$D$41,MATCH('Detalle de Cuentas'!WE51,'Score Calculation'!$C$38:$C$41,1)),0)</f>
        <v>4</v>
      </c>
      <c r="XD51" s="98">
        <f>IFERROR(INDEX('Score Calculation'!$D$38:$D$41,MATCH('Detalle de Cuentas'!WF51,'Score Calculation'!$C$38:$C$41,1)),0)</f>
        <v>4</v>
      </c>
      <c r="XE51" s="98">
        <f>IFERROR(INDEX('Score Calculation'!$D$38:$D$41,MATCH('Detalle de Cuentas'!WG51,'Score Calculation'!$C$38:$C$41,1)),0)</f>
        <v>4</v>
      </c>
      <c r="XF51" s="98">
        <f>IFERROR(INDEX('Score Calculation'!$D$38:$D$41,MATCH('Detalle de Cuentas'!WH51,'Score Calculation'!$C$38:$C$41,1)),0)</f>
        <v>4</v>
      </c>
      <c r="XG51" s="98">
        <f>IFERROR(INDEX('Score Calculation'!$D$38:$D$41,MATCH('Detalle de Cuentas'!WI51,'Score Calculation'!$C$38:$C$41,1)),0)</f>
        <v>4</v>
      </c>
      <c r="XH51" s="98">
        <f>IFERROR(INDEX('Score Calculation'!$D$38:$D$41,MATCH('Detalle de Cuentas'!WJ51,'Score Calculation'!$C$38:$C$41,1)),0)</f>
        <v>4</v>
      </c>
      <c r="XI51" s="98">
        <f>IFERROR(INDEX('Score Calculation'!$D$38:$D$41,MATCH('Detalle de Cuentas'!WK51,'Score Calculation'!$C$38:$C$41,1)),0)</f>
        <v>4</v>
      </c>
      <c r="XJ51" s="98">
        <f>IFERROR(INDEX('Score Calculation'!$D$38:$D$41,MATCH('Detalle de Cuentas'!WL51,'Score Calculation'!$C$38:$C$41,1)),0)</f>
        <v>4</v>
      </c>
      <c r="XK51" s="98">
        <f>IFERROR(INDEX('Score Calculation'!$D$38:$D$41,MATCH('Detalle de Cuentas'!WM51,'Score Calculation'!$C$38:$C$41,1)),0)</f>
        <v>4</v>
      </c>
      <c r="XL51" s="98">
        <f>IFERROR(INDEX('Score Calculation'!$D$38:$D$41,MATCH('Detalle de Cuentas'!WN51,'Score Calculation'!$C$38:$C$41,1)),0)</f>
        <v>4</v>
      </c>
      <c r="XM51" s="98">
        <f>IFERROR(INDEX('Score Calculation'!$D$38:$D$41,MATCH('Detalle de Cuentas'!WO51,'Score Calculation'!$C$38:$C$41,1)),0)</f>
        <v>4</v>
      </c>
      <c r="XN51" s="98">
        <f>IFERROR(INDEX('Score Calculation'!$D$38:$D$41,MATCH('Detalle de Cuentas'!WP51,'Score Calculation'!$C$38:$C$41,1)),0)</f>
        <v>4</v>
      </c>
      <c r="XO51" s="98">
        <f>IFERROR(INDEX('Score Calculation'!$D$38:$D$41,MATCH('Detalle de Cuentas'!WQ51,'Score Calculation'!$C$38:$C$41,1)),0)</f>
        <v>4</v>
      </c>
      <c r="XP51" s="98">
        <f>IFERROR(INDEX('Score Calculation'!$D$24:$D$31,MATCH('Detalle de Cuentas'!NF51,'Score Calculation'!$C$24:$C$31,1)),0)</f>
        <v>1</v>
      </c>
      <c r="XQ51" s="98">
        <f>IFERROR(INDEX('Score Calculation'!$D$24:$D$31,MATCH('Detalle de Cuentas'!NG51,'Score Calculation'!$C$24:$C$31,1)),0)</f>
        <v>1</v>
      </c>
      <c r="XR51" s="98">
        <f>IFERROR(INDEX('Score Calculation'!$D$24:$D$31,MATCH('Detalle de Cuentas'!NH51,'Score Calculation'!$C$24:$C$31,1)),0)</f>
        <v>1</v>
      </c>
      <c r="XS51" s="98">
        <f>IFERROR(INDEX('Score Calculation'!$D$24:$D$31,MATCH('Detalle de Cuentas'!NI51,'Score Calculation'!$C$24:$C$31,1)),0)</f>
        <v>1</v>
      </c>
      <c r="XT51" s="98">
        <f>IFERROR(INDEX('Score Calculation'!$D$24:$D$31,MATCH('Detalle de Cuentas'!NJ51,'Score Calculation'!$C$24:$C$31,1)),0)</f>
        <v>1</v>
      </c>
      <c r="XU51" s="98">
        <f>IFERROR(INDEX('Score Calculation'!$D$24:$D$31,MATCH('Detalle de Cuentas'!NK51,'Score Calculation'!$C$24:$C$31,1)),0)</f>
        <v>1</v>
      </c>
      <c r="XV51" s="98">
        <f>IFERROR(INDEX('Score Calculation'!$D$24:$D$31,MATCH('Detalle de Cuentas'!NL51,'Score Calculation'!$C$24:$C$31,1)),0)</f>
        <v>1</v>
      </c>
      <c r="XW51" s="98">
        <f>IFERROR(INDEX('Score Calculation'!$D$24:$D$31,MATCH('Detalle de Cuentas'!NM51,'Score Calculation'!$C$24:$C$31,1)),0)</f>
        <v>1</v>
      </c>
      <c r="XX51" s="98">
        <f>IFERROR(INDEX('Score Calculation'!$D$24:$D$31,MATCH('Detalle de Cuentas'!NN51,'Score Calculation'!$C$24:$C$31,1)),0)</f>
        <v>1</v>
      </c>
      <c r="XY51" s="98">
        <f>IFERROR(INDEX('Score Calculation'!$D$24:$D$31,MATCH('Detalle de Cuentas'!NO51,'Score Calculation'!$C$24:$C$31,1)),0)</f>
        <v>1</v>
      </c>
      <c r="XZ51" s="98">
        <f>IFERROR(INDEX('Score Calculation'!$D$24:$D$31,MATCH('Detalle de Cuentas'!NP51,'Score Calculation'!$C$24:$C$31,1)),0)</f>
        <v>1</v>
      </c>
      <c r="YA51" s="98">
        <f>IFERROR(INDEX('Score Calculation'!$D$24:$D$31,MATCH('Detalle de Cuentas'!NQ51,'Score Calculation'!$C$24:$C$31,1)),0)</f>
        <v>1</v>
      </c>
      <c r="YB51" s="98">
        <f>IFERROR(INDEX('Score Calculation'!$D$24:$D$31,MATCH('Detalle de Cuentas'!NR51,'Score Calculation'!$C$24:$C$31,1)),0)</f>
        <v>1</v>
      </c>
      <c r="YC51" s="98">
        <f>IFERROR(INDEX('Score Calculation'!$D$24:$D$31,MATCH('Detalle de Cuentas'!NS51,'Score Calculation'!$C$24:$C$31,1)),0)</f>
        <v>1</v>
      </c>
      <c r="YD51" s="98">
        <f>IFERROR(INDEX('Score Calculation'!$D$24:$D$31,MATCH('Detalle de Cuentas'!NT51,'Score Calculation'!$C$24:$C$31,1)),0)</f>
        <v>1</v>
      </c>
      <c r="YE51" s="98">
        <f>IFERROR(INDEX('Score Calculation'!$D$24:$D$31,MATCH('Detalle de Cuentas'!NU51,'Score Calculation'!$C$24:$C$31,1)),0)</f>
        <v>1</v>
      </c>
      <c r="YF51" s="98">
        <f>IFERROR(INDEX('Score Calculation'!$D$24:$D$31,MATCH('Detalle de Cuentas'!NV51,'Score Calculation'!$C$24:$C$31,1)),0)</f>
        <v>1</v>
      </c>
      <c r="YG51" s="98">
        <f>IFERROR(INDEX('Score Calculation'!$D$24:$D$31,MATCH('Detalle de Cuentas'!NW51,'Score Calculation'!$C$24:$C$31,1)),0)</f>
        <v>1</v>
      </c>
      <c r="YH51" s="98">
        <f>IFERROR(INDEX('Score Calculation'!$D$24:$D$31,MATCH('Detalle de Cuentas'!NX51,'Score Calculation'!$C$24:$C$31,1)),0)</f>
        <v>1</v>
      </c>
      <c r="YI51" s="98">
        <f>IFERROR(INDEX('Score Calculation'!$D$24:$D$31,MATCH('Detalle de Cuentas'!NY51,'Score Calculation'!$C$24:$C$31,1)),0)</f>
        <v>1</v>
      </c>
      <c r="YJ51" s="98">
        <f>IFERROR(INDEX('Score Calculation'!$D$24:$D$31,MATCH('Detalle de Cuentas'!NZ51,'Score Calculation'!$C$24:$C$31,1)),0)</f>
        <v>1</v>
      </c>
      <c r="YK51" s="98">
        <f>IFERROR(INDEX('Score Calculation'!$D$24:$D$31,MATCH('Detalle de Cuentas'!OA51,'Score Calculation'!$C$24:$C$31,1)),0)</f>
        <v>1</v>
      </c>
      <c r="YL51" s="98">
        <f>IFERROR(INDEX('Score Calculation'!$D$24:$D$31,MATCH('Detalle de Cuentas'!OB51,'Score Calculation'!$C$24:$C$31,1)),0)</f>
        <v>1</v>
      </c>
      <c r="YM51" s="98">
        <f>IFERROR(INDEX('Score Calculation'!$D$24:$D$31,MATCH('Detalle de Cuentas'!OC51,'Score Calculation'!$C$24:$C$31,1)),0)</f>
        <v>1</v>
      </c>
      <c r="YN51" s="98">
        <f t="shared" si="458"/>
        <v>0</v>
      </c>
      <c r="YO51" s="98">
        <f>IF(LEFT(TRIM($D51),15)="GRUPO SOLIDARIO",$L51*'Score Calculation'!$H$5,IF(TRIM('Detalle de Cuentas'!$C51)="Semanal",'Detalle de Cuentas'!$L51*'Score Calculation'!$H$6,'Detalle de Cuentas'!$L51))</f>
        <v>0</v>
      </c>
      <c r="YP51" s="99">
        <f>IFERROR(INDEX('Score Calculation'!$D$54:$D$60,MATCH($YO51,'Score Calculation'!$C$54:$C$60,1)),1)</f>
        <v>0.2</v>
      </c>
      <c r="YQ51" s="99">
        <f>IFERROR(INDEX('Score Calculation'!$D$65:$D$123,MATCH(LEFT(TRIM('Detalle de Cuentas'!$F51),20),'Score Calculation'!$F$65:$F$123,0)),1)</f>
        <v>1</v>
      </c>
      <c r="YR51" s="99">
        <f>IFERROR(INDEX('Score Calculation'!$D$46:$D$49,MATCH('Detalle de Cuentas'!$YN51,'Score Calculation'!$C$46:$C$49,1)),1)</f>
        <v>4</v>
      </c>
      <c r="YS51" s="99">
        <f t="shared" si="459"/>
        <v>0</v>
      </c>
      <c r="YT51" s="99">
        <f t="shared" si="460"/>
        <v>0</v>
      </c>
      <c r="YU51" s="98" t="str">
        <f t="shared" si="461"/>
        <v/>
      </c>
      <c r="YV51" s="109">
        <f t="shared" si="462"/>
        <v>1</v>
      </c>
      <c r="YW51" s="109">
        <f>IFERROR(INDEX('Score Calculation'!$D$187:$D$245,MATCH(LEFT(TRIM('Detalle de Cuentas'!$F51),20),'Score Calculation'!$F$187:$F$245,0)),1)</f>
        <v>1</v>
      </c>
      <c r="YX51" s="109">
        <f>IFERROR(IF($E51="HIPOTECA",-PMT('Score Calculation'!$H$266/(360/$J51),$G51,$YO51)*(30/$J51),-PMT('Score Calculation'!$H$267/(360/$J51),$G51,$YO51)*(30/$J51)),0)</f>
        <v>0</v>
      </c>
      <c r="YY51" s="109">
        <f t="shared" si="520"/>
        <v>0</v>
      </c>
      <c r="YZ51" s="109">
        <f t="shared" si="520"/>
        <v>0</v>
      </c>
      <c r="ZA51" s="109">
        <f t="shared" si="520"/>
        <v>0</v>
      </c>
      <c r="ZB51" s="109">
        <f t="shared" si="520"/>
        <v>0</v>
      </c>
      <c r="ZC51" s="109">
        <f t="shared" si="520"/>
        <v>0</v>
      </c>
      <c r="ZD51" s="109">
        <f t="shared" si="517"/>
        <v>0</v>
      </c>
      <c r="ZE51" s="109">
        <f t="shared" si="517"/>
        <v>0</v>
      </c>
      <c r="ZF51" s="109">
        <f t="shared" si="517"/>
        <v>0</v>
      </c>
      <c r="ZG51" s="109">
        <f t="shared" si="517"/>
        <v>0</v>
      </c>
      <c r="ZH51" s="109">
        <f t="shared" si="517"/>
        <v>0</v>
      </c>
      <c r="ZI51" s="109">
        <f t="shared" si="464"/>
        <v>0</v>
      </c>
    </row>
    <row r="52" spans="2:685" x14ac:dyDescent="0.2">
      <c r="B52" s="41">
        <v>36</v>
      </c>
      <c r="C52" s="42"/>
      <c r="D52" s="42"/>
      <c r="E52" s="42"/>
      <c r="F52" s="42"/>
      <c r="G52" s="42"/>
      <c r="H52" s="42"/>
      <c r="I52" s="29"/>
      <c r="J52" s="6" t="str">
        <f t="shared" si="529"/>
        <v/>
      </c>
      <c r="K52" s="43"/>
      <c r="L52" s="43"/>
      <c r="M52" s="43"/>
      <c r="N52" s="43"/>
      <c r="O52" s="43"/>
      <c r="P52" s="44" t="str">
        <f t="shared" si="346"/>
        <v/>
      </c>
      <c r="Q52" s="26"/>
      <c r="R52" s="26"/>
      <c r="S52" s="26"/>
      <c r="T52" s="26"/>
      <c r="U52" s="29"/>
      <c r="V52" s="43"/>
      <c r="W52" s="26"/>
      <c r="X52" s="29"/>
      <c r="Y52" s="6">
        <f>IF('Detalle de Cuentas'!$C$4-$R52&gt;'Graph Creator'!$E$2*'Graph Creator'!$D$13*12,0,1)</f>
        <v>1</v>
      </c>
      <c r="Z52" s="45">
        <f t="shared" si="530"/>
        <v>0</v>
      </c>
      <c r="AA52" s="2" t="e">
        <f t="shared" si="347"/>
        <v>#VALUE!</v>
      </c>
      <c r="AB52" s="2" t="e">
        <f t="shared" si="348"/>
        <v>#VALUE!</v>
      </c>
      <c r="AC52" s="2" t="e">
        <f t="shared" si="349"/>
        <v>#VALUE!</v>
      </c>
      <c r="AD52" s="2" t="e">
        <f t="shared" si="350"/>
        <v>#VALUE!</v>
      </c>
      <c r="AE52" s="2" t="e">
        <f t="shared" si="351"/>
        <v>#VALUE!</v>
      </c>
      <c r="AF52" s="2" t="e">
        <f t="shared" si="352"/>
        <v>#VALUE!</v>
      </c>
      <c r="AG52" s="2">
        <f t="shared" si="353"/>
        <v>0</v>
      </c>
      <c r="AH52" s="2">
        <f t="shared" si="354"/>
        <v>0</v>
      </c>
      <c r="AI52" s="2" t="str">
        <f t="shared" si="531"/>
        <v/>
      </c>
      <c r="AJ52" s="2" t="str">
        <f t="shared" ref="AJ52:BE52" si="755">IFERROR(SEARCH(".",$I52,AI52+1),"")</f>
        <v/>
      </c>
      <c r="AK52" s="2" t="str">
        <f t="shared" si="755"/>
        <v/>
      </c>
      <c r="AL52" s="2" t="str">
        <f t="shared" si="755"/>
        <v/>
      </c>
      <c r="AM52" s="2" t="str">
        <f t="shared" si="755"/>
        <v/>
      </c>
      <c r="AN52" s="2" t="str">
        <f t="shared" si="755"/>
        <v/>
      </c>
      <c r="AO52" s="2" t="str">
        <f t="shared" si="755"/>
        <v/>
      </c>
      <c r="AP52" s="2" t="str">
        <f t="shared" si="755"/>
        <v/>
      </c>
      <c r="AQ52" s="2" t="str">
        <f t="shared" si="755"/>
        <v/>
      </c>
      <c r="AR52" s="2" t="str">
        <f t="shared" si="755"/>
        <v/>
      </c>
      <c r="AS52" s="2" t="str">
        <f t="shared" si="755"/>
        <v/>
      </c>
      <c r="AT52" s="2" t="str">
        <f t="shared" si="755"/>
        <v/>
      </c>
      <c r="AU52" s="2" t="str">
        <f t="shared" si="755"/>
        <v/>
      </c>
      <c r="AV52" s="2" t="str">
        <f t="shared" si="755"/>
        <v/>
      </c>
      <c r="AW52" s="2" t="str">
        <f t="shared" si="755"/>
        <v/>
      </c>
      <c r="AX52" s="2" t="str">
        <f t="shared" si="755"/>
        <v/>
      </c>
      <c r="AY52" s="2" t="str">
        <f t="shared" si="755"/>
        <v/>
      </c>
      <c r="AZ52" s="2" t="str">
        <f t="shared" si="755"/>
        <v/>
      </c>
      <c r="BA52" s="2" t="str">
        <f t="shared" si="755"/>
        <v/>
      </c>
      <c r="BB52" s="2" t="str">
        <f t="shared" si="755"/>
        <v/>
      </c>
      <c r="BC52" s="2" t="str">
        <f t="shared" si="755"/>
        <v/>
      </c>
      <c r="BD52" s="2" t="str">
        <f t="shared" si="755"/>
        <v/>
      </c>
      <c r="BE52" s="2" t="str">
        <f t="shared" si="755"/>
        <v/>
      </c>
      <c r="BF52" s="2" t="str">
        <f t="shared" si="356"/>
        <v/>
      </c>
      <c r="BG52" s="2" t="str">
        <f t="shared" si="7"/>
        <v/>
      </c>
      <c r="BH52" s="2" t="str">
        <f t="shared" si="8"/>
        <v/>
      </c>
      <c r="BI52" s="2" t="str">
        <f t="shared" si="9"/>
        <v/>
      </c>
      <c r="BJ52" s="2" t="str">
        <f t="shared" si="10"/>
        <v/>
      </c>
      <c r="BK52" s="2" t="str">
        <f t="shared" si="11"/>
        <v/>
      </c>
      <c r="BL52" s="2" t="str">
        <f t="shared" si="12"/>
        <v/>
      </c>
      <c r="BM52" s="2" t="str">
        <f t="shared" si="13"/>
        <v/>
      </c>
      <c r="BN52" s="2" t="str">
        <f t="shared" si="14"/>
        <v/>
      </c>
      <c r="BO52" s="2" t="str">
        <f t="shared" si="15"/>
        <v/>
      </c>
      <c r="BP52" s="2" t="str">
        <f t="shared" si="16"/>
        <v/>
      </c>
      <c r="BQ52" s="2" t="str">
        <f t="shared" si="17"/>
        <v/>
      </c>
      <c r="BR52" s="2" t="str">
        <f t="shared" si="18"/>
        <v/>
      </c>
      <c r="BS52" s="2" t="str">
        <f t="shared" si="19"/>
        <v/>
      </c>
      <c r="BT52" s="2" t="str">
        <f t="shared" si="20"/>
        <v/>
      </c>
      <c r="BU52" s="2" t="str">
        <f t="shared" si="21"/>
        <v/>
      </c>
      <c r="BV52" s="2" t="str">
        <f t="shared" si="22"/>
        <v/>
      </c>
      <c r="BW52" s="2" t="str">
        <f t="shared" si="23"/>
        <v/>
      </c>
      <c r="BX52" s="2" t="str">
        <f t="shared" si="24"/>
        <v/>
      </c>
      <c r="BY52" s="2" t="str">
        <f t="shared" si="25"/>
        <v/>
      </c>
      <c r="BZ52" s="2" t="str">
        <f t="shared" si="26"/>
        <v/>
      </c>
      <c r="CA52" s="2" t="str">
        <f t="shared" si="27"/>
        <v/>
      </c>
      <c r="CB52" s="2" t="str">
        <f t="shared" si="28"/>
        <v/>
      </c>
      <c r="CC52" s="2" t="str">
        <f t="shared" si="29"/>
        <v/>
      </c>
      <c r="CD52" s="14">
        <f t="shared" si="533"/>
        <v>0</v>
      </c>
      <c r="CE52" s="14" t="e">
        <f t="shared" ref="CE52:DA52" si="756">CD52-$J$17</f>
        <v>#VALUE!</v>
      </c>
      <c r="CF52" s="14" t="e">
        <f t="shared" si="756"/>
        <v>#VALUE!</v>
      </c>
      <c r="CG52" s="14" t="e">
        <f t="shared" si="756"/>
        <v>#VALUE!</v>
      </c>
      <c r="CH52" s="14" t="e">
        <f t="shared" si="756"/>
        <v>#VALUE!</v>
      </c>
      <c r="CI52" s="14" t="e">
        <f t="shared" si="756"/>
        <v>#VALUE!</v>
      </c>
      <c r="CJ52" s="14" t="e">
        <f t="shared" si="756"/>
        <v>#VALUE!</v>
      </c>
      <c r="CK52" s="14" t="e">
        <f t="shared" si="756"/>
        <v>#VALUE!</v>
      </c>
      <c r="CL52" s="14" t="e">
        <f t="shared" si="756"/>
        <v>#VALUE!</v>
      </c>
      <c r="CM52" s="14" t="e">
        <f t="shared" si="756"/>
        <v>#VALUE!</v>
      </c>
      <c r="CN52" s="14" t="e">
        <f t="shared" si="756"/>
        <v>#VALUE!</v>
      </c>
      <c r="CO52" s="14" t="e">
        <f t="shared" si="756"/>
        <v>#VALUE!</v>
      </c>
      <c r="CP52" s="14" t="e">
        <f t="shared" si="756"/>
        <v>#VALUE!</v>
      </c>
      <c r="CQ52" s="14" t="e">
        <f t="shared" si="756"/>
        <v>#VALUE!</v>
      </c>
      <c r="CR52" s="14" t="e">
        <f t="shared" si="756"/>
        <v>#VALUE!</v>
      </c>
      <c r="CS52" s="14" t="e">
        <f t="shared" si="756"/>
        <v>#VALUE!</v>
      </c>
      <c r="CT52" s="14" t="e">
        <f t="shared" si="756"/>
        <v>#VALUE!</v>
      </c>
      <c r="CU52" s="14" t="e">
        <f t="shared" si="756"/>
        <v>#VALUE!</v>
      </c>
      <c r="CV52" s="14" t="e">
        <f t="shared" si="756"/>
        <v>#VALUE!</v>
      </c>
      <c r="CW52" s="14" t="e">
        <f t="shared" si="756"/>
        <v>#VALUE!</v>
      </c>
      <c r="CX52" s="14" t="e">
        <f t="shared" si="756"/>
        <v>#VALUE!</v>
      </c>
      <c r="CY52" s="14" t="e">
        <f t="shared" si="756"/>
        <v>#VALUE!</v>
      </c>
      <c r="CZ52" s="14" t="e">
        <f t="shared" si="756"/>
        <v>#VALUE!</v>
      </c>
      <c r="DA52" s="14" t="e">
        <f t="shared" si="756"/>
        <v>#VALUE!</v>
      </c>
      <c r="DB52" s="2">
        <f t="shared" si="358"/>
        <v>0</v>
      </c>
      <c r="DC52" s="2">
        <f t="shared" si="359"/>
        <v>0</v>
      </c>
      <c r="DD52" s="2">
        <f t="shared" si="360"/>
        <v>0</v>
      </c>
      <c r="DE52" s="2">
        <f t="shared" si="361"/>
        <v>0</v>
      </c>
      <c r="DF52" s="2">
        <f t="shared" si="362"/>
        <v>0</v>
      </c>
      <c r="DG52" s="2">
        <f t="shared" si="363"/>
        <v>0</v>
      </c>
      <c r="DH52" s="2">
        <f t="shared" si="364"/>
        <v>0</v>
      </c>
      <c r="DI52" s="2">
        <f t="shared" si="365"/>
        <v>0</v>
      </c>
      <c r="DJ52" s="2">
        <f t="shared" si="366"/>
        <v>0</v>
      </c>
      <c r="DK52" s="2">
        <f t="shared" si="367"/>
        <v>0</v>
      </c>
      <c r="DL52" s="2">
        <f t="shared" si="368"/>
        <v>0</v>
      </c>
      <c r="DM52" s="2">
        <f t="shared" si="369"/>
        <v>0</v>
      </c>
      <c r="DN52" s="2">
        <f t="shared" si="370"/>
        <v>0</v>
      </c>
      <c r="DO52" s="2">
        <f t="shared" si="371"/>
        <v>0</v>
      </c>
      <c r="DP52" s="2">
        <f t="shared" si="372"/>
        <v>0</v>
      </c>
      <c r="DQ52" s="2">
        <f t="shared" si="373"/>
        <v>0</v>
      </c>
      <c r="DR52" s="2">
        <f t="shared" si="374"/>
        <v>0</v>
      </c>
      <c r="DS52" s="2">
        <f t="shared" si="375"/>
        <v>0</v>
      </c>
      <c r="DT52" s="2">
        <f t="shared" si="376"/>
        <v>0</v>
      </c>
      <c r="DU52" s="2">
        <f t="shared" si="377"/>
        <v>0</v>
      </c>
      <c r="DV52" s="2">
        <f t="shared" si="378"/>
        <v>0</v>
      </c>
      <c r="DW52" s="2">
        <f t="shared" si="379"/>
        <v>0</v>
      </c>
      <c r="DX52" s="2">
        <f t="shared" si="380"/>
        <v>0</v>
      </c>
      <c r="DY52" s="2">
        <f t="shared" si="381"/>
        <v>0</v>
      </c>
      <c r="DZ52" s="2">
        <f t="shared" si="382"/>
        <v>0</v>
      </c>
      <c r="EA52" s="2">
        <f t="shared" si="383"/>
        <v>0</v>
      </c>
      <c r="EB52" s="2">
        <f t="shared" si="384"/>
        <v>0</v>
      </c>
      <c r="EC52" s="2">
        <f t="shared" si="385"/>
        <v>0</v>
      </c>
      <c r="ED52" s="2">
        <f t="shared" si="386"/>
        <v>0</v>
      </c>
      <c r="EE52" s="2">
        <f t="shared" si="387"/>
        <v>0</v>
      </c>
      <c r="EF52" s="2">
        <f t="shared" si="388"/>
        <v>0</v>
      </c>
      <c r="EG52" s="2">
        <f t="shared" si="389"/>
        <v>0</v>
      </c>
      <c r="EH52" s="2">
        <f t="shared" si="390"/>
        <v>0</v>
      </c>
      <c r="EI52" s="2">
        <f t="shared" si="391"/>
        <v>0</v>
      </c>
      <c r="EJ52" s="2">
        <f t="shared" si="392"/>
        <v>0</v>
      </c>
      <c r="EK52" s="2">
        <f t="shared" si="393"/>
        <v>0</v>
      </c>
      <c r="EL52" s="2">
        <f t="shared" si="394"/>
        <v>0</v>
      </c>
      <c r="EM52" s="2">
        <f t="shared" si="395"/>
        <v>0</v>
      </c>
      <c r="EN52" s="2">
        <f t="shared" si="396"/>
        <v>0</v>
      </c>
      <c r="EO52" s="2">
        <f t="shared" si="397"/>
        <v>0</v>
      </c>
      <c r="EP52" s="2">
        <f t="shared" si="398"/>
        <v>0</v>
      </c>
      <c r="EQ52" s="2">
        <f t="shared" si="399"/>
        <v>0</v>
      </c>
      <c r="ER52" s="2">
        <f t="shared" si="400"/>
        <v>0</v>
      </c>
      <c r="ES52" s="2">
        <f t="shared" si="401"/>
        <v>0</v>
      </c>
      <c r="ET52" s="2">
        <f t="shared" si="402"/>
        <v>0</v>
      </c>
      <c r="EU52" s="2">
        <f t="shared" si="403"/>
        <v>0</v>
      </c>
      <c r="EV52" s="2">
        <f t="shared" si="404"/>
        <v>0</v>
      </c>
      <c r="EW52" s="2">
        <f t="shared" si="405"/>
        <v>0</v>
      </c>
      <c r="EX52" s="2">
        <f t="shared" si="535"/>
        <v>1</v>
      </c>
      <c r="EY52" s="2" t="e">
        <f t="shared" si="536"/>
        <v>#VALUE!</v>
      </c>
      <c r="EZ52" s="2" t="e">
        <f t="shared" si="537"/>
        <v>#VALUE!</v>
      </c>
      <c r="FA52" s="2" t="e">
        <f t="shared" si="538"/>
        <v>#VALUE!</v>
      </c>
      <c r="FB52" s="2" t="e">
        <f t="shared" si="539"/>
        <v>#VALUE!</v>
      </c>
      <c r="FC52" s="2" t="e">
        <f t="shared" si="540"/>
        <v>#VALUE!</v>
      </c>
      <c r="FD52" s="2" t="e">
        <f t="shared" si="541"/>
        <v>#VALUE!</v>
      </c>
      <c r="FE52" s="2" t="e">
        <f t="shared" si="542"/>
        <v>#VALUE!</v>
      </c>
      <c r="FF52" s="2" t="e">
        <f t="shared" si="543"/>
        <v>#VALUE!</v>
      </c>
      <c r="FG52" s="2" t="e">
        <f t="shared" si="544"/>
        <v>#VALUE!</v>
      </c>
      <c r="FH52" s="2" t="e">
        <f t="shared" si="545"/>
        <v>#VALUE!</v>
      </c>
      <c r="FI52" s="2" t="e">
        <f t="shared" si="546"/>
        <v>#VALUE!</v>
      </c>
      <c r="FJ52" s="2" t="e">
        <f t="shared" si="547"/>
        <v>#VALUE!</v>
      </c>
      <c r="FK52" s="2" t="e">
        <f t="shared" si="548"/>
        <v>#VALUE!</v>
      </c>
      <c r="FL52" s="2" t="e">
        <f t="shared" si="549"/>
        <v>#VALUE!</v>
      </c>
      <c r="FM52" s="2" t="e">
        <f t="shared" si="550"/>
        <v>#VALUE!</v>
      </c>
      <c r="FN52" s="2" t="e">
        <f t="shared" si="551"/>
        <v>#VALUE!</v>
      </c>
      <c r="FO52" s="2" t="e">
        <f t="shared" si="552"/>
        <v>#VALUE!</v>
      </c>
      <c r="FP52" s="2" t="e">
        <f t="shared" si="553"/>
        <v>#VALUE!</v>
      </c>
      <c r="FQ52" s="2" t="e">
        <f t="shared" si="554"/>
        <v>#VALUE!</v>
      </c>
      <c r="FR52" s="2" t="e">
        <f t="shared" si="555"/>
        <v>#VALUE!</v>
      </c>
      <c r="FS52" s="2" t="e">
        <f t="shared" si="556"/>
        <v>#VALUE!</v>
      </c>
      <c r="FT52" s="2" t="e">
        <f t="shared" si="557"/>
        <v>#VALUE!</v>
      </c>
      <c r="FU52" s="2" t="e">
        <f t="shared" si="558"/>
        <v>#VALUE!</v>
      </c>
      <c r="FV52" s="2">
        <f t="shared" si="559"/>
        <v>1</v>
      </c>
      <c r="FW52" s="2" t="e">
        <f t="shared" si="560"/>
        <v>#VALUE!</v>
      </c>
      <c r="FX52" s="2" t="e">
        <f t="shared" si="561"/>
        <v>#VALUE!</v>
      </c>
      <c r="FY52" s="2" t="e">
        <f t="shared" si="562"/>
        <v>#VALUE!</v>
      </c>
      <c r="FZ52" s="2" t="e">
        <f t="shared" si="563"/>
        <v>#VALUE!</v>
      </c>
      <c r="GA52" s="2" t="e">
        <f t="shared" si="564"/>
        <v>#VALUE!</v>
      </c>
      <c r="GB52" s="2" t="e">
        <f t="shared" si="565"/>
        <v>#VALUE!</v>
      </c>
      <c r="GC52" s="2" t="e">
        <f t="shared" si="566"/>
        <v>#VALUE!</v>
      </c>
      <c r="GD52" s="2" t="e">
        <f t="shared" si="567"/>
        <v>#VALUE!</v>
      </c>
      <c r="GE52" s="2" t="e">
        <f t="shared" si="568"/>
        <v>#VALUE!</v>
      </c>
      <c r="GF52" s="2" t="e">
        <f t="shared" si="569"/>
        <v>#VALUE!</v>
      </c>
      <c r="GG52" s="2" t="e">
        <f t="shared" si="570"/>
        <v>#VALUE!</v>
      </c>
      <c r="GH52" s="2" t="e">
        <f t="shared" si="571"/>
        <v>#VALUE!</v>
      </c>
      <c r="GI52" s="2" t="e">
        <f t="shared" si="572"/>
        <v>#VALUE!</v>
      </c>
      <c r="GJ52" s="2" t="e">
        <f t="shared" si="573"/>
        <v>#VALUE!</v>
      </c>
      <c r="GK52" s="2" t="e">
        <f t="shared" si="574"/>
        <v>#VALUE!</v>
      </c>
      <c r="GL52" s="2" t="e">
        <f t="shared" si="575"/>
        <v>#VALUE!</v>
      </c>
      <c r="GM52" s="2" t="e">
        <f t="shared" si="576"/>
        <v>#VALUE!</v>
      </c>
      <c r="GN52" s="2" t="e">
        <f t="shared" si="577"/>
        <v>#VALUE!</v>
      </c>
      <c r="GO52" s="2" t="e">
        <f t="shared" si="578"/>
        <v>#VALUE!</v>
      </c>
      <c r="GP52" s="2" t="e">
        <f t="shared" si="579"/>
        <v>#VALUE!</v>
      </c>
      <c r="GQ52" s="2" t="e">
        <f t="shared" si="580"/>
        <v>#VALUE!</v>
      </c>
      <c r="GR52" s="2" t="e">
        <f t="shared" si="581"/>
        <v>#VALUE!</v>
      </c>
      <c r="GS52" s="2" t="e">
        <f t="shared" si="582"/>
        <v>#VALUE!</v>
      </c>
      <c r="GT52" s="2">
        <f t="shared" si="583"/>
        <v>1</v>
      </c>
      <c r="GU52" s="2" t="e">
        <f t="shared" si="584"/>
        <v>#VALUE!</v>
      </c>
      <c r="GV52" s="2" t="e">
        <f t="shared" si="585"/>
        <v>#VALUE!</v>
      </c>
      <c r="GW52" s="2" t="e">
        <f t="shared" si="586"/>
        <v>#VALUE!</v>
      </c>
      <c r="GX52" s="2" t="e">
        <f t="shared" si="587"/>
        <v>#VALUE!</v>
      </c>
      <c r="GY52" s="2" t="e">
        <f t="shared" si="588"/>
        <v>#VALUE!</v>
      </c>
      <c r="GZ52" s="2" t="e">
        <f t="shared" si="589"/>
        <v>#VALUE!</v>
      </c>
      <c r="HA52" s="2" t="e">
        <f t="shared" si="590"/>
        <v>#VALUE!</v>
      </c>
      <c r="HB52" s="2" t="e">
        <f t="shared" si="591"/>
        <v>#VALUE!</v>
      </c>
      <c r="HC52" s="2" t="e">
        <f t="shared" si="592"/>
        <v>#VALUE!</v>
      </c>
      <c r="HD52" s="2" t="e">
        <f t="shared" si="593"/>
        <v>#VALUE!</v>
      </c>
      <c r="HE52" s="2" t="e">
        <f t="shared" si="594"/>
        <v>#VALUE!</v>
      </c>
      <c r="HF52" s="2" t="e">
        <f t="shared" si="595"/>
        <v>#VALUE!</v>
      </c>
      <c r="HG52" s="2" t="e">
        <f t="shared" si="596"/>
        <v>#VALUE!</v>
      </c>
      <c r="HH52" s="2" t="e">
        <f t="shared" si="597"/>
        <v>#VALUE!</v>
      </c>
      <c r="HI52" s="2" t="e">
        <f t="shared" si="598"/>
        <v>#VALUE!</v>
      </c>
      <c r="HJ52" s="2" t="e">
        <f t="shared" si="599"/>
        <v>#VALUE!</v>
      </c>
      <c r="HK52" s="2" t="e">
        <f t="shared" si="600"/>
        <v>#VALUE!</v>
      </c>
      <c r="HL52" s="2" t="e">
        <f t="shared" si="601"/>
        <v>#VALUE!</v>
      </c>
      <c r="HM52" s="2" t="e">
        <f t="shared" si="602"/>
        <v>#VALUE!</v>
      </c>
      <c r="HN52" s="2" t="e">
        <f t="shared" si="603"/>
        <v>#VALUE!</v>
      </c>
      <c r="HO52" s="2" t="e">
        <f t="shared" si="604"/>
        <v>#VALUE!</v>
      </c>
      <c r="HP52" s="2" t="e">
        <f t="shared" si="605"/>
        <v>#VALUE!</v>
      </c>
      <c r="HQ52" s="2" t="e">
        <f t="shared" si="606"/>
        <v>#VALUE!</v>
      </c>
      <c r="HR52" s="2">
        <f t="shared" si="607"/>
        <v>1</v>
      </c>
      <c r="HS52" s="2" t="e">
        <f t="shared" si="608"/>
        <v>#VALUE!</v>
      </c>
      <c r="HT52" s="2" t="e">
        <f t="shared" si="609"/>
        <v>#VALUE!</v>
      </c>
      <c r="HU52" s="2" t="e">
        <f t="shared" si="610"/>
        <v>#VALUE!</v>
      </c>
      <c r="HV52" s="2" t="e">
        <f t="shared" si="611"/>
        <v>#VALUE!</v>
      </c>
      <c r="HW52" s="2" t="e">
        <f t="shared" si="612"/>
        <v>#VALUE!</v>
      </c>
      <c r="HX52" s="2" t="e">
        <f t="shared" si="613"/>
        <v>#VALUE!</v>
      </c>
      <c r="HY52" s="2" t="e">
        <f t="shared" si="614"/>
        <v>#VALUE!</v>
      </c>
      <c r="HZ52" s="2" t="e">
        <f t="shared" si="615"/>
        <v>#VALUE!</v>
      </c>
      <c r="IA52" s="2" t="e">
        <f t="shared" si="616"/>
        <v>#VALUE!</v>
      </c>
      <c r="IB52" s="2" t="e">
        <f t="shared" si="617"/>
        <v>#VALUE!</v>
      </c>
      <c r="IC52" s="2" t="e">
        <f t="shared" si="618"/>
        <v>#VALUE!</v>
      </c>
      <c r="ID52" s="2" t="e">
        <f t="shared" si="619"/>
        <v>#VALUE!</v>
      </c>
      <c r="IE52" s="2" t="e">
        <f t="shared" si="620"/>
        <v>#VALUE!</v>
      </c>
      <c r="IF52" s="2" t="e">
        <f t="shared" si="621"/>
        <v>#VALUE!</v>
      </c>
      <c r="IG52" s="2" t="e">
        <f t="shared" si="622"/>
        <v>#VALUE!</v>
      </c>
      <c r="IH52" s="2" t="e">
        <f t="shared" si="623"/>
        <v>#VALUE!</v>
      </c>
      <c r="II52" s="2" t="e">
        <f t="shared" si="624"/>
        <v>#VALUE!</v>
      </c>
      <c r="IJ52" s="2" t="e">
        <f t="shared" si="625"/>
        <v>#VALUE!</v>
      </c>
      <c r="IK52" s="2" t="e">
        <f t="shared" si="626"/>
        <v>#VALUE!</v>
      </c>
      <c r="IL52" s="2" t="e">
        <f t="shared" si="627"/>
        <v>#VALUE!</v>
      </c>
      <c r="IM52" s="2" t="e">
        <f t="shared" si="628"/>
        <v>#VALUE!</v>
      </c>
      <c r="IN52" s="2" t="e">
        <f t="shared" si="629"/>
        <v>#VALUE!</v>
      </c>
      <c r="IO52" s="2" t="e">
        <f t="shared" si="630"/>
        <v>#VALUE!</v>
      </c>
      <c r="IP52" s="2">
        <f t="shared" si="631"/>
        <v>0</v>
      </c>
      <c r="IQ52" s="2" t="e">
        <f t="shared" si="632"/>
        <v>#VALUE!</v>
      </c>
      <c r="IR52" s="2" t="e">
        <f t="shared" si="633"/>
        <v>#VALUE!</v>
      </c>
      <c r="IS52" s="2" t="e">
        <f t="shared" si="634"/>
        <v>#VALUE!</v>
      </c>
      <c r="IT52" s="2" t="e">
        <f t="shared" si="635"/>
        <v>#VALUE!</v>
      </c>
      <c r="IU52" s="2" t="e">
        <f t="shared" si="636"/>
        <v>#VALUE!</v>
      </c>
      <c r="IV52" s="2" t="e">
        <f t="shared" si="637"/>
        <v>#VALUE!</v>
      </c>
      <c r="IW52" s="2" t="e">
        <f t="shared" si="638"/>
        <v>#VALUE!</v>
      </c>
      <c r="IX52" s="2" t="e">
        <f t="shared" si="639"/>
        <v>#VALUE!</v>
      </c>
      <c r="IY52" s="2" t="e">
        <f t="shared" si="640"/>
        <v>#VALUE!</v>
      </c>
      <c r="IZ52" s="2" t="e">
        <f t="shared" si="641"/>
        <v>#VALUE!</v>
      </c>
      <c r="JA52" s="2" t="e">
        <f t="shared" si="642"/>
        <v>#VALUE!</v>
      </c>
      <c r="JB52" s="2" t="e">
        <f t="shared" si="643"/>
        <v>#VALUE!</v>
      </c>
      <c r="JC52" s="2" t="e">
        <f t="shared" si="644"/>
        <v>#VALUE!</v>
      </c>
      <c r="JD52" s="2" t="e">
        <f t="shared" si="645"/>
        <v>#VALUE!</v>
      </c>
      <c r="JE52" s="2" t="e">
        <f t="shared" si="646"/>
        <v>#VALUE!</v>
      </c>
      <c r="JF52" s="2" t="e">
        <f t="shared" si="647"/>
        <v>#VALUE!</v>
      </c>
      <c r="JG52" s="2" t="e">
        <f t="shared" si="648"/>
        <v>#VALUE!</v>
      </c>
      <c r="JH52" s="2" t="e">
        <f t="shared" si="649"/>
        <v>#VALUE!</v>
      </c>
      <c r="JI52" s="2" t="e">
        <f t="shared" si="650"/>
        <v>#VALUE!</v>
      </c>
      <c r="JJ52" s="2" t="e">
        <f t="shared" si="651"/>
        <v>#VALUE!</v>
      </c>
      <c r="JK52" s="2" t="e">
        <f t="shared" si="652"/>
        <v>#VALUE!</v>
      </c>
      <c r="JL52" s="2" t="e">
        <f t="shared" si="653"/>
        <v>#VALUE!</v>
      </c>
      <c r="JM52" s="2" t="e">
        <f t="shared" si="654"/>
        <v>#VALUE!</v>
      </c>
      <c r="JN52" s="2">
        <f t="shared" si="655"/>
        <v>0</v>
      </c>
      <c r="JO52" s="2" t="e">
        <f t="shared" si="656"/>
        <v>#VALUE!</v>
      </c>
      <c r="JP52" s="2" t="e">
        <f t="shared" si="657"/>
        <v>#VALUE!</v>
      </c>
      <c r="JQ52" s="2" t="e">
        <f t="shared" si="658"/>
        <v>#VALUE!</v>
      </c>
      <c r="JR52" s="2" t="e">
        <f t="shared" si="659"/>
        <v>#VALUE!</v>
      </c>
      <c r="JS52" s="2" t="e">
        <f t="shared" si="660"/>
        <v>#VALUE!</v>
      </c>
      <c r="JT52" s="2" t="e">
        <f t="shared" si="661"/>
        <v>#VALUE!</v>
      </c>
      <c r="JU52" s="2" t="e">
        <f t="shared" si="662"/>
        <v>#VALUE!</v>
      </c>
      <c r="JV52" s="2" t="e">
        <f t="shared" si="663"/>
        <v>#VALUE!</v>
      </c>
      <c r="JW52" s="2" t="e">
        <f t="shared" si="664"/>
        <v>#VALUE!</v>
      </c>
      <c r="JX52" s="2" t="e">
        <f t="shared" si="665"/>
        <v>#VALUE!</v>
      </c>
      <c r="JY52" s="2" t="e">
        <f t="shared" si="666"/>
        <v>#VALUE!</v>
      </c>
      <c r="JZ52" s="2" t="e">
        <f t="shared" si="667"/>
        <v>#VALUE!</v>
      </c>
      <c r="KA52" s="2" t="e">
        <f t="shared" si="668"/>
        <v>#VALUE!</v>
      </c>
      <c r="KB52" s="2" t="e">
        <f t="shared" si="669"/>
        <v>#VALUE!</v>
      </c>
      <c r="KC52" s="2" t="e">
        <f t="shared" si="670"/>
        <v>#VALUE!</v>
      </c>
      <c r="KD52" s="2" t="e">
        <f t="shared" si="671"/>
        <v>#VALUE!</v>
      </c>
      <c r="KE52" s="2" t="e">
        <f t="shared" si="672"/>
        <v>#VALUE!</v>
      </c>
      <c r="KF52" s="2" t="e">
        <f t="shared" si="673"/>
        <v>#VALUE!</v>
      </c>
      <c r="KG52" s="2" t="e">
        <f t="shared" si="674"/>
        <v>#VALUE!</v>
      </c>
      <c r="KH52" s="2" t="e">
        <f t="shared" si="675"/>
        <v>#VALUE!</v>
      </c>
      <c r="KI52" s="2" t="e">
        <f t="shared" si="676"/>
        <v>#VALUE!</v>
      </c>
      <c r="KJ52" s="2" t="e">
        <f t="shared" si="677"/>
        <v>#VALUE!</v>
      </c>
      <c r="KK52" s="2" t="e">
        <f t="shared" si="678"/>
        <v>#VALUE!</v>
      </c>
      <c r="KL52" s="2">
        <f t="shared" si="679"/>
        <v>0</v>
      </c>
      <c r="KM52" s="2" t="e">
        <f t="shared" si="680"/>
        <v>#VALUE!</v>
      </c>
      <c r="KN52" s="2" t="e">
        <f t="shared" si="681"/>
        <v>#VALUE!</v>
      </c>
      <c r="KO52" s="2" t="e">
        <f t="shared" si="682"/>
        <v>#VALUE!</v>
      </c>
      <c r="KP52" s="2" t="e">
        <f t="shared" si="683"/>
        <v>#VALUE!</v>
      </c>
      <c r="KQ52" s="2" t="e">
        <f t="shared" si="684"/>
        <v>#VALUE!</v>
      </c>
      <c r="KR52" s="2" t="e">
        <f t="shared" si="685"/>
        <v>#VALUE!</v>
      </c>
      <c r="KS52" s="2" t="e">
        <f t="shared" si="686"/>
        <v>#VALUE!</v>
      </c>
      <c r="KT52" s="2" t="e">
        <f t="shared" si="687"/>
        <v>#VALUE!</v>
      </c>
      <c r="KU52" s="2" t="e">
        <f t="shared" si="688"/>
        <v>#VALUE!</v>
      </c>
      <c r="KV52" s="2" t="e">
        <f t="shared" si="689"/>
        <v>#VALUE!</v>
      </c>
      <c r="KW52" s="2" t="e">
        <f t="shared" si="690"/>
        <v>#VALUE!</v>
      </c>
      <c r="KX52" s="2" t="e">
        <f t="shared" si="691"/>
        <v>#VALUE!</v>
      </c>
      <c r="KY52" s="2" t="e">
        <f t="shared" si="692"/>
        <v>#VALUE!</v>
      </c>
      <c r="KZ52" s="2" t="e">
        <f t="shared" si="693"/>
        <v>#VALUE!</v>
      </c>
      <c r="LA52" s="2" t="e">
        <f t="shared" si="694"/>
        <v>#VALUE!</v>
      </c>
      <c r="LB52" s="2" t="e">
        <f t="shared" si="695"/>
        <v>#VALUE!</v>
      </c>
      <c r="LC52" s="2" t="e">
        <f t="shared" si="696"/>
        <v>#VALUE!</v>
      </c>
      <c r="LD52" s="2" t="e">
        <f t="shared" si="697"/>
        <v>#VALUE!</v>
      </c>
      <c r="LE52" s="2" t="e">
        <f t="shared" si="698"/>
        <v>#VALUE!</v>
      </c>
      <c r="LF52" s="2" t="e">
        <f t="shared" si="699"/>
        <v>#VALUE!</v>
      </c>
      <c r="LG52" s="2" t="e">
        <f t="shared" si="700"/>
        <v>#VALUE!</v>
      </c>
      <c r="LH52" s="2" t="e">
        <f t="shared" si="701"/>
        <v>#VALUE!</v>
      </c>
      <c r="LI52" s="2" t="e">
        <f t="shared" si="702"/>
        <v>#VALUE!</v>
      </c>
      <c r="LJ52" s="2">
        <f t="shared" si="703"/>
        <v>0</v>
      </c>
      <c r="LK52" s="2" t="e">
        <f t="shared" si="704"/>
        <v>#VALUE!</v>
      </c>
      <c r="LL52" s="2" t="e">
        <f t="shared" si="705"/>
        <v>#VALUE!</v>
      </c>
      <c r="LM52" s="2" t="e">
        <f t="shared" si="706"/>
        <v>#VALUE!</v>
      </c>
      <c r="LN52" s="2" t="e">
        <f t="shared" si="707"/>
        <v>#VALUE!</v>
      </c>
      <c r="LO52" s="2" t="e">
        <f t="shared" si="708"/>
        <v>#VALUE!</v>
      </c>
      <c r="LP52" s="2" t="e">
        <f t="shared" si="709"/>
        <v>#VALUE!</v>
      </c>
      <c r="LQ52" s="2" t="e">
        <f t="shared" si="710"/>
        <v>#VALUE!</v>
      </c>
      <c r="LR52" s="2" t="e">
        <f t="shared" si="711"/>
        <v>#VALUE!</v>
      </c>
      <c r="LS52" s="2" t="e">
        <f t="shared" si="712"/>
        <v>#VALUE!</v>
      </c>
      <c r="LT52" s="2" t="e">
        <f t="shared" si="713"/>
        <v>#VALUE!</v>
      </c>
      <c r="LU52" s="2" t="e">
        <f t="shared" si="714"/>
        <v>#VALUE!</v>
      </c>
      <c r="LV52" s="2" t="e">
        <f t="shared" si="715"/>
        <v>#VALUE!</v>
      </c>
      <c r="LW52" s="2" t="e">
        <f t="shared" si="716"/>
        <v>#VALUE!</v>
      </c>
      <c r="LX52" s="2" t="e">
        <f t="shared" si="717"/>
        <v>#VALUE!</v>
      </c>
      <c r="LY52" s="2" t="e">
        <f t="shared" si="718"/>
        <v>#VALUE!</v>
      </c>
      <c r="LZ52" s="2" t="e">
        <f t="shared" si="719"/>
        <v>#VALUE!</v>
      </c>
      <c r="MA52" s="2" t="e">
        <f t="shared" si="720"/>
        <v>#VALUE!</v>
      </c>
      <c r="MB52" s="2" t="e">
        <f t="shared" si="721"/>
        <v>#VALUE!</v>
      </c>
      <c r="MC52" s="2" t="e">
        <f t="shared" si="722"/>
        <v>#VALUE!</v>
      </c>
      <c r="MD52" s="2" t="e">
        <f t="shared" si="723"/>
        <v>#VALUE!</v>
      </c>
      <c r="ME52" s="2" t="e">
        <f t="shared" si="724"/>
        <v>#VALUE!</v>
      </c>
      <c r="MF52" s="2" t="e">
        <f t="shared" si="725"/>
        <v>#VALUE!</v>
      </c>
      <c r="MG52" s="2" t="e">
        <f t="shared" si="726"/>
        <v>#VALUE!</v>
      </c>
      <c r="MH52" s="2">
        <f t="shared" si="727"/>
        <v>1</v>
      </c>
      <c r="MI52" s="2" t="e">
        <f t="shared" si="728"/>
        <v>#VALUE!</v>
      </c>
      <c r="MJ52" s="2" t="e">
        <f t="shared" si="729"/>
        <v>#VALUE!</v>
      </c>
      <c r="MK52" s="2" t="e">
        <f t="shared" si="730"/>
        <v>#VALUE!</v>
      </c>
      <c r="ML52" s="2" t="e">
        <f t="shared" si="731"/>
        <v>#VALUE!</v>
      </c>
      <c r="MM52" s="2" t="e">
        <f t="shared" si="732"/>
        <v>#VALUE!</v>
      </c>
      <c r="MN52" s="2" t="e">
        <f t="shared" si="733"/>
        <v>#VALUE!</v>
      </c>
      <c r="MO52" s="2" t="e">
        <f t="shared" si="734"/>
        <v>#VALUE!</v>
      </c>
      <c r="MP52" s="2" t="e">
        <f t="shared" si="735"/>
        <v>#VALUE!</v>
      </c>
      <c r="MQ52" s="2" t="e">
        <f t="shared" si="736"/>
        <v>#VALUE!</v>
      </c>
      <c r="MR52" s="2" t="e">
        <f t="shared" si="737"/>
        <v>#VALUE!</v>
      </c>
      <c r="MS52" s="2" t="e">
        <f t="shared" si="738"/>
        <v>#VALUE!</v>
      </c>
      <c r="MT52" s="2" t="e">
        <f t="shared" si="739"/>
        <v>#VALUE!</v>
      </c>
      <c r="MU52" s="2" t="e">
        <f t="shared" si="740"/>
        <v>#VALUE!</v>
      </c>
      <c r="MV52" s="2" t="e">
        <f t="shared" si="741"/>
        <v>#VALUE!</v>
      </c>
      <c r="MW52" s="2" t="e">
        <f t="shared" si="742"/>
        <v>#VALUE!</v>
      </c>
      <c r="MX52" s="2" t="e">
        <f t="shared" si="743"/>
        <v>#VALUE!</v>
      </c>
      <c r="MY52" s="2" t="e">
        <f t="shared" si="744"/>
        <v>#VALUE!</v>
      </c>
      <c r="MZ52" s="2" t="e">
        <f t="shared" si="745"/>
        <v>#VALUE!</v>
      </c>
      <c r="NA52" s="2" t="e">
        <f t="shared" si="746"/>
        <v>#VALUE!</v>
      </c>
      <c r="NB52" s="2" t="e">
        <f t="shared" si="747"/>
        <v>#VALUE!</v>
      </c>
      <c r="NC52" s="2" t="e">
        <f t="shared" si="748"/>
        <v>#VALUE!</v>
      </c>
      <c r="ND52" s="2" t="e">
        <f t="shared" si="749"/>
        <v>#VALUE!</v>
      </c>
      <c r="NE52" s="2" t="e">
        <f t="shared" si="750"/>
        <v>#VALUE!</v>
      </c>
      <c r="NF52" s="2">
        <f t="shared" si="406"/>
        <v>0</v>
      </c>
      <c r="NG52" s="2">
        <f t="shared" si="250"/>
        <v>0</v>
      </c>
      <c r="NH52" s="2">
        <f t="shared" si="251"/>
        <v>0</v>
      </c>
      <c r="NI52" s="2">
        <f t="shared" si="252"/>
        <v>0</v>
      </c>
      <c r="NJ52" s="2">
        <f t="shared" si="253"/>
        <v>0</v>
      </c>
      <c r="NK52" s="2">
        <f t="shared" si="254"/>
        <v>0</v>
      </c>
      <c r="NL52" s="2">
        <f t="shared" si="255"/>
        <v>0</v>
      </c>
      <c r="NM52" s="2">
        <f t="shared" si="256"/>
        <v>0</v>
      </c>
      <c r="NN52" s="2">
        <f t="shared" si="257"/>
        <v>0</v>
      </c>
      <c r="NO52" s="2">
        <f t="shared" si="258"/>
        <v>0</v>
      </c>
      <c r="NP52" s="2">
        <f t="shared" si="259"/>
        <v>0</v>
      </c>
      <c r="NQ52" s="2">
        <f t="shared" si="260"/>
        <v>0</v>
      </c>
      <c r="NR52" s="2">
        <f t="shared" si="261"/>
        <v>0</v>
      </c>
      <c r="NS52" s="2">
        <f t="shared" si="262"/>
        <v>0</v>
      </c>
      <c r="NT52" s="2">
        <f t="shared" si="263"/>
        <v>0</v>
      </c>
      <c r="NU52" s="2">
        <f t="shared" si="264"/>
        <v>0</v>
      </c>
      <c r="NV52" s="2">
        <f t="shared" si="265"/>
        <v>0</v>
      </c>
      <c r="NW52" s="2">
        <f t="shared" si="266"/>
        <v>0</v>
      </c>
      <c r="NX52" s="2">
        <f t="shared" si="267"/>
        <v>0</v>
      </c>
      <c r="NY52" s="2">
        <f t="shared" si="268"/>
        <v>0</v>
      </c>
      <c r="NZ52" s="2">
        <f t="shared" si="269"/>
        <v>0</v>
      </c>
      <c r="OA52" s="2">
        <f t="shared" si="270"/>
        <v>0</v>
      </c>
      <c r="OB52" s="2">
        <f t="shared" si="271"/>
        <v>0</v>
      </c>
      <c r="OC52" s="2">
        <f t="shared" si="272"/>
        <v>0</v>
      </c>
      <c r="OD52" s="2">
        <f>IF(AND(NF52&gt;'Graph Creator'!$K$4,'Detalle de Cuentas'!NF52&lt;='Graph Creator'!$L$4),1,0)</f>
        <v>0</v>
      </c>
      <c r="OE52" s="2">
        <f>IF(AND(NG52&gt;'Graph Creator'!$K$4,'Detalle de Cuentas'!NG52&lt;='Graph Creator'!$L$4),1,0)</f>
        <v>0</v>
      </c>
      <c r="OF52" s="2">
        <f>IF(AND(NH52&gt;'Graph Creator'!$K$4,'Detalle de Cuentas'!NH52&lt;='Graph Creator'!$L$4),1,0)</f>
        <v>0</v>
      </c>
      <c r="OG52" s="2">
        <f>IF(AND(NI52&gt;'Graph Creator'!$K$4,'Detalle de Cuentas'!NI52&lt;='Graph Creator'!$L$4),1,0)</f>
        <v>0</v>
      </c>
      <c r="OH52" s="2">
        <f>IF(AND(NJ52&gt;'Graph Creator'!$K$4,'Detalle de Cuentas'!NJ52&lt;='Graph Creator'!$L$4),1,0)</f>
        <v>0</v>
      </c>
      <c r="OI52" s="2">
        <f>IF(AND(NK52&gt;'Graph Creator'!$K$4,'Detalle de Cuentas'!NK52&lt;='Graph Creator'!$L$4),1,0)</f>
        <v>0</v>
      </c>
      <c r="OJ52" s="2">
        <f>IF(AND(NL52&gt;'Graph Creator'!$K$4,'Detalle de Cuentas'!NL52&lt;='Graph Creator'!$L$4),1,0)</f>
        <v>0</v>
      </c>
      <c r="OK52" s="2">
        <f>IF(AND(NM52&gt;'Graph Creator'!$K$4,'Detalle de Cuentas'!NM52&lt;='Graph Creator'!$L$4),1,0)</f>
        <v>0</v>
      </c>
      <c r="OL52" s="2">
        <f>IF(AND(NN52&gt;'Graph Creator'!$K$4,'Detalle de Cuentas'!NN52&lt;='Graph Creator'!$L$4),1,0)</f>
        <v>0</v>
      </c>
      <c r="OM52" s="2">
        <f>IF(AND(NO52&gt;'Graph Creator'!$K$4,'Detalle de Cuentas'!NO52&lt;='Graph Creator'!$L$4),1,0)</f>
        <v>0</v>
      </c>
      <c r="ON52" s="2">
        <f>IF(AND(NP52&gt;'Graph Creator'!$K$4,'Detalle de Cuentas'!NP52&lt;='Graph Creator'!$L$4),1,0)</f>
        <v>0</v>
      </c>
      <c r="OO52" s="2">
        <f>IF(AND(NQ52&gt;'Graph Creator'!$K$4,'Detalle de Cuentas'!NQ52&lt;='Graph Creator'!$L$4),1,0)</f>
        <v>0</v>
      </c>
      <c r="OP52" s="2">
        <f>IF(AND(NR52&gt;'Graph Creator'!$K$4,'Detalle de Cuentas'!NR52&lt;='Graph Creator'!$L$4),1,0)</f>
        <v>0</v>
      </c>
      <c r="OQ52" s="2">
        <f>IF(AND(NS52&gt;'Graph Creator'!$K$4,'Detalle de Cuentas'!NS52&lt;='Graph Creator'!$L$4),1,0)</f>
        <v>0</v>
      </c>
      <c r="OR52" s="2">
        <f>IF(AND(NT52&gt;'Graph Creator'!$K$4,'Detalle de Cuentas'!NT52&lt;='Graph Creator'!$L$4),1,0)</f>
        <v>0</v>
      </c>
      <c r="OS52" s="2">
        <f>IF(AND(NU52&gt;'Graph Creator'!$K$4,'Detalle de Cuentas'!NU52&lt;='Graph Creator'!$L$4),1,0)</f>
        <v>0</v>
      </c>
      <c r="OT52" s="2">
        <f>IF(AND(NV52&gt;'Graph Creator'!$K$4,'Detalle de Cuentas'!NV52&lt;='Graph Creator'!$L$4),1,0)</f>
        <v>0</v>
      </c>
      <c r="OU52" s="2">
        <f>IF(AND(NW52&gt;'Graph Creator'!$K$4,'Detalle de Cuentas'!NW52&lt;='Graph Creator'!$L$4),1,0)</f>
        <v>0</v>
      </c>
      <c r="OV52" s="2">
        <f>IF(AND(NX52&gt;'Graph Creator'!$K$4,'Detalle de Cuentas'!NX52&lt;='Graph Creator'!$L$4),1,0)</f>
        <v>0</v>
      </c>
      <c r="OW52" s="2">
        <f>IF(AND(NY52&gt;'Graph Creator'!$K$4,'Detalle de Cuentas'!NY52&lt;='Graph Creator'!$L$4),1,0)</f>
        <v>0</v>
      </c>
      <c r="OX52" s="2">
        <f>IF(AND(NZ52&gt;'Graph Creator'!$K$4,'Detalle de Cuentas'!NZ52&lt;='Graph Creator'!$L$4),1,0)</f>
        <v>0</v>
      </c>
      <c r="OY52" s="2">
        <f>IF(AND(OA52&gt;'Graph Creator'!$K$4,'Detalle de Cuentas'!OA52&lt;='Graph Creator'!$L$4),1,0)</f>
        <v>0</v>
      </c>
      <c r="OZ52" s="2">
        <f>IF(AND(OB52&gt;'Graph Creator'!$K$4,'Detalle de Cuentas'!OB52&lt;='Graph Creator'!$L$4),1,0)</f>
        <v>0</v>
      </c>
      <c r="PA52" s="2">
        <f>IF(AND(OC52&gt;'Graph Creator'!$K$4,'Detalle de Cuentas'!OC52&lt;='Graph Creator'!$L$4),1,0)</f>
        <v>0</v>
      </c>
      <c r="PB52" s="2">
        <f>IF(AND(NF52&gt;'Graph Creator'!$L$4,'Detalle de Cuentas'!NF52&lt;='Graph Creator'!$M$4),1,0)</f>
        <v>0</v>
      </c>
      <c r="PC52" s="2">
        <f>IF(AND(NG52&gt;'Graph Creator'!$L$4,'Detalle de Cuentas'!NG52&lt;='Graph Creator'!$M$4),1,0)</f>
        <v>0</v>
      </c>
      <c r="PD52" s="2">
        <f>IF(AND(NH52&gt;'Graph Creator'!$L$4,'Detalle de Cuentas'!NH52&lt;='Graph Creator'!$M$4),1,0)</f>
        <v>0</v>
      </c>
      <c r="PE52" s="2">
        <f>IF(AND(NI52&gt;'Graph Creator'!$L$4,'Detalle de Cuentas'!NI52&lt;='Graph Creator'!$M$4),1,0)</f>
        <v>0</v>
      </c>
      <c r="PF52" s="2">
        <f>IF(AND(NJ52&gt;'Graph Creator'!$L$4,'Detalle de Cuentas'!NJ52&lt;='Graph Creator'!$M$4),1,0)</f>
        <v>0</v>
      </c>
      <c r="PG52" s="2">
        <f>IF(AND(NK52&gt;'Graph Creator'!$L$4,'Detalle de Cuentas'!NK52&lt;='Graph Creator'!$M$4),1,0)</f>
        <v>0</v>
      </c>
      <c r="PH52" s="2">
        <f>IF(AND(NL52&gt;'Graph Creator'!$L$4,'Detalle de Cuentas'!NL52&lt;='Graph Creator'!$M$4),1,0)</f>
        <v>0</v>
      </c>
      <c r="PI52" s="2">
        <f>IF(AND(NM52&gt;'Graph Creator'!$L$4,'Detalle de Cuentas'!NM52&lt;='Graph Creator'!$M$4),1,0)</f>
        <v>0</v>
      </c>
      <c r="PJ52" s="2">
        <f>IF(AND(NN52&gt;'Graph Creator'!$L$4,'Detalle de Cuentas'!NN52&lt;='Graph Creator'!$M$4),1,0)</f>
        <v>0</v>
      </c>
      <c r="PK52" s="2">
        <f>IF(AND(NO52&gt;'Graph Creator'!$L$4,'Detalle de Cuentas'!NO52&lt;='Graph Creator'!$M$4),1,0)</f>
        <v>0</v>
      </c>
      <c r="PL52" s="2">
        <f>IF(AND(NP52&gt;'Graph Creator'!$L$4,'Detalle de Cuentas'!NP52&lt;='Graph Creator'!$M$4),1,0)</f>
        <v>0</v>
      </c>
      <c r="PM52" s="2">
        <f>IF(AND(NQ52&gt;'Graph Creator'!$L$4,'Detalle de Cuentas'!NQ52&lt;='Graph Creator'!$M$4),1,0)</f>
        <v>0</v>
      </c>
      <c r="PN52" s="2">
        <f>IF(AND(NR52&gt;'Graph Creator'!$L$4,'Detalle de Cuentas'!NR52&lt;='Graph Creator'!$M$4),1,0)</f>
        <v>0</v>
      </c>
      <c r="PO52" s="2">
        <f>IF(AND(NS52&gt;'Graph Creator'!$L$4,'Detalle de Cuentas'!NS52&lt;='Graph Creator'!$M$4),1,0)</f>
        <v>0</v>
      </c>
      <c r="PP52" s="2">
        <f>IF(AND(NT52&gt;'Graph Creator'!$L$4,'Detalle de Cuentas'!NT52&lt;='Graph Creator'!$M$4),1,0)</f>
        <v>0</v>
      </c>
      <c r="PQ52" s="2">
        <f>IF(AND(NU52&gt;'Graph Creator'!$L$4,'Detalle de Cuentas'!NU52&lt;='Graph Creator'!$M$4),1,0)</f>
        <v>0</v>
      </c>
      <c r="PR52" s="2">
        <f>IF(AND(NV52&gt;'Graph Creator'!$L$4,'Detalle de Cuentas'!NV52&lt;='Graph Creator'!$M$4),1,0)</f>
        <v>0</v>
      </c>
      <c r="PS52" s="2">
        <f>IF(AND(NW52&gt;'Graph Creator'!$L$4,'Detalle de Cuentas'!NW52&lt;='Graph Creator'!$M$4),1,0)</f>
        <v>0</v>
      </c>
      <c r="PT52" s="2">
        <f>IF(AND(NX52&gt;'Graph Creator'!$L$4,'Detalle de Cuentas'!NX52&lt;='Graph Creator'!$M$4),1,0)</f>
        <v>0</v>
      </c>
      <c r="PU52" s="2">
        <f>IF(AND(NY52&gt;'Graph Creator'!$L$4,'Detalle de Cuentas'!NY52&lt;='Graph Creator'!$M$4),1,0)</f>
        <v>0</v>
      </c>
      <c r="PV52" s="2">
        <f>IF(AND(NZ52&gt;'Graph Creator'!$L$4,'Detalle de Cuentas'!NZ52&lt;='Graph Creator'!$M$4),1,0)</f>
        <v>0</v>
      </c>
      <c r="PW52" s="2">
        <f>IF(AND(OA52&gt;'Graph Creator'!$L$4,'Detalle de Cuentas'!OA52&lt;='Graph Creator'!$M$4),1,0)</f>
        <v>0</v>
      </c>
      <c r="PX52" s="2">
        <f>IF(AND(OB52&gt;'Graph Creator'!$L$4,'Detalle de Cuentas'!OB52&lt;='Graph Creator'!$M$4),1,0)</f>
        <v>0</v>
      </c>
      <c r="PY52" s="2">
        <f>IF(AND(OC52&gt;'Graph Creator'!$L$4,'Detalle de Cuentas'!OC52&lt;='Graph Creator'!$M$4),1,0)</f>
        <v>0</v>
      </c>
      <c r="PZ52" s="2">
        <f>IF(AND(NF52&gt;'Graph Creator'!$M$4,'Detalle de Cuentas'!NF52&lt;='Graph Creator'!$N$4),1,0)</f>
        <v>0</v>
      </c>
      <c r="QA52" s="2">
        <f>IF(AND(NG52&gt;'Graph Creator'!$M$4,'Detalle de Cuentas'!NG52&lt;='Graph Creator'!$N$4),1,0)</f>
        <v>0</v>
      </c>
      <c r="QB52" s="2">
        <f>IF(AND(NH52&gt;'Graph Creator'!$M$4,'Detalle de Cuentas'!NH52&lt;='Graph Creator'!$N$4),1,0)</f>
        <v>0</v>
      </c>
      <c r="QC52" s="2">
        <f>IF(AND(NI52&gt;'Graph Creator'!$M$4,'Detalle de Cuentas'!NI52&lt;='Graph Creator'!$N$4),1,0)</f>
        <v>0</v>
      </c>
      <c r="QD52" s="2">
        <f>IF(AND(NJ52&gt;'Graph Creator'!$M$4,'Detalle de Cuentas'!NJ52&lt;='Graph Creator'!$N$4),1,0)</f>
        <v>0</v>
      </c>
      <c r="QE52" s="2">
        <f>IF(AND(NK52&gt;'Graph Creator'!$M$4,'Detalle de Cuentas'!NK52&lt;='Graph Creator'!$N$4),1,0)</f>
        <v>0</v>
      </c>
      <c r="QF52" s="2">
        <f>IF(AND(NL52&gt;'Graph Creator'!$M$4,'Detalle de Cuentas'!NL52&lt;='Graph Creator'!$N$4),1,0)</f>
        <v>0</v>
      </c>
      <c r="QG52" s="2">
        <f>IF(AND(NM52&gt;'Graph Creator'!$M$4,'Detalle de Cuentas'!NM52&lt;='Graph Creator'!$N$4),1,0)</f>
        <v>0</v>
      </c>
      <c r="QH52" s="2">
        <f>IF(AND(NN52&gt;'Graph Creator'!$M$4,'Detalle de Cuentas'!NN52&lt;='Graph Creator'!$N$4),1,0)</f>
        <v>0</v>
      </c>
      <c r="QI52" s="2">
        <f>IF(AND(NO52&gt;'Graph Creator'!$M$4,'Detalle de Cuentas'!NO52&lt;='Graph Creator'!$N$4),1,0)</f>
        <v>0</v>
      </c>
      <c r="QJ52" s="2">
        <f>IF(AND(NP52&gt;'Graph Creator'!$M$4,'Detalle de Cuentas'!NP52&lt;='Graph Creator'!$N$4),1,0)</f>
        <v>0</v>
      </c>
      <c r="QK52" s="2">
        <f>IF(AND(NQ52&gt;'Graph Creator'!$M$4,'Detalle de Cuentas'!NQ52&lt;='Graph Creator'!$N$4),1,0)</f>
        <v>0</v>
      </c>
      <c r="QL52" s="2">
        <f>IF(AND(NR52&gt;'Graph Creator'!$M$4,'Detalle de Cuentas'!NR52&lt;='Graph Creator'!$N$4),1,0)</f>
        <v>0</v>
      </c>
      <c r="QM52" s="2">
        <f>IF(AND(NS52&gt;'Graph Creator'!$M$4,'Detalle de Cuentas'!NS52&lt;='Graph Creator'!$N$4),1,0)</f>
        <v>0</v>
      </c>
      <c r="QN52" s="2">
        <f>IF(AND(NT52&gt;'Graph Creator'!$M$4,'Detalle de Cuentas'!NT52&lt;='Graph Creator'!$N$4),1,0)</f>
        <v>0</v>
      </c>
      <c r="QO52" s="2">
        <f>IF(AND(NU52&gt;'Graph Creator'!$M$4,'Detalle de Cuentas'!NU52&lt;='Graph Creator'!$N$4),1,0)</f>
        <v>0</v>
      </c>
      <c r="QP52" s="2">
        <f>IF(AND(NV52&gt;'Graph Creator'!$M$4,'Detalle de Cuentas'!NV52&lt;='Graph Creator'!$N$4),1,0)</f>
        <v>0</v>
      </c>
      <c r="QQ52" s="2">
        <f>IF(AND(NW52&gt;'Graph Creator'!$M$4,'Detalle de Cuentas'!NW52&lt;='Graph Creator'!$N$4),1,0)</f>
        <v>0</v>
      </c>
      <c r="QR52" s="2">
        <f>IF(AND(NX52&gt;'Graph Creator'!$M$4,'Detalle de Cuentas'!NX52&lt;='Graph Creator'!$N$4),1,0)</f>
        <v>0</v>
      </c>
      <c r="QS52" s="2">
        <f>IF(AND(NY52&gt;'Graph Creator'!$M$4,'Detalle de Cuentas'!NY52&lt;='Graph Creator'!$N$4),1,0)</f>
        <v>0</v>
      </c>
      <c r="QT52" s="2">
        <f>IF(AND(NZ52&gt;'Graph Creator'!$M$4,'Detalle de Cuentas'!NZ52&lt;='Graph Creator'!$N$4),1,0)</f>
        <v>0</v>
      </c>
      <c r="QU52" s="2">
        <f>IF(AND(OA52&gt;'Graph Creator'!$M$4,'Detalle de Cuentas'!OA52&lt;='Graph Creator'!$N$4),1,0)</f>
        <v>0</v>
      </c>
      <c r="QV52" s="2">
        <f>IF(AND(OB52&gt;'Graph Creator'!$M$4,'Detalle de Cuentas'!OB52&lt;='Graph Creator'!$N$4),1,0)</f>
        <v>0</v>
      </c>
      <c r="QW52" s="2">
        <f>IF(AND(OC52&gt;'Graph Creator'!$M$4,'Detalle de Cuentas'!OC52&lt;='Graph Creator'!$N$4),1,0)</f>
        <v>0</v>
      </c>
      <c r="QX52" s="2">
        <f>IF(AND(NF52&gt;'Graph Creator'!$N$4,'Detalle de Cuentas'!NF52&lt;='Graph Creator'!$O$4),1,0)</f>
        <v>0</v>
      </c>
      <c r="QY52" s="2">
        <f>IF(AND(NG52&gt;'Graph Creator'!$N$4,'Detalle de Cuentas'!NG52&lt;='Graph Creator'!$O$4),1,0)</f>
        <v>0</v>
      </c>
      <c r="QZ52" s="2">
        <f>IF(AND(NH52&gt;'Graph Creator'!$N$4,'Detalle de Cuentas'!NH52&lt;='Graph Creator'!$O$4),1,0)</f>
        <v>0</v>
      </c>
      <c r="RA52" s="2">
        <f>IF(AND(NI52&gt;'Graph Creator'!$N$4,'Detalle de Cuentas'!NI52&lt;='Graph Creator'!$O$4),1,0)</f>
        <v>0</v>
      </c>
      <c r="RB52" s="2">
        <f>IF(AND(NJ52&gt;'Graph Creator'!$N$4,'Detalle de Cuentas'!NJ52&lt;='Graph Creator'!$O$4),1,0)</f>
        <v>0</v>
      </c>
      <c r="RC52" s="2">
        <f>IF(AND(NK52&gt;'Graph Creator'!$N$4,'Detalle de Cuentas'!NK52&lt;='Graph Creator'!$O$4),1,0)</f>
        <v>0</v>
      </c>
      <c r="RD52" s="2">
        <f>IF(AND(NL52&gt;'Graph Creator'!$N$4,'Detalle de Cuentas'!NL52&lt;='Graph Creator'!$O$4),1,0)</f>
        <v>0</v>
      </c>
      <c r="RE52" s="2">
        <f>IF(AND(NM52&gt;'Graph Creator'!$N$4,'Detalle de Cuentas'!NM52&lt;='Graph Creator'!$O$4),1,0)</f>
        <v>0</v>
      </c>
      <c r="RF52" s="2">
        <f>IF(AND(NN52&gt;'Graph Creator'!$N$4,'Detalle de Cuentas'!NN52&lt;='Graph Creator'!$O$4),1,0)</f>
        <v>0</v>
      </c>
      <c r="RG52" s="2">
        <f>IF(AND(NO52&gt;'Graph Creator'!$N$4,'Detalle de Cuentas'!NO52&lt;='Graph Creator'!$O$4),1,0)</f>
        <v>0</v>
      </c>
      <c r="RH52" s="2">
        <f>IF(AND(NP52&gt;'Graph Creator'!$N$4,'Detalle de Cuentas'!NP52&lt;='Graph Creator'!$O$4),1,0)</f>
        <v>0</v>
      </c>
      <c r="RI52" s="2">
        <f>IF(AND(NQ52&gt;'Graph Creator'!$N$4,'Detalle de Cuentas'!NQ52&lt;='Graph Creator'!$O$4),1,0)</f>
        <v>0</v>
      </c>
      <c r="RJ52" s="2">
        <f>IF(AND(NR52&gt;'Graph Creator'!$N$4,'Detalle de Cuentas'!NR52&lt;='Graph Creator'!$O$4),1,0)</f>
        <v>0</v>
      </c>
      <c r="RK52" s="2">
        <f>IF(AND(NS52&gt;'Graph Creator'!$N$4,'Detalle de Cuentas'!NS52&lt;='Graph Creator'!$O$4),1,0)</f>
        <v>0</v>
      </c>
      <c r="RL52" s="2">
        <f>IF(AND(NT52&gt;'Graph Creator'!$N$4,'Detalle de Cuentas'!NT52&lt;='Graph Creator'!$O$4),1,0)</f>
        <v>0</v>
      </c>
      <c r="RM52" s="2">
        <f>IF(AND(NU52&gt;'Graph Creator'!$N$4,'Detalle de Cuentas'!NU52&lt;='Graph Creator'!$O$4),1,0)</f>
        <v>0</v>
      </c>
      <c r="RN52" s="2">
        <f>IF(AND(NV52&gt;'Graph Creator'!$N$4,'Detalle de Cuentas'!NV52&lt;='Graph Creator'!$O$4),1,0)</f>
        <v>0</v>
      </c>
      <c r="RO52" s="2">
        <f>IF(AND(NW52&gt;'Graph Creator'!$N$4,'Detalle de Cuentas'!NW52&lt;='Graph Creator'!$O$4),1,0)</f>
        <v>0</v>
      </c>
      <c r="RP52" s="2">
        <f>IF(AND(NX52&gt;'Graph Creator'!$N$4,'Detalle de Cuentas'!NX52&lt;='Graph Creator'!$O$4),1,0)</f>
        <v>0</v>
      </c>
      <c r="RQ52" s="2">
        <f>IF(AND(NY52&gt;'Graph Creator'!$N$4,'Detalle de Cuentas'!NY52&lt;='Graph Creator'!$O$4),1,0)</f>
        <v>0</v>
      </c>
      <c r="RR52" s="2">
        <f>IF(AND(NZ52&gt;'Graph Creator'!$N$4,'Detalle de Cuentas'!NZ52&lt;='Graph Creator'!$O$4),1,0)</f>
        <v>0</v>
      </c>
      <c r="RS52" s="2">
        <f>IF(AND(OA52&gt;'Graph Creator'!$N$4,'Detalle de Cuentas'!OA52&lt;='Graph Creator'!$O$4),1,0)</f>
        <v>0</v>
      </c>
      <c r="RT52" s="2">
        <f>IF(AND(OB52&gt;'Graph Creator'!$N$4,'Detalle de Cuentas'!OB52&lt;='Graph Creator'!$O$4),1,0)</f>
        <v>0</v>
      </c>
      <c r="RU52" s="2">
        <f>IF(AND(OC52&gt;'Graph Creator'!$N$4,'Detalle de Cuentas'!OC52&lt;='Graph Creator'!$O$4),1,0)</f>
        <v>0</v>
      </c>
      <c r="RV52" s="2" t="e">
        <f t="shared" si="407"/>
        <v>#VALUE!</v>
      </c>
      <c r="RW52" s="2" t="e">
        <f t="shared" si="408"/>
        <v>#VALUE!</v>
      </c>
      <c r="RX52" s="2" t="e">
        <f t="shared" si="409"/>
        <v>#VALUE!</v>
      </c>
      <c r="RY52" s="2" t="e">
        <f t="shared" si="410"/>
        <v>#VALUE!</v>
      </c>
      <c r="RZ52" s="2" t="e">
        <f t="shared" si="411"/>
        <v>#VALUE!</v>
      </c>
      <c r="SA52" s="2" t="e">
        <f t="shared" si="412"/>
        <v>#VALUE!</v>
      </c>
      <c r="SB52" s="2" t="e">
        <f t="shared" si="413"/>
        <v>#VALUE!</v>
      </c>
      <c r="SC52" s="2" t="e">
        <f t="shared" si="414"/>
        <v>#VALUE!</v>
      </c>
      <c r="SD52" s="2" t="e">
        <f t="shared" si="415"/>
        <v>#VALUE!</v>
      </c>
      <c r="SE52" s="2" t="e">
        <f t="shared" si="416"/>
        <v>#VALUE!</v>
      </c>
      <c r="SF52" s="2" t="e">
        <f t="shared" si="417"/>
        <v>#VALUE!</v>
      </c>
      <c r="SG52" s="2" t="e">
        <f t="shared" si="418"/>
        <v>#VALUE!</v>
      </c>
      <c r="SH52" s="2" t="e">
        <f t="shared" si="419"/>
        <v>#VALUE!</v>
      </c>
      <c r="SI52" s="2" t="e">
        <f t="shared" si="420"/>
        <v>#VALUE!</v>
      </c>
      <c r="SJ52" s="2" t="e">
        <f t="shared" si="421"/>
        <v>#VALUE!</v>
      </c>
      <c r="SK52" s="2" t="e">
        <f t="shared" si="422"/>
        <v>#VALUE!</v>
      </c>
      <c r="SL52" s="2" t="e">
        <f t="shared" si="423"/>
        <v>#VALUE!</v>
      </c>
      <c r="SM52" s="2" t="e">
        <f t="shared" si="424"/>
        <v>#VALUE!</v>
      </c>
      <c r="SN52" s="2" t="e">
        <f t="shared" si="425"/>
        <v>#VALUE!</v>
      </c>
      <c r="SO52" s="2" t="e">
        <f t="shared" si="426"/>
        <v>#VALUE!</v>
      </c>
      <c r="SP52" s="2" t="e">
        <f t="shared" si="427"/>
        <v>#VALUE!</v>
      </c>
      <c r="SQ52" s="2" t="e">
        <f t="shared" si="428"/>
        <v>#VALUE!</v>
      </c>
      <c r="SR52" s="2" t="e">
        <f t="shared" si="429"/>
        <v>#VALUE!</v>
      </c>
      <c r="SS52" s="2" t="e">
        <f t="shared" si="430"/>
        <v>#VALUE!</v>
      </c>
      <c r="ST52" s="2" t="e">
        <f t="shared" si="431"/>
        <v>#VALUE!</v>
      </c>
      <c r="SU52" s="2" t="e">
        <f t="shared" si="432"/>
        <v>#VALUE!</v>
      </c>
      <c r="SV52" s="2" t="e">
        <f t="shared" si="433"/>
        <v>#VALUE!</v>
      </c>
      <c r="SW52" s="2" t="e">
        <f t="shared" si="434"/>
        <v>#VALUE!</v>
      </c>
      <c r="SX52" s="2" t="e">
        <f t="shared" si="435"/>
        <v>#VALUE!</v>
      </c>
      <c r="SY52" s="2" t="e">
        <f t="shared" si="436"/>
        <v>#VALUE!</v>
      </c>
      <c r="SZ52" s="2" t="e">
        <f t="shared" si="437"/>
        <v>#VALUE!</v>
      </c>
      <c r="TA52" s="2" t="e">
        <f t="shared" si="438"/>
        <v>#VALUE!</v>
      </c>
      <c r="TB52" s="2" t="e">
        <f t="shared" si="439"/>
        <v>#VALUE!</v>
      </c>
      <c r="TC52" s="2" t="e">
        <f t="shared" si="440"/>
        <v>#VALUE!</v>
      </c>
      <c r="TD52" s="2" t="e">
        <f t="shared" si="441"/>
        <v>#VALUE!</v>
      </c>
      <c r="TE52" s="2" t="e">
        <f t="shared" si="442"/>
        <v>#VALUE!</v>
      </c>
      <c r="TF52" s="2" t="str">
        <f>IF(DZ52=1,IF(SUM(DZ$17:DZ52)&lt;2,""&amp;B52,", "&amp;B52),"")</f>
        <v/>
      </c>
      <c r="TG52" s="2" t="str">
        <f t="shared" si="480"/>
        <v/>
      </c>
      <c r="TH52" s="2">
        <f t="shared" si="443"/>
        <v>0</v>
      </c>
      <c r="TI52" s="14" t="str">
        <f t="shared" si="444"/>
        <v/>
      </c>
      <c r="TJ52" s="14" t="e">
        <f t="shared" si="273"/>
        <v>#VALUE!</v>
      </c>
      <c r="TK52" s="14" t="e">
        <f t="shared" si="274"/>
        <v>#VALUE!</v>
      </c>
      <c r="TL52" s="14" t="e">
        <f t="shared" si="275"/>
        <v>#VALUE!</v>
      </c>
      <c r="TM52" s="14" t="e">
        <f t="shared" si="276"/>
        <v>#VALUE!</v>
      </c>
      <c r="TN52" s="14" t="e">
        <f t="shared" si="277"/>
        <v>#VALUE!</v>
      </c>
      <c r="TO52" s="14" t="e">
        <f t="shared" si="278"/>
        <v>#VALUE!</v>
      </c>
      <c r="TP52" s="14" t="e">
        <f t="shared" si="279"/>
        <v>#VALUE!</v>
      </c>
      <c r="TQ52" s="14" t="e">
        <f t="shared" si="280"/>
        <v>#VALUE!</v>
      </c>
      <c r="TR52" s="14" t="e">
        <f t="shared" si="281"/>
        <v>#VALUE!</v>
      </c>
      <c r="TS52" s="14" t="e">
        <f t="shared" si="282"/>
        <v>#VALUE!</v>
      </c>
      <c r="TT52" s="14" t="e">
        <f t="shared" si="283"/>
        <v>#VALUE!</v>
      </c>
      <c r="TU52" s="14" t="e">
        <f t="shared" si="284"/>
        <v>#VALUE!</v>
      </c>
      <c r="TV52" s="14" t="e">
        <f t="shared" si="285"/>
        <v>#VALUE!</v>
      </c>
      <c r="TW52" s="14" t="e">
        <f t="shared" si="286"/>
        <v>#VALUE!</v>
      </c>
      <c r="TX52" s="14" t="e">
        <f t="shared" si="287"/>
        <v>#VALUE!</v>
      </c>
      <c r="TY52" s="14" t="e">
        <f t="shared" si="288"/>
        <v>#VALUE!</v>
      </c>
      <c r="TZ52" s="14" t="e">
        <f t="shared" si="289"/>
        <v>#VALUE!</v>
      </c>
      <c r="UA52" s="14" t="e">
        <f t="shared" si="290"/>
        <v>#VALUE!</v>
      </c>
      <c r="UB52" s="14" t="e">
        <f t="shared" si="291"/>
        <v>#VALUE!</v>
      </c>
      <c r="UC52" s="14" t="e">
        <f t="shared" si="292"/>
        <v>#VALUE!</v>
      </c>
      <c r="UD52" s="14" t="e">
        <f t="shared" si="293"/>
        <v>#VALUE!</v>
      </c>
      <c r="UE52" s="14" t="e">
        <f t="shared" si="294"/>
        <v>#VALUE!</v>
      </c>
      <c r="UF52" s="14" t="e">
        <f t="shared" si="295"/>
        <v>#VALUE!</v>
      </c>
      <c r="UH52" s="2">
        <f>IF($C$4-$R52&gt;'Graph Creator'!$E$2*'Graph Creator'!$D$13*12,0,1)</f>
        <v>1</v>
      </c>
      <c r="UJ52" s="2" t="e">
        <f t="shared" si="445"/>
        <v>#VALUE!</v>
      </c>
      <c r="UK52" s="2" t="e">
        <f t="shared" si="446"/>
        <v>#VALUE!</v>
      </c>
      <c r="UL52" s="2" t="e">
        <f t="shared" si="447"/>
        <v>#VALUE!</v>
      </c>
      <c r="UM52" s="2" t="e">
        <f t="shared" si="448"/>
        <v>#VALUE!</v>
      </c>
      <c r="UN52" s="2" t="e">
        <f t="shared" si="449"/>
        <v>#VALUE!</v>
      </c>
      <c r="UO52" s="2" t="e">
        <f t="shared" si="450"/>
        <v>#VALUE!</v>
      </c>
      <c r="UP52" s="2" t="e">
        <f t="shared" si="297"/>
        <v>#VALUE!</v>
      </c>
      <c r="UQ52" s="2" t="e">
        <f t="shared" si="298"/>
        <v>#VALUE!</v>
      </c>
      <c r="UR52" s="2" t="e">
        <f t="shared" si="299"/>
        <v>#VALUE!</v>
      </c>
      <c r="US52" s="2" t="e">
        <f t="shared" si="300"/>
        <v>#VALUE!</v>
      </c>
      <c r="UT52" s="2" t="e">
        <f t="shared" si="301"/>
        <v>#VALUE!</v>
      </c>
      <c r="UU52" s="2" t="e">
        <f t="shared" si="302"/>
        <v>#VALUE!</v>
      </c>
      <c r="UV52" s="2" t="e">
        <f t="shared" si="303"/>
        <v>#VALUE!</v>
      </c>
      <c r="UW52" s="2" t="e">
        <f t="shared" si="304"/>
        <v>#VALUE!</v>
      </c>
      <c r="UX52" s="2" t="e">
        <f t="shared" si="305"/>
        <v>#VALUE!</v>
      </c>
      <c r="UY52" s="2" t="e">
        <f t="shared" si="306"/>
        <v>#VALUE!</v>
      </c>
      <c r="UZ52" s="2" t="e">
        <f t="shared" si="307"/>
        <v>#VALUE!</v>
      </c>
      <c r="VA52" s="2" t="e">
        <f t="shared" si="308"/>
        <v>#VALUE!</v>
      </c>
      <c r="VB52" s="2" t="e">
        <f t="shared" si="309"/>
        <v>#VALUE!</v>
      </c>
      <c r="VC52" s="2" t="e">
        <f t="shared" si="310"/>
        <v>#VALUE!</v>
      </c>
      <c r="VD52" s="2" t="e">
        <f t="shared" si="311"/>
        <v>#VALUE!</v>
      </c>
      <c r="VE52" s="2" t="e">
        <f t="shared" si="312"/>
        <v>#VALUE!</v>
      </c>
      <c r="VF52" s="2" t="e">
        <f t="shared" si="313"/>
        <v>#VALUE!</v>
      </c>
      <c r="VG52" s="2" t="e">
        <f t="shared" si="314"/>
        <v>#VALUE!</v>
      </c>
      <c r="VH52" s="2" t="e">
        <f t="shared" si="315"/>
        <v>#VALUE!</v>
      </c>
      <c r="VI52" s="2" t="e">
        <f t="shared" si="316"/>
        <v>#VALUE!</v>
      </c>
      <c r="VJ52" s="2" t="e">
        <f t="shared" si="317"/>
        <v>#VALUE!</v>
      </c>
      <c r="VK52" s="2" t="e">
        <f t="shared" si="318"/>
        <v>#VALUE!</v>
      </c>
      <c r="VL52" s="2" t="e">
        <f t="shared" si="319"/>
        <v>#VALUE!</v>
      </c>
      <c r="VM52" s="2" t="e">
        <f t="shared" si="320"/>
        <v>#VALUE!</v>
      </c>
      <c r="VN52" s="2" t="e">
        <f t="shared" si="321"/>
        <v>#VALUE!</v>
      </c>
      <c r="VO52" s="2" t="e">
        <f t="shared" si="322"/>
        <v>#VALUE!</v>
      </c>
      <c r="VP52" s="2" t="e">
        <f t="shared" si="323"/>
        <v>#VALUE!</v>
      </c>
      <c r="VQ52" s="2" t="e">
        <f t="shared" si="324"/>
        <v>#VALUE!</v>
      </c>
      <c r="VR52" s="2" t="e">
        <f t="shared" si="325"/>
        <v>#VALUE!</v>
      </c>
      <c r="VS52" s="2" t="e">
        <f t="shared" si="326"/>
        <v>#VALUE!</v>
      </c>
      <c r="VT52" s="98">
        <f t="shared" si="451"/>
        <v>0</v>
      </c>
      <c r="VU52" s="98">
        <f t="shared" si="452"/>
        <v>0</v>
      </c>
      <c r="VV52" s="98">
        <f t="shared" si="453"/>
        <v>0</v>
      </c>
      <c r="VW52" s="98">
        <f t="shared" si="454"/>
        <v>0</v>
      </c>
      <c r="VX52" s="98">
        <f t="shared" si="455"/>
        <v>0</v>
      </c>
      <c r="VY52" s="98">
        <f t="shared" si="456"/>
        <v>0</v>
      </c>
      <c r="VZ52" s="98">
        <f t="shared" si="457"/>
        <v>0</v>
      </c>
      <c r="WA52" s="98">
        <f t="shared" si="328"/>
        <v>0</v>
      </c>
      <c r="WB52" s="98">
        <f t="shared" si="329"/>
        <v>0</v>
      </c>
      <c r="WC52" s="98">
        <f t="shared" si="330"/>
        <v>0</v>
      </c>
      <c r="WD52" s="98">
        <f t="shared" si="331"/>
        <v>0</v>
      </c>
      <c r="WE52" s="98">
        <f t="shared" si="332"/>
        <v>0</v>
      </c>
      <c r="WF52" s="98">
        <f t="shared" si="333"/>
        <v>0</v>
      </c>
      <c r="WG52" s="98">
        <f t="shared" si="334"/>
        <v>0</v>
      </c>
      <c r="WH52" s="98">
        <f t="shared" si="335"/>
        <v>0</v>
      </c>
      <c r="WI52" s="98">
        <f t="shared" si="336"/>
        <v>0</v>
      </c>
      <c r="WJ52" s="98">
        <f t="shared" si="337"/>
        <v>0</v>
      </c>
      <c r="WK52" s="98">
        <f t="shared" si="338"/>
        <v>0</v>
      </c>
      <c r="WL52" s="98">
        <f t="shared" si="339"/>
        <v>0</v>
      </c>
      <c r="WM52" s="98">
        <f t="shared" si="340"/>
        <v>0</v>
      </c>
      <c r="WN52" s="98">
        <f t="shared" si="341"/>
        <v>0</v>
      </c>
      <c r="WO52" s="98">
        <f t="shared" si="342"/>
        <v>0</v>
      </c>
      <c r="WP52" s="98">
        <f t="shared" si="343"/>
        <v>0</v>
      </c>
      <c r="WQ52" s="98">
        <f t="shared" si="344"/>
        <v>0</v>
      </c>
      <c r="WR52" s="98">
        <f>IFERROR(INDEX('Score Calculation'!$D$38:$D$41,MATCH('Detalle de Cuentas'!VT52,'Score Calculation'!$C$38:$C$41,1)),0)</f>
        <v>4</v>
      </c>
      <c r="WS52" s="98">
        <f>IFERROR(INDEX('Score Calculation'!$D$38:$D$41,MATCH('Detalle de Cuentas'!VU52,'Score Calculation'!$C$38:$C$41,1)),0)</f>
        <v>4</v>
      </c>
      <c r="WT52" s="98">
        <f>IFERROR(INDEX('Score Calculation'!$D$38:$D$41,MATCH('Detalle de Cuentas'!VV52,'Score Calculation'!$C$38:$C$41,1)),0)</f>
        <v>4</v>
      </c>
      <c r="WU52" s="98">
        <f>IFERROR(INDEX('Score Calculation'!$D$38:$D$41,MATCH('Detalle de Cuentas'!VW52,'Score Calculation'!$C$38:$C$41,1)),0)</f>
        <v>4</v>
      </c>
      <c r="WV52" s="98">
        <f>IFERROR(INDEX('Score Calculation'!$D$38:$D$41,MATCH('Detalle de Cuentas'!VX52,'Score Calculation'!$C$38:$C$41,1)),0)</f>
        <v>4</v>
      </c>
      <c r="WW52" s="98">
        <f>IFERROR(INDEX('Score Calculation'!$D$38:$D$41,MATCH('Detalle de Cuentas'!VY52,'Score Calculation'!$C$38:$C$41,1)),0)</f>
        <v>4</v>
      </c>
      <c r="WX52" s="98">
        <f>IFERROR(INDEX('Score Calculation'!$D$38:$D$41,MATCH('Detalle de Cuentas'!VZ52,'Score Calculation'!$C$38:$C$41,1)),0)</f>
        <v>4</v>
      </c>
      <c r="WY52" s="98">
        <f>IFERROR(INDEX('Score Calculation'!$D$38:$D$41,MATCH('Detalle de Cuentas'!WA52,'Score Calculation'!$C$38:$C$41,1)),0)</f>
        <v>4</v>
      </c>
      <c r="WZ52" s="98">
        <f>IFERROR(INDEX('Score Calculation'!$D$38:$D$41,MATCH('Detalle de Cuentas'!WB52,'Score Calculation'!$C$38:$C$41,1)),0)</f>
        <v>4</v>
      </c>
      <c r="XA52" s="98">
        <f>IFERROR(INDEX('Score Calculation'!$D$38:$D$41,MATCH('Detalle de Cuentas'!WC52,'Score Calculation'!$C$38:$C$41,1)),0)</f>
        <v>4</v>
      </c>
      <c r="XB52" s="98">
        <f>IFERROR(INDEX('Score Calculation'!$D$38:$D$41,MATCH('Detalle de Cuentas'!WD52,'Score Calculation'!$C$38:$C$41,1)),0)</f>
        <v>4</v>
      </c>
      <c r="XC52" s="98">
        <f>IFERROR(INDEX('Score Calculation'!$D$38:$D$41,MATCH('Detalle de Cuentas'!WE52,'Score Calculation'!$C$38:$C$41,1)),0)</f>
        <v>4</v>
      </c>
      <c r="XD52" s="98">
        <f>IFERROR(INDEX('Score Calculation'!$D$38:$D$41,MATCH('Detalle de Cuentas'!WF52,'Score Calculation'!$C$38:$C$41,1)),0)</f>
        <v>4</v>
      </c>
      <c r="XE52" s="98">
        <f>IFERROR(INDEX('Score Calculation'!$D$38:$D$41,MATCH('Detalle de Cuentas'!WG52,'Score Calculation'!$C$38:$C$41,1)),0)</f>
        <v>4</v>
      </c>
      <c r="XF52" s="98">
        <f>IFERROR(INDEX('Score Calculation'!$D$38:$D$41,MATCH('Detalle de Cuentas'!WH52,'Score Calculation'!$C$38:$C$41,1)),0)</f>
        <v>4</v>
      </c>
      <c r="XG52" s="98">
        <f>IFERROR(INDEX('Score Calculation'!$D$38:$D$41,MATCH('Detalle de Cuentas'!WI52,'Score Calculation'!$C$38:$C$41,1)),0)</f>
        <v>4</v>
      </c>
      <c r="XH52" s="98">
        <f>IFERROR(INDEX('Score Calculation'!$D$38:$D$41,MATCH('Detalle de Cuentas'!WJ52,'Score Calculation'!$C$38:$C$41,1)),0)</f>
        <v>4</v>
      </c>
      <c r="XI52" s="98">
        <f>IFERROR(INDEX('Score Calculation'!$D$38:$D$41,MATCH('Detalle de Cuentas'!WK52,'Score Calculation'!$C$38:$C$41,1)),0)</f>
        <v>4</v>
      </c>
      <c r="XJ52" s="98">
        <f>IFERROR(INDEX('Score Calculation'!$D$38:$D$41,MATCH('Detalle de Cuentas'!WL52,'Score Calculation'!$C$38:$C$41,1)),0)</f>
        <v>4</v>
      </c>
      <c r="XK52" s="98">
        <f>IFERROR(INDEX('Score Calculation'!$D$38:$D$41,MATCH('Detalle de Cuentas'!WM52,'Score Calculation'!$C$38:$C$41,1)),0)</f>
        <v>4</v>
      </c>
      <c r="XL52" s="98">
        <f>IFERROR(INDEX('Score Calculation'!$D$38:$D$41,MATCH('Detalle de Cuentas'!WN52,'Score Calculation'!$C$38:$C$41,1)),0)</f>
        <v>4</v>
      </c>
      <c r="XM52" s="98">
        <f>IFERROR(INDEX('Score Calculation'!$D$38:$D$41,MATCH('Detalle de Cuentas'!WO52,'Score Calculation'!$C$38:$C$41,1)),0)</f>
        <v>4</v>
      </c>
      <c r="XN52" s="98">
        <f>IFERROR(INDEX('Score Calculation'!$D$38:$D$41,MATCH('Detalle de Cuentas'!WP52,'Score Calculation'!$C$38:$C$41,1)),0)</f>
        <v>4</v>
      </c>
      <c r="XO52" s="98">
        <f>IFERROR(INDEX('Score Calculation'!$D$38:$D$41,MATCH('Detalle de Cuentas'!WQ52,'Score Calculation'!$C$38:$C$41,1)),0)</f>
        <v>4</v>
      </c>
      <c r="XP52" s="98">
        <f>IFERROR(INDEX('Score Calculation'!$D$24:$D$31,MATCH('Detalle de Cuentas'!NF52,'Score Calculation'!$C$24:$C$31,1)),0)</f>
        <v>1</v>
      </c>
      <c r="XQ52" s="98">
        <f>IFERROR(INDEX('Score Calculation'!$D$24:$D$31,MATCH('Detalle de Cuentas'!NG52,'Score Calculation'!$C$24:$C$31,1)),0)</f>
        <v>1</v>
      </c>
      <c r="XR52" s="98">
        <f>IFERROR(INDEX('Score Calculation'!$D$24:$D$31,MATCH('Detalle de Cuentas'!NH52,'Score Calculation'!$C$24:$C$31,1)),0)</f>
        <v>1</v>
      </c>
      <c r="XS52" s="98">
        <f>IFERROR(INDEX('Score Calculation'!$D$24:$D$31,MATCH('Detalle de Cuentas'!NI52,'Score Calculation'!$C$24:$C$31,1)),0)</f>
        <v>1</v>
      </c>
      <c r="XT52" s="98">
        <f>IFERROR(INDEX('Score Calculation'!$D$24:$D$31,MATCH('Detalle de Cuentas'!NJ52,'Score Calculation'!$C$24:$C$31,1)),0)</f>
        <v>1</v>
      </c>
      <c r="XU52" s="98">
        <f>IFERROR(INDEX('Score Calculation'!$D$24:$D$31,MATCH('Detalle de Cuentas'!NK52,'Score Calculation'!$C$24:$C$31,1)),0)</f>
        <v>1</v>
      </c>
      <c r="XV52" s="98">
        <f>IFERROR(INDEX('Score Calculation'!$D$24:$D$31,MATCH('Detalle de Cuentas'!NL52,'Score Calculation'!$C$24:$C$31,1)),0)</f>
        <v>1</v>
      </c>
      <c r="XW52" s="98">
        <f>IFERROR(INDEX('Score Calculation'!$D$24:$D$31,MATCH('Detalle de Cuentas'!NM52,'Score Calculation'!$C$24:$C$31,1)),0)</f>
        <v>1</v>
      </c>
      <c r="XX52" s="98">
        <f>IFERROR(INDEX('Score Calculation'!$D$24:$D$31,MATCH('Detalle de Cuentas'!NN52,'Score Calculation'!$C$24:$C$31,1)),0)</f>
        <v>1</v>
      </c>
      <c r="XY52" s="98">
        <f>IFERROR(INDEX('Score Calculation'!$D$24:$D$31,MATCH('Detalle de Cuentas'!NO52,'Score Calculation'!$C$24:$C$31,1)),0)</f>
        <v>1</v>
      </c>
      <c r="XZ52" s="98">
        <f>IFERROR(INDEX('Score Calculation'!$D$24:$D$31,MATCH('Detalle de Cuentas'!NP52,'Score Calculation'!$C$24:$C$31,1)),0)</f>
        <v>1</v>
      </c>
      <c r="YA52" s="98">
        <f>IFERROR(INDEX('Score Calculation'!$D$24:$D$31,MATCH('Detalle de Cuentas'!NQ52,'Score Calculation'!$C$24:$C$31,1)),0)</f>
        <v>1</v>
      </c>
      <c r="YB52" s="98">
        <f>IFERROR(INDEX('Score Calculation'!$D$24:$D$31,MATCH('Detalle de Cuentas'!NR52,'Score Calculation'!$C$24:$C$31,1)),0)</f>
        <v>1</v>
      </c>
      <c r="YC52" s="98">
        <f>IFERROR(INDEX('Score Calculation'!$D$24:$D$31,MATCH('Detalle de Cuentas'!NS52,'Score Calculation'!$C$24:$C$31,1)),0)</f>
        <v>1</v>
      </c>
      <c r="YD52" s="98">
        <f>IFERROR(INDEX('Score Calculation'!$D$24:$D$31,MATCH('Detalle de Cuentas'!NT52,'Score Calculation'!$C$24:$C$31,1)),0)</f>
        <v>1</v>
      </c>
      <c r="YE52" s="98">
        <f>IFERROR(INDEX('Score Calculation'!$D$24:$D$31,MATCH('Detalle de Cuentas'!NU52,'Score Calculation'!$C$24:$C$31,1)),0)</f>
        <v>1</v>
      </c>
      <c r="YF52" s="98">
        <f>IFERROR(INDEX('Score Calculation'!$D$24:$D$31,MATCH('Detalle de Cuentas'!NV52,'Score Calculation'!$C$24:$C$31,1)),0)</f>
        <v>1</v>
      </c>
      <c r="YG52" s="98">
        <f>IFERROR(INDEX('Score Calculation'!$D$24:$D$31,MATCH('Detalle de Cuentas'!NW52,'Score Calculation'!$C$24:$C$31,1)),0)</f>
        <v>1</v>
      </c>
      <c r="YH52" s="98">
        <f>IFERROR(INDEX('Score Calculation'!$D$24:$D$31,MATCH('Detalle de Cuentas'!NX52,'Score Calculation'!$C$24:$C$31,1)),0)</f>
        <v>1</v>
      </c>
      <c r="YI52" s="98">
        <f>IFERROR(INDEX('Score Calculation'!$D$24:$D$31,MATCH('Detalle de Cuentas'!NY52,'Score Calculation'!$C$24:$C$31,1)),0)</f>
        <v>1</v>
      </c>
      <c r="YJ52" s="98">
        <f>IFERROR(INDEX('Score Calculation'!$D$24:$D$31,MATCH('Detalle de Cuentas'!NZ52,'Score Calculation'!$C$24:$C$31,1)),0)</f>
        <v>1</v>
      </c>
      <c r="YK52" s="98">
        <f>IFERROR(INDEX('Score Calculation'!$D$24:$D$31,MATCH('Detalle de Cuentas'!OA52,'Score Calculation'!$C$24:$C$31,1)),0)</f>
        <v>1</v>
      </c>
      <c r="YL52" s="98">
        <f>IFERROR(INDEX('Score Calculation'!$D$24:$D$31,MATCH('Detalle de Cuentas'!OB52,'Score Calculation'!$C$24:$C$31,1)),0)</f>
        <v>1</v>
      </c>
      <c r="YM52" s="98">
        <f>IFERROR(INDEX('Score Calculation'!$D$24:$D$31,MATCH('Detalle de Cuentas'!OC52,'Score Calculation'!$C$24:$C$31,1)),0)</f>
        <v>1</v>
      </c>
      <c r="YN52" s="98">
        <f t="shared" si="458"/>
        <v>0</v>
      </c>
      <c r="YO52" s="98">
        <f>IF(LEFT(TRIM($D52),15)="GRUPO SOLIDARIO",$L52*'Score Calculation'!$H$5,IF(TRIM('Detalle de Cuentas'!$C52)="Semanal",'Detalle de Cuentas'!$L52*'Score Calculation'!$H$6,'Detalle de Cuentas'!$L52))</f>
        <v>0</v>
      </c>
      <c r="YP52" s="99">
        <f>IFERROR(INDEX('Score Calculation'!$D$54:$D$60,MATCH($YO52,'Score Calculation'!$C$54:$C$60,1)),1)</f>
        <v>0.2</v>
      </c>
      <c r="YQ52" s="99">
        <f>IFERROR(INDEX('Score Calculation'!$D$65:$D$123,MATCH(LEFT(TRIM('Detalle de Cuentas'!$F52),20),'Score Calculation'!$F$65:$F$123,0)),1)</f>
        <v>1</v>
      </c>
      <c r="YR52" s="99">
        <f>IFERROR(INDEX('Score Calculation'!$D$46:$D$49,MATCH('Detalle de Cuentas'!$YN52,'Score Calculation'!$C$46:$C$49,1)),1)</f>
        <v>4</v>
      </c>
      <c r="YS52" s="99">
        <f t="shared" si="459"/>
        <v>0</v>
      </c>
      <c r="YT52" s="99">
        <f t="shared" si="460"/>
        <v>0</v>
      </c>
      <c r="YU52" s="98" t="str">
        <f t="shared" si="461"/>
        <v/>
      </c>
      <c r="YV52" s="109">
        <f t="shared" si="462"/>
        <v>1</v>
      </c>
      <c r="YW52" s="109">
        <f>IFERROR(INDEX('Score Calculation'!$D$187:$D$245,MATCH(LEFT(TRIM('Detalle de Cuentas'!$F52),20),'Score Calculation'!$F$187:$F$245,0)),1)</f>
        <v>1</v>
      </c>
      <c r="YX52" s="109">
        <f>IFERROR(IF($E52="HIPOTECA",-PMT('Score Calculation'!$H$266/(360/$J52),$G52,$YO52)*(30/$J52),-PMT('Score Calculation'!$H$267/(360/$J52),$G52,$YO52)*(30/$J52)),0)</f>
        <v>0</v>
      </c>
      <c r="YY52" s="109">
        <f t="shared" si="520"/>
        <v>0</v>
      </c>
      <c r="YZ52" s="109">
        <f t="shared" si="520"/>
        <v>0</v>
      </c>
      <c r="ZA52" s="109">
        <f t="shared" si="520"/>
        <v>0</v>
      </c>
      <c r="ZB52" s="109">
        <f t="shared" si="520"/>
        <v>0</v>
      </c>
      <c r="ZC52" s="109">
        <f t="shared" si="520"/>
        <v>0</v>
      </c>
      <c r="ZD52" s="109">
        <f t="shared" si="517"/>
        <v>0</v>
      </c>
      <c r="ZE52" s="109">
        <f t="shared" si="517"/>
        <v>0</v>
      </c>
      <c r="ZF52" s="109">
        <f t="shared" si="517"/>
        <v>0</v>
      </c>
      <c r="ZG52" s="109">
        <f t="shared" si="517"/>
        <v>0</v>
      </c>
      <c r="ZH52" s="109">
        <f t="shared" si="517"/>
        <v>0</v>
      </c>
      <c r="ZI52" s="109">
        <f t="shared" si="464"/>
        <v>0</v>
      </c>
    </row>
    <row r="53" spans="2:685" x14ac:dyDescent="0.2">
      <c r="B53" s="41">
        <v>37</v>
      </c>
      <c r="C53" s="42"/>
      <c r="D53" s="42"/>
      <c r="E53" s="42"/>
      <c r="F53" s="42"/>
      <c r="G53" s="42"/>
      <c r="H53" s="42"/>
      <c r="I53" s="29"/>
      <c r="J53" s="6" t="str">
        <f t="shared" si="529"/>
        <v/>
      </c>
      <c r="K53" s="43"/>
      <c r="L53" s="43"/>
      <c r="M53" s="43"/>
      <c r="N53" s="43"/>
      <c r="O53" s="43"/>
      <c r="P53" s="44" t="str">
        <f t="shared" si="346"/>
        <v/>
      </c>
      <c r="Q53" s="26"/>
      <c r="R53" s="26"/>
      <c r="S53" s="26"/>
      <c r="T53" s="26"/>
      <c r="U53" s="29"/>
      <c r="V53" s="43"/>
      <c r="W53" s="26"/>
      <c r="X53" s="29"/>
      <c r="Y53" s="6">
        <f>IF('Detalle de Cuentas'!$C$4-$R53&gt;'Graph Creator'!$E$2*'Graph Creator'!$D$13*12,0,1)</f>
        <v>1</v>
      </c>
      <c r="Z53" s="45">
        <f t="shared" si="530"/>
        <v>0</v>
      </c>
      <c r="AA53" s="2" t="e">
        <f t="shared" si="347"/>
        <v>#VALUE!</v>
      </c>
      <c r="AB53" s="2" t="e">
        <f t="shared" si="348"/>
        <v>#VALUE!</v>
      </c>
      <c r="AC53" s="2" t="e">
        <f t="shared" si="349"/>
        <v>#VALUE!</v>
      </c>
      <c r="AD53" s="2" t="e">
        <f t="shared" si="350"/>
        <v>#VALUE!</v>
      </c>
      <c r="AE53" s="2" t="e">
        <f t="shared" si="351"/>
        <v>#VALUE!</v>
      </c>
      <c r="AF53" s="2" t="e">
        <f t="shared" si="352"/>
        <v>#VALUE!</v>
      </c>
      <c r="AG53" s="2">
        <f t="shared" si="353"/>
        <v>0</v>
      </c>
      <c r="AH53" s="2">
        <f t="shared" si="354"/>
        <v>0</v>
      </c>
      <c r="AI53" s="2" t="str">
        <f t="shared" si="531"/>
        <v/>
      </c>
      <c r="AJ53" s="2" t="str">
        <f t="shared" ref="AJ53:BE53" si="757">IFERROR(SEARCH(".",$I53,AI53+1),"")</f>
        <v/>
      </c>
      <c r="AK53" s="2" t="str">
        <f t="shared" si="757"/>
        <v/>
      </c>
      <c r="AL53" s="2" t="str">
        <f t="shared" si="757"/>
        <v/>
      </c>
      <c r="AM53" s="2" t="str">
        <f t="shared" si="757"/>
        <v/>
      </c>
      <c r="AN53" s="2" t="str">
        <f t="shared" si="757"/>
        <v/>
      </c>
      <c r="AO53" s="2" t="str">
        <f t="shared" si="757"/>
        <v/>
      </c>
      <c r="AP53" s="2" t="str">
        <f t="shared" si="757"/>
        <v/>
      </c>
      <c r="AQ53" s="2" t="str">
        <f t="shared" si="757"/>
        <v/>
      </c>
      <c r="AR53" s="2" t="str">
        <f t="shared" si="757"/>
        <v/>
      </c>
      <c r="AS53" s="2" t="str">
        <f t="shared" si="757"/>
        <v/>
      </c>
      <c r="AT53" s="2" t="str">
        <f t="shared" si="757"/>
        <v/>
      </c>
      <c r="AU53" s="2" t="str">
        <f t="shared" si="757"/>
        <v/>
      </c>
      <c r="AV53" s="2" t="str">
        <f t="shared" si="757"/>
        <v/>
      </c>
      <c r="AW53" s="2" t="str">
        <f t="shared" si="757"/>
        <v/>
      </c>
      <c r="AX53" s="2" t="str">
        <f t="shared" si="757"/>
        <v/>
      </c>
      <c r="AY53" s="2" t="str">
        <f t="shared" si="757"/>
        <v/>
      </c>
      <c r="AZ53" s="2" t="str">
        <f t="shared" si="757"/>
        <v/>
      </c>
      <c r="BA53" s="2" t="str">
        <f t="shared" si="757"/>
        <v/>
      </c>
      <c r="BB53" s="2" t="str">
        <f t="shared" si="757"/>
        <v/>
      </c>
      <c r="BC53" s="2" t="str">
        <f t="shared" si="757"/>
        <v/>
      </c>
      <c r="BD53" s="2" t="str">
        <f t="shared" si="757"/>
        <v/>
      </c>
      <c r="BE53" s="2" t="str">
        <f t="shared" si="757"/>
        <v/>
      </c>
      <c r="BF53" s="2" t="str">
        <f t="shared" si="356"/>
        <v/>
      </c>
      <c r="BG53" s="2" t="str">
        <f t="shared" si="7"/>
        <v/>
      </c>
      <c r="BH53" s="2" t="str">
        <f t="shared" si="8"/>
        <v/>
      </c>
      <c r="BI53" s="2" t="str">
        <f t="shared" si="9"/>
        <v/>
      </c>
      <c r="BJ53" s="2" t="str">
        <f t="shared" si="10"/>
        <v/>
      </c>
      <c r="BK53" s="2" t="str">
        <f t="shared" si="11"/>
        <v/>
      </c>
      <c r="BL53" s="2" t="str">
        <f t="shared" si="12"/>
        <v/>
      </c>
      <c r="BM53" s="2" t="str">
        <f t="shared" si="13"/>
        <v/>
      </c>
      <c r="BN53" s="2" t="str">
        <f t="shared" si="14"/>
        <v/>
      </c>
      <c r="BO53" s="2" t="str">
        <f t="shared" si="15"/>
        <v/>
      </c>
      <c r="BP53" s="2" t="str">
        <f t="shared" si="16"/>
        <v/>
      </c>
      <c r="BQ53" s="2" t="str">
        <f t="shared" si="17"/>
        <v/>
      </c>
      <c r="BR53" s="2" t="str">
        <f t="shared" si="18"/>
        <v/>
      </c>
      <c r="BS53" s="2" t="str">
        <f t="shared" si="19"/>
        <v/>
      </c>
      <c r="BT53" s="2" t="str">
        <f t="shared" si="20"/>
        <v/>
      </c>
      <c r="BU53" s="2" t="str">
        <f t="shared" si="21"/>
        <v/>
      </c>
      <c r="BV53" s="2" t="str">
        <f t="shared" si="22"/>
        <v/>
      </c>
      <c r="BW53" s="2" t="str">
        <f t="shared" si="23"/>
        <v/>
      </c>
      <c r="BX53" s="2" t="str">
        <f t="shared" si="24"/>
        <v/>
      </c>
      <c r="BY53" s="2" t="str">
        <f t="shared" si="25"/>
        <v/>
      </c>
      <c r="BZ53" s="2" t="str">
        <f t="shared" si="26"/>
        <v/>
      </c>
      <c r="CA53" s="2" t="str">
        <f t="shared" si="27"/>
        <v/>
      </c>
      <c r="CB53" s="2" t="str">
        <f t="shared" si="28"/>
        <v/>
      </c>
      <c r="CC53" s="2" t="str">
        <f t="shared" si="29"/>
        <v/>
      </c>
      <c r="CD53" s="14">
        <f t="shared" si="533"/>
        <v>0</v>
      </c>
      <c r="CE53" s="14" t="e">
        <f t="shared" ref="CE53:DA53" si="758">CD53-$J$17</f>
        <v>#VALUE!</v>
      </c>
      <c r="CF53" s="14" t="e">
        <f t="shared" si="758"/>
        <v>#VALUE!</v>
      </c>
      <c r="CG53" s="14" t="e">
        <f t="shared" si="758"/>
        <v>#VALUE!</v>
      </c>
      <c r="CH53" s="14" t="e">
        <f t="shared" si="758"/>
        <v>#VALUE!</v>
      </c>
      <c r="CI53" s="14" t="e">
        <f t="shared" si="758"/>
        <v>#VALUE!</v>
      </c>
      <c r="CJ53" s="14" t="e">
        <f t="shared" si="758"/>
        <v>#VALUE!</v>
      </c>
      <c r="CK53" s="14" t="e">
        <f t="shared" si="758"/>
        <v>#VALUE!</v>
      </c>
      <c r="CL53" s="14" t="e">
        <f t="shared" si="758"/>
        <v>#VALUE!</v>
      </c>
      <c r="CM53" s="14" t="e">
        <f t="shared" si="758"/>
        <v>#VALUE!</v>
      </c>
      <c r="CN53" s="14" t="e">
        <f t="shared" si="758"/>
        <v>#VALUE!</v>
      </c>
      <c r="CO53" s="14" t="e">
        <f t="shared" si="758"/>
        <v>#VALUE!</v>
      </c>
      <c r="CP53" s="14" t="e">
        <f t="shared" si="758"/>
        <v>#VALUE!</v>
      </c>
      <c r="CQ53" s="14" t="e">
        <f t="shared" si="758"/>
        <v>#VALUE!</v>
      </c>
      <c r="CR53" s="14" t="e">
        <f t="shared" si="758"/>
        <v>#VALUE!</v>
      </c>
      <c r="CS53" s="14" t="e">
        <f t="shared" si="758"/>
        <v>#VALUE!</v>
      </c>
      <c r="CT53" s="14" t="e">
        <f t="shared" si="758"/>
        <v>#VALUE!</v>
      </c>
      <c r="CU53" s="14" t="e">
        <f t="shared" si="758"/>
        <v>#VALUE!</v>
      </c>
      <c r="CV53" s="14" t="e">
        <f t="shared" si="758"/>
        <v>#VALUE!</v>
      </c>
      <c r="CW53" s="14" t="e">
        <f t="shared" si="758"/>
        <v>#VALUE!</v>
      </c>
      <c r="CX53" s="14" t="e">
        <f t="shared" si="758"/>
        <v>#VALUE!</v>
      </c>
      <c r="CY53" s="14" t="e">
        <f t="shared" si="758"/>
        <v>#VALUE!</v>
      </c>
      <c r="CZ53" s="14" t="e">
        <f t="shared" si="758"/>
        <v>#VALUE!</v>
      </c>
      <c r="DA53" s="14" t="e">
        <f t="shared" si="758"/>
        <v>#VALUE!</v>
      </c>
      <c r="DB53" s="2">
        <f t="shared" si="358"/>
        <v>0</v>
      </c>
      <c r="DC53" s="2">
        <f t="shared" si="359"/>
        <v>0</v>
      </c>
      <c r="DD53" s="2">
        <f t="shared" si="360"/>
        <v>0</v>
      </c>
      <c r="DE53" s="2">
        <f t="shared" si="361"/>
        <v>0</v>
      </c>
      <c r="DF53" s="2">
        <f t="shared" si="362"/>
        <v>0</v>
      </c>
      <c r="DG53" s="2">
        <f t="shared" si="363"/>
        <v>0</v>
      </c>
      <c r="DH53" s="2">
        <f t="shared" si="364"/>
        <v>0</v>
      </c>
      <c r="DI53" s="2">
        <f t="shared" si="365"/>
        <v>0</v>
      </c>
      <c r="DJ53" s="2">
        <f t="shared" si="366"/>
        <v>0</v>
      </c>
      <c r="DK53" s="2">
        <f t="shared" si="367"/>
        <v>0</v>
      </c>
      <c r="DL53" s="2">
        <f t="shared" si="368"/>
        <v>0</v>
      </c>
      <c r="DM53" s="2">
        <f t="shared" si="369"/>
        <v>0</v>
      </c>
      <c r="DN53" s="2">
        <f t="shared" si="370"/>
        <v>0</v>
      </c>
      <c r="DO53" s="2">
        <f t="shared" si="371"/>
        <v>0</v>
      </c>
      <c r="DP53" s="2">
        <f t="shared" si="372"/>
        <v>0</v>
      </c>
      <c r="DQ53" s="2">
        <f t="shared" si="373"/>
        <v>0</v>
      </c>
      <c r="DR53" s="2">
        <f t="shared" si="374"/>
        <v>0</v>
      </c>
      <c r="DS53" s="2">
        <f t="shared" si="375"/>
        <v>0</v>
      </c>
      <c r="DT53" s="2">
        <f t="shared" si="376"/>
        <v>0</v>
      </c>
      <c r="DU53" s="2">
        <f t="shared" si="377"/>
        <v>0</v>
      </c>
      <c r="DV53" s="2">
        <f t="shared" si="378"/>
        <v>0</v>
      </c>
      <c r="DW53" s="2">
        <f t="shared" si="379"/>
        <v>0</v>
      </c>
      <c r="DX53" s="2">
        <f t="shared" si="380"/>
        <v>0</v>
      </c>
      <c r="DY53" s="2">
        <f t="shared" si="381"/>
        <v>0</v>
      </c>
      <c r="DZ53" s="2">
        <f t="shared" si="382"/>
        <v>0</v>
      </c>
      <c r="EA53" s="2">
        <f t="shared" si="383"/>
        <v>0</v>
      </c>
      <c r="EB53" s="2">
        <f t="shared" si="384"/>
        <v>0</v>
      </c>
      <c r="EC53" s="2">
        <f t="shared" si="385"/>
        <v>0</v>
      </c>
      <c r="ED53" s="2">
        <f t="shared" si="386"/>
        <v>0</v>
      </c>
      <c r="EE53" s="2">
        <f t="shared" si="387"/>
        <v>0</v>
      </c>
      <c r="EF53" s="2">
        <f t="shared" si="388"/>
        <v>0</v>
      </c>
      <c r="EG53" s="2">
        <f t="shared" si="389"/>
        <v>0</v>
      </c>
      <c r="EH53" s="2">
        <f t="shared" si="390"/>
        <v>0</v>
      </c>
      <c r="EI53" s="2">
        <f t="shared" si="391"/>
        <v>0</v>
      </c>
      <c r="EJ53" s="2">
        <f t="shared" si="392"/>
        <v>0</v>
      </c>
      <c r="EK53" s="2">
        <f t="shared" si="393"/>
        <v>0</v>
      </c>
      <c r="EL53" s="2">
        <f t="shared" si="394"/>
        <v>0</v>
      </c>
      <c r="EM53" s="2">
        <f t="shared" si="395"/>
        <v>0</v>
      </c>
      <c r="EN53" s="2">
        <f t="shared" si="396"/>
        <v>0</v>
      </c>
      <c r="EO53" s="2">
        <f t="shared" si="397"/>
        <v>0</v>
      </c>
      <c r="EP53" s="2">
        <f t="shared" si="398"/>
        <v>0</v>
      </c>
      <c r="EQ53" s="2">
        <f t="shared" si="399"/>
        <v>0</v>
      </c>
      <c r="ER53" s="2">
        <f t="shared" si="400"/>
        <v>0</v>
      </c>
      <c r="ES53" s="2">
        <f t="shared" si="401"/>
        <v>0</v>
      </c>
      <c r="ET53" s="2">
        <f t="shared" si="402"/>
        <v>0</v>
      </c>
      <c r="EU53" s="2">
        <f t="shared" si="403"/>
        <v>0</v>
      </c>
      <c r="EV53" s="2">
        <f t="shared" si="404"/>
        <v>0</v>
      </c>
      <c r="EW53" s="2">
        <f t="shared" si="405"/>
        <v>0</v>
      </c>
      <c r="EX53" s="2">
        <f t="shared" si="535"/>
        <v>1</v>
      </c>
      <c r="EY53" s="2" t="e">
        <f t="shared" si="536"/>
        <v>#VALUE!</v>
      </c>
      <c r="EZ53" s="2" t="e">
        <f t="shared" si="537"/>
        <v>#VALUE!</v>
      </c>
      <c r="FA53" s="2" t="e">
        <f t="shared" si="538"/>
        <v>#VALUE!</v>
      </c>
      <c r="FB53" s="2" t="e">
        <f t="shared" si="539"/>
        <v>#VALUE!</v>
      </c>
      <c r="FC53" s="2" t="e">
        <f t="shared" si="540"/>
        <v>#VALUE!</v>
      </c>
      <c r="FD53" s="2" t="e">
        <f t="shared" si="541"/>
        <v>#VALUE!</v>
      </c>
      <c r="FE53" s="2" t="e">
        <f t="shared" si="542"/>
        <v>#VALUE!</v>
      </c>
      <c r="FF53" s="2" t="e">
        <f t="shared" si="543"/>
        <v>#VALUE!</v>
      </c>
      <c r="FG53" s="2" t="e">
        <f t="shared" si="544"/>
        <v>#VALUE!</v>
      </c>
      <c r="FH53" s="2" t="e">
        <f t="shared" si="545"/>
        <v>#VALUE!</v>
      </c>
      <c r="FI53" s="2" t="e">
        <f t="shared" si="546"/>
        <v>#VALUE!</v>
      </c>
      <c r="FJ53" s="2" t="e">
        <f t="shared" si="547"/>
        <v>#VALUE!</v>
      </c>
      <c r="FK53" s="2" t="e">
        <f t="shared" si="548"/>
        <v>#VALUE!</v>
      </c>
      <c r="FL53" s="2" t="e">
        <f t="shared" si="549"/>
        <v>#VALUE!</v>
      </c>
      <c r="FM53" s="2" t="e">
        <f t="shared" si="550"/>
        <v>#VALUE!</v>
      </c>
      <c r="FN53" s="2" t="e">
        <f t="shared" si="551"/>
        <v>#VALUE!</v>
      </c>
      <c r="FO53" s="2" t="e">
        <f t="shared" si="552"/>
        <v>#VALUE!</v>
      </c>
      <c r="FP53" s="2" t="e">
        <f t="shared" si="553"/>
        <v>#VALUE!</v>
      </c>
      <c r="FQ53" s="2" t="e">
        <f t="shared" si="554"/>
        <v>#VALUE!</v>
      </c>
      <c r="FR53" s="2" t="e">
        <f t="shared" si="555"/>
        <v>#VALUE!</v>
      </c>
      <c r="FS53" s="2" t="e">
        <f t="shared" si="556"/>
        <v>#VALUE!</v>
      </c>
      <c r="FT53" s="2" t="e">
        <f t="shared" si="557"/>
        <v>#VALUE!</v>
      </c>
      <c r="FU53" s="2" t="e">
        <f t="shared" si="558"/>
        <v>#VALUE!</v>
      </c>
      <c r="FV53" s="2">
        <f t="shared" si="559"/>
        <v>1</v>
      </c>
      <c r="FW53" s="2" t="e">
        <f t="shared" si="560"/>
        <v>#VALUE!</v>
      </c>
      <c r="FX53" s="2" t="e">
        <f t="shared" si="561"/>
        <v>#VALUE!</v>
      </c>
      <c r="FY53" s="2" t="e">
        <f t="shared" si="562"/>
        <v>#VALUE!</v>
      </c>
      <c r="FZ53" s="2" t="e">
        <f t="shared" si="563"/>
        <v>#VALUE!</v>
      </c>
      <c r="GA53" s="2" t="e">
        <f t="shared" si="564"/>
        <v>#VALUE!</v>
      </c>
      <c r="GB53" s="2" t="e">
        <f t="shared" si="565"/>
        <v>#VALUE!</v>
      </c>
      <c r="GC53" s="2" t="e">
        <f t="shared" si="566"/>
        <v>#VALUE!</v>
      </c>
      <c r="GD53" s="2" t="e">
        <f t="shared" si="567"/>
        <v>#VALUE!</v>
      </c>
      <c r="GE53" s="2" t="e">
        <f t="shared" si="568"/>
        <v>#VALUE!</v>
      </c>
      <c r="GF53" s="2" t="e">
        <f t="shared" si="569"/>
        <v>#VALUE!</v>
      </c>
      <c r="GG53" s="2" t="e">
        <f t="shared" si="570"/>
        <v>#VALUE!</v>
      </c>
      <c r="GH53" s="2" t="e">
        <f t="shared" si="571"/>
        <v>#VALUE!</v>
      </c>
      <c r="GI53" s="2" t="e">
        <f t="shared" si="572"/>
        <v>#VALUE!</v>
      </c>
      <c r="GJ53" s="2" t="e">
        <f t="shared" si="573"/>
        <v>#VALUE!</v>
      </c>
      <c r="GK53" s="2" t="e">
        <f t="shared" si="574"/>
        <v>#VALUE!</v>
      </c>
      <c r="GL53" s="2" t="e">
        <f t="shared" si="575"/>
        <v>#VALUE!</v>
      </c>
      <c r="GM53" s="2" t="e">
        <f t="shared" si="576"/>
        <v>#VALUE!</v>
      </c>
      <c r="GN53" s="2" t="e">
        <f t="shared" si="577"/>
        <v>#VALUE!</v>
      </c>
      <c r="GO53" s="2" t="e">
        <f t="shared" si="578"/>
        <v>#VALUE!</v>
      </c>
      <c r="GP53" s="2" t="e">
        <f t="shared" si="579"/>
        <v>#VALUE!</v>
      </c>
      <c r="GQ53" s="2" t="e">
        <f t="shared" si="580"/>
        <v>#VALUE!</v>
      </c>
      <c r="GR53" s="2" t="e">
        <f t="shared" si="581"/>
        <v>#VALUE!</v>
      </c>
      <c r="GS53" s="2" t="e">
        <f t="shared" si="582"/>
        <v>#VALUE!</v>
      </c>
      <c r="GT53" s="2">
        <f t="shared" si="583"/>
        <v>1</v>
      </c>
      <c r="GU53" s="2" t="e">
        <f t="shared" si="584"/>
        <v>#VALUE!</v>
      </c>
      <c r="GV53" s="2" t="e">
        <f t="shared" si="585"/>
        <v>#VALUE!</v>
      </c>
      <c r="GW53" s="2" t="e">
        <f t="shared" si="586"/>
        <v>#VALUE!</v>
      </c>
      <c r="GX53" s="2" t="e">
        <f t="shared" si="587"/>
        <v>#VALUE!</v>
      </c>
      <c r="GY53" s="2" t="e">
        <f t="shared" si="588"/>
        <v>#VALUE!</v>
      </c>
      <c r="GZ53" s="2" t="e">
        <f t="shared" si="589"/>
        <v>#VALUE!</v>
      </c>
      <c r="HA53" s="2" t="e">
        <f t="shared" si="590"/>
        <v>#VALUE!</v>
      </c>
      <c r="HB53" s="2" t="e">
        <f t="shared" si="591"/>
        <v>#VALUE!</v>
      </c>
      <c r="HC53" s="2" t="e">
        <f t="shared" si="592"/>
        <v>#VALUE!</v>
      </c>
      <c r="HD53" s="2" t="e">
        <f t="shared" si="593"/>
        <v>#VALUE!</v>
      </c>
      <c r="HE53" s="2" t="e">
        <f t="shared" si="594"/>
        <v>#VALUE!</v>
      </c>
      <c r="HF53" s="2" t="e">
        <f t="shared" si="595"/>
        <v>#VALUE!</v>
      </c>
      <c r="HG53" s="2" t="e">
        <f t="shared" si="596"/>
        <v>#VALUE!</v>
      </c>
      <c r="HH53" s="2" t="e">
        <f t="shared" si="597"/>
        <v>#VALUE!</v>
      </c>
      <c r="HI53" s="2" t="e">
        <f t="shared" si="598"/>
        <v>#VALUE!</v>
      </c>
      <c r="HJ53" s="2" t="e">
        <f t="shared" si="599"/>
        <v>#VALUE!</v>
      </c>
      <c r="HK53" s="2" t="e">
        <f t="shared" si="600"/>
        <v>#VALUE!</v>
      </c>
      <c r="HL53" s="2" t="e">
        <f t="shared" si="601"/>
        <v>#VALUE!</v>
      </c>
      <c r="HM53" s="2" t="e">
        <f t="shared" si="602"/>
        <v>#VALUE!</v>
      </c>
      <c r="HN53" s="2" t="e">
        <f t="shared" si="603"/>
        <v>#VALUE!</v>
      </c>
      <c r="HO53" s="2" t="e">
        <f t="shared" si="604"/>
        <v>#VALUE!</v>
      </c>
      <c r="HP53" s="2" t="e">
        <f t="shared" si="605"/>
        <v>#VALUE!</v>
      </c>
      <c r="HQ53" s="2" t="e">
        <f t="shared" si="606"/>
        <v>#VALUE!</v>
      </c>
      <c r="HR53" s="2">
        <f t="shared" si="607"/>
        <v>1</v>
      </c>
      <c r="HS53" s="2" t="e">
        <f t="shared" si="608"/>
        <v>#VALUE!</v>
      </c>
      <c r="HT53" s="2" t="e">
        <f t="shared" si="609"/>
        <v>#VALUE!</v>
      </c>
      <c r="HU53" s="2" t="e">
        <f t="shared" si="610"/>
        <v>#VALUE!</v>
      </c>
      <c r="HV53" s="2" t="e">
        <f t="shared" si="611"/>
        <v>#VALUE!</v>
      </c>
      <c r="HW53" s="2" t="e">
        <f t="shared" si="612"/>
        <v>#VALUE!</v>
      </c>
      <c r="HX53" s="2" t="e">
        <f t="shared" si="613"/>
        <v>#VALUE!</v>
      </c>
      <c r="HY53" s="2" t="e">
        <f t="shared" si="614"/>
        <v>#VALUE!</v>
      </c>
      <c r="HZ53" s="2" t="e">
        <f t="shared" si="615"/>
        <v>#VALUE!</v>
      </c>
      <c r="IA53" s="2" t="e">
        <f t="shared" si="616"/>
        <v>#VALUE!</v>
      </c>
      <c r="IB53" s="2" t="e">
        <f t="shared" si="617"/>
        <v>#VALUE!</v>
      </c>
      <c r="IC53" s="2" t="e">
        <f t="shared" si="618"/>
        <v>#VALUE!</v>
      </c>
      <c r="ID53" s="2" t="e">
        <f t="shared" si="619"/>
        <v>#VALUE!</v>
      </c>
      <c r="IE53" s="2" t="e">
        <f t="shared" si="620"/>
        <v>#VALUE!</v>
      </c>
      <c r="IF53" s="2" t="e">
        <f t="shared" si="621"/>
        <v>#VALUE!</v>
      </c>
      <c r="IG53" s="2" t="e">
        <f t="shared" si="622"/>
        <v>#VALUE!</v>
      </c>
      <c r="IH53" s="2" t="e">
        <f t="shared" si="623"/>
        <v>#VALUE!</v>
      </c>
      <c r="II53" s="2" t="e">
        <f t="shared" si="624"/>
        <v>#VALUE!</v>
      </c>
      <c r="IJ53" s="2" t="e">
        <f t="shared" si="625"/>
        <v>#VALUE!</v>
      </c>
      <c r="IK53" s="2" t="e">
        <f t="shared" si="626"/>
        <v>#VALUE!</v>
      </c>
      <c r="IL53" s="2" t="e">
        <f t="shared" si="627"/>
        <v>#VALUE!</v>
      </c>
      <c r="IM53" s="2" t="e">
        <f t="shared" si="628"/>
        <v>#VALUE!</v>
      </c>
      <c r="IN53" s="2" t="e">
        <f t="shared" si="629"/>
        <v>#VALUE!</v>
      </c>
      <c r="IO53" s="2" t="e">
        <f t="shared" si="630"/>
        <v>#VALUE!</v>
      </c>
      <c r="IP53" s="2">
        <f t="shared" si="631"/>
        <v>0</v>
      </c>
      <c r="IQ53" s="2" t="e">
        <f t="shared" si="632"/>
        <v>#VALUE!</v>
      </c>
      <c r="IR53" s="2" t="e">
        <f t="shared" si="633"/>
        <v>#VALUE!</v>
      </c>
      <c r="IS53" s="2" t="e">
        <f t="shared" si="634"/>
        <v>#VALUE!</v>
      </c>
      <c r="IT53" s="2" t="e">
        <f t="shared" si="635"/>
        <v>#VALUE!</v>
      </c>
      <c r="IU53" s="2" t="e">
        <f t="shared" si="636"/>
        <v>#VALUE!</v>
      </c>
      <c r="IV53" s="2" t="e">
        <f t="shared" si="637"/>
        <v>#VALUE!</v>
      </c>
      <c r="IW53" s="2" t="e">
        <f t="shared" si="638"/>
        <v>#VALUE!</v>
      </c>
      <c r="IX53" s="2" t="e">
        <f t="shared" si="639"/>
        <v>#VALUE!</v>
      </c>
      <c r="IY53" s="2" t="e">
        <f t="shared" si="640"/>
        <v>#VALUE!</v>
      </c>
      <c r="IZ53" s="2" t="e">
        <f t="shared" si="641"/>
        <v>#VALUE!</v>
      </c>
      <c r="JA53" s="2" t="e">
        <f t="shared" si="642"/>
        <v>#VALUE!</v>
      </c>
      <c r="JB53" s="2" t="e">
        <f t="shared" si="643"/>
        <v>#VALUE!</v>
      </c>
      <c r="JC53" s="2" t="e">
        <f t="shared" si="644"/>
        <v>#VALUE!</v>
      </c>
      <c r="JD53" s="2" t="e">
        <f t="shared" si="645"/>
        <v>#VALUE!</v>
      </c>
      <c r="JE53" s="2" t="e">
        <f t="shared" si="646"/>
        <v>#VALUE!</v>
      </c>
      <c r="JF53" s="2" t="e">
        <f t="shared" si="647"/>
        <v>#VALUE!</v>
      </c>
      <c r="JG53" s="2" t="e">
        <f t="shared" si="648"/>
        <v>#VALUE!</v>
      </c>
      <c r="JH53" s="2" t="e">
        <f t="shared" si="649"/>
        <v>#VALUE!</v>
      </c>
      <c r="JI53" s="2" t="e">
        <f t="shared" si="650"/>
        <v>#VALUE!</v>
      </c>
      <c r="JJ53" s="2" t="e">
        <f t="shared" si="651"/>
        <v>#VALUE!</v>
      </c>
      <c r="JK53" s="2" t="e">
        <f t="shared" si="652"/>
        <v>#VALUE!</v>
      </c>
      <c r="JL53" s="2" t="e">
        <f t="shared" si="653"/>
        <v>#VALUE!</v>
      </c>
      <c r="JM53" s="2" t="e">
        <f t="shared" si="654"/>
        <v>#VALUE!</v>
      </c>
      <c r="JN53" s="2">
        <f t="shared" si="655"/>
        <v>0</v>
      </c>
      <c r="JO53" s="2" t="e">
        <f t="shared" si="656"/>
        <v>#VALUE!</v>
      </c>
      <c r="JP53" s="2" t="e">
        <f t="shared" si="657"/>
        <v>#VALUE!</v>
      </c>
      <c r="JQ53" s="2" t="e">
        <f t="shared" si="658"/>
        <v>#VALUE!</v>
      </c>
      <c r="JR53" s="2" t="e">
        <f t="shared" si="659"/>
        <v>#VALUE!</v>
      </c>
      <c r="JS53" s="2" t="e">
        <f t="shared" si="660"/>
        <v>#VALUE!</v>
      </c>
      <c r="JT53" s="2" t="e">
        <f t="shared" si="661"/>
        <v>#VALUE!</v>
      </c>
      <c r="JU53" s="2" t="e">
        <f t="shared" si="662"/>
        <v>#VALUE!</v>
      </c>
      <c r="JV53" s="2" t="e">
        <f t="shared" si="663"/>
        <v>#VALUE!</v>
      </c>
      <c r="JW53" s="2" t="e">
        <f t="shared" si="664"/>
        <v>#VALUE!</v>
      </c>
      <c r="JX53" s="2" t="e">
        <f t="shared" si="665"/>
        <v>#VALUE!</v>
      </c>
      <c r="JY53" s="2" t="e">
        <f t="shared" si="666"/>
        <v>#VALUE!</v>
      </c>
      <c r="JZ53" s="2" t="e">
        <f t="shared" si="667"/>
        <v>#VALUE!</v>
      </c>
      <c r="KA53" s="2" t="e">
        <f t="shared" si="668"/>
        <v>#VALUE!</v>
      </c>
      <c r="KB53" s="2" t="e">
        <f t="shared" si="669"/>
        <v>#VALUE!</v>
      </c>
      <c r="KC53" s="2" t="e">
        <f t="shared" si="670"/>
        <v>#VALUE!</v>
      </c>
      <c r="KD53" s="2" t="e">
        <f t="shared" si="671"/>
        <v>#VALUE!</v>
      </c>
      <c r="KE53" s="2" t="e">
        <f t="shared" si="672"/>
        <v>#VALUE!</v>
      </c>
      <c r="KF53" s="2" t="e">
        <f t="shared" si="673"/>
        <v>#VALUE!</v>
      </c>
      <c r="KG53" s="2" t="e">
        <f t="shared" si="674"/>
        <v>#VALUE!</v>
      </c>
      <c r="KH53" s="2" t="e">
        <f t="shared" si="675"/>
        <v>#VALUE!</v>
      </c>
      <c r="KI53" s="2" t="e">
        <f t="shared" si="676"/>
        <v>#VALUE!</v>
      </c>
      <c r="KJ53" s="2" t="e">
        <f t="shared" si="677"/>
        <v>#VALUE!</v>
      </c>
      <c r="KK53" s="2" t="e">
        <f t="shared" si="678"/>
        <v>#VALUE!</v>
      </c>
      <c r="KL53" s="2">
        <f t="shared" si="679"/>
        <v>0</v>
      </c>
      <c r="KM53" s="2" t="e">
        <f t="shared" si="680"/>
        <v>#VALUE!</v>
      </c>
      <c r="KN53" s="2" t="e">
        <f t="shared" si="681"/>
        <v>#VALUE!</v>
      </c>
      <c r="KO53" s="2" t="e">
        <f t="shared" si="682"/>
        <v>#VALUE!</v>
      </c>
      <c r="KP53" s="2" t="e">
        <f t="shared" si="683"/>
        <v>#VALUE!</v>
      </c>
      <c r="KQ53" s="2" t="e">
        <f t="shared" si="684"/>
        <v>#VALUE!</v>
      </c>
      <c r="KR53" s="2" t="e">
        <f t="shared" si="685"/>
        <v>#VALUE!</v>
      </c>
      <c r="KS53" s="2" t="e">
        <f t="shared" si="686"/>
        <v>#VALUE!</v>
      </c>
      <c r="KT53" s="2" t="e">
        <f t="shared" si="687"/>
        <v>#VALUE!</v>
      </c>
      <c r="KU53" s="2" t="e">
        <f t="shared" si="688"/>
        <v>#VALUE!</v>
      </c>
      <c r="KV53" s="2" t="e">
        <f t="shared" si="689"/>
        <v>#VALUE!</v>
      </c>
      <c r="KW53" s="2" t="e">
        <f t="shared" si="690"/>
        <v>#VALUE!</v>
      </c>
      <c r="KX53" s="2" t="e">
        <f t="shared" si="691"/>
        <v>#VALUE!</v>
      </c>
      <c r="KY53" s="2" t="e">
        <f t="shared" si="692"/>
        <v>#VALUE!</v>
      </c>
      <c r="KZ53" s="2" t="e">
        <f t="shared" si="693"/>
        <v>#VALUE!</v>
      </c>
      <c r="LA53" s="2" t="e">
        <f t="shared" si="694"/>
        <v>#VALUE!</v>
      </c>
      <c r="LB53" s="2" t="e">
        <f t="shared" si="695"/>
        <v>#VALUE!</v>
      </c>
      <c r="LC53" s="2" t="e">
        <f t="shared" si="696"/>
        <v>#VALUE!</v>
      </c>
      <c r="LD53" s="2" t="e">
        <f t="shared" si="697"/>
        <v>#VALUE!</v>
      </c>
      <c r="LE53" s="2" t="e">
        <f t="shared" si="698"/>
        <v>#VALUE!</v>
      </c>
      <c r="LF53" s="2" t="e">
        <f t="shared" si="699"/>
        <v>#VALUE!</v>
      </c>
      <c r="LG53" s="2" t="e">
        <f t="shared" si="700"/>
        <v>#VALUE!</v>
      </c>
      <c r="LH53" s="2" t="e">
        <f t="shared" si="701"/>
        <v>#VALUE!</v>
      </c>
      <c r="LI53" s="2" t="e">
        <f t="shared" si="702"/>
        <v>#VALUE!</v>
      </c>
      <c r="LJ53" s="2">
        <f t="shared" si="703"/>
        <v>0</v>
      </c>
      <c r="LK53" s="2" t="e">
        <f t="shared" si="704"/>
        <v>#VALUE!</v>
      </c>
      <c r="LL53" s="2" t="e">
        <f t="shared" si="705"/>
        <v>#VALUE!</v>
      </c>
      <c r="LM53" s="2" t="e">
        <f t="shared" si="706"/>
        <v>#VALUE!</v>
      </c>
      <c r="LN53" s="2" t="e">
        <f t="shared" si="707"/>
        <v>#VALUE!</v>
      </c>
      <c r="LO53" s="2" t="e">
        <f t="shared" si="708"/>
        <v>#VALUE!</v>
      </c>
      <c r="LP53" s="2" t="e">
        <f t="shared" si="709"/>
        <v>#VALUE!</v>
      </c>
      <c r="LQ53" s="2" t="e">
        <f t="shared" si="710"/>
        <v>#VALUE!</v>
      </c>
      <c r="LR53" s="2" t="e">
        <f t="shared" si="711"/>
        <v>#VALUE!</v>
      </c>
      <c r="LS53" s="2" t="e">
        <f t="shared" si="712"/>
        <v>#VALUE!</v>
      </c>
      <c r="LT53" s="2" t="e">
        <f t="shared" si="713"/>
        <v>#VALUE!</v>
      </c>
      <c r="LU53" s="2" t="e">
        <f t="shared" si="714"/>
        <v>#VALUE!</v>
      </c>
      <c r="LV53" s="2" t="e">
        <f t="shared" si="715"/>
        <v>#VALUE!</v>
      </c>
      <c r="LW53" s="2" t="e">
        <f t="shared" si="716"/>
        <v>#VALUE!</v>
      </c>
      <c r="LX53" s="2" t="e">
        <f t="shared" si="717"/>
        <v>#VALUE!</v>
      </c>
      <c r="LY53" s="2" t="e">
        <f t="shared" si="718"/>
        <v>#VALUE!</v>
      </c>
      <c r="LZ53" s="2" t="e">
        <f t="shared" si="719"/>
        <v>#VALUE!</v>
      </c>
      <c r="MA53" s="2" t="e">
        <f t="shared" si="720"/>
        <v>#VALUE!</v>
      </c>
      <c r="MB53" s="2" t="e">
        <f t="shared" si="721"/>
        <v>#VALUE!</v>
      </c>
      <c r="MC53" s="2" t="e">
        <f t="shared" si="722"/>
        <v>#VALUE!</v>
      </c>
      <c r="MD53" s="2" t="e">
        <f t="shared" si="723"/>
        <v>#VALUE!</v>
      </c>
      <c r="ME53" s="2" t="e">
        <f t="shared" si="724"/>
        <v>#VALUE!</v>
      </c>
      <c r="MF53" s="2" t="e">
        <f t="shared" si="725"/>
        <v>#VALUE!</v>
      </c>
      <c r="MG53" s="2" t="e">
        <f t="shared" si="726"/>
        <v>#VALUE!</v>
      </c>
      <c r="MH53" s="2">
        <f t="shared" si="727"/>
        <v>1</v>
      </c>
      <c r="MI53" s="2" t="e">
        <f t="shared" si="728"/>
        <v>#VALUE!</v>
      </c>
      <c r="MJ53" s="2" t="e">
        <f t="shared" si="729"/>
        <v>#VALUE!</v>
      </c>
      <c r="MK53" s="2" t="e">
        <f t="shared" si="730"/>
        <v>#VALUE!</v>
      </c>
      <c r="ML53" s="2" t="e">
        <f t="shared" si="731"/>
        <v>#VALUE!</v>
      </c>
      <c r="MM53" s="2" t="e">
        <f t="shared" si="732"/>
        <v>#VALUE!</v>
      </c>
      <c r="MN53" s="2" t="e">
        <f t="shared" si="733"/>
        <v>#VALUE!</v>
      </c>
      <c r="MO53" s="2" t="e">
        <f t="shared" si="734"/>
        <v>#VALUE!</v>
      </c>
      <c r="MP53" s="2" t="e">
        <f t="shared" si="735"/>
        <v>#VALUE!</v>
      </c>
      <c r="MQ53" s="2" t="e">
        <f t="shared" si="736"/>
        <v>#VALUE!</v>
      </c>
      <c r="MR53" s="2" t="e">
        <f t="shared" si="737"/>
        <v>#VALUE!</v>
      </c>
      <c r="MS53" s="2" t="e">
        <f t="shared" si="738"/>
        <v>#VALUE!</v>
      </c>
      <c r="MT53" s="2" t="e">
        <f t="shared" si="739"/>
        <v>#VALUE!</v>
      </c>
      <c r="MU53" s="2" t="e">
        <f t="shared" si="740"/>
        <v>#VALUE!</v>
      </c>
      <c r="MV53" s="2" t="e">
        <f t="shared" si="741"/>
        <v>#VALUE!</v>
      </c>
      <c r="MW53" s="2" t="e">
        <f t="shared" si="742"/>
        <v>#VALUE!</v>
      </c>
      <c r="MX53" s="2" t="e">
        <f t="shared" si="743"/>
        <v>#VALUE!</v>
      </c>
      <c r="MY53" s="2" t="e">
        <f t="shared" si="744"/>
        <v>#VALUE!</v>
      </c>
      <c r="MZ53" s="2" t="e">
        <f t="shared" si="745"/>
        <v>#VALUE!</v>
      </c>
      <c r="NA53" s="2" t="e">
        <f t="shared" si="746"/>
        <v>#VALUE!</v>
      </c>
      <c r="NB53" s="2" t="e">
        <f t="shared" si="747"/>
        <v>#VALUE!</v>
      </c>
      <c r="NC53" s="2" t="e">
        <f t="shared" si="748"/>
        <v>#VALUE!</v>
      </c>
      <c r="ND53" s="2" t="e">
        <f t="shared" si="749"/>
        <v>#VALUE!</v>
      </c>
      <c r="NE53" s="2" t="e">
        <f t="shared" si="750"/>
        <v>#VALUE!</v>
      </c>
      <c r="NF53" s="2">
        <f t="shared" si="406"/>
        <v>0</v>
      </c>
      <c r="NG53" s="2">
        <f t="shared" si="250"/>
        <v>0</v>
      </c>
      <c r="NH53" s="2">
        <f t="shared" si="251"/>
        <v>0</v>
      </c>
      <c r="NI53" s="2">
        <f t="shared" si="252"/>
        <v>0</v>
      </c>
      <c r="NJ53" s="2">
        <f t="shared" si="253"/>
        <v>0</v>
      </c>
      <c r="NK53" s="2">
        <f t="shared" si="254"/>
        <v>0</v>
      </c>
      <c r="NL53" s="2">
        <f t="shared" si="255"/>
        <v>0</v>
      </c>
      <c r="NM53" s="2">
        <f t="shared" si="256"/>
        <v>0</v>
      </c>
      <c r="NN53" s="2">
        <f t="shared" si="257"/>
        <v>0</v>
      </c>
      <c r="NO53" s="2">
        <f t="shared" si="258"/>
        <v>0</v>
      </c>
      <c r="NP53" s="2">
        <f t="shared" si="259"/>
        <v>0</v>
      </c>
      <c r="NQ53" s="2">
        <f t="shared" si="260"/>
        <v>0</v>
      </c>
      <c r="NR53" s="2">
        <f t="shared" si="261"/>
        <v>0</v>
      </c>
      <c r="NS53" s="2">
        <f t="shared" si="262"/>
        <v>0</v>
      </c>
      <c r="NT53" s="2">
        <f t="shared" si="263"/>
        <v>0</v>
      </c>
      <c r="NU53" s="2">
        <f t="shared" si="264"/>
        <v>0</v>
      </c>
      <c r="NV53" s="2">
        <f t="shared" si="265"/>
        <v>0</v>
      </c>
      <c r="NW53" s="2">
        <f t="shared" si="266"/>
        <v>0</v>
      </c>
      <c r="NX53" s="2">
        <f t="shared" si="267"/>
        <v>0</v>
      </c>
      <c r="NY53" s="2">
        <f t="shared" si="268"/>
        <v>0</v>
      </c>
      <c r="NZ53" s="2">
        <f t="shared" si="269"/>
        <v>0</v>
      </c>
      <c r="OA53" s="2">
        <f t="shared" si="270"/>
        <v>0</v>
      </c>
      <c r="OB53" s="2">
        <f t="shared" si="271"/>
        <v>0</v>
      </c>
      <c r="OC53" s="2">
        <f t="shared" si="272"/>
        <v>0</v>
      </c>
      <c r="OD53" s="2">
        <f>IF(AND(NF53&gt;'Graph Creator'!$K$4,'Detalle de Cuentas'!NF53&lt;='Graph Creator'!$L$4),1,0)</f>
        <v>0</v>
      </c>
      <c r="OE53" s="2">
        <f>IF(AND(NG53&gt;'Graph Creator'!$K$4,'Detalle de Cuentas'!NG53&lt;='Graph Creator'!$L$4),1,0)</f>
        <v>0</v>
      </c>
      <c r="OF53" s="2">
        <f>IF(AND(NH53&gt;'Graph Creator'!$K$4,'Detalle de Cuentas'!NH53&lt;='Graph Creator'!$L$4),1,0)</f>
        <v>0</v>
      </c>
      <c r="OG53" s="2">
        <f>IF(AND(NI53&gt;'Graph Creator'!$K$4,'Detalle de Cuentas'!NI53&lt;='Graph Creator'!$L$4),1,0)</f>
        <v>0</v>
      </c>
      <c r="OH53" s="2">
        <f>IF(AND(NJ53&gt;'Graph Creator'!$K$4,'Detalle de Cuentas'!NJ53&lt;='Graph Creator'!$L$4),1,0)</f>
        <v>0</v>
      </c>
      <c r="OI53" s="2">
        <f>IF(AND(NK53&gt;'Graph Creator'!$K$4,'Detalle de Cuentas'!NK53&lt;='Graph Creator'!$L$4),1,0)</f>
        <v>0</v>
      </c>
      <c r="OJ53" s="2">
        <f>IF(AND(NL53&gt;'Graph Creator'!$K$4,'Detalle de Cuentas'!NL53&lt;='Graph Creator'!$L$4),1,0)</f>
        <v>0</v>
      </c>
      <c r="OK53" s="2">
        <f>IF(AND(NM53&gt;'Graph Creator'!$K$4,'Detalle de Cuentas'!NM53&lt;='Graph Creator'!$L$4),1,0)</f>
        <v>0</v>
      </c>
      <c r="OL53" s="2">
        <f>IF(AND(NN53&gt;'Graph Creator'!$K$4,'Detalle de Cuentas'!NN53&lt;='Graph Creator'!$L$4),1,0)</f>
        <v>0</v>
      </c>
      <c r="OM53" s="2">
        <f>IF(AND(NO53&gt;'Graph Creator'!$K$4,'Detalle de Cuentas'!NO53&lt;='Graph Creator'!$L$4),1,0)</f>
        <v>0</v>
      </c>
      <c r="ON53" s="2">
        <f>IF(AND(NP53&gt;'Graph Creator'!$K$4,'Detalle de Cuentas'!NP53&lt;='Graph Creator'!$L$4),1,0)</f>
        <v>0</v>
      </c>
      <c r="OO53" s="2">
        <f>IF(AND(NQ53&gt;'Graph Creator'!$K$4,'Detalle de Cuentas'!NQ53&lt;='Graph Creator'!$L$4),1,0)</f>
        <v>0</v>
      </c>
      <c r="OP53" s="2">
        <f>IF(AND(NR53&gt;'Graph Creator'!$K$4,'Detalle de Cuentas'!NR53&lt;='Graph Creator'!$L$4),1,0)</f>
        <v>0</v>
      </c>
      <c r="OQ53" s="2">
        <f>IF(AND(NS53&gt;'Graph Creator'!$K$4,'Detalle de Cuentas'!NS53&lt;='Graph Creator'!$L$4),1,0)</f>
        <v>0</v>
      </c>
      <c r="OR53" s="2">
        <f>IF(AND(NT53&gt;'Graph Creator'!$K$4,'Detalle de Cuentas'!NT53&lt;='Graph Creator'!$L$4),1,0)</f>
        <v>0</v>
      </c>
      <c r="OS53" s="2">
        <f>IF(AND(NU53&gt;'Graph Creator'!$K$4,'Detalle de Cuentas'!NU53&lt;='Graph Creator'!$L$4),1,0)</f>
        <v>0</v>
      </c>
      <c r="OT53" s="2">
        <f>IF(AND(NV53&gt;'Graph Creator'!$K$4,'Detalle de Cuentas'!NV53&lt;='Graph Creator'!$L$4),1,0)</f>
        <v>0</v>
      </c>
      <c r="OU53" s="2">
        <f>IF(AND(NW53&gt;'Graph Creator'!$K$4,'Detalle de Cuentas'!NW53&lt;='Graph Creator'!$L$4),1,0)</f>
        <v>0</v>
      </c>
      <c r="OV53" s="2">
        <f>IF(AND(NX53&gt;'Graph Creator'!$K$4,'Detalle de Cuentas'!NX53&lt;='Graph Creator'!$L$4),1,0)</f>
        <v>0</v>
      </c>
      <c r="OW53" s="2">
        <f>IF(AND(NY53&gt;'Graph Creator'!$K$4,'Detalle de Cuentas'!NY53&lt;='Graph Creator'!$L$4),1,0)</f>
        <v>0</v>
      </c>
      <c r="OX53" s="2">
        <f>IF(AND(NZ53&gt;'Graph Creator'!$K$4,'Detalle de Cuentas'!NZ53&lt;='Graph Creator'!$L$4),1,0)</f>
        <v>0</v>
      </c>
      <c r="OY53" s="2">
        <f>IF(AND(OA53&gt;'Graph Creator'!$K$4,'Detalle de Cuentas'!OA53&lt;='Graph Creator'!$L$4),1,0)</f>
        <v>0</v>
      </c>
      <c r="OZ53" s="2">
        <f>IF(AND(OB53&gt;'Graph Creator'!$K$4,'Detalle de Cuentas'!OB53&lt;='Graph Creator'!$L$4),1,0)</f>
        <v>0</v>
      </c>
      <c r="PA53" s="2">
        <f>IF(AND(OC53&gt;'Graph Creator'!$K$4,'Detalle de Cuentas'!OC53&lt;='Graph Creator'!$L$4),1,0)</f>
        <v>0</v>
      </c>
      <c r="PB53" s="2">
        <f>IF(AND(NF53&gt;'Graph Creator'!$L$4,'Detalle de Cuentas'!NF53&lt;='Graph Creator'!$M$4),1,0)</f>
        <v>0</v>
      </c>
      <c r="PC53" s="2">
        <f>IF(AND(NG53&gt;'Graph Creator'!$L$4,'Detalle de Cuentas'!NG53&lt;='Graph Creator'!$M$4),1,0)</f>
        <v>0</v>
      </c>
      <c r="PD53" s="2">
        <f>IF(AND(NH53&gt;'Graph Creator'!$L$4,'Detalle de Cuentas'!NH53&lt;='Graph Creator'!$M$4),1,0)</f>
        <v>0</v>
      </c>
      <c r="PE53" s="2">
        <f>IF(AND(NI53&gt;'Graph Creator'!$L$4,'Detalle de Cuentas'!NI53&lt;='Graph Creator'!$M$4),1,0)</f>
        <v>0</v>
      </c>
      <c r="PF53" s="2">
        <f>IF(AND(NJ53&gt;'Graph Creator'!$L$4,'Detalle de Cuentas'!NJ53&lt;='Graph Creator'!$M$4),1,0)</f>
        <v>0</v>
      </c>
      <c r="PG53" s="2">
        <f>IF(AND(NK53&gt;'Graph Creator'!$L$4,'Detalle de Cuentas'!NK53&lt;='Graph Creator'!$M$4),1,0)</f>
        <v>0</v>
      </c>
      <c r="PH53" s="2">
        <f>IF(AND(NL53&gt;'Graph Creator'!$L$4,'Detalle de Cuentas'!NL53&lt;='Graph Creator'!$M$4),1,0)</f>
        <v>0</v>
      </c>
      <c r="PI53" s="2">
        <f>IF(AND(NM53&gt;'Graph Creator'!$L$4,'Detalle de Cuentas'!NM53&lt;='Graph Creator'!$M$4),1,0)</f>
        <v>0</v>
      </c>
      <c r="PJ53" s="2">
        <f>IF(AND(NN53&gt;'Graph Creator'!$L$4,'Detalle de Cuentas'!NN53&lt;='Graph Creator'!$M$4),1,0)</f>
        <v>0</v>
      </c>
      <c r="PK53" s="2">
        <f>IF(AND(NO53&gt;'Graph Creator'!$L$4,'Detalle de Cuentas'!NO53&lt;='Graph Creator'!$M$4),1,0)</f>
        <v>0</v>
      </c>
      <c r="PL53" s="2">
        <f>IF(AND(NP53&gt;'Graph Creator'!$L$4,'Detalle de Cuentas'!NP53&lt;='Graph Creator'!$M$4),1,0)</f>
        <v>0</v>
      </c>
      <c r="PM53" s="2">
        <f>IF(AND(NQ53&gt;'Graph Creator'!$L$4,'Detalle de Cuentas'!NQ53&lt;='Graph Creator'!$M$4),1,0)</f>
        <v>0</v>
      </c>
      <c r="PN53" s="2">
        <f>IF(AND(NR53&gt;'Graph Creator'!$L$4,'Detalle de Cuentas'!NR53&lt;='Graph Creator'!$M$4),1,0)</f>
        <v>0</v>
      </c>
      <c r="PO53" s="2">
        <f>IF(AND(NS53&gt;'Graph Creator'!$L$4,'Detalle de Cuentas'!NS53&lt;='Graph Creator'!$M$4),1,0)</f>
        <v>0</v>
      </c>
      <c r="PP53" s="2">
        <f>IF(AND(NT53&gt;'Graph Creator'!$L$4,'Detalle de Cuentas'!NT53&lt;='Graph Creator'!$M$4),1,0)</f>
        <v>0</v>
      </c>
      <c r="PQ53" s="2">
        <f>IF(AND(NU53&gt;'Graph Creator'!$L$4,'Detalle de Cuentas'!NU53&lt;='Graph Creator'!$M$4),1,0)</f>
        <v>0</v>
      </c>
      <c r="PR53" s="2">
        <f>IF(AND(NV53&gt;'Graph Creator'!$L$4,'Detalle de Cuentas'!NV53&lt;='Graph Creator'!$M$4),1,0)</f>
        <v>0</v>
      </c>
      <c r="PS53" s="2">
        <f>IF(AND(NW53&gt;'Graph Creator'!$L$4,'Detalle de Cuentas'!NW53&lt;='Graph Creator'!$M$4),1,0)</f>
        <v>0</v>
      </c>
      <c r="PT53" s="2">
        <f>IF(AND(NX53&gt;'Graph Creator'!$L$4,'Detalle de Cuentas'!NX53&lt;='Graph Creator'!$M$4),1,0)</f>
        <v>0</v>
      </c>
      <c r="PU53" s="2">
        <f>IF(AND(NY53&gt;'Graph Creator'!$L$4,'Detalle de Cuentas'!NY53&lt;='Graph Creator'!$M$4),1,0)</f>
        <v>0</v>
      </c>
      <c r="PV53" s="2">
        <f>IF(AND(NZ53&gt;'Graph Creator'!$L$4,'Detalle de Cuentas'!NZ53&lt;='Graph Creator'!$M$4),1,0)</f>
        <v>0</v>
      </c>
      <c r="PW53" s="2">
        <f>IF(AND(OA53&gt;'Graph Creator'!$L$4,'Detalle de Cuentas'!OA53&lt;='Graph Creator'!$M$4),1,0)</f>
        <v>0</v>
      </c>
      <c r="PX53" s="2">
        <f>IF(AND(OB53&gt;'Graph Creator'!$L$4,'Detalle de Cuentas'!OB53&lt;='Graph Creator'!$M$4),1,0)</f>
        <v>0</v>
      </c>
      <c r="PY53" s="2">
        <f>IF(AND(OC53&gt;'Graph Creator'!$L$4,'Detalle de Cuentas'!OC53&lt;='Graph Creator'!$M$4),1,0)</f>
        <v>0</v>
      </c>
      <c r="PZ53" s="2">
        <f>IF(AND(NF53&gt;'Graph Creator'!$M$4,'Detalle de Cuentas'!NF53&lt;='Graph Creator'!$N$4),1,0)</f>
        <v>0</v>
      </c>
      <c r="QA53" s="2">
        <f>IF(AND(NG53&gt;'Graph Creator'!$M$4,'Detalle de Cuentas'!NG53&lt;='Graph Creator'!$N$4),1,0)</f>
        <v>0</v>
      </c>
      <c r="QB53" s="2">
        <f>IF(AND(NH53&gt;'Graph Creator'!$M$4,'Detalle de Cuentas'!NH53&lt;='Graph Creator'!$N$4),1,0)</f>
        <v>0</v>
      </c>
      <c r="QC53" s="2">
        <f>IF(AND(NI53&gt;'Graph Creator'!$M$4,'Detalle de Cuentas'!NI53&lt;='Graph Creator'!$N$4),1,0)</f>
        <v>0</v>
      </c>
      <c r="QD53" s="2">
        <f>IF(AND(NJ53&gt;'Graph Creator'!$M$4,'Detalle de Cuentas'!NJ53&lt;='Graph Creator'!$N$4),1,0)</f>
        <v>0</v>
      </c>
      <c r="QE53" s="2">
        <f>IF(AND(NK53&gt;'Graph Creator'!$M$4,'Detalle de Cuentas'!NK53&lt;='Graph Creator'!$N$4),1,0)</f>
        <v>0</v>
      </c>
      <c r="QF53" s="2">
        <f>IF(AND(NL53&gt;'Graph Creator'!$M$4,'Detalle de Cuentas'!NL53&lt;='Graph Creator'!$N$4),1,0)</f>
        <v>0</v>
      </c>
      <c r="QG53" s="2">
        <f>IF(AND(NM53&gt;'Graph Creator'!$M$4,'Detalle de Cuentas'!NM53&lt;='Graph Creator'!$N$4),1,0)</f>
        <v>0</v>
      </c>
      <c r="QH53" s="2">
        <f>IF(AND(NN53&gt;'Graph Creator'!$M$4,'Detalle de Cuentas'!NN53&lt;='Graph Creator'!$N$4),1,0)</f>
        <v>0</v>
      </c>
      <c r="QI53" s="2">
        <f>IF(AND(NO53&gt;'Graph Creator'!$M$4,'Detalle de Cuentas'!NO53&lt;='Graph Creator'!$N$4),1,0)</f>
        <v>0</v>
      </c>
      <c r="QJ53" s="2">
        <f>IF(AND(NP53&gt;'Graph Creator'!$M$4,'Detalle de Cuentas'!NP53&lt;='Graph Creator'!$N$4),1,0)</f>
        <v>0</v>
      </c>
      <c r="QK53" s="2">
        <f>IF(AND(NQ53&gt;'Graph Creator'!$M$4,'Detalle de Cuentas'!NQ53&lt;='Graph Creator'!$N$4),1,0)</f>
        <v>0</v>
      </c>
      <c r="QL53" s="2">
        <f>IF(AND(NR53&gt;'Graph Creator'!$M$4,'Detalle de Cuentas'!NR53&lt;='Graph Creator'!$N$4),1,0)</f>
        <v>0</v>
      </c>
      <c r="QM53" s="2">
        <f>IF(AND(NS53&gt;'Graph Creator'!$M$4,'Detalle de Cuentas'!NS53&lt;='Graph Creator'!$N$4),1,0)</f>
        <v>0</v>
      </c>
      <c r="QN53" s="2">
        <f>IF(AND(NT53&gt;'Graph Creator'!$M$4,'Detalle de Cuentas'!NT53&lt;='Graph Creator'!$N$4),1,0)</f>
        <v>0</v>
      </c>
      <c r="QO53" s="2">
        <f>IF(AND(NU53&gt;'Graph Creator'!$M$4,'Detalle de Cuentas'!NU53&lt;='Graph Creator'!$N$4),1,0)</f>
        <v>0</v>
      </c>
      <c r="QP53" s="2">
        <f>IF(AND(NV53&gt;'Graph Creator'!$M$4,'Detalle de Cuentas'!NV53&lt;='Graph Creator'!$N$4),1,0)</f>
        <v>0</v>
      </c>
      <c r="QQ53" s="2">
        <f>IF(AND(NW53&gt;'Graph Creator'!$M$4,'Detalle de Cuentas'!NW53&lt;='Graph Creator'!$N$4),1,0)</f>
        <v>0</v>
      </c>
      <c r="QR53" s="2">
        <f>IF(AND(NX53&gt;'Graph Creator'!$M$4,'Detalle de Cuentas'!NX53&lt;='Graph Creator'!$N$4),1,0)</f>
        <v>0</v>
      </c>
      <c r="QS53" s="2">
        <f>IF(AND(NY53&gt;'Graph Creator'!$M$4,'Detalle de Cuentas'!NY53&lt;='Graph Creator'!$N$4),1,0)</f>
        <v>0</v>
      </c>
      <c r="QT53" s="2">
        <f>IF(AND(NZ53&gt;'Graph Creator'!$M$4,'Detalle de Cuentas'!NZ53&lt;='Graph Creator'!$N$4),1,0)</f>
        <v>0</v>
      </c>
      <c r="QU53" s="2">
        <f>IF(AND(OA53&gt;'Graph Creator'!$M$4,'Detalle de Cuentas'!OA53&lt;='Graph Creator'!$N$4),1,0)</f>
        <v>0</v>
      </c>
      <c r="QV53" s="2">
        <f>IF(AND(OB53&gt;'Graph Creator'!$M$4,'Detalle de Cuentas'!OB53&lt;='Graph Creator'!$N$4),1,0)</f>
        <v>0</v>
      </c>
      <c r="QW53" s="2">
        <f>IF(AND(OC53&gt;'Graph Creator'!$M$4,'Detalle de Cuentas'!OC53&lt;='Graph Creator'!$N$4),1,0)</f>
        <v>0</v>
      </c>
      <c r="QX53" s="2">
        <f>IF(AND(NF53&gt;'Graph Creator'!$N$4,'Detalle de Cuentas'!NF53&lt;='Graph Creator'!$O$4),1,0)</f>
        <v>0</v>
      </c>
      <c r="QY53" s="2">
        <f>IF(AND(NG53&gt;'Graph Creator'!$N$4,'Detalle de Cuentas'!NG53&lt;='Graph Creator'!$O$4),1,0)</f>
        <v>0</v>
      </c>
      <c r="QZ53" s="2">
        <f>IF(AND(NH53&gt;'Graph Creator'!$N$4,'Detalle de Cuentas'!NH53&lt;='Graph Creator'!$O$4),1,0)</f>
        <v>0</v>
      </c>
      <c r="RA53" s="2">
        <f>IF(AND(NI53&gt;'Graph Creator'!$N$4,'Detalle de Cuentas'!NI53&lt;='Graph Creator'!$O$4),1,0)</f>
        <v>0</v>
      </c>
      <c r="RB53" s="2">
        <f>IF(AND(NJ53&gt;'Graph Creator'!$N$4,'Detalle de Cuentas'!NJ53&lt;='Graph Creator'!$O$4),1,0)</f>
        <v>0</v>
      </c>
      <c r="RC53" s="2">
        <f>IF(AND(NK53&gt;'Graph Creator'!$N$4,'Detalle de Cuentas'!NK53&lt;='Graph Creator'!$O$4),1,0)</f>
        <v>0</v>
      </c>
      <c r="RD53" s="2">
        <f>IF(AND(NL53&gt;'Graph Creator'!$N$4,'Detalle de Cuentas'!NL53&lt;='Graph Creator'!$O$4),1,0)</f>
        <v>0</v>
      </c>
      <c r="RE53" s="2">
        <f>IF(AND(NM53&gt;'Graph Creator'!$N$4,'Detalle de Cuentas'!NM53&lt;='Graph Creator'!$O$4),1,0)</f>
        <v>0</v>
      </c>
      <c r="RF53" s="2">
        <f>IF(AND(NN53&gt;'Graph Creator'!$N$4,'Detalle de Cuentas'!NN53&lt;='Graph Creator'!$O$4),1,0)</f>
        <v>0</v>
      </c>
      <c r="RG53" s="2">
        <f>IF(AND(NO53&gt;'Graph Creator'!$N$4,'Detalle de Cuentas'!NO53&lt;='Graph Creator'!$O$4),1,0)</f>
        <v>0</v>
      </c>
      <c r="RH53" s="2">
        <f>IF(AND(NP53&gt;'Graph Creator'!$N$4,'Detalle de Cuentas'!NP53&lt;='Graph Creator'!$O$4),1,0)</f>
        <v>0</v>
      </c>
      <c r="RI53" s="2">
        <f>IF(AND(NQ53&gt;'Graph Creator'!$N$4,'Detalle de Cuentas'!NQ53&lt;='Graph Creator'!$O$4),1,0)</f>
        <v>0</v>
      </c>
      <c r="RJ53" s="2">
        <f>IF(AND(NR53&gt;'Graph Creator'!$N$4,'Detalle de Cuentas'!NR53&lt;='Graph Creator'!$O$4),1,0)</f>
        <v>0</v>
      </c>
      <c r="RK53" s="2">
        <f>IF(AND(NS53&gt;'Graph Creator'!$N$4,'Detalle de Cuentas'!NS53&lt;='Graph Creator'!$O$4),1,0)</f>
        <v>0</v>
      </c>
      <c r="RL53" s="2">
        <f>IF(AND(NT53&gt;'Graph Creator'!$N$4,'Detalle de Cuentas'!NT53&lt;='Graph Creator'!$O$4),1,0)</f>
        <v>0</v>
      </c>
      <c r="RM53" s="2">
        <f>IF(AND(NU53&gt;'Graph Creator'!$N$4,'Detalle de Cuentas'!NU53&lt;='Graph Creator'!$O$4),1,0)</f>
        <v>0</v>
      </c>
      <c r="RN53" s="2">
        <f>IF(AND(NV53&gt;'Graph Creator'!$N$4,'Detalle de Cuentas'!NV53&lt;='Graph Creator'!$O$4),1,0)</f>
        <v>0</v>
      </c>
      <c r="RO53" s="2">
        <f>IF(AND(NW53&gt;'Graph Creator'!$N$4,'Detalle de Cuentas'!NW53&lt;='Graph Creator'!$O$4),1,0)</f>
        <v>0</v>
      </c>
      <c r="RP53" s="2">
        <f>IF(AND(NX53&gt;'Graph Creator'!$N$4,'Detalle de Cuentas'!NX53&lt;='Graph Creator'!$O$4),1,0)</f>
        <v>0</v>
      </c>
      <c r="RQ53" s="2">
        <f>IF(AND(NY53&gt;'Graph Creator'!$N$4,'Detalle de Cuentas'!NY53&lt;='Graph Creator'!$O$4),1,0)</f>
        <v>0</v>
      </c>
      <c r="RR53" s="2">
        <f>IF(AND(NZ53&gt;'Graph Creator'!$N$4,'Detalle de Cuentas'!NZ53&lt;='Graph Creator'!$O$4),1,0)</f>
        <v>0</v>
      </c>
      <c r="RS53" s="2">
        <f>IF(AND(OA53&gt;'Graph Creator'!$N$4,'Detalle de Cuentas'!OA53&lt;='Graph Creator'!$O$4),1,0)</f>
        <v>0</v>
      </c>
      <c r="RT53" s="2">
        <f>IF(AND(OB53&gt;'Graph Creator'!$N$4,'Detalle de Cuentas'!OB53&lt;='Graph Creator'!$O$4),1,0)</f>
        <v>0</v>
      </c>
      <c r="RU53" s="2">
        <f>IF(AND(OC53&gt;'Graph Creator'!$N$4,'Detalle de Cuentas'!OC53&lt;='Graph Creator'!$O$4),1,0)</f>
        <v>0</v>
      </c>
      <c r="RV53" s="2" t="e">
        <f t="shared" si="407"/>
        <v>#VALUE!</v>
      </c>
      <c r="RW53" s="2" t="e">
        <f t="shared" si="408"/>
        <v>#VALUE!</v>
      </c>
      <c r="RX53" s="2" t="e">
        <f t="shared" si="409"/>
        <v>#VALUE!</v>
      </c>
      <c r="RY53" s="2" t="e">
        <f t="shared" si="410"/>
        <v>#VALUE!</v>
      </c>
      <c r="RZ53" s="2" t="e">
        <f t="shared" si="411"/>
        <v>#VALUE!</v>
      </c>
      <c r="SA53" s="2" t="e">
        <f t="shared" si="412"/>
        <v>#VALUE!</v>
      </c>
      <c r="SB53" s="2" t="e">
        <f t="shared" si="413"/>
        <v>#VALUE!</v>
      </c>
      <c r="SC53" s="2" t="e">
        <f t="shared" si="414"/>
        <v>#VALUE!</v>
      </c>
      <c r="SD53" s="2" t="e">
        <f t="shared" si="415"/>
        <v>#VALUE!</v>
      </c>
      <c r="SE53" s="2" t="e">
        <f t="shared" si="416"/>
        <v>#VALUE!</v>
      </c>
      <c r="SF53" s="2" t="e">
        <f t="shared" si="417"/>
        <v>#VALUE!</v>
      </c>
      <c r="SG53" s="2" t="e">
        <f t="shared" si="418"/>
        <v>#VALUE!</v>
      </c>
      <c r="SH53" s="2" t="e">
        <f t="shared" si="419"/>
        <v>#VALUE!</v>
      </c>
      <c r="SI53" s="2" t="e">
        <f t="shared" si="420"/>
        <v>#VALUE!</v>
      </c>
      <c r="SJ53" s="2" t="e">
        <f t="shared" si="421"/>
        <v>#VALUE!</v>
      </c>
      <c r="SK53" s="2" t="e">
        <f t="shared" si="422"/>
        <v>#VALUE!</v>
      </c>
      <c r="SL53" s="2" t="e">
        <f t="shared" si="423"/>
        <v>#VALUE!</v>
      </c>
      <c r="SM53" s="2" t="e">
        <f t="shared" si="424"/>
        <v>#VALUE!</v>
      </c>
      <c r="SN53" s="2" t="e">
        <f t="shared" si="425"/>
        <v>#VALUE!</v>
      </c>
      <c r="SO53" s="2" t="e">
        <f t="shared" si="426"/>
        <v>#VALUE!</v>
      </c>
      <c r="SP53" s="2" t="e">
        <f t="shared" si="427"/>
        <v>#VALUE!</v>
      </c>
      <c r="SQ53" s="2" t="e">
        <f t="shared" si="428"/>
        <v>#VALUE!</v>
      </c>
      <c r="SR53" s="2" t="e">
        <f t="shared" si="429"/>
        <v>#VALUE!</v>
      </c>
      <c r="SS53" s="2" t="e">
        <f t="shared" si="430"/>
        <v>#VALUE!</v>
      </c>
      <c r="ST53" s="2" t="e">
        <f t="shared" si="431"/>
        <v>#VALUE!</v>
      </c>
      <c r="SU53" s="2" t="e">
        <f t="shared" si="432"/>
        <v>#VALUE!</v>
      </c>
      <c r="SV53" s="2" t="e">
        <f t="shared" si="433"/>
        <v>#VALUE!</v>
      </c>
      <c r="SW53" s="2" t="e">
        <f t="shared" si="434"/>
        <v>#VALUE!</v>
      </c>
      <c r="SX53" s="2" t="e">
        <f t="shared" si="435"/>
        <v>#VALUE!</v>
      </c>
      <c r="SY53" s="2" t="e">
        <f t="shared" si="436"/>
        <v>#VALUE!</v>
      </c>
      <c r="SZ53" s="2" t="e">
        <f t="shared" si="437"/>
        <v>#VALUE!</v>
      </c>
      <c r="TA53" s="2" t="e">
        <f t="shared" si="438"/>
        <v>#VALUE!</v>
      </c>
      <c r="TB53" s="2" t="e">
        <f t="shared" si="439"/>
        <v>#VALUE!</v>
      </c>
      <c r="TC53" s="2" t="e">
        <f t="shared" si="440"/>
        <v>#VALUE!</v>
      </c>
      <c r="TD53" s="2" t="e">
        <f t="shared" si="441"/>
        <v>#VALUE!</v>
      </c>
      <c r="TE53" s="2" t="e">
        <f t="shared" si="442"/>
        <v>#VALUE!</v>
      </c>
      <c r="TF53" s="2" t="str">
        <f>IF(DZ53=1,IF(SUM(DZ$17:DZ53)&lt;2,""&amp;B53,", "&amp;B53),"")</f>
        <v/>
      </c>
      <c r="TG53" s="2" t="str">
        <f t="shared" si="480"/>
        <v/>
      </c>
      <c r="TH53" s="2">
        <f t="shared" si="443"/>
        <v>0</v>
      </c>
      <c r="TI53" s="14" t="str">
        <f t="shared" si="444"/>
        <v/>
      </c>
      <c r="TJ53" s="14" t="e">
        <f t="shared" si="273"/>
        <v>#VALUE!</v>
      </c>
      <c r="TK53" s="14" t="e">
        <f t="shared" si="274"/>
        <v>#VALUE!</v>
      </c>
      <c r="TL53" s="14" t="e">
        <f t="shared" si="275"/>
        <v>#VALUE!</v>
      </c>
      <c r="TM53" s="14" t="e">
        <f t="shared" si="276"/>
        <v>#VALUE!</v>
      </c>
      <c r="TN53" s="14" t="e">
        <f t="shared" si="277"/>
        <v>#VALUE!</v>
      </c>
      <c r="TO53" s="14" t="e">
        <f t="shared" si="278"/>
        <v>#VALUE!</v>
      </c>
      <c r="TP53" s="14" t="e">
        <f t="shared" si="279"/>
        <v>#VALUE!</v>
      </c>
      <c r="TQ53" s="14" t="e">
        <f t="shared" si="280"/>
        <v>#VALUE!</v>
      </c>
      <c r="TR53" s="14" t="e">
        <f t="shared" si="281"/>
        <v>#VALUE!</v>
      </c>
      <c r="TS53" s="14" t="e">
        <f t="shared" si="282"/>
        <v>#VALUE!</v>
      </c>
      <c r="TT53" s="14" t="e">
        <f t="shared" si="283"/>
        <v>#VALUE!</v>
      </c>
      <c r="TU53" s="14" t="e">
        <f t="shared" si="284"/>
        <v>#VALUE!</v>
      </c>
      <c r="TV53" s="14" t="e">
        <f t="shared" si="285"/>
        <v>#VALUE!</v>
      </c>
      <c r="TW53" s="14" t="e">
        <f t="shared" si="286"/>
        <v>#VALUE!</v>
      </c>
      <c r="TX53" s="14" t="e">
        <f t="shared" si="287"/>
        <v>#VALUE!</v>
      </c>
      <c r="TY53" s="14" t="e">
        <f t="shared" si="288"/>
        <v>#VALUE!</v>
      </c>
      <c r="TZ53" s="14" t="e">
        <f t="shared" si="289"/>
        <v>#VALUE!</v>
      </c>
      <c r="UA53" s="14" t="e">
        <f t="shared" si="290"/>
        <v>#VALUE!</v>
      </c>
      <c r="UB53" s="14" t="e">
        <f t="shared" si="291"/>
        <v>#VALUE!</v>
      </c>
      <c r="UC53" s="14" t="e">
        <f t="shared" si="292"/>
        <v>#VALUE!</v>
      </c>
      <c r="UD53" s="14" t="e">
        <f t="shared" si="293"/>
        <v>#VALUE!</v>
      </c>
      <c r="UE53" s="14" t="e">
        <f t="shared" si="294"/>
        <v>#VALUE!</v>
      </c>
      <c r="UF53" s="14" t="e">
        <f t="shared" si="295"/>
        <v>#VALUE!</v>
      </c>
      <c r="UH53" s="2">
        <f>IF($C$4-$R53&gt;'Graph Creator'!$E$2*'Graph Creator'!$D$13*12,0,1)</f>
        <v>1</v>
      </c>
      <c r="UJ53" s="2" t="e">
        <f t="shared" si="445"/>
        <v>#VALUE!</v>
      </c>
      <c r="UK53" s="2" t="e">
        <f t="shared" si="446"/>
        <v>#VALUE!</v>
      </c>
      <c r="UL53" s="2" t="e">
        <f t="shared" si="447"/>
        <v>#VALUE!</v>
      </c>
      <c r="UM53" s="2" t="e">
        <f t="shared" si="448"/>
        <v>#VALUE!</v>
      </c>
      <c r="UN53" s="2" t="e">
        <f t="shared" si="449"/>
        <v>#VALUE!</v>
      </c>
      <c r="UO53" s="2" t="e">
        <f t="shared" si="450"/>
        <v>#VALUE!</v>
      </c>
      <c r="UP53" s="2" t="e">
        <f t="shared" si="297"/>
        <v>#VALUE!</v>
      </c>
      <c r="UQ53" s="2" t="e">
        <f t="shared" si="298"/>
        <v>#VALUE!</v>
      </c>
      <c r="UR53" s="2" t="e">
        <f t="shared" si="299"/>
        <v>#VALUE!</v>
      </c>
      <c r="US53" s="2" t="e">
        <f t="shared" si="300"/>
        <v>#VALUE!</v>
      </c>
      <c r="UT53" s="2" t="e">
        <f t="shared" si="301"/>
        <v>#VALUE!</v>
      </c>
      <c r="UU53" s="2" t="e">
        <f t="shared" si="302"/>
        <v>#VALUE!</v>
      </c>
      <c r="UV53" s="2" t="e">
        <f t="shared" si="303"/>
        <v>#VALUE!</v>
      </c>
      <c r="UW53" s="2" t="e">
        <f t="shared" si="304"/>
        <v>#VALUE!</v>
      </c>
      <c r="UX53" s="2" t="e">
        <f t="shared" si="305"/>
        <v>#VALUE!</v>
      </c>
      <c r="UY53" s="2" t="e">
        <f t="shared" si="306"/>
        <v>#VALUE!</v>
      </c>
      <c r="UZ53" s="2" t="e">
        <f t="shared" si="307"/>
        <v>#VALUE!</v>
      </c>
      <c r="VA53" s="2" t="e">
        <f t="shared" si="308"/>
        <v>#VALUE!</v>
      </c>
      <c r="VB53" s="2" t="e">
        <f t="shared" si="309"/>
        <v>#VALUE!</v>
      </c>
      <c r="VC53" s="2" t="e">
        <f t="shared" si="310"/>
        <v>#VALUE!</v>
      </c>
      <c r="VD53" s="2" t="e">
        <f t="shared" si="311"/>
        <v>#VALUE!</v>
      </c>
      <c r="VE53" s="2" t="e">
        <f t="shared" si="312"/>
        <v>#VALUE!</v>
      </c>
      <c r="VF53" s="2" t="e">
        <f t="shared" si="313"/>
        <v>#VALUE!</v>
      </c>
      <c r="VG53" s="2" t="e">
        <f t="shared" si="314"/>
        <v>#VALUE!</v>
      </c>
      <c r="VH53" s="2" t="e">
        <f t="shared" si="315"/>
        <v>#VALUE!</v>
      </c>
      <c r="VI53" s="2" t="e">
        <f t="shared" si="316"/>
        <v>#VALUE!</v>
      </c>
      <c r="VJ53" s="2" t="e">
        <f t="shared" si="317"/>
        <v>#VALUE!</v>
      </c>
      <c r="VK53" s="2" t="e">
        <f t="shared" si="318"/>
        <v>#VALUE!</v>
      </c>
      <c r="VL53" s="2" t="e">
        <f t="shared" si="319"/>
        <v>#VALUE!</v>
      </c>
      <c r="VM53" s="2" t="e">
        <f t="shared" si="320"/>
        <v>#VALUE!</v>
      </c>
      <c r="VN53" s="2" t="e">
        <f t="shared" si="321"/>
        <v>#VALUE!</v>
      </c>
      <c r="VO53" s="2" t="e">
        <f t="shared" si="322"/>
        <v>#VALUE!</v>
      </c>
      <c r="VP53" s="2" t="e">
        <f t="shared" si="323"/>
        <v>#VALUE!</v>
      </c>
      <c r="VQ53" s="2" t="e">
        <f t="shared" si="324"/>
        <v>#VALUE!</v>
      </c>
      <c r="VR53" s="2" t="e">
        <f t="shared" si="325"/>
        <v>#VALUE!</v>
      </c>
      <c r="VS53" s="2" t="e">
        <f t="shared" si="326"/>
        <v>#VALUE!</v>
      </c>
      <c r="VT53" s="98">
        <f t="shared" si="451"/>
        <v>0</v>
      </c>
      <c r="VU53" s="98">
        <f t="shared" si="452"/>
        <v>0</v>
      </c>
      <c r="VV53" s="98">
        <f t="shared" si="453"/>
        <v>0</v>
      </c>
      <c r="VW53" s="98">
        <f t="shared" si="454"/>
        <v>0</v>
      </c>
      <c r="VX53" s="98">
        <f t="shared" si="455"/>
        <v>0</v>
      </c>
      <c r="VY53" s="98">
        <f t="shared" si="456"/>
        <v>0</v>
      </c>
      <c r="VZ53" s="98">
        <f t="shared" si="457"/>
        <v>0</v>
      </c>
      <c r="WA53" s="98">
        <f t="shared" si="328"/>
        <v>0</v>
      </c>
      <c r="WB53" s="98">
        <f t="shared" si="329"/>
        <v>0</v>
      </c>
      <c r="WC53" s="98">
        <f t="shared" si="330"/>
        <v>0</v>
      </c>
      <c r="WD53" s="98">
        <f t="shared" si="331"/>
        <v>0</v>
      </c>
      <c r="WE53" s="98">
        <f t="shared" si="332"/>
        <v>0</v>
      </c>
      <c r="WF53" s="98">
        <f t="shared" si="333"/>
        <v>0</v>
      </c>
      <c r="WG53" s="98">
        <f t="shared" si="334"/>
        <v>0</v>
      </c>
      <c r="WH53" s="98">
        <f t="shared" si="335"/>
        <v>0</v>
      </c>
      <c r="WI53" s="98">
        <f t="shared" si="336"/>
        <v>0</v>
      </c>
      <c r="WJ53" s="98">
        <f t="shared" si="337"/>
        <v>0</v>
      </c>
      <c r="WK53" s="98">
        <f t="shared" si="338"/>
        <v>0</v>
      </c>
      <c r="WL53" s="98">
        <f t="shared" si="339"/>
        <v>0</v>
      </c>
      <c r="WM53" s="98">
        <f t="shared" si="340"/>
        <v>0</v>
      </c>
      <c r="WN53" s="98">
        <f t="shared" si="341"/>
        <v>0</v>
      </c>
      <c r="WO53" s="98">
        <f t="shared" si="342"/>
        <v>0</v>
      </c>
      <c r="WP53" s="98">
        <f t="shared" si="343"/>
        <v>0</v>
      </c>
      <c r="WQ53" s="98">
        <f t="shared" si="344"/>
        <v>0</v>
      </c>
      <c r="WR53" s="98">
        <f>IFERROR(INDEX('Score Calculation'!$D$38:$D$41,MATCH('Detalle de Cuentas'!VT53,'Score Calculation'!$C$38:$C$41,1)),0)</f>
        <v>4</v>
      </c>
      <c r="WS53" s="98">
        <f>IFERROR(INDEX('Score Calculation'!$D$38:$D$41,MATCH('Detalle de Cuentas'!VU53,'Score Calculation'!$C$38:$C$41,1)),0)</f>
        <v>4</v>
      </c>
      <c r="WT53" s="98">
        <f>IFERROR(INDEX('Score Calculation'!$D$38:$D$41,MATCH('Detalle de Cuentas'!VV53,'Score Calculation'!$C$38:$C$41,1)),0)</f>
        <v>4</v>
      </c>
      <c r="WU53" s="98">
        <f>IFERROR(INDEX('Score Calculation'!$D$38:$D$41,MATCH('Detalle de Cuentas'!VW53,'Score Calculation'!$C$38:$C$41,1)),0)</f>
        <v>4</v>
      </c>
      <c r="WV53" s="98">
        <f>IFERROR(INDEX('Score Calculation'!$D$38:$D$41,MATCH('Detalle de Cuentas'!VX53,'Score Calculation'!$C$38:$C$41,1)),0)</f>
        <v>4</v>
      </c>
      <c r="WW53" s="98">
        <f>IFERROR(INDEX('Score Calculation'!$D$38:$D$41,MATCH('Detalle de Cuentas'!VY53,'Score Calculation'!$C$38:$C$41,1)),0)</f>
        <v>4</v>
      </c>
      <c r="WX53" s="98">
        <f>IFERROR(INDEX('Score Calculation'!$D$38:$D$41,MATCH('Detalle de Cuentas'!VZ53,'Score Calculation'!$C$38:$C$41,1)),0)</f>
        <v>4</v>
      </c>
      <c r="WY53" s="98">
        <f>IFERROR(INDEX('Score Calculation'!$D$38:$D$41,MATCH('Detalle de Cuentas'!WA53,'Score Calculation'!$C$38:$C$41,1)),0)</f>
        <v>4</v>
      </c>
      <c r="WZ53" s="98">
        <f>IFERROR(INDEX('Score Calculation'!$D$38:$D$41,MATCH('Detalle de Cuentas'!WB53,'Score Calculation'!$C$38:$C$41,1)),0)</f>
        <v>4</v>
      </c>
      <c r="XA53" s="98">
        <f>IFERROR(INDEX('Score Calculation'!$D$38:$D$41,MATCH('Detalle de Cuentas'!WC53,'Score Calculation'!$C$38:$C$41,1)),0)</f>
        <v>4</v>
      </c>
      <c r="XB53" s="98">
        <f>IFERROR(INDEX('Score Calculation'!$D$38:$D$41,MATCH('Detalle de Cuentas'!WD53,'Score Calculation'!$C$38:$C$41,1)),0)</f>
        <v>4</v>
      </c>
      <c r="XC53" s="98">
        <f>IFERROR(INDEX('Score Calculation'!$D$38:$D$41,MATCH('Detalle de Cuentas'!WE53,'Score Calculation'!$C$38:$C$41,1)),0)</f>
        <v>4</v>
      </c>
      <c r="XD53" s="98">
        <f>IFERROR(INDEX('Score Calculation'!$D$38:$D$41,MATCH('Detalle de Cuentas'!WF53,'Score Calculation'!$C$38:$C$41,1)),0)</f>
        <v>4</v>
      </c>
      <c r="XE53" s="98">
        <f>IFERROR(INDEX('Score Calculation'!$D$38:$D$41,MATCH('Detalle de Cuentas'!WG53,'Score Calculation'!$C$38:$C$41,1)),0)</f>
        <v>4</v>
      </c>
      <c r="XF53" s="98">
        <f>IFERROR(INDEX('Score Calculation'!$D$38:$D$41,MATCH('Detalle de Cuentas'!WH53,'Score Calculation'!$C$38:$C$41,1)),0)</f>
        <v>4</v>
      </c>
      <c r="XG53" s="98">
        <f>IFERROR(INDEX('Score Calculation'!$D$38:$D$41,MATCH('Detalle de Cuentas'!WI53,'Score Calculation'!$C$38:$C$41,1)),0)</f>
        <v>4</v>
      </c>
      <c r="XH53" s="98">
        <f>IFERROR(INDEX('Score Calculation'!$D$38:$D$41,MATCH('Detalle de Cuentas'!WJ53,'Score Calculation'!$C$38:$C$41,1)),0)</f>
        <v>4</v>
      </c>
      <c r="XI53" s="98">
        <f>IFERROR(INDEX('Score Calculation'!$D$38:$D$41,MATCH('Detalle de Cuentas'!WK53,'Score Calculation'!$C$38:$C$41,1)),0)</f>
        <v>4</v>
      </c>
      <c r="XJ53" s="98">
        <f>IFERROR(INDEX('Score Calculation'!$D$38:$D$41,MATCH('Detalle de Cuentas'!WL53,'Score Calculation'!$C$38:$C$41,1)),0)</f>
        <v>4</v>
      </c>
      <c r="XK53" s="98">
        <f>IFERROR(INDEX('Score Calculation'!$D$38:$D$41,MATCH('Detalle de Cuentas'!WM53,'Score Calculation'!$C$38:$C$41,1)),0)</f>
        <v>4</v>
      </c>
      <c r="XL53" s="98">
        <f>IFERROR(INDEX('Score Calculation'!$D$38:$D$41,MATCH('Detalle de Cuentas'!WN53,'Score Calculation'!$C$38:$C$41,1)),0)</f>
        <v>4</v>
      </c>
      <c r="XM53" s="98">
        <f>IFERROR(INDEX('Score Calculation'!$D$38:$D$41,MATCH('Detalle de Cuentas'!WO53,'Score Calculation'!$C$38:$C$41,1)),0)</f>
        <v>4</v>
      </c>
      <c r="XN53" s="98">
        <f>IFERROR(INDEX('Score Calculation'!$D$38:$D$41,MATCH('Detalle de Cuentas'!WP53,'Score Calculation'!$C$38:$C$41,1)),0)</f>
        <v>4</v>
      </c>
      <c r="XO53" s="98">
        <f>IFERROR(INDEX('Score Calculation'!$D$38:$D$41,MATCH('Detalle de Cuentas'!WQ53,'Score Calculation'!$C$38:$C$41,1)),0)</f>
        <v>4</v>
      </c>
      <c r="XP53" s="98">
        <f>IFERROR(INDEX('Score Calculation'!$D$24:$D$31,MATCH('Detalle de Cuentas'!NF53,'Score Calculation'!$C$24:$C$31,1)),0)</f>
        <v>1</v>
      </c>
      <c r="XQ53" s="98">
        <f>IFERROR(INDEX('Score Calculation'!$D$24:$D$31,MATCH('Detalle de Cuentas'!NG53,'Score Calculation'!$C$24:$C$31,1)),0)</f>
        <v>1</v>
      </c>
      <c r="XR53" s="98">
        <f>IFERROR(INDEX('Score Calculation'!$D$24:$D$31,MATCH('Detalle de Cuentas'!NH53,'Score Calculation'!$C$24:$C$31,1)),0)</f>
        <v>1</v>
      </c>
      <c r="XS53" s="98">
        <f>IFERROR(INDEX('Score Calculation'!$D$24:$D$31,MATCH('Detalle de Cuentas'!NI53,'Score Calculation'!$C$24:$C$31,1)),0)</f>
        <v>1</v>
      </c>
      <c r="XT53" s="98">
        <f>IFERROR(INDEX('Score Calculation'!$D$24:$D$31,MATCH('Detalle de Cuentas'!NJ53,'Score Calculation'!$C$24:$C$31,1)),0)</f>
        <v>1</v>
      </c>
      <c r="XU53" s="98">
        <f>IFERROR(INDEX('Score Calculation'!$D$24:$D$31,MATCH('Detalle de Cuentas'!NK53,'Score Calculation'!$C$24:$C$31,1)),0)</f>
        <v>1</v>
      </c>
      <c r="XV53" s="98">
        <f>IFERROR(INDEX('Score Calculation'!$D$24:$D$31,MATCH('Detalle de Cuentas'!NL53,'Score Calculation'!$C$24:$C$31,1)),0)</f>
        <v>1</v>
      </c>
      <c r="XW53" s="98">
        <f>IFERROR(INDEX('Score Calculation'!$D$24:$D$31,MATCH('Detalle de Cuentas'!NM53,'Score Calculation'!$C$24:$C$31,1)),0)</f>
        <v>1</v>
      </c>
      <c r="XX53" s="98">
        <f>IFERROR(INDEX('Score Calculation'!$D$24:$D$31,MATCH('Detalle de Cuentas'!NN53,'Score Calculation'!$C$24:$C$31,1)),0)</f>
        <v>1</v>
      </c>
      <c r="XY53" s="98">
        <f>IFERROR(INDEX('Score Calculation'!$D$24:$D$31,MATCH('Detalle de Cuentas'!NO53,'Score Calculation'!$C$24:$C$31,1)),0)</f>
        <v>1</v>
      </c>
      <c r="XZ53" s="98">
        <f>IFERROR(INDEX('Score Calculation'!$D$24:$D$31,MATCH('Detalle de Cuentas'!NP53,'Score Calculation'!$C$24:$C$31,1)),0)</f>
        <v>1</v>
      </c>
      <c r="YA53" s="98">
        <f>IFERROR(INDEX('Score Calculation'!$D$24:$D$31,MATCH('Detalle de Cuentas'!NQ53,'Score Calculation'!$C$24:$C$31,1)),0)</f>
        <v>1</v>
      </c>
      <c r="YB53" s="98">
        <f>IFERROR(INDEX('Score Calculation'!$D$24:$D$31,MATCH('Detalle de Cuentas'!NR53,'Score Calculation'!$C$24:$C$31,1)),0)</f>
        <v>1</v>
      </c>
      <c r="YC53" s="98">
        <f>IFERROR(INDEX('Score Calculation'!$D$24:$D$31,MATCH('Detalle de Cuentas'!NS53,'Score Calculation'!$C$24:$C$31,1)),0)</f>
        <v>1</v>
      </c>
      <c r="YD53" s="98">
        <f>IFERROR(INDEX('Score Calculation'!$D$24:$D$31,MATCH('Detalle de Cuentas'!NT53,'Score Calculation'!$C$24:$C$31,1)),0)</f>
        <v>1</v>
      </c>
      <c r="YE53" s="98">
        <f>IFERROR(INDEX('Score Calculation'!$D$24:$D$31,MATCH('Detalle de Cuentas'!NU53,'Score Calculation'!$C$24:$C$31,1)),0)</f>
        <v>1</v>
      </c>
      <c r="YF53" s="98">
        <f>IFERROR(INDEX('Score Calculation'!$D$24:$D$31,MATCH('Detalle de Cuentas'!NV53,'Score Calculation'!$C$24:$C$31,1)),0)</f>
        <v>1</v>
      </c>
      <c r="YG53" s="98">
        <f>IFERROR(INDEX('Score Calculation'!$D$24:$D$31,MATCH('Detalle de Cuentas'!NW53,'Score Calculation'!$C$24:$C$31,1)),0)</f>
        <v>1</v>
      </c>
      <c r="YH53" s="98">
        <f>IFERROR(INDEX('Score Calculation'!$D$24:$D$31,MATCH('Detalle de Cuentas'!NX53,'Score Calculation'!$C$24:$C$31,1)),0)</f>
        <v>1</v>
      </c>
      <c r="YI53" s="98">
        <f>IFERROR(INDEX('Score Calculation'!$D$24:$D$31,MATCH('Detalle de Cuentas'!NY53,'Score Calculation'!$C$24:$C$31,1)),0)</f>
        <v>1</v>
      </c>
      <c r="YJ53" s="98">
        <f>IFERROR(INDEX('Score Calculation'!$D$24:$D$31,MATCH('Detalle de Cuentas'!NZ53,'Score Calculation'!$C$24:$C$31,1)),0)</f>
        <v>1</v>
      </c>
      <c r="YK53" s="98">
        <f>IFERROR(INDEX('Score Calculation'!$D$24:$D$31,MATCH('Detalle de Cuentas'!OA53,'Score Calculation'!$C$24:$C$31,1)),0)</f>
        <v>1</v>
      </c>
      <c r="YL53" s="98">
        <f>IFERROR(INDEX('Score Calculation'!$D$24:$D$31,MATCH('Detalle de Cuentas'!OB53,'Score Calculation'!$C$24:$C$31,1)),0)</f>
        <v>1</v>
      </c>
      <c r="YM53" s="98">
        <f>IFERROR(INDEX('Score Calculation'!$D$24:$D$31,MATCH('Detalle de Cuentas'!OC53,'Score Calculation'!$C$24:$C$31,1)),0)</f>
        <v>1</v>
      </c>
      <c r="YN53" s="98">
        <f t="shared" si="458"/>
        <v>0</v>
      </c>
      <c r="YO53" s="98">
        <f>IF(LEFT(TRIM($D53),15)="GRUPO SOLIDARIO",$L53*'Score Calculation'!$H$5,IF(TRIM('Detalle de Cuentas'!$C53)="Semanal",'Detalle de Cuentas'!$L53*'Score Calculation'!$H$6,'Detalle de Cuentas'!$L53))</f>
        <v>0</v>
      </c>
      <c r="YP53" s="99">
        <f>IFERROR(INDEX('Score Calculation'!$D$54:$D$60,MATCH($YO53,'Score Calculation'!$C$54:$C$60,1)),1)</f>
        <v>0.2</v>
      </c>
      <c r="YQ53" s="99">
        <f>IFERROR(INDEX('Score Calculation'!$D$65:$D$123,MATCH(LEFT(TRIM('Detalle de Cuentas'!$F53),20),'Score Calculation'!$F$65:$F$123,0)),1)</f>
        <v>1</v>
      </c>
      <c r="YR53" s="99">
        <f>IFERROR(INDEX('Score Calculation'!$D$46:$D$49,MATCH('Detalle de Cuentas'!$YN53,'Score Calculation'!$C$46:$C$49,1)),1)</f>
        <v>4</v>
      </c>
      <c r="YS53" s="99">
        <f t="shared" si="459"/>
        <v>0</v>
      </c>
      <c r="YT53" s="99">
        <f t="shared" si="460"/>
        <v>0</v>
      </c>
      <c r="YU53" s="98" t="str">
        <f t="shared" si="461"/>
        <v/>
      </c>
      <c r="YV53" s="109">
        <f t="shared" si="462"/>
        <v>1</v>
      </c>
      <c r="YW53" s="109">
        <f>IFERROR(INDEX('Score Calculation'!$D$187:$D$245,MATCH(LEFT(TRIM('Detalle de Cuentas'!$F53),20),'Score Calculation'!$F$187:$F$245,0)),1)</f>
        <v>1</v>
      </c>
      <c r="YX53" s="109">
        <f>IFERROR(IF($E53="HIPOTECA",-PMT('Score Calculation'!$H$266/(360/$J53),$G53,$YO53)*(30/$J53),-PMT('Score Calculation'!$H$267/(360/$J53),$G53,$YO53)*(30/$J53)),0)</f>
        <v>0</v>
      </c>
      <c r="YY53" s="109">
        <f t="shared" si="520"/>
        <v>0</v>
      </c>
      <c r="YZ53" s="109">
        <f t="shared" si="520"/>
        <v>0</v>
      </c>
      <c r="ZA53" s="109">
        <f t="shared" si="520"/>
        <v>0</v>
      </c>
      <c r="ZB53" s="109">
        <f t="shared" si="520"/>
        <v>0</v>
      </c>
      <c r="ZC53" s="109">
        <f t="shared" si="520"/>
        <v>0</v>
      </c>
      <c r="ZD53" s="109">
        <f t="shared" si="517"/>
        <v>0</v>
      </c>
      <c r="ZE53" s="109">
        <f t="shared" si="517"/>
        <v>0</v>
      </c>
      <c r="ZF53" s="109">
        <f t="shared" si="517"/>
        <v>0</v>
      </c>
      <c r="ZG53" s="109">
        <f t="shared" si="517"/>
        <v>0</v>
      </c>
      <c r="ZH53" s="109">
        <f t="shared" si="517"/>
        <v>0</v>
      </c>
      <c r="ZI53" s="109">
        <f t="shared" si="464"/>
        <v>0</v>
      </c>
    </row>
    <row r="54" spans="2:685" x14ac:dyDescent="0.2">
      <c r="B54" s="41">
        <v>38</v>
      </c>
      <c r="C54" s="42"/>
      <c r="D54" s="42"/>
      <c r="E54" s="42"/>
      <c r="F54" s="42"/>
      <c r="G54" s="42"/>
      <c r="H54" s="42"/>
      <c r="I54" s="29"/>
      <c r="J54" s="6" t="str">
        <f t="shared" si="529"/>
        <v/>
      </c>
      <c r="K54" s="43"/>
      <c r="L54" s="43"/>
      <c r="M54" s="43"/>
      <c r="N54" s="43"/>
      <c r="O54" s="43"/>
      <c r="P54" s="44" t="str">
        <f t="shared" si="346"/>
        <v/>
      </c>
      <c r="Q54" s="26"/>
      <c r="R54" s="26"/>
      <c r="S54" s="26"/>
      <c r="T54" s="26"/>
      <c r="U54" s="29"/>
      <c r="V54" s="43"/>
      <c r="W54" s="26"/>
      <c r="X54" s="29"/>
      <c r="Y54" s="6">
        <f>IF('Detalle de Cuentas'!$C$4-$R54&gt;'Graph Creator'!$E$2*'Graph Creator'!$D$13*12,0,1)</f>
        <v>1</v>
      </c>
      <c r="Z54" s="45">
        <f t="shared" si="530"/>
        <v>0</v>
      </c>
      <c r="AA54" s="2" t="e">
        <f t="shared" si="347"/>
        <v>#VALUE!</v>
      </c>
      <c r="AB54" s="2" t="e">
        <f t="shared" si="348"/>
        <v>#VALUE!</v>
      </c>
      <c r="AC54" s="2" t="e">
        <f t="shared" si="349"/>
        <v>#VALUE!</v>
      </c>
      <c r="AD54" s="2" t="e">
        <f t="shared" si="350"/>
        <v>#VALUE!</v>
      </c>
      <c r="AE54" s="2" t="e">
        <f t="shared" si="351"/>
        <v>#VALUE!</v>
      </c>
      <c r="AF54" s="2" t="e">
        <f t="shared" si="352"/>
        <v>#VALUE!</v>
      </c>
      <c r="AG54" s="2">
        <f t="shared" si="353"/>
        <v>0</v>
      </c>
      <c r="AH54" s="2">
        <f t="shared" si="354"/>
        <v>0</v>
      </c>
      <c r="AI54" s="2" t="str">
        <f t="shared" si="531"/>
        <v/>
      </c>
      <c r="AJ54" s="2" t="str">
        <f t="shared" ref="AJ54:BE54" si="759">IFERROR(SEARCH(".",$I54,AI54+1),"")</f>
        <v/>
      </c>
      <c r="AK54" s="2" t="str">
        <f t="shared" si="759"/>
        <v/>
      </c>
      <c r="AL54" s="2" t="str">
        <f t="shared" si="759"/>
        <v/>
      </c>
      <c r="AM54" s="2" t="str">
        <f t="shared" si="759"/>
        <v/>
      </c>
      <c r="AN54" s="2" t="str">
        <f t="shared" si="759"/>
        <v/>
      </c>
      <c r="AO54" s="2" t="str">
        <f t="shared" si="759"/>
        <v/>
      </c>
      <c r="AP54" s="2" t="str">
        <f t="shared" si="759"/>
        <v/>
      </c>
      <c r="AQ54" s="2" t="str">
        <f t="shared" si="759"/>
        <v/>
      </c>
      <c r="AR54" s="2" t="str">
        <f t="shared" si="759"/>
        <v/>
      </c>
      <c r="AS54" s="2" t="str">
        <f t="shared" si="759"/>
        <v/>
      </c>
      <c r="AT54" s="2" t="str">
        <f t="shared" si="759"/>
        <v/>
      </c>
      <c r="AU54" s="2" t="str">
        <f t="shared" si="759"/>
        <v/>
      </c>
      <c r="AV54" s="2" t="str">
        <f t="shared" si="759"/>
        <v/>
      </c>
      <c r="AW54" s="2" t="str">
        <f t="shared" si="759"/>
        <v/>
      </c>
      <c r="AX54" s="2" t="str">
        <f t="shared" si="759"/>
        <v/>
      </c>
      <c r="AY54" s="2" t="str">
        <f t="shared" si="759"/>
        <v/>
      </c>
      <c r="AZ54" s="2" t="str">
        <f t="shared" si="759"/>
        <v/>
      </c>
      <c r="BA54" s="2" t="str">
        <f t="shared" si="759"/>
        <v/>
      </c>
      <c r="BB54" s="2" t="str">
        <f t="shared" si="759"/>
        <v/>
      </c>
      <c r="BC54" s="2" t="str">
        <f t="shared" si="759"/>
        <v/>
      </c>
      <c r="BD54" s="2" t="str">
        <f t="shared" si="759"/>
        <v/>
      </c>
      <c r="BE54" s="2" t="str">
        <f t="shared" si="759"/>
        <v/>
      </c>
      <c r="BF54" s="2" t="str">
        <f t="shared" si="356"/>
        <v/>
      </c>
      <c r="BG54" s="2" t="str">
        <f t="shared" si="7"/>
        <v/>
      </c>
      <c r="BH54" s="2" t="str">
        <f t="shared" si="8"/>
        <v/>
      </c>
      <c r="BI54" s="2" t="str">
        <f t="shared" si="9"/>
        <v/>
      </c>
      <c r="BJ54" s="2" t="str">
        <f t="shared" si="10"/>
        <v/>
      </c>
      <c r="BK54" s="2" t="str">
        <f t="shared" si="11"/>
        <v/>
      </c>
      <c r="BL54" s="2" t="str">
        <f t="shared" si="12"/>
        <v/>
      </c>
      <c r="BM54" s="2" t="str">
        <f t="shared" si="13"/>
        <v/>
      </c>
      <c r="BN54" s="2" t="str">
        <f t="shared" si="14"/>
        <v/>
      </c>
      <c r="BO54" s="2" t="str">
        <f t="shared" si="15"/>
        <v/>
      </c>
      <c r="BP54" s="2" t="str">
        <f t="shared" si="16"/>
        <v/>
      </c>
      <c r="BQ54" s="2" t="str">
        <f t="shared" si="17"/>
        <v/>
      </c>
      <c r="BR54" s="2" t="str">
        <f t="shared" si="18"/>
        <v/>
      </c>
      <c r="BS54" s="2" t="str">
        <f t="shared" si="19"/>
        <v/>
      </c>
      <c r="BT54" s="2" t="str">
        <f t="shared" si="20"/>
        <v/>
      </c>
      <c r="BU54" s="2" t="str">
        <f t="shared" si="21"/>
        <v/>
      </c>
      <c r="BV54" s="2" t="str">
        <f t="shared" si="22"/>
        <v/>
      </c>
      <c r="BW54" s="2" t="str">
        <f t="shared" si="23"/>
        <v/>
      </c>
      <c r="BX54" s="2" t="str">
        <f t="shared" si="24"/>
        <v/>
      </c>
      <c r="BY54" s="2" t="str">
        <f t="shared" si="25"/>
        <v/>
      </c>
      <c r="BZ54" s="2" t="str">
        <f t="shared" si="26"/>
        <v/>
      </c>
      <c r="CA54" s="2" t="str">
        <f t="shared" si="27"/>
        <v/>
      </c>
      <c r="CB54" s="2" t="str">
        <f t="shared" si="28"/>
        <v/>
      </c>
      <c r="CC54" s="2" t="str">
        <f t="shared" si="29"/>
        <v/>
      </c>
      <c r="CD54" s="14">
        <f t="shared" si="533"/>
        <v>0</v>
      </c>
      <c r="CE54" s="14" t="e">
        <f t="shared" ref="CE54:DA54" si="760">CD54-$J$17</f>
        <v>#VALUE!</v>
      </c>
      <c r="CF54" s="14" t="e">
        <f t="shared" si="760"/>
        <v>#VALUE!</v>
      </c>
      <c r="CG54" s="14" t="e">
        <f t="shared" si="760"/>
        <v>#VALUE!</v>
      </c>
      <c r="CH54" s="14" t="e">
        <f t="shared" si="760"/>
        <v>#VALUE!</v>
      </c>
      <c r="CI54" s="14" t="e">
        <f t="shared" si="760"/>
        <v>#VALUE!</v>
      </c>
      <c r="CJ54" s="14" t="e">
        <f t="shared" si="760"/>
        <v>#VALUE!</v>
      </c>
      <c r="CK54" s="14" t="e">
        <f t="shared" si="760"/>
        <v>#VALUE!</v>
      </c>
      <c r="CL54" s="14" t="e">
        <f t="shared" si="760"/>
        <v>#VALUE!</v>
      </c>
      <c r="CM54" s="14" t="e">
        <f t="shared" si="760"/>
        <v>#VALUE!</v>
      </c>
      <c r="CN54" s="14" t="e">
        <f t="shared" si="760"/>
        <v>#VALUE!</v>
      </c>
      <c r="CO54" s="14" t="e">
        <f t="shared" si="760"/>
        <v>#VALUE!</v>
      </c>
      <c r="CP54" s="14" t="e">
        <f t="shared" si="760"/>
        <v>#VALUE!</v>
      </c>
      <c r="CQ54" s="14" t="e">
        <f t="shared" si="760"/>
        <v>#VALUE!</v>
      </c>
      <c r="CR54" s="14" t="e">
        <f t="shared" si="760"/>
        <v>#VALUE!</v>
      </c>
      <c r="CS54" s="14" t="e">
        <f t="shared" si="760"/>
        <v>#VALUE!</v>
      </c>
      <c r="CT54" s="14" t="e">
        <f t="shared" si="760"/>
        <v>#VALUE!</v>
      </c>
      <c r="CU54" s="14" t="e">
        <f t="shared" si="760"/>
        <v>#VALUE!</v>
      </c>
      <c r="CV54" s="14" t="e">
        <f t="shared" si="760"/>
        <v>#VALUE!</v>
      </c>
      <c r="CW54" s="14" t="e">
        <f t="shared" si="760"/>
        <v>#VALUE!</v>
      </c>
      <c r="CX54" s="14" t="e">
        <f t="shared" si="760"/>
        <v>#VALUE!</v>
      </c>
      <c r="CY54" s="14" t="e">
        <f t="shared" si="760"/>
        <v>#VALUE!</v>
      </c>
      <c r="CZ54" s="14" t="e">
        <f t="shared" si="760"/>
        <v>#VALUE!</v>
      </c>
      <c r="DA54" s="14" t="e">
        <f t="shared" si="760"/>
        <v>#VALUE!</v>
      </c>
      <c r="DB54" s="2">
        <f t="shared" si="358"/>
        <v>0</v>
      </c>
      <c r="DC54" s="2">
        <f t="shared" si="359"/>
        <v>0</v>
      </c>
      <c r="DD54" s="2">
        <f t="shared" si="360"/>
        <v>0</v>
      </c>
      <c r="DE54" s="2">
        <f t="shared" si="361"/>
        <v>0</v>
      </c>
      <c r="DF54" s="2">
        <f t="shared" si="362"/>
        <v>0</v>
      </c>
      <c r="DG54" s="2">
        <f t="shared" si="363"/>
        <v>0</v>
      </c>
      <c r="DH54" s="2">
        <f t="shared" si="364"/>
        <v>0</v>
      </c>
      <c r="DI54" s="2">
        <f t="shared" si="365"/>
        <v>0</v>
      </c>
      <c r="DJ54" s="2">
        <f t="shared" si="366"/>
        <v>0</v>
      </c>
      <c r="DK54" s="2">
        <f t="shared" si="367"/>
        <v>0</v>
      </c>
      <c r="DL54" s="2">
        <f t="shared" si="368"/>
        <v>0</v>
      </c>
      <c r="DM54" s="2">
        <f t="shared" si="369"/>
        <v>0</v>
      </c>
      <c r="DN54" s="2">
        <f t="shared" si="370"/>
        <v>0</v>
      </c>
      <c r="DO54" s="2">
        <f t="shared" si="371"/>
        <v>0</v>
      </c>
      <c r="DP54" s="2">
        <f t="shared" si="372"/>
        <v>0</v>
      </c>
      <c r="DQ54" s="2">
        <f t="shared" si="373"/>
        <v>0</v>
      </c>
      <c r="DR54" s="2">
        <f t="shared" si="374"/>
        <v>0</v>
      </c>
      <c r="DS54" s="2">
        <f t="shared" si="375"/>
        <v>0</v>
      </c>
      <c r="DT54" s="2">
        <f t="shared" si="376"/>
        <v>0</v>
      </c>
      <c r="DU54" s="2">
        <f t="shared" si="377"/>
        <v>0</v>
      </c>
      <c r="DV54" s="2">
        <f t="shared" si="378"/>
        <v>0</v>
      </c>
      <c r="DW54" s="2">
        <f t="shared" si="379"/>
        <v>0</v>
      </c>
      <c r="DX54" s="2">
        <f t="shared" si="380"/>
        <v>0</v>
      </c>
      <c r="DY54" s="2">
        <f t="shared" si="381"/>
        <v>0</v>
      </c>
      <c r="DZ54" s="2">
        <f t="shared" si="382"/>
        <v>0</v>
      </c>
      <c r="EA54" s="2">
        <f t="shared" si="383"/>
        <v>0</v>
      </c>
      <c r="EB54" s="2">
        <f t="shared" si="384"/>
        <v>0</v>
      </c>
      <c r="EC54" s="2">
        <f t="shared" si="385"/>
        <v>0</v>
      </c>
      <c r="ED54" s="2">
        <f t="shared" si="386"/>
        <v>0</v>
      </c>
      <c r="EE54" s="2">
        <f t="shared" si="387"/>
        <v>0</v>
      </c>
      <c r="EF54" s="2">
        <f t="shared" si="388"/>
        <v>0</v>
      </c>
      <c r="EG54" s="2">
        <f t="shared" si="389"/>
        <v>0</v>
      </c>
      <c r="EH54" s="2">
        <f t="shared" si="390"/>
        <v>0</v>
      </c>
      <c r="EI54" s="2">
        <f t="shared" si="391"/>
        <v>0</v>
      </c>
      <c r="EJ54" s="2">
        <f t="shared" si="392"/>
        <v>0</v>
      </c>
      <c r="EK54" s="2">
        <f t="shared" si="393"/>
        <v>0</v>
      </c>
      <c r="EL54" s="2">
        <f t="shared" si="394"/>
        <v>0</v>
      </c>
      <c r="EM54" s="2">
        <f t="shared" si="395"/>
        <v>0</v>
      </c>
      <c r="EN54" s="2">
        <f t="shared" si="396"/>
        <v>0</v>
      </c>
      <c r="EO54" s="2">
        <f t="shared" si="397"/>
        <v>0</v>
      </c>
      <c r="EP54" s="2">
        <f t="shared" si="398"/>
        <v>0</v>
      </c>
      <c r="EQ54" s="2">
        <f t="shared" si="399"/>
        <v>0</v>
      </c>
      <c r="ER54" s="2">
        <f t="shared" si="400"/>
        <v>0</v>
      </c>
      <c r="ES54" s="2">
        <f t="shared" si="401"/>
        <v>0</v>
      </c>
      <c r="ET54" s="2">
        <f t="shared" si="402"/>
        <v>0</v>
      </c>
      <c r="EU54" s="2">
        <f t="shared" si="403"/>
        <v>0</v>
      </c>
      <c r="EV54" s="2">
        <f t="shared" si="404"/>
        <v>0</v>
      </c>
      <c r="EW54" s="2">
        <f t="shared" si="405"/>
        <v>0</v>
      </c>
      <c r="EX54" s="2">
        <f t="shared" si="535"/>
        <v>1</v>
      </c>
      <c r="EY54" s="2" t="e">
        <f t="shared" si="536"/>
        <v>#VALUE!</v>
      </c>
      <c r="EZ54" s="2" t="e">
        <f t="shared" si="537"/>
        <v>#VALUE!</v>
      </c>
      <c r="FA54" s="2" t="e">
        <f t="shared" si="538"/>
        <v>#VALUE!</v>
      </c>
      <c r="FB54" s="2" t="e">
        <f t="shared" si="539"/>
        <v>#VALUE!</v>
      </c>
      <c r="FC54" s="2" t="e">
        <f t="shared" si="540"/>
        <v>#VALUE!</v>
      </c>
      <c r="FD54" s="2" t="e">
        <f t="shared" si="541"/>
        <v>#VALUE!</v>
      </c>
      <c r="FE54" s="2" t="e">
        <f t="shared" si="542"/>
        <v>#VALUE!</v>
      </c>
      <c r="FF54" s="2" t="e">
        <f t="shared" si="543"/>
        <v>#VALUE!</v>
      </c>
      <c r="FG54" s="2" t="e">
        <f t="shared" si="544"/>
        <v>#VALUE!</v>
      </c>
      <c r="FH54" s="2" t="e">
        <f t="shared" si="545"/>
        <v>#VALUE!</v>
      </c>
      <c r="FI54" s="2" t="e">
        <f t="shared" si="546"/>
        <v>#VALUE!</v>
      </c>
      <c r="FJ54" s="2" t="e">
        <f t="shared" si="547"/>
        <v>#VALUE!</v>
      </c>
      <c r="FK54" s="2" t="e">
        <f t="shared" si="548"/>
        <v>#VALUE!</v>
      </c>
      <c r="FL54" s="2" t="e">
        <f t="shared" si="549"/>
        <v>#VALUE!</v>
      </c>
      <c r="FM54" s="2" t="e">
        <f t="shared" si="550"/>
        <v>#VALUE!</v>
      </c>
      <c r="FN54" s="2" t="e">
        <f t="shared" si="551"/>
        <v>#VALUE!</v>
      </c>
      <c r="FO54" s="2" t="e">
        <f t="shared" si="552"/>
        <v>#VALUE!</v>
      </c>
      <c r="FP54" s="2" t="e">
        <f t="shared" si="553"/>
        <v>#VALUE!</v>
      </c>
      <c r="FQ54" s="2" t="e">
        <f t="shared" si="554"/>
        <v>#VALUE!</v>
      </c>
      <c r="FR54" s="2" t="e">
        <f t="shared" si="555"/>
        <v>#VALUE!</v>
      </c>
      <c r="FS54" s="2" t="e">
        <f t="shared" si="556"/>
        <v>#VALUE!</v>
      </c>
      <c r="FT54" s="2" t="e">
        <f t="shared" si="557"/>
        <v>#VALUE!</v>
      </c>
      <c r="FU54" s="2" t="e">
        <f t="shared" si="558"/>
        <v>#VALUE!</v>
      </c>
      <c r="FV54" s="2">
        <f t="shared" si="559"/>
        <v>1</v>
      </c>
      <c r="FW54" s="2" t="e">
        <f t="shared" si="560"/>
        <v>#VALUE!</v>
      </c>
      <c r="FX54" s="2" t="e">
        <f t="shared" si="561"/>
        <v>#VALUE!</v>
      </c>
      <c r="FY54" s="2" t="e">
        <f t="shared" si="562"/>
        <v>#VALUE!</v>
      </c>
      <c r="FZ54" s="2" t="e">
        <f t="shared" si="563"/>
        <v>#VALUE!</v>
      </c>
      <c r="GA54" s="2" t="e">
        <f t="shared" si="564"/>
        <v>#VALUE!</v>
      </c>
      <c r="GB54" s="2" t="e">
        <f t="shared" si="565"/>
        <v>#VALUE!</v>
      </c>
      <c r="GC54" s="2" t="e">
        <f t="shared" si="566"/>
        <v>#VALUE!</v>
      </c>
      <c r="GD54" s="2" t="e">
        <f t="shared" si="567"/>
        <v>#VALUE!</v>
      </c>
      <c r="GE54" s="2" t="e">
        <f t="shared" si="568"/>
        <v>#VALUE!</v>
      </c>
      <c r="GF54" s="2" t="e">
        <f t="shared" si="569"/>
        <v>#VALUE!</v>
      </c>
      <c r="GG54" s="2" t="e">
        <f t="shared" si="570"/>
        <v>#VALUE!</v>
      </c>
      <c r="GH54" s="2" t="e">
        <f t="shared" si="571"/>
        <v>#VALUE!</v>
      </c>
      <c r="GI54" s="2" t="e">
        <f t="shared" si="572"/>
        <v>#VALUE!</v>
      </c>
      <c r="GJ54" s="2" t="e">
        <f t="shared" si="573"/>
        <v>#VALUE!</v>
      </c>
      <c r="GK54" s="2" t="e">
        <f t="shared" si="574"/>
        <v>#VALUE!</v>
      </c>
      <c r="GL54" s="2" t="e">
        <f t="shared" si="575"/>
        <v>#VALUE!</v>
      </c>
      <c r="GM54" s="2" t="e">
        <f t="shared" si="576"/>
        <v>#VALUE!</v>
      </c>
      <c r="GN54" s="2" t="e">
        <f t="shared" si="577"/>
        <v>#VALUE!</v>
      </c>
      <c r="GO54" s="2" t="e">
        <f t="shared" si="578"/>
        <v>#VALUE!</v>
      </c>
      <c r="GP54" s="2" t="e">
        <f t="shared" si="579"/>
        <v>#VALUE!</v>
      </c>
      <c r="GQ54" s="2" t="e">
        <f t="shared" si="580"/>
        <v>#VALUE!</v>
      </c>
      <c r="GR54" s="2" t="e">
        <f t="shared" si="581"/>
        <v>#VALUE!</v>
      </c>
      <c r="GS54" s="2" t="e">
        <f t="shared" si="582"/>
        <v>#VALUE!</v>
      </c>
      <c r="GT54" s="2">
        <f t="shared" si="583"/>
        <v>1</v>
      </c>
      <c r="GU54" s="2" t="e">
        <f t="shared" si="584"/>
        <v>#VALUE!</v>
      </c>
      <c r="GV54" s="2" t="e">
        <f t="shared" si="585"/>
        <v>#VALUE!</v>
      </c>
      <c r="GW54" s="2" t="e">
        <f t="shared" si="586"/>
        <v>#VALUE!</v>
      </c>
      <c r="GX54" s="2" t="e">
        <f t="shared" si="587"/>
        <v>#VALUE!</v>
      </c>
      <c r="GY54" s="2" t="e">
        <f t="shared" si="588"/>
        <v>#VALUE!</v>
      </c>
      <c r="GZ54" s="2" t="e">
        <f t="shared" si="589"/>
        <v>#VALUE!</v>
      </c>
      <c r="HA54" s="2" t="e">
        <f t="shared" si="590"/>
        <v>#VALUE!</v>
      </c>
      <c r="HB54" s="2" t="e">
        <f t="shared" si="591"/>
        <v>#VALUE!</v>
      </c>
      <c r="HC54" s="2" t="e">
        <f t="shared" si="592"/>
        <v>#VALUE!</v>
      </c>
      <c r="HD54" s="2" t="e">
        <f t="shared" si="593"/>
        <v>#VALUE!</v>
      </c>
      <c r="HE54" s="2" t="e">
        <f t="shared" si="594"/>
        <v>#VALUE!</v>
      </c>
      <c r="HF54" s="2" t="e">
        <f t="shared" si="595"/>
        <v>#VALUE!</v>
      </c>
      <c r="HG54" s="2" t="e">
        <f t="shared" si="596"/>
        <v>#VALUE!</v>
      </c>
      <c r="HH54" s="2" t="e">
        <f t="shared" si="597"/>
        <v>#VALUE!</v>
      </c>
      <c r="HI54" s="2" t="e">
        <f t="shared" si="598"/>
        <v>#VALUE!</v>
      </c>
      <c r="HJ54" s="2" t="e">
        <f t="shared" si="599"/>
        <v>#VALUE!</v>
      </c>
      <c r="HK54" s="2" t="e">
        <f t="shared" si="600"/>
        <v>#VALUE!</v>
      </c>
      <c r="HL54" s="2" t="e">
        <f t="shared" si="601"/>
        <v>#VALUE!</v>
      </c>
      <c r="HM54" s="2" t="e">
        <f t="shared" si="602"/>
        <v>#VALUE!</v>
      </c>
      <c r="HN54" s="2" t="e">
        <f t="shared" si="603"/>
        <v>#VALUE!</v>
      </c>
      <c r="HO54" s="2" t="e">
        <f t="shared" si="604"/>
        <v>#VALUE!</v>
      </c>
      <c r="HP54" s="2" t="e">
        <f t="shared" si="605"/>
        <v>#VALUE!</v>
      </c>
      <c r="HQ54" s="2" t="e">
        <f t="shared" si="606"/>
        <v>#VALUE!</v>
      </c>
      <c r="HR54" s="2">
        <f t="shared" si="607"/>
        <v>1</v>
      </c>
      <c r="HS54" s="2" t="e">
        <f t="shared" si="608"/>
        <v>#VALUE!</v>
      </c>
      <c r="HT54" s="2" t="e">
        <f t="shared" si="609"/>
        <v>#VALUE!</v>
      </c>
      <c r="HU54" s="2" t="e">
        <f t="shared" si="610"/>
        <v>#VALUE!</v>
      </c>
      <c r="HV54" s="2" t="e">
        <f t="shared" si="611"/>
        <v>#VALUE!</v>
      </c>
      <c r="HW54" s="2" t="e">
        <f t="shared" si="612"/>
        <v>#VALUE!</v>
      </c>
      <c r="HX54" s="2" t="e">
        <f t="shared" si="613"/>
        <v>#VALUE!</v>
      </c>
      <c r="HY54" s="2" t="e">
        <f t="shared" si="614"/>
        <v>#VALUE!</v>
      </c>
      <c r="HZ54" s="2" t="e">
        <f t="shared" si="615"/>
        <v>#VALUE!</v>
      </c>
      <c r="IA54" s="2" t="e">
        <f t="shared" si="616"/>
        <v>#VALUE!</v>
      </c>
      <c r="IB54" s="2" t="e">
        <f t="shared" si="617"/>
        <v>#VALUE!</v>
      </c>
      <c r="IC54" s="2" t="e">
        <f t="shared" si="618"/>
        <v>#VALUE!</v>
      </c>
      <c r="ID54" s="2" t="e">
        <f t="shared" si="619"/>
        <v>#VALUE!</v>
      </c>
      <c r="IE54" s="2" t="e">
        <f t="shared" si="620"/>
        <v>#VALUE!</v>
      </c>
      <c r="IF54" s="2" t="e">
        <f t="shared" si="621"/>
        <v>#VALUE!</v>
      </c>
      <c r="IG54" s="2" t="e">
        <f t="shared" si="622"/>
        <v>#VALUE!</v>
      </c>
      <c r="IH54" s="2" t="e">
        <f t="shared" si="623"/>
        <v>#VALUE!</v>
      </c>
      <c r="II54" s="2" t="e">
        <f t="shared" si="624"/>
        <v>#VALUE!</v>
      </c>
      <c r="IJ54" s="2" t="e">
        <f t="shared" si="625"/>
        <v>#VALUE!</v>
      </c>
      <c r="IK54" s="2" t="e">
        <f t="shared" si="626"/>
        <v>#VALUE!</v>
      </c>
      <c r="IL54" s="2" t="e">
        <f t="shared" si="627"/>
        <v>#VALUE!</v>
      </c>
      <c r="IM54" s="2" t="e">
        <f t="shared" si="628"/>
        <v>#VALUE!</v>
      </c>
      <c r="IN54" s="2" t="e">
        <f t="shared" si="629"/>
        <v>#VALUE!</v>
      </c>
      <c r="IO54" s="2" t="e">
        <f t="shared" si="630"/>
        <v>#VALUE!</v>
      </c>
      <c r="IP54" s="2">
        <f t="shared" si="631"/>
        <v>0</v>
      </c>
      <c r="IQ54" s="2" t="e">
        <f t="shared" si="632"/>
        <v>#VALUE!</v>
      </c>
      <c r="IR54" s="2" t="e">
        <f t="shared" si="633"/>
        <v>#VALUE!</v>
      </c>
      <c r="IS54" s="2" t="e">
        <f t="shared" si="634"/>
        <v>#VALUE!</v>
      </c>
      <c r="IT54" s="2" t="e">
        <f t="shared" si="635"/>
        <v>#VALUE!</v>
      </c>
      <c r="IU54" s="2" t="e">
        <f t="shared" si="636"/>
        <v>#VALUE!</v>
      </c>
      <c r="IV54" s="2" t="e">
        <f t="shared" si="637"/>
        <v>#VALUE!</v>
      </c>
      <c r="IW54" s="2" t="e">
        <f t="shared" si="638"/>
        <v>#VALUE!</v>
      </c>
      <c r="IX54" s="2" t="e">
        <f t="shared" si="639"/>
        <v>#VALUE!</v>
      </c>
      <c r="IY54" s="2" t="e">
        <f t="shared" si="640"/>
        <v>#VALUE!</v>
      </c>
      <c r="IZ54" s="2" t="e">
        <f t="shared" si="641"/>
        <v>#VALUE!</v>
      </c>
      <c r="JA54" s="2" t="e">
        <f t="shared" si="642"/>
        <v>#VALUE!</v>
      </c>
      <c r="JB54" s="2" t="e">
        <f t="shared" si="643"/>
        <v>#VALUE!</v>
      </c>
      <c r="JC54" s="2" t="e">
        <f t="shared" si="644"/>
        <v>#VALUE!</v>
      </c>
      <c r="JD54" s="2" t="e">
        <f t="shared" si="645"/>
        <v>#VALUE!</v>
      </c>
      <c r="JE54" s="2" t="e">
        <f t="shared" si="646"/>
        <v>#VALUE!</v>
      </c>
      <c r="JF54" s="2" t="e">
        <f t="shared" si="647"/>
        <v>#VALUE!</v>
      </c>
      <c r="JG54" s="2" t="e">
        <f t="shared" si="648"/>
        <v>#VALUE!</v>
      </c>
      <c r="JH54" s="2" t="e">
        <f t="shared" si="649"/>
        <v>#VALUE!</v>
      </c>
      <c r="JI54" s="2" t="e">
        <f t="shared" si="650"/>
        <v>#VALUE!</v>
      </c>
      <c r="JJ54" s="2" t="e">
        <f t="shared" si="651"/>
        <v>#VALUE!</v>
      </c>
      <c r="JK54" s="2" t="e">
        <f t="shared" si="652"/>
        <v>#VALUE!</v>
      </c>
      <c r="JL54" s="2" t="e">
        <f t="shared" si="653"/>
        <v>#VALUE!</v>
      </c>
      <c r="JM54" s="2" t="e">
        <f t="shared" si="654"/>
        <v>#VALUE!</v>
      </c>
      <c r="JN54" s="2">
        <f t="shared" si="655"/>
        <v>0</v>
      </c>
      <c r="JO54" s="2" t="e">
        <f t="shared" si="656"/>
        <v>#VALUE!</v>
      </c>
      <c r="JP54" s="2" t="e">
        <f t="shared" si="657"/>
        <v>#VALUE!</v>
      </c>
      <c r="JQ54" s="2" t="e">
        <f t="shared" si="658"/>
        <v>#VALUE!</v>
      </c>
      <c r="JR54" s="2" t="e">
        <f t="shared" si="659"/>
        <v>#VALUE!</v>
      </c>
      <c r="JS54" s="2" t="e">
        <f t="shared" si="660"/>
        <v>#VALUE!</v>
      </c>
      <c r="JT54" s="2" t="e">
        <f t="shared" si="661"/>
        <v>#VALUE!</v>
      </c>
      <c r="JU54" s="2" t="e">
        <f t="shared" si="662"/>
        <v>#VALUE!</v>
      </c>
      <c r="JV54" s="2" t="e">
        <f t="shared" si="663"/>
        <v>#VALUE!</v>
      </c>
      <c r="JW54" s="2" t="e">
        <f t="shared" si="664"/>
        <v>#VALUE!</v>
      </c>
      <c r="JX54" s="2" t="e">
        <f t="shared" si="665"/>
        <v>#VALUE!</v>
      </c>
      <c r="JY54" s="2" t="e">
        <f t="shared" si="666"/>
        <v>#VALUE!</v>
      </c>
      <c r="JZ54" s="2" t="e">
        <f t="shared" si="667"/>
        <v>#VALUE!</v>
      </c>
      <c r="KA54" s="2" t="e">
        <f t="shared" si="668"/>
        <v>#VALUE!</v>
      </c>
      <c r="KB54" s="2" t="e">
        <f t="shared" si="669"/>
        <v>#VALUE!</v>
      </c>
      <c r="KC54" s="2" t="e">
        <f t="shared" si="670"/>
        <v>#VALUE!</v>
      </c>
      <c r="KD54" s="2" t="e">
        <f t="shared" si="671"/>
        <v>#VALUE!</v>
      </c>
      <c r="KE54" s="2" t="e">
        <f t="shared" si="672"/>
        <v>#VALUE!</v>
      </c>
      <c r="KF54" s="2" t="e">
        <f t="shared" si="673"/>
        <v>#VALUE!</v>
      </c>
      <c r="KG54" s="2" t="e">
        <f t="shared" si="674"/>
        <v>#VALUE!</v>
      </c>
      <c r="KH54" s="2" t="e">
        <f t="shared" si="675"/>
        <v>#VALUE!</v>
      </c>
      <c r="KI54" s="2" t="e">
        <f t="shared" si="676"/>
        <v>#VALUE!</v>
      </c>
      <c r="KJ54" s="2" t="e">
        <f t="shared" si="677"/>
        <v>#VALUE!</v>
      </c>
      <c r="KK54" s="2" t="e">
        <f t="shared" si="678"/>
        <v>#VALUE!</v>
      </c>
      <c r="KL54" s="2">
        <f t="shared" si="679"/>
        <v>0</v>
      </c>
      <c r="KM54" s="2" t="e">
        <f t="shared" si="680"/>
        <v>#VALUE!</v>
      </c>
      <c r="KN54" s="2" t="e">
        <f t="shared" si="681"/>
        <v>#VALUE!</v>
      </c>
      <c r="KO54" s="2" t="e">
        <f t="shared" si="682"/>
        <v>#VALUE!</v>
      </c>
      <c r="KP54" s="2" t="e">
        <f t="shared" si="683"/>
        <v>#VALUE!</v>
      </c>
      <c r="KQ54" s="2" t="e">
        <f t="shared" si="684"/>
        <v>#VALUE!</v>
      </c>
      <c r="KR54" s="2" t="e">
        <f t="shared" si="685"/>
        <v>#VALUE!</v>
      </c>
      <c r="KS54" s="2" t="e">
        <f t="shared" si="686"/>
        <v>#VALUE!</v>
      </c>
      <c r="KT54" s="2" t="e">
        <f t="shared" si="687"/>
        <v>#VALUE!</v>
      </c>
      <c r="KU54" s="2" t="e">
        <f t="shared" si="688"/>
        <v>#VALUE!</v>
      </c>
      <c r="KV54" s="2" t="e">
        <f t="shared" si="689"/>
        <v>#VALUE!</v>
      </c>
      <c r="KW54" s="2" t="e">
        <f t="shared" si="690"/>
        <v>#VALUE!</v>
      </c>
      <c r="KX54" s="2" t="e">
        <f t="shared" si="691"/>
        <v>#VALUE!</v>
      </c>
      <c r="KY54" s="2" t="e">
        <f t="shared" si="692"/>
        <v>#VALUE!</v>
      </c>
      <c r="KZ54" s="2" t="e">
        <f t="shared" si="693"/>
        <v>#VALUE!</v>
      </c>
      <c r="LA54" s="2" t="e">
        <f t="shared" si="694"/>
        <v>#VALUE!</v>
      </c>
      <c r="LB54" s="2" t="e">
        <f t="shared" si="695"/>
        <v>#VALUE!</v>
      </c>
      <c r="LC54" s="2" t="e">
        <f t="shared" si="696"/>
        <v>#VALUE!</v>
      </c>
      <c r="LD54" s="2" t="e">
        <f t="shared" si="697"/>
        <v>#VALUE!</v>
      </c>
      <c r="LE54" s="2" t="e">
        <f t="shared" si="698"/>
        <v>#VALUE!</v>
      </c>
      <c r="LF54" s="2" t="e">
        <f t="shared" si="699"/>
        <v>#VALUE!</v>
      </c>
      <c r="LG54" s="2" t="e">
        <f t="shared" si="700"/>
        <v>#VALUE!</v>
      </c>
      <c r="LH54" s="2" t="e">
        <f t="shared" si="701"/>
        <v>#VALUE!</v>
      </c>
      <c r="LI54" s="2" t="e">
        <f t="shared" si="702"/>
        <v>#VALUE!</v>
      </c>
      <c r="LJ54" s="2">
        <f t="shared" si="703"/>
        <v>0</v>
      </c>
      <c r="LK54" s="2" t="e">
        <f t="shared" si="704"/>
        <v>#VALUE!</v>
      </c>
      <c r="LL54" s="2" t="e">
        <f t="shared" si="705"/>
        <v>#VALUE!</v>
      </c>
      <c r="LM54" s="2" t="e">
        <f t="shared" si="706"/>
        <v>#VALUE!</v>
      </c>
      <c r="LN54" s="2" t="e">
        <f t="shared" si="707"/>
        <v>#VALUE!</v>
      </c>
      <c r="LO54" s="2" t="e">
        <f t="shared" si="708"/>
        <v>#VALUE!</v>
      </c>
      <c r="LP54" s="2" t="e">
        <f t="shared" si="709"/>
        <v>#VALUE!</v>
      </c>
      <c r="LQ54" s="2" t="e">
        <f t="shared" si="710"/>
        <v>#VALUE!</v>
      </c>
      <c r="LR54" s="2" t="e">
        <f t="shared" si="711"/>
        <v>#VALUE!</v>
      </c>
      <c r="LS54" s="2" t="e">
        <f t="shared" si="712"/>
        <v>#VALUE!</v>
      </c>
      <c r="LT54" s="2" t="e">
        <f t="shared" si="713"/>
        <v>#VALUE!</v>
      </c>
      <c r="LU54" s="2" t="e">
        <f t="shared" si="714"/>
        <v>#VALUE!</v>
      </c>
      <c r="LV54" s="2" t="e">
        <f t="shared" si="715"/>
        <v>#VALUE!</v>
      </c>
      <c r="LW54" s="2" t="e">
        <f t="shared" si="716"/>
        <v>#VALUE!</v>
      </c>
      <c r="LX54" s="2" t="e">
        <f t="shared" si="717"/>
        <v>#VALUE!</v>
      </c>
      <c r="LY54" s="2" t="e">
        <f t="shared" si="718"/>
        <v>#VALUE!</v>
      </c>
      <c r="LZ54" s="2" t="e">
        <f t="shared" si="719"/>
        <v>#VALUE!</v>
      </c>
      <c r="MA54" s="2" t="e">
        <f t="shared" si="720"/>
        <v>#VALUE!</v>
      </c>
      <c r="MB54" s="2" t="e">
        <f t="shared" si="721"/>
        <v>#VALUE!</v>
      </c>
      <c r="MC54" s="2" t="e">
        <f t="shared" si="722"/>
        <v>#VALUE!</v>
      </c>
      <c r="MD54" s="2" t="e">
        <f t="shared" si="723"/>
        <v>#VALUE!</v>
      </c>
      <c r="ME54" s="2" t="e">
        <f t="shared" si="724"/>
        <v>#VALUE!</v>
      </c>
      <c r="MF54" s="2" t="e">
        <f t="shared" si="725"/>
        <v>#VALUE!</v>
      </c>
      <c r="MG54" s="2" t="e">
        <f t="shared" si="726"/>
        <v>#VALUE!</v>
      </c>
      <c r="MH54" s="2">
        <f t="shared" si="727"/>
        <v>1</v>
      </c>
      <c r="MI54" s="2" t="e">
        <f t="shared" si="728"/>
        <v>#VALUE!</v>
      </c>
      <c r="MJ54" s="2" t="e">
        <f t="shared" si="729"/>
        <v>#VALUE!</v>
      </c>
      <c r="MK54" s="2" t="e">
        <f t="shared" si="730"/>
        <v>#VALUE!</v>
      </c>
      <c r="ML54" s="2" t="e">
        <f t="shared" si="731"/>
        <v>#VALUE!</v>
      </c>
      <c r="MM54" s="2" t="e">
        <f t="shared" si="732"/>
        <v>#VALUE!</v>
      </c>
      <c r="MN54" s="2" t="e">
        <f t="shared" si="733"/>
        <v>#VALUE!</v>
      </c>
      <c r="MO54" s="2" t="e">
        <f t="shared" si="734"/>
        <v>#VALUE!</v>
      </c>
      <c r="MP54" s="2" t="e">
        <f t="shared" si="735"/>
        <v>#VALUE!</v>
      </c>
      <c r="MQ54" s="2" t="e">
        <f t="shared" si="736"/>
        <v>#VALUE!</v>
      </c>
      <c r="MR54" s="2" t="e">
        <f t="shared" si="737"/>
        <v>#VALUE!</v>
      </c>
      <c r="MS54" s="2" t="e">
        <f t="shared" si="738"/>
        <v>#VALUE!</v>
      </c>
      <c r="MT54" s="2" t="e">
        <f t="shared" si="739"/>
        <v>#VALUE!</v>
      </c>
      <c r="MU54" s="2" t="e">
        <f t="shared" si="740"/>
        <v>#VALUE!</v>
      </c>
      <c r="MV54" s="2" t="e">
        <f t="shared" si="741"/>
        <v>#VALUE!</v>
      </c>
      <c r="MW54" s="2" t="e">
        <f t="shared" si="742"/>
        <v>#VALUE!</v>
      </c>
      <c r="MX54" s="2" t="e">
        <f t="shared" si="743"/>
        <v>#VALUE!</v>
      </c>
      <c r="MY54" s="2" t="e">
        <f t="shared" si="744"/>
        <v>#VALUE!</v>
      </c>
      <c r="MZ54" s="2" t="e">
        <f t="shared" si="745"/>
        <v>#VALUE!</v>
      </c>
      <c r="NA54" s="2" t="e">
        <f t="shared" si="746"/>
        <v>#VALUE!</v>
      </c>
      <c r="NB54" s="2" t="e">
        <f t="shared" si="747"/>
        <v>#VALUE!</v>
      </c>
      <c r="NC54" s="2" t="e">
        <f t="shared" si="748"/>
        <v>#VALUE!</v>
      </c>
      <c r="ND54" s="2" t="e">
        <f t="shared" si="749"/>
        <v>#VALUE!</v>
      </c>
      <c r="NE54" s="2" t="e">
        <f t="shared" si="750"/>
        <v>#VALUE!</v>
      </c>
      <c r="NF54" s="2">
        <f t="shared" si="406"/>
        <v>0</v>
      </c>
      <c r="NG54" s="2">
        <f t="shared" si="250"/>
        <v>0</v>
      </c>
      <c r="NH54" s="2">
        <f t="shared" si="251"/>
        <v>0</v>
      </c>
      <c r="NI54" s="2">
        <f t="shared" si="252"/>
        <v>0</v>
      </c>
      <c r="NJ54" s="2">
        <f t="shared" si="253"/>
        <v>0</v>
      </c>
      <c r="NK54" s="2">
        <f t="shared" si="254"/>
        <v>0</v>
      </c>
      <c r="NL54" s="2">
        <f t="shared" si="255"/>
        <v>0</v>
      </c>
      <c r="NM54" s="2">
        <f t="shared" si="256"/>
        <v>0</v>
      </c>
      <c r="NN54" s="2">
        <f t="shared" si="257"/>
        <v>0</v>
      </c>
      <c r="NO54" s="2">
        <f t="shared" si="258"/>
        <v>0</v>
      </c>
      <c r="NP54" s="2">
        <f t="shared" si="259"/>
        <v>0</v>
      </c>
      <c r="NQ54" s="2">
        <f t="shared" si="260"/>
        <v>0</v>
      </c>
      <c r="NR54" s="2">
        <f t="shared" si="261"/>
        <v>0</v>
      </c>
      <c r="NS54" s="2">
        <f t="shared" si="262"/>
        <v>0</v>
      </c>
      <c r="NT54" s="2">
        <f t="shared" si="263"/>
        <v>0</v>
      </c>
      <c r="NU54" s="2">
        <f t="shared" si="264"/>
        <v>0</v>
      </c>
      <c r="NV54" s="2">
        <f t="shared" si="265"/>
        <v>0</v>
      </c>
      <c r="NW54" s="2">
        <f t="shared" si="266"/>
        <v>0</v>
      </c>
      <c r="NX54" s="2">
        <f t="shared" si="267"/>
        <v>0</v>
      </c>
      <c r="NY54" s="2">
        <f t="shared" si="268"/>
        <v>0</v>
      </c>
      <c r="NZ54" s="2">
        <f t="shared" si="269"/>
        <v>0</v>
      </c>
      <c r="OA54" s="2">
        <f t="shared" si="270"/>
        <v>0</v>
      </c>
      <c r="OB54" s="2">
        <f t="shared" si="271"/>
        <v>0</v>
      </c>
      <c r="OC54" s="2">
        <f t="shared" si="272"/>
        <v>0</v>
      </c>
      <c r="OD54" s="2">
        <f>IF(AND(NF54&gt;'Graph Creator'!$K$4,'Detalle de Cuentas'!NF54&lt;='Graph Creator'!$L$4),1,0)</f>
        <v>0</v>
      </c>
      <c r="OE54" s="2">
        <f>IF(AND(NG54&gt;'Graph Creator'!$K$4,'Detalle de Cuentas'!NG54&lt;='Graph Creator'!$L$4),1,0)</f>
        <v>0</v>
      </c>
      <c r="OF54" s="2">
        <f>IF(AND(NH54&gt;'Graph Creator'!$K$4,'Detalle de Cuentas'!NH54&lt;='Graph Creator'!$L$4),1,0)</f>
        <v>0</v>
      </c>
      <c r="OG54" s="2">
        <f>IF(AND(NI54&gt;'Graph Creator'!$K$4,'Detalle de Cuentas'!NI54&lt;='Graph Creator'!$L$4),1,0)</f>
        <v>0</v>
      </c>
      <c r="OH54" s="2">
        <f>IF(AND(NJ54&gt;'Graph Creator'!$K$4,'Detalle de Cuentas'!NJ54&lt;='Graph Creator'!$L$4),1,0)</f>
        <v>0</v>
      </c>
      <c r="OI54" s="2">
        <f>IF(AND(NK54&gt;'Graph Creator'!$K$4,'Detalle de Cuentas'!NK54&lt;='Graph Creator'!$L$4),1,0)</f>
        <v>0</v>
      </c>
      <c r="OJ54" s="2">
        <f>IF(AND(NL54&gt;'Graph Creator'!$K$4,'Detalle de Cuentas'!NL54&lt;='Graph Creator'!$L$4),1,0)</f>
        <v>0</v>
      </c>
      <c r="OK54" s="2">
        <f>IF(AND(NM54&gt;'Graph Creator'!$K$4,'Detalle de Cuentas'!NM54&lt;='Graph Creator'!$L$4),1,0)</f>
        <v>0</v>
      </c>
      <c r="OL54" s="2">
        <f>IF(AND(NN54&gt;'Graph Creator'!$K$4,'Detalle de Cuentas'!NN54&lt;='Graph Creator'!$L$4),1,0)</f>
        <v>0</v>
      </c>
      <c r="OM54" s="2">
        <f>IF(AND(NO54&gt;'Graph Creator'!$K$4,'Detalle de Cuentas'!NO54&lt;='Graph Creator'!$L$4),1,0)</f>
        <v>0</v>
      </c>
      <c r="ON54" s="2">
        <f>IF(AND(NP54&gt;'Graph Creator'!$K$4,'Detalle de Cuentas'!NP54&lt;='Graph Creator'!$L$4),1,0)</f>
        <v>0</v>
      </c>
      <c r="OO54" s="2">
        <f>IF(AND(NQ54&gt;'Graph Creator'!$K$4,'Detalle de Cuentas'!NQ54&lt;='Graph Creator'!$L$4),1,0)</f>
        <v>0</v>
      </c>
      <c r="OP54" s="2">
        <f>IF(AND(NR54&gt;'Graph Creator'!$K$4,'Detalle de Cuentas'!NR54&lt;='Graph Creator'!$L$4),1,0)</f>
        <v>0</v>
      </c>
      <c r="OQ54" s="2">
        <f>IF(AND(NS54&gt;'Graph Creator'!$K$4,'Detalle de Cuentas'!NS54&lt;='Graph Creator'!$L$4),1,0)</f>
        <v>0</v>
      </c>
      <c r="OR54" s="2">
        <f>IF(AND(NT54&gt;'Graph Creator'!$K$4,'Detalle de Cuentas'!NT54&lt;='Graph Creator'!$L$4),1,0)</f>
        <v>0</v>
      </c>
      <c r="OS54" s="2">
        <f>IF(AND(NU54&gt;'Graph Creator'!$K$4,'Detalle de Cuentas'!NU54&lt;='Graph Creator'!$L$4),1,0)</f>
        <v>0</v>
      </c>
      <c r="OT54" s="2">
        <f>IF(AND(NV54&gt;'Graph Creator'!$K$4,'Detalle de Cuentas'!NV54&lt;='Graph Creator'!$L$4),1,0)</f>
        <v>0</v>
      </c>
      <c r="OU54" s="2">
        <f>IF(AND(NW54&gt;'Graph Creator'!$K$4,'Detalle de Cuentas'!NW54&lt;='Graph Creator'!$L$4),1,0)</f>
        <v>0</v>
      </c>
      <c r="OV54" s="2">
        <f>IF(AND(NX54&gt;'Graph Creator'!$K$4,'Detalle de Cuentas'!NX54&lt;='Graph Creator'!$L$4),1,0)</f>
        <v>0</v>
      </c>
      <c r="OW54" s="2">
        <f>IF(AND(NY54&gt;'Graph Creator'!$K$4,'Detalle de Cuentas'!NY54&lt;='Graph Creator'!$L$4),1,0)</f>
        <v>0</v>
      </c>
      <c r="OX54" s="2">
        <f>IF(AND(NZ54&gt;'Graph Creator'!$K$4,'Detalle de Cuentas'!NZ54&lt;='Graph Creator'!$L$4),1,0)</f>
        <v>0</v>
      </c>
      <c r="OY54" s="2">
        <f>IF(AND(OA54&gt;'Graph Creator'!$K$4,'Detalle de Cuentas'!OA54&lt;='Graph Creator'!$L$4),1,0)</f>
        <v>0</v>
      </c>
      <c r="OZ54" s="2">
        <f>IF(AND(OB54&gt;'Graph Creator'!$K$4,'Detalle de Cuentas'!OB54&lt;='Graph Creator'!$L$4),1,0)</f>
        <v>0</v>
      </c>
      <c r="PA54" s="2">
        <f>IF(AND(OC54&gt;'Graph Creator'!$K$4,'Detalle de Cuentas'!OC54&lt;='Graph Creator'!$L$4),1,0)</f>
        <v>0</v>
      </c>
      <c r="PB54" s="2">
        <f>IF(AND(NF54&gt;'Graph Creator'!$L$4,'Detalle de Cuentas'!NF54&lt;='Graph Creator'!$M$4),1,0)</f>
        <v>0</v>
      </c>
      <c r="PC54" s="2">
        <f>IF(AND(NG54&gt;'Graph Creator'!$L$4,'Detalle de Cuentas'!NG54&lt;='Graph Creator'!$M$4),1,0)</f>
        <v>0</v>
      </c>
      <c r="PD54" s="2">
        <f>IF(AND(NH54&gt;'Graph Creator'!$L$4,'Detalle de Cuentas'!NH54&lt;='Graph Creator'!$M$4),1,0)</f>
        <v>0</v>
      </c>
      <c r="PE54" s="2">
        <f>IF(AND(NI54&gt;'Graph Creator'!$L$4,'Detalle de Cuentas'!NI54&lt;='Graph Creator'!$M$4),1,0)</f>
        <v>0</v>
      </c>
      <c r="PF54" s="2">
        <f>IF(AND(NJ54&gt;'Graph Creator'!$L$4,'Detalle de Cuentas'!NJ54&lt;='Graph Creator'!$M$4),1,0)</f>
        <v>0</v>
      </c>
      <c r="PG54" s="2">
        <f>IF(AND(NK54&gt;'Graph Creator'!$L$4,'Detalle de Cuentas'!NK54&lt;='Graph Creator'!$M$4),1,0)</f>
        <v>0</v>
      </c>
      <c r="PH54" s="2">
        <f>IF(AND(NL54&gt;'Graph Creator'!$L$4,'Detalle de Cuentas'!NL54&lt;='Graph Creator'!$M$4),1,0)</f>
        <v>0</v>
      </c>
      <c r="PI54" s="2">
        <f>IF(AND(NM54&gt;'Graph Creator'!$L$4,'Detalle de Cuentas'!NM54&lt;='Graph Creator'!$M$4),1,0)</f>
        <v>0</v>
      </c>
      <c r="PJ54" s="2">
        <f>IF(AND(NN54&gt;'Graph Creator'!$L$4,'Detalle de Cuentas'!NN54&lt;='Graph Creator'!$M$4),1,0)</f>
        <v>0</v>
      </c>
      <c r="PK54" s="2">
        <f>IF(AND(NO54&gt;'Graph Creator'!$L$4,'Detalle de Cuentas'!NO54&lt;='Graph Creator'!$M$4),1,0)</f>
        <v>0</v>
      </c>
      <c r="PL54" s="2">
        <f>IF(AND(NP54&gt;'Graph Creator'!$L$4,'Detalle de Cuentas'!NP54&lt;='Graph Creator'!$M$4),1,0)</f>
        <v>0</v>
      </c>
      <c r="PM54" s="2">
        <f>IF(AND(NQ54&gt;'Graph Creator'!$L$4,'Detalle de Cuentas'!NQ54&lt;='Graph Creator'!$M$4),1,0)</f>
        <v>0</v>
      </c>
      <c r="PN54" s="2">
        <f>IF(AND(NR54&gt;'Graph Creator'!$L$4,'Detalle de Cuentas'!NR54&lt;='Graph Creator'!$M$4),1,0)</f>
        <v>0</v>
      </c>
      <c r="PO54" s="2">
        <f>IF(AND(NS54&gt;'Graph Creator'!$L$4,'Detalle de Cuentas'!NS54&lt;='Graph Creator'!$M$4),1,0)</f>
        <v>0</v>
      </c>
      <c r="PP54" s="2">
        <f>IF(AND(NT54&gt;'Graph Creator'!$L$4,'Detalle de Cuentas'!NT54&lt;='Graph Creator'!$M$4),1,0)</f>
        <v>0</v>
      </c>
      <c r="PQ54" s="2">
        <f>IF(AND(NU54&gt;'Graph Creator'!$L$4,'Detalle de Cuentas'!NU54&lt;='Graph Creator'!$M$4),1,0)</f>
        <v>0</v>
      </c>
      <c r="PR54" s="2">
        <f>IF(AND(NV54&gt;'Graph Creator'!$L$4,'Detalle de Cuentas'!NV54&lt;='Graph Creator'!$M$4),1,0)</f>
        <v>0</v>
      </c>
      <c r="PS54" s="2">
        <f>IF(AND(NW54&gt;'Graph Creator'!$L$4,'Detalle de Cuentas'!NW54&lt;='Graph Creator'!$M$4),1,0)</f>
        <v>0</v>
      </c>
      <c r="PT54" s="2">
        <f>IF(AND(NX54&gt;'Graph Creator'!$L$4,'Detalle de Cuentas'!NX54&lt;='Graph Creator'!$M$4),1,0)</f>
        <v>0</v>
      </c>
      <c r="PU54" s="2">
        <f>IF(AND(NY54&gt;'Graph Creator'!$L$4,'Detalle de Cuentas'!NY54&lt;='Graph Creator'!$M$4),1,0)</f>
        <v>0</v>
      </c>
      <c r="PV54" s="2">
        <f>IF(AND(NZ54&gt;'Graph Creator'!$L$4,'Detalle de Cuentas'!NZ54&lt;='Graph Creator'!$M$4),1,0)</f>
        <v>0</v>
      </c>
      <c r="PW54" s="2">
        <f>IF(AND(OA54&gt;'Graph Creator'!$L$4,'Detalle de Cuentas'!OA54&lt;='Graph Creator'!$M$4),1,0)</f>
        <v>0</v>
      </c>
      <c r="PX54" s="2">
        <f>IF(AND(OB54&gt;'Graph Creator'!$L$4,'Detalle de Cuentas'!OB54&lt;='Graph Creator'!$M$4),1,0)</f>
        <v>0</v>
      </c>
      <c r="PY54" s="2">
        <f>IF(AND(OC54&gt;'Graph Creator'!$L$4,'Detalle de Cuentas'!OC54&lt;='Graph Creator'!$M$4),1,0)</f>
        <v>0</v>
      </c>
      <c r="PZ54" s="2">
        <f>IF(AND(NF54&gt;'Graph Creator'!$M$4,'Detalle de Cuentas'!NF54&lt;='Graph Creator'!$N$4),1,0)</f>
        <v>0</v>
      </c>
      <c r="QA54" s="2">
        <f>IF(AND(NG54&gt;'Graph Creator'!$M$4,'Detalle de Cuentas'!NG54&lt;='Graph Creator'!$N$4),1,0)</f>
        <v>0</v>
      </c>
      <c r="QB54" s="2">
        <f>IF(AND(NH54&gt;'Graph Creator'!$M$4,'Detalle de Cuentas'!NH54&lt;='Graph Creator'!$N$4),1,0)</f>
        <v>0</v>
      </c>
      <c r="QC54" s="2">
        <f>IF(AND(NI54&gt;'Graph Creator'!$M$4,'Detalle de Cuentas'!NI54&lt;='Graph Creator'!$N$4),1,0)</f>
        <v>0</v>
      </c>
      <c r="QD54" s="2">
        <f>IF(AND(NJ54&gt;'Graph Creator'!$M$4,'Detalle de Cuentas'!NJ54&lt;='Graph Creator'!$N$4),1,0)</f>
        <v>0</v>
      </c>
      <c r="QE54" s="2">
        <f>IF(AND(NK54&gt;'Graph Creator'!$M$4,'Detalle de Cuentas'!NK54&lt;='Graph Creator'!$N$4),1,0)</f>
        <v>0</v>
      </c>
      <c r="QF54" s="2">
        <f>IF(AND(NL54&gt;'Graph Creator'!$M$4,'Detalle de Cuentas'!NL54&lt;='Graph Creator'!$N$4),1,0)</f>
        <v>0</v>
      </c>
      <c r="QG54" s="2">
        <f>IF(AND(NM54&gt;'Graph Creator'!$M$4,'Detalle de Cuentas'!NM54&lt;='Graph Creator'!$N$4),1,0)</f>
        <v>0</v>
      </c>
      <c r="QH54" s="2">
        <f>IF(AND(NN54&gt;'Graph Creator'!$M$4,'Detalle de Cuentas'!NN54&lt;='Graph Creator'!$N$4),1,0)</f>
        <v>0</v>
      </c>
      <c r="QI54" s="2">
        <f>IF(AND(NO54&gt;'Graph Creator'!$M$4,'Detalle de Cuentas'!NO54&lt;='Graph Creator'!$N$4),1,0)</f>
        <v>0</v>
      </c>
      <c r="QJ54" s="2">
        <f>IF(AND(NP54&gt;'Graph Creator'!$M$4,'Detalle de Cuentas'!NP54&lt;='Graph Creator'!$N$4),1,0)</f>
        <v>0</v>
      </c>
      <c r="QK54" s="2">
        <f>IF(AND(NQ54&gt;'Graph Creator'!$M$4,'Detalle de Cuentas'!NQ54&lt;='Graph Creator'!$N$4),1,0)</f>
        <v>0</v>
      </c>
      <c r="QL54" s="2">
        <f>IF(AND(NR54&gt;'Graph Creator'!$M$4,'Detalle de Cuentas'!NR54&lt;='Graph Creator'!$N$4),1,0)</f>
        <v>0</v>
      </c>
      <c r="QM54" s="2">
        <f>IF(AND(NS54&gt;'Graph Creator'!$M$4,'Detalle de Cuentas'!NS54&lt;='Graph Creator'!$N$4),1,0)</f>
        <v>0</v>
      </c>
      <c r="QN54" s="2">
        <f>IF(AND(NT54&gt;'Graph Creator'!$M$4,'Detalle de Cuentas'!NT54&lt;='Graph Creator'!$N$4),1,0)</f>
        <v>0</v>
      </c>
      <c r="QO54" s="2">
        <f>IF(AND(NU54&gt;'Graph Creator'!$M$4,'Detalle de Cuentas'!NU54&lt;='Graph Creator'!$N$4),1,0)</f>
        <v>0</v>
      </c>
      <c r="QP54" s="2">
        <f>IF(AND(NV54&gt;'Graph Creator'!$M$4,'Detalle de Cuentas'!NV54&lt;='Graph Creator'!$N$4),1,0)</f>
        <v>0</v>
      </c>
      <c r="QQ54" s="2">
        <f>IF(AND(NW54&gt;'Graph Creator'!$M$4,'Detalle de Cuentas'!NW54&lt;='Graph Creator'!$N$4),1,0)</f>
        <v>0</v>
      </c>
      <c r="QR54" s="2">
        <f>IF(AND(NX54&gt;'Graph Creator'!$M$4,'Detalle de Cuentas'!NX54&lt;='Graph Creator'!$N$4),1,0)</f>
        <v>0</v>
      </c>
      <c r="QS54" s="2">
        <f>IF(AND(NY54&gt;'Graph Creator'!$M$4,'Detalle de Cuentas'!NY54&lt;='Graph Creator'!$N$4),1,0)</f>
        <v>0</v>
      </c>
      <c r="QT54" s="2">
        <f>IF(AND(NZ54&gt;'Graph Creator'!$M$4,'Detalle de Cuentas'!NZ54&lt;='Graph Creator'!$N$4),1,0)</f>
        <v>0</v>
      </c>
      <c r="QU54" s="2">
        <f>IF(AND(OA54&gt;'Graph Creator'!$M$4,'Detalle de Cuentas'!OA54&lt;='Graph Creator'!$N$4),1,0)</f>
        <v>0</v>
      </c>
      <c r="QV54" s="2">
        <f>IF(AND(OB54&gt;'Graph Creator'!$M$4,'Detalle de Cuentas'!OB54&lt;='Graph Creator'!$N$4),1,0)</f>
        <v>0</v>
      </c>
      <c r="QW54" s="2">
        <f>IF(AND(OC54&gt;'Graph Creator'!$M$4,'Detalle de Cuentas'!OC54&lt;='Graph Creator'!$N$4),1,0)</f>
        <v>0</v>
      </c>
      <c r="QX54" s="2">
        <f>IF(AND(NF54&gt;'Graph Creator'!$N$4,'Detalle de Cuentas'!NF54&lt;='Graph Creator'!$O$4),1,0)</f>
        <v>0</v>
      </c>
      <c r="QY54" s="2">
        <f>IF(AND(NG54&gt;'Graph Creator'!$N$4,'Detalle de Cuentas'!NG54&lt;='Graph Creator'!$O$4),1,0)</f>
        <v>0</v>
      </c>
      <c r="QZ54" s="2">
        <f>IF(AND(NH54&gt;'Graph Creator'!$N$4,'Detalle de Cuentas'!NH54&lt;='Graph Creator'!$O$4),1,0)</f>
        <v>0</v>
      </c>
      <c r="RA54" s="2">
        <f>IF(AND(NI54&gt;'Graph Creator'!$N$4,'Detalle de Cuentas'!NI54&lt;='Graph Creator'!$O$4),1,0)</f>
        <v>0</v>
      </c>
      <c r="RB54" s="2">
        <f>IF(AND(NJ54&gt;'Graph Creator'!$N$4,'Detalle de Cuentas'!NJ54&lt;='Graph Creator'!$O$4),1,0)</f>
        <v>0</v>
      </c>
      <c r="RC54" s="2">
        <f>IF(AND(NK54&gt;'Graph Creator'!$N$4,'Detalle de Cuentas'!NK54&lt;='Graph Creator'!$O$4),1,0)</f>
        <v>0</v>
      </c>
      <c r="RD54" s="2">
        <f>IF(AND(NL54&gt;'Graph Creator'!$N$4,'Detalle de Cuentas'!NL54&lt;='Graph Creator'!$O$4),1,0)</f>
        <v>0</v>
      </c>
      <c r="RE54" s="2">
        <f>IF(AND(NM54&gt;'Graph Creator'!$N$4,'Detalle de Cuentas'!NM54&lt;='Graph Creator'!$O$4),1,0)</f>
        <v>0</v>
      </c>
      <c r="RF54" s="2">
        <f>IF(AND(NN54&gt;'Graph Creator'!$N$4,'Detalle de Cuentas'!NN54&lt;='Graph Creator'!$O$4),1,0)</f>
        <v>0</v>
      </c>
      <c r="RG54" s="2">
        <f>IF(AND(NO54&gt;'Graph Creator'!$N$4,'Detalle de Cuentas'!NO54&lt;='Graph Creator'!$O$4),1,0)</f>
        <v>0</v>
      </c>
      <c r="RH54" s="2">
        <f>IF(AND(NP54&gt;'Graph Creator'!$N$4,'Detalle de Cuentas'!NP54&lt;='Graph Creator'!$O$4),1,0)</f>
        <v>0</v>
      </c>
      <c r="RI54" s="2">
        <f>IF(AND(NQ54&gt;'Graph Creator'!$N$4,'Detalle de Cuentas'!NQ54&lt;='Graph Creator'!$O$4),1,0)</f>
        <v>0</v>
      </c>
      <c r="RJ54" s="2">
        <f>IF(AND(NR54&gt;'Graph Creator'!$N$4,'Detalle de Cuentas'!NR54&lt;='Graph Creator'!$O$4),1,0)</f>
        <v>0</v>
      </c>
      <c r="RK54" s="2">
        <f>IF(AND(NS54&gt;'Graph Creator'!$N$4,'Detalle de Cuentas'!NS54&lt;='Graph Creator'!$O$4),1,0)</f>
        <v>0</v>
      </c>
      <c r="RL54" s="2">
        <f>IF(AND(NT54&gt;'Graph Creator'!$N$4,'Detalle de Cuentas'!NT54&lt;='Graph Creator'!$O$4),1,0)</f>
        <v>0</v>
      </c>
      <c r="RM54" s="2">
        <f>IF(AND(NU54&gt;'Graph Creator'!$N$4,'Detalle de Cuentas'!NU54&lt;='Graph Creator'!$O$4),1,0)</f>
        <v>0</v>
      </c>
      <c r="RN54" s="2">
        <f>IF(AND(NV54&gt;'Graph Creator'!$N$4,'Detalle de Cuentas'!NV54&lt;='Graph Creator'!$O$4),1,0)</f>
        <v>0</v>
      </c>
      <c r="RO54" s="2">
        <f>IF(AND(NW54&gt;'Graph Creator'!$N$4,'Detalle de Cuentas'!NW54&lt;='Graph Creator'!$O$4),1,0)</f>
        <v>0</v>
      </c>
      <c r="RP54" s="2">
        <f>IF(AND(NX54&gt;'Graph Creator'!$N$4,'Detalle de Cuentas'!NX54&lt;='Graph Creator'!$O$4),1,0)</f>
        <v>0</v>
      </c>
      <c r="RQ54" s="2">
        <f>IF(AND(NY54&gt;'Graph Creator'!$N$4,'Detalle de Cuentas'!NY54&lt;='Graph Creator'!$O$4),1,0)</f>
        <v>0</v>
      </c>
      <c r="RR54" s="2">
        <f>IF(AND(NZ54&gt;'Graph Creator'!$N$4,'Detalle de Cuentas'!NZ54&lt;='Graph Creator'!$O$4),1,0)</f>
        <v>0</v>
      </c>
      <c r="RS54" s="2">
        <f>IF(AND(OA54&gt;'Graph Creator'!$N$4,'Detalle de Cuentas'!OA54&lt;='Graph Creator'!$O$4),1,0)</f>
        <v>0</v>
      </c>
      <c r="RT54" s="2">
        <f>IF(AND(OB54&gt;'Graph Creator'!$N$4,'Detalle de Cuentas'!OB54&lt;='Graph Creator'!$O$4),1,0)</f>
        <v>0</v>
      </c>
      <c r="RU54" s="2">
        <f>IF(AND(OC54&gt;'Graph Creator'!$N$4,'Detalle de Cuentas'!OC54&lt;='Graph Creator'!$O$4),1,0)</f>
        <v>0</v>
      </c>
      <c r="RV54" s="2" t="e">
        <f t="shared" si="407"/>
        <v>#VALUE!</v>
      </c>
      <c r="RW54" s="2" t="e">
        <f t="shared" si="408"/>
        <v>#VALUE!</v>
      </c>
      <c r="RX54" s="2" t="e">
        <f t="shared" si="409"/>
        <v>#VALUE!</v>
      </c>
      <c r="RY54" s="2" t="e">
        <f t="shared" si="410"/>
        <v>#VALUE!</v>
      </c>
      <c r="RZ54" s="2" t="e">
        <f t="shared" si="411"/>
        <v>#VALUE!</v>
      </c>
      <c r="SA54" s="2" t="e">
        <f t="shared" si="412"/>
        <v>#VALUE!</v>
      </c>
      <c r="SB54" s="2" t="e">
        <f t="shared" si="413"/>
        <v>#VALUE!</v>
      </c>
      <c r="SC54" s="2" t="e">
        <f t="shared" si="414"/>
        <v>#VALUE!</v>
      </c>
      <c r="SD54" s="2" t="e">
        <f t="shared" si="415"/>
        <v>#VALUE!</v>
      </c>
      <c r="SE54" s="2" t="e">
        <f t="shared" si="416"/>
        <v>#VALUE!</v>
      </c>
      <c r="SF54" s="2" t="e">
        <f t="shared" si="417"/>
        <v>#VALUE!</v>
      </c>
      <c r="SG54" s="2" t="e">
        <f t="shared" si="418"/>
        <v>#VALUE!</v>
      </c>
      <c r="SH54" s="2" t="e">
        <f t="shared" si="419"/>
        <v>#VALUE!</v>
      </c>
      <c r="SI54" s="2" t="e">
        <f t="shared" si="420"/>
        <v>#VALUE!</v>
      </c>
      <c r="SJ54" s="2" t="e">
        <f t="shared" si="421"/>
        <v>#VALUE!</v>
      </c>
      <c r="SK54" s="2" t="e">
        <f t="shared" si="422"/>
        <v>#VALUE!</v>
      </c>
      <c r="SL54" s="2" t="e">
        <f t="shared" si="423"/>
        <v>#VALUE!</v>
      </c>
      <c r="SM54" s="2" t="e">
        <f t="shared" si="424"/>
        <v>#VALUE!</v>
      </c>
      <c r="SN54" s="2" t="e">
        <f t="shared" si="425"/>
        <v>#VALUE!</v>
      </c>
      <c r="SO54" s="2" t="e">
        <f t="shared" si="426"/>
        <v>#VALUE!</v>
      </c>
      <c r="SP54" s="2" t="e">
        <f t="shared" si="427"/>
        <v>#VALUE!</v>
      </c>
      <c r="SQ54" s="2" t="e">
        <f t="shared" si="428"/>
        <v>#VALUE!</v>
      </c>
      <c r="SR54" s="2" t="e">
        <f t="shared" si="429"/>
        <v>#VALUE!</v>
      </c>
      <c r="SS54" s="2" t="e">
        <f t="shared" si="430"/>
        <v>#VALUE!</v>
      </c>
      <c r="ST54" s="2" t="e">
        <f t="shared" si="431"/>
        <v>#VALUE!</v>
      </c>
      <c r="SU54" s="2" t="e">
        <f t="shared" si="432"/>
        <v>#VALUE!</v>
      </c>
      <c r="SV54" s="2" t="e">
        <f t="shared" si="433"/>
        <v>#VALUE!</v>
      </c>
      <c r="SW54" s="2" t="e">
        <f t="shared" si="434"/>
        <v>#VALUE!</v>
      </c>
      <c r="SX54" s="2" t="e">
        <f t="shared" si="435"/>
        <v>#VALUE!</v>
      </c>
      <c r="SY54" s="2" t="e">
        <f t="shared" si="436"/>
        <v>#VALUE!</v>
      </c>
      <c r="SZ54" s="2" t="e">
        <f t="shared" si="437"/>
        <v>#VALUE!</v>
      </c>
      <c r="TA54" s="2" t="e">
        <f t="shared" si="438"/>
        <v>#VALUE!</v>
      </c>
      <c r="TB54" s="2" t="e">
        <f t="shared" si="439"/>
        <v>#VALUE!</v>
      </c>
      <c r="TC54" s="2" t="e">
        <f t="shared" si="440"/>
        <v>#VALUE!</v>
      </c>
      <c r="TD54" s="2" t="e">
        <f t="shared" si="441"/>
        <v>#VALUE!</v>
      </c>
      <c r="TE54" s="2" t="e">
        <f t="shared" si="442"/>
        <v>#VALUE!</v>
      </c>
      <c r="TF54" s="2" t="str">
        <f>IF(DZ54=1,IF(SUM(DZ$17:DZ54)&lt;2,""&amp;B54,", "&amp;B54),"")</f>
        <v/>
      </c>
      <c r="TG54" s="2" t="str">
        <f t="shared" si="480"/>
        <v/>
      </c>
      <c r="TH54" s="2">
        <f t="shared" si="443"/>
        <v>0</v>
      </c>
      <c r="TI54" s="14" t="str">
        <f t="shared" si="444"/>
        <v/>
      </c>
      <c r="TJ54" s="14" t="e">
        <f t="shared" si="273"/>
        <v>#VALUE!</v>
      </c>
      <c r="TK54" s="14" t="e">
        <f t="shared" si="274"/>
        <v>#VALUE!</v>
      </c>
      <c r="TL54" s="14" t="e">
        <f t="shared" si="275"/>
        <v>#VALUE!</v>
      </c>
      <c r="TM54" s="14" t="e">
        <f t="shared" si="276"/>
        <v>#VALUE!</v>
      </c>
      <c r="TN54" s="14" t="e">
        <f t="shared" si="277"/>
        <v>#VALUE!</v>
      </c>
      <c r="TO54" s="14" t="e">
        <f t="shared" si="278"/>
        <v>#VALUE!</v>
      </c>
      <c r="TP54" s="14" t="e">
        <f t="shared" si="279"/>
        <v>#VALUE!</v>
      </c>
      <c r="TQ54" s="14" t="e">
        <f t="shared" si="280"/>
        <v>#VALUE!</v>
      </c>
      <c r="TR54" s="14" t="e">
        <f t="shared" si="281"/>
        <v>#VALUE!</v>
      </c>
      <c r="TS54" s="14" t="e">
        <f t="shared" si="282"/>
        <v>#VALUE!</v>
      </c>
      <c r="TT54" s="14" t="e">
        <f t="shared" si="283"/>
        <v>#VALUE!</v>
      </c>
      <c r="TU54" s="14" t="e">
        <f t="shared" si="284"/>
        <v>#VALUE!</v>
      </c>
      <c r="TV54" s="14" t="e">
        <f t="shared" si="285"/>
        <v>#VALUE!</v>
      </c>
      <c r="TW54" s="14" t="e">
        <f t="shared" si="286"/>
        <v>#VALUE!</v>
      </c>
      <c r="TX54" s="14" t="e">
        <f t="shared" si="287"/>
        <v>#VALUE!</v>
      </c>
      <c r="TY54" s="14" t="e">
        <f t="shared" si="288"/>
        <v>#VALUE!</v>
      </c>
      <c r="TZ54" s="14" t="e">
        <f t="shared" si="289"/>
        <v>#VALUE!</v>
      </c>
      <c r="UA54" s="14" t="e">
        <f t="shared" si="290"/>
        <v>#VALUE!</v>
      </c>
      <c r="UB54" s="14" t="e">
        <f t="shared" si="291"/>
        <v>#VALUE!</v>
      </c>
      <c r="UC54" s="14" t="e">
        <f t="shared" si="292"/>
        <v>#VALUE!</v>
      </c>
      <c r="UD54" s="14" t="e">
        <f t="shared" si="293"/>
        <v>#VALUE!</v>
      </c>
      <c r="UE54" s="14" t="e">
        <f t="shared" si="294"/>
        <v>#VALUE!</v>
      </c>
      <c r="UF54" s="14" t="e">
        <f t="shared" si="295"/>
        <v>#VALUE!</v>
      </c>
      <c r="UH54" s="2">
        <f>IF($C$4-$R54&gt;'Graph Creator'!$E$2*'Graph Creator'!$D$13*12,0,1)</f>
        <v>1</v>
      </c>
      <c r="UJ54" s="2" t="e">
        <f t="shared" si="445"/>
        <v>#VALUE!</v>
      </c>
      <c r="UK54" s="2" t="e">
        <f t="shared" si="446"/>
        <v>#VALUE!</v>
      </c>
      <c r="UL54" s="2" t="e">
        <f t="shared" si="447"/>
        <v>#VALUE!</v>
      </c>
      <c r="UM54" s="2" t="e">
        <f t="shared" si="448"/>
        <v>#VALUE!</v>
      </c>
      <c r="UN54" s="2" t="e">
        <f t="shared" si="449"/>
        <v>#VALUE!</v>
      </c>
      <c r="UO54" s="2" t="e">
        <f t="shared" si="450"/>
        <v>#VALUE!</v>
      </c>
      <c r="UP54" s="2" t="e">
        <f t="shared" si="297"/>
        <v>#VALUE!</v>
      </c>
      <c r="UQ54" s="2" t="e">
        <f t="shared" si="298"/>
        <v>#VALUE!</v>
      </c>
      <c r="UR54" s="2" t="e">
        <f t="shared" si="299"/>
        <v>#VALUE!</v>
      </c>
      <c r="US54" s="2" t="e">
        <f t="shared" si="300"/>
        <v>#VALUE!</v>
      </c>
      <c r="UT54" s="2" t="e">
        <f t="shared" si="301"/>
        <v>#VALUE!</v>
      </c>
      <c r="UU54" s="2" t="e">
        <f t="shared" si="302"/>
        <v>#VALUE!</v>
      </c>
      <c r="UV54" s="2" t="e">
        <f t="shared" si="303"/>
        <v>#VALUE!</v>
      </c>
      <c r="UW54" s="2" t="e">
        <f t="shared" si="304"/>
        <v>#VALUE!</v>
      </c>
      <c r="UX54" s="2" t="e">
        <f t="shared" si="305"/>
        <v>#VALUE!</v>
      </c>
      <c r="UY54" s="2" t="e">
        <f t="shared" si="306"/>
        <v>#VALUE!</v>
      </c>
      <c r="UZ54" s="2" t="e">
        <f t="shared" si="307"/>
        <v>#VALUE!</v>
      </c>
      <c r="VA54" s="2" t="e">
        <f t="shared" si="308"/>
        <v>#VALUE!</v>
      </c>
      <c r="VB54" s="2" t="e">
        <f t="shared" si="309"/>
        <v>#VALUE!</v>
      </c>
      <c r="VC54" s="2" t="e">
        <f t="shared" si="310"/>
        <v>#VALUE!</v>
      </c>
      <c r="VD54" s="2" t="e">
        <f t="shared" si="311"/>
        <v>#VALUE!</v>
      </c>
      <c r="VE54" s="2" t="e">
        <f t="shared" si="312"/>
        <v>#VALUE!</v>
      </c>
      <c r="VF54" s="2" t="e">
        <f t="shared" si="313"/>
        <v>#VALUE!</v>
      </c>
      <c r="VG54" s="2" t="e">
        <f t="shared" si="314"/>
        <v>#VALUE!</v>
      </c>
      <c r="VH54" s="2" t="e">
        <f t="shared" si="315"/>
        <v>#VALUE!</v>
      </c>
      <c r="VI54" s="2" t="e">
        <f t="shared" si="316"/>
        <v>#VALUE!</v>
      </c>
      <c r="VJ54" s="2" t="e">
        <f t="shared" si="317"/>
        <v>#VALUE!</v>
      </c>
      <c r="VK54" s="2" t="e">
        <f t="shared" si="318"/>
        <v>#VALUE!</v>
      </c>
      <c r="VL54" s="2" t="e">
        <f t="shared" si="319"/>
        <v>#VALUE!</v>
      </c>
      <c r="VM54" s="2" t="e">
        <f t="shared" si="320"/>
        <v>#VALUE!</v>
      </c>
      <c r="VN54" s="2" t="e">
        <f t="shared" si="321"/>
        <v>#VALUE!</v>
      </c>
      <c r="VO54" s="2" t="e">
        <f t="shared" si="322"/>
        <v>#VALUE!</v>
      </c>
      <c r="VP54" s="2" t="e">
        <f t="shared" si="323"/>
        <v>#VALUE!</v>
      </c>
      <c r="VQ54" s="2" t="e">
        <f t="shared" si="324"/>
        <v>#VALUE!</v>
      </c>
      <c r="VR54" s="2" t="e">
        <f t="shared" si="325"/>
        <v>#VALUE!</v>
      </c>
      <c r="VS54" s="2" t="e">
        <f t="shared" si="326"/>
        <v>#VALUE!</v>
      </c>
      <c r="VT54" s="98">
        <f t="shared" si="451"/>
        <v>0</v>
      </c>
      <c r="VU54" s="98">
        <f t="shared" si="452"/>
        <v>0</v>
      </c>
      <c r="VV54" s="98">
        <f t="shared" si="453"/>
        <v>0</v>
      </c>
      <c r="VW54" s="98">
        <f t="shared" si="454"/>
        <v>0</v>
      </c>
      <c r="VX54" s="98">
        <f t="shared" si="455"/>
        <v>0</v>
      </c>
      <c r="VY54" s="98">
        <f t="shared" si="456"/>
        <v>0</v>
      </c>
      <c r="VZ54" s="98">
        <f t="shared" si="457"/>
        <v>0</v>
      </c>
      <c r="WA54" s="98">
        <f t="shared" si="328"/>
        <v>0</v>
      </c>
      <c r="WB54" s="98">
        <f t="shared" si="329"/>
        <v>0</v>
      </c>
      <c r="WC54" s="98">
        <f t="shared" si="330"/>
        <v>0</v>
      </c>
      <c r="WD54" s="98">
        <f t="shared" si="331"/>
        <v>0</v>
      </c>
      <c r="WE54" s="98">
        <f t="shared" si="332"/>
        <v>0</v>
      </c>
      <c r="WF54" s="98">
        <f t="shared" si="333"/>
        <v>0</v>
      </c>
      <c r="WG54" s="98">
        <f t="shared" si="334"/>
        <v>0</v>
      </c>
      <c r="WH54" s="98">
        <f t="shared" si="335"/>
        <v>0</v>
      </c>
      <c r="WI54" s="98">
        <f t="shared" si="336"/>
        <v>0</v>
      </c>
      <c r="WJ54" s="98">
        <f t="shared" si="337"/>
        <v>0</v>
      </c>
      <c r="WK54" s="98">
        <f t="shared" si="338"/>
        <v>0</v>
      </c>
      <c r="WL54" s="98">
        <f t="shared" si="339"/>
        <v>0</v>
      </c>
      <c r="WM54" s="98">
        <f t="shared" si="340"/>
        <v>0</v>
      </c>
      <c r="WN54" s="98">
        <f t="shared" si="341"/>
        <v>0</v>
      </c>
      <c r="WO54" s="98">
        <f t="shared" si="342"/>
        <v>0</v>
      </c>
      <c r="WP54" s="98">
        <f t="shared" si="343"/>
        <v>0</v>
      </c>
      <c r="WQ54" s="98">
        <f t="shared" si="344"/>
        <v>0</v>
      </c>
      <c r="WR54" s="98">
        <f>IFERROR(INDEX('Score Calculation'!$D$38:$D$41,MATCH('Detalle de Cuentas'!VT54,'Score Calculation'!$C$38:$C$41,1)),0)</f>
        <v>4</v>
      </c>
      <c r="WS54" s="98">
        <f>IFERROR(INDEX('Score Calculation'!$D$38:$D$41,MATCH('Detalle de Cuentas'!VU54,'Score Calculation'!$C$38:$C$41,1)),0)</f>
        <v>4</v>
      </c>
      <c r="WT54" s="98">
        <f>IFERROR(INDEX('Score Calculation'!$D$38:$D$41,MATCH('Detalle de Cuentas'!VV54,'Score Calculation'!$C$38:$C$41,1)),0)</f>
        <v>4</v>
      </c>
      <c r="WU54" s="98">
        <f>IFERROR(INDEX('Score Calculation'!$D$38:$D$41,MATCH('Detalle de Cuentas'!VW54,'Score Calculation'!$C$38:$C$41,1)),0)</f>
        <v>4</v>
      </c>
      <c r="WV54" s="98">
        <f>IFERROR(INDEX('Score Calculation'!$D$38:$D$41,MATCH('Detalle de Cuentas'!VX54,'Score Calculation'!$C$38:$C$41,1)),0)</f>
        <v>4</v>
      </c>
      <c r="WW54" s="98">
        <f>IFERROR(INDEX('Score Calculation'!$D$38:$D$41,MATCH('Detalle de Cuentas'!VY54,'Score Calculation'!$C$38:$C$41,1)),0)</f>
        <v>4</v>
      </c>
      <c r="WX54" s="98">
        <f>IFERROR(INDEX('Score Calculation'!$D$38:$D$41,MATCH('Detalle de Cuentas'!VZ54,'Score Calculation'!$C$38:$C$41,1)),0)</f>
        <v>4</v>
      </c>
      <c r="WY54" s="98">
        <f>IFERROR(INDEX('Score Calculation'!$D$38:$D$41,MATCH('Detalle de Cuentas'!WA54,'Score Calculation'!$C$38:$C$41,1)),0)</f>
        <v>4</v>
      </c>
      <c r="WZ54" s="98">
        <f>IFERROR(INDEX('Score Calculation'!$D$38:$D$41,MATCH('Detalle de Cuentas'!WB54,'Score Calculation'!$C$38:$C$41,1)),0)</f>
        <v>4</v>
      </c>
      <c r="XA54" s="98">
        <f>IFERROR(INDEX('Score Calculation'!$D$38:$D$41,MATCH('Detalle de Cuentas'!WC54,'Score Calculation'!$C$38:$C$41,1)),0)</f>
        <v>4</v>
      </c>
      <c r="XB54" s="98">
        <f>IFERROR(INDEX('Score Calculation'!$D$38:$D$41,MATCH('Detalle de Cuentas'!WD54,'Score Calculation'!$C$38:$C$41,1)),0)</f>
        <v>4</v>
      </c>
      <c r="XC54" s="98">
        <f>IFERROR(INDEX('Score Calculation'!$D$38:$D$41,MATCH('Detalle de Cuentas'!WE54,'Score Calculation'!$C$38:$C$41,1)),0)</f>
        <v>4</v>
      </c>
      <c r="XD54" s="98">
        <f>IFERROR(INDEX('Score Calculation'!$D$38:$D$41,MATCH('Detalle de Cuentas'!WF54,'Score Calculation'!$C$38:$C$41,1)),0)</f>
        <v>4</v>
      </c>
      <c r="XE54" s="98">
        <f>IFERROR(INDEX('Score Calculation'!$D$38:$D$41,MATCH('Detalle de Cuentas'!WG54,'Score Calculation'!$C$38:$C$41,1)),0)</f>
        <v>4</v>
      </c>
      <c r="XF54" s="98">
        <f>IFERROR(INDEX('Score Calculation'!$D$38:$D$41,MATCH('Detalle de Cuentas'!WH54,'Score Calculation'!$C$38:$C$41,1)),0)</f>
        <v>4</v>
      </c>
      <c r="XG54" s="98">
        <f>IFERROR(INDEX('Score Calculation'!$D$38:$D$41,MATCH('Detalle de Cuentas'!WI54,'Score Calculation'!$C$38:$C$41,1)),0)</f>
        <v>4</v>
      </c>
      <c r="XH54" s="98">
        <f>IFERROR(INDEX('Score Calculation'!$D$38:$D$41,MATCH('Detalle de Cuentas'!WJ54,'Score Calculation'!$C$38:$C$41,1)),0)</f>
        <v>4</v>
      </c>
      <c r="XI54" s="98">
        <f>IFERROR(INDEX('Score Calculation'!$D$38:$D$41,MATCH('Detalle de Cuentas'!WK54,'Score Calculation'!$C$38:$C$41,1)),0)</f>
        <v>4</v>
      </c>
      <c r="XJ54" s="98">
        <f>IFERROR(INDEX('Score Calculation'!$D$38:$D$41,MATCH('Detalle de Cuentas'!WL54,'Score Calculation'!$C$38:$C$41,1)),0)</f>
        <v>4</v>
      </c>
      <c r="XK54" s="98">
        <f>IFERROR(INDEX('Score Calculation'!$D$38:$D$41,MATCH('Detalle de Cuentas'!WM54,'Score Calculation'!$C$38:$C$41,1)),0)</f>
        <v>4</v>
      </c>
      <c r="XL54" s="98">
        <f>IFERROR(INDEX('Score Calculation'!$D$38:$D$41,MATCH('Detalle de Cuentas'!WN54,'Score Calculation'!$C$38:$C$41,1)),0)</f>
        <v>4</v>
      </c>
      <c r="XM54" s="98">
        <f>IFERROR(INDEX('Score Calculation'!$D$38:$D$41,MATCH('Detalle de Cuentas'!WO54,'Score Calculation'!$C$38:$C$41,1)),0)</f>
        <v>4</v>
      </c>
      <c r="XN54" s="98">
        <f>IFERROR(INDEX('Score Calculation'!$D$38:$D$41,MATCH('Detalle de Cuentas'!WP54,'Score Calculation'!$C$38:$C$41,1)),0)</f>
        <v>4</v>
      </c>
      <c r="XO54" s="98">
        <f>IFERROR(INDEX('Score Calculation'!$D$38:$D$41,MATCH('Detalle de Cuentas'!WQ54,'Score Calculation'!$C$38:$C$41,1)),0)</f>
        <v>4</v>
      </c>
      <c r="XP54" s="98">
        <f>IFERROR(INDEX('Score Calculation'!$D$24:$D$31,MATCH('Detalle de Cuentas'!NF54,'Score Calculation'!$C$24:$C$31,1)),0)</f>
        <v>1</v>
      </c>
      <c r="XQ54" s="98">
        <f>IFERROR(INDEX('Score Calculation'!$D$24:$D$31,MATCH('Detalle de Cuentas'!NG54,'Score Calculation'!$C$24:$C$31,1)),0)</f>
        <v>1</v>
      </c>
      <c r="XR54" s="98">
        <f>IFERROR(INDEX('Score Calculation'!$D$24:$D$31,MATCH('Detalle de Cuentas'!NH54,'Score Calculation'!$C$24:$C$31,1)),0)</f>
        <v>1</v>
      </c>
      <c r="XS54" s="98">
        <f>IFERROR(INDEX('Score Calculation'!$D$24:$D$31,MATCH('Detalle de Cuentas'!NI54,'Score Calculation'!$C$24:$C$31,1)),0)</f>
        <v>1</v>
      </c>
      <c r="XT54" s="98">
        <f>IFERROR(INDEX('Score Calculation'!$D$24:$D$31,MATCH('Detalle de Cuentas'!NJ54,'Score Calculation'!$C$24:$C$31,1)),0)</f>
        <v>1</v>
      </c>
      <c r="XU54" s="98">
        <f>IFERROR(INDEX('Score Calculation'!$D$24:$D$31,MATCH('Detalle de Cuentas'!NK54,'Score Calculation'!$C$24:$C$31,1)),0)</f>
        <v>1</v>
      </c>
      <c r="XV54" s="98">
        <f>IFERROR(INDEX('Score Calculation'!$D$24:$D$31,MATCH('Detalle de Cuentas'!NL54,'Score Calculation'!$C$24:$C$31,1)),0)</f>
        <v>1</v>
      </c>
      <c r="XW54" s="98">
        <f>IFERROR(INDEX('Score Calculation'!$D$24:$D$31,MATCH('Detalle de Cuentas'!NM54,'Score Calculation'!$C$24:$C$31,1)),0)</f>
        <v>1</v>
      </c>
      <c r="XX54" s="98">
        <f>IFERROR(INDEX('Score Calculation'!$D$24:$D$31,MATCH('Detalle de Cuentas'!NN54,'Score Calculation'!$C$24:$C$31,1)),0)</f>
        <v>1</v>
      </c>
      <c r="XY54" s="98">
        <f>IFERROR(INDEX('Score Calculation'!$D$24:$D$31,MATCH('Detalle de Cuentas'!NO54,'Score Calculation'!$C$24:$C$31,1)),0)</f>
        <v>1</v>
      </c>
      <c r="XZ54" s="98">
        <f>IFERROR(INDEX('Score Calculation'!$D$24:$D$31,MATCH('Detalle de Cuentas'!NP54,'Score Calculation'!$C$24:$C$31,1)),0)</f>
        <v>1</v>
      </c>
      <c r="YA54" s="98">
        <f>IFERROR(INDEX('Score Calculation'!$D$24:$D$31,MATCH('Detalle de Cuentas'!NQ54,'Score Calculation'!$C$24:$C$31,1)),0)</f>
        <v>1</v>
      </c>
      <c r="YB54" s="98">
        <f>IFERROR(INDEX('Score Calculation'!$D$24:$D$31,MATCH('Detalle de Cuentas'!NR54,'Score Calculation'!$C$24:$C$31,1)),0)</f>
        <v>1</v>
      </c>
      <c r="YC54" s="98">
        <f>IFERROR(INDEX('Score Calculation'!$D$24:$D$31,MATCH('Detalle de Cuentas'!NS54,'Score Calculation'!$C$24:$C$31,1)),0)</f>
        <v>1</v>
      </c>
      <c r="YD54" s="98">
        <f>IFERROR(INDEX('Score Calculation'!$D$24:$D$31,MATCH('Detalle de Cuentas'!NT54,'Score Calculation'!$C$24:$C$31,1)),0)</f>
        <v>1</v>
      </c>
      <c r="YE54" s="98">
        <f>IFERROR(INDEX('Score Calculation'!$D$24:$D$31,MATCH('Detalle de Cuentas'!NU54,'Score Calculation'!$C$24:$C$31,1)),0)</f>
        <v>1</v>
      </c>
      <c r="YF54" s="98">
        <f>IFERROR(INDEX('Score Calculation'!$D$24:$D$31,MATCH('Detalle de Cuentas'!NV54,'Score Calculation'!$C$24:$C$31,1)),0)</f>
        <v>1</v>
      </c>
      <c r="YG54" s="98">
        <f>IFERROR(INDEX('Score Calculation'!$D$24:$D$31,MATCH('Detalle de Cuentas'!NW54,'Score Calculation'!$C$24:$C$31,1)),0)</f>
        <v>1</v>
      </c>
      <c r="YH54" s="98">
        <f>IFERROR(INDEX('Score Calculation'!$D$24:$D$31,MATCH('Detalle de Cuentas'!NX54,'Score Calculation'!$C$24:$C$31,1)),0)</f>
        <v>1</v>
      </c>
      <c r="YI54" s="98">
        <f>IFERROR(INDEX('Score Calculation'!$D$24:$D$31,MATCH('Detalle de Cuentas'!NY54,'Score Calculation'!$C$24:$C$31,1)),0)</f>
        <v>1</v>
      </c>
      <c r="YJ54" s="98">
        <f>IFERROR(INDEX('Score Calculation'!$D$24:$D$31,MATCH('Detalle de Cuentas'!NZ54,'Score Calculation'!$C$24:$C$31,1)),0)</f>
        <v>1</v>
      </c>
      <c r="YK54" s="98">
        <f>IFERROR(INDEX('Score Calculation'!$D$24:$D$31,MATCH('Detalle de Cuentas'!OA54,'Score Calculation'!$C$24:$C$31,1)),0)</f>
        <v>1</v>
      </c>
      <c r="YL54" s="98">
        <f>IFERROR(INDEX('Score Calculation'!$D$24:$D$31,MATCH('Detalle de Cuentas'!OB54,'Score Calculation'!$C$24:$C$31,1)),0)</f>
        <v>1</v>
      </c>
      <c r="YM54" s="98">
        <f>IFERROR(INDEX('Score Calculation'!$D$24:$D$31,MATCH('Detalle de Cuentas'!OC54,'Score Calculation'!$C$24:$C$31,1)),0)</f>
        <v>1</v>
      </c>
      <c r="YN54" s="98">
        <f t="shared" si="458"/>
        <v>0</v>
      </c>
      <c r="YO54" s="98">
        <f>IF(LEFT(TRIM($D54),15)="GRUPO SOLIDARIO",$L54*'Score Calculation'!$H$5,IF(TRIM('Detalle de Cuentas'!$C54)="Semanal",'Detalle de Cuentas'!$L54*'Score Calculation'!$H$6,'Detalle de Cuentas'!$L54))</f>
        <v>0</v>
      </c>
      <c r="YP54" s="99">
        <f>IFERROR(INDEX('Score Calculation'!$D$54:$D$60,MATCH($YO54,'Score Calculation'!$C$54:$C$60,1)),1)</f>
        <v>0.2</v>
      </c>
      <c r="YQ54" s="99">
        <f>IFERROR(INDEX('Score Calculation'!$D$65:$D$123,MATCH(LEFT(TRIM('Detalle de Cuentas'!$F54),20),'Score Calculation'!$F$65:$F$123,0)),1)</f>
        <v>1</v>
      </c>
      <c r="YR54" s="99">
        <f>IFERROR(INDEX('Score Calculation'!$D$46:$D$49,MATCH('Detalle de Cuentas'!$YN54,'Score Calculation'!$C$46:$C$49,1)),1)</f>
        <v>4</v>
      </c>
      <c r="YS54" s="99">
        <f t="shared" si="459"/>
        <v>0</v>
      </c>
      <c r="YT54" s="99">
        <f t="shared" si="460"/>
        <v>0</v>
      </c>
      <c r="YU54" s="98" t="str">
        <f t="shared" si="461"/>
        <v/>
      </c>
      <c r="YV54" s="109">
        <f t="shared" si="462"/>
        <v>1</v>
      </c>
      <c r="YW54" s="109">
        <f>IFERROR(INDEX('Score Calculation'!$D$187:$D$245,MATCH(LEFT(TRIM('Detalle de Cuentas'!$F54),20),'Score Calculation'!$F$187:$F$245,0)),1)</f>
        <v>1</v>
      </c>
      <c r="YX54" s="109">
        <f>IFERROR(IF($E54="HIPOTECA",-PMT('Score Calculation'!$H$266/(360/$J54),$G54,$YO54)*(30/$J54),-PMT('Score Calculation'!$H$267/(360/$J54),$G54,$YO54)*(30/$J54)),0)</f>
        <v>0</v>
      </c>
      <c r="YY54" s="109">
        <f t="shared" si="520"/>
        <v>0</v>
      </c>
      <c r="YZ54" s="109">
        <f t="shared" si="520"/>
        <v>0</v>
      </c>
      <c r="ZA54" s="109">
        <f t="shared" si="520"/>
        <v>0</v>
      </c>
      <c r="ZB54" s="109">
        <f t="shared" si="520"/>
        <v>0</v>
      </c>
      <c r="ZC54" s="109">
        <f t="shared" si="520"/>
        <v>0</v>
      </c>
      <c r="ZD54" s="109">
        <f t="shared" si="517"/>
        <v>0</v>
      </c>
      <c r="ZE54" s="109">
        <f t="shared" si="517"/>
        <v>0</v>
      </c>
      <c r="ZF54" s="109">
        <f t="shared" si="517"/>
        <v>0</v>
      </c>
      <c r="ZG54" s="109">
        <f t="shared" si="517"/>
        <v>0</v>
      </c>
      <c r="ZH54" s="109">
        <f t="shared" si="517"/>
        <v>0</v>
      </c>
      <c r="ZI54" s="109">
        <f t="shared" si="464"/>
        <v>0</v>
      </c>
    </row>
    <row r="55" spans="2:685" x14ac:dyDescent="0.2">
      <c r="B55" s="41">
        <v>39</v>
      </c>
      <c r="C55" s="42"/>
      <c r="D55" s="42"/>
      <c r="E55" s="42"/>
      <c r="F55" s="42"/>
      <c r="G55" s="42"/>
      <c r="H55" s="42"/>
      <c r="I55" s="29"/>
      <c r="J55" s="6" t="str">
        <f t="shared" si="529"/>
        <v/>
      </c>
      <c r="K55" s="43"/>
      <c r="L55" s="43"/>
      <c r="M55" s="43"/>
      <c r="N55" s="43"/>
      <c r="O55" s="43"/>
      <c r="P55" s="44" t="str">
        <f t="shared" si="346"/>
        <v/>
      </c>
      <c r="Q55" s="26"/>
      <c r="R55" s="26"/>
      <c r="S55" s="26"/>
      <c r="T55" s="26"/>
      <c r="U55" s="29"/>
      <c r="V55" s="43"/>
      <c r="W55" s="26"/>
      <c r="X55" s="29"/>
      <c r="Y55" s="6">
        <f>IF('Detalle de Cuentas'!$C$4-$R55&gt;'Graph Creator'!$E$2*'Graph Creator'!$D$13*12,0,1)</f>
        <v>1</v>
      </c>
      <c r="Z55" s="45">
        <f t="shared" si="530"/>
        <v>0</v>
      </c>
      <c r="AA55" s="2" t="e">
        <f t="shared" si="347"/>
        <v>#VALUE!</v>
      </c>
      <c r="AB55" s="2" t="e">
        <f t="shared" si="348"/>
        <v>#VALUE!</v>
      </c>
      <c r="AC55" s="2" t="e">
        <f t="shared" si="349"/>
        <v>#VALUE!</v>
      </c>
      <c r="AD55" s="2" t="e">
        <f t="shared" si="350"/>
        <v>#VALUE!</v>
      </c>
      <c r="AE55" s="2" t="e">
        <f t="shared" si="351"/>
        <v>#VALUE!</v>
      </c>
      <c r="AF55" s="2" t="e">
        <f t="shared" si="352"/>
        <v>#VALUE!</v>
      </c>
      <c r="AG55" s="2">
        <f t="shared" si="353"/>
        <v>0</v>
      </c>
      <c r="AH55" s="2">
        <f t="shared" si="354"/>
        <v>0</v>
      </c>
      <c r="AI55" s="2" t="str">
        <f t="shared" si="531"/>
        <v/>
      </c>
      <c r="AJ55" s="2" t="str">
        <f t="shared" ref="AJ55:BE55" si="761">IFERROR(SEARCH(".",$I55,AI55+1),"")</f>
        <v/>
      </c>
      <c r="AK55" s="2" t="str">
        <f t="shared" si="761"/>
        <v/>
      </c>
      <c r="AL55" s="2" t="str">
        <f t="shared" si="761"/>
        <v/>
      </c>
      <c r="AM55" s="2" t="str">
        <f t="shared" si="761"/>
        <v/>
      </c>
      <c r="AN55" s="2" t="str">
        <f t="shared" si="761"/>
        <v/>
      </c>
      <c r="AO55" s="2" t="str">
        <f t="shared" si="761"/>
        <v/>
      </c>
      <c r="AP55" s="2" t="str">
        <f t="shared" si="761"/>
        <v/>
      </c>
      <c r="AQ55" s="2" t="str">
        <f t="shared" si="761"/>
        <v/>
      </c>
      <c r="AR55" s="2" t="str">
        <f t="shared" si="761"/>
        <v/>
      </c>
      <c r="AS55" s="2" t="str">
        <f t="shared" si="761"/>
        <v/>
      </c>
      <c r="AT55" s="2" t="str">
        <f t="shared" si="761"/>
        <v/>
      </c>
      <c r="AU55" s="2" t="str">
        <f t="shared" si="761"/>
        <v/>
      </c>
      <c r="AV55" s="2" t="str">
        <f t="shared" si="761"/>
        <v/>
      </c>
      <c r="AW55" s="2" t="str">
        <f t="shared" si="761"/>
        <v/>
      </c>
      <c r="AX55" s="2" t="str">
        <f t="shared" si="761"/>
        <v/>
      </c>
      <c r="AY55" s="2" t="str">
        <f t="shared" si="761"/>
        <v/>
      </c>
      <c r="AZ55" s="2" t="str">
        <f t="shared" si="761"/>
        <v/>
      </c>
      <c r="BA55" s="2" t="str">
        <f t="shared" si="761"/>
        <v/>
      </c>
      <c r="BB55" s="2" t="str">
        <f t="shared" si="761"/>
        <v/>
      </c>
      <c r="BC55" s="2" t="str">
        <f t="shared" si="761"/>
        <v/>
      </c>
      <c r="BD55" s="2" t="str">
        <f t="shared" si="761"/>
        <v/>
      </c>
      <c r="BE55" s="2" t="str">
        <f t="shared" si="761"/>
        <v/>
      </c>
      <c r="BF55" s="2" t="str">
        <f t="shared" si="356"/>
        <v/>
      </c>
      <c r="BG55" s="2" t="str">
        <f t="shared" si="7"/>
        <v/>
      </c>
      <c r="BH55" s="2" t="str">
        <f t="shared" si="8"/>
        <v/>
      </c>
      <c r="BI55" s="2" t="str">
        <f t="shared" si="9"/>
        <v/>
      </c>
      <c r="BJ55" s="2" t="str">
        <f t="shared" si="10"/>
        <v/>
      </c>
      <c r="BK55" s="2" t="str">
        <f t="shared" si="11"/>
        <v/>
      </c>
      <c r="BL55" s="2" t="str">
        <f t="shared" si="12"/>
        <v/>
      </c>
      <c r="BM55" s="2" t="str">
        <f t="shared" si="13"/>
        <v/>
      </c>
      <c r="BN55" s="2" t="str">
        <f t="shared" si="14"/>
        <v/>
      </c>
      <c r="BO55" s="2" t="str">
        <f t="shared" si="15"/>
        <v/>
      </c>
      <c r="BP55" s="2" t="str">
        <f t="shared" si="16"/>
        <v/>
      </c>
      <c r="BQ55" s="2" t="str">
        <f t="shared" si="17"/>
        <v/>
      </c>
      <c r="BR55" s="2" t="str">
        <f t="shared" si="18"/>
        <v/>
      </c>
      <c r="BS55" s="2" t="str">
        <f t="shared" si="19"/>
        <v/>
      </c>
      <c r="BT55" s="2" t="str">
        <f t="shared" si="20"/>
        <v/>
      </c>
      <c r="BU55" s="2" t="str">
        <f t="shared" si="21"/>
        <v/>
      </c>
      <c r="BV55" s="2" t="str">
        <f t="shared" si="22"/>
        <v/>
      </c>
      <c r="BW55" s="2" t="str">
        <f t="shared" si="23"/>
        <v/>
      </c>
      <c r="BX55" s="2" t="str">
        <f t="shared" si="24"/>
        <v/>
      </c>
      <c r="BY55" s="2" t="str">
        <f t="shared" si="25"/>
        <v/>
      </c>
      <c r="BZ55" s="2" t="str">
        <f t="shared" si="26"/>
        <v/>
      </c>
      <c r="CA55" s="2" t="str">
        <f t="shared" si="27"/>
        <v/>
      </c>
      <c r="CB55" s="2" t="str">
        <f t="shared" si="28"/>
        <v/>
      </c>
      <c r="CC55" s="2" t="str">
        <f t="shared" si="29"/>
        <v/>
      </c>
      <c r="CD55" s="14">
        <f t="shared" si="533"/>
        <v>0</v>
      </c>
      <c r="CE55" s="14" t="e">
        <f t="shared" ref="CE55:DA55" si="762">CD55-$J$17</f>
        <v>#VALUE!</v>
      </c>
      <c r="CF55" s="14" t="e">
        <f t="shared" si="762"/>
        <v>#VALUE!</v>
      </c>
      <c r="CG55" s="14" t="e">
        <f t="shared" si="762"/>
        <v>#VALUE!</v>
      </c>
      <c r="CH55" s="14" t="e">
        <f t="shared" si="762"/>
        <v>#VALUE!</v>
      </c>
      <c r="CI55" s="14" t="e">
        <f t="shared" si="762"/>
        <v>#VALUE!</v>
      </c>
      <c r="CJ55" s="14" t="e">
        <f t="shared" si="762"/>
        <v>#VALUE!</v>
      </c>
      <c r="CK55" s="14" t="e">
        <f t="shared" si="762"/>
        <v>#VALUE!</v>
      </c>
      <c r="CL55" s="14" t="e">
        <f t="shared" si="762"/>
        <v>#VALUE!</v>
      </c>
      <c r="CM55" s="14" t="e">
        <f t="shared" si="762"/>
        <v>#VALUE!</v>
      </c>
      <c r="CN55" s="14" t="e">
        <f t="shared" si="762"/>
        <v>#VALUE!</v>
      </c>
      <c r="CO55" s="14" t="e">
        <f t="shared" si="762"/>
        <v>#VALUE!</v>
      </c>
      <c r="CP55" s="14" t="e">
        <f t="shared" si="762"/>
        <v>#VALUE!</v>
      </c>
      <c r="CQ55" s="14" t="e">
        <f t="shared" si="762"/>
        <v>#VALUE!</v>
      </c>
      <c r="CR55" s="14" t="e">
        <f t="shared" si="762"/>
        <v>#VALUE!</v>
      </c>
      <c r="CS55" s="14" t="e">
        <f t="shared" si="762"/>
        <v>#VALUE!</v>
      </c>
      <c r="CT55" s="14" t="e">
        <f t="shared" si="762"/>
        <v>#VALUE!</v>
      </c>
      <c r="CU55" s="14" t="e">
        <f t="shared" si="762"/>
        <v>#VALUE!</v>
      </c>
      <c r="CV55" s="14" t="e">
        <f t="shared" si="762"/>
        <v>#VALUE!</v>
      </c>
      <c r="CW55" s="14" t="e">
        <f t="shared" si="762"/>
        <v>#VALUE!</v>
      </c>
      <c r="CX55" s="14" t="e">
        <f t="shared" si="762"/>
        <v>#VALUE!</v>
      </c>
      <c r="CY55" s="14" t="e">
        <f t="shared" si="762"/>
        <v>#VALUE!</v>
      </c>
      <c r="CZ55" s="14" t="e">
        <f t="shared" si="762"/>
        <v>#VALUE!</v>
      </c>
      <c r="DA55" s="14" t="e">
        <f t="shared" si="762"/>
        <v>#VALUE!</v>
      </c>
      <c r="DB55" s="2">
        <f t="shared" si="358"/>
        <v>0</v>
      </c>
      <c r="DC55" s="2">
        <f t="shared" si="359"/>
        <v>0</v>
      </c>
      <c r="DD55" s="2">
        <f t="shared" si="360"/>
        <v>0</v>
      </c>
      <c r="DE55" s="2">
        <f t="shared" si="361"/>
        <v>0</v>
      </c>
      <c r="DF55" s="2">
        <f t="shared" si="362"/>
        <v>0</v>
      </c>
      <c r="DG55" s="2">
        <f t="shared" si="363"/>
        <v>0</v>
      </c>
      <c r="DH55" s="2">
        <f t="shared" si="364"/>
        <v>0</v>
      </c>
      <c r="DI55" s="2">
        <f t="shared" si="365"/>
        <v>0</v>
      </c>
      <c r="DJ55" s="2">
        <f t="shared" si="366"/>
        <v>0</v>
      </c>
      <c r="DK55" s="2">
        <f t="shared" si="367"/>
        <v>0</v>
      </c>
      <c r="DL55" s="2">
        <f t="shared" si="368"/>
        <v>0</v>
      </c>
      <c r="DM55" s="2">
        <f t="shared" si="369"/>
        <v>0</v>
      </c>
      <c r="DN55" s="2">
        <f t="shared" si="370"/>
        <v>0</v>
      </c>
      <c r="DO55" s="2">
        <f t="shared" si="371"/>
        <v>0</v>
      </c>
      <c r="DP55" s="2">
        <f t="shared" si="372"/>
        <v>0</v>
      </c>
      <c r="DQ55" s="2">
        <f t="shared" si="373"/>
        <v>0</v>
      </c>
      <c r="DR55" s="2">
        <f t="shared" si="374"/>
        <v>0</v>
      </c>
      <c r="DS55" s="2">
        <f t="shared" si="375"/>
        <v>0</v>
      </c>
      <c r="DT55" s="2">
        <f t="shared" si="376"/>
        <v>0</v>
      </c>
      <c r="DU55" s="2">
        <f t="shared" si="377"/>
        <v>0</v>
      </c>
      <c r="DV55" s="2">
        <f t="shared" si="378"/>
        <v>0</v>
      </c>
      <c r="DW55" s="2">
        <f t="shared" si="379"/>
        <v>0</v>
      </c>
      <c r="DX55" s="2">
        <f t="shared" si="380"/>
        <v>0</v>
      </c>
      <c r="DY55" s="2">
        <f t="shared" si="381"/>
        <v>0</v>
      </c>
      <c r="DZ55" s="2">
        <f t="shared" si="382"/>
        <v>0</v>
      </c>
      <c r="EA55" s="2">
        <f t="shared" si="383"/>
        <v>0</v>
      </c>
      <c r="EB55" s="2">
        <f t="shared" si="384"/>
        <v>0</v>
      </c>
      <c r="EC55" s="2">
        <f t="shared" si="385"/>
        <v>0</v>
      </c>
      <c r="ED55" s="2">
        <f t="shared" si="386"/>
        <v>0</v>
      </c>
      <c r="EE55" s="2">
        <f t="shared" si="387"/>
        <v>0</v>
      </c>
      <c r="EF55" s="2">
        <f t="shared" si="388"/>
        <v>0</v>
      </c>
      <c r="EG55" s="2">
        <f t="shared" si="389"/>
        <v>0</v>
      </c>
      <c r="EH55" s="2">
        <f t="shared" si="390"/>
        <v>0</v>
      </c>
      <c r="EI55" s="2">
        <f t="shared" si="391"/>
        <v>0</v>
      </c>
      <c r="EJ55" s="2">
        <f t="shared" si="392"/>
        <v>0</v>
      </c>
      <c r="EK55" s="2">
        <f t="shared" si="393"/>
        <v>0</v>
      </c>
      <c r="EL55" s="2">
        <f t="shared" si="394"/>
        <v>0</v>
      </c>
      <c r="EM55" s="2">
        <f t="shared" si="395"/>
        <v>0</v>
      </c>
      <c r="EN55" s="2">
        <f t="shared" si="396"/>
        <v>0</v>
      </c>
      <c r="EO55" s="2">
        <f t="shared" si="397"/>
        <v>0</v>
      </c>
      <c r="EP55" s="2">
        <f t="shared" si="398"/>
        <v>0</v>
      </c>
      <c r="EQ55" s="2">
        <f t="shared" si="399"/>
        <v>0</v>
      </c>
      <c r="ER55" s="2">
        <f t="shared" si="400"/>
        <v>0</v>
      </c>
      <c r="ES55" s="2">
        <f t="shared" si="401"/>
        <v>0</v>
      </c>
      <c r="ET55" s="2">
        <f t="shared" si="402"/>
        <v>0</v>
      </c>
      <c r="EU55" s="2">
        <f t="shared" si="403"/>
        <v>0</v>
      </c>
      <c r="EV55" s="2">
        <f t="shared" si="404"/>
        <v>0</v>
      </c>
      <c r="EW55" s="2">
        <f t="shared" si="405"/>
        <v>0</v>
      </c>
      <c r="EX55" s="2">
        <f t="shared" si="535"/>
        <v>1</v>
      </c>
      <c r="EY55" s="2" t="e">
        <f t="shared" si="536"/>
        <v>#VALUE!</v>
      </c>
      <c r="EZ55" s="2" t="e">
        <f t="shared" si="537"/>
        <v>#VALUE!</v>
      </c>
      <c r="FA55" s="2" t="e">
        <f t="shared" si="538"/>
        <v>#VALUE!</v>
      </c>
      <c r="FB55" s="2" t="e">
        <f t="shared" si="539"/>
        <v>#VALUE!</v>
      </c>
      <c r="FC55" s="2" t="e">
        <f t="shared" si="540"/>
        <v>#VALUE!</v>
      </c>
      <c r="FD55" s="2" t="e">
        <f t="shared" si="541"/>
        <v>#VALUE!</v>
      </c>
      <c r="FE55" s="2" t="e">
        <f t="shared" si="542"/>
        <v>#VALUE!</v>
      </c>
      <c r="FF55" s="2" t="e">
        <f t="shared" si="543"/>
        <v>#VALUE!</v>
      </c>
      <c r="FG55" s="2" t="e">
        <f t="shared" si="544"/>
        <v>#VALUE!</v>
      </c>
      <c r="FH55" s="2" t="e">
        <f t="shared" si="545"/>
        <v>#VALUE!</v>
      </c>
      <c r="FI55" s="2" t="e">
        <f t="shared" si="546"/>
        <v>#VALUE!</v>
      </c>
      <c r="FJ55" s="2" t="e">
        <f t="shared" si="547"/>
        <v>#VALUE!</v>
      </c>
      <c r="FK55" s="2" t="e">
        <f t="shared" si="548"/>
        <v>#VALUE!</v>
      </c>
      <c r="FL55" s="2" t="e">
        <f t="shared" si="549"/>
        <v>#VALUE!</v>
      </c>
      <c r="FM55" s="2" t="e">
        <f t="shared" si="550"/>
        <v>#VALUE!</v>
      </c>
      <c r="FN55" s="2" t="e">
        <f t="shared" si="551"/>
        <v>#VALUE!</v>
      </c>
      <c r="FO55" s="2" t="e">
        <f t="shared" si="552"/>
        <v>#VALUE!</v>
      </c>
      <c r="FP55" s="2" t="e">
        <f t="shared" si="553"/>
        <v>#VALUE!</v>
      </c>
      <c r="FQ55" s="2" t="e">
        <f t="shared" si="554"/>
        <v>#VALUE!</v>
      </c>
      <c r="FR55" s="2" t="e">
        <f t="shared" si="555"/>
        <v>#VALUE!</v>
      </c>
      <c r="FS55" s="2" t="e">
        <f t="shared" si="556"/>
        <v>#VALUE!</v>
      </c>
      <c r="FT55" s="2" t="e">
        <f t="shared" si="557"/>
        <v>#VALUE!</v>
      </c>
      <c r="FU55" s="2" t="e">
        <f t="shared" si="558"/>
        <v>#VALUE!</v>
      </c>
      <c r="FV55" s="2">
        <f t="shared" si="559"/>
        <v>1</v>
      </c>
      <c r="FW55" s="2" t="e">
        <f t="shared" si="560"/>
        <v>#VALUE!</v>
      </c>
      <c r="FX55" s="2" t="e">
        <f t="shared" si="561"/>
        <v>#VALUE!</v>
      </c>
      <c r="FY55" s="2" t="e">
        <f t="shared" si="562"/>
        <v>#VALUE!</v>
      </c>
      <c r="FZ55" s="2" t="e">
        <f t="shared" si="563"/>
        <v>#VALUE!</v>
      </c>
      <c r="GA55" s="2" t="e">
        <f t="shared" si="564"/>
        <v>#VALUE!</v>
      </c>
      <c r="GB55" s="2" t="e">
        <f t="shared" si="565"/>
        <v>#VALUE!</v>
      </c>
      <c r="GC55" s="2" t="e">
        <f t="shared" si="566"/>
        <v>#VALUE!</v>
      </c>
      <c r="GD55" s="2" t="e">
        <f t="shared" si="567"/>
        <v>#VALUE!</v>
      </c>
      <c r="GE55" s="2" t="e">
        <f t="shared" si="568"/>
        <v>#VALUE!</v>
      </c>
      <c r="GF55" s="2" t="e">
        <f t="shared" si="569"/>
        <v>#VALUE!</v>
      </c>
      <c r="GG55" s="2" t="e">
        <f t="shared" si="570"/>
        <v>#VALUE!</v>
      </c>
      <c r="GH55" s="2" t="e">
        <f t="shared" si="571"/>
        <v>#VALUE!</v>
      </c>
      <c r="GI55" s="2" t="e">
        <f t="shared" si="572"/>
        <v>#VALUE!</v>
      </c>
      <c r="GJ55" s="2" t="e">
        <f t="shared" si="573"/>
        <v>#VALUE!</v>
      </c>
      <c r="GK55" s="2" t="e">
        <f t="shared" si="574"/>
        <v>#VALUE!</v>
      </c>
      <c r="GL55" s="2" t="e">
        <f t="shared" si="575"/>
        <v>#VALUE!</v>
      </c>
      <c r="GM55" s="2" t="e">
        <f t="shared" si="576"/>
        <v>#VALUE!</v>
      </c>
      <c r="GN55" s="2" t="e">
        <f t="shared" si="577"/>
        <v>#VALUE!</v>
      </c>
      <c r="GO55" s="2" t="e">
        <f t="shared" si="578"/>
        <v>#VALUE!</v>
      </c>
      <c r="GP55" s="2" t="e">
        <f t="shared" si="579"/>
        <v>#VALUE!</v>
      </c>
      <c r="GQ55" s="2" t="e">
        <f t="shared" si="580"/>
        <v>#VALUE!</v>
      </c>
      <c r="GR55" s="2" t="e">
        <f t="shared" si="581"/>
        <v>#VALUE!</v>
      </c>
      <c r="GS55" s="2" t="e">
        <f t="shared" si="582"/>
        <v>#VALUE!</v>
      </c>
      <c r="GT55" s="2">
        <f t="shared" si="583"/>
        <v>1</v>
      </c>
      <c r="GU55" s="2" t="e">
        <f t="shared" si="584"/>
        <v>#VALUE!</v>
      </c>
      <c r="GV55" s="2" t="e">
        <f t="shared" si="585"/>
        <v>#VALUE!</v>
      </c>
      <c r="GW55" s="2" t="e">
        <f t="shared" si="586"/>
        <v>#VALUE!</v>
      </c>
      <c r="GX55" s="2" t="e">
        <f t="shared" si="587"/>
        <v>#VALUE!</v>
      </c>
      <c r="GY55" s="2" t="e">
        <f t="shared" si="588"/>
        <v>#VALUE!</v>
      </c>
      <c r="GZ55" s="2" t="e">
        <f t="shared" si="589"/>
        <v>#VALUE!</v>
      </c>
      <c r="HA55" s="2" t="e">
        <f t="shared" si="590"/>
        <v>#VALUE!</v>
      </c>
      <c r="HB55" s="2" t="e">
        <f t="shared" si="591"/>
        <v>#VALUE!</v>
      </c>
      <c r="HC55" s="2" t="e">
        <f t="shared" si="592"/>
        <v>#VALUE!</v>
      </c>
      <c r="HD55" s="2" t="e">
        <f t="shared" si="593"/>
        <v>#VALUE!</v>
      </c>
      <c r="HE55" s="2" t="e">
        <f t="shared" si="594"/>
        <v>#VALUE!</v>
      </c>
      <c r="HF55" s="2" t="e">
        <f t="shared" si="595"/>
        <v>#VALUE!</v>
      </c>
      <c r="HG55" s="2" t="e">
        <f t="shared" si="596"/>
        <v>#VALUE!</v>
      </c>
      <c r="HH55" s="2" t="e">
        <f t="shared" si="597"/>
        <v>#VALUE!</v>
      </c>
      <c r="HI55" s="2" t="e">
        <f t="shared" si="598"/>
        <v>#VALUE!</v>
      </c>
      <c r="HJ55" s="2" t="e">
        <f t="shared" si="599"/>
        <v>#VALUE!</v>
      </c>
      <c r="HK55" s="2" t="e">
        <f t="shared" si="600"/>
        <v>#VALUE!</v>
      </c>
      <c r="HL55" s="2" t="e">
        <f t="shared" si="601"/>
        <v>#VALUE!</v>
      </c>
      <c r="HM55" s="2" t="e">
        <f t="shared" si="602"/>
        <v>#VALUE!</v>
      </c>
      <c r="HN55" s="2" t="e">
        <f t="shared" si="603"/>
        <v>#VALUE!</v>
      </c>
      <c r="HO55" s="2" t="e">
        <f t="shared" si="604"/>
        <v>#VALUE!</v>
      </c>
      <c r="HP55" s="2" t="e">
        <f t="shared" si="605"/>
        <v>#VALUE!</v>
      </c>
      <c r="HQ55" s="2" t="e">
        <f t="shared" si="606"/>
        <v>#VALUE!</v>
      </c>
      <c r="HR55" s="2">
        <f t="shared" si="607"/>
        <v>1</v>
      </c>
      <c r="HS55" s="2" t="e">
        <f t="shared" si="608"/>
        <v>#VALUE!</v>
      </c>
      <c r="HT55" s="2" t="e">
        <f t="shared" si="609"/>
        <v>#VALUE!</v>
      </c>
      <c r="HU55" s="2" t="e">
        <f t="shared" si="610"/>
        <v>#VALUE!</v>
      </c>
      <c r="HV55" s="2" t="e">
        <f t="shared" si="611"/>
        <v>#VALUE!</v>
      </c>
      <c r="HW55" s="2" t="e">
        <f t="shared" si="612"/>
        <v>#VALUE!</v>
      </c>
      <c r="HX55" s="2" t="e">
        <f t="shared" si="613"/>
        <v>#VALUE!</v>
      </c>
      <c r="HY55" s="2" t="e">
        <f t="shared" si="614"/>
        <v>#VALUE!</v>
      </c>
      <c r="HZ55" s="2" t="e">
        <f t="shared" si="615"/>
        <v>#VALUE!</v>
      </c>
      <c r="IA55" s="2" t="e">
        <f t="shared" si="616"/>
        <v>#VALUE!</v>
      </c>
      <c r="IB55" s="2" t="e">
        <f t="shared" si="617"/>
        <v>#VALUE!</v>
      </c>
      <c r="IC55" s="2" t="e">
        <f t="shared" si="618"/>
        <v>#VALUE!</v>
      </c>
      <c r="ID55" s="2" t="e">
        <f t="shared" si="619"/>
        <v>#VALUE!</v>
      </c>
      <c r="IE55" s="2" t="e">
        <f t="shared" si="620"/>
        <v>#VALUE!</v>
      </c>
      <c r="IF55" s="2" t="e">
        <f t="shared" si="621"/>
        <v>#VALUE!</v>
      </c>
      <c r="IG55" s="2" t="e">
        <f t="shared" si="622"/>
        <v>#VALUE!</v>
      </c>
      <c r="IH55" s="2" t="e">
        <f t="shared" si="623"/>
        <v>#VALUE!</v>
      </c>
      <c r="II55" s="2" t="e">
        <f t="shared" si="624"/>
        <v>#VALUE!</v>
      </c>
      <c r="IJ55" s="2" t="e">
        <f t="shared" si="625"/>
        <v>#VALUE!</v>
      </c>
      <c r="IK55" s="2" t="e">
        <f t="shared" si="626"/>
        <v>#VALUE!</v>
      </c>
      <c r="IL55" s="2" t="e">
        <f t="shared" si="627"/>
        <v>#VALUE!</v>
      </c>
      <c r="IM55" s="2" t="e">
        <f t="shared" si="628"/>
        <v>#VALUE!</v>
      </c>
      <c r="IN55" s="2" t="e">
        <f t="shared" si="629"/>
        <v>#VALUE!</v>
      </c>
      <c r="IO55" s="2" t="e">
        <f t="shared" si="630"/>
        <v>#VALUE!</v>
      </c>
      <c r="IP55" s="2">
        <f t="shared" si="631"/>
        <v>0</v>
      </c>
      <c r="IQ55" s="2" t="e">
        <f t="shared" si="632"/>
        <v>#VALUE!</v>
      </c>
      <c r="IR55" s="2" t="e">
        <f t="shared" si="633"/>
        <v>#VALUE!</v>
      </c>
      <c r="IS55" s="2" t="e">
        <f t="shared" si="634"/>
        <v>#VALUE!</v>
      </c>
      <c r="IT55" s="2" t="e">
        <f t="shared" si="635"/>
        <v>#VALUE!</v>
      </c>
      <c r="IU55" s="2" t="e">
        <f t="shared" si="636"/>
        <v>#VALUE!</v>
      </c>
      <c r="IV55" s="2" t="e">
        <f t="shared" si="637"/>
        <v>#VALUE!</v>
      </c>
      <c r="IW55" s="2" t="e">
        <f t="shared" si="638"/>
        <v>#VALUE!</v>
      </c>
      <c r="IX55" s="2" t="e">
        <f t="shared" si="639"/>
        <v>#VALUE!</v>
      </c>
      <c r="IY55" s="2" t="e">
        <f t="shared" si="640"/>
        <v>#VALUE!</v>
      </c>
      <c r="IZ55" s="2" t="e">
        <f t="shared" si="641"/>
        <v>#VALUE!</v>
      </c>
      <c r="JA55" s="2" t="e">
        <f t="shared" si="642"/>
        <v>#VALUE!</v>
      </c>
      <c r="JB55" s="2" t="e">
        <f t="shared" si="643"/>
        <v>#VALUE!</v>
      </c>
      <c r="JC55" s="2" t="e">
        <f t="shared" si="644"/>
        <v>#VALUE!</v>
      </c>
      <c r="JD55" s="2" t="e">
        <f t="shared" si="645"/>
        <v>#VALUE!</v>
      </c>
      <c r="JE55" s="2" t="e">
        <f t="shared" si="646"/>
        <v>#VALUE!</v>
      </c>
      <c r="JF55" s="2" t="e">
        <f t="shared" si="647"/>
        <v>#VALUE!</v>
      </c>
      <c r="JG55" s="2" t="e">
        <f t="shared" si="648"/>
        <v>#VALUE!</v>
      </c>
      <c r="JH55" s="2" t="e">
        <f t="shared" si="649"/>
        <v>#VALUE!</v>
      </c>
      <c r="JI55" s="2" t="e">
        <f t="shared" si="650"/>
        <v>#VALUE!</v>
      </c>
      <c r="JJ55" s="2" t="e">
        <f t="shared" si="651"/>
        <v>#VALUE!</v>
      </c>
      <c r="JK55" s="2" t="e">
        <f t="shared" si="652"/>
        <v>#VALUE!</v>
      </c>
      <c r="JL55" s="2" t="e">
        <f t="shared" si="653"/>
        <v>#VALUE!</v>
      </c>
      <c r="JM55" s="2" t="e">
        <f t="shared" si="654"/>
        <v>#VALUE!</v>
      </c>
      <c r="JN55" s="2">
        <f t="shared" si="655"/>
        <v>0</v>
      </c>
      <c r="JO55" s="2" t="e">
        <f t="shared" si="656"/>
        <v>#VALUE!</v>
      </c>
      <c r="JP55" s="2" t="e">
        <f t="shared" si="657"/>
        <v>#VALUE!</v>
      </c>
      <c r="JQ55" s="2" t="e">
        <f t="shared" si="658"/>
        <v>#VALUE!</v>
      </c>
      <c r="JR55" s="2" t="e">
        <f t="shared" si="659"/>
        <v>#VALUE!</v>
      </c>
      <c r="JS55" s="2" t="e">
        <f t="shared" si="660"/>
        <v>#VALUE!</v>
      </c>
      <c r="JT55" s="2" t="e">
        <f t="shared" si="661"/>
        <v>#VALUE!</v>
      </c>
      <c r="JU55" s="2" t="e">
        <f t="shared" si="662"/>
        <v>#VALUE!</v>
      </c>
      <c r="JV55" s="2" t="e">
        <f t="shared" si="663"/>
        <v>#VALUE!</v>
      </c>
      <c r="JW55" s="2" t="e">
        <f t="shared" si="664"/>
        <v>#VALUE!</v>
      </c>
      <c r="JX55" s="2" t="e">
        <f t="shared" si="665"/>
        <v>#VALUE!</v>
      </c>
      <c r="JY55" s="2" t="e">
        <f t="shared" si="666"/>
        <v>#VALUE!</v>
      </c>
      <c r="JZ55" s="2" t="e">
        <f t="shared" si="667"/>
        <v>#VALUE!</v>
      </c>
      <c r="KA55" s="2" t="e">
        <f t="shared" si="668"/>
        <v>#VALUE!</v>
      </c>
      <c r="KB55" s="2" t="e">
        <f t="shared" si="669"/>
        <v>#VALUE!</v>
      </c>
      <c r="KC55" s="2" t="e">
        <f t="shared" si="670"/>
        <v>#VALUE!</v>
      </c>
      <c r="KD55" s="2" t="e">
        <f t="shared" si="671"/>
        <v>#VALUE!</v>
      </c>
      <c r="KE55" s="2" t="e">
        <f t="shared" si="672"/>
        <v>#VALUE!</v>
      </c>
      <c r="KF55" s="2" t="e">
        <f t="shared" si="673"/>
        <v>#VALUE!</v>
      </c>
      <c r="KG55" s="2" t="e">
        <f t="shared" si="674"/>
        <v>#VALUE!</v>
      </c>
      <c r="KH55" s="2" t="e">
        <f t="shared" si="675"/>
        <v>#VALUE!</v>
      </c>
      <c r="KI55" s="2" t="e">
        <f t="shared" si="676"/>
        <v>#VALUE!</v>
      </c>
      <c r="KJ55" s="2" t="e">
        <f t="shared" si="677"/>
        <v>#VALUE!</v>
      </c>
      <c r="KK55" s="2" t="e">
        <f t="shared" si="678"/>
        <v>#VALUE!</v>
      </c>
      <c r="KL55" s="2">
        <f t="shared" si="679"/>
        <v>0</v>
      </c>
      <c r="KM55" s="2" t="e">
        <f t="shared" si="680"/>
        <v>#VALUE!</v>
      </c>
      <c r="KN55" s="2" t="e">
        <f t="shared" si="681"/>
        <v>#VALUE!</v>
      </c>
      <c r="KO55" s="2" t="e">
        <f t="shared" si="682"/>
        <v>#VALUE!</v>
      </c>
      <c r="KP55" s="2" t="e">
        <f t="shared" si="683"/>
        <v>#VALUE!</v>
      </c>
      <c r="KQ55" s="2" t="e">
        <f t="shared" si="684"/>
        <v>#VALUE!</v>
      </c>
      <c r="KR55" s="2" t="e">
        <f t="shared" si="685"/>
        <v>#VALUE!</v>
      </c>
      <c r="KS55" s="2" t="e">
        <f t="shared" si="686"/>
        <v>#VALUE!</v>
      </c>
      <c r="KT55" s="2" t="e">
        <f t="shared" si="687"/>
        <v>#VALUE!</v>
      </c>
      <c r="KU55" s="2" t="e">
        <f t="shared" si="688"/>
        <v>#VALUE!</v>
      </c>
      <c r="KV55" s="2" t="e">
        <f t="shared" si="689"/>
        <v>#VALUE!</v>
      </c>
      <c r="KW55" s="2" t="e">
        <f t="shared" si="690"/>
        <v>#VALUE!</v>
      </c>
      <c r="KX55" s="2" t="e">
        <f t="shared" si="691"/>
        <v>#VALUE!</v>
      </c>
      <c r="KY55" s="2" t="e">
        <f t="shared" si="692"/>
        <v>#VALUE!</v>
      </c>
      <c r="KZ55" s="2" t="e">
        <f t="shared" si="693"/>
        <v>#VALUE!</v>
      </c>
      <c r="LA55" s="2" t="e">
        <f t="shared" si="694"/>
        <v>#VALUE!</v>
      </c>
      <c r="LB55" s="2" t="e">
        <f t="shared" si="695"/>
        <v>#VALUE!</v>
      </c>
      <c r="LC55" s="2" t="e">
        <f t="shared" si="696"/>
        <v>#VALUE!</v>
      </c>
      <c r="LD55" s="2" t="e">
        <f t="shared" si="697"/>
        <v>#VALUE!</v>
      </c>
      <c r="LE55" s="2" t="e">
        <f t="shared" si="698"/>
        <v>#VALUE!</v>
      </c>
      <c r="LF55" s="2" t="e">
        <f t="shared" si="699"/>
        <v>#VALUE!</v>
      </c>
      <c r="LG55" s="2" t="e">
        <f t="shared" si="700"/>
        <v>#VALUE!</v>
      </c>
      <c r="LH55" s="2" t="e">
        <f t="shared" si="701"/>
        <v>#VALUE!</v>
      </c>
      <c r="LI55" s="2" t="e">
        <f t="shared" si="702"/>
        <v>#VALUE!</v>
      </c>
      <c r="LJ55" s="2">
        <f t="shared" si="703"/>
        <v>0</v>
      </c>
      <c r="LK55" s="2" t="e">
        <f t="shared" si="704"/>
        <v>#VALUE!</v>
      </c>
      <c r="LL55" s="2" t="e">
        <f t="shared" si="705"/>
        <v>#VALUE!</v>
      </c>
      <c r="LM55" s="2" t="e">
        <f t="shared" si="706"/>
        <v>#VALUE!</v>
      </c>
      <c r="LN55" s="2" t="e">
        <f t="shared" si="707"/>
        <v>#VALUE!</v>
      </c>
      <c r="LO55" s="2" t="e">
        <f t="shared" si="708"/>
        <v>#VALUE!</v>
      </c>
      <c r="LP55" s="2" t="e">
        <f t="shared" si="709"/>
        <v>#VALUE!</v>
      </c>
      <c r="LQ55" s="2" t="e">
        <f t="shared" si="710"/>
        <v>#VALUE!</v>
      </c>
      <c r="LR55" s="2" t="e">
        <f t="shared" si="711"/>
        <v>#VALUE!</v>
      </c>
      <c r="LS55" s="2" t="e">
        <f t="shared" si="712"/>
        <v>#VALUE!</v>
      </c>
      <c r="LT55" s="2" t="e">
        <f t="shared" si="713"/>
        <v>#VALUE!</v>
      </c>
      <c r="LU55" s="2" t="e">
        <f t="shared" si="714"/>
        <v>#VALUE!</v>
      </c>
      <c r="LV55" s="2" t="e">
        <f t="shared" si="715"/>
        <v>#VALUE!</v>
      </c>
      <c r="LW55" s="2" t="e">
        <f t="shared" si="716"/>
        <v>#VALUE!</v>
      </c>
      <c r="LX55" s="2" t="e">
        <f t="shared" si="717"/>
        <v>#VALUE!</v>
      </c>
      <c r="LY55" s="2" t="e">
        <f t="shared" si="718"/>
        <v>#VALUE!</v>
      </c>
      <c r="LZ55" s="2" t="e">
        <f t="shared" si="719"/>
        <v>#VALUE!</v>
      </c>
      <c r="MA55" s="2" t="e">
        <f t="shared" si="720"/>
        <v>#VALUE!</v>
      </c>
      <c r="MB55" s="2" t="e">
        <f t="shared" si="721"/>
        <v>#VALUE!</v>
      </c>
      <c r="MC55" s="2" t="e">
        <f t="shared" si="722"/>
        <v>#VALUE!</v>
      </c>
      <c r="MD55" s="2" t="e">
        <f t="shared" si="723"/>
        <v>#VALUE!</v>
      </c>
      <c r="ME55" s="2" t="e">
        <f t="shared" si="724"/>
        <v>#VALUE!</v>
      </c>
      <c r="MF55" s="2" t="e">
        <f t="shared" si="725"/>
        <v>#VALUE!</v>
      </c>
      <c r="MG55" s="2" t="e">
        <f t="shared" si="726"/>
        <v>#VALUE!</v>
      </c>
      <c r="MH55" s="2">
        <f t="shared" si="727"/>
        <v>1</v>
      </c>
      <c r="MI55" s="2" t="e">
        <f t="shared" si="728"/>
        <v>#VALUE!</v>
      </c>
      <c r="MJ55" s="2" t="e">
        <f t="shared" si="729"/>
        <v>#VALUE!</v>
      </c>
      <c r="MK55" s="2" t="e">
        <f t="shared" si="730"/>
        <v>#VALUE!</v>
      </c>
      <c r="ML55" s="2" t="e">
        <f t="shared" si="731"/>
        <v>#VALUE!</v>
      </c>
      <c r="MM55" s="2" t="e">
        <f t="shared" si="732"/>
        <v>#VALUE!</v>
      </c>
      <c r="MN55" s="2" t="e">
        <f t="shared" si="733"/>
        <v>#VALUE!</v>
      </c>
      <c r="MO55" s="2" t="e">
        <f t="shared" si="734"/>
        <v>#VALUE!</v>
      </c>
      <c r="MP55" s="2" t="e">
        <f t="shared" si="735"/>
        <v>#VALUE!</v>
      </c>
      <c r="MQ55" s="2" t="e">
        <f t="shared" si="736"/>
        <v>#VALUE!</v>
      </c>
      <c r="MR55" s="2" t="e">
        <f t="shared" si="737"/>
        <v>#VALUE!</v>
      </c>
      <c r="MS55" s="2" t="e">
        <f t="shared" si="738"/>
        <v>#VALUE!</v>
      </c>
      <c r="MT55" s="2" t="e">
        <f t="shared" si="739"/>
        <v>#VALUE!</v>
      </c>
      <c r="MU55" s="2" t="e">
        <f t="shared" si="740"/>
        <v>#VALUE!</v>
      </c>
      <c r="MV55" s="2" t="e">
        <f t="shared" si="741"/>
        <v>#VALUE!</v>
      </c>
      <c r="MW55" s="2" t="e">
        <f t="shared" si="742"/>
        <v>#VALUE!</v>
      </c>
      <c r="MX55" s="2" t="e">
        <f t="shared" si="743"/>
        <v>#VALUE!</v>
      </c>
      <c r="MY55" s="2" t="e">
        <f t="shared" si="744"/>
        <v>#VALUE!</v>
      </c>
      <c r="MZ55" s="2" t="e">
        <f t="shared" si="745"/>
        <v>#VALUE!</v>
      </c>
      <c r="NA55" s="2" t="e">
        <f t="shared" si="746"/>
        <v>#VALUE!</v>
      </c>
      <c r="NB55" s="2" t="e">
        <f t="shared" si="747"/>
        <v>#VALUE!</v>
      </c>
      <c r="NC55" s="2" t="e">
        <f t="shared" si="748"/>
        <v>#VALUE!</v>
      </c>
      <c r="ND55" s="2" t="e">
        <f t="shared" si="749"/>
        <v>#VALUE!</v>
      </c>
      <c r="NE55" s="2" t="e">
        <f t="shared" si="750"/>
        <v>#VALUE!</v>
      </c>
      <c r="NF55" s="2">
        <f t="shared" si="406"/>
        <v>0</v>
      </c>
      <c r="NG55" s="2">
        <f t="shared" si="250"/>
        <v>0</v>
      </c>
      <c r="NH55" s="2">
        <f t="shared" si="251"/>
        <v>0</v>
      </c>
      <c r="NI55" s="2">
        <f t="shared" si="252"/>
        <v>0</v>
      </c>
      <c r="NJ55" s="2">
        <f t="shared" si="253"/>
        <v>0</v>
      </c>
      <c r="NK55" s="2">
        <f t="shared" si="254"/>
        <v>0</v>
      </c>
      <c r="NL55" s="2">
        <f t="shared" si="255"/>
        <v>0</v>
      </c>
      <c r="NM55" s="2">
        <f t="shared" si="256"/>
        <v>0</v>
      </c>
      <c r="NN55" s="2">
        <f t="shared" si="257"/>
        <v>0</v>
      </c>
      <c r="NO55" s="2">
        <f t="shared" si="258"/>
        <v>0</v>
      </c>
      <c r="NP55" s="2">
        <f t="shared" si="259"/>
        <v>0</v>
      </c>
      <c r="NQ55" s="2">
        <f t="shared" si="260"/>
        <v>0</v>
      </c>
      <c r="NR55" s="2">
        <f t="shared" si="261"/>
        <v>0</v>
      </c>
      <c r="NS55" s="2">
        <f t="shared" si="262"/>
        <v>0</v>
      </c>
      <c r="NT55" s="2">
        <f t="shared" si="263"/>
        <v>0</v>
      </c>
      <c r="NU55" s="2">
        <f t="shared" si="264"/>
        <v>0</v>
      </c>
      <c r="NV55" s="2">
        <f t="shared" si="265"/>
        <v>0</v>
      </c>
      <c r="NW55" s="2">
        <f t="shared" si="266"/>
        <v>0</v>
      </c>
      <c r="NX55" s="2">
        <f t="shared" si="267"/>
        <v>0</v>
      </c>
      <c r="NY55" s="2">
        <f t="shared" si="268"/>
        <v>0</v>
      </c>
      <c r="NZ55" s="2">
        <f t="shared" si="269"/>
        <v>0</v>
      </c>
      <c r="OA55" s="2">
        <f t="shared" si="270"/>
        <v>0</v>
      </c>
      <c r="OB55" s="2">
        <f t="shared" si="271"/>
        <v>0</v>
      </c>
      <c r="OC55" s="2">
        <f t="shared" si="272"/>
        <v>0</v>
      </c>
      <c r="OD55" s="2">
        <f>IF(AND(NF55&gt;'Graph Creator'!$K$4,'Detalle de Cuentas'!NF55&lt;='Graph Creator'!$L$4),1,0)</f>
        <v>0</v>
      </c>
      <c r="OE55" s="2">
        <f>IF(AND(NG55&gt;'Graph Creator'!$K$4,'Detalle de Cuentas'!NG55&lt;='Graph Creator'!$L$4),1,0)</f>
        <v>0</v>
      </c>
      <c r="OF55" s="2">
        <f>IF(AND(NH55&gt;'Graph Creator'!$K$4,'Detalle de Cuentas'!NH55&lt;='Graph Creator'!$L$4),1,0)</f>
        <v>0</v>
      </c>
      <c r="OG55" s="2">
        <f>IF(AND(NI55&gt;'Graph Creator'!$K$4,'Detalle de Cuentas'!NI55&lt;='Graph Creator'!$L$4),1,0)</f>
        <v>0</v>
      </c>
      <c r="OH55" s="2">
        <f>IF(AND(NJ55&gt;'Graph Creator'!$K$4,'Detalle de Cuentas'!NJ55&lt;='Graph Creator'!$L$4),1,0)</f>
        <v>0</v>
      </c>
      <c r="OI55" s="2">
        <f>IF(AND(NK55&gt;'Graph Creator'!$K$4,'Detalle de Cuentas'!NK55&lt;='Graph Creator'!$L$4),1,0)</f>
        <v>0</v>
      </c>
      <c r="OJ55" s="2">
        <f>IF(AND(NL55&gt;'Graph Creator'!$K$4,'Detalle de Cuentas'!NL55&lt;='Graph Creator'!$L$4),1,0)</f>
        <v>0</v>
      </c>
      <c r="OK55" s="2">
        <f>IF(AND(NM55&gt;'Graph Creator'!$K$4,'Detalle de Cuentas'!NM55&lt;='Graph Creator'!$L$4),1,0)</f>
        <v>0</v>
      </c>
      <c r="OL55" s="2">
        <f>IF(AND(NN55&gt;'Graph Creator'!$K$4,'Detalle de Cuentas'!NN55&lt;='Graph Creator'!$L$4),1,0)</f>
        <v>0</v>
      </c>
      <c r="OM55" s="2">
        <f>IF(AND(NO55&gt;'Graph Creator'!$K$4,'Detalle de Cuentas'!NO55&lt;='Graph Creator'!$L$4),1,0)</f>
        <v>0</v>
      </c>
      <c r="ON55" s="2">
        <f>IF(AND(NP55&gt;'Graph Creator'!$K$4,'Detalle de Cuentas'!NP55&lt;='Graph Creator'!$L$4),1,0)</f>
        <v>0</v>
      </c>
      <c r="OO55" s="2">
        <f>IF(AND(NQ55&gt;'Graph Creator'!$K$4,'Detalle de Cuentas'!NQ55&lt;='Graph Creator'!$L$4),1,0)</f>
        <v>0</v>
      </c>
      <c r="OP55" s="2">
        <f>IF(AND(NR55&gt;'Graph Creator'!$K$4,'Detalle de Cuentas'!NR55&lt;='Graph Creator'!$L$4),1,0)</f>
        <v>0</v>
      </c>
      <c r="OQ55" s="2">
        <f>IF(AND(NS55&gt;'Graph Creator'!$K$4,'Detalle de Cuentas'!NS55&lt;='Graph Creator'!$L$4),1,0)</f>
        <v>0</v>
      </c>
      <c r="OR55" s="2">
        <f>IF(AND(NT55&gt;'Graph Creator'!$K$4,'Detalle de Cuentas'!NT55&lt;='Graph Creator'!$L$4),1,0)</f>
        <v>0</v>
      </c>
      <c r="OS55" s="2">
        <f>IF(AND(NU55&gt;'Graph Creator'!$K$4,'Detalle de Cuentas'!NU55&lt;='Graph Creator'!$L$4),1,0)</f>
        <v>0</v>
      </c>
      <c r="OT55" s="2">
        <f>IF(AND(NV55&gt;'Graph Creator'!$K$4,'Detalle de Cuentas'!NV55&lt;='Graph Creator'!$L$4),1,0)</f>
        <v>0</v>
      </c>
      <c r="OU55" s="2">
        <f>IF(AND(NW55&gt;'Graph Creator'!$K$4,'Detalle de Cuentas'!NW55&lt;='Graph Creator'!$L$4),1,0)</f>
        <v>0</v>
      </c>
      <c r="OV55" s="2">
        <f>IF(AND(NX55&gt;'Graph Creator'!$K$4,'Detalle de Cuentas'!NX55&lt;='Graph Creator'!$L$4),1,0)</f>
        <v>0</v>
      </c>
      <c r="OW55" s="2">
        <f>IF(AND(NY55&gt;'Graph Creator'!$K$4,'Detalle de Cuentas'!NY55&lt;='Graph Creator'!$L$4),1,0)</f>
        <v>0</v>
      </c>
      <c r="OX55" s="2">
        <f>IF(AND(NZ55&gt;'Graph Creator'!$K$4,'Detalle de Cuentas'!NZ55&lt;='Graph Creator'!$L$4),1,0)</f>
        <v>0</v>
      </c>
      <c r="OY55" s="2">
        <f>IF(AND(OA55&gt;'Graph Creator'!$K$4,'Detalle de Cuentas'!OA55&lt;='Graph Creator'!$L$4),1,0)</f>
        <v>0</v>
      </c>
      <c r="OZ55" s="2">
        <f>IF(AND(OB55&gt;'Graph Creator'!$K$4,'Detalle de Cuentas'!OB55&lt;='Graph Creator'!$L$4),1,0)</f>
        <v>0</v>
      </c>
      <c r="PA55" s="2">
        <f>IF(AND(OC55&gt;'Graph Creator'!$K$4,'Detalle de Cuentas'!OC55&lt;='Graph Creator'!$L$4),1,0)</f>
        <v>0</v>
      </c>
      <c r="PB55" s="2">
        <f>IF(AND(NF55&gt;'Graph Creator'!$L$4,'Detalle de Cuentas'!NF55&lt;='Graph Creator'!$M$4),1,0)</f>
        <v>0</v>
      </c>
      <c r="PC55" s="2">
        <f>IF(AND(NG55&gt;'Graph Creator'!$L$4,'Detalle de Cuentas'!NG55&lt;='Graph Creator'!$M$4),1,0)</f>
        <v>0</v>
      </c>
      <c r="PD55" s="2">
        <f>IF(AND(NH55&gt;'Graph Creator'!$L$4,'Detalle de Cuentas'!NH55&lt;='Graph Creator'!$M$4),1,0)</f>
        <v>0</v>
      </c>
      <c r="PE55" s="2">
        <f>IF(AND(NI55&gt;'Graph Creator'!$L$4,'Detalle de Cuentas'!NI55&lt;='Graph Creator'!$M$4),1,0)</f>
        <v>0</v>
      </c>
      <c r="PF55" s="2">
        <f>IF(AND(NJ55&gt;'Graph Creator'!$L$4,'Detalle de Cuentas'!NJ55&lt;='Graph Creator'!$M$4),1,0)</f>
        <v>0</v>
      </c>
      <c r="PG55" s="2">
        <f>IF(AND(NK55&gt;'Graph Creator'!$L$4,'Detalle de Cuentas'!NK55&lt;='Graph Creator'!$M$4),1,0)</f>
        <v>0</v>
      </c>
      <c r="PH55" s="2">
        <f>IF(AND(NL55&gt;'Graph Creator'!$L$4,'Detalle de Cuentas'!NL55&lt;='Graph Creator'!$M$4),1,0)</f>
        <v>0</v>
      </c>
      <c r="PI55" s="2">
        <f>IF(AND(NM55&gt;'Graph Creator'!$L$4,'Detalle de Cuentas'!NM55&lt;='Graph Creator'!$M$4),1,0)</f>
        <v>0</v>
      </c>
      <c r="PJ55" s="2">
        <f>IF(AND(NN55&gt;'Graph Creator'!$L$4,'Detalle de Cuentas'!NN55&lt;='Graph Creator'!$M$4),1,0)</f>
        <v>0</v>
      </c>
      <c r="PK55" s="2">
        <f>IF(AND(NO55&gt;'Graph Creator'!$L$4,'Detalle de Cuentas'!NO55&lt;='Graph Creator'!$M$4),1,0)</f>
        <v>0</v>
      </c>
      <c r="PL55" s="2">
        <f>IF(AND(NP55&gt;'Graph Creator'!$L$4,'Detalle de Cuentas'!NP55&lt;='Graph Creator'!$M$4),1,0)</f>
        <v>0</v>
      </c>
      <c r="PM55" s="2">
        <f>IF(AND(NQ55&gt;'Graph Creator'!$L$4,'Detalle de Cuentas'!NQ55&lt;='Graph Creator'!$M$4),1,0)</f>
        <v>0</v>
      </c>
      <c r="PN55" s="2">
        <f>IF(AND(NR55&gt;'Graph Creator'!$L$4,'Detalle de Cuentas'!NR55&lt;='Graph Creator'!$M$4),1,0)</f>
        <v>0</v>
      </c>
      <c r="PO55" s="2">
        <f>IF(AND(NS55&gt;'Graph Creator'!$L$4,'Detalle de Cuentas'!NS55&lt;='Graph Creator'!$M$4),1,0)</f>
        <v>0</v>
      </c>
      <c r="PP55" s="2">
        <f>IF(AND(NT55&gt;'Graph Creator'!$L$4,'Detalle de Cuentas'!NT55&lt;='Graph Creator'!$M$4),1,0)</f>
        <v>0</v>
      </c>
      <c r="PQ55" s="2">
        <f>IF(AND(NU55&gt;'Graph Creator'!$L$4,'Detalle de Cuentas'!NU55&lt;='Graph Creator'!$M$4),1,0)</f>
        <v>0</v>
      </c>
      <c r="PR55" s="2">
        <f>IF(AND(NV55&gt;'Graph Creator'!$L$4,'Detalle de Cuentas'!NV55&lt;='Graph Creator'!$M$4),1,0)</f>
        <v>0</v>
      </c>
      <c r="PS55" s="2">
        <f>IF(AND(NW55&gt;'Graph Creator'!$L$4,'Detalle de Cuentas'!NW55&lt;='Graph Creator'!$M$4),1,0)</f>
        <v>0</v>
      </c>
      <c r="PT55" s="2">
        <f>IF(AND(NX55&gt;'Graph Creator'!$L$4,'Detalle de Cuentas'!NX55&lt;='Graph Creator'!$M$4),1,0)</f>
        <v>0</v>
      </c>
      <c r="PU55" s="2">
        <f>IF(AND(NY55&gt;'Graph Creator'!$L$4,'Detalle de Cuentas'!NY55&lt;='Graph Creator'!$M$4),1,0)</f>
        <v>0</v>
      </c>
      <c r="PV55" s="2">
        <f>IF(AND(NZ55&gt;'Graph Creator'!$L$4,'Detalle de Cuentas'!NZ55&lt;='Graph Creator'!$M$4),1,0)</f>
        <v>0</v>
      </c>
      <c r="PW55" s="2">
        <f>IF(AND(OA55&gt;'Graph Creator'!$L$4,'Detalle de Cuentas'!OA55&lt;='Graph Creator'!$M$4),1,0)</f>
        <v>0</v>
      </c>
      <c r="PX55" s="2">
        <f>IF(AND(OB55&gt;'Graph Creator'!$L$4,'Detalle de Cuentas'!OB55&lt;='Graph Creator'!$M$4),1,0)</f>
        <v>0</v>
      </c>
      <c r="PY55" s="2">
        <f>IF(AND(OC55&gt;'Graph Creator'!$L$4,'Detalle de Cuentas'!OC55&lt;='Graph Creator'!$M$4),1,0)</f>
        <v>0</v>
      </c>
      <c r="PZ55" s="2">
        <f>IF(AND(NF55&gt;'Graph Creator'!$M$4,'Detalle de Cuentas'!NF55&lt;='Graph Creator'!$N$4),1,0)</f>
        <v>0</v>
      </c>
      <c r="QA55" s="2">
        <f>IF(AND(NG55&gt;'Graph Creator'!$M$4,'Detalle de Cuentas'!NG55&lt;='Graph Creator'!$N$4),1,0)</f>
        <v>0</v>
      </c>
      <c r="QB55" s="2">
        <f>IF(AND(NH55&gt;'Graph Creator'!$M$4,'Detalle de Cuentas'!NH55&lt;='Graph Creator'!$N$4),1,0)</f>
        <v>0</v>
      </c>
      <c r="QC55" s="2">
        <f>IF(AND(NI55&gt;'Graph Creator'!$M$4,'Detalle de Cuentas'!NI55&lt;='Graph Creator'!$N$4),1,0)</f>
        <v>0</v>
      </c>
      <c r="QD55" s="2">
        <f>IF(AND(NJ55&gt;'Graph Creator'!$M$4,'Detalle de Cuentas'!NJ55&lt;='Graph Creator'!$N$4),1,0)</f>
        <v>0</v>
      </c>
      <c r="QE55" s="2">
        <f>IF(AND(NK55&gt;'Graph Creator'!$M$4,'Detalle de Cuentas'!NK55&lt;='Graph Creator'!$N$4),1,0)</f>
        <v>0</v>
      </c>
      <c r="QF55" s="2">
        <f>IF(AND(NL55&gt;'Graph Creator'!$M$4,'Detalle de Cuentas'!NL55&lt;='Graph Creator'!$N$4),1,0)</f>
        <v>0</v>
      </c>
      <c r="QG55" s="2">
        <f>IF(AND(NM55&gt;'Graph Creator'!$M$4,'Detalle de Cuentas'!NM55&lt;='Graph Creator'!$N$4),1,0)</f>
        <v>0</v>
      </c>
      <c r="QH55" s="2">
        <f>IF(AND(NN55&gt;'Graph Creator'!$M$4,'Detalle de Cuentas'!NN55&lt;='Graph Creator'!$N$4),1,0)</f>
        <v>0</v>
      </c>
      <c r="QI55" s="2">
        <f>IF(AND(NO55&gt;'Graph Creator'!$M$4,'Detalle de Cuentas'!NO55&lt;='Graph Creator'!$N$4),1,0)</f>
        <v>0</v>
      </c>
      <c r="QJ55" s="2">
        <f>IF(AND(NP55&gt;'Graph Creator'!$M$4,'Detalle de Cuentas'!NP55&lt;='Graph Creator'!$N$4),1,0)</f>
        <v>0</v>
      </c>
      <c r="QK55" s="2">
        <f>IF(AND(NQ55&gt;'Graph Creator'!$M$4,'Detalle de Cuentas'!NQ55&lt;='Graph Creator'!$N$4),1,0)</f>
        <v>0</v>
      </c>
      <c r="QL55" s="2">
        <f>IF(AND(NR55&gt;'Graph Creator'!$M$4,'Detalle de Cuentas'!NR55&lt;='Graph Creator'!$N$4),1,0)</f>
        <v>0</v>
      </c>
      <c r="QM55" s="2">
        <f>IF(AND(NS55&gt;'Graph Creator'!$M$4,'Detalle de Cuentas'!NS55&lt;='Graph Creator'!$N$4),1,0)</f>
        <v>0</v>
      </c>
      <c r="QN55" s="2">
        <f>IF(AND(NT55&gt;'Graph Creator'!$M$4,'Detalle de Cuentas'!NT55&lt;='Graph Creator'!$N$4),1,0)</f>
        <v>0</v>
      </c>
      <c r="QO55" s="2">
        <f>IF(AND(NU55&gt;'Graph Creator'!$M$4,'Detalle de Cuentas'!NU55&lt;='Graph Creator'!$N$4),1,0)</f>
        <v>0</v>
      </c>
      <c r="QP55" s="2">
        <f>IF(AND(NV55&gt;'Graph Creator'!$M$4,'Detalle de Cuentas'!NV55&lt;='Graph Creator'!$N$4),1,0)</f>
        <v>0</v>
      </c>
      <c r="QQ55" s="2">
        <f>IF(AND(NW55&gt;'Graph Creator'!$M$4,'Detalle de Cuentas'!NW55&lt;='Graph Creator'!$N$4),1,0)</f>
        <v>0</v>
      </c>
      <c r="QR55" s="2">
        <f>IF(AND(NX55&gt;'Graph Creator'!$M$4,'Detalle de Cuentas'!NX55&lt;='Graph Creator'!$N$4),1,0)</f>
        <v>0</v>
      </c>
      <c r="QS55" s="2">
        <f>IF(AND(NY55&gt;'Graph Creator'!$M$4,'Detalle de Cuentas'!NY55&lt;='Graph Creator'!$N$4),1,0)</f>
        <v>0</v>
      </c>
      <c r="QT55" s="2">
        <f>IF(AND(NZ55&gt;'Graph Creator'!$M$4,'Detalle de Cuentas'!NZ55&lt;='Graph Creator'!$N$4),1,0)</f>
        <v>0</v>
      </c>
      <c r="QU55" s="2">
        <f>IF(AND(OA55&gt;'Graph Creator'!$M$4,'Detalle de Cuentas'!OA55&lt;='Graph Creator'!$N$4),1,0)</f>
        <v>0</v>
      </c>
      <c r="QV55" s="2">
        <f>IF(AND(OB55&gt;'Graph Creator'!$M$4,'Detalle de Cuentas'!OB55&lt;='Graph Creator'!$N$4),1,0)</f>
        <v>0</v>
      </c>
      <c r="QW55" s="2">
        <f>IF(AND(OC55&gt;'Graph Creator'!$M$4,'Detalle de Cuentas'!OC55&lt;='Graph Creator'!$N$4),1,0)</f>
        <v>0</v>
      </c>
      <c r="QX55" s="2">
        <f>IF(AND(NF55&gt;'Graph Creator'!$N$4,'Detalle de Cuentas'!NF55&lt;='Graph Creator'!$O$4),1,0)</f>
        <v>0</v>
      </c>
      <c r="QY55" s="2">
        <f>IF(AND(NG55&gt;'Graph Creator'!$N$4,'Detalle de Cuentas'!NG55&lt;='Graph Creator'!$O$4),1,0)</f>
        <v>0</v>
      </c>
      <c r="QZ55" s="2">
        <f>IF(AND(NH55&gt;'Graph Creator'!$N$4,'Detalle de Cuentas'!NH55&lt;='Graph Creator'!$O$4),1,0)</f>
        <v>0</v>
      </c>
      <c r="RA55" s="2">
        <f>IF(AND(NI55&gt;'Graph Creator'!$N$4,'Detalle de Cuentas'!NI55&lt;='Graph Creator'!$O$4),1,0)</f>
        <v>0</v>
      </c>
      <c r="RB55" s="2">
        <f>IF(AND(NJ55&gt;'Graph Creator'!$N$4,'Detalle de Cuentas'!NJ55&lt;='Graph Creator'!$O$4),1,0)</f>
        <v>0</v>
      </c>
      <c r="RC55" s="2">
        <f>IF(AND(NK55&gt;'Graph Creator'!$N$4,'Detalle de Cuentas'!NK55&lt;='Graph Creator'!$O$4),1,0)</f>
        <v>0</v>
      </c>
      <c r="RD55" s="2">
        <f>IF(AND(NL55&gt;'Graph Creator'!$N$4,'Detalle de Cuentas'!NL55&lt;='Graph Creator'!$O$4),1,0)</f>
        <v>0</v>
      </c>
      <c r="RE55" s="2">
        <f>IF(AND(NM55&gt;'Graph Creator'!$N$4,'Detalle de Cuentas'!NM55&lt;='Graph Creator'!$O$4),1,0)</f>
        <v>0</v>
      </c>
      <c r="RF55" s="2">
        <f>IF(AND(NN55&gt;'Graph Creator'!$N$4,'Detalle de Cuentas'!NN55&lt;='Graph Creator'!$O$4),1,0)</f>
        <v>0</v>
      </c>
      <c r="RG55" s="2">
        <f>IF(AND(NO55&gt;'Graph Creator'!$N$4,'Detalle de Cuentas'!NO55&lt;='Graph Creator'!$O$4),1,0)</f>
        <v>0</v>
      </c>
      <c r="RH55" s="2">
        <f>IF(AND(NP55&gt;'Graph Creator'!$N$4,'Detalle de Cuentas'!NP55&lt;='Graph Creator'!$O$4),1,0)</f>
        <v>0</v>
      </c>
      <c r="RI55" s="2">
        <f>IF(AND(NQ55&gt;'Graph Creator'!$N$4,'Detalle de Cuentas'!NQ55&lt;='Graph Creator'!$O$4),1,0)</f>
        <v>0</v>
      </c>
      <c r="RJ55" s="2">
        <f>IF(AND(NR55&gt;'Graph Creator'!$N$4,'Detalle de Cuentas'!NR55&lt;='Graph Creator'!$O$4),1,0)</f>
        <v>0</v>
      </c>
      <c r="RK55" s="2">
        <f>IF(AND(NS55&gt;'Graph Creator'!$N$4,'Detalle de Cuentas'!NS55&lt;='Graph Creator'!$O$4),1,0)</f>
        <v>0</v>
      </c>
      <c r="RL55" s="2">
        <f>IF(AND(NT55&gt;'Graph Creator'!$N$4,'Detalle de Cuentas'!NT55&lt;='Graph Creator'!$O$4),1,0)</f>
        <v>0</v>
      </c>
      <c r="RM55" s="2">
        <f>IF(AND(NU55&gt;'Graph Creator'!$N$4,'Detalle de Cuentas'!NU55&lt;='Graph Creator'!$O$4),1,0)</f>
        <v>0</v>
      </c>
      <c r="RN55" s="2">
        <f>IF(AND(NV55&gt;'Graph Creator'!$N$4,'Detalle de Cuentas'!NV55&lt;='Graph Creator'!$O$4),1,0)</f>
        <v>0</v>
      </c>
      <c r="RO55" s="2">
        <f>IF(AND(NW55&gt;'Graph Creator'!$N$4,'Detalle de Cuentas'!NW55&lt;='Graph Creator'!$O$4),1,0)</f>
        <v>0</v>
      </c>
      <c r="RP55" s="2">
        <f>IF(AND(NX55&gt;'Graph Creator'!$N$4,'Detalle de Cuentas'!NX55&lt;='Graph Creator'!$O$4),1,0)</f>
        <v>0</v>
      </c>
      <c r="RQ55" s="2">
        <f>IF(AND(NY55&gt;'Graph Creator'!$N$4,'Detalle de Cuentas'!NY55&lt;='Graph Creator'!$O$4),1,0)</f>
        <v>0</v>
      </c>
      <c r="RR55" s="2">
        <f>IF(AND(NZ55&gt;'Graph Creator'!$N$4,'Detalle de Cuentas'!NZ55&lt;='Graph Creator'!$O$4),1,0)</f>
        <v>0</v>
      </c>
      <c r="RS55" s="2">
        <f>IF(AND(OA55&gt;'Graph Creator'!$N$4,'Detalle de Cuentas'!OA55&lt;='Graph Creator'!$O$4),1,0)</f>
        <v>0</v>
      </c>
      <c r="RT55" s="2">
        <f>IF(AND(OB55&gt;'Graph Creator'!$N$4,'Detalle de Cuentas'!OB55&lt;='Graph Creator'!$O$4),1,0)</f>
        <v>0</v>
      </c>
      <c r="RU55" s="2">
        <f>IF(AND(OC55&gt;'Graph Creator'!$N$4,'Detalle de Cuentas'!OC55&lt;='Graph Creator'!$O$4),1,0)</f>
        <v>0</v>
      </c>
      <c r="RV55" s="2" t="e">
        <f t="shared" si="407"/>
        <v>#VALUE!</v>
      </c>
      <c r="RW55" s="2" t="e">
        <f t="shared" si="408"/>
        <v>#VALUE!</v>
      </c>
      <c r="RX55" s="2" t="e">
        <f t="shared" si="409"/>
        <v>#VALUE!</v>
      </c>
      <c r="RY55" s="2" t="e">
        <f t="shared" si="410"/>
        <v>#VALUE!</v>
      </c>
      <c r="RZ55" s="2" t="e">
        <f t="shared" si="411"/>
        <v>#VALUE!</v>
      </c>
      <c r="SA55" s="2" t="e">
        <f t="shared" si="412"/>
        <v>#VALUE!</v>
      </c>
      <c r="SB55" s="2" t="e">
        <f t="shared" si="413"/>
        <v>#VALUE!</v>
      </c>
      <c r="SC55" s="2" t="e">
        <f t="shared" si="414"/>
        <v>#VALUE!</v>
      </c>
      <c r="SD55" s="2" t="e">
        <f t="shared" si="415"/>
        <v>#VALUE!</v>
      </c>
      <c r="SE55" s="2" t="e">
        <f t="shared" si="416"/>
        <v>#VALUE!</v>
      </c>
      <c r="SF55" s="2" t="e">
        <f t="shared" si="417"/>
        <v>#VALUE!</v>
      </c>
      <c r="SG55" s="2" t="e">
        <f t="shared" si="418"/>
        <v>#VALUE!</v>
      </c>
      <c r="SH55" s="2" t="e">
        <f t="shared" si="419"/>
        <v>#VALUE!</v>
      </c>
      <c r="SI55" s="2" t="e">
        <f t="shared" si="420"/>
        <v>#VALUE!</v>
      </c>
      <c r="SJ55" s="2" t="e">
        <f t="shared" si="421"/>
        <v>#VALUE!</v>
      </c>
      <c r="SK55" s="2" t="e">
        <f t="shared" si="422"/>
        <v>#VALUE!</v>
      </c>
      <c r="SL55" s="2" t="e">
        <f t="shared" si="423"/>
        <v>#VALUE!</v>
      </c>
      <c r="SM55" s="2" t="e">
        <f t="shared" si="424"/>
        <v>#VALUE!</v>
      </c>
      <c r="SN55" s="2" t="e">
        <f t="shared" si="425"/>
        <v>#VALUE!</v>
      </c>
      <c r="SO55" s="2" t="e">
        <f t="shared" si="426"/>
        <v>#VALUE!</v>
      </c>
      <c r="SP55" s="2" t="e">
        <f t="shared" si="427"/>
        <v>#VALUE!</v>
      </c>
      <c r="SQ55" s="2" t="e">
        <f t="shared" si="428"/>
        <v>#VALUE!</v>
      </c>
      <c r="SR55" s="2" t="e">
        <f t="shared" si="429"/>
        <v>#VALUE!</v>
      </c>
      <c r="SS55" s="2" t="e">
        <f t="shared" si="430"/>
        <v>#VALUE!</v>
      </c>
      <c r="ST55" s="2" t="e">
        <f t="shared" si="431"/>
        <v>#VALUE!</v>
      </c>
      <c r="SU55" s="2" t="e">
        <f t="shared" si="432"/>
        <v>#VALUE!</v>
      </c>
      <c r="SV55" s="2" t="e">
        <f t="shared" si="433"/>
        <v>#VALUE!</v>
      </c>
      <c r="SW55" s="2" t="e">
        <f t="shared" si="434"/>
        <v>#VALUE!</v>
      </c>
      <c r="SX55" s="2" t="e">
        <f t="shared" si="435"/>
        <v>#VALUE!</v>
      </c>
      <c r="SY55" s="2" t="e">
        <f t="shared" si="436"/>
        <v>#VALUE!</v>
      </c>
      <c r="SZ55" s="2" t="e">
        <f t="shared" si="437"/>
        <v>#VALUE!</v>
      </c>
      <c r="TA55" s="2" t="e">
        <f t="shared" si="438"/>
        <v>#VALUE!</v>
      </c>
      <c r="TB55" s="2" t="e">
        <f t="shared" si="439"/>
        <v>#VALUE!</v>
      </c>
      <c r="TC55" s="2" t="e">
        <f t="shared" si="440"/>
        <v>#VALUE!</v>
      </c>
      <c r="TD55" s="2" t="e">
        <f t="shared" si="441"/>
        <v>#VALUE!</v>
      </c>
      <c r="TE55" s="2" t="e">
        <f t="shared" si="442"/>
        <v>#VALUE!</v>
      </c>
      <c r="TF55" s="2" t="str">
        <f>IF(DZ55=1,IF(SUM(DZ$17:DZ55)&lt;2,""&amp;B55,", "&amp;B55),"")</f>
        <v/>
      </c>
      <c r="TG55" s="2" t="str">
        <f t="shared" si="480"/>
        <v/>
      </c>
      <c r="TH55" s="2">
        <f t="shared" si="443"/>
        <v>0</v>
      </c>
      <c r="TI55" s="14" t="str">
        <f t="shared" si="444"/>
        <v/>
      </c>
      <c r="TJ55" s="14" t="e">
        <f t="shared" si="273"/>
        <v>#VALUE!</v>
      </c>
      <c r="TK55" s="14" t="e">
        <f t="shared" si="274"/>
        <v>#VALUE!</v>
      </c>
      <c r="TL55" s="14" t="e">
        <f t="shared" si="275"/>
        <v>#VALUE!</v>
      </c>
      <c r="TM55" s="14" t="e">
        <f t="shared" si="276"/>
        <v>#VALUE!</v>
      </c>
      <c r="TN55" s="14" t="e">
        <f t="shared" si="277"/>
        <v>#VALUE!</v>
      </c>
      <c r="TO55" s="14" t="e">
        <f t="shared" si="278"/>
        <v>#VALUE!</v>
      </c>
      <c r="TP55" s="14" t="e">
        <f t="shared" si="279"/>
        <v>#VALUE!</v>
      </c>
      <c r="TQ55" s="14" t="e">
        <f t="shared" si="280"/>
        <v>#VALUE!</v>
      </c>
      <c r="TR55" s="14" t="e">
        <f t="shared" si="281"/>
        <v>#VALUE!</v>
      </c>
      <c r="TS55" s="14" t="e">
        <f t="shared" si="282"/>
        <v>#VALUE!</v>
      </c>
      <c r="TT55" s="14" t="e">
        <f t="shared" si="283"/>
        <v>#VALUE!</v>
      </c>
      <c r="TU55" s="14" t="e">
        <f t="shared" si="284"/>
        <v>#VALUE!</v>
      </c>
      <c r="TV55" s="14" t="e">
        <f t="shared" si="285"/>
        <v>#VALUE!</v>
      </c>
      <c r="TW55" s="14" t="e">
        <f t="shared" si="286"/>
        <v>#VALUE!</v>
      </c>
      <c r="TX55" s="14" t="e">
        <f t="shared" si="287"/>
        <v>#VALUE!</v>
      </c>
      <c r="TY55" s="14" t="e">
        <f t="shared" si="288"/>
        <v>#VALUE!</v>
      </c>
      <c r="TZ55" s="14" t="e">
        <f t="shared" si="289"/>
        <v>#VALUE!</v>
      </c>
      <c r="UA55" s="14" t="e">
        <f t="shared" si="290"/>
        <v>#VALUE!</v>
      </c>
      <c r="UB55" s="14" t="e">
        <f t="shared" si="291"/>
        <v>#VALUE!</v>
      </c>
      <c r="UC55" s="14" t="e">
        <f t="shared" si="292"/>
        <v>#VALUE!</v>
      </c>
      <c r="UD55" s="14" t="e">
        <f t="shared" si="293"/>
        <v>#VALUE!</v>
      </c>
      <c r="UE55" s="14" t="e">
        <f t="shared" si="294"/>
        <v>#VALUE!</v>
      </c>
      <c r="UF55" s="14" t="e">
        <f t="shared" si="295"/>
        <v>#VALUE!</v>
      </c>
      <c r="UH55" s="2">
        <f>IF($C$4-$R55&gt;'Graph Creator'!$E$2*'Graph Creator'!$D$13*12,0,1)</f>
        <v>1</v>
      </c>
      <c r="UJ55" s="2" t="e">
        <f t="shared" si="445"/>
        <v>#VALUE!</v>
      </c>
      <c r="UK55" s="2" t="e">
        <f t="shared" si="446"/>
        <v>#VALUE!</v>
      </c>
      <c r="UL55" s="2" t="e">
        <f t="shared" si="447"/>
        <v>#VALUE!</v>
      </c>
      <c r="UM55" s="2" t="e">
        <f t="shared" si="448"/>
        <v>#VALUE!</v>
      </c>
      <c r="UN55" s="2" t="e">
        <f t="shared" si="449"/>
        <v>#VALUE!</v>
      </c>
      <c r="UO55" s="2" t="e">
        <f t="shared" si="450"/>
        <v>#VALUE!</v>
      </c>
      <c r="UP55" s="2" t="e">
        <f t="shared" si="297"/>
        <v>#VALUE!</v>
      </c>
      <c r="UQ55" s="2" t="e">
        <f t="shared" si="298"/>
        <v>#VALUE!</v>
      </c>
      <c r="UR55" s="2" t="e">
        <f t="shared" si="299"/>
        <v>#VALUE!</v>
      </c>
      <c r="US55" s="2" t="e">
        <f t="shared" si="300"/>
        <v>#VALUE!</v>
      </c>
      <c r="UT55" s="2" t="e">
        <f t="shared" si="301"/>
        <v>#VALUE!</v>
      </c>
      <c r="UU55" s="2" t="e">
        <f t="shared" si="302"/>
        <v>#VALUE!</v>
      </c>
      <c r="UV55" s="2" t="e">
        <f t="shared" si="303"/>
        <v>#VALUE!</v>
      </c>
      <c r="UW55" s="2" t="e">
        <f t="shared" si="304"/>
        <v>#VALUE!</v>
      </c>
      <c r="UX55" s="2" t="e">
        <f t="shared" si="305"/>
        <v>#VALUE!</v>
      </c>
      <c r="UY55" s="2" t="e">
        <f t="shared" si="306"/>
        <v>#VALUE!</v>
      </c>
      <c r="UZ55" s="2" t="e">
        <f t="shared" si="307"/>
        <v>#VALUE!</v>
      </c>
      <c r="VA55" s="2" t="e">
        <f t="shared" si="308"/>
        <v>#VALUE!</v>
      </c>
      <c r="VB55" s="2" t="e">
        <f t="shared" si="309"/>
        <v>#VALUE!</v>
      </c>
      <c r="VC55" s="2" t="e">
        <f t="shared" si="310"/>
        <v>#VALUE!</v>
      </c>
      <c r="VD55" s="2" t="e">
        <f t="shared" si="311"/>
        <v>#VALUE!</v>
      </c>
      <c r="VE55" s="2" t="e">
        <f t="shared" si="312"/>
        <v>#VALUE!</v>
      </c>
      <c r="VF55" s="2" t="e">
        <f t="shared" si="313"/>
        <v>#VALUE!</v>
      </c>
      <c r="VG55" s="2" t="e">
        <f t="shared" si="314"/>
        <v>#VALUE!</v>
      </c>
      <c r="VH55" s="2" t="e">
        <f t="shared" si="315"/>
        <v>#VALUE!</v>
      </c>
      <c r="VI55" s="2" t="e">
        <f t="shared" si="316"/>
        <v>#VALUE!</v>
      </c>
      <c r="VJ55" s="2" t="e">
        <f t="shared" si="317"/>
        <v>#VALUE!</v>
      </c>
      <c r="VK55" s="2" t="e">
        <f t="shared" si="318"/>
        <v>#VALUE!</v>
      </c>
      <c r="VL55" s="2" t="e">
        <f t="shared" si="319"/>
        <v>#VALUE!</v>
      </c>
      <c r="VM55" s="2" t="e">
        <f t="shared" si="320"/>
        <v>#VALUE!</v>
      </c>
      <c r="VN55" s="2" t="e">
        <f t="shared" si="321"/>
        <v>#VALUE!</v>
      </c>
      <c r="VO55" s="2" t="e">
        <f t="shared" si="322"/>
        <v>#VALUE!</v>
      </c>
      <c r="VP55" s="2" t="e">
        <f t="shared" si="323"/>
        <v>#VALUE!</v>
      </c>
      <c r="VQ55" s="2" t="e">
        <f t="shared" si="324"/>
        <v>#VALUE!</v>
      </c>
      <c r="VR55" s="2" t="e">
        <f t="shared" si="325"/>
        <v>#VALUE!</v>
      </c>
      <c r="VS55" s="2" t="e">
        <f t="shared" si="326"/>
        <v>#VALUE!</v>
      </c>
      <c r="VT55" s="98">
        <f t="shared" si="451"/>
        <v>0</v>
      </c>
      <c r="VU55" s="98">
        <f t="shared" si="452"/>
        <v>0</v>
      </c>
      <c r="VV55" s="98">
        <f t="shared" si="453"/>
        <v>0</v>
      </c>
      <c r="VW55" s="98">
        <f t="shared" si="454"/>
        <v>0</v>
      </c>
      <c r="VX55" s="98">
        <f t="shared" si="455"/>
        <v>0</v>
      </c>
      <c r="VY55" s="98">
        <f t="shared" si="456"/>
        <v>0</v>
      </c>
      <c r="VZ55" s="98">
        <f t="shared" si="457"/>
        <v>0</v>
      </c>
      <c r="WA55" s="98">
        <f t="shared" si="328"/>
        <v>0</v>
      </c>
      <c r="WB55" s="98">
        <f t="shared" si="329"/>
        <v>0</v>
      </c>
      <c r="WC55" s="98">
        <f t="shared" si="330"/>
        <v>0</v>
      </c>
      <c r="WD55" s="98">
        <f t="shared" si="331"/>
        <v>0</v>
      </c>
      <c r="WE55" s="98">
        <f t="shared" si="332"/>
        <v>0</v>
      </c>
      <c r="WF55" s="98">
        <f t="shared" si="333"/>
        <v>0</v>
      </c>
      <c r="WG55" s="98">
        <f t="shared" si="334"/>
        <v>0</v>
      </c>
      <c r="WH55" s="98">
        <f t="shared" si="335"/>
        <v>0</v>
      </c>
      <c r="WI55" s="98">
        <f t="shared" si="336"/>
        <v>0</v>
      </c>
      <c r="WJ55" s="98">
        <f t="shared" si="337"/>
        <v>0</v>
      </c>
      <c r="WK55" s="98">
        <f t="shared" si="338"/>
        <v>0</v>
      </c>
      <c r="WL55" s="98">
        <f t="shared" si="339"/>
        <v>0</v>
      </c>
      <c r="WM55" s="98">
        <f t="shared" si="340"/>
        <v>0</v>
      </c>
      <c r="WN55" s="98">
        <f t="shared" si="341"/>
        <v>0</v>
      </c>
      <c r="WO55" s="98">
        <f t="shared" si="342"/>
        <v>0</v>
      </c>
      <c r="WP55" s="98">
        <f t="shared" si="343"/>
        <v>0</v>
      </c>
      <c r="WQ55" s="98">
        <f t="shared" si="344"/>
        <v>0</v>
      </c>
      <c r="WR55" s="98">
        <f>IFERROR(INDEX('Score Calculation'!$D$38:$D$41,MATCH('Detalle de Cuentas'!VT55,'Score Calculation'!$C$38:$C$41,1)),0)</f>
        <v>4</v>
      </c>
      <c r="WS55" s="98">
        <f>IFERROR(INDEX('Score Calculation'!$D$38:$D$41,MATCH('Detalle de Cuentas'!VU55,'Score Calculation'!$C$38:$C$41,1)),0)</f>
        <v>4</v>
      </c>
      <c r="WT55" s="98">
        <f>IFERROR(INDEX('Score Calculation'!$D$38:$D$41,MATCH('Detalle de Cuentas'!VV55,'Score Calculation'!$C$38:$C$41,1)),0)</f>
        <v>4</v>
      </c>
      <c r="WU55" s="98">
        <f>IFERROR(INDEX('Score Calculation'!$D$38:$D$41,MATCH('Detalle de Cuentas'!VW55,'Score Calculation'!$C$38:$C$41,1)),0)</f>
        <v>4</v>
      </c>
      <c r="WV55" s="98">
        <f>IFERROR(INDEX('Score Calculation'!$D$38:$D$41,MATCH('Detalle de Cuentas'!VX55,'Score Calculation'!$C$38:$C$41,1)),0)</f>
        <v>4</v>
      </c>
      <c r="WW55" s="98">
        <f>IFERROR(INDEX('Score Calculation'!$D$38:$D$41,MATCH('Detalle de Cuentas'!VY55,'Score Calculation'!$C$38:$C$41,1)),0)</f>
        <v>4</v>
      </c>
      <c r="WX55" s="98">
        <f>IFERROR(INDEX('Score Calculation'!$D$38:$D$41,MATCH('Detalle de Cuentas'!VZ55,'Score Calculation'!$C$38:$C$41,1)),0)</f>
        <v>4</v>
      </c>
      <c r="WY55" s="98">
        <f>IFERROR(INDEX('Score Calculation'!$D$38:$D$41,MATCH('Detalle de Cuentas'!WA55,'Score Calculation'!$C$38:$C$41,1)),0)</f>
        <v>4</v>
      </c>
      <c r="WZ55" s="98">
        <f>IFERROR(INDEX('Score Calculation'!$D$38:$D$41,MATCH('Detalle de Cuentas'!WB55,'Score Calculation'!$C$38:$C$41,1)),0)</f>
        <v>4</v>
      </c>
      <c r="XA55" s="98">
        <f>IFERROR(INDEX('Score Calculation'!$D$38:$D$41,MATCH('Detalle de Cuentas'!WC55,'Score Calculation'!$C$38:$C$41,1)),0)</f>
        <v>4</v>
      </c>
      <c r="XB55" s="98">
        <f>IFERROR(INDEX('Score Calculation'!$D$38:$D$41,MATCH('Detalle de Cuentas'!WD55,'Score Calculation'!$C$38:$C$41,1)),0)</f>
        <v>4</v>
      </c>
      <c r="XC55" s="98">
        <f>IFERROR(INDEX('Score Calculation'!$D$38:$D$41,MATCH('Detalle de Cuentas'!WE55,'Score Calculation'!$C$38:$C$41,1)),0)</f>
        <v>4</v>
      </c>
      <c r="XD55" s="98">
        <f>IFERROR(INDEX('Score Calculation'!$D$38:$D$41,MATCH('Detalle de Cuentas'!WF55,'Score Calculation'!$C$38:$C$41,1)),0)</f>
        <v>4</v>
      </c>
      <c r="XE55" s="98">
        <f>IFERROR(INDEX('Score Calculation'!$D$38:$D$41,MATCH('Detalle de Cuentas'!WG55,'Score Calculation'!$C$38:$C$41,1)),0)</f>
        <v>4</v>
      </c>
      <c r="XF55" s="98">
        <f>IFERROR(INDEX('Score Calculation'!$D$38:$D$41,MATCH('Detalle de Cuentas'!WH55,'Score Calculation'!$C$38:$C$41,1)),0)</f>
        <v>4</v>
      </c>
      <c r="XG55" s="98">
        <f>IFERROR(INDEX('Score Calculation'!$D$38:$D$41,MATCH('Detalle de Cuentas'!WI55,'Score Calculation'!$C$38:$C$41,1)),0)</f>
        <v>4</v>
      </c>
      <c r="XH55" s="98">
        <f>IFERROR(INDEX('Score Calculation'!$D$38:$D$41,MATCH('Detalle de Cuentas'!WJ55,'Score Calculation'!$C$38:$C$41,1)),0)</f>
        <v>4</v>
      </c>
      <c r="XI55" s="98">
        <f>IFERROR(INDEX('Score Calculation'!$D$38:$D$41,MATCH('Detalle de Cuentas'!WK55,'Score Calculation'!$C$38:$C$41,1)),0)</f>
        <v>4</v>
      </c>
      <c r="XJ55" s="98">
        <f>IFERROR(INDEX('Score Calculation'!$D$38:$D$41,MATCH('Detalle de Cuentas'!WL55,'Score Calculation'!$C$38:$C$41,1)),0)</f>
        <v>4</v>
      </c>
      <c r="XK55" s="98">
        <f>IFERROR(INDEX('Score Calculation'!$D$38:$D$41,MATCH('Detalle de Cuentas'!WM55,'Score Calculation'!$C$38:$C$41,1)),0)</f>
        <v>4</v>
      </c>
      <c r="XL55" s="98">
        <f>IFERROR(INDEX('Score Calculation'!$D$38:$D$41,MATCH('Detalle de Cuentas'!WN55,'Score Calculation'!$C$38:$C$41,1)),0)</f>
        <v>4</v>
      </c>
      <c r="XM55" s="98">
        <f>IFERROR(INDEX('Score Calculation'!$D$38:$D$41,MATCH('Detalle de Cuentas'!WO55,'Score Calculation'!$C$38:$C$41,1)),0)</f>
        <v>4</v>
      </c>
      <c r="XN55" s="98">
        <f>IFERROR(INDEX('Score Calculation'!$D$38:$D$41,MATCH('Detalle de Cuentas'!WP55,'Score Calculation'!$C$38:$C$41,1)),0)</f>
        <v>4</v>
      </c>
      <c r="XO55" s="98">
        <f>IFERROR(INDEX('Score Calculation'!$D$38:$D$41,MATCH('Detalle de Cuentas'!WQ55,'Score Calculation'!$C$38:$C$41,1)),0)</f>
        <v>4</v>
      </c>
      <c r="XP55" s="98">
        <f>IFERROR(INDEX('Score Calculation'!$D$24:$D$31,MATCH('Detalle de Cuentas'!NF55,'Score Calculation'!$C$24:$C$31,1)),0)</f>
        <v>1</v>
      </c>
      <c r="XQ55" s="98">
        <f>IFERROR(INDEX('Score Calculation'!$D$24:$D$31,MATCH('Detalle de Cuentas'!NG55,'Score Calculation'!$C$24:$C$31,1)),0)</f>
        <v>1</v>
      </c>
      <c r="XR55" s="98">
        <f>IFERROR(INDEX('Score Calculation'!$D$24:$D$31,MATCH('Detalle de Cuentas'!NH55,'Score Calculation'!$C$24:$C$31,1)),0)</f>
        <v>1</v>
      </c>
      <c r="XS55" s="98">
        <f>IFERROR(INDEX('Score Calculation'!$D$24:$D$31,MATCH('Detalle de Cuentas'!NI55,'Score Calculation'!$C$24:$C$31,1)),0)</f>
        <v>1</v>
      </c>
      <c r="XT55" s="98">
        <f>IFERROR(INDEX('Score Calculation'!$D$24:$D$31,MATCH('Detalle de Cuentas'!NJ55,'Score Calculation'!$C$24:$C$31,1)),0)</f>
        <v>1</v>
      </c>
      <c r="XU55" s="98">
        <f>IFERROR(INDEX('Score Calculation'!$D$24:$D$31,MATCH('Detalle de Cuentas'!NK55,'Score Calculation'!$C$24:$C$31,1)),0)</f>
        <v>1</v>
      </c>
      <c r="XV55" s="98">
        <f>IFERROR(INDEX('Score Calculation'!$D$24:$D$31,MATCH('Detalle de Cuentas'!NL55,'Score Calculation'!$C$24:$C$31,1)),0)</f>
        <v>1</v>
      </c>
      <c r="XW55" s="98">
        <f>IFERROR(INDEX('Score Calculation'!$D$24:$D$31,MATCH('Detalle de Cuentas'!NM55,'Score Calculation'!$C$24:$C$31,1)),0)</f>
        <v>1</v>
      </c>
      <c r="XX55" s="98">
        <f>IFERROR(INDEX('Score Calculation'!$D$24:$D$31,MATCH('Detalle de Cuentas'!NN55,'Score Calculation'!$C$24:$C$31,1)),0)</f>
        <v>1</v>
      </c>
      <c r="XY55" s="98">
        <f>IFERROR(INDEX('Score Calculation'!$D$24:$D$31,MATCH('Detalle de Cuentas'!NO55,'Score Calculation'!$C$24:$C$31,1)),0)</f>
        <v>1</v>
      </c>
      <c r="XZ55" s="98">
        <f>IFERROR(INDEX('Score Calculation'!$D$24:$D$31,MATCH('Detalle de Cuentas'!NP55,'Score Calculation'!$C$24:$C$31,1)),0)</f>
        <v>1</v>
      </c>
      <c r="YA55" s="98">
        <f>IFERROR(INDEX('Score Calculation'!$D$24:$D$31,MATCH('Detalle de Cuentas'!NQ55,'Score Calculation'!$C$24:$C$31,1)),0)</f>
        <v>1</v>
      </c>
      <c r="YB55" s="98">
        <f>IFERROR(INDEX('Score Calculation'!$D$24:$D$31,MATCH('Detalle de Cuentas'!NR55,'Score Calculation'!$C$24:$C$31,1)),0)</f>
        <v>1</v>
      </c>
      <c r="YC55" s="98">
        <f>IFERROR(INDEX('Score Calculation'!$D$24:$D$31,MATCH('Detalle de Cuentas'!NS55,'Score Calculation'!$C$24:$C$31,1)),0)</f>
        <v>1</v>
      </c>
      <c r="YD55" s="98">
        <f>IFERROR(INDEX('Score Calculation'!$D$24:$D$31,MATCH('Detalle de Cuentas'!NT55,'Score Calculation'!$C$24:$C$31,1)),0)</f>
        <v>1</v>
      </c>
      <c r="YE55" s="98">
        <f>IFERROR(INDEX('Score Calculation'!$D$24:$D$31,MATCH('Detalle de Cuentas'!NU55,'Score Calculation'!$C$24:$C$31,1)),0)</f>
        <v>1</v>
      </c>
      <c r="YF55" s="98">
        <f>IFERROR(INDEX('Score Calculation'!$D$24:$D$31,MATCH('Detalle de Cuentas'!NV55,'Score Calculation'!$C$24:$C$31,1)),0)</f>
        <v>1</v>
      </c>
      <c r="YG55" s="98">
        <f>IFERROR(INDEX('Score Calculation'!$D$24:$D$31,MATCH('Detalle de Cuentas'!NW55,'Score Calculation'!$C$24:$C$31,1)),0)</f>
        <v>1</v>
      </c>
      <c r="YH55" s="98">
        <f>IFERROR(INDEX('Score Calculation'!$D$24:$D$31,MATCH('Detalle de Cuentas'!NX55,'Score Calculation'!$C$24:$C$31,1)),0)</f>
        <v>1</v>
      </c>
      <c r="YI55" s="98">
        <f>IFERROR(INDEX('Score Calculation'!$D$24:$D$31,MATCH('Detalle de Cuentas'!NY55,'Score Calculation'!$C$24:$C$31,1)),0)</f>
        <v>1</v>
      </c>
      <c r="YJ55" s="98">
        <f>IFERROR(INDEX('Score Calculation'!$D$24:$D$31,MATCH('Detalle de Cuentas'!NZ55,'Score Calculation'!$C$24:$C$31,1)),0)</f>
        <v>1</v>
      </c>
      <c r="YK55" s="98">
        <f>IFERROR(INDEX('Score Calculation'!$D$24:$D$31,MATCH('Detalle de Cuentas'!OA55,'Score Calculation'!$C$24:$C$31,1)),0)</f>
        <v>1</v>
      </c>
      <c r="YL55" s="98">
        <f>IFERROR(INDEX('Score Calculation'!$D$24:$D$31,MATCH('Detalle de Cuentas'!OB55,'Score Calculation'!$C$24:$C$31,1)),0)</f>
        <v>1</v>
      </c>
      <c r="YM55" s="98">
        <f>IFERROR(INDEX('Score Calculation'!$D$24:$D$31,MATCH('Detalle de Cuentas'!OC55,'Score Calculation'!$C$24:$C$31,1)),0)</f>
        <v>1</v>
      </c>
      <c r="YN55" s="98">
        <f t="shared" si="458"/>
        <v>0</v>
      </c>
      <c r="YO55" s="98">
        <f>IF(LEFT(TRIM($D55),15)="GRUPO SOLIDARIO",$L55*'Score Calculation'!$H$5,IF(TRIM('Detalle de Cuentas'!$C55)="Semanal",'Detalle de Cuentas'!$L55*'Score Calculation'!$H$6,'Detalle de Cuentas'!$L55))</f>
        <v>0</v>
      </c>
      <c r="YP55" s="99">
        <f>IFERROR(INDEX('Score Calculation'!$D$54:$D$60,MATCH($YO55,'Score Calculation'!$C$54:$C$60,1)),1)</f>
        <v>0.2</v>
      </c>
      <c r="YQ55" s="99">
        <f>IFERROR(INDEX('Score Calculation'!$D$65:$D$123,MATCH(LEFT(TRIM('Detalle de Cuentas'!$F55),20),'Score Calculation'!$F$65:$F$123,0)),1)</f>
        <v>1</v>
      </c>
      <c r="YR55" s="99">
        <f>IFERROR(INDEX('Score Calculation'!$D$46:$D$49,MATCH('Detalle de Cuentas'!$YN55,'Score Calculation'!$C$46:$C$49,1)),1)</f>
        <v>4</v>
      </c>
      <c r="YS55" s="99">
        <f t="shared" si="459"/>
        <v>0</v>
      </c>
      <c r="YT55" s="99">
        <f t="shared" si="460"/>
        <v>0</v>
      </c>
      <c r="YU55" s="98" t="str">
        <f t="shared" si="461"/>
        <v/>
      </c>
      <c r="YV55" s="109">
        <f t="shared" si="462"/>
        <v>1</v>
      </c>
      <c r="YW55" s="109">
        <f>IFERROR(INDEX('Score Calculation'!$D$187:$D$245,MATCH(LEFT(TRIM('Detalle de Cuentas'!$F55),20),'Score Calculation'!$F$187:$F$245,0)),1)</f>
        <v>1</v>
      </c>
      <c r="YX55" s="109">
        <f>IFERROR(IF($E55="HIPOTECA",-PMT('Score Calculation'!$H$266/(360/$J55),$G55,$YO55)*(30/$J55),-PMT('Score Calculation'!$H$267/(360/$J55),$G55,$YO55)*(30/$J55)),0)</f>
        <v>0</v>
      </c>
      <c r="YY55" s="109">
        <f t="shared" si="520"/>
        <v>0</v>
      </c>
      <c r="YZ55" s="109">
        <f t="shared" si="520"/>
        <v>0</v>
      </c>
      <c r="ZA55" s="109">
        <f t="shared" si="520"/>
        <v>0</v>
      </c>
      <c r="ZB55" s="109">
        <f t="shared" si="520"/>
        <v>0</v>
      </c>
      <c r="ZC55" s="109">
        <f t="shared" si="520"/>
        <v>0</v>
      </c>
      <c r="ZD55" s="109">
        <f t="shared" si="517"/>
        <v>0</v>
      </c>
      <c r="ZE55" s="109">
        <f t="shared" si="517"/>
        <v>0</v>
      </c>
      <c r="ZF55" s="109">
        <f t="shared" si="517"/>
        <v>0</v>
      </c>
      <c r="ZG55" s="109">
        <f t="shared" si="517"/>
        <v>0</v>
      </c>
      <c r="ZH55" s="109">
        <f t="shared" si="517"/>
        <v>0</v>
      </c>
      <c r="ZI55" s="109">
        <f t="shared" si="464"/>
        <v>0</v>
      </c>
    </row>
    <row r="56" spans="2:685" x14ac:dyDescent="0.2">
      <c r="B56" s="41">
        <v>40</v>
      </c>
      <c r="C56" s="42"/>
      <c r="D56" s="42"/>
      <c r="E56" s="42"/>
      <c r="F56" s="42"/>
      <c r="G56" s="42"/>
      <c r="H56" s="42"/>
      <c r="I56" s="29"/>
      <c r="J56" s="6" t="str">
        <f t="shared" si="529"/>
        <v/>
      </c>
      <c r="K56" s="43"/>
      <c r="L56" s="43"/>
      <c r="M56" s="43"/>
      <c r="N56" s="43"/>
      <c r="O56" s="43"/>
      <c r="P56" s="44" t="str">
        <f t="shared" si="346"/>
        <v/>
      </c>
      <c r="Q56" s="26"/>
      <c r="R56" s="26"/>
      <c r="S56" s="26"/>
      <c r="T56" s="26"/>
      <c r="U56" s="29"/>
      <c r="V56" s="43"/>
      <c r="W56" s="26"/>
      <c r="X56" s="29"/>
      <c r="Y56" s="6">
        <f>IF('Detalle de Cuentas'!$C$4-$R56&gt;'Graph Creator'!$E$2*'Graph Creator'!$D$13*12,0,1)</f>
        <v>1</v>
      </c>
      <c r="Z56" s="45">
        <f t="shared" si="530"/>
        <v>0</v>
      </c>
      <c r="AA56" s="2" t="e">
        <f t="shared" si="347"/>
        <v>#VALUE!</v>
      </c>
      <c r="AB56" s="2" t="e">
        <f t="shared" si="348"/>
        <v>#VALUE!</v>
      </c>
      <c r="AC56" s="2" t="e">
        <f t="shared" si="349"/>
        <v>#VALUE!</v>
      </c>
      <c r="AD56" s="2" t="e">
        <f t="shared" si="350"/>
        <v>#VALUE!</v>
      </c>
      <c r="AE56" s="2" t="e">
        <f t="shared" si="351"/>
        <v>#VALUE!</v>
      </c>
      <c r="AF56" s="2" t="e">
        <f t="shared" si="352"/>
        <v>#VALUE!</v>
      </c>
      <c r="AG56" s="2">
        <f t="shared" si="353"/>
        <v>0</v>
      </c>
      <c r="AH56" s="2">
        <f t="shared" si="354"/>
        <v>0</v>
      </c>
      <c r="AI56" s="2" t="str">
        <f t="shared" si="531"/>
        <v/>
      </c>
      <c r="AJ56" s="2" t="str">
        <f t="shared" ref="AJ56:BE56" si="763">IFERROR(SEARCH(".",$I56,AI56+1),"")</f>
        <v/>
      </c>
      <c r="AK56" s="2" t="str">
        <f t="shared" si="763"/>
        <v/>
      </c>
      <c r="AL56" s="2" t="str">
        <f t="shared" si="763"/>
        <v/>
      </c>
      <c r="AM56" s="2" t="str">
        <f t="shared" si="763"/>
        <v/>
      </c>
      <c r="AN56" s="2" t="str">
        <f t="shared" si="763"/>
        <v/>
      </c>
      <c r="AO56" s="2" t="str">
        <f t="shared" si="763"/>
        <v/>
      </c>
      <c r="AP56" s="2" t="str">
        <f t="shared" si="763"/>
        <v/>
      </c>
      <c r="AQ56" s="2" t="str">
        <f t="shared" si="763"/>
        <v/>
      </c>
      <c r="AR56" s="2" t="str">
        <f t="shared" si="763"/>
        <v/>
      </c>
      <c r="AS56" s="2" t="str">
        <f t="shared" si="763"/>
        <v/>
      </c>
      <c r="AT56" s="2" t="str">
        <f t="shared" si="763"/>
        <v/>
      </c>
      <c r="AU56" s="2" t="str">
        <f t="shared" si="763"/>
        <v/>
      </c>
      <c r="AV56" s="2" t="str">
        <f t="shared" si="763"/>
        <v/>
      </c>
      <c r="AW56" s="2" t="str">
        <f t="shared" si="763"/>
        <v/>
      </c>
      <c r="AX56" s="2" t="str">
        <f t="shared" si="763"/>
        <v/>
      </c>
      <c r="AY56" s="2" t="str">
        <f t="shared" si="763"/>
        <v/>
      </c>
      <c r="AZ56" s="2" t="str">
        <f t="shared" si="763"/>
        <v/>
      </c>
      <c r="BA56" s="2" t="str">
        <f t="shared" si="763"/>
        <v/>
      </c>
      <c r="BB56" s="2" t="str">
        <f t="shared" si="763"/>
        <v/>
      </c>
      <c r="BC56" s="2" t="str">
        <f t="shared" si="763"/>
        <v/>
      </c>
      <c r="BD56" s="2" t="str">
        <f t="shared" si="763"/>
        <v/>
      </c>
      <c r="BE56" s="2" t="str">
        <f t="shared" si="763"/>
        <v/>
      </c>
      <c r="BF56" s="2" t="str">
        <f t="shared" si="356"/>
        <v/>
      </c>
      <c r="BG56" s="2" t="str">
        <f t="shared" si="7"/>
        <v/>
      </c>
      <c r="BH56" s="2" t="str">
        <f t="shared" si="8"/>
        <v/>
      </c>
      <c r="BI56" s="2" t="str">
        <f t="shared" si="9"/>
        <v/>
      </c>
      <c r="BJ56" s="2" t="str">
        <f t="shared" si="10"/>
        <v/>
      </c>
      <c r="BK56" s="2" t="str">
        <f t="shared" si="11"/>
        <v/>
      </c>
      <c r="BL56" s="2" t="str">
        <f t="shared" si="12"/>
        <v/>
      </c>
      <c r="BM56" s="2" t="str">
        <f t="shared" si="13"/>
        <v/>
      </c>
      <c r="BN56" s="2" t="str">
        <f t="shared" si="14"/>
        <v/>
      </c>
      <c r="BO56" s="2" t="str">
        <f t="shared" si="15"/>
        <v/>
      </c>
      <c r="BP56" s="2" t="str">
        <f t="shared" si="16"/>
        <v/>
      </c>
      <c r="BQ56" s="2" t="str">
        <f t="shared" si="17"/>
        <v/>
      </c>
      <c r="BR56" s="2" t="str">
        <f t="shared" si="18"/>
        <v/>
      </c>
      <c r="BS56" s="2" t="str">
        <f t="shared" si="19"/>
        <v/>
      </c>
      <c r="BT56" s="2" t="str">
        <f t="shared" si="20"/>
        <v/>
      </c>
      <c r="BU56" s="2" t="str">
        <f t="shared" si="21"/>
        <v/>
      </c>
      <c r="BV56" s="2" t="str">
        <f t="shared" si="22"/>
        <v/>
      </c>
      <c r="BW56" s="2" t="str">
        <f t="shared" si="23"/>
        <v/>
      </c>
      <c r="BX56" s="2" t="str">
        <f t="shared" si="24"/>
        <v/>
      </c>
      <c r="BY56" s="2" t="str">
        <f t="shared" si="25"/>
        <v/>
      </c>
      <c r="BZ56" s="2" t="str">
        <f t="shared" si="26"/>
        <v/>
      </c>
      <c r="CA56" s="2" t="str">
        <f t="shared" si="27"/>
        <v/>
      </c>
      <c r="CB56" s="2" t="str">
        <f t="shared" si="28"/>
        <v/>
      </c>
      <c r="CC56" s="2" t="str">
        <f t="shared" si="29"/>
        <v/>
      </c>
      <c r="CD56" s="14">
        <f t="shared" si="533"/>
        <v>0</v>
      </c>
      <c r="CE56" s="14" t="e">
        <f t="shared" ref="CE56:DA56" si="764">CD56-$J$17</f>
        <v>#VALUE!</v>
      </c>
      <c r="CF56" s="14" t="e">
        <f t="shared" si="764"/>
        <v>#VALUE!</v>
      </c>
      <c r="CG56" s="14" t="e">
        <f t="shared" si="764"/>
        <v>#VALUE!</v>
      </c>
      <c r="CH56" s="14" t="e">
        <f t="shared" si="764"/>
        <v>#VALUE!</v>
      </c>
      <c r="CI56" s="14" t="e">
        <f t="shared" si="764"/>
        <v>#VALUE!</v>
      </c>
      <c r="CJ56" s="14" t="e">
        <f t="shared" si="764"/>
        <v>#VALUE!</v>
      </c>
      <c r="CK56" s="14" t="e">
        <f t="shared" si="764"/>
        <v>#VALUE!</v>
      </c>
      <c r="CL56" s="14" t="e">
        <f t="shared" si="764"/>
        <v>#VALUE!</v>
      </c>
      <c r="CM56" s="14" t="e">
        <f t="shared" si="764"/>
        <v>#VALUE!</v>
      </c>
      <c r="CN56" s="14" t="e">
        <f t="shared" si="764"/>
        <v>#VALUE!</v>
      </c>
      <c r="CO56" s="14" t="e">
        <f t="shared" si="764"/>
        <v>#VALUE!</v>
      </c>
      <c r="CP56" s="14" t="e">
        <f t="shared" si="764"/>
        <v>#VALUE!</v>
      </c>
      <c r="CQ56" s="14" t="e">
        <f t="shared" si="764"/>
        <v>#VALUE!</v>
      </c>
      <c r="CR56" s="14" t="e">
        <f t="shared" si="764"/>
        <v>#VALUE!</v>
      </c>
      <c r="CS56" s="14" t="e">
        <f t="shared" si="764"/>
        <v>#VALUE!</v>
      </c>
      <c r="CT56" s="14" t="e">
        <f t="shared" si="764"/>
        <v>#VALUE!</v>
      </c>
      <c r="CU56" s="14" t="e">
        <f t="shared" si="764"/>
        <v>#VALUE!</v>
      </c>
      <c r="CV56" s="14" t="e">
        <f t="shared" si="764"/>
        <v>#VALUE!</v>
      </c>
      <c r="CW56" s="14" t="e">
        <f t="shared" si="764"/>
        <v>#VALUE!</v>
      </c>
      <c r="CX56" s="14" t="e">
        <f t="shared" si="764"/>
        <v>#VALUE!</v>
      </c>
      <c r="CY56" s="14" t="e">
        <f t="shared" si="764"/>
        <v>#VALUE!</v>
      </c>
      <c r="CZ56" s="14" t="e">
        <f t="shared" si="764"/>
        <v>#VALUE!</v>
      </c>
      <c r="DA56" s="14" t="e">
        <f t="shared" si="764"/>
        <v>#VALUE!</v>
      </c>
      <c r="DB56" s="2">
        <f t="shared" si="358"/>
        <v>0</v>
      </c>
      <c r="DC56" s="2">
        <f t="shared" si="359"/>
        <v>0</v>
      </c>
      <c r="DD56" s="2">
        <f t="shared" si="360"/>
        <v>0</v>
      </c>
      <c r="DE56" s="2">
        <f t="shared" si="361"/>
        <v>0</v>
      </c>
      <c r="DF56" s="2">
        <f t="shared" si="362"/>
        <v>0</v>
      </c>
      <c r="DG56" s="2">
        <f t="shared" si="363"/>
        <v>0</v>
      </c>
      <c r="DH56" s="2">
        <f t="shared" si="364"/>
        <v>0</v>
      </c>
      <c r="DI56" s="2">
        <f t="shared" si="365"/>
        <v>0</v>
      </c>
      <c r="DJ56" s="2">
        <f t="shared" si="366"/>
        <v>0</v>
      </c>
      <c r="DK56" s="2">
        <f t="shared" si="367"/>
        <v>0</v>
      </c>
      <c r="DL56" s="2">
        <f t="shared" si="368"/>
        <v>0</v>
      </c>
      <c r="DM56" s="2">
        <f t="shared" si="369"/>
        <v>0</v>
      </c>
      <c r="DN56" s="2">
        <f t="shared" si="370"/>
        <v>0</v>
      </c>
      <c r="DO56" s="2">
        <f t="shared" si="371"/>
        <v>0</v>
      </c>
      <c r="DP56" s="2">
        <f t="shared" si="372"/>
        <v>0</v>
      </c>
      <c r="DQ56" s="2">
        <f t="shared" si="373"/>
        <v>0</v>
      </c>
      <c r="DR56" s="2">
        <f t="shared" si="374"/>
        <v>0</v>
      </c>
      <c r="DS56" s="2">
        <f t="shared" si="375"/>
        <v>0</v>
      </c>
      <c r="DT56" s="2">
        <f t="shared" si="376"/>
        <v>0</v>
      </c>
      <c r="DU56" s="2">
        <f t="shared" si="377"/>
        <v>0</v>
      </c>
      <c r="DV56" s="2">
        <f t="shared" si="378"/>
        <v>0</v>
      </c>
      <c r="DW56" s="2">
        <f t="shared" si="379"/>
        <v>0</v>
      </c>
      <c r="DX56" s="2">
        <f t="shared" si="380"/>
        <v>0</v>
      </c>
      <c r="DY56" s="2">
        <f t="shared" si="381"/>
        <v>0</v>
      </c>
      <c r="DZ56" s="2">
        <f t="shared" si="382"/>
        <v>0</v>
      </c>
      <c r="EA56" s="2">
        <f t="shared" si="383"/>
        <v>0</v>
      </c>
      <c r="EB56" s="2">
        <f t="shared" si="384"/>
        <v>0</v>
      </c>
      <c r="EC56" s="2">
        <f t="shared" si="385"/>
        <v>0</v>
      </c>
      <c r="ED56" s="2">
        <f t="shared" si="386"/>
        <v>0</v>
      </c>
      <c r="EE56" s="2">
        <f t="shared" si="387"/>
        <v>0</v>
      </c>
      <c r="EF56" s="2">
        <f t="shared" si="388"/>
        <v>0</v>
      </c>
      <c r="EG56" s="2">
        <f t="shared" si="389"/>
        <v>0</v>
      </c>
      <c r="EH56" s="2">
        <f t="shared" si="390"/>
        <v>0</v>
      </c>
      <c r="EI56" s="2">
        <f t="shared" si="391"/>
        <v>0</v>
      </c>
      <c r="EJ56" s="2">
        <f t="shared" si="392"/>
        <v>0</v>
      </c>
      <c r="EK56" s="2">
        <f t="shared" si="393"/>
        <v>0</v>
      </c>
      <c r="EL56" s="2">
        <f t="shared" si="394"/>
        <v>0</v>
      </c>
      <c r="EM56" s="2">
        <f t="shared" si="395"/>
        <v>0</v>
      </c>
      <c r="EN56" s="2">
        <f t="shared" si="396"/>
        <v>0</v>
      </c>
      <c r="EO56" s="2">
        <f t="shared" si="397"/>
        <v>0</v>
      </c>
      <c r="EP56" s="2">
        <f t="shared" si="398"/>
        <v>0</v>
      </c>
      <c r="EQ56" s="2">
        <f t="shared" si="399"/>
        <v>0</v>
      </c>
      <c r="ER56" s="2">
        <f t="shared" si="400"/>
        <v>0</v>
      </c>
      <c r="ES56" s="2">
        <f t="shared" si="401"/>
        <v>0</v>
      </c>
      <c r="ET56" s="2">
        <f t="shared" si="402"/>
        <v>0</v>
      </c>
      <c r="EU56" s="2">
        <f t="shared" si="403"/>
        <v>0</v>
      </c>
      <c r="EV56" s="2">
        <f t="shared" si="404"/>
        <v>0</v>
      </c>
      <c r="EW56" s="2">
        <f t="shared" si="405"/>
        <v>0</v>
      </c>
      <c r="EX56" s="2">
        <f t="shared" si="535"/>
        <v>1</v>
      </c>
      <c r="EY56" s="2" t="e">
        <f t="shared" si="536"/>
        <v>#VALUE!</v>
      </c>
      <c r="EZ56" s="2" t="e">
        <f t="shared" si="537"/>
        <v>#VALUE!</v>
      </c>
      <c r="FA56" s="2" t="e">
        <f t="shared" si="538"/>
        <v>#VALUE!</v>
      </c>
      <c r="FB56" s="2" t="e">
        <f t="shared" si="539"/>
        <v>#VALUE!</v>
      </c>
      <c r="FC56" s="2" t="e">
        <f t="shared" si="540"/>
        <v>#VALUE!</v>
      </c>
      <c r="FD56" s="2" t="e">
        <f t="shared" si="541"/>
        <v>#VALUE!</v>
      </c>
      <c r="FE56" s="2" t="e">
        <f t="shared" si="542"/>
        <v>#VALUE!</v>
      </c>
      <c r="FF56" s="2" t="e">
        <f t="shared" si="543"/>
        <v>#VALUE!</v>
      </c>
      <c r="FG56" s="2" t="e">
        <f t="shared" si="544"/>
        <v>#VALUE!</v>
      </c>
      <c r="FH56" s="2" t="e">
        <f t="shared" si="545"/>
        <v>#VALUE!</v>
      </c>
      <c r="FI56" s="2" t="e">
        <f t="shared" si="546"/>
        <v>#VALUE!</v>
      </c>
      <c r="FJ56" s="2" t="e">
        <f t="shared" si="547"/>
        <v>#VALUE!</v>
      </c>
      <c r="FK56" s="2" t="e">
        <f t="shared" si="548"/>
        <v>#VALUE!</v>
      </c>
      <c r="FL56" s="2" t="e">
        <f t="shared" si="549"/>
        <v>#VALUE!</v>
      </c>
      <c r="FM56" s="2" t="e">
        <f t="shared" si="550"/>
        <v>#VALUE!</v>
      </c>
      <c r="FN56" s="2" t="e">
        <f t="shared" si="551"/>
        <v>#VALUE!</v>
      </c>
      <c r="FO56" s="2" t="e">
        <f t="shared" si="552"/>
        <v>#VALUE!</v>
      </c>
      <c r="FP56" s="2" t="e">
        <f t="shared" si="553"/>
        <v>#VALUE!</v>
      </c>
      <c r="FQ56" s="2" t="e">
        <f t="shared" si="554"/>
        <v>#VALUE!</v>
      </c>
      <c r="FR56" s="2" t="e">
        <f t="shared" si="555"/>
        <v>#VALUE!</v>
      </c>
      <c r="FS56" s="2" t="e">
        <f t="shared" si="556"/>
        <v>#VALUE!</v>
      </c>
      <c r="FT56" s="2" t="e">
        <f t="shared" si="557"/>
        <v>#VALUE!</v>
      </c>
      <c r="FU56" s="2" t="e">
        <f t="shared" si="558"/>
        <v>#VALUE!</v>
      </c>
      <c r="FV56" s="2">
        <f t="shared" si="559"/>
        <v>1</v>
      </c>
      <c r="FW56" s="2" t="e">
        <f t="shared" si="560"/>
        <v>#VALUE!</v>
      </c>
      <c r="FX56" s="2" t="e">
        <f t="shared" si="561"/>
        <v>#VALUE!</v>
      </c>
      <c r="FY56" s="2" t="e">
        <f t="shared" si="562"/>
        <v>#VALUE!</v>
      </c>
      <c r="FZ56" s="2" t="e">
        <f t="shared" si="563"/>
        <v>#VALUE!</v>
      </c>
      <c r="GA56" s="2" t="e">
        <f t="shared" si="564"/>
        <v>#VALUE!</v>
      </c>
      <c r="GB56" s="2" t="e">
        <f t="shared" si="565"/>
        <v>#VALUE!</v>
      </c>
      <c r="GC56" s="2" t="e">
        <f t="shared" si="566"/>
        <v>#VALUE!</v>
      </c>
      <c r="GD56" s="2" t="e">
        <f t="shared" si="567"/>
        <v>#VALUE!</v>
      </c>
      <c r="GE56" s="2" t="e">
        <f t="shared" si="568"/>
        <v>#VALUE!</v>
      </c>
      <c r="GF56" s="2" t="e">
        <f t="shared" si="569"/>
        <v>#VALUE!</v>
      </c>
      <c r="GG56" s="2" t="e">
        <f t="shared" si="570"/>
        <v>#VALUE!</v>
      </c>
      <c r="GH56" s="2" t="e">
        <f t="shared" si="571"/>
        <v>#VALUE!</v>
      </c>
      <c r="GI56" s="2" t="e">
        <f t="shared" si="572"/>
        <v>#VALUE!</v>
      </c>
      <c r="GJ56" s="2" t="e">
        <f t="shared" si="573"/>
        <v>#VALUE!</v>
      </c>
      <c r="GK56" s="2" t="e">
        <f t="shared" si="574"/>
        <v>#VALUE!</v>
      </c>
      <c r="GL56" s="2" t="e">
        <f t="shared" si="575"/>
        <v>#VALUE!</v>
      </c>
      <c r="GM56" s="2" t="e">
        <f t="shared" si="576"/>
        <v>#VALUE!</v>
      </c>
      <c r="GN56" s="2" t="e">
        <f t="shared" si="577"/>
        <v>#VALUE!</v>
      </c>
      <c r="GO56" s="2" t="e">
        <f t="shared" si="578"/>
        <v>#VALUE!</v>
      </c>
      <c r="GP56" s="2" t="e">
        <f t="shared" si="579"/>
        <v>#VALUE!</v>
      </c>
      <c r="GQ56" s="2" t="e">
        <f t="shared" si="580"/>
        <v>#VALUE!</v>
      </c>
      <c r="GR56" s="2" t="e">
        <f t="shared" si="581"/>
        <v>#VALUE!</v>
      </c>
      <c r="GS56" s="2" t="e">
        <f t="shared" si="582"/>
        <v>#VALUE!</v>
      </c>
      <c r="GT56" s="2">
        <f t="shared" si="583"/>
        <v>1</v>
      </c>
      <c r="GU56" s="2" t="e">
        <f t="shared" si="584"/>
        <v>#VALUE!</v>
      </c>
      <c r="GV56" s="2" t="e">
        <f t="shared" si="585"/>
        <v>#VALUE!</v>
      </c>
      <c r="GW56" s="2" t="e">
        <f t="shared" si="586"/>
        <v>#VALUE!</v>
      </c>
      <c r="GX56" s="2" t="e">
        <f t="shared" si="587"/>
        <v>#VALUE!</v>
      </c>
      <c r="GY56" s="2" t="e">
        <f t="shared" si="588"/>
        <v>#VALUE!</v>
      </c>
      <c r="GZ56" s="2" t="e">
        <f t="shared" si="589"/>
        <v>#VALUE!</v>
      </c>
      <c r="HA56" s="2" t="e">
        <f t="shared" si="590"/>
        <v>#VALUE!</v>
      </c>
      <c r="HB56" s="2" t="e">
        <f t="shared" si="591"/>
        <v>#VALUE!</v>
      </c>
      <c r="HC56" s="2" t="e">
        <f t="shared" si="592"/>
        <v>#VALUE!</v>
      </c>
      <c r="HD56" s="2" t="e">
        <f t="shared" si="593"/>
        <v>#VALUE!</v>
      </c>
      <c r="HE56" s="2" t="e">
        <f t="shared" si="594"/>
        <v>#VALUE!</v>
      </c>
      <c r="HF56" s="2" t="e">
        <f t="shared" si="595"/>
        <v>#VALUE!</v>
      </c>
      <c r="HG56" s="2" t="e">
        <f t="shared" si="596"/>
        <v>#VALUE!</v>
      </c>
      <c r="HH56" s="2" t="e">
        <f t="shared" si="597"/>
        <v>#VALUE!</v>
      </c>
      <c r="HI56" s="2" t="e">
        <f t="shared" si="598"/>
        <v>#VALUE!</v>
      </c>
      <c r="HJ56" s="2" t="e">
        <f t="shared" si="599"/>
        <v>#VALUE!</v>
      </c>
      <c r="HK56" s="2" t="e">
        <f t="shared" si="600"/>
        <v>#VALUE!</v>
      </c>
      <c r="HL56" s="2" t="e">
        <f t="shared" si="601"/>
        <v>#VALUE!</v>
      </c>
      <c r="HM56" s="2" t="e">
        <f t="shared" si="602"/>
        <v>#VALUE!</v>
      </c>
      <c r="HN56" s="2" t="e">
        <f t="shared" si="603"/>
        <v>#VALUE!</v>
      </c>
      <c r="HO56" s="2" t="e">
        <f t="shared" si="604"/>
        <v>#VALUE!</v>
      </c>
      <c r="HP56" s="2" t="e">
        <f t="shared" si="605"/>
        <v>#VALUE!</v>
      </c>
      <c r="HQ56" s="2" t="e">
        <f t="shared" si="606"/>
        <v>#VALUE!</v>
      </c>
      <c r="HR56" s="2">
        <f t="shared" si="607"/>
        <v>1</v>
      </c>
      <c r="HS56" s="2" t="e">
        <f t="shared" si="608"/>
        <v>#VALUE!</v>
      </c>
      <c r="HT56" s="2" t="e">
        <f t="shared" si="609"/>
        <v>#VALUE!</v>
      </c>
      <c r="HU56" s="2" t="e">
        <f t="shared" si="610"/>
        <v>#VALUE!</v>
      </c>
      <c r="HV56" s="2" t="e">
        <f t="shared" si="611"/>
        <v>#VALUE!</v>
      </c>
      <c r="HW56" s="2" t="e">
        <f t="shared" si="612"/>
        <v>#VALUE!</v>
      </c>
      <c r="HX56" s="2" t="e">
        <f t="shared" si="613"/>
        <v>#VALUE!</v>
      </c>
      <c r="HY56" s="2" t="e">
        <f t="shared" si="614"/>
        <v>#VALUE!</v>
      </c>
      <c r="HZ56" s="2" t="e">
        <f t="shared" si="615"/>
        <v>#VALUE!</v>
      </c>
      <c r="IA56" s="2" t="e">
        <f t="shared" si="616"/>
        <v>#VALUE!</v>
      </c>
      <c r="IB56" s="2" t="e">
        <f t="shared" si="617"/>
        <v>#VALUE!</v>
      </c>
      <c r="IC56" s="2" t="e">
        <f t="shared" si="618"/>
        <v>#VALUE!</v>
      </c>
      <c r="ID56" s="2" t="e">
        <f t="shared" si="619"/>
        <v>#VALUE!</v>
      </c>
      <c r="IE56" s="2" t="e">
        <f t="shared" si="620"/>
        <v>#VALUE!</v>
      </c>
      <c r="IF56" s="2" t="e">
        <f t="shared" si="621"/>
        <v>#VALUE!</v>
      </c>
      <c r="IG56" s="2" t="e">
        <f t="shared" si="622"/>
        <v>#VALUE!</v>
      </c>
      <c r="IH56" s="2" t="e">
        <f t="shared" si="623"/>
        <v>#VALUE!</v>
      </c>
      <c r="II56" s="2" t="e">
        <f t="shared" si="624"/>
        <v>#VALUE!</v>
      </c>
      <c r="IJ56" s="2" t="e">
        <f t="shared" si="625"/>
        <v>#VALUE!</v>
      </c>
      <c r="IK56" s="2" t="e">
        <f t="shared" si="626"/>
        <v>#VALUE!</v>
      </c>
      <c r="IL56" s="2" t="e">
        <f t="shared" si="627"/>
        <v>#VALUE!</v>
      </c>
      <c r="IM56" s="2" t="e">
        <f t="shared" si="628"/>
        <v>#VALUE!</v>
      </c>
      <c r="IN56" s="2" t="e">
        <f t="shared" si="629"/>
        <v>#VALUE!</v>
      </c>
      <c r="IO56" s="2" t="e">
        <f t="shared" si="630"/>
        <v>#VALUE!</v>
      </c>
      <c r="IP56" s="2">
        <f t="shared" si="631"/>
        <v>0</v>
      </c>
      <c r="IQ56" s="2" t="e">
        <f t="shared" si="632"/>
        <v>#VALUE!</v>
      </c>
      <c r="IR56" s="2" t="e">
        <f t="shared" si="633"/>
        <v>#VALUE!</v>
      </c>
      <c r="IS56" s="2" t="e">
        <f t="shared" si="634"/>
        <v>#VALUE!</v>
      </c>
      <c r="IT56" s="2" t="e">
        <f t="shared" si="635"/>
        <v>#VALUE!</v>
      </c>
      <c r="IU56" s="2" t="e">
        <f t="shared" si="636"/>
        <v>#VALUE!</v>
      </c>
      <c r="IV56" s="2" t="e">
        <f t="shared" si="637"/>
        <v>#VALUE!</v>
      </c>
      <c r="IW56" s="2" t="e">
        <f t="shared" si="638"/>
        <v>#VALUE!</v>
      </c>
      <c r="IX56" s="2" t="e">
        <f t="shared" si="639"/>
        <v>#VALUE!</v>
      </c>
      <c r="IY56" s="2" t="e">
        <f t="shared" si="640"/>
        <v>#VALUE!</v>
      </c>
      <c r="IZ56" s="2" t="e">
        <f t="shared" si="641"/>
        <v>#VALUE!</v>
      </c>
      <c r="JA56" s="2" t="e">
        <f t="shared" si="642"/>
        <v>#VALUE!</v>
      </c>
      <c r="JB56" s="2" t="e">
        <f t="shared" si="643"/>
        <v>#VALUE!</v>
      </c>
      <c r="JC56" s="2" t="e">
        <f t="shared" si="644"/>
        <v>#VALUE!</v>
      </c>
      <c r="JD56" s="2" t="e">
        <f t="shared" si="645"/>
        <v>#VALUE!</v>
      </c>
      <c r="JE56" s="2" t="e">
        <f t="shared" si="646"/>
        <v>#VALUE!</v>
      </c>
      <c r="JF56" s="2" t="e">
        <f t="shared" si="647"/>
        <v>#VALUE!</v>
      </c>
      <c r="JG56" s="2" t="e">
        <f t="shared" si="648"/>
        <v>#VALUE!</v>
      </c>
      <c r="JH56" s="2" t="e">
        <f t="shared" si="649"/>
        <v>#VALUE!</v>
      </c>
      <c r="JI56" s="2" t="e">
        <f t="shared" si="650"/>
        <v>#VALUE!</v>
      </c>
      <c r="JJ56" s="2" t="e">
        <f t="shared" si="651"/>
        <v>#VALUE!</v>
      </c>
      <c r="JK56" s="2" t="e">
        <f t="shared" si="652"/>
        <v>#VALUE!</v>
      </c>
      <c r="JL56" s="2" t="e">
        <f t="shared" si="653"/>
        <v>#VALUE!</v>
      </c>
      <c r="JM56" s="2" t="e">
        <f t="shared" si="654"/>
        <v>#VALUE!</v>
      </c>
      <c r="JN56" s="2">
        <f t="shared" si="655"/>
        <v>0</v>
      </c>
      <c r="JO56" s="2" t="e">
        <f t="shared" si="656"/>
        <v>#VALUE!</v>
      </c>
      <c r="JP56" s="2" t="e">
        <f t="shared" si="657"/>
        <v>#VALUE!</v>
      </c>
      <c r="JQ56" s="2" t="e">
        <f t="shared" si="658"/>
        <v>#VALUE!</v>
      </c>
      <c r="JR56" s="2" t="e">
        <f t="shared" si="659"/>
        <v>#VALUE!</v>
      </c>
      <c r="JS56" s="2" t="e">
        <f t="shared" si="660"/>
        <v>#VALUE!</v>
      </c>
      <c r="JT56" s="2" t="e">
        <f t="shared" si="661"/>
        <v>#VALUE!</v>
      </c>
      <c r="JU56" s="2" t="e">
        <f t="shared" si="662"/>
        <v>#VALUE!</v>
      </c>
      <c r="JV56" s="2" t="e">
        <f t="shared" si="663"/>
        <v>#VALUE!</v>
      </c>
      <c r="JW56" s="2" t="e">
        <f t="shared" si="664"/>
        <v>#VALUE!</v>
      </c>
      <c r="JX56" s="2" t="e">
        <f t="shared" si="665"/>
        <v>#VALUE!</v>
      </c>
      <c r="JY56" s="2" t="e">
        <f t="shared" si="666"/>
        <v>#VALUE!</v>
      </c>
      <c r="JZ56" s="2" t="e">
        <f t="shared" si="667"/>
        <v>#VALUE!</v>
      </c>
      <c r="KA56" s="2" t="e">
        <f t="shared" si="668"/>
        <v>#VALUE!</v>
      </c>
      <c r="KB56" s="2" t="e">
        <f t="shared" si="669"/>
        <v>#VALUE!</v>
      </c>
      <c r="KC56" s="2" t="e">
        <f t="shared" si="670"/>
        <v>#VALUE!</v>
      </c>
      <c r="KD56" s="2" t="e">
        <f t="shared" si="671"/>
        <v>#VALUE!</v>
      </c>
      <c r="KE56" s="2" t="e">
        <f t="shared" si="672"/>
        <v>#VALUE!</v>
      </c>
      <c r="KF56" s="2" t="e">
        <f t="shared" si="673"/>
        <v>#VALUE!</v>
      </c>
      <c r="KG56" s="2" t="e">
        <f t="shared" si="674"/>
        <v>#VALUE!</v>
      </c>
      <c r="KH56" s="2" t="e">
        <f t="shared" si="675"/>
        <v>#VALUE!</v>
      </c>
      <c r="KI56" s="2" t="e">
        <f t="shared" si="676"/>
        <v>#VALUE!</v>
      </c>
      <c r="KJ56" s="2" t="e">
        <f t="shared" si="677"/>
        <v>#VALUE!</v>
      </c>
      <c r="KK56" s="2" t="e">
        <f t="shared" si="678"/>
        <v>#VALUE!</v>
      </c>
      <c r="KL56" s="2">
        <f t="shared" si="679"/>
        <v>0</v>
      </c>
      <c r="KM56" s="2" t="e">
        <f t="shared" si="680"/>
        <v>#VALUE!</v>
      </c>
      <c r="KN56" s="2" t="e">
        <f t="shared" si="681"/>
        <v>#VALUE!</v>
      </c>
      <c r="KO56" s="2" t="e">
        <f t="shared" si="682"/>
        <v>#VALUE!</v>
      </c>
      <c r="KP56" s="2" t="e">
        <f t="shared" si="683"/>
        <v>#VALUE!</v>
      </c>
      <c r="KQ56" s="2" t="e">
        <f t="shared" si="684"/>
        <v>#VALUE!</v>
      </c>
      <c r="KR56" s="2" t="e">
        <f t="shared" si="685"/>
        <v>#VALUE!</v>
      </c>
      <c r="KS56" s="2" t="e">
        <f t="shared" si="686"/>
        <v>#VALUE!</v>
      </c>
      <c r="KT56" s="2" t="e">
        <f t="shared" si="687"/>
        <v>#VALUE!</v>
      </c>
      <c r="KU56" s="2" t="e">
        <f t="shared" si="688"/>
        <v>#VALUE!</v>
      </c>
      <c r="KV56" s="2" t="e">
        <f t="shared" si="689"/>
        <v>#VALUE!</v>
      </c>
      <c r="KW56" s="2" t="e">
        <f t="shared" si="690"/>
        <v>#VALUE!</v>
      </c>
      <c r="KX56" s="2" t="e">
        <f t="shared" si="691"/>
        <v>#VALUE!</v>
      </c>
      <c r="KY56" s="2" t="e">
        <f t="shared" si="692"/>
        <v>#VALUE!</v>
      </c>
      <c r="KZ56" s="2" t="e">
        <f t="shared" si="693"/>
        <v>#VALUE!</v>
      </c>
      <c r="LA56" s="2" t="e">
        <f t="shared" si="694"/>
        <v>#VALUE!</v>
      </c>
      <c r="LB56" s="2" t="e">
        <f t="shared" si="695"/>
        <v>#VALUE!</v>
      </c>
      <c r="LC56" s="2" t="e">
        <f t="shared" si="696"/>
        <v>#VALUE!</v>
      </c>
      <c r="LD56" s="2" t="e">
        <f t="shared" si="697"/>
        <v>#VALUE!</v>
      </c>
      <c r="LE56" s="2" t="e">
        <f t="shared" si="698"/>
        <v>#VALUE!</v>
      </c>
      <c r="LF56" s="2" t="e">
        <f t="shared" si="699"/>
        <v>#VALUE!</v>
      </c>
      <c r="LG56" s="2" t="e">
        <f t="shared" si="700"/>
        <v>#VALUE!</v>
      </c>
      <c r="LH56" s="2" t="e">
        <f t="shared" si="701"/>
        <v>#VALUE!</v>
      </c>
      <c r="LI56" s="2" t="e">
        <f t="shared" si="702"/>
        <v>#VALUE!</v>
      </c>
      <c r="LJ56" s="2">
        <f t="shared" si="703"/>
        <v>0</v>
      </c>
      <c r="LK56" s="2" t="e">
        <f t="shared" si="704"/>
        <v>#VALUE!</v>
      </c>
      <c r="LL56" s="2" t="e">
        <f t="shared" si="705"/>
        <v>#VALUE!</v>
      </c>
      <c r="LM56" s="2" t="e">
        <f t="shared" si="706"/>
        <v>#VALUE!</v>
      </c>
      <c r="LN56" s="2" t="e">
        <f t="shared" si="707"/>
        <v>#VALUE!</v>
      </c>
      <c r="LO56" s="2" t="e">
        <f t="shared" si="708"/>
        <v>#VALUE!</v>
      </c>
      <c r="LP56" s="2" t="e">
        <f t="shared" si="709"/>
        <v>#VALUE!</v>
      </c>
      <c r="LQ56" s="2" t="e">
        <f t="shared" si="710"/>
        <v>#VALUE!</v>
      </c>
      <c r="LR56" s="2" t="e">
        <f t="shared" si="711"/>
        <v>#VALUE!</v>
      </c>
      <c r="LS56" s="2" t="e">
        <f t="shared" si="712"/>
        <v>#VALUE!</v>
      </c>
      <c r="LT56" s="2" t="e">
        <f t="shared" si="713"/>
        <v>#VALUE!</v>
      </c>
      <c r="LU56" s="2" t="e">
        <f t="shared" si="714"/>
        <v>#VALUE!</v>
      </c>
      <c r="LV56" s="2" t="e">
        <f t="shared" si="715"/>
        <v>#VALUE!</v>
      </c>
      <c r="LW56" s="2" t="e">
        <f t="shared" si="716"/>
        <v>#VALUE!</v>
      </c>
      <c r="LX56" s="2" t="e">
        <f t="shared" si="717"/>
        <v>#VALUE!</v>
      </c>
      <c r="LY56" s="2" t="e">
        <f t="shared" si="718"/>
        <v>#VALUE!</v>
      </c>
      <c r="LZ56" s="2" t="e">
        <f t="shared" si="719"/>
        <v>#VALUE!</v>
      </c>
      <c r="MA56" s="2" t="e">
        <f t="shared" si="720"/>
        <v>#VALUE!</v>
      </c>
      <c r="MB56" s="2" t="e">
        <f t="shared" si="721"/>
        <v>#VALUE!</v>
      </c>
      <c r="MC56" s="2" t="e">
        <f t="shared" si="722"/>
        <v>#VALUE!</v>
      </c>
      <c r="MD56" s="2" t="e">
        <f t="shared" si="723"/>
        <v>#VALUE!</v>
      </c>
      <c r="ME56" s="2" t="e">
        <f t="shared" si="724"/>
        <v>#VALUE!</v>
      </c>
      <c r="MF56" s="2" t="e">
        <f t="shared" si="725"/>
        <v>#VALUE!</v>
      </c>
      <c r="MG56" s="2" t="e">
        <f t="shared" si="726"/>
        <v>#VALUE!</v>
      </c>
      <c r="MH56" s="2">
        <f t="shared" si="727"/>
        <v>1</v>
      </c>
      <c r="MI56" s="2" t="e">
        <f t="shared" si="728"/>
        <v>#VALUE!</v>
      </c>
      <c r="MJ56" s="2" t="e">
        <f t="shared" si="729"/>
        <v>#VALUE!</v>
      </c>
      <c r="MK56" s="2" t="e">
        <f t="shared" si="730"/>
        <v>#VALUE!</v>
      </c>
      <c r="ML56" s="2" t="e">
        <f t="shared" si="731"/>
        <v>#VALUE!</v>
      </c>
      <c r="MM56" s="2" t="e">
        <f t="shared" si="732"/>
        <v>#VALUE!</v>
      </c>
      <c r="MN56" s="2" t="e">
        <f t="shared" si="733"/>
        <v>#VALUE!</v>
      </c>
      <c r="MO56" s="2" t="e">
        <f t="shared" si="734"/>
        <v>#VALUE!</v>
      </c>
      <c r="MP56" s="2" t="e">
        <f t="shared" si="735"/>
        <v>#VALUE!</v>
      </c>
      <c r="MQ56" s="2" t="e">
        <f t="shared" si="736"/>
        <v>#VALUE!</v>
      </c>
      <c r="MR56" s="2" t="e">
        <f t="shared" si="737"/>
        <v>#VALUE!</v>
      </c>
      <c r="MS56" s="2" t="e">
        <f t="shared" si="738"/>
        <v>#VALUE!</v>
      </c>
      <c r="MT56" s="2" t="e">
        <f t="shared" si="739"/>
        <v>#VALUE!</v>
      </c>
      <c r="MU56" s="2" t="e">
        <f t="shared" si="740"/>
        <v>#VALUE!</v>
      </c>
      <c r="MV56" s="2" t="e">
        <f t="shared" si="741"/>
        <v>#VALUE!</v>
      </c>
      <c r="MW56" s="2" t="e">
        <f t="shared" si="742"/>
        <v>#VALUE!</v>
      </c>
      <c r="MX56" s="2" t="e">
        <f t="shared" si="743"/>
        <v>#VALUE!</v>
      </c>
      <c r="MY56" s="2" t="e">
        <f t="shared" si="744"/>
        <v>#VALUE!</v>
      </c>
      <c r="MZ56" s="2" t="e">
        <f t="shared" si="745"/>
        <v>#VALUE!</v>
      </c>
      <c r="NA56" s="2" t="e">
        <f t="shared" si="746"/>
        <v>#VALUE!</v>
      </c>
      <c r="NB56" s="2" t="e">
        <f t="shared" si="747"/>
        <v>#VALUE!</v>
      </c>
      <c r="NC56" s="2" t="e">
        <f t="shared" si="748"/>
        <v>#VALUE!</v>
      </c>
      <c r="ND56" s="2" t="e">
        <f t="shared" si="749"/>
        <v>#VALUE!</v>
      </c>
      <c r="NE56" s="2" t="e">
        <f t="shared" si="750"/>
        <v>#VALUE!</v>
      </c>
      <c r="NF56" s="2">
        <f t="shared" si="406"/>
        <v>0</v>
      </c>
      <c r="NG56" s="2">
        <f t="shared" si="250"/>
        <v>0</v>
      </c>
      <c r="NH56" s="2">
        <f t="shared" si="251"/>
        <v>0</v>
      </c>
      <c r="NI56" s="2">
        <f t="shared" si="252"/>
        <v>0</v>
      </c>
      <c r="NJ56" s="2">
        <f t="shared" si="253"/>
        <v>0</v>
      </c>
      <c r="NK56" s="2">
        <f t="shared" si="254"/>
        <v>0</v>
      </c>
      <c r="NL56" s="2">
        <f t="shared" si="255"/>
        <v>0</v>
      </c>
      <c r="NM56" s="2">
        <f t="shared" si="256"/>
        <v>0</v>
      </c>
      <c r="NN56" s="2">
        <f t="shared" si="257"/>
        <v>0</v>
      </c>
      <c r="NO56" s="2">
        <f t="shared" si="258"/>
        <v>0</v>
      </c>
      <c r="NP56" s="2">
        <f t="shared" si="259"/>
        <v>0</v>
      </c>
      <c r="NQ56" s="2">
        <f t="shared" si="260"/>
        <v>0</v>
      </c>
      <c r="NR56" s="2">
        <f t="shared" si="261"/>
        <v>0</v>
      </c>
      <c r="NS56" s="2">
        <f t="shared" si="262"/>
        <v>0</v>
      </c>
      <c r="NT56" s="2">
        <f t="shared" si="263"/>
        <v>0</v>
      </c>
      <c r="NU56" s="2">
        <f t="shared" si="264"/>
        <v>0</v>
      </c>
      <c r="NV56" s="2">
        <f t="shared" si="265"/>
        <v>0</v>
      </c>
      <c r="NW56" s="2">
        <f t="shared" si="266"/>
        <v>0</v>
      </c>
      <c r="NX56" s="2">
        <f t="shared" si="267"/>
        <v>0</v>
      </c>
      <c r="NY56" s="2">
        <f t="shared" si="268"/>
        <v>0</v>
      </c>
      <c r="NZ56" s="2">
        <f t="shared" si="269"/>
        <v>0</v>
      </c>
      <c r="OA56" s="2">
        <f t="shared" si="270"/>
        <v>0</v>
      </c>
      <c r="OB56" s="2">
        <f t="shared" si="271"/>
        <v>0</v>
      </c>
      <c r="OC56" s="2">
        <f t="shared" si="272"/>
        <v>0</v>
      </c>
      <c r="OD56" s="2">
        <f>IF(AND(NF56&gt;'Graph Creator'!$K$4,'Detalle de Cuentas'!NF56&lt;='Graph Creator'!$L$4),1,0)</f>
        <v>0</v>
      </c>
      <c r="OE56" s="2">
        <f>IF(AND(NG56&gt;'Graph Creator'!$K$4,'Detalle de Cuentas'!NG56&lt;='Graph Creator'!$L$4),1,0)</f>
        <v>0</v>
      </c>
      <c r="OF56" s="2">
        <f>IF(AND(NH56&gt;'Graph Creator'!$K$4,'Detalle de Cuentas'!NH56&lt;='Graph Creator'!$L$4),1,0)</f>
        <v>0</v>
      </c>
      <c r="OG56" s="2">
        <f>IF(AND(NI56&gt;'Graph Creator'!$K$4,'Detalle de Cuentas'!NI56&lt;='Graph Creator'!$L$4),1,0)</f>
        <v>0</v>
      </c>
      <c r="OH56" s="2">
        <f>IF(AND(NJ56&gt;'Graph Creator'!$K$4,'Detalle de Cuentas'!NJ56&lt;='Graph Creator'!$L$4),1,0)</f>
        <v>0</v>
      </c>
      <c r="OI56" s="2">
        <f>IF(AND(NK56&gt;'Graph Creator'!$K$4,'Detalle de Cuentas'!NK56&lt;='Graph Creator'!$L$4),1,0)</f>
        <v>0</v>
      </c>
      <c r="OJ56" s="2">
        <f>IF(AND(NL56&gt;'Graph Creator'!$K$4,'Detalle de Cuentas'!NL56&lt;='Graph Creator'!$L$4),1,0)</f>
        <v>0</v>
      </c>
      <c r="OK56" s="2">
        <f>IF(AND(NM56&gt;'Graph Creator'!$K$4,'Detalle de Cuentas'!NM56&lt;='Graph Creator'!$L$4),1,0)</f>
        <v>0</v>
      </c>
      <c r="OL56" s="2">
        <f>IF(AND(NN56&gt;'Graph Creator'!$K$4,'Detalle de Cuentas'!NN56&lt;='Graph Creator'!$L$4),1,0)</f>
        <v>0</v>
      </c>
      <c r="OM56" s="2">
        <f>IF(AND(NO56&gt;'Graph Creator'!$K$4,'Detalle de Cuentas'!NO56&lt;='Graph Creator'!$L$4),1,0)</f>
        <v>0</v>
      </c>
      <c r="ON56" s="2">
        <f>IF(AND(NP56&gt;'Graph Creator'!$K$4,'Detalle de Cuentas'!NP56&lt;='Graph Creator'!$L$4),1,0)</f>
        <v>0</v>
      </c>
      <c r="OO56" s="2">
        <f>IF(AND(NQ56&gt;'Graph Creator'!$K$4,'Detalle de Cuentas'!NQ56&lt;='Graph Creator'!$L$4),1,0)</f>
        <v>0</v>
      </c>
      <c r="OP56" s="2">
        <f>IF(AND(NR56&gt;'Graph Creator'!$K$4,'Detalle de Cuentas'!NR56&lt;='Graph Creator'!$L$4),1,0)</f>
        <v>0</v>
      </c>
      <c r="OQ56" s="2">
        <f>IF(AND(NS56&gt;'Graph Creator'!$K$4,'Detalle de Cuentas'!NS56&lt;='Graph Creator'!$L$4),1,0)</f>
        <v>0</v>
      </c>
      <c r="OR56" s="2">
        <f>IF(AND(NT56&gt;'Graph Creator'!$K$4,'Detalle de Cuentas'!NT56&lt;='Graph Creator'!$L$4),1,0)</f>
        <v>0</v>
      </c>
      <c r="OS56" s="2">
        <f>IF(AND(NU56&gt;'Graph Creator'!$K$4,'Detalle de Cuentas'!NU56&lt;='Graph Creator'!$L$4),1,0)</f>
        <v>0</v>
      </c>
      <c r="OT56" s="2">
        <f>IF(AND(NV56&gt;'Graph Creator'!$K$4,'Detalle de Cuentas'!NV56&lt;='Graph Creator'!$L$4),1,0)</f>
        <v>0</v>
      </c>
      <c r="OU56" s="2">
        <f>IF(AND(NW56&gt;'Graph Creator'!$K$4,'Detalle de Cuentas'!NW56&lt;='Graph Creator'!$L$4),1,0)</f>
        <v>0</v>
      </c>
      <c r="OV56" s="2">
        <f>IF(AND(NX56&gt;'Graph Creator'!$K$4,'Detalle de Cuentas'!NX56&lt;='Graph Creator'!$L$4),1,0)</f>
        <v>0</v>
      </c>
      <c r="OW56" s="2">
        <f>IF(AND(NY56&gt;'Graph Creator'!$K$4,'Detalle de Cuentas'!NY56&lt;='Graph Creator'!$L$4),1,0)</f>
        <v>0</v>
      </c>
      <c r="OX56" s="2">
        <f>IF(AND(NZ56&gt;'Graph Creator'!$K$4,'Detalle de Cuentas'!NZ56&lt;='Graph Creator'!$L$4),1,0)</f>
        <v>0</v>
      </c>
      <c r="OY56" s="2">
        <f>IF(AND(OA56&gt;'Graph Creator'!$K$4,'Detalle de Cuentas'!OA56&lt;='Graph Creator'!$L$4),1,0)</f>
        <v>0</v>
      </c>
      <c r="OZ56" s="2">
        <f>IF(AND(OB56&gt;'Graph Creator'!$K$4,'Detalle de Cuentas'!OB56&lt;='Graph Creator'!$L$4),1,0)</f>
        <v>0</v>
      </c>
      <c r="PA56" s="2">
        <f>IF(AND(OC56&gt;'Graph Creator'!$K$4,'Detalle de Cuentas'!OC56&lt;='Graph Creator'!$L$4),1,0)</f>
        <v>0</v>
      </c>
      <c r="PB56" s="2">
        <f>IF(AND(NF56&gt;'Graph Creator'!$L$4,'Detalle de Cuentas'!NF56&lt;='Graph Creator'!$M$4),1,0)</f>
        <v>0</v>
      </c>
      <c r="PC56" s="2">
        <f>IF(AND(NG56&gt;'Graph Creator'!$L$4,'Detalle de Cuentas'!NG56&lt;='Graph Creator'!$M$4),1,0)</f>
        <v>0</v>
      </c>
      <c r="PD56" s="2">
        <f>IF(AND(NH56&gt;'Graph Creator'!$L$4,'Detalle de Cuentas'!NH56&lt;='Graph Creator'!$M$4),1,0)</f>
        <v>0</v>
      </c>
      <c r="PE56" s="2">
        <f>IF(AND(NI56&gt;'Graph Creator'!$L$4,'Detalle de Cuentas'!NI56&lt;='Graph Creator'!$M$4),1,0)</f>
        <v>0</v>
      </c>
      <c r="PF56" s="2">
        <f>IF(AND(NJ56&gt;'Graph Creator'!$L$4,'Detalle de Cuentas'!NJ56&lt;='Graph Creator'!$M$4),1,0)</f>
        <v>0</v>
      </c>
      <c r="PG56" s="2">
        <f>IF(AND(NK56&gt;'Graph Creator'!$L$4,'Detalle de Cuentas'!NK56&lt;='Graph Creator'!$M$4),1,0)</f>
        <v>0</v>
      </c>
      <c r="PH56" s="2">
        <f>IF(AND(NL56&gt;'Graph Creator'!$L$4,'Detalle de Cuentas'!NL56&lt;='Graph Creator'!$M$4),1,0)</f>
        <v>0</v>
      </c>
      <c r="PI56" s="2">
        <f>IF(AND(NM56&gt;'Graph Creator'!$L$4,'Detalle de Cuentas'!NM56&lt;='Graph Creator'!$M$4),1,0)</f>
        <v>0</v>
      </c>
      <c r="PJ56" s="2">
        <f>IF(AND(NN56&gt;'Graph Creator'!$L$4,'Detalle de Cuentas'!NN56&lt;='Graph Creator'!$M$4),1,0)</f>
        <v>0</v>
      </c>
      <c r="PK56" s="2">
        <f>IF(AND(NO56&gt;'Graph Creator'!$L$4,'Detalle de Cuentas'!NO56&lt;='Graph Creator'!$M$4),1,0)</f>
        <v>0</v>
      </c>
      <c r="PL56" s="2">
        <f>IF(AND(NP56&gt;'Graph Creator'!$L$4,'Detalle de Cuentas'!NP56&lt;='Graph Creator'!$M$4),1,0)</f>
        <v>0</v>
      </c>
      <c r="PM56" s="2">
        <f>IF(AND(NQ56&gt;'Graph Creator'!$L$4,'Detalle de Cuentas'!NQ56&lt;='Graph Creator'!$M$4),1,0)</f>
        <v>0</v>
      </c>
      <c r="PN56" s="2">
        <f>IF(AND(NR56&gt;'Graph Creator'!$L$4,'Detalle de Cuentas'!NR56&lt;='Graph Creator'!$M$4),1,0)</f>
        <v>0</v>
      </c>
      <c r="PO56" s="2">
        <f>IF(AND(NS56&gt;'Graph Creator'!$L$4,'Detalle de Cuentas'!NS56&lt;='Graph Creator'!$M$4),1,0)</f>
        <v>0</v>
      </c>
      <c r="PP56" s="2">
        <f>IF(AND(NT56&gt;'Graph Creator'!$L$4,'Detalle de Cuentas'!NT56&lt;='Graph Creator'!$M$4),1,0)</f>
        <v>0</v>
      </c>
      <c r="PQ56" s="2">
        <f>IF(AND(NU56&gt;'Graph Creator'!$L$4,'Detalle de Cuentas'!NU56&lt;='Graph Creator'!$M$4),1,0)</f>
        <v>0</v>
      </c>
      <c r="PR56" s="2">
        <f>IF(AND(NV56&gt;'Graph Creator'!$L$4,'Detalle de Cuentas'!NV56&lt;='Graph Creator'!$M$4),1,0)</f>
        <v>0</v>
      </c>
      <c r="PS56" s="2">
        <f>IF(AND(NW56&gt;'Graph Creator'!$L$4,'Detalle de Cuentas'!NW56&lt;='Graph Creator'!$M$4),1,0)</f>
        <v>0</v>
      </c>
      <c r="PT56" s="2">
        <f>IF(AND(NX56&gt;'Graph Creator'!$L$4,'Detalle de Cuentas'!NX56&lt;='Graph Creator'!$M$4),1,0)</f>
        <v>0</v>
      </c>
      <c r="PU56" s="2">
        <f>IF(AND(NY56&gt;'Graph Creator'!$L$4,'Detalle de Cuentas'!NY56&lt;='Graph Creator'!$M$4),1,0)</f>
        <v>0</v>
      </c>
      <c r="PV56" s="2">
        <f>IF(AND(NZ56&gt;'Graph Creator'!$L$4,'Detalle de Cuentas'!NZ56&lt;='Graph Creator'!$M$4),1,0)</f>
        <v>0</v>
      </c>
      <c r="PW56" s="2">
        <f>IF(AND(OA56&gt;'Graph Creator'!$L$4,'Detalle de Cuentas'!OA56&lt;='Graph Creator'!$M$4),1,0)</f>
        <v>0</v>
      </c>
      <c r="PX56" s="2">
        <f>IF(AND(OB56&gt;'Graph Creator'!$L$4,'Detalle de Cuentas'!OB56&lt;='Graph Creator'!$M$4),1,0)</f>
        <v>0</v>
      </c>
      <c r="PY56" s="2">
        <f>IF(AND(OC56&gt;'Graph Creator'!$L$4,'Detalle de Cuentas'!OC56&lt;='Graph Creator'!$M$4),1,0)</f>
        <v>0</v>
      </c>
      <c r="PZ56" s="2">
        <f>IF(AND(NF56&gt;'Graph Creator'!$M$4,'Detalle de Cuentas'!NF56&lt;='Graph Creator'!$N$4),1,0)</f>
        <v>0</v>
      </c>
      <c r="QA56" s="2">
        <f>IF(AND(NG56&gt;'Graph Creator'!$M$4,'Detalle de Cuentas'!NG56&lt;='Graph Creator'!$N$4),1,0)</f>
        <v>0</v>
      </c>
      <c r="QB56" s="2">
        <f>IF(AND(NH56&gt;'Graph Creator'!$M$4,'Detalle de Cuentas'!NH56&lt;='Graph Creator'!$N$4),1,0)</f>
        <v>0</v>
      </c>
      <c r="QC56" s="2">
        <f>IF(AND(NI56&gt;'Graph Creator'!$M$4,'Detalle de Cuentas'!NI56&lt;='Graph Creator'!$N$4),1,0)</f>
        <v>0</v>
      </c>
      <c r="QD56" s="2">
        <f>IF(AND(NJ56&gt;'Graph Creator'!$M$4,'Detalle de Cuentas'!NJ56&lt;='Graph Creator'!$N$4),1,0)</f>
        <v>0</v>
      </c>
      <c r="QE56" s="2">
        <f>IF(AND(NK56&gt;'Graph Creator'!$M$4,'Detalle de Cuentas'!NK56&lt;='Graph Creator'!$N$4),1,0)</f>
        <v>0</v>
      </c>
      <c r="QF56" s="2">
        <f>IF(AND(NL56&gt;'Graph Creator'!$M$4,'Detalle de Cuentas'!NL56&lt;='Graph Creator'!$N$4),1,0)</f>
        <v>0</v>
      </c>
      <c r="QG56" s="2">
        <f>IF(AND(NM56&gt;'Graph Creator'!$M$4,'Detalle de Cuentas'!NM56&lt;='Graph Creator'!$N$4),1,0)</f>
        <v>0</v>
      </c>
      <c r="QH56" s="2">
        <f>IF(AND(NN56&gt;'Graph Creator'!$M$4,'Detalle de Cuentas'!NN56&lt;='Graph Creator'!$N$4),1,0)</f>
        <v>0</v>
      </c>
      <c r="QI56" s="2">
        <f>IF(AND(NO56&gt;'Graph Creator'!$M$4,'Detalle de Cuentas'!NO56&lt;='Graph Creator'!$N$4),1,0)</f>
        <v>0</v>
      </c>
      <c r="QJ56" s="2">
        <f>IF(AND(NP56&gt;'Graph Creator'!$M$4,'Detalle de Cuentas'!NP56&lt;='Graph Creator'!$N$4),1,0)</f>
        <v>0</v>
      </c>
      <c r="QK56" s="2">
        <f>IF(AND(NQ56&gt;'Graph Creator'!$M$4,'Detalle de Cuentas'!NQ56&lt;='Graph Creator'!$N$4),1,0)</f>
        <v>0</v>
      </c>
      <c r="QL56" s="2">
        <f>IF(AND(NR56&gt;'Graph Creator'!$M$4,'Detalle de Cuentas'!NR56&lt;='Graph Creator'!$N$4),1,0)</f>
        <v>0</v>
      </c>
      <c r="QM56" s="2">
        <f>IF(AND(NS56&gt;'Graph Creator'!$M$4,'Detalle de Cuentas'!NS56&lt;='Graph Creator'!$N$4),1,0)</f>
        <v>0</v>
      </c>
      <c r="QN56" s="2">
        <f>IF(AND(NT56&gt;'Graph Creator'!$M$4,'Detalle de Cuentas'!NT56&lt;='Graph Creator'!$N$4),1,0)</f>
        <v>0</v>
      </c>
      <c r="QO56" s="2">
        <f>IF(AND(NU56&gt;'Graph Creator'!$M$4,'Detalle de Cuentas'!NU56&lt;='Graph Creator'!$N$4),1,0)</f>
        <v>0</v>
      </c>
      <c r="QP56" s="2">
        <f>IF(AND(NV56&gt;'Graph Creator'!$M$4,'Detalle de Cuentas'!NV56&lt;='Graph Creator'!$N$4),1,0)</f>
        <v>0</v>
      </c>
      <c r="QQ56" s="2">
        <f>IF(AND(NW56&gt;'Graph Creator'!$M$4,'Detalle de Cuentas'!NW56&lt;='Graph Creator'!$N$4),1,0)</f>
        <v>0</v>
      </c>
      <c r="QR56" s="2">
        <f>IF(AND(NX56&gt;'Graph Creator'!$M$4,'Detalle de Cuentas'!NX56&lt;='Graph Creator'!$N$4),1,0)</f>
        <v>0</v>
      </c>
      <c r="QS56" s="2">
        <f>IF(AND(NY56&gt;'Graph Creator'!$M$4,'Detalle de Cuentas'!NY56&lt;='Graph Creator'!$N$4),1,0)</f>
        <v>0</v>
      </c>
      <c r="QT56" s="2">
        <f>IF(AND(NZ56&gt;'Graph Creator'!$M$4,'Detalle de Cuentas'!NZ56&lt;='Graph Creator'!$N$4),1,0)</f>
        <v>0</v>
      </c>
      <c r="QU56" s="2">
        <f>IF(AND(OA56&gt;'Graph Creator'!$M$4,'Detalle de Cuentas'!OA56&lt;='Graph Creator'!$N$4),1,0)</f>
        <v>0</v>
      </c>
      <c r="QV56" s="2">
        <f>IF(AND(OB56&gt;'Graph Creator'!$M$4,'Detalle de Cuentas'!OB56&lt;='Graph Creator'!$N$4),1,0)</f>
        <v>0</v>
      </c>
      <c r="QW56" s="2">
        <f>IF(AND(OC56&gt;'Graph Creator'!$M$4,'Detalle de Cuentas'!OC56&lt;='Graph Creator'!$N$4),1,0)</f>
        <v>0</v>
      </c>
      <c r="QX56" s="2">
        <f>IF(AND(NF56&gt;'Graph Creator'!$N$4,'Detalle de Cuentas'!NF56&lt;='Graph Creator'!$O$4),1,0)</f>
        <v>0</v>
      </c>
      <c r="QY56" s="2">
        <f>IF(AND(NG56&gt;'Graph Creator'!$N$4,'Detalle de Cuentas'!NG56&lt;='Graph Creator'!$O$4),1,0)</f>
        <v>0</v>
      </c>
      <c r="QZ56" s="2">
        <f>IF(AND(NH56&gt;'Graph Creator'!$N$4,'Detalle de Cuentas'!NH56&lt;='Graph Creator'!$O$4),1,0)</f>
        <v>0</v>
      </c>
      <c r="RA56" s="2">
        <f>IF(AND(NI56&gt;'Graph Creator'!$N$4,'Detalle de Cuentas'!NI56&lt;='Graph Creator'!$O$4),1,0)</f>
        <v>0</v>
      </c>
      <c r="RB56" s="2">
        <f>IF(AND(NJ56&gt;'Graph Creator'!$N$4,'Detalle de Cuentas'!NJ56&lt;='Graph Creator'!$O$4),1,0)</f>
        <v>0</v>
      </c>
      <c r="RC56" s="2">
        <f>IF(AND(NK56&gt;'Graph Creator'!$N$4,'Detalle de Cuentas'!NK56&lt;='Graph Creator'!$O$4),1,0)</f>
        <v>0</v>
      </c>
      <c r="RD56" s="2">
        <f>IF(AND(NL56&gt;'Graph Creator'!$N$4,'Detalle de Cuentas'!NL56&lt;='Graph Creator'!$O$4),1,0)</f>
        <v>0</v>
      </c>
      <c r="RE56" s="2">
        <f>IF(AND(NM56&gt;'Graph Creator'!$N$4,'Detalle de Cuentas'!NM56&lt;='Graph Creator'!$O$4),1,0)</f>
        <v>0</v>
      </c>
      <c r="RF56" s="2">
        <f>IF(AND(NN56&gt;'Graph Creator'!$N$4,'Detalle de Cuentas'!NN56&lt;='Graph Creator'!$O$4),1,0)</f>
        <v>0</v>
      </c>
      <c r="RG56" s="2">
        <f>IF(AND(NO56&gt;'Graph Creator'!$N$4,'Detalle de Cuentas'!NO56&lt;='Graph Creator'!$O$4),1,0)</f>
        <v>0</v>
      </c>
      <c r="RH56" s="2">
        <f>IF(AND(NP56&gt;'Graph Creator'!$N$4,'Detalle de Cuentas'!NP56&lt;='Graph Creator'!$O$4),1,0)</f>
        <v>0</v>
      </c>
      <c r="RI56" s="2">
        <f>IF(AND(NQ56&gt;'Graph Creator'!$N$4,'Detalle de Cuentas'!NQ56&lt;='Graph Creator'!$O$4),1,0)</f>
        <v>0</v>
      </c>
      <c r="RJ56" s="2">
        <f>IF(AND(NR56&gt;'Graph Creator'!$N$4,'Detalle de Cuentas'!NR56&lt;='Graph Creator'!$O$4),1,0)</f>
        <v>0</v>
      </c>
      <c r="RK56" s="2">
        <f>IF(AND(NS56&gt;'Graph Creator'!$N$4,'Detalle de Cuentas'!NS56&lt;='Graph Creator'!$O$4),1,0)</f>
        <v>0</v>
      </c>
      <c r="RL56" s="2">
        <f>IF(AND(NT56&gt;'Graph Creator'!$N$4,'Detalle de Cuentas'!NT56&lt;='Graph Creator'!$O$4),1,0)</f>
        <v>0</v>
      </c>
      <c r="RM56" s="2">
        <f>IF(AND(NU56&gt;'Graph Creator'!$N$4,'Detalle de Cuentas'!NU56&lt;='Graph Creator'!$O$4),1,0)</f>
        <v>0</v>
      </c>
      <c r="RN56" s="2">
        <f>IF(AND(NV56&gt;'Graph Creator'!$N$4,'Detalle de Cuentas'!NV56&lt;='Graph Creator'!$O$4),1,0)</f>
        <v>0</v>
      </c>
      <c r="RO56" s="2">
        <f>IF(AND(NW56&gt;'Graph Creator'!$N$4,'Detalle de Cuentas'!NW56&lt;='Graph Creator'!$O$4),1,0)</f>
        <v>0</v>
      </c>
      <c r="RP56" s="2">
        <f>IF(AND(NX56&gt;'Graph Creator'!$N$4,'Detalle de Cuentas'!NX56&lt;='Graph Creator'!$O$4),1,0)</f>
        <v>0</v>
      </c>
      <c r="RQ56" s="2">
        <f>IF(AND(NY56&gt;'Graph Creator'!$N$4,'Detalle de Cuentas'!NY56&lt;='Graph Creator'!$O$4),1,0)</f>
        <v>0</v>
      </c>
      <c r="RR56" s="2">
        <f>IF(AND(NZ56&gt;'Graph Creator'!$N$4,'Detalle de Cuentas'!NZ56&lt;='Graph Creator'!$O$4),1,0)</f>
        <v>0</v>
      </c>
      <c r="RS56" s="2">
        <f>IF(AND(OA56&gt;'Graph Creator'!$N$4,'Detalle de Cuentas'!OA56&lt;='Graph Creator'!$O$4),1,0)</f>
        <v>0</v>
      </c>
      <c r="RT56" s="2">
        <f>IF(AND(OB56&gt;'Graph Creator'!$N$4,'Detalle de Cuentas'!OB56&lt;='Graph Creator'!$O$4),1,0)</f>
        <v>0</v>
      </c>
      <c r="RU56" s="2">
        <f>IF(AND(OC56&gt;'Graph Creator'!$N$4,'Detalle de Cuentas'!OC56&lt;='Graph Creator'!$O$4),1,0)</f>
        <v>0</v>
      </c>
      <c r="RV56" s="2" t="e">
        <f t="shared" si="407"/>
        <v>#VALUE!</v>
      </c>
      <c r="RW56" s="2" t="e">
        <f t="shared" si="408"/>
        <v>#VALUE!</v>
      </c>
      <c r="RX56" s="2" t="e">
        <f t="shared" si="409"/>
        <v>#VALUE!</v>
      </c>
      <c r="RY56" s="2" t="e">
        <f t="shared" si="410"/>
        <v>#VALUE!</v>
      </c>
      <c r="RZ56" s="2" t="e">
        <f t="shared" si="411"/>
        <v>#VALUE!</v>
      </c>
      <c r="SA56" s="2" t="e">
        <f t="shared" si="412"/>
        <v>#VALUE!</v>
      </c>
      <c r="SB56" s="2" t="e">
        <f t="shared" si="413"/>
        <v>#VALUE!</v>
      </c>
      <c r="SC56" s="2" t="e">
        <f t="shared" si="414"/>
        <v>#VALUE!</v>
      </c>
      <c r="SD56" s="2" t="e">
        <f t="shared" si="415"/>
        <v>#VALUE!</v>
      </c>
      <c r="SE56" s="2" t="e">
        <f t="shared" si="416"/>
        <v>#VALUE!</v>
      </c>
      <c r="SF56" s="2" t="e">
        <f t="shared" si="417"/>
        <v>#VALUE!</v>
      </c>
      <c r="SG56" s="2" t="e">
        <f t="shared" si="418"/>
        <v>#VALUE!</v>
      </c>
      <c r="SH56" s="2" t="e">
        <f t="shared" si="419"/>
        <v>#VALUE!</v>
      </c>
      <c r="SI56" s="2" t="e">
        <f t="shared" si="420"/>
        <v>#VALUE!</v>
      </c>
      <c r="SJ56" s="2" t="e">
        <f t="shared" si="421"/>
        <v>#VALUE!</v>
      </c>
      <c r="SK56" s="2" t="e">
        <f t="shared" si="422"/>
        <v>#VALUE!</v>
      </c>
      <c r="SL56" s="2" t="e">
        <f t="shared" si="423"/>
        <v>#VALUE!</v>
      </c>
      <c r="SM56" s="2" t="e">
        <f t="shared" si="424"/>
        <v>#VALUE!</v>
      </c>
      <c r="SN56" s="2" t="e">
        <f t="shared" si="425"/>
        <v>#VALUE!</v>
      </c>
      <c r="SO56" s="2" t="e">
        <f t="shared" si="426"/>
        <v>#VALUE!</v>
      </c>
      <c r="SP56" s="2" t="e">
        <f t="shared" si="427"/>
        <v>#VALUE!</v>
      </c>
      <c r="SQ56" s="2" t="e">
        <f t="shared" si="428"/>
        <v>#VALUE!</v>
      </c>
      <c r="SR56" s="2" t="e">
        <f t="shared" si="429"/>
        <v>#VALUE!</v>
      </c>
      <c r="SS56" s="2" t="e">
        <f t="shared" si="430"/>
        <v>#VALUE!</v>
      </c>
      <c r="ST56" s="2" t="e">
        <f t="shared" si="431"/>
        <v>#VALUE!</v>
      </c>
      <c r="SU56" s="2" t="e">
        <f t="shared" si="432"/>
        <v>#VALUE!</v>
      </c>
      <c r="SV56" s="2" t="e">
        <f t="shared" si="433"/>
        <v>#VALUE!</v>
      </c>
      <c r="SW56" s="2" t="e">
        <f t="shared" si="434"/>
        <v>#VALUE!</v>
      </c>
      <c r="SX56" s="2" t="e">
        <f t="shared" si="435"/>
        <v>#VALUE!</v>
      </c>
      <c r="SY56" s="2" t="e">
        <f t="shared" si="436"/>
        <v>#VALUE!</v>
      </c>
      <c r="SZ56" s="2" t="e">
        <f t="shared" si="437"/>
        <v>#VALUE!</v>
      </c>
      <c r="TA56" s="2" t="e">
        <f t="shared" si="438"/>
        <v>#VALUE!</v>
      </c>
      <c r="TB56" s="2" t="e">
        <f t="shared" si="439"/>
        <v>#VALUE!</v>
      </c>
      <c r="TC56" s="2" t="e">
        <f t="shared" si="440"/>
        <v>#VALUE!</v>
      </c>
      <c r="TD56" s="2" t="e">
        <f t="shared" si="441"/>
        <v>#VALUE!</v>
      </c>
      <c r="TE56" s="2" t="e">
        <f t="shared" si="442"/>
        <v>#VALUE!</v>
      </c>
      <c r="TF56" s="2" t="str">
        <f>IF(DZ56=1,IF(SUM(DZ$17:DZ56)&lt;2,""&amp;B56,", "&amp;B56),"")</f>
        <v/>
      </c>
      <c r="TG56" s="2" t="str">
        <f t="shared" si="480"/>
        <v/>
      </c>
      <c r="TH56" s="2">
        <f t="shared" si="443"/>
        <v>0</v>
      </c>
      <c r="TI56" s="14" t="str">
        <f t="shared" si="444"/>
        <v/>
      </c>
      <c r="TJ56" s="14" t="e">
        <f t="shared" si="273"/>
        <v>#VALUE!</v>
      </c>
      <c r="TK56" s="14" t="e">
        <f t="shared" si="274"/>
        <v>#VALUE!</v>
      </c>
      <c r="TL56" s="14" t="e">
        <f t="shared" si="275"/>
        <v>#VALUE!</v>
      </c>
      <c r="TM56" s="14" t="e">
        <f t="shared" si="276"/>
        <v>#VALUE!</v>
      </c>
      <c r="TN56" s="14" t="e">
        <f t="shared" si="277"/>
        <v>#VALUE!</v>
      </c>
      <c r="TO56" s="14" t="e">
        <f t="shared" si="278"/>
        <v>#VALUE!</v>
      </c>
      <c r="TP56" s="14" t="e">
        <f t="shared" si="279"/>
        <v>#VALUE!</v>
      </c>
      <c r="TQ56" s="14" t="e">
        <f t="shared" si="280"/>
        <v>#VALUE!</v>
      </c>
      <c r="TR56" s="14" t="e">
        <f t="shared" si="281"/>
        <v>#VALUE!</v>
      </c>
      <c r="TS56" s="14" t="e">
        <f t="shared" si="282"/>
        <v>#VALUE!</v>
      </c>
      <c r="TT56" s="14" t="e">
        <f t="shared" si="283"/>
        <v>#VALUE!</v>
      </c>
      <c r="TU56" s="14" t="e">
        <f t="shared" si="284"/>
        <v>#VALUE!</v>
      </c>
      <c r="TV56" s="14" t="e">
        <f t="shared" si="285"/>
        <v>#VALUE!</v>
      </c>
      <c r="TW56" s="14" t="e">
        <f t="shared" si="286"/>
        <v>#VALUE!</v>
      </c>
      <c r="TX56" s="14" t="e">
        <f t="shared" si="287"/>
        <v>#VALUE!</v>
      </c>
      <c r="TY56" s="14" t="e">
        <f t="shared" si="288"/>
        <v>#VALUE!</v>
      </c>
      <c r="TZ56" s="14" t="e">
        <f t="shared" si="289"/>
        <v>#VALUE!</v>
      </c>
      <c r="UA56" s="14" t="e">
        <f t="shared" si="290"/>
        <v>#VALUE!</v>
      </c>
      <c r="UB56" s="14" t="e">
        <f t="shared" si="291"/>
        <v>#VALUE!</v>
      </c>
      <c r="UC56" s="14" t="e">
        <f t="shared" si="292"/>
        <v>#VALUE!</v>
      </c>
      <c r="UD56" s="14" t="e">
        <f t="shared" si="293"/>
        <v>#VALUE!</v>
      </c>
      <c r="UE56" s="14" t="e">
        <f t="shared" si="294"/>
        <v>#VALUE!</v>
      </c>
      <c r="UF56" s="14" t="e">
        <f t="shared" si="295"/>
        <v>#VALUE!</v>
      </c>
      <c r="UH56" s="2">
        <f>IF($C$4-$R56&gt;'Graph Creator'!$E$2*'Graph Creator'!$D$13*12,0,1)</f>
        <v>1</v>
      </c>
      <c r="UJ56" s="2" t="e">
        <f t="shared" si="445"/>
        <v>#VALUE!</v>
      </c>
      <c r="UK56" s="2" t="e">
        <f t="shared" si="446"/>
        <v>#VALUE!</v>
      </c>
      <c r="UL56" s="2" t="e">
        <f t="shared" si="447"/>
        <v>#VALUE!</v>
      </c>
      <c r="UM56" s="2" t="e">
        <f t="shared" si="448"/>
        <v>#VALUE!</v>
      </c>
      <c r="UN56" s="2" t="e">
        <f t="shared" si="449"/>
        <v>#VALUE!</v>
      </c>
      <c r="UO56" s="2" t="e">
        <f t="shared" si="450"/>
        <v>#VALUE!</v>
      </c>
      <c r="UP56" s="2" t="e">
        <f t="shared" si="297"/>
        <v>#VALUE!</v>
      </c>
      <c r="UQ56" s="2" t="e">
        <f t="shared" si="298"/>
        <v>#VALUE!</v>
      </c>
      <c r="UR56" s="2" t="e">
        <f t="shared" si="299"/>
        <v>#VALUE!</v>
      </c>
      <c r="US56" s="2" t="e">
        <f t="shared" si="300"/>
        <v>#VALUE!</v>
      </c>
      <c r="UT56" s="2" t="e">
        <f t="shared" si="301"/>
        <v>#VALUE!</v>
      </c>
      <c r="UU56" s="2" t="e">
        <f t="shared" si="302"/>
        <v>#VALUE!</v>
      </c>
      <c r="UV56" s="2" t="e">
        <f t="shared" si="303"/>
        <v>#VALUE!</v>
      </c>
      <c r="UW56" s="2" t="e">
        <f t="shared" si="304"/>
        <v>#VALUE!</v>
      </c>
      <c r="UX56" s="2" t="e">
        <f t="shared" si="305"/>
        <v>#VALUE!</v>
      </c>
      <c r="UY56" s="2" t="e">
        <f t="shared" si="306"/>
        <v>#VALUE!</v>
      </c>
      <c r="UZ56" s="2" t="e">
        <f t="shared" si="307"/>
        <v>#VALUE!</v>
      </c>
      <c r="VA56" s="2" t="e">
        <f t="shared" si="308"/>
        <v>#VALUE!</v>
      </c>
      <c r="VB56" s="2" t="e">
        <f t="shared" si="309"/>
        <v>#VALUE!</v>
      </c>
      <c r="VC56" s="2" t="e">
        <f t="shared" si="310"/>
        <v>#VALUE!</v>
      </c>
      <c r="VD56" s="2" t="e">
        <f t="shared" si="311"/>
        <v>#VALUE!</v>
      </c>
      <c r="VE56" s="2" t="e">
        <f t="shared" si="312"/>
        <v>#VALUE!</v>
      </c>
      <c r="VF56" s="2" t="e">
        <f t="shared" si="313"/>
        <v>#VALUE!</v>
      </c>
      <c r="VG56" s="2" t="e">
        <f t="shared" si="314"/>
        <v>#VALUE!</v>
      </c>
      <c r="VH56" s="2" t="e">
        <f t="shared" si="315"/>
        <v>#VALUE!</v>
      </c>
      <c r="VI56" s="2" t="e">
        <f t="shared" si="316"/>
        <v>#VALUE!</v>
      </c>
      <c r="VJ56" s="2" t="e">
        <f t="shared" si="317"/>
        <v>#VALUE!</v>
      </c>
      <c r="VK56" s="2" t="e">
        <f t="shared" si="318"/>
        <v>#VALUE!</v>
      </c>
      <c r="VL56" s="2" t="e">
        <f t="shared" si="319"/>
        <v>#VALUE!</v>
      </c>
      <c r="VM56" s="2" t="e">
        <f t="shared" si="320"/>
        <v>#VALUE!</v>
      </c>
      <c r="VN56" s="2" t="e">
        <f t="shared" si="321"/>
        <v>#VALUE!</v>
      </c>
      <c r="VO56" s="2" t="e">
        <f t="shared" si="322"/>
        <v>#VALUE!</v>
      </c>
      <c r="VP56" s="2" t="e">
        <f t="shared" si="323"/>
        <v>#VALUE!</v>
      </c>
      <c r="VQ56" s="2" t="e">
        <f t="shared" si="324"/>
        <v>#VALUE!</v>
      </c>
      <c r="VR56" s="2" t="e">
        <f t="shared" si="325"/>
        <v>#VALUE!</v>
      </c>
      <c r="VS56" s="2" t="e">
        <f t="shared" si="326"/>
        <v>#VALUE!</v>
      </c>
      <c r="VT56" s="98">
        <f t="shared" si="451"/>
        <v>0</v>
      </c>
      <c r="VU56" s="98">
        <f t="shared" si="452"/>
        <v>0</v>
      </c>
      <c r="VV56" s="98">
        <f t="shared" si="453"/>
        <v>0</v>
      </c>
      <c r="VW56" s="98">
        <f t="shared" si="454"/>
        <v>0</v>
      </c>
      <c r="VX56" s="98">
        <f t="shared" si="455"/>
        <v>0</v>
      </c>
      <c r="VY56" s="98">
        <f t="shared" si="456"/>
        <v>0</v>
      </c>
      <c r="VZ56" s="98">
        <f t="shared" si="457"/>
        <v>0</v>
      </c>
      <c r="WA56" s="98">
        <f t="shared" si="328"/>
        <v>0</v>
      </c>
      <c r="WB56" s="98">
        <f t="shared" si="329"/>
        <v>0</v>
      </c>
      <c r="WC56" s="98">
        <f t="shared" si="330"/>
        <v>0</v>
      </c>
      <c r="WD56" s="98">
        <f t="shared" si="331"/>
        <v>0</v>
      </c>
      <c r="WE56" s="98">
        <f t="shared" si="332"/>
        <v>0</v>
      </c>
      <c r="WF56" s="98">
        <f t="shared" si="333"/>
        <v>0</v>
      </c>
      <c r="WG56" s="98">
        <f t="shared" si="334"/>
        <v>0</v>
      </c>
      <c r="WH56" s="98">
        <f t="shared" si="335"/>
        <v>0</v>
      </c>
      <c r="WI56" s="98">
        <f t="shared" si="336"/>
        <v>0</v>
      </c>
      <c r="WJ56" s="98">
        <f t="shared" si="337"/>
        <v>0</v>
      </c>
      <c r="WK56" s="98">
        <f t="shared" si="338"/>
        <v>0</v>
      </c>
      <c r="WL56" s="98">
        <f t="shared" si="339"/>
        <v>0</v>
      </c>
      <c r="WM56" s="98">
        <f t="shared" si="340"/>
        <v>0</v>
      </c>
      <c r="WN56" s="98">
        <f t="shared" si="341"/>
        <v>0</v>
      </c>
      <c r="WO56" s="98">
        <f t="shared" si="342"/>
        <v>0</v>
      </c>
      <c r="WP56" s="98">
        <f t="shared" si="343"/>
        <v>0</v>
      </c>
      <c r="WQ56" s="98">
        <f t="shared" si="344"/>
        <v>0</v>
      </c>
      <c r="WR56" s="98">
        <f>IFERROR(INDEX('Score Calculation'!$D$38:$D$41,MATCH('Detalle de Cuentas'!VT56,'Score Calculation'!$C$38:$C$41,1)),0)</f>
        <v>4</v>
      </c>
      <c r="WS56" s="98">
        <f>IFERROR(INDEX('Score Calculation'!$D$38:$D$41,MATCH('Detalle de Cuentas'!VU56,'Score Calculation'!$C$38:$C$41,1)),0)</f>
        <v>4</v>
      </c>
      <c r="WT56" s="98">
        <f>IFERROR(INDEX('Score Calculation'!$D$38:$D$41,MATCH('Detalle de Cuentas'!VV56,'Score Calculation'!$C$38:$C$41,1)),0)</f>
        <v>4</v>
      </c>
      <c r="WU56" s="98">
        <f>IFERROR(INDEX('Score Calculation'!$D$38:$D$41,MATCH('Detalle de Cuentas'!VW56,'Score Calculation'!$C$38:$C$41,1)),0)</f>
        <v>4</v>
      </c>
      <c r="WV56" s="98">
        <f>IFERROR(INDEX('Score Calculation'!$D$38:$D$41,MATCH('Detalle de Cuentas'!VX56,'Score Calculation'!$C$38:$C$41,1)),0)</f>
        <v>4</v>
      </c>
      <c r="WW56" s="98">
        <f>IFERROR(INDEX('Score Calculation'!$D$38:$D$41,MATCH('Detalle de Cuentas'!VY56,'Score Calculation'!$C$38:$C$41,1)),0)</f>
        <v>4</v>
      </c>
      <c r="WX56" s="98">
        <f>IFERROR(INDEX('Score Calculation'!$D$38:$D$41,MATCH('Detalle de Cuentas'!VZ56,'Score Calculation'!$C$38:$C$41,1)),0)</f>
        <v>4</v>
      </c>
      <c r="WY56" s="98">
        <f>IFERROR(INDEX('Score Calculation'!$D$38:$D$41,MATCH('Detalle de Cuentas'!WA56,'Score Calculation'!$C$38:$C$41,1)),0)</f>
        <v>4</v>
      </c>
      <c r="WZ56" s="98">
        <f>IFERROR(INDEX('Score Calculation'!$D$38:$D$41,MATCH('Detalle de Cuentas'!WB56,'Score Calculation'!$C$38:$C$41,1)),0)</f>
        <v>4</v>
      </c>
      <c r="XA56" s="98">
        <f>IFERROR(INDEX('Score Calculation'!$D$38:$D$41,MATCH('Detalle de Cuentas'!WC56,'Score Calculation'!$C$38:$C$41,1)),0)</f>
        <v>4</v>
      </c>
      <c r="XB56" s="98">
        <f>IFERROR(INDEX('Score Calculation'!$D$38:$D$41,MATCH('Detalle de Cuentas'!WD56,'Score Calculation'!$C$38:$C$41,1)),0)</f>
        <v>4</v>
      </c>
      <c r="XC56" s="98">
        <f>IFERROR(INDEX('Score Calculation'!$D$38:$D$41,MATCH('Detalle de Cuentas'!WE56,'Score Calculation'!$C$38:$C$41,1)),0)</f>
        <v>4</v>
      </c>
      <c r="XD56" s="98">
        <f>IFERROR(INDEX('Score Calculation'!$D$38:$D$41,MATCH('Detalle de Cuentas'!WF56,'Score Calculation'!$C$38:$C$41,1)),0)</f>
        <v>4</v>
      </c>
      <c r="XE56" s="98">
        <f>IFERROR(INDEX('Score Calculation'!$D$38:$D$41,MATCH('Detalle de Cuentas'!WG56,'Score Calculation'!$C$38:$C$41,1)),0)</f>
        <v>4</v>
      </c>
      <c r="XF56" s="98">
        <f>IFERROR(INDEX('Score Calculation'!$D$38:$D$41,MATCH('Detalle de Cuentas'!WH56,'Score Calculation'!$C$38:$C$41,1)),0)</f>
        <v>4</v>
      </c>
      <c r="XG56" s="98">
        <f>IFERROR(INDEX('Score Calculation'!$D$38:$D$41,MATCH('Detalle de Cuentas'!WI56,'Score Calculation'!$C$38:$C$41,1)),0)</f>
        <v>4</v>
      </c>
      <c r="XH56" s="98">
        <f>IFERROR(INDEX('Score Calculation'!$D$38:$D$41,MATCH('Detalle de Cuentas'!WJ56,'Score Calculation'!$C$38:$C$41,1)),0)</f>
        <v>4</v>
      </c>
      <c r="XI56" s="98">
        <f>IFERROR(INDEX('Score Calculation'!$D$38:$D$41,MATCH('Detalle de Cuentas'!WK56,'Score Calculation'!$C$38:$C$41,1)),0)</f>
        <v>4</v>
      </c>
      <c r="XJ56" s="98">
        <f>IFERROR(INDEX('Score Calculation'!$D$38:$D$41,MATCH('Detalle de Cuentas'!WL56,'Score Calculation'!$C$38:$C$41,1)),0)</f>
        <v>4</v>
      </c>
      <c r="XK56" s="98">
        <f>IFERROR(INDEX('Score Calculation'!$D$38:$D$41,MATCH('Detalle de Cuentas'!WM56,'Score Calculation'!$C$38:$C$41,1)),0)</f>
        <v>4</v>
      </c>
      <c r="XL56" s="98">
        <f>IFERROR(INDEX('Score Calculation'!$D$38:$D$41,MATCH('Detalle de Cuentas'!WN56,'Score Calculation'!$C$38:$C$41,1)),0)</f>
        <v>4</v>
      </c>
      <c r="XM56" s="98">
        <f>IFERROR(INDEX('Score Calculation'!$D$38:$D$41,MATCH('Detalle de Cuentas'!WO56,'Score Calculation'!$C$38:$C$41,1)),0)</f>
        <v>4</v>
      </c>
      <c r="XN56" s="98">
        <f>IFERROR(INDEX('Score Calculation'!$D$38:$D$41,MATCH('Detalle de Cuentas'!WP56,'Score Calculation'!$C$38:$C$41,1)),0)</f>
        <v>4</v>
      </c>
      <c r="XO56" s="98">
        <f>IFERROR(INDEX('Score Calculation'!$D$38:$D$41,MATCH('Detalle de Cuentas'!WQ56,'Score Calculation'!$C$38:$C$41,1)),0)</f>
        <v>4</v>
      </c>
      <c r="XP56" s="98">
        <f>IFERROR(INDEX('Score Calculation'!$D$24:$D$31,MATCH('Detalle de Cuentas'!NF56,'Score Calculation'!$C$24:$C$31,1)),0)</f>
        <v>1</v>
      </c>
      <c r="XQ56" s="98">
        <f>IFERROR(INDEX('Score Calculation'!$D$24:$D$31,MATCH('Detalle de Cuentas'!NG56,'Score Calculation'!$C$24:$C$31,1)),0)</f>
        <v>1</v>
      </c>
      <c r="XR56" s="98">
        <f>IFERROR(INDEX('Score Calculation'!$D$24:$D$31,MATCH('Detalle de Cuentas'!NH56,'Score Calculation'!$C$24:$C$31,1)),0)</f>
        <v>1</v>
      </c>
      <c r="XS56" s="98">
        <f>IFERROR(INDEX('Score Calculation'!$D$24:$D$31,MATCH('Detalle de Cuentas'!NI56,'Score Calculation'!$C$24:$C$31,1)),0)</f>
        <v>1</v>
      </c>
      <c r="XT56" s="98">
        <f>IFERROR(INDEX('Score Calculation'!$D$24:$D$31,MATCH('Detalle de Cuentas'!NJ56,'Score Calculation'!$C$24:$C$31,1)),0)</f>
        <v>1</v>
      </c>
      <c r="XU56" s="98">
        <f>IFERROR(INDEX('Score Calculation'!$D$24:$D$31,MATCH('Detalle de Cuentas'!NK56,'Score Calculation'!$C$24:$C$31,1)),0)</f>
        <v>1</v>
      </c>
      <c r="XV56" s="98">
        <f>IFERROR(INDEX('Score Calculation'!$D$24:$D$31,MATCH('Detalle de Cuentas'!NL56,'Score Calculation'!$C$24:$C$31,1)),0)</f>
        <v>1</v>
      </c>
      <c r="XW56" s="98">
        <f>IFERROR(INDEX('Score Calculation'!$D$24:$D$31,MATCH('Detalle de Cuentas'!NM56,'Score Calculation'!$C$24:$C$31,1)),0)</f>
        <v>1</v>
      </c>
      <c r="XX56" s="98">
        <f>IFERROR(INDEX('Score Calculation'!$D$24:$D$31,MATCH('Detalle de Cuentas'!NN56,'Score Calculation'!$C$24:$C$31,1)),0)</f>
        <v>1</v>
      </c>
      <c r="XY56" s="98">
        <f>IFERROR(INDEX('Score Calculation'!$D$24:$D$31,MATCH('Detalle de Cuentas'!NO56,'Score Calculation'!$C$24:$C$31,1)),0)</f>
        <v>1</v>
      </c>
      <c r="XZ56" s="98">
        <f>IFERROR(INDEX('Score Calculation'!$D$24:$D$31,MATCH('Detalle de Cuentas'!NP56,'Score Calculation'!$C$24:$C$31,1)),0)</f>
        <v>1</v>
      </c>
      <c r="YA56" s="98">
        <f>IFERROR(INDEX('Score Calculation'!$D$24:$D$31,MATCH('Detalle de Cuentas'!NQ56,'Score Calculation'!$C$24:$C$31,1)),0)</f>
        <v>1</v>
      </c>
      <c r="YB56" s="98">
        <f>IFERROR(INDEX('Score Calculation'!$D$24:$D$31,MATCH('Detalle de Cuentas'!NR56,'Score Calculation'!$C$24:$C$31,1)),0)</f>
        <v>1</v>
      </c>
      <c r="YC56" s="98">
        <f>IFERROR(INDEX('Score Calculation'!$D$24:$D$31,MATCH('Detalle de Cuentas'!NS56,'Score Calculation'!$C$24:$C$31,1)),0)</f>
        <v>1</v>
      </c>
      <c r="YD56" s="98">
        <f>IFERROR(INDEX('Score Calculation'!$D$24:$D$31,MATCH('Detalle de Cuentas'!NT56,'Score Calculation'!$C$24:$C$31,1)),0)</f>
        <v>1</v>
      </c>
      <c r="YE56" s="98">
        <f>IFERROR(INDEX('Score Calculation'!$D$24:$D$31,MATCH('Detalle de Cuentas'!NU56,'Score Calculation'!$C$24:$C$31,1)),0)</f>
        <v>1</v>
      </c>
      <c r="YF56" s="98">
        <f>IFERROR(INDEX('Score Calculation'!$D$24:$D$31,MATCH('Detalle de Cuentas'!NV56,'Score Calculation'!$C$24:$C$31,1)),0)</f>
        <v>1</v>
      </c>
      <c r="YG56" s="98">
        <f>IFERROR(INDEX('Score Calculation'!$D$24:$D$31,MATCH('Detalle de Cuentas'!NW56,'Score Calculation'!$C$24:$C$31,1)),0)</f>
        <v>1</v>
      </c>
      <c r="YH56" s="98">
        <f>IFERROR(INDEX('Score Calculation'!$D$24:$D$31,MATCH('Detalle de Cuentas'!NX56,'Score Calculation'!$C$24:$C$31,1)),0)</f>
        <v>1</v>
      </c>
      <c r="YI56" s="98">
        <f>IFERROR(INDEX('Score Calculation'!$D$24:$D$31,MATCH('Detalle de Cuentas'!NY56,'Score Calculation'!$C$24:$C$31,1)),0)</f>
        <v>1</v>
      </c>
      <c r="YJ56" s="98">
        <f>IFERROR(INDEX('Score Calculation'!$D$24:$D$31,MATCH('Detalle de Cuentas'!NZ56,'Score Calculation'!$C$24:$C$31,1)),0)</f>
        <v>1</v>
      </c>
      <c r="YK56" s="98">
        <f>IFERROR(INDEX('Score Calculation'!$D$24:$D$31,MATCH('Detalle de Cuentas'!OA56,'Score Calculation'!$C$24:$C$31,1)),0)</f>
        <v>1</v>
      </c>
      <c r="YL56" s="98">
        <f>IFERROR(INDEX('Score Calculation'!$D$24:$D$31,MATCH('Detalle de Cuentas'!OB56,'Score Calculation'!$C$24:$C$31,1)),0)</f>
        <v>1</v>
      </c>
      <c r="YM56" s="98">
        <f>IFERROR(INDEX('Score Calculation'!$D$24:$D$31,MATCH('Detalle de Cuentas'!OC56,'Score Calculation'!$C$24:$C$31,1)),0)</f>
        <v>1</v>
      </c>
      <c r="YN56" s="98">
        <f t="shared" si="458"/>
        <v>0</v>
      </c>
      <c r="YO56" s="98">
        <f>IF(LEFT(TRIM($D56),15)="GRUPO SOLIDARIO",$L56*'Score Calculation'!$H$5,IF(TRIM('Detalle de Cuentas'!$C56)="Semanal",'Detalle de Cuentas'!$L56*'Score Calculation'!$H$6,'Detalle de Cuentas'!$L56))</f>
        <v>0</v>
      </c>
      <c r="YP56" s="99">
        <f>IFERROR(INDEX('Score Calculation'!$D$54:$D$60,MATCH($YO56,'Score Calculation'!$C$54:$C$60,1)),1)</f>
        <v>0.2</v>
      </c>
      <c r="YQ56" s="99">
        <f>IFERROR(INDEX('Score Calculation'!$D$65:$D$123,MATCH(LEFT(TRIM('Detalle de Cuentas'!$F56),20),'Score Calculation'!$F$65:$F$123,0)),1)</f>
        <v>1</v>
      </c>
      <c r="YR56" s="99">
        <f>IFERROR(INDEX('Score Calculation'!$D$46:$D$49,MATCH('Detalle de Cuentas'!$YN56,'Score Calculation'!$C$46:$C$49,1)),1)</f>
        <v>4</v>
      </c>
      <c r="YS56" s="99">
        <f t="shared" si="459"/>
        <v>0</v>
      </c>
      <c r="YT56" s="99">
        <f t="shared" si="460"/>
        <v>0</v>
      </c>
      <c r="YU56" s="98" t="str">
        <f t="shared" si="461"/>
        <v/>
      </c>
      <c r="YV56" s="109">
        <f t="shared" si="462"/>
        <v>1</v>
      </c>
      <c r="YW56" s="109">
        <f>IFERROR(INDEX('Score Calculation'!$D$187:$D$245,MATCH(LEFT(TRIM('Detalle de Cuentas'!$F56),20),'Score Calculation'!$F$187:$F$245,0)),1)</f>
        <v>1</v>
      </c>
      <c r="YX56" s="109">
        <f>IFERROR(IF($E56="HIPOTECA",-PMT('Score Calculation'!$H$266/(360/$J56),$G56,$YO56)*(30/$J56),-PMT('Score Calculation'!$H$267/(360/$J56),$G56,$YO56)*(30/$J56)),0)</f>
        <v>0</v>
      </c>
      <c r="YY56" s="109">
        <f t="shared" si="520"/>
        <v>0</v>
      </c>
      <c r="YZ56" s="109">
        <f t="shared" si="520"/>
        <v>0</v>
      </c>
      <c r="ZA56" s="109">
        <f t="shared" si="520"/>
        <v>0</v>
      </c>
      <c r="ZB56" s="109">
        <f t="shared" si="520"/>
        <v>0</v>
      </c>
      <c r="ZC56" s="109">
        <f t="shared" si="520"/>
        <v>0</v>
      </c>
      <c r="ZD56" s="109">
        <f t="shared" si="517"/>
        <v>0</v>
      </c>
      <c r="ZE56" s="109">
        <f t="shared" si="517"/>
        <v>0</v>
      </c>
      <c r="ZF56" s="109">
        <f t="shared" si="517"/>
        <v>0</v>
      </c>
      <c r="ZG56" s="109">
        <f t="shared" si="517"/>
        <v>0</v>
      </c>
      <c r="ZH56" s="109">
        <f t="shared" si="517"/>
        <v>0</v>
      </c>
      <c r="ZI56" s="109">
        <f t="shared" si="464"/>
        <v>0</v>
      </c>
    </row>
    <row r="57" spans="2:685" x14ac:dyDescent="0.2">
      <c r="B57" s="41">
        <v>41</v>
      </c>
      <c r="C57" s="42"/>
      <c r="D57" s="42"/>
      <c r="E57" s="42"/>
      <c r="F57" s="42"/>
      <c r="G57" s="42"/>
      <c r="H57" s="42"/>
      <c r="I57" s="29"/>
      <c r="J57" s="6" t="str">
        <f t="shared" si="529"/>
        <v/>
      </c>
      <c r="K57" s="43"/>
      <c r="L57" s="43"/>
      <c r="M57" s="43"/>
      <c r="N57" s="43"/>
      <c r="O57" s="43"/>
      <c r="P57" s="44" t="str">
        <f t="shared" si="346"/>
        <v/>
      </c>
      <c r="Q57" s="26"/>
      <c r="R57" s="26"/>
      <c r="S57" s="26"/>
      <c r="T57" s="26"/>
      <c r="U57" s="29"/>
      <c r="V57" s="43"/>
      <c r="W57" s="26"/>
      <c r="X57" s="29"/>
      <c r="Y57" s="6">
        <f>IF('Detalle de Cuentas'!$C$4-$R57&gt;'Graph Creator'!$E$2*'Graph Creator'!$D$13*12,0,1)</f>
        <v>1</v>
      </c>
      <c r="Z57" s="45">
        <f t="shared" si="530"/>
        <v>0</v>
      </c>
      <c r="AA57" s="2" t="e">
        <f t="shared" si="347"/>
        <v>#VALUE!</v>
      </c>
      <c r="AB57" s="2" t="e">
        <f t="shared" si="348"/>
        <v>#VALUE!</v>
      </c>
      <c r="AC57" s="2" t="e">
        <f t="shared" si="349"/>
        <v>#VALUE!</v>
      </c>
      <c r="AD57" s="2" t="e">
        <f t="shared" si="350"/>
        <v>#VALUE!</v>
      </c>
      <c r="AE57" s="2" t="e">
        <f t="shared" si="351"/>
        <v>#VALUE!</v>
      </c>
      <c r="AF57" s="2" t="e">
        <f t="shared" si="352"/>
        <v>#VALUE!</v>
      </c>
      <c r="AG57" s="2">
        <f t="shared" si="353"/>
        <v>0</v>
      </c>
      <c r="AH57" s="2">
        <f t="shared" si="354"/>
        <v>0</v>
      </c>
      <c r="AI57" s="2" t="str">
        <f t="shared" si="531"/>
        <v/>
      </c>
      <c r="AJ57" s="2" t="str">
        <f t="shared" ref="AJ57:BE57" si="765">IFERROR(SEARCH(".",$I57,AI57+1),"")</f>
        <v/>
      </c>
      <c r="AK57" s="2" t="str">
        <f t="shared" si="765"/>
        <v/>
      </c>
      <c r="AL57" s="2" t="str">
        <f t="shared" si="765"/>
        <v/>
      </c>
      <c r="AM57" s="2" t="str">
        <f t="shared" si="765"/>
        <v/>
      </c>
      <c r="AN57" s="2" t="str">
        <f t="shared" si="765"/>
        <v/>
      </c>
      <c r="AO57" s="2" t="str">
        <f t="shared" si="765"/>
        <v/>
      </c>
      <c r="AP57" s="2" t="str">
        <f t="shared" si="765"/>
        <v/>
      </c>
      <c r="AQ57" s="2" t="str">
        <f t="shared" si="765"/>
        <v/>
      </c>
      <c r="AR57" s="2" t="str">
        <f t="shared" si="765"/>
        <v/>
      </c>
      <c r="AS57" s="2" t="str">
        <f t="shared" si="765"/>
        <v/>
      </c>
      <c r="AT57" s="2" t="str">
        <f t="shared" si="765"/>
        <v/>
      </c>
      <c r="AU57" s="2" t="str">
        <f t="shared" si="765"/>
        <v/>
      </c>
      <c r="AV57" s="2" t="str">
        <f t="shared" si="765"/>
        <v/>
      </c>
      <c r="AW57" s="2" t="str">
        <f t="shared" si="765"/>
        <v/>
      </c>
      <c r="AX57" s="2" t="str">
        <f t="shared" si="765"/>
        <v/>
      </c>
      <c r="AY57" s="2" t="str">
        <f t="shared" si="765"/>
        <v/>
      </c>
      <c r="AZ57" s="2" t="str">
        <f t="shared" si="765"/>
        <v/>
      </c>
      <c r="BA57" s="2" t="str">
        <f t="shared" si="765"/>
        <v/>
      </c>
      <c r="BB57" s="2" t="str">
        <f t="shared" si="765"/>
        <v/>
      </c>
      <c r="BC57" s="2" t="str">
        <f t="shared" si="765"/>
        <v/>
      </c>
      <c r="BD57" s="2" t="str">
        <f t="shared" si="765"/>
        <v/>
      </c>
      <c r="BE57" s="2" t="str">
        <f t="shared" si="765"/>
        <v/>
      </c>
      <c r="BF57" s="2" t="str">
        <f t="shared" si="356"/>
        <v/>
      </c>
      <c r="BG57" s="2" t="str">
        <f t="shared" si="7"/>
        <v/>
      </c>
      <c r="BH57" s="2" t="str">
        <f t="shared" si="8"/>
        <v/>
      </c>
      <c r="BI57" s="2" t="str">
        <f t="shared" si="9"/>
        <v/>
      </c>
      <c r="BJ57" s="2" t="str">
        <f t="shared" si="10"/>
        <v/>
      </c>
      <c r="BK57" s="2" t="str">
        <f t="shared" si="11"/>
        <v/>
      </c>
      <c r="BL57" s="2" t="str">
        <f t="shared" si="12"/>
        <v/>
      </c>
      <c r="BM57" s="2" t="str">
        <f t="shared" si="13"/>
        <v/>
      </c>
      <c r="BN57" s="2" t="str">
        <f t="shared" si="14"/>
        <v/>
      </c>
      <c r="BO57" s="2" t="str">
        <f t="shared" si="15"/>
        <v/>
      </c>
      <c r="BP57" s="2" t="str">
        <f t="shared" si="16"/>
        <v/>
      </c>
      <c r="BQ57" s="2" t="str">
        <f t="shared" si="17"/>
        <v/>
      </c>
      <c r="BR57" s="2" t="str">
        <f t="shared" si="18"/>
        <v/>
      </c>
      <c r="BS57" s="2" t="str">
        <f t="shared" si="19"/>
        <v/>
      </c>
      <c r="BT57" s="2" t="str">
        <f t="shared" si="20"/>
        <v/>
      </c>
      <c r="BU57" s="2" t="str">
        <f t="shared" si="21"/>
        <v/>
      </c>
      <c r="BV57" s="2" t="str">
        <f t="shared" si="22"/>
        <v/>
      </c>
      <c r="BW57" s="2" t="str">
        <f t="shared" si="23"/>
        <v/>
      </c>
      <c r="BX57" s="2" t="str">
        <f t="shared" si="24"/>
        <v/>
      </c>
      <c r="BY57" s="2" t="str">
        <f t="shared" si="25"/>
        <v/>
      </c>
      <c r="BZ57" s="2" t="str">
        <f t="shared" si="26"/>
        <v/>
      </c>
      <c r="CA57" s="2" t="str">
        <f t="shared" si="27"/>
        <v/>
      </c>
      <c r="CB57" s="2" t="str">
        <f t="shared" si="28"/>
        <v/>
      </c>
      <c r="CC57" s="2" t="str">
        <f t="shared" si="29"/>
        <v/>
      </c>
      <c r="CD57" s="14">
        <f t="shared" si="533"/>
        <v>0</v>
      </c>
      <c r="CE57" s="14" t="e">
        <f t="shared" ref="CE57:DA57" si="766">CD57-$J$17</f>
        <v>#VALUE!</v>
      </c>
      <c r="CF57" s="14" t="e">
        <f t="shared" si="766"/>
        <v>#VALUE!</v>
      </c>
      <c r="CG57" s="14" t="e">
        <f t="shared" si="766"/>
        <v>#VALUE!</v>
      </c>
      <c r="CH57" s="14" t="e">
        <f t="shared" si="766"/>
        <v>#VALUE!</v>
      </c>
      <c r="CI57" s="14" t="e">
        <f t="shared" si="766"/>
        <v>#VALUE!</v>
      </c>
      <c r="CJ57" s="14" t="e">
        <f t="shared" si="766"/>
        <v>#VALUE!</v>
      </c>
      <c r="CK57" s="14" t="e">
        <f t="shared" si="766"/>
        <v>#VALUE!</v>
      </c>
      <c r="CL57" s="14" t="e">
        <f t="shared" si="766"/>
        <v>#VALUE!</v>
      </c>
      <c r="CM57" s="14" t="e">
        <f t="shared" si="766"/>
        <v>#VALUE!</v>
      </c>
      <c r="CN57" s="14" t="e">
        <f t="shared" si="766"/>
        <v>#VALUE!</v>
      </c>
      <c r="CO57" s="14" t="e">
        <f t="shared" si="766"/>
        <v>#VALUE!</v>
      </c>
      <c r="CP57" s="14" t="e">
        <f t="shared" si="766"/>
        <v>#VALUE!</v>
      </c>
      <c r="CQ57" s="14" t="e">
        <f t="shared" si="766"/>
        <v>#VALUE!</v>
      </c>
      <c r="CR57" s="14" t="e">
        <f t="shared" si="766"/>
        <v>#VALUE!</v>
      </c>
      <c r="CS57" s="14" t="e">
        <f t="shared" si="766"/>
        <v>#VALUE!</v>
      </c>
      <c r="CT57" s="14" t="e">
        <f t="shared" si="766"/>
        <v>#VALUE!</v>
      </c>
      <c r="CU57" s="14" t="e">
        <f t="shared" si="766"/>
        <v>#VALUE!</v>
      </c>
      <c r="CV57" s="14" t="e">
        <f t="shared" si="766"/>
        <v>#VALUE!</v>
      </c>
      <c r="CW57" s="14" t="e">
        <f t="shared" si="766"/>
        <v>#VALUE!</v>
      </c>
      <c r="CX57" s="14" t="e">
        <f t="shared" si="766"/>
        <v>#VALUE!</v>
      </c>
      <c r="CY57" s="14" t="e">
        <f t="shared" si="766"/>
        <v>#VALUE!</v>
      </c>
      <c r="CZ57" s="14" t="e">
        <f t="shared" si="766"/>
        <v>#VALUE!</v>
      </c>
      <c r="DA57" s="14" t="e">
        <f t="shared" si="766"/>
        <v>#VALUE!</v>
      </c>
      <c r="DB57" s="2">
        <f t="shared" si="358"/>
        <v>0</v>
      </c>
      <c r="DC57" s="2">
        <f t="shared" si="359"/>
        <v>0</v>
      </c>
      <c r="DD57" s="2">
        <f t="shared" si="360"/>
        <v>0</v>
      </c>
      <c r="DE57" s="2">
        <f t="shared" si="361"/>
        <v>0</v>
      </c>
      <c r="DF57" s="2">
        <f t="shared" si="362"/>
        <v>0</v>
      </c>
      <c r="DG57" s="2">
        <f t="shared" si="363"/>
        <v>0</v>
      </c>
      <c r="DH57" s="2">
        <f t="shared" si="364"/>
        <v>0</v>
      </c>
      <c r="DI57" s="2">
        <f t="shared" si="365"/>
        <v>0</v>
      </c>
      <c r="DJ57" s="2">
        <f t="shared" si="366"/>
        <v>0</v>
      </c>
      <c r="DK57" s="2">
        <f t="shared" si="367"/>
        <v>0</v>
      </c>
      <c r="DL57" s="2">
        <f t="shared" si="368"/>
        <v>0</v>
      </c>
      <c r="DM57" s="2">
        <f t="shared" si="369"/>
        <v>0</v>
      </c>
      <c r="DN57" s="2">
        <f t="shared" si="370"/>
        <v>0</v>
      </c>
      <c r="DO57" s="2">
        <f t="shared" si="371"/>
        <v>0</v>
      </c>
      <c r="DP57" s="2">
        <f t="shared" si="372"/>
        <v>0</v>
      </c>
      <c r="DQ57" s="2">
        <f t="shared" si="373"/>
        <v>0</v>
      </c>
      <c r="DR57" s="2">
        <f t="shared" si="374"/>
        <v>0</v>
      </c>
      <c r="DS57" s="2">
        <f t="shared" si="375"/>
        <v>0</v>
      </c>
      <c r="DT57" s="2">
        <f t="shared" si="376"/>
        <v>0</v>
      </c>
      <c r="DU57" s="2">
        <f t="shared" si="377"/>
        <v>0</v>
      </c>
      <c r="DV57" s="2">
        <f t="shared" si="378"/>
        <v>0</v>
      </c>
      <c r="DW57" s="2">
        <f t="shared" si="379"/>
        <v>0</v>
      </c>
      <c r="DX57" s="2">
        <f t="shared" si="380"/>
        <v>0</v>
      </c>
      <c r="DY57" s="2">
        <f t="shared" si="381"/>
        <v>0</v>
      </c>
      <c r="DZ57" s="2">
        <f t="shared" si="382"/>
        <v>0</v>
      </c>
      <c r="EA57" s="2">
        <f t="shared" si="383"/>
        <v>0</v>
      </c>
      <c r="EB57" s="2">
        <f t="shared" si="384"/>
        <v>0</v>
      </c>
      <c r="EC57" s="2">
        <f t="shared" si="385"/>
        <v>0</v>
      </c>
      <c r="ED57" s="2">
        <f t="shared" si="386"/>
        <v>0</v>
      </c>
      <c r="EE57" s="2">
        <f t="shared" si="387"/>
        <v>0</v>
      </c>
      <c r="EF57" s="2">
        <f t="shared" si="388"/>
        <v>0</v>
      </c>
      <c r="EG57" s="2">
        <f t="shared" si="389"/>
        <v>0</v>
      </c>
      <c r="EH57" s="2">
        <f t="shared" si="390"/>
        <v>0</v>
      </c>
      <c r="EI57" s="2">
        <f t="shared" si="391"/>
        <v>0</v>
      </c>
      <c r="EJ57" s="2">
        <f t="shared" si="392"/>
        <v>0</v>
      </c>
      <c r="EK57" s="2">
        <f t="shared" si="393"/>
        <v>0</v>
      </c>
      <c r="EL57" s="2">
        <f t="shared" si="394"/>
        <v>0</v>
      </c>
      <c r="EM57" s="2">
        <f t="shared" si="395"/>
        <v>0</v>
      </c>
      <c r="EN57" s="2">
        <f t="shared" si="396"/>
        <v>0</v>
      </c>
      <c r="EO57" s="2">
        <f t="shared" si="397"/>
        <v>0</v>
      </c>
      <c r="EP57" s="2">
        <f t="shared" si="398"/>
        <v>0</v>
      </c>
      <c r="EQ57" s="2">
        <f t="shared" si="399"/>
        <v>0</v>
      </c>
      <c r="ER57" s="2">
        <f t="shared" si="400"/>
        <v>0</v>
      </c>
      <c r="ES57" s="2">
        <f t="shared" si="401"/>
        <v>0</v>
      </c>
      <c r="ET57" s="2">
        <f t="shared" si="402"/>
        <v>0</v>
      </c>
      <c r="EU57" s="2">
        <f t="shared" si="403"/>
        <v>0</v>
      </c>
      <c r="EV57" s="2">
        <f t="shared" si="404"/>
        <v>0</v>
      </c>
      <c r="EW57" s="2">
        <f t="shared" si="405"/>
        <v>0</v>
      </c>
      <c r="EX57" s="2">
        <f t="shared" si="535"/>
        <v>1</v>
      </c>
      <c r="EY57" s="2" t="e">
        <f t="shared" si="536"/>
        <v>#VALUE!</v>
      </c>
      <c r="EZ57" s="2" t="e">
        <f t="shared" si="537"/>
        <v>#VALUE!</v>
      </c>
      <c r="FA57" s="2" t="e">
        <f t="shared" si="538"/>
        <v>#VALUE!</v>
      </c>
      <c r="FB57" s="2" t="e">
        <f t="shared" si="539"/>
        <v>#VALUE!</v>
      </c>
      <c r="FC57" s="2" t="e">
        <f t="shared" si="540"/>
        <v>#VALUE!</v>
      </c>
      <c r="FD57" s="2" t="e">
        <f t="shared" si="541"/>
        <v>#VALUE!</v>
      </c>
      <c r="FE57" s="2" t="e">
        <f t="shared" si="542"/>
        <v>#VALUE!</v>
      </c>
      <c r="FF57" s="2" t="e">
        <f t="shared" si="543"/>
        <v>#VALUE!</v>
      </c>
      <c r="FG57" s="2" t="e">
        <f t="shared" si="544"/>
        <v>#VALUE!</v>
      </c>
      <c r="FH57" s="2" t="e">
        <f t="shared" si="545"/>
        <v>#VALUE!</v>
      </c>
      <c r="FI57" s="2" t="e">
        <f t="shared" si="546"/>
        <v>#VALUE!</v>
      </c>
      <c r="FJ57" s="2" t="e">
        <f t="shared" si="547"/>
        <v>#VALUE!</v>
      </c>
      <c r="FK57" s="2" t="e">
        <f t="shared" si="548"/>
        <v>#VALUE!</v>
      </c>
      <c r="FL57" s="2" t="e">
        <f t="shared" si="549"/>
        <v>#VALUE!</v>
      </c>
      <c r="FM57" s="2" t="e">
        <f t="shared" si="550"/>
        <v>#VALUE!</v>
      </c>
      <c r="FN57" s="2" t="e">
        <f t="shared" si="551"/>
        <v>#VALUE!</v>
      </c>
      <c r="FO57" s="2" t="e">
        <f t="shared" si="552"/>
        <v>#VALUE!</v>
      </c>
      <c r="FP57" s="2" t="e">
        <f t="shared" si="553"/>
        <v>#VALUE!</v>
      </c>
      <c r="FQ57" s="2" t="e">
        <f t="shared" si="554"/>
        <v>#VALUE!</v>
      </c>
      <c r="FR57" s="2" t="e">
        <f t="shared" si="555"/>
        <v>#VALUE!</v>
      </c>
      <c r="FS57" s="2" t="e">
        <f t="shared" si="556"/>
        <v>#VALUE!</v>
      </c>
      <c r="FT57" s="2" t="e">
        <f t="shared" si="557"/>
        <v>#VALUE!</v>
      </c>
      <c r="FU57" s="2" t="e">
        <f t="shared" si="558"/>
        <v>#VALUE!</v>
      </c>
      <c r="FV57" s="2">
        <f t="shared" si="559"/>
        <v>1</v>
      </c>
      <c r="FW57" s="2" t="e">
        <f t="shared" si="560"/>
        <v>#VALUE!</v>
      </c>
      <c r="FX57" s="2" t="e">
        <f t="shared" si="561"/>
        <v>#VALUE!</v>
      </c>
      <c r="FY57" s="2" t="e">
        <f t="shared" si="562"/>
        <v>#VALUE!</v>
      </c>
      <c r="FZ57" s="2" t="e">
        <f t="shared" si="563"/>
        <v>#VALUE!</v>
      </c>
      <c r="GA57" s="2" t="e">
        <f t="shared" si="564"/>
        <v>#VALUE!</v>
      </c>
      <c r="GB57" s="2" t="e">
        <f t="shared" si="565"/>
        <v>#VALUE!</v>
      </c>
      <c r="GC57" s="2" t="e">
        <f t="shared" si="566"/>
        <v>#VALUE!</v>
      </c>
      <c r="GD57" s="2" t="e">
        <f t="shared" si="567"/>
        <v>#VALUE!</v>
      </c>
      <c r="GE57" s="2" t="e">
        <f t="shared" si="568"/>
        <v>#VALUE!</v>
      </c>
      <c r="GF57" s="2" t="e">
        <f t="shared" si="569"/>
        <v>#VALUE!</v>
      </c>
      <c r="GG57" s="2" t="e">
        <f t="shared" si="570"/>
        <v>#VALUE!</v>
      </c>
      <c r="GH57" s="2" t="e">
        <f t="shared" si="571"/>
        <v>#VALUE!</v>
      </c>
      <c r="GI57" s="2" t="e">
        <f t="shared" si="572"/>
        <v>#VALUE!</v>
      </c>
      <c r="GJ57" s="2" t="e">
        <f t="shared" si="573"/>
        <v>#VALUE!</v>
      </c>
      <c r="GK57" s="2" t="e">
        <f t="shared" si="574"/>
        <v>#VALUE!</v>
      </c>
      <c r="GL57" s="2" t="e">
        <f t="shared" si="575"/>
        <v>#VALUE!</v>
      </c>
      <c r="GM57" s="2" t="e">
        <f t="shared" si="576"/>
        <v>#VALUE!</v>
      </c>
      <c r="GN57" s="2" t="e">
        <f t="shared" si="577"/>
        <v>#VALUE!</v>
      </c>
      <c r="GO57" s="2" t="e">
        <f t="shared" si="578"/>
        <v>#VALUE!</v>
      </c>
      <c r="GP57" s="2" t="e">
        <f t="shared" si="579"/>
        <v>#VALUE!</v>
      </c>
      <c r="GQ57" s="2" t="e">
        <f t="shared" si="580"/>
        <v>#VALUE!</v>
      </c>
      <c r="GR57" s="2" t="e">
        <f t="shared" si="581"/>
        <v>#VALUE!</v>
      </c>
      <c r="GS57" s="2" t="e">
        <f t="shared" si="582"/>
        <v>#VALUE!</v>
      </c>
      <c r="GT57" s="2">
        <f t="shared" si="583"/>
        <v>1</v>
      </c>
      <c r="GU57" s="2" t="e">
        <f t="shared" si="584"/>
        <v>#VALUE!</v>
      </c>
      <c r="GV57" s="2" t="e">
        <f t="shared" si="585"/>
        <v>#VALUE!</v>
      </c>
      <c r="GW57" s="2" t="e">
        <f t="shared" si="586"/>
        <v>#VALUE!</v>
      </c>
      <c r="GX57" s="2" t="e">
        <f t="shared" si="587"/>
        <v>#VALUE!</v>
      </c>
      <c r="GY57" s="2" t="e">
        <f t="shared" si="588"/>
        <v>#VALUE!</v>
      </c>
      <c r="GZ57" s="2" t="e">
        <f t="shared" si="589"/>
        <v>#VALUE!</v>
      </c>
      <c r="HA57" s="2" t="e">
        <f t="shared" si="590"/>
        <v>#VALUE!</v>
      </c>
      <c r="HB57" s="2" t="e">
        <f t="shared" si="591"/>
        <v>#VALUE!</v>
      </c>
      <c r="HC57" s="2" t="e">
        <f t="shared" si="592"/>
        <v>#VALUE!</v>
      </c>
      <c r="HD57" s="2" t="e">
        <f t="shared" si="593"/>
        <v>#VALUE!</v>
      </c>
      <c r="HE57" s="2" t="e">
        <f t="shared" si="594"/>
        <v>#VALUE!</v>
      </c>
      <c r="HF57" s="2" t="e">
        <f t="shared" si="595"/>
        <v>#VALUE!</v>
      </c>
      <c r="HG57" s="2" t="e">
        <f t="shared" si="596"/>
        <v>#VALUE!</v>
      </c>
      <c r="HH57" s="2" t="e">
        <f t="shared" si="597"/>
        <v>#VALUE!</v>
      </c>
      <c r="HI57" s="2" t="e">
        <f t="shared" si="598"/>
        <v>#VALUE!</v>
      </c>
      <c r="HJ57" s="2" t="e">
        <f t="shared" si="599"/>
        <v>#VALUE!</v>
      </c>
      <c r="HK57" s="2" t="e">
        <f t="shared" si="600"/>
        <v>#VALUE!</v>
      </c>
      <c r="HL57" s="2" t="e">
        <f t="shared" si="601"/>
        <v>#VALUE!</v>
      </c>
      <c r="HM57" s="2" t="e">
        <f t="shared" si="602"/>
        <v>#VALUE!</v>
      </c>
      <c r="HN57" s="2" t="e">
        <f t="shared" si="603"/>
        <v>#VALUE!</v>
      </c>
      <c r="HO57" s="2" t="e">
        <f t="shared" si="604"/>
        <v>#VALUE!</v>
      </c>
      <c r="HP57" s="2" t="e">
        <f t="shared" si="605"/>
        <v>#VALUE!</v>
      </c>
      <c r="HQ57" s="2" t="e">
        <f t="shared" si="606"/>
        <v>#VALUE!</v>
      </c>
      <c r="HR57" s="2">
        <f t="shared" si="607"/>
        <v>1</v>
      </c>
      <c r="HS57" s="2" t="e">
        <f t="shared" si="608"/>
        <v>#VALUE!</v>
      </c>
      <c r="HT57" s="2" t="e">
        <f t="shared" si="609"/>
        <v>#VALUE!</v>
      </c>
      <c r="HU57" s="2" t="e">
        <f t="shared" si="610"/>
        <v>#VALUE!</v>
      </c>
      <c r="HV57" s="2" t="e">
        <f t="shared" si="611"/>
        <v>#VALUE!</v>
      </c>
      <c r="HW57" s="2" t="e">
        <f t="shared" si="612"/>
        <v>#VALUE!</v>
      </c>
      <c r="HX57" s="2" t="e">
        <f t="shared" si="613"/>
        <v>#VALUE!</v>
      </c>
      <c r="HY57" s="2" t="e">
        <f t="shared" si="614"/>
        <v>#VALUE!</v>
      </c>
      <c r="HZ57" s="2" t="e">
        <f t="shared" si="615"/>
        <v>#VALUE!</v>
      </c>
      <c r="IA57" s="2" t="e">
        <f t="shared" si="616"/>
        <v>#VALUE!</v>
      </c>
      <c r="IB57" s="2" t="e">
        <f t="shared" si="617"/>
        <v>#VALUE!</v>
      </c>
      <c r="IC57" s="2" t="e">
        <f t="shared" si="618"/>
        <v>#VALUE!</v>
      </c>
      <c r="ID57" s="2" t="e">
        <f t="shared" si="619"/>
        <v>#VALUE!</v>
      </c>
      <c r="IE57" s="2" t="e">
        <f t="shared" si="620"/>
        <v>#VALUE!</v>
      </c>
      <c r="IF57" s="2" t="e">
        <f t="shared" si="621"/>
        <v>#VALUE!</v>
      </c>
      <c r="IG57" s="2" t="e">
        <f t="shared" si="622"/>
        <v>#VALUE!</v>
      </c>
      <c r="IH57" s="2" t="e">
        <f t="shared" si="623"/>
        <v>#VALUE!</v>
      </c>
      <c r="II57" s="2" t="e">
        <f t="shared" si="624"/>
        <v>#VALUE!</v>
      </c>
      <c r="IJ57" s="2" t="e">
        <f t="shared" si="625"/>
        <v>#VALUE!</v>
      </c>
      <c r="IK57" s="2" t="e">
        <f t="shared" si="626"/>
        <v>#VALUE!</v>
      </c>
      <c r="IL57" s="2" t="e">
        <f t="shared" si="627"/>
        <v>#VALUE!</v>
      </c>
      <c r="IM57" s="2" t="e">
        <f t="shared" si="628"/>
        <v>#VALUE!</v>
      </c>
      <c r="IN57" s="2" t="e">
        <f t="shared" si="629"/>
        <v>#VALUE!</v>
      </c>
      <c r="IO57" s="2" t="e">
        <f t="shared" si="630"/>
        <v>#VALUE!</v>
      </c>
      <c r="IP57" s="2">
        <f t="shared" si="631"/>
        <v>0</v>
      </c>
      <c r="IQ57" s="2" t="e">
        <f t="shared" si="632"/>
        <v>#VALUE!</v>
      </c>
      <c r="IR57" s="2" t="e">
        <f t="shared" si="633"/>
        <v>#VALUE!</v>
      </c>
      <c r="IS57" s="2" t="e">
        <f t="shared" si="634"/>
        <v>#VALUE!</v>
      </c>
      <c r="IT57" s="2" t="e">
        <f t="shared" si="635"/>
        <v>#VALUE!</v>
      </c>
      <c r="IU57" s="2" t="e">
        <f t="shared" si="636"/>
        <v>#VALUE!</v>
      </c>
      <c r="IV57" s="2" t="e">
        <f t="shared" si="637"/>
        <v>#VALUE!</v>
      </c>
      <c r="IW57" s="2" t="e">
        <f t="shared" si="638"/>
        <v>#VALUE!</v>
      </c>
      <c r="IX57" s="2" t="e">
        <f t="shared" si="639"/>
        <v>#VALUE!</v>
      </c>
      <c r="IY57" s="2" t="e">
        <f t="shared" si="640"/>
        <v>#VALUE!</v>
      </c>
      <c r="IZ57" s="2" t="e">
        <f t="shared" si="641"/>
        <v>#VALUE!</v>
      </c>
      <c r="JA57" s="2" t="e">
        <f t="shared" si="642"/>
        <v>#VALUE!</v>
      </c>
      <c r="JB57" s="2" t="e">
        <f t="shared" si="643"/>
        <v>#VALUE!</v>
      </c>
      <c r="JC57" s="2" t="e">
        <f t="shared" si="644"/>
        <v>#VALUE!</v>
      </c>
      <c r="JD57" s="2" t="e">
        <f t="shared" si="645"/>
        <v>#VALUE!</v>
      </c>
      <c r="JE57" s="2" t="e">
        <f t="shared" si="646"/>
        <v>#VALUE!</v>
      </c>
      <c r="JF57" s="2" t="e">
        <f t="shared" si="647"/>
        <v>#VALUE!</v>
      </c>
      <c r="JG57" s="2" t="e">
        <f t="shared" si="648"/>
        <v>#VALUE!</v>
      </c>
      <c r="JH57" s="2" t="e">
        <f t="shared" si="649"/>
        <v>#VALUE!</v>
      </c>
      <c r="JI57" s="2" t="e">
        <f t="shared" si="650"/>
        <v>#VALUE!</v>
      </c>
      <c r="JJ57" s="2" t="e">
        <f t="shared" si="651"/>
        <v>#VALUE!</v>
      </c>
      <c r="JK57" s="2" t="e">
        <f t="shared" si="652"/>
        <v>#VALUE!</v>
      </c>
      <c r="JL57" s="2" t="e">
        <f t="shared" si="653"/>
        <v>#VALUE!</v>
      </c>
      <c r="JM57" s="2" t="e">
        <f t="shared" si="654"/>
        <v>#VALUE!</v>
      </c>
      <c r="JN57" s="2">
        <f t="shared" si="655"/>
        <v>0</v>
      </c>
      <c r="JO57" s="2" t="e">
        <f t="shared" si="656"/>
        <v>#VALUE!</v>
      </c>
      <c r="JP57" s="2" t="e">
        <f t="shared" si="657"/>
        <v>#VALUE!</v>
      </c>
      <c r="JQ57" s="2" t="e">
        <f t="shared" si="658"/>
        <v>#VALUE!</v>
      </c>
      <c r="JR57" s="2" t="e">
        <f t="shared" si="659"/>
        <v>#VALUE!</v>
      </c>
      <c r="JS57" s="2" t="e">
        <f t="shared" si="660"/>
        <v>#VALUE!</v>
      </c>
      <c r="JT57" s="2" t="e">
        <f t="shared" si="661"/>
        <v>#VALUE!</v>
      </c>
      <c r="JU57" s="2" t="e">
        <f t="shared" si="662"/>
        <v>#VALUE!</v>
      </c>
      <c r="JV57" s="2" t="e">
        <f t="shared" si="663"/>
        <v>#VALUE!</v>
      </c>
      <c r="JW57" s="2" t="e">
        <f t="shared" si="664"/>
        <v>#VALUE!</v>
      </c>
      <c r="JX57" s="2" t="e">
        <f t="shared" si="665"/>
        <v>#VALUE!</v>
      </c>
      <c r="JY57" s="2" t="e">
        <f t="shared" si="666"/>
        <v>#VALUE!</v>
      </c>
      <c r="JZ57" s="2" t="e">
        <f t="shared" si="667"/>
        <v>#VALUE!</v>
      </c>
      <c r="KA57" s="2" t="e">
        <f t="shared" si="668"/>
        <v>#VALUE!</v>
      </c>
      <c r="KB57" s="2" t="e">
        <f t="shared" si="669"/>
        <v>#VALUE!</v>
      </c>
      <c r="KC57" s="2" t="e">
        <f t="shared" si="670"/>
        <v>#VALUE!</v>
      </c>
      <c r="KD57" s="2" t="e">
        <f t="shared" si="671"/>
        <v>#VALUE!</v>
      </c>
      <c r="KE57" s="2" t="e">
        <f t="shared" si="672"/>
        <v>#VALUE!</v>
      </c>
      <c r="KF57" s="2" t="e">
        <f t="shared" si="673"/>
        <v>#VALUE!</v>
      </c>
      <c r="KG57" s="2" t="e">
        <f t="shared" si="674"/>
        <v>#VALUE!</v>
      </c>
      <c r="KH57" s="2" t="e">
        <f t="shared" si="675"/>
        <v>#VALUE!</v>
      </c>
      <c r="KI57" s="2" t="e">
        <f t="shared" si="676"/>
        <v>#VALUE!</v>
      </c>
      <c r="KJ57" s="2" t="e">
        <f t="shared" si="677"/>
        <v>#VALUE!</v>
      </c>
      <c r="KK57" s="2" t="e">
        <f t="shared" si="678"/>
        <v>#VALUE!</v>
      </c>
      <c r="KL57" s="2">
        <f t="shared" si="679"/>
        <v>0</v>
      </c>
      <c r="KM57" s="2" t="e">
        <f t="shared" si="680"/>
        <v>#VALUE!</v>
      </c>
      <c r="KN57" s="2" t="e">
        <f t="shared" si="681"/>
        <v>#VALUE!</v>
      </c>
      <c r="KO57" s="2" t="e">
        <f t="shared" si="682"/>
        <v>#VALUE!</v>
      </c>
      <c r="KP57" s="2" t="e">
        <f t="shared" si="683"/>
        <v>#VALUE!</v>
      </c>
      <c r="KQ57" s="2" t="e">
        <f t="shared" si="684"/>
        <v>#VALUE!</v>
      </c>
      <c r="KR57" s="2" t="e">
        <f t="shared" si="685"/>
        <v>#VALUE!</v>
      </c>
      <c r="KS57" s="2" t="e">
        <f t="shared" si="686"/>
        <v>#VALUE!</v>
      </c>
      <c r="KT57" s="2" t="e">
        <f t="shared" si="687"/>
        <v>#VALUE!</v>
      </c>
      <c r="KU57" s="2" t="e">
        <f t="shared" si="688"/>
        <v>#VALUE!</v>
      </c>
      <c r="KV57" s="2" t="e">
        <f t="shared" si="689"/>
        <v>#VALUE!</v>
      </c>
      <c r="KW57" s="2" t="e">
        <f t="shared" si="690"/>
        <v>#VALUE!</v>
      </c>
      <c r="KX57" s="2" t="e">
        <f t="shared" si="691"/>
        <v>#VALUE!</v>
      </c>
      <c r="KY57" s="2" t="e">
        <f t="shared" si="692"/>
        <v>#VALUE!</v>
      </c>
      <c r="KZ57" s="2" t="e">
        <f t="shared" si="693"/>
        <v>#VALUE!</v>
      </c>
      <c r="LA57" s="2" t="e">
        <f t="shared" si="694"/>
        <v>#VALUE!</v>
      </c>
      <c r="LB57" s="2" t="e">
        <f t="shared" si="695"/>
        <v>#VALUE!</v>
      </c>
      <c r="LC57" s="2" t="e">
        <f t="shared" si="696"/>
        <v>#VALUE!</v>
      </c>
      <c r="LD57" s="2" t="e">
        <f t="shared" si="697"/>
        <v>#VALUE!</v>
      </c>
      <c r="LE57" s="2" t="e">
        <f t="shared" si="698"/>
        <v>#VALUE!</v>
      </c>
      <c r="LF57" s="2" t="e">
        <f t="shared" si="699"/>
        <v>#VALUE!</v>
      </c>
      <c r="LG57" s="2" t="e">
        <f t="shared" si="700"/>
        <v>#VALUE!</v>
      </c>
      <c r="LH57" s="2" t="e">
        <f t="shared" si="701"/>
        <v>#VALUE!</v>
      </c>
      <c r="LI57" s="2" t="e">
        <f t="shared" si="702"/>
        <v>#VALUE!</v>
      </c>
      <c r="LJ57" s="2">
        <f t="shared" si="703"/>
        <v>0</v>
      </c>
      <c r="LK57" s="2" t="e">
        <f t="shared" si="704"/>
        <v>#VALUE!</v>
      </c>
      <c r="LL57" s="2" t="e">
        <f t="shared" si="705"/>
        <v>#VALUE!</v>
      </c>
      <c r="LM57" s="2" t="e">
        <f t="shared" si="706"/>
        <v>#VALUE!</v>
      </c>
      <c r="LN57" s="2" t="e">
        <f t="shared" si="707"/>
        <v>#VALUE!</v>
      </c>
      <c r="LO57" s="2" t="e">
        <f t="shared" si="708"/>
        <v>#VALUE!</v>
      </c>
      <c r="LP57" s="2" t="e">
        <f t="shared" si="709"/>
        <v>#VALUE!</v>
      </c>
      <c r="LQ57" s="2" t="e">
        <f t="shared" si="710"/>
        <v>#VALUE!</v>
      </c>
      <c r="LR57" s="2" t="e">
        <f t="shared" si="711"/>
        <v>#VALUE!</v>
      </c>
      <c r="LS57" s="2" t="e">
        <f t="shared" si="712"/>
        <v>#VALUE!</v>
      </c>
      <c r="LT57" s="2" t="e">
        <f t="shared" si="713"/>
        <v>#VALUE!</v>
      </c>
      <c r="LU57" s="2" t="e">
        <f t="shared" si="714"/>
        <v>#VALUE!</v>
      </c>
      <c r="LV57" s="2" t="e">
        <f t="shared" si="715"/>
        <v>#VALUE!</v>
      </c>
      <c r="LW57" s="2" t="e">
        <f t="shared" si="716"/>
        <v>#VALUE!</v>
      </c>
      <c r="LX57" s="2" t="e">
        <f t="shared" si="717"/>
        <v>#VALUE!</v>
      </c>
      <c r="LY57" s="2" t="e">
        <f t="shared" si="718"/>
        <v>#VALUE!</v>
      </c>
      <c r="LZ57" s="2" t="e">
        <f t="shared" si="719"/>
        <v>#VALUE!</v>
      </c>
      <c r="MA57" s="2" t="e">
        <f t="shared" si="720"/>
        <v>#VALUE!</v>
      </c>
      <c r="MB57" s="2" t="e">
        <f t="shared" si="721"/>
        <v>#VALUE!</v>
      </c>
      <c r="MC57" s="2" t="e">
        <f t="shared" si="722"/>
        <v>#VALUE!</v>
      </c>
      <c r="MD57" s="2" t="e">
        <f t="shared" si="723"/>
        <v>#VALUE!</v>
      </c>
      <c r="ME57" s="2" t="e">
        <f t="shared" si="724"/>
        <v>#VALUE!</v>
      </c>
      <c r="MF57" s="2" t="e">
        <f t="shared" si="725"/>
        <v>#VALUE!</v>
      </c>
      <c r="MG57" s="2" t="e">
        <f t="shared" si="726"/>
        <v>#VALUE!</v>
      </c>
      <c r="MH57" s="2">
        <f t="shared" si="727"/>
        <v>1</v>
      </c>
      <c r="MI57" s="2" t="e">
        <f t="shared" si="728"/>
        <v>#VALUE!</v>
      </c>
      <c r="MJ57" s="2" t="e">
        <f t="shared" si="729"/>
        <v>#VALUE!</v>
      </c>
      <c r="MK57" s="2" t="e">
        <f t="shared" si="730"/>
        <v>#VALUE!</v>
      </c>
      <c r="ML57" s="2" t="e">
        <f t="shared" si="731"/>
        <v>#VALUE!</v>
      </c>
      <c r="MM57" s="2" t="e">
        <f t="shared" si="732"/>
        <v>#VALUE!</v>
      </c>
      <c r="MN57" s="2" t="e">
        <f t="shared" si="733"/>
        <v>#VALUE!</v>
      </c>
      <c r="MO57" s="2" t="e">
        <f t="shared" si="734"/>
        <v>#VALUE!</v>
      </c>
      <c r="MP57" s="2" t="e">
        <f t="shared" si="735"/>
        <v>#VALUE!</v>
      </c>
      <c r="MQ57" s="2" t="e">
        <f t="shared" si="736"/>
        <v>#VALUE!</v>
      </c>
      <c r="MR57" s="2" t="e">
        <f t="shared" si="737"/>
        <v>#VALUE!</v>
      </c>
      <c r="MS57" s="2" t="e">
        <f t="shared" si="738"/>
        <v>#VALUE!</v>
      </c>
      <c r="MT57" s="2" t="e">
        <f t="shared" si="739"/>
        <v>#VALUE!</v>
      </c>
      <c r="MU57" s="2" t="e">
        <f t="shared" si="740"/>
        <v>#VALUE!</v>
      </c>
      <c r="MV57" s="2" t="e">
        <f t="shared" si="741"/>
        <v>#VALUE!</v>
      </c>
      <c r="MW57" s="2" t="e">
        <f t="shared" si="742"/>
        <v>#VALUE!</v>
      </c>
      <c r="MX57" s="2" t="e">
        <f t="shared" si="743"/>
        <v>#VALUE!</v>
      </c>
      <c r="MY57" s="2" t="e">
        <f t="shared" si="744"/>
        <v>#VALUE!</v>
      </c>
      <c r="MZ57" s="2" t="e">
        <f t="shared" si="745"/>
        <v>#VALUE!</v>
      </c>
      <c r="NA57" s="2" t="e">
        <f t="shared" si="746"/>
        <v>#VALUE!</v>
      </c>
      <c r="NB57" s="2" t="e">
        <f t="shared" si="747"/>
        <v>#VALUE!</v>
      </c>
      <c r="NC57" s="2" t="e">
        <f t="shared" si="748"/>
        <v>#VALUE!</v>
      </c>
      <c r="ND57" s="2" t="e">
        <f t="shared" si="749"/>
        <v>#VALUE!</v>
      </c>
      <c r="NE57" s="2" t="e">
        <f t="shared" si="750"/>
        <v>#VALUE!</v>
      </c>
      <c r="NF57" s="2">
        <f t="shared" si="406"/>
        <v>0</v>
      </c>
      <c r="NG57" s="2">
        <f t="shared" si="250"/>
        <v>0</v>
      </c>
      <c r="NH57" s="2">
        <f t="shared" si="251"/>
        <v>0</v>
      </c>
      <c r="NI57" s="2">
        <f t="shared" si="252"/>
        <v>0</v>
      </c>
      <c r="NJ57" s="2">
        <f t="shared" si="253"/>
        <v>0</v>
      </c>
      <c r="NK57" s="2">
        <f t="shared" si="254"/>
        <v>0</v>
      </c>
      <c r="NL57" s="2">
        <f t="shared" si="255"/>
        <v>0</v>
      </c>
      <c r="NM57" s="2">
        <f t="shared" si="256"/>
        <v>0</v>
      </c>
      <c r="NN57" s="2">
        <f t="shared" si="257"/>
        <v>0</v>
      </c>
      <c r="NO57" s="2">
        <f t="shared" si="258"/>
        <v>0</v>
      </c>
      <c r="NP57" s="2">
        <f t="shared" si="259"/>
        <v>0</v>
      </c>
      <c r="NQ57" s="2">
        <f t="shared" si="260"/>
        <v>0</v>
      </c>
      <c r="NR57" s="2">
        <f t="shared" si="261"/>
        <v>0</v>
      </c>
      <c r="NS57" s="2">
        <f t="shared" si="262"/>
        <v>0</v>
      </c>
      <c r="NT57" s="2">
        <f t="shared" si="263"/>
        <v>0</v>
      </c>
      <c r="NU57" s="2">
        <f t="shared" si="264"/>
        <v>0</v>
      </c>
      <c r="NV57" s="2">
        <f t="shared" si="265"/>
        <v>0</v>
      </c>
      <c r="NW57" s="2">
        <f t="shared" si="266"/>
        <v>0</v>
      </c>
      <c r="NX57" s="2">
        <f t="shared" si="267"/>
        <v>0</v>
      </c>
      <c r="NY57" s="2">
        <f t="shared" si="268"/>
        <v>0</v>
      </c>
      <c r="NZ57" s="2">
        <f t="shared" si="269"/>
        <v>0</v>
      </c>
      <c r="OA57" s="2">
        <f t="shared" si="270"/>
        <v>0</v>
      </c>
      <c r="OB57" s="2">
        <f t="shared" si="271"/>
        <v>0</v>
      </c>
      <c r="OC57" s="2">
        <f t="shared" si="272"/>
        <v>0</v>
      </c>
      <c r="OD57" s="2">
        <f>IF(AND(NF57&gt;'Graph Creator'!$K$4,'Detalle de Cuentas'!NF57&lt;='Graph Creator'!$L$4),1,0)</f>
        <v>0</v>
      </c>
      <c r="OE57" s="2">
        <f>IF(AND(NG57&gt;'Graph Creator'!$K$4,'Detalle de Cuentas'!NG57&lt;='Graph Creator'!$L$4),1,0)</f>
        <v>0</v>
      </c>
      <c r="OF57" s="2">
        <f>IF(AND(NH57&gt;'Graph Creator'!$K$4,'Detalle de Cuentas'!NH57&lt;='Graph Creator'!$L$4),1,0)</f>
        <v>0</v>
      </c>
      <c r="OG57" s="2">
        <f>IF(AND(NI57&gt;'Graph Creator'!$K$4,'Detalle de Cuentas'!NI57&lt;='Graph Creator'!$L$4),1,0)</f>
        <v>0</v>
      </c>
      <c r="OH57" s="2">
        <f>IF(AND(NJ57&gt;'Graph Creator'!$K$4,'Detalle de Cuentas'!NJ57&lt;='Graph Creator'!$L$4),1,0)</f>
        <v>0</v>
      </c>
      <c r="OI57" s="2">
        <f>IF(AND(NK57&gt;'Graph Creator'!$K$4,'Detalle de Cuentas'!NK57&lt;='Graph Creator'!$L$4),1,0)</f>
        <v>0</v>
      </c>
      <c r="OJ57" s="2">
        <f>IF(AND(NL57&gt;'Graph Creator'!$K$4,'Detalle de Cuentas'!NL57&lt;='Graph Creator'!$L$4),1,0)</f>
        <v>0</v>
      </c>
      <c r="OK57" s="2">
        <f>IF(AND(NM57&gt;'Graph Creator'!$K$4,'Detalle de Cuentas'!NM57&lt;='Graph Creator'!$L$4),1,0)</f>
        <v>0</v>
      </c>
      <c r="OL57" s="2">
        <f>IF(AND(NN57&gt;'Graph Creator'!$K$4,'Detalle de Cuentas'!NN57&lt;='Graph Creator'!$L$4),1,0)</f>
        <v>0</v>
      </c>
      <c r="OM57" s="2">
        <f>IF(AND(NO57&gt;'Graph Creator'!$K$4,'Detalle de Cuentas'!NO57&lt;='Graph Creator'!$L$4),1,0)</f>
        <v>0</v>
      </c>
      <c r="ON57" s="2">
        <f>IF(AND(NP57&gt;'Graph Creator'!$K$4,'Detalle de Cuentas'!NP57&lt;='Graph Creator'!$L$4),1,0)</f>
        <v>0</v>
      </c>
      <c r="OO57" s="2">
        <f>IF(AND(NQ57&gt;'Graph Creator'!$K$4,'Detalle de Cuentas'!NQ57&lt;='Graph Creator'!$L$4),1,0)</f>
        <v>0</v>
      </c>
      <c r="OP57" s="2">
        <f>IF(AND(NR57&gt;'Graph Creator'!$K$4,'Detalle de Cuentas'!NR57&lt;='Graph Creator'!$L$4),1,0)</f>
        <v>0</v>
      </c>
      <c r="OQ57" s="2">
        <f>IF(AND(NS57&gt;'Graph Creator'!$K$4,'Detalle de Cuentas'!NS57&lt;='Graph Creator'!$L$4),1,0)</f>
        <v>0</v>
      </c>
      <c r="OR57" s="2">
        <f>IF(AND(NT57&gt;'Graph Creator'!$K$4,'Detalle de Cuentas'!NT57&lt;='Graph Creator'!$L$4),1,0)</f>
        <v>0</v>
      </c>
      <c r="OS57" s="2">
        <f>IF(AND(NU57&gt;'Graph Creator'!$K$4,'Detalle de Cuentas'!NU57&lt;='Graph Creator'!$L$4),1,0)</f>
        <v>0</v>
      </c>
      <c r="OT57" s="2">
        <f>IF(AND(NV57&gt;'Graph Creator'!$K$4,'Detalle de Cuentas'!NV57&lt;='Graph Creator'!$L$4),1,0)</f>
        <v>0</v>
      </c>
      <c r="OU57" s="2">
        <f>IF(AND(NW57&gt;'Graph Creator'!$K$4,'Detalle de Cuentas'!NW57&lt;='Graph Creator'!$L$4),1,0)</f>
        <v>0</v>
      </c>
      <c r="OV57" s="2">
        <f>IF(AND(NX57&gt;'Graph Creator'!$K$4,'Detalle de Cuentas'!NX57&lt;='Graph Creator'!$L$4),1,0)</f>
        <v>0</v>
      </c>
      <c r="OW57" s="2">
        <f>IF(AND(NY57&gt;'Graph Creator'!$K$4,'Detalle de Cuentas'!NY57&lt;='Graph Creator'!$L$4),1,0)</f>
        <v>0</v>
      </c>
      <c r="OX57" s="2">
        <f>IF(AND(NZ57&gt;'Graph Creator'!$K$4,'Detalle de Cuentas'!NZ57&lt;='Graph Creator'!$L$4),1,0)</f>
        <v>0</v>
      </c>
      <c r="OY57" s="2">
        <f>IF(AND(OA57&gt;'Graph Creator'!$K$4,'Detalle de Cuentas'!OA57&lt;='Graph Creator'!$L$4),1,0)</f>
        <v>0</v>
      </c>
      <c r="OZ57" s="2">
        <f>IF(AND(OB57&gt;'Graph Creator'!$K$4,'Detalle de Cuentas'!OB57&lt;='Graph Creator'!$L$4),1,0)</f>
        <v>0</v>
      </c>
      <c r="PA57" s="2">
        <f>IF(AND(OC57&gt;'Graph Creator'!$K$4,'Detalle de Cuentas'!OC57&lt;='Graph Creator'!$L$4),1,0)</f>
        <v>0</v>
      </c>
      <c r="PB57" s="2">
        <f>IF(AND(NF57&gt;'Graph Creator'!$L$4,'Detalle de Cuentas'!NF57&lt;='Graph Creator'!$M$4),1,0)</f>
        <v>0</v>
      </c>
      <c r="PC57" s="2">
        <f>IF(AND(NG57&gt;'Graph Creator'!$L$4,'Detalle de Cuentas'!NG57&lt;='Graph Creator'!$M$4),1,0)</f>
        <v>0</v>
      </c>
      <c r="PD57" s="2">
        <f>IF(AND(NH57&gt;'Graph Creator'!$L$4,'Detalle de Cuentas'!NH57&lt;='Graph Creator'!$M$4),1,0)</f>
        <v>0</v>
      </c>
      <c r="PE57" s="2">
        <f>IF(AND(NI57&gt;'Graph Creator'!$L$4,'Detalle de Cuentas'!NI57&lt;='Graph Creator'!$M$4),1,0)</f>
        <v>0</v>
      </c>
      <c r="PF57" s="2">
        <f>IF(AND(NJ57&gt;'Graph Creator'!$L$4,'Detalle de Cuentas'!NJ57&lt;='Graph Creator'!$M$4),1,0)</f>
        <v>0</v>
      </c>
      <c r="PG57" s="2">
        <f>IF(AND(NK57&gt;'Graph Creator'!$L$4,'Detalle de Cuentas'!NK57&lt;='Graph Creator'!$M$4),1,0)</f>
        <v>0</v>
      </c>
      <c r="PH57" s="2">
        <f>IF(AND(NL57&gt;'Graph Creator'!$L$4,'Detalle de Cuentas'!NL57&lt;='Graph Creator'!$M$4),1,0)</f>
        <v>0</v>
      </c>
      <c r="PI57" s="2">
        <f>IF(AND(NM57&gt;'Graph Creator'!$L$4,'Detalle de Cuentas'!NM57&lt;='Graph Creator'!$M$4),1,0)</f>
        <v>0</v>
      </c>
      <c r="PJ57" s="2">
        <f>IF(AND(NN57&gt;'Graph Creator'!$L$4,'Detalle de Cuentas'!NN57&lt;='Graph Creator'!$M$4),1,0)</f>
        <v>0</v>
      </c>
      <c r="PK57" s="2">
        <f>IF(AND(NO57&gt;'Graph Creator'!$L$4,'Detalle de Cuentas'!NO57&lt;='Graph Creator'!$M$4),1,0)</f>
        <v>0</v>
      </c>
      <c r="PL57" s="2">
        <f>IF(AND(NP57&gt;'Graph Creator'!$L$4,'Detalle de Cuentas'!NP57&lt;='Graph Creator'!$M$4),1,0)</f>
        <v>0</v>
      </c>
      <c r="PM57" s="2">
        <f>IF(AND(NQ57&gt;'Graph Creator'!$L$4,'Detalle de Cuentas'!NQ57&lt;='Graph Creator'!$M$4),1,0)</f>
        <v>0</v>
      </c>
      <c r="PN57" s="2">
        <f>IF(AND(NR57&gt;'Graph Creator'!$L$4,'Detalle de Cuentas'!NR57&lt;='Graph Creator'!$M$4),1,0)</f>
        <v>0</v>
      </c>
      <c r="PO57" s="2">
        <f>IF(AND(NS57&gt;'Graph Creator'!$L$4,'Detalle de Cuentas'!NS57&lt;='Graph Creator'!$M$4),1,0)</f>
        <v>0</v>
      </c>
      <c r="PP57" s="2">
        <f>IF(AND(NT57&gt;'Graph Creator'!$L$4,'Detalle de Cuentas'!NT57&lt;='Graph Creator'!$M$4),1,0)</f>
        <v>0</v>
      </c>
      <c r="PQ57" s="2">
        <f>IF(AND(NU57&gt;'Graph Creator'!$L$4,'Detalle de Cuentas'!NU57&lt;='Graph Creator'!$M$4),1,0)</f>
        <v>0</v>
      </c>
      <c r="PR57" s="2">
        <f>IF(AND(NV57&gt;'Graph Creator'!$L$4,'Detalle de Cuentas'!NV57&lt;='Graph Creator'!$M$4),1,0)</f>
        <v>0</v>
      </c>
      <c r="PS57" s="2">
        <f>IF(AND(NW57&gt;'Graph Creator'!$L$4,'Detalle de Cuentas'!NW57&lt;='Graph Creator'!$M$4),1,0)</f>
        <v>0</v>
      </c>
      <c r="PT57" s="2">
        <f>IF(AND(NX57&gt;'Graph Creator'!$L$4,'Detalle de Cuentas'!NX57&lt;='Graph Creator'!$M$4),1,0)</f>
        <v>0</v>
      </c>
      <c r="PU57" s="2">
        <f>IF(AND(NY57&gt;'Graph Creator'!$L$4,'Detalle de Cuentas'!NY57&lt;='Graph Creator'!$M$4),1,0)</f>
        <v>0</v>
      </c>
      <c r="PV57" s="2">
        <f>IF(AND(NZ57&gt;'Graph Creator'!$L$4,'Detalle de Cuentas'!NZ57&lt;='Graph Creator'!$M$4),1,0)</f>
        <v>0</v>
      </c>
      <c r="PW57" s="2">
        <f>IF(AND(OA57&gt;'Graph Creator'!$L$4,'Detalle de Cuentas'!OA57&lt;='Graph Creator'!$M$4),1,0)</f>
        <v>0</v>
      </c>
      <c r="PX57" s="2">
        <f>IF(AND(OB57&gt;'Graph Creator'!$L$4,'Detalle de Cuentas'!OB57&lt;='Graph Creator'!$M$4),1,0)</f>
        <v>0</v>
      </c>
      <c r="PY57" s="2">
        <f>IF(AND(OC57&gt;'Graph Creator'!$L$4,'Detalle de Cuentas'!OC57&lt;='Graph Creator'!$M$4),1,0)</f>
        <v>0</v>
      </c>
      <c r="PZ57" s="2">
        <f>IF(AND(NF57&gt;'Graph Creator'!$M$4,'Detalle de Cuentas'!NF57&lt;='Graph Creator'!$N$4),1,0)</f>
        <v>0</v>
      </c>
      <c r="QA57" s="2">
        <f>IF(AND(NG57&gt;'Graph Creator'!$M$4,'Detalle de Cuentas'!NG57&lt;='Graph Creator'!$N$4),1,0)</f>
        <v>0</v>
      </c>
      <c r="QB57" s="2">
        <f>IF(AND(NH57&gt;'Graph Creator'!$M$4,'Detalle de Cuentas'!NH57&lt;='Graph Creator'!$N$4),1,0)</f>
        <v>0</v>
      </c>
      <c r="QC57" s="2">
        <f>IF(AND(NI57&gt;'Graph Creator'!$M$4,'Detalle de Cuentas'!NI57&lt;='Graph Creator'!$N$4),1,0)</f>
        <v>0</v>
      </c>
      <c r="QD57" s="2">
        <f>IF(AND(NJ57&gt;'Graph Creator'!$M$4,'Detalle de Cuentas'!NJ57&lt;='Graph Creator'!$N$4),1,0)</f>
        <v>0</v>
      </c>
      <c r="QE57" s="2">
        <f>IF(AND(NK57&gt;'Graph Creator'!$M$4,'Detalle de Cuentas'!NK57&lt;='Graph Creator'!$N$4),1,0)</f>
        <v>0</v>
      </c>
      <c r="QF57" s="2">
        <f>IF(AND(NL57&gt;'Graph Creator'!$M$4,'Detalle de Cuentas'!NL57&lt;='Graph Creator'!$N$4),1,0)</f>
        <v>0</v>
      </c>
      <c r="QG57" s="2">
        <f>IF(AND(NM57&gt;'Graph Creator'!$M$4,'Detalle de Cuentas'!NM57&lt;='Graph Creator'!$N$4),1,0)</f>
        <v>0</v>
      </c>
      <c r="QH57" s="2">
        <f>IF(AND(NN57&gt;'Graph Creator'!$M$4,'Detalle de Cuentas'!NN57&lt;='Graph Creator'!$N$4),1,0)</f>
        <v>0</v>
      </c>
      <c r="QI57" s="2">
        <f>IF(AND(NO57&gt;'Graph Creator'!$M$4,'Detalle de Cuentas'!NO57&lt;='Graph Creator'!$N$4),1,0)</f>
        <v>0</v>
      </c>
      <c r="QJ57" s="2">
        <f>IF(AND(NP57&gt;'Graph Creator'!$M$4,'Detalle de Cuentas'!NP57&lt;='Graph Creator'!$N$4),1,0)</f>
        <v>0</v>
      </c>
      <c r="QK57" s="2">
        <f>IF(AND(NQ57&gt;'Graph Creator'!$M$4,'Detalle de Cuentas'!NQ57&lt;='Graph Creator'!$N$4),1,0)</f>
        <v>0</v>
      </c>
      <c r="QL57" s="2">
        <f>IF(AND(NR57&gt;'Graph Creator'!$M$4,'Detalle de Cuentas'!NR57&lt;='Graph Creator'!$N$4),1,0)</f>
        <v>0</v>
      </c>
      <c r="QM57" s="2">
        <f>IF(AND(NS57&gt;'Graph Creator'!$M$4,'Detalle de Cuentas'!NS57&lt;='Graph Creator'!$N$4),1,0)</f>
        <v>0</v>
      </c>
      <c r="QN57" s="2">
        <f>IF(AND(NT57&gt;'Graph Creator'!$M$4,'Detalle de Cuentas'!NT57&lt;='Graph Creator'!$N$4),1,0)</f>
        <v>0</v>
      </c>
      <c r="QO57" s="2">
        <f>IF(AND(NU57&gt;'Graph Creator'!$M$4,'Detalle de Cuentas'!NU57&lt;='Graph Creator'!$N$4),1,0)</f>
        <v>0</v>
      </c>
      <c r="QP57" s="2">
        <f>IF(AND(NV57&gt;'Graph Creator'!$M$4,'Detalle de Cuentas'!NV57&lt;='Graph Creator'!$N$4),1,0)</f>
        <v>0</v>
      </c>
      <c r="QQ57" s="2">
        <f>IF(AND(NW57&gt;'Graph Creator'!$M$4,'Detalle de Cuentas'!NW57&lt;='Graph Creator'!$N$4),1,0)</f>
        <v>0</v>
      </c>
      <c r="QR57" s="2">
        <f>IF(AND(NX57&gt;'Graph Creator'!$M$4,'Detalle de Cuentas'!NX57&lt;='Graph Creator'!$N$4),1,0)</f>
        <v>0</v>
      </c>
      <c r="QS57" s="2">
        <f>IF(AND(NY57&gt;'Graph Creator'!$M$4,'Detalle de Cuentas'!NY57&lt;='Graph Creator'!$N$4),1,0)</f>
        <v>0</v>
      </c>
      <c r="QT57" s="2">
        <f>IF(AND(NZ57&gt;'Graph Creator'!$M$4,'Detalle de Cuentas'!NZ57&lt;='Graph Creator'!$N$4),1,0)</f>
        <v>0</v>
      </c>
      <c r="QU57" s="2">
        <f>IF(AND(OA57&gt;'Graph Creator'!$M$4,'Detalle de Cuentas'!OA57&lt;='Graph Creator'!$N$4),1,0)</f>
        <v>0</v>
      </c>
      <c r="QV57" s="2">
        <f>IF(AND(OB57&gt;'Graph Creator'!$M$4,'Detalle de Cuentas'!OB57&lt;='Graph Creator'!$N$4),1,0)</f>
        <v>0</v>
      </c>
      <c r="QW57" s="2">
        <f>IF(AND(OC57&gt;'Graph Creator'!$M$4,'Detalle de Cuentas'!OC57&lt;='Graph Creator'!$N$4),1,0)</f>
        <v>0</v>
      </c>
      <c r="QX57" s="2">
        <f>IF(AND(NF57&gt;'Graph Creator'!$N$4,'Detalle de Cuentas'!NF57&lt;='Graph Creator'!$O$4),1,0)</f>
        <v>0</v>
      </c>
      <c r="QY57" s="2">
        <f>IF(AND(NG57&gt;'Graph Creator'!$N$4,'Detalle de Cuentas'!NG57&lt;='Graph Creator'!$O$4),1,0)</f>
        <v>0</v>
      </c>
      <c r="QZ57" s="2">
        <f>IF(AND(NH57&gt;'Graph Creator'!$N$4,'Detalle de Cuentas'!NH57&lt;='Graph Creator'!$O$4),1,0)</f>
        <v>0</v>
      </c>
      <c r="RA57" s="2">
        <f>IF(AND(NI57&gt;'Graph Creator'!$N$4,'Detalle de Cuentas'!NI57&lt;='Graph Creator'!$O$4),1,0)</f>
        <v>0</v>
      </c>
      <c r="RB57" s="2">
        <f>IF(AND(NJ57&gt;'Graph Creator'!$N$4,'Detalle de Cuentas'!NJ57&lt;='Graph Creator'!$O$4),1,0)</f>
        <v>0</v>
      </c>
      <c r="RC57" s="2">
        <f>IF(AND(NK57&gt;'Graph Creator'!$N$4,'Detalle de Cuentas'!NK57&lt;='Graph Creator'!$O$4),1,0)</f>
        <v>0</v>
      </c>
      <c r="RD57" s="2">
        <f>IF(AND(NL57&gt;'Graph Creator'!$N$4,'Detalle de Cuentas'!NL57&lt;='Graph Creator'!$O$4),1,0)</f>
        <v>0</v>
      </c>
      <c r="RE57" s="2">
        <f>IF(AND(NM57&gt;'Graph Creator'!$N$4,'Detalle de Cuentas'!NM57&lt;='Graph Creator'!$O$4),1,0)</f>
        <v>0</v>
      </c>
      <c r="RF57" s="2">
        <f>IF(AND(NN57&gt;'Graph Creator'!$N$4,'Detalle de Cuentas'!NN57&lt;='Graph Creator'!$O$4),1,0)</f>
        <v>0</v>
      </c>
      <c r="RG57" s="2">
        <f>IF(AND(NO57&gt;'Graph Creator'!$N$4,'Detalle de Cuentas'!NO57&lt;='Graph Creator'!$O$4),1,0)</f>
        <v>0</v>
      </c>
      <c r="RH57" s="2">
        <f>IF(AND(NP57&gt;'Graph Creator'!$N$4,'Detalle de Cuentas'!NP57&lt;='Graph Creator'!$O$4),1,0)</f>
        <v>0</v>
      </c>
      <c r="RI57" s="2">
        <f>IF(AND(NQ57&gt;'Graph Creator'!$N$4,'Detalle de Cuentas'!NQ57&lt;='Graph Creator'!$O$4),1,0)</f>
        <v>0</v>
      </c>
      <c r="RJ57" s="2">
        <f>IF(AND(NR57&gt;'Graph Creator'!$N$4,'Detalle de Cuentas'!NR57&lt;='Graph Creator'!$O$4),1,0)</f>
        <v>0</v>
      </c>
      <c r="RK57" s="2">
        <f>IF(AND(NS57&gt;'Graph Creator'!$N$4,'Detalle de Cuentas'!NS57&lt;='Graph Creator'!$O$4),1,0)</f>
        <v>0</v>
      </c>
      <c r="RL57" s="2">
        <f>IF(AND(NT57&gt;'Graph Creator'!$N$4,'Detalle de Cuentas'!NT57&lt;='Graph Creator'!$O$4),1,0)</f>
        <v>0</v>
      </c>
      <c r="RM57" s="2">
        <f>IF(AND(NU57&gt;'Graph Creator'!$N$4,'Detalle de Cuentas'!NU57&lt;='Graph Creator'!$O$4),1,0)</f>
        <v>0</v>
      </c>
      <c r="RN57" s="2">
        <f>IF(AND(NV57&gt;'Graph Creator'!$N$4,'Detalle de Cuentas'!NV57&lt;='Graph Creator'!$O$4),1,0)</f>
        <v>0</v>
      </c>
      <c r="RO57" s="2">
        <f>IF(AND(NW57&gt;'Graph Creator'!$N$4,'Detalle de Cuentas'!NW57&lt;='Graph Creator'!$O$4),1,0)</f>
        <v>0</v>
      </c>
      <c r="RP57" s="2">
        <f>IF(AND(NX57&gt;'Graph Creator'!$N$4,'Detalle de Cuentas'!NX57&lt;='Graph Creator'!$O$4),1,0)</f>
        <v>0</v>
      </c>
      <c r="RQ57" s="2">
        <f>IF(AND(NY57&gt;'Graph Creator'!$N$4,'Detalle de Cuentas'!NY57&lt;='Graph Creator'!$O$4),1,0)</f>
        <v>0</v>
      </c>
      <c r="RR57" s="2">
        <f>IF(AND(NZ57&gt;'Graph Creator'!$N$4,'Detalle de Cuentas'!NZ57&lt;='Graph Creator'!$O$4),1,0)</f>
        <v>0</v>
      </c>
      <c r="RS57" s="2">
        <f>IF(AND(OA57&gt;'Graph Creator'!$N$4,'Detalle de Cuentas'!OA57&lt;='Graph Creator'!$O$4),1,0)</f>
        <v>0</v>
      </c>
      <c r="RT57" s="2">
        <f>IF(AND(OB57&gt;'Graph Creator'!$N$4,'Detalle de Cuentas'!OB57&lt;='Graph Creator'!$O$4),1,0)</f>
        <v>0</v>
      </c>
      <c r="RU57" s="2">
        <f>IF(AND(OC57&gt;'Graph Creator'!$N$4,'Detalle de Cuentas'!OC57&lt;='Graph Creator'!$O$4),1,0)</f>
        <v>0</v>
      </c>
      <c r="RV57" s="2" t="e">
        <f t="shared" si="407"/>
        <v>#VALUE!</v>
      </c>
      <c r="RW57" s="2" t="e">
        <f t="shared" si="408"/>
        <v>#VALUE!</v>
      </c>
      <c r="RX57" s="2" t="e">
        <f t="shared" si="409"/>
        <v>#VALUE!</v>
      </c>
      <c r="RY57" s="2" t="e">
        <f t="shared" si="410"/>
        <v>#VALUE!</v>
      </c>
      <c r="RZ57" s="2" t="e">
        <f t="shared" si="411"/>
        <v>#VALUE!</v>
      </c>
      <c r="SA57" s="2" t="e">
        <f t="shared" si="412"/>
        <v>#VALUE!</v>
      </c>
      <c r="SB57" s="2" t="e">
        <f t="shared" si="413"/>
        <v>#VALUE!</v>
      </c>
      <c r="SC57" s="2" t="e">
        <f t="shared" si="414"/>
        <v>#VALUE!</v>
      </c>
      <c r="SD57" s="2" t="e">
        <f t="shared" si="415"/>
        <v>#VALUE!</v>
      </c>
      <c r="SE57" s="2" t="e">
        <f t="shared" si="416"/>
        <v>#VALUE!</v>
      </c>
      <c r="SF57" s="2" t="e">
        <f t="shared" si="417"/>
        <v>#VALUE!</v>
      </c>
      <c r="SG57" s="2" t="e">
        <f t="shared" si="418"/>
        <v>#VALUE!</v>
      </c>
      <c r="SH57" s="2" t="e">
        <f t="shared" si="419"/>
        <v>#VALUE!</v>
      </c>
      <c r="SI57" s="2" t="e">
        <f t="shared" si="420"/>
        <v>#VALUE!</v>
      </c>
      <c r="SJ57" s="2" t="e">
        <f t="shared" si="421"/>
        <v>#VALUE!</v>
      </c>
      <c r="SK57" s="2" t="e">
        <f t="shared" si="422"/>
        <v>#VALUE!</v>
      </c>
      <c r="SL57" s="2" t="e">
        <f t="shared" si="423"/>
        <v>#VALUE!</v>
      </c>
      <c r="SM57" s="2" t="e">
        <f t="shared" si="424"/>
        <v>#VALUE!</v>
      </c>
      <c r="SN57" s="2" t="e">
        <f t="shared" si="425"/>
        <v>#VALUE!</v>
      </c>
      <c r="SO57" s="2" t="e">
        <f t="shared" si="426"/>
        <v>#VALUE!</v>
      </c>
      <c r="SP57" s="2" t="e">
        <f t="shared" si="427"/>
        <v>#VALUE!</v>
      </c>
      <c r="SQ57" s="2" t="e">
        <f t="shared" si="428"/>
        <v>#VALUE!</v>
      </c>
      <c r="SR57" s="2" t="e">
        <f t="shared" si="429"/>
        <v>#VALUE!</v>
      </c>
      <c r="SS57" s="2" t="e">
        <f t="shared" si="430"/>
        <v>#VALUE!</v>
      </c>
      <c r="ST57" s="2" t="e">
        <f t="shared" si="431"/>
        <v>#VALUE!</v>
      </c>
      <c r="SU57" s="2" t="e">
        <f t="shared" si="432"/>
        <v>#VALUE!</v>
      </c>
      <c r="SV57" s="2" t="e">
        <f t="shared" si="433"/>
        <v>#VALUE!</v>
      </c>
      <c r="SW57" s="2" t="e">
        <f t="shared" si="434"/>
        <v>#VALUE!</v>
      </c>
      <c r="SX57" s="2" t="e">
        <f t="shared" si="435"/>
        <v>#VALUE!</v>
      </c>
      <c r="SY57" s="2" t="e">
        <f t="shared" si="436"/>
        <v>#VALUE!</v>
      </c>
      <c r="SZ57" s="2" t="e">
        <f t="shared" si="437"/>
        <v>#VALUE!</v>
      </c>
      <c r="TA57" s="2" t="e">
        <f t="shared" si="438"/>
        <v>#VALUE!</v>
      </c>
      <c r="TB57" s="2" t="e">
        <f t="shared" si="439"/>
        <v>#VALUE!</v>
      </c>
      <c r="TC57" s="2" t="e">
        <f t="shared" si="440"/>
        <v>#VALUE!</v>
      </c>
      <c r="TD57" s="2" t="e">
        <f t="shared" si="441"/>
        <v>#VALUE!</v>
      </c>
      <c r="TE57" s="2" t="e">
        <f t="shared" si="442"/>
        <v>#VALUE!</v>
      </c>
      <c r="TF57" s="2" t="str">
        <f>IF(DZ57=1,IF(SUM(DZ$17:DZ57)&lt;2,""&amp;B57,", "&amp;B57),"")</f>
        <v/>
      </c>
      <c r="TG57" s="2" t="str">
        <f t="shared" si="480"/>
        <v/>
      </c>
      <c r="TH57" s="2">
        <f t="shared" si="443"/>
        <v>0</v>
      </c>
      <c r="TI57" s="14" t="str">
        <f t="shared" si="444"/>
        <v/>
      </c>
      <c r="TJ57" s="14" t="e">
        <f t="shared" si="273"/>
        <v>#VALUE!</v>
      </c>
      <c r="TK57" s="14" t="e">
        <f t="shared" si="274"/>
        <v>#VALUE!</v>
      </c>
      <c r="TL57" s="14" t="e">
        <f t="shared" si="275"/>
        <v>#VALUE!</v>
      </c>
      <c r="TM57" s="14" t="e">
        <f t="shared" si="276"/>
        <v>#VALUE!</v>
      </c>
      <c r="TN57" s="14" t="e">
        <f t="shared" si="277"/>
        <v>#VALUE!</v>
      </c>
      <c r="TO57" s="14" t="e">
        <f t="shared" si="278"/>
        <v>#VALUE!</v>
      </c>
      <c r="TP57" s="14" t="e">
        <f t="shared" si="279"/>
        <v>#VALUE!</v>
      </c>
      <c r="TQ57" s="14" t="e">
        <f t="shared" si="280"/>
        <v>#VALUE!</v>
      </c>
      <c r="TR57" s="14" t="e">
        <f t="shared" si="281"/>
        <v>#VALUE!</v>
      </c>
      <c r="TS57" s="14" t="e">
        <f t="shared" si="282"/>
        <v>#VALUE!</v>
      </c>
      <c r="TT57" s="14" t="e">
        <f t="shared" si="283"/>
        <v>#VALUE!</v>
      </c>
      <c r="TU57" s="14" t="e">
        <f t="shared" si="284"/>
        <v>#VALUE!</v>
      </c>
      <c r="TV57" s="14" t="e">
        <f t="shared" si="285"/>
        <v>#VALUE!</v>
      </c>
      <c r="TW57" s="14" t="e">
        <f t="shared" si="286"/>
        <v>#VALUE!</v>
      </c>
      <c r="TX57" s="14" t="e">
        <f t="shared" si="287"/>
        <v>#VALUE!</v>
      </c>
      <c r="TY57" s="14" t="e">
        <f t="shared" si="288"/>
        <v>#VALUE!</v>
      </c>
      <c r="TZ57" s="14" t="e">
        <f t="shared" si="289"/>
        <v>#VALUE!</v>
      </c>
      <c r="UA57" s="14" t="e">
        <f t="shared" si="290"/>
        <v>#VALUE!</v>
      </c>
      <c r="UB57" s="14" t="e">
        <f t="shared" si="291"/>
        <v>#VALUE!</v>
      </c>
      <c r="UC57" s="14" t="e">
        <f t="shared" si="292"/>
        <v>#VALUE!</v>
      </c>
      <c r="UD57" s="14" t="e">
        <f t="shared" si="293"/>
        <v>#VALUE!</v>
      </c>
      <c r="UE57" s="14" t="e">
        <f t="shared" si="294"/>
        <v>#VALUE!</v>
      </c>
      <c r="UF57" s="14" t="e">
        <f t="shared" si="295"/>
        <v>#VALUE!</v>
      </c>
      <c r="UH57" s="2">
        <f>IF($C$4-$R57&gt;'Graph Creator'!$E$2*'Graph Creator'!$D$13*12,0,1)</f>
        <v>1</v>
      </c>
      <c r="UJ57" s="2" t="e">
        <f t="shared" si="445"/>
        <v>#VALUE!</v>
      </c>
      <c r="UK57" s="2" t="e">
        <f t="shared" si="446"/>
        <v>#VALUE!</v>
      </c>
      <c r="UL57" s="2" t="e">
        <f t="shared" si="447"/>
        <v>#VALUE!</v>
      </c>
      <c r="UM57" s="2" t="e">
        <f t="shared" si="448"/>
        <v>#VALUE!</v>
      </c>
      <c r="UN57" s="2" t="e">
        <f t="shared" si="449"/>
        <v>#VALUE!</v>
      </c>
      <c r="UO57" s="2" t="e">
        <f t="shared" si="450"/>
        <v>#VALUE!</v>
      </c>
      <c r="UP57" s="2" t="e">
        <f t="shared" si="297"/>
        <v>#VALUE!</v>
      </c>
      <c r="UQ57" s="2" t="e">
        <f t="shared" si="298"/>
        <v>#VALUE!</v>
      </c>
      <c r="UR57" s="2" t="e">
        <f t="shared" si="299"/>
        <v>#VALUE!</v>
      </c>
      <c r="US57" s="2" t="e">
        <f t="shared" si="300"/>
        <v>#VALUE!</v>
      </c>
      <c r="UT57" s="2" t="e">
        <f t="shared" si="301"/>
        <v>#VALUE!</v>
      </c>
      <c r="UU57" s="2" t="e">
        <f t="shared" si="302"/>
        <v>#VALUE!</v>
      </c>
      <c r="UV57" s="2" t="e">
        <f t="shared" si="303"/>
        <v>#VALUE!</v>
      </c>
      <c r="UW57" s="2" t="e">
        <f t="shared" si="304"/>
        <v>#VALUE!</v>
      </c>
      <c r="UX57" s="2" t="e">
        <f t="shared" si="305"/>
        <v>#VALUE!</v>
      </c>
      <c r="UY57" s="2" t="e">
        <f t="shared" si="306"/>
        <v>#VALUE!</v>
      </c>
      <c r="UZ57" s="2" t="e">
        <f t="shared" si="307"/>
        <v>#VALUE!</v>
      </c>
      <c r="VA57" s="2" t="e">
        <f t="shared" si="308"/>
        <v>#VALUE!</v>
      </c>
      <c r="VB57" s="2" t="e">
        <f t="shared" si="309"/>
        <v>#VALUE!</v>
      </c>
      <c r="VC57" s="2" t="e">
        <f t="shared" si="310"/>
        <v>#VALUE!</v>
      </c>
      <c r="VD57" s="2" t="e">
        <f t="shared" si="311"/>
        <v>#VALUE!</v>
      </c>
      <c r="VE57" s="2" t="e">
        <f t="shared" si="312"/>
        <v>#VALUE!</v>
      </c>
      <c r="VF57" s="2" t="e">
        <f t="shared" si="313"/>
        <v>#VALUE!</v>
      </c>
      <c r="VG57" s="2" t="e">
        <f t="shared" si="314"/>
        <v>#VALUE!</v>
      </c>
      <c r="VH57" s="2" t="e">
        <f t="shared" si="315"/>
        <v>#VALUE!</v>
      </c>
      <c r="VI57" s="2" t="e">
        <f t="shared" si="316"/>
        <v>#VALUE!</v>
      </c>
      <c r="VJ57" s="2" t="e">
        <f t="shared" si="317"/>
        <v>#VALUE!</v>
      </c>
      <c r="VK57" s="2" t="e">
        <f t="shared" si="318"/>
        <v>#VALUE!</v>
      </c>
      <c r="VL57" s="2" t="e">
        <f t="shared" si="319"/>
        <v>#VALUE!</v>
      </c>
      <c r="VM57" s="2" t="e">
        <f t="shared" si="320"/>
        <v>#VALUE!</v>
      </c>
      <c r="VN57" s="2" t="e">
        <f t="shared" si="321"/>
        <v>#VALUE!</v>
      </c>
      <c r="VO57" s="2" t="e">
        <f t="shared" si="322"/>
        <v>#VALUE!</v>
      </c>
      <c r="VP57" s="2" t="e">
        <f t="shared" si="323"/>
        <v>#VALUE!</v>
      </c>
      <c r="VQ57" s="2" t="e">
        <f t="shared" si="324"/>
        <v>#VALUE!</v>
      </c>
      <c r="VR57" s="2" t="e">
        <f t="shared" si="325"/>
        <v>#VALUE!</v>
      </c>
      <c r="VS57" s="2" t="e">
        <f t="shared" si="326"/>
        <v>#VALUE!</v>
      </c>
      <c r="VT57" s="98">
        <f t="shared" si="451"/>
        <v>0</v>
      </c>
      <c r="VU57" s="98">
        <f t="shared" si="452"/>
        <v>0</v>
      </c>
      <c r="VV57" s="98">
        <f t="shared" si="453"/>
        <v>0</v>
      </c>
      <c r="VW57" s="98">
        <f t="shared" si="454"/>
        <v>0</v>
      </c>
      <c r="VX57" s="98">
        <f t="shared" si="455"/>
        <v>0</v>
      </c>
      <c r="VY57" s="98">
        <f t="shared" si="456"/>
        <v>0</v>
      </c>
      <c r="VZ57" s="98">
        <f t="shared" si="457"/>
        <v>0</v>
      </c>
      <c r="WA57" s="98">
        <f t="shared" si="328"/>
        <v>0</v>
      </c>
      <c r="WB57" s="98">
        <f t="shared" si="329"/>
        <v>0</v>
      </c>
      <c r="WC57" s="98">
        <f t="shared" si="330"/>
        <v>0</v>
      </c>
      <c r="WD57" s="98">
        <f t="shared" si="331"/>
        <v>0</v>
      </c>
      <c r="WE57" s="98">
        <f t="shared" si="332"/>
        <v>0</v>
      </c>
      <c r="WF57" s="98">
        <f t="shared" si="333"/>
        <v>0</v>
      </c>
      <c r="WG57" s="98">
        <f t="shared" si="334"/>
        <v>0</v>
      </c>
      <c r="WH57" s="98">
        <f t="shared" si="335"/>
        <v>0</v>
      </c>
      <c r="WI57" s="98">
        <f t="shared" si="336"/>
        <v>0</v>
      </c>
      <c r="WJ57" s="98">
        <f t="shared" si="337"/>
        <v>0</v>
      </c>
      <c r="WK57" s="98">
        <f t="shared" si="338"/>
        <v>0</v>
      </c>
      <c r="WL57" s="98">
        <f t="shared" si="339"/>
        <v>0</v>
      </c>
      <c r="WM57" s="98">
        <f t="shared" si="340"/>
        <v>0</v>
      </c>
      <c r="WN57" s="98">
        <f t="shared" si="341"/>
        <v>0</v>
      </c>
      <c r="WO57" s="98">
        <f t="shared" si="342"/>
        <v>0</v>
      </c>
      <c r="WP57" s="98">
        <f t="shared" si="343"/>
        <v>0</v>
      </c>
      <c r="WQ57" s="98">
        <f t="shared" si="344"/>
        <v>0</v>
      </c>
      <c r="WR57" s="98">
        <f>IFERROR(INDEX('Score Calculation'!$D$38:$D$41,MATCH('Detalle de Cuentas'!VT57,'Score Calculation'!$C$38:$C$41,1)),0)</f>
        <v>4</v>
      </c>
      <c r="WS57" s="98">
        <f>IFERROR(INDEX('Score Calculation'!$D$38:$D$41,MATCH('Detalle de Cuentas'!VU57,'Score Calculation'!$C$38:$C$41,1)),0)</f>
        <v>4</v>
      </c>
      <c r="WT57" s="98">
        <f>IFERROR(INDEX('Score Calculation'!$D$38:$D$41,MATCH('Detalle de Cuentas'!VV57,'Score Calculation'!$C$38:$C$41,1)),0)</f>
        <v>4</v>
      </c>
      <c r="WU57" s="98">
        <f>IFERROR(INDEX('Score Calculation'!$D$38:$D$41,MATCH('Detalle de Cuentas'!VW57,'Score Calculation'!$C$38:$C$41,1)),0)</f>
        <v>4</v>
      </c>
      <c r="WV57" s="98">
        <f>IFERROR(INDEX('Score Calculation'!$D$38:$D$41,MATCH('Detalle de Cuentas'!VX57,'Score Calculation'!$C$38:$C$41,1)),0)</f>
        <v>4</v>
      </c>
      <c r="WW57" s="98">
        <f>IFERROR(INDEX('Score Calculation'!$D$38:$D$41,MATCH('Detalle de Cuentas'!VY57,'Score Calculation'!$C$38:$C$41,1)),0)</f>
        <v>4</v>
      </c>
      <c r="WX57" s="98">
        <f>IFERROR(INDEX('Score Calculation'!$D$38:$D$41,MATCH('Detalle de Cuentas'!VZ57,'Score Calculation'!$C$38:$C$41,1)),0)</f>
        <v>4</v>
      </c>
      <c r="WY57" s="98">
        <f>IFERROR(INDEX('Score Calculation'!$D$38:$D$41,MATCH('Detalle de Cuentas'!WA57,'Score Calculation'!$C$38:$C$41,1)),0)</f>
        <v>4</v>
      </c>
      <c r="WZ57" s="98">
        <f>IFERROR(INDEX('Score Calculation'!$D$38:$D$41,MATCH('Detalle de Cuentas'!WB57,'Score Calculation'!$C$38:$C$41,1)),0)</f>
        <v>4</v>
      </c>
      <c r="XA57" s="98">
        <f>IFERROR(INDEX('Score Calculation'!$D$38:$D$41,MATCH('Detalle de Cuentas'!WC57,'Score Calculation'!$C$38:$C$41,1)),0)</f>
        <v>4</v>
      </c>
      <c r="XB57" s="98">
        <f>IFERROR(INDEX('Score Calculation'!$D$38:$D$41,MATCH('Detalle de Cuentas'!WD57,'Score Calculation'!$C$38:$C$41,1)),0)</f>
        <v>4</v>
      </c>
      <c r="XC57" s="98">
        <f>IFERROR(INDEX('Score Calculation'!$D$38:$D$41,MATCH('Detalle de Cuentas'!WE57,'Score Calculation'!$C$38:$C$41,1)),0)</f>
        <v>4</v>
      </c>
      <c r="XD57" s="98">
        <f>IFERROR(INDEX('Score Calculation'!$D$38:$D$41,MATCH('Detalle de Cuentas'!WF57,'Score Calculation'!$C$38:$C$41,1)),0)</f>
        <v>4</v>
      </c>
      <c r="XE57" s="98">
        <f>IFERROR(INDEX('Score Calculation'!$D$38:$D$41,MATCH('Detalle de Cuentas'!WG57,'Score Calculation'!$C$38:$C$41,1)),0)</f>
        <v>4</v>
      </c>
      <c r="XF57" s="98">
        <f>IFERROR(INDEX('Score Calculation'!$D$38:$D$41,MATCH('Detalle de Cuentas'!WH57,'Score Calculation'!$C$38:$C$41,1)),0)</f>
        <v>4</v>
      </c>
      <c r="XG57" s="98">
        <f>IFERROR(INDEX('Score Calculation'!$D$38:$D$41,MATCH('Detalle de Cuentas'!WI57,'Score Calculation'!$C$38:$C$41,1)),0)</f>
        <v>4</v>
      </c>
      <c r="XH57" s="98">
        <f>IFERROR(INDEX('Score Calculation'!$D$38:$D$41,MATCH('Detalle de Cuentas'!WJ57,'Score Calculation'!$C$38:$C$41,1)),0)</f>
        <v>4</v>
      </c>
      <c r="XI57" s="98">
        <f>IFERROR(INDEX('Score Calculation'!$D$38:$D$41,MATCH('Detalle de Cuentas'!WK57,'Score Calculation'!$C$38:$C$41,1)),0)</f>
        <v>4</v>
      </c>
      <c r="XJ57" s="98">
        <f>IFERROR(INDEX('Score Calculation'!$D$38:$D$41,MATCH('Detalle de Cuentas'!WL57,'Score Calculation'!$C$38:$C$41,1)),0)</f>
        <v>4</v>
      </c>
      <c r="XK57" s="98">
        <f>IFERROR(INDEX('Score Calculation'!$D$38:$D$41,MATCH('Detalle de Cuentas'!WM57,'Score Calculation'!$C$38:$C$41,1)),0)</f>
        <v>4</v>
      </c>
      <c r="XL57" s="98">
        <f>IFERROR(INDEX('Score Calculation'!$D$38:$D$41,MATCH('Detalle de Cuentas'!WN57,'Score Calculation'!$C$38:$C$41,1)),0)</f>
        <v>4</v>
      </c>
      <c r="XM57" s="98">
        <f>IFERROR(INDEX('Score Calculation'!$D$38:$D$41,MATCH('Detalle de Cuentas'!WO57,'Score Calculation'!$C$38:$C$41,1)),0)</f>
        <v>4</v>
      </c>
      <c r="XN57" s="98">
        <f>IFERROR(INDEX('Score Calculation'!$D$38:$D$41,MATCH('Detalle de Cuentas'!WP57,'Score Calculation'!$C$38:$C$41,1)),0)</f>
        <v>4</v>
      </c>
      <c r="XO57" s="98">
        <f>IFERROR(INDEX('Score Calculation'!$D$38:$D$41,MATCH('Detalle de Cuentas'!WQ57,'Score Calculation'!$C$38:$C$41,1)),0)</f>
        <v>4</v>
      </c>
      <c r="XP57" s="98">
        <f>IFERROR(INDEX('Score Calculation'!$D$24:$D$31,MATCH('Detalle de Cuentas'!NF57,'Score Calculation'!$C$24:$C$31,1)),0)</f>
        <v>1</v>
      </c>
      <c r="XQ57" s="98">
        <f>IFERROR(INDEX('Score Calculation'!$D$24:$D$31,MATCH('Detalle de Cuentas'!NG57,'Score Calculation'!$C$24:$C$31,1)),0)</f>
        <v>1</v>
      </c>
      <c r="XR57" s="98">
        <f>IFERROR(INDEX('Score Calculation'!$D$24:$D$31,MATCH('Detalle de Cuentas'!NH57,'Score Calculation'!$C$24:$C$31,1)),0)</f>
        <v>1</v>
      </c>
      <c r="XS57" s="98">
        <f>IFERROR(INDEX('Score Calculation'!$D$24:$D$31,MATCH('Detalle de Cuentas'!NI57,'Score Calculation'!$C$24:$C$31,1)),0)</f>
        <v>1</v>
      </c>
      <c r="XT57" s="98">
        <f>IFERROR(INDEX('Score Calculation'!$D$24:$D$31,MATCH('Detalle de Cuentas'!NJ57,'Score Calculation'!$C$24:$C$31,1)),0)</f>
        <v>1</v>
      </c>
      <c r="XU57" s="98">
        <f>IFERROR(INDEX('Score Calculation'!$D$24:$D$31,MATCH('Detalle de Cuentas'!NK57,'Score Calculation'!$C$24:$C$31,1)),0)</f>
        <v>1</v>
      </c>
      <c r="XV57" s="98">
        <f>IFERROR(INDEX('Score Calculation'!$D$24:$D$31,MATCH('Detalle de Cuentas'!NL57,'Score Calculation'!$C$24:$C$31,1)),0)</f>
        <v>1</v>
      </c>
      <c r="XW57" s="98">
        <f>IFERROR(INDEX('Score Calculation'!$D$24:$D$31,MATCH('Detalle de Cuentas'!NM57,'Score Calculation'!$C$24:$C$31,1)),0)</f>
        <v>1</v>
      </c>
      <c r="XX57" s="98">
        <f>IFERROR(INDEX('Score Calculation'!$D$24:$D$31,MATCH('Detalle de Cuentas'!NN57,'Score Calculation'!$C$24:$C$31,1)),0)</f>
        <v>1</v>
      </c>
      <c r="XY57" s="98">
        <f>IFERROR(INDEX('Score Calculation'!$D$24:$D$31,MATCH('Detalle de Cuentas'!NO57,'Score Calculation'!$C$24:$C$31,1)),0)</f>
        <v>1</v>
      </c>
      <c r="XZ57" s="98">
        <f>IFERROR(INDEX('Score Calculation'!$D$24:$D$31,MATCH('Detalle de Cuentas'!NP57,'Score Calculation'!$C$24:$C$31,1)),0)</f>
        <v>1</v>
      </c>
      <c r="YA57" s="98">
        <f>IFERROR(INDEX('Score Calculation'!$D$24:$D$31,MATCH('Detalle de Cuentas'!NQ57,'Score Calculation'!$C$24:$C$31,1)),0)</f>
        <v>1</v>
      </c>
      <c r="YB57" s="98">
        <f>IFERROR(INDEX('Score Calculation'!$D$24:$D$31,MATCH('Detalle de Cuentas'!NR57,'Score Calculation'!$C$24:$C$31,1)),0)</f>
        <v>1</v>
      </c>
      <c r="YC57" s="98">
        <f>IFERROR(INDEX('Score Calculation'!$D$24:$D$31,MATCH('Detalle de Cuentas'!NS57,'Score Calculation'!$C$24:$C$31,1)),0)</f>
        <v>1</v>
      </c>
      <c r="YD57" s="98">
        <f>IFERROR(INDEX('Score Calculation'!$D$24:$D$31,MATCH('Detalle de Cuentas'!NT57,'Score Calculation'!$C$24:$C$31,1)),0)</f>
        <v>1</v>
      </c>
      <c r="YE57" s="98">
        <f>IFERROR(INDEX('Score Calculation'!$D$24:$D$31,MATCH('Detalle de Cuentas'!NU57,'Score Calculation'!$C$24:$C$31,1)),0)</f>
        <v>1</v>
      </c>
      <c r="YF57" s="98">
        <f>IFERROR(INDEX('Score Calculation'!$D$24:$D$31,MATCH('Detalle de Cuentas'!NV57,'Score Calculation'!$C$24:$C$31,1)),0)</f>
        <v>1</v>
      </c>
      <c r="YG57" s="98">
        <f>IFERROR(INDEX('Score Calculation'!$D$24:$D$31,MATCH('Detalle de Cuentas'!NW57,'Score Calculation'!$C$24:$C$31,1)),0)</f>
        <v>1</v>
      </c>
      <c r="YH57" s="98">
        <f>IFERROR(INDEX('Score Calculation'!$D$24:$D$31,MATCH('Detalle de Cuentas'!NX57,'Score Calculation'!$C$24:$C$31,1)),0)</f>
        <v>1</v>
      </c>
      <c r="YI57" s="98">
        <f>IFERROR(INDEX('Score Calculation'!$D$24:$D$31,MATCH('Detalle de Cuentas'!NY57,'Score Calculation'!$C$24:$C$31,1)),0)</f>
        <v>1</v>
      </c>
      <c r="YJ57" s="98">
        <f>IFERROR(INDEX('Score Calculation'!$D$24:$D$31,MATCH('Detalle de Cuentas'!NZ57,'Score Calculation'!$C$24:$C$31,1)),0)</f>
        <v>1</v>
      </c>
      <c r="YK57" s="98">
        <f>IFERROR(INDEX('Score Calculation'!$D$24:$D$31,MATCH('Detalle de Cuentas'!OA57,'Score Calculation'!$C$24:$C$31,1)),0)</f>
        <v>1</v>
      </c>
      <c r="YL57" s="98">
        <f>IFERROR(INDEX('Score Calculation'!$D$24:$D$31,MATCH('Detalle de Cuentas'!OB57,'Score Calculation'!$C$24:$C$31,1)),0)</f>
        <v>1</v>
      </c>
      <c r="YM57" s="98">
        <f>IFERROR(INDEX('Score Calculation'!$D$24:$D$31,MATCH('Detalle de Cuentas'!OC57,'Score Calculation'!$C$24:$C$31,1)),0)</f>
        <v>1</v>
      </c>
      <c r="YN57" s="98">
        <f t="shared" si="458"/>
        <v>0</v>
      </c>
      <c r="YO57" s="98">
        <f>IF(LEFT(TRIM($D57),15)="GRUPO SOLIDARIO",$L57*'Score Calculation'!$H$5,IF(TRIM('Detalle de Cuentas'!$C57)="Semanal",'Detalle de Cuentas'!$L57*'Score Calculation'!$H$6,'Detalle de Cuentas'!$L57))</f>
        <v>0</v>
      </c>
      <c r="YP57" s="99">
        <f>IFERROR(INDEX('Score Calculation'!$D$54:$D$60,MATCH($YO57,'Score Calculation'!$C$54:$C$60,1)),1)</f>
        <v>0.2</v>
      </c>
      <c r="YQ57" s="99">
        <f>IFERROR(INDEX('Score Calculation'!$D$65:$D$123,MATCH(LEFT(TRIM('Detalle de Cuentas'!$F57),20),'Score Calculation'!$F$65:$F$123,0)),1)</f>
        <v>1</v>
      </c>
      <c r="YR57" s="99">
        <f>IFERROR(INDEX('Score Calculation'!$D$46:$D$49,MATCH('Detalle de Cuentas'!$YN57,'Score Calculation'!$C$46:$C$49,1)),1)</f>
        <v>4</v>
      </c>
      <c r="YS57" s="99">
        <f t="shared" si="459"/>
        <v>0</v>
      </c>
      <c r="YT57" s="99">
        <f t="shared" si="460"/>
        <v>0</v>
      </c>
      <c r="YU57" s="98" t="str">
        <f t="shared" si="461"/>
        <v/>
      </c>
      <c r="YV57" s="109">
        <f t="shared" si="462"/>
        <v>1</v>
      </c>
      <c r="YW57" s="109">
        <f>IFERROR(INDEX('Score Calculation'!$D$187:$D$245,MATCH(LEFT(TRIM('Detalle de Cuentas'!$F57),20),'Score Calculation'!$F$187:$F$245,0)),1)</f>
        <v>1</v>
      </c>
      <c r="YX57" s="109">
        <f>IFERROR(IF($E57="HIPOTECA",-PMT('Score Calculation'!$H$266/(360/$J57),$G57,$YO57)*(30/$J57),-PMT('Score Calculation'!$H$267/(360/$J57),$G57,$YO57)*(30/$J57)),0)</f>
        <v>0</v>
      </c>
      <c r="YY57" s="109">
        <f t="shared" si="520"/>
        <v>0</v>
      </c>
      <c r="YZ57" s="109">
        <f t="shared" si="520"/>
        <v>0</v>
      </c>
      <c r="ZA57" s="109">
        <f t="shared" si="520"/>
        <v>0</v>
      </c>
      <c r="ZB57" s="109">
        <f t="shared" si="520"/>
        <v>0</v>
      </c>
      <c r="ZC57" s="109">
        <f t="shared" si="520"/>
        <v>0</v>
      </c>
      <c r="ZD57" s="109">
        <f t="shared" si="517"/>
        <v>0</v>
      </c>
      <c r="ZE57" s="109">
        <f t="shared" si="517"/>
        <v>0</v>
      </c>
      <c r="ZF57" s="109">
        <f t="shared" si="517"/>
        <v>0</v>
      </c>
      <c r="ZG57" s="109">
        <f t="shared" si="517"/>
        <v>0</v>
      </c>
      <c r="ZH57" s="109">
        <f t="shared" si="517"/>
        <v>0</v>
      </c>
      <c r="ZI57" s="109">
        <f t="shared" si="464"/>
        <v>0</v>
      </c>
    </row>
    <row r="58" spans="2:685" x14ac:dyDescent="0.2">
      <c r="B58" s="41">
        <v>42</v>
      </c>
      <c r="C58" s="42"/>
      <c r="D58" s="42"/>
      <c r="E58" s="42"/>
      <c r="F58" s="42"/>
      <c r="G58" s="42"/>
      <c r="H58" s="42"/>
      <c r="I58" s="29"/>
      <c r="J58" s="6" t="str">
        <f t="shared" si="529"/>
        <v/>
      </c>
      <c r="K58" s="43"/>
      <c r="L58" s="43"/>
      <c r="M58" s="43"/>
      <c r="N58" s="43"/>
      <c r="O58" s="43"/>
      <c r="P58" s="44" t="str">
        <f t="shared" si="346"/>
        <v/>
      </c>
      <c r="Q58" s="26"/>
      <c r="R58" s="26"/>
      <c r="S58" s="26"/>
      <c r="T58" s="26"/>
      <c r="U58" s="29"/>
      <c r="V58" s="43"/>
      <c r="W58" s="26"/>
      <c r="X58" s="29"/>
      <c r="Y58" s="6">
        <f>IF('Detalle de Cuentas'!$C$4-$R58&gt;'Graph Creator'!$E$2*'Graph Creator'!$D$13*12,0,1)</f>
        <v>1</v>
      </c>
      <c r="Z58" s="45">
        <f t="shared" si="530"/>
        <v>0</v>
      </c>
      <c r="AA58" s="2" t="e">
        <f t="shared" si="347"/>
        <v>#VALUE!</v>
      </c>
      <c r="AB58" s="2" t="e">
        <f t="shared" si="348"/>
        <v>#VALUE!</v>
      </c>
      <c r="AC58" s="2" t="e">
        <f t="shared" si="349"/>
        <v>#VALUE!</v>
      </c>
      <c r="AD58" s="2" t="e">
        <f t="shared" si="350"/>
        <v>#VALUE!</v>
      </c>
      <c r="AE58" s="2" t="e">
        <f t="shared" si="351"/>
        <v>#VALUE!</v>
      </c>
      <c r="AF58" s="2" t="e">
        <f t="shared" si="352"/>
        <v>#VALUE!</v>
      </c>
      <c r="AG58" s="2">
        <f t="shared" si="353"/>
        <v>0</v>
      </c>
      <c r="AH58" s="2">
        <f t="shared" si="354"/>
        <v>0</v>
      </c>
      <c r="AI58" s="2" t="str">
        <f t="shared" si="531"/>
        <v/>
      </c>
      <c r="AJ58" s="2" t="str">
        <f t="shared" ref="AJ58:BE58" si="767">IFERROR(SEARCH(".",$I58,AI58+1),"")</f>
        <v/>
      </c>
      <c r="AK58" s="2" t="str">
        <f t="shared" si="767"/>
        <v/>
      </c>
      <c r="AL58" s="2" t="str">
        <f t="shared" si="767"/>
        <v/>
      </c>
      <c r="AM58" s="2" t="str">
        <f t="shared" si="767"/>
        <v/>
      </c>
      <c r="AN58" s="2" t="str">
        <f t="shared" si="767"/>
        <v/>
      </c>
      <c r="AO58" s="2" t="str">
        <f t="shared" si="767"/>
        <v/>
      </c>
      <c r="AP58" s="2" t="str">
        <f t="shared" si="767"/>
        <v/>
      </c>
      <c r="AQ58" s="2" t="str">
        <f t="shared" si="767"/>
        <v/>
      </c>
      <c r="AR58" s="2" t="str">
        <f t="shared" si="767"/>
        <v/>
      </c>
      <c r="AS58" s="2" t="str">
        <f t="shared" si="767"/>
        <v/>
      </c>
      <c r="AT58" s="2" t="str">
        <f t="shared" si="767"/>
        <v/>
      </c>
      <c r="AU58" s="2" t="str">
        <f t="shared" si="767"/>
        <v/>
      </c>
      <c r="AV58" s="2" t="str">
        <f t="shared" si="767"/>
        <v/>
      </c>
      <c r="AW58" s="2" t="str">
        <f t="shared" si="767"/>
        <v/>
      </c>
      <c r="AX58" s="2" t="str">
        <f t="shared" si="767"/>
        <v/>
      </c>
      <c r="AY58" s="2" t="str">
        <f t="shared" si="767"/>
        <v/>
      </c>
      <c r="AZ58" s="2" t="str">
        <f t="shared" si="767"/>
        <v/>
      </c>
      <c r="BA58" s="2" t="str">
        <f t="shared" si="767"/>
        <v/>
      </c>
      <c r="BB58" s="2" t="str">
        <f t="shared" si="767"/>
        <v/>
      </c>
      <c r="BC58" s="2" t="str">
        <f t="shared" si="767"/>
        <v/>
      </c>
      <c r="BD58" s="2" t="str">
        <f t="shared" si="767"/>
        <v/>
      </c>
      <c r="BE58" s="2" t="str">
        <f t="shared" si="767"/>
        <v/>
      </c>
      <c r="BF58" s="2" t="str">
        <f t="shared" si="356"/>
        <v/>
      </c>
      <c r="BG58" s="2" t="str">
        <f t="shared" si="7"/>
        <v/>
      </c>
      <c r="BH58" s="2" t="str">
        <f t="shared" si="8"/>
        <v/>
      </c>
      <c r="BI58" s="2" t="str">
        <f t="shared" si="9"/>
        <v/>
      </c>
      <c r="BJ58" s="2" t="str">
        <f t="shared" si="10"/>
        <v/>
      </c>
      <c r="BK58" s="2" t="str">
        <f t="shared" si="11"/>
        <v/>
      </c>
      <c r="BL58" s="2" t="str">
        <f t="shared" si="12"/>
        <v/>
      </c>
      <c r="BM58" s="2" t="str">
        <f t="shared" si="13"/>
        <v/>
      </c>
      <c r="BN58" s="2" t="str">
        <f t="shared" si="14"/>
        <v/>
      </c>
      <c r="BO58" s="2" t="str">
        <f t="shared" si="15"/>
        <v/>
      </c>
      <c r="BP58" s="2" t="str">
        <f t="shared" si="16"/>
        <v/>
      </c>
      <c r="BQ58" s="2" t="str">
        <f t="shared" si="17"/>
        <v/>
      </c>
      <c r="BR58" s="2" t="str">
        <f t="shared" si="18"/>
        <v/>
      </c>
      <c r="BS58" s="2" t="str">
        <f t="shared" si="19"/>
        <v/>
      </c>
      <c r="BT58" s="2" t="str">
        <f t="shared" si="20"/>
        <v/>
      </c>
      <c r="BU58" s="2" t="str">
        <f t="shared" si="21"/>
        <v/>
      </c>
      <c r="BV58" s="2" t="str">
        <f t="shared" si="22"/>
        <v/>
      </c>
      <c r="BW58" s="2" t="str">
        <f t="shared" si="23"/>
        <v/>
      </c>
      <c r="BX58" s="2" t="str">
        <f t="shared" si="24"/>
        <v/>
      </c>
      <c r="BY58" s="2" t="str">
        <f t="shared" si="25"/>
        <v/>
      </c>
      <c r="BZ58" s="2" t="str">
        <f t="shared" si="26"/>
        <v/>
      </c>
      <c r="CA58" s="2" t="str">
        <f t="shared" si="27"/>
        <v/>
      </c>
      <c r="CB58" s="2" t="str">
        <f t="shared" si="28"/>
        <v/>
      </c>
      <c r="CC58" s="2" t="str">
        <f t="shared" si="29"/>
        <v/>
      </c>
      <c r="CD58" s="14">
        <f t="shared" si="533"/>
        <v>0</v>
      </c>
      <c r="CE58" s="14" t="e">
        <f t="shared" ref="CE58:DA58" si="768">CD58-$J$17</f>
        <v>#VALUE!</v>
      </c>
      <c r="CF58" s="14" t="e">
        <f t="shared" si="768"/>
        <v>#VALUE!</v>
      </c>
      <c r="CG58" s="14" t="e">
        <f t="shared" si="768"/>
        <v>#VALUE!</v>
      </c>
      <c r="CH58" s="14" t="e">
        <f t="shared" si="768"/>
        <v>#VALUE!</v>
      </c>
      <c r="CI58" s="14" t="e">
        <f t="shared" si="768"/>
        <v>#VALUE!</v>
      </c>
      <c r="CJ58" s="14" t="e">
        <f t="shared" si="768"/>
        <v>#VALUE!</v>
      </c>
      <c r="CK58" s="14" t="e">
        <f t="shared" si="768"/>
        <v>#VALUE!</v>
      </c>
      <c r="CL58" s="14" t="e">
        <f t="shared" si="768"/>
        <v>#VALUE!</v>
      </c>
      <c r="CM58" s="14" t="e">
        <f t="shared" si="768"/>
        <v>#VALUE!</v>
      </c>
      <c r="CN58" s="14" t="e">
        <f t="shared" si="768"/>
        <v>#VALUE!</v>
      </c>
      <c r="CO58" s="14" t="e">
        <f t="shared" si="768"/>
        <v>#VALUE!</v>
      </c>
      <c r="CP58" s="14" t="e">
        <f t="shared" si="768"/>
        <v>#VALUE!</v>
      </c>
      <c r="CQ58" s="14" t="e">
        <f t="shared" si="768"/>
        <v>#VALUE!</v>
      </c>
      <c r="CR58" s="14" t="e">
        <f t="shared" si="768"/>
        <v>#VALUE!</v>
      </c>
      <c r="CS58" s="14" t="e">
        <f t="shared" si="768"/>
        <v>#VALUE!</v>
      </c>
      <c r="CT58" s="14" t="e">
        <f t="shared" si="768"/>
        <v>#VALUE!</v>
      </c>
      <c r="CU58" s="14" t="e">
        <f t="shared" si="768"/>
        <v>#VALUE!</v>
      </c>
      <c r="CV58" s="14" t="e">
        <f t="shared" si="768"/>
        <v>#VALUE!</v>
      </c>
      <c r="CW58" s="14" t="e">
        <f t="shared" si="768"/>
        <v>#VALUE!</v>
      </c>
      <c r="CX58" s="14" t="e">
        <f t="shared" si="768"/>
        <v>#VALUE!</v>
      </c>
      <c r="CY58" s="14" t="e">
        <f t="shared" si="768"/>
        <v>#VALUE!</v>
      </c>
      <c r="CZ58" s="14" t="e">
        <f t="shared" si="768"/>
        <v>#VALUE!</v>
      </c>
      <c r="DA58" s="14" t="e">
        <f t="shared" si="768"/>
        <v>#VALUE!</v>
      </c>
      <c r="DB58" s="2">
        <f t="shared" si="358"/>
        <v>0</v>
      </c>
      <c r="DC58" s="2">
        <f t="shared" si="359"/>
        <v>0</v>
      </c>
      <c r="DD58" s="2">
        <f t="shared" si="360"/>
        <v>0</v>
      </c>
      <c r="DE58" s="2">
        <f t="shared" si="361"/>
        <v>0</v>
      </c>
      <c r="DF58" s="2">
        <f t="shared" si="362"/>
        <v>0</v>
      </c>
      <c r="DG58" s="2">
        <f t="shared" si="363"/>
        <v>0</v>
      </c>
      <c r="DH58" s="2">
        <f t="shared" si="364"/>
        <v>0</v>
      </c>
      <c r="DI58" s="2">
        <f t="shared" si="365"/>
        <v>0</v>
      </c>
      <c r="DJ58" s="2">
        <f t="shared" si="366"/>
        <v>0</v>
      </c>
      <c r="DK58" s="2">
        <f t="shared" si="367"/>
        <v>0</v>
      </c>
      <c r="DL58" s="2">
        <f t="shared" si="368"/>
        <v>0</v>
      </c>
      <c r="DM58" s="2">
        <f t="shared" si="369"/>
        <v>0</v>
      </c>
      <c r="DN58" s="2">
        <f t="shared" si="370"/>
        <v>0</v>
      </c>
      <c r="DO58" s="2">
        <f t="shared" si="371"/>
        <v>0</v>
      </c>
      <c r="DP58" s="2">
        <f t="shared" si="372"/>
        <v>0</v>
      </c>
      <c r="DQ58" s="2">
        <f t="shared" si="373"/>
        <v>0</v>
      </c>
      <c r="DR58" s="2">
        <f t="shared" si="374"/>
        <v>0</v>
      </c>
      <c r="DS58" s="2">
        <f t="shared" si="375"/>
        <v>0</v>
      </c>
      <c r="DT58" s="2">
        <f t="shared" si="376"/>
        <v>0</v>
      </c>
      <c r="DU58" s="2">
        <f t="shared" si="377"/>
        <v>0</v>
      </c>
      <c r="DV58" s="2">
        <f t="shared" si="378"/>
        <v>0</v>
      </c>
      <c r="DW58" s="2">
        <f t="shared" si="379"/>
        <v>0</v>
      </c>
      <c r="DX58" s="2">
        <f t="shared" si="380"/>
        <v>0</v>
      </c>
      <c r="DY58" s="2">
        <f t="shared" si="381"/>
        <v>0</v>
      </c>
      <c r="DZ58" s="2">
        <f t="shared" si="382"/>
        <v>0</v>
      </c>
      <c r="EA58" s="2">
        <f t="shared" si="383"/>
        <v>0</v>
      </c>
      <c r="EB58" s="2">
        <f t="shared" si="384"/>
        <v>0</v>
      </c>
      <c r="EC58" s="2">
        <f t="shared" si="385"/>
        <v>0</v>
      </c>
      <c r="ED58" s="2">
        <f t="shared" si="386"/>
        <v>0</v>
      </c>
      <c r="EE58" s="2">
        <f t="shared" si="387"/>
        <v>0</v>
      </c>
      <c r="EF58" s="2">
        <f t="shared" si="388"/>
        <v>0</v>
      </c>
      <c r="EG58" s="2">
        <f t="shared" si="389"/>
        <v>0</v>
      </c>
      <c r="EH58" s="2">
        <f t="shared" si="390"/>
        <v>0</v>
      </c>
      <c r="EI58" s="2">
        <f t="shared" si="391"/>
        <v>0</v>
      </c>
      <c r="EJ58" s="2">
        <f t="shared" si="392"/>
        <v>0</v>
      </c>
      <c r="EK58" s="2">
        <f t="shared" si="393"/>
        <v>0</v>
      </c>
      <c r="EL58" s="2">
        <f t="shared" si="394"/>
        <v>0</v>
      </c>
      <c r="EM58" s="2">
        <f t="shared" si="395"/>
        <v>0</v>
      </c>
      <c r="EN58" s="2">
        <f t="shared" si="396"/>
        <v>0</v>
      </c>
      <c r="EO58" s="2">
        <f t="shared" si="397"/>
        <v>0</v>
      </c>
      <c r="EP58" s="2">
        <f t="shared" si="398"/>
        <v>0</v>
      </c>
      <c r="EQ58" s="2">
        <f t="shared" si="399"/>
        <v>0</v>
      </c>
      <c r="ER58" s="2">
        <f t="shared" si="400"/>
        <v>0</v>
      </c>
      <c r="ES58" s="2">
        <f t="shared" si="401"/>
        <v>0</v>
      </c>
      <c r="ET58" s="2">
        <f t="shared" si="402"/>
        <v>0</v>
      </c>
      <c r="EU58" s="2">
        <f t="shared" si="403"/>
        <v>0</v>
      </c>
      <c r="EV58" s="2">
        <f t="shared" si="404"/>
        <v>0</v>
      </c>
      <c r="EW58" s="2">
        <f t="shared" si="405"/>
        <v>0</v>
      </c>
      <c r="EX58" s="2">
        <f t="shared" si="535"/>
        <v>1</v>
      </c>
      <c r="EY58" s="2" t="e">
        <f t="shared" si="536"/>
        <v>#VALUE!</v>
      </c>
      <c r="EZ58" s="2" t="e">
        <f t="shared" si="537"/>
        <v>#VALUE!</v>
      </c>
      <c r="FA58" s="2" t="e">
        <f t="shared" si="538"/>
        <v>#VALUE!</v>
      </c>
      <c r="FB58" s="2" t="e">
        <f t="shared" si="539"/>
        <v>#VALUE!</v>
      </c>
      <c r="FC58" s="2" t="e">
        <f t="shared" si="540"/>
        <v>#VALUE!</v>
      </c>
      <c r="FD58" s="2" t="e">
        <f t="shared" si="541"/>
        <v>#VALUE!</v>
      </c>
      <c r="FE58" s="2" t="e">
        <f t="shared" si="542"/>
        <v>#VALUE!</v>
      </c>
      <c r="FF58" s="2" t="e">
        <f t="shared" si="543"/>
        <v>#VALUE!</v>
      </c>
      <c r="FG58" s="2" t="e">
        <f t="shared" si="544"/>
        <v>#VALUE!</v>
      </c>
      <c r="FH58" s="2" t="e">
        <f t="shared" si="545"/>
        <v>#VALUE!</v>
      </c>
      <c r="FI58" s="2" t="e">
        <f t="shared" si="546"/>
        <v>#VALUE!</v>
      </c>
      <c r="FJ58" s="2" t="e">
        <f t="shared" si="547"/>
        <v>#VALUE!</v>
      </c>
      <c r="FK58" s="2" t="e">
        <f t="shared" si="548"/>
        <v>#VALUE!</v>
      </c>
      <c r="FL58" s="2" t="e">
        <f t="shared" si="549"/>
        <v>#VALUE!</v>
      </c>
      <c r="FM58" s="2" t="e">
        <f t="shared" si="550"/>
        <v>#VALUE!</v>
      </c>
      <c r="FN58" s="2" t="e">
        <f t="shared" si="551"/>
        <v>#VALUE!</v>
      </c>
      <c r="FO58" s="2" t="e">
        <f t="shared" si="552"/>
        <v>#VALUE!</v>
      </c>
      <c r="FP58" s="2" t="e">
        <f t="shared" si="553"/>
        <v>#VALUE!</v>
      </c>
      <c r="FQ58" s="2" t="e">
        <f t="shared" si="554"/>
        <v>#VALUE!</v>
      </c>
      <c r="FR58" s="2" t="e">
        <f t="shared" si="555"/>
        <v>#VALUE!</v>
      </c>
      <c r="FS58" s="2" t="e">
        <f t="shared" si="556"/>
        <v>#VALUE!</v>
      </c>
      <c r="FT58" s="2" t="e">
        <f t="shared" si="557"/>
        <v>#VALUE!</v>
      </c>
      <c r="FU58" s="2" t="e">
        <f t="shared" si="558"/>
        <v>#VALUE!</v>
      </c>
      <c r="FV58" s="2">
        <f t="shared" si="559"/>
        <v>1</v>
      </c>
      <c r="FW58" s="2" t="e">
        <f t="shared" si="560"/>
        <v>#VALUE!</v>
      </c>
      <c r="FX58" s="2" t="e">
        <f t="shared" si="561"/>
        <v>#VALUE!</v>
      </c>
      <c r="FY58" s="2" t="e">
        <f t="shared" si="562"/>
        <v>#VALUE!</v>
      </c>
      <c r="FZ58" s="2" t="e">
        <f t="shared" si="563"/>
        <v>#VALUE!</v>
      </c>
      <c r="GA58" s="2" t="e">
        <f t="shared" si="564"/>
        <v>#VALUE!</v>
      </c>
      <c r="GB58" s="2" t="e">
        <f t="shared" si="565"/>
        <v>#VALUE!</v>
      </c>
      <c r="GC58" s="2" t="e">
        <f t="shared" si="566"/>
        <v>#VALUE!</v>
      </c>
      <c r="GD58" s="2" t="e">
        <f t="shared" si="567"/>
        <v>#VALUE!</v>
      </c>
      <c r="GE58" s="2" t="e">
        <f t="shared" si="568"/>
        <v>#VALUE!</v>
      </c>
      <c r="GF58" s="2" t="e">
        <f t="shared" si="569"/>
        <v>#VALUE!</v>
      </c>
      <c r="GG58" s="2" t="e">
        <f t="shared" si="570"/>
        <v>#VALUE!</v>
      </c>
      <c r="GH58" s="2" t="e">
        <f t="shared" si="571"/>
        <v>#VALUE!</v>
      </c>
      <c r="GI58" s="2" t="e">
        <f t="shared" si="572"/>
        <v>#VALUE!</v>
      </c>
      <c r="GJ58" s="2" t="e">
        <f t="shared" si="573"/>
        <v>#VALUE!</v>
      </c>
      <c r="GK58" s="2" t="e">
        <f t="shared" si="574"/>
        <v>#VALUE!</v>
      </c>
      <c r="GL58" s="2" t="e">
        <f t="shared" si="575"/>
        <v>#VALUE!</v>
      </c>
      <c r="GM58" s="2" t="e">
        <f t="shared" si="576"/>
        <v>#VALUE!</v>
      </c>
      <c r="GN58" s="2" t="e">
        <f t="shared" si="577"/>
        <v>#VALUE!</v>
      </c>
      <c r="GO58" s="2" t="e">
        <f t="shared" si="578"/>
        <v>#VALUE!</v>
      </c>
      <c r="GP58" s="2" t="e">
        <f t="shared" si="579"/>
        <v>#VALUE!</v>
      </c>
      <c r="GQ58" s="2" t="e">
        <f t="shared" si="580"/>
        <v>#VALUE!</v>
      </c>
      <c r="GR58" s="2" t="e">
        <f t="shared" si="581"/>
        <v>#VALUE!</v>
      </c>
      <c r="GS58" s="2" t="e">
        <f t="shared" si="582"/>
        <v>#VALUE!</v>
      </c>
      <c r="GT58" s="2">
        <f t="shared" si="583"/>
        <v>1</v>
      </c>
      <c r="GU58" s="2" t="e">
        <f t="shared" si="584"/>
        <v>#VALUE!</v>
      </c>
      <c r="GV58" s="2" t="e">
        <f t="shared" si="585"/>
        <v>#VALUE!</v>
      </c>
      <c r="GW58" s="2" t="e">
        <f t="shared" si="586"/>
        <v>#VALUE!</v>
      </c>
      <c r="GX58" s="2" t="e">
        <f t="shared" si="587"/>
        <v>#VALUE!</v>
      </c>
      <c r="GY58" s="2" t="e">
        <f t="shared" si="588"/>
        <v>#VALUE!</v>
      </c>
      <c r="GZ58" s="2" t="e">
        <f t="shared" si="589"/>
        <v>#VALUE!</v>
      </c>
      <c r="HA58" s="2" t="e">
        <f t="shared" si="590"/>
        <v>#VALUE!</v>
      </c>
      <c r="HB58" s="2" t="e">
        <f t="shared" si="591"/>
        <v>#VALUE!</v>
      </c>
      <c r="HC58" s="2" t="e">
        <f t="shared" si="592"/>
        <v>#VALUE!</v>
      </c>
      <c r="HD58" s="2" t="e">
        <f t="shared" si="593"/>
        <v>#VALUE!</v>
      </c>
      <c r="HE58" s="2" t="e">
        <f t="shared" si="594"/>
        <v>#VALUE!</v>
      </c>
      <c r="HF58" s="2" t="e">
        <f t="shared" si="595"/>
        <v>#VALUE!</v>
      </c>
      <c r="HG58" s="2" t="e">
        <f t="shared" si="596"/>
        <v>#VALUE!</v>
      </c>
      <c r="HH58" s="2" t="e">
        <f t="shared" si="597"/>
        <v>#VALUE!</v>
      </c>
      <c r="HI58" s="2" t="e">
        <f t="shared" si="598"/>
        <v>#VALUE!</v>
      </c>
      <c r="HJ58" s="2" t="e">
        <f t="shared" si="599"/>
        <v>#VALUE!</v>
      </c>
      <c r="HK58" s="2" t="e">
        <f t="shared" si="600"/>
        <v>#VALUE!</v>
      </c>
      <c r="HL58" s="2" t="e">
        <f t="shared" si="601"/>
        <v>#VALUE!</v>
      </c>
      <c r="HM58" s="2" t="e">
        <f t="shared" si="602"/>
        <v>#VALUE!</v>
      </c>
      <c r="HN58" s="2" t="e">
        <f t="shared" si="603"/>
        <v>#VALUE!</v>
      </c>
      <c r="HO58" s="2" t="e">
        <f t="shared" si="604"/>
        <v>#VALUE!</v>
      </c>
      <c r="HP58" s="2" t="e">
        <f t="shared" si="605"/>
        <v>#VALUE!</v>
      </c>
      <c r="HQ58" s="2" t="e">
        <f t="shared" si="606"/>
        <v>#VALUE!</v>
      </c>
      <c r="HR58" s="2">
        <f t="shared" si="607"/>
        <v>1</v>
      </c>
      <c r="HS58" s="2" t="e">
        <f t="shared" si="608"/>
        <v>#VALUE!</v>
      </c>
      <c r="HT58" s="2" t="e">
        <f t="shared" si="609"/>
        <v>#VALUE!</v>
      </c>
      <c r="HU58" s="2" t="e">
        <f t="shared" si="610"/>
        <v>#VALUE!</v>
      </c>
      <c r="HV58" s="2" t="e">
        <f t="shared" si="611"/>
        <v>#VALUE!</v>
      </c>
      <c r="HW58" s="2" t="e">
        <f t="shared" si="612"/>
        <v>#VALUE!</v>
      </c>
      <c r="HX58" s="2" t="e">
        <f t="shared" si="613"/>
        <v>#VALUE!</v>
      </c>
      <c r="HY58" s="2" t="e">
        <f t="shared" si="614"/>
        <v>#VALUE!</v>
      </c>
      <c r="HZ58" s="2" t="e">
        <f t="shared" si="615"/>
        <v>#VALUE!</v>
      </c>
      <c r="IA58" s="2" t="e">
        <f t="shared" si="616"/>
        <v>#VALUE!</v>
      </c>
      <c r="IB58" s="2" t="e">
        <f t="shared" si="617"/>
        <v>#VALUE!</v>
      </c>
      <c r="IC58" s="2" t="e">
        <f t="shared" si="618"/>
        <v>#VALUE!</v>
      </c>
      <c r="ID58" s="2" t="e">
        <f t="shared" si="619"/>
        <v>#VALUE!</v>
      </c>
      <c r="IE58" s="2" t="e">
        <f t="shared" si="620"/>
        <v>#VALUE!</v>
      </c>
      <c r="IF58" s="2" t="e">
        <f t="shared" si="621"/>
        <v>#VALUE!</v>
      </c>
      <c r="IG58" s="2" t="e">
        <f t="shared" si="622"/>
        <v>#VALUE!</v>
      </c>
      <c r="IH58" s="2" t="e">
        <f t="shared" si="623"/>
        <v>#VALUE!</v>
      </c>
      <c r="II58" s="2" t="e">
        <f t="shared" si="624"/>
        <v>#VALUE!</v>
      </c>
      <c r="IJ58" s="2" t="e">
        <f t="shared" si="625"/>
        <v>#VALUE!</v>
      </c>
      <c r="IK58" s="2" t="e">
        <f t="shared" si="626"/>
        <v>#VALUE!</v>
      </c>
      <c r="IL58" s="2" t="e">
        <f t="shared" si="627"/>
        <v>#VALUE!</v>
      </c>
      <c r="IM58" s="2" t="e">
        <f t="shared" si="628"/>
        <v>#VALUE!</v>
      </c>
      <c r="IN58" s="2" t="e">
        <f t="shared" si="629"/>
        <v>#VALUE!</v>
      </c>
      <c r="IO58" s="2" t="e">
        <f t="shared" si="630"/>
        <v>#VALUE!</v>
      </c>
      <c r="IP58" s="2">
        <f t="shared" si="631"/>
        <v>0</v>
      </c>
      <c r="IQ58" s="2" t="e">
        <f t="shared" si="632"/>
        <v>#VALUE!</v>
      </c>
      <c r="IR58" s="2" t="e">
        <f t="shared" si="633"/>
        <v>#VALUE!</v>
      </c>
      <c r="IS58" s="2" t="e">
        <f t="shared" si="634"/>
        <v>#VALUE!</v>
      </c>
      <c r="IT58" s="2" t="e">
        <f t="shared" si="635"/>
        <v>#VALUE!</v>
      </c>
      <c r="IU58" s="2" t="e">
        <f t="shared" si="636"/>
        <v>#VALUE!</v>
      </c>
      <c r="IV58" s="2" t="e">
        <f t="shared" si="637"/>
        <v>#VALUE!</v>
      </c>
      <c r="IW58" s="2" t="e">
        <f t="shared" si="638"/>
        <v>#VALUE!</v>
      </c>
      <c r="IX58" s="2" t="e">
        <f t="shared" si="639"/>
        <v>#VALUE!</v>
      </c>
      <c r="IY58" s="2" t="e">
        <f t="shared" si="640"/>
        <v>#VALUE!</v>
      </c>
      <c r="IZ58" s="2" t="e">
        <f t="shared" si="641"/>
        <v>#VALUE!</v>
      </c>
      <c r="JA58" s="2" t="e">
        <f t="shared" si="642"/>
        <v>#VALUE!</v>
      </c>
      <c r="JB58" s="2" t="e">
        <f t="shared" si="643"/>
        <v>#VALUE!</v>
      </c>
      <c r="JC58" s="2" t="e">
        <f t="shared" si="644"/>
        <v>#VALUE!</v>
      </c>
      <c r="JD58" s="2" t="e">
        <f t="shared" si="645"/>
        <v>#VALUE!</v>
      </c>
      <c r="JE58" s="2" t="e">
        <f t="shared" si="646"/>
        <v>#VALUE!</v>
      </c>
      <c r="JF58" s="2" t="e">
        <f t="shared" si="647"/>
        <v>#VALUE!</v>
      </c>
      <c r="JG58" s="2" t="e">
        <f t="shared" si="648"/>
        <v>#VALUE!</v>
      </c>
      <c r="JH58" s="2" t="e">
        <f t="shared" si="649"/>
        <v>#VALUE!</v>
      </c>
      <c r="JI58" s="2" t="e">
        <f t="shared" si="650"/>
        <v>#VALUE!</v>
      </c>
      <c r="JJ58" s="2" t="e">
        <f t="shared" si="651"/>
        <v>#VALUE!</v>
      </c>
      <c r="JK58" s="2" t="e">
        <f t="shared" si="652"/>
        <v>#VALUE!</v>
      </c>
      <c r="JL58" s="2" t="e">
        <f t="shared" si="653"/>
        <v>#VALUE!</v>
      </c>
      <c r="JM58" s="2" t="e">
        <f t="shared" si="654"/>
        <v>#VALUE!</v>
      </c>
      <c r="JN58" s="2">
        <f t="shared" si="655"/>
        <v>0</v>
      </c>
      <c r="JO58" s="2" t="e">
        <f t="shared" si="656"/>
        <v>#VALUE!</v>
      </c>
      <c r="JP58" s="2" t="e">
        <f t="shared" si="657"/>
        <v>#VALUE!</v>
      </c>
      <c r="JQ58" s="2" t="e">
        <f t="shared" si="658"/>
        <v>#VALUE!</v>
      </c>
      <c r="JR58" s="2" t="e">
        <f t="shared" si="659"/>
        <v>#VALUE!</v>
      </c>
      <c r="JS58" s="2" t="e">
        <f t="shared" si="660"/>
        <v>#VALUE!</v>
      </c>
      <c r="JT58" s="2" t="e">
        <f t="shared" si="661"/>
        <v>#VALUE!</v>
      </c>
      <c r="JU58" s="2" t="e">
        <f t="shared" si="662"/>
        <v>#VALUE!</v>
      </c>
      <c r="JV58" s="2" t="e">
        <f t="shared" si="663"/>
        <v>#VALUE!</v>
      </c>
      <c r="JW58" s="2" t="e">
        <f t="shared" si="664"/>
        <v>#VALUE!</v>
      </c>
      <c r="JX58" s="2" t="e">
        <f t="shared" si="665"/>
        <v>#VALUE!</v>
      </c>
      <c r="JY58" s="2" t="e">
        <f t="shared" si="666"/>
        <v>#VALUE!</v>
      </c>
      <c r="JZ58" s="2" t="e">
        <f t="shared" si="667"/>
        <v>#VALUE!</v>
      </c>
      <c r="KA58" s="2" t="e">
        <f t="shared" si="668"/>
        <v>#VALUE!</v>
      </c>
      <c r="KB58" s="2" t="e">
        <f t="shared" si="669"/>
        <v>#VALUE!</v>
      </c>
      <c r="KC58" s="2" t="e">
        <f t="shared" si="670"/>
        <v>#VALUE!</v>
      </c>
      <c r="KD58" s="2" t="e">
        <f t="shared" si="671"/>
        <v>#VALUE!</v>
      </c>
      <c r="KE58" s="2" t="e">
        <f t="shared" si="672"/>
        <v>#VALUE!</v>
      </c>
      <c r="KF58" s="2" t="e">
        <f t="shared" si="673"/>
        <v>#VALUE!</v>
      </c>
      <c r="KG58" s="2" t="e">
        <f t="shared" si="674"/>
        <v>#VALUE!</v>
      </c>
      <c r="KH58" s="2" t="e">
        <f t="shared" si="675"/>
        <v>#VALUE!</v>
      </c>
      <c r="KI58" s="2" t="e">
        <f t="shared" si="676"/>
        <v>#VALUE!</v>
      </c>
      <c r="KJ58" s="2" t="e">
        <f t="shared" si="677"/>
        <v>#VALUE!</v>
      </c>
      <c r="KK58" s="2" t="e">
        <f t="shared" si="678"/>
        <v>#VALUE!</v>
      </c>
      <c r="KL58" s="2">
        <f t="shared" si="679"/>
        <v>0</v>
      </c>
      <c r="KM58" s="2" t="e">
        <f t="shared" si="680"/>
        <v>#VALUE!</v>
      </c>
      <c r="KN58" s="2" t="e">
        <f t="shared" si="681"/>
        <v>#VALUE!</v>
      </c>
      <c r="KO58" s="2" t="e">
        <f t="shared" si="682"/>
        <v>#VALUE!</v>
      </c>
      <c r="KP58" s="2" t="e">
        <f t="shared" si="683"/>
        <v>#VALUE!</v>
      </c>
      <c r="KQ58" s="2" t="e">
        <f t="shared" si="684"/>
        <v>#VALUE!</v>
      </c>
      <c r="KR58" s="2" t="e">
        <f t="shared" si="685"/>
        <v>#VALUE!</v>
      </c>
      <c r="KS58" s="2" t="e">
        <f t="shared" si="686"/>
        <v>#VALUE!</v>
      </c>
      <c r="KT58" s="2" t="e">
        <f t="shared" si="687"/>
        <v>#VALUE!</v>
      </c>
      <c r="KU58" s="2" t="e">
        <f t="shared" si="688"/>
        <v>#VALUE!</v>
      </c>
      <c r="KV58" s="2" t="e">
        <f t="shared" si="689"/>
        <v>#VALUE!</v>
      </c>
      <c r="KW58" s="2" t="e">
        <f t="shared" si="690"/>
        <v>#VALUE!</v>
      </c>
      <c r="KX58" s="2" t="e">
        <f t="shared" si="691"/>
        <v>#VALUE!</v>
      </c>
      <c r="KY58" s="2" t="e">
        <f t="shared" si="692"/>
        <v>#VALUE!</v>
      </c>
      <c r="KZ58" s="2" t="e">
        <f t="shared" si="693"/>
        <v>#VALUE!</v>
      </c>
      <c r="LA58" s="2" t="e">
        <f t="shared" si="694"/>
        <v>#VALUE!</v>
      </c>
      <c r="LB58" s="2" t="e">
        <f t="shared" si="695"/>
        <v>#VALUE!</v>
      </c>
      <c r="LC58" s="2" t="e">
        <f t="shared" si="696"/>
        <v>#VALUE!</v>
      </c>
      <c r="LD58" s="2" t="e">
        <f t="shared" si="697"/>
        <v>#VALUE!</v>
      </c>
      <c r="LE58" s="2" t="e">
        <f t="shared" si="698"/>
        <v>#VALUE!</v>
      </c>
      <c r="LF58" s="2" t="e">
        <f t="shared" si="699"/>
        <v>#VALUE!</v>
      </c>
      <c r="LG58" s="2" t="e">
        <f t="shared" si="700"/>
        <v>#VALUE!</v>
      </c>
      <c r="LH58" s="2" t="e">
        <f t="shared" si="701"/>
        <v>#VALUE!</v>
      </c>
      <c r="LI58" s="2" t="e">
        <f t="shared" si="702"/>
        <v>#VALUE!</v>
      </c>
      <c r="LJ58" s="2">
        <f t="shared" si="703"/>
        <v>0</v>
      </c>
      <c r="LK58" s="2" t="e">
        <f t="shared" si="704"/>
        <v>#VALUE!</v>
      </c>
      <c r="LL58" s="2" t="e">
        <f t="shared" si="705"/>
        <v>#VALUE!</v>
      </c>
      <c r="LM58" s="2" t="e">
        <f t="shared" si="706"/>
        <v>#VALUE!</v>
      </c>
      <c r="LN58" s="2" t="e">
        <f t="shared" si="707"/>
        <v>#VALUE!</v>
      </c>
      <c r="LO58" s="2" t="e">
        <f t="shared" si="708"/>
        <v>#VALUE!</v>
      </c>
      <c r="LP58" s="2" t="e">
        <f t="shared" si="709"/>
        <v>#VALUE!</v>
      </c>
      <c r="LQ58" s="2" t="e">
        <f t="shared" si="710"/>
        <v>#VALUE!</v>
      </c>
      <c r="LR58" s="2" t="e">
        <f t="shared" si="711"/>
        <v>#VALUE!</v>
      </c>
      <c r="LS58" s="2" t="e">
        <f t="shared" si="712"/>
        <v>#VALUE!</v>
      </c>
      <c r="LT58" s="2" t="e">
        <f t="shared" si="713"/>
        <v>#VALUE!</v>
      </c>
      <c r="LU58" s="2" t="e">
        <f t="shared" si="714"/>
        <v>#VALUE!</v>
      </c>
      <c r="LV58" s="2" t="e">
        <f t="shared" si="715"/>
        <v>#VALUE!</v>
      </c>
      <c r="LW58" s="2" t="e">
        <f t="shared" si="716"/>
        <v>#VALUE!</v>
      </c>
      <c r="LX58" s="2" t="e">
        <f t="shared" si="717"/>
        <v>#VALUE!</v>
      </c>
      <c r="LY58" s="2" t="e">
        <f t="shared" si="718"/>
        <v>#VALUE!</v>
      </c>
      <c r="LZ58" s="2" t="e">
        <f t="shared" si="719"/>
        <v>#VALUE!</v>
      </c>
      <c r="MA58" s="2" t="e">
        <f t="shared" si="720"/>
        <v>#VALUE!</v>
      </c>
      <c r="MB58" s="2" t="e">
        <f t="shared" si="721"/>
        <v>#VALUE!</v>
      </c>
      <c r="MC58" s="2" t="e">
        <f t="shared" si="722"/>
        <v>#VALUE!</v>
      </c>
      <c r="MD58" s="2" t="e">
        <f t="shared" si="723"/>
        <v>#VALUE!</v>
      </c>
      <c r="ME58" s="2" t="e">
        <f t="shared" si="724"/>
        <v>#VALUE!</v>
      </c>
      <c r="MF58" s="2" t="e">
        <f t="shared" si="725"/>
        <v>#VALUE!</v>
      </c>
      <c r="MG58" s="2" t="e">
        <f t="shared" si="726"/>
        <v>#VALUE!</v>
      </c>
      <c r="MH58" s="2">
        <f t="shared" si="727"/>
        <v>1</v>
      </c>
      <c r="MI58" s="2" t="e">
        <f t="shared" si="728"/>
        <v>#VALUE!</v>
      </c>
      <c r="MJ58" s="2" t="e">
        <f t="shared" si="729"/>
        <v>#VALUE!</v>
      </c>
      <c r="MK58" s="2" t="e">
        <f t="shared" si="730"/>
        <v>#VALUE!</v>
      </c>
      <c r="ML58" s="2" t="e">
        <f t="shared" si="731"/>
        <v>#VALUE!</v>
      </c>
      <c r="MM58" s="2" t="e">
        <f t="shared" si="732"/>
        <v>#VALUE!</v>
      </c>
      <c r="MN58" s="2" t="e">
        <f t="shared" si="733"/>
        <v>#VALUE!</v>
      </c>
      <c r="MO58" s="2" t="e">
        <f t="shared" si="734"/>
        <v>#VALUE!</v>
      </c>
      <c r="MP58" s="2" t="e">
        <f t="shared" si="735"/>
        <v>#VALUE!</v>
      </c>
      <c r="MQ58" s="2" t="e">
        <f t="shared" si="736"/>
        <v>#VALUE!</v>
      </c>
      <c r="MR58" s="2" t="e">
        <f t="shared" si="737"/>
        <v>#VALUE!</v>
      </c>
      <c r="MS58" s="2" t="e">
        <f t="shared" si="738"/>
        <v>#VALUE!</v>
      </c>
      <c r="MT58" s="2" t="e">
        <f t="shared" si="739"/>
        <v>#VALUE!</v>
      </c>
      <c r="MU58" s="2" t="e">
        <f t="shared" si="740"/>
        <v>#VALUE!</v>
      </c>
      <c r="MV58" s="2" t="e">
        <f t="shared" si="741"/>
        <v>#VALUE!</v>
      </c>
      <c r="MW58" s="2" t="e">
        <f t="shared" si="742"/>
        <v>#VALUE!</v>
      </c>
      <c r="MX58" s="2" t="e">
        <f t="shared" si="743"/>
        <v>#VALUE!</v>
      </c>
      <c r="MY58" s="2" t="e">
        <f t="shared" si="744"/>
        <v>#VALUE!</v>
      </c>
      <c r="MZ58" s="2" t="e">
        <f t="shared" si="745"/>
        <v>#VALUE!</v>
      </c>
      <c r="NA58" s="2" t="e">
        <f t="shared" si="746"/>
        <v>#VALUE!</v>
      </c>
      <c r="NB58" s="2" t="e">
        <f t="shared" si="747"/>
        <v>#VALUE!</v>
      </c>
      <c r="NC58" s="2" t="e">
        <f t="shared" si="748"/>
        <v>#VALUE!</v>
      </c>
      <c r="ND58" s="2" t="e">
        <f t="shared" si="749"/>
        <v>#VALUE!</v>
      </c>
      <c r="NE58" s="2" t="e">
        <f t="shared" si="750"/>
        <v>#VALUE!</v>
      </c>
      <c r="NF58" s="2">
        <f t="shared" si="406"/>
        <v>0</v>
      </c>
      <c r="NG58" s="2">
        <f t="shared" si="250"/>
        <v>0</v>
      </c>
      <c r="NH58" s="2">
        <f t="shared" si="251"/>
        <v>0</v>
      </c>
      <c r="NI58" s="2">
        <f t="shared" si="252"/>
        <v>0</v>
      </c>
      <c r="NJ58" s="2">
        <f t="shared" si="253"/>
        <v>0</v>
      </c>
      <c r="NK58" s="2">
        <f t="shared" si="254"/>
        <v>0</v>
      </c>
      <c r="NL58" s="2">
        <f t="shared" si="255"/>
        <v>0</v>
      </c>
      <c r="NM58" s="2">
        <f t="shared" si="256"/>
        <v>0</v>
      </c>
      <c r="NN58" s="2">
        <f t="shared" si="257"/>
        <v>0</v>
      </c>
      <c r="NO58" s="2">
        <f t="shared" si="258"/>
        <v>0</v>
      </c>
      <c r="NP58" s="2">
        <f t="shared" si="259"/>
        <v>0</v>
      </c>
      <c r="NQ58" s="2">
        <f t="shared" si="260"/>
        <v>0</v>
      </c>
      <c r="NR58" s="2">
        <f t="shared" si="261"/>
        <v>0</v>
      </c>
      <c r="NS58" s="2">
        <f t="shared" si="262"/>
        <v>0</v>
      </c>
      <c r="NT58" s="2">
        <f t="shared" si="263"/>
        <v>0</v>
      </c>
      <c r="NU58" s="2">
        <f t="shared" si="264"/>
        <v>0</v>
      </c>
      <c r="NV58" s="2">
        <f t="shared" si="265"/>
        <v>0</v>
      </c>
      <c r="NW58" s="2">
        <f t="shared" si="266"/>
        <v>0</v>
      </c>
      <c r="NX58" s="2">
        <f t="shared" si="267"/>
        <v>0</v>
      </c>
      <c r="NY58" s="2">
        <f t="shared" si="268"/>
        <v>0</v>
      </c>
      <c r="NZ58" s="2">
        <f t="shared" si="269"/>
        <v>0</v>
      </c>
      <c r="OA58" s="2">
        <f t="shared" si="270"/>
        <v>0</v>
      </c>
      <c r="OB58" s="2">
        <f t="shared" si="271"/>
        <v>0</v>
      </c>
      <c r="OC58" s="2">
        <f t="shared" si="272"/>
        <v>0</v>
      </c>
      <c r="OD58" s="2">
        <f>IF(AND(NF58&gt;'Graph Creator'!$K$4,'Detalle de Cuentas'!NF58&lt;='Graph Creator'!$L$4),1,0)</f>
        <v>0</v>
      </c>
      <c r="OE58" s="2">
        <f>IF(AND(NG58&gt;'Graph Creator'!$K$4,'Detalle de Cuentas'!NG58&lt;='Graph Creator'!$L$4),1,0)</f>
        <v>0</v>
      </c>
      <c r="OF58" s="2">
        <f>IF(AND(NH58&gt;'Graph Creator'!$K$4,'Detalle de Cuentas'!NH58&lt;='Graph Creator'!$L$4),1,0)</f>
        <v>0</v>
      </c>
      <c r="OG58" s="2">
        <f>IF(AND(NI58&gt;'Graph Creator'!$K$4,'Detalle de Cuentas'!NI58&lt;='Graph Creator'!$L$4),1,0)</f>
        <v>0</v>
      </c>
      <c r="OH58" s="2">
        <f>IF(AND(NJ58&gt;'Graph Creator'!$K$4,'Detalle de Cuentas'!NJ58&lt;='Graph Creator'!$L$4),1,0)</f>
        <v>0</v>
      </c>
      <c r="OI58" s="2">
        <f>IF(AND(NK58&gt;'Graph Creator'!$K$4,'Detalle de Cuentas'!NK58&lt;='Graph Creator'!$L$4),1,0)</f>
        <v>0</v>
      </c>
      <c r="OJ58" s="2">
        <f>IF(AND(NL58&gt;'Graph Creator'!$K$4,'Detalle de Cuentas'!NL58&lt;='Graph Creator'!$L$4),1,0)</f>
        <v>0</v>
      </c>
      <c r="OK58" s="2">
        <f>IF(AND(NM58&gt;'Graph Creator'!$K$4,'Detalle de Cuentas'!NM58&lt;='Graph Creator'!$L$4),1,0)</f>
        <v>0</v>
      </c>
      <c r="OL58" s="2">
        <f>IF(AND(NN58&gt;'Graph Creator'!$K$4,'Detalle de Cuentas'!NN58&lt;='Graph Creator'!$L$4),1,0)</f>
        <v>0</v>
      </c>
      <c r="OM58" s="2">
        <f>IF(AND(NO58&gt;'Graph Creator'!$K$4,'Detalle de Cuentas'!NO58&lt;='Graph Creator'!$L$4),1,0)</f>
        <v>0</v>
      </c>
      <c r="ON58" s="2">
        <f>IF(AND(NP58&gt;'Graph Creator'!$K$4,'Detalle de Cuentas'!NP58&lt;='Graph Creator'!$L$4),1,0)</f>
        <v>0</v>
      </c>
      <c r="OO58" s="2">
        <f>IF(AND(NQ58&gt;'Graph Creator'!$K$4,'Detalle de Cuentas'!NQ58&lt;='Graph Creator'!$L$4),1,0)</f>
        <v>0</v>
      </c>
      <c r="OP58" s="2">
        <f>IF(AND(NR58&gt;'Graph Creator'!$K$4,'Detalle de Cuentas'!NR58&lt;='Graph Creator'!$L$4),1,0)</f>
        <v>0</v>
      </c>
      <c r="OQ58" s="2">
        <f>IF(AND(NS58&gt;'Graph Creator'!$K$4,'Detalle de Cuentas'!NS58&lt;='Graph Creator'!$L$4),1,0)</f>
        <v>0</v>
      </c>
      <c r="OR58" s="2">
        <f>IF(AND(NT58&gt;'Graph Creator'!$K$4,'Detalle de Cuentas'!NT58&lt;='Graph Creator'!$L$4),1,0)</f>
        <v>0</v>
      </c>
      <c r="OS58" s="2">
        <f>IF(AND(NU58&gt;'Graph Creator'!$K$4,'Detalle de Cuentas'!NU58&lt;='Graph Creator'!$L$4),1,0)</f>
        <v>0</v>
      </c>
      <c r="OT58" s="2">
        <f>IF(AND(NV58&gt;'Graph Creator'!$K$4,'Detalle de Cuentas'!NV58&lt;='Graph Creator'!$L$4),1,0)</f>
        <v>0</v>
      </c>
      <c r="OU58" s="2">
        <f>IF(AND(NW58&gt;'Graph Creator'!$K$4,'Detalle de Cuentas'!NW58&lt;='Graph Creator'!$L$4),1,0)</f>
        <v>0</v>
      </c>
      <c r="OV58" s="2">
        <f>IF(AND(NX58&gt;'Graph Creator'!$K$4,'Detalle de Cuentas'!NX58&lt;='Graph Creator'!$L$4),1,0)</f>
        <v>0</v>
      </c>
      <c r="OW58" s="2">
        <f>IF(AND(NY58&gt;'Graph Creator'!$K$4,'Detalle de Cuentas'!NY58&lt;='Graph Creator'!$L$4),1,0)</f>
        <v>0</v>
      </c>
      <c r="OX58" s="2">
        <f>IF(AND(NZ58&gt;'Graph Creator'!$K$4,'Detalle de Cuentas'!NZ58&lt;='Graph Creator'!$L$4),1,0)</f>
        <v>0</v>
      </c>
      <c r="OY58" s="2">
        <f>IF(AND(OA58&gt;'Graph Creator'!$K$4,'Detalle de Cuentas'!OA58&lt;='Graph Creator'!$L$4),1,0)</f>
        <v>0</v>
      </c>
      <c r="OZ58" s="2">
        <f>IF(AND(OB58&gt;'Graph Creator'!$K$4,'Detalle de Cuentas'!OB58&lt;='Graph Creator'!$L$4),1,0)</f>
        <v>0</v>
      </c>
      <c r="PA58" s="2">
        <f>IF(AND(OC58&gt;'Graph Creator'!$K$4,'Detalle de Cuentas'!OC58&lt;='Graph Creator'!$L$4),1,0)</f>
        <v>0</v>
      </c>
      <c r="PB58" s="2">
        <f>IF(AND(NF58&gt;'Graph Creator'!$L$4,'Detalle de Cuentas'!NF58&lt;='Graph Creator'!$M$4),1,0)</f>
        <v>0</v>
      </c>
      <c r="PC58" s="2">
        <f>IF(AND(NG58&gt;'Graph Creator'!$L$4,'Detalle de Cuentas'!NG58&lt;='Graph Creator'!$M$4),1,0)</f>
        <v>0</v>
      </c>
      <c r="PD58" s="2">
        <f>IF(AND(NH58&gt;'Graph Creator'!$L$4,'Detalle de Cuentas'!NH58&lt;='Graph Creator'!$M$4),1,0)</f>
        <v>0</v>
      </c>
      <c r="PE58" s="2">
        <f>IF(AND(NI58&gt;'Graph Creator'!$L$4,'Detalle de Cuentas'!NI58&lt;='Graph Creator'!$M$4),1,0)</f>
        <v>0</v>
      </c>
      <c r="PF58" s="2">
        <f>IF(AND(NJ58&gt;'Graph Creator'!$L$4,'Detalle de Cuentas'!NJ58&lt;='Graph Creator'!$M$4),1,0)</f>
        <v>0</v>
      </c>
      <c r="PG58" s="2">
        <f>IF(AND(NK58&gt;'Graph Creator'!$L$4,'Detalle de Cuentas'!NK58&lt;='Graph Creator'!$M$4),1,0)</f>
        <v>0</v>
      </c>
      <c r="PH58" s="2">
        <f>IF(AND(NL58&gt;'Graph Creator'!$L$4,'Detalle de Cuentas'!NL58&lt;='Graph Creator'!$M$4),1,0)</f>
        <v>0</v>
      </c>
      <c r="PI58" s="2">
        <f>IF(AND(NM58&gt;'Graph Creator'!$L$4,'Detalle de Cuentas'!NM58&lt;='Graph Creator'!$M$4),1,0)</f>
        <v>0</v>
      </c>
      <c r="PJ58" s="2">
        <f>IF(AND(NN58&gt;'Graph Creator'!$L$4,'Detalle de Cuentas'!NN58&lt;='Graph Creator'!$M$4),1,0)</f>
        <v>0</v>
      </c>
      <c r="PK58" s="2">
        <f>IF(AND(NO58&gt;'Graph Creator'!$L$4,'Detalle de Cuentas'!NO58&lt;='Graph Creator'!$M$4),1,0)</f>
        <v>0</v>
      </c>
      <c r="PL58" s="2">
        <f>IF(AND(NP58&gt;'Graph Creator'!$L$4,'Detalle de Cuentas'!NP58&lt;='Graph Creator'!$M$4),1,0)</f>
        <v>0</v>
      </c>
      <c r="PM58" s="2">
        <f>IF(AND(NQ58&gt;'Graph Creator'!$L$4,'Detalle de Cuentas'!NQ58&lt;='Graph Creator'!$M$4),1,0)</f>
        <v>0</v>
      </c>
      <c r="PN58" s="2">
        <f>IF(AND(NR58&gt;'Graph Creator'!$L$4,'Detalle de Cuentas'!NR58&lt;='Graph Creator'!$M$4),1,0)</f>
        <v>0</v>
      </c>
      <c r="PO58" s="2">
        <f>IF(AND(NS58&gt;'Graph Creator'!$L$4,'Detalle de Cuentas'!NS58&lt;='Graph Creator'!$M$4),1,0)</f>
        <v>0</v>
      </c>
      <c r="PP58" s="2">
        <f>IF(AND(NT58&gt;'Graph Creator'!$L$4,'Detalle de Cuentas'!NT58&lt;='Graph Creator'!$M$4),1,0)</f>
        <v>0</v>
      </c>
      <c r="PQ58" s="2">
        <f>IF(AND(NU58&gt;'Graph Creator'!$L$4,'Detalle de Cuentas'!NU58&lt;='Graph Creator'!$M$4),1,0)</f>
        <v>0</v>
      </c>
      <c r="PR58" s="2">
        <f>IF(AND(NV58&gt;'Graph Creator'!$L$4,'Detalle de Cuentas'!NV58&lt;='Graph Creator'!$M$4),1,0)</f>
        <v>0</v>
      </c>
      <c r="PS58" s="2">
        <f>IF(AND(NW58&gt;'Graph Creator'!$L$4,'Detalle de Cuentas'!NW58&lt;='Graph Creator'!$M$4),1,0)</f>
        <v>0</v>
      </c>
      <c r="PT58" s="2">
        <f>IF(AND(NX58&gt;'Graph Creator'!$L$4,'Detalle de Cuentas'!NX58&lt;='Graph Creator'!$M$4),1,0)</f>
        <v>0</v>
      </c>
      <c r="PU58" s="2">
        <f>IF(AND(NY58&gt;'Graph Creator'!$L$4,'Detalle de Cuentas'!NY58&lt;='Graph Creator'!$M$4),1,0)</f>
        <v>0</v>
      </c>
      <c r="PV58" s="2">
        <f>IF(AND(NZ58&gt;'Graph Creator'!$L$4,'Detalle de Cuentas'!NZ58&lt;='Graph Creator'!$M$4),1,0)</f>
        <v>0</v>
      </c>
      <c r="PW58" s="2">
        <f>IF(AND(OA58&gt;'Graph Creator'!$L$4,'Detalle de Cuentas'!OA58&lt;='Graph Creator'!$M$4),1,0)</f>
        <v>0</v>
      </c>
      <c r="PX58" s="2">
        <f>IF(AND(OB58&gt;'Graph Creator'!$L$4,'Detalle de Cuentas'!OB58&lt;='Graph Creator'!$M$4),1,0)</f>
        <v>0</v>
      </c>
      <c r="PY58" s="2">
        <f>IF(AND(OC58&gt;'Graph Creator'!$L$4,'Detalle de Cuentas'!OC58&lt;='Graph Creator'!$M$4),1,0)</f>
        <v>0</v>
      </c>
      <c r="PZ58" s="2">
        <f>IF(AND(NF58&gt;'Graph Creator'!$M$4,'Detalle de Cuentas'!NF58&lt;='Graph Creator'!$N$4),1,0)</f>
        <v>0</v>
      </c>
      <c r="QA58" s="2">
        <f>IF(AND(NG58&gt;'Graph Creator'!$M$4,'Detalle de Cuentas'!NG58&lt;='Graph Creator'!$N$4),1,0)</f>
        <v>0</v>
      </c>
      <c r="QB58" s="2">
        <f>IF(AND(NH58&gt;'Graph Creator'!$M$4,'Detalle de Cuentas'!NH58&lt;='Graph Creator'!$N$4),1,0)</f>
        <v>0</v>
      </c>
      <c r="QC58" s="2">
        <f>IF(AND(NI58&gt;'Graph Creator'!$M$4,'Detalle de Cuentas'!NI58&lt;='Graph Creator'!$N$4),1,0)</f>
        <v>0</v>
      </c>
      <c r="QD58" s="2">
        <f>IF(AND(NJ58&gt;'Graph Creator'!$M$4,'Detalle de Cuentas'!NJ58&lt;='Graph Creator'!$N$4),1,0)</f>
        <v>0</v>
      </c>
      <c r="QE58" s="2">
        <f>IF(AND(NK58&gt;'Graph Creator'!$M$4,'Detalle de Cuentas'!NK58&lt;='Graph Creator'!$N$4),1,0)</f>
        <v>0</v>
      </c>
      <c r="QF58" s="2">
        <f>IF(AND(NL58&gt;'Graph Creator'!$M$4,'Detalle de Cuentas'!NL58&lt;='Graph Creator'!$N$4),1,0)</f>
        <v>0</v>
      </c>
      <c r="QG58" s="2">
        <f>IF(AND(NM58&gt;'Graph Creator'!$M$4,'Detalle de Cuentas'!NM58&lt;='Graph Creator'!$N$4),1,0)</f>
        <v>0</v>
      </c>
      <c r="QH58" s="2">
        <f>IF(AND(NN58&gt;'Graph Creator'!$M$4,'Detalle de Cuentas'!NN58&lt;='Graph Creator'!$N$4),1,0)</f>
        <v>0</v>
      </c>
      <c r="QI58" s="2">
        <f>IF(AND(NO58&gt;'Graph Creator'!$M$4,'Detalle de Cuentas'!NO58&lt;='Graph Creator'!$N$4),1,0)</f>
        <v>0</v>
      </c>
      <c r="QJ58" s="2">
        <f>IF(AND(NP58&gt;'Graph Creator'!$M$4,'Detalle de Cuentas'!NP58&lt;='Graph Creator'!$N$4),1,0)</f>
        <v>0</v>
      </c>
      <c r="QK58" s="2">
        <f>IF(AND(NQ58&gt;'Graph Creator'!$M$4,'Detalle de Cuentas'!NQ58&lt;='Graph Creator'!$N$4),1,0)</f>
        <v>0</v>
      </c>
      <c r="QL58" s="2">
        <f>IF(AND(NR58&gt;'Graph Creator'!$M$4,'Detalle de Cuentas'!NR58&lt;='Graph Creator'!$N$4),1,0)</f>
        <v>0</v>
      </c>
      <c r="QM58" s="2">
        <f>IF(AND(NS58&gt;'Graph Creator'!$M$4,'Detalle de Cuentas'!NS58&lt;='Graph Creator'!$N$4),1,0)</f>
        <v>0</v>
      </c>
      <c r="QN58" s="2">
        <f>IF(AND(NT58&gt;'Graph Creator'!$M$4,'Detalle de Cuentas'!NT58&lt;='Graph Creator'!$N$4),1,0)</f>
        <v>0</v>
      </c>
      <c r="QO58" s="2">
        <f>IF(AND(NU58&gt;'Graph Creator'!$M$4,'Detalle de Cuentas'!NU58&lt;='Graph Creator'!$N$4),1,0)</f>
        <v>0</v>
      </c>
      <c r="QP58" s="2">
        <f>IF(AND(NV58&gt;'Graph Creator'!$M$4,'Detalle de Cuentas'!NV58&lt;='Graph Creator'!$N$4),1,0)</f>
        <v>0</v>
      </c>
      <c r="QQ58" s="2">
        <f>IF(AND(NW58&gt;'Graph Creator'!$M$4,'Detalle de Cuentas'!NW58&lt;='Graph Creator'!$N$4),1,0)</f>
        <v>0</v>
      </c>
      <c r="QR58" s="2">
        <f>IF(AND(NX58&gt;'Graph Creator'!$M$4,'Detalle de Cuentas'!NX58&lt;='Graph Creator'!$N$4),1,0)</f>
        <v>0</v>
      </c>
      <c r="QS58" s="2">
        <f>IF(AND(NY58&gt;'Graph Creator'!$M$4,'Detalle de Cuentas'!NY58&lt;='Graph Creator'!$N$4),1,0)</f>
        <v>0</v>
      </c>
      <c r="QT58" s="2">
        <f>IF(AND(NZ58&gt;'Graph Creator'!$M$4,'Detalle de Cuentas'!NZ58&lt;='Graph Creator'!$N$4),1,0)</f>
        <v>0</v>
      </c>
      <c r="QU58" s="2">
        <f>IF(AND(OA58&gt;'Graph Creator'!$M$4,'Detalle de Cuentas'!OA58&lt;='Graph Creator'!$N$4),1,0)</f>
        <v>0</v>
      </c>
      <c r="QV58" s="2">
        <f>IF(AND(OB58&gt;'Graph Creator'!$M$4,'Detalle de Cuentas'!OB58&lt;='Graph Creator'!$N$4),1,0)</f>
        <v>0</v>
      </c>
      <c r="QW58" s="2">
        <f>IF(AND(OC58&gt;'Graph Creator'!$M$4,'Detalle de Cuentas'!OC58&lt;='Graph Creator'!$N$4),1,0)</f>
        <v>0</v>
      </c>
      <c r="QX58" s="2">
        <f>IF(AND(NF58&gt;'Graph Creator'!$N$4,'Detalle de Cuentas'!NF58&lt;='Graph Creator'!$O$4),1,0)</f>
        <v>0</v>
      </c>
      <c r="QY58" s="2">
        <f>IF(AND(NG58&gt;'Graph Creator'!$N$4,'Detalle de Cuentas'!NG58&lt;='Graph Creator'!$O$4),1,0)</f>
        <v>0</v>
      </c>
      <c r="QZ58" s="2">
        <f>IF(AND(NH58&gt;'Graph Creator'!$N$4,'Detalle de Cuentas'!NH58&lt;='Graph Creator'!$O$4),1,0)</f>
        <v>0</v>
      </c>
      <c r="RA58" s="2">
        <f>IF(AND(NI58&gt;'Graph Creator'!$N$4,'Detalle de Cuentas'!NI58&lt;='Graph Creator'!$O$4),1,0)</f>
        <v>0</v>
      </c>
      <c r="RB58" s="2">
        <f>IF(AND(NJ58&gt;'Graph Creator'!$N$4,'Detalle de Cuentas'!NJ58&lt;='Graph Creator'!$O$4),1,0)</f>
        <v>0</v>
      </c>
      <c r="RC58" s="2">
        <f>IF(AND(NK58&gt;'Graph Creator'!$N$4,'Detalle de Cuentas'!NK58&lt;='Graph Creator'!$O$4),1,0)</f>
        <v>0</v>
      </c>
      <c r="RD58" s="2">
        <f>IF(AND(NL58&gt;'Graph Creator'!$N$4,'Detalle de Cuentas'!NL58&lt;='Graph Creator'!$O$4),1,0)</f>
        <v>0</v>
      </c>
      <c r="RE58" s="2">
        <f>IF(AND(NM58&gt;'Graph Creator'!$N$4,'Detalle de Cuentas'!NM58&lt;='Graph Creator'!$O$4),1,0)</f>
        <v>0</v>
      </c>
      <c r="RF58" s="2">
        <f>IF(AND(NN58&gt;'Graph Creator'!$N$4,'Detalle de Cuentas'!NN58&lt;='Graph Creator'!$O$4),1,0)</f>
        <v>0</v>
      </c>
      <c r="RG58" s="2">
        <f>IF(AND(NO58&gt;'Graph Creator'!$N$4,'Detalle de Cuentas'!NO58&lt;='Graph Creator'!$O$4),1,0)</f>
        <v>0</v>
      </c>
      <c r="RH58" s="2">
        <f>IF(AND(NP58&gt;'Graph Creator'!$N$4,'Detalle de Cuentas'!NP58&lt;='Graph Creator'!$O$4),1,0)</f>
        <v>0</v>
      </c>
      <c r="RI58" s="2">
        <f>IF(AND(NQ58&gt;'Graph Creator'!$N$4,'Detalle de Cuentas'!NQ58&lt;='Graph Creator'!$O$4),1,0)</f>
        <v>0</v>
      </c>
      <c r="RJ58" s="2">
        <f>IF(AND(NR58&gt;'Graph Creator'!$N$4,'Detalle de Cuentas'!NR58&lt;='Graph Creator'!$O$4),1,0)</f>
        <v>0</v>
      </c>
      <c r="RK58" s="2">
        <f>IF(AND(NS58&gt;'Graph Creator'!$N$4,'Detalle de Cuentas'!NS58&lt;='Graph Creator'!$O$4),1,0)</f>
        <v>0</v>
      </c>
      <c r="RL58" s="2">
        <f>IF(AND(NT58&gt;'Graph Creator'!$N$4,'Detalle de Cuentas'!NT58&lt;='Graph Creator'!$O$4),1,0)</f>
        <v>0</v>
      </c>
      <c r="RM58" s="2">
        <f>IF(AND(NU58&gt;'Graph Creator'!$N$4,'Detalle de Cuentas'!NU58&lt;='Graph Creator'!$O$4),1,0)</f>
        <v>0</v>
      </c>
      <c r="RN58" s="2">
        <f>IF(AND(NV58&gt;'Graph Creator'!$N$4,'Detalle de Cuentas'!NV58&lt;='Graph Creator'!$O$4),1,0)</f>
        <v>0</v>
      </c>
      <c r="RO58" s="2">
        <f>IF(AND(NW58&gt;'Graph Creator'!$N$4,'Detalle de Cuentas'!NW58&lt;='Graph Creator'!$O$4),1,0)</f>
        <v>0</v>
      </c>
      <c r="RP58" s="2">
        <f>IF(AND(NX58&gt;'Graph Creator'!$N$4,'Detalle de Cuentas'!NX58&lt;='Graph Creator'!$O$4),1,0)</f>
        <v>0</v>
      </c>
      <c r="RQ58" s="2">
        <f>IF(AND(NY58&gt;'Graph Creator'!$N$4,'Detalle de Cuentas'!NY58&lt;='Graph Creator'!$O$4),1,0)</f>
        <v>0</v>
      </c>
      <c r="RR58" s="2">
        <f>IF(AND(NZ58&gt;'Graph Creator'!$N$4,'Detalle de Cuentas'!NZ58&lt;='Graph Creator'!$O$4),1,0)</f>
        <v>0</v>
      </c>
      <c r="RS58" s="2">
        <f>IF(AND(OA58&gt;'Graph Creator'!$N$4,'Detalle de Cuentas'!OA58&lt;='Graph Creator'!$O$4),1,0)</f>
        <v>0</v>
      </c>
      <c r="RT58" s="2">
        <f>IF(AND(OB58&gt;'Graph Creator'!$N$4,'Detalle de Cuentas'!OB58&lt;='Graph Creator'!$O$4),1,0)</f>
        <v>0</v>
      </c>
      <c r="RU58" s="2">
        <f>IF(AND(OC58&gt;'Graph Creator'!$N$4,'Detalle de Cuentas'!OC58&lt;='Graph Creator'!$O$4),1,0)</f>
        <v>0</v>
      </c>
      <c r="RV58" s="2" t="e">
        <f t="shared" si="407"/>
        <v>#VALUE!</v>
      </c>
      <c r="RW58" s="2" t="e">
        <f t="shared" si="408"/>
        <v>#VALUE!</v>
      </c>
      <c r="RX58" s="2" t="e">
        <f t="shared" si="409"/>
        <v>#VALUE!</v>
      </c>
      <c r="RY58" s="2" t="e">
        <f t="shared" si="410"/>
        <v>#VALUE!</v>
      </c>
      <c r="RZ58" s="2" t="e">
        <f t="shared" si="411"/>
        <v>#VALUE!</v>
      </c>
      <c r="SA58" s="2" t="e">
        <f t="shared" si="412"/>
        <v>#VALUE!</v>
      </c>
      <c r="SB58" s="2" t="e">
        <f t="shared" si="413"/>
        <v>#VALUE!</v>
      </c>
      <c r="SC58" s="2" t="e">
        <f t="shared" si="414"/>
        <v>#VALUE!</v>
      </c>
      <c r="SD58" s="2" t="e">
        <f t="shared" si="415"/>
        <v>#VALUE!</v>
      </c>
      <c r="SE58" s="2" t="e">
        <f t="shared" si="416"/>
        <v>#VALUE!</v>
      </c>
      <c r="SF58" s="2" t="e">
        <f t="shared" si="417"/>
        <v>#VALUE!</v>
      </c>
      <c r="SG58" s="2" t="e">
        <f t="shared" si="418"/>
        <v>#VALUE!</v>
      </c>
      <c r="SH58" s="2" t="e">
        <f t="shared" si="419"/>
        <v>#VALUE!</v>
      </c>
      <c r="SI58" s="2" t="e">
        <f t="shared" si="420"/>
        <v>#VALUE!</v>
      </c>
      <c r="SJ58" s="2" t="e">
        <f t="shared" si="421"/>
        <v>#VALUE!</v>
      </c>
      <c r="SK58" s="2" t="e">
        <f t="shared" si="422"/>
        <v>#VALUE!</v>
      </c>
      <c r="SL58" s="2" t="e">
        <f t="shared" si="423"/>
        <v>#VALUE!</v>
      </c>
      <c r="SM58" s="2" t="e">
        <f t="shared" si="424"/>
        <v>#VALUE!</v>
      </c>
      <c r="SN58" s="2" t="e">
        <f t="shared" si="425"/>
        <v>#VALUE!</v>
      </c>
      <c r="SO58" s="2" t="e">
        <f t="shared" si="426"/>
        <v>#VALUE!</v>
      </c>
      <c r="SP58" s="2" t="e">
        <f t="shared" si="427"/>
        <v>#VALUE!</v>
      </c>
      <c r="SQ58" s="2" t="e">
        <f t="shared" si="428"/>
        <v>#VALUE!</v>
      </c>
      <c r="SR58" s="2" t="e">
        <f t="shared" si="429"/>
        <v>#VALUE!</v>
      </c>
      <c r="SS58" s="2" t="e">
        <f t="shared" si="430"/>
        <v>#VALUE!</v>
      </c>
      <c r="ST58" s="2" t="e">
        <f t="shared" si="431"/>
        <v>#VALUE!</v>
      </c>
      <c r="SU58" s="2" t="e">
        <f t="shared" si="432"/>
        <v>#VALUE!</v>
      </c>
      <c r="SV58" s="2" t="e">
        <f t="shared" si="433"/>
        <v>#VALUE!</v>
      </c>
      <c r="SW58" s="2" t="e">
        <f t="shared" si="434"/>
        <v>#VALUE!</v>
      </c>
      <c r="SX58" s="2" t="e">
        <f t="shared" si="435"/>
        <v>#VALUE!</v>
      </c>
      <c r="SY58" s="2" t="e">
        <f t="shared" si="436"/>
        <v>#VALUE!</v>
      </c>
      <c r="SZ58" s="2" t="e">
        <f t="shared" si="437"/>
        <v>#VALUE!</v>
      </c>
      <c r="TA58" s="2" t="e">
        <f t="shared" si="438"/>
        <v>#VALUE!</v>
      </c>
      <c r="TB58" s="2" t="e">
        <f t="shared" si="439"/>
        <v>#VALUE!</v>
      </c>
      <c r="TC58" s="2" t="e">
        <f t="shared" si="440"/>
        <v>#VALUE!</v>
      </c>
      <c r="TD58" s="2" t="e">
        <f t="shared" si="441"/>
        <v>#VALUE!</v>
      </c>
      <c r="TE58" s="2" t="e">
        <f t="shared" si="442"/>
        <v>#VALUE!</v>
      </c>
      <c r="TF58" s="2" t="str">
        <f>IF(DZ58=1,IF(SUM(DZ$17:DZ58)&lt;2,""&amp;B58,", "&amp;B58),"")</f>
        <v/>
      </c>
      <c r="TG58" s="2" t="str">
        <f t="shared" si="480"/>
        <v/>
      </c>
      <c r="TH58" s="2">
        <f t="shared" si="443"/>
        <v>0</v>
      </c>
      <c r="TI58" s="14" t="str">
        <f t="shared" si="444"/>
        <v/>
      </c>
      <c r="TJ58" s="14" t="e">
        <f t="shared" si="273"/>
        <v>#VALUE!</v>
      </c>
      <c r="TK58" s="14" t="e">
        <f t="shared" si="274"/>
        <v>#VALUE!</v>
      </c>
      <c r="TL58" s="14" t="e">
        <f t="shared" si="275"/>
        <v>#VALUE!</v>
      </c>
      <c r="TM58" s="14" t="e">
        <f t="shared" si="276"/>
        <v>#VALUE!</v>
      </c>
      <c r="TN58" s="14" t="e">
        <f t="shared" si="277"/>
        <v>#VALUE!</v>
      </c>
      <c r="TO58" s="14" t="e">
        <f t="shared" si="278"/>
        <v>#VALUE!</v>
      </c>
      <c r="TP58" s="14" t="e">
        <f t="shared" si="279"/>
        <v>#VALUE!</v>
      </c>
      <c r="TQ58" s="14" t="e">
        <f t="shared" si="280"/>
        <v>#VALUE!</v>
      </c>
      <c r="TR58" s="14" t="e">
        <f t="shared" si="281"/>
        <v>#VALUE!</v>
      </c>
      <c r="TS58" s="14" t="e">
        <f t="shared" si="282"/>
        <v>#VALUE!</v>
      </c>
      <c r="TT58" s="14" t="e">
        <f t="shared" si="283"/>
        <v>#VALUE!</v>
      </c>
      <c r="TU58" s="14" t="e">
        <f t="shared" si="284"/>
        <v>#VALUE!</v>
      </c>
      <c r="TV58" s="14" t="e">
        <f t="shared" si="285"/>
        <v>#VALUE!</v>
      </c>
      <c r="TW58" s="14" t="e">
        <f t="shared" si="286"/>
        <v>#VALUE!</v>
      </c>
      <c r="TX58" s="14" t="e">
        <f t="shared" si="287"/>
        <v>#VALUE!</v>
      </c>
      <c r="TY58" s="14" t="e">
        <f t="shared" si="288"/>
        <v>#VALUE!</v>
      </c>
      <c r="TZ58" s="14" t="e">
        <f t="shared" si="289"/>
        <v>#VALUE!</v>
      </c>
      <c r="UA58" s="14" t="e">
        <f t="shared" si="290"/>
        <v>#VALUE!</v>
      </c>
      <c r="UB58" s="14" t="e">
        <f t="shared" si="291"/>
        <v>#VALUE!</v>
      </c>
      <c r="UC58" s="14" t="e">
        <f t="shared" si="292"/>
        <v>#VALUE!</v>
      </c>
      <c r="UD58" s="14" t="e">
        <f t="shared" si="293"/>
        <v>#VALUE!</v>
      </c>
      <c r="UE58" s="14" t="e">
        <f t="shared" si="294"/>
        <v>#VALUE!</v>
      </c>
      <c r="UF58" s="14" t="e">
        <f t="shared" si="295"/>
        <v>#VALUE!</v>
      </c>
      <c r="UH58" s="2">
        <f>IF($C$4-$R58&gt;'Graph Creator'!$E$2*'Graph Creator'!$D$13*12,0,1)</f>
        <v>1</v>
      </c>
      <c r="UJ58" s="2" t="e">
        <f t="shared" si="445"/>
        <v>#VALUE!</v>
      </c>
      <c r="UK58" s="2" t="e">
        <f t="shared" si="446"/>
        <v>#VALUE!</v>
      </c>
      <c r="UL58" s="2" t="e">
        <f t="shared" si="447"/>
        <v>#VALUE!</v>
      </c>
      <c r="UM58" s="2" t="e">
        <f t="shared" si="448"/>
        <v>#VALUE!</v>
      </c>
      <c r="UN58" s="2" t="e">
        <f t="shared" si="449"/>
        <v>#VALUE!</v>
      </c>
      <c r="UO58" s="2" t="e">
        <f t="shared" si="450"/>
        <v>#VALUE!</v>
      </c>
      <c r="UP58" s="2" t="e">
        <f t="shared" si="297"/>
        <v>#VALUE!</v>
      </c>
      <c r="UQ58" s="2" t="e">
        <f t="shared" si="298"/>
        <v>#VALUE!</v>
      </c>
      <c r="UR58" s="2" t="e">
        <f t="shared" si="299"/>
        <v>#VALUE!</v>
      </c>
      <c r="US58" s="2" t="e">
        <f t="shared" si="300"/>
        <v>#VALUE!</v>
      </c>
      <c r="UT58" s="2" t="e">
        <f t="shared" si="301"/>
        <v>#VALUE!</v>
      </c>
      <c r="UU58" s="2" t="e">
        <f t="shared" si="302"/>
        <v>#VALUE!</v>
      </c>
      <c r="UV58" s="2" t="e">
        <f t="shared" si="303"/>
        <v>#VALUE!</v>
      </c>
      <c r="UW58" s="2" t="e">
        <f t="shared" si="304"/>
        <v>#VALUE!</v>
      </c>
      <c r="UX58" s="2" t="e">
        <f t="shared" si="305"/>
        <v>#VALUE!</v>
      </c>
      <c r="UY58" s="2" t="e">
        <f t="shared" si="306"/>
        <v>#VALUE!</v>
      </c>
      <c r="UZ58" s="2" t="e">
        <f t="shared" si="307"/>
        <v>#VALUE!</v>
      </c>
      <c r="VA58" s="2" t="e">
        <f t="shared" si="308"/>
        <v>#VALUE!</v>
      </c>
      <c r="VB58" s="2" t="e">
        <f t="shared" si="309"/>
        <v>#VALUE!</v>
      </c>
      <c r="VC58" s="2" t="e">
        <f t="shared" si="310"/>
        <v>#VALUE!</v>
      </c>
      <c r="VD58" s="2" t="e">
        <f t="shared" si="311"/>
        <v>#VALUE!</v>
      </c>
      <c r="VE58" s="2" t="e">
        <f t="shared" si="312"/>
        <v>#VALUE!</v>
      </c>
      <c r="VF58" s="2" t="e">
        <f t="shared" si="313"/>
        <v>#VALUE!</v>
      </c>
      <c r="VG58" s="2" t="e">
        <f t="shared" si="314"/>
        <v>#VALUE!</v>
      </c>
      <c r="VH58" s="2" t="e">
        <f t="shared" si="315"/>
        <v>#VALUE!</v>
      </c>
      <c r="VI58" s="2" t="e">
        <f t="shared" si="316"/>
        <v>#VALUE!</v>
      </c>
      <c r="VJ58" s="2" t="e">
        <f t="shared" si="317"/>
        <v>#VALUE!</v>
      </c>
      <c r="VK58" s="2" t="e">
        <f t="shared" si="318"/>
        <v>#VALUE!</v>
      </c>
      <c r="VL58" s="2" t="e">
        <f t="shared" si="319"/>
        <v>#VALUE!</v>
      </c>
      <c r="VM58" s="2" t="e">
        <f t="shared" si="320"/>
        <v>#VALUE!</v>
      </c>
      <c r="VN58" s="2" t="e">
        <f t="shared" si="321"/>
        <v>#VALUE!</v>
      </c>
      <c r="VO58" s="2" t="e">
        <f t="shared" si="322"/>
        <v>#VALUE!</v>
      </c>
      <c r="VP58" s="2" t="e">
        <f t="shared" si="323"/>
        <v>#VALUE!</v>
      </c>
      <c r="VQ58" s="2" t="e">
        <f t="shared" si="324"/>
        <v>#VALUE!</v>
      </c>
      <c r="VR58" s="2" t="e">
        <f t="shared" si="325"/>
        <v>#VALUE!</v>
      </c>
      <c r="VS58" s="2" t="e">
        <f t="shared" si="326"/>
        <v>#VALUE!</v>
      </c>
      <c r="VT58" s="98">
        <f t="shared" si="451"/>
        <v>0</v>
      </c>
      <c r="VU58" s="98">
        <f t="shared" si="452"/>
        <v>0</v>
      </c>
      <c r="VV58" s="98">
        <f t="shared" si="453"/>
        <v>0</v>
      </c>
      <c r="VW58" s="98">
        <f t="shared" si="454"/>
        <v>0</v>
      </c>
      <c r="VX58" s="98">
        <f t="shared" si="455"/>
        <v>0</v>
      </c>
      <c r="VY58" s="98">
        <f t="shared" si="456"/>
        <v>0</v>
      </c>
      <c r="VZ58" s="98">
        <f t="shared" si="457"/>
        <v>0</v>
      </c>
      <c r="WA58" s="98">
        <f t="shared" si="328"/>
        <v>0</v>
      </c>
      <c r="WB58" s="98">
        <f t="shared" si="329"/>
        <v>0</v>
      </c>
      <c r="WC58" s="98">
        <f t="shared" si="330"/>
        <v>0</v>
      </c>
      <c r="WD58" s="98">
        <f t="shared" si="331"/>
        <v>0</v>
      </c>
      <c r="WE58" s="98">
        <f t="shared" si="332"/>
        <v>0</v>
      </c>
      <c r="WF58" s="98">
        <f t="shared" si="333"/>
        <v>0</v>
      </c>
      <c r="WG58" s="98">
        <f t="shared" si="334"/>
        <v>0</v>
      </c>
      <c r="WH58" s="98">
        <f t="shared" si="335"/>
        <v>0</v>
      </c>
      <c r="WI58" s="98">
        <f t="shared" si="336"/>
        <v>0</v>
      </c>
      <c r="WJ58" s="98">
        <f t="shared" si="337"/>
        <v>0</v>
      </c>
      <c r="WK58" s="98">
        <f t="shared" si="338"/>
        <v>0</v>
      </c>
      <c r="WL58" s="98">
        <f t="shared" si="339"/>
        <v>0</v>
      </c>
      <c r="WM58" s="98">
        <f t="shared" si="340"/>
        <v>0</v>
      </c>
      <c r="WN58" s="98">
        <f t="shared" si="341"/>
        <v>0</v>
      </c>
      <c r="WO58" s="98">
        <f t="shared" si="342"/>
        <v>0</v>
      </c>
      <c r="WP58" s="98">
        <f t="shared" si="343"/>
        <v>0</v>
      </c>
      <c r="WQ58" s="98">
        <f t="shared" si="344"/>
        <v>0</v>
      </c>
      <c r="WR58" s="98">
        <f>IFERROR(INDEX('Score Calculation'!$D$38:$D$41,MATCH('Detalle de Cuentas'!VT58,'Score Calculation'!$C$38:$C$41,1)),0)</f>
        <v>4</v>
      </c>
      <c r="WS58" s="98">
        <f>IFERROR(INDEX('Score Calculation'!$D$38:$D$41,MATCH('Detalle de Cuentas'!VU58,'Score Calculation'!$C$38:$C$41,1)),0)</f>
        <v>4</v>
      </c>
      <c r="WT58" s="98">
        <f>IFERROR(INDEX('Score Calculation'!$D$38:$D$41,MATCH('Detalle de Cuentas'!VV58,'Score Calculation'!$C$38:$C$41,1)),0)</f>
        <v>4</v>
      </c>
      <c r="WU58" s="98">
        <f>IFERROR(INDEX('Score Calculation'!$D$38:$D$41,MATCH('Detalle de Cuentas'!VW58,'Score Calculation'!$C$38:$C$41,1)),0)</f>
        <v>4</v>
      </c>
      <c r="WV58" s="98">
        <f>IFERROR(INDEX('Score Calculation'!$D$38:$D$41,MATCH('Detalle de Cuentas'!VX58,'Score Calculation'!$C$38:$C$41,1)),0)</f>
        <v>4</v>
      </c>
      <c r="WW58" s="98">
        <f>IFERROR(INDEX('Score Calculation'!$D$38:$D$41,MATCH('Detalle de Cuentas'!VY58,'Score Calculation'!$C$38:$C$41,1)),0)</f>
        <v>4</v>
      </c>
      <c r="WX58" s="98">
        <f>IFERROR(INDEX('Score Calculation'!$D$38:$D$41,MATCH('Detalle de Cuentas'!VZ58,'Score Calculation'!$C$38:$C$41,1)),0)</f>
        <v>4</v>
      </c>
      <c r="WY58" s="98">
        <f>IFERROR(INDEX('Score Calculation'!$D$38:$D$41,MATCH('Detalle de Cuentas'!WA58,'Score Calculation'!$C$38:$C$41,1)),0)</f>
        <v>4</v>
      </c>
      <c r="WZ58" s="98">
        <f>IFERROR(INDEX('Score Calculation'!$D$38:$D$41,MATCH('Detalle de Cuentas'!WB58,'Score Calculation'!$C$38:$C$41,1)),0)</f>
        <v>4</v>
      </c>
      <c r="XA58" s="98">
        <f>IFERROR(INDEX('Score Calculation'!$D$38:$D$41,MATCH('Detalle de Cuentas'!WC58,'Score Calculation'!$C$38:$C$41,1)),0)</f>
        <v>4</v>
      </c>
      <c r="XB58" s="98">
        <f>IFERROR(INDEX('Score Calculation'!$D$38:$D$41,MATCH('Detalle de Cuentas'!WD58,'Score Calculation'!$C$38:$C$41,1)),0)</f>
        <v>4</v>
      </c>
      <c r="XC58" s="98">
        <f>IFERROR(INDEX('Score Calculation'!$D$38:$D$41,MATCH('Detalle de Cuentas'!WE58,'Score Calculation'!$C$38:$C$41,1)),0)</f>
        <v>4</v>
      </c>
      <c r="XD58" s="98">
        <f>IFERROR(INDEX('Score Calculation'!$D$38:$D$41,MATCH('Detalle de Cuentas'!WF58,'Score Calculation'!$C$38:$C$41,1)),0)</f>
        <v>4</v>
      </c>
      <c r="XE58" s="98">
        <f>IFERROR(INDEX('Score Calculation'!$D$38:$D$41,MATCH('Detalle de Cuentas'!WG58,'Score Calculation'!$C$38:$C$41,1)),0)</f>
        <v>4</v>
      </c>
      <c r="XF58" s="98">
        <f>IFERROR(INDEX('Score Calculation'!$D$38:$D$41,MATCH('Detalle de Cuentas'!WH58,'Score Calculation'!$C$38:$C$41,1)),0)</f>
        <v>4</v>
      </c>
      <c r="XG58" s="98">
        <f>IFERROR(INDEX('Score Calculation'!$D$38:$D$41,MATCH('Detalle de Cuentas'!WI58,'Score Calculation'!$C$38:$C$41,1)),0)</f>
        <v>4</v>
      </c>
      <c r="XH58" s="98">
        <f>IFERROR(INDEX('Score Calculation'!$D$38:$D$41,MATCH('Detalle de Cuentas'!WJ58,'Score Calculation'!$C$38:$C$41,1)),0)</f>
        <v>4</v>
      </c>
      <c r="XI58" s="98">
        <f>IFERROR(INDEX('Score Calculation'!$D$38:$D$41,MATCH('Detalle de Cuentas'!WK58,'Score Calculation'!$C$38:$C$41,1)),0)</f>
        <v>4</v>
      </c>
      <c r="XJ58" s="98">
        <f>IFERROR(INDEX('Score Calculation'!$D$38:$D$41,MATCH('Detalle de Cuentas'!WL58,'Score Calculation'!$C$38:$C$41,1)),0)</f>
        <v>4</v>
      </c>
      <c r="XK58" s="98">
        <f>IFERROR(INDEX('Score Calculation'!$D$38:$D$41,MATCH('Detalle de Cuentas'!WM58,'Score Calculation'!$C$38:$C$41,1)),0)</f>
        <v>4</v>
      </c>
      <c r="XL58" s="98">
        <f>IFERROR(INDEX('Score Calculation'!$D$38:$D$41,MATCH('Detalle de Cuentas'!WN58,'Score Calculation'!$C$38:$C$41,1)),0)</f>
        <v>4</v>
      </c>
      <c r="XM58" s="98">
        <f>IFERROR(INDEX('Score Calculation'!$D$38:$D$41,MATCH('Detalle de Cuentas'!WO58,'Score Calculation'!$C$38:$C$41,1)),0)</f>
        <v>4</v>
      </c>
      <c r="XN58" s="98">
        <f>IFERROR(INDEX('Score Calculation'!$D$38:$D$41,MATCH('Detalle de Cuentas'!WP58,'Score Calculation'!$C$38:$C$41,1)),0)</f>
        <v>4</v>
      </c>
      <c r="XO58" s="98">
        <f>IFERROR(INDEX('Score Calculation'!$D$38:$D$41,MATCH('Detalle de Cuentas'!WQ58,'Score Calculation'!$C$38:$C$41,1)),0)</f>
        <v>4</v>
      </c>
      <c r="XP58" s="98">
        <f>IFERROR(INDEX('Score Calculation'!$D$24:$D$31,MATCH('Detalle de Cuentas'!NF58,'Score Calculation'!$C$24:$C$31,1)),0)</f>
        <v>1</v>
      </c>
      <c r="XQ58" s="98">
        <f>IFERROR(INDEX('Score Calculation'!$D$24:$D$31,MATCH('Detalle de Cuentas'!NG58,'Score Calculation'!$C$24:$C$31,1)),0)</f>
        <v>1</v>
      </c>
      <c r="XR58" s="98">
        <f>IFERROR(INDEX('Score Calculation'!$D$24:$D$31,MATCH('Detalle de Cuentas'!NH58,'Score Calculation'!$C$24:$C$31,1)),0)</f>
        <v>1</v>
      </c>
      <c r="XS58" s="98">
        <f>IFERROR(INDEX('Score Calculation'!$D$24:$D$31,MATCH('Detalle de Cuentas'!NI58,'Score Calculation'!$C$24:$C$31,1)),0)</f>
        <v>1</v>
      </c>
      <c r="XT58" s="98">
        <f>IFERROR(INDEX('Score Calculation'!$D$24:$D$31,MATCH('Detalle de Cuentas'!NJ58,'Score Calculation'!$C$24:$C$31,1)),0)</f>
        <v>1</v>
      </c>
      <c r="XU58" s="98">
        <f>IFERROR(INDEX('Score Calculation'!$D$24:$D$31,MATCH('Detalle de Cuentas'!NK58,'Score Calculation'!$C$24:$C$31,1)),0)</f>
        <v>1</v>
      </c>
      <c r="XV58" s="98">
        <f>IFERROR(INDEX('Score Calculation'!$D$24:$D$31,MATCH('Detalle de Cuentas'!NL58,'Score Calculation'!$C$24:$C$31,1)),0)</f>
        <v>1</v>
      </c>
      <c r="XW58" s="98">
        <f>IFERROR(INDEX('Score Calculation'!$D$24:$D$31,MATCH('Detalle de Cuentas'!NM58,'Score Calculation'!$C$24:$C$31,1)),0)</f>
        <v>1</v>
      </c>
      <c r="XX58" s="98">
        <f>IFERROR(INDEX('Score Calculation'!$D$24:$D$31,MATCH('Detalle de Cuentas'!NN58,'Score Calculation'!$C$24:$C$31,1)),0)</f>
        <v>1</v>
      </c>
      <c r="XY58" s="98">
        <f>IFERROR(INDEX('Score Calculation'!$D$24:$D$31,MATCH('Detalle de Cuentas'!NO58,'Score Calculation'!$C$24:$C$31,1)),0)</f>
        <v>1</v>
      </c>
      <c r="XZ58" s="98">
        <f>IFERROR(INDEX('Score Calculation'!$D$24:$D$31,MATCH('Detalle de Cuentas'!NP58,'Score Calculation'!$C$24:$C$31,1)),0)</f>
        <v>1</v>
      </c>
      <c r="YA58" s="98">
        <f>IFERROR(INDEX('Score Calculation'!$D$24:$D$31,MATCH('Detalle de Cuentas'!NQ58,'Score Calculation'!$C$24:$C$31,1)),0)</f>
        <v>1</v>
      </c>
      <c r="YB58" s="98">
        <f>IFERROR(INDEX('Score Calculation'!$D$24:$D$31,MATCH('Detalle de Cuentas'!NR58,'Score Calculation'!$C$24:$C$31,1)),0)</f>
        <v>1</v>
      </c>
      <c r="YC58" s="98">
        <f>IFERROR(INDEX('Score Calculation'!$D$24:$D$31,MATCH('Detalle de Cuentas'!NS58,'Score Calculation'!$C$24:$C$31,1)),0)</f>
        <v>1</v>
      </c>
      <c r="YD58" s="98">
        <f>IFERROR(INDEX('Score Calculation'!$D$24:$D$31,MATCH('Detalle de Cuentas'!NT58,'Score Calculation'!$C$24:$C$31,1)),0)</f>
        <v>1</v>
      </c>
      <c r="YE58" s="98">
        <f>IFERROR(INDEX('Score Calculation'!$D$24:$D$31,MATCH('Detalle de Cuentas'!NU58,'Score Calculation'!$C$24:$C$31,1)),0)</f>
        <v>1</v>
      </c>
      <c r="YF58" s="98">
        <f>IFERROR(INDEX('Score Calculation'!$D$24:$D$31,MATCH('Detalle de Cuentas'!NV58,'Score Calculation'!$C$24:$C$31,1)),0)</f>
        <v>1</v>
      </c>
      <c r="YG58" s="98">
        <f>IFERROR(INDEX('Score Calculation'!$D$24:$D$31,MATCH('Detalle de Cuentas'!NW58,'Score Calculation'!$C$24:$C$31,1)),0)</f>
        <v>1</v>
      </c>
      <c r="YH58" s="98">
        <f>IFERROR(INDEX('Score Calculation'!$D$24:$D$31,MATCH('Detalle de Cuentas'!NX58,'Score Calculation'!$C$24:$C$31,1)),0)</f>
        <v>1</v>
      </c>
      <c r="YI58" s="98">
        <f>IFERROR(INDEX('Score Calculation'!$D$24:$D$31,MATCH('Detalle de Cuentas'!NY58,'Score Calculation'!$C$24:$C$31,1)),0)</f>
        <v>1</v>
      </c>
      <c r="YJ58" s="98">
        <f>IFERROR(INDEX('Score Calculation'!$D$24:$D$31,MATCH('Detalle de Cuentas'!NZ58,'Score Calculation'!$C$24:$C$31,1)),0)</f>
        <v>1</v>
      </c>
      <c r="YK58" s="98">
        <f>IFERROR(INDEX('Score Calculation'!$D$24:$D$31,MATCH('Detalle de Cuentas'!OA58,'Score Calculation'!$C$24:$C$31,1)),0)</f>
        <v>1</v>
      </c>
      <c r="YL58" s="98">
        <f>IFERROR(INDEX('Score Calculation'!$D$24:$D$31,MATCH('Detalle de Cuentas'!OB58,'Score Calculation'!$C$24:$C$31,1)),0)</f>
        <v>1</v>
      </c>
      <c r="YM58" s="98">
        <f>IFERROR(INDEX('Score Calculation'!$D$24:$D$31,MATCH('Detalle de Cuentas'!OC58,'Score Calculation'!$C$24:$C$31,1)),0)</f>
        <v>1</v>
      </c>
      <c r="YN58" s="98">
        <f t="shared" si="458"/>
        <v>0</v>
      </c>
      <c r="YO58" s="98">
        <f>IF(LEFT(TRIM($D58),15)="GRUPO SOLIDARIO",$L58*'Score Calculation'!$H$5,IF(TRIM('Detalle de Cuentas'!$C58)="Semanal",'Detalle de Cuentas'!$L58*'Score Calculation'!$H$6,'Detalle de Cuentas'!$L58))</f>
        <v>0</v>
      </c>
      <c r="YP58" s="99">
        <f>IFERROR(INDEX('Score Calculation'!$D$54:$D$60,MATCH($YO58,'Score Calculation'!$C$54:$C$60,1)),1)</f>
        <v>0.2</v>
      </c>
      <c r="YQ58" s="99">
        <f>IFERROR(INDEX('Score Calculation'!$D$65:$D$123,MATCH(LEFT(TRIM('Detalle de Cuentas'!$F58),20),'Score Calculation'!$F$65:$F$123,0)),1)</f>
        <v>1</v>
      </c>
      <c r="YR58" s="99">
        <f>IFERROR(INDEX('Score Calculation'!$D$46:$D$49,MATCH('Detalle de Cuentas'!$YN58,'Score Calculation'!$C$46:$C$49,1)),1)</f>
        <v>4</v>
      </c>
      <c r="YS58" s="99">
        <f t="shared" si="459"/>
        <v>0</v>
      </c>
      <c r="YT58" s="99">
        <f t="shared" si="460"/>
        <v>0</v>
      </c>
      <c r="YU58" s="98" t="str">
        <f t="shared" si="461"/>
        <v/>
      </c>
      <c r="YV58" s="109">
        <f t="shared" si="462"/>
        <v>1</v>
      </c>
      <c r="YW58" s="109">
        <f>IFERROR(INDEX('Score Calculation'!$D$187:$D$245,MATCH(LEFT(TRIM('Detalle de Cuentas'!$F58),20),'Score Calculation'!$F$187:$F$245,0)),1)</f>
        <v>1</v>
      </c>
      <c r="YX58" s="109">
        <f>IFERROR(IF($E58="HIPOTECA",-PMT('Score Calculation'!$H$266/(360/$J58),$G58,$YO58)*(30/$J58),-PMT('Score Calculation'!$H$267/(360/$J58),$G58,$YO58)*(30/$J58)),0)</f>
        <v>0</v>
      </c>
      <c r="YY58" s="109">
        <f t="shared" si="520"/>
        <v>0</v>
      </c>
      <c r="YZ58" s="109">
        <f t="shared" si="520"/>
        <v>0</v>
      </c>
      <c r="ZA58" s="109">
        <f t="shared" si="520"/>
        <v>0</v>
      </c>
      <c r="ZB58" s="109">
        <f t="shared" si="520"/>
        <v>0</v>
      </c>
      <c r="ZC58" s="109">
        <f t="shared" si="520"/>
        <v>0</v>
      </c>
      <c r="ZD58" s="109">
        <f t="shared" si="517"/>
        <v>0</v>
      </c>
      <c r="ZE58" s="109">
        <f t="shared" si="517"/>
        <v>0</v>
      </c>
      <c r="ZF58" s="109">
        <f t="shared" si="517"/>
        <v>0</v>
      </c>
      <c r="ZG58" s="109">
        <f t="shared" si="517"/>
        <v>0</v>
      </c>
      <c r="ZH58" s="109">
        <f t="shared" si="517"/>
        <v>0</v>
      </c>
      <c r="ZI58" s="109">
        <f t="shared" si="464"/>
        <v>0</v>
      </c>
    </row>
    <row r="59" spans="2:685" x14ac:dyDescent="0.2">
      <c r="B59" s="41">
        <v>43</v>
      </c>
      <c r="C59" s="42"/>
      <c r="D59" s="42"/>
      <c r="E59" s="42"/>
      <c r="F59" s="42"/>
      <c r="G59" s="42"/>
      <c r="H59" s="42"/>
      <c r="I59" s="29"/>
      <c r="J59" s="6" t="str">
        <f t="shared" si="529"/>
        <v/>
      </c>
      <c r="K59" s="43"/>
      <c r="L59" s="43"/>
      <c r="M59" s="43"/>
      <c r="N59" s="43"/>
      <c r="O59" s="43"/>
      <c r="P59" s="44" t="str">
        <f t="shared" si="346"/>
        <v/>
      </c>
      <c r="Q59" s="26"/>
      <c r="R59" s="26"/>
      <c r="S59" s="26"/>
      <c r="T59" s="26"/>
      <c r="U59" s="29"/>
      <c r="V59" s="43"/>
      <c r="W59" s="26"/>
      <c r="X59" s="29"/>
      <c r="Y59" s="6">
        <f>IF('Detalle de Cuentas'!$C$4-$R59&gt;'Graph Creator'!$E$2*'Graph Creator'!$D$13*12,0,1)</f>
        <v>1</v>
      </c>
      <c r="Z59" s="45">
        <f t="shared" si="530"/>
        <v>0</v>
      </c>
      <c r="AA59" s="2" t="e">
        <f t="shared" si="347"/>
        <v>#VALUE!</v>
      </c>
      <c r="AB59" s="2" t="e">
        <f t="shared" si="348"/>
        <v>#VALUE!</v>
      </c>
      <c r="AC59" s="2" t="e">
        <f t="shared" si="349"/>
        <v>#VALUE!</v>
      </c>
      <c r="AD59" s="2" t="e">
        <f t="shared" si="350"/>
        <v>#VALUE!</v>
      </c>
      <c r="AE59" s="2" t="e">
        <f t="shared" si="351"/>
        <v>#VALUE!</v>
      </c>
      <c r="AF59" s="2" t="e">
        <f t="shared" si="352"/>
        <v>#VALUE!</v>
      </c>
      <c r="AG59" s="2">
        <f t="shared" si="353"/>
        <v>0</v>
      </c>
      <c r="AH59" s="2">
        <f t="shared" si="354"/>
        <v>0</v>
      </c>
      <c r="AI59" s="2" t="str">
        <f t="shared" si="531"/>
        <v/>
      </c>
      <c r="AJ59" s="2" t="str">
        <f t="shared" ref="AJ59:BE59" si="769">IFERROR(SEARCH(".",$I59,AI59+1),"")</f>
        <v/>
      </c>
      <c r="AK59" s="2" t="str">
        <f t="shared" si="769"/>
        <v/>
      </c>
      <c r="AL59" s="2" t="str">
        <f t="shared" si="769"/>
        <v/>
      </c>
      <c r="AM59" s="2" t="str">
        <f t="shared" si="769"/>
        <v/>
      </c>
      <c r="AN59" s="2" t="str">
        <f t="shared" si="769"/>
        <v/>
      </c>
      <c r="AO59" s="2" t="str">
        <f t="shared" si="769"/>
        <v/>
      </c>
      <c r="AP59" s="2" t="str">
        <f t="shared" si="769"/>
        <v/>
      </c>
      <c r="AQ59" s="2" t="str">
        <f t="shared" si="769"/>
        <v/>
      </c>
      <c r="AR59" s="2" t="str">
        <f t="shared" si="769"/>
        <v/>
      </c>
      <c r="AS59" s="2" t="str">
        <f t="shared" si="769"/>
        <v/>
      </c>
      <c r="AT59" s="2" t="str">
        <f t="shared" si="769"/>
        <v/>
      </c>
      <c r="AU59" s="2" t="str">
        <f t="shared" si="769"/>
        <v/>
      </c>
      <c r="AV59" s="2" t="str">
        <f t="shared" si="769"/>
        <v/>
      </c>
      <c r="AW59" s="2" t="str">
        <f t="shared" si="769"/>
        <v/>
      </c>
      <c r="AX59" s="2" t="str">
        <f t="shared" si="769"/>
        <v/>
      </c>
      <c r="AY59" s="2" t="str">
        <f t="shared" si="769"/>
        <v/>
      </c>
      <c r="AZ59" s="2" t="str">
        <f t="shared" si="769"/>
        <v/>
      </c>
      <c r="BA59" s="2" t="str">
        <f t="shared" si="769"/>
        <v/>
      </c>
      <c r="BB59" s="2" t="str">
        <f t="shared" si="769"/>
        <v/>
      </c>
      <c r="BC59" s="2" t="str">
        <f t="shared" si="769"/>
        <v/>
      </c>
      <c r="BD59" s="2" t="str">
        <f t="shared" si="769"/>
        <v/>
      </c>
      <c r="BE59" s="2" t="str">
        <f t="shared" si="769"/>
        <v/>
      </c>
      <c r="BF59" s="2" t="str">
        <f t="shared" si="356"/>
        <v/>
      </c>
      <c r="BG59" s="2" t="str">
        <f t="shared" si="7"/>
        <v/>
      </c>
      <c r="BH59" s="2" t="str">
        <f t="shared" si="8"/>
        <v/>
      </c>
      <c r="BI59" s="2" t="str">
        <f t="shared" si="9"/>
        <v/>
      </c>
      <c r="BJ59" s="2" t="str">
        <f t="shared" si="10"/>
        <v/>
      </c>
      <c r="BK59" s="2" t="str">
        <f t="shared" si="11"/>
        <v/>
      </c>
      <c r="BL59" s="2" t="str">
        <f t="shared" si="12"/>
        <v/>
      </c>
      <c r="BM59" s="2" t="str">
        <f t="shared" si="13"/>
        <v/>
      </c>
      <c r="BN59" s="2" t="str">
        <f t="shared" si="14"/>
        <v/>
      </c>
      <c r="BO59" s="2" t="str">
        <f t="shared" si="15"/>
        <v/>
      </c>
      <c r="BP59" s="2" t="str">
        <f t="shared" si="16"/>
        <v/>
      </c>
      <c r="BQ59" s="2" t="str">
        <f t="shared" si="17"/>
        <v/>
      </c>
      <c r="BR59" s="2" t="str">
        <f t="shared" si="18"/>
        <v/>
      </c>
      <c r="BS59" s="2" t="str">
        <f t="shared" si="19"/>
        <v/>
      </c>
      <c r="BT59" s="2" t="str">
        <f t="shared" si="20"/>
        <v/>
      </c>
      <c r="BU59" s="2" t="str">
        <f t="shared" si="21"/>
        <v/>
      </c>
      <c r="BV59" s="2" t="str">
        <f t="shared" si="22"/>
        <v/>
      </c>
      <c r="BW59" s="2" t="str">
        <f t="shared" si="23"/>
        <v/>
      </c>
      <c r="BX59" s="2" t="str">
        <f t="shared" si="24"/>
        <v/>
      </c>
      <c r="BY59" s="2" t="str">
        <f t="shared" si="25"/>
        <v/>
      </c>
      <c r="BZ59" s="2" t="str">
        <f t="shared" si="26"/>
        <v/>
      </c>
      <c r="CA59" s="2" t="str">
        <f t="shared" si="27"/>
        <v/>
      </c>
      <c r="CB59" s="2" t="str">
        <f t="shared" si="28"/>
        <v/>
      </c>
      <c r="CC59" s="2" t="str">
        <f t="shared" si="29"/>
        <v/>
      </c>
      <c r="CD59" s="14">
        <f t="shared" si="533"/>
        <v>0</v>
      </c>
      <c r="CE59" s="14" t="e">
        <f t="shared" ref="CE59:DA59" si="770">CD59-$J$17</f>
        <v>#VALUE!</v>
      </c>
      <c r="CF59" s="14" t="e">
        <f t="shared" si="770"/>
        <v>#VALUE!</v>
      </c>
      <c r="CG59" s="14" t="e">
        <f t="shared" si="770"/>
        <v>#VALUE!</v>
      </c>
      <c r="CH59" s="14" t="e">
        <f t="shared" si="770"/>
        <v>#VALUE!</v>
      </c>
      <c r="CI59" s="14" t="e">
        <f t="shared" si="770"/>
        <v>#VALUE!</v>
      </c>
      <c r="CJ59" s="14" t="e">
        <f t="shared" si="770"/>
        <v>#VALUE!</v>
      </c>
      <c r="CK59" s="14" t="e">
        <f t="shared" si="770"/>
        <v>#VALUE!</v>
      </c>
      <c r="CL59" s="14" t="e">
        <f t="shared" si="770"/>
        <v>#VALUE!</v>
      </c>
      <c r="CM59" s="14" t="e">
        <f t="shared" si="770"/>
        <v>#VALUE!</v>
      </c>
      <c r="CN59" s="14" t="e">
        <f t="shared" si="770"/>
        <v>#VALUE!</v>
      </c>
      <c r="CO59" s="14" t="e">
        <f t="shared" si="770"/>
        <v>#VALUE!</v>
      </c>
      <c r="CP59" s="14" t="e">
        <f t="shared" si="770"/>
        <v>#VALUE!</v>
      </c>
      <c r="CQ59" s="14" t="e">
        <f t="shared" si="770"/>
        <v>#VALUE!</v>
      </c>
      <c r="CR59" s="14" t="e">
        <f t="shared" si="770"/>
        <v>#VALUE!</v>
      </c>
      <c r="CS59" s="14" t="e">
        <f t="shared" si="770"/>
        <v>#VALUE!</v>
      </c>
      <c r="CT59" s="14" t="e">
        <f t="shared" si="770"/>
        <v>#VALUE!</v>
      </c>
      <c r="CU59" s="14" t="e">
        <f t="shared" si="770"/>
        <v>#VALUE!</v>
      </c>
      <c r="CV59" s="14" t="e">
        <f t="shared" si="770"/>
        <v>#VALUE!</v>
      </c>
      <c r="CW59" s="14" t="e">
        <f t="shared" si="770"/>
        <v>#VALUE!</v>
      </c>
      <c r="CX59" s="14" t="e">
        <f t="shared" si="770"/>
        <v>#VALUE!</v>
      </c>
      <c r="CY59" s="14" t="e">
        <f t="shared" si="770"/>
        <v>#VALUE!</v>
      </c>
      <c r="CZ59" s="14" t="e">
        <f t="shared" si="770"/>
        <v>#VALUE!</v>
      </c>
      <c r="DA59" s="14" t="e">
        <f t="shared" si="770"/>
        <v>#VALUE!</v>
      </c>
      <c r="DB59" s="2">
        <f t="shared" si="358"/>
        <v>0</v>
      </c>
      <c r="DC59" s="2">
        <f t="shared" si="359"/>
        <v>0</v>
      </c>
      <c r="DD59" s="2">
        <f t="shared" si="360"/>
        <v>0</v>
      </c>
      <c r="DE59" s="2">
        <f t="shared" si="361"/>
        <v>0</v>
      </c>
      <c r="DF59" s="2">
        <f t="shared" si="362"/>
        <v>0</v>
      </c>
      <c r="DG59" s="2">
        <f t="shared" si="363"/>
        <v>0</v>
      </c>
      <c r="DH59" s="2">
        <f t="shared" si="364"/>
        <v>0</v>
      </c>
      <c r="DI59" s="2">
        <f t="shared" si="365"/>
        <v>0</v>
      </c>
      <c r="DJ59" s="2">
        <f t="shared" si="366"/>
        <v>0</v>
      </c>
      <c r="DK59" s="2">
        <f t="shared" si="367"/>
        <v>0</v>
      </c>
      <c r="DL59" s="2">
        <f t="shared" si="368"/>
        <v>0</v>
      </c>
      <c r="DM59" s="2">
        <f t="shared" si="369"/>
        <v>0</v>
      </c>
      <c r="DN59" s="2">
        <f t="shared" si="370"/>
        <v>0</v>
      </c>
      <c r="DO59" s="2">
        <f t="shared" si="371"/>
        <v>0</v>
      </c>
      <c r="DP59" s="2">
        <f t="shared" si="372"/>
        <v>0</v>
      </c>
      <c r="DQ59" s="2">
        <f t="shared" si="373"/>
        <v>0</v>
      </c>
      <c r="DR59" s="2">
        <f t="shared" si="374"/>
        <v>0</v>
      </c>
      <c r="DS59" s="2">
        <f t="shared" si="375"/>
        <v>0</v>
      </c>
      <c r="DT59" s="2">
        <f t="shared" si="376"/>
        <v>0</v>
      </c>
      <c r="DU59" s="2">
        <f t="shared" si="377"/>
        <v>0</v>
      </c>
      <c r="DV59" s="2">
        <f t="shared" si="378"/>
        <v>0</v>
      </c>
      <c r="DW59" s="2">
        <f t="shared" si="379"/>
        <v>0</v>
      </c>
      <c r="DX59" s="2">
        <f t="shared" si="380"/>
        <v>0</v>
      </c>
      <c r="DY59" s="2">
        <f t="shared" si="381"/>
        <v>0</v>
      </c>
      <c r="DZ59" s="2">
        <f t="shared" si="382"/>
        <v>0</v>
      </c>
      <c r="EA59" s="2">
        <f t="shared" si="383"/>
        <v>0</v>
      </c>
      <c r="EB59" s="2">
        <f t="shared" si="384"/>
        <v>0</v>
      </c>
      <c r="EC59" s="2">
        <f t="shared" si="385"/>
        <v>0</v>
      </c>
      <c r="ED59" s="2">
        <f t="shared" si="386"/>
        <v>0</v>
      </c>
      <c r="EE59" s="2">
        <f t="shared" si="387"/>
        <v>0</v>
      </c>
      <c r="EF59" s="2">
        <f t="shared" si="388"/>
        <v>0</v>
      </c>
      <c r="EG59" s="2">
        <f t="shared" si="389"/>
        <v>0</v>
      </c>
      <c r="EH59" s="2">
        <f t="shared" si="390"/>
        <v>0</v>
      </c>
      <c r="EI59" s="2">
        <f t="shared" si="391"/>
        <v>0</v>
      </c>
      <c r="EJ59" s="2">
        <f t="shared" si="392"/>
        <v>0</v>
      </c>
      <c r="EK59" s="2">
        <f t="shared" si="393"/>
        <v>0</v>
      </c>
      <c r="EL59" s="2">
        <f t="shared" si="394"/>
        <v>0</v>
      </c>
      <c r="EM59" s="2">
        <f t="shared" si="395"/>
        <v>0</v>
      </c>
      <c r="EN59" s="2">
        <f t="shared" si="396"/>
        <v>0</v>
      </c>
      <c r="EO59" s="2">
        <f t="shared" si="397"/>
        <v>0</v>
      </c>
      <c r="EP59" s="2">
        <f t="shared" si="398"/>
        <v>0</v>
      </c>
      <c r="EQ59" s="2">
        <f t="shared" si="399"/>
        <v>0</v>
      </c>
      <c r="ER59" s="2">
        <f t="shared" si="400"/>
        <v>0</v>
      </c>
      <c r="ES59" s="2">
        <f t="shared" si="401"/>
        <v>0</v>
      </c>
      <c r="ET59" s="2">
        <f t="shared" si="402"/>
        <v>0</v>
      </c>
      <c r="EU59" s="2">
        <f t="shared" si="403"/>
        <v>0</v>
      </c>
      <c r="EV59" s="2">
        <f t="shared" si="404"/>
        <v>0</v>
      </c>
      <c r="EW59" s="2">
        <f t="shared" si="405"/>
        <v>0</v>
      </c>
      <c r="EX59" s="2">
        <f t="shared" si="535"/>
        <v>1</v>
      </c>
      <c r="EY59" s="2" t="e">
        <f t="shared" si="536"/>
        <v>#VALUE!</v>
      </c>
      <c r="EZ59" s="2" t="e">
        <f t="shared" si="537"/>
        <v>#VALUE!</v>
      </c>
      <c r="FA59" s="2" t="e">
        <f t="shared" si="538"/>
        <v>#VALUE!</v>
      </c>
      <c r="FB59" s="2" t="e">
        <f t="shared" si="539"/>
        <v>#VALUE!</v>
      </c>
      <c r="FC59" s="2" t="e">
        <f t="shared" si="540"/>
        <v>#VALUE!</v>
      </c>
      <c r="FD59" s="2" t="e">
        <f t="shared" si="541"/>
        <v>#VALUE!</v>
      </c>
      <c r="FE59" s="2" t="e">
        <f t="shared" si="542"/>
        <v>#VALUE!</v>
      </c>
      <c r="FF59" s="2" t="e">
        <f t="shared" si="543"/>
        <v>#VALUE!</v>
      </c>
      <c r="FG59" s="2" t="e">
        <f t="shared" si="544"/>
        <v>#VALUE!</v>
      </c>
      <c r="FH59" s="2" t="e">
        <f t="shared" si="545"/>
        <v>#VALUE!</v>
      </c>
      <c r="FI59" s="2" t="e">
        <f t="shared" si="546"/>
        <v>#VALUE!</v>
      </c>
      <c r="FJ59" s="2" t="e">
        <f t="shared" si="547"/>
        <v>#VALUE!</v>
      </c>
      <c r="FK59" s="2" t="e">
        <f t="shared" si="548"/>
        <v>#VALUE!</v>
      </c>
      <c r="FL59" s="2" t="e">
        <f t="shared" si="549"/>
        <v>#VALUE!</v>
      </c>
      <c r="FM59" s="2" t="e">
        <f t="shared" si="550"/>
        <v>#VALUE!</v>
      </c>
      <c r="FN59" s="2" t="e">
        <f t="shared" si="551"/>
        <v>#VALUE!</v>
      </c>
      <c r="FO59" s="2" t="e">
        <f t="shared" si="552"/>
        <v>#VALUE!</v>
      </c>
      <c r="FP59" s="2" t="e">
        <f t="shared" si="553"/>
        <v>#VALUE!</v>
      </c>
      <c r="FQ59" s="2" t="e">
        <f t="shared" si="554"/>
        <v>#VALUE!</v>
      </c>
      <c r="FR59" s="2" t="e">
        <f t="shared" si="555"/>
        <v>#VALUE!</v>
      </c>
      <c r="FS59" s="2" t="e">
        <f t="shared" si="556"/>
        <v>#VALUE!</v>
      </c>
      <c r="FT59" s="2" t="e">
        <f t="shared" si="557"/>
        <v>#VALUE!</v>
      </c>
      <c r="FU59" s="2" t="e">
        <f t="shared" si="558"/>
        <v>#VALUE!</v>
      </c>
      <c r="FV59" s="2">
        <f t="shared" si="559"/>
        <v>1</v>
      </c>
      <c r="FW59" s="2" t="e">
        <f t="shared" si="560"/>
        <v>#VALUE!</v>
      </c>
      <c r="FX59" s="2" t="e">
        <f t="shared" si="561"/>
        <v>#VALUE!</v>
      </c>
      <c r="FY59" s="2" t="e">
        <f t="shared" si="562"/>
        <v>#VALUE!</v>
      </c>
      <c r="FZ59" s="2" t="e">
        <f t="shared" si="563"/>
        <v>#VALUE!</v>
      </c>
      <c r="GA59" s="2" t="e">
        <f t="shared" si="564"/>
        <v>#VALUE!</v>
      </c>
      <c r="GB59" s="2" t="e">
        <f t="shared" si="565"/>
        <v>#VALUE!</v>
      </c>
      <c r="GC59" s="2" t="e">
        <f t="shared" si="566"/>
        <v>#VALUE!</v>
      </c>
      <c r="GD59" s="2" t="e">
        <f t="shared" si="567"/>
        <v>#VALUE!</v>
      </c>
      <c r="GE59" s="2" t="e">
        <f t="shared" si="568"/>
        <v>#VALUE!</v>
      </c>
      <c r="GF59" s="2" t="e">
        <f t="shared" si="569"/>
        <v>#VALUE!</v>
      </c>
      <c r="GG59" s="2" t="e">
        <f t="shared" si="570"/>
        <v>#VALUE!</v>
      </c>
      <c r="GH59" s="2" t="e">
        <f t="shared" si="571"/>
        <v>#VALUE!</v>
      </c>
      <c r="GI59" s="2" t="e">
        <f t="shared" si="572"/>
        <v>#VALUE!</v>
      </c>
      <c r="GJ59" s="2" t="e">
        <f t="shared" si="573"/>
        <v>#VALUE!</v>
      </c>
      <c r="GK59" s="2" t="e">
        <f t="shared" si="574"/>
        <v>#VALUE!</v>
      </c>
      <c r="GL59" s="2" t="e">
        <f t="shared" si="575"/>
        <v>#VALUE!</v>
      </c>
      <c r="GM59" s="2" t="e">
        <f t="shared" si="576"/>
        <v>#VALUE!</v>
      </c>
      <c r="GN59" s="2" t="e">
        <f t="shared" si="577"/>
        <v>#VALUE!</v>
      </c>
      <c r="GO59" s="2" t="e">
        <f t="shared" si="578"/>
        <v>#VALUE!</v>
      </c>
      <c r="GP59" s="2" t="e">
        <f t="shared" si="579"/>
        <v>#VALUE!</v>
      </c>
      <c r="GQ59" s="2" t="e">
        <f t="shared" si="580"/>
        <v>#VALUE!</v>
      </c>
      <c r="GR59" s="2" t="e">
        <f t="shared" si="581"/>
        <v>#VALUE!</v>
      </c>
      <c r="GS59" s="2" t="e">
        <f t="shared" si="582"/>
        <v>#VALUE!</v>
      </c>
      <c r="GT59" s="2">
        <f t="shared" si="583"/>
        <v>1</v>
      </c>
      <c r="GU59" s="2" t="e">
        <f t="shared" si="584"/>
        <v>#VALUE!</v>
      </c>
      <c r="GV59" s="2" t="e">
        <f t="shared" si="585"/>
        <v>#VALUE!</v>
      </c>
      <c r="GW59" s="2" t="e">
        <f t="shared" si="586"/>
        <v>#VALUE!</v>
      </c>
      <c r="GX59" s="2" t="e">
        <f t="shared" si="587"/>
        <v>#VALUE!</v>
      </c>
      <c r="GY59" s="2" t="e">
        <f t="shared" si="588"/>
        <v>#VALUE!</v>
      </c>
      <c r="GZ59" s="2" t="e">
        <f t="shared" si="589"/>
        <v>#VALUE!</v>
      </c>
      <c r="HA59" s="2" t="e">
        <f t="shared" si="590"/>
        <v>#VALUE!</v>
      </c>
      <c r="HB59" s="2" t="e">
        <f t="shared" si="591"/>
        <v>#VALUE!</v>
      </c>
      <c r="HC59" s="2" t="e">
        <f t="shared" si="592"/>
        <v>#VALUE!</v>
      </c>
      <c r="HD59" s="2" t="e">
        <f t="shared" si="593"/>
        <v>#VALUE!</v>
      </c>
      <c r="HE59" s="2" t="e">
        <f t="shared" si="594"/>
        <v>#VALUE!</v>
      </c>
      <c r="HF59" s="2" t="e">
        <f t="shared" si="595"/>
        <v>#VALUE!</v>
      </c>
      <c r="HG59" s="2" t="e">
        <f t="shared" si="596"/>
        <v>#VALUE!</v>
      </c>
      <c r="HH59" s="2" t="e">
        <f t="shared" si="597"/>
        <v>#VALUE!</v>
      </c>
      <c r="HI59" s="2" t="e">
        <f t="shared" si="598"/>
        <v>#VALUE!</v>
      </c>
      <c r="HJ59" s="2" t="e">
        <f t="shared" si="599"/>
        <v>#VALUE!</v>
      </c>
      <c r="HK59" s="2" t="e">
        <f t="shared" si="600"/>
        <v>#VALUE!</v>
      </c>
      <c r="HL59" s="2" t="e">
        <f t="shared" si="601"/>
        <v>#VALUE!</v>
      </c>
      <c r="HM59" s="2" t="e">
        <f t="shared" si="602"/>
        <v>#VALUE!</v>
      </c>
      <c r="HN59" s="2" t="e">
        <f t="shared" si="603"/>
        <v>#VALUE!</v>
      </c>
      <c r="HO59" s="2" t="e">
        <f t="shared" si="604"/>
        <v>#VALUE!</v>
      </c>
      <c r="HP59" s="2" t="e">
        <f t="shared" si="605"/>
        <v>#VALUE!</v>
      </c>
      <c r="HQ59" s="2" t="e">
        <f t="shared" si="606"/>
        <v>#VALUE!</v>
      </c>
      <c r="HR59" s="2">
        <f t="shared" si="607"/>
        <v>1</v>
      </c>
      <c r="HS59" s="2" t="e">
        <f t="shared" si="608"/>
        <v>#VALUE!</v>
      </c>
      <c r="HT59" s="2" t="e">
        <f t="shared" si="609"/>
        <v>#VALUE!</v>
      </c>
      <c r="HU59" s="2" t="e">
        <f t="shared" si="610"/>
        <v>#VALUE!</v>
      </c>
      <c r="HV59" s="2" t="e">
        <f t="shared" si="611"/>
        <v>#VALUE!</v>
      </c>
      <c r="HW59" s="2" t="e">
        <f t="shared" si="612"/>
        <v>#VALUE!</v>
      </c>
      <c r="HX59" s="2" t="e">
        <f t="shared" si="613"/>
        <v>#VALUE!</v>
      </c>
      <c r="HY59" s="2" t="e">
        <f t="shared" si="614"/>
        <v>#VALUE!</v>
      </c>
      <c r="HZ59" s="2" t="e">
        <f t="shared" si="615"/>
        <v>#VALUE!</v>
      </c>
      <c r="IA59" s="2" t="e">
        <f t="shared" si="616"/>
        <v>#VALUE!</v>
      </c>
      <c r="IB59" s="2" t="e">
        <f t="shared" si="617"/>
        <v>#VALUE!</v>
      </c>
      <c r="IC59" s="2" t="e">
        <f t="shared" si="618"/>
        <v>#VALUE!</v>
      </c>
      <c r="ID59" s="2" t="e">
        <f t="shared" si="619"/>
        <v>#VALUE!</v>
      </c>
      <c r="IE59" s="2" t="e">
        <f t="shared" si="620"/>
        <v>#VALUE!</v>
      </c>
      <c r="IF59" s="2" t="e">
        <f t="shared" si="621"/>
        <v>#VALUE!</v>
      </c>
      <c r="IG59" s="2" t="e">
        <f t="shared" si="622"/>
        <v>#VALUE!</v>
      </c>
      <c r="IH59" s="2" t="e">
        <f t="shared" si="623"/>
        <v>#VALUE!</v>
      </c>
      <c r="II59" s="2" t="e">
        <f t="shared" si="624"/>
        <v>#VALUE!</v>
      </c>
      <c r="IJ59" s="2" t="e">
        <f t="shared" si="625"/>
        <v>#VALUE!</v>
      </c>
      <c r="IK59" s="2" t="e">
        <f t="shared" si="626"/>
        <v>#VALUE!</v>
      </c>
      <c r="IL59" s="2" t="e">
        <f t="shared" si="627"/>
        <v>#VALUE!</v>
      </c>
      <c r="IM59" s="2" t="e">
        <f t="shared" si="628"/>
        <v>#VALUE!</v>
      </c>
      <c r="IN59" s="2" t="e">
        <f t="shared" si="629"/>
        <v>#VALUE!</v>
      </c>
      <c r="IO59" s="2" t="e">
        <f t="shared" si="630"/>
        <v>#VALUE!</v>
      </c>
      <c r="IP59" s="2">
        <f t="shared" si="631"/>
        <v>0</v>
      </c>
      <c r="IQ59" s="2" t="e">
        <f t="shared" si="632"/>
        <v>#VALUE!</v>
      </c>
      <c r="IR59" s="2" t="e">
        <f t="shared" si="633"/>
        <v>#VALUE!</v>
      </c>
      <c r="IS59" s="2" t="e">
        <f t="shared" si="634"/>
        <v>#VALUE!</v>
      </c>
      <c r="IT59" s="2" t="e">
        <f t="shared" si="635"/>
        <v>#VALUE!</v>
      </c>
      <c r="IU59" s="2" t="e">
        <f t="shared" si="636"/>
        <v>#VALUE!</v>
      </c>
      <c r="IV59" s="2" t="e">
        <f t="shared" si="637"/>
        <v>#VALUE!</v>
      </c>
      <c r="IW59" s="2" t="e">
        <f t="shared" si="638"/>
        <v>#VALUE!</v>
      </c>
      <c r="IX59" s="2" t="e">
        <f t="shared" si="639"/>
        <v>#VALUE!</v>
      </c>
      <c r="IY59" s="2" t="e">
        <f t="shared" si="640"/>
        <v>#VALUE!</v>
      </c>
      <c r="IZ59" s="2" t="e">
        <f t="shared" si="641"/>
        <v>#VALUE!</v>
      </c>
      <c r="JA59" s="2" t="e">
        <f t="shared" si="642"/>
        <v>#VALUE!</v>
      </c>
      <c r="JB59" s="2" t="e">
        <f t="shared" si="643"/>
        <v>#VALUE!</v>
      </c>
      <c r="JC59" s="2" t="e">
        <f t="shared" si="644"/>
        <v>#VALUE!</v>
      </c>
      <c r="JD59" s="2" t="e">
        <f t="shared" si="645"/>
        <v>#VALUE!</v>
      </c>
      <c r="JE59" s="2" t="e">
        <f t="shared" si="646"/>
        <v>#VALUE!</v>
      </c>
      <c r="JF59" s="2" t="e">
        <f t="shared" si="647"/>
        <v>#VALUE!</v>
      </c>
      <c r="JG59" s="2" t="e">
        <f t="shared" si="648"/>
        <v>#VALUE!</v>
      </c>
      <c r="JH59" s="2" t="e">
        <f t="shared" si="649"/>
        <v>#VALUE!</v>
      </c>
      <c r="JI59" s="2" t="e">
        <f t="shared" si="650"/>
        <v>#VALUE!</v>
      </c>
      <c r="JJ59" s="2" t="e">
        <f t="shared" si="651"/>
        <v>#VALUE!</v>
      </c>
      <c r="JK59" s="2" t="e">
        <f t="shared" si="652"/>
        <v>#VALUE!</v>
      </c>
      <c r="JL59" s="2" t="e">
        <f t="shared" si="653"/>
        <v>#VALUE!</v>
      </c>
      <c r="JM59" s="2" t="e">
        <f t="shared" si="654"/>
        <v>#VALUE!</v>
      </c>
      <c r="JN59" s="2">
        <f t="shared" si="655"/>
        <v>0</v>
      </c>
      <c r="JO59" s="2" t="e">
        <f t="shared" si="656"/>
        <v>#VALUE!</v>
      </c>
      <c r="JP59" s="2" t="e">
        <f t="shared" si="657"/>
        <v>#VALUE!</v>
      </c>
      <c r="JQ59" s="2" t="e">
        <f t="shared" si="658"/>
        <v>#VALUE!</v>
      </c>
      <c r="JR59" s="2" t="e">
        <f t="shared" si="659"/>
        <v>#VALUE!</v>
      </c>
      <c r="JS59" s="2" t="e">
        <f t="shared" si="660"/>
        <v>#VALUE!</v>
      </c>
      <c r="JT59" s="2" t="e">
        <f t="shared" si="661"/>
        <v>#VALUE!</v>
      </c>
      <c r="JU59" s="2" t="e">
        <f t="shared" si="662"/>
        <v>#VALUE!</v>
      </c>
      <c r="JV59" s="2" t="e">
        <f t="shared" si="663"/>
        <v>#VALUE!</v>
      </c>
      <c r="JW59" s="2" t="e">
        <f t="shared" si="664"/>
        <v>#VALUE!</v>
      </c>
      <c r="JX59" s="2" t="e">
        <f t="shared" si="665"/>
        <v>#VALUE!</v>
      </c>
      <c r="JY59" s="2" t="e">
        <f t="shared" si="666"/>
        <v>#VALUE!</v>
      </c>
      <c r="JZ59" s="2" t="e">
        <f t="shared" si="667"/>
        <v>#VALUE!</v>
      </c>
      <c r="KA59" s="2" t="e">
        <f t="shared" si="668"/>
        <v>#VALUE!</v>
      </c>
      <c r="KB59" s="2" t="e">
        <f t="shared" si="669"/>
        <v>#VALUE!</v>
      </c>
      <c r="KC59" s="2" t="e">
        <f t="shared" si="670"/>
        <v>#VALUE!</v>
      </c>
      <c r="KD59" s="2" t="e">
        <f t="shared" si="671"/>
        <v>#VALUE!</v>
      </c>
      <c r="KE59" s="2" t="e">
        <f t="shared" si="672"/>
        <v>#VALUE!</v>
      </c>
      <c r="KF59" s="2" t="e">
        <f t="shared" si="673"/>
        <v>#VALUE!</v>
      </c>
      <c r="KG59" s="2" t="e">
        <f t="shared" si="674"/>
        <v>#VALUE!</v>
      </c>
      <c r="KH59" s="2" t="e">
        <f t="shared" si="675"/>
        <v>#VALUE!</v>
      </c>
      <c r="KI59" s="2" t="e">
        <f t="shared" si="676"/>
        <v>#VALUE!</v>
      </c>
      <c r="KJ59" s="2" t="e">
        <f t="shared" si="677"/>
        <v>#VALUE!</v>
      </c>
      <c r="KK59" s="2" t="e">
        <f t="shared" si="678"/>
        <v>#VALUE!</v>
      </c>
      <c r="KL59" s="2">
        <f t="shared" si="679"/>
        <v>0</v>
      </c>
      <c r="KM59" s="2" t="e">
        <f t="shared" si="680"/>
        <v>#VALUE!</v>
      </c>
      <c r="KN59" s="2" t="e">
        <f t="shared" si="681"/>
        <v>#VALUE!</v>
      </c>
      <c r="KO59" s="2" t="e">
        <f t="shared" si="682"/>
        <v>#VALUE!</v>
      </c>
      <c r="KP59" s="2" t="e">
        <f t="shared" si="683"/>
        <v>#VALUE!</v>
      </c>
      <c r="KQ59" s="2" t="e">
        <f t="shared" si="684"/>
        <v>#VALUE!</v>
      </c>
      <c r="KR59" s="2" t="e">
        <f t="shared" si="685"/>
        <v>#VALUE!</v>
      </c>
      <c r="KS59" s="2" t="e">
        <f t="shared" si="686"/>
        <v>#VALUE!</v>
      </c>
      <c r="KT59" s="2" t="e">
        <f t="shared" si="687"/>
        <v>#VALUE!</v>
      </c>
      <c r="KU59" s="2" t="e">
        <f t="shared" si="688"/>
        <v>#VALUE!</v>
      </c>
      <c r="KV59" s="2" t="e">
        <f t="shared" si="689"/>
        <v>#VALUE!</v>
      </c>
      <c r="KW59" s="2" t="e">
        <f t="shared" si="690"/>
        <v>#VALUE!</v>
      </c>
      <c r="KX59" s="2" t="e">
        <f t="shared" si="691"/>
        <v>#VALUE!</v>
      </c>
      <c r="KY59" s="2" t="e">
        <f t="shared" si="692"/>
        <v>#VALUE!</v>
      </c>
      <c r="KZ59" s="2" t="e">
        <f t="shared" si="693"/>
        <v>#VALUE!</v>
      </c>
      <c r="LA59" s="2" t="e">
        <f t="shared" si="694"/>
        <v>#VALUE!</v>
      </c>
      <c r="LB59" s="2" t="e">
        <f t="shared" si="695"/>
        <v>#VALUE!</v>
      </c>
      <c r="LC59" s="2" t="e">
        <f t="shared" si="696"/>
        <v>#VALUE!</v>
      </c>
      <c r="LD59" s="2" t="e">
        <f t="shared" si="697"/>
        <v>#VALUE!</v>
      </c>
      <c r="LE59" s="2" t="e">
        <f t="shared" si="698"/>
        <v>#VALUE!</v>
      </c>
      <c r="LF59" s="2" t="e">
        <f t="shared" si="699"/>
        <v>#VALUE!</v>
      </c>
      <c r="LG59" s="2" t="e">
        <f t="shared" si="700"/>
        <v>#VALUE!</v>
      </c>
      <c r="LH59" s="2" t="e">
        <f t="shared" si="701"/>
        <v>#VALUE!</v>
      </c>
      <c r="LI59" s="2" t="e">
        <f t="shared" si="702"/>
        <v>#VALUE!</v>
      </c>
      <c r="LJ59" s="2">
        <f t="shared" si="703"/>
        <v>0</v>
      </c>
      <c r="LK59" s="2" t="e">
        <f t="shared" si="704"/>
        <v>#VALUE!</v>
      </c>
      <c r="LL59" s="2" t="e">
        <f t="shared" si="705"/>
        <v>#VALUE!</v>
      </c>
      <c r="LM59" s="2" t="e">
        <f t="shared" si="706"/>
        <v>#VALUE!</v>
      </c>
      <c r="LN59" s="2" t="e">
        <f t="shared" si="707"/>
        <v>#VALUE!</v>
      </c>
      <c r="LO59" s="2" t="e">
        <f t="shared" si="708"/>
        <v>#VALUE!</v>
      </c>
      <c r="LP59" s="2" t="e">
        <f t="shared" si="709"/>
        <v>#VALUE!</v>
      </c>
      <c r="LQ59" s="2" t="e">
        <f t="shared" si="710"/>
        <v>#VALUE!</v>
      </c>
      <c r="LR59" s="2" t="e">
        <f t="shared" si="711"/>
        <v>#VALUE!</v>
      </c>
      <c r="LS59" s="2" t="e">
        <f t="shared" si="712"/>
        <v>#VALUE!</v>
      </c>
      <c r="LT59" s="2" t="e">
        <f t="shared" si="713"/>
        <v>#VALUE!</v>
      </c>
      <c r="LU59" s="2" t="e">
        <f t="shared" si="714"/>
        <v>#VALUE!</v>
      </c>
      <c r="LV59" s="2" t="e">
        <f t="shared" si="715"/>
        <v>#VALUE!</v>
      </c>
      <c r="LW59" s="2" t="e">
        <f t="shared" si="716"/>
        <v>#VALUE!</v>
      </c>
      <c r="LX59" s="2" t="e">
        <f t="shared" si="717"/>
        <v>#VALUE!</v>
      </c>
      <c r="LY59" s="2" t="e">
        <f t="shared" si="718"/>
        <v>#VALUE!</v>
      </c>
      <c r="LZ59" s="2" t="e">
        <f t="shared" si="719"/>
        <v>#VALUE!</v>
      </c>
      <c r="MA59" s="2" t="e">
        <f t="shared" si="720"/>
        <v>#VALUE!</v>
      </c>
      <c r="MB59" s="2" t="e">
        <f t="shared" si="721"/>
        <v>#VALUE!</v>
      </c>
      <c r="MC59" s="2" t="e">
        <f t="shared" si="722"/>
        <v>#VALUE!</v>
      </c>
      <c r="MD59" s="2" t="e">
        <f t="shared" si="723"/>
        <v>#VALUE!</v>
      </c>
      <c r="ME59" s="2" t="e">
        <f t="shared" si="724"/>
        <v>#VALUE!</v>
      </c>
      <c r="MF59" s="2" t="e">
        <f t="shared" si="725"/>
        <v>#VALUE!</v>
      </c>
      <c r="MG59" s="2" t="e">
        <f t="shared" si="726"/>
        <v>#VALUE!</v>
      </c>
      <c r="MH59" s="2">
        <f t="shared" si="727"/>
        <v>1</v>
      </c>
      <c r="MI59" s="2" t="e">
        <f t="shared" si="728"/>
        <v>#VALUE!</v>
      </c>
      <c r="MJ59" s="2" t="e">
        <f t="shared" si="729"/>
        <v>#VALUE!</v>
      </c>
      <c r="MK59" s="2" t="e">
        <f t="shared" si="730"/>
        <v>#VALUE!</v>
      </c>
      <c r="ML59" s="2" t="e">
        <f t="shared" si="731"/>
        <v>#VALUE!</v>
      </c>
      <c r="MM59" s="2" t="e">
        <f t="shared" si="732"/>
        <v>#VALUE!</v>
      </c>
      <c r="MN59" s="2" t="e">
        <f t="shared" si="733"/>
        <v>#VALUE!</v>
      </c>
      <c r="MO59" s="2" t="e">
        <f t="shared" si="734"/>
        <v>#VALUE!</v>
      </c>
      <c r="MP59" s="2" t="e">
        <f t="shared" si="735"/>
        <v>#VALUE!</v>
      </c>
      <c r="MQ59" s="2" t="e">
        <f t="shared" si="736"/>
        <v>#VALUE!</v>
      </c>
      <c r="MR59" s="2" t="e">
        <f t="shared" si="737"/>
        <v>#VALUE!</v>
      </c>
      <c r="MS59" s="2" t="e">
        <f t="shared" si="738"/>
        <v>#VALUE!</v>
      </c>
      <c r="MT59" s="2" t="e">
        <f t="shared" si="739"/>
        <v>#VALUE!</v>
      </c>
      <c r="MU59" s="2" t="e">
        <f t="shared" si="740"/>
        <v>#VALUE!</v>
      </c>
      <c r="MV59" s="2" t="e">
        <f t="shared" si="741"/>
        <v>#VALUE!</v>
      </c>
      <c r="MW59" s="2" t="e">
        <f t="shared" si="742"/>
        <v>#VALUE!</v>
      </c>
      <c r="MX59" s="2" t="e">
        <f t="shared" si="743"/>
        <v>#VALUE!</v>
      </c>
      <c r="MY59" s="2" t="e">
        <f t="shared" si="744"/>
        <v>#VALUE!</v>
      </c>
      <c r="MZ59" s="2" t="e">
        <f t="shared" si="745"/>
        <v>#VALUE!</v>
      </c>
      <c r="NA59" s="2" t="e">
        <f t="shared" si="746"/>
        <v>#VALUE!</v>
      </c>
      <c r="NB59" s="2" t="e">
        <f t="shared" si="747"/>
        <v>#VALUE!</v>
      </c>
      <c r="NC59" s="2" t="e">
        <f t="shared" si="748"/>
        <v>#VALUE!</v>
      </c>
      <c r="ND59" s="2" t="e">
        <f t="shared" si="749"/>
        <v>#VALUE!</v>
      </c>
      <c r="NE59" s="2" t="e">
        <f t="shared" si="750"/>
        <v>#VALUE!</v>
      </c>
      <c r="NF59" s="2">
        <f t="shared" si="406"/>
        <v>0</v>
      </c>
      <c r="NG59" s="2">
        <f t="shared" si="250"/>
        <v>0</v>
      </c>
      <c r="NH59" s="2">
        <f t="shared" si="251"/>
        <v>0</v>
      </c>
      <c r="NI59" s="2">
        <f t="shared" si="252"/>
        <v>0</v>
      </c>
      <c r="NJ59" s="2">
        <f t="shared" si="253"/>
        <v>0</v>
      </c>
      <c r="NK59" s="2">
        <f t="shared" si="254"/>
        <v>0</v>
      </c>
      <c r="NL59" s="2">
        <f t="shared" si="255"/>
        <v>0</v>
      </c>
      <c r="NM59" s="2">
        <f t="shared" si="256"/>
        <v>0</v>
      </c>
      <c r="NN59" s="2">
        <f t="shared" si="257"/>
        <v>0</v>
      </c>
      <c r="NO59" s="2">
        <f t="shared" si="258"/>
        <v>0</v>
      </c>
      <c r="NP59" s="2">
        <f t="shared" si="259"/>
        <v>0</v>
      </c>
      <c r="NQ59" s="2">
        <f t="shared" si="260"/>
        <v>0</v>
      </c>
      <c r="NR59" s="2">
        <f t="shared" si="261"/>
        <v>0</v>
      </c>
      <c r="NS59" s="2">
        <f t="shared" si="262"/>
        <v>0</v>
      </c>
      <c r="NT59" s="2">
        <f t="shared" si="263"/>
        <v>0</v>
      </c>
      <c r="NU59" s="2">
        <f t="shared" si="264"/>
        <v>0</v>
      </c>
      <c r="NV59" s="2">
        <f t="shared" si="265"/>
        <v>0</v>
      </c>
      <c r="NW59" s="2">
        <f t="shared" si="266"/>
        <v>0</v>
      </c>
      <c r="NX59" s="2">
        <f t="shared" si="267"/>
        <v>0</v>
      </c>
      <c r="NY59" s="2">
        <f t="shared" si="268"/>
        <v>0</v>
      </c>
      <c r="NZ59" s="2">
        <f t="shared" si="269"/>
        <v>0</v>
      </c>
      <c r="OA59" s="2">
        <f t="shared" si="270"/>
        <v>0</v>
      </c>
      <c r="OB59" s="2">
        <f t="shared" si="271"/>
        <v>0</v>
      </c>
      <c r="OC59" s="2">
        <f t="shared" si="272"/>
        <v>0</v>
      </c>
      <c r="OD59" s="2">
        <f>IF(AND(NF59&gt;'Graph Creator'!$K$4,'Detalle de Cuentas'!NF59&lt;='Graph Creator'!$L$4),1,0)</f>
        <v>0</v>
      </c>
      <c r="OE59" s="2">
        <f>IF(AND(NG59&gt;'Graph Creator'!$K$4,'Detalle de Cuentas'!NG59&lt;='Graph Creator'!$L$4),1,0)</f>
        <v>0</v>
      </c>
      <c r="OF59" s="2">
        <f>IF(AND(NH59&gt;'Graph Creator'!$K$4,'Detalle de Cuentas'!NH59&lt;='Graph Creator'!$L$4),1,0)</f>
        <v>0</v>
      </c>
      <c r="OG59" s="2">
        <f>IF(AND(NI59&gt;'Graph Creator'!$K$4,'Detalle de Cuentas'!NI59&lt;='Graph Creator'!$L$4),1,0)</f>
        <v>0</v>
      </c>
      <c r="OH59" s="2">
        <f>IF(AND(NJ59&gt;'Graph Creator'!$K$4,'Detalle de Cuentas'!NJ59&lt;='Graph Creator'!$L$4),1,0)</f>
        <v>0</v>
      </c>
      <c r="OI59" s="2">
        <f>IF(AND(NK59&gt;'Graph Creator'!$K$4,'Detalle de Cuentas'!NK59&lt;='Graph Creator'!$L$4),1,0)</f>
        <v>0</v>
      </c>
      <c r="OJ59" s="2">
        <f>IF(AND(NL59&gt;'Graph Creator'!$K$4,'Detalle de Cuentas'!NL59&lt;='Graph Creator'!$L$4),1,0)</f>
        <v>0</v>
      </c>
      <c r="OK59" s="2">
        <f>IF(AND(NM59&gt;'Graph Creator'!$K$4,'Detalle de Cuentas'!NM59&lt;='Graph Creator'!$L$4),1,0)</f>
        <v>0</v>
      </c>
      <c r="OL59" s="2">
        <f>IF(AND(NN59&gt;'Graph Creator'!$K$4,'Detalle de Cuentas'!NN59&lt;='Graph Creator'!$L$4),1,0)</f>
        <v>0</v>
      </c>
      <c r="OM59" s="2">
        <f>IF(AND(NO59&gt;'Graph Creator'!$K$4,'Detalle de Cuentas'!NO59&lt;='Graph Creator'!$L$4),1,0)</f>
        <v>0</v>
      </c>
      <c r="ON59" s="2">
        <f>IF(AND(NP59&gt;'Graph Creator'!$K$4,'Detalle de Cuentas'!NP59&lt;='Graph Creator'!$L$4),1,0)</f>
        <v>0</v>
      </c>
      <c r="OO59" s="2">
        <f>IF(AND(NQ59&gt;'Graph Creator'!$K$4,'Detalle de Cuentas'!NQ59&lt;='Graph Creator'!$L$4),1,0)</f>
        <v>0</v>
      </c>
      <c r="OP59" s="2">
        <f>IF(AND(NR59&gt;'Graph Creator'!$K$4,'Detalle de Cuentas'!NR59&lt;='Graph Creator'!$L$4),1,0)</f>
        <v>0</v>
      </c>
      <c r="OQ59" s="2">
        <f>IF(AND(NS59&gt;'Graph Creator'!$K$4,'Detalle de Cuentas'!NS59&lt;='Graph Creator'!$L$4),1,0)</f>
        <v>0</v>
      </c>
      <c r="OR59" s="2">
        <f>IF(AND(NT59&gt;'Graph Creator'!$K$4,'Detalle de Cuentas'!NT59&lt;='Graph Creator'!$L$4),1,0)</f>
        <v>0</v>
      </c>
      <c r="OS59" s="2">
        <f>IF(AND(NU59&gt;'Graph Creator'!$K$4,'Detalle de Cuentas'!NU59&lt;='Graph Creator'!$L$4),1,0)</f>
        <v>0</v>
      </c>
      <c r="OT59" s="2">
        <f>IF(AND(NV59&gt;'Graph Creator'!$K$4,'Detalle de Cuentas'!NV59&lt;='Graph Creator'!$L$4),1,0)</f>
        <v>0</v>
      </c>
      <c r="OU59" s="2">
        <f>IF(AND(NW59&gt;'Graph Creator'!$K$4,'Detalle de Cuentas'!NW59&lt;='Graph Creator'!$L$4),1,0)</f>
        <v>0</v>
      </c>
      <c r="OV59" s="2">
        <f>IF(AND(NX59&gt;'Graph Creator'!$K$4,'Detalle de Cuentas'!NX59&lt;='Graph Creator'!$L$4),1,0)</f>
        <v>0</v>
      </c>
      <c r="OW59" s="2">
        <f>IF(AND(NY59&gt;'Graph Creator'!$K$4,'Detalle de Cuentas'!NY59&lt;='Graph Creator'!$L$4),1,0)</f>
        <v>0</v>
      </c>
      <c r="OX59" s="2">
        <f>IF(AND(NZ59&gt;'Graph Creator'!$K$4,'Detalle de Cuentas'!NZ59&lt;='Graph Creator'!$L$4),1,0)</f>
        <v>0</v>
      </c>
      <c r="OY59" s="2">
        <f>IF(AND(OA59&gt;'Graph Creator'!$K$4,'Detalle de Cuentas'!OA59&lt;='Graph Creator'!$L$4),1,0)</f>
        <v>0</v>
      </c>
      <c r="OZ59" s="2">
        <f>IF(AND(OB59&gt;'Graph Creator'!$K$4,'Detalle de Cuentas'!OB59&lt;='Graph Creator'!$L$4),1,0)</f>
        <v>0</v>
      </c>
      <c r="PA59" s="2">
        <f>IF(AND(OC59&gt;'Graph Creator'!$K$4,'Detalle de Cuentas'!OC59&lt;='Graph Creator'!$L$4),1,0)</f>
        <v>0</v>
      </c>
      <c r="PB59" s="2">
        <f>IF(AND(NF59&gt;'Graph Creator'!$L$4,'Detalle de Cuentas'!NF59&lt;='Graph Creator'!$M$4),1,0)</f>
        <v>0</v>
      </c>
      <c r="PC59" s="2">
        <f>IF(AND(NG59&gt;'Graph Creator'!$L$4,'Detalle de Cuentas'!NG59&lt;='Graph Creator'!$M$4),1,0)</f>
        <v>0</v>
      </c>
      <c r="PD59" s="2">
        <f>IF(AND(NH59&gt;'Graph Creator'!$L$4,'Detalle de Cuentas'!NH59&lt;='Graph Creator'!$M$4),1,0)</f>
        <v>0</v>
      </c>
      <c r="PE59" s="2">
        <f>IF(AND(NI59&gt;'Graph Creator'!$L$4,'Detalle de Cuentas'!NI59&lt;='Graph Creator'!$M$4),1,0)</f>
        <v>0</v>
      </c>
      <c r="PF59" s="2">
        <f>IF(AND(NJ59&gt;'Graph Creator'!$L$4,'Detalle de Cuentas'!NJ59&lt;='Graph Creator'!$M$4),1,0)</f>
        <v>0</v>
      </c>
      <c r="PG59" s="2">
        <f>IF(AND(NK59&gt;'Graph Creator'!$L$4,'Detalle de Cuentas'!NK59&lt;='Graph Creator'!$M$4),1,0)</f>
        <v>0</v>
      </c>
      <c r="PH59" s="2">
        <f>IF(AND(NL59&gt;'Graph Creator'!$L$4,'Detalle de Cuentas'!NL59&lt;='Graph Creator'!$M$4),1,0)</f>
        <v>0</v>
      </c>
      <c r="PI59" s="2">
        <f>IF(AND(NM59&gt;'Graph Creator'!$L$4,'Detalle de Cuentas'!NM59&lt;='Graph Creator'!$M$4),1,0)</f>
        <v>0</v>
      </c>
      <c r="PJ59" s="2">
        <f>IF(AND(NN59&gt;'Graph Creator'!$L$4,'Detalle de Cuentas'!NN59&lt;='Graph Creator'!$M$4),1,0)</f>
        <v>0</v>
      </c>
      <c r="PK59" s="2">
        <f>IF(AND(NO59&gt;'Graph Creator'!$L$4,'Detalle de Cuentas'!NO59&lt;='Graph Creator'!$M$4),1,0)</f>
        <v>0</v>
      </c>
      <c r="PL59" s="2">
        <f>IF(AND(NP59&gt;'Graph Creator'!$L$4,'Detalle de Cuentas'!NP59&lt;='Graph Creator'!$M$4),1,0)</f>
        <v>0</v>
      </c>
      <c r="PM59" s="2">
        <f>IF(AND(NQ59&gt;'Graph Creator'!$L$4,'Detalle de Cuentas'!NQ59&lt;='Graph Creator'!$M$4),1,0)</f>
        <v>0</v>
      </c>
      <c r="PN59" s="2">
        <f>IF(AND(NR59&gt;'Graph Creator'!$L$4,'Detalle de Cuentas'!NR59&lt;='Graph Creator'!$M$4),1,0)</f>
        <v>0</v>
      </c>
      <c r="PO59" s="2">
        <f>IF(AND(NS59&gt;'Graph Creator'!$L$4,'Detalle de Cuentas'!NS59&lt;='Graph Creator'!$M$4),1,0)</f>
        <v>0</v>
      </c>
      <c r="PP59" s="2">
        <f>IF(AND(NT59&gt;'Graph Creator'!$L$4,'Detalle de Cuentas'!NT59&lt;='Graph Creator'!$M$4),1,0)</f>
        <v>0</v>
      </c>
      <c r="PQ59" s="2">
        <f>IF(AND(NU59&gt;'Graph Creator'!$L$4,'Detalle de Cuentas'!NU59&lt;='Graph Creator'!$M$4),1,0)</f>
        <v>0</v>
      </c>
      <c r="PR59" s="2">
        <f>IF(AND(NV59&gt;'Graph Creator'!$L$4,'Detalle de Cuentas'!NV59&lt;='Graph Creator'!$M$4),1,0)</f>
        <v>0</v>
      </c>
      <c r="PS59" s="2">
        <f>IF(AND(NW59&gt;'Graph Creator'!$L$4,'Detalle de Cuentas'!NW59&lt;='Graph Creator'!$M$4),1,0)</f>
        <v>0</v>
      </c>
      <c r="PT59" s="2">
        <f>IF(AND(NX59&gt;'Graph Creator'!$L$4,'Detalle de Cuentas'!NX59&lt;='Graph Creator'!$M$4),1,0)</f>
        <v>0</v>
      </c>
      <c r="PU59" s="2">
        <f>IF(AND(NY59&gt;'Graph Creator'!$L$4,'Detalle de Cuentas'!NY59&lt;='Graph Creator'!$M$4),1,0)</f>
        <v>0</v>
      </c>
      <c r="PV59" s="2">
        <f>IF(AND(NZ59&gt;'Graph Creator'!$L$4,'Detalle de Cuentas'!NZ59&lt;='Graph Creator'!$M$4),1,0)</f>
        <v>0</v>
      </c>
      <c r="PW59" s="2">
        <f>IF(AND(OA59&gt;'Graph Creator'!$L$4,'Detalle de Cuentas'!OA59&lt;='Graph Creator'!$M$4),1,0)</f>
        <v>0</v>
      </c>
      <c r="PX59" s="2">
        <f>IF(AND(OB59&gt;'Graph Creator'!$L$4,'Detalle de Cuentas'!OB59&lt;='Graph Creator'!$M$4),1,0)</f>
        <v>0</v>
      </c>
      <c r="PY59" s="2">
        <f>IF(AND(OC59&gt;'Graph Creator'!$L$4,'Detalle de Cuentas'!OC59&lt;='Graph Creator'!$M$4),1,0)</f>
        <v>0</v>
      </c>
      <c r="PZ59" s="2">
        <f>IF(AND(NF59&gt;'Graph Creator'!$M$4,'Detalle de Cuentas'!NF59&lt;='Graph Creator'!$N$4),1,0)</f>
        <v>0</v>
      </c>
      <c r="QA59" s="2">
        <f>IF(AND(NG59&gt;'Graph Creator'!$M$4,'Detalle de Cuentas'!NG59&lt;='Graph Creator'!$N$4),1,0)</f>
        <v>0</v>
      </c>
      <c r="QB59" s="2">
        <f>IF(AND(NH59&gt;'Graph Creator'!$M$4,'Detalle de Cuentas'!NH59&lt;='Graph Creator'!$N$4),1,0)</f>
        <v>0</v>
      </c>
      <c r="QC59" s="2">
        <f>IF(AND(NI59&gt;'Graph Creator'!$M$4,'Detalle de Cuentas'!NI59&lt;='Graph Creator'!$N$4),1,0)</f>
        <v>0</v>
      </c>
      <c r="QD59" s="2">
        <f>IF(AND(NJ59&gt;'Graph Creator'!$M$4,'Detalle de Cuentas'!NJ59&lt;='Graph Creator'!$N$4),1,0)</f>
        <v>0</v>
      </c>
      <c r="QE59" s="2">
        <f>IF(AND(NK59&gt;'Graph Creator'!$M$4,'Detalle de Cuentas'!NK59&lt;='Graph Creator'!$N$4),1,0)</f>
        <v>0</v>
      </c>
      <c r="QF59" s="2">
        <f>IF(AND(NL59&gt;'Graph Creator'!$M$4,'Detalle de Cuentas'!NL59&lt;='Graph Creator'!$N$4),1,0)</f>
        <v>0</v>
      </c>
      <c r="QG59" s="2">
        <f>IF(AND(NM59&gt;'Graph Creator'!$M$4,'Detalle de Cuentas'!NM59&lt;='Graph Creator'!$N$4),1,0)</f>
        <v>0</v>
      </c>
      <c r="QH59" s="2">
        <f>IF(AND(NN59&gt;'Graph Creator'!$M$4,'Detalle de Cuentas'!NN59&lt;='Graph Creator'!$N$4),1,0)</f>
        <v>0</v>
      </c>
      <c r="QI59" s="2">
        <f>IF(AND(NO59&gt;'Graph Creator'!$M$4,'Detalle de Cuentas'!NO59&lt;='Graph Creator'!$N$4),1,0)</f>
        <v>0</v>
      </c>
      <c r="QJ59" s="2">
        <f>IF(AND(NP59&gt;'Graph Creator'!$M$4,'Detalle de Cuentas'!NP59&lt;='Graph Creator'!$N$4),1,0)</f>
        <v>0</v>
      </c>
      <c r="QK59" s="2">
        <f>IF(AND(NQ59&gt;'Graph Creator'!$M$4,'Detalle de Cuentas'!NQ59&lt;='Graph Creator'!$N$4),1,0)</f>
        <v>0</v>
      </c>
      <c r="QL59" s="2">
        <f>IF(AND(NR59&gt;'Graph Creator'!$M$4,'Detalle de Cuentas'!NR59&lt;='Graph Creator'!$N$4),1,0)</f>
        <v>0</v>
      </c>
      <c r="QM59" s="2">
        <f>IF(AND(NS59&gt;'Graph Creator'!$M$4,'Detalle de Cuentas'!NS59&lt;='Graph Creator'!$N$4),1,0)</f>
        <v>0</v>
      </c>
      <c r="QN59" s="2">
        <f>IF(AND(NT59&gt;'Graph Creator'!$M$4,'Detalle de Cuentas'!NT59&lt;='Graph Creator'!$N$4),1,0)</f>
        <v>0</v>
      </c>
      <c r="QO59" s="2">
        <f>IF(AND(NU59&gt;'Graph Creator'!$M$4,'Detalle de Cuentas'!NU59&lt;='Graph Creator'!$N$4),1,0)</f>
        <v>0</v>
      </c>
      <c r="QP59" s="2">
        <f>IF(AND(NV59&gt;'Graph Creator'!$M$4,'Detalle de Cuentas'!NV59&lt;='Graph Creator'!$N$4),1,0)</f>
        <v>0</v>
      </c>
      <c r="QQ59" s="2">
        <f>IF(AND(NW59&gt;'Graph Creator'!$M$4,'Detalle de Cuentas'!NW59&lt;='Graph Creator'!$N$4),1,0)</f>
        <v>0</v>
      </c>
      <c r="QR59" s="2">
        <f>IF(AND(NX59&gt;'Graph Creator'!$M$4,'Detalle de Cuentas'!NX59&lt;='Graph Creator'!$N$4),1,0)</f>
        <v>0</v>
      </c>
      <c r="QS59" s="2">
        <f>IF(AND(NY59&gt;'Graph Creator'!$M$4,'Detalle de Cuentas'!NY59&lt;='Graph Creator'!$N$4),1,0)</f>
        <v>0</v>
      </c>
      <c r="QT59" s="2">
        <f>IF(AND(NZ59&gt;'Graph Creator'!$M$4,'Detalle de Cuentas'!NZ59&lt;='Graph Creator'!$N$4),1,0)</f>
        <v>0</v>
      </c>
      <c r="QU59" s="2">
        <f>IF(AND(OA59&gt;'Graph Creator'!$M$4,'Detalle de Cuentas'!OA59&lt;='Graph Creator'!$N$4),1,0)</f>
        <v>0</v>
      </c>
      <c r="QV59" s="2">
        <f>IF(AND(OB59&gt;'Graph Creator'!$M$4,'Detalle de Cuentas'!OB59&lt;='Graph Creator'!$N$4),1,0)</f>
        <v>0</v>
      </c>
      <c r="QW59" s="2">
        <f>IF(AND(OC59&gt;'Graph Creator'!$M$4,'Detalle de Cuentas'!OC59&lt;='Graph Creator'!$N$4),1,0)</f>
        <v>0</v>
      </c>
      <c r="QX59" s="2">
        <f>IF(AND(NF59&gt;'Graph Creator'!$N$4,'Detalle de Cuentas'!NF59&lt;='Graph Creator'!$O$4),1,0)</f>
        <v>0</v>
      </c>
      <c r="QY59" s="2">
        <f>IF(AND(NG59&gt;'Graph Creator'!$N$4,'Detalle de Cuentas'!NG59&lt;='Graph Creator'!$O$4),1,0)</f>
        <v>0</v>
      </c>
      <c r="QZ59" s="2">
        <f>IF(AND(NH59&gt;'Graph Creator'!$N$4,'Detalle de Cuentas'!NH59&lt;='Graph Creator'!$O$4),1,0)</f>
        <v>0</v>
      </c>
      <c r="RA59" s="2">
        <f>IF(AND(NI59&gt;'Graph Creator'!$N$4,'Detalle de Cuentas'!NI59&lt;='Graph Creator'!$O$4),1,0)</f>
        <v>0</v>
      </c>
      <c r="RB59" s="2">
        <f>IF(AND(NJ59&gt;'Graph Creator'!$N$4,'Detalle de Cuentas'!NJ59&lt;='Graph Creator'!$O$4),1,0)</f>
        <v>0</v>
      </c>
      <c r="RC59" s="2">
        <f>IF(AND(NK59&gt;'Graph Creator'!$N$4,'Detalle de Cuentas'!NK59&lt;='Graph Creator'!$O$4),1,0)</f>
        <v>0</v>
      </c>
      <c r="RD59" s="2">
        <f>IF(AND(NL59&gt;'Graph Creator'!$N$4,'Detalle de Cuentas'!NL59&lt;='Graph Creator'!$O$4),1,0)</f>
        <v>0</v>
      </c>
      <c r="RE59" s="2">
        <f>IF(AND(NM59&gt;'Graph Creator'!$N$4,'Detalle de Cuentas'!NM59&lt;='Graph Creator'!$O$4),1,0)</f>
        <v>0</v>
      </c>
      <c r="RF59" s="2">
        <f>IF(AND(NN59&gt;'Graph Creator'!$N$4,'Detalle de Cuentas'!NN59&lt;='Graph Creator'!$O$4),1,0)</f>
        <v>0</v>
      </c>
      <c r="RG59" s="2">
        <f>IF(AND(NO59&gt;'Graph Creator'!$N$4,'Detalle de Cuentas'!NO59&lt;='Graph Creator'!$O$4),1,0)</f>
        <v>0</v>
      </c>
      <c r="RH59" s="2">
        <f>IF(AND(NP59&gt;'Graph Creator'!$N$4,'Detalle de Cuentas'!NP59&lt;='Graph Creator'!$O$4),1,0)</f>
        <v>0</v>
      </c>
      <c r="RI59" s="2">
        <f>IF(AND(NQ59&gt;'Graph Creator'!$N$4,'Detalle de Cuentas'!NQ59&lt;='Graph Creator'!$O$4),1,0)</f>
        <v>0</v>
      </c>
      <c r="RJ59" s="2">
        <f>IF(AND(NR59&gt;'Graph Creator'!$N$4,'Detalle de Cuentas'!NR59&lt;='Graph Creator'!$O$4),1,0)</f>
        <v>0</v>
      </c>
      <c r="RK59" s="2">
        <f>IF(AND(NS59&gt;'Graph Creator'!$N$4,'Detalle de Cuentas'!NS59&lt;='Graph Creator'!$O$4),1,0)</f>
        <v>0</v>
      </c>
      <c r="RL59" s="2">
        <f>IF(AND(NT59&gt;'Graph Creator'!$N$4,'Detalle de Cuentas'!NT59&lt;='Graph Creator'!$O$4),1,0)</f>
        <v>0</v>
      </c>
      <c r="RM59" s="2">
        <f>IF(AND(NU59&gt;'Graph Creator'!$N$4,'Detalle de Cuentas'!NU59&lt;='Graph Creator'!$O$4),1,0)</f>
        <v>0</v>
      </c>
      <c r="RN59" s="2">
        <f>IF(AND(NV59&gt;'Graph Creator'!$N$4,'Detalle de Cuentas'!NV59&lt;='Graph Creator'!$O$4),1,0)</f>
        <v>0</v>
      </c>
      <c r="RO59" s="2">
        <f>IF(AND(NW59&gt;'Graph Creator'!$N$4,'Detalle de Cuentas'!NW59&lt;='Graph Creator'!$O$4),1,0)</f>
        <v>0</v>
      </c>
      <c r="RP59" s="2">
        <f>IF(AND(NX59&gt;'Graph Creator'!$N$4,'Detalle de Cuentas'!NX59&lt;='Graph Creator'!$O$4),1,0)</f>
        <v>0</v>
      </c>
      <c r="RQ59" s="2">
        <f>IF(AND(NY59&gt;'Graph Creator'!$N$4,'Detalle de Cuentas'!NY59&lt;='Graph Creator'!$O$4),1,0)</f>
        <v>0</v>
      </c>
      <c r="RR59" s="2">
        <f>IF(AND(NZ59&gt;'Graph Creator'!$N$4,'Detalle de Cuentas'!NZ59&lt;='Graph Creator'!$O$4),1,0)</f>
        <v>0</v>
      </c>
      <c r="RS59" s="2">
        <f>IF(AND(OA59&gt;'Graph Creator'!$N$4,'Detalle de Cuentas'!OA59&lt;='Graph Creator'!$O$4),1,0)</f>
        <v>0</v>
      </c>
      <c r="RT59" s="2">
        <f>IF(AND(OB59&gt;'Graph Creator'!$N$4,'Detalle de Cuentas'!OB59&lt;='Graph Creator'!$O$4),1,0)</f>
        <v>0</v>
      </c>
      <c r="RU59" s="2">
        <f>IF(AND(OC59&gt;'Graph Creator'!$N$4,'Detalle de Cuentas'!OC59&lt;='Graph Creator'!$O$4),1,0)</f>
        <v>0</v>
      </c>
      <c r="RV59" s="2" t="e">
        <f t="shared" si="407"/>
        <v>#VALUE!</v>
      </c>
      <c r="RW59" s="2" t="e">
        <f t="shared" si="408"/>
        <v>#VALUE!</v>
      </c>
      <c r="RX59" s="2" t="e">
        <f t="shared" si="409"/>
        <v>#VALUE!</v>
      </c>
      <c r="RY59" s="2" t="e">
        <f t="shared" si="410"/>
        <v>#VALUE!</v>
      </c>
      <c r="RZ59" s="2" t="e">
        <f t="shared" si="411"/>
        <v>#VALUE!</v>
      </c>
      <c r="SA59" s="2" t="e">
        <f t="shared" si="412"/>
        <v>#VALUE!</v>
      </c>
      <c r="SB59" s="2" t="e">
        <f t="shared" si="413"/>
        <v>#VALUE!</v>
      </c>
      <c r="SC59" s="2" t="e">
        <f t="shared" si="414"/>
        <v>#VALUE!</v>
      </c>
      <c r="SD59" s="2" t="e">
        <f t="shared" si="415"/>
        <v>#VALUE!</v>
      </c>
      <c r="SE59" s="2" t="e">
        <f t="shared" si="416"/>
        <v>#VALUE!</v>
      </c>
      <c r="SF59" s="2" t="e">
        <f t="shared" si="417"/>
        <v>#VALUE!</v>
      </c>
      <c r="SG59" s="2" t="e">
        <f t="shared" si="418"/>
        <v>#VALUE!</v>
      </c>
      <c r="SH59" s="2" t="e">
        <f t="shared" si="419"/>
        <v>#VALUE!</v>
      </c>
      <c r="SI59" s="2" t="e">
        <f t="shared" si="420"/>
        <v>#VALUE!</v>
      </c>
      <c r="SJ59" s="2" t="e">
        <f t="shared" si="421"/>
        <v>#VALUE!</v>
      </c>
      <c r="SK59" s="2" t="e">
        <f t="shared" si="422"/>
        <v>#VALUE!</v>
      </c>
      <c r="SL59" s="2" t="e">
        <f t="shared" si="423"/>
        <v>#VALUE!</v>
      </c>
      <c r="SM59" s="2" t="e">
        <f t="shared" si="424"/>
        <v>#VALUE!</v>
      </c>
      <c r="SN59" s="2" t="e">
        <f t="shared" si="425"/>
        <v>#VALUE!</v>
      </c>
      <c r="SO59" s="2" t="e">
        <f t="shared" si="426"/>
        <v>#VALUE!</v>
      </c>
      <c r="SP59" s="2" t="e">
        <f t="shared" si="427"/>
        <v>#VALUE!</v>
      </c>
      <c r="SQ59" s="2" t="e">
        <f t="shared" si="428"/>
        <v>#VALUE!</v>
      </c>
      <c r="SR59" s="2" t="e">
        <f t="shared" si="429"/>
        <v>#VALUE!</v>
      </c>
      <c r="SS59" s="2" t="e">
        <f t="shared" si="430"/>
        <v>#VALUE!</v>
      </c>
      <c r="ST59" s="2" t="e">
        <f t="shared" si="431"/>
        <v>#VALUE!</v>
      </c>
      <c r="SU59" s="2" t="e">
        <f t="shared" si="432"/>
        <v>#VALUE!</v>
      </c>
      <c r="SV59" s="2" t="e">
        <f t="shared" si="433"/>
        <v>#VALUE!</v>
      </c>
      <c r="SW59" s="2" t="e">
        <f t="shared" si="434"/>
        <v>#VALUE!</v>
      </c>
      <c r="SX59" s="2" t="e">
        <f t="shared" si="435"/>
        <v>#VALUE!</v>
      </c>
      <c r="SY59" s="2" t="e">
        <f t="shared" si="436"/>
        <v>#VALUE!</v>
      </c>
      <c r="SZ59" s="2" t="e">
        <f t="shared" si="437"/>
        <v>#VALUE!</v>
      </c>
      <c r="TA59" s="2" t="e">
        <f t="shared" si="438"/>
        <v>#VALUE!</v>
      </c>
      <c r="TB59" s="2" t="e">
        <f t="shared" si="439"/>
        <v>#VALUE!</v>
      </c>
      <c r="TC59" s="2" t="e">
        <f t="shared" si="440"/>
        <v>#VALUE!</v>
      </c>
      <c r="TD59" s="2" t="e">
        <f t="shared" si="441"/>
        <v>#VALUE!</v>
      </c>
      <c r="TE59" s="2" t="e">
        <f t="shared" si="442"/>
        <v>#VALUE!</v>
      </c>
      <c r="TF59" s="2" t="str">
        <f>IF(DZ59=1,IF(SUM(DZ$17:DZ59)&lt;2,""&amp;B59,", "&amp;B59),"")</f>
        <v/>
      </c>
      <c r="TG59" s="2" t="str">
        <f t="shared" si="480"/>
        <v/>
      </c>
      <c r="TH59" s="2">
        <f t="shared" si="443"/>
        <v>0</v>
      </c>
      <c r="TI59" s="14" t="str">
        <f t="shared" si="444"/>
        <v/>
      </c>
      <c r="TJ59" s="14" t="e">
        <f t="shared" si="273"/>
        <v>#VALUE!</v>
      </c>
      <c r="TK59" s="14" t="e">
        <f t="shared" si="274"/>
        <v>#VALUE!</v>
      </c>
      <c r="TL59" s="14" t="e">
        <f t="shared" si="275"/>
        <v>#VALUE!</v>
      </c>
      <c r="TM59" s="14" t="e">
        <f t="shared" si="276"/>
        <v>#VALUE!</v>
      </c>
      <c r="TN59" s="14" t="e">
        <f t="shared" si="277"/>
        <v>#VALUE!</v>
      </c>
      <c r="TO59" s="14" t="e">
        <f t="shared" si="278"/>
        <v>#VALUE!</v>
      </c>
      <c r="TP59" s="14" t="e">
        <f t="shared" si="279"/>
        <v>#VALUE!</v>
      </c>
      <c r="TQ59" s="14" t="e">
        <f t="shared" si="280"/>
        <v>#VALUE!</v>
      </c>
      <c r="TR59" s="14" t="e">
        <f t="shared" si="281"/>
        <v>#VALUE!</v>
      </c>
      <c r="TS59" s="14" t="e">
        <f t="shared" si="282"/>
        <v>#VALUE!</v>
      </c>
      <c r="TT59" s="14" t="e">
        <f t="shared" si="283"/>
        <v>#VALUE!</v>
      </c>
      <c r="TU59" s="14" t="e">
        <f t="shared" si="284"/>
        <v>#VALUE!</v>
      </c>
      <c r="TV59" s="14" t="e">
        <f t="shared" si="285"/>
        <v>#VALUE!</v>
      </c>
      <c r="TW59" s="14" t="e">
        <f t="shared" si="286"/>
        <v>#VALUE!</v>
      </c>
      <c r="TX59" s="14" t="e">
        <f t="shared" si="287"/>
        <v>#VALUE!</v>
      </c>
      <c r="TY59" s="14" t="e">
        <f t="shared" si="288"/>
        <v>#VALUE!</v>
      </c>
      <c r="TZ59" s="14" t="e">
        <f t="shared" si="289"/>
        <v>#VALUE!</v>
      </c>
      <c r="UA59" s="14" t="e">
        <f t="shared" si="290"/>
        <v>#VALUE!</v>
      </c>
      <c r="UB59" s="14" t="e">
        <f t="shared" si="291"/>
        <v>#VALUE!</v>
      </c>
      <c r="UC59" s="14" t="e">
        <f t="shared" si="292"/>
        <v>#VALUE!</v>
      </c>
      <c r="UD59" s="14" t="e">
        <f t="shared" si="293"/>
        <v>#VALUE!</v>
      </c>
      <c r="UE59" s="14" t="e">
        <f t="shared" si="294"/>
        <v>#VALUE!</v>
      </c>
      <c r="UF59" s="14" t="e">
        <f t="shared" si="295"/>
        <v>#VALUE!</v>
      </c>
      <c r="UH59" s="2">
        <f>IF($C$4-$R59&gt;'Graph Creator'!$E$2*'Graph Creator'!$D$13*12,0,1)</f>
        <v>1</v>
      </c>
      <c r="UJ59" s="2" t="e">
        <f t="shared" si="445"/>
        <v>#VALUE!</v>
      </c>
      <c r="UK59" s="2" t="e">
        <f t="shared" si="446"/>
        <v>#VALUE!</v>
      </c>
      <c r="UL59" s="2" t="e">
        <f t="shared" si="447"/>
        <v>#VALUE!</v>
      </c>
      <c r="UM59" s="2" t="e">
        <f t="shared" si="448"/>
        <v>#VALUE!</v>
      </c>
      <c r="UN59" s="2" t="e">
        <f t="shared" si="449"/>
        <v>#VALUE!</v>
      </c>
      <c r="UO59" s="2" t="e">
        <f t="shared" si="450"/>
        <v>#VALUE!</v>
      </c>
      <c r="UP59" s="2" t="e">
        <f t="shared" si="297"/>
        <v>#VALUE!</v>
      </c>
      <c r="UQ59" s="2" t="e">
        <f t="shared" si="298"/>
        <v>#VALUE!</v>
      </c>
      <c r="UR59" s="2" t="e">
        <f t="shared" si="299"/>
        <v>#VALUE!</v>
      </c>
      <c r="US59" s="2" t="e">
        <f t="shared" si="300"/>
        <v>#VALUE!</v>
      </c>
      <c r="UT59" s="2" t="e">
        <f t="shared" si="301"/>
        <v>#VALUE!</v>
      </c>
      <c r="UU59" s="2" t="e">
        <f t="shared" si="302"/>
        <v>#VALUE!</v>
      </c>
      <c r="UV59" s="2" t="e">
        <f t="shared" si="303"/>
        <v>#VALUE!</v>
      </c>
      <c r="UW59" s="2" t="e">
        <f t="shared" si="304"/>
        <v>#VALUE!</v>
      </c>
      <c r="UX59" s="2" t="e">
        <f t="shared" si="305"/>
        <v>#VALUE!</v>
      </c>
      <c r="UY59" s="2" t="e">
        <f t="shared" si="306"/>
        <v>#VALUE!</v>
      </c>
      <c r="UZ59" s="2" t="e">
        <f t="shared" si="307"/>
        <v>#VALUE!</v>
      </c>
      <c r="VA59" s="2" t="e">
        <f t="shared" si="308"/>
        <v>#VALUE!</v>
      </c>
      <c r="VB59" s="2" t="e">
        <f t="shared" si="309"/>
        <v>#VALUE!</v>
      </c>
      <c r="VC59" s="2" t="e">
        <f t="shared" si="310"/>
        <v>#VALUE!</v>
      </c>
      <c r="VD59" s="2" t="e">
        <f t="shared" si="311"/>
        <v>#VALUE!</v>
      </c>
      <c r="VE59" s="2" t="e">
        <f t="shared" si="312"/>
        <v>#VALUE!</v>
      </c>
      <c r="VF59" s="2" t="e">
        <f t="shared" si="313"/>
        <v>#VALUE!</v>
      </c>
      <c r="VG59" s="2" t="e">
        <f t="shared" si="314"/>
        <v>#VALUE!</v>
      </c>
      <c r="VH59" s="2" t="e">
        <f t="shared" si="315"/>
        <v>#VALUE!</v>
      </c>
      <c r="VI59" s="2" t="e">
        <f t="shared" si="316"/>
        <v>#VALUE!</v>
      </c>
      <c r="VJ59" s="2" t="e">
        <f t="shared" si="317"/>
        <v>#VALUE!</v>
      </c>
      <c r="VK59" s="2" t="e">
        <f t="shared" si="318"/>
        <v>#VALUE!</v>
      </c>
      <c r="VL59" s="2" t="e">
        <f t="shared" si="319"/>
        <v>#VALUE!</v>
      </c>
      <c r="VM59" s="2" t="e">
        <f t="shared" si="320"/>
        <v>#VALUE!</v>
      </c>
      <c r="VN59" s="2" t="e">
        <f t="shared" si="321"/>
        <v>#VALUE!</v>
      </c>
      <c r="VO59" s="2" t="e">
        <f t="shared" si="322"/>
        <v>#VALUE!</v>
      </c>
      <c r="VP59" s="2" t="e">
        <f t="shared" si="323"/>
        <v>#VALUE!</v>
      </c>
      <c r="VQ59" s="2" t="e">
        <f t="shared" si="324"/>
        <v>#VALUE!</v>
      </c>
      <c r="VR59" s="2" t="e">
        <f t="shared" si="325"/>
        <v>#VALUE!</v>
      </c>
      <c r="VS59" s="2" t="e">
        <f t="shared" si="326"/>
        <v>#VALUE!</v>
      </c>
      <c r="VT59" s="98">
        <f t="shared" si="451"/>
        <v>0</v>
      </c>
      <c r="VU59" s="98">
        <f t="shared" si="452"/>
        <v>0</v>
      </c>
      <c r="VV59" s="98">
        <f t="shared" si="453"/>
        <v>0</v>
      </c>
      <c r="VW59" s="98">
        <f t="shared" si="454"/>
        <v>0</v>
      </c>
      <c r="VX59" s="98">
        <f t="shared" si="455"/>
        <v>0</v>
      </c>
      <c r="VY59" s="98">
        <f t="shared" si="456"/>
        <v>0</v>
      </c>
      <c r="VZ59" s="98">
        <f t="shared" si="457"/>
        <v>0</v>
      </c>
      <c r="WA59" s="98">
        <f t="shared" si="328"/>
        <v>0</v>
      </c>
      <c r="WB59" s="98">
        <f t="shared" si="329"/>
        <v>0</v>
      </c>
      <c r="WC59" s="98">
        <f t="shared" si="330"/>
        <v>0</v>
      </c>
      <c r="WD59" s="98">
        <f t="shared" si="331"/>
        <v>0</v>
      </c>
      <c r="WE59" s="98">
        <f t="shared" si="332"/>
        <v>0</v>
      </c>
      <c r="WF59" s="98">
        <f t="shared" si="333"/>
        <v>0</v>
      </c>
      <c r="WG59" s="98">
        <f t="shared" si="334"/>
        <v>0</v>
      </c>
      <c r="WH59" s="98">
        <f t="shared" si="335"/>
        <v>0</v>
      </c>
      <c r="WI59" s="98">
        <f t="shared" si="336"/>
        <v>0</v>
      </c>
      <c r="WJ59" s="98">
        <f t="shared" si="337"/>
        <v>0</v>
      </c>
      <c r="WK59" s="98">
        <f t="shared" si="338"/>
        <v>0</v>
      </c>
      <c r="WL59" s="98">
        <f t="shared" si="339"/>
        <v>0</v>
      </c>
      <c r="WM59" s="98">
        <f t="shared" si="340"/>
        <v>0</v>
      </c>
      <c r="WN59" s="98">
        <f t="shared" si="341"/>
        <v>0</v>
      </c>
      <c r="WO59" s="98">
        <f t="shared" si="342"/>
        <v>0</v>
      </c>
      <c r="WP59" s="98">
        <f t="shared" si="343"/>
        <v>0</v>
      </c>
      <c r="WQ59" s="98">
        <f t="shared" si="344"/>
        <v>0</v>
      </c>
      <c r="WR59" s="98">
        <f>IFERROR(INDEX('Score Calculation'!$D$38:$D$41,MATCH('Detalle de Cuentas'!VT59,'Score Calculation'!$C$38:$C$41,1)),0)</f>
        <v>4</v>
      </c>
      <c r="WS59" s="98">
        <f>IFERROR(INDEX('Score Calculation'!$D$38:$D$41,MATCH('Detalle de Cuentas'!VU59,'Score Calculation'!$C$38:$C$41,1)),0)</f>
        <v>4</v>
      </c>
      <c r="WT59" s="98">
        <f>IFERROR(INDEX('Score Calculation'!$D$38:$D$41,MATCH('Detalle de Cuentas'!VV59,'Score Calculation'!$C$38:$C$41,1)),0)</f>
        <v>4</v>
      </c>
      <c r="WU59" s="98">
        <f>IFERROR(INDEX('Score Calculation'!$D$38:$D$41,MATCH('Detalle de Cuentas'!VW59,'Score Calculation'!$C$38:$C$41,1)),0)</f>
        <v>4</v>
      </c>
      <c r="WV59" s="98">
        <f>IFERROR(INDEX('Score Calculation'!$D$38:$D$41,MATCH('Detalle de Cuentas'!VX59,'Score Calculation'!$C$38:$C$41,1)),0)</f>
        <v>4</v>
      </c>
      <c r="WW59" s="98">
        <f>IFERROR(INDEX('Score Calculation'!$D$38:$D$41,MATCH('Detalle de Cuentas'!VY59,'Score Calculation'!$C$38:$C$41,1)),0)</f>
        <v>4</v>
      </c>
      <c r="WX59" s="98">
        <f>IFERROR(INDEX('Score Calculation'!$D$38:$D$41,MATCH('Detalle de Cuentas'!VZ59,'Score Calculation'!$C$38:$C$41,1)),0)</f>
        <v>4</v>
      </c>
      <c r="WY59" s="98">
        <f>IFERROR(INDEX('Score Calculation'!$D$38:$D$41,MATCH('Detalle de Cuentas'!WA59,'Score Calculation'!$C$38:$C$41,1)),0)</f>
        <v>4</v>
      </c>
      <c r="WZ59" s="98">
        <f>IFERROR(INDEX('Score Calculation'!$D$38:$D$41,MATCH('Detalle de Cuentas'!WB59,'Score Calculation'!$C$38:$C$41,1)),0)</f>
        <v>4</v>
      </c>
      <c r="XA59" s="98">
        <f>IFERROR(INDEX('Score Calculation'!$D$38:$D$41,MATCH('Detalle de Cuentas'!WC59,'Score Calculation'!$C$38:$C$41,1)),0)</f>
        <v>4</v>
      </c>
      <c r="XB59" s="98">
        <f>IFERROR(INDEX('Score Calculation'!$D$38:$D$41,MATCH('Detalle de Cuentas'!WD59,'Score Calculation'!$C$38:$C$41,1)),0)</f>
        <v>4</v>
      </c>
      <c r="XC59" s="98">
        <f>IFERROR(INDEX('Score Calculation'!$D$38:$D$41,MATCH('Detalle de Cuentas'!WE59,'Score Calculation'!$C$38:$C$41,1)),0)</f>
        <v>4</v>
      </c>
      <c r="XD59" s="98">
        <f>IFERROR(INDEX('Score Calculation'!$D$38:$D$41,MATCH('Detalle de Cuentas'!WF59,'Score Calculation'!$C$38:$C$41,1)),0)</f>
        <v>4</v>
      </c>
      <c r="XE59" s="98">
        <f>IFERROR(INDEX('Score Calculation'!$D$38:$D$41,MATCH('Detalle de Cuentas'!WG59,'Score Calculation'!$C$38:$C$41,1)),0)</f>
        <v>4</v>
      </c>
      <c r="XF59" s="98">
        <f>IFERROR(INDEX('Score Calculation'!$D$38:$D$41,MATCH('Detalle de Cuentas'!WH59,'Score Calculation'!$C$38:$C$41,1)),0)</f>
        <v>4</v>
      </c>
      <c r="XG59" s="98">
        <f>IFERROR(INDEX('Score Calculation'!$D$38:$D$41,MATCH('Detalle de Cuentas'!WI59,'Score Calculation'!$C$38:$C$41,1)),0)</f>
        <v>4</v>
      </c>
      <c r="XH59" s="98">
        <f>IFERROR(INDEX('Score Calculation'!$D$38:$D$41,MATCH('Detalle de Cuentas'!WJ59,'Score Calculation'!$C$38:$C$41,1)),0)</f>
        <v>4</v>
      </c>
      <c r="XI59" s="98">
        <f>IFERROR(INDEX('Score Calculation'!$D$38:$D$41,MATCH('Detalle de Cuentas'!WK59,'Score Calculation'!$C$38:$C$41,1)),0)</f>
        <v>4</v>
      </c>
      <c r="XJ59" s="98">
        <f>IFERROR(INDEX('Score Calculation'!$D$38:$D$41,MATCH('Detalle de Cuentas'!WL59,'Score Calculation'!$C$38:$C$41,1)),0)</f>
        <v>4</v>
      </c>
      <c r="XK59" s="98">
        <f>IFERROR(INDEX('Score Calculation'!$D$38:$D$41,MATCH('Detalle de Cuentas'!WM59,'Score Calculation'!$C$38:$C$41,1)),0)</f>
        <v>4</v>
      </c>
      <c r="XL59" s="98">
        <f>IFERROR(INDEX('Score Calculation'!$D$38:$D$41,MATCH('Detalle de Cuentas'!WN59,'Score Calculation'!$C$38:$C$41,1)),0)</f>
        <v>4</v>
      </c>
      <c r="XM59" s="98">
        <f>IFERROR(INDEX('Score Calculation'!$D$38:$D$41,MATCH('Detalle de Cuentas'!WO59,'Score Calculation'!$C$38:$C$41,1)),0)</f>
        <v>4</v>
      </c>
      <c r="XN59" s="98">
        <f>IFERROR(INDEX('Score Calculation'!$D$38:$D$41,MATCH('Detalle de Cuentas'!WP59,'Score Calculation'!$C$38:$C$41,1)),0)</f>
        <v>4</v>
      </c>
      <c r="XO59" s="98">
        <f>IFERROR(INDEX('Score Calculation'!$D$38:$D$41,MATCH('Detalle de Cuentas'!WQ59,'Score Calculation'!$C$38:$C$41,1)),0)</f>
        <v>4</v>
      </c>
      <c r="XP59" s="98">
        <f>IFERROR(INDEX('Score Calculation'!$D$24:$D$31,MATCH('Detalle de Cuentas'!NF59,'Score Calculation'!$C$24:$C$31,1)),0)</f>
        <v>1</v>
      </c>
      <c r="XQ59" s="98">
        <f>IFERROR(INDEX('Score Calculation'!$D$24:$D$31,MATCH('Detalle de Cuentas'!NG59,'Score Calculation'!$C$24:$C$31,1)),0)</f>
        <v>1</v>
      </c>
      <c r="XR59" s="98">
        <f>IFERROR(INDEX('Score Calculation'!$D$24:$D$31,MATCH('Detalle de Cuentas'!NH59,'Score Calculation'!$C$24:$C$31,1)),0)</f>
        <v>1</v>
      </c>
      <c r="XS59" s="98">
        <f>IFERROR(INDEX('Score Calculation'!$D$24:$D$31,MATCH('Detalle de Cuentas'!NI59,'Score Calculation'!$C$24:$C$31,1)),0)</f>
        <v>1</v>
      </c>
      <c r="XT59" s="98">
        <f>IFERROR(INDEX('Score Calculation'!$D$24:$D$31,MATCH('Detalle de Cuentas'!NJ59,'Score Calculation'!$C$24:$C$31,1)),0)</f>
        <v>1</v>
      </c>
      <c r="XU59" s="98">
        <f>IFERROR(INDEX('Score Calculation'!$D$24:$D$31,MATCH('Detalle de Cuentas'!NK59,'Score Calculation'!$C$24:$C$31,1)),0)</f>
        <v>1</v>
      </c>
      <c r="XV59" s="98">
        <f>IFERROR(INDEX('Score Calculation'!$D$24:$D$31,MATCH('Detalle de Cuentas'!NL59,'Score Calculation'!$C$24:$C$31,1)),0)</f>
        <v>1</v>
      </c>
      <c r="XW59" s="98">
        <f>IFERROR(INDEX('Score Calculation'!$D$24:$D$31,MATCH('Detalle de Cuentas'!NM59,'Score Calculation'!$C$24:$C$31,1)),0)</f>
        <v>1</v>
      </c>
      <c r="XX59" s="98">
        <f>IFERROR(INDEX('Score Calculation'!$D$24:$D$31,MATCH('Detalle de Cuentas'!NN59,'Score Calculation'!$C$24:$C$31,1)),0)</f>
        <v>1</v>
      </c>
      <c r="XY59" s="98">
        <f>IFERROR(INDEX('Score Calculation'!$D$24:$D$31,MATCH('Detalle de Cuentas'!NO59,'Score Calculation'!$C$24:$C$31,1)),0)</f>
        <v>1</v>
      </c>
      <c r="XZ59" s="98">
        <f>IFERROR(INDEX('Score Calculation'!$D$24:$D$31,MATCH('Detalle de Cuentas'!NP59,'Score Calculation'!$C$24:$C$31,1)),0)</f>
        <v>1</v>
      </c>
      <c r="YA59" s="98">
        <f>IFERROR(INDEX('Score Calculation'!$D$24:$D$31,MATCH('Detalle de Cuentas'!NQ59,'Score Calculation'!$C$24:$C$31,1)),0)</f>
        <v>1</v>
      </c>
      <c r="YB59" s="98">
        <f>IFERROR(INDEX('Score Calculation'!$D$24:$D$31,MATCH('Detalle de Cuentas'!NR59,'Score Calculation'!$C$24:$C$31,1)),0)</f>
        <v>1</v>
      </c>
      <c r="YC59" s="98">
        <f>IFERROR(INDEX('Score Calculation'!$D$24:$D$31,MATCH('Detalle de Cuentas'!NS59,'Score Calculation'!$C$24:$C$31,1)),0)</f>
        <v>1</v>
      </c>
      <c r="YD59" s="98">
        <f>IFERROR(INDEX('Score Calculation'!$D$24:$D$31,MATCH('Detalle de Cuentas'!NT59,'Score Calculation'!$C$24:$C$31,1)),0)</f>
        <v>1</v>
      </c>
      <c r="YE59" s="98">
        <f>IFERROR(INDEX('Score Calculation'!$D$24:$D$31,MATCH('Detalle de Cuentas'!NU59,'Score Calculation'!$C$24:$C$31,1)),0)</f>
        <v>1</v>
      </c>
      <c r="YF59" s="98">
        <f>IFERROR(INDEX('Score Calculation'!$D$24:$D$31,MATCH('Detalle de Cuentas'!NV59,'Score Calculation'!$C$24:$C$31,1)),0)</f>
        <v>1</v>
      </c>
      <c r="YG59" s="98">
        <f>IFERROR(INDEX('Score Calculation'!$D$24:$D$31,MATCH('Detalle de Cuentas'!NW59,'Score Calculation'!$C$24:$C$31,1)),0)</f>
        <v>1</v>
      </c>
      <c r="YH59" s="98">
        <f>IFERROR(INDEX('Score Calculation'!$D$24:$D$31,MATCH('Detalle de Cuentas'!NX59,'Score Calculation'!$C$24:$C$31,1)),0)</f>
        <v>1</v>
      </c>
      <c r="YI59" s="98">
        <f>IFERROR(INDEX('Score Calculation'!$D$24:$D$31,MATCH('Detalle de Cuentas'!NY59,'Score Calculation'!$C$24:$C$31,1)),0)</f>
        <v>1</v>
      </c>
      <c r="YJ59" s="98">
        <f>IFERROR(INDEX('Score Calculation'!$D$24:$D$31,MATCH('Detalle de Cuentas'!NZ59,'Score Calculation'!$C$24:$C$31,1)),0)</f>
        <v>1</v>
      </c>
      <c r="YK59" s="98">
        <f>IFERROR(INDEX('Score Calculation'!$D$24:$D$31,MATCH('Detalle de Cuentas'!OA59,'Score Calculation'!$C$24:$C$31,1)),0)</f>
        <v>1</v>
      </c>
      <c r="YL59" s="98">
        <f>IFERROR(INDEX('Score Calculation'!$D$24:$D$31,MATCH('Detalle de Cuentas'!OB59,'Score Calculation'!$C$24:$C$31,1)),0)</f>
        <v>1</v>
      </c>
      <c r="YM59" s="98">
        <f>IFERROR(INDEX('Score Calculation'!$D$24:$D$31,MATCH('Detalle de Cuentas'!OC59,'Score Calculation'!$C$24:$C$31,1)),0)</f>
        <v>1</v>
      </c>
      <c r="YN59" s="98">
        <f t="shared" si="458"/>
        <v>0</v>
      </c>
      <c r="YO59" s="98">
        <f>IF(LEFT(TRIM($D59),15)="GRUPO SOLIDARIO",$L59*'Score Calculation'!$H$5,IF(TRIM('Detalle de Cuentas'!$C59)="Semanal",'Detalle de Cuentas'!$L59*'Score Calculation'!$H$6,'Detalle de Cuentas'!$L59))</f>
        <v>0</v>
      </c>
      <c r="YP59" s="99">
        <f>IFERROR(INDEX('Score Calculation'!$D$54:$D$60,MATCH($YO59,'Score Calculation'!$C$54:$C$60,1)),1)</f>
        <v>0.2</v>
      </c>
      <c r="YQ59" s="99">
        <f>IFERROR(INDEX('Score Calculation'!$D$65:$D$123,MATCH(LEFT(TRIM('Detalle de Cuentas'!$F59),20),'Score Calculation'!$F$65:$F$123,0)),1)</f>
        <v>1</v>
      </c>
      <c r="YR59" s="99">
        <f>IFERROR(INDEX('Score Calculation'!$D$46:$D$49,MATCH('Detalle de Cuentas'!$YN59,'Score Calculation'!$C$46:$C$49,1)),1)</f>
        <v>4</v>
      </c>
      <c r="YS59" s="99">
        <f t="shared" si="459"/>
        <v>0</v>
      </c>
      <c r="YT59" s="99">
        <f t="shared" si="460"/>
        <v>0</v>
      </c>
      <c r="YU59" s="98" t="str">
        <f t="shared" si="461"/>
        <v/>
      </c>
      <c r="YV59" s="109">
        <f t="shared" si="462"/>
        <v>1</v>
      </c>
      <c r="YW59" s="109">
        <f>IFERROR(INDEX('Score Calculation'!$D$187:$D$245,MATCH(LEFT(TRIM('Detalle de Cuentas'!$F59),20),'Score Calculation'!$F$187:$F$245,0)),1)</f>
        <v>1</v>
      </c>
      <c r="YX59" s="109">
        <f>IFERROR(IF($E59="HIPOTECA",-PMT('Score Calculation'!$H$266/(360/$J59),$G59,$YO59)*(30/$J59),-PMT('Score Calculation'!$H$267/(360/$J59),$G59,$YO59)*(30/$J59)),0)</f>
        <v>0</v>
      </c>
      <c r="YY59" s="109">
        <f t="shared" si="520"/>
        <v>0</v>
      </c>
      <c r="YZ59" s="109">
        <f t="shared" si="520"/>
        <v>0</v>
      </c>
      <c r="ZA59" s="109">
        <f t="shared" si="520"/>
        <v>0</v>
      </c>
      <c r="ZB59" s="109">
        <f t="shared" si="520"/>
        <v>0</v>
      </c>
      <c r="ZC59" s="109">
        <f t="shared" si="520"/>
        <v>0</v>
      </c>
      <c r="ZD59" s="109">
        <f t="shared" si="517"/>
        <v>0</v>
      </c>
      <c r="ZE59" s="109">
        <f t="shared" si="517"/>
        <v>0</v>
      </c>
      <c r="ZF59" s="109">
        <f t="shared" si="517"/>
        <v>0</v>
      </c>
      <c r="ZG59" s="109">
        <f t="shared" si="517"/>
        <v>0</v>
      </c>
      <c r="ZH59" s="109">
        <f t="shared" si="517"/>
        <v>0</v>
      </c>
      <c r="ZI59" s="109">
        <f t="shared" si="464"/>
        <v>0</v>
      </c>
    </row>
    <row r="60" spans="2:685" x14ac:dyDescent="0.2">
      <c r="B60" s="41">
        <v>44</v>
      </c>
      <c r="C60" s="42"/>
      <c r="D60" s="42"/>
      <c r="E60" s="42"/>
      <c r="F60" s="42"/>
      <c r="G60" s="42"/>
      <c r="H60" s="42"/>
      <c r="I60" s="29"/>
      <c r="J60" s="6" t="str">
        <f t="shared" si="529"/>
        <v/>
      </c>
      <c r="K60" s="43"/>
      <c r="L60" s="43"/>
      <c r="M60" s="43"/>
      <c r="N60" s="43"/>
      <c r="O60" s="43"/>
      <c r="P60" s="44" t="str">
        <f t="shared" si="346"/>
        <v/>
      </c>
      <c r="Q60" s="26"/>
      <c r="R60" s="26"/>
      <c r="S60" s="26"/>
      <c r="T60" s="26"/>
      <c r="U60" s="29"/>
      <c r="V60" s="43"/>
      <c r="W60" s="26"/>
      <c r="X60" s="29"/>
      <c r="Y60" s="6">
        <f>IF('Detalle de Cuentas'!$C$4-$R60&gt;'Graph Creator'!$E$2*'Graph Creator'!$D$13*12,0,1)</f>
        <v>1</v>
      </c>
      <c r="Z60" s="45">
        <f t="shared" si="530"/>
        <v>0</v>
      </c>
      <c r="AA60" s="2" t="e">
        <f t="shared" si="347"/>
        <v>#VALUE!</v>
      </c>
      <c r="AB60" s="2" t="e">
        <f t="shared" si="348"/>
        <v>#VALUE!</v>
      </c>
      <c r="AC60" s="2" t="e">
        <f t="shared" si="349"/>
        <v>#VALUE!</v>
      </c>
      <c r="AD60" s="2" t="e">
        <f t="shared" si="350"/>
        <v>#VALUE!</v>
      </c>
      <c r="AE60" s="2" t="e">
        <f t="shared" si="351"/>
        <v>#VALUE!</v>
      </c>
      <c r="AF60" s="2" t="e">
        <f t="shared" si="352"/>
        <v>#VALUE!</v>
      </c>
      <c r="AG60" s="2">
        <f t="shared" si="353"/>
        <v>0</v>
      </c>
      <c r="AH60" s="2">
        <f t="shared" si="354"/>
        <v>0</v>
      </c>
      <c r="AI60" s="2" t="str">
        <f t="shared" si="531"/>
        <v/>
      </c>
      <c r="AJ60" s="2" t="str">
        <f t="shared" ref="AJ60:BE60" si="771">IFERROR(SEARCH(".",$I60,AI60+1),"")</f>
        <v/>
      </c>
      <c r="AK60" s="2" t="str">
        <f t="shared" si="771"/>
        <v/>
      </c>
      <c r="AL60" s="2" t="str">
        <f t="shared" si="771"/>
        <v/>
      </c>
      <c r="AM60" s="2" t="str">
        <f t="shared" si="771"/>
        <v/>
      </c>
      <c r="AN60" s="2" t="str">
        <f t="shared" si="771"/>
        <v/>
      </c>
      <c r="AO60" s="2" t="str">
        <f t="shared" si="771"/>
        <v/>
      </c>
      <c r="AP60" s="2" t="str">
        <f t="shared" si="771"/>
        <v/>
      </c>
      <c r="AQ60" s="2" t="str">
        <f t="shared" si="771"/>
        <v/>
      </c>
      <c r="AR60" s="2" t="str">
        <f t="shared" si="771"/>
        <v/>
      </c>
      <c r="AS60" s="2" t="str">
        <f t="shared" si="771"/>
        <v/>
      </c>
      <c r="AT60" s="2" t="str">
        <f t="shared" si="771"/>
        <v/>
      </c>
      <c r="AU60" s="2" t="str">
        <f t="shared" si="771"/>
        <v/>
      </c>
      <c r="AV60" s="2" t="str">
        <f t="shared" si="771"/>
        <v/>
      </c>
      <c r="AW60" s="2" t="str">
        <f t="shared" si="771"/>
        <v/>
      </c>
      <c r="AX60" s="2" t="str">
        <f t="shared" si="771"/>
        <v/>
      </c>
      <c r="AY60" s="2" t="str">
        <f t="shared" si="771"/>
        <v/>
      </c>
      <c r="AZ60" s="2" t="str">
        <f t="shared" si="771"/>
        <v/>
      </c>
      <c r="BA60" s="2" t="str">
        <f t="shared" si="771"/>
        <v/>
      </c>
      <c r="BB60" s="2" t="str">
        <f t="shared" si="771"/>
        <v/>
      </c>
      <c r="BC60" s="2" t="str">
        <f t="shared" si="771"/>
        <v/>
      </c>
      <c r="BD60" s="2" t="str">
        <f t="shared" si="771"/>
        <v/>
      </c>
      <c r="BE60" s="2" t="str">
        <f t="shared" si="771"/>
        <v/>
      </c>
      <c r="BF60" s="2" t="str">
        <f t="shared" si="356"/>
        <v/>
      </c>
      <c r="BG60" s="2" t="str">
        <f t="shared" si="7"/>
        <v/>
      </c>
      <c r="BH60" s="2" t="str">
        <f t="shared" si="8"/>
        <v/>
      </c>
      <c r="BI60" s="2" t="str">
        <f t="shared" si="9"/>
        <v/>
      </c>
      <c r="BJ60" s="2" t="str">
        <f t="shared" si="10"/>
        <v/>
      </c>
      <c r="BK60" s="2" t="str">
        <f t="shared" si="11"/>
        <v/>
      </c>
      <c r="BL60" s="2" t="str">
        <f t="shared" si="12"/>
        <v/>
      </c>
      <c r="BM60" s="2" t="str">
        <f t="shared" si="13"/>
        <v/>
      </c>
      <c r="BN60" s="2" t="str">
        <f t="shared" si="14"/>
        <v/>
      </c>
      <c r="BO60" s="2" t="str">
        <f t="shared" si="15"/>
        <v/>
      </c>
      <c r="BP60" s="2" t="str">
        <f t="shared" si="16"/>
        <v/>
      </c>
      <c r="BQ60" s="2" t="str">
        <f t="shared" si="17"/>
        <v/>
      </c>
      <c r="BR60" s="2" t="str">
        <f t="shared" si="18"/>
        <v/>
      </c>
      <c r="BS60" s="2" t="str">
        <f t="shared" si="19"/>
        <v/>
      </c>
      <c r="BT60" s="2" t="str">
        <f t="shared" si="20"/>
        <v/>
      </c>
      <c r="BU60" s="2" t="str">
        <f t="shared" si="21"/>
        <v/>
      </c>
      <c r="BV60" s="2" t="str">
        <f t="shared" si="22"/>
        <v/>
      </c>
      <c r="BW60" s="2" t="str">
        <f t="shared" si="23"/>
        <v/>
      </c>
      <c r="BX60" s="2" t="str">
        <f t="shared" si="24"/>
        <v/>
      </c>
      <c r="BY60" s="2" t="str">
        <f t="shared" si="25"/>
        <v/>
      </c>
      <c r="BZ60" s="2" t="str">
        <f t="shared" si="26"/>
        <v/>
      </c>
      <c r="CA60" s="2" t="str">
        <f t="shared" si="27"/>
        <v/>
      </c>
      <c r="CB60" s="2" t="str">
        <f t="shared" si="28"/>
        <v/>
      </c>
      <c r="CC60" s="2" t="str">
        <f t="shared" si="29"/>
        <v/>
      </c>
      <c r="CD60" s="14">
        <f t="shared" si="533"/>
        <v>0</v>
      </c>
      <c r="CE60" s="14" t="e">
        <f t="shared" ref="CE60:DA60" si="772">CD60-$J$17</f>
        <v>#VALUE!</v>
      </c>
      <c r="CF60" s="14" t="e">
        <f t="shared" si="772"/>
        <v>#VALUE!</v>
      </c>
      <c r="CG60" s="14" t="e">
        <f t="shared" si="772"/>
        <v>#VALUE!</v>
      </c>
      <c r="CH60" s="14" t="e">
        <f t="shared" si="772"/>
        <v>#VALUE!</v>
      </c>
      <c r="CI60" s="14" t="e">
        <f t="shared" si="772"/>
        <v>#VALUE!</v>
      </c>
      <c r="CJ60" s="14" t="e">
        <f t="shared" si="772"/>
        <v>#VALUE!</v>
      </c>
      <c r="CK60" s="14" t="e">
        <f t="shared" si="772"/>
        <v>#VALUE!</v>
      </c>
      <c r="CL60" s="14" t="e">
        <f t="shared" si="772"/>
        <v>#VALUE!</v>
      </c>
      <c r="CM60" s="14" t="e">
        <f t="shared" si="772"/>
        <v>#VALUE!</v>
      </c>
      <c r="CN60" s="14" t="e">
        <f t="shared" si="772"/>
        <v>#VALUE!</v>
      </c>
      <c r="CO60" s="14" t="e">
        <f t="shared" si="772"/>
        <v>#VALUE!</v>
      </c>
      <c r="CP60" s="14" t="e">
        <f t="shared" si="772"/>
        <v>#VALUE!</v>
      </c>
      <c r="CQ60" s="14" t="e">
        <f t="shared" si="772"/>
        <v>#VALUE!</v>
      </c>
      <c r="CR60" s="14" t="e">
        <f t="shared" si="772"/>
        <v>#VALUE!</v>
      </c>
      <c r="CS60" s="14" t="e">
        <f t="shared" si="772"/>
        <v>#VALUE!</v>
      </c>
      <c r="CT60" s="14" t="e">
        <f t="shared" si="772"/>
        <v>#VALUE!</v>
      </c>
      <c r="CU60" s="14" t="e">
        <f t="shared" si="772"/>
        <v>#VALUE!</v>
      </c>
      <c r="CV60" s="14" t="e">
        <f t="shared" si="772"/>
        <v>#VALUE!</v>
      </c>
      <c r="CW60" s="14" t="e">
        <f t="shared" si="772"/>
        <v>#VALUE!</v>
      </c>
      <c r="CX60" s="14" t="e">
        <f t="shared" si="772"/>
        <v>#VALUE!</v>
      </c>
      <c r="CY60" s="14" t="e">
        <f t="shared" si="772"/>
        <v>#VALUE!</v>
      </c>
      <c r="CZ60" s="14" t="e">
        <f t="shared" si="772"/>
        <v>#VALUE!</v>
      </c>
      <c r="DA60" s="14" t="e">
        <f t="shared" si="772"/>
        <v>#VALUE!</v>
      </c>
      <c r="DB60" s="2">
        <f t="shared" si="358"/>
        <v>0</v>
      </c>
      <c r="DC60" s="2">
        <f t="shared" si="359"/>
        <v>0</v>
      </c>
      <c r="DD60" s="2">
        <f t="shared" si="360"/>
        <v>0</v>
      </c>
      <c r="DE60" s="2">
        <f t="shared" si="361"/>
        <v>0</v>
      </c>
      <c r="DF60" s="2">
        <f t="shared" si="362"/>
        <v>0</v>
      </c>
      <c r="DG60" s="2">
        <f t="shared" si="363"/>
        <v>0</v>
      </c>
      <c r="DH60" s="2">
        <f t="shared" si="364"/>
        <v>0</v>
      </c>
      <c r="DI60" s="2">
        <f t="shared" si="365"/>
        <v>0</v>
      </c>
      <c r="DJ60" s="2">
        <f t="shared" si="366"/>
        <v>0</v>
      </c>
      <c r="DK60" s="2">
        <f t="shared" si="367"/>
        <v>0</v>
      </c>
      <c r="DL60" s="2">
        <f t="shared" si="368"/>
        <v>0</v>
      </c>
      <c r="DM60" s="2">
        <f t="shared" si="369"/>
        <v>0</v>
      </c>
      <c r="DN60" s="2">
        <f t="shared" si="370"/>
        <v>0</v>
      </c>
      <c r="DO60" s="2">
        <f t="shared" si="371"/>
        <v>0</v>
      </c>
      <c r="DP60" s="2">
        <f t="shared" si="372"/>
        <v>0</v>
      </c>
      <c r="DQ60" s="2">
        <f t="shared" si="373"/>
        <v>0</v>
      </c>
      <c r="DR60" s="2">
        <f t="shared" si="374"/>
        <v>0</v>
      </c>
      <c r="DS60" s="2">
        <f t="shared" si="375"/>
        <v>0</v>
      </c>
      <c r="DT60" s="2">
        <f t="shared" si="376"/>
        <v>0</v>
      </c>
      <c r="DU60" s="2">
        <f t="shared" si="377"/>
        <v>0</v>
      </c>
      <c r="DV60" s="2">
        <f t="shared" si="378"/>
        <v>0</v>
      </c>
      <c r="DW60" s="2">
        <f t="shared" si="379"/>
        <v>0</v>
      </c>
      <c r="DX60" s="2">
        <f t="shared" si="380"/>
        <v>0</v>
      </c>
      <c r="DY60" s="2">
        <f t="shared" si="381"/>
        <v>0</v>
      </c>
      <c r="DZ60" s="2">
        <f t="shared" si="382"/>
        <v>0</v>
      </c>
      <c r="EA60" s="2">
        <f t="shared" si="383"/>
        <v>0</v>
      </c>
      <c r="EB60" s="2">
        <f t="shared" si="384"/>
        <v>0</v>
      </c>
      <c r="EC60" s="2">
        <f t="shared" si="385"/>
        <v>0</v>
      </c>
      <c r="ED60" s="2">
        <f t="shared" si="386"/>
        <v>0</v>
      </c>
      <c r="EE60" s="2">
        <f t="shared" si="387"/>
        <v>0</v>
      </c>
      <c r="EF60" s="2">
        <f t="shared" si="388"/>
        <v>0</v>
      </c>
      <c r="EG60" s="2">
        <f t="shared" si="389"/>
        <v>0</v>
      </c>
      <c r="EH60" s="2">
        <f t="shared" si="390"/>
        <v>0</v>
      </c>
      <c r="EI60" s="2">
        <f t="shared" si="391"/>
        <v>0</v>
      </c>
      <c r="EJ60" s="2">
        <f t="shared" si="392"/>
        <v>0</v>
      </c>
      <c r="EK60" s="2">
        <f t="shared" si="393"/>
        <v>0</v>
      </c>
      <c r="EL60" s="2">
        <f t="shared" si="394"/>
        <v>0</v>
      </c>
      <c r="EM60" s="2">
        <f t="shared" si="395"/>
        <v>0</v>
      </c>
      <c r="EN60" s="2">
        <f t="shared" si="396"/>
        <v>0</v>
      </c>
      <c r="EO60" s="2">
        <f t="shared" si="397"/>
        <v>0</v>
      </c>
      <c r="EP60" s="2">
        <f t="shared" si="398"/>
        <v>0</v>
      </c>
      <c r="EQ60" s="2">
        <f t="shared" si="399"/>
        <v>0</v>
      </c>
      <c r="ER60" s="2">
        <f t="shared" si="400"/>
        <v>0</v>
      </c>
      <c r="ES60" s="2">
        <f t="shared" si="401"/>
        <v>0</v>
      </c>
      <c r="ET60" s="2">
        <f t="shared" si="402"/>
        <v>0</v>
      </c>
      <c r="EU60" s="2">
        <f t="shared" si="403"/>
        <v>0</v>
      </c>
      <c r="EV60" s="2">
        <f t="shared" si="404"/>
        <v>0</v>
      </c>
      <c r="EW60" s="2">
        <f t="shared" si="405"/>
        <v>0</v>
      </c>
      <c r="EX60" s="2">
        <f t="shared" si="535"/>
        <v>1</v>
      </c>
      <c r="EY60" s="2" t="e">
        <f t="shared" si="536"/>
        <v>#VALUE!</v>
      </c>
      <c r="EZ60" s="2" t="e">
        <f t="shared" si="537"/>
        <v>#VALUE!</v>
      </c>
      <c r="FA60" s="2" t="e">
        <f t="shared" si="538"/>
        <v>#VALUE!</v>
      </c>
      <c r="FB60" s="2" t="e">
        <f t="shared" si="539"/>
        <v>#VALUE!</v>
      </c>
      <c r="FC60" s="2" t="e">
        <f t="shared" si="540"/>
        <v>#VALUE!</v>
      </c>
      <c r="FD60" s="2" t="e">
        <f t="shared" si="541"/>
        <v>#VALUE!</v>
      </c>
      <c r="FE60" s="2" t="e">
        <f t="shared" si="542"/>
        <v>#VALUE!</v>
      </c>
      <c r="FF60" s="2" t="e">
        <f t="shared" si="543"/>
        <v>#VALUE!</v>
      </c>
      <c r="FG60" s="2" t="e">
        <f t="shared" si="544"/>
        <v>#VALUE!</v>
      </c>
      <c r="FH60" s="2" t="e">
        <f t="shared" si="545"/>
        <v>#VALUE!</v>
      </c>
      <c r="FI60" s="2" t="e">
        <f t="shared" si="546"/>
        <v>#VALUE!</v>
      </c>
      <c r="FJ60" s="2" t="e">
        <f t="shared" si="547"/>
        <v>#VALUE!</v>
      </c>
      <c r="FK60" s="2" t="e">
        <f t="shared" si="548"/>
        <v>#VALUE!</v>
      </c>
      <c r="FL60" s="2" t="e">
        <f t="shared" si="549"/>
        <v>#VALUE!</v>
      </c>
      <c r="FM60" s="2" t="e">
        <f t="shared" si="550"/>
        <v>#VALUE!</v>
      </c>
      <c r="FN60" s="2" t="e">
        <f t="shared" si="551"/>
        <v>#VALUE!</v>
      </c>
      <c r="FO60" s="2" t="e">
        <f t="shared" si="552"/>
        <v>#VALUE!</v>
      </c>
      <c r="FP60" s="2" t="e">
        <f t="shared" si="553"/>
        <v>#VALUE!</v>
      </c>
      <c r="FQ60" s="2" t="e">
        <f t="shared" si="554"/>
        <v>#VALUE!</v>
      </c>
      <c r="FR60" s="2" t="e">
        <f t="shared" si="555"/>
        <v>#VALUE!</v>
      </c>
      <c r="FS60" s="2" t="e">
        <f t="shared" si="556"/>
        <v>#VALUE!</v>
      </c>
      <c r="FT60" s="2" t="e">
        <f t="shared" si="557"/>
        <v>#VALUE!</v>
      </c>
      <c r="FU60" s="2" t="e">
        <f t="shared" si="558"/>
        <v>#VALUE!</v>
      </c>
      <c r="FV60" s="2">
        <f t="shared" si="559"/>
        <v>1</v>
      </c>
      <c r="FW60" s="2" t="e">
        <f t="shared" si="560"/>
        <v>#VALUE!</v>
      </c>
      <c r="FX60" s="2" t="e">
        <f t="shared" si="561"/>
        <v>#VALUE!</v>
      </c>
      <c r="FY60" s="2" t="e">
        <f t="shared" si="562"/>
        <v>#VALUE!</v>
      </c>
      <c r="FZ60" s="2" t="e">
        <f t="shared" si="563"/>
        <v>#VALUE!</v>
      </c>
      <c r="GA60" s="2" t="e">
        <f t="shared" si="564"/>
        <v>#VALUE!</v>
      </c>
      <c r="GB60" s="2" t="e">
        <f t="shared" si="565"/>
        <v>#VALUE!</v>
      </c>
      <c r="GC60" s="2" t="e">
        <f t="shared" si="566"/>
        <v>#VALUE!</v>
      </c>
      <c r="GD60" s="2" t="e">
        <f t="shared" si="567"/>
        <v>#VALUE!</v>
      </c>
      <c r="GE60" s="2" t="e">
        <f t="shared" si="568"/>
        <v>#VALUE!</v>
      </c>
      <c r="GF60" s="2" t="e">
        <f t="shared" si="569"/>
        <v>#VALUE!</v>
      </c>
      <c r="GG60" s="2" t="e">
        <f t="shared" si="570"/>
        <v>#VALUE!</v>
      </c>
      <c r="GH60" s="2" t="e">
        <f t="shared" si="571"/>
        <v>#VALUE!</v>
      </c>
      <c r="GI60" s="2" t="e">
        <f t="shared" si="572"/>
        <v>#VALUE!</v>
      </c>
      <c r="GJ60" s="2" t="e">
        <f t="shared" si="573"/>
        <v>#VALUE!</v>
      </c>
      <c r="GK60" s="2" t="e">
        <f t="shared" si="574"/>
        <v>#VALUE!</v>
      </c>
      <c r="GL60" s="2" t="e">
        <f t="shared" si="575"/>
        <v>#VALUE!</v>
      </c>
      <c r="GM60" s="2" t="e">
        <f t="shared" si="576"/>
        <v>#VALUE!</v>
      </c>
      <c r="GN60" s="2" t="e">
        <f t="shared" si="577"/>
        <v>#VALUE!</v>
      </c>
      <c r="GO60" s="2" t="e">
        <f t="shared" si="578"/>
        <v>#VALUE!</v>
      </c>
      <c r="GP60" s="2" t="e">
        <f t="shared" si="579"/>
        <v>#VALUE!</v>
      </c>
      <c r="GQ60" s="2" t="e">
        <f t="shared" si="580"/>
        <v>#VALUE!</v>
      </c>
      <c r="GR60" s="2" t="e">
        <f t="shared" si="581"/>
        <v>#VALUE!</v>
      </c>
      <c r="GS60" s="2" t="e">
        <f t="shared" si="582"/>
        <v>#VALUE!</v>
      </c>
      <c r="GT60" s="2">
        <f t="shared" si="583"/>
        <v>1</v>
      </c>
      <c r="GU60" s="2" t="e">
        <f t="shared" si="584"/>
        <v>#VALUE!</v>
      </c>
      <c r="GV60" s="2" t="e">
        <f t="shared" si="585"/>
        <v>#VALUE!</v>
      </c>
      <c r="GW60" s="2" t="e">
        <f t="shared" si="586"/>
        <v>#VALUE!</v>
      </c>
      <c r="GX60" s="2" t="e">
        <f t="shared" si="587"/>
        <v>#VALUE!</v>
      </c>
      <c r="GY60" s="2" t="e">
        <f t="shared" si="588"/>
        <v>#VALUE!</v>
      </c>
      <c r="GZ60" s="2" t="e">
        <f t="shared" si="589"/>
        <v>#VALUE!</v>
      </c>
      <c r="HA60" s="2" t="e">
        <f t="shared" si="590"/>
        <v>#VALUE!</v>
      </c>
      <c r="HB60" s="2" t="e">
        <f t="shared" si="591"/>
        <v>#VALUE!</v>
      </c>
      <c r="HC60" s="2" t="e">
        <f t="shared" si="592"/>
        <v>#VALUE!</v>
      </c>
      <c r="HD60" s="2" t="e">
        <f t="shared" si="593"/>
        <v>#VALUE!</v>
      </c>
      <c r="HE60" s="2" t="e">
        <f t="shared" si="594"/>
        <v>#VALUE!</v>
      </c>
      <c r="HF60" s="2" t="e">
        <f t="shared" si="595"/>
        <v>#VALUE!</v>
      </c>
      <c r="HG60" s="2" t="e">
        <f t="shared" si="596"/>
        <v>#VALUE!</v>
      </c>
      <c r="HH60" s="2" t="e">
        <f t="shared" si="597"/>
        <v>#VALUE!</v>
      </c>
      <c r="HI60" s="2" t="e">
        <f t="shared" si="598"/>
        <v>#VALUE!</v>
      </c>
      <c r="HJ60" s="2" t="e">
        <f t="shared" si="599"/>
        <v>#VALUE!</v>
      </c>
      <c r="HK60" s="2" t="e">
        <f t="shared" si="600"/>
        <v>#VALUE!</v>
      </c>
      <c r="HL60" s="2" t="e">
        <f t="shared" si="601"/>
        <v>#VALUE!</v>
      </c>
      <c r="HM60" s="2" t="e">
        <f t="shared" si="602"/>
        <v>#VALUE!</v>
      </c>
      <c r="HN60" s="2" t="e">
        <f t="shared" si="603"/>
        <v>#VALUE!</v>
      </c>
      <c r="HO60" s="2" t="e">
        <f t="shared" si="604"/>
        <v>#VALUE!</v>
      </c>
      <c r="HP60" s="2" t="e">
        <f t="shared" si="605"/>
        <v>#VALUE!</v>
      </c>
      <c r="HQ60" s="2" t="e">
        <f t="shared" si="606"/>
        <v>#VALUE!</v>
      </c>
      <c r="HR60" s="2">
        <f t="shared" si="607"/>
        <v>1</v>
      </c>
      <c r="HS60" s="2" t="e">
        <f t="shared" si="608"/>
        <v>#VALUE!</v>
      </c>
      <c r="HT60" s="2" t="e">
        <f t="shared" si="609"/>
        <v>#VALUE!</v>
      </c>
      <c r="HU60" s="2" t="e">
        <f t="shared" si="610"/>
        <v>#VALUE!</v>
      </c>
      <c r="HV60" s="2" t="e">
        <f t="shared" si="611"/>
        <v>#VALUE!</v>
      </c>
      <c r="HW60" s="2" t="e">
        <f t="shared" si="612"/>
        <v>#VALUE!</v>
      </c>
      <c r="HX60" s="2" t="e">
        <f t="shared" si="613"/>
        <v>#VALUE!</v>
      </c>
      <c r="HY60" s="2" t="e">
        <f t="shared" si="614"/>
        <v>#VALUE!</v>
      </c>
      <c r="HZ60" s="2" t="e">
        <f t="shared" si="615"/>
        <v>#VALUE!</v>
      </c>
      <c r="IA60" s="2" t="e">
        <f t="shared" si="616"/>
        <v>#VALUE!</v>
      </c>
      <c r="IB60" s="2" t="e">
        <f t="shared" si="617"/>
        <v>#VALUE!</v>
      </c>
      <c r="IC60" s="2" t="e">
        <f t="shared" si="618"/>
        <v>#VALUE!</v>
      </c>
      <c r="ID60" s="2" t="e">
        <f t="shared" si="619"/>
        <v>#VALUE!</v>
      </c>
      <c r="IE60" s="2" t="e">
        <f t="shared" si="620"/>
        <v>#VALUE!</v>
      </c>
      <c r="IF60" s="2" t="e">
        <f t="shared" si="621"/>
        <v>#VALUE!</v>
      </c>
      <c r="IG60" s="2" t="e">
        <f t="shared" si="622"/>
        <v>#VALUE!</v>
      </c>
      <c r="IH60" s="2" t="e">
        <f t="shared" si="623"/>
        <v>#VALUE!</v>
      </c>
      <c r="II60" s="2" t="e">
        <f t="shared" si="624"/>
        <v>#VALUE!</v>
      </c>
      <c r="IJ60" s="2" t="e">
        <f t="shared" si="625"/>
        <v>#VALUE!</v>
      </c>
      <c r="IK60" s="2" t="e">
        <f t="shared" si="626"/>
        <v>#VALUE!</v>
      </c>
      <c r="IL60" s="2" t="e">
        <f t="shared" si="627"/>
        <v>#VALUE!</v>
      </c>
      <c r="IM60" s="2" t="e">
        <f t="shared" si="628"/>
        <v>#VALUE!</v>
      </c>
      <c r="IN60" s="2" t="e">
        <f t="shared" si="629"/>
        <v>#VALUE!</v>
      </c>
      <c r="IO60" s="2" t="e">
        <f t="shared" si="630"/>
        <v>#VALUE!</v>
      </c>
      <c r="IP60" s="2">
        <f t="shared" si="631"/>
        <v>0</v>
      </c>
      <c r="IQ60" s="2" t="e">
        <f t="shared" si="632"/>
        <v>#VALUE!</v>
      </c>
      <c r="IR60" s="2" t="e">
        <f t="shared" si="633"/>
        <v>#VALUE!</v>
      </c>
      <c r="IS60" s="2" t="e">
        <f t="shared" si="634"/>
        <v>#VALUE!</v>
      </c>
      <c r="IT60" s="2" t="e">
        <f t="shared" si="635"/>
        <v>#VALUE!</v>
      </c>
      <c r="IU60" s="2" t="e">
        <f t="shared" si="636"/>
        <v>#VALUE!</v>
      </c>
      <c r="IV60" s="2" t="e">
        <f t="shared" si="637"/>
        <v>#VALUE!</v>
      </c>
      <c r="IW60" s="2" t="e">
        <f t="shared" si="638"/>
        <v>#VALUE!</v>
      </c>
      <c r="IX60" s="2" t="e">
        <f t="shared" si="639"/>
        <v>#VALUE!</v>
      </c>
      <c r="IY60" s="2" t="e">
        <f t="shared" si="640"/>
        <v>#VALUE!</v>
      </c>
      <c r="IZ60" s="2" t="e">
        <f t="shared" si="641"/>
        <v>#VALUE!</v>
      </c>
      <c r="JA60" s="2" t="e">
        <f t="shared" si="642"/>
        <v>#VALUE!</v>
      </c>
      <c r="JB60" s="2" t="e">
        <f t="shared" si="643"/>
        <v>#VALUE!</v>
      </c>
      <c r="JC60" s="2" t="e">
        <f t="shared" si="644"/>
        <v>#VALUE!</v>
      </c>
      <c r="JD60" s="2" t="e">
        <f t="shared" si="645"/>
        <v>#VALUE!</v>
      </c>
      <c r="JE60" s="2" t="e">
        <f t="shared" si="646"/>
        <v>#VALUE!</v>
      </c>
      <c r="JF60" s="2" t="e">
        <f t="shared" si="647"/>
        <v>#VALUE!</v>
      </c>
      <c r="JG60" s="2" t="e">
        <f t="shared" si="648"/>
        <v>#VALUE!</v>
      </c>
      <c r="JH60" s="2" t="e">
        <f t="shared" si="649"/>
        <v>#VALUE!</v>
      </c>
      <c r="JI60" s="2" t="e">
        <f t="shared" si="650"/>
        <v>#VALUE!</v>
      </c>
      <c r="JJ60" s="2" t="e">
        <f t="shared" si="651"/>
        <v>#VALUE!</v>
      </c>
      <c r="JK60" s="2" t="e">
        <f t="shared" si="652"/>
        <v>#VALUE!</v>
      </c>
      <c r="JL60" s="2" t="e">
        <f t="shared" si="653"/>
        <v>#VALUE!</v>
      </c>
      <c r="JM60" s="2" t="e">
        <f t="shared" si="654"/>
        <v>#VALUE!</v>
      </c>
      <c r="JN60" s="2">
        <f t="shared" si="655"/>
        <v>0</v>
      </c>
      <c r="JO60" s="2" t="e">
        <f t="shared" si="656"/>
        <v>#VALUE!</v>
      </c>
      <c r="JP60" s="2" t="e">
        <f t="shared" si="657"/>
        <v>#VALUE!</v>
      </c>
      <c r="JQ60" s="2" t="e">
        <f t="shared" si="658"/>
        <v>#VALUE!</v>
      </c>
      <c r="JR60" s="2" t="e">
        <f t="shared" si="659"/>
        <v>#VALUE!</v>
      </c>
      <c r="JS60" s="2" t="e">
        <f t="shared" si="660"/>
        <v>#VALUE!</v>
      </c>
      <c r="JT60" s="2" t="e">
        <f t="shared" si="661"/>
        <v>#VALUE!</v>
      </c>
      <c r="JU60" s="2" t="e">
        <f t="shared" si="662"/>
        <v>#VALUE!</v>
      </c>
      <c r="JV60" s="2" t="e">
        <f t="shared" si="663"/>
        <v>#VALUE!</v>
      </c>
      <c r="JW60" s="2" t="e">
        <f t="shared" si="664"/>
        <v>#VALUE!</v>
      </c>
      <c r="JX60" s="2" t="e">
        <f t="shared" si="665"/>
        <v>#VALUE!</v>
      </c>
      <c r="JY60" s="2" t="e">
        <f t="shared" si="666"/>
        <v>#VALUE!</v>
      </c>
      <c r="JZ60" s="2" t="e">
        <f t="shared" si="667"/>
        <v>#VALUE!</v>
      </c>
      <c r="KA60" s="2" t="e">
        <f t="shared" si="668"/>
        <v>#VALUE!</v>
      </c>
      <c r="KB60" s="2" t="e">
        <f t="shared" si="669"/>
        <v>#VALUE!</v>
      </c>
      <c r="KC60" s="2" t="e">
        <f t="shared" si="670"/>
        <v>#VALUE!</v>
      </c>
      <c r="KD60" s="2" t="e">
        <f t="shared" si="671"/>
        <v>#VALUE!</v>
      </c>
      <c r="KE60" s="2" t="e">
        <f t="shared" si="672"/>
        <v>#VALUE!</v>
      </c>
      <c r="KF60" s="2" t="e">
        <f t="shared" si="673"/>
        <v>#VALUE!</v>
      </c>
      <c r="KG60" s="2" t="e">
        <f t="shared" si="674"/>
        <v>#VALUE!</v>
      </c>
      <c r="KH60" s="2" t="e">
        <f t="shared" si="675"/>
        <v>#VALUE!</v>
      </c>
      <c r="KI60" s="2" t="e">
        <f t="shared" si="676"/>
        <v>#VALUE!</v>
      </c>
      <c r="KJ60" s="2" t="e">
        <f t="shared" si="677"/>
        <v>#VALUE!</v>
      </c>
      <c r="KK60" s="2" t="e">
        <f t="shared" si="678"/>
        <v>#VALUE!</v>
      </c>
      <c r="KL60" s="2">
        <f t="shared" si="679"/>
        <v>0</v>
      </c>
      <c r="KM60" s="2" t="e">
        <f t="shared" si="680"/>
        <v>#VALUE!</v>
      </c>
      <c r="KN60" s="2" t="e">
        <f t="shared" si="681"/>
        <v>#VALUE!</v>
      </c>
      <c r="KO60" s="2" t="e">
        <f t="shared" si="682"/>
        <v>#VALUE!</v>
      </c>
      <c r="KP60" s="2" t="e">
        <f t="shared" si="683"/>
        <v>#VALUE!</v>
      </c>
      <c r="KQ60" s="2" t="e">
        <f t="shared" si="684"/>
        <v>#VALUE!</v>
      </c>
      <c r="KR60" s="2" t="e">
        <f t="shared" si="685"/>
        <v>#VALUE!</v>
      </c>
      <c r="KS60" s="2" t="e">
        <f t="shared" si="686"/>
        <v>#VALUE!</v>
      </c>
      <c r="KT60" s="2" t="e">
        <f t="shared" si="687"/>
        <v>#VALUE!</v>
      </c>
      <c r="KU60" s="2" t="e">
        <f t="shared" si="688"/>
        <v>#VALUE!</v>
      </c>
      <c r="KV60" s="2" t="e">
        <f t="shared" si="689"/>
        <v>#VALUE!</v>
      </c>
      <c r="KW60" s="2" t="e">
        <f t="shared" si="690"/>
        <v>#VALUE!</v>
      </c>
      <c r="KX60" s="2" t="e">
        <f t="shared" si="691"/>
        <v>#VALUE!</v>
      </c>
      <c r="KY60" s="2" t="e">
        <f t="shared" si="692"/>
        <v>#VALUE!</v>
      </c>
      <c r="KZ60" s="2" t="e">
        <f t="shared" si="693"/>
        <v>#VALUE!</v>
      </c>
      <c r="LA60" s="2" t="e">
        <f t="shared" si="694"/>
        <v>#VALUE!</v>
      </c>
      <c r="LB60" s="2" t="e">
        <f t="shared" si="695"/>
        <v>#VALUE!</v>
      </c>
      <c r="LC60" s="2" t="e">
        <f t="shared" si="696"/>
        <v>#VALUE!</v>
      </c>
      <c r="LD60" s="2" t="e">
        <f t="shared" si="697"/>
        <v>#VALUE!</v>
      </c>
      <c r="LE60" s="2" t="e">
        <f t="shared" si="698"/>
        <v>#VALUE!</v>
      </c>
      <c r="LF60" s="2" t="e">
        <f t="shared" si="699"/>
        <v>#VALUE!</v>
      </c>
      <c r="LG60" s="2" t="e">
        <f t="shared" si="700"/>
        <v>#VALUE!</v>
      </c>
      <c r="LH60" s="2" t="e">
        <f t="shared" si="701"/>
        <v>#VALUE!</v>
      </c>
      <c r="LI60" s="2" t="e">
        <f t="shared" si="702"/>
        <v>#VALUE!</v>
      </c>
      <c r="LJ60" s="2">
        <f t="shared" si="703"/>
        <v>0</v>
      </c>
      <c r="LK60" s="2" t="e">
        <f t="shared" si="704"/>
        <v>#VALUE!</v>
      </c>
      <c r="LL60" s="2" t="e">
        <f t="shared" si="705"/>
        <v>#VALUE!</v>
      </c>
      <c r="LM60" s="2" t="e">
        <f t="shared" si="706"/>
        <v>#VALUE!</v>
      </c>
      <c r="LN60" s="2" t="e">
        <f t="shared" si="707"/>
        <v>#VALUE!</v>
      </c>
      <c r="LO60" s="2" t="e">
        <f t="shared" si="708"/>
        <v>#VALUE!</v>
      </c>
      <c r="LP60" s="2" t="e">
        <f t="shared" si="709"/>
        <v>#VALUE!</v>
      </c>
      <c r="LQ60" s="2" t="e">
        <f t="shared" si="710"/>
        <v>#VALUE!</v>
      </c>
      <c r="LR60" s="2" t="e">
        <f t="shared" si="711"/>
        <v>#VALUE!</v>
      </c>
      <c r="LS60" s="2" t="e">
        <f t="shared" si="712"/>
        <v>#VALUE!</v>
      </c>
      <c r="LT60" s="2" t="e">
        <f t="shared" si="713"/>
        <v>#VALUE!</v>
      </c>
      <c r="LU60" s="2" t="e">
        <f t="shared" si="714"/>
        <v>#VALUE!</v>
      </c>
      <c r="LV60" s="2" t="e">
        <f t="shared" si="715"/>
        <v>#VALUE!</v>
      </c>
      <c r="LW60" s="2" t="e">
        <f t="shared" si="716"/>
        <v>#VALUE!</v>
      </c>
      <c r="LX60" s="2" t="e">
        <f t="shared" si="717"/>
        <v>#VALUE!</v>
      </c>
      <c r="LY60" s="2" t="e">
        <f t="shared" si="718"/>
        <v>#VALUE!</v>
      </c>
      <c r="LZ60" s="2" t="e">
        <f t="shared" si="719"/>
        <v>#VALUE!</v>
      </c>
      <c r="MA60" s="2" t="e">
        <f t="shared" si="720"/>
        <v>#VALUE!</v>
      </c>
      <c r="MB60" s="2" t="e">
        <f t="shared" si="721"/>
        <v>#VALUE!</v>
      </c>
      <c r="MC60" s="2" t="e">
        <f t="shared" si="722"/>
        <v>#VALUE!</v>
      </c>
      <c r="MD60" s="2" t="e">
        <f t="shared" si="723"/>
        <v>#VALUE!</v>
      </c>
      <c r="ME60" s="2" t="e">
        <f t="shared" si="724"/>
        <v>#VALUE!</v>
      </c>
      <c r="MF60" s="2" t="e">
        <f t="shared" si="725"/>
        <v>#VALUE!</v>
      </c>
      <c r="MG60" s="2" t="e">
        <f t="shared" si="726"/>
        <v>#VALUE!</v>
      </c>
      <c r="MH60" s="2">
        <f t="shared" si="727"/>
        <v>1</v>
      </c>
      <c r="MI60" s="2" t="e">
        <f t="shared" si="728"/>
        <v>#VALUE!</v>
      </c>
      <c r="MJ60" s="2" t="e">
        <f t="shared" si="729"/>
        <v>#VALUE!</v>
      </c>
      <c r="MK60" s="2" t="e">
        <f t="shared" si="730"/>
        <v>#VALUE!</v>
      </c>
      <c r="ML60" s="2" t="e">
        <f t="shared" si="731"/>
        <v>#VALUE!</v>
      </c>
      <c r="MM60" s="2" t="e">
        <f t="shared" si="732"/>
        <v>#VALUE!</v>
      </c>
      <c r="MN60" s="2" t="e">
        <f t="shared" si="733"/>
        <v>#VALUE!</v>
      </c>
      <c r="MO60" s="2" t="e">
        <f t="shared" si="734"/>
        <v>#VALUE!</v>
      </c>
      <c r="MP60" s="2" t="e">
        <f t="shared" si="735"/>
        <v>#VALUE!</v>
      </c>
      <c r="MQ60" s="2" t="e">
        <f t="shared" si="736"/>
        <v>#VALUE!</v>
      </c>
      <c r="MR60" s="2" t="e">
        <f t="shared" si="737"/>
        <v>#VALUE!</v>
      </c>
      <c r="MS60" s="2" t="e">
        <f t="shared" si="738"/>
        <v>#VALUE!</v>
      </c>
      <c r="MT60" s="2" t="e">
        <f t="shared" si="739"/>
        <v>#VALUE!</v>
      </c>
      <c r="MU60" s="2" t="e">
        <f t="shared" si="740"/>
        <v>#VALUE!</v>
      </c>
      <c r="MV60" s="2" t="e">
        <f t="shared" si="741"/>
        <v>#VALUE!</v>
      </c>
      <c r="MW60" s="2" t="e">
        <f t="shared" si="742"/>
        <v>#VALUE!</v>
      </c>
      <c r="MX60" s="2" t="e">
        <f t="shared" si="743"/>
        <v>#VALUE!</v>
      </c>
      <c r="MY60" s="2" t="e">
        <f t="shared" si="744"/>
        <v>#VALUE!</v>
      </c>
      <c r="MZ60" s="2" t="e">
        <f t="shared" si="745"/>
        <v>#VALUE!</v>
      </c>
      <c r="NA60" s="2" t="e">
        <f t="shared" si="746"/>
        <v>#VALUE!</v>
      </c>
      <c r="NB60" s="2" t="e">
        <f t="shared" si="747"/>
        <v>#VALUE!</v>
      </c>
      <c r="NC60" s="2" t="e">
        <f t="shared" si="748"/>
        <v>#VALUE!</v>
      </c>
      <c r="ND60" s="2" t="e">
        <f t="shared" si="749"/>
        <v>#VALUE!</v>
      </c>
      <c r="NE60" s="2" t="e">
        <f t="shared" si="750"/>
        <v>#VALUE!</v>
      </c>
      <c r="NF60" s="2">
        <f t="shared" si="406"/>
        <v>0</v>
      </c>
      <c r="NG60" s="2">
        <f t="shared" si="250"/>
        <v>0</v>
      </c>
      <c r="NH60" s="2">
        <f t="shared" si="251"/>
        <v>0</v>
      </c>
      <c r="NI60" s="2">
        <f t="shared" si="252"/>
        <v>0</v>
      </c>
      <c r="NJ60" s="2">
        <f t="shared" si="253"/>
        <v>0</v>
      </c>
      <c r="NK60" s="2">
        <f t="shared" si="254"/>
        <v>0</v>
      </c>
      <c r="NL60" s="2">
        <f t="shared" si="255"/>
        <v>0</v>
      </c>
      <c r="NM60" s="2">
        <f t="shared" si="256"/>
        <v>0</v>
      </c>
      <c r="NN60" s="2">
        <f t="shared" si="257"/>
        <v>0</v>
      </c>
      <c r="NO60" s="2">
        <f t="shared" si="258"/>
        <v>0</v>
      </c>
      <c r="NP60" s="2">
        <f t="shared" si="259"/>
        <v>0</v>
      </c>
      <c r="NQ60" s="2">
        <f t="shared" si="260"/>
        <v>0</v>
      </c>
      <c r="NR60" s="2">
        <f t="shared" si="261"/>
        <v>0</v>
      </c>
      <c r="NS60" s="2">
        <f t="shared" si="262"/>
        <v>0</v>
      </c>
      <c r="NT60" s="2">
        <f t="shared" si="263"/>
        <v>0</v>
      </c>
      <c r="NU60" s="2">
        <f t="shared" si="264"/>
        <v>0</v>
      </c>
      <c r="NV60" s="2">
        <f t="shared" si="265"/>
        <v>0</v>
      </c>
      <c r="NW60" s="2">
        <f t="shared" si="266"/>
        <v>0</v>
      </c>
      <c r="NX60" s="2">
        <f t="shared" si="267"/>
        <v>0</v>
      </c>
      <c r="NY60" s="2">
        <f t="shared" si="268"/>
        <v>0</v>
      </c>
      <c r="NZ60" s="2">
        <f t="shared" si="269"/>
        <v>0</v>
      </c>
      <c r="OA60" s="2">
        <f t="shared" si="270"/>
        <v>0</v>
      </c>
      <c r="OB60" s="2">
        <f t="shared" si="271"/>
        <v>0</v>
      </c>
      <c r="OC60" s="2">
        <f t="shared" si="272"/>
        <v>0</v>
      </c>
      <c r="OD60" s="2">
        <f>IF(AND(NF60&gt;'Graph Creator'!$K$4,'Detalle de Cuentas'!NF60&lt;='Graph Creator'!$L$4),1,0)</f>
        <v>0</v>
      </c>
      <c r="OE60" s="2">
        <f>IF(AND(NG60&gt;'Graph Creator'!$K$4,'Detalle de Cuentas'!NG60&lt;='Graph Creator'!$L$4),1,0)</f>
        <v>0</v>
      </c>
      <c r="OF60" s="2">
        <f>IF(AND(NH60&gt;'Graph Creator'!$K$4,'Detalle de Cuentas'!NH60&lt;='Graph Creator'!$L$4),1,0)</f>
        <v>0</v>
      </c>
      <c r="OG60" s="2">
        <f>IF(AND(NI60&gt;'Graph Creator'!$K$4,'Detalle de Cuentas'!NI60&lt;='Graph Creator'!$L$4),1,0)</f>
        <v>0</v>
      </c>
      <c r="OH60" s="2">
        <f>IF(AND(NJ60&gt;'Graph Creator'!$K$4,'Detalle de Cuentas'!NJ60&lt;='Graph Creator'!$L$4),1,0)</f>
        <v>0</v>
      </c>
      <c r="OI60" s="2">
        <f>IF(AND(NK60&gt;'Graph Creator'!$K$4,'Detalle de Cuentas'!NK60&lt;='Graph Creator'!$L$4),1,0)</f>
        <v>0</v>
      </c>
      <c r="OJ60" s="2">
        <f>IF(AND(NL60&gt;'Graph Creator'!$K$4,'Detalle de Cuentas'!NL60&lt;='Graph Creator'!$L$4),1,0)</f>
        <v>0</v>
      </c>
      <c r="OK60" s="2">
        <f>IF(AND(NM60&gt;'Graph Creator'!$K$4,'Detalle de Cuentas'!NM60&lt;='Graph Creator'!$L$4),1,0)</f>
        <v>0</v>
      </c>
      <c r="OL60" s="2">
        <f>IF(AND(NN60&gt;'Graph Creator'!$K$4,'Detalle de Cuentas'!NN60&lt;='Graph Creator'!$L$4),1,0)</f>
        <v>0</v>
      </c>
      <c r="OM60" s="2">
        <f>IF(AND(NO60&gt;'Graph Creator'!$K$4,'Detalle de Cuentas'!NO60&lt;='Graph Creator'!$L$4),1,0)</f>
        <v>0</v>
      </c>
      <c r="ON60" s="2">
        <f>IF(AND(NP60&gt;'Graph Creator'!$K$4,'Detalle de Cuentas'!NP60&lt;='Graph Creator'!$L$4),1,0)</f>
        <v>0</v>
      </c>
      <c r="OO60" s="2">
        <f>IF(AND(NQ60&gt;'Graph Creator'!$K$4,'Detalle de Cuentas'!NQ60&lt;='Graph Creator'!$L$4),1,0)</f>
        <v>0</v>
      </c>
      <c r="OP60" s="2">
        <f>IF(AND(NR60&gt;'Graph Creator'!$K$4,'Detalle de Cuentas'!NR60&lt;='Graph Creator'!$L$4),1,0)</f>
        <v>0</v>
      </c>
      <c r="OQ60" s="2">
        <f>IF(AND(NS60&gt;'Graph Creator'!$K$4,'Detalle de Cuentas'!NS60&lt;='Graph Creator'!$L$4),1,0)</f>
        <v>0</v>
      </c>
      <c r="OR60" s="2">
        <f>IF(AND(NT60&gt;'Graph Creator'!$K$4,'Detalle de Cuentas'!NT60&lt;='Graph Creator'!$L$4),1,0)</f>
        <v>0</v>
      </c>
      <c r="OS60" s="2">
        <f>IF(AND(NU60&gt;'Graph Creator'!$K$4,'Detalle de Cuentas'!NU60&lt;='Graph Creator'!$L$4),1,0)</f>
        <v>0</v>
      </c>
      <c r="OT60" s="2">
        <f>IF(AND(NV60&gt;'Graph Creator'!$K$4,'Detalle de Cuentas'!NV60&lt;='Graph Creator'!$L$4),1,0)</f>
        <v>0</v>
      </c>
      <c r="OU60" s="2">
        <f>IF(AND(NW60&gt;'Graph Creator'!$K$4,'Detalle de Cuentas'!NW60&lt;='Graph Creator'!$L$4),1,0)</f>
        <v>0</v>
      </c>
      <c r="OV60" s="2">
        <f>IF(AND(NX60&gt;'Graph Creator'!$K$4,'Detalle de Cuentas'!NX60&lt;='Graph Creator'!$L$4),1,0)</f>
        <v>0</v>
      </c>
      <c r="OW60" s="2">
        <f>IF(AND(NY60&gt;'Graph Creator'!$K$4,'Detalle de Cuentas'!NY60&lt;='Graph Creator'!$L$4),1,0)</f>
        <v>0</v>
      </c>
      <c r="OX60" s="2">
        <f>IF(AND(NZ60&gt;'Graph Creator'!$K$4,'Detalle de Cuentas'!NZ60&lt;='Graph Creator'!$L$4),1,0)</f>
        <v>0</v>
      </c>
      <c r="OY60" s="2">
        <f>IF(AND(OA60&gt;'Graph Creator'!$K$4,'Detalle de Cuentas'!OA60&lt;='Graph Creator'!$L$4),1,0)</f>
        <v>0</v>
      </c>
      <c r="OZ60" s="2">
        <f>IF(AND(OB60&gt;'Graph Creator'!$K$4,'Detalle de Cuentas'!OB60&lt;='Graph Creator'!$L$4),1,0)</f>
        <v>0</v>
      </c>
      <c r="PA60" s="2">
        <f>IF(AND(OC60&gt;'Graph Creator'!$K$4,'Detalle de Cuentas'!OC60&lt;='Graph Creator'!$L$4),1,0)</f>
        <v>0</v>
      </c>
      <c r="PB60" s="2">
        <f>IF(AND(NF60&gt;'Graph Creator'!$L$4,'Detalle de Cuentas'!NF60&lt;='Graph Creator'!$M$4),1,0)</f>
        <v>0</v>
      </c>
      <c r="PC60" s="2">
        <f>IF(AND(NG60&gt;'Graph Creator'!$L$4,'Detalle de Cuentas'!NG60&lt;='Graph Creator'!$M$4),1,0)</f>
        <v>0</v>
      </c>
      <c r="PD60" s="2">
        <f>IF(AND(NH60&gt;'Graph Creator'!$L$4,'Detalle de Cuentas'!NH60&lt;='Graph Creator'!$M$4),1,0)</f>
        <v>0</v>
      </c>
      <c r="PE60" s="2">
        <f>IF(AND(NI60&gt;'Graph Creator'!$L$4,'Detalle de Cuentas'!NI60&lt;='Graph Creator'!$M$4),1,0)</f>
        <v>0</v>
      </c>
      <c r="PF60" s="2">
        <f>IF(AND(NJ60&gt;'Graph Creator'!$L$4,'Detalle de Cuentas'!NJ60&lt;='Graph Creator'!$M$4),1,0)</f>
        <v>0</v>
      </c>
      <c r="PG60" s="2">
        <f>IF(AND(NK60&gt;'Graph Creator'!$L$4,'Detalle de Cuentas'!NK60&lt;='Graph Creator'!$M$4),1,0)</f>
        <v>0</v>
      </c>
      <c r="PH60" s="2">
        <f>IF(AND(NL60&gt;'Graph Creator'!$L$4,'Detalle de Cuentas'!NL60&lt;='Graph Creator'!$M$4),1,0)</f>
        <v>0</v>
      </c>
      <c r="PI60" s="2">
        <f>IF(AND(NM60&gt;'Graph Creator'!$L$4,'Detalle de Cuentas'!NM60&lt;='Graph Creator'!$M$4),1,0)</f>
        <v>0</v>
      </c>
      <c r="PJ60" s="2">
        <f>IF(AND(NN60&gt;'Graph Creator'!$L$4,'Detalle de Cuentas'!NN60&lt;='Graph Creator'!$M$4),1,0)</f>
        <v>0</v>
      </c>
      <c r="PK60" s="2">
        <f>IF(AND(NO60&gt;'Graph Creator'!$L$4,'Detalle de Cuentas'!NO60&lt;='Graph Creator'!$M$4),1,0)</f>
        <v>0</v>
      </c>
      <c r="PL60" s="2">
        <f>IF(AND(NP60&gt;'Graph Creator'!$L$4,'Detalle de Cuentas'!NP60&lt;='Graph Creator'!$M$4),1,0)</f>
        <v>0</v>
      </c>
      <c r="PM60" s="2">
        <f>IF(AND(NQ60&gt;'Graph Creator'!$L$4,'Detalle de Cuentas'!NQ60&lt;='Graph Creator'!$M$4),1,0)</f>
        <v>0</v>
      </c>
      <c r="PN60" s="2">
        <f>IF(AND(NR60&gt;'Graph Creator'!$L$4,'Detalle de Cuentas'!NR60&lt;='Graph Creator'!$M$4),1,0)</f>
        <v>0</v>
      </c>
      <c r="PO60" s="2">
        <f>IF(AND(NS60&gt;'Graph Creator'!$L$4,'Detalle de Cuentas'!NS60&lt;='Graph Creator'!$M$4),1,0)</f>
        <v>0</v>
      </c>
      <c r="PP60" s="2">
        <f>IF(AND(NT60&gt;'Graph Creator'!$L$4,'Detalle de Cuentas'!NT60&lt;='Graph Creator'!$M$4),1,0)</f>
        <v>0</v>
      </c>
      <c r="PQ60" s="2">
        <f>IF(AND(NU60&gt;'Graph Creator'!$L$4,'Detalle de Cuentas'!NU60&lt;='Graph Creator'!$M$4),1,0)</f>
        <v>0</v>
      </c>
      <c r="PR60" s="2">
        <f>IF(AND(NV60&gt;'Graph Creator'!$L$4,'Detalle de Cuentas'!NV60&lt;='Graph Creator'!$M$4),1,0)</f>
        <v>0</v>
      </c>
      <c r="PS60" s="2">
        <f>IF(AND(NW60&gt;'Graph Creator'!$L$4,'Detalle de Cuentas'!NW60&lt;='Graph Creator'!$M$4),1,0)</f>
        <v>0</v>
      </c>
      <c r="PT60" s="2">
        <f>IF(AND(NX60&gt;'Graph Creator'!$L$4,'Detalle de Cuentas'!NX60&lt;='Graph Creator'!$M$4),1,0)</f>
        <v>0</v>
      </c>
      <c r="PU60" s="2">
        <f>IF(AND(NY60&gt;'Graph Creator'!$L$4,'Detalle de Cuentas'!NY60&lt;='Graph Creator'!$M$4),1,0)</f>
        <v>0</v>
      </c>
      <c r="PV60" s="2">
        <f>IF(AND(NZ60&gt;'Graph Creator'!$L$4,'Detalle de Cuentas'!NZ60&lt;='Graph Creator'!$M$4),1,0)</f>
        <v>0</v>
      </c>
      <c r="PW60" s="2">
        <f>IF(AND(OA60&gt;'Graph Creator'!$L$4,'Detalle de Cuentas'!OA60&lt;='Graph Creator'!$M$4),1,0)</f>
        <v>0</v>
      </c>
      <c r="PX60" s="2">
        <f>IF(AND(OB60&gt;'Graph Creator'!$L$4,'Detalle de Cuentas'!OB60&lt;='Graph Creator'!$M$4),1,0)</f>
        <v>0</v>
      </c>
      <c r="PY60" s="2">
        <f>IF(AND(OC60&gt;'Graph Creator'!$L$4,'Detalle de Cuentas'!OC60&lt;='Graph Creator'!$M$4),1,0)</f>
        <v>0</v>
      </c>
      <c r="PZ60" s="2">
        <f>IF(AND(NF60&gt;'Graph Creator'!$M$4,'Detalle de Cuentas'!NF60&lt;='Graph Creator'!$N$4),1,0)</f>
        <v>0</v>
      </c>
      <c r="QA60" s="2">
        <f>IF(AND(NG60&gt;'Graph Creator'!$M$4,'Detalle de Cuentas'!NG60&lt;='Graph Creator'!$N$4),1,0)</f>
        <v>0</v>
      </c>
      <c r="QB60" s="2">
        <f>IF(AND(NH60&gt;'Graph Creator'!$M$4,'Detalle de Cuentas'!NH60&lt;='Graph Creator'!$N$4),1,0)</f>
        <v>0</v>
      </c>
      <c r="QC60" s="2">
        <f>IF(AND(NI60&gt;'Graph Creator'!$M$4,'Detalle de Cuentas'!NI60&lt;='Graph Creator'!$N$4),1,0)</f>
        <v>0</v>
      </c>
      <c r="QD60" s="2">
        <f>IF(AND(NJ60&gt;'Graph Creator'!$M$4,'Detalle de Cuentas'!NJ60&lt;='Graph Creator'!$N$4),1,0)</f>
        <v>0</v>
      </c>
      <c r="QE60" s="2">
        <f>IF(AND(NK60&gt;'Graph Creator'!$M$4,'Detalle de Cuentas'!NK60&lt;='Graph Creator'!$N$4),1,0)</f>
        <v>0</v>
      </c>
      <c r="QF60" s="2">
        <f>IF(AND(NL60&gt;'Graph Creator'!$M$4,'Detalle de Cuentas'!NL60&lt;='Graph Creator'!$N$4),1,0)</f>
        <v>0</v>
      </c>
      <c r="QG60" s="2">
        <f>IF(AND(NM60&gt;'Graph Creator'!$M$4,'Detalle de Cuentas'!NM60&lt;='Graph Creator'!$N$4),1,0)</f>
        <v>0</v>
      </c>
      <c r="QH60" s="2">
        <f>IF(AND(NN60&gt;'Graph Creator'!$M$4,'Detalle de Cuentas'!NN60&lt;='Graph Creator'!$N$4),1,0)</f>
        <v>0</v>
      </c>
      <c r="QI60" s="2">
        <f>IF(AND(NO60&gt;'Graph Creator'!$M$4,'Detalle de Cuentas'!NO60&lt;='Graph Creator'!$N$4),1,0)</f>
        <v>0</v>
      </c>
      <c r="QJ60" s="2">
        <f>IF(AND(NP60&gt;'Graph Creator'!$M$4,'Detalle de Cuentas'!NP60&lt;='Graph Creator'!$N$4),1,0)</f>
        <v>0</v>
      </c>
      <c r="QK60" s="2">
        <f>IF(AND(NQ60&gt;'Graph Creator'!$M$4,'Detalle de Cuentas'!NQ60&lt;='Graph Creator'!$N$4),1,0)</f>
        <v>0</v>
      </c>
      <c r="QL60" s="2">
        <f>IF(AND(NR60&gt;'Graph Creator'!$M$4,'Detalle de Cuentas'!NR60&lt;='Graph Creator'!$N$4),1,0)</f>
        <v>0</v>
      </c>
      <c r="QM60" s="2">
        <f>IF(AND(NS60&gt;'Graph Creator'!$M$4,'Detalle de Cuentas'!NS60&lt;='Graph Creator'!$N$4),1,0)</f>
        <v>0</v>
      </c>
      <c r="QN60" s="2">
        <f>IF(AND(NT60&gt;'Graph Creator'!$M$4,'Detalle de Cuentas'!NT60&lt;='Graph Creator'!$N$4),1,0)</f>
        <v>0</v>
      </c>
      <c r="QO60" s="2">
        <f>IF(AND(NU60&gt;'Graph Creator'!$M$4,'Detalle de Cuentas'!NU60&lt;='Graph Creator'!$N$4),1,0)</f>
        <v>0</v>
      </c>
      <c r="QP60" s="2">
        <f>IF(AND(NV60&gt;'Graph Creator'!$M$4,'Detalle de Cuentas'!NV60&lt;='Graph Creator'!$N$4),1,0)</f>
        <v>0</v>
      </c>
      <c r="QQ60" s="2">
        <f>IF(AND(NW60&gt;'Graph Creator'!$M$4,'Detalle de Cuentas'!NW60&lt;='Graph Creator'!$N$4),1,0)</f>
        <v>0</v>
      </c>
      <c r="QR60" s="2">
        <f>IF(AND(NX60&gt;'Graph Creator'!$M$4,'Detalle de Cuentas'!NX60&lt;='Graph Creator'!$N$4),1,0)</f>
        <v>0</v>
      </c>
      <c r="QS60" s="2">
        <f>IF(AND(NY60&gt;'Graph Creator'!$M$4,'Detalle de Cuentas'!NY60&lt;='Graph Creator'!$N$4),1,0)</f>
        <v>0</v>
      </c>
      <c r="QT60" s="2">
        <f>IF(AND(NZ60&gt;'Graph Creator'!$M$4,'Detalle de Cuentas'!NZ60&lt;='Graph Creator'!$N$4),1,0)</f>
        <v>0</v>
      </c>
      <c r="QU60" s="2">
        <f>IF(AND(OA60&gt;'Graph Creator'!$M$4,'Detalle de Cuentas'!OA60&lt;='Graph Creator'!$N$4),1,0)</f>
        <v>0</v>
      </c>
      <c r="QV60" s="2">
        <f>IF(AND(OB60&gt;'Graph Creator'!$M$4,'Detalle de Cuentas'!OB60&lt;='Graph Creator'!$N$4),1,0)</f>
        <v>0</v>
      </c>
      <c r="QW60" s="2">
        <f>IF(AND(OC60&gt;'Graph Creator'!$M$4,'Detalle de Cuentas'!OC60&lt;='Graph Creator'!$N$4),1,0)</f>
        <v>0</v>
      </c>
      <c r="QX60" s="2">
        <f>IF(AND(NF60&gt;'Graph Creator'!$N$4,'Detalle de Cuentas'!NF60&lt;='Graph Creator'!$O$4),1,0)</f>
        <v>0</v>
      </c>
      <c r="QY60" s="2">
        <f>IF(AND(NG60&gt;'Graph Creator'!$N$4,'Detalle de Cuentas'!NG60&lt;='Graph Creator'!$O$4),1,0)</f>
        <v>0</v>
      </c>
      <c r="QZ60" s="2">
        <f>IF(AND(NH60&gt;'Graph Creator'!$N$4,'Detalle de Cuentas'!NH60&lt;='Graph Creator'!$O$4),1,0)</f>
        <v>0</v>
      </c>
      <c r="RA60" s="2">
        <f>IF(AND(NI60&gt;'Graph Creator'!$N$4,'Detalle de Cuentas'!NI60&lt;='Graph Creator'!$O$4),1,0)</f>
        <v>0</v>
      </c>
      <c r="RB60" s="2">
        <f>IF(AND(NJ60&gt;'Graph Creator'!$N$4,'Detalle de Cuentas'!NJ60&lt;='Graph Creator'!$O$4),1,0)</f>
        <v>0</v>
      </c>
      <c r="RC60" s="2">
        <f>IF(AND(NK60&gt;'Graph Creator'!$N$4,'Detalle de Cuentas'!NK60&lt;='Graph Creator'!$O$4),1,0)</f>
        <v>0</v>
      </c>
      <c r="RD60" s="2">
        <f>IF(AND(NL60&gt;'Graph Creator'!$N$4,'Detalle de Cuentas'!NL60&lt;='Graph Creator'!$O$4),1,0)</f>
        <v>0</v>
      </c>
      <c r="RE60" s="2">
        <f>IF(AND(NM60&gt;'Graph Creator'!$N$4,'Detalle de Cuentas'!NM60&lt;='Graph Creator'!$O$4),1,0)</f>
        <v>0</v>
      </c>
      <c r="RF60" s="2">
        <f>IF(AND(NN60&gt;'Graph Creator'!$N$4,'Detalle de Cuentas'!NN60&lt;='Graph Creator'!$O$4),1,0)</f>
        <v>0</v>
      </c>
      <c r="RG60" s="2">
        <f>IF(AND(NO60&gt;'Graph Creator'!$N$4,'Detalle de Cuentas'!NO60&lt;='Graph Creator'!$O$4),1,0)</f>
        <v>0</v>
      </c>
      <c r="RH60" s="2">
        <f>IF(AND(NP60&gt;'Graph Creator'!$N$4,'Detalle de Cuentas'!NP60&lt;='Graph Creator'!$O$4),1,0)</f>
        <v>0</v>
      </c>
      <c r="RI60" s="2">
        <f>IF(AND(NQ60&gt;'Graph Creator'!$N$4,'Detalle de Cuentas'!NQ60&lt;='Graph Creator'!$O$4),1,0)</f>
        <v>0</v>
      </c>
      <c r="RJ60" s="2">
        <f>IF(AND(NR60&gt;'Graph Creator'!$N$4,'Detalle de Cuentas'!NR60&lt;='Graph Creator'!$O$4),1,0)</f>
        <v>0</v>
      </c>
      <c r="RK60" s="2">
        <f>IF(AND(NS60&gt;'Graph Creator'!$N$4,'Detalle de Cuentas'!NS60&lt;='Graph Creator'!$O$4),1,0)</f>
        <v>0</v>
      </c>
      <c r="RL60" s="2">
        <f>IF(AND(NT60&gt;'Graph Creator'!$N$4,'Detalle de Cuentas'!NT60&lt;='Graph Creator'!$O$4),1,0)</f>
        <v>0</v>
      </c>
      <c r="RM60" s="2">
        <f>IF(AND(NU60&gt;'Graph Creator'!$N$4,'Detalle de Cuentas'!NU60&lt;='Graph Creator'!$O$4),1,0)</f>
        <v>0</v>
      </c>
      <c r="RN60" s="2">
        <f>IF(AND(NV60&gt;'Graph Creator'!$N$4,'Detalle de Cuentas'!NV60&lt;='Graph Creator'!$O$4),1,0)</f>
        <v>0</v>
      </c>
      <c r="RO60" s="2">
        <f>IF(AND(NW60&gt;'Graph Creator'!$N$4,'Detalle de Cuentas'!NW60&lt;='Graph Creator'!$O$4),1,0)</f>
        <v>0</v>
      </c>
      <c r="RP60" s="2">
        <f>IF(AND(NX60&gt;'Graph Creator'!$N$4,'Detalle de Cuentas'!NX60&lt;='Graph Creator'!$O$4),1,0)</f>
        <v>0</v>
      </c>
      <c r="RQ60" s="2">
        <f>IF(AND(NY60&gt;'Graph Creator'!$N$4,'Detalle de Cuentas'!NY60&lt;='Graph Creator'!$O$4),1,0)</f>
        <v>0</v>
      </c>
      <c r="RR60" s="2">
        <f>IF(AND(NZ60&gt;'Graph Creator'!$N$4,'Detalle de Cuentas'!NZ60&lt;='Graph Creator'!$O$4),1,0)</f>
        <v>0</v>
      </c>
      <c r="RS60" s="2">
        <f>IF(AND(OA60&gt;'Graph Creator'!$N$4,'Detalle de Cuentas'!OA60&lt;='Graph Creator'!$O$4),1,0)</f>
        <v>0</v>
      </c>
      <c r="RT60" s="2">
        <f>IF(AND(OB60&gt;'Graph Creator'!$N$4,'Detalle de Cuentas'!OB60&lt;='Graph Creator'!$O$4),1,0)</f>
        <v>0</v>
      </c>
      <c r="RU60" s="2">
        <f>IF(AND(OC60&gt;'Graph Creator'!$N$4,'Detalle de Cuentas'!OC60&lt;='Graph Creator'!$O$4),1,0)</f>
        <v>0</v>
      </c>
      <c r="RV60" s="2" t="e">
        <f t="shared" si="407"/>
        <v>#VALUE!</v>
      </c>
      <c r="RW60" s="2" t="e">
        <f t="shared" si="408"/>
        <v>#VALUE!</v>
      </c>
      <c r="RX60" s="2" t="e">
        <f t="shared" si="409"/>
        <v>#VALUE!</v>
      </c>
      <c r="RY60" s="2" t="e">
        <f t="shared" si="410"/>
        <v>#VALUE!</v>
      </c>
      <c r="RZ60" s="2" t="e">
        <f t="shared" si="411"/>
        <v>#VALUE!</v>
      </c>
      <c r="SA60" s="2" t="e">
        <f t="shared" si="412"/>
        <v>#VALUE!</v>
      </c>
      <c r="SB60" s="2" t="e">
        <f t="shared" si="413"/>
        <v>#VALUE!</v>
      </c>
      <c r="SC60" s="2" t="e">
        <f t="shared" si="414"/>
        <v>#VALUE!</v>
      </c>
      <c r="SD60" s="2" t="e">
        <f t="shared" si="415"/>
        <v>#VALUE!</v>
      </c>
      <c r="SE60" s="2" t="e">
        <f t="shared" si="416"/>
        <v>#VALUE!</v>
      </c>
      <c r="SF60" s="2" t="e">
        <f t="shared" si="417"/>
        <v>#VALUE!</v>
      </c>
      <c r="SG60" s="2" t="e">
        <f t="shared" si="418"/>
        <v>#VALUE!</v>
      </c>
      <c r="SH60" s="2" t="e">
        <f t="shared" si="419"/>
        <v>#VALUE!</v>
      </c>
      <c r="SI60" s="2" t="e">
        <f t="shared" si="420"/>
        <v>#VALUE!</v>
      </c>
      <c r="SJ60" s="2" t="e">
        <f t="shared" si="421"/>
        <v>#VALUE!</v>
      </c>
      <c r="SK60" s="2" t="e">
        <f t="shared" si="422"/>
        <v>#VALUE!</v>
      </c>
      <c r="SL60" s="2" t="e">
        <f t="shared" si="423"/>
        <v>#VALUE!</v>
      </c>
      <c r="SM60" s="2" t="e">
        <f t="shared" si="424"/>
        <v>#VALUE!</v>
      </c>
      <c r="SN60" s="2" t="e">
        <f t="shared" si="425"/>
        <v>#VALUE!</v>
      </c>
      <c r="SO60" s="2" t="e">
        <f t="shared" si="426"/>
        <v>#VALUE!</v>
      </c>
      <c r="SP60" s="2" t="e">
        <f t="shared" si="427"/>
        <v>#VALUE!</v>
      </c>
      <c r="SQ60" s="2" t="e">
        <f t="shared" si="428"/>
        <v>#VALUE!</v>
      </c>
      <c r="SR60" s="2" t="e">
        <f t="shared" si="429"/>
        <v>#VALUE!</v>
      </c>
      <c r="SS60" s="2" t="e">
        <f t="shared" si="430"/>
        <v>#VALUE!</v>
      </c>
      <c r="ST60" s="2" t="e">
        <f t="shared" si="431"/>
        <v>#VALUE!</v>
      </c>
      <c r="SU60" s="2" t="e">
        <f t="shared" si="432"/>
        <v>#VALUE!</v>
      </c>
      <c r="SV60" s="2" t="e">
        <f t="shared" si="433"/>
        <v>#VALUE!</v>
      </c>
      <c r="SW60" s="2" t="e">
        <f t="shared" si="434"/>
        <v>#VALUE!</v>
      </c>
      <c r="SX60" s="2" t="e">
        <f t="shared" si="435"/>
        <v>#VALUE!</v>
      </c>
      <c r="SY60" s="2" t="e">
        <f t="shared" si="436"/>
        <v>#VALUE!</v>
      </c>
      <c r="SZ60" s="2" t="e">
        <f t="shared" si="437"/>
        <v>#VALUE!</v>
      </c>
      <c r="TA60" s="2" t="e">
        <f t="shared" si="438"/>
        <v>#VALUE!</v>
      </c>
      <c r="TB60" s="2" t="e">
        <f t="shared" si="439"/>
        <v>#VALUE!</v>
      </c>
      <c r="TC60" s="2" t="e">
        <f t="shared" si="440"/>
        <v>#VALUE!</v>
      </c>
      <c r="TD60" s="2" t="e">
        <f t="shared" si="441"/>
        <v>#VALUE!</v>
      </c>
      <c r="TE60" s="2" t="e">
        <f t="shared" si="442"/>
        <v>#VALUE!</v>
      </c>
      <c r="TF60" s="2" t="str">
        <f>IF(DZ60=1,IF(SUM(DZ$17:DZ60)&lt;2,""&amp;B60,", "&amp;B60),"")</f>
        <v/>
      </c>
      <c r="TG60" s="2" t="str">
        <f t="shared" si="480"/>
        <v/>
      </c>
      <c r="TH60" s="2">
        <f t="shared" si="443"/>
        <v>0</v>
      </c>
      <c r="TI60" s="14" t="str">
        <f t="shared" si="444"/>
        <v/>
      </c>
      <c r="TJ60" s="14" t="e">
        <f t="shared" si="273"/>
        <v>#VALUE!</v>
      </c>
      <c r="TK60" s="14" t="e">
        <f t="shared" si="274"/>
        <v>#VALUE!</v>
      </c>
      <c r="TL60" s="14" t="e">
        <f t="shared" si="275"/>
        <v>#VALUE!</v>
      </c>
      <c r="TM60" s="14" t="e">
        <f t="shared" si="276"/>
        <v>#VALUE!</v>
      </c>
      <c r="TN60" s="14" t="e">
        <f t="shared" si="277"/>
        <v>#VALUE!</v>
      </c>
      <c r="TO60" s="14" t="e">
        <f t="shared" si="278"/>
        <v>#VALUE!</v>
      </c>
      <c r="TP60" s="14" t="e">
        <f t="shared" si="279"/>
        <v>#VALUE!</v>
      </c>
      <c r="TQ60" s="14" t="e">
        <f t="shared" si="280"/>
        <v>#VALUE!</v>
      </c>
      <c r="TR60" s="14" t="e">
        <f t="shared" si="281"/>
        <v>#VALUE!</v>
      </c>
      <c r="TS60" s="14" t="e">
        <f t="shared" si="282"/>
        <v>#VALUE!</v>
      </c>
      <c r="TT60" s="14" t="e">
        <f t="shared" si="283"/>
        <v>#VALUE!</v>
      </c>
      <c r="TU60" s="14" t="e">
        <f t="shared" si="284"/>
        <v>#VALUE!</v>
      </c>
      <c r="TV60" s="14" t="e">
        <f t="shared" si="285"/>
        <v>#VALUE!</v>
      </c>
      <c r="TW60" s="14" t="e">
        <f t="shared" si="286"/>
        <v>#VALUE!</v>
      </c>
      <c r="TX60" s="14" t="e">
        <f t="shared" si="287"/>
        <v>#VALUE!</v>
      </c>
      <c r="TY60" s="14" t="e">
        <f t="shared" si="288"/>
        <v>#VALUE!</v>
      </c>
      <c r="TZ60" s="14" t="e">
        <f t="shared" si="289"/>
        <v>#VALUE!</v>
      </c>
      <c r="UA60" s="14" t="e">
        <f t="shared" si="290"/>
        <v>#VALUE!</v>
      </c>
      <c r="UB60" s="14" t="e">
        <f t="shared" si="291"/>
        <v>#VALUE!</v>
      </c>
      <c r="UC60" s="14" t="e">
        <f t="shared" si="292"/>
        <v>#VALUE!</v>
      </c>
      <c r="UD60" s="14" t="e">
        <f t="shared" si="293"/>
        <v>#VALUE!</v>
      </c>
      <c r="UE60" s="14" t="e">
        <f t="shared" si="294"/>
        <v>#VALUE!</v>
      </c>
      <c r="UF60" s="14" t="e">
        <f t="shared" si="295"/>
        <v>#VALUE!</v>
      </c>
      <c r="UH60" s="2">
        <f>IF($C$4-$R60&gt;'Graph Creator'!$E$2*'Graph Creator'!$D$13*12,0,1)</f>
        <v>1</v>
      </c>
      <c r="UJ60" s="2" t="e">
        <f t="shared" si="445"/>
        <v>#VALUE!</v>
      </c>
      <c r="UK60" s="2" t="e">
        <f t="shared" si="446"/>
        <v>#VALUE!</v>
      </c>
      <c r="UL60" s="2" t="e">
        <f t="shared" si="447"/>
        <v>#VALUE!</v>
      </c>
      <c r="UM60" s="2" t="e">
        <f t="shared" si="448"/>
        <v>#VALUE!</v>
      </c>
      <c r="UN60" s="2" t="e">
        <f t="shared" si="449"/>
        <v>#VALUE!</v>
      </c>
      <c r="UO60" s="2" t="e">
        <f t="shared" si="450"/>
        <v>#VALUE!</v>
      </c>
      <c r="UP60" s="2" t="e">
        <f t="shared" si="297"/>
        <v>#VALUE!</v>
      </c>
      <c r="UQ60" s="2" t="e">
        <f t="shared" si="298"/>
        <v>#VALUE!</v>
      </c>
      <c r="UR60" s="2" t="e">
        <f t="shared" si="299"/>
        <v>#VALUE!</v>
      </c>
      <c r="US60" s="2" t="e">
        <f t="shared" si="300"/>
        <v>#VALUE!</v>
      </c>
      <c r="UT60" s="2" t="e">
        <f t="shared" si="301"/>
        <v>#VALUE!</v>
      </c>
      <c r="UU60" s="2" t="e">
        <f t="shared" si="302"/>
        <v>#VALUE!</v>
      </c>
      <c r="UV60" s="2" t="e">
        <f t="shared" si="303"/>
        <v>#VALUE!</v>
      </c>
      <c r="UW60" s="2" t="e">
        <f t="shared" si="304"/>
        <v>#VALUE!</v>
      </c>
      <c r="UX60" s="2" t="e">
        <f t="shared" si="305"/>
        <v>#VALUE!</v>
      </c>
      <c r="UY60" s="2" t="e">
        <f t="shared" si="306"/>
        <v>#VALUE!</v>
      </c>
      <c r="UZ60" s="2" t="e">
        <f t="shared" si="307"/>
        <v>#VALUE!</v>
      </c>
      <c r="VA60" s="2" t="e">
        <f t="shared" si="308"/>
        <v>#VALUE!</v>
      </c>
      <c r="VB60" s="2" t="e">
        <f t="shared" si="309"/>
        <v>#VALUE!</v>
      </c>
      <c r="VC60" s="2" t="e">
        <f t="shared" si="310"/>
        <v>#VALUE!</v>
      </c>
      <c r="VD60" s="2" t="e">
        <f t="shared" si="311"/>
        <v>#VALUE!</v>
      </c>
      <c r="VE60" s="2" t="e">
        <f t="shared" si="312"/>
        <v>#VALUE!</v>
      </c>
      <c r="VF60" s="2" t="e">
        <f t="shared" si="313"/>
        <v>#VALUE!</v>
      </c>
      <c r="VG60" s="2" t="e">
        <f t="shared" si="314"/>
        <v>#VALUE!</v>
      </c>
      <c r="VH60" s="2" t="e">
        <f t="shared" si="315"/>
        <v>#VALUE!</v>
      </c>
      <c r="VI60" s="2" t="e">
        <f t="shared" si="316"/>
        <v>#VALUE!</v>
      </c>
      <c r="VJ60" s="2" t="e">
        <f t="shared" si="317"/>
        <v>#VALUE!</v>
      </c>
      <c r="VK60" s="2" t="e">
        <f t="shared" si="318"/>
        <v>#VALUE!</v>
      </c>
      <c r="VL60" s="2" t="e">
        <f t="shared" si="319"/>
        <v>#VALUE!</v>
      </c>
      <c r="VM60" s="2" t="e">
        <f t="shared" si="320"/>
        <v>#VALUE!</v>
      </c>
      <c r="VN60" s="2" t="e">
        <f t="shared" si="321"/>
        <v>#VALUE!</v>
      </c>
      <c r="VO60" s="2" t="e">
        <f t="shared" si="322"/>
        <v>#VALUE!</v>
      </c>
      <c r="VP60" s="2" t="e">
        <f t="shared" si="323"/>
        <v>#VALUE!</v>
      </c>
      <c r="VQ60" s="2" t="e">
        <f t="shared" si="324"/>
        <v>#VALUE!</v>
      </c>
      <c r="VR60" s="2" t="e">
        <f t="shared" si="325"/>
        <v>#VALUE!</v>
      </c>
      <c r="VS60" s="2" t="e">
        <f t="shared" si="326"/>
        <v>#VALUE!</v>
      </c>
      <c r="VT60" s="98">
        <f t="shared" si="451"/>
        <v>0</v>
      </c>
      <c r="VU60" s="98">
        <f t="shared" si="452"/>
        <v>0</v>
      </c>
      <c r="VV60" s="98">
        <f t="shared" si="453"/>
        <v>0</v>
      </c>
      <c r="VW60" s="98">
        <f t="shared" si="454"/>
        <v>0</v>
      </c>
      <c r="VX60" s="98">
        <f t="shared" si="455"/>
        <v>0</v>
      </c>
      <c r="VY60" s="98">
        <f t="shared" si="456"/>
        <v>0</v>
      </c>
      <c r="VZ60" s="98">
        <f t="shared" si="457"/>
        <v>0</v>
      </c>
      <c r="WA60" s="98">
        <f t="shared" si="328"/>
        <v>0</v>
      </c>
      <c r="WB60" s="98">
        <f t="shared" si="329"/>
        <v>0</v>
      </c>
      <c r="WC60" s="98">
        <f t="shared" si="330"/>
        <v>0</v>
      </c>
      <c r="WD60" s="98">
        <f t="shared" si="331"/>
        <v>0</v>
      </c>
      <c r="WE60" s="98">
        <f t="shared" si="332"/>
        <v>0</v>
      </c>
      <c r="WF60" s="98">
        <f t="shared" si="333"/>
        <v>0</v>
      </c>
      <c r="WG60" s="98">
        <f t="shared" si="334"/>
        <v>0</v>
      </c>
      <c r="WH60" s="98">
        <f t="shared" si="335"/>
        <v>0</v>
      </c>
      <c r="WI60" s="98">
        <f t="shared" si="336"/>
        <v>0</v>
      </c>
      <c r="WJ60" s="98">
        <f t="shared" si="337"/>
        <v>0</v>
      </c>
      <c r="WK60" s="98">
        <f t="shared" si="338"/>
        <v>0</v>
      </c>
      <c r="WL60" s="98">
        <f t="shared" si="339"/>
        <v>0</v>
      </c>
      <c r="WM60" s="98">
        <f t="shared" si="340"/>
        <v>0</v>
      </c>
      <c r="WN60" s="98">
        <f t="shared" si="341"/>
        <v>0</v>
      </c>
      <c r="WO60" s="98">
        <f t="shared" si="342"/>
        <v>0</v>
      </c>
      <c r="WP60" s="98">
        <f t="shared" si="343"/>
        <v>0</v>
      </c>
      <c r="WQ60" s="98">
        <f t="shared" si="344"/>
        <v>0</v>
      </c>
      <c r="WR60" s="98">
        <f>IFERROR(INDEX('Score Calculation'!$D$38:$D$41,MATCH('Detalle de Cuentas'!VT60,'Score Calculation'!$C$38:$C$41,1)),0)</f>
        <v>4</v>
      </c>
      <c r="WS60" s="98">
        <f>IFERROR(INDEX('Score Calculation'!$D$38:$D$41,MATCH('Detalle de Cuentas'!VU60,'Score Calculation'!$C$38:$C$41,1)),0)</f>
        <v>4</v>
      </c>
      <c r="WT60" s="98">
        <f>IFERROR(INDEX('Score Calculation'!$D$38:$D$41,MATCH('Detalle de Cuentas'!VV60,'Score Calculation'!$C$38:$C$41,1)),0)</f>
        <v>4</v>
      </c>
      <c r="WU60" s="98">
        <f>IFERROR(INDEX('Score Calculation'!$D$38:$D$41,MATCH('Detalle de Cuentas'!VW60,'Score Calculation'!$C$38:$C$41,1)),0)</f>
        <v>4</v>
      </c>
      <c r="WV60" s="98">
        <f>IFERROR(INDEX('Score Calculation'!$D$38:$D$41,MATCH('Detalle de Cuentas'!VX60,'Score Calculation'!$C$38:$C$41,1)),0)</f>
        <v>4</v>
      </c>
      <c r="WW60" s="98">
        <f>IFERROR(INDEX('Score Calculation'!$D$38:$D$41,MATCH('Detalle de Cuentas'!VY60,'Score Calculation'!$C$38:$C$41,1)),0)</f>
        <v>4</v>
      </c>
      <c r="WX60" s="98">
        <f>IFERROR(INDEX('Score Calculation'!$D$38:$D$41,MATCH('Detalle de Cuentas'!VZ60,'Score Calculation'!$C$38:$C$41,1)),0)</f>
        <v>4</v>
      </c>
      <c r="WY60" s="98">
        <f>IFERROR(INDEX('Score Calculation'!$D$38:$D$41,MATCH('Detalle de Cuentas'!WA60,'Score Calculation'!$C$38:$C$41,1)),0)</f>
        <v>4</v>
      </c>
      <c r="WZ60" s="98">
        <f>IFERROR(INDEX('Score Calculation'!$D$38:$D$41,MATCH('Detalle de Cuentas'!WB60,'Score Calculation'!$C$38:$C$41,1)),0)</f>
        <v>4</v>
      </c>
      <c r="XA60" s="98">
        <f>IFERROR(INDEX('Score Calculation'!$D$38:$D$41,MATCH('Detalle de Cuentas'!WC60,'Score Calculation'!$C$38:$C$41,1)),0)</f>
        <v>4</v>
      </c>
      <c r="XB60" s="98">
        <f>IFERROR(INDEX('Score Calculation'!$D$38:$D$41,MATCH('Detalle de Cuentas'!WD60,'Score Calculation'!$C$38:$C$41,1)),0)</f>
        <v>4</v>
      </c>
      <c r="XC60" s="98">
        <f>IFERROR(INDEX('Score Calculation'!$D$38:$D$41,MATCH('Detalle de Cuentas'!WE60,'Score Calculation'!$C$38:$C$41,1)),0)</f>
        <v>4</v>
      </c>
      <c r="XD60" s="98">
        <f>IFERROR(INDEX('Score Calculation'!$D$38:$D$41,MATCH('Detalle de Cuentas'!WF60,'Score Calculation'!$C$38:$C$41,1)),0)</f>
        <v>4</v>
      </c>
      <c r="XE60" s="98">
        <f>IFERROR(INDEX('Score Calculation'!$D$38:$D$41,MATCH('Detalle de Cuentas'!WG60,'Score Calculation'!$C$38:$C$41,1)),0)</f>
        <v>4</v>
      </c>
      <c r="XF60" s="98">
        <f>IFERROR(INDEX('Score Calculation'!$D$38:$D$41,MATCH('Detalle de Cuentas'!WH60,'Score Calculation'!$C$38:$C$41,1)),0)</f>
        <v>4</v>
      </c>
      <c r="XG60" s="98">
        <f>IFERROR(INDEX('Score Calculation'!$D$38:$D$41,MATCH('Detalle de Cuentas'!WI60,'Score Calculation'!$C$38:$C$41,1)),0)</f>
        <v>4</v>
      </c>
      <c r="XH60" s="98">
        <f>IFERROR(INDEX('Score Calculation'!$D$38:$D$41,MATCH('Detalle de Cuentas'!WJ60,'Score Calculation'!$C$38:$C$41,1)),0)</f>
        <v>4</v>
      </c>
      <c r="XI60" s="98">
        <f>IFERROR(INDEX('Score Calculation'!$D$38:$D$41,MATCH('Detalle de Cuentas'!WK60,'Score Calculation'!$C$38:$C$41,1)),0)</f>
        <v>4</v>
      </c>
      <c r="XJ60" s="98">
        <f>IFERROR(INDEX('Score Calculation'!$D$38:$D$41,MATCH('Detalle de Cuentas'!WL60,'Score Calculation'!$C$38:$C$41,1)),0)</f>
        <v>4</v>
      </c>
      <c r="XK60" s="98">
        <f>IFERROR(INDEX('Score Calculation'!$D$38:$D$41,MATCH('Detalle de Cuentas'!WM60,'Score Calculation'!$C$38:$C$41,1)),0)</f>
        <v>4</v>
      </c>
      <c r="XL60" s="98">
        <f>IFERROR(INDEX('Score Calculation'!$D$38:$D$41,MATCH('Detalle de Cuentas'!WN60,'Score Calculation'!$C$38:$C$41,1)),0)</f>
        <v>4</v>
      </c>
      <c r="XM60" s="98">
        <f>IFERROR(INDEX('Score Calculation'!$D$38:$D$41,MATCH('Detalle de Cuentas'!WO60,'Score Calculation'!$C$38:$C$41,1)),0)</f>
        <v>4</v>
      </c>
      <c r="XN60" s="98">
        <f>IFERROR(INDEX('Score Calculation'!$D$38:$D$41,MATCH('Detalle de Cuentas'!WP60,'Score Calculation'!$C$38:$C$41,1)),0)</f>
        <v>4</v>
      </c>
      <c r="XO60" s="98">
        <f>IFERROR(INDEX('Score Calculation'!$D$38:$D$41,MATCH('Detalle de Cuentas'!WQ60,'Score Calculation'!$C$38:$C$41,1)),0)</f>
        <v>4</v>
      </c>
      <c r="XP60" s="98">
        <f>IFERROR(INDEX('Score Calculation'!$D$24:$D$31,MATCH('Detalle de Cuentas'!NF60,'Score Calculation'!$C$24:$C$31,1)),0)</f>
        <v>1</v>
      </c>
      <c r="XQ60" s="98">
        <f>IFERROR(INDEX('Score Calculation'!$D$24:$D$31,MATCH('Detalle de Cuentas'!NG60,'Score Calculation'!$C$24:$C$31,1)),0)</f>
        <v>1</v>
      </c>
      <c r="XR60" s="98">
        <f>IFERROR(INDEX('Score Calculation'!$D$24:$D$31,MATCH('Detalle de Cuentas'!NH60,'Score Calculation'!$C$24:$C$31,1)),0)</f>
        <v>1</v>
      </c>
      <c r="XS60" s="98">
        <f>IFERROR(INDEX('Score Calculation'!$D$24:$D$31,MATCH('Detalle de Cuentas'!NI60,'Score Calculation'!$C$24:$C$31,1)),0)</f>
        <v>1</v>
      </c>
      <c r="XT60" s="98">
        <f>IFERROR(INDEX('Score Calculation'!$D$24:$D$31,MATCH('Detalle de Cuentas'!NJ60,'Score Calculation'!$C$24:$C$31,1)),0)</f>
        <v>1</v>
      </c>
      <c r="XU60" s="98">
        <f>IFERROR(INDEX('Score Calculation'!$D$24:$D$31,MATCH('Detalle de Cuentas'!NK60,'Score Calculation'!$C$24:$C$31,1)),0)</f>
        <v>1</v>
      </c>
      <c r="XV60" s="98">
        <f>IFERROR(INDEX('Score Calculation'!$D$24:$D$31,MATCH('Detalle de Cuentas'!NL60,'Score Calculation'!$C$24:$C$31,1)),0)</f>
        <v>1</v>
      </c>
      <c r="XW60" s="98">
        <f>IFERROR(INDEX('Score Calculation'!$D$24:$D$31,MATCH('Detalle de Cuentas'!NM60,'Score Calculation'!$C$24:$C$31,1)),0)</f>
        <v>1</v>
      </c>
      <c r="XX60" s="98">
        <f>IFERROR(INDEX('Score Calculation'!$D$24:$D$31,MATCH('Detalle de Cuentas'!NN60,'Score Calculation'!$C$24:$C$31,1)),0)</f>
        <v>1</v>
      </c>
      <c r="XY60" s="98">
        <f>IFERROR(INDEX('Score Calculation'!$D$24:$D$31,MATCH('Detalle de Cuentas'!NO60,'Score Calculation'!$C$24:$C$31,1)),0)</f>
        <v>1</v>
      </c>
      <c r="XZ60" s="98">
        <f>IFERROR(INDEX('Score Calculation'!$D$24:$D$31,MATCH('Detalle de Cuentas'!NP60,'Score Calculation'!$C$24:$C$31,1)),0)</f>
        <v>1</v>
      </c>
      <c r="YA60" s="98">
        <f>IFERROR(INDEX('Score Calculation'!$D$24:$D$31,MATCH('Detalle de Cuentas'!NQ60,'Score Calculation'!$C$24:$C$31,1)),0)</f>
        <v>1</v>
      </c>
      <c r="YB60" s="98">
        <f>IFERROR(INDEX('Score Calculation'!$D$24:$D$31,MATCH('Detalle de Cuentas'!NR60,'Score Calculation'!$C$24:$C$31,1)),0)</f>
        <v>1</v>
      </c>
      <c r="YC60" s="98">
        <f>IFERROR(INDEX('Score Calculation'!$D$24:$D$31,MATCH('Detalle de Cuentas'!NS60,'Score Calculation'!$C$24:$C$31,1)),0)</f>
        <v>1</v>
      </c>
      <c r="YD60" s="98">
        <f>IFERROR(INDEX('Score Calculation'!$D$24:$D$31,MATCH('Detalle de Cuentas'!NT60,'Score Calculation'!$C$24:$C$31,1)),0)</f>
        <v>1</v>
      </c>
      <c r="YE60" s="98">
        <f>IFERROR(INDEX('Score Calculation'!$D$24:$D$31,MATCH('Detalle de Cuentas'!NU60,'Score Calculation'!$C$24:$C$31,1)),0)</f>
        <v>1</v>
      </c>
      <c r="YF60" s="98">
        <f>IFERROR(INDEX('Score Calculation'!$D$24:$D$31,MATCH('Detalle de Cuentas'!NV60,'Score Calculation'!$C$24:$C$31,1)),0)</f>
        <v>1</v>
      </c>
      <c r="YG60" s="98">
        <f>IFERROR(INDEX('Score Calculation'!$D$24:$D$31,MATCH('Detalle de Cuentas'!NW60,'Score Calculation'!$C$24:$C$31,1)),0)</f>
        <v>1</v>
      </c>
      <c r="YH60" s="98">
        <f>IFERROR(INDEX('Score Calculation'!$D$24:$D$31,MATCH('Detalle de Cuentas'!NX60,'Score Calculation'!$C$24:$C$31,1)),0)</f>
        <v>1</v>
      </c>
      <c r="YI60" s="98">
        <f>IFERROR(INDEX('Score Calculation'!$D$24:$D$31,MATCH('Detalle de Cuentas'!NY60,'Score Calculation'!$C$24:$C$31,1)),0)</f>
        <v>1</v>
      </c>
      <c r="YJ60" s="98">
        <f>IFERROR(INDEX('Score Calculation'!$D$24:$D$31,MATCH('Detalle de Cuentas'!NZ60,'Score Calculation'!$C$24:$C$31,1)),0)</f>
        <v>1</v>
      </c>
      <c r="YK60" s="98">
        <f>IFERROR(INDEX('Score Calculation'!$D$24:$D$31,MATCH('Detalle de Cuentas'!OA60,'Score Calculation'!$C$24:$C$31,1)),0)</f>
        <v>1</v>
      </c>
      <c r="YL60" s="98">
        <f>IFERROR(INDEX('Score Calculation'!$D$24:$D$31,MATCH('Detalle de Cuentas'!OB60,'Score Calculation'!$C$24:$C$31,1)),0)</f>
        <v>1</v>
      </c>
      <c r="YM60" s="98">
        <f>IFERROR(INDEX('Score Calculation'!$D$24:$D$31,MATCH('Detalle de Cuentas'!OC60,'Score Calculation'!$C$24:$C$31,1)),0)</f>
        <v>1</v>
      </c>
      <c r="YN60" s="98">
        <f t="shared" si="458"/>
        <v>0</v>
      </c>
      <c r="YO60" s="98">
        <f>IF(LEFT(TRIM($D60),15)="GRUPO SOLIDARIO",$L60*'Score Calculation'!$H$5,IF(TRIM('Detalle de Cuentas'!$C60)="Semanal",'Detalle de Cuentas'!$L60*'Score Calculation'!$H$6,'Detalle de Cuentas'!$L60))</f>
        <v>0</v>
      </c>
      <c r="YP60" s="99">
        <f>IFERROR(INDEX('Score Calculation'!$D$54:$D$60,MATCH($YO60,'Score Calculation'!$C$54:$C$60,1)),1)</f>
        <v>0.2</v>
      </c>
      <c r="YQ60" s="99">
        <f>IFERROR(INDEX('Score Calculation'!$D$65:$D$123,MATCH(LEFT(TRIM('Detalle de Cuentas'!$F60),20),'Score Calculation'!$F$65:$F$123,0)),1)</f>
        <v>1</v>
      </c>
      <c r="YR60" s="99">
        <f>IFERROR(INDEX('Score Calculation'!$D$46:$D$49,MATCH('Detalle de Cuentas'!$YN60,'Score Calculation'!$C$46:$C$49,1)),1)</f>
        <v>4</v>
      </c>
      <c r="YS60" s="99">
        <f t="shared" si="459"/>
        <v>0</v>
      </c>
      <c r="YT60" s="99">
        <f t="shared" si="460"/>
        <v>0</v>
      </c>
      <c r="YU60" s="98" t="str">
        <f t="shared" si="461"/>
        <v/>
      </c>
      <c r="YV60" s="109">
        <f t="shared" si="462"/>
        <v>1</v>
      </c>
      <c r="YW60" s="109">
        <f>IFERROR(INDEX('Score Calculation'!$D$187:$D$245,MATCH(LEFT(TRIM('Detalle de Cuentas'!$F60),20),'Score Calculation'!$F$187:$F$245,0)),1)</f>
        <v>1</v>
      </c>
      <c r="YX60" s="109">
        <f>IFERROR(IF($E60="HIPOTECA",-PMT('Score Calculation'!$H$266/(360/$J60),$G60,$YO60)*(30/$J60),-PMT('Score Calculation'!$H$267/(360/$J60),$G60,$YO60)*(30/$J60)),0)</f>
        <v>0</v>
      </c>
      <c r="YY60" s="109">
        <f t="shared" si="520"/>
        <v>0</v>
      </c>
      <c r="YZ60" s="109">
        <f t="shared" si="520"/>
        <v>0</v>
      </c>
      <c r="ZA60" s="109">
        <f t="shared" si="520"/>
        <v>0</v>
      </c>
      <c r="ZB60" s="109">
        <f t="shared" si="520"/>
        <v>0</v>
      </c>
      <c r="ZC60" s="109">
        <f t="shared" si="520"/>
        <v>0</v>
      </c>
      <c r="ZD60" s="109">
        <f t="shared" si="517"/>
        <v>0</v>
      </c>
      <c r="ZE60" s="109">
        <f t="shared" si="517"/>
        <v>0</v>
      </c>
      <c r="ZF60" s="109">
        <f t="shared" si="517"/>
        <v>0</v>
      </c>
      <c r="ZG60" s="109">
        <f t="shared" si="517"/>
        <v>0</v>
      </c>
      <c r="ZH60" s="109">
        <f t="shared" si="517"/>
        <v>0</v>
      </c>
      <c r="ZI60" s="109">
        <f t="shared" si="464"/>
        <v>0</v>
      </c>
    </row>
    <row r="61" spans="2:685" x14ac:dyDescent="0.2">
      <c r="B61" s="41">
        <v>45</v>
      </c>
      <c r="C61" s="42"/>
      <c r="D61" s="42"/>
      <c r="E61" s="42"/>
      <c r="F61" s="42"/>
      <c r="G61" s="42"/>
      <c r="H61" s="42"/>
      <c r="I61" s="29"/>
      <c r="J61" s="6" t="str">
        <f t="shared" si="529"/>
        <v/>
      </c>
      <c r="K61" s="43"/>
      <c r="L61" s="43"/>
      <c r="M61" s="43"/>
      <c r="N61" s="43"/>
      <c r="O61" s="43"/>
      <c r="P61" s="44" t="str">
        <f t="shared" si="346"/>
        <v/>
      </c>
      <c r="Q61" s="26"/>
      <c r="R61" s="26"/>
      <c r="S61" s="26"/>
      <c r="T61" s="26"/>
      <c r="U61" s="29"/>
      <c r="V61" s="43"/>
      <c r="W61" s="26"/>
      <c r="X61" s="29"/>
      <c r="Y61" s="6">
        <f>IF('Detalle de Cuentas'!$C$4-$R61&gt;'Graph Creator'!$E$2*'Graph Creator'!$D$13*12,0,1)</f>
        <v>1</v>
      </c>
      <c r="Z61" s="45">
        <f t="shared" si="530"/>
        <v>0</v>
      </c>
      <c r="AA61" s="2" t="e">
        <f t="shared" si="347"/>
        <v>#VALUE!</v>
      </c>
      <c r="AB61" s="2" t="e">
        <f t="shared" si="348"/>
        <v>#VALUE!</v>
      </c>
      <c r="AC61" s="2" t="e">
        <f t="shared" si="349"/>
        <v>#VALUE!</v>
      </c>
      <c r="AD61" s="2" t="e">
        <f t="shared" si="350"/>
        <v>#VALUE!</v>
      </c>
      <c r="AE61" s="2" t="e">
        <f t="shared" si="351"/>
        <v>#VALUE!</v>
      </c>
      <c r="AF61" s="2" t="e">
        <f t="shared" si="352"/>
        <v>#VALUE!</v>
      </c>
      <c r="AG61" s="2">
        <f t="shared" si="353"/>
        <v>0</v>
      </c>
      <c r="AH61" s="2">
        <f t="shared" si="354"/>
        <v>0</v>
      </c>
      <c r="AI61" s="2" t="str">
        <f t="shared" si="531"/>
        <v/>
      </c>
      <c r="AJ61" s="2" t="str">
        <f t="shared" ref="AJ61:BE61" si="773">IFERROR(SEARCH(".",$I61,AI61+1),"")</f>
        <v/>
      </c>
      <c r="AK61" s="2" t="str">
        <f t="shared" si="773"/>
        <v/>
      </c>
      <c r="AL61" s="2" t="str">
        <f t="shared" si="773"/>
        <v/>
      </c>
      <c r="AM61" s="2" t="str">
        <f t="shared" si="773"/>
        <v/>
      </c>
      <c r="AN61" s="2" t="str">
        <f t="shared" si="773"/>
        <v/>
      </c>
      <c r="AO61" s="2" t="str">
        <f t="shared" si="773"/>
        <v/>
      </c>
      <c r="AP61" s="2" t="str">
        <f t="shared" si="773"/>
        <v/>
      </c>
      <c r="AQ61" s="2" t="str">
        <f t="shared" si="773"/>
        <v/>
      </c>
      <c r="AR61" s="2" t="str">
        <f t="shared" si="773"/>
        <v/>
      </c>
      <c r="AS61" s="2" t="str">
        <f t="shared" si="773"/>
        <v/>
      </c>
      <c r="AT61" s="2" t="str">
        <f t="shared" si="773"/>
        <v/>
      </c>
      <c r="AU61" s="2" t="str">
        <f t="shared" si="773"/>
        <v/>
      </c>
      <c r="AV61" s="2" t="str">
        <f t="shared" si="773"/>
        <v/>
      </c>
      <c r="AW61" s="2" t="str">
        <f t="shared" si="773"/>
        <v/>
      </c>
      <c r="AX61" s="2" t="str">
        <f t="shared" si="773"/>
        <v/>
      </c>
      <c r="AY61" s="2" t="str">
        <f t="shared" si="773"/>
        <v/>
      </c>
      <c r="AZ61" s="2" t="str">
        <f t="shared" si="773"/>
        <v/>
      </c>
      <c r="BA61" s="2" t="str">
        <f t="shared" si="773"/>
        <v/>
      </c>
      <c r="BB61" s="2" t="str">
        <f t="shared" si="773"/>
        <v/>
      </c>
      <c r="BC61" s="2" t="str">
        <f t="shared" si="773"/>
        <v/>
      </c>
      <c r="BD61" s="2" t="str">
        <f t="shared" si="773"/>
        <v/>
      </c>
      <c r="BE61" s="2" t="str">
        <f t="shared" si="773"/>
        <v/>
      </c>
      <c r="BF61" s="2" t="str">
        <f t="shared" si="356"/>
        <v/>
      </c>
      <c r="BG61" s="2" t="str">
        <f t="shared" si="7"/>
        <v/>
      </c>
      <c r="BH61" s="2" t="str">
        <f t="shared" si="8"/>
        <v/>
      </c>
      <c r="BI61" s="2" t="str">
        <f t="shared" si="9"/>
        <v/>
      </c>
      <c r="BJ61" s="2" t="str">
        <f t="shared" si="10"/>
        <v/>
      </c>
      <c r="BK61" s="2" t="str">
        <f t="shared" si="11"/>
        <v/>
      </c>
      <c r="BL61" s="2" t="str">
        <f t="shared" si="12"/>
        <v/>
      </c>
      <c r="BM61" s="2" t="str">
        <f t="shared" si="13"/>
        <v/>
      </c>
      <c r="BN61" s="2" t="str">
        <f t="shared" si="14"/>
        <v/>
      </c>
      <c r="BO61" s="2" t="str">
        <f t="shared" si="15"/>
        <v/>
      </c>
      <c r="BP61" s="2" t="str">
        <f t="shared" si="16"/>
        <v/>
      </c>
      <c r="BQ61" s="2" t="str">
        <f t="shared" si="17"/>
        <v/>
      </c>
      <c r="BR61" s="2" t="str">
        <f t="shared" si="18"/>
        <v/>
      </c>
      <c r="BS61" s="2" t="str">
        <f t="shared" si="19"/>
        <v/>
      </c>
      <c r="BT61" s="2" t="str">
        <f t="shared" si="20"/>
        <v/>
      </c>
      <c r="BU61" s="2" t="str">
        <f t="shared" si="21"/>
        <v/>
      </c>
      <c r="BV61" s="2" t="str">
        <f t="shared" si="22"/>
        <v/>
      </c>
      <c r="BW61" s="2" t="str">
        <f t="shared" si="23"/>
        <v/>
      </c>
      <c r="BX61" s="2" t="str">
        <f t="shared" si="24"/>
        <v/>
      </c>
      <c r="BY61" s="2" t="str">
        <f t="shared" si="25"/>
        <v/>
      </c>
      <c r="BZ61" s="2" t="str">
        <f t="shared" si="26"/>
        <v/>
      </c>
      <c r="CA61" s="2" t="str">
        <f t="shared" si="27"/>
        <v/>
      </c>
      <c r="CB61" s="2" t="str">
        <f t="shared" si="28"/>
        <v/>
      </c>
      <c r="CC61" s="2" t="str">
        <f t="shared" si="29"/>
        <v/>
      </c>
      <c r="CD61" s="14">
        <f t="shared" si="533"/>
        <v>0</v>
      </c>
      <c r="CE61" s="14" t="e">
        <f t="shared" ref="CE61:DA61" si="774">CD61-$J$17</f>
        <v>#VALUE!</v>
      </c>
      <c r="CF61" s="14" t="e">
        <f t="shared" si="774"/>
        <v>#VALUE!</v>
      </c>
      <c r="CG61" s="14" t="e">
        <f t="shared" si="774"/>
        <v>#VALUE!</v>
      </c>
      <c r="CH61" s="14" t="e">
        <f t="shared" si="774"/>
        <v>#VALUE!</v>
      </c>
      <c r="CI61" s="14" t="e">
        <f t="shared" si="774"/>
        <v>#VALUE!</v>
      </c>
      <c r="CJ61" s="14" t="e">
        <f t="shared" si="774"/>
        <v>#VALUE!</v>
      </c>
      <c r="CK61" s="14" t="e">
        <f t="shared" si="774"/>
        <v>#VALUE!</v>
      </c>
      <c r="CL61" s="14" t="e">
        <f t="shared" si="774"/>
        <v>#VALUE!</v>
      </c>
      <c r="CM61" s="14" t="e">
        <f t="shared" si="774"/>
        <v>#VALUE!</v>
      </c>
      <c r="CN61" s="14" t="e">
        <f t="shared" si="774"/>
        <v>#VALUE!</v>
      </c>
      <c r="CO61" s="14" t="e">
        <f t="shared" si="774"/>
        <v>#VALUE!</v>
      </c>
      <c r="CP61" s="14" t="e">
        <f t="shared" si="774"/>
        <v>#VALUE!</v>
      </c>
      <c r="CQ61" s="14" t="e">
        <f t="shared" si="774"/>
        <v>#VALUE!</v>
      </c>
      <c r="CR61" s="14" t="e">
        <f t="shared" si="774"/>
        <v>#VALUE!</v>
      </c>
      <c r="CS61" s="14" t="e">
        <f t="shared" si="774"/>
        <v>#VALUE!</v>
      </c>
      <c r="CT61" s="14" t="e">
        <f t="shared" si="774"/>
        <v>#VALUE!</v>
      </c>
      <c r="CU61" s="14" t="e">
        <f t="shared" si="774"/>
        <v>#VALUE!</v>
      </c>
      <c r="CV61" s="14" t="e">
        <f t="shared" si="774"/>
        <v>#VALUE!</v>
      </c>
      <c r="CW61" s="14" t="e">
        <f t="shared" si="774"/>
        <v>#VALUE!</v>
      </c>
      <c r="CX61" s="14" t="e">
        <f t="shared" si="774"/>
        <v>#VALUE!</v>
      </c>
      <c r="CY61" s="14" t="e">
        <f t="shared" si="774"/>
        <v>#VALUE!</v>
      </c>
      <c r="CZ61" s="14" t="e">
        <f t="shared" si="774"/>
        <v>#VALUE!</v>
      </c>
      <c r="DA61" s="14" t="e">
        <f t="shared" si="774"/>
        <v>#VALUE!</v>
      </c>
      <c r="DB61" s="2">
        <f t="shared" si="358"/>
        <v>0</v>
      </c>
      <c r="DC61" s="2">
        <f t="shared" si="359"/>
        <v>0</v>
      </c>
      <c r="DD61" s="2">
        <f t="shared" si="360"/>
        <v>0</v>
      </c>
      <c r="DE61" s="2">
        <f t="shared" si="361"/>
        <v>0</v>
      </c>
      <c r="DF61" s="2">
        <f t="shared" si="362"/>
        <v>0</v>
      </c>
      <c r="DG61" s="2">
        <f t="shared" si="363"/>
        <v>0</v>
      </c>
      <c r="DH61" s="2">
        <f t="shared" si="364"/>
        <v>0</v>
      </c>
      <c r="DI61" s="2">
        <f t="shared" si="365"/>
        <v>0</v>
      </c>
      <c r="DJ61" s="2">
        <f t="shared" si="366"/>
        <v>0</v>
      </c>
      <c r="DK61" s="2">
        <f t="shared" si="367"/>
        <v>0</v>
      </c>
      <c r="DL61" s="2">
        <f t="shared" si="368"/>
        <v>0</v>
      </c>
      <c r="DM61" s="2">
        <f t="shared" si="369"/>
        <v>0</v>
      </c>
      <c r="DN61" s="2">
        <f t="shared" si="370"/>
        <v>0</v>
      </c>
      <c r="DO61" s="2">
        <f t="shared" si="371"/>
        <v>0</v>
      </c>
      <c r="DP61" s="2">
        <f t="shared" si="372"/>
        <v>0</v>
      </c>
      <c r="DQ61" s="2">
        <f t="shared" si="373"/>
        <v>0</v>
      </c>
      <c r="DR61" s="2">
        <f t="shared" si="374"/>
        <v>0</v>
      </c>
      <c r="DS61" s="2">
        <f t="shared" si="375"/>
        <v>0</v>
      </c>
      <c r="DT61" s="2">
        <f t="shared" si="376"/>
        <v>0</v>
      </c>
      <c r="DU61" s="2">
        <f t="shared" si="377"/>
        <v>0</v>
      </c>
      <c r="DV61" s="2">
        <f t="shared" si="378"/>
        <v>0</v>
      </c>
      <c r="DW61" s="2">
        <f t="shared" si="379"/>
        <v>0</v>
      </c>
      <c r="DX61" s="2">
        <f t="shared" si="380"/>
        <v>0</v>
      </c>
      <c r="DY61" s="2">
        <f t="shared" si="381"/>
        <v>0</v>
      </c>
      <c r="DZ61" s="2">
        <f t="shared" si="382"/>
        <v>0</v>
      </c>
      <c r="EA61" s="2">
        <f t="shared" si="383"/>
        <v>0</v>
      </c>
      <c r="EB61" s="2">
        <f t="shared" si="384"/>
        <v>0</v>
      </c>
      <c r="EC61" s="2">
        <f t="shared" si="385"/>
        <v>0</v>
      </c>
      <c r="ED61" s="2">
        <f t="shared" si="386"/>
        <v>0</v>
      </c>
      <c r="EE61" s="2">
        <f t="shared" si="387"/>
        <v>0</v>
      </c>
      <c r="EF61" s="2">
        <f t="shared" si="388"/>
        <v>0</v>
      </c>
      <c r="EG61" s="2">
        <f t="shared" si="389"/>
        <v>0</v>
      </c>
      <c r="EH61" s="2">
        <f t="shared" si="390"/>
        <v>0</v>
      </c>
      <c r="EI61" s="2">
        <f t="shared" si="391"/>
        <v>0</v>
      </c>
      <c r="EJ61" s="2">
        <f t="shared" si="392"/>
        <v>0</v>
      </c>
      <c r="EK61" s="2">
        <f t="shared" si="393"/>
        <v>0</v>
      </c>
      <c r="EL61" s="2">
        <f t="shared" si="394"/>
        <v>0</v>
      </c>
      <c r="EM61" s="2">
        <f t="shared" si="395"/>
        <v>0</v>
      </c>
      <c r="EN61" s="2">
        <f t="shared" si="396"/>
        <v>0</v>
      </c>
      <c r="EO61" s="2">
        <f t="shared" si="397"/>
        <v>0</v>
      </c>
      <c r="EP61" s="2">
        <f t="shared" si="398"/>
        <v>0</v>
      </c>
      <c r="EQ61" s="2">
        <f t="shared" si="399"/>
        <v>0</v>
      </c>
      <c r="ER61" s="2">
        <f t="shared" si="400"/>
        <v>0</v>
      </c>
      <c r="ES61" s="2">
        <f t="shared" si="401"/>
        <v>0</v>
      </c>
      <c r="ET61" s="2">
        <f t="shared" si="402"/>
        <v>0</v>
      </c>
      <c r="EU61" s="2">
        <f t="shared" si="403"/>
        <v>0</v>
      </c>
      <c r="EV61" s="2">
        <f t="shared" si="404"/>
        <v>0</v>
      </c>
      <c r="EW61" s="2">
        <f t="shared" si="405"/>
        <v>0</v>
      </c>
      <c r="EX61" s="2">
        <f t="shared" si="535"/>
        <v>1</v>
      </c>
      <c r="EY61" s="2" t="e">
        <f t="shared" si="536"/>
        <v>#VALUE!</v>
      </c>
      <c r="EZ61" s="2" t="e">
        <f t="shared" si="537"/>
        <v>#VALUE!</v>
      </c>
      <c r="FA61" s="2" t="e">
        <f t="shared" si="538"/>
        <v>#VALUE!</v>
      </c>
      <c r="FB61" s="2" t="e">
        <f t="shared" si="539"/>
        <v>#VALUE!</v>
      </c>
      <c r="FC61" s="2" t="e">
        <f t="shared" si="540"/>
        <v>#VALUE!</v>
      </c>
      <c r="FD61" s="2" t="e">
        <f t="shared" si="541"/>
        <v>#VALUE!</v>
      </c>
      <c r="FE61" s="2" t="e">
        <f t="shared" si="542"/>
        <v>#VALUE!</v>
      </c>
      <c r="FF61" s="2" t="e">
        <f t="shared" si="543"/>
        <v>#VALUE!</v>
      </c>
      <c r="FG61" s="2" t="e">
        <f t="shared" si="544"/>
        <v>#VALUE!</v>
      </c>
      <c r="FH61" s="2" t="e">
        <f t="shared" si="545"/>
        <v>#VALUE!</v>
      </c>
      <c r="FI61" s="2" t="e">
        <f t="shared" si="546"/>
        <v>#VALUE!</v>
      </c>
      <c r="FJ61" s="2" t="e">
        <f t="shared" si="547"/>
        <v>#VALUE!</v>
      </c>
      <c r="FK61" s="2" t="e">
        <f t="shared" si="548"/>
        <v>#VALUE!</v>
      </c>
      <c r="FL61" s="2" t="e">
        <f t="shared" si="549"/>
        <v>#VALUE!</v>
      </c>
      <c r="FM61" s="2" t="e">
        <f t="shared" si="550"/>
        <v>#VALUE!</v>
      </c>
      <c r="FN61" s="2" t="e">
        <f t="shared" si="551"/>
        <v>#VALUE!</v>
      </c>
      <c r="FO61" s="2" t="e">
        <f t="shared" si="552"/>
        <v>#VALUE!</v>
      </c>
      <c r="FP61" s="2" t="e">
        <f t="shared" si="553"/>
        <v>#VALUE!</v>
      </c>
      <c r="FQ61" s="2" t="e">
        <f t="shared" si="554"/>
        <v>#VALUE!</v>
      </c>
      <c r="FR61" s="2" t="e">
        <f t="shared" si="555"/>
        <v>#VALUE!</v>
      </c>
      <c r="FS61" s="2" t="e">
        <f t="shared" si="556"/>
        <v>#VALUE!</v>
      </c>
      <c r="FT61" s="2" t="e">
        <f t="shared" si="557"/>
        <v>#VALUE!</v>
      </c>
      <c r="FU61" s="2" t="e">
        <f t="shared" si="558"/>
        <v>#VALUE!</v>
      </c>
      <c r="FV61" s="2">
        <f t="shared" si="559"/>
        <v>1</v>
      </c>
      <c r="FW61" s="2" t="e">
        <f t="shared" si="560"/>
        <v>#VALUE!</v>
      </c>
      <c r="FX61" s="2" t="e">
        <f t="shared" si="561"/>
        <v>#VALUE!</v>
      </c>
      <c r="FY61" s="2" t="e">
        <f t="shared" si="562"/>
        <v>#VALUE!</v>
      </c>
      <c r="FZ61" s="2" t="e">
        <f t="shared" si="563"/>
        <v>#VALUE!</v>
      </c>
      <c r="GA61" s="2" t="e">
        <f t="shared" si="564"/>
        <v>#VALUE!</v>
      </c>
      <c r="GB61" s="2" t="e">
        <f t="shared" si="565"/>
        <v>#VALUE!</v>
      </c>
      <c r="GC61" s="2" t="e">
        <f t="shared" si="566"/>
        <v>#VALUE!</v>
      </c>
      <c r="GD61" s="2" t="e">
        <f t="shared" si="567"/>
        <v>#VALUE!</v>
      </c>
      <c r="GE61" s="2" t="e">
        <f t="shared" si="568"/>
        <v>#VALUE!</v>
      </c>
      <c r="GF61" s="2" t="e">
        <f t="shared" si="569"/>
        <v>#VALUE!</v>
      </c>
      <c r="GG61" s="2" t="e">
        <f t="shared" si="570"/>
        <v>#VALUE!</v>
      </c>
      <c r="GH61" s="2" t="e">
        <f t="shared" si="571"/>
        <v>#VALUE!</v>
      </c>
      <c r="GI61" s="2" t="e">
        <f t="shared" si="572"/>
        <v>#VALUE!</v>
      </c>
      <c r="GJ61" s="2" t="e">
        <f t="shared" si="573"/>
        <v>#VALUE!</v>
      </c>
      <c r="GK61" s="2" t="e">
        <f t="shared" si="574"/>
        <v>#VALUE!</v>
      </c>
      <c r="GL61" s="2" t="e">
        <f t="shared" si="575"/>
        <v>#VALUE!</v>
      </c>
      <c r="GM61" s="2" t="e">
        <f t="shared" si="576"/>
        <v>#VALUE!</v>
      </c>
      <c r="GN61" s="2" t="e">
        <f t="shared" si="577"/>
        <v>#VALUE!</v>
      </c>
      <c r="GO61" s="2" t="e">
        <f t="shared" si="578"/>
        <v>#VALUE!</v>
      </c>
      <c r="GP61" s="2" t="e">
        <f t="shared" si="579"/>
        <v>#VALUE!</v>
      </c>
      <c r="GQ61" s="2" t="e">
        <f t="shared" si="580"/>
        <v>#VALUE!</v>
      </c>
      <c r="GR61" s="2" t="e">
        <f t="shared" si="581"/>
        <v>#VALUE!</v>
      </c>
      <c r="GS61" s="2" t="e">
        <f t="shared" si="582"/>
        <v>#VALUE!</v>
      </c>
      <c r="GT61" s="2">
        <f t="shared" si="583"/>
        <v>1</v>
      </c>
      <c r="GU61" s="2" t="e">
        <f t="shared" si="584"/>
        <v>#VALUE!</v>
      </c>
      <c r="GV61" s="2" t="e">
        <f t="shared" si="585"/>
        <v>#VALUE!</v>
      </c>
      <c r="GW61" s="2" t="e">
        <f t="shared" si="586"/>
        <v>#VALUE!</v>
      </c>
      <c r="GX61" s="2" t="e">
        <f t="shared" si="587"/>
        <v>#VALUE!</v>
      </c>
      <c r="GY61" s="2" t="e">
        <f t="shared" si="588"/>
        <v>#VALUE!</v>
      </c>
      <c r="GZ61" s="2" t="e">
        <f t="shared" si="589"/>
        <v>#VALUE!</v>
      </c>
      <c r="HA61" s="2" t="e">
        <f t="shared" si="590"/>
        <v>#VALUE!</v>
      </c>
      <c r="HB61" s="2" t="e">
        <f t="shared" si="591"/>
        <v>#VALUE!</v>
      </c>
      <c r="HC61" s="2" t="e">
        <f t="shared" si="592"/>
        <v>#VALUE!</v>
      </c>
      <c r="HD61" s="2" t="e">
        <f t="shared" si="593"/>
        <v>#VALUE!</v>
      </c>
      <c r="HE61" s="2" t="e">
        <f t="shared" si="594"/>
        <v>#VALUE!</v>
      </c>
      <c r="HF61" s="2" t="e">
        <f t="shared" si="595"/>
        <v>#VALUE!</v>
      </c>
      <c r="HG61" s="2" t="e">
        <f t="shared" si="596"/>
        <v>#VALUE!</v>
      </c>
      <c r="HH61" s="2" t="e">
        <f t="shared" si="597"/>
        <v>#VALUE!</v>
      </c>
      <c r="HI61" s="2" t="e">
        <f t="shared" si="598"/>
        <v>#VALUE!</v>
      </c>
      <c r="HJ61" s="2" t="e">
        <f t="shared" si="599"/>
        <v>#VALUE!</v>
      </c>
      <c r="HK61" s="2" t="e">
        <f t="shared" si="600"/>
        <v>#VALUE!</v>
      </c>
      <c r="HL61" s="2" t="e">
        <f t="shared" si="601"/>
        <v>#VALUE!</v>
      </c>
      <c r="HM61" s="2" t="e">
        <f t="shared" si="602"/>
        <v>#VALUE!</v>
      </c>
      <c r="HN61" s="2" t="e">
        <f t="shared" si="603"/>
        <v>#VALUE!</v>
      </c>
      <c r="HO61" s="2" t="e">
        <f t="shared" si="604"/>
        <v>#VALUE!</v>
      </c>
      <c r="HP61" s="2" t="e">
        <f t="shared" si="605"/>
        <v>#VALUE!</v>
      </c>
      <c r="HQ61" s="2" t="e">
        <f t="shared" si="606"/>
        <v>#VALUE!</v>
      </c>
      <c r="HR61" s="2">
        <f t="shared" si="607"/>
        <v>1</v>
      </c>
      <c r="HS61" s="2" t="e">
        <f t="shared" si="608"/>
        <v>#VALUE!</v>
      </c>
      <c r="HT61" s="2" t="e">
        <f t="shared" si="609"/>
        <v>#VALUE!</v>
      </c>
      <c r="HU61" s="2" t="e">
        <f t="shared" si="610"/>
        <v>#VALUE!</v>
      </c>
      <c r="HV61" s="2" t="e">
        <f t="shared" si="611"/>
        <v>#VALUE!</v>
      </c>
      <c r="HW61" s="2" t="e">
        <f t="shared" si="612"/>
        <v>#VALUE!</v>
      </c>
      <c r="HX61" s="2" t="e">
        <f t="shared" si="613"/>
        <v>#VALUE!</v>
      </c>
      <c r="HY61" s="2" t="e">
        <f t="shared" si="614"/>
        <v>#VALUE!</v>
      </c>
      <c r="HZ61" s="2" t="e">
        <f t="shared" si="615"/>
        <v>#VALUE!</v>
      </c>
      <c r="IA61" s="2" t="e">
        <f t="shared" si="616"/>
        <v>#VALUE!</v>
      </c>
      <c r="IB61" s="2" t="e">
        <f t="shared" si="617"/>
        <v>#VALUE!</v>
      </c>
      <c r="IC61" s="2" t="e">
        <f t="shared" si="618"/>
        <v>#VALUE!</v>
      </c>
      <c r="ID61" s="2" t="e">
        <f t="shared" si="619"/>
        <v>#VALUE!</v>
      </c>
      <c r="IE61" s="2" t="e">
        <f t="shared" si="620"/>
        <v>#VALUE!</v>
      </c>
      <c r="IF61" s="2" t="e">
        <f t="shared" si="621"/>
        <v>#VALUE!</v>
      </c>
      <c r="IG61" s="2" t="e">
        <f t="shared" si="622"/>
        <v>#VALUE!</v>
      </c>
      <c r="IH61" s="2" t="e">
        <f t="shared" si="623"/>
        <v>#VALUE!</v>
      </c>
      <c r="II61" s="2" t="e">
        <f t="shared" si="624"/>
        <v>#VALUE!</v>
      </c>
      <c r="IJ61" s="2" t="e">
        <f t="shared" si="625"/>
        <v>#VALUE!</v>
      </c>
      <c r="IK61" s="2" t="e">
        <f t="shared" si="626"/>
        <v>#VALUE!</v>
      </c>
      <c r="IL61" s="2" t="e">
        <f t="shared" si="627"/>
        <v>#VALUE!</v>
      </c>
      <c r="IM61" s="2" t="e">
        <f t="shared" si="628"/>
        <v>#VALUE!</v>
      </c>
      <c r="IN61" s="2" t="e">
        <f t="shared" si="629"/>
        <v>#VALUE!</v>
      </c>
      <c r="IO61" s="2" t="e">
        <f t="shared" si="630"/>
        <v>#VALUE!</v>
      </c>
      <c r="IP61" s="2">
        <f t="shared" si="631"/>
        <v>0</v>
      </c>
      <c r="IQ61" s="2" t="e">
        <f t="shared" si="632"/>
        <v>#VALUE!</v>
      </c>
      <c r="IR61" s="2" t="e">
        <f t="shared" si="633"/>
        <v>#VALUE!</v>
      </c>
      <c r="IS61" s="2" t="e">
        <f t="shared" si="634"/>
        <v>#VALUE!</v>
      </c>
      <c r="IT61" s="2" t="e">
        <f t="shared" si="635"/>
        <v>#VALUE!</v>
      </c>
      <c r="IU61" s="2" t="e">
        <f t="shared" si="636"/>
        <v>#VALUE!</v>
      </c>
      <c r="IV61" s="2" t="e">
        <f t="shared" si="637"/>
        <v>#VALUE!</v>
      </c>
      <c r="IW61" s="2" t="e">
        <f t="shared" si="638"/>
        <v>#VALUE!</v>
      </c>
      <c r="IX61" s="2" t="e">
        <f t="shared" si="639"/>
        <v>#VALUE!</v>
      </c>
      <c r="IY61" s="2" t="e">
        <f t="shared" si="640"/>
        <v>#VALUE!</v>
      </c>
      <c r="IZ61" s="2" t="e">
        <f t="shared" si="641"/>
        <v>#VALUE!</v>
      </c>
      <c r="JA61" s="2" t="e">
        <f t="shared" si="642"/>
        <v>#VALUE!</v>
      </c>
      <c r="JB61" s="2" t="e">
        <f t="shared" si="643"/>
        <v>#VALUE!</v>
      </c>
      <c r="JC61" s="2" t="e">
        <f t="shared" si="644"/>
        <v>#VALUE!</v>
      </c>
      <c r="JD61" s="2" t="e">
        <f t="shared" si="645"/>
        <v>#VALUE!</v>
      </c>
      <c r="JE61" s="2" t="e">
        <f t="shared" si="646"/>
        <v>#VALUE!</v>
      </c>
      <c r="JF61" s="2" t="e">
        <f t="shared" si="647"/>
        <v>#VALUE!</v>
      </c>
      <c r="JG61" s="2" t="e">
        <f t="shared" si="648"/>
        <v>#VALUE!</v>
      </c>
      <c r="JH61" s="2" t="e">
        <f t="shared" si="649"/>
        <v>#VALUE!</v>
      </c>
      <c r="JI61" s="2" t="e">
        <f t="shared" si="650"/>
        <v>#VALUE!</v>
      </c>
      <c r="JJ61" s="2" t="e">
        <f t="shared" si="651"/>
        <v>#VALUE!</v>
      </c>
      <c r="JK61" s="2" t="e">
        <f t="shared" si="652"/>
        <v>#VALUE!</v>
      </c>
      <c r="JL61" s="2" t="e">
        <f t="shared" si="653"/>
        <v>#VALUE!</v>
      </c>
      <c r="JM61" s="2" t="e">
        <f t="shared" si="654"/>
        <v>#VALUE!</v>
      </c>
      <c r="JN61" s="2">
        <f t="shared" si="655"/>
        <v>0</v>
      </c>
      <c r="JO61" s="2" t="e">
        <f t="shared" si="656"/>
        <v>#VALUE!</v>
      </c>
      <c r="JP61" s="2" t="e">
        <f t="shared" si="657"/>
        <v>#VALUE!</v>
      </c>
      <c r="JQ61" s="2" t="e">
        <f t="shared" si="658"/>
        <v>#VALUE!</v>
      </c>
      <c r="JR61" s="2" t="e">
        <f t="shared" si="659"/>
        <v>#VALUE!</v>
      </c>
      <c r="JS61" s="2" t="e">
        <f t="shared" si="660"/>
        <v>#VALUE!</v>
      </c>
      <c r="JT61" s="2" t="e">
        <f t="shared" si="661"/>
        <v>#VALUE!</v>
      </c>
      <c r="JU61" s="2" t="e">
        <f t="shared" si="662"/>
        <v>#VALUE!</v>
      </c>
      <c r="JV61" s="2" t="e">
        <f t="shared" si="663"/>
        <v>#VALUE!</v>
      </c>
      <c r="JW61" s="2" t="e">
        <f t="shared" si="664"/>
        <v>#VALUE!</v>
      </c>
      <c r="JX61" s="2" t="e">
        <f t="shared" si="665"/>
        <v>#VALUE!</v>
      </c>
      <c r="JY61" s="2" t="e">
        <f t="shared" si="666"/>
        <v>#VALUE!</v>
      </c>
      <c r="JZ61" s="2" t="e">
        <f t="shared" si="667"/>
        <v>#VALUE!</v>
      </c>
      <c r="KA61" s="2" t="e">
        <f t="shared" si="668"/>
        <v>#VALUE!</v>
      </c>
      <c r="KB61" s="2" t="e">
        <f t="shared" si="669"/>
        <v>#VALUE!</v>
      </c>
      <c r="KC61" s="2" t="e">
        <f t="shared" si="670"/>
        <v>#VALUE!</v>
      </c>
      <c r="KD61" s="2" t="e">
        <f t="shared" si="671"/>
        <v>#VALUE!</v>
      </c>
      <c r="KE61" s="2" t="e">
        <f t="shared" si="672"/>
        <v>#VALUE!</v>
      </c>
      <c r="KF61" s="2" t="e">
        <f t="shared" si="673"/>
        <v>#VALUE!</v>
      </c>
      <c r="KG61" s="2" t="e">
        <f t="shared" si="674"/>
        <v>#VALUE!</v>
      </c>
      <c r="KH61" s="2" t="e">
        <f t="shared" si="675"/>
        <v>#VALUE!</v>
      </c>
      <c r="KI61" s="2" t="e">
        <f t="shared" si="676"/>
        <v>#VALUE!</v>
      </c>
      <c r="KJ61" s="2" t="e">
        <f t="shared" si="677"/>
        <v>#VALUE!</v>
      </c>
      <c r="KK61" s="2" t="e">
        <f t="shared" si="678"/>
        <v>#VALUE!</v>
      </c>
      <c r="KL61" s="2">
        <f t="shared" si="679"/>
        <v>0</v>
      </c>
      <c r="KM61" s="2" t="e">
        <f t="shared" si="680"/>
        <v>#VALUE!</v>
      </c>
      <c r="KN61" s="2" t="e">
        <f t="shared" si="681"/>
        <v>#VALUE!</v>
      </c>
      <c r="KO61" s="2" t="e">
        <f t="shared" si="682"/>
        <v>#VALUE!</v>
      </c>
      <c r="KP61" s="2" t="e">
        <f t="shared" si="683"/>
        <v>#VALUE!</v>
      </c>
      <c r="KQ61" s="2" t="e">
        <f t="shared" si="684"/>
        <v>#VALUE!</v>
      </c>
      <c r="KR61" s="2" t="e">
        <f t="shared" si="685"/>
        <v>#VALUE!</v>
      </c>
      <c r="KS61" s="2" t="e">
        <f t="shared" si="686"/>
        <v>#VALUE!</v>
      </c>
      <c r="KT61" s="2" t="e">
        <f t="shared" si="687"/>
        <v>#VALUE!</v>
      </c>
      <c r="KU61" s="2" t="e">
        <f t="shared" si="688"/>
        <v>#VALUE!</v>
      </c>
      <c r="KV61" s="2" t="e">
        <f t="shared" si="689"/>
        <v>#VALUE!</v>
      </c>
      <c r="KW61" s="2" t="e">
        <f t="shared" si="690"/>
        <v>#VALUE!</v>
      </c>
      <c r="KX61" s="2" t="e">
        <f t="shared" si="691"/>
        <v>#VALUE!</v>
      </c>
      <c r="KY61" s="2" t="e">
        <f t="shared" si="692"/>
        <v>#VALUE!</v>
      </c>
      <c r="KZ61" s="2" t="e">
        <f t="shared" si="693"/>
        <v>#VALUE!</v>
      </c>
      <c r="LA61" s="2" t="e">
        <f t="shared" si="694"/>
        <v>#VALUE!</v>
      </c>
      <c r="LB61" s="2" t="e">
        <f t="shared" si="695"/>
        <v>#VALUE!</v>
      </c>
      <c r="LC61" s="2" t="e">
        <f t="shared" si="696"/>
        <v>#VALUE!</v>
      </c>
      <c r="LD61" s="2" t="e">
        <f t="shared" si="697"/>
        <v>#VALUE!</v>
      </c>
      <c r="LE61" s="2" t="e">
        <f t="shared" si="698"/>
        <v>#VALUE!</v>
      </c>
      <c r="LF61" s="2" t="e">
        <f t="shared" si="699"/>
        <v>#VALUE!</v>
      </c>
      <c r="LG61" s="2" t="e">
        <f t="shared" si="700"/>
        <v>#VALUE!</v>
      </c>
      <c r="LH61" s="2" t="e">
        <f t="shared" si="701"/>
        <v>#VALUE!</v>
      </c>
      <c r="LI61" s="2" t="e">
        <f t="shared" si="702"/>
        <v>#VALUE!</v>
      </c>
      <c r="LJ61" s="2">
        <f t="shared" si="703"/>
        <v>0</v>
      </c>
      <c r="LK61" s="2" t="e">
        <f t="shared" si="704"/>
        <v>#VALUE!</v>
      </c>
      <c r="LL61" s="2" t="e">
        <f t="shared" si="705"/>
        <v>#VALUE!</v>
      </c>
      <c r="LM61" s="2" t="e">
        <f t="shared" si="706"/>
        <v>#VALUE!</v>
      </c>
      <c r="LN61" s="2" t="e">
        <f t="shared" si="707"/>
        <v>#VALUE!</v>
      </c>
      <c r="LO61" s="2" t="e">
        <f t="shared" si="708"/>
        <v>#VALUE!</v>
      </c>
      <c r="LP61" s="2" t="e">
        <f t="shared" si="709"/>
        <v>#VALUE!</v>
      </c>
      <c r="LQ61" s="2" t="e">
        <f t="shared" si="710"/>
        <v>#VALUE!</v>
      </c>
      <c r="LR61" s="2" t="e">
        <f t="shared" si="711"/>
        <v>#VALUE!</v>
      </c>
      <c r="LS61" s="2" t="e">
        <f t="shared" si="712"/>
        <v>#VALUE!</v>
      </c>
      <c r="LT61" s="2" t="e">
        <f t="shared" si="713"/>
        <v>#VALUE!</v>
      </c>
      <c r="LU61" s="2" t="e">
        <f t="shared" si="714"/>
        <v>#VALUE!</v>
      </c>
      <c r="LV61" s="2" t="e">
        <f t="shared" si="715"/>
        <v>#VALUE!</v>
      </c>
      <c r="LW61" s="2" t="e">
        <f t="shared" si="716"/>
        <v>#VALUE!</v>
      </c>
      <c r="LX61" s="2" t="e">
        <f t="shared" si="717"/>
        <v>#VALUE!</v>
      </c>
      <c r="LY61" s="2" t="e">
        <f t="shared" si="718"/>
        <v>#VALUE!</v>
      </c>
      <c r="LZ61" s="2" t="e">
        <f t="shared" si="719"/>
        <v>#VALUE!</v>
      </c>
      <c r="MA61" s="2" t="e">
        <f t="shared" si="720"/>
        <v>#VALUE!</v>
      </c>
      <c r="MB61" s="2" t="e">
        <f t="shared" si="721"/>
        <v>#VALUE!</v>
      </c>
      <c r="MC61" s="2" t="e">
        <f t="shared" si="722"/>
        <v>#VALUE!</v>
      </c>
      <c r="MD61" s="2" t="e">
        <f t="shared" si="723"/>
        <v>#VALUE!</v>
      </c>
      <c r="ME61" s="2" t="e">
        <f t="shared" si="724"/>
        <v>#VALUE!</v>
      </c>
      <c r="MF61" s="2" t="e">
        <f t="shared" si="725"/>
        <v>#VALUE!</v>
      </c>
      <c r="MG61" s="2" t="e">
        <f t="shared" si="726"/>
        <v>#VALUE!</v>
      </c>
      <c r="MH61" s="2">
        <f t="shared" si="727"/>
        <v>1</v>
      </c>
      <c r="MI61" s="2" t="e">
        <f t="shared" si="728"/>
        <v>#VALUE!</v>
      </c>
      <c r="MJ61" s="2" t="e">
        <f t="shared" si="729"/>
        <v>#VALUE!</v>
      </c>
      <c r="MK61" s="2" t="e">
        <f t="shared" si="730"/>
        <v>#VALUE!</v>
      </c>
      <c r="ML61" s="2" t="e">
        <f t="shared" si="731"/>
        <v>#VALUE!</v>
      </c>
      <c r="MM61" s="2" t="e">
        <f t="shared" si="732"/>
        <v>#VALUE!</v>
      </c>
      <c r="MN61" s="2" t="e">
        <f t="shared" si="733"/>
        <v>#VALUE!</v>
      </c>
      <c r="MO61" s="2" t="e">
        <f t="shared" si="734"/>
        <v>#VALUE!</v>
      </c>
      <c r="MP61" s="2" t="e">
        <f t="shared" si="735"/>
        <v>#VALUE!</v>
      </c>
      <c r="MQ61" s="2" t="e">
        <f t="shared" si="736"/>
        <v>#VALUE!</v>
      </c>
      <c r="MR61" s="2" t="e">
        <f t="shared" si="737"/>
        <v>#VALUE!</v>
      </c>
      <c r="MS61" s="2" t="e">
        <f t="shared" si="738"/>
        <v>#VALUE!</v>
      </c>
      <c r="MT61" s="2" t="e">
        <f t="shared" si="739"/>
        <v>#VALUE!</v>
      </c>
      <c r="MU61" s="2" t="e">
        <f t="shared" si="740"/>
        <v>#VALUE!</v>
      </c>
      <c r="MV61" s="2" t="e">
        <f t="shared" si="741"/>
        <v>#VALUE!</v>
      </c>
      <c r="MW61" s="2" t="e">
        <f t="shared" si="742"/>
        <v>#VALUE!</v>
      </c>
      <c r="MX61" s="2" t="e">
        <f t="shared" si="743"/>
        <v>#VALUE!</v>
      </c>
      <c r="MY61" s="2" t="e">
        <f t="shared" si="744"/>
        <v>#VALUE!</v>
      </c>
      <c r="MZ61" s="2" t="e">
        <f t="shared" si="745"/>
        <v>#VALUE!</v>
      </c>
      <c r="NA61" s="2" t="e">
        <f t="shared" si="746"/>
        <v>#VALUE!</v>
      </c>
      <c r="NB61" s="2" t="e">
        <f t="shared" si="747"/>
        <v>#VALUE!</v>
      </c>
      <c r="NC61" s="2" t="e">
        <f t="shared" si="748"/>
        <v>#VALUE!</v>
      </c>
      <c r="ND61" s="2" t="e">
        <f t="shared" si="749"/>
        <v>#VALUE!</v>
      </c>
      <c r="NE61" s="2" t="e">
        <f t="shared" si="750"/>
        <v>#VALUE!</v>
      </c>
      <c r="NF61" s="2">
        <f t="shared" si="406"/>
        <v>0</v>
      </c>
      <c r="NG61" s="2">
        <f t="shared" si="250"/>
        <v>0</v>
      </c>
      <c r="NH61" s="2">
        <f t="shared" si="251"/>
        <v>0</v>
      </c>
      <c r="NI61" s="2">
        <f t="shared" si="252"/>
        <v>0</v>
      </c>
      <c r="NJ61" s="2">
        <f t="shared" si="253"/>
        <v>0</v>
      </c>
      <c r="NK61" s="2">
        <f t="shared" si="254"/>
        <v>0</v>
      </c>
      <c r="NL61" s="2">
        <f t="shared" si="255"/>
        <v>0</v>
      </c>
      <c r="NM61" s="2">
        <f t="shared" si="256"/>
        <v>0</v>
      </c>
      <c r="NN61" s="2">
        <f t="shared" si="257"/>
        <v>0</v>
      </c>
      <c r="NO61" s="2">
        <f t="shared" si="258"/>
        <v>0</v>
      </c>
      <c r="NP61" s="2">
        <f t="shared" si="259"/>
        <v>0</v>
      </c>
      <c r="NQ61" s="2">
        <f t="shared" si="260"/>
        <v>0</v>
      </c>
      <c r="NR61" s="2">
        <f t="shared" si="261"/>
        <v>0</v>
      </c>
      <c r="NS61" s="2">
        <f t="shared" si="262"/>
        <v>0</v>
      </c>
      <c r="NT61" s="2">
        <f t="shared" si="263"/>
        <v>0</v>
      </c>
      <c r="NU61" s="2">
        <f t="shared" si="264"/>
        <v>0</v>
      </c>
      <c r="NV61" s="2">
        <f t="shared" si="265"/>
        <v>0</v>
      </c>
      <c r="NW61" s="2">
        <f t="shared" si="266"/>
        <v>0</v>
      </c>
      <c r="NX61" s="2">
        <f t="shared" si="267"/>
        <v>0</v>
      </c>
      <c r="NY61" s="2">
        <f t="shared" si="268"/>
        <v>0</v>
      </c>
      <c r="NZ61" s="2">
        <f t="shared" si="269"/>
        <v>0</v>
      </c>
      <c r="OA61" s="2">
        <f t="shared" si="270"/>
        <v>0</v>
      </c>
      <c r="OB61" s="2">
        <f t="shared" si="271"/>
        <v>0</v>
      </c>
      <c r="OC61" s="2">
        <f t="shared" si="272"/>
        <v>0</v>
      </c>
      <c r="OD61" s="2">
        <f>IF(AND(NF61&gt;'Graph Creator'!$K$4,'Detalle de Cuentas'!NF61&lt;='Graph Creator'!$L$4),1,0)</f>
        <v>0</v>
      </c>
      <c r="OE61" s="2">
        <f>IF(AND(NG61&gt;'Graph Creator'!$K$4,'Detalle de Cuentas'!NG61&lt;='Graph Creator'!$L$4),1,0)</f>
        <v>0</v>
      </c>
      <c r="OF61" s="2">
        <f>IF(AND(NH61&gt;'Graph Creator'!$K$4,'Detalle de Cuentas'!NH61&lt;='Graph Creator'!$L$4),1,0)</f>
        <v>0</v>
      </c>
      <c r="OG61" s="2">
        <f>IF(AND(NI61&gt;'Graph Creator'!$K$4,'Detalle de Cuentas'!NI61&lt;='Graph Creator'!$L$4),1,0)</f>
        <v>0</v>
      </c>
      <c r="OH61" s="2">
        <f>IF(AND(NJ61&gt;'Graph Creator'!$K$4,'Detalle de Cuentas'!NJ61&lt;='Graph Creator'!$L$4),1,0)</f>
        <v>0</v>
      </c>
      <c r="OI61" s="2">
        <f>IF(AND(NK61&gt;'Graph Creator'!$K$4,'Detalle de Cuentas'!NK61&lt;='Graph Creator'!$L$4),1,0)</f>
        <v>0</v>
      </c>
      <c r="OJ61" s="2">
        <f>IF(AND(NL61&gt;'Graph Creator'!$K$4,'Detalle de Cuentas'!NL61&lt;='Graph Creator'!$L$4),1,0)</f>
        <v>0</v>
      </c>
      <c r="OK61" s="2">
        <f>IF(AND(NM61&gt;'Graph Creator'!$K$4,'Detalle de Cuentas'!NM61&lt;='Graph Creator'!$L$4),1,0)</f>
        <v>0</v>
      </c>
      <c r="OL61" s="2">
        <f>IF(AND(NN61&gt;'Graph Creator'!$K$4,'Detalle de Cuentas'!NN61&lt;='Graph Creator'!$L$4),1,0)</f>
        <v>0</v>
      </c>
      <c r="OM61" s="2">
        <f>IF(AND(NO61&gt;'Graph Creator'!$K$4,'Detalle de Cuentas'!NO61&lt;='Graph Creator'!$L$4),1,0)</f>
        <v>0</v>
      </c>
      <c r="ON61" s="2">
        <f>IF(AND(NP61&gt;'Graph Creator'!$K$4,'Detalle de Cuentas'!NP61&lt;='Graph Creator'!$L$4),1,0)</f>
        <v>0</v>
      </c>
      <c r="OO61" s="2">
        <f>IF(AND(NQ61&gt;'Graph Creator'!$K$4,'Detalle de Cuentas'!NQ61&lt;='Graph Creator'!$L$4),1,0)</f>
        <v>0</v>
      </c>
      <c r="OP61" s="2">
        <f>IF(AND(NR61&gt;'Graph Creator'!$K$4,'Detalle de Cuentas'!NR61&lt;='Graph Creator'!$L$4),1,0)</f>
        <v>0</v>
      </c>
      <c r="OQ61" s="2">
        <f>IF(AND(NS61&gt;'Graph Creator'!$K$4,'Detalle de Cuentas'!NS61&lt;='Graph Creator'!$L$4),1,0)</f>
        <v>0</v>
      </c>
      <c r="OR61" s="2">
        <f>IF(AND(NT61&gt;'Graph Creator'!$K$4,'Detalle de Cuentas'!NT61&lt;='Graph Creator'!$L$4),1,0)</f>
        <v>0</v>
      </c>
      <c r="OS61" s="2">
        <f>IF(AND(NU61&gt;'Graph Creator'!$K$4,'Detalle de Cuentas'!NU61&lt;='Graph Creator'!$L$4),1,0)</f>
        <v>0</v>
      </c>
      <c r="OT61" s="2">
        <f>IF(AND(NV61&gt;'Graph Creator'!$K$4,'Detalle de Cuentas'!NV61&lt;='Graph Creator'!$L$4),1,0)</f>
        <v>0</v>
      </c>
      <c r="OU61" s="2">
        <f>IF(AND(NW61&gt;'Graph Creator'!$K$4,'Detalle de Cuentas'!NW61&lt;='Graph Creator'!$L$4),1,0)</f>
        <v>0</v>
      </c>
      <c r="OV61" s="2">
        <f>IF(AND(NX61&gt;'Graph Creator'!$K$4,'Detalle de Cuentas'!NX61&lt;='Graph Creator'!$L$4),1,0)</f>
        <v>0</v>
      </c>
      <c r="OW61" s="2">
        <f>IF(AND(NY61&gt;'Graph Creator'!$K$4,'Detalle de Cuentas'!NY61&lt;='Graph Creator'!$L$4),1,0)</f>
        <v>0</v>
      </c>
      <c r="OX61" s="2">
        <f>IF(AND(NZ61&gt;'Graph Creator'!$K$4,'Detalle de Cuentas'!NZ61&lt;='Graph Creator'!$L$4),1,0)</f>
        <v>0</v>
      </c>
      <c r="OY61" s="2">
        <f>IF(AND(OA61&gt;'Graph Creator'!$K$4,'Detalle de Cuentas'!OA61&lt;='Graph Creator'!$L$4),1,0)</f>
        <v>0</v>
      </c>
      <c r="OZ61" s="2">
        <f>IF(AND(OB61&gt;'Graph Creator'!$K$4,'Detalle de Cuentas'!OB61&lt;='Graph Creator'!$L$4),1,0)</f>
        <v>0</v>
      </c>
      <c r="PA61" s="2">
        <f>IF(AND(OC61&gt;'Graph Creator'!$K$4,'Detalle de Cuentas'!OC61&lt;='Graph Creator'!$L$4),1,0)</f>
        <v>0</v>
      </c>
      <c r="PB61" s="2">
        <f>IF(AND(NF61&gt;'Graph Creator'!$L$4,'Detalle de Cuentas'!NF61&lt;='Graph Creator'!$M$4),1,0)</f>
        <v>0</v>
      </c>
      <c r="PC61" s="2">
        <f>IF(AND(NG61&gt;'Graph Creator'!$L$4,'Detalle de Cuentas'!NG61&lt;='Graph Creator'!$M$4),1,0)</f>
        <v>0</v>
      </c>
      <c r="PD61" s="2">
        <f>IF(AND(NH61&gt;'Graph Creator'!$L$4,'Detalle de Cuentas'!NH61&lt;='Graph Creator'!$M$4),1,0)</f>
        <v>0</v>
      </c>
      <c r="PE61" s="2">
        <f>IF(AND(NI61&gt;'Graph Creator'!$L$4,'Detalle de Cuentas'!NI61&lt;='Graph Creator'!$M$4),1,0)</f>
        <v>0</v>
      </c>
      <c r="PF61" s="2">
        <f>IF(AND(NJ61&gt;'Graph Creator'!$L$4,'Detalle de Cuentas'!NJ61&lt;='Graph Creator'!$M$4),1,0)</f>
        <v>0</v>
      </c>
      <c r="PG61" s="2">
        <f>IF(AND(NK61&gt;'Graph Creator'!$L$4,'Detalle de Cuentas'!NK61&lt;='Graph Creator'!$M$4),1,0)</f>
        <v>0</v>
      </c>
      <c r="PH61" s="2">
        <f>IF(AND(NL61&gt;'Graph Creator'!$L$4,'Detalle de Cuentas'!NL61&lt;='Graph Creator'!$M$4),1,0)</f>
        <v>0</v>
      </c>
      <c r="PI61" s="2">
        <f>IF(AND(NM61&gt;'Graph Creator'!$L$4,'Detalle de Cuentas'!NM61&lt;='Graph Creator'!$M$4),1,0)</f>
        <v>0</v>
      </c>
      <c r="PJ61" s="2">
        <f>IF(AND(NN61&gt;'Graph Creator'!$L$4,'Detalle de Cuentas'!NN61&lt;='Graph Creator'!$M$4),1,0)</f>
        <v>0</v>
      </c>
      <c r="PK61" s="2">
        <f>IF(AND(NO61&gt;'Graph Creator'!$L$4,'Detalle de Cuentas'!NO61&lt;='Graph Creator'!$M$4),1,0)</f>
        <v>0</v>
      </c>
      <c r="PL61" s="2">
        <f>IF(AND(NP61&gt;'Graph Creator'!$L$4,'Detalle de Cuentas'!NP61&lt;='Graph Creator'!$M$4),1,0)</f>
        <v>0</v>
      </c>
      <c r="PM61" s="2">
        <f>IF(AND(NQ61&gt;'Graph Creator'!$L$4,'Detalle de Cuentas'!NQ61&lt;='Graph Creator'!$M$4),1,0)</f>
        <v>0</v>
      </c>
      <c r="PN61" s="2">
        <f>IF(AND(NR61&gt;'Graph Creator'!$L$4,'Detalle de Cuentas'!NR61&lt;='Graph Creator'!$M$4),1,0)</f>
        <v>0</v>
      </c>
      <c r="PO61" s="2">
        <f>IF(AND(NS61&gt;'Graph Creator'!$L$4,'Detalle de Cuentas'!NS61&lt;='Graph Creator'!$M$4),1,0)</f>
        <v>0</v>
      </c>
      <c r="PP61" s="2">
        <f>IF(AND(NT61&gt;'Graph Creator'!$L$4,'Detalle de Cuentas'!NT61&lt;='Graph Creator'!$M$4),1,0)</f>
        <v>0</v>
      </c>
      <c r="PQ61" s="2">
        <f>IF(AND(NU61&gt;'Graph Creator'!$L$4,'Detalle de Cuentas'!NU61&lt;='Graph Creator'!$M$4),1,0)</f>
        <v>0</v>
      </c>
      <c r="PR61" s="2">
        <f>IF(AND(NV61&gt;'Graph Creator'!$L$4,'Detalle de Cuentas'!NV61&lt;='Graph Creator'!$M$4),1,0)</f>
        <v>0</v>
      </c>
      <c r="PS61" s="2">
        <f>IF(AND(NW61&gt;'Graph Creator'!$L$4,'Detalle de Cuentas'!NW61&lt;='Graph Creator'!$M$4),1,0)</f>
        <v>0</v>
      </c>
      <c r="PT61" s="2">
        <f>IF(AND(NX61&gt;'Graph Creator'!$L$4,'Detalle de Cuentas'!NX61&lt;='Graph Creator'!$M$4),1,0)</f>
        <v>0</v>
      </c>
      <c r="PU61" s="2">
        <f>IF(AND(NY61&gt;'Graph Creator'!$L$4,'Detalle de Cuentas'!NY61&lt;='Graph Creator'!$M$4),1,0)</f>
        <v>0</v>
      </c>
      <c r="PV61" s="2">
        <f>IF(AND(NZ61&gt;'Graph Creator'!$L$4,'Detalle de Cuentas'!NZ61&lt;='Graph Creator'!$M$4),1,0)</f>
        <v>0</v>
      </c>
      <c r="PW61" s="2">
        <f>IF(AND(OA61&gt;'Graph Creator'!$L$4,'Detalle de Cuentas'!OA61&lt;='Graph Creator'!$M$4),1,0)</f>
        <v>0</v>
      </c>
      <c r="PX61" s="2">
        <f>IF(AND(OB61&gt;'Graph Creator'!$L$4,'Detalle de Cuentas'!OB61&lt;='Graph Creator'!$M$4),1,0)</f>
        <v>0</v>
      </c>
      <c r="PY61" s="2">
        <f>IF(AND(OC61&gt;'Graph Creator'!$L$4,'Detalle de Cuentas'!OC61&lt;='Graph Creator'!$M$4),1,0)</f>
        <v>0</v>
      </c>
      <c r="PZ61" s="2">
        <f>IF(AND(NF61&gt;'Graph Creator'!$M$4,'Detalle de Cuentas'!NF61&lt;='Graph Creator'!$N$4),1,0)</f>
        <v>0</v>
      </c>
      <c r="QA61" s="2">
        <f>IF(AND(NG61&gt;'Graph Creator'!$M$4,'Detalle de Cuentas'!NG61&lt;='Graph Creator'!$N$4),1,0)</f>
        <v>0</v>
      </c>
      <c r="QB61" s="2">
        <f>IF(AND(NH61&gt;'Graph Creator'!$M$4,'Detalle de Cuentas'!NH61&lt;='Graph Creator'!$N$4),1,0)</f>
        <v>0</v>
      </c>
      <c r="QC61" s="2">
        <f>IF(AND(NI61&gt;'Graph Creator'!$M$4,'Detalle de Cuentas'!NI61&lt;='Graph Creator'!$N$4),1,0)</f>
        <v>0</v>
      </c>
      <c r="QD61" s="2">
        <f>IF(AND(NJ61&gt;'Graph Creator'!$M$4,'Detalle de Cuentas'!NJ61&lt;='Graph Creator'!$N$4),1,0)</f>
        <v>0</v>
      </c>
      <c r="QE61" s="2">
        <f>IF(AND(NK61&gt;'Graph Creator'!$M$4,'Detalle de Cuentas'!NK61&lt;='Graph Creator'!$N$4),1,0)</f>
        <v>0</v>
      </c>
      <c r="QF61" s="2">
        <f>IF(AND(NL61&gt;'Graph Creator'!$M$4,'Detalle de Cuentas'!NL61&lt;='Graph Creator'!$N$4),1,0)</f>
        <v>0</v>
      </c>
      <c r="QG61" s="2">
        <f>IF(AND(NM61&gt;'Graph Creator'!$M$4,'Detalle de Cuentas'!NM61&lt;='Graph Creator'!$N$4),1,0)</f>
        <v>0</v>
      </c>
      <c r="QH61" s="2">
        <f>IF(AND(NN61&gt;'Graph Creator'!$M$4,'Detalle de Cuentas'!NN61&lt;='Graph Creator'!$N$4),1,0)</f>
        <v>0</v>
      </c>
      <c r="QI61" s="2">
        <f>IF(AND(NO61&gt;'Graph Creator'!$M$4,'Detalle de Cuentas'!NO61&lt;='Graph Creator'!$N$4),1,0)</f>
        <v>0</v>
      </c>
      <c r="QJ61" s="2">
        <f>IF(AND(NP61&gt;'Graph Creator'!$M$4,'Detalle de Cuentas'!NP61&lt;='Graph Creator'!$N$4),1,0)</f>
        <v>0</v>
      </c>
      <c r="QK61" s="2">
        <f>IF(AND(NQ61&gt;'Graph Creator'!$M$4,'Detalle de Cuentas'!NQ61&lt;='Graph Creator'!$N$4),1,0)</f>
        <v>0</v>
      </c>
      <c r="QL61" s="2">
        <f>IF(AND(NR61&gt;'Graph Creator'!$M$4,'Detalle de Cuentas'!NR61&lt;='Graph Creator'!$N$4),1,0)</f>
        <v>0</v>
      </c>
      <c r="QM61" s="2">
        <f>IF(AND(NS61&gt;'Graph Creator'!$M$4,'Detalle de Cuentas'!NS61&lt;='Graph Creator'!$N$4),1,0)</f>
        <v>0</v>
      </c>
      <c r="QN61" s="2">
        <f>IF(AND(NT61&gt;'Graph Creator'!$M$4,'Detalle de Cuentas'!NT61&lt;='Graph Creator'!$N$4),1,0)</f>
        <v>0</v>
      </c>
      <c r="QO61" s="2">
        <f>IF(AND(NU61&gt;'Graph Creator'!$M$4,'Detalle de Cuentas'!NU61&lt;='Graph Creator'!$N$4),1,0)</f>
        <v>0</v>
      </c>
      <c r="QP61" s="2">
        <f>IF(AND(NV61&gt;'Graph Creator'!$M$4,'Detalle de Cuentas'!NV61&lt;='Graph Creator'!$N$4),1,0)</f>
        <v>0</v>
      </c>
      <c r="QQ61" s="2">
        <f>IF(AND(NW61&gt;'Graph Creator'!$M$4,'Detalle de Cuentas'!NW61&lt;='Graph Creator'!$N$4),1,0)</f>
        <v>0</v>
      </c>
      <c r="QR61" s="2">
        <f>IF(AND(NX61&gt;'Graph Creator'!$M$4,'Detalle de Cuentas'!NX61&lt;='Graph Creator'!$N$4),1,0)</f>
        <v>0</v>
      </c>
      <c r="QS61" s="2">
        <f>IF(AND(NY61&gt;'Graph Creator'!$M$4,'Detalle de Cuentas'!NY61&lt;='Graph Creator'!$N$4),1,0)</f>
        <v>0</v>
      </c>
      <c r="QT61" s="2">
        <f>IF(AND(NZ61&gt;'Graph Creator'!$M$4,'Detalle de Cuentas'!NZ61&lt;='Graph Creator'!$N$4),1,0)</f>
        <v>0</v>
      </c>
      <c r="QU61" s="2">
        <f>IF(AND(OA61&gt;'Graph Creator'!$M$4,'Detalle de Cuentas'!OA61&lt;='Graph Creator'!$N$4),1,0)</f>
        <v>0</v>
      </c>
      <c r="QV61" s="2">
        <f>IF(AND(OB61&gt;'Graph Creator'!$M$4,'Detalle de Cuentas'!OB61&lt;='Graph Creator'!$N$4),1,0)</f>
        <v>0</v>
      </c>
      <c r="QW61" s="2">
        <f>IF(AND(OC61&gt;'Graph Creator'!$M$4,'Detalle de Cuentas'!OC61&lt;='Graph Creator'!$N$4),1,0)</f>
        <v>0</v>
      </c>
      <c r="QX61" s="2">
        <f>IF(AND(NF61&gt;'Graph Creator'!$N$4,'Detalle de Cuentas'!NF61&lt;='Graph Creator'!$O$4),1,0)</f>
        <v>0</v>
      </c>
      <c r="QY61" s="2">
        <f>IF(AND(NG61&gt;'Graph Creator'!$N$4,'Detalle de Cuentas'!NG61&lt;='Graph Creator'!$O$4),1,0)</f>
        <v>0</v>
      </c>
      <c r="QZ61" s="2">
        <f>IF(AND(NH61&gt;'Graph Creator'!$N$4,'Detalle de Cuentas'!NH61&lt;='Graph Creator'!$O$4),1,0)</f>
        <v>0</v>
      </c>
      <c r="RA61" s="2">
        <f>IF(AND(NI61&gt;'Graph Creator'!$N$4,'Detalle de Cuentas'!NI61&lt;='Graph Creator'!$O$4),1,0)</f>
        <v>0</v>
      </c>
      <c r="RB61" s="2">
        <f>IF(AND(NJ61&gt;'Graph Creator'!$N$4,'Detalle de Cuentas'!NJ61&lt;='Graph Creator'!$O$4),1,0)</f>
        <v>0</v>
      </c>
      <c r="RC61" s="2">
        <f>IF(AND(NK61&gt;'Graph Creator'!$N$4,'Detalle de Cuentas'!NK61&lt;='Graph Creator'!$O$4),1,0)</f>
        <v>0</v>
      </c>
      <c r="RD61" s="2">
        <f>IF(AND(NL61&gt;'Graph Creator'!$N$4,'Detalle de Cuentas'!NL61&lt;='Graph Creator'!$O$4),1,0)</f>
        <v>0</v>
      </c>
      <c r="RE61" s="2">
        <f>IF(AND(NM61&gt;'Graph Creator'!$N$4,'Detalle de Cuentas'!NM61&lt;='Graph Creator'!$O$4),1,0)</f>
        <v>0</v>
      </c>
      <c r="RF61" s="2">
        <f>IF(AND(NN61&gt;'Graph Creator'!$N$4,'Detalle de Cuentas'!NN61&lt;='Graph Creator'!$O$4),1,0)</f>
        <v>0</v>
      </c>
      <c r="RG61" s="2">
        <f>IF(AND(NO61&gt;'Graph Creator'!$N$4,'Detalle de Cuentas'!NO61&lt;='Graph Creator'!$O$4),1,0)</f>
        <v>0</v>
      </c>
      <c r="RH61" s="2">
        <f>IF(AND(NP61&gt;'Graph Creator'!$N$4,'Detalle de Cuentas'!NP61&lt;='Graph Creator'!$O$4),1,0)</f>
        <v>0</v>
      </c>
      <c r="RI61" s="2">
        <f>IF(AND(NQ61&gt;'Graph Creator'!$N$4,'Detalle de Cuentas'!NQ61&lt;='Graph Creator'!$O$4),1,0)</f>
        <v>0</v>
      </c>
      <c r="RJ61" s="2">
        <f>IF(AND(NR61&gt;'Graph Creator'!$N$4,'Detalle de Cuentas'!NR61&lt;='Graph Creator'!$O$4),1,0)</f>
        <v>0</v>
      </c>
      <c r="RK61" s="2">
        <f>IF(AND(NS61&gt;'Graph Creator'!$N$4,'Detalle de Cuentas'!NS61&lt;='Graph Creator'!$O$4),1,0)</f>
        <v>0</v>
      </c>
      <c r="RL61" s="2">
        <f>IF(AND(NT61&gt;'Graph Creator'!$N$4,'Detalle de Cuentas'!NT61&lt;='Graph Creator'!$O$4),1,0)</f>
        <v>0</v>
      </c>
      <c r="RM61" s="2">
        <f>IF(AND(NU61&gt;'Graph Creator'!$N$4,'Detalle de Cuentas'!NU61&lt;='Graph Creator'!$O$4),1,0)</f>
        <v>0</v>
      </c>
      <c r="RN61" s="2">
        <f>IF(AND(NV61&gt;'Graph Creator'!$N$4,'Detalle de Cuentas'!NV61&lt;='Graph Creator'!$O$4),1,0)</f>
        <v>0</v>
      </c>
      <c r="RO61" s="2">
        <f>IF(AND(NW61&gt;'Graph Creator'!$N$4,'Detalle de Cuentas'!NW61&lt;='Graph Creator'!$O$4),1,0)</f>
        <v>0</v>
      </c>
      <c r="RP61" s="2">
        <f>IF(AND(NX61&gt;'Graph Creator'!$N$4,'Detalle de Cuentas'!NX61&lt;='Graph Creator'!$O$4),1,0)</f>
        <v>0</v>
      </c>
      <c r="RQ61" s="2">
        <f>IF(AND(NY61&gt;'Graph Creator'!$N$4,'Detalle de Cuentas'!NY61&lt;='Graph Creator'!$O$4),1,0)</f>
        <v>0</v>
      </c>
      <c r="RR61" s="2">
        <f>IF(AND(NZ61&gt;'Graph Creator'!$N$4,'Detalle de Cuentas'!NZ61&lt;='Graph Creator'!$O$4),1,0)</f>
        <v>0</v>
      </c>
      <c r="RS61" s="2">
        <f>IF(AND(OA61&gt;'Graph Creator'!$N$4,'Detalle de Cuentas'!OA61&lt;='Graph Creator'!$O$4),1,0)</f>
        <v>0</v>
      </c>
      <c r="RT61" s="2">
        <f>IF(AND(OB61&gt;'Graph Creator'!$N$4,'Detalle de Cuentas'!OB61&lt;='Graph Creator'!$O$4),1,0)</f>
        <v>0</v>
      </c>
      <c r="RU61" s="2">
        <f>IF(AND(OC61&gt;'Graph Creator'!$N$4,'Detalle de Cuentas'!OC61&lt;='Graph Creator'!$O$4),1,0)</f>
        <v>0</v>
      </c>
      <c r="RV61" s="2" t="e">
        <f t="shared" si="407"/>
        <v>#VALUE!</v>
      </c>
      <c r="RW61" s="2" t="e">
        <f t="shared" si="408"/>
        <v>#VALUE!</v>
      </c>
      <c r="RX61" s="2" t="e">
        <f t="shared" si="409"/>
        <v>#VALUE!</v>
      </c>
      <c r="RY61" s="2" t="e">
        <f t="shared" si="410"/>
        <v>#VALUE!</v>
      </c>
      <c r="RZ61" s="2" t="e">
        <f t="shared" si="411"/>
        <v>#VALUE!</v>
      </c>
      <c r="SA61" s="2" t="e">
        <f t="shared" si="412"/>
        <v>#VALUE!</v>
      </c>
      <c r="SB61" s="2" t="e">
        <f t="shared" si="413"/>
        <v>#VALUE!</v>
      </c>
      <c r="SC61" s="2" t="e">
        <f t="shared" si="414"/>
        <v>#VALUE!</v>
      </c>
      <c r="SD61" s="2" t="e">
        <f t="shared" si="415"/>
        <v>#VALUE!</v>
      </c>
      <c r="SE61" s="2" t="e">
        <f t="shared" si="416"/>
        <v>#VALUE!</v>
      </c>
      <c r="SF61" s="2" t="e">
        <f t="shared" si="417"/>
        <v>#VALUE!</v>
      </c>
      <c r="SG61" s="2" t="e">
        <f t="shared" si="418"/>
        <v>#VALUE!</v>
      </c>
      <c r="SH61" s="2" t="e">
        <f t="shared" si="419"/>
        <v>#VALUE!</v>
      </c>
      <c r="SI61" s="2" t="e">
        <f t="shared" si="420"/>
        <v>#VALUE!</v>
      </c>
      <c r="SJ61" s="2" t="e">
        <f t="shared" si="421"/>
        <v>#VALUE!</v>
      </c>
      <c r="SK61" s="2" t="e">
        <f t="shared" si="422"/>
        <v>#VALUE!</v>
      </c>
      <c r="SL61" s="2" t="e">
        <f t="shared" si="423"/>
        <v>#VALUE!</v>
      </c>
      <c r="SM61" s="2" t="e">
        <f t="shared" si="424"/>
        <v>#VALUE!</v>
      </c>
      <c r="SN61" s="2" t="e">
        <f t="shared" si="425"/>
        <v>#VALUE!</v>
      </c>
      <c r="SO61" s="2" t="e">
        <f t="shared" si="426"/>
        <v>#VALUE!</v>
      </c>
      <c r="SP61" s="2" t="e">
        <f t="shared" si="427"/>
        <v>#VALUE!</v>
      </c>
      <c r="SQ61" s="2" t="e">
        <f t="shared" si="428"/>
        <v>#VALUE!</v>
      </c>
      <c r="SR61" s="2" t="e">
        <f t="shared" si="429"/>
        <v>#VALUE!</v>
      </c>
      <c r="SS61" s="2" t="e">
        <f t="shared" si="430"/>
        <v>#VALUE!</v>
      </c>
      <c r="ST61" s="2" t="e">
        <f t="shared" si="431"/>
        <v>#VALUE!</v>
      </c>
      <c r="SU61" s="2" t="e">
        <f t="shared" si="432"/>
        <v>#VALUE!</v>
      </c>
      <c r="SV61" s="2" t="e">
        <f t="shared" si="433"/>
        <v>#VALUE!</v>
      </c>
      <c r="SW61" s="2" t="e">
        <f t="shared" si="434"/>
        <v>#VALUE!</v>
      </c>
      <c r="SX61" s="2" t="e">
        <f t="shared" si="435"/>
        <v>#VALUE!</v>
      </c>
      <c r="SY61" s="2" t="e">
        <f t="shared" si="436"/>
        <v>#VALUE!</v>
      </c>
      <c r="SZ61" s="2" t="e">
        <f t="shared" si="437"/>
        <v>#VALUE!</v>
      </c>
      <c r="TA61" s="2" t="e">
        <f t="shared" si="438"/>
        <v>#VALUE!</v>
      </c>
      <c r="TB61" s="2" t="e">
        <f t="shared" si="439"/>
        <v>#VALUE!</v>
      </c>
      <c r="TC61" s="2" t="e">
        <f t="shared" si="440"/>
        <v>#VALUE!</v>
      </c>
      <c r="TD61" s="2" t="e">
        <f t="shared" si="441"/>
        <v>#VALUE!</v>
      </c>
      <c r="TE61" s="2" t="e">
        <f t="shared" si="442"/>
        <v>#VALUE!</v>
      </c>
      <c r="TF61" s="2" t="str">
        <f>IF(DZ61=1,IF(SUM(DZ$17:DZ61)&lt;2,""&amp;B61,", "&amp;B61),"")</f>
        <v/>
      </c>
      <c r="TG61" s="2" t="str">
        <f t="shared" si="480"/>
        <v/>
      </c>
      <c r="TH61" s="2">
        <f t="shared" si="443"/>
        <v>0</v>
      </c>
      <c r="TI61" s="14" t="str">
        <f t="shared" si="444"/>
        <v/>
      </c>
      <c r="TJ61" s="14" t="e">
        <f t="shared" si="273"/>
        <v>#VALUE!</v>
      </c>
      <c r="TK61" s="14" t="e">
        <f t="shared" si="274"/>
        <v>#VALUE!</v>
      </c>
      <c r="TL61" s="14" t="e">
        <f t="shared" si="275"/>
        <v>#VALUE!</v>
      </c>
      <c r="TM61" s="14" t="e">
        <f t="shared" si="276"/>
        <v>#VALUE!</v>
      </c>
      <c r="TN61" s="14" t="e">
        <f t="shared" si="277"/>
        <v>#VALUE!</v>
      </c>
      <c r="TO61" s="14" t="e">
        <f t="shared" si="278"/>
        <v>#VALUE!</v>
      </c>
      <c r="TP61" s="14" t="e">
        <f t="shared" si="279"/>
        <v>#VALUE!</v>
      </c>
      <c r="TQ61" s="14" t="e">
        <f t="shared" si="280"/>
        <v>#VALUE!</v>
      </c>
      <c r="TR61" s="14" t="e">
        <f t="shared" si="281"/>
        <v>#VALUE!</v>
      </c>
      <c r="TS61" s="14" t="e">
        <f t="shared" si="282"/>
        <v>#VALUE!</v>
      </c>
      <c r="TT61" s="14" t="e">
        <f t="shared" si="283"/>
        <v>#VALUE!</v>
      </c>
      <c r="TU61" s="14" t="e">
        <f t="shared" si="284"/>
        <v>#VALUE!</v>
      </c>
      <c r="TV61" s="14" t="e">
        <f t="shared" si="285"/>
        <v>#VALUE!</v>
      </c>
      <c r="TW61" s="14" t="e">
        <f t="shared" si="286"/>
        <v>#VALUE!</v>
      </c>
      <c r="TX61" s="14" t="e">
        <f t="shared" si="287"/>
        <v>#VALUE!</v>
      </c>
      <c r="TY61" s="14" t="e">
        <f t="shared" si="288"/>
        <v>#VALUE!</v>
      </c>
      <c r="TZ61" s="14" t="e">
        <f t="shared" si="289"/>
        <v>#VALUE!</v>
      </c>
      <c r="UA61" s="14" t="e">
        <f t="shared" si="290"/>
        <v>#VALUE!</v>
      </c>
      <c r="UB61" s="14" t="e">
        <f t="shared" si="291"/>
        <v>#VALUE!</v>
      </c>
      <c r="UC61" s="14" t="e">
        <f t="shared" si="292"/>
        <v>#VALUE!</v>
      </c>
      <c r="UD61" s="14" t="e">
        <f t="shared" si="293"/>
        <v>#VALUE!</v>
      </c>
      <c r="UE61" s="14" t="e">
        <f t="shared" si="294"/>
        <v>#VALUE!</v>
      </c>
      <c r="UF61" s="14" t="e">
        <f t="shared" si="295"/>
        <v>#VALUE!</v>
      </c>
      <c r="UH61" s="2">
        <f>IF($C$4-$R61&gt;'Graph Creator'!$E$2*'Graph Creator'!$D$13*12,0,1)</f>
        <v>1</v>
      </c>
      <c r="UJ61" s="2" t="e">
        <f t="shared" si="445"/>
        <v>#VALUE!</v>
      </c>
      <c r="UK61" s="2" t="e">
        <f t="shared" si="446"/>
        <v>#VALUE!</v>
      </c>
      <c r="UL61" s="2" t="e">
        <f t="shared" si="447"/>
        <v>#VALUE!</v>
      </c>
      <c r="UM61" s="2" t="e">
        <f t="shared" si="448"/>
        <v>#VALUE!</v>
      </c>
      <c r="UN61" s="2" t="e">
        <f t="shared" si="449"/>
        <v>#VALUE!</v>
      </c>
      <c r="UO61" s="2" t="e">
        <f t="shared" si="450"/>
        <v>#VALUE!</v>
      </c>
      <c r="UP61" s="2" t="e">
        <f t="shared" si="297"/>
        <v>#VALUE!</v>
      </c>
      <c r="UQ61" s="2" t="e">
        <f t="shared" si="298"/>
        <v>#VALUE!</v>
      </c>
      <c r="UR61" s="2" t="e">
        <f t="shared" si="299"/>
        <v>#VALUE!</v>
      </c>
      <c r="US61" s="2" t="e">
        <f t="shared" si="300"/>
        <v>#VALUE!</v>
      </c>
      <c r="UT61" s="2" t="e">
        <f t="shared" si="301"/>
        <v>#VALUE!</v>
      </c>
      <c r="UU61" s="2" t="e">
        <f t="shared" si="302"/>
        <v>#VALUE!</v>
      </c>
      <c r="UV61" s="2" t="e">
        <f t="shared" si="303"/>
        <v>#VALUE!</v>
      </c>
      <c r="UW61" s="2" t="e">
        <f t="shared" si="304"/>
        <v>#VALUE!</v>
      </c>
      <c r="UX61" s="2" t="e">
        <f t="shared" si="305"/>
        <v>#VALUE!</v>
      </c>
      <c r="UY61" s="2" t="e">
        <f t="shared" si="306"/>
        <v>#VALUE!</v>
      </c>
      <c r="UZ61" s="2" t="e">
        <f t="shared" si="307"/>
        <v>#VALUE!</v>
      </c>
      <c r="VA61" s="2" t="e">
        <f t="shared" si="308"/>
        <v>#VALUE!</v>
      </c>
      <c r="VB61" s="2" t="e">
        <f t="shared" si="309"/>
        <v>#VALUE!</v>
      </c>
      <c r="VC61" s="2" t="e">
        <f t="shared" si="310"/>
        <v>#VALUE!</v>
      </c>
      <c r="VD61" s="2" t="e">
        <f t="shared" si="311"/>
        <v>#VALUE!</v>
      </c>
      <c r="VE61" s="2" t="e">
        <f t="shared" si="312"/>
        <v>#VALUE!</v>
      </c>
      <c r="VF61" s="2" t="e">
        <f t="shared" si="313"/>
        <v>#VALUE!</v>
      </c>
      <c r="VG61" s="2" t="e">
        <f t="shared" si="314"/>
        <v>#VALUE!</v>
      </c>
      <c r="VH61" s="2" t="e">
        <f t="shared" si="315"/>
        <v>#VALUE!</v>
      </c>
      <c r="VI61" s="2" t="e">
        <f t="shared" si="316"/>
        <v>#VALUE!</v>
      </c>
      <c r="VJ61" s="2" t="e">
        <f t="shared" si="317"/>
        <v>#VALUE!</v>
      </c>
      <c r="VK61" s="2" t="e">
        <f t="shared" si="318"/>
        <v>#VALUE!</v>
      </c>
      <c r="VL61" s="2" t="e">
        <f t="shared" si="319"/>
        <v>#VALUE!</v>
      </c>
      <c r="VM61" s="2" t="e">
        <f t="shared" si="320"/>
        <v>#VALUE!</v>
      </c>
      <c r="VN61" s="2" t="e">
        <f t="shared" si="321"/>
        <v>#VALUE!</v>
      </c>
      <c r="VO61" s="2" t="e">
        <f t="shared" si="322"/>
        <v>#VALUE!</v>
      </c>
      <c r="VP61" s="2" t="e">
        <f t="shared" si="323"/>
        <v>#VALUE!</v>
      </c>
      <c r="VQ61" s="2" t="e">
        <f t="shared" si="324"/>
        <v>#VALUE!</v>
      </c>
      <c r="VR61" s="2" t="e">
        <f t="shared" si="325"/>
        <v>#VALUE!</v>
      </c>
      <c r="VS61" s="2" t="e">
        <f t="shared" si="326"/>
        <v>#VALUE!</v>
      </c>
      <c r="VT61" s="98">
        <f t="shared" si="451"/>
        <v>0</v>
      </c>
      <c r="VU61" s="98">
        <f t="shared" si="452"/>
        <v>0</v>
      </c>
      <c r="VV61" s="98">
        <f t="shared" si="453"/>
        <v>0</v>
      </c>
      <c r="VW61" s="98">
        <f t="shared" si="454"/>
        <v>0</v>
      </c>
      <c r="VX61" s="98">
        <f t="shared" si="455"/>
        <v>0</v>
      </c>
      <c r="VY61" s="98">
        <f t="shared" si="456"/>
        <v>0</v>
      </c>
      <c r="VZ61" s="98">
        <f t="shared" si="457"/>
        <v>0</v>
      </c>
      <c r="WA61" s="98">
        <f t="shared" si="328"/>
        <v>0</v>
      </c>
      <c r="WB61" s="98">
        <f t="shared" si="329"/>
        <v>0</v>
      </c>
      <c r="WC61" s="98">
        <f t="shared" si="330"/>
        <v>0</v>
      </c>
      <c r="WD61" s="98">
        <f t="shared" si="331"/>
        <v>0</v>
      </c>
      <c r="WE61" s="98">
        <f t="shared" si="332"/>
        <v>0</v>
      </c>
      <c r="WF61" s="98">
        <f t="shared" si="333"/>
        <v>0</v>
      </c>
      <c r="WG61" s="98">
        <f t="shared" si="334"/>
        <v>0</v>
      </c>
      <c r="WH61" s="98">
        <f t="shared" si="335"/>
        <v>0</v>
      </c>
      <c r="WI61" s="98">
        <f t="shared" si="336"/>
        <v>0</v>
      </c>
      <c r="WJ61" s="98">
        <f t="shared" si="337"/>
        <v>0</v>
      </c>
      <c r="WK61" s="98">
        <f t="shared" si="338"/>
        <v>0</v>
      </c>
      <c r="WL61" s="98">
        <f t="shared" si="339"/>
        <v>0</v>
      </c>
      <c r="WM61" s="98">
        <f t="shared" si="340"/>
        <v>0</v>
      </c>
      <c r="WN61" s="98">
        <f t="shared" si="341"/>
        <v>0</v>
      </c>
      <c r="WO61" s="98">
        <f t="shared" si="342"/>
        <v>0</v>
      </c>
      <c r="WP61" s="98">
        <f t="shared" si="343"/>
        <v>0</v>
      </c>
      <c r="WQ61" s="98">
        <f t="shared" si="344"/>
        <v>0</v>
      </c>
      <c r="WR61" s="98">
        <f>IFERROR(INDEX('Score Calculation'!$D$38:$D$41,MATCH('Detalle de Cuentas'!VT61,'Score Calculation'!$C$38:$C$41,1)),0)</f>
        <v>4</v>
      </c>
      <c r="WS61" s="98">
        <f>IFERROR(INDEX('Score Calculation'!$D$38:$D$41,MATCH('Detalle de Cuentas'!VU61,'Score Calculation'!$C$38:$C$41,1)),0)</f>
        <v>4</v>
      </c>
      <c r="WT61" s="98">
        <f>IFERROR(INDEX('Score Calculation'!$D$38:$D$41,MATCH('Detalle de Cuentas'!VV61,'Score Calculation'!$C$38:$C$41,1)),0)</f>
        <v>4</v>
      </c>
      <c r="WU61" s="98">
        <f>IFERROR(INDEX('Score Calculation'!$D$38:$D$41,MATCH('Detalle de Cuentas'!VW61,'Score Calculation'!$C$38:$C$41,1)),0)</f>
        <v>4</v>
      </c>
      <c r="WV61" s="98">
        <f>IFERROR(INDEX('Score Calculation'!$D$38:$D$41,MATCH('Detalle de Cuentas'!VX61,'Score Calculation'!$C$38:$C$41,1)),0)</f>
        <v>4</v>
      </c>
      <c r="WW61" s="98">
        <f>IFERROR(INDEX('Score Calculation'!$D$38:$D$41,MATCH('Detalle de Cuentas'!VY61,'Score Calculation'!$C$38:$C$41,1)),0)</f>
        <v>4</v>
      </c>
      <c r="WX61" s="98">
        <f>IFERROR(INDEX('Score Calculation'!$D$38:$D$41,MATCH('Detalle de Cuentas'!VZ61,'Score Calculation'!$C$38:$C$41,1)),0)</f>
        <v>4</v>
      </c>
      <c r="WY61" s="98">
        <f>IFERROR(INDEX('Score Calculation'!$D$38:$D$41,MATCH('Detalle de Cuentas'!WA61,'Score Calculation'!$C$38:$C$41,1)),0)</f>
        <v>4</v>
      </c>
      <c r="WZ61" s="98">
        <f>IFERROR(INDEX('Score Calculation'!$D$38:$D$41,MATCH('Detalle de Cuentas'!WB61,'Score Calculation'!$C$38:$C$41,1)),0)</f>
        <v>4</v>
      </c>
      <c r="XA61" s="98">
        <f>IFERROR(INDEX('Score Calculation'!$D$38:$D$41,MATCH('Detalle de Cuentas'!WC61,'Score Calculation'!$C$38:$C$41,1)),0)</f>
        <v>4</v>
      </c>
      <c r="XB61" s="98">
        <f>IFERROR(INDEX('Score Calculation'!$D$38:$D$41,MATCH('Detalle de Cuentas'!WD61,'Score Calculation'!$C$38:$C$41,1)),0)</f>
        <v>4</v>
      </c>
      <c r="XC61" s="98">
        <f>IFERROR(INDEX('Score Calculation'!$D$38:$D$41,MATCH('Detalle de Cuentas'!WE61,'Score Calculation'!$C$38:$C$41,1)),0)</f>
        <v>4</v>
      </c>
      <c r="XD61" s="98">
        <f>IFERROR(INDEX('Score Calculation'!$D$38:$D$41,MATCH('Detalle de Cuentas'!WF61,'Score Calculation'!$C$38:$C$41,1)),0)</f>
        <v>4</v>
      </c>
      <c r="XE61" s="98">
        <f>IFERROR(INDEX('Score Calculation'!$D$38:$D$41,MATCH('Detalle de Cuentas'!WG61,'Score Calculation'!$C$38:$C$41,1)),0)</f>
        <v>4</v>
      </c>
      <c r="XF61" s="98">
        <f>IFERROR(INDEX('Score Calculation'!$D$38:$D$41,MATCH('Detalle de Cuentas'!WH61,'Score Calculation'!$C$38:$C$41,1)),0)</f>
        <v>4</v>
      </c>
      <c r="XG61" s="98">
        <f>IFERROR(INDEX('Score Calculation'!$D$38:$D$41,MATCH('Detalle de Cuentas'!WI61,'Score Calculation'!$C$38:$C$41,1)),0)</f>
        <v>4</v>
      </c>
      <c r="XH61" s="98">
        <f>IFERROR(INDEX('Score Calculation'!$D$38:$D$41,MATCH('Detalle de Cuentas'!WJ61,'Score Calculation'!$C$38:$C$41,1)),0)</f>
        <v>4</v>
      </c>
      <c r="XI61" s="98">
        <f>IFERROR(INDEX('Score Calculation'!$D$38:$D$41,MATCH('Detalle de Cuentas'!WK61,'Score Calculation'!$C$38:$C$41,1)),0)</f>
        <v>4</v>
      </c>
      <c r="XJ61" s="98">
        <f>IFERROR(INDEX('Score Calculation'!$D$38:$D$41,MATCH('Detalle de Cuentas'!WL61,'Score Calculation'!$C$38:$C$41,1)),0)</f>
        <v>4</v>
      </c>
      <c r="XK61" s="98">
        <f>IFERROR(INDEX('Score Calculation'!$D$38:$D$41,MATCH('Detalle de Cuentas'!WM61,'Score Calculation'!$C$38:$C$41,1)),0)</f>
        <v>4</v>
      </c>
      <c r="XL61" s="98">
        <f>IFERROR(INDEX('Score Calculation'!$D$38:$D$41,MATCH('Detalle de Cuentas'!WN61,'Score Calculation'!$C$38:$C$41,1)),0)</f>
        <v>4</v>
      </c>
      <c r="XM61" s="98">
        <f>IFERROR(INDEX('Score Calculation'!$D$38:$D$41,MATCH('Detalle de Cuentas'!WO61,'Score Calculation'!$C$38:$C$41,1)),0)</f>
        <v>4</v>
      </c>
      <c r="XN61" s="98">
        <f>IFERROR(INDEX('Score Calculation'!$D$38:$D$41,MATCH('Detalle de Cuentas'!WP61,'Score Calculation'!$C$38:$C$41,1)),0)</f>
        <v>4</v>
      </c>
      <c r="XO61" s="98">
        <f>IFERROR(INDEX('Score Calculation'!$D$38:$D$41,MATCH('Detalle de Cuentas'!WQ61,'Score Calculation'!$C$38:$C$41,1)),0)</f>
        <v>4</v>
      </c>
      <c r="XP61" s="98">
        <f>IFERROR(INDEX('Score Calculation'!$D$24:$D$31,MATCH('Detalle de Cuentas'!NF61,'Score Calculation'!$C$24:$C$31,1)),0)</f>
        <v>1</v>
      </c>
      <c r="XQ61" s="98">
        <f>IFERROR(INDEX('Score Calculation'!$D$24:$D$31,MATCH('Detalle de Cuentas'!NG61,'Score Calculation'!$C$24:$C$31,1)),0)</f>
        <v>1</v>
      </c>
      <c r="XR61" s="98">
        <f>IFERROR(INDEX('Score Calculation'!$D$24:$D$31,MATCH('Detalle de Cuentas'!NH61,'Score Calculation'!$C$24:$C$31,1)),0)</f>
        <v>1</v>
      </c>
      <c r="XS61" s="98">
        <f>IFERROR(INDEX('Score Calculation'!$D$24:$D$31,MATCH('Detalle de Cuentas'!NI61,'Score Calculation'!$C$24:$C$31,1)),0)</f>
        <v>1</v>
      </c>
      <c r="XT61" s="98">
        <f>IFERROR(INDEX('Score Calculation'!$D$24:$D$31,MATCH('Detalle de Cuentas'!NJ61,'Score Calculation'!$C$24:$C$31,1)),0)</f>
        <v>1</v>
      </c>
      <c r="XU61" s="98">
        <f>IFERROR(INDEX('Score Calculation'!$D$24:$D$31,MATCH('Detalle de Cuentas'!NK61,'Score Calculation'!$C$24:$C$31,1)),0)</f>
        <v>1</v>
      </c>
      <c r="XV61" s="98">
        <f>IFERROR(INDEX('Score Calculation'!$D$24:$D$31,MATCH('Detalle de Cuentas'!NL61,'Score Calculation'!$C$24:$C$31,1)),0)</f>
        <v>1</v>
      </c>
      <c r="XW61" s="98">
        <f>IFERROR(INDEX('Score Calculation'!$D$24:$D$31,MATCH('Detalle de Cuentas'!NM61,'Score Calculation'!$C$24:$C$31,1)),0)</f>
        <v>1</v>
      </c>
      <c r="XX61" s="98">
        <f>IFERROR(INDEX('Score Calculation'!$D$24:$D$31,MATCH('Detalle de Cuentas'!NN61,'Score Calculation'!$C$24:$C$31,1)),0)</f>
        <v>1</v>
      </c>
      <c r="XY61" s="98">
        <f>IFERROR(INDEX('Score Calculation'!$D$24:$D$31,MATCH('Detalle de Cuentas'!NO61,'Score Calculation'!$C$24:$C$31,1)),0)</f>
        <v>1</v>
      </c>
      <c r="XZ61" s="98">
        <f>IFERROR(INDEX('Score Calculation'!$D$24:$D$31,MATCH('Detalle de Cuentas'!NP61,'Score Calculation'!$C$24:$C$31,1)),0)</f>
        <v>1</v>
      </c>
      <c r="YA61" s="98">
        <f>IFERROR(INDEX('Score Calculation'!$D$24:$D$31,MATCH('Detalle de Cuentas'!NQ61,'Score Calculation'!$C$24:$C$31,1)),0)</f>
        <v>1</v>
      </c>
      <c r="YB61" s="98">
        <f>IFERROR(INDEX('Score Calculation'!$D$24:$D$31,MATCH('Detalle de Cuentas'!NR61,'Score Calculation'!$C$24:$C$31,1)),0)</f>
        <v>1</v>
      </c>
      <c r="YC61" s="98">
        <f>IFERROR(INDEX('Score Calculation'!$D$24:$D$31,MATCH('Detalle de Cuentas'!NS61,'Score Calculation'!$C$24:$C$31,1)),0)</f>
        <v>1</v>
      </c>
      <c r="YD61" s="98">
        <f>IFERROR(INDEX('Score Calculation'!$D$24:$D$31,MATCH('Detalle de Cuentas'!NT61,'Score Calculation'!$C$24:$C$31,1)),0)</f>
        <v>1</v>
      </c>
      <c r="YE61" s="98">
        <f>IFERROR(INDEX('Score Calculation'!$D$24:$D$31,MATCH('Detalle de Cuentas'!NU61,'Score Calculation'!$C$24:$C$31,1)),0)</f>
        <v>1</v>
      </c>
      <c r="YF61" s="98">
        <f>IFERROR(INDEX('Score Calculation'!$D$24:$D$31,MATCH('Detalle de Cuentas'!NV61,'Score Calculation'!$C$24:$C$31,1)),0)</f>
        <v>1</v>
      </c>
      <c r="YG61" s="98">
        <f>IFERROR(INDEX('Score Calculation'!$D$24:$D$31,MATCH('Detalle de Cuentas'!NW61,'Score Calculation'!$C$24:$C$31,1)),0)</f>
        <v>1</v>
      </c>
      <c r="YH61" s="98">
        <f>IFERROR(INDEX('Score Calculation'!$D$24:$D$31,MATCH('Detalle de Cuentas'!NX61,'Score Calculation'!$C$24:$C$31,1)),0)</f>
        <v>1</v>
      </c>
      <c r="YI61" s="98">
        <f>IFERROR(INDEX('Score Calculation'!$D$24:$D$31,MATCH('Detalle de Cuentas'!NY61,'Score Calculation'!$C$24:$C$31,1)),0)</f>
        <v>1</v>
      </c>
      <c r="YJ61" s="98">
        <f>IFERROR(INDEX('Score Calculation'!$D$24:$D$31,MATCH('Detalle de Cuentas'!NZ61,'Score Calculation'!$C$24:$C$31,1)),0)</f>
        <v>1</v>
      </c>
      <c r="YK61" s="98">
        <f>IFERROR(INDEX('Score Calculation'!$D$24:$D$31,MATCH('Detalle de Cuentas'!OA61,'Score Calculation'!$C$24:$C$31,1)),0)</f>
        <v>1</v>
      </c>
      <c r="YL61" s="98">
        <f>IFERROR(INDEX('Score Calculation'!$D$24:$D$31,MATCH('Detalle de Cuentas'!OB61,'Score Calculation'!$C$24:$C$31,1)),0)</f>
        <v>1</v>
      </c>
      <c r="YM61" s="98">
        <f>IFERROR(INDEX('Score Calculation'!$D$24:$D$31,MATCH('Detalle de Cuentas'!OC61,'Score Calculation'!$C$24:$C$31,1)),0)</f>
        <v>1</v>
      </c>
      <c r="YN61" s="98">
        <f t="shared" si="458"/>
        <v>0</v>
      </c>
      <c r="YO61" s="98">
        <f>IF(LEFT(TRIM($D61),15)="GRUPO SOLIDARIO",$L61*'Score Calculation'!$H$5,IF(TRIM('Detalle de Cuentas'!$C61)="Semanal",'Detalle de Cuentas'!$L61*'Score Calculation'!$H$6,'Detalle de Cuentas'!$L61))</f>
        <v>0</v>
      </c>
      <c r="YP61" s="99">
        <f>IFERROR(INDEX('Score Calculation'!$D$54:$D$60,MATCH($YO61,'Score Calculation'!$C$54:$C$60,1)),1)</f>
        <v>0.2</v>
      </c>
      <c r="YQ61" s="99">
        <f>IFERROR(INDEX('Score Calculation'!$D$65:$D$123,MATCH(LEFT(TRIM('Detalle de Cuentas'!$F61),20),'Score Calculation'!$F$65:$F$123,0)),1)</f>
        <v>1</v>
      </c>
      <c r="YR61" s="99">
        <f>IFERROR(INDEX('Score Calculation'!$D$46:$D$49,MATCH('Detalle de Cuentas'!$YN61,'Score Calculation'!$C$46:$C$49,1)),1)</f>
        <v>4</v>
      </c>
      <c r="YS61" s="99">
        <f t="shared" si="459"/>
        <v>0</v>
      </c>
      <c r="YT61" s="99">
        <f t="shared" si="460"/>
        <v>0</v>
      </c>
      <c r="YU61" s="98" t="str">
        <f t="shared" si="461"/>
        <v/>
      </c>
      <c r="YV61" s="109">
        <f t="shared" si="462"/>
        <v>1</v>
      </c>
      <c r="YW61" s="109">
        <f>IFERROR(INDEX('Score Calculation'!$D$187:$D$245,MATCH(LEFT(TRIM('Detalle de Cuentas'!$F61),20),'Score Calculation'!$F$187:$F$245,0)),1)</f>
        <v>1</v>
      </c>
      <c r="YX61" s="109">
        <f>IFERROR(IF($E61="HIPOTECA",-PMT('Score Calculation'!$H$266/(360/$J61),$G61,$YO61)*(30/$J61),-PMT('Score Calculation'!$H$267/(360/$J61),$G61,$YO61)*(30/$J61)),0)</f>
        <v>0</v>
      </c>
      <c r="YY61" s="109">
        <f t="shared" si="520"/>
        <v>0</v>
      </c>
      <c r="YZ61" s="109">
        <f t="shared" si="520"/>
        <v>0</v>
      </c>
      <c r="ZA61" s="109">
        <f t="shared" si="520"/>
        <v>0</v>
      </c>
      <c r="ZB61" s="109">
        <f t="shared" si="520"/>
        <v>0</v>
      </c>
      <c r="ZC61" s="109">
        <f t="shared" si="520"/>
        <v>0</v>
      </c>
      <c r="ZD61" s="109">
        <f t="shared" si="517"/>
        <v>0</v>
      </c>
      <c r="ZE61" s="109">
        <f t="shared" si="517"/>
        <v>0</v>
      </c>
      <c r="ZF61" s="109">
        <f t="shared" si="517"/>
        <v>0</v>
      </c>
      <c r="ZG61" s="109">
        <f t="shared" si="517"/>
        <v>0</v>
      </c>
      <c r="ZH61" s="109">
        <f t="shared" si="517"/>
        <v>0</v>
      </c>
      <c r="ZI61" s="109">
        <f t="shared" si="464"/>
        <v>0</v>
      </c>
    </row>
    <row r="62" spans="2:685" x14ac:dyDescent="0.2">
      <c r="B62" s="41">
        <v>46</v>
      </c>
      <c r="C62" s="42"/>
      <c r="D62" s="42"/>
      <c r="E62" s="42"/>
      <c r="F62" s="42"/>
      <c r="G62" s="42"/>
      <c r="H62" s="42"/>
      <c r="I62" s="29"/>
      <c r="J62" s="6" t="str">
        <f t="shared" si="529"/>
        <v/>
      </c>
      <c r="K62" s="43"/>
      <c r="L62" s="43"/>
      <c r="M62" s="43"/>
      <c r="N62" s="43"/>
      <c r="O62" s="43"/>
      <c r="P62" s="44" t="str">
        <f t="shared" si="346"/>
        <v/>
      </c>
      <c r="Q62" s="26"/>
      <c r="R62" s="26"/>
      <c r="S62" s="26"/>
      <c r="T62" s="26"/>
      <c r="U62" s="29"/>
      <c r="V62" s="43"/>
      <c r="W62" s="26"/>
      <c r="X62" s="29"/>
      <c r="Y62" s="6">
        <f>IF('Detalle de Cuentas'!$C$4-$R62&gt;'Graph Creator'!$E$2*'Graph Creator'!$D$13*12,0,1)</f>
        <v>1</v>
      </c>
      <c r="Z62" s="45">
        <f t="shared" si="530"/>
        <v>0</v>
      </c>
      <c r="AA62" s="2" t="e">
        <f t="shared" si="347"/>
        <v>#VALUE!</v>
      </c>
      <c r="AB62" s="2" t="e">
        <f t="shared" si="348"/>
        <v>#VALUE!</v>
      </c>
      <c r="AC62" s="2" t="e">
        <f t="shared" si="349"/>
        <v>#VALUE!</v>
      </c>
      <c r="AD62" s="2" t="e">
        <f t="shared" si="350"/>
        <v>#VALUE!</v>
      </c>
      <c r="AE62" s="2" t="e">
        <f t="shared" si="351"/>
        <v>#VALUE!</v>
      </c>
      <c r="AF62" s="2" t="e">
        <f t="shared" si="352"/>
        <v>#VALUE!</v>
      </c>
      <c r="AG62" s="2">
        <f t="shared" si="353"/>
        <v>0</v>
      </c>
      <c r="AH62" s="2">
        <f t="shared" si="354"/>
        <v>0</v>
      </c>
      <c r="AI62" s="2" t="str">
        <f t="shared" si="531"/>
        <v/>
      </c>
      <c r="AJ62" s="2" t="str">
        <f t="shared" ref="AJ62:BE62" si="775">IFERROR(SEARCH(".",$I62,AI62+1),"")</f>
        <v/>
      </c>
      <c r="AK62" s="2" t="str">
        <f t="shared" si="775"/>
        <v/>
      </c>
      <c r="AL62" s="2" t="str">
        <f t="shared" si="775"/>
        <v/>
      </c>
      <c r="AM62" s="2" t="str">
        <f t="shared" si="775"/>
        <v/>
      </c>
      <c r="AN62" s="2" t="str">
        <f t="shared" si="775"/>
        <v/>
      </c>
      <c r="AO62" s="2" t="str">
        <f t="shared" si="775"/>
        <v/>
      </c>
      <c r="AP62" s="2" t="str">
        <f t="shared" si="775"/>
        <v/>
      </c>
      <c r="AQ62" s="2" t="str">
        <f t="shared" si="775"/>
        <v/>
      </c>
      <c r="AR62" s="2" t="str">
        <f t="shared" si="775"/>
        <v/>
      </c>
      <c r="AS62" s="2" t="str">
        <f t="shared" si="775"/>
        <v/>
      </c>
      <c r="AT62" s="2" t="str">
        <f t="shared" si="775"/>
        <v/>
      </c>
      <c r="AU62" s="2" t="str">
        <f t="shared" si="775"/>
        <v/>
      </c>
      <c r="AV62" s="2" t="str">
        <f t="shared" si="775"/>
        <v/>
      </c>
      <c r="AW62" s="2" t="str">
        <f t="shared" si="775"/>
        <v/>
      </c>
      <c r="AX62" s="2" t="str">
        <f t="shared" si="775"/>
        <v/>
      </c>
      <c r="AY62" s="2" t="str">
        <f t="shared" si="775"/>
        <v/>
      </c>
      <c r="AZ62" s="2" t="str">
        <f t="shared" si="775"/>
        <v/>
      </c>
      <c r="BA62" s="2" t="str">
        <f t="shared" si="775"/>
        <v/>
      </c>
      <c r="BB62" s="2" t="str">
        <f t="shared" si="775"/>
        <v/>
      </c>
      <c r="BC62" s="2" t="str">
        <f t="shared" si="775"/>
        <v/>
      </c>
      <c r="BD62" s="2" t="str">
        <f t="shared" si="775"/>
        <v/>
      </c>
      <c r="BE62" s="2" t="str">
        <f t="shared" si="775"/>
        <v/>
      </c>
      <c r="BF62" s="2" t="str">
        <f t="shared" si="356"/>
        <v/>
      </c>
      <c r="BG62" s="2" t="str">
        <f t="shared" si="7"/>
        <v/>
      </c>
      <c r="BH62" s="2" t="str">
        <f t="shared" si="8"/>
        <v/>
      </c>
      <c r="BI62" s="2" t="str">
        <f t="shared" si="9"/>
        <v/>
      </c>
      <c r="BJ62" s="2" t="str">
        <f t="shared" si="10"/>
        <v/>
      </c>
      <c r="BK62" s="2" t="str">
        <f t="shared" si="11"/>
        <v/>
      </c>
      <c r="BL62" s="2" t="str">
        <f t="shared" si="12"/>
        <v/>
      </c>
      <c r="BM62" s="2" t="str">
        <f t="shared" si="13"/>
        <v/>
      </c>
      <c r="BN62" s="2" t="str">
        <f t="shared" si="14"/>
        <v/>
      </c>
      <c r="BO62" s="2" t="str">
        <f t="shared" si="15"/>
        <v/>
      </c>
      <c r="BP62" s="2" t="str">
        <f t="shared" si="16"/>
        <v/>
      </c>
      <c r="BQ62" s="2" t="str">
        <f t="shared" si="17"/>
        <v/>
      </c>
      <c r="BR62" s="2" t="str">
        <f t="shared" si="18"/>
        <v/>
      </c>
      <c r="BS62" s="2" t="str">
        <f t="shared" si="19"/>
        <v/>
      </c>
      <c r="BT62" s="2" t="str">
        <f t="shared" si="20"/>
        <v/>
      </c>
      <c r="BU62" s="2" t="str">
        <f t="shared" si="21"/>
        <v/>
      </c>
      <c r="BV62" s="2" t="str">
        <f t="shared" si="22"/>
        <v/>
      </c>
      <c r="BW62" s="2" t="str">
        <f t="shared" si="23"/>
        <v/>
      </c>
      <c r="BX62" s="2" t="str">
        <f t="shared" si="24"/>
        <v/>
      </c>
      <c r="BY62" s="2" t="str">
        <f t="shared" si="25"/>
        <v/>
      </c>
      <c r="BZ62" s="2" t="str">
        <f t="shared" si="26"/>
        <v/>
      </c>
      <c r="CA62" s="2" t="str">
        <f t="shared" si="27"/>
        <v/>
      </c>
      <c r="CB62" s="2" t="str">
        <f t="shared" si="28"/>
        <v/>
      </c>
      <c r="CC62" s="2" t="str">
        <f t="shared" si="29"/>
        <v/>
      </c>
      <c r="CD62" s="14">
        <f t="shared" si="533"/>
        <v>0</v>
      </c>
      <c r="CE62" s="14" t="e">
        <f t="shared" ref="CE62:DA62" si="776">CD62-$J$17</f>
        <v>#VALUE!</v>
      </c>
      <c r="CF62" s="14" t="e">
        <f t="shared" si="776"/>
        <v>#VALUE!</v>
      </c>
      <c r="CG62" s="14" t="e">
        <f t="shared" si="776"/>
        <v>#VALUE!</v>
      </c>
      <c r="CH62" s="14" t="e">
        <f t="shared" si="776"/>
        <v>#VALUE!</v>
      </c>
      <c r="CI62" s="14" t="e">
        <f t="shared" si="776"/>
        <v>#VALUE!</v>
      </c>
      <c r="CJ62" s="14" t="e">
        <f t="shared" si="776"/>
        <v>#VALUE!</v>
      </c>
      <c r="CK62" s="14" t="e">
        <f t="shared" si="776"/>
        <v>#VALUE!</v>
      </c>
      <c r="CL62" s="14" t="e">
        <f t="shared" si="776"/>
        <v>#VALUE!</v>
      </c>
      <c r="CM62" s="14" t="e">
        <f t="shared" si="776"/>
        <v>#VALUE!</v>
      </c>
      <c r="CN62" s="14" t="e">
        <f t="shared" si="776"/>
        <v>#VALUE!</v>
      </c>
      <c r="CO62" s="14" t="e">
        <f t="shared" si="776"/>
        <v>#VALUE!</v>
      </c>
      <c r="CP62" s="14" t="e">
        <f t="shared" si="776"/>
        <v>#VALUE!</v>
      </c>
      <c r="CQ62" s="14" t="e">
        <f t="shared" si="776"/>
        <v>#VALUE!</v>
      </c>
      <c r="CR62" s="14" t="e">
        <f t="shared" si="776"/>
        <v>#VALUE!</v>
      </c>
      <c r="CS62" s="14" t="e">
        <f t="shared" si="776"/>
        <v>#VALUE!</v>
      </c>
      <c r="CT62" s="14" t="e">
        <f t="shared" si="776"/>
        <v>#VALUE!</v>
      </c>
      <c r="CU62" s="14" t="e">
        <f t="shared" si="776"/>
        <v>#VALUE!</v>
      </c>
      <c r="CV62" s="14" t="e">
        <f t="shared" si="776"/>
        <v>#VALUE!</v>
      </c>
      <c r="CW62" s="14" t="e">
        <f t="shared" si="776"/>
        <v>#VALUE!</v>
      </c>
      <c r="CX62" s="14" t="e">
        <f t="shared" si="776"/>
        <v>#VALUE!</v>
      </c>
      <c r="CY62" s="14" t="e">
        <f t="shared" si="776"/>
        <v>#VALUE!</v>
      </c>
      <c r="CZ62" s="14" t="e">
        <f t="shared" si="776"/>
        <v>#VALUE!</v>
      </c>
      <c r="DA62" s="14" t="e">
        <f t="shared" si="776"/>
        <v>#VALUE!</v>
      </c>
      <c r="DB62" s="2">
        <f t="shared" si="358"/>
        <v>0</v>
      </c>
      <c r="DC62" s="2">
        <f t="shared" si="359"/>
        <v>0</v>
      </c>
      <c r="DD62" s="2">
        <f t="shared" si="360"/>
        <v>0</v>
      </c>
      <c r="DE62" s="2">
        <f t="shared" si="361"/>
        <v>0</v>
      </c>
      <c r="DF62" s="2">
        <f t="shared" si="362"/>
        <v>0</v>
      </c>
      <c r="DG62" s="2">
        <f t="shared" si="363"/>
        <v>0</v>
      </c>
      <c r="DH62" s="2">
        <f t="shared" si="364"/>
        <v>0</v>
      </c>
      <c r="DI62" s="2">
        <f t="shared" si="365"/>
        <v>0</v>
      </c>
      <c r="DJ62" s="2">
        <f t="shared" si="366"/>
        <v>0</v>
      </c>
      <c r="DK62" s="2">
        <f t="shared" si="367"/>
        <v>0</v>
      </c>
      <c r="DL62" s="2">
        <f t="shared" si="368"/>
        <v>0</v>
      </c>
      <c r="DM62" s="2">
        <f t="shared" si="369"/>
        <v>0</v>
      </c>
      <c r="DN62" s="2">
        <f t="shared" si="370"/>
        <v>0</v>
      </c>
      <c r="DO62" s="2">
        <f t="shared" si="371"/>
        <v>0</v>
      </c>
      <c r="DP62" s="2">
        <f t="shared" si="372"/>
        <v>0</v>
      </c>
      <c r="DQ62" s="2">
        <f t="shared" si="373"/>
        <v>0</v>
      </c>
      <c r="DR62" s="2">
        <f t="shared" si="374"/>
        <v>0</v>
      </c>
      <c r="DS62" s="2">
        <f t="shared" si="375"/>
        <v>0</v>
      </c>
      <c r="DT62" s="2">
        <f t="shared" si="376"/>
        <v>0</v>
      </c>
      <c r="DU62" s="2">
        <f t="shared" si="377"/>
        <v>0</v>
      </c>
      <c r="DV62" s="2">
        <f t="shared" si="378"/>
        <v>0</v>
      </c>
      <c r="DW62" s="2">
        <f t="shared" si="379"/>
        <v>0</v>
      </c>
      <c r="DX62" s="2">
        <f t="shared" si="380"/>
        <v>0</v>
      </c>
      <c r="DY62" s="2">
        <f t="shared" si="381"/>
        <v>0</v>
      </c>
      <c r="DZ62" s="2">
        <f t="shared" si="382"/>
        <v>0</v>
      </c>
      <c r="EA62" s="2">
        <f t="shared" si="383"/>
        <v>0</v>
      </c>
      <c r="EB62" s="2">
        <f t="shared" si="384"/>
        <v>0</v>
      </c>
      <c r="EC62" s="2">
        <f t="shared" si="385"/>
        <v>0</v>
      </c>
      <c r="ED62" s="2">
        <f t="shared" si="386"/>
        <v>0</v>
      </c>
      <c r="EE62" s="2">
        <f t="shared" si="387"/>
        <v>0</v>
      </c>
      <c r="EF62" s="2">
        <f t="shared" si="388"/>
        <v>0</v>
      </c>
      <c r="EG62" s="2">
        <f t="shared" si="389"/>
        <v>0</v>
      </c>
      <c r="EH62" s="2">
        <f t="shared" si="390"/>
        <v>0</v>
      </c>
      <c r="EI62" s="2">
        <f t="shared" si="391"/>
        <v>0</v>
      </c>
      <c r="EJ62" s="2">
        <f t="shared" si="392"/>
        <v>0</v>
      </c>
      <c r="EK62" s="2">
        <f t="shared" si="393"/>
        <v>0</v>
      </c>
      <c r="EL62" s="2">
        <f t="shared" si="394"/>
        <v>0</v>
      </c>
      <c r="EM62" s="2">
        <f t="shared" si="395"/>
        <v>0</v>
      </c>
      <c r="EN62" s="2">
        <f t="shared" si="396"/>
        <v>0</v>
      </c>
      <c r="EO62" s="2">
        <f t="shared" si="397"/>
        <v>0</v>
      </c>
      <c r="EP62" s="2">
        <f t="shared" si="398"/>
        <v>0</v>
      </c>
      <c r="EQ62" s="2">
        <f t="shared" si="399"/>
        <v>0</v>
      </c>
      <c r="ER62" s="2">
        <f t="shared" si="400"/>
        <v>0</v>
      </c>
      <c r="ES62" s="2">
        <f t="shared" si="401"/>
        <v>0</v>
      </c>
      <c r="ET62" s="2">
        <f t="shared" si="402"/>
        <v>0</v>
      </c>
      <c r="EU62" s="2">
        <f t="shared" si="403"/>
        <v>0</v>
      </c>
      <c r="EV62" s="2">
        <f t="shared" si="404"/>
        <v>0</v>
      </c>
      <c r="EW62" s="2">
        <f t="shared" si="405"/>
        <v>0</v>
      </c>
      <c r="EX62" s="2">
        <f t="shared" si="535"/>
        <v>1</v>
      </c>
      <c r="EY62" s="2" t="e">
        <f t="shared" si="536"/>
        <v>#VALUE!</v>
      </c>
      <c r="EZ62" s="2" t="e">
        <f t="shared" si="537"/>
        <v>#VALUE!</v>
      </c>
      <c r="FA62" s="2" t="e">
        <f t="shared" si="538"/>
        <v>#VALUE!</v>
      </c>
      <c r="FB62" s="2" t="e">
        <f t="shared" si="539"/>
        <v>#VALUE!</v>
      </c>
      <c r="FC62" s="2" t="e">
        <f t="shared" si="540"/>
        <v>#VALUE!</v>
      </c>
      <c r="FD62" s="2" t="e">
        <f t="shared" si="541"/>
        <v>#VALUE!</v>
      </c>
      <c r="FE62" s="2" t="e">
        <f t="shared" si="542"/>
        <v>#VALUE!</v>
      </c>
      <c r="FF62" s="2" t="e">
        <f t="shared" si="543"/>
        <v>#VALUE!</v>
      </c>
      <c r="FG62" s="2" t="e">
        <f t="shared" si="544"/>
        <v>#VALUE!</v>
      </c>
      <c r="FH62" s="2" t="e">
        <f t="shared" si="545"/>
        <v>#VALUE!</v>
      </c>
      <c r="FI62" s="2" t="e">
        <f t="shared" si="546"/>
        <v>#VALUE!</v>
      </c>
      <c r="FJ62" s="2" t="e">
        <f t="shared" si="547"/>
        <v>#VALUE!</v>
      </c>
      <c r="FK62" s="2" t="e">
        <f t="shared" si="548"/>
        <v>#VALUE!</v>
      </c>
      <c r="FL62" s="2" t="e">
        <f t="shared" si="549"/>
        <v>#VALUE!</v>
      </c>
      <c r="FM62" s="2" t="e">
        <f t="shared" si="550"/>
        <v>#VALUE!</v>
      </c>
      <c r="FN62" s="2" t="e">
        <f t="shared" si="551"/>
        <v>#VALUE!</v>
      </c>
      <c r="FO62" s="2" t="e">
        <f t="shared" si="552"/>
        <v>#VALUE!</v>
      </c>
      <c r="FP62" s="2" t="e">
        <f t="shared" si="553"/>
        <v>#VALUE!</v>
      </c>
      <c r="FQ62" s="2" t="e">
        <f t="shared" si="554"/>
        <v>#VALUE!</v>
      </c>
      <c r="FR62" s="2" t="e">
        <f t="shared" si="555"/>
        <v>#VALUE!</v>
      </c>
      <c r="FS62" s="2" t="e">
        <f t="shared" si="556"/>
        <v>#VALUE!</v>
      </c>
      <c r="FT62" s="2" t="e">
        <f t="shared" si="557"/>
        <v>#VALUE!</v>
      </c>
      <c r="FU62" s="2" t="e">
        <f t="shared" si="558"/>
        <v>#VALUE!</v>
      </c>
      <c r="FV62" s="2">
        <f t="shared" si="559"/>
        <v>1</v>
      </c>
      <c r="FW62" s="2" t="e">
        <f t="shared" si="560"/>
        <v>#VALUE!</v>
      </c>
      <c r="FX62" s="2" t="e">
        <f t="shared" si="561"/>
        <v>#VALUE!</v>
      </c>
      <c r="FY62" s="2" t="e">
        <f t="shared" si="562"/>
        <v>#VALUE!</v>
      </c>
      <c r="FZ62" s="2" t="e">
        <f t="shared" si="563"/>
        <v>#VALUE!</v>
      </c>
      <c r="GA62" s="2" t="e">
        <f t="shared" si="564"/>
        <v>#VALUE!</v>
      </c>
      <c r="GB62" s="2" t="e">
        <f t="shared" si="565"/>
        <v>#VALUE!</v>
      </c>
      <c r="GC62" s="2" t="e">
        <f t="shared" si="566"/>
        <v>#VALUE!</v>
      </c>
      <c r="GD62" s="2" t="e">
        <f t="shared" si="567"/>
        <v>#VALUE!</v>
      </c>
      <c r="GE62" s="2" t="e">
        <f t="shared" si="568"/>
        <v>#VALUE!</v>
      </c>
      <c r="GF62" s="2" t="e">
        <f t="shared" si="569"/>
        <v>#VALUE!</v>
      </c>
      <c r="GG62" s="2" t="e">
        <f t="shared" si="570"/>
        <v>#VALUE!</v>
      </c>
      <c r="GH62" s="2" t="e">
        <f t="shared" si="571"/>
        <v>#VALUE!</v>
      </c>
      <c r="GI62" s="2" t="e">
        <f t="shared" si="572"/>
        <v>#VALUE!</v>
      </c>
      <c r="GJ62" s="2" t="e">
        <f t="shared" si="573"/>
        <v>#VALUE!</v>
      </c>
      <c r="GK62" s="2" t="e">
        <f t="shared" si="574"/>
        <v>#VALUE!</v>
      </c>
      <c r="GL62" s="2" t="e">
        <f t="shared" si="575"/>
        <v>#VALUE!</v>
      </c>
      <c r="GM62" s="2" t="e">
        <f t="shared" si="576"/>
        <v>#VALUE!</v>
      </c>
      <c r="GN62" s="2" t="e">
        <f t="shared" si="577"/>
        <v>#VALUE!</v>
      </c>
      <c r="GO62" s="2" t="e">
        <f t="shared" si="578"/>
        <v>#VALUE!</v>
      </c>
      <c r="GP62" s="2" t="e">
        <f t="shared" si="579"/>
        <v>#VALUE!</v>
      </c>
      <c r="GQ62" s="2" t="e">
        <f t="shared" si="580"/>
        <v>#VALUE!</v>
      </c>
      <c r="GR62" s="2" t="e">
        <f t="shared" si="581"/>
        <v>#VALUE!</v>
      </c>
      <c r="GS62" s="2" t="e">
        <f t="shared" si="582"/>
        <v>#VALUE!</v>
      </c>
      <c r="GT62" s="2">
        <f t="shared" si="583"/>
        <v>1</v>
      </c>
      <c r="GU62" s="2" t="e">
        <f t="shared" si="584"/>
        <v>#VALUE!</v>
      </c>
      <c r="GV62" s="2" t="e">
        <f t="shared" si="585"/>
        <v>#VALUE!</v>
      </c>
      <c r="GW62" s="2" t="e">
        <f t="shared" si="586"/>
        <v>#VALUE!</v>
      </c>
      <c r="GX62" s="2" t="e">
        <f t="shared" si="587"/>
        <v>#VALUE!</v>
      </c>
      <c r="GY62" s="2" t="e">
        <f t="shared" si="588"/>
        <v>#VALUE!</v>
      </c>
      <c r="GZ62" s="2" t="e">
        <f t="shared" si="589"/>
        <v>#VALUE!</v>
      </c>
      <c r="HA62" s="2" t="e">
        <f t="shared" si="590"/>
        <v>#VALUE!</v>
      </c>
      <c r="HB62" s="2" t="e">
        <f t="shared" si="591"/>
        <v>#VALUE!</v>
      </c>
      <c r="HC62" s="2" t="e">
        <f t="shared" si="592"/>
        <v>#VALUE!</v>
      </c>
      <c r="HD62" s="2" t="e">
        <f t="shared" si="593"/>
        <v>#VALUE!</v>
      </c>
      <c r="HE62" s="2" t="e">
        <f t="shared" si="594"/>
        <v>#VALUE!</v>
      </c>
      <c r="HF62" s="2" t="e">
        <f t="shared" si="595"/>
        <v>#VALUE!</v>
      </c>
      <c r="HG62" s="2" t="e">
        <f t="shared" si="596"/>
        <v>#VALUE!</v>
      </c>
      <c r="HH62" s="2" t="e">
        <f t="shared" si="597"/>
        <v>#VALUE!</v>
      </c>
      <c r="HI62" s="2" t="e">
        <f t="shared" si="598"/>
        <v>#VALUE!</v>
      </c>
      <c r="HJ62" s="2" t="e">
        <f t="shared" si="599"/>
        <v>#VALUE!</v>
      </c>
      <c r="HK62" s="2" t="e">
        <f t="shared" si="600"/>
        <v>#VALUE!</v>
      </c>
      <c r="HL62" s="2" t="e">
        <f t="shared" si="601"/>
        <v>#VALUE!</v>
      </c>
      <c r="HM62" s="2" t="e">
        <f t="shared" si="602"/>
        <v>#VALUE!</v>
      </c>
      <c r="HN62" s="2" t="e">
        <f t="shared" si="603"/>
        <v>#VALUE!</v>
      </c>
      <c r="HO62" s="2" t="e">
        <f t="shared" si="604"/>
        <v>#VALUE!</v>
      </c>
      <c r="HP62" s="2" t="e">
        <f t="shared" si="605"/>
        <v>#VALUE!</v>
      </c>
      <c r="HQ62" s="2" t="e">
        <f t="shared" si="606"/>
        <v>#VALUE!</v>
      </c>
      <c r="HR62" s="2">
        <f t="shared" si="607"/>
        <v>1</v>
      </c>
      <c r="HS62" s="2" t="e">
        <f t="shared" si="608"/>
        <v>#VALUE!</v>
      </c>
      <c r="HT62" s="2" t="e">
        <f t="shared" si="609"/>
        <v>#VALUE!</v>
      </c>
      <c r="HU62" s="2" t="e">
        <f t="shared" si="610"/>
        <v>#VALUE!</v>
      </c>
      <c r="HV62" s="2" t="e">
        <f t="shared" si="611"/>
        <v>#VALUE!</v>
      </c>
      <c r="HW62" s="2" t="e">
        <f t="shared" si="612"/>
        <v>#VALUE!</v>
      </c>
      <c r="HX62" s="2" t="e">
        <f t="shared" si="613"/>
        <v>#VALUE!</v>
      </c>
      <c r="HY62" s="2" t="e">
        <f t="shared" si="614"/>
        <v>#VALUE!</v>
      </c>
      <c r="HZ62" s="2" t="e">
        <f t="shared" si="615"/>
        <v>#VALUE!</v>
      </c>
      <c r="IA62" s="2" t="e">
        <f t="shared" si="616"/>
        <v>#VALUE!</v>
      </c>
      <c r="IB62" s="2" t="e">
        <f t="shared" si="617"/>
        <v>#VALUE!</v>
      </c>
      <c r="IC62" s="2" t="e">
        <f t="shared" si="618"/>
        <v>#VALUE!</v>
      </c>
      <c r="ID62" s="2" t="e">
        <f t="shared" si="619"/>
        <v>#VALUE!</v>
      </c>
      <c r="IE62" s="2" t="e">
        <f t="shared" si="620"/>
        <v>#VALUE!</v>
      </c>
      <c r="IF62" s="2" t="e">
        <f t="shared" si="621"/>
        <v>#VALUE!</v>
      </c>
      <c r="IG62" s="2" t="e">
        <f t="shared" si="622"/>
        <v>#VALUE!</v>
      </c>
      <c r="IH62" s="2" t="e">
        <f t="shared" si="623"/>
        <v>#VALUE!</v>
      </c>
      <c r="II62" s="2" t="e">
        <f t="shared" si="624"/>
        <v>#VALUE!</v>
      </c>
      <c r="IJ62" s="2" t="e">
        <f t="shared" si="625"/>
        <v>#VALUE!</v>
      </c>
      <c r="IK62" s="2" t="e">
        <f t="shared" si="626"/>
        <v>#VALUE!</v>
      </c>
      <c r="IL62" s="2" t="e">
        <f t="shared" si="627"/>
        <v>#VALUE!</v>
      </c>
      <c r="IM62" s="2" t="e">
        <f t="shared" si="628"/>
        <v>#VALUE!</v>
      </c>
      <c r="IN62" s="2" t="e">
        <f t="shared" si="629"/>
        <v>#VALUE!</v>
      </c>
      <c r="IO62" s="2" t="e">
        <f t="shared" si="630"/>
        <v>#VALUE!</v>
      </c>
      <c r="IP62" s="2">
        <f t="shared" si="631"/>
        <v>0</v>
      </c>
      <c r="IQ62" s="2" t="e">
        <f t="shared" si="632"/>
        <v>#VALUE!</v>
      </c>
      <c r="IR62" s="2" t="e">
        <f t="shared" si="633"/>
        <v>#VALUE!</v>
      </c>
      <c r="IS62" s="2" t="e">
        <f t="shared" si="634"/>
        <v>#VALUE!</v>
      </c>
      <c r="IT62" s="2" t="e">
        <f t="shared" si="635"/>
        <v>#VALUE!</v>
      </c>
      <c r="IU62" s="2" t="e">
        <f t="shared" si="636"/>
        <v>#VALUE!</v>
      </c>
      <c r="IV62" s="2" t="e">
        <f t="shared" si="637"/>
        <v>#VALUE!</v>
      </c>
      <c r="IW62" s="2" t="e">
        <f t="shared" si="638"/>
        <v>#VALUE!</v>
      </c>
      <c r="IX62" s="2" t="e">
        <f t="shared" si="639"/>
        <v>#VALUE!</v>
      </c>
      <c r="IY62" s="2" t="e">
        <f t="shared" si="640"/>
        <v>#VALUE!</v>
      </c>
      <c r="IZ62" s="2" t="e">
        <f t="shared" si="641"/>
        <v>#VALUE!</v>
      </c>
      <c r="JA62" s="2" t="e">
        <f t="shared" si="642"/>
        <v>#VALUE!</v>
      </c>
      <c r="JB62" s="2" t="e">
        <f t="shared" si="643"/>
        <v>#VALUE!</v>
      </c>
      <c r="JC62" s="2" t="e">
        <f t="shared" si="644"/>
        <v>#VALUE!</v>
      </c>
      <c r="JD62" s="2" t="e">
        <f t="shared" si="645"/>
        <v>#VALUE!</v>
      </c>
      <c r="JE62" s="2" t="e">
        <f t="shared" si="646"/>
        <v>#VALUE!</v>
      </c>
      <c r="JF62" s="2" t="e">
        <f t="shared" si="647"/>
        <v>#VALUE!</v>
      </c>
      <c r="JG62" s="2" t="e">
        <f t="shared" si="648"/>
        <v>#VALUE!</v>
      </c>
      <c r="JH62" s="2" t="e">
        <f t="shared" si="649"/>
        <v>#VALUE!</v>
      </c>
      <c r="JI62" s="2" t="e">
        <f t="shared" si="650"/>
        <v>#VALUE!</v>
      </c>
      <c r="JJ62" s="2" t="e">
        <f t="shared" si="651"/>
        <v>#VALUE!</v>
      </c>
      <c r="JK62" s="2" t="e">
        <f t="shared" si="652"/>
        <v>#VALUE!</v>
      </c>
      <c r="JL62" s="2" t="e">
        <f t="shared" si="653"/>
        <v>#VALUE!</v>
      </c>
      <c r="JM62" s="2" t="e">
        <f t="shared" si="654"/>
        <v>#VALUE!</v>
      </c>
      <c r="JN62" s="2">
        <f t="shared" si="655"/>
        <v>0</v>
      </c>
      <c r="JO62" s="2" t="e">
        <f t="shared" si="656"/>
        <v>#VALUE!</v>
      </c>
      <c r="JP62" s="2" t="e">
        <f t="shared" si="657"/>
        <v>#VALUE!</v>
      </c>
      <c r="JQ62" s="2" t="e">
        <f t="shared" si="658"/>
        <v>#VALUE!</v>
      </c>
      <c r="JR62" s="2" t="e">
        <f t="shared" si="659"/>
        <v>#VALUE!</v>
      </c>
      <c r="JS62" s="2" t="e">
        <f t="shared" si="660"/>
        <v>#VALUE!</v>
      </c>
      <c r="JT62" s="2" t="e">
        <f t="shared" si="661"/>
        <v>#VALUE!</v>
      </c>
      <c r="JU62" s="2" t="e">
        <f t="shared" si="662"/>
        <v>#VALUE!</v>
      </c>
      <c r="JV62" s="2" t="e">
        <f t="shared" si="663"/>
        <v>#VALUE!</v>
      </c>
      <c r="JW62" s="2" t="e">
        <f t="shared" si="664"/>
        <v>#VALUE!</v>
      </c>
      <c r="JX62" s="2" t="e">
        <f t="shared" si="665"/>
        <v>#VALUE!</v>
      </c>
      <c r="JY62" s="2" t="e">
        <f t="shared" si="666"/>
        <v>#VALUE!</v>
      </c>
      <c r="JZ62" s="2" t="e">
        <f t="shared" si="667"/>
        <v>#VALUE!</v>
      </c>
      <c r="KA62" s="2" t="e">
        <f t="shared" si="668"/>
        <v>#VALUE!</v>
      </c>
      <c r="KB62" s="2" t="e">
        <f t="shared" si="669"/>
        <v>#VALUE!</v>
      </c>
      <c r="KC62" s="2" t="e">
        <f t="shared" si="670"/>
        <v>#VALUE!</v>
      </c>
      <c r="KD62" s="2" t="e">
        <f t="shared" si="671"/>
        <v>#VALUE!</v>
      </c>
      <c r="KE62" s="2" t="e">
        <f t="shared" si="672"/>
        <v>#VALUE!</v>
      </c>
      <c r="KF62" s="2" t="e">
        <f t="shared" si="673"/>
        <v>#VALUE!</v>
      </c>
      <c r="KG62" s="2" t="e">
        <f t="shared" si="674"/>
        <v>#VALUE!</v>
      </c>
      <c r="KH62" s="2" t="e">
        <f t="shared" si="675"/>
        <v>#VALUE!</v>
      </c>
      <c r="KI62" s="2" t="e">
        <f t="shared" si="676"/>
        <v>#VALUE!</v>
      </c>
      <c r="KJ62" s="2" t="e">
        <f t="shared" si="677"/>
        <v>#VALUE!</v>
      </c>
      <c r="KK62" s="2" t="e">
        <f t="shared" si="678"/>
        <v>#VALUE!</v>
      </c>
      <c r="KL62" s="2">
        <f t="shared" si="679"/>
        <v>0</v>
      </c>
      <c r="KM62" s="2" t="e">
        <f t="shared" si="680"/>
        <v>#VALUE!</v>
      </c>
      <c r="KN62" s="2" t="e">
        <f t="shared" si="681"/>
        <v>#VALUE!</v>
      </c>
      <c r="KO62" s="2" t="e">
        <f t="shared" si="682"/>
        <v>#VALUE!</v>
      </c>
      <c r="KP62" s="2" t="e">
        <f t="shared" si="683"/>
        <v>#VALUE!</v>
      </c>
      <c r="KQ62" s="2" t="e">
        <f t="shared" si="684"/>
        <v>#VALUE!</v>
      </c>
      <c r="KR62" s="2" t="e">
        <f t="shared" si="685"/>
        <v>#VALUE!</v>
      </c>
      <c r="KS62" s="2" t="e">
        <f t="shared" si="686"/>
        <v>#VALUE!</v>
      </c>
      <c r="KT62" s="2" t="e">
        <f t="shared" si="687"/>
        <v>#VALUE!</v>
      </c>
      <c r="KU62" s="2" t="e">
        <f t="shared" si="688"/>
        <v>#VALUE!</v>
      </c>
      <c r="KV62" s="2" t="e">
        <f t="shared" si="689"/>
        <v>#VALUE!</v>
      </c>
      <c r="KW62" s="2" t="e">
        <f t="shared" si="690"/>
        <v>#VALUE!</v>
      </c>
      <c r="KX62" s="2" t="e">
        <f t="shared" si="691"/>
        <v>#VALUE!</v>
      </c>
      <c r="KY62" s="2" t="e">
        <f t="shared" si="692"/>
        <v>#VALUE!</v>
      </c>
      <c r="KZ62" s="2" t="e">
        <f t="shared" si="693"/>
        <v>#VALUE!</v>
      </c>
      <c r="LA62" s="2" t="e">
        <f t="shared" si="694"/>
        <v>#VALUE!</v>
      </c>
      <c r="LB62" s="2" t="e">
        <f t="shared" si="695"/>
        <v>#VALUE!</v>
      </c>
      <c r="LC62" s="2" t="e">
        <f t="shared" si="696"/>
        <v>#VALUE!</v>
      </c>
      <c r="LD62" s="2" t="e">
        <f t="shared" si="697"/>
        <v>#VALUE!</v>
      </c>
      <c r="LE62" s="2" t="e">
        <f t="shared" si="698"/>
        <v>#VALUE!</v>
      </c>
      <c r="LF62" s="2" t="e">
        <f t="shared" si="699"/>
        <v>#VALUE!</v>
      </c>
      <c r="LG62" s="2" t="e">
        <f t="shared" si="700"/>
        <v>#VALUE!</v>
      </c>
      <c r="LH62" s="2" t="e">
        <f t="shared" si="701"/>
        <v>#VALUE!</v>
      </c>
      <c r="LI62" s="2" t="e">
        <f t="shared" si="702"/>
        <v>#VALUE!</v>
      </c>
      <c r="LJ62" s="2">
        <f t="shared" si="703"/>
        <v>0</v>
      </c>
      <c r="LK62" s="2" t="e">
        <f t="shared" si="704"/>
        <v>#VALUE!</v>
      </c>
      <c r="LL62" s="2" t="e">
        <f t="shared" si="705"/>
        <v>#VALUE!</v>
      </c>
      <c r="LM62" s="2" t="e">
        <f t="shared" si="706"/>
        <v>#VALUE!</v>
      </c>
      <c r="LN62" s="2" t="e">
        <f t="shared" si="707"/>
        <v>#VALUE!</v>
      </c>
      <c r="LO62" s="2" t="e">
        <f t="shared" si="708"/>
        <v>#VALUE!</v>
      </c>
      <c r="LP62" s="2" t="e">
        <f t="shared" si="709"/>
        <v>#VALUE!</v>
      </c>
      <c r="LQ62" s="2" t="e">
        <f t="shared" si="710"/>
        <v>#VALUE!</v>
      </c>
      <c r="LR62" s="2" t="e">
        <f t="shared" si="711"/>
        <v>#VALUE!</v>
      </c>
      <c r="LS62" s="2" t="e">
        <f t="shared" si="712"/>
        <v>#VALUE!</v>
      </c>
      <c r="LT62" s="2" t="e">
        <f t="shared" si="713"/>
        <v>#VALUE!</v>
      </c>
      <c r="LU62" s="2" t="e">
        <f t="shared" si="714"/>
        <v>#VALUE!</v>
      </c>
      <c r="LV62" s="2" t="e">
        <f t="shared" si="715"/>
        <v>#VALUE!</v>
      </c>
      <c r="LW62" s="2" t="e">
        <f t="shared" si="716"/>
        <v>#VALUE!</v>
      </c>
      <c r="LX62" s="2" t="e">
        <f t="shared" si="717"/>
        <v>#VALUE!</v>
      </c>
      <c r="LY62" s="2" t="e">
        <f t="shared" si="718"/>
        <v>#VALUE!</v>
      </c>
      <c r="LZ62" s="2" t="e">
        <f t="shared" si="719"/>
        <v>#VALUE!</v>
      </c>
      <c r="MA62" s="2" t="e">
        <f t="shared" si="720"/>
        <v>#VALUE!</v>
      </c>
      <c r="MB62" s="2" t="e">
        <f t="shared" si="721"/>
        <v>#VALUE!</v>
      </c>
      <c r="MC62" s="2" t="e">
        <f t="shared" si="722"/>
        <v>#VALUE!</v>
      </c>
      <c r="MD62" s="2" t="e">
        <f t="shared" si="723"/>
        <v>#VALUE!</v>
      </c>
      <c r="ME62" s="2" t="e">
        <f t="shared" si="724"/>
        <v>#VALUE!</v>
      </c>
      <c r="MF62" s="2" t="e">
        <f t="shared" si="725"/>
        <v>#VALUE!</v>
      </c>
      <c r="MG62" s="2" t="e">
        <f t="shared" si="726"/>
        <v>#VALUE!</v>
      </c>
      <c r="MH62" s="2">
        <f t="shared" si="727"/>
        <v>1</v>
      </c>
      <c r="MI62" s="2" t="e">
        <f t="shared" si="728"/>
        <v>#VALUE!</v>
      </c>
      <c r="MJ62" s="2" t="e">
        <f t="shared" si="729"/>
        <v>#VALUE!</v>
      </c>
      <c r="MK62" s="2" t="e">
        <f t="shared" si="730"/>
        <v>#VALUE!</v>
      </c>
      <c r="ML62" s="2" t="e">
        <f t="shared" si="731"/>
        <v>#VALUE!</v>
      </c>
      <c r="MM62" s="2" t="e">
        <f t="shared" si="732"/>
        <v>#VALUE!</v>
      </c>
      <c r="MN62" s="2" t="e">
        <f t="shared" si="733"/>
        <v>#VALUE!</v>
      </c>
      <c r="MO62" s="2" t="e">
        <f t="shared" si="734"/>
        <v>#VALUE!</v>
      </c>
      <c r="MP62" s="2" t="e">
        <f t="shared" si="735"/>
        <v>#VALUE!</v>
      </c>
      <c r="MQ62" s="2" t="e">
        <f t="shared" si="736"/>
        <v>#VALUE!</v>
      </c>
      <c r="MR62" s="2" t="e">
        <f t="shared" si="737"/>
        <v>#VALUE!</v>
      </c>
      <c r="MS62" s="2" t="e">
        <f t="shared" si="738"/>
        <v>#VALUE!</v>
      </c>
      <c r="MT62" s="2" t="e">
        <f t="shared" si="739"/>
        <v>#VALUE!</v>
      </c>
      <c r="MU62" s="2" t="e">
        <f t="shared" si="740"/>
        <v>#VALUE!</v>
      </c>
      <c r="MV62" s="2" t="e">
        <f t="shared" si="741"/>
        <v>#VALUE!</v>
      </c>
      <c r="MW62" s="2" t="e">
        <f t="shared" si="742"/>
        <v>#VALUE!</v>
      </c>
      <c r="MX62" s="2" t="e">
        <f t="shared" si="743"/>
        <v>#VALUE!</v>
      </c>
      <c r="MY62" s="2" t="e">
        <f t="shared" si="744"/>
        <v>#VALUE!</v>
      </c>
      <c r="MZ62" s="2" t="e">
        <f t="shared" si="745"/>
        <v>#VALUE!</v>
      </c>
      <c r="NA62" s="2" t="e">
        <f t="shared" si="746"/>
        <v>#VALUE!</v>
      </c>
      <c r="NB62" s="2" t="e">
        <f t="shared" si="747"/>
        <v>#VALUE!</v>
      </c>
      <c r="NC62" s="2" t="e">
        <f t="shared" si="748"/>
        <v>#VALUE!</v>
      </c>
      <c r="ND62" s="2" t="e">
        <f t="shared" si="749"/>
        <v>#VALUE!</v>
      </c>
      <c r="NE62" s="2" t="e">
        <f t="shared" si="750"/>
        <v>#VALUE!</v>
      </c>
      <c r="NF62" s="2">
        <f t="shared" si="406"/>
        <v>0</v>
      </c>
      <c r="NG62" s="2">
        <f t="shared" si="250"/>
        <v>0</v>
      </c>
      <c r="NH62" s="2">
        <f t="shared" si="251"/>
        <v>0</v>
      </c>
      <c r="NI62" s="2">
        <f t="shared" si="252"/>
        <v>0</v>
      </c>
      <c r="NJ62" s="2">
        <f t="shared" si="253"/>
        <v>0</v>
      </c>
      <c r="NK62" s="2">
        <f t="shared" si="254"/>
        <v>0</v>
      </c>
      <c r="NL62" s="2">
        <f t="shared" si="255"/>
        <v>0</v>
      </c>
      <c r="NM62" s="2">
        <f t="shared" si="256"/>
        <v>0</v>
      </c>
      <c r="NN62" s="2">
        <f t="shared" si="257"/>
        <v>0</v>
      </c>
      <c r="NO62" s="2">
        <f t="shared" si="258"/>
        <v>0</v>
      </c>
      <c r="NP62" s="2">
        <f t="shared" si="259"/>
        <v>0</v>
      </c>
      <c r="NQ62" s="2">
        <f t="shared" si="260"/>
        <v>0</v>
      </c>
      <c r="NR62" s="2">
        <f t="shared" si="261"/>
        <v>0</v>
      </c>
      <c r="NS62" s="2">
        <f t="shared" si="262"/>
        <v>0</v>
      </c>
      <c r="NT62" s="2">
        <f t="shared" si="263"/>
        <v>0</v>
      </c>
      <c r="NU62" s="2">
        <f t="shared" si="264"/>
        <v>0</v>
      </c>
      <c r="NV62" s="2">
        <f t="shared" si="265"/>
        <v>0</v>
      </c>
      <c r="NW62" s="2">
        <f t="shared" si="266"/>
        <v>0</v>
      </c>
      <c r="NX62" s="2">
        <f t="shared" si="267"/>
        <v>0</v>
      </c>
      <c r="NY62" s="2">
        <f t="shared" si="268"/>
        <v>0</v>
      </c>
      <c r="NZ62" s="2">
        <f t="shared" si="269"/>
        <v>0</v>
      </c>
      <c r="OA62" s="2">
        <f t="shared" si="270"/>
        <v>0</v>
      </c>
      <c r="OB62" s="2">
        <f t="shared" si="271"/>
        <v>0</v>
      </c>
      <c r="OC62" s="2">
        <f t="shared" si="272"/>
        <v>0</v>
      </c>
      <c r="OD62" s="2">
        <f>IF(AND(NF62&gt;'Graph Creator'!$K$4,'Detalle de Cuentas'!NF62&lt;='Graph Creator'!$L$4),1,0)</f>
        <v>0</v>
      </c>
      <c r="OE62" s="2">
        <f>IF(AND(NG62&gt;'Graph Creator'!$K$4,'Detalle de Cuentas'!NG62&lt;='Graph Creator'!$L$4),1,0)</f>
        <v>0</v>
      </c>
      <c r="OF62" s="2">
        <f>IF(AND(NH62&gt;'Graph Creator'!$K$4,'Detalle de Cuentas'!NH62&lt;='Graph Creator'!$L$4),1,0)</f>
        <v>0</v>
      </c>
      <c r="OG62" s="2">
        <f>IF(AND(NI62&gt;'Graph Creator'!$K$4,'Detalle de Cuentas'!NI62&lt;='Graph Creator'!$L$4),1,0)</f>
        <v>0</v>
      </c>
      <c r="OH62" s="2">
        <f>IF(AND(NJ62&gt;'Graph Creator'!$K$4,'Detalle de Cuentas'!NJ62&lt;='Graph Creator'!$L$4),1,0)</f>
        <v>0</v>
      </c>
      <c r="OI62" s="2">
        <f>IF(AND(NK62&gt;'Graph Creator'!$K$4,'Detalle de Cuentas'!NK62&lt;='Graph Creator'!$L$4),1,0)</f>
        <v>0</v>
      </c>
      <c r="OJ62" s="2">
        <f>IF(AND(NL62&gt;'Graph Creator'!$K$4,'Detalle de Cuentas'!NL62&lt;='Graph Creator'!$L$4),1,0)</f>
        <v>0</v>
      </c>
      <c r="OK62" s="2">
        <f>IF(AND(NM62&gt;'Graph Creator'!$K$4,'Detalle de Cuentas'!NM62&lt;='Graph Creator'!$L$4),1,0)</f>
        <v>0</v>
      </c>
      <c r="OL62" s="2">
        <f>IF(AND(NN62&gt;'Graph Creator'!$K$4,'Detalle de Cuentas'!NN62&lt;='Graph Creator'!$L$4),1,0)</f>
        <v>0</v>
      </c>
      <c r="OM62" s="2">
        <f>IF(AND(NO62&gt;'Graph Creator'!$K$4,'Detalle de Cuentas'!NO62&lt;='Graph Creator'!$L$4),1,0)</f>
        <v>0</v>
      </c>
      <c r="ON62" s="2">
        <f>IF(AND(NP62&gt;'Graph Creator'!$K$4,'Detalle de Cuentas'!NP62&lt;='Graph Creator'!$L$4),1,0)</f>
        <v>0</v>
      </c>
      <c r="OO62" s="2">
        <f>IF(AND(NQ62&gt;'Graph Creator'!$K$4,'Detalle de Cuentas'!NQ62&lt;='Graph Creator'!$L$4),1,0)</f>
        <v>0</v>
      </c>
      <c r="OP62" s="2">
        <f>IF(AND(NR62&gt;'Graph Creator'!$K$4,'Detalle de Cuentas'!NR62&lt;='Graph Creator'!$L$4),1,0)</f>
        <v>0</v>
      </c>
      <c r="OQ62" s="2">
        <f>IF(AND(NS62&gt;'Graph Creator'!$K$4,'Detalle de Cuentas'!NS62&lt;='Graph Creator'!$L$4),1,0)</f>
        <v>0</v>
      </c>
      <c r="OR62" s="2">
        <f>IF(AND(NT62&gt;'Graph Creator'!$K$4,'Detalle de Cuentas'!NT62&lt;='Graph Creator'!$L$4),1,0)</f>
        <v>0</v>
      </c>
      <c r="OS62" s="2">
        <f>IF(AND(NU62&gt;'Graph Creator'!$K$4,'Detalle de Cuentas'!NU62&lt;='Graph Creator'!$L$4),1,0)</f>
        <v>0</v>
      </c>
      <c r="OT62" s="2">
        <f>IF(AND(NV62&gt;'Graph Creator'!$K$4,'Detalle de Cuentas'!NV62&lt;='Graph Creator'!$L$4),1,0)</f>
        <v>0</v>
      </c>
      <c r="OU62" s="2">
        <f>IF(AND(NW62&gt;'Graph Creator'!$K$4,'Detalle de Cuentas'!NW62&lt;='Graph Creator'!$L$4),1,0)</f>
        <v>0</v>
      </c>
      <c r="OV62" s="2">
        <f>IF(AND(NX62&gt;'Graph Creator'!$K$4,'Detalle de Cuentas'!NX62&lt;='Graph Creator'!$L$4),1,0)</f>
        <v>0</v>
      </c>
      <c r="OW62" s="2">
        <f>IF(AND(NY62&gt;'Graph Creator'!$K$4,'Detalle de Cuentas'!NY62&lt;='Graph Creator'!$L$4),1,0)</f>
        <v>0</v>
      </c>
      <c r="OX62" s="2">
        <f>IF(AND(NZ62&gt;'Graph Creator'!$K$4,'Detalle de Cuentas'!NZ62&lt;='Graph Creator'!$L$4),1,0)</f>
        <v>0</v>
      </c>
      <c r="OY62" s="2">
        <f>IF(AND(OA62&gt;'Graph Creator'!$K$4,'Detalle de Cuentas'!OA62&lt;='Graph Creator'!$L$4),1,0)</f>
        <v>0</v>
      </c>
      <c r="OZ62" s="2">
        <f>IF(AND(OB62&gt;'Graph Creator'!$K$4,'Detalle de Cuentas'!OB62&lt;='Graph Creator'!$L$4),1,0)</f>
        <v>0</v>
      </c>
      <c r="PA62" s="2">
        <f>IF(AND(OC62&gt;'Graph Creator'!$K$4,'Detalle de Cuentas'!OC62&lt;='Graph Creator'!$L$4),1,0)</f>
        <v>0</v>
      </c>
      <c r="PB62" s="2">
        <f>IF(AND(NF62&gt;'Graph Creator'!$L$4,'Detalle de Cuentas'!NF62&lt;='Graph Creator'!$M$4),1,0)</f>
        <v>0</v>
      </c>
      <c r="PC62" s="2">
        <f>IF(AND(NG62&gt;'Graph Creator'!$L$4,'Detalle de Cuentas'!NG62&lt;='Graph Creator'!$M$4),1,0)</f>
        <v>0</v>
      </c>
      <c r="PD62" s="2">
        <f>IF(AND(NH62&gt;'Graph Creator'!$L$4,'Detalle de Cuentas'!NH62&lt;='Graph Creator'!$M$4),1,0)</f>
        <v>0</v>
      </c>
      <c r="PE62" s="2">
        <f>IF(AND(NI62&gt;'Graph Creator'!$L$4,'Detalle de Cuentas'!NI62&lt;='Graph Creator'!$M$4),1,0)</f>
        <v>0</v>
      </c>
      <c r="PF62" s="2">
        <f>IF(AND(NJ62&gt;'Graph Creator'!$L$4,'Detalle de Cuentas'!NJ62&lt;='Graph Creator'!$M$4),1,0)</f>
        <v>0</v>
      </c>
      <c r="PG62" s="2">
        <f>IF(AND(NK62&gt;'Graph Creator'!$L$4,'Detalle de Cuentas'!NK62&lt;='Graph Creator'!$M$4),1,0)</f>
        <v>0</v>
      </c>
      <c r="PH62" s="2">
        <f>IF(AND(NL62&gt;'Graph Creator'!$L$4,'Detalle de Cuentas'!NL62&lt;='Graph Creator'!$M$4),1,0)</f>
        <v>0</v>
      </c>
      <c r="PI62" s="2">
        <f>IF(AND(NM62&gt;'Graph Creator'!$L$4,'Detalle de Cuentas'!NM62&lt;='Graph Creator'!$M$4),1,0)</f>
        <v>0</v>
      </c>
      <c r="PJ62" s="2">
        <f>IF(AND(NN62&gt;'Graph Creator'!$L$4,'Detalle de Cuentas'!NN62&lt;='Graph Creator'!$M$4),1,0)</f>
        <v>0</v>
      </c>
      <c r="PK62" s="2">
        <f>IF(AND(NO62&gt;'Graph Creator'!$L$4,'Detalle de Cuentas'!NO62&lt;='Graph Creator'!$M$4),1,0)</f>
        <v>0</v>
      </c>
      <c r="PL62" s="2">
        <f>IF(AND(NP62&gt;'Graph Creator'!$L$4,'Detalle de Cuentas'!NP62&lt;='Graph Creator'!$M$4),1,0)</f>
        <v>0</v>
      </c>
      <c r="PM62" s="2">
        <f>IF(AND(NQ62&gt;'Graph Creator'!$L$4,'Detalle de Cuentas'!NQ62&lt;='Graph Creator'!$M$4),1,0)</f>
        <v>0</v>
      </c>
      <c r="PN62" s="2">
        <f>IF(AND(NR62&gt;'Graph Creator'!$L$4,'Detalle de Cuentas'!NR62&lt;='Graph Creator'!$M$4),1,0)</f>
        <v>0</v>
      </c>
      <c r="PO62" s="2">
        <f>IF(AND(NS62&gt;'Graph Creator'!$L$4,'Detalle de Cuentas'!NS62&lt;='Graph Creator'!$M$4),1,0)</f>
        <v>0</v>
      </c>
      <c r="PP62" s="2">
        <f>IF(AND(NT62&gt;'Graph Creator'!$L$4,'Detalle de Cuentas'!NT62&lt;='Graph Creator'!$M$4),1,0)</f>
        <v>0</v>
      </c>
      <c r="PQ62" s="2">
        <f>IF(AND(NU62&gt;'Graph Creator'!$L$4,'Detalle de Cuentas'!NU62&lt;='Graph Creator'!$M$4),1,0)</f>
        <v>0</v>
      </c>
      <c r="PR62" s="2">
        <f>IF(AND(NV62&gt;'Graph Creator'!$L$4,'Detalle de Cuentas'!NV62&lt;='Graph Creator'!$M$4),1,0)</f>
        <v>0</v>
      </c>
      <c r="PS62" s="2">
        <f>IF(AND(NW62&gt;'Graph Creator'!$L$4,'Detalle de Cuentas'!NW62&lt;='Graph Creator'!$M$4),1,0)</f>
        <v>0</v>
      </c>
      <c r="PT62" s="2">
        <f>IF(AND(NX62&gt;'Graph Creator'!$L$4,'Detalle de Cuentas'!NX62&lt;='Graph Creator'!$M$4),1,0)</f>
        <v>0</v>
      </c>
      <c r="PU62" s="2">
        <f>IF(AND(NY62&gt;'Graph Creator'!$L$4,'Detalle de Cuentas'!NY62&lt;='Graph Creator'!$M$4),1,0)</f>
        <v>0</v>
      </c>
      <c r="PV62" s="2">
        <f>IF(AND(NZ62&gt;'Graph Creator'!$L$4,'Detalle de Cuentas'!NZ62&lt;='Graph Creator'!$M$4),1,0)</f>
        <v>0</v>
      </c>
      <c r="PW62" s="2">
        <f>IF(AND(OA62&gt;'Graph Creator'!$L$4,'Detalle de Cuentas'!OA62&lt;='Graph Creator'!$M$4),1,0)</f>
        <v>0</v>
      </c>
      <c r="PX62" s="2">
        <f>IF(AND(OB62&gt;'Graph Creator'!$L$4,'Detalle de Cuentas'!OB62&lt;='Graph Creator'!$M$4),1,0)</f>
        <v>0</v>
      </c>
      <c r="PY62" s="2">
        <f>IF(AND(OC62&gt;'Graph Creator'!$L$4,'Detalle de Cuentas'!OC62&lt;='Graph Creator'!$M$4),1,0)</f>
        <v>0</v>
      </c>
      <c r="PZ62" s="2">
        <f>IF(AND(NF62&gt;'Graph Creator'!$M$4,'Detalle de Cuentas'!NF62&lt;='Graph Creator'!$N$4),1,0)</f>
        <v>0</v>
      </c>
      <c r="QA62" s="2">
        <f>IF(AND(NG62&gt;'Graph Creator'!$M$4,'Detalle de Cuentas'!NG62&lt;='Graph Creator'!$N$4),1,0)</f>
        <v>0</v>
      </c>
      <c r="QB62" s="2">
        <f>IF(AND(NH62&gt;'Graph Creator'!$M$4,'Detalle de Cuentas'!NH62&lt;='Graph Creator'!$N$4),1,0)</f>
        <v>0</v>
      </c>
      <c r="QC62" s="2">
        <f>IF(AND(NI62&gt;'Graph Creator'!$M$4,'Detalle de Cuentas'!NI62&lt;='Graph Creator'!$N$4),1,0)</f>
        <v>0</v>
      </c>
      <c r="QD62" s="2">
        <f>IF(AND(NJ62&gt;'Graph Creator'!$M$4,'Detalle de Cuentas'!NJ62&lt;='Graph Creator'!$N$4),1,0)</f>
        <v>0</v>
      </c>
      <c r="QE62" s="2">
        <f>IF(AND(NK62&gt;'Graph Creator'!$M$4,'Detalle de Cuentas'!NK62&lt;='Graph Creator'!$N$4),1,0)</f>
        <v>0</v>
      </c>
      <c r="QF62" s="2">
        <f>IF(AND(NL62&gt;'Graph Creator'!$M$4,'Detalle de Cuentas'!NL62&lt;='Graph Creator'!$N$4),1,0)</f>
        <v>0</v>
      </c>
      <c r="QG62" s="2">
        <f>IF(AND(NM62&gt;'Graph Creator'!$M$4,'Detalle de Cuentas'!NM62&lt;='Graph Creator'!$N$4),1,0)</f>
        <v>0</v>
      </c>
      <c r="QH62" s="2">
        <f>IF(AND(NN62&gt;'Graph Creator'!$M$4,'Detalle de Cuentas'!NN62&lt;='Graph Creator'!$N$4),1,0)</f>
        <v>0</v>
      </c>
      <c r="QI62" s="2">
        <f>IF(AND(NO62&gt;'Graph Creator'!$M$4,'Detalle de Cuentas'!NO62&lt;='Graph Creator'!$N$4),1,0)</f>
        <v>0</v>
      </c>
      <c r="QJ62" s="2">
        <f>IF(AND(NP62&gt;'Graph Creator'!$M$4,'Detalle de Cuentas'!NP62&lt;='Graph Creator'!$N$4),1,0)</f>
        <v>0</v>
      </c>
      <c r="QK62" s="2">
        <f>IF(AND(NQ62&gt;'Graph Creator'!$M$4,'Detalle de Cuentas'!NQ62&lt;='Graph Creator'!$N$4),1,0)</f>
        <v>0</v>
      </c>
      <c r="QL62" s="2">
        <f>IF(AND(NR62&gt;'Graph Creator'!$M$4,'Detalle de Cuentas'!NR62&lt;='Graph Creator'!$N$4),1,0)</f>
        <v>0</v>
      </c>
      <c r="QM62" s="2">
        <f>IF(AND(NS62&gt;'Graph Creator'!$M$4,'Detalle de Cuentas'!NS62&lt;='Graph Creator'!$N$4),1,0)</f>
        <v>0</v>
      </c>
      <c r="QN62" s="2">
        <f>IF(AND(NT62&gt;'Graph Creator'!$M$4,'Detalle de Cuentas'!NT62&lt;='Graph Creator'!$N$4),1,0)</f>
        <v>0</v>
      </c>
      <c r="QO62" s="2">
        <f>IF(AND(NU62&gt;'Graph Creator'!$M$4,'Detalle de Cuentas'!NU62&lt;='Graph Creator'!$N$4),1,0)</f>
        <v>0</v>
      </c>
      <c r="QP62" s="2">
        <f>IF(AND(NV62&gt;'Graph Creator'!$M$4,'Detalle de Cuentas'!NV62&lt;='Graph Creator'!$N$4),1,0)</f>
        <v>0</v>
      </c>
      <c r="QQ62" s="2">
        <f>IF(AND(NW62&gt;'Graph Creator'!$M$4,'Detalle de Cuentas'!NW62&lt;='Graph Creator'!$N$4),1,0)</f>
        <v>0</v>
      </c>
      <c r="QR62" s="2">
        <f>IF(AND(NX62&gt;'Graph Creator'!$M$4,'Detalle de Cuentas'!NX62&lt;='Graph Creator'!$N$4),1,0)</f>
        <v>0</v>
      </c>
      <c r="QS62" s="2">
        <f>IF(AND(NY62&gt;'Graph Creator'!$M$4,'Detalle de Cuentas'!NY62&lt;='Graph Creator'!$N$4),1,0)</f>
        <v>0</v>
      </c>
      <c r="QT62" s="2">
        <f>IF(AND(NZ62&gt;'Graph Creator'!$M$4,'Detalle de Cuentas'!NZ62&lt;='Graph Creator'!$N$4),1,0)</f>
        <v>0</v>
      </c>
      <c r="QU62" s="2">
        <f>IF(AND(OA62&gt;'Graph Creator'!$M$4,'Detalle de Cuentas'!OA62&lt;='Graph Creator'!$N$4),1,0)</f>
        <v>0</v>
      </c>
      <c r="QV62" s="2">
        <f>IF(AND(OB62&gt;'Graph Creator'!$M$4,'Detalle de Cuentas'!OB62&lt;='Graph Creator'!$N$4),1,0)</f>
        <v>0</v>
      </c>
      <c r="QW62" s="2">
        <f>IF(AND(OC62&gt;'Graph Creator'!$M$4,'Detalle de Cuentas'!OC62&lt;='Graph Creator'!$N$4),1,0)</f>
        <v>0</v>
      </c>
      <c r="QX62" s="2">
        <f>IF(AND(NF62&gt;'Graph Creator'!$N$4,'Detalle de Cuentas'!NF62&lt;='Graph Creator'!$O$4),1,0)</f>
        <v>0</v>
      </c>
      <c r="QY62" s="2">
        <f>IF(AND(NG62&gt;'Graph Creator'!$N$4,'Detalle de Cuentas'!NG62&lt;='Graph Creator'!$O$4),1,0)</f>
        <v>0</v>
      </c>
      <c r="QZ62" s="2">
        <f>IF(AND(NH62&gt;'Graph Creator'!$N$4,'Detalle de Cuentas'!NH62&lt;='Graph Creator'!$O$4),1,0)</f>
        <v>0</v>
      </c>
      <c r="RA62" s="2">
        <f>IF(AND(NI62&gt;'Graph Creator'!$N$4,'Detalle de Cuentas'!NI62&lt;='Graph Creator'!$O$4),1,0)</f>
        <v>0</v>
      </c>
      <c r="RB62" s="2">
        <f>IF(AND(NJ62&gt;'Graph Creator'!$N$4,'Detalle de Cuentas'!NJ62&lt;='Graph Creator'!$O$4),1,0)</f>
        <v>0</v>
      </c>
      <c r="RC62" s="2">
        <f>IF(AND(NK62&gt;'Graph Creator'!$N$4,'Detalle de Cuentas'!NK62&lt;='Graph Creator'!$O$4),1,0)</f>
        <v>0</v>
      </c>
      <c r="RD62" s="2">
        <f>IF(AND(NL62&gt;'Graph Creator'!$N$4,'Detalle de Cuentas'!NL62&lt;='Graph Creator'!$O$4),1,0)</f>
        <v>0</v>
      </c>
      <c r="RE62" s="2">
        <f>IF(AND(NM62&gt;'Graph Creator'!$N$4,'Detalle de Cuentas'!NM62&lt;='Graph Creator'!$O$4),1,0)</f>
        <v>0</v>
      </c>
      <c r="RF62" s="2">
        <f>IF(AND(NN62&gt;'Graph Creator'!$N$4,'Detalle de Cuentas'!NN62&lt;='Graph Creator'!$O$4),1,0)</f>
        <v>0</v>
      </c>
      <c r="RG62" s="2">
        <f>IF(AND(NO62&gt;'Graph Creator'!$N$4,'Detalle de Cuentas'!NO62&lt;='Graph Creator'!$O$4),1,0)</f>
        <v>0</v>
      </c>
      <c r="RH62" s="2">
        <f>IF(AND(NP62&gt;'Graph Creator'!$N$4,'Detalle de Cuentas'!NP62&lt;='Graph Creator'!$O$4),1,0)</f>
        <v>0</v>
      </c>
      <c r="RI62" s="2">
        <f>IF(AND(NQ62&gt;'Graph Creator'!$N$4,'Detalle de Cuentas'!NQ62&lt;='Graph Creator'!$O$4),1,0)</f>
        <v>0</v>
      </c>
      <c r="RJ62" s="2">
        <f>IF(AND(NR62&gt;'Graph Creator'!$N$4,'Detalle de Cuentas'!NR62&lt;='Graph Creator'!$O$4),1,0)</f>
        <v>0</v>
      </c>
      <c r="RK62" s="2">
        <f>IF(AND(NS62&gt;'Graph Creator'!$N$4,'Detalle de Cuentas'!NS62&lt;='Graph Creator'!$O$4),1,0)</f>
        <v>0</v>
      </c>
      <c r="RL62" s="2">
        <f>IF(AND(NT62&gt;'Graph Creator'!$N$4,'Detalle de Cuentas'!NT62&lt;='Graph Creator'!$O$4),1,0)</f>
        <v>0</v>
      </c>
      <c r="RM62" s="2">
        <f>IF(AND(NU62&gt;'Graph Creator'!$N$4,'Detalle de Cuentas'!NU62&lt;='Graph Creator'!$O$4),1,0)</f>
        <v>0</v>
      </c>
      <c r="RN62" s="2">
        <f>IF(AND(NV62&gt;'Graph Creator'!$N$4,'Detalle de Cuentas'!NV62&lt;='Graph Creator'!$O$4),1,0)</f>
        <v>0</v>
      </c>
      <c r="RO62" s="2">
        <f>IF(AND(NW62&gt;'Graph Creator'!$N$4,'Detalle de Cuentas'!NW62&lt;='Graph Creator'!$O$4),1,0)</f>
        <v>0</v>
      </c>
      <c r="RP62" s="2">
        <f>IF(AND(NX62&gt;'Graph Creator'!$N$4,'Detalle de Cuentas'!NX62&lt;='Graph Creator'!$O$4),1,0)</f>
        <v>0</v>
      </c>
      <c r="RQ62" s="2">
        <f>IF(AND(NY62&gt;'Graph Creator'!$N$4,'Detalle de Cuentas'!NY62&lt;='Graph Creator'!$O$4),1,0)</f>
        <v>0</v>
      </c>
      <c r="RR62" s="2">
        <f>IF(AND(NZ62&gt;'Graph Creator'!$N$4,'Detalle de Cuentas'!NZ62&lt;='Graph Creator'!$O$4),1,0)</f>
        <v>0</v>
      </c>
      <c r="RS62" s="2">
        <f>IF(AND(OA62&gt;'Graph Creator'!$N$4,'Detalle de Cuentas'!OA62&lt;='Graph Creator'!$O$4),1,0)</f>
        <v>0</v>
      </c>
      <c r="RT62" s="2">
        <f>IF(AND(OB62&gt;'Graph Creator'!$N$4,'Detalle de Cuentas'!OB62&lt;='Graph Creator'!$O$4),1,0)</f>
        <v>0</v>
      </c>
      <c r="RU62" s="2">
        <f>IF(AND(OC62&gt;'Graph Creator'!$N$4,'Detalle de Cuentas'!OC62&lt;='Graph Creator'!$O$4),1,0)</f>
        <v>0</v>
      </c>
      <c r="RV62" s="2" t="e">
        <f t="shared" si="407"/>
        <v>#VALUE!</v>
      </c>
      <c r="RW62" s="2" t="e">
        <f t="shared" si="408"/>
        <v>#VALUE!</v>
      </c>
      <c r="RX62" s="2" t="e">
        <f t="shared" si="409"/>
        <v>#VALUE!</v>
      </c>
      <c r="RY62" s="2" t="e">
        <f t="shared" si="410"/>
        <v>#VALUE!</v>
      </c>
      <c r="RZ62" s="2" t="e">
        <f t="shared" si="411"/>
        <v>#VALUE!</v>
      </c>
      <c r="SA62" s="2" t="e">
        <f t="shared" si="412"/>
        <v>#VALUE!</v>
      </c>
      <c r="SB62" s="2" t="e">
        <f t="shared" si="413"/>
        <v>#VALUE!</v>
      </c>
      <c r="SC62" s="2" t="e">
        <f t="shared" si="414"/>
        <v>#VALUE!</v>
      </c>
      <c r="SD62" s="2" t="e">
        <f t="shared" si="415"/>
        <v>#VALUE!</v>
      </c>
      <c r="SE62" s="2" t="e">
        <f t="shared" si="416"/>
        <v>#VALUE!</v>
      </c>
      <c r="SF62" s="2" t="e">
        <f t="shared" si="417"/>
        <v>#VALUE!</v>
      </c>
      <c r="SG62" s="2" t="e">
        <f t="shared" si="418"/>
        <v>#VALUE!</v>
      </c>
      <c r="SH62" s="2" t="e">
        <f t="shared" si="419"/>
        <v>#VALUE!</v>
      </c>
      <c r="SI62" s="2" t="e">
        <f t="shared" si="420"/>
        <v>#VALUE!</v>
      </c>
      <c r="SJ62" s="2" t="e">
        <f t="shared" si="421"/>
        <v>#VALUE!</v>
      </c>
      <c r="SK62" s="2" t="e">
        <f t="shared" si="422"/>
        <v>#VALUE!</v>
      </c>
      <c r="SL62" s="2" t="e">
        <f t="shared" si="423"/>
        <v>#VALUE!</v>
      </c>
      <c r="SM62" s="2" t="e">
        <f t="shared" si="424"/>
        <v>#VALUE!</v>
      </c>
      <c r="SN62" s="2" t="e">
        <f t="shared" si="425"/>
        <v>#VALUE!</v>
      </c>
      <c r="SO62" s="2" t="e">
        <f t="shared" si="426"/>
        <v>#VALUE!</v>
      </c>
      <c r="SP62" s="2" t="e">
        <f t="shared" si="427"/>
        <v>#VALUE!</v>
      </c>
      <c r="SQ62" s="2" t="e">
        <f t="shared" si="428"/>
        <v>#VALUE!</v>
      </c>
      <c r="SR62" s="2" t="e">
        <f t="shared" si="429"/>
        <v>#VALUE!</v>
      </c>
      <c r="SS62" s="2" t="e">
        <f t="shared" si="430"/>
        <v>#VALUE!</v>
      </c>
      <c r="ST62" s="2" t="e">
        <f t="shared" si="431"/>
        <v>#VALUE!</v>
      </c>
      <c r="SU62" s="2" t="e">
        <f t="shared" si="432"/>
        <v>#VALUE!</v>
      </c>
      <c r="SV62" s="2" t="e">
        <f t="shared" si="433"/>
        <v>#VALUE!</v>
      </c>
      <c r="SW62" s="2" t="e">
        <f t="shared" si="434"/>
        <v>#VALUE!</v>
      </c>
      <c r="SX62" s="2" t="e">
        <f t="shared" si="435"/>
        <v>#VALUE!</v>
      </c>
      <c r="SY62" s="2" t="e">
        <f t="shared" si="436"/>
        <v>#VALUE!</v>
      </c>
      <c r="SZ62" s="2" t="e">
        <f t="shared" si="437"/>
        <v>#VALUE!</v>
      </c>
      <c r="TA62" s="2" t="e">
        <f t="shared" si="438"/>
        <v>#VALUE!</v>
      </c>
      <c r="TB62" s="2" t="e">
        <f t="shared" si="439"/>
        <v>#VALUE!</v>
      </c>
      <c r="TC62" s="2" t="e">
        <f t="shared" si="440"/>
        <v>#VALUE!</v>
      </c>
      <c r="TD62" s="2" t="e">
        <f t="shared" si="441"/>
        <v>#VALUE!</v>
      </c>
      <c r="TE62" s="2" t="e">
        <f t="shared" si="442"/>
        <v>#VALUE!</v>
      </c>
      <c r="TF62" s="2" t="str">
        <f>IF(DZ62=1,IF(SUM(DZ$17:DZ62)&lt;2,""&amp;B62,", "&amp;B62),"")</f>
        <v/>
      </c>
      <c r="TG62" s="2" t="str">
        <f t="shared" si="480"/>
        <v/>
      </c>
      <c r="TH62" s="2">
        <f t="shared" si="443"/>
        <v>0</v>
      </c>
      <c r="TI62" s="14" t="str">
        <f t="shared" si="444"/>
        <v/>
      </c>
      <c r="TJ62" s="14" t="e">
        <f t="shared" si="273"/>
        <v>#VALUE!</v>
      </c>
      <c r="TK62" s="14" t="e">
        <f t="shared" si="274"/>
        <v>#VALUE!</v>
      </c>
      <c r="TL62" s="14" t="e">
        <f t="shared" si="275"/>
        <v>#VALUE!</v>
      </c>
      <c r="TM62" s="14" t="e">
        <f t="shared" si="276"/>
        <v>#VALUE!</v>
      </c>
      <c r="TN62" s="14" t="e">
        <f t="shared" si="277"/>
        <v>#VALUE!</v>
      </c>
      <c r="TO62" s="14" t="e">
        <f t="shared" si="278"/>
        <v>#VALUE!</v>
      </c>
      <c r="TP62" s="14" t="e">
        <f t="shared" si="279"/>
        <v>#VALUE!</v>
      </c>
      <c r="TQ62" s="14" t="e">
        <f t="shared" si="280"/>
        <v>#VALUE!</v>
      </c>
      <c r="TR62" s="14" t="e">
        <f t="shared" si="281"/>
        <v>#VALUE!</v>
      </c>
      <c r="TS62" s="14" t="e">
        <f t="shared" si="282"/>
        <v>#VALUE!</v>
      </c>
      <c r="TT62" s="14" t="e">
        <f t="shared" si="283"/>
        <v>#VALUE!</v>
      </c>
      <c r="TU62" s="14" t="e">
        <f t="shared" si="284"/>
        <v>#VALUE!</v>
      </c>
      <c r="TV62" s="14" t="e">
        <f t="shared" si="285"/>
        <v>#VALUE!</v>
      </c>
      <c r="TW62" s="14" t="e">
        <f t="shared" si="286"/>
        <v>#VALUE!</v>
      </c>
      <c r="TX62" s="14" t="e">
        <f t="shared" si="287"/>
        <v>#VALUE!</v>
      </c>
      <c r="TY62" s="14" t="e">
        <f t="shared" si="288"/>
        <v>#VALUE!</v>
      </c>
      <c r="TZ62" s="14" t="e">
        <f t="shared" si="289"/>
        <v>#VALUE!</v>
      </c>
      <c r="UA62" s="14" t="e">
        <f t="shared" si="290"/>
        <v>#VALUE!</v>
      </c>
      <c r="UB62" s="14" t="e">
        <f t="shared" si="291"/>
        <v>#VALUE!</v>
      </c>
      <c r="UC62" s="14" t="e">
        <f t="shared" si="292"/>
        <v>#VALUE!</v>
      </c>
      <c r="UD62" s="14" t="e">
        <f t="shared" si="293"/>
        <v>#VALUE!</v>
      </c>
      <c r="UE62" s="14" t="e">
        <f t="shared" si="294"/>
        <v>#VALUE!</v>
      </c>
      <c r="UF62" s="14" t="e">
        <f t="shared" si="295"/>
        <v>#VALUE!</v>
      </c>
      <c r="UH62" s="2">
        <f>IF($C$4-$R62&gt;'Graph Creator'!$E$2*'Graph Creator'!$D$13*12,0,1)</f>
        <v>1</v>
      </c>
      <c r="UJ62" s="2" t="e">
        <f t="shared" si="445"/>
        <v>#VALUE!</v>
      </c>
      <c r="UK62" s="2" t="e">
        <f t="shared" si="446"/>
        <v>#VALUE!</v>
      </c>
      <c r="UL62" s="2" t="e">
        <f t="shared" si="447"/>
        <v>#VALUE!</v>
      </c>
      <c r="UM62" s="2" t="e">
        <f t="shared" si="448"/>
        <v>#VALUE!</v>
      </c>
      <c r="UN62" s="2" t="e">
        <f t="shared" si="449"/>
        <v>#VALUE!</v>
      </c>
      <c r="UO62" s="2" t="e">
        <f t="shared" si="450"/>
        <v>#VALUE!</v>
      </c>
      <c r="UP62" s="2" t="e">
        <f t="shared" si="297"/>
        <v>#VALUE!</v>
      </c>
      <c r="UQ62" s="2" t="e">
        <f t="shared" si="298"/>
        <v>#VALUE!</v>
      </c>
      <c r="UR62" s="2" t="e">
        <f t="shared" si="299"/>
        <v>#VALUE!</v>
      </c>
      <c r="US62" s="2" t="e">
        <f t="shared" si="300"/>
        <v>#VALUE!</v>
      </c>
      <c r="UT62" s="2" t="e">
        <f t="shared" si="301"/>
        <v>#VALUE!</v>
      </c>
      <c r="UU62" s="2" t="e">
        <f t="shared" si="302"/>
        <v>#VALUE!</v>
      </c>
      <c r="UV62" s="2" t="e">
        <f t="shared" si="303"/>
        <v>#VALUE!</v>
      </c>
      <c r="UW62" s="2" t="e">
        <f t="shared" si="304"/>
        <v>#VALUE!</v>
      </c>
      <c r="UX62" s="2" t="e">
        <f t="shared" si="305"/>
        <v>#VALUE!</v>
      </c>
      <c r="UY62" s="2" t="e">
        <f t="shared" si="306"/>
        <v>#VALUE!</v>
      </c>
      <c r="UZ62" s="2" t="e">
        <f t="shared" si="307"/>
        <v>#VALUE!</v>
      </c>
      <c r="VA62" s="2" t="e">
        <f t="shared" si="308"/>
        <v>#VALUE!</v>
      </c>
      <c r="VB62" s="2" t="e">
        <f t="shared" si="309"/>
        <v>#VALUE!</v>
      </c>
      <c r="VC62" s="2" t="e">
        <f t="shared" si="310"/>
        <v>#VALUE!</v>
      </c>
      <c r="VD62" s="2" t="e">
        <f t="shared" si="311"/>
        <v>#VALUE!</v>
      </c>
      <c r="VE62" s="2" t="e">
        <f t="shared" si="312"/>
        <v>#VALUE!</v>
      </c>
      <c r="VF62" s="2" t="e">
        <f t="shared" si="313"/>
        <v>#VALUE!</v>
      </c>
      <c r="VG62" s="2" t="e">
        <f t="shared" si="314"/>
        <v>#VALUE!</v>
      </c>
      <c r="VH62" s="2" t="e">
        <f t="shared" si="315"/>
        <v>#VALUE!</v>
      </c>
      <c r="VI62" s="2" t="e">
        <f t="shared" si="316"/>
        <v>#VALUE!</v>
      </c>
      <c r="VJ62" s="2" t="e">
        <f t="shared" si="317"/>
        <v>#VALUE!</v>
      </c>
      <c r="VK62" s="2" t="e">
        <f t="shared" si="318"/>
        <v>#VALUE!</v>
      </c>
      <c r="VL62" s="2" t="e">
        <f t="shared" si="319"/>
        <v>#VALUE!</v>
      </c>
      <c r="VM62" s="2" t="e">
        <f t="shared" si="320"/>
        <v>#VALUE!</v>
      </c>
      <c r="VN62" s="2" t="e">
        <f t="shared" si="321"/>
        <v>#VALUE!</v>
      </c>
      <c r="VO62" s="2" t="e">
        <f t="shared" si="322"/>
        <v>#VALUE!</v>
      </c>
      <c r="VP62" s="2" t="e">
        <f t="shared" si="323"/>
        <v>#VALUE!</v>
      </c>
      <c r="VQ62" s="2" t="e">
        <f t="shared" si="324"/>
        <v>#VALUE!</v>
      </c>
      <c r="VR62" s="2" t="e">
        <f t="shared" si="325"/>
        <v>#VALUE!</v>
      </c>
      <c r="VS62" s="2" t="e">
        <f t="shared" si="326"/>
        <v>#VALUE!</v>
      </c>
      <c r="VT62" s="98">
        <f t="shared" si="451"/>
        <v>0</v>
      </c>
      <c r="VU62" s="98">
        <f t="shared" si="452"/>
        <v>0</v>
      </c>
      <c r="VV62" s="98">
        <f t="shared" si="453"/>
        <v>0</v>
      </c>
      <c r="VW62" s="98">
        <f t="shared" si="454"/>
        <v>0</v>
      </c>
      <c r="VX62" s="98">
        <f t="shared" si="455"/>
        <v>0</v>
      </c>
      <c r="VY62" s="98">
        <f t="shared" si="456"/>
        <v>0</v>
      </c>
      <c r="VZ62" s="98">
        <f t="shared" si="457"/>
        <v>0</v>
      </c>
      <c r="WA62" s="98">
        <f t="shared" si="328"/>
        <v>0</v>
      </c>
      <c r="WB62" s="98">
        <f t="shared" si="329"/>
        <v>0</v>
      </c>
      <c r="WC62" s="98">
        <f t="shared" si="330"/>
        <v>0</v>
      </c>
      <c r="WD62" s="98">
        <f t="shared" si="331"/>
        <v>0</v>
      </c>
      <c r="WE62" s="98">
        <f t="shared" si="332"/>
        <v>0</v>
      </c>
      <c r="WF62" s="98">
        <f t="shared" si="333"/>
        <v>0</v>
      </c>
      <c r="WG62" s="98">
        <f t="shared" si="334"/>
        <v>0</v>
      </c>
      <c r="WH62" s="98">
        <f t="shared" si="335"/>
        <v>0</v>
      </c>
      <c r="WI62" s="98">
        <f t="shared" si="336"/>
        <v>0</v>
      </c>
      <c r="WJ62" s="98">
        <f t="shared" si="337"/>
        <v>0</v>
      </c>
      <c r="WK62" s="98">
        <f t="shared" si="338"/>
        <v>0</v>
      </c>
      <c r="WL62" s="98">
        <f t="shared" si="339"/>
        <v>0</v>
      </c>
      <c r="WM62" s="98">
        <f t="shared" si="340"/>
        <v>0</v>
      </c>
      <c r="WN62" s="98">
        <f t="shared" si="341"/>
        <v>0</v>
      </c>
      <c r="WO62" s="98">
        <f t="shared" si="342"/>
        <v>0</v>
      </c>
      <c r="WP62" s="98">
        <f t="shared" si="343"/>
        <v>0</v>
      </c>
      <c r="WQ62" s="98">
        <f t="shared" si="344"/>
        <v>0</v>
      </c>
      <c r="WR62" s="98">
        <f>IFERROR(INDEX('Score Calculation'!$D$38:$D$41,MATCH('Detalle de Cuentas'!VT62,'Score Calculation'!$C$38:$C$41,1)),0)</f>
        <v>4</v>
      </c>
      <c r="WS62" s="98">
        <f>IFERROR(INDEX('Score Calculation'!$D$38:$D$41,MATCH('Detalle de Cuentas'!VU62,'Score Calculation'!$C$38:$C$41,1)),0)</f>
        <v>4</v>
      </c>
      <c r="WT62" s="98">
        <f>IFERROR(INDEX('Score Calculation'!$D$38:$D$41,MATCH('Detalle de Cuentas'!VV62,'Score Calculation'!$C$38:$C$41,1)),0)</f>
        <v>4</v>
      </c>
      <c r="WU62" s="98">
        <f>IFERROR(INDEX('Score Calculation'!$D$38:$D$41,MATCH('Detalle de Cuentas'!VW62,'Score Calculation'!$C$38:$C$41,1)),0)</f>
        <v>4</v>
      </c>
      <c r="WV62" s="98">
        <f>IFERROR(INDEX('Score Calculation'!$D$38:$D$41,MATCH('Detalle de Cuentas'!VX62,'Score Calculation'!$C$38:$C$41,1)),0)</f>
        <v>4</v>
      </c>
      <c r="WW62" s="98">
        <f>IFERROR(INDEX('Score Calculation'!$D$38:$D$41,MATCH('Detalle de Cuentas'!VY62,'Score Calculation'!$C$38:$C$41,1)),0)</f>
        <v>4</v>
      </c>
      <c r="WX62" s="98">
        <f>IFERROR(INDEX('Score Calculation'!$D$38:$D$41,MATCH('Detalle de Cuentas'!VZ62,'Score Calculation'!$C$38:$C$41,1)),0)</f>
        <v>4</v>
      </c>
      <c r="WY62" s="98">
        <f>IFERROR(INDEX('Score Calculation'!$D$38:$D$41,MATCH('Detalle de Cuentas'!WA62,'Score Calculation'!$C$38:$C$41,1)),0)</f>
        <v>4</v>
      </c>
      <c r="WZ62" s="98">
        <f>IFERROR(INDEX('Score Calculation'!$D$38:$D$41,MATCH('Detalle de Cuentas'!WB62,'Score Calculation'!$C$38:$C$41,1)),0)</f>
        <v>4</v>
      </c>
      <c r="XA62" s="98">
        <f>IFERROR(INDEX('Score Calculation'!$D$38:$D$41,MATCH('Detalle de Cuentas'!WC62,'Score Calculation'!$C$38:$C$41,1)),0)</f>
        <v>4</v>
      </c>
      <c r="XB62" s="98">
        <f>IFERROR(INDEX('Score Calculation'!$D$38:$D$41,MATCH('Detalle de Cuentas'!WD62,'Score Calculation'!$C$38:$C$41,1)),0)</f>
        <v>4</v>
      </c>
      <c r="XC62" s="98">
        <f>IFERROR(INDEX('Score Calculation'!$D$38:$D$41,MATCH('Detalle de Cuentas'!WE62,'Score Calculation'!$C$38:$C$41,1)),0)</f>
        <v>4</v>
      </c>
      <c r="XD62" s="98">
        <f>IFERROR(INDEX('Score Calculation'!$D$38:$D$41,MATCH('Detalle de Cuentas'!WF62,'Score Calculation'!$C$38:$C$41,1)),0)</f>
        <v>4</v>
      </c>
      <c r="XE62" s="98">
        <f>IFERROR(INDEX('Score Calculation'!$D$38:$D$41,MATCH('Detalle de Cuentas'!WG62,'Score Calculation'!$C$38:$C$41,1)),0)</f>
        <v>4</v>
      </c>
      <c r="XF62" s="98">
        <f>IFERROR(INDEX('Score Calculation'!$D$38:$D$41,MATCH('Detalle de Cuentas'!WH62,'Score Calculation'!$C$38:$C$41,1)),0)</f>
        <v>4</v>
      </c>
      <c r="XG62" s="98">
        <f>IFERROR(INDEX('Score Calculation'!$D$38:$D$41,MATCH('Detalle de Cuentas'!WI62,'Score Calculation'!$C$38:$C$41,1)),0)</f>
        <v>4</v>
      </c>
      <c r="XH62" s="98">
        <f>IFERROR(INDEX('Score Calculation'!$D$38:$D$41,MATCH('Detalle de Cuentas'!WJ62,'Score Calculation'!$C$38:$C$41,1)),0)</f>
        <v>4</v>
      </c>
      <c r="XI62" s="98">
        <f>IFERROR(INDEX('Score Calculation'!$D$38:$D$41,MATCH('Detalle de Cuentas'!WK62,'Score Calculation'!$C$38:$C$41,1)),0)</f>
        <v>4</v>
      </c>
      <c r="XJ62" s="98">
        <f>IFERROR(INDEX('Score Calculation'!$D$38:$D$41,MATCH('Detalle de Cuentas'!WL62,'Score Calculation'!$C$38:$C$41,1)),0)</f>
        <v>4</v>
      </c>
      <c r="XK62" s="98">
        <f>IFERROR(INDEX('Score Calculation'!$D$38:$D$41,MATCH('Detalle de Cuentas'!WM62,'Score Calculation'!$C$38:$C$41,1)),0)</f>
        <v>4</v>
      </c>
      <c r="XL62" s="98">
        <f>IFERROR(INDEX('Score Calculation'!$D$38:$D$41,MATCH('Detalle de Cuentas'!WN62,'Score Calculation'!$C$38:$C$41,1)),0)</f>
        <v>4</v>
      </c>
      <c r="XM62" s="98">
        <f>IFERROR(INDEX('Score Calculation'!$D$38:$D$41,MATCH('Detalle de Cuentas'!WO62,'Score Calculation'!$C$38:$C$41,1)),0)</f>
        <v>4</v>
      </c>
      <c r="XN62" s="98">
        <f>IFERROR(INDEX('Score Calculation'!$D$38:$D$41,MATCH('Detalle de Cuentas'!WP62,'Score Calculation'!$C$38:$C$41,1)),0)</f>
        <v>4</v>
      </c>
      <c r="XO62" s="98">
        <f>IFERROR(INDEX('Score Calculation'!$D$38:$D$41,MATCH('Detalle de Cuentas'!WQ62,'Score Calculation'!$C$38:$C$41,1)),0)</f>
        <v>4</v>
      </c>
      <c r="XP62" s="98">
        <f>IFERROR(INDEX('Score Calculation'!$D$24:$D$31,MATCH('Detalle de Cuentas'!NF62,'Score Calculation'!$C$24:$C$31,1)),0)</f>
        <v>1</v>
      </c>
      <c r="XQ62" s="98">
        <f>IFERROR(INDEX('Score Calculation'!$D$24:$D$31,MATCH('Detalle de Cuentas'!NG62,'Score Calculation'!$C$24:$C$31,1)),0)</f>
        <v>1</v>
      </c>
      <c r="XR62" s="98">
        <f>IFERROR(INDEX('Score Calculation'!$D$24:$D$31,MATCH('Detalle de Cuentas'!NH62,'Score Calculation'!$C$24:$C$31,1)),0)</f>
        <v>1</v>
      </c>
      <c r="XS62" s="98">
        <f>IFERROR(INDEX('Score Calculation'!$D$24:$D$31,MATCH('Detalle de Cuentas'!NI62,'Score Calculation'!$C$24:$C$31,1)),0)</f>
        <v>1</v>
      </c>
      <c r="XT62" s="98">
        <f>IFERROR(INDEX('Score Calculation'!$D$24:$D$31,MATCH('Detalle de Cuentas'!NJ62,'Score Calculation'!$C$24:$C$31,1)),0)</f>
        <v>1</v>
      </c>
      <c r="XU62" s="98">
        <f>IFERROR(INDEX('Score Calculation'!$D$24:$D$31,MATCH('Detalle de Cuentas'!NK62,'Score Calculation'!$C$24:$C$31,1)),0)</f>
        <v>1</v>
      </c>
      <c r="XV62" s="98">
        <f>IFERROR(INDEX('Score Calculation'!$D$24:$D$31,MATCH('Detalle de Cuentas'!NL62,'Score Calculation'!$C$24:$C$31,1)),0)</f>
        <v>1</v>
      </c>
      <c r="XW62" s="98">
        <f>IFERROR(INDEX('Score Calculation'!$D$24:$D$31,MATCH('Detalle de Cuentas'!NM62,'Score Calculation'!$C$24:$C$31,1)),0)</f>
        <v>1</v>
      </c>
      <c r="XX62" s="98">
        <f>IFERROR(INDEX('Score Calculation'!$D$24:$D$31,MATCH('Detalle de Cuentas'!NN62,'Score Calculation'!$C$24:$C$31,1)),0)</f>
        <v>1</v>
      </c>
      <c r="XY62" s="98">
        <f>IFERROR(INDEX('Score Calculation'!$D$24:$D$31,MATCH('Detalle de Cuentas'!NO62,'Score Calculation'!$C$24:$C$31,1)),0)</f>
        <v>1</v>
      </c>
      <c r="XZ62" s="98">
        <f>IFERROR(INDEX('Score Calculation'!$D$24:$D$31,MATCH('Detalle de Cuentas'!NP62,'Score Calculation'!$C$24:$C$31,1)),0)</f>
        <v>1</v>
      </c>
      <c r="YA62" s="98">
        <f>IFERROR(INDEX('Score Calculation'!$D$24:$D$31,MATCH('Detalle de Cuentas'!NQ62,'Score Calculation'!$C$24:$C$31,1)),0)</f>
        <v>1</v>
      </c>
      <c r="YB62" s="98">
        <f>IFERROR(INDEX('Score Calculation'!$D$24:$D$31,MATCH('Detalle de Cuentas'!NR62,'Score Calculation'!$C$24:$C$31,1)),0)</f>
        <v>1</v>
      </c>
      <c r="YC62" s="98">
        <f>IFERROR(INDEX('Score Calculation'!$D$24:$D$31,MATCH('Detalle de Cuentas'!NS62,'Score Calculation'!$C$24:$C$31,1)),0)</f>
        <v>1</v>
      </c>
      <c r="YD62" s="98">
        <f>IFERROR(INDEX('Score Calculation'!$D$24:$D$31,MATCH('Detalle de Cuentas'!NT62,'Score Calculation'!$C$24:$C$31,1)),0)</f>
        <v>1</v>
      </c>
      <c r="YE62" s="98">
        <f>IFERROR(INDEX('Score Calculation'!$D$24:$D$31,MATCH('Detalle de Cuentas'!NU62,'Score Calculation'!$C$24:$C$31,1)),0)</f>
        <v>1</v>
      </c>
      <c r="YF62" s="98">
        <f>IFERROR(INDEX('Score Calculation'!$D$24:$D$31,MATCH('Detalle de Cuentas'!NV62,'Score Calculation'!$C$24:$C$31,1)),0)</f>
        <v>1</v>
      </c>
      <c r="YG62" s="98">
        <f>IFERROR(INDEX('Score Calculation'!$D$24:$D$31,MATCH('Detalle de Cuentas'!NW62,'Score Calculation'!$C$24:$C$31,1)),0)</f>
        <v>1</v>
      </c>
      <c r="YH62" s="98">
        <f>IFERROR(INDEX('Score Calculation'!$D$24:$D$31,MATCH('Detalle de Cuentas'!NX62,'Score Calculation'!$C$24:$C$31,1)),0)</f>
        <v>1</v>
      </c>
      <c r="YI62" s="98">
        <f>IFERROR(INDEX('Score Calculation'!$D$24:$D$31,MATCH('Detalle de Cuentas'!NY62,'Score Calculation'!$C$24:$C$31,1)),0)</f>
        <v>1</v>
      </c>
      <c r="YJ62" s="98">
        <f>IFERROR(INDEX('Score Calculation'!$D$24:$D$31,MATCH('Detalle de Cuentas'!NZ62,'Score Calculation'!$C$24:$C$31,1)),0)</f>
        <v>1</v>
      </c>
      <c r="YK62" s="98">
        <f>IFERROR(INDEX('Score Calculation'!$D$24:$D$31,MATCH('Detalle de Cuentas'!OA62,'Score Calculation'!$C$24:$C$31,1)),0)</f>
        <v>1</v>
      </c>
      <c r="YL62" s="98">
        <f>IFERROR(INDEX('Score Calculation'!$D$24:$D$31,MATCH('Detalle de Cuentas'!OB62,'Score Calculation'!$C$24:$C$31,1)),0)</f>
        <v>1</v>
      </c>
      <c r="YM62" s="98">
        <f>IFERROR(INDEX('Score Calculation'!$D$24:$D$31,MATCH('Detalle de Cuentas'!OC62,'Score Calculation'!$C$24:$C$31,1)),0)</f>
        <v>1</v>
      </c>
      <c r="YN62" s="98">
        <f t="shared" si="458"/>
        <v>0</v>
      </c>
      <c r="YO62" s="98">
        <f>IF(LEFT(TRIM($D62),15)="GRUPO SOLIDARIO",$L62*'Score Calculation'!$H$5,IF(TRIM('Detalle de Cuentas'!$C62)="Semanal",'Detalle de Cuentas'!$L62*'Score Calculation'!$H$6,'Detalle de Cuentas'!$L62))</f>
        <v>0</v>
      </c>
      <c r="YP62" s="99">
        <f>IFERROR(INDEX('Score Calculation'!$D$54:$D$60,MATCH($YO62,'Score Calculation'!$C$54:$C$60,1)),1)</f>
        <v>0.2</v>
      </c>
      <c r="YQ62" s="99">
        <f>IFERROR(INDEX('Score Calculation'!$D$65:$D$123,MATCH(LEFT(TRIM('Detalle de Cuentas'!$F62),20),'Score Calculation'!$F$65:$F$123,0)),1)</f>
        <v>1</v>
      </c>
      <c r="YR62" s="99">
        <f>IFERROR(INDEX('Score Calculation'!$D$46:$D$49,MATCH('Detalle de Cuentas'!$YN62,'Score Calculation'!$C$46:$C$49,1)),1)</f>
        <v>4</v>
      </c>
      <c r="YS62" s="99">
        <f t="shared" si="459"/>
        <v>0</v>
      </c>
      <c r="YT62" s="99">
        <f t="shared" si="460"/>
        <v>0</v>
      </c>
      <c r="YU62" s="98" t="str">
        <f t="shared" si="461"/>
        <v/>
      </c>
      <c r="YV62" s="109">
        <f t="shared" si="462"/>
        <v>1</v>
      </c>
      <c r="YW62" s="109">
        <f>IFERROR(INDEX('Score Calculation'!$D$187:$D$245,MATCH(LEFT(TRIM('Detalle de Cuentas'!$F62),20),'Score Calculation'!$F$187:$F$245,0)),1)</f>
        <v>1</v>
      </c>
      <c r="YX62" s="109">
        <f>IFERROR(IF($E62="HIPOTECA",-PMT('Score Calculation'!$H$266/(360/$J62),$G62,$YO62)*(30/$J62),-PMT('Score Calculation'!$H$267/(360/$J62),$G62,$YO62)*(30/$J62)),0)</f>
        <v>0</v>
      </c>
      <c r="YY62" s="109">
        <f t="shared" si="520"/>
        <v>0</v>
      </c>
      <c r="YZ62" s="109">
        <f t="shared" si="520"/>
        <v>0</v>
      </c>
      <c r="ZA62" s="109">
        <f t="shared" si="520"/>
        <v>0</v>
      </c>
      <c r="ZB62" s="109">
        <f t="shared" si="520"/>
        <v>0</v>
      </c>
      <c r="ZC62" s="109">
        <f t="shared" si="520"/>
        <v>0</v>
      </c>
      <c r="ZD62" s="109">
        <f t="shared" si="517"/>
        <v>0</v>
      </c>
      <c r="ZE62" s="109">
        <f t="shared" si="517"/>
        <v>0</v>
      </c>
      <c r="ZF62" s="109">
        <f t="shared" si="517"/>
        <v>0</v>
      </c>
      <c r="ZG62" s="109">
        <f t="shared" si="517"/>
        <v>0</v>
      </c>
      <c r="ZH62" s="109">
        <f t="shared" si="517"/>
        <v>0</v>
      </c>
      <c r="ZI62" s="109">
        <f t="shared" si="464"/>
        <v>0</v>
      </c>
    </row>
    <row r="63" spans="2:685" x14ac:dyDescent="0.2">
      <c r="B63" s="41">
        <v>47</v>
      </c>
      <c r="C63" s="42"/>
      <c r="D63" s="42"/>
      <c r="E63" s="42"/>
      <c r="F63" s="42"/>
      <c r="G63" s="42"/>
      <c r="H63" s="42"/>
      <c r="I63" s="29"/>
      <c r="J63" s="6" t="str">
        <f t="shared" si="529"/>
        <v/>
      </c>
      <c r="K63" s="43"/>
      <c r="L63" s="43"/>
      <c r="M63" s="43"/>
      <c r="N63" s="43"/>
      <c r="O63" s="43"/>
      <c r="P63" s="44" t="str">
        <f t="shared" si="346"/>
        <v/>
      </c>
      <c r="Q63" s="26"/>
      <c r="R63" s="26"/>
      <c r="S63" s="26"/>
      <c r="T63" s="26"/>
      <c r="U63" s="29"/>
      <c r="V63" s="43"/>
      <c r="W63" s="26"/>
      <c r="X63" s="29"/>
      <c r="Y63" s="6">
        <f>IF('Detalle de Cuentas'!$C$4-$R63&gt;'Graph Creator'!$E$2*'Graph Creator'!$D$13*12,0,1)</f>
        <v>1</v>
      </c>
      <c r="Z63" s="45">
        <f t="shared" si="530"/>
        <v>0</v>
      </c>
      <c r="AA63" s="2" t="e">
        <f t="shared" si="347"/>
        <v>#VALUE!</v>
      </c>
      <c r="AB63" s="2" t="e">
        <f t="shared" si="348"/>
        <v>#VALUE!</v>
      </c>
      <c r="AC63" s="2" t="e">
        <f t="shared" si="349"/>
        <v>#VALUE!</v>
      </c>
      <c r="AD63" s="2" t="e">
        <f t="shared" si="350"/>
        <v>#VALUE!</v>
      </c>
      <c r="AE63" s="2" t="e">
        <f t="shared" si="351"/>
        <v>#VALUE!</v>
      </c>
      <c r="AF63" s="2" t="e">
        <f t="shared" si="352"/>
        <v>#VALUE!</v>
      </c>
      <c r="AG63" s="2">
        <f t="shared" si="353"/>
        <v>0</v>
      </c>
      <c r="AH63" s="2">
        <f t="shared" si="354"/>
        <v>0</v>
      </c>
      <c r="AI63" s="2" t="str">
        <f t="shared" si="531"/>
        <v/>
      </c>
      <c r="AJ63" s="2" t="str">
        <f t="shared" ref="AJ63:BE63" si="777">IFERROR(SEARCH(".",$I63,AI63+1),"")</f>
        <v/>
      </c>
      <c r="AK63" s="2" t="str">
        <f t="shared" si="777"/>
        <v/>
      </c>
      <c r="AL63" s="2" t="str">
        <f t="shared" si="777"/>
        <v/>
      </c>
      <c r="AM63" s="2" t="str">
        <f t="shared" si="777"/>
        <v/>
      </c>
      <c r="AN63" s="2" t="str">
        <f t="shared" si="777"/>
        <v/>
      </c>
      <c r="AO63" s="2" t="str">
        <f t="shared" si="777"/>
        <v/>
      </c>
      <c r="AP63" s="2" t="str">
        <f t="shared" si="777"/>
        <v/>
      </c>
      <c r="AQ63" s="2" t="str">
        <f t="shared" si="777"/>
        <v/>
      </c>
      <c r="AR63" s="2" t="str">
        <f t="shared" si="777"/>
        <v/>
      </c>
      <c r="AS63" s="2" t="str">
        <f t="shared" si="777"/>
        <v/>
      </c>
      <c r="AT63" s="2" t="str">
        <f t="shared" si="777"/>
        <v/>
      </c>
      <c r="AU63" s="2" t="str">
        <f t="shared" si="777"/>
        <v/>
      </c>
      <c r="AV63" s="2" t="str">
        <f t="shared" si="777"/>
        <v/>
      </c>
      <c r="AW63" s="2" t="str">
        <f t="shared" si="777"/>
        <v/>
      </c>
      <c r="AX63" s="2" t="str">
        <f t="shared" si="777"/>
        <v/>
      </c>
      <c r="AY63" s="2" t="str">
        <f t="shared" si="777"/>
        <v/>
      </c>
      <c r="AZ63" s="2" t="str">
        <f t="shared" si="777"/>
        <v/>
      </c>
      <c r="BA63" s="2" t="str">
        <f t="shared" si="777"/>
        <v/>
      </c>
      <c r="BB63" s="2" t="str">
        <f t="shared" si="777"/>
        <v/>
      </c>
      <c r="BC63" s="2" t="str">
        <f t="shared" si="777"/>
        <v/>
      </c>
      <c r="BD63" s="2" t="str">
        <f t="shared" si="777"/>
        <v/>
      </c>
      <c r="BE63" s="2" t="str">
        <f t="shared" si="777"/>
        <v/>
      </c>
      <c r="BF63" s="2" t="str">
        <f t="shared" si="356"/>
        <v/>
      </c>
      <c r="BG63" s="2" t="str">
        <f t="shared" si="7"/>
        <v/>
      </c>
      <c r="BH63" s="2" t="str">
        <f t="shared" si="8"/>
        <v/>
      </c>
      <c r="BI63" s="2" t="str">
        <f t="shared" si="9"/>
        <v/>
      </c>
      <c r="BJ63" s="2" t="str">
        <f t="shared" si="10"/>
        <v/>
      </c>
      <c r="BK63" s="2" t="str">
        <f t="shared" si="11"/>
        <v/>
      </c>
      <c r="BL63" s="2" t="str">
        <f t="shared" si="12"/>
        <v/>
      </c>
      <c r="BM63" s="2" t="str">
        <f t="shared" si="13"/>
        <v/>
      </c>
      <c r="BN63" s="2" t="str">
        <f t="shared" si="14"/>
        <v/>
      </c>
      <c r="BO63" s="2" t="str">
        <f t="shared" si="15"/>
        <v/>
      </c>
      <c r="BP63" s="2" t="str">
        <f t="shared" si="16"/>
        <v/>
      </c>
      <c r="BQ63" s="2" t="str">
        <f t="shared" si="17"/>
        <v/>
      </c>
      <c r="BR63" s="2" t="str">
        <f t="shared" si="18"/>
        <v/>
      </c>
      <c r="BS63" s="2" t="str">
        <f t="shared" si="19"/>
        <v/>
      </c>
      <c r="BT63" s="2" t="str">
        <f t="shared" si="20"/>
        <v/>
      </c>
      <c r="BU63" s="2" t="str">
        <f t="shared" si="21"/>
        <v/>
      </c>
      <c r="BV63" s="2" t="str">
        <f t="shared" si="22"/>
        <v/>
      </c>
      <c r="BW63" s="2" t="str">
        <f t="shared" si="23"/>
        <v/>
      </c>
      <c r="BX63" s="2" t="str">
        <f t="shared" si="24"/>
        <v/>
      </c>
      <c r="BY63" s="2" t="str">
        <f t="shared" si="25"/>
        <v/>
      </c>
      <c r="BZ63" s="2" t="str">
        <f t="shared" si="26"/>
        <v/>
      </c>
      <c r="CA63" s="2" t="str">
        <f t="shared" si="27"/>
        <v/>
      </c>
      <c r="CB63" s="2" t="str">
        <f t="shared" si="28"/>
        <v/>
      </c>
      <c r="CC63" s="2" t="str">
        <f t="shared" si="29"/>
        <v/>
      </c>
      <c r="CD63" s="14">
        <f t="shared" si="533"/>
        <v>0</v>
      </c>
      <c r="CE63" s="14" t="e">
        <f t="shared" ref="CE63:DA63" si="778">CD63-$J$17</f>
        <v>#VALUE!</v>
      </c>
      <c r="CF63" s="14" t="e">
        <f t="shared" si="778"/>
        <v>#VALUE!</v>
      </c>
      <c r="CG63" s="14" t="e">
        <f t="shared" si="778"/>
        <v>#VALUE!</v>
      </c>
      <c r="CH63" s="14" t="e">
        <f t="shared" si="778"/>
        <v>#VALUE!</v>
      </c>
      <c r="CI63" s="14" t="e">
        <f t="shared" si="778"/>
        <v>#VALUE!</v>
      </c>
      <c r="CJ63" s="14" t="e">
        <f t="shared" si="778"/>
        <v>#VALUE!</v>
      </c>
      <c r="CK63" s="14" t="e">
        <f t="shared" si="778"/>
        <v>#VALUE!</v>
      </c>
      <c r="CL63" s="14" t="e">
        <f t="shared" si="778"/>
        <v>#VALUE!</v>
      </c>
      <c r="CM63" s="14" t="e">
        <f t="shared" si="778"/>
        <v>#VALUE!</v>
      </c>
      <c r="CN63" s="14" t="e">
        <f t="shared" si="778"/>
        <v>#VALUE!</v>
      </c>
      <c r="CO63" s="14" t="e">
        <f t="shared" si="778"/>
        <v>#VALUE!</v>
      </c>
      <c r="CP63" s="14" t="e">
        <f t="shared" si="778"/>
        <v>#VALUE!</v>
      </c>
      <c r="CQ63" s="14" t="e">
        <f t="shared" si="778"/>
        <v>#VALUE!</v>
      </c>
      <c r="CR63" s="14" t="e">
        <f t="shared" si="778"/>
        <v>#VALUE!</v>
      </c>
      <c r="CS63" s="14" t="e">
        <f t="shared" si="778"/>
        <v>#VALUE!</v>
      </c>
      <c r="CT63" s="14" t="e">
        <f t="shared" si="778"/>
        <v>#VALUE!</v>
      </c>
      <c r="CU63" s="14" t="e">
        <f t="shared" si="778"/>
        <v>#VALUE!</v>
      </c>
      <c r="CV63" s="14" t="e">
        <f t="shared" si="778"/>
        <v>#VALUE!</v>
      </c>
      <c r="CW63" s="14" t="e">
        <f t="shared" si="778"/>
        <v>#VALUE!</v>
      </c>
      <c r="CX63" s="14" t="e">
        <f t="shared" si="778"/>
        <v>#VALUE!</v>
      </c>
      <c r="CY63" s="14" t="e">
        <f t="shared" si="778"/>
        <v>#VALUE!</v>
      </c>
      <c r="CZ63" s="14" t="e">
        <f t="shared" si="778"/>
        <v>#VALUE!</v>
      </c>
      <c r="DA63" s="14" t="e">
        <f t="shared" si="778"/>
        <v>#VALUE!</v>
      </c>
      <c r="DB63" s="2">
        <f t="shared" si="358"/>
        <v>0</v>
      </c>
      <c r="DC63" s="2">
        <f t="shared" si="359"/>
        <v>0</v>
      </c>
      <c r="DD63" s="2">
        <f t="shared" si="360"/>
        <v>0</v>
      </c>
      <c r="DE63" s="2">
        <f t="shared" si="361"/>
        <v>0</v>
      </c>
      <c r="DF63" s="2">
        <f t="shared" si="362"/>
        <v>0</v>
      </c>
      <c r="DG63" s="2">
        <f t="shared" si="363"/>
        <v>0</v>
      </c>
      <c r="DH63" s="2">
        <f t="shared" si="364"/>
        <v>0</v>
      </c>
      <c r="DI63" s="2">
        <f t="shared" si="365"/>
        <v>0</v>
      </c>
      <c r="DJ63" s="2">
        <f t="shared" si="366"/>
        <v>0</v>
      </c>
      <c r="DK63" s="2">
        <f t="shared" si="367"/>
        <v>0</v>
      </c>
      <c r="DL63" s="2">
        <f t="shared" si="368"/>
        <v>0</v>
      </c>
      <c r="DM63" s="2">
        <f t="shared" si="369"/>
        <v>0</v>
      </c>
      <c r="DN63" s="2">
        <f t="shared" si="370"/>
        <v>0</v>
      </c>
      <c r="DO63" s="2">
        <f t="shared" si="371"/>
        <v>0</v>
      </c>
      <c r="DP63" s="2">
        <f t="shared" si="372"/>
        <v>0</v>
      </c>
      <c r="DQ63" s="2">
        <f t="shared" si="373"/>
        <v>0</v>
      </c>
      <c r="DR63" s="2">
        <f t="shared" si="374"/>
        <v>0</v>
      </c>
      <c r="DS63" s="2">
        <f t="shared" si="375"/>
        <v>0</v>
      </c>
      <c r="DT63" s="2">
        <f t="shared" si="376"/>
        <v>0</v>
      </c>
      <c r="DU63" s="2">
        <f t="shared" si="377"/>
        <v>0</v>
      </c>
      <c r="DV63" s="2">
        <f t="shared" si="378"/>
        <v>0</v>
      </c>
      <c r="DW63" s="2">
        <f t="shared" si="379"/>
        <v>0</v>
      </c>
      <c r="DX63" s="2">
        <f t="shared" si="380"/>
        <v>0</v>
      </c>
      <c r="DY63" s="2">
        <f t="shared" si="381"/>
        <v>0</v>
      </c>
      <c r="DZ63" s="2">
        <f t="shared" si="382"/>
        <v>0</v>
      </c>
      <c r="EA63" s="2">
        <f t="shared" si="383"/>
        <v>0</v>
      </c>
      <c r="EB63" s="2">
        <f t="shared" si="384"/>
        <v>0</v>
      </c>
      <c r="EC63" s="2">
        <f t="shared" si="385"/>
        <v>0</v>
      </c>
      <c r="ED63" s="2">
        <f t="shared" si="386"/>
        <v>0</v>
      </c>
      <c r="EE63" s="2">
        <f t="shared" si="387"/>
        <v>0</v>
      </c>
      <c r="EF63" s="2">
        <f t="shared" si="388"/>
        <v>0</v>
      </c>
      <c r="EG63" s="2">
        <f t="shared" si="389"/>
        <v>0</v>
      </c>
      <c r="EH63" s="2">
        <f t="shared" si="390"/>
        <v>0</v>
      </c>
      <c r="EI63" s="2">
        <f t="shared" si="391"/>
        <v>0</v>
      </c>
      <c r="EJ63" s="2">
        <f t="shared" si="392"/>
        <v>0</v>
      </c>
      <c r="EK63" s="2">
        <f t="shared" si="393"/>
        <v>0</v>
      </c>
      <c r="EL63" s="2">
        <f t="shared" si="394"/>
        <v>0</v>
      </c>
      <c r="EM63" s="2">
        <f t="shared" si="395"/>
        <v>0</v>
      </c>
      <c r="EN63" s="2">
        <f t="shared" si="396"/>
        <v>0</v>
      </c>
      <c r="EO63" s="2">
        <f t="shared" si="397"/>
        <v>0</v>
      </c>
      <c r="EP63" s="2">
        <f t="shared" si="398"/>
        <v>0</v>
      </c>
      <c r="EQ63" s="2">
        <f t="shared" si="399"/>
        <v>0</v>
      </c>
      <c r="ER63" s="2">
        <f t="shared" si="400"/>
        <v>0</v>
      </c>
      <c r="ES63" s="2">
        <f t="shared" si="401"/>
        <v>0</v>
      </c>
      <c r="ET63" s="2">
        <f t="shared" si="402"/>
        <v>0</v>
      </c>
      <c r="EU63" s="2">
        <f t="shared" si="403"/>
        <v>0</v>
      </c>
      <c r="EV63" s="2">
        <f t="shared" si="404"/>
        <v>0</v>
      </c>
      <c r="EW63" s="2">
        <f t="shared" si="405"/>
        <v>0</v>
      </c>
      <c r="EX63" s="2">
        <f t="shared" si="535"/>
        <v>1</v>
      </c>
      <c r="EY63" s="2" t="e">
        <f t="shared" si="536"/>
        <v>#VALUE!</v>
      </c>
      <c r="EZ63" s="2" t="e">
        <f t="shared" si="537"/>
        <v>#VALUE!</v>
      </c>
      <c r="FA63" s="2" t="e">
        <f t="shared" si="538"/>
        <v>#VALUE!</v>
      </c>
      <c r="FB63" s="2" t="e">
        <f t="shared" si="539"/>
        <v>#VALUE!</v>
      </c>
      <c r="FC63" s="2" t="e">
        <f t="shared" si="540"/>
        <v>#VALUE!</v>
      </c>
      <c r="FD63" s="2" t="e">
        <f t="shared" si="541"/>
        <v>#VALUE!</v>
      </c>
      <c r="FE63" s="2" t="e">
        <f t="shared" si="542"/>
        <v>#VALUE!</v>
      </c>
      <c r="FF63" s="2" t="e">
        <f t="shared" si="543"/>
        <v>#VALUE!</v>
      </c>
      <c r="FG63" s="2" t="e">
        <f t="shared" si="544"/>
        <v>#VALUE!</v>
      </c>
      <c r="FH63" s="2" t="e">
        <f t="shared" si="545"/>
        <v>#VALUE!</v>
      </c>
      <c r="FI63" s="2" t="e">
        <f t="shared" si="546"/>
        <v>#VALUE!</v>
      </c>
      <c r="FJ63" s="2" t="e">
        <f t="shared" si="547"/>
        <v>#VALUE!</v>
      </c>
      <c r="FK63" s="2" t="e">
        <f t="shared" si="548"/>
        <v>#VALUE!</v>
      </c>
      <c r="FL63" s="2" t="e">
        <f t="shared" si="549"/>
        <v>#VALUE!</v>
      </c>
      <c r="FM63" s="2" t="e">
        <f t="shared" si="550"/>
        <v>#VALUE!</v>
      </c>
      <c r="FN63" s="2" t="e">
        <f t="shared" si="551"/>
        <v>#VALUE!</v>
      </c>
      <c r="FO63" s="2" t="e">
        <f t="shared" si="552"/>
        <v>#VALUE!</v>
      </c>
      <c r="FP63" s="2" t="e">
        <f t="shared" si="553"/>
        <v>#VALUE!</v>
      </c>
      <c r="FQ63" s="2" t="e">
        <f t="shared" si="554"/>
        <v>#VALUE!</v>
      </c>
      <c r="FR63" s="2" t="e">
        <f t="shared" si="555"/>
        <v>#VALUE!</v>
      </c>
      <c r="FS63" s="2" t="e">
        <f t="shared" si="556"/>
        <v>#VALUE!</v>
      </c>
      <c r="FT63" s="2" t="e">
        <f t="shared" si="557"/>
        <v>#VALUE!</v>
      </c>
      <c r="FU63" s="2" t="e">
        <f t="shared" si="558"/>
        <v>#VALUE!</v>
      </c>
      <c r="FV63" s="2">
        <f t="shared" si="559"/>
        <v>1</v>
      </c>
      <c r="FW63" s="2" t="e">
        <f t="shared" si="560"/>
        <v>#VALUE!</v>
      </c>
      <c r="FX63" s="2" t="e">
        <f t="shared" si="561"/>
        <v>#VALUE!</v>
      </c>
      <c r="FY63" s="2" t="e">
        <f t="shared" si="562"/>
        <v>#VALUE!</v>
      </c>
      <c r="FZ63" s="2" t="e">
        <f t="shared" si="563"/>
        <v>#VALUE!</v>
      </c>
      <c r="GA63" s="2" t="e">
        <f t="shared" si="564"/>
        <v>#VALUE!</v>
      </c>
      <c r="GB63" s="2" t="e">
        <f t="shared" si="565"/>
        <v>#VALUE!</v>
      </c>
      <c r="GC63" s="2" t="e">
        <f t="shared" si="566"/>
        <v>#VALUE!</v>
      </c>
      <c r="GD63" s="2" t="e">
        <f t="shared" si="567"/>
        <v>#VALUE!</v>
      </c>
      <c r="GE63" s="2" t="e">
        <f t="shared" si="568"/>
        <v>#VALUE!</v>
      </c>
      <c r="GF63" s="2" t="e">
        <f t="shared" si="569"/>
        <v>#VALUE!</v>
      </c>
      <c r="GG63" s="2" t="e">
        <f t="shared" si="570"/>
        <v>#VALUE!</v>
      </c>
      <c r="GH63" s="2" t="e">
        <f t="shared" si="571"/>
        <v>#VALUE!</v>
      </c>
      <c r="GI63" s="2" t="e">
        <f t="shared" si="572"/>
        <v>#VALUE!</v>
      </c>
      <c r="GJ63" s="2" t="e">
        <f t="shared" si="573"/>
        <v>#VALUE!</v>
      </c>
      <c r="GK63" s="2" t="e">
        <f t="shared" si="574"/>
        <v>#VALUE!</v>
      </c>
      <c r="GL63" s="2" t="e">
        <f t="shared" si="575"/>
        <v>#VALUE!</v>
      </c>
      <c r="GM63" s="2" t="e">
        <f t="shared" si="576"/>
        <v>#VALUE!</v>
      </c>
      <c r="GN63" s="2" t="e">
        <f t="shared" si="577"/>
        <v>#VALUE!</v>
      </c>
      <c r="GO63" s="2" t="e">
        <f t="shared" si="578"/>
        <v>#VALUE!</v>
      </c>
      <c r="GP63" s="2" t="e">
        <f t="shared" si="579"/>
        <v>#VALUE!</v>
      </c>
      <c r="GQ63" s="2" t="e">
        <f t="shared" si="580"/>
        <v>#VALUE!</v>
      </c>
      <c r="GR63" s="2" t="e">
        <f t="shared" si="581"/>
        <v>#VALUE!</v>
      </c>
      <c r="GS63" s="2" t="e">
        <f t="shared" si="582"/>
        <v>#VALUE!</v>
      </c>
      <c r="GT63" s="2">
        <f t="shared" si="583"/>
        <v>1</v>
      </c>
      <c r="GU63" s="2" t="e">
        <f t="shared" si="584"/>
        <v>#VALUE!</v>
      </c>
      <c r="GV63" s="2" t="e">
        <f t="shared" si="585"/>
        <v>#VALUE!</v>
      </c>
      <c r="GW63" s="2" t="e">
        <f t="shared" si="586"/>
        <v>#VALUE!</v>
      </c>
      <c r="GX63" s="2" t="e">
        <f t="shared" si="587"/>
        <v>#VALUE!</v>
      </c>
      <c r="GY63" s="2" t="e">
        <f t="shared" si="588"/>
        <v>#VALUE!</v>
      </c>
      <c r="GZ63" s="2" t="e">
        <f t="shared" si="589"/>
        <v>#VALUE!</v>
      </c>
      <c r="HA63" s="2" t="e">
        <f t="shared" si="590"/>
        <v>#VALUE!</v>
      </c>
      <c r="HB63" s="2" t="e">
        <f t="shared" si="591"/>
        <v>#VALUE!</v>
      </c>
      <c r="HC63" s="2" t="e">
        <f t="shared" si="592"/>
        <v>#VALUE!</v>
      </c>
      <c r="HD63" s="2" t="e">
        <f t="shared" si="593"/>
        <v>#VALUE!</v>
      </c>
      <c r="HE63" s="2" t="e">
        <f t="shared" si="594"/>
        <v>#VALUE!</v>
      </c>
      <c r="HF63" s="2" t="e">
        <f t="shared" si="595"/>
        <v>#VALUE!</v>
      </c>
      <c r="HG63" s="2" t="e">
        <f t="shared" si="596"/>
        <v>#VALUE!</v>
      </c>
      <c r="HH63" s="2" t="e">
        <f t="shared" si="597"/>
        <v>#VALUE!</v>
      </c>
      <c r="HI63" s="2" t="e">
        <f t="shared" si="598"/>
        <v>#VALUE!</v>
      </c>
      <c r="HJ63" s="2" t="e">
        <f t="shared" si="599"/>
        <v>#VALUE!</v>
      </c>
      <c r="HK63" s="2" t="e">
        <f t="shared" si="600"/>
        <v>#VALUE!</v>
      </c>
      <c r="HL63" s="2" t="e">
        <f t="shared" si="601"/>
        <v>#VALUE!</v>
      </c>
      <c r="HM63" s="2" t="e">
        <f t="shared" si="602"/>
        <v>#VALUE!</v>
      </c>
      <c r="HN63" s="2" t="e">
        <f t="shared" si="603"/>
        <v>#VALUE!</v>
      </c>
      <c r="HO63" s="2" t="e">
        <f t="shared" si="604"/>
        <v>#VALUE!</v>
      </c>
      <c r="HP63" s="2" t="e">
        <f t="shared" si="605"/>
        <v>#VALUE!</v>
      </c>
      <c r="HQ63" s="2" t="e">
        <f t="shared" si="606"/>
        <v>#VALUE!</v>
      </c>
      <c r="HR63" s="2">
        <f t="shared" si="607"/>
        <v>1</v>
      </c>
      <c r="HS63" s="2" t="e">
        <f t="shared" si="608"/>
        <v>#VALUE!</v>
      </c>
      <c r="HT63" s="2" t="e">
        <f t="shared" si="609"/>
        <v>#VALUE!</v>
      </c>
      <c r="HU63" s="2" t="e">
        <f t="shared" si="610"/>
        <v>#VALUE!</v>
      </c>
      <c r="HV63" s="2" t="e">
        <f t="shared" si="611"/>
        <v>#VALUE!</v>
      </c>
      <c r="HW63" s="2" t="e">
        <f t="shared" si="612"/>
        <v>#VALUE!</v>
      </c>
      <c r="HX63" s="2" t="e">
        <f t="shared" si="613"/>
        <v>#VALUE!</v>
      </c>
      <c r="HY63" s="2" t="e">
        <f t="shared" si="614"/>
        <v>#VALUE!</v>
      </c>
      <c r="HZ63" s="2" t="e">
        <f t="shared" si="615"/>
        <v>#VALUE!</v>
      </c>
      <c r="IA63" s="2" t="e">
        <f t="shared" si="616"/>
        <v>#VALUE!</v>
      </c>
      <c r="IB63" s="2" t="e">
        <f t="shared" si="617"/>
        <v>#VALUE!</v>
      </c>
      <c r="IC63" s="2" t="e">
        <f t="shared" si="618"/>
        <v>#VALUE!</v>
      </c>
      <c r="ID63" s="2" t="e">
        <f t="shared" si="619"/>
        <v>#VALUE!</v>
      </c>
      <c r="IE63" s="2" t="e">
        <f t="shared" si="620"/>
        <v>#VALUE!</v>
      </c>
      <c r="IF63" s="2" t="e">
        <f t="shared" si="621"/>
        <v>#VALUE!</v>
      </c>
      <c r="IG63" s="2" t="e">
        <f t="shared" si="622"/>
        <v>#VALUE!</v>
      </c>
      <c r="IH63" s="2" t="e">
        <f t="shared" si="623"/>
        <v>#VALUE!</v>
      </c>
      <c r="II63" s="2" t="e">
        <f t="shared" si="624"/>
        <v>#VALUE!</v>
      </c>
      <c r="IJ63" s="2" t="e">
        <f t="shared" si="625"/>
        <v>#VALUE!</v>
      </c>
      <c r="IK63" s="2" t="e">
        <f t="shared" si="626"/>
        <v>#VALUE!</v>
      </c>
      <c r="IL63" s="2" t="e">
        <f t="shared" si="627"/>
        <v>#VALUE!</v>
      </c>
      <c r="IM63" s="2" t="e">
        <f t="shared" si="628"/>
        <v>#VALUE!</v>
      </c>
      <c r="IN63" s="2" t="e">
        <f t="shared" si="629"/>
        <v>#VALUE!</v>
      </c>
      <c r="IO63" s="2" t="e">
        <f t="shared" si="630"/>
        <v>#VALUE!</v>
      </c>
      <c r="IP63" s="2">
        <f t="shared" si="631"/>
        <v>0</v>
      </c>
      <c r="IQ63" s="2" t="e">
        <f t="shared" si="632"/>
        <v>#VALUE!</v>
      </c>
      <c r="IR63" s="2" t="e">
        <f t="shared" si="633"/>
        <v>#VALUE!</v>
      </c>
      <c r="IS63" s="2" t="e">
        <f t="shared" si="634"/>
        <v>#VALUE!</v>
      </c>
      <c r="IT63" s="2" t="e">
        <f t="shared" si="635"/>
        <v>#VALUE!</v>
      </c>
      <c r="IU63" s="2" t="e">
        <f t="shared" si="636"/>
        <v>#VALUE!</v>
      </c>
      <c r="IV63" s="2" t="e">
        <f t="shared" si="637"/>
        <v>#VALUE!</v>
      </c>
      <c r="IW63" s="2" t="e">
        <f t="shared" si="638"/>
        <v>#VALUE!</v>
      </c>
      <c r="IX63" s="2" t="e">
        <f t="shared" si="639"/>
        <v>#VALUE!</v>
      </c>
      <c r="IY63" s="2" t="e">
        <f t="shared" si="640"/>
        <v>#VALUE!</v>
      </c>
      <c r="IZ63" s="2" t="e">
        <f t="shared" si="641"/>
        <v>#VALUE!</v>
      </c>
      <c r="JA63" s="2" t="e">
        <f t="shared" si="642"/>
        <v>#VALUE!</v>
      </c>
      <c r="JB63" s="2" t="e">
        <f t="shared" si="643"/>
        <v>#VALUE!</v>
      </c>
      <c r="JC63" s="2" t="e">
        <f t="shared" si="644"/>
        <v>#VALUE!</v>
      </c>
      <c r="JD63" s="2" t="e">
        <f t="shared" si="645"/>
        <v>#VALUE!</v>
      </c>
      <c r="JE63" s="2" t="e">
        <f t="shared" si="646"/>
        <v>#VALUE!</v>
      </c>
      <c r="JF63" s="2" t="e">
        <f t="shared" si="647"/>
        <v>#VALUE!</v>
      </c>
      <c r="JG63" s="2" t="e">
        <f t="shared" si="648"/>
        <v>#VALUE!</v>
      </c>
      <c r="JH63" s="2" t="e">
        <f t="shared" si="649"/>
        <v>#VALUE!</v>
      </c>
      <c r="JI63" s="2" t="e">
        <f t="shared" si="650"/>
        <v>#VALUE!</v>
      </c>
      <c r="JJ63" s="2" t="e">
        <f t="shared" si="651"/>
        <v>#VALUE!</v>
      </c>
      <c r="JK63" s="2" t="e">
        <f t="shared" si="652"/>
        <v>#VALUE!</v>
      </c>
      <c r="JL63" s="2" t="e">
        <f t="shared" si="653"/>
        <v>#VALUE!</v>
      </c>
      <c r="JM63" s="2" t="e">
        <f t="shared" si="654"/>
        <v>#VALUE!</v>
      </c>
      <c r="JN63" s="2">
        <f t="shared" si="655"/>
        <v>0</v>
      </c>
      <c r="JO63" s="2" t="e">
        <f t="shared" si="656"/>
        <v>#VALUE!</v>
      </c>
      <c r="JP63" s="2" t="e">
        <f t="shared" si="657"/>
        <v>#VALUE!</v>
      </c>
      <c r="JQ63" s="2" t="e">
        <f t="shared" si="658"/>
        <v>#VALUE!</v>
      </c>
      <c r="JR63" s="2" t="e">
        <f t="shared" si="659"/>
        <v>#VALUE!</v>
      </c>
      <c r="JS63" s="2" t="e">
        <f t="shared" si="660"/>
        <v>#VALUE!</v>
      </c>
      <c r="JT63" s="2" t="e">
        <f t="shared" si="661"/>
        <v>#VALUE!</v>
      </c>
      <c r="JU63" s="2" t="e">
        <f t="shared" si="662"/>
        <v>#VALUE!</v>
      </c>
      <c r="JV63" s="2" t="e">
        <f t="shared" si="663"/>
        <v>#VALUE!</v>
      </c>
      <c r="JW63" s="2" t="e">
        <f t="shared" si="664"/>
        <v>#VALUE!</v>
      </c>
      <c r="JX63" s="2" t="e">
        <f t="shared" si="665"/>
        <v>#VALUE!</v>
      </c>
      <c r="JY63" s="2" t="e">
        <f t="shared" si="666"/>
        <v>#VALUE!</v>
      </c>
      <c r="JZ63" s="2" t="e">
        <f t="shared" si="667"/>
        <v>#VALUE!</v>
      </c>
      <c r="KA63" s="2" t="e">
        <f t="shared" si="668"/>
        <v>#VALUE!</v>
      </c>
      <c r="KB63" s="2" t="e">
        <f t="shared" si="669"/>
        <v>#VALUE!</v>
      </c>
      <c r="KC63" s="2" t="e">
        <f t="shared" si="670"/>
        <v>#VALUE!</v>
      </c>
      <c r="KD63" s="2" t="e">
        <f t="shared" si="671"/>
        <v>#VALUE!</v>
      </c>
      <c r="KE63" s="2" t="e">
        <f t="shared" si="672"/>
        <v>#VALUE!</v>
      </c>
      <c r="KF63" s="2" t="e">
        <f t="shared" si="673"/>
        <v>#VALUE!</v>
      </c>
      <c r="KG63" s="2" t="e">
        <f t="shared" si="674"/>
        <v>#VALUE!</v>
      </c>
      <c r="KH63" s="2" t="e">
        <f t="shared" si="675"/>
        <v>#VALUE!</v>
      </c>
      <c r="KI63" s="2" t="e">
        <f t="shared" si="676"/>
        <v>#VALUE!</v>
      </c>
      <c r="KJ63" s="2" t="e">
        <f t="shared" si="677"/>
        <v>#VALUE!</v>
      </c>
      <c r="KK63" s="2" t="e">
        <f t="shared" si="678"/>
        <v>#VALUE!</v>
      </c>
      <c r="KL63" s="2">
        <f t="shared" si="679"/>
        <v>0</v>
      </c>
      <c r="KM63" s="2" t="e">
        <f t="shared" si="680"/>
        <v>#VALUE!</v>
      </c>
      <c r="KN63" s="2" t="e">
        <f t="shared" si="681"/>
        <v>#VALUE!</v>
      </c>
      <c r="KO63" s="2" t="e">
        <f t="shared" si="682"/>
        <v>#VALUE!</v>
      </c>
      <c r="KP63" s="2" t="e">
        <f t="shared" si="683"/>
        <v>#VALUE!</v>
      </c>
      <c r="KQ63" s="2" t="e">
        <f t="shared" si="684"/>
        <v>#VALUE!</v>
      </c>
      <c r="KR63" s="2" t="e">
        <f t="shared" si="685"/>
        <v>#VALUE!</v>
      </c>
      <c r="KS63" s="2" t="e">
        <f t="shared" si="686"/>
        <v>#VALUE!</v>
      </c>
      <c r="KT63" s="2" t="e">
        <f t="shared" si="687"/>
        <v>#VALUE!</v>
      </c>
      <c r="KU63" s="2" t="e">
        <f t="shared" si="688"/>
        <v>#VALUE!</v>
      </c>
      <c r="KV63" s="2" t="e">
        <f t="shared" si="689"/>
        <v>#VALUE!</v>
      </c>
      <c r="KW63" s="2" t="e">
        <f t="shared" si="690"/>
        <v>#VALUE!</v>
      </c>
      <c r="KX63" s="2" t="e">
        <f t="shared" si="691"/>
        <v>#VALUE!</v>
      </c>
      <c r="KY63" s="2" t="e">
        <f t="shared" si="692"/>
        <v>#VALUE!</v>
      </c>
      <c r="KZ63" s="2" t="e">
        <f t="shared" si="693"/>
        <v>#VALUE!</v>
      </c>
      <c r="LA63" s="2" t="e">
        <f t="shared" si="694"/>
        <v>#VALUE!</v>
      </c>
      <c r="LB63" s="2" t="e">
        <f t="shared" si="695"/>
        <v>#VALUE!</v>
      </c>
      <c r="LC63" s="2" t="e">
        <f t="shared" si="696"/>
        <v>#VALUE!</v>
      </c>
      <c r="LD63" s="2" t="e">
        <f t="shared" si="697"/>
        <v>#VALUE!</v>
      </c>
      <c r="LE63" s="2" t="e">
        <f t="shared" si="698"/>
        <v>#VALUE!</v>
      </c>
      <c r="LF63" s="2" t="e">
        <f t="shared" si="699"/>
        <v>#VALUE!</v>
      </c>
      <c r="LG63" s="2" t="e">
        <f t="shared" si="700"/>
        <v>#VALUE!</v>
      </c>
      <c r="LH63" s="2" t="e">
        <f t="shared" si="701"/>
        <v>#VALUE!</v>
      </c>
      <c r="LI63" s="2" t="e">
        <f t="shared" si="702"/>
        <v>#VALUE!</v>
      </c>
      <c r="LJ63" s="2">
        <f t="shared" si="703"/>
        <v>0</v>
      </c>
      <c r="LK63" s="2" t="e">
        <f t="shared" si="704"/>
        <v>#VALUE!</v>
      </c>
      <c r="LL63" s="2" t="e">
        <f t="shared" si="705"/>
        <v>#VALUE!</v>
      </c>
      <c r="LM63" s="2" t="e">
        <f t="shared" si="706"/>
        <v>#VALUE!</v>
      </c>
      <c r="LN63" s="2" t="e">
        <f t="shared" si="707"/>
        <v>#VALUE!</v>
      </c>
      <c r="LO63" s="2" t="e">
        <f t="shared" si="708"/>
        <v>#VALUE!</v>
      </c>
      <c r="LP63" s="2" t="e">
        <f t="shared" si="709"/>
        <v>#VALUE!</v>
      </c>
      <c r="LQ63" s="2" t="e">
        <f t="shared" si="710"/>
        <v>#VALUE!</v>
      </c>
      <c r="LR63" s="2" t="e">
        <f t="shared" si="711"/>
        <v>#VALUE!</v>
      </c>
      <c r="LS63" s="2" t="e">
        <f t="shared" si="712"/>
        <v>#VALUE!</v>
      </c>
      <c r="LT63" s="2" t="e">
        <f t="shared" si="713"/>
        <v>#VALUE!</v>
      </c>
      <c r="LU63" s="2" t="e">
        <f t="shared" si="714"/>
        <v>#VALUE!</v>
      </c>
      <c r="LV63" s="2" t="e">
        <f t="shared" si="715"/>
        <v>#VALUE!</v>
      </c>
      <c r="LW63" s="2" t="e">
        <f t="shared" si="716"/>
        <v>#VALUE!</v>
      </c>
      <c r="LX63" s="2" t="e">
        <f t="shared" si="717"/>
        <v>#VALUE!</v>
      </c>
      <c r="LY63" s="2" t="e">
        <f t="shared" si="718"/>
        <v>#VALUE!</v>
      </c>
      <c r="LZ63" s="2" t="e">
        <f t="shared" si="719"/>
        <v>#VALUE!</v>
      </c>
      <c r="MA63" s="2" t="e">
        <f t="shared" si="720"/>
        <v>#VALUE!</v>
      </c>
      <c r="MB63" s="2" t="e">
        <f t="shared" si="721"/>
        <v>#VALUE!</v>
      </c>
      <c r="MC63" s="2" t="e">
        <f t="shared" si="722"/>
        <v>#VALUE!</v>
      </c>
      <c r="MD63" s="2" t="e">
        <f t="shared" si="723"/>
        <v>#VALUE!</v>
      </c>
      <c r="ME63" s="2" t="e">
        <f t="shared" si="724"/>
        <v>#VALUE!</v>
      </c>
      <c r="MF63" s="2" t="e">
        <f t="shared" si="725"/>
        <v>#VALUE!</v>
      </c>
      <c r="MG63" s="2" t="e">
        <f t="shared" si="726"/>
        <v>#VALUE!</v>
      </c>
      <c r="MH63" s="2">
        <f t="shared" si="727"/>
        <v>1</v>
      </c>
      <c r="MI63" s="2" t="e">
        <f t="shared" si="728"/>
        <v>#VALUE!</v>
      </c>
      <c r="MJ63" s="2" t="e">
        <f t="shared" si="729"/>
        <v>#VALUE!</v>
      </c>
      <c r="MK63" s="2" t="e">
        <f t="shared" si="730"/>
        <v>#VALUE!</v>
      </c>
      <c r="ML63" s="2" t="e">
        <f t="shared" si="731"/>
        <v>#VALUE!</v>
      </c>
      <c r="MM63" s="2" t="e">
        <f t="shared" si="732"/>
        <v>#VALUE!</v>
      </c>
      <c r="MN63" s="2" t="e">
        <f t="shared" si="733"/>
        <v>#VALUE!</v>
      </c>
      <c r="MO63" s="2" t="e">
        <f t="shared" si="734"/>
        <v>#VALUE!</v>
      </c>
      <c r="MP63" s="2" t="e">
        <f t="shared" si="735"/>
        <v>#VALUE!</v>
      </c>
      <c r="MQ63" s="2" t="e">
        <f t="shared" si="736"/>
        <v>#VALUE!</v>
      </c>
      <c r="MR63" s="2" t="e">
        <f t="shared" si="737"/>
        <v>#VALUE!</v>
      </c>
      <c r="MS63" s="2" t="e">
        <f t="shared" si="738"/>
        <v>#VALUE!</v>
      </c>
      <c r="MT63" s="2" t="e">
        <f t="shared" si="739"/>
        <v>#VALUE!</v>
      </c>
      <c r="MU63" s="2" t="e">
        <f t="shared" si="740"/>
        <v>#VALUE!</v>
      </c>
      <c r="MV63" s="2" t="e">
        <f t="shared" si="741"/>
        <v>#VALUE!</v>
      </c>
      <c r="MW63" s="2" t="e">
        <f t="shared" si="742"/>
        <v>#VALUE!</v>
      </c>
      <c r="MX63" s="2" t="e">
        <f t="shared" si="743"/>
        <v>#VALUE!</v>
      </c>
      <c r="MY63" s="2" t="e">
        <f t="shared" si="744"/>
        <v>#VALUE!</v>
      </c>
      <c r="MZ63" s="2" t="e">
        <f t="shared" si="745"/>
        <v>#VALUE!</v>
      </c>
      <c r="NA63" s="2" t="e">
        <f t="shared" si="746"/>
        <v>#VALUE!</v>
      </c>
      <c r="NB63" s="2" t="e">
        <f t="shared" si="747"/>
        <v>#VALUE!</v>
      </c>
      <c r="NC63" s="2" t="e">
        <f t="shared" si="748"/>
        <v>#VALUE!</v>
      </c>
      <c r="ND63" s="2" t="e">
        <f t="shared" si="749"/>
        <v>#VALUE!</v>
      </c>
      <c r="NE63" s="2" t="e">
        <f t="shared" si="750"/>
        <v>#VALUE!</v>
      </c>
      <c r="NF63" s="2">
        <f t="shared" si="406"/>
        <v>0</v>
      </c>
      <c r="NG63" s="2">
        <f t="shared" si="250"/>
        <v>0</v>
      </c>
      <c r="NH63" s="2">
        <f t="shared" si="251"/>
        <v>0</v>
      </c>
      <c r="NI63" s="2">
        <f t="shared" si="252"/>
        <v>0</v>
      </c>
      <c r="NJ63" s="2">
        <f t="shared" si="253"/>
        <v>0</v>
      </c>
      <c r="NK63" s="2">
        <f t="shared" si="254"/>
        <v>0</v>
      </c>
      <c r="NL63" s="2">
        <f t="shared" si="255"/>
        <v>0</v>
      </c>
      <c r="NM63" s="2">
        <f t="shared" si="256"/>
        <v>0</v>
      </c>
      <c r="NN63" s="2">
        <f t="shared" si="257"/>
        <v>0</v>
      </c>
      <c r="NO63" s="2">
        <f t="shared" si="258"/>
        <v>0</v>
      </c>
      <c r="NP63" s="2">
        <f t="shared" si="259"/>
        <v>0</v>
      </c>
      <c r="NQ63" s="2">
        <f t="shared" si="260"/>
        <v>0</v>
      </c>
      <c r="NR63" s="2">
        <f t="shared" si="261"/>
        <v>0</v>
      </c>
      <c r="NS63" s="2">
        <f t="shared" si="262"/>
        <v>0</v>
      </c>
      <c r="NT63" s="2">
        <f t="shared" si="263"/>
        <v>0</v>
      </c>
      <c r="NU63" s="2">
        <f t="shared" si="264"/>
        <v>0</v>
      </c>
      <c r="NV63" s="2">
        <f t="shared" si="265"/>
        <v>0</v>
      </c>
      <c r="NW63" s="2">
        <f t="shared" si="266"/>
        <v>0</v>
      </c>
      <c r="NX63" s="2">
        <f t="shared" si="267"/>
        <v>0</v>
      </c>
      <c r="NY63" s="2">
        <f t="shared" si="268"/>
        <v>0</v>
      </c>
      <c r="NZ63" s="2">
        <f t="shared" si="269"/>
        <v>0</v>
      </c>
      <c r="OA63" s="2">
        <f t="shared" si="270"/>
        <v>0</v>
      </c>
      <c r="OB63" s="2">
        <f t="shared" si="271"/>
        <v>0</v>
      </c>
      <c r="OC63" s="2">
        <f t="shared" si="272"/>
        <v>0</v>
      </c>
      <c r="OD63" s="2">
        <f>IF(AND(NF63&gt;'Graph Creator'!$K$4,'Detalle de Cuentas'!NF63&lt;='Graph Creator'!$L$4),1,0)</f>
        <v>0</v>
      </c>
      <c r="OE63" s="2">
        <f>IF(AND(NG63&gt;'Graph Creator'!$K$4,'Detalle de Cuentas'!NG63&lt;='Graph Creator'!$L$4),1,0)</f>
        <v>0</v>
      </c>
      <c r="OF63" s="2">
        <f>IF(AND(NH63&gt;'Graph Creator'!$K$4,'Detalle de Cuentas'!NH63&lt;='Graph Creator'!$L$4),1,0)</f>
        <v>0</v>
      </c>
      <c r="OG63" s="2">
        <f>IF(AND(NI63&gt;'Graph Creator'!$K$4,'Detalle de Cuentas'!NI63&lt;='Graph Creator'!$L$4),1,0)</f>
        <v>0</v>
      </c>
      <c r="OH63" s="2">
        <f>IF(AND(NJ63&gt;'Graph Creator'!$K$4,'Detalle de Cuentas'!NJ63&lt;='Graph Creator'!$L$4),1,0)</f>
        <v>0</v>
      </c>
      <c r="OI63" s="2">
        <f>IF(AND(NK63&gt;'Graph Creator'!$K$4,'Detalle de Cuentas'!NK63&lt;='Graph Creator'!$L$4),1,0)</f>
        <v>0</v>
      </c>
      <c r="OJ63" s="2">
        <f>IF(AND(NL63&gt;'Graph Creator'!$K$4,'Detalle de Cuentas'!NL63&lt;='Graph Creator'!$L$4),1,0)</f>
        <v>0</v>
      </c>
      <c r="OK63" s="2">
        <f>IF(AND(NM63&gt;'Graph Creator'!$K$4,'Detalle de Cuentas'!NM63&lt;='Graph Creator'!$L$4),1,0)</f>
        <v>0</v>
      </c>
      <c r="OL63" s="2">
        <f>IF(AND(NN63&gt;'Graph Creator'!$K$4,'Detalle de Cuentas'!NN63&lt;='Graph Creator'!$L$4),1,0)</f>
        <v>0</v>
      </c>
      <c r="OM63" s="2">
        <f>IF(AND(NO63&gt;'Graph Creator'!$K$4,'Detalle de Cuentas'!NO63&lt;='Graph Creator'!$L$4),1,0)</f>
        <v>0</v>
      </c>
      <c r="ON63" s="2">
        <f>IF(AND(NP63&gt;'Graph Creator'!$K$4,'Detalle de Cuentas'!NP63&lt;='Graph Creator'!$L$4),1,0)</f>
        <v>0</v>
      </c>
      <c r="OO63" s="2">
        <f>IF(AND(NQ63&gt;'Graph Creator'!$K$4,'Detalle de Cuentas'!NQ63&lt;='Graph Creator'!$L$4),1,0)</f>
        <v>0</v>
      </c>
      <c r="OP63" s="2">
        <f>IF(AND(NR63&gt;'Graph Creator'!$K$4,'Detalle de Cuentas'!NR63&lt;='Graph Creator'!$L$4),1,0)</f>
        <v>0</v>
      </c>
      <c r="OQ63" s="2">
        <f>IF(AND(NS63&gt;'Graph Creator'!$K$4,'Detalle de Cuentas'!NS63&lt;='Graph Creator'!$L$4),1,0)</f>
        <v>0</v>
      </c>
      <c r="OR63" s="2">
        <f>IF(AND(NT63&gt;'Graph Creator'!$K$4,'Detalle de Cuentas'!NT63&lt;='Graph Creator'!$L$4),1,0)</f>
        <v>0</v>
      </c>
      <c r="OS63" s="2">
        <f>IF(AND(NU63&gt;'Graph Creator'!$K$4,'Detalle de Cuentas'!NU63&lt;='Graph Creator'!$L$4),1,0)</f>
        <v>0</v>
      </c>
      <c r="OT63" s="2">
        <f>IF(AND(NV63&gt;'Graph Creator'!$K$4,'Detalle de Cuentas'!NV63&lt;='Graph Creator'!$L$4),1,0)</f>
        <v>0</v>
      </c>
      <c r="OU63" s="2">
        <f>IF(AND(NW63&gt;'Graph Creator'!$K$4,'Detalle de Cuentas'!NW63&lt;='Graph Creator'!$L$4),1,0)</f>
        <v>0</v>
      </c>
      <c r="OV63" s="2">
        <f>IF(AND(NX63&gt;'Graph Creator'!$K$4,'Detalle de Cuentas'!NX63&lt;='Graph Creator'!$L$4),1,0)</f>
        <v>0</v>
      </c>
      <c r="OW63" s="2">
        <f>IF(AND(NY63&gt;'Graph Creator'!$K$4,'Detalle de Cuentas'!NY63&lt;='Graph Creator'!$L$4),1,0)</f>
        <v>0</v>
      </c>
      <c r="OX63" s="2">
        <f>IF(AND(NZ63&gt;'Graph Creator'!$K$4,'Detalle de Cuentas'!NZ63&lt;='Graph Creator'!$L$4),1,0)</f>
        <v>0</v>
      </c>
      <c r="OY63" s="2">
        <f>IF(AND(OA63&gt;'Graph Creator'!$K$4,'Detalle de Cuentas'!OA63&lt;='Graph Creator'!$L$4),1,0)</f>
        <v>0</v>
      </c>
      <c r="OZ63" s="2">
        <f>IF(AND(OB63&gt;'Graph Creator'!$K$4,'Detalle de Cuentas'!OB63&lt;='Graph Creator'!$L$4),1,0)</f>
        <v>0</v>
      </c>
      <c r="PA63" s="2">
        <f>IF(AND(OC63&gt;'Graph Creator'!$K$4,'Detalle de Cuentas'!OC63&lt;='Graph Creator'!$L$4),1,0)</f>
        <v>0</v>
      </c>
      <c r="PB63" s="2">
        <f>IF(AND(NF63&gt;'Graph Creator'!$L$4,'Detalle de Cuentas'!NF63&lt;='Graph Creator'!$M$4),1,0)</f>
        <v>0</v>
      </c>
      <c r="PC63" s="2">
        <f>IF(AND(NG63&gt;'Graph Creator'!$L$4,'Detalle de Cuentas'!NG63&lt;='Graph Creator'!$M$4),1,0)</f>
        <v>0</v>
      </c>
      <c r="PD63" s="2">
        <f>IF(AND(NH63&gt;'Graph Creator'!$L$4,'Detalle de Cuentas'!NH63&lt;='Graph Creator'!$M$4),1,0)</f>
        <v>0</v>
      </c>
      <c r="PE63" s="2">
        <f>IF(AND(NI63&gt;'Graph Creator'!$L$4,'Detalle de Cuentas'!NI63&lt;='Graph Creator'!$M$4),1,0)</f>
        <v>0</v>
      </c>
      <c r="PF63" s="2">
        <f>IF(AND(NJ63&gt;'Graph Creator'!$L$4,'Detalle de Cuentas'!NJ63&lt;='Graph Creator'!$M$4),1,0)</f>
        <v>0</v>
      </c>
      <c r="PG63" s="2">
        <f>IF(AND(NK63&gt;'Graph Creator'!$L$4,'Detalle de Cuentas'!NK63&lt;='Graph Creator'!$M$4),1,0)</f>
        <v>0</v>
      </c>
      <c r="PH63" s="2">
        <f>IF(AND(NL63&gt;'Graph Creator'!$L$4,'Detalle de Cuentas'!NL63&lt;='Graph Creator'!$M$4),1,0)</f>
        <v>0</v>
      </c>
      <c r="PI63" s="2">
        <f>IF(AND(NM63&gt;'Graph Creator'!$L$4,'Detalle de Cuentas'!NM63&lt;='Graph Creator'!$M$4),1,0)</f>
        <v>0</v>
      </c>
      <c r="PJ63" s="2">
        <f>IF(AND(NN63&gt;'Graph Creator'!$L$4,'Detalle de Cuentas'!NN63&lt;='Graph Creator'!$M$4),1,0)</f>
        <v>0</v>
      </c>
      <c r="PK63" s="2">
        <f>IF(AND(NO63&gt;'Graph Creator'!$L$4,'Detalle de Cuentas'!NO63&lt;='Graph Creator'!$M$4),1,0)</f>
        <v>0</v>
      </c>
      <c r="PL63" s="2">
        <f>IF(AND(NP63&gt;'Graph Creator'!$L$4,'Detalle de Cuentas'!NP63&lt;='Graph Creator'!$M$4),1,0)</f>
        <v>0</v>
      </c>
      <c r="PM63" s="2">
        <f>IF(AND(NQ63&gt;'Graph Creator'!$L$4,'Detalle de Cuentas'!NQ63&lt;='Graph Creator'!$M$4),1,0)</f>
        <v>0</v>
      </c>
      <c r="PN63" s="2">
        <f>IF(AND(NR63&gt;'Graph Creator'!$L$4,'Detalle de Cuentas'!NR63&lt;='Graph Creator'!$M$4),1,0)</f>
        <v>0</v>
      </c>
      <c r="PO63" s="2">
        <f>IF(AND(NS63&gt;'Graph Creator'!$L$4,'Detalle de Cuentas'!NS63&lt;='Graph Creator'!$M$4),1,0)</f>
        <v>0</v>
      </c>
      <c r="PP63" s="2">
        <f>IF(AND(NT63&gt;'Graph Creator'!$L$4,'Detalle de Cuentas'!NT63&lt;='Graph Creator'!$M$4),1,0)</f>
        <v>0</v>
      </c>
      <c r="PQ63" s="2">
        <f>IF(AND(NU63&gt;'Graph Creator'!$L$4,'Detalle de Cuentas'!NU63&lt;='Graph Creator'!$M$4),1,0)</f>
        <v>0</v>
      </c>
      <c r="PR63" s="2">
        <f>IF(AND(NV63&gt;'Graph Creator'!$L$4,'Detalle de Cuentas'!NV63&lt;='Graph Creator'!$M$4),1,0)</f>
        <v>0</v>
      </c>
      <c r="PS63" s="2">
        <f>IF(AND(NW63&gt;'Graph Creator'!$L$4,'Detalle de Cuentas'!NW63&lt;='Graph Creator'!$M$4),1,0)</f>
        <v>0</v>
      </c>
      <c r="PT63" s="2">
        <f>IF(AND(NX63&gt;'Graph Creator'!$L$4,'Detalle de Cuentas'!NX63&lt;='Graph Creator'!$M$4),1,0)</f>
        <v>0</v>
      </c>
      <c r="PU63" s="2">
        <f>IF(AND(NY63&gt;'Graph Creator'!$L$4,'Detalle de Cuentas'!NY63&lt;='Graph Creator'!$M$4),1,0)</f>
        <v>0</v>
      </c>
      <c r="PV63" s="2">
        <f>IF(AND(NZ63&gt;'Graph Creator'!$L$4,'Detalle de Cuentas'!NZ63&lt;='Graph Creator'!$M$4),1,0)</f>
        <v>0</v>
      </c>
      <c r="PW63" s="2">
        <f>IF(AND(OA63&gt;'Graph Creator'!$L$4,'Detalle de Cuentas'!OA63&lt;='Graph Creator'!$M$4),1,0)</f>
        <v>0</v>
      </c>
      <c r="PX63" s="2">
        <f>IF(AND(OB63&gt;'Graph Creator'!$L$4,'Detalle de Cuentas'!OB63&lt;='Graph Creator'!$M$4),1,0)</f>
        <v>0</v>
      </c>
      <c r="PY63" s="2">
        <f>IF(AND(OC63&gt;'Graph Creator'!$L$4,'Detalle de Cuentas'!OC63&lt;='Graph Creator'!$M$4),1,0)</f>
        <v>0</v>
      </c>
      <c r="PZ63" s="2">
        <f>IF(AND(NF63&gt;'Graph Creator'!$M$4,'Detalle de Cuentas'!NF63&lt;='Graph Creator'!$N$4),1,0)</f>
        <v>0</v>
      </c>
      <c r="QA63" s="2">
        <f>IF(AND(NG63&gt;'Graph Creator'!$M$4,'Detalle de Cuentas'!NG63&lt;='Graph Creator'!$N$4),1,0)</f>
        <v>0</v>
      </c>
      <c r="QB63" s="2">
        <f>IF(AND(NH63&gt;'Graph Creator'!$M$4,'Detalle de Cuentas'!NH63&lt;='Graph Creator'!$N$4),1,0)</f>
        <v>0</v>
      </c>
      <c r="QC63" s="2">
        <f>IF(AND(NI63&gt;'Graph Creator'!$M$4,'Detalle de Cuentas'!NI63&lt;='Graph Creator'!$N$4),1,0)</f>
        <v>0</v>
      </c>
      <c r="QD63" s="2">
        <f>IF(AND(NJ63&gt;'Graph Creator'!$M$4,'Detalle de Cuentas'!NJ63&lt;='Graph Creator'!$N$4),1,0)</f>
        <v>0</v>
      </c>
      <c r="QE63" s="2">
        <f>IF(AND(NK63&gt;'Graph Creator'!$M$4,'Detalle de Cuentas'!NK63&lt;='Graph Creator'!$N$4),1,0)</f>
        <v>0</v>
      </c>
      <c r="QF63" s="2">
        <f>IF(AND(NL63&gt;'Graph Creator'!$M$4,'Detalle de Cuentas'!NL63&lt;='Graph Creator'!$N$4),1,0)</f>
        <v>0</v>
      </c>
      <c r="QG63" s="2">
        <f>IF(AND(NM63&gt;'Graph Creator'!$M$4,'Detalle de Cuentas'!NM63&lt;='Graph Creator'!$N$4),1,0)</f>
        <v>0</v>
      </c>
      <c r="QH63" s="2">
        <f>IF(AND(NN63&gt;'Graph Creator'!$M$4,'Detalle de Cuentas'!NN63&lt;='Graph Creator'!$N$4),1,0)</f>
        <v>0</v>
      </c>
      <c r="QI63" s="2">
        <f>IF(AND(NO63&gt;'Graph Creator'!$M$4,'Detalle de Cuentas'!NO63&lt;='Graph Creator'!$N$4),1,0)</f>
        <v>0</v>
      </c>
      <c r="QJ63" s="2">
        <f>IF(AND(NP63&gt;'Graph Creator'!$M$4,'Detalle de Cuentas'!NP63&lt;='Graph Creator'!$N$4),1,0)</f>
        <v>0</v>
      </c>
      <c r="QK63" s="2">
        <f>IF(AND(NQ63&gt;'Graph Creator'!$M$4,'Detalle de Cuentas'!NQ63&lt;='Graph Creator'!$N$4),1,0)</f>
        <v>0</v>
      </c>
      <c r="QL63" s="2">
        <f>IF(AND(NR63&gt;'Graph Creator'!$M$4,'Detalle de Cuentas'!NR63&lt;='Graph Creator'!$N$4),1,0)</f>
        <v>0</v>
      </c>
      <c r="QM63" s="2">
        <f>IF(AND(NS63&gt;'Graph Creator'!$M$4,'Detalle de Cuentas'!NS63&lt;='Graph Creator'!$N$4),1,0)</f>
        <v>0</v>
      </c>
      <c r="QN63" s="2">
        <f>IF(AND(NT63&gt;'Graph Creator'!$M$4,'Detalle de Cuentas'!NT63&lt;='Graph Creator'!$N$4),1,0)</f>
        <v>0</v>
      </c>
      <c r="QO63" s="2">
        <f>IF(AND(NU63&gt;'Graph Creator'!$M$4,'Detalle de Cuentas'!NU63&lt;='Graph Creator'!$N$4),1,0)</f>
        <v>0</v>
      </c>
      <c r="QP63" s="2">
        <f>IF(AND(NV63&gt;'Graph Creator'!$M$4,'Detalle de Cuentas'!NV63&lt;='Graph Creator'!$N$4),1,0)</f>
        <v>0</v>
      </c>
      <c r="QQ63" s="2">
        <f>IF(AND(NW63&gt;'Graph Creator'!$M$4,'Detalle de Cuentas'!NW63&lt;='Graph Creator'!$N$4),1,0)</f>
        <v>0</v>
      </c>
      <c r="QR63" s="2">
        <f>IF(AND(NX63&gt;'Graph Creator'!$M$4,'Detalle de Cuentas'!NX63&lt;='Graph Creator'!$N$4),1,0)</f>
        <v>0</v>
      </c>
      <c r="QS63" s="2">
        <f>IF(AND(NY63&gt;'Graph Creator'!$M$4,'Detalle de Cuentas'!NY63&lt;='Graph Creator'!$N$4),1,0)</f>
        <v>0</v>
      </c>
      <c r="QT63" s="2">
        <f>IF(AND(NZ63&gt;'Graph Creator'!$M$4,'Detalle de Cuentas'!NZ63&lt;='Graph Creator'!$N$4),1,0)</f>
        <v>0</v>
      </c>
      <c r="QU63" s="2">
        <f>IF(AND(OA63&gt;'Graph Creator'!$M$4,'Detalle de Cuentas'!OA63&lt;='Graph Creator'!$N$4),1,0)</f>
        <v>0</v>
      </c>
      <c r="QV63" s="2">
        <f>IF(AND(OB63&gt;'Graph Creator'!$M$4,'Detalle de Cuentas'!OB63&lt;='Graph Creator'!$N$4),1,0)</f>
        <v>0</v>
      </c>
      <c r="QW63" s="2">
        <f>IF(AND(OC63&gt;'Graph Creator'!$M$4,'Detalle de Cuentas'!OC63&lt;='Graph Creator'!$N$4),1,0)</f>
        <v>0</v>
      </c>
      <c r="QX63" s="2">
        <f>IF(AND(NF63&gt;'Graph Creator'!$N$4,'Detalle de Cuentas'!NF63&lt;='Graph Creator'!$O$4),1,0)</f>
        <v>0</v>
      </c>
      <c r="QY63" s="2">
        <f>IF(AND(NG63&gt;'Graph Creator'!$N$4,'Detalle de Cuentas'!NG63&lt;='Graph Creator'!$O$4),1,0)</f>
        <v>0</v>
      </c>
      <c r="QZ63" s="2">
        <f>IF(AND(NH63&gt;'Graph Creator'!$N$4,'Detalle de Cuentas'!NH63&lt;='Graph Creator'!$O$4),1,0)</f>
        <v>0</v>
      </c>
      <c r="RA63" s="2">
        <f>IF(AND(NI63&gt;'Graph Creator'!$N$4,'Detalle de Cuentas'!NI63&lt;='Graph Creator'!$O$4),1,0)</f>
        <v>0</v>
      </c>
      <c r="RB63" s="2">
        <f>IF(AND(NJ63&gt;'Graph Creator'!$N$4,'Detalle de Cuentas'!NJ63&lt;='Graph Creator'!$O$4),1,0)</f>
        <v>0</v>
      </c>
      <c r="RC63" s="2">
        <f>IF(AND(NK63&gt;'Graph Creator'!$N$4,'Detalle de Cuentas'!NK63&lt;='Graph Creator'!$O$4),1,0)</f>
        <v>0</v>
      </c>
      <c r="RD63" s="2">
        <f>IF(AND(NL63&gt;'Graph Creator'!$N$4,'Detalle de Cuentas'!NL63&lt;='Graph Creator'!$O$4),1,0)</f>
        <v>0</v>
      </c>
      <c r="RE63" s="2">
        <f>IF(AND(NM63&gt;'Graph Creator'!$N$4,'Detalle de Cuentas'!NM63&lt;='Graph Creator'!$O$4),1,0)</f>
        <v>0</v>
      </c>
      <c r="RF63" s="2">
        <f>IF(AND(NN63&gt;'Graph Creator'!$N$4,'Detalle de Cuentas'!NN63&lt;='Graph Creator'!$O$4),1,0)</f>
        <v>0</v>
      </c>
      <c r="RG63" s="2">
        <f>IF(AND(NO63&gt;'Graph Creator'!$N$4,'Detalle de Cuentas'!NO63&lt;='Graph Creator'!$O$4),1,0)</f>
        <v>0</v>
      </c>
      <c r="RH63" s="2">
        <f>IF(AND(NP63&gt;'Graph Creator'!$N$4,'Detalle de Cuentas'!NP63&lt;='Graph Creator'!$O$4),1,0)</f>
        <v>0</v>
      </c>
      <c r="RI63" s="2">
        <f>IF(AND(NQ63&gt;'Graph Creator'!$N$4,'Detalle de Cuentas'!NQ63&lt;='Graph Creator'!$O$4),1,0)</f>
        <v>0</v>
      </c>
      <c r="RJ63" s="2">
        <f>IF(AND(NR63&gt;'Graph Creator'!$N$4,'Detalle de Cuentas'!NR63&lt;='Graph Creator'!$O$4),1,0)</f>
        <v>0</v>
      </c>
      <c r="RK63" s="2">
        <f>IF(AND(NS63&gt;'Graph Creator'!$N$4,'Detalle de Cuentas'!NS63&lt;='Graph Creator'!$O$4),1,0)</f>
        <v>0</v>
      </c>
      <c r="RL63" s="2">
        <f>IF(AND(NT63&gt;'Graph Creator'!$N$4,'Detalle de Cuentas'!NT63&lt;='Graph Creator'!$O$4),1,0)</f>
        <v>0</v>
      </c>
      <c r="RM63" s="2">
        <f>IF(AND(NU63&gt;'Graph Creator'!$N$4,'Detalle de Cuentas'!NU63&lt;='Graph Creator'!$O$4),1,0)</f>
        <v>0</v>
      </c>
      <c r="RN63" s="2">
        <f>IF(AND(NV63&gt;'Graph Creator'!$N$4,'Detalle de Cuentas'!NV63&lt;='Graph Creator'!$O$4),1,0)</f>
        <v>0</v>
      </c>
      <c r="RO63" s="2">
        <f>IF(AND(NW63&gt;'Graph Creator'!$N$4,'Detalle de Cuentas'!NW63&lt;='Graph Creator'!$O$4),1,0)</f>
        <v>0</v>
      </c>
      <c r="RP63" s="2">
        <f>IF(AND(NX63&gt;'Graph Creator'!$N$4,'Detalle de Cuentas'!NX63&lt;='Graph Creator'!$O$4),1,0)</f>
        <v>0</v>
      </c>
      <c r="RQ63" s="2">
        <f>IF(AND(NY63&gt;'Graph Creator'!$N$4,'Detalle de Cuentas'!NY63&lt;='Graph Creator'!$O$4),1,0)</f>
        <v>0</v>
      </c>
      <c r="RR63" s="2">
        <f>IF(AND(NZ63&gt;'Graph Creator'!$N$4,'Detalle de Cuentas'!NZ63&lt;='Graph Creator'!$O$4),1,0)</f>
        <v>0</v>
      </c>
      <c r="RS63" s="2">
        <f>IF(AND(OA63&gt;'Graph Creator'!$N$4,'Detalle de Cuentas'!OA63&lt;='Graph Creator'!$O$4),1,0)</f>
        <v>0</v>
      </c>
      <c r="RT63" s="2">
        <f>IF(AND(OB63&gt;'Graph Creator'!$N$4,'Detalle de Cuentas'!OB63&lt;='Graph Creator'!$O$4),1,0)</f>
        <v>0</v>
      </c>
      <c r="RU63" s="2">
        <f>IF(AND(OC63&gt;'Graph Creator'!$N$4,'Detalle de Cuentas'!OC63&lt;='Graph Creator'!$O$4),1,0)</f>
        <v>0</v>
      </c>
      <c r="RV63" s="2" t="e">
        <f t="shared" si="407"/>
        <v>#VALUE!</v>
      </c>
      <c r="RW63" s="2" t="e">
        <f t="shared" si="408"/>
        <v>#VALUE!</v>
      </c>
      <c r="RX63" s="2" t="e">
        <f t="shared" si="409"/>
        <v>#VALUE!</v>
      </c>
      <c r="RY63" s="2" t="e">
        <f t="shared" si="410"/>
        <v>#VALUE!</v>
      </c>
      <c r="RZ63" s="2" t="e">
        <f t="shared" si="411"/>
        <v>#VALUE!</v>
      </c>
      <c r="SA63" s="2" t="e">
        <f t="shared" si="412"/>
        <v>#VALUE!</v>
      </c>
      <c r="SB63" s="2" t="e">
        <f t="shared" si="413"/>
        <v>#VALUE!</v>
      </c>
      <c r="SC63" s="2" t="e">
        <f t="shared" si="414"/>
        <v>#VALUE!</v>
      </c>
      <c r="SD63" s="2" t="e">
        <f t="shared" si="415"/>
        <v>#VALUE!</v>
      </c>
      <c r="SE63" s="2" t="e">
        <f t="shared" si="416"/>
        <v>#VALUE!</v>
      </c>
      <c r="SF63" s="2" t="e">
        <f t="shared" si="417"/>
        <v>#VALUE!</v>
      </c>
      <c r="SG63" s="2" t="e">
        <f t="shared" si="418"/>
        <v>#VALUE!</v>
      </c>
      <c r="SH63" s="2" t="e">
        <f t="shared" si="419"/>
        <v>#VALUE!</v>
      </c>
      <c r="SI63" s="2" t="e">
        <f t="shared" si="420"/>
        <v>#VALUE!</v>
      </c>
      <c r="SJ63" s="2" t="e">
        <f t="shared" si="421"/>
        <v>#VALUE!</v>
      </c>
      <c r="SK63" s="2" t="e">
        <f t="shared" si="422"/>
        <v>#VALUE!</v>
      </c>
      <c r="SL63" s="2" t="e">
        <f t="shared" si="423"/>
        <v>#VALUE!</v>
      </c>
      <c r="SM63" s="2" t="e">
        <f t="shared" si="424"/>
        <v>#VALUE!</v>
      </c>
      <c r="SN63" s="2" t="e">
        <f t="shared" si="425"/>
        <v>#VALUE!</v>
      </c>
      <c r="SO63" s="2" t="e">
        <f t="shared" si="426"/>
        <v>#VALUE!</v>
      </c>
      <c r="SP63" s="2" t="e">
        <f t="shared" si="427"/>
        <v>#VALUE!</v>
      </c>
      <c r="SQ63" s="2" t="e">
        <f t="shared" si="428"/>
        <v>#VALUE!</v>
      </c>
      <c r="SR63" s="2" t="e">
        <f t="shared" si="429"/>
        <v>#VALUE!</v>
      </c>
      <c r="SS63" s="2" t="e">
        <f t="shared" si="430"/>
        <v>#VALUE!</v>
      </c>
      <c r="ST63" s="2" t="e">
        <f t="shared" si="431"/>
        <v>#VALUE!</v>
      </c>
      <c r="SU63" s="2" t="e">
        <f t="shared" si="432"/>
        <v>#VALUE!</v>
      </c>
      <c r="SV63" s="2" t="e">
        <f t="shared" si="433"/>
        <v>#VALUE!</v>
      </c>
      <c r="SW63" s="2" t="e">
        <f t="shared" si="434"/>
        <v>#VALUE!</v>
      </c>
      <c r="SX63" s="2" t="e">
        <f t="shared" si="435"/>
        <v>#VALUE!</v>
      </c>
      <c r="SY63" s="2" t="e">
        <f t="shared" si="436"/>
        <v>#VALUE!</v>
      </c>
      <c r="SZ63" s="2" t="e">
        <f t="shared" si="437"/>
        <v>#VALUE!</v>
      </c>
      <c r="TA63" s="2" t="e">
        <f t="shared" si="438"/>
        <v>#VALUE!</v>
      </c>
      <c r="TB63" s="2" t="e">
        <f t="shared" si="439"/>
        <v>#VALUE!</v>
      </c>
      <c r="TC63" s="2" t="e">
        <f t="shared" si="440"/>
        <v>#VALUE!</v>
      </c>
      <c r="TD63" s="2" t="e">
        <f t="shared" si="441"/>
        <v>#VALUE!</v>
      </c>
      <c r="TE63" s="2" t="e">
        <f t="shared" si="442"/>
        <v>#VALUE!</v>
      </c>
      <c r="TF63" s="2" t="str">
        <f>IF(DZ63=1,IF(SUM(DZ$17:DZ63)&lt;2,""&amp;B63,", "&amp;B63),"")</f>
        <v/>
      </c>
      <c r="TG63" s="2" t="str">
        <f t="shared" si="480"/>
        <v/>
      </c>
      <c r="TH63" s="2">
        <f t="shared" si="443"/>
        <v>0</v>
      </c>
      <c r="TI63" s="14" t="str">
        <f t="shared" si="444"/>
        <v/>
      </c>
      <c r="TJ63" s="14" t="e">
        <f t="shared" si="273"/>
        <v>#VALUE!</v>
      </c>
      <c r="TK63" s="14" t="e">
        <f t="shared" si="274"/>
        <v>#VALUE!</v>
      </c>
      <c r="TL63" s="14" t="e">
        <f t="shared" si="275"/>
        <v>#VALUE!</v>
      </c>
      <c r="TM63" s="14" t="e">
        <f t="shared" si="276"/>
        <v>#VALUE!</v>
      </c>
      <c r="TN63" s="14" t="e">
        <f t="shared" si="277"/>
        <v>#VALUE!</v>
      </c>
      <c r="TO63" s="14" t="e">
        <f t="shared" si="278"/>
        <v>#VALUE!</v>
      </c>
      <c r="TP63" s="14" t="e">
        <f t="shared" si="279"/>
        <v>#VALUE!</v>
      </c>
      <c r="TQ63" s="14" t="e">
        <f t="shared" si="280"/>
        <v>#VALUE!</v>
      </c>
      <c r="TR63" s="14" t="e">
        <f t="shared" si="281"/>
        <v>#VALUE!</v>
      </c>
      <c r="TS63" s="14" t="e">
        <f t="shared" si="282"/>
        <v>#VALUE!</v>
      </c>
      <c r="TT63" s="14" t="e">
        <f t="shared" si="283"/>
        <v>#VALUE!</v>
      </c>
      <c r="TU63" s="14" t="e">
        <f t="shared" si="284"/>
        <v>#VALUE!</v>
      </c>
      <c r="TV63" s="14" t="e">
        <f t="shared" si="285"/>
        <v>#VALUE!</v>
      </c>
      <c r="TW63" s="14" t="e">
        <f t="shared" si="286"/>
        <v>#VALUE!</v>
      </c>
      <c r="TX63" s="14" t="e">
        <f t="shared" si="287"/>
        <v>#VALUE!</v>
      </c>
      <c r="TY63" s="14" t="e">
        <f t="shared" si="288"/>
        <v>#VALUE!</v>
      </c>
      <c r="TZ63" s="14" t="e">
        <f t="shared" si="289"/>
        <v>#VALUE!</v>
      </c>
      <c r="UA63" s="14" t="e">
        <f t="shared" si="290"/>
        <v>#VALUE!</v>
      </c>
      <c r="UB63" s="14" t="e">
        <f t="shared" si="291"/>
        <v>#VALUE!</v>
      </c>
      <c r="UC63" s="14" t="e">
        <f t="shared" si="292"/>
        <v>#VALUE!</v>
      </c>
      <c r="UD63" s="14" t="e">
        <f t="shared" si="293"/>
        <v>#VALUE!</v>
      </c>
      <c r="UE63" s="14" t="e">
        <f t="shared" si="294"/>
        <v>#VALUE!</v>
      </c>
      <c r="UF63" s="14" t="e">
        <f t="shared" si="295"/>
        <v>#VALUE!</v>
      </c>
      <c r="UH63" s="2">
        <f>IF($C$4-$R63&gt;'Graph Creator'!$E$2*'Graph Creator'!$D$13*12,0,1)</f>
        <v>1</v>
      </c>
      <c r="UJ63" s="2" t="e">
        <f t="shared" si="445"/>
        <v>#VALUE!</v>
      </c>
      <c r="UK63" s="2" t="e">
        <f t="shared" si="446"/>
        <v>#VALUE!</v>
      </c>
      <c r="UL63" s="2" t="e">
        <f t="shared" si="447"/>
        <v>#VALUE!</v>
      </c>
      <c r="UM63" s="2" t="e">
        <f t="shared" si="448"/>
        <v>#VALUE!</v>
      </c>
      <c r="UN63" s="2" t="e">
        <f t="shared" si="449"/>
        <v>#VALUE!</v>
      </c>
      <c r="UO63" s="2" t="e">
        <f t="shared" si="450"/>
        <v>#VALUE!</v>
      </c>
      <c r="UP63" s="2" t="e">
        <f t="shared" si="297"/>
        <v>#VALUE!</v>
      </c>
      <c r="UQ63" s="2" t="e">
        <f t="shared" si="298"/>
        <v>#VALUE!</v>
      </c>
      <c r="UR63" s="2" t="e">
        <f t="shared" si="299"/>
        <v>#VALUE!</v>
      </c>
      <c r="US63" s="2" t="e">
        <f t="shared" si="300"/>
        <v>#VALUE!</v>
      </c>
      <c r="UT63" s="2" t="e">
        <f t="shared" si="301"/>
        <v>#VALUE!</v>
      </c>
      <c r="UU63" s="2" t="e">
        <f t="shared" si="302"/>
        <v>#VALUE!</v>
      </c>
      <c r="UV63" s="2" t="e">
        <f t="shared" si="303"/>
        <v>#VALUE!</v>
      </c>
      <c r="UW63" s="2" t="e">
        <f t="shared" si="304"/>
        <v>#VALUE!</v>
      </c>
      <c r="UX63" s="2" t="e">
        <f t="shared" si="305"/>
        <v>#VALUE!</v>
      </c>
      <c r="UY63" s="2" t="e">
        <f t="shared" si="306"/>
        <v>#VALUE!</v>
      </c>
      <c r="UZ63" s="2" t="e">
        <f t="shared" si="307"/>
        <v>#VALUE!</v>
      </c>
      <c r="VA63" s="2" t="e">
        <f t="shared" si="308"/>
        <v>#VALUE!</v>
      </c>
      <c r="VB63" s="2" t="e">
        <f t="shared" si="309"/>
        <v>#VALUE!</v>
      </c>
      <c r="VC63" s="2" t="e">
        <f t="shared" si="310"/>
        <v>#VALUE!</v>
      </c>
      <c r="VD63" s="2" t="e">
        <f t="shared" si="311"/>
        <v>#VALUE!</v>
      </c>
      <c r="VE63" s="2" t="e">
        <f t="shared" si="312"/>
        <v>#VALUE!</v>
      </c>
      <c r="VF63" s="2" t="e">
        <f t="shared" si="313"/>
        <v>#VALUE!</v>
      </c>
      <c r="VG63" s="2" t="e">
        <f t="shared" si="314"/>
        <v>#VALUE!</v>
      </c>
      <c r="VH63" s="2" t="e">
        <f t="shared" si="315"/>
        <v>#VALUE!</v>
      </c>
      <c r="VI63" s="2" t="e">
        <f t="shared" si="316"/>
        <v>#VALUE!</v>
      </c>
      <c r="VJ63" s="2" t="e">
        <f t="shared" si="317"/>
        <v>#VALUE!</v>
      </c>
      <c r="VK63" s="2" t="e">
        <f t="shared" si="318"/>
        <v>#VALUE!</v>
      </c>
      <c r="VL63" s="2" t="e">
        <f t="shared" si="319"/>
        <v>#VALUE!</v>
      </c>
      <c r="VM63" s="2" t="e">
        <f t="shared" si="320"/>
        <v>#VALUE!</v>
      </c>
      <c r="VN63" s="2" t="e">
        <f t="shared" si="321"/>
        <v>#VALUE!</v>
      </c>
      <c r="VO63" s="2" t="e">
        <f t="shared" si="322"/>
        <v>#VALUE!</v>
      </c>
      <c r="VP63" s="2" t="e">
        <f t="shared" si="323"/>
        <v>#VALUE!</v>
      </c>
      <c r="VQ63" s="2" t="e">
        <f t="shared" si="324"/>
        <v>#VALUE!</v>
      </c>
      <c r="VR63" s="2" t="e">
        <f t="shared" si="325"/>
        <v>#VALUE!</v>
      </c>
      <c r="VS63" s="2" t="e">
        <f t="shared" si="326"/>
        <v>#VALUE!</v>
      </c>
      <c r="VT63" s="98">
        <f t="shared" si="451"/>
        <v>0</v>
      </c>
      <c r="VU63" s="98">
        <f t="shared" si="452"/>
        <v>0</v>
      </c>
      <c r="VV63" s="98">
        <f t="shared" si="453"/>
        <v>0</v>
      </c>
      <c r="VW63" s="98">
        <f t="shared" si="454"/>
        <v>0</v>
      </c>
      <c r="VX63" s="98">
        <f t="shared" si="455"/>
        <v>0</v>
      </c>
      <c r="VY63" s="98">
        <f t="shared" si="456"/>
        <v>0</v>
      </c>
      <c r="VZ63" s="98">
        <f t="shared" si="457"/>
        <v>0</v>
      </c>
      <c r="WA63" s="98">
        <f t="shared" si="328"/>
        <v>0</v>
      </c>
      <c r="WB63" s="98">
        <f t="shared" si="329"/>
        <v>0</v>
      </c>
      <c r="WC63" s="98">
        <f t="shared" si="330"/>
        <v>0</v>
      </c>
      <c r="WD63" s="98">
        <f t="shared" si="331"/>
        <v>0</v>
      </c>
      <c r="WE63" s="98">
        <f t="shared" si="332"/>
        <v>0</v>
      </c>
      <c r="WF63" s="98">
        <f t="shared" si="333"/>
        <v>0</v>
      </c>
      <c r="WG63" s="98">
        <f t="shared" si="334"/>
        <v>0</v>
      </c>
      <c r="WH63" s="98">
        <f t="shared" si="335"/>
        <v>0</v>
      </c>
      <c r="WI63" s="98">
        <f t="shared" si="336"/>
        <v>0</v>
      </c>
      <c r="WJ63" s="98">
        <f t="shared" si="337"/>
        <v>0</v>
      </c>
      <c r="WK63" s="98">
        <f t="shared" si="338"/>
        <v>0</v>
      </c>
      <c r="WL63" s="98">
        <f t="shared" si="339"/>
        <v>0</v>
      </c>
      <c r="WM63" s="98">
        <f t="shared" si="340"/>
        <v>0</v>
      </c>
      <c r="WN63" s="98">
        <f t="shared" si="341"/>
        <v>0</v>
      </c>
      <c r="WO63" s="98">
        <f t="shared" si="342"/>
        <v>0</v>
      </c>
      <c r="WP63" s="98">
        <f t="shared" si="343"/>
        <v>0</v>
      </c>
      <c r="WQ63" s="98">
        <f t="shared" si="344"/>
        <v>0</v>
      </c>
      <c r="WR63" s="98">
        <f>IFERROR(INDEX('Score Calculation'!$D$38:$D$41,MATCH('Detalle de Cuentas'!VT63,'Score Calculation'!$C$38:$C$41,1)),0)</f>
        <v>4</v>
      </c>
      <c r="WS63" s="98">
        <f>IFERROR(INDEX('Score Calculation'!$D$38:$D$41,MATCH('Detalle de Cuentas'!VU63,'Score Calculation'!$C$38:$C$41,1)),0)</f>
        <v>4</v>
      </c>
      <c r="WT63" s="98">
        <f>IFERROR(INDEX('Score Calculation'!$D$38:$D$41,MATCH('Detalle de Cuentas'!VV63,'Score Calculation'!$C$38:$C$41,1)),0)</f>
        <v>4</v>
      </c>
      <c r="WU63" s="98">
        <f>IFERROR(INDEX('Score Calculation'!$D$38:$D$41,MATCH('Detalle de Cuentas'!VW63,'Score Calculation'!$C$38:$C$41,1)),0)</f>
        <v>4</v>
      </c>
      <c r="WV63" s="98">
        <f>IFERROR(INDEX('Score Calculation'!$D$38:$D$41,MATCH('Detalle de Cuentas'!VX63,'Score Calculation'!$C$38:$C$41,1)),0)</f>
        <v>4</v>
      </c>
      <c r="WW63" s="98">
        <f>IFERROR(INDEX('Score Calculation'!$D$38:$D$41,MATCH('Detalle de Cuentas'!VY63,'Score Calculation'!$C$38:$C$41,1)),0)</f>
        <v>4</v>
      </c>
      <c r="WX63" s="98">
        <f>IFERROR(INDEX('Score Calculation'!$D$38:$D$41,MATCH('Detalle de Cuentas'!VZ63,'Score Calculation'!$C$38:$C$41,1)),0)</f>
        <v>4</v>
      </c>
      <c r="WY63" s="98">
        <f>IFERROR(INDEX('Score Calculation'!$D$38:$D$41,MATCH('Detalle de Cuentas'!WA63,'Score Calculation'!$C$38:$C$41,1)),0)</f>
        <v>4</v>
      </c>
      <c r="WZ63" s="98">
        <f>IFERROR(INDEX('Score Calculation'!$D$38:$D$41,MATCH('Detalle de Cuentas'!WB63,'Score Calculation'!$C$38:$C$41,1)),0)</f>
        <v>4</v>
      </c>
      <c r="XA63" s="98">
        <f>IFERROR(INDEX('Score Calculation'!$D$38:$D$41,MATCH('Detalle de Cuentas'!WC63,'Score Calculation'!$C$38:$C$41,1)),0)</f>
        <v>4</v>
      </c>
      <c r="XB63" s="98">
        <f>IFERROR(INDEX('Score Calculation'!$D$38:$D$41,MATCH('Detalle de Cuentas'!WD63,'Score Calculation'!$C$38:$C$41,1)),0)</f>
        <v>4</v>
      </c>
      <c r="XC63" s="98">
        <f>IFERROR(INDEX('Score Calculation'!$D$38:$D$41,MATCH('Detalle de Cuentas'!WE63,'Score Calculation'!$C$38:$C$41,1)),0)</f>
        <v>4</v>
      </c>
      <c r="XD63" s="98">
        <f>IFERROR(INDEX('Score Calculation'!$D$38:$D$41,MATCH('Detalle de Cuentas'!WF63,'Score Calculation'!$C$38:$C$41,1)),0)</f>
        <v>4</v>
      </c>
      <c r="XE63" s="98">
        <f>IFERROR(INDEX('Score Calculation'!$D$38:$D$41,MATCH('Detalle de Cuentas'!WG63,'Score Calculation'!$C$38:$C$41,1)),0)</f>
        <v>4</v>
      </c>
      <c r="XF63" s="98">
        <f>IFERROR(INDEX('Score Calculation'!$D$38:$D$41,MATCH('Detalle de Cuentas'!WH63,'Score Calculation'!$C$38:$C$41,1)),0)</f>
        <v>4</v>
      </c>
      <c r="XG63" s="98">
        <f>IFERROR(INDEX('Score Calculation'!$D$38:$D$41,MATCH('Detalle de Cuentas'!WI63,'Score Calculation'!$C$38:$C$41,1)),0)</f>
        <v>4</v>
      </c>
      <c r="XH63" s="98">
        <f>IFERROR(INDEX('Score Calculation'!$D$38:$D$41,MATCH('Detalle de Cuentas'!WJ63,'Score Calculation'!$C$38:$C$41,1)),0)</f>
        <v>4</v>
      </c>
      <c r="XI63" s="98">
        <f>IFERROR(INDEX('Score Calculation'!$D$38:$D$41,MATCH('Detalle de Cuentas'!WK63,'Score Calculation'!$C$38:$C$41,1)),0)</f>
        <v>4</v>
      </c>
      <c r="XJ63" s="98">
        <f>IFERROR(INDEX('Score Calculation'!$D$38:$D$41,MATCH('Detalle de Cuentas'!WL63,'Score Calculation'!$C$38:$C$41,1)),0)</f>
        <v>4</v>
      </c>
      <c r="XK63" s="98">
        <f>IFERROR(INDEX('Score Calculation'!$D$38:$D$41,MATCH('Detalle de Cuentas'!WM63,'Score Calculation'!$C$38:$C$41,1)),0)</f>
        <v>4</v>
      </c>
      <c r="XL63" s="98">
        <f>IFERROR(INDEX('Score Calculation'!$D$38:$D$41,MATCH('Detalle de Cuentas'!WN63,'Score Calculation'!$C$38:$C$41,1)),0)</f>
        <v>4</v>
      </c>
      <c r="XM63" s="98">
        <f>IFERROR(INDEX('Score Calculation'!$D$38:$D$41,MATCH('Detalle de Cuentas'!WO63,'Score Calculation'!$C$38:$C$41,1)),0)</f>
        <v>4</v>
      </c>
      <c r="XN63" s="98">
        <f>IFERROR(INDEX('Score Calculation'!$D$38:$D$41,MATCH('Detalle de Cuentas'!WP63,'Score Calculation'!$C$38:$C$41,1)),0)</f>
        <v>4</v>
      </c>
      <c r="XO63" s="98">
        <f>IFERROR(INDEX('Score Calculation'!$D$38:$D$41,MATCH('Detalle de Cuentas'!WQ63,'Score Calculation'!$C$38:$C$41,1)),0)</f>
        <v>4</v>
      </c>
      <c r="XP63" s="98">
        <f>IFERROR(INDEX('Score Calculation'!$D$24:$D$31,MATCH('Detalle de Cuentas'!NF63,'Score Calculation'!$C$24:$C$31,1)),0)</f>
        <v>1</v>
      </c>
      <c r="XQ63" s="98">
        <f>IFERROR(INDEX('Score Calculation'!$D$24:$D$31,MATCH('Detalle de Cuentas'!NG63,'Score Calculation'!$C$24:$C$31,1)),0)</f>
        <v>1</v>
      </c>
      <c r="XR63" s="98">
        <f>IFERROR(INDEX('Score Calculation'!$D$24:$D$31,MATCH('Detalle de Cuentas'!NH63,'Score Calculation'!$C$24:$C$31,1)),0)</f>
        <v>1</v>
      </c>
      <c r="XS63" s="98">
        <f>IFERROR(INDEX('Score Calculation'!$D$24:$D$31,MATCH('Detalle de Cuentas'!NI63,'Score Calculation'!$C$24:$C$31,1)),0)</f>
        <v>1</v>
      </c>
      <c r="XT63" s="98">
        <f>IFERROR(INDEX('Score Calculation'!$D$24:$D$31,MATCH('Detalle de Cuentas'!NJ63,'Score Calculation'!$C$24:$C$31,1)),0)</f>
        <v>1</v>
      </c>
      <c r="XU63" s="98">
        <f>IFERROR(INDEX('Score Calculation'!$D$24:$D$31,MATCH('Detalle de Cuentas'!NK63,'Score Calculation'!$C$24:$C$31,1)),0)</f>
        <v>1</v>
      </c>
      <c r="XV63" s="98">
        <f>IFERROR(INDEX('Score Calculation'!$D$24:$D$31,MATCH('Detalle de Cuentas'!NL63,'Score Calculation'!$C$24:$C$31,1)),0)</f>
        <v>1</v>
      </c>
      <c r="XW63" s="98">
        <f>IFERROR(INDEX('Score Calculation'!$D$24:$D$31,MATCH('Detalle de Cuentas'!NM63,'Score Calculation'!$C$24:$C$31,1)),0)</f>
        <v>1</v>
      </c>
      <c r="XX63" s="98">
        <f>IFERROR(INDEX('Score Calculation'!$D$24:$D$31,MATCH('Detalle de Cuentas'!NN63,'Score Calculation'!$C$24:$C$31,1)),0)</f>
        <v>1</v>
      </c>
      <c r="XY63" s="98">
        <f>IFERROR(INDEX('Score Calculation'!$D$24:$D$31,MATCH('Detalle de Cuentas'!NO63,'Score Calculation'!$C$24:$C$31,1)),0)</f>
        <v>1</v>
      </c>
      <c r="XZ63" s="98">
        <f>IFERROR(INDEX('Score Calculation'!$D$24:$D$31,MATCH('Detalle de Cuentas'!NP63,'Score Calculation'!$C$24:$C$31,1)),0)</f>
        <v>1</v>
      </c>
      <c r="YA63" s="98">
        <f>IFERROR(INDEX('Score Calculation'!$D$24:$D$31,MATCH('Detalle de Cuentas'!NQ63,'Score Calculation'!$C$24:$C$31,1)),0)</f>
        <v>1</v>
      </c>
      <c r="YB63" s="98">
        <f>IFERROR(INDEX('Score Calculation'!$D$24:$D$31,MATCH('Detalle de Cuentas'!NR63,'Score Calculation'!$C$24:$C$31,1)),0)</f>
        <v>1</v>
      </c>
      <c r="YC63" s="98">
        <f>IFERROR(INDEX('Score Calculation'!$D$24:$D$31,MATCH('Detalle de Cuentas'!NS63,'Score Calculation'!$C$24:$C$31,1)),0)</f>
        <v>1</v>
      </c>
      <c r="YD63" s="98">
        <f>IFERROR(INDEX('Score Calculation'!$D$24:$D$31,MATCH('Detalle de Cuentas'!NT63,'Score Calculation'!$C$24:$C$31,1)),0)</f>
        <v>1</v>
      </c>
      <c r="YE63" s="98">
        <f>IFERROR(INDEX('Score Calculation'!$D$24:$D$31,MATCH('Detalle de Cuentas'!NU63,'Score Calculation'!$C$24:$C$31,1)),0)</f>
        <v>1</v>
      </c>
      <c r="YF63" s="98">
        <f>IFERROR(INDEX('Score Calculation'!$D$24:$D$31,MATCH('Detalle de Cuentas'!NV63,'Score Calculation'!$C$24:$C$31,1)),0)</f>
        <v>1</v>
      </c>
      <c r="YG63" s="98">
        <f>IFERROR(INDEX('Score Calculation'!$D$24:$D$31,MATCH('Detalle de Cuentas'!NW63,'Score Calculation'!$C$24:$C$31,1)),0)</f>
        <v>1</v>
      </c>
      <c r="YH63" s="98">
        <f>IFERROR(INDEX('Score Calculation'!$D$24:$D$31,MATCH('Detalle de Cuentas'!NX63,'Score Calculation'!$C$24:$C$31,1)),0)</f>
        <v>1</v>
      </c>
      <c r="YI63" s="98">
        <f>IFERROR(INDEX('Score Calculation'!$D$24:$D$31,MATCH('Detalle de Cuentas'!NY63,'Score Calculation'!$C$24:$C$31,1)),0)</f>
        <v>1</v>
      </c>
      <c r="YJ63" s="98">
        <f>IFERROR(INDEX('Score Calculation'!$D$24:$D$31,MATCH('Detalle de Cuentas'!NZ63,'Score Calculation'!$C$24:$C$31,1)),0)</f>
        <v>1</v>
      </c>
      <c r="YK63" s="98">
        <f>IFERROR(INDEX('Score Calculation'!$D$24:$D$31,MATCH('Detalle de Cuentas'!OA63,'Score Calculation'!$C$24:$C$31,1)),0)</f>
        <v>1</v>
      </c>
      <c r="YL63" s="98">
        <f>IFERROR(INDEX('Score Calculation'!$D$24:$D$31,MATCH('Detalle de Cuentas'!OB63,'Score Calculation'!$C$24:$C$31,1)),0)</f>
        <v>1</v>
      </c>
      <c r="YM63" s="98">
        <f>IFERROR(INDEX('Score Calculation'!$D$24:$D$31,MATCH('Detalle de Cuentas'!OC63,'Score Calculation'!$C$24:$C$31,1)),0)</f>
        <v>1</v>
      </c>
      <c r="YN63" s="98">
        <f t="shared" si="458"/>
        <v>0</v>
      </c>
      <c r="YO63" s="98">
        <f>IF(LEFT(TRIM($D63),15)="GRUPO SOLIDARIO",$L63*'Score Calculation'!$H$5,IF(TRIM('Detalle de Cuentas'!$C63)="Semanal",'Detalle de Cuentas'!$L63*'Score Calculation'!$H$6,'Detalle de Cuentas'!$L63))</f>
        <v>0</v>
      </c>
      <c r="YP63" s="99">
        <f>IFERROR(INDEX('Score Calculation'!$D$54:$D$60,MATCH($YO63,'Score Calculation'!$C$54:$C$60,1)),1)</f>
        <v>0.2</v>
      </c>
      <c r="YQ63" s="99">
        <f>IFERROR(INDEX('Score Calculation'!$D$65:$D$123,MATCH(LEFT(TRIM('Detalle de Cuentas'!$F63),20),'Score Calculation'!$F$65:$F$123,0)),1)</f>
        <v>1</v>
      </c>
      <c r="YR63" s="99">
        <f>IFERROR(INDEX('Score Calculation'!$D$46:$D$49,MATCH('Detalle de Cuentas'!$YN63,'Score Calculation'!$C$46:$C$49,1)),1)</f>
        <v>4</v>
      </c>
      <c r="YS63" s="99">
        <f t="shared" si="459"/>
        <v>0</v>
      </c>
      <c r="YT63" s="99">
        <f t="shared" si="460"/>
        <v>0</v>
      </c>
      <c r="YU63" s="98" t="str">
        <f t="shared" si="461"/>
        <v/>
      </c>
      <c r="YV63" s="109">
        <f t="shared" si="462"/>
        <v>1</v>
      </c>
      <c r="YW63" s="109">
        <f>IFERROR(INDEX('Score Calculation'!$D$187:$D$245,MATCH(LEFT(TRIM('Detalle de Cuentas'!$F63),20),'Score Calculation'!$F$187:$F$245,0)),1)</f>
        <v>1</v>
      </c>
      <c r="YX63" s="109">
        <f>IFERROR(IF($E63="HIPOTECA",-PMT('Score Calculation'!$H$266/(360/$J63),$G63,$YO63)*(30/$J63),-PMT('Score Calculation'!$H$267/(360/$J63),$G63,$YO63)*(30/$J63)),0)</f>
        <v>0</v>
      </c>
      <c r="YY63" s="109">
        <f t="shared" si="520"/>
        <v>0</v>
      </c>
      <c r="YZ63" s="109">
        <f t="shared" si="520"/>
        <v>0</v>
      </c>
      <c r="ZA63" s="109">
        <f t="shared" si="520"/>
        <v>0</v>
      </c>
      <c r="ZB63" s="109">
        <f t="shared" si="520"/>
        <v>0</v>
      </c>
      <c r="ZC63" s="109">
        <f t="shared" si="520"/>
        <v>0</v>
      </c>
      <c r="ZD63" s="109">
        <f t="shared" si="517"/>
        <v>0</v>
      </c>
      <c r="ZE63" s="109">
        <f t="shared" si="517"/>
        <v>0</v>
      </c>
      <c r="ZF63" s="109">
        <f t="shared" si="517"/>
        <v>0</v>
      </c>
      <c r="ZG63" s="109">
        <f t="shared" si="517"/>
        <v>0</v>
      </c>
      <c r="ZH63" s="109">
        <f t="shared" si="517"/>
        <v>0</v>
      </c>
      <c r="ZI63" s="109">
        <f t="shared" si="464"/>
        <v>0</v>
      </c>
    </row>
    <row r="64" spans="2:685" x14ac:dyDescent="0.2">
      <c r="B64" s="41">
        <v>48</v>
      </c>
      <c r="C64" s="42"/>
      <c r="D64" s="42"/>
      <c r="E64" s="42"/>
      <c r="F64" s="42"/>
      <c r="G64" s="42"/>
      <c r="H64" s="42"/>
      <c r="I64" s="29"/>
      <c r="J64" s="6" t="str">
        <f t="shared" si="529"/>
        <v/>
      </c>
      <c r="K64" s="43"/>
      <c r="L64" s="43"/>
      <c r="M64" s="43"/>
      <c r="N64" s="43"/>
      <c r="O64" s="43"/>
      <c r="P64" s="44" t="str">
        <f t="shared" si="346"/>
        <v/>
      </c>
      <c r="Q64" s="26"/>
      <c r="R64" s="26"/>
      <c r="S64" s="26"/>
      <c r="T64" s="26"/>
      <c r="U64" s="29"/>
      <c r="V64" s="43"/>
      <c r="W64" s="26"/>
      <c r="X64" s="29"/>
      <c r="Y64" s="6">
        <f>IF('Detalle de Cuentas'!$C$4-$R64&gt;'Graph Creator'!$E$2*'Graph Creator'!$D$13*12,0,1)</f>
        <v>1</v>
      </c>
      <c r="Z64" s="45">
        <f t="shared" si="530"/>
        <v>0</v>
      </c>
      <c r="AA64" s="2" t="e">
        <f t="shared" si="347"/>
        <v>#VALUE!</v>
      </c>
      <c r="AB64" s="2" t="e">
        <f t="shared" si="348"/>
        <v>#VALUE!</v>
      </c>
      <c r="AC64" s="2" t="e">
        <f t="shared" si="349"/>
        <v>#VALUE!</v>
      </c>
      <c r="AD64" s="2" t="e">
        <f t="shared" si="350"/>
        <v>#VALUE!</v>
      </c>
      <c r="AE64" s="2" t="e">
        <f t="shared" si="351"/>
        <v>#VALUE!</v>
      </c>
      <c r="AF64" s="2" t="e">
        <f t="shared" si="352"/>
        <v>#VALUE!</v>
      </c>
      <c r="AG64" s="2">
        <f t="shared" si="353"/>
        <v>0</v>
      </c>
      <c r="AH64" s="2">
        <f t="shared" si="354"/>
        <v>0</v>
      </c>
      <c r="AI64" s="2" t="str">
        <f t="shared" si="531"/>
        <v/>
      </c>
      <c r="AJ64" s="2" t="str">
        <f t="shared" ref="AJ64:BE64" si="779">IFERROR(SEARCH(".",$I64,AI64+1),"")</f>
        <v/>
      </c>
      <c r="AK64" s="2" t="str">
        <f t="shared" si="779"/>
        <v/>
      </c>
      <c r="AL64" s="2" t="str">
        <f t="shared" si="779"/>
        <v/>
      </c>
      <c r="AM64" s="2" t="str">
        <f t="shared" si="779"/>
        <v/>
      </c>
      <c r="AN64" s="2" t="str">
        <f t="shared" si="779"/>
        <v/>
      </c>
      <c r="AO64" s="2" t="str">
        <f t="shared" si="779"/>
        <v/>
      </c>
      <c r="AP64" s="2" t="str">
        <f t="shared" si="779"/>
        <v/>
      </c>
      <c r="AQ64" s="2" t="str">
        <f t="shared" si="779"/>
        <v/>
      </c>
      <c r="AR64" s="2" t="str">
        <f t="shared" si="779"/>
        <v/>
      </c>
      <c r="AS64" s="2" t="str">
        <f t="shared" si="779"/>
        <v/>
      </c>
      <c r="AT64" s="2" t="str">
        <f t="shared" si="779"/>
        <v/>
      </c>
      <c r="AU64" s="2" t="str">
        <f t="shared" si="779"/>
        <v/>
      </c>
      <c r="AV64" s="2" t="str">
        <f t="shared" si="779"/>
        <v/>
      </c>
      <c r="AW64" s="2" t="str">
        <f t="shared" si="779"/>
        <v/>
      </c>
      <c r="AX64" s="2" t="str">
        <f t="shared" si="779"/>
        <v/>
      </c>
      <c r="AY64" s="2" t="str">
        <f t="shared" si="779"/>
        <v/>
      </c>
      <c r="AZ64" s="2" t="str">
        <f t="shared" si="779"/>
        <v/>
      </c>
      <c r="BA64" s="2" t="str">
        <f t="shared" si="779"/>
        <v/>
      </c>
      <c r="BB64" s="2" t="str">
        <f t="shared" si="779"/>
        <v/>
      </c>
      <c r="BC64" s="2" t="str">
        <f t="shared" si="779"/>
        <v/>
      </c>
      <c r="BD64" s="2" t="str">
        <f t="shared" si="779"/>
        <v/>
      </c>
      <c r="BE64" s="2" t="str">
        <f t="shared" si="779"/>
        <v/>
      </c>
      <c r="BF64" s="2" t="str">
        <f t="shared" si="356"/>
        <v/>
      </c>
      <c r="BG64" s="2" t="str">
        <f t="shared" si="7"/>
        <v/>
      </c>
      <c r="BH64" s="2" t="str">
        <f t="shared" si="8"/>
        <v/>
      </c>
      <c r="BI64" s="2" t="str">
        <f t="shared" si="9"/>
        <v/>
      </c>
      <c r="BJ64" s="2" t="str">
        <f t="shared" si="10"/>
        <v/>
      </c>
      <c r="BK64" s="2" t="str">
        <f t="shared" si="11"/>
        <v/>
      </c>
      <c r="BL64" s="2" t="str">
        <f t="shared" si="12"/>
        <v/>
      </c>
      <c r="BM64" s="2" t="str">
        <f t="shared" si="13"/>
        <v/>
      </c>
      <c r="BN64" s="2" t="str">
        <f t="shared" si="14"/>
        <v/>
      </c>
      <c r="BO64" s="2" t="str">
        <f t="shared" si="15"/>
        <v/>
      </c>
      <c r="BP64" s="2" t="str">
        <f t="shared" si="16"/>
        <v/>
      </c>
      <c r="BQ64" s="2" t="str">
        <f t="shared" si="17"/>
        <v/>
      </c>
      <c r="BR64" s="2" t="str">
        <f t="shared" si="18"/>
        <v/>
      </c>
      <c r="BS64" s="2" t="str">
        <f t="shared" si="19"/>
        <v/>
      </c>
      <c r="BT64" s="2" t="str">
        <f t="shared" si="20"/>
        <v/>
      </c>
      <c r="BU64" s="2" t="str">
        <f t="shared" si="21"/>
        <v/>
      </c>
      <c r="BV64" s="2" t="str">
        <f t="shared" si="22"/>
        <v/>
      </c>
      <c r="BW64" s="2" t="str">
        <f t="shared" si="23"/>
        <v/>
      </c>
      <c r="BX64" s="2" t="str">
        <f t="shared" si="24"/>
        <v/>
      </c>
      <c r="BY64" s="2" t="str">
        <f t="shared" si="25"/>
        <v/>
      </c>
      <c r="BZ64" s="2" t="str">
        <f t="shared" si="26"/>
        <v/>
      </c>
      <c r="CA64" s="2" t="str">
        <f t="shared" si="27"/>
        <v/>
      </c>
      <c r="CB64" s="2" t="str">
        <f t="shared" si="28"/>
        <v/>
      </c>
      <c r="CC64" s="2" t="str">
        <f t="shared" si="29"/>
        <v/>
      </c>
      <c r="CD64" s="14">
        <f t="shared" si="533"/>
        <v>0</v>
      </c>
      <c r="CE64" s="14" t="e">
        <f t="shared" ref="CE64:DA64" si="780">CD64-$J$17</f>
        <v>#VALUE!</v>
      </c>
      <c r="CF64" s="14" t="e">
        <f t="shared" si="780"/>
        <v>#VALUE!</v>
      </c>
      <c r="CG64" s="14" t="e">
        <f t="shared" si="780"/>
        <v>#VALUE!</v>
      </c>
      <c r="CH64" s="14" t="e">
        <f t="shared" si="780"/>
        <v>#VALUE!</v>
      </c>
      <c r="CI64" s="14" t="e">
        <f t="shared" si="780"/>
        <v>#VALUE!</v>
      </c>
      <c r="CJ64" s="14" t="e">
        <f t="shared" si="780"/>
        <v>#VALUE!</v>
      </c>
      <c r="CK64" s="14" t="e">
        <f t="shared" si="780"/>
        <v>#VALUE!</v>
      </c>
      <c r="CL64" s="14" t="e">
        <f t="shared" si="780"/>
        <v>#VALUE!</v>
      </c>
      <c r="CM64" s="14" t="e">
        <f t="shared" si="780"/>
        <v>#VALUE!</v>
      </c>
      <c r="CN64" s="14" t="e">
        <f t="shared" si="780"/>
        <v>#VALUE!</v>
      </c>
      <c r="CO64" s="14" t="e">
        <f t="shared" si="780"/>
        <v>#VALUE!</v>
      </c>
      <c r="CP64" s="14" t="e">
        <f t="shared" si="780"/>
        <v>#VALUE!</v>
      </c>
      <c r="CQ64" s="14" t="e">
        <f t="shared" si="780"/>
        <v>#VALUE!</v>
      </c>
      <c r="CR64" s="14" t="e">
        <f t="shared" si="780"/>
        <v>#VALUE!</v>
      </c>
      <c r="CS64" s="14" t="e">
        <f t="shared" si="780"/>
        <v>#VALUE!</v>
      </c>
      <c r="CT64" s="14" t="e">
        <f t="shared" si="780"/>
        <v>#VALUE!</v>
      </c>
      <c r="CU64" s="14" t="e">
        <f t="shared" si="780"/>
        <v>#VALUE!</v>
      </c>
      <c r="CV64" s="14" t="e">
        <f t="shared" si="780"/>
        <v>#VALUE!</v>
      </c>
      <c r="CW64" s="14" t="e">
        <f t="shared" si="780"/>
        <v>#VALUE!</v>
      </c>
      <c r="CX64" s="14" t="e">
        <f t="shared" si="780"/>
        <v>#VALUE!</v>
      </c>
      <c r="CY64" s="14" t="e">
        <f t="shared" si="780"/>
        <v>#VALUE!</v>
      </c>
      <c r="CZ64" s="14" t="e">
        <f t="shared" si="780"/>
        <v>#VALUE!</v>
      </c>
      <c r="DA64" s="14" t="e">
        <f t="shared" si="780"/>
        <v>#VALUE!</v>
      </c>
      <c r="DB64" s="2">
        <f t="shared" si="358"/>
        <v>0</v>
      </c>
      <c r="DC64" s="2">
        <f t="shared" si="359"/>
        <v>0</v>
      </c>
      <c r="DD64" s="2">
        <f t="shared" si="360"/>
        <v>0</v>
      </c>
      <c r="DE64" s="2">
        <f t="shared" si="361"/>
        <v>0</v>
      </c>
      <c r="DF64" s="2">
        <f t="shared" si="362"/>
        <v>0</v>
      </c>
      <c r="DG64" s="2">
        <f t="shared" si="363"/>
        <v>0</v>
      </c>
      <c r="DH64" s="2">
        <f t="shared" si="364"/>
        <v>0</v>
      </c>
      <c r="DI64" s="2">
        <f t="shared" si="365"/>
        <v>0</v>
      </c>
      <c r="DJ64" s="2">
        <f t="shared" si="366"/>
        <v>0</v>
      </c>
      <c r="DK64" s="2">
        <f t="shared" si="367"/>
        <v>0</v>
      </c>
      <c r="DL64" s="2">
        <f t="shared" si="368"/>
        <v>0</v>
      </c>
      <c r="DM64" s="2">
        <f t="shared" si="369"/>
        <v>0</v>
      </c>
      <c r="DN64" s="2">
        <f t="shared" si="370"/>
        <v>0</v>
      </c>
      <c r="DO64" s="2">
        <f t="shared" si="371"/>
        <v>0</v>
      </c>
      <c r="DP64" s="2">
        <f t="shared" si="372"/>
        <v>0</v>
      </c>
      <c r="DQ64" s="2">
        <f t="shared" si="373"/>
        <v>0</v>
      </c>
      <c r="DR64" s="2">
        <f t="shared" si="374"/>
        <v>0</v>
      </c>
      <c r="DS64" s="2">
        <f t="shared" si="375"/>
        <v>0</v>
      </c>
      <c r="DT64" s="2">
        <f t="shared" si="376"/>
        <v>0</v>
      </c>
      <c r="DU64" s="2">
        <f t="shared" si="377"/>
        <v>0</v>
      </c>
      <c r="DV64" s="2">
        <f t="shared" si="378"/>
        <v>0</v>
      </c>
      <c r="DW64" s="2">
        <f t="shared" si="379"/>
        <v>0</v>
      </c>
      <c r="DX64" s="2">
        <f t="shared" si="380"/>
        <v>0</v>
      </c>
      <c r="DY64" s="2">
        <f t="shared" si="381"/>
        <v>0</v>
      </c>
      <c r="DZ64" s="2">
        <f t="shared" si="382"/>
        <v>0</v>
      </c>
      <c r="EA64" s="2">
        <f t="shared" si="383"/>
        <v>0</v>
      </c>
      <c r="EB64" s="2">
        <f t="shared" si="384"/>
        <v>0</v>
      </c>
      <c r="EC64" s="2">
        <f t="shared" si="385"/>
        <v>0</v>
      </c>
      <c r="ED64" s="2">
        <f t="shared" si="386"/>
        <v>0</v>
      </c>
      <c r="EE64" s="2">
        <f t="shared" si="387"/>
        <v>0</v>
      </c>
      <c r="EF64" s="2">
        <f t="shared" si="388"/>
        <v>0</v>
      </c>
      <c r="EG64" s="2">
        <f t="shared" si="389"/>
        <v>0</v>
      </c>
      <c r="EH64" s="2">
        <f t="shared" si="390"/>
        <v>0</v>
      </c>
      <c r="EI64" s="2">
        <f t="shared" si="391"/>
        <v>0</v>
      </c>
      <c r="EJ64" s="2">
        <f t="shared" si="392"/>
        <v>0</v>
      </c>
      <c r="EK64" s="2">
        <f t="shared" si="393"/>
        <v>0</v>
      </c>
      <c r="EL64" s="2">
        <f t="shared" si="394"/>
        <v>0</v>
      </c>
      <c r="EM64" s="2">
        <f t="shared" si="395"/>
        <v>0</v>
      </c>
      <c r="EN64" s="2">
        <f t="shared" si="396"/>
        <v>0</v>
      </c>
      <c r="EO64" s="2">
        <f t="shared" si="397"/>
        <v>0</v>
      </c>
      <c r="EP64" s="2">
        <f t="shared" si="398"/>
        <v>0</v>
      </c>
      <c r="EQ64" s="2">
        <f t="shared" si="399"/>
        <v>0</v>
      </c>
      <c r="ER64" s="2">
        <f t="shared" si="400"/>
        <v>0</v>
      </c>
      <c r="ES64" s="2">
        <f t="shared" si="401"/>
        <v>0</v>
      </c>
      <c r="ET64" s="2">
        <f t="shared" si="402"/>
        <v>0</v>
      </c>
      <c r="EU64" s="2">
        <f t="shared" si="403"/>
        <v>0</v>
      </c>
      <c r="EV64" s="2">
        <f t="shared" si="404"/>
        <v>0</v>
      </c>
      <c r="EW64" s="2">
        <f t="shared" si="405"/>
        <v>0</v>
      </c>
      <c r="EX64" s="2">
        <f t="shared" si="535"/>
        <v>1</v>
      </c>
      <c r="EY64" s="2" t="e">
        <f t="shared" si="536"/>
        <v>#VALUE!</v>
      </c>
      <c r="EZ64" s="2" t="e">
        <f t="shared" si="537"/>
        <v>#VALUE!</v>
      </c>
      <c r="FA64" s="2" t="e">
        <f t="shared" si="538"/>
        <v>#VALUE!</v>
      </c>
      <c r="FB64" s="2" t="e">
        <f t="shared" si="539"/>
        <v>#VALUE!</v>
      </c>
      <c r="FC64" s="2" t="e">
        <f t="shared" si="540"/>
        <v>#VALUE!</v>
      </c>
      <c r="FD64" s="2" t="e">
        <f t="shared" si="541"/>
        <v>#VALUE!</v>
      </c>
      <c r="FE64" s="2" t="e">
        <f t="shared" si="542"/>
        <v>#VALUE!</v>
      </c>
      <c r="FF64" s="2" t="e">
        <f t="shared" si="543"/>
        <v>#VALUE!</v>
      </c>
      <c r="FG64" s="2" t="e">
        <f t="shared" si="544"/>
        <v>#VALUE!</v>
      </c>
      <c r="FH64" s="2" t="e">
        <f t="shared" si="545"/>
        <v>#VALUE!</v>
      </c>
      <c r="FI64" s="2" t="e">
        <f t="shared" si="546"/>
        <v>#VALUE!</v>
      </c>
      <c r="FJ64" s="2" t="e">
        <f t="shared" si="547"/>
        <v>#VALUE!</v>
      </c>
      <c r="FK64" s="2" t="e">
        <f t="shared" si="548"/>
        <v>#VALUE!</v>
      </c>
      <c r="FL64" s="2" t="e">
        <f t="shared" si="549"/>
        <v>#VALUE!</v>
      </c>
      <c r="FM64" s="2" t="e">
        <f t="shared" si="550"/>
        <v>#VALUE!</v>
      </c>
      <c r="FN64" s="2" t="e">
        <f t="shared" si="551"/>
        <v>#VALUE!</v>
      </c>
      <c r="FO64" s="2" t="e">
        <f t="shared" si="552"/>
        <v>#VALUE!</v>
      </c>
      <c r="FP64" s="2" t="e">
        <f t="shared" si="553"/>
        <v>#VALUE!</v>
      </c>
      <c r="FQ64" s="2" t="e">
        <f t="shared" si="554"/>
        <v>#VALUE!</v>
      </c>
      <c r="FR64" s="2" t="e">
        <f t="shared" si="555"/>
        <v>#VALUE!</v>
      </c>
      <c r="FS64" s="2" t="e">
        <f t="shared" si="556"/>
        <v>#VALUE!</v>
      </c>
      <c r="FT64" s="2" t="e">
        <f t="shared" si="557"/>
        <v>#VALUE!</v>
      </c>
      <c r="FU64" s="2" t="e">
        <f t="shared" si="558"/>
        <v>#VALUE!</v>
      </c>
      <c r="FV64" s="2">
        <f t="shared" si="559"/>
        <v>1</v>
      </c>
      <c r="FW64" s="2" t="e">
        <f t="shared" si="560"/>
        <v>#VALUE!</v>
      </c>
      <c r="FX64" s="2" t="e">
        <f t="shared" si="561"/>
        <v>#VALUE!</v>
      </c>
      <c r="FY64" s="2" t="e">
        <f t="shared" si="562"/>
        <v>#VALUE!</v>
      </c>
      <c r="FZ64" s="2" t="e">
        <f t="shared" si="563"/>
        <v>#VALUE!</v>
      </c>
      <c r="GA64" s="2" t="e">
        <f t="shared" si="564"/>
        <v>#VALUE!</v>
      </c>
      <c r="GB64" s="2" t="e">
        <f t="shared" si="565"/>
        <v>#VALUE!</v>
      </c>
      <c r="GC64" s="2" t="e">
        <f t="shared" si="566"/>
        <v>#VALUE!</v>
      </c>
      <c r="GD64" s="2" t="e">
        <f t="shared" si="567"/>
        <v>#VALUE!</v>
      </c>
      <c r="GE64" s="2" t="e">
        <f t="shared" si="568"/>
        <v>#VALUE!</v>
      </c>
      <c r="GF64" s="2" t="e">
        <f t="shared" si="569"/>
        <v>#VALUE!</v>
      </c>
      <c r="GG64" s="2" t="e">
        <f t="shared" si="570"/>
        <v>#VALUE!</v>
      </c>
      <c r="GH64" s="2" t="e">
        <f t="shared" si="571"/>
        <v>#VALUE!</v>
      </c>
      <c r="GI64" s="2" t="e">
        <f t="shared" si="572"/>
        <v>#VALUE!</v>
      </c>
      <c r="GJ64" s="2" t="e">
        <f t="shared" si="573"/>
        <v>#VALUE!</v>
      </c>
      <c r="GK64" s="2" t="e">
        <f t="shared" si="574"/>
        <v>#VALUE!</v>
      </c>
      <c r="GL64" s="2" t="e">
        <f t="shared" si="575"/>
        <v>#VALUE!</v>
      </c>
      <c r="GM64" s="2" t="e">
        <f t="shared" si="576"/>
        <v>#VALUE!</v>
      </c>
      <c r="GN64" s="2" t="e">
        <f t="shared" si="577"/>
        <v>#VALUE!</v>
      </c>
      <c r="GO64" s="2" t="e">
        <f t="shared" si="578"/>
        <v>#VALUE!</v>
      </c>
      <c r="GP64" s="2" t="e">
        <f t="shared" si="579"/>
        <v>#VALUE!</v>
      </c>
      <c r="GQ64" s="2" t="e">
        <f t="shared" si="580"/>
        <v>#VALUE!</v>
      </c>
      <c r="GR64" s="2" t="e">
        <f t="shared" si="581"/>
        <v>#VALUE!</v>
      </c>
      <c r="GS64" s="2" t="e">
        <f t="shared" si="582"/>
        <v>#VALUE!</v>
      </c>
      <c r="GT64" s="2">
        <f t="shared" si="583"/>
        <v>1</v>
      </c>
      <c r="GU64" s="2" t="e">
        <f t="shared" si="584"/>
        <v>#VALUE!</v>
      </c>
      <c r="GV64" s="2" t="e">
        <f t="shared" si="585"/>
        <v>#VALUE!</v>
      </c>
      <c r="GW64" s="2" t="e">
        <f t="shared" si="586"/>
        <v>#VALUE!</v>
      </c>
      <c r="GX64" s="2" t="e">
        <f t="shared" si="587"/>
        <v>#VALUE!</v>
      </c>
      <c r="GY64" s="2" t="e">
        <f t="shared" si="588"/>
        <v>#VALUE!</v>
      </c>
      <c r="GZ64" s="2" t="e">
        <f t="shared" si="589"/>
        <v>#VALUE!</v>
      </c>
      <c r="HA64" s="2" t="e">
        <f t="shared" si="590"/>
        <v>#VALUE!</v>
      </c>
      <c r="HB64" s="2" t="e">
        <f t="shared" si="591"/>
        <v>#VALUE!</v>
      </c>
      <c r="HC64" s="2" t="e">
        <f t="shared" si="592"/>
        <v>#VALUE!</v>
      </c>
      <c r="HD64" s="2" t="e">
        <f t="shared" si="593"/>
        <v>#VALUE!</v>
      </c>
      <c r="HE64" s="2" t="e">
        <f t="shared" si="594"/>
        <v>#VALUE!</v>
      </c>
      <c r="HF64" s="2" t="e">
        <f t="shared" si="595"/>
        <v>#VALUE!</v>
      </c>
      <c r="HG64" s="2" t="e">
        <f t="shared" si="596"/>
        <v>#VALUE!</v>
      </c>
      <c r="HH64" s="2" t="e">
        <f t="shared" si="597"/>
        <v>#VALUE!</v>
      </c>
      <c r="HI64" s="2" t="e">
        <f t="shared" si="598"/>
        <v>#VALUE!</v>
      </c>
      <c r="HJ64" s="2" t="e">
        <f t="shared" si="599"/>
        <v>#VALUE!</v>
      </c>
      <c r="HK64" s="2" t="e">
        <f t="shared" si="600"/>
        <v>#VALUE!</v>
      </c>
      <c r="HL64" s="2" t="e">
        <f t="shared" si="601"/>
        <v>#VALUE!</v>
      </c>
      <c r="HM64" s="2" t="e">
        <f t="shared" si="602"/>
        <v>#VALUE!</v>
      </c>
      <c r="HN64" s="2" t="e">
        <f t="shared" si="603"/>
        <v>#VALUE!</v>
      </c>
      <c r="HO64" s="2" t="e">
        <f t="shared" si="604"/>
        <v>#VALUE!</v>
      </c>
      <c r="HP64" s="2" t="e">
        <f t="shared" si="605"/>
        <v>#VALUE!</v>
      </c>
      <c r="HQ64" s="2" t="e">
        <f t="shared" si="606"/>
        <v>#VALUE!</v>
      </c>
      <c r="HR64" s="2">
        <f t="shared" si="607"/>
        <v>1</v>
      </c>
      <c r="HS64" s="2" t="e">
        <f t="shared" si="608"/>
        <v>#VALUE!</v>
      </c>
      <c r="HT64" s="2" t="e">
        <f t="shared" si="609"/>
        <v>#VALUE!</v>
      </c>
      <c r="HU64" s="2" t="e">
        <f t="shared" si="610"/>
        <v>#VALUE!</v>
      </c>
      <c r="HV64" s="2" t="e">
        <f t="shared" si="611"/>
        <v>#VALUE!</v>
      </c>
      <c r="HW64" s="2" t="e">
        <f t="shared" si="612"/>
        <v>#VALUE!</v>
      </c>
      <c r="HX64" s="2" t="e">
        <f t="shared" si="613"/>
        <v>#VALUE!</v>
      </c>
      <c r="HY64" s="2" t="e">
        <f t="shared" si="614"/>
        <v>#VALUE!</v>
      </c>
      <c r="HZ64" s="2" t="e">
        <f t="shared" si="615"/>
        <v>#VALUE!</v>
      </c>
      <c r="IA64" s="2" t="e">
        <f t="shared" si="616"/>
        <v>#VALUE!</v>
      </c>
      <c r="IB64" s="2" t="e">
        <f t="shared" si="617"/>
        <v>#VALUE!</v>
      </c>
      <c r="IC64" s="2" t="e">
        <f t="shared" si="618"/>
        <v>#VALUE!</v>
      </c>
      <c r="ID64" s="2" t="e">
        <f t="shared" si="619"/>
        <v>#VALUE!</v>
      </c>
      <c r="IE64" s="2" t="e">
        <f t="shared" si="620"/>
        <v>#VALUE!</v>
      </c>
      <c r="IF64" s="2" t="e">
        <f t="shared" si="621"/>
        <v>#VALUE!</v>
      </c>
      <c r="IG64" s="2" t="e">
        <f t="shared" si="622"/>
        <v>#VALUE!</v>
      </c>
      <c r="IH64" s="2" t="e">
        <f t="shared" si="623"/>
        <v>#VALUE!</v>
      </c>
      <c r="II64" s="2" t="e">
        <f t="shared" si="624"/>
        <v>#VALUE!</v>
      </c>
      <c r="IJ64" s="2" t="e">
        <f t="shared" si="625"/>
        <v>#VALUE!</v>
      </c>
      <c r="IK64" s="2" t="e">
        <f t="shared" si="626"/>
        <v>#VALUE!</v>
      </c>
      <c r="IL64" s="2" t="e">
        <f t="shared" si="627"/>
        <v>#VALUE!</v>
      </c>
      <c r="IM64" s="2" t="e">
        <f t="shared" si="628"/>
        <v>#VALUE!</v>
      </c>
      <c r="IN64" s="2" t="e">
        <f t="shared" si="629"/>
        <v>#VALUE!</v>
      </c>
      <c r="IO64" s="2" t="e">
        <f t="shared" si="630"/>
        <v>#VALUE!</v>
      </c>
      <c r="IP64" s="2">
        <f t="shared" si="631"/>
        <v>0</v>
      </c>
      <c r="IQ64" s="2" t="e">
        <f t="shared" si="632"/>
        <v>#VALUE!</v>
      </c>
      <c r="IR64" s="2" t="e">
        <f t="shared" si="633"/>
        <v>#VALUE!</v>
      </c>
      <c r="IS64" s="2" t="e">
        <f t="shared" si="634"/>
        <v>#VALUE!</v>
      </c>
      <c r="IT64" s="2" t="e">
        <f t="shared" si="635"/>
        <v>#VALUE!</v>
      </c>
      <c r="IU64" s="2" t="e">
        <f t="shared" si="636"/>
        <v>#VALUE!</v>
      </c>
      <c r="IV64" s="2" t="e">
        <f t="shared" si="637"/>
        <v>#VALUE!</v>
      </c>
      <c r="IW64" s="2" t="e">
        <f t="shared" si="638"/>
        <v>#VALUE!</v>
      </c>
      <c r="IX64" s="2" t="e">
        <f t="shared" si="639"/>
        <v>#VALUE!</v>
      </c>
      <c r="IY64" s="2" t="e">
        <f t="shared" si="640"/>
        <v>#VALUE!</v>
      </c>
      <c r="IZ64" s="2" t="e">
        <f t="shared" si="641"/>
        <v>#VALUE!</v>
      </c>
      <c r="JA64" s="2" t="e">
        <f t="shared" si="642"/>
        <v>#VALUE!</v>
      </c>
      <c r="JB64" s="2" t="e">
        <f t="shared" si="643"/>
        <v>#VALUE!</v>
      </c>
      <c r="JC64" s="2" t="e">
        <f t="shared" si="644"/>
        <v>#VALUE!</v>
      </c>
      <c r="JD64" s="2" t="e">
        <f t="shared" si="645"/>
        <v>#VALUE!</v>
      </c>
      <c r="JE64" s="2" t="e">
        <f t="shared" si="646"/>
        <v>#VALUE!</v>
      </c>
      <c r="JF64" s="2" t="e">
        <f t="shared" si="647"/>
        <v>#VALUE!</v>
      </c>
      <c r="JG64" s="2" t="e">
        <f t="shared" si="648"/>
        <v>#VALUE!</v>
      </c>
      <c r="JH64" s="2" t="e">
        <f t="shared" si="649"/>
        <v>#VALUE!</v>
      </c>
      <c r="JI64" s="2" t="e">
        <f t="shared" si="650"/>
        <v>#VALUE!</v>
      </c>
      <c r="JJ64" s="2" t="e">
        <f t="shared" si="651"/>
        <v>#VALUE!</v>
      </c>
      <c r="JK64" s="2" t="e">
        <f t="shared" si="652"/>
        <v>#VALUE!</v>
      </c>
      <c r="JL64" s="2" t="e">
        <f t="shared" si="653"/>
        <v>#VALUE!</v>
      </c>
      <c r="JM64" s="2" t="e">
        <f t="shared" si="654"/>
        <v>#VALUE!</v>
      </c>
      <c r="JN64" s="2">
        <f t="shared" si="655"/>
        <v>0</v>
      </c>
      <c r="JO64" s="2" t="e">
        <f t="shared" si="656"/>
        <v>#VALUE!</v>
      </c>
      <c r="JP64" s="2" t="e">
        <f t="shared" si="657"/>
        <v>#VALUE!</v>
      </c>
      <c r="JQ64" s="2" t="e">
        <f t="shared" si="658"/>
        <v>#VALUE!</v>
      </c>
      <c r="JR64" s="2" t="e">
        <f t="shared" si="659"/>
        <v>#VALUE!</v>
      </c>
      <c r="JS64" s="2" t="e">
        <f t="shared" si="660"/>
        <v>#VALUE!</v>
      </c>
      <c r="JT64" s="2" t="e">
        <f t="shared" si="661"/>
        <v>#VALUE!</v>
      </c>
      <c r="JU64" s="2" t="e">
        <f t="shared" si="662"/>
        <v>#VALUE!</v>
      </c>
      <c r="JV64" s="2" t="e">
        <f t="shared" si="663"/>
        <v>#VALUE!</v>
      </c>
      <c r="JW64" s="2" t="e">
        <f t="shared" si="664"/>
        <v>#VALUE!</v>
      </c>
      <c r="JX64" s="2" t="e">
        <f t="shared" si="665"/>
        <v>#VALUE!</v>
      </c>
      <c r="JY64" s="2" t="e">
        <f t="shared" si="666"/>
        <v>#VALUE!</v>
      </c>
      <c r="JZ64" s="2" t="e">
        <f t="shared" si="667"/>
        <v>#VALUE!</v>
      </c>
      <c r="KA64" s="2" t="e">
        <f t="shared" si="668"/>
        <v>#VALUE!</v>
      </c>
      <c r="KB64" s="2" t="e">
        <f t="shared" si="669"/>
        <v>#VALUE!</v>
      </c>
      <c r="KC64" s="2" t="e">
        <f t="shared" si="670"/>
        <v>#VALUE!</v>
      </c>
      <c r="KD64" s="2" t="e">
        <f t="shared" si="671"/>
        <v>#VALUE!</v>
      </c>
      <c r="KE64" s="2" t="e">
        <f t="shared" si="672"/>
        <v>#VALUE!</v>
      </c>
      <c r="KF64" s="2" t="e">
        <f t="shared" si="673"/>
        <v>#VALUE!</v>
      </c>
      <c r="KG64" s="2" t="e">
        <f t="shared" si="674"/>
        <v>#VALUE!</v>
      </c>
      <c r="KH64" s="2" t="e">
        <f t="shared" si="675"/>
        <v>#VALUE!</v>
      </c>
      <c r="KI64" s="2" t="e">
        <f t="shared" si="676"/>
        <v>#VALUE!</v>
      </c>
      <c r="KJ64" s="2" t="e">
        <f t="shared" si="677"/>
        <v>#VALUE!</v>
      </c>
      <c r="KK64" s="2" t="e">
        <f t="shared" si="678"/>
        <v>#VALUE!</v>
      </c>
      <c r="KL64" s="2">
        <f t="shared" si="679"/>
        <v>0</v>
      </c>
      <c r="KM64" s="2" t="e">
        <f t="shared" si="680"/>
        <v>#VALUE!</v>
      </c>
      <c r="KN64" s="2" t="e">
        <f t="shared" si="681"/>
        <v>#VALUE!</v>
      </c>
      <c r="KO64" s="2" t="e">
        <f t="shared" si="682"/>
        <v>#VALUE!</v>
      </c>
      <c r="KP64" s="2" t="e">
        <f t="shared" si="683"/>
        <v>#VALUE!</v>
      </c>
      <c r="KQ64" s="2" t="e">
        <f t="shared" si="684"/>
        <v>#VALUE!</v>
      </c>
      <c r="KR64" s="2" t="e">
        <f t="shared" si="685"/>
        <v>#VALUE!</v>
      </c>
      <c r="KS64" s="2" t="e">
        <f t="shared" si="686"/>
        <v>#VALUE!</v>
      </c>
      <c r="KT64" s="2" t="e">
        <f t="shared" si="687"/>
        <v>#VALUE!</v>
      </c>
      <c r="KU64" s="2" t="e">
        <f t="shared" si="688"/>
        <v>#VALUE!</v>
      </c>
      <c r="KV64" s="2" t="e">
        <f t="shared" si="689"/>
        <v>#VALUE!</v>
      </c>
      <c r="KW64" s="2" t="e">
        <f t="shared" si="690"/>
        <v>#VALUE!</v>
      </c>
      <c r="KX64" s="2" t="e">
        <f t="shared" si="691"/>
        <v>#VALUE!</v>
      </c>
      <c r="KY64" s="2" t="e">
        <f t="shared" si="692"/>
        <v>#VALUE!</v>
      </c>
      <c r="KZ64" s="2" t="e">
        <f t="shared" si="693"/>
        <v>#VALUE!</v>
      </c>
      <c r="LA64" s="2" t="e">
        <f t="shared" si="694"/>
        <v>#VALUE!</v>
      </c>
      <c r="LB64" s="2" t="e">
        <f t="shared" si="695"/>
        <v>#VALUE!</v>
      </c>
      <c r="LC64" s="2" t="e">
        <f t="shared" si="696"/>
        <v>#VALUE!</v>
      </c>
      <c r="LD64" s="2" t="e">
        <f t="shared" si="697"/>
        <v>#VALUE!</v>
      </c>
      <c r="LE64" s="2" t="e">
        <f t="shared" si="698"/>
        <v>#VALUE!</v>
      </c>
      <c r="LF64" s="2" t="e">
        <f t="shared" si="699"/>
        <v>#VALUE!</v>
      </c>
      <c r="LG64" s="2" t="e">
        <f t="shared" si="700"/>
        <v>#VALUE!</v>
      </c>
      <c r="LH64" s="2" t="e">
        <f t="shared" si="701"/>
        <v>#VALUE!</v>
      </c>
      <c r="LI64" s="2" t="e">
        <f t="shared" si="702"/>
        <v>#VALUE!</v>
      </c>
      <c r="LJ64" s="2">
        <f t="shared" si="703"/>
        <v>0</v>
      </c>
      <c r="LK64" s="2" t="e">
        <f t="shared" si="704"/>
        <v>#VALUE!</v>
      </c>
      <c r="LL64" s="2" t="e">
        <f t="shared" si="705"/>
        <v>#VALUE!</v>
      </c>
      <c r="LM64" s="2" t="e">
        <f t="shared" si="706"/>
        <v>#VALUE!</v>
      </c>
      <c r="LN64" s="2" t="e">
        <f t="shared" si="707"/>
        <v>#VALUE!</v>
      </c>
      <c r="LO64" s="2" t="e">
        <f t="shared" si="708"/>
        <v>#VALUE!</v>
      </c>
      <c r="LP64" s="2" t="e">
        <f t="shared" si="709"/>
        <v>#VALUE!</v>
      </c>
      <c r="LQ64" s="2" t="e">
        <f t="shared" si="710"/>
        <v>#VALUE!</v>
      </c>
      <c r="LR64" s="2" t="e">
        <f t="shared" si="711"/>
        <v>#VALUE!</v>
      </c>
      <c r="LS64" s="2" t="e">
        <f t="shared" si="712"/>
        <v>#VALUE!</v>
      </c>
      <c r="LT64" s="2" t="e">
        <f t="shared" si="713"/>
        <v>#VALUE!</v>
      </c>
      <c r="LU64" s="2" t="e">
        <f t="shared" si="714"/>
        <v>#VALUE!</v>
      </c>
      <c r="LV64" s="2" t="e">
        <f t="shared" si="715"/>
        <v>#VALUE!</v>
      </c>
      <c r="LW64" s="2" t="e">
        <f t="shared" si="716"/>
        <v>#VALUE!</v>
      </c>
      <c r="LX64" s="2" t="e">
        <f t="shared" si="717"/>
        <v>#VALUE!</v>
      </c>
      <c r="LY64" s="2" t="e">
        <f t="shared" si="718"/>
        <v>#VALUE!</v>
      </c>
      <c r="LZ64" s="2" t="e">
        <f t="shared" si="719"/>
        <v>#VALUE!</v>
      </c>
      <c r="MA64" s="2" t="e">
        <f t="shared" si="720"/>
        <v>#VALUE!</v>
      </c>
      <c r="MB64" s="2" t="e">
        <f t="shared" si="721"/>
        <v>#VALUE!</v>
      </c>
      <c r="MC64" s="2" t="e">
        <f t="shared" si="722"/>
        <v>#VALUE!</v>
      </c>
      <c r="MD64" s="2" t="e">
        <f t="shared" si="723"/>
        <v>#VALUE!</v>
      </c>
      <c r="ME64" s="2" t="e">
        <f t="shared" si="724"/>
        <v>#VALUE!</v>
      </c>
      <c r="MF64" s="2" t="e">
        <f t="shared" si="725"/>
        <v>#VALUE!</v>
      </c>
      <c r="MG64" s="2" t="e">
        <f t="shared" si="726"/>
        <v>#VALUE!</v>
      </c>
      <c r="MH64" s="2">
        <f t="shared" si="727"/>
        <v>1</v>
      </c>
      <c r="MI64" s="2" t="e">
        <f t="shared" si="728"/>
        <v>#VALUE!</v>
      </c>
      <c r="MJ64" s="2" t="e">
        <f t="shared" si="729"/>
        <v>#VALUE!</v>
      </c>
      <c r="MK64" s="2" t="e">
        <f t="shared" si="730"/>
        <v>#VALUE!</v>
      </c>
      <c r="ML64" s="2" t="e">
        <f t="shared" si="731"/>
        <v>#VALUE!</v>
      </c>
      <c r="MM64" s="2" t="e">
        <f t="shared" si="732"/>
        <v>#VALUE!</v>
      </c>
      <c r="MN64" s="2" t="e">
        <f t="shared" si="733"/>
        <v>#VALUE!</v>
      </c>
      <c r="MO64" s="2" t="e">
        <f t="shared" si="734"/>
        <v>#VALUE!</v>
      </c>
      <c r="MP64" s="2" t="e">
        <f t="shared" si="735"/>
        <v>#VALUE!</v>
      </c>
      <c r="MQ64" s="2" t="e">
        <f t="shared" si="736"/>
        <v>#VALUE!</v>
      </c>
      <c r="MR64" s="2" t="e">
        <f t="shared" si="737"/>
        <v>#VALUE!</v>
      </c>
      <c r="MS64" s="2" t="e">
        <f t="shared" si="738"/>
        <v>#VALUE!</v>
      </c>
      <c r="MT64" s="2" t="e">
        <f t="shared" si="739"/>
        <v>#VALUE!</v>
      </c>
      <c r="MU64" s="2" t="e">
        <f t="shared" si="740"/>
        <v>#VALUE!</v>
      </c>
      <c r="MV64" s="2" t="e">
        <f t="shared" si="741"/>
        <v>#VALUE!</v>
      </c>
      <c r="MW64" s="2" t="e">
        <f t="shared" si="742"/>
        <v>#VALUE!</v>
      </c>
      <c r="MX64" s="2" t="e">
        <f t="shared" si="743"/>
        <v>#VALUE!</v>
      </c>
      <c r="MY64" s="2" t="e">
        <f t="shared" si="744"/>
        <v>#VALUE!</v>
      </c>
      <c r="MZ64" s="2" t="e">
        <f t="shared" si="745"/>
        <v>#VALUE!</v>
      </c>
      <c r="NA64" s="2" t="e">
        <f t="shared" si="746"/>
        <v>#VALUE!</v>
      </c>
      <c r="NB64" s="2" t="e">
        <f t="shared" si="747"/>
        <v>#VALUE!</v>
      </c>
      <c r="NC64" s="2" t="e">
        <f t="shared" si="748"/>
        <v>#VALUE!</v>
      </c>
      <c r="ND64" s="2" t="e">
        <f t="shared" si="749"/>
        <v>#VALUE!</v>
      </c>
      <c r="NE64" s="2" t="e">
        <f t="shared" si="750"/>
        <v>#VALUE!</v>
      </c>
      <c r="NF64" s="2">
        <f t="shared" si="406"/>
        <v>0</v>
      </c>
      <c r="NG64" s="2">
        <f t="shared" si="250"/>
        <v>0</v>
      </c>
      <c r="NH64" s="2">
        <f t="shared" si="251"/>
        <v>0</v>
      </c>
      <c r="NI64" s="2">
        <f t="shared" si="252"/>
        <v>0</v>
      </c>
      <c r="NJ64" s="2">
        <f t="shared" si="253"/>
        <v>0</v>
      </c>
      <c r="NK64" s="2">
        <f t="shared" si="254"/>
        <v>0</v>
      </c>
      <c r="NL64" s="2">
        <f t="shared" si="255"/>
        <v>0</v>
      </c>
      <c r="NM64" s="2">
        <f t="shared" si="256"/>
        <v>0</v>
      </c>
      <c r="NN64" s="2">
        <f t="shared" si="257"/>
        <v>0</v>
      </c>
      <c r="NO64" s="2">
        <f t="shared" si="258"/>
        <v>0</v>
      </c>
      <c r="NP64" s="2">
        <f t="shared" si="259"/>
        <v>0</v>
      </c>
      <c r="NQ64" s="2">
        <f t="shared" si="260"/>
        <v>0</v>
      </c>
      <c r="NR64" s="2">
        <f t="shared" si="261"/>
        <v>0</v>
      </c>
      <c r="NS64" s="2">
        <f t="shared" si="262"/>
        <v>0</v>
      </c>
      <c r="NT64" s="2">
        <f t="shared" si="263"/>
        <v>0</v>
      </c>
      <c r="NU64" s="2">
        <f t="shared" si="264"/>
        <v>0</v>
      </c>
      <c r="NV64" s="2">
        <f t="shared" si="265"/>
        <v>0</v>
      </c>
      <c r="NW64" s="2">
        <f t="shared" si="266"/>
        <v>0</v>
      </c>
      <c r="NX64" s="2">
        <f t="shared" si="267"/>
        <v>0</v>
      </c>
      <c r="NY64" s="2">
        <f t="shared" si="268"/>
        <v>0</v>
      </c>
      <c r="NZ64" s="2">
        <f t="shared" si="269"/>
        <v>0</v>
      </c>
      <c r="OA64" s="2">
        <f t="shared" si="270"/>
        <v>0</v>
      </c>
      <c r="OB64" s="2">
        <f t="shared" si="271"/>
        <v>0</v>
      </c>
      <c r="OC64" s="2">
        <f t="shared" si="272"/>
        <v>0</v>
      </c>
      <c r="OD64" s="2">
        <f>IF(AND(NF64&gt;'Graph Creator'!$K$4,'Detalle de Cuentas'!NF64&lt;='Graph Creator'!$L$4),1,0)</f>
        <v>0</v>
      </c>
      <c r="OE64" s="2">
        <f>IF(AND(NG64&gt;'Graph Creator'!$K$4,'Detalle de Cuentas'!NG64&lt;='Graph Creator'!$L$4),1,0)</f>
        <v>0</v>
      </c>
      <c r="OF64" s="2">
        <f>IF(AND(NH64&gt;'Graph Creator'!$K$4,'Detalle de Cuentas'!NH64&lt;='Graph Creator'!$L$4),1,0)</f>
        <v>0</v>
      </c>
      <c r="OG64" s="2">
        <f>IF(AND(NI64&gt;'Graph Creator'!$K$4,'Detalle de Cuentas'!NI64&lt;='Graph Creator'!$L$4),1,0)</f>
        <v>0</v>
      </c>
      <c r="OH64" s="2">
        <f>IF(AND(NJ64&gt;'Graph Creator'!$K$4,'Detalle de Cuentas'!NJ64&lt;='Graph Creator'!$L$4),1,0)</f>
        <v>0</v>
      </c>
      <c r="OI64" s="2">
        <f>IF(AND(NK64&gt;'Graph Creator'!$K$4,'Detalle de Cuentas'!NK64&lt;='Graph Creator'!$L$4),1,0)</f>
        <v>0</v>
      </c>
      <c r="OJ64" s="2">
        <f>IF(AND(NL64&gt;'Graph Creator'!$K$4,'Detalle de Cuentas'!NL64&lt;='Graph Creator'!$L$4),1,0)</f>
        <v>0</v>
      </c>
      <c r="OK64" s="2">
        <f>IF(AND(NM64&gt;'Graph Creator'!$K$4,'Detalle de Cuentas'!NM64&lt;='Graph Creator'!$L$4),1,0)</f>
        <v>0</v>
      </c>
      <c r="OL64" s="2">
        <f>IF(AND(NN64&gt;'Graph Creator'!$K$4,'Detalle de Cuentas'!NN64&lt;='Graph Creator'!$L$4),1,0)</f>
        <v>0</v>
      </c>
      <c r="OM64" s="2">
        <f>IF(AND(NO64&gt;'Graph Creator'!$K$4,'Detalle de Cuentas'!NO64&lt;='Graph Creator'!$L$4),1,0)</f>
        <v>0</v>
      </c>
      <c r="ON64" s="2">
        <f>IF(AND(NP64&gt;'Graph Creator'!$K$4,'Detalle de Cuentas'!NP64&lt;='Graph Creator'!$L$4),1,0)</f>
        <v>0</v>
      </c>
      <c r="OO64" s="2">
        <f>IF(AND(NQ64&gt;'Graph Creator'!$K$4,'Detalle de Cuentas'!NQ64&lt;='Graph Creator'!$L$4),1,0)</f>
        <v>0</v>
      </c>
      <c r="OP64" s="2">
        <f>IF(AND(NR64&gt;'Graph Creator'!$K$4,'Detalle de Cuentas'!NR64&lt;='Graph Creator'!$L$4),1,0)</f>
        <v>0</v>
      </c>
      <c r="OQ64" s="2">
        <f>IF(AND(NS64&gt;'Graph Creator'!$K$4,'Detalle de Cuentas'!NS64&lt;='Graph Creator'!$L$4),1,0)</f>
        <v>0</v>
      </c>
      <c r="OR64" s="2">
        <f>IF(AND(NT64&gt;'Graph Creator'!$K$4,'Detalle de Cuentas'!NT64&lt;='Graph Creator'!$L$4),1,0)</f>
        <v>0</v>
      </c>
      <c r="OS64" s="2">
        <f>IF(AND(NU64&gt;'Graph Creator'!$K$4,'Detalle de Cuentas'!NU64&lt;='Graph Creator'!$L$4),1,0)</f>
        <v>0</v>
      </c>
      <c r="OT64" s="2">
        <f>IF(AND(NV64&gt;'Graph Creator'!$K$4,'Detalle de Cuentas'!NV64&lt;='Graph Creator'!$L$4),1,0)</f>
        <v>0</v>
      </c>
      <c r="OU64" s="2">
        <f>IF(AND(NW64&gt;'Graph Creator'!$K$4,'Detalle de Cuentas'!NW64&lt;='Graph Creator'!$L$4),1,0)</f>
        <v>0</v>
      </c>
      <c r="OV64" s="2">
        <f>IF(AND(NX64&gt;'Graph Creator'!$K$4,'Detalle de Cuentas'!NX64&lt;='Graph Creator'!$L$4),1,0)</f>
        <v>0</v>
      </c>
      <c r="OW64" s="2">
        <f>IF(AND(NY64&gt;'Graph Creator'!$K$4,'Detalle de Cuentas'!NY64&lt;='Graph Creator'!$L$4),1,0)</f>
        <v>0</v>
      </c>
      <c r="OX64" s="2">
        <f>IF(AND(NZ64&gt;'Graph Creator'!$K$4,'Detalle de Cuentas'!NZ64&lt;='Graph Creator'!$L$4),1,0)</f>
        <v>0</v>
      </c>
      <c r="OY64" s="2">
        <f>IF(AND(OA64&gt;'Graph Creator'!$K$4,'Detalle de Cuentas'!OA64&lt;='Graph Creator'!$L$4),1,0)</f>
        <v>0</v>
      </c>
      <c r="OZ64" s="2">
        <f>IF(AND(OB64&gt;'Graph Creator'!$K$4,'Detalle de Cuentas'!OB64&lt;='Graph Creator'!$L$4),1,0)</f>
        <v>0</v>
      </c>
      <c r="PA64" s="2">
        <f>IF(AND(OC64&gt;'Graph Creator'!$K$4,'Detalle de Cuentas'!OC64&lt;='Graph Creator'!$L$4),1,0)</f>
        <v>0</v>
      </c>
      <c r="PB64" s="2">
        <f>IF(AND(NF64&gt;'Graph Creator'!$L$4,'Detalle de Cuentas'!NF64&lt;='Graph Creator'!$M$4),1,0)</f>
        <v>0</v>
      </c>
      <c r="PC64" s="2">
        <f>IF(AND(NG64&gt;'Graph Creator'!$L$4,'Detalle de Cuentas'!NG64&lt;='Graph Creator'!$M$4),1,0)</f>
        <v>0</v>
      </c>
      <c r="PD64" s="2">
        <f>IF(AND(NH64&gt;'Graph Creator'!$L$4,'Detalle de Cuentas'!NH64&lt;='Graph Creator'!$M$4),1,0)</f>
        <v>0</v>
      </c>
      <c r="PE64" s="2">
        <f>IF(AND(NI64&gt;'Graph Creator'!$L$4,'Detalle de Cuentas'!NI64&lt;='Graph Creator'!$M$4),1,0)</f>
        <v>0</v>
      </c>
      <c r="PF64" s="2">
        <f>IF(AND(NJ64&gt;'Graph Creator'!$L$4,'Detalle de Cuentas'!NJ64&lt;='Graph Creator'!$M$4),1,0)</f>
        <v>0</v>
      </c>
      <c r="PG64" s="2">
        <f>IF(AND(NK64&gt;'Graph Creator'!$L$4,'Detalle de Cuentas'!NK64&lt;='Graph Creator'!$M$4),1,0)</f>
        <v>0</v>
      </c>
      <c r="PH64" s="2">
        <f>IF(AND(NL64&gt;'Graph Creator'!$L$4,'Detalle de Cuentas'!NL64&lt;='Graph Creator'!$M$4),1,0)</f>
        <v>0</v>
      </c>
      <c r="PI64" s="2">
        <f>IF(AND(NM64&gt;'Graph Creator'!$L$4,'Detalle de Cuentas'!NM64&lt;='Graph Creator'!$M$4),1,0)</f>
        <v>0</v>
      </c>
      <c r="PJ64" s="2">
        <f>IF(AND(NN64&gt;'Graph Creator'!$L$4,'Detalle de Cuentas'!NN64&lt;='Graph Creator'!$M$4),1,0)</f>
        <v>0</v>
      </c>
      <c r="PK64" s="2">
        <f>IF(AND(NO64&gt;'Graph Creator'!$L$4,'Detalle de Cuentas'!NO64&lt;='Graph Creator'!$M$4),1,0)</f>
        <v>0</v>
      </c>
      <c r="PL64" s="2">
        <f>IF(AND(NP64&gt;'Graph Creator'!$L$4,'Detalle de Cuentas'!NP64&lt;='Graph Creator'!$M$4),1,0)</f>
        <v>0</v>
      </c>
      <c r="PM64" s="2">
        <f>IF(AND(NQ64&gt;'Graph Creator'!$L$4,'Detalle de Cuentas'!NQ64&lt;='Graph Creator'!$M$4),1,0)</f>
        <v>0</v>
      </c>
      <c r="PN64" s="2">
        <f>IF(AND(NR64&gt;'Graph Creator'!$L$4,'Detalle de Cuentas'!NR64&lt;='Graph Creator'!$M$4),1,0)</f>
        <v>0</v>
      </c>
      <c r="PO64" s="2">
        <f>IF(AND(NS64&gt;'Graph Creator'!$L$4,'Detalle de Cuentas'!NS64&lt;='Graph Creator'!$M$4),1,0)</f>
        <v>0</v>
      </c>
      <c r="PP64" s="2">
        <f>IF(AND(NT64&gt;'Graph Creator'!$L$4,'Detalle de Cuentas'!NT64&lt;='Graph Creator'!$M$4),1,0)</f>
        <v>0</v>
      </c>
      <c r="PQ64" s="2">
        <f>IF(AND(NU64&gt;'Graph Creator'!$L$4,'Detalle de Cuentas'!NU64&lt;='Graph Creator'!$M$4),1,0)</f>
        <v>0</v>
      </c>
      <c r="PR64" s="2">
        <f>IF(AND(NV64&gt;'Graph Creator'!$L$4,'Detalle de Cuentas'!NV64&lt;='Graph Creator'!$M$4),1,0)</f>
        <v>0</v>
      </c>
      <c r="PS64" s="2">
        <f>IF(AND(NW64&gt;'Graph Creator'!$L$4,'Detalle de Cuentas'!NW64&lt;='Graph Creator'!$M$4),1,0)</f>
        <v>0</v>
      </c>
      <c r="PT64" s="2">
        <f>IF(AND(NX64&gt;'Graph Creator'!$L$4,'Detalle de Cuentas'!NX64&lt;='Graph Creator'!$M$4),1,0)</f>
        <v>0</v>
      </c>
      <c r="PU64" s="2">
        <f>IF(AND(NY64&gt;'Graph Creator'!$L$4,'Detalle de Cuentas'!NY64&lt;='Graph Creator'!$M$4),1,0)</f>
        <v>0</v>
      </c>
      <c r="PV64" s="2">
        <f>IF(AND(NZ64&gt;'Graph Creator'!$L$4,'Detalle de Cuentas'!NZ64&lt;='Graph Creator'!$M$4),1,0)</f>
        <v>0</v>
      </c>
      <c r="PW64" s="2">
        <f>IF(AND(OA64&gt;'Graph Creator'!$L$4,'Detalle de Cuentas'!OA64&lt;='Graph Creator'!$M$4),1,0)</f>
        <v>0</v>
      </c>
      <c r="PX64" s="2">
        <f>IF(AND(OB64&gt;'Graph Creator'!$L$4,'Detalle de Cuentas'!OB64&lt;='Graph Creator'!$M$4),1,0)</f>
        <v>0</v>
      </c>
      <c r="PY64" s="2">
        <f>IF(AND(OC64&gt;'Graph Creator'!$L$4,'Detalle de Cuentas'!OC64&lt;='Graph Creator'!$M$4),1,0)</f>
        <v>0</v>
      </c>
      <c r="PZ64" s="2">
        <f>IF(AND(NF64&gt;'Graph Creator'!$M$4,'Detalle de Cuentas'!NF64&lt;='Graph Creator'!$N$4),1,0)</f>
        <v>0</v>
      </c>
      <c r="QA64" s="2">
        <f>IF(AND(NG64&gt;'Graph Creator'!$M$4,'Detalle de Cuentas'!NG64&lt;='Graph Creator'!$N$4),1,0)</f>
        <v>0</v>
      </c>
      <c r="QB64" s="2">
        <f>IF(AND(NH64&gt;'Graph Creator'!$M$4,'Detalle de Cuentas'!NH64&lt;='Graph Creator'!$N$4),1,0)</f>
        <v>0</v>
      </c>
      <c r="QC64" s="2">
        <f>IF(AND(NI64&gt;'Graph Creator'!$M$4,'Detalle de Cuentas'!NI64&lt;='Graph Creator'!$N$4),1,0)</f>
        <v>0</v>
      </c>
      <c r="QD64" s="2">
        <f>IF(AND(NJ64&gt;'Graph Creator'!$M$4,'Detalle de Cuentas'!NJ64&lt;='Graph Creator'!$N$4),1,0)</f>
        <v>0</v>
      </c>
      <c r="QE64" s="2">
        <f>IF(AND(NK64&gt;'Graph Creator'!$M$4,'Detalle de Cuentas'!NK64&lt;='Graph Creator'!$N$4),1,0)</f>
        <v>0</v>
      </c>
      <c r="QF64" s="2">
        <f>IF(AND(NL64&gt;'Graph Creator'!$M$4,'Detalle de Cuentas'!NL64&lt;='Graph Creator'!$N$4),1,0)</f>
        <v>0</v>
      </c>
      <c r="QG64" s="2">
        <f>IF(AND(NM64&gt;'Graph Creator'!$M$4,'Detalle de Cuentas'!NM64&lt;='Graph Creator'!$N$4),1,0)</f>
        <v>0</v>
      </c>
      <c r="QH64" s="2">
        <f>IF(AND(NN64&gt;'Graph Creator'!$M$4,'Detalle de Cuentas'!NN64&lt;='Graph Creator'!$N$4),1,0)</f>
        <v>0</v>
      </c>
      <c r="QI64" s="2">
        <f>IF(AND(NO64&gt;'Graph Creator'!$M$4,'Detalle de Cuentas'!NO64&lt;='Graph Creator'!$N$4),1,0)</f>
        <v>0</v>
      </c>
      <c r="QJ64" s="2">
        <f>IF(AND(NP64&gt;'Graph Creator'!$M$4,'Detalle de Cuentas'!NP64&lt;='Graph Creator'!$N$4),1,0)</f>
        <v>0</v>
      </c>
      <c r="QK64" s="2">
        <f>IF(AND(NQ64&gt;'Graph Creator'!$M$4,'Detalle de Cuentas'!NQ64&lt;='Graph Creator'!$N$4),1,0)</f>
        <v>0</v>
      </c>
      <c r="QL64" s="2">
        <f>IF(AND(NR64&gt;'Graph Creator'!$M$4,'Detalle de Cuentas'!NR64&lt;='Graph Creator'!$N$4),1,0)</f>
        <v>0</v>
      </c>
      <c r="QM64" s="2">
        <f>IF(AND(NS64&gt;'Graph Creator'!$M$4,'Detalle de Cuentas'!NS64&lt;='Graph Creator'!$N$4),1,0)</f>
        <v>0</v>
      </c>
      <c r="QN64" s="2">
        <f>IF(AND(NT64&gt;'Graph Creator'!$M$4,'Detalle de Cuentas'!NT64&lt;='Graph Creator'!$N$4),1,0)</f>
        <v>0</v>
      </c>
      <c r="QO64" s="2">
        <f>IF(AND(NU64&gt;'Graph Creator'!$M$4,'Detalle de Cuentas'!NU64&lt;='Graph Creator'!$N$4),1,0)</f>
        <v>0</v>
      </c>
      <c r="QP64" s="2">
        <f>IF(AND(NV64&gt;'Graph Creator'!$M$4,'Detalle de Cuentas'!NV64&lt;='Graph Creator'!$N$4),1,0)</f>
        <v>0</v>
      </c>
      <c r="QQ64" s="2">
        <f>IF(AND(NW64&gt;'Graph Creator'!$M$4,'Detalle de Cuentas'!NW64&lt;='Graph Creator'!$N$4),1,0)</f>
        <v>0</v>
      </c>
      <c r="QR64" s="2">
        <f>IF(AND(NX64&gt;'Graph Creator'!$M$4,'Detalle de Cuentas'!NX64&lt;='Graph Creator'!$N$4),1,0)</f>
        <v>0</v>
      </c>
      <c r="QS64" s="2">
        <f>IF(AND(NY64&gt;'Graph Creator'!$M$4,'Detalle de Cuentas'!NY64&lt;='Graph Creator'!$N$4),1,0)</f>
        <v>0</v>
      </c>
      <c r="QT64" s="2">
        <f>IF(AND(NZ64&gt;'Graph Creator'!$M$4,'Detalle de Cuentas'!NZ64&lt;='Graph Creator'!$N$4),1,0)</f>
        <v>0</v>
      </c>
      <c r="QU64" s="2">
        <f>IF(AND(OA64&gt;'Graph Creator'!$M$4,'Detalle de Cuentas'!OA64&lt;='Graph Creator'!$N$4),1,0)</f>
        <v>0</v>
      </c>
      <c r="QV64" s="2">
        <f>IF(AND(OB64&gt;'Graph Creator'!$M$4,'Detalle de Cuentas'!OB64&lt;='Graph Creator'!$N$4),1,0)</f>
        <v>0</v>
      </c>
      <c r="QW64" s="2">
        <f>IF(AND(OC64&gt;'Graph Creator'!$M$4,'Detalle de Cuentas'!OC64&lt;='Graph Creator'!$N$4),1,0)</f>
        <v>0</v>
      </c>
      <c r="QX64" s="2">
        <f>IF(AND(NF64&gt;'Graph Creator'!$N$4,'Detalle de Cuentas'!NF64&lt;='Graph Creator'!$O$4),1,0)</f>
        <v>0</v>
      </c>
      <c r="QY64" s="2">
        <f>IF(AND(NG64&gt;'Graph Creator'!$N$4,'Detalle de Cuentas'!NG64&lt;='Graph Creator'!$O$4),1,0)</f>
        <v>0</v>
      </c>
      <c r="QZ64" s="2">
        <f>IF(AND(NH64&gt;'Graph Creator'!$N$4,'Detalle de Cuentas'!NH64&lt;='Graph Creator'!$O$4),1,0)</f>
        <v>0</v>
      </c>
      <c r="RA64" s="2">
        <f>IF(AND(NI64&gt;'Graph Creator'!$N$4,'Detalle de Cuentas'!NI64&lt;='Graph Creator'!$O$4),1,0)</f>
        <v>0</v>
      </c>
      <c r="RB64" s="2">
        <f>IF(AND(NJ64&gt;'Graph Creator'!$N$4,'Detalle de Cuentas'!NJ64&lt;='Graph Creator'!$O$4),1,0)</f>
        <v>0</v>
      </c>
      <c r="RC64" s="2">
        <f>IF(AND(NK64&gt;'Graph Creator'!$N$4,'Detalle de Cuentas'!NK64&lt;='Graph Creator'!$O$4),1,0)</f>
        <v>0</v>
      </c>
      <c r="RD64" s="2">
        <f>IF(AND(NL64&gt;'Graph Creator'!$N$4,'Detalle de Cuentas'!NL64&lt;='Graph Creator'!$O$4),1,0)</f>
        <v>0</v>
      </c>
      <c r="RE64" s="2">
        <f>IF(AND(NM64&gt;'Graph Creator'!$N$4,'Detalle de Cuentas'!NM64&lt;='Graph Creator'!$O$4),1,0)</f>
        <v>0</v>
      </c>
      <c r="RF64" s="2">
        <f>IF(AND(NN64&gt;'Graph Creator'!$N$4,'Detalle de Cuentas'!NN64&lt;='Graph Creator'!$O$4),1,0)</f>
        <v>0</v>
      </c>
      <c r="RG64" s="2">
        <f>IF(AND(NO64&gt;'Graph Creator'!$N$4,'Detalle de Cuentas'!NO64&lt;='Graph Creator'!$O$4),1,0)</f>
        <v>0</v>
      </c>
      <c r="RH64" s="2">
        <f>IF(AND(NP64&gt;'Graph Creator'!$N$4,'Detalle de Cuentas'!NP64&lt;='Graph Creator'!$O$4),1,0)</f>
        <v>0</v>
      </c>
      <c r="RI64" s="2">
        <f>IF(AND(NQ64&gt;'Graph Creator'!$N$4,'Detalle de Cuentas'!NQ64&lt;='Graph Creator'!$O$4),1,0)</f>
        <v>0</v>
      </c>
      <c r="RJ64" s="2">
        <f>IF(AND(NR64&gt;'Graph Creator'!$N$4,'Detalle de Cuentas'!NR64&lt;='Graph Creator'!$O$4),1,0)</f>
        <v>0</v>
      </c>
      <c r="RK64" s="2">
        <f>IF(AND(NS64&gt;'Graph Creator'!$N$4,'Detalle de Cuentas'!NS64&lt;='Graph Creator'!$O$4),1,0)</f>
        <v>0</v>
      </c>
      <c r="RL64" s="2">
        <f>IF(AND(NT64&gt;'Graph Creator'!$N$4,'Detalle de Cuentas'!NT64&lt;='Graph Creator'!$O$4),1,0)</f>
        <v>0</v>
      </c>
      <c r="RM64" s="2">
        <f>IF(AND(NU64&gt;'Graph Creator'!$N$4,'Detalle de Cuentas'!NU64&lt;='Graph Creator'!$O$4),1,0)</f>
        <v>0</v>
      </c>
      <c r="RN64" s="2">
        <f>IF(AND(NV64&gt;'Graph Creator'!$N$4,'Detalle de Cuentas'!NV64&lt;='Graph Creator'!$O$4),1,0)</f>
        <v>0</v>
      </c>
      <c r="RO64" s="2">
        <f>IF(AND(NW64&gt;'Graph Creator'!$N$4,'Detalle de Cuentas'!NW64&lt;='Graph Creator'!$O$4),1,0)</f>
        <v>0</v>
      </c>
      <c r="RP64" s="2">
        <f>IF(AND(NX64&gt;'Graph Creator'!$N$4,'Detalle de Cuentas'!NX64&lt;='Graph Creator'!$O$4),1,0)</f>
        <v>0</v>
      </c>
      <c r="RQ64" s="2">
        <f>IF(AND(NY64&gt;'Graph Creator'!$N$4,'Detalle de Cuentas'!NY64&lt;='Graph Creator'!$O$4),1,0)</f>
        <v>0</v>
      </c>
      <c r="RR64" s="2">
        <f>IF(AND(NZ64&gt;'Graph Creator'!$N$4,'Detalle de Cuentas'!NZ64&lt;='Graph Creator'!$O$4),1,0)</f>
        <v>0</v>
      </c>
      <c r="RS64" s="2">
        <f>IF(AND(OA64&gt;'Graph Creator'!$N$4,'Detalle de Cuentas'!OA64&lt;='Graph Creator'!$O$4),1,0)</f>
        <v>0</v>
      </c>
      <c r="RT64" s="2">
        <f>IF(AND(OB64&gt;'Graph Creator'!$N$4,'Detalle de Cuentas'!OB64&lt;='Graph Creator'!$O$4),1,0)</f>
        <v>0</v>
      </c>
      <c r="RU64" s="2">
        <f>IF(AND(OC64&gt;'Graph Creator'!$N$4,'Detalle de Cuentas'!OC64&lt;='Graph Creator'!$O$4),1,0)</f>
        <v>0</v>
      </c>
      <c r="RV64" s="2" t="e">
        <f t="shared" si="407"/>
        <v>#VALUE!</v>
      </c>
      <c r="RW64" s="2" t="e">
        <f t="shared" si="408"/>
        <v>#VALUE!</v>
      </c>
      <c r="RX64" s="2" t="e">
        <f t="shared" si="409"/>
        <v>#VALUE!</v>
      </c>
      <c r="RY64" s="2" t="e">
        <f t="shared" si="410"/>
        <v>#VALUE!</v>
      </c>
      <c r="RZ64" s="2" t="e">
        <f t="shared" si="411"/>
        <v>#VALUE!</v>
      </c>
      <c r="SA64" s="2" t="e">
        <f t="shared" si="412"/>
        <v>#VALUE!</v>
      </c>
      <c r="SB64" s="2" t="e">
        <f t="shared" si="413"/>
        <v>#VALUE!</v>
      </c>
      <c r="SC64" s="2" t="e">
        <f t="shared" si="414"/>
        <v>#VALUE!</v>
      </c>
      <c r="SD64" s="2" t="e">
        <f t="shared" si="415"/>
        <v>#VALUE!</v>
      </c>
      <c r="SE64" s="2" t="e">
        <f t="shared" si="416"/>
        <v>#VALUE!</v>
      </c>
      <c r="SF64" s="2" t="e">
        <f t="shared" si="417"/>
        <v>#VALUE!</v>
      </c>
      <c r="SG64" s="2" t="e">
        <f t="shared" si="418"/>
        <v>#VALUE!</v>
      </c>
      <c r="SH64" s="2" t="e">
        <f t="shared" si="419"/>
        <v>#VALUE!</v>
      </c>
      <c r="SI64" s="2" t="e">
        <f t="shared" si="420"/>
        <v>#VALUE!</v>
      </c>
      <c r="SJ64" s="2" t="e">
        <f t="shared" si="421"/>
        <v>#VALUE!</v>
      </c>
      <c r="SK64" s="2" t="e">
        <f t="shared" si="422"/>
        <v>#VALUE!</v>
      </c>
      <c r="SL64" s="2" t="e">
        <f t="shared" si="423"/>
        <v>#VALUE!</v>
      </c>
      <c r="SM64" s="2" t="e">
        <f t="shared" si="424"/>
        <v>#VALUE!</v>
      </c>
      <c r="SN64" s="2" t="e">
        <f t="shared" si="425"/>
        <v>#VALUE!</v>
      </c>
      <c r="SO64" s="2" t="e">
        <f t="shared" si="426"/>
        <v>#VALUE!</v>
      </c>
      <c r="SP64" s="2" t="e">
        <f t="shared" si="427"/>
        <v>#VALUE!</v>
      </c>
      <c r="SQ64" s="2" t="e">
        <f t="shared" si="428"/>
        <v>#VALUE!</v>
      </c>
      <c r="SR64" s="2" t="e">
        <f t="shared" si="429"/>
        <v>#VALUE!</v>
      </c>
      <c r="SS64" s="2" t="e">
        <f t="shared" si="430"/>
        <v>#VALUE!</v>
      </c>
      <c r="ST64" s="2" t="e">
        <f t="shared" si="431"/>
        <v>#VALUE!</v>
      </c>
      <c r="SU64" s="2" t="e">
        <f t="shared" si="432"/>
        <v>#VALUE!</v>
      </c>
      <c r="SV64" s="2" t="e">
        <f t="shared" si="433"/>
        <v>#VALUE!</v>
      </c>
      <c r="SW64" s="2" t="e">
        <f t="shared" si="434"/>
        <v>#VALUE!</v>
      </c>
      <c r="SX64" s="2" t="e">
        <f t="shared" si="435"/>
        <v>#VALUE!</v>
      </c>
      <c r="SY64" s="2" t="e">
        <f t="shared" si="436"/>
        <v>#VALUE!</v>
      </c>
      <c r="SZ64" s="2" t="e">
        <f t="shared" si="437"/>
        <v>#VALUE!</v>
      </c>
      <c r="TA64" s="2" t="e">
        <f t="shared" si="438"/>
        <v>#VALUE!</v>
      </c>
      <c r="TB64" s="2" t="e">
        <f t="shared" si="439"/>
        <v>#VALUE!</v>
      </c>
      <c r="TC64" s="2" t="e">
        <f t="shared" si="440"/>
        <v>#VALUE!</v>
      </c>
      <c r="TD64" s="2" t="e">
        <f t="shared" si="441"/>
        <v>#VALUE!</v>
      </c>
      <c r="TE64" s="2" t="e">
        <f t="shared" si="442"/>
        <v>#VALUE!</v>
      </c>
      <c r="TF64" s="2" t="str">
        <f>IF(DZ64=1,IF(SUM(DZ$17:DZ64)&lt;2,""&amp;B64,", "&amp;B64),"")</f>
        <v/>
      </c>
      <c r="TG64" s="2" t="str">
        <f t="shared" si="480"/>
        <v/>
      </c>
      <c r="TH64" s="2">
        <f t="shared" si="443"/>
        <v>0</v>
      </c>
      <c r="TI64" s="14" t="str">
        <f t="shared" si="444"/>
        <v/>
      </c>
      <c r="TJ64" s="14" t="e">
        <f t="shared" si="273"/>
        <v>#VALUE!</v>
      </c>
      <c r="TK64" s="14" t="e">
        <f t="shared" si="274"/>
        <v>#VALUE!</v>
      </c>
      <c r="TL64" s="14" t="e">
        <f t="shared" si="275"/>
        <v>#VALUE!</v>
      </c>
      <c r="TM64" s="14" t="e">
        <f t="shared" si="276"/>
        <v>#VALUE!</v>
      </c>
      <c r="TN64" s="14" t="e">
        <f t="shared" si="277"/>
        <v>#VALUE!</v>
      </c>
      <c r="TO64" s="14" t="e">
        <f t="shared" si="278"/>
        <v>#VALUE!</v>
      </c>
      <c r="TP64" s="14" t="e">
        <f t="shared" si="279"/>
        <v>#VALUE!</v>
      </c>
      <c r="TQ64" s="14" t="e">
        <f t="shared" si="280"/>
        <v>#VALUE!</v>
      </c>
      <c r="TR64" s="14" t="e">
        <f t="shared" si="281"/>
        <v>#VALUE!</v>
      </c>
      <c r="TS64" s="14" t="e">
        <f t="shared" si="282"/>
        <v>#VALUE!</v>
      </c>
      <c r="TT64" s="14" t="e">
        <f t="shared" si="283"/>
        <v>#VALUE!</v>
      </c>
      <c r="TU64" s="14" t="e">
        <f t="shared" si="284"/>
        <v>#VALUE!</v>
      </c>
      <c r="TV64" s="14" t="e">
        <f t="shared" si="285"/>
        <v>#VALUE!</v>
      </c>
      <c r="TW64" s="14" t="e">
        <f t="shared" si="286"/>
        <v>#VALUE!</v>
      </c>
      <c r="TX64" s="14" t="e">
        <f t="shared" si="287"/>
        <v>#VALUE!</v>
      </c>
      <c r="TY64" s="14" t="e">
        <f t="shared" si="288"/>
        <v>#VALUE!</v>
      </c>
      <c r="TZ64" s="14" t="e">
        <f t="shared" si="289"/>
        <v>#VALUE!</v>
      </c>
      <c r="UA64" s="14" t="e">
        <f t="shared" si="290"/>
        <v>#VALUE!</v>
      </c>
      <c r="UB64" s="14" t="e">
        <f t="shared" si="291"/>
        <v>#VALUE!</v>
      </c>
      <c r="UC64" s="14" t="e">
        <f t="shared" si="292"/>
        <v>#VALUE!</v>
      </c>
      <c r="UD64" s="14" t="e">
        <f t="shared" si="293"/>
        <v>#VALUE!</v>
      </c>
      <c r="UE64" s="14" t="e">
        <f t="shared" si="294"/>
        <v>#VALUE!</v>
      </c>
      <c r="UF64" s="14" t="e">
        <f t="shared" si="295"/>
        <v>#VALUE!</v>
      </c>
      <c r="UH64" s="2">
        <f>IF($C$4-$R64&gt;'Graph Creator'!$E$2*'Graph Creator'!$D$13*12,0,1)</f>
        <v>1</v>
      </c>
      <c r="UJ64" s="2" t="e">
        <f t="shared" si="445"/>
        <v>#VALUE!</v>
      </c>
      <c r="UK64" s="2" t="e">
        <f t="shared" si="446"/>
        <v>#VALUE!</v>
      </c>
      <c r="UL64" s="2" t="e">
        <f t="shared" si="447"/>
        <v>#VALUE!</v>
      </c>
      <c r="UM64" s="2" t="e">
        <f t="shared" si="448"/>
        <v>#VALUE!</v>
      </c>
      <c r="UN64" s="2" t="e">
        <f t="shared" si="449"/>
        <v>#VALUE!</v>
      </c>
      <c r="UO64" s="2" t="e">
        <f t="shared" si="450"/>
        <v>#VALUE!</v>
      </c>
      <c r="UP64" s="2" t="e">
        <f t="shared" si="297"/>
        <v>#VALUE!</v>
      </c>
      <c r="UQ64" s="2" t="e">
        <f t="shared" si="298"/>
        <v>#VALUE!</v>
      </c>
      <c r="UR64" s="2" t="e">
        <f t="shared" si="299"/>
        <v>#VALUE!</v>
      </c>
      <c r="US64" s="2" t="e">
        <f t="shared" si="300"/>
        <v>#VALUE!</v>
      </c>
      <c r="UT64" s="2" t="e">
        <f t="shared" si="301"/>
        <v>#VALUE!</v>
      </c>
      <c r="UU64" s="2" t="e">
        <f t="shared" si="302"/>
        <v>#VALUE!</v>
      </c>
      <c r="UV64" s="2" t="e">
        <f t="shared" si="303"/>
        <v>#VALUE!</v>
      </c>
      <c r="UW64" s="2" t="e">
        <f t="shared" si="304"/>
        <v>#VALUE!</v>
      </c>
      <c r="UX64" s="2" t="e">
        <f t="shared" si="305"/>
        <v>#VALUE!</v>
      </c>
      <c r="UY64" s="2" t="e">
        <f t="shared" si="306"/>
        <v>#VALUE!</v>
      </c>
      <c r="UZ64" s="2" t="e">
        <f t="shared" si="307"/>
        <v>#VALUE!</v>
      </c>
      <c r="VA64" s="2" t="e">
        <f t="shared" si="308"/>
        <v>#VALUE!</v>
      </c>
      <c r="VB64" s="2" t="e">
        <f t="shared" si="309"/>
        <v>#VALUE!</v>
      </c>
      <c r="VC64" s="2" t="e">
        <f t="shared" si="310"/>
        <v>#VALUE!</v>
      </c>
      <c r="VD64" s="2" t="e">
        <f t="shared" si="311"/>
        <v>#VALUE!</v>
      </c>
      <c r="VE64" s="2" t="e">
        <f t="shared" si="312"/>
        <v>#VALUE!</v>
      </c>
      <c r="VF64" s="2" t="e">
        <f t="shared" si="313"/>
        <v>#VALUE!</v>
      </c>
      <c r="VG64" s="2" t="e">
        <f t="shared" si="314"/>
        <v>#VALUE!</v>
      </c>
      <c r="VH64" s="2" t="e">
        <f t="shared" si="315"/>
        <v>#VALUE!</v>
      </c>
      <c r="VI64" s="2" t="e">
        <f t="shared" si="316"/>
        <v>#VALUE!</v>
      </c>
      <c r="VJ64" s="2" t="e">
        <f t="shared" si="317"/>
        <v>#VALUE!</v>
      </c>
      <c r="VK64" s="2" t="e">
        <f t="shared" si="318"/>
        <v>#VALUE!</v>
      </c>
      <c r="VL64" s="2" t="e">
        <f t="shared" si="319"/>
        <v>#VALUE!</v>
      </c>
      <c r="VM64" s="2" t="e">
        <f t="shared" si="320"/>
        <v>#VALUE!</v>
      </c>
      <c r="VN64" s="2" t="e">
        <f t="shared" si="321"/>
        <v>#VALUE!</v>
      </c>
      <c r="VO64" s="2" t="e">
        <f t="shared" si="322"/>
        <v>#VALUE!</v>
      </c>
      <c r="VP64" s="2" t="e">
        <f t="shared" si="323"/>
        <v>#VALUE!</v>
      </c>
      <c r="VQ64" s="2" t="e">
        <f t="shared" si="324"/>
        <v>#VALUE!</v>
      </c>
      <c r="VR64" s="2" t="e">
        <f t="shared" si="325"/>
        <v>#VALUE!</v>
      </c>
      <c r="VS64" s="2" t="e">
        <f t="shared" si="326"/>
        <v>#VALUE!</v>
      </c>
      <c r="VT64" s="98">
        <f t="shared" si="451"/>
        <v>0</v>
      </c>
      <c r="VU64" s="98">
        <f t="shared" si="452"/>
        <v>0</v>
      </c>
      <c r="VV64" s="98">
        <f t="shared" si="453"/>
        <v>0</v>
      </c>
      <c r="VW64" s="98">
        <f t="shared" si="454"/>
        <v>0</v>
      </c>
      <c r="VX64" s="98">
        <f t="shared" si="455"/>
        <v>0</v>
      </c>
      <c r="VY64" s="98">
        <f t="shared" si="456"/>
        <v>0</v>
      </c>
      <c r="VZ64" s="98">
        <f t="shared" si="457"/>
        <v>0</v>
      </c>
      <c r="WA64" s="98">
        <f t="shared" si="328"/>
        <v>0</v>
      </c>
      <c r="WB64" s="98">
        <f t="shared" si="329"/>
        <v>0</v>
      </c>
      <c r="WC64" s="98">
        <f t="shared" si="330"/>
        <v>0</v>
      </c>
      <c r="WD64" s="98">
        <f t="shared" si="331"/>
        <v>0</v>
      </c>
      <c r="WE64" s="98">
        <f t="shared" si="332"/>
        <v>0</v>
      </c>
      <c r="WF64" s="98">
        <f t="shared" si="333"/>
        <v>0</v>
      </c>
      <c r="WG64" s="98">
        <f t="shared" si="334"/>
        <v>0</v>
      </c>
      <c r="WH64" s="98">
        <f t="shared" si="335"/>
        <v>0</v>
      </c>
      <c r="WI64" s="98">
        <f t="shared" si="336"/>
        <v>0</v>
      </c>
      <c r="WJ64" s="98">
        <f t="shared" si="337"/>
        <v>0</v>
      </c>
      <c r="WK64" s="98">
        <f t="shared" si="338"/>
        <v>0</v>
      </c>
      <c r="WL64" s="98">
        <f t="shared" si="339"/>
        <v>0</v>
      </c>
      <c r="WM64" s="98">
        <f t="shared" si="340"/>
        <v>0</v>
      </c>
      <c r="WN64" s="98">
        <f t="shared" si="341"/>
        <v>0</v>
      </c>
      <c r="WO64" s="98">
        <f t="shared" si="342"/>
        <v>0</v>
      </c>
      <c r="WP64" s="98">
        <f t="shared" si="343"/>
        <v>0</v>
      </c>
      <c r="WQ64" s="98">
        <f t="shared" si="344"/>
        <v>0</v>
      </c>
      <c r="WR64" s="98">
        <f>IFERROR(INDEX('Score Calculation'!$D$38:$D$41,MATCH('Detalle de Cuentas'!VT64,'Score Calculation'!$C$38:$C$41,1)),0)</f>
        <v>4</v>
      </c>
      <c r="WS64" s="98">
        <f>IFERROR(INDEX('Score Calculation'!$D$38:$D$41,MATCH('Detalle de Cuentas'!VU64,'Score Calculation'!$C$38:$C$41,1)),0)</f>
        <v>4</v>
      </c>
      <c r="WT64" s="98">
        <f>IFERROR(INDEX('Score Calculation'!$D$38:$D$41,MATCH('Detalle de Cuentas'!VV64,'Score Calculation'!$C$38:$C$41,1)),0)</f>
        <v>4</v>
      </c>
      <c r="WU64" s="98">
        <f>IFERROR(INDEX('Score Calculation'!$D$38:$D$41,MATCH('Detalle de Cuentas'!VW64,'Score Calculation'!$C$38:$C$41,1)),0)</f>
        <v>4</v>
      </c>
      <c r="WV64" s="98">
        <f>IFERROR(INDEX('Score Calculation'!$D$38:$D$41,MATCH('Detalle de Cuentas'!VX64,'Score Calculation'!$C$38:$C$41,1)),0)</f>
        <v>4</v>
      </c>
      <c r="WW64" s="98">
        <f>IFERROR(INDEX('Score Calculation'!$D$38:$D$41,MATCH('Detalle de Cuentas'!VY64,'Score Calculation'!$C$38:$C$41,1)),0)</f>
        <v>4</v>
      </c>
      <c r="WX64" s="98">
        <f>IFERROR(INDEX('Score Calculation'!$D$38:$D$41,MATCH('Detalle de Cuentas'!VZ64,'Score Calculation'!$C$38:$C$41,1)),0)</f>
        <v>4</v>
      </c>
      <c r="WY64" s="98">
        <f>IFERROR(INDEX('Score Calculation'!$D$38:$D$41,MATCH('Detalle de Cuentas'!WA64,'Score Calculation'!$C$38:$C$41,1)),0)</f>
        <v>4</v>
      </c>
      <c r="WZ64" s="98">
        <f>IFERROR(INDEX('Score Calculation'!$D$38:$D$41,MATCH('Detalle de Cuentas'!WB64,'Score Calculation'!$C$38:$C$41,1)),0)</f>
        <v>4</v>
      </c>
      <c r="XA64" s="98">
        <f>IFERROR(INDEX('Score Calculation'!$D$38:$D$41,MATCH('Detalle de Cuentas'!WC64,'Score Calculation'!$C$38:$C$41,1)),0)</f>
        <v>4</v>
      </c>
      <c r="XB64" s="98">
        <f>IFERROR(INDEX('Score Calculation'!$D$38:$D$41,MATCH('Detalle de Cuentas'!WD64,'Score Calculation'!$C$38:$C$41,1)),0)</f>
        <v>4</v>
      </c>
      <c r="XC64" s="98">
        <f>IFERROR(INDEX('Score Calculation'!$D$38:$D$41,MATCH('Detalle de Cuentas'!WE64,'Score Calculation'!$C$38:$C$41,1)),0)</f>
        <v>4</v>
      </c>
      <c r="XD64" s="98">
        <f>IFERROR(INDEX('Score Calculation'!$D$38:$D$41,MATCH('Detalle de Cuentas'!WF64,'Score Calculation'!$C$38:$C$41,1)),0)</f>
        <v>4</v>
      </c>
      <c r="XE64" s="98">
        <f>IFERROR(INDEX('Score Calculation'!$D$38:$D$41,MATCH('Detalle de Cuentas'!WG64,'Score Calculation'!$C$38:$C$41,1)),0)</f>
        <v>4</v>
      </c>
      <c r="XF64" s="98">
        <f>IFERROR(INDEX('Score Calculation'!$D$38:$D$41,MATCH('Detalle de Cuentas'!WH64,'Score Calculation'!$C$38:$C$41,1)),0)</f>
        <v>4</v>
      </c>
      <c r="XG64" s="98">
        <f>IFERROR(INDEX('Score Calculation'!$D$38:$D$41,MATCH('Detalle de Cuentas'!WI64,'Score Calculation'!$C$38:$C$41,1)),0)</f>
        <v>4</v>
      </c>
      <c r="XH64" s="98">
        <f>IFERROR(INDEX('Score Calculation'!$D$38:$D$41,MATCH('Detalle de Cuentas'!WJ64,'Score Calculation'!$C$38:$C$41,1)),0)</f>
        <v>4</v>
      </c>
      <c r="XI64" s="98">
        <f>IFERROR(INDEX('Score Calculation'!$D$38:$D$41,MATCH('Detalle de Cuentas'!WK64,'Score Calculation'!$C$38:$C$41,1)),0)</f>
        <v>4</v>
      </c>
      <c r="XJ64" s="98">
        <f>IFERROR(INDEX('Score Calculation'!$D$38:$D$41,MATCH('Detalle de Cuentas'!WL64,'Score Calculation'!$C$38:$C$41,1)),0)</f>
        <v>4</v>
      </c>
      <c r="XK64" s="98">
        <f>IFERROR(INDEX('Score Calculation'!$D$38:$D$41,MATCH('Detalle de Cuentas'!WM64,'Score Calculation'!$C$38:$C$41,1)),0)</f>
        <v>4</v>
      </c>
      <c r="XL64" s="98">
        <f>IFERROR(INDEX('Score Calculation'!$D$38:$D$41,MATCH('Detalle de Cuentas'!WN64,'Score Calculation'!$C$38:$C$41,1)),0)</f>
        <v>4</v>
      </c>
      <c r="XM64" s="98">
        <f>IFERROR(INDEX('Score Calculation'!$D$38:$D$41,MATCH('Detalle de Cuentas'!WO64,'Score Calculation'!$C$38:$C$41,1)),0)</f>
        <v>4</v>
      </c>
      <c r="XN64" s="98">
        <f>IFERROR(INDEX('Score Calculation'!$D$38:$D$41,MATCH('Detalle de Cuentas'!WP64,'Score Calculation'!$C$38:$C$41,1)),0)</f>
        <v>4</v>
      </c>
      <c r="XO64" s="98">
        <f>IFERROR(INDEX('Score Calculation'!$D$38:$D$41,MATCH('Detalle de Cuentas'!WQ64,'Score Calculation'!$C$38:$C$41,1)),0)</f>
        <v>4</v>
      </c>
      <c r="XP64" s="98">
        <f>IFERROR(INDEX('Score Calculation'!$D$24:$D$31,MATCH('Detalle de Cuentas'!NF64,'Score Calculation'!$C$24:$C$31,1)),0)</f>
        <v>1</v>
      </c>
      <c r="XQ64" s="98">
        <f>IFERROR(INDEX('Score Calculation'!$D$24:$D$31,MATCH('Detalle de Cuentas'!NG64,'Score Calculation'!$C$24:$C$31,1)),0)</f>
        <v>1</v>
      </c>
      <c r="XR64" s="98">
        <f>IFERROR(INDEX('Score Calculation'!$D$24:$D$31,MATCH('Detalle de Cuentas'!NH64,'Score Calculation'!$C$24:$C$31,1)),0)</f>
        <v>1</v>
      </c>
      <c r="XS64" s="98">
        <f>IFERROR(INDEX('Score Calculation'!$D$24:$D$31,MATCH('Detalle de Cuentas'!NI64,'Score Calculation'!$C$24:$C$31,1)),0)</f>
        <v>1</v>
      </c>
      <c r="XT64" s="98">
        <f>IFERROR(INDEX('Score Calculation'!$D$24:$D$31,MATCH('Detalle de Cuentas'!NJ64,'Score Calculation'!$C$24:$C$31,1)),0)</f>
        <v>1</v>
      </c>
      <c r="XU64" s="98">
        <f>IFERROR(INDEX('Score Calculation'!$D$24:$D$31,MATCH('Detalle de Cuentas'!NK64,'Score Calculation'!$C$24:$C$31,1)),0)</f>
        <v>1</v>
      </c>
      <c r="XV64" s="98">
        <f>IFERROR(INDEX('Score Calculation'!$D$24:$D$31,MATCH('Detalle de Cuentas'!NL64,'Score Calculation'!$C$24:$C$31,1)),0)</f>
        <v>1</v>
      </c>
      <c r="XW64" s="98">
        <f>IFERROR(INDEX('Score Calculation'!$D$24:$D$31,MATCH('Detalle de Cuentas'!NM64,'Score Calculation'!$C$24:$C$31,1)),0)</f>
        <v>1</v>
      </c>
      <c r="XX64" s="98">
        <f>IFERROR(INDEX('Score Calculation'!$D$24:$D$31,MATCH('Detalle de Cuentas'!NN64,'Score Calculation'!$C$24:$C$31,1)),0)</f>
        <v>1</v>
      </c>
      <c r="XY64" s="98">
        <f>IFERROR(INDEX('Score Calculation'!$D$24:$D$31,MATCH('Detalle de Cuentas'!NO64,'Score Calculation'!$C$24:$C$31,1)),0)</f>
        <v>1</v>
      </c>
      <c r="XZ64" s="98">
        <f>IFERROR(INDEX('Score Calculation'!$D$24:$D$31,MATCH('Detalle de Cuentas'!NP64,'Score Calculation'!$C$24:$C$31,1)),0)</f>
        <v>1</v>
      </c>
      <c r="YA64" s="98">
        <f>IFERROR(INDEX('Score Calculation'!$D$24:$D$31,MATCH('Detalle de Cuentas'!NQ64,'Score Calculation'!$C$24:$C$31,1)),0)</f>
        <v>1</v>
      </c>
      <c r="YB64" s="98">
        <f>IFERROR(INDEX('Score Calculation'!$D$24:$D$31,MATCH('Detalle de Cuentas'!NR64,'Score Calculation'!$C$24:$C$31,1)),0)</f>
        <v>1</v>
      </c>
      <c r="YC64" s="98">
        <f>IFERROR(INDEX('Score Calculation'!$D$24:$D$31,MATCH('Detalle de Cuentas'!NS64,'Score Calculation'!$C$24:$C$31,1)),0)</f>
        <v>1</v>
      </c>
      <c r="YD64" s="98">
        <f>IFERROR(INDEX('Score Calculation'!$D$24:$D$31,MATCH('Detalle de Cuentas'!NT64,'Score Calculation'!$C$24:$C$31,1)),0)</f>
        <v>1</v>
      </c>
      <c r="YE64" s="98">
        <f>IFERROR(INDEX('Score Calculation'!$D$24:$D$31,MATCH('Detalle de Cuentas'!NU64,'Score Calculation'!$C$24:$C$31,1)),0)</f>
        <v>1</v>
      </c>
      <c r="YF64" s="98">
        <f>IFERROR(INDEX('Score Calculation'!$D$24:$D$31,MATCH('Detalle de Cuentas'!NV64,'Score Calculation'!$C$24:$C$31,1)),0)</f>
        <v>1</v>
      </c>
      <c r="YG64" s="98">
        <f>IFERROR(INDEX('Score Calculation'!$D$24:$D$31,MATCH('Detalle de Cuentas'!NW64,'Score Calculation'!$C$24:$C$31,1)),0)</f>
        <v>1</v>
      </c>
      <c r="YH64" s="98">
        <f>IFERROR(INDEX('Score Calculation'!$D$24:$D$31,MATCH('Detalle de Cuentas'!NX64,'Score Calculation'!$C$24:$C$31,1)),0)</f>
        <v>1</v>
      </c>
      <c r="YI64" s="98">
        <f>IFERROR(INDEX('Score Calculation'!$D$24:$D$31,MATCH('Detalle de Cuentas'!NY64,'Score Calculation'!$C$24:$C$31,1)),0)</f>
        <v>1</v>
      </c>
      <c r="YJ64" s="98">
        <f>IFERROR(INDEX('Score Calculation'!$D$24:$D$31,MATCH('Detalle de Cuentas'!NZ64,'Score Calculation'!$C$24:$C$31,1)),0)</f>
        <v>1</v>
      </c>
      <c r="YK64" s="98">
        <f>IFERROR(INDEX('Score Calculation'!$D$24:$D$31,MATCH('Detalle de Cuentas'!OA64,'Score Calculation'!$C$24:$C$31,1)),0)</f>
        <v>1</v>
      </c>
      <c r="YL64" s="98">
        <f>IFERROR(INDEX('Score Calculation'!$D$24:$D$31,MATCH('Detalle de Cuentas'!OB64,'Score Calculation'!$C$24:$C$31,1)),0)</f>
        <v>1</v>
      </c>
      <c r="YM64" s="98">
        <f>IFERROR(INDEX('Score Calculation'!$D$24:$D$31,MATCH('Detalle de Cuentas'!OC64,'Score Calculation'!$C$24:$C$31,1)),0)</f>
        <v>1</v>
      </c>
      <c r="YN64" s="98">
        <f t="shared" si="458"/>
        <v>0</v>
      </c>
      <c r="YO64" s="98">
        <f>IF(LEFT(TRIM($D64),15)="GRUPO SOLIDARIO",$L64*'Score Calculation'!$H$5,IF(TRIM('Detalle de Cuentas'!$C64)="Semanal",'Detalle de Cuentas'!$L64*'Score Calculation'!$H$6,'Detalle de Cuentas'!$L64))</f>
        <v>0</v>
      </c>
      <c r="YP64" s="99">
        <f>IFERROR(INDEX('Score Calculation'!$D$54:$D$60,MATCH($YO64,'Score Calculation'!$C$54:$C$60,1)),1)</f>
        <v>0.2</v>
      </c>
      <c r="YQ64" s="99">
        <f>IFERROR(INDEX('Score Calculation'!$D$65:$D$123,MATCH(LEFT(TRIM('Detalle de Cuentas'!$F64),20),'Score Calculation'!$F$65:$F$123,0)),1)</f>
        <v>1</v>
      </c>
      <c r="YR64" s="99">
        <f>IFERROR(INDEX('Score Calculation'!$D$46:$D$49,MATCH('Detalle de Cuentas'!$YN64,'Score Calculation'!$C$46:$C$49,1)),1)</f>
        <v>4</v>
      </c>
      <c r="YS64" s="99">
        <f t="shared" si="459"/>
        <v>0</v>
      </c>
      <c r="YT64" s="99">
        <f t="shared" si="460"/>
        <v>0</v>
      </c>
      <c r="YU64" s="98" t="str">
        <f t="shared" si="461"/>
        <v/>
      </c>
      <c r="YV64" s="109">
        <f t="shared" si="462"/>
        <v>1</v>
      </c>
      <c r="YW64" s="109">
        <f>IFERROR(INDEX('Score Calculation'!$D$187:$D$245,MATCH(LEFT(TRIM('Detalle de Cuentas'!$F64),20),'Score Calculation'!$F$187:$F$245,0)),1)</f>
        <v>1</v>
      </c>
      <c r="YX64" s="109">
        <f>IFERROR(IF($E64="HIPOTECA",-PMT('Score Calculation'!$H$266/(360/$J64),$G64,$YO64)*(30/$J64),-PMT('Score Calculation'!$H$267/(360/$J64),$G64,$YO64)*(30/$J64)),0)</f>
        <v>0</v>
      </c>
      <c r="YY64" s="109">
        <f t="shared" si="520"/>
        <v>0</v>
      </c>
      <c r="YZ64" s="109">
        <f t="shared" si="520"/>
        <v>0</v>
      </c>
      <c r="ZA64" s="109">
        <f t="shared" si="520"/>
        <v>0</v>
      </c>
      <c r="ZB64" s="109">
        <f t="shared" si="520"/>
        <v>0</v>
      </c>
      <c r="ZC64" s="109">
        <f t="shared" si="520"/>
        <v>0</v>
      </c>
      <c r="ZD64" s="109">
        <f t="shared" si="517"/>
        <v>0</v>
      </c>
      <c r="ZE64" s="109">
        <f t="shared" si="517"/>
        <v>0</v>
      </c>
      <c r="ZF64" s="109">
        <f t="shared" si="517"/>
        <v>0</v>
      </c>
      <c r="ZG64" s="109">
        <f t="shared" si="517"/>
        <v>0</v>
      </c>
      <c r="ZH64" s="109">
        <f t="shared" si="517"/>
        <v>0</v>
      </c>
      <c r="ZI64" s="109">
        <f t="shared" si="464"/>
        <v>0</v>
      </c>
    </row>
    <row r="65" spans="2:685" x14ac:dyDescent="0.2">
      <c r="B65" s="41">
        <v>49</v>
      </c>
      <c r="C65" s="42"/>
      <c r="D65" s="42"/>
      <c r="E65" s="42"/>
      <c r="F65" s="42"/>
      <c r="G65" s="42"/>
      <c r="H65" s="42"/>
      <c r="I65" s="29"/>
      <c r="J65" s="6" t="str">
        <f t="shared" si="529"/>
        <v/>
      </c>
      <c r="K65" s="43"/>
      <c r="L65" s="43"/>
      <c r="M65" s="43"/>
      <c r="N65" s="43"/>
      <c r="O65" s="43"/>
      <c r="P65" s="44" t="str">
        <f t="shared" si="346"/>
        <v/>
      </c>
      <c r="Q65" s="26"/>
      <c r="R65" s="26"/>
      <c r="S65" s="26"/>
      <c r="T65" s="26"/>
      <c r="U65" s="29"/>
      <c r="V65" s="43"/>
      <c r="W65" s="26"/>
      <c r="X65" s="29"/>
      <c r="Y65" s="6">
        <f>IF('Detalle de Cuentas'!$C$4-$R65&gt;'Graph Creator'!$E$2*'Graph Creator'!$D$13*12,0,1)</f>
        <v>1</v>
      </c>
      <c r="Z65" s="45">
        <f t="shared" si="530"/>
        <v>0</v>
      </c>
      <c r="AA65" s="2" t="e">
        <f t="shared" si="347"/>
        <v>#VALUE!</v>
      </c>
      <c r="AB65" s="2" t="e">
        <f t="shared" si="348"/>
        <v>#VALUE!</v>
      </c>
      <c r="AC65" s="2" t="e">
        <f t="shared" si="349"/>
        <v>#VALUE!</v>
      </c>
      <c r="AD65" s="2" t="e">
        <f t="shared" si="350"/>
        <v>#VALUE!</v>
      </c>
      <c r="AE65" s="2" t="e">
        <f t="shared" si="351"/>
        <v>#VALUE!</v>
      </c>
      <c r="AF65" s="2" t="e">
        <f t="shared" si="352"/>
        <v>#VALUE!</v>
      </c>
      <c r="AG65" s="2">
        <f t="shared" si="353"/>
        <v>0</v>
      </c>
      <c r="AH65" s="2">
        <f t="shared" si="354"/>
        <v>0</v>
      </c>
      <c r="AI65" s="2" t="str">
        <f t="shared" si="531"/>
        <v/>
      </c>
      <c r="AJ65" s="2" t="str">
        <f t="shared" ref="AJ65:BE65" si="781">IFERROR(SEARCH(".",$I65,AI65+1),"")</f>
        <v/>
      </c>
      <c r="AK65" s="2" t="str">
        <f t="shared" si="781"/>
        <v/>
      </c>
      <c r="AL65" s="2" t="str">
        <f t="shared" si="781"/>
        <v/>
      </c>
      <c r="AM65" s="2" t="str">
        <f t="shared" si="781"/>
        <v/>
      </c>
      <c r="AN65" s="2" t="str">
        <f t="shared" si="781"/>
        <v/>
      </c>
      <c r="AO65" s="2" t="str">
        <f t="shared" si="781"/>
        <v/>
      </c>
      <c r="AP65" s="2" t="str">
        <f t="shared" si="781"/>
        <v/>
      </c>
      <c r="AQ65" s="2" t="str">
        <f t="shared" si="781"/>
        <v/>
      </c>
      <c r="AR65" s="2" t="str">
        <f t="shared" si="781"/>
        <v/>
      </c>
      <c r="AS65" s="2" t="str">
        <f t="shared" si="781"/>
        <v/>
      </c>
      <c r="AT65" s="2" t="str">
        <f t="shared" si="781"/>
        <v/>
      </c>
      <c r="AU65" s="2" t="str">
        <f t="shared" si="781"/>
        <v/>
      </c>
      <c r="AV65" s="2" t="str">
        <f t="shared" si="781"/>
        <v/>
      </c>
      <c r="AW65" s="2" t="str">
        <f t="shared" si="781"/>
        <v/>
      </c>
      <c r="AX65" s="2" t="str">
        <f t="shared" si="781"/>
        <v/>
      </c>
      <c r="AY65" s="2" t="str">
        <f t="shared" si="781"/>
        <v/>
      </c>
      <c r="AZ65" s="2" t="str">
        <f t="shared" si="781"/>
        <v/>
      </c>
      <c r="BA65" s="2" t="str">
        <f t="shared" si="781"/>
        <v/>
      </c>
      <c r="BB65" s="2" t="str">
        <f t="shared" si="781"/>
        <v/>
      </c>
      <c r="BC65" s="2" t="str">
        <f t="shared" si="781"/>
        <v/>
      </c>
      <c r="BD65" s="2" t="str">
        <f t="shared" si="781"/>
        <v/>
      </c>
      <c r="BE65" s="2" t="str">
        <f t="shared" si="781"/>
        <v/>
      </c>
      <c r="BF65" s="2" t="str">
        <f t="shared" si="356"/>
        <v/>
      </c>
      <c r="BG65" s="2" t="str">
        <f t="shared" si="7"/>
        <v/>
      </c>
      <c r="BH65" s="2" t="str">
        <f t="shared" si="8"/>
        <v/>
      </c>
      <c r="BI65" s="2" t="str">
        <f t="shared" si="9"/>
        <v/>
      </c>
      <c r="BJ65" s="2" t="str">
        <f t="shared" si="10"/>
        <v/>
      </c>
      <c r="BK65" s="2" t="str">
        <f t="shared" si="11"/>
        <v/>
      </c>
      <c r="BL65" s="2" t="str">
        <f t="shared" si="12"/>
        <v/>
      </c>
      <c r="BM65" s="2" t="str">
        <f t="shared" si="13"/>
        <v/>
      </c>
      <c r="BN65" s="2" t="str">
        <f t="shared" si="14"/>
        <v/>
      </c>
      <c r="BO65" s="2" t="str">
        <f t="shared" si="15"/>
        <v/>
      </c>
      <c r="BP65" s="2" t="str">
        <f t="shared" si="16"/>
        <v/>
      </c>
      <c r="BQ65" s="2" t="str">
        <f t="shared" si="17"/>
        <v/>
      </c>
      <c r="BR65" s="2" t="str">
        <f t="shared" si="18"/>
        <v/>
      </c>
      <c r="BS65" s="2" t="str">
        <f t="shared" si="19"/>
        <v/>
      </c>
      <c r="BT65" s="2" t="str">
        <f t="shared" si="20"/>
        <v/>
      </c>
      <c r="BU65" s="2" t="str">
        <f t="shared" si="21"/>
        <v/>
      </c>
      <c r="BV65" s="2" t="str">
        <f t="shared" si="22"/>
        <v/>
      </c>
      <c r="BW65" s="2" t="str">
        <f t="shared" si="23"/>
        <v/>
      </c>
      <c r="BX65" s="2" t="str">
        <f t="shared" si="24"/>
        <v/>
      </c>
      <c r="BY65" s="2" t="str">
        <f t="shared" si="25"/>
        <v/>
      </c>
      <c r="BZ65" s="2" t="str">
        <f t="shared" si="26"/>
        <v/>
      </c>
      <c r="CA65" s="2" t="str">
        <f t="shared" si="27"/>
        <v/>
      </c>
      <c r="CB65" s="2" t="str">
        <f t="shared" si="28"/>
        <v/>
      </c>
      <c r="CC65" s="2" t="str">
        <f t="shared" si="29"/>
        <v/>
      </c>
      <c r="CD65" s="14">
        <f t="shared" si="533"/>
        <v>0</v>
      </c>
      <c r="CE65" s="14" t="e">
        <f t="shared" ref="CE65:DA65" si="782">CD65-$J$17</f>
        <v>#VALUE!</v>
      </c>
      <c r="CF65" s="14" t="e">
        <f t="shared" si="782"/>
        <v>#VALUE!</v>
      </c>
      <c r="CG65" s="14" t="e">
        <f t="shared" si="782"/>
        <v>#VALUE!</v>
      </c>
      <c r="CH65" s="14" t="e">
        <f t="shared" si="782"/>
        <v>#VALUE!</v>
      </c>
      <c r="CI65" s="14" t="e">
        <f t="shared" si="782"/>
        <v>#VALUE!</v>
      </c>
      <c r="CJ65" s="14" t="e">
        <f t="shared" si="782"/>
        <v>#VALUE!</v>
      </c>
      <c r="CK65" s="14" t="e">
        <f t="shared" si="782"/>
        <v>#VALUE!</v>
      </c>
      <c r="CL65" s="14" t="e">
        <f t="shared" si="782"/>
        <v>#VALUE!</v>
      </c>
      <c r="CM65" s="14" t="e">
        <f t="shared" si="782"/>
        <v>#VALUE!</v>
      </c>
      <c r="CN65" s="14" t="e">
        <f t="shared" si="782"/>
        <v>#VALUE!</v>
      </c>
      <c r="CO65" s="14" t="e">
        <f t="shared" si="782"/>
        <v>#VALUE!</v>
      </c>
      <c r="CP65" s="14" t="e">
        <f t="shared" si="782"/>
        <v>#VALUE!</v>
      </c>
      <c r="CQ65" s="14" t="e">
        <f t="shared" si="782"/>
        <v>#VALUE!</v>
      </c>
      <c r="CR65" s="14" t="e">
        <f t="shared" si="782"/>
        <v>#VALUE!</v>
      </c>
      <c r="CS65" s="14" t="e">
        <f t="shared" si="782"/>
        <v>#VALUE!</v>
      </c>
      <c r="CT65" s="14" t="e">
        <f t="shared" si="782"/>
        <v>#VALUE!</v>
      </c>
      <c r="CU65" s="14" t="e">
        <f t="shared" si="782"/>
        <v>#VALUE!</v>
      </c>
      <c r="CV65" s="14" t="e">
        <f t="shared" si="782"/>
        <v>#VALUE!</v>
      </c>
      <c r="CW65" s="14" t="e">
        <f t="shared" si="782"/>
        <v>#VALUE!</v>
      </c>
      <c r="CX65" s="14" t="e">
        <f t="shared" si="782"/>
        <v>#VALUE!</v>
      </c>
      <c r="CY65" s="14" t="e">
        <f t="shared" si="782"/>
        <v>#VALUE!</v>
      </c>
      <c r="CZ65" s="14" t="e">
        <f t="shared" si="782"/>
        <v>#VALUE!</v>
      </c>
      <c r="DA65" s="14" t="e">
        <f t="shared" si="782"/>
        <v>#VALUE!</v>
      </c>
      <c r="DB65" s="2">
        <f t="shared" si="358"/>
        <v>0</v>
      </c>
      <c r="DC65" s="2">
        <f t="shared" si="359"/>
        <v>0</v>
      </c>
      <c r="DD65" s="2">
        <f t="shared" si="360"/>
        <v>0</v>
      </c>
      <c r="DE65" s="2">
        <f t="shared" si="361"/>
        <v>0</v>
      </c>
      <c r="DF65" s="2">
        <f t="shared" si="362"/>
        <v>0</v>
      </c>
      <c r="DG65" s="2">
        <f t="shared" si="363"/>
        <v>0</v>
      </c>
      <c r="DH65" s="2">
        <f t="shared" si="364"/>
        <v>0</v>
      </c>
      <c r="DI65" s="2">
        <f t="shared" si="365"/>
        <v>0</v>
      </c>
      <c r="DJ65" s="2">
        <f t="shared" si="366"/>
        <v>0</v>
      </c>
      <c r="DK65" s="2">
        <f t="shared" si="367"/>
        <v>0</v>
      </c>
      <c r="DL65" s="2">
        <f t="shared" si="368"/>
        <v>0</v>
      </c>
      <c r="DM65" s="2">
        <f t="shared" si="369"/>
        <v>0</v>
      </c>
      <c r="DN65" s="2">
        <f t="shared" si="370"/>
        <v>0</v>
      </c>
      <c r="DO65" s="2">
        <f t="shared" si="371"/>
        <v>0</v>
      </c>
      <c r="DP65" s="2">
        <f t="shared" si="372"/>
        <v>0</v>
      </c>
      <c r="DQ65" s="2">
        <f t="shared" si="373"/>
        <v>0</v>
      </c>
      <c r="DR65" s="2">
        <f t="shared" si="374"/>
        <v>0</v>
      </c>
      <c r="DS65" s="2">
        <f t="shared" si="375"/>
        <v>0</v>
      </c>
      <c r="DT65" s="2">
        <f t="shared" si="376"/>
        <v>0</v>
      </c>
      <c r="DU65" s="2">
        <f t="shared" si="377"/>
        <v>0</v>
      </c>
      <c r="DV65" s="2">
        <f t="shared" si="378"/>
        <v>0</v>
      </c>
      <c r="DW65" s="2">
        <f t="shared" si="379"/>
        <v>0</v>
      </c>
      <c r="DX65" s="2">
        <f t="shared" si="380"/>
        <v>0</v>
      </c>
      <c r="DY65" s="2">
        <f t="shared" si="381"/>
        <v>0</v>
      </c>
      <c r="DZ65" s="2">
        <f t="shared" si="382"/>
        <v>0</v>
      </c>
      <c r="EA65" s="2">
        <f t="shared" si="383"/>
        <v>0</v>
      </c>
      <c r="EB65" s="2">
        <f t="shared" si="384"/>
        <v>0</v>
      </c>
      <c r="EC65" s="2">
        <f t="shared" si="385"/>
        <v>0</v>
      </c>
      <c r="ED65" s="2">
        <f t="shared" si="386"/>
        <v>0</v>
      </c>
      <c r="EE65" s="2">
        <f t="shared" si="387"/>
        <v>0</v>
      </c>
      <c r="EF65" s="2">
        <f t="shared" si="388"/>
        <v>0</v>
      </c>
      <c r="EG65" s="2">
        <f t="shared" si="389"/>
        <v>0</v>
      </c>
      <c r="EH65" s="2">
        <f t="shared" si="390"/>
        <v>0</v>
      </c>
      <c r="EI65" s="2">
        <f t="shared" si="391"/>
        <v>0</v>
      </c>
      <c r="EJ65" s="2">
        <f t="shared" si="392"/>
        <v>0</v>
      </c>
      <c r="EK65" s="2">
        <f t="shared" si="393"/>
        <v>0</v>
      </c>
      <c r="EL65" s="2">
        <f t="shared" si="394"/>
        <v>0</v>
      </c>
      <c r="EM65" s="2">
        <f t="shared" si="395"/>
        <v>0</v>
      </c>
      <c r="EN65" s="2">
        <f t="shared" si="396"/>
        <v>0</v>
      </c>
      <c r="EO65" s="2">
        <f t="shared" si="397"/>
        <v>0</v>
      </c>
      <c r="EP65" s="2">
        <f t="shared" si="398"/>
        <v>0</v>
      </c>
      <c r="EQ65" s="2">
        <f t="shared" si="399"/>
        <v>0</v>
      </c>
      <c r="ER65" s="2">
        <f t="shared" si="400"/>
        <v>0</v>
      </c>
      <c r="ES65" s="2">
        <f t="shared" si="401"/>
        <v>0</v>
      </c>
      <c r="ET65" s="2">
        <f t="shared" si="402"/>
        <v>0</v>
      </c>
      <c r="EU65" s="2">
        <f t="shared" si="403"/>
        <v>0</v>
      </c>
      <c r="EV65" s="2">
        <f t="shared" si="404"/>
        <v>0</v>
      </c>
      <c r="EW65" s="2">
        <f t="shared" si="405"/>
        <v>0</v>
      </c>
      <c r="EX65" s="2">
        <f t="shared" si="535"/>
        <v>1</v>
      </c>
      <c r="EY65" s="2" t="e">
        <f t="shared" si="536"/>
        <v>#VALUE!</v>
      </c>
      <c r="EZ65" s="2" t="e">
        <f t="shared" si="537"/>
        <v>#VALUE!</v>
      </c>
      <c r="FA65" s="2" t="e">
        <f t="shared" si="538"/>
        <v>#VALUE!</v>
      </c>
      <c r="FB65" s="2" t="e">
        <f t="shared" si="539"/>
        <v>#VALUE!</v>
      </c>
      <c r="FC65" s="2" t="e">
        <f t="shared" si="540"/>
        <v>#VALUE!</v>
      </c>
      <c r="FD65" s="2" t="e">
        <f t="shared" si="541"/>
        <v>#VALUE!</v>
      </c>
      <c r="FE65" s="2" t="e">
        <f t="shared" si="542"/>
        <v>#VALUE!</v>
      </c>
      <c r="FF65" s="2" t="e">
        <f t="shared" si="543"/>
        <v>#VALUE!</v>
      </c>
      <c r="FG65" s="2" t="e">
        <f t="shared" si="544"/>
        <v>#VALUE!</v>
      </c>
      <c r="FH65" s="2" t="e">
        <f t="shared" si="545"/>
        <v>#VALUE!</v>
      </c>
      <c r="FI65" s="2" t="e">
        <f t="shared" si="546"/>
        <v>#VALUE!</v>
      </c>
      <c r="FJ65" s="2" t="e">
        <f t="shared" si="547"/>
        <v>#VALUE!</v>
      </c>
      <c r="FK65" s="2" t="e">
        <f t="shared" si="548"/>
        <v>#VALUE!</v>
      </c>
      <c r="FL65" s="2" t="e">
        <f t="shared" si="549"/>
        <v>#VALUE!</v>
      </c>
      <c r="FM65" s="2" t="e">
        <f t="shared" si="550"/>
        <v>#VALUE!</v>
      </c>
      <c r="FN65" s="2" t="e">
        <f t="shared" si="551"/>
        <v>#VALUE!</v>
      </c>
      <c r="FO65" s="2" t="e">
        <f t="shared" si="552"/>
        <v>#VALUE!</v>
      </c>
      <c r="FP65" s="2" t="e">
        <f t="shared" si="553"/>
        <v>#VALUE!</v>
      </c>
      <c r="FQ65" s="2" t="e">
        <f t="shared" si="554"/>
        <v>#VALUE!</v>
      </c>
      <c r="FR65" s="2" t="e">
        <f t="shared" si="555"/>
        <v>#VALUE!</v>
      </c>
      <c r="FS65" s="2" t="e">
        <f t="shared" si="556"/>
        <v>#VALUE!</v>
      </c>
      <c r="FT65" s="2" t="e">
        <f t="shared" si="557"/>
        <v>#VALUE!</v>
      </c>
      <c r="FU65" s="2" t="e">
        <f t="shared" si="558"/>
        <v>#VALUE!</v>
      </c>
      <c r="FV65" s="2">
        <f t="shared" si="559"/>
        <v>1</v>
      </c>
      <c r="FW65" s="2" t="e">
        <f t="shared" si="560"/>
        <v>#VALUE!</v>
      </c>
      <c r="FX65" s="2" t="e">
        <f t="shared" si="561"/>
        <v>#VALUE!</v>
      </c>
      <c r="FY65" s="2" t="e">
        <f t="shared" si="562"/>
        <v>#VALUE!</v>
      </c>
      <c r="FZ65" s="2" t="e">
        <f t="shared" si="563"/>
        <v>#VALUE!</v>
      </c>
      <c r="GA65" s="2" t="e">
        <f t="shared" si="564"/>
        <v>#VALUE!</v>
      </c>
      <c r="GB65" s="2" t="e">
        <f t="shared" si="565"/>
        <v>#VALUE!</v>
      </c>
      <c r="GC65" s="2" t="e">
        <f t="shared" si="566"/>
        <v>#VALUE!</v>
      </c>
      <c r="GD65" s="2" t="e">
        <f t="shared" si="567"/>
        <v>#VALUE!</v>
      </c>
      <c r="GE65" s="2" t="e">
        <f t="shared" si="568"/>
        <v>#VALUE!</v>
      </c>
      <c r="GF65" s="2" t="e">
        <f t="shared" si="569"/>
        <v>#VALUE!</v>
      </c>
      <c r="GG65" s="2" t="e">
        <f t="shared" si="570"/>
        <v>#VALUE!</v>
      </c>
      <c r="GH65" s="2" t="e">
        <f t="shared" si="571"/>
        <v>#VALUE!</v>
      </c>
      <c r="GI65" s="2" t="e">
        <f t="shared" si="572"/>
        <v>#VALUE!</v>
      </c>
      <c r="GJ65" s="2" t="e">
        <f t="shared" si="573"/>
        <v>#VALUE!</v>
      </c>
      <c r="GK65" s="2" t="e">
        <f t="shared" si="574"/>
        <v>#VALUE!</v>
      </c>
      <c r="GL65" s="2" t="e">
        <f t="shared" si="575"/>
        <v>#VALUE!</v>
      </c>
      <c r="GM65" s="2" t="e">
        <f t="shared" si="576"/>
        <v>#VALUE!</v>
      </c>
      <c r="GN65" s="2" t="e">
        <f t="shared" si="577"/>
        <v>#VALUE!</v>
      </c>
      <c r="GO65" s="2" t="e">
        <f t="shared" si="578"/>
        <v>#VALUE!</v>
      </c>
      <c r="GP65" s="2" t="e">
        <f t="shared" si="579"/>
        <v>#VALUE!</v>
      </c>
      <c r="GQ65" s="2" t="e">
        <f t="shared" si="580"/>
        <v>#VALUE!</v>
      </c>
      <c r="GR65" s="2" t="e">
        <f t="shared" si="581"/>
        <v>#VALUE!</v>
      </c>
      <c r="GS65" s="2" t="e">
        <f t="shared" si="582"/>
        <v>#VALUE!</v>
      </c>
      <c r="GT65" s="2">
        <f t="shared" si="583"/>
        <v>1</v>
      </c>
      <c r="GU65" s="2" t="e">
        <f t="shared" si="584"/>
        <v>#VALUE!</v>
      </c>
      <c r="GV65" s="2" t="e">
        <f t="shared" si="585"/>
        <v>#VALUE!</v>
      </c>
      <c r="GW65" s="2" t="e">
        <f t="shared" si="586"/>
        <v>#VALUE!</v>
      </c>
      <c r="GX65" s="2" t="e">
        <f t="shared" si="587"/>
        <v>#VALUE!</v>
      </c>
      <c r="GY65" s="2" t="e">
        <f t="shared" si="588"/>
        <v>#VALUE!</v>
      </c>
      <c r="GZ65" s="2" t="e">
        <f t="shared" si="589"/>
        <v>#VALUE!</v>
      </c>
      <c r="HA65" s="2" t="e">
        <f t="shared" si="590"/>
        <v>#VALUE!</v>
      </c>
      <c r="HB65" s="2" t="e">
        <f t="shared" si="591"/>
        <v>#VALUE!</v>
      </c>
      <c r="HC65" s="2" t="e">
        <f t="shared" si="592"/>
        <v>#VALUE!</v>
      </c>
      <c r="HD65" s="2" t="e">
        <f t="shared" si="593"/>
        <v>#VALUE!</v>
      </c>
      <c r="HE65" s="2" t="e">
        <f t="shared" si="594"/>
        <v>#VALUE!</v>
      </c>
      <c r="HF65" s="2" t="e">
        <f t="shared" si="595"/>
        <v>#VALUE!</v>
      </c>
      <c r="HG65" s="2" t="e">
        <f t="shared" si="596"/>
        <v>#VALUE!</v>
      </c>
      <c r="HH65" s="2" t="e">
        <f t="shared" si="597"/>
        <v>#VALUE!</v>
      </c>
      <c r="HI65" s="2" t="e">
        <f t="shared" si="598"/>
        <v>#VALUE!</v>
      </c>
      <c r="HJ65" s="2" t="e">
        <f t="shared" si="599"/>
        <v>#VALUE!</v>
      </c>
      <c r="HK65" s="2" t="e">
        <f t="shared" si="600"/>
        <v>#VALUE!</v>
      </c>
      <c r="HL65" s="2" t="e">
        <f t="shared" si="601"/>
        <v>#VALUE!</v>
      </c>
      <c r="HM65" s="2" t="e">
        <f t="shared" si="602"/>
        <v>#VALUE!</v>
      </c>
      <c r="HN65" s="2" t="e">
        <f t="shared" si="603"/>
        <v>#VALUE!</v>
      </c>
      <c r="HO65" s="2" t="e">
        <f t="shared" si="604"/>
        <v>#VALUE!</v>
      </c>
      <c r="HP65" s="2" t="e">
        <f t="shared" si="605"/>
        <v>#VALUE!</v>
      </c>
      <c r="HQ65" s="2" t="e">
        <f t="shared" si="606"/>
        <v>#VALUE!</v>
      </c>
      <c r="HR65" s="2">
        <f t="shared" si="607"/>
        <v>1</v>
      </c>
      <c r="HS65" s="2" t="e">
        <f t="shared" si="608"/>
        <v>#VALUE!</v>
      </c>
      <c r="HT65" s="2" t="e">
        <f t="shared" si="609"/>
        <v>#VALUE!</v>
      </c>
      <c r="HU65" s="2" t="e">
        <f t="shared" si="610"/>
        <v>#VALUE!</v>
      </c>
      <c r="HV65" s="2" t="e">
        <f t="shared" si="611"/>
        <v>#VALUE!</v>
      </c>
      <c r="HW65" s="2" t="e">
        <f t="shared" si="612"/>
        <v>#VALUE!</v>
      </c>
      <c r="HX65" s="2" t="e">
        <f t="shared" si="613"/>
        <v>#VALUE!</v>
      </c>
      <c r="HY65" s="2" t="e">
        <f t="shared" si="614"/>
        <v>#VALUE!</v>
      </c>
      <c r="HZ65" s="2" t="e">
        <f t="shared" si="615"/>
        <v>#VALUE!</v>
      </c>
      <c r="IA65" s="2" t="e">
        <f t="shared" si="616"/>
        <v>#VALUE!</v>
      </c>
      <c r="IB65" s="2" t="e">
        <f t="shared" si="617"/>
        <v>#VALUE!</v>
      </c>
      <c r="IC65" s="2" t="e">
        <f t="shared" si="618"/>
        <v>#VALUE!</v>
      </c>
      <c r="ID65" s="2" t="e">
        <f t="shared" si="619"/>
        <v>#VALUE!</v>
      </c>
      <c r="IE65" s="2" t="e">
        <f t="shared" si="620"/>
        <v>#VALUE!</v>
      </c>
      <c r="IF65" s="2" t="e">
        <f t="shared" si="621"/>
        <v>#VALUE!</v>
      </c>
      <c r="IG65" s="2" t="e">
        <f t="shared" si="622"/>
        <v>#VALUE!</v>
      </c>
      <c r="IH65" s="2" t="e">
        <f t="shared" si="623"/>
        <v>#VALUE!</v>
      </c>
      <c r="II65" s="2" t="e">
        <f t="shared" si="624"/>
        <v>#VALUE!</v>
      </c>
      <c r="IJ65" s="2" t="e">
        <f t="shared" si="625"/>
        <v>#VALUE!</v>
      </c>
      <c r="IK65" s="2" t="e">
        <f t="shared" si="626"/>
        <v>#VALUE!</v>
      </c>
      <c r="IL65" s="2" t="e">
        <f t="shared" si="627"/>
        <v>#VALUE!</v>
      </c>
      <c r="IM65" s="2" t="e">
        <f t="shared" si="628"/>
        <v>#VALUE!</v>
      </c>
      <c r="IN65" s="2" t="e">
        <f t="shared" si="629"/>
        <v>#VALUE!</v>
      </c>
      <c r="IO65" s="2" t="e">
        <f t="shared" si="630"/>
        <v>#VALUE!</v>
      </c>
      <c r="IP65" s="2">
        <f t="shared" si="631"/>
        <v>0</v>
      </c>
      <c r="IQ65" s="2" t="e">
        <f t="shared" si="632"/>
        <v>#VALUE!</v>
      </c>
      <c r="IR65" s="2" t="e">
        <f t="shared" si="633"/>
        <v>#VALUE!</v>
      </c>
      <c r="IS65" s="2" t="e">
        <f t="shared" si="634"/>
        <v>#VALUE!</v>
      </c>
      <c r="IT65" s="2" t="e">
        <f t="shared" si="635"/>
        <v>#VALUE!</v>
      </c>
      <c r="IU65" s="2" t="e">
        <f t="shared" si="636"/>
        <v>#VALUE!</v>
      </c>
      <c r="IV65" s="2" t="e">
        <f t="shared" si="637"/>
        <v>#VALUE!</v>
      </c>
      <c r="IW65" s="2" t="e">
        <f t="shared" si="638"/>
        <v>#VALUE!</v>
      </c>
      <c r="IX65" s="2" t="e">
        <f t="shared" si="639"/>
        <v>#VALUE!</v>
      </c>
      <c r="IY65" s="2" t="e">
        <f t="shared" si="640"/>
        <v>#VALUE!</v>
      </c>
      <c r="IZ65" s="2" t="e">
        <f t="shared" si="641"/>
        <v>#VALUE!</v>
      </c>
      <c r="JA65" s="2" t="e">
        <f t="shared" si="642"/>
        <v>#VALUE!</v>
      </c>
      <c r="JB65" s="2" t="e">
        <f t="shared" si="643"/>
        <v>#VALUE!</v>
      </c>
      <c r="JC65" s="2" t="e">
        <f t="shared" si="644"/>
        <v>#VALUE!</v>
      </c>
      <c r="JD65" s="2" t="e">
        <f t="shared" si="645"/>
        <v>#VALUE!</v>
      </c>
      <c r="JE65" s="2" t="e">
        <f t="shared" si="646"/>
        <v>#VALUE!</v>
      </c>
      <c r="JF65" s="2" t="e">
        <f t="shared" si="647"/>
        <v>#VALUE!</v>
      </c>
      <c r="JG65" s="2" t="e">
        <f t="shared" si="648"/>
        <v>#VALUE!</v>
      </c>
      <c r="JH65" s="2" t="e">
        <f t="shared" si="649"/>
        <v>#VALUE!</v>
      </c>
      <c r="JI65" s="2" t="e">
        <f t="shared" si="650"/>
        <v>#VALUE!</v>
      </c>
      <c r="JJ65" s="2" t="e">
        <f t="shared" si="651"/>
        <v>#VALUE!</v>
      </c>
      <c r="JK65" s="2" t="e">
        <f t="shared" si="652"/>
        <v>#VALUE!</v>
      </c>
      <c r="JL65" s="2" t="e">
        <f t="shared" si="653"/>
        <v>#VALUE!</v>
      </c>
      <c r="JM65" s="2" t="e">
        <f t="shared" si="654"/>
        <v>#VALUE!</v>
      </c>
      <c r="JN65" s="2">
        <f t="shared" si="655"/>
        <v>0</v>
      </c>
      <c r="JO65" s="2" t="e">
        <f t="shared" si="656"/>
        <v>#VALUE!</v>
      </c>
      <c r="JP65" s="2" t="e">
        <f t="shared" si="657"/>
        <v>#VALUE!</v>
      </c>
      <c r="JQ65" s="2" t="e">
        <f t="shared" si="658"/>
        <v>#VALUE!</v>
      </c>
      <c r="JR65" s="2" t="e">
        <f t="shared" si="659"/>
        <v>#VALUE!</v>
      </c>
      <c r="JS65" s="2" t="e">
        <f t="shared" si="660"/>
        <v>#VALUE!</v>
      </c>
      <c r="JT65" s="2" t="e">
        <f t="shared" si="661"/>
        <v>#VALUE!</v>
      </c>
      <c r="JU65" s="2" t="e">
        <f t="shared" si="662"/>
        <v>#VALUE!</v>
      </c>
      <c r="JV65" s="2" t="e">
        <f t="shared" si="663"/>
        <v>#VALUE!</v>
      </c>
      <c r="JW65" s="2" t="e">
        <f t="shared" si="664"/>
        <v>#VALUE!</v>
      </c>
      <c r="JX65" s="2" t="e">
        <f t="shared" si="665"/>
        <v>#VALUE!</v>
      </c>
      <c r="JY65" s="2" t="e">
        <f t="shared" si="666"/>
        <v>#VALUE!</v>
      </c>
      <c r="JZ65" s="2" t="e">
        <f t="shared" si="667"/>
        <v>#VALUE!</v>
      </c>
      <c r="KA65" s="2" t="e">
        <f t="shared" si="668"/>
        <v>#VALUE!</v>
      </c>
      <c r="KB65" s="2" t="e">
        <f t="shared" si="669"/>
        <v>#VALUE!</v>
      </c>
      <c r="KC65" s="2" t="e">
        <f t="shared" si="670"/>
        <v>#VALUE!</v>
      </c>
      <c r="KD65" s="2" t="e">
        <f t="shared" si="671"/>
        <v>#VALUE!</v>
      </c>
      <c r="KE65" s="2" t="e">
        <f t="shared" si="672"/>
        <v>#VALUE!</v>
      </c>
      <c r="KF65" s="2" t="e">
        <f t="shared" si="673"/>
        <v>#VALUE!</v>
      </c>
      <c r="KG65" s="2" t="e">
        <f t="shared" si="674"/>
        <v>#VALUE!</v>
      </c>
      <c r="KH65" s="2" t="e">
        <f t="shared" si="675"/>
        <v>#VALUE!</v>
      </c>
      <c r="KI65" s="2" t="e">
        <f t="shared" si="676"/>
        <v>#VALUE!</v>
      </c>
      <c r="KJ65" s="2" t="e">
        <f t="shared" si="677"/>
        <v>#VALUE!</v>
      </c>
      <c r="KK65" s="2" t="e">
        <f t="shared" si="678"/>
        <v>#VALUE!</v>
      </c>
      <c r="KL65" s="2">
        <f t="shared" si="679"/>
        <v>0</v>
      </c>
      <c r="KM65" s="2" t="e">
        <f t="shared" si="680"/>
        <v>#VALUE!</v>
      </c>
      <c r="KN65" s="2" t="e">
        <f t="shared" si="681"/>
        <v>#VALUE!</v>
      </c>
      <c r="KO65" s="2" t="e">
        <f t="shared" si="682"/>
        <v>#VALUE!</v>
      </c>
      <c r="KP65" s="2" t="e">
        <f t="shared" si="683"/>
        <v>#VALUE!</v>
      </c>
      <c r="KQ65" s="2" t="e">
        <f t="shared" si="684"/>
        <v>#VALUE!</v>
      </c>
      <c r="KR65" s="2" t="e">
        <f t="shared" si="685"/>
        <v>#VALUE!</v>
      </c>
      <c r="KS65" s="2" t="e">
        <f t="shared" si="686"/>
        <v>#VALUE!</v>
      </c>
      <c r="KT65" s="2" t="e">
        <f t="shared" si="687"/>
        <v>#VALUE!</v>
      </c>
      <c r="KU65" s="2" t="e">
        <f t="shared" si="688"/>
        <v>#VALUE!</v>
      </c>
      <c r="KV65" s="2" t="e">
        <f t="shared" si="689"/>
        <v>#VALUE!</v>
      </c>
      <c r="KW65" s="2" t="e">
        <f t="shared" si="690"/>
        <v>#VALUE!</v>
      </c>
      <c r="KX65" s="2" t="e">
        <f t="shared" si="691"/>
        <v>#VALUE!</v>
      </c>
      <c r="KY65" s="2" t="e">
        <f t="shared" si="692"/>
        <v>#VALUE!</v>
      </c>
      <c r="KZ65" s="2" t="e">
        <f t="shared" si="693"/>
        <v>#VALUE!</v>
      </c>
      <c r="LA65" s="2" t="e">
        <f t="shared" si="694"/>
        <v>#VALUE!</v>
      </c>
      <c r="LB65" s="2" t="e">
        <f t="shared" si="695"/>
        <v>#VALUE!</v>
      </c>
      <c r="LC65" s="2" t="e">
        <f t="shared" si="696"/>
        <v>#VALUE!</v>
      </c>
      <c r="LD65" s="2" t="e">
        <f t="shared" si="697"/>
        <v>#VALUE!</v>
      </c>
      <c r="LE65" s="2" t="e">
        <f t="shared" si="698"/>
        <v>#VALUE!</v>
      </c>
      <c r="LF65" s="2" t="e">
        <f t="shared" si="699"/>
        <v>#VALUE!</v>
      </c>
      <c r="LG65" s="2" t="e">
        <f t="shared" si="700"/>
        <v>#VALUE!</v>
      </c>
      <c r="LH65" s="2" t="e">
        <f t="shared" si="701"/>
        <v>#VALUE!</v>
      </c>
      <c r="LI65" s="2" t="e">
        <f t="shared" si="702"/>
        <v>#VALUE!</v>
      </c>
      <c r="LJ65" s="2">
        <f t="shared" si="703"/>
        <v>0</v>
      </c>
      <c r="LK65" s="2" t="e">
        <f t="shared" si="704"/>
        <v>#VALUE!</v>
      </c>
      <c r="LL65" s="2" t="e">
        <f t="shared" si="705"/>
        <v>#VALUE!</v>
      </c>
      <c r="LM65" s="2" t="e">
        <f t="shared" si="706"/>
        <v>#VALUE!</v>
      </c>
      <c r="LN65" s="2" t="e">
        <f t="shared" si="707"/>
        <v>#VALUE!</v>
      </c>
      <c r="LO65" s="2" t="e">
        <f t="shared" si="708"/>
        <v>#VALUE!</v>
      </c>
      <c r="LP65" s="2" t="e">
        <f t="shared" si="709"/>
        <v>#VALUE!</v>
      </c>
      <c r="LQ65" s="2" t="e">
        <f t="shared" si="710"/>
        <v>#VALUE!</v>
      </c>
      <c r="LR65" s="2" t="e">
        <f t="shared" si="711"/>
        <v>#VALUE!</v>
      </c>
      <c r="LS65" s="2" t="e">
        <f t="shared" si="712"/>
        <v>#VALUE!</v>
      </c>
      <c r="LT65" s="2" t="e">
        <f t="shared" si="713"/>
        <v>#VALUE!</v>
      </c>
      <c r="LU65" s="2" t="e">
        <f t="shared" si="714"/>
        <v>#VALUE!</v>
      </c>
      <c r="LV65" s="2" t="e">
        <f t="shared" si="715"/>
        <v>#VALUE!</v>
      </c>
      <c r="LW65" s="2" t="e">
        <f t="shared" si="716"/>
        <v>#VALUE!</v>
      </c>
      <c r="LX65" s="2" t="e">
        <f t="shared" si="717"/>
        <v>#VALUE!</v>
      </c>
      <c r="LY65" s="2" t="e">
        <f t="shared" si="718"/>
        <v>#VALUE!</v>
      </c>
      <c r="LZ65" s="2" t="e">
        <f t="shared" si="719"/>
        <v>#VALUE!</v>
      </c>
      <c r="MA65" s="2" t="e">
        <f t="shared" si="720"/>
        <v>#VALUE!</v>
      </c>
      <c r="MB65" s="2" t="e">
        <f t="shared" si="721"/>
        <v>#VALUE!</v>
      </c>
      <c r="MC65" s="2" t="e">
        <f t="shared" si="722"/>
        <v>#VALUE!</v>
      </c>
      <c r="MD65" s="2" t="e">
        <f t="shared" si="723"/>
        <v>#VALUE!</v>
      </c>
      <c r="ME65" s="2" t="e">
        <f t="shared" si="724"/>
        <v>#VALUE!</v>
      </c>
      <c r="MF65" s="2" t="e">
        <f t="shared" si="725"/>
        <v>#VALUE!</v>
      </c>
      <c r="MG65" s="2" t="e">
        <f t="shared" si="726"/>
        <v>#VALUE!</v>
      </c>
      <c r="MH65" s="2">
        <f t="shared" si="727"/>
        <v>1</v>
      </c>
      <c r="MI65" s="2" t="e">
        <f t="shared" si="728"/>
        <v>#VALUE!</v>
      </c>
      <c r="MJ65" s="2" t="e">
        <f t="shared" si="729"/>
        <v>#VALUE!</v>
      </c>
      <c r="MK65" s="2" t="e">
        <f t="shared" si="730"/>
        <v>#VALUE!</v>
      </c>
      <c r="ML65" s="2" t="e">
        <f t="shared" si="731"/>
        <v>#VALUE!</v>
      </c>
      <c r="MM65" s="2" t="e">
        <f t="shared" si="732"/>
        <v>#VALUE!</v>
      </c>
      <c r="MN65" s="2" t="e">
        <f t="shared" si="733"/>
        <v>#VALUE!</v>
      </c>
      <c r="MO65" s="2" t="e">
        <f t="shared" si="734"/>
        <v>#VALUE!</v>
      </c>
      <c r="MP65" s="2" t="e">
        <f t="shared" si="735"/>
        <v>#VALUE!</v>
      </c>
      <c r="MQ65" s="2" t="e">
        <f t="shared" si="736"/>
        <v>#VALUE!</v>
      </c>
      <c r="MR65" s="2" t="e">
        <f t="shared" si="737"/>
        <v>#VALUE!</v>
      </c>
      <c r="MS65" s="2" t="e">
        <f t="shared" si="738"/>
        <v>#VALUE!</v>
      </c>
      <c r="MT65" s="2" t="e">
        <f t="shared" si="739"/>
        <v>#VALUE!</v>
      </c>
      <c r="MU65" s="2" t="e">
        <f t="shared" si="740"/>
        <v>#VALUE!</v>
      </c>
      <c r="MV65" s="2" t="e">
        <f t="shared" si="741"/>
        <v>#VALUE!</v>
      </c>
      <c r="MW65" s="2" t="e">
        <f t="shared" si="742"/>
        <v>#VALUE!</v>
      </c>
      <c r="MX65" s="2" t="e">
        <f t="shared" si="743"/>
        <v>#VALUE!</v>
      </c>
      <c r="MY65" s="2" t="e">
        <f t="shared" si="744"/>
        <v>#VALUE!</v>
      </c>
      <c r="MZ65" s="2" t="e">
        <f t="shared" si="745"/>
        <v>#VALUE!</v>
      </c>
      <c r="NA65" s="2" t="e">
        <f t="shared" si="746"/>
        <v>#VALUE!</v>
      </c>
      <c r="NB65" s="2" t="e">
        <f t="shared" si="747"/>
        <v>#VALUE!</v>
      </c>
      <c r="NC65" s="2" t="e">
        <f t="shared" si="748"/>
        <v>#VALUE!</v>
      </c>
      <c r="ND65" s="2" t="e">
        <f t="shared" si="749"/>
        <v>#VALUE!</v>
      </c>
      <c r="NE65" s="2" t="e">
        <f t="shared" si="750"/>
        <v>#VALUE!</v>
      </c>
      <c r="NF65" s="2">
        <f t="shared" si="406"/>
        <v>0</v>
      </c>
      <c r="NG65" s="2">
        <f t="shared" si="250"/>
        <v>0</v>
      </c>
      <c r="NH65" s="2">
        <f t="shared" si="251"/>
        <v>0</v>
      </c>
      <c r="NI65" s="2">
        <f t="shared" si="252"/>
        <v>0</v>
      </c>
      <c r="NJ65" s="2">
        <f t="shared" si="253"/>
        <v>0</v>
      </c>
      <c r="NK65" s="2">
        <f t="shared" si="254"/>
        <v>0</v>
      </c>
      <c r="NL65" s="2">
        <f t="shared" si="255"/>
        <v>0</v>
      </c>
      <c r="NM65" s="2">
        <f t="shared" si="256"/>
        <v>0</v>
      </c>
      <c r="NN65" s="2">
        <f t="shared" si="257"/>
        <v>0</v>
      </c>
      <c r="NO65" s="2">
        <f t="shared" si="258"/>
        <v>0</v>
      </c>
      <c r="NP65" s="2">
        <f t="shared" si="259"/>
        <v>0</v>
      </c>
      <c r="NQ65" s="2">
        <f t="shared" si="260"/>
        <v>0</v>
      </c>
      <c r="NR65" s="2">
        <f t="shared" si="261"/>
        <v>0</v>
      </c>
      <c r="NS65" s="2">
        <f t="shared" si="262"/>
        <v>0</v>
      </c>
      <c r="NT65" s="2">
        <f t="shared" si="263"/>
        <v>0</v>
      </c>
      <c r="NU65" s="2">
        <f t="shared" si="264"/>
        <v>0</v>
      </c>
      <c r="NV65" s="2">
        <f t="shared" si="265"/>
        <v>0</v>
      </c>
      <c r="NW65" s="2">
        <f t="shared" si="266"/>
        <v>0</v>
      </c>
      <c r="NX65" s="2">
        <f t="shared" si="267"/>
        <v>0</v>
      </c>
      <c r="NY65" s="2">
        <f t="shared" si="268"/>
        <v>0</v>
      </c>
      <c r="NZ65" s="2">
        <f t="shared" si="269"/>
        <v>0</v>
      </c>
      <c r="OA65" s="2">
        <f t="shared" si="270"/>
        <v>0</v>
      </c>
      <c r="OB65" s="2">
        <f t="shared" si="271"/>
        <v>0</v>
      </c>
      <c r="OC65" s="2">
        <f t="shared" si="272"/>
        <v>0</v>
      </c>
      <c r="OD65" s="2">
        <f>IF(AND(NF65&gt;'Graph Creator'!$K$4,'Detalle de Cuentas'!NF65&lt;='Graph Creator'!$L$4),1,0)</f>
        <v>0</v>
      </c>
      <c r="OE65" s="2">
        <f>IF(AND(NG65&gt;'Graph Creator'!$K$4,'Detalle de Cuentas'!NG65&lt;='Graph Creator'!$L$4),1,0)</f>
        <v>0</v>
      </c>
      <c r="OF65" s="2">
        <f>IF(AND(NH65&gt;'Graph Creator'!$K$4,'Detalle de Cuentas'!NH65&lt;='Graph Creator'!$L$4),1,0)</f>
        <v>0</v>
      </c>
      <c r="OG65" s="2">
        <f>IF(AND(NI65&gt;'Graph Creator'!$K$4,'Detalle de Cuentas'!NI65&lt;='Graph Creator'!$L$4),1,0)</f>
        <v>0</v>
      </c>
      <c r="OH65" s="2">
        <f>IF(AND(NJ65&gt;'Graph Creator'!$K$4,'Detalle de Cuentas'!NJ65&lt;='Graph Creator'!$L$4),1,0)</f>
        <v>0</v>
      </c>
      <c r="OI65" s="2">
        <f>IF(AND(NK65&gt;'Graph Creator'!$K$4,'Detalle de Cuentas'!NK65&lt;='Graph Creator'!$L$4),1,0)</f>
        <v>0</v>
      </c>
      <c r="OJ65" s="2">
        <f>IF(AND(NL65&gt;'Graph Creator'!$K$4,'Detalle de Cuentas'!NL65&lt;='Graph Creator'!$L$4),1,0)</f>
        <v>0</v>
      </c>
      <c r="OK65" s="2">
        <f>IF(AND(NM65&gt;'Graph Creator'!$K$4,'Detalle de Cuentas'!NM65&lt;='Graph Creator'!$L$4),1,0)</f>
        <v>0</v>
      </c>
      <c r="OL65" s="2">
        <f>IF(AND(NN65&gt;'Graph Creator'!$K$4,'Detalle de Cuentas'!NN65&lt;='Graph Creator'!$L$4),1,0)</f>
        <v>0</v>
      </c>
      <c r="OM65" s="2">
        <f>IF(AND(NO65&gt;'Graph Creator'!$K$4,'Detalle de Cuentas'!NO65&lt;='Graph Creator'!$L$4),1,0)</f>
        <v>0</v>
      </c>
      <c r="ON65" s="2">
        <f>IF(AND(NP65&gt;'Graph Creator'!$K$4,'Detalle de Cuentas'!NP65&lt;='Graph Creator'!$L$4),1,0)</f>
        <v>0</v>
      </c>
      <c r="OO65" s="2">
        <f>IF(AND(NQ65&gt;'Graph Creator'!$K$4,'Detalle de Cuentas'!NQ65&lt;='Graph Creator'!$L$4),1,0)</f>
        <v>0</v>
      </c>
      <c r="OP65" s="2">
        <f>IF(AND(NR65&gt;'Graph Creator'!$K$4,'Detalle de Cuentas'!NR65&lt;='Graph Creator'!$L$4),1,0)</f>
        <v>0</v>
      </c>
      <c r="OQ65" s="2">
        <f>IF(AND(NS65&gt;'Graph Creator'!$K$4,'Detalle de Cuentas'!NS65&lt;='Graph Creator'!$L$4),1,0)</f>
        <v>0</v>
      </c>
      <c r="OR65" s="2">
        <f>IF(AND(NT65&gt;'Graph Creator'!$K$4,'Detalle de Cuentas'!NT65&lt;='Graph Creator'!$L$4),1,0)</f>
        <v>0</v>
      </c>
      <c r="OS65" s="2">
        <f>IF(AND(NU65&gt;'Graph Creator'!$K$4,'Detalle de Cuentas'!NU65&lt;='Graph Creator'!$L$4),1,0)</f>
        <v>0</v>
      </c>
      <c r="OT65" s="2">
        <f>IF(AND(NV65&gt;'Graph Creator'!$K$4,'Detalle de Cuentas'!NV65&lt;='Graph Creator'!$L$4),1,0)</f>
        <v>0</v>
      </c>
      <c r="OU65" s="2">
        <f>IF(AND(NW65&gt;'Graph Creator'!$K$4,'Detalle de Cuentas'!NW65&lt;='Graph Creator'!$L$4),1,0)</f>
        <v>0</v>
      </c>
      <c r="OV65" s="2">
        <f>IF(AND(NX65&gt;'Graph Creator'!$K$4,'Detalle de Cuentas'!NX65&lt;='Graph Creator'!$L$4),1,0)</f>
        <v>0</v>
      </c>
      <c r="OW65" s="2">
        <f>IF(AND(NY65&gt;'Graph Creator'!$K$4,'Detalle de Cuentas'!NY65&lt;='Graph Creator'!$L$4),1,0)</f>
        <v>0</v>
      </c>
      <c r="OX65" s="2">
        <f>IF(AND(NZ65&gt;'Graph Creator'!$K$4,'Detalle de Cuentas'!NZ65&lt;='Graph Creator'!$L$4),1,0)</f>
        <v>0</v>
      </c>
      <c r="OY65" s="2">
        <f>IF(AND(OA65&gt;'Graph Creator'!$K$4,'Detalle de Cuentas'!OA65&lt;='Graph Creator'!$L$4),1,0)</f>
        <v>0</v>
      </c>
      <c r="OZ65" s="2">
        <f>IF(AND(OB65&gt;'Graph Creator'!$K$4,'Detalle de Cuentas'!OB65&lt;='Graph Creator'!$L$4),1,0)</f>
        <v>0</v>
      </c>
      <c r="PA65" s="2">
        <f>IF(AND(OC65&gt;'Graph Creator'!$K$4,'Detalle de Cuentas'!OC65&lt;='Graph Creator'!$L$4),1,0)</f>
        <v>0</v>
      </c>
      <c r="PB65" s="2">
        <f>IF(AND(NF65&gt;'Graph Creator'!$L$4,'Detalle de Cuentas'!NF65&lt;='Graph Creator'!$M$4),1,0)</f>
        <v>0</v>
      </c>
      <c r="PC65" s="2">
        <f>IF(AND(NG65&gt;'Graph Creator'!$L$4,'Detalle de Cuentas'!NG65&lt;='Graph Creator'!$M$4),1,0)</f>
        <v>0</v>
      </c>
      <c r="PD65" s="2">
        <f>IF(AND(NH65&gt;'Graph Creator'!$L$4,'Detalle de Cuentas'!NH65&lt;='Graph Creator'!$M$4),1,0)</f>
        <v>0</v>
      </c>
      <c r="PE65" s="2">
        <f>IF(AND(NI65&gt;'Graph Creator'!$L$4,'Detalle de Cuentas'!NI65&lt;='Graph Creator'!$M$4),1,0)</f>
        <v>0</v>
      </c>
      <c r="PF65" s="2">
        <f>IF(AND(NJ65&gt;'Graph Creator'!$L$4,'Detalle de Cuentas'!NJ65&lt;='Graph Creator'!$M$4),1,0)</f>
        <v>0</v>
      </c>
      <c r="PG65" s="2">
        <f>IF(AND(NK65&gt;'Graph Creator'!$L$4,'Detalle de Cuentas'!NK65&lt;='Graph Creator'!$M$4),1,0)</f>
        <v>0</v>
      </c>
      <c r="PH65" s="2">
        <f>IF(AND(NL65&gt;'Graph Creator'!$L$4,'Detalle de Cuentas'!NL65&lt;='Graph Creator'!$M$4),1,0)</f>
        <v>0</v>
      </c>
      <c r="PI65" s="2">
        <f>IF(AND(NM65&gt;'Graph Creator'!$L$4,'Detalle de Cuentas'!NM65&lt;='Graph Creator'!$M$4),1,0)</f>
        <v>0</v>
      </c>
      <c r="PJ65" s="2">
        <f>IF(AND(NN65&gt;'Graph Creator'!$L$4,'Detalle de Cuentas'!NN65&lt;='Graph Creator'!$M$4),1,0)</f>
        <v>0</v>
      </c>
      <c r="PK65" s="2">
        <f>IF(AND(NO65&gt;'Graph Creator'!$L$4,'Detalle de Cuentas'!NO65&lt;='Graph Creator'!$M$4),1,0)</f>
        <v>0</v>
      </c>
      <c r="PL65" s="2">
        <f>IF(AND(NP65&gt;'Graph Creator'!$L$4,'Detalle de Cuentas'!NP65&lt;='Graph Creator'!$M$4),1,0)</f>
        <v>0</v>
      </c>
      <c r="PM65" s="2">
        <f>IF(AND(NQ65&gt;'Graph Creator'!$L$4,'Detalle de Cuentas'!NQ65&lt;='Graph Creator'!$M$4),1,0)</f>
        <v>0</v>
      </c>
      <c r="PN65" s="2">
        <f>IF(AND(NR65&gt;'Graph Creator'!$L$4,'Detalle de Cuentas'!NR65&lt;='Graph Creator'!$M$4),1,0)</f>
        <v>0</v>
      </c>
      <c r="PO65" s="2">
        <f>IF(AND(NS65&gt;'Graph Creator'!$L$4,'Detalle de Cuentas'!NS65&lt;='Graph Creator'!$M$4),1,0)</f>
        <v>0</v>
      </c>
      <c r="PP65" s="2">
        <f>IF(AND(NT65&gt;'Graph Creator'!$L$4,'Detalle de Cuentas'!NT65&lt;='Graph Creator'!$M$4),1,0)</f>
        <v>0</v>
      </c>
      <c r="PQ65" s="2">
        <f>IF(AND(NU65&gt;'Graph Creator'!$L$4,'Detalle de Cuentas'!NU65&lt;='Graph Creator'!$M$4),1,0)</f>
        <v>0</v>
      </c>
      <c r="PR65" s="2">
        <f>IF(AND(NV65&gt;'Graph Creator'!$L$4,'Detalle de Cuentas'!NV65&lt;='Graph Creator'!$M$4),1,0)</f>
        <v>0</v>
      </c>
      <c r="PS65" s="2">
        <f>IF(AND(NW65&gt;'Graph Creator'!$L$4,'Detalle de Cuentas'!NW65&lt;='Graph Creator'!$M$4),1,0)</f>
        <v>0</v>
      </c>
      <c r="PT65" s="2">
        <f>IF(AND(NX65&gt;'Graph Creator'!$L$4,'Detalle de Cuentas'!NX65&lt;='Graph Creator'!$M$4),1,0)</f>
        <v>0</v>
      </c>
      <c r="PU65" s="2">
        <f>IF(AND(NY65&gt;'Graph Creator'!$L$4,'Detalle de Cuentas'!NY65&lt;='Graph Creator'!$M$4),1,0)</f>
        <v>0</v>
      </c>
      <c r="PV65" s="2">
        <f>IF(AND(NZ65&gt;'Graph Creator'!$L$4,'Detalle de Cuentas'!NZ65&lt;='Graph Creator'!$M$4),1,0)</f>
        <v>0</v>
      </c>
      <c r="PW65" s="2">
        <f>IF(AND(OA65&gt;'Graph Creator'!$L$4,'Detalle de Cuentas'!OA65&lt;='Graph Creator'!$M$4),1,0)</f>
        <v>0</v>
      </c>
      <c r="PX65" s="2">
        <f>IF(AND(OB65&gt;'Graph Creator'!$L$4,'Detalle de Cuentas'!OB65&lt;='Graph Creator'!$M$4),1,0)</f>
        <v>0</v>
      </c>
      <c r="PY65" s="2">
        <f>IF(AND(OC65&gt;'Graph Creator'!$L$4,'Detalle de Cuentas'!OC65&lt;='Graph Creator'!$M$4),1,0)</f>
        <v>0</v>
      </c>
      <c r="PZ65" s="2">
        <f>IF(AND(NF65&gt;'Graph Creator'!$M$4,'Detalle de Cuentas'!NF65&lt;='Graph Creator'!$N$4),1,0)</f>
        <v>0</v>
      </c>
      <c r="QA65" s="2">
        <f>IF(AND(NG65&gt;'Graph Creator'!$M$4,'Detalle de Cuentas'!NG65&lt;='Graph Creator'!$N$4),1,0)</f>
        <v>0</v>
      </c>
      <c r="QB65" s="2">
        <f>IF(AND(NH65&gt;'Graph Creator'!$M$4,'Detalle de Cuentas'!NH65&lt;='Graph Creator'!$N$4),1,0)</f>
        <v>0</v>
      </c>
      <c r="QC65" s="2">
        <f>IF(AND(NI65&gt;'Graph Creator'!$M$4,'Detalle de Cuentas'!NI65&lt;='Graph Creator'!$N$4),1,0)</f>
        <v>0</v>
      </c>
      <c r="QD65" s="2">
        <f>IF(AND(NJ65&gt;'Graph Creator'!$M$4,'Detalle de Cuentas'!NJ65&lt;='Graph Creator'!$N$4),1,0)</f>
        <v>0</v>
      </c>
      <c r="QE65" s="2">
        <f>IF(AND(NK65&gt;'Graph Creator'!$M$4,'Detalle de Cuentas'!NK65&lt;='Graph Creator'!$N$4),1,0)</f>
        <v>0</v>
      </c>
      <c r="QF65" s="2">
        <f>IF(AND(NL65&gt;'Graph Creator'!$M$4,'Detalle de Cuentas'!NL65&lt;='Graph Creator'!$N$4),1,0)</f>
        <v>0</v>
      </c>
      <c r="QG65" s="2">
        <f>IF(AND(NM65&gt;'Graph Creator'!$M$4,'Detalle de Cuentas'!NM65&lt;='Graph Creator'!$N$4),1,0)</f>
        <v>0</v>
      </c>
      <c r="QH65" s="2">
        <f>IF(AND(NN65&gt;'Graph Creator'!$M$4,'Detalle de Cuentas'!NN65&lt;='Graph Creator'!$N$4),1,0)</f>
        <v>0</v>
      </c>
      <c r="QI65" s="2">
        <f>IF(AND(NO65&gt;'Graph Creator'!$M$4,'Detalle de Cuentas'!NO65&lt;='Graph Creator'!$N$4),1,0)</f>
        <v>0</v>
      </c>
      <c r="QJ65" s="2">
        <f>IF(AND(NP65&gt;'Graph Creator'!$M$4,'Detalle de Cuentas'!NP65&lt;='Graph Creator'!$N$4),1,0)</f>
        <v>0</v>
      </c>
      <c r="QK65" s="2">
        <f>IF(AND(NQ65&gt;'Graph Creator'!$M$4,'Detalle de Cuentas'!NQ65&lt;='Graph Creator'!$N$4),1,0)</f>
        <v>0</v>
      </c>
      <c r="QL65" s="2">
        <f>IF(AND(NR65&gt;'Graph Creator'!$M$4,'Detalle de Cuentas'!NR65&lt;='Graph Creator'!$N$4),1,0)</f>
        <v>0</v>
      </c>
      <c r="QM65" s="2">
        <f>IF(AND(NS65&gt;'Graph Creator'!$M$4,'Detalle de Cuentas'!NS65&lt;='Graph Creator'!$N$4),1,0)</f>
        <v>0</v>
      </c>
      <c r="QN65" s="2">
        <f>IF(AND(NT65&gt;'Graph Creator'!$M$4,'Detalle de Cuentas'!NT65&lt;='Graph Creator'!$N$4),1,0)</f>
        <v>0</v>
      </c>
      <c r="QO65" s="2">
        <f>IF(AND(NU65&gt;'Graph Creator'!$M$4,'Detalle de Cuentas'!NU65&lt;='Graph Creator'!$N$4),1,0)</f>
        <v>0</v>
      </c>
      <c r="QP65" s="2">
        <f>IF(AND(NV65&gt;'Graph Creator'!$M$4,'Detalle de Cuentas'!NV65&lt;='Graph Creator'!$N$4),1,0)</f>
        <v>0</v>
      </c>
      <c r="QQ65" s="2">
        <f>IF(AND(NW65&gt;'Graph Creator'!$M$4,'Detalle de Cuentas'!NW65&lt;='Graph Creator'!$N$4),1,0)</f>
        <v>0</v>
      </c>
      <c r="QR65" s="2">
        <f>IF(AND(NX65&gt;'Graph Creator'!$M$4,'Detalle de Cuentas'!NX65&lt;='Graph Creator'!$N$4),1,0)</f>
        <v>0</v>
      </c>
      <c r="QS65" s="2">
        <f>IF(AND(NY65&gt;'Graph Creator'!$M$4,'Detalle de Cuentas'!NY65&lt;='Graph Creator'!$N$4),1,0)</f>
        <v>0</v>
      </c>
      <c r="QT65" s="2">
        <f>IF(AND(NZ65&gt;'Graph Creator'!$M$4,'Detalle de Cuentas'!NZ65&lt;='Graph Creator'!$N$4),1,0)</f>
        <v>0</v>
      </c>
      <c r="QU65" s="2">
        <f>IF(AND(OA65&gt;'Graph Creator'!$M$4,'Detalle de Cuentas'!OA65&lt;='Graph Creator'!$N$4),1,0)</f>
        <v>0</v>
      </c>
      <c r="QV65" s="2">
        <f>IF(AND(OB65&gt;'Graph Creator'!$M$4,'Detalle de Cuentas'!OB65&lt;='Graph Creator'!$N$4),1,0)</f>
        <v>0</v>
      </c>
      <c r="QW65" s="2">
        <f>IF(AND(OC65&gt;'Graph Creator'!$M$4,'Detalle de Cuentas'!OC65&lt;='Graph Creator'!$N$4),1,0)</f>
        <v>0</v>
      </c>
      <c r="QX65" s="2">
        <f>IF(AND(NF65&gt;'Graph Creator'!$N$4,'Detalle de Cuentas'!NF65&lt;='Graph Creator'!$O$4),1,0)</f>
        <v>0</v>
      </c>
      <c r="QY65" s="2">
        <f>IF(AND(NG65&gt;'Graph Creator'!$N$4,'Detalle de Cuentas'!NG65&lt;='Graph Creator'!$O$4),1,0)</f>
        <v>0</v>
      </c>
      <c r="QZ65" s="2">
        <f>IF(AND(NH65&gt;'Graph Creator'!$N$4,'Detalle de Cuentas'!NH65&lt;='Graph Creator'!$O$4),1,0)</f>
        <v>0</v>
      </c>
      <c r="RA65" s="2">
        <f>IF(AND(NI65&gt;'Graph Creator'!$N$4,'Detalle de Cuentas'!NI65&lt;='Graph Creator'!$O$4),1,0)</f>
        <v>0</v>
      </c>
      <c r="RB65" s="2">
        <f>IF(AND(NJ65&gt;'Graph Creator'!$N$4,'Detalle de Cuentas'!NJ65&lt;='Graph Creator'!$O$4),1,0)</f>
        <v>0</v>
      </c>
      <c r="RC65" s="2">
        <f>IF(AND(NK65&gt;'Graph Creator'!$N$4,'Detalle de Cuentas'!NK65&lt;='Graph Creator'!$O$4),1,0)</f>
        <v>0</v>
      </c>
      <c r="RD65" s="2">
        <f>IF(AND(NL65&gt;'Graph Creator'!$N$4,'Detalle de Cuentas'!NL65&lt;='Graph Creator'!$O$4),1,0)</f>
        <v>0</v>
      </c>
      <c r="RE65" s="2">
        <f>IF(AND(NM65&gt;'Graph Creator'!$N$4,'Detalle de Cuentas'!NM65&lt;='Graph Creator'!$O$4),1,0)</f>
        <v>0</v>
      </c>
      <c r="RF65" s="2">
        <f>IF(AND(NN65&gt;'Graph Creator'!$N$4,'Detalle de Cuentas'!NN65&lt;='Graph Creator'!$O$4),1,0)</f>
        <v>0</v>
      </c>
      <c r="RG65" s="2">
        <f>IF(AND(NO65&gt;'Graph Creator'!$N$4,'Detalle de Cuentas'!NO65&lt;='Graph Creator'!$O$4),1,0)</f>
        <v>0</v>
      </c>
      <c r="RH65" s="2">
        <f>IF(AND(NP65&gt;'Graph Creator'!$N$4,'Detalle de Cuentas'!NP65&lt;='Graph Creator'!$O$4),1,0)</f>
        <v>0</v>
      </c>
      <c r="RI65" s="2">
        <f>IF(AND(NQ65&gt;'Graph Creator'!$N$4,'Detalle de Cuentas'!NQ65&lt;='Graph Creator'!$O$4),1,0)</f>
        <v>0</v>
      </c>
      <c r="RJ65" s="2">
        <f>IF(AND(NR65&gt;'Graph Creator'!$N$4,'Detalle de Cuentas'!NR65&lt;='Graph Creator'!$O$4),1,0)</f>
        <v>0</v>
      </c>
      <c r="RK65" s="2">
        <f>IF(AND(NS65&gt;'Graph Creator'!$N$4,'Detalle de Cuentas'!NS65&lt;='Graph Creator'!$O$4),1,0)</f>
        <v>0</v>
      </c>
      <c r="RL65" s="2">
        <f>IF(AND(NT65&gt;'Graph Creator'!$N$4,'Detalle de Cuentas'!NT65&lt;='Graph Creator'!$O$4),1,0)</f>
        <v>0</v>
      </c>
      <c r="RM65" s="2">
        <f>IF(AND(NU65&gt;'Graph Creator'!$N$4,'Detalle de Cuentas'!NU65&lt;='Graph Creator'!$O$4),1,0)</f>
        <v>0</v>
      </c>
      <c r="RN65" s="2">
        <f>IF(AND(NV65&gt;'Graph Creator'!$N$4,'Detalle de Cuentas'!NV65&lt;='Graph Creator'!$O$4),1,0)</f>
        <v>0</v>
      </c>
      <c r="RO65" s="2">
        <f>IF(AND(NW65&gt;'Graph Creator'!$N$4,'Detalle de Cuentas'!NW65&lt;='Graph Creator'!$O$4),1,0)</f>
        <v>0</v>
      </c>
      <c r="RP65" s="2">
        <f>IF(AND(NX65&gt;'Graph Creator'!$N$4,'Detalle de Cuentas'!NX65&lt;='Graph Creator'!$O$4),1,0)</f>
        <v>0</v>
      </c>
      <c r="RQ65" s="2">
        <f>IF(AND(NY65&gt;'Graph Creator'!$N$4,'Detalle de Cuentas'!NY65&lt;='Graph Creator'!$O$4),1,0)</f>
        <v>0</v>
      </c>
      <c r="RR65" s="2">
        <f>IF(AND(NZ65&gt;'Graph Creator'!$N$4,'Detalle de Cuentas'!NZ65&lt;='Graph Creator'!$O$4),1,0)</f>
        <v>0</v>
      </c>
      <c r="RS65" s="2">
        <f>IF(AND(OA65&gt;'Graph Creator'!$N$4,'Detalle de Cuentas'!OA65&lt;='Graph Creator'!$O$4),1,0)</f>
        <v>0</v>
      </c>
      <c r="RT65" s="2">
        <f>IF(AND(OB65&gt;'Graph Creator'!$N$4,'Detalle de Cuentas'!OB65&lt;='Graph Creator'!$O$4),1,0)</f>
        <v>0</v>
      </c>
      <c r="RU65" s="2">
        <f>IF(AND(OC65&gt;'Graph Creator'!$N$4,'Detalle de Cuentas'!OC65&lt;='Graph Creator'!$O$4),1,0)</f>
        <v>0</v>
      </c>
      <c r="RV65" s="2" t="e">
        <f t="shared" si="407"/>
        <v>#VALUE!</v>
      </c>
      <c r="RW65" s="2" t="e">
        <f t="shared" si="408"/>
        <v>#VALUE!</v>
      </c>
      <c r="RX65" s="2" t="e">
        <f t="shared" si="409"/>
        <v>#VALUE!</v>
      </c>
      <c r="RY65" s="2" t="e">
        <f t="shared" si="410"/>
        <v>#VALUE!</v>
      </c>
      <c r="RZ65" s="2" t="e">
        <f t="shared" si="411"/>
        <v>#VALUE!</v>
      </c>
      <c r="SA65" s="2" t="e">
        <f t="shared" si="412"/>
        <v>#VALUE!</v>
      </c>
      <c r="SB65" s="2" t="e">
        <f t="shared" si="413"/>
        <v>#VALUE!</v>
      </c>
      <c r="SC65" s="2" t="e">
        <f t="shared" si="414"/>
        <v>#VALUE!</v>
      </c>
      <c r="SD65" s="2" t="e">
        <f t="shared" si="415"/>
        <v>#VALUE!</v>
      </c>
      <c r="SE65" s="2" t="e">
        <f t="shared" si="416"/>
        <v>#VALUE!</v>
      </c>
      <c r="SF65" s="2" t="e">
        <f t="shared" si="417"/>
        <v>#VALUE!</v>
      </c>
      <c r="SG65" s="2" t="e">
        <f t="shared" si="418"/>
        <v>#VALUE!</v>
      </c>
      <c r="SH65" s="2" t="e">
        <f t="shared" si="419"/>
        <v>#VALUE!</v>
      </c>
      <c r="SI65" s="2" t="e">
        <f t="shared" si="420"/>
        <v>#VALUE!</v>
      </c>
      <c r="SJ65" s="2" t="e">
        <f t="shared" si="421"/>
        <v>#VALUE!</v>
      </c>
      <c r="SK65" s="2" t="e">
        <f t="shared" si="422"/>
        <v>#VALUE!</v>
      </c>
      <c r="SL65" s="2" t="e">
        <f t="shared" si="423"/>
        <v>#VALUE!</v>
      </c>
      <c r="SM65" s="2" t="e">
        <f t="shared" si="424"/>
        <v>#VALUE!</v>
      </c>
      <c r="SN65" s="2" t="e">
        <f t="shared" si="425"/>
        <v>#VALUE!</v>
      </c>
      <c r="SO65" s="2" t="e">
        <f t="shared" si="426"/>
        <v>#VALUE!</v>
      </c>
      <c r="SP65" s="2" t="e">
        <f t="shared" si="427"/>
        <v>#VALUE!</v>
      </c>
      <c r="SQ65" s="2" t="e">
        <f t="shared" si="428"/>
        <v>#VALUE!</v>
      </c>
      <c r="SR65" s="2" t="e">
        <f t="shared" si="429"/>
        <v>#VALUE!</v>
      </c>
      <c r="SS65" s="2" t="e">
        <f t="shared" si="430"/>
        <v>#VALUE!</v>
      </c>
      <c r="ST65" s="2" t="e">
        <f t="shared" si="431"/>
        <v>#VALUE!</v>
      </c>
      <c r="SU65" s="2" t="e">
        <f t="shared" si="432"/>
        <v>#VALUE!</v>
      </c>
      <c r="SV65" s="2" t="e">
        <f t="shared" si="433"/>
        <v>#VALUE!</v>
      </c>
      <c r="SW65" s="2" t="e">
        <f t="shared" si="434"/>
        <v>#VALUE!</v>
      </c>
      <c r="SX65" s="2" t="e">
        <f t="shared" si="435"/>
        <v>#VALUE!</v>
      </c>
      <c r="SY65" s="2" t="e">
        <f t="shared" si="436"/>
        <v>#VALUE!</v>
      </c>
      <c r="SZ65" s="2" t="e">
        <f t="shared" si="437"/>
        <v>#VALUE!</v>
      </c>
      <c r="TA65" s="2" t="e">
        <f t="shared" si="438"/>
        <v>#VALUE!</v>
      </c>
      <c r="TB65" s="2" t="e">
        <f t="shared" si="439"/>
        <v>#VALUE!</v>
      </c>
      <c r="TC65" s="2" t="e">
        <f t="shared" si="440"/>
        <v>#VALUE!</v>
      </c>
      <c r="TD65" s="2" t="e">
        <f t="shared" si="441"/>
        <v>#VALUE!</v>
      </c>
      <c r="TE65" s="2" t="e">
        <f t="shared" si="442"/>
        <v>#VALUE!</v>
      </c>
      <c r="TF65" s="2" t="str">
        <f>IF(DZ65=1,IF(SUM(DZ$17:DZ65)&lt;2,""&amp;B65,", "&amp;B65),"")</f>
        <v/>
      </c>
      <c r="TG65" s="2" t="str">
        <f t="shared" si="480"/>
        <v/>
      </c>
      <c r="TH65" s="2">
        <f t="shared" si="443"/>
        <v>0</v>
      </c>
      <c r="TI65" s="14" t="str">
        <f t="shared" si="444"/>
        <v/>
      </c>
      <c r="TJ65" s="14" t="e">
        <f t="shared" si="273"/>
        <v>#VALUE!</v>
      </c>
      <c r="TK65" s="14" t="e">
        <f t="shared" si="274"/>
        <v>#VALUE!</v>
      </c>
      <c r="TL65" s="14" t="e">
        <f t="shared" si="275"/>
        <v>#VALUE!</v>
      </c>
      <c r="TM65" s="14" t="e">
        <f t="shared" si="276"/>
        <v>#VALUE!</v>
      </c>
      <c r="TN65" s="14" t="e">
        <f t="shared" si="277"/>
        <v>#VALUE!</v>
      </c>
      <c r="TO65" s="14" t="e">
        <f t="shared" si="278"/>
        <v>#VALUE!</v>
      </c>
      <c r="TP65" s="14" t="e">
        <f t="shared" si="279"/>
        <v>#VALUE!</v>
      </c>
      <c r="TQ65" s="14" t="e">
        <f t="shared" si="280"/>
        <v>#VALUE!</v>
      </c>
      <c r="TR65" s="14" t="e">
        <f t="shared" si="281"/>
        <v>#VALUE!</v>
      </c>
      <c r="TS65" s="14" t="e">
        <f t="shared" si="282"/>
        <v>#VALUE!</v>
      </c>
      <c r="TT65" s="14" t="e">
        <f t="shared" si="283"/>
        <v>#VALUE!</v>
      </c>
      <c r="TU65" s="14" t="e">
        <f t="shared" si="284"/>
        <v>#VALUE!</v>
      </c>
      <c r="TV65" s="14" t="e">
        <f t="shared" si="285"/>
        <v>#VALUE!</v>
      </c>
      <c r="TW65" s="14" t="e">
        <f t="shared" si="286"/>
        <v>#VALUE!</v>
      </c>
      <c r="TX65" s="14" t="e">
        <f t="shared" si="287"/>
        <v>#VALUE!</v>
      </c>
      <c r="TY65" s="14" t="e">
        <f t="shared" si="288"/>
        <v>#VALUE!</v>
      </c>
      <c r="TZ65" s="14" t="e">
        <f t="shared" si="289"/>
        <v>#VALUE!</v>
      </c>
      <c r="UA65" s="14" t="e">
        <f t="shared" si="290"/>
        <v>#VALUE!</v>
      </c>
      <c r="UB65" s="14" t="e">
        <f t="shared" si="291"/>
        <v>#VALUE!</v>
      </c>
      <c r="UC65" s="14" t="e">
        <f t="shared" si="292"/>
        <v>#VALUE!</v>
      </c>
      <c r="UD65" s="14" t="e">
        <f t="shared" si="293"/>
        <v>#VALUE!</v>
      </c>
      <c r="UE65" s="14" t="e">
        <f t="shared" si="294"/>
        <v>#VALUE!</v>
      </c>
      <c r="UF65" s="14" t="e">
        <f t="shared" si="295"/>
        <v>#VALUE!</v>
      </c>
      <c r="UH65" s="2">
        <f>IF($C$4-$R65&gt;'Graph Creator'!$E$2*'Graph Creator'!$D$13*12,0,1)</f>
        <v>1</v>
      </c>
      <c r="UJ65" s="2" t="e">
        <f t="shared" si="445"/>
        <v>#VALUE!</v>
      </c>
      <c r="UK65" s="2" t="e">
        <f t="shared" si="446"/>
        <v>#VALUE!</v>
      </c>
      <c r="UL65" s="2" t="e">
        <f t="shared" si="447"/>
        <v>#VALUE!</v>
      </c>
      <c r="UM65" s="2" t="e">
        <f t="shared" si="448"/>
        <v>#VALUE!</v>
      </c>
      <c r="UN65" s="2" t="e">
        <f t="shared" si="449"/>
        <v>#VALUE!</v>
      </c>
      <c r="UO65" s="2" t="e">
        <f t="shared" si="450"/>
        <v>#VALUE!</v>
      </c>
      <c r="UP65" s="2" t="e">
        <f t="shared" si="297"/>
        <v>#VALUE!</v>
      </c>
      <c r="UQ65" s="2" t="e">
        <f t="shared" si="298"/>
        <v>#VALUE!</v>
      </c>
      <c r="UR65" s="2" t="e">
        <f t="shared" si="299"/>
        <v>#VALUE!</v>
      </c>
      <c r="US65" s="2" t="e">
        <f t="shared" si="300"/>
        <v>#VALUE!</v>
      </c>
      <c r="UT65" s="2" t="e">
        <f t="shared" si="301"/>
        <v>#VALUE!</v>
      </c>
      <c r="UU65" s="2" t="e">
        <f t="shared" si="302"/>
        <v>#VALUE!</v>
      </c>
      <c r="UV65" s="2" t="e">
        <f t="shared" si="303"/>
        <v>#VALUE!</v>
      </c>
      <c r="UW65" s="2" t="e">
        <f t="shared" si="304"/>
        <v>#VALUE!</v>
      </c>
      <c r="UX65" s="2" t="e">
        <f t="shared" si="305"/>
        <v>#VALUE!</v>
      </c>
      <c r="UY65" s="2" t="e">
        <f t="shared" si="306"/>
        <v>#VALUE!</v>
      </c>
      <c r="UZ65" s="2" t="e">
        <f t="shared" si="307"/>
        <v>#VALUE!</v>
      </c>
      <c r="VA65" s="2" t="e">
        <f t="shared" si="308"/>
        <v>#VALUE!</v>
      </c>
      <c r="VB65" s="2" t="e">
        <f t="shared" si="309"/>
        <v>#VALUE!</v>
      </c>
      <c r="VC65" s="2" t="e">
        <f t="shared" si="310"/>
        <v>#VALUE!</v>
      </c>
      <c r="VD65" s="2" t="e">
        <f t="shared" si="311"/>
        <v>#VALUE!</v>
      </c>
      <c r="VE65" s="2" t="e">
        <f t="shared" si="312"/>
        <v>#VALUE!</v>
      </c>
      <c r="VF65" s="2" t="e">
        <f t="shared" si="313"/>
        <v>#VALUE!</v>
      </c>
      <c r="VG65" s="2" t="e">
        <f t="shared" si="314"/>
        <v>#VALUE!</v>
      </c>
      <c r="VH65" s="2" t="e">
        <f t="shared" si="315"/>
        <v>#VALUE!</v>
      </c>
      <c r="VI65" s="2" t="e">
        <f t="shared" si="316"/>
        <v>#VALUE!</v>
      </c>
      <c r="VJ65" s="2" t="e">
        <f t="shared" si="317"/>
        <v>#VALUE!</v>
      </c>
      <c r="VK65" s="2" t="e">
        <f t="shared" si="318"/>
        <v>#VALUE!</v>
      </c>
      <c r="VL65" s="2" t="e">
        <f t="shared" si="319"/>
        <v>#VALUE!</v>
      </c>
      <c r="VM65" s="2" t="e">
        <f t="shared" si="320"/>
        <v>#VALUE!</v>
      </c>
      <c r="VN65" s="2" t="e">
        <f t="shared" si="321"/>
        <v>#VALUE!</v>
      </c>
      <c r="VO65" s="2" t="e">
        <f t="shared" si="322"/>
        <v>#VALUE!</v>
      </c>
      <c r="VP65" s="2" t="e">
        <f t="shared" si="323"/>
        <v>#VALUE!</v>
      </c>
      <c r="VQ65" s="2" t="e">
        <f t="shared" si="324"/>
        <v>#VALUE!</v>
      </c>
      <c r="VR65" s="2" t="e">
        <f t="shared" si="325"/>
        <v>#VALUE!</v>
      </c>
      <c r="VS65" s="2" t="e">
        <f t="shared" si="326"/>
        <v>#VALUE!</v>
      </c>
      <c r="VT65" s="98">
        <f t="shared" si="451"/>
        <v>0</v>
      </c>
      <c r="VU65" s="98">
        <f t="shared" si="452"/>
        <v>0</v>
      </c>
      <c r="VV65" s="98">
        <f t="shared" si="453"/>
        <v>0</v>
      </c>
      <c r="VW65" s="98">
        <f t="shared" si="454"/>
        <v>0</v>
      </c>
      <c r="VX65" s="98">
        <f t="shared" si="455"/>
        <v>0</v>
      </c>
      <c r="VY65" s="98">
        <f t="shared" si="456"/>
        <v>0</v>
      </c>
      <c r="VZ65" s="98">
        <f t="shared" si="457"/>
        <v>0</v>
      </c>
      <c r="WA65" s="98">
        <f t="shared" si="328"/>
        <v>0</v>
      </c>
      <c r="WB65" s="98">
        <f t="shared" si="329"/>
        <v>0</v>
      </c>
      <c r="WC65" s="98">
        <f t="shared" si="330"/>
        <v>0</v>
      </c>
      <c r="WD65" s="98">
        <f t="shared" si="331"/>
        <v>0</v>
      </c>
      <c r="WE65" s="98">
        <f t="shared" si="332"/>
        <v>0</v>
      </c>
      <c r="WF65" s="98">
        <f t="shared" si="333"/>
        <v>0</v>
      </c>
      <c r="WG65" s="98">
        <f t="shared" si="334"/>
        <v>0</v>
      </c>
      <c r="WH65" s="98">
        <f t="shared" si="335"/>
        <v>0</v>
      </c>
      <c r="WI65" s="98">
        <f t="shared" si="336"/>
        <v>0</v>
      </c>
      <c r="WJ65" s="98">
        <f t="shared" si="337"/>
        <v>0</v>
      </c>
      <c r="WK65" s="98">
        <f t="shared" si="338"/>
        <v>0</v>
      </c>
      <c r="WL65" s="98">
        <f t="shared" si="339"/>
        <v>0</v>
      </c>
      <c r="WM65" s="98">
        <f t="shared" si="340"/>
        <v>0</v>
      </c>
      <c r="WN65" s="98">
        <f t="shared" si="341"/>
        <v>0</v>
      </c>
      <c r="WO65" s="98">
        <f t="shared" si="342"/>
        <v>0</v>
      </c>
      <c r="WP65" s="98">
        <f t="shared" si="343"/>
        <v>0</v>
      </c>
      <c r="WQ65" s="98">
        <f t="shared" si="344"/>
        <v>0</v>
      </c>
      <c r="WR65" s="98">
        <f>IFERROR(INDEX('Score Calculation'!$D$38:$D$41,MATCH('Detalle de Cuentas'!VT65,'Score Calculation'!$C$38:$C$41,1)),0)</f>
        <v>4</v>
      </c>
      <c r="WS65" s="98">
        <f>IFERROR(INDEX('Score Calculation'!$D$38:$D$41,MATCH('Detalle de Cuentas'!VU65,'Score Calculation'!$C$38:$C$41,1)),0)</f>
        <v>4</v>
      </c>
      <c r="WT65" s="98">
        <f>IFERROR(INDEX('Score Calculation'!$D$38:$D$41,MATCH('Detalle de Cuentas'!VV65,'Score Calculation'!$C$38:$C$41,1)),0)</f>
        <v>4</v>
      </c>
      <c r="WU65" s="98">
        <f>IFERROR(INDEX('Score Calculation'!$D$38:$D$41,MATCH('Detalle de Cuentas'!VW65,'Score Calculation'!$C$38:$C$41,1)),0)</f>
        <v>4</v>
      </c>
      <c r="WV65" s="98">
        <f>IFERROR(INDEX('Score Calculation'!$D$38:$D$41,MATCH('Detalle de Cuentas'!VX65,'Score Calculation'!$C$38:$C$41,1)),0)</f>
        <v>4</v>
      </c>
      <c r="WW65" s="98">
        <f>IFERROR(INDEX('Score Calculation'!$D$38:$D$41,MATCH('Detalle de Cuentas'!VY65,'Score Calculation'!$C$38:$C$41,1)),0)</f>
        <v>4</v>
      </c>
      <c r="WX65" s="98">
        <f>IFERROR(INDEX('Score Calculation'!$D$38:$D$41,MATCH('Detalle de Cuentas'!VZ65,'Score Calculation'!$C$38:$C$41,1)),0)</f>
        <v>4</v>
      </c>
      <c r="WY65" s="98">
        <f>IFERROR(INDEX('Score Calculation'!$D$38:$D$41,MATCH('Detalle de Cuentas'!WA65,'Score Calculation'!$C$38:$C$41,1)),0)</f>
        <v>4</v>
      </c>
      <c r="WZ65" s="98">
        <f>IFERROR(INDEX('Score Calculation'!$D$38:$D$41,MATCH('Detalle de Cuentas'!WB65,'Score Calculation'!$C$38:$C$41,1)),0)</f>
        <v>4</v>
      </c>
      <c r="XA65" s="98">
        <f>IFERROR(INDEX('Score Calculation'!$D$38:$D$41,MATCH('Detalle de Cuentas'!WC65,'Score Calculation'!$C$38:$C$41,1)),0)</f>
        <v>4</v>
      </c>
      <c r="XB65" s="98">
        <f>IFERROR(INDEX('Score Calculation'!$D$38:$D$41,MATCH('Detalle de Cuentas'!WD65,'Score Calculation'!$C$38:$C$41,1)),0)</f>
        <v>4</v>
      </c>
      <c r="XC65" s="98">
        <f>IFERROR(INDEX('Score Calculation'!$D$38:$D$41,MATCH('Detalle de Cuentas'!WE65,'Score Calculation'!$C$38:$C$41,1)),0)</f>
        <v>4</v>
      </c>
      <c r="XD65" s="98">
        <f>IFERROR(INDEX('Score Calculation'!$D$38:$D$41,MATCH('Detalle de Cuentas'!WF65,'Score Calculation'!$C$38:$C$41,1)),0)</f>
        <v>4</v>
      </c>
      <c r="XE65" s="98">
        <f>IFERROR(INDEX('Score Calculation'!$D$38:$D$41,MATCH('Detalle de Cuentas'!WG65,'Score Calculation'!$C$38:$C$41,1)),0)</f>
        <v>4</v>
      </c>
      <c r="XF65" s="98">
        <f>IFERROR(INDEX('Score Calculation'!$D$38:$D$41,MATCH('Detalle de Cuentas'!WH65,'Score Calculation'!$C$38:$C$41,1)),0)</f>
        <v>4</v>
      </c>
      <c r="XG65" s="98">
        <f>IFERROR(INDEX('Score Calculation'!$D$38:$D$41,MATCH('Detalle de Cuentas'!WI65,'Score Calculation'!$C$38:$C$41,1)),0)</f>
        <v>4</v>
      </c>
      <c r="XH65" s="98">
        <f>IFERROR(INDEX('Score Calculation'!$D$38:$D$41,MATCH('Detalle de Cuentas'!WJ65,'Score Calculation'!$C$38:$C$41,1)),0)</f>
        <v>4</v>
      </c>
      <c r="XI65" s="98">
        <f>IFERROR(INDEX('Score Calculation'!$D$38:$D$41,MATCH('Detalle de Cuentas'!WK65,'Score Calculation'!$C$38:$C$41,1)),0)</f>
        <v>4</v>
      </c>
      <c r="XJ65" s="98">
        <f>IFERROR(INDEX('Score Calculation'!$D$38:$D$41,MATCH('Detalle de Cuentas'!WL65,'Score Calculation'!$C$38:$C$41,1)),0)</f>
        <v>4</v>
      </c>
      <c r="XK65" s="98">
        <f>IFERROR(INDEX('Score Calculation'!$D$38:$D$41,MATCH('Detalle de Cuentas'!WM65,'Score Calculation'!$C$38:$C$41,1)),0)</f>
        <v>4</v>
      </c>
      <c r="XL65" s="98">
        <f>IFERROR(INDEX('Score Calculation'!$D$38:$D$41,MATCH('Detalle de Cuentas'!WN65,'Score Calculation'!$C$38:$C$41,1)),0)</f>
        <v>4</v>
      </c>
      <c r="XM65" s="98">
        <f>IFERROR(INDEX('Score Calculation'!$D$38:$D$41,MATCH('Detalle de Cuentas'!WO65,'Score Calculation'!$C$38:$C$41,1)),0)</f>
        <v>4</v>
      </c>
      <c r="XN65" s="98">
        <f>IFERROR(INDEX('Score Calculation'!$D$38:$D$41,MATCH('Detalle de Cuentas'!WP65,'Score Calculation'!$C$38:$C$41,1)),0)</f>
        <v>4</v>
      </c>
      <c r="XO65" s="98">
        <f>IFERROR(INDEX('Score Calculation'!$D$38:$D$41,MATCH('Detalle de Cuentas'!WQ65,'Score Calculation'!$C$38:$C$41,1)),0)</f>
        <v>4</v>
      </c>
      <c r="XP65" s="98">
        <f>IFERROR(INDEX('Score Calculation'!$D$24:$D$31,MATCH('Detalle de Cuentas'!NF65,'Score Calculation'!$C$24:$C$31,1)),0)</f>
        <v>1</v>
      </c>
      <c r="XQ65" s="98">
        <f>IFERROR(INDEX('Score Calculation'!$D$24:$D$31,MATCH('Detalle de Cuentas'!NG65,'Score Calculation'!$C$24:$C$31,1)),0)</f>
        <v>1</v>
      </c>
      <c r="XR65" s="98">
        <f>IFERROR(INDEX('Score Calculation'!$D$24:$D$31,MATCH('Detalle de Cuentas'!NH65,'Score Calculation'!$C$24:$C$31,1)),0)</f>
        <v>1</v>
      </c>
      <c r="XS65" s="98">
        <f>IFERROR(INDEX('Score Calculation'!$D$24:$D$31,MATCH('Detalle de Cuentas'!NI65,'Score Calculation'!$C$24:$C$31,1)),0)</f>
        <v>1</v>
      </c>
      <c r="XT65" s="98">
        <f>IFERROR(INDEX('Score Calculation'!$D$24:$D$31,MATCH('Detalle de Cuentas'!NJ65,'Score Calculation'!$C$24:$C$31,1)),0)</f>
        <v>1</v>
      </c>
      <c r="XU65" s="98">
        <f>IFERROR(INDEX('Score Calculation'!$D$24:$D$31,MATCH('Detalle de Cuentas'!NK65,'Score Calculation'!$C$24:$C$31,1)),0)</f>
        <v>1</v>
      </c>
      <c r="XV65" s="98">
        <f>IFERROR(INDEX('Score Calculation'!$D$24:$D$31,MATCH('Detalle de Cuentas'!NL65,'Score Calculation'!$C$24:$C$31,1)),0)</f>
        <v>1</v>
      </c>
      <c r="XW65" s="98">
        <f>IFERROR(INDEX('Score Calculation'!$D$24:$D$31,MATCH('Detalle de Cuentas'!NM65,'Score Calculation'!$C$24:$C$31,1)),0)</f>
        <v>1</v>
      </c>
      <c r="XX65" s="98">
        <f>IFERROR(INDEX('Score Calculation'!$D$24:$D$31,MATCH('Detalle de Cuentas'!NN65,'Score Calculation'!$C$24:$C$31,1)),0)</f>
        <v>1</v>
      </c>
      <c r="XY65" s="98">
        <f>IFERROR(INDEX('Score Calculation'!$D$24:$D$31,MATCH('Detalle de Cuentas'!NO65,'Score Calculation'!$C$24:$C$31,1)),0)</f>
        <v>1</v>
      </c>
      <c r="XZ65" s="98">
        <f>IFERROR(INDEX('Score Calculation'!$D$24:$D$31,MATCH('Detalle de Cuentas'!NP65,'Score Calculation'!$C$24:$C$31,1)),0)</f>
        <v>1</v>
      </c>
      <c r="YA65" s="98">
        <f>IFERROR(INDEX('Score Calculation'!$D$24:$D$31,MATCH('Detalle de Cuentas'!NQ65,'Score Calculation'!$C$24:$C$31,1)),0)</f>
        <v>1</v>
      </c>
      <c r="YB65" s="98">
        <f>IFERROR(INDEX('Score Calculation'!$D$24:$D$31,MATCH('Detalle de Cuentas'!NR65,'Score Calculation'!$C$24:$C$31,1)),0)</f>
        <v>1</v>
      </c>
      <c r="YC65" s="98">
        <f>IFERROR(INDEX('Score Calculation'!$D$24:$D$31,MATCH('Detalle de Cuentas'!NS65,'Score Calculation'!$C$24:$C$31,1)),0)</f>
        <v>1</v>
      </c>
      <c r="YD65" s="98">
        <f>IFERROR(INDEX('Score Calculation'!$D$24:$D$31,MATCH('Detalle de Cuentas'!NT65,'Score Calculation'!$C$24:$C$31,1)),0)</f>
        <v>1</v>
      </c>
      <c r="YE65" s="98">
        <f>IFERROR(INDEX('Score Calculation'!$D$24:$D$31,MATCH('Detalle de Cuentas'!NU65,'Score Calculation'!$C$24:$C$31,1)),0)</f>
        <v>1</v>
      </c>
      <c r="YF65" s="98">
        <f>IFERROR(INDEX('Score Calculation'!$D$24:$D$31,MATCH('Detalle de Cuentas'!NV65,'Score Calculation'!$C$24:$C$31,1)),0)</f>
        <v>1</v>
      </c>
      <c r="YG65" s="98">
        <f>IFERROR(INDEX('Score Calculation'!$D$24:$D$31,MATCH('Detalle de Cuentas'!NW65,'Score Calculation'!$C$24:$C$31,1)),0)</f>
        <v>1</v>
      </c>
      <c r="YH65" s="98">
        <f>IFERROR(INDEX('Score Calculation'!$D$24:$D$31,MATCH('Detalle de Cuentas'!NX65,'Score Calculation'!$C$24:$C$31,1)),0)</f>
        <v>1</v>
      </c>
      <c r="YI65" s="98">
        <f>IFERROR(INDEX('Score Calculation'!$D$24:$D$31,MATCH('Detalle de Cuentas'!NY65,'Score Calculation'!$C$24:$C$31,1)),0)</f>
        <v>1</v>
      </c>
      <c r="YJ65" s="98">
        <f>IFERROR(INDEX('Score Calculation'!$D$24:$D$31,MATCH('Detalle de Cuentas'!NZ65,'Score Calculation'!$C$24:$C$31,1)),0)</f>
        <v>1</v>
      </c>
      <c r="YK65" s="98">
        <f>IFERROR(INDEX('Score Calculation'!$D$24:$D$31,MATCH('Detalle de Cuentas'!OA65,'Score Calculation'!$C$24:$C$31,1)),0)</f>
        <v>1</v>
      </c>
      <c r="YL65" s="98">
        <f>IFERROR(INDEX('Score Calculation'!$D$24:$D$31,MATCH('Detalle de Cuentas'!OB65,'Score Calculation'!$C$24:$C$31,1)),0)</f>
        <v>1</v>
      </c>
      <c r="YM65" s="98">
        <f>IFERROR(INDEX('Score Calculation'!$D$24:$D$31,MATCH('Detalle de Cuentas'!OC65,'Score Calculation'!$C$24:$C$31,1)),0)</f>
        <v>1</v>
      </c>
      <c r="YN65" s="98">
        <f t="shared" si="458"/>
        <v>0</v>
      </c>
      <c r="YO65" s="98">
        <f>IF(LEFT(TRIM($D65),15)="GRUPO SOLIDARIO",$L65*'Score Calculation'!$H$5,IF(TRIM('Detalle de Cuentas'!$C65)="Semanal",'Detalle de Cuentas'!$L65*'Score Calculation'!$H$6,'Detalle de Cuentas'!$L65))</f>
        <v>0</v>
      </c>
      <c r="YP65" s="99">
        <f>IFERROR(INDEX('Score Calculation'!$D$54:$D$60,MATCH($YO65,'Score Calculation'!$C$54:$C$60,1)),1)</f>
        <v>0.2</v>
      </c>
      <c r="YQ65" s="99">
        <f>IFERROR(INDEX('Score Calculation'!$D$65:$D$123,MATCH(LEFT(TRIM('Detalle de Cuentas'!$F65),20),'Score Calculation'!$F$65:$F$123,0)),1)</f>
        <v>1</v>
      </c>
      <c r="YR65" s="99">
        <f>IFERROR(INDEX('Score Calculation'!$D$46:$D$49,MATCH('Detalle de Cuentas'!$YN65,'Score Calculation'!$C$46:$C$49,1)),1)</f>
        <v>4</v>
      </c>
      <c r="YS65" s="99">
        <f t="shared" si="459"/>
        <v>0</v>
      </c>
      <c r="YT65" s="99">
        <f t="shared" si="460"/>
        <v>0</v>
      </c>
      <c r="YU65" s="98" t="str">
        <f t="shared" si="461"/>
        <v/>
      </c>
      <c r="YV65" s="109">
        <f t="shared" si="462"/>
        <v>1</v>
      </c>
      <c r="YW65" s="109">
        <f>IFERROR(INDEX('Score Calculation'!$D$187:$D$245,MATCH(LEFT(TRIM('Detalle de Cuentas'!$F65),20),'Score Calculation'!$F$187:$F$245,0)),1)</f>
        <v>1</v>
      </c>
      <c r="YX65" s="109">
        <f>IFERROR(IF($E65="HIPOTECA",-PMT('Score Calculation'!$H$266/(360/$J65),$G65,$YO65)*(30/$J65),-PMT('Score Calculation'!$H$267/(360/$J65),$G65,$YO65)*(30/$J65)),0)</f>
        <v>0</v>
      </c>
      <c r="YY65" s="109">
        <f t="shared" si="520"/>
        <v>0</v>
      </c>
      <c r="YZ65" s="109">
        <f t="shared" si="520"/>
        <v>0</v>
      </c>
      <c r="ZA65" s="109">
        <f t="shared" si="520"/>
        <v>0</v>
      </c>
      <c r="ZB65" s="109">
        <f t="shared" si="520"/>
        <v>0</v>
      </c>
      <c r="ZC65" s="109">
        <f t="shared" si="520"/>
        <v>0</v>
      </c>
      <c r="ZD65" s="109">
        <f t="shared" si="517"/>
        <v>0</v>
      </c>
      <c r="ZE65" s="109">
        <f t="shared" si="517"/>
        <v>0</v>
      </c>
      <c r="ZF65" s="109">
        <f t="shared" si="517"/>
        <v>0</v>
      </c>
      <c r="ZG65" s="109">
        <f t="shared" si="517"/>
        <v>0</v>
      </c>
      <c r="ZH65" s="109">
        <f t="shared" si="517"/>
        <v>0</v>
      </c>
      <c r="ZI65" s="109">
        <f t="shared" si="464"/>
        <v>0</v>
      </c>
    </row>
    <row r="66" spans="2:685" x14ac:dyDescent="0.2">
      <c r="B66" s="41">
        <v>50</v>
      </c>
      <c r="C66" s="42"/>
      <c r="D66" s="42"/>
      <c r="E66" s="42"/>
      <c r="F66" s="42"/>
      <c r="G66" s="42"/>
      <c r="H66" s="42"/>
      <c r="I66" s="29"/>
      <c r="J66" s="6" t="str">
        <f t="shared" si="529"/>
        <v/>
      </c>
      <c r="K66" s="43"/>
      <c r="L66" s="43"/>
      <c r="M66" s="43"/>
      <c r="N66" s="43"/>
      <c r="O66" s="43"/>
      <c r="P66" s="44" t="str">
        <f t="shared" si="346"/>
        <v/>
      </c>
      <c r="Q66" s="26"/>
      <c r="R66" s="26"/>
      <c r="S66" s="26"/>
      <c r="T66" s="26"/>
      <c r="U66" s="29"/>
      <c r="V66" s="43"/>
      <c r="W66" s="26"/>
      <c r="X66" s="29"/>
      <c r="Y66" s="6">
        <f>IF('Detalle de Cuentas'!$C$4-$R66&gt;'Graph Creator'!$E$2*'Graph Creator'!$D$13*12,0,1)</f>
        <v>1</v>
      </c>
      <c r="Z66" s="45">
        <f t="shared" si="530"/>
        <v>0</v>
      </c>
      <c r="AA66" s="2" t="e">
        <f t="shared" si="347"/>
        <v>#VALUE!</v>
      </c>
      <c r="AB66" s="2" t="e">
        <f t="shared" si="348"/>
        <v>#VALUE!</v>
      </c>
      <c r="AC66" s="2" t="e">
        <f t="shared" si="349"/>
        <v>#VALUE!</v>
      </c>
      <c r="AD66" s="2" t="e">
        <f t="shared" si="350"/>
        <v>#VALUE!</v>
      </c>
      <c r="AE66" s="2" t="e">
        <f t="shared" si="351"/>
        <v>#VALUE!</v>
      </c>
      <c r="AF66" s="2" t="e">
        <f t="shared" si="352"/>
        <v>#VALUE!</v>
      </c>
      <c r="AG66" s="2">
        <f t="shared" si="353"/>
        <v>0</v>
      </c>
      <c r="AH66" s="2">
        <f t="shared" si="354"/>
        <v>0</v>
      </c>
      <c r="AI66" s="2" t="str">
        <f t="shared" si="531"/>
        <v/>
      </c>
      <c r="AJ66" s="2" t="str">
        <f t="shared" ref="AJ66:BE66" si="783">IFERROR(SEARCH(".",$I66,AI66+1),"")</f>
        <v/>
      </c>
      <c r="AK66" s="2" t="str">
        <f t="shared" si="783"/>
        <v/>
      </c>
      <c r="AL66" s="2" t="str">
        <f t="shared" si="783"/>
        <v/>
      </c>
      <c r="AM66" s="2" t="str">
        <f t="shared" si="783"/>
        <v/>
      </c>
      <c r="AN66" s="2" t="str">
        <f t="shared" si="783"/>
        <v/>
      </c>
      <c r="AO66" s="2" t="str">
        <f t="shared" si="783"/>
        <v/>
      </c>
      <c r="AP66" s="2" t="str">
        <f t="shared" si="783"/>
        <v/>
      </c>
      <c r="AQ66" s="2" t="str">
        <f t="shared" si="783"/>
        <v/>
      </c>
      <c r="AR66" s="2" t="str">
        <f t="shared" si="783"/>
        <v/>
      </c>
      <c r="AS66" s="2" t="str">
        <f t="shared" si="783"/>
        <v/>
      </c>
      <c r="AT66" s="2" t="str">
        <f t="shared" si="783"/>
        <v/>
      </c>
      <c r="AU66" s="2" t="str">
        <f t="shared" si="783"/>
        <v/>
      </c>
      <c r="AV66" s="2" t="str">
        <f t="shared" si="783"/>
        <v/>
      </c>
      <c r="AW66" s="2" t="str">
        <f t="shared" si="783"/>
        <v/>
      </c>
      <c r="AX66" s="2" t="str">
        <f t="shared" si="783"/>
        <v/>
      </c>
      <c r="AY66" s="2" t="str">
        <f t="shared" si="783"/>
        <v/>
      </c>
      <c r="AZ66" s="2" t="str">
        <f t="shared" si="783"/>
        <v/>
      </c>
      <c r="BA66" s="2" t="str">
        <f t="shared" si="783"/>
        <v/>
      </c>
      <c r="BB66" s="2" t="str">
        <f t="shared" si="783"/>
        <v/>
      </c>
      <c r="BC66" s="2" t="str">
        <f t="shared" si="783"/>
        <v/>
      </c>
      <c r="BD66" s="2" t="str">
        <f t="shared" si="783"/>
        <v/>
      </c>
      <c r="BE66" s="2" t="str">
        <f t="shared" si="783"/>
        <v/>
      </c>
      <c r="BF66" s="2" t="str">
        <f t="shared" si="356"/>
        <v/>
      </c>
      <c r="BG66" s="2" t="str">
        <f t="shared" si="7"/>
        <v/>
      </c>
      <c r="BH66" s="2" t="str">
        <f t="shared" si="8"/>
        <v/>
      </c>
      <c r="BI66" s="2" t="str">
        <f t="shared" si="9"/>
        <v/>
      </c>
      <c r="BJ66" s="2" t="str">
        <f t="shared" si="10"/>
        <v/>
      </c>
      <c r="BK66" s="2" t="str">
        <f t="shared" si="11"/>
        <v/>
      </c>
      <c r="BL66" s="2" t="str">
        <f t="shared" si="12"/>
        <v/>
      </c>
      <c r="BM66" s="2" t="str">
        <f t="shared" si="13"/>
        <v/>
      </c>
      <c r="BN66" s="2" t="str">
        <f t="shared" si="14"/>
        <v/>
      </c>
      <c r="BO66" s="2" t="str">
        <f t="shared" si="15"/>
        <v/>
      </c>
      <c r="BP66" s="2" t="str">
        <f t="shared" si="16"/>
        <v/>
      </c>
      <c r="BQ66" s="2" t="str">
        <f t="shared" si="17"/>
        <v/>
      </c>
      <c r="BR66" s="2" t="str">
        <f t="shared" si="18"/>
        <v/>
      </c>
      <c r="BS66" s="2" t="str">
        <f t="shared" si="19"/>
        <v/>
      </c>
      <c r="BT66" s="2" t="str">
        <f t="shared" si="20"/>
        <v/>
      </c>
      <c r="BU66" s="2" t="str">
        <f t="shared" si="21"/>
        <v/>
      </c>
      <c r="BV66" s="2" t="str">
        <f t="shared" si="22"/>
        <v/>
      </c>
      <c r="BW66" s="2" t="str">
        <f t="shared" si="23"/>
        <v/>
      </c>
      <c r="BX66" s="2" t="str">
        <f t="shared" si="24"/>
        <v/>
      </c>
      <c r="BY66" s="2" t="str">
        <f t="shared" si="25"/>
        <v/>
      </c>
      <c r="BZ66" s="2" t="str">
        <f t="shared" si="26"/>
        <v/>
      </c>
      <c r="CA66" s="2" t="str">
        <f t="shared" si="27"/>
        <v/>
      </c>
      <c r="CB66" s="2" t="str">
        <f t="shared" si="28"/>
        <v/>
      </c>
      <c r="CC66" s="2" t="str">
        <f t="shared" si="29"/>
        <v/>
      </c>
      <c r="CD66" s="14">
        <f t="shared" si="533"/>
        <v>0</v>
      </c>
      <c r="CE66" s="14" t="e">
        <f t="shared" ref="CE66:DA66" si="784">CD66-$J$17</f>
        <v>#VALUE!</v>
      </c>
      <c r="CF66" s="14" t="e">
        <f t="shared" si="784"/>
        <v>#VALUE!</v>
      </c>
      <c r="CG66" s="14" t="e">
        <f t="shared" si="784"/>
        <v>#VALUE!</v>
      </c>
      <c r="CH66" s="14" t="e">
        <f t="shared" si="784"/>
        <v>#VALUE!</v>
      </c>
      <c r="CI66" s="14" t="e">
        <f t="shared" si="784"/>
        <v>#VALUE!</v>
      </c>
      <c r="CJ66" s="14" t="e">
        <f t="shared" si="784"/>
        <v>#VALUE!</v>
      </c>
      <c r="CK66" s="14" t="e">
        <f t="shared" si="784"/>
        <v>#VALUE!</v>
      </c>
      <c r="CL66" s="14" t="e">
        <f t="shared" si="784"/>
        <v>#VALUE!</v>
      </c>
      <c r="CM66" s="14" t="e">
        <f t="shared" si="784"/>
        <v>#VALUE!</v>
      </c>
      <c r="CN66" s="14" t="e">
        <f t="shared" si="784"/>
        <v>#VALUE!</v>
      </c>
      <c r="CO66" s="14" t="e">
        <f t="shared" si="784"/>
        <v>#VALUE!</v>
      </c>
      <c r="CP66" s="14" t="e">
        <f t="shared" si="784"/>
        <v>#VALUE!</v>
      </c>
      <c r="CQ66" s="14" t="e">
        <f t="shared" si="784"/>
        <v>#VALUE!</v>
      </c>
      <c r="CR66" s="14" t="e">
        <f t="shared" si="784"/>
        <v>#VALUE!</v>
      </c>
      <c r="CS66" s="14" t="e">
        <f t="shared" si="784"/>
        <v>#VALUE!</v>
      </c>
      <c r="CT66" s="14" t="e">
        <f t="shared" si="784"/>
        <v>#VALUE!</v>
      </c>
      <c r="CU66" s="14" t="e">
        <f t="shared" si="784"/>
        <v>#VALUE!</v>
      </c>
      <c r="CV66" s="14" t="e">
        <f t="shared" si="784"/>
        <v>#VALUE!</v>
      </c>
      <c r="CW66" s="14" t="e">
        <f t="shared" si="784"/>
        <v>#VALUE!</v>
      </c>
      <c r="CX66" s="14" t="e">
        <f t="shared" si="784"/>
        <v>#VALUE!</v>
      </c>
      <c r="CY66" s="14" t="e">
        <f t="shared" si="784"/>
        <v>#VALUE!</v>
      </c>
      <c r="CZ66" s="14" t="e">
        <f t="shared" si="784"/>
        <v>#VALUE!</v>
      </c>
      <c r="DA66" s="14" t="e">
        <f t="shared" si="784"/>
        <v>#VALUE!</v>
      </c>
      <c r="DB66" s="2">
        <f t="shared" si="358"/>
        <v>0</v>
      </c>
      <c r="DC66" s="2">
        <f t="shared" si="359"/>
        <v>0</v>
      </c>
      <c r="DD66" s="2">
        <f t="shared" si="360"/>
        <v>0</v>
      </c>
      <c r="DE66" s="2">
        <f t="shared" si="361"/>
        <v>0</v>
      </c>
      <c r="DF66" s="2">
        <f t="shared" si="362"/>
        <v>0</v>
      </c>
      <c r="DG66" s="2">
        <f t="shared" si="363"/>
        <v>0</v>
      </c>
      <c r="DH66" s="2">
        <f t="shared" si="364"/>
        <v>0</v>
      </c>
      <c r="DI66" s="2">
        <f t="shared" si="365"/>
        <v>0</v>
      </c>
      <c r="DJ66" s="2">
        <f t="shared" si="366"/>
        <v>0</v>
      </c>
      <c r="DK66" s="2">
        <f t="shared" si="367"/>
        <v>0</v>
      </c>
      <c r="DL66" s="2">
        <f t="shared" si="368"/>
        <v>0</v>
      </c>
      <c r="DM66" s="2">
        <f t="shared" si="369"/>
        <v>0</v>
      </c>
      <c r="DN66" s="2">
        <f t="shared" si="370"/>
        <v>0</v>
      </c>
      <c r="DO66" s="2">
        <f t="shared" si="371"/>
        <v>0</v>
      </c>
      <c r="DP66" s="2">
        <f t="shared" si="372"/>
        <v>0</v>
      </c>
      <c r="DQ66" s="2">
        <f t="shared" si="373"/>
        <v>0</v>
      </c>
      <c r="DR66" s="2">
        <f t="shared" si="374"/>
        <v>0</v>
      </c>
      <c r="DS66" s="2">
        <f t="shared" si="375"/>
        <v>0</v>
      </c>
      <c r="DT66" s="2">
        <f t="shared" si="376"/>
        <v>0</v>
      </c>
      <c r="DU66" s="2">
        <f t="shared" si="377"/>
        <v>0</v>
      </c>
      <c r="DV66" s="2">
        <f t="shared" si="378"/>
        <v>0</v>
      </c>
      <c r="DW66" s="2">
        <f t="shared" si="379"/>
        <v>0</v>
      </c>
      <c r="DX66" s="2">
        <f t="shared" si="380"/>
        <v>0</v>
      </c>
      <c r="DY66" s="2">
        <f t="shared" si="381"/>
        <v>0</v>
      </c>
      <c r="DZ66" s="2">
        <f t="shared" si="382"/>
        <v>0</v>
      </c>
      <c r="EA66" s="2">
        <f t="shared" si="383"/>
        <v>0</v>
      </c>
      <c r="EB66" s="2">
        <f t="shared" si="384"/>
        <v>0</v>
      </c>
      <c r="EC66" s="2">
        <f t="shared" si="385"/>
        <v>0</v>
      </c>
      <c r="ED66" s="2">
        <f t="shared" si="386"/>
        <v>0</v>
      </c>
      <c r="EE66" s="2">
        <f t="shared" si="387"/>
        <v>0</v>
      </c>
      <c r="EF66" s="2">
        <f t="shared" si="388"/>
        <v>0</v>
      </c>
      <c r="EG66" s="2">
        <f t="shared" si="389"/>
        <v>0</v>
      </c>
      <c r="EH66" s="2">
        <f t="shared" si="390"/>
        <v>0</v>
      </c>
      <c r="EI66" s="2">
        <f t="shared" si="391"/>
        <v>0</v>
      </c>
      <c r="EJ66" s="2">
        <f t="shared" si="392"/>
        <v>0</v>
      </c>
      <c r="EK66" s="2">
        <f t="shared" si="393"/>
        <v>0</v>
      </c>
      <c r="EL66" s="2">
        <f t="shared" si="394"/>
        <v>0</v>
      </c>
      <c r="EM66" s="2">
        <f t="shared" si="395"/>
        <v>0</v>
      </c>
      <c r="EN66" s="2">
        <f t="shared" si="396"/>
        <v>0</v>
      </c>
      <c r="EO66" s="2">
        <f t="shared" si="397"/>
        <v>0</v>
      </c>
      <c r="EP66" s="2">
        <f t="shared" si="398"/>
        <v>0</v>
      </c>
      <c r="EQ66" s="2">
        <f t="shared" si="399"/>
        <v>0</v>
      </c>
      <c r="ER66" s="2">
        <f t="shared" si="400"/>
        <v>0</v>
      </c>
      <c r="ES66" s="2">
        <f t="shared" si="401"/>
        <v>0</v>
      </c>
      <c r="ET66" s="2">
        <f t="shared" si="402"/>
        <v>0</v>
      </c>
      <c r="EU66" s="2">
        <f t="shared" si="403"/>
        <v>0</v>
      </c>
      <c r="EV66" s="2">
        <f t="shared" si="404"/>
        <v>0</v>
      </c>
      <c r="EW66" s="2">
        <f t="shared" si="405"/>
        <v>0</v>
      </c>
      <c r="EX66" s="2">
        <f t="shared" si="535"/>
        <v>1</v>
      </c>
      <c r="EY66" s="2" t="e">
        <f t="shared" si="536"/>
        <v>#VALUE!</v>
      </c>
      <c r="EZ66" s="2" t="e">
        <f t="shared" si="537"/>
        <v>#VALUE!</v>
      </c>
      <c r="FA66" s="2" t="e">
        <f t="shared" si="538"/>
        <v>#VALUE!</v>
      </c>
      <c r="FB66" s="2" t="e">
        <f t="shared" si="539"/>
        <v>#VALUE!</v>
      </c>
      <c r="FC66" s="2" t="e">
        <f t="shared" si="540"/>
        <v>#VALUE!</v>
      </c>
      <c r="FD66" s="2" t="e">
        <f t="shared" si="541"/>
        <v>#VALUE!</v>
      </c>
      <c r="FE66" s="2" t="e">
        <f t="shared" si="542"/>
        <v>#VALUE!</v>
      </c>
      <c r="FF66" s="2" t="e">
        <f t="shared" si="543"/>
        <v>#VALUE!</v>
      </c>
      <c r="FG66" s="2" t="e">
        <f t="shared" si="544"/>
        <v>#VALUE!</v>
      </c>
      <c r="FH66" s="2" t="e">
        <f t="shared" si="545"/>
        <v>#VALUE!</v>
      </c>
      <c r="FI66" s="2" t="e">
        <f t="shared" si="546"/>
        <v>#VALUE!</v>
      </c>
      <c r="FJ66" s="2" t="e">
        <f t="shared" si="547"/>
        <v>#VALUE!</v>
      </c>
      <c r="FK66" s="2" t="e">
        <f t="shared" si="548"/>
        <v>#VALUE!</v>
      </c>
      <c r="FL66" s="2" t="e">
        <f t="shared" si="549"/>
        <v>#VALUE!</v>
      </c>
      <c r="FM66" s="2" t="e">
        <f t="shared" si="550"/>
        <v>#VALUE!</v>
      </c>
      <c r="FN66" s="2" t="e">
        <f t="shared" si="551"/>
        <v>#VALUE!</v>
      </c>
      <c r="FO66" s="2" t="e">
        <f t="shared" si="552"/>
        <v>#VALUE!</v>
      </c>
      <c r="FP66" s="2" t="e">
        <f t="shared" si="553"/>
        <v>#VALUE!</v>
      </c>
      <c r="FQ66" s="2" t="e">
        <f t="shared" si="554"/>
        <v>#VALUE!</v>
      </c>
      <c r="FR66" s="2" t="e">
        <f t="shared" si="555"/>
        <v>#VALUE!</v>
      </c>
      <c r="FS66" s="2" t="e">
        <f t="shared" si="556"/>
        <v>#VALUE!</v>
      </c>
      <c r="FT66" s="2" t="e">
        <f t="shared" si="557"/>
        <v>#VALUE!</v>
      </c>
      <c r="FU66" s="2" t="e">
        <f t="shared" si="558"/>
        <v>#VALUE!</v>
      </c>
      <c r="FV66" s="2">
        <f t="shared" si="559"/>
        <v>1</v>
      </c>
      <c r="FW66" s="2" t="e">
        <f t="shared" si="560"/>
        <v>#VALUE!</v>
      </c>
      <c r="FX66" s="2" t="e">
        <f t="shared" si="561"/>
        <v>#VALUE!</v>
      </c>
      <c r="FY66" s="2" t="e">
        <f t="shared" si="562"/>
        <v>#VALUE!</v>
      </c>
      <c r="FZ66" s="2" t="e">
        <f t="shared" si="563"/>
        <v>#VALUE!</v>
      </c>
      <c r="GA66" s="2" t="e">
        <f t="shared" si="564"/>
        <v>#VALUE!</v>
      </c>
      <c r="GB66" s="2" t="e">
        <f t="shared" si="565"/>
        <v>#VALUE!</v>
      </c>
      <c r="GC66" s="2" t="e">
        <f t="shared" si="566"/>
        <v>#VALUE!</v>
      </c>
      <c r="GD66" s="2" t="e">
        <f t="shared" si="567"/>
        <v>#VALUE!</v>
      </c>
      <c r="GE66" s="2" t="e">
        <f t="shared" si="568"/>
        <v>#VALUE!</v>
      </c>
      <c r="GF66" s="2" t="e">
        <f t="shared" si="569"/>
        <v>#VALUE!</v>
      </c>
      <c r="GG66" s="2" t="e">
        <f t="shared" si="570"/>
        <v>#VALUE!</v>
      </c>
      <c r="GH66" s="2" t="e">
        <f t="shared" si="571"/>
        <v>#VALUE!</v>
      </c>
      <c r="GI66" s="2" t="e">
        <f t="shared" si="572"/>
        <v>#VALUE!</v>
      </c>
      <c r="GJ66" s="2" t="e">
        <f t="shared" si="573"/>
        <v>#VALUE!</v>
      </c>
      <c r="GK66" s="2" t="e">
        <f t="shared" si="574"/>
        <v>#VALUE!</v>
      </c>
      <c r="GL66" s="2" t="e">
        <f t="shared" si="575"/>
        <v>#VALUE!</v>
      </c>
      <c r="GM66" s="2" t="e">
        <f t="shared" si="576"/>
        <v>#VALUE!</v>
      </c>
      <c r="GN66" s="2" t="e">
        <f t="shared" si="577"/>
        <v>#VALUE!</v>
      </c>
      <c r="GO66" s="2" t="e">
        <f t="shared" si="578"/>
        <v>#VALUE!</v>
      </c>
      <c r="GP66" s="2" t="e">
        <f t="shared" si="579"/>
        <v>#VALUE!</v>
      </c>
      <c r="GQ66" s="2" t="e">
        <f t="shared" si="580"/>
        <v>#VALUE!</v>
      </c>
      <c r="GR66" s="2" t="e">
        <f t="shared" si="581"/>
        <v>#VALUE!</v>
      </c>
      <c r="GS66" s="2" t="e">
        <f t="shared" si="582"/>
        <v>#VALUE!</v>
      </c>
      <c r="GT66" s="2">
        <f t="shared" si="583"/>
        <v>1</v>
      </c>
      <c r="GU66" s="2" t="e">
        <f t="shared" si="584"/>
        <v>#VALUE!</v>
      </c>
      <c r="GV66" s="2" t="e">
        <f t="shared" si="585"/>
        <v>#VALUE!</v>
      </c>
      <c r="GW66" s="2" t="e">
        <f t="shared" si="586"/>
        <v>#VALUE!</v>
      </c>
      <c r="GX66" s="2" t="e">
        <f t="shared" si="587"/>
        <v>#VALUE!</v>
      </c>
      <c r="GY66" s="2" t="e">
        <f t="shared" si="588"/>
        <v>#VALUE!</v>
      </c>
      <c r="GZ66" s="2" t="e">
        <f t="shared" si="589"/>
        <v>#VALUE!</v>
      </c>
      <c r="HA66" s="2" t="e">
        <f t="shared" si="590"/>
        <v>#VALUE!</v>
      </c>
      <c r="HB66" s="2" t="e">
        <f t="shared" si="591"/>
        <v>#VALUE!</v>
      </c>
      <c r="HC66" s="2" t="e">
        <f t="shared" si="592"/>
        <v>#VALUE!</v>
      </c>
      <c r="HD66" s="2" t="e">
        <f t="shared" si="593"/>
        <v>#VALUE!</v>
      </c>
      <c r="HE66" s="2" t="e">
        <f t="shared" si="594"/>
        <v>#VALUE!</v>
      </c>
      <c r="HF66" s="2" t="e">
        <f t="shared" si="595"/>
        <v>#VALUE!</v>
      </c>
      <c r="HG66" s="2" t="e">
        <f t="shared" si="596"/>
        <v>#VALUE!</v>
      </c>
      <c r="HH66" s="2" t="e">
        <f t="shared" si="597"/>
        <v>#VALUE!</v>
      </c>
      <c r="HI66" s="2" t="e">
        <f t="shared" si="598"/>
        <v>#VALUE!</v>
      </c>
      <c r="HJ66" s="2" t="e">
        <f t="shared" si="599"/>
        <v>#VALUE!</v>
      </c>
      <c r="HK66" s="2" t="e">
        <f t="shared" si="600"/>
        <v>#VALUE!</v>
      </c>
      <c r="HL66" s="2" t="e">
        <f t="shared" si="601"/>
        <v>#VALUE!</v>
      </c>
      <c r="HM66" s="2" t="e">
        <f t="shared" si="602"/>
        <v>#VALUE!</v>
      </c>
      <c r="HN66" s="2" t="e">
        <f t="shared" si="603"/>
        <v>#VALUE!</v>
      </c>
      <c r="HO66" s="2" t="e">
        <f t="shared" si="604"/>
        <v>#VALUE!</v>
      </c>
      <c r="HP66" s="2" t="e">
        <f t="shared" si="605"/>
        <v>#VALUE!</v>
      </c>
      <c r="HQ66" s="2" t="e">
        <f t="shared" si="606"/>
        <v>#VALUE!</v>
      </c>
      <c r="HR66" s="2">
        <f t="shared" si="607"/>
        <v>1</v>
      </c>
      <c r="HS66" s="2" t="e">
        <f t="shared" si="608"/>
        <v>#VALUE!</v>
      </c>
      <c r="HT66" s="2" t="e">
        <f t="shared" si="609"/>
        <v>#VALUE!</v>
      </c>
      <c r="HU66" s="2" t="e">
        <f t="shared" si="610"/>
        <v>#VALUE!</v>
      </c>
      <c r="HV66" s="2" t="e">
        <f t="shared" si="611"/>
        <v>#VALUE!</v>
      </c>
      <c r="HW66" s="2" t="e">
        <f t="shared" si="612"/>
        <v>#VALUE!</v>
      </c>
      <c r="HX66" s="2" t="e">
        <f t="shared" si="613"/>
        <v>#VALUE!</v>
      </c>
      <c r="HY66" s="2" t="e">
        <f t="shared" si="614"/>
        <v>#VALUE!</v>
      </c>
      <c r="HZ66" s="2" t="e">
        <f t="shared" si="615"/>
        <v>#VALUE!</v>
      </c>
      <c r="IA66" s="2" t="e">
        <f t="shared" si="616"/>
        <v>#VALUE!</v>
      </c>
      <c r="IB66" s="2" t="e">
        <f t="shared" si="617"/>
        <v>#VALUE!</v>
      </c>
      <c r="IC66" s="2" t="e">
        <f t="shared" si="618"/>
        <v>#VALUE!</v>
      </c>
      <c r="ID66" s="2" t="e">
        <f t="shared" si="619"/>
        <v>#VALUE!</v>
      </c>
      <c r="IE66" s="2" t="e">
        <f t="shared" si="620"/>
        <v>#VALUE!</v>
      </c>
      <c r="IF66" s="2" t="e">
        <f t="shared" si="621"/>
        <v>#VALUE!</v>
      </c>
      <c r="IG66" s="2" t="e">
        <f t="shared" si="622"/>
        <v>#VALUE!</v>
      </c>
      <c r="IH66" s="2" t="e">
        <f t="shared" si="623"/>
        <v>#VALUE!</v>
      </c>
      <c r="II66" s="2" t="e">
        <f t="shared" si="624"/>
        <v>#VALUE!</v>
      </c>
      <c r="IJ66" s="2" t="e">
        <f t="shared" si="625"/>
        <v>#VALUE!</v>
      </c>
      <c r="IK66" s="2" t="e">
        <f t="shared" si="626"/>
        <v>#VALUE!</v>
      </c>
      <c r="IL66" s="2" t="e">
        <f t="shared" si="627"/>
        <v>#VALUE!</v>
      </c>
      <c r="IM66" s="2" t="e">
        <f t="shared" si="628"/>
        <v>#VALUE!</v>
      </c>
      <c r="IN66" s="2" t="e">
        <f t="shared" si="629"/>
        <v>#VALUE!</v>
      </c>
      <c r="IO66" s="2" t="e">
        <f t="shared" si="630"/>
        <v>#VALUE!</v>
      </c>
      <c r="IP66" s="2">
        <f t="shared" si="631"/>
        <v>0</v>
      </c>
      <c r="IQ66" s="2" t="e">
        <f t="shared" si="632"/>
        <v>#VALUE!</v>
      </c>
      <c r="IR66" s="2" t="e">
        <f t="shared" si="633"/>
        <v>#VALUE!</v>
      </c>
      <c r="IS66" s="2" t="e">
        <f t="shared" si="634"/>
        <v>#VALUE!</v>
      </c>
      <c r="IT66" s="2" t="e">
        <f t="shared" si="635"/>
        <v>#VALUE!</v>
      </c>
      <c r="IU66" s="2" t="e">
        <f t="shared" si="636"/>
        <v>#VALUE!</v>
      </c>
      <c r="IV66" s="2" t="e">
        <f t="shared" si="637"/>
        <v>#VALUE!</v>
      </c>
      <c r="IW66" s="2" t="e">
        <f t="shared" si="638"/>
        <v>#VALUE!</v>
      </c>
      <c r="IX66" s="2" t="e">
        <f t="shared" si="639"/>
        <v>#VALUE!</v>
      </c>
      <c r="IY66" s="2" t="e">
        <f t="shared" si="640"/>
        <v>#VALUE!</v>
      </c>
      <c r="IZ66" s="2" t="e">
        <f t="shared" si="641"/>
        <v>#VALUE!</v>
      </c>
      <c r="JA66" s="2" t="e">
        <f t="shared" si="642"/>
        <v>#VALUE!</v>
      </c>
      <c r="JB66" s="2" t="e">
        <f t="shared" si="643"/>
        <v>#VALUE!</v>
      </c>
      <c r="JC66" s="2" t="e">
        <f t="shared" si="644"/>
        <v>#VALUE!</v>
      </c>
      <c r="JD66" s="2" t="e">
        <f t="shared" si="645"/>
        <v>#VALUE!</v>
      </c>
      <c r="JE66" s="2" t="e">
        <f t="shared" si="646"/>
        <v>#VALUE!</v>
      </c>
      <c r="JF66" s="2" t="e">
        <f t="shared" si="647"/>
        <v>#VALUE!</v>
      </c>
      <c r="JG66" s="2" t="e">
        <f t="shared" si="648"/>
        <v>#VALUE!</v>
      </c>
      <c r="JH66" s="2" t="e">
        <f t="shared" si="649"/>
        <v>#VALUE!</v>
      </c>
      <c r="JI66" s="2" t="e">
        <f t="shared" si="650"/>
        <v>#VALUE!</v>
      </c>
      <c r="JJ66" s="2" t="e">
        <f t="shared" si="651"/>
        <v>#VALUE!</v>
      </c>
      <c r="JK66" s="2" t="e">
        <f t="shared" si="652"/>
        <v>#VALUE!</v>
      </c>
      <c r="JL66" s="2" t="e">
        <f t="shared" si="653"/>
        <v>#VALUE!</v>
      </c>
      <c r="JM66" s="2" t="e">
        <f t="shared" si="654"/>
        <v>#VALUE!</v>
      </c>
      <c r="JN66" s="2">
        <f t="shared" si="655"/>
        <v>0</v>
      </c>
      <c r="JO66" s="2" t="e">
        <f t="shared" si="656"/>
        <v>#VALUE!</v>
      </c>
      <c r="JP66" s="2" t="e">
        <f t="shared" si="657"/>
        <v>#VALUE!</v>
      </c>
      <c r="JQ66" s="2" t="e">
        <f t="shared" si="658"/>
        <v>#VALUE!</v>
      </c>
      <c r="JR66" s="2" t="e">
        <f t="shared" si="659"/>
        <v>#VALUE!</v>
      </c>
      <c r="JS66" s="2" t="e">
        <f t="shared" si="660"/>
        <v>#VALUE!</v>
      </c>
      <c r="JT66" s="2" t="e">
        <f t="shared" si="661"/>
        <v>#VALUE!</v>
      </c>
      <c r="JU66" s="2" t="e">
        <f t="shared" si="662"/>
        <v>#VALUE!</v>
      </c>
      <c r="JV66" s="2" t="e">
        <f t="shared" si="663"/>
        <v>#VALUE!</v>
      </c>
      <c r="JW66" s="2" t="e">
        <f t="shared" si="664"/>
        <v>#VALUE!</v>
      </c>
      <c r="JX66" s="2" t="e">
        <f t="shared" si="665"/>
        <v>#VALUE!</v>
      </c>
      <c r="JY66" s="2" t="e">
        <f t="shared" si="666"/>
        <v>#VALUE!</v>
      </c>
      <c r="JZ66" s="2" t="e">
        <f t="shared" si="667"/>
        <v>#VALUE!</v>
      </c>
      <c r="KA66" s="2" t="e">
        <f t="shared" si="668"/>
        <v>#VALUE!</v>
      </c>
      <c r="KB66" s="2" t="e">
        <f t="shared" si="669"/>
        <v>#VALUE!</v>
      </c>
      <c r="KC66" s="2" t="e">
        <f t="shared" si="670"/>
        <v>#VALUE!</v>
      </c>
      <c r="KD66" s="2" t="e">
        <f t="shared" si="671"/>
        <v>#VALUE!</v>
      </c>
      <c r="KE66" s="2" t="e">
        <f t="shared" si="672"/>
        <v>#VALUE!</v>
      </c>
      <c r="KF66" s="2" t="e">
        <f t="shared" si="673"/>
        <v>#VALUE!</v>
      </c>
      <c r="KG66" s="2" t="e">
        <f t="shared" si="674"/>
        <v>#VALUE!</v>
      </c>
      <c r="KH66" s="2" t="e">
        <f t="shared" si="675"/>
        <v>#VALUE!</v>
      </c>
      <c r="KI66" s="2" t="e">
        <f t="shared" si="676"/>
        <v>#VALUE!</v>
      </c>
      <c r="KJ66" s="2" t="e">
        <f t="shared" si="677"/>
        <v>#VALUE!</v>
      </c>
      <c r="KK66" s="2" t="e">
        <f t="shared" si="678"/>
        <v>#VALUE!</v>
      </c>
      <c r="KL66" s="2">
        <f t="shared" si="679"/>
        <v>0</v>
      </c>
      <c r="KM66" s="2" t="e">
        <f t="shared" si="680"/>
        <v>#VALUE!</v>
      </c>
      <c r="KN66" s="2" t="e">
        <f t="shared" si="681"/>
        <v>#VALUE!</v>
      </c>
      <c r="KO66" s="2" t="e">
        <f t="shared" si="682"/>
        <v>#VALUE!</v>
      </c>
      <c r="KP66" s="2" t="e">
        <f t="shared" si="683"/>
        <v>#VALUE!</v>
      </c>
      <c r="KQ66" s="2" t="e">
        <f t="shared" si="684"/>
        <v>#VALUE!</v>
      </c>
      <c r="KR66" s="2" t="e">
        <f t="shared" si="685"/>
        <v>#VALUE!</v>
      </c>
      <c r="KS66" s="2" t="e">
        <f t="shared" si="686"/>
        <v>#VALUE!</v>
      </c>
      <c r="KT66" s="2" t="e">
        <f t="shared" si="687"/>
        <v>#VALUE!</v>
      </c>
      <c r="KU66" s="2" t="e">
        <f t="shared" si="688"/>
        <v>#VALUE!</v>
      </c>
      <c r="KV66" s="2" t="e">
        <f t="shared" si="689"/>
        <v>#VALUE!</v>
      </c>
      <c r="KW66" s="2" t="e">
        <f t="shared" si="690"/>
        <v>#VALUE!</v>
      </c>
      <c r="KX66" s="2" t="e">
        <f t="shared" si="691"/>
        <v>#VALUE!</v>
      </c>
      <c r="KY66" s="2" t="e">
        <f t="shared" si="692"/>
        <v>#VALUE!</v>
      </c>
      <c r="KZ66" s="2" t="e">
        <f t="shared" si="693"/>
        <v>#VALUE!</v>
      </c>
      <c r="LA66" s="2" t="e">
        <f t="shared" si="694"/>
        <v>#VALUE!</v>
      </c>
      <c r="LB66" s="2" t="e">
        <f t="shared" si="695"/>
        <v>#VALUE!</v>
      </c>
      <c r="LC66" s="2" t="e">
        <f t="shared" si="696"/>
        <v>#VALUE!</v>
      </c>
      <c r="LD66" s="2" t="e">
        <f t="shared" si="697"/>
        <v>#VALUE!</v>
      </c>
      <c r="LE66" s="2" t="e">
        <f t="shared" si="698"/>
        <v>#VALUE!</v>
      </c>
      <c r="LF66" s="2" t="e">
        <f t="shared" si="699"/>
        <v>#VALUE!</v>
      </c>
      <c r="LG66" s="2" t="e">
        <f t="shared" si="700"/>
        <v>#VALUE!</v>
      </c>
      <c r="LH66" s="2" t="e">
        <f t="shared" si="701"/>
        <v>#VALUE!</v>
      </c>
      <c r="LI66" s="2" t="e">
        <f t="shared" si="702"/>
        <v>#VALUE!</v>
      </c>
      <c r="LJ66" s="2">
        <f t="shared" si="703"/>
        <v>0</v>
      </c>
      <c r="LK66" s="2" t="e">
        <f t="shared" si="704"/>
        <v>#VALUE!</v>
      </c>
      <c r="LL66" s="2" t="e">
        <f t="shared" si="705"/>
        <v>#VALUE!</v>
      </c>
      <c r="LM66" s="2" t="e">
        <f t="shared" si="706"/>
        <v>#VALUE!</v>
      </c>
      <c r="LN66" s="2" t="e">
        <f t="shared" si="707"/>
        <v>#VALUE!</v>
      </c>
      <c r="LO66" s="2" t="e">
        <f t="shared" si="708"/>
        <v>#VALUE!</v>
      </c>
      <c r="LP66" s="2" t="e">
        <f t="shared" si="709"/>
        <v>#VALUE!</v>
      </c>
      <c r="LQ66" s="2" t="e">
        <f t="shared" si="710"/>
        <v>#VALUE!</v>
      </c>
      <c r="LR66" s="2" t="e">
        <f t="shared" si="711"/>
        <v>#VALUE!</v>
      </c>
      <c r="LS66" s="2" t="e">
        <f t="shared" si="712"/>
        <v>#VALUE!</v>
      </c>
      <c r="LT66" s="2" t="e">
        <f t="shared" si="713"/>
        <v>#VALUE!</v>
      </c>
      <c r="LU66" s="2" t="e">
        <f t="shared" si="714"/>
        <v>#VALUE!</v>
      </c>
      <c r="LV66" s="2" t="e">
        <f t="shared" si="715"/>
        <v>#VALUE!</v>
      </c>
      <c r="LW66" s="2" t="e">
        <f t="shared" si="716"/>
        <v>#VALUE!</v>
      </c>
      <c r="LX66" s="2" t="e">
        <f t="shared" si="717"/>
        <v>#VALUE!</v>
      </c>
      <c r="LY66" s="2" t="e">
        <f t="shared" si="718"/>
        <v>#VALUE!</v>
      </c>
      <c r="LZ66" s="2" t="e">
        <f t="shared" si="719"/>
        <v>#VALUE!</v>
      </c>
      <c r="MA66" s="2" t="e">
        <f t="shared" si="720"/>
        <v>#VALUE!</v>
      </c>
      <c r="MB66" s="2" t="e">
        <f t="shared" si="721"/>
        <v>#VALUE!</v>
      </c>
      <c r="MC66" s="2" t="e">
        <f t="shared" si="722"/>
        <v>#VALUE!</v>
      </c>
      <c r="MD66" s="2" t="e">
        <f t="shared" si="723"/>
        <v>#VALUE!</v>
      </c>
      <c r="ME66" s="2" t="e">
        <f t="shared" si="724"/>
        <v>#VALUE!</v>
      </c>
      <c r="MF66" s="2" t="e">
        <f t="shared" si="725"/>
        <v>#VALUE!</v>
      </c>
      <c r="MG66" s="2" t="e">
        <f t="shared" si="726"/>
        <v>#VALUE!</v>
      </c>
      <c r="MH66" s="2">
        <f t="shared" si="727"/>
        <v>1</v>
      </c>
      <c r="MI66" s="2" t="e">
        <f t="shared" si="728"/>
        <v>#VALUE!</v>
      </c>
      <c r="MJ66" s="2" t="e">
        <f t="shared" si="729"/>
        <v>#VALUE!</v>
      </c>
      <c r="MK66" s="2" t="e">
        <f t="shared" si="730"/>
        <v>#VALUE!</v>
      </c>
      <c r="ML66" s="2" t="e">
        <f t="shared" si="731"/>
        <v>#VALUE!</v>
      </c>
      <c r="MM66" s="2" t="e">
        <f t="shared" si="732"/>
        <v>#VALUE!</v>
      </c>
      <c r="MN66" s="2" t="e">
        <f t="shared" si="733"/>
        <v>#VALUE!</v>
      </c>
      <c r="MO66" s="2" t="e">
        <f t="shared" si="734"/>
        <v>#VALUE!</v>
      </c>
      <c r="MP66" s="2" t="e">
        <f t="shared" si="735"/>
        <v>#VALUE!</v>
      </c>
      <c r="MQ66" s="2" t="e">
        <f t="shared" si="736"/>
        <v>#VALUE!</v>
      </c>
      <c r="MR66" s="2" t="e">
        <f t="shared" si="737"/>
        <v>#VALUE!</v>
      </c>
      <c r="MS66" s="2" t="e">
        <f t="shared" si="738"/>
        <v>#VALUE!</v>
      </c>
      <c r="MT66" s="2" t="e">
        <f t="shared" si="739"/>
        <v>#VALUE!</v>
      </c>
      <c r="MU66" s="2" t="e">
        <f t="shared" si="740"/>
        <v>#VALUE!</v>
      </c>
      <c r="MV66" s="2" t="e">
        <f t="shared" si="741"/>
        <v>#VALUE!</v>
      </c>
      <c r="MW66" s="2" t="e">
        <f t="shared" si="742"/>
        <v>#VALUE!</v>
      </c>
      <c r="MX66" s="2" t="e">
        <f t="shared" si="743"/>
        <v>#VALUE!</v>
      </c>
      <c r="MY66" s="2" t="e">
        <f t="shared" si="744"/>
        <v>#VALUE!</v>
      </c>
      <c r="MZ66" s="2" t="e">
        <f t="shared" si="745"/>
        <v>#VALUE!</v>
      </c>
      <c r="NA66" s="2" t="e">
        <f t="shared" si="746"/>
        <v>#VALUE!</v>
      </c>
      <c r="NB66" s="2" t="e">
        <f t="shared" si="747"/>
        <v>#VALUE!</v>
      </c>
      <c r="NC66" s="2" t="e">
        <f t="shared" si="748"/>
        <v>#VALUE!</v>
      </c>
      <c r="ND66" s="2" t="e">
        <f t="shared" si="749"/>
        <v>#VALUE!</v>
      </c>
      <c r="NE66" s="2" t="e">
        <f t="shared" si="750"/>
        <v>#VALUE!</v>
      </c>
      <c r="NF66" s="2">
        <f t="shared" si="406"/>
        <v>0</v>
      </c>
      <c r="NG66" s="2">
        <f t="shared" si="250"/>
        <v>0</v>
      </c>
      <c r="NH66" s="2">
        <f t="shared" si="251"/>
        <v>0</v>
      </c>
      <c r="NI66" s="2">
        <f t="shared" si="252"/>
        <v>0</v>
      </c>
      <c r="NJ66" s="2">
        <f t="shared" si="253"/>
        <v>0</v>
      </c>
      <c r="NK66" s="2">
        <f t="shared" si="254"/>
        <v>0</v>
      </c>
      <c r="NL66" s="2">
        <f t="shared" si="255"/>
        <v>0</v>
      </c>
      <c r="NM66" s="2">
        <f t="shared" si="256"/>
        <v>0</v>
      </c>
      <c r="NN66" s="2">
        <f t="shared" si="257"/>
        <v>0</v>
      </c>
      <c r="NO66" s="2">
        <f t="shared" si="258"/>
        <v>0</v>
      </c>
      <c r="NP66" s="2">
        <f t="shared" si="259"/>
        <v>0</v>
      </c>
      <c r="NQ66" s="2">
        <f t="shared" si="260"/>
        <v>0</v>
      </c>
      <c r="NR66" s="2">
        <f t="shared" si="261"/>
        <v>0</v>
      </c>
      <c r="NS66" s="2">
        <f t="shared" si="262"/>
        <v>0</v>
      </c>
      <c r="NT66" s="2">
        <f t="shared" si="263"/>
        <v>0</v>
      </c>
      <c r="NU66" s="2">
        <f t="shared" si="264"/>
        <v>0</v>
      </c>
      <c r="NV66" s="2">
        <f t="shared" si="265"/>
        <v>0</v>
      </c>
      <c r="NW66" s="2">
        <f t="shared" si="266"/>
        <v>0</v>
      </c>
      <c r="NX66" s="2">
        <f t="shared" si="267"/>
        <v>0</v>
      </c>
      <c r="NY66" s="2">
        <f t="shared" si="268"/>
        <v>0</v>
      </c>
      <c r="NZ66" s="2">
        <f t="shared" si="269"/>
        <v>0</v>
      </c>
      <c r="OA66" s="2">
        <f t="shared" si="270"/>
        <v>0</v>
      </c>
      <c r="OB66" s="2">
        <f t="shared" si="271"/>
        <v>0</v>
      </c>
      <c r="OC66" s="2">
        <f t="shared" si="272"/>
        <v>0</v>
      </c>
      <c r="OD66" s="2">
        <f>IF(AND(NF66&gt;'Graph Creator'!$K$4,'Detalle de Cuentas'!NF66&lt;='Graph Creator'!$L$4),1,0)</f>
        <v>0</v>
      </c>
      <c r="OE66" s="2">
        <f>IF(AND(NG66&gt;'Graph Creator'!$K$4,'Detalle de Cuentas'!NG66&lt;='Graph Creator'!$L$4),1,0)</f>
        <v>0</v>
      </c>
      <c r="OF66" s="2">
        <f>IF(AND(NH66&gt;'Graph Creator'!$K$4,'Detalle de Cuentas'!NH66&lt;='Graph Creator'!$L$4),1,0)</f>
        <v>0</v>
      </c>
      <c r="OG66" s="2">
        <f>IF(AND(NI66&gt;'Graph Creator'!$K$4,'Detalle de Cuentas'!NI66&lt;='Graph Creator'!$L$4),1,0)</f>
        <v>0</v>
      </c>
      <c r="OH66" s="2">
        <f>IF(AND(NJ66&gt;'Graph Creator'!$K$4,'Detalle de Cuentas'!NJ66&lt;='Graph Creator'!$L$4),1,0)</f>
        <v>0</v>
      </c>
      <c r="OI66" s="2">
        <f>IF(AND(NK66&gt;'Graph Creator'!$K$4,'Detalle de Cuentas'!NK66&lt;='Graph Creator'!$L$4),1,0)</f>
        <v>0</v>
      </c>
      <c r="OJ66" s="2">
        <f>IF(AND(NL66&gt;'Graph Creator'!$K$4,'Detalle de Cuentas'!NL66&lt;='Graph Creator'!$L$4),1,0)</f>
        <v>0</v>
      </c>
      <c r="OK66" s="2">
        <f>IF(AND(NM66&gt;'Graph Creator'!$K$4,'Detalle de Cuentas'!NM66&lt;='Graph Creator'!$L$4),1,0)</f>
        <v>0</v>
      </c>
      <c r="OL66" s="2">
        <f>IF(AND(NN66&gt;'Graph Creator'!$K$4,'Detalle de Cuentas'!NN66&lt;='Graph Creator'!$L$4),1,0)</f>
        <v>0</v>
      </c>
      <c r="OM66" s="2">
        <f>IF(AND(NO66&gt;'Graph Creator'!$K$4,'Detalle de Cuentas'!NO66&lt;='Graph Creator'!$L$4),1,0)</f>
        <v>0</v>
      </c>
      <c r="ON66" s="2">
        <f>IF(AND(NP66&gt;'Graph Creator'!$K$4,'Detalle de Cuentas'!NP66&lt;='Graph Creator'!$L$4),1,0)</f>
        <v>0</v>
      </c>
      <c r="OO66" s="2">
        <f>IF(AND(NQ66&gt;'Graph Creator'!$K$4,'Detalle de Cuentas'!NQ66&lt;='Graph Creator'!$L$4),1,0)</f>
        <v>0</v>
      </c>
      <c r="OP66" s="2">
        <f>IF(AND(NR66&gt;'Graph Creator'!$K$4,'Detalle de Cuentas'!NR66&lt;='Graph Creator'!$L$4),1,0)</f>
        <v>0</v>
      </c>
      <c r="OQ66" s="2">
        <f>IF(AND(NS66&gt;'Graph Creator'!$K$4,'Detalle de Cuentas'!NS66&lt;='Graph Creator'!$L$4),1,0)</f>
        <v>0</v>
      </c>
      <c r="OR66" s="2">
        <f>IF(AND(NT66&gt;'Graph Creator'!$K$4,'Detalle de Cuentas'!NT66&lt;='Graph Creator'!$L$4),1,0)</f>
        <v>0</v>
      </c>
      <c r="OS66" s="2">
        <f>IF(AND(NU66&gt;'Graph Creator'!$K$4,'Detalle de Cuentas'!NU66&lt;='Graph Creator'!$L$4),1,0)</f>
        <v>0</v>
      </c>
      <c r="OT66" s="2">
        <f>IF(AND(NV66&gt;'Graph Creator'!$K$4,'Detalle de Cuentas'!NV66&lt;='Graph Creator'!$L$4),1,0)</f>
        <v>0</v>
      </c>
      <c r="OU66" s="2">
        <f>IF(AND(NW66&gt;'Graph Creator'!$K$4,'Detalle de Cuentas'!NW66&lt;='Graph Creator'!$L$4),1,0)</f>
        <v>0</v>
      </c>
      <c r="OV66" s="2">
        <f>IF(AND(NX66&gt;'Graph Creator'!$K$4,'Detalle de Cuentas'!NX66&lt;='Graph Creator'!$L$4),1,0)</f>
        <v>0</v>
      </c>
      <c r="OW66" s="2">
        <f>IF(AND(NY66&gt;'Graph Creator'!$K$4,'Detalle de Cuentas'!NY66&lt;='Graph Creator'!$L$4),1,0)</f>
        <v>0</v>
      </c>
      <c r="OX66" s="2">
        <f>IF(AND(NZ66&gt;'Graph Creator'!$K$4,'Detalle de Cuentas'!NZ66&lt;='Graph Creator'!$L$4),1,0)</f>
        <v>0</v>
      </c>
      <c r="OY66" s="2">
        <f>IF(AND(OA66&gt;'Graph Creator'!$K$4,'Detalle de Cuentas'!OA66&lt;='Graph Creator'!$L$4),1,0)</f>
        <v>0</v>
      </c>
      <c r="OZ66" s="2">
        <f>IF(AND(OB66&gt;'Graph Creator'!$K$4,'Detalle de Cuentas'!OB66&lt;='Graph Creator'!$L$4),1,0)</f>
        <v>0</v>
      </c>
      <c r="PA66" s="2">
        <f>IF(AND(OC66&gt;'Graph Creator'!$K$4,'Detalle de Cuentas'!OC66&lt;='Graph Creator'!$L$4),1,0)</f>
        <v>0</v>
      </c>
      <c r="PB66" s="2">
        <f>IF(AND(NF66&gt;'Graph Creator'!$L$4,'Detalle de Cuentas'!NF66&lt;='Graph Creator'!$M$4),1,0)</f>
        <v>0</v>
      </c>
      <c r="PC66" s="2">
        <f>IF(AND(NG66&gt;'Graph Creator'!$L$4,'Detalle de Cuentas'!NG66&lt;='Graph Creator'!$M$4),1,0)</f>
        <v>0</v>
      </c>
      <c r="PD66" s="2">
        <f>IF(AND(NH66&gt;'Graph Creator'!$L$4,'Detalle de Cuentas'!NH66&lt;='Graph Creator'!$M$4),1,0)</f>
        <v>0</v>
      </c>
      <c r="PE66" s="2">
        <f>IF(AND(NI66&gt;'Graph Creator'!$L$4,'Detalle de Cuentas'!NI66&lt;='Graph Creator'!$M$4),1,0)</f>
        <v>0</v>
      </c>
      <c r="PF66" s="2">
        <f>IF(AND(NJ66&gt;'Graph Creator'!$L$4,'Detalle de Cuentas'!NJ66&lt;='Graph Creator'!$M$4),1,0)</f>
        <v>0</v>
      </c>
      <c r="PG66" s="2">
        <f>IF(AND(NK66&gt;'Graph Creator'!$L$4,'Detalle de Cuentas'!NK66&lt;='Graph Creator'!$M$4),1,0)</f>
        <v>0</v>
      </c>
      <c r="PH66" s="2">
        <f>IF(AND(NL66&gt;'Graph Creator'!$L$4,'Detalle de Cuentas'!NL66&lt;='Graph Creator'!$M$4),1,0)</f>
        <v>0</v>
      </c>
      <c r="PI66" s="2">
        <f>IF(AND(NM66&gt;'Graph Creator'!$L$4,'Detalle de Cuentas'!NM66&lt;='Graph Creator'!$M$4),1,0)</f>
        <v>0</v>
      </c>
      <c r="PJ66" s="2">
        <f>IF(AND(NN66&gt;'Graph Creator'!$L$4,'Detalle de Cuentas'!NN66&lt;='Graph Creator'!$M$4),1,0)</f>
        <v>0</v>
      </c>
      <c r="PK66" s="2">
        <f>IF(AND(NO66&gt;'Graph Creator'!$L$4,'Detalle de Cuentas'!NO66&lt;='Graph Creator'!$M$4),1,0)</f>
        <v>0</v>
      </c>
      <c r="PL66" s="2">
        <f>IF(AND(NP66&gt;'Graph Creator'!$L$4,'Detalle de Cuentas'!NP66&lt;='Graph Creator'!$M$4),1,0)</f>
        <v>0</v>
      </c>
      <c r="PM66" s="2">
        <f>IF(AND(NQ66&gt;'Graph Creator'!$L$4,'Detalle de Cuentas'!NQ66&lt;='Graph Creator'!$M$4),1,0)</f>
        <v>0</v>
      </c>
      <c r="PN66" s="2">
        <f>IF(AND(NR66&gt;'Graph Creator'!$L$4,'Detalle de Cuentas'!NR66&lt;='Graph Creator'!$M$4),1,0)</f>
        <v>0</v>
      </c>
      <c r="PO66" s="2">
        <f>IF(AND(NS66&gt;'Graph Creator'!$L$4,'Detalle de Cuentas'!NS66&lt;='Graph Creator'!$M$4),1,0)</f>
        <v>0</v>
      </c>
      <c r="PP66" s="2">
        <f>IF(AND(NT66&gt;'Graph Creator'!$L$4,'Detalle de Cuentas'!NT66&lt;='Graph Creator'!$M$4),1,0)</f>
        <v>0</v>
      </c>
      <c r="PQ66" s="2">
        <f>IF(AND(NU66&gt;'Graph Creator'!$L$4,'Detalle de Cuentas'!NU66&lt;='Graph Creator'!$M$4),1,0)</f>
        <v>0</v>
      </c>
      <c r="PR66" s="2">
        <f>IF(AND(NV66&gt;'Graph Creator'!$L$4,'Detalle de Cuentas'!NV66&lt;='Graph Creator'!$M$4),1,0)</f>
        <v>0</v>
      </c>
      <c r="PS66" s="2">
        <f>IF(AND(NW66&gt;'Graph Creator'!$L$4,'Detalle de Cuentas'!NW66&lt;='Graph Creator'!$M$4),1,0)</f>
        <v>0</v>
      </c>
      <c r="PT66" s="2">
        <f>IF(AND(NX66&gt;'Graph Creator'!$L$4,'Detalle de Cuentas'!NX66&lt;='Graph Creator'!$M$4),1,0)</f>
        <v>0</v>
      </c>
      <c r="PU66" s="2">
        <f>IF(AND(NY66&gt;'Graph Creator'!$L$4,'Detalle de Cuentas'!NY66&lt;='Graph Creator'!$M$4),1,0)</f>
        <v>0</v>
      </c>
      <c r="PV66" s="2">
        <f>IF(AND(NZ66&gt;'Graph Creator'!$L$4,'Detalle de Cuentas'!NZ66&lt;='Graph Creator'!$M$4),1,0)</f>
        <v>0</v>
      </c>
      <c r="PW66" s="2">
        <f>IF(AND(OA66&gt;'Graph Creator'!$L$4,'Detalle de Cuentas'!OA66&lt;='Graph Creator'!$M$4),1,0)</f>
        <v>0</v>
      </c>
      <c r="PX66" s="2">
        <f>IF(AND(OB66&gt;'Graph Creator'!$L$4,'Detalle de Cuentas'!OB66&lt;='Graph Creator'!$M$4),1,0)</f>
        <v>0</v>
      </c>
      <c r="PY66" s="2">
        <f>IF(AND(OC66&gt;'Graph Creator'!$L$4,'Detalle de Cuentas'!OC66&lt;='Graph Creator'!$M$4),1,0)</f>
        <v>0</v>
      </c>
      <c r="PZ66" s="2">
        <f>IF(AND(NF66&gt;'Graph Creator'!$M$4,'Detalle de Cuentas'!NF66&lt;='Graph Creator'!$N$4),1,0)</f>
        <v>0</v>
      </c>
      <c r="QA66" s="2">
        <f>IF(AND(NG66&gt;'Graph Creator'!$M$4,'Detalle de Cuentas'!NG66&lt;='Graph Creator'!$N$4),1,0)</f>
        <v>0</v>
      </c>
      <c r="QB66" s="2">
        <f>IF(AND(NH66&gt;'Graph Creator'!$M$4,'Detalle de Cuentas'!NH66&lt;='Graph Creator'!$N$4),1,0)</f>
        <v>0</v>
      </c>
      <c r="QC66" s="2">
        <f>IF(AND(NI66&gt;'Graph Creator'!$M$4,'Detalle de Cuentas'!NI66&lt;='Graph Creator'!$N$4),1,0)</f>
        <v>0</v>
      </c>
      <c r="QD66" s="2">
        <f>IF(AND(NJ66&gt;'Graph Creator'!$M$4,'Detalle de Cuentas'!NJ66&lt;='Graph Creator'!$N$4),1,0)</f>
        <v>0</v>
      </c>
      <c r="QE66" s="2">
        <f>IF(AND(NK66&gt;'Graph Creator'!$M$4,'Detalle de Cuentas'!NK66&lt;='Graph Creator'!$N$4),1,0)</f>
        <v>0</v>
      </c>
      <c r="QF66" s="2">
        <f>IF(AND(NL66&gt;'Graph Creator'!$M$4,'Detalle de Cuentas'!NL66&lt;='Graph Creator'!$N$4),1,0)</f>
        <v>0</v>
      </c>
      <c r="QG66" s="2">
        <f>IF(AND(NM66&gt;'Graph Creator'!$M$4,'Detalle de Cuentas'!NM66&lt;='Graph Creator'!$N$4),1,0)</f>
        <v>0</v>
      </c>
      <c r="QH66" s="2">
        <f>IF(AND(NN66&gt;'Graph Creator'!$M$4,'Detalle de Cuentas'!NN66&lt;='Graph Creator'!$N$4),1,0)</f>
        <v>0</v>
      </c>
      <c r="QI66" s="2">
        <f>IF(AND(NO66&gt;'Graph Creator'!$M$4,'Detalle de Cuentas'!NO66&lt;='Graph Creator'!$N$4),1,0)</f>
        <v>0</v>
      </c>
      <c r="QJ66" s="2">
        <f>IF(AND(NP66&gt;'Graph Creator'!$M$4,'Detalle de Cuentas'!NP66&lt;='Graph Creator'!$N$4),1,0)</f>
        <v>0</v>
      </c>
      <c r="QK66" s="2">
        <f>IF(AND(NQ66&gt;'Graph Creator'!$M$4,'Detalle de Cuentas'!NQ66&lt;='Graph Creator'!$N$4),1,0)</f>
        <v>0</v>
      </c>
      <c r="QL66" s="2">
        <f>IF(AND(NR66&gt;'Graph Creator'!$M$4,'Detalle de Cuentas'!NR66&lt;='Graph Creator'!$N$4),1,0)</f>
        <v>0</v>
      </c>
      <c r="QM66" s="2">
        <f>IF(AND(NS66&gt;'Graph Creator'!$M$4,'Detalle de Cuentas'!NS66&lt;='Graph Creator'!$N$4),1,0)</f>
        <v>0</v>
      </c>
      <c r="QN66" s="2">
        <f>IF(AND(NT66&gt;'Graph Creator'!$M$4,'Detalle de Cuentas'!NT66&lt;='Graph Creator'!$N$4),1,0)</f>
        <v>0</v>
      </c>
      <c r="QO66" s="2">
        <f>IF(AND(NU66&gt;'Graph Creator'!$M$4,'Detalle de Cuentas'!NU66&lt;='Graph Creator'!$N$4),1,0)</f>
        <v>0</v>
      </c>
      <c r="QP66" s="2">
        <f>IF(AND(NV66&gt;'Graph Creator'!$M$4,'Detalle de Cuentas'!NV66&lt;='Graph Creator'!$N$4),1,0)</f>
        <v>0</v>
      </c>
      <c r="QQ66" s="2">
        <f>IF(AND(NW66&gt;'Graph Creator'!$M$4,'Detalle de Cuentas'!NW66&lt;='Graph Creator'!$N$4),1,0)</f>
        <v>0</v>
      </c>
      <c r="QR66" s="2">
        <f>IF(AND(NX66&gt;'Graph Creator'!$M$4,'Detalle de Cuentas'!NX66&lt;='Graph Creator'!$N$4),1,0)</f>
        <v>0</v>
      </c>
      <c r="QS66" s="2">
        <f>IF(AND(NY66&gt;'Graph Creator'!$M$4,'Detalle de Cuentas'!NY66&lt;='Graph Creator'!$N$4),1,0)</f>
        <v>0</v>
      </c>
      <c r="QT66" s="2">
        <f>IF(AND(NZ66&gt;'Graph Creator'!$M$4,'Detalle de Cuentas'!NZ66&lt;='Graph Creator'!$N$4),1,0)</f>
        <v>0</v>
      </c>
      <c r="QU66" s="2">
        <f>IF(AND(OA66&gt;'Graph Creator'!$M$4,'Detalle de Cuentas'!OA66&lt;='Graph Creator'!$N$4),1,0)</f>
        <v>0</v>
      </c>
      <c r="QV66" s="2">
        <f>IF(AND(OB66&gt;'Graph Creator'!$M$4,'Detalle de Cuentas'!OB66&lt;='Graph Creator'!$N$4),1,0)</f>
        <v>0</v>
      </c>
      <c r="QW66" s="2">
        <f>IF(AND(OC66&gt;'Graph Creator'!$M$4,'Detalle de Cuentas'!OC66&lt;='Graph Creator'!$N$4),1,0)</f>
        <v>0</v>
      </c>
      <c r="QX66" s="2">
        <f>IF(AND(NF66&gt;'Graph Creator'!$N$4,'Detalle de Cuentas'!NF66&lt;='Graph Creator'!$O$4),1,0)</f>
        <v>0</v>
      </c>
      <c r="QY66" s="2">
        <f>IF(AND(NG66&gt;'Graph Creator'!$N$4,'Detalle de Cuentas'!NG66&lt;='Graph Creator'!$O$4),1,0)</f>
        <v>0</v>
      </c>
      <c r="QZ66" s="2">
        <f>IF(AND(NH66&gt;'Graph Creator'!$N$4,'Detalle de Cuentas'!NH66&lt;='Graph Creator'!$O$4),1,0)</f>
        <v>0</v>
      </c>
      <c r="RA66" s="2">
        <f>IF(AND(NI66&gt;'Graph Creator'!$N$4,'Detalle de Cuentas'!NI66&lt;='Graph Creator'!$O$4),1,0)</f>
        <v>0</v>
      </c>
      <c r="RB66" s="2">
        <f>IF(AND(NJ66&gt;'Graph Creator'!$N$4,'Detalle de Cuentas'!NJ66&lt;='Graph Creator'!$O$4),1,0)</f>
        <v>0</v>
      </c>
      <c r="RC66" s="2">
        <f>IF(AND(NK66&gt;'Graph Creator'!$N$4,'Detalle de Cuentas'!NK66&lt;='Graph Creator'!$O$4),1,0)</f>
        <v>0</v>
      </c>
      <c r="RD66" s="2">
        <f>IF(AND(NL66&gt;'Graph Creator'!$N$4,'Detalle de Cuentas'!NL66&lt;='Graph Creator'!$O$4),1,0)</f>
        <v>0</v>
      </c>
      <c r="RE66" s="2">
        <f>IF(AND(NM66&gt;'Graph Creator'!$N$4,'Detalle de Cuentas'!NM66&lt;='Graph Creator'!$O$4),1,0)</f>
        <v>0</v>
      </c>
      <c r="RF66" s="2">
        <f>IF(AND(NN66&gt;'Graph Creator'!$N$4,'Detalle de Cuentas'!NN66&lt;='Graph Creator'!$O$4),1,0)</f>
        <v>0</v>
      </c>
      <c r="RG66" s="2">
        <f>IF(AND(NO66&gt;'Graph Creator'!$N$4,'Detalle de Cuentas'!NO66&lt;='Graph Creator'!$O$4),1,0)</f>
        <v>0</v>
      </c>
      <c r="RH66" s="2">
        <f>IF(AND(NP66&gt;'Graph Creator'!$N$4,'Detalle de Cuentas'!NP66&lt;='Graph Creator'!$O$4),1,0)</f>
        <v>0</v>
      </c>
      <c r="RI66" s="2">
        <f>IF(AND(NQ66&gt;'Graph Creator'!$N$4,'Detalle de Cuentas'!NQ66&lt;='Graph Creator'!$O$4),1,0)</f>
        <v>0</v>
      </c>
      <c r="RJ66" s="2">
        <f>IF(AND(NR66&gt;'Graph Creator'!$N$4,'Detalle de Cuentas'!NR66&lt;='Graph Creator'!$O$4),1,0)</f>
        <v>0</v>
      </c>
      <c r="RK66" s="2">
        <f>IF(AND(NS66&gt;'Graph Creator'!$N$4,'Detalle de Cuentas'!NS66&lt;='Graph Creator'!$O$4),1,0)</f>
        <v>0</v>
      </c>
      <c r="RL66" s="2">
        <f>IF(AND(NT66&gt;'Graph Creator'!$N$4,'Detalle de Cuentas'!NT66&lt;='Graph Creator'!$O$4),1,0)</f>
        <v>0</v>
      </c>
      <c r="RM66" s="2">
        <f>IF(AND(NU66&gt;'Graph Creator'!$N$4,'Detalle de Cuentas'!NU66&lt;='Graph Creator'!$O$4),1,0)</f>
        <v>0</v>
      </c>
      <c r="RN66" s="2">
        <f>IF(AND(NV66&gt;'Graph Creator'!$N$4,'Detalle de Cuentas'!NV66&lt;='Graph Creator'!$O$4),1,0)</f>
        <v>0</v>
      </c>
      <c r="RO66" s="2">
        <f>IF(AND(NW66&gt;'Graph Creator'!$N$4,'Detalle de Cuentas'!NW66&lt;='Graph Creator'!$O$4),1,0)</f>
        <v>0</v>
      </c>
      <c r="RP66" s="2">
        <f>IF(AND(NX66&gt;'Graph Creator'!$N$4,'Detalle de Cuentas'!NX66&lt;='Graph Creator'!$O$4),1,0)</f>
        <v>0</v>
      </c>
      <c r="RQ66" s="2">
        <f>IF(AND(NY66&gt;'Graph Creator'!$N$4,'Detalle de Cuentas'!NY66&lt;='Graph Creator'!$O$4),1,0)</f>
        <v>0</v>
      </c>
      <c r="RR66" s="2">
        <f>IF(AND(NZ66&gt;'Graph Creator'!$N$4,'Detalle de Cuentas'!NZ66&lt;='Graph Creator'!$O$4),1,0)</f>
        <v>0</v>
      </c>
      <c r="RS66" s="2">
        <f>IF(AND(OA66&gt;'Graph Creator'!$N$4,'Detalle de Cuentas'!OA66&lt;='Graph Creator'!$O$4),1,0)</f>
        <v>0</v>
      </c>
      <c r="RT66" s="2">
        <f>IF(AND(OB66&gt;'Graph Creator'!$N$4,'Detalle de Cuentas'!OB66&lt;='Graph Creator'!$O$4),1,0)</f>
        <v>0</v>
      </c>
      <c r="RU66" s="2">
        <f>IF(AND(OC66&gt;'Graph Creator'!$N$4,'Detalle de Cuentas'!OC66&lt;='Graph Creator'!$O$4),1,0)</f>
        <v>0</v>
      </c>
      <c r="RV66" s="2" t="e">
        <f t="shared" si="407"/>
        <v>#VALUE!</v>
      </c>
      <c r="RW66" s="2" t="e">
        <f t="shared" si="408"/>
        <v>#VALUE!</v>
      </c>
      <c r="RX66" s="2" t="e">
        <f t="shared" si="409"/>
        <v>#VALUE!</v>
      </c>
      <c r="RY66" s="2" t="e">
        <f t="shared" si="410"/>
        <v>#VALUE!</v>
      </c>
      <c r="RZ66" s="2" t="e">
        <f t="shared" si="411"/>
        <v>#VALUE!</v>
      </c>
      <c r="SA66" s="2" t="e">
        <f t="shared" si="412"/>
        <v>#VALUE!</v>
      </c>
      <c r="SB66" s="2" t="e">
        <f t="shared" si="413"/>
        <v>#VALUE!</v>
      </c>
      <c r="SC66" s="2" t="e">
        <f t="shared" si="414"/>
        <v>#VALUE!</v>
      </c>
      <c r="SD66" s="2" t="e">
        <f t="shared" si="415"/>
        <v>#VALUE!</v>
      </c>
      <c r="SE66" s="2" t="e">
        <f t="shared" si="416"/>
        <v>#VALUE!</v>
      </c>
      <c r="SF66" s="2" t="e">
        <f t="shared" si="417"/>
        <v>#VALUE!</v>
      </c>
      <c r="SG66" s="2" t="e">
        <f t="shared" si="418"/>
        <v>#VALUE!</v>
      </c>
      <c r="SH66" s="2" t="e">
        <f t="shared" si="419"/>
        <v>#VALUE!</v>
      </c>
      <c r="SI66" s="2" t="e">
        <f t="shared" si="420"/>
        <v>#VALUE!</v>
      </c>
      <c r="SJ66" s="2" t="e">
        <f t="shared" si="421"/>
        <v>#VALUE!</v>
      </c>
      <c r="SK66" s="2" t="e">
        <f t="shared" si="422"/>
        <v>#VALUE!</v>
      </c>
      <c r="SL66" s="2" t="e">
        <f t="shared" si="423"/>
        <v>#VALUE!</v>
      </c>
      <c r="SM66" s="2" t="e">
        <f t="shared" si="424"/>
        <v>#VALUE!</v>
      </c>
      <c r="SN66" s="2" t="e">
        <f t="shared" si="425"/>
        <v>#VALUE!</v>
      </c>
      <c r="SO66" s="2" t="e">
        <f t="shared" si="426"/>
        <v>#VALUE!</v>
      </c>
      <c r="SP66" s="2" t="e">
        <f t="shared" si="427"/>
        <v>#VALUE!</v>
      </c>
      <c r="SQ66" s="2" t="e">
        <f t="shared" si="428"/>
        <v>#VALUE!</v>
      </c>
      <c r="SR66" s="2" t="e">
        <f t="shared" si="429"/>
        <v>#VALUE!</v>
      </c>
      <c r="SS66" s="2" t="e">
        <f t="shared" si="430"/>
        <v>#VALUE!</v>
      </c>
      <c r="ST66" s="2" t="e">
        <f t="shared" si="431"/>
        <v>#VALUE!</v>
      </c>
      <c r="SU66" s="2" t="e">
        <f t="shared" si="432"/>
        <v>#VALUE!</v>
      </c>
      <c r="SV66" s="2" t="e">
        <f t="shared" si="433"/>
        <v>#VALUE!</v>
      </c>
      <c r="SW66" s="2" t="e">
        <f t="shared" si="434"/>
        <v>#VALUE!</v>
      </c>
      <c r="SX66" s="2" t="e">
        <f t="shared" si="435"/>
        <v>#VALUE!</v>
      </c>
      <c r="SY66" s="2" t="e">
        <f t="shared" si="436"/>
        <v>#VALUE!</v>
      </c>
      <c r="SZ66" s="2" t="e">
        <f t="shared" si="437"/>
        <v>#VALUE!</v>
      </c>
      <c r="TA66" s="2" t="e">
        <f t="shared" si="438"/>
        <v>#VALUE!</v>
      </c>
      <c r="TB66" s="2" t="e">
        <f t="shared" si="439"/>
        <v>#VALUE!</v>
      </c>
      <c r="TC66" s="2" t="e">
        <f t="shared" si="440"/>
        <v>#VALUE!</v>
      </c>
      <c r="TD66" s="2" t="e">
        <f t="shared" si="441"/>
        <v>#VALUE!</v>
      </c>
      <c r="TE66" s="2" t="e">
        <f t="shared" si="442"/>
        <v>#VALUE!</v>
      </c>
      <c r="TF66" s="2" t="str">
        <f>IF(DZ66=1,IF(SUM(DZ$17:DZ66)&lt;2,""&amp;B66,", "&amp;B66),"")</f>
        <v/>
      </c>
      <c r="TG66" s="2" t="str">
        <f t="shared" si="480"/>
        <v/>
      </c>
      <c r="TH66" s="2">
        <f t="shared" si="443"/>
        <v>0</v>
      </c>
      <c r="TI66" s="14" t="str">
        <f t="shared" si="444"/>
        <v/>
      </c>
      <c r="TJ66" s="14" t="e">
        <f t="shared" si="273"/>
        <v>#VALUE!</v>
      </c>
      <c r="TK66" s="14" t="e">
        <f t="shared" si="274"/>
        <v>#VALUE!</v>
      </c>
      <c r="TL66" s="14" t="e">
        <f t="shared" si="275"/>
        <v>#VALUE!</v>
      </c>
      <c r="TM66" s="14" t="e">
        <f t="shared" si="276"/>
        <v>#VALUE!</v>
      </c>
      <c r="TN66" s="14" t="e">
        <f t="shared" si="277"/>
        <v>#VALUE!</v>
      </c>
      <c r="TO66" s="14" t="e">
        <f t="shared" si="278"/>
        <v>#VALUE!</v>
      </c>
      <c r="TP66" s="14" t="e">
        <f t="shared" si="279"/>
        <v>#VALUE!</v>
      </c>
      <c r="TQ66" s="14" t="e">
        <f t="shared" si="280"/>
        <v>#VALUE!</v>
      </c>
      <c r="TR66" s="14" t="e">
        <f t="shared" si="281"/>
        <v>#VALUE!</v>
      </c>
      <c r="TS66" s="14" t="e">
        <f t="shared" si="282"/>
        <v>#VALUE!</v>
      </c>
      <c r="TT66" s="14" t="e">
        <f t="shared" si="283"/>
        <v>#VALUE!</v>
      </c>
      <c r="TU66" s="14" t="e">
        <f t="shared" si="284"/>
        <v>#VALUE!</v>
      </c>
      <c r="TV66" s="14" t="e">
        <f t="shared" si="285"/>
        <v>#VALUE!</v>
      </c>
      <c r="TW66" s="14" t="e">
        <f t="shared" si="286"/>
        <v>#VALUE!</v>
      </c>
      <c r="TX66" s="14" t="e">
        <f t="shared" si="287"/>
        <v>#VALUE!</v>
      </c>
      <c r="TY66" s="14" t="e">
        <f t="shared" si="288"/>
        <v>#VALUE!</v>
      </c>
      <c r="TZ66" s="14" t="e">
        <f t="shared" si="289"/>
        <v>#VALUE!</v>
      </c>
      <c r="UA66" s="14" t="e">
        <f t="shared" si="290"/>
        <v>#VALUE!</v>
      </c>
      <c r="UB66" s="14" t="e">
        <f t="shared" si="291"/>
        <v>#VALUE!</v>
      </c>
      <c r="UC66" s="14" t="e">
        <f t="shared" si="292"/>
        <v>#VALUE!</v>
      </c>
      <c r="UD66" s="14" t="e">
        <f t="shared" si="293"/>
        <v>#VALUE!</v>
      </c>
      <c r="UE66" s="14" t="e">
        <f t="shared" si="294"/>
        <v>#VALUE!</v>
      </c>
      <c r="UF66" s="14" t="e">
        <f t="shared" si="295"/>
        <v>#VALUE!</v>
      </c>
      <c r="UH66" s="2">
        <f>IF($C$4-$R66&gt;'Graph Creator'!$E$2*'Graph Creator'!$D$13*12,0,1)</f>
        <v>1</v>
      </c>
      <c r="UJ66" s="2" t="e">
        <f t="shared" si="445"/>
        <v>#VALUE!</v>
      </c>
      <c r="UK66" s="2" t="e">
        <f t="shared" si="446"/>
        <v>#VALUE!</v>
      </c>
      <c r="UL66" s="2" t="e">
        <f t="shared" si="447"/>
        <v>#VALUE!</v>
      </c>
      <c r="UM66" s="2" t="e">
        <f t="shared" si="448"/>
        <v>#VALUE!</v>
      </c>
      <c r="UN66" s="2" t="e">
        <f t="shared" si="449"/>
        <v>#VALUE!</v>
      </c>
      <c r="UO66" s="2" t="e">
        <f t="shared" si="450"/>
        <v>#VALUE!</v>
      </c>
      <c r="UP66" s="2" t="e">
        <f t="shared" si="297"/>
        <v>#VALUE!</v>
      </c>
      <c r="UQ66" s="2" t="e">
        <f t="shared" si="298"/>
        <v>#VALUE!</v>
      </c>
      <c r="UR66" s="2" t="e">
        <f t="shared" si="299"/>
        <v>#VALUE!</v>
      </c>
      <c r="US66" s="2" t="e">
        <f t="shared" si="300"/>
        <v>#VALUE!</v>
      </c>
      <c r="UT66" s="2" t="e">
        <f t="shared" si="301"/>
        <v>#VALUE!</v>
      </c>
      <c r="UU66" s="2" t="e">
        <f t="shared" si="302"/>
        <v>#VALUE!</v>
      </c>
      <c r="UV66" s="2" t="e">
        <f t="shared" si="303"/>
        <v>#VALUE!</v>
      </c>
      <c r="UW66" s="2" t="e">
        <f t="shared" si="304"/>
        <v>#VALUE!</v>
      </c>
      <c r="UX66" s="2" t="e">
        <f t="shared" si="305"/>
        <v>#VALUE!</v>
      </c>
      <c r="UY66" s="2" t="e">
        <f t="shared" si="306"/>
        <v>#VALUE!</v>
      </c>
      <c r="UZ66" s="2" t="e">
        <f t="shared" si="307"/>
        <v>#VALUE!</v>
      </c>
      <c r="VA66" s="2" t="e">
        <f t="shared" si="308"/>
        <v>#VALUE!</v>
      </c>
      <c r="VB66" s="2" t="e">
        <f t="shared" si="309"/>
        <v>#VALUE!</v>
      </c>
      <c r="VC66" s="2" t="e">
        <f t="shared" si="310"/>
        <v>#VALUE!</v>
      </c>
      <c r="VD66" s="2" t="e">
        <f t="shared" si="311"/>
        <v>#VALUE!</v>
      </c>
      <c r="VE66" s="2" t="e">
        <f t="shared" si="312"/>
        <v>#VALUE!</v>
      </c>
      <c r="VF66" s="2" t="e">
        <f t="shared" si="313"/>
        <v>#VALUE!</v>
      </c>
      <c r="VG66" s="2" t="e">
        <f t="shared" si="314"/>
        <v>#VALUE!</v>
      </c>
      <c r="VH66" s="2" t="e">
        <f t="shared" si="315"/>
        <v>#VALUE!</v>
      </c>
      <c r="VI66" s="2" t="e">
        <f t="shared" si="316"/>
        <v>#VALUE!</v>
      </c>
      <c r="VJ66" s="2" t="e">
        <f t="shared" si="317"/>
        <v>#VALUE!</v>
      </c>
      <c r="VK66" s="2" t="e">
        <f t="shared" si="318"/>
        <v>#VALUE!</v>
      </c>
      <c r="VL66" s="2" t="e">
        <f t="shared" si="319"/>
        <v>#VALUE!</v>
      </c>
      <c r="VM66" s="2" t="e">
        <f t="shared" si="320"/>
        <v>#VALUE!</v>
      </c>
      <c r="VN66" s="2" t="e">
        <f t="shared" si="321"/>
        <v>#VALUE!</v>
      </c>
      <c r="VO66" s="2" t="e">
        <f t="shared" si="322"/>
        <v>#VALUE!</v>
      </c>
      <c r="VP66" s="2" t="e">
        <f t="shared" si="323"/>
        <v>#VALUE!</v>
      </c>
      <c r="VQ66" s="2" t="e">
        <f t="shared" si="324"/>
        <v>#VALUE!</v>
      </c>
      <c r="VR66" s="2" t="e">
        <f t="shared" si="325"/>
        <v>#VALUE!</v>
      </c>
      <c r="VS66" s="2" t="e">
        <f t="shared" si="326"/>
        <v>#VALUE!</v>
      </c>
      <c r="VT66" s="98">
        <f t="shared" si="451"/>
        <v>0</v>
      </c>
      <c r="VU66" s="98">
        <f t="shared" si="452"/>
        <v>0</v>
      </c>
      <c r="VV66" s="98">
        <f t="shared" si="453"/>
        <v>0</v>
      </c>
      <c r="VW66" s="98">
        <f t="shared" si="454"/>
        <v>0</v>
      </c>
      <c r="VX66" s="98">
        <f t="shared" si="455"/>
        <v>0</v>
      </c>
      <c r="VY66" s="98">
        <f t="shared" si="456"/>
        <v>0</v>
      </c>
      <c r="VZ66" s="98">
        <f t="shared" si="457"/>
        <v>0</v>
      </c>
      <c r="WA66" s="98">
        <f t="shared" si="328"/>
        <v>0</v>
      </c>
      <c r="WB66" s="98">
        <f t="shared" si="329"/>
        <v>0</v>
      </c>
      <c r="WC66" s="98">
        <f t="shared" si="330"/>
        <v>0</v>
      </c>
      <c r="WD66" s="98">
        <f t="shared" si="331"/>
        <v>0</v>
      </c>
      <c r="WE66" s="98">
        <f t="shared" si="332"/>
        <v>0</v>
      </c>
      <c r="WF66" s="98">
        <f t="shared" si="333"/>
        <v>0</v>
      </c>
      <c r="WG66" s="98">
        <f t="shared" si="334"/>
        <v>0</v>
      </c>
      <c r="WH66" s="98">
        <f t="shared" si="335"/>
        <v>0</v>
      </c>
      <c r="WI66" s="98">
        <f t="shared" si="336"/>
        <v>0</v>
      </c>
      <c r="WJ66" s="98">
        <f t="shared" si="337"/>
        <v>0</v>
      </c>
      <c r="WK66" s="98">
        <f t="shared" si="338"/>
        <v>0</v>
      </c>
      <c r="WL66" s="98">
        <f t="shared" si="339"/>
        <v>0</v>
      </c>
      <c r="WM66" s="98">
        <f t="shared" si="340"/>
        <v>0</v>
      </c>
      <c r="WN66" s="98">
        <f t="shared" si="341"/>
        <v>0</v>
      </c>
      <c r="WO66" s="98">
        <f t="shared" si="342"/>
        <v>0</v>
      </c>
      <c r="WP66" s="98">
        <f t="shared" si="343"/>
        <v>0</v>
      </c>
      <c r="WQ66" s="98">
        <f t="shared" si="344"/>
        <v>0</v>
      </c>
      <c r="WR66" s="98">
        <f>IFERROR(INDEX('Score Calculation'!$D$38:$D$41,MATCH('Detalle de Cuentas'!VT66,'Score Calculation'!$C$38:$C$41,1)),0)</f>
        <v>4</v>
      </c>
      <c r="WS66" s="98">
        <f>IFERROR(INDEX('Score Calculation'!$D$38:$D$41,MATCH('Detalle de Cuentas'!VU66,'Score Calculation'!$C$38:$C$41,1)),0)</f>
        <v>4</v>
      </c>
      <c r="WT66" s="98">
        <f>IFERROR(INDEX('Score Calculation'!$D$38:$D$41,MATCH('Detalle de Cuentas'!VV66,'Score Calculation'!$C$38:$C$41,1)),0)</f>
        <v>4</v>
      </c>
      <c r="WU66" s="98">
        <f>IFERROR(INDEX('Score Calculation'!$D$38:$D$41,MATCH('Detalle de Cuentas'!VW66,'Score Calculation'!$C$38:$C$41,1)),0)</f>
        <v>4</v>
      </c>
      <c r="WV66" s="98">
        <f>IFERROR(INDEX('Score Calculation'!$D$38:$D$41,MATCH('Detalle de Cuentas'!VX66,'Score Calculation'!$C$38:$C$41,1)),0)</f>
        <v>4</v>
      </c>
      <c r="WW66" s="98">
        <f>IFERROR(INDEX('Score Calculation'!$D$38:$D$41,MATCH('Detalle de Cuentas'!VY66,'Score Calculation'!$C$38:$C$41,1)),0)</f>
        <v>4</v>
      </c>
      <c r="WX66" s="98">
        <f>IFERROR(INDEX('Score Calculation'!$D$38:$D$41,MATCH('Detalle de Cuentas'!VZ66,'Score Calculation'!$C$38:$C$41,1)),0)</f>
        <v>4</v>
      </c>
      <c r="WY66" s="98">
        <f>IFERROR(INDEX('Score Calculation'!$D$38:$D$41,MATCH('Detalle de Cuentas'!WA66,'Score Calculation'!$C$38:$C$41,1)),0)</f>
        <v>4</v>
      </c>
      <c r="WZ66" s="98">
        <f>IFERROR(INDEX('Score Calculation'!$D$38:$D$41,MATCH('Detalle de Cuentas'!WB66,'Score Calculation'!$C$38:$C$41,1)),0)</f>
        <v>4</v>
      </c>
      <c r="XA66" s="98">
        <f>IFERROR(INDEX('Score Calculation'!$D$38:$D$41,MATCH('Detalle de Cuentas'!WC66,'Score Calculation'!$C$38:$C$41,1)),0)</f>
        <v>4</v>
      </c>
      <c r="XB66" s="98">
        <f>IFERROR(INDEX('Score Calculation'!$D$38:$D$41,MATCH('Detalle de Cuentas'!WD66,'Score Calculation'!$C$38:$C$41,1)),0)</f>
        <v>4</v>
      </c>
      <c r="XC66" s="98">
        <f>IFERROR(INDEX('Score Calculation'!$D$38:$D$41,MATCH('Detalle de Cuentas'!WE66,'Score Calculation'!$C$38:$C$41,1)),0)</f>
        <v>4</v>
      </c>
      <c r="XD66" s="98">
        <f>IFERROR(INDEX('Score Calculation'!$D$38:$D$41,MATCH('Detalle de Cuentas'!WF66,'Score Calculation'!$C$38:$C$41,1)),0)</f>
        <v>4</v>
      </c>
      <c r="XE66" s="98">
        <f>IFERROR(INDEX('Score Calculation'!$D$38:$D$41,MATCH('Detalle de Cuentas'!WG66,'Score Calculation'!$C$38:$C$41,1)),0)</f>
        <v>4</v>
      </c>
      <c r="XF66" s="98">
        <f>IFERROR(INDEX('Score Calculation'!$D$38:$D$41,MATCH('Detalle de Cuentas'!WH66,'Score Calculation'!$C$38:$C$41,1)),0)</f>
        <v>4</v>
      </c>
      <c r="XG66" s="98">
        <f>IFERROR(INDEX('Score Calculation'!$D$38:$D$41,MATCH('Detalle de Cuentas'!WI66,'Score Calculation'!$C$38:$C$41,1)),0)</f>
        <v>4</v>
      </c>
      <c r="XH66" s="98">
        <f>IFERROR(INDEX('Score Calculation'!$D$38:$D$41,MATCH('Detalle de Cuentas'!WJ66,'Score Calculation'!$C$38:$C$41,1)),0)</f>
        <v>4</v>
      </c>
      <c r="XI66" s="98">
        <f>IFERROR(INDEX('Score Calculation'!$D$38:$D$41,MATCH('Detalle de Cuentas'!WK66,'Score Calculation'!$C$38:$C$41,1)),0)</f>
        <v>4</v>
      </c>
      <c r="XJ66" s="98">
        <f>IFERROR(INDEX('Score Calculation'!$D$38:$D$41,MATCH('Detalle de Cuentas'!WL66,'Score Calculation'!$C$38:$C$41,1)),0)</f>
        <v>4</v>
      </c>
      <c r="XK66" s="98">
        <f>IFERROR(INDEX('Score Calculation'!$D$38:$D$41,MATCH('Detalle de Cuentas'!WM66,'Score Calculation'!$C$38:$C$41,1)),0)</f>
        <v>4</v>
      </c>
      <c r="XL66" s="98">
        <f>IFERROR(INDEX('Score Calculation'!$D$38:$D$41,MATCH('Detalle de Cuentas'!WN66,'Score Calculation'!$C$38:$C$41,1)),0)</f>
        <v>4</v>
      </c>
      <c r="XM66" s="98">
        <f>IFERROR(INDEX('Score Calculation'!$D$38:$D$41,MATCH('Detalle de Cuentas'!WO66,'Score Calculation'!$C$38:$C$41,1)),0)</f>
        <v>4</v>
      </c>
      <c r="XN66" s="98">
        <f>IFERROR(INDEX('Score Calculation'!$D$38:$D$41,MATCH('Detalle de Cuentas'!WP66,'Score Calculation'!$C$38:$C$41,1)),0)</f>
        <v>4</v>
      </c>
      <c r="XO66" s="98">
        <f>IFERROR(INDEX('Score Calculation'!$D$38:$D$41,MATCH('Detalle de Cuentas'!WQ66,'Score Calculation'!$C$38:$C$41,1)),0)</f>
        <v>4</v>
      </c>
      <c r="XP66" s="98">
        <f>IFERROR(INDEX('Score Calculation'!$D$24:$D$31,MATCH('Detalle de Cuentas'!NF66,'Score Calculation'!$C$24:$C$31,1)),0)</f>
        <v>1</v>
      </c>
      <c r="XQ66" s="98">
        <f>IFERROR(INDEX('Score Calculation'!$D$24:$D$31,MATCH('Detalle de Cuentas'!NG66,'Score Calculation'!$C$24:$C$31,1)),0)</f>
        <v>1</v>
      </c>
      <c r="XR66" s="98">
        <f>IFERROR(INDEX('Score Calculation'!$D$24:$D$31,MATCH('Detalle de Cuentas'!NH66,'Score Calculation'!$C$24:$C$31,1)),0)</f>
        <v>1</v>
      </c>
      <c r="XS66" s="98">
        <f>IFERROR(INDEX('Score Calculation'!$D$24:$D$31,MATCH('Detalle de Cuentas'!NI66,'Score Calculation'!$C$24:$C$31,1)),0)</f>
        <v>1</v>
      </c>
      <c r="XT66" s="98">
        <f>IFERROR(INDEX('Score Calculation'!$D$24:$D$31,MATCH('Detalle de Cuentas'!NJ66,'Score Calculation'!$C$24:$C$31,1)),0)</f>
        <v>1</v>
      </c>
      <c r="XU66" s="98">
        <f>IFERROR(INDEX('Score Calculation'!$D$24:$D$31,MATCH('Detalle de Cuentas'!NK66,'Score Calculation'!$C$24:$C$31,1)),0)</f>
        <v>1</v>
      </c>
      <c r="XV66" s="98">
        <f>IFERROR(INDEX('Score Calculation'!$D$24:$D$31,MATCH('Detalle de Cuentas'!NL66,'Score Calculation'!$C$24:$C$31,1)),0)</f>
        <v>1</v>
      </c>
      <c r="XW66" s="98">
        <f>IFERROR(INDEX('Score Calculation'!$D$24:$D$31,MATCH('Detalle de Cuentas'!NM66,'Score Calculation'!$C$24:$C$31,1)),0)</f>
        <v>1</v>
      </c>
      <c r="XX66" s="98">
        <f>IFERROR(INDEX('Score Calculation'!$D$24:$D$31,MATCH('Detalle de Cuentas'!NN66,'Score Calculation'!$C$24:$C$31,1)),0)</f>
        <v>1</v>
      </c>
      <c r="XY66" s="98">
        <f>IFERROR(INDEX('Score Calculation'!$D$24:$D$31,MATCH('Detalle de Cuentas'!NO66,'Score Calculation'!$C$24:$C$31,1)),0)</f>
        <v>1</v>
      </c>
      <c r="XZ66" s="98">
        <f>IFERROR(INDEX('Score Calculation'!$D$24:$D$31,MATCH('Detalle de Cuentas'!NP66,'Score Calculation'!$C$24:$C$31,1)),0)</f>
        <v>1</v>
      </c>
      <c r="YA66" s="98">
        <f>IFERROR(INDEX('Score Calculation'!$D$24:$D$31,MATCH('Detalle de Cuentas'!NQ66,'Score Calculation'!$C$24:$C$31,1)),0)</f>
        <v>1</v>
      </c>
      <c r="YB66" s="98">
        <f>IFERROR(INDEX('Score Calculation'!$D$24:$D$31,MATCH('Detalle de Cuentas'!NR66,'Score Calculation'!$C$24:$C$31,1)),0)</f>
        <v>1</v>
      </c>
      <c r="YC66" s="98">
        <f>IFERROR(INDEX('Score Calculation'!$D$24:$D$31,MATCH('Detalle de Cuentas'!NS66,'Score Calculation'!$C$24:$C$31,1)),0)</f>
        <v>1</v>
      </c>
      <c r="YD66" s="98">
        <f>IFERROR(INDEX('Score Calculation'!$D$24:$D$31,MATCH('Detalle de Cuentas'!NT66,'Score Calculation'!$C$24:$C$31,1)),0)</f>
        <v>1</v>
      </c>
      <c r="YE66" s="98">
        <f>IFERROR(INDEX('Score Calculation'!$D$24:$D$31,MATCH('Detalle de Cuentas'!NU66,'Score Calculation'!$C$24:$C$31,1)),0)</f>
        <v>1</v>
      </c>
      <c r="YF66" s="98">
        <f>IFERROR(INDEX('Score Calculation'!$D$24:$D$31,MATCH('Detalle de Cuentas'!NV66,'Score Calculation'!$C$24:$C$31,1)),0)</f>
        <v>1</v>
      </c>
      <c r="YG66" s="98">
        <f>IFERROR(INDEX('Score Calculation'!$D$24:$D$31,MATCH('Detalle de Cuentas'!NW66,'Score Calculation'!$C$24:$C$31,1)),0)</f>
        <v>1</v>
      </c>
      <c r="YH66" s="98">
        <f>IFERROR(INDEX('Score Calculation'!$D$24:$D$31,MATCH('Detalle de Cuentas'!NX66,'Score Calculation'!$C$24:$C$31,1)),0)</f>
        <v>1</v>
      </c>
      <c r="YI66" s="98">
        <f>IFERROR(INDEX('Score Calculation'!$D$24:$D$31,MATCH('Detalle de Cuentas'!NY66,'Score Calculation'!$C$24:$C$31,1)),0)</f>
        <v>1</v>
      </c>
      <c r="YJ66" s="98">
        <f>IFERROR(INDEX('Score Calculation'!$D$24:$D$31,MATCH('Detalle de Cuentas'!NZ66,'Score Calculation'!$C$24:$C$31,1)),0)</f>
        <v>1</v>
      </c>
      <c r="YK66" s="98">
        <f>IFERROR(INDEX('Score Calculation'!$D$24:$D$31,MATCH('Detalle de Cuentas'!OA66,'Score Calculation'!$C$24:$C$31,1)),0)</f>
        <v>1</v>
      </c>
      <c r="YL66" s="98">
        <f>IFERROR(INDEX('Score Calculation'!$D$24:$D$31,MATCH('Detalle de Cuentas'!OB66,'Score Calculation'!$C$24:$C$31,1)),0)</f>
        <v>1</v>
      </c>
      <c r="YM66" s="98">
        <f>IFERROR(INDEX('Score Calculation'!$D$24:$D$31,MATCH('Detalle de Cuentas'!OC66,'Score Calculation'!$C$24:$C$31,1)),0)</f>
        <v>1</v>
      </c>
      <c r="YN66" s="98">
        <f t="shared" si="458"/>
        <v>0</v>
      </c>
      <c r="YO66" s="98">
        <f>IF(LEFT(TRIM($D66),15)="GRUPO SOLIDARIO",$L66*'Score Calculation'!$H$5,IF(TRIM('Detalle de Cuentas'!$C66)="Semanal",'Detalle de Cuentas'!$L66*'Score Calculation'!$H$6,'Detalle de Cuentas'!$L66))</f>
        <v>0</v>
      </c>
      <c r="YP66" s="99">
        <f>IFERROR(INDEX('Score Calculation'!$D$54:$D$60,MATCH($YO66,'Score Calculation'!$C$54:$C$60,1)),1)</f>
        <v>0.2</v>
      </c>
      <c r="YQ66" s="99">
        <f>IFERROR(INDEX('Score Calculation'!$D$65:$D$123,MATCH(LEFT(TRIM('Detalle de Cuentas'!$F66),20),'Score Calculation'!$F$65:$F$123,0)),1)</f>
        <v>1</v>
      </c>
      <c r="YR66" s="99">
        <f>IFERROR(INDEX('Score Calculation'!$D$46:$D$49,MATCH('Detalle de Cuentas'!$YN66,'Score Calculation'!$C$46:$C$49,1)),1)</f>
        <v>4</v>
      </c>
      <c r="YS66" s="99">
        <f t="shared" si="459"/>
        <v>0</v>
      </c>
      <c r="YT66" s="99">
        <f t="shared" si="460"/>
        <v>0</v>
      </c>
      <c r="YU66" s="98" t="str">
        <f t="shared" si="461"/>
        <v/>
      </c>
      <c r="YV66" s="109">
        <f t="shared" si="462"/>
        <v>1</v>
      </c>
      <c r="YW66" s="109">
        <f>IFERROR(INDEX('Score Calculation'!$D$187:$D$245,MATCH(LEFT(TRIM('Detalle de Cuentas'!$F66),20),'Score Calculation'!$F$187:$F$245,0)),1)</f>
        <v>1</v>
      </c>
      <c r="YX66" s="109">
        <f>IFERROR(IF($E66="HIPOTECA",-PMT('Score Calculation'!$H$266/(360/$J66),$G66,$YO66)*(30/$J66),-PMT('Score Calculation'!$H$267/(360/$J66),$G66,$YO66)*(30/$J66)),0)</f>
        <v>0</v>
      </c>
      <c r="YY66" s="109">
        <f t="shared" si="520"/>
        <v>0</v>
      </c>
      <c r="YZ66" s="109">
        <f t="shared" si="520"/>
        <v>0</v>
      </c>
      <c r="ZA66" s="109">
        <f t="shared" si="520"/>
        <v>0</v>
      </c>
      <c r="ZB66" s="109">
        <f t="shared" si="520"/>
        <v>0</v>
      </c>
      <c r="ZC66" s="109">
        <f t="shared" si="520"/>
        <v>0</v>
      </c>
      <c r="ZD66" s="109">
        <f t="shared" si="517"/>
        <v>0</v>
      </c>
      <c r="ZE66" s="109">
        <f t="shared" si="517"/>
        <v>0</v>
      </c>
      <c r="ZF66" s="109">
        <f t="shared" si="517"/>
        <v>0</v>
      </c>
      <c r="ZG66" s="109">
        <f t="shared" si="517"/>
        <v>0</v>
      </c>
      <c r="ZH66" s="109">
        <f t="shared" si="517"/>
        <v>0</v>
      </c>
      <c r="ZI66" s="109">
        <f t="shared" si="464"/>
        <v>0</v>
      </c>
    </row>
    <row r="67" spans="2:685" x14ac:dyDescent="0.2">
      <c r="B67" s="41">
        <v>51</v>
      </c>
      <c r="C67" s="42"/>
      <c r="D67" s="42"/>
      <c r="E67" s="42"/>
      <c r="F67" s="42"/>
      <c r="G67" s="42"/>
      <c r="H67" s="42"/>
      <c r="I67" s="29"/>
      <c r="J67" s="6" t="str">
        <f t="shared" si="529"/>
        <v/>
      </c>
      <c r="K67" s="43"/>
      <c r="L67" s="43"/>
      <c r="M67" s="43"/>
      <c r="N67" s="43"/>
      <c r="O67" s="43"/>
      <c r="P67" s="44" t="str">
        <f t="shared" si="346"/>
        <v/>
      </c>
      <c r="Q67" s="26"/>
      <c r="R67" s="26"/>
      <c r="S67" s="26"/>
      <c r="T67" s="26"/>
      <c r="U67" s="29"/>
      <c r="V67" s="43"/>
      <c r="W67" s="26"/>
      <c r="X67" s="29"/>
      <c r="Y67" s="6">
        <f>IF('Detalle de Cuentas'!$C$4-$R67&gt;'Graph Creator'!$E$2*'Graph Creator'!$D$13*12,0,1)</f>
        <v>1</v>
      </c>
      <c r="Z67" s="45">
        <f t="shared" si="530"/>
        <v>0</v>
      </c>
      <c r="AA67" s="2" t="e">
        <f t="shared" si="347"/>
        <v>#VALUE!</v>
      </c>
      <c r="AB67" s="2" t="e">
        <f t="shared" si="348"/>
        <v>#VALUE!</v>
      </c>
      <c r="AC67" s="2" t="e">
        <f t="shared" si="349"/>
        <v>#VALUE!</v>
      </c>
      <c r="AD67" s="2" t="e">
        <f t="shared" si="350"/>
        <v>#VALUE!</v>
      </c>
      <c r="AE67" s="2" t="e">
        <f t="shared" si="351"/>
        <v>#VALUE!</v>
      </c>
      <c r="AF67" s="2" t="e">
        <f t="shared" si="352"/>
        <v>#VALUE!</v>
      </c>
      <c r="AG67" s="2">
        <f t="shared" si="353"/>
        <v>0</v>
      </c>
      <c r="AH67" s="2">
        <f t="shared" si="354"/>
        <v>0</v>
      </c>
      <c r="AI67" s="2" t="str">
        <f t="shared" si="531"/>
        <v/>
      </c>
      <c r="AJ67" s="2" t="str">
        <f t="shared" ref="AJ67:BE67" si="785">IFERROR(SEARCH(".",$I67,AI67+1),"")</f>
        <v/>
      </c>
      <c r="AK67" s="2" t="str">
        <f t="shared" si="785"/>
        <v/>
      </c>
      <c r="AL67" s="2" t="str">
        <f t="shared" si="785"/>
        <v/>
      </c>
      <c r="AM67" s="2" t="str">
        <f t="shared" si="785"/>
        <v/>
      </c>
      <c r="AN67" s="2" t="str">
        <f t="shared" si="785"/>
        <v/>
      </c>
      <c r="AO67" s="2" t="str">
        <f t="shared" si="785"/>
        <v/>
      </c>
      <c r="AP67" s="2" t="str">
        <f t="shared" si="785"/>
        <v/>
      </c>
      <c r="AQ67" s="2" t="str">
        <f t="shared" si="785"/>
        <v/>
      </c>
      <c r="AR67" s="2" t="str">
        <f t="shared" si="785"/>
        <v/>
      </c>
      <c r="AS67" s="2" t="str">
        <f t="shared" si="785"/>
        <v/>
      </c>
      <c r="AT67" s="2" t="str">
        <f t="shared" si="785"/>
        <v/>
      </c>
      <c r="AU67" s="2" t="str">
        <f t="shared" si="785"/>
        <v/>
      </c>
      <c r="AV67" s="2" t="str">
        <f t="shared" si="785"/>
        <v/>
      </c>
      <c r="AW67" s="2" t="str">
        <f t="shared" si="785"/>
        <v/>
      </c>
      <c r="AX67" s="2" t="str">
        <f t="shared" si="785"/>
        <v/>
      </c>
      <c r="AY67" s="2" t="str">
        <f t="shared" si="785"/>
        <v/>
      </c>
      <c r="AZ67" s="2" t="str">
        <f t="shared" si="785"/>
        <v/>
      </c>
      <c r="BA67" s="2" t="str">
        <f t="shared" si="785"/>
        <v/>
      </c>
      <c r="BB67" s="2" t="str">
        <f t="shared" si="785"/>
        <v/>
      </c>
      <c r="BC67" s="2" t="str">
        <f t="shared" si="785"/>
        <v/>
      </c>
      <c r="BD67" s="2" t="str">
        <f t="shared" si="785"/>
        <v/>
      </c>
      <c r="BE67" s="2" t="str">
        <f t="shared" si="785"/>
        <v/>
      </c>
      <c r="BF67" s="2" t="str">
        <f t="shared" si="356"/>
        <v/>
      </c>
      <c r="BG67" s="2" t="str">
        <f t="shared" si="7"/>
        <v/>
      </c>
      <c r="BH67" s="2" t="str">
        <f t="shared" si="8"/>
        <v/>
      </c>
      <c r="BI67" s="2" t="str">
        <f t="shared" si="9"/>
        <v/>
      </c>
      <c r="BJ67" s="2" t="str">
        <f t="shared" si="10"/>
        <v/>
      </c>
      <c r="BK67" s="2" t="str">
        <f t="shared" si="11"/>
        <v/>
      </c>
      <c r="BL67" s="2" t="str">
        <f t="shared" si="12"/>
        <v/>
      </c>
      <c r="BM67" s="2" t="str">
        <f t="shared" si="13"/>
        <v/>
      </c>
      <c r="BN67" s="2" t="str">
        <f t="shared" si="14"/>
        <v/>
      </c>
      <c r="BO67" s="2" t="str">
        <f t="shared" si="15"/>
        <v/>
      </c>
      <c r="BP67" s="2" t="str">
        <f t="shared" si="16"/>
        <v/>
      </c>
      <c r="BQ67" s="2" t="str">
        <f t="shared" si="17"/>
        <v/>
      </c>
      <c r="BR67" s="2" t="str">
        <f t="shared" si="18"/>
        <v/>
      </c>
      <c r="BS67" s="2" t="str">
        <f t="shared" si="19"/>
        <v/>
      </c>
      <c r="BT67" s="2" t="str">
        <f t="shared" si="20"/>
        <v/>
      </c>
      <c r="BU67" s="2" t="str">
        <f t="shared" si="21"/>
        <v/>
      </c>
      <c r="BV67" s="2" t="str">
        <f t="shared" si="22"/>
        <v/>
      </c>
      <c r="BW67" s="2" t="str">
        <f t="shared" si="23"/>
        <v/>
      </c>
      <c r="BX67" s="2" t="str">
        <f t="shared" si="24"/>
        <v/>
      </c>
      <c r="BY67" s="2" t="str">
        <f t="shared" si="25"/>
        <v/>
      </c>
      <c r="BZ67" s="2" t="str">
        <f t="shared" si="26"/>
        <v/>
      </c>
      <c r="CA67" s="2" t="str">
        <f t="shared" si="27"/>
        <v/>
      </c>
      <c r="CB67" s="2" t="str">
        <f t="shared" si="28"/>
        <v/>
      </c>
      <c r="CC67" s="2" t="str">
        <f t="shared" si="29"/>
        <v/>
      </c>
      <c r="CD67" s="14">
        <f t="shared" si="533"/>
        <v>0</v>
      </c>
      <c r="CE67" s="14" t="e">
        <f t="shared" ref="CE67:DA67" si="786">CD67-$J$17</f>
        <v>#VALUE!</v>
      </c>
      <c r="CF67" s="14" t="e">
        <f t="shared" si="786"/>
        <v>#VALUE!</v>
      </c>
      <c r="CG67" s="14" t="e">
        <f t="shared" si="786"/>
        <v>#VALUE!</v>
      </c>
      <c r="CH67" s="14" t="e">
        <f t="shared" si="786"/>
        <v>#VALUE!</v>
      </c>
      <c r="CI67" s="14" t="e">
        <f t="shared" si="786"/>
        <v>#VALUE!</v>
      </c>
      <c r="CJ67" s="14" t="e">
        <f t="shared" si="786"/>
        <v>#VALUE!</v>
      </c>
      <c r="CK67" s="14" t="e">
        <f t="shared" si="786"/>
        <v>#VALUE!</v>
      </c>
      <c r="CL67" s="14" t="e">
        <f t="shared" si="786"/>
        <v>#VALUE!</v>
      </c>
      <c r="CM67" s="14" t="e">
        <f t="shared" si="786"/>
        <v>#VALUE!</v>
      </c>
      <c r="CN67" s="14" t="e">
        <f t="shared" si="786"/>
        <v>#VALUE!</v>
      </c>
      <c r="CO67" s="14" t="e">
        <f t="shared" si="786"/>
        <v>#VALUE!</v>
      </c>
      <c r="CP67" s="14" t="e">
        <f t="shared" si="786"/>
        <v>#VALUE!</v>
      </c>
      <c r="CQ67" s="14" t="e">
        <f t="shared" si="786"/>
        <v>#VALUE!</v>
      </c>
      <c r="CR67" s="14" t="e">
        <f t="shared" si="786"/>
        <v>#VALUE!</v>
      </c>
      <c r="CS67" s="14" t="e">
        <f t="shared" si="786"/>
        <v>#VALUE!</v>
      </c>
      <c r="CT67" s="14" t="e">
        <f t="shared" si="786"/>
        <v>#VALUE!</v>
      </c>
      <c r="CU67" s="14" t="e">
        <f t="shared" si="786"/>
        <v>#VALUE!</v>
      </c>
      <c r="CV67" s="14" t="e">
        <f t="shared" si="786"/>
        <v>#VALUE!</v>
      </c>
      <c r="CW67" s="14" t="e">
        <f t="shared" si="786"/>
        <v>#VALUE!</v>
      </c>
      <c r="CX67" s="14" t="e">
        <f t="shared" si="786"/>
        <v>#VALUE!</v>
      </c>
      <c r="CY67" s="14" t="e">
        <f t="shared" si="786"/>
        <v>#VALUE!</v>
      </c>
      <c r="CZ67" s="14" t="e">
        <f t="shared" si="786"/>
        <v>#VALUE!</v>
      </c>
      <c r="DA67" s="14" t="e">
        <f t="shared" si="786"/>
        <v>#VALUE!</v>
      </c>
      <c r="DB67" s="2">
        <f t="shared" si="358"/>
        <v>0</v>
      </c>
      <c r="DC67" s="2">
        <f t="shared" si="359"/>
        <v>0</v>
      </c>
      <c r="DD67" s="2">
        <f t="shared" si="360"/>
        <v>0</v>
      </c>
      <c r="DE67" s="2">
        <f t="shared" si="361"/>
        <v>0</v>
      </c>
      <c r="DF67" s="2">
        <f t="shared" si="362"/>
        <v>0</v>
      </c>
      <c r="DG67" s="2">
        <f t="shared" si="363"/>
        <v>0</v>
      </c>
      <c r="DH67" s="2">
        <f t="shared" si="364"/>
        <v>0</v>
      </c>
      <c r="DI67" s="2">
        <f t="shared" si="365"/>
        <v>0</v>
      </c>
      <c r="DJ67" s="2">
        <f t="shared" si="366"/>
        <v>0</v>
      </c>
      <c r="DK67" s="2">
        <f t="shared" si="367"/>
        <v>0</v>
      </c>
      <c r="DL67" s="2">
        <f t="shared" si="368"/>
        <v>0</v>
      </c>
      <c r="DM67" s="2">
        <f t="shared" si="369"/>
        <v>0</v>
      </c>
      <c r="DN67" s="2">
        <f t="shared" si="370"/>
        <v>0</v>
      </c>
      <c r="DO67" s="2">
        <f t="shared" si="371"/>
        <v>0</v>
      </c>
      <c r="DP67" s="2">
        <f t="shared" si="372"/>
        <v>0</v>
      </c>
      <c r="DQ67" s="2">
        <f t="shared" si="373"/>
        <v>0</v>
      </c>
      <c r="DR67" s="2">
        <f t="shared" si="374"/>
        <v>0</v>
      </c>
      <c r="DS67" s="2">
        <f t="shared" si="375"/>
        <v>0</v>
      </c>
      <c r="DT67" s="2">
        <f t="shared" si="376"/>
        <v>0</v>
      </c>
      <c r="DU67" s="2">
        <f t="shared" si="377"/>
        <v>0</v>
      </c>
      <c r="DV67" s="2">
        <f t="shared" si="378"/>
        <v>0</v>
      </c>
      <c r="DW67" s="2">
        <f t="shared" si="379"/>
        <v>0</v>
      </c>
      <c r="DX67" s="2">
        <f t="shared" si="380"/>
        <v>0</v>
      </c>
      <c r="DY67" s="2">
        <f t="shared" si="381"/>
        <v>0</v>
      </c>
      <c r="DZ67" s="2">
        <f t="shared" si="382"/>
        <v>0</v>
      </c>
      <c r="EA67" s="2">
        <f t="shared" si="383"/>
        <v>0</v>
      </c>
      <c r="EB67" s="2">
        <f t="shared" si="384"/>
        <v>0</v>
      </c>
      <c r="EC67" s="2">
        <f t="shared" si="385"/>
        <v>0</v>
      </c>
      <c r="ED67" s="2">
        <f t="shared" si="386"/>
        <v>0</v>
      </c>
      <c r="EE67" s="2">
        <f t="shared" si="387"/>
        <v>0</v>
      </c>
      <c r="EF67" s="2">
        <f t="shared" si="388"/>
        <v>0</v>
      </c>
      <c r="EG67" s="2">
        <f t="shared" si="389"/>
        <v>0</v>
      </c>
      <c r="EH67" s="2">
        <f t="shared" si="390"/>
        <v>0</v>
      </c>
      <c r="EI67" s="2">
        <f t="shared" si="391"/>
        <v>0</v>
      </c>
      <c r="EJ67" s="2">
        <f t="shared" si="392"/>
        <v>0</v>
      </c>
      <c r="EK67" s="2">
        <f t="shared" si="393"/>
        <v>0</v>
      </c>
      <c r="EL67" s="2">
        <f t="shared" si="394"/>
        <v>0</v>
      </c>
      <c r="EM67" s="2">
        <f t="shared" si="395"/>
        <v>0</v>
      </c>
      <c r="EN67" s="2">
        <f t="shared" si="396"/>
        <v>0</v>
      </c>
      <c r="EO67" s="2">
        <f t="shared" si="397"/>
        <v>0</v>
      </c>
      <c r="EP67" s="2">
        <f t="shared" si="398"/>
        <v>0</v>
      </c>
      <c r="EQ67" s="2">
        <f t="shared" si="399"/>
        <v>0</v>
      </c>
      <c r="ER67" s="2">
        <f t="shared" si="400"/>
        <v>0</v>
      </c>
      <c r="ES67" s="2">
        <f t="shared" si="401"/>
        <v>0</v>
      </c>
      <c r="ET67" s="2">
        <f t="shared" si="402"/>
        <v>0</v>
      </c>
      <c r="EU67" s="2">
        <f t="shared" si="403"/>
        <v>0</v>
      </c>
      <c r="EV67" s="2">
        <f t="shared" si="404"/>
        <v>0</v>
      </c>
      <c r="EW67" s="2">
        <f t="shared" si="405"/>
        <v>0</v>
      </c>
      <c r="EX67" s="2">
        <f t="shared" si="535"/>
        <v>1</v>
      </c>
      <c r="EY67" s="2" t="e">
        <f t="shared" si="536"/>
        <v>#VALUE!</v>
      </c>
      <c r="EZ67" s="2" t="e">
        <f t="shared" si="537"/>
        <v>#VALUE!</v>
      </c>
      <c r="FA67" s="2" t="e">
        <f t="shared" si="538"/>
        <v>#VALUE!</v>
      </c>
      <c r="FB67" s="2" t="e">
        <f t="shared" si="539"/>
        <v>#VALUE!</v>
      </c>
      <c r="FC67" s="2" t="e">
        <f t="shared" si="540"/>
        <v>#VALUE!</v>
      </c>
      <c r="FD67" s="2" t="e">
        <f t="shared" si="541"/>
        <v>#VALUE!</v>
      </c>
      <c r="FE67" s="2" t="e">
        <f t="shared" si="542"/>
        <v>#VALUE!</v>
      </c>
      <c r="FF67" s="2" t="e">
        <f t="shared" si="543"/>
        <v>#VALUE!</v>
      </c>
      <c r="FG67" s="2" t="e">
        <f t="shared" si="544"/>
        <v>#VALUE!</v>
      </c>
      <c r="FH67" s="2" t="e">
        <f t="shared" si="545"/>
        <v>#VALUE!</v>
      </c>
      <c r="FI67" s="2" t="e">
        <f t="shared" si="546"/>
        <v>#VALUE!</v>
      </c>
      <c r="FJ67" s="2" t="e">
        <f t="shared" si="547"/>
        <v>#VALUE!</v>
      </c>
      <c r="FK67" s="2" t="e">
        <f t="shared" si="548"/>
        <v>#VALUE!</v>
      </c>
      <c r="FL67" s="2" t="e">
        <f t="shared" si="549"/>
        <v>#VALUE!</v>
      </c>
      <c r="FM67" s="2" t="e">
        <f t="shared" si="550"/>
        <v>#VALUE!</v>
      </c>
      <c r="FN67" s="2" t="e">
        <f t="shared" si="551"/>
        <v>#VALUE!</v>
      </c>
      <c r="FO67" s="2" t="e">
        <f t="shared" si="552"/>
        <v>#VALUE!</v>
      </c>
      <c r="FP67" s="2" t="e">
        <f t="shared" si="553"/>
        <v>#VALUE!</v>
      </c>
      <c r="FQ67" s="2" t="e">
        <f t="shared" si="554"/>
        <v>#VALUE!</v>
      </c>
      <c r="FR67" s="2" t="e">
        <f t="shared" si="555"/>
        <v>#VALUE!</v>
      </c>
      <c r="FS67" s="2" t="e">
        <f t="shared" si="556"/>
        <v>#VALUE!</v>
      </c>
      <c r="FT67" s="2" t="e">
        <f t="shared" si="557"/>
        <v>#VALUE!</v>
      </c>
      <c r="FU67" s="2" t="e">
        <f t="shared" si="558"/>
        <v>#VALUE!</v>
      </c>
      <c r="FV67" s="2">
        <f t="shared" si="559"/>
        <v>1</v>
      </c>
      <c r="FW67" s="2" t="e">
        <f t="shared" si="560"/>
        <v>#VALUE!</v>
      </c>
      <c r="FX67" s="2" t="e">
        <f t="shared" si="561"/>
        <v>#VALUE!</v>
      </c>
      <c r="FY67" s="2" t="e">
        <f t="shared" si="562"/>
        <v>#VALUE!</v>
      </c>
      <c r="FZ67" s="2" t="e">
        <f t="shared" si="563"/>
        <v>#VALUE!</v>
      </c>
      <c r="GA67" s="2" t="e">
        <f t="shared" si="564"/>
        <v>#VALUE!</v>
      </c>
      <c r="GB67" s="2" t="e">
        <f t="shared" si="565"/>
        <v>#VALUE!</v>
      </c>
      <c r="GC67" s="2" t="e">
        <f t="shared" si="566"/>
        <v>#VALUE!</v>
      </c>
      <c r="GD67" s="2" t="e">
        <f t="shared" si="567"/>
        <v>#VALUE!</v>
      </c>
      <c r="GE67" s="2" t="e">
        <f t="shared" si="568"/>
        <v>#VALUE!</v>
      </c>
      <c r="GF67" s="2" t="e">
        <f t="shared" si="569"/>
        <v>#VALUE!</v>
      </c>
      <c r="GG67" s="2" t="e">
        <f t="shared" si="570"/>
        <v>#VALUE!</v>
      </c>
      <c r="GH67" s="2" t="e">
        <f t="shared" si="571"/>
        <v>#VALUE!</v>
      </c>
      <c r="GI67" s="2" t="e">
        <f t="shared" si="572"/>
        <v>#VALUE!</v>
      </c>
      <c r="GJ67" s="2" t="e">
        <f t="shared" si="573"/>
        <v>#VALUE!</v>
      </c>
      <c r="GK67" s="2" t="e">
        <f t="shared" si="574"/>
        <v>#VALUE!</v>
      </c>
      <c r="GL67" s="2" t="e">
        <f t="shared" si="575"/>
        <v>#VALUE!</v>
      </c>
      <c r="GM67" s="2" t="e">
        <f t="shared" si="576"/>
        <v>#VALUE!</v>
      </c>
      <c r="GN67" s="2" t="e">
        <f t="shared" si="577"/>
        <v>#VALUE!</v>
      </c>
      <c r="GO67" s="2" t="e">
        <f t="shared" si="578"/>
        <v>#VALUE!</v>
      </c>
      <c r="GP67" s="2" t="e">
        <f t="shared" si="579"/>
        <v>#VALUE!</v>
      </c>
      <c r="GQ67" s="2" t="e">
        <f t="shared" si="580"/>
        <v>#VALUE!</v>
      </c>
      <c r="GR67" s="2" t="e">
        <f t="shared" si="581"/>
        <v>#VALUE!</v>
      </c>
      <c r="GS67" s="2" t="e">
        <f t="shared" si="582"/>
        <v>#VALUE!</v>
      </c>
      <c r="GT67" s="2">
        <f t="shared" si="583"/>
        <v>1</v>
      </c>
      <c r="GU67" s="2" t="e">
        <f t="shared" si="584"/>
        <v>#VALUE!</v>
      </c>
      <c r="GV67" s="2" t="e">
        <f t="shared" si="585"/>
        <v>#VALUE!</v>
      </c>
      <c r="GW67" s="2" t="e">
        <f t="shared" si="586"/>
        <v>#VALUE!</v>
      </c>
      <c r="GX67" s="2" t="e">
        <f t="shared" si="587"/>
        <v>#VALUE!</v>
      </c>
      <c r="GY67" s="2" t="e">
        <f t="shared" si="588"/>
        <v>#VALUE!</v>
      </c>
      <c r="GZ67" s="2" t="e">
        <f t="shared" si="589"/>
        <v>#VALUE!</v>
      </c>
      <c r="HA67" s="2" t="e">
        <f t="shared" si="590"/>
        <v>#VALUE!</v>
      </c>
      <c r="HB67" s="2" t="e">
        <f t="shared" si="591"/>
        <v>#VALUE!</v>
      </c>
      <c r="HC67" s="2" t="e">
        <f t="shared" si="592"/>
        <v>#VALUE!</v>
      </c>
      <c r="HD67" s="2" t="e">
        <f t="shared" si="593"/>
        <v>#VALUE!</v>
      </c>
      <c r="HE67" s="2" t="e">
        <f t="shared" si="594"/>
        <v>#VALUE!</v>
      </c>
      <c r="HF67" s="2" t="e">
        <f t="shared" si="595"/>
        <v>#VALUE!</v>
      </c>
      <c r="HG67" s="2" t="e">
        <f t="shared" si="596"/>
        <v>#VALUE!</v>
      </c>
      <c r="HH67" s="2" t="e">
        <f t="shared" si="597"/>
        <v>#VALUE!</v>
      </c>
      <c r="HI67" s="2" t="e">
        <f t="shared" si="598"/>
        <v>#VALUE!</v>
      </c>
      <c r="HJ67" s="2" t="e">
        <f t="shared" si="599"/>
        <v>#VALUE!</v>
      </c>
      <c r="HK67" s="2" t="e">
        <f t="shared" si="600"/>
        <v>#VALUE!</v>
      </c>
      <c r="HL67" s="2" t="e">
        <f t="shared" si="601"/>
        <v>#VALUE!</v>
      </c>
      <c r="HM67" s="2" t="e">
        <f t="shared" si="602"/>
        <v>#VALUE!</v>
      </c>
      <c r="HN67" s="2" t="e">
        <f t="shared" si="603"/>
        <v>#VALUE!</v>
      </c>
      <c r="HO67" s="2" t="e">
        <f t="shared" si="604"/>
        <v>#VALUE!</v>
      </c>
      <c r="HP67" s="2" t="e">
        <f t="shared" si="605"/>
        <v>#VALUE!</v>
      </c>
      <c r="HQ67" s="2" t="e">
        <f t="shared" si="606"/>
        <v>#VALUE!</v>
      </c>
      <c r="HR67" s="2">
        <f t="shared" si="607"/>
        <v>1</v>
      </c>
      <c r="HS67" s="2" t="e">
        <f t="shared" si="608"/>
        <v>#VALUE!</v>
      </c>
      <c r="HT67" s="2" t="e">
        <f t="shared" si="609"/>
        <v>#VALUE!</v>
      </c>
      <c r="HU67" s="2" t="e">
        <f t="shared" si="610"/>
        <v>#VALUE!</v>
      </c>
      <c r="HV67" s="2" t="e">
        <f t="shared" si="611"/>
        <v>#VALUE!</v>
      </c>
      <c r="HW67" s="2" t="e">
        <f t="shared" si="612"/>
        <v>#VALUE!</v>
      </c>
      <c r="HX67" s="2" t="e">
        <f t="shared" si="613"/>
        <v>#VALUE!</v>
      </c>
      <c r="HY67" s="2" t="e">
        <f t="shared" si="614"/>
        <v>#VALUE!</v>
      </c>
      <c r="HZ67" s="2" t="e">
        <f t="shared" si="615"/>
        <v>#VALUE!</v>
      </c>
      <c r="IA67" s="2" t="e">
        <f t="shared" si="616"/>
        <v>#VALUE!</v>
      </c>
      <c r="IB67" s="2" t="e">
        <f t="shared" si="617"/>
        <v>#VALUE!</v>
      </c>
      <c r="IC67" s="2" t="e">
        <f t="shared" si="618"/>
        <v>#VALUE!</v>
      </c>
      <c r="ID67" s="2" t="e">
        <f t="shared" si="619"/>
        <v>#VALUE!</v>
      </c>
      <c r="IE67" s="2" t="e">
        <f t="shared" si="620"/>
        <v>#VALUE!</v>
      </c>
      <c r="IF67" s="2" t="e">
        <f t="shared" si="621"/>
        <v>#VALUE!</v>
      </c>
      <c r="IG67" s="2" t="e">
        <f t="shared" si="622"/>
        <v>#VALUE!</v>
      </c>
      <c r="IH67" s="2" t="e">
        <f t="shared" si="623"/>
        <v>#VALUE!</v>
      </c>
      <c r="II67" s="2" t="e">
        <f t="shared" si="624"/>
        <v>#VALUE!</v>
      </c>
      <c r="IJ67" s="2" t="e">
        <f t="shared" si="625"/>
        <v>#VALUE!</v>
      </c>
      <c r="IK67" s="2" t="e">
        <f t="shared" si="626"/>
        <v>#VALUE!</v>
      </c>
      <c r="IL67" s="2" t="e">
        <f t="shared" si="627"/>
        <v>#VALUE!</v>
      </c>
      <c r="IM67" s="2" t="e">
        <f t="shared" si="628"/>
        <v>#VALUE!</v>
      </c>
      <c r="IN67" s="2" t="e">
        <f t="shared" si="629"/>
        <v>#VALUE!</v>
      </c>
      <c r="IO67" s="2" t="e">
        <f t="shared" si="630"/>
        <v>#VALUE!</v>
      </c>
      <c r="IP67" s="2">
        <f t="shared" si="631"/>
        <v>0</v>
      </c>
      <c r="IQ67" s="2" t="e">
        <f t="shared" si="632"/>
        <v>#VALUE!</v>
      </c>
      <c r="IR67" s="2" t="e">
        <f t="shared" si="633"/>
        <v>#VALUE!</v>
      </c>
      <c r="IS67" s="2" t="e">
        <f t="shared" si="634"/>
        <v>#VALUE!</v>
      </c>
      <c r="IT67" s="2" t="e">
        <f t="shared" si="635"/>
        <v>#VALUE!</v>
      </c>
      <c r="IU67" s="2" t="e">
        <f t="shared" si="636"/>
        <v>#VALUE!</v>
      </c>
      <c r="IV67" s="2" t="e">
        <f t="shared" si="637"/>
        <v>#VALUE!</v>
      </c>
      <c r="IW67" s="2" t="e">
        <f t="shared" si="638"/>
        <v>#VALUE!</v>
      </c>
      <c r="IX67" s="2" t="e">
        <f t="shared" si="639"/>
        <v>#VALUE!</v>
      </c>
      <c r="IY67" s="2" t="e">
        <f t="shared" si="640"/>
        <v>#VALUE!</v>
      </c>
      <c r="IZ67" s="2" t="e">
        <f t="shared" si="641"/>
        <v>#VALUE!</v>
      </c>
      <c r="JA67" s="2" t="e">
        <f t="shared" si="642"/>
        <v>#VALUE!</v>
      </c>
      <c r="JB67" s="2" t="e">
        <f t="shared" si="643"/>
        <v>#VALUE!</v>
      </c>
      <c r="JC67" s="2" t="e">
        <f t="shared" si="644"/>
        <v>#VALUE!</v>
      </c>
      <c r="JD67" s="2" t="e">
        <f t="shared" si="645"/>
        <v>#VALUE!</v>
      </c>
      <c r="JE67" s="2" t="e">
        <f t="shared" si="646"/>
        <v>#VALUE!</v>
      </c>
      <c r="JF67" s="2" t="e">
        <f t="shared" si="647"/>
        <v>#VALUE!</v>
      </c>
      <c r="JG67" s="2" t="e">
        <f t="shared" si="648"/>
        <v>#VALUE!</v>
      </c>
      <c r="JH67" s="2" t="e">
        <f t="shared" si="649"/>
        <v>#VALUE!</v>
      </c>
      <c r="JI67" s="2" t="e">
        <f t="shared" si="650"/>
        <v>#VALUE!</v>
      </c>
      <c r="JJ67" s="2" t="e">
        <f t="shared" si="651"/>
        <v>#VALUE!</v>
      </c>
      <c r="JK67" s="2" t="e">
        <f t="shared" si="652"/>
        <v>#VALUE!</v>
      </c>
      <c r="JL67" s="2" t="e">
        <f t="shared" si="653"/>
        <v>#VALUE!</v>
      </c>
      <c r="JM67" s="2" t="e">
        <f t="shared" si="654"/>
        <v>#VALUE!</v>
      </c>
      <c r="JN67" s="2">
        <f t="shared" si="655"/>
        <v>0</v>
      </c>
      <c r="JO67" s="2" t="e">
        <f t="shared" si="656"/>
        <v>#VALUE!</v>
      </c>
      <c r="JP67" s="2" t="e">
        <f t="shared" si="657"/>
        <v>#VALUE!</v>
      </c>
      <c r="JQ67" s="2" t="e">
        <f t="shared" si="658"/>
        <v>#VALUE!</v>
      </c>
      <c r="JR67" s="2" t="e">
        <f t="shared" si="659"/>
        <v>#VALUE!</v>
      </c>
      <c r="JS67" s="2" t="e">
        <f t="shared" si="660"/>
        <v>#VALUE!</v>
      </c>
      <c r="JT67" s="2" t="e">
        <f t="shared" si="661"/>
        <v>#VALUE!</v>
      </c>
      <c r="JU67" s="2" t="e">
        <f t="shared" si="662"/>
        <v>#VALUE!</v>
      </c>
      <c r="JV67" s="2" t="e">
        <f t="shared" si="663"/>
        <v>#VALUE!</v>
      </c>
      <c r="JW67" s="2" t="e">
        <f t="shared" si="664"/>
        <v>#VALUE!</v>
      </c>
      <c r="JX67" s="2" t="e">
        <f t="shared" si="665"/>
        <v>#VALUE!</v>
      </c>
      <c r="JY67" s="2" t="e">
        <f t="shared" si="666"/>
        <v>#VALUE!</v>
      </c>
      <c r="JZ67" s="2" t="e">
        <f t="shared" si="667"/>
        <v>#VALUE!</v>
      </c>
      <c r="KA67" s="2" t="e">
        <f t="shared" si="668"/>
        <v>#VALUE!</v>
      </c>
      <c r="KB67" s="2" t="e">
        <f t="shared" si="669"/>
        <v>#VALUE!</v>
      </c>
      <c r="KC67" s="2" t="e">
        <f t="shared" si="670"/>
        <v>#VALUE!</v>
      </c>
      <c r="KD67" s="2" t="e">
        <f t="shared" si="671"/>
        <v>#VALUE!</v>
      </c>
      <c r="KE67" s="2" t="e">
        <f t="shared" si="672"/>
        <v>#VALUE!</v>
      </c>
      <c r="KF67" s="2" t="e">
        <f t="shared" si="673"/>
        <v>#VALUE!</v>
      </c>
      <c r="KG67" s="2" t="e">
        <f t="shared" si="674"/>
        <v>#VALUE!</v>
      </c>
      <c r="KH67" s="2" t="e">
        <f t="shared" si="675"/>
        <v>#VALUE!</v>
      </c>
      <c r="KI67" s="2" t="e">
        <f t="shared" si="676"/>
        <v>#VALUE!</v>
      </c>
      <c r="KJ67" s="2" t="e">
        <f t="shared" si="677"/>
        <v>#VALUE!</v>
      </c>
      <c r="KK67" s="2" t="e">
        <f t="shared" si="678"/>
        <v>#VALUE!</v>
      </c>
      <c r="KL67" s="2">
        <f t="shared" si="679"/>
        <v>0</v>
      </c>
      <c r="KM67" s="2" t="e">
        <f t="shared" si="680"/>
        <v>#VALUE!</v>
      </c>
      <c r="KN67" s="2" t="e">
        <f t="shared" si="681"/>
        <v>#VALUE!</v>
      </c>
      <c r="KO67" s="2" t="e">
        <f t="shared" si="682"/>
        <v>#VALUE!</v>
      </c>
      <c r="KP67" s="2" t="e">
        <f t="shared" si="683"/>
        <v>#VALUE!</v>
      </c>
      <c r="KQ67" s="2" t="e">
        <f t="shared" si="684"/>
        <v>#VALUE!</v>
      </c>
      <c r="KR67" s="2" t="e">
        <f t="shared" si="685"/>
        <v>#VALUE!</v>
      </c>
      <c r="KS67" s="2" t="e">
        <f t="shared" si="686"/>
        <v>#VALUE!</v>
      </c>
      <c r="KT67" s="2" t="e">
        <f t="shared" si="687"/>
        <v>#VALUE!</v>
      </c>
      <c r="KU67" s="2" t="e">
        <f t="shared" si="688"/>
        <v>#VALUE!</v>
      </c>
      <c r="KV67" s="2" t="e">
        <f t="shared" si="689"/>
        <v>#VALUE!</v>
      </c>
      <c r="KW67" s="2" t="e">
        <f t="shared" si="690"/>
        <v>#VALUE!</v>
      </c>
      <c r="KX67" s="2" t="e">
        <f t="shared" si="691"/>
        <v>#VALUE!</v>
      </c>
      <c r="KY67" s="2" t="e">
        <f t="shared" si="692"/>
        <v>#VALUE!</v>
      </c>
      <c r="KZ67" s="2" t="e">
        <f t="shared" si="693"/>
        <v>#VALUE!</v>
      </c>
      <c r="LA67" s="2" t="e">
        <f t="shared" si="694"/>
        <v>#VALUE!</v>
      </c>
      <c r="LB67" s="2" t="e">
        <f t="shared" si="695"/>
        <v>#VALUE!</v>
      </c>
      <c r="LC67" s="2" t="e">
        <f t="shared" si="696"/>
        <v>#VALUE!</v>
      </c>
      <c r="LD67" s="2" t="e">
        <f t="shared" si="697"/>
        <v>#VALUE!</v>
      </c>
      <c r="LE67" s="2" t="e">
        <f t="shared" si="698"/>
        <v>#VALUE!</v>
      </c>
      <c r="LF67" s="2" t="e">
        <f t="shared" si="699"/>
        <v>#VALUE!</v>
      </c>
      <c r="LG67" s="2" t="e">
        <f t="shared" si="700"/>
        <v>#VALUE!</v>
      </c>
      <c r="LH67" s="2" t="e">
        <f t="shared" si="701"/>
        <v>#VALUE!</v>
      </c>
      <c r="LI67" s="2" t="e">
        <f t="shared" si="702"/>
        <v>#VALUE!</v>
      </c>
      <c r="LJ67" s="2">
        <f t="shared" si="703"/>
        <v>0</v>
      </c>
      <c r="LK67" s="2" t="e">
        <f t="shared" si="704"/>
        <v>#VALUE!</v>
      </c>
      <c r="LL67" s="2" t="e">
        <f t="shared" si="705"/>
        <v>#VALUE!</v>
      </c>
      <c r="LM67" s="2" t="e">
        <f t="shared" si="706"/>
        <v>#VALUE!</v>
      </c>
      <c r="LN67" s="2" t="e">
        <f t="shared" si="707"/>
        <v>#VALUE!</v>
      </c>
      <c r="LO67" s="2" t="e">
        <f t="shared" si="708"/>
        <v>#VALUE!</v>
      </c>
      <c r="LP67" s="2" t="e">
        <f t="shared" si="709"/>
        <v>#VALUE!</v>
      </c>
      <c r="LQ67" s="2" t="e">
        <f t="shared" si="710"/>
        <v>#VALUE!</v>
      </c>
      <c r="LR67" s="2" t="e">
        <f t="shared" si="711"/>
        <v>#VALUE!</v>
      </c>
      <c r="LS67" s="2" t="e">
        <f t="shared" si="712"/>
        <v>#VALUE!</v>
      </c>
      <c r="LT67" s="2" t="e">
        <f t="shared" si="713"/>
        <v>#VALUE!</v>
      </c>
      <c r="LU67" s="2" t="e">
        <f t="shared" si="714"/>
        <v>#VALUE!</v>
      </c>
      <c r="LV67" s="2" t="e">
        <f t="shared" si="715"/>
        <v>#VALUE!</v>
      </c>
      <c r="LW67" s="2" t="e">
        <f t="shared" si="716"/>
        <v>#VALUE!</v>
      </c>
      <c r="LX67" s="2" t="e">
        <f t="shared" si="717"/>
        <v>#VALUE!</v>
      </c>
      <c r="LY67" s="2" t="e">
        <f t="shared" si="718"/>
        <v>#VALUE!</v>
      </c>
      <c r="LZ67" s="2" t="e">
        <f t="shared" si="719"/>
        <v>#VALUE!</v>
      </c>
      <c r="MA67" s="2" t="e">
        <f t="shared" si="720"/>
        <v>#VALUE!</v>
      </c>
      <c r="MB67" s="2" t="e">
        <f t="shared" si="721"/>
        <v>#VALUE!</v>
      </c>
      <c r="MC67" s="2" t="e">
        <f t="shared" si="722"/>
        <v>#VALUE!</v>
      </c>
      <c r="MD67" s="2" t="e">
        <f t="shared" si="723"/>
        <v>#VALUE!</v>
      </c>
      <c r="ME67" s="2" t="e">
        <f t="shared" si="724"/>
        <v>#VALUE!</v>
      </c>
      <c r="MF67" s="2" t="e">
        <f t="shared" si="725"/>
        <v>#VALUE!</v>
      </c>
      <c r="MG67" s="2" t="e">
        <f t="shared" si="726"/>
        <v>#VALUE!</v>
      </c>
      <c r="MH67" s="2">
        <f t="shared" si="727"/>
        <v>1</v>
      </c>
      <c r="MI67" s="2" t="e">
        <f t="shared" si="728"/>
        <v>#VALUE!</v>
      </c>
      <c r="MJ67" s="2" t="e">
        <f t="shared" si="729"/>
        <v>#VALUE!</v>
      </c>
      <c r="MK67" s="2" t="e">
        <f t="shared" si="730"/>
        <v>#VALUE!</v>
      </c>
      <c r="ML67" s="2" t="e">
        <f t="shared" si="731"/>
        <v>#VALUE!</v>
      </c>
      <c r="MM67" s="2" t="e">
        <f t="shared" si="732"/>
        <v>#VALUE!</v>
      </c>
      <c r="MN67" s="2" t="e">
        <f t="shared" si="733"/>
        <v>#VALUE!</v>
      </c>
      <c r="MO67" s="2" t="e">
        <f t="shared" si="734"/>
        <v>#VALUE!</v>
      </c>
      <c r="MP67" s="2" t="e">
        <f t="shared" si="735"/>
        <v>#VALUE!</v>
      </c>
      <c r="MQ67" s="2" t="e">
        <f t="shared" si="736"/>
        <v>#VALUE!</v>
      </c>
      <c r="MR67" s="2" t="e">
        <f t="shared" si="737"/>
        <v>#VALUE!</v>
      </c>
      <c r="MS67" s="2" t="e">
        <f t="shared" si="738"/>
        <v>#VALUE!</v>
      </c>
      <c r="MT67" s="2" t="e">
        <f t="shared" si="739"/>
        <v>#VALUE!</v>
      </c>
      <c r="MU67" s="2" t="e">
        <f t="shared" si="740"/>
        <v>#VALUE!</v>
      </c>
      <c r="MV67" s="2" t="e">
        <f t="shared" si="741"/>
        <v>#VALUE!</v>
      </c>
      <c r="MW67" s="2" t="e">
        <f t="shared" si="742"/>
        <v>#VALUE!</v>
      </c>
      <c r="MX67" s="2" t="e">
        <f t="shared" si="743"/>
        <v>#VALUE!</v>
      </c>
      <c r="MY67" s="2" t="e">
        <f t="shared" si="744"/>
        <v>#VALUE!</v>
      </c>
      <c r="MZ67" s="2" t="e">
        <f t="shared" si="745"/>
        <v>#VALUE!</v>
      </c>
      <c r="NA67" s="2" t="e">
        <f t="shared" si="746"/>
        <v>#VALUE!</v>
      </c>
      <c r="NB67" s="2" t="e">
        <f t="shared" si="747"/>
        <v>#VALUE!</v>
      </c>
      <c r="NC67" s="2" t="e">
        <f t="shared" si="748"/>
        <v>#VALUE!</v>
      </c>
      <c r="ND67" s="2" t="e">
        <f t="shared" si="749"/>
        <v>#VALUE!</v>
      </c>
      <c r="NE67" s="2" t="e">
        <f t="shared" si="750"/>
        <v>#VALUE!</v>
      </c>
      <c r="NF67" s="2">
        <f t="shared" si="406"/>
        <v>0</v>
      </c>
      <c r="NG67" s="2">
        <f t="shared" si="250"/>
        <v>0</v>
      </c>
      <c r="NH67" s="2">
        <f t="shared" si="251"/>
        <v>0</v>
      </c>
      <c r="NI67" s="2">
        <f t="shared" si="252"/>
        <v>0</v>
      </c>
      <c r="NJ67" s="2">
        <f t="shared" si="253"/>
        <v>0</v>
      </c>
      <c r="NK67" s="2">
        <f t="shared" si="254"/>
        <v>0</v>
      </c>
      <c r="NL67" s="2">
        <f t="shared" si="255"/>
        <v>0</v>
      </c>
      <c r="NM67" s="2">
        <f t="shared" si="256"/>
        <v>0</v>
      </c>
      <c r="NN67" s="2">
        <f t="shared" si="257"/>
        <v>0</v>
      </c>
      <c r="NO67" s="2">
        <f t="shared" si="258"/>
        <v>0</v>
      </c>
      <c r="NP67" s="2">
        <f t="shared" si="259"/>
        <v>0</v>
      </c>
      <c r="NQ67" s="2">
        <f t="shared" si="260"/>
        <v>0</v>
      </c>
      <c r="NR67" s="2">
        <f t="shared" si="261"/>
        <v>0</v>
      </c>
      <c r="NS67" s="2">
        <f t="shared" si="262"/>
        <v>0</v>
      </c>
      <c r="NT67" s="2">
        <f t="shared" si="263"/>
        <v>0</v>
      </c>
      <c r="NU67" s="2">
        <f t="shared" si="264"/>
        <v>0</v>
      </c>
      <c r="NV67" s="2">
        <f t="shared" si="265"/>
        <v>0</v>
      </c>
      <c r="NW67" s="2">
        <f t="shared" si="266"/>
        <v>0</v>
      </c>
      <c r="NX67" s="2">
        <f t="shared" si="267"/>
        <v>0</v>
      </c>
      <c r="NY67" s="2">
        <f t="shared" si="268"/>
        <v>0</v>
      </c>
      <c r="NZ67" s="2">
        <f t="shared" si="269"/>
        <v>0</v>
      </c>
      <c r="OA67" s="2">
        <f t="shared" si="270"/>
        <v>0</v>
      </c>
      <c r="OB67" s="2">
        <f t="shared" si="271"/>
        <v>0</v>
      </c>
      <c r="OC67" s="2">
        <f t="shared" si="272"/>
        <v>0</v>
      </c>
      <c r="OD67" s="2">
        <f>IF(AND(NF67&gt;'Graph Creator'!$K$4,'Detalle de Cuentas'!NF67&lt;='Graph Creator'!$L$4),1,0)</f>
        <v>0</v>
      </c>
      <c r="OE67" s="2">
        <f>IF(AND(NG67&gt;'Graph Creator'!$K$4,'Detalle de Cuentas'!NG67&lt;='Graph Creator'!$L$4),1,0)</f>
        <v>0</v>
      </c>
      <c r="OF67" s="2">
        <f>IF(AND(NH67&gt;'Graph Creator'!$K$4,'Detalle de Cuentas'!NH67&lt;='Graph Creator'!$L$4),1,0)</f>
        <v>0</v>
      </c>
      <c r="OG67" s="2">
        <f>IF(AND(NI67&gt;'Graph Creator'!$K$4,'Detalle de Cuentas'!NI67&lt;='Graph Creator'!$L$4),1,0)</f>
        <v>0</v>
      </c>
      <c r="OH67" s="2">
        <f>IF(AND(NJ67&gt;'Graph Creator'!$K$4,'Detalle de Cuentas'!NJ67&lt;='Graph Creator'!$L$4),1,0)</f>
        <v>0</v>
      </c>
      <c r="OI67" s="2">
        <f>IF(AND(NK67&gt;'Graph Creator'!$K$4,'Detalle de Cuentas'!NK67&lt;='Graph Creator'!$L$4),1,0)</f>
        <v>0</v>
      </c>
      <c r="OJ67" s="2">
        <f>IF(AND(NL67&gt;'Graph Creator'!$K$4,'Detalle de Cuentas'!NL67&lt;='Graph Creator'!$L$4),1,0)</f>
        <v>0</v>
      </c>
      <c r="OK67" s="2">
        <f>IF(AND(NM67&gt;'Graph Creator'!$K$4,'Detalle de Cuentas'!NM67&lt;='Graph Creator'!$L$4),1,0)</f>
        <v>0</v>
      </c>
      <c r="OL67" s="2">
        <f>IF(AND(NN67&gt;'Graph Creator'!$K$4,'Detalle de Cuentas'!NN67&lt;='Graph Creator'!$L$4),1,0)</f>
        <v>0</v>
      </c>
      <c r="OM67" s="2">
        <f>IF(AND(NO67&gt;'Graph Creator'!$K$4,'Detalle de Cuentas'!NO67&lt;='Graph Creator'!$L$4),1,0)</f>
        <v>0</v>
      </c>
      <c r="ON67" s="2">
        <f>IF(AND(NP67&gt;'Graph Creator'!$K$4,'Detalle de Cuentas'!NP67&lt;='Graph Creator'!$L$4),1,0)</f>
        <v>0</v>
      </c>
      <c r="OO67" s="2">
        <f>IF(AND(NQ67&gt;'Graph Creator'!$K$4,'Detalle de Cuentas'!NQ67&lt;='Graph Creator'!$L$4),1,0)</f>
        <v>0</v>
      </c>
      <c r="OP67" s="2">
        <f>IF(AND(NR67&gt;'Graph Creator'!$K$4,'Detalle de Cuentas'!NR67&lt;='Graph Creator'!$L$4),1,0)</f>
        <v>0</v>
      </c>
      <c r="OQ67" s="2">
        <f>IF(AND(NS67&gt;'Graph Creator'!$K$4,'Detalle de Cuentas'!NS67&lt;='Graph Creator'!$L$4),1,0)</f>
        <v>0</v>
      </c>
      <c r="OR67" s="2">
        <f>IF(AND(NT67&gt;'Graph Creator'!$K$4,'Detalle de Cuentas'!NT67&lt;='Graph Creator'!$L$4),1,0)</f>
        <v>0</v>
      </c>
      <c r="OS67" s="2">
        <f>IF(AND(NU67&gt;'Graph Creator'!$K$4,'Detalle de Cuentas'!NU67&lt;='Graph Creator'!$L$4),1,0)</f>
        <v>0</v>
      </c>
      <c r="OT67" s="2">
        <f>IF(AND(NV67&gt;'Graph Creator'!$K$4,'Detalle de Cuentas'!NV67&lt;='Graph Creator'!$L$4),1,0)</f>
        <v>0</v>
      </c>
      <c r="OU67" s="2">
        <f>IF(AND(NW67&gt;'Graph Creator'!$K$4,'Detalle de Cuentas'!NW67&lt;='Graph Creator'!$L$4),1,0)</f>
        <v>0</v>
      </c>
      <c r="OV67" s="2">
        <f>IF(AND(NX67&gt;'Graph Creator'!$K$4,'Detalle de Cuentas'!NX67&lt;='Graph Creator'!$L$4),1,0)</f>
        <v>0</v>
      </c>
      <c r="OW67" s="2">
        <f>IF(AND(NY67&gt;'Graph Creator'!$K$4,'Detalle de Cuentas'!NY67&lt;='Graph Creator'!$L$4),1,0)</f>
        <v>0</v>
      </c>
      <c r="OX67" s="2">
        <f>IF(AND(NZ67&gt;'Graph Creator'!$K$4,'Detalle de Cuentas'!NZ67&lt;='Graph Creator'!$L$4),1,0)</f>
        <v>0</v>
      </c>
      <c r="OY67" s="2">
        <f>IF(AND(OA67&gt;'Graph Creator'!$K$4,'Detalle de Cuentas'!OA67&lt;='Graph Creator'!$L$4),1,0)</f>
        <v>0</v>
      </c>
      <c r="OZ67" s="2">
        <f>IF(AND(OB67&gt;'Graph Creator'!$K$4,'Detalle de Cuentas'!OB67&lt;='Graph Creator'!$L$4),1,0)</f>
        <v>0</v>
      </c>
      <c r="PA67" s="2">
        <f>IF(AND(OC67&gt;'Graph Creator'!$K$4,'Detalle de Cuentas'!OC67&lt;='Graph Creator'!$L$4),1,0)</f>
        <v>0</v>
      </c>
      <c r="PB67" s="2">
        <f>IF(AND(NF67&gt;'Graph Creator'!$L$4,'Detalle de Cuentas'!NF67&lt;='Graph Creator'!$M$4),1,0)</f>
        <v>0</v>
      </c>
      <c r="PC67" s="2">
        <f>IF(AND(NG67&gt;'Graph Creator'!$L$4,'Detalle de Cuentas'!NG67&lt;='Graph Creator'!$M$4),1,0)</f>
        <v>0</v>
      </c>
      <c r="PD67" s="2">
        <f>IF(AND(NH67&gt;'Graph Creator'!$L$4,'Detalle de Cuentas'!NH67&lt;='Graph Creator'!$M$4),1,0)</f>
        <v>0</v>
      </c>
      <c r="PE67" s="2">
        <f>IF(AND(NI67&gt;'Graph Creator'!$L$4,'Detalle de Cuentas'!NI67&lt;='Graph Creator'!$M$4),1,0)</f>
        <v>0</v>
      </c>
      <c r="PF67" s="2">
        <f>IF(AND(NJ67&gt;'Graph Creator'!$L$4,'Detalle de Cuentas'!NJ67&lt;='Graph Creator'!$M$4),1,0)</f>
        <v>0</v>
      </c>
      <c r="PG67" s="2">
        <f>IF(AND(NK67&gt;'Graph Creator'!$L$4,'Detalle de Cuentas'!NK67&lt;='Graph Creator'!$M$4),1,0)</f>
        <v>0</v>
      </c>
      <c r="PH67" s="2">
        <f>IF(AND(NL67&gt;'Graph Creator'!$L$4,'Detalle de Cuentas'!NL67&lt;='Graph Creator'!$M$4),1,0)</f>
        <v>0</v>
      </c>
      <c r="PI67" s="2">
        <f>IF(AND(NM67&gt;'Graph Creator'!$L$4,'Detalle de Cuentas'!NM67&lt;='Graph Creator'!$M$4),1,0)</f>
        <v>0</v>
      </c>
      <c r="PJ67" s="2">
        <f>IF(AND(NN67&gt;'Graph Creator'!$L$4,'Detalle de Cuentas'!NN67&lt;='Graph Creator'!$M$4),1,0)</f>
        <v>0</v>
      </c>
      <c r="PK67" s="2">
        <f>IF(AND(NO67&gt;'Graph Creator'!$L$4,'Detalle de Cuentas'!NO67&lt;='Graph Creator'!$M$4),1,0)</f>
        <v>0</v>
      </c>
      <c r="PL67" s="2">
        <f>IF(AND(NP67&gt;'Graph Creator'!$L$4,'Detalle de Cuentas'!NP67&lt;='Graph Creator'!$M$4),1,0)</f>
        <v>0</v>
      </c>
      <c r="PM67" s="2">
        <f>IF(AND(NQ67&gt;'Graph Creator'!$L$4,'Detalle de Cuentas'!NQ67&lt;='Graph Creator'!$M$4),1,0)</f>
        <v>0</v>
      </c>
      <c r="PN67" s="2">
        <f>IF(AND(NR67&gt;'Graph Creator'!$L$4,'Detalle de Cuentas'!NR67&lt;='Graph Creator'!$M$4),1,0)</f>
        <v>0</v>
      </c>
      <c r="PO67" s="2">
        <f>IF(AND(NS67&gt;'Graph Creator'!$L$4,'Detalle de Cuentas'!NS67&lt;='Graph Creator'!$M$4),1,0)</f>
        <v>0</v>
      </c>
      <c r="PP67" s="2">
        <f>IF(AND(NT67&gt;'Graph Creator'!$L$4,'Detalle de Cuentas'!NT67&lt;='Graph Creator'!$M$4),1,0)</f>
        <v>0</v>
      </c>
      <c r="PQ67" s="2">
        <f>IF(AND(NU67&gt;'Graph Creator'!$L$4,'Detalle de Cuentas'!NU67&lt;='Graph Creator'!$M$4),1,0)</f>
        <v>0</v>
      </c>
      <c r="PR67" s="2">
        <f>IF(AND(NV67&gt;'Graph Creator'!$L$4,'Detalle de Cuentas'!NV67&lt;='Graph Creator'!$M$4),1,0)</f>
        <v>0</v>
      </c>
      <c r="PS67" s="2">
        <f>IF(AND(NW67&gt;'Graph Creator'!$L$4,'Detalle de Cuentas'!NW67&lt;='Graph Creator'!$M$4),1,0)</f>
        <v>0</v>
      </c>
      <c r="PT67" s="2">
        <f>IF(AND(NX67&gt;'Graph Creator'!$L$4,'Detalle de Cuentas'!NX67&lt;='Graph Creator'!$M$4),1,0)</f>
        <v>0</v>
      </c>
      <c r="PU67" s="2">
        <f>IF(AND(NY67&gt;'Graph Creator'!$L$4,'Detalle de Cuentas'!NY67&lt;='Graph Creator'!$M$4),1,0)</f>
        <v>0</v>
      </c>
      <c r="PV67" s="2">
        <f>IF(AND(NZ67&gt;'Graph Creator'!$L$4,'Detalle de Cuentas'!NZ67&lt;='Graph Creator'!$M$4),1,0)</f>
        <v>0</v>
      </c>
      <c r="PW67" s="2">
        <f>IF(AND(OA67&gt;'Graph Creator'!$L$4,'Detalle de Cuentas'!OA67&lt;='Graph Creator'!$M$4),1,0)</f>
        <v>0</v>
      </c>
      <c r="PX67" s="2">
        <f>IF(AND(OB67&gt;'Graph Creator'!$L$4,'Detalle de Cuentas'!OB67&lt;='Graph Creator'!$M$4),1,0)</f>
        <v>0</v>
      </c>
      <c r="PY67" s="2">
        <f>IF(AND(OC67&gt;'Graph Creator'!$L$4,'Detalle de Cuentas'!OC67&lt;='Graph Creator'!$M$4),1,0)</f>
        <v>0</v>
      </c>
      <c r="PZ67" s="2">
        <f>IF(AND(NF67&gt;'Graph Creator'!$M$4,'Detalle de Cuentas'!NF67&lt;='Graph Creator'!$N$4),1,0)</f>
        <v>0</v>
      </c>
      <c r="QA67" s="2">
        <f>IF(AND(NG67&gt;'Graph Creator'!$M$4,'Detalle de Cuentas'!NG67&lt;='Graph Creator'!$N$4),1,0)</f>
        <v>0</v>
      </c>
      <c r="QB67" s="2">
        <f>IF(AND(NH67&gt;'Graph Creator'!$M$4,'Detalle de Cuentas'!NH67&lt;='Graph Creator'!$N$4),1,0)</f>
        <v>0</v>
      </c>
      <c r="QC67" s="2">
        <f>IF(AND(NI67&gt;'Graph Creator'!$M$4,'Detalle de Cuentas'!NI67&lt;='Graph Creator'!$N$4),1,0)</f>
        <v>0</v>
      </c>
      <c r="QD67" s="2">
        <f>IF(AND(NJ67&gt;'Graph Creator'!$M$4,'Detalle de Cuentas'!NJ67&lt;='Graph Creator'!$N$4),1,0)</f>
        <v>0</v>
      </c>
      <c r="QE67" s="2">
        <f>IF(AND(NK67&gt;'Graph Creator'!$M$4,'Detalle de Cuentas'!NK67&lt;='Graph Creator'!$N$4),1,0)</f>
        <v>0</v>
      </c>
      <c r="QF67" s="2">
        <f>IF(AND(NL67&gt;'Graph Creator'!$M$4,'Detalle de Cuentas'!NL67&lt;='Graph Creator'!$N$4),1,0)</f>
        <v>0</v>
      </c>
      <c r="QG67" s="2">
        <f>IF(AND(NM67&gt;'Graph Creator'!$M$4,'Detalle de Cuentas'!NM67&lt;='Graph Creator'!$N$4),1,0)</f>
        <v>0</v>
      </c>
      <c r="QH67" s="2">
        <f>IF(AND(NN67&gt;'Graph Creator'!$M$4,'Detalle de Cuentas'!NN67&lt;='Graph Creator'!$N$4),1,0)</f>
        <v>0</v>
      </c>
      <c r="QI67" s="2">
        <f>IF(AND(NO67&gt;'Graph Creator'!$M$4,'Detalle de Cuentas'!NO67&lt;='Graph Creator'!$N$4),1,0)</f>
        <v>0</v>
      </c>
      <c r="QJ67" s="2">
        <f>IF(AND(NP67&gt;'Graph Creator'!$M$4,'Detalle de Cuentas'!NP67&lt;='Graph Creator'!$N$4),1,0)</f>
        <v>0</v>
      </c>
      <c r="QK67" s="2">
        <f>IF(AND(NQ67&gt;'Graph Creator'!$M$4,'Detalle de Cuentas'!NQ67&lt;='Graph Creator'!$N$4),1,0)</f>
        <v>0</v>
      </c>
      <c r="QL67" s="2">
        <f>IF(AND(NR67&gt;'Graph Creator'!$M$4,'Detalle de Cuentas'!NR67&lt;='Graph Creator'!$N$4),1,0)</f>
        <v>0</v>
      </c>
      <c r="QM67" s="2">
        <f>IF(AND(NS67&gt;'Graph Creator'!$M$4,'Detalle de Cuentas'!NS67&lt;='Graph Creator'!$N$4),1,0)</f>
        <v>0</v>
      </c>
      <c r="QN67" s="2">
        <f>IF(AND(NT67&gt;'Graph Creator'!$M$4,'Detalle de Cuentas'!NT67&lt;='Graph Creator'!$N$4),1,0)</f>
        <v>0</v>
      </c>
      <c r="QO67" s="2">
        <f>IF(AND(NU67&gt;'Graph Creator'!$M$4,'Detalle de Cuentas'!NU67&lt;='Graph Creator'!$N$4),1,0)</f>
        <v>0</v>
      </c>
      <c r="QP67" s="2">
        <f>IF(AND(NV67&gt;'Graph Creator'!$M$4,'Detalle de Cuentas'!NV67&lt;='Graph Creator'!$N$4),1,0)</f>
        <v>0</v>
      </c>
      <c r="QQ67" s="2">
        <f>IF(AND(NW67&gt;'Graph Creator'!$M$4,'Detalle de Cuentas'!NW67&lt;='Graph Creator'!$N$4),1,0)</f>
        <v>0</v>
      </c>
      <c r="QR67" s="2">
        <f>IF(AND(NX67&gt;'Graph Creator'!$M$4,'Detalle de Cuentas'!NX67&lt;='Graph Creator'!$N$4),1,0)</f>
        <v>0</v>
      </c>
      <c r="QS67" s="2">
        <f>IF(AND(NY67&gt;'Graph Creator'!$M$4,'Detalle de Cuentas'!NY67&lt;='Graph Creator'!$N$4),1,0)</f>
        <v>0</v>
      </c>
      <c r="QT67" s="2">
        <f>IF(AND(NZ67&gt;'Graph Creator'!$M$4,'Detalle de Cuentas'!NZ67&lt;='Graph Creator'!$N$4),1,0)</f>
        <v>0</v>
      </c>
      <c r="QU67" s="2">
        <f>IF(AND(OA67&gt;'Graph Creator'!$M$4,'Detalle de Cuentas'!OA67&lt;='Graph Creator'!$N$4),1,0)</f>
        <v>0</v>
      </c>
      <c r="QV67" s="2">
        <f>IF(AND(OB67&gt;'Graph Creator'!$M$4,'Detalle de Cuentas'!OB67&lt;='Graph Creator'!$N$4),1,0)</f>
        <v>0</v>
      </c>
      <c r="QW67" s="2">
        <f>IF(AND(OC67&gt;'Graph Creator'!$M$4,'Detalle de Cuentas'!OC67&lt;='Graph Creator'!$N$4),1,0)</f>
        <v>0</v>
      </c>
      <c r="QX67" s="2">
        <f>IF(AND(NF67&gt;'Graph Creator'!$N$4,'Detalle de Cuentas'!NF67&lt;='Graph Creator'!$O$4),1,0)</f>
        <v>0</v>
      </c>
      <c r="QY67" s="2">
        <f>IF(AND(NG67&gt;'Graph Creator'!$N$4,'Detalle de Cuentas'!NG67&lt;='Graph Creator'!$O$4),1,0)</f>
        <v>0</v>
      </c>
      <c r="QZ67" s="2">
        <f>IF(AND(NH67&gt;'Graph Creator'!$N$4,'Detalle de Cuentas'!NH67&lt;='Graph Creator'!$O$4),1,0)</f>
        <v>0</v>
      </c>
      <c r="RA67" s="2">
        <f>IF(AND(NI67&gt;'Graph Creator'!$N$4,'Detalle de Cuentas'!NI67&lt;='Graph Creator'!$O$4),1,0)</f>
        <v>0</v>
      </c>
      <c r="RB67" s="2">
        <f>IF(AND(NJ67&gt;'Graph Creator'!$N$4,'Detalle de Cuentas'!NJ67&lt;='Graph Creator'!$O$4),1,0)</f>
        <v>0</v>
      </c>
      <c r="RC67" s="2">
        <f>IF(AND(NK67&gt;'Graph Creator'!$N$4,'Detalle de Cuentas'!NK67&lt;='Graph Creator'!$O$4),1,0)</f>
        <v>0</v>
      </c>
      <c r="RD67" s="2">
        <f>IF(AND(NL67&gt;'Graph Creator'!$N$4,'Detalle de Cuentas'!NL67&lt;='Graph Creator'!$O$4),1,0)</f>
        <v>0</v>
      </c>
      <c r="RE67" s="2">
        <f>IF(AND(NM67&gt;'Graph Creator'!$N$4,'Detalle de Cuentas'!NM67&lt;='Graph Creator'!$O$4),1,0)</f>
        <v>0</v>
      </c>
      <c r="RF67" s="2">
        <f>IF(AND(NN67&gt;'Graph Creator'!$N$4,'Detalle de Cuentas'!NN67&lt;='Graph Creator'!$O$4),1,0)</f>
        <v>0</v>
      </c>
      <c r="RG67" s="2">
        <f>IF(AND(NO67&gt;'Graph Creator'!$N$4,'Detalle de Cuentas'!NO67&lt;='Graph Creator'!$O$4),1,0)</f>
        <v>0</v>
      </c>
      <c r="RH67" s="2">
        <f>IF(AND(NP67&gt;'Graph Creator'!$N$4,'Detalle de Cuentas'!NP67&lt;='Graph Creator'!$O$4),1,0)</f>
        <v>0</v>
      </c>
      <c r="RI67" s="2">
        <f>IF(AND(NQ67&gt;'Graph Creator'!$N$4,'Detalle de Cuentas'!NQ67&lt;='Graph Creator'!$O$4),1,0)</f>
        <v>0</v>
      </c>
      <c r="RJ67" s="2">
        <f>IF(AND(NR67&gt;'Graph Creator'!$N$4,'Detalle de Cuentas'!NR67&lt;='Graph Creator'!$O$4),1,0)</f>
        <v>0</v>
      </c>
      <c r="RK67" s="2">
        <f>IF(AND(NS67&gt;'Graph Creator'!$N$4,'Detalle de Cuentas'!NS67&lt;='Graph Creator'!$O$4),1,0)</f>
        <v>0</v>
      </c>
      <c r="RL67" s="2">
        <f>IF(AND(NT67&gt;'Graph Creator'!$N$4,'Detalle de Cuentas'!NT67&lt;='Graph Creator'!$O$4),1,0)</f>
        <v>0</v>
      </c>
      <c r="RM67" s="2">
        <f>IF(AND(NU67&gt;'Graph Creator'!$N$4,'Detalle de Cuentas'!NU67&lt;='Graph Creator'!$O$4),1,0)</f>
        <v>0</v>
      </c>
      <c r="RN67" s="2">
        <f>IF(AND(NV67&gt;'Graph Creator'!$N$4,'Detalle de Cuentas'!NV67&lt;='Graph Creator'!$O$4),1,0)</f>
        <v>0</v>
      </c>
      <c r="RO67" s="2">
        <f>IF(AND(NW67&gt;'Graph Creator'!$N$4,'Detalle de Cuentas'!NW67&lt;='Graph Creator'!$O$4),1,0)</f>
        <v>0</v>
      </c>
      <c r="RP67" s="2">
        <f>IF(AND(NX67&gt;'Graph Creator'!$N$4,'Detalle de Cuentas'!NX67&lt;='Graph Creator'!$O$4),1,0)</f>
        <v>0</v>
      </c>
      <c r="RQ67" s="2">
        <f>IF(AND(NY67&gt;'Graph Creator'!$N$4,'Detalle de Cuentas'!NY67&lt;='Graph Creator'!$O$4),1,0)</f>
        <v>0</v>
      </c>
      <c r="RR67" s="2">
        <f>IF(AND(NZ67&gt;'Graph Creator'!$N$4,'Detalle de Cuentas'!NZ67&lt;='Graph Creator'!$O$4),1,0)</f>
        <v>0</v>
      </c>
      <c r="RS67" s="2">
        <f>IF(AND(OA67&gt;'Graph Creator'!$N$4,'Detalle de Cuentas'!OA67&lt;='Graph Creator'!$O$4),1,0)</f>
        <v>0</v>
      </c>
      <c r="RT67" s="2">
        <f>IF(AND(OB67&gt;'Graph Creator'!$N$4,'Detalle de Cuentas'!OB67&lt;='Graph Creator'!$O$4),1,0)</f>
        <v>0</v>
      </c>
      <c r="RU67" s="2">
        <f>IF(AND(OC67&gt;'Graph Creator'!$N$4,'Detalle de Cuentas'!OC67&lt;='Graph Creator'!$O$4),1,0)</f>
        <v>0</v>
      </c>
      <c r="RV67" s="2" t="e">
        <f t="shared" si="407"/>
        <v>#VALUE!</v>
      </c>
      <c r="RW67" s="2" t="e">
        <f t="shared" si="408"/>
        <v>#VALUE!</v>
      </c>
      <c r="RX67" s="2" t="e">
        <f t="shared" si="409"/>
        <v>#VALUE!</v>
      </c>
      <c r="RY67" s="2" t="e">
        <f t="shared" si="410"/>
        <v>#VALUE!</v>
      </c>
      <c r="RZ67" s="2" t="e">
        <f t="shared" si="411"/>
        <v>#VALUE!</v>
      </c>
      <c r="SA67" s="2" t="e">
        <f t="shared" si="412"/>
        <v>#VALUE!</v>
      </c>
      <c r="SB67" s="2" t="e">
        <f t="shared" si="413"/>
        <v>#VALUE!</v>
      </c>
      <c r="SC67" s="2" t="e">
        <f t="shared" si="414"/>
        <v>#VALUE!</v>
      </c>
      <c r="SD67" s="2" t="e">
        <f t="shared" si="415"/>
        <v>#VALUE!</v>
      </c>
      <c r="SE67" s="2" t="e">
        <f t="shared" si="416"/>
        <v>#VALUE!</v>
      </c>
      <c r="SF67" s="2" t="e">
        <f t="shared" si="417"/>
        <v>#VALUE!</v>
      </c>
      <c r="SG67" s="2" t="e">
        <f t="shared" si="418"/>
        <v>#VALUE!</v>
      </c>
      <c r="SH67" s="2" t="e">
        <f t="shared" si="419"/>
        <v>#VALUE!</v>
      </c>
      <c r="SI67" s="2" t="e">
        <f t="shared" si="420"/>
        <v>#VALUE!</v>
      </c>
      <c r="SJ67" s="2" t="e">
        <f t="shared" si="421"/>
        <v>#VALUE!</v>
      </c>
      <c r="SK67" s="2" t="e">
        <f t="shared" si="422"/>
        <v>#VALUE!</v>
      </c>
      <c r="SL67" s="2" t="e">
        <f t="shared" si="423"/>
        <v>#VALUE!</v>
      </c>
      <c r="SM67" s="2" t="e">
        <f t="shared" si="424"/>
        <v>#VALUE!</v>
      </c>
      <c r="SN67" s="2" t="e">
        <f t="shared" si="425"/>
        <v>#VALUE!</v>
      </c>
      <c r="SO67" s="2" t="e">
        <f t="shared" si="426"/>
        <v>#VALUE!</v>
      </c>
      <c r="SP67" s="2" t="e">
        <f t="shared" si="427"/>
        <v>#VALUE!</v>
      </c>
      <c r="SQ67" s="2" t="e">
        <f t="shared" si="428"/>
        <v>#VALUE!</v>
      </c>
      <c r="SR67" s="2" t="e">
        <f t="shared" si="429"/>
        <v>#VALUE!</v>
      </c>
      <c r="SS67" s="2" t="e">
        <f t="shared" si="430"/>
        <v>#VALUE!</v>
      </c>
      <c r="ST67" s="2" t="e">
        <f t="shared" si="431"/>
        <v>#VALUE!</v>
      </c>
      <c r="SU67" s="2" t="e">
        <f t="shared" si="432"/>
        <v>#VALUE!</v>
      </c>
      <c r="SV67" s="2" t="e">
        <f t="shared" si="433"/>
        <v>#VALUE!</v>
      </c>
      <c r="SW67" s="2" t="e">
        <f t="shared" si="434"/>
        <v>#VALUE!</v>
      </c>
      <c r="SX67" s="2" t="e">
        <f t="shared" si="435"/>
        <v>#VALUE!</v>
      </c>
      <c r="SY67" s="2" t="e">
        <f t="shared" si="436"/>
        <v>#VALUE!</v>
      </c>
      <c r="SZ67" s="2" t="e">
        <f t="shared" si="437"/>
        <v>#VALUE!</v>
      </c>
      <c r="TA67" s="2" t="e">
        <f t="shared" si="438"/>
        <v>#VALUE!</v>
      </c>
      <c r="TB67" s="2" t="e">
        <f t="shared" si="439"/>
        <v>#VALUE!</v>
      </c>
      <c r="TC67" s="2" t="e">
        <f t="shared" si="440"/>
        <v>#VALUE!</v>
      </c>
      <c r="TD67" s="2" t="e">
        <f t="shared" si="441"/>
        <v>#VALUE!</v>
      </c>
      <c r="TE67" s="2" t="e">
        <f t="shared" si="442"/>
        <v>#VALUE!</v>
      </c>
      <c r="TF67" s="2" t="str">
        <f>IF(DZ67=1,IF(SUM(DZ$17:DZ67)&lt;2,""&amp;B67,", "&amp;B67),"")</f>
        <v/>
      </c>
      <c r="TG67" s="2" t="str">
        <f t="shared" si="480"/>
        <v/>
      </c>
      <c r="TH67" s="2">
        <f t="shared" si="443"/>
        <v>0</v>
      </c>
      <c r="TI67" s="14" t="str">
        <f t="shared" si="444"/>
        <v/>
      </c>
      <c r="TJ67" s="14" t="e">
        <f t="shared" si="273"/>
        <v>#VALUE!</v>
      </c>
      <c r="TK67" s="14" t="e">
        <f t="shared" si="274"/>
        <v>#VALUE!</v>
      </c>
      <c r="TL67" s="14" t="e">
        <f t="shared" si="275"/>
        <v>#VALUE!</v>
      </c>
      <c r="TM67" s="14" t="e">
        <f t="shared" si="276"/>
        <v>#VALUE!</v>
      </c>
      <c r="TN67" s="14" t="e">
        <f t="shared" si="277"/>
        <v>#VALUE!</v>
      </c>
      <c r="TO67" s="14" t="e">
        <f t="shared" si="278"/>
        <v>#VALUE!</v>
      </c>
      <c r="TP67" s="14" t="e">
        <f t="shared" si="279"/>
        <v>#VALUE!</v>
      </c>
      <c r="TQ67" s="14" t="e">
        <f t="shared" si="280"/>
        <v>#VALUE!</v>
      </c>
      <c r="TR67" s="14" t="e">
        <f t="shared" si="281"/>
        <v>#VALUE!</v>
      </c>
      <c r="TS67" s="14" t="e">
        <f t="shared" si="282"/>
        <v>#VALUE!</v>
      </c>
      <c r="TT67" s="14" t="e">
        <f t="shared" si="283"/>
        <v>#VALUE!</v>
      </c>
      <c r="TU67" s="14" t="e">
        <f t="shared" si="284"/>
        <v>#VALUE!</v>
      </c>
      <c r="TV67" s="14" t="e">
        <f t="shared" si="285"/>
        <v>#VALUE!</v>
      </c>
      <c r="TW67" s="14" t="e">
        <f t="shared" si="286"/>
        <v>#VALUE!</v>
      </c>
      <c r="TX67" s="14" t="e">
        <f t="shared" si="287"/>
        <v>#VALUE!</v>
      </c>
      <c r="TY67" s="14" t="e">
        <f t="shared" si="288"/>
        <v>#VALUE!</v>
      </c>
      <c r="TZ67" s="14" t="e">
        <f t="shared" si="289"/>
        <v>#VALUE!</v>
      </c>
      <c r="UA67" s="14" t="e">
        <f t="shared" si="290"/>
        <v>#VALUE!</v>
      </c>
      <c r="UB67" s="14" t="e">
        <f t="shared" si="291"/>
        <v>#VALUE!</v>
      </c>
      <c r="UC67" s="14" t="e">
        <f t="shared" si="292"/>
        <v>#VALUE!</v>
      </c>
      <c r="UD67" s="14" t="e">
        <f t="shared" si="293"/>
        <v>#VALUE!</v>
      </c>
      <c r="UE67" s="14" t="e">
        <f t="shared" si="294"/>
        <v>#VALUE!</v>
      </c>
      <c r="UF67" s="14" t="e">
        <f t="shared" si="295"/>
        <v>#VALUE!</v>
      </c>
      <c r="UH67" s="2">
        <f>IF($C$4-$R67&gt;'Graph Creator'!$E$2*'Graph Creator'!$D$13*12,0,1)</f>
        <v>1</v>
      </c>
      <c r="UJ67" s="2" t="e">
        <f t="shared" si="445"/>
        <v>#VALUE!</v>
      </c>
      <c r="UK67" s="2" t="e">
        <f t="shared" si="446"/>
        <v>#VALUE!</v>
      </c>
      <c r="UL67" s="2" t="e">
        <f t="shared" si="447"/>
        <v>#VALUE!</v>
      </c>
      <c r="UM67" s="2" t="e">
        <f t="shared" si="448"/>
        <v>#VALUE!</v>
      </c>
      <c r="UN67" s="2" t="e">
        <f t="shared" si="449"/>
        <v>#VALUE!</v>
      </c>
      <c r="UO67" s="2" t="e">
        <f t="shared" si="450"/>
        <v>#VALUE!</v>
      </c>
      <c r="UP67" s="2" t="e">
        <f t="shared" si="297"/>
        <v>#VALUE!</v>
      </c>
      <c r="UQ67" s="2" t="e">
        <f t="shared" si="298"/>
        <v>#VALUE!</v>
      </c>
      <c r="UR67" s="2" t="e">
        <f t="shared" si="299"/>
        <v>#VALUE!</v>
      </c>
      <c r="US67" s="2" t="e">
        <f t="shared" si="300"/>
        <v>#VALUE!</v>
      </c>
      <c r="UT67" s="2" t="e">
        <f t="shared" si="301"/>
        <v>#VALUE!</v>
      </c>
      <c r="UU67" s="2" t="e">
        <f t="shared" si="302"/>
        <v>#VALUE!</v>
      </c>
      <c r="UV67" s="2" t="e">
        <f t="shared" si="303"/>
        <v>#VALUE!</v>
      </c>
      <c r="UW67" s="2" t="e">
        <f t="shared" si="304"/>
        <v>#VALUE!</v>
      </c>
      <c r="UX67" s="2" t="e">
        <f t="shared" si="305"/>
        <v>#VALUE!</v>
      </c>
      <c r="UY67" s="2" t="e">
        <f t="shared" si="306"/>
        <v>#VALUE!</v>
      </c>
      <c r="UZ67" s="2" t="e">
        <f t="shared" si="307"/>
        <v>#VALUE!</v>
      </c>
      <c r="VA67" s="2" t="e">
        <f t="shared" si="308"/>
        <v>#VALUE!</v>
      </c>
      <c r="VB67" s="2" t="e">
        <f t="shared" si="309"/>
        <v>#VALUE!</v>
      </c>
      <c r="VC67" s="2" t="e">
        <f t="shared" si="310"/>
        <v>#VALUE!</v>
      </c>
      <c r="VD67" s="2" t="e">
        <f t="shared" si="311"/>
        <v>#VALUE!</v>
      </c>
      <c r="VE67" s="2" t="e">
        <f t="shared" si="312"/>
        <v>#VALUE!</v>
      </c>
      <c r="VF67" s="2" t="e">
        <f t="shared" si="313"/>
        <v>#VALUE!</v>
      </c>
      <c r="VG67" s="2" t="e">
        <f t="shared" si="314"/>
        <v>#VALUE!</v>
      </c>
      <c r="VH67" s="2" t="e">
        <f t="shared" si="315"/>
        <v>#VALUE!</v>
      </c>
      <c r="VI67" s="2" t="e">
        <f t="shared" si="316"/>
        <v>#VALUE!</v>
      </c>
      <c r="VJ67" s="2" t="e">
        <f t="shared" si="317"/>
        <v>#VALUE!</v>
      </c>
      <c r="VK67" s="2" t="e">
        <f t="shared" si="318"/>
        <v>#VALUE!</v>
      </c>
      <c r="VL67" s="2" t="e">
        <f t="shared" si="319"/>
        <v>#VALUE!</v>
      </c>
      <c r="VM67" s="2" t="e">
        <f t="shared" si="320"/>
        <v>#VALUE!</v>
      </c>
      <c r="VN67" s="2" t="e">
        <f t="shared" si="321"/>
        <v>#VALUE!</v>
      </c>
      <c r="VO67" s="2" t="e">
        <f t="shared" si="322"/>
        <v>#VALUE!</v>
      </c>
      <c r="VP67" s="2" t="e">
        <f t="shared" si="323"/>
        <v>#VALUE!</v>
      </c>
      <c r="VQ67" s="2" t="e">
        <f t="shared" si="324"/>
        <v>#VALUE!</v>
      </c>
      <c r="VR67" s="2" t="e">
        <f t="shared" si="325"/>
        <v>#VALUE!</v>
      </c>
      <c r="VS67" s="2" t="e">
        <f t="shared" si="326"/>
        <v>#VALUE!</v>
      </c>
      <c r="VT67" s="98">
        <f t="shared" si="451"/>
        <v>0</v>
      </c>
      <c r="VU67" s="98">
        <f t="shared" si="452"/>
        <v>0</v>
      </c>
      <c r="VV67" s="98">
        <f t="shared" si="453"/>
        <v>0</v>
      </c>
      <c r="VW67" s="98">
        <f t="shared" si="454"/>
        <v>0</v>
      </c>
      <c r="VX67" s="98">
        <f t="shared" si="455"/>
        <v>0</v>
      </c>
      <c r="VY67" s="98">
        <f t="shared" si="456"/>
        <v>0</v>
      </c>
      <c r="VZ67" s="98">
        <f t="shared" si="457"/>
        <v>0</v>
      </c>
      <c r="WA67" s="98">
        <f t="shared" si="328"/>
        <v>0</v>
      </c>
      <c r="WB67" s="98">
        <f t="shared" si="329"/>
        <v>0</v>
      </c>
      <c r="WC67" s="98">
        <f t="shared" si="330"/>
        <v>0</v>
      </c>
      <c r="WD67" s="98">
        <f t="shared" si="331"/>
        <v>0</v>
      </c>
      <c r="WE67" s="98">
        <f t="shared" si="332"/>
        <v>0</v>
      </c>
      <c r="WF67" s="98">
        <f t="shared" si="333"/>
        <v>0</v>
      </c>
      <c r="WG67" s="98">
        <f t="shared" si="334"/>
        <v>0</v>
      </c>
      <c r="WH67" s="98">
        <f t="shared" si="335"/>
        <v>0</v>
      </c>
      <c r="WI67" s="98">
        <f t="shared" si="336"/>
        <v>0</v>
      </c>
      <c r="WJ67" s="98">
        <f t="shared" si="337"/>
        <v>0</v>
      </c>
      <c r="WK67" s="98">
        <f t="shared" si="338"/>
        <v>0</v>
      </c>
      <c r="WL67" s="98">
        <f t="shared" si="339"/>
        <v>0</v>
      </c>
      <c r="WM67" s="98">
        <f t="shared" si="340"/>
        <v>0</v>
      </c>
      <c r="WN67" s="98">
        <f t="shared" si="341"/>
        <v>0</v>
      </c>
      <c r="WO67" s="98">
        <f t="shared" si="342"/>
        <v>0</v>
      </c>
      <c r="WP67" s="98">
        <f t="shared" si="343"/>
        <v>0</v>
      </c>
      <c r="WQ67" s="98">
        <f t="shared" si="344"/>
        <v>0</v>
      </c>
      <c r="WR67" s="98">
        <f>IFERROR(INDEX('Score Calculation'!$D$38:$D$41,MATCH('Detalle de Cuentas'!VT67,'Score Calculation'!$C$38:$C$41,1)),0)</f>
        <v>4</v>
      </c>
      <c r="WS67" s="98">
        <f>IFERROR(INDEX('Score Calculation'!$D$38:$D$41,MATCH('Detalle de Cuentas'!VU67,'Score Calculation'!$C$38:$C$41,1)),0)</f>
        <v>4</v>
      </c>
      <c r="WT67" s="98">
        <f>IFERROR(INDEX('Score Calculation'!$D$38:$D$41,MATCH('Detalle de Cuentas'!VV67,'Score Calculation'!$C$38:$C$41,1)),0)</f>
        <v>4</v>
      </c>
      <c r="WU67" s="98">
        <f>IFERROR(INDEX('Score Calculation'!$D$38:$D$41,MATCH('Detalle de Cuentas'!VW67,'Score Calculation'!$C$38:$C$41,1)),0)</f>
        <v>4</v>
      </c>
      <c r="WV67" s="98">
        <f>IFERROR(INDEX('Score Calculation'!$D$38:$D$41,MATCH('Detalle de Cuentas'!VX67,'Score Calculation'!$C$38:$C$41,1)),0)</f>
        <v>4</v>
      </c>
      <c r="WW67" s="98">
        <f>IFERROR(INDEX('Score Calculation'!$D$38:$D$41,MATCH('Detalle de Cuentas'!VY67,'Score Calculation'!$C$38:$C$41,1)),0)</f>
        <v>4</v>
      </c>
      <c r="WX67" s="98">
        <f>IFERROR(INDEX('Score Calculation'!$D$38:$D$41,MATCH('Detalle de Cuentas'!VZ67,'Score Calculation'!$C$38:$C$41,1)),0)</f>
        <v>4</v>
      </c>
      <c r="WY67" s="98">
        <f>IFERROR(INDEX('Score Calculation'!$D$38:$D$41,MATCH('Detalle de Cuentas'!WA67,'Score Calculation'!$C$38:$C$41,1)),0)</f>
        <v>4</v>
      </c>
      <c r="WZ67" s="98">
        <f>IFERROR(INDEX('Score Calculation'!$D$38:$D$41,MATCH('Detalle de Cuentas'!WB67,'Score Calculation'!$C$38:$C$41,1)),0)</f>
        <v>4</v>
      </c>
      <c r="XA67" s="98">
        <f>IFERROR(INDEX('Score Calculation'!$D$38:$D$41,MATCH('Detalle de Cuentas'!WC67,'Score Calculation'!$C$38:$C$41,1)),0)</f>
        <v>4</v>
      </c>
      <c r="XB67" s="98">
        <f>IFERROR(INDEX('Score Calculation'!$D$38:$D$41,MATCH('Detalle de Cuentas'!WD67,'Score Calculation'!$C$38:$C$41,1)),0)</f>
        <v>4</v>
      </c>
      <c r="XC67" s="98">
        <f>IFERROR(INDEX('Score Calculation'!$D$38:$D$41,MATCH('Detalle de Cuentas'!WE67,'Score Calculation'!$C$38:$C$41,1)),0)</f>
        <v>4</v>
      </c>
      <c r="XD67" s="98">
        <f>IFERROR(INDEX('Score Calculation'!$D$38:$D$41,MATCH('Detalle de Cuentas'!WF67,'Score Calculation'!$C$38:$C$41,1)),0)</f>
        <v>4</v>
      </c>
      <c r="XE67" s="98">
        <f>IFERROR(INDEX('Score Calculation'!$D$38:$D$41,MATCH('Detalle de Cuentas'!WG67,'Score Calculation'!$C$38:$C$41,1)),0)</f>
        <v>4</v>
      </c>
      <c r="XF67" s="98">
        <f>IFERROR(INDEX('Score Calculation'!$D$38:$D$41,MATCH('Detalle de Cuentas'!WH67,'Score Calculation'!$C$38:$C$41,1)),0)</f>
        <v>4</v>
      </c>
      <c r="XG67" s="98">
        <f>IFERROR(INDEX('Score Calculation'!$D$38:$D$41,MATCH('Detalle de Cuentas'!WI67,'Score Calculation'!$C$38:$C$41,1)),0)</f>
        <v>4</v>
      </c>
      <c r="XH67" s="98">
        <f>IFERROR(INDEX('Score Calculation'!$D$38:$D$41,MATCH('Detalle de Cuentas'!WJ67,'Score Calculation'!$C$38:$C$41,1)),0)</f>
        <v>4</v>
      </c>
      <c r="XI67" s="98">
        <f>IFERROR(INDEX('Score Calculation'!$D$38:$D$41,MATCH('Detalle de Cuentas'!WK67,'Score Calculation'!$C$38:$C$41,1)),0)</f>
        <v>4</v>
      </c>
      <c r="XJ67" s="98">
        <f>IFERROR(INDEX('Score Calculation'!$D$38:$D$41,MATCH('Detalle de Cuentas'!WL67,'Score Calculation'!$C$38:$C$41,1)),0)</f>
        <v>4</v>
      </c>
      <c r="XK67" s="98">
        <f>IFERROR(INDEX('Score Calculation'!$D$38:$D$41,MATCH('Detalle de Cuentas'!WM67,'Score Calculation'!$C$38:$C$41,1)),0)</f>
        <v>4</v>
      </c>
      <c r="XL67" s="98">
        <f>IFERROR(INDEX('Score Calculation'!$D$38:$D$41,MATCH('Detalle de Cuentas'!WN67,'Score Calculation'!$C$38:$C$41,1)),0)</f>
        <v>4</v>
      </c>
      <c r="XM67" s="98">
        <f>IFERROR(INDEX('Score Calculation'!$D$38:$D$41,MATCH('Detalle de Cuentas'!WO67,'Score Calculation'!$C$38:$C$41,1)),0)</f>
        <v>4</v>
      </c>
      <c r="XN67" s="98">
        <f>IFERROR(INDEX('Score Calculation'!$D$38:$D$41,MATCH('Detalle de Cuentas'!WP67,'Score Calculation'!$C$38:$C$41,1)),0)</f>
        <v>4</v>
      </c>
      <c r="XO67" s="98">
        <f>IFERROR(INDEX('Score Calculation'!$D$38:$D$41,MATCH('Detalle de Cuentas'!WQ67,'Score Calculation'!$C$38:$C$41,1)),0)</f>
        <v>4</v>
      </c>
      <c r="XP67" s="98">
        <f>IFERROR(INDEX('Score Calculation'!$D$24:$D$31,MATCH('Detalle de Cuentas'!NF67,'Score Calculation'!$C$24:$C$31,1)),0)</f>
        <v>1</v>
      </c>
      <c r="XQ67" s="98">
        <f>IFERROR(INDEX('Score Calculation'!$D$24:$D$31,MATCH('Detalle de Cuentas'!NG67,'Score Calculation'!$C$24:$C$31,1)),0)</f>
        <v>1</v>
      </c>
      <c r="XR67" s="98">
        <f>IFERROR(INDEX('Score Calculation'!$D$24:$D$31,MATCH('Detalle de Cuentas'!NH67,'Score Calculation'!$C$24:$C$31,1)),0)</f>
        <v>1</v>
      </c>
      <c r="XS67" s="98">
        <f>IFERROR(INDEX('Score Calculation'!$D$24:$D$31,MATCH('Detalle de Cuentas'!NI67,'Score Calculation'!$C$24:$C$31,1)),0)</f>
        <v>1</v>
      </c>
      <c r="XT67" s="98">
        <f>IFERROR(INDEX('Score Calculation'!$D$24:$D$31,MATCH('Detalle de Cuentas'!NJ67,'Score Calculation'!$C$24:$C$31,1)),0)</f>
        <v>1</v>
      </c>
      <c r="XU67" s="98">
        <f>IFERROR(INDEX('Score Calculation'!$D$24:$D$31,MATCH('Detalle de Cuentas'!NK67,'Score Calculation'!$C$24:$C$31,1)),0)</f>
        <v>1</v>
      </c>
      <c r="XV67" s="98">
        <f>IFERROR(INDEX('Score Calculation'!$D$24:$D$31,MATCH('Detalle de Cuentas'!NL67,'Score Calculation'!$C$24:$C$31,1)),0)</f>
        <v>1</v>
      </c>
      <c r="XW67" s="98">
        <f>IFERROR(INDEX('Score Calculation'!$D$24:$D$31,MATCH('Detalle de Cuentas'!NM67,'Score Calculation'!$C$24:$C$31,1)),0)</f>
        <v>1</v>
      </c>
      <c r="XX67" s="98">
        <f>IFERROR(INDEX('Score Calculation'!$D$24:$D$31,MATCH('Detalle de Cuentas'!NN67,'Score Calculation'!$C$24:$C$31,1)),0)</f>
        <v>1</v>
      </c>
      <c r="XY67" s="98">
        <f>IFERROR(INDEX('Score Calculation'!$D$24:$D$31,MATCH('Detalle de Cuentas'!NO67,'Score Calculation'!$C$24:$C$31,1)),0)</f>
        <v>1</v>
      </c>
      <c r="XZ67" s="98">
        <f>IFERROR(INDEX('Score Calculation'!$D$24:$D$31,MATCH('Detalle de Cuentas'!NP67,'Score Calculation'!$C$24:$C$31,1)),0)</f>
        <v>1</v>
      </c>
      <c r="YA67" s="98">
        <f>IFERROR(INDEX('Score Calculation'!$D$24:$D$31,MATCH('Detalle de Cuentas'!NQ67,'Score Calculation'!$C$24:$C$31,1)),0)</f>
        <v>1</v>
      </c>
      <c r="YB67" s="98">
        <f>IFERROR(INDEX('Score Calculation'!$D$24:$D$31,MATCH('Detalle de Cuentas'!NR67,'Score Calculation'!$C$24:$C$31,1)),0)</f>
        <v>1</v>
      </c>
      <c r="YC67" s="98">
        <f>IFERROR(INDEX('Score Calculation'!$D$24:$D$31,MATCH('Detalle de Cuentas'!NS67,'Score Calculation'!$C$24:$C$31,1)),0)</f>
        <v>1</v>
      </c>
      <c r="YD67" s="98">
        <f>IFERROR(INDEX('Score Calculation'!$D$24:$D$31,MATCH('Detalle de Cuentas'!NT67,'Score Calculation'!$C$24:$C$31,1)),0)</f>
        <v>1</v>
      </c>
      <c r="YE67" s="98">
        <f>IFERROR(INDEX('Score Calculation'!$D$24:$D$31,MATCH('Detalle de Cuentas'!NU67,'Score Calculation'!$C$24:$C$31,1)),0)</f>
        <v>1</v>
      </c>
      <c r="YF67" s="98">
        <f>IFERROR(INDEX('Score Calculation'!$D$24:$D$31,MATCH('Detalle de Cuentas'!NV67,'Score Calculation'!$C$24:$C$31,1)),0)</f>
        <v>1</v>
      </c>
      <c r="YG67" s="98">
        <f>IFERROR(INDEX('Score Calculation'!$D$24:$D$31,MATCH('Detalle de Cuentas'!NW67,'Score Calculation'!$C$24:$C$31,1)),0)</f>
        <v>1</v>
      </c>
      <c r="YH67" s="98">
        <f>IFERROR(INDEX('Score Calculation'!$D$24:$D$31,MATCH('Detalle de Cuentas'!NX67,'Score Calculation'!$C$24:$C$31,1)),0)</f>
        <v>1</v>
      </c>
      <c r="YI67" s="98">
        <f>IFERROR(INDEX('Score Calculation'!$D$24:$D$31,MATCH('Detalle de Cuentas'!NY67,'Score Calculation'!$C$24:$C$31,1)),0)</f>
        <v>1</v>
      </c>
      <c r="YJ67" s="98">
        <f>IFERROR(INDEX('Score Calculation'!$D$24:$D$31,MATCH('Detalle de Cuentas'!NZ67,'Score Calculation'!$C$24:$C$31,1)),0)</f>
        <v>1</v>
      </c>
      <c r="YK67" s="98">
        <f>IFERROR(INDEX('Score Calculation'!$D$24:$D$31,MATCH('Detalle de Cuentas'!OA67,'Score Calculation'!$C$24:$C$31,1)),0)</f>
        <v>1</v>
      </c>
      <c r="YL67" s="98">
        <f>IFERROR(INDEX('Score Calculation'!$D$24:$D$31,MATCH('Detalle de Cuentas'!OB67,'Score Calculation'!$C$24:$C$31,1)),0)</f>
        <v>1</v>
      </c>
      <c r="YM67" s="98">
        <f>IFERROR(INDEX('Score Calculation'!$D$24:$D$31,MATCH('Detalle de Cuentas'!OC67,'Score Calculation'!$C$24:$C$31,1)),0)</f>
        <v>1</v>
      </c>
      <c r="YN67" s="98">
        <f t="shared" si="458"/>
        <v>0</v>
      </c>
      <c r="YO67" s="98">
        <f>IF(LEFT(TRIM($D67),15)="GRUPO SOLIDARIO",$L67*'Score Calculation'!$H$5,IF(TRIM('Detalle de Cuentas'!$C67)="Semanal",'Detalle de Cuentas'!$L67*'Score Calculation'!$H$6,'Detalle de Cuentas'!$L67))</f>
        <v>0</v>
      </c>
      <c r="YP67" s="99">
        <f>IFERROR(INDEX('Score Calculation'!$D$54:$D$60,MATCH($YO67,'Score Calculation'!$C$54:$C$60,1)),1)</f>
        <v>0.2</v>
      </c>
      <c r="YQ67" s="99">
        <f>IFERROR(INDEX('Score Calculation'!$D$65:$D$123,MATCH(LEFT(TRIM('Detalle de Cuentas'!$F67),20),'Score Calculation'!$F$65:$F$123,0)),1)</f>
        <v>1</v>
      </c>
      <c r="YR67" s="99">
        <f>IFERROR(INDEX('Score Calculation'!$D$46:$D$49,MATCH('Detalle de Cuentas'!$YN67,'Score Calculation'!$C$46:$C$49,1)),1)</f>
        <v>4</v>
      </c>
      <c r="YS67" s="99">
        <f t="shared" si="459"/>
        <v>0</v>
      </c>
      <c r="YT67" s="99">
        <f t="shared" si="460"/>
        <v>0</v>
      </c>
      <c r="YU67" s="98" t="str">
        <f t="shared" si="461"/>
        <v/>
      </c>
      <c r="YV67" s="109">
        <f t="shared" si="462"/>
        <v>1</v>
      </c>
      <c r="YW67" s="109">
        <f>IFERROR(INDEX('Score Calculation'!$D$187:$D$245,MATCH(LEFT(TRIM('Detalle de Cuentas'!$F67),20),'Score Calculation'!$F$187:$F$245,0)),1)</f>
        <v>1</v>
      </c>
      <c r="YX67" s="109">
        <f>IFERROR(IF($E67="HIPOTECA",-PMT('Score Calculation'!$H$266/(360/$J67),$G67,$YO67)*(30/$J67),-PMT('Score Calculation'!$H$267/(360/$J67),$G67,$YO67)*(30/$J67)),0)</f>
        <v>0</v>
      </c>
      <c r="YY67" s="109">
        <f t="shared" si="520"/>
        <v>0</v>
      </c>
      <c r="YZ67" s="109">
        <f t="shared" si="520"/>
        <v>0</v>
      </c>
      <c r="ZA67" s="109">
        <f t="shared" si="520"/>
        <v>0</v>
      </c>
      <c r="ZB67" s="109">
        <f t="shared" si="520"/>
        <v>0</v>
      </c>
      <c r="ZC67" s="109">
        <f t="shared" si="520"/>
        <v>0</v>
      </c>
      <c r="ZD67" s="109">
        <f t="shared" si="517"/>
        <v>0</v>
      </c>
      <c r="ZE67" s="109">
        <f t="shared" si="517"/>
        <v>0</v>
      </c>
      <c r="ZF67" s="109">
        <f t="shared" si="517"/>
        <v>0</v>
      </c>
      <c r="ZG67" s="109">
        <f t="shared" si="517"/>
        <v>0</v>
      </c>
      <c r="ZH67" s="109">
        <f t="shared" si="517"/>
        <v>0</v>
      </c>
      <c r="ZI67" s="109">
        <f t="shared" si="464"/>
        <v>0</v>
      </c>
    </row>
    <row r="68" spans="2:685" x14ac:dyDescent="0.2">
      <c r="B68" s="41">
        <v>52</v>
      </c>
      <c r="C68" s="42"/>
      <c r="D68" s="42"/>
      <c r="E68" s="42"/>
      <c r="F68" s="42"/>
      <c r="G68" s="42"/>
      <c r="H68" s="42"/>
      <c r="I68" s="29"/>
      <c r="J68" s="6" t="str">
        <f t="shared" si="529"/>
        <v/>
      </c>
      <c r="K68" s="43"/>
      <c r="L68" s="43"/>
      <c r="M68" s="43"/>
      <c r="N68" s="43"/>
      <c r="O68" s="43"/>
      <c r="P68" s="44" t="str">
        <f t="shared" si="346"/>
        <v/>
      </c>
      <c r="Q68" s="26"/>
      <c r="R68" s="26"/>
      <c r="S68" s="26"/>
      <c r="T68" s="26"/>
      <c r="U68" s="29"/>
      <c r="V68" s="43"/>
      <c r="W68" s="26"/>
      <c r="X68" s="29"/>
      <c r="Y68" s="6">
        <f>IF('Detalle de Cuentas'!$C$4-$R68&gt;'Graph Creator'!$E$2*'Graph Creator'!$D$13*12,0,1)</f>
        <v>1</v>
      </c>
      <c r="Z68" s="45">
        <f t="shared" si="530"/>
        <v>0</v>
      </c>
      <c r="AA68" s="2" t="e">
        <f t="shared" si="347"/>
        <v>#VALUE!</v>
      </c>
      <c r="AB68" s="2" t="e">
        <f t="shared" si="348"/>
        <v>#VALUE!</v>
      </c>
      <c r="AC68" s="2" t="e">
        <f t="shared" si="349"/>
        <v>#VALUE!</v>
      </c>
      <c r="AD68" s="2" t="e">
        <f t="shared" si="350"/>
        <v>#VALUE!</v>
      </c>
      <c r="AE68" s="2" t="e">
        <f t="shared" si="351"/>
        <v>#VALUE!</v>
      </c>
      <c r="AF68" s="2" t="e">
        <f t="shared" si="352"/>
        <v>#VALUE!</v>
      </c>
      <c r="AG68" s="2">
        <f t="shared" si="353"/>
        <v>0</v>
      </c>
      <c r="AH68" s="2">
        <f t="shared" si="354"/>
        <v>0</v>
      </c>
      <c r="AI68" s="2" t="str">
        <f t="shared" si="531"/>
        <v/>
      </c>
      <c r="AJ68" s="2" t="str">
        <f t="shared" ref="AJ68:BE68" si="787">IFERROR(SEARCH(".",$I68,AI68+1),"")</f>
        <v/>
      </c>
      <c r="AK68" s="2" t="str">
        <f t="shared" si="787"/>
        <v/>
      </c>
      <c r="AL68" s="2" t="str">
        <f t="shared" si="787"/>
        <v/>
      </c>
      <c r="AM68" s="2" t="str">
        <f t="shared" si="787"/>
        <v/>
      </c>
      <c r="AN68" s="2" t="str">
        <f t="shared" si="787"/>
        <v/>
      </c>
      <c r="AO68" s="2" t="str">
        <f t="shared" si="787"/>
        <v/>
      </c>
      <c r="AP68" s="2" t="str">
        <f t="shared" si="787"/>
        <v/>
      </c>
      <c r="AQ68" s="2" t="str">
        <f t="shared" si="787"/>
        <v/>
      </c>
      <c r="AR68" s="2" t="str">
        <f t="shared" si="787"/>
        <v/>
      </c>
      <c r="AS68" s="2" t="str">
        <f t="shared" si="787"/>
        <v/>
      </c>
      <c r="AT68" s="2" t="str">
        <f t="shared" si="787"/>
        <v/>
      </c>
      <c r="AU68" s="2" t="str">
        <f t="shared" si="787"/>
        <v/>
      </c>
      <c r="AV68" s="2" t="str">
        <f t="shared" si="787"/>
        <v/>
      </c>
      <c r="AW68" s="2" t="str">
        <f t="shared" si="787"/>
        <v/>
      </c>
      <c r="AX68" s="2" t="str">
        <f t="shared" si="787"/>
        <v/>
      </c>
      <c r="AY68" s="2" t="str">
        <f t="shared" si="787"/>
        <v/>
      </c>
      <c r="AZ68" s="2" t="str">
        <f t="shared" si="787"/>
        <v/>
      </c>
      <c r="BA68" s="2" t="str">
        <f t="shared" si="787"/>
        <v/>
      </c>
      <c r="BB68" s="2" t="str">
        <f t="shared" si="787"/>
        <v/>
      </c>
      <c r="BC68" s="2" t="str">
        <f t="shared" si="787"/>
        <v/>
      </c>
      <c r="BD68" s="2" t="str">
        <f t="shared" si="787"/>
        <v/>
      </c>
      <c r="BE68" s="2" t="str">
        <f t="shared" si="787"/>
        <v/>
      </c>
      <c r="BF68" s="2" t="str">
        <f t="shared" si="356"/>
        <v/>
      </c>
      <c r="BG68" s="2" t="str">
        <f t="shared" si="7"/>
        <v/>
      </c>
      <c r="BH68" s="2" t="str">
        <f t="shared" si="8"/>
        <v/>
      </c>
      <c r="BI68" s="2" t="str">
        <f t="shared" si="9"/>
        <v/>
      </c>
      <c r="BJ68" s="2" t="str">
        <f t="shared" si="10"/>
        <v/>
      </c>
      <c r="BK68" s="2" t="str">
        <f t="shared" si="11"/>
        <v/>
      </c>
      <c r="BL68" s="2" t="str">
        <f t="shared" si="12"/>
        <v/>
      </c>
      <c r="BM68" s="2" t="str">
        <f t="shared" si="13"/>
        <v/>
      </c>
      <c r="BN68" s="2" t="str">
        <f t="shared" si="14"/>
        <v/>
      </c>
      <c r="BO68" s="2" t="str">
        <f t="shared" si="15"/>
        <v/>
      </c>
      <c r="BP68" s="2" t="str">
        <f t="shared" si="16"/>
        <v/>
      </c>
      <c r="BQ68" s="2" t="str">
        <f t="shared" si="17"/>
        <v/>
      </c>
      <c r="BR68" s="2" t="str">
        <f t="shared" si="18"/>
        <v/>
      </c>
      <c r="BS68" s="2" t="str">
        <f t="shared" si="19"/>
        <v/>
      </c>
      <c r="BT68" s="2" t="str">
        <f t="shared" si="20"/>
        <v/>
      </c>
      <c r="BU68" s="2" t="str">
        <f t="shared" si="21"/>
        <v/>
      </c>
      <c r="BV68" s="2" t="str">
        <f t="shared" si="22"/>
        <v/>
      </c>
      <c r="BW68" s="2" t="str">
        <f t="shared" si="23"/>
        <v/>
      </c>
      <c r="BX68" s="2" t="str">
        <f t="shared" si="24"/>
        <v/>
      </c>
      <c r="BY68" s="2" t="str">
        <f t="shared" si="25"/>
        <v/>
      </c>
      <c r="BZ68" s="2" t="str">
        <f t="shared" si="26"/>
        <v/>
      </c>
      <c r="CA68" s="2" t="str">
        <f t="shared" si="27"/>
        <v/>
      </c>
      <c r="CB68" s="2" t="str">
        <f t="shared" si="28"/>
        <v/>
      </c>
      <c r="CC68" s="2" t="str">
        <f t="shared" si="29"/>
        <v/>
      </c>
      <c r="CD68" s="14">
        <f t="shared" si="533"/>
        <v>0</v>
      </c>
      <c r="CE68" s="14" t="e">
        <f t="shared" ref="CE68:DA68" si="788">CD68-$J$17</f>
        <v>#VALUE!</v>
      </c>
      <c r="CF68" s="14" t="e">
        <f t="shared" si="788"/>
        <v>#VALUE!</v>
      </c>
      <c r="CG68" s="14" t="e">
        <f t="shared" si="788"/>
        <v>#VALUE!</v>
      </c>
      <c r="CH68" s="14" t="e">
        <f t="shared" si="788"/>
        <v>#VALUE!</v>
      </c>
      <c r="CI68" s="14" t="e">
        <f t="shared" si="788"/>
        <v>#VALUE!</v>
      </c>
      <c r="CJ68" s="14" t="e">
        <f t="shared" si="788"/>
        <v>#VALUE!</v>
      </c>
      <c r="CK68" s="14" t="e">
        <f t="shared" si="788"/>
        <v>#VALUE!</v>
      </c>
      <c r="CL68" s="14" t="e">
        <f t="shared" si="788"/>
        <v>#VALUE!</v>
      </c>
      <c r="CM68" s="14" t="e">
        <f t="shared" si="788"/>
        <v>#VALUE!</v>
      </c>
      <c r="CN68" s="14" t="e">
        <f t="shared" si="788"/>
        <v>#VALUE!</v>
      </c>
      <c r="CO68" s="14" t="e">
        <f t="shared" si="788"/>
        <v>#VALUE!</v>
      </c>
      <c r="CP68" s="14" t="e">
        <f t="shared" si="788"/>
        <v>#VALUE!</v>
      </c>
      <c r="CQ68" s="14" t="e">
        <f t="shared" si="788"/>
        <v>#VALUE!</v>
      </c>
      <c r="CR68" s="14" t="e">
        <f t="shared" si="788"/>
        <v>#VALUE!</v>
      </c>
      <c r="CS68" s="14" t="e">
        <f t="shared" si="788"/>
        <v>#VALUE!</v>
      </c>
      <c r="CT68" s="14" t="e">
        <f t="shared" si="788"/>
        <v>#VALUE!</v>
      </c>
      <c r="CU68" s="14" t="e">
        <f t="shared" si="788"/>
        <v>#VALUE!</v>
      </c>
      <c r="CV68" s="14" t="e">
        <f t="shared" si="788"/>
        <v>#VALUE!</v>
      </c>
      <c r="CW68" s="14" t="e">
        <f t="shared" si="788"/>
        <v>#VALUE!</v>
      </c>
      <c r="CX68" s="14" t="e">
        <f t="shared" si="788"/>
        <v>#VALUE!</v>
      </c>
      <c r="CY68" s="14" t="e">
        <f t="shared" si="788"/>
        <v>#VALUE!</v>
      </c>
      <c r="CZ68" s="14" t="e">
        <f t="shared" si="788"/>
        <v>#VALUE!</v>
      </c>
      <c r="DA68" s="14" t="e">
        <f t="shared" si="788"/>
        <v>#VALUE!</v>
      </c>
      <c r="DB68" s="2">
        <f t="shared" si="358"/>
        <v>0</v>
      </c>
      <c r="DC68" s="2">
        <f t="shared" si="359"/>
        <v>0</v>
      </c>
      <c r="DD68" s="2">
        <f t="shared" si="360"/>
        <v>0</v>
      </c>
      <c r="DE68" s="2">
        <f t="shared" si="361"/>
        <v>0</v>
      </c>
      <c r="DF68" s="2">
        <f t="shared" si="362"/>
        <v>0</v>
      </c>
      <c r="DG68" s="2">
        <f t="shared" si="363"/>
        <v>0</v>
      </c>
      <c r="DH68" s="2">
        <f t="shared" si="364"/>
        <v>0</v>
      </c>
      <c r="DI68" s="2">
        <f t="shared" si="365"/>
        <v>0</v>
      </c>
      <c r="DJ68" s="2">
        <f t="shared" si="366"/>
        <v>0</v>
      </c>
      <c r="DK68" s="2">
        <f t="shared" si="367"/>
        <v>0</v>
      </c>
      <c r="DL68" s="2">
        <f t="shared" si="368"/>
        <v>0</v>
      </c>
      <c r="DM68" s="2">
        <f t="shared" si="369"/>
        <v>0</v>
      </c>
      <c r="DN68" s="2">
        <f t="shared" si="370"/>
        <v>0</v>
      </c>
      <c r="DO68" s="2">
        <f t="shared" si="371"/>
        <v>0</v>
      </c>
      <c r="DP68" s="2">
        <f t="shared" si="372"/>
        <v>0</v>
      </c>
      <c r="DQ68" s="2">
        <f t="shared" si="373"/>
        <v>0</v>
      </c>
      <c r="DR68" s="2">
        <f t="shared" si="374"/>
        <v>0</v>
      </c>
      <c r="DS68" s="2">
        <f t="shared" si="375"/>
        <v>0</v>
      </c>
      <c r="DT68" s="2">
        <f t="shared" si="376"/>
        <v>0</v>
      </c>
      <c r="DU68" s="2">
        <f t="shared" si="377"/>
        <v>0</v>
      </c>
      <c r="DV68" s="2">
        <f t="shared" si="378"/>
        <v>0</v>
      </c>
      <c r="DW68" s="2">
        <f t="shared" si="379"/>
        <v>0</v>
      </c>
      <c r="DX68" s="2">
        <f t="shared" si="380"/>
        <v>0</v>
      </c>
      <c r="DY68" s="2">
        <f t="shared" si="381"/>
        <v>0</v>
      </c>
      <c r="DZ68" s="2">
        <f t="shared" si="382"/>
        <v>0</v>
      </c>
      <c r="EA68" s="2">
        <f t="shared" si="383"/>
        <v>0</v>
      </c>
      <c r="EB68" s="2">
        <f t="shared" si="384"/>
        <v>0</v>
      </c>
      <c r="EC68" s="2">
        <f t="shared" si="385"/>
        <v>0</v>
      </c>
      <c r="ED68" s="2">
        <f t="shared" si="386"/>
        <v>0</v>
      </c>
      <c r="EE68" s="2">
        <f t="shared" si="387"/>
        <v>0</v>
      </c>
      <c r="EF68" s="2">
        <f t="shared" si="388"/>
        <v>0</v>
      </c>
      <c r="EG68" s="2">
        <f t="shared" si="389"/>
        <v>0</v>
      </c>
      <c r="EH68" s="2">
        <f t="shared" si="390"/>
        <v>0</v>
      </c>
      <c r="EI68" s="2">
        <f t="shared" si="391"/>
        <v>0</v>
      </c>
      <c r="EJ68" s="2">
        <f t="shared" si="392"/>
        <v>0</v>
      </c>
      <c r="EK68" s="2">
        <f t="shared" si="393"/>
        <v>0</v>
      </c>
      <c r="EL68" s="2">
        <f t="shared" si="394"/>
        <v>0</v>
      </c>
      <c r="EM68" s="2">
        <f t="shared" si="395"/>
        <v>0</v>
      </c>
      <c r="EN68" s="2">
        <f t="shared" si="396"/>
        <v>0</v>
      </c>
      <c r="EO68" s="2">
        <f t="shared" si="397"/>
        <v>0</v>
      </c>
      <c r="EP68" s="2">
        <f t="shared" si="398"/>
        <v>0</v>
      </c>
      <c r="EQ68" s="2">
        <f t="shared" si="399"/>
        <v>0</v>
      </c>
      <c r="ER68" s="2">
        <f t="shared" si="400"/>
        <v>0</v>
      </c>
      <c r="ES68" s="2">
        <f t="shared" si="401"/>
        <v>0</v>
      </c>
      <c r="ET68" s="2">
        <f t="shared" si="402"/>
        <v>0</v>
      </c>
      <c r="EU68" s="2">
        <f t="shared" si="403"/>
        <v>0</v>
      </c>
      <c r="EV68" s="2">
        <f t="shared" si="404"/>
        <v>0</v>
      </c>
      <c r="EW68" s="2">
        <f t="shared" si="405"/>
        <v>0</v>
      </c>
      <c r="EX68" s="2">
        <f t="shared" si="535"/>
        <v>1</v>
      </c>
      <c r="EY68" s="2" t="e">
        <f t="shared" si="536"/>
        <v>#VALUE!</v>
      </c>
      <c r="EZ68" s="2" t="e">
        <f t="shared" si="537"/>
        <v>#VALUE!</v>
      </c>
      <c r="FA68" s="2" t="e">
        <f t="shared" si="538"/>
        <v>#VALUE!</v>
      </c>
      <c r="FB68" s="2" t="e">
        <f t="shared" si="539"/>
        <v>#VALUE!</v>
      </c>
      <c r="FC68" s="2" t="e">
        <f t="shared" si="540"/>
        <v>#VALUE!</v>
      </c>
      <c r="FD68" s="2" t="e">
        <f t="shared" si="541"/>
        <v>#VALUE!</v>
      </c>
      <c r="FE68" s="2" t="e">
        <f t="shared" si="542"/>
        <v>#VALUE!</v>
      </c>
      <c r="FF68" s="2" t="e">
        <f t="shared" si="543"/>
        <v>#VALUE!</v>
      </c>
      <c r="FG68" s="2" t="e">
        <f t="shared" si="544"/>
        <v>#VALUE!</v>
      </c>
      <c r="FH68" s="2" t="e">
        <f t="shared" si="545"/>
        <v>#VALUE!</v>
      </c>
      <c r="FI68" s="2" t="e">
        <f t="shared" si="546"/>
        <v>#VALUE!</v>
      </c>
      <c r="FJ68" s="2" t="e">
        <f t="shared" si="547"/>
        <v>#VALUE!</v>
      </c>
      <c r="FK68" s="2" t="e">
        <f t="shared" si="548"/>
        <v>#VALUE!</v>
      </c>
      <c r="FL68" s="2" t="e">
        <f t="shared" si="549"/>
        <v>#VALUE!</v>
      </c>
      <c r="FM68" s="2" t="e">
        <f t="shared" si="550"/>
        <v>#VALUE!</v>
      </c>
      <c r="FN68" s="2" t="e">
        <f t="shared" si="551"/>
        <v>#VALUE!</v>
      </c>
      <c r="FO68" s="2" t="e">
        <f t="shared" si="552"/>
        <v>#VALUE!</v>
      </c>
      <c r="FP68" s="2" t="e">
        <f t="shared" si="553"/>
        <v>#VALUE!</v>
      </c>
      <c r="FQ68" s="2" t="e">
        <f t="shared" si="554"/>
        <v>#VALUE!</v>
      </c>
      <c r="FR68" s="2" t="e">
        <f t="shared" si="555"/>
        <v>#VALUE!</v>
      </c>
      <c r="FS68" s="2" t="e">
        <f t="shared" si="556"/>
        <v>#VALUE!</v>
      </c>
      <c r="FT68" s="2" t="e">
        <f t="shared" si="557"/>
        <v>#VALUE!</v>
      </c>
      <c r="FU68" s="2" t="e">
        <f t="shared" si="558"/>
        <v>#VALUE!</v>
      </c>
      <c r="FV68" s="2">
        <f t="shared" si="559"/>
        <v>1</v>
      </c>
      <c r="FW68" s="2" t="e">
        <f t="shared" si="560"/>
        <v>#VALUE!</v>
      </c>
      <c r="FX68" s="2" t="e">
        <f t="shared" si="561"/>
        <v>#VALUE!</v>
      </c>
      <c r="FY68" s="2" t="e">
        <f t="shared" si="562"/>
        <v>#VALUE!</v>
      </c>
      <c r="FZ68" s="2" t="e">
        <f t="shared" si="563"/>
        <v>#VALUE!</v>
      </c>
      <c r="GA68" s="2" t="e">
        <f t="shared" si="564"/>
        <v>#VALUE!</v>
      </c>
      <c r="GB68" s="2" t="e">
        <f t="shared" si="565"/>
        <v>#VALUE!</v>
      </c>
      <c r="GC68" s="2" t="e">
        <f t="shared" si="566"/>
        <v>#VALUE!</v>
      </c>
      <c r="GD68" s="2" t="e">
        <f t="shared" si="567"/>
        <v>#VALUE!</v>
      </c>
      <c r="GE68" s="2" t="e">
        <f t="shared" si="568"/>
        <v>#VALUE!</v>
      </c>
      <c r="GF68" s="2" t="e">
        <f t="shared" si="569"/>
        <v>#VALUE!</v>
      </c>
      <c r="GG68" s="2" t="e">
        <f t="shared" si="570"/>
        <v>#VALUE!</v>
      </c>
      <c r="GH68" s="2" t="e">
        <f t="shared" si="571"/>
        <v>#VALUE!</v>
      </c>
      <c r="GI68" s="2" t="e">
        <f t="shared" si="572"/>
        <v>#VALUE!</v>
      </c>
      <c r="GJ68" s="2" t="e">
        <f t="shared" si="573"/>
        <v>#VALUE!</v>
      </c>
      <c r="GK68" s="2" t="e">
        <f t="shared" si="574"/>
        <v>#VALUE!</v>
      </c>
      <c r="GL68" s="2" t="e">
        <f t="shared" si="575"/>
        <v>#VALUE!</v>
      </c>
      <c r="GM68" s="2" t="e">
        <f t="shared" si="576"/>
        <v>#VALUE!</v>
      </c>
      <c r="GN68" s="2" t="e">
        <f t="shared" si="577"/>
        <v>#VALUE!</v>
      </c>
      <c r="GO68" s="2" t="e">
        <f t="shared" si="578"/>
        <v>#VALUE!</v>
      </c>
      <c r="GP68" s="2" t="e">
        <f t="shared" si="579"/>
        <v>#VALUE!</v>
      </c>
      <c r="GQ68" s="2" t="e">
        <f t="shared" si="580"/>
        <v>#VALUE!</v>
      </c>
      <c r="GR68" s="2" t="e">
        <f t="shared" si="581"/>
        <v>#VALUE!</v>
      </c>
      <c r="GS68" s="2" t="e">
        <f t="shared" si="582"/>
        <v>#VALUE!</v>
      </c>
      <c r="GT68" s="2">
        <f t="shared" si="583"/>
        <v>1</v>
      </c>
      <c r="GU68" s="2" t="e">
        <f t="shared" si="584"/>
        <v>#VALUE!</v>
      </c>
      <c r="GV68" s="2" t="e">
        <f t="shared" si="585"/>
        <v>#VALUE!</v>
      </c>
      <c r="GW68" s="2" t="e">
        <f t="shared" si="586"/>
        <v>#VALUE!</v>
      </c>
      <c r="GX68" s="2" t="e">
        <f t="shared" si="587"/>
        <v>#VALUE!</v>
      </c>
      <c r="GY68" s="2" t="e">
        <f t="shared" si="588"/>
        <v>#VALUE!</v>
      </c>
      <c r="GZ68" s="2" t="e">
        <f t="shared" si="589"/>
        <v>#VALUE!</v>
      </c>
      <c r="HA68" s="2" t="e">
        <f t="shared" si="590"/>
        <v>#VALUE!</v>
      </c>
      <c r="HB68" s="2" t="e">
        <f t="shared" si="591"/>
        <v>#VALUE!</v>
      </c>
      <c r="HC68" s="2" t="e">
        <f t="shared" si="592"/>
        <v>#VALUE!</v>
      </c>
      <c r="HD68" s="2" t="e">
        <f t="shared" si="593"/>
        <v>#VALUE!</v>
      </c>
      <c r="HE68" s="2" t="e">
        <f t="shared" si="594"/>
        <v>#VALUE!</v>
      </c>
      <c r="HF68" s="2" t="e">
        <f t="shared" si="595"/>
        <v>#VALUE!</v>
      </c>
      <c r="HG68" s="2" t="e">
        <f t="shared" si="596"/>
        <v>#VALUE!</v>
      </c>
      <c r="HH68" s="2" t="e">
        <f t="shared" si="597"/>
        <v>#VALUE!</v>
      </c>
      <c r="HI68" s="2" t="e">
        <f t="shared" si="598"/>
        <v>#VALUE!</v>
      </c>
      <c r="HJ68" s="2" t="e">
        <f t="shared" si="599"/>
        <v>#VALUE!</v>
      </c>
      <c r="HK68" s="2" t="e">
        <f t="shared" si="600"/>
        <v>#VALUE!</v>
      </c>
      <c r="HL68" s="2" t="e">
        <f t="shared" si="601"/>
        <v>#VALUE!</v>
      </c>
      <c r="HM68" s="2" t="e">
        <f t="shared" si="602"/>
        <v>#VALUE!</v>
      </c>
      <c r="HN68" s="2" t="e">
        <f t="shared" si="603"/>
        <v>#VALUE!</v>
      </c>
      <c r="HO68" s="2" t="e">
        <f t="shared" si="604"/>
        <v>#VALUE!</v>
      </c>
      <c r="HP68" s="2" t="e">
        <f t="shared" si="605"/>
        <v>#VALUE!</v>
      </c>
      <c r="HQ68" s="2" t="e">
        <f t="shared" si="606"/>
        <v>#VALUE!</v>
      </c>
      <c r="HR68" s="2">
        <f t="shared" si="607"/>
        <v>1</v>
      </c>
      <c r="HS68" s="2" t="e">
        <f t="shared" si="608"/>
        <v>#VALUE!</v>
      </c>
      <c r="HT68" s="2" t="e">
        <f t="shared" si="609"/>
        <v>#VALUE!</v>
      </c>
      <c r="HU68" s="2" t="e">
        <f t="shared" si="610"/>
        <v>#VALUE!</v>
      </c>
      <c r="HV68" s="2" t="e">
        <f t="shared" si="611"/>
        <v>#VALUE!</v>
      </c>
      <c r="HW68" s="2" t="e">
        <f t="shared" si="612"/>
        <v>#VALUE!</v>
      </c>
      <c r="HX68" s="2" t="e">
        <f t="shared" si="613"/>
        <v>#VALUE!</v>
      </c>
      <c r="HY68" s="2" t="e">
        <f t="shared" si="614"/>
        <v>#VALUE!</v>
      </c>
      <c r="HZ68" s="2" t="e">
        <f t="shared" si="615"/>
        <v>#VALUE!</v>
      </c>
      <c r="IA68" s="2" t="e">
        <f t="shared" si="616"/>
        <v>#VALUE!</v>
      </c>
      <c r="IB68" s="2" t="e">
        <f t="shared" si="617"/>
        <v>#VALUE!</v>
      </c>
      <c r="IC68" s="2" t="e">
        <f t="shared" si="618"/>
        <v>#VALUE!</v>
      </c>
      <c r="ID68" s="2" t="e">
        <f t="shared" si="619"/>
        <v>#VALUE!</v>
      </c>
      <c r="IE68" s="2" t="e">
        <f t="shared" si="620"/>
        <v>#VALUE!</v>
      </c>
      <c r="IF68" s="2" t="e">
        <f t="shared" si="621"/>
        <v>#VALUE!</v>
      </c>
      <c r="IG68" s="2" t="e">
        <f t="shared" si="622"/>
        <v>#VALUE!</v>
      </c>
      <c r="IH68" s="2" t="e">
        <f t="shared" si="623"/>
        <v>#VALUE!</v>
      </c>
      <c r="II68" s="2" t="e">
        <f t="shared" si="624"/>
        <v>#VALUE!</v>
      </c>
      <c r="IJ68" s="2" t="e">
        <f t="shared" si="625"/>
        <v>#VALUE!</v>
      </c>
      <c r="IK68" s="2" t="e">
        <f t="shared" si="626"/>
        <v>#VALUE!</v>
      </c>
      <c r="IL68" s="2" t="e">
        <f t="shared" si="627"/>
        <v>#VALUE!</v>
      </c>
      <c r="IM68" s="2" t="e">
        <f t="shared" si="628"/>
        <v>#VALUE!</v>
      </c>
      <c r="IN68" s="2" t="e">
        <f t="shared" si="629"/>
        <v>#VALUE!</v>
      </c>
      <c r="IO68" s="2" t="e">
        <f t="shared" si="630"/>
        <v>#VALUE!</v>
      </c>
      <c r="IP68" s="2">
        <f t="shared" si="631"/>
        <v>0</v>
      </c>
      <c r="IQ68" s="2" t="e">
        <f t="shared" si="632"/>
        <v>#VALUE!</v>
      </c>
      <c r="IR68" s="2" t="e">
        <f t="shared" si="633"/>
        <v>#VALUE!</v>
      </c>
      <c r="IS68" s="2" t="e">
        <f t="shared" si="634"/>
        <v>#VALUE!</v>
      </c>
      <c r="IT68" s="2" t="e">
        <f t="shared" si="635"/>
        <v>#VALUE!</v>
      </c>
      <c r="IU68" s="2" t="e">
        <f t="shared" si="636"/>
        <v>#VALUE!</v>
      </c>
      <c r="IV68" s="2" t="e">
        <f t="shared" si="637"/>
        <v>#VALUE!</v>
      </c>
      <c r="IW68" s="2" t="e">
        <f t="shared" si="638"/>
        <v>#VALUE!</v>
      </c>
      <c r="IX68" s="2" t="e">
        <f t="shared" si="639"/>
        <v>#VALUE!</v>
      </c>
      <c r="IY68" s="2" t="e">
        <f t="shared" si="640"/>
        <v>#VALUE!</v>
      </c>
      <c r="IZ68" s="2" t="e">
        <f t="shared" si="641"/>
        <v>#VALUE!</v>
      </c>
      <c r="JA68" s="2" t="e">
        <f t="shared" si="642"/>
        <v>#VALUE!</v>
      </c>
      <c r="JB68" s="2" t="e">
        <f t="shared" si="643"/>
        <v>#VALUE!</v>
      </c>
      <c r="JC68" s="2" t="e">
        <f t="shared" si="644"/>
        <v>#VALUE!</v>
      </c>
      <c r="JD68" s="2" t="e">
        <f t="shared" si="645"/>
        <v>#VALUE!</v>
      </c>
      <c r="JE68" s="2" t="e">
        <f t="shared" si="646"/>
        <v>#VALUE!</v>
      </c>
      <c r="JF68" s="2" t="e">
        <f t="shared" si="647"/>
        <v>#VALUE!</v>
      </c>
      <c r="JG68" s="2" t="e">
        <f t="shared" si="648"/>
        <v>#VALUE!</v>
      </c>
      <c r="JH68" s="2" t="e">
        <f t="shared" si="649"/>
        <v>#VALUE!</v>
      </c>
      <c r="JI68" s="2" t="e">
        <f t="shared" si="650"/>
        <v>#VALUE!</v>
      </c>
      <c r="JJ68" s="2" t="e">
        <f t="shared" si="651"/>
        <v>#VALUE!</v>
      </c>
      <c r="JK68" s="2" t="e">
        <f t="shared" si="652"/>
        <v>#VALUE!</v>
      </c>
      <c r="JL68" s="2" t="e">
        <f t="shared" si="653"/>
        <v>#VALUE!</v>
      </c>
      <c r="JM68" s="2" t="e">
        <f t="shared" si="654"/>
        <v>#VALUE!</v>
      </c>
      <c r="JN68" s="2">
        <f t="shared" si="655"/>
        <v>0</v>
      </c>
      <c r="JO68" s="2" t="e">
        <f t="shared" si="656"/>
        <v>#VALUE!</v>
      </c>
      <c r="JP68" s="2" t="e">
        <f t="shared" si="657"/>
        <v>#VALUE!</v>
      </c>
      <c r="JQ68" s="2" t="e">
        <f t="shared" si="658"/>
        <v>#VALUE!</v>
      </c>
      <c r="JR68" s="2" t="e">
        <f t="shared" si="659"/>
        <v>#VALUE!</v>
      </c>
      <c r="JS68" s="2" t="e">
        <f t="shared" si="660"/>
        <v>#VALUE!</v>
      </c>
      <c r="JT68" s="2" t="e">
        <f t="shared" si="661"/>
        <v>#VALUE!</v>
      </c>
      <c r="JU68" s="2" t="e">
        <f t="shared" si="662"/>
        <v>#VALUE!</v>
      </c>
      <c r="JV68" s="2" t="e">
        <f t="shared" si="663"/>
        <v>#VALUE!</v>
      </c>
      <c r="JW68" s="2" t="e">
        <f t="shared" si="664"/>
        <v>#VALUE!</v>
      </c>
      <c r="JX68" s="2" t="e">
        <f t="shared" si="665"/>
        <v>#VALUE!</v>
      </c>
      <c r="JY68" s="2" t="e">
        <f t="shared" si="666"/>
        <v>#VALUE!</v>
      </c>
      <c r="JZ68" s="2" t="e">
        <f t="shared" si="667"/>
        <v>#VALUE!</v>
      </c>
      <c r="KA68" s="2" t="e">
        <f t="shared" si="668"/>
        <v>#VALUE!</v>
      </c>
      <c r="KB68" s="2" t="e">
        <f t="shared" si="669"/>
        <v>#VALUE!</v>
      </c>
      <c r="KC68" s="2" t="e">
        <f t="shared" si="670"/>
        <v>#VALUE!</v>
      </c>
      <c r="KD68" s="2" t="e">
        <f t="shared" si="671"/>
        <v>#VALUE!</v>
      </c>
      <c r="KE68" s="2" t="e">
        <f t="shared" si="672"/>
        <v>#VALUE!</v>
      </c>
      <c r="KF68" s="2" t="e">
        <f t="shared" si="673"/>
        <v>#VALUE!</v>
      </c>
      <c r="KG68" s="2" t="e">
        <f t="shared" si="674"/>
        <v>#VALUE!</v>
      </c>
      <c r="KH68" s="2" t="e">
        <f t="shared" si="675"/>
        <v>#VALUE!</v>
      </c>
      <c r="KI68" s="2" t="e">
        <f t="shared" si="676"/>
        <v>#VALUE!</v>
      </c>
      <c r="KJ68" s="2" t="e">
        <f t="shared" si="677"/>
        <v>#VALUE!</v>
      </c>
      <c r="KK68" s="2" t="e">
        <f t="shared" si="678"/>
        <v>#VALUE!</v>
      </c>
      <c r="KL68" s="2">
        <f t="shared" si="679"/>
        <v>0</v>
      </c>
      <c r="KM68" s="2" t="e">
        <f t="shared" si="680"/>
        <v>#VALUE!</v>
      </c>
      <c r="KN68" s="2" t="e">
        <f t="shared" si="681"/>
        <v>#VALUE!</v>
      </c>
      <c r="KO68" s="2" t="e">
        <f t="shared" si="682"/>
        <v>#VALUE!</v>
      </c>
      <c r="KP68" s="2" t="e">
        <f t="shared" si="683"/>
        <v>#VALUE!</v>
      </c>
      <c r="KQ68" s="2" t="e">
        <f t="shared" si="684"/>
        <v>#VALUE!</v>
      </c>
      <c r="KR68" s="2" t="e">
        <f t="shared" si="685"/>
        <v>#VALUE!</v>
      </c>
      <c r="KS68" s="2" t="e">
        <f t="shared" si="686"/>
        <v>#VALUE!</v>
      </c>
      <c r="KT68" s="2" t="e">
        <f t="shared" si="687"/>
        <v>#VALUE!</v>
      </c>
      <c r="KU68" s="2" t="e">
        <f t="shared" si="688"/>
        <v>#VALUE!</v>
      </c>
      <c r="KV68" s="2" t="e">
        <f t="shared" si="689"/>
        <v>#VALUE!</v>
      </c>
      <c r="KW68" s="2" t="e">
        <f t="shared" si="690"/>
        <v>#VALUE!</v>
      </c>
      <c r="KX68" s="2" t="e">
        <f t="shared" si="691"/>
        <v>#VALUE!</v>
      </c>
      <c r="KY68" s="2" t="e">
        <f t="shared" si="692"/>
        <v>#VALUE!</v>
      </c>
      <c r="KZ68" s="2" t="e">
        <f t="shared" si="693"/>
        <v>#VALUE!</v>
      </c>
      <c r="LA68" s="2" t="e">
        <f t="shared" si="694"/>
        <v>#VALUE!</v>
      </c>
      <c r="LB68" s="2" t="e">
        <f t="shared" si="695"/>
        <v>#VALUE!</v>
      </c>
      <c r="LC68" s="2" t="e">
        <f t="shared" si="696"/>
        <v>#VALUE!</v>
      </c>
      <c r="LD68" s="2" t="e">
        <f t="shared" si="697"/>
        <v>#VALUE!</v>
      </c>
      <c r="LE68" s="2" t="e">
        <f t="shared" si="698"/>
        <v>#VALUE!</v>
      </c>
      <c r="LF68" s="2" t="e">
        <f t="shared" si="699"/>
        <v>#VALUE!</v>
      </c>
      <c r="LG68" s="2" t="e">
        <f t="shared" si="700"/>
        <v>#VALUE!</v>
      </c>
      <c r="LH68" s="2" t="e">
        <f t="shared" si="701"/>
        <v>#VALUE!</v>
      </c>
      <c r="LI68" s="2" t="e">
        <f t="shared" si="702"/>
        <v>#VALUE!</v>
      </c>
      <c r="LJ68" s="2">
        <f t="shared" si="703"/>
        <v>0</v>
      </c>
      <c r="LK68" s="2" t="e">
        <f t="shared" si="704"/>
        <v>#VALUE!</v>
      </c>
      <c r="LL68" s="2" t="e">
        <f t="shared" si="705"/>
        <v>#VALUE!</v>
      </c>
      <c r="LM68" s="2" t="e">
        <f t="shared" si="706"/>
        <v>#VALUE!</v>
      </c>
      <c r="LN68" s="2" t="e">
        <f t="shared" si="707"/>
        <v>#VALUE!</v>
      </c>
      <c r="LO68" s="2" t="e">
        <f t="shared" si="708"/>
        <v>#VALUE!</v>
      </c>
      <c r="LP68" s="2" t="e">
        <f t="shared" si="709"/>
        <v>#VALUE!</v>
      </c>
      <c r="LQ68" s="2" t="e">
        <f t="shared" si="710"/>
        <v>#VALUE!</v>
      </c>
      <c r="LR68" s="2" t="e">
        <f t="shared" si="711"/>
        <v>#VALUE!</v>
      </c>
      <c r="LS68" s="2" t="e">
        <f t="shared" si="712"/>
        <v>#VALUE!</v>
      </c>
      <c r="LT68" s="2" t="e">
        <f t="shared" si="713"/>
        <v>#VALUE!</v>
      </c>
      <c r="LU68" s="2" t="e">
        <f t="shared" si="714"/>
        <v>#VALUE!</v>
      </c>
      <c r="LV68" s="2" t="e">
        <f t="shared" si="715"/>
        <v>#VALUE!</v>
      </c>
      <c r="LW68" s="2" t="e">
        <f t="shared" si="716"/>
        <v>#VALUE!</v>
      </c>
      <c r="LX68" s="2" t="e">
        <f t="shared" si="717"/>
        <v>#VALUE!</v>
      </c>
      <c r="LY68" s="2" t="e">
        <f t="shared" si="718"/>
        <v>#VALUE!</v>
      </c>
      <c r="LZ68" s="2" t="e">
        <f t="shared" si="719"/>
        <v>#VALUE!</v>
      </c>
      <c r="MA68" s="2" t="e">
        <f t="shared" si="720"/>
        <v>#VALUE!</v>
      </c>
      <c r="MB68" s="2" t="e">
        <f t="shared" si="721"/>
        <v>#VALUE!</v>
      </c>
      <c r="MC68" s="2" t="e">
        <f t="shared" si="722"/>
        <v>#VALUE!</v>
      </c>
      <c r="MD68" s="2" t="e">
        <f t="shared" si="723"/>
        <v>#VALUE!</v>
      </c>
      <c r="ME68" s="2" t="e">
        <f t="shared" si="724"/>
        <v>#VALUE!</v>
      </c>
      <c r="MF68" s="2" t="e">
        <f t="shared" si="725"/>
        <v>#VALUE!</v>
      </c>
      <c r="MG68" s="2" t="e">
        <f t="shared" si="726"/>
        <v>#VALUE!</v>
      </c>
      <c r="MH68" s="2">
        <f t="shared" si="727"/>
        <v>1</v>
      </c>
      <c r="MI68" s="2" t="e">
        <f t="shared" si="728"/>
        <v>#VALUE!</v>
      </c>
      <c r="MJ68" s="2" t="e">
        <f t="shared" si="729"/>
        <v>#VALUE!</v>
      </c>
      <c r="MK68" s="2" t="e">
        <f t="shared" si="730"/>
        <v>#VALUE!</v>
      </c>
      <c r="ML68" s="2" t="e">
        <f t="shared" si="731"/>
        <v>#VALUE!</v>
      </c>
      <c r="MM68" s="2" t="e">
        <f t="shared" si="732"/>
        <v>#VALUE!</v>
      </c>
      <c r="MN68" s="2" t="e">
        <f t="shared" si="733"/>
        <v>#VALUE!</v>
      </c>
      <c r="MO68" s="2" t="e">
        <f t="shared" si="734"/>
        <v>#VALUE!</v>
      </c>
      <c r="MP68" s="2" t="e">
        <f t="shared" si="735"/>
        <v>#VALUE!</v>
      </c>
      <c r="MQ68" s="2" t="e">
        <f t="shared" si="736"/>
        <v>#VALUE!</v>
      </c>
      <c r="MR68" s="2" t="e">
        <f t="shared" si="737"/>
        <v>#VALUE!</v>
      </c>
      <c r="MS68" s="2" t="e">
        <f t="shared" si="738"/>
        <v>#VALUE!</v>
      </c>
      <c r="MT68" s="2" t="e">
        <f t="shared" si="739"/>
        <v>#VALUE!</v>
      </c>
      <c r="MU68" s="2" t="e">
        <f t="shared" si="740"/>
        <v>#VALUE!</v>
      </c>
      <c r="MV68" s="2" t="e">
        <f t="shared" si="741"/>
        <v>#VALUE!</v>
      </c>
      <c r="MW68" s="2" t="e">
        <f t="shared" si="742"/>
        <v>#VALUE!</v>
      </c>
      <c r="MX68" s="2" t="e">
        <f t="shared" si="743"/>
        <v>#VALUE!</v>
      </c>
      <c r="MY68" s="2" t="e">
        <f t="shared" si="744"/>
        <v>#VALUE!</v>
      </c>
      <c r="MZ68" s="2" t="e">
        <f t="shared" si="745"/>
        <v>#VALUE!</v>
      </c>
      <c r="NA68" s="2" t="e">
        <f t="shared" si="746"/>
        <v>#VALUE!</v>
      </c>
      <c r="NB68" s="2" t="e">
        <f t="shared" si="747"/>
        <v>#VALUE!</v>
      </c>
      <c r="NC68" s="2" t="e">
        <f t="shared" si="748"/>
        <v>#VALUE!</v>
      </c>
      <c r="ND68" s="2" t="e">
        <f t="shared" si="749"/>
        <v>#VALUE!</v>
      </c>
      <c r="NE68" s="2" t="e">
        <f t="shared" si="750"/>
        <v>#VALUE!</v>
      </c>
      <c r="NF68" s="2">
        <f t="shared" si="406"/>
        <v>0</v>
      </c>
      <c r="NG68" s="2">
        <f t="shared" si="250"/>
        <v>0</v>
      </c>
      <c r="NH68" s="2">
        <f t="shared" si="251"/>
        <v>0</v>
      </c>
      <c r="NI68" s="2">
        <f t="shared" si="252"/>
        <v>0</v>
      </c>
      <c r="NJ68" s="2">
        <f t="shared" si="253"/>
        <v>0</v>
      </c>
      <c r="NK68" s="2">
        <f t="shared" si="254"/>
        <v>0</v>
      </c>
      <c r="NL68" s="2">
        <f t="shared" si="255"/>
        <v>0</v>
      </c>
      <c r="NM68" s="2">
        <f t="shared" si="256"/>
        <v>0</v>
      </c>
      <c r="NN68" s="2">
        <f t="shared" si="257"/>
        <v>0</v>
      </c>
      <c r="NO68" s="2">
        <f t="shared" si="258"/>
        <v>0</v>
      </c>
      <c r="NP68" s="2">
        <f t="shared" si="259"/>
        <v>0</v>
      </c>
      <c r="NQ68" s="2">
        <f t="shared" si="260"/>
        <v>0</v>
      </c>
      <c r="NR68" s="2">
        <f t="shared" si="261"/>
        <v>0</v>
      </c>
      <c r="NS68" s="2">
        <f t="shared" si="262"/>
        <v>0</v>
      </c>
      <c r="NT68" s="2">
        <f t="shared" si="263"/>
        <v>0</v>
      </c>
      <c r="NU68" s="2">
        <f t="shared" si="264"/>
        <v>0</v>
      </c>
      <c r="NV68" s="2">
        <f t="shared" si="265"/>
        <v>0</v>
      </c>
      <c r="NW68" s="2">
        <f t="shared" si="266"/>
        <v>0</v>
      </c>
      <c r="NX68" s="2">
        <f t="shared" si="267"/>
        <v>0</v>
      </c>
      <c r="NY68" s="2">
        <f t="shared" si="268"/>
        <v>0</v>
      </c>
      <c r="NZ68" s="2">
        <f t="shared" si="269"/>
        <v>0</v>
      </c>
      <c r="OA68" s="2">
        <f t="shared" si="270"/>
        <v>0</v>
      </c>
      <c r="OB68" s="2">
        <f t="shared" si="271"/>
        <v>0</v>
      </c>
      <c r="OC68" s="2">
        <f t="shared" si="272"/>
        <v>0</v>
      </c>
      <c r="OD68" s="2">
        <f>IF(AND(NF68&gt;'Graph Creator'!$K$4,'Detalle de Cuentas'!NF68&lt;='Graph Creator'!$L$4),1,0)</f>
        <v>0</v>
      </c>
      <c r="OE68" s="2">
        <f>IF(AND(NG68&gt;'Graph Creator'!$K$4,'Detalle de Cuentas'!NG68&lt;='Graph Creator'!$L$4),1,0)</f>
        <v>0</v>
      </c>
      <c r="OF68" s="2">
        <f>IF(AND(NH68&gt;'Graph Creator'!$K$4,'Detalle de Cuentas'!NH68&lt;='Graph Creator'!$L$4),1,0)</f>
        <v>0</v>
      </c>
      <c r="OG68" s="2">
        <f>IF(AND(NI68&gt;'Graph Creator'!$K$4,'Detalle de Cuentas'!NI68&lt;='Graph Creator'!$L$4),1,0)</f>
        <v>0</v>
      </c>
      <c r="OH68" s="2">
        <f>IF(AND(NJ68&gt;'Graph Creator'!$K$4,'Detalle de Cuentas'!NJ68&lt;='Graph Creator'!$L$4),1,0)</f>
        <v>0</v>
      </c>
      <c r="OI68" s="2">
        <f>IF(AND(NK68&gt;'Graph Creator'!$K$4,'Detalle de Cuentas'!NK68&lt;='Graph Creator'!$L$4),1,0)</f>
        <v>0</v>
      </c>
      <c r="OJ68" s="2">
        <f>IF(AND(NL68&gt;'Graph Creator'!$K$4,'Detalle de Cuentas'!NL68&lt;='Graph Creator'!$L$4),1,0)</f>
        <v>0</v>
      </c>
      <c r="OK68" s="2">
        <f>IF(AND(NM68&gt;'Graph Creator'!$K$4,'Detalle de Cuentas'!NM68&lt;='Graph Creator'!$L$4),1,0)</f>
        <v>0</v>
      </c>
      <c r="OL68" s="2">
        <f>IF(AND(NN68&gt;'Graph Creator'!$K$4,'Detalle de Cuentas'!NN68&lt;='Graph Creator'!$L$4),1,0)</f>
        <v>0</v>
      </c>
      <c r="OM68" s="2">
        <f>IF(AND(NO68&gt;'Graph Creator'!$K$4,'Detalle de Cuentas'!NO68&lt;='Graph Creator'!$L$4),1,0)</f>
        <v>0</v>
      </c>
      <c r="ON68" s="2">
        <f>IF(AND(NP68&gt;'Graph Creator'!$K$4,'Detalle de Cuentas'!NP68&lt;='Graph Creator'!$L$4),1,0)</f>
        <v>0</v>
      </c>
      <c r="OO68" s="2">
        <f>IF(AND(NQ68&gt;'Graph Creator'!$K$4,'Detalle de Cuentas'!NQ68&lt;='Graph Creator'!$L$4),1,0)</f>
        <v>0</v>
      </c>
      <c r="OP68" s="2">
        <f>IF(AND(NR68&gt;'Graph Creator'!$K$4,'Detalle de Cuentas'!NR68&lt;='Graph Creator'!$L$4),1,0)</f>
        <v>0</v>
      </c>
      <c r="OQ68" s="2">
        <f>IF(AND(NS68&gt;'Graph Creator'!$K$4,'Detalle de Cuentas'!NS68&lt;='Graph Creator'!$L$4),1,0)</f>
        <v>0</v>
      </c>
      <c r="OR68" s="2">
        <f>IF(AND(NT68&gt;'Graph Creator'!$K$4,'Detalle de Cuentas'!NT68&lt;='Graph Creator'!$L$4),1,0)</f>
        <v>0</v>
      </c>
      <c r="OS68" s="2">
        <f>IF(AND(NU68&gt;'Graph Creator'!$K$4,'Detalle de Cuentas'!NU68&lt;='Graph Creator'!$L$4),1,0)</f>
        <v>0</v>
      </c>
      <c r="OT68" s="2">
        <f>IF(AND(NV68&gt;'Graph Creator'!$K$4,'Detalle de Cuentas'!NV68&lt;='Graph Creator'!$L$4),1,0)</f>
        <v>0</v>
      </c>
      <c r="OU68" s="2">
        <f>IF(AND(NW68&gt;'Graph Creator'!$K$4,'Detalle de Cuentas'!NW68&lt;='Graph Creator'!$L$4),1,0)</f>
        <v>0</v>
      </c>
      <c r="OV68" s="2">
        <f>IF(AND(NX68&gt;'Graph Creator'!$K$4,'Detalle de Cuentas'!NX68&lt;='Graph Creator'!$L$4),1,0)</f>
        <v>0</v>
      </c>
      <c r="OW68" s="2">
        <f>IF(AND(NY68&gt;'Graph Creator'!$K$4,'Detalle de Cuentas'!NY68&lt;='Graph Creator'!$L$4),1,0)</f>
        <v>0</v>
      </c>
      <c r="OX68" s="2">
        <f>IF(AND(NZ68&gt;'Graph Creator'!$K$4,'Detalle de Cuentas'!NZ68&lt;='Graph Creator'!$L$4),1,0)</f>
        <v>0</v>
      </c>
      <c r="OY68" s="2">
        <f>IF(AND(OA68&gt;'Graph Creator'!$K$4,'Detalle de Cuentas'!OA68&lt;='Graph Creator'!$L$4),1,0)</f>
        <v>0</v>
      </c>
      <c r="OZ68" s="2">
        <f>IF(AND(OB68&gt;'Graph Creator'!$K$4,'Detalle de Cuentas'!OB68&lt;='Graph Creator'!$L$4),1,0)</f>
        <v>0</v>
      </c>
      <c r="PA68" s="2">
        <f>IF(AND(OC68&gt;'Graph Creator'!$K$4,'Detalle de Cuentas'!OC68&lt;='Graph Creator'!$L$4),1,0)</f>
        <v>0</v>
      </c>
      <c r="PB68" s="2">
        <f>IF(AND(NF68&gt;'Graph Creator'!$L$4,'Detalle de Cuentas'!NF68&lt;='Graph Creator'!$M$4),1,0)</f>
        <v>0</v>
      </c>
      <c r="PC68" s="2">
        <f>IF(AND(NG68&gt;'Graph Creator'!$L$4,'Detalle de Cuentas'!NG68&lt;='Graph Creator'!$M$4),1,0)</f>
        <v>0</v>
      </c>
      <c r="PD68" s="2">
        <f>IF(AND(NH68&gt;'Graph Creator'!$L$4,'Detalle de Cuentas'!NH68&lt;='Graph Creator'!$M$4),1,0)</f>
        <v>0</v>
      </c>
      <c r="PE68" s="2">
        <f>IF(AND(NI68&gt;'Graph Creator'!$L$4,'Detalle de Cuentas'!NI68&lt;='Graph Creator'!$M$4),1,0)</f>
        <v>0</v>
      </c>
      <c r="PF68" s="2">
        <f>IF(AND(NJ68&gt;'Graph Creator'!$L$4,'Detalle de Cuentas'!NJ68&lt;='Graph Creator'!$M$4),1,0)</f>
        <v>0</v>
      </c>
      <c r="PG68" s="2">
        <f>IF(AND(NK68&gt;'Graph Creator'!$L$4,'Detalle de Cuentas'!NK68&lt;='Graph Creator'!$M$4),1,0)</f>
        <v>0</v>
      </c>
      <c r="PH68" s="2">
        <f>IF(AND(NL68&gt;'Graph Creator'!$L$4,'Detalle de Cuentas'!NL68&lt;='Graph Creator'!$M$4),1,0)</f>
        <v>0</v>
      </c>
      <c r="PI68" s="2">
        <f>IF(AND(NM68&gt;'Graph Creator'!$L$4,'Detalle de Cuentas'!NM68&lt;='Graph Creator'!$M$4),1,0)</f>
        <v>0</v>
      </c>
      <c r="PJ68" s="2">
        <f>IF(AND(NN68&gt;'Graph Creator'!$L$4,'Detalle de Cuentas'!NN68&lt;='Graph Creator'!$M$4),1,0)</f>
        <v>0</v>
      </c>
      <c r="PK68" s="2">
        <f>IF(AND(NO68&gt;'Graph Creator'!$L$4,'Detalle de Cuentas'!NO68&lt;='Graph Creator'!$M$4),1,0)</f>
        <v>0</v>
      </c>
      <c r="PL68" s="2">
        <f>IF(AND(NP68&gt;'Graph Creator'!$L$4,'Detalle de Cuentas'!NP68&lt;='Graph Creator'!$M$4),1,0)</f>
        <v>0</v>
      </c>
      <c r="PM68" s="2">
        <f>IF(AND(NQ68&gt;'Graph Creator'!$L$4,'Detalle de Cuentas'!NQ68&lt;='Graph Creator'!$M$4),1,0)</f>
        <v>0</v>
      </c>
      <c r="PN68" s="2">
        <f>IF(AND(NR68&gt;'Graph Creator'!$L$4,'Detalle de Cuentas'!NR68&lt;='Graph Creator'!$M$4),1,0)</f>
        <v>0</v>
      </c>
      <c r="PO68" s="2">
        <f>IF(AND(NS68&gt;'Graph Creator'!$L$4,'Detalle de Cuentas'!NS68&lt;='Graph Creator'!$M$4),1,0)</f>
        <v>0</v>
      </c>
      <c r="PP68" s="2">
        <f>IF(AND(NT68&gt;'Graph Creator'!$L$4,'Detalle de Cuentas'!NT68&lt;='Graph Creator'!$M$4),1,0)</f>
        <v>0</v>
      </c>
      <c r="PQ68" s="2">
        <f>IF(AND(NU68&gt;'Graph Creator'!$L$4,'Detalle de Cuentas'!NU68&lt;='Graph Creator'!$M$4),1,0)</f>
        <v>0</v>
      </c>
      <c r="PR68" s="2">
        <f>IF(AND(NV68&gt;'Graph Creator'!$L$4,'Detalle de Cuentas'!NV68&lt;='Graph Creator'!$M$4),1,0)</f>
        <v>0</v>
      </c>
      <c r="PS68" s="2">
        <f>IF(AND(NW68&gt;'Graph Creator'!$L$4,'Detalle de Cuentas'!NW68&lt;='Graph Creator'!$M$4),1,0)</f>
        <v>0</v>
      </c>
      <c r="PT68" s="2">
        <f>IF(AND(NX68&gt;'Graph Creator'!$L$4,'Detalle de Cuentas'!NX68&lt;='Graph Creator'!$M$4),1,0)</f>
        <v>0</v>
      </c>
      <c r="PU68" s="2">
        <f>IF(AND(NY68&gt;'Graph Creator'!$L$4,'Detalle de Cuentas'!NY68&lt;='Graph Creator'!$M$4),1,0)</f>
        <v>0</v>
      </c>
      <c r="PV68" s="2">
        <f>IF(AND(NZ68&gt;'Graph Creator'!$L$4,'Detalle de Cuentas'!NZ68&lt;='Graph Creator'!$M$4),1,0)</f>
        <v>0</v>
      </c>
      <c r="PW68" s="2">
        <f>IF(AND(OA68&gt;'Graph Creator'!$L$4,'Detalle de Cuentas'!OA68&lt;='Graph Creator'!$M$4),1,0)</f>
        <v>0</v>
      </c>
      <c r="PX68" s="2">
        <f>IF(AND(OB68&gt;'Graph Creator'!$L$4,'Detalle de Cuentas'!OB68&lt;='Graph Creator'!$M$4),1,0)</f>
        <v>0</v>
      </c>
      <c r="PY68" s="2">
        <f>IF(AND(OC68&gt;'Graph Creator'!$L$4,'Detalle de Cuentas'!OC68&lt;='Graph Creator'!$M$4),1,0)</f>
        <v>0</v>
      </c>
      <c r="PZ68" s="2">
        <f>IF(AND(NF68&gt;'Graph Creator'!$M$4,'Detalle de Cuentas'!NF68&lt;='Graph Creator'!$N$4),1,0)</f>
        <v>0</v>
      </c>
      <c r="QA68" s="2">
        <f>IF(AND(NG68&gt;'Graph Creator'!$M$4,'Detalle de Cuentas'!NG68&lt;='Graph Creator'!$N$4),1,0)</f>
        <v>0</v>
      </c>
      <c r="QB68" s="2">
        <f>IF(AND(NH68&gt;'Graph Creator'!$M$4,'Detalle de Cuentas'!NH68&lt;='Graph Creator'!$N$4),1,0)</f>
        <v>0</v>
      </c>
      <c r="QC68" s="2">
        <f>IF(AND(NI68&gt;'Graph Creator'!$M$4,'Detalle de Cuentas'!NI68&lt;='Graph Creator'!$N$4),1,0)</f>
        <v>0</v>
      </c>
      <c r="QD68" s="2">
        <f>IF(AND(NJ68&gt;'Graph Creator'!$M$4,'Detalle de Cuentas'!NJ68&lt;='Graph Creator'!$N$4),1,0)</f>
        <v>0</v>
      </c>
      <c r="QE68" s="2">
        <f>IF(AND(NK68&gt;'Graph Creator'!$M$4,'Detalle de Cuentas'!NK68&lt;='Graph Creator'!$N$4),1,0)</f>
        <v>0</v>
      </c>
      <c r="QF68" s="2">
        <f>IF(AND(NL68&gt;'Graph Creator'!$M$4,'Detalle de Cuentas'!NL68&lt;='Graph Creator'!$N$4),1,0)</f>
        <v>0</v>
      </c>
      <c r="QG68" s="2">
        <f>IF(AND(NM68&gt;'Graph Creator'!$M$4,'Detalle de Cuentas'!NM68&lt;='Graph Creator'!$N$4),1,0)</f>
        <v>0</v>
      </c>
      <c r="QH68" s="2">
        <f>IF(AND(NN68&gt;'Graph Creator'!$M$4,'Detalle de Cuentas'!NN68&lt;='Graph Creator'!$N$4),1,0)</f>
        <v>0</v>
      </c>
      <c r="QI68" s="2">
        <f>IF(AND(NO68&gt;'Graph Creator'!$M$4,'Detalle de Cuentas'!NO68&lt;='Graph Creator'!$N$4),1,0)</f>
        <v>0</v>
      </c>
      <c r="QJ68" s="2">
        <f>IF(AND(NP68&gt;'Graph Creator'!$M$4,'Detalle de Cuentas'!NP68&lt;='Graph Creator'!$N$4),1,0)</f>
        <v>0</v>
      </c>
      <c r="QK68" s="2">
        <f>IF(AND(NQ68&gt;'Graph Creator'!$M$4,'Detalle de Cuentas'!NQ68&lt;='Graph Creator'!$N$4),1,0)</f>
        <v>0</v>
      </c>
      <c r="QL68" s="2">
        <f>IF(AND(NR68&gt;'Graph Creator'!$M$4,'Detalle de Cuentas'!NR68&lt;='Graph Creator'!$N$4),1,0)</f>
        <v>0</v>
      </c>
      <c r="QM68" s="2">
        <f>IF(AND(NS68&gt;'Graph Creator'!$M$4,'Detalle de Cuentas'!NS68&lt;='Graph Creator'!$N$4),1,0)</f>
        <v>0</v>
      </c>
      <c r="QN68" s="2">
        <f>IF(AND(NT68&gt;'Graph Creator'!$M$4,'Detalle de Cuentas'!NT68&lt;='Graph Creator'!$N$4),1,0)</f>
        <v>0</v>
      </c>
      <c r="QO68" s="2">
        <f>IF(AND(NU68&gt;'Graph Creator'!$M$4,'Detalle de Cuentas'!NU68&lt;='Graph Creator'!$N$4),1,0)</f>
        <v>0</v>
      </c>
      <c r="QP68" s="2">
        <f>IF(AND(NV68&gt;'Graph Creator'!$M$4,'Detalle de Cuentas'!NV68&lt;='Graph Creator'!$N$4),1,0)</f>
        <v>0</v>
      </c>
      <c r="QQ68" s="2">
        <f>IF(AND(NW68&gt;'Graph Creator'!$M$4,'Detalle de Cuentas'!NW68&lt;='Graph Creator'!$N$4),1,0)</f>
        <v>0</v>
      </c>
      <c r="QR68" s="2">
        <f>IF(AND(NX68&gt;'Graph Creator'!$M$4,'Detalle de Cuentas'!NX68&lt;='Graph Creator'!$N$4),1,0)</f>
        <v>0</v>
      </c>
      <c r="QS68" s="2">
        <f>IF(AND(NY68&gt;'Graph Creator'!$M$4,'Detalle de Cuentas'!NY68&lt;='Graph Creator'!$N$4),1,0)</f>
        <v>0</v>
      </c>
      <c r="QT68" s="2">
        <f>IF(AND(NZ68&gt;'Graph Creator'!$M$4,'Detalle de Cuentas'!NZ68&lt;='Graph Creator'!$N$4),1,0)</f>
        <v>0</v>
      </c>
      <c r="QU68" s="2">
        <f>IF(AND(OA68&gt;'Graph Creator'!$M$4,'Detalle de Cuentas'!OA68&lt;='Graph Creator'!$N$4),1,0)</f>
        <v>0</v>
      </c>
      <c r="QV68" s="2">
        <f>IF(AND(OB68&gt;'Graph Creator'!$M$4,'Detalle de Cuentas'!OB68&lt;='Graph Creator'!$N$4),1,0)</f>
        <v>0</v>
      </c>
      <c r="QW68" s="2">
        <f>IF(AND(OC68&gt;'Graph Creator'!$M$4,'Detalle de Cuentas'!OC68&lt;='Graph Creator'!$N$4),1,0)</f>
        <v>0</v>
      </c>
      <c r="QX68" s="2">
        <f>IF(AND(NF68&gt;'Graph Creator'!$N$4,'Detalle de Cuentas'!NF68&lt;='Graph Creator'!$O$4),1,0)</f>
        <v>0</v>
      </c>
      <c r="QY68" s="2">
        <f>IF(AND(NG68&gt;'Graph Creator'!$N$4,'Detalle de Cuentas'!NG68&lt;='Graph Creator'!$O$4),1,0)</f>
        <v>0</v>
      </c>
      <c r="QZ68" s="2">
        <f>IF(AND(NH68&gt;'Graph Creator'!$N$4,'Detalle de Cuentas'!NH68&lt;='Graph Creator'!$O$4),1,0)</f>
        <v>0</v>
      </c>
      <c r="RA68" s="2">
        <f>IF(AND(NI68&gt;'Graph Creator'!$N$4,'Detalle de Cuentas'!NI68&lt;='Graph Creator'!$O$4),1,0)</f>
        <v>0</v>
      </c>
      <c r="RB68" s="2">
        <f>IF(AND(NJ68&gt;'Graph Creator'!$N$4,'Detalle de Cuentas'!NJ68&lt;='Graph Creator'!$O$4),1,0)</f>
        <v>0</v>
      </c>
      <c r="RC68" s="2">
        <f>IF(AND(NK68&gt;'Graph Creator'!$N$4,'Detalle de Cuentas'!NK68&lt;='Graph Creator'!$O$4),1,0)</f>
        <v>0</v>
      </c>
      <c r="RD68" s="2">
        <f>IF(AND(NL68&gt;'Graph Creator'!$N$4,'Detalle de Cuentas'!NL68&lt;='Graph Creator'!$O$4),1,0)</f>
        <v>0</v>
      </c>
      <c r="RE68" s="2">
        <f>IF(AND(NM68&gt;'Graph Creator'!$N$4,'Detalle de Cuentas'!NM68&lt;='Graph Creator'!$O$4),1,0)</f>
        <v>0</v>
      </c>
      <c r="RF68" s="2">
        <f>IF(AND(NN68&gt;'Graph Creator'!$N$4,'Detalle de Cuentas'!NN68&lt;='Graph Creator'!$O$4),1,0)</f>
        <v>0</v>
      </c>
      <c r="RG68" s="2">
        <f>IF(AND(NO68&gt;'Graph Creator'!$N$4,'Detalle de Cuentas'!NO68&lt;='Graph Creator'!$O$4),1,0)</f>
        <v>0</v>
      </c>
      <c r="RH68" s="2">
        <f>IF(AND(NP68&gt;'Graph Creator'!$N$4,'Detalle de Cuentas'!NP68&lt;='Graph Creator'!$O$4),1,0)</f>
        <v>0</v>
      </c>
      <c r="RI68" s="2">
        <f>IF(AND(NQ68&gt;'Graph Creator'!$N$4,'Detalle de Cuentas'!NQ68&lt;='Graph Creator'!$O$4),1,0)</f>
        <v>0</v>
      </c>
      <c r="RJ68" s="2">
        <f>IF(AND(NR68&gt;'Graph Creator'!$N$4,'Detalle de Cuentas'!NR68&lt;='Graph Creator'!$O$4),1,0)</f>
        <v>0</v>
      </c>
      <c r="RK68" s="2">
        <f>IF(AND(NS68&gt;'Graph Creator'!$N$4,'Detalle de Cuentas'!NS68&lt;='Graph Creator'!$O$4),1,0)</f>
        <v>0</v>
      </c>
      <c r="RL68" s="2">
        <f>IF(AND(NT68&gt;'Graph Creator'!$N$4,'Detalle de Cuentas'!NT68&lt;='Graph Creator'!$O$4),1,0)</f>
        <v>0</v>
      </c>
      <c r="RM68" s="2">
        <f>IF(AND(NU68&gt;'Graph Creator'!$N$4,'Detalle de Cuentas'!NU68&lt;='Graph Creator'!$O$4),1,0)</f>
        <v>0</v>
      </c>
      <c r="RN68" s="2">
        <f>IF(AND(NV68&gt;'Graph Creator'!$N$4,'Detalle de Cuentas'!NV68&lt;='Graph Creator'!$O$4),1,0)</f>
        <v>0</v>
      </c>
      <c r="RO68" s="2">
        <f>IF(AND(NW68&gt;'Graph Creator'!$N$4,'Detalle de Cuentas'!NW68&lt;='Graph Creator'!$O$4),1,0)</f>
        <v>0</v>
      </c>
      <c r="RP68" s="2">
        <f>IF(AND(NX68&gt;'Graph Creator'!$N$4,'Detalle de Cuentas'!NX68&lt;='Graph Creator'!$O$4),1,0)</f>
        <v>0</v>
      </c>
      <c r="RQ68" s="2">
        <f>IF(AND(NY68&gt;'Graph Creator'!$N$4,'Detalle de Cuentas'!NY68&lt;='Graph Creator'!$O$4),1,0)</f>
        <v>0</v>
      </c>
      <c r="RR68" s="2">
        <f>IF(AND(NZ68&gt;'Graph Creator'!$N$4,'Detalle de Cuentas'!NZ68&lt;='Graph Creator'!$O$4),1,0)</f>
        <v>0</v>
      </c>
      <c r="RS68" s="2">
        <f>IF(AND(OA68&gt;'Graph Creator'!$N$4,'Detalle de Cuentas'!OA68&lt;='Graph Creator'!$O$4),1,0)</f>
        <v>0</v>
      </c>
      <c r="RT68" s="2">
        <f>IF(AND(OB68&gt;'Graph Creator'!$N$4,'Detalle de Cuentas'!OB68&lt;='Graph Creator'!$O$4),1,0)</f>
        <v>0</v>
      </c>
      <c r="RU68" s="2">
        <f>IF(AND(OC68&gt;'Graph Creator'!$N$4,'Detalle de Cuentas'!OC68&lt;='Graph Creator'!$O$4),1,0)</f>
        <v>0</v>
      </c>
      <c r="RV68" s="2" t="e">
        <f t="shared" si="407"/>
        <v>#VALUE!</v>
      </c>
      <c r="RW68" s="2" t="e">
        <f t="shared" si="408"/>
        <v>#VALUE!</v>
      </c>
      <c r="RX68" s="2" t="e">
        <f t="shared" si="409"/>
        <v>#VALUE!</v>
      </c>
      <c r="RY68" s="2" t="e">
        <f t="shared" si="410"/>
        <v>#VALUE!</v>
      </c>
      <c r="RZ68" s="2" t="e">
        <f t="shared" si="411"/>
        <v>#VALUE!</v>
      </c>
      <c r="SA68" s="2" t="e">
        <f t="shared" si="412"/>
        <v>#VALUE!</v>
      </c>
      <c r="SB68" s="2" t="e">
        <f t="shared" si="413"/>
        <v>#VALUE!</v>
      </c>
      <c r="SC68" s="2" t="e">
        <f t="shared" si="414"/>
        <v>#VALUE!</v>
      </c>
      <c r="SD68" s="2" t="e">
        <f t="shared" si="415"/>
        <v>#VALUE!</v>
      </c>
      <c r="SE68" s="2" t="e">
        <f t="shared" si="416"/>
        <v>#VALUE!</v>
      </c>
      <c r="SF68" s="2" t="e">
        <f t="shared" si="417"/>
        <v>#VALUE!</v>
      </c>
      <c r="SG68" s="2" t="e">
        <f t="shared" si="418"/>
        <v>#VALUE!</v>
      </c>
      <c r="SH68" s="2" t="e">
        <f t="shared" si="419"/>
        <v>#VALUE!</v>
      </c>
      <c r="SI68" s="2" t="e">
        <f t="shared" si="420"/>
        <v>#VALUE!</v>
      </c>
      <c r="SJ68" s="2" t="e">
        <f t="shared" si="421"/>
        <v>#VALUE!</v>
      </c>
      <c r="SK68" s="2" t="e">
        <f t="shared" si="422"/>
        <v>#VALUE!</v>
      </c>
      <c r="SL68" s="2" t="e">
        <f t="shared" si="423"/>
        <v>#VALUE!</v>
      </c>
      <c r="SM68" s="2" t="e">
        <f t="shared" si="424"/>
        <v>#VALUE!</v>
      </c>
      <c r="SN68" s="2" t="e">
        <f t="shared" si="425"/>
        <v>#VALUE!</v>
      </c>
      <c r="SO68" s="2" t="e">
        <f t="shared" si="426"/>
        <v>#VALUE!</v>
      </c>
      <c r="SP68" s="2" t="e">
        <f t="shared" si="427"/>
        <v>#VALUE!</v>
      </c>
      <c r="SQ68" s="2" t="e">
        <f t="shared" si="428"/>
        <v>#VALUE!</v>
      </c>
      <c r="SR68" s="2" t="e">
        <f t="shared" si="429"/>
        <v>#VALUE!</v>
      </c>
      <c r="SS68" s="2" t="e">
        <f t="shared" si="430"/>
        <v>#VALUE!</v>
      </c>
      <c r="ST68" s="2" t="e">
        <f t="shared" si="431"/>
        <v>#VALUE!</v>
      </c>
      <c r="SU68" s="2" t="e">
        <f t="shared" si="432"/>
        <v>#VALUE!</v>
      </c>
      <c r="SV68" s="2" t="e">
        <f t="shared" si="433"/>
        <v>#VALUE!</v>
      </c>
      <c r="SW68" s="2" t="e">
        <f t="shared" si="434"/>
        <v>#VALUE!</v>
      </c>
      <c r="SX68" s="2" t="e">
        <f t="shared" si="435"/>
        <v>#VALUE!</v>
      </c>
      <c r="SY68" s="2" t="e">
        <f t="shared" si="436"/>
        <v>#VALUE!</v>
      </c>
      <c r="SZ68" s="2" t="e">
        <f t="shared" si="437"/>
        <v>#VALUE!</v>
      </c>
      <c r="TA68" s="2" t="e">
        <f t="shared" si="438"/>
        <v>#VALUE!</v>
      </c>
      <c r="TB68" s="2" t="e">
        <f t="shared" si="439"/>
        <v>#VALUE!</v>
      </c>
      <c r="TC68" s="2" t="e">
        <f t="shared" si="440"/>
        <v>#VALUE!</v>
      </c>
      <c r="TD68" s="2" t="e">
        <f t="shared" si="441"/>
        <v>#VALUE!</v>
      </c>
      <c r="TE68" s="2" t="e">
        <f t="shared" si="442"/>
        <v>#VALUE!</v>
      </c>
      <c r="TF68" s="2" t="str">
        <f>IF(DZ68=1,IF(SUM(DZ$17:DZ68)&lt;2,""&amp;B68,", "&amp;B68),"")</f>
        <v/>
      </c>
      <c r="TG68" s="2" t="str">
        <f t="shared" si="480"/>
        <v/>
      </c>
      <c r="TH68" s="2">
        <f t="shared" si="443"/>
        <v>0</v>
      </c>
      <c r="TI68" s="14" t="str">
        <f t="shared" si="444"/>
        <v/>
      </c>
      <c r="TJ68" s="14" t="e">
        <f t="shared" si="273"/>
        <v>#VALUE!</v>
      </c>
      <c r="TK68" s="14" t="e">
        <f t="shared" si="274"/>
        <v>#VALUE!</v>
      </c>
      <c r="TL68" s="14" t="e">
        <f t="shared" si="275"/>
        <v>#VALUE!</v>
      </c>
      <c r="TM68" s="14" t="e">
        <f t="shared" si="276"/>
        <v>#VALUE!</v>
      </c>
      <c r="TN68" s="14" t="e">
        <f t="shared" si="277"/>
        <v>#VALUE!</v>
      </c>
      <c r="TO68" s="14" t="e">
        <f t="shared" si="278"/>
        <v>#VALUE!</v>
      </c>
      <c r="TP68" s="14" t="e">
        <f t="shared" si="279"/>
        <v>#VALUE!</v>
      </c>
      <c r="TQ68" s="14" t="e">
        <f t="shared" si="280"/>
        <v>#VALUE!</v>
      </c>
      <c r="TR68" s="14" t="e">
        <f t="shared" si="281"/>
        <v>#VALUE!</v>
      </c>
      <c r="TS68" s="14" t="e">
        <f t="shared" si="282"/>
        <v>#VALUE!</v>
      </c>
      <c r="TT68" s="14" t="e">
        <f t="shared" si="283"/>
        <v>#VALUE!</v>
      </c>
      <c r="TU68" s="14" t="e">
        <f t="shared" si="284"/>
        <v>#VALUE!</v>
      </c>
      <c r="TV68" s="14" t="e">
        <f t="shared" si="285"/>
        <v>#VALUE!</v>
      </c>
      <c r="TW68" s="14" t="e">
        <f t="shared" si="286"/>
        <v>#VALUE!</v>
      </c>
      <c r="TX68" s="14" t="e">
        <f t="shared" si="287"/>
        <v>#VALUE!</v>
      </c>
      <c r="TY68" s="14" t="e">
        <f t="shared" si="288"/>
        <v>#VALUE!</v>
      </c>
      <c r="TZ68" s="14" t="e">
        <f t="shared" si="289"/>
        <v>#VALUE!</v>
      </c>
      <c r="UA68" s="14" t="e">
        <f t="shared" si="290"/>
        <v>#VALUE!</v>
      </c>
      <c r="UB68" s="14" t="e">
        <f t="shared" si="291"/>
        <v>#VALUE!</v>
      </c>
      <c r="UC68" s="14" t="e">
        <f t="shared" si="292"/>
        <v>#VALUE!</v>
      </c>
      <c r="UD68" s="14" t="e">
        <f t="shared" si="293"/>
        <v>#VALUE!</v>
      </c>
      <c r="UE68" s="14" t="e">
        <f t="shared" si="294"/>
        <v>#VALUE!</v>
      </c>
      <c r="UF68" s="14" t="e">
        <f t="shared" si="295"/>
        <v>#VALUE!</v>
      </c>
      <c r="UH68" s="2">
        <f>IF($C$4-$R68&gt;'Graph Creator'!$E$2*'Graph Creator'!$D$13*12,0,1)</f>
        <v>1</v>
      </c>
      <c r="UJ68" s="2" t="e">
        <f t="shared" si="445"/>
        <v>#VALUE!</v>
      </c>
      <c r="UK68" s="2" t="e">
        <f t="shared" si="446"/>
        <v>#VALUE!</v>
      </c>
      <c r="UL68" s="2" t="e">
        <f t="shared" si="447"/>
        <v>#VALUE!</v>
      </c>
      <c r="UM68" s="2" t="e">
        <f t="shared" si="448"/>
        <v>#VALUE!</v>
      </c>
      <c r="UN68" s="2" t="e">
        <f t="shared" si="449"/>
        <v>#VALUE!</v>
      </c>
      <c r="UO68" s="2" t="e">
        <f t="shared" si="450"/>
        <v>#VALUE!</v>
      </c>
      <c r="UP68" s="2" t="e">
        <f t="shared" si="297"/>
        <v>#VALUE!</v>
      </c>
      <c r="UQ68" s="2" t="e">
        <f t="shared" si="298"/>
        <v>#VALUE!</v>
      </c>
      <c r="UR68" s="2" t="e">
        <f t="shared" si="299"/>
        <v>#VALUE!</v>
      </c>
      <c r="US68" s="2" t="e">
        <f t="shared" si="300"/>
        <v>#VALUE!</v>
      </c>
      <c r="UT68" s="2" t="e">
        <f t="shared" si="301"/>
        <v>#VALUE!</v>
      </c>
      <c r="UU68" s="2" t="e">
        <f t="shared" si="302"/>
        <v>#VALUE!</v>
      </c>
      <c r="UV68" s="2" t="e">
        <f t="shared" si="303"/>
        <v>#VALUE!</v>
      </c>
      <c r="UW68" s="2" t="e">
        <f t="shared" si="304"/>
        <v>#VALUE!</v>
      </c>
      <c r="UX68" s="2" t="e">
        <f t="shared" si="305"/>
        <v>#VALUE!</v>
      </c>
      <c r="UY68" s="2" t="e">
        <f t="shared" si="306"/>
        <v>#VALUE!</v>
      </c>
      <c r="UZ68" s="2" t="e">
        <f t="shared" si="307"/>
        <v>#VALUE!</v>
      </c>
      <c r="VA68" s="2" t="e">
        <f t="shared" si="308"/>
        <v>#VALUE!</v>
      </c>
      <c r="VB68" s="2" t="e">
        <f t="shared" si="309"/>
        <v>#VALUE!</v>
      </c>
      <c r="VC68" s="2" t="e">
        <f t="shared" si="310"/>
        <v>#VALUE!</v>
      </c>
      <c r="VD68" s="2" t="e">
        <f t="shared" si="311"/>
        <v>#VALUE!</v>
      </c>
      <c r="VE68" s="2" t="e">
        <f t="shared" si="312"/>
        <v>#VALUE!</v>
      </c>
      <c r="VF68" s="2" t="e">
        <f t="shared" si="313"/>
        <v>#VALUE!</v>
      </c>
      <c r="VG68" s="2" t="e">
        <f t="shared" si="314"/>
        <v>#VALUE!</v>
      </c>
      <c r="VH68" s="2" t="e">
        <f t="shared" si="315"/>
        <v>#VALUE!</v>
      </c>
      <c r="VI68" s="2" t="e">
        <f t="shared" si="316"/>
        <v>#VALUE!</v>
      </c>
      <c r="VJ68" s="2" t="e">
        <f t="shared" si="317"/>
        <v>#VALUE!</v>
      </c>
      <c r="VK68" s="2" t="e">
        <f t="shared" si="318"/>
        <v>#VALUE!</v>
      </c>
      <c r="VL68" s="2" t="e">
        <f t="shared" si="319"/>
        <v>#VALUE!</v>
      </c>
      <c r="VM68" s="2" t="e">
        <f t="shared" si="320"/>
        <v>#VALUE!</v>
      </c>
      <c r="VN68" s="2" t="e">
        <f t="shared" si="321"/>
        <v>#VALUE!</v>
      </c>
      <c r="VO68" s="2" t="e">
        <f t="shared" si="322"/>
        <v>#VALUE!</v>
      </c>
      <c r="VP68" s="2" t="e">
        <f t="shared" si="323"/>
        <v>#VALUE!</v>
      </c>
      <c r="VQ68" s="2" t="e">
        <f t="shared" si="324"/>
        <v>#VALUE!</v>
      </c>
      <c r="VR68" s="2" t="e">
        <f t="shared" si="325"/>
        <v>#VALUE!</v>
      </c>
      <c r="VS68" s="2" t="e">
        <f t="shared" si="326"/>
        <v>#VALUE!</v>
      </c>
      <c r="VT68" s="98">
        <f t="shared" si="451"/>
        <v>0</v>
      </c>
      <c r="VU68" s="98">
        <f t="shared" si="452"/>
        <v>0</v>
      </c>
      <c r="VV68" s="98">
        <f t="shared" si="453"/>
        <v>0</v>
      </c>
      <c r="VW68" s="98">
        <f t="shared" si="454"/>
        <v>0</v>
      </c>
      <c r="VX68" s="98">
        <f t="shared" si="455"/>
        <v>0</v>
      </c>
      <c r="VY68" s="98">
        <f t="shared" si="456"/>
        <v>0</v>
      </c>
      <c r="VZ68" s="98">
        <f t="shared" si="457"/>
        <v>0</v>
      </c>
      <c r="WA68" s="98">
        <f t="shared" si="328"/>
        <v>0</v>
      </c>
      <c r="WB68" s="98">
        <f t="shared" si="329"/>
        <v>0</v>
      </c>
      <c r="WC68" s="98">
        <f t="shared" si="330"/>
        <v>0</v>
      </c>
      <c r="WD68" s="98">
        <f t="shared" si="331"/>
        <v>0</v>
      </c>
      <c r="WE68" s="98">
        <f t="shared" si="332"/>
        <v>0</v>
      </c>
      <c r="WF68" s="98">
        <f t="shared" si="333"/>
        <v>0</v>
      </c>
      <c r="WG68" s="98">
        <f t="shared" si="334"/>
        <v>0</v>
      </c>
      <c r="WH68" s="98">
        <f t="shared" si="335"/>
        <v>0</v>
      </c>
      <c r="WI68" s="98">
        <f t="shared" si="336"/>
        <v>0</v>
      </c>
      <c r="WJ68" s="98">
        <f t="shared" si="337"/>
        <v>0</v>
      </c>
      <c r="WK68" s="98">
        <f t="shared" si="338"/>
        <v>0</v>
      </c>
      <c r="WL68" s="98">
        <f t="shared" si="339"/>
        <v>0</v>
      </c>
      <c r="WM68" s="98">
        <f t="shared" si="340"/>
        <v>0</v>
      </c>
      <c r="WN68" s="98">
        <f t="shared" si="341"/>
        <v>0</v>
      </c>
      <c r="WO68" s="98">
        <f t="shared" si="342"/>
        <v>0</v>
      </c>
      <c r="WP68" s="98">
        <f t="shared" si="343"/>
        <v>0</v>
      </c>
      <c r="WQ68" s="98">
        <f t="shared" si="344"/>
        <v>0</v>
      </c>
      <c r="WR68" s="98">
        <f>IFERROR(INDEX('Score Calculation'!$D$38:$D$41,MATCH('Detalle de Cuentas'!VT68,'Score Calculation'!$C$38:$C$41,1)),0)</f>
        <v>4</v>
      </c>
      <c r="WS68" s="98">
        <f>IFERROR(INDEX('Score Calculation'!$D$38:$D$41,MATCH('Detalle de Cuentas'!VU68,'Score Calculation'!$C$38:$C$41,1)),0)</f>
        <v>4</v>
      </c>
      <c r="WT68" s="98">
        <f>IFERROR(INDEX('Score Calculation'!$D$38:$D$41,MATCH('Detalle de Cuentas'!VV68,'Score Calculation'!$C$38:$C$41,1)),0)</f>
        <v>4</v>
      </c>
      <c r="WU68" s="98">
        <f>IFERROR(INDEX('Score Calculation'!$D$38:$D$41,MATCH('Detalle de Cuentas'!VW68,'Score Calculation'!$C$38:$C$41,1)),0)</f>
        <v>4</v>
      </c>
      <c r="WV68" s="98">
        <f>IFERROR(INDEX('Score Calculation'!$D$38:$D$41,MATCH('Detalle de Cuentas'!VX68,'Score Calculation'!$C$38:$C$41,1)),0)</f>
        <v>4</v>
      </c>
      <c r="WW68" s="98">
        <f>IFERROR(INDEX('Score Calculation'!$D$38:$D$41,MATCH('Detalle de Cuentas'!VY68,'Score Calculation'!$C$38:$C$41,1)),0)</f>
        <v>4</v>
      </c>
      <c r="WX68" s="98">
        <f>IFERROR(INDEX('Score Calculation'!$D$38:$D$41,MATCH('Detalle de Cuentas'!VZ68,'Score Calculation'!$C$38:$C$41,1)),0)</f>
        <v>4</v>
      </c>
      <c r="WY68" s="98">
        <f>IFERROR(INDEX('Score Calculation'!$D$38:$D$41,MATCH('Detalle de Cuentas'!WA68,'Score Calculation'!$C$38:$C$41,1)),0)</f>
        <v>4</v>
      </c>
      <c r="WZ68" s="98">
        <f>IFERROR(INDEX('Score Calculation'!$D$38:$D$41,MATCH('Detalle de Cuentas'!WB68,'Score Calculation'!$C$38:$C$41,1)),0)</f>
        <v>4</v>
      </c>
      <c r="XA68" s="98">
        <f>IFERROR(INDEX('Score Calculation'!$D$38:$D$41,MATCH('Detalle de Cuentas'!WC68,'Score Calculation'!$C$38:$C$41,1)),0)</f>
        <v>4</v>
      </c>
      <c r="XB68" s="98">
        <f>IFERROR(INDEX('Score Calculation'!$D$38:$D$41,MATCH('Detalle de Cuentas'!WD68,'Score Calculation'!$C$38:$C$41,1)),0)</f>
        <v>4</v>
      </c>
      <c r="XC68" s="98">
        <f>IFERROR(INDEX('Score Calculation'!$D$38:$D$41,MATCH('Detalle de Cuentas'!WE68,'Score Calculation'!$C$38:$C$41,1)),0)</f>
        <v>4</v>
      </c>
      <c r="XD68" s="98">
        <f>IFERROR(INDEX('Score Calculation'!$D$38:$D$41,MATCH('Detalle de Cuentas'!WF68,'Score Calculation'!$C$38:$C$41,1)),0)</f>
        <v>4</v>
      </c>
      <c r="XE68" s="98">
        <f>IFERROR(INDEX('Score Calculation'!$D$38:$D$41,MATCH('Detalle de Cuentas'!WG68,'Score Calculation'!$C$38:$C$41,1)),0)</f>
        <v>4</v>
      </c>
      <c r="XF68" s="98">
        <f>IFERROR(INDEX('Score Calculation'!$D$38:$D$41,MATCH('Detalle de Cuentas'!WH68,'Score Calculation'!$C$38:$C$41,1)),0)</f>
        <v>4</v>
      </c>
      <c r="XG68" s="98">
        <f>IFERROR(INDEX('Score Calculation'!$D$38:$D$41,MATCH('Detalle de Cuentas'!WI68,'Score Calculation'!$C$38:$C$41,1)),0)</f>
        <v>4</v>
      </c>
      <c r="XH68" s="98">
        <f>IFERROR(INDEX('Score Calculation'!$D$38:$D$41,MATCH('Detalle de Cuentas'!WJ68,'Score Calculation'!$C$38:$C$41,1)),0)</f>
        <v>4</v>
      </c>
      <c r="XI68" s="98">
        <f>IFERROR(INDEX('Score Calculation'!$D$38:$D$41,MATCH('Detalle de Cuentas'!WK68,'Score Calculation'!$C$38:$C$41,1)),0)</f>
        <v>4</v>
      </c>
      <c r="XJ68" s="98">
        <f>IFERROR(INDEX('Score Calculation'!$D$38:$D$41,MATCH('Detalle de Cuentas'!WL68,'Score Calculation'!$C$38:$C$41,1)),0)</f>
        <v>4</v>
      </c>
      <c r="XK68" s="98">
        <f>IFERROR(INDEX('Score Calculation'!$D$38:$D$41,MATCH('Detalle de Cuentas'!WM68,'Score Calculation'!$C$38:$C$41,1)),0)</f>
        <v>4</v>
      </c>
      <c r="XL68" s="98">
        <f>IFERROR(INDEX('Score Calculation'!$D$38:$D$41,MATCH('Detalle de Cuentas'!WN68,'Score Calculation'!$C$38:$C$41,1)),0)</f>
        <v>4</v>
      </c>
      <c r="XM68" s="98">
        <f>IFERROR(INDEX('Score Calculation'!$D$38:$D$41,MATCH('Detalle de Cuentas'!WO68,'Score Calculation'!$C$38:$C$41,1)),0)</f>
        <v>4</v>
      </c>
      <c r="XN68" s="98">
        <f>IFERROR(INDEX('Score Calculation'!$D$38:$D$41,MATCH('Detalle de Cuentas'!WP68,'Score Calculation'!$C$38:$C$41,1)),0)</f>
        <v>4</v>
      </c>
      <c r="XO68" s="98">
        <f>IFERROR(INDEX('Score Calculation'!$D$38:$D$41,MATCH('Detalle de Cuentas'!WQ68,'Score Calculation'!$C$38:$C$41,1)),0)</f>
        <v>4</v>
      </c>
      <c r="XP68" s="98">
        <f>IFERROR(INDEX('Score Calculation'!$D$24:$D$31,MATCH('Detalle de Cuentas'!NF68,'Score Calculation'!$C$24:$C$31,1)),0)</f>
        <v>1</v>
      </c>
      <c r="XQ68" s="98">
        <f>IFERROR(INDEX('Score Calculation'!$D$24:$D$31,MATCH('Detalle de Cuentas'!NG68,'Score Calculation'!$C$24:$C$31,1)),0)</f>
        <v>1</v>
      </c>
      <c r="XR68" s="98">
        <f>IFERROR(INDEX('Score Calculation'!$D$24:$D$31,MATCH('Detalle de Cuentas'!NH68,'Score Calculation'!$C$24:$C$31,1)),0)</f>
        <v>1</v>
      </c>
      <c r="XS68" s="98">
        <f>IFERROR(INDEX('Score Calculation'!$D$24:$D$31,MATCH('Detalle de Cuentas'!NI68,'Score Calculation'!$C$24:$C$31,1)),0)</f>
        <v>1</v>
      </c>
      <c r="XT68" s="98">
        <f>IFERROR(INDEX('Score Calculation'!$D$24:$D$31,MATCH('Detalle de Cuentas'!NJ68,'Score Calculation'!$C$24:$C$31,1)),0)</f>
        <v>1</v>
      </c>
      <c r="XU68" s="98">
        <f>IFERROR(INDEX('Score Calculation'!$D$24:$D$31,MATCH('Detalle de Cuentas'!NK68,'Score Calculation'!$C$24:$C$31,1)),0)</f>
        <v>1</v>
      </c>
      <c r="XV68" s="98">
        <f>IFERROR(INDEX('Score Calculation'!$D$24:$D$31,MATCH('Detalle de Cuentas'!NL68,'Score Calculation'!$C$24:$C$31,1)),0)</f>
        <v>1</v>
      </c>
      <c r="XW68" s="98">
        <f>IFERROR(INDEX('Score Calculation'!$D$24:$D$31,MATCH('Detalle de Cuentas'!NM68,'Score Calculation'!$C$24:$C$31,1)),0)</f>
        <v>1</v>
      </c>
      <c r="XX68" s="98">
        <f>IFERROR(INDEX('Score Calculation'!$D$24:$D$31,MATCH('Detalle de Cuentas'!NN68,'Score Calculation'!$C$24:$C$31,1)),0)</f>
        <v>1</v>
      </c>
      <c r="XY68" s="98">
        <f>IFERROR(INDEX('Score Calculation'!$D$24:$D$31,MATCH('Detalle de Cuentas'!NO68,'Score Calculation'!$C$24:$C$31,1)),0)</f>
        <v>1</v>
      </c>
      <c r="XZ68" s="98">
        <f>IFERROR(INDEX('Score Calculation'!$D$24:$D$31,MATCH('Detalle de Cuentas'!NP68,'Score Calculation'!$C$24:$C$31,1)),0)</f>
        <v>1</v>
      </c>
      <c r="YA68" s="98">
        <f>IFERROR(INDEX('Score Calculation'!$D$24:$D$31,MATCH('Detalle de Cuentas'!NQ68,'Score Calculation'!$C$24:$C$31,1)),0)</f>
        <v>1</v>
      </c>
      <c r="YB68" s="98">
        <f>IFERROR(INDEX('Score Calculation'!$D$24:$D$31,MATCH('Detalle de Cuentas'!NR68,'Score Calculation'!$C$24:$C$31,1)),0)</f>
        <v>1</v>
      </c>
      <c r="YC68" s="98">
        <f>IFERROR(INDEX('Score Calculation'!$D$24:$D$31,MATCH('Detalle de Cuentas'!NS68,'Score Calculation'!$C$24:$C$31,1)),0)</f>
        <v>1</v>
      </c>
      <c r="YD68" s="98">
        <f>IFERROR(INDEX('Score Calculation'!$D$24:$D$31,MATCH('Detalle de Cuentas'!NT68,'Score Calculation'!$C$24:$C$31,1)),0)</f>
        <v>1</v>
      </c>
      <c r="YE68" s="98">
        <f>IFERROR(INDEX('Score Calculation'!$D$24:$D$31,MATCH('Detalle de Cuentas'!NU68,'Score Calculation'!$C$24:$C$31,1)),0)</f>
        <v>1</v>
      </c>
      <c r="YF68" s="98">
        <f>IFERROR(INDEX('Score Calculation'!$D$24:$D$31,MATCH('Detalle de Cuentas'!NV68,'Score Calculation'!$C$24:$C$31,1)),0)</f>
        <v>1</v>
      </c>
      <c r="YG68" s="98">
        <f>IFERROR(INDEX('Score Calculation'!$D$24:$D$31,MATCH('Detalle de Cuentas'!NW68,'Score Calculation'!$C$24:$C$31,1)),0)</f>
        <v>1</v>
      </c>
      <c r="YH68" s="98">
        <f>IFERROR(INDEX('Score Calculation'!$D$24:$D$31,MATCH('Detalle de Cuentas'!NX68,'Score Calculation'!$C$24:$C$31,1)),0)</f>
        <v>1</v>
      </c>
      <c r="YI68" s="98">
        <f>IFERROR(INDEX('Score Calculation'!$D$24:$D$31,MATCH('Detalle de Cuentas'!NY68,'Score Calculation'!$C$24:$C$31,1)),0)</f>
        <v>1</v>
      </c>
      <c r="YJ68" s="98">
        <f>IFERROR(INDEX('Score Calculation'!$D$24:$D$31,MATCH('Detalle de Cuentas'!NZ68,'Score Calculation'!$C$24:$C$31,1)),0)</f>
        <v>1</v>
      </c>
      <c r="YK68" s="98">
        <f>IFERROR(INDEX('Score Calculation'!$D$24:$D$31,MATCH('Detalle de Cuentas'!OA68,'Score Calculation'!$C$24:$C$31,1)),0)</f>
        <v>1</v>
      </c>
      <c r="YL68" s="98">
        <f>IFERROR(INDEX('Score Calculation'!$D$24:$D$31,MATCH('Detalle de Cuentas'!OB68,'Score Calculation'!$C$24:$C$31,1)),0)</f>
        <v>1</v>
      </c>
      <c r="YM68" s="98">
        <f>IFERROR(INDEX('Score Calculation'!$D$24:$D$31,MATCH('Detalle de Cuentas'!OC68,'Score Calculation'!$C$24:$C$31,1)),0)</f>
        <v>1</v>
      </c>
      <c r="YN68" s="98">
        <f t="shared" si="458"/>
        <v>0</v>
      </c>
      <c r="YO68" s="98">
        <f>IF(LEFT(TRIM($D68),15)="GRUPO SOLIDARIO",$L68*'Score Calculation'!$H$5,IF(TRIM('Detalle de Cuentas'!$C68)="Semanal",'Detalle de Cuentas'!$L68*'Score Calculation'!$H$6,'Detalle de Cuentas'!$L68))</f>
        <v>0</v>
      </c>
      <c r="YP68" s="99">
        <f>IFERROR(INDEX('Score Calculation'!$D$54:$D$60,MATCH($YO68,'Score Calculation'!$C$54:$C$60,1)),1)</f>
        <v>0.2</v>
      </c>
      <c r="YQ68" s="99">
        <f>IFERROR(INDEX('Score Calculation'!$D$65:$D$123,MATCH(LEFT(TRIM('Detalle de Cuentas'!$F68),20),'Score Calculation'!$F$65:$F$123,0)),1)</f>
        <v>1</v>
      </c>
      <c r="YR68" s="99">
        <f>IFERROR(INDEX('Score Calculation'!$D$46:$D$49,MATCH('Detalle de Cuentas'!$YN68,'Score Calculation'!$C$46:$C$49,1)),1)</f>
        <v>4</v>
      </c>
      <c r="YS68" s="99">
        <f t="shared" si="459"/>
        <v>0</v>
      </c>
      <c r="YT68" s="99">
        <f t="shared" si="460"/>
        <v>0</v>
      </c>
      <c r="YU68" s="98" t="str">
        <f t="shared" si="461"/>
        <v/>
      </c>
      <c r="YV68" s="109">
        <f t="shared" si="462"/>
        <v>1</v>
      </c>
      <c r="YW68" s="109">
        <f>IFERROR(INDEX('Score Calculation'!$D$187:$D$245,MATCH(LEFT(TRIM('Detalle de Cuentas'!$F68),20),'Score Calculation'!$F$187:$F$245,0)),1)</f>
        <v>1</v>
      </c>
      <c r="YX68" s="109">
        <f>IFERROR(IF($E68="HIPOTECA",-PMT('Score Calculation'!$H$266/(360/$J68),$G68,$YO68)*(30/$J68),-PMT('Score Calculation'!$H$267/(360/$J68),$G68,$YO68)*(30/$J68)),0)</f>
        <v>0</v>
      </c>
      <c r="YY68" s="109">
        <f t="shared" si="520"/>
        <v>0</v>
      </c>
      <c r="YZ68" s="109">
        <f t="shared" si="520"/>
        <v>0</v>
      </c>
      <c r="ZA68" s="109">
        <f t="shared" si="520"/>
        <v>0</v>
      </c>
      <c r="ZB68" s="109">
        <f t="shared" si="520"/>
        <v>0</v>
      </c>
      <c r="ZC68" s="109">
        <f t="shared" si="520"/>
        <v>0</v>
      </c>
      <c r="ZD68" s="109">
        <f t="shared" si="517"/>
        <v>0</v>
      </c>
      <c r="ZE68" s="109">
        <f t="shared" si="517"/>
        <v>0</v>
      </c>
      <c r="ZF68" s="109">
        <f t="shared" si="517"/>
        <v>0</v>
      </c>
      <c r="ZG68" s="109">
        <f t="shared" si="517"/>
        <v>0</v>
      </c>
      <c r="ZH68" s="109">
        <f t="shared" si="517"/>
        <v>0</v>
      </c>
      <c r="ZI68" s="109">
        <f t="shared" si="464"/>
        <v>0</v>
      </c>
    </row>
    <row r="69" spans="2:685" x14ac:dyDescent="0.2">
      <c r="B69" s="41">
        <v>53</v>
      </c>
      <c r="C69" s="42"/>
      <c r="D69" s="42"/>
      <c r="E69" s="42"/>
      <c r="F69" s="42"/>
      <c r="G69" s="42"/>
      <c r="H69" s="42"/>
      <c r="I69" s="29"/>
      <c r="J69" s="6" t="str">
        <f t="shared" si="529"/>
        <v/>
      </c>
      <c r="K69" s="43"/>
      <c r="L69" s="43"/>
      <c r="M69" s="43"/>
      <c r="N69" s="43"/>
      <c r="O69" s="43"/>
      <c r="P69" s="44" t="str">
        <f t="shared" si="346"/>
        <v/>
      </c>
      <c r="Q69" s="26"/>
      <c r="R69" s="26"/>
      <c r="S69" s="26"/>
      <c r="T69" s="26"/>
      <c r="U69" s="29"/>
      <c r="V69" s="43"/>
      <c r="W69" s="26"/>
      <c r="X69" s="29"/>
      <c r="Y69" s="6">
        <f>IF('Detalle de Cuentas'!$C$4-$R69&gt;'Graph Creator'!$E$2*'Graph Creator'!$D$13*12,0,1)</f>
        <v>1</v>
      </c>
      <c r="Z69" s="45">
        <f t="shared" si="530"/>
        <v>0</v>
      </c>
      <c r="AA69" s="2" t="e">
        <f t="shared" si="347"/>
        <v>#VALUE!</v>
      </c>
      <c r="AB69" s="2" t="e">
        <f t="shared" si="348"/>
        <v>#VALUE!</v>
      </c>
      <c r="AC69" s="2" t="e">
        <f t="shared" si="349"/>
        <v>#VALUE!</v>
      </c>
      <c r="AD69" s="2" t="e">
        <f t="shared" si="350"/>
        <v>#VALUE!</v>
      </c>
      <c r="AE69" s="2" t="e">
        <f t="shared" si="351"/>
        <v>#VALUE!</v>
      </c>
      <c r="AF69" s="2" t="e">
        <f t="shared" si="352"/>
        <v>#VALUE!</v>
      </c>
      <c r="AG69" s="2">
        <f t="shared" si="353"/>
        <v>0</v>
      </c>
      <c r="AH69" s="2">
        <f t="shared" si="354"/>
        <v>0</v>
      </c>
      <c r="AI69" s="2" t="str">
        <f t="shared" si="531"/>
        <v/>
      </c>
      <c r="AJ69" s="2" t="str">
        <f t="shared" ref="AJ69:BE69" si="789">IFERROR(SEARCH(".",$I69,AI69+1),"")</f>
        <v/>
      </c>
      <c r="AK69" s="2" t="str">
        <f t="shared" si="789"/>
        <v/>
      </c>
      <c r="AL69" s="2" t="str">
        <f t="shared" si="789"/>
        <v/>
      </c>
      <c r="AM69" s="2" t="str">
        <f t="shared" si="789"/>
        <v/>
      </c>
      <c r="AN69" s="2" t="str">
        <f t="shared" si="789"/>
        <v/>
      </c>
      <c r="AO69" s="2" t="str">
        <f t="shared" si="789"/>
        <v/>
      </c>
      <c r="AP69" s="2" t="str">
        <f t="shared" si="789"/>
        <v/>
      </c>
      <c r="AQ69" s="2" t="str">
        <f t="shared" si="789"/>
        <v/>
      </c>
      <c r="AR69" s="2" t="str">
        <f t="shared" si="789"/>
        <v/>
      </c>
      <c r="AS69" s="2" t="str">
        <f t="shared" si="789"/>
        <v/>
      </c>
      <c r="AT69" s="2" t="str">
        <f t="shared" si="789"/>
        <v/>
      </c>
      <c r="AU69" s="2" t="str">
        <f t="shared" si="789"/>
        <v/>
      </c>
      <c r="AV69" s="2" t="str">
        <f t="shared" si="789"/>
        <v/>
      </c>
      <c r="AW69" s="2" t="str">
        <f t="shared" si="789"/>
        <v/>
      </c>
      <c r="AX69" s="2" t="str">
        <f t="shared" si="789"/>
        <v/>
      </c>
      <c r="AY69" s="2" t="str">
        <f t="shared" si="789"/>
        <v/>
      </c>
      <c r="AZ69" s="2" t="str">
        <f t="shared" si="789"/>
        <v/>
      </c>
      <c r="BA69" s="2" t="str">
        <f t="shared" si="789"/>
        <v/>
      </c>
      <c r="BB69" s="2" t="str">
        <f t="shared" si="789"/>
        <v/>
      </c>
      <c r="BC69" s="2" t="str">
        <f t="shared" si="789"/>
        <v/>
      </c>
      <c r="BD69" s="2" t="str">
        <f t="shared" si="789"/>
        <v/>
      </c>
      <c r="BE69" s="2" t="str">
        <f t="shared" si="789"/>
        <v/>
      </c>
      <c r="BF69" s="2" t="str">
        <f t="shared" si="356"/>
        <v/>
      </c>
      <c r="BG69" s="2" t="str">
        <f t="shared" si="7"/>
        <v/>
      </c>
      <c r="BH69" s="2" t="str">
        <f t="shared" si="8"/>
        <v/>
      </c>
      <c r="BI69" s="2" t="str">
        <f t="shared" si="9"/>
        <v/>
      </c>
      <c r="BJ69" s="2" t="str">
        <f t="shared" si="10"/>
        <v/>
      </c>
      <c r="BK69" s="2" t="str">
        <f t="shared" si="11"/>
        <v/>
      </c>
      <c r="BL69" s="2" t="str">
        <f t="shared" si="12"/>
        <v/>
      </c>
      <c r="BM69" s="2" t="str">
        <f t="shared" si="13"/>
        <v/>
      </c>
      <c r="BN69" s="2" t="str">
        <f t="shared" si="14"/>
        <v/>
      </c>
      <c r="BO69" s="2" t="str">
        <f t="shared" si="15"/>
        <v/>
      </c>
      <c r="BP69" s="2" t="str">
        <f t="shared" si="16"/>
        <v/>
      </c>
      <c r="BQ69" s="2" t="str">
        <f t="shared" si="17"/>
        <v/>
      </c>
      <c r="BR69" s="2" t="str">
        <f t="shared" si="18"/>
        <v/>
      </c>
      <c r="BS69" s="2" t="str">
        <f t="shared" si="19"/>
        <v/>
      </c>
      <c r="BT69" s="2" t="str">
        <f t="shared" si="20"/>
        <v/>
      </c>
      <c r="BU69" s="2" t="str">
        <f t="shared" si="21"/>
        <v/>
      </c>
      <c r="BV69" s="2" t="str">
        <f t="shared" si="22"/>
        <v/>
      </c>
      <c r="BW69" s="2" t="str">
        <f t="shared" si="23"/>
        <v/>
      </c>
      <c r="BX69" s="2" t="str">
        <f t="shared" si="24"/>
        <v/>
      </c>
      <c r="BY69" s="2" t="str">
        <f t="shared" si="25"/>
        <v/>
      </c>
      <c r="BZ69" s="2" t="str">
        <f t="shared" si="26"/>
        <v/>
      </c>
      <c r="CA69" s="2" t="str">
        <f t="shared" si="27"/>
        <v/>
      </c>
      <c r="CB69" s="2" t="str">
        <f t="shared" si="28"/>
        <v/>
      </c>
      <c r="CC69" s="2" t="str">
        <f t="shared" si="29"/>
        <v/>
      </c>
      <c r="CD69" s="14">
        <f t="shared" si="533"/>
        <v>0</v>
      </c>
      <c r="CE69" s="14" t="e">
        <f t="shared" ref="CE69:DA69" si="790">CD69-$J$17</f>
        <v>#VALUE!</v>
      </c>
      <c r="CF69" s="14" t="e">
        <f t="shared" si="790"/>
        <v>#VALUE!</v>
      </c>
      <c r="CG69" s="14" t="e">
        <f t="shared" si="790"/>
        <v>#VALUE!</v>
      </c>
      <c r="CH69" s="14" t="e">
        <f t="shared" si="790"/>
        <v>#VALUE!</v>
      </c>
      <c r="CI69" s="14" t="e">
        <f t="shared" si="790"/>
        <v>#VALUE!</v>
      </c>
      <c r="CJ69" s="14" t="e">
        <f t="shared" si="790"/>
        <v>#VALUE!</v>
      </c>
      <c r="CK69" s="14" t="e">
        <f t="shared" si="790"/>
        <v>#VALUE!</v>
      </c>
      <c r="CL69" s="14" t="e">
        <f t="shared" si="790"/>
        <v>#VALUE!</v>
      </c>
      <c r="CM69" s="14" t="e">
        <f t="shared" si="790"/>
        <v>#VALUE!</v>
      </c>
      <c r="CN69" s="14" t="e">
        <f t="shared" si="790"/>
        <v>#VALUE!</v>
      </c>
      <c r="CO69" s="14" t="e">
        <f t="shared" si="790"/>
        <v>#VALUE!</v>
      </c>
      <c r="CP69" s="14" t="e">
        <f t="shared" si="790"/>
        <v>#VALUE!</v>
      </c>
      <c r="CQ69" s="14" t="e">
        <f t="shared" si="790"/>
        <v>#VALUE!</v>
      </c>
      <c r="CR69" s="14" t="e">
        <f t="shared" si="790"/>
        <v>#VALUE!</v>
      </c>
      <c r="CS69" s="14" t="e">
        <f t="shared" si="790"/>
        <v>#VALUE!</v>
      </c>
      <c r="CT69" s="14" t="e">
        <f t="shared" si="790"/>
        <v>#VALUE!</v>
      </c>
      <c r="CU69" s="14" t="e">
        <f t="shared" si="790"/>
        <v>#VALUE!</v>
      </c>
      <c r="CV69" s="14" t="e">
        <f t="shared" si="790"/>
        <v>#VALUE!</v>
      </c>
      <c r="CW69" s="14" t="e">
        <f t="shared" si="790"/>
        <v>#VALUE!</v>
      </c>
      <c r="CX69" s="14" t="e">
        <f t="shared" si="790"/>
        <v>#VALUE!</v>
      </c>
      <c r="CY69" s="14" t="e">
        <f t="shared" si="790"/>
        <v>#VALUE!</v>
      </c>
      <c r="CZ69" s="14" t="e">
        <f t="shared" si="790"/>
        <v>#VALUE!</v>
      </c>
      <c r="DA69" s="14" t="e">
        <f t="shared" si="790"/>
        <v>#VALUE!</v>
      </c>
      <c r="DB69" s="2">
        <f t="shared" si="358"/>
        <v>0</v>
      </c>
      <c r="DC69" s="2">
        <f t="shared" si="359"/>
        <v>0</v>
      </c>
      <c r="DD69" s="2">
        <f t="shared" si="360"/>
        <v>0</v>
      </c>
      <c r="DE69" s="2">
        <f t="shared" si="361"/>
        <v>0</v>
      </c>
      <c r="DF69" s="2">
        <f t="shared" si="362"/>
        <v>0</v>
      </c>
      <c r="DG69" s="2">
        <f t="shared" si="363"/>
        <v>0</v>
      </c>
      <c r="DH69" s="2">
        <f t="shared" si="364"/>
        <v>0</v>
      </c>
      <c r="DI69" s="2">
        <f t="shared" si="365"/>
        <v>0</v>
      </c>
      <c r="DJ69" s="2">
        <f t="shared" si="366"/>
        <v>0</v>
      </c>
      <c r="DK69" s="2">
        <f t="shared" si="367"/>
        <v>0</v>
      </c>
      <c r="DL69" s="2">
        <f t="shared" si="368"/>
        <v>0</v>
      </c>
      <c r="DM69" s="2">
        <f t="shared" si="369"/>
        <v>0</v>
      </c>
      <c r="DN69" s="2">
        <f t="shared" si="370"/>
        <v>0</v>
      </c>
      <c r="DO69" s="2">
        <f t="shared" si="371"/>
        <v>0</v>
      </c>
      <c r="DP69" s="2">
        <f t="shared" si="372"/>
        <v>0</v>
      </c>
      <c r="DQ69" s="2">
        <f t="shared" si="373"/>
        <v>0</v>
      </c>
      <c r="DR69" s="2">
        <f t="shared" si="374"/>
        <v>0</v>
      </c>
      <c r="DS69" s="2">
        <f t="shared" si="375"/>
        <v>0</v>
      </c>
      <c r="DT69" s="2">
        <f t="shared" si="376"/>
        <v>0</v>
      </c>
      <c r="DU69" s="2">
        <f t="shared" si="377"/>
        <v>0</v>
      </c>
      <c r="DV69" s="2">
        <f t="shared" si="378"/>
        <v>0</v>
      </c>
      <c r="DW69" s="2">
        <f t="shared" si="379"/>
        <v>0</v>
      </c>
      <c r="DX69" s="2">
        <f t="shared" si="380"/>
        <v>0</v>
      </c>
      <c r="DY69" s="2">
        <f t="shared" si="381"/>
        <v>0</v>
      </c>
      <c r="DZ69" s="2">
        <f t="shared" si="382"/>
        <v>0</v>
      </c>
      <c r="EA69" s="2">
        <f t="shared" si="383"/>
        <v>0</v>
      </c>
      <c r="EB69" s="2">
        <f t="shared" si="384"/>
        <v>0</v>
      </c>
      <c r="EC69" s="2">
        <f t="shared" si="385"/>
        <v>0</v>
      </c>
      <c r="ED69" s="2">
        <f t="shared" si="386"/>
        <v>0</v>
      </c>
      <c r="EE69" s="2">
        <f t="shared" si="387"/>
        <v>0</v>
      </c>
      <c r="EF69" s="2">
        <f t="shared" si="388"/>
        <v>0</v>
      </c>
      <c r="EG69" s="2">
        <f t="shared" si="389"/>
        <v>0</v>
      </c>
      <c r="EH69" s="2">
        <f t="shared" si="390"/>
        <v>0</v>
      </c>
      <c r="EI69" s="2">
        <f t="shared" si="391"/>
        <v>0</v>
      </c>
      <c r="EJ69" s="2">
        <f t="shared" si="392"/>
        <v>0</v>
      </c>
      <c r="EK69" s="2">
        <f t="shared" si="393"/>
        <v>0</v>
      </c>
      <c r="EL69" s="2">
        <f t="shared" si="394"/>
        <v>0</v>
      </c>
      <c r="EM69" s="2">
        <f t="shared" si="395"/>
        <v>0</v>
      </c>
      <c r="EN69" s="2">
        <f t="shared" si="396"/>
        <v>0</v>
      </c>
      <c r="EO69" s="2">
        <f t="shared" si="397"/>
        <v>0</v>
      </c>
      <c r="EP69" s="2">
        <f t="shared" si="398"/>
        <v>0</v>
      </c>
      <c r="EQ69" s="2">
        <f t="shared" si="399"/>
        <v>0</v>
      </c>
      <c r="ER69" s="2">
        <f t="shared" si="400"/>
        <v>0</v>
      </c>
      <c r="ES69" s="2">
        <f t="shared" si="401"/>
        <v>0</v>
      </c>
      <c r="ET69" s="2">
        <f t="shared" si="402"/>
        <v>0</v>
      </c>
      <c r="EU69" s="2">
        <f t="shared" si="403"/>
        <v>0</v>
      </c>
      <c r="EV69" s="2">
        <f t="shared" si="404"/>
        <v>0</v>
      </c>
      <c r="EW69" s="2">
        <f t="shared" si="405"/>
        <v>0</v>
      </c>
      <c r="EX69" s="2">
        <f t="shared" si="535"/>
        <v>1</v>
      </c>
      <c r="EY69" s="2" t="e">
        <f t="shared" si="536"/>
        <v>#VALUE!</v>
      </c>
      <c r="EZ69" s="2" t="e">
        <f t="shared" si="537"/>
        <v>#VALUE!</v>
      </c>
      <c r="FA69" s="2" t="e">
        <f t="shared" si="538"/>
        <v>#VALUE!</v>
      </c>
      <c r="FB69" s="2" t="e">
        <f t="shared" si="539"/>
        <v>#VALUE!</v>
      </c>
      <c r="FC69" s="2" t="e">
        <f t="shared" si="540"/>
        <v>#VALUE!</v>
      </c>
      <c r="FD69" s="2" t="e">
        <f t="shared" si="541"/>
        <v>#VALUE!</v>
      </c>
      <c r="FE69" s="2" t="e">
        <f t="shared" si="542"/>
        <v>#VALUE!</v>
      </c>
      <c r="FF69" s="2" t="e">
        <f t="shared" si="543"/>
        <v>#VALUE!</v>
      </c>
      <c r="FG69" s="2" t="e">
        <f t="shared" si="544"/>
        <v>#VALUE!</v>
      </c>
      <c r="FH69" s="2" t="e">
        <f t="shared" si="545"/>
        <v>#VALUE!</v>
      </c>
      <c r="FI69" s="2" t="e">
        <f t="shared" si="546"/>
        <v>#VALUE!</v>
      </c>
      <c r="FJ69" s="2" t="e">
        <f t="shared" si="547"/>
        <v>#VALUE!</v>
      </c>
      <c r="FK69" s="2" t="e">
        <f t="shared" si="548"/>
        <v>#VALUE!</v>
      </c>
      <c r="FL69" s="2" t="e">
        <f t="shared" si="549"/>
        <v>#VALUE!</v>
      </c>
      <c r="FM69" s="2" t="e">
        <f t="shared" si="550"/>
        <v>#VALUE!</v>
      </c>
      <c r="FN69" s="2" t="e">
        <f t="shared" si="551"/>
        <v>#VALUE!</v>
      </c>
      <c r="FO69" s="2" t="e">
        <f t="shared" si="552"/>
        <v>#VALUE!</v>
      </c>
      <c r="FP69" s="2" t="e">
        <f t="shared" si="553"/>
        <v>#VALUE!</v>
      </c>
      <c r="FQ69" s="2" t="e">
        <f t="shared" si="554"/>
        <v>#VALUE!</v>
      </c>
      <c r="FR69" s="2" t="e">
        <f t="shared" si="555"/>
        <v>#VALUE!</v>
      </c>
      <c r="FS69" s="2" t="e">
        <f t="shared" si="556"/>
        <v>#VALUE!</v>
      </c>
      <c r="FT69" s="2" t="e">
        <f t="shared" si="557"/>
        <v>#VALUE!</v>
      </c>
      <c r="FU69" s="2" t="e">
        <f t="shared" si="558"/>
        <v>#VALUE!</v>
      </c>
      <c r="FV69" s="2">
        <f t="shared" si="559"/>
        <v>1</v>
      </c>
      <c r="FW69" s="2" t="e">
        <f t="shared" si="560"/>
        <v>#VALUE!</v>
      </c>
      <c r="FX69" s="2" t="e">
        <f t="shared" si="561"/>
        <v>#VALUE!</v>
      </c>
      <c r="FY69" s="2" t="e">
        <f t="shared" si="562"/>
        <v>#VALUE!</v>
      </c>
      <c r="FZ69" s="2" t="e">
        <f t="shared" si="563"/>
        <v>#VALUE!</v>
      </c>
      <c r="GA69" s="2" t="e">
        <f t="shared" si="564"/>
        <v>#VALUE!</v>
      </c>
      <c r="GB69" s="2" t="e">
        <f t="shared" si="565"/>
        <v>#VALUE!</v>
      </c>
      <c r="GC69" s="2" t="e">
        <f t="shared" si="566"/>
        <v>#VALUE!</v>
      </c>
      <c r="GD69" s="2" t="e">
        <f t="shared" si="567"/>
        <v>#VALUE!</v>
      </c>
      <c r="GE69" s="2" t="e">
        <f t="shared" si="568"/>
        <v>#VALUE!</v>
      </c>
      <c r="GF69" s="2" t="e">
        <f t="shared" si="569"/>
        <v>#VALUE!</v>
      </c>
      <c r="GG69" s="2" t="e">
        <f t="shared" si="570"/>
        <v>#VALUE!</v>
      </c>
      <c r="GH69" s="2" t="e">
        <f t="shared" si="571"/>
        <v>#VALUE!</v>
      </c>
      <c r="GI69" s="2" t="e">
        <f t="shared" si="572"/>
        <v>#VALUE!</v>
      </c>
      <c r="GJ69" s="2" t="e">
        <f t="shared" si="573"/>
        <v>#VALUE!</v>
      </c>
      <c r="GK69" s="2" t="e">
        <f t="shared" si="574"/>
        <v>#VALUE!</v>
      </c>
      <c r="GL69" s="2" t="e">
        <f t="shared" si="575"/>
        <v>#VALUE!</v>
      </c>
      <c r="GM69" s="2" t="e">
        <f t="shared" si="576"/>
        <v>#VALUE!</v>
      </c>
      <c r="GN69" s="2" t="e">
        <f t="shared" si="577"/>
        <v>#VALUE!</v>
      </c>
      <c r="GO69" s="2" t="e">
        <f t="shared" si="578"/>
        <v>#VALUE!</v>
      </c>
      <c r="GP69" s="2" t="e">
        <f t="shared" si="579"/>
        <v>#VALUE!</v>
      </c>
      <c r="GQ69" s="2" t="e">
        <f t="shared" si="580"/>
        <v>#VALUE!</v>
      </c>
      <c r="GR69" s="2" t="e">
        <f t="shared" si="581"/>
        <v>#VALUE!</v>
      </c>
      <c r="GS69" s="2" t="e">
        <f t="shared" si="582"/>
        <v>#VALUE!</v>
      </c>
      <c r="GT69" s="2">
        <f t="shared" si="583"/>
        <v>1</v>
      </c>
      <c r="GU69" s="2" t="e">
        <f t="shared" si="584"/>
        <v>#VALUE!</v>
      </c>
      <c r="GV69" s="2" t="e">
        <f t="shared" si="585"/>
        <v>#VALUE!</v>
      </c>
      <c r="GW69" s="2" t="e">
        <f t="shared" si="586"/>
        <v>#VALUE!</v>
      </c>
      <c r="GX69" s="2" t="e">
        <f t="shared" si="587"/>
        <v>#VALUE!</v>
      </c>
      <c r="GY69" s="2" t="e">
        <f t="shared" si="588"/>
        <v>#VALUE!</v>
      </c>
      <c r="GZ69" s="2" t="e">
        <f t="shared" si="589"/>
        <v>#VALUE!</v>
      </c>
      <c r="HA69" s="2" t="e">
        <f t="shared" si="590"/>
        <v>#VALUE!</v>
      </c>
      <c r="HB69" s="2" t="e">
        <f t="shared" si="591"/>
        <v>#VALUE!</v>
      </c>
      <c r="HC69" s="2" t="e">
        <f t="shared" si="592"/>
        <v>#VALUE!</v>
      </c>
      <c r="HD69" s="2" t="e">
        <f t="shared" si="593"/>
        <v>#VALUE!</v>
      </c>
      <c r="HE69" s="2" t="e">
        <f t="shared" si="594"/>
        <v>#VALUE!</v>
      </c>
      <c r="HF69" s="2" t="e">
        <f t="shared" si="595"/>
        <v>#VALUE!</v>
      </c>
      <c r="HG69" s="2" t="e">
        <f t="shared" si="596"/>
        <v>#VALUE!</v>
      </c>
      <c r="HH69" s="2" t="e">
        <f t="shared" si="597"/>
        <v>#VALUE!</v>
      </c>
      <c r="HI69" s="2" t="e">
        <f t="shared" si="598"/>
        <v>#VALUE!</v>
      </c>
      <c r="HJ69" s="2" t="e">
        <f t="shared" si="599"/>
        <v>#VALUE!</v>
      </c>
      <c r="HK69" s="2" t="e">
        <f t="shared" si="600"/>
        <v>#VALUE!</v>
      </c>
      <c r="HL69" s="2" t="e">
        <f t="shared" si="601"/>
        <v>#VALUE!</v>
      </c>
      <c r="HM69" s="2" t="e">
        <f t="shared" si="602"/>
        <v>#VALUE!</v>
      </c>
      <c r="HN69" s="2" t="e">
        <f t="shared" si="603"/>
        <v>#VALUE!</v>
      </c>
      <c r="HO69" s="2" t="e">
        <f t="shared" si="604"/>
        <v>#VALUE!</v>
      </c>
      <c r="HP69" s="2" t="e">
        <f t="shared" si="605"/>
        <v>#VALUE!</v>
      </c>
      <c r="HQ69" s="2" t="e">
        <f t="shared" si="606"/>
        <v>#VALUE!</v>
      </c>
      <c r="HR69" s="2">
        <f t="shared" si="607"/>
        <v>1</v>
      </c>
      <c r="HS69" s="2" t="e">
        <f t="shared" si="608"/>
        <v>#VALUE!</v>
      </c>
      <c r="HT69" s="2" t="e">
        <f t="shared" si="609"/>
        <v>#VALUE!</v>
      </c>
      <c r="HU69" s="2" t="e">
        <f t="shared" si="610"/>
        <v>#VALUE!</v>
      </c>
      <c r="HV69" s="2" t="e">
        <f t="shared" si="611"/>
        <v>#VALUE!</v>
      </c>
      <c r="HW69" s="2" t="e">
        <f t="shared" si="612"/>
        <v>#VALUE!</v>
      </c>
      <c r="HX69" s="2" t="e">
        <f t="shared" si="613"/>
        <v>#VALUE!</v>
      </c>
      <c r="HY69" s="2" t="e">
        <f t="shared" si="614"/>
        <v>#VALUE!</v>
      </c>
      <c r="HZ69" s="2" t="e">
        <f t="shared" si="615"/>
        <v>#VALUE!</v>
      </c>
      <c r="IA69" s="2" t="e">
        <f t="shared" si="616"/>
        <v>#VALUE!</v>
      </c>
      <c r="IB69" s="2" t="e">
        <f t="shared" si="617"/>
        <v>#VALUE!</v>
      </c>
      <c r="IC69" s="2" t="e">
        <f t="shared" si="618"/>
        <v>#VALUE!</v>
      </c>
      <c r="ID69" s="2" t="e">
        <f t="shared" si="619"/>
        <v>#VALUE!</v>
      </c>
      <c r="IE69" s="2" t="e">
        <f t="shared" si="620"/>
        <v>#VALUE!</v>
      </c>
      <c r="IF69" s="2" t="e">
        <f t="shared" si="621"/>
        <v>#VALUE!</v>
      </c>
      <c r="IG69" s="2" t="e">
        <f t="shared" si="622"/>
        <v>#VALUE!</v>
      </c>
      <c r="IH69" s="2" t="e">
        <f t="shared" si="623"/>
        <v>#VALUE!</v>
      </c>
      <c r="II69" s="2" t="e">
        <f t="shared" si="624"/>
        <v>#VALUE!</v>
      </c>
      <c r="IJ69" s="2" t="e">
        <f t="shared" si="625"/>
        <v>#VALUE!</v>
      </c>
      <c r="IK69" s="2" t="e">
        <f t="shared" si="626"/>
        <v>#VALUE!</v>
      </c>
      <c r="IL69" s="2" t="e">
        <f t="shared" si="627"/>
        <v>#VALUE!</v>
      </c>
      <c r="IM69" s="2" t="e">
        <f t="shared" si="628"/>
        <v>#VALUE!</v>
      </c>
      <c r="IN69" s="2" t="e">
        <f t="shared" si="629"/>
        <v>#VALUE!</v>
      </c>
      <c r="IO69" s="2" t="e">
        <f t="shared" si="630"/>
        <v>#VALUE!</v>
      </c>
      <c r="IP69" s="2">
        <f t="shared" si="631"/>
        <v>0</v>
      </c>
      <c r="IQ69" s="2" t="e">
        <f t="shared" si="632"/>
        <v>#VALUE!</v>
      </c>
      <c r="IR69" s="2" t="e">
        <f t="shared" si="633"/>
        <v>#VALUE!</v>
      </c>
      <c r="IS69" s="2" t="e">
        <f t="shared" si="634"/>
        <v>#VALUE!</v>
      </c>
      <c r="IT69" s="2" t="e">
        <f t="shared" si="635"/>
        <v>#VALUE!</v>
      </c>
      <c r="IU69" s="2" t="e">
        <f t="shared" si="636"/>
        <v>#VALUE!</v>
      </c>
      <c r="IV69" s="2" t="e">
        <f t="shared" si="637"/>
        <v>#VALUE!</v>
      </c>
      <c r="IW69" s="2" t="e">
        <f t="shared" si="638"/>
        <v>#VALUE!</v>
      </c>
      <c r="IX69" s="2" t="e">
        <f t="shared" si="639"/>
        <v>#VALUE!</v>
      </c>
      <c r="IY69" s="2" t="e">
        <f t="shared" si="640"/>
        <v>#VALUE!</v>
      </c>
      <c r="IZ69" s="2" t="e">
        <f t="shared" si="641"/>
        <v>#VALUE!</v>
      </c>
      <c r="JA69" s="2" t="e">
        <f t="shared" si="642"/>
        <v>#VALUE!</v>
      </c>
      <c r="JB69" s="2" t="e">
        <f t="shared" si="643"/>
        <v>#VALUE!</v>
      </c>
      <c r="JC69" s="2" t="e">
        <f t="shared" si="644"/>
        <v>#VALUE!</v>
      </c>
      <c r="JD69" s="2" t="e">
        <f t="shared" si="645"/>
        <v>#VALUE!</v>
      </c>
      <c r="JE69" s="2" t="e">
        <f t="shared" si="646"/>
        <v>#VALUE!</v>
      </c>
      <c r="JF69" s="2" t="e">
        <f t="shared" si="647"/>
        <v>#VALUE!</v>
      </c>
      <c r="JG69" s="2" t="e">
        <f t="shared" si="648"/>
        <v>#VALUE!</v>
      </c>
      <c r="JH69" s="2" t="e">
        <f t="shared" si="649"/>
        <v>#VALUE!</v>
      </c>
      <c r="JI69" s="2" t="e">
        <f t="shared" si="650"/>
        <v>#VALUE!</v>
      </c>
      <c r="JJ69" s="2" t="e">
        <f t="shared" si="651"/>
        <v>#VALUE!</v>
      </c>
      <c r="JK69" s="2" t="e">
        <f t="shared" si="652"/>
        <v>#VALUE!</v>
      </c>
      <c r="JL69" s="2" t="e">
        <f t="shared" si="653"/>
        <v>#VALUE!</v>
      </c>
      <c r="JM69" s="2" t="e">
        <f t="shared" si="654"/>
        <v>#VALUE!</v>
      </c>
      <c r="JN69" s="2">
        <f t="shared" si="655"/>
        <v>0</v>
      </c>
      <c r="JO69" s="2" t="e">
        <f t="shared" si="656"/>
        <v>#VALUE!</v>
      </c>
      <c r="JP69" s="2" t="e">
        <f t="shared" si="657"/>
        <v>#VALUE!</v>
      </c>
      <c r="JQ69" s="2" t="e">
        <f t="shared" si="658"/>
        <v>#VALUE!</v>
      </c>
      <c r="JR69" s="2" t="e">
        <f t="shared" si="659"/>
        <v>#VALUE!</v>
      </c>
      <c r="JS69" s="2" t="e">
        <f t="shared" si="660"/>
        <v>#VALUE!</v>
      </c>
      <c r="JT69" s="2" t="e">
        <f t="shared" si="661"/>
        <v>#VALUE!</v>
      </c>
      <c r="JU69" s="2" t="e">
        <f t="shared" si="662"/>
        <v>#VALUE!</v>
      </c>
      <c r="JV69" s="2" t="e">
        <f t="shared" si="663"/>
        <v>#VALUE!</v>
      </c>
      <c r="JW69" s="2" t="e">
        <f t="shared" si="664"/>
        <v>#VALUE!</v>
      </c>
      <c r="JX69" s="2" t="e">
        <f t="shared" si="665"/>
        <v>#VALUE!</v>
      </c>
      <c r="JY69" s="2" t="e">
        <f t="shared" si="666"/>
        <v>#VALUE!</v>
      </c>
      <c r="JZ69" s="2" t="e">
        <f t="shared" si="667"/>
        <v>#VALUE!</v>
      </c>
      <c r="KA69" s="2" t="e">
        <f t="shared" si="668"/>
        <v>#VALUE!</v>
      </c>
      <c r="KB69" s="2" t="e">
        <f t="shared" si="669"/>
        <v>#VALUE!</v>
      </c>
      <c r="KC69" s="2" t="e">
        <f t="shared" si="670"/>
        <v>#VALUE!</v>
      </c>
      <c r="KD69" s="2" t="e">
        <f t="shared" si="671"/>
        <v>#VALUE!</v>
      </c>
      <c r="KE69" s="2" t="e">
        <f t="shared" si="672"/>
        <v>#VALUE!</v>
      </c>
      <c r="KF69" s="2" t="e">
        <f t="shared" si="673"/>
        <v>#VALUE!</v>
      </c>
      <c r="KG69" s="2" t="e">
        <f t="shared" si="674"/>
        <v>#VALUE!</v>
      </c>
      <c r="KH69" s="2" t="e">
        <f t="shared" si="675"/>
        <v>#VALUE!</v>
      </c>
      <c r="KI69" s="2" t="e">
        <f t="shared" si="676"/>
        <v>#VALUE!</v>
      </c>
      <c r="KJ69" s="2" t="e">
        <f t="shared" si="677"/>
        <v>#VALUE!</v>
      </c>
      <c r="KK69" s="2" t="e">
        <f t="shared" si="678"/>
        <v>#VALUE!</v>
      </c>
      <c r="KL69" s="2">
        <f t="shared" si="679"/>
        <v>0</v>
      </c>
      <c r="KM69" s="2" t="e">
        <f t="shared" si="680"/>
        <v>#VALUE!</v>
      </c>
      <c r="KN69" s="2" t="e">
        <f t="shared" si="681"/>
        <v>#VALUE!</v>
      </c>
      <c r="KO69" s="2" t="e">
        <f t="shared" si="682"/>
        <v>#VALUE!</v>
      </c>
      <c r="KP69" s="2" t="e">
        <f t="shared" si="683"/>
        <v>#VALUE!</v>
      </c>
      <c r="KQ69" s="2" t="e">
        <f t="shared" si="684"/>
        <v>#VALUE!</v>
      </c>
      <c r="KR69" s="2" t="e">
        <f t="shared" si="685"/>
        <v>#VALUE!</v>
      </c>
      <c r="KS69" s="2" t="e">
        <f t="shared" si="686"/>
        <v>#VALUE!</v>
      </c>
      <c r="KT69" s="2" t="e">
        <f t="shared" si="687"/>
        <v>#VALUE!</v>
      </c>
      <c r="KU69" s="2" t="e">
        <f t="shared" si="688"/>
        <v>#VALUE!</v>
      </c>
      <c r="KV69" s="2" t="e">
        <f t="shared" si="689"/>
        <v>#VALUE!</v>
      </c>
      <c r="KW69" s="2" t="e">
        <f t="shared" si="690"/>
        <v>#VALUE!</v>
      </c>
      <c r="KX69" s="2" t="e">
        <f t="shared" si="691"/>
        <v>#VALUE!</v>
      </c>
      <c r="KY69" s="2" t="e">
        <f t="shared" si="692"/>
        <v>#VALUE!</v>
      </c>
      <c r="KZ69" s="2" t="e">
        <f t="shared" si="693"/>
        <v>#VALUE!</v>
      </c>
      <c r="LA69" s="2" t="e">
        <f t="shared" si="694"/>
        <v>#VALUE!</v>
      </c>
      <c r="LB69" s="2" t="e">
        <f t="shared" si="695"/>
        <v>#VALUE!</v>
      </c>
      <c r="LC69" s="2" t="e">
        <f t="shared" si="696"/>
        <v>#VALUE!</v>
      </c>
      <c r="LD69" s="2" t="e">
        <f t="shared" si="697"/>
        <v>#VALUE!</v>
      </c>
      <c r="LE69" s="2" t="e">
        <f t="shared" si="698"/>
        <v>#VALUE!</v>
      </c>
      <c r="LF69" s="2" t="e">
        <f t="shared" si="699"/>
        <v>#VALUE!</v>
      </c>
      <c r="LG69" s="2" t="e">
        <f t="shared" si="700"/>
        <v>#VALUE!</v>
      </c>
      <c r="LH69" s="2" t="e">
        <f t="shared" si="701"/>
        <v>#VALUE!</v>
      </c>
      <c r="LI69" s="2" t="e">
        <f t="shared" si="702"/>
        <v>#VALUE!</v>
      </c>
      <c r="LJ69" s="2">
        <f t="shared" si="703"/>
        <v>0</v>
      </c>
      <c r="LK69" s="2" t="e">
        <f t="shared" si="704"/>
        <v>#VALUE!</v>
      </c>
      <c r="LL69" s="2" t="e">
        <f t="shared" si="705"/>
        <v>#VALUE!</v>
      </c>
      <c r="LM69" s="2" t="e">
        <f t="shared" si="706"/>
        <v>#VALUE!</v>
      </c>
      <c r="LN69" s="2" t="e">
        <f t="shared" si="707"/>
        <v>#VALUE!</v>
      </c>
      <c r="LO69" s="2" t="e">
        <f t="shared" si="708"/>
        <v>#VALUE!</v>
      </c>
      <c r="LP69" s="2" t="e">
        <f t="shared" si="709"/>
        <v>#VALUE!</v>
      </c>
      <c r="LQ69" s="2" t="e">
        <f t="shared" si="710"/>
        <v>#VALUE!</v>
      </c>
      <c r="LR69" s="2" t="e">
        <f t="shared" si="711"/>
        <v>#VALUE!</v>
      </c>
      <c r="LS69" s="2" t="e">
        <f t="shared" si="712"/>
        <v>#VALUE!</v>
      </c>
      <c r="LT69" s="2" t="e">
        <f t="shared" si="713"/>
        <v>#VALUE!</v>
      </c>
      <c r="LU69" s="2" t="e">
        <f t="shared" si="714"/>
        <v>#VALUE!</v>
      </c>
      <c r="LV69" s="2" t="e">
        <f t="shared" si="715"/>
        <v>#VALUE!</v>
      </c>
      <c r="LW69" s="2" t="e">
        <f t="shared" si="716"/>
        <v>#VALUE!</v>
      </c>
      <c r="LX69" s="2" t="e">
        <f t="shared" si="717"/>
        <v>#VALUE!</v>
      </c>
      <c r="LY69" s="2" t="e">
        <f t="shared" si="718"/>
        <v>#VALUE!</v>
      </c>
      <c r="LZ69" s="2" t="e">
        <f t="shared" si="719"/>
        <v>#VALUE!</v>
      </c>
      <c r="MA69" s="2" t="e">
        <f t="shared" si="720"/>
        <v>#VALUE!</v>
      </c>
      <c r="MB69" s="2" t="e">
        <f t="shared" si="721"/>
        <v>#VALUE!</v>
      </c>
      <c r="MC69" s="2" t="e">
        <f t="shared" si="722"/>
        <v>#VALUE!</v>
      </c>
      <c r="MD69" s="2" t="e">
        <f t="shared" si="723"/>
        <v>#VALUE!</v>
      </c>
      <c r="ME69" s="2" t="e">
        <f t="shared" si="724"/>
        <v>#VALUE!</v>
      </c>
      <c r="MF69" s="2" t="e">
        <f t="shared" si="725"/>
        <v>#VALUE!</v>
      </c>
      <c r="MG69" s="2" t="e">
        <f t="shared" si="726"/>
        <v>#VALUE!</v>
      </c>
      <c r="MH69" s="2">
        <f t="shared" si="727"/>
        <v>1</v>
      </c>
      <c r="MI69" s="2" t="e">
        <f t="shared" si="728"/>
        <v>#VALUE!</v>
      </c>
      <c r="MJ69" s="2" t="e">
        <f t="shared" si="729"/>
        <v>#VALUE!</v>
      </c>
      <c r="MK69" s="2" t="e">
        <f t="shared" si="730"/>
        <v>#VALUE!</v>
      </c>
      <c r="ML69" s="2" t="e">
        <f t="shared" si="731"/>
        <v>#VALUE!</v>
      </c>
      <c r="MM69" s="2" t="e">
        <f t="shared" si="732"/>
        <v>#VALUE!</v>
      </c>
      <c r="MN69" s="2" t="e">
        <f t="shared" si="733"/>
        <v>#VALUE!</v>
      </c>
      <c r="MO69" s="2" t="e">
        <f t="shared" si="734"/>
        <v>#VALUE!</v>
      </c>
      <c r="MP69" s="2" t="e">
        <f t="shared" si="735"/>
        <v>#VALUE!</v>
      </c>
      <c r="MQ69" s="2" t="e">
        <f t="shared" si="736"/>
        <v>#VALUE!</v>
      </c>
      <c r="MR69" s="2" t="e">
        <f t="shared" si="737"/>
        <v>#VALUE!</v>
      </c>
      <c r="MS69" s="2" t="e">
        <f t="shared" si="738"/>
        <v>#VALUE!</v>
      </c>
      <c r="MT69" s="2" t="e">
        <f t="shared" si="739"/>
        <v>#VALUE!</v>
      </c>
      <c r="MU69" s="2" t="e">
        <f t="shared" si="740"/>
        <v>#VALUE!</v>
      </c>
      <c r="MV69" s="2" t="e">
        <f t="shared" si="741"/>
        <v>#VALUE!</v>
      </c>
      <c r="MW69" s="2" t="e">
        <f t="shared" si="742"/>
        <v>#VALUE!</v>
      </c>
      <c r="MX69" s="2" t="e">
        <f t="shared" si="743"/>
        <v>#VALUE!</v>
      </c>
      <c r="MY69" s="2" t="e">
        <f t="shared" si="744"/>
        <v>#VALUE!</v>
      </c>
      <c r="MZ69" s="2" t="e">
        <f t="shared" si="745"/>
        <v>#VALUE!</v>
      </c>
      <c r="NA69" s="2" t="e">
        <f t="shared" si="746"/>
        <v>#VALUE!</v>
      </c>
      <c r="NB69" s="2" t="e">
        <f t="shared" si="747"/>
        <v>#VALUE!</v>
      </c>
      <c r="NC69" s="2" t="e">
        <f t="shared" si="748"/>
        <v>#VALUE!</v>
      </c>
      <c r="ND69" s="2" t="e">
        <f t="shared" si="749"/>
        <v>#VALUE!</v>
      </c>
      <c r="NE69" s="2" t="e">
        <f t="shared" si="750"/>
        <v>#VALUE!</v>
      </c>
      <c r="NF69" s="2">
        <f t="shared" si="406"/>
        <v>0</v>
      </c>
      <c r="NG69" s="2">
        <f t="shared" si="250"/>
        <v>0</v>
      </c>
      <c r="NH69" s="2">
        <f t="shared" si="251"/>
        <v>0</v>
      </c>
      <c r="NI69" s="2">
        <f t="shared" si="252"/>
        <v>0</v>
      </c>
      <c r="NJ69" s="2">
        <f t="shared" si="253"/>
        <v>0</v>
      </c>
      <c r="NK69" s="2">
        <f t="shared" si="254"/>
        <v>0</v>
      </c>
      <c r="NL69" s="2">
        <f t="shared" si="255"/>
        <v>0</v>
      </c>
      <c r="NM69" s="2">
        <f t="shared" si="256"/>
        <v>0</v>
      </c>
      <c r="NN69" s="2">
        <f t="shared" si="257"/>
        <v>0</v>
      </c>
      <c r="NO69" s="2">
        <f t="shared" si="258"/>
        <v>0</v>
      </c>
      <c r="NP69" s="2">
        <f t="shared" si="259"/>
        <v>0</v>
      </c>
      <c r="NQ69" s="2">
        <f t="shared" si="260"/>
        <v>0</v>
      </c>
      <c r="NR69" s="2">
        <f t="shared" si="261"/>
        <v>0</v>
      </c>
      <c r="NS69" s="2">
        <f t="shared" si="262"/>
        <v>0</v>
      </c>
      <c r="NT69" s="2">
        <f t="shared" si="263"/>
        <v>0</v>
      </c>
      <c r="NU69" s="2">
        <f t="shared" si="264"/>
        <v>0</v>
      </c>
      <c r="NV69" s="2">
        <f t="shared" si="265"/>
        <v>0</v>
      </c>
      <c r="NW69" s="2">
        <f t="shared" si="266"/>
        <v>0</v>
      </c>
      <c r="NX69" s="2">
        <f t="shared" si="267"/>
        <v>0</v>
      </c>
      <c r="NY69" s="2">
        <f t="shared" si="268"/>
        <v>0</v>
      </c>
      <c r="NZ69" s="2">
        <f t="shared" si="269"/>
        <v>0</v>
      </c>
      <c r="OA69" s="2">
        <f t="shared" si="270"/>
        <v>0</v>
      </c>
      <c r="OB69" s="2">
        <f t="shared" si="271"/>
        <v>0</v>
      </c>
      <c r="OC69" s="2">
        <f t="shared" si="272"/>
        <v>0</v>
      </c>
      <c r="OD69" s="2">
        <f>IF(AND(NF69&gt;'Graph Creator'!$K$4,'Detalle de Cuentas'!NF69&lt;='Graph Creator'!$L$4),1,0)</f>
        <v>0</v>
      </c>
      <c r="OE69" s="2">
        <f>IF(AND(NG69&gt;'Graph Creator'!$K$4,'Detalle de Cuentas'!NG69&lt;='Graph Creator'!$L$4),1,0)</f>
        <v>0</v>
      </c>
      <c r="OF69" s="2">
        <f>IF(AND(NH69&gt;'Graph Creator'!$K$4,'Detalle de Cuentas'!NH69&lt;='Graph Creator'!$L$4),1,0)</f>
        <v>0</v>
      </c>
      <c r="OG69" s="2">
        <f>IF(AND(NI69&gt;'Graph Creator'!$K$4,'Detalle de Cuentas'!NI69&lt;='Graph Creator'!$L$4),1,0)</f>
        <v>0</v>
      </c>
      <c r="OH69" s="2">
        <f>IF(AND(NJ69&gt;'Graph Creator'!$K$4,'Detalle de Cuentas'!NJ69&lt;='Graph Creator'!$L$4),1,0)</f>
        <v>0</v>
      </c>
      <c r="OI69" s="2">
        <f>IF(AND(NK69&gt;'Graph Creator'!$K$4,'Detalle de Cuentas'!NK69&lt;='Graph Creator'!$L$4),1,0)</f>
        <v>0</v>
      </c>
      <c r="OJ69" s="2">
        <f>IF(AND(NL69&gt;'Graph Creator'!$K$4,'Detalle de Cuentas'!NL69&lt;='Graph Creator'!$L$4),1,0)</f>
        <v>0</v>
      </c>
      <c r="OK69" s="2">
        <f>IF(AND(NM69&gt;'Graph Creator'!$K$4,'Detalle de Cuentas'!NM69&lt;='Graph Creator'!$L$4),1,0)</f>
        <v>0</v>
      </c>
      <c r="OL69" s="2">
        <f>IF(AND(NN69&gt;'Graph Creator'!$K$4,'Detalle de Cuentas'!NN69&lt;='Graph Creator'!$L$4),1,0)</f>
        <v>0</v>
      </c>
      <c r="OM69" s="2">
        <f>IF(AND(NO69&gt;'Graph Creator'!$K$4,'Detalle de Cuentas'!NO69&lt;='Graph Creator'!$L$4),1,0)</f>
        <v>0</v>
      </c>
      <c r="ON69" s="2">
        <f>IF(AND(NP69&gt;'Graph Creator'!$K$4,'Detalle de Cuentas'!NP69&lt;='Graph Creator'!$L$4),1,0)</f>
        <v>0</v>
      </c>
      <c r="OO69" s="2">
        <f>IF(AND(NQ69&gt;'Graph Creator'!$K$4,'Detalle de Cuentas'!NQ69&lt;='Graph Creator'!$L$4),1,0)</f>
        <v>0</v>
      </c>
      <c r="OP69" s="2">
        <f>IF(AND(NR69&gt;'Graph Creator'!$K$4,'Detalle de Cuentas'!NR69&lt;='Graph Creator'!$L$4),1,0)</f>
        <v>0</v>
      </c>
      <c r="OQ69" s="2">
        <f>IF(AND(NS69&gt;'Graph Creator'!$K$4,'Detalle de Cuentas'!NS69&lt;='Graph Creator'!$L$4),1,0)</f>
        <v>0</v>
      </c>
      <c r="OR69" s="2">
        <f>IF(AND(NT69&gt;'Graph Creator'!$K$4,'Detalle de Cuentas'!NT69&lt;='Graph Creator'!$L$4),1,0)</f>
        <v>0</v>
      </c>
      <c r="OS69" s="2">
        <f>IF(AND(NU69&gt;'Graph Creator'!$K$4,'Detalle de Cuentas'!NU69&lt;='Graph Creator'!$L$4),1,0)</f>
        <v>0</v>
      </c>
      <c r="OT69" s="2">
        <f>IF(AND(NV69&gt;'Graph Creator'!$K$4,'Detalle de Cuentas'!NV69&lt;='Graph Creator'!$L$4),1,0)</f>
        <v>0</v>
      </c>
      <c r="OU69" s="2">
        <f>IF(AND(NW69&gt;'Graph Creator'!$K$4,'Detalle de Cuentas'!NW69&lt;='Graph Creator'!$L$4),1,0)</f>
        <v>0</v>
      </c>
      <c r="OV69" s="2">
        <f>IF(AND(NX69&gt;'Graph Creator'!$K$4,'Detalle de Cuentas'!NX69&lt;='Graph Creator'!$L$4),1,0)</f>
        <v>0</v>
      </c>
      <c r="OW69" s="2">
        <f>IF(AND(NY69&gt;'Graph Creator'!$K$4,'Detalle de Cuentas'!NY69&lt;='Graph Creator'!$L$4),1,0)</f>
        <v>0</v>
      </c>
      <c r="OX69" s="2">
        <f>IF(AND(NZ69&gt;'Graph Creator'!$K$4,'Detalle de Cuentas'!NZ69&lt;='Graph Creator'!$L$4),1,0)</f>
        <v>0</v>
      </c>
      <c r="OY69" s="2">
        <f>IF(AND(OA69&gt;'Graph Creator'!$K$4,'Detalle de Cuentas'!OA69&lt;='Graph Creator'!$L$4),1,0)</f>
        <v>0</v>
      </c>
      <c r="OZ69" s="2">
        <f>IF(AND(OB69&gt;'Graph Creator'!$K$4,'Detalle de Cuentas'!OB69&lt;='Graph Creator'!$L$4),1,0)</f>
        <v>0</v>
      </c>
      <c r="PA69" s="2">
        <f>IF(AND(OC69&gt;'Graph Creator'!$K$4,'Detalle de Cuentas'!OC69&lt;='Graph Creator'!$L$4),1,0)</f>
        <v>0</v>
      </c>
      <c r="PB69" s="2">
        <f>IF(AND(NF69&gt;'Graph Creator'!$L$4,'Detalle de Cuentas'!NF69&lt;='Graph Creator'!$M$4),1,0)</f>
        <v>0</v>
      </c>
      <c r="PC69" s="2">
        <f>IF(AND(NG69&gt;'Graph Creator'!$L$4,'Detalle de Cuentas'!NG69&lt;='Graph Creator'!$M$4),1,0)</f>
        <v>0</v>
      </c>
      <c r="PD69" s="2">
        <f>IF(AND(NH69&gt;'Graph Creator'!$L$4,'Detalle de Cuentas'!NH69&lt;='Graph Creator'!$M$4),1,0)</f>
        <v>0</v>
      </c>
      <c r="PE69" s="2">
        <f>IF(AND(NI69&gt;'Graph Creator'!$L$4,'Detalle de Cuentas'!NI69&lt;='Graph Creator'!$M$4),1,0)</f>
        <v>0</v>
      </c>
      <c r="PF69" s="2">
        <f>IF(AND(NJ69&gt;'Graph Creator'!$L$4,'Detalle de Cuentas'!NJ69&lt;='Graph Creator'!$M$4),1,0)</f>
        <v>0</v>
      </c>
      <c r="PG69" s="2">
        <f>IF(AND(NK69&gt;'Graph Creator'!$L$4,'Detalle de Cuentas'!NK69&lt;='Graph Creator'!$M$4),1,0)</f>
        <v>0</v>
      </c>
      <c r="PH69" s="2">
        <f>IF(AND(NL69&gt;'Graph Creator'!$L$4,'Detalle de Cuentas'!NL69&lt;='Graph Creator'!$M$4),1,0)</f>
        <v>0</v>
      </c>
      <c r="PI69" s="2">
        <f>IF(AND(NM69&gt;'Graph Creator'!$L$4,'Detalle de Cuentas'!NM69&lt;='Graph Creator'!$M$4),1,0)</f>
        <v>0</v>
      </c>
      <c r="PJ69" s="2">
        <f>IF(AND(NN69&gt;'Graph Creator'!$L$4,'Detalle de Cuentas'!NN69&lt;='Graph Creator'!$M$4),1,0)</f>
        <v>0</v>
      </c>
      <c r="PK69" s="2">
        <f>IF(AND(NO69&gt;'Graph Creator'!$L$4,'Detalle de Cuentas'!NO69&lt;='Graph Creator'!$M$4),1,0)</f>
        <v>0</v>
      </c>
      <c r="PL69" s="2">
        <f>IF(AND(NP69&gt;'Graph Creator'!$L$4,'Detalle de Cuentas'!NP69&lt;='Graph Creator'!$M$4),1,0)</f>
        <v>0</v>
      </c>
      <c r="PM69" s="2">
        <f>IF(AND(NQ69&gt;'Graph Creator'!$L$4,'Detalle de Cuentas'!NQ69&lt;='Graph Creator'!$M$4),1,0)</f>
        <v>0</v>
      </c>
      <c r="PN69" s="2">
        <f>IF(AND(NR69&gt;'Graph Creator'!$L$4,'Detalle de Cuentas'!NR69&lt;='Graph Creator'!$M$4),1,0)</f>
        <v>0</v>
      </c>
      <c r="PO69" s="2">
        <f>IF(AND(NS69&gt;'Graph Creator'!$L$4,'Detalle de Cuentas'!NS69&lt;='Graph Creator'!$M$4),1,0)</f>
        <v>0</v>
      </c>
      <c r="PP69" s="2">
        <f>IF(AND(NT69&gt;'Graph Creator'!$L$4,'Detalle de Cuentas'!NT69&lt;='Graph Creator'!$M$4),1,0)</f>
        <v>0</v>
      </c>
      <c r="PQ69" s="2">
        <f>IF(AND(NU69&gt;'Graph Creator'!$L$4,'Detalle de Cuentas'!NU69&lt;='Graph Creator'!$M$4),1,0)</f>
        <v>0</v>
      </c>
      <c r="PR69" s="2">
        <f>IF(AND(NV69&gt;'Graph Creator'!$L$4,'Detalle de Cuentas'!NV69&lt;='Graph Creator'!$M$4),1,0)</f>
        <v>0</v>
      </c>
      <c r="PS69" s="2">
        <f>IF(AND(NW69&gt;'Graph Creator'!$L$4,'Detalle de Cuentas'!NW69&lt;='Graph Creator'!$M$4),1,0)</f>
        <v>0</v>
      </c>
      <c r="PT69" s="2">
        <f>IF(AND(NX69&gt;'Graph Creator'!$L$4,'Detalle de Cuentas'!NX69&lt;='Graph Creator'!$M$4),1,0)</f>
        <v>0</v>
      </c>
      <c r="PU69" s="2">
        <f>IF(AND(NY69&gt;'Graph Creator'!$L$4,'Detalle de Cuentas'!NY69&lt;='Graph Creator'!$M$4),1,0)</f>
        <v>0</v>
      </c>
      <c r="PV69" s="2">
        <f>IF(AND(NZ69&gt;'Graph Creator'!$L$4,'Detalle de Cuentas'!NZ69&lt;='Graph Creator'!$M$4),1,0)</f>
        <v>0</v>
      </c>
      <c r="PW69" s="2">
        <f>IF(AND(OA69&gt;'Graph Creator'!$L$4,'Detalle de Cuentas'!OA69&lt;='Graph Creator'!$M$4),1,0)</f>
        <v>0</v>
      </c>
      <c r="PX69" s="2">
        <f>IF(AND(OB69&gt;'Graph Creator'!$L$4,'Detalle de Cuentas'!OB69&lt;='Graph Creator'!$M$4),1,0)</f>
        <v>0</v>
      </c>
      <c r="PY69" s="2">
        <f>IF(AND(OC69&gt;'Graph Creator'!$L$4,'Detalle de Cuentas'!OC69&lt;='Graph Creator'!$M$4),1,0)</f>
        <v>0</v>
      </c>
      <c r="PZ69" s="2">
        <f>IF(AND(NF69&gt;'Graph Creator'!$M$4,'Detalle de Cuentas'!NF69&lt;='Graph Creator'!$N$4),1,0)</f>
        <v>0</v>
      </c>
      <c r="QA69" s="2">
        <f>IF(AND(NG69&gt;'Graph Creator'!$M$4,'Detalle de Cuentas'!NG69&lt;='Graph Creator'!$N$4),1,0)</f>
        <v>0</v>
      </c>
      <c r="QB69" s="2">
        <f>IF(AND(NH69&gt;'Graph Creator'!$M$4,'Detalle de Cuentas'!NH69&lt;='Graph Creator'!$N$4),1,0)</f>
        <v>0</v>
      </c>
      <c r="QC69" s="2">
        <f>IF(AND(NI69&gt;'Graph Creator'!$M$4,'Detalle de Cuentas'!NI69&lt;='Graph Creator'!$N$4),1,0)</f>
        <v>0</v>
      </c>
      <c r="QD69" s="2">
        <f>IF(AND(NJ69&gt;'Graph Creator'!$M$4,'Detalle de Cuentas'!NJ69&lt;='Graph Creator'!$N$4),1,0)</f>
        <v>0</v>
      </c>
      <c r="QE69" s="2">
        <f>IF(AND(NK69&gt;'Graph Creator'!$M$4,'Detalle de Cuentas'!NK69&lt;='Graph Creator'!$N$4),1,0)</f>
        <v>0</v>
      </c>
      <c r="QF69" s="2">
        <f>IF(AND(NL69&gt;'Graph Creator'!$M$4,'Detalle de Cuentas'!NL69&lt;='Graph Creator'!$N$4),1,0)</f>
        <v>0</v>
      </c>
      <c r="QG69" s="2">
        <f>IF(AND(NM69&gt;'Graph Creator'!$M$4,'Detalle de Cuentas'!NM69&lt;='Graph Creator'!$N$4),1,0)</f>
        <v>0</v>
      </c>
      <c r="QH69" s="2">
        <f>IF(AND(NN69&gt;'Graph Creator'!$M$4,'Detalle de Cuentas'!NN69&lt;='Graph Creator'!$N$4),1,0)</f>
        <v>0</v>
      </c>
      <c r="QI69" s="2">
        <f>IF(AND(NO69&gt;'Graph Creator'!$M$4,'Detalle de Cuentas'!NO69&lt;='Graph Creator'!$N$4),1,0)</f>
        <v>0</v>
      </c>
      <c r="QJ69" s="2">
        <f>IF(AND(NP69&gt;'Graph Creator'!$M$4,'Detalle de Cuentas'!NP69&lt;='Graph Creator'!$N$4),1,0)</f>
        <v>0</v>
      </c>
      <c r="QK69" s="2">
        <f>IF(AND(NQ69&gt;'Graph Creator'!$M$4,'Detalle de Cuentas'!NQ69&lt;='Graph Creator'!$N$4),1,0)</f>
        <v>0</v>
      </c>
      <c r="QL69" s="2">
        <f>IF(AND(NR69&gt;'Graph Creator'!$M$4,'Detalle de Cuentas'!NR69&lt;='Graph Creator'!$N$4),1,0)</f>
        <v>0</v>
      </c>
      <c r="QM69" s="2">
        <f>IF(AND(NS69&gt;'Graph Creator'!$M$4,'Detalle de Cuentas'!NS69&lt;='Graph Creator'!$N$4),1,0)</f>
        <v>0</v>
      </c>
      <c r="QN69" s="2">
        <f>IF(AND(NT69&gt;'Graph Creator'!$M$4,'Detalle de Cuentas'!NT69&lt;='Graph Creator'!$N$4),1,0)</f>
        <v>0</v>
      </c>
      <c r="QO69" s="2">
        <f>IF(AND(NU69&gt;'Graph Creator'!$M$4,'Detalle de Cuentas'!NU69&lt;='Graph Creator'!$N$4),1,0)</f>
        <v>0</v>
      </c>
      <c r="QP69" s="2">
        <f>IF(AND(NV69&gt;'Graph Creator'!$M$4,'Detalle de Cuentas'!NV69&lt;='Graph Creator'!$N$4),1,0)</f>
        <v>0</v>
      </c>
      <c r="QQ69" s="2">
        <f>IF(AND(NW69&gt;'Graph Creator'!$M$4,'Detalle de Cuentas'!NW69&lt;='Graph Creator'!$N$4),1,0)</f>
        <v>0</v>
      </c>
      <c r="QR69" s="2">
        <f>IF(AND(NX69&gt;'Graph Creator'!$M$4,'Detalle de Cuentas'!NX69&lt;='Graph Creator'!$N$4),1,0)</f>
        <v>0</v>
      </c>
      <c r="QS69" s="2">
        <f>IF(AND(NY69&gt;'Graph Creator'!$M$4,'Detalle de Cuentas'!NY69&lt;='Graph Creator'!$N$4),1,0)</f>
        <v>0</v>
      </c>
      <c r="QT69" s="2">
        <f>IF(AND(NZ69&gt;'Graph Creator'!$M$4,'Detalle de Cuentas'!NZ69&lt;='Graph Creator'!$N$4),1,0)</f>
        <v>0</v>
      </c>
      <c r="QU69" s="2">
        <f>IF(AND(OA69&gt;'Graph Creator'!$M$4,'Detalle de Cuentas'!OA69&lt;='Graph Creator'!$N$4),1,0)</f>
        <v>0</v>
      </c>
      <c r="QV69" s="2">
        <f>IF(AND(OB69&gt;'Graph Creator'!$M$4,'Detalle de Cuentas'!OB69&lt;='Graph Creator'!$N$4),1,0)</f>
        <v>0</v>
      </c>
      <c r="QW69" s="2">
        <f>IF(AND(OC69&gt;'Graph Creator'!$M$4,'Detalle de Cuentas'!OC69&lt;='Graph Creator'!$N$4),1,0)</f>
        <v>0</v>
      </c>
      <c r="QX69" s="2">
        <f>IF(AND(NF69&gt;'Graph Creator'!$N$4,'Detalle de Cuentas'!NF69&lt;='Graph Creator'!$O$4),1,0)</f>
        <v>0</v>
      </c>
      <c r="QY69" s="2">
        <f>IF(AND(NG69&gt;'Graph Creator'!$N$4,'Detalle de Cuentas'!NG69&lt;='Graph Creator'!$O$4),1,0)</f>
        <v>0</v>
      </c>
      <c r="QZ69" s="2">
        <f>IF(AND(NH69&gt;'Graph Creator'!$N$4,'Detalle de Cuentas'!NH69&lt;='Graph Creator'!$O$4),1,0)</f>
        <v>0</v>
      </c>
      <c r="RA69" s="2">
        <f>IF(AND(NI69&gt;'Graph Creator'!$N$4,'Detalle de Cuentas'!NI69&lt;='Graph Creator'!$O$4),1,0)</f>
        <v>0</v>
      </c>
      <c r="RB69" s="2">
        <f>IF(AND(NJ69&gt;'Graph Creator'!$N$4,'Detalle de Cuentas'!NJ69&lt;='Graph Creator'!$O$4),1,0)</f>
        <v>0</v>
      </c>
      <c r="RC69" s="2">
        <f>IF(AND(NK69&gt;'Graph Creator'!$N$4,'Detalle de Cuentas'!NK69&lt;='Graph Creator'!$O$4),1,0)</f>
        <v>0</v>
      </c>
      <c r="RD69" s="2">
        <f>IF(AND(NL69&gt;'Graph Creator'!$N$4,'Detalle de Cuentas'!NL69&lt;='Graph Creator'!$O$4),1,0)</f>
        <v>0</v>
      </c>
      <c r="RE69" s="2">
        <f>IF(AND(NM69&gt;'Graph Creator'!$N$4,'Detalle de Cuentas'!NM69&lt;='Graph Creator'!$O$4),1,0)</f>
        <v>0</v>
      </c>
      <c r="RF69" s="2">
        <f>IF(AND(NN69&gt;'Graph Creator'!$N$4,'Detalle de Cuentas'!NN69&lt;='Graph Creator'!$O$4),1,0)</f>
        <v>0</v>
      </c>
      <c r="RG69" s="2">
        <f>IF(AND(NO69&gt;'Graph Creator'!$N$4,'Detalle de Cuentas'!NO69&lt;='Graph Creator'!$O$4),1,0)</f>
        <v>0</v>
      </c>
      <c r="RH69" s="2">
        <f>IF(AND(NP69&gt;'Graph Creator'!$N$4,'Detalle de Cuentas'!NP69&lt;='Graph Creator'!$O$4),1,0)</f>
        <v>0</v>
      </c>
      <c r="RI69" s="2">
        <f>IF(AND(NQ69&gt;'Graph Creator'!$N$4,'Detalle de Cuentas'!NQ69&lt;='Graph Creator'!$O$4),1,0)</f>
        <v>0</v>
      </c>
      <c r="RJ69" s="2">
        <f>IF(AND(NR69&gt;'Graph Creator'!$N$4,'Detalle de Cuentas'!NR69&lt;='Graph Creator'!$O$4),1,0)</f>
        <v>0</v>
      </c>
      <c r="RK69" s="2">
        <f>IF(AND(NS69&gt;'Graph Creator'!$N$4,'Detalle de Cuentas'!NS69&lt;='Graph Creator'!$O$4),1,0)</f>
        <v>0</v>
      </c>
      <c r="RL69" s="2">
        <f>IF(AND(NT69&gt;'Graph Creator'!$N$4,'Detalle de Cuentas'!NT69&lt;='Graph Creator'!$O$4),1,0)</f>
        <v>0</v>
      </c>
      <c r="RM69" s="2">
        <f>IF(AND(NU69&gt;'Graph Creator'!$N$4,'Detalle de Cuentas'!NU69&lt;='Graph Creator'!$O$4),1,0)</f>
        <v>0</v>
      </c>
      <c r="RN69" s="2">
        <f>IF(AND(NV69&gt;'Graph Creator'!$N$4,'Detalle de Cuentas'!NV69&lt;='Graph Creator'!$O$4),1,0)</f>
        <v>0</v>
      </c>
      <c r="RO69" s="2">
        <f>IF(AND(NW69&gt;'Graph Creator'!$N$4,'Detalle de Cuentas'!NW69&lt;='Graph Creator'!$O$4),1,0)</f>
        <v>0</v>
      </c>
      <c r="RP69" s="2">
        <f>IF(AND(NX69&gt;'Graph Creator'!$N$4,'Detalle de Cuentas'!NX69&lt;='Graph Creator'!$O$4),1,0)</f>
        <v>0</v>
      </c>
      <c r="RQ69" s="2">
        <f>IF(AND(NY69&gt;'Graph Creator'!$N$4,'Detalle de Cuentas'!NY69&lt;='Graph Creator'!$O$4),1,0)</f>
        <v>0</v>
      </c>
      <c r="RR69" s="2">
        <f>IF(AND(NZ69&gt;'Graph Creator'!$N$4,'Detalle de Cuentas'!NZ69&lt;='Graph Creator'!$O$4),1,0)</f>
        <v>0</v>
      </c>
      <c r="RS69" s="2">
        <f>IF(AND(OA69&gt;'Graph Creator'!$N$4,'Detalle de Cuentas'!OA69&lt;='Graph Creator'!$O$4),1,0)</f>
        <v>0</v>
      </c>
      <c r="RT69" s="2">
        <f>IF(AND(OB69&gt;'Graph Creator'!$N$4,'Detalle de Cuentas'!OB69&lt;='Graph Creator'!$O$4),1,0)</f>
        <v>0</v>
      </c>
      <c r="RU69" s="2">
        <f>IF(AND(OC69&gt;'Graph Creator'!$N$4,'Detalle de Cuentas'!OC69&lt;='Graph Creator'!$O$4),1,0)</f>
        <v>0</v>
      </c>
      <c r="RV69" s="2" t="e">
        <f t="shared" si="407"/>
        <v>#VALUE!</v>
      </c>
      <c r="RW69" s="2" t="e">
        <f t="shared" si="408"/>
        <v>#VALUE!</v>
      </c>
      <c r="RX69" s="2" t="e">
        <f t="shared" si="409"/>
        <v>#VALUE!</v>
      </c>
      <c r="RY69" s="2" t="e">
        <f t="shared" si="410"/>
        <v>#VALUE!</v>
      </c>
      <c r="RZ69" s="2" t="e">
        <f t="shared" si="411"/>
        <v>#VALUE!</v>
      </c>
      <c r="SA69" s="2" t="e">
        <f t="shared" si="412"/>
        <v>#VALUE!</v>
      </c>
      <c r="SB69" s="2" t="e">
        <f t="shared" si="413"/>
        <v>#VALUE!</v>
      </c>
      <c r="SC69" s="2" t="e">
        <f t="shared" si="414"/>
        <v>#VALUE!</v>
      </c>
      <c r="SD69" s="2" t="e">
        <f t="shared" si="415"/>
        <v>#VALUE!</v>
      </c>
      <c r="SE69" s="2" t="e">
        <f t="shared" si="416"/>
        <v>#VALUE!</v>
      </c>
      <c r="SF69" s="2" t="e">
        <f t="shared" si="417"/>
        <v>#VALUE!</v>
      </c>
      <c r="SG69" s="2" t="e">
        <f t="shared" si="418"/>
        <v>#VALUE!</v>
      </c>
      <c r="SH69" s="2" t="e">
        <f t="shared" si="419"/>
        <v>#VALUE!</v>
      </c>
      <c r="SI69" s="2" t="e">
        <f t="shared" si="420"/>
        <v>#VALUE!</v>
      </c>
      <c r="SJ69" s="2" t="e">
        <f t="shared" si="421"/>
        <v>#VALUE!</v>
      </c>
      <c r="SK69" s="2" t="e">
        <f t="shared" si="422"/>
        <v>#VALUE!</v>
      </c>
      <c r="SL69" s="2" t="e">
        <f t="shared" si="423"/>
        <v>#VALUE!</v>
      </c>
      <c r="SM69" s="2" t="e">
        <f t="shared" si="424"/>
        <v>#VALUE!</v>
      </c>
      <c r="SN69" s="2" t="e">
        <f t="shared" si="425"/>
        <v>#VALUE!</v>
      </c>
      <c r="SO69" s="2" t="e">
        <f t="shared" si="426"/>
        <v>#VALUE!</v>
      </c>
      <c r="SP69" s="2" t="e">
        <f t="shared" si="427"/>
        <v>#VALUE!</v>
      </c>
      <c r="SQ69" s="2" t="e">
        <f t="shared" si="428"/>
        <v>#VALUE!</v>
      </c>
      <c r="SR69" s="2" t="e">
        <f t="shared" si="429"/>
        <v>#VALUE!</v>
      </c>
      <c r="SS69" s="2" t="e">
        <f t="shared" si="430"/>
        <v>#VALUE!</v>
      </c>
      <c r="ST69" s="2" t="e">
        <f t="shared" si="431"/>
        <v>#VALUE!</v>
      </c>
      <c r="SU69" s="2" t="e">
        <f t="shared" si="432"/>
        <v>#VALUE!</v>
      </c>
      <c r="SV69" s="2" t="e">
        <f t="shared" si="433"/>
        <v>#VALUE!</v>
      </c>
      <c r="SW69" s="2" t="e">
        <f t="shared" si="434"/>
        <v>#VALUE!</v>
      </c>
      <c r="SX69" s="2" t="e">
        <f t="shared" si="435"/>
        <v>#VALUE!</v>
      </c>
      <c r="SY69" s="2" t="e">
        <f t="shared" si="436"/>
        <v>#VALUE!</v>
      </c>
      <c r="SZ69" s="2" t="e">
        <f t="shared" si="437"/>
        <v>#VALUE!</v>
      </c>
      <c r="TA69" s="2" t="e">
        <f t="shared" si="438"/>
        <v>#VALUE!</v>
      </c>
      <c r="TB69" s="2" t="e">
        <f t="shared" si="439"/>
        <v>#VALUE!</v>
      </c>
      <c r="TC69" s="2" t="e">
        <f t="shared" si="440"/>
        <v>#VALUE!</v>
      </c>
      <c r="TD69" s="2" t="e">
        <f t="shared" si="441"/>
        <v>#VALUE!</v>
      </c>
      <c r="TE69" s="2" t="e">
        <f t="shared" si="442"/>
        <v>#VALUE!</v>
      </c>
      <c r="TF69" s="2" t="str">
        <f>IF(DZ69=1,IF(SUM(DZ$17:DZ69)&lt;2,""&amp;B69,", "&amp;B69),"")</f>
        <v/>
      </c>
      <c r="TG69" s="2" t="str">
        <f t="shared" si="480"/>
        <v/>
      </c>
      <c r="TH69" s="2">
        <f t="shared" si="443"/>
        <v>0</v>
      </c>
      <c r="TI69" s="14" t="str">
        <f t="shared" si="444"/>
        <v/>
      </c>
      <c r="TJ69" s="14" t="e">
        <f t="shared" si="273"/>
        <v>#VALUE!</v>
      </c>
      <c r="TK69" s="14" t="e">
        <f t="shared" si="274"/>
        <v>#VALUE!</v>
      </c>
      <c r="TL69" s="14" t="e">
        <f t="shared" si="275"/>
        <v>#VALUE!</v>
      </c>
      <c r="TM69" s="14" t="e">
        <f t="shared" si="276"/>
        <v>#VALUE!</v>
      </c>
      <c r="TN69" s="14" t="e">
        <f t="shared" si="277"/>
        <v>#VALUE!</v>
      </c>
      <c r="TO69" s="14" t="e">
        <f t="shared" si="278"/>
        <v>#VALUE!</v>
      </c>
      <c r="TP69" s="14" t="e">
        <f t="shared" si="279"/>
        <v>#VALUE!</v>
      </c>
      <c r="TQ69" s="14" t="e">
        <f t="shared" si="280"/>
        <v>#VALUE!</v>
      </c>
      <c r="TR69" s="14" t="e">
        <f t="shared" si="281"/>
        <v>#VALUE!</v>
      </c>
      <c r="TS69" s="14" t="e">
        <f t="shared" si="282"/>
        <v>#VALUE!</v>
      </c>
      <c r="TT69" s="14" t="e">
        <f t="shared" si="283"/>
        <v>#VALUE!</v>
      </c>
      <c r="TU69" s="14" t="e">
        <f t="shared" si="284"/>
        <v>#VALUE!</v>
      </c>
      <c r="TV69" s="14" t="e">
        <f t="shared" si="285"/>
        <v>#VALUE!</v>
      </c>
      <c r="TW69" s="14" t="e">
        <f t="shared" si="286"/>
        <v>#VALUE!</v>
      </c>
      <c r="TX69" s="14" t="e">
        <f t="shared" si="287"/>
        <v>#VALUE!</v>
      </c>
      <c r="TY69" s="14" t="e">
        <f t="shared" si="288"/>
        <v>#VALUE!</v>
      </c>
      <c r="TZ69" s="14" t="e">
        <f t="shared" si="289"/>
        <v>#VALUE!</v>
      </c>
      <c r="UA69" s="14" t="e">
        <f t="shared" si="290"/>
        <v>#VALUE!</v>
      </c>
      <c r="UB69" s="14" t="e">
        <f t="shared" si="291"/>
        <v>#VALUE!</v>
      </c>
      <c r="UC69" s="14" t="e">
        <f t="shared" si="292"/>
        <v>#VALUE!</v>
      </c>
      <c r="UD69" s="14" t="e">
        <f t="shared" si="293"/>
        <v>#VALUE!</v>
      </c>
      <c r="UE69" s="14" t="e">
        <f t="shared" si="294"/>
        <v>#VALUE!</v>
      </c>
      <c r="UF69" s="14" t="e">
        <f t="shared" si="295"/>
        <v>#VALUE!</v>
      </c>
      <c r="UH69" s="2">
        <f>IF($C$4-$R69&gt;'Graph Creator'!$E$2*'Graph Creator'!$D$13*12,0,1)</f>
        <v>1</v>
      </c>
      <c r="UJ69" s="2" t="e">
        <f t="shared" si="445"/>
        <v>#VALUE!</v>
      </c>
      <c r="UK69" s="2" t="e">
        <f t="shared" si="446"/>
        <v>#VALUE!</v>
      </c>
      <c r="UL69" s="2" t="e">
        <f t="shared" si="447"/>
        <v>#VALUE!</v>
      </c>
      <c r="UM69" s="2" t="e">
        <f t="shared" si="448"/>
        <v>#VALUE!</v>
      </c>
      <c r="UN69" s="2" t="e">
        <f t="shared" si="449"/>
        <v>#VALUE!</v>
      </c>
      <c r="UO69" s="2" t="e">
        <f t="shared" si="450"/>
        <v>#VALUE!</v>
      </c>
      <c r="UP69" s="2" t="e">
        <f t="shared" si="297"/>
        <v>#VALUE!</v>
      </c>
      <c r="UQ69" s="2" t="e">
        <f t="shared" si="298"/>
        <v>#VALUE!</v>
      </c>
      <c r="UR69" s="2" t="e">
        <f t="shared" si="299"/>
        <v>#VALUE!</v>
      </c>
      <c r="US69" s="2" t="e">
        <f t="shared" si="300"/>
        <v>#VALUE!</v>
      </c>
      <c r="UT69" s="2" t="e">
        <f t="shared" si="301"/>
        <v>#VALUE!</v>
      </c>
      <c r="UU69" s="2" t="e">
        <f t="shared" si="302"/>
        <v>#VALUE!</v>
      </c>
      <c r="UV69" s="2" t="e">
        <f t="shared" si="303"/>
        <v>#VALUE!</v>
      </c>
      <c r="UW69" s="2" t="e">
        <f t="shared" si="304"/>
        <v>#VALUE!</v>
      </c>
      <c r="UX69" s="2" t="e">
        <f t="shared" si="305"/>
        <v>#VALUE!</v>
      </c>
      <c r="UY69" s="2" t="e">
        <f t="shared" si="306"/>
        <v>#VALUE!</v>
      </c>
      <c r="UZ69" s="2" t="e">
        <f t="shared" si="307"/>
        <v>#VALUE!</v>
      </c>
      <c r="VA69" s="2" t="e">
        <f t="shared" si="308"/>
        <v>#VALUE!</v>
      </c>
      <c r="VB69" s="2" t="e">
        <f t="shared" si="309"/>
        <v>#VALUE!</v>
      </c>
      <c r="VC69" s="2" t="e">
        <f t="shared" si="310"/>
        <v>#VALUE!</v>
      </c>
      <c r="VD69" s="2" t="e">
        <f t="shared" si="311"/>
        <v>#VALUE!</v>
      </c>
      <c r="VE69" s="2" t="e">
        <f t="shared" si="312"/>
        <v>#VALUE!</v>
      </c>
      <c r="VF69" s="2" t="e">
        <f t="shared" si="313"/>
        <v>#VALUE!</v>
      </c>
      <c r="VG69" s="2" t="e">
        <f t="shared" si="314"/>
        <v>#VALUE!</v>
      </c>
      <c r="VH69" s="2" t="e">
        <f t="shared" si="315"/>
        <v>#VALUE!</v>
      </c>
      <c r="VI69" s="2" t="e">
        <f t="shared" si="316"/>
        <v>#VALUE!</v>
      </c>
      <c r="VJ69" s="2" t="e">
        <f t="shared" si="317"/>
        <v>#VALUE!</v>
      </c>
      <c r="VK69" s="2" t="e">
        <f t="shared" si="318"/>
        <v>#VALUE!</v>
      </c>
      <c r="VL69" s="2" t="e">
        <f t="shared" si="319"/>
        <v>#VALUE!</v>
      </c>
      <c r="VM69" s="2" t="e">
        <f t="shared" si="320"/>
        <v>#VALUE!</v>
      </c>
      <c r="VN69" s="2" t="e">
        <f t="shared" si="321"/>
        <v>#VALUE!</v>
      </c>
      <c r="VO69" s="2" t="e">
        <f t="shared" si="322"/>
        <v>#VALUE!</v>
      </c>
      <c r="VP69" s="2" t="e">
        <f t="shared" si="323"/>
        <v>#VALUE!</v>
      </c>
      <c r="VQ69" s="2" t="e">
        <f t="shared" si="324"/>
        <v>#VALUE!</v>
      </c>
      <c r="VR69" s="2" t="e">
        <f t="shared" si="325"/>
        <v>#VALUE!</v>
      </c>
      <c r="VS69" s="2" t="e">
        <f t="shared" si="326"/>
        <v>#VALUE!</v>
      </c>
      <c r="VT69" s="98">
        <f t="shared" si="451"/>
        <v>0</v>
      </c>
      <c r="VU69" s="98">
        <f t="shared" si="452"/>
        <v>0</v>
      </c>
      <c r="VV69" s="98">
        <f t="shared" si="453"/>
        <v>0</v>
      </c>
      <c r="VW69" s="98">
        <f t="shared" si="454"/>
        <v>0</v>
      </c>
      <c r="VX69" s="98">
        <f t="shared" si="455"/>
        <v>0</v>
      </c>
      <c r="VY69" s="98">
        <f t="shared" si="456"/>
        <v>0</v>
      </c>
      <c r="VZ69" s="98">
        <f t="shared" si="457"/>
        <v>0</v>
      </c>
      <c r="WA69" s="98">
        <f t="shared" si="328"/>
        <v>0</v>
      </c>
      <c r="WB69" s="98">
        <f t="shared" si="329"/>
        <v>0</v>
      </c>
      <c r="WC69" s="98">
        <f t="shared" si="330"/>
        <v>0</v>
      </c>
      <c r="WD69" s="98">
        <f t="shared" si="331"/>
        <v>0</v>
      </c>
      <c r="WE69" s="98">
        <f t="shared" si="332"/>
        <v>0</v>
      </c>
      <c r="WF69" s="98">
        <f t="shared" si="333"/>
        <v>0</v>
      </c>
      <c r="WG69" s="98">
        <f t="shared" si="334"/>
        <v>0</v>
      </c>
      <c r="WH69" s="98">
        <f t="shared" si="335"/>
        <v>0</v>
      </c>
      <c r="WI69" s="98">
        <f t="shared" si="336"/>
        <v>0</v>
      </c>
      <c r="WJ69" s="98">
        <f t="shared" si="337"/>
        <v>0</v>
      </c>
      <c r="WK69" s="98">
        <f t="shared" si="338"/>
        <v>0</v>
      </c>
      <c r="WL69" s="98">
        <f t="shared" si="339"/>
        <v>0</v>
      </c>
      <c r="WM69" s="98">
        <f t="shared" si="340"/>
        <v>0</v>
      </c>
      <c r="WN69" s="98">
        <f t="shared" si="341"/>
        <v>0</v>
      </c>
      <c r="WO69" s="98">
        <f t="shared" si="342"/>
        <v>0</v>
      </c>
      <c r="WP69" s="98">
        <f t="shared" si="343"/>
        <v>0</v>
      </c>
      <c r="WQ69" s="98">
        <f t="shared" si="344"/>
        <v>0</v>
      </c>
      <c r="WR69" s="98">
        <f>IFERROR(INDEX('Score Calculation'!$D$38:$D$41,MATCH('Detalle de Cuentas'!VT69,'Score Calculation'!$C$38:$C$41,1)),0)</f>
        <v>4</v>
      </c>
      <c r="WS69" s="98">
        <f>IFERROR(INDEX('Score Calculation'!$D$38:$D$41,MATCH('Detalle de Cuentas'!VU69,'Score Calculation'!$C$38:$C$41,1)),0)</f>
        <v>4</v>
      </c>
      <c r="WT69" s="98">
        <f>IFERROR(INDEX('Score Calculation'!$D$38:$D$41,MATCH('Detalle de Cuentas'!VV69,'Score Calculation'!$C$38:$C$41,1)),0)</f>
        <v>4</v>
      </c>
      <c r="WU69" s="98">
        <f>IFERROR(INDEX('Score Calculation'!$D$38:$D$41,MATCH('Detalle de Cuentas'!VW69,'Score Calculation'!$C$38:$C$41,1)),0)</f>
        <v>4</v>
      </c>
      <c r="WV69" s="98">
        <f>IFERROR(INDEX('Score Calculation'!$D$38:$D$41,MATCH('Detalle de Cuentas'!VX69,'Score Calculation'!$C$38:$C$41,1)),0)</f>
        <v>4</v>
      </c>
      <c r="WW69" s="98">
        <f>IFERROR(INDEX('Score Calculation'!$D$38:$D$41,MATCH('Detalle de Cuentas'!VY69,'Score Calculation'!$C$38:$C$41,1)),0)</f>
        <v>4</v>
      </c>
      <c r="WX69" s="98">
        <f>IFERROR(INDEX('Score Calculation'!$D$38:$D$41,MATCH('Detalle de Cuentas'!VZ69,'Score Calculation'!$C$38:$C$41,1)),0)</f>
        <v>4</v>
      </c>
      <c r="WY69" s="98">
        <f>IFERROR(INDEX('Score Calculation'!$D$38:$D$41,MATCH('Detalle de Cuentas'!WA69,'Score Calculation'!$C$38:$C$41,1)),0)</f>
        <v>4</v>
      </c>
      <c r="WZ69" s="98">
        <f>IFERROR(INDEX('Score Calculation'!$D$38:$D$41,MATCH('Detalle de Cuentas'!WB69,'Score Calculation'!$C$38:$C$41,1)),0)</f>
        <v>4</v>
      </c>
      <c r="XA69" s="98">
        <f>IFERROR(INDEX('Score Calculation'!$D$38:$D$41,MATCH('Detalle de Cuentas'!WC69,'Score Calculation'!$C$38:$C$41,1)),0)</f>
        <v>4</v>
      </c>
      <c r="XB69" s="98">
        <f>IFERROR(INDEX('Score Calculation'!$D$38:$D$41,MATCH('Detalle de Cuentas'!WD69,'Score Calculation'!$C$38:$C$41,1)),0)</f>
        <v>4</v>
      </c>
      <c r="XC69" s="98">
        <f>IFERROR(INDEX('Score Calculation'!$D$38:$D$41,MATCH('Detalle de Cuentas'!WE69,'Score Calculation'!$C$38:$C$41,1)),0)</f>
        <v>4</v>
      </c>
      <c r="XD69" s="98">
        <f>IFERROR(INDEX('Score Calculation'!$D$38:$D$41,MATCH('Detalle de Cuentas'!WF69,'Score Calculation'!$C$38:$C$41,1)),0)</f>
        <v>4</v>
      </c>
      <c r="XE69" s="98">
        <f>IFERROR(INDEX('Score Calculation'!$D$38:$D$41,MATCH('Detalle de Cuentas'!WG69,'Score Calculation'!$C$38:$C$41,1)),0)</f>
        <v>4</v>
      </c>
      <c r="XF69" s="98">
        <f>IFERROR(INDEX('Score Calculation'!$D$38:$D$41,MATCH('Detalle de Cuentas'!WH69,'Score Calculation'!$C$38:$C$41,1)),0)</f>
        <v>4</v>
      </c>
      <c r="XG69" s="98">
        <f>IFERROR(INDEX('Score Calculation'!$D$38:$D$41,MATCH('Detalle de Cuentas'!WI69,'Score Calculation'!$C$38:$C$41,1)),0)</f>
        <v>4</v>
      </c>
      <c r="XH69" s="98">
        <f>IFERROR(INDEX('Score Calculation'!$D$38:$D$41,MATCH('Detalle de Cuentas'!WJ69,'Score Calculation'!$C$38:$C$41,1)),0)</f>
        <v>4</v>
      </c>
      <c r="XI69" s="98">
        <f>IFERROR(INDEX('Score Calculation'!$D$38:$D$41,MATCH('Detalle de Cuentas'!WK69,'Score Calculation'!$C$38:$C$41,1)),0)</f>
        <v>4</v>
      </c>
      <c r="XJ69" s="98">
        <f>IFERROR(INDEX('Score Calculation'!$D$38:$D$41,MATCH('Detalle de Cuentas'!WL69,'Score Calculation'!$C$38:$C$41,1)),0)</f>
        <v>4</v>
      </c>
      <c r="XK69" s="98">
        <f>IFERROR(INDEX('Score Calculation'!$D$38:$D$41,MATCH('Detalle de Cuentas'!WM69,'Score Calculation'!$C$38:$C$41,1)),0)</f>
        <v>4</v>
      </c>
      <c r="XL69" s="98">
        <f>IFERROR(INDEX('Score Calculation'!$D$38:$D$41,MATCH('Detalle de Cuentas'!WN69,'Score Calculation'!$C$38:$C$41,1)),0)</f>
        <v>4</v>
      </c>
      <c r="XM69" s="98">
        <f>IFERROR(INDEX('Score Calculation'!$D$38:$D$41,MATCH('Detalle de Cuentas'!WO69,'Score Calculation'!$C$38:$C$41,1)),0)</f>
        <v>4</v>
      </c>
      <c r="XN69" s="98">
        <f>IFERROR(INDEX('Score Calculation'!$D$38:$D$41,MATCH('Detalle de Cuentas'!WP69,'Score Calculation'!$C$38:$C$41,1)),0)</f>
        <v>4</v>
      </c>
      <c r="XO69" s="98">
        <f>IFERROR(INDEX('Score Calculation'!$D$38:$D$41,MATCH('Detalle de Cuentas'!WQ69,'Score Calculation'!$C$38:$C$41,1)),0)</f>
        <v>4</v>
      </c>
      <c r="XP69" s="98">
        <f>IFERROR(INDEX('Score Calculation'!$D$24:$D$31,MATCH('Detalle de Cuentas'!NF69,'Score Calculation'!$C$24:$C$31,1)),0)</f>
        <v>1</v>
      </c>
      <c r="XQ69" s="98">
        <f>IFERROR(INDEX('Score Calculation'!$D$24:$D$31,MATCH('Detalle de Cuentas'!NG69,'Score Calculation'!$C$24:$C$31,1)),0)</f>
        <v>1</v>
      </c>
      <c r="XR69" s="98">
        <f>IFERROR(INDEX('Score Calculation'!$D$24:$D$31,MATCH('Detalle de Cuentas'!NH69,'Score Calculation'!$C$24:$C$31,1)),0)</f>
        <v>1</v>
      </c>
      <c r="XS69" s="98">
        <f>IFERROR(INDEX('Score Calculation'!$D$24:$D$31,MATCH('Detalle de Cuentas'!NI69,'Score Calculation'!$C$24:$C$31,1)),0)</f>
        <v>1</v>
      </c>
      <c r="XT69" s="98">
        <f>IFERROR(INDEX('Score Calculation'!$D$24:$D$31,MATCH('Detalle de Cuentas'!NJ69,'Score Calculation'!$C$24:$C$31,1)),0)</f>
        <v>1</v>
      </c>
      <c r="XU69" s="98">
        <f>IFERROR(INDEX('Score Calculation'!$D$24:$D$31,MATCH('Detalle de Cuentas'!NK69,'Score Calculation'!$C$24:$C$31,1)),0)</f>
        <v>1</v>
      </c>
      <c r="XV69" s="98">
        <f>IFERROR(INDEX('Score Calculation'!$D$24:$D$31,MATCH('Detalle de Cuentas'!NL69,'Score Calculation'!$C$24:$C$31,1)),0)</f>
        <v>1</v>
      </c>
      <c r="XW69" s="98">
        <f>IFERROR(INDEX('Score Calculation'!$D$24:$D$31,MATCH('Detalle de Cuentas'!NM69,'Score Calculation'!$C$24:$C$31,1)),0)</f>
        <v>1</v>
      </c>
      <c r="XX69" s="98">
        <f>IFERROR(INDEX('Score Calculation'!$D$24:$D$31,MATCH('Detalle de Cuentas'!NN69,'Score Calculation'!$C$24:$C$31,1)),0)</f>
        <v>1</v>
      </c>
      <c r="XY69" s="98">
        <f>IFERROR(INDEX('Score Calculation'!$D$24:$D$31,MATCH('Detalle de Cuentas'!NO69,'Score Calculation'!$C$24:$C$31,1)),0)</f>
        <v>1</v>
      </c>
      <c r="XZ69" s="98">
        <f>IFERROR(INDEX('Score Calculation'!$D$24:$D$31,MATCH('Detalle de Cuentas'!NP69,'Score Calculation'!$C$24:$C$31,1)),0)</f>
        <v>1</v>
      </c>
      <c r="YA69" s="98">
        <f>IFERROR(INDEX('Score Calculation'!$D$24:$D$31,MATCH('Detalle de Cuentas'!NQ69,'Score Calculation'!$C$24:$C$31,1)),0)</f>
        <v>1</v>
      </c>
      <c r="YB69" s="98">
        <f>IFERROR(INDEX('Score Calculation'!$D$24:$D$31,MATCH('Detalle de Cuentas'!NR69,'Score Calculation'!$C$24:$C$31,1)),0)</f>
        <v>1</v>
      </c>
      <c r="YC69" s="98">
        <f>IFERROR(INDEX('Score Calculation'!$D$24:$D$31,MATCH('Detalle de Cuentas'!NS69,'Score Calculation'!$C$24:$C$31,1)),0)</f>
        <v>1</v>
      </c>
      <c r="YD69" s="98">
        <f>IFERROR(INDEX('Score Calculation'!$D$24:$D$31,MATCH('Detalle de Cuentas'!NT69,'Score Calculation'!$C$24:$C$31,1)),0)</f>
        <v>1</v>
      </c>
      <c r="YE69" s="98">
        <f>IFERROR(INDEX('Score Calculation'!$D$24:$D$31,MATCH('Detalle de Cuentas'!NU69,'Score Calculation'!$C$24:$C$31,1)),0)</f>
        <v>1</v>
      </c>
      <c r="YF69" s="98">
        <f>IFERROR(INDEX('Score Calculation'!$D$24:$D$31,MATCH('Detalle de Cuentas'!NV69,'Score Calculation'!$C$24:$C$31,1)),0)</f>
        <v>1</v>
      </c>
      <c r="YG69" s="98">
        <f>IFERROR(INDEX('Score Calculation'!$D$24:$D$31,MATCH('Detalle de Cuentas'!NW69,'Score Calculation'!$C$24:$C$31,1)),0)</f>
        <v>1</v>
      </c>
      <c r="YH69" s="98">
        <f>IFERROR(INDEX('Score Calculation'!$D$24:$D$31,MATCH('Detalle de Cuentas'!NX69,'Score Calculation'!$C$24:$C$31,1)),0)</f>
        <v>1</v>
      </c>
      <c r="YI69" s="98">
        <f>IFERROR(INDEX('Score Calculation'!$D$24:$D$31,MATCH('Detalle de Cuentas'!NY69,'Score Calculation'!$C$24:$C$31,1)),0)</f>
        <v>1</v>
      </c>
      <c r="YJ69" s="98">
        <f>IFERROR(INDEX('Score Calculation'!$D$24:$D$31,MATCH('Detalle de Cuentas'!NZ69,'Score Calculation'!$C$24:$C$31,1)),0)</f>
        <v>1</v>
      </c>
      <c r="YK69" s="98">
        <f>IFERROR(INDEX('Score Calculation'!$D$24:$D$31,MATCH('Detalle de Cuentas'!OA69,'Score Calculation'!$C$24:$C$31,1)),0)</f>
        <v>1</v>
      </c>
      <c r="YL69" s="98">
        <f>IFERROR(INDEX('Score Calculation'!$D$24:$D$31,MATCH('Detalle de Cuentas'!OB69,'Score Calculation'!$C$24:$C$31,1)),0)</f>
        <v>1</v>
      </c>
      <c r="YM69" s="98">
        <f>IFERROR(INDEX('Score Calculation'!$D$24:$D$31,MATCH('Detalle de Cuentas'!OC69,'Score Calculation'!$C$24:$C$31,1)),0)</f>
        <v>1</v>
      </c>
      <c r="YN69" s="98">
        <f t="shared" si="458"/>
        <v>0</v>
      </c>
      <c r="YO69" s="98">
        <f>IF(LEFT(TRIM($D69),15)="GRUPO SOLIDARIO",$L69*'Score Calculation'!$H$5,IF(TRIM('Detalle de Cuentas'!$C69)="Semanal",'Detalle de Cuentas'!$L69*'Score Calculation'!$H$6,'Detalle de Cuentas'!$L69))</f>
        <v>0</v>
      </c>
      <c r="YP69" s="99">
        <f>IFERROR(INDEX('Score Calculation'!$D$54:$D$60,MATCH($YO69,'Score Calculation'!$C$54:$C$60,1)),1)</f>
        <v>0.2</v>
      </c>
      <c r="YQ69" s="99">
        <f>IFERROR(INDEX('Score Calculation'!$D$65:$D$123,MATCH(LEFT(TRIM('Detalle de Cuentas'!$F69),20),'Score Calculation'!$F$65:$F$123,0)),1)</f>
        <v>1</v>
      </c>
      <c r="YR69" s="99">
        <f>IFERROR(INDEX('Score Calculation'!$D$46:$D$49,MATCH('Detalle de Cuentas'!$YN69,'Score Calculation'!$C$46:$C$49,1)),1)</f>
        <v>4</v>
      </c>
      <c r="YS69" s="99">
        <f t="shared" si="459"/>
        <v>0</v>
      </c>
      <c r="YT69" s="99">
        <f t="shared" si="460"/>
        <v>0</v>
      </c>
      <c r="YU69" s="98" t="str">
        <f t="shared" si="461"/>
        <v/>
      </c>
      <c r="YV69" s="109">
        <f t="shared" si="462"/>
        <v>1</v>
      </c>
      <c r="YW69" s="109">
        <f>IFERROR(INDEX('Score Calculation'!$D$187:$D$245,MATCH(LEFT(TRIM('Detalle de Cuentas'!$F69),20),'Score Calculation'!$F$187:$F$245,0)),1)</f>
        <v>1</v>
      </c>
      <c r="YX69" s="109">
        <f>IFERROR(IF($E69="HIPOTECA",-PMT('Score Calculation'!$H$266/(360/$J69),$G69,$YO69)*(30/$J69),-PMT('Score Calculation'!$H$267/(360/$J69),$G69,$YO69)*(30/$J69)),0)</f>
        <v>0</v>
      </c>
      <c r="YY69" s="109">
        <f t="shared" si="520"/>
        <v>0</v>
      </c>
      <c r="YZ69" s="109">
        <f t="shared" si="520"/>
        <v>0</v>
      </c>
      <c r="ZA69" s="109">
        <f t="shared" si="520"/>
        <v>0</v>
      </c>
      <c r="ZB69" s="109">
        <f t="shared" si="520"/>
        <v>0</v>
      </c>
      <c r="ZC69" s="109">
        <f t="shared" si="520"/>
        <v>0</v>
      </c>
      <c r="ZD69" s="109">
        <f t="shared" si="517"/>
        <v>0</v>
      </c>
      <c r="ZE69" s="109">
        <f t="shared" si="517"/>
        <v>0</v>
      </c>
      <c r="ZF69" s="109">
        <f t="shared" si="517"/>
        <v>0</v>
      </c>
      <c r="ZG69" s="109">
        <f t="shared" si="517"/>
        <v>0</v>
      </c>
      <c r="ZH69" s="109">
        <f t="shared" si="517"/>
        <v>0</v>
      </c>
      <c r="ZI69" s="109">
        <f t="shared" si="464"/>
        <v>0</v>
      </c>
    </row>
    <row r="70" spans="2:685" x14ac:dyDescent="0.2">
      <c r="B70" s="41">
        <v>54</v>
      </c>
      <c r="C70" s="42"/>
      <c r="D70" s="42"/>
      <c r="E70" s="42"/>
      <c r="F70" s="42"/>
      <c r="G70" s="42"/>
      <c r="H70" s="42"/>
      <c r="I70" s="29"/>
      <c r="J70" s="6" t="str">
        <f t="shared" si="529"/>
        <v/>
      </c>
      <c r="K70" s="43"/>
      <c r="L70" s="43"/>
      <c r="M70" s="43"/>
      <c r="N70" s="43"/>
      <c r="O70" s="43"/>
      <c r="P70" s="44" t="str">
        <f t="shared" si="346"/>
        <v/>
      </c>
      <c r="Q70" s="26"/>
      <c r="R70" s="26"/>
      <c r="S70" s="26"/>
      <c r="T70" s="26"/>
      <c r="U70" s="29"/>
      <c r="V70" s="43"/>
      <c r="W70" s="26"/>
      <c r="X70" s="29"/>
      <c r="Y70" s="6">
        <f>IF('Detalle de Cuentas'!$C$4-$R70&gt;'Graph Creator'!$E$2*'Graph Creator'!$D$13*12,0,1)</f>
        <v>1</v>
      </c>
      <c r="Z70" s="45">
        <f t="shared" si="530"/>
        <v>0</v>
      </c>
      <c r="AA70" s="2" t="e">
        <f t="shared" si="347"/>
        <v>#VALUE!</v>
      </c>
      <c r="AB70" s="2" t="e">
        <f t="shared" si="348"/>
        <v>#VALUE!</v>
      </c>
      <c r="AC70" s="2" t="e">
        <f t="shared" si="349"/>
        <v>#VALUE!</v>
      </c>
      <c r="AD70" s="2" t="e">
        <f t="shared" si="350"/>
        <v>#VALUE!</v>
      </c>
      <c r="AE70" s="2" t="e">
        <f t="shared" si="351"/>
        <v>#VALUE!</v>
      </c>
      <c r="AF70" s="2" t="e">
        <f t="shared" si="352"/>
        <v>#VALUE!</v>
      </c>
      <c r="AG70" s="2">
        <f t="shared" si="353"/>
        <v>0</v>
      </c>
      <c r="AH70" s="2">
        <f t="shared" si="354"/>
        <v>0</v>
      </c>
      <c r="AI70" s="2" t="str">
        <f t="shared" si="531"/>
        <v/>
      </c>
      <c r="AJ70" s="2" t="str">
        <f t="shared" ref="AJ70:BE70" si="791">IFERROR(SEARCH(".",$I70,AI70+1),"")</f>
        <v/>
      </c>
      <c r="AK70" s="2" t="str">
        <f t="shared" si="791"/>
        <v/>
      </c>
      <c r="AL70" s="2" t="str">
        <f t="shared" si="791"/>
        <v/>
      </c>
      <c r="AM70" s="2" t="str">
        <f t="shared" si="791"/>
        <v/>
      </c>
      <c r="AN70" s="2" t="str">
        <f t="shared" si="791"/>
        <v/>
      </c>
      <c r="AO70" s="2" t="str">
        <f t="shared" si="791"/>
        <v/>
      </c>
      <c r="AP70" s="2" t="str">
        <f t="shared" si="791"/>
        <v/>
      </c>
      <c r="AQ70" s="2" t="str">
        <f t="shared" si="791"/>
        <v/>
      </c>
      <c r="AR70" s="2" t="str">
        <f t="shared" si="791"/>
        <v/>
      </c>
      <c r="AS70" s="2" t="str">
        <f t="shared" si="791"/>
        <v/>
      </c>
      <c r="AT70" s="2" t="str">
        <f t="shared" si="791"/>
        <v/>
      </c>
      <c r="AU70" s="2" t="str">
        <f t="shared" si="791"/>
        <v/>
      </c>
      <c r="AV70" s="2" t="str">
        <f t="shared" si="791"/>
        <v/>
      </c>
      <c r="AW70" s="2" t="str">
        <f t="shared" si="791"/>
        <v/>
      </c>
      <c r="AX70" s="2" t="str">
        <f t="shared" si="791"/>
        <v/>
      </c>
      <c r="AY70" s="2" t="str">
        <f t="shared" si="791"/>
        <v/>
      </c>
      <c r="AZ70" s="2" t="str">
        <f t="shared" si="791"/>
        <v/>
      </c>
      <c r="BA70" s="2" t="str">
        <f t="shared" si="791"/>
        <v/>
      </c>
      <c r="BB70" s="2" t="str">
        <f t="shared" si="791"/>
        <v/>
      </c>
      <c r="BC70" s="2" t="str">
        <f t="shared" si="791"/>
        <v/>
      </c>
      <c r="BD70" s="2" t="str">
        <f t="shared" si="791"/>
        <v/>
      </c>
      <c r="BE70" s="2" t="str">
        <f t="shared" si="791"/>
        <v/>
      </c>
      <c r="BF70" s="2" t="str">
        <f t="shared" si="356"/>
        <v/>
      </c>
      <c r="BG70" s="2" t="str">
        <f t="shared" si="7"/>
        <v/>
      </c>
      <c r="BH70" s="2" t="str">
        <f t="shared" si="8"/>
        <v/>
      </c>
      <c r="BI70" s="2" t="str">
        <f t="shared" si="9"/>
        <v/>
      </c>
      <c r="BJ70" s="2" t="str">
        <f t="shared" si="10"/>
        <v/>
      </c>
      <c r="BK70" s="2" t="str">
        <f t="shared" si="11"/>
        <v/>
      </c>
      <c r="BL70" s="2" t="str">
        <f t="shared" si="12"/>
        <v/>
      </c>
      <c r="BM70" s="2" t="str">
        <f t="shared" si="13"/>
        <v/>
      </c>
      <c r="BN70" s="2" t="str">
        <f t="shared" si="14"/>
        <v/>
      </c>
      <c r="BO70" s="2" t="str">
        <f t="shared" si="15"/>
        <v/>
      </c>
      <c r="BP70" s="2" t="str">
        <f t="shared" si="16"/>
        <v/>
      </c>
      <c r="BQ70" s="2" t="str">
        <f t="shared" si="17"/>
        <v/>
      </c>
      <c r="BR70" s="2" t="str">
        <f t="shared" si="18"/>
        <v/>
      </c>
      <c r="BS70" s="2" t="str">
        <f t="shared" si="19"/>
        <v/>
      </c>
      <c r="BT70" s="2" t="str">
        <f t="shared" si="20"/>
        <v/>
      </c>
      <c r="BU70" s="2" t="str">
        <f t="shared" si="21"/>
        <v/>
      </c>
      <c r="BV70" s="2" t="str">
        <f t="shared" si="22"/>
        <v/>
      </c>
      <c r="BW70" s="2" t="str">
        <f t="shared" si="23"/>
        <v/>
      </c>
      <c r="BX70" s="2" t="str">
        <f t="shared" si="24"/>
        <v/>
      </c>
      <c r="BY70" s="2" t="str">
        <f t="shared" si="25"/>
        <v/>
      </c>
      <c r="BZ70" s="2" t="str">
        <f t="shared" si="26"/>
        <v/>
      </c>
      <c r="CA70" s="2" t="str">
        <f t="shared" si="27"/>
        <v/>
      </c>
      <c r="CB70" s="2" t="str">
        <f t="shared" si="28"/>
        <v/>
      </c>
      <c r="CC70" s="2" t="str">
        <f t="shared" si="29"/>
        <v/>
      </c>
      <c r="CD70" s="14">
        <f t="shared" si="533"/>
        <v>0</v>
      </c>
      <c r="CE70" s="14" t="e">
        <f t="shared" ref="CE70:DA70" si="792">CD70-$J$17</f>
        <v>#VALUE!</v>
      </c>
      <c r="CF70" s="14" t="e">
        <f t="shared" si="792"/>
        <v>#VALUE!</v>
      </c>
      <c r="CG70" s="14" t="e">
        <f t="shared" si="792"/>
        <v>#VALUE!</v>
      </c>
      <c r="CH70" s="14" t="e">
        <f t="shared" si="792"/>
        <v>#VALUE!</v>
      </c>
      <c r="CI70" s="14" t="e">
        <f t="shared" si="792"/>
        <v>#VALUE!</v>
      </c>
      <c r="CJ70" s="14" t="e">
        <f t="shared" si="792"/>
        <v>#VALUE!</v>
      </c>
      <c r="CK70" s="14" t="e">
        <f t="shared" si="792"/>
        <v>#VALUE!</v>
      </c>
      <c r="CL70" s="14" t="e">
        <f t="shared" si="792"/>
        <v>#VALUE!</v>
      </c>
      <c r="CM70" s="14" t="e">
        <f t="shared" si="792"/>
        <v>#VALUE!</v>
      </c>
      <c r="CN70" s="14" t="e">
        <f t="shared" si="792"/>
        <v>#VALUE!</v>
      </c>
      <c r="CO70" s="14" t="e">
        <f t="shared" si="792"/>
        <v>#VALUE!</v>
      </c>
      <c r="CP70" s="14" t="e">
        <f t="shared" si="792"/>
        <v>#VALUE!</v>
      </c>
      <c r="CQ70" s="14" t="e">
        <f t="shared" si="792"/>
        <v>#VALUE!</v>
      </c>
      <c r="CR70" s="14" t="e">
        <f t="shared" si="792"/>
        <v>#VALUE!</v>
      </c>
      <c r="CS70" s="14" t="e">
        <f t="shared" si="792"/>
        <v>#VALUE!</v>
      </c>
      <c r="CT70" s="14" t="e">
        <f t="shared" si="792"/>
        <v>#VALUE!</v>
      </c>
      <c r="CU70" s="14" t="e">
        <f t="shared" si="792"/>
        <v>#VALUE!</v>
      </c>
      <c r="CV70" s="14" t="e">
        <f t="shared" si="792"/>
        <v>#VALUE!</v>
      </c>
      <c r="CW70" s="14" t="e">
        <f t="shared" si="792"/>
        <v>#VALUE!</v>
      </c>
      <c r="CX70" s="14" t="e">
        <f t="shared" si="792"/>
        <v>#VALUE!</v>
      </c>
      <c r="CY70" s="14" t="e">
        <f t="shared" si="792"/>
        <v>#VALUE!</v>
      </c>
      <c r="CZ70" s="14" t="e">
        <f t="shared" si="792"/>
        <v>#VALUE!</v>
      </c>
      <c r="DA70" s="14" t="e">
        <f t="shared" si="792"/>
        <v>#VALUE!</v>
      </c>
      <c r="DB70" s="2">
        <f t="shared" si="358"/>
        <v>0</v>
      </c>
      <c r="DC70" s="2">
        <f t="shared" si="359"/>
        <v>0</v>
      </c>
      <c r="DD70" s="2">
        <f t="shared" si="360"/>
        <v>0</v>
      </c>
      <c r="DE70" s="2">
        <f t="shared" si="361"/>
        <v>0</v>
      </c>
      <c r="DF70" s="2">
        <f t="shared" si="362"/>
        <v>0</v>
      </c>
      <c r="DG70" s="2">
        <f t="shared" si="363"/>
        <v>0</v>
      </c>
      <c r="DH70" s="2">
        <f t="shared" si="364"/>
        <v>0</v>
      </c>
      <c r="DI70" s="2">
        <f t="shared" si="365"/>
        <v>0</v>
      </c>
      <c r="DJ70" s="2">
        <f t="shared" si="366"/>
        <v>0</v>
      </c>
      <c r="DK70" s="2">
        <f t="shared" si="367"/>
        <v>0</v>
      </c>
      <c r="DL70" s="2">
        <f t="shared" si="368"/>
        <v>0</v>
      </c>
      <c r="DM70" s="2">
        <f t="shared" si="369"/>
        <v>0</v>
      </c>
      <c r="DN70" s="2">
        <f t="shared" si="370"/>
        <v>0</v>
      </c>
      <c r="DO70" s="2">
        <f t="shared" si="371"/>
        <v>0</v>
      </c>
      <c r="DP70" s="2">
        <f t="shared" si="372"/>
        <v>0</v>
      </c>
      <c r="DQ70" s="2">
        <f t="shared" si="373"/>
        <v>0</v>
      </c>
      <c r="DR70" s="2">
        <f t="shared" si="374"/>
        <v>0</v>
      </c>
      <c r="DS70" s="2">
        <f t="shared" si="375"/>
        <v>0</v>
      </c>
      <c r="DT70" s="2">
        <f t="shared" si="376"/>
        <v>0</v>
      </c>
      <c r="DU70" s="2">
        <f t="shared" si="377"/>
        <v>0</v>
      </c>
      <c r="DV70" s="2">
        <f t="shared" si="378"/>
        <v>0</v>
      </c>
      <c r="DW70" s="2">
        <f t="shared" si="379"/>
        <v>0</v>
      </c>
      <c r="DX70" s="2">
        <f t="shared" si="380"/>
        <v>0</v>
      </c>
      <c r="DY70" s="2">
        <f t="shared" si="381"/>
        <v>0</v>
      </c>
      <c r="DZ70" s="2">
        <f t="shared" si="382"/>
        <v>0</v>
      </c>
      <c r="EA70" s="2">
        <f t="shared" si="383"/>
        <v>0</v>
      </c>
      <c r="EB70" s="2">
        <f t="shared" si="384"/>
        <v>0</v>
      </c>
      <c r="EC70" s="2">
        <f t="shared" si="385"/>
        <v>0</v>
      </c>
      <c r="ED70" s="2">
        <f t="shared" si="386"/>
        <v>0</v>
      </c>
      <c r="EE70" s="2">
        <f t="shared" si="387"/>
        <v>0</v>
      </c>
      <c r="EF70" s="2">
        <f t="shared" si="388"/>
        <v>0</v>
      </c>
      <c r="EG70" s="2">
        <f t="shared" si="389"/>
        <v>0</v>
      </c>
      <c r="EH70" s="2">
        <f t="shared" si="390"/>
        <v>0</v>
      </c>
      <c r="EI70" s="2">
        <f t="shared" si="391"/>
        <v>0</v>
      </c>
      <c r="EJ70" s="2">
        <f t="shared" si="392"/>
        <v>0</v>
      </c>
      <c r="EK70" s="2">
        <f t="shared" si="393"/>
        <v>0</v>
      </c>
      <c r="EL70" s="2">
        <f t="shared" si="394"/>
        <v>0</v>
      </c>
      <c r="EM70" s="2">
        <f t="shared" si="395"/>
        <v>0</v>
      </c>
      <c r="EN70" s="2">
        <f t="shared" si="396"/>
        <v>0</v>
      </c>
      <c r="EO70" s="2">
        <f t="shared" si="397"/>
        <v>0</v>
      </c>
      <c r="EP70" s="2">
        <f t="shared" si="398"/>
        <v>0</v>
      </c>
      <c r="EQ70" s="2">
        <f t="shared" si="399"/>
        <v>0</v>
      </c>
      <c r="ER70" s="2">
        <f t="shared" si="400"/>
        <v>0</v>
      </c>
      <c r="ES70" s="2">
        <f t="shared" si="401"/>
        <v>0</v>
      </c>
      <c r="ET70" s="2">
        <f t="shared" si="402"/>
        <v>0</v>
      </c>
      <c r="EU70" s="2">
        <f t="shared" si="403"/>
        <v>0</v>
      </c>
      <c r="EV70" s="2">
        <f t="shared" si="404"/>
        <v>0</v>
      </c>
      <c r="EW70" s="2">
        <f t="shared" si="405"/>
        <v>0</v>
      </c>
      <c r="EX70" s="2">
        <f t="shared" si="535"/>
        <v>1</v>
      </c>
      <c r="EY70" s="2" t="e">
        <f t="shared" si="536"/>
        <v>#VALUE!</v>
      </c>
      <c r="EZ70" s="2" t="e">
        <f t="shared" si="537"/>
        <v>#VALUE!</v>
      </c>
      <c r="FA70" s="2" t="e">
        <f t="shared" si="538"/>
        <v>#VALUE!</v>
      </c>
      <c r="FB70" s="2" t="e">
        <f t="shared" si="539"/>
        <v>#VALUE!</v>
      </c>
      <c r="FC70" s="2" t="e">
        <f t="shared" si="540"/>
        <v>#VALUE!</v>
      </c>
      <c r="FD70" s="2" t="e">
        <f t="shared" si="541"/>
        <v>#VALUE!</v>
      </c>
      <c r="FE70" s="2" t="e">
        <f t="shared" si="542"/>
        <v>#VALUE!</v>
      </c>
      <c r="FF70" s="2" t="e">
        <f t="shared" si="543"/>
        <v>#VALUE!</v>
      </c>
      <c r="FG70" s="2" t="e">
        <f t="shared" si="544"/>
        <v>#VALUE!</v>
      </c>
      <c r="FH70" s="2" t="e">
        <f t="shared" si="545"/>
        <v>#VALUE!</v>
      </c>
      <c r="FI70" s="2" t="e">
        <f t="shared" si="546"/>
        <v>#VALUE!</v>
      </c>
      <c r="FJ70" s="2" t="e">
        <f t="shared" si="547"/>
        <v>#VALUE!</v>
      </c>
      <c r="FK70" s="2" t="e">
        <f t="shared" si="548"/>
        <v>#VALUE!</v>
      </c>
      <c r="FL70" s="2" t="e">
        <f t="shared" si="549"/>
        <v>#VALUE!</v>
      </c>
      <c r="FM70" s="2" t="e">
        <f t="shared" si="550"/>
        <v>#VALUE!</v>
      </c>
      <c r="FN70" s="2" t="e">
        <f t="shared" si="551"/>
        <v>#VALUE!</v>
      </c>
      <c r="FO70" s="2" t="e">
        <f t="shared" si="552"/>
        <v>#VALUE!</v>
      </c>
      <c r="FP70" s="2" t="e">
        <f t="shared" si="553"/>
        <v>#VALUE!</v>
      </c>
      <c r="FQ70" s="2" t="e">
        <f t="shared" si="554"/>
        <v>#VALUE!</v>
      </c>
      <c r="FR70" s="2" t="e">
        <f t="shared" si="555"/>
        <v>#VALUE!</v>
      </c>
      <c r="FS70" s="2" t="e">
        <f t="shared" si="556"/>
        <v>#VALUE!</v>
      </c>
      <c r="FT70" s="2" t="e">
        <f t="shared" si="557"/>
        <v>#VALUE!</v>
      </c>
      <c r="FU70" s="2" t="e">
        <f t="shared" si="558"/>
        <v>#VALUE!</v>
      </c>
      <c r="FV70" s="2">
        <f t="shared" si="559"/>
        <v>1</v>
      </c>
      <c r="FW70" s="2" t="e">
        <f t="shared" si="560"/>
        <v>#VALUE!</v>
      </c>
      <c r="FX70" s="2" t="e">
        <f t="shared" si="561"/>
        <v>#VALUE!</v>
      </c>
      <c r="FY70" s="2" t="e">
        <f t="shared" si="562"/>
        <v>#VALUE!</v>
      </c>
      <c r="FZ70" s="2" t="e">
        <f t="shared" si="563"/>
        <v>#VALUE!</v>
      </c>
      <c r="GA70" s="2" t="e">
        <f t="shared" si="564"/>
        <v>#VALUE!</v>
      </c>
      <c r="GB70" s="2" t="e">
        <f t="shared" si="565"/>
        <v>#VALUE!</v>
      </c>
      <c r="GC70" s="2" t="e">
        <f t="shared" si="566"/>
        <v>#VALUE!</v>
      </c>
      <c r="GD70" s="2" t="e">
        <f t="shared" si="567"/>
        <v>#VALUE!</v>
      </c>
      <c r="GE70" s="2" t="e">
        <f t="shared" si="568"/>
        <v>#VALUE!</v>
      </c>
      <c r="GF70" s="2" t="e">
        <f t="shared" si="569"/>
        <v>#VALUE!</v>
      </c>
      <c r="GG70" s="2" t="e">
        <f t="shared" si="570"/>
        <v>#VALUE!</v>
      </c>
      <c r="GH70" s="2" t="e">
        <f t="shared" si="571"/>
        <v>#VALUE!</v>
      </c>
      <c r="GI70" s="2" t="e">
        <f t="shared" si="572"/>
        <v>#VALUE!</v>
      </c>
      <c r="GJ70" s="2" t="e">
        <f t="shared" si="573"/>
        <v>#VALUE!</v>
      </c>
      <c r="GK70" s="2" t="e">
        <f t="shared" si="574"/>
        <v>#VALUE!</v>
      </c>
      <c r="GL70" s="2" t="e">
        <f t="shared" si="575"/>
        <v>#VALUE!</v>
      </c>
      <c r="GM70" s="2" t="e">
        <f t="shared" si="576"/>
        <v>#VALUE!</v>
      </c>
      <c r="GN70" s="2" t="e">
        <f t="shared" si="577"/>
        <v>#VALUE!</v>
      </c>
      <c r="GO70" s="2" t="e">
        <f t="shared" si="578"/>
        <v>#VALUE!</v>
      </c>
      <c r="GP70" s="2" t="e">
        <f t="shared" si="579"/>
        <v>#VALUE!</v>
      </c>
      <c r="GQ70" s="2" t="e">
        <f t="shared" si="580"/>
        <v>#VALUE!</v>
      </c>
      <c r="GR70" s="2" t="e">
        <f t="shared" si="581"/>
        <v>#VALUE!</v>
      </c>
      <c r="GS70" s="2" t="e">
        <f t="shared" si="582"/>
        <v>#VALUE!</v>
      </c>
      <c r="GT70" s="2">
        <f t="shared" si="583"/>
        <v>1</v>
      </c>
      <c r="GU70" s="2" t="e">
        <f t="shared" si="584"/>
        <v>#VALUE!</v>
      </c>
      <c r="GV70" s="2" t="e">
        <f t="shared" si="585"/>
        <v>#VALUE!</v>
      </c>
      <c r="GW70" s="2" t="e">
        <f t="shared" si="586"/>
        <v>#VALUE!</v>
      </c>
      <c r="GX70" s="2" t="e">
        <f t="shared" si="587"/>
        <v>#VALUE!</v>
      </c>
      <c r="GY70" s="2" t="e">
        <f t="shared" si="588"/>
        <v>#VALUE!</v>
      </c>
      <c r="GZ70" s="2" t="e">
        <f t="shared" si="589"/>
        <v>#VALUE!</v>
      </c>
      <c r="HA70" s="2" t="e">
        <f t="shared" si="590"/>
        <v>#VALUE!</v>
      </c>
      <c r="HB70" s="2" t="e">
        <f t="shared" si="591"/>
        <v>#VALUE!</v>
      </c>
      <c r="HC70" s="2" t="e">
        <f t="shared" si="592"/>
        <v>#VALUE!</v>
      </c>
      <c r="HD70" s="2" t="e">
        <f t="shared" si="593"/>
        <v>#VALUE!</v>
      </c>
      <c r="HE70" s="2" t="e">
        <f t="shared" si="594"/>
        <v>#VALUE!</v>
      </c>
      <c r="HF70" s="2" t="e">
        <f t="shared" si="595"/>
        <v>#VALUE!</v>
      </c>
      <c r="HG70" s="2" t="e">
        <f t="shared" si="596"/>
        <v>#VALUE!</v>
      </c>
      <c r="HH70" s="2" t="e">
        <f t="shared" si="597"/>
        <v>#VALUE!</v>
      </c>
      <c r="HI70" s="2" t="e">
        <f t="shared" si="598"/>
        <v>#VALUE!</v>
      </c>
      <c r="HJ70" s="2" t="e">
        <f t="shared" si="599"/>
        <v>#VALUE!</v>
      </c>
      <c r="HK70" s="2" t="e">
        <f t="shared" si="600"/>
        <v>#VALUE!</v>
      </c>
      <c r="HL70" s="2" t="e">
        <f t="shared" si="601"/>
        <v>#VALUE!</v>
      </c>
      <c r="HM70" s="2" t="e">
        <f t="shared" si="602"/>
        <v>#VALUE!</v>
      </c>
      <c r="HN70" s="2" t="e">
        <f t="shared" si="603"/>
        <v>#VALUE!</v>
      </c>
      <c r="HO70" s="2" t="e">
        <f t="shared" si="604"/>
        <v>#VALUE!</v>
      </c>
      <c r="HP70" s="2" t="e">
        <f t="shared" si="605"/>
        <v>#VALUE!</v>
      </c>
      <c r="HQ70" s="2" t="e">
        <f t="shared" si="606"/>
        <v>#VALUE!</v>
      </c>
      <c r="HR70" s="2">
        <f t="shared" si="607"/>
        <v>1</v>
      </c>
      <c r="HS70" s="2" t="e">
        <f t="shared" si="608"/>
        <v>#VALUE!</v>
      </c>
      <c r="HT70" s="2" t="e">
        <f t="shared" si="609"/>
        <v>#VALUE!</v>
      </c>
      <c r="HU70" s="2" t="e">
        <f t="shared" si="610"/>
        <v>#VALUE!</v>
      </c>
      <c r="HV70" s="2" t="e">
        <f t="shared" si="611"/>
        <v>#VALUE!</v>
      </c>
      <c r="HW70" s="2" t="e">
        <f t="shared" si="612"/>
        <v>#VALUE!</v>
      </c>
      <c r="HX70" s="2" t="e">
        <f t="shared" si="613"/>
        <v>#VALUE!</v>
      </c>
      <c r="HY70" s="2" t="e">
        <f t="shared" si="614"/>
        <v>#VALUE!</v>
      </c>
      <c r="HZ70" s="2" t="e">
        <f t="shared" si="615"/>
        <v>#VALUE!</v>
      </c>
      <c r="IA70" s="2" t="e">
        <f t="shared" si="616"/>
        <v>#VALUE!</v>
      </c>
      <c r="IB70" s="2" t="e">
        <f t="shared" si="617"/>
        <v>#VALUE!</v>
      </c>
      <c r="IC70" s="2" t="e">
        <f t="shared" si="618"/>
        <v>#VALUE!</v>
      </c>
      <c r="ID70" s="2" t="e">
        <f t="shared" si="619"/>
        <v>#VALUE!</v>
      </c>
      <c r="IE70" s="2" t="e">
        <f t="shared" si="620"/>
        <v>#VALUE!</v>
      </c>
      <c r="IF70" s="2" t="e">
        <f t="shared" si="621"/>
        <v>#VALUE!</v>
      </c>
      <c r="IG70" s="2" t="e">
        <f t="shared" si="622"/>
        <v>#VALUE!</v>
      </c>
      <c r="IH70" s="2" t="e">
        <f t="shared" si="623"/>
        <v>#VALUE!</v>
      </c>
      <c r="II70" s="2" t="e">
        <f t="shared" si="624"/>
        <v>#VALUE!</v>
      </c>
      <c r="IJ70" s="2" t="e">
        <f t="shared" si="625"/>
        <v>#VALUE!</v>
      </c>
      <c r="IK70" s="2" t="e">
        <f t="shared" si="626"/>
        <v>#VALUE!</v>
      </c>
      <c r="IL70" s="2" t="e">
        <f t="shared" si="627"/>
        <v>#VALUE!</v>
      </c>
      <c r="IM70" s="2" t="e">
        <f t="shared" si="628"/>
        <v>#VALUE!</v>
      </c>
      <c r="IN70" s="2" t="e">
        <f t="shared" si="629"/>
        <v>#VALUE!</v>
      </c>
      <c r="IO70" s="2" t="e">
        <f t="shared" si="630"/>
        <v>#VALUE!</v>
      </c>
      <c r="IP70" s="2">
        <f t="shared" si="631"/>
        <v>0</v>
      </c>
      <c r="IQ70" s="2" t="e">
        <f t="shared" si="632"/>
        <v>#VALUE!</v>
      </c>
      <c r="IR70" s="2" t="e">
        <f t="shared" si="633"/>
        <v>#VALUE!</v>
      </c>
      <c r="IS70" s="2" t="e">
        <f t="shared" si="634"/>
        <v>#VALUE!</v>
      </c>
      <c r="IT70" s="2" t="e">
        <f t="shared" si="635"/>
        <v>#VALUE!</v>
      </c>
      <c r="IU70" s="2" t="e">
        <f t="shared" si="636"/>
        <v>#VALUE!</v>
      </c>
      <c r="IV70" s="2" t="e">
        <f t="shared" si="637"/>
        <v>#VALUE!</v>
      </c>
      <c r="IW70" s="2" t="e">
        <f t="shared" si="638"/>
        <v>#VALUE!</v>
      </c>
      <c r="IX70" s="2" t="e">
        <f t="shared" si="639"/>
        <v>#VALUE!</v>
      </c>
      <c r="IY70" s="2" t="e">
        <f t="shared" si="640"/>
        <v>#VALUE!</v>
      </c>
      <c r="IZ70" s="2" t="e">
        <f t="shared" si="641"/>
        <v>#VALUE!</v>
      </c>
      <c r="JA70" s="2" t="e">
        <f t="shared" si="642"/>
        <v>#VALUE!</v>
      </c>
      <c r="JB70" s="2" t="e">
        <f t="shared" si="643"/>
        <v>#VALUE!</v>
      </c>
      <c r="JC70" s="2" t="e">
        <f t="shared" si="644"/>
        <v>#VALUE!</v>
      </c>
      <c r="JD70" s="2" t="e">
        <f t="shared" si="645"/>
        <v>#VALUE!</v>
      </c>
      <c r="JE70" s="2" t="e">
        <f t="shared" si="646"/>
        <v>#VALUE!</v>
      </c>
      <c r="JF70" s="2" t="e">
        <f t="shared" si="647"/>
        <v>#VALUE!</v>
      </c>
      <c r="JG70" s="2" t="e">
        <f t="shared" si="648"/>
        <v>#VALUE!</v>
      </c>
      <c r="JH70" s="2" t="e">
        <f t="shared" si="649"/>
        <v>#VALUE!</v>
      </c>
      <c r="JI70" s="2" t="e">
        <f t="shared" si="650"/>
        <v>#VALUE!</v>
      </c>
      <c r="JJ70" s="2" t="e">
        <f t="shared" si="651"/>
        <v>#VALUE!</v>
      </c>
      <c r="JK70" s="2" t="e">
        <f t="shared" si="652"/>
        <v>#VALUE!</v>
      </c>
      <c r="JL70" s="2" t="e">
        <f t="shared" si="653"/>
        <v>#VALUE!</v>
      </c>
      <c r="JM70" s="2" t="e">
        <f t="shared" si="654"/>
        <v>#VALUE!</v>
      </c>
      <c r="JN70" s="2">
        <f t="shared" si="655"/>
        <v>0</v>
      </c>
      <c r="JO70" s="2" t="e">
        <f t="shared" si="656"/>
        <v>#VALUE!</v>
      </c>
      <c r="JP70" s="2" t="e">
        <f t="shared" si="657"/>
        <v>#VALUE!</v>
      </c>
      <c r="JQ70" s="2" t="e">
        <f t="shared" si="658"/>
        <v>#VALUE!</v>
      </c>
      <c r="JR70" s="2" t="e">
        <f t="shared" si="659"/>
        <v>#VALUE!</v>
      </c>
      <c r="JS70" s="2" t="e">
        <f t="shared" si="660"/>
        <v>#VALUE!</v>
      </c>
      <c r="JT70" s="2" t="e">
        <f t="shared" si="661"/>
        <v>#VALUE!</v>
      </c>
      <c r="JU70" s="2" t="e">
        <f t="shared" si="662"/>
        <v>#VALUE!</v>
      </c>
      <c r="JV70" s="2" t="e">
        <f t="shared" si="663"/>
        <v>#VALUE!</v>
      </c>
      <c r="JW70" s="2" t="e">
        <f t="shared" si="664"/>
        <v>#VALUE!</v>
      </c>
      <c r="JX70" s="2" t="e">
        <f t="shared" si="665"/>
        <v>#VALUE!</v>
      </c>
      <c r="JY70" s="2" t="e">
        <f t="shared" si="666"/>
        <v>#VALUE!</v>
      </c>
      <c r="JZ70" s="2" t="e">
        <f t="shared" si="667"/>
        <v>#VALUE!</v>
      </c>
      <c r="KA70" s="2" t="e">
        <f t="shared" si="668"/>
        <v>#VALUE!</v>
      </c>
      <c r="KB70" s="2" t="e">
        <f t="shared" si="669"/>
        <v>#VALUE!</v>
      </c>
      <c r="KC70" s="2" t="e">
        <f t="shared" si="670"/>
        <v>#VALUE!</v>
      </c>
      <c r="KD70" s="2" t="e">
        <f t="shared" si="671"/>
        <v>#VALUE!</v>
      </c>
      <c r="KE70" s="2" t="e">
        <f t="shared" si="672"/>
        <v>#VALUE!</v>
      </c>
      <c r="KF70" s="2" t="e">
        <f t="shared" si="673"/>
        <v>#VALUE!</v>
      </c>
      <c r="KG70" s="2" t="e">
        <f t="shared" si="674"/>
        <v>#VALUE!</v>
      </c>
      <c r="KH70" s="2" t="e">
        <f t="shared" si="675"/>
        <v>#VALUE!</v>
      </c>
      <c r="KI70" s="2" t="e">
        <f t="shared" si="676"/>
        <v>#VALUE!</v>
      </c>
      <c r="KJ70" s="2" t="e">
        <f t="shared" si="677"/>
        <v>#VALUE!</v>
      </c>
      <c r="KK70" s="2" t="e">
        <f t="shared" si="678"/>
        <v>#VALUE!</v>
      </c>
      <c r="KL70" s="2">
        <f t="shared" si="679"/>
        <v>0</v>
      </c>
      <c r="KM70" s="2" t="e">
        <f t="shared" si="680"/>
        <v>#VALUE!</v>
      </c>
      <c r="KN70" s="2" t="e">
        <f t="shared" si="681"/>
        <v>#VALUE!</v>
      </c>
      <c r="KO70" s="2" t="e">
        <f t="shared" si="682"/>
        <v>#VALUE!</v>
      </c>
      <c r="KP70" s="2" t="e">
        <f t="shared" si="683"/>
        <v>#VALUE!</v>
      </c>
      <c r="KQ70" s="2" t="e">
        <f t="shared" si="684"/>
        <v>#VALUE!</v>
      </c>
      <c r="KR70" s="2" t="e">
        <f t="shared" si="685"/>
        <v>#VALUE!</v>
      </c>
      <c r="KS70" s="2" t="e">
        <f t="shared" si="686"/>
        <v>#VALUE!</v>
      </c>
      <c r="KT70" s="2" t="e">
        <f t="shared" si="687"/>
        <v>#VALUE!</v>
      </c>
      <c r="KU70" s="2" t="e">
        <f t="shared" si="688"/>
        <v>#VALUE!</v>
      </c>
      <c r="KV70" s="2" t="e">
        <f t="shared" si="689"/>
        <v>#VALUE!</v>
      </c>
      <c r="KW70" s="2" t="e">
        <f t="shared" si="690"/>
        <v>#VALUE!</v>
      </c>
      <c r="KX70" s="2" t="e">
        <f t="shared" si="691"/>
        <v>#VALUE!</v>
      </c>
      <c r="KY70" s="2" t="e">
        <f t="shared" si="692"/>
        <v>#VALUE!</v>
      </c>
      <c r="KZ70" s="2" t="e">
        <f t="shared" si="693"/>
        <v>#VALUE!</v>
      </c>
      <c r="LA70" s="2" t="e">
        <f t="shared" si="694"/>
        <v>#VALUE!</v>
      </c>
      <c r="LB70" s="2" t="e">
        <f t="shared" si="695"/>
        <v>#VALUE!</v>
      </c>
      <c r="LC70" s="2" t="e">
        <f t="shared" si="696"/>
        <v>#VALUE!</v>
      </c>
      <c r="LD70" s="2" t="e">
        <f t="shared" si="697"/>
        <v>#VALUE!</v>
      </c>
      <c r="LE70" s="2" t="e">
        <f t="shared" si="698"/>
        <v>#VALUE!</v>
      </c>
      <c r="LF70" s="2" t="e">
        <f t="shared" si="699"/>
        <v>#VALUE!</v>
      </c>
      <c r="LG70" s="2" t="e">
        <f t="shared" si="700"/>
        <v>#VALUE!</v>
      </c>
      <c r="LH70" s="2" t="e">
        <f t="shared" si="701"/>
        <v>#VALUE!</v>
      </c>
      <c r="LI70" s="2" t="e">
        <f t="shared" si="702"/>
        <v>#VALUE!</v>
      </c>
      <c r="LJ70" s="2">
        <f t="shared" si="703"/>
        <v>0</v>
      </c>
      <c r="LK70" s="2" t="e">
        <f t="shared" si="704"/>
        <v>#VALUE!</v>
      </c>
      <c r="LL70" s="2" t="e">
        <f t="shared" si="705"/>
        <v>#VALUE!</v>
      </c>
      <c r="LM70" s="2" t="e">
        <f t="shared" si="706"/>
        <v>#VALUE!</v>
      </c>
      <c r="LN70" s="2" t="e">
        <f t="shared" si="707"/>
        <v>#VALUE!</v>
      </c>
      <c r="LO70" s="2" t="e">
        <f t="shared" si="708"/>
        <v>#VALUE!</v>
      </c>
      <c r="LP70" s="2" t="e">
        <f t="shared" si="709"/>
        <v>#VALUE!</v>
      </c>
      <c r="LQ70" s="2" t="e">
        <f t="shared" si="710"/>
        <v>#VALUE!</v>
      </c>
      <c r="LR70" s="2" t="e">
        <f t="shared" si="711"/>
        <v>#VALUE!</v>
      </c>
      <c r="LS70" s="2" t="e">
        <f t="shared" si="712"/>
        <v>#VALUE!</v>
      </c>
      <c r="LT70" s="2" t="e">
        <f t="shared" si="713"/>
        <v>#VALUE!</v>
      </c>
      <c r="LU70" s="2" t="e">
        <f t="shared" si="714"/>
        <v>#VALUE!</v>
      </c>
      <c r="LV70" s="2" t="e">
        <f t="shared" si="715"/>
        <v>#VALUE!</v>
      </c>
      <c r="LW70" s="2" t="e">
        <f t="shared" si="716"/>
        <v>#VALUE!</v>
      </c>
      <c r="LX70" s="2" t="e">
        <f t="shared" si="717"/>
        <v>#VALUE!</v>
      </c>
      <c r="LY70" s="2" t="e">
        <f t="shared" si="718"/>
        <v>#VALUE!</v>
      </c>
      <c r="LZ70" s="2" t="e">
        <f t="shared" si="719"/>
        <v>#VALUE!</v>
      </c>
      <c r="MA70" s="2" t="e">
        <f t="shared" si="720"/>
        <v>#VALUE!</v>
      </c>
      <c r="MB70" s="2" t="e">
        <f t="shared" si="721"/>
        <v>#VALUE!</v>
      </c>
      <c r="MC70" s="2" t="e">
        <f t="shared" si="722"/>
        <v>#VALUE!</v>
      </c>
      <c r="MD70" s="2" t="e">
        <f t="shared" si="723"/>
        <v>#VALUE!</v>
      </c>
      <c r="ME70" s="2" t="e">
        <f t="shared" si="724"/>
        <v>#VALUE!</v>
      </c>
      <c r="MF70" s="2" t="e">
        <f t="shared" si="725"/>
        <v>#VALUE!</v>
      </c>
      <c r="MG70" s="2" t="e">
        <f t="shared" si="726"/>
        <v>#VALUE!</v>
      </c>
      <c r="MH70" s="2">
        <f t="shared" si="727"/>
        <v>1</v>
      </c>
      <c r="MI70" s="2" t="e">
        <f t="shared" si="728"/>
        <v>#VALUE!</v>
      </c>
      <c r="MJ70" s="2" t="e">
        <f t="shared" si="729"/>
        <v>#VALUE!</v>
      </c>
      <c r="MK70" s="2" t="e">
        <f t="shared" si="730"/>
        <v>#VALUE!</v>
      </c>
      <c r="ML70" s="2" t="e">
        <f t="shared" si="731"/>
        <v>#VALUE!</v>
      </c>
      <c r="MM70" s="2" t="e">
        <f t="shared" si="732"/>
        <v>#VALUE!</v>
      </c>
      <c r="MN70" s="2" t="e">
        <f t="shared" si="733"/>
        <v>#VALUE!</v>
      </c>
      <c r="MO70" s="2" t="e">
        <f t="shared" si="734"/>
        <v>#VALUE!</v>
      </c>
      <c r="MP70" s="2" t="e">
        <f t="shared" si="735"/>
        <v>#VALUE!</v>
      </c>
      <c r="MQ70" s="2" t="e">
        <f t="shared" si="736"/>
        <v>#VALUE!</v>
      </c>
      <c r="MR70" s="2" t="e">
        <f t="shared" si="737"/>
        <v>#VALUE!</v>
      </c>
      <c r="MS70" s="2" t="e">
        <f t="shared" si="738"/>
        <v>#VALUE!</v>
      </c>
      <c r="MT70" s="2" t="e">
        <f t="shared" si="739"/>
        <v>#VALUE!</v>
      </c>
      <c r="MU70" s="2" t="e">
        <f t="shared" si="740"/>
        <v>#VALUE!</v>
      </c>
      <c r="MV70" s="2" t="e">
        <f t="shared" si="741"/>
        <v>#VALUE!</v>
      </c>
      <c r="MW70" s="2" t="e">
        <f t="shared" si="742"/>
        <v>#VALUE!</v>
      </c>
      <c r="MX70" s="2" t="e">
        <f t="shared" si="743"/>
        <v>#VALUE!</v>
      </c>
      <c r="MY70" s="2" t="e">
        <f t="shared" si="744"/>
        <v>#VALUE!</v>
      </c>
      <c r="MZ70" s="2" t="e">
        <f t="shared" si="745"/>
        <v>#VALUE!</v>
      </c>
      <c r="NA70" s="2" t="e">
        <f t="shared" si="746"/>
        <v>#VALUE!</v>
      </c>
      <c r="NB70" s="2" t="e">
        <f t="shared" si="747"/>
        <v>#VALUE!</v>
      </c>
      <c r="NC70" s="2" t="e">
        <f t="shared" si="748"/>
        <v>#VALUE!</v>
      </c>
      <c r="ND70" s="2" t="e">
        <f t="shared" si="749"/>
        <v>#VALUE!</v>
      </c>
      <c r="NE70" s="2" t="e">
        <f t="shared" si="750"/>
        <v>#VALUE!</v>
      </c>
      <c r="NF70" s="2">
        <f t="shared" si="406"/>
        <v>0</v>
      </c>
      <c r="NG70" s="2">
        <f t="shared" si="250"/>
        <v>0</v>
      </c>
      <c r="NH70" s="2">
        <f t="shared" si="251"/>
        <v>0</v>
      </c>
      <c r="NI70" s="2">
        <f t="shared" si="252"/>
        <v>0</v>
      </c>
      <c r="NJ70" s="2">
        <f t="shared" si="253"/>
        <v>0</v>
      </c>
      <c r="NK70" s="2">
        <f t="shared" si="254"/>
        <v>0</v>
      </c>
      <c r="NL70" s="2">
        <f t="shared" si="255"/>
        <v>0</v>
      </c>
      <c r="NM70" s="2">
        <f t="shared" si="256"/>
        <v>0</v>
      </c>
      <c r="NN70" s="2">
        <f t="shared" si="257"/>
        <v>0</v>
      </c>
      <c r="NO70" s="2">
        <f t="shared" si="258"/>
        <v>0</v>
      </c>
      <c r="NP70" s="2">
        <f t="shared" si="259"/>
        <v>0</v>
      </c>
      <c r="NQ70" s="2">
        <f t="shared" si="260"/>
        <v>0</v>
      </c>
      <c r="NR70" s="2">
        <f t="shared" si="261"/>
        <v>0</v>
      </c>
      <c r="NS70" s="2">
        <f t="shared" si="262"/>
        <v>0</v>
      </c>
      <c r="NT70" s="2">
        <f t="shared" si="263"/>
        <v>0</v>
      </c>
      <c r="NU70" s="2">
        <f t="shared" si="264"/>
        <v>0</v>
      </c>
      <c r="NV70" s="2">
        <f t="shared" si="265"/>
        <v>0</v>
      </c>
      <c r="NW70" s="2">
        <f t="shared" si="266"/>
        <v>0</v>
      </c>
      <c r="NX70" s="2">
        <f t="shared" si="267"/>
        <v>0</v>
      </c>
      <c r="NY70" s="2">
        <f t="shared" si="268"/>
        <v>0</v>
      </c>
      <c r="NZ70" s="2">
        <f t="shared" si="269"/>
        <v>0</v>
      </c>
      <c r="OA70" s="2">
        <f t="shared" si="270"/>
        <v>0</v>
      </c>
      <c r="OB70" s="2">
        <f t="shared" si="271"/>
        <v>0</v>
      </c>
      <c r="OC70" s="2">
        <f t="shared" si="272"/>
        <v>0</v>
      </c>
      <c r="OD70" s="2">
        <f>IF(AND(NF70&gt;'Graph Creator'!$K$4,'Detalle de Cuentas'!NF70&lt;='Graph Creator'!$L$4),1,0)</f>
        <v>0</v>
      </c>
      <c r="OE70" s="2">
        <f>IF(AND(NG70&gt;'Graph Creator'!$K$4,'Detalle de Cuentas'!NG70&lt;='Graph Creator'!$L$4),1,0)</f>
        <v>0</v>
      </c>
      <c r="OF70" s="2">
        <f>IF(AND(NH70&gt;'Graph Creator'!$K$4,'Detalle de Cuentas'!NH70&lt;='Graph Creator'!$L$4),1,0)</f>
        <v>0</v>
      </c>
      <c r="OG70" s="2">
        <f>IF(AND(NI70&gt;'Graph Creator'!$K$4,'Detalle de Cuentas'!NI70&lt;='Graph Creator'!$L$4),1,0)</f>
        <v>0</v>
      </c>
      <c r="OH70" s="2">
        <f>IF(AND(NJ70&gt;'Graph Creator'!$K$4,'Detalle de Cuentas'!NJ70&lt;='Graph Creator'!$L$4),1,0)</f>
        <v>0</v>
      </c>
      <c r="OI70" s="2">
        <f>IF(AND(NK70&gt;'Graph Creator'!$K$4,'Detalle de Cuentas'!NK70&lt;='Graph Creator'!$L$4),1,0)</f>
        <v>0</v>
      </c>
      <c r="OJ70" s="2">
        <f>IF(AND(NL70&gt;'Graph Creator'!$K$4,'Detalle de Cuentas'!NL70&lt;='Graph Creator'!$L$4),1,0)</f>
        <v>0</v>
      </c>
      <c r="OK70" s="2">
        <f>IF(AND(NM70&gt;'Graph Creator'!$K$4,'Detalle de Cuentas'!NM70&lt;='Graph Creator'!$L$4),1,0)</f>
        <v>0</v>
      </c>
      <c r="OL70" s="2">
        <f>IF(AND(NN70&gt;'Graph Creator'!$K$4,'Detalle de Cuentas'!NN70&lt;='Graph Creator'!$L$4),1,0)</f>
        <v>0</v>
      </c>
      <c r="OM70" s="2">
        <f>IF(AND(NO70&gt;'Graph Creator'!$K$4,'Detalle de Cuentas'!NO70&lt;='Graph Creator'!$L$4),1,0)</f>
        <v>0</v>
      </c>
      <c r="ON70" s="2">
        <f>IF(AND(NP70&gt;'Graph Creator'!$K$4,'Detalle de Cuentas'!NP70&lt;='Graph Creator'!$L$4),1,0)</f>
        <v>0</v>
      </c>
      <c r="OO70" s="2">
        <f>IF(AND(NQ70&gt;'Graph Creator'!$K$4,'Detalle de Cuentas'!NQ70&lt;='Graph Creator'!$L$4),1,0)</f>
        <v>0</v>
      </c>
      <c r="OP70" s="2">
        <f>IF(AND(NR70&gt;'Graph Creator'!$K$4,'Detalle de Cuentas'!NR70&lt;='Graph Creator'!$L$4),1,0)</f>
        <v>0</v>
      </c>
      <c r="OQ70" s="2">
        <f>IF(AND(NS70&gt;'Graph Creator'!$K$4,'Detalle de Cuentas'!NS70&lt;='Graph Creator'!$L$4),1,0)</f>
        <v>0</v>
      </c>
      <c r="OR70" s="2">
        <f>IF(AND(NT70&gt;'Graph Creator'!$K$4,'Detalle de Cuentas'!NT70&lt;='Graph Creator'!$L$4),1,0)</f>
        <v>0</v>
      </c>
      <c r="OS70" s="2">
        <f>IF(AND(NU70&gt;'Graph Creator'!$K$4,'Detalle de Cuentas'!NU70&lt;='Graph Creator'!$L$4),1,0)</f>
        <v>0</v>
      </c>
      <c r="OT70" s="2">
        <f>IF(AND(NV70&gt;'Graph Creator'!$K$4,'Detalle de Cuentas'!NV70&lt;='Graph Creator'!$L$4),1,0)</f>
        <v>0</v>
      </c>
      <c r="OU70" s="2">
        <f>IF(AND(NW70&gt;'Graph Creator'!$K$4,'Detalle de Cuentas'!NW70&lt;='Graph Creator'!$L$4),1,0)</f>
        <v>0</v>
      </c>
      <c r="OV70" s="2">
        <f>IF(AND(NX70&gt;'Graph Creator'!$K$4,'Detalle de Cuentas'!NX70&lt;='Graph Creator'!$L$4),1,0)</f>
        <v>0</v>
      </c>
      <c r="OW70" s="2">
        <f>IF(AND(NY70&gt;'Graph Creator'!$K$4,'Detalle de Cuentas'!NY70&lt;='Graph Creator'!$L$4),1,0)</f>
        <v>0</v>
      </c>
      <c r="OX70" s="2">
        <f>IF(AND(NZ70&gt;'Graph Creator'!$K$4,'Detalle de Cuentas'!NZ70&lt;='Graph Creator'!$L$4),1,0)</f>
        <v>0</v>
      </c>
      <c r="OY70" s="2">
        <f>IF(AND(OA70&gt;'Graph Creator'!$K$4,'Detalle de Cuentas'!OA70&lt;='Graph Creator'!$L$4),1,0)</f>
        <v>0</v>
      </c>
      <c r="OZ70" s="2">
        <f>IF(AND(OB70&gt;'Graph Creator'!$K$4,'Detalle de Cuentas'!OB70&lt;='Graph Creator'!$L$4),1,0)</f>
        <v>0</v>
      </c>
      <c r="PA70" s="2">
        <f>IF(AND(OC70&gt;'Graph Creator'!$K$4,'Detalle de Cuentas'!OC70&lt;='Graph Creator'!$L$4),1,0)</f>
        <v>0</v>
      </c>
      <c r="PB70" s="2">
        <f>IF(AND(NF70&gt;'Graph Creator'!$L$4,'Detalle de Cuentas'!NF70&lt;='Graph Creator'!$M$4),1,0)</f>
        <v>0</v>
      </c>
      <c r="PC70" s="2">
        <f>IF(AND(NG70&gt;'Graph Creator'!$L$4,'Detalle de Cuentas'!NG70&lt;='Graph Creator'!$M$4),1,0)</f>
        <v>0</v>
      </c>
      <c r="PD70" s="2">
        <f>IF(AND(NH70&gt;'Graph Creator'!$L$4,'Detalle de Cuentas'!NH70&lt;='Graph Creator'!$M$4),1,0)</f>
        <v>0</v>
      </c>
      <c r="PE70" s="2">
        <f>IF(AND(NI70&gt;'Graph Creator'!$L$4,'Detalle de Cuentas'!NI70&lt;='Graph Creator'!$M$4),1,0)</f>
        <v>0</v>
      </c>
      <c r="PF70" s="2">
        <f>IF(AND(NJ70&gt;'Graph Creator'!$L$4,'Detalle de Cuentas'!NJ70&lt;='Graph Creator'!$M$4),1,0)</f>
        <v>0</v>
      </c>
      <c r="PG70" s="2">
        <f>IF(AND(NK70&gt;'Graph Creator'!$L$4,'Detalle de Cuentas'!NK70&lt;='Graph Creator'!$M$4),1,0)</f>
        <v>0</v>
      </c>
      <c r="PH70" s="2">
        <f>IF(AND(NL70&gt;'Graph Creator'!$L$4,'Detalle de Cuentas'!NL70&lt;='Graph Creator'!$M$4),1,0)</f>
        <v>0</v>
      </c>
      <c r="PI70" s="2">
        <f>IF(AND(NM70&gt;'Graph Creator'!$L$4,'Detalle de Cuentas'!NM70&lt;='Graph Creator'!$M$4),1,0)</f>
        <v>0</v>
      </c>
      <c r="PJ70" s="2">
        <f>IF(AND(NN70&gt;'Graph Creator'!$L$4,'Detalle de Cuentas'!NN70&lt;='Graph Creator'!$M$4),1,0)</f>
        <v>0</v>
      </c>
      <c r="PK70" s="2">
        <f>IF(AND(NO70&gt;'Graph Creator'!$L$4,'Detalle de Cuentas'!NO70&lt;='Graph Creator'!$M$4),1,0)</f>
        <v>0</v>
      </c>
      <c r="PL70" s="2">
        <f>IF(AND(NP70&gt;'Graph Creator'!$L$4,'Detalle de Cuentas'!NP70&lt;='Graph Creator'!$M$4),1,0)</f>
        <v>0</v>
      </c>
      <c r="PM70" s="2">
        <f>IF(AND(NQ70&gt;'Graph Creator'!$L$4,'Detalle de Cuentas'!NQ70&lt;='Graph Creator'!$M$4),1,0)</f>
        <v>0</v>
      </c>
      <c r="PN70" s="2">
        <f>IF(AND(NR70&gt;'Graph Creator'!$L$4,'Detalle de Cuentas'!NR70&lt;='Graph Creator'!$M$4),1,0)</f>
        <v>0</v>
      </c>
      <c r="PO70" s="2">
        <f>IF(AND(NS70&gt;'Graph Creator'!$L$4,'Detalle de Cuentas'!NS70&lt;='Graph Creator'!$M$4),1,0)</f>
        <v>0</v>
      </c>
      <c r="PP70" s="2">
        <f>IF(AND(NT70&gt;'Graph Creator'!$L$4,'Detalle de Cuentas'!NT70&lt;='Graph Creator'!$M$4),1,0)</f>
        <v>0</v>
      </c>
      <c r="PQ70" s="2">
        <f>IF(AND(NU70&gt;'Graph Creator'!$L$4,'Detalle de Cuentas'!NU70&lt;='Graph Creator'!$M$4),1,0)</f>
        <v>0</v>
      </c>
      <c r="PR70" s="2">
        <f>IF(AND(NV70&gt;'Graph Creator'!$L$4,'Detalle de Cuentas'!NV70&lt;='Graph Creator'!$M$4),1,0)</f>
        <v>0</v>
      </c>
      <c r="PS70" s="2">
        <f>IF(AND(NW70&gt;'Graph Creator'!$L$4,'Detalle de Cuentas'!NW70&lt;='Graph Creator'!$M$4),1,0)</f>
        <v>0</v>
      </c>
      <c r="PT70" s="2">
        <f>IF(AND(NX70&gt;'Graph Creator'!$L$4,'Detalle de Cuentas'!NX70&lt;='Graph Creator'!$M$4),1,0)</f>
        <v>0</v>
      </c>
      <c r="PU70" s="2">
        <f>IF(AND(NY70&gt;'Graph Creator'!$L$4,'Detalle de Cuentas'!NY70&lt;='Graph Creator'!$M$4),1,0)</f>
        <v>0</v>
      </c>
      <c r="PV70" s="2">
        <f>IF(AND(NZ70&gt;'Graph Creator'!$L$4,'Detalle de Cuentas'!NZ70&lt;='Graph Creator'!$M$4),1,0)</f>
        <v>0</v>
      </c>
      <c r="PW70" s="2">
        <f>IF(AND(OA70&gt;'Graph Creator'!$L$4,'Detalle de Cuentas'!OA70&lt;='Graph Creator'!$M$4),1,0)</f>
        <v>0</v>
      </c>
      <c r="PX70" s="2">
        <f>IF(AND(OB70&gt;'Graph Creator'!$L$4,'Detalle de Cuentas'!OB70&lt;='Graph Creator'!$M$4),1,0)</f>
        <v>0</v>
      </c>
      <c r="PY70" s="2">
        <f>IF(AND(OC70&gt;'Graph Creator'!$L$4,'Detalle de Cuentas'!OC70&lt;='Graph Creator'!$M$4),1,0)</f>
        <v>0</v>
      </c>
      <c r="PZ70" s="2">
        <f>IF(AND(NF70&gt;'Graph Creator'!$M$4,'Detalle de Cuentas'!NF70&lt;='Graph Creator'!$N$4),1,0)</f>
        <v>0</v>
      </c>
      <c r="QA70" s="2">
        <f>IF(AND(NG70&gt;'Graph Creator'!$M$4,'Detalle de Cuentas'!NG70&lt;='Graph Creator'!$N$4),1,0)</f>
        <v>0</v>
      </c>
      <c r="QB70" s="2">
        <f>IF(AND(NH70&gt;'Graph Creator'!$M$4,'Detalle de Cuentas'!NH70&lt;='Graph Creator'!$N$4),1,0)</f>
        <v>0</v>
      </c>
      <c r="QC70" s="2">
        <f>IF(AND(NI70&gt;'Graph Creator'!$M$4,'Detalle de Cuentas'!NI70&lt;='Graph Creator'!$N$4),1,0)</f>
        <v>0</v>
      </c>
      <c r="QD70" s="2">
        <f>IF(AND(NJ70&gt;'Graph Creator'!$M$4,'Detalle de Cuentas'!NJ70&lt;='Graph Creator'!$N$4),1,0)</f>
        <v>0</v>
      </c>
      <c r="QE70" s="2">
        <f>IF(AND(NK70&gt;'Graph Creator'!$M$4,'Detalle de Cuentas'!NK70&lt;='Graph Creator'!$N$4),1,0)</f>
        <v>0</v>
      </c>
      <c r="QF70" s="2">
        <f>IF(AND(NL70&gt;'Graph Creator'!$M$4,'Detalle de Cuentas'!NL70&lt;='Graph Creator'!$N$4),1,0)</f>
        <v>0</v>
      </c>
      <c r="QG70" s="2">
        <f>IF(AND(NM70&gt;'Graph Creator'!$M$4,'Detalle de Cuentas'!NM70&lt;='Graph Creator'!$N$4),1,0)</f>
        <v>0</v>
      </c>
      <c r="QH70" s="2">
        <f>IF(AND(NN70&gt;'Graph Creator'!$M$4,'Detalle de Cuentas'!NN70&lt;='Graph Creator'!$N$4),1,0)</f>
        <v>0</v>
      </c>
      <c r="QI70" s="2">
        <f>IF(AND(NO70&gt;'Graph Creator'!$M$4,'Detalle de Cuentas'!NO70&lt;='Graph Creator'!$N$4),1,0)</f>
        <v>0</v>
      </c>
      <c r="QJ70" s="2">
        <f>IF(AND(NP70&gt;'Graph Creator'!$M$4,'Detalle de Cuentas'!NP70&lt;='Graph Creator'!$N$4),1,0)</f>
        <v>0</v>
      </c>
      <c r="QK70" s="2">
        <f>IF(AND(NQ70&gt;'Graph Creator'!$M$4,'Detalle de Cuentas'!NQ70&lt;='Graph Creator'!$N$4),1,0)</f>
        <v>0</v>
      </c>
      <c r="QL70" s="2">
        <f>IF(AND(NR70&gt;'Graph Creator'!$M$4,'Detalle de Cuentas'!NR70&lt;='Graph Creator'!$N$4),1,0)</f>
        <v>0</v>
      </c>
      <c r="QM70" s="2">
        <f>IF(AND(NS70&gt;'Graph Creator'!$M$4,'Detalle de Cuentas'!NS70&lt;='Graph Creator'!$N$4),1,0)</f>
        <v>0</v>
      </c>
      <c r="QN70" s="2">
        <f>IF(AND(NT70&gt;'Graph Creator'!$M$4,'Detalle de Cuentas'!NT70&lt;='Graph Creator'!$N$4),1,0)</f>
        <v>0</v>
      </c>
      <c r="QO70" s="2">
        <f>IF(AND(NU70&gt;'Graph Creator'!$M$4,'Detalle de Cuentas'!NU70&lt;='Graph Creator'!$N$4),1,0)</f>
        <v>0</v>
      </c>
      <c r="QP70" s="2">
        <f>IF(AND(NV70&gt;'Graph Creator'!$M$4,'Detalle de Cuentas'!NV70&lt;='Graph Creator'!$N$4),1,0)</f>
        <v>0</v>
      </c>
      <c r="QQ70" s="2">
        <f>IF(AND(NW70&gt;'Graph Creator'!$M$4,'Detalle de Cuentas'!NW70&lt;='Graph Creator'!$N$4),1,0)</f>
        <v>0</v>
      </c>
      <c r="QR70" s="2">
        <f>IF(AND(NX70&gt;'Graph Creator'!$M$4,'Detalle de Cuentas'!NX70&lt;='Graph Creator'!$N$4),1,0)</f>
        <v>0</v>
      </c>
      <c r="QS70" s="2">
        <f>IF(AND(NY70&gt;'Graph Creator'!$M$4,'Detalle de Cuentas'!NY70&lt;='Graph Creator'!$N$4),1,0)</f>
        <v>0</v>
      </c>
      <c r="QT70" s="2">
        <f>IF(AND(NZ70&gt;'Graph Creator'!$M$4,'Detalle de Cuentas'!NZ70&lt;='Graph Creator'!$N$4),1,0)</f>
        <v>0</v>
      </c>
      <c r="QU70" s="2">
        <f>IF(AND(OA70&gt;'Graph Creator'!$M$4,'Detalle de Cuentas'!OA70&lt;='Graph Creator'!$N$4),1,0)</f>
        <v>0</v>
      </c>
      <c r="QV70" s="2">
        <f>IF(AND(OB70&gt;'Graph Creator'!$M$4,'Detalle de Cuentas'!OB70&lt;='Graph Creator'!$N$4),1,0)</f>
        <v>0</v>
      </c>
      <c r="QW70" s="2">
        <f>IF(AND(OC70&gt;'Graph Creator'!$M$4,'Detalle de Cuentas'!OC70&lt;='Graph Creator'!$N$4),1,0)</f>
        <v>0</v>
      </c>
      <c r="QX70" s="2">
        <f>IF(AND(NF70&gt;'Graph Creator'!$N$4,'Detalle de Cuentas'!NF70&lt;='Graph Creator'!$O$4),1,0)</f>
        <v>0</v>
      </c>
      <c r="QY70" s="2">
        <f>IF(AND(NG70&gt;'Graph Creator'!$N$4,'Detalle de Cuentas'!NG70&lt;='Graph Creator'!$O$4),1,0)</f>
        <v>0</v>
      </c>
      <c r="QZ70" s="2">
        <f>IF(AND(NH70&gt;'Graph Creator'!$N$4,'Detalle de Cuentas'!NH70&lt;='Graph Creator'!$O$4),1,0)</f>
        <v>0</v>
      </c>
      <c r="RA70" s="2">
        <f>IF(AND(NI70&gt;'Graph Creator'!$N$4,'Detalle de Cuentas'!NI70&lt;='Graph Creator'!$O$4),1,0)</f>
        <v>0</v>
      </c>
      <c r="RB70" s="2">
        <f>IF(AND(NJ70&gt;'Graph Creator'!$N$4,'Detalle de Cuentas'!NJ70&lt;='Graph Creator'!$O$4),1,0)</f>
        <v>0</v>
      </c>
      <c r="RC70" s="2">
        <f>IF(AND(NK70&gt;'Graph Creator'!$N$4,'Detalle de Cuentas'!NK70&lt;='Graph Creator'!$O$4),1,0)</f>
        <v>0</v>
      </c>
      <c r="RD70" s="2">
        <f>IF(AND(NL70&gt;'Graph Creator'!$N$4,'Detalle de Cuentas'!NL70&lt;='Graph Creator'!$O$4),1,0)</f>
        <v>0</v>
      </c>
      <c r="RE70" s="2">
        <f>IF(AND(NM70&gt;'Graph Creator'!$N$4,'Detalle de Cuentas'!NM70&lt;='Graph Creator'!$O$4),1,0)</f>
        <v>0</v>
      </c>
      <c r="RF70" s="2">
        <f>IF(AND(NN70&gt;'Graph Creator'!$N$4,'Detalle de Cuentas'!NN70&lt;='Graph Creator'!$O$4),1,0)</f>
        <v>0</v>
      </c>
      <c r="RG70" s="2">
        <f>IF(AND(NO70&gt;'Graph Creator'!$N$4,'Detalle de Cuentas'!NO70&lt;='Graph Creator'!$O$4),1,0)</f>
        <v>0</v>
      </c>
      <c r="RH70" s="2">
        <f>IF(AND(NP70&gt;'Graph Creator'!$N$4,'Detalle de Cuentas'!NP70&lt;='Graph Creator'!$O$4),1,0)</f>
        <v>0</v>
      </c>
      <c r="RI70" s="2">
        <f>IF(AND(NQ70&gt;'Graph Creator'!$N$4,'Detalle de Cuentas'!NQ70&lt;='Graph Creator'!$O$4),1,0)</f>
        <v>0</v>
      </c>
      <c r="RJ70" s="2">
        <f>IF(AND(NR70&gt;'Graph Creator'!$N$4,'Detalle de Cuentas'!NR70&lt;='Graph Creator'!$O$4),1,0)</f>
        <v>0</v>
      </c>
      <c r="RK70" s="2">
        <f>IF(AND(NS70&gt;'Graph Creator'!$N$4,'Detalle de Cuentas'!NS70&lt;='Graph Creator'!$O$4),1,0)</f>
        <v>0</v>
      </c>
      <c r="RL70" s="2">
        <f>IF(AND(NT70&gt;'Graph Creator'!$N$4,'Detalle de Cuentas'!NT70&lt;='Graph Creator'!$O$4),1,0)</f>
        <v>0</v>
      </c>
      <c r="RM70" s="2">
        <f>IF(AND(NU70&gt;'Graph Creator'!$N$4,'Detalle de Cuentas'!NU70&lt;='Graph Creator'!$O$4),1,0)</f>
        <v>0</v>
      </c>
      <c r="RN70" s="2">
        <f>IF(AND(NV70&gt;'Graph Creator'!$N$4,'Detalle de Cuentas'!NV70&lt;='Graph Creator'!$O$4),1,0)</f>
        <v>0</v>
      </c>
      <c r="RO70" s="2">
        <f>IF(AND(NW70&gt;'Graph Creator'!$N$4,'Detalle de Cuentas'!NW70&lt;='Graph Creator'!$O$4),1,0)</f>
        <v>0</v>
      </c>
      <c r="RP70" s="2">
        <f>IF(AND(NX70&gt;'Graph Creator'!$N$4,'Detalle de Cuentas'!NX70&lt;='Graph Creator'!$O$4),1,0)</f>
        <v>0</v>
      </c>
      <c r="RQ70" s="2">
        <f>IF(AND(NY70&gt;'Graph Creator'!$N$4,'Detalle de Cuentas'!NY70&lt;='Graph Creator'!$O$4),1,0)</f>
        <v>0</v>
      </c>
      <c r="RR70" s="2">
        <f>IF(AND(NZ70&gt;'Graph Creator'!$N$4,'Detalle de Cuentas'!NZ70&lt;='Graph Creator'!$O$4),1,0)</f>
        <v>0</v>
      </c>
      <c r="RS70" s="2">
        <f>IF(AND(OA70&gt;'Graph Creator'!$N$4,'Detalle de Cuentas'!OA70&lt;='Graph Creator'!$O$4),1,0)</f>
        <v>0</v>
      </c>
      <c r="RT70" s="2">
        <f>IF(AND(OB70&gt;'Graph Creator'!$N$4,'Detalle de Cuentas'!OB70&lt;='Graph Creator'!$O$4),1,0)</f>
        <v>0</v>
      </c>
      <c r="RU70" s="2">
        <f>IF(AND(OC70&gt;'Graph Creator'!$N$4,'Detalle de Cuentas'!OC70&lt;='Graph Creator'!$O$4),1,0)</f>
        <v>0</v>
      </c>
      <c r="RV70" s="2" t="e">
        <f t="shared" si="407"/>
        <v>#VALUE!</v>
      </c>
      <c r="RW70" s="2" t="e">
        <f t="shared" si="408"/>
        <v>#VALUE!</v>
      </c>
      <c r="RX70" s="2" t="e">
        <f t="shared" si="409"/>
        <v>#VALUE!</v>
      </c>
      <c r="RY70" s="2" t="e">
        <f t="shared" si="410"/>
        <v>#VALUE!</v>
      </c>
      <c r="RZ70" s="2" t="e">
        <f t="shared" si="411"/>
        <v>#VALUE!</v>
      </c>
      <c r="SA70" s="2" t="e">
        <f t="shared" si="412"/>
        <v>#VALUE!</v>
      </c>
      <c r="SB70" s="2" t="e">
        <f t="shared" si="413"/>
        <v>#VALUE!</v>
      </c>
      <c r="SC70" s="2" t="e">
        <f t="shared" si="414"/>
        <v>#VALUE!</v>
      </c>
      <c r="SD70" s="2" t="e">
        <f t="shared" si="415"/>
        <v>#VALUE!</v>
      </c>
      <c r="SE70" s="2" t="e">
        <f t="shared" si="416"/>
        <v>#VALUE!</v>
      </c>
      <c r="SF70" s="2" t="e">
        <f t="shared" si="417"/>
        <v>#VALUE!</v>
      </c>
      <c r="SG70" s="2" t="e">
        <f t="shared" si="418"/>
        <v>#VALUE!</v>
      </c>
      <c r="SH70" s="2" t="e">
        <f t="shared" si="419"/>
        <v>#VALUE!</v>
      </c>
      <c r="SI70" s="2" t="e">
        <f t="shared" si="420"/>
        <v>#VALUE!</v>
      </c>
      <c r="SJ70" s="2" t="e">
        <f t="shared" si="421"/>
        <v>#VALUE!</v>
      </c>
      <c r="SK70" s="2" t="e">
        <f t="shared" si="422"/>
        <v>#VALUE!</v>
      </c>
      <c r="SL70" s="2" t="e">
        <f t="shared" si="423"/>
        <v>#VALUE!</v>
      </c>
      <c r="SM70" s="2" t="e">
        <f t="shared" si="424"/>
        <v>#VALUE!</v>
      </c>
      <c r="SN70" s="2" t="e">
        <f t="shared" si="425"/>
        <v>#VALUE!</v>
      </c>
      <c r="SO70" s="2" t="e">
        <f t="shared" si="426"/>
        <v>#VALUE!</v>
      </c>
      <c r="SP70" s="2" t="e">
        <f t="shared" si="427"/>
        <v>#VALUE!</v>
      </c>
      <c r="SQ70" s="2" t="e">
        <f t="shared" si="428"/>
        <v>#VALUE!</v>
      </c>
      <c r="SR70" s="2" t="e">
        <f t="shared" si="429"/>
        <v>#VALUE!</v>
      </c>
      <c r="SS70" s="2" t="e">
        <f t="shared" si="430"/>
        <v>#VALUE!</v>
      </c>
      <c r="ST70" s="2" t="e">
        <f t="shared" si="431"/>
        <v>#VALUE!</v>
      </c>
      <c r="SU70" s="2" t="e">
        <f t="shared" si="432"/>
        <v>#VALUE!</v>
      </c>
      <c r="SV70" s="2" t="e">
        <f t="shared" si="433"/>
        <v>#VALUE!</v>
      </c>
      <c r="SW70" s="2" t="e">
        <f t="shared" si="434"/>
        <v>#VALUE!</v>
      </c>
      <c r="SX70" s="2" t="e">
        <f t="shared" si="435"/>
        <v>#VALUE!</v>
      </c>
      <c r="SY70" s="2" t="e">
        <f t="shared" si="436"/>
        <v>#VALUE!</v>
      </c>
      <c r="SZ70" s="2" t="e">
        <f t="shared" si="437"/>
        <v>#VALUE!</v>
      </c>
      <c r="TA70" s="2" t="e">
        <f t="shared" si="438"/>
        <v>#VALUE!</v>
      </c>
      <c r="TB70" s="2" t="e">
        <f t="shared" si="439"/>
        <v>#VALUE!</v>
      </c>
      <c r="TC70" s="2" t="e">
        <f t="shared" si="440"/>
        <v>#VALUE!</v>
      </c>
      <c r="TD70" s="2" t="e">
        <f t="shared" si="441"/>
        <v>#VALUE!</v>
      </c>
      <c r="TE70" s="2" t="e">
        <f t="shared" si="442"/>
        <v>#VALUE!</v>
      </c>
      <c r="TF70" s="2" t="str">
        <f>IF(DZ70=1,IF(SUM(DZ$17:DZ70)&lt;2,""&amp;B70,", "&amp;B70),"")</f>
        <v/>
      </c>
      <c r="TG70" s="2" t="str">
        <f t="shared" si="480"/>
        <v/>
      </c>
      <c r="TH70" s="2">
        <f t="shared" si="443"/>
        <v>0</v>
      </c>
      <c r="TI70" s="14" t="str">
        <f t="shared" si="444"/>
        <v/>
      </c>
      <c r="TJ70" s="14" t="e">
        <f t="shared" si="273"/>
        <v>#VALUE!</v>
      </c>
      <c r="TK70" s="14" t="e">
        <f t="shared" si="274"/>
        <v>#VALUE!</v>
      </c>
      <c r="TL70" s="14" t="e">
        <f t="shared" si="275"/>
        <v>#VALUE!</v>
      </c>
      <c r="TM70" s="14" t="e">
        <f t="shared" si="276"/>
        <v>#VALUE!</v>
      </c>
      <c r="TN70" s="14" t="e">
        <f t="shared" si="277"/>
        <v>#VALUE!</v>
      </c>
      <c r="TO70" s="14" t="e">
        <f t="shared" si="278"/>
        <v>#VALUE!</v>
      </c>
      <c r="TP70" s="14" t="e">
        <f t="shared" si="279"/>
        <v>#VALUE!</v>
      </c>
      <c r="TQ70" s="14" t="e">
        <f t="shared" si="280"/>
        <v>#VALUE!</v>
      </c>
      <c r="TR70" s="14" t="e">
        <f t="shared" si="281"/>
        <v>#VALUE!</v>
      </c>
      <c r="TS70" s="14" t="e">
        <f t="shared" si="282"/>
        <v>#VALUE!</v>
      </c>
      <c r="TT70" s="14" t="e">
        <f t="shared" si="283"/>
        <v>#VALUE!</v>
      </c>
      <c r="TU70" s="14" t="e">
        <f t="shared" si="284"/>
        <v>#VALUE!</v>
      </c>
      <c r="TV70" s="14" t="e">
        <f t="shared" si="285"/>
        <v>#VALUE!</v>
      </c>
      <c r="TW70" s="14" t="e">
        <f t="shared" si="286"/>
        <v>#VALUE!</v>
      </c>
      <c r="TX70" s="14" t="e">
        <f t="shared" si="287"/>
        <v>#VALUE!</v>
      </c>
      <c r="TY70" s="14" t="e">
        <f t="shared" si="288"/>
        <v>#VALUE!</v>
      </c>
      <c r="TZ70" s="14" t="e">
        <f t="shared" si="289"/>
        <v>#VALUE!</v>
      </c>
      <c r="UA70" s="14" t="e">
        <f t="shared" si="290"/>
        <v>#VALUE!</v>
      </c>
      <c r="UB70" s="14" t="e">
        <f t="shared" si="291"/>
        <v>#VALUE!</v>
      </c>
      <c r="UC70" s="14" t="e">
        <f t="shared" si="292"/>
        <v>#VALUE!</v>
      </c>
      <c r="UD70" s="14" t="e">
        <f t="shared" si="293"/>
        <v>#VALUE!</v>
      </c>
      <c r="UE70" s="14" t="e">
        <f t="shared" si="294"/>
        <v>#VALUE!</v>
      </c>
      <c r="UF70" s="14" t="e">
        <f t="shared" si="295"/>
        <v>#VALUE!</v>
      </c>
      <c r="UH70" s="2">
        <f>IF($C$4-$R70&gt;'Graph Creator'!$E$2*'Graph Creator'!$D$13*12,0,1)</f>
        <v>1</v>
      </c>
      <c r="UJ70" s="2" t="e">
        <f t="shared" si="445"/>
        <v>#VALUE!</v>
      </c>
      <c r="UK70" s="2" t="e">
        <f t="shared" si="446"/>
        <v>#VALUE!</v>
      </c>
      <c r="UL70" s="2" t="e">
        <f t="shared" si="447"/>
        <v>#VALUE!</v>
      </c>
      <c r="UM70" s="2" t="e">
        <f t="shared" si="448"/>
        <v>#VALUE!</v>
      </c>
      <c r="UN70" s="2" t="e">
        <f t="shared" si="449"/>
        <v>#VALUE!</v>
      </c>
      <c r="UO70" s="2" t="e">
        <f t="shared" si="450"/>
        <v>#VALUE!</v>
      </c>
      <c r="UP70" s="2" t="e">
        <f t="shared" si="297"/>
        <v>#VALUE!</v>
      </c>
      <c r="UQ70" s="2" t="e">
        <f t="shared" si="298"/>
        <v>#VALUE!</v>
      </c>
      <c r="UR70" s="2" t="e">
        <f t="shared" si="299"/>
        <v>#VALUE!</v>
      </c>
      <c r="US70" s="2" t="e">
        <f t="shared" si="300"/>
        <v>#VALUE!</v>
      </c>
      <c r="UT70" s="2" t="e">
        <f t="shared" si="301"/>
        <v>#VALUE!</v>
      </c>
      <c r="UU70" s="2" t="e">
        <f t="shared" si="302"/>
        <v>#VALUE!</v>
      </c>
      <c r="UV70" s="2" t="e">
        <f t="shared" si="303"/>
        <v>#VALUE!</v>
      </c>
      <c r="UW70" s="2" t="e">
        <f t="shared" si="304"/>
        <v>#VALUE!</v>
      </c>
      <c r="UX70" s="2" t="e">
        <f t="shared" si="305"/>
        <v>#VALUE!</v>
      </c>
      <c r="UY70" s="2" t="e">
        <f t="shared" si="306"/>
        <v>#VALUE!</v>
      </c>
      <c r="UZ70" s="2" t="e">
        <f t="shared" si="307"/>
        <v>#VALUE!</v>
      </c>
      <c r="VA70" s="2" t="e">
        <f t="shared" si="308"/>
        <v>#VALUE!</v>
      </c>
      <c r="VB70" s="2" t="e">
        <f t="shared" si="309"/>
        <v>#VALUE!</v>
      </c>
      <c r="VC70" s="2" t="e">
        <f t="shared" si="310"/>
        <v>#VALUE!</v>
      </c>
      <c r="VD70" s="2" t="e">
        <f t="shared" si="311"/>
        <v>#VALUE!</v>
      </c>
      <c r="VE70" s="2" t="e">
        <f t="shared" si="312"/>
        <v>#VALUE!</v>
      </c>
      <c r="VF70" s="2" t="e">
        <f t="shared" si="313"/>
        <v>#VALUE!</v>
      </c>
      <c r="VG70" s="2" t="e">
        <f t="shared" si="314"/>
        <v>#VALUE!</v>
      </c>
      <c r="VH70" s="2" t="e">
        <f t="shared" si="315"/>
        <v>#VALUE!</v>
      </c>
      <c r="VI70" s="2" t="e">
        <f t="shared" si="316"/>
        <v>#VALUE!</v>
      </c>
      <c r="VJ70" s="2" t="e">
        <f t="shared" si="317"/>
        <v>#VALUE!</v>
      </c>
      <c r="VK70" s="2" t="e">
        <f t="shared" si="318"/>
        <v>#VALUE!</v>
      </c>
      <c r="VL70" s="2" t="e">
        <f t="shared" si="319"/>
        <v>#VALUE!</v>
      </c>
      <c r="VM70" s="2" t="e">
        <f t="shared" si="320"/>
        <v>#VALUE!</v>
      </c>
      <c r="VN70" s="2" t="e">
        <f t="shared" si="321"/>
        <v>#VALUE!</v>
      </c>
      <c r="VO70" s="2" t="e">
        <f t="shared" si="322"/>
        <v>#VALUE!</v>
      </c>
      <c r="VP70" s="2" t="e">
        <f t="shared" si="323"/>
        <v>#VALUE!</v>
      </c>
      <c r="VQ70" s="2" t="e">
        <f t="shared" si="324"/>
        <v>#VALUE!</v>
      </c>
      <c r="VR70" s="2" t="e">
        <f t="shared" si="325"/>
        <v>#VALUE!</v>
      </c>
      <c r="VS70" s="2" t="e">
        <f t="shared" si="326"/>
        <v>#VALUE!</v>
      </c>
      <c r="VT70" s="98">
        <f t="shared" si="451"/>
        <v>0</v>
      </c>
      <c r="VU70" s="98">
        <f t="shared" si="452"/>
        <v>0</v>
      </c>
      <c r="VV70" s="98">
        <f t="shared" si="453"/>
        <v>0</v>
      </c>
      <c r="VW70" s="98">
        <f t="shared" si="454"/>
        <v>0</v>
      </c>
      <c r="VX70" s="98">
        <f t="shared" si="455"/>
        <v>0</v>
      </c>
      <c r="VY70" s="98">
        <f t="shared" si="456"/>
        <v>0</v>
      </c>
      <c r="VZ70" s="98">
        <f t="shared" si="457"/>
        <v>0</v>
      </c>
      <c r="WA70" s="98">
        <f t="shared" si="328"/>
        <v>0</v>
      </c>
      <c r="WB70" s="98">
        <f t="shared" si="329"/>
        <v>0</v>
      </c>
      <c r="WC70" s="98">
        <f t="shared" si="330"/>
        <v>0</v>
      </c>
      <c r="WD70" s="98">
        <f t="shared" si="331"/>
        <v>0</v>
      </c>
      <c r="WE70" s="98">
        <f t="shared" si="332"/>
        <v>0</v>
      </c>
      <c r="WF70" s="98">
        <f t="shared" si="333"/>
        <v>0</v>
      </c>
      <c r="WG70" s="98">
        <f t="shared" si="334"/>
        <v>0</v>
      </c>
      <c r="WH70" s="98">
        <f t="shared" si="335"/>
        <v>0</v>
      </c>
      <c r="WI70" s="98">
        <f t="shared" si="336"/>
        <v>0</v>
      </c>
      <c r="WJ70" s="98">
        <f t="shared" si="337"/>
        <v>0</v>
      </c>
      <c r="WK70" s="98">
        <f t="shared" si="338"/>
        <v>0</v>
      </c>
      <c r="WL70" s="98">
        <f t="shared" si="339"/>
        <v>0</v>
      </c>
      <c r="WM70" s="98">
        <f t="shared" si="340"/>
        <v>0</v>
      </c>
      <c r="WN70" s="98">
        <f t="shared" si="341"/>
        <v>0</v>
      </c>
      <c r="WO70" s="98">
        <f t="shared" si="342"/>
        <v>0</v>
      </c>
      <c r="WP70" s="98">
        <f t="shared" si="343"/>
        <v>0</v>
      </c>
      <c r="WQ70" s="98">
        <f t="shared" si="344"/>
        <v>0</v>
      </c>
      <c r="WR70" s="98">
        <f>IFERROR(INDEX('Score Calculation'!$D$38:$D$41,MATCH('Detalle de Cuentas'!VT70,'Score Calculation'!$C$38:$C$41,1)),0)</f>
        <v>4</v>
      </c>
      <c r="WS70" s="98">
        <f>IFERROR(INDEX('Score Calculation'!$D$38:$D$41,MATCH('Detalle de Cuentas'!VU70,'Score Calculation'!$C$38:$C$41,1)),0)</f>
        <v>4</v>
      </c>
      <c r="WT70" s="98">
        <f>IFERROR(INDEX('Score Calculation'!$D$38:$D$41,MATCH('Detalle de Cuentas'!VV70,'Score Calculation'!$C$38:$C$41,1)),0)</f>
        <v>4</v>
      </c>
      <c r="WU70" s="98">
        <f>IFERROR(INDEX('Score Calculation'!$D$38:$D$41,MATCH('Detalle de Cuentas'!VW70,'Score Calculation'!$C$38:$C$41,1)),0)</f>
        <v>4</v>
      </c>
      <c r="WV70" s="98">
        <f>IFERROR(INDEX('Score Calculation'!$D$38:$D$41,MATCH('Detalle de Cuentas'!VX70,'Score Calculation'!$C$38:$C$41,1)),0)</f>
        <v>4</v>
      </c>
      <c r="WW70" s="98">
        <f>IFERROR(INDEX('Score Calculation'!$D$38:$D$41,MATCH('Detalle de Cuentas'!VY70,'Score Calculation'!$C$38:$C$41,1)),0)</f>
        <v>4</v>
      </c>
      <c r="WX70" s="98">
        <f>IFERROR(INDEX('Score Calculation'!$D$38:$D$41,MATCH('Detalle de Cuentas'!VZ70,'Score Calculation'!$C$38:$C$41,1)),0)</f>
        <v>4</v>
      </c>
      <c r="WY70" s="98">
        <f>IFERROR(INDEX('Score Calculation'!$D$38:$D$41,MATCH('Detalle de Cuentas'!WA70,'Score Calculation'!$C$38:$C$41,1)),0)</f>
        <v>4</v>
      </c>
      <c r="WZ70" s="98">
        <f>IFERROR(INDEX('Score Calculation'!$D$38:$D$41,MATCH('Detalle de Cuentas'!WB70,'Score Calculation'!$C$38:$C$41,1)),0)</f>
        <v>4</v>
      </c>
      <c r="XA70" s="98">
        <f>IFERROR(INDEX('Score Calculation'!$D$38:$D$41,MATCH('Detalle de Cuentas'!WC70,'Score Calculation'!$C$38:$C$41,1)),0)</f>
        <v>4</v>
      </c>
      <c r="XB70" s="98">
        <f>IFERROR(INDEX('Score Calculation'!$D$38:$D$41,MATCH('Detalle de Cuentas'!WD70,'Score Calculation'!$C$38:$C$41,1)),0)</f>
        <v>4</v>
      </c>
      <c r="XC70" s="98">
        <f>IFERROR(INDEX('Score Calculation'!$D$38:$D$41,MATCH('Detalle de Cuentas'!WE70,'Score Calculation'!$C$38:$C$41,1)),0)</f>
        <v>4</v>
      </c>
      <c r="XD70" s="98">
        <f>IFERROR(INDEX('Score Calculation'!$D$38:$D$41,MATCH('Detalle de Cuentas'!WF70,'Score Calculation'!$C$38:$C$41,1)),0)</f>
        <v>4</v>
      </c>
      <c r="XE70" s="98">
        <f>IFERROR(INDEX('Score Calculation'!$D$38:$D$41,MATCH('Detalle de Cuentas'!WG70,'Score Calculation'!$C$38:$C$41,1)),0)</f>
        <v>4</v>
      </c>
      <c r="XF70" s="98">
        <f>IFERROR(INDEX('Score Calculation'!$D$38:$D$41,MATCH('Detalle de Cuentas'!WH70,'Score Calculation'!$C$38:$C$41,1)),0)</f>
        <v>4</v>
      </c>
      <c r="XG70" s="98">
        <f>IFERROR(INDEX('Score Calculation'!$D$38:$D$41,MATCH('Detalle de Cuentas'!WI70,'Score Calculation'!$C$38:$C$41,1)),0)</f>
        <v>4</v>
      </c>
      <c r="XH70" s="98">
        <f>IFERROR(INDEX('Score Calculation'!$D$38:$D$41,MATCH('Detalle de Cuentas'!WJ70,'Score Calculation'!$C$38:$C$41,1)),0)</f>
        <v>4</v>
      </c>
      <c r="XI70" s="98">
        <f>IFERROR(INDEX('Score Calculation'!$D$38:$D$41,MATCH('Detalle de Cuentas'!WK70,'Score Calculation'!$C$38:$C$41,1)),0)</f>
        <v>4</v>
      </c>
      <c r="XJ70" s="98">
        <f>IFERROR(INDEX('Score Calculation'!$D$38:$D$41,MATCH('Detalle de Cuentas'!WL70,'Score Calculation'!$C$38:$C$41,1)),0)</f>
        <v>4</v>
      </c>
      <c r="XK70" s="98">
        <f>IFERROR(INDEX('Score Calculation'!$D$38:$D$41,MATCH('Detalle de Cuentas'!WM70,'Score Calculation'!$C$38:$C$41,1)),0)</f>
        <v>4</v>
      </c>
      <c r="XL70" s="98">
        <f>IFERROR(INDEX('Score Calculation'!$D$38:$D$41,MATCH('Detalle de Cuentas'!WN70,'Score Calculation'!$C$38:$C$41,1)),0)</f>
        <v>4</v>
      </c>
      <c r="XM70" s="98">
        <f>IFERROR(INDEX('Score Calculation'!$D$38:$D$41,MATCH('Detalle de Cuentas'!WO70,'Score Calculation'!$C$38:$C$41,1)),0)</f>
        <v>4</v>
      </c>
      <c r="XN70" s="98">
        <f>IFERROR(INDEX('Score Calculation'!$D$38:$D$41,MATCH('Detalle de Cuentas'!WP70,'Score Calculation'!$C$38:$C$41,1)),0)</f>
        <v>4</v>
      </c>
      <c r="XO70" s="98">
        <f>IFERROR(INDEX('Score Calculation'!$D$38:$D$41,MATCH('Detalle de Cuentas'!WQ70,'Score Calculation'!$C$38:$C$41,1)),0)</f>
        <v>4</v>
      </c>
      <c r="XP70" s="98">
        <f>IFERROR(INDEX('Score Calculation'!$D$24:$D$31,MATCH('Detalle de Cuentas'!NF70,'Score Calculation'!$C$24:$C$31,1)),0)</f>
        <v>1</v>
      </c>
      <c r="XQ70" s="98">
        <f>IFERROR(INDEX('Score Calculation'!$D$24:$D$31,MATCH('Detalle de Cuentas'!NG70,'Score Calculation'!$C$24:$C$31,1)),0)</f>
        <v>1</v>
      </c>
      <c r="XR70" s="98">
        <f>IFERROR(INDEX('Score Calculation'!$D$24:$D$31,MATCH('Detalle de Cuentas'!NH70,'Score Calculation'!$C$24:$C$31,1)),0)</f>
        <v>1</v>
      </c>
      <c r="XS70" s="98">
        <f>IFERROR(INDEX('Score Calculation'!$D$24:$D$31,MATCH('Detalle de Cuentas'!NI70,'Score Calculation'!$C$24:$C$31,1)),0)</f>
        <v>1</v>
      </c>
      <c r="XT70" s="98">
        <f>IFERROR(INDEX('Score Calculation'!$D$24:$D$31,MATCH('Detalle de Cuentas'!NJ70,'Score Calculation'!$C$24:$C$31,1)),0)</f>
        <v>1</v>
      </c>
      <c r="XU70" s="98">
        <f>IFERROR(INDEX('Score Calculation'!$D$24:$D$31,MATCH('Detalle de Cuentas'!NK70,'Score Calculation'!$C$24:$C$31,1)),0)</f>
        <v>1</v>
      </c>
      <c r="XV70" s="98">
        <f>IFERROR(INDEX('Score Calculation'!$D$24:$D$31,MATCH('Detalle de Cuentas'!NL70,'Score Calculation'!$C$24:$C$31,1)),0)</f>
        <v>1</v>
      </c>
      <c r="XW70" s="98">
        <f>IFERROR(INDEX('Score Calculation'!$D$24:$D$31,MATCH('Detalle de Cuentas'!NM70,'Score Calculation'!$C$24:$C$31,1)),0)</f>
        <v>1</v>
      </c>
      <c r="XX70" s="98">
        <f>IFERROR(INDEX('Score Calculation'!$D$24:$D$31,MATCH('Detalle de Cuentas'!NN70,'Score Calculation'!$C$24:$C$31,1)),0)</f>
        <v>1</v>
      </c>
      <c r="XY70" s="98">
        <f>IFERROR(INDEX('Score Calculation'!$D$24:$D$31,MATCH('Detalle de Cuentas'!NO70,'Score Calculation'!$C$24:$C$31,1)),0)</f>
        <v>1</v>
      </c>
      <c r="XZ70" s="98">
        <f>IFERROR(INDEX('Score Calculation'!$D$24:$D$31,MATCH('Detalle de Cuentas'!NP70,'Score Calculation'!$C$24:$C$31,1)),0)</f>
        <v>1</v>
      </c>
      <c r="YA70" s="98">
        <f>IFERROR(INDEX('Score Calculation'!$D$24:$D$31,MATCH('Detalle de Cuentas'!NQ70,'Score Calculation'!$C$24:$C$31,1)),0)</f>
        <v>1</v>
      </c>
      <c r="YB70" s="98">
        <f>IFERROR(INDEX('Score Calculation'!$D$24:$D$31,MATCH('Detalle de Cuentas'!NR70,'Score Calculation'!$C$24:$C$31,1)),0)</f>
        <v>1</v>
      </c>
      <c r="YC70" s="98">
        <f>IFERROR(INDEX('Score Calculation'!$D$24:$D$31,MATCH('Detalle de Cuentas'!NS70,'Score Calculation'!$C$24:$C$31,1)),0)</f>
        <v>1</v>
      </c>
      <c r="YD70" s="98">
        <f>IFERROR(INDEX('Score Calculation'!$D$24:$D$31,MATCH('Detalle de Cuentas'!NT70,'Score Calculation'!$C$24:$C$31,1)),0)</f>
        <v>1</v>
      </c>
      <c r="YE70" s="98">
        <f>IFERROR(INDEX('Score Calculation'!$D$24:$D$31,MATCH('Detalle de Cuentas'!NU70,'Score Calculation'!$C$24:$C$31,1)),0)</f>
        <v>1</v>
      </c>
      <c r="YF70" s="98">
        <f>IFERROR(INDEX('Score Calculation'!$D$24:$D$31,MATCH('Detalle de Cuentas'!NV70,'Score Calculation'!$C$24:$C$31,1)),0)</f>
        <v>1</v>
      </c>
      <c r="YG70" s="98">
        <f>IFERROR(INDEX('Score Calculation'!$D$24:$D$31,MATCH('Detalle de Cuentas'!NW70,'Score Calculation'!$C$24:$C$31,1)),0)</f>
        <v>1</v>
      </c>
      <c r="YH70" s="98">
        <f>IFERROR(INDEX('Score Calculation'!$D$24:$D$31,MATCH('Detalle de Cuentas'!NX70,'Score Calculation'!$C$24:$C$31,1)),0)</f>
        <v>1</v>
      </c>
      <c r="YI70" s="98">
        <f>IFERROR(INDEX('Score Calculation'!$D$24:$D$31,MATCH('Detalle de Cuentas'!NY70,'Score Calculation'!$C$24:$C$31,1)),0)</f>
        <v>1</v>
      </c>
      <c r="YJ70" s="98">
        <f>IFERROR(INDEX('Score Calculation'!$D$24:$D$31,MATCH('Detalle de Cuentas'!NZ70,'Score Calculation'!$C$24:$C$31,1)),0)</f>
        <v>1</v>
      </c>
      <c r="YK70" s="98">
        <f>IFERROR(INDEX('Score Calculation'!$D$24:$D$31,MATCH('Detalle de Cuentas'!OA70,'Score Calculation'!$C$24:$C$31,1)),0)</f>
        <v>1</v>
      </c>
      <c r="YL70" s="98">
        <f>IFERROR(INDEX('Score Calculation'!$D$24:$D$31,MATCH('Detalle de Cuentas'!OB70,'Score Calculation'!$C$24:$C$31,1)),0)</f>
        <v>1</v>
      </c>
      <c r="YM70" s="98">
        <f>IFERROR(INDEX('Score Calculation'!$D$24:$D$31,MATCH('Detalle de Cuentas'!OC70,'Score Calculation'!$C$24:$C$31,1)),0)</f>
        <v>1</v>
      </c>
      <c r="YN70" s="98">
        <f t="shared" si="458"/>
        <v>0</v>
      </c>
      <c r="YO70" s="98">
        <f>IF(LEFT(TRIM($D70),15)="GRUPO SOLIDARIO",$L70*'Score Calculation'!$H$5,IF(TRIM('Detalle de Cuentas'!$C70)="Semanal",'Detalle de Cuentas'!$L70*'Score Calculation'!$H$6,'Detalle de Cuentas'!$L70))</f>
        <v>0</v>
      </c>
      <c r="YP70" s="99">
        <f>IFERROR(INDEX('Score Calculation'!$D$54:$D$60,MATCH($YO70,'Score Calculation'!$C$54:$C$60,1)),1)</f>
        <v>0.2</v>
      </c>
      <c r="YQ70" s="99">
        <f>IFERROR(INDEX('Score Calculation'!$D$65:$D$123,MATCH(LEFT(TRIM('Detalle de Cuentas'!$F70),20),'Score Calculation'!$F$65:$F$123,0)),1)</f>
        <v>1</v>
      </c>
      <c r="YR70" s="99">
        <f>IFERROR(INDEX('Score Calculation'!$D$46:$D$49,MATCH('Detalle de Cuentas'!$YN70,'Score Calculation'!$C$46:$C$49,1)),1)</f>
        <v>4</v>
      </c>
      <c r="YS70" s="99">
        <f t="shared" si="459"/>
        <v>0</v>
      </c>
      <c r="YT70" s="99">
        <f t="shared" si="460"/>
        <v>0</v>
      </c>
      <c r="YU70" s="98" t="str">
        <f t="shared" si="461"/>
        <v/>
      </c>
      <c r="YV70" s="109">
        <f t="shared" si="462"/>
        <v>1</v>
      </c>
      <c r="YW70" s="109">
        <f>IFERROR(INDEX('Score Calculation'!$D$187:$D$245,MATCH(LEFT(TRIM('Detalle de Cuentas'!$F70),20),'Score Calculation'!$F$187:$F$245,0)),1)</f>
        <v>1</v>
      </c>
      <c r="YX70" s="109">
        <f>IFERROR(IF($E70="HIPOTECA",-PMT('Score Calculation'!$H$266/(360/$J70),$G70,$YO70)*(30/$J70),-PMT('Score Calculation'!$H$267/(360/$J70),$G70,$YO70)*(30/$J70)),0)</f>
        <v>0</v>
      </c>
      <c r="YY70" s="109">
        <f t="shared" si="520"/>
        <v>0</v>
      </c>
      <c r="YZ70" s="109">
        <f t="shared" si="520"/>
        <v>0</v>
      </c>
      <c r="ZA70" s="109">
        <f t="shared" si="520"/>
        <v>0</v>
      </c>
      <c r="ZB70" s="109">
        <f t="shared" si="520"/>
        <v>0</v>
      </c>
      <c r="ZC70" s="109">
        <f t="shared" si="520"/>
        <v>0</v>
      </c>
      <c r="ZD70" s="109">
        <f t="shared" si="517"/>
        <v>0</v>
      </c>
      <c r="ZE70" s="109">
        <f t="shared" si="517"/>
        <v>0</v>
      </c>
      <c r="ZF70" s="109">
        <f t="shared" si="517"/>
        <v>0</v>
      </c>
      <c r="ZG70" s="109">
        <f t="shared" si="517"/>
        <v>0</v>
      </c>
      <c r="ZH70" s="109">
        <f t="shared" si="517"/>
        <v>0</v>
      </c>
      <c r="ZI70" s="109">
        <f t="shared" si="464"/>
        <v>0</v>
      </c>
    </row>
    <row r="71" spans="2:685" x14ac:dyDescent="0.2">
      <c r="B71" s="41">
        <v>55</v>
      </c>
      <c r="C71" s="42"/>
      <c r="D71" s="42"/>
      <c r="E71" s="42"/>
      <c r="F71" s="42"/>
      <c r="G71" s="42"/>
      <c r="H71" s="42"/>
      <c r="I71" s="29"/>
      <c r="J71" s="6" t="str">
        <f t="shared" si="529"/>
        <v/>
      </c>
      <c r="K71" s="43"/>
      <c r="L71" s="43"/>
      <c r="M71" s="43"/>
      <c r="N71" s="43"/>
      <c r="O71" s="43"/>
      <c r="P71" s="44" t="str">
        <f t="shared" si="346"/>
        <v/>
      </c>
      <c r="Q71" s="26"/>
      <c r="R71" s="26"/>
      <c r="S71" s="26"/>
      <c r="T71" s="26"/>
      <c r="U71" s="29"/>
      <c r="V71" s="43"/>
      <c r="W71" s="26"/>
      <c r="X71" s="29"/>
      <c r="Y71" s="6">
        <f>IF('Detalle de Cuentas'!$C$4-$R71&gt;'Graph Creator'!$E$2*'Graph Creator'!$D$13*12,0,1)</f>
        <v>1</v>
      </c>
      <c r="Z71" s="45">
        <f t="shared" si="530"/>
        <v>0</v>
      </c>
      <c r="AA71" s="2" t="e">
        <f t="shared" si="347"/>
        <v>#VALUE!</v>
      </c>
      <c r="AB71" s="2" t="e">
        <f t="shared" si="348"/>
        <v>#VALUE!</v>
      </c>
      <c r="AC71" s="2" t="e">
        <f t="shared" si="349"/>
        <v>#VALUE!</v>
      </c>
      <c r="AD71" s="2" t="e">
        <f t="shared" si="350"/>
        <v>#VALUE!</v>
      </c>
      <c r="AE71" s="2" t="e">
        <f t="shared" si="351"/>
        <v>#VALUE!</v>
      </c>
      <c r="AF71" s="2" t="e">
        <f t="shared" si="352"/>
        <v>#VALUE!</v>
      </c>
      <c r="AG71" s="2">
        <f t="shared" si="353"/>
        <v>0</v>
      </c>
      <c r="AH71" s="2">
        <f t="shared" si="354"/>
        <v>0</v>
      </c>
      <c r="AI71" s="2" t="str">
        <f t="shared" si="531"/>
        <v/>
      </c>
      <c r="AJ71" s="2" t="str">
        <f t="shared" ref="AJ71:BE71" si="793">IFERROR(SEARCH(".",$I71,AI71+1),"")</f>
        <v/>
      </c>
      <c r="AK71" s="2" t="str">
        <f t="shared" si="793"/>
        <v/>
      </c>
      <c r="AL71" s="2" t="str">
        <f t="shared" si="793"/>
        <v/>
      </c>
      <c r="AM71" s="2" t="str">
        <f t="shared" si="793"/>
        <v/>
      </c>
      <c r="AN71" s="2" t="str">
        <f t="shared" si="793"/>
        <v/>
      </c>
      <c r="AO71" s="2" t="str">
        <f t="shared" si="793"/>
        <v/>
      </c>
      <c r="AP71" s="2" t="str">
        <f t="shared" si="793"/>
        <v/>
      </c>
      <c r="AQ71" s="2" t="str">
        <f t="shared" si="793"/>
        <v/>
      </c>
      <c r="AR71" s="2" t="str">
        <f t="shared" si="793"/>
        <v/>
      </c>
      <c r="AS71" s="2" t="str">
        <f t="shared" si="793"/>
        <v/>
      </c>
      <c r="AT71" s="2" t="str">
        <f t="shared" si="793"/>
        <v/>
      </c>
      <c r="AU71" s="2" t="str">
        <f t="shared" si="793"/>
        <v/>
      </c>
      <c r="AV71" s="2" t="str">
        <f t="shared" si="793"/>
        <v/>
      </c>
      <c r="AW71" s="2" t="str">
        <f t="shared" si="793"/>
        <v/>
      </c>
      <c r="AX71" s="2" t="str">
        <f t="shared" si="793"/>
        <v/>
      </c>
      <c r="AY71" s="2" t="str">
        <f t="shared" si="793"/>
        <v/>
      </c>
      <c r="AZ71" s="2" t="str">
        <f t="shared" si="793"/>
        <v/>
      </c>
      <c r="BA71" s="2" t="str">
        <f t="shared" si="793"/>
        <v/>
      </c>
      <c r="BB71" s="2" t="str">
        <f t="shared" si="793"/>
        <v/>
      </c>
      <c r="BC71" s="2" t="str">
        <f t="shared" si="793"/>
        <v/>
      </c>
      <c r="BD71" s="2" t="str">
        <f t="shared" si="793"/>
        <v/>
      </c>
      <c r="BE71" s="2" t="str">
        <f t="shared" si="793"/>
        <v/>
      </c>
      <c r="BF71" s="2" t="str">
        <f t="shared" si="356"/>
        <v/>
      </c>
      <c r="BG71" s="2" t="str">
        <f t="shared" si="7"/>
        <v/>
      </c>
      <c r="BH71" s="2" t="str">
        <f t="shared" si="8"/>
        <v/>
      </c>
      <c r="BI71" s="2" t="str">
        <f t="shared" si="9"/>
        <v/>
      </c>
      <c r="BJ71" s="2" t="str">
        <f t="shared" si="10"/>
        <v/>
      </c>
      <c r="BK71" s="2" t="str">
        <f t="shared" si="11"/>
        <v/>
      </c>
      <c r="BL71" s="2" t="str">
        <f t="shared" si="12"/>
        <v/>
      </c>
      <c r="BM71" s="2" t="str">
        <f t="shared" si="13"/>
        <v/>
      </c>
      <c r="BN71" s="2" t="str">
        <f t="shared" si="14"/>
        <v/>
      </c>
      <c r="BO71" s="2" t="str">
        <f t="shared" si="15"/>
        <v/>
      </c>
      <c r="BP71" s="2" t="str">
        <f t="shared" si="16"/>
        <v/>
      </c>
      <c r="BQ71" s="2" t="str">
        <f t="shared" si="17"/>
        <v/>
      </c>
      <c r="BR71" s="2" t="str">
        <f t="shared" si="18"/>
        <v/>
      </c>
      <c r="BS71" s="2" t="str">
        <f t="shared" si="19"/>
        <v/>
      </c>
      <c r="BT71" s="2" t="str">
        <f t="shared" si="20"/>
        <v/>
      </c>
      <c r="BU71" s="2" t="str">
        <f t="shared" si="21"/>
        <v/>
      </c>
      <c r="BV71" s="2" t="str">
        <f t="shared" si="22"/>
        <v/>
      </c>
      <c r="BW71" s="2" t="str">
        <f t="shared" si="23"/>
        <v/>
      </c>
      <c r="BX71" s="2" t="str">
        <f t="shared" si="24"/>
        <v/>
      </c>
      <c r="BY71" s="2" t="str">
        <f t="shared" si="25"/>
        <v/>
      </c>
      <c r="BZ71" s="2" t="str">
        <f t="shared" si="26"/>
        <v/>
      </c>
      <c r="CA71" s="2" t="str">
        <f t="shared" si="27"/>
        <v/>
      </c>
      <c r="CB71" s="2" t="str">
        <f t="shared" si="28"/>
        <v/>
      </c>
      <c r="CC71" s="2" t="str">
        <f t="shared" si="29"/>
        <v/>
      </c>
      <c r="CD71" s="14">
        <f t="shared" si="533"/>
        <v>0</v>
      </c>
      <c r="CE71" s="14" t="e">
        <f t="shared" ref="CE71:DA71" si="794">CD71-$J$17</f>
        <v>#VALUE!</v>
      </c>
      <c r="CF71" s="14" t="e">
        <f t="shared" si="794"/>
        <v>#VALUE!</v>
      </c>
      <c r="CG71" s="14" t="e">
        <f t="shared" si="794"/>
        <v>#VALUE!</v>
      </c>
      <c r="CH71" s="14" t="e">
        <f t="shared" si="794"/>
        <v>#VALUE!</v>
      </c>
      <c r="CI71" s="14" t="e">
        <f t="shared" si="794"/>
        <v>#VALUE!</v>
      </c>
      <c r="CJ71" s="14" t="e">
        <f t="shared" si="794"/>
        <v>#VALUE!</v>
      </c>
      <c r="CK71" s="14" t="e">
        <f t="shared" si="794"/>
        <v>#VALUE!</v>
      </c>
      <c r="CL71" s="14" t="e">
        <f t="shared" si="794"/>
        <v>#VALUE!</v>
      </c>
      <c r="CM71" s="14" t="e">
        <f t="shared" si="794"/>
        <v>#VALUE!</v>
      </c>
      <c r="CN71" s="14" t="e">
        <f t="shared" si="794"/>
        <v>#VALUE!</v>
      </c>
      <c r="CO71" s="14" t="e">
        <f t="shared" si="794"/>
        <v>#VALUE!</v>
      </c>
      <c r="CP71" s="14" t="e">
        <f t="shared" si="794"/>
        <v>#VALUE!</v>
      </c>
      <c r="CQ71" s="14" t="e">
        <f t="shared" si="794"/>
        <v>#VALUE!</v>
      </c>
      <c r="CR71" s="14" t="e">
        <f t="shared" si="794"/>
        <v>#VALUE!</v>
      </c>
      <c r="CS71" s="14" t="e">
        <f t="shared" si="794"/>
        <v>#VALUE!</v>
      </c>
      <c r="CT71" s="14" t="e">
        <f t="shared" si="794"/>
        <v>#VALUE!</v>
      </c>
      <c r="CU71" s="14" t="e">
        <f t="shared" si="794"/>
        <v>#VALUE!</v>
      </c>
      <c r="CV71" s="14" t="e">
        <f t="shared" si="794"/>
        <v>#VALUE!</v>
      </c>
      <c r="CW71" s="14" t="e">
        <f t="shared" si="794"/>
        <v>#VALUE!</v>
      </c>
      <c r="CX71" s="14" t="e">
        <f t="shared" si="794"/>
        <v>#VALUE!</v>
      </c>
      <c r="CY71" s="14" t="e">
        <f t="shared" si="794"/>
        <v>#VALUE!</v>
      </c>
      <c r="CZ71" s="14" t="e">
        <f t="shared" si="794"/>
        <v>#VALUE!</v>
      </c>
      <c r="DA71" s="14" t="e">
        <f t="shared" si="794"/>
        <v>#VALUE!</v>
      </c>
      <c r="DB71" s="2">
        <f t="shared" si="358"/>
        <v>0</v>
      </c>
      <c r="DC71" s="2">
        <f t="shared" si="359"/>
        <v>0</v>
      </c>
      <c r="DD71" s="2">
        <f t="shared" si="360"/>
        <v>0</v>
      </c>
      <c r="DE71" s="2">
        <f t="shared" si="361"/>
        <v>0</v>
      </c>
      <c r="DF71" s="2">
        <f t="shared" si="362"/>
        <v>0</v>
      </c>
      <c r="DG71" s="2">
        <f t="shared" si="363"/>
        <v>0</v>
      </c>
      <c r="DH71" s="2">
        <f t="shared" si="364"/>
        <v>0</v>
      </c>
      <c r="DI71" s="2">
        <f t="shared" si="365"/>
        <v>0</v>
      </c>
      <c r="DJ71" s="2">
        <f t="shared" si="366"/>
        <v>0</v>
      </c>
      <c r="DK71" s="2">
        <f t="shared" si="367"/>
        <v>0</v>
      </c>
      <c r="DL71" s="2">
        <f t="shared" si="368"/>
        <v>0</v>
      </c>
      <c r="DM71" s="2">
        <f t="shared" si="369"/>
        <v>0</v>
      </c>
      <c r="DN71" s="2">
        <f t="shared" si="370"/>
        <v>0</v>
      </c>
      <c r="DO71" s="2">
        <f t="shared" si="371"/>
        <v>0</v>
      </c>
      <c r="DP71" s="2">
        <f t="shared" si="372"/>
        <v>0</v>
      </c>
      <c r="DQ71" s="2">
        <f t="shared" si="373"/>
        <v>0</v>
      </c>
      <c r="DR71" s="2">
        <f t="shared" si="374"/>
        <v>0</v>
      </c>
      <c r="DS71" s="2">
        <f t="shared" si="375"/>
        <v>0</v>
      </c>
      <c r="DT71" s="2">
        <f t="shared" si="376"/>
        <v>0</v>
      </c>
      <c r="DU71" s="2">
        <f t="shared" si="377"/>
        <v>0</v>
      </c>
      <c r="DV71" s="2">
        <f t="shared" si="378"/>
        <v>0</v>
      </c>
      <c r="DW71" s="2">
        <f t="shared" si="379"/>
        <v>0</v>
      </c>
      <c r="DX71" s="2">
        <f t="shared" si="380"/>
        <v>0</v>
      </c>
      <c r="DY71" s="2">
        <f t="shared" si="381"/>
        <v>0</v>
      </c>
      <c r="DZ71" s="2">
        <f t="shared" si="382"/>
        <v>0</v>
      </c>
      <c r="EA71" s="2">
        <f t="shared" si="383"/>
        <v>0</v>
      </c>
      <c r="EB71" s="2">
        <f t="shared" si="384"/>
        <v>0</v>
      </c>
      <c r="EC71" s="2">
        <f t="shared" si="385"/>
        <v>0</v>
      </c>
      <c r="ED71" s="2">
        <f t="shared" si="386"/>
        <v>0</v>
      </c>
      <c r="EE71" s="2">
        <f t="shared" si="387"/>
        <v>0</v>
      </c>
      <c r="EF71" s="2">
        <f t="shared" si="388"/>
        <v>0</v>
      </c>
      <c r="EG71" s="2">
        <f t="shared" si="389"/>
        <v>0</v>
      </c>
      <c r="EH71" s="2">
        <f t="shared" si="390"/>
        <v>0</v>
      </c>
      <c r="EI71" s="2">
        <f t="shared" si="391"/>
        <v>0</v>
      </c>
      <c r="EJ71" s="2">
        <f t="shared" si="392"/>
        <v>0</v>
      </c>
      <c r="EK71" s="2">
        <f t="shared" si="393"/>
        <v>0</v>
      </c>
      <c r="EL71" s="2">
        <f t="shared" si="394"/>
        <v>0</v>
      </c>
      <c r="EM71" s="2">
        <f t="shared" si="395"/>
        <v>0</v>
      </c>
      <c r="EN71" s="2">
        <f t="shared" si="396"/>
        <v>0</v>
      </c>
      <c r="EO71" s="2">
        <f t="shared" si="397"/>
        <v>0</v>
      </c>
      <c r="EP71" s="2">
        <f t="shared" si="398"/>
        <v>0</v>
      </c>
      <c r="EQ71" s="2">
        <f t="shared" si="399"/>
        <v>0</v>
      </c>
      <c r="ER71" s="2">
        <f t="shared" si="400"/>
        <v>0</v>
      </c>
      <c r="ES71" s="2">
        <f t="shared" si="401"/>
        <v>0</v>
      </c>
      <c r="ET71" s="2">
        <f t="shared" si="402"/>
        <v>0</v>
      </c>
      <c r="EU71" s="2">
        <f t="shared" si="403"/>
        <v>0</v>
      </c>
      <c r="EV71" s="2">
        <f t="shared" si="404"/>
        <v>0</v>
      </c>
      <c r="EW71" s="2">
        <f t="shared" si="405"/>
        <v>0</v>
      </c>
      <c r="EX71" s="2">
        <f t="shared" si="535"/>
        <v>1</v>
      </c>
      <c r="EY71" s="2" t="e">
        <f t="shared" si="536"/>
        <v>#VALUE!</v>
      </c>
      <c r="EZ71" s="2" t="e">
        <f t="shared" si="537"/>
        <v>#VALUE!</v>
      </c>
      <c r="FA71" s="2" t="e">
        <f t="shared" si="538"/>
        <v>#VALUE!</v>
      </c>
      <c r="FB71" s="2" t="e">
        <f t="shared" si="539"/>
        <v>#VALUE!</v>
      </c>
      <c r="FC71" s="2" t="e">
        <f t="shared" si="540"/>
        <v>#VALUE!</v>
      </c>
      <c r="FD71" s="2" t="e">
        <f t="shared" si="541"/>
        <v>#VALUE!</v>
      </c>
      <c r="FE71" s="2" t="e">
        <f t="shared" si="542"/>
        <v>#VALUE!</v>
      </c>
      <c r="FF71" s="2" t="e">
        <f t="shared" si="543"/>
        <v>#VALUE!</v>
      </c>
      <c r="FG71" s="2" t="e">
        <f t="shared" si="544"/>
        <v>#VALUE!</v>
      </c>
      <c r="FH71" s="2" t="e">
        <f t="shared" si="545"/>
        <v>#VALUE!</v>
      </c>
      <c r="FI71" s="2" t="e">
        <f t="shared" si="546"/>
        <v>#VALUE!</v>
      </c>
      <c r="FJ71" s="2" t="e">
        <f t="shared" si="547"/>
        <v>#VALUE!</v>
      </c>
      <c r="FK71" s="2" t="e">
        <f t="shared" si="548"/>
        <v>#VALUE!</v>
      </c>
      <c r="FL71" s="2" t="e">
        <f t="shared" si="549"/>
        <v>#VALUE!</v>
      </c>
      <c r="FM71" s="2" t="e">
        <f t="shared" si="550"/>
        <v>#VALUE!</v>
      </c>
      <c r="FN71" s="2" t="e">
        <f t="shared" si="551"/>
        <v>#VALUE!</v>
      </c>
      <c r="FO71" s="2" t="e">
        <f t="shared" si="552"/>
        <v>#VALUE!</v>
      </c>
      <c r="FP71" s="2" t="e">
        <f t="shared" si="553"/>
        <v>#VALUE!</v>
      </c>
      <c r="FQ71" s="2" t="e">
        <f t="shared" si="554"/>
        <v>#VALUE!</v>
      </c>
      <c r="FR71" s="2" t="e">
        <f t="shared" si="555"/>
        <v>#VALUE!</v>
      </c>
      <c r="FS71" s="2" t="e">
        <f t="shared" si="556"/>
        <v>#VALUE!</v>
      </c>
      <c r="FT71" s="2" t="e">
        <f t="shared" si="557"/>
        <v>#VALUE!</v>
      </c>
      <c r="FU71" s="2" t="e">
        <f t="shared" si="558"/>
        <v>#VALUE!</v>
      </c>
      <c r="FV71" s="2">
        <f t="shared" si="559"/>
        <v>1</v>
      </c>
      <c r="FW71" s="2" t="e">
        <f t="shared" si="560"/>
        <v>#VALUE!</v>
      </c>
      <c r="FX71" s="2" t="e">
        <f t="shared" si="561"/>
        <v>#VALUE!</v>
      </c>
      <c r="FY71" s="2" t="e">
        <f t="shared" si="562"/>
        <v>#VALUE!</v>
      </c>
      <c r="FZ71" s="2" t="e">
        <f t="shared" si="563"/>
        <v>#VALUE!</v>
      </c>
      <c r="GA71" s="2" t="e">
        <f t="shared" si="564"/>
        <v>#VALUE!</v>
      </c>
      <c r="GB71" s="2" t="e">
        <f t="shared" si="565"/>
        <v>#VALUE!</v>
      </c>
      <c r="GC71" s="2" t="e">
        <f t="shared" si="566"/>
        <v>#VALUE!</v>
      </c>
      <c r="GD71" s="2" t="e">
        <f t="shared" si="567"/>
        <v>#VALUE!</v>
      </c>
      <c r="GE71" s="2" t="e">
        <f t="shared" si="568"/>
        <v>#VALUE!</v>
      </c>
      <c r="GF71" s="2" t="e">
        <f t="shared" si="569"/>
        <v>#VALUE!</v>
      </c>
      <c r="GG71" s="2" t="e">
        <f t="shared" si="570"/>
        <v>#VALUE!</v>
      </c>
      <c r="GH71" s="2" t="e">
        <f t="shared" si="571"/>
        <v>#VALUE!</v>
      </c>
      <c r="GI71" s="2" t="e">
        <f t="shared" si="572"/>
        <v>#VALUE!</v>
      </c>
      <c r="GJ71" s="2" t="e">
        <f t="shared" si="573"/>
        <v>#VALUE!</v>
      </c>
      <c r="GK71" s="2" t="e">
        <f t="shared" si="574"/>
        <v>#VALUE!</v>
      </c>
      <c r="GL71" s="2" t="e">
        <f t="shared" si="575"/>
        <v>#VALUE!</v>
      </c>
      <c r="GM71" s="2" t="e">
        <f t="shared" si="576"/>
        <v>#VALUE!</v>
      </c>
      <c r="GN71" s="2" t="e">
        <f t="shared" si="577"/>
        <v>#VALUE!</v>
      </c>
      <c r="GO71" s="2" t="e">
        <f t="shared" si="578"/>
        <v>#VALUE!</v>
      </c>
      <c r="GP71" s="2" t="e">
        <f t="shared" si="579"/>
        <v>#VALUE!</v>
      </c>
      <c r="GQ71" s="2" t="e">
        <f t="shared" si="580"/>
        <v>#VALUE!</v>
      </c>
      <c r="GR71" s="2" t="e">
        <f t="shared" si="581"/>
        <v>#VALUE!</v>
      </c>
      <c r="GS71" s="2" t="e">
        <f t="shared" si="582"/>
        <v>#VALUE!</v>
      </c>
      <c r="GT71" s="2">
        <f t="shared" si="583"/>
        <v>1</v>
      </c>
      <c r="GU71" s="2" t="e">
        <f t="shared" si="584"/>
        <v>#VALUE!</v>
      </c>
      <c r="GV71" s="2" t="e">
        <f t="shared" si="585"/>
        <v>#VALUE!</v>
      </c>
      <c r="GW71" s="2" t="e">
        <f t="shared" si="586"/>
        <v>#VALUE!</v>
      </c>
      <c r="GX71" s="2" t="e">
        <f t="shared" si="587"/>
        <v>#VALUE!</v>
      </c>
      <c r="GY71" s="2" t="e">
        <f t="shared" si="588"/>
        <v>#VALUE!</v>
      </c>
      <c r="GZ71" s="2" t="e">
        <f t="shared" si="589"/>
        <v>#VALUE!</v>
      </c>
      <c r="HA71" s="2" t="e">
        <f t="shared" si="590"/>
        <v>#VALUE!</v>
      </c>
      <c r="HB71" s="2" t="e">
        <f t="shared" si="591"/>
        <v>#VALUE!</v>
      </c>
      <c r="HC71" s="2" t="e">
        <f t="shared" si="592"/>
        <v>#VALUE!</v>
      </c>
      <c r="HD71" s="2" t="e">
        <f t="shared" si="593"/>
        <v>#VALUE!</v>
      </c>
      <c r="HE71" s="2" t="e">
        <f t="shared" si="594"/>
        <v>#VALUE!</v>
      </c>
      <c r="HF71" s="2" t="e">
        <f t="shared" si="595"/>
        <v>#VALUE!</v>
      </c>
      <c r="HG71" s="2" t="e">
        <f t="shared" si="596"/>
        <v>#VALUE!</v>
      </c>
      <c r="HH71" s="2" t="e">
        <f t="shared" si="597"/>
        <v>#VALUE!</v>
      </c>
      <c r="HI71" s="2" t="e">
        <f t="shared" si="598"/>
        <v>#VALUE!</v>
      </c>
      <c r="HJ71" s="2" t="e">
        <f t="shared" si="599"/>
        <v>#VALUE!</v>
      </c>
      <c r="HK71" s="2" t="e">
        <f t="shared" si="600"/>
        <v>#VALUE!</v>
      </c>
      <c r="HL71" s="2" t="e">
        <f t="shared" si="601"/>
        <v>#VALUE!</v>
      </c>
      <c r="HM71" s="2" t="e">
        <f t="shared" si="602"/>
        <v>#VALUE!</v>
      </c>
      <c r="HN71" s="2" t="e">
        <f t="shared" si="603"/>
        <v>#VALUE!</v>
      </c>
      <c r="HO71" s="2" t="e">
        <f t="shared" si="604"/>
        <v>#VALUE!</v>
      </c>
      <c r="HP71" s="2" t="e">
        <f t="shared" si="605"/>
        <v>#VALUE!</v>
      </c>
      <c r="HQ71" s="2" t="e">
        <f t="shared" si="606"/>
        <v>#VALUE!</v>
      </c>
      <c r="HR71" s="2">
        <f t="shared" si="607"/>
        <v>1</v>
      </c>
      <c r="HS71" s="2" t="e">
        <f t="shared" si="608"/>
        <v>#VALUE!</v>
      </c>
      <c r="HT71" s="2" t="e">
        <f t="shared" si="609"/>
        <v>#VALUE!</v>
      </c>
      <c r="HU71" s="2" t="e">
        <f t="shared" si="610"/>
        <v>#VALUE!</v>
      </c>
      <c r="HV71" s="2" t="e">
        <f t="shared" si="611"/>
        <v>#VALUE!</v>
      </c>
      <c r="HW71" s="2" t="e">
        <f t="shared" si="612"/>
        <v>#VALUE!</v>
      </c>
      <c r="HX71" s="2" t="e">
        <f t="shared" si="613"/>
        <v>#VALUE!</v>
      </c>
      <c r="HY71" s="2" t="e">
        <f t="shared" si="614"/>
        <v>#VALUE!</v>
      </c>
      <c r="HZ71" s="2" t="e">
        <f t="shared" si="615"/>
        <v>#VALUE!</v>
      </c>
      <c r="IA71" s="2" t="e">
        <f t="shared" si="616"/>
        <v>#VALUE!</v>
      </c>
      <c r="IB71" s="2" t="e">
        <f t="shared" si="617"/>
        <v>#VALUE!</v>
      </c>
      <c r="IC71" s="2" t="e">
        <f t="shared" si="618"/>
        <v>#VALUE!</v>
      </c>
      <c r="ID71" s="2" t="e">
        <f t="shared" si="619"/>
        <v>#VALUE!</v>
      </c>
      <c r="IE71" s="2" t="e">
        <f t="shared" si="620"/>
        <v>#VALUE!</v>
      </c>
      <c r="IF71" s="2" t="e">
        <f t="shared" si="621"/>
        <v>#VALUE!</v>
      </c>
      <c r="IG71" s="2" t="e">
        <f t="shared" si="622"/>
        <v>#VALUE!</v>
      </c>
      <c r="IH71" s="2" t="e">
        <f t="shared" si="623"/>
        <v>#VALUE!</v>
      </c>
      <c r="II71" s="2" t="e">
        <f t="shared" si="624"/>
        <v>#VALUE!</v>
      </c>
      <c r="IJ71" s="2" t="e">
        <f t="shared" si="625"/>
        <v>#VALUE!</v>
      </c>
      <c r="IK71" s="2" t="e">
        <f t="shared" si="626"/>
        <v>#VALUE!</v>
      </c>
      <c r="IL71" s="2" t="e">
        <f t="shared" si="627"/>
        <v>#VALUE!</v>
      </c>
      <c r="IM71" s="2" t="e">
        <f t="shared" si="628"/>
        <v>#VALUE!</v>
      </c>
      <c r="IN71" s="2" t="e">
        <f t="shared" si="629"/>
        <v>#VALUE!</v>
      </c>
      <c r="IO71" s="2" t="e">
        <f t="shared" si="630"/>
        <v>#VALUE!</v>
      </c>
      <c r="IP71" s="2">
        <f t="shared" si="631"/>
        <v>0</v>
      </c>
      <c r="IQ71" s="2" t="e">
        <f t="shared" si="632"/>
        <v>#VALUE!</v>
      </c>
      <c r="IR71" s="2" t="e">
        <f t="shared" si="633"/>
        <v>#VALUE!</v>
      </c>
      <c r="IS71" s="2" t="e">
        <f t="shared" si="634"/>
        <v>#VALUE!</v>
      </c>
      <c r="IT71" s="2" t="e">
        <f t="shared" si="635"/>
        <v>#VALUE!</v>
      </c>
      <c r="IU71" s="2" t="e">
        <f t="shared" si="636"/>
        <v>#VALUE!</v>
      </c>
      <c r="IV71" s="2" t="e">
        <f t="shared" si="637"/>
        <v>#VALUE!</v>
      </c>
      <c r="IW71" s="2" t="e">
        <f t="shared" si="638"/>
        <v>#VALUE!</v>
      </c>
      <c r="IX71" s="2" t="e">
        <f t="shared" si="639"/>
        <v>#VALUE!</v>
      </c>
      <c r="IY71" s="2" t="e">
        <f t="shared" si="640"/>
        <v>#VALUE!</v>
      </c>
      <c r="IZ71" s="2" t="e">
        <f t="shared" si="641"/>
        <v>#VALUE!</v>
      </c>
      <c r="JA71" s="2" t="e">
        <f t="shared" si="642"/>
        <v>#VALUE!</v>
      </c>
      <c r="JB71" s="2" t="e">
        <f t="shared" si="643"/>
        <v>#VALUE!</v>
      </c>
      <c r="JC71" s="2" t="e">
        <f t="shared" si="644"/>
        <v>#VALUE!</v>
      </c>
      <c r="JD71" s="2" t="e">
        <f t="shared" si="645"/>
        <v>#VALUE!</v>
      </c>
      <c r="JE71" s="2" t="e">
        <f t="shared" si="646"/>
        <v>#VALUE!</v>
      </c>
      <c r="JF71" s="2" t="e">
        <f t="shared" si="647"/>
        <v>#VALUE!</v>
      </c>
      <c r="JG71" s="2" t="e">
        <f t="shared" si="648"/>
        <v>#VALUE!</v>
      </c>
      <c r="JH71" s="2" t="e">
        <f t="shared" si="649"/>
        <v>#VALUE!</v>
      </c>
      <c r="JI71" s="2" t="e">
        <f t="shared" si="650"/>
        <v>#VALUE!</v>
      </c>
      <c r="JJ71" s="2" t="e">
        <f t="shared" si="651"/>
        <v>#VALUE!</v>
      </c>
      <c r="JK71" s="2" t="e">
        <f t="shared" si="652"/>
        <v>#VALUE!</v>
      </c>
      <c r="JL71" s="2" t="e">
        <f t="shared" si="653"/>
        <v>#VALUE!</v>
      </c>
      <c r="JM71" s="2" t="e">
        <f t="shared" si="654"/>
        <v>#VALUE!</v>
      </c>
      <c r="JN71" s="2">
        <f t="shared" si="655"/>
        <v>0</v>
      </c>
      <c r="JO71" s="2" t="e">
        <f t="shared" si="656"/>
        <v>#VALUE!</v>
      </c>
      <c r="JP71" s="2" t="e">
        <f t="shared" si="657"/>
        <v>#VALUE!</v>
      </c>
      <c r="JQ71" s="2" t="e">
        <f t="shared" si="658"/>
        <v>#VALUE!</v>
      </c>
      <c r="JR71" s="2" t="e">
        <f t="shared" si="659"/>
        <v>#VALUE!</v>
      </c>
      <c r="JS71" s="2" t="e">
        <f t="shared" si="660"/>
        <v>#VALUE!</v>
      </c>
      <c r="JT71" s="2" t="e">
        <f t="shared" si="661"/>
        <v>#VALUE!</v>
      </c>
      <c r="JU71" s="2" t="e">
        <f t="shared" si="662"/>
        <v>#VALUE!</v>
      </c>
      <c r="JV71" s="2" t="e">
        <f t="shared" si="663"/>
        <v>#VALUE!</v>
      </c>
      <c r="JW71" s="2" t="e">
        <f t="shared" si="664"/>
        <v>#VALUE!</v>
      </c>
      <c r="JX71" s="2" t="e">
        <f t="shared" si="665"/>
        <v>#VALUE!</v>
      </c>
      <c r="JY71" s="2" t="e">
        <f t="shared" si="666"/>
        <v>#VALUE!</v>
      </c>
      <c r="JZ71" s="2" t="e">
        <f t="shared" si="667"/>
        <v>#VALUE!</v>
      </c>
      <c r="KA71" s="2" t="e">
        <f t="shared" si="668"/>
        <v>#VALUE!</v>
      </c>
      <c r="KB71" s="2" t="e">
        <f t="shared" si="669"/>
        <v>#VALUE!</v>
      </c>
      <c r="KC71" s="2" t="e">
        <f t="shared" si="670"/>
        <v>#VALUE!</v>
      </c>
      <c r="KD71" s="2" t="e">
        <f t="shared" si="671"/>
        <v>#VALUE!</v>
      </c>
      <c r="KE71" s="2" t="e">
        <f t="shared" si="672"/>
        <v>#VALUE!</v>
      </c>
      <c r="KF71" s="2" t="e">
        <f t="shared" si="673"/>
        <v>#VALUE!</v>
      </c>
      <c r="KG71" s="2" t="e">
        <f t="shared" si="674"/>
        <v>#VALUE!</v>
      </c>
      <c r="KH71" s="2" t="e">
        <f t="shared" si="675"/>
        <v>#VALUE!</v>
      </c>
      <c r="KI71" s="2" t="e">
        <f t="shared" si="676"/>
        <v>#VALUE!</v>
      </c>
      <c r="KJ71" s="2" t="e">
        <f t="shared" si="677"/>
        <v>#VALUE!</v>
      </c>
      <c r="KK71" s="2" t="e">
        <f t="shared" si="678"/>
        <v>#VALUE!</v>
      </c>
      <c r="KL71" s="2">
        <f t="shared" si="679"/>
        <v>0</v>
      </c>
      <c r="KM71" s="2" t="e">
        <f t="shared" si="680"/>
        <v>#VALUE!</v>
      </c>
      <c r="KN71" s="2" t="e">
        <f t="shared" si="681"/>
        <v>#VALUE!</v>
      </c>
      <c r="KO71" s="2" t="e">
        <f t="shared" si="682"/>
        <v>#VALUE!</v>
      </c>
      <c r="KP71" s="2" t="e">
        <f t="shared" si="683"/>
        <v>#VALUE!</v>
      </c>
      <c r="KQ71" s="2" t="e">
        <f t="shared" si="684"/>
        <v>#VALUE!</v>
      </c>
      <c r="KR71" s="2" t="e">
        <f t="shared" si="685"/>
        <v>#VALUE!</v>
      </c>
      <c r="KS71" s="2" t="e">
        <f t="shared" si="686"/>
        <v>#VALUE!</v>
      </c>
      <c r="KT71" s="2" t="e">
        <f t="shared" si="687"/>
        <v>#VALUE!</v>
      </c>
      <c r="KU71" s="2" t="e">
        <f t="shared" si="688"/>
        <v>#VALUE!</v>
      </c>
      <c r="KV71" s="2" t="e">
        <f t="shared" si="689"/>
        <v>#VALUE!</v>
      </c>
      <c r="KW71" s="2" t="e">
        <f t="shared" si="690"/>
        <v>#VALUE!</v>
      </c>
      <c r="KX71" s="2" t="e">
        <f t="shared" si="691"/>
        <v>#VALUE!</v>
      </c>
      <c r="KY71" s="2" t="e">
        <f t="shared" si="692"/>
        <v>#VALUE!</v>
      </c>
      <c r="KZ71" s="2" t="e">
        <f t="shared" si="693"/>
        <v>#VALUE!</v>
      </c>
      <c r="LA71" s="2" t="e">
        <f t="shared" si="694"/>
        <v>#VALUE!</v>
      </c>
      <c r="LB71" s="2" t="e">
        <f t="shared" si="695"/>
        <v>#VALUE!</v>
      </c>
      <c r="LC71" s="2" t="e">
        <f t="shared" si="696"/>
        <v>#VALUE!</v>
      </c>
      <c r="LD71" s="2" t="e">
        <f t="shared" si="697"/>
        <v>#VALUE!</v>
      </c>
      <c r="LE71" s="2" t="e">
        <f t="shared" si="698"/>
        <v>#VALUE!</v>
      </c>
      <c r="LF71" s="2" t="e">
        <f t="shared" si="699"/>
        <v>#VALUE!</v>
      </c>
      <c r="LG71" s="2" t="e">
        <f t="shared" si="700"/>
        <v>#VALUE!</v>
      </c>
      <c r="LH71" s="2" t="e">
        <f t="shared" si="701"/>
        <v>#VALUE!</v>
      </c>
      <c r="LI71" s="2" t="e">
        <f t="shared" si="702"/>
        <v>#VALUE!</v>
      </c>
      <c r="LJ71" s="2">
        <f t="shared" si="703"/>
        <v>0</v>
      </c>
      <c r="LK71" s="2" t="e">
        <f t="shared" si="704"/>
        <v>#VALUE!</v>
      </c>
      <c r="LL71" s="2" t="e">
        <f t="shared" si="705"/>
        <v>#VALUE!</v>
      </c>
      <c r="LM71" s="2" t="e">
        <f t="shared" si="706"/>
        <v>#VALUE!</v>
      </c>
      <c r="LN71" s="2" t="e">
        <f t="shared" si="707"/>
        <v>#VALUE!</v>
      </c>
      <c r="LO71" s="2" t="e">
        <f t="shared" si="708"/>
        <v>#VALUE!</v>
      </c>
      <c r="LP71" s="2" t="e">
        <f t="shared" si="709"/>
        <v>#VALUE!</v>
      </c>
      <c r="LQ71" s="2" t="e">
        <f t="shared" si="710"/>
        <v>#VALUE!</v>
      </c>
      <c r="LR71" s="2" t="e">
        <f t="shared" si="711"/>
        <v>#VALUE!</v>
      </c>
      <c r="LS71" s="2" t="e">
        <f t="shared" si="712"/>
        <v>#VALUE!</v>
      </c>
      <c r="LT71" s="2" t="e">
        <f t="shared" si="713"/>
        <v>#VALUE!</v>
      </c>
      <c r="LU71" s="2" t="e">
        <f t="shared" si="714"/>
        <v>#VALUE!</v>
      </c>
      <c r="LV71" s="2" t="e">
        <f t="shared" si="715"/>
        <v>#VALUE!</v>
      </c>
      <c r="LW71" s="2" t="e">
        <f t="shared" si="716"/>
        <v>#VALUE!</v>
      </c>
      <c r="LX71" s="2" t="e">
        <f t="shared" si="717"/>
        <v>#VALUE!</v>
      </c>
      <c r="LY71" s="2" t="e">
        <f t="shared" si="718"/>
        <v>#VALUE!</v>
      </c>
      <c r="LZ71" s="2" t="e">
        <f t="shared" si="719"/>
        <v>#VALUE!</v>
      </c>
      <c r="MA71" s="2" t="e">
        <f t="shared" si="720"/>
        <v>#VALUE!</v>
      </c>
      <c r="MB71" s="2" t="e">
        <f t="shared" si="721"/>
        <v>#VALUE!</v>
      </c>
      <c r="MC71" s="2" t="e">
        <f t="shared" si="722"/>
        <v>#VALUE!</v>
      </c>
      <c r="MD71" s="2" t="e">
        <f t="shared" si="723"/>
        <v>#VALUE!</v>
      </c>
      <c r="ME71" s="2" t="e">
        <f t="shared" si="724"/>
        <v>#VALUE!</v>
      </c>
      <c r="MF71" s="2" t="e">
        <f t="shared" si="725"/>
        <v>#VALUE!</v>
      </c>
      <c r="MG71" s="2" t="e">
        <f t="shared" si="726"/>
        <v>#VALUE!</v>
      </c>
      <c r="MH71" s="2">
        <f t="shared" si="727"/>
        <v>1</v>
      </c>
      <c r="MI71" s="2" t="e">
        <f t="shared" si="728"/>
        <v>#VALUE!</v>
      </c>
      <c r="MJ71" s="2" t="e">
        <f t="shared" si="729"/>
        <v>#VALUE!</v>
      </c>
      <c r="MK71" s="2" t="e">
        <f t="shared" si="730"/>
        <v>#VALUE!</v>
      </c>
      <c r="ML71" s="2" t="e">
        <f t="shared" si="731"/>
        <v>#VALUE!</v>
      </c>
      <c r="MM71" s="2" t="e">
        <f t="shared" si="732"/>
        <v>#VALUE!</v>
      </c>
      <c r="MN71" s="2" t="e">
        <f t="shared" si="733"/>
        <v>#VALUE!</v>
      </c>
      <c r="MO71" s="2" t="e">
        <f t="shared" si="734"/>
        <v>#VALUE!</v>
      </c>
      <c r="MP71" s="2" t="e">
        <f t="shared" si="735"/>
        <v>#VALUE!</v>
      </c>
      <c r="MQ71" s="2" t="e">
        <f t="shared" si="736"/>
        <v>#VALUE!</v>
      </c>
      <c r="MR71" s="2" t="e">
        <f t="shared" si="737"/>
        <v>#VALUE!</v>
      </c>
      <c r="MS71" s="2" t="e">
        <f t="shared" si="738"/>
        <v>#VALUE!</v>
      </c>
      <c r="MT71" s="2" t="e">
        <f t="shared" si="739"/>
        <v>#VALUE!</v>
      </c>
      <c r="MU71" s="2" t="e">
        <f t="shared" si="740"/>
        <v>#VALUE!</v>
      </c>
      <c r="MV71" s="2" t="e">
        <f t="shared" si="741"/>
        <v>#VALUE!</v>
      </c>
      <c r="MW71" s="2" t="e">
        <f t="shared" si="742"/>
        <v>#VALUE!</v>
      </c>
      <c r="MX71" s="2" t="e">
        <f t="shared" si="743"/>
        <v>#VALUE!</v>
      </c>
      <c r="MY71" s="2" t="e">
        <f t="shared" si="744"/>
        <v>#VALUE!</v>
      </c>
      <c r="MZ71" s="2" t="e">
        <f t="shared" si="745"/>
        <v>#VALUE!</v>
      </c>
      <c r="NA71" s="2" t="e">
        <f t="shared" si="746"/>
        <v>#VALUE!</v>
      </c>
      <c r="NB71" s="2" t="e">
        <f t="shared" si="747"/>
        <v>#VALUE!</v>
      </c>
      <c r="NC71" s="2" t="e">
        <f t="shared" si="748"/>
        <v>#VALUE!</v>
      </c>
      <c r="ND71" s="2" t="e">
        <f t="shared" si="749"/>
        <v>#VALUE!</v>
      </c>
      <c r="NE71" s="2" t="e">
        <f t="shared" si="750"/>
        <v>#VALUE!</v>
      </c>
      <c r="NF71" s="2">
        <f t="shared" si="406"/>
        <v>0</v>
      </c>
      <c r="NG71" s="2">
        <f t="shared" si="250"/>
        <v>0</v>
      </c>
      <c r="NH71" s="2">
        <f t="shared" si="251"/>
        <v>0</v>
      </c>
      <c r="NI71" s="2">
        <f t="shared" si="252"/>
        <v>0</v>
      </c>
      <c r="NJ71" s="2">
        <f t="shared" si="253"/>
        <v>0</v>
      </c>
      <c r="NK71" s="2">
        <f t="shared" si="254"/>
        <v>0</v>
      </c>
      <c r="NL71" s="2">
        <f t="shared" si="255"/>
        <v>0</v>
      </c>
      <c r="NM71" s="2">
        <f t="shared" si="256"/>
        <v>0</v>
      </c>
      <c r="NN71" s="2">
        <f t="shared" si="257"/>
        <v>0</v>
      </c>
      <c r="NO71" s="2">
        <f t="shared" si="258"/>
        <v>0</v>
      </c>
      <c r="NP71" s="2">
        <f t="shared" si="259"/>
        <v>0</v>
      </c>
      <c r="NQ71" s="2">
        <f t="shared" si="260"/>
        <v>0</v>
      </c>
      <c r="NR71" s="2">
        <f t="shared" si="261"/>
        <v>0</v>
      </c>
      <c r="NS71" s="2">
        <f t="shared" si="262"/>
        <v>0</v>
      </c>
      <c r="NT71" s="2">
        <f t="shared" si="263"/>
        <v>0</v>
      </c>
      <c r="NU71" s="2">
        <f t="shared" si="264"/>
        <v>0</v>
      </c>
      <c r="NV71" s="2">
        <f t="shared" si="265"/>
        <v>0</v>
      </c>
      <c r="NW71" s="2">
        <f t="shared" si="266"/>
        <v>0</v>
      </c>
      <c r="NX71" s="2">
        <f t="shared" si="267"/>
        <v>0</v>
      </c>
      <c r="NY71" s="2">
        <f t="shared" si="268"/>
        <v>0</v>
      </c>
      <c r="NZ71" s="2">
        <f t="shared" si="269"/>
        <v>0</v>
      </c>
      <c r="OA71" s="2">
        <f t="shared" si="270"/>
        <v>0</v>
      </c>
      <c r="OB71" s="2">
        <f t="shared" si="271"/>
        <v>0</v>
      </c>
      <c r="OC71" s="2">
        <f t="shared" si="272"/>
        <v>0</v>
      </c>
      <c r="OD71" s="2">
        <f>IF(AND(NF71&gt;'Graph Creator'!$K$4,'Detalle de Cuentas'!NF71&lt;='Graph Creator'!$L$4),1,0)</f>
        <v>0</v>
      </c>
      <c r="OE71" s="2">
        <f>IF(AND(NG71&gt;'Graph Creator'!$K$4,'Detalle de Cuentas'!NG71&lt;='Graph Creator'!$L$4),1,0)</f>
        <v>0</v>
      </c>
      <c r="OF71" s="2">
        <f>IF(AND(NH71&gt;'Graph Creator'!$K$4,'Detalle de Cuentas'!NH71&lt;='Graph Creator'!$L$4),1,0)</f>
        <v>0</v>
      </c>
      <c r="OG71" s="2">
        <f>IF(AND(NI71&gt;'Graph Creator'!$K$4,'Detalle de Cuentas'!NI71&lt;='Graph Creator'!$L$4),1,0)</f>
        <v>0</v>
      </c>
      <c r="OH71" s="2">
        <f>IF(AND(NJ71&gt;'Graph Creator'!$K$4,'Detalle de Cuentas'!NJ71&lt;='Graph Creator'!$L$4),1,0)</f>
        <v>0</v>
      </c>
      <c r="OI71" s="2">
        <f>IF(AND(NK71&gt;'Graph Creator'!$K$4,'Detalle de Cuentas'!NK71&lt;='Graph Creator'!$L$4),1,0)</f>
        <v>0</v>
      </c>
      <c r="OJ71" s="2">
        <f>IF(AND(NL71&gt;'Graph Creator'!$K$4,'Detalle de Cuentas'!NL71&lt;='Graph Creator'!$L$4),1,0)</f>
        <v>0</v>
      </c>
      <c r="OK71" s="2">
        <f>IF(AND(NM71&gt;'Graph Creator'!$K$4,'Detalle de Cuentas'!NM71&lt;='Graph Creator'!$L$4),1,0)</f>
        <v>0</v>
      </c>
      <c r="OL71" s="2">
        <f>IF(AND(NN71&gt;'Graph Creator'!$K$4,'Detalle de Cuentas'!NN71&lt;='Graph Creator'!$L$4),1,0)</f>
        <v>0</v>
      </c>
      <c r="OM71" s="2">
        <f>IF(AND(NO71&gt;'Graph Creator'!$K$4,'Detalle de Cuentas'!NO71&lt;='Graph Creator'!$L$4),1,0)</f>
        <v>0</v>
      </c>
      <c r="ON71" s="2">
        <f>IF(AND(NP71&gt;'Graph Creator'!$K$4,'Detalle de Cuentas'!NP71&lt;='Graph Creator'!$L$4),1,0)</f>
        <v>0</v>
      </c>
      <c r="OO71" s="2">
        <f>IF(AND(NQ71&gt;'Graph Creator'!$K$4,'Detalle de Cuentas'!NQ71&lt;='Graph Creator'!$L$4),1,0)</f>
        <v>0</v>
      </c>
      <c r="OP71" s="2">
        <f>IF(AND(NR71&gt;'Graph Creator'!$K$4,'Detalle de Cuentas'!NR71&lt;='Graph Creator'!$L$4),1,0)</f>
        <v>0</v>
      </c>
      <c r="OQ71" s="2">
        <f>IF(AND(NS71&gt;'Graph Creator'!$K$4,'Detalle de Cuentas'!NS71&lt;='Graph Creator'!$L$4),1,0)</f>
        <v>0</v>
      </c>
      <c r="OR71" s="2">
        <f>IF(AND(NT71&gt;'Graph Creator'!$K$4,'Detalle de Cuentas'!NT71&lt;='Graph Creator'!$L$4),1,0)</f>
        <v>0</v>
      </c>
      <c r="OS71" s="2">
        <f>IF(AND(NU71&gt;'Graph Creator'!$K$4,'Detalle de Cuentas'!NU71&lt;='Graph Creator'!$L$4),1,0)</f>
        <v>0</v>
      </c>
      <c r="OT71" s="2">
        <f>IF(AND(NV71&gt;'Graph Creator'!$K$4,'Detalle de Cuentas'!NV71&lt;='Graph Creator'!$L$4),1,0)</f>
        <v>0</v>
      </c>
      <c r="OU71" s="2">
        <f>IF(AND(NW71&gt;'Graph Creator'!$K$4,'Detalle de Cuentas'!NW71&lt;='Graph Creator'!$L$4),1,0)</f>
        <v>0</v>
      </c>
      <c r="OV71" s="2">
        <f>IF(AND(NX71&gt;'Graph Creator'!$K$4,'Detalle de Cuentas'!NX71&lt;='Graph Creator'!$L$4),1,0)</f>
        <v>0</v>
      </c>
      <c r="OW71" s="2">
        <f>IF(AND(NY71&gt;'Graph Creator'!$K$4,'Detalle de Cuentas'!NY71&lt;='Graph Creator'!$L$4),1,0)</f>
        <v>0</v>
      </c>
      <c r="OX71" s="2">
        <f>IF(AND(NZ71&gt;'Graph Creator'!$K$4,'Detalle de Cuentas'!NZ71&lt;='Graph Creator'!$L$4),1,0)</f>
        <v>0</v>
      </c>
      <c r="OY71" s="2">
        <f>IF(AND(OA71&gt;'Graph Creator'!$K$4,'Detalle de Cuentas'!OA71&lt;='Graph Creator'!$L$4),1,0)</f>
        <v>0</v>
      </c>
      <c r="OZ71" s="2">
        <f>IF(AND(OB71&gt;'Graph Creator'!$K$4,'Detalle de Cuentas'!OB71&lt;='Graph Creator'!$L$4),1,0)</f>
        <v>0</v>
      </c>
      <c r="PA71" s="2">
        <f>IF(AND(OC71&gt;'Graph Creator'!$K$4,'Detalle de Cuentas'!OC71&lt;='Graph Creator'!$L$4),1,0)</f>
        <v>0</v>
      </c>
      <c r="PB71" s="2">
        <f>IF(AND(NF71&gt;'Graph Creator'!$L$4,'Detalle de Cuentas'!NF71&lt;='Graph Creator'!$M$4),1,0)</f>
        <v>0</v>
      </c>
      <c r="PC71" s="2">
        <f>IF(AND(NG71&gt;'Graph Creator'!$L$4,'Detalle de Cuentas'!NG71&lt;='Graph Creator'!$M$4),1,0)</f>
        <v>0</v>
      </c>
      <c r="PD71" s="2">
        <f>IF(AND(NH71&gt;'Graph Creator'!$L$4,'Detalle de Cuentas'!NH71&lt;='Graph Creator'!$M$4),1,0)</f>
        <v>0</v>
      </c>
      <c r="PE71" s="2">
        <f>IF(AND(NI71&gt;'Graph Creator'!$L$4,'Detalle de Cuentas'!NI71&lt;='Graph Creator'!$M$4),1,0)</f>
        <v>0</v>
      </c>
      <c r="PF71" s="2">
        <f>IF(AND(NJ71&gt;'Graph Creator'!$L$4,'Detalle de Cuentas'!NJ71&lt;='Graph Creator'!$M$4),1,0)</f>
        <v>0</v>
      </c>
      <c r="PG71" s="2">
        <f>IF(AND(NK71&gt;'Graph Creator'!$L$4,'Detalle de Cuentas'!NK71&lt;='Graph Creator'!$M$4),1,0)</f>
        <v>0</v>
      </c>
      <c r="PH71" s="2">
        <f>IF(AND(NL71&gt;'Graph Creator'!$L$4,'Detalle de Cuentas'!NL71&lt;='Graph Creator'!$M$4),1,0)</f>
        <v>0</v>
      </c>
      <c r="PI71" s="2">
        <f>IF(AND(NM71&gt;'Graph Creator'!$L$4,'Detalle de Cuentas'!NM71&lt;='Graph Creator'!$M$4),1,0)</f>
        <v>0</v>
      </c>
      <c r="PJ71" s="2">
        <f>IF(AND(NN71&gt;'Graph Creator'!$L$4,'Detalle de Cuentas'!NN71&lt;='Graph Creator'!$M$4),1,0)</f>
        <v>0</v>
      </c>
      <c r="PK71" s="2">
        <f>IF(AND(NO71&gt;'Graph Creator'!$L$4,'Detalle de Cuentas'!NO71&lt;='Graph Creator'!$M$4),1,0)</f>
        <v>0</v>
      </c>
      <c r="PL71" s="2">
        <f>IF(AND(NP71&gt;'Graph Creator'!$L$4,'Detalle de Cuentas'!NP71&lt;='Graph Creator'!$M$4),1,0)</f>
        <v>0</v>
      </c>
      <c r="PM71" s="2">
        <f>IF(AND(NQ71&gt;'Graph Creator'!$L$4,'Detalle de Cuentas'!NQ71&lt;='Graph Creator'!$M$4),1,0)</f>
        <v>0</v>
      </c>
      <c r="PN71" s="2">
        <f>IF(AND(NR71&gt;'Graph Creator'!$L$4,'Detalle de Cuentas'!NR71&lt;='Graph Creator'!$M$4),1,0)</f>
        <v>0</v>
      </c>
      <c r="PO71" s="2">
        <f>IF(AND(NS71&gt;'Graph Creator'!$L$4,'Detalle de Cuentas'!NS71&lt;='Graph Creator'!$M$4),1,0)</f>
        <v>0</v>
      </c>
      <c r="PP71" s="2">
        <f>IF(AND(NT71&gt;'Graph Creator'!$L$4,'Detalle de Cuentas'!NT71&lt;='Graph Creator'!$M$4),1,0)</f>
        <v>0</v>
      </c>
      <c r="PQ71" s="2">
        <f>IF(AND(NU71&gt;'Graph Creator'!$L$4,'Detalle de Cuentas'!NU71&lt;='Graph Creator'!$M$4),1,0)</f>
        <v>0</v>
      </c>
      <c r="PR71" s="2">
        <f>IF(AND(NV71&gt;'Graph Creator'!$L$4,'Detalle de Cuentas'!NV71&lt;='Graph Creator'!$M$4),1,0)</f>
        <v>0</v>
      </c>
      <c r="PS71" s="2">
        <f>IF(AND(NW71&gt;'Graph Creator'!$L$4,'Detalle de Cuentas'!NW71&lt;='Graph Creator'!$M$4),1,0)</f>
        <v>0</v>
      </c>
      <c r="PT71" s="2">
        <f>IF(AND(NX71&gt;'Graph Creator'!$L$4,'Detalle de Cuentas'!NX71&lt;='Graph Creator'!$M$4),1,0)</f>
        <v>0</v>
      </c>
      <c r="PU71" s="2">
        <f>IF(AND(NY71&gt;'Graph Creator'!$L$4,'Detalle de Cuentas'!NY71&lt;='Graph Creator'!$M$4),1,0)</f>
        <v>0</v>
      </c>
      <c r="PV71" s="2">
        <f>IF(AND(NZ71&gt;'Graph Creator'!$L$4,'Detalle de Cuentas'!NZ71&lt;='Graph Creator'!$M$4),1,0)</f>
        <v>0</v>
      </c>
      <c r="PW71" s="2">
        <f>IF(AND(OA71&gt;'Graph Creator'!$L$4,'Detalle de Cuentas'!OA71&lt;='Graph Creator'!$M$4),1,0)</f>
        <v>0</v>
      </c>
      <c r="PX71" s="2">
        <f>IF(AND(OB71&gt;'Graph Creator'!$L$4,'Detalle de Cuentas'!OB71&lt;='Graph Creator'!$M$4),1,0)</f>
        <v>0</v>
      </c>
      <c r="PY71" s="2">
        <f>IF(AND(OC71&gt;'Graph Creator'!$L$4,'Detalle de Cuentas'!OC71&lt;='Graph Creator'!$M$4),1,0)</f>
        <v>0</v>
      </c>
      <c r="PZ71" s="2">
        <f>IF(AND(NF71&gt;'Graph Creator'!$M$4,'Detalle de Cuentas'!NF71&lt;='Graph Creator'!$N$4),1,0)</f>
        <v>0</v>
      </c>
      <c r="QA71" s="2">
        <f>IF(AND(NG71&gt;'Graph Creator'!$M$4,'Detalle de Cuentas'!NG71&lt;='Graph Creator'!$N$4),1,0)</f>
        <v>0</v>
      </c>
      <c r="QB71" s="2">
        <f>IF(AND(NH71&gt;'Graph Creator'!$M$4,'Detalle de Cuentas'!NH71&lt;='Graph Creator'!$N$4),1,0)</f>
        <v>0</v>
      </c>
      <c r="QC71" s="2">
        <f>IF(AND(NI71&gt;'Graph Creator'!$M$4,'Detalle de Cuentas'!NI71&lt;='Graph Creator'!$N$4),1,0)</f>
        <v>0</v>
      </c>
      <c r="QD71" s="2">
        <f>IF(AND(NJ71&gt;'Graph Creator'!$M$4,'Detalle de Cuentas'!NJ71&lt;='Graph Creator'!$N$4),1,0)</f>
        <v>0</v>
      </c>
      <c r="QE71" s="2">
        <f>IF(AND(NK71&gt;'Graph Creator'!$M$4,'Detalle de Cuentas'!NK71&lt;='Graph Creator'!$N$4),1,0)</f>
        <v>0</v>
      </c>
      <c r="QF71" s="2">
        <f>IF(AND(NL71&gt;'Graph Creator'!$M$4,'Detalle de Cuentas'!NL71&lt;='Graph Creator'!$N$4),1,0)</f>
        <v>0</v>
      </c>
      <c r="QG71" s="2">
        <f>IF(AND(NM71&gt;'Graph Creator'!$M$4,'Detalle de Cuentas'!NM71&lt;='Graph Creator'!$N$4),1,0)</f>
        <v>0</v>
      </c>
      <c r="QH71" s="2">
        <f>IF(AND(NN71&gt;'Graph Creator'!$M$4,'Detalle de Cuentas'!NN71&lt;='Graph Creator'!$N$4),1,0)</f>
        <v>0</v>
      </c>
      <c r="QI71" s="2">
        <f>IF(AND(NO71&gt;'Graph Creator'!$M$4,'Detalle de Cuentas'!NO71&lt;='Graph Creator'!$N$4),1,0)</f>
        <v>0</v>
      </c>
      <c r="QJ71" s="2">
        <f>IF(AND(NP71&gt;'Graph Creator'!$M$4,'Detalle de Cuentas'!NP71&lt;='Graph Creator'!$N$4),1,0)</f>
        <v>0</v>
      </c>
      <c r="QK71" s="2">
        <f>IF(AND(NQ71&gt;'Graph Creator'!$M$4,'Detalle de Cuentas'!NQ71&lt;='Graph Creator'!$N$4),1,0)</f>
        <v>0</v>
      </c>
      <c r="QL71" s="2">
        <f>IF(AND(NR71&gt;'Graph Creator'!$M$4,'Detalle de Cuentas'!NR71&lt;='Graph Creator'!$N$4),1,0)</f>
        <v>0</v>
      </c>
      <c r="QM71" s="2">
        <f>IF(AND(NS71&gt;'Graph Creator'!$M$4,'Detalle de Cuentas'!NS71&lt;='Graph Creator'!$N$4),1,0)</f>
        <v>0</v>
      </c>
      <c r="QN71" s="2">
        <f>IF(AND(NT71&gt;'Graph Creator'!$M$4,'Detalle de Cuentas'!NT71&lt;='Graph Creator'!$N$4),1,0)</f>
        <v>0</v>
      </c>
      <c r="QO71" s="2">
        <f>IF(AND(NU71&gt;'Graph Creator'!$M$4,'Detalle de Cuentas'!NU71&lt;='Graph Creator'!$N$4),1,0)</f>
        <v>0</v>
      </c>
      <c r="QP71" s="2">
        <f>IF(AND(NV71&gt;'Graph Creator'!$M$4,'Detalle de Cuentas'!NV71&lt;='Graph Creator'!$N$4),1,0)</f>
        <v>0</v>
      </c>
      <c r="QQ71" s="2">
        <f>IF(AND(NW71&gt;'Graph Creator'!$M$4,'Detalle de Cuentas'!NW71&lt;='Graph Creator'!$N$4),1,0)</f>
        <v>0</v>
      </c>
      <c r="QR71" s="2">
        <f>IF(AND(NX71&gt;'Graph Creator'!$M$4,'Detalle de Cuentas'!NX71&lt;='Graph Creator'!$N$4),1,0)</f>
        <v>0</v>
      </c>
      <c r="QS71" s="2">
        <f>IF(AND(NY71&gt;'Graph Creator'!$M$4,'Detalle de Cuentas'!NY71&lt;='Graph Creator'!$N$4),1,0)</f>
        <v>0</v>
      </c>
      <c r="QT71" s="2">
        <f>IF(AND(NZ71&gt;'Graph Creator'!$M$4,'Detalle de Cuentas'!NZ71&lt;='Graph Creator'!$N$4),1,0)</f>
        <v>0</v>
      </c>
      <c r="QU71" s="2">
        <f>IF(AND(OA71&gt;'Graph Creator'!$M$4,'Detalle de Cuentas'!OA71&lt;='Graph Creator'!$N$4),1,0)</f>
        <v>0</v>
      </c>
      <c r="QV71" s="2">
        <f>IF(AND(OB71&gt;'Graph Creator'!$M$4,'Detalle de Cuentas'!OB71&lt;='Graph Creator'!$N$4),1,0)</f>
        <v>0</v>
      </c>
      <c r="QW71" s="2">
        <f>IF(AND(OC71&gt;'Graph Creator'!$M$4,'Detalle de Cuentas'!OC71&lt;='Graph Creator'!$N$4),1,0)</f>
        <v>0</v>
      </c>
      <c r="QX71" s="2">
        <f>IF(AND(NF71&gt;'Graph Creator'!$N$4,'Detalle de Cuentas'!NF71&lt;='Graph Creator'!$O$4),1,0)</f>
        <v>0</v>
      </c>
      <c r="QY71" s="2">
        <f>IF(AND(NG71&gt;'Graph Creator'!$N$4,'Detalle de Cuentas'!NG71&lt;='Graph Creator'!$O$4),1,0)</f>
        <v>0</v>
      </c>
      <c r="QZ71" s="2">
        <f>IF(AND(NH71&gt;'Graph Creator'!$N$4,'Detalle de Cuentas'!NH71&lt;='Graph Creator'!$O$4),1,0)</f>
        <v>0</v>
      </c>
      <c r="RA71" s="2">
        <f>IF(AND(NI71&gt;'Graph Creator'!$N$4,'Detalle de Cuentas'!NI71&lt;='Graph Creator'!$O$4),1,0)</f>
        <v>0</v>
      </c>
      <c r="RB71" s="2">
        <f>IF(AND(NJ71&gt;'Graph Creator'!$N$4,'Detalle de Cuentas'!NJ71&lt;='Graph Creator'!$O$4),1,0)</f>
        <v>0</v>
      </c>
      <c r="RC71" s="2">
        <f>IF(AND(NK71&gt;'Graph Creator'!$N$4,'Detalle de Cuentas'!NK71&lt;='Graph Creator'!$O$4),1,0)</f>
        <v>0</v>
      </c>
      <c r="RD71" s="2">
        <f>IF(AND(NL71&gt;'Graph Creator'!$N$4,'Detalle de Cuentas'!NL71&lt;='Graph Creator'!$O$4),1,0)</f>
        <v>0</v>
      </c>
      <c r="RE71" s="2">
        <f>IF(AND(NM71&gt;'Graph Creator'!$N$4,'Detalle de Cuentas'!NM71&lt;='Graph Creator'!$O$4),1,0)</f>
        <v>0</v>
      </c>
      <c r="RF71" s="2">
        <f>IF(AND(NN71&gt;'Graph Creator'!$N$4,'Detalle de Cuentas'!NN71&lt;='Graph Creator'!$O$4),1,0)</f>
        <v>0</v>
      </c>
      <c r="RG71" s="2">
        <f>IF(AND(NO71&gt;'Graph Creator'!$N$4,'Detalle de Cuentas'!NO71&lt;='Graph Creator'!$O$4),1,0)</f>
        <v>0</v>
      </c>
      <c r="RH71" s="2">
        <f>IF(AND(NP71&gt;'Graph Creator'!$N$4,'Detalle de Cuentas'!NP71&lt;='Graph Creator'!$O$4),1,0)</f>
        <v>0</v>
      </c>
      <c r="RI71" s="2">
        <f>IF(AND(NQ71&gt;'Graph Creator'!$N$4,'Detalle de Cuentas'!NQ71&lt;='Graph Creator'!$O$4),1,0)</f>
        <v>0</v>
      </c>
      <c r="RJ71" s="2">
        <f>IF(AND(NR71&gt;'Graph Creator'!$N$4,'Detalle de Cuentas'!NR71&lt;='Graph Creator'!$O$4),1,0)</f>
        <v>0</v>
      </c>
      <c r="RK71" s="2">
        <f>IF(AND(NS71&gt;'Graph Creator'!$N$4,'Detalle de Cuentas'!NS71&lt;='Graph Creator'!$O$4),1,0)</f>
        <v>0</v>
      </c>
      <c r="RL71" s="2">
        <f>IF(AND(NT71&gt;'Graph Creator'!$N$4,'Detalle de Cuentas'!NT71&lt;='Graph Creator'!$O$4),1,0)</f>
        <v>0</v>
      </c>
      <c r="RM71" s="2">
        <f>IF(AND(NU71&gt;'Graph Creator'!$N$4,'Detalle de Cuentas'!NU71&lt;='Graph Creator'!$O$4),1,0)</f>
        <v>0</v>
      </c>
      <c r="RN71" s="2">
        <f>IF(AND(NV71&gt;'Graph Creator'!$N$4,'Detalle de Cuentas'!NV71&lt;='Graph Creator'!$O$4),1,0)</f>
        <v>0</v>
      </c>
      <c r="RO71" s="2">
        <f>IF(AND(NW71&gt;'Graph Creator'!$N$4,'Detalle de Cuentas'!NW71&lt;='Graph Creator'!$O$4),1,0)</f>
        <v>0</v>
      </c>
      <c r="RP71" s="2">
        <f>IF(AND(NX71&gt;'Graph Creator'!$N$4,'Detalle de Cuentas'!NX71&lt;='Graph Creator'!$O$4),1,0)</f>
        <v>0</v>
      </c>
      <c r="RQ71" s="2">
        <f>IF(AND(NY71&gt;'Graph Creator'!$N$4,'Detalle de Cuentas'!NY71&lt;='Graph Creator'!$O$4),1,0)</f>
        <v>0</v>
      </c>
      <c r="RR71" s="2">
        <f>IF(AND(NZ71&gt;'Graph Creator'!$N$4,'Detalle de Cuentas'!NZ71&lt;='Graph Creator'!$O$4),1,0)</f>
        <v>0</v>
      </c>
      <c r="RS71" s="2">
        <f>IF(AND(OA71&gt;'Graph Creator'!$N$4,'Detalle de Cuentas'!OA71&lt;='Graph Creator'!$O$4),1,0)</f>
        <v>0</v>
      </c>
      <c r="RT71" s="2">
        <f>IF(AND(OB71&gt;'Graph Creator'!$N$4,'Detalle de Cuentas'!OB71&lt;='Graph Creator'!$O$4),1,0)</f>
        <v>0</v>
      </c>
      <c r="RU71" s="2">
        <f>IF(AND(OC71&gt;'Graph Creator'!$N$4,'Detalle de Cuentas'!OC71&lt;='Graph Creator'!$O$4),1,0)</f>
        <v>0</v>
      </c>
      <c r="RV71" s="2" t="e">
        <f t="shared" si="407"/>
        <v>#VALUE!</v>
      </c>
      <c r="RW71" s="2" t="e">
        <f t="shared" si="408"/>
        <v>#VALUE!</v>
      </c>
      <c r="RX71" s="2" t="e">
        <f t="shared" si="409"/>
        <v>#VALUE!</v>
      </c>
      <c r="RY71" s="2" t="e">
        <f t="shared" si="410"/>
        <v>#VALUE!</v>
      </c>
      <c r="RZ71" s="2" t="e">
        <f t="shared" si="411"/>
        <v>#VALUE!</v>
      </c>
      <c r="SA71" s="2" t="e">
        <f t="shared" si="412"/>
        <v>#VALUE!</v>
      </c>
      <c r="SB71" s="2" t="e">
        <f t="shared" si="413"/>
        <v>#VALUE!</v>
      </c>
      <c r="SC71" s="2" t="e">
        <f t="shared" si="414"/>
        <v>#VALUE!</v>
      </c>
      <c r="SD71" s="2" t="e">
        <f t="shared" si="415"/>
        <v>#VALUE!</v>
      </c>
      <c r="SE71" s="2" t="e">
        <f t="shared" si="416"/>
        <v>#VALUE!</v>
      </c>
      <c r="SF71" s="2" t="e">
        <f t="shared" si="417"/>
        <v>#VALUE!</v>
      </c>
      <c r="SG71" s="2" t="e">
        <f t="shared" si="418"/>
        <v>#VALUE!</v>
      </c>
      <c r="SH71" s="2" t="e">
        <f t="shared" si="419"/>
        <v>#VALUE!</v>
      </c>
      <c r="SI71" s="2" t="e">
        <f t="shared" si="420"/>
        <v>#VALUE!</v>
      </c>
      <c r="SJ71" s="2" t="e">
        <f t="shared" si="421"/>
        <v>#VALUE!</v>
      </c>
      <c r="SK71" s="2" t="e">
        <f t="shared" si="422"/>
        <v>#VALUE!</v>
      </c>
      <c r="SL71" s="2" t="e">
        <f t="shared" si="423"/>
        <v>#VALUE!</v>
      </c>
      <c r="SM71" s="2" t="e">
        <f t="shared" si="424"/>
        <v>#VALUE!</v>
      </c>
      <c r="SN71" s="2" t="e">
        <f t="shared" si="425"/>
        <v>#VALUE!</v>
      </c>
      <c r="SO71" s="2" t="e">
        <f t="shared" si="426"/>
        <v>#VALUE!</v>
      </c>
      <c r="SP71" s="2" t="e">
        <f t="shared" si="427"/>
        <v>#VALUE!</v>
      </c>
      <c r="SQ71" s="2" t="e">
        <f t="shared" si="428"/>
        <v>#VALUE!</v>
      </c>
      <c r="SR71" s="2" t="e">
        <f t="shared" si="429"/>
        <v>#VALUE!</v>
      </c>
      <c r="SS71" s="2" t="e">
        <f t="shared" si="430"/>
        <v>#VALUE!</v>
      </c>
      <c r="ST71" s="2" t="e">
        <f t="shared" si="431"/>
        <v>#VALUE!</v>
      </c>
      <c r="SU71" s="2" t="e">
        <f t="shared" si="432"/>
        <v>#VALUE!</v>
      </c>
      <c r="SV71" s="2" t="e">
        <f t="shared" si="433"/>
        <v>#VALUE!</v>
      </c>
      <c r="SW71" s="2" t="e">
        <f t="shared" si="434"/>
        <v>#VALUE!</v>
      </c>
      <c r="SX71" s="2" t="e">
        <f t="shared" si="435"/>
        <v>#VALUE!</v>
      </c>
      <c r="SY71" s="2" t="e">
        <f t="shared" si="436"/>
        <v>#VALUE!</v>
      </c>
      <c r="SZ71" s="2" t="e">
        <f t="shared" si="437"/>
        <v>#VALUE!</v>
      </c>
      <c r="TA71" s="2" t="e">
        <f t="shared" si="438"/>
        <v>#VALUE!</v>
      </c>
      <c r="TB71" s="2" t="e">
        <f t="shared" si="439"/>
        <v>#VALUE!</v>
      </c>
      <c r="TC71" s="2" t="e">
        <f t="shared" si="440"/>
        <v>#VALUE!</v>
      </c>
      <c r="TD71" s="2" t="e">
        <f t="shared" si="441"/>
        <v>#VALUE!</v>
      </c>
      <c r="TE71" s="2" t="e">
        <f t="shared" si="442"/>
        <v>#VALUE!</v>
      </c>
      <c r="TF71" s="2" t="str">
        <f>IF(DZ71=1,IF(SUM(DZ$17:DZ71)&lt;2,""&amp;B71,", "&amp;B71),"")</f>
        <v/>
      </c>
      <c r="TG71" s="2" t="str">
        <f t="shared" si="480"/>
        <v/>
      </c>
      <c r="TH71" s="2">
        <f t="shared" si="443"/>
        <v>0</v>
      </c>
      <c r="TI71" s="14" t="str">
        <f t="shared" si="444"/>
        <v/>
      </c>
      <c r="TJ71" s="14" t="e">
        <f t="shared" si="273"/>
        <v>#VALUE!</v>
      </c>
      <c r="TK71" s="14" t="e">
        <f t="shared" si="274"/>
        <v>#VALUE!</v>
      </c>
      <c r="TL71" s="14" t="e">
        <f t="shared" si="275"/>
        <v>#VALUE!</v>
      </c>
      <c r="TM71" s="14" t="e">
        <f t="shared" si="276"/>
        <v>#VALUE!</v>
      </c>
      <c r="TN71" s="14" t="e">
        <f t="shared" si="277"/>
        <v>#VALUE!</v>
      </c>
      <c r="TO71" s="14" t="e">
        <f t="shared" si="278"/>
        <v>#VALUE!</v>
      </c>
      <c r="TP71" s="14" t="e">
        <f t="shared" si="279"/>
        <v>#VALUE!</v>
      </c>
      <c r="TQ71" s="14" t="e">
        <f t="shared" si="280"/>
        <v>#VALUE!</v>
      </c>
      <c r="TR71" s="14" t="e">
        <f t="shared" si="281"/>
        <v>#VALUE!</v>
      </c>
      <c r="TS71" s="14" t="e">
        <f t="shared" si="282"/>
        <v>#VALUE!</v>
      </c>
      <c r="TT71" s="14" t="e">
        <f t="shared" si="283"/>
        <v>#VALUE!</v>
      </c>
      <c r="TU71" s="14" t="e">
        <f t="shared" si="284"/>
        <v>#VALUE!</v>
      </c>
      <c r="TV71" s="14" t="e">
        <f t="shared" si="285"/>
        <v>#VALUE!</v>
      </c>
      <c r="TW71" s="14" t="e">
        <f t="shared" si="286"/>
        <v>#VALUE!</v>
      </c>
      <c r="TX71" s="14" t="e">
        <f t="shared" si="287"/>
        <v>#VALUE!</v>
      </c>
      <c r="TY71" s="14" t="e">
        <f t="shared" si="288"/>
        <v>#VALUE!</v>
      </c>
      <c r="TZ71" s="14" t="e">
        <f t="shared" si="289"/>
        <v>#VALUE!</v>
      </c>
      <c r="UA71" s="14" t="e">
        <f t="shared" si="290"/>
        <v>#VALUE!</v>
      </c>
      <c r="UB71" s="14" t="e">
        <f t="shared" si="291"/>
        <v>#VALUE!</v>
      </c>
      <c r="UC71" s="14" t="e">
        <f t="shared" si="292"/>
        <v>#VALUE!</v>
      </c>
      <c r="UD71" s="14" t="e">
        <f t="shared" si="293"/>
        <v>#VALUE!</v>
      </c>
      <c r="UE71" s="14" t="e">
        <f t="shared" si="294"/>
        <v>#VALUE!</v>
      </c>
      <c r="UF71" s="14" t="e">
        <f t="shared" si="295"/>
        <v>#VALUE!</v>
      </c>
      <c r="UH71" s="2">
        <f>IF($C$4-$R71&gt;'Graph Creator'!$E$2*'Graph Creator'!$D$13*12,0,1)</f>
        <v>1</v>
      </c>
      <c r="UJ71" s="2" t="e">
        <f t="shared" si="445"/>
        <v>#VALUE!</v>
      </c>
      <c r="UK71" s="2" t="e">
        <f t="shared" si="446"/>
        <v>#VALUE!</v>
      </c>
      <c r="UL71" s="2" t="e">
        <f t="shared" si="447"/>
        <v>#VALUE!</v>
      </c>
      <c r="UM71" s="2" t="e">
        <f t="shared" si="448"/>
        <v>#VALUE!</v>
      </c>
      <c r="UN71" s="2" t="e">
        <f t="shared" si="449"/>
        <v>#VALUE!</v>
      </c>
      <c r="UO71" s="2" t="e">
        <f t="shared" si="450"/>
        <v>#VALUE!</v>
      </c>
      <c r="UP71" s="2" t="e">
        <f t="shared" si="297"/>
        <v>#VALUE!</v>
      </c>
      <c r="UQ71" s="2" t="e">
        <f t="shared" si="298"/>
        <v>#VALUE!</v>
      </c>
      <c r="UR71" s="2" t="e">
        <f t="shared" si="299"/>
        <v>#VALUE!</v>
      </c>
      <c r="US71" s="2" t="e">
        <f t="shared" si="300"/>
        <v>#VALUE!</v>
      </c>
      <c r="UT71" s="2" t="e">
        <f t="shared" si="301"/>
        <v>#VALUE!</v>
      </c>
      <c r="UU71" s="2" t="e">
        <f t="shared" si="302"/>
        <v>#VALUE!</v>
      </c>
      <c r="UV71" s="2" t="e">
        <f t="shared" si="303"/>
        <v>#VALUE!</v>
      </c>
      <c r="UW71" s="2" t="e">
        <f t="shared" si="304"/>
        <v>#VALUE!</v>
      </c>
      <c r="UX71" s="2" t="e">
        <f t="shared" si="305"/>
        <v>#VALUE!</v>
      </c>
      <c r="UY71" s="2" t="e">
        <f t="shared" si="306"/>
        <v>#VALUE!</v>
      </c>
      <c r="UZ71" s="2" t="e">
        <f t="shared" si="307"/>
        <v>#VALUE!</v>
      </c>
      <c r="VA71" s="2" t="e">
        <f t="shared" si="308"/>
        <v>#VALUE!</v>
      </c>
      <c r="VB71" s="2" t="e">
        <f t="shared" si="309"/>
        <v>#VALUE!</v>
      </c>
      <c r="VC71" s="2" t="e">
        <f t="shared" si="310"/>
        <v>#VALUE!</v>
      </c>
      <c r="VD71" s="2" t="e">
        <f t="shared" si="311"/>
        <v>#VALUE!</v>
      </c>
      <c r="VE71" s="2" t="e">
        <f t="shared" si="312"/>
        <v>#VALUE!</v>
      </c>
      <c r="VF71" s="2" t="e">
        <f t="shared" si="313"/>
        <v>#VALUE!</v>
      </c>
      <c r="VG71" s="2" t="e">
        <f t="shared" si="314"/>
        <v>#VALUE!</v>
      </c>
      <c r="VH71" s="2" t="e">
        <f t="shared" si="315"/>
        <v>#VALUE!</v>
      </c>
      <c r="VI71" s="2" t="e">
        <f t="shared" si="316"/>
        <v>#VALUE!</v>
      </c>
      <c r="VJ71" s="2" t="e">
        <f t="shared" si="317"/>
        <v>#VALUE!</v>
      </c>
      <c r="VK71" s="2" t="e">
        <f t="shared" si="318"/>
        <v>#VALUE!</v>
      </c>
      <c r="VL71" s="2" t="e">
        <f t="shared" si="319"/>
        <v>#VALUE!</v>
      </c>
      <c r="VM71" s="2" t="e">
        <f t="shared" si="320"/>
        <v>#VALUE!</v>
      </c>
      <c r="VN71" s="2" t="e">
        <f t="shared" si="321"/>
        <v>#VALUE!</v>
      </c>
      <c r="VO71" s="2" t="e">
        <f t="shared" si="322"/>
        <v>#VALUE!</v>
      </c>
      <c r="VP71" s="2" t="e">
        <f t="shared" si="323"/>
        <v>#VALUE!</v>
      </c>
      <c r="VQ71" s="2" t="e">
        <f t="shared" si="324"/>
        <v>#VALUE!</v>
      </c>
      <c r="VR71" s="2" t="e">
        <f t="shared" si="325"/>
        <v>#VALUE!</v>
      </c>
      <c r="VS71" s="2" t="e">
        <f t="shared" si="326"/>
        <v>#VALUE!</v>
      </c>
      <c r="VT71" s="98">
        <f t="shared" si="451"/>
        <v>0</v>
      </c>
      <c r="VU71" s="98">
        <f t="shared" si="452"/>
        <v>0</v>
      </c>
      <c r="VV71" s="98">
        <f t="shared" si="453"/>
        <v>0</v>
      </c>
      <c r="VW71" s="98">
        <f t="shared" si="454"/>
        <v>0</v>
      </c>
      <c r="VX71" s="98">
        <f t="shared" si="455"/>
        <v>0</v>
      </c>
      <c r="VY71" s="98">
        <f t="shared" si="456"/>
        <v>0</v>
      </c>
      <c r="VZ71" s="98">
        <f t="shared" si="457"/>
        <v>0</v>
      </c>
      <c r="WA71" s="98">
        <f t="shared" si="328"/>
        <v>0</v>
      </c>
      <c r="WB71" s="98">
        <f t="shared" si="329"/>
        <v>0</v>
      </c>
      <c r="WC71" s="98">
        <f t="shared" si="330"/>
        <v>0</v>
      </c>
      <c r="WD71" s="98">
        <f t="shared" si="331"/>
        <v>0</v>
      </c>
      <c r="WE71" s="98">
        <f t="shared" si="332"/>
        <v>0</v>
      </c>
      <c r="WF71" s="98">
        <f t="shared" si="333"/>
        <v>0</v>
      </c>
      <c r="WG71" s="98">
        <f t="shared" si="334"/>
        <v>0</v>
      </c>
      <c r="WH71" s="98">
        <f t="shared" si="335"/>
        <v>0</v>
      </c>
      <c r="WI71" s="98">
        <f t="shared" si="336"/>
        <v>0</v>
      </c>
      <c r="WJ71" s="98">
        <f t="shared" si="337"/>
        <v>0</v>
      </c>
      <c r="WK71" s="98">
        <f t="shared" si="338"/>
        <v>0</v>
      </c>
      <c r="WL71" s="98">
        <f t="shared" si="339"/>
        <v>0</v>
      </c>
      <c r="WM71" s="98">
        <f t="shared" si="340"/>
        <v>0</v>
      </c>
      <c r="WN71" s="98">
        <f t="shared" si="341"/>
        <v>0</v>
      </c>
      <c r="WO71" s="98">
        <f t="shared" si="342"/>
        <v>0</v>
      </c>
      <c r="WP71" s="98">
        <f t="shared" si="343"/>
        <v>0</v>
      </c>
      <c r="WQ71" s="98">
        <f t="shared" si="344"/>
        <v>0</v>
      </c>
      <c r="WR71" s="98">
        <f>IFERROR(INDEX('Score Calculation'!$D$38:$D$41,MATCH('Detalle de Cuentas'!VT71,'Score Calculation'!$C$38:$C$41,1)),0)</f>
        <v>4</v>
      </c>
      <c r="WS71" s="98">
        <f>IFERROR(INDEX('Score Calculation'!$D$38:$D$41,MATCH('Detalle de Cuentas'!VU71,'Score Calculation'!$C$38:$C$41,1)),0)</f>
        <v>4</v>
      </c>
      <c r="WT71" s="98">
        <f>IFERROR(INDEX('Score Calculation'!$D$38:$D$41,MATCH('Detalle de Cuentas'!VV71,'Score Calculation'!$C$38:$C$41,1)),0)</f>
        <v>4</v>
      </c>
      <c r="WU71" s="98">
        <f>IFERROR(INDEX('Score Calculation'!$D$38:$D$41,MATCH('Detalle de Cuentas'!VW71,'Score Calculation'!$C$38:$C$41,1)),0)</f>
        <v>4</v>
      </c>
      <c r="WV71" s="98">
        <f>IFERROR(INDEX('Score Calculation'!$D$38:$D$41,MATCH('Detalle de Cuentas'!VX71,'Score Calculation'!$C$38:$C$41,1)),0)</f>
        <v>4</v>
      </c>
      <c r="WW71" s="98">
        <f>IFERROR(INDEX('Score Calculation'!$D$38:$D$41,MATCH('Detalle de Cuentas'!VY71,'Score Calculation'!$C$38:$C$41,1)),0)</f>
        <v>4</v>
      </c>
      <c r="WX71" s="98">
        <f>IFERROR(INDEX('Score Calculation'!$D$38:$D$41,MATCH('Detalle de Cuentas'!VZ71,'Score Calculation'!$C$38:$C$41,1)),0)</f>
        <v>4</v>
      </c>
      <c r="WY71" s="98">
        <f>IFERROR(INDEX('Score Calculation'!$D$38:$D$41,MATCH('Detalle de Cuentas'!WA71,'Score Calculation'!$C$38:$C$41,1)),0)</f>
        <v>4</v>
      </c>
      <c r="WZ71" s="98">
        <f>IFERROR(INDEX('Score Calculation'!$D$38:$D$41,MATCH('Detalle de Cuentas'!WB71,'Score Calculation'!$C$38:$C$41,1)),0)</f>
        <v>4</v>
      </c>
      <c r="XA71" s="98">
        <f>IFERROR(INDEX('Score Calculation'!$D$38:$D$41,MATCH('Detalle de Cuentas'!WC71,'Score Calculation'!$C$38:$C$41,1)),0)</f>
        <v>4</v>
      </c>
      <c r="XB71" s="98">
        <f>IFERROR(INDEX('Score Calculation'!$D$38:$D$41,MATCH('Detalle de Cuentas'!WD71,'Score Calculation'!$C$38:$C$41,1)),0)</f>
        <v>4</v>
      </c>
      <c r="XC71" s="98">
        <f>IFERROR(INDEX('Score Calculation'!$D$38:$D$41,MATCH('Detalle de Cuentas'!WE71,'Score Calculation'!$C$38:$C$41,1)),0)</f>
        <v>4</v>
      </c>
      <c r="XD71" s="98">
        <f>IFERROR(INDEX('Score Calculation'!$D$38:$D$41,MATCH('Detalle de Cuentas'!WF71,'Score Calculation'!$C$38:$C$41,1)),0)</f>
        <v>4</v>
      </c>
      <c r="XE71" s="98">
        <f>IFERROR(INDEX('Score Calculation'!$D$38:$D$41,MATCH('Detalle de Cuentas'!WG71,'Score Calculation'!$C$38:$C$41,1)),0)</f>
        <v>4</v>
      </c>
      <c r="XF71" s="98">
        <f>IFERROR(INDEX('Score Calculation'!$D$38:$D$41,MATCH('Detalle de Cuentas'!WH71,'Score Calculation'!$C$38:$C$41,1)),0)</f>
        <v>4</v>
      </c>
      <c r="XG71" s="98">
        <f>IFERROR(INDEX('Score Calculation'!$D$38:$D$41,MATCH('Detalle de Cuentas'!WI71,'Score Calculation'!$C$38:$C$41,1)),0)</f>
        <v>4</v>
      </c>
      <c r="XH71" s="98">
        <f>IFERROR(INDEX('Score Calculation'!$D$38:$D$41,MATCH('Detalle de Cuentas'!WJ71,'Score Calculation'!$C$38:$C$41,1)),0)</f>
        <v>4</v>
      </c>
      <c r="XI71" s="98">
        <f>IFERROR(INDEX('Score Calculation'!$D$38:$D$41,MATCH('Detalle de Cuentas'!WK71,'Score Calculation'!$C$38:$C$41,1)),0)</f>
        <v>4</v>
      </c>
      <c r="XJ71" s="98">
        <f>IFERROR(INDEX('Score Calculation'!$D$38:$D$41,MATCH('Detalle de Cuentas'!WL71,'Score Calculation'!$C$38:$C$41,1)),0)</f>
        <v>4</v>
      </c>
      <c r="XK71" s="98">
        <f>IFERROR(INDEX('Score Calculation'!$D$38:$D$41,MATCH('Detalle de Cuentas'!WM71,'Score Calculation'!$C$38:$C$41,1)),0)</f>
        <v>4</v>
      </c>
      <c r="XL71" s="98">
        <f>IFERROR(INDEX('Score Calculation'!$D$38:$D$41,MATCH('Detalle de Cuentas'!WN71,'Score Calculation'!$C$38:$C$41,1)),0)</f>
        <v>4</v>
      </c>
      <c r="XM71" s="98">
        <f>IFERROR(INDEX('Score Calculation'!$D$38:$D$41,MATCH('Detalle de Cuentas'!WO71,'Score Calculation'!$C$38:$C$41,1)),0)</f>
        <v>4</v>
      </c>
      <c r="XN71" s="98">
        <f>IFERROR(INDEX('Score Calculation'!$D$38:$D$41,MATCH('Detalle de Cuentas'!WP71,'Score Calculation'!$C$38:$C$41,1)),0)</f>
        <v>4</v>
      </c>
      <c r="XO71" s="98">
        <f>IFERROR(INDEX('Score Calculation'!$D$38:$D$41,MATCH('Detalle de Cuentas'!WQ71,'Score Calculation'!$C$38:$C$41,1)),0)</f>
        <v>4</v>
      </c>
      <c r="XP71" s="98">
        <f>IFERROR(INDEX('Score Calculation'!$D$24:$D$31,MATCH('Detalle de Cuentas'!NF71,'Score Calculation'!$C$24:$C$31,1)),0)</f>
        <v>1</v>
      </c>
      <c r="XQ71" s="98">
        <f>IFERROR(INDEX('Score Calculation'!$D$24:$D$31,MATCH('Detalle de Cuentas'!NG71,'Score Calculation'!$C$24:$C$31,1)),0)</f>
        <v>1</v>
      </c>
      <c r="XR71" s="98">
        <f>IFERROR(INDEX('Score Calculation'!$D$24:$D$31,MATCH('Detalle de Cuentas'!NH71,'Score Calculation'!$C$24:$C$31,1)),0)</f>
        <v>1</v>
      </c>
      <c r="XS71" s="98">
        <f>IFERROR(INDEX('Score Calculation'!$D$24:$D$31,MATCH('Detalle de Cuentas'!NI71,'Score Calculation'!$C$24:$C$31,1)),0)</f>
        <v>1</v>
      </c>
      <c r="XT71" s="98">
        <f>IFERROR(INDEX('Score Calculation'!$D$24:$D$31,MATCH('Detalle de Cuentas'!NJ71,'Score Calculation'!$C$24:$C$31,1)),0)</f>
        <v>1</v>
      </c>
      <c r="XU71" s="98">
        <f>IFERROR(INDEX('Score Calculation'!$D$24:$D$31,MATCH('Detalle de Cuentas'!NK71,'Score Calculation'!$C$24:$C$31,1)),0)</f>
        <v>1</v>
      </c>
      <c r="XV71" s="98">
        <f>IFERROR(INDEX('Score Calculation'!$D$24:$D$31,MATCH('Detalle de Cuentas'!NL71,'Score Calculation'!$C$24:$C$31,1)),0)</f>
        <v>1</v>
      </c>
      <c r="XW71" s="98">
        <f>IFERROR(INDEX('Score Calculation'!$D$24:$D$31,MATCH('Detalle de Cuentas'!NM71,'Score Calculation'!$C$24:$C$31,1)),0)</f>
        <v>1</v>
      </c>
      <c r="XX71" s="98">
        <f>IFERROR(INDEX('Score Calculation'!$D$24:$D$31,MATCH('Detalle de Cuentas'!NN71,'Score Calculation'!$C$24:$C$31,1)),0)</f>
        <v>1</v>
      </c>
      <c r="XY71" s="98">
        <f>IFERROR(INDEX('Score Calculation'!$D$24:$D$31,MATCH('Detalle de Cuentas'!NO71,'Score Calculation'!$C$24:$C$31,1)),0)</f>
        <v>1</v>
      </c>
      <c r="XZ71" s="98">
        <f>IFERROR(INDEX('Score Calculation'!$D$24:$D$31,MATCH('Detalle de Cuentas'!NP71,'Score Calculation'!$C$24:$C$31,1)),0)</f>
        <v>1</v>
      </c>
      <c r="YA71" s="98">
        <f>IFERROR(INDEX('Score Calculation'!$D$24:$D$31,MATCH('Detalle de Cuentas'!NQ71,'Score Calculation'!$C$24:$C$31,1)),0)</f>
        <v>1</v>
      </c>
      <c r="YB71" s="98">
        <f>IFERROR(INDEX('Score Calculation'!$D$24:$D$31,MATCH('Detalle de Cuentas'!NR71,'Score Calculation'!$C$24:$C$31,1)),0)</f>
        <v>1</v>
      </c>
      <c r="YC71" s="98">
        <f>IFERROR(INDEX('Score Calculation'!$D$24:$D$31,MATCH('Detalle de Cuentas'!NS71,'Score Calculation'!$C$24:$C$31,1)),0)</f>
        <v>1</v>
      </c>
      <c r="YD71" s="98">
        <f>IFERROR(INDEX('Score Calculation'!$D$24:$D$31,MATCH('Detalle de Cuentas'!NT71,'Score Calculation'!$C$24:$C$31,1)),0)</f>
        <v>1</v>
      </c>
      <c r="YE71" s="98">
        <f>IFERROR(INDEX('Score Calculation'!$D$24:$D$31,MATCH('Detalle de Cuentas'!NU71,'Score Calculation'!$C$24:$C$31,1)),0)</f>
        <v>1</v>
      </c>
      <c r="YF71" s="98">
        <f>IFERROR(INDEX('Score Calculation'!$D$24:$D$31,MATCH('Detalle de Cuentas'!NV71,'Score Calculation'!$C$24:$C$31,1)),0)</f>
        <v>1</v>
      </c>
      <c r="YG71" s="98">
        <f>IFERROR(INDEX('Score Calculation'!$D$24:$D$31,MATCH('Detalle de Cuentas'!NW71,'Score Calculation'!$C$24:$C$31,1)),0)</f>
        <v>1</v>
      </c>
      <c r="YH71" s="98">
        <f>IFERROR(INDEX('Score Calculation'!$D$24:$D$31,MATCH('Detalle de Cuentas'!NX71,'Score Calculation'!$C$24:$C$31,1)),0)</f>
        <v>1</v>
      </c>
      <c r="YI71" s="98">
        <f>IFERROR(INDEX('Score Calculation'!$D$24:$D$31,MATCH('Detalle de Cuentas'!NY71,'Score Calculation'!$C$24:$C$31,1)),0)</f>
        <v>1</v>
      </c>
      <c r="YJ71" s="98">
        <f>IFERROR(INDEX('Score Calculation'!$D$24:$D$31,MATCH('Detalle de Cuentas'!NZ71,'Score Calculation'!$C$24:$C$31,1)),0)</f>
        <v>1</v>
      </c>
      <c r="YK71" s="98">
        <f>IFERROR(INDEX('Score Calculation'!$D$24:$D$31,MATCH('Detalle de Cuentas'!OA71,'Score Calculation'!$C$24:$C$31,1)),0)</f>
        <v>1</v>
      </c>
      <c r="YL71" s="98">
        <f>IFERROR(INDEX('Score Calculation'!$D$24:$D$31,MATCH('Detalle de Cuentas'!OB71,'Score Calculation'!$C$24:$C$31,1)),0)</f>
        <v>1</v>
      </c>
      <c r="YM71" s="98">
        <f>IFERROR(INDEX('Score Calculation'!$D$24:$D$31,MATCH('Detalle de Cuentas'!OC71,'Score Calculation'!$C$24:$C$31,1)),0)</f>
        <v>1</v>
      </c>
      <c r="YN71" s="98">
        <f t="shared" si="458"/>
        <v>0</v>
      </c>
      <c r="YO71" s="98">
        <f>IF(LEFT(TRIM($D71),15)="GRUPO SOLIDARIO",$L71*'Score Calculation'!$H$5,IF(TRIM('Detalle de Cuentas'!$C71)="Semanal",'Detalle de Cuentas'!$L71*'Score Calculation'!$H$6,'Detalle de Cuentas'!$L71))</f>
        <v>0</v>
      </c>
      <c r="YP71" s="99">
        <f>IFERROR(INDEX('Score Calculation'!$D$54:$D$60,MATCH($YO71,'Score Calculation'!$C$54:$C$60,1)),1)</f>
        <v>0.2</v>
      </c>
      <c r="YQ71" s="99">
        <f>IFERROR(INDEX('Score Calculation'!$D$65:$D$123,MATCH(LEFT(TRIM('Detalle de Cuentas'!$F71),20),'Score Calculation'!$F$65:$F$123,0)),1)</f>
        <v>1</v>
      </c>
      <c r="YR71" s="99">
        <f>IFERROR(INDEX('Score Calculation'!$D$46:$D$49,MATCH('Detalle de Cuentas'!$YN71,'Score Calculation'!$C$46:$C$49,1)),1)</f>
        <v>4</v>
      </c>
      <c r="YS71" s="99">
        <f t="shared" si="459"/>
        <v>0</v>
      </c>
      <c r="YT71" s="99">
        <f t="shared" si="460"/>
        <v>0</v>
      </c>
      <c r="YU71" s="98" t="str">
        <f t="shared" si="461"/>
        <v/>
      </c>
      <c r="YV71" s="109">
        <f t="shared" si="462"/>
        <v>1</v>
      </c>
      <c r="YW71" s="109">
        <f>IFERROR(INDEX('Score Calculation'!$D$187:$D$245,MATCH(LEFT(TRIM('Detalle de Cuentas'!$F71),20),'Score Calculation'!$F$187:$F$245,0)),1)</f>
        <v>1</v>
      </c>
      <c r="YX71" s="109">
        <f>IFERROR(IF($E71="HIPOTECA",-PMT('Score Calculation'!$H$266/(360/$J71),$G71,$YO71)*(30/$J71),-PMT('Score Calculation'!$H$267/(360/$J71),$G71,$YO71)*(30/$J71)),0)</f>
        <v>0</v>
      </c>
      <c r="YY71" s="109">
        <f t="shared" si="520"/>
        <v>0</v>
      </c>
      <c r="YZ71" s="109">
        <f t="shared" si="520"/>
        <v>0</v>
      </c>
      <c r="ZA71" s="109">
        <f t="shared" si="520"/>
        <v>0</v>
      </c>
      <c r="ZB71" s="109">
        <f t="shared" si="520"/>
        <v>0</v>
      </c>
      <c r="ZC71" s="109">
        <f t="shared" si="520"/>
        <v>0</v>
      </c>
      <c r="ZD71" s="109">
        <f t="shared" si="517"/>
        <v>0</v>
      </c>
      <c r="ZE71" s="109">
        <f t="shared" si="517"/>
        <v>0</v>
      </c>
      <c r="ZF71" s="109">
        <f t="shared" si="517"/>
        <v>0</v>
      </c>
      <c r="ZG71" s="109">
        <f t="shared" si="517"/>
        <v>0</v>
      </c>
      <c r="ZH71" s="109">
        <f t="shared" si="517"/>
        <v>0</v>
      </c>
      <c r="ZI71" s="109">
        <f t="shared" si="464"/>
        <v>0</v>
      </c>
    </row>
    <row r="72" spans="2:685" x14ac:dyDescent="0.2">
      <c r="B72" s="41">
        <v>56</v>
      </c>
      <c r="C72" s="42"/>
      <c r="D72" s="42"/>
      <c r="E72" s="42"/>
      <c r="F72" s="42"/>
      <c r="G72" s="42"/>
      <c r="H72" s="42"/>
      <c r="I72" s="29"/>
      <c r="J72" s="6" t="str">
        <f t="shared" si="529"/>
        <v/>
      </c>
      <c r="K72" s="43"/>
      <c r="L72" s="43"/>
      <c r="M72" s="43"/>
      <c r="N72" s="43"/>
      <c r="O72" s="43"/>
      <c r="P72" s="44" t="str">
        <f t="shared" si="346"/>
        <v/>
      </c>
      <c r="Q72" s="26"/>
      <c r="R72" s="26"/>
      <c r="S72" s="26"/>
      <c r="T72" s="26"/>
      <c r="U72" s="29"/>
      <c r="V72" s="43"/>
      <c r="W72" s="26"/>
      <c r="X72" s="29"/>
      <c r="Y72" s="6">
        <f>IF('Detalle de Cuentas'!$C$4-$R72&gt;'Graph Creator'!$E$2*'Graph Creator'!$D$13*12,0,1)</f>
        <v>1</v>
      </c>
      <c r="Z72" s="45">
        <f t="shared" si="530"/>
        <v>0</v>
      </c>
      <c r="AA72" s="2" t="e">
        <f t="shared" si="347"/>
        <v>#VALUE!</v>
      </c>
      <c r="AB72" s="2" t="e">
        <f t="shared" si="348"/>
        <v>#VALUE!</v>
      </c>
      <c r="AC72" s="2" t="e">
        <f t="shared" si="349"/>
        <v>#VALUE!</v>
      </c>
      <c r="AD72" s="2" t="e">
        <f t="shared" si="350"/>
        <v>#VALUE!</v>
      </c>
      <c r="AE72" s="2" t="e">
        <f t="shared" si="351"/>
        <v>#VALUE!</v>
      </c>
      <c r="AF72" s="2" t="e">
        <f t="shared" si="352"/>
        <v>#VALUE!</v>
      </c>
      <c r="AG72" s="2">
        <f t="shared" si="353"/>
        <v>0</v>
      </c>
      <c r="AH72" s="2">
        <f t="shared" si="354"/>
        <v>0</v>
      </c>
      <c r="AI72" s="2" t="str">
        <f t="shared" si="531"/>
        <v/>
      </c>
      <c r="AJ72" s="2" t="str">
        <f t="shared" ref="AJ72:BE72" si="795">IFERROR(SEARCH(".",$I72,AI72+1),"")</f>
        <v/>
      </c>
      <c r="AK72" s="2" t="str">
        <f t="shared" si="795"/>
        <v/>
      </c>
      <c r="AL72" s="2" t="str">
        <f t="shared" si="795"/>
        <v/>
      </c>
      <c r="AM72" s="2" t="str">
        <f t="shared" si="795"/>
        <v/>
      </c>
      <c r="AN72" s="2" t="str">
        <f t="shared" si="795"/>
        <v/>
      </c>
      <c r="AO72" s="2" t="str">
        <f t="shared" si="795"/>
        <v/>
      </c>
      <c r="AP72" s="2" t="str">
        <f t="shared" si="795"/>
        <v/>
      </c>
      <c r="AQ72" s="2" t="str">
        <f t="shared" si="795"/>
        <v/>
      </c>
      <c r="AR72" s="2" t="str">
        <f t="shared" si="795"/>
        <v/>
      </c>
      <c r="AS72" s="2" t="str">
        <f t="shared" si="795"/>
        <v/>
      </c>
      <c r="AT72" s="2" t="str">
        <f t="shared" si="795"/>
        <v/>
      </c>
      <c r="AU72" s="2" t="str">
        <f t="shared" si="795"/>
        <v/>
      </c>
      <c r="AV72" s="2" t="str">
        <f t="shared" si="795"/>
        <v/>
      </c>
      <c r="AW72" s="2" t="str">
        <f t="shared" si="795"/>
        <v/>
      </c>
      <c r="AX72" s="2" t="str">
        <f t="shared" si="795"/>
        <v/>
      </c>
      <c r="AY72" s="2" t="str">
        <f t="shared" si="795"/>
        <v/>
      </c>
      <c r="AZ72" s="2" t="str">
        <f t="shared" si="795"/>
        <v/>
      </c>
      <c r="BA72" s="2" t="str">
        <f t="shared" si="795"/>
        <v/>
      </c>
      <c r="BB72" s="2" t="str">
        <f t="shared" si="795"/>
        <v/>
      </c>
      <c r="BC72" s="2" t="str">
        <f t="shared" si="795"/>
        <v/>
      </c>
      <c r="BD72" s="2" t="str">
        <f t="shared" si="795"/>
        <v/>
      </c>
      <c r="BE72" s="2" t="str">
        <f t="shared" si="795"/>
        <v/>
      </c>
      <c r="BF72" s="2" t="str">
        <f t="shared" si="356"/>
        <v/>
      </c>
      <c r="BG72" s="2" t="str">
        <f t="shared" si="7"/>
        <v/>
      </c>
      <c r="BH72" s="2" t="str">
        <f t="shared" si="8"/>
        <v/>
      </c>
      <c r="BI72" s="2" t="str">
        <f t="shared" si="9"/>
        <v/>
      </c>
      <c r="BJ72" s="2" t="str">
        <f t="shared" si="10"/>
        <v/>
      </c>
      <c r="BK72" s="2" t="str">
        <f t="shared" si="11"/>
        <v/>
      </c>
      <c r="BL72" s="2" t="str">
        <f t="shared" si="12"/>
        <v/>
      </c>
      <c r="BM72" s="2" t="str">
        <f t="shared" si="13"/>
        <v/>
      </c>
      <c r="BN72" s="2" t="str">
        <f t="shared" si="14"/>
        <v/>
      </c>
      <c r="BO72" s="2" t="str">
        <f t="shared" si="15"/>
        <v/>
      </c>
      <c r="BP72" s="2" t="str">
        <f t="shared" si="16"/>
        <v/>
      </c>
      <c r="BQ72" s="2" t="str">
        <f t="shared" si="17"/>
        <v/>
      </c>
      <c r="BR72" s="2" t="str">
        <f t="shared" si="18"/>
        <v/>
      </c>
      <c r="BS72" s="2" t="str">
        <f t="shared" si="19"/>
        <v/>
      </c>
      <c r="BT72" s="2" t="str">
        <f t="shared" si="20"/>
        <v/>
      </c>
      <c r="BU72" s="2" t="str">
        <f t="shared" si="21"/>
        <v/>
      </c>
      <c r="BV72" s="2" t="str">
        <f t="shared" si="22"/>
        <v/>
      </c>
      <c r="BW72" s="2" t="str">
        <f t="shared" si="23"/>
        <v/>
      </c>
      <c r="BX72" s="2" t="str">
        <f t="shared" si="24"/>
        <v/>
      </c>
      <c r="BY72" s="2" t="str">
        <f t="shared" si="25"/>
        <v/>
      </c>
      <c r="BZ72" s="2" t="str">
        <f t="shared" si="26"/>
        <v/>
      </c>
      <c r="CA72" s="2" t="str">
        <f t="shared" si="27"/>
        <v/>
      </c>
      <c r="CB72" s="2" t="str">
        <f t="shared" si="28"/>
        <v/>
      </c>
      <c r="CC72" s="2" t="str">
        <f t="shared" si="29"/>
        <v/>
      </c>
      <c r="CD72" s="14">
        <f t="shared" si="533"/>
        <v>0</v>
      </c>
      <c r="CE72" s="14" t="e">
        <f t="shared" ref="CE72:DA72" si="796">CD72-$J$17</f>
        <v>#VALUE!</v>
      </c>
      <c r="CF72" s="14" t="e">
        <f t="shared" si="796"/>
        <v>#VALUE!</v>
      </c>
      <c r="CG72" s="14" t="e">
        <f t="shared" si="796"/>
        <v>#VALUE!</v>
      </c>
      <c r="CH72" s="14" t="e">
        <f t="shared" si="796"/>
        <v>#VALUE!</v>
      </c>
      <c r="CI72" s="14" t="e">
        <f t="shared" si="796"/>
        <v>#VALUE!</v>
      </c>
      <c r="CJ72" s="14" t="e">
        <f t="shared" si="796"/>
        <v>#VALUE!</v>
      </c>
      <c r="CK72" s="14" t="e">
        <f t="shared" si="796"/>
        <v>#VALUE!</v>
      </c>
      <c r="CL72" s="14" t="e">
        <f t="shared" si="796"/>
        <v>#VALUE!</v>
      </c>
      <c r="CM72" s="14" t="e">
        <f t="shared" si="796"/>
        <v>#VALUE!</v>
      </c>
      <c r="CN72" s="14" t="e">
        <f t="shared" si="796"/>
        <v>#VALUE!</v>
      </c>
      <c r="CO72" s="14" t="e">
        <f t="shared" si="796"/>
        <v>#VALUE!</v>
      </c>
      <c r="CP72" s="14" t="e">
        <f t="shared" si="796"/>
        <v>#VALUE!</v>
      </c>
      <c r="CQ72" s="14" t="e">
        <f t="shared" si="796"/>
        <v>#VALUE!</v>
      </c>
      <c r="CR72" s="14" t="e">
        <f t="shared" si="796"/>
        <v>#VALUE!</v>
      </c>
      <c r="CS72" s="14" t="e">
        <f t="shared" si="796"/>
        <v>#VALUE!</v>
      </c>
      <c r="CT72" s="14" t="e">
        <f t="shared" si="796"/>
        <v>#VALUE!</v>
      </c>
      <c r="CU72" s="14" t="e">
        <f t="shared" si="796"/>
        <v>#VALUE!</v>
      </c>
      <c r="CV72" s="14" t="e">
        <f t="shared" si="796"/>
        <v>#VALUE!</v>
      </c>
      <c r="CW72" s="14" t="e">
        <f t="shared" si="796"/>
        <v>#VALUE!</v>
      </c>
      <c r="CX72" s="14" t="e">
        <f t="shared" si="796"/>
        <v>#VALUE!</v>
      </c>
      <c r="CY72" s="14" t="e">
        <f t="shared" si="796"/>
        <v>#VALUE!</v>
      </c>
      <c r="CZ72" s="14" t="e">
        <f t="shared" si="796"/>
        <v>#VALUE!</v>
      </c>
      <c r="DA72" s="14" t="e">
        <f t="shared" si="796"/>
        <v>#VALUE!</v>
      </c>
      <c r="DB72" s="2">
        <f t="shared" si="358"/>
        <v>0</v>
      </c>
      <c r="DC72" s="2">
        <f t="shared" si="359"/>
        <v>0</v>
      </c>
      <c r="DD72" s="2">
        <f t="shared" si="360"/>
        <v>0</v>
      </c>
      <c r="DE72" s="2">
        <f t="shared" si="361"/>
        <v>0</v>
      </c>
      <c r="DF72" s="2">
        <f t="shared" si="362"/>
        <v>0</v>
      </c>
      <c r="DG72" s="2">
        <f t="shared" si="363"/>
        <v>0</v>
      </c>
      <c r="DH72" s="2">
        <f t="shared" si="364"/>
        <v>0</v>
      </c>
      <c r="DI72" s="2">
        <f t="shared" si="365"/>
        <v>0</v>
      </c>
      <c r="DJ72" s="2">
        <f t="shared" si="366"/>
        <v>0</v>
      </c>
      <c r="DK72" s="2">
        <f t="shared" si="367"/>
        <v>0</v>
      </c>
      <c r="DL72" s="2">
        <f t="shared" si="368"/>
        <v>0</v>
      </c>
      <c r="DM72" s="2">
        <f t="shared" si="369"/>
        <v>0</v>
      </c>
      <c r="DN72" s="2">
        <f t="shared" si="370"/>
        <v>0</v>
      </c>
      <c r="DO72" s="2">
        <f t="shared" si="371"/>
        <v>0</v>
      </c>
      <c r="DP72" s="2">
        <f t="shared" si="372"/>
        <v>0</v>
      </c>
      <c r="DQ72" s="2">
        <f t="shared" si="373"/>
        <v>0</v>
      </c>
      <c r="DR72" s="2">
        <f t="shared" si="374"/>
        <v>0</v>
      </c>
      <c r="DS72" s="2">
        <f t="shared" si="375"/>
        <v>0</v>
      </c>
      <c r="DT72" s="2">
        <f t="shared" si="376"/>
        <v>0</v>
      </c>
      <c r="DU72" s="2">
        <f t="shared" si="377"/>
        <v>0</v>
      </c>
      <c r="DV72" s="2">
        <f t="shared" si="378"/>
        <v>0</v>
      </c>
      <c r="DW72" s="2">
        <f t="shared" si="379"/>
        <v>0</v>
      </c>
      <c r="DX72" s="2">
        <f t="shared" si="380"/>
        <v>0</v>
      </c>
      <c r="DY72" s="2">
        <f t="shared" si="381"/>
        <v>0</v>
      </c>
      <c r="DZ72" s="2">
        <f t="shared" si="382"/>
        <v>0</v>
      </c>
      <c r="EA72" s="2">
        <f t="shared" si="383"/>
        <v>0</v>
      </c>
      <c r="EB72" s="2">
        <f t="shared" si="384"/>
        <v>0</v>
      </c>
      <c r="EC72" s="2">
        <f t="shared" si="385"/>
        <v>0</v>
      </c>
      <c r="ED72" s="2">
        <f t="shared" si="386"/>
        <v>0</v>
      </c>
      <c r="EE72" s="2">
        <f t="shared" si="387"/>
        <v>0</v>
      </c>
      <c r="EF72" s="2">
        <f t="shared" si="388"/>
        <v>0</v>
      </c>
      <c r="EG72" s="2">
        <f t="shared" si="389"/>
        <v>0</v>
      </c>
      <c r="EH72" s="2">
        <f t="shared" si="390"/>
        <v>0</v>
      </c>
      <c r="EI72" s="2">
        <f t="shared" si="391"/>
        <v>0</v>
      </c>
      <c r="EJ72" s="2">
        <f t="shared" si="392"/>
        <v>0</v>
      </c>
      <c r="EK72" s="2">
        <f t="shared" si="393"/>
        <v>0</v>
      </c>
      <c r="EL72" s="2">
        <f t="shared" si="394"/>
        <v>0</v>
      </c>
      <c r="EM72" s="2">
        <f t="shared" si="395"/>
        <v>0</v>
      </c>
      <c r="EN72" s="2">
        <f t="shared" si="396"/>
        <v>0</v>
      </c>
      <c r="EO72" s="2">
        <f t="shared" si="397"/>
        <v>0</v>
      </c>
      <c r="EP72" s="2">
        <f t="shared" si="398"/>
        <v>0</v>
      </c>
      <c r="EQ72" s="2">
        <f t="shared" si="399"/>
        <v>0</v>
      </c>
      <c r="ER72" s="2">
        <f t="shared" si="400"/>
        <v>0</v>
      </c>
      <c r="ES72" s="2">
        <f t="shared" si="401"/>
        <v>0</v>
      </c>
      <c r="ET72" s="2">
        <f t="shared" si="402"/>
        <v>0</v>
      </c>
      <c r="EU72" s="2">
        <f t="shared" si="403"/>
        <v>0</v>
      </c>
      <c r="EV72" s="2">
        <f t="shared" si="404"/>
        <v>0</v>
      </c>
      <c r="EW72" s="2">
        <f t="shared" si="405"/>
        <v>0</v>
      </c>
      <c r="EX72" s="2">
        <f t="shared" si="535"/>
        <v>1</v>
      </c>
      <c r="EY72" s="2" t="e">
        <f t="shared" si="536"/>
        <v>#VALUE!</v>
      </c>
      <c r="EZ72" s="2" t="e">
        <f t="shared" si="537"/>
        <v>#VALUE!</v>
      </c>
      <c r="FA72" s="2" t="e">
        <f t="shared" si="538"/>
        <v>#VALUE!</v>
      </c>
      <c r="FB72" s="2" t="e">
        <f t="shared" si="539"/>
        <v>#VALUE!</v>
      </c>
      <c r="FC72" s="2" t="e">
        <f t="shared" si="540"/>
        <v>#VALUE!</v>
      </c>
      <c r="FD72" s="2" t="e">
        <f t="shared" si="541"/>
        <v>#VALUE!</v>
      </c>
      <c r="FE72" s="2" t="e">
        <f t="shared" si="542"/>
        <v>#VALUE!</v>
      </c>
      <c r="FF72" s="2" t="e">
        <f t="shared" si="543"/>
        <v>#VALUE!</v>
      </c>
      <c r="FG72" s="2" t="e">
        <f t="shared" si="544"/>
        <v>#VALUE!</v>
      </c>
      <c r="FH72" s="2" t="e">
        <f t="shared" si="545"/>
        <v>#VALUE!</v>
      </c>
      <c r="FI72" s="2" t="e">
        <f t="shared" si="546"/>
        <v>#VALUE!</v>
      </c>
      <c r="FJ72" s="2" t="e">
        <f t="shared" si="547"/>
        <v>#VALUE!</v>
      </c>
      <c r="FK72" s="2" t="e">
        <f t="shared" si="548"/>
        <v>#VALUE!</v>
      </c>
      <c r="FL72" s="2" t="e">
        <f t="shared" si="549"/>
        <v>#VALUE!</v>
      </c>
      <c r="FM72" s="2" t="e">
        <f t="shared" si="550"/>
        <v>#VALUE!</v>
      </c>
      <c r="FN72" s="2" t="e">
        <f t="shared" si="551"/>
        <v>#VALUE!</v>
      </c>
      <c r="FO72" s="2" t="e">
        <f t="shared" si="552"/>
        <v>#VALUE!</v>
      </c>
      <c r="FP72" s="2" t="e">
        <f t="shared" si="553"/>
        <v>#VALUE!</v>
      </c>
      <c r="FQ72" s="2" t="e">
        <f t="shared" si="554"/>
        <v>#VALUE!</v>
      </c>
      <c r="FR72" s="2" t="e">
        <f t="shared" si="555"/>
        <v>#VALUE!</v>
      </c>
      <c r="FS72" s="2" t="e">
        <f t="shared" si="556"/>
        <v>#VALUE!</v>
      </c>
      <c r="FT72" s="2" t="e">
        <f t="shared" si="557"/>
        <v>#VALUE!</v>
      </c>
      <c r="FU72" s="2" t="e">
        <f t="shared" si="558"/>
        <v>#VALUE!</v>
      </c>
      <c r="FV72" s="2">
        <f t="shared" si="559"/>
        <v>1</v>
      </c>
      <c r="FW72" s="2" t="e">
        <f t="shared" si="560"/>
        <v>#VALUE!</v>
      </c>
      <c r="FX72" s="2" t="e">
        <f t="shared" si="561"/>
        <v>#VALUE!</v>
      </c>
      <c r="FY72" s="2" t="e">
        <f t="shared" si="562"/>
        <v>#VALUE!</v>
      </c>
      <c r="FZ72" s="2" t="e">
        <f t="shared" si="563"/>
        <v>#VALUE!</v>
      </c>
      <c r="GA72" s="2" t="e">
        <f t="shared" si="564"/>
        <v>#VALUE!</v>
      </c>
      <c r="GB72" s="2" t="e">
        <f t="shared" si="565"/>
        <v>#VALUE!</v>
      </c>
      <c r="GC72" s="2" t="e">
        <f t="shared" si="566"/>
        <v>#VALUE!</v>
      </c>
      <c r="GD72" s="2" t="e">
        <f t="shared" si="567"/>
        <v>#VALUE!</v>
      </c>
      <c r="GE72" s="2" t="e">
        <f t="shared" si="568"/>
        <v>#VALUE!</v>
      </c>
      <c r="GF72" s="2" t="e">
        <f t="shared" si="569"/>
        <v>#VALUE!</v>
      </c>
      <c r="GG72" s="2" t="e">
        <f t="shared" si="570"/>
        <v>#VALUE!</v>
      </c>
      <c r="GH72" s="2" t="e">
        <f t="shared" si="571"/>
        <v>#VALUE!</v>
      </c>
      <c r="GI72" s="2" t="e">
        <f t="shared" si="572"/>
        <v>#VALUE!</v>
      </c>
      <c r="GJ72" s="2" t="e">
        <f t="shared" si="573"/>
        <v>#VALUE!</v>
      </c>
      <c r="GK72" s="2" t="e">
        <f t="shared" si="574"/>
        <v>#VALUE!</v>
      </c>
      <c r="GL72" s="2" t="e">
        <f t="shared" si="575"/>
        <v>#VALUE!</v>
      </c>
      <c r="GM72" s="2" t="e">
        <f t="shared" si="576"/>
        <v>#VALUE!</v>
      </c>
      <c r="GN72" s="2" t="e">
        <f t="shared" si="577"/>
        <v>#VALUE!</v>
      </c>
      <c r="GO72" s="2" t="e">
        <f t="shared" si="578"/>
        <v>#VALUE!</v>
      </c>
      <c r="GP72" s="2" t="e">
        <f t="shared" si="579"/>
        <v>#VALUE!</v>
      </c>
      <c r="GQ72" s="2" t="e">
        <f t="shared" si="580"/>
        <v>#VALUE!</v>
      </c>
      <c r="GR72" s="2" t="e">
        <f t="shared" si="581"/>
        <v>#VALUE!</v>
      </c>
      <c r="GS72" s="2" t="e">
        <f t="shared" si="582"/>
        <v>#VALUE!</v>
      </c>
      <c r="GT72" s="2">
        <f t="shared" si="583"/>
        <v>1</v>
      </c>
      <c r="GU72" s="2" t="e">
        <f t="shared" si="584"/>
        <v>#VALUE!</v>
      </c>
      <c r="GV72" s="2" t="e">
        <f t="shared" si="585"/>
        <v>#VALUE!</v>
      </c>
      <c r="GW72" s="2" t="e">
        <f t="shared" si="586"/>
        <v>#VALUE!</v>
      </c>
      <c r="GX72" s="2" t="e">
        <f t="shared" si="587"/>
        <v>#VALUE!</v>
      </c>
      <c r="GY72" s="2" t="e">
        <f t="shared" si="588"/>
        <v>#VALUE!</v>
      </c>
      <c r="GZ72" s="2" t="e">
        <f t="shared" si="589"/>
        <v>#VALUE!</v>
      </c>
      <c r="HA72" s="2" t="e">
        <f t="shared" si="590"/>
        <v>#VALUE!</v>
      </c>
      <c r="HB72" s="2" t="e">
        <f t="shared" si="591"/>
        <v>#VALUE!</v>
      </c>
      <c r="HC72" s="2" t="e">
        <f t="shared" si="592"/>
        <v>#VALUE!</v>
      </c>
      <c r="HD72" s="2" t="e">
        <f t="shared" si="593"/>
        <v>#VALUE!</v>
      </c>
      <c r="HE72" s="2" t="e">
        <f t="shared" si="594"/>
        <v>#VALUE!</v>
      </c>
      <c r="HF72" s="2" t="e">
        <f t="shared" si="595"/>
        <v>#VALUE!</v>
      </c>
      <c r="HG72" s="2" t="e">
        <f t="shared" si="596"/>
        <v>#VALUE!</v>
      </c>
      <c r="HH72" s="2" t="e">
        <f t="shared" si="597"/>
        <v>#VALUE!</v>
      </c>
      <c r="HI72" s="2" t="e">
        <f t="shared" si="598"/>
        <v>#VALUE!</v>
      </c>
      <c r="HJ72" s="2" t="e">
        <f t="shared" si="599"/>
        <v>#VALUE!</v>
      </c>
      <c r="HK72" s="2" t="e">
        <f t="shared" si="600"/>
        <v>#VALUE!</v>
      </c>
      <c r="HL72" s="2" t="e">
        <f t="shared" si="601"/>
        <v>#VALUE!</v>
      </c>
      <c r="HM72" s="2" t="e">
        <f t="shared" si="602"/>
        <v>#VALUE!</v>
      </c>
      <c r="HN72" s="2" t="e">
        <f t="shared" si="603"/>
        <v>#VALUE!</v>
      </c>
      <c r="HO72" s="2" t="e">
        <f t="shared" si="604"/>
        <v>#VALUE!</v>
      </c>
      <c r="HP72" s="2" t="e">
        <f t="shared" si="605"/>
        <v>#VALUE!</v>
      </c>
      <c r="HQ72" s="2" t="e">
        <f t="shared" si="606"/>
        <v>#VALUE!</v>
      </c>
      <c r="HR72" s="2">
        <f t="shared" si="607"/>
        <v>1</v>
      </c>
      <c r="HS72" s="2" t="e">
        <f t="shared" si="608"/>
        <v>#VALUE!</v>
      </c>
      <c r="HT72" s="2" t="e">
        <f t="shared" si="609"/>
        <v>#VALUE!</v>
      </c>
      <c r="HU72" s="2" t="e">
        <f t="shared" si="610"/>
        <v>#VALUE!</v>
      </c>
      <c r="HV72" s="2" t="e">
        <f t="shared" si="611"/>
        <v>#VALUE!</v>
      </c>
      <c r="HW72" s="2" t="e">
        <f t="shared" si="612"/>
        <v>#VALUE!</v>
      </c>
      <c r="HX72" s="2" t="e">
        <f t="shared" si="613"/>
        <v>#VALUE!</v>
      </c>
      <c r="HY72" s="2" t="e">
        <f t="shared" si="614"/>
        <v>#VALUE!</v>
      </c>
      <c r="HZ72" s="2" t="e">
        <f t="shared" si="615"/>
        <v>#VALUE!</v>
      </c>
      <c r="IA72" s="2" t="e">
        <f t="shared" si="616"/>
        <v>#VALUE!</v>
      </c>
      <c r="IB72" s="2" t="e">
        <f t="shared" si="617"/>
        <v>#VALUE!</v>
      </c>
      <c r="IC72" s="2" t="e">
        <f t="shared" si="618"/>
        <v>#VALUE!</v>
      </c>
      <c r="ID72" s="2" t="e">
        <f t="shared" si="619"/>
        <v>#VALUE!</v>
      </c>
      <c r="IE72" s="2" t="e">
        <f t="shared" si="620"/>
        <v>#VALUE!</v>
      </c>
      <c r="IF72" s="2" t="e">
        <f t="shared" si="621"/>
        <v>#VALUE!</v>
      </c>
      <c r="IG72" s="2" t="e">
        <f t="shared" si="622"/>
        <v>#VALUE!</v>
      </c>
      <c r="IH72" s="2" t="e">
        <f t="shared" si="623"/>
        <v>#VALUE!</v>
      </c>
      <c r="II72" s="2" t="e">
        <f t="shared" si="624"/>
        <v>#VALUE!</v>
      </c>
      <c r="IJ72" s="2" t="e">
        <f t="shared" si="625"/>
        <v>#VALUE!</v>
      </c>
      <c r="IK72" s="2" t="e">
        <f t="shared" si="626"/>
        <v>#VALUE!</v>
      </c>
      <c r="IL72" s="2" t="e">
        <f t="shared" si="627"/>
        <v>#VALUE!</v>
      </c>
      <c r="IM72" s="2" t="e">
        <f t="shared" si="628"/>
        <v>#VALUE!</v>
      </c>
      <c r="IN72" s="2" t="e">
        <f t="shared" si="629"/>
        <v>#VALUE!</v>
      </c>
      <c r="IO72" s="2" t="e">
        <f t="shared" si="630"/>
        <v>#VALUE!</v>
      </c>
      <c r="IP72" s="2">
        <f t="shared" si="631"/>
        <v>0</v>
      </c>
      <c r="IQ72" s="2" t="e">
        <f t="shared" si="632"/>
        <v>#VALUE!</v>
      </c>
      <c r="IR72" s="2" t="e">
        <f t="shared" si="633"/>
        <v>#VALUE!</v>
      </c>
      <c r="IS72" s="2" t="e">
        <f t="shared" si="634"/>
        <v>#VALUE!</v>
      </c>
      <c r="IT72" s="2" t="e">
        <f t="shared" si="635"/>
        <v>#VALUE!</v>
      </c>
      <c r="IU72" s="2" t="e">
        <f t="shared" si="636"/>
        <v>#VALUE!</v>
      </c>
      <c r="IV72" s="2" t="e">
        <f t="shared" si="637"/>
        <v>#VALUE!</v>
      </c>
      <c r="IW72" s="2" t="e">
        <f t="shared" si="638"/>
        <v>#VALUE!</v>
      </c>
      <c r="IX72" s="2" t="e">
        <f t="shared" si="639"/>
        <v>#VALUE!</v>
      </c>
      <c r="IY72" s="2" t="e">
        <f t="shared" si="640"/>
        <v>#VALUE!</v>
      </c>
      <c r="IZ72" s="2" t="e">
        <f t="shared" si="641"/>
        <v>#VALUE!</v>
      </c>
      <c r="JA72" s="2" t="e">
        <f t="shared" si="642"/>
        <v>#VALUE!</v>
      </c>
      <c r="JB72" s="2" t="e">
        <f t="shared" si="643"/>
        <v>#VALUE!</v>
      </c>
      <c r="JC72" s="2" t="e">
        <f t="shared" si="644"/>
        <v>#VALUE!</v>
      </c>
      <c r="JD72" s="2" t="e">
        <f t="shared" si="645"/>
        <v>#VALUE!</v>
      </c>
      <c r="JE72" s="2" t="e">
        <f t="shared" si="646"/>
        <v>#VALUE!</v>
      </c>
      <c r="JF72" s="2" t="e">
        <f t="shared" si="647"/>
        <v>#VALUE!</v>
      </c>
      <c r="JG72" s="2" t="e">
        <f t="shared" si="648"/>
        <v>#VALUE!</v>
      </c>
      <c r="JH72" s="2" t="e">
        <f t="shared" si="649"/>
        <v>#VALUE!</v>
      </c>
      <c r="JI72" s="2" t="e">
        <f t="shared" si="650"/>
        <v>#VALUE!</v>
      </c>
      <c r="JJ72" s="2" t="e">
        <f t="shared" si="651"/>
        <v>#VALUE!</v>
      </c>
      <c r="JK72" s="2" t="e">
        <f t="shared" si="652"/>
        <v>#VALUE!</v>
      </c>
      <c r="JL72" s="2" t="e">
        <f t="shared" si="653"/>
        <v>#VALUE!</v>
      </c>
      <c r="JM72" s="2" t="e">
        <f t="shared" si="654"/>
        <v>#VALUE!</v>
      </c>
      <c r="JN72" s="2">
        <f t="shared" si="655"/>
        <v>0</v>
      </c>
      <c r="JO72" s="2" t="e">
        <f t="shared" si="656"/>
        <v>#VALUE!</v>
      </c>
      <c r="JP72" s="2" t="e">
        <f t="shared" si="657"/>
        <v>#VALUE!</v>
      </c>
      <c r="JQ72" s="2" t="e">
        <f t="shared" si="658"/>
        <v>#VALUE!</v>
      </c>
      <c r="JR72" s="2" t="e">
        <f t="shared" si="659"/>
        <v>#VALUE!</v>
      </c>
      <c r="JS72" s="2" t="e">
        <f t="shared" si="660"/>
        <v>#VALUE!</v>
      </c>
      <c r="JT72" s="2" t="e">
        <f t="shared" si="661"/>
        <v>#VALUE!</v>
      </c>
      <c r="JU72" s="2" t="e">
        <f t="shared" si="662"/>
        <v>#VALUE!</v>
      </c>
      <c r="JV72" s="2" t="e">
        <f t="shared" si="663"/>
        <v>#VALUE!</v>
      </c>
      <c r="JW72" s="2" t="e">
        <f t="shared" si="664"/>
        <v>#VALUE!</v>
      </c>
      <c r="JX72" s="2" t="e">
        <f t="shared" si="665"/>
        <v>#VALUE!</v>
      </c>
      <c r="JY72" s="2" t="e">
        <f t="shared" si="666"/>
        <v>#VALUE!</v>
      </c>
      <c r="JZ72" s="2" t="e">
        <f t="shared" si="667"/>
        <v>#VALUE!</v>
      </c>
      <c r="KA72" s="2" t="e">
        <f t="shared" si="668"/>
        <v>#VALUE!</v>
      </c>
      <c r="KB72" s="2" t="e">
        <f t="shared" si="669"/>
        <v>#VALUE!</v>
      </c>
      <c r="KC72" s="2" t="e">
        <f t="shared" si="670"/>
        <v>#VALUE!</v>
      </c>
      <c r="KD72" s="2" t="e">
        <f t="shared" si="671"/>
        <v>#VALUE!</v>
      </c>
      <c r="KE72" s="2" t="e">
        <f t="shared" si="672"/>
        <v>#VALUE!</v>
      </c>
      <c r="KF72" s="2" t="e">
        <f t="shared" si="673"/>
        <v>#VALUE!</v>
      </c>
      <c r="KG72" s="2" t="e">
        <f t="shared" si="674"/>
        <v>#VALUE!</v>
      </c>
      <c r="KH72" s="2" t="e">
        <f t="shared" si="675"/>
        <v>#VALUE!</v>
      </c>
      <c r="KI72" s="2" t="e">
        <f t="shared" si="676"/>
        <v>#VALUE!</v>
      </c>
      <c r="KJ72" s="2" t="e">
        <f t="shared" si="677"/>
        <v>#VALUE!</v>
      </c>
      <c r="KK72" s="2" t="e">
        <f t="shared" si="678"/>
        <v>#VALUE!</v>
      </c>
      <c r="KL72" s="2">
        <f t="shared" si="679"/>
        <v>0</v>
      </c>
      <c r="KM72" s="2" t="e">
        <f t="shared" si="680"/>
        <v>#VALUE!</v>
      </c>
      <c r="KN72" s="2" t="e">
        <f t="shared" si="681"/>
        <v>#VALUE!</v>
      </c>
      <c r="KO72" s="2" t="e">
        <f t="shared" si="682"/>
        <v>#VALUE!</v>
      </c>
      <c r="KP72" s="2" t="e">
        <f t="shared" si="683"/>
        <v>#VALUE!</v>
      </c>
      <c r="KQ72" s="2" t="e">
        <f t="shared" si="684"/>
        <v>#VALUE!</v>
      </c>
      <c r="KR72" s="2" t="e">
        <f t="shared" si="685"/>
        <v>#VALUE!</v>
      </c>
      <c r="KS72" s="2" t="e">
        <f t="shared" si="686"/>
        <v>#VALUE!</v>
      </c>
      <c r="KT72" s="2" t="e">
        <f t="shared" si="687"/>
        <v>#VALUE!</v>
      </c>
      <c r="KU72" s="2" t="e">
        <f t="shared" si="688"/>
        <v>#VALUE!</v>
      </c>
      <c r="KV72" s="2" t="e">
        <f t="shared" si="689"/>
        <v>#VALUE!</v>
      </c>
      <c r="KW72" s="2" t="e">
        <f t="shared" si="690"/>
        <v>#VALUE!</v>
      </c>
      <c r="KX72" s="2" t="e">
        <f t="shared" si="691"/>
        <v>#VALUE!</v>
      </c>
      <c r="KY72" s="2" t="e">
        <f t="shared" si="692"/>
        <v>#VALUE!</v>
      </c>
      <c r="KZ72" s="2" t="e">
        <f t="shared" si="693"/>
        <v>#VALUE!</v>
      </c>
      <c r="LA72" s="2" t="e">
        <f t="shared" si="694"/>
        <v>#VALUE!</v>
      </c>
      <c r="LB72" s="2" t="e">
        <f t="shared" si="695"/>
        <v>#VALUE!</v>
      </c>
      <c r="LC72" s="2" t="e">
        <f t="shared" si="696"/>
        <v>#VALUE!</v>
      </c>
      <c r="LD72" s="2" t="e">
        <f t="shared" si="697"/>
        <v>#VALUE!</v>
      </c>
      <c r="LE72" s="2" t="e">
        <f t="shared" si="698"/>
        <v>#VALUE!</v>
      </c>
      <c r="LF72" s="2" t="e">
        <f t="shared" si="699"/>
        <v>#VALUE!</v>
      </c>
      <c r="LG72" s="2" t="e">
        <f t="shared" si="700"/>
        <v>#VALUE!</v>
      </c>
      <c r="LH72" s="2" t="e">
        <f t="shared" si="701"/>
        <v>#VALUE!</v>
      </c>
      <c r="LI72" s="2" t="e">
        <f t="shared" si="702"/>
        <v>#VALUE!</v>
      </c>
      <c r="LJ72" s="2">
        <f t="shared" si="703"/>
        <v>0</v>
      </c>
      <c r="LK72" s="2" t="e">
        <f t="shared" si="704"/>
        <v>#VALUE!</v>
      </c>
      <c r="LL72" s="2" t="e">
        <f t="shared" si="705"/>
        <v>#VALUE!</v>
      </c>
      <c r="LM72" s="2" t="e">
        <f t="shared" si="706"/>
        <v>#VALUE!</v>
      </c>
      <c r="LN72" s="2" t="e">
        <f t="shared" si="707"/>
        <v>#VALUE!</v>
      </c>
      <c r="LO72" s="2" t="e">
        <f t="shared" si="708"/>
        <v>#VALUE!</v>
      </c>
      <c r="LP72" s="2" t="e">
        <f t="shared" si="709"/>
        <v>#VALUE!</v>
      </c>
      <c r="LQ72" s="2" t="e">
        <f t="shared" si="710"/>
        <v>#VALUE!</v>
      </c>
      <c r="LR72" s="2" t="e">
        <f t="shared" si="711"/>
        <v>#VALUE!</v>
      </c>
      <c r="LS72" s="2" t="e">
        <f t="shared" si="712"/>
        <v>#VALUE!</v>
      </c>
      <c r="LT72" s="2" t="e">
        <f t="shared" si="713"/>
        <v>#VALUE!</v>
      </c>
      <c r="LU72" s="2" t="e">
        <f t="shared" si="714"/>
        <v>#VALUE!</v>
      </c>
      <c r="LV72" s="2" t="e">
        <f t="shared" si="715"/>
        <v>#VALUE!</v>
      </c>
      <c r="LW72" s="2" t="e">
        <f t="shared" si="716"/>
        <v>#VALUE!</v>
      </c>
      <c r="LX72" s="2" t="e">
        <f t="shared" si="717"/>
        <v>#VALUE!</v>
      </c>
      <c r="LY72" s="2" t="e">
        <f t="shared" si="718"/>
        <v>#VALUE!</v>
      </c>
      <c r="LZ72" s="2" t="e">
        <f t="shared" si="719"/>
        <v>#VALUE!</v>
      </c>
      <c r="MA72" s="2" t="e">
        <f t="shared" si="720"/>
        <v>#VALUE!</v>
      </c>
      <c r="MB72" s="2" t="e">
        <f t="shared" si="721"/>
        <v>#VALUE!</v>
      </c>
      <c r="MC72" s="2" t="e">
        <f t="shared" si="722"/>
        <v>#VALUE!</v>
      </c>
      <c r="MD72" s="2" t="e">
        <f t="shared" si="723"/>
        <v>#VALUE!</v>
      </c>
      <c r="ME72" s="2" t="e">
        <f t="shared" si="724"/>
        <v>#VALUE!</v>
      </c>
      <c r="MF72" s="2" t="e">
        <f t="shared" si="725"/>
        <v>#VALUE!</v>
      </c>
      <c r="MG72" s="2" t="e">
        <f t="shared" si="726"/>
        <v>#VALUE!</v>
      </c>
      <c r="MH72" s="2">
        <f t="shared" si="727"/>
        <v>1</v>
      </c>
      <c r="MI72" s="2" t="e">
        <f t="shared" si="728"/>
        <v>#VALUE!</v>
      </c>
      <c r="MJ72" s="2" t="e">
        <f t="shared" si="729"/>
        <v>#VALUE!</v>
      </c>
      <c r="MK72" s="2" t="e">
        <f t="shared" si="730"/>
        <v>#VALUE!</v>
      </c>
      <c r="ML72" s="2" t="e">
        <f t="shared" si="731"/>
        <v>#VALUE!</v>
      </c>
      <c r="MM72" s="2" t="e">
        <f t="shared" si="732"/>
        <v>#VALUE!</v>
      </c>
      <c r="MN72" s="2" t="e">
        <f t="shared" si="733"/>
        <v>#VALUE!</v>
      </c>
      <c r="MO72" s="2" t="e">
        <f t="shared" si="734"/>
        <v>#VALUE!</v>
      </c>
      <c r="MP72" s="2" t="e">
        <f t="shared" si="735"/>
        <v>#VALUE!</v>
      </c>
      <c r="MQ72" s="2" t="e">
        <f t="shared" si="736"/>
        <v>#VALUE!</v>
      </c>
      <c r="MR72" s="2" t="e">
        <f t="shared" si="737"/>
        <v>#VALUE!</v>
      </c>
      <c r="MS72" s="2" t="e">
        <f t="shared" si="738"/>
        <v>#VALUE!</v>
      </c>
      <c r="MT72" s="2" t="e">
        <f t="shared" si="739"/>
        <v>#VALUE!</v>
      </c>
      <c r="MU72" s="2" t="e">
        <f t="shared" si="740"/>
        <v>#VALUE!</v>
      </c>
      <c r="MV72" s="2" t="e">
        <f t="shared" si="741"/>
        <v>#VALUE!</v>
      </c>
      <c r="MW72" s="2" t="e">
        <f t="shared" si="742"/>
        <v>#VALUE!</v>
      </c>
      <c r="MX72" s="2" t="e">
        <f t="shared" si="743"/>
        <v>#VALUE!</v>
      </c>
      <c r="MY72" s="2" t="e">
        <f t="shared" si="744"/>
        <v>#VALUE!</v>
      </c>
      <c r="MZ72" s="2" t="e">
        <f t="shared" si="745"/>
        <v>#VALUE!</v>
      </c>
      <c r="NA72" s="2" t="e">
        <f t="shared" si="746"/>
        <v>#VALUE!</v>
      </c>
      <c r="NB72" s="2" t="e">
        <f t="shared" si="747"/>
        <v>#VALUE!</v>
      </c>
      <c r="NC72" s="2" t="e">
        <f t="shared" si="748"/>
        <v>#VALUE!</v>
      </c>
      <c r="ND72" s="2" t="e">
        <f t="shared" si="749"/>
        <v>#VALUE!</v>
      </c>
      <c r="NE72" s="2" t="e">
        <f t="shared" si="750"/>
        <v>#VALUE!</v>
      </c>
      <c r="NF72" s="2">
        <f t="shared" si="406"/>
        <v>0</v>
      </c>
      <c r="NG72" s="2">
        <f t="shared" si="250"/>
        <v>0</v>
      </c>
      <c r="NH72" s="2">
        <f t="shared" si="251"/>
        <v>0</v>
      </c>
      <c r="NI72" s="2">
        <f t="shared" si="252"/>
        <v>0</v>
      </c>
      <c r="NJ72" s="2">
        <f t="shared" si="253"/>
        <v>0</v>
      </c>
      <c r="NK72" s="2">
        <f t="shared" si="254"/>
        <v>0</v>
      </c>
      <c r="NL72" s="2">
        <f t="shared" si="255"/>
        <v>0</v>
      </c>
      <c r="NM72" s="2">
        <f t="shared" si="256"/>
        <v>0</v>
      </c>
      <c r="NN72" s="2">
        <f t="shared" si="257"/>
        <v>0</v>
      </c>
      <c r="NO72" s="2">
        <f t="shared" si="258"/>
        <v>0</v>
      </c>
      <c r="NP72" s="2">
        <f t="shared" si="259"/>
        <v>0</v>
      </c>
      <c r="NQ72" s="2">
        <f t="shared" si="260"/>
        <v>0</v>
      </c>
      <c r="NR72" s="2">
        <f t="shared" si="261"/>
        <v>0</v>
      </c>
      <c r="NS72" s="2">
        <f t="shared" si="262"/>
        <v>0</v>
      </c>
      <c r="NT72" s="2">
        <f t="shared" si="263"/>
        <v>0</v>
      </c>
      <c r="NU72" s="2">
        <f t="shared" si="264"/>
        <v>0</v>
      </c>
      <c r="NV72" s="2">
        <f t="shared" si="265"/>
        <v>0</v>
      </c>
      <c r="NW72" s="2">
        <f t="shared" si="266"/>
        <v>0</v>
      </c>
      <c r="NX72" s="2">
        <f t="shared" si="267"/>
        <v>0</v>
      </c>
      <c r="NY72" s="2">
        <f t="shared" si="268"/>
        <v>0</v>
      </c>
      <c r="NZ72" s="2">
        <f t="shared" si="269"/>
        <v>0</v>
      </c>
      <c r="OA72" s="2">
        <f t="shared" si="270"/>
        <v>0</v>
      </c>
      <c r="OB72" s="2">
        <f t="shared" si="271"/>
        <v>0</v>
      </c>
      <c r="OC72" s="2">
        <f t="shared" si="272"/>
        <v>0</v>
      </c>
      <c r="OD72" s="2">
        <f>IF(AND(NF72&gt;'Graph Creator'!$K$4,'Detalle de Cuentas'!NF72&lt;='Graph Creator'!$L$4),1,0)</f>
        <v>0</v>
      </c>
      <c r="OE72" s="2">
        <f>IF(AND(NG72&gt;'Graph Creator'!$K$4,'Detalle de Cuentas'!NG72&lt;='Graph Creator'!$L$4),1,0)</f>
        <v>0</v>
      </c>
      <c r="OF72" s="2">
        <f>IF(AND(NH72&gt;'Graph Creator'!$K$4,'Detalle de Cuentas'!NH72&lt;='Graph Creator'!$L$4),1,0)</f>
        <v>0</v>
      </c>
      <c r="OG72" s="2">
        <f>IF(AND(NI72&gt;'Graph Creator'!$K$4,'Detalle de Cuentas'!NI72&lt;='Graph Creator'!$L$4),1,0)</f>
        <v>0</v>
      </c>
      <c r="OH72" s="2">
        <f>IF(AND(NJ72&gt;'Graph Creator'!$K$4,'Detalle de Cuentas'!NJ72&lt;='Graph Creator'!$L$4),1,0)</f>
        <v>0</v>
      </c>
      <c r="OI72" s="2">
        <f>IF(AND(NK72&gt;'Graph Creator'!$K$4,'Detalle de Cuentas'!NK72&lt;='Graph Creator'!$L$4),1,0)</f>
        <v>0</v>
      </c>
      <c r="OJ72" s="2">
        <f>IF(AND(NL72&gt;'Graph Creator'!$K$4,'Detalle de Cuentas'!NL72&lt;='Graph Creator'!$L$4),1,0)</f>
        <v>0</v>
      </c>
      <c r="OK72" s="2">
        <f>IF(AND(NM72&gt;'Graph Creator'!$K$4,'Detalle de Cuentas'!NM72&lt;='Graph Creator'!$L$4),1,0)</f>
        <v>0</v>
      </c>
      <c r="OL72" s="2">
        <f>IF(AND(NN72&gt;'Graph Creator'!$K$4,'Detalle de Cuentas'!NN72&lt;='Graph Creator'!$L$4),1,0)</f>
        <v>0</v>
      </c>
      <c r="OM72" s="2">
        <f>IF(AND(NO72&gt;'Graph Creator'!$K$4,'Detalle de Cuentas'!NO72&lt;='Graph Creator'!$L$4),1,0)</f>
        <v>0</v>
      </c>
      <c r="ON72" s="2">
        <f>IF(AND(NP72&gt;'Graph Creator'!$K$4,'Detalle de Cuentas'!NP72&lt;='Graph Creator'!$L$4),1,0)</f>
        <v>0</v>
      </c>
      <c r="OO72" s="2">
        <f>IF(AND(NQ72&gt;'Graph Creator'!$K$4,'Detalle de Cuentas'!NQ72&lt;='Graph Creator'!$L$4),1,0)</f>
        <v>0</v>
      </c>
      <c r="OP72" s="2">
        <f>IF(AND(NR72&gt;'Graph Creator'!$K$4,'Detalle de Cuentas'!NR72&lt;='Graph Creator'!$L$4),1,0)</f>
        <v>0</v>
      </c>
      <c r="OQ72" s="2">
        <f>IF(AND(NS72&gt;'Graph Creator'!$K$4,'Detalle de Cuentas'!NS72&lt;='Graph Creator'!$L$4),1,0)</f>
        <v>0</v>
      </c>
      <c r="OR72" s="2">
        <f>IF(AND(NT72&gt;'Graph Creator'!$K$4,'Detalle de Cuentas'!NT72&lt;='Graph Creator'!$L$4),1,0)</f>
        <v>0</v>
      </c>
      <c r="OS72" s="2">
        <f>IF(AND(NU72&gt;'Graph Creator'!$K$4,'Detalle de Cuentas'!NU72&lt;='Graph Creator'!$L$4),1,0)</f>
        <v>0</v>
      </c>
      <c r="OT72" s="2">
        <f>IF(AND(NV72&gt;'Graph Creator'!$K$4,'Detalle de Cuentas'!NV72&lt;='Graph Creator'!$L$4),1,0)</f>
        <v>0</v>
      </c>
      <c r="OU72" s="2">
        <f>IF(AND(NW72&gt;'Graph Creator'!$K$4,'Detalle de Cuentas'!NW72&lt;='Graph Creator'!$L$4),1,0)</f>
        <v>0</v>
      </c>
      <c r="OV72" s="2">
        <f>IF(AND(NX72&gt;'Graph Creator'!$K$4,'Detalle de Cuentas'!NX72&lt;='Graph Creator'!$L$4),1,0)</f>
        <v>0</v>
      </c>
      <c r="OW72" s="2">
        <f>IF(AND(NY72&gt;'Graph Creator'!$K$4,'Detalle de Cuentas'!NY72&lt;='Graph Creator'!$L$4),1,0)</f>
        <v>0</v>
      </c>
      <c r="OX72" s="2">
        <f>IF(AND(NZ72&gt;'Graph Creator'!$K$4,'Detalle de Cuentas'!NZ72&lt;='Graph Creator'!$L$4),1,0)</f>
        <v>0</v>
      </c>
      <c r="OY72" s="2">
        <f>IF(AND(OA72&gt;'Graph Creator'!$K$4,'Detalle de Cuentas'!OA72&lt;='Graph Creator'!$L$4),1,0)</f>
        <v>0</v>
      </c>
      <c r="OZ72" s="2">
        <f>IF(AND(OB72&gt;'Graph Creator'!$K$4,'Detalle de Cuentas'!OB72&lt;='Graph Creator'!$L$4),1,0)</f>
        <v>0</v>
      </c>
      <c r="PA72" s="2">
        <f>IF(AND(OC72&gt;'Graph Creator'!$K$4,'Detalle de Cuentas'!OC72&lt;='Graph Creator'!$L$4),1,0)</f>
        <v>0</v>
      </c>
      <c r="PB72" s="2">
        <f>IF(AND(NF72&gt;'Graph Creator'!$L$4,'Detalle de Cuentas'!NF72&lt;='Graph Creator'!$M$4),1,0)</f>
        <v>0</v>
      </c>
      <c r="PC72" s="2">
        <f>IF(AND(NG72&gt;'Graph Creator'!$L$4,'Detalle de Cuentas'!NG72&lt;='Graph Creator'!$M$4),1,0)</f>
        <v>0</v>
      </c>
      <c r="PD72" s="2">
        <f>IF(AND(NH72&gt;'Graph Creator'!$L$4,'Detalle de Cuentas'!NH72&lt;='Graph Creator'!$M$4),1,0)</f>
        <v>0</v>
      </c>
      <c r="PE72" s="2">
        <f>IF(AND(NI72&gt;'Graph Creator'!$L$4,'Detalle de Cuentas'!NI72&lt;='Graph Creator'!$M$4),1,0)</f>
        <v>0</v>
      </c>
      <c r="PF72" s="2">
        <f>IF(AND(NJ72&gt;'Graph Creator'!$L$4,'Detalle de Cuentas'!NJ72&lt;='Graph Creator'!$M$4),1,0)</f>
        <v>0</v>
      </c>
      <c r="PG72" s="2">
        <f>IF(AND(NK72&gt;'Graph Creator'!$L$4,'Detalle de Cuentas'!NK72&lt;='Graph Creator'!$M$4),1,0)</f>
        <v>0</v>
      </c>
      <c r="PH72" s="2">
        <f>IF(AND(NL72&gt;'Graph Creator'!$L$4,'Detalle de Cuentas'!NL72&lt;='Graph Creator'!$M$4),1,0)</f>
        <v>0</v>
      </c>
      <c r="PI72" s="2">
        <f>IF(AND(NM72&gt;'Graph Creator'!$L$4,'Detalle de Cuentas'!NM72&lt;='Graph Creator'!$M$4),1,0)</f>
        <v>0</v>
      </c>
      <c r="PJ72" s="2">
        <f>IF(AND(NN72&gt;'Graph Creator'!$L$4,'Detalle de Cuentas'!NN72&lt;='Graph Creator'!$M$4),1,0)</f>
        <v>0</v>
      </c>
      <c r="PK72" s="2">
        <f>IF(AND(NO72&gt;'Graph Creator'!$L$4,'Detalle de Cuentas'!NO72&lt;='Graph Creator'!$M$4),1,0)</f>
        <v>0</v>
      </c>
      <c r="PL72" s="2">
        <f>IF(AND(NP72&gt;'Graph Creator'!$L$4,'Detalle de Cuentas'!NP72&lt;='Graph Creator'!$M$4),1,0)</f>
        <v>0</v>
      </c>
      <c r="PM72" s="2">
        <f>IF(AND(NQ72&gt;'Graph Creator'!$L$4,'Detalle de Cuentas'!NQ72&lt;='Graph Creator'!$M$4),1,0)</f>
        <v>0</v>
      </c>
      <c r="PN72" s="2">
        <f>IF(AND(NR72&gt;'Graph Creator'!$L$4,'Detalle de Cuentas'!NR72&lt;='Graph Creator'!$M$4),1,0)</f>
        <v>0</v>
      </c>
      <c r="PO72" s="2">
        <f>IF(AND(NS72&gt;'Graph Creator'!$L$4,'Detalle de Cuentas'!NS72&lt;='Graph Creator'!$M$4),1,0)</f>
        <v>0</v>
      </c>
      <c r="PP72" s="2">
        <f>IF(AND(NT72&gt;'Graph Creator'!$L$4,'Detalle de Cuentas'!NT72&lt;='Graph Creator'!$M$4),1,0)</f>
        <v>0</v>
      </c>
      <c r="PQ72" s="2">
        <f>IF(AND(NU72&gt;'Graph Creator'!$L$4,'Detalle de Cuentas'!NU72&lt;='Graph Creator'!$M$4),1,0)</f>
        <v>0</v>
      </c>
      <c r="PR72" s="2">
        <f>IF(AND(NV72&gt;'Graph Creator'!$L$4,'Detalle de Cuentas'!NV72&lt;='Graph Creator'!$M$4),1,0)</f>
        <v>0</v>
      </c>
      <c r="PS72" s="2">
        <f>IF(AND(NW72&gt;'Graph Creator'!$L$4,'Detalle de Cuentas'!NW72&lt;='Graph Creator'!$M$4),1,0)</f>
        <v>0</v>
      </c>
      <c r="PT72" s="2">
        <f>IF(AND(NX72&gt;'Graph Creator'!$L$4,'Detalle de Cuentas'!NX72&lt;='Graph Creator'!$M$4),1,0)</f>
        <v>0</v>
      </c>
      <c r="PU72" s="2">
        <f>IF(AND(NY72&gt;'Graph Creator'!$L$4,'Detalle de Cuentas'!NY72&lt;='Graph Creator'!$M$4),1,0)</f>
        <v>0</v>
      </c>
      <c r="PV72" s="2">
        <f>IF(AND(NZ72&gt;'Graph Creator'!$L$4,'Detalle de Cuentas'!NZ72&lt;='Graph Creator'!$M$4),1,0)</f>
        <v>0</v>
      </c>
      <c r="PW72" s="2">
        <f>IF(AND(OA72&gt;'Graph Creator'!$L$4,'Detalle de Cuentas'!OA72&lt;='Graph Creator'!$M$4),1,0)</f>
        <v>0</v>
      </c>
      <c r="PX72" s="2">
        <f>IF(AND(OB72&gt;'Graph Creator'!$L$4,'Detalle de Cuentas'!OB72&lt;='Graph Creator'!$M$4),1,0)</f>
        <v>0</v>
      </c>
      <c r="PY72" s="2">
        <f>IF(AND(OC72&gt;'Graph Creator'!$L$4,'Detalle de Cuentas'!OC72&lt;='Graph Creator'!$M$4),1,0)</f>
        <v>0</v>
      </c>
      <c r="PZ72" s="2">
        <f>IF(AND(NF72&gt;'Graph Creator'!$M$4,'Detalle de Cuentas'!NF72&lt;='Graph Creator'!$N$4),1,0)</f>
        <v>0</v>
      </c>
      <c r="QA72" s="2">
        <f>IF(AND(NG72&gt;'Graph Creator'!$M$4,'Detalle de Cuentas'!NG72&lt;='Graph Creator'!$N$4),1,0)</f>
        <v>0</v>
      </c>
      <c r="QB72" s="2">
        <f>IF(AND(NH72&gt;'Graph Creator'!$M$4,'Detalle de Cuentas'!NH72&lt;='Graph Creator'!$N$4),1,0)</f>
        <v>0</v>
      </c>
      <c r="QC72" s="2">
        <f>IF(AND(NI72&gt;'Graph Creator'!$M$4,'Detalle de Cuentas'!NI72&lt;='Graph Creator'!$N$4),1,0)</f>
        <v>0</v>
      </c>
      <c r="QD72" s="2">
        <f>IF(AND(NJ72&gt;'Graph Creator'!$M$4,'Detalle de Cuentas'!NJ72&lt;='Graph Creator'!$N$4),1,0)</f>
        <v>0</v>
      </c>
      <c r="QE72" s="2">
        <f>IF(AND(NK72&gt;'Graph Creator'!$M$4,'Detalle de Cuentas'!NK72&lt;='Graph Creator'!$N$4),1,0)</f>
        <v>0</v>
      </c>
      <c r="QF72" s="2">
        <f>IF(AND(NL72&gt;'Graph Creator'!$M$4,'Detalle de Cuentas'!NL72&lt;='Graph Creator'!$N$4),1,0)</f>
        <v>0</v>
      </c>
      <c r="QG72" s="2">
        <f>IF(AND(NM72&gt;'Graph Creator'!$M$4,'Detalle de Cuentas'!NM72&lt;='Graph Creator'!$N$4),1,0)</f>
        <v>0</v>
      </c>
      <c r="QH72" s="2">
        <f>IF(AND(NN72&gt;'Graph Creator'!$M$4,'Detalle de Cuentas'!NN72&lt;='Graph Creator'!$N$4),1,0)</f>
        <v>0</v>
      </c>
      <c r="QI72" s="2">
        <f>IF(AND(NO72&gt;'Graph Creator'!$M$4,'Detalle de Cuentas'!NO72&lt;='Graph Creator'!$N$4),1,0)</f>
        <v>0</v>
      </c>
      <c r="QJ72" s="2">
        <f>IF(AND(NP72&gt;'Graph Creator'!$M$4,'Detalle de Cuentas'!NP72&lt;='Graph Creator'!$N$4),1,0)</f>
        <v>0</v>
      </c>
      <c r="QK72" s="2">
        <f>IF(AND(NQ72&gt;'Graph Creator'!$M$4,'Detalle de Cuentas'!NQ72&lt;='Graph Creator'!$N$4),1,0)</f>
        <v>0</v>
      </c>
      <c r="QL72" s="2">
        <f>IF(AND(NR72&gt;'Graph Creator'!$M$4,'Detalle de Cuentas'!NR72&lt;='Graph Creator'!$N$4),1,0)</f>
        <v>0</v>
      </c>
      <c r="QM72" s="2">
        <f>IF(AND(NS72&gt;'Graph Creator'!$M$4,'Detalle de Cuentas'!NS72&lt;='Graph Creator'!$N$4),1,0)</f>
        <v>0</v>
      </c>
      <c r="QN72" s="2">
        <f>IF(AND(NT72&gt;'Graph Creator'!$M$4,'Detalle de Cuentas'!NT72&lt;='Graph Creator'!$N$4),1,0)</f>
        <v>0</v>
      </c>
      <c r="QO72" s="2">
        <f>IF(AND(NU72&gt;'Graph Creator'!$M$4,'Detalle de Cuentas'!NU72&lt;='Graph Creator'!$N$4),1,0)</f>
        <v>0</v>
      </c>
      <c r="QP72" s="2">
        <f>IF(AND(NV72&gt;'Graph Creator'!$M$4,'Detalle de Cuentas'!NV72&lt;='Graph Creator'!$N$4),1,0)</f>
        <v>0</v>
      </c>
      <c r="QQ72" s="2">
        <f>IF(AND(NW72&gt;'Graph Creator'!$M$4,'Detalle de Cuentas'!NW72&lt;='Graph Creator'!$N$4),1,0)</f>
        <v>0</v>
      </c>
      <c r="QR72" s="2">
        <f>IF(AND(NX72&gt;'Graph Creator'!$M$4,'Detalle de Cuentas'!NX72&lt;='Graph Creator'!$N$4),1,0)</f>
        <v>0</v>
      </c>
      <c r="QS72" s="2">
        <f>IF(AND(NY72&gt;'Graph Creator'!$M$4,'Detalle de Cuentas'!NY72&lt;='Graph Creator'!$N$4),1,0)</f>
        <v>0</v>
      </c>
      <c r="QT72" s="2">
        <f>IF(AND(NZ72&gt;'Graph Creator'!$M$4,'Detalle de Cuentas'!NZ72&lt;='Graph Creator'!$N$4),1,0)</f>
        <v>0</v>
      </c>
      <c r="QU72" s="2">
        <f>IF(AND(OA72&gt;'Graph Creator'!$M$4,'Detalle de Cuentas'!OA72&lt;='Graph Creator'!$N$4),1,0)</f>
        <v>0</v>
      </c>
      <c r="QV72" s="2">
        <f>IF(AND(OB72&gt;'Graph Creator'!$M$4,'Detalle de Cuentas'!OB72&lt;='Graph Creator'!$N$4),1,0)</f>
        <v>0</v>
      </c>
      <c r="QW72" s="2">
        <f>IF(AND(OC72&gt;'Graph Creator'!$M$4,'Detalle de Cuentas'!OC72&lt;='Graph Creator'!$N$4),1,0)</f>
        <v>0</v>
      </c>
      <c r="QX72" s="2">
        <f>IF(AND(NF72&gt;'Graph Creator'!$N$4,'Detalle de Cuentas'!NF72&lt;='Graph Creator'!$O$4),1,0)</f>
        <v>0</v>
      </c>
      <c r="QY72" s="2">
        <f>IF(AND(NG72&gt;'Graph Creator'!$N$4,'Detalle de Cuentas'!NG72&lt;='Graph Creator'!$O$4),1,0)</f>
        <v>0</v>
      </c>
      <c r="QZ72" s="2">
        <f>IF(AND(NH72&gt;'Graph Creator'!$N$4,'Detalle de Cuentas'!NH72&lt;='Graph Creator'!$O$4),1,0)</f>
        <v>0</v>
      </c>
      <c r="RA72" s="2">
        <f>IF(AND(NI72&gt;'Graph Creator'!$N$4,'Detalle de Cuentas'!NI72&lt;='Graph Creator'!$O$4),1,0)</f>
        <v>0</v>
      </c>
      <c r="RB72" s="2">
        <f>IF(AND(NJ72&gt;'Graph Creator'!$N$4,'Detalle de Cuentas'!NJ72&lt;='Graph Creator'!$O$4),1,0)</f>
        <v>0</v>
      </c>
      <c r="RC72" s="2">
        <f>IF(AND(NK72&gt;'Graph Creator'!$N$4,'Detalle de Cuentas'!NK72&lt;='Graph Creator'!$O$4),1,0)</f>
        <v>0</v>
      </c>
      <c r="RD72" s="2">
        <f>IF(AND(NL72&gt;'Graph Creator'!$N$4,'Detalle de Cuentas'!NL72&lt;='Graph Creator'!$O$4),1,0)</f>
        <v>0</v>
      </c>
      <c r="RE72" s="2">
        <f>IF(AND(NM72&gt;'Graph Creator'!$N$4,'Detalle de Cuentas'!NM72&lt;='Graph Creator'!$O$4),1,0)</f>
        <v>0</v>
      </c>
      <c r="RF72" s="2">
        <f>IF(AND(NN72&gt;'Graph Creator'!$N$4,'Detalle de Cuentas'!NN72&lt;='Graph Creator'!$O$4),1,0)</f>
        <v>0</v>
      </c>
      <c r="RG72" s="2">
        <f>IF(AND(NO72&gt;'Graph Creator'!$N$4,'Detalle de Cuentas'!NO72&lt;='Graph Creator'!$O$4),1,0)</f>
        <v>0</v>
      </c>
      <c r="RH72" s="2">
        <f>IF(AND(NP72&gt;'Graph Creator'!$N$4,'Detalle de Cuentas'!NP72&lt;='Graph Creator'!$O$4),1,0)</f>
        <v>0</v>
      </c>
      <c r="RI72" s="2">
        <f>IF(AND(NQ72&gt;'Graph Creator'!$N$4,'Detalle de Cuentas'!NQ72&lt;='Graph Creator'!$O$4),1,0)</f>
        <v>0</v>
      </c>
      <c r="RJ72" s="2">
        <f>IF(AND(NR72&gt;'Graph Creator'!$N$4,'Detalle de Cuentas'!NR72&lt;='Graph Creator'!$O$4),1,0)</f>
        <v>0</v>
      </c>
      <c r="RK72" s="2">
        <f>IF(AND(NS72&gt;'Graph Creator'!$N$4,'Detalle de Cuentas'!NS72&lt;='Graph Creator'!$O$4),1,0)</f>
        <v>0</v>
      </c>
      <c r="RL72" s="2">
        <f>IF(AND(NT72&gt;'Graph Creator'!$N$4,'Detalle de Cuentas'!NT72&lt;='Graph Creator'!$O$4),1,0)</f>
        <v>0</v>
      </c>
      <c r="RM72" s="2">
        <f>IF(AND(NU72&gt;'Graph Creator'!$N$4,'Detalle de Cuentas'!NU72&lt;='Graph Creator'!$O$4),1,0)</f>
        <v>0</v>
      </c>
      <c r="RN72" s="2">
        <f>IF(AND(NV72&gt;'Graph Creator'!$N$4,'Detalle de Cuentas'!NV72&lt;='Graph Creator'!$O$4),1,0)</f>
        <v>0</v>
      </c>
      <c r="RO72" s="2">
        <f>IF(AND(NW72&gt;'Graph Creator'!$N$4,'Detalle de Cuentas'!NW72&lt;='Graph Creator'!$O$4),1,0)</f>
        <v>0</v>
      </c>
      <c r="RP72" s="2">
        <f>IF(AND(NX72&gt;'Graph Creator'!$N$4,'Detalle de Cuentas'!NX72&lt;='Graph Creator'!$O$4),1,0)</f>
        <v>0</v>
      </c>
      <c r="RQ72" s="2">
        <f>IF(AND(NY72&gt;'Graph Creator'!$N$4,'Detalle de Cuentas'!NY72&lt;='Graph Creator'!$O$4),1,0)</f>
        <v>0</v>
      </c>
      <c r="RR72" s="2">
        <f>IF(AND(NZ72&gt;'Graph Creator'!$N$4,'Detalle de Cuentas'!NZ72&lt;='Graph Creator'!$O$4),1,0)</f>
        <v>0</v>
      </c>
      <c r="RS72" s="2">
        <f>IF(AND(OA72&gt;'Graph Creator'!$N$4,'Detalle de Cuentas'!OA72&lt;='Graph Creator'!$O$4),1,0)</f>
        <v>0</v>
      </c>
      <c r="RT72" s="2">
        <f>IF(AND(OB72&gt;'Graph Creator'!$N$4,'Detalle de Cuentas'!OB72&lt;='Graph Creator'!$O$4),1,0)</f>
        <v>0</v>
      </c>
      <c r="RU72" s="2">
        <f>IF(AND(OC72&gt;'Graph Creator'!$N$4,'Detalle de Cuentas'!OC72&lt;='Graph Creator'!$O$4),1,0)</f>
        <v>0</v>
      </c>
      <c r="RV72" s="2" t="e">
        <f t="shared" si="407"/>
        <v>#VALUE!</v>
      </c>
      <c r="RW72" s="2" t="e">
        <f t="shared" si="408"/>
        <v>#VALUE!</v>
      </c>
      <c r="RX72" s="2" t="e">
        <f t="shared" si="409"/>
        <v>#VALUE!</v>
      </c>
      <c r="RY72" s="2" t="e">
        <f t="shared" si="410"/>
        <v>#VALUE!</v>
      </c>
      <c r="RZ72" s="2" t="e">
        <f t="shared" si="411"/>
        <v>#VALUE!</v>
      </c>
      <c r="SA72" s="2" t="e">
        <f t="shared" si="412"/>
        <v>#VALUE!</v>
      </c>
      <c r="SB72" s="2" t="e">
        <f t="shared" si="413"/>
        <v>#VALUE!</v>
      </c>
      <c r="SC72" s="2" t="e">
        <f t="shared" si="414"/>
        <v>#VALUE!</v>
      </c>
      <c r="SD72" s="2" t="e">
        <f t="shared" si="415"/>
        <v>#VALUE!</v>
      </c>
      <c r="SE72" s="2" t="e">
        <f t="shared" si="416"/>
        <v>#VALUE!</v>
      </c>
      <c r="SF72" s="2" t="e">
        <f t="shared" si="417"/>
        <v>#VALUE!</v>
      </c>
      <c r="SG72" s="2" t="e">
        <f t="shared" si="418"/>
        <v>#VALUE!</v>
      </c>
      <c r="SH72" s="2" t="e">
        <f t="shared" si="419"/>
        <v>#VALUE!</v>
      </c>
      <c r="SI72" s="2" t="e">
        <f t="shared" si="420"/>
        <v>#VALUE!</v>
      </c>
      <c r="SJ72" s="2" t="e">
        <f t="shared" si="421"/>
        <v>#VALUE!</v>
      </c>
      <c r="SK72" s="2" t="e">
        <f t="shared" si="422"/>
        <v>#VALUE!</v>
      </c>
      <c r="SL72" s="2" t="e">
        <f t="shared" si="423"/>
        <v>#VALUE!</v>
      </c>
      <c r="SM72" s="2" t="e">
        <f t="shared" si="424"/>
        <v>#VALUE!</v>
      </c>
      <c r="SN72" s="2" t="e">
        <f t="shared" si="425"/>
        <v>#VALUE!</v>
      </c>
      <c r="SO72" s="2" t="e">
        <f t="shared" si="426"/>
        <v>#VALUE!</v>
      </c>
      <c r="SP72" s="2" t="e">
        <f t="shared" si="427"/>
        <v>#VALUE!</v>
      </c>
      <c r="SQ72" s="2" t="e">
        <f t="shared" si="428"/>
        <v>#VALUE!</v>
      </c>
      <c r="SR72" s="2" t="e">
        <f t="shared" si="429"/>
        <v>#VALUE!</v>
      </c>
      <c r="SS72" s="2" t="e">
        <f t="shared" si="430"/>
        <v>#VALUE!</v>
      </c>
      <c r="ST72" s="2" t="e">
        <f t="shared" si="431"/>
        <v>#VALUE!</v>
      </c>
      <c r="SU72" s="2" t="e">
        <f t="shared" si="432"/>
        <v>#VALUE!</v>
      </c>
      <c r="SV72" s="2" t="e">
        <f t="shared" si="433"/>
        <v>#VALUE!</v>
      </c>
      <c r="SW72" s="2" t="e">
        <f t="shared" si="434"/>
        <v>#VALUE!</v>
      </c>
      <c r="SX72" s="2" t="e">
        <f t="shared" si="435"/>
        <v>#VALUE!</v>
      </c>
      <c r="SY72" s="2" t="e">
        <f t="shared" si="436"/>
        <v>#VALUE!</v>
      </c>
      <c r="SZ72" s="2" t="e">
        <f t="shared" si="437"/>
        <v>#VALUE!</v>
      </c>
      <c r="TA72" s="2" t="e">
        <f t="shared" si="438"/>
        <v>#VALUE!</v>
      </c>
      <c r="TB72" s="2" t="e">
        <f t="shared" si="439"/>
        <v>#VALUE!</v>
      </c>
      <c r="TC72" s="2" t="e">
        <f t="shared" si="440"/>
        <v>#VALUE!</v>
      </c>
      <c r="TD72" s="2" t="e">
        <f t="shared" si="441"/>
        <v>#VALUE!</v>
      </c>
      <c r="TE72" s="2" t="e">
        <f t="shared" si="442"/>
        <v>#VALUE!</v>
      </c>
      <c r="TF72" s="2" t="str">
        <f>IF(DZ72=1,IF(SUM(DZ$17:DZ72)&lt;2,""&amp;B72,", "&amp;B72),"")</f>
        <v/>
      </c>
      <c r="TG72" s="2" t="str">
        <f t="shared" si="480"/>
        <v/>
      </c>
      <c r="TH72" s="2">
        <f t="shared" si="443"/>
        <v>0</v>
      </c>
      <c r="TI72" s="14" t="str">
        <f t="shared" si="444"/>
        <v/>
      </c>
      <c r="TJ72" s="14" t="e">
        <f t="shared" si="273"/>
        <v>#VALUE!</v>
      </c>
      <c r="TK72" s="14" t="e">
        <f t="shared" si="274"/>
        <v>#VALUE!</v>
      </c>
      <c r="TL72" s="14" t="e">
        <f t="shared" si="275"/>
        <v>#VALUE!</v>
      </c>
      <c r="TM72" s="14" t="e">
        <f t="shared" si="276"/>
        <v>#VALUE!</v>
      </c>
      <c r="TN72" s="14" t="e">
        <f t="shared" si="277"/>
        <v>#VALUE!</v>
      </c>
      <c r="TO72" s="14" t="e">
        <f t="shared" si="278"/>
        <v>#VALUE!</v>
      </c>
      <c r="TP72" s="14" t="e">
        <f t="shared" si="279"/>
        <v>#VALUE!</v>
      </c>
      <c r="TQ72" s="14" t="e">
        <f t="shared" si="280"/>
        <v>#VALUE!</v>
      </c>
      <c r="TR72" s="14" t="e">
        <f t="shared" si="281"/>
        <v>#VALUE!</v>
      </c>
      <c r="TS72" s="14" t="e">
        <f t="shared" si="282"/>
        <v>#VALUE!</v>
      </c>
      <c r="TT72" s="14" t="e">
        <f t="shared" si="283"/>
        <v>#VALUE!</v>
      </c>
      <c r="TU72" s="14" t="e">
        <f t="shared" si="284"/>
        <v>#VALUE!</v>
      </c>
      <c r="TV72" s="14" t="e">
        <f t="shared" si="285"/>
        <v>#VALUE!</v>
      </c>
      <c r="TW72" s="14" t="e">
        <f t="shared" si="286"/>
        <v>#VALUE!</v>
      </c>
      <c r="TX72" s="14" t="e">
        <f t="shared" si="287"/>
        <v>#VALUE!</v>
      </c>
      <c r="TY72" s="14" t="e">
        <f t="shared" si="288"/>
        <v>#VALUE!</v>
      </c>
      <c r="TZ72" s="14" t="e">
        <f t="shared" si="289"/>
        <v>#VALUE!</v>
      </c>
      <c r="UA72" s="14" t="e">
        <f t="shared" si="290"/>
        <v>#VALUE!</v>
      </c>
      <c r="UB72" s="14" t="e">
        <f t="shared" si="291"/>
        <v>#VALUE!</v>
      </c>
      <c r="UC72" s="14" t="e">
        <f t="shared" si="292"/>
        <v>#VALUE!</v>
      </c>
      <c r="UD72" s="14" t="e">
        <f t="shared" si="293"/>
        <v>#VALUE!</v>
      </c>
      <c r="UE72" s="14" t="e">
        <f t="shared" si="294"/>
        <v>#VALUE!</v>
      </c>
      <c r="UF72" s="14" t="e">
        <f t="shared" si="295"/>
        <v>#VALUE!</v>
      </c>
      <c r="UH72" s="2">
        <f>IF($C$4-$R72&gt;'Graph Creator'!$E$2*'Graph Creator'!$D$13*12,0,1)</f>
        <v>1</v>
      </c>
      <c r="UJ72" s="2" t="e">
        <f t="shared" si="445"/>
        <v>#VALUE!</v>
      </c>
      <c r="UK72" s="2" t="e">
        <f t="shared" si="446"/>
        <v>#VALUE!</v>
      </c>
      <c r="UL72" s="2" t="e">
        <f t="shared" si="447"/>
        <v>#VALUE!</v>
      </c>
      <c r="UM72" s="2" t="e">
        <f t="shared" si="448"/>
        <v>#VALUE!</v>
      </c>
      <c r="UN72" s="2" t="e">
        <f t="shared" si="449"/>
        <v>#VALUE!</v>
      </c>
      <c r="UO72" s="2" t="e">
        <f t="shared" si="450"/>
        <v>#VALUE!</v>
      </c>
      <c r="UP72" s="2" t="e">
        <f t="shared" si="297"/>
        <v>#VALUE!</v>
      </c>
      <c r="UQ72" s="2" t="e">
        <f t="shared" si="298"/>
        <v>#VALUE!</v>
      </c>
      <c r="UR72" s="2" t="e">
        <f t="shared" si="299"/>
        <v>#VALUE!</v>
      </c>
      <c r="US72" s="2" t="e">
        <f t="shared" si="300"/>
        <v>#VALUE!</v>
      </c>
      <c r="UT72" s="2" t="e">
        <f t="shared" si="301"/>
        <v>#VALUE!</v>
      </c>
      <c r="UU72" s="2" t="e">
        <f t="shared" si="302"/>
        <v>#VALUE!</v>
      </c>
      <c r="UV72" s="2" t="e">
        <f t="shared" si="303"/>
        <v>#VALUE!</v>
      </c>
      <c r="UW72" s="2" t="e">
        <f t="shared" si="304"/>
        <v>#VALUE!</v>
      </c>
      <c r="UX72" s="2" t="e">
        <f t="shared" si="305"/>
        <v>#VALUE!</v>
      </c>
      <c r="UY72" s="2" t="e">
        <f t="shared" si="306"/>
        <v>#VALUE!</v>
      </c>
      <c r="UZ72" s="2" t="e">
        <f t="shared" si="307"/>
        <v>#VALUE!</v>
      </c>
      <c r="VA72" s="2" t="e">
        <f t="shared" si="308"/>
        <v>#VALUE!</v>
      </c>
      <c r="VB72" s="2" t="e">
        <f t="shared" si="309"/>
        <v>#VALUE!</v>
      </c>
      <c r="VC72" s="2" t="e">
        <f t="shared" si="310"/>
        <v>#VALUE!</v>
      </c>
      <c r="VD72" s="2" t="e">
        <f t="shared" si="311"/>
        <v>#VALUE!</v>
      </c>
      <c r="VE72" s="2" t="e">
        <f t="shared" si="312"/>
        <v>#VALUE!</v>
      </c>
      <c r="VF72" s="2" t="e">
        <f t="shared" si="313"/>
        <v>#VALUE!</v>
      </c>
      <c r="VG72" s="2" t="e">
        <f t="shared" si="314"/>
        <v>#VALUE!</v>
      </c>
      <c r="VH72" s="2" t="e">
        <f t="shared" si="315"/>
        <v>#VALUE!</v>
      </c>
      <c r="VI72" s="2" t="e">
        <f t="shared" si="316"/>
        <v>#VALUE!</v>
      </c>
      <c r="VJ72" s="2" t="e">
        <f t="shared" si="317"/>
        <v>#VALUE!</v>
      </c>
      <c r="VK72" s="2" t="e">
        <f t="shared" si="318"/>
        <v>#VALUE!</v>
      </c>
      <c r="VL72" s="2" t="e">
        <f t="shared" si="319"/>
        <v>#VALUE!</v>
      </c>
      <c r="VM72" s="2" t="e">
        <f t="shared" si="320"/>
        <v>#VALUE!</v>
      </c>
      <c r="VN72" s="2" t="e">
        <f t="shared" si="321"/>
        <v>#VALUE!</v>
      </c>
      <c r="VO72" s="2" t="e">
        <f t="shared" si="322"/>
        <v>#VALUE!</v>
      </c>
      <c r="VP72" s="2" t="e">
        <f t="shared" si="323"/>
        <v>#VALUE!</v>
      </c>
      <c r="VQ72" s="2" t="e">
        <f t="shared" si="324"/>
        <v>#VALUE!</v>
      </c>
      <c r="VR72" s="2" t="e">
        <f t="shared" si="325"/>
        <v>#VALUE!</v>
      </c>
      <c r="VS72" s="2" t="e">
        <f t="shared" si="326"/>
        <v>#VALUE!</v>
      </c>
      <c r="VT72" s="98">
        <f t="shared" si="451"/>
        <v>0</v>
      </c>
      <c r="VU72" s="98">
        <f t="shared" si="452"/>
        <v>0</v>
      </c>
      <c r="VV72" s="98">
        <f t="shared" si="453"/>
        <v>0</v>
      </c>
      <c r="VW72" s="98">
        <f t="shared" si="454"/>
        <v>0</v>
      </c>
      <c r="VX72" s="98">
        <f t="shared" si="455"/>
        <v>0</v>
      </c>
      <c r="VY72" s="98">
        <f t="shared" si="456"/>
        <v>0</v>
      </c>
      <c r="VZ72" s="98">
        <f t="shared" si="457"/>
        <v>0</v>
      </c>
      <c r="WA72" s="98">
        <f t="shared" si="328"/>
        <v>0</v>
      </c>
      <c r="WB72" s="98">
        <f t="shared" si="329"/>
        <v>0</v>
      </c>
      <c r="WC72" s="98">
        <f t="shared" si="330"/>
        <v>0</v>
      </c>
      <c r="WD72" s="98">
        <f t="shared" si="331"/>
        <v>0</v>
      </c>
      <c r="WE72" s="98">
        <f t="shared" si="332"/>
        <v>0</v>
      </c>
      <c r="WF72" s="98">
        <f t="shared" si="333"/>
        <v>0</v>
      </c>
      <c r="WG72" s="98">
        <f t="shared" si="334"/>
        <v>0</v>
      </c>
      <c r="WH72" s="98">
        <f t="shared" si="335"/>
        <v>0</v>
      </c>
      <c r="WI72" s="98">
        <f t="shared" si="336"/>
        <v>0</v>
      </c>
      <c r="WJ72" s="98">
        <f t="shared" si="337"/>
        <v>0</v>
      </c>
      <c r="WK72" s="98">
        <f t="shared" si="338"/>
        <v>0</v>
      </c>
      <c r="WL72" s="98">
        <f t="shared" si="339"/>
        <v>0</v>
      </c>
      <c r="WM72" s="98">
        <f t="shared" si="340"/>
        <v>0</v>
      </c>
      <c r="WN72" s="98">
        <f t="shared" si="341"/>
        <v>0</v>
      </c>
      <c r="WO72" s="98">
        <f t="shared" si="342"/>
        <v>0</v>
      </c>
      <c r="WP72" s="98">
        <f t="shared" si="343"/>
        <v>0</v>
      </c>
      <c r="WQ72" s="98">
        <f t="shared" si="344"/>
        <v>0</v>
      </c>
      <c r="WR72" s="98">
        <f>IFERROR(INDEX('Score Calculation'!$D$38:$D$41,MATCH('Detalle de Cuentas'!VT72,'Score Calculation'!$C$38:$C$41,1)),0)</f>
        <v>4</v>
      </c>
      <c r="WS72" s="98">
        <f>IFERROR(INDEX('Score Calculation'!$D$38:$D$41,MATCH('Detalle de Cuentas'!VU72,'Score Calculation'!$C$38:$C$41,1)),0)</f>
        <v>4</v>
      </c>
      <c r="WT72" s="98">
        <f>IFERROR(INDEX('Score Calculation'!$D$38:$D$41,MATCH('Detalle de Cuentas'!VV72,'Score Calculation'!$C$38:$C$41,1)),0)</f>
        <v>4</v>
      </c>
      <c r="WU72" s="98">
        <f>IFERROR(INDEX('Score Calculation'!$D$38:$D$41,MATCH('Detalle de Cuentas'!VW72,'Score Calculation'!$C$38:$C$41,1)),0)</f>
        <v>4</v>
      </c>
      <c r="WV72" s="98">
        <f>IFERROR(INDEX('Score Calculation'!$D$38:$D$41,MATCH('Detalle de Cuentas'!VX72,'Score Calculation'!$C$38:$C$41,1)),0)</f>
        <v>4</v>
      </c>
      <c r="WW72" s="98">
        <f>IFERROR(INDEX('Score Calculation'!$D$38:$D$41,MATCH('Detalle de Cuentas'!VY72,'Score Calculation'!$C$38:$C$41,1)),0)</f>
        <v>4</v>
      </c>
      <c r="WX72" s="98">
        <f>IFERROR(INDEX('Score Calculation'!$D$38:$D$41,MATCH('Detalle de Cuentas'!VZ72,'Score Calculation'!$C$38:$C$41,1)),0)</f>
        <v>4</v>
      </c>
      <c r="WY72" s="98">
        <f>IFERROR(INDEX('Score Calculation'!$D$38:$D$41,MATCH('Detalle de Cuentas'!WA72,'Score Calculation'!$C$38:$C$41,1)),0)</f>
        <v>4</v>
      </c>
      <c r="WZ72" s="98">
        <f>IFERROR(INDEX('Score Calculation'!$D$38:$D$41,MATCH('Detalle de Cuentas'!WB72,'Score Calculation'!$C$38:$C$41,1)),0)</f>
        <v>4</v>
      </c>
      <c r="XA72" s="98">
        <f>IFERROR(INDEX('Score Calculation'!$D$38:$D$41,MATCH('Detalle de Cuentas'!WC72,'Score Calculation'!$C$38:$C$41,1)),0)</f>
        <v>4</v>
      </c>
      <c r="XB72" s="98">
        <f>IFERROR(INDEX('Score Calculation'!$D$38:$D$41,MATCH('Detalle de Cuentas'!WD72,'Score Calculation'!$C$38:$C$41,1)),0)</f>
        <v>4</v>
      </c>
      <c r="XC72" s="98">
        <f>IFERROR(INDEX('Score Calculation'!$D$38:$D$41,MATCH('Detalle de Cuentas'!WE72,'Score Calculation'!$C$38:$C$41,1)),0)</f>
        <v>4</v>
      </c>
      <c r="XD72" s="98">
        <f>IFERROR(INDEX('Score Calculation'!$D$38:$D$41,MATCH('Detalle de Cuentas'!WF72,'Score Calculation'!$C$38:$C$41,1)),0)</f>
        <v>4</v>
      </c>
      <c r="XE72" s="98">
        <f>IFERROR(INDEX('Score Calculation'!$D$38:$D$41,MATCH('Detalle de Cuentas'!WG72,'Score Calculation'!$C$38:$C$41,1)),0)</f>
        <v>4</v>
      </c>
      <c r="XF72" s="98">
        <f>IFERROR(INDEX('Score Calculation'!$D$38:$D$41,MATCH('Detalle de Cuentas'!WH72,'Score Calculation'!$C$38:$C$41,1)),0)</f>
        <v>4</v>
      </c>
      <c r="XG72" s="98">
        <f>IFERROR(INDEX('Score Calculation'!$D$38:$D$41,MATCH('Detalle de Cuentas'!WI72,'Score Calculation'!$C$38:$C$41,1)),0)</f>
        <v>4</v>
      </c>
      <c r="XH72" s="98">
        <f>IFERROR(INDEX('Score Calculation'!$D$38:$D$41,MATCH('Detalle de Cuentas'!WJ72,'Score Calculation'!$C$38:$C$41,1)),0)</f>
        <v>4</v>
      </c>
      <c r="XI72" s="98">
        <f>IFERROR(INDEX('Score Calculation'!$D$38:$D$41,MATCH('Detalle de Cuentas'!WK72,'Score Calculation'!$C$38:$C$41,1)),0)</f>
        <v>4</v>
      </c>
      <c r="XJ72" s="98">
        <f>IFERROR(INDEX('Score Calculation'!$D$38:$D$41,MATCH('Detalle de Cuentas'!WL72,'Score Calculation'!$C$38:$C$41,1)),0)</f>
        <v>4</v>
      </c>
      <c r="XK72" s="98">
        <f>IFERROR(INDEX('Score Calculation'!$D$38:$D$41,MATCH('Detalle de Cuentas'!WM72,'Score Calculation'!$C$38:$C$41,1)),0)</f>
        <v>4</v>
      </c>
      <c r="XL72" s="98">
        <f>IFERROR(INDEX('Score Calculation'!$D$38:$D$41,MATCH('Detalle de Cuentas'!WN72,'Score Calculation'!$C$38:$C$41,1)),0)</f>
        <v>4</v>
      </c>
      <c r="XM72" s="98">
        <f>IFERROR(INDEX('Score Calculation'!$D$38:$D$41,MATCH('Detalle de Cuentas'!WO72,'Score Calculation'!$C$38:$C$41,1)),0)</f>
        <v>4</v>
      </c>
      <c r="XN72" s="98">
        <f>IFERROR(INDEX('Score Calculation'!$D$38:$D$41,MATCH('Detalle de Cuentas'!WP72,'Score Calculation'!$C$38:$C$41,1)),0)</f>
        <v>4</v>
      </c>
      <c r="XO72" s="98">
        <f>IFERROR(INDEX('Score Calculation'!$D$38:$D$41,MATCH('Detalle de Cuentas'!WQ72,'Score Calculation'!$C$38:$C$41,1)),0)</f>
        <v>4</v>
      </c>
      <c r="XP72" s="98">
        <f>IFERROR(INDEX('Score Calculation'!$D$24:$D$31,MATCH('Detalle de Cuentas'!NF72,'Score Calculation'!$C$24:$C$31,1)),0)</f>
        <v>1</v>
      </c>
      <c r="XQ72" s="98">
        <f>IFERROR(INDEX('Score Calculation'!$D$24:$D$31,MATCH('Detalle de Cuentas'!NG72,'Score Calculation'!$C$24:$C$31,1)),0)</f>
        <v>1</v>
      </c>
      <c r="XR72" s="98">
        <f>IFERROR(INDEX('Score Calculation'!$D$24:$D$31,MATCH('Detalle de Cuentas'!NH72,'Score Calculation'!$C$24:$C$31,1)),0)</f>
        <v>1</v>
      </c>
      <c r="XS72" s="98">
        <f>IFERROR(INDEX('Score Calculation'!$D$24:$D$31,MATCH('Detalle de Cuentas'!NI72,'Score Calculation'!$C$24:$C$31,1)),0)</f>
        <v>1</v>
      </c>
      <c r="XT72" s="98">
        <f>IFERROR(INDEX('Score Calculation'!$D$24:$D$31,MATCH('Detalle de Cuentas'!NJ72,'Score Calculation'!$C$24:$C$31,1)),0)</f>
        <v>1</v>
      </c>
      <c r="XU72" s="98">
        <f>IFERROR(INDEX('Score Calculation'!$D$24:$D$31,MATCH('Detalle de Cuentas'!NK72,'Score Calculation'!$C$24:$C$31,1)),0)</f>
        <v>1</v>
      </c>
      <c r="XV72" s="98">
        <f>IFERROR(INDEX('Score Calculation'!$D$24:$D$31,MATCH('Detalle de Cuentas'!NL72,'Score Calculation'!$C$24:$C$31,1)),0)</f>
        <v>1</v>
      </c>
      <c r="XW72" s="98">
        <f>IFERROR(INDEX('Score Calculation'!$D$24:$D$31,MATCH('Detalle de Cuentas'!NM72,'Score Calculation'!$C$24:$C$31,1)),0)</f>
        <v>1</v>
      </c>
      <c r="XX72" s="98">
        <f>IFERROR(INDEX('Score Calculation'!$D$24:$D$31,MATCH('Detalle de Cuentas'!NN72,'Score Calculation'!$C$24:$C$31,1)),0)</f>
        <v>1</v>
      </c>
      <c r="XY72" s="98">
        <f>IFERROR(INDEX('Score Calculation'!$D$24:$D$31,MATCH('Detalle de Cuentas'!NO72,'Score Calculation'!$C$24:$C$31,1)),0)</f>
        <v>1</v>
      </c>
      <c r="XZ72" s="98">
        <f>IFERROR(INDEX('Score Calculation'!$D$24:$D$31,MATCH('Detalle de Cuentas'!NP72,'Score Calculation'!$C$24:$C$31,1)),0)</f>
        <v>1</v>
      </c>
      <c r="YA72" s="98">
        <f>IFERROR(INDEX('Score Calculation'!$D$24:$D$31,MATCH('Detalle de Cuentas'!NQ72,'Score Calculation'!$C$24:$C$31,1)),0)</f>
        <v>1</v>
      </c>
      <c r="YB72" s="98">
        <f>IFERROR(INDEX('Score Calculation'!$D$24:$D$31,MATCH('Detalle de Cuentas'!NR72,'Score Calculation'!$C$24:$C$31,1)),0)</f>
        <v>1</v>
      </c>
      <c r="YC72" s="98">
        <f>IFERROR(INDEX('Score Calculation'!$D$24:$D$31,MATCH('Detalle de Cuentas'!NS72,'Score Calculation'!$C$24:$C$31,1)),0)</f>
        <v>1</v>
      </c>
      <c r="YD72" s="98">
        <f>IFERROR(INDEX('Score Calculation'!$D$24:$D$31,MATCH('Detalle de Cuentas'!NT72,'Score Calculation'!$C$24:$C$31,1)),0)</f>
        <v>1</v>
      </c>
      <c r="YE72" s="98">
        <f>IFERROR(INDEX('Score Calculation'!$D$24:$D$31,MATCH('Detalle de Cuentas'!NU72,'Score Calculation'!$C$24:$C$31,1)),0)</f>
        <v>1</v>
      </c>
      <c r="YF72" s="98">
        <f>IFERROR(INDEX('Score Calculation'!$D$24:$D$31,MATCH('Detalle de Cuentas'!NV72,'Score Calculation'!$C$24:$C$31,1)),0)</f>
        <v>1</v>
      </c>
      <c r="YG72" s="98">
        <f>IFERROR(INDEX('Score Calculation'!$D$24:$D$31,MATCH('Detalle de Cuentas'!NW72,'Score Calculation'!$C$24:$C$31,1)),0)</f>
        <v>1</v>
      </c>
      <c r="YH72" s="98">
        <f>IFERROR(INDEX('Score Calculation'!$D$24:$D$31,MATCH('Detalle de Cuentas'!NX72,'Score Calculation'!$C$24:$C$31,1)),0)</f>
        <v>1</v>
      </c>
      <c r="YI72" s="98">
        <f>IFERROR(INDEX('Score Calculation'!$D$24:$D$31,MATCH('Detalle de Cuentas'!NY72,'Score Calculation'!$C$24:$C$31,1)),0)</f>
        <v>1</v>
      </c>
      <c r="YJ72" s="98">
        <f>IFERROR(INDEX('Score Calculation'!$D$24:$D$31,MATCH('Detalle de Cuentas'!NZ72,'Score Calculation'!$C$24:$C$31,1)),0)</f>
        <v>1</v>
      </c>
      <c r="YK72" s="98">
        <f>IFERROR(INDEX('Score Calculation'!$D$24:$D$31,MATCH('Detalle de Cuentas'!OA72,'Score Calculation'!$C$24:$C$31,1)),0)</f>
        <v>1</v>
      </c>
      <c r="YL72" s="98">
        <f>IFERROR(INDEX('Score Calculation'!$D$24:$D$31,MATCH('Detalle de Cuentas'!OB72,'Score Calculation'!$C$24:$C$31,1)),0)</f>
        <v>1</v>
      </c>
      <c r="YM72" s="98">
        <f>IFERROR(INDEX('Score Calculation'!$D$24:$D$31,MATCH('Detalle de Cuentas'!OC72,'Score Calculation'!$C$24:$C$31,1)),0)</f>
        <v>1</v>
      </c>
      <c r="YN72" s="98">
        <f t="shared" si="458"/>
        <v>0</v>
      </c>
      <c r="YO72" s="98">
        <f>IF(LEFT(TRIM($D72),15)="GRUPO SOLIDARIO",$L72*'Score Calculation'!$H$5,IF(TRIM('Detalle de Cuentas'!$C72)="Semanal",'Detalle de Cuentas'!$L72*'Score Calculation'!$H$6,'Detalle de Cuentas'!$L72))</f>
        <v>0</v>
      </c>
      <c r="YP72" s="99">
        <f>IFERROR(INDEX('Score Calculation'!$D$54:$D$60,MATCH($YO72,'Score Calculation'!$C$54:$C$60,1)),1)</f>
        <v>0.2</v>
      </c>
      <c r="YQ72" s="99">
        <f>IFERROR(INDEX('Score Calculation'!$D$65:$D$123,MATCH(LEFT(TRIM('Detalle de Cuentas'!$F72),20),'Score Calculation'!$F$65:$F$123,0)),1)</f>
        <v>1</v>
      </c>
      <c r="YR72" s="99">
        <f>IFERROR(INDEX('Score Calculation'!$D$46:$D$49,MATCH('Detalle de Cuentas'!$YN72,'Score Calculation'!$C$46:$C$49,1)),1)</f>
        <v>4</v>
      </c>
      <c r="YS72" s="99">
        <f t="shared" si="459"/>
        <v>0</v>
      </c>
      <c r="YT72" s="99">
        <f t="shared" si="460"/>
        <v>0</v>
      </c>
      <c r="YU72" s="98" t="str">
        <f t="shared" si="461"/>
        <v/>
      </c>
      <c r="YV72" s="109">
        <f t="shared" si="462"/>
        <v>1</v>
      </c>
      <c r="YW72" s="109">
        <f>IFERROR(INDEX('Score Calculation'!$D$187:$D$245,MATCH(LEFT(TRIM('Detalle de Cuentas'!$F72),20),'Score Calculation'!$F$187:$F$245,0)),1)</f>
        <v>1</v>
      </c>
      <c r="YX72" s="109">
        <f>IFERROR(IF($E72="HIPOTECA",-PMT('Score Calculation'!$H$266/(360/$J72),$G72,$YO72)*(30/$J72),-PMT('Score Calculation'!$H$267/(360/$J72),$G72,$YO72)*(30/$J72)),0)</f>
        <v>0</v>
      </c>
      <c r="YY72" s="109">
        <f t="shared" si="520"/>
        <v>0</v>
      </c>
      <c r="YZ72" s="109">
        <f t="shared" si="520"/>
        <v>0</v>
      </c>
      <c r="ZA72" s="109">
        <f t="shared" si="520"/>
        <v>0</v>
      </c>
      <c r="ZB72" s="109">
        <f t="shared" si="520"/>
        <v>0</v>
      </c>
      <c r="ZC72" s="109">
        <f t="shared" si="520"/>
        <v>0</v>
      </c>
      <c r="ZD72" s="109">
        <f t="shared" si="517"/>
        <v>0</v>
      </c>
      <c r="ZE72" s="109">
        <f t="shared" si="517"/>
        <v>0</v>
      </c>
      <c r="ZF72" s="109">
        <f t="shared" si="517"/>
        <v>0</v>
      </c>
      <c r="ZG72" s="109">
        <f t="shared" si="517"/>
        <v>0</v>
      </c>
      <c r="ZH72" s="109">
        <f t="shared" si="517"/>
        <v>0</v>
      </c>
      <c r="ZI72" s="109">
        <f t="shared" si="464"/>
        <v>0</v>
      </c>
    </row>
    <row r="73" spans="2:685" x14ac:dyDescent="0.2">
      <c r="B73" s="41">
        <v>57</v>
      </c>
      <c r="C73" s="42"/>
      <c r="D73" s="42"/>
      <c r="E73" s="42"/>
      <c r="F73" s="42"/>
      <c r="G73" s="42"/>
      <c r="H73" s="42"/>
      <c r="I73" s="29"/>
      <c r="J73" s="6" t="str">
        <f t="shared" si="529"/>
        <v/>
      </c>
      <c r="K73" s="43"/>
      <c r="L73" s="43"/>
      <c r="M73" s="43"/>
      <c r="N73" s="43"/>
      <c r="O73" s="43"/>
      <c r="P73" s="44" t="str">
        <f t="shared" si="346"/>
        <v/>
      </c>
      <c r="Q73" s="26"/>
      <c r="R73" s="26"/>
      <c r="S73" s="26"/>
      <c r="T73" s="26"/>
      <c r="U73" s="29"/>
      <c r="V73" s="43"/>
      <c r="W73" s="26"/>
      <c r="X73" s="29"/>
      <c r="Y73" s="6">
        <f>IF('Detalle de Cuentas'!$C$4-$R73&gt;'Graph Creator'!$E$2*'Graph Creator'!$D$13*12,0,1)</f>
        <v>1</v>
      </c>
      <c r="Z73" s="45">
        <f t="shared" si="530"/>
        <v>0</v>
      </c>
      <c r="AA73" s="2" t="e">
        <f t="shared" si="347"/>
        <v>#VALUE!</v>
      </c>
      <c r="AB73" s="2" t="e">
        <f t="shared" si="348"/>
        <v>#VALUE!</v>
      </c>
      <c r="AC73" s="2" t="e">
        <f t="shared" si="349"/>
        <v>#VALUE!</v>
      </c>
      <c r="AD73" s="2" t="e">
        <f t="shared" si="350"/>
        <v>#VALUE!</v>
      </c>
      <c r="AE73" s="2" t="e">
        <f t="shared" si="351"/>
        <v>#VALUE!</v>
      </c>
      <c r="AF73" s="2" t="e">
        <f t="shared" si="352"/>
        <v>#VALUE!</v>
      </c>
      <c r="AG73" s="2">
        <f t="shared" si="353"/>
        <v>0</v>
      </c>
      <c r="AH73" s="2">
        <f t="shared" si="354"/>
        <v>0</v>
      </c>
      <c r="AI73" s="2" t="str">
        <f t="shared" si="531"/>
        <v/>
      </c>
      <c r="AJ73" s="2" t="str">
        <f t="shared" ref="AJ73:BE73" si="797">IFERROR(SEARCH(".",$I73,AI73+1),"")</f>
        <v/>
      </c>
      <c r="AK73" s="2" t="str">
        <f t="shared" si="797"/>
        <v/>
      </c>
      <c r="AL73" s="2" t="str">
        <f t="shared" si="797"/>
        <v/>
      </c>
      <c r="AM73" s="2" t="str">
        <f t="shared" si="797"/>
        <v/>
      </c>
      <c r="AN73" s="2" t="str">
        <f t="shared" si="797"/>
        <v/>
      </c>
      <c r="AO73" s="2" t="str">
        <f t="shared" si="797"/>
        <v/>
      </c>
      <c r="AP73" s="2" t="str">
        <f t="shared" si="797"/>
        <v/>
      </c>
      <c r="AQ73" s="2" t="str">
        <f t="shared" si="797"/>
        <v/>
      </c>
      <c r="AR73" s="2" t="str">
        <f t="shared" si="797"/>
        <v/>
      </c>
      <c r="AS73" s="2" t="str">
        <f t="shared" si="797"/>
        <v/>
      </c>
      <c r="AT73" s="2" t="str">
        <f t="shared" si="797"/>
        <v/>
      </c>
      <c r="AU73" s="2" t="str">
        <f t="shared" si="797"/>
        <v/>
      </c>
      <c r="AV73" s="2" t="str">
        <f t="shared" si="797"/>
        <v/>
      </c>
      <c r="AW73" s="2" t="str">
        <f t="shared" si="797"/>
        <v/>
      </c>
      <c r="AX73" s="2" t="str">
        <f t="shared" si="797"/>
        <v/>
      </c>
      <c r="AY73" s="2" t="str">
        <f t="shared" si="797"/>
        <v/>
      </c>
      <c r="AZ73" s="2" t="str">
        <f t="shared" si="797"/>
        <v/>
      </c>
      <c r="BA73" s="2" t="str">
        <f t="shared" si="797"/>
        <v/>
      </c>
      <c r="BB73" s="2" t="str">
        <f t="shared" si="797"/>
        <v/>
      </c>
      <c r="BC73" s="2" t="str">
        <f t="shared" si="797"/>
        <v/>
      </c>
      <c r="BD73" s="2" t="str">
        <f t="shared" si="797"/>
        <v/>
      </c>
      <c r="BE73" s="2" t="str">
        <f t="shared" si="797"/>
        <v/>
      </c>
      <c r="BF73" s="2" t="str">
        <f t="shared" si="356"/>
        <v/>
      </c>
      <c r="BG73" s="2" t="str">
        <f t="shared" si="7"/>
        <v/>
      </c>
      <c r="BH73" s="2" t="str">
        <f t="shared" si="8"/>
        <v/>
      </c>
      <c r="BI73" s="2" t="str">
        <f t="shared" si="9"/>
        <v/>
      </c>
      <c r="BJ73" s="2" t="str">
        <f t="shared" si="10"/>
        <v/>
      </c>
      <c r="BK73" s="2" t="str">
        <f t="shared" si="11"/>
        <v/>
      </c>
      <c r="BL73" s="2" t="str">
        <f t="shared" si="12"/>
        <v/>
      </c>
      <c r="BM73" s="2" t="str">
        <f t="shared" si="13"/>
        <v/>
      </c>
      <c r="BN73" s="2" t="str">
        <f t="shared" si="14"/>
        <v/>
      </c>
      <c r="BO73" s="2" t="str">
        <f t="shared" si="15"/>
        <v/>
      </c>
      <c r="BP73" s="2" t="str">
        <f t="shared" si="16"/>
        <v/>
      </c>
      <c r="BQ73" s="2" t="str">
        <f t="shared" si="17"/>
        <v/>
      </c>
      <c r="BR73" s="2" t="str">
        <f t="shared" si="18"/>
        <v/>
      </c>
      <c r="BS73" s="2" t="str">
        <f t="shared" si="19"/>
        <v/>
      </c>
      <c r="BT73" s="2" t="str">
        <f t="shared" si="20"/>
        <v/>
      </c>
      <c r="BU73" s="2" t="str">
        <f t="shared" si="21"/>
        <v/>
      </c>
      <c r="BV73" s="2" t="str">
        <f t="shared" si="22"/>
        <v/>
      </c>
      <c r="BW73" s="2" t="str">
        <f t="shared" si="23"/>
        <v/>
      </c>
      <c r="BX73" s="2" t="str">
        <f t="shared" si="24"/>
        <v/>
      </c>
      <c r="BY73" s="2" t="str">
        <f t="shared" si="25"/>
        <v/>
      </c>
      <c r="BZ73" s="2" t="str">
        <f t="shared" si="26"/>
        <v/>
      </c>
      <c r="CA73" s="2" t="str">
        <f t="shared" si="27"/>
        <v/>
      </c>
      <c r="CB73" s="2" t="str">
        <f t="shared" si="28"/>
        <v/>
      </c>
      <c r="CC73" s="2" t="str">
        <f t="shared" si="29"/>
        <v/>
      </c>
      <c r="CD73" s="14">
        <f t="shared" si="533"/>
        <v>0</v>
      </c>
      <c r="CE73" s="14" t="e">
        <f t="shared" ref="CE73:DA73" si="798">CD73-$J$17</f>
        <v>#VALUE!</v>
      </c>
      <c r="CF73" s="14" t="e">
        <f t="shared" si="798"/>
        <v>#VALUE!</v>
      </c>
      <c r="CG73" s="14" t="e">
        <f t="shared" si="798"/>
        <v>#VALUE!</v>
      </c>
      <c r="CH73" s="14" t="e">
        <f t="shared" si="798"/>
        <v>#VALUE!</v>
      </c>
      <c r="CI73" s="14" t="e">
        <f t="shared" si="798"/>
        <v>#VALUE!</v>
      </c>
      <c r="CJ73" s="14" t="e">
        <f t="shared" si="798"/>
        <v>#VALUE!</v>
      </c>
      <c r="CK73" s="14" t="e">
        <f t="shared" si="798"/>
        <v>#VALUE!</v>
      </c>
      <c r="CL73" s="14" t="e">
        <f t="shared" si="798"/>
        <v>#VALUE!</v>
      </c>
      <c r="CM73" s="14" t="e">
        <f t="shared" si="798"/>
        <v>#VALUE!</v>
      </c>
      <c r="CN73" s="14" t="e">
        <f t="shared" si="798"/>
        <v>#VALUE!</v>
      </c>
      <c r="CO73" s="14" t="e">
        <f t="shared" si="798"/>
        <v>#VALUE!</v>
      </c>
      <c r="CP73" s="14" t="e">
        <f t="shared" si="798"/>
        <v>#VALUE!</v>
      </c>
      <c r="CQ73" s="14" t="e">
        <f t="shared" si="798"/>
        <v>#VALUE!</v>
      </c>
      <c r="CR73" s="14" t="e">
        <f t="shared" si="798"/>
        <v>#VALUE!</v>
      </c>
      <c r="CS73" s="14" t="e">
        <f t="shared" si="798"/>
        <v>#VALUE!</v>
      </c>
      <c r="CT73" s="14" t="e">
        <f t="shared" si="798"/>
        <v>#VALUE!</v>
      </c>
      <c r="CU73" s="14" t="e">
        <f t="shared" si="798"/>
        <v>#VALUE!</v>
      </c>
      <c r="CV73" s="14" t="e">
        <f t="shared" si="798"/>
        <v>#VALUE!</v>
      </c>
      <c r="CW73" s="14" t="e">
        <f t="shared" si="798"/>
        <v>#VALUE!</v>
      </c>
      <c r="CX73" s="14" t="e">
        <f t="shared" si="798"/>
        <v>#VALUE!</v>
      </c>
      <c r="CY73" s="14" t="e">
        <f t="shared" si="798"/>
        <v>#VALUE!</v>
      </c>
      <c r="CZ73" s="14" t="e">
        <f t="shared" si="798"/>
        <v>#VALUE!</v>
      </c>
      <c r="DA73" s="14" t="e">
        <f t="shared" si="798"/>
        <v>#VALUE!</v>
      </c>
      <c r="DB73" s="2">
        <f t="shared" si="358"/>
        <v>0</v>
      </c>
      <c r="DC73" s="2">
        <f t="shared" si="359"/>
        <v>0</v>
      </c>
      <c r="DD73" s="2">
        <f t="shared" si="360"/>
        <v>0</v>
      </c>
      <c r="DE73" s="2">
        <f t="shared" si="361"/>
        <v>0</v>
      </c>
      <c r="DF73" s="2">
        <f t="shared" si="362"/>
        <v>0</v>
      </c>
      <c r="DG73" s="2">
        <f t="shared" si="363"/>
        <v>0</v>
      </c>
      <c r="DH73" s="2">
        <f t="shared" si="364"/>
        <v>0</v>
      </c>
      <c r="DI73" s="2">
        <f t="shared" si="365"/>
        <v>0</v>
      </c>
      <c r="DJ73" s="2">
        <f t="shared" si="366"/>
        <v>0</v>
      </c>
      <c r="DK73" s="2">
        <f t="shared" si="367"/>
        <v>0</v>
      </c>
      <c r="DL73" s="2">
        <f t="shared" si="368"/>
        <v>0</v>
      </c>
      <c r="DM73" s="2">
        <f t="shared" si="369"/>
        <v>0</v>
      </c>
      <c r="DN73" s="2">
        <f t="shared" si="370"/>
        <v>0</v>
      </c>
      <c r="DO73" s="2">
        <f t="shared" si="371"/>
        <v>0</v>
      </c>
      <c r="DP73" s="2">
        <f t="shared" si="372"/>
        <v>0</v>
      </c>
      <c r="DQ73" s="2">
        <f t="shared" si="373"/>
        <v>0</v>
      </c>
      <c r="DR73" s="2">
        <f t="shared" si="374"/>
        <v>0</v>
      </c>
      <c r="DS73" s="2">
        <f t="shared" si="375"/>
        <v>0</v>
      </c>
      <c r="DT73" s="2">
        <f t="shared" si="376"/>
        <v>0</v>
      </c>
      <c r="DU73" s="2">
        <f t="shared" si="377"/>
        <v>0</v>
      </c>
      <c r="DV73" s="2">
        <f t="shared" si="378"/>
        <v>0</v>
      </c>
      <c r="DW73" s="2">
        <f t="shared" si="379"/>
        <v>0</v>
      </c>
      <c r="DX73" s="2">
        <f t="shared" si="380"/>
        <v>0</v>
      </c>
      <c r="DY73" s="2">
        <f t="shared" si="381"/>
        <v>0</v>
      </c>
      <c r="DZ73" s="2">
        <f t="shared" si="382"/>
        <v>0</v>
      </c>
      <c r="EA73" s="2">
        <f t="shared" si="383"/>
        <v>0</v>
      </c>
      <c r="EB73" s="2">
        <f t="shared" si="384"/>
        <v>0</v>
      </c>
      <c r="EC73" s="2">
        <f t="shared" si="385"/>
        <v>0</v>
      </c>
      <c r="ED73" s="2">
        <f t="shared" si="386"/>
        <v>0</v>
      </c>
      <c r="EE73" s="2">
        <f t="shared" si="387"/>
        <v>0</v>
      </c>
      <c r="EF73" s="2">
        <f t="shared" si="388"/>
        <v>0</v>
      </c>
      <c r="EG73" s="2">
        <f t="shared" si="389"/>
        <v>0</v>
      </c>
      <c r="EH73" s="2">
        <f t="shared" si="390"/>
        <v>0</v>
      </c>
      <c r="EI73" s="2">
        <f t="shared" si="391"/>
        <v>0</v>
      </c>
      <c r="EJ73" s="2">
        <f t="shared" si="392"/>
        <v>0</v>
      </c>
      <c r="EK73" s="2">
        <f t="shared" si="393"/>
        <v>0</v>
      </c>
      <c r="EL73" s="2">
        <f t="shared" si="394"/>
        <v>0</v>
      </c>
      <c r="EM73" s="2">
        <f t="shared" si="395"/>
        <v>0</v>
      </c>
      <c r="EN73" s="2">
        <f t="shared" si="396"/>
        <v>0</v>
      </c>
      <c r="EO73" s="2">
        <f t="shared" si="397"/>
        <v>0</v>
      </c>
      <c r="EP73" s="2">
        <f t="shared" si="398"/>
        <v>0</v>
      </c>
      <c r="EQ73" s="2">
        <f t="shared" si="399"/>
        <v>0</v>
      </c>
      <c r="ER73" s="2">
        <f t="shared" si="400"/>
        <v>0</v>
      </c>
      <c r="ES73" s="2">
        <f t="shared" si="401"/>
        <v>0</v>
      </c>
      <c r="ET73" s="2">
        <f t="shared" si="402"/>
        <v>0</v>
      </c>
      <c r="EU73" s="2">
        <f t="shared" si="403"/>
        <v>0</v>
      </c>
      <c r="EV73" s="2">
        <f t="shared" si="404"/>
        <v>0</v>
      </c>
      <c r="EW73" s="2">
        <f t="shared" si="405"/>
        <v>0</v>
      </c>
      <c r="EX73" s="2">
        <f t="shared" si="535"/>
        <v>1</v>
      </c>
      <c r="EY73" s="2" t="e">
        <f t="shared" si="536"/>
        <v>#VALUE!</v>
      </c>
      <c r="EZ73" s="2" t="e">
        <f t="shared" si="537"/>
        <v>#VALUE!</v>
      </c>
      <c r="FA73" s="2" t="e">
        <f t="shared" si="538"/>
        <v>#VALUE!</v>
      </c>
      <c r="FB73" s="2" t="e">
        <f t="shared" si="539"/>
        <v>#VALUE!</v>
      </c>
      <c r="FC73" s="2" t="e">
        <f t="shared" si="540"/>
        <v>#VALUE!</v>
      </c>
      <c r="FD73" s="2" t="e">
        <f t="shared" si="541"/>
        <v>#VALUE!</v>
      </c>
      <c r="FE73" s="2" t="e">
        <f t="shared" si="542"/>
        <v>#VALUE!</v>
      </c>
      <c r="FF73" s="2" t="e">
        <f t="shared" si="543"/>
        <v>#VALUE!</v>
      </c>
      <c r="FG73" s="2" t="e">
        <f t="shared" si="544"/>
        <v>#VALUE!</v>
      </c>
      <c r="FH73" s="2" t="e">
        <f t="shared" si="545"/>
        <v>#VALUE!</v>
      </c>
      <c r="FI73" s="2" t="e">
        <f t="shared" si="546"/>
        <v>#VALUE!</v>
      </c>
      <c r="FJ73" s="2" t="e">
        <f t="shared" si="547"/>
        <v>#VALUE!</v>
      </c>
      <c r="FK73" s="2" t="e">
        <f t="shared" si="548"/>
        <v>#VALUE!</v>
      </c>
      <c r="FL73" s="2" t="e">
        <f t="shared" si="549"/>
        <v>#VALUE!</v>
      </c>
      <c r="FM73" s="2" t="e">
        <f t="shared" si="550"/>
        <v>#VALUE!</v>
      </c>
      <c r="FN73" s="2" t="e">
        <f t="shared" si="551"/>
        <v>#VALUE!</v>
      </c>
      <c r="FO73" s="2" t="e">
        <f t="shared" si="552"/>
        <v>#VALUE!</v>
      </c>
      <c r="FP73" s="2" t="e">
        <f t="shared" si="553"/>
        <v>#VALUE!</v>
      </c>
      <c r="FQ73" s="2" t="e">
        <f t="shared" si="554"/>
        <v>#VALUE!</v>
      </c>
      <c r="FR73" s="2" t="e">
        <f t="shared" si="555"/>
        <v>#VALUE!</v>
      </c>
      <c r="FS73" s="2" t="e">
        <f t="shared" si="556"/>
        <v>#VALUE!</v>
      </c>
      <c r="FT73" s="2" t="e">
        <f t="shared" si="557"/>
        <v>#VALUE!</v>
      </c>
      <c r="FU73" s="2" t="e">
        <f t="shared" si="558"/>
        <v>#VALUE!</v>
      </c>
      <c r="FV73" s="2">
        <f t="shared" si="559"/>
        <v>1</v>
      </c>
      <c r="FW73" s="2" t="e">
        <f t="shared" si="560"/>
        <v>#VALUE!</v>
      </c>
      <c r="FX73" s="2" t="e">
        <f t="shared" si="561"/>
        <v>#VALUE!</v>
      </c>
      <c r="FY73" s="2" t="e">
        <f t="shared" si="562"/>
        <v>#VALUE!</v>
      </c>
      <c r="FZ73" s="2" t="e">
        <f t="shared" si="563"/>
        <v>#VALUE!</v>
      </c>
      <c r="GA73" s="2" t="e">
        <f t="shared" si="564"/>
        <v>#VALUE!</v>
      </c>
      <c r="GB73" s="2" t="e">
        <f t="shared" si="565"/>
        <v>#VALUE!</v>
      </c>
      <c r="GC73" s="2" t="e">
        <f t="shared" si="566"/>
        <v>#VALUE!</v>
      </c>
      <c r="GD73" s="2" t="e">
        <f t="shared" si="567"/>
        <v>#VALUE!</v>
      </c>
      <c r="GE73" s="2" t="e">
        <f t="shared" si="568"/>
        <v>#VALUE!</v>
      </c>
      <c r="GF73" s="2" t="e">
        <f t="shared" si="569"/>
        <v>#VALUE!</v>
      </c>
      <c r="GG73" s="2" t="e">
        <f t="shared" si="570"/>
        <v>#VALUE!</v>
      </c>
      <c r="GH73" s="2" t="e">
        <f t="shared" si="571"/>
        <v>#VALUE!</v>
      </c>
      <c r="GI73" s="2" t="e">
        <f t="shared" si="572"/>
        <v>#VALUE!</v>
      </c>
      <c r="GJ73" s="2" t="e">
        <f t="shared" si="573"/>
        <v>#VALUE!</v>
      </c>
      <c r="GK73" s="2" t="e">
        <f t="shared" si="574"/>
        <v>#VALUE!</v>
      </c>
      <c r="GL73" s="2" t="e">
        <f t="shared" si="575"/>
        <v>#VALUE!</v>
      </c>
      <c r="GM73" s="2" t="e">
        <f t="shared" si="576"/>
        <v>#VALUE!</v>
      </c>
      <c r="GN73" s="2" t="e">
        <f t="shared" si="577"/>
        <v>#VALUE!</v>
      </c>
      <c r="GO73" s="2" t="e">
        <f t="shared" si="578"/>
        <v>#VALUE!</v>
      </c>
      <c r="GP73" s="2" t="e">
        <f t="shared" si="579"/>
        <v>#VALUE!</v>
      </c>
      <c r="GQ73" s="2" t="e">
        <f t="shared" si="580"/>
        <v>#VALUE!</v>
      </c>
      <c r="GR73" s="2" t="e">
        <f t="shared" si="581"/>
        <v>#VALUE!</v>
      </c>
      <c r="GS73" s="2" t="e">
        <f t="shared" si="582"/>
        <v>#VALUE!</v>
      </c>
      <c r="GT73" s="2">
        <f t="shared" si="583"/>
        <v>1</v>
      </c>
      <c r="GU73" s="2" t="e">
        <f t="shared" si="584"/>
        <v>#VALUE!</v>
      </c>
      <c r="GV73" s="2" t="e">
        <f t="shared" si="585"/>
        <v>#VALUE!</v>
      </c>
      <c r="GW73" s="2" t="e">
        <f t="shared" si="586"/>
        <v>#VALUE!</v>
      </c>
      <c r="GX73" s="2" t="e">
        <f t="shared" si="587"/>
        <v>#VALUE!</v>
      </c>
      <c r="GY73" s="2" t="e">
        <f t="shared" si="588"/>
        <v>#VALUE!</v>
      </c>
      <c r="GZ73" s="2" t="e">
        <f t="shared" si="589"/>
        <v>#VALUE!</v>
      </c>
      <c r="HA73" s="2" t="e">
        <f t="shared" si="590"/>
        <v>#VALUE!</v>
      </c>
      <c r="HB73" s="2" t="e">
        <f t="shared" si="591"/>
        <v>#VALUE!</v>
      </c>
      <c r="HC73" s="2" t="e">
        <f t="shared" si="592"/>
        <v>#VALUE!</v>
      </c>
      <c r="HD73" s="2" t="e">
        <f t="shared" si="593"/>
        <v>#VALUE!</v>
      </c>
      <c r="HE73" s="2" t="e">
        <f t="shared" si="594"/>
        <v>#VALUE!</v>
      </c>
      <c r="HF73" s="2" t="e">
        <f t="shared" si="595"/>
        <v>#VALUE!</v>
      </c>
      <c r="HG73" s="2" t="e">
        <f t="shared" si="596"/>
        <v>#VALUE!</v>
      </c>
      <c r="HH73" s="2" t="e">
        <f t="shared" si="597"/>
        <v>#VALUE!</v>
      </c>
      <c r="HI73" s="2" t="e">
        <f t="shared" si="598"/>
        <v>#VALUE!</v>
      </c>
      <c r="HJ73" s="2" t="e">
        <f t="shared" si="599"/>
        <v>#VALUE!</v>
      </c>
      <c r="HK73" s="2" t="e">
        <f t="shared" si="600"/>
        <v>#VALUE!</v>
      </c>
      <c r="HL73" s="2" t="e">
        <f t="shared" si="601"/>
        <v>#VALUE!</v>
      </c>
      <c r="HM73" s="2" t="e">
        <f t="shared" si="602"/>
        <v>#VALUE!</v>
      </c>
      <c r="HN73" s="2" t="e">
        <f t="shared" si="603"/>
        <v>#VALUE!</v>
      </c>
      <c r="HO73" s="2" t="e">
        <f t="shared" si="604"/>
        <v>#VALUE!</v>
      </c>
      <c r="HP73" s="2" t="e">
        <f t="shared" si="605"/>
        <v>#VALUE!</v>
      </c>
      <c r="HQ73" s="2" t="e">
        <f t="shared" si="606"/>
        <v>#VALUE!</v>
      </c>
      <c r="HR73" s="2">
        <f t="shared" si="607"/>
        <v>1</v>
      </c>
      <c r="HS73" s="2" t="e">
        <f t="shared" si="608"/>
        <v>#VALUE!</v>
      </c>
      <c r="HT73" s="2" t="e">
        <f t="shared" si="609"/>
        <v>#VALUE!</v>
      </c>
      <c r="HU73" s="2" t="e">
        <f t="shared" si="610"/>
        <v>#VALUE!</v>
      </c>
      <c r="HV73" s="2" t="e">
        <f t="shared" si="611"/>
        <v>#VALUE!</v>
      </c>
      <c r="HW73" s="2" t="e">
        <f t="shared" si="612"/>
        <v>#VALUE!</v>
      </c>
      <c r="HX73" s="2" t="e">
        <f t="shared" si="613"/>
        <v>#VALUE!</v>
      </c>
      <c r="HY73" s="2" t="e">
        <f t="shared" si="614"/>
        <v>#VALUE!</v>
      </c>
      <c r="HZ73" s="2" t="e">
        <f t="shared" si="615"/>
        <v>#VALUE!</v>
      </c>
      <c r="IA73" s="2" t="e">
        <f t="shared" si="616"/>
        <v>#VALUE!</v>
      </c>
      <c r="IB73" s="2" t="e">
        <f t="shared" si="617"/>
        <v>#VALUE!</v>
      </c>
      <c r="IC73" s="2" t="e">
        <f t="shared" si="618"/>
        <v>#VALUE!</v>
      </c>
      <c r="ID73" s="2" t="e">
        <f t="shared" si="619"/>
        <v>#VALUE!</v>
      </c>
      <c r="IE73" s="2" t="e">
        <f t="shared" si="620"/>
        <v>#VALUE!</v>
      </c>
      <c r="IF73" s="2" t="e">
        <f t="shared" si="621"/>
        <v>#VALUE!</v>
      </c>
      <c r="IG73" s="2" t="e">
        <f t="shared" si="622"/>
        <v>#VALUE!</v>
      </c>
      <c r="IH73" s="2" t="e">
        <f t="shared" si="623"/>
        <v>#VALUE!</v>
      </c>
      <c r="II73" s="2" t="e">
        <f t="shared" si="624"/>
        <v>#VALUE!</v>
      </c>
      <c r="IJ73" s="2" t="e">
        <f t="shared" si="625"/>
        <v>#VALUE!</v>
      </c>
      <c r="IK73" s="2" t="e">
        <f t="shared" si="626"/>
        <v>#VALUE!</v>
      </c>
      <c r="IL73" s="2" t="e">
        <f t="shared" si="627"/>
        <v>#VALUE!</v>
      </c>
      <c r="IM73" s="2" t="e">
        <f t="shared" si="628"/>
        <v>#VALUE!</v>
      </c>
      <c r="IN73" s="2" t="e">
        <f t="shared" si="629"/>
        <v>#VALUE!</v>
      </c>
      <c r="IO73" s="2" t="e">
        <f t="shared" si="630"/>
        <v>#VALUE!</v>
      </c>
      <c r="IP73" s="2">
        <f t="shared" si="631"/>
        <v>0</v>
      </c>
      <c r="IQ73" s="2" t="e">
        <f t="shared" si="632"/>
        <v>#VALUE!</v>
      </c>
      <c r="IR73" s="2" t="e">
        <f t="shared" si="633"/>
        <v>#VALUE!</v>
      </c>
      <c r="IS73" s="2" t="e">
        <f t="shared" si="634"/>
        <v>#VALUE!</v>
      </c>
      <c r="IT73" s="2" t="e">
        <f t="shared" si="635"/>
        <v>#VALUE!</v>
      </c>
      <c r="IU73" s="2" t="e">
        <f t="shared" si="636"/>
        <v>#VALUE!</v>
      </c>
      <c r="IV73" s="2" t="e">
        <f t="shared" si="637"/>
        <v>#VALUE!</v>
      </c>
      <c r="IW73" s="2" t="e">
        <f t="shared" si="638"/>
        <v>#VALUE!</v>
      </c>
      <c r="IX73" s="2" t="e">
        <f t="shared" si="639"/>
        <v>#VALUE!</v>
      </c>
      <c r="IY73" s="2" t="e">
        <f t="shared" si="640"/>
        <v>#VALUE!</v>
      </c>
      <c r="IZ73" s="2" t="e">
        <f t="shared" si="641"/>
        <v>#VALUE!</v>
      </c>
      <c r="JA73" s="2" t="e">
        <f t="shared" si="642"/>
        <v>#VALUE!</v>
      </c>
      <c r="JB73" s="2" t="e">
        <f t="shared" si="643"/>
        <v>#VALUE!</v>
      </c>
      <c r="JC73" s="2" t="e">
        <f t="shared" si="644"/>
        <v>#VALUE!</v>
      </c>
      <c r="JD73" s="2" t="e">
        <f t="shared" si="645"/>
        <v>#VALUE!</v>
      </c>
      <c r="JE73" s="2" t="e">
        <f t="shared" si="646"/>
        <v>#VALUE!</v>
      </c>
      <c r="JF73" s="2" t="e">
        <f t="shared" si="647"/>
        <v>#VALUE!</v>
      </c>
      <c r="JG73" s="2" t="e">
        <f t="shared" si="648"/>
        <v>#VALUE!</v>
      </c>
      <c r="JH73" s="2" t="e">
        <f t="shared" si="649"/>
        <v>#VALUE!</v>
      </c>
      <c r="JI73" s="2" t="e">
        <f t="shared" si="650"/>
        <v>#VALUE!</v>
      </c>
      <c r="JJ73" s="2" t="e">
        <f t="shared" si="651"/>
        <v>#VALUE!</v>
      </c>
      <c r="JK73" s="2" t="e">
        <f t="shared" si="652"/>
        <v>#VALUE!</v>
      </c>
      <c r="JL73" s="2" t="e">
        <f t="shared" si="653"/>
        <v>#VALUE!</v>
      </c>
      <c r="JM73" s="2" t="e">
        <f t="shared" si="654"/>
        <v>#VALUE!</v>
      </c>
      <c r="JN73" s="2">
        <f t="shared" si="655"/>
        <v>0</v>
      </c>
      <c r="JO73" s="2" t="e">
        <f t="shared" si="656"/>
        <v>#VALUE!</v>
      </c>
      <c r="JP73" s="2" t="e">
        <f t="shared" si="657"/>
        <v>#VALUE!</v>
      </c>
      <c r="JQ73" s="2" t="e">
        <f t="shared" si="658"/>
        <v>#VALUE!</v>
      </c>
      <c r="JR73" s="2" t="e">
        <f t="shared" si="659"/>
        <v>#VALUE!</v>
      </c>
      <c r="JS73" s="2" t="e">
        <f t="shared" si="660"/>
        <v>#VALUE!</v>
      </c>
      <c r="JT73" s="2" t="e">
        <f t="shared" si="661"/>
        <v>#VALUE!</v>
      </c>
      <c r="JU73" s="2" t="e">
        <f t="shared" si="662"/>
        <v>#VALUE!</v>
      </c>
      <c r="JV73" s="2" t="e">
        <f t="shared" si="663"/>
        <v>#VALUE!</v>
      </c>
      <c r="JW73" s="2" t="e">
        <f t="shared" si="664"/>
        <v>#VALUE!</v>
      </c>
      <c r="JX73" s="2" t="e">
        <f t="shared" si="665"/>
        <v>#VALUE!</v>
      </c>
      <c r="JY73" s="2" t="e">
        <f t="shared" si="666"/>
        <v>#VALUE!</v>
      </c>
      <c r="JZ73" s="2" t="e">
        <f t="shared" si="667"/>
        <v>#VALUE!</v>
      </c>
      <c r="KA73" s="2" t="e">
        <f t="shared" si="668"/>
        <v>#VALUE!</v>
      </c>
      <c r="KB73" s="2" t="e">
        <f t="shared" si="669"/>
        <v>#VALUE!</v>
      </c>
      <c r="KC73" s="2" t="e">
        <f t="shared" si="670"/>
        <v>#VALUE!</v>
      </c>
      <c r="KD73" s="2" t="e">
        <f t="shared" si="671"/>
        <v>#VALUE!</v>
      </c>
      <c r="KE73" s="2" t="e">
        <f t="shared" si="672"/>
        <v>#VALUE!</v>
      </c>
      <c r="KF73" s="2" t="e">
        <f t="shared" si="673"/>
        <v>#VALUE!</v>
      </c>
      <c r="KG73" s="2" t="e">
        <f t="shared" si="674"/>
        <v>#VALUE!</v>
      </c>
      <c r="KH73" s="2" t="e">
        <f t="shared" si="675"/>
        <v>#VALUE!</v>
      </c>
      <c r="KI73" s="2" t="e">
        <f t="shared" si="676"/>
        <v>#VALUE!</v>
      </c>
      <c r="KJ73" s="2" t="e">
        <f t="shared" si="677"/>
        <v>#VALUE!</v>
      </c>
      <c r="KK73" s="2" t="e">
        <f t="shared" si="678"/>
        <v>#VALUE!</v>
      </c>
      <c r="KL73" s="2">
        <f t="shared" si="679"/>
        <v>0</v>
      </c>
      <c r="KM73" s="2" t="e">
        <f t="shared" si="680"/>
        <v>#VALUE!</v>
      </c>
      <c r="KN73" s="2" t="e">
        <f t="shared" si="681"/>
        <v>#VALUE!</v>
      </c>
      <c r="KO73" s="2" t="e">
        <f t="shared" si="682"/>
        <v>#VALUE!</v>
      </c>
      <c r="KP73" s="2" t="e">
        <f t="shared" si="683"/>
        <v>#VALUE!</v>
      </c>
      <c r="KQ73" s="2" t="e">
        <f t="shared" si="684"/>
        <v>#VALUE!</v>
      </c>
      <c r="KR73" s="2" t="e">
        <f t="shared" si="685"/>
        <v>#VALUE!</v>
      </c>
      <c r="KS73" s="2" t="e">
        <f t="shared" si="686"/>
        <v>#VALUE!</v>
      </c>
      <c r="KT73" s="2" t="e">
        <f t="shared" si="687"/>
        <v>#VALUE!</v>
      </c>
      <c r="KU73" s="2" t="e">
        <f t="shared" si="688"/>
        <v>#VALUE!</v>
      </c>
      <c r="KV73" s="2" t="e">
        <f t="shared" si="689"/>
        <v>#VALUE!</v>
      </c>
      <c r="KW73" s="2" t="e">
        <f t="shared" si="690"/>
        <v>#VALUE!</v>
      </c>
      <c r="KX73" s="2" t="e">
        <f t="shared" si="691"/>
        <v>#VALUE!</v>
      </c>
      <c r="KY73" s="2" t="e">
        <f t="shared" si="692"/>
        <v>#VALUE!</v>
      </c>
      <c r="KZ73" s="2" t="e">
        <f t="shared" si="693"/>
        <v>#VALUE!</v>
      </c>
      <c r="LA73" s="2" t="e">
        <f t="shared" si="694"/>
        <v>#VALUE!</v>
      </c>
      <c r="LB73" s="2" t="e">
        <f t="shared" si="695"/>
        <v>#VALUE!</v>
      </c>
      <c r="LC73" s="2" t="e">
        <f t="shared" si="696"/>
        <v>#VALUE!</v>
      </c>
      <c r="LD73" s="2" t="e">
        <f t="shared" si="697"/>
        <v>#VALUE!</v>
      </c>
      <c r="LE73" s="2" t="e">
        <f t="shared" si="698"/>
        <v>#VALUE!</v>
      </c>
      <c r="LF73" s="2" t="e">
        <f t="shared" si="699"/>
        <v>#VALUE!</v>
      </c>
      <c r="LG73" s="2" t="e">
        <f t="shared" si="700"/>
        <v>#VALUE!</v>
      </c>
      <c r="LH73" s="2" t="e">
        <f t="shared" si="701"/>
        <v>#VALUE!</v>
      </c>
      <c r="LI73" s="2" t="e">
        <f t="shared" si="702"/>
        <v>#VALUE!</v>
      </c>
      <c r="LJ73" s="2">
        <f t="shared" si="703"/>
        <v>0</v>
      </c>
      <c r="LK73" s="2" t="e">
        <f t="shared" si="704"/>
        <v>#VALUE!</v>
      </c>
      <c r="LL73" s="2" t="e">
        <f t="shared" si="705"/>
        <v>#VALUE!</v>
      </c>
      <c r="LM73" s="2" t="e">
        <f t="shared" si="706"/>
        <v>#VALUE!</v>
      </c>
      <c r="LN73" s="2" t="e">
        <f t="shared" si="707"/>
        <v>#VALUE!</v>
      </c>
      <c r="LO73" s="2" t="e">
        <f t="shared" si="708"/>
        <v>#VALUE!</v>
      </c>
      <c r="LP73" s="2" t="e">
        <f t="shared" si="709"/>
        <v>#VALUE!</v>
      </c>
      <c r="LQ73" s="2" t="e">
        <f t="shared" si="710"/>
        <v>#VALUE!</v>
      </c>
      <c r="LR73" s="2" t="e">
        <f t="shared" si="711"/>
        <v>#VALUE!</v>
      </c>
      <c r="LS73" s="2" t="e">
        <f t="shared" si="712"/>
        <v>#VALUE!</v>
      </c>
      <c r="LT73" s="2" t="e">
        <f t="shared" si="713"/>
        <v>#VALUE!</v>
      </c>
      <c r="LU73" s="2" t="e">
        <f t="shared" si="714"/>
        <v>#VALUE!</v>
      </c>
      <c r="LV73" s="2" t="e">
        <f t="shared" si="715"/>
        <v>#VALUE!</v>
      </c>
      <c r="LW73" s="2" t="e">
        <f t="shared" si="716"/>
        <v>#VALUE!</v>
      </c>
      <c r="LX73" s="2" t="e">
        <f t="shared" si="717"/>
        <v>#VALUE!</v>
      </c>
      <c r="LY73" s="2" t="e">
        <f t="shared" si="718"/>
        <v>#VALUE!</v>
      </c>
      <c r="LZ73" s="2" t="e">
        <f t="shared" si="719"/>
        <v>#VALUE!</v>
      </c>
      <c r="MA73" s="2" t="e">
        <f t="shared" si="720"/>
        <v>#VALUE!</v>
      </c>
      <c r="MB73" s="2" t="e">
        <f t="shared" si="721"/>
        <v>#VALUE!</v>
      </c>
      <c r="MC73" s="2" t="e">
        <f t="shared" si="722"/>
        <v>#VALUE!</v>
      </c>
      <c r="MD73" s="2" t="e">
        <f t="shared" si="723"/>
        <v>#VALUE!</v>
      </c>
      <c r="ME73" s="2" t="e">
        <f t="shared" si="724"/>
        <v>#VALUE!</v>
      </c>
      <c r="MF73" s="2" t="e">
        <f t="shared" si="725"/>
        <v>#VALUE!</v>
      </c>
      <c r="MG73" s="2" t="e">
        <f t="shared" si="726"/>
        <v>#VALUE!</v>
      </c>
      <c r="MH73" s="2">
        <f t="shared" si="727"/>
        <v>1</v>
      </c>
      <c r="MI73" s="2" t="e">
        <f t="shared" si="728"/>
        <v>#VALUE!</v>
      </c>
      <c r="MJ73" s="2" t="e">
        <f t="shared" si="729"/>
        <v>#VALUE!</v>
      </c>
      <c r="MK73" s="2" t="e">
        <f t="shared" si="730"/>
        <v>#VALUE!</v>
      </c>
      <c r="ML73" s="2" t="e">
        <f t="shared" si="731"/>
        <v>#VALUE!</v>
      </c>
      <c r="MM73" s="2" t="e">
        <f t="shared" si="732"/>
        <v>#VALUE!</v>
      </c>
      <c r="MN73" s="2" t="e">
        <f t="shared" si="733"/>
        <v>#VALUE!</v>
      </c>
      <c r="MO73" s="2" t="e">
        <f t="shared" si="734"/>
        <v>#VALUE!</v>
      </c>
      <c r="MP73" s="2" t="e">
        <f t="shared" si="735"/>
        <v>#VALUE!</v>
      </c>
      <c r="MQ73" s="2" t="e">
        <f t="shared" si="736"/>
        <v>#VALUE!</v>
      </c>
      <c r="MR73" s="2" t="e">
        <f t="shared" si="737"/>
        <v>#VALUE!</v>
      </c>
      <c r="MS73" s="2" t="e">
        <f t="shared" si="738"/>
        <v>#VALUE!</v>
      </c>
      <c r="MT73" s="2" t="e">
        <f t="shared" si="739"/>
        <v>#VALUE!</v>
      </c>
      <c r="MU73" s="2" t="e">
        <f t="shared" si="740"/>
        <v>#VALUE!</v>
      </c>
      <c r="MV73" s="2" t="e">
        <f t="shared" si="741"/>
        <v>#VALUE!</v>
      </c>
      <c r="MW73" s="2" t="e">
        <f t="shared" si="742"/>
        <v>#VALUE!</v>
      </c>
      <c r="MX73" s="2" t="e">
        <f t="shared" si="743"/>
        <v>#VALUE!</v>
      </c>
      <c r="MY73" s="2" t="e">
        <f t="shared" si="744"/>
        <v>#VALUE!</v>
      </c>
      <c r="MZ73" s="2" t="e">
        <f t="shared" si="745"/>
        <v>#VALUE!</v>
      </c>
      <c r="NA73" s="2" t="e">
        <f t="shared" si="746"/>
        <v>#VALUE!</v>
      </c>
      <c r="NB73" s="2" t="e">
        <f t="shared" si="747"/>
        <v>#VALUE!</v>
      </c>
      <c r="NC73" s="2" t="e">
        <f t="shared" si="748"/>
        <v>#VALUE!</v>
      </c>
      <c r="ND73" s="2" t="e">
        <f t="shared" si="749"/>
        <v>#VALUE!</v>
      </c>
      <c r="NE73" s="2" t="e">
        <f t="shared" si="750"/>
        <v>#VALUE!</v>
      </c>
      <c r="NF73" s="2">
        <f t="shared" si="406"/>
        <v>0</v>
      </c>
      <c r="NG73" s="2">
        <f t="shared" si="250"/>
        <v>0</v>
      </c>
      <c r="NH73" s="2">
        <f t="shared" si="251"/>
        <v>0</v>
      </c>
      <c r="NI73" s="2">
        <f t="shared" si="252"/>
        <v>0</v>
      </c>
      <c r="NJ73" s="2">
        <f t="shared" si="253"/>
        <v>0</v>
      </c>
      <c r="NK73" s="2">
        <f t="shared" si="254"/>
        <v>0</v>
      </c>
      <c r="NL73" s="2">
        <f t="shared" si="255"/>
        <v>0</v>
      </c>
      <c r="NM73" s="2">
        <f t="shared" si="256"/>
        <v>0</v>
      </c>
      <c r="NN73" s="2">
        <f t="shared" si="257"/>
        <v>0</v>
      </c>
      <c r="NO73" s="2">
        <f t="shared" si="258"/>
        <v>0</v>
      </c>
      <c r="NP73" s="2">
        <f t="shared" si="259"/>
        <v>0</v>
      </c>
      <c r="NQ73" s="2">
        <f t="shared" si="260"/>
        <v>0</v>
      </c>
      <c r="NR73" s="2">
        <f t="shared" si="261"/>
        <v>0</v>
      </c>
      <c r="NS73" s="2">
        <f t="shared" si="262"/>
        <v>0</v>
      </c>
      <c r="NT73" s="2">
        <f t="shared" si="263"/>
        <v>0</v>
      </c>
      <c r="NU73" s="2">
        <f t="shared" si="264"/>
        <v>0</v>
      </c>
      <c r="NV73" s="2">
        <f t="shared" si="265"/>
        <v>0</v>
      </c>
      <c r="NW73" s="2">
        <f t="shared" si="266"/>
        <v>0</v>
      </c>
      <c r="NX73" s="2">
        <f t="shared" si="267"/>
        <v>0</v>
      </c>
      <c r="NY73" s="2">
        <f t="shared" si="268"/>
        <v>0</v>
      </c>
      <c r="NZ73" s="2">
        <f t="shared" si="269"/>
        <v>0</v>
      </c>
      <c r="OA73" s="2">
        <f t="shared" si="270"/>
        <v>0</v>
      </c>
      <c r="OB73" s="2">
        <f t="shared" si="271"/>
        <v>0</v>
      </c>
      <c r="OC73" s="2">
        <f t="shared" si="272"/>
        <v>0</v>
      </c>
      <c r="OD73" s="2">
        <f>IF(AND(NF73&gt;'Graph Creator'!$K$4,'Detalle de Cuentas'!NF73&lt;='Graph Creator'!$L$4),1,0)</f>
        <v>0</v>
      </c>
      <c r="OE73" s="2">
        <f>IF(AND(NG73&gt;'Graph Creator'!$K$4,'Detalle de Cuentas'!NG73&lt;='Graph Creator'!$L$4),1,0)</f>
        <v>0</v>
      </c>
      <c r="OF73" s="2">
        <f>IF(AND(NH73&gt;'Graph Creator'!$K$4,'Detalle de Cuentas'!NH73&lt;='Graph Creator'!$L$4),1,0)</f>
        <v>0</v>
      </c>
      <c r="OG73" s="2">
        <f>IF(AND(NI73&gt;'Graph Creator'!$K$4,'Detalle de Cuentas'!NI73&lt;='Graph Creator'!$L$4),1,0)</f>
        <v>0</v>
      </c>
      <c r="OH73" s="2">
        <f>IF(AND(NJ73&gt;'Graph Creator'!$K$4,'Detalle de Cuentas'!NJ73&lt;='Graph Creator'!$L$4),1,0)</f>
        <v>0</v>
      </c>
      <c r="OI73" s="2">
        <f>IF(AND(NK73&gt;'Graph Creator'!$K$4,'Detalle de Cuentas'!NK73&lt;='Graph Creator'!$L$4),1,0)</f>
        <v>0</v>
      </c>
      <c r="OJ73" s="2">
        <f>IF(AND(NL73&gt;'Graph Creator'!$K$4,'Detalle de Cuentas'!NL73&lt;='Graph Creator'!$L$4),1,0)</f>
        <v>0</v>
      </c>
      <c r="OK73" s="2">
        <f>IF(AND(NM73&gt;'Graph Creator'!$K$4,'Detalle de Cuentas'!NM73&lt;='Graph Creator'!$L$4),1,0)</f>
        <v>0</v>
      </c>
      <c r="OL73" s="2">
        <f>IF(AND(NN73&gt;'Graph Creator'!$K$4,'Detalle de Cuentas'!NN73&lt;='Graph Creator'!$L$4),1,0)</f>
        <v>0</v>
      </c>
      <c r="OM73" s="2">
        <f>IF(AND(NO73&gt;'Graph Creator'!$K$4,'Detalle de Cuentas'!NO73&lt;='Graph Creator'!$L$4),1,0)</f>
        <v>0</v>
      </c>
      <c r="ON73" s="2">
        <f>IF(AND(NP73&gt;'Graph Creator'!$K$4,'Detalle de Cuentas'!NP73&lt;='Graph Creator'!$L$4),1,0)</f>
        <v>0</v>
      </c>
      <c r="OO73" s="2">
        <f>IF(AND(NQ73&gt;'Graph Creator'!$K$4,'Detalle de Cuentas'!NQ73&lt;='Graph Creator'!$L$4),1,0)</f>
        <v>0</v>
      </c>
      <c r="OP73" s="2">
        <f>IF(AND(NR73&gt;'Graph Creator'!$K$4,'Detalle de Cuentas'!NR73&lt;='Graph Creator'!$L$4),1,0)</f>
        <v>0</v>
      </c>
      <c r="OQ73" s="2">
        <f>IF(AND(NS73&gt;'Graph Creator'!$K$4,'Detalle de Cuentas'!NS73&lt;='Graph Creator'!$L$4),1,0)</f>
        <v>0</v>
      </c>
      <c r="OR73" s="2">
        <f>IF(AND(NT73&gt;'Graph Creator'!$K$4,'Detalle de Cuentas'!NT73&lt;='Graph Creator'!$L$4),1,0)</f>
        <v>0</v>
      </c>
      <c r="OS73" s="2">
        <f>IF(AND(NU73&gt;'Graph Creator'!$K$4,'Detalle de Cuentas'!NU73&lt;='Graph Creator'!$L$4),1,0)</f>
        <v>0</v>
      </c>
      <c r="OT73" s="2">
        <f>IF(AND(NV73&gt;'Graph Creator'!$K$4,'Detalle de Cuentas'!NV73&lt;='Graph Creator'!$L$4),1,0)</f>
        <v>0</v>
      </c>
      <c r="OU73" s="2">
        <f>IF(AND(NW73&gt;'Graph Creator'!$K$4,'Detalle de Cuentas'!NW73&lt;='Graph Creator'!$L$4),1,0)</f>
        <v>0</v>
      </c>
      <c r="OV73" s="2">
        <f>IF(AND(NX73&gt;'Graph Creator'!$K$4,'Detalle de Cuentas'!NX73&lt;='Graph Creator'!$L$4),1,0)</f>
        <v>0</v>
      </c>
      <c r="OW73" s="2">
        <f>IF(AND(NY73&gt;'Graph Creator'!$K$4,'Detalle de Cuentas'!NY73&lt;='Graph Creator'!$L$4),1,0)</f>
        <v>0</v>
      </c>
      <c r="OX73" s="2">
        <f>IF(AND(NZ73&gt;'Graph Creator'!$K$4,'Detalle de Cuentas'!NZ73&lt;='Graph Creator'!$L$4),1,0)</f>
        <v>0</v>
      </c>
      <c r="OY73" s="2">
        <f>IF(AND(OA73&gt;'Graph Creator'!$K$4,'Detalle de Cuentas'!OA73&lt;='Graph Creator'!$L$4),1,0)</f>
        <v>0</v>
      </c>
      <c r="OZ73" s="2">
        <f>IF(AND(OB73&gt;'Graph Creator'!$K$4,'Detalle de Cuentas'!OB73&lt;='Graph Creator'!$L$4),1,0)</f>
        <v>0</v>
      </c>
      <c r="PA73" s="2">
        <f>IF(AND(OC73&gt;'Graph Creator'!$K$4,'Detalle de Cuentas'!OC73&lt;='Graph Creator'!$L$4),1,0)</f>
        <v>0</v>
      </c>
      <c r="PB73" s="2">
        <f>IF(AND(NF73&gt;'Graph Creator'!$L$4,'Detalle de Cuentas'!NF73&lt;='Graph Creator'!$M$4),1,0)</f>
        <v>0</v>
      </c>
      <c r="PC73" s="2">
        <f>IF(AND(NG73&gt;'Graph Creator'!$L$4,'Detalle de Cuentas'!NG73&lt;='Graph Creator'!$M$4),1,0)</f>
        <v>0</v>
      </c>
      <c r="PD73" s="2">
        <f>IF(AND(NH73&gt;'Graph Creator'!$L$4,'Detalle de Cuentas'!NH73&lt;='Graph Creator'!$M$4),1,0)</f>
        <v>0</v>
      </c>
      <c r="PE73" s="2">
        <f>IF(AND(NI73&gt;'Graph Creator'!$L$4,'Detalle de Cuentas'!NI73&lt;='Graph Creator'!$M$4),1,0)</f>
        <v>0</v>
      </c>
      <c r="PF73" s="2">
        <f>IF(AND(NJ73&gt;'Graph Creator'!$L$4,'Detalle de Cuentas'!NJ73&lt;='Graph Creator'!$M$4),1,0)</f>
        <v>0</v>
      </c>
      <c r="PG73" s="2">
        <f>IF(AND(NK73&gt;'Graph Creator'!$L$4,'Detalle de Cuentas'!NK73&lt;='Graph Creator'!$M$4),1,0)</f>
        <v>0</v>
      </c>
      <c r="PH73" s="2">
        <f>IF(AND(NL73&gt;'Graph Creator'!$L$4,'Detalle de Cuentas'!NL73&lt;='Graph Creator'!$M$4),1,0)</f>
        <v>0</v>
      </c>
      <c r="PI73" s="2">
        <f>IF(AND(NM73&gt;'Graph Creator'!$L$4,'Detalle de Cuentas'!NM73&lt;='Graph Creator'!$M$4),1,0)</f>
        <v>0</v>
      </c>
      <c r="PJ73" s="2">
        <f>IF(AND(NN73&gt;'Graph Creator'!$L$4,'Detalle de Cuentas'!NN73&lt;='Graph Creator'!$M$4),1,0)</f>
        <v>0</v>
      </c>
      <c r="PK73" s="2">
        <f>IF(AND(NO73&gt;'Graph Creator'!$L$4,'Detalle de Cuentas'!NO73&lt;='Graph Creator'!$M$4),1,0)</f>
        <v>0</v>
      </c>
      <c r="PL73" s="2">
        <f>IF(AND(NP73&gt;'Graph Creator'!$L$4,'Detalle de Cuentas'!NP73&lt;='Graph Creator'!$M$4),1,0)</f>
        <v>0</v>
      </c>
      <c r="PM73" s="2">
        <f>IF(AND(NQ73&gt;'Graph Creator'!$L$4,'Detalle de Cuentas'!NQ73&lt;='Graph Creator'!$M$4),1,0)</f>
        <v>0</v>
      </c>
      <c r="PN73" s="2">
        <f>IF(AND(NR73&gt;'Graph Creator'!$L$4,'Detalle de Cuentas'!NR73&lt;='Graph Creator'!$M$4),1,0)</f>
        <v>0</v>
      </c>
      <c r="PO73" s="2">
        <f>IF(AND(NS73&gt;'Graph Creator'!$L$4,'Detalle de Cuentas'!NS73&lt;='Graph Creator'!$M$4),1,0)</f>
        <v>0</v>
      </c>
      <c r="PP73" s="2">
        <f>IF(AND(NT73&gt;'Graph Creator'!$L$4,'Detalle de Cuentas'!NT73&lt;='Graph Creator'!$M$4),1,0)</f>
        <v>0</v>
      </c>
      <c r="PQ73" s="2">
        <f>IF(AND(NU73&gt;'Graph Creator'!$L$4,'Detalle de Cuentas'!NU73&lt;='Graph Creator'!$M$4),1,0)</f>
        <v>0</v>
      </c>
      <c r="PR73" s="2">
        <f>IF(AND(NV73&gt;'Graph Creator'!$L$4,'Detalle de Cuentas'!NV73&lt;='Graph Creator'!$M$4),1,0)</f>
        <v>0</v>
      </c>
      <c r="PS73" s="2">
        <f>IF(AND(NW73&gt;'Graph Creator'!$L$4,'Detalle de Cuentas'!NW73&lt;='Graph Creator'!$M$4),1,0)</f>
        <v>0</v>
      </c>
      <c r="PT73" s="2">
        <f>IF(AND(NX73&gt;'Graph Creator'!$L$4,'Detalle de Cuentas'!NX73&lt;='Graph Creator'!$M$4),1,0)</f>
        <v>0</v>
      </c>
      <c r="PU73" s="2">
        <f>IF(AND(NY73&gt;'Graph Creator'!$L$4,'Detalle de Cuentas'!NY73&lt;='Graph Creator'!$M$4),1,0)</f>
        <v>0</v>
      </c>
      <c r="PV73" s="2">
        <f>IF(AND(NZ73&gt;'Graph Creator'!$L$4,'Detalle de Cuentas'!NZ73&lt;='Graph Creator'!$M$4),1,0)</f>
        <v>0</v>
      </c>
      <c r="PW73" s="2">
        <f>IF(AND(OA73&gt;'Graph Creator'!$L$4,'Detalle de Cuentas'!OA73&lt;='Graph Creator'!$M$4),1,0)</f>
        <v>0</v>
      </c>
      <c r="PX73" s="2">
        <f>IF(AND(OB73&gt;'Graph Creator'!$L$4,'Detalle de Cuentas'!OB73&lt;='Graph Creator'!$M$4),1,0)</f>
        <v>0</v>
      </c>
      <c r="PY73" s="2">
        <f>IF(AND(OC73&gt;'Graph Creator'!$L$4,'Detalle de Cuentas'!OC73&lt;='Graph Creator'!$M$4),1,0)</f>
        <v>0</v>
      </c>
      <c r="PZ73" s="2">
        <f>IF(AND(NF73&gt;'Graph Creator'!$M$4,'Detalle de Cuentas'!NF73&lt;='Graph Creator'!$N$4),1,0)</f>
        <v>0</v>
      </c>
      <c r="QA73" s="2">
        <f>IF(AND(NG73&gt;'Graph Creator'!$M$4,'Detalle de Cuentas'!NG73&lt;='Graph Creator'!$N$4),1,0)</f>
        <v>0</v>
      </c>
      <c r="QB73" s="2">
        <f>IF(AND(NH73&gt;'Graph Creator'!$M$4,'Detalle de Cuentas'!NH73&lt;='Graph Creator'!$N$4),1,0)</f>
        <v>0</v>
      </c>
      <c r="QC73" s="2">
        <f>IF(AND(NI73&gt;'Graph Creator'!$M$4,'Detalle de Cuentas'!NI73&lt;='Graph Creator'!$N$4),1,0)</f>
        <v>0</v>
      </c>
      <c r="QD73" s="2">
        <f>IF(AND(NJ73&gt;'Graph Creator'!$M$4,'Detalle de Cuentas'!NJ73&lt;='Graph Creator'!$N$4),1,0)</f>
        <v>0</v>
      </c>
      <c r="QE73" s="2">
        <f>IF(AND(NK73&gt;'Graph Creator'!$M$4,'Detalle de Cuentas'!NK73&lt;='Graph Creator'!$N$4),1,0)</f>
        <v>0</v>
      </c>
      <c r="QF73" s="2">
        <f>IF(AND(NL73&gt;'Graph Creator'!$M$4,'Detalle de Cuentas'!NL73&lt;='Graph Creator'!$N$4),1,0)</f>
        <v>0</v>
      </c>
      <c r="QG73" s="2">
        <f>IF(AND(NM73&gt;'Graph Creator'!$M$4,'Detalle de Cuentas'!NM73&lt;='Graph Creator'!$N$4),1,0)</f>
        <v>0</v>
      </c>
      <c r="QH73" s="2">
        <f>IF(AND(NN73&gt;'Graph Creator'!$M$4,'Detalle de Cuentas'!NN73&lt;='Graph Creator'!$N$4),1,0)</f>
        <v>0</v>
      </c>
      <c r="QI73" s="2">
        <f>IF(AND(NO73&gt;'Graph Creator'!$M$4,'Detalle de Cuentas'!NO73&lt;='Graph Creator'!$N$4),1,0)</f>
        <v>0</v>
      </c>
      <c r="QJ73" s="2">
        <f>IF(AND(NP73&gt;'Graph Creator'!$M$4,'Detalle de Cuentas'!NP73&lt;='Graph Creator'!$N$4),1,0)</f>
        <v>0</v>
      </c>
      <c r="QK73" s="2">
        <f>IF(AND(NQ73&gt;'Graph Creator'!$M$4,'Detalle de Cuentas'!NQ73&lt;='Graph Creator'!$N$4),1,0)</f>
        <v>0</v>
      </c>
      <c r="QL73" s="2">
        <f>IF(AND(NR73&gt;'Graph Creator'!$M$4,'Detalle de Cuentas'!NR73&lt;='Graph Creator'!$N$4),1,0)</f>
        <v>0</v>
      </c>
      <c r="QM73" s="2">
        <f>IF(AND(NS73&gt;'Graph Creator'!$M$4,'Detalle de Cuentas'!NS73&lt;='Graph Creator'!$N$4),1,0)</f>
        <v>0</v>
      </c>
      <c r="QN73" s="2">
        <f>IF(AND(NT73&gt;'Graph Creator'!$M$4,'Detalle de Cuentas'!NT73&lt;='Graph Creator'!$N$4),1,0)</f>
        <v>0</v>
      </c>
      <c r="QO73" s="2">
        <f>IF(AND(NU73&gt;'Graph Creator'!$M$4,'Detalle de Cuentas'!NU73&lt;='Graph Creator'!$N$4),1,0)</f>
        <v>0</v>
      </c>
      <c r="QP73" s="2">
        <f>IF(AND(NV73&gt;'Graph Creator'!$M$4,'Detalle de Cuentas'!NV73&lt;='Graph Creator'!$N$4),1,0)</f>
        <v>0</v>
      </c>
      <c r="QQ73" s="2">
        <f>IF(AND(NW73&gt;'Graph Creator'!$M$4,'Detalle de Cuentas'!NW73&lt;='Graph Creator'!$N$4),1,0)</f>
        <v>0</v>
      </c>
      <c r="QR73" s="2">
        <f>IF(AND(NX73&gt;'Graph Creator'!$M$4,'Detalle de Cuentas'!NX73&lt;='Graph Creator'!$N$4),1,0)</f>
        <v>0</v>
      </c>
      <c r="QS73" s="2">
        <f>IF(AND(NY73&gt;'Graph Creator'!$M$4,'Detalle de Cuentas'!NY73&lt;='Graph Creator'!$N$4),1,0)</f>
        <v>0</v>
      </c>
      <c r="QT73" s="2">
        <f>IF(AND(NZ73&gt;'Graph Creator'!$M$4,'Detalle de Cuentas'!NZ73&lt;='Graph Creator'!$N$4),1,0)</f>
        <v>0</v>
      </c>
      <c r="QU73" s="2">
        <f>IF(AND(OA73&gt;'Graph Creator'!$M$4,'Detalle de Cuentas'!OA73&lt;='Graph Creator'!$N$4),1,0)</f>
        <v>0</v>
      </c>
      <c r="QV73" s="2">
        <f>IF(AND(OB73&gt;'Graph Creator'!$M$4,'Detalle de Cuentas'!OB73&lt;='Graph Creator'!$N$4),1,0)</f>
        <v>0</v>
      </c>
      <c r="QW73" s="2">
        <f>IF(AND(OC73&gt;'Graph Creator'!$M$4,'Detalle de Cuentas'!OC73&lt;='Graph Creator'!$N$4),1,0)</f>
        <v>0</v>
      </c>
      <c r="QX73" s="2">
        <f>IF(AND(NF73&gt;'Graph Creator'!$N$4,'Detalle de Cuentas'!NF73&lt;='Graph Creator'!$O$4),1,0)</f>
        <v>0</v>
      </c>
      <c r="QY73" s="2">
        <f>IF(AND(NG73&gt;'Graph Creator'!$N$4,'Detalle de Cuentas'!NG73&lt;='Graph Creator'!$O$4),1,0)</f>
        <v>0</v>
      </c>
      <c r="QZ73" s="2">
        <f>IF(AND(NH73&gt;'Graph Creator'!$N$4,'Detalle de Cuentas'!NH73&lt;='Graph Creator'!$O$4),1,0)</f>
        <v>0</v>
      </c>
      <c r="RA73" s="2">
        <f>IF(AND(NI73&gt;'Graph Creator'!$N$4,'Detalle de Cuentas'!NI73&lt;='Graph Creator'!$O$4),1,0)</f>
        <v>0</v>
      </c>
      <c r="RB73" s="2">
        <f>IF(AND(NJ73&gt;'Graph Creator'!$N$4,'Detalle de Cuentas'!NJ73&lt;='Graph Creator'!$O$4),1,0)</f>
        <v>0</v>
      </c>
      <c r="RC73" s="2">
        <f>IF(AND(NK73&gt;'Graph Creator'!$N$4,'Detalle de Cuentas'!NK73&lt;='Graph Creator'!$O$4),1,0)</f>
        <v>0</v>
      </c>
      <c r="RD73" s="2">
        <f>IF(AND(NL73&gt;'Graph Creator'!$N$4,'Detalle de Cuentas'!NL73&lt;='Graph Creator'!$O$4),1,0)</f>
        <v>0</v>
      </c>
      <c r="RE73" s="2">
        <f>IF(AND(NM73&gt;'Graph Creator'!$N$4,'Detalle de Cuentas'!NM73&lt;='Graph Creator'!$O$4),1,0)</f>
        <v>0</v>
      </c>
      <c r="RF73" s="2">
        <f>IF(AND(NN73&gt;'Graph Creator'!$N$4,'Detalle de Cuentas'!NN73&lt;='Graph Creator'!$O$4),1,0)</f>
        <v>0</v>
      </c>
      <c r="RG73" s="2">
        <f>IF(AND(NO73&gt;'Graph Creator'!$N$4,'Detalle de Cuentas'!NO73&lt;='Graph Creator'!$O$4),1,0)</f>
        <v>0</v>
      </c>
      <c r="RH73" s="2">
        <f>IF(AND(NP73&gt;'Graph Creator'!$N$4,'Detalle de Cuentas'!NP73&lt;='Graph Creator'!$O$4),1,0)</f>
        <v>0</v>
      </c>
      <c r="RI73" s="2">
        <f>IF(AND(NQ73&gt;'Graph Creator'!$N$4,'Detalle de Cuentas'!NQ73&lt;='Graph Creator'!$O$4),1,0)</f>
        <v>0</v>
      </c>
      <c r="RJ73" s="2">
        <f>IF(AND(NR73&gt;'Graph Creator'!$N$4,'Detalle de Cuentas'!NR73&lt;='Graph Creator'!$O$4),1,0)</f>
        <v>0</v>
      </c>
      <c r="RK73" s="2">
        <f>IF(AND(NS73&gt;'Graph Creator'!$N$4,'Detalle de Cuentas'!NS73&lt;='Graph Creator'!$O$4),1,0)</f>
        <v>0</v>
      </c>
      <c r="RL73" s="2">
        <f>IF(AND(NT73&gt;'Graph Creator'!$N$4,'Detalle de Cuentas'!NT73&lt;='Graph Creator'!$O$4),1,0)</f>
        <v>0</v>
      </c>
      <c r="RM73" s="2">
        <f>IF(AND(NU73&gt;'Graph Creator'!$N$4,'Detalle de Cuentas'!NU73&lt;='Graph Creator'!$O$4),1,0)</f>
        <v>0</v>
      </c>
      <c r="RN73" s="2">
        <f>IF(AND(NV73&gt;'Graph Creator'!$N$4,'Detalle de Cuentas'!NV73&lt;='Graph Creator'!$O$4),1,0)</f>
        <v>0</v>
      </c>
      <c r="RO73" s="2">
        <f>IF(AND(NW73&gt;'Graph Creator'!$N$4,'Detalle de Cuentas'!NW73&lt;='Graph Creator'!$O$4),1,0)</f>
        <v>0</v>
      </c>
      <c r="RP73" s="2">
        <f>IF(AND(NX73&gt;'Graph Creator'!$N$4,'Detalle de Cuentas'!NX73&lt;='Graph Creator'!$O$4),1,0)</f>
        <v>0</v>
      </c>
      <c r="RQ73" s="2">
        <f>IF(AND(NY73&gt;'Graph Creator'!$N$4,'Detalle de Cuentas'!NY73&lt;='Graph Creator'!$O$4),1,0)</f>
        <v>0</v>
      </c>
      <c r="RR73" s="2">
        <f>IF(AND(NZ73&gt;'Graph Creator'!$N$4,'Detalle de Cuentas'!NZ73&lt;='Graph Creator'!$O$4),1,0)</f>
        <v>0</v>
      </c>
      <c r="RS73" s="2">
        <f>IF(AND(OA73&gt;'Graph Creator'!$N$4,'Detalle de Cuentas'!OA73&lt;='Graph Creator'!$O$4),1,0)</f>
        <v>0</v>
      </c>
      <c r="RT73" s="2">
        <f>IF(AND(OB73&gt;'Graph Creator'!$N$4,'Detalle de Cuentas'!OB73&lt;='Graph Creator'!$O$4),1,0)</f>
        <v>0</v>
      </c>
      <c r="RU73" s="2">
        <f>IF(AND(OC73&gt;'Graph Creator'!$N$4,'Detalle de Cuentas'!OC73&lt;='Graph Creator'!$O$4),1,0)</f>
        <v>0</v>
      </c>
      <c r="RV73" s="2" t="e">
        <f t="shared" si="407"/>
        <v>#VALUE!</v>
      </c>
      <c r="RW73" s="2" t="e">
        <f t="shared" si="408"/>
        <v>#VALUE!</v>
      </c>
      <c r="RX73" s="2" t="e">
        <f t="shared" si="409"/>
        <v>#VALUE!</v>
      </c>
      <c r="RY73" s="2" t="e">
        <f t="shared" si="410"/>
        <v>#VALUE!</v>
      </c>
      <c r="RZ73" s="2" t="e">
        <f t="shared" si="411"/>
        <v>#VALUE!</v>
      </c>
      <c r="SA73" s="2" t="e">
        <f t="shared" si="412"/>
        <v>#VALUE!</v>
      </c>
      <c r="SB73" s="2" t="e">
        <f t="shared" si="413"/>
        <v>#VALUE!</v>
      </c>
      <c r="SC73" s="2" t="e">
        <f t="shared" si="414"/>
        <v>#VALUE!</v>
      </c>
      <c r="SD73" s="2" t="e">
        <f t="shared" si="415"/>
        <v>#VALUE!</v>
      </c>
      <c r="SE73" s="2" t="e">
        <f t="shared" si="416"/>
        <v>#VALUE!</v>
      </c>
      <c r="SF73" s="2" t="e">
        <f t="shared" si="417"/>
        <v>#VALUE!</v>
      </c>
      <c r="SG73" s="2" t="e">
        <f t="shared" si="418"/>
        <v>#VALUE!</v>
      </c>
      <c r="SH73" s="2" t="e">
        <f t="shared" si="419"/>
        <v>#VALUE!</v>
      </c>
      <c r="SI73" s="2" t="e">
        <f t="shared" si="420"/>
        <v>#VALUE!</v>
      </c>
      <c r="SJ73" s="2" t="e">
        <f t="shared" si="421"/>
        <v>#VALUE!</v>
      </c>
      <c r="SK73" s="2" t="e">
        <f t="shared" si="422"/>
        <v>#VALUE!</v>
      </c>
      <c r="SL73" s="2" t="e">
        <f t="shared" si="423"/>
        <v>#VALUE!</v>
      </c>
      <c r="SM73" s="2" t="e">
        <f t="shared" si="424"/>
        <v>#VALUE!</v>
      </c>
      <c r="SN73" s="2" t="e">
        <f t="shared" si="425"/>
        <v>#VALUE!</v>
      </c>
      <c r="SO73" s="2" t="e">
        <f t="shared" si="426"/>
        <v>#VALUE!</v>
      </c>
      <c r="SP73" s="2" t="e">
        <f t="shared" si="427"/>
        <v>#VALUE!</v>
      </c>
      <c r="SQ73" s="2" t="e">
        <f t="shared" si="428"/>
        <v>#VALUE!</v>
      </c>
      <c r="SR73" s="2" t="e">
        <f t="shared" si="429"/>
        <v>#VALUE!</v>
      </c>
      <c r="SS73" s="2" t="e">
        <f t="shared" si="430"/>
        <v>#VALUE!</v>
      </c>
      <c r="ST73" s="2" t="e">
        <f t="shared" si="431"/>
        <v>#VALUE!</v>
      </c>
      <c r="SU73" s="2" t="e">
        <f t="shared" si="432"/>
        <v>#VALUE!</v>
      </c>
      <c r="SV73" s="2" t="e">
        <f t="shared" si="433"/>
        <v>#VALUE!</v>
      </c>
      <c r="SW73" s="2" t="e">
        <f t="shared" si="434"/>
        <v>#VALUE!</v>
      </c>
      <c r="SX73" s="2" t="e">
        <f t="shared" si="435"/>
        <v>#VALUE!</v>
      </c>
      <c r="SY73" s="2" t="e">
        <f t="shared" si="436"/>
        <v>#VALUE!</v>
      </c>
      <c r="SZ73" s="2" t="e">
        <f t="shared" si="437"/>
        <v>#VALUE!</v>
      </c>
      <c r="TA73" s="2" t="e">
        <f t="shared" si="438"/>
        <v>#VALUE!</v>
      </c>
      <c r="TB73" s="2" t="e">
        <f t="shared" si="439"/>
        <v>#VALUE!</v>
      </c>
      <c r="TC73" s="2" t="e">
        <f t="shared" si="440"/>
        <v>#VALUE!</v>
      </c>
      <c r="TD73" s="2" t="e">
        <f t="shared" si="441"/>
        <v>#VALUE!</v>
      </c>
      <c r="TE73" s="2" t="e">
        <f t="shared" si="442"/>
        <v>#VALUE!</v>
      </c>
      <c r="TF73" s="2" t="str">
        <f>IF(DZ73=1,IF(SUM(DZ$17:DZ73)&lt;2,""&amp;B73,", "&amp;B73),"")</f>
        <v/>
      </c>
      <c r="TG73" s="2" t="str">
        <f t="shared" si="480"/>
        <v/>
      </c>
      <c r="TH73" s="2">
        <f t="shared" si="443"/>
        <v>0</v>
      </c>
      <c r="TI73" s="14" t="str">
        <f t="shared" si="444"/>
        <v/>
      </c>
      <c r="TJ73" s="14" t="e">
        <f t="shared" si="273"/>
        <v>#VALUE!</v>
      </c>
      <c r="TK73" s="14" t="e">
        <f t="shared" si="274"/>
        <v>#VALUE!</v>
      </c>
      <c r="TL73" s="14" t="e">
        <f t="shared" si="275"/>
        <v>#VALUE!</v>
      </c>
      <c r="TM73" s="14" t="e">
        <f t="shared" si="276"/>
        <v>#VALUE!</v>
      </c>
      <c r="TN73" s="14" t="e">
        <f t="shared" si="277"/>
        <v>#VALUE!</v>
      </c>
      <c r="TO73" s="14" t="e">
        <f t="shared" si="278"/>
        <v>#VALUE!</v>
      </c>
      <c r="TP73" s="14" t="e">
        <f t="shared" si="279"/>
        <v>#VALUE!</v>
      </c>
      <c r="TQ73" s="14" t="e">
        <f t="shared" si="280"/>
        <v>#VALUE!</v>
      </c>
      <c r="TR73" s="14" t="e">
        <f t="shared" si="281"/>
        <v>#VALUE!</v>
      </c>
      <c r="TS73" s="14" t="e">
        <f t="shared" si="282"/>
        <v>#VALUE!</v>
      </c>
      <c r="TT73" s="14" t="e">
        <f t="shared" si="283"/>
        <v>#VALUE!</v>
      </c>
      <c r="TU73" s="14" t="e">
        <f t="shared" si="284"/>
        <v>#VALUE!</v>
      </c>
      <c r="TV73" s="14" t="e">
        <f t="shared" si="285"/>
        <v>#VALUE!</v>
      </c>
      <c r="TW73" s="14" t="e">
        <f t="shared" si="286"/>
        <v>#VALUE!</v>
      </c>
      <c r="TX73" s="14" t="e">
        <f t="shared" si="287"/>
        <v>#VALUE!</v>
      </c>
      <c r="TY73" s="14" t="e">
        <f t="shared" si="288"/>
        <v>#VALUE!</v>
      </c>
      <c r="TZ73" s="14" t="e">
        <f t="shared" si="289"/>
        <v>#VALUE!</v>
      </c>
      <c r="UA73" s="14" t="e">
        <f t="shared" si="290"/>
        <v>#VALUE!</v>
      </c>
      <c r="UB73" s="14" t="e">
        <f t="shared" si="291"/>
        <v>#VALUE!</v>
      </c>
      <c r="UC73" s="14" t="e">
        <f t="shared" si="292"/>
        <v>#VALUE!</v>
      </c>
      <c r="UD73" s="14" t="e">
        <f t="shared" si="293"/>
        <v>#VALUE!</v>
      </c>
      <c r="UE73" s="14" t="e">
        <f t="shared" si="294"/>
        <v>#VALUE!</v>
      </c>
      <c r="UF73" s="14" t="e">
        <f t="shared" si="295"/>
        <v>#VALUE!</v>
      </c>
      <c r="UH73" s="2">
        <f>IF($C$4-$R73&gt;'Graph Creator'!$E$2*'Graph Creator'!$D$13*12,0,1)</f>
        <v>1</v>
      </c>
      <c r="UJ73" s="2" t="e">
        <f t="shared" si="445"/>
        <v>#VALUE!</v>
      </c>
      <c r="UK73" s="2" t="e">
        <f t="shared" si="446"/>
        <v>#VALUE!</v>
      </c>
      <c r="UL73" s="2" t="e">
        <f t="shared" si="447"/>
        <v>#VALUE!</v>
      </c>
      <c r="UM73" s="2" t="e">
        <f t="shared" si="448"/>
        <v>#VALUE!</v>
      </c>
      <c r="UN73" s="2" t="e">
        <f t="shared" si="449"/>
        <v>#VALUE!</v>
      </c>
      <c r="UO73" s="2" t="e">
        <f t="shared" si="450"/>
        <v>#VALUE!</v>
      </c>
      <c r="UP73" s="2" t="e">
        <f t="shared" si="297"/>
        <v>#VALUE!</v>
      </c>
      <c r="UQ73" s="2" t="e">
        <f t="shared" si="298"/>
        <v>#VALUE!</v>
      </c>
      <c r="UR73" s="2" t="e">
        <f t="shared" si="299"/>
        <v>#VALUE!</v>
      </c>
      <c r="US73" s="2" t="e">
        <f t="shared" si="300"/>
        <v>#VALUE!</v>
      </c>
      <c r="UT73" s="2" t="e">
        <f t="shared" si="301"/>
        <v>#VALUE!</v>
      </c>
      <c r="UU73" s="2" t="e">
        <f t="shared" si="302"/>
        <v>#VALUE!</v>
      </c>
      <c r="UV73" s="2" t="e">
        <f t="shared" si="303"/>
        <v>#VALUE!</v>
      </c>
      <c r="UW73" s="2" t="e">
        <f t="shared" si="304"/>
        <v>#VALUE!</v>
      </c>
      <c r="UX73" s="2" t="e">
        <f t="shared" si="305"/>
        <v>#VALUE!</v>
      </c>
      <c r="UY73" s="2" t="e">
        <f t="shared" si="306"/>
        <v>#VALUE!</v>
      </c>
      <c r="UZ73" s="2" t="e">
        <f t="shared" si="307"/>
        <v>#VALUE!</v>
      </c>
      <c r="VA73" s="2" t="e">
        <f t="shared" si="308"/>
        <v>#VALUE!</v>
      </c>
      <c r="VB73" s="2" t="e">
        <f t="shared" si="309"/>
        <v>#VALUE!</v>
      </c>
      <c r="VC73" s="2" t="e">
        <f t="shared" si="310"/>
        <v>#VALUE!</v>
      </c>
      <c r="VD73" s="2" t="e">
        <f t="shared" si="311"/>
        <v>#VALUE!</v>
      </c>
      <c r="VE73" s="2" t="e">
        <f t="shared" si="312"/>
        <v>#VALUE!</v>
      </c>
      <c r="VF73" s="2" t="e">
        <f t="shared" si="313"/>
        <v>#VALUE!</v>
      </c>
      <c r="VG73" s="2" t="e">
        <f t="shared" si="314"/>
        <v>#VALUE!</v>
      </c>
      <c r="VH73" s="2" t="e">
        <f t="shared" si="315"/>
        <v>#VALUE!</v>
      </c>
      <c r="VI73" s="2" t="e">
        <f t="shared" si="316"/>
        <v>#VALUE!</v>
      </c>
      <c r="VJ73" s="2" t="e">
        <f t="shared" si="317"/>
        <v>#VALUE!</v>
      </c>
      <c r="VK73" s="2" t="e">
        <f t="shared" si="318"/>
        <v>#VALUE!</v>
      </c>
      <c r="VL73" s="2" t="e">
        <f t="shared" si="319"/>
        <v>#VALUE!</v>
      </c>
      <c r="VM73" s="2" t="e">
        <f t="shared" si="320"/>
        <v>#VALUE!</v>
      </c>
      <c r="VN73" s="2" t="e">
        <f t="shared" si="321"/>
        <v>#VALUE!</v>
      </c>
      <c r="VO73" s="2" t="e">
        <f t="shared" si="322"/>
        <v>#VALUE!</v>
      </c>
      <c r="VP73" s="2" t="e">
        <f t="shared" si="323"/>
        <v>#VALUE!</v>
      </c>
      <c r="VQ73" s="2" t="e">
        <f t="shared" si="324"/>
        <v>#VALUE!</v>
      </c>
      <c r="VR73" s="2" t="e">
        <f t="shared" si="325"/>
        <v>#VALUE!</v>
      </c>
      <c r="VS73" s="2" t="e">
        <f t="shared" si="326"/>
        <v>#VALUE!</v>
      </c>
      <c r="VT73" s="98">
        <f t="shared" si="451"/>
        <v>0</v>
      </c>
      <c r="VU73" s="98">
        <f t="shared" si="452"/>
        <v>0</v>
      </c>
      <c r="VV73" s="98">
        <f t="shared" si="453"/>
        <v>0</v>
      </c>
      <c r="VW73" s="98">
        <f t="shared" si="454"/>
        <v>0</v>
      </c>
      <c r="VX73" s="98">
        <f t="shared" si="455"/>
        <v>0</v>
      </c>
      <c r="VY73" s="98">
        <f t="shared" si="456"/>
        <v>0</v>
      </c>
      <c r="VZ73" s="98">
        <f t="shared" si="457"/>
        <v>0</v>
      </c>
      <c r="WA73" s="98">
        <f t="shared" si="328"/>
        <v>0</v>
      </c>
      <c r="WB73" s="98">
        <f t="shared" si="329"/>
        <v>0</v>
      </c>
      <c r="WC73" s="98">
        <f t="shared" si="330"/>
        <v>0</v>
      </c>
      <c r="WD73" s="98">
        <f t="shared" si="331"/>
        <v>0</v>
      </c>
      <c r="WE73" s="98">
        <f t="shared" si="332"/>
        <v>0</v>
      </c>
      <c r="WF73" s="98">
        <f t="shared" si="333"/>
        <v>0</v>
      </c>
      <c r="WG73" s="98">
        <f t="shared" si="334"/>
        <v>0</v>
      </c>
      <c r="WH73" s="98">
        <f t="shared" si="335"/>
        <v>0</v>
      </c>
      <c r="WI73" s="98">
        <f t="shared" si="336"/>
        <v>0</v>
      </c>
      <c r="WJ73" s="98">
        <f t="shared" si="337"/>
        <v>0</v>
      </c>
      <c r="WK73" s="98">
        <f t="shared" si="338"/>
        <v>0</v>
      </c>
      <c r="WL73" s="98">
        <f t="shared" si="339"/>
        <v>0</v>
      </c>
      <c r="WM73" s="98">
        <f t="shared" si="340"/>
        <v>0</v>
      </c>
      <c r="WN73" s="98">
        <f t="shared" si="341"/>
        <v>0</v>
      </c>
      <c r="WO73" s="98">
        <f t="shared" si="342"/>
        <v>0</v>
      </c>
      <c r="WP73" s="98">
        <f t="shared" si="343"/>
        <v>0</v>
      </c>
      <c r="WQ73" s="98">
        <f t="shared" si="344"/>
        <v>0</v>
      </c>
      <c r="WR73" s="98">
        <f>IFERROR(INDEX('Score Calculation'!$D$38:$D$41,MATCH('Detalle de Cuentas'!VT73,'Score Calculation'!$C$38:$C$41,1)),0)</f>
        <v>4</v>
      </c>
      <c r="WS73" s="98">
        <f>IFERROR(INDEX('Score Calculation'!$D$38:$D$41,MATCH('Detalle de Cuentas'!VU73,'Score Calculation'!$C$38:$C$41,1)),0)</f>
        <v>4</v>
      </c>
      <c r="WT73" s="98">
        <f>IFERROR(INDEX('Score Calculation'!$D$38:$D$41,MATCH('Detalle de Cuentas'!VV73,'Score Calculation'!$C$38:$C$41,1)),0)</f>
        <v>4</v>
      </c>
      <c r="WU73" s="98">
        <f>IFERROR(INDEX('Score Calculation'!$D$38:$D$41,MATCH('Detalle de Cuentas'!VW73,'Score Calculation'!$C$38:$C$41,1)),0)</f>
        <v>4</v>
      </c>
      <c r="WV73" s="98">
        <f>IFERROR(INDEX('Score Calculation'!$D$38:$D$41,MATCH('Detalle de Cuentas'!VX73,'Score Calculation'!$C$38:$C$41,1)),0)</f>
        <v>4</v>
      </c>
      <c r="WW73" s="98">
        <f>IFERROR(INDEX('Score Calculation'!$D$38:$D$41,MATCH('Detalle de Cuentas'!VY73,'Score Calculation'!$C$38:$C$41,1)),0)</f>
        <v>4</v>
      </c>
      <c r="WX73" s="98">
        <f>IFERROR(INDEX('Score Calculation'!$D$38:$D$41,MATCH('Detalle de Cuentas'!VZ73,'Score Calculation'!$C$38:$C$41,1)),0)</f>
        <v>4</v>
      </c>
      <c r="WY73" s="98">
        <f>IFERROR(INDEX('Score Calculation'!$D$38:$D$41,MATCH('Detalle de Cuentas'!WA73,'Score Calculation'!$C$38:$C$41,1)),0)</f>
        <v>4</v>
      </c>
      <c r="WZ73" s="98">
        <f>IFERROR(INDEX('Score Calculation'!$D$38:$D$41,MATCH('Detalle de Cuentas'!WB73,'Score Calculation'!$C$38:$C$41,1)),0)</f>
        <v>4</v>
      </c>
      <c r="XA73" s="98">
        <f>IFERROR(INDEX('Score Calculation'!$D$38:$D$41,MATCH('Detalle de Cuentas'!WC73,'Score Calculation'!$C$38:$C$41,1)),0)</f>
        <v>4</v>
      </c>
      <c r="XB73" s="98">
        <f>IFERROR(INDEX('Score Calculation'!$D$38:$D$41,MATCH('Detalle de Cuentas'!WD73,'Score Calculation'!$C$38:$C$41,1)),0)</f>
        <v>4</v>
      </c>
      <c r="XC73" s="98">
        <f>IFERROR(INDEX('Score Calculation'!$D$38:$D$41,MATCH('Detalle de Cuentas'!WE73,'Score Calculation'!$C$38:$C$41,1)),0)</f>
        <v>4</v>
      </c>
      <c r="XD73" s="98">
        <f>IFERROR(INDEX('Score Calculation'!$D$38:$D$41,MATCH('Detalle de Cuentas'!WF73,'Score Calculation'!$C$38:$C$41,1)),0)</f>
        <v>4</v>
      </c>
      <c r="XE73" s="98">
        <f>IFERROR(INDEX('Score Calculation'!$D$38:$D$41,MATCH('Detalle de Cuentas'!WG73,'Score Calculation'!$C$38:$C$41,1)),0)</f>
        <v>4</v>
      </c>
      <c r="XF73" s="98">
        <f>IFERROR(INDEX('Score Calculation'!$D$38:$D$41,MATCH('Detalle de Cuentas'!WH73,'Score Calculation'!$C$38:$C$41,1)),0)</f>
        <v>4</v>
      </c>
      <c r="XG73" s="98">
        <f>IFERROR(INDEX('Score Calculation'!$D$38:$D$41,MATCH('Detalle de Cuentas'!WI73,'Score Calculation'!$C$38:$C$41,1)),0)</f>
        <v>4</v>
      </c>
      <c r="XH73" s="98">
        <f>IFERROR(INDEX('Score Calculation'!$D$38:$D$41,MATCH('Detalle de Cuentas'!WJ73,'Score Calculation'!$C$38:$C$41,1)),0)</f>
        <v>4</v>
      </c>
      <c r="XI73" s="98">
        <f>IFERROR(INDEX('Score Calculation'!$D$38:$D$41,MATCH('Detalle de Cuentas'!WK73,'Score Calculation'!$C$38:$C$41,1)),0)</f>
        <v>4</v>
      </c>
      <c r="XJ73" s="98">
        <f>IFERROR(INDEX('Score Calculation'!$D$38:$D$41,MATCH('Detalle de Cuentas'!WL73,'Score Calculation'!$C$38:$C$41,1)),0)</f>
        <v>4</v>
      </c>
      <c r="XK73" s="98">
        <f>IFERROR(INDEX('Score Calculation'!$D$38:$D$41,MATCH('Detalle de Cuentas'!WM73,'Score Calculation'!$C$38:$C$41,1)),0)</f>
        <v>4</v>
      </c>
      <c r="XL73" s="98">
        <f>IFERROR(INDEX('Score Calculation'!$D$38:$D$41,MATCH('Detalle de Cuentas'!WN73,'Score Calculation'!$C$38:$C$41,1)),0)</f>
        <v>4</v>
      </c>
      <c r="XM73" s="98">
        <f>IFERROR(INDEX('Score Calculation'!$D$38:$D$41,MATCH('Detalle de Cuentas'!WO73,'Score Calculation'!$C$38:$C$41,1)),0)</f>
        <v>4</v>
      </c>
      <c r="XN73" s="98">
        <f>IFERROR(INDEX('Score Calculation'!$D$38:$D$41,MATCH('Detalle de Cuentas'!WP73,'Score Calculation'!$C$38:$C$41,1)),0)</f>
        <v>4</v>
      </c>
      <c r="XO73" s="98">
        <f>IFERROR(INDEX('Score Calculation'!$D$38:$D$41,MATCH('Detalle de Cuentas'!WQ73,'Score Calculation'!$C$38:$C$41,1)),0)</f>
        <v>4</v>
      </c>
      <c r="XP73" s="98">
        <f>IFERROR(INDEX('Score Calculation'!$D$24:$D$31,MATCH('Detalle de Cuentas'!NF73,'Score Calculation'!$C$24:$C$31,1)),0)</f>
        <v>1</v>
      </c>
      <c r="XQ73" s="98">
        <f>IFERROR(INDEX('Score Calculation'!$D$24:$D$31,MATCH('Detalle de Cuentas'!NG73,'Score Calculation'!$C$24:$C$31,1)),0)</f>
        <v>1</v>
      </c>
      <c r="XR73" s="98">
        <f>IFERROR(INDEX('Score Calculation'!$D$24:$D$31,MATCH('Detalle de Cuentas'!NH73,'Score Calculation'!$C$24:$C$31,1)),0)</f>
        <v>1</v>
      </c>
      <c r="XS73" s="98">
        <f>IFERROR(INDEX('Score Calculation'!$D$24:$D$31,MATCH('Detalle de Cuentas'!NI73,'Score Calculation'!$C$24:$C$31,1)),0)</f>
        <v>1</v>
      </c>
      <c r="XT73" s="98">
        <f>IFERROR(INDEX('Score Calculation'!$D$24:$D$31,MATCH('Detalle de Cuentas'!NJ73,'Score Calculation'!$C$24:$C$31,1)),0)</f>
        <v>1</v>
      </c>
      <c r="XU73" s="98">
        <f>IFERROR(INDEX('Score Calculation'!$D$24:$D$31,MATCH('Detalle de Cuentas'!NK73,'Score Calculation'!$C$24:$C$31,1)),0)</f>
        <v>1</v>
      </c>
      <c r="XV73" s="98">
        <f>IFERROR(INDEX('Score Calculation'!$D$24:$D$31,MATCH('Detalle de Cuentas'!NL73,'Score Calculation'!$C$24:$C$31,1)),0)</f>
        <v>1</v>
      </c>
      <c r="XW73" s="98">
        <f>IFERROR(INDEX('Score Calculation'!$D$24:$D$31,MATCH('Detalle de Cuentas'!NM73,'Score Calculation'!$C$24:$C$31,1)),0)</f>
        <v>1</v>
      </c>
      <c r="XX73" s="98">
        <f>IFERROR(INDEX('Score Calculation'!$D$24:$D$31,MATCH('Detalle de Cuentas'!NN73,'Score Calculation'!$C$24:$C$31,1)),0)</f>
        <v>1</v>
      </c>
      <c r="XY73" s="98">
        <f>IFERROR(INDEX('Score Calculation'!$D$24:$D$31,MATCH('Detalle de Cuentas'!NO73,'Score Calculation'!$C$24:$C$31,1)),0)</f>
        <v>1</v>
      </c>
      <c r="XZ73" s="98">
        <f>IFERROR(INDEX('Score Calculation'!$D$24:$D$31,MATCH('Detalle de Cuentas'!NP73,'Score Calculation'!$C$24:$C$31,1)),0)</f>
        <v>1</v>
      </c>
      <c r="YA73" s="98">
        <f>IFERROR(INDEX('Score Calculation'!$D$24:$D$31,MATCH('Detalle de Cuentas'!NQ73,'Score Calculation'!$C$24:$C$31,1)),0)</f>
        <v>1</v>
      </c>
      <c r="YB73" s="98">
        <f>IFERROR(INDEX('Score Calculation'!$D$24:$D$31,MATCH('Detalle de Cuentas'!NR73,'Score Calculation'!$C$24:$C$31,1)),0)</f>
        <v>1</v>
      </c>
      <c r="YC73" s="98">
        <f>IFERROR(INDEX('Score Calculation'!$D$24:$D$31,MATCH('Detalle de Cuentas'!NS73,'Score Calculation'!$C$24:$C$31,1)),0)</f>
        <v>1</v>
      </c>
      <c r="YD73" s="98">
        <f>IFERROR(INDEX('Score Calculation'!$D$24:$D$31,MATCH('Detalle de Cuentas'!NT73,'Score Calculation'!$C$24:$C$31,1)),0)</f>
        <v>1</v>
      </c>
      <c r="YE73" s="98">
        <f>IFERROR(INDEX('Score Calculation'!$D$24:$D$31,MATCH('Detalle de Cuentas'!NU73,'Score Calculation'!$C$24:$C$31,1)),0)</f>
        <v>1</v>
      </c>
      <c r="YF73" s="98">
        <f>IFERROR(INDEX('Score Calculation'!$D$24:$D$31,MATCH('Detalle de Cuentas'!NV73,'Score Calculation'!$C$24:$C$31,1)),0)</f>
        <v>1</v>
      </c>
      <c r="YG73" s="98">
        <f>IFERROR(INDEX('Score Calculation'!$D$24:$D$31,MATCH('Detalle de Cuentas'!NW73,'Score Calculation'!$C$24:$C$31,1)),0)</f>
        <v>1</v>
      </c>
      <c r="YH73" s="98">
        <f>IFERROR(INDEX('Score Calculation'!$D$24:$D$31,MATCH('Detalle de Cuentas'!NX73,'Score Calculation'!$C$24:$C$31,1)),0)</f>
        <v>1</v>
      </c>
      <c r="YI73" s="98">
        <f>IFERROR(INDEX('Score Calculation'!$D$24:$D$31,MATCH('Detalle de Cuentas'!NY73,'Score Calculation'!$C$24:$C$31,1)),0)</f>
        <v>1</v>
      </c>
      <c r="YJ73" s="98">
        <f>IFERROR(INDEX('Score Calculation'!$D$24:$D$31,MATCH('Detalle de Cuentas'!NZ73,'Score Calculation'!$C$24:$C$31,1)),0)</f>
        <v>1</v>
      </c>
      <c r="YK73" s="98">
        <f>IFERROR(INDEX('Score Calculation'!$D$24:$D$31,MATCH('Detalle de Cuentas'!OA73,'Score Calculation'!$C$24:$C$31,1)),0)</f>
        <v>1</v>
      </c>
      <c r="YL73" s="98">
        <f>IFERROR(INDEX('Score Calculation'!$D$24:$D$31,MATCH('Detalle de Cuentas'!OB73,'Score Calculation'!$C$24:$C$31,1)),0)</f>
        <v>1</v>
      </c>
      <c r="YM73" s="98">
        <f>IFERROR(INDEX('Score Calculation'!$D$24:$D$31,MATCH('Detalle de Cuentas'!OC73,'Score Calculation'!$C$24:$C$31,1)),0)</f>
        <v>1</v>
      </c>
      <c r="YN73" s="98">
        <f t="shared" si="458"/>
        <v>0</v>
      </c>
      <c r="YO73" s="98">
        <f>IF(LEFT(TRIM($D73),15)="GRUPO SOLIDARIO",$L73*'Score Calculation'!$H$5,IF(TRIM('Detalle de Cuentas'!$C73)="Semanal",'Detalle de Cuentas'!$L73*'Score Calculation'!$H$6,'Detalle de Cuentas'!$L73))</f>
        <v>0</v>
      </c>
      <c r="YP73" s="99">
        <f>IFERROR(INDEX('Score Calculation'!$D$54:$D$60,MATCH($YO73,'Score Calculation'!$C$54:$C$60,1)),1)</f>
        <v>0.2</v>
      </c>
      <c r="YQ73" s="99">
        <f>IFERROR(INDEX('Score Calculation'!$D$65:$D$123,MATCH(LEFT(TRIM('Detalle de Cuentas'!$F73),20),'Score Calculation'!$F$65:$F$123,0)),1)</f>
        <v>1</v>
      </c>
      <c r="YR73" s="99">
        <f>IFERROR(INDEX('Score Calculation'!$D$46:$D$49,MATCH('Detalle de Cuentas'!$YN73,'Score Calculation'!$C$46:$C$49,1)),1)</f>
        <v>4</v>
      </c>
      <c r="YS73" s="99">
        <f t="shared" si="459"/>
        <v>0</v>
      </c>
      <c r="YT73" s="99">
        <f t="shared" si="460"/>
        <v>0</v>
      </c>
      <c r="YU73" s="98" t="str">
        <f t="shared" si="461"/>
        <v/>
      </c>
      <c r="YV73" s="109">
        <f t="shared" si="462"/>
        <v>1</v>
      </c>
      <c r="YW73" s="109">
        <f>IFERROR(INDEX('Score Calculation'!$D$187:$D$245,MATCH(LEFT(TRIM('Detalle de Cuentas'!$F73),20),'Score Calculation'!$F$187:$F$245,0)),1)</f>
        <v>1</v>
      </c>
      <c r="YX73" s="109">
        <f>IFERROR(IF($E73="HIPOTECA",-PMT('Score Calculation'!$H$266/(360/$J73),$G73,$YO73)*(30/$J73),-PMT('Score Calculation'!$H$267/(360/$J73),$G73,$YO73)*(30/$J73)),0)</f>
        <v>0</v>
      </c>
      <c r="YY73" s="109">
        <f t="shared" si="520"/>
        <v>0</v>
      </c>
      <c r="YZ73" s="109">
        <f t="shared" si="520"/>
        <v>0</v>
      </c>
      <c r="ZA73" s="109">
        <f t="shared" si="520"/>
        <v>0</v>
      </c>
      <c r="ZB73" s="109">
        <f t="shared" si="520"/>
        <v>0</v>
      </c>
      <c r="ZC73" s="109">
        <f t="shared" si="520"/>
        <v>0</v>
      </c>
      <c r="ZD73" s="109">
        <f t="shared" si="517"/>
        <v>0</v>
      </c>
      <c r="ZE73" s="109">
        <f t="shared" si="517"/>
        <v>0</v>
      </c>
      <c r="ZF73" s="109">
        <f t="shared" si="517"/>
        <v>0</v>
      </c>
      <c r="ZG73" s="109">
        <f t="shared" si="517"/>
        <v>0</v>
      </c>
      <c r="ZH73" s="109">
        <f t="shared" si="517"/>
        <v>0</v>
      </c>
      <c r="ZI73" s="109">
        <f t="shared" si="464"/>
        <v>0</v>
      </c>
    </row>
    <row r="74" spans="2:685" x14ac:dyDescent="0.2">
      <c r="B74" s="41">
        <v>58</v>
      </c>
      <c r="C74" s="42"/>
      <c r="D74" s="42"/>
      <c r="E74" s="42"/>
      <c r="F74" s="42"/>
      <c r="G74" s="42"/>
      <c r="H74" s="42"/>
      <c r="I74" s="29"/>
      <c r="J74" s="6" t="str">
        <f t="shared" si="529"/>
        <v/>
      </c>
      <c r="K74" s="43"/>
      <c r="L74" s="43"/>
      <c r="M74" s="43"/>
      <c r="N74" s="43"/>
      <c r="O74" s="43"/>
      <c r="P74" s="44" t="str">
        <f t="shared" si="346"/>
        <v/>
      </c>
      <c r="Q74" s="26"/>
      <c r="R74" s="26"/>
      <c r="S74" s="26"/>
      <c r="T74" s="26"/>
      <c r="U74" s="29"/>
      <c r="V74" s="43"/>
      <c r="W74" s="26"/>
      <c r="X74" s="29"/>
      <c r="Y74" s="6">
        <f>IF('Detalle de Cuentas'!$C$4-$R74&gt;'Graph Creator'!$E$2*'Graph Creator'!$D$13*12,0,1)</f>
        <v>1</v>
      </c>
      <c r="Z74" s="45">
        <f t="shared" si="530"/>
        <v>0</v>
      </c>
      <c r="AA74" s="2" t="e">
        <f t="shared" si="347"/>
        <v>#VALUE!</v>
      </c>
      <c r="AB74" s="2" t="e">
        <f t="shared" si="348"/>
        <v>#VALUE!</v>
      </c>
      <c r="AC74" s="2" t="e">
        <f t="shared" si="349"/>
        <v>#VALUE!</v>
      </c>
      <c r="AD74" s="2" t="e">
        <f t="shared" si="350"/>
        <v>#VALUE!</v>
      </c>
      <c r="AE74" s="2" t="e">
        <f t="shared" si="351"/>
        <v>#VALUE!</v>
      </c>
      <c r="AF74" s="2" t="e">
        <f t="shared" si="352"/>
        <v>#VALUE!</v>
      </c>
      <c r="AG74" s="2">
        <f t="shared" si="353"/>
        <v>0</v>
      </c>
      <c r="AH74" s="2">
        <f t="shared" si="354"/>
        <v>0</v>
      </c>
      <c r="AI74" s="2" t="str">
        <f t="shared" si="531"/>
        <v/>
      </c>
      <c r="AJ74" s="2" t="str">
        <f t="shared" ref="AJ74:BE74" si="799">IFERROR(SEARCH(".",$I74,AI74+1),"")</f>
        <v/>
      </c>
      <c r="AK74" s="2" t="str">
        <f t="shared" si="799"/>
        <v/>
      </c>
      <c r="AL74" s="2" t="str">
        <f t="shared" si="799"/>
        <v/>
      </c>
      <c r="AM74" s="2" t="str">
        <f t="shared" si="799"/>
        <v/>
      </c>
      <c r="AN74" s="2" t="str">
        <f t="shared" si="799"/>
        <v/>
      </c>
      <c r="AO74" s="2" t="str">
        <f t="shared" si="799"/>
        <v/>
      </c>
      <c r="AP74" s="2" t="str">
        <f t="shared" si="799"/>
        <v/>
      </c>
      <c r="AQ74" s="2" t="str">
        <f t="shared" si="799"/>
        <v/>
      </c>
      <c r="AR74" s="2" t="str">
        <f t="shared" si="799"/>
        <v/>
      </c>
      <c r="AS74" s="2" t="str">
        <f t="shared" si="799"/>
        <v/>
      </c>
      <c r="AT74" s="2" t="str">
        <f t="shared" si="799"/>
        <v/>
      </c>
      <c r="AU74" s="2" t="str">
        <f t="shared" si="799"/>
        <v/>
      </c>
      <c r="AV74" s="2" t="str">
        <f t="shared" si="799"/>
        <v/>
      </c>
      <c r="AW74" s="2" t="str">
        <f t="shared" si="799"/>
        <v/>
      </c>
      <c r="AX74" s="2" t="str">
        <f t="shared" si="799"/>
        <v/>
      </c>
      <c r="AY74" s="2" t="str">
        <f t="shared" si="799"/>
        <v/>
      </c>
      <c r="AZ74" s="2" t="str">
        <f t="shared" si="799"/>
        <v/>
      </c>
      <c r="BA74" s="2" t="str">
        <f t="shared" si="799"/>
        <v/>
      </c>
      <c r="BB74" s="2" t="str">
        <f t="shared" si="799"/>
        <v/>
      </c>
      <c r="BC74" s="2" t="str">
        <f t="shared" si="799"/>
        <v/>
      </c>
      <c r="BD74" s="2" t="str">
        <f t="shared" si="799"/>
        <v/>
      </c>
      <c r="BE74" s="2" t="str">
        <f t="shared" si="799"/>
        <v/>
      </c>
      <c r="BF74" s="2" t="str">
        <f t="shared" si="356"/>
        <v/>
      </c>
      <c r="BG74" s="2" t="str">
        <f t="shared" si="7"/>
        <v/>
      </c>
      <c r="BH74" s="2" t="str">
        <f t="shared" si="8"/>
        <v/>
      </c>
      <c r="BI74" s="2" t="str">
        <f t="shared" si="9"/>
        <v/>
      </c>
      <c r="BJ74" s="2" t="str">
        <f t="shared" si="10"/>
        <v/>
      </c>
      <c r="BK74" s="2" t="str">
        <f t="shared" si="11"/>
        <v/>
      </c>
      <c r="BL74" s="2" t="str">
        <f t="shared" si="12"/>
        <v/>
      </c>
      <c r="BM74" s="2" t="str">
        <f t="shared" si="13"/>
        <v/>
      </c>
      <c r="BN74" s="2" t="str">
        <f t="shared" si="14"/>
        <v/>
      </c>
      <c r="BO74" s="2" t="str">
        <f t="shared" si="15"/>
        <v/>
      </c>
      <c r="BP74" s="2" t="str">
        <f t="shared" si="16"/>
        <v/>
      </c>
      <c r="BQ74" s="2" t="str">
        <f t="shared" si="17"/>
        <v/>
      </c>
      <c r="BR74" s="2" t="str">
        <f t="shared" si="18"/>
        <v/>
      </c>
      <c r="BS74" s="2" t="str">
        <f t="shared" si="19"/>
        <v/>
      </c>
      <c r="BT74" s="2" t="str">
        <f t="shared" si="20"/>
        <v/>
      </c>
      <c r="BU74" s="2" t="str">
        <f t="shared" si="21"/>
        <v/>
      </c>
      <c r="BV74" s="2" t="str">
        <f t="shared" si="22"/>
        <v/>
      </c>
      <c r="BW74" s="2" t="str">
        <f t="shared" si="23"/>
        <v/>
      </c>
      <c r="BX74" s="2" t="str">
        <f t="shared" si="24"/>
        <v/>
      </c>
      <c r="BY74" s="2" t="str">
        <f t="shared" si="25"/>
        <v/>
      </c>
      <c r="BZ74" s="2" t="str">
        <f t="shared" si="26"/>
        <v/>
      </c>
      <c r="CA74" s="2" t="str">
        <f t="shared" si="27"/>
        <v/>
      </c>
      <c r="CB74" s="2" t="str">
        <f t="shared" si="28"/>
        <v/>
      </c>
      <c r="CC74" s="2" t="str">
        <f t="shared" si="29"/>
        <v/>
      </c>
      <c r="CD74" s="14">
        <f t="shared" si="533"/>
        <v>0</v>
      </c>
      <c r="CE74" s="14" t="e">
        <f t="shared" ref="CE74:DA74" si="800">CD74-$J$17</f>
        <v>#VALUE!</v>
      </c>
      <c r="CF74" s="14" t="e">
        <f t="shared" si="800"/>
        <v>#VALUE!</v>
      </c>
      <c r="CG74" s="14" t="e">
        <f t="shared" si="800"/>
        <v>#VALUE!</v>
      </c>
      <c r="CH74" s="14" t="e">
        <f t="shared" si="800"/>
        <v>#VALUE!</v>
      </c>
      <c r="CI74" s="14" t="e">
        <f t="shared" si="800"/>
        <v>#VALUE!</v>
      </c>
      <c r="CJ74" s="14" t="e">
        <f t="shared" si="800"/>
        <v>#VALUE!</v>
      </c>
      <c r="CK74" s="14" t="e">
        <f t="shared" si="800"/>
        <v>#VALUE!</v>
      </c>
      <c r="CL74" s="14" t="e">
        <f t="shared" si="800"/>
        <v>#VALUE!</v>
      </c>
      <c r="CM74" s="14" t="e">
        <f t="shared" si="800"/>
        <v>#VALUE!</v>
      </c>
      <c r="CN74" s="14" t="e">
        <f t="shared" si="800"/>
        <v>#VALUE!</v>
      </c>
      <c r="CO74" s="14" t="e">
        <f t="shared" si="800"/>
        <v>#VALUE!</v>
      </c>
      <c r="CP74" s="14" t="e">
        <f t="shared" si="800"/>
        <v>#VALUE!</v>
      </c>
      <c r="CQ74" s="14" t="e">
        <f t="shared" si="800"/>
        <v>#VALUE!</v>
      </c>
      <c r="CR74" s="14" t="e">
        <f t="shared" si="800"/>
        <v>#VALUE!</v>
      </c>
      <c r="CS74" s="14" t="e">
        <f t="shared" si="800"/>
        <v>#VALUE!</v>
      </c>
      <c r="CT74" s="14" t="e">
        <f t="shared" si="800"/>
        <v>#VALUE!</v>
      </c>
      <c r="CU74" s="14" t="e">
        <f t="shared" si="800"/>
        <v>#VALUE!</v>
      </c>
      <c r="CV74" s="14" t="e">
        <f t="shared" si="800"/>
        <v>#VALUE!</v>
      </c>
      <c r="CW74" s="14" t="e">
        <f t="shared" si="800"/>
        <v>#VALUE!</v>
      </c>
      <c r="CX74" s="14" t="e">
        <f t="shared" si="800"/>
        <v>#VALUE!</v>
      </c>
      <c r="CY74" s="14" t="e">
        <f t="shared" si="800"/>
        <v>#VALUE!</v>
      </c>
      <c r="CZ74" s="14" t="e">
        <f t="shared" si="800"/>
        <v>#VALUE!</v>
      </c>
      <c r="DA74" s="14" t="e">
        <f t="shared" si="800"/>
        <v>#VALUE!</v>
      </c>
      <c r="DB74" s="2">
        <f t="shared" si="358"/>
        <v>0</v>
      </c>
      <c r="DC74" s="2">
        <f t="shared" si="359"/>
        <v>0</v>
      </c>
      <c r="DD74" s="2">
        <f t="shared" si="360"/>
        <v>0</v>
      </c>
      <c r="DE74" s="2">
        <f t="shared" si="361"/>
        <v>0</v>
      </c>
      <c r="DF74" s="2">
        <f t="shared" si="362"/>
        <v>0</v>
      </c>
      <c r="DG74" s="2">
        <f t="shared" si="363"/>
        <v>0</v>
      </c>
      <c r="DH74" s="2">
        <f t="shared" si="364"/>
        <v>0</v>
      </c>
      <c r="DI74" s="2">
        <f t="shared" si="365"/>
        <v>0</v>
      </c>
      <c r="DJ74" s="2">
        <f t="shared" si="366"/>
        <v>0</v>
      </c>
      <c r="DK74" s="2">
        <f t="shared" si="367"/>
        <v>0</v>
      </c>
      <c r="DL74" s="2">
        <f t="shared" si="368"/>
        <v>0</v>
      </c>
      <c r="DM74" s="2">
        <f t="shared" si="369"/>
        <v>0</v>
      </c>
      <c r="DN74" s="2">
        <f t="shared" si="370"/>
        <v>0</v>
      </c>
      <c r="DO74" s="2">
        <f t="shared" si="371"/>
        <v>0</v>
      </c>
      <c r="DP74" s="2">
        <f t="shared" si="372"/>
        <v>0</v>
      </c>
      <c r="DQ74" s="2">
        <f t="shared" si="373"/>
        <v>0</v>
      </c>
      <c r="DR74" s="2">
        <f t="shared" si="374"/>
        <v>0</v>
      </c>
      <c r="DS74" s="2">
        <f t="shared" si="375"/>
        <v>0</v>
      </c>
      <c r="DT74" s="2">
        <f t="shared" si="376"/>
        <v>0</v>
      </c>
      <c r="DU74" s="2">
        <f t="shared" si="377"/>
        <v>0</v>
      </c>
      <c r="DV74" s="2">
        <f t="shared" si="378"/>
        <v>0</v>
      </c>
      <c r="DW74" s="2">
        <f t="shared" si="379"/>
        <v>0</v>
      </c>
      <c r="DX74" s="2">
        <f t="shared" si="380"/>
        <v>0</v>
      </c>
      <c r="DY74" s="2">
        <f t="shared" si="381"/>
        <v>0</v>
      </c>
      <c r="DZ74" s="2">
        <f t="shared" si="382"/>
        <v>0</v>
      </c>
      <c r="EA74" s="2">
        <f t="shared" si="383"/>
        <v>0</v>
      </c>
      <c r="EB74" s="2">
        <f t="shared" si="384"/>
        <v>0</v>
      </c>
      <c r="EC74" s="2">
        <f t="shared" si="385"/>
        <v>0</v>
      </c>
      <c r="ED74" s="2">
        <f t="shared" si="386"/>
        <v>0</v>
      </c>
      <c r="EE74" s="2">
        <f t="shared" si="387"/>
        <v>0</v>
      </c>
      <c r="EF74" s="2">
        <f t="shared" si="388"/>
        <v>0</v>
      </c>
      <c r="EG74" s="2">
        <f t="shared" si="389"/>
        <v>0</v>
      </c>
      <c r="EH74" s="2">
        <f t="shared" si="390"/>
        <v>0</v>
      </c>
      <c r="EI74" s="2">
        <f t="shared" si="391"/>
        <v>0</v>
      </c>
      <c r="EJ74" s="2">
        <f t="shared" si="392"/>
        <v>0</v>
      </c>
      <c r="EK74" s="2">
        <f t="shared" si="393"/>
        <v>0</v>
      </c>
      <c r="EL74" s="2">
        <f t="shared" si="394"/>
        <v>0</v>
      </c>
      <c r="EM74" s="2">
        <f t="shared" si="395"/>
        <v>0</v>
      </c>
      <c r="EN74" s="2">
        <f t="shared" si="396"/>
        <v>0</v>
      </c>
      <c r="EO74" s="2">
        <f t="shared" si="397"/>
        <v>0</v>
      </c>
      <c r="EP74" s="2">
        <f t="shared" si="398"/>
        <v>0</v>
      </c>
      <c r="EQ74" s="2">
        <f t="shared" si="399"/>
        <v>0</v>
      </c>
      <c r="ER74" s="2">
        <f t="shared" si="400"/>
        <v>0</v>
      </c>
      <c r="ES74" s="2">
        <f t="shared" si="401"/>
        <v>0</v>
      </c>
      <c r="ET74" s="2">
        <f t="shared" si="402"/>
        <v>0</v>
      </c>
      <c r="EU74" s="2">
        <f t="shared" si="403"/>
        <v>0</v>
      </c>
      <c r="EV74" s="2">
        <f t="shared" si="404"/>
        <v>0</v>
      </c>
      <c r="EW74" s="2">
        <f t="shared" si="405"/>
        <v>0</v>
      </c>
      <c r="EX74" s="2">
        <f t="shared" si="535"/>
        <v>1</v>
      </c>
      <c r="EY74" s="2" t="e">
        <f t="shared" si="536"/>
        <v>#VALUE!</v>
      </c>
      <c r="EZ74" s="2" t="e">
        <f t="shared" si="537"/>
        <v>#VALUE!</v>
      </c>
      <c r="FA74" s="2" t="e">
        <f t="shared" si="538"/>
        <v>#VALUE!</v>
      </c>
      <c r="FB74" s="2" t="e">
        <f t="shared" si="539"/>
        <v>#VALUE!</v>
      </c>
      <c r="FC74" s="2" t="e">
        <f t="shared" si="540"/>
        <v>#VALUE!</v>
      </c>
      <c r="FD74" s="2" t="e">
        <f t="shared" si="541"/>
        <v>#VALUE!</v>
      </c>
      <c r="FE74" s="2" t="e">
        <f t="shared" si="542"/>
        <v>#VALUE!</v>
      </c>
      <c r="FF74" s="2" t="e">
        <f t="shared" si="543"/>
        <v>#VALUE!</v>
      </c>
      <c r="FG74" s="2" t="e">
        <f t="shared" si="544"/>
        <v>#VALUE!</v>
      </c>
      <c r="FH74" s="2" t="e">
        <f t="shared" si="545"/>
        <v>#VALUE!</v>
      </c>
      <c r="FI74" s="2" t="e">
        <f t="shared" si="546"/>
        <v>#VALUE!</v>
      </c>
      <c r="FJ74" s="2" t="e">
        <f t="shared" si="547"/>
        <v>#VALUE!</v>
      </c>
      <c r="FK74" s="2" t="e">
        <f t="shared" si="548"/>
        <v>#VALUE!</v>
      </c>
      <c r="FL74" s="2" t="e">
        <f t="shared" si="549"/>
        <v>#VALUE!</v>
      </c>
      <c r="FM74" s="2" t="e">
        <f t="shared" si="550"/>
        <v>#VALUE!</v>
      </c>
      <c r="FN74" s="2" t="e">
        <f t="shared" si="551"/>
        <v>#VALUE!</v>
      </c>
      <c r="FO74" s="2" t="e">
        <f t="shared" si="552"/>
        <v>#VALUE!</v>
      </c>
      <c r="FP74" s="2" t="e">
        <f t="shared" si="553"/>
        <v>#VALUE!</v>
      </c>
      <c r="FQ74" s="2" t="e">
        <f t="shared" si="554"/>
        <v>#VALUE!</v>
      </c>
      <c r="FR74" s="2" t="e">
        <f t="shared" si="555"/>
        <v>#VALUE!</v>
      </c>
      <c r="FS74" s="2" t="e">
        <f t="shared" si="556"/>
        <v>#VALUE!</v>
      </c>
      <c r="FT74" s="2" t="e">
        <f t="shared" si="557"/>
        <v>#VALUE!</v>
      </c>
      <c r="FU74" s="2" t="e">
        <f t="shared" si="558"/>
        <v>#VALUE!</v>
      </c>
      <c r="FV74" s="2">
        <f t="shared" si="559"/>
        <v>1</v>
      </c>
      <c r="FW74" s="2" t="e">
        <f t="shared" si="560"/>
        <v>#VALUE!</v>
      </c>
      <c r="FX74" s="2" t="e">
        <f t="shared" si="561"/>
        <v>#VALUE!</v>
      </c>
      <c r="FY74" s="2" t="e">
        <f t="shared" si="562"/>
        <v>#VALUE!</v>
      </c>
      <c r="FZ74" s="2" t="e">
        <f t="shared" si="563"/>
        <v>#VALUE!</v>
      </c>
      <c r="GA74" s="2" t="e">
        <f t="shared" si="564"/>
        <v>#VALUE!</v>
      </c>
      <c r="GB74" s="2" t="e">
        <f t="shared" si="565"/>
        <v>#VALUE!</v>
      </c>
      <c r="GC74" s="2" t="e">
        <f t="shared" si="566"/>
        <v>#VALUE!</v>
      </c>
      <c r="GD74" s="2" t="e">
        <f t="shared" si="567"/>
        <v>#VALUE!</v>
      </c>
      <c r="GE74" s="2" t="e">
        <f t="shared" si="568"/>
        <v>#VALUE!</v>
      </c>
      <c r="GF74" s="2" t="e">
        <f t="shared" si="569"/>
        <v>#VALUE!</v>
      </c>
      <c r="GG74" s="2" t="e">
        <f t="shared" si="570"/>
        <v>#VALUE!</v>
      </c>
      <c r="GH74" s="2" t="e">
        <f t="shared" si="571"/>
        <v>#VALUE!</v>
      </c>
      <c r="GI74" s="2" t="e">
        <f t="shared" si="572"/>
        <v>#VALUE!</v>
      </c>
      <c r="GJ74" s="2" t="e">
        <f t="shared" si="573"/>
        <v>#VALUE!</v>
      </c>
      <c r="GK74" s="2" t="e">
        <f t="shared" si="574"/>
        <v>#VALUE!</v>
      </c>
      <c r="GL74" s="2" t="e">
        <f t="shared" si="575"/>
        <v>#VALUE!</v>
      </c>
      <c r="GM74" s="2" t="e">
        <f t="shared" si="576"/>
        <v>#VALUE!</v>
      </c>
      <c r="GN74" s="2" t="e">
        <f t="shared" si="577"/>
        <v>#VALUE!</v>
      </c>
      <c r="GO74" s="2" t="e">
        <f t="shared" si="578"/>
        <v>#VALUE!</v>
      </c>
      <c r="GP74" s="2" t="e">
        <f t="shared" si="579"/>
        <v>#VALUE!</v>
      </c>
      <c r="GQ74" s="2" t="e">
        <f t="shared" si="580"/>
        <v>#VALUE!</v>
      </c>
      <c r="GR74" s="2" t="e">
        <f t="shared" si="581"/>
        <v>#VALUE!</v>
      </c>
      <c r="GS74" s="2" t="e">
        <f t="shared" si="582"/>
        <v>#VALUE!</v>
      </c>
      <c r="GT74" s="2">
        <f t="shared" si="583"/>
        <v>1</v>
      </c>
      <c r="GU74" s="2" t="e">
        <f t="shared" si="584"/>
        <v>#VALUE!</v>
      </c>
      <c r="GV74" s="2" t="e">
        <f t="shared" si="585"/>
        <v>#VALUE!</v>
      </c>
      <c r="GW74" s="2" t="e">
        <f t="shared" si="586"/>
        <v>#VALUE!</v>
      </c>
      <c r="GX74" s="2" t="e">
        <f t="shared" si="587"/>
        <v>#VALUE!</v>
      </c>
      <c r="GY74" s="2" t="e">
        <f t="shared" si="588"/>
        <v>#VALUE!</v>
      </c>
      <c r="GZ74" s="2" t="e">
        <f t="shared" si="589"/>
        <v>#VALUE!</v>
      </c>
      <c r="HA74" s="2" t="e">
        <f t="shared" si="590"/>
        <v>#VALUE!</v>
      </c>
      <c r="HB74" s="2" t="e">
        <f t="shared" si="591"/>
        <v>#VALUE!</v>
      </c>
      <c r="HC74" s="2" t="e">
        <f t="shared" si="592"/>
        <v>#VALUE!</v>
      </c>
      <c r="HD74" s="2" t="e">
        <f t="shared" si="593"/>
        <v>#VALUE!</v>
      </c>
      <c r="HE74" s="2" t="e">
        <f t="shared" si="594"/>
        <v>#VALUE!</v>
      </c>
      <c r="HF74" s="2" t="e">
        <f t="shared" si="595"/>
        <v>#VALUE!</v>
      </c>
      <c r="HG74" s="2" t="e">
        <f t="shared" si="596"/>
        <v>#VALUE!</v>
      </c>
      <c r="HH74" s="2" t="e">
        <f t="shared" si="597"/>
        <v>#VALUE!</v>
      </c>
      <c r="HI74" s="2" t="e">
        <f t="shared" si="598"/>
        <v>#VALUE!</v>
      </c>
      <c r="HJ74" s="2" t="e">
        <f t="shared" si="599"/>
        <v>#VALUE!</v>
      </c>
      <c r="HK74" s="2" t="e">
        <f t="shared" si="600"/>
        <v>#VALUE!</v>
      </c>
      <c r="HL74" s="2" t="e">
        <f t="shared" si="601"/>
        <v>#VALUE!</v>
      </c>
      <c r="HM74" s="2" t="e">
        <f t="shared" si="602"/>
        <v>#VALUE!</v>
      </c>
      <c r="HN74" s="2" t="e">
        <f t="shared" si="603"/>
        <v>#VALUE!</v>
      </c>
      <c r="HO74" s="2" t="e">
        <f t="shared" si="604"/>
        <v>#VALUE!</v>
      </c>
      <c r="HP74" s="2" t="e">
        <f t="shared" si="605"/>
        <v>#VALUE!</v>
      </c>
      <c r="HQ74" s="2" t="e">
        <f t="shared" si="606"/>
        <v>#VALUE!</v>
      </c>
      <c r="HR74" s="2">
        <f t="shared" si="607"/>
        <v>1</v>
      </c>
      <c r="HS74" s="2" t="e">
        <f t="shared" si="608"/>
        <v>#VALUE!</v>
      </c>
      <c r="HT74" s="2" t="e">
        <f t="shared" si="609"/>
        <v>#VALUE!</v>
      </c>
      <c r="HU74" s="2" t="e">
        <f t="shared" si="610"/>
        <v>#VALUE!</v>
      </c>
      <c r="HV74" s="2" t="e">
        <f t="shared" si="611"/>
        <v>#VALUE!</v>
      </c>
      <c r="HW74" s="2" t="e">
        <f t="shared" si="612"/>
        <v>#VALUE!</v>
      </c>
      <c r="HX74" s="2" t="e">
        <f t="shared" si="613"/>
        <v>#VALUE!</v>
      </c>
      <c r="HY74" s="2" t="e">
        <f t="shared" si="614"/>
        <v>#VALUE!</v>
      </c>
      <c r="HZ74" s="2" t="e">
        <f t="shared" si="615"/>
        <v>#VALUE!</v>
      </c>
      <c r="IA74" s="2" t="e">
        <f t="shared" si="616"/>
        <v>#VALUE!</v>
      </c>
      <c r="IB74" s="2" t="e">
        <f t="shared" si="617"/>
        <v>#VALUE!</v>
      </c>
      <c r="IC74" s="2" t="e">
        <f t="shared" si="618"/>
        <v>#VALUE!</v>
      </c>
      <c r="ID74" s="2" t="e">
        <f t="shared" si="619"/>
        <v>#VALUE!</v>
      </c>
      <c r="IE74" s="2" t="e">
        <f t="shared" si="620"/>
        <v>#VALUE!</v>
      </c>
      <c r="IF74" s="2" t="e">
        <f t="shared" si="621"/>
        <v>#VALUE!</v>
      </c>
      <c r="IG74" s="2" t="e">
        <f t="shared" si="622"/>
        <v>#VALUE!</v>
      </c>
      <c r="IH74" s="2" t="e">
        <f t="shared" si="623"/>
        <v>#VALUE!</v>
      </c>
      <c r="II74" s="2" t="e">
        <f t="shared" si="624"/>
        <v>#VALUE!</v>
      </c>
      <c r="IJ74" s="2" t="e">
        <f t="shared" si="625"/>
        <v>#VALUE!</v>
      </c>
      <c r="IK74" s="2" t="e">
        <f t="shared" si="626"/>
        <v>#VALUE!</v>
      </c>
      <c r="IL74" s="2" t="e">
        <f t="shared" si="627"/>
        <v>#VALUE!</v>
      </c>
      <c r="IM74" s="2" t="e">
        <f t="shared" si="628"/>
        <v>#VALUE!</v>
      </c>
      <c r="IN74" s="2" t="e">
        <f t="shared" si="629"/>
        <v>#VALUE!</v>
      </c>
      <c r="IO74" s="2" t="e">
        <f t="shared" si="630"/>
        <v>#VALUE!</v>
      </c>
      <c r="IP74" s="2">
        <f t="shared" si="631"/>
        <v>0</v>
      </c>
      <c r="IQ74" s="2" t="e">
        <f t="shared" si="632"/>
        <v>#VALUE!</v>
      </c>
      <c r="IR74" s="2" t="e">
        <f t="shared" si="633"/>
        <v>#VALUE!</v>
      </c>
      <c r="IS74" s="2" t="e">
        <f t="shared" si="634"/>
        <v>#VALUE!</v>
      </c>
      <c r="IT74" s="2" t="e">
        <f t="shared" si="635"/>
        <v>#VALUE!</v>
      </c>
      <c r="IU74" s="2" t="e">
        <f t="shared" si="636"/>
        <v>#VALUE!</v>
      </c>
      <c r="IV74" s="2" t="e">
        <f t="shared" si="637"/>
        <v>#VALUE!</v>
      </c>
      <c r="IW74" s="2" t="e">
        <f t="shared" si="638"/>
        <v>#VALUE!</v>
      </c>
      <c r="IX74" s="2" t="e">
        <f t="shared" si="639"/>
        <v>#VALUE!</v>
      </c>
      <c r="IY74" s="2" t="e">
        <f t="shared" si="640"/>
        <v>#VALUE!</v>
      </c>
      <c r="IZ74" s="2" t="e">
        <f t="shared" si="641"/>
        <v>#VALUE!</v>
      </c>
      <c r="JA74" s="2" t="e">
        <f t="shared" si="642"/>
        <v>#VALUE!</v>
      </c>
      <c r="JB74" s="2" t="e">
        <f t="shared" si="643"/>
        <v>#VALUE!</v>
      </c>
      <c r="JC74" s="2" t="e">
        <f t="shared" si="644"/>
        <v>#VALUE!</v>
      </c>
      <c r="JD74" s="2" t="e">
        <f t="shared" si="645"/>
        <v>#VALUE!</v>
      </c>
      <c r="JE74" s="2" t="e">
        <f t="shared" si="646"/>
        <v>#VALUE!</v>
      </c>
      <c r="JF74" s="2" t="e">
        <f t="shared" si="647"/>
        <v>#VALUE!</v>
      </c>
      <c r="JG74" s="2" t="e">
        <f t="shared" si="648"/>
        <v>#VALUE!</v>
      </c>
      <c r="JH74" s="2" t="e">
        <f t="shared" si="649"/>
        <v>#VALUE!</v>
      </c>
      <c r="JI74" s="2" t="e">
        <f t="shared" si="650"/>
        <v>#VALUE!</v>
      </c>
      <c r="JJ74" s="2" t="e">
        <f t="shared" si="651"/>
        <v>#VALUE!</v>
      </c>
      <c r="JK74" s="2" t="e">
        <f t="shared" si="652"/>
        <v>#VALUE!</v>
      </c>
      <c r="JL74" s="2" t="e">
        <f t="shared" si="653"/>
        <v>#VALUE!</v>
      </c>
      <c r="JM74" s="2" t="e">
        <f t="shared" si="654"/>
        <v>#VALUE!</v>
      </c>
      <c r="JN74" s="2">
        <f t="shared" si="655"/>
        <v>0</v>
      </c>
      <c r="JO74" s="2" t="e">
        <f t="shared" si="656"/>
        <v>#VALUE!</v>
      </c>
      <c r="JP74" s="2" t="e">
        <f t="shared" si="657"/>
        <v>#VALUE!</v>
      </c>
      <c r="JQ74" s="2" t="e">
        <f t="shared" si="658"/>
        <v>#VALUE!</v>
      </c>
      <c r="JR74" s="2" t="e">
        <f t="shared" si="659"/>
        <v>#VALUE!</v>
      </c>
      <c r="JS74" s="2" t="e">
        <f t="shared" si="660"/>
        <v>#VALUE!</v>
      </c>
      <c r="JT74" s="2" t="e">
        <f t="shared" si="661"/>
        <v>#VALUE!</v>
      </c>
      <c r="JU74" s="2" t="e">
        <f t="shared" si="662"/>
        <v>#VALUE!</v>
      </c>
      <c r="JV74" s="2" t="e">
        <f t="shared" si="663"/>
        <v>#VALUE!</v>
      </c>
      <c r="JW74" s="2" t="e">
        <f t="shared" si="664"/>
        <v>#VALUE!</v>
      </c>
      <c r="JX74" s="2" t="e">
        <f t="shared" si="665"/>
        <v>#VALUE!</v>
      </c>
      <c r="JY74" s="2" t="e">
        <f t="shared" si="666"/>
        <v>#VALUE!</v>
      </c>
      <c r="JZ74" s="2" t="e">
        <f t="shared" si="667"/>
        <v>#VALUE!</v>
      </c>
      <c r="KA74" s="2" t="e">
        <f t="shared" si="668"/>
        <v>#VALUE!</v>
      </c>
      <c r="KB74" s="2" t="e">
        <f t="shared" si="669"/>
        <v>#VALUE!</v>
      </c>
      <c r="KC74" s="2" t="e">
        <f t="shared" si="670"/>
        <v>#VALUE!</v>
      </c>
      <c r="KD74" s="2" t="e">
        <f t="shared" si="671"/>
        <v>#VALUE!</v>
      </c>
      <c r="KE74" s="2" t="e">
        <f t="shared" si="672"/>
        <v>#VALUE!</v>
      </c>
      <c r="KF74" s="2" t="e">
        <f t="shared" si="673"/>
        <v>#VALUE!</v>
      </c>
      <c r="KG74" s="2" t="e">
        <f t="shared" si="674"/>
        <v>#VALUE!</v>
      </c>
      <c r="KH74" s="2" t="e">
        <f t="shared" si="675"/>
        <v>#VALUE!</v>
      </c>
      <c r="KI74" s="2" t="e">
        <f t="shared" si="676"/>
        <v>#VALUE!</v>
      </c>
      <c r="KJ74" s="2" t="e">
        <f t="shared" si="677"/>
        <v>#VALUE!</v>
      </c>
      <c r="KK74" s="2" t="e">
        <f t="shared" si="678"/>
        <v>#VALUE!</v>
      </c>
      <c r="KL74" s="2">
        <f t="shared" si="679"/>
        <v>0</v>
      </c>
      <c r="KM74" s="2" t="e">
        <f t="shared" si="680"/>
        <v>#VALUE!</v>
      </c>
      <c r="KN74" s="2" t="e">
        <f t="shared" si="681"/>
        <v>#VALUE!</v>
      </c>
      <c r="KO74" s="2" t="e">
        <f t="shared" si="682"/>
        <v>#VALUE!</v>
      </c>
      <c r="KP74" s="2" t="e">
        <f t="shared" si="683"/>
        <v>#VALUE!</v>
      </c>
      <c r="KQ74" s="2" t="e">
        <f t="shared" si="684"/>
        <v>#VALUE!</v>
      </c>
      <c r="KR74" s="2" t="e">
        <f t="shared" si="685"/>
        <v>#VALUE!</v>
      </c>
      <c r="KS74" s="2" t="e">
        <f t="shared" si="686"/>
        <v>#VALUE!</v>
      </c>
      <c r="KT74" s="2" t="e">
        <f t="shared" si="687"/>
        <v>#VALUE!</v>
      </c>
      <c r="KU74" s="2" t="e">
        <f t="shared" si="688"/>
        <v>#VALUE!</v>
      </c>
      <c r="KV74" s="2" t="e">
        <f t="shared" si="689"/>
        <v>#VALUE!</v>
      </c>
      <c r="KW74" s="2" t="e">
        <f t="shared" si="690"/>
        <v>#VALUE!</v>
      </c>
      <c r="KX74" s="2" t="e">
        <f t="shared" si="691"/>
        <v>#VALUE!</v>
      </c>
      <c r="KY74" s="2" t="e">
        <f t="shared" si="692"/>
        <v>#VALUE!</v>
      </c>
      <c r="KZ74" s="2" t="e">
        <f t="shared" si="693"/>
        <v>#VALUE!</v>
      </c>
      <c r="LA74" s="2" t="e">
        <f t="shared" si="694"/>
        <v>#VALUE!</v>
      </c>
      <c r="LB74" s="2" t="e">
        <f t="shared" si="695"/>
        <v>#VALUE!</v>
      </c>
      <c r="LC74" s="2" t="e">
        <f t="shared" si="696"/>
        <v>#VALUE!</v>
      </c>
      <c r="LD74" s="2" t="e">
        <f t="shared" si="697"/>
        <v>#VALUE!</v>
      </c>
      <c r="LE74" s="2" t="e">
        <f t="shared" si="698"/>
        <v>#VALUE!</v>
      </c>
      <c r="LF74" s="2" t="e">
        <f t="shared" si="699"/>
        <v>#VALUE!</v>
      </c>
      <c r="LG74" s="2" t="e">
        <f t="shared" si="700"/>
        <v>#VALUE!</v>
      </c>
      <c r="LH74" s="2" t="e">
        <f t="shared" si="701"/>
        <v>#VALUE!</v>
      </c>
      <c r="LI74" s="2" t="e">
        <f t="shared" si="702"/>
        <v>#VALUE!</v>
      </c>
      <c r="LJ74" s="2">
        <f t="shared" si="703"/>
        <v>0</v>
      </c>
      <c r="LK74" s="2" t="e">
        <f t="shared" si="704"/>
        <v>#VALUE!</v>
      </c>
      <c r="LL74" s="2" t="e">
        <f t="shared" si="705"/>
        <v>#VALUE!</v>
      </c>
      <c r="LM74" s="2" t="e">
        <f t="shared" si="706"/>
        <v>#VALUE!</v>
      </c>
      <c r="LN74" s="2" t="e">
        <f t="shared" si="707"/>
        <v>#VALUE!</v>
      </c>
      <c r="LO74" s="2" t="e">
        <f t="shared" si="708"/>
        <v>#VALUE!</v>
      </c>
      <c r="LP74" s="2" t="e">
        <f t="shared" si="709"/>
        <v>#VALUE!</v>
      </c>
      <c r="LQ74" s="2" t="e">
        <f t="shared" si="710"/>
        <v>#VALUE!</v>
      </c>
      <c r="LR74" s="2" t="e">
        <f t="shared" si="711"/>
        <v>#VALUE!</v>
      </c>
      <c r="LS74" s="2" t="e">
        <f t="shared" si="712"/>
        <v>#VALUE!</v>
      </c>
      <c r="LT74" s="2" t="e">
        <f t="shared" si="713"/>
        <v>#VALUE!</v>
      </c>
      <c r="LU74" s="2" t="e">
        <f t="shared" si="714"/>
        <v>#VALUE!</v>
      </c>
      <c r="LV74" s="2" t="e">
        <f t="shared" si="715"/>
        <v>#VALUE!</v>
      </c>
      <c r="LW74" s="2" t="e">
        <f t="shared" si="716"/>
        <v>#VALUE!</v>
      </c>
      <c r="LX74" s="2" t="e">
        <f t="shared" si="717"/>
        <v>#VALUE!</v>
      </c>
      <c r="LY74" s="2" t="e">
        <f t="shared" si="718"/>
        <v>#VALUE!</v>
      </c>
      <c r="LZ74" s="2" t="e">
        <f t="shared" si="719"/>
        <v>#VALUE!</v>
      </c>
      <c r="MA74" s="2" t="e">
        <f t="shared" si="720"/>
        <v>#VALUE!</v>
      </c>
      <c r="MB74" s="2" t="e">
        <f t="shared" si="721"/>
        <v>#VALUE!</v>
      </c>
      <c r="MC74" s="2" t="e">
        <f t="shared" si="722"/>
        <v>#VALUE!</v>
      </c>
      <c r="MD74" s="2" t="e">
        <f t="shared" si="723"/>
        <v>#VALUE!</v>
      </c>
      <c r="ME74" s="2" t="e">
        <f t="shared" si="724"/>
        <v>#VALUE!</v>
      </c>
      <c r="MF74" s="2" t="e">
        <f t="shared" si="725"/>
        <v>#VALUE!</v>
      </c>
      <c r="MG74" s="2" t="e">
        <f t="shared" si="726"/>
        <v>#VALUE!</v>
      </c>
      <c r="MH74" s="2">
        <f t="shared" si="727"/>
        <v>1</v>
      </c>
      <c r="MI74" s="2" t="e">
        <f t="shared" si="728"/>
        <v>#VALUE!</v>
      </c>
      <c r="MJ74" s="2" t="e">
        <f t="shared" si="729"/>
        <v>#VALUE!</v>
      </c>
      <c r="MK74" s="2" t="e">
        <f t="shared" si="730"/>
        <v>#VALUE!</v>
      </c>
      <c r="ML74" s="2" t="e">
        <f t="shared" si="731"/>
        <v>#VALUE!</v>
      </c>
      <c r="MM74" s="2" t="e">
        <f t="shared" si="732"/>
        <v>#VALUE!</v>
      </c>
      <c r="MN74" s="2" t="e">
        <f t="shared" si="733"/>
        <v>#VALUE!</v>
      </c>
      <c r="MO74" s="2" t="e">
        <f t="shared" si="734"/>
        <v>#VALUE!</v>
      </c>
      <c r="MP74" s="2" t="e">
        <f t="shared" si="735"/>
        <v>#VALUE!</v>
      </c>
      <c r="MQ74" s="2" t="e">
        <f t="shared" si="736"/>
        <v>#VALUE!</v>
      </c>
      <c r="MR74" s="2" t="e">
        <f t="shared" si="737"/>
        <v>#VALUE!</v>
      </c>
      <c r="MS74" s="2" t="e">
        <f t="shared" si="738"/>
        <v>#VALUE!</v>
      </c>
      <c r="MT74" s="2" t="e">
        <f t="shared" si="739"/>
        <v>#VALUE!</v>
      </c>
      <c r="MU74" s="2" t="e">
        <f t="shared" si="740"/>
        <v>#VALUE!</v>
      </c>
      <c r="MV74" s="2" t="e">
        <f t="shared" si="741"/>
        <v>#VALUE!</v>
      </c>
      <c r="MW74" s="2" t="e">
        <f t="shared" si="742"/>
        <v>#VALUE!</v>
      </c>
      <c r="MX74" s="2" t="e">
        <f t="shared" si="743"/>
        <v>#VALUE!</v>
      </c>
      <c r="MY74" s="2" t="e">
        <f t="shared" si="744"/>
        <v>#VALUE!</v>
      </c>
      <c r="MZ74" s="2" t="e">
        <f t="shared" si="745"/>
        <v>#VALUE!</v>
      </c>
      <c r="NA74" s="2" t="e">
        <f t="shared" si="746"/>
        <v>#VALUE!</v>
      </c>
      <c r="NB74" s="2" t="e">
        <f t="shared" si="747"/>
        <v>#VALUE!</v>
      </c>
      <c r="NC74" s="2" t="e">
        <f t="shared" si="748"/>
        <v>#VALUE!</v>
      </c>
      <c r="ND74" s="2" t="e">
        <f t="shared" si="749"/>
        <v>#VALUE!</v>
      </c>
      <c r="NE74" s="2" t="e">
        <f t="shared" si="750"/>
        <v>#VALUE!</v>
      </c>
      <c r="NF74" s="2">
        <f t="shared" si="406"/>
        <v>0</v>
      </c>
      <c r="NG74" s="2">
        <f t="shared" si="250"/>
        <v>0</v>
      </c>
      <c r="NH74" s="2">
        <f t="shared" si="251"/>
        <v>0</v>
      </c>
      <c r="NI74" s="2">
        <f t="shared" si="252"/>
        <v>0</v>
      </c>
      <c r="NJ74" s="2">
        <f t="shared" si="253"/>
        <v>0</v>
      </c>
      <c r="NK74" s="2">
        <f t="shared" si="254"/>
        <v>0</v>
      </c>
      <c r="NL74" s="2">
        <f t="shared" si="255"/>
        <v>0</v>
      </c>
      <c r="NM74" s="2">
        <f t="shared" si="256"/>
        <v>0</v>
      </c>
      <c r="NN74" s="2">
        <f t="shared" si="257"/>
        <v>0</v>
      </c>
      <c r="NO74" s="2">
        <f t="shared" si="258"/>
        <v>0</v>
      </c>
      <c r="NP74" s="2">
        <f t="shared" si="259"/>
        <v>0</v>
      </c>
      <c r="NQ74" s="2">
        <f t="shared" si="260"/>
        <v>0</v>
      </c>
      <c r="NR74" s="2">
        <f t="shared" si="261"/>
        <v>0</v>
      </c>
      <c r="NS74" s="2">
        <f t="shared" si="262"/>
        <v>0</v>
      </c>
      <c r="NT74" s="2">
        <f t="shared" si="263"/>
        <v>0</v>
      </c>
      <c r="NU74" s="2">
        <f t="shared" si="264"/>
        <v>0</v>
      </c>
      <c r="NV74" s="2">
        <f t="shared" si="265"/>
        <v>0</v>
      </c>
      <c r="NW74" s="2">
        <f t="shared" si="266"/>
        <v>0</v>
      </c>
      <c r="NX74" s="2">
        <f t="shared" si="267"/>
        <v>0</v>
      </c>
      <c r="NY74" s="2">
        <f t="shared" si="268"/>
        <v>0</v>
      </c>
      <c r="NZ74" s="2">
        <f t="shared" si="269"/>
        <v>0</v>
      </c>
      <c r="OA74" s="2">
        <f t="shared" si="270"/>
        <v>0</v>
      </c>
      <c r="OB74" s="2">
        <f t="shared" si="271"/>
        <v>0</v>
      </c>
      <c r="OC74" s="2">
        <f t="shared" si="272"/>
        <v>0</v>
      </c>
      <c r="OD74" s="2">
        <f>IF(AND(NF74&gt;'Graph Creator'!$K$4,'Detalle de Cuentas'!NF74&lt;='Graph Creator'!$L$4),1,0)</f>
        <v>0</v>
      </c>
      <c r="OE74" s="2">
        <f>IF(AND(NG74&gt;'Graph Creator'!$K$4,'Detalle de Cuentas'!NG74&lt;='Graph Creator'!$L$4),1,0)</f>
        <v>0</v>
      </c>
      <c r="OF74" s="2">
        <f>IF(AND(NH74&gt;'Graph Creator'!$K$4,'Detalle de Cuentas'!NH74&lt;='Graph Creator'!$L$4),1,0)</f>
        <v>0</v>
      </c>
      <c r="OG74" s="2">
        <f>IF(AND(NI74&gt;'Graph Creator'!$K$4,'Detalle de Cuentas'!NI74&lt;='Graph Creator'!$L$4),1,0)</f>
        <v>0</v>
      </c>
      <c r="OH74" s="2">
        <f>IF(AND(NJ74&gt;'Graph Creator'!$K$4,'Detalle de Cuentas'!NJ74&lt;='Graph Creator'!$L$4),1,0)</f>
        <v>0</v>
      </c>
      <c r="OI74" s="2">
        <f>IF(AND(NK74&gt;'Graph Creator'!$K$4,'Detalle de Cuentas'!NK74&lt;='Graph Creator'!$L$4),1,0)</f>
        <v>0</v>
      </c>
      <c r="OJ74" s="2">
        <f>IF(AND(NL74&gt;'Graph Creator'!$K$4,'Detalle de Cuentas'!NL74&lt;='Graph Creator'!$L$4),1,0)</f>
        <v>0</v>
      </c>
      <c r="OK74" s="2">
        <f>IF(AND(NM74&gt;'Graph Creator'!$K$4,'Detalle de Cuentas'!NM74&lt;='Graph Creator'!$L$4),1,0)</f>
        <v>0</v>
      </c>
      <c r="OL74" s="2">
        <f>IF(AND(NN74&gt;'Graph Creator'!$K$4,'Detalle de Cuentas'!NN74&lt;='Graph Creator'!$L$4),1,0)</f>
        <v>0</v>
      </c>
      <c r="OM74" s="2">
        <f>IF(AND(NO74&gt;'Graph Creator'!$K$4,'Detalle de Cuentas'!NO74&lt;='Graph Creator'!$L$4),1,0)</f>
        <v>0</v>
      </c>
      <c r="ON74" s="2">
        <f>IF(AND(NP74&gt;'Graph Creator'!$K$4,'Detalle de Cuentas'!NP74&lt;='Graph Creator'!$L$4),1,0)</f>
        <v>0</v>
      </c>
      <c r="OO74" s="2">
        <f>IF(AND(NQ74&gt;'Graph Creator'!$K$4,'Detalle de Cuentas'!NQ74&lt;='Graph Creator'!$L$4),1,0)</f>
        <v>0</v>
      </c>
      <c r="OP74" s="2">
        <f>IF(AND(NR74&gt;'Graph Creator'!$K$4,'Detalle de Cuentas'!NR74&lt;='Graph Creator'!$L$4),1,0)</f>
        <v>0</v>
      </c>
      <c r="OQ74" s="2">
        <f>IF(AND(NS74&gt;'Graph Creator'!$K$4,'Detalle de Cuentas'!NS74&lt;='Graph Creator'!$L$4),1,0)</f>
        <v>0</v>
      </c>
      <c r="OR74" s="2">
        <f>IF(AND(NT74&gt;'Graph Creator'!$K$4,'Detalle de Cuentas'!NT74&lt;='Graph Creator'!$L$4),1,0)</f>
        <v>0</v>
      </c>
      <c r="OS74" s="2">
        <f>IF(AND(NU74&gt;'Graph Creator'!$K$4,'Detalle de Cuentas'!NU74&lt;='Graph Creator'!$L$4),1,0)</f>
        <v>0</v>
      </c>
      <c r="OT74" s="2">
        <f>IF(AND(NV74&gt;'Graph Creator'!$K$4,'Detalle de Cuentas'!NV74&lt;='Graph Creator'!$L$4),1,0)</f>
        <v>0</v>
      </c>
      <c r="OU74" s="2">
        <f>IF(AND(NW74&gt;'Graph Creator'!$K$4,'Detalle de Cuentas'!NW74&lt;='Graph Creator'!$L$4),1,0)</f>
        <v>0</v>
      </c>
      <c r="OV74" s="2">
        <f>IF(AND(NX74&gt;'Graph Creator'!$K$4,'Detalle de Cuentas'!NX74&lt;='Graph Creator'!$L$4),1,0)</f>
        <v>0</v>
      </c>
      <c r="OW74" s="2">
        <f>IF(AND(NY74&gt;'Graph Creator'!$K$4,'Detalle de Cuentas'!NY74&lt;='Graph Creator'!$L$4),1,0)</f>
        <v>0</v>
      </c>
      <c r="OX74" s="2">
        <f>IF(AND(NZ74&gt;'Graph Creator'!$K$4,'Detalle de Cuentas'!NZ74&lt;='Graph Creator'!$L$4),1,0)</f>
        <v>0</v>
      </c>
      <c r="OY74" s="2">
        <f>IF(AND(OA74&gt;'Graph Creator'!$K$4,'Detalle de Cuentas'!OA74&lt;='Graph Creator'!$L$4),1,0)</f>
        <v>0</v>
      </c>
      <c r="OZ74" s="2">
        <f>IF(AND(OB74&gt;'Graph Creator'!$K$4,'Detalle de Cuentas'!OB74&lt;='Graph Creator'!$L$4),1,0)</f>
        <v>0</v>
      </c>
      <c r="PA74" s="2">
        <f>IF(AND(OC74&gt;'Graph Creator'!$K$4,'Detalle de Cuentas'!OC74&lt;='Graph Creator'!$L$4),1,0)</f>
        <v>0</v>
      </c>
      <c r="PB74" s="2">
        <f>IF(AND(NF74&gt;'Graph Creator'!$L$4,'Detalle de Cuentas'!NF74&lt;='Graph Creator'!$M$4),1,0)</f>
        <v>0</v>
      </c>
      <c r="PC74" s="2">
        <f>IF(AND(NG74&gt;'Graph Creator'!$L$4,'Detalle de Cuentas'!NG74&lt;='Graph Creator'!$M$4),1,0)</f>
        <v>0</v>
      </c>
      <c r="PD74" s="2">
        <f>IF(AND(NH74&gt;'Graph Creator'!$L$4,'Detalle de Cuentas'!NH74&lt;='Graph Creator'!$M$4),1,0)</f>
        <v>0</v>
      </c>
      <c r="PE74" s="2">
        <f>IF(AND(NI74&gt;'Graph Creator'!$L$4,'Detalle de Cuentas'!NI74&lt;='Graph Creator'!$M$4),1,0)</f>
        <v>0</v>
      </c>
      <c r="PF74" s="2">
        <f>IF(AND(NJ74&gt;'Graph Creator'!$L$4,'Detalle de Cuentas'!NJ74&lt;='Graph Creator'!$M$4),1,0)</f>
        <v>0</v>
      </c>
      <c r="PG74" s="2">
        <f>IF(AND(NK74&gt;'Graph Creator'!$L$4,'Detalle de Cuentas'!NK74&lt;='Graph Creator'!$M$4),1,0)</f>
        <v>0</v>
      </c>
      <c r="PH74" s="2">
        <f>IF(AND(NL74&gt;'Graph Creator'!$L$4,'Detalle de Cuentas'!NL74&lt;='Graph Creator'!$M$4),1,0)</f>
        <v>0</v>
      </c>
      <c r="PI74" s="2">
        <f>IF(AND(NM74&gt;'Graph Creator'!$L$4,'Detalle de Cuentas'!NM74&lt;='Graph Creator'!$M$4),1,0)</f>
        <v>0</v>
      </c>
      <c r="PJ74" s="2">
        <f>IF(AND(NN74&gt;'Graph Creator'!$L$4,'Detalle de Cuentas'!NN74&lt;='Graph Creator'!$M$4),1,0)</f>
        <v>0</v>
      </c>
      <c r="PK74" s="2">
        <f>IF(AND(NO74&gt;'Graph Creator'!$L$4,'Detalle de Cuentas'!NO74&lt;='Graph Creator'!$M$4),1,0)</f>
        <v>0</v>
      </c>
      <c r="PL74" s="2">
        <f>IF(AND(NP74&gt;'Graph Creator'!$L$4,'Detalle de Cuentas'!NP74&lt;='Graph Creator'!$M$4),1,0)</f>
        <v>0</v>
      </c>
      <c r="PM74" s="2">
        <f>IF(AND(NQ74&gt;'Graph Creator'!$L$4,'Detalle de Cuentas'!NQ74&lt;='Graph Creator'!$M$4),1,0)</f>
        <v>0</v>
      </c>
      <c r="PN74" s="2">
        <f>IF(AND(NR74&gt;'Graph Creator'!$L$4,'Detalle de Cuentas'!NR74&lt;='Graph Creator'!$M$4),1,0)</f>
        <v>0</v>
      </c>
      <c r="PO74" s="2">
        <f>IF(AND(NS74&gt;'Graph Creator'!$L$4,'Detalle de Cuentas'!NS74&lt;='Graph Creator'!$M$4),1,0)</f>
        <v>0</v>
      </c>
      <c r="PP74" s="2">
        <f>IF(AND(NT74&gt;'Graph Creator'!$L$4,'Detalle de Cuentas'!NT74&lt;='Graph Creator'!$M$4),1,0)</f>
        <v>0</v>
      </c>
      <c r="PQ74" s="2">
        <f>IF(AND(NU74&gt;'Graph Creator'!$L$4,'Detalle de Cuentas'!NU74&lt;='Graph Creator'!$M$4),1,0)</f>
        <v>0</v>
      </c>
      <c r="PR74" s="2">
        <f>IF(AND(NV74&gt;'Graph Creator'!$L$4,'Detalle de Cuentas'!NV74&lt;='Graph Creator'!$M$4),1,0)</f>
        <v>0</v>
      </c>
      <c r="PS74" s="2">
        <f>IF(AND(NW74&gt;'Graph Creator'!$L$4,'Detalle de Cuentas'!NW74&lt;='Graph Creator'!$M$4),1,0)</f>
        <v>0</v>
      </c>
      <c r="PT74" s="2">
        <f>IF(AND(NX74&gt;'Graph Creator'!$L$4,'Detalle de Cuentas'!NX74&lt;='Graph Creator'!$M$4),1,0)</f>
        <v>0</v>
      </c>
      <c r="PU74" s="2">
        <f>IF(AND(NY74&gt;'Graph Creator'!$L$4,'Detalle de Cuentas'!NY74&lt;='Graph Creator'!$M$4),1,0)</f>
        <v>0</v>
      </c>
      <c r="PV74" s="2">
        <f>IF(AND(NZ74&gt;'Graph Creator'!$L$4,'Detalle de Cuentas'!NZ74&lt;='Graph Creator'!$M$4),1,0)</f>
        <v>0</v>
      </c>
      <c r="PW74" s="2">
        <f>IF(AND(OA74&gt;'Graph Creator'!$L$4,'Detalle de Cuentas'!OA74&lt;='Graph Creator'!$M$4),1,0)</f>
        <v>0</v>
      </c>
      <c r="PX74" s="2">
        <f>IF(AND(OB74&gt;'Graph Creator'!$L$4,'Detalle de Cuentas'!OB74&lt;='Graph Creator'!$M$4),1,0)</f>
        <v>0</v>
      </c>
      <c r="PY74" s="2">
        <f>IF(AND(OC74&gt;'Graph Creator'!$L$4,'Detalle de Cuentas'!OC74&lt;='Graph Creator'!$M$4),1,0)</f>
        <v>0</v>
      </c>
      <c r="PZ74" s="2">
        <f>IF(AND(NF74&gt;'Graph Creator'!$M$4,'Detalle de Cuentas'!NF74&lt;='Graph Creator'!$N$4),1,0)</f>
        <v>0</v>
      </c>
      <c r="QA74" s="2">
        <f>IF(AND(NG74&gt;'Graph Creator'!$M$4,'Detalle de Cuentas'!NG74&lt;='Graph Creator'!$N$4),1,0)</f>
        <v>0</v>
      </c>
      <c r="QB74" s="2">
        <f>IF(AND(NH74&gt;'Graph Creator'!$M$4,'Detalle de Cuentas'!NH74&lt;='Graph Creator'!$N$4),1,0)</f>
        <v>0</v>
      </c>
      <c r="QC74" s="2">
        <f>IF(AND(NI74&gt;'Graph Creator'!$M$4,'Detalle de Cuentas'!NI74&lt;='Graph Creator'!$N$4),1,0)</f>
        <v>0</v>
      </c>
      <c r="QD74" s="2">
        <f>IF(AND(NJ74&gt;'Graph Creator'!$M$4,'Detalle de Cuentas'!NJ74&lt;='Graph Creator'!$N$4),1,0)</f>
        <v>0</v>
      </c>
      <c r="QE74" s="2">
        <f>IF(AND(NK74&gt;'Graph Creator'!$M$4,'Detalle de Cuentas'!NK74&lt;='Graph Creator'!$N$4),1,0)</f>
        <v>0</v>
      </c>
      <c r="QF74" s="2">
        <f>IF(AND(NL74&gt;'Graph Creator'!$M$4,'Detalle de Cuentas'!NL74&lt;='Graph Creator'!$N$4),1,0)</f>
        <v>0</v>
      </c>
      <c r="QG74" s="2">
        <f>IF(AND(NM74&gt;'Graph Creator'!$M$4,'Detalle de Cuentas'!NM74&lt;='Graph Creator'!$N$4),1,0)</f>
        <v>0</v>
      </c>
      <c r="QH74" s="2">
        <f>IF(AND(NN74&gt;'Graph Creator'!$M$4,'Detalle de Cuentas'!NN74&lt;='Graph Creator'!$N$4),1,0)</f>
        <v>0</v>
      </c>
      <c r="QI74" s="2">
        <f>IF(AND(NO74&gt;'Graph Creator'!$M$4,'Detalle de Cuentas'!NO74&lt;='Graph Creator'!$N$4),1,0)</f>
        <v>0</v>
      </c>
      <c r="QJ74" s="2">
        <f>IF(AND(NP74&gt;'Graph Creator'!$M$4,'Detalle de Cuentas'!NP74&lt;='Graph Creator'!$N$4),1,0)</f>
        <v>0</v>
      </c>
      <c r="QK74" s="2">
        <f>IF(AND(NQ74&gt;'Graph Creator'!$M$4,'Detalle de Cuentas'!NQ74&lt;='Graph Creator'!$N$4),1,0)</f>
        <v>0</v>
      </c>
      <c r="QL74" s="2">
        <f>IF(AND(NR74&gt;'Graph Creator'!$M$4,'Detalle de Cuentas'!NR74&lt;='Graph Creator'!$N$4),1,0)</f>
        <v>0</v>
      </c>
      <c r="QM74" s="2">
        <f>IF(AND(NS74&gt;'Graph Creator'!$M$4,'Detalle de Cuentas'!NS74&lt;='Graph Creator'!$N$4),1,0)</f>
        <v>0</v>
      </c>
      <c r="QN74" s="2">
        <f>IF(AND(NT74&gt;'Graph Creator'!$M$4,'Detalle de Cuentas'!NT74&lt;='Graph Creator'!$N$4),1,0)</f>
        <v>0</v>
      </c>
      <c r="QO74" s="2">
        <f>IF(AND(NU74&gt;'Graph Creator'!$M$4,'Detalle de Cuentas'!NU74&lt;='Graph Creator'!$N$4),1,0)</f>
        <v>0</v>
      </c>
      <c r="QP74" s="2">
        <f>IF(AND(NV74&gt;'Graph Creator'!$M$4,'Detalle de Cuentas'!NV74&lt;='Graph Creator'!$N$4),1,0)</f>
        <v>0</v>
      </c>
      <c r="QQ74" s="2">
        <f>IF(AND(NW74&gt;'Graph Creator'!$M$4,'Detalle de Cuentas'!NW74&lt;='Graph Creator'!$N$4),1,0)</f>
        <v>0</v>
      </c>
      <c r="QR74" s="2">
        <f>IF(AND(NX74&gt;'Graph Creator'!$M$4,'Detalle de Cuentas'!NX74&lt;='Graph Creator'!$N$4),1,0)</f>
        <v>0</v>
      </c>
      <c r="QS74" s="2">
        <f>IF(AND(NY74&gt;'Graph Creator'!$M$4,'Detalle de Cuentas'!NY74&lt;='Graph Creator'!$N$4),1,0)</f>
        <v>0</v>
      </c>
      <c r="QT74" s="2">
        <f>IF(AND(NZ74&gt;'Graph Creator'!$M$4,'Detalle de Cuentas'!NZ74&lt;='Graph Creator'!$N$4),1,0)</f>
        <v>0</v>
      </c>
      <c r="QU74" s="2">
        <f>IF(AND(OA74&gt;'Graph Creator'!$M$4,'Detalle de Cuentas'!OA74&lt;='Graph Creator'!$N$4),1,0)</f>
        <v>0</v>
      </c>
      <c r="QV74" s="2">
        <f>IF(AND(OB74&gt;'Graph Creator'!$M$4,'Detalle de Cuentas'!OB74&lt;='Graph Creator'!$N$4),1,0)</f>
        <v>0</v>
      </c>
      <c r="QW74" s="2">
        <f>IF(AND(OC74&gt;'Graph Creator'!$M$4,'Detalle de Cuentas'!OC74&lt;='Graph Creator'!$N$4),1,0)</f>
        <v>0</v>
      </c>
      <c r="QX74" s="2">
        <f>IF(AND(NF74&gt;'Graph Creator'!$N$4,'Detalle de Cuentas'!NF74&lt;='Graph Creator'!$O$4),1,0)</f>
        <v>0</v>
      </c>
      <c r="QY74" s="2">
        <f>IF(AND(NG74&gt;'Graph Creator'!$N$4,'Detalle de Cuentas'!NG74&lt;='Graph Creator'!$O$4),1,0)</f>
        <v>0</v>
      </c>
      <c r="QZ74" s="2">
        <f>IF(AND(NH74&gt;'Graph Creator'!$N$4,'Detalle de Cuentas'!NH74&lt;='Graph Creator'!$O$4),1,0)</f>
        <v>0</v>
      </c>
      <c r="RA74" s="2">
        <f>IF(AND(NI74&gt;'Graph Creator'!$N$4,'Detalle de Cuentas'!NI74&lt;='Graph Creator'!$O$4),1,0)</f>
        <v>0</v>
      </c>
      <c r="RB74" s="2">
        <f>IF(AND(NJ74&gt;'Graph Creator'!$N$4,'Detalle de Cuentas'!NJ74&lt;='Graph Creator'!$O$4),1,0)</f>
        <v>0</v>
      </c>
      <c r="RC74" s="2">
        <f>IF(AND(NK74&gt;'Graph Creator'!$N$4,'Detalle de Cuentas'!NK74&lt;='Graph Creator'!$O$4),1,0)</f>
        <v>0</v>
      </c>
      <c r="RD74" s="2">
        <f>IF(AND(NL74&gt;'Graph Creator'!$N$4,'Detalle de Cuentas'!NL74&lt;='Graph Creator'!$O$4),1,0)</f>
        <v>0</v>
      </c>
      <c r="RE74" s="2">
        <f>IF(AND(NM74&gt;'Graph Creator'!$N$4,'Detalle de Cuentas'!NM74&lt;='Graph Creator'!$O$4),1,0)</f>
        <v>0</v>
      </c>
      <c r="RF74" s="2">
        <f>IF(AND(NN74&gt;'Graph Creator'!$N$4,'Detalle de Cuentas'!NN74&lt;='Graph Creator'!$O$4),1,0)</f>
        <v>0</v>
      </c>
      <c r="RG74" s="2">
        <f>IF(AND(NO74&gt;'Graph Creator'!$N$4,'Detalle de Cuentas'!NO74&lt;='Graph Creator'!$O$4),1,0)</f>
        <v>0</v>
      </c>
      <c r="RH74" s="2">
        <f>IF(AND(NP74&gt;'Graph Creator'!$N$4,'Detalle de Cuentas'!NP74&lt;='Graph Creator'!$O$4),1,0)</f>
        <v>0</v>
      </c>
      <c r="RI74" s="2">
        <f>IF(AND(NQ74&gt;'Graph Creator'!$N$4,'Detalle de Cuentas'!NQ74&lt;='Graph Creator'!$O$4),1,0)</f>
        <v>0</v>
      </c>
      <c r="RJ74" s="2">
        <f>IF(AND(NR74&gt;'Graph Creator'!$N$4,'Detalle de Cuentas'!NR74&lt;='Graph Creator'!$O$4),1,0)</f>
        <v>0</v>
      </c>
      <c r="RK74" s="2">
        <f>IF(AND(NS74&gt;'Graph Creator'!$N$4,'Detalle de Cuentas'!NS74&lt;='Graph Creator'!$O$4),1,0)</f>
        <v>0</v>
      </c>
      <c r="RL74" s="2">
        <f>IF(AND(NT74&gt;'Graph Creator'!$N$4,'Detalle de Cuentas'!NT74&lt;='Graph Creator'!$O$4),1,0)</f>
        <v>0</v>
      </c>
      <c r="RM74" s="2">
        <f>IF(AND(NU74&gt;'Graph Creator'!$N$4,'Detalle de Cuentas'!NU74&lt;='Graph Creator'!$O$4),1,0)</f>
        <v>0</v>
      </c>
      <c r="RN74" s="2">
        <f>IF(AND(NV74&gt;'Graph Creator'!$N$4,'Detalle de Cuentas'!NV74&lt;='Graph Creator'!$O$4),1,0)</f>
        <v>0</v>
      </c>
      <c r="RO74" s="2">
        <f>IF(AND(NW74&gt;'Graph Creator'!$N$4,'Detalle de Cuentas'!NW74&lt;='Graph Creator'!$O$4),1,0)</f>
        <v>0</v>
      </c>
      <c r="RP74" s="2">
        <f>IF(AND(NX74&gt;'Graph Creator'!$N$4,'Detalle de Cuentas'!NX74&lt;='Graph Creator'!$O$4),1,0)</f>
        <v>0</v>
      </c>
      <c r="RQ74" s="2">
        <f>IF(AND(NY74&gt;'Graph Creator'!$N$4,'Detalle de Cuentas'!NY74&lt;='Graph Creator'!$O$4),1,0)</f>
        <v>0</v>
      </c>
      <c r="RR74" s="2">
        <f>IF(AND(NZ74&gt;'Graph Creator'!$N$4,'Detalle de Cuentas'!NZ74&lt;='Graph Creator'!$O$4),1,0)</f>
        <v>0</v>
      </c>
      <c r="RS74" s="2">
        <f>IF(AND(OA74&gt;'Graph Creator'!$N$4,'Detalle de Cuentas'!OA74&lt;='Graph Creator'!$O$4),1,0)</f>
        <v>0</v>
      </c>
      <c r="RT74" s="2">
        <f>IF(AND(OB74&gt;'Graph Creator'!$N$4,'Detalle de Cuentas'!OB74&lt;='Graph Creator'!$O$4),1,0)</f>
        <v>0</v>
      </c>
      <c r="RU74" s="2">
        <f>IF(AND(OC74&gt;'Graph Creator'!$N$4,'Detalle de Cuentas'!OC74&lt;='Graph Creator'!$O$4),1,0)</f>
        <v>0</v>
      </c>
      <c r="RV74" s="2" t="e">
        <f t="shared" si="407"/>
        <v>#VALUE!</v>
      </c>
      <c r="RW74" s="2" t="e">
        <f t="shared" si="408"/>
        <v>#VALUE!</v>
      </c>
      <c r="RX74" s="2" t="e">
        <f t="shared" si="409"/>
        <v>#VALUE!</v>
      </c>
      <c r="RY74" s="2" t="e">
        <f t="shared" si="410"/>
        <v>#VALUE!</v>
      </c>
      <c r="RZ74" s="2" t="e">
        <f t="shared" si="411"/>
        <v>#VALUE!</v>
      </c>
      <c r="SA74" s="2" t="e">
        <f t="shared" si="412"/>
        <v>#VALUE!</v>
      </c>
      <c r="SB74" s="2" t="e">
        <f t="shared" si="413"/>
        <v>#VALUE!</v>
      </c>
      <c r="SC74" s="2" t="e">
        <f t="shared" si="414"/>
        <v>#VALUE!</v>
      </c>
      <c r="SD74" s="2" t="e">
        <f t="shared" si="415"/>
        <v>#VALUE!</v>
      </c>
      <c r="SE74" s="2" t="e">
        <f t="shared" si="416"/>
        <v>#VALUE!</v>
      </c>
      <c r="SF74" s="2" t="e">
        <f t="shared" si="417"/>
        <v>#VALUE!</v>
      </c>
      <c r="SG74" s="2" t="e">
        <f t="shared" si="418"/>
        <v>#VALUE!</v>
      </c>
      <c r="SH74" s="2" t="e">
        <f t="shared" si="419"/>
        <v>#VALUE!</v>
      </c>
      <c r="SI74" s="2" t="e">
        <f t="shared" si="420"/>
        <v>#VALUE!</v>
      </c>
      <c r="SJ74" s="2" t="e">
        <f t="shared" si="421"/>
        <v>#VALUE!</v>
      </c>
      <c r="SK74" s="2" t="e">
        <f t="shared" si="422"/>
        <v>#VALUE!</v>
      </c>
      <c r="SL74" s="2" t="e">
        <f t="shared" si="423"/>
        <v>#VALUE!</v>
      </c>
      <c r="SM74" s="2" t="e">
        <f t="shared" si="424"/>
        <v>#VALUE!</v>
      </c>
      <c r="SN74" s="2" t="e">
        <f t="shared" si="425"/>
        <v>#VALUE!</v>
      </c>
      <c r="SO74" s="2" t="e">
        <f t="shared" si="426"/>
        <v>#VALUE!</v>
      </c>
      <c r="SP74" s="2" t="e">
        <f t="shared" si="427"/>
        <v>#VALUE!</v>
      </c>
      <c r="SQ74" s="2" t="e">
        <f t="shared" si="428"/>
        <v>#VALUE!</v>
      </c>
      <c r="SR74" s="2" t="e">
        <f t="shared" si="429"/>
        <v>#VALUE!</v>
      </c>
      <c r="SS74" s="2" t="e">
        <f t="shared" si="430"/>
        <v>#VALUE!</v>
      </c>
      <c r="ST74" s="2" t="e">
        <f t="shared" si="431"/>
        <v>#VALUE!</v>
      </c>
      <c r="SU74" s="2" t="e">
        <f t="shared" si="432"/>
        <v>#VALUE!</v>
      </c>
      <c r="SV74" s="2" t="e">
        <f t="shared" si="433"/>
        <v>#VALUE!</v>
      </c>
      <c r="SW74" s="2" t="e">
        <f t="shared" si="434"/>
        <v>#VALUE!</v>
      </c>
      <c r="SX74" s="2" t="e">
        <f t="shared" si="435"/>
        <v>#VALUE!</v>
      </c>
      <c r="SY74" s="2" t="e">
        <f t="shared" si="436"/>
        <v>#VALUE!</v>
      </c>
      <c r="SZ74" s="2" t="e">
        <f t="shared" si="437"/>
        <v>#VALUE!</v>
      </c>
      <c r="TA74" s="2" t="e">
        <f t="shared" si="438"/>
        <v>#VALUE!</v>
      </c>
      <c r="TB74" s="2" t="e">
        <f t="shared" si="439"/>
        <v>#VALUE!</v>
      </c>
      <c r="TC74" s="2" t="e">
        <f t="shared" si="440"/>
        <v>#VALUE!</v>
      </c>
      <c r="TD74" s="2" t="e">
        <f t="shared" si="441"/>
        <v>#VALUE!</v>
      </c>
      <c r="TE74" s="2" t="e">
        <f t="shared" si="442"/>
        <v>#VALUE!</v>
      </c>
      <c r="TF74" s="2" t="str">
        <f>IF(DZ74=1,IF(SUM(DZ$17:DZ74)&lt;2,""&amp;B74,", "&amp;B74),"")</f>
        <v/>
      </c>
      <c r="TG74" s="2" t="str">
        <f t="shared" si="480"/>
        <v/>
      </c>
      <c r="TH74" s="2">
        <f t="shared" si="443"/>
        <v>0</v>
      </c>
      <c r="TI74" s="14" t="str">
        <f t="shared" si="444"/>
        <v/>
      </c>
      <c r="TJ74" s="14" t="e">
        <f t="shared" si="273"/>
        <v>#VALUE!</v>
      </c>
      <c r="TK74" s="14" t="e">
        <f t="shared" si="274"/>
        <v>#VALUE!</v>
      </c>
      <c r="TL74" s="14" t="e">
        <f t="shared" si="275"/>
        <v>#VALUE!</v>
      </c>
      <c r="TM74" s="14" t="e">
        <f t="shared" si="276"/>
        <v>#VALUE!</v>
      </c>
      <c r="TN74" s="14" t="e">
        <f t="shared" si="277"/>
        <v>#VALUE!</v>
      </c>
      <c r="TO74" s="14" t="e">
        <f t="shared" si="278"/>
        <v>#VALUE!</v>
      </c>
      <c r="TP74" s="14" t="e">
        <f t="shared" si="279"/>
        <v>#VALUE!</v>
      </c>
      <c r="TQ74" s="14" t="e">
        <f t="shared" si="280"/>
        <v>#VALUE!</v>
      </c>
      <c r="TR74" s="14" t="e">
        <f t="shared" si="281"/>
        <v>#VALUE!</v>
      </c>
      <c r="TS74" s="14" t="e">
        <f t="shared" si="282"/>
        <v>#VALUE!</v>
      </c>
      <c r="TT74" s="14" t="e">
        <f t="shared" si="283"/>
        <v>#VALUE!</v>
      </c>
      <c r="TU74" s="14" t="e">
        <f t="shared" si="284"/>
        <v>#VALUE!</v>
      </c>
      <c r="TV74" s="14" t="e">
        <f t="shared" si="285"/>
        <v>#VALUE!</v>
      </c>
      <c r="TW74" s="14" t="e">
        <f t="shared" si="286"/>
        <v>#VALUE!</v>
      </c>
      <c r="TX74" s="14" t="e">
        <f t="shared" si="287"/>
        <v>#VALUE!</v>
      </c>
      <c r="TY74" s="14" t="e">
        <f t="shared" si="288"/>
        <v>#VALUE!</v>
      </c>
      <c r="TZ74" s="14" t="e">
        <f t="shared" si="289"/>
        <v>#VALUE!</v>
      </c>
      <c r="UA74" s="14" t="e">
        <f t="shared" si="290"/>
        <v>#VALUE!</v>
      </c>
      <c r="UB74" s="14" t="e">
        <f t="shared" si="291"/>
        <v>#VALUE!</v>
      </c>
      <c r="UC74" s="14" t="e">
        <f t="shared" si="292"/>
        <v>#VALUE!</v>
      </c>
      <c r="UD74" s="14" t="e">
        <f t="shared" si="293"/>
        <v>#VALUE!</v>
      </c>
      <c r="UE74" s="14" t="e">
        <f t="shared" si="294"/>
        <v>#VALUE!</v>
      </c>
      <c r="UF74" s="14" t="e">
        <f t="shared" si="295"/>
        <v>#VALUE!</v>
      </c>
      <c r="UH74" s="2">
        <f>IF($C$4-$R74&gt;'Graph Creator'!$E$2*'Graph Creator'!$D$13*12,0,1)</f>
        <v>1</v>
      </c>
      <c r="UJ74" s="2" t="e">
        <f t="shared" si="445"/>
        <v>#VALUE!</v>
      </c>
      <c r="UK74" s="2" t="e">
        <f t="shared" si="446"/>
        <v>#VALUE!</v>
      </c>
      <c r="UL74" s="2" t="e">
        <f t="shared" si="447"/>
        <v>#VALUE!</v>
      </c>
      <c r="UM74" s="2" t="e">
        <f t="shared" si="448"/>
        <v>#VALUE!</v>
      </c>
      <c r="UN74" s="2" t="e">
        <f t="shared" si="449"/>
        <v>#VALUE!</v>
      </c>
      <c r="UO74" s="2" t="e">
        <f t="shared" si="450"/>
        <v>#VALUE!</v>
      </c>
      <c r="UP74" s="2" t="e">
        <f t="shared" si="297"/>
        <v>#VALUE!</v>
      </c>
      <c r="UQ74" s="2" t="e">
        <f t="shared" si="298"/>
        <v>#VALUE!</v>
      </c>
      <c r="UR74" s="2" t="e">
        <f t="shared" si="299"/>
        <v>#VALUE!</v>
      </c>
      <c r="US74" s="2" t="e">
        <f t="shared" si="300"/>
        <v>#VALUE!</v>
      </c>
      <c r="UT74" s="2" t="e">
        <f t="shared" si="301"/>
        <v>#VALUE!</v>
      </c>
      <c r="UU74" s="2" t="e">
        <f t="shared" si="302"/>
        <v>#VALUE!</v>
      </c>
      <c r="UV74" s="2" t="e">
        <f t="shared" si="303"/>
        <v>#VALUE!</v>
      </c>
      <c r="UW74" s="2" t="e">
        <f t="shared" si="304"/>
        <v>#VALUE!</v>
      </c>
      <c r="UX74" s="2" t="e">
        <f t="shared" si="305"/>
        <v>#VALUE!</v>
      </c>
      <c r="UY74" s="2" t="e">
        <f t="shared" si="306"/>
        <v>#VALUE!</v>
      </c>
      <c r="UZ74" s="2" t="e">
        <f t="shared" si="307"/>
        <v>#VALUE!</v>
      </c>
      <c r="VA74" s="2" t="e">
        <f t="shared" si="308"/>
        <v>#VALUE!</v>
      </c>
      <c r="VB74" s="2" t="e">
        <f t="shared" si="309"/>
        <v>#VALUE!</v>
      </c>
      <c r="VC74" s="2" t="e">
        <f t="shared" si="310"/>
        <v>#VALUE!</v>
      </c>
      <c r="VD74" s="2" t="e">
        <f t="shared" si="311"/>
        <v>#VALUE!</v>
      </c>
      <c r="VE74" s="2" t="e">
        <f t="shared" si="312"/>
        <v>#VALUE!</v>
      </c>
      <c r="VF74" s="2" t="e">
        <f t="shared" si="313"/>
        <v>#VALUE!</v>
      </c>
      <c r="VG74" s="2" t="e">
        <f t="shared" si="314"/>
        <v>#VALUE!</v>
      </c>
      <c r="VH74" s="2" t="e">
        <f t="shared" si="315"/>
        <v>#VALUE!</v>
      </c>
      <c r="VI74" s="2" t="e">
        <f t="shared" si="316"/>
        <v>#VALUE!</v>
      </c>
      <c r="VJ74" s="2" t="e">
        <f t="shared" si="317"/>
        <v>#VALUE!</v>
      </c>
      <c r="VK74" s="2" t="e">
        <f t="shared" si="318"/>
        <v>#VALUE!</v>
      </c>
      <c r="VL74" s="2" t="e">
        <f t="shared" si="319"/>
        <v>#VALUE!</v>
      </c>
      <c r="VM74" s="2" t="e">
        <f t="shared" si="320"/>
        <v>#VALUE!</v>
      </c>
      <c r="VN74" s="2" t="e">
        <f t="shared" si="321"/>
        <v>#VALUE!</v>
      </c>
      <c r="VO74" s="2" t="e">
        <f t="shared" si="322"/>
        <v>#VALUE!</v>
      </c>
      <c r="VP74" s="2" t="e">
        <f t="shared" si="323"/>
        <v>#VALUE!</v>
      </c>
      <c r="VQ74" s="2" t="e">
        <f t="shared" si="324"/>
        <v>#VALUE!</v>
      </c>
      <c r="VR74" s="2" t="e">
        <f t="shared" si="325"/>
        <v>#VALUE!</v>
      </c>
      <c r="VS74" s="2" t="e">
        <f t="shared" si="326"/>
        <v>#VALUE!</v>
      </c>
      <c r="VT74" s="98">
        <f t="shared" si="451"/>
        <v>0</v>
      </c>
      <c r="VU74" s="98">
        <f t="shared" si="452"/>
        <v>0</v>
      </c>
      <c r="VV74" s="98">
        <f t="shared" si="453"/>
        <v>0</v>
      </c>
      <c r="VW74" s="98">
        <f t="shared" si="454"/>
        <v>0</v>
      </c>
      <c r="VX74" s="98">
        <f t="shared" si="455"/>
        <v>0</v>
      </c>
      <c r="VY74" s="98">
        <f t="shared" si="456"/>
        <v>0</v>
      </c>
      <c r="VZ74" s="98">
        <f t="shared" si="457"/>
        <v>0</v>
      </c>
      <c r="WA74" s="98">
        <f t="shared" si="328"/>
        <v>0</v>
      </c>
      <c r="WB74" s="98">
        <f t="shared" si="329"/>
        <v>0</v>
      </c>
      <c r="WC74" s="98">
        <f t="shared" si="330"/>
        <v>0</v>
      </c>
      <c r="WD74" s="98">
        <f t="shared" si="331"/>
        <v>0</v>
      </c>
      <c r="WE74" s="98">
        <f t="shared" si="332"/>
        <v>0</v>
      </c>
      <c r="WF74" s="98">
        <f t="shared" si="333"/>
        <v>0</v>
      </c>
      <c r="WG74" s="98">
        <f t="shared" si="334"/>
        <v>0</v>
      </c>
      <c r="WH74" s="98">
        <f t="shared" si="335"/>
        <v>0</v>
      </c>
      <c r="WI74" s="98">
        <f t="shared" si="336"/>
        <v>0</v>
      </c>
      <c r="WJ74" s="98">
        <f t="shared" si="337"/>
        <v>0</v>
      </c>
      <c r="WK74" s="98">
        <f t="shared" si="338"/>
        <v>0</v>
      </c>
      <c r="WL74" s="98">
        <f t="shared" si="339"/>
        <v>0</v>
      </c>
      <c r="WM74" s="98">
        <f t="shared" si="340"/>
        <v>0</v>
      </c>
      <c r="WN74" s="98">
        <f t="shared" si="341"/>
        <v>0</v>
      </c>
      <c r="WO74" s="98">
        <f t="shared" si="342"/>
        <v>0</v>
      </c>
      <c r="WP74" s="98">
        <f t="shared" si="343"/>
        <v>0</v>
      </c>
      <c r="WQ74" s="98">
        <f t="shared" si="344"/>
        <v>0</v>
      </c>
      <c r="WR74" s="98">
        <f>IFERROR(INDEX('Score Calculation'!$D$38:$D$41,MATCH('Detalle de Cuentas'!VT74,'Score Calculation'!$C$38:$C$41,1)),0)</f>
        <v>4</v>
      </c>
      <c r="WS74" s="98">
        <f>IFERROR(INDEX('Score Calculation'!$D$38:$D$41,MATCH('Detalle de Cuentas'!VU74,'Score Calculation'!$C$38:$C$41,1)),0)</f>
        <v>4</v>
      </c>
      <c r="WT74" s="98">
        <f>IFERROR(INDEX('Score Calculation'!$D$38:$D$41,MATCH('Detalle de Cuentas'!VV74,'Score Calculation'!$C$38:$C$41,1)),0)</f>
        <v>4</v>
      </c>
      <c r="WU74" s="98">
        <f>IFERROR(INDEX('Score Calculation'!$D$38:$D$41,MATCH('Detalle de Cuentas'!VW74,'Score Calculation'!$C$38:$C$41,1)),0)</f>
        <v>4</v>
      </c>
      <c r="WV74" s="98">
        <f>IFERROR(INDEX('Score Calculation'!$D$38:$D$41,MATCH('Detalle de Cuentas'!VX74,'Score Calculation'!$C$38:$C$41,1)),0)</f>
        <v>4</v>
      </c>
      <c r="WW74" s="98">
        <f>IFERROR(INDEX('Score Calculation'!$D$38:$D$41,MATCH('Detalle de Cuentas'!VY74,'Score Calculation'!$C$38:$C$41,1)),0)</f>
        <v>4</v>
      </c>
      <c r="WX74" s="98">
        <f>IFERROR(INDEX('Score Calculation'!$D$38:$D$41,MATCH('Detalle de Cuentas'!VZ74,'Score Calculation'!$C$38:$C$41,1)),0)</f>
        <v>4</v>
      </c>
      <c r="WY74" s="98">
        <f>IFERROR(INDEX('Score Calculation'!$D$38:$D$41,MATCH('Detalle de Cuentas'!WA74,'Score Calculation'!$C$38:$C$41,1)),0)</f>
        <v>4</v>
      </c>
      <c r="WZ74" s="98">
        <f>IFERROR(INDEX('Score Calculation'!$D$38:$D$41,MATCH('Detalle de Cuentas'!WB74,'Score Calculation'!$C$38:$C$41,1)),0)</f>
        <v>4</v>
      </c>
      <c r="XA74" s="98">
        <f>IFERROR(INDEX('Score Calculation'!$D$38:$D$41,MATCH('Detalle de Cuentas'!WC74,'Score Calculation'!$C$38:$C$41,1)),0)</f>
        <v>4</v>
      </c>
      <c r="XB74" s="98">
        <f>IFERROR(INDEX('Score Calculation'!$D$38:$D$41,MATCH('Detalle de Cuentas'!WD74,'Score Calculation'!$C$38:$C$41,1)),0)</f>
        <v>4</v>
      </c>
      <c r="XC74" s="98">
        <f>IFERROR(INDEX('Score Calculation'!$D$38:$D$41,MATCH('Detalle de Cuentas'!WE74,'Score Calculation'!$C$38:$C$41,1)),0)</f>
        <v>4</v>
      </c>
      <c r="XD74" s="98">
        <f>IFERROR(INDEX('Score Calculation'!$D$38:$D$41,MATCH('Detalle de Cuentas'!WF74,'Score Calculation'!$C$38:$C$41,1)),0)</f>
        <v>4</v>
      </c>
      <c r="XE74" s="98">
        <f>IFERROR(INDEX('Score Calculation'!$D$38:$D$41,MATCH('Detalle de Cuentas'!WG74,'Score Calculation'!$C$38:$C$41,1)),0)</f>
        <v>4</v>
      </c>
      <c r="XF74" s="98">
        <f>IFERROR(INDEX('Score Calculation'!$D$38:$D$41,MATCH('Detalle de Cuentas'!WH74,'Score Calculation'!$C$38:$C$41,1)),0)</f>
        <v>4</v>
      </c>
      <c r="XG74" s="98">
        <f>IFERROR(INDEX('Score Calculation'!$D$38:$D$41,MATCH('Detalle de Cuentas'!WI74,'Score Calculation'!$C$38:$C$41,1)),0)</f>
        <v>4</v>
      </c>
      <c r="XH74" s="98">
        <f>IFERROR(INDEX('Score Calculation'!$D$38:$D$41,MATCH('Detalle de Cuentas'!WJ74,'Score Calculation'!$C$38:$C$41,1)),0)</f>
        <v>4</v>
      </c>
      <c r="XI74" s="98">
        <f>IFERROR(INDEX('Score Calculation'!$D$38:$D$41,MATCH('Detalle de Cuentas'!WK74,'Score Calculation'!$C$38:$C$41,1)),0)</f>
        <v>4</v>
      </c>
      <c r="XJ74" s="98">
        <f>IFERROR(INDEX('Score Calculation'!$D$38:$D$41,MATCH('Detalle de Cuentas'!WL74,'Score Calculation'!$C$38:$C$41,1)),0)</f>
        <v>4</v>
      </c>
      <c r="XK74" s="98">
        <f>IFERROR(INDEX('Score Calculation'!$D$38:$D$41,MATCH('Detalle de Cuentas'!WM74,'Score Calculation'!$C$38:$C$41,1)),0)</f>
        <v>4</v>
      </c>
      <c r="XL74" s="98">
        <f>IFERROR(INDEX('Score Calculation'!$D$38:$D$41,MATCH('Detalle de Cuentas'!WN74,'Score Calculation'!$C$38:$C$41,1)),0)</f>
        <v>4</v>
      </c>
      <c r="XM74" s="98">
        <f>IFERROR(INDEX('Score Calculation'!$D$38:$D$41,MATCH('Detalle de Cuentas'!WO74,'Score Calculation'!$C$38:$C$41,1)),0)</f>
        <v>4</v>
      </c>
      <c r="XN74" s="98">
        <f>IFERROR(INDEX('Score Calculation'!$D$38:$D$41,MATCH('Detalle de Cuentas'!WP74,'Score Calculation'!$C$38:$C$41,1)),0)</f>
        <v>4</v>
      </c>
      <c r="XO74" s="98">
        <f>IFERROR(INDEX('Score Calculation'!$D$38:$D$41,MATCH('Detalle de Cuentas'!WQ74,'Score Calculation'!$C$38:$C$41,1)),0)</f>
        <v>4</v>
      </c>
      <c r="XP74" s="98">
        <f>IFERROR(INDEX('Score Calculation'!$D$24:$D$31,MATCH('Detalle de Cuentas'!NF74,'Score Calculation'!$C$24:$C$31,1)),0)</f>
        <v>1</v>
      </c>
      <c r="XQ74" s="98">
        <f>IFERROR(INDEX('Score Calculation'!$D$24:$D$31,MATCH('Detalle de Cuentas'!NG74,'Score Calculation'!$C$24:$C$31,1)),0)</f>
        <v>1</v>
      </c>
      <c r="XR74" s="98">
        <f>IFERROR(INDEX('Score Calculation'!$D$24:$D$31,MATCH('Detalle de Cuentas'!NH74,'Score Calculation'!$C$24:$C$31,1)),0)</f>
        <v>1</v>
      </c>
      <c r="XS74" s="98">
        <f>IFERROR(INDEX('Score Calculation'!$D$24:$D$31,MATCH('Detalle de Cuentas'!NI74,'Score Calculation'!$C$24:$C$31,1)),0)</f>
        <v>1</v>
      </c>
      <c r="XT74" s="98">
        <f>IFERROR(INDEX('Score Calculation'!$D$24:$D$31,MATCH('Detalle de Cuentas'!NJ74,'Score Calculation'!$C$24:$C$31,1)),0)</f>
        <v>1</v>
      </c>
      <c r="XU74" s="98">
        <f>IFERROR(INDEX('Score Calculation'!$D$24:$D$31,MATCH('Detalle de Cuentas'!NK74,'Score Calculation'!$C$24:$C$31,1)),0)</f>
        <v>1</v>
      </c>
      <c r="XV74" s="98">
        <f>IFERROR(INDEX('Score Calculation'!$D$24:$D$31,MATCH('Detalle de Cuentas'!NL74,'Score Calculation'!$C$24:$C$31,1)),0)</f>
        <v>1</v>
      </c>
      <c r="XW74" s="98">
        <f>IFERROR(INDEX('Score Calculation'!$D$24:$D$31,MATCH('Detalle de Cuentas'!NM74,'Score Calculation'!$C$24:$C$31,1)),0)</f>
        <v>1</v>
      </c>
      <c r="XX74" s="98">
        <f>IFERROR(INDEX('Score Calculation'!$D$24:$D$31,MATCH('Detalle de Cuentas'!NN74,'Score Calculation'!$C$24:$C$31,1)),0)</f>
        <v>1</v>
      </c>
      <c r="XY74" s="98">
        <f>IFERROR(INDEX('Score Calculation'!$D$24:$D$31,MATCH('Detalle de Cuentas'!NO74,'Score Calculation'!$C$24:$C$31,1)),0)</f>
        <v>1</v>
      </c>
      <c r="XZ74" s="98">
        <f>IFERROR(INDEX('Score Calculation'!$D$24:$D$31,MATCH('Detalle de Cuentas'!NP74,'Score Calculation'!$C$24:$C$31,1)),0)</f>
        <v>1</v>
      </c>
      <c r="YA74" s="98">
        <f>IFERROR(INDEX('Score Calculation'!$D$24:$D$31,MATCH('Detalle de Cuentas'!NQ74,'Score Calculation'!$C$24:$C$31,1)),0)</f>
        <v>1</v>
      </c>
      <c r="YB74" s="98">
        <f>IFERROR(INDEX('Score Calculation'!$D$24:$D$31,MATCH('Detalle de Cuentas'!NR74,'Score Calculation'!$C$24:$C$31,1)),0)</f>
        <v>1</v>
      </c>
      <c r="YC74" s="98">
        <f>IFERROR(INDEX('Score Calculation'!$D$24:$D$31,MATCH('Detalle de Cuentas'!NS74,'Score Calculation'!$C$24:$C$31,1)),0)</f>
        <v>1</v>
      </c>
      <c r="YD74" s="98">
        <f>IFERROR(INDEX('Score Calculation'!$D$24:$D$31,MATCH('Detalle de Cuentas'!NT74,'Score Calculation'!$C$24:$C$31,1)),0)</f>
        <v>1</v>
      </c>
      <c r="YE74" s="98">
        <f>IFERROR(INDEX('Score Calculation'!$D$24:$D$31,MATCH('Detalle de Cuentas'!NU74,'Score Calculation'!$C$24:$C$31,1)),0)</f>
        <v>1</v>
      </c>
      <c r="YF74" s="98">
        <f>IFERROR(INDEX('Score Calculation'!$D$24:$D$31,MATCH('Detalle de Cuentas'!NV74,'Score Calculation'!$C$24:$C$31,1)),0)</f>
        <v>1</v>
      </c>
      <c r="YG74" s="98">
        <f>IFERROR(INDEX('Score Calculation'!$D$24:$D$31,MATCH('Detalle de Cuentas'!NW74,'Score Calculation'!$C$24:$C$31,1)),0)</f>
        <v>1</v>
      </c>
      <c r="YH74" s="98">
        <f>IFERROR(INDEX('Score Calculation'!$D$24:$D$31,MATCH('Detalle de Cuentas'!NX74,'Score Calculation'!$C$24:$C$31,1)),0)</f>
        <v>1</v>
      </c>
      <c r="YI74" s="98">
        <f>IFERROR(INDEX('Score Calculation'!$D$24:$D$31,MATCH('Detalle de Cuentas'!NY74,'Score Calculation'!$C$24:$C$31,1)),0)</f>
        <v>1</v>
      </c>
      <c r="YJ74" s="98">
        <f>IFERROR(INDEX('Score Calculation'!$D$24:$D$31,MATCH('Detalle de Cuentas'!NZ74,'Score Calculation'!$C$24:$C$31,1)),0)</f>
        <v>1</v>
      </c>
      <c r="YK74" s="98">
        <f>IFERROR(INDEX('Score Calculation'!$D$24:$D$31,MATCH('Detalle de Cuentas'!OA74,'Score Calculation'!$C$24:$C$31,1)),0)</f>
        <v>1</v>
      </c>
      <c r="YL74" s="98">
        <f>IFERROR(INDEX('Score Calculation'!$D$24:$D$31,MATCH('Detalle de Cuentas'!OB74,'Score Calculation'!$C$24:$C$31,1)),0)</f>
        <v>1</v>
      </c>
      <c r="YM74" s="98">
        <f>IFERROR(INDEX('Score Calculation'!$D$24:$D$31,MATCH('Detalle de Cuentas'!OC74,'Score Calculation'!$C$24:$C$31,1)),0)</f>
        <v>1</v>
      </c>
      <c r="YN74" s="98">
        <f t="shared" si="458"/>
        <v>0</v>
      </c>
      <c r="YO74" s="98">
        <f>IF(LEFT(TRIM($D74),15)="GRUPO SOLIDARIO",$L74*'Score Calculation'!$H$5,IF(TRIM('Detalle de Cuentas'!$C74)="Semanal",'Detalle de Cuentas'!$L74*'Score Calculation'!$H$6,'Detalle de Cuentas'!$L74))</f>
        <v>0</v>
      </c>
      <c r="YP74" s="99">
        <f>IFERROR(INDEX('Score Calculation'!$D$54:$D$60,MATCH($YO74,'Score Calculation'!$C$54:$C$60,1)),1)</f>
        <v>0.2</v>
      </c>
      <c r="YQ74" s="99">
        <f>IFERROR(INDEX('Score Calculation'!$D$65:$D$123,MATCH(LEFT(TRIM('Detalle de Cuentas'!$F74),20),'Score Calculation'!$F$65:$F$123,0)),1)</f>
        <v>1</v>
      </c>
      <c r="YR74" s="99">
        <f>IFERROR(INDEX('Score Calculation'!$D$46:$D$49,MATCH('Detalle de Cuentas'!$YN74,'Score Calculation'!$C$46:$C$49,1)),1)</f>
        <v>4</v>
      </c>
      <c r="YS74" s="99">
        <f t="shared" si="459"/>
        <v>0</v>
      </c>
      <c r="YT74" s="99">
        <f t="shared" si="460"/>
        <v>0</v>
      </c>
      <c r="YU74" s="98" t="str">
        <f t="shared" si="461"/>
        <v/>
      </c>
      <c r="YV74" s="109">
        <f t="shared" si="462"/>
        <v>1</v>
      </c>
      <c r="YW74" s="109">
        <f>IFERROR(INDEX('Score Calculation'!$D$187:$D$245,MATCH(LEFT(TRIM('Detalle de Cuentas'!$F74),20),'Score Calculation'!$F$187:$F$245,0)),1)</f>
        <v>1</v>
      </c>
      <c r="YX74" s="109">
        <f>IFERROR(IF($E74="HIPOTECA",-PMT('Score Calculation'!$H$266/(360/$J74),$G74,$YO74)*(30/$J74),-PMT('Score Calculation'!$H$267/(360/$J74),$G74,$YO74)*(30/$J74)),0)</f>
        <v>0</v>
      </c>
      <c r="YY74" s="109">
        <f t="shared" si="520"/>
        <v>0</v>
      </c>
      <c r="YZ74" s="109">
        <f t="shared" si="520"/>
        <v>0</v>
      </c>
      <c r="ZA74" s="109">
        <f t="shared" si="520"/>
        <v>0</v>
      </c>
      <c r="ZB74" s="109">
        <f t="shared" si="520"/>
        <v>0</v>
      </c>
      <c r="ZC74" s="109">
        <f t="shared" si="520"/>
        <v>0</v>
      </c>
      <c r="ZD74" s="109">
        <f t="shared" si="517"/>
        <v>0</v>
      </c>
      <c r="ZE74" s="109">
        <f t="shared" si="517"/>
        <v>0</v>
      </c>
      <c r="ZF74" s="109">
        <f t="shared" si="517"/>
        <v>0</v>
      </c>
      <c r="ZG74" s="109">
        <f t="shared" si="517"/>
        <v>0</v>
      </c>
      <c r="ZH74" s="109">
        <f t="shared" si="517"/>
        <v>0</v>
      </c>
      <c r="ZI74" s="109">
        <f t="shared" si="464"/>
        <v>0</v>
      </c>
    </row>
    <row r="75" spans="2:685" x14ac:dyDescent="0.2">
      <c r="B75" s="41">
        <v>59</v>
      </c>
      <c r="C75" s="42"/>
      <c r="D75" s="42"/>
      <c r="E75" s="42"/>
      <c r="F75" s="42"/>
      <c r="G75" s="42"/>
      <c r="H75" s="42"/>
      <c r="I75" s="29"/>
      <c r="J75" s="6" t="str">
        <f t="shared" si="529"/>
        <v/>
      </c>
      <c r="K75" s="43"/>
      <c r="L75" s="43"/>
      <c r="M75" s="43"/>
      <c r="N75" s="43"/>
      <c r="O75" s="43"/>
      <c r="P75" s="44" t="str">
        <f t="shared" si="346"/>
        <v/>
      </c>
      <c r="Q75" s="26"/>
      <c r="R75" s="26"/>
      <c r="S75" s="26"/>
      <c r="T75" s="26"/>
      <c r="U75" s="29"/>
      <c r="V75" s="43"/>
      <c r="W75" s="26"/>
      <c r="X75" s="29"/>
      <c r="Y75" s="6">
        <f>IF('Detalle de Cuentas'!$C$4-$R75&gt;'Graph Creator'!$E$2*'Graph Creator'!$D$13*12,0,1)</f>
        <v>1</v>
      </c>
      <c r="Z75" s="45">
        <f t="shared" si="530"/>
        <v>0</v>
      </c>
      <c r="AA75" s="2" t="e">
        <f t="shared" si="347"/>
        <v>#VALUE!</v>
      </c>
      <c r="AB75" s="2" t="e">
        <f t="shared" si="348"/>
        <v>#VALUE!</v>
      </c>
      <c r="AC75" s="2" t="e">
        <f t="shared" si="349"/>
        <v>#VALUE!</v>
      </c>
      <c r="AD75" s="2" t="e">
        <f t="shared" si="350"/>
        <v>#VALUE!</v>
      </c>
      <c r="AE75" s="2" t="e">
        <f t="shared" si="351"/>
        <v>#VALUE!</v>
      </c>
      <c r="AF75" s="2" t="e">
        <f t="shared" si="352"/>
        <v>#VALUE!</v>
      </c>
      <c r="AG75" s="2">
        <f t="shared" si="353"/>
        <v>0</v>
      </c>
      <c r="AH75" s="2">
        <f t="shared" si="354"/>
        <v>0</v>
      </c>
      <c r="AI75" s="2" t="str">
        <f t="shared" si="531"/>
        <v/>
      </c>
      <c r="AJ75" s="2" t="str">
        <f t="shared" ref="AJ75:BE75" si="801">IFERROR(SEARCH(".",$I75,AI75+1),"")</f>
        <v/>
      </c>
      <c r="AK75" s="2" t="str">
        <f t="shared" si="801"/>
        <v/>
      </c>
      <c r="AL75" s="2" t="str">
        <f t="shared" si="801"/>
        <v/>
      </c>
      <c r="AM75" s="2" t="str">
        <f t="shared" si="801"/>
        <v/>
      </c>
      <c r="AN75" s="2" t="str">
        <f t="shared" si="801"/>
        <v/>
      </c>
      <c r="AO75" s="2" t="str">
        <f t="shared" si="801"/>
        <v/>
      </c>
      <c r="AP75" s="2" t="str">
        <f t="shared" si="801"/>
        <v/>
      </c>
      <c r="AQ75" s="2" t="str">
        <f t="shared" si="801"/>
        <v/>
      </c>
      <c r="AR75" s="2" t="str">
        <f t="shared" si="801"/>
        <v/>
      </c>
      <c r="AS75" s="2" t="str">
        <f t="shared" si="801"/>
        <v/>
      </c>
      <c r="AT75" s="2" t="str">
        <f t="shared" si="801"/>
        <v/>
      </c>
      <c r="AU75" s="2" t="str">
        <f t="shared" si="801"/>
        <v/>
      </c>
      <c r="AV75" s="2" t="str">
        <f t="shared" si="801"/>
        <v/>
      </c>
      <c r="AW75" s="2" t="str">
        <f t="shared" si="801"/>
        <v/>
      </c>
      <c r="AX75" s="2" t="str">
        <f t="shared" si="801"/>
        <v/>
      </c>
      <c r="AY75" s="2" t="str">
        <f t="shared" si="801"/>
        <v/>
      </c>
      <c r="AZ75" s="2" t="str">
        <f t="shared" si="801"/>
        <v/>
      </c>
      <c r="BA75" s="2" t="str">
        <f t="shared" si="801"/>
        <v/>
      </c>
      <c r="BB75" s="2" t="str">
        <f t="shared" si="801"/>
        <v/>
      </c>
      <c r="BC75" s="2" t="str">
        <f t="shared" si="801"/>
        <v/>
      </c>
      <c r="BD75" s="2" t="str">
        <f t="shared" si="801"/>
        <v/>
      </c>
      <c r="BE75" s="2" t="str">
        <f t="shared" si="801"/>
        <v/>
      </c>
      <c r="BF75" s="2" t="str">
        <f t="shared" si="356"/>
        <v/>
      </c>
      <c r="BG75" s="2" t="str">
        <f t="shared" si="7"/>
        <v/>
      </c>
      <c r="BH75" s="2" t="str">
        <f t="shared" si="8"/>
        <v/>
      </c>
      <c r="BI75" s="2" t="str">
        <f t="shared" si="9"/>
        <v/>
      </c>
      <c r="BJ75" s="2" t="str">
        <f t="shared" si="10"/>
        <v/>
      </c>
      <c r="BK75" s="2" t="str">
        <f t="shared" si="11"/>
        <v/>
      </c>
      <c r="BL75" s="2" t="str">
        <f t="shared" si="12"/>
        <v/>
      </c>
      <c r="BM75" s="2" t="str">
        <f t="shared" si="13"/>
        <v/>
      </c>
      <c r="BN75" s="2" t="str">
        <f t="shared" si="14"/>
        <v/>
      </c>
      <c r="BO75" s="2" t="str">
        <f t="shared" si="15"/>
        <v/>
      </c>
      <c r="BP75" s="2" t="str">
        <f t="shared" si="16"/>
        <v/>
      </c>
      <c r="BQ75" s="2" t="str">
        <f t="shared" si="17"/>
        <v/>
      </c>
      <c r="BR75" s="2" t="str">
        <f t="shared" si="18"/>
        <v/>
      </c>
      <c r="BS75" s="2" t="str">
        <f t="shared" si="19"/>
        <v/>
      </c>
      <c r="BT75" s="2" t="str">
        <f t="shared" si="20"/>
        <v/>
      </c>
      <c r="BU75" s="2" t="str">
        <f t="shared" si="21"/>
        <v/>
      </c>
      <c r="BV75" s="2" t="str">
        <f t="shared" si="22"/>
        <v/>
      </c>
      <c r="BW75" s="2" t="str">
        <f t="shared" si="23"/>
        <v/>
      </c>
      <c r="BX75" s="2" t="str">
        <f t="shared" si="24"/>
        <v/>
      </c>
      <c r="BY75" s="2" t="str">
        <f t="shared" si="25"/>
        <v/>
      </c>
      <c r="BZ75" s="2" t="str">
        <f t="shared" si="26"/>
        <v/>
      </c>
      <c r="CA75" s="2" t="str">
        <f t="shared" si="27"/>
        <v/>
      </c>
      <c r="CB75" s="2" t="str">
        <f t="shared" si="28"/>
        <v/>
      </c>
      <c r="CC75" s="2" t="str">
        <f t="shared" si="29"/>
        <v/>
      </c>
      <c r="CD75" s="14">
        <f t="shared" si="533"/>
        <v>0</v>
      </c>
      <c r="CE75" s="14" t="e">
        <f t="shared" ref="CE75:DA75" si="802">CD75-$J$17</f>
        <v>#VALUE!</v>
      </c>
      <c r="CF75" s="14" t="e">
        <f t="shared" si="802"/>
        <v>#VALUE!</v>
      </c>
      <c r="CG75" s="14" t="e">
        <f t="shared" si="802"/>
        <v>#VALUE!</v>
      </c>
      <c r="CH75" s="14" t="e">
        <f t="shared" si="802"/>
        <v>#VALUE!</v>
      </c>
      <c r="CI75" s="14" t="e">
        <f t="shared" si="802"/>
        <v>#VALUE!</v>
      </c>
      <c r="CJ75" s="14" t="e">
        <f t="shared" si="802"/>
        <v>#VALUE!</v>
      </c>
      <c r="CK75" s="14" t="e">
        <f t="shared" si="802"/>
        <v>#VALUE!</v>
      </c>
      <c r="CL75" s="14" t="e">
        <f t="shared" si="802"/>
        <v>#VALUE!</v>
      </c>
      <c r="CM75" s="14" t="e">
        <f t="shared" si="802"/>
        <v>#VALUE!</v>
      </c>
      <c r="CN75" s="14" t="e">
        <f t="shared" si="802"/>
        <v>#VALUE!</v>
      </c>
      <c r="CO75" s="14" t="e">
        <f t="shared" si="802"/>
        <v>#VALUE!</v>
      </c>
      <c r="CP75" s="14" t="e">
        <f t="shared" si="802"/>
        <v>#VALUE!</v>
      </c>
      <c r="CQ75" s="14" t="e">
        <f t="shared" si="802"/>
        <v>#VALUE!</v>
      </c>
      <c r="CR75" s="14" t="e">
        <f t="shared" si="802"/>
        <v>#VALUE!</v>
      </c>
      <c r="CS75" s="14" t="e">
        <f t="shared" si="802"/>
        <v>#VALUE!</v>
      </c>
      <c r="CT75" s="14" t="e">
        <f t="shared" si="802"/>
        <v>#VALUE!</v>
      </c>
      <c r="CU75" s="14" t="e">
        <f t="shared" si="802"/>
        <v>#VALUE!</v>
      </c>
      <c r="CV75" s="14" t="e">
        <f t="shared" si="802"/>
        <v>#VALUE!</v>
      </c>
      <c r="CW75" s="14" t="e">
        <f t="shared" si="802"/>
        <v>#VALUE!</v>
      </c>
      <c r="CX75" s="14" t="e">
        <f t="shared" si="802"/>
        <v>#VALUE!</v>
      </c>
      <c r="CY75" s="14" t="e">
        <f t="shared" si="802"/>
        <v>#VALUE!</v>
      </c>
      <c r="CZ75" s="14" t="e">
        <f t="shared" si="802"/>
        <v>#VALUE!</v>
      </c>
      <c r="DA75" s="14" t="e">
        <f t="shared" si="802"/>
        <v>#VALUE!</v>
      </c>
      <c r="DB75" s="2">
        <f t="shared" si="358"/>
        <v>0</v>
      </c>
      <c r="DC75" s="2">
        <f t="shared" si="359"/>
        <v>0</v>
      </c>
      <c r="DD75" s="2">
        <f t="shared" si="360"/>
        <v>0</v>
      </c>
      <c r="DE75" s="2">
        <f t="shared" si="361"/>
        <v>0</v>
      </c>
      <c r="DF75" s="2">
        <f t="shared" si="362"/>
        <v>0</v>
      </c>
      <c r="DG75" s="2">
        <f t="shared" si="363"/>
        <v>0</v>
      </c>
      <c r="DH75" s="2">
        <f t="shared" si="364"/>
        <v>0</v>
      </c>
      <c r="DI75" s="2">
        <f t="shared" si="365"/>
        <v>0</v>
      </c>
      <c r="DJ75" s="2">
        <f t="shared" si="366"/>
        <v>0</v>
      </c>
      <c r="DK75" s="2">
        <f t="shared" si="367"/>
        <v>0</v>
      </c>
      <c r="DL75" s="2">
        <f t="shared" si="368"/>
        <v>0</v>
      </c>
      <c r="DM75" s="2">
        <f t="shared" si="369"/>
        <v>0</v>
      </c>
      <c r="DN75" s="2">
        <f t="shared" si="370"/>
        <v>0</v>
      </c>
      <c r="DO75" s="2">
        <f t="shared" si="371"/>
        <v>0</v>
      </c>
      <c r="DP75" s="2">
        <f t="shared" si="372"/>
        <v>0</v>
      </c>
      <c r="DQ75" s="2">
        <f t="shared" si="373"/>
        <v>0</v>
      </c>
      <c r="DR75" s="2">
        <f t="shared" si="374"/>
        <v>0</v>
      </c>
      <c r="DS75" s="2">
        <f t="shared" si="375"/>
        <v>0</v>
      </c>
      <c r="DT75" s="2">
        <f t="shared" si="376"/>
        <v>0</v>
      </c>
      <c r="DU75" s="2">
        <f t="shared" si="377"/>
        <v>0</v>
      </c>
      <c r="DV75" s="2">
        <f t="shared" si="378"/>
        <v>0</v>
      </c>
      <c r="DW75" s="2">
        <f t="shared" si="379"/>
        <v>0</v>
      </c>
      <c r="DX75" s="2">
        <f t="shared" si="380"/>
        <v>0</v>
      </c>
      <c r="DY75" s="2">
        <f t="shared" si="381"/>
        <v>0</v>
      </c>
      <c r="DZ75" s="2">
        <f t="shared" si="382"/>
        <v>0</v>
      </c>
      <c r="EA75" s="2">
        <f t="shared" si="383"/>
        <v>0</v>
      </c>
      <c r="EB75" s="2">
        <f t="shared" si="384"/>
        <v>0</v>
      </c>
      <c r="EC75" s="2">
        <f t="shared" si="385"/>
        <v>0</v>
      </c>
      <c r="ED75" s="2">
        <f t="shared" si="386"/>
        <v>0</v>
      </c>
      <c r="EE75" s="2">
        <f t="shared" si="387"/>
        <v>0</v>
      </c>
      <c r="EF75" s="2">
        <f t="shared" si="388"/>
        <v>0</v>
      </c>
      <c r="EG75" s="2">
        <f t="shared" si="389"/>
        <v>0</v>
      </c>
      <c r="EH75" s="2">
        <f t="shared" si="390"/>
        <v>0</v>
      </c>
      <c r="EI75" s="2">
        <f t="shared" si="391"/>
        <v>0</v>
      </c>
      <c r="EJ75" s="2">
        <f t="shared" si="392"/>
        <v>0</v>
      </c>
      <c r="EK75" s="2">
        <f t="shared" si="393"/>
        <v>0</v>
      </c>
      <c r="EL75" s="2">
        <f t="shared" si="394"/>
        <v>0</v>
      </c>
      <c r="EM75" s="2">
        <f t="shared" si="395"/>
        <v>0</v>
      </c>
      <c r="EN75" s="2">
        <f t="shared" si="396"/>
        <v>0</v>
      </c>
      <c r="EO75" s="2">
        <f t="shared" si="397"/>
        <v>0</v>
      </c>
      <c r="EP75" s="2">
        <f t="shared" si="398"/>
        <v>0</v>
      </c>
      <c r="EQ75" s="2">
        <f t="shared" si="399"/>
        <v>0</v>
      </c>
      <c r="ER75" s="2">
        <f t="shared" si="400"/>
        <v>0</v>
      </c>
      <c r="ES75" s="2">
        <f t="shared" si="401"/>
        <v>0</v>
      </c>
      <c r="ET75" s="2">
        <f t="shared" si="402"/>
        <v>0</v>
      </c>
      <c r="EU75" s="2">
        <f t="shared" si="403"/>
        <v>0</v>
      </c>
      <c r="EV75" s="2">
        <f t="shared" si="404"/>
        <v>0</v>
      </c>
      <c r="EW75" s="2">
        <f t="shared" si="405"/>
        <v>0</v>
      </c>
      <c r="EX75" s="2">
        <f t="shared" si="535"/>
        <v>1</v>
      </c>
      <c r="EY75" s="2" t="e">
        <f t="shared" si="536"/>
        <v>#VALUE!</v>
      </c>
      <c r="EZ75" s="2" t="e">
        <f t="shared" si="537"/>
        <v>#VALUE!</v>
      </c>
      <c r="FA75" s="2" t="e">
        <f t="shared" si="538"/>
        <v>#VALUE!</v>
      </c>
      <c r="FB75" s="2" t="e">
        <f t="shared" si="539"/>
        <v>#VALUE!</v>
      </c>
      <c r="FC75" s="2" t="e">
        <f t="shared" si="540"/>
        <v>#VALUE!</v>
      </c>
      <c r="FD75" s="2" t="e">
        <f t="shared" si="541"/>
        <v>#VALUE!</v>
      </c>
      <c r="FE75" s="2" t="e">
        <f t="shared" si="542"/>
        <v>#VALUE!</v>
      </c>
      <c r="FF75" s="2" t="e">
        <f t="shared" si="543"/>
        <v>#VALUE!</v>
      </c>
      <c r="FG75" s="2" t="e">
        <f t="shared" si="544"/>
        <v>#VALUE!</v>
      </c>
      <c r="FH75" s="2" t="e">
        <f t="shared" si="545"/>
        <v>#VALUE!</v>
      </c>
      <c r="FI75" s="2" t="e">
        <f t="shared" si="546"/>
        <v>#VALUE!</v>
      </c>
      <c r="FJ75" s="2" t="e">
        <f t="shared" si="547"/>
        <v>#VALUE!</v>
      </c>
      <c r="FK75" s="2" t="e">
        <f t="shared" si="548"/>
        <v>#VALUE!</v>
      </c>
      <c r="FL75" s="2" t="e">
        <f t="shared" si="549"/>
        <v>#VALUE!</v>
      </c>
      <c r="FM75" s="2" t="e">
        <f t="shared" si="550"/>
        <v>#VALUE!</v>
      </c>
      <c r="FN75" s="2" t="e">
        <f t="shared" si="551"/>
        <v>#VALUE!</v>
      </c>
      <c r="FO75" s="2" t="e">
        <f t="shared" si="552"/>
        <v>#VALUE!</v>
      </c>
      <c r="FP75" s="2" t="e">
        <f t="shared" si="553"/>
        <v>#VALUE!</v>
      </c>
      <c r="FQ75" s="2" t="e">
        <f t="shared" si="554"/>
        <v>#VALUE!</v>
      </c>
      <c r="FR75" s="2" t="e">
        <f t="shared" si="555"/>
        <v>#VALUE!</v>
      </c>
      <c r="FS75" s="2" t="e">
        <f t="shared" si="556"/>
        <v>#VALUE!</v>
      </c>
      <c r="FT75" s="2" t="e">
        <f t="shared" si="557"/>
        <v>#VALUE!</v>
      </c>
      <c r="FU75" s="2" t="e">
        <f t="shared" si="558"/>
        <v>#VALUE!</v>
      </c>
      <c r="FV75" s="2">
        <f t="shared" si="559"/>
        <v>1</v>
      </c>
      <c r="FW75" s="2" t="e">
        <f t="shared" si="560"/>
        <v>#VALUE!</v>
      </c>
      <c r="FX75" s="2" t="e">
        <f t="shared" si="561"/>
        <v>#VALUE!</v>
      </c>
      <c r="FY75" s="2" t="e">
        <f t="shared" si="562"/>
        <v>#VALUE!</v>
      </c>
      <c r="FZ75" s="2" t="e">
        <f t="shared" si="563"/>
        <v>#VALUE!</v>
      </c>
      <c r="GA75" s="2" t="e">
        <f t="shared" si="564"/>
        <v>#VALUE!</v>
      </c>
      <c r="GB75" s="2" t="e">
        <f t="shared" si="565"/>
        <v>#VALUE!</v>
      </c>
      <c r="GC75" s="2" t="e">
        <f t="shared" si="566"/>
        <v>#VALUE!</v>
      </c>
      <c r="GD75" s="2" t="e">
        <f t="shared" si="567"/>
        <v>#VALUE!</v>
      </c>
      <c r="GE75" s="2" t="e">
        <f t="shared" si="568"/>
        <v>#VALUE!</v>
      </c>
      <c r="GF75" s="2" t="e">
        <f t="shared" si="569"/>
        <v>#VALUE!</v>
      </c>
      <c r="GG75" s="2" t="e">
        <f t="shared" si="570"/>
        <v>#VALUE!</v>
      </c>
      <c r="GH75" s="2" t="e">
        <f t="shared" si="571"/>
        <v>#VALUE!</v>
      </c>
      <c r="GI75" s="2" t="e">
        <f t="shared" si="572"/>
        <v>#VALUE!</v>
      </c>
      <c r="GJ75" s="2" t="e">
        <f t="shared" si="573"/>
        <v>#VALUE!</v>
      </c>
      <c r="GK75" s="2" t="e">
        <f t="shared" si="574"/>
        <v>#VALUE!</v>
      </c>
      <c r="GL75" s="2" t="e">
        <f t="shared" si="575"/>
        <v>#VALUE!</v>
      </c>
      <c r="GM75" s="2" t="e">
        <f t="shared" si="576"/>
        <v>#VALUE!</v>
      </c>
      <c r="GN75" s="2" t="e">
        <f t="shared" si="577"/>
        <v>#VALUE!</v>
      </c>
      <c r="GO75" s="2" t="e">
        <f t="shared" si="578"/>
        <v>#VALUE!</v>
      </c>
      <c r="GP75" s="2" t="e">
        <f t="shared" si="579"/>
        <v>#VALUE!</v>
      </c>
      <c r="GQ75" s="2" t="e">
        <f t="shared" si="580"/>
        <v>#VALUE!</v>
      </c>
      <c r="GR75" s="2" t="e">
        <f t="shared" si="581"/>
        <v>#VALUE!</v>
      </c>
      <c r="GS75" s="2" t="e">
        <f t="shared" si="582"/>
        <v>#VALUE!</v>
      </c>
      <c r="GT75" s="2">
        <f t="shared" si="583"/>
        <v>1</v>
      </c>
      <c r="GU75" s="2" t="e">
        <f t="shared" si="584"/>
        <v>#VALUE!</v>
      </c>
      <c r="GV75" s="2" t="e">
        <f t="shared" si="585"/>
        <v>#VALUE!</v>
      </c>
      <c r="GW75" s="2" t="e">
        <f t="shared" si="586"/>
        <v>#VALUE!</v>
      </c>
      <c r="GX75" s="2" t="e">
        <f t="shared" si="587"/>
        <v>#VALUE!</v>
      </c>
      <c r="GY75" s="2" t="e">
        <f t="shared" si="588"/>
        <v>#VALUE!</v>
      </c>
      <c r="GZ75" s="2" t="e">
        <f t="shared" si="589"/>
        <v>#VALUE!</v>
      </c>
      <c r="HA75" s="2" t="e">
        <f t="shared" si="590"/>
        <v>#VALUE!</v>
      </c>
      <c r="HB75" s="2" t="e">
        <f t="shared" si="591"/>
        <v>#VALUE!</v>
      </c>
      <c r="HC75" s="2" t="e">
        <f t="shared" si="592"/>
        <v>#VALUE!</v>
      </c>
      <c r="HD75" s="2" t="e">
        <f t="shared" si="593"/>
        <v>#VALUE!</v>
      </c>
      <c r="HE75" s="2" t="e">
        <f t="shared" si="594"/>
        <v>#VALUE!</v>
      </c>
      <c r="HF75" s="2" t="e">
        <f t="shared" si="595"/>
        <v>#VALUE!</v>
      </c>
      <c r="HG75" s="2" t="e">
        <f t="shared" si="596"/>
        <v>#VALUE!</v>
      </c>
      <c r="HH75" s="2" t="e">
        <f t="shared" si="597"/>
        <v>#VALUE!</v>
      </c>
      <c r="HI75" s="2" t="e">
        <f t="shared" si="598"/>
        <v>#VALUE!</v>
      </c>
      <c r="HJ75" s="2" t="e">
        <f t="shared" si="599"/>
        <v>#VALUE!</v>
      </c>
      <c r="HK75" s="2" t="e">
        <f t="shared" si="600"/>
        <v>#VALUE!</v>
      </c>
      <c r="HL75" s="2" t="e">
        <f t="shared" si="601"/>
        <v>#VALUE!</v>
      </c>
      <c r="HM75" s="2" t="e">
        <f t="shared" si="602"/>
        <v>#VALUE!</v>
      </c>
      <c r="HN75" s="2" t="e">
        <f t="shared" si="603"/>
        <v>#VALUE!</v>
      </c>
      <c r="HO75" s="2" t="e">
        <f t="shared" si="604"/>
        <v>#VALUE!</v>
      </c>
      <c r="HP75" s="2" t="e">
        <f t="shared" si="605"/>
        <v>#VALUE!</v>
      </c>
      <c r="HQ75" s="2" t="e">
        <f t="shared" si="606"/>
        <v>#VALUE!</v>
      </c>
      <c r="HR75" s="2">
        <f t="shared" si="607"/>
        <v>1</v>
      </c>
      <c r="HS75" s="2" t="e">
        <f t="shared" si="608"/>
        <v>#VALUE!</v>
      </c>
      <c r="HT75" s="2" t="e">
        <f t="shared" si="609"/>
        <v>#VALUE!</v>
      </c>
      <c r="HU75" s="2" t="e">
        <f t="shared" si="610"/>
        <v>#VALUE!</v>
      </c>
      <c r="HV75" s="2" t="e">
        <f t="shared" si="611"/>
        <v>#VALUE!</v>
      </c>
      <c r="HW75" s="2" t="e">
        <f t="shared" si="612"/>
        <v>#VALUE!</v>
      </c>
      <c r="HX75" s="2" t="e">
        <f t="shared" si="613"/>
        <v>#VALUE!</v>
      </c>
      <c r="HY75" s="2" t="e">
        <f t="shared" si="614"/>
        <v>#VALUE!</v>
      </c>
      <c r="HZ75" s="2" t="e">
        <f t="shared" si="615"/>
        <v>#VALUE!</v>
      </c>
      <c r="IA75" s="2" t="e">
        <f t="shared" si="616"/>
        <v>#VALUE!</v>
      </c>
      <c r="IB75" s="2" t="e">
        <f t="shared" si="617"/>
        <v>#VALUE!</v>
      </c>
      <c r="IC75" s="2" t="e">
        <f t="shared" si="618"/>
        <v>#VALUE!</v>
      </c>
      <c r="ID75" s="2" t="e">
        <f t="shared" si="619"/>
        <v>#VALUE!</v>
      </c>
      <c r="IE75" s="2" t="e">
        <f t="shared" si="620"/>
        <v>#VALUE!</v>
      </c>
      <c r="IF75" s="2" t="e">
        <f t="shared" si="621"/>
        <v>#VALUE!</v>
      </c>
      <c r="IG75" s="2" t="e">
        <f t="shared" si="622"/>
        <v>#VALUE!</v>
      </c>
      <c r="IH75" s="2" t="e">
        <f t="shared" si="623"/>
        <v>#VALUE!</v>
      </c>
      <c r="II75" s="2" t="e">
        <f t="shared" si="624"/>
        <v>#VALUE!</v>
      </c>
      <c r="IJ75" s="2" t="e">
        <f t="shared" si="625"/>
        <v>#VALUE!</v>
      </c>
      <c r="IK75" s="2" t="e">
        <f t="shared" si="626"/>
        <v>#VALUE!</v>
      </c>
      <c r="IL75" s="2" t="e">
        <f t="shared" si="627"/>
        <v>#VALUE!</v>
      </c>
      <c r="IM75" s="2" t="e">
        <f t="shared" si="628"/>
        <v>#VALUE!</v>
      </c>
      <c r="IN75" s="2" t="e">
        <f t="shared" si="629"/>
        <v>#VALUE!</v>
      </c>
      <c r="IO75" s="2" t="e">
        <f t="shared" si="630"/>
        <v>#VALUE!</v>
      </c>
      <c r="IP75" s="2">
        <f t="shared" si="631"/>
        <v>0</v>
      </c>
      <c r="IQ75" s="2" t="e">
        <f t="shared" si="632"/>
        <v>#VALUE!</v>
      </c>
      <c r="IR75" s="2" t="e">
        <f t="shared" si="633"/>
        <v>#VALUE!</v>
      </c>
      <c r="IS75" s="2" t="e">
        <f t="shared" si="634"/>
        <v>#VALUE!</v>
      </c>
      <c r="IT75" s="2" t="e">
        <f t="shared" si="635"/>
        <v>#VALUE!</v>
      </c>
      <c r="IU75" s="2" t="e">
        <f t="shared" si="636"/>
        <v>#VALUE!</v>
      </c>
      <c r="IV75" s="2" t="e">
        <f t="shared" si="637"/>
        <v>#VALUE!</v>
      </c>
      <c r="IW75" s="2" t="e">
        <f t="shared" si="638"/>
        <v>#VALUE!</v>
      </c>
      <c r="IX75" s="2" t="e">
        <f t="shared" si="639"/>
        <v>#VALUE!</v>
      </c>
      <c r="IY75" s="2" t="e">
        <f t="shared" si="640"/>
        <v>#VALUE!</v>
      </c>
      <c r="IZ75" s="2" t="e">
        <f t="shared" si="641"/>
        <v>#VALUE!</v>
      </c>
      <c r="JA75" s="2" t="e">
        <f t="shared" si="642"/>
        <v>#VALUE!</v>
      </c>
      <c r="JB75" s="2" t="e">
        <f t="shared" si="643"/>
        <v>#VALUE!</v>
      </c>
      <c r="JC75" s="2" t="e">
        <f t="shared" si="644"/>
        <v>#VALUE!</v>
      </c>
      <c r="JD75" s="2" t="e">
        <f t="shared" si="645"/>
        <v>#VALUE!</v>
      </c>
      <c r="JE75" s="2" t="e">
        <f t="shared" si="646"/>
        <v>#VALUE!</v>
      </c>
      <c r="JF75" s="2" t="e">
        <f t="shared" si="647"/>
        <v>#VALUE!</v>
      </c>
      <c r="JG75" s="2" t="e">
        <f t="shared" si="648"/>
        <v>#VALUE!</v>
      </c>
      <c r="JH75" s="2" t="e">
        <f t="shared" si="649"/>
        <v>#VALUE!</v>
      </c>
      <c r="JI75" s="2" t="e">
        <f t="shared" si="650"/>
        <v>#VALUE!</v>
      </c>
      <c r="JJ75" s="2" t="e">
        <f t="shared" si="651"/>
        <v>#VALUE!</v>
      </c>
      <c r="JK75" s="2" t="e">
        <f t="shared" si="652"/>
        <v>#VALUE!</v>
      </c>
      <c r="JL75" s="2" t="e">
        <f t="shared" si="653"/>
        <v>#VALUE!</v>
      </c>
      <c r="JM75" s="2" t="e">
        <f t="shared" si="654"/>
        <v>#VALUE!</v>
      </c>
      <c r="JN75" s="2">
        <f t="shared" si="655"/>
        <v>0</v>
      </c>
      <c r="JO75" s="2" t="e">
        <f t="shared" si="656"/>
        <v>#VALUE!</v>
      </c>
      <c r="JP75" s="2" t="e">
        <f t="shared" si="657"/>
        <v>#VALUE!</v>
      </c>
      <c r="JQ75" s="2" t="e">
        <f t="shared" si="658"/>
        <v>#VALUE!</v>
      </c>
      <c r="JR75" s="2" t="e">
        <f t="shared" si="659"/>
        <v>#VALUE!</v>
      </c>
      <c r="JS75" s="2" t="e">
        <f t="shared" si="660"/>
        <v>#VALUE!</v>
      </c>
      <c r="JT75" s="2" t="e">
        <f t="shared" si="661"/>
        <v>#VALUE!</v>
      </c>
      <c r="JU75" s="2" t="e">
        <f t="shared" si="662"/>
        <v>#VALUE!</v>
      </c>
      <c r="JV75" s="2" t="e">
        <f t="shared" si="663"/>
        <v>#VALUE!</v>
      </c>
      <c r="JW75" s="2" t="e">
        <f t="shared" si="664"/>
        <v>#VALUE!</v>
      </c>
      <c r="JX75" s="2" t="e">
        <f t="shared" si="665"/>
        <v>#VALUE!</v>
      </c>
      <c r="JY75" s="2" t="e">
        <f t="shared" si="666"/>
        <v>#VALUE!</v>
      </c>
      <c r="JZ75" s="2" t="e">
        <f t="shared" si="667"/>
        <v>#VALUE!</v>
      </c>
      <c r="KA75" s="2" t="e">
        <f t="shared" si="668"/>
        <v>#VALUE!</v>
      </c>
      <c r="KB75" s="2" t="e">
        <f t="shared" si="669"/>
        <v>#VALUE!</v>
      </c>
      <c r="KC75" s="2" t="e">
        <f t="shared" si="670"/>
        <v>#VALUE!</v>
      </c>
      <c r="KD75" s="2" t="e">
        <f t="shared" si="671"/>
        <v>#VALUE!</v>
      </c>
      <c r="KE75" s="2" t="e">
        <f t="shared" si="672"/>
        <v>#VALUE!</v>
      </c>
      <c r="KF75" s="2" t="e">
        <f t="shared" si="673"/>
        <v>#VALUE!</v>
      </c>
      <c r="KG75" s="2" t="e">
        <f t="shared" si="674"/>
        <v>#VALUE!</v>
      </c>
      <c r="KH75" s="2" t="e">
        <f t="shared" si="675"/>
        <v>#VALUE!</v>
      </c>
      <c r="KI75" s="2" t="e">
        <f t="shared" si="676"/>
        <v>#VALUE!</v>
      </c>
      <c r="KJ75" s="2" t="e">
        <f t="shared" si="677"/>
        <v>#VALUE!</v>
      </c>
      <c r="KK75" s="2" t="e">
        <f t="shared" si="678"/>
        <v>#VALUE!</v>
      </c>
      <c r="KL75" s="2">
        <f t="shared" si="679"/>
        <v>0</v>
      </c>
      <c r="KM75" s="2" t="e">
        <f t="shared" si="680"/>
        <v>#VALUE!</v>
      </c>
      <c r="KN75" s="2" t="e">
        <f t="shared" si="681"/>
        <v>#VALUE!</v>
      </c>
      <c r="KO75" s="2" t="e">
        <f t="shared" si="682"/>
        <v>#VALUE!</v>
      </c>
      <c r="KP75" s="2" t="e">
        <f t="shared" si="683"/>
        <v>#VALUE!</v>
      </c>
      <c r="KQ75" s="2" t="e">
        <f t="shared" si="684"/>
        <v>#VALUE!</v>
      </c>
      <c r="KR75" s="2" t="e">
        <f t="shared" si="685"/>
        <v>#VALUE!</v>
      </c>
      <c r="KS75" s="2" t="e">
        <f t="shared" si="686"/>
        <v>#VALUE!</v>
      </c>
      <c r="KT75" s="2" t="e">
        <f t="shared" si="687"/>
        <v>#VALUE!</v>
      </c>
      <c r="KU75" s="2" t="e">
        <f t="shared" si="688"/>
        <v>#VALUE!</v>
      </c>
      <c r="KV75" s="2" t="e">
        <f t="shared" si="689"/>
        <v>#VALUE!</v>
      </c>
      <c r="KW75" s="2" t="e">
        <f t="shared" si="690"/>
        <v>#VALUE!</v>
      </c>
      <c r="KX75" s="2" t="e">
        <f t="shared" si="691"/>
        <v>#VALUE!</v>
      </c>
      <c r="KY75" s="2" t="e">
        <f t="shared" si="692"/>
        <v>#VALUE!</v>
      </c>
      <c r="KZ75" s="2" t="e">
        <f t="shared" si="693"/>
        <v>#VALUE!</v>
      </c>
      <c r="LA75" s="2" t="e">
        <f t="shared" si="694"/>
        <v>#VALUE!</v>
      </c>
      <c r="LB75" s="2" t="e">
        <f t="shared" si="695"/>
        <v>#VALUE!</v>
      </c>
      <c r="LC75" s="2" t="e">
        <f t="shared" si="696"/>
        <v>#VALUE!</v>
      </c>
      <c r="LD75" s="2" t="e">
        <f t="shared" si="697"/>
        <v>#VALUE!</v>
      </c>
      <c r="LE75" s="2" t="e">
        <f t="shared" si="698"/>
        <v>#VALUE!</v>
      </c>
      <c r="LF75" s="2" t="e">
        <f t="shared" si="699"/>
        <v>#VALUE!</v>
      </c>
      <c r="LG75" s="2" t="e">
        <f t="shared" si="700"/>
        <v>#VALUE!</v>
      </c>
      <c r="LH75" s="2" t="e">
        <f t="shared" si="701"/>
        <v>#VALUE!</v>
      </c>
      <c r="LI75" s="2" t="e">
        <f t="shared" si="702"/>
        <v>#VALUE!</v>
      </c>
      <c r="LJ75" s="2">
        <f t="shared" si="703"/>
        <v>0</v>
      </c>
      <c r="LK75" s="2" t="e">
        <f t="shared" si="704"/>
        <v>#VALUE!</v>
      </c>
      <c r="LL75" s="2" t="e">
        <f t="shared" si="705"/>
        <v>#VALUE!</v>
      </c>
      <c r="LM75" s="2" t="e">
        <f t="shared" si="706"/>
        <v>#VALUE!</v>
      </c>
      <c r="LN75" s="2" t="e">
        <f t="shared" si="707"/>
        <v>#VALUE!</v>
      </c>
      <c r="LO75" s="2" t="e">
        <f t="shared" si="708"/>
        <v>#VALUE!</v>
      </c>
      <c r="LP75" s="2" t="e">
        <f t="shared" si="709"/>
        <v>#VALUE!</v>
      </c>
      <c r="LQ75" s="2" t="e">
        <f t="shared" si="710"/>
        <v>#VALUE!</v>
      </c>
      <c r="LR75" s="2" t="e">
        <f t="shared" si="711"/>
        <v>#VALUE!</v>
      </c>
      <c r="LS75" s="2" t="e">
        <f t="shared" si="712"/>
        <v>#VALUE!</v>
      </c>
      <c r="LT75" s="2" t="e">
        <f t="shared" si="713"/>
        <v>#VALUE!</v>
      </c>
      <c r="LU75" s="2" t="e">
        <f t="shared" si="714"/>
        <v>#VALUE!</v>
      </c>
      <c r="LV75" s="2" t="e">
        <f t="shared" si="715"/>
        <v>#VALUE!</v>
      </c>
      <c r="LW75" s="2" t="e">
        <f t="shared" si="716"/>
        <v>#VALUE!</v>
      </c>
      <c r="LX75" s="2" t="e">
        <f t="shared" si="717"/>
        <v>#VALUE!</v>
      </c>
      <c r="LY75" s="2" t="e">
        <f t="shared" si="718"/>
        <v>#VALUE!</v>
      </c>
      <c r="LZ75" s="2" t="e">
        <f t="shared" si="719"/>
        <v>#VALUE!</v>
      </c>
      <c r="MA75" s="2" t="e">
        <f t="shared" si="720"/>
        <v>#VALUE!</v>
      </c>
      <c r="MB75" s="2" t="e">
        <f t="shared" si="721"/>
        <v>#VALUE!</v>
      </c>
      <c r="MC75" s="2" t="e">
        <f t="shared" si="722"/>
        <v>#VALUE!</v>
      </c>
      <c r="MD75" s="2" t="e">
        <f t="shared" si="723"/>
        <v>#VALUE!</v>
      </c>
      <c r="ME75" s="2" t="e">
        <f t="shared" si="724"/>
        <v>#VALUE!</v>
      </c>
      <c r="MF75" s="2" t="e">
        <f t="shared" si="725"/>
        <v>#VALUE!</v>
      </c>
      <c r="MG75" s="2" t="e">
        <f t="shared" si="726"/>
        <v>#VALUE!</v>
      </c>
      <c r="MH75" s="2">
        <f t="shared" si="727"/>
        <v>1</v>
      </c>
      <c r="MI75" s="2" t="e">
        <f t="shared" si="728"/>
        <v>#VALUE!</v>
      </c>
      <c r="MJ75" s="2" t="e">
        <f t="shared" si="729"/>
        <v>#VALUE!</v>
      </c>
      <c r="MK75" s="2" t="e">
        <f t="shared" si="730"/>
        <v>#VALUE!</v>
      </c>
      <c r="ML75" s="2" t="e">
        <f t="shared" si="731"/>
        <v>#VALUE!</v>
      </c>
      <c r="MM75" s="2" t="e">
        <f t="shared" si="732"/>
        <v>#VALUE!</v>
      </c>
      <c r="MN75" s="2" t="e">
        <f t="shared" si="733"/>
        <v>#VALUE!</v>
      </c>
      <c r="MO75" s="2" t="e">
        <f t="shared" si="734"/>
        <v>#VALUE!</v>
      </c>
      <c r="MP75" s="2" t="e">
        <f t="shared" si="735"/>
        <v>#VALUE!</v>
      </c>
      <c r="MQ75" s="2" t="e">
        <f t="shared" si="736"/>
        <v>#VALUE!</v>
      </c>
      <c r="MR75" s="2" t="e">
        <f t="shared" si="737"/>
        <v>#VALUE!</v>
      </c>
      <c r="MS75" s="2" t="e">
        <f t="shared" si="738"/>
        <v>#VALUE!</v>
      </c>
      <c r="MT75" s="2" t="e">
        <f t="shared" si="739"/>
        <v>#VALUE!</v>
      </c>
      <c r="MU75" s="2" t="e">
        <f t="shared" si="740"/>
        <v>#VALUE!</v>
      </c>
      <c r="MV75" s="2" t="e">
        <f t="shared" si="741"/>
        <v>#VALUE!</v>
      </c>
      <c r="MW75" s="2" t="e">
        <f t="shared" si="742"/>
        <v>#VALUE!</v>
      </c>
      <c r="MX75" s="2" t="e">
        <f t="shared" si="743"/>
        <v>#VALUE!</v>
      </c>
      <c r="MY75" s="2" t="e">
        <f t="shared" si="744"/>
        <v>#VALUE!</v>
      </c>
      <c r="MZ75" s="2" t="e">
        <f t="shared" si="745"/>
        <v>#VALUE!</v>
      </c>
      <c r="NA75" s="2" t="e">
        <f t="shared" si="746"/>
        <v>#VALUE!</v>
      </c>
      <c r="NB75" s="2" t="e">
        <f t="shared" si="747"/>
        <v>#VALUE!</v>
      </c>
      <c r="NC75" s="2" t="e">
        <f t="shared" si="748"/>
        <v>#VALUE!</v>
      </c>
      <c r="ND75" s="2" t="e">
        <f t="shared" si="749"/>
        <v>#VALUE!</v>
      </c>
      <c r="NE75" s="2" t="e">
        <f t="shared" si="750"/>
        <v>#VALUE!</v>
      </c>
      <c r="NF75" s="2">
        <f t="shared" si="406"/>
        <v>0</v>
      </c>
      <c r="NG75" s="2">
        <f t="shared" si="250"/>
        <v>0</v>
      </c>
      <c r="NH75" s="2">
        <f t="shared" si="251"/>
        <v>0</v>
      </c>
      <c r="NI75" s="2">
        <f t="shared" si="252"/>
        <v>0</v>
      </c>
      <c r="NJ75" s="2">
        <f t="shared" si="253"/>
        <v>0</v>
      </c>
      <c r="NK75" s="2">
        <f t="shared" si="254"/>
        <v>0</v>
      </c>
      <c r="NL75" s="2">
        <f t="shared" si="255"/>
        <v>0</v>
      </c>
      <c r="NM75" s="2">
        <f t="shared" si="256"/>
        <v>0</v>
      </c>
      <c r="NN75" s="2">
        <f t="shared" si="257"/>
        <v>0</v>
      </c>
      <c r="NO75" s="2">
        <f t="shared" si="258"/>
        <v>0</v>
      </c>
      <c r="NP75" s="2">
        <f t="shared" si="259"/>
        <v>0</v>
      </c>
      <c r="NQ75" s="2">
        <f t="shared" si="260"/>
        <v>0</v>
      </c>
      <c r="NR75" s="2">
        <f t="shared" si="261"/>
        <v>0</v>
      </c>
      <c r="NS75" s="2">
        <f t="shared" si="262"/>
        <v>0</v>
      </c>
      <c r="NT75" s="2">
        <f t="shared" si="263"/>
        <v>0</v>
      </c>
      <c r="NU75" s="2">
        <f t="shared" si="264"/>
        <v>0</v>
      </c>
      <c r="NV75" s="2">
        <f t="shared" si="265"/>
        <v>0</v>
      </c>
      <c r="NW75" s="2">
        <f t="shared" si="266"/>
        <v>0</v>
      </c>
      <c r="NX75" s="2">
        <f t="shared" si="267"/>
        <v>0</v>
      </c>
      <c r="NY75" s="2">
        <f t="shared" si="268"/>
        <v>0</v>
      </c>
      <c r="NZ75" s="2">
        <f t="shared" si="269"/>
        <v>0</v>
      </c>
      <c r="OA75" s="2">
        <f t="shared" si="270"/>
        <v>0</v>
      </c>
      <c r="OB75" s="2">
        <f t="shared" si="271"/>
        <v>0</v>
      </c>
      <c r="OC75" s="2">
        <f t="shared" si="272"/>
        <v>0</v>
      </c>
      <c r="OD75" s="2">
        <f>IF(AND(NF75&gt;'Graph Creator'!$K$4,'Detalle de Cuentas'!NF75&lt;='Graph Creator'!$L$4),1,0)</f>
        <v>0</v>
      </c>
      <c r="OE75" s="2">
        <f>IF(AND(NG75&gt;'Graph Creator'!$K$4,'Detalle de Cuentas'!NG75&lt;='Graph Creator'!$L$4),1,0)</f>
        <v>0</v>
      </c>
      <c r="OF75" s="2">
        <f>IF(AND(NH75&gt;'Graph Creator'!$K$4,'Detalle de Cuentas'!NH75&lt;='Graph Creator'!$L$4),1,0)</f>
        <v>0</v>
      </c>
      <c r="OG75" s="2">
        <f>IF(AND(NI75&gt;'Graph Creator'!$K$4,'Detalle de Cuentas'!NI75&lt;='Graph Creator'!$L$4),1,0)</f>
        <v>0</v>
      </c>
      <c r="OH75" s="2">
        <f>IF(AND(NJ75&gt;'Graph Creator'!$K$4,'Detalle de Cuentas'!NJ75&lt;='Graph Creator'!$L$4),1,0)</f>
        <v>0</v>
      </c>
      <c r="OI75" s="2">
        <f>IF(AND(NK75&gt;'Graph Creator'!$K$4,'Detalle de Cuentas'!NK75&lt;='Graph Creator'!$L$4),1,0)</f>
        <v>0</v>
      </c>
      <c r="OJ75" s="2">
        <f>IF(AND(NL75&gt;'Graph Creator'!$K$4,'Detalle de Cuentas'!NL75&lt;='Graph Creator'!$L$4),1,0)</f>
        <v>0</v>
      </c>
      <c r="OK75" s="2">
        <f>IF(AND(NM75&gt;'Graph Creator'!$K$4,'Detalle de Cuentas'!NM75&lt;='Graph Creator'!$L$4),1,0)</f>
        <v>0</v>
      </c>
      <c r="OL75" s="2">
        <f>IF(AND(NN75&gt;'Graph Creator'!$K$4,'Detalle de Cuentas'!NN75&lt;='Graph Creator'!$L$4),1,0)</f>
        <v>0</v>
      </c>
      <c r="OM75" s="2">
        <f>IF(AND(NO75&gt;'Graph Creator'!$K$4,'Detalle de Cuentas'!NO75&lt;='Graph Creator'!$L$4),1,0)</f>
        <v>0</v>
      </c>
      <c r="ON75" s="2">
        <f>IF(AND(NP75&gt;'Graph Creator'!$K$4,'Detalle de Cuentas'!NP75&lt;='Graph Creator'!$L$4),1,0)</f>
        <v>0</v>
      </c>
      <c r="OO75" s="2">
        <f>IF(AND(NQ75&gt;'Graph Creator'!$K$4,'Detalle de Cuentas'!NQ75&lt;='Graph Creator'!$L$4),1,0)</f>
        <v>0</v>
      </c>
      <c r="OP75" s="2">
        <f>IF(AND(NR75&gt;'Graph Creator'!$K$4,'Detalle de Cuentas'!NR75&lt;='Graph Creator'!$L$4),1,0)</f>
        <v>0</v>
      </c>
      <c r="OQ75" s="2">
        <f>IF(AND(NS75&gt;'Graph Creator'!$K$4,'Detalle de Cuentas'!NS75&lt;='Graph Creator'!$L$4),1,0)</f>
        <v>0</v>
      </c>
      <c r="OR75" s="2">
        <f>IF(AND(NT75&gt;'Graph Creator'!$K$4,'Detalle de Cuentas'!NT75&lt;='Graph Creator'!$L$4),1,0)</f>
        <v>0</v>
      </c>
      <c r="OS75" s="2">
        <f>IF(AND(NU75&gt;'Graph Creator'!$K$4,'Detalle de Cuentas'!NU75&lt;='Graph Creator'!$L$4),1,0)</f>
        <v>0</v>
      </c>
      <c r="OT75" s="2">
        <f>IF(AND(NV75&gt;'Graph Creator'!$K$4,'Detalle de Cuentas'!NV75&lt;='Graph Creator'!$L$4),1,0)</f>
        <v>0</v>
      </c>
      <c r="OU75" s="2">
        <f>IF(AND(NW75&gt;'Graph Creator'!$K$4,'Detalle de Cuentas'!NW75&lt;='Graph Creator'!$L$4),1,0)</f>
        <v>0</v>
      </c>
      <c r="OV75" s="2">
        <f>IF(AND(NX75&gt;'Graph Creator'!$K$4,'Detalle de Cuentas'!NX75&lt;='Graph Creator'!$L$4),1,0)</f>
        <v>0</v>
      </c>
      <c r="OW75" s="2">
        <f>IF(AND(NY75&gt;'Graph Creator'!$K$4,'Detalle de Cuentas'!NY75&lt;='Graph Creator'!$L$4),1,0)</f>
        <v>0</v>
      </c>
      <c r="OX75" s="2">
        <f>IF(AND(NZ75&gt;'Graph Creator'!$K$4,'Detalle de Cuentas'!NZ75&lt;='Graph Creator'!$L$4),1,0)</f>
        <v>0</v>
      </c>
      <c r="OY75" s="2">
        <f>IF(AND(OA75&gt;'Graph Creator'!$K$4,'Detalle de Cuentas'!OA75&lt;='Graph Creator'!$L$4),1,0)</f>
        <v>0</v>
      </c>
      <c r="OZ75" s="2">
        <f>IF(AND(OB75&gt;'Graph Creator'!$K$4,'Detalle de Cuentas'!OB75&lt;='Graph Creator'!$L$4),1,0)</f>
        <v>0</v>
      </c>
      <c r="PA75" s="2">
        <f>IF(AND(OC75&gt;'Graph Creator'!$K$4,'Detalle de Cuentas'!OC75&lt;='Graph Creator'!$L$4),1,0)</f>
        <v>0</v>
      </c>
      <c r="PB75" s="2">
        <f>IF(AND(NF75&gt;'Graph Creator'!$L$4,'Detalle de Cuentas'!NF75&lt;='Graph Creator'!$M$4),1,0)</f>
        <v>0</v>
      </c>
      <c r="PC75" s="2">
        <f>IF(AND(NG75&gt;'Graph Creator'!$L$4,'Detalle de Cuentas'!NG75&lt;='Graph Creator'!$M$4),1,0)</f>
        <v>0</v>
      </c>
      <c r="PD75" s="2">
        <f>IF(AND(NH75&gt;'Graph Creator'!$L$4,'Detalle de Cuentas'!NH75&lt;='Graph Creator'!$M$4),1,0)</f>
        <v>0</v>
      </c>
      <c r="PE75" s="2">
        <f>IF(AND(NI75&gt;'Graph Creator'!$L$4,'Detalle de Cuentas'!NI75&lt;='Graph Creator'!$M$4),1,0)</f>
        <v>0</v>
      </c>
      <c r="PF75" s="2">
        <f>IF(AND(NJ75&gt;'Graph Creator'!$L$4,'Detalle de Cuentas'!NJ75&lt;='Graph Creator'!$M$4),1,0)</f>
        <v>0</v>
      </c>
      <c r="PG75" s="2">
        <f>IF(AND(NK75&gt;'Graph Creator'!$L$4,'Detalle de Cuentas'!NK75&lt;='Graph Creator'!$M$4),1,0)</f>
        <v>0</v>
      </c>
      <c r="PH75" s="2">
        <f>IF(AND(NL75&gt;'Graph Creator'!$L$4,'Detalle de Cuentas'!NL75&lt;='Graph Creator'!$M$4),1,0)</f>
        <v>0</v>
      </c>
      <c r="PI75" s="2">
        <f>IF(AND(NM75&gt;'Graph Creator'!$L$4,'Detalle de Cuentas'!NM75&lt;='Graph Creator'!$M$4),1,0)</f>
        <v>0</v>
      </c>
      <c r="PJ75" s="2">
        <f>IF(AND(NN75&gt;'Graph Creator'!$L$4,'Detalle de Cuentas'!NN75&lt;='Graph Creator'!$M$4),1,0)</f>
        <v>0</v>
      </c>
      <c r="PK75" s="2">
        <f>IF(AND(NO75&gt;'Graph Creator'!$L$4,'Detalle de Cuentas'!NO75&lt;='Graph Creator'!$M$4),1,0)</f>
        <v>0</v>
      </c>
      <c r="PL75" s="2">
        <f>IF(AND(NP75&gt;'Graph Creator'!$L$4,'Detalle de Cuentas'!NP75&lt;='Graph Creator'!$M$4),1,0)</f>
        <v>0</v>
      </c>
      <c r="PM75" s="2">
        <f>IF(AND(NQ75&gt;'Graph Creator'!$L$4,'Detalle de Cuentas'!NQ75&lt;='Graph Creator'!$M$4),1,0)</f>
        <v>0</v>
      </c>
      <c r="PN75" s="2">
        <f>IF(AND(NR75&gt;'Graph Creator'!$L$4,'Detalle de Cuentas'!NR75&lt;='Graph Creator'!$M$4),1,0)</f>
        <v>0</v>
      </c>
      <c r="PO75" s="2">
        <f>IF(AND(NS75&gt;'Graph Creator'!$L$4,'Detalle de Cuentas'!NS75&lt;='Graph Creator'!$M$4),1,0)</f>
        <v>0</v>
      </c>
      <c r="PP75" s="2">
        <f>IF(AND(NT75&gt;'Graph Creator'!$L$4,'Detalle de Cuentas'!NT75&lt;='Graph Creator'!$M$4),1,0)</f>
        <v>0</v>
      </c>
      <c r="PQ75" s="2">
        <f>IF(AND(NU75&gt;'Graph Creator'!$L$4,'Detalle de Cuentas'!NU75&lt;='Graph Creator'!$M$4),1,0)</f>
        <v>0</v>
      </c>
      <c r="PR75" s="2">
        <f>IF(AND(NV75&gt;'Graph Creator'!$L$4,'Detalle de Cuentas'!NV75&lt;='Graph Creator'!$M$4),1,0)</f>
        <v>0</v>
      </c>
      <c r="PS75" s="2">
        <f>IF(AND(NW75&gt;'Graph Creator'!$L$4,'Detalle de Cuentas'!NW75&lt;='Graph Creator'!$M$4),1,0)</f>
        <v>0</v>
      </c>
      <c r="PT75" s="2">
        <f>IF(AND(NX75&gt;'Graph Creator'!$L$4,'Detalle de Cuentas'!NX75&lt;='Graph Creator'!$M$4),1,0)</f>
        <v>0</v>
      </c>
      <c r="PU75" s="2">
        <f>IF(AND(NY75&gt;'Graph Creator'!$L$4,'Detalle de Cuentas'!NY75&lt;='Graph Creator'!$M$4),1,0)</f>
        <v>0</v>
      </c>
      <c r="PV75" s="2">
        <f>IF(AND(NZ75&gt;'Graph Creator'!$L$4,'Detalle de Cuentas'!NZ75&lt;='Graph Creator'!$M$4),1,0)</f>
        <v>0</v>
      </c>
      <c r="PW75" s="2">
        <f>IF(AND(OA75&gt;'Graph Creator'!$L$4,'Detalle de Cuentas'!OA75&lt;='Graph Creator'!$M$4),1,0)</f>
        <v>0</v>
      </c>
      <c r="PX75" s="2">
        <f>IF(AND(OB75&gt;'Graph Creator'!$L$4,'Detalle de Cuentas'!OB75&lt;='Graph Creator'!$M$4),1,0)</f>
        <v>0</v>
      </c>
      <c r="PY75" s="2">
        <f>IF(AND(OC75&gt;'Graph Creator'!$L$4,'Detalle de Cuentas'!OC75&lt;='Graph Creator'!$M$4),1,0)</f>
        <v>0</v>
      </c>
      <c r="PZ75" s="2">
        <f>IF(AND(NF75&gt;'Graph Creator'!$M$4,'Detalle de Cuentas'!NF75&lt;='Graph Creator'!$N$4),1,0)</f>
        <v>0</v>
      </c>
      <c r="QA75" s="2">
        <f>IF(AND(NG75&gt;'Graph Creator'!$M$4,'Detalle de Cuentas'!NG75&lt;='Graph Creator'!$N$4),1,0)</f>
        <v>0</v>
      </c>
      <c r="QB75" s="2">
        <f>IF(AND(NH75&gt;'Graph Creator'!$M$4,'Detalle de Cuentas'!NH75&lt;='Graph Creator'!$N$4),1,0)</f>
        <v>0</v>
      </c>
      <c r="QC75" s="2">
        <f>IF(AND(NI75&gt;'Graph Creator'!$M$4,'Detalle de Cuentas'!NI75&lt;='Graph Creator'!$N$4),1,0)</f>
        <v>0</v>
      </c>
      <c r="QD75" s="2">
        <f>IF(AND(NJ75&gt;'Graph Creator'!$M$4,'Detalle de Cuentas'!NJ75&lt;='Graph Creator'!$N$4),1,0)</f>
        <v>0</v>
      </c>
      <c r="QE75" s="2">
        <f>IF(AND(NK75&gt;'Graph Creator'!$M$4,'Detalle de Cuentas'!NK75&lt;='Graph Creator'!$N$4),1,0)</f>
        <v>0</v>
      </c>
      <c r="QF75" s="2">
        <f>IF(AND(NL75&gt;'Graph Creator'!$M$4,'Detalle de Cuentas'!NL75&lt;='Graph Creator'!$N$4),1,0)</f>
        <v>0</v>
      </c>
      <c r="QG75" s="2">
        <f>IF(AND(NM75&gt;'Graph Creator'!$M$4,'Detalle de Cuentas'!NM75&lt;='Graph Creator'!$N$4),1,0)</f>
        <v>0</v>
      </c>
      <c r="QH75" s="2">
        <f>IF(AND(NN75&gt;'Graph Creator'!$M$4,'Detalle de Cuentas'!NN75&lt;='Graph Creator'!$N$4),1,0)</f>
        <v>0</v>
      </c>
      <c r="QI75" s="2">
        <f>IF(AND(NO75&gt;'Graph Creator'!$M$4,'Detalle de Cuentas'!NO75&lt;='Graph Creator'!$N$4),1,0)</f>
        <v>0</v>
      </c>
      <c r="QJ75" s="2">
        <f>IF(AND(NP75&gt;'Graph Creator'!$M$4,'Detalle de Cuentas'!NP75&lt;='Graph Creator'!$N$4),1,0)</f>
        <v>0</v>
      </c>
      <c r="QK75" s="2">
        <f>IF(AND(NQ75&gt;'Graph Creator'!$M$4,'Detalle de Cuentas'!NQ75&lt;='Graph Creator'!$N$4),1,0)</f>
        <v>0</v>
      </c>
      <c r="QL75" s="2">
        <f>IF(AND(NR75&gt;'Graph Creator'!$M$4,'Detalle de Cuentas'!NR75&lt;='Graph Creator'!$N$4),1,0)</f>
        <v>0</v>
      </c>
      <c r="QM75" s="2">
        <f>IF(AND(NS75&gt;'Graph Creator'!$M$4,'Detalle de Cuentas'!NS75&lt;='Graph Creator'!$N$4),1,0)</f>
        <v>0</v>
      </c>
      <c r="QN75" s="2">
        <f>IF(AND(NT75&gt;'Graph Creator'!$M$4,'Detalle de Cuentas'!NT75&lt;='Graph Creator'!$N$4),1,0)</f>
        <v>0</v>
      </c>
      <c r="QO75" s="2">
        <f>IF(AND(NU75&gt;'Graph Creator'!$M$4,'Detalle de Cuentas'!NU75&lt;='Graph Creator'!$N$4),1,0)</f>
        <v>0</v>
      </c>
      <c r="QP75" s="2">
        <f>IF(AND(NV75&gt;'Graph Creator'!$M$4,'Detalle de Cuentas'!NV75&lt;='Graph Creator'!$N$4),1,0)</f>
        <v>0</v>
      </c>
      <c r="QQ75" s="2">
        <f>IF(AND(NW75&gt;'Graph Creator'!$M$4,'Detalle de Cuentas'!NW75&lt;='Graph Creator'!$N$4),1,0)</f>
        <v>0</v>
      </c>
      <c r="QR75" s="2">
        <f>IF(AND(NX75&gt;'Graph Creator'!$M$4,'Detalle de Cuentas'!NX75&lt;='Graph Creator'!$N$4),1,0)</f>
        <v>0</v>
      </c>
      <c r="QS75" s="2">
        <f>IF(AND(NY75&gt;'Graph Creator'!$M$4,'Detalle de Cuentas'!NY75&lt;='Graph Creator'!$N$4),1,0)</f>
        <v>0</v>
      </c>
      <c r="QT75" s="2">
        <f>IF(AND(NZ75&gt;'Graph Creator'!$M$4,'Detalle de Cuentas'!NZ75&lt;='Graph Creator'!$N$4),1,0)</f>
        <v>0</v>
      </c>
      <c r="QU75" s="2">
        <f>IF(AND(OA75&gt;'Graph Creator'!$M$4,'Detalle de Cuentas'!OA75&lt;='Graph Creator'!$N$4),1,0)</f>
        <v>0</v>
      </c>
      <c r="QV75" s="2">
        <f>IF(AND(OB75&gt;'Graph Creator'!$M$4,'Detalle de Cuentas'!OB75&lt;='Graph Creator'!$N$4),1,0)</f>
        <v>0</v>
      </c>
      <c r="QW75" s="2">
        <f>IF(AND(OC75&gt;'Graph Creator'!$M$4,'Detalle de Cuentas'!OC75&lt;='Graph Creator'!$N$4),1,0)</f>
        <v>0</v>
      </c>
      <c r="QX75" s="2">
        <f>IF(AND(NF75&gt;'Graph Creator'!$N$4,'Detalle de Cuentas'!NF75&lt;='Graph Creator'!$O$4),1,0)</f>
        <v>0</v>
      </c>
      <c r="QY75" s="2">
        <f>IF(AND(NG75&gt;'Graph Creator'!$N$4,'Detalle de Cuentas'!NG75&lt;='Graph Creator'!$O$4),1,0)</f>
        <v>0</v>
      </c>
      <c r="QZ75" s="2">
        <f>IF(AND(NH75&gt;'Graph Creator'!$N$4,'Detalle de Cuentas'!NH75&lt;='Graph Creator'!$O$4),1,0)</f>
        <v>0</v>
      </c>
      <c r="RA75" s="2">
        <f>IF(AND(NI75&gt;'Graph Creator'!$N$4,'Detalle de Cuentas'!NI75&lt;='Graph Creator'!$O$4),1,0)</f>
        <v>0</v>
      </c>
      <c r="RB75" s="2">
        <f>IF(AND(NJ75&gt;'Graph Creator'!$N$4,'Detalle de Cuentas'!NJ75&lt;='Graph Creator'!$O$4),1,0)</f>
        <v>0</v>
      </c>
      <c r="RC75" s="2">
        <f>IF(AND(NK75&gt;'Graph Creator'!$N$4,'Detalle de Cuentas'!NK75&lt;='Graph Creator'!$O$4),1,0)</f>
        <v>0</v>
      </c>
      <c r="RD75" s="2">
        <f>IF(AND(NL75&gt;'Graph Creator'!$N$4,'Detalle de Cuentas'!NL75&lt;='Graph Creator'!$O$4),1,0)</f>
        <v>0</v>
      </c>
      <c r="RE75" s="2">
        <f>IF(AND(NM75&gt;'Graph Creator'!$N$4,'Detalle de Cuentas'!NM75&lt;='Graph Creator'!$O$4),1,0)</f>
        <v>0</v>
      </c>
      <c r="RF75" s="2">
        <f>IF(AND(NN75&gt;'Graph Creator'!$N$4,'Detalle de Cuentas'!NN75&lt;='Graph Creator'!$O$4),1,0)</f>
        <v>0</v>
      </c>
      <c r="RG75" s="2">
        <f>IF(AND(NO75&gt;'Graph Creator'!$N$4,'Detalle de Cuentas'!NO75&lt;='Graph Creator'!$O$4),1,0)</f>
        <v>0</v>
      </c>
      <c r="RH75" s="2">
        <f>IF(AND(NP75&gt;'Graph Creator'!$N$4,'Detalle de Cuentas'!NP75&lt;='Graph Creator'!$O$4),1,0)</f>
        <v>0</v>
      </c>
      <c r="RI75" s="2">
        <f>IF(AND(NQ75&gt;'Graph Creator'!$N$4,'Detalle de Cuentas'!NQ75&lt;='Graph Creator'!$O$4),1,0)</f>
        <v>0</v>
      </c>
      <c r="RJ75" s="2">
        <f>IF(AND(NR75&gt;'Graph Creator'!$N$4,'Detalle de Cuentas'!NR75&lt;='Graph Creator'!$O$4),1,0)</f>
        <v>0</v>
      </c>
      <c r="RK75" s="2">
        <f>IF(AND(NS75&gt;'Graph Creator'!$N$4,'Detalle de Cuentas'!NS75&lt;='Graph Creator'!$O$4),1,0)</f>
        <v>0</v>
      </c>
      <c r="RL75" s="2">
        <f>IF(AND(NT75&gt;'Graph Creator'!$N$4,'Detalle de Cuentas'!NT75&lt;='Graph Creator'!$O$4),1,0)</f>
        <v>0</v>
      </c>
      <c r="RM75" s="2">
        <f>IF(AND(NU75&gt;'Graph Creator'!$N$4,'Detalle de Cuentas'!NU75&lt;='Graph Creator'!$O$4),1,0)</f>
        <v>0</v>
      </c>
      <c r="RN75" s="2">
        <f>IF(AND(NV75&gt;'Graph Creator'!$N$4,'Detalle de Cuentas'!NV75&lt;='Graph Creator'!$O$4),1,0)</f>
        <v>0</v>
      </c>
      <c r="RO75" s="2">
        <f>IF(AND(NW75&gt;'Graph Creator'!$N$4,'Detalle de Cuentas'!NW75&lt;='Graph Creator'!$O$4),1,0)</f>
        <v>0</v>
      </c>
      <c r="RP75" s="2">
        <f>IF(AND(NX75&gt;'Graph Creator'!$N$4,'Detalle de Cuentas'!NX75&lt;='Graph Creator'!$O$4),1,0)</f>
        <v>0</v>
      </c>
      <c r="RQ75" s="2">
        <f>IF(AND(NY75&gt;'Graph Creator'!$N$4,'Detalle de Cuentas'!NY75&lt;='Graph Creator'!$O$4),1,0)</f>
        <v>0</v>
      </c>
      <c r="RR75" s="2">
        <f>IF(AND(NZ75&gt;'Graph Creator'!$N$4,'Detalle de Cuentas'!NZ75&lt;='Graph Creator'!$O$4),1,0)</f>
        <v>0</v>
      </c>
      <c r="RS75" s="2">
        <f>IF(AND(OA75&gt;'Graph Creator'!$N$4,'Detalle de Cuentas'!OA75&lt;='Graph Creator'!$O$4),1,0)</f>
        <v>0</v>
      </c>
      <c r="RT75" s="2">
        <f>IF(AND(OB75&gt;'Graph Creator'!$N$4,'Detalle de Cuentas'!OB75&lt;='Graph Creator'!$O$4),1,0)</f>
        <v>0</v>
      </c>
      <c r="RU75" s="2">
        <f>IF(AND(OC75&gt;'Graph Creator'!$N$4,'Detalle de Cuentas'!OC75&lt;='Graph Creator'!$O$4),1,0)</f>
        <v>0</v>
      </c>
      <c r="RV75" s="2" t="e">
        <f t="shared" si="407"/>
        <v>#VALUE!</v>
      </c>
      <c r="RW75" s="2" t="e">
        <f t="shared" si="408"/>
        <v>#VALUE!</v>
      </c>
      <c r="RX75" s="2" t="e">
        <f t="shared" si="409"/>
        <v>#VALUE!</v>
      </c>
      <c r="RY75" s="2" t="e">
        <f t="shared" si="410"/>
        <v>#VALUE!</v>
      </c>
      <c r="RZ75" s="2" t="e">
        <f t="shared" si="411"/>
        <v>#VALUE!</v>
      </c>
      <c r="SA75" s="2" t="e">
        <f t="shared" si="412"/>
        <v>#VALUE!</v>
      </c>
      <c r="SB75" s="2" t="e">
        <f t="shared" si="413"/>
        <v>#VALUE!</v>
      </c>
      <c r="SC75" s="2" t="e">
        <f t="shared" si="414"/>
        <v>#VALUE!</v>
      </c>
      <c r="SD75" s="2" t="e">
        <f t="shared" si="415"/>
        <v>#VALUE!</v>
      </c>
      <c r="SE75" s="2" t="e">
        <f t="shared" si="416"/>
        <v>#VALUE!</v>
      </c>
      <c r="SF75" s="2" t="e">
        <f t="shared" si="417"/>
        <v>#VALUE!</v>
      </c>
      <c r="SG75" s="2" t="e">
        <f t="shared" si="418"/>
        <v>#VALUE!</v>
      </c>
      <c r="SH75" s="2" t="e">
        <f t="shared" si="419"/>
        <v>#VALUE!</v>
      </c>
      <c r="SI75" s="2" t="e">
        <f t="shared" si="420"/>
        <v>#VALUE!</v>
      </c>
      <c r="SJ75" s="2" t="e">
        <f t="shared" si="421"/>
        <v>#VALUE!</v>
      </c>
      <c r="SK75" s="2" t="e">
        <f t="shared" si="422"/>
        <v>#VALUE!</v>
      </c>
      <c r="SL75" s="2" t="e">
        <f t="shared" si="423"/>
        <v>#VALUE!</v>
      </c>
      <c r="SM75" s="2" t="e">
        <f t="shared" si="424"/>
        <v>#VALUE!</v>
      </c>
      <c r="SN75" s="2" t="e">
        <f t="shared" si="425"/>
        <v>#VALUE!</v>
      </c>
      <c r="SO75" s="2" t="e">
        <f t="shared" si="426"/>
        <v>#VALUE!</v>
      </c>
      <c r="SP75" s="2" t="e">
        <f t="shared" si="427"/>
        <v>#VALUE!</v>
      </c>
      <c r="SQ75" s="2" t="e">
        <f t="shared" si="428"/>
        <v>#VALUE!</v>
      </c>
      <c r="SR75" s="2" t="e">
        <f t="shared" si="429"/>
        <v>#VALUE!</v>
      </c>
      <c r="SS75" s="2" t="e">
        <f t="shared" si="430"/>
        <v>#VALUE!</v>
      </c>
      <c r="ST75" s="2" t="e">
        <f t="shared" si="431"/>
        <v>#VALUE!</v>
      </c>
      <c r="SU75" s="2" t="e">
        <f t="shared" si="432"/>
        <v>#VALUE!</v>
      </c>
      <c r="SV75" s="2" t="e">
        <f t="shared" si="433"/>
        <v>#VALUE!</v>
      </c>
      <c r="SW75" s="2" t="e">
        <f t="shared" si="434"/>
        <v>#VALUE!</v>
      </c>
      <c r="SX75" s="2" t="e">
        <f t="shared" si="435"/>
        <v>#VALUE!</v>
      </c>
      <c r="SY75" s="2" t="e">
        <f t="shared" si="436"/>
        <v>#VALUE!</v>
      </c>
      <c r="SZ75" s="2" t="e">
        <f t="shared" si="437"/>
        <v>#VALUE!</v>
      </c>
      <c r="TA75" s="2" t="e">
        <f t="shared" si="438"/>
        <v>#VALUE!</v>
      </c>
      <c r="TB75" s="2" t="e">
        <f t="shared" si="439"/>
        <v>#VALUE!</v>
      </c>
      <c r="TC75" s="2" t="e">
        <f t="shared" si="440"/>
        <v>#VALUE!</v>
      </c>
      <c r="TD75" s="2" t="e">
        <f t="shared" si="441"/>
        <v>#VALUE!</v>
      </c>
      <c r="TE75" s="2" t="e">
        <f t="shared" si="442"/>
        <v>#VALUE!</v>
      </c>
      <c r="TF75" s="2" t="str">
        <f>IF(DZ75=1,IF(SUM(DZ$17:DZ75)&lt;2,""&amp;B75,", "&amp;B75),"")</f>
        <v/>
      </c>
      <c r="TG75" s="2" t="str">
        <f t="shared" si="480"/>
        <v/>
      </c>
      <c r="TH75" s="2">
        <f t="shared" si="443"/>
        <v>0</v>
      </c>
      <c r="TI75" s="14" t="str">
        <f t="shared" si="444"/>
        <v/>
      </c>
      <c r="TJ75" s="14" t="e">
        <f t="shared" si="273"/>
        <v>#VALUE!</v>
      </c>
      <c r="TK75" s="14" t="e">
        <f t="shared" si="274"/>
        <v>#VALUE!</v>
      </c>
      <c r="TL75" s="14" t="e">
        <f t="shared" si="275"/>
        <v>#VALUE!</v>
      </c>
      <c r="TM75" s="14" t="e">
        <f t="shared" si="276"/>
        <v>#VALUE!</v>
      </c>
      <c r="TN75" s="14" t="e">
        <f t="shared" si="277"/>
        <v>#VALUE!</v>
      </c>
      <c r="TO75" s="14" t="e">
        <f t="shared" si="278"/>
        <v>#VALUE!</v>
      </c>
      <c r="TP75" s="14" t="e">
        <f t="shared" si="279"/>
        <v>#VALUE!</v>
      </c>
      <c r="TQ75" s="14" t="e">
        <f t="shared" si="280"/>
        <v>#VALUE!</v>
      </c>
      <c r="TR75" s="14" t="e">
        <f t="shared" si="281"/>
        <v>#VALUE!</v>
      </c>
      <c r="TS75" s="14" t="e">
        <f t="shared" si="282"/>
        <v>#VALUE!</v>
      </c>
      <c r="TT75" s="14" t="e">
        <f t="shared" si="283"/>
        <v>#VALUE!</v>
      </c>
      <c r="TU75" s="14" t="e">
        <f t="shared" si="284"/>
        <v>#VALUE!</v>
      </c>
      <c r="TV75" s="14" t="e">
        <f t="shared" si="285"/>
        <v>#VALUE!</v>
      </c>
      <c r="TW75" s="14" t="e">
        <f t="shared" si="286"/>
        <v>#VALUE!</v>
      </c>
      <c r="TX75" s="14" t="e">
        <f t="shared" si="287"/>
        <v>#VALUE!</v>
      </c>
      <c r="TY75" s="14" t="e">
        <f t="shared" si="288"/>
        <v>#VALUE!</v>
      </c>
      <c r="TZ75" s="14" t="e">
        <f t="shared" si="289"/>
        <v>#VALUE!</v>
      </c>
      <c r="UA75" s="14" t="e">
        <f t="shared" si="290"/>
        <v>#VALUE!</v>
      </c>
      <c r="UB75" s="14" t="e">
        <f t="shared" si="291"/>
        <v>#VALUE!</v>
      </c>
      <c r="UC75" s="14" t="e">
        <f t="shared" si="292"/>
        <v>#VALUE!</v>
      </c>
      <c r="UD75" s="14" t="e">
        <f t="shared" si="293"/>
        <v>#VALUE!</v>
      </c>
      <c r="UE75" s="14" t="e">
        <f t="shared" si="294"/>
        <v>#VALUE!</v>
      </c>
      <c r="UF75" s="14" t="e">
        <f t="shared" si="295"/>
        <v>#VALUE!</v>
      </c>
      <c r="UH75" s="2">
        <f>IF($C$4-$R75&gt;'Graph Creator'!$E$2*'Graph Creator'!$D$13*12,0,1)</f>
        <v>1</v>
      </c>
      <c r="UJ75" s="2" t="e">
        <f t="shared" si="445"/>
        <v>#VALUE!</v>
      </c>
      <c r="UK75" s="2" t="e">
        <f t="shared" si="446"/>
        <v>#VALUE!</v>
      </c>
      <c r="UL75" s="2" t="e">
        <f t="shared" si="447"/>
        <v>#VALUE!</v>
      </c>
      <c r="UM75" s="2" t="e">
        <f t="shared" si="448"/>
        <v>#VALUE!</v>
      </c>
      <c r="UN75" s="2" t="e">
        <f t="shared" si="449"/>
        <v>#VALUE!</v>
      </c>
      <c r="UO75" s="2" t="e">
        <f t="shared" si="450"/>
        <v>#VALUE!</v>
      </c>
      <c r="UP75" s="2" t="e">
        <f t="shared" si="297"/>
        <v>#VALUE!</v>
      </c>
      <c r="UQ75" s="2" t="e">
        <f t="shared" si="298"/>
        <v>#VALUE!</v>
      </c>
      <c r="UR75" s="2" t="e">
        <f t="shared" si="299"/>
        <v>#VALUE!</v>
      </c>
      <c r="US75" s="2" t="e">
        <f t="shared" si="300"/>
        <v>#VALUE!</v>
      </c>
      <c r="UT75" s="2" t="e">
        <f t="shared" si="301"/>
        <v>#VALUE!</v>
      </c>
      <c r="UU75" s="2" t="e">
        <f t="shared" si="302"/>
        <v>#VALUE!</v>
      </c>
      <c r="UV75" s="2" t="e">
        <f t="shared" si="303"/>
        <v>#VALUE!</v>
      </c>
      <c r="UW75" s="2" t="e">
        <f t="shared" si="304"/>
        <v>#VALUE!</v>
      </c>
      <c r="UX75" s="2" t="e">
        <f t="shared" si="305"/>
        <v>#VALUE!</v>
      </c>
      <c r="UY75" s="2" t="e">
        <f t="shared" si="306"/>
        <v>#VALUE!</v>
      </c>
      <c r="UZ75" s="2" t="e">
        <f t="shared" si="307"/>
        <v>#VALUE!</v>
      </c>
      <c r="VA75" s="2" t="e">
        <f t="shared" si="308"/>
        <v>#VALUE!</v>
      </c>
      <c r="VB75" s="2" t="e">
        <f t="shared" si="309"/>
        <v>#VALUE!</v>
      </c>
      <c r="VC75" s="2" t="e">
        <f t="shared" si="310"/>
        <v>#VALUE!</v>
      </c>
      <c r="VD75" s="2" t="e">
        <f t="shared" si="311"/>
        <v>#VALUE!</v>
      </c>
      <c r="VE75" s="2" t="e">
        <f t="shared" si="312"/>
        <v>#VALUE!</v>
      </c>
      <c r="VF75" s="2" t="e">
        <f t="shared" si="313"/>
        <v>#VALUE!</v>
      </c>
      <c r="VG75" s="2" t="e">
        <f t="shared" si="314"/>
        <v>#VALUE!</v>
      </c>
      <c r="VH75" s="2" t="e">
        <f t="shared" si="315"/>
        <v>#VALUE!</v>
      </c>
      <c r="VI75" s="2" t="e">
        <f t="shared" si="316"/>
        <v>#VALUE!</v>
      </c>
      <c r="VJ75" s="2" t="e">
        <f t="shared" si="317"/>
        <v>#VALUE!</v>
      </c>
      <c r="VK75" s="2" t="e">
        <f t="shared" si="318"/>
        <v>#VALUE!</v>
      </c>
      <c r="VL75" s="2" t="e">
        <f t="shared" si="319"/>
        <v>#VALUE!</v>
      </c>
      <c r="VM75" s="2" t="e">
        <f t="shared" si="320"/>
        <v>#VALUE!</v>
      </c>
      <c r="VN75" s="2" t="e">
        <f t="shared" si="321"/>
        <v>#VALUE!</v>
      </c>
      <c r="VO75" s="2" t="e">
        <f t="shared" si="322"/>
        <v>#VALUE!</v>
      </c>
      <c r="VP75" s="2" t="e">
        <f t="shared" si="323"/>
        <v>#VALUE!</v>
      </c>
      <c r="VQ75" s="2" t="e">
        <f t="shared" si="324"/>
        <v>#VALUE!</v>
      </c>
      <c r="VR75" s="2" t="e">
        <f t="shared" si="325"/>
        <v>#VALUE!</v>
      </c>
      <c r="VS75" s="2" t="e">
        <f t="shared" si="326"/>
        <v>#VALUE!</v>
      </c>
      <c r="VT75" s="98">
        <f t="shared" si="451"/>
        <v>0</v>
      </c>
      <c r="VU75" s="98">
        <f t="shared" si="452"/>
        <v>0</v>
      </c>
      <c r="VV75" s="98">
        <f t="shared" si="453"/>
        <v>0</v>
      </c>
      <c r="VW75" s="98">
        <f t="shared" si="454"/>
        <v>0</v>
      </c>
      <c r="VX75" s="98">
        <f t="shared" si="455"/>
        <v>0</v>
      </c>
      <c r="VY75" s="98">
        <f t="shared" si="456"/>
        <v>0</v>
      </c>
      <c r="VZ75" s="98">
        <f t="shared" si="457"/>
        <v>0</v>
      </c>
      <c r="WA75" s="98">
        <f t="shared" si="328"/>
        <v>0</v>
      </c>
      <c r="WB75" s="98">
        <f t="shared" si="329"/>
        <v>0</v>
      </c>
      <c r="WC75" s="98">
        <f t="shared" si="330"/>
        <v>0</v>
      </c>
      <c r="WD75" s="98">
        <f t="shared" si="331"/>
        <v>0</v>
      </c>
      <c r="WE75" s="98">
        <f t="shared" si="332"/>
        <v>0</v>
      </c>
      <c r="WF75" s="98">
        <f t="shared" si="333"/>
        <v>0</v>
      </c>
      <c r="WG75" s="98">
        <f t="shared" si="334"/>
        <v>0</v>
      </c>
      <c r="WH75" s="98">
        <f t="shared" si="335"/>
        <v>0</v>
      </c>
      <c r="WI75" s="98">
        <f t="shared" si="336"/>
        <v>0</v>
      </c>
      <c r="WJ75" s="98">
        <f t="shared" si="337"/>
        <v>0</v>
      </c>
      <c r="WK75" s="98">
        <f t="shared" si="338"/>
        <v>0</v>
      </c>
      <c r="WL75" s="98">
        <f t="shared" si="339"/>
        <v>0</v>
      </c>
      <c r="WM75" s="98">
        <f t="shared" si="340"/>
        <v>0</v>
      </c>
      <c r="WN75" s="98">
        <f t="shared" si="341"/>
        <v>0</v>
      </c>
      <c r="WO75" s="98">
        <f t="shared" si="342"/>
        <v>0</v>
      </c>
      <c r="WP75" s="98">
        <f t="shared" si="343"/>
        <v>0</v>
      </c>
      <c r="WQ75" s="98">
        <f t="shared" si="344"/>
        <v>0</v>
      </c>
      <c r="WR75" s="98">
        <f>IFERROR(INDEX('Score Calculation'!$D$38:$D$41,MATCH('Detalle de Cuentas'!VT75,'Score Calculation'!$C$38:$C$41,1)),0)</f>
        <v>4</v>
      </c>
      <c r="WS75" s="98">
        <f>IFERROR(INDEX('Score Calculation'!$D$38:$D$41,MATCH('Detalle de Cuentas'!VU75,'Score Calculation'!$C$38:$C$41,1)),0)</f>
        <v>4</v>
      </c>
      <c r="WT75" s="98">
        <f>IFERROR(INDEX('Score Calculation'!$D$38:$D$41,MATCH('Detalle de Cuentas'!VV75,'Score Calculation'!$C$38:$C$41,1)),0)</f>
        <v>4</v>
      </c>
      <c r="WU75" s="98">
        <f>IFERROR(INDEX('Score Calculation'!$D$38:$D$41,MATCH('Detalle de Cuentas'!VW75,'Score Calculation'!$C$38:$C$41,1)),0)</f>
        <v>4</v>
      </c>
      <c r="WV75" s="98">
        <f>IFERROR(INDEX('Score Calculation'!$D$38:$D$41,MATCH('Detalle de Cuentas'!VX75,'Score Calculation'!$C$38:$C$41,1)),0)</f>
        <v>4</v>
      </c>
      <c r="WW75" s="98">
        <f>IFERROR(INDEX('Score Calculation'!$D$38:$D$41,MATCH('Detalle de Cuentas'!VY75,'Score Calculation'!$C$38:$C$41,1)),0)</f>
        <v>4</v>
      </c>
      <c r="WX75" s="98">
        <f>IFERROR(INDEX('Score Calculation'!$D$38:$D$41,MATCH('Detalle de Cuentas'!VZ75,'Score Calculation'!$C$38:$C$41,1)),0)</f>
        <v>4</v>
      </c>
      <c r="WY75" s="98">
        <f>IFERROR(INDEX('Score Calculation'!$D$38:$D$41,MATCH('Detalle de Cuentas'!WA75,'Score Calculation'!$C$38:$C$41,1)),0)</f>
        <v>4</v>
      </c>
      <c r="WZ75" s="98">
        <f>IFERROR(INDEX('Score Calculation'!$D$38:$D$41,MATCH('Detalle de Cuentas'!WB75,'Score Calculation'!$C$38:$C$41,1)),0)</f>
        <v>4</v>
      </c>
      <c r="XA75" s="98">
        <f>IFERROR(INDEX('Score Calculation'!$D$38:$D$41,MATCH('Detalle de Cuentas'!WC75,'Score Calculation'!$C$38:$C$41,1)),0)</f>
        <v>4</v>
      </c>
      <c r="XB75" s="98">
        <f>IFERROR(INDEX('Score Calculation'!$D$38:$D$41,MATCH('Detalle de Cuentas'!WD75,'Score Calculation'!$C$38:$C$41,1)),0)</f>
        <v>4</v>
      </c>
      <c r="XC75" s="98">
        <f>IFERROR(INDEX('Score Calculation'!$D$38:$D$41,MATCH('Detalle de Cuentas'!WE75,'Score Calculation'!$C$38:$C$41,1)),0)</f>
        <v>4</v>
      </c>
      <c r="XD75" s="98">
        <f>IFERROR(INDEX('Score Calculation'!$D$38:$D$41,MATCH('Detalle de Cuentas'!WF75,'Score Calculation'!$C$38:$C$41,1)),0)</f>
        <v>4</v>
      </c>
      <c r="XE75" s="98">
        <f>IFERROR(INDEX('Score Calculation'!$D$38:$D$41,MATCH('Detalle de Cuentas'!WG75,'Score Calculation'!$C$38:$C$41,1)),0)</f>
        <v>4</v>
      </c>
      <c r="XF75" s="98">
        <f>IFERROR(INDEX('Score Calculation'!$D$38:$D$41,MATCH('Detalle de Cuentas'!WH75,'Score Calculation'!$C$38:$C$41,1)),0)</f>
        <v>4</v>
      </c>
      <c r="XG75" s="98">
        <f>IFERROR(INDEX('Score Calculation'!$D$38:$D$41,MATCH('Detalle de Cuentas'!WI75,'Score Calculation'!$C$38:$C$41,1)),0)</f>
        <v>4</v>
      </c>
      <c r="XH75" s="98">
        <f>IFERROR(INDEX('Score Calculation'!$D$38:$D$41,MATCH('Detalle de Cuentas'!WJ75,'Score Calculation'!$C$38:$C$41,1)),0)</f>
        <v>4</v>
      </c>
      <c r="XI75" s="98">
        <f>IFERROR(INDEX('Score Calculation'!$D$38:$D$41,MATCH('Detalle de Cuentas'!WK75,'Score Calculation'!$C$38:$C$41,1)),0)</f>
        <v>4</v>
      </c>
      <c r="XJ75" s="98">
        <f>IFERROR(INDEX('Score Calculation'!$D$38:$D$41,MATCH('Detalle de Cuentas'!WL75,'Score Calculation'!$C$38:$C$41,1)),0)</f>
        <v>4</v>
      </c>
      <c r="XK75" s="98">
        <f>IFERROR(INDEX('Score Calculation'!$D$38:$D$41,MATCH('Detalle de Cuentas'!WM75,'Score Calculation'!$C$38:$C$41,1)),0)</f>
        <v>4</v>
      </c>
      <c r="XL75" s="98">
        <f>IFERROR(INDEX('Score Calculation'!$D$38:$D$41,MATCH('Detalle de Cuentas'!WN75,'Score Calculation'!$C$38:$C$41,1)),0)</f>
        <v>4</v>
      </c>
      <c r="XM75" s="98">
        <f>IFERROR(INDEX('Score Calculation'!$D$38:$D$41,MATCH('Detalle de Cuentas'!WO75,'Score Calculation'!$C$38:$C$41,1)),0)</f>
        <v>4</v>
      </c>
      <c r="XN75" s="98">
        <f>IFERROR(INDEX('Score Calculation'!$D$38:$D$41,MATCH('Detalle de Cuentas'!WP75,'Score Calculation'!$C$38:$C$41,1)),0)</f>
        <v>4</v>
      </c>
      <c r="XO75" s="98">
        <f>IFERROR(INDEX('Score Calculation'!$D$38:$D$41,MATCH('Detalle de Cuentas'!WQ75,'Score Calculation'!$C$38:$C$41,1)),0)</f>
        <v>4</v>
      </c>
      <c r="XP75" s="98">
        <f>IFERROR(INDEX('Score Calculation'!$D$24:$D$31,MATCH('Detalle de Cuentas'!NF75,'Score Calculation'!$C$24:$C$31,1)),0)</f>
        <v>1</v>
      </c>
      <c r="XQ75" s="98">
        <f>IFERROR(INDEX('Score Calculation'!$D$24:$D$31,MATCH('Detalle de Cuentas'!NG75,'Score Calculation'!$C$24:$C$31,1)),0)</f>
        <v>1</v>
      </c>
      <c r="XR75" s="98">
        <f>IFERROR(INDEX('Score Calculation'!$D$24:$D$31,MATCH('Detalle de Cuentas'!NH75,'Score Calculation'!$C$24:$C$31,1)),0)</f>
        <v>1</v>
      </c>
      <c r="XS75" s="98">
        <f>IFERROR(INDEX('Score Calculation'!$D$24:$D$31,MATCH('Detalle de Cuentas'!NI75,'Score Calculation'!$C$24:$C$31,1)),0)</f>
        <v>1</v>
      </c>
      <c r="XT75" s="98">
        <f>IFERROR(INDEX('Score Calculation'!$D$24:$D$31,MATCH('Detalle de Cuentas'!NJ75,'Score Calculation'!$C$24:$C$31,1)),0)</f>
        <v>1</v>
      </c>
      <c r="XU75" s="98">
        <f>IFERROR(INDEX('Score Calculation'!$D$24:$D$31,MATCH('Detalle de Cuentas'!NK75,'Score Calculation'!$C$24:$C$31,1)),0)</f>
        <v>1</v>
      </c>
      <c r="XV75" s="98">
        <f>IFERROR(INDEX('Score Calculation'!$D$24:$D$31,MATCH('Detalle de Cuentas'!NL75,'Score Calculation'!$C$24:$C$31,1)),0)</f>
        <v>1</v>
      </c>
      <c r="XW75" s="98">
        <f>IFERROR(INDEX('Score Calculation'!$D$24:$D$31,MATCH('Detalle de Cuentas'!NM75,'Score Calculation'!$C$24:$C$31,1)),0)</f>
        <v>1</v>
      </c>
      <c r="XX75" s="98">
        <f>IFERROR(INDEX('Score Calculation'!$D$24:$D$31,MATCH('Detalle de Cuentas'!NN75,'Score Calculation'!$C$24:$C$31,1)),0)</f>
        <v>1</v>
      </c>
      <c r="XY75" s="98">
        <f>IFERROR(INDEX('Score Calculation'!$D$24:$D$31,MATCH('Detalle de Cuentas'!NO75,'Score Calculation'!$C$24:$C$31,1)),0)</f>
        <v>1</v>
      </c>
      <c r="XZ75" s="98">
        <f>IFERROR(INDEX('Score Calculation'!$D$24:$D$31,MATCH('Detalle de Cuentas'!NP75,'Score Calculation'!$C$24:$C$31,1)),0)</f>
        <v>1</v>
      </c>
      <c r="YA75" s="98">
        <f>IFERROR(INDEX('Score Calculation'!$D$24:$D$31,MATCH('Detalle de Cuentas'!NQ75,'Score Calculation'!$C$24:$C$31,1)),0)</f>
        <v>1</v>
      </c>
      <c r="YB75" s="98">
        <f>IFERROR(INDEX('Score Calculation'!$D$24:$D$31,MATCH('Detalle de Cuentas'!NR75,'Score Calculation'!$C$24:$C$31,1)),0)</f>
        <v>1</v>
      </c>
      <c r="YC75" s="98">
        <f>IFERROR(INDEX('Score Calculation'!$D$24:$D$31,MATCH('Detalle de Cuentas'!NS75,'Score Calculation'!$C$24:$C$31,1)),0)</f>
        <v>1</v>
      </c>
      <c r="YD75" s="98">
        <f>IFERROR(INDEX('Score Calculation'!$D$24:$D$31,MATCH('Detalle de Cuentas'!NT75,'Score Calculation'!$C$24:$C$31,1)),0)</f>
        <v>1</v>
      </c>
      <c r="YE75" s="98">
        <f>IFERROR(INDEX('Score Calculation'!$D$24:$D$31,MATCH('Detalle de Cuentas'!NU75,'Score Calculation'!$C$24:$C$31,1)),0)</f>
        <v>1</v>
      </c>
      <c r="YF75" s="98">
        <f>IFERROR(INDEX('Score Calculation'!$D$24:$D$31,MATCH('Detalle de Cuentas'!NV75,'Score Calculation'!$C$24:$C$31,1)),0)</f>
        <v>1</v>
      </c>
      <c r="YG75" s="98">
        <f>IFERROR(INDEX('Score Calculation'!$D$24:$D$31,MATCH('Detalle de Cuentas'!NW75,'Score Calculation'!$C$24:$C$31,1)),0)</f>
        <v>1</v>
      </c>
      <c r="YH75" s="98">
        <f>IFERROR(INDEX('Score Calculation'!$D$24:$D$31,MATCH('Detalle de Cuentas'!NX75,'Score Calculation'!$C$24:$C$31,1)),0)</f>
        <v>1</v>
      </c>
      <c r="YI75" s="98">
        <f>IFERROR(INDEX('Score Calculation'!$D$24:$D$31,MATCH('Detalle de Cuentas'!NY75,'Score Calculation'!$C$24:$C$31,1)),0)</f>
        <v>1</v>
      </c>
      <c r="YJ75" s="98">
        <f>IFERROR(INDEX('Score Calculation'!$D$24:$D$31,MATCH('Detalle de Cuentas'!NZ75,'Score Calculation'!$C$24:$C$31,1)),0)</f>
        <v>1</v>
      </c>
      <c r="YK75" s="98">
        <f>IFERROR(INDEX('Score Calculation'!$D$24:$D$31,MATCH('Detalle de Cuentas'!OA75,'Score Calculation'!$C$24:$C$31,1)),0)</f>
        <v>1</v>
      </c>
      <c r="YL75" s="98">
        <f>IFERROR(INDEX('Score Calculation'!$D$24:$D$31,MATCH('Detalle de Cuentas'!OB75,'Score Calculation'!$C$24:$C$31,1)),0)</f>
        <v>1</v>
      </c>
      <c r="YM75" s="98">
        <f>IFERROR(INDEX('Score Calculation'!$D$24:$D$31,MATCH('Detalle de Cuentas'!OC75,'Score Calculation'!$C$24:$C$31,1)),0)</f>
        <v>1</v>
      </c>
      <c r="YN75" s="98">
        <f t="shared" si="458"/>
        <v>0</v>
      </c>
      <c r="YO75" s="98">
        <f>IF(LEFT(TRIM($D75),15)="GRUPO SOLIDARIO",$L75*'Score Calculation'!$H$5,IF(TRIM('Detalle de Cuentas'!$C75)="Semanal",'Detalle de Cuentas'!$L75*'Score Calculation'!$H$6,'Detalle de Cuentas'!$L75))</f>
        <v>0</v>
      </c>
      <c r="YP75" s="99">
        <f>IFERROR(INDEX('Score Calculation'!$D$54:$D$60,MATCH($YO75,'Score Calculation'!$C$54:$C$60,1)),1)</f>
        <v>0.2</v>
      </c>
      <c r="YQ75" s="99">
        <f>IFERROR(INDEX('Score Calculation'!$D$65:$D$123,MATCH(LEFT(TRIM('Detalle de Cuentas'!$F75),20),'Score Calculation'!$F$65:$F$123,0)),1)</f>
        <v>1</v>
      </c>
      <c r="YR75" s="99">
        <f>IFERROR(INDEX('Score Calculation'!$D$46:$D$49,MATCH('Detalle de Cuentas'!$YN75,'Score Calculation'!$C$46:$C$49,1)),1)</f>
        <v>4</v>
      </c>
      <c r="YS75" s="99">
        <f t="shared" si="459"/>
        <v>0</v>
      </c>
      <c r="YT75" s="99">
        <f t="shared" si="460"/>
        <v>0</v>
      </c>
      <c r="YU75" s="98" t="str">
        <f t="shared" si="461"/>
        <v/>
      </c>
      <c r="YV75" s="109">
        <f t="shared" si="462"/>
        <v>1</v>
      </c>
      <c r="YW75" s="109">
        <f>IFERROR(INDEX('Score Calculation'!$D$187:$D$245,MATCH(LEFT(TRIM('Detalle de Cuentas'!$F75),20),'Score Calculation'!$F$187:$F$245,0)),1)</f>
        <v>1</v>
      </c>
      <c r="YX75" s="109">
        <f>IFERROR(IF($E75="HIPOTECA",-PMT('Score Calculation'!$H$266/(360/$J75),$G75,$YO75)*(30/$J75),-PMT('Score Calculation'!$H$267/(360/$J75),$G75,$YO75)*(30/$J75)),0)</f>
        <v>0</v>
      </c>
      <c r="YY75" s="109">
        <f t="shared" si="520"/>
        <v>0</v>
      </c>
      <c r="YZ75" s="109">
        <f t="shared" si="520"/>
        <v>0</v>
      </c>
      <c r="ZA75" s="109">
        <f t="shared" si="520"/>
        <v>0</v>
      </c>
      <c r="ZB75" s="109">
        <f t="shared" si="520"/>
        <v>0</v>
      </c>
      <c r="ZC75" s="109">
        <f t="shared" si="520"/>
        <v>0</v>
      </c>
      <c r="ZD75" s="109">
        <f t="shared" si="520"/>
        <v>0</v>
      </c>
      <c r="ZE75" s="109">
        <f t="shared" si="520"/>
        <v>0</v>
      </c>
      <c r="ZF75" s="109">
        <f t="shared" si="520"/>
        <v>0</v>
      </c>
      <c r="ZG75" s="109">
        <f t="shared" si="520"/>
        <v>0</v>
      </c>
      <c r="ZH75" s="109">
        <f t="shared" si="520"/>
        <v>0</v>
      </c>
      <c r="ZI75" s="109">
        <f t="shared" si="464"/>
        <v>0</v>
      </c>
    </row>
    <row r="76" spans="2:685" x14ac:dyDescent="0.2">
      <c r="B76" s="41">
        <v>60</v>
      </c>
      <c r="C76" s="42"/>
      <c r="D76" s="42"/>
      <c r="E76" s="42"/>
      <c r="F76" s="42"/>
      <c r="G76" s="42"/>
      <c r="H76" s="42"/>
      <c r="I76" s="29"/>
      <c r="J76" s="6" t="str">
        <f t="shared" si="529"/>
        <v/>
      </c>
      <c r="K76" s="43"/>
      <c r="L76" s="43"/>
      <c r="M76" s="43"/>
      <c r="N76" s="43"/>
      <c r="O76" s="43"/>
      <c r="P76" s="44" t="str">
        <f t="shared" si="346"/>
        <v/>
      </c>
      <c r="Q76" s="26"/>
      <c r="R76" s="26"/>
      <c r="S76" s="26"/>
      <c r="T76" s="26"/>
      <c r="U76" s="29"/>
      <c r="V76" s="43"/>
      <c r="W76" s="26"/>
      <c r="X76" s="29"/>
      <c r="Y76" s="6">
        <f>IF('Detalle de Cuentas'!$C$4-$R76&gt;'Graph Creator'!$E$2*'Graph Creator'!$D$13*12,0,1)</f>
        <v>1</v>
      </c>
      <c r="Z76" s="45">
        <f t="shared" si="530"/>
        <v>0</v>
      </c>
      <c r="AA76" s="2" t="e">
        <f t="shared" si="347"/>
        <v>#VALUE!</v>
      </c>
      <c r="AB76" s="2" t="e">
        <f t="shared" si="348"/>
        <v>#VALUE!</v>
      </c>
      <c r="AC76" s="2" t="e">
        <f t="shared" si="349"/>
        <v>#VALUE!</v>
      </c>
      <c r="AD76" s="2" t="e">
        <f t="shared" si="350"/>
        <v>#VALUE!</v>
      </c>
      <c r="AE76" s="2" t="e">
        <f t="shared" si="351"/>
        <v>#VALUE!</v>
      </c>
      <c r="AF76" s="2" t="e">
        <f t="shared" si="352"/>
        <v>#VALUE!</v>
      </c>
      <c r="AG76" s="2">
        <f t="shared" si="353"/>
        <v>0</v>
      </c>
      <c r="AH76" s="2">
        <f t="shared" si="354"/>
        <v>0</v>
      </c>
      <c r="AI76" s="2" t="str">
        <f t="shared" si="531"/>
        <v/>
      </c>
      <c r="AJ76" s="2" t="str">
        <f t="shared" ref="AJ76:BE76" si="803">IFERROR(SEARCH(".",$I76,AI76+1),"")</f>
        <v/>
      </c>
      <c r="AK76" s="2" t="str">
        <f t="shared" si="803"/>
        <v/>
      </c>
      <c r="AL76" s="2" t="str">
        <f t="shared" si="803"/>
        <v/>
      </c>
      <c r="AM76" s="2" t="str">
        <f t="shared" si="803"/>
        <v/>
      </c>
      <c r="AN76" s="2" t="str">
        <f t="shared" si="803"/>
        <v/>
      </c>
      <c r="AO76" s="2" t="str">
        <f t="shared" si="803"/>
        <v/>
      </c>
      <c r="AP76" s="2" t="str">
        <f t="shared" si="803"/>
        <v/>
      </c>
      <c r="AQ76" s="2" t="str">
        <f t="shared" si="803"/>
        <v/>
      </c>
      <c r="AR76" s="2" t="str">
        <f t="shared" si="803"/>
        <v/>
      </c>
      <c r="AS76" s="2" t="str">
        <f t="shared" si="803"/>
        <v/>
      </c>
      <c r="AT76" s="2" t="str">
        <f t="shared" si="803"/>
        <v/>
      </c>
      <c r="AU76" s="2" t="str">
        <f t="shared" si="803"/>
        <v/>
      </c>
      <c r="AV76" s="2" t="str">
        <f t="shared" si="803"/>
        <v/>
      </c>
      <c r="AW76" s="2" t="str">
        <f t="shared" si="803"/>
        <v/>
      </c>
      <c r="AX76" s="2" t="str">
        <f t="shared" si="803"/>
        <v/>
      </c>
      <c r="AY76" s="2" t="str">
        <f t="shared" si="803"/>
        <v/>
      </c>
      <c r="AZ76" s="2" t="str">
        <f t="shared" si="803"/>
        <v/>
      </c>
      <c r="BA76" s="2" t="str">
        <f t="shared" si="803"/>
        <v/>
      </c>
      <c r="BB76" s="2" t="str">
        <f t="shared" si="803"/>
        <v/>
      </c>
      <c r="BC76" s="2" t="str">
        <f t="shared" si="803"/>
        <v/>
      </c>
      <c r="BD76" s="2" t="str">
        <f t="shared" si="803"/>
        <v/>
      </c>
      <c r="BE76" s="2" t="str">
        <f t="shared" si="803"/>
        <v/>
      </c>
      <c r="BF76" s="2" t="str">
        <f t="shared" si="356"/>
        <v/>
      </c>
      <c r="BG76" s="2" t="str">
        <f t="shared" si="7"/>
        <v/>
      </c>
      <c r="BH76" s="2" t="str">
        <f t="shared" si="8"/>
        <v/>
      </c>
      <c r="BI76" s="2" t="str">
        <f t="shared" si="9"/>
        <v/>
      </c>
      <c r="BJ76" s="2" t="str">
        <f t="shared" si="10"/>
        <v/>
      </c>
      <c r="BK76" s="2" t="str">
        <f t="shared" si="11"/>
        <v/>
      </c>
      <c r="BL76" s="2" t="str">
        <f t="shared" si="12"/>
        <v/>
      </c>
      <c r="BM76" s="2" t="str">
        <f t="shared" si="13"/>
        <v/>
      </c>
      <c r="BN76" s="2" t="str">
        <f t="shared" si="14"/>
        <v/>
      </c>
      <c r="BO76" s="2" t="str">
        <f t="shared" si="15"/>
        <v/>
      </c>
      <c r="BP76" s="2" t="str">
        <f t="shared" si="16"/>
        <v/>
      </c>
      <c r="BQ76" s="2" t="str">
        <f t="shared" si="17"/>
        <v/>
      </c>
      <c r="BR76" s="2" t="str">
        <f t="shared" si="18"/>
        <v/>
      </c>
      <c r="BS76" s="2" t="str">
        <f t="shared" si="19"/>
        <v/>
      </c>
      <c r="BT76" s="2" t="str">
        <f t="shared" si="20"/>
        <v/>
      </c>
      <c r="BU76" s="2" t="str">
        <f t="shared" si="21"/>
        <v/>
      </c>
      <c r="BV76" s="2" t="str">
        <f t="shared" si="22"/>
        <v/>
      </c>
      <c r="BW76" s="2" t="str">
        <f t="shared" si="23"/>
        <v/>
      </c>
      <c r="BX76" s="2" t="str">
        <f t="shared" si="24"/>
        <v/>
      </c>
      <c r="BY76" s="2" t="str">
        <f t="shared" si="25"/>
        <v/>
      </c>
      <c r="BZ76" s="2" t="str">
        <f t="shared" si="26"/>
        <v/>
      </c>
      <c r="CA76" s="2" t="str">
        <f t="shared" si="27"/>
        <v/>
      </c>
      <c r="CB76" s="2" t="str">
        <f t="shared" si="28"/>
        <v/>
      </c>
      <c r="CC76" s="2" t="str">
        <f t="shared" si="29"/>
        <v/>
      </c>
      <c r="CD76" s="14">
        <f t="shared" si="533"/>
        <v>0</v>
      </c>
      <c r="CE76" s="14" t="e">
        <f t="shared" ref="CE76:DA76" si="804">CD76-$J$17</f>
        <v>#VALUE!</v>
      </c>
      <c r="CF76" s="14" t="e">
        <f t="shared" si="804"/>
        <v>#VALUE!</v>
      </c>
      <c r="CG76" s="14" t="e">
        <f t="shared" si="804"/>
        <v>#VALUE!</v>
      </c>
      <c r="CH76" s="14" t="e">
        <f t="shared" si="804"/>
        <v>#VALUE!</v>
      </c>
      <c r="CI76" s="14" t="e">
        <f t="shared" si="804"/>
        <v>#VALUE!</v>
      </c>
      <c r="CJ76" s="14" t="e">
        <f t="shared" si="804"/>
        <v>#VALUE!</v>
      </c>
      <c r="CK76" s="14" t="e">
        <f t="shared" si="804"/>
        <v>#VALUE!</v>
      </c>
      <c r="CL76" s="14" t="e">
        <f t="shared" si="804"/>
        <v>#VALUE!</v>
      </c>
      <c r="CM76" s="14" t="e">
        <f t="shared" si="804"/>
        <v>#VALUE!</v>
      </c>
      <c r="CN76" s="14" t="e">
        <f t="shared" si="804"/>
        <v>#VALUE!</v>
      </c>
      <c r="CO76" s="14" t="e">
        <f t="shared" si="804"/>
        <v>#VALUE!</v>
      </c>
      <c r="CP76" s="14" t="e">
        <f t="shared" si="804"/>
        <v>#VALUE!</v>
      </c>
      <c r="CQ76" s="14" t="e">
        <f t="shared" si="804"/>
        <v>#VALUE!</v>
      </c>
      <c r="CR76" s="14" t="e">
        <f t="shared" si="804"/>
        <v>#VALUE!</v>
      </c>
      <c r="CS76" s="14" t="e">
        <f t="shared" si="804"/>
        <v>#VALUE!</v>
      </c>
      <c r="CT76" s="14" t="e">
        <f t="shared" si="804"/>
        <v>#VALUE!</v>
      </c>
      <c r="CU76" s="14" t="e">
        <f t="shared" si="804"/>
        <v>#VALUE!</v>
      </c>
      <c r="CV76" s="14" t="e">
        <f t="shared" si="804"/>
        <v>#VALUE!</v>
      </c>
      <c r="CW76" s="14" t="e">
        <f t="shared" si="804"/>
        <v>#VALUE!</v>
      </c>
      <c r="CX76" s="14" t="e">
        <f t="shared" si="804"/>
        <v>#VALUE!</v>
      </c>
      <c r="CY76" s="14" t="e">
        <f t="shared" si="804"/>
        <v>#VALUE!</v>
      </c>
      <c r="CZ76" s="14" t="e">
        <f t="shared" si="804"/>
        <v>#VALUE!</v>
      </c>
      <c r="DA76" s="14" t="e">
        <f t="shared" si="804"/>
        <v>#VALUE!</v>
      </c>
      <c r="DB76" s="2">
        <f t="shared" si="358"/>
        <v>0</v>
      </c>
      <c r="DC76" s="2">
        <f t="shared" si="359"/>
        <v>0</v>
      </c>
      <c r="DD76" s="2">
        <f t="shared" si="360"/>
        <v>0</v>
      </c>
      <c r="DE76" s="2">
        <f t="shared" si="361"/>
        <v>0</v>
      </c>
      <c r="DF76" s="2">
        <f t="shared" si="362"/>
        <v>0</v>
      </c>
      <c r="DG76" s="2">
        <f t="shared" si="363"/>
        <v>0</v>
      </c>
      <c r="DH76" s="2">
        <f t="shared" si="364"/>
        <v>0</v>
      </c>
      <c r="DI76" s="2">
        <f t="shared" si="365"/>
        <v>0</v>
      </c>
      <c r="DJ76" s="2">
        <f t="shared" si="366"/>
        <v>0</v>
      </c>
      <c r="DK76" s="2">
        <f t="shared" si="367"/>
        <v>0</v>
      </c>
      <c r="DL76" s="2">
        <f t="shared" si="368"/>
        <v>0</v>
      </c>
      <c r="DM76" s="2">
        <f t="shared" si="369"/>
        <v>0</v>
      </c>
      <c r="DN76" s="2">
        <f t="shared" si="370"/>
        <v>0</v>
      </c>
      <c r="DO76" s="2">
        <f t="shared" si="371"/>
        <v>0</v>
      </c>
      <c r="DP76" s="2">
        <f t="shared" si="372"/>
        <v>0</v>
      </c>
      <c r="DQ76" s="2">
        <f t="shared" si="373"/>
        <v>0</v>
      </c>
      <c r="DR76" s="2">
        <f t="shared" si="374"/>
        <v>0</v>
      </c>
      <c r="DS76" s="2">
        <f t="shared" si="375"/>
        <v>0</v>
      </c>
      <c r="DT76" s="2">
        <f t="shared" si="376"/>
        <v>0</v>
      </c>
      <c r="DU76" s="2">
        <f t="shared" si="377"/>
        <v>0</v>
      </c>
      <c r="DV76" s="2">
        <f t="shared" si="378"/>
        <v>0</v>
      </c>
      <c r="DW76" s="2">
        <f t="shared" si="379"/>
        <v>0</v>
      </c>
      <c r="DX76" s="2">
        <f t="shared" si="380"/>
        <v>0</v>
      </c>
      <c r="DY76" s="2">
        <f t="shared" si="381"/>
        <v>0</v>
      </c>
      <c r="DZ76" s="2">
        <f t="shared" si="382"/>
        <v>0</v>
      </c>
      <c r="EA76" s="2">
        <f t="shared" si="383"/>
        <v>0</v>
      </c>
      <c r="EB76" s="2">
        <f t="shared" si="384"/>
        <v>0</v>
      </c>
      <c r="EC76" s="2">
        <f t="shared" si="385"/>
        <v>0</v>
      </c>
      <c r="ED76" s="2">
        <f t="shared" si="386"/>
        <v>0</v>
      </c>
      <c r="EE76" s="2">
        <f t="shared" si="387"/>
        <v>0</v>
      </c>
      <c r="EF76" s="2">
        <f t="shared" si="388"/>
        <v>0</v>
      </c>
      <c r="EG76" s="2">
        <f t="shared" si="389"/>
        <v>0</v>
      </c>
      <c r="EH76" s="2">
        <f t="shared" si="390"/>
        <v>0</v>
      </c>
      <c r="EI76" s="2">
        <f t="shared" si="391"/>
        <v>0</v>
      </c>
      <c r="EJ76" s="2">
        <f t="shared" si="392"/>
        <v>0</v>
      </c>
      <c r="EK76" s="2">
        <f t="shared" si="393"/>
        <v>0</v>
      </c>
      <c r="EL76" s="2">
        <f t="shared" si="394"/>
        <v>0</v>
      </c>
      <c r="EM76" s="2">
        <f t="shared" si="395"/>
        <v>0</v>
      </c>
      <c r="EN76" s="2">
        <f t="shared" si="396"/>
        <v>0</v>
      </c>
      <c r="EO76" s="2">
        <f t="shared" si="397"/>
        <v>0</v>
      </c>
      <c r="EP76" s="2">
        <f t="shared" si="398"/>
        <v>0</v>
      </c>
      <c r="EQ76" s="2">
        <f t="shared" si="399"/>
        <v>0</v>
      </c>
      <c r="ER76" s="2">
        <f t="shared" si="400"/>
        <v>0</v>
      </c>
      <c r="ES76" s="2">
        <f t="shared" si="401"/>
        <v>0</v>
      </c>
      <c r="ET76" s="2">
        <f t="shared" si="402"/>
        <v>0</v>
      </c>
      <c r="EU76" s="2">
        <f t="shared" si="403"/>
        <v>0</v>
      </c>
      <c r="EV76" s="2">
        <f t="shared" si="404"/>
        <v>0</v>
      </c>
      <c r="EW76" s="2">
        <f t="shared" si="405"/>
        <v>0</v>
      </c>
      <c r="EX76" s="2">
        <f t="shared" si="535"/>
        <v>1</v>
      </c>
      <c r="EY76" s="2" t="e">
        <f t="shared" si="536"/>
        <v>#VALUE!</v>
      </c>
      <c r="EZ76" s="2" t="e">
        <f t="shared" si="537"/>
        <v>#VALUE!</v>
      </c>
      <c r="FA76" s="2" t="e">
        <f t="shared" si="538"/>
        <v>#VALUE!</v>
      </c>
      <c r="FB76" s="2" t="e">
        <f t="shared" si="539"/>
        <v>#VALUE!</v>
      </c>
      <c r="FC76" s="2" t="e">
        <f t="shared" si="540"/>
        <v>#VALUE!</v>
      </c>
      <c r="FD76" s="2" t="e">
        <f t="shared" si="541"/>
        <v>#VALUE!</v>
      </c>
      <c r="FE76" s="2" t="e">
        <f t="shared" si="542"/>
        <v>#VALUE!</v>
      </c>
      <c r="FF76" s="2" t="e">
        <f t="shared" si="543"/>
        <v>#VALUE!</v>
      </c>
      <c r="FG76" s="2" t="e">
        <f t="shared" si="544"/>
        <v>#VALUE!</v>
      </c>
      <c r="FH76" s="2" t="e">
        <f t="shared" si="545"/>
        <v>#VALUE!</v>
      </c>
      <c r="FI76" s="2" t="e">
        <f t="shared" si="546"/>
        <v>#VALUE!</v>
      </c>
      <c r="FJ76" s="2" t="e">
        <f t="shared" si="547"/>
        <v>#VALUE!</v>
      </c>
      <c r="FK76" s="2" t="e">
        <f t="shared" si="548"/>
        <v>#VALUE!</v>
      </c>
      <c r="FL76" s="2" t="e">
        <f t="shared" si="549"/>
        <v>#VALUE!</v>
      </c>
      <c r="FM76" s="2" t="e">
        <f t="shared" si="550"/>
        <v>#VALUE!</v>
      </c>
      <c r="FN76" s="2" t="e">
        <f t="shared" si="551"/>
        <v>#VALUE!</v>
      </c>
      <c r="FO76" s="2" t="e">
        <f t="shared" si="552"/>
        <v>#VALUE!</v>
      </c>
      <c r="FP76" s="2" t="e">
        <f t="shared" si="553"/>
        <v>#VALUE!</v>
      </c>
      <c r="FQ76" s="2" t="e">
        <f t="shared" si="554"/>
        <v>#VALUE!</v>
      </c>
      <c r="FR76" s="2" t="e">
        <f t="shared" si="555"/>
        <v>#VALUE!</v>
      </c>
      <c r="FS76" s="2" t="e">
        <f t="shared" si="556"/>
        <v>#VALUE!</v>
      </c>
      <c r="FT76" s="2" t="e">
        <f t="shared" si="557"/>
        <v>#VALUE!</v>
      </c>
      <c r="FU76" s="2" t="e">
        <f t="shared" si="558"/>
        <v>#VALUE!</v>
      </c>
      <c r="FV76" s="2">
        <f t="shared" si="559"/>
        <v>1</v>
      </c>
      <c r="FW76" s="2" t="e">
        <f t="shared" si="560"/>
        <v>#VALUE!</v>
      </c>
      <c r="FX76" s="2" t="e">
        <f t="shared" si="561"/>
        <v>#VALUE!</v>
      </c>
      <c r="FY76" s="2" t="e">
        <f t="shared" si="562"/>
        <v>#VALUE!</v>
      </c>
      <c r="FZ76" s="2" t="e">
        <f t="shared" si="563"/>
        <v>#VALUE!</v>
      </c>
      <c r="GA76" s="2" t="e">
        <f t="shared" si="564"/>
        <v>#VALUE!</v>
      </c>
      <c r="GB76" s="2" t="e">
        <f t="shared" si="565"/>
        <v>#VALUE!</v>
      </c>
      <c r="GC76" s="2" t="e">
        <f t="shared" si="566"/>
        <v>#VALUE!</v>
      </c>
      <c r="GD76" s="2" t="e">
        <f t="shared" si="567"/>
        <v>#VALUE!</v>
      </c>
      <c r="GE76" s="2" t="e">
        <f t="shared" si="568"/>
        <v>#VALUE!</v>
      </c>
      <c r="GF76" s="2" t="e">
        <f t="shared" si="569"/>
        <v>#VALUE!</v>
      </c>
      <c r="GG76" s="2" t="e">
        <f t="shared" si="570"/>
        <v>#VALUE!</v>
      </c>
      <c r="GH76" s="2" t="e">
        <f t="shared" si="571"/>
        <v>#VALUE!</v>
      </c>
      <c r="GI76" s="2" t="e">
        <f t="shared" si="572"/>
        <v>#VALUE!</v>
      </c>
      <c r="GJ76" s="2" t="e">
        <f t="shared" si="573"/>
        <v>#VALUE!</v>
      </c>
      <c r="GK76" s="2" t="e">
        <f t="shared" si="574"/>
        <v>#VALUE!</v>
      </c>
      <c r="GL76" s="2" t="e">
        <f t="shared" si="575"/>
        <v>#VALUE!</v>
      </c>
      <c r="GM76" s="2" t="e">
        <f t="shared" si="576"/>
        <v>#VALUE!</v>
      </c>
      <c r="GN76" s="2" t="e">
        <f t="shared" si="577"/>
        <v>#VALUE!</v>
      </c>
      <c r="GO76" s="2" t="e">
        <f t="shared" si="578"/>
        <v>#VALUE!</v>
      </c>
      <c r="GP76" s="2" t="e">
        <f t="shared" si="579"/>
        <v>#VALUE!</v>
      </c>
      <c r="GQ76" s="2" t="e">
        <f t="shared" si="580"/>
        <v>#VALUE!</v>
      </c>
      <c r="GR76" s="2" t="e">
        <f t="shared" si="581"/>
        <v>#VALUE!</v>
      </c>
      <c r="GS76" s="2" t="e">
        <f t="shared" si="582"/>
        <v>#VALUE!</v>
      </c>
      <c r="GT76" s="2">
        <f t="shared" si="583"/>
        <v>1</v>
      </c>
      <c r="GU76" s="2" t="e">
        <f t="shared" si="584"/>
        <v>#VALUE!</v>
      </c>
      <c r="GV76" s="2" t="e">
        <f t="shared" si="585"/>
        <v>#VALUE!</v>
      </c>
      <c r="GW76" s="2" t="e">
        <f t="shared" si="586"/>
        <v>#VALUE!</v>
      </c>
      <c r="GX76" s="2" t="e">
        <f t="shared" si="587"/>
        <v>#VALUE!</v>
      </c>
      <c r="GY76" s="2" t="e">
        <f t="shared" si="588"/>
        <v>#VALUE!</v>
      </c>
      <c r="GZ76" s="2" t="e">
        <f t="shared" si="589"/>
        <v>#VALUE!</v>
      </c>
      <c r="HA76" s="2" t="e">
        <f t="shared" si="590"/>
        <v>#VALUE!</v>
      </c>
      <c r="HB76" s="2" t="e">
        <f t="shared" si="591"/>
        <v>#VALUE!</v>
      </c>
      <c r="HC76" s="2" t="e">
        <f t="shared" si="592"/>
        <v>#VALUE!</v>
      </c>
      <c r="HD76" s="2" t="e">
        <f t="shared" si="593"/>
        <v>#VALUE!</v>
      </c>
      <c r="HE76" s="2" t="e">
        <f t="shared" si="594"/>
        <v>#VALUE!</v>
      </c>
      <c r="HF76" s="2" t="e">
        <f t="shared" si="595"/>
        <v>#VALUE!</v>
      </c>
      <c r="HG76" s="2" t="e">
        <f t="shared" si="596"/>
        <v>#VALUE!</v>
      </c>
      <c r="HH76" s="2" t="e">
        <f t="shared" si="597"/>
        <v>#VALUE!</v>
      </c>
      <c r="HI76" s="2" t="e">
        <f t="shared" si="598"/>
        <v>#VALUE!</v>
      </c>
      <c r="HJ76" s="2" t="e">
        <f t="shared" si="599"/>
        <v>#VALUE!</v>
      </c>
      <c r="HK76" s="2" t="e">
        <f t="shared" si="600"/>
        <v>#VALUE!</v>
      </c>
      <c r="HL76" s="2" t="e">
        <f t="shared" si="601"/>
        <v>#VALUE!</v>
      </c>
      <c r="HM76" s="2" t="e">
        <f t="shared" si="602"/>
        <v>#VALUE!</v>
      </c>
      <c r="HN76" s="2" t="e">
        <f t="shared" si="603"/>
        <v>#VALUE!</v>
      </c>
      <c r="HO76" s="2" t="e">
        <f t="shared" si="604"/>
        <v>#VALUE!</v>
      </c>
      <c r="HP76" s="2" t="e">
        <f t="shared" si="605"/>
        <v>#VALUE!</v>
      </c>
      <c r="HQ76" s="2" t="e">
        <f t="shared" si="606"/>
        <v>#VALUE!</v>
      </c>
      <c r="HR76" s="2">
        <f t="shared" si="607"/>
        <v>1</v>
      </c>
      <c r="HS76" s="2" t="e">
        <f t="shared" si="608"/>
        <v>#VALUE!</v>
      </c>
      <c r="HT76" s="2" t="e">
        <f t="shared" si="609"/>
        <v>#VALUE!</v>
      </c>
      <c r="HU76" s="2" t="e">
        <f t="shared" si="610"/>
        <v>#VALUE!</v>
      </c>
      <c r="HV76" s="2" t="e">
        <f t="shared" si="611"/>
        <v>#VALUE!</v>
      </c>
      <c r="HW76" s="2" t="e">
        <f t="shared" si="612"/>
        <v>#VALUE!</v>
      </c>
      <c r="HX76" s="2" t="e">
        <f t="shared" si="613"/>
        <v>#VALUE!</v>
      </c>
      <c r="HY76" s="2" t="e">
        <f t="shared" si="614"/>
        <v>#VALUE!</v>
      </c>
      <c r="HZ76" s="2" t="e">
        <f t="shared" si="615"/>
        <v>#VALUE!</v>
      </c>
      <c r="IA76" s="2" t="e">
        <f t="shared" si="616"/>
        <v>#VALUE!</v>
      </c>
      <c r="IB76" s="2" t="e">
        <f t="shared" si="617"/>
        <v>#VALUE!</v>
      </c>
      <c r="IC76" s="2" t="e">
        <f t="shared" si="618"/>
        <v>#VALUE!</v>
      </c>
      <c r="ID76" s="2" t="e">
        <f t="shared" si="619"/>
        <v>#VALUE!</v>
      </c>
      <c r="IE76" s="2" t="e">
        <f t="shared" si="620"/>
        <v>#VALUE!</v>
      </c>
      <c r="IF76" s="2" t="e">
        <f t="shared" si="621"/>
        <v>#VALUE!</v>
      </c>
      <c r="IG76" s="2" t="e">
        <f t="shared" si="622"/>
        <v>#VALUE!</v>
      </c>
      <c r="IH76" s="2" t="e">
        <f t="shared" si="623"/>
        <v>#VALUE!</v>
      </c>
      <c r="II76" s="2" t="e">
        <f t="shared" si="624"/>
        <v>#VALUE!</v>
      </c>
      <c r="IJ76" s="2" t="e">
        <f t="shared" si="625"/>
        <v>#VALUE!</v>
      </c>
      <c r="IK76" s="2" t="e">
        <f t="shared" si="626"/>
        <v>#VALUE!</v>
      </c>
      <c r="IL76" s="2" t="e">
        <f t="shared" si="627"/>
        <v>#VALUE!</v>
      </c>
      <c r="IM76" s="2" t="e">
        <f t="shared" si="628"/>
        <v>#VALUE!</v>
      </c>
      <c r="IN76" s="2" t="e">
        <f t="shared" si="629"/>
        <v>#VALUE!</v>
      </c>
      <c r="IO76" s="2" t="e">
        <f t="shared" si="630"/>
        <v>#VALUE!</v>
      </c>
      <c r="IP76" s="2">
        <f t="shared" si="631"/>
        <v>0</v>
      </c>
      <c r="IQ76" s="2" t="e">
        <f t="shared" si="632"/>
        <v>#VALUE!</v>
      </c>
      <c r="IR76" s="2" t="e">
        <f t="shared" si="633"/>
        <v>#VALUE!</v>
      </c>
      <c r="IS76" s="2" t="e">
        <f t="shared" si="634"/>
        <v>#VALUE!</v>
      </c>
      <c r="IT76" s="2" t="e">
        <f t="shared" si="635"/>
        <v>#VALUE!</v>
      </c>
      <c r="IU76" s="2" t="e">
        <f t="shared" si="636"/>
        <v>#VALUE!</v>
      </c>
      <c r="IV76" s="2" t="e">
        <f t="shared" si="637"/>
        <v>#VALUE!</v>
      </c>
      <c r="IW76" s="2" t="e">
        <f t="shared" si="638"/>
        <v>#VALUE!</v>
      </c>
      <c r="IX76" s="2" t="e">
        <f t="shared" si="639"/>
        <v>#VALUE!</v>
      </c>
      <c r="IY76" s="2" t="e">
        <f t="shared" si="640"/>
        <v>#VALUE!</v>
      </c>
      <c r="IZ76" s="2" t="e">
        <f t="shared" si="641"/>
        <v>#VALUE!</v>
      </c>
      <c r="JA76" s="2" t="e">
        <f t="shared" si="642"/>
        <v>#VALUE!</v>
      </c>
      <c r="JB76" s="2" t="e">
        <f t="shared" si="643"/>
        <v>#VALUE!</v>
      </c>
      <c r="JC76" s="2" t="e">
        <f t="shared" si="644"/>
        <v>#VALUE!</v>
      </c>
      <c r="JD76" s="2" t="e">
        <f t="shared" si="645"/>
        <v>#VALUE!</v>
      </c>
      <c r="JE76" s="2" t="e">
        <f t="shared" si="646"/>
        <v>#VALUE!</v>
      </c>
      <c r="JF76" s="2" t="e">
        <f t="shared" si="647"/>
        <v>#VALUE!</v>
      </c>
      <c r="JG76" s="2" t="e">
        <f t="shared" si="648"/>
        <v>#VALUE!</v>
      </c>
      <c r="JH76" s="2" t="e">
        <f t="shared" si="649"/>
        <v>#VALUE!</v>
      </c>
      <c r="JI76" s="2" t="e">
        <f t="shared" si="650"/>
        <v>#VALUE!</v>
      </c>
      <c r="JJ76" s="2" t="e">
        <f t="shared" si="651"/>
        <v>#VALUE!</v>
      </c>
      <c r="JK76" s="2" t="e">
        <f t="shared" si="652"/>
        <v>#VALUE!</v>
      </c>
      <c r="JL76" s="2" t="e">
        <f t="shared" si="653"/>
        <v>#VALUE!</v>
      </c>
      <c r="JM76" s="2" t="e">
        <f t="shared" si="654"/>
        <v>#VALUE!</v>
      </c>
      <c r="JN76" s="2">
        <f t="shared" si="655"/>
        <v>0</v>
      </c>
      <c r="JO76" s="2" t="e">
        <f t="shared" si="656"/>
        <v>#VALUE!</v>
      </c>
      <c r="JP76" s="2" t="e">
        <f t="shared" si="657"/>
        <v>#VALUE!</v>
      </c>
      <c r="JQ76" s="2" t="e">
        <f t="shared" si="658"/>
        <v>#VALUE!</v>
      </c>
      <c r="JR76" s="2" t="e">
        <f t="shared" si="659"/>
        <v>#VALUE!</v>
      </c>
      <c r="JS76" s="2" t="e">
        <f t="shared" si="660"/>
        <v>#VALUE!</v>
      </c>
      <c r="JT76" s="2" t="e">
        <f t="shared" si="661"/>
        <v>#VALUE!</v>
      </c>
      <c r="JU76" s="2" t="e">
        <f t="shared" si="662"/>
        <v>#VALUE!</v>
      </c>
      <c r="JV76" s="2" t="e">
        <f t="shared" si="663"/>
        <v>#VALUE!</v>
      </c>
      <c r="JW76" s="2" t="e">
        <f t="shared" si="664"/>
        <v>#VALUE!</v>
      </c>
      <c r="JX76" s="2" t="e">
        <f t="shared" si="665"/>
        <v>#VALUE!</v>
      </c>
      <c r="JY76" s="2" t="e">
        <f t="shared" si="666"/>
        <v>#VALUE!</v>
      </c>
      <c r="JZ76" s="2" t="e">
        <f t="shared" si="667"/>
        <v>#VALUE!</v>
      </c>
      <c r="KA76" s="2" t="e">
        <f t="shared" si="668"/>
        <v>#VALUE!</v>
      </c>
      <c r="KB76" s="2" t="e">
        <f t="shared" si="669"/>
        <v>#VALUE!</v>
      </c>
      <c r="KC76" s="2" t="e">
        <f t="shared" si="670"/>
        <v>#VALUE!</v>
      </c>
      <c r="KD76" s="2" t="e">
        <f t="shared" si="671"/>
        <v>#VALUE!</v>
      </c>
      <c r="KE76" s="2" t="e">
        <f t="shared" si="672"/>
        <v>#VALUE!</v>
      </c>
      <c r="KF76" s="2" t="e">
        <f t="shared" si="673"/>
        <v>#VALUE!</v>
      </c>
      <c r="KG76" s="2" t="e">
        <f t="shared" si="674"/>
        <v>#VALUE!</v>
      </c>
      <c r="KH76" s="2" t="e">
        <f t="shared" si="675"/>
        <v>#VALUE!</v>
      </c>
      <c r="KI76" s="2" t="e">
        <f t="shared" si="676"/>
        <v>#VALUE!</v>
      </c>
      <c r="KJ76" s="2" t="e">
        <f t="shared" si="677"/>
        <v>#VALUE!</v>
      </c>
      <c r="KK76" s="2" t="e">
        <f t="shared" si="678"/>
        <v>#VALUE!</v>
      </c>
      <c r="KL76" s="2">
        <f t="shared" si="679"/>
        <v>0</v>
      </c>
      <c r="KM76" s="2" t="e">
        <f t="shared" si="680"/>
        <v>#VALUE!</v>
      </c>
      <c r="KN76" s="2" t="e">
        <f t="shared" si="681"/>
        <v>#VALUE!</v>
      </c>
      <c r="KO76" s="2" t="e">
        <f t="shared" si="682"/>
        <v>#VALUE!</v>
      </c>
      <c r="KP76" s="2" t="e">
        <f t="shared" si="683"/>
        <v>#VALUE!</v>
      </c>
      <c r="KQ76" s="2" t="e">
        <f t="shared" si="684"/>
        <v>#VALUE!</v>
      </c>
      <c r="KR76" s="2" t="e">
        <f t="shared" si="685"/>
        <v>#VALUE!</v>
      </c>
      <c r="KS76" s="2" t="e">
        <f t="shared" si="686"/>
        <v>#VALUE!</v>
      </c>
      <c r="KT76" s="2" t="e">
        <f t="shared" si="687"/>
        <v>#VALUE!</v>
      </c>
      <c r="KU76" s="2" t="e">
        <f t="shared" si="688"/>
        <v>#VALUE!</v>
      </c>
      <c r="KV76" s="2" t="e">
        <f t="shared" si="689"/>
        <v>#VALUE!</v>
      </c>
      <c r="KW76" s="2" t="e">
        <f t="shared" si="690"/>
        <v>#VALUE!</v>
      </c>
      <c r="KX76" s="2" t="e">
        <f t="shared" si="691"/>
        <v>#VALUE!</v>
      </c>
      <c r="KY76" s="2" t="e">
        <f t="shared" si="692"/>
        <v>#VALUE!</v>
      </c>
      <c r="KZ76" s="2" t="e">
        <f t="shared" si="693"/>
        <v>#VALUE!</v>
      </c>
      <c r="LA76" s="2" t="e">
        <f t="shared" si="694"/>
        <v>#VALUE!</v>
      </c>
      <c r="LB76" s="2" t="e">
        <f t="shared" si="695"/>
        <v>#VALUE!</v>
      </c>
      <c r="LC76" s="2" t="e">
        <f t="shared" si="696"/>
        <v>#VALUE!</v>
      </c>
      <c r="LD76" s="2" t="e">
        <f t="shared" si="697"/>
        <v>#VALUE!</v>
      </c>
      <c r="LE76" s="2" t="e">
        <f t="shared" si="698"/>
        <v>#VALUE!</v>
      </c>
      <c r="LF76" s="2" t="e">
        <f t="shared" si="699"/>
        <v>#VALUE!</v>
      </c>
      <c r="LG76" s="2" t="e">
        <f t="shared" si="700"/>
        <v>#VALUE!</v>
      </c>
      <c r="LH76" s="2" t="e">
        <f t="shared" si="701"/>
        <v>#VALUE!</v>
      </c>
      <c r="LI76" s="2" t="e">
        <f t="shared" si="702"/>
        <v>#VALUE!</v>
      </c>
      <c r="LJ76" s="2">
        <f t="shared" si="703"/>
        <v>0</v>
      </c>
      <c r="LK76" s="2" t="e">
        <f t="shared" si="704"/>
        <v>#VALUE!</v>
      </c>
      <c r="LL76" s="2" t="e">
        <f t="shared" si="705"/>
        <v>#VALUE!</v>
      </c>
      <c r="LM76" s="2" t="e">
        <f t="shared" si="706"/>
        <v>#VALUE!</v>
      </c>
      <c r="LN76" s="2" t="e">
        <f t="shared" si="707"/>
        <v>#VALUE!</v>
      </c>
      <c r="LO76" s="2" t="e">
        <f t="shared" si="708"/>
        <v>#VALUE!</v>
      </c>
      <c r="LP76" s="2" t="e">
        <f t="shared" si="709"/>
        <v>#VALUE!</v>
      </c>
      <c r="LQ76" s="2" t="e">
        <f t="shared" si="710"/>
        <v>#VALUE!</v>
      </c>
      <c r="LR76" s="2" t="e">
        <f t="shared" si="711"/>
        <v>#VALUE!</v>
      </c>
      <c r="LS76" s="2" t="e">
        <f t="shared" si="712"/>
        <v>#VALUE!</v>
      </c>
      <c r="LT76" s="2" t="e">
        <f t="shared" si="713"/>
        <v>#VALUE!</v>
      </c>
      <c r="LU76" s="2" t="e">
        <f t="shared" si="714"/>
        <v>#VALUE!</v>
      </c>
      <c r="LV76" s="2" t="e">
        <f t="shared" si="715"/>
        <v>#VALUE!</v>
      </c>
      <c r="LW76" s="2" t="e">
        <f t="shared" si="716"/>
        <v>#VALUE!</v>
      </c>
      <c r="LX76" s="2" t="e">
        <f t="shared" si="717"/>
        <v>#VALUE!</v>
      </c>
      <c r="LY76" s="2" t="e">
        <f t="shared" si="718"/>
        <v>#VALUE!</v>
      </c>
      <c r="LZ76" s="2" t="e">
        <f t="shared" si="719"/>
        <v>#VALUE!</v>
      </c>
      <c r="MA76" s="2" t="e">
        <f t="shared" si="720"/>
        <v>#VALUE!</v>
      </c>
      <c r="MB76" s="2" t="e">
        <f t="shared" si="721"/>
        <v>#VALUE!</v>
      </c>
      <c r="MC76" s="2" t="e">
        <f t="shared" si="722"/>
        <v>#VALUE!</v>
      </c>
      <c r="MD76" s="2" t="e">
        <f t="shared" si="723"/>
        <v>#VALUE!</v>
      </c>
      <c r="ME76" s="2" t="e">
        <f t="shared" si="724"/>
        <v>#VALUE!</v>
      </c>
      <c r="MF76" s="2" t="e">
        <f t="shared" si="725"/>
        <v>#VALUE!</v>
      </c>
      <c r="MG76" s="2" t="e">
        <f t="shared" si="726"/>
        <v>#VALUE!</v>
      </c>
      <c r="MH76" s="2">
        <f t="shared" si="727"/>
        <v>1</v>
      </c>
      <c r="MI76" s="2" t="e">
        <f t="shared" si="728"/>
        <v>#VALUE!</v>
      </c>
      <c r="MJ76" s="2" t="e">
        <f t="shared" si="729"/>
        <v>#VALUE!</v>
      </c>
      <c r="MK76" s="2" t="e">
        <f t="shared" si="730"/>
        <v>#VALUE!</v>
      </c>
      <c r="ML76" s="2" t="e">
        <f t="shared" si="731"/>
        <v>#VALUE!</v>
      </c>
      <c r="MM76" s="2" t="e">
        <f t="shared" si="732"/>
        <v>#VALUE!</v>
      </c>
      <c r="MN76" s="2" t="e">
        <f t="shared" si="733"/>
        <v>#VALUE!</v>
      </c>
      <c r="MO76" s="2" t="e">
        <f t="shared" si="734"/>
        <v>#VALUE!</v>
      </c>
      <c r="MP76" s="2" t="e">
        <f t="shared" si="735"/>
        <v>#VALUE!</v>
      </c>
      <c r="MQ76" s="2" t="e">
        <f t="shared" si="736"/>
        <v>#VALUE!</v>
      </c>
      <c r="MR76" s="2" t="e">
        <f t="shared" si="737"/>
        <v>#VALUE!</v>
      </c>
      <c r="MS76" s="2" t="e">
        <f t="shared" si="738"/>
        <v>#VALUE!</v>
      </c>
      <c r="MT76" s="2" t="e">
        <f t="shared" si="739"/>
        <v>#VALUE!</v>
      </c>
      <c r="MU76" s="2" t="e">
        <f t="shared" si="740"/>
        <v>#VALUE!</v>
      </c>
      <c r="MV76" s="2" t="e">
        <f t="shared" si="741"/>
        <v>#VALUE!</v>
      </c>
      <c r="MW76" s="2" t="e">
        <f t="shared" si="742"/>
        <v>#VALUE!</v>
      </c>
      <c r="MX76" s="2" t="e">
        <f t="shared" si="743"/>
        <v>#VALUE!</v>
      </c>
      <c r="MY76" s="2" t="e">
        <f t="shared" si="744"/>
        <v>#VALUE!</v>
      </c>
      <c r="MZ76" s="2" t="e">
        <f t="shared" si="745"/>
        <v>#VALUE!</v>
      </c>
      <c r="NA76" s="2" t="e">
        <f t="shared" si="746"/>
        <v>#VALUE!</v>
      </c>
      <c r="NB76" s="2" t="e">
        <f t="shared" si="747"/>
        <v>#VALUE!</v>
      </c>
      <c r="NC76" s="2" t="e">
        <f t="shared" si="748"/>
        <v>#VALUE!</v>
      </c>
      <c r="ND76" s="2" t="e">
        <f t="shared" si="749"/>
        <v>#VALUE!</v>
      </c>
      <c r="NE76" s="2" t="e">
        <f t="shared" si="750"/>
        <v>#VALUE!</v>
      </c>
      <c r="NF76" s="2">
        <f t="shared" si="406"/>
        <v>0</v>
      </c>
      <c r="NG76" s="2">
        <f t="shared" si="250"/>
        <v>0</v>
      </c>
      <c r="NH76" s="2">
        <f t="shared" si="251"/>
        <v>0</v>
      </c>
      <c r="NI76" s="2">
        <f t="shared" si="252"/>
        <v>0</v>
      </c>
      <c r="NJ76" s="2">
        <f t="shared" si="253"/>
        <v>0</v>
      </c>
      <c r="NK76" s="2">
        <f t="shared" si="254"/>
        <v>0</v>
      </c>
      <c r="NL76" s="2">
        <f t="shared" si="255"/>
        <v>0</v>
      </c>
      <c r="NM76" s="2">
        <f t="shared" si="256"/>
        <v>0</v>
      </c>
      <c r="NN76" s="2">
        <f t="shared" si="257"/>
        <v>0</v>
      </c>
      <c r="NO76" s="2">
        <f t="shared" si="258"/>
        <v>0</v>
      </c>
      <c r="NP76" s="2">
        <f t="shared" si="259"/>
        <v>0</v>
      </c>
      <c r="NQ76" s="2">
        <f t="shared" si="260"/>
        <v>0</v>
      </c>
      <c r="NR76" s="2">
        <f t="shared" si="261"/>
        <v>0</v>
      </c>
      <c r="NS76" s="2">
        <f t="shared" si="262"/>
        <v>0</v>
      </c>
      <c r="NT76" s="2">
        <f t="shared" si="263"/>
        <v>0</v>
      </c>
      <c r="NU76" s="2">
        <f t="shared" si="264"/>
        <v>0</v>
      </c>
      <c r="NV76" s="2">
        <f t="shared" si="265"/>
        <v>0</v>
      </c>
      <c r="NW76" s="2">
        <f t="shared" si="266"/>
        <v>0</v>
      </c>
      <c r="NX76" s="2">
        <f t="shared" si="267"/>
        <v>0</v>
      </c>
      <c r="NY76" s="2">
        <f t="shared" si="268"/>
        <v>0</v>
      </c>
      <c r="NZ76" s="2">
        <f t="shared" si="269"/>
        <v>0</v>
      </c>
      <c r="OA76" s="2">
        <f t="shared" si="270"/>
        <v>0</v>
      </c>
      <c r="OB76" s="2">
        <f t="shared" si="271"/>
        <v>0</v>
      </c>
      <c r="OC76" s="2">
        <f t="shared" si="272"/>
        <v>0</v>
      </c>
      <c r="OD76" s="2">
        <f>IF(AND(NF76&gt;'Graph Creator'!$K$4,'Detalle de Cuentas'!NF76&lt;='Graph Creator'!$L$4),1,0)</f>
        <v>0</v>
      </c>
      <c r="OE76" s="2">
        <f>IF(AND(NG76&gt;'Graph Creator'!$K$4,'Detalle de Cuentas'!NG76&lt;='Graph Creator'!$L$4),1,0)</f>
        <v>0</v>
      </c>
      <c r="OF76" s="2">
        <f>IF(AND(NH76&gt;'Graph Creator'!$K$4,'Detalle de Cuentas'!NH76&lt;='Graph Creator'!$L$4),1,0)</f>
        <v>0</v>
      </c>
      <c r="OG76" s="2">
        <f>IF(AND(NI76&gt;'Graph Creator'!$K$4,'Detalle de Cuentas'!NI76&lt;='Graph Creator'!$L$4),1,0)</f>
        <v>0</v>
      </c>
      <c r="OH76" s="2">
        <f>IF(AND(NJ76&gt;'Graph Creator'!$K$4,'Detalle de Cuentas'!NJ76&lt;='Graph Creator'!$L$4),1,0)</f>
        <v>0</v>
      </c>
      <c r="OI76" s="2">
        <f>IF(AND(NK76&gt;'Graph Creator'!$K$4,'Detalle de Cuentas'!NK76&lt;='Graph Creator'!$L$4),1,0)</f>
        <v>0</v>
      </c>
      <c r="OJ76" s="2">
        <f>IF(AND(NL76&gt;'Graph Creator'!$K$4,'Detalle de Cuentas'!NL76&lt;='Graph Creator'!$L$4),1,0)</f>
        <v>0</v>
      </c>
      <c r="OK76" s="2">
        <f>IF(AND(NM76&gt;'Graph Creator'!$K$4,'Detalle de Cuentas'!NM76&lt;='Graph Creator'!$L$4),1,0)</f>
        <v>0</v>
      </c>
      <c r="OL76" s="2">
        <f>IF(AND(NN76&gt;'Graph Creator'!$K$4,'Detalle de Cuentas'!NN76&lt;='Graph Creator'!$L$4),1,0)</f>
        <v>0</v>
      </c>
      <c r="OM76" s="2">
        <f>IF(AND(NO76&gt;'Graph Creator'!$K$4,'Detalle de Cuentas'!NO76&lt;='Graph Creator'!$L$4),1,0)</f>
        <v>0</v>
      </c>
      <c r="ON76" s="2">
        <f>IF(AND(NP76&gt;'Graph Creator'!$K$4,'Detalle de Cuentas'!NP76&lt;='Graph Creator'!$L$4),1,0)</f>
        <v>0</v>
      </c>
      <c r="OO76" s="2">
        <f>IF(AND(NQ76&gt;'Graph Creator'!$K$4,'Detalle de Cuentas'!NQ76&lt;='Graph Creator'!$L$4),1,0)</f>
        <v>0</v>
      </c>
      <c r="OP76" s="2">
        <f>IF(AND(NR76&gt;'Graph Creator'!$K$4,'Detalle de Cuentas'!NR76&lt;='Graph Creator'!$L$4),1,0)</f>
        <v>0</v>
      </c>
      <c r="OQ76" s="2">
        <f>IF(AND(NS76&gt;'Graph Creator'!$K$4,'Detalle de Cuentas'!NS76&lt;='Graph Creator'!$L$4),1,0)</f>
        <v>0</v>
      </c>
      <c r="OR76" s="2">
        <f>IF(AND(NT76&gt;'Graph Creator'!$K$4,'Detalle de Cuentas'!NT76&lt;='Graph Creator'!$L$4),1,0)</f>
        <v>0</v>
      </c>
      <c r="OS76" s="2">
        <f>IF(AND(NU76&gt;'Graph Creator'!$K$4,'Detalle de Cuentas'!NU76&lt;='Graph Creator'!$L$4),1,0)</f>
        <v>0</v>
      </c>
      <c r="OT76" s="2">
        <f>IF(AND(NV76&gt;'Graph Creator'!$K$4,'Detalle de Cuentas'!NV76&lt;='Graph Creator'!$L$4),1,0)</f>
        <v>0</v>
      </c>
      <c r="OU76" s="2">
        <f>IF(AND(NW76&gt;'Graph Creator'!$K$4,'Detalle de Cuentas'!NW76&lt;='Graph Creator'!$L$4),1,0)</f>
        <v>0</v>
      </c>
      <c r="OV76" s="2">
        <f>IF(AND(NX76&gt;'Graph Creator'!$K$4,'Detalle de Cuentas'!NX76&lt;='Graph Creator'!$L$4),1,0)</f>
        <v>0</v>
      </c>
      <c r="OW76" s="2">
        <f>IF(AND(NY76&gt;'Graph Creator'!$K$4,'Detalle de Cuentas'!NY76&lt;='Graph Creator'!$L$4),1,0)</f>
        <v>0</v>
      </c>
      <c r="OX76" s="2">
        <f>IF(AND(NZ76&gt;'Graph Creator'!$K$4,'Detalle de Cuentas'!NZ76&lt;='Graph Creator'!$L$4),1,0)</f>
        <v>0</v>
      </c>
      <c r="OY76" s="2">
        <f>IF(AND(OA76&gt;'Graph Creator'!$K$4,'Detalle de Cuentas'!OA76&lt;='Graph Creator'!$L$4),1,0)</f>
        <v>0</v>
      </c>
      <c r="OZ76" s="2">
        <f>IF(AND(OB76&gt;'Graph Creator'!$K$4,'Detalle de Cuentas'!OB76&lt;='Graph Creator'!$L$4),1,0)</f>
        <v>0</v>
      </c>
      <c r="PA76" s="2">
        <f>IF(AND(OC76&gt;'Graph Creator'!$K$4,'Detalle de Cuentas'!OC76&lt;='Graph Creator'!$L$4),1,0)</f>
        <v>0</v>
      </c>
      <c r="PB76" s="2">
        <f>IF(AND(NF76&gt;'Graph Creator'!$L$4,'Detalle de Cuentas'!NF76&lt;='Graph Creator'!$M$4),1,0)</f>
        <v>0</v>
      </c>
      <c r="PC76" s="2">
        <f>IF(AND(NG76&gt;'Graph Creator'!$L$4,'Detalle de Cuentas'!NG76&lt;='Graph Creator'!$M$4),1,0)</f>
        <v>0</v>
      </c>
      <c r="PD76" s="2">
        <f>IF(AND(NH76&gt;'Graph Creator'!$L$4,'Detalle de Cuentas'!NH76&lt;='Graph Creator'!$M$4),1,0)</f>
        <v>0</v>
      </c>
      <c r="PE76" s="2">
        <f>IF(AND(NI76&gt;'Graph Creator'!$L$4,'Detalle de Cuentas'!NI76&lt;='Graph Creator'!$M$4),1,0)</f>
        <v>0</v>
      </c>
      <c r="PF76" s="2">
        <f>IF(AND(NJ76&gt;'Graph Creator'!$L$4,'Detalle de Cuentas'!NJ76&lt;='Graph Creator'!$M$4),1,0)</f>
        <v>0</v>
      </c>
      <c r="PG76" s="2">
        <f>IF(AND(NK76&gt;'Graph Creator'!$L$4,'Detalle de Cuentas'!NK76&lt;='Graph Creator'!$M$4),1,0)</f>
        <v>0</v>
      </c>
      <c r="PH76" s="2">
        <f>IF(AND(NL76&gt;'Graph Creator'!$L$4,'Detalle de Cuentas'!NL76&lt;='Graph Creator'!$M$4),1,0)</f>
        <v>0</v>
      </c>
      <c r="PI76" s="2">
        <f>IF(AND(NM76&gt;'Graph Creator'!$L$4,'Detalle de Cuentas'!NM76&lt;='Graph Creator'!$M$4),1,0)</f>
        <v>0</v>
      </c>
      <c r="PJ76" s="2">
        <f>IF(AND(NN76&gt;'Graph Creator'!$L$4,'Detalle de Cuentas'!NN76&lt;='Graph Creator'!$M$4),1,0)</f>
        <v>0</v>
      </c>
      <c r="PK76" s="2">
        <f>IF(AND(NO76&gt;'Graph Creator'!$L$4,'Detalle de Cuentas'!NO76&lt;='Graph Creator'!$M$4),1,0)</f>
        <v>0</v>
      </c>
      <c r="PL76" s="2">
        <f>IF(AND(NP76&gt;'Graph Creator'!$L$4,'Detalle de Cuentas'!NP76&lt;='Graph Creator'!$M$4),1,0)</f>
        <v>0</v>
      </c>
      <c r="PM76" s="2">
        <f>IF(AND(NQ76&gt;'Graph Creator'!$L$4,'Detalle de Cuentas'!NQ76&lt;='Graph Creator'!$M$4),1,0)</f>
        <v>0</v>
      </c>
      <c r="PN76" s="2">
        <f>IF(AND(NR76&gt;'Graph Creator'!$L$4,'Detalle de Cuentas'!NR76&lt;='Graph Creator'!$M$4),1,0)</f>
        <v>0</v>
      </c>
      <c r="PO76" s="2">
        <f>IF(AND(NS76&gt;'Graph Creator'!$L$4,'Detalle de Cuentas'!NS76&lt;='Graph Creator'!$M$4),1,0)</f>
        <v>0</v>
      </c>
      <c r="PP76" s="2">
        <f>IF(AND(NT76&gt;'Graph Creator'!$L$4,'Detalle de Cuentas'!NT76&lt;='Graph Creator'!$M$4),1,0)</f>
        <v>0</v>
      </c>
      <c r="PQ76" s="2">
        <f>IF(AND(NU76&gt;'Graph Creator'!$L$4,'Detalle de Cuentas'!NU76&lt;='Graph Creator'!$M$4),1,0)</f>
        <v>0</v>
      </c>
      <c r="PR76" s="2">
        <f>IF(AND(NV76&gt;'Graph Creator'!$L$4,'Detalle de Cuentas'!NV76&lt;='Graph Creator'!$M$4),1,0)</f>
        <v>0</v>
      </c>
      <c r="PS76" s="2">
        <f>IF(AND(NW76&gt;'Graph Creator'!$L$4,'Detalle de Cuentas'!NW76&lt;='Graph Creator'!$M$4),1,0)</f>
        <v>0</v>
      </c>
      <c r="PT76" s="2">
        <f>IF(AND(NX76&gt;'Graph Creator'!$L$4,'Detalle de Cuentas'!NX76&lt;='Graph Creator'!$M$4),1,0)</f>
        <v>0</v>
      </c>
      <c r="PU76" s="2">
        <f>IF(AND(NY76&gt;'Graph Creator'!$L$4,'Detalle de Cuentas'!NY76&lt;='Graph Creator'!$M$4),1,0)</f>
        <v>0</v>
      </c>
      <c r="PV76" s="2">
        <f>IF(AND(NZ76&gt;'Graph Creator'!$L$4,'Detalle de Cuentas'!NZ76&lt;='Graph Creator'!$M$4),1,0)</f>
        <v>0</v>
      </c>
      <c r="PW76" s="2">
        <f>IF(AND(OA76&gt;'Graph Creator'!$L$4,'Detalle de Cuentas'!OA76&lt;='Graph Creator'!$M$4),1,0)</f>
        <v>0</v>
      </c>
      <c r="PX76" s="2">
        <f>IF(AND(OB76&gt;'Graph Creator'!$L$4,'Detalle de Cuentas'!OB76&lt;='Graph Creator'!$M$4),1,0)</f>
        <v>0</v>
      </c>
      <c r="PY76" s="2">
        <f>IF(AND(OC76&gt;'Graph Creator'!$L$4,'Detalle de Cuentas'!OC76&lt;='Graph Creator'!$M$4),1,0)</f>
        <v>0</v>
      </c>
      <c r="PZ76" s="2">
        <f>IF(AND(NF76&gt;'Graph Creator'!$M$4,'Detalle de Cuentas'!NF76&lt;='Graph Creator'!$N$4),1,0)</f>
        <v>0</v>
      </c>
      <c r="QA76" s="2">
        <f>IF(AND(NG76&gt;'Graph Creator'!$M$4,'Detalle de Cuentas'!NG76&lt;='Graph Creator'!$N$4),1,0)</f>
        <v>0</v>
      </c>
      <c r="QB76" s="2">
        <f>IF(AND(NH76&gt;'Graph Creator'!$M$4,'Detalle de Cuentas'!NH76&lt;='Graph Creator'!$N$4),1,0)</f>
        <v>0</v>
      </c>
      <c r="QC76" s="2">
        <f>IF(AND(NI76&gt;'Graph Creator'!$M$4,'Detalle de Cuentas'!NI76&lt;='Graph Creator'!$N$4),1,0)</f>
        <v>0</v>
      </c>
      <c r="QD76" s="2">
        <f>IF(AND(NJ76&gt;'Graph Creator'!$M$4,'Detalle de Cuentas'!NJ76&lt;='Graph Creator'!$N$4),1,0)</f>
        <v>0</v>
      </c>
      <c r="QE76" s="2">
        <f>IF(AND(NK76&gt;'Graph Creator'!$M$4,'Detalle de Cuentas'!NK76&lt;='Graph Creator'!$N$4),1,0)</f>
        <v>0</v>
      </c>
      <c r="QF76" s="2">
        <f>IF(AND(NL76&gt;'Graph Creator'!$M$4,'Detalle de Cuentas'!NL76&lt;='Graph Creator'!$N$4),1,0)</f>
        <v>0</v>
      </c>
      <c r="QG76" s="2">
        <f>IF(AND(NM76&gt;'Graph Creator'!$M$4,'Detalle de Cuentas'!NM76&lt;='Graph Creator'!$N$4),1,0)</f>
        <v>0</v>
      </c>
      <c r="QH76" s="2">
        <f>IF(AND(NN76&gt;'Graph Creator'!$M$4,'Detalle de Cuentas'!NN76&lt;='Graph Creator'!$N$4),1,0)</f>
        <v>0</v>
      </c>
      <c r="QI76" s="2">
        <f>IF(AND(NO76&gt;'Graph Creator'!$M$4,'Detalle de Cuentas'!NO76&lt;='Graph Creator'!$N$4),1,0)</f>
        <v>0</v>
      </c>
      <c r="QJ76" s="2">
        <f>IF(AND(NP76&gt;'Graph Creator'!$M$4,'Detalle de Cuentas'!NP76&lt;='Graph Creator'!$N$4),1,0)</f>
        <v>0</v>
      </c>
      <c r="QK76" s="2">
        <f>IF(AND(NQ76&gt;'Graph Creator'!$M$4,'Detalle de Cuentas'!NQ76&lt;='Graph Creator'!$N$4),1,0)</f>
        <v>0</v>
      </c>
      <c r="QL76" s="2">
        <f>IF(AND(NR76&gt;'Graph Creator'!$M$4,'Detalle de Cuentas'!NR76&lt;='Graph Creator'!$N$4),1,0)</f>
        <v>0</v>
      </c>
      <c r="QM76" s="2">
        <f>IF(AND(NS76&gt;'Graph Creator'!$M$4,'Detalle de Cuentas'!NS76&lt;='Graph Creator'!$N$4),1,0)</f>
        <v>0</v>
      </c>
      <c r="QN76" s="2">
        <f>IF(AND(NT76&gt;'Graph Creator'!$M$4,'Detalle de Cuentas'!NT76&lt;='Graph Creator'!$N$4),1,0)</f>
        <v>0</v>
      </c>
      <c r="QO76" s="2">
        <f>IF(AND(NU76&gt;'Graph Creator'!$M$4,'Detalle de Cuentas'!NU76&lt;='Graph Creator'!$N$4),1,0)</f>
        <v>0</v>
      </c>
      <c r="QP76" s="2">
        <f>IF(AND(NV76&gt;'Graph Creator'!$M$4,'Detalle de Cuentas'!NV76&lt;='Graph Creator'!$N$4),1,0)</f>
        <v>0</v>
      </c>
      <c r="QQ76" s="2">
        <f>IF(AND(NW76&gt;'Graph Creator'!$M$4,'Detalle de Cuentas'!NW76&lt;='Graph Creator'!$N$4),1,0)</f>
        <v>0</v>
      </c>
      <c r="QR76" s="2">
        <f>IF(AND(NX76&gt;'Graph Creator'!$M$4,'Detalle de Cuentas'!NX76&lt;='Graph Creator'!$N$4),1,0)</f>
        <v>0</v>
      </c>
      <c r="QS76" s="2">
        <f>IF(AND(NY76&gt;'Graph Creator'!$M$4,'Detalle de Cuentas'!NY76&lt;='Graph Creator'!$N$4),1,0)</f>
        <v>0</v>
      </c>
      <c r="QT76" s="2">
        <f>IF(AND(NZ76&gt;'Graph Creator'!$M$4,'Detalle de Cuentas'!NZ76&lt;='Graph Creator'!$N$4),1,0)</f>
        <v>0</v>
      </c>
      <c r="QU76" s="2">
        <f>IF(AND(OA76&gt;'Graph Creator'!$M$4,'Detalle de Cuentas'!OA76&lt;='Graph Creator'!$N$4),1,0)</f>
        <v>0</v>
      </c>
      <c r="QV76" s="2">
        <f>IF(AND(OB76&gt;'Graph Creator'!$M$4,'Detalle de Cuentas'!OB76&lt;='Graph Creator'!$N$4),1,0)</f>
        <v>0</v>
      </c>
      <c r="QW76" s="2">
        <f>IF(AND(OC76&gt;'Graph Creator'!$M$4,'Detalle de Cuentas'!OC76&lt;='Graph Creator'!$N$4),1,0)</f>
        <v>0</v>
      </c>
      <c r="QX76" s="2">
        <f>IF(AND(NF76&gt;'Graph Creator'!$N$4,'Detalle de Cuentas'!NF76&lt;='Graph Creator'!$O$4),1,0)</f>
        <v>0</v>
      </c>
      <c r="QY76" s="2">
        <f>IF(AND(NG76&gt;'Graph Creator'!$N$4,'Detalle de Cuentas'!NG76&lt;='Graph Creator'!$O$4),1,0)</f>
        <v>0</v>
      </c>
      <c r="QZ76" s="2">
        <f>IF(AND(NH76&gt;'Graph Creator'!$N$4,'Detalle de Cuentas'!NH76&lt;='Graph Creator'!$O$4),1,0)</f>
        <v>0</v>
      </c>
      <c r="RA76" s="2">
        <f>IF(AND(NI76&gt;'Graph Creator'!$N$4,'Detalle de Cuentas'!NI76&lt;='Graph Creator'!$O$4),1,0)</f>
        <v>0</v>
      </c>
      <c r="RB76" s="2">
        <f>IF(AND(NJ76&gt;'Graph Creator'!$N$4,'Detalle de Cuentas'!NJ76&lt;='Graph Creator'!$O$4),1,0)</f>
        <v>0</v>
      </c>
      <c r="RC76" s="2">
        <f>IF(AND(NK76&gt;'Graph Creator'!$N$4,'Detalle de Cuentas'!NK76&lt;='Graph Creator'!$O$4),1,0)</f>
        <v>0</v>
      </c>
      <c r="RD76" s="2">
        <f>IF(AND(NL76&gt;'Graph Creator'!$N$4,'Detalle de Cuentas'!NL76&lt;='Graph Creator'!$O$4),1,0)</f>
        <v>0</v>
      </c>
      <c r="RE76" s="2">
        <f>IF(AND(NM76&gt;'Graph Creator'!$N$4,'Detalle de Cuentas'!NM76&lt;='Graph Creator'!$O$4),1,0)</f>
        <v>0</v>
      </c>
      <c r="RF76" s="2">
        <f>IF(AND(NN76&gt;'Graph Creator'!$N$4,'Detalle de Cuentas'!NN76&lt;='Graph Creator'!$O$4),1,0)</f>
        <v>0</v>
      </c>
      <c r="RG76" s="2">
        <f>IF(AND(NO76&gt;'Graph Creator'!$N$4,'Detalle de Cuentas'!NO76&lt;='Graph Creator'!$O$4),1,0)</f>
        <v>0</v>
      </c>
      <c r="RH76" s="2">
        <f>IF(AND(NP76&gt;'Graph Creator'!$N$4,'Detalle de Cuentas'!NP76&lt;='Graph Creator'!$O$4),1,0)</f>
        <v>0</v>
      </c>
      <c r="RI76" s="2">
        <f>IF(AND(NQ76&gt;'Graph Creator'!$N$4,'Detalle de Cuentas'!NQ76&lt;='Graph Creator'!$O$4),1,0)</f>
        <v>0</v>
      </c>
      <c r="RJ76" s="2">
        <f>IF(AND(NR76&gt;'Graph Creator'!$N$4,'Detalle de Cuentas'!NR76&lt;='Graph Creator'!$O$4),1,0)</f>
        <v>0</v>
      </c>
      <c r="RK76" s="2">
        <f>IF(AND(NS76&gt;'Graph Creator'!$N$4,'Detalle de Cuentas'!NS76&lt;='Graph Creator'!$O$4),1,0)</f>
        <v>0</v>
      </c>
      <c r="RL76" s="2">
        <f>IF(AND(NT76&gt;'Graph Creator'!$N$4,'Detalle de Cuentas'!NT76&lt;='Graph Creator'!$O$4),1,0)</f>
        <v>0</v>
      </c>
      <c r="RM76" s="2">
        <f>IF(AND(NU76&gt;'Graph Creator'!$N$4,'Detalle de Cuentas'!NU76&lt;='Graph Creator'!$O$4),1,0)</f>
        <v>0</v>
      </c>
      <c r="RN76" s="2">
        <f>IF(AND(NV76&gt;'Graph Creator'!$N$4,'Detalle de Cuentas'!NV76&lt;='Graph Creator'!$O$4),1,0)</f>
        <v>0</v>
      </c>
      <c r="RO76" s="2">
        <f>IF(AND(NW76&gt;'Graph Creator'!$N$4,'Detalle de Cuentas'!NW76&lt;='Graph Creator'!$O$4),1,0)</f>
        <v>0</v>
      </c>
      <c r="RP76" s="2">
        <f>IF(AND(NX76&gt;'Graph Creator'!$N$4,'Detalle de Cuentas'!NX76&lt;='Graph Creator'!$O$4),1,0)</f>
        <v>0</v>
      </c>
      <c r="RQ76" s="2">
        <f>IF(AND(NY76&gt;'Graph Creator'!$N$4,'Detalle de Cuentas'!NY76&lt;='Graph Creator'!$O$4),1,0)</f>
        <v>0</v>
      </c>
      <c r="RR76" s="2">
        <f>IF(AND(NZ76&gt;'Graph Creator'!$N$4,'Detalle de Cuentas'!NZ76&lt;='Graph Creator'!$O$4),1,0)</f>
        <v>0</v>
      </c>
      <c r="RS76" s="2">
        <f>IF(AND(OA76&gt;'Graph Creator'!$N$4,'Detalle de Cuentas'!OA76&lt;='Graph Creator'!$O$4),1,0)</f>
        <v>0</v>
      </c>
      <c r="RT76" s="2">
        <f>IF(AND(OB76&gt;'Graph Creator'!$N$4,'Detalle de Cuentas'!OB76&lt;='Graph Creator'!$O$4),1,0)</f>
        <v>0</v>
      </c>
      <c r="RU76" s="2">
        <f>IF(AND(OC76&gt;'Graph Creator'!$N$4,'Detalle de Cuentas'!OC76&lt;='Graph Creator'!$O$4),1,0)</f>
        <v>0</v>
      </c>
      <c r="RV76" s="2" t="e">
        <f t="shared" si="407"/>
        <v>#VALUE!</v>
      </c>
      <c r="RW76" s="2" t="e">
        <f t="shared" si="408"/>
        <v>#VALUE!</v>
      </c>
      <c r="RX76" s="2" t="e">
        <f t="shared" si="409"/>
        <v>#VALUE!</v>
      </c>
      <c r="RY76" s="2" t="e">
        <f t="shared" si="410"/>
        <v>#VALUE!</v>
      </c>
      <c r="RZ76" s="2" t="e">
        <f t="shared" si="411"/>
        <v>#VALUE!</v>
      </c>
      <c r="SA76" s="2" t="e">
        <f t="shared" si="412"/>
        <v>#VALUE!</v>
      </c>
      <c r="SB76" s="2" t="e">
        <f t="shared" si="413"/>
        <v>#VALUE!</v>
      </c>
      <c r="SC76" s="2" t="e">
        <f t="shared" si="414"/>
        <v>#VALUE!</v>
      </c>
      <c r="SD76" s="2" t="e">
        <f t="shared" si="415"/>
        <v>#VALUE!</v>
      </c>
      <c r="SE76" s="2" t="e">
        <f t="shared" si="416"/>
        <v>#VALUE!</v>
      </c>
      <c r="SF76" s="2" t="e">
        <f t="shared" si="417"/>
        <v>#VALUE!</v>
      </c>
      <c r="SG76" s="2" t="e">
        <f t="shared" si="418"/>
        <v>#VALUE!</v>
      </c>
      <c r="SH76" s="2" t="e">
        <f t="shared" si="419"/>
        <v>#VALUE!</v>
      </c>
      <c r="SI76" s="2" t="e">
        <f t="shared" si="420"/>
        <v>#VALUE!</v>
      </c>
      <c r="SJ76" s="2" t="e">
        <f t="shared" si="421"/>
        <v>#VALUE!</v>
      </c>
      <c r="SK76" s="2" t="e">
        <f t="shared" si="422"/>
        <v>#VALUE!</v>
      </c>
      <c r="SL76" s="2" t="e">
        <f t="shared" si="423"/>
        <v>#VALUE!</v>
      </c>
      <c r="SM76" s="2" t="e">
        <f t="shared" si="424"/>
        <v>#VALUE!</v>
      </c>
      <c r="SN76" s="2" t="e">
        <f t="shared" si="425"/>
        <v>#VALUE!</v>
      </c>
      <c r="SO76" s="2" t="e">
        <f t="shared" si="426"/>
        <v>#VALUE!</v>
      </c>
      <c r="SP76" s="2" t="e">
        <f t="shared" si="427"/>
        <v>#VALUE!</v>
      </c>
      <c r="SQ76" s="2" t="e">
        <f t="shared" si="428"/>
        <v>#VALUE!</v>
      </c>
      <c r="SR76" s="2" t="e">
        <f t="shared" si="429"/>
        <v>#VALUE!</v>
      </c>
      <c r="SS76" s="2" t="e">
        <f t="shared" si="430"/>
        <v>#VALUE!</v>
      </c>
      <c r="ST76" s="2" t="e">
        <f t="shared" si="431"/>
        <v>#VALUE!</v>
      </c>
      <c r="SU76" s="2" t="e">
        <f t="shared" si="432"/>
        <v>#VALUE!</v>
      </c>
      <c r="SV76" s="2" t="e">
        <f t="shared" si="433"/>
        <v>#VALUE!</v>
      </c>
      <c r="SW76" s="2" t="e">
        <f t="shared" si="434"/>
        <v>#VALUE!</v>
      </c>
      <c r="SX76" s="2" t="e">
        <f t="shared" si="435"/>
        <v>#VALUE!</v>
      </c>
      <c r="SY76" s="2" t="e">
        <f t="shared" si="436"/>
        <v>#VALUE!</v>
      </c>
      <c r="SZ76" s="2" t="e">
        <f t="shared" si="437"/>
        <v>#VALUE!</v>
      </c>
      <c r="TA76" s="2" t="e">
        <f t="shared" si="438"/>
        <v>#VALUE!</v>
      </c>
      <c r="TB76" s="2" t="e">
        <f t="shared" si="439"/>
        <v>#VALUE!</v>
      </c>
      <c r="TC76" s="2" t="e">
        <f t="shared" si="440"/>
        <v>#VALUE!</v>
      </c>
      <c r="TD76" s="2" t="e">
        <f t="shared" si="441"/>
        <v>#VALUE!</v>
      </c>
      <c r="TE76" s="2" t="e">
        <f t="shared" si="442"/>
        <v>#VALUE!</v>
      </c>
      <c r="TF76" s="2" t="str">
        <f>IF(DZ76=1,IF(SUM(DZ$17:DZ76)&lt;2,""&amp;B76,", "&amp;B76),"")</f>
        <v/>
      </c>
      <c r="TG76" s="2" t="str">
        <f t="shared" si="480"/>
        <v/>
      </c>
      <c r="TH76" s="2">
        <f t="shared" si="443"/>
        <v>0</v>
      </c>
      <c r="TI76" s="14" t="str">
        <f t="shared" si="444"/>
        <v/>
      </c>
      <c r="TJ76" s="14" t="e">
        <f t="shared" si="273"/>
        <v>#VALUE!</v>
      </c>
      <c r="TK76" s="14" t="e">
        <f t="shared" si="274"/>
        <v>#VALUE!</v>
      </c>
      <c r="TL76" s="14" t="e">
        <f t="shared" si="275"/>
        <v>#VALUE!</v>
      </c>
      <c r="TM76" s="14" t="e">
        <f t="shared" si="276"/>
        <v>#VALUE!</v>
      </c>
      <c r="TN76" s="14" t="e">
        <f t="shared" si="277"/>
        <v>#VALUE!</v>
      </c>
      <c r="TO76" s="14" t="e">
        <f t="shared" si="278"/>
        <v>#VALUE!</v>
      </c>
      <c r="TP76" s="14" t="e">
        <f t="shared" si="279"/>
        <v>#VALUE!</v>
      </c>
      <c r="TQ76" s="14" t="e">
        <f t="shared" si="280"/>
        <v>#VALUE!</v>
      </c>
      <c r="TR76" s="14" t="e">
        <f t="shared" si="281"/>
        <v>#VALUE!</v>
      </c>
      <c r="TS76" s="14" t="e">
        <f t="shared" si="282"/>
        <v>#VALUE!</v>
      </c>
      <c r="TT76" s="14" t="e">
        <f t="shared" si="283"/>
        <v>#VALUE!</v>
      </c>
      <c r="TU76" s="14" t="e">
        <f t="shared" si="284"/>
        <v>#VALUE!</v>
      </c>
      <c r="TV76" s="14" t="e">
        <f t="shared" si="285"/>
        <v>#VALUE!</v>
      </c>
      <c r="TW76" s="14" t="e">
        <f t="shared" si="286"/>
        <v>#VALUE!</v>
      </c>
      <c r="TX76" s="14" t="e">
        <f t="shared" si="287"/>
        <v>#VALUE!</v>
      </c>
      <c r="TY76" s="14" t="e">
        <f t="shared" si="288"/>
        <v>#VALUE!</v>
      </c>
      <c r="TZ76" s="14" t="e">
        <f t="shared" si="289"/>
        <v>#VALUE!</v>
      </c>
      <c r="UA76" s="14" t="e">
        <f t="shared" si="290"/>
        <v>#VALUE!</v>
      </c>
      <c r="UB76" s="14" t="e">
        <f t="shared" si="291"/>
        <v>#VALUE!</v>
      </c>
      <c r="UC76" s="14" t="e">
        <f t="shared" si="292"/>
        <v>#VALUE!</v>
      </c>
      <c r="UD76" s="14" t="e">
        <f t="shared" si="293"/>
        <v>#VALUE!</v>
      </c>
      <c r="UE76" s="14" t="e">
        <f t="shared" si="294"/>
        <v>#VALUE!</v>
      </c>
      <c r="UF76" s="14" t="e">
        <f t="shared" si="295"/>
        <v>#VALUE!</v>
      </c>
      <c r="UH76" s="2">
        <f>IF($C$4-$R76&gt;'Graph Creator'!$E$2*'Graph Creator'!$D$13*12,0,1)</f>
        <v>1</v>
      </c>
      <c r="UJ76" s="2" t="e">
        <f t="shared" si="445"/>
        <v>#VALUE!</v>
      </c>
      <c r="UK76" s="2" t="e">
        <f t="shared" si="446"/>
        <v>#VALUE!</v>
      </c>
      <c r="UL76" s="2" t="e">
        <f t="shared" si="447"/>
        <v>#VALUE!</v>
      </c>
      <c r="UM76" s="2" t="e">
        <f t="shared" si="448"/>
        <v>#VALUE!</v>
      </c>
      <c r="UN76" s="2" t="e">
        <f t="shared" si="449"/>
        <v>#VALUE!</v>
      </c>
      <c r="UO76" s="2" t="e">
        <f t="shared" si="450"/>
        <v>#VALUE!</v>
      </c>
      <c r="UP76" s="2" t="e">
        <f t="shared" si="297"/>
        <v>#VALUE!</v>
      </c>
      <c r="UQ76" s="2" t="e">
        <f t="shared" si="298"/>
        <v>#VALUE!</v>
      </c>
      <c r="UR76" s="2" t="e">
        <f t="shared" si="299"/>
        <v>#VALUE!</v>
      </c>
      <c r="US76" s="2" t="e">
        <f t="shared" si="300"/>
        <v>#VALUE!</v>
      </c>
      <c r="UT76" s="2" t="e">
        <f t="shared" si="301"/>
        <v>#VALUE!</v>
      </c>
      <c r="UU76" s="2" t="e">
        <f t="shared" si="302"/>
        <v>#VALUE!</v>
      </c>
      <c r="UV76" s="2" t="e">
        <f t="shared" si="303"/>
        <v>#VALUE!</v>
      </c>
      <c r="UW76" s="2" t="e">
        <f t="shared" si="304"/>
        <v>#VALUE!</v>
      </c>
      <c r="UX76" s="2" t="e">
        <f t="shared" si="305"/>
        <v>#VALUE!</v>
      </c>
      <c r="UY76" s="2" t="e">
        <f t="shared" si="306"/>
        <v>#VALUE!</v>
      </c>
      <c r="UZ76" s="2" t="e">
        <f t="shared" si="307"/>
        <v>#VALUE!</v>
      </c>
      <c r="VA76" s="2" t="e">
        <f t="shared" si="308"/>
        <v>#VALUE!</v>
      </c>
      <c r="VB76" s="2" t="e">
        <f t="shared" si="309"/>
        <v>#VALUE!</v>
      </c>
      <c r="VC76" s="2" t="e">
        <f t="shared" si="310"/>
        <v>#VALUE!</v>
      </c>
      <c r="VD76" s="2" t="e">
        <f t="shared" si="311"/>
        <v>#VALUE!</v>
      </c>
      <c r="VE76" s="2" t="e">
        <f t="shared" si="312"/>
        <v>#VALUE!</v>
      </c>
      <c r="VF76" s="2" t="e">
        <f t="shared" si="313"/>
        <v>#VALUE!</v>
      </c>
      <c r="VG76" s="2" t="e">
        <f t="shared" si="314"/>
        <v>#VALUE!</v>
      </c>
      <c r="VH76" s="2" t="e">
        <f t="shared" si="315"/>
        <v>#VALUE!</v>
      </c>
      <c r="VI76" s="2" t="e">
        <f t="shared" si="316"/>
        <v>#VALUE!</v>
      </c>
      <c r="VJ76" s="2" t="e">
        <f t="shared" si="317"/>
        <v>#VALUE!</v>
      </c>
      <c r="VK76" s="2" t="e">
        <f t="shared" si="318"/>
        <v>#VALUE!</v>
      </c>
      <c r="VL76" s="2" t="e">
        <f t="shared" si="319"/>
        <v>#VALUE!</v>
      </c>
      <c r="VM76" s="2" t="e">
        <f t="shared" si="320"/>
        <v>#VALUE!</v>
      </c>
      <c r="VN76" s="2" t="e">
        <f t="shared" si="321"/>
        <v>#VALUE!</v>
      </c>
      <c r="VO76" s="2" t="e">
        <f t="shared" si="322"/>
        <v>#VALUE!</v>
      </c>
      <c r="VP76" s="2" t="e">
        <f t="shared" si="323"/>
        <v>#VALUE!</v>
      </c>
      <c r="VQ76" s="2" t="e">
        <f t="shared" si="324"/>
        <v>#VALUE!</v>
      </c>
      <c r="VR76" s="2" t="e">
        <f t="shared" si="325"/>
        <v>#VALUE!</v>
      </c>
      <c r="VS76" s="2" t="e">
        <f t="shared" si="326"/>
        <v>#VALUE!</v>
      </c>
      <c r="VT76" s="98">
        <f t="shared" si="451"/>
        <v>0</v>
      </c>
      <c r="VU76" s="98">
        <f t="shared" si="452"/>
        <v>0</v>
      </c>
      <c r="VV76" s="98">
        <f t="shared" si="453"/>
        <v>0</v>
      </c>
      <c r="VW76" s="98">
        <f t="shared" si="454"/>
        <v>0</v>
      </c>
      <c r="VX76" s="98">
        <f t="shared" si="455"/>
        <v>0</v>
      </c>
      <c r="VY76" s="98">
        <f t="shared" si="456"/>
        <v>0</v>
      </c>
      <c r="VZ76" s="98">
        <f t="shared" si="457"/>
        <v>0</v>
      </c>
      <c r="WA76" s="98">
        <f t="shared" si="328"/>
        <v>0</v>
      </c>
      <c r="WB76" s="98">
        <f t="shared" si="329"/>
        <v>0</v>
      </c>
      <c r="WC76" s="98">
        <f t="shared" si="330"/>
        <v>0</v>
      </c>
      <c r="WD76" s="98">
        <f t="shared" si="331"/>
        <v>0</v>
      </c>
      <c r="WE76" s="98">
        <f t="shared" si="332"/>
        <v>0</v>
      </c>
      <c r="WF76" s="98">
        <f t="shared" si="333"/>
        <v>0</v>
      </c>
      <c r="WG76" s="98">
        <f t="shared" si="334"/>
        <v>0</v>
      </c>
      <c r="WH76" s="98">
        <f t="shared" si="335"/>
        <v>0</v>
      </c>
      <c r="WI76" s="98">
        <f t="shared" si="336"/>
        <v>0</v>
      </c>
      <c r="WJ76" s="98">
        <f t="shared" si="337"/>
        <v>0</v>
      </c>
      <c r="WK76" s="98">
        <f t="shared" si="338"/>
        <v>0</v>
      </c>
      <c r="WL76" s="98">
        <f t="shared" si="339"/>
        <v>0</v>
      </c>
      <c r="WM76" s="98">
        <f t="shared" si="340"/>
        <v>0</v>
      </c>
      <c r="WN76" s="98">
        <f t="shared" si="341"/>
        <v>0</v>
      </c>
      <c r="WO76" s="98">
        <f t="shared" si="342"/>
        <v>0</v>
      </c>
      <c r="WP76" s="98">
        <f t="shared" si="343"/>
        <v>0</v>
      </c>
      <c r="WQ76" s="98">
        <f t="shared" si="344"/>
        <v>0</v>
      </c>
      <c r="WR76" s="98">
        <f>IFERROR(INDEX('Score Calculation'!$D$38:$D$41,MATCH('Detalle de Cuentas'!VT76,'Score Calculation'!$C$38:$C$41,1)),0)</f>
        <v>4</v>
      </c>
      <c r="WS76" s="98">
        <f>IFERROR(INDEX('Score Calculation'!$D$38:$D$41,MATCH('Detalle de Cuentas'!VU76,'Score Calculation'!$C$38:$C$41,1)),0)</f>
        <v>4</v>
      </c>
      <c r="WT76" s="98">
        <f>IFERROR(INDEX('Score Calculation'!$D$38:$D$41,MATCH('Detalle de Cuentas'!VV76,'Score Calculation'!$C$38:$C$41,1)),0)</f>
        <v>4</v>
      </c>
      <c r="WU76" s="98">
        <f>IFERROR(INDEX('Score Calculation'!$D$38:$D$41,MATCH('Detalle de Cuentas'!VW76,'Score Calculation'!$C$38:$C$41,1)),0)</f>
        <v>4</v>
      </c>
      <c r="WV76" s="98">
        <f>IFERROR(INDEX('Score Calculation'!$D$38:$D$41,MATCH('Detalle de Cuentas'!VX76,'Score Calculation'!$C$38:$C$41,1)),0)</f>
        <v>4</v>
      </c>
      <c r="WW76" s="98">
        <f>IFERROR(INDEX('Score Calculation'!$D$38:$D$41,MATCH('Detalle de Cuentas'!VY76,'Score Calculation'!$C$38:$C$41,1)),0)</f>
        <v>4</v>
      </c>
      <c r="WX76" s="98">
        <f>IFERROR(INDEX('Score Calculation'!$D$38:$D$41,MATCH('Detalle de Cuentas'!VZ76,'Score Calculation'!$C$38:$C$41,1)),0)</f>
        <v>4</v>
      </c>
      <c r="WY76" s="98">
        <f>IFERROR(INDEX('Score Calculation'!$D$38:$D$41,MATCH('Detalle de Cuentas'!WA76,'Score Calculation'!$C$38:$C$41,1)),0)</f>
        <v>4</v>
      </c>
      <c r="WZ76" s="98">
        <f>IFERROR(INDEX('Score Calculation'!$D$38:$D$41,MATCH('Detalle de Cuentas'!WB76,'Score Calculation'!$C$38:$C$41,1)),0)</f>
        <v>4</v>
      </c>
      <c r="XA76" s="98">
        <f>IFERROR(INDEX('Score Calculation'!$D$38:$D$41,MATCH('Detalle de Cuentas'!WC76,'Score Calculation'!$C$38:$C$41,1)),0)</f>
        <v>4</v>
      </c>
      <c r="XB76" s="98">
        <f>IFERROR(INDEX('Score Calculation'!$D$38:$D$41,MATCH('Detalle de Cuentas'!WD76,'Score Calculation'!$C$38:$C$41,1)),0)</f>
        <v>4</v>
      </c>
      <c r="XC76" s="98">
        <f>IFERROR(INDEX('Score Calculation'!$D$38:$D$41,MATCH('Detalle de Cuentas'!WE76,'Score Calculation'!$C$38:$C$41,1)),0)</f>
        <v>4</v>
      </c>
      <c r="XD76" s="98">
        <f>IFERROR(INDEX('Score Calculation'!$D$38:$D$41,MATCH('Detalle de Cuentas'!WF76,'Score Calculation'!$C$38:$C$41,1)),0)</f>
        <v>4</v>
      </c>
      <c r="XE76" s="98">
        <f>IFERROR(INDEX('Score Calculation'!$D$38:$D$41,MATCH('Detalle de Cuentas'!WG76,'Score Calculation'!$C$38:$C$41,1)),0)</f>
        <v>4</v>
      </c>
      <c r="XF76" s="98">
        <f>IFERROR(INDEX('Score Calculation'!$D$38:$D$41,MATCH('Detalle de Cuentas'!WH76,'Score Calculation'!$C$38:$C$41,1)),0)</f>
        <v>4</v>
      </c>
      <c r="XG76" s="98">
        <f>IFERROR(INDEX('Score Calculation'!$D$38:$D$41,MATCH('Detalle de Cuentas'!WI76,'Score Calculation'!$C$38:$C$41,1)),0)</f>
        <v>4</v>
      </c>
      <c r="XH76" s="98">
        <f>IFERROR(INDEX('Score Calculation'!$D$38:$D$41,MATCH('Detalle de Cuentas'!WJ76,'Score Calculation'!$C$38:$C$41,1)),0)</f>
        <v>4</v>
      </c>
      <c r="XI76" s="98">
        <f>IFERROR(INDEX('Score Calculation'!$D$38:$D$41,MATCH('Detalle de Cuentas'!WK76,'Score Calculation'!$C$38:$C$41,1)),0)</f>
        <v>4</v>
      </c>
      <c r="XJ76" s="98">
        <f>IFERROR(INDEX('Score Calculation'!$D$38:$D$41,MATCH('Detalle de Cuentas'!WL76,'Score Calculation'!$C$38:$C$41,1)),0)</f>
        <v>4</v>
      </c>
      <c r="XK76" s="98">
        <f>IFERROR(INDEX('Score Calculation'!$D$38:$D$41,MATCH('Detalle de Cuentas'!WM76,'Score Calculation'!$C$38:$C$41,1)),0)</f>
        <v>4</v>
      </c>
      <c r="XL76" s="98">
        <f>IFERROR(INDEX('Score Calculation'!$D$38:$D$41,MATCH('Detalle de Cuentas'!WN76,'Score Calculation'!$C$38:$C$41,1)),0)</f>
        <v>4</v>
      </c>
      <c r="XM76" s="98">
        <f>IFERROR(INDEX('Score Calculation'!$D$38:$D$41,MATCH('Detalle de Cuentas'!WO76,'Score Calculation'!$C$38:$C$41,1)),0)</f>
        <v>4</v>
      </c>
      <c r="XN76" s="98">
        <f>IFERROR(INDEX('Score Calculation'!$D$38:$D$41,MATCH('Detalle de Cuentas'!WP76,'Score Calculation'!$C$38:$C$41,1)),0)</f>
        <v>4</v>
      </c>
      <c r="XO76" s="98">
        <f>IFERROR(INDEX('Score Calculation'!$D$38:$D$41,MATCH('Detalle de Cuentas'!WQ76,'Score Calculation'!$C$38:$C$41,1)),0)</f>
        <v>4</v>
      </c>
      <c r="XP76" s="98">
        <f>IFERROR(INDEX('Score Calculation'!$D$24:$D$31,MATCH('Detalle de Cuentas'!NF76,'Score Calculation'!$C$24:$C$31,1)),0)</f>
        <v>1</v>
      </c>
      <c r="XQ76" s="98">
        <f>IFERROR(INDEX('Score Calculation'!$D$24:$D$31,MATCH('Detalle de Cuentas'!NG76,'Score Calculation'!$C$24:$C$31,1)),0)</f>
        <v>1</v>
      </c>
      <c r="XR76" s="98">
        <f>IFERROR(INDEX('Score Calculation'!$D$24:$D$31,MATCH('Detalle de Cuentas'!NH76,'Score Calculation'!$C$24:$C$31,1)),0)</f>
        <v>1</v>
      </c>
      <c r="XS76" s="98">
        <f>IFERROR(INDEX('Score Calculation'!$D$24:$D$31,MATCH('Detalle de Cuentas'!NI76,'Score Calculation'!$C$24:$C$31,1)),0)</f>
        <v>1</v>
      </c>
      <c r="XT76" s="98">
        <f>IFERROR(INDEX('Score Calculation'!$D$24:$D$31,MATCH('Detalle de Cuentas'!NJ76,'Score Calculation'!$C$24:$C$31,1)),0)</f>
        <v>1</v>
      </c>
      <c r="XU76" s="98">
        <f>IFERROR(INDEX('Score Calculation'!$D$24:$D$31,MATCH('Detalle de Cuentas'!NK76,'Score Calculation'!$C$24:$C$31,1)),0)</f>
        <v>1</v>
      </c>
      <c r="XV76" s="98">
        <f>IFERROR(INDEX('Score Calculation'!$D$24:$D$31,MATCH('Detalle de Cuentas'!NL76,'Score Calculation'!$C$24:$C$31,1)),0)</f>
        <v>1</v>
      </c>
      <c r="XW76" s="98">
        <f>IFERROR(INDEX('Score Calculation'!$D$24:$D$31,MATCH('Detalle de Cuentas'!NM76,'Score Calculation'!$C$24:$C$31,1)),0)</f>
        <v>1</v>
      </c>
      <c r="XX76" s="98">
        <f>IFERROR(INDEX('Score Calculation'!$D$24:$D$31,MATCH('Detalle de Cuentas'!NN76,'Score Calculation'!$C$24:$C$31,1)),0)</f>
        <v>1</v>
      </c>
      <c r="XY76" s="98">
        <f>IFERROR(INDEX('Score Calculation'!$D$24:$D$31,MATCH('Detalle de Cuentas'!NO76,'Score Calculation'!$C$24:$C$31,1)),0)</f>
        <v>1</v>
      </c>
      <c r="XZ76" s="98">
        <f>IFERROR(INDEX('Score Calculation'!$D$24:$D$31,MATCH('Detalle de Cuentas'!NP76,'Score Calculation'!$C$24:$C$31,1)),0)</f>
        <v>1</v>
      </c>
      <c r="YA76" s="98">
        <f>IFERROR(INDEX('Score Calculation'!$D$24:$D$31,MATCH('Detalle de Cuentas'!NQ76,'Score Calculation'!$C$24:$C$31,1)),0)</f>
        <v>1</v>
      </c>
      <c r="YB76" s="98">
        <f>IFERROR(INDEX('Score Calculation'!$D$24:$D$31,MATCH('Detalle de Cuentas'!NR76,'Score Calculation'!$C$24:$C$31,1)),0)</f>
        <v>1</v>
      </c>
      <c r="YC76" s="98">
        <f>IFERROR(INDEX('Score Calculation'!$D$24:$D$31,MATCH('Detalle de Cuentas'!NS76,'Score Calculation'!$C$24:$C$31,1)),0)</f>
        <v>1</v>
      </c>
      <c r="YD76" s="98">
        <f>IFERROR(INDEX('Score Calculation'!$D$24:$D$31,MATCH('Detalle de Cuentas'!NT76,'Score Calculation'!$C$24:$C$31,1)),0)</f>
        <v>1</v>
      </c>
      <c r="YE76" s="98">
        <f>IFERROR(INDEX('Score Calculation'!$D$24:$D$31,MATCH('Detalle de Cuentas'!NU76,'Score Calculation'!$C$24:$C$31,1)),0)</f>
        <v>1</v>
      </c>
      <c r="YF76" s="98">
        <f>IFERROR(INDEX('Score Calculation'!$D$24:$D$31,MATCH('Detalle de Cuentas'!NV76,'Score Calculation'!$C$24:$C$31,1)),0)</f>
        <v>1</v>
      </c>
      <c r="YG76" s="98">
        <f>IFERROR(INDEX('Score Calculation'!$D$24:$D$31,MATCH('Detalle de Cuentas'!NW76,'Score Calculation'!$C$24:$C$31,1)),0)</f>
        <v>1</v>
      </c>
      <c r="YH76" s="98">
        <f>IFERROR(INDEX('Score Calculation'!$D$24:$D$31,MATCH('Detalle de Cuentas'!NX76,'Score Calculation'!$C$24:$C$31,1)),0)</f>
        <v>1</v>
      </c>
      <c r="YI76" s="98">
        <f>IFERROR(INDEX('Score Calculation'!$D$24:$D$31,MATCH('Detalle de Cuentas'!NY76,'Score Calculation'!$C$24:$C$31,1)),0)</f>
        <v>1</v>
      </c>
      <c r="YJ76" s="98">
        <f>IFERROR(INDEX('Score Calculation'!$D$24:$D$31,MATCH('Detalle de Cuentas'!NZ76,'Score Calculation'!$C$24:$C$31,1)),0)</f>
        <v>1</v>
      </c>
      <c r="YK76" s="98">
        <f>IFERROR(INDEX('Score Calculation'!$D$24:$D$31,MATCH('Detalle de Cuentas'!OA76,'Score Calculation'!$C$24:$C$31,1)),0)</f>
        <v>1</v>
      </c>
      <c r="YL76" s="98">
        <f>IFERROR(INDEX('Score Calculation'!$D$24:$D$31,MATCH('Detalle de Cuentas'!OB76,'Score Calculation'!$C$24:$C$31,1)),0)</f>
        <v>1</v>
      </c>
      <c r="YM76" s="98">
        <f>IFERROR(INDEX('Score Calculation'!$D$24:$D$31,MATCH('Detalle de Cuentas'!OC76,'Score Calculation'!$C$24:$C$31,1)),0)</f>
        <v>1</v>
      </c>
      <c r="YN76" s="98">
        <f t="shared" si="458"/>
        <v>0</v>
      </c>
      <c r="YO76" s="98">
        <f>IF(LEFT(TRIM($D76),15)="GRUPO SOLIDARIO",$L76*'Score Calculation'!$H$5,IF(TRIM('Detalle de Cuentas'!$C76)="Semanal",'Detalle de Cuentas'!$L76*'Score Calculation'!$H$6,'Detalle de Cuentas'!$L76))</f>
        <v>0</v>
      </c>
      <c r="YP76" s="99">
        <f>IFERROR(INDEX('Score Calculation'!$D$54:$D$60,MATCH($YO76,'Score Calculation'!$C$54:$C$60,1)),1)</f>
        <v>0.2</v>
      </c>
      <c r="YQ76" s="99">
        <f>IFERROR(INDEX('Score Calculation'!$D$65:$D$123,MATCH(LEFT(TRIM('Detalle de Cuentas'!$F76),20),'Score Calculation'!$F$65:$F$123,0)),1)</f>
        <v>1</v>
      </c>
      <c r="YR76" s="99">
        <f>IFERROR(INDEX('Score Calculation'!$D$46:$D$49,MATCH('Detalle de Cuentas'!$YN76,'Score Calculation'!$C$46:$C$49,1)),1)</f>
        <v>4</v>
      </c>
      <c r="YS76" s="99">
        <f t="shared" si="459"/>
        <v>0</v>
      </c>
      <c r="YT76" s="99">
        <f t="shared" si="460"/>
        <v>0</v>
      </c>
      <c r="YU76" s="98" t="str">
        <f t="shared" si="461"/>
        <v/>
      </c>
      <c r="YV76" s="109">
        <f t="shared" si="462"/>
        <v>1</v>
      </c>
      <c r="YW76" s="109">
        <f>IFERROR(INDEX('Score Calculation'!$D$187:$D$245,MATCH(LEFT(TRIM('Detalle de Cuentas'!$F76),20),'Score Calculation'!$F$187:$F$245,0)),1)</f>
        <v>1</v>
      </c>
      <c r="YX76" s="109">
        <f>IFERROR(IF($E76="HIPOTECA",-PMT('Score Calculation'!$H$266/(360/$J76),$G76,$YO76)*(30/$J76),-PMT('Score Calculation'!$H$267/(360/$J76),$G76,$YO76)*(30/$J76)),0)</f>
        <v>0</v>
      </c>
      <c r="YY76" s="109">
        <f t="shared" ref="YY76:ZH101" si="805">IFERROR(IF(SEARCH(YY$16,$X76)&gt;0,1,0),0)</f>
        <v>0</v>
      </c>
      <c r="YZ76" s="109">
        <f t="shared" si="805"/>
        <v>0</v>
      </c>
      <c r="ZA76" s="109">
        <f t="shared" si="805"/>
        <v>0</v>
      </c>
      <c r="ZB76" s="109">
        <f t="shared" si="805"/>
        <v>0</v>
      </c>
      <c r="ZC76" s="109">
        <f t="shared" si="805"/>
        <v>0</v>
      </c>
      <c r="ZD76" s="109">
        <f t="shared" si="805"/>
        <v>0</v>
      </c>
      <c r="ZE76" s="109">
        <f t="shared" si="805"/>
        <v>0</v>
      </c>
      <c r="ZF76" s="109">
        <f t="shared" si="805"/>
        <v>0</v>
      </c>
      <c r="ZG76" s="109">
        <f t="shared" si="805"/>
        <v>0</v>
      </c>
      <c r="ZH76" s="109">
        <f t="shared" si="805"/>
        <v>0</v>
      </c>
      <c r="ZI76" s="109">
        <f t="shared" si="464"/>
        <v>0</v>
      </c>
    </row>
    <row r="77" spans="2:685" x14ac:dyDescent="0.2">
      <c r="B77" s="41">
        <v>61</v>
      </c>
      <c r="C77" s="42"/>
      <c r="D77" s="42"/>
      <c r="E77" s="42"/>
      <c r="F77" s="42"/>
      <c r="G77" s="42"/>
      <c r="H77" s="42"/>
      <c r="I77" s="29"/>
      <c r="J77" s="6" t="str">
        <f t="shared" si="529"/>
        <v/>
      </c>
      <c r="K77" s="43"/>
      <c r="L77" s="43"/>
      <c r="M77" s="43"/>
      <c r="N77" s="43"/>
      <c r="O77" s="43"/>
      <c r="P77" s="44" t="str">
        <f t="shared" si="346"/>
        <v/>
      </c>
      <c r="Q77" s="26"/>
      <c r="R77" s="26"/>
      <c r="S77" s="26"/>
      <c r="T77" s="26"/>
      <c r="U77" s="29"/>
      <c r="V77" s="43"/>
      <c r="W77" s="26"/>
      <c r="X77" s="29"/>
      <c r="Y77" s="6">
        <f>IF('Detalle de Cuentas'!$C$4-$R77&gt;'Graph Creator'!$E$2*'Graph Creator'!$D$13*12,0,1)</f>
        <v>1</v>
      </c>
      <c r="Z77" s="45">
        <f t="shared" si="530"/>
        <v>0</v>
      </c>
      <c r="AA77" s="2" t="e">
        <f t="shared" si="347"/>
        <v>#VALUE!</v>
      </c>
      <c r="AB77" s="2" t="e">
        <f t="shared" si="348"/>
        <v>#VALUE!</v>
      </c>
      <c r="AC77" s="2" t="e">
        <f t="shared" si="349"/>
        <v>#VALUE!</v>
      </c>
      <c r="AD77" s="2" t="e">
        <f t="shared" si="350"/>
        <v>#VALUE!</v>
      </c>
      <c r="AE77" s="2" t="e">
        <f t="shared" si="351"/>
        <v>#VALUE!</v>
      </c>
      <c r="AF77" s="2" t="e">
        <f t="shared" si="352"/>
        <v>#VALUE!</v>
      </c>
      <c r="AG77" s="2">
        <f t="shared" si="353"/>
        <v>0</v>
      </c>
      <c r="AH77" s="2">
        <f t="shared" si="354"/>
        <v>0</v>
      </c>
      <c r="AI77" s="2" t="str">
        <f t="shared" si="531"/>
        <v/>
      </c>
      <c r="AJ77" s="2" t="str">
        <f t="shared" ref="AJ77:BE77" si="806">IFERROR(SEARCH(".",$I77,AI77+1),"")</f>
        <v/>
      </c>
      <c r="AK77" s="2" t="str">
        <f t="shared" si="806"/>
        <v/>
      </c>
      <c r="AL77" s="2" t="str">
        <f t="shared" si="806"/>
        <v/>
      </c>
      <c r="AM77" s="2" t="str">
        <f t="shared" si="806"/>
        <v/>
      </c>
      <c r="AN77" s="2" t="str">
        <f t="shared" si="806"/>
        <v/>
      </c>
      <c r="AO77" s="2" t="str">
        <f t="shared" si="806"/>
        <v/>
      </c>
      <c r="AP77" s="2" t="str">
        <f t="shared" si="806"/>
        <v/>
      </c>
      <c r="AQ77" s="2" t="str">
        <f t="shared" si="806"/>
        <v/>
      </c>
      <c r="AR77" s="2" t="str">
        <f t="shared" si="806"/>
        <v/>
      </c>
      <c r="AS77" s="2" t="str">
        <f t="shared" si="806"/>
        <v/>
      </c>
      <c r="AT77" s="2" t="str">
        <f t="shared" si="806"/>
        <v/>
      </c>
      <c r="AU77" s="2" t="str">
        <f t="shared" si="806"/>
        <v/>
      </c>
      <c r="AV77" s="2" t="str">
        <f t="shared" si="806"/>
        <v/>
      </c>
      <c r="AW77" s="2" t="str">
        <f t="shared" si="806"/>
        <v/>
      </c>
      <c r="AX77" s="2" t="str">
        <f t="shared" si="806"/>
        <v/>
      </c>
      <c r="AY77" s="2" t="str">
        <f t="shared" si="806"/>
        <v/>
      </c>
      <c r="AZ77" s="2" t="str">
        <f t="shared" si="806"/>
        <v/>
      </c>
      <c r="BA77" s="2" t="str">
        <f t="shared" si="806"/>
        <v/>
      </c>
      <c r="BB77" s="2" t="str">
        <f t="shared" si="806"/>
        <v/>
      </c>
      <c r="BC77" s="2" t="str">
        <f t="shared" si="806"/>
        <v/>
      </c>
      <c r="BD77" s="2" t="str">
        <f t="shared" si="806"/>
        <v/>
      </c>
      <c r="BE77" s="2" t="str">
        <f t="shared" si="806"/>
        <v/>
      </c>
      <c r="BF77" s="2" t="str">
        <f t="shared" si="356"/>
        <v/>
      </c>
      <c r="BG77" s="2" t="str">
        <f t="shared" si="7"/>
        <v/>
      </c>
      <c r="BH77" s="2" t="str">
        <f t="shared" si="8"/>
        <v/>
      </c>
      <c r="BI77" s="2" t="str">
        <f t="shared" si="9"/>
        <v/>
      </c>
      <c r="BJ77" s="2" t="str">
        <f t="shared" si="10"/>
        <v/>
      </c>
      <c r="BK77" s="2" t="str">
        <f t="shared" si="11"/>
        <v/>
      </c>
      <c r="BL77" s="2" t="str">
        <f t="shared" si="12"/>
        <v/>
      </c>
      <c r="BM77" s="2" t="str">
        <f t="shared" si="13"/>
        <v/>
      </c>
      <c r="BN77" s="2" t="str">
        <f t="shared" si="14"/>
        <v/>
      </c>
      <c r="BO77" s="2" t="str">
        <f t="shared" si="15"/>
        <v/>
      </c>
      <c r="BP77" s="2" t="str">
        <f t="shared" si="16"/>
        <v/>
      </c>
      <c r="BQ77" s="2" t="str">
        <f t="shared" si="17"/>
        <v/>
      </c>
      <c r="BR77" s="2" t="str">
        <f t="shared" si="18"/>
        <v/>
      </c>
      <c r="BS77" s="2" t="str">
        <f t="shared" si="19"/>
        <v/>
      </c>
      <c r="BT77" s="2" t="str">
        <f t="shared" si="20"/>
        <v/>
      </c>
      <c r="BU77" s="2" t="str">
        <f t="shared" si="21"/>
        <v/>
      </c>
      <c r="BV77" s="2" t="str">
        <f t="shared" si="22"/>
        <v/>
      </c>
      <c r="BW77" s="2" t="str">
        <f t="shared" si="23"/>
        <v/>
      </c>
      <c r="BX77" s="2" t="str">
        <f t="shared" si="24"/>
        <v/>
      </c>
      <c r="BY77" s="2" t="str">
        <f t="shared" si="25"/>
        <v/>
      </c>
      <c r="BZ77" s="2" t="str">
        <f t="shared" si="26"/>
        <v/>
      </c>
      <c r="CA77" s="2" t="str">
        <f t="shared" si="27"/>
        <v/>
      </c>
      <c r="CB77" s="2" t="str">
        <f t="shared" si="28"/>
        <v/>
      </c>
      <c r="CC77" s="2" t="str">
        <f t="shared" si="29"/>
        <v/>
      </c>
      <c r="CD77" s="14">
        <f t="shared" si="533"/>
        <v>0</v>
      </c>
      <c r="CE77" s="14" t="e">
        <f t="shared" ref="CE77:DA77" si="807">CD77-$J$17</f>
        <v>#VALUE!</v>
      </c>
      <c r="CF77" s="14" t="e">
        <f t="shared" si="807"/>
        <v>#VALUE!</v>
      </c>
      <c r="CG77" s="14" t="e">
        <f t="shared" si="807"/>
        <v>#VALUE!</v>
      </c>
      <c r="CH77" s="14" t="e">
        <f t="shared" si="807"/>
        <v>#VALUE!</v>
      </c>
      <c r="CI77" s="14" t="e">
        <f t="shared" si="807"/>
        <v>#VALUE!</v>
      </c>
      <c r="CJ77" s="14" t="e">
        <f t="shared" si="807"/>
        <v>#VALUE!</v>
      </c>
      <c r="CK77" s="14" t="e">
        <f t="shared" si="807"/>
        <v>#VALUE!</v>
      </c>
      <c r="CL77" s="14" t="e">
        <f t="shared" si="807"/>
        <v>#VALUE!</v>
      </c>
      <c r="CM77" s="14" t="e">
        <f t="shared" si="807"/>
        <v>#VALUE!</v>
      </c>
      <c r="CN77" s="14" t="e">
        <f t="shared" si="807"/>
        <v>#VALUE!</v>
      </c>
      <c r="CO77" s="14" t="e">
        <f t="shared" si="807"/>
        <v>#VALUE!</v>
      </c>
      <c r="CP77" s="14" t="e">
        <f t="shared" si="807"/>
        <v>#VALUE!</v>
      </c>
      <c r="CQ77" s="14" t="e">
        <f t="shared" si="807"/>
        <v>#VALUE!</v>
      </c>
      <c r="CR77" s="14" t="e">
        <f t="shared" si="807"/>
        <v>#VALUE!</v>
      </c>
      <c r="CS77" s="14" t="e">
        <f t="shared" si="807"/>
        <v>#VALUE!</v>
      </c>
      <c r="CT77" s="14" t="e">
        <f t="shared" si="807"/>
        <v>#VALUE!</v>
      </c>
      <c r="CU77" s="14" t="e">
        <f t="shared" si="807"/>
        <v>#VALUE!</v>
      </c>
      <c r="CV77" s="14" t="e">
        <f t="shared" si="807"/>
        <v>#VALUE!</v>
      </c>
      <c r="CW77" s="14" t="e">
        <f t="shared" si="807"/>
        <v>#VALUE!</v>
      </c>
      <c r="CX77" s="14" t="e">
        <f t="shared" si="807"/>
        <v>#VALUE!</v>
      </c>
      <c r="CY77" s="14" t="e">
        <f t="shared" si="807"/>
        <v>#VALUE!</v>
      </c>
      <c r="CZ77" s="14" t="e">
        <f t="shared" si="807"/>
        <v>#VALUE!</v>
      </c>
      <c r="DA77" s="14" t="e">
        <f t="shared" si="807"/>
        <v>#VALUE!</v>
      </c>
      <c r="DB77" s="2">
        <f t="shared" si="358"/>
        <v>0</v>
      </c>
      <c r="DC77" s="2">
        <f t="shared" si="359"/>
        <v>0</v>
      </c>
      <c r="DD77" s="2">
        <f t="shared" si="360"/>
        <v>0</v>
      </c>
      <c r="DE77" s="2">
        <f t="shared" si="361"/>
        <v>0</v>
      </c>
      <c r="DF77" s="2">
        <f t="shared" si="362"/>
        <v>0</v>
      </c>
      <c r="DG77" s="2">
        <f t="shared" si="363"/>
        <v>0</v>
      </c>
      <c r="DH77" s="2">
        <f t="shared" si="364"/>
        <v>0</v>
      </c>
      <c r="DI77" s="2">
        <f t="shared" si="365"/>
        <v>0</v>
      </c>
      <c r="DJ77" s="2">
        <f t="shared" si="366"/>
        <v>0</v>
      </c>
      <c r="DK77" s="2">
        <f t="shared" si="367"/>
        <v>0</v>
      </c>
      <c r="DL77" s="2">
        <f t="shared" si="368"/>
        <v>0</v>
      </c>
      <c r="DM77" s="2">
        <f t="shared" si="369"/>
        <v>0</v>
      </c>
      <c r="DN77" s="2">
        <f t="shared" si="370"/>
        <v>0</v>
      </c>
      <c r="DO77" s="2">
        <f t="shared" si="371"/>
        <v>0</v>
      </c>
      <c r="DP77" s="2">
        <f t="shared" si="372"/>
        <v>0</v>
      </c>
      <c r="DQ77" s="2">
        <f t="shared" si="373"/>
        <v>0</v>
      </c>
      <c r="DR77" s="2">
        <f t="shared" si="374"/>
        <v>0</v>
      </c>
      <c r="DS77" s="2">
        <f t="shared" si="375"/>
        <v>0</v>
      </c>
      <c r="DT77" s="2">
        <f t="shared" si="376"/>
        <v>0</v>
      </c>
      <c r="DU77" s="2">
        <f t="shared" si="377"/>
        <v>0</v>
      </c>
      <c r="DV77" s="2">
        <f t="shared" si="378"/>
        <v>0</v>
      </c>
      <c r="DW77" s="2">
        <f t="shared" si="379"/>
        <v>0</v>
      </c>
      <c r="DX77" s="2">
        <f t="shared" si="380"/>
        <v>0</v>
      </c>
      <c r="DY77" s="2">
        <f t="shared" si="381"/>
        <v>0</v>
      </c>
      <c r="DZ77" s="2">
        <f t="shared" si="382"/>
        <v>0</v>
      </c>
      <c r="EA77" s="2">
        <f t="shared" si="383"/>
        <v>0</v>
      </c>
      <c r="EB77" s="2">
        <f t="shared" si="384"/>
        <v>0</v>
      </c>
      <c r="EC77" s="2">
        <f t="shared" si="385"/>
        <v>0</v>
      </c>
      <c r="ED77" s="2">
        <f t="shared" si="386"/>
        <v>0</v>
      </c>
      <c r="EE77" s="2">
        <f t="shared" si="387"/>
        <v>0</v>
      </c>
      <c r="EF77" s="2">
        <f t="shared" si="388"/>
        <v>0</v>
      </c>
      <c r="EG77" s="2">
        <f t="shared" si="389"/>
        <v>0</v>
      </c>
      <c r="EH77" s="2">
        <f t="shared" si="390"/>
        <v>0</v>
      </c>
      <c r="EI77" s="2">
        <f t="shared" si="391"/>
        <v>0</v>
      </c>
      <c r="EJ77" s="2">
        <f t="shared" si="392"/>
        <v>0</v>
      </c>
      <c r="EK77" s="2">
        <f t="shared" si="393"/>
        <v>0</v>
      </c>
      <c r="EL77" s="2">
        <f t="shared" si="394"/>
        <v>0</v>
      </c>
      <c r="EM77" s="2">
        <f t="shared" si="395"/>
        <v>0</v>
      </c>
      <c r="EN77" s="2">
        <f t="shared" si="396"/>
        <v>0</v>
      </c>
      <c r="EO77" s="2">
        <f t="shared" si="397"/>
        <v>0</v>
      </c>
      <c r="EP77" s="2">
        <f t="shared" si="398"/>
        <v>0</v>
      </c>
      <c r="EQ77" s="2">
        <f t="shared" si="399"/>
        <v>0</v>
      </c>
      <c r="ER77" s="2">
        <f t="shared" si="400"/>
        <v>0</v>
      </c>
      <c r="ES77" s="2">
        <f t="shared" si="401"/>
        <v>0</v>
      </c>
      <c r="ET77" s="2">
        <f t="shared" si="402"/>
        <v>0</v>
      </c>
      <c r="EU77" s="2">
        <f t="shared" si="403"/>
        <v>0</v>
      </c>
      <c r="EV77" s="2">
        <f t="shared" si="404"/>
        <v>0</v>
      </c>
      <c r="EW77" s="2">
        <f t="shared" si="405"/>
        <v>0</v>
      </c>
      <c r="EX77" s="2">
        <f t="shared" si="535"/>
        <v>1</v>
      </c>
      <c r="EY77" s="2" t="e">
        <f t="shared" si="536"/>
        <v>#VALUE!</v>
      </c>
      <c r="EZ77" s="2" t="e">
        <f t="shared" si="537"/>
        <v>#VALUE!</v>
      </c>
      <c r="FA77" s="2" t="e">
        <f t="shared" si="538"/>
        <v>#VALUE!</v>
      </c>
      <c r="FB77" s="2" t="e">
        <f t="shared" si="539"/>
        <v>#VALUE!</v>
      </c>
      <c r="FC77" s="2" t="e">
        <f t="shared" si="540"/>
        <v>#VALUE!</v>
      </c>
      <c r="FD77" s="2" t="e">
        <f t="shared" si="541"/>
        <v>#VALUE!</v>
      </c>
      <c r="FE77" s="2" t="e">
        <f t="shared" si="542"/>
        <v>#VALUE!</v>
      </c>
      <c r="FF77" s="2" t="e">
        <f t="shared" si="543"/>
        <v>#VALUE!</v>
      </c>
      <c r="FG77" s="2" t="e">
        <f t="shared" si="544"/>
        <v>#VALUE!</v>
      </c>
      <c r="FH77" s="2" t="e">
        <f t="shared" si="545"/>
        <v>#VALUE!</v>
      </c>
      <c r="FI77" s="2" t="e">
        <f t="shared" si="546"/>
        <v>#VALUE!</v>
      </c>
      <c r="FJ77" s="2" t="e">
        <f t="shared" si="547"/>
        <v>#VALUE!</v>
      </c>
      <c r="FK77" s="2" t="e">
        <f t="shared" si="548"/>
        <v>#VALUE!</v>
      </c>
      <c r="FL77" s="2" t="e">
        <f t="shared" si="549"/>
        <v>#VALUE!</v>
      </c>
      <c r="FM77" s="2" t="e">
        <f t="shared" si="550"/>
        <v>#VALUE!</v>
      </c>
      <c r="FN77" s="2" t="e">
        <f t="shared" si="551"/>
        <v>#VALUE!</v>
      </c>
      <c r="FO77" s="2" t="e">
        <f t="shared" si="552"/>
        <v>#VALUE!</v>
      </c>
      <c r="FP77" s="2" t="e">
        <f t="shared" si="553"/>
        <v>#VALUE!</v>
      </c>
      <c r="FQ77" s="2" t="e">
        <f t="shared" si="554"/>
        <v>#VALUE!</v>
      </c>
      <c r="FR77" s="2" t="e">
        <f t="shared" si="555"/>
        <v>#VALUE!</v>
      </c>
      <c r="FS77" s="2" t="e">
        <f t="shared" si="556"/>
        <v>#VALUE!</v>
      </c>
      <c r="FT77" s="2" t="e">
        <f t="shared" si="557"/>
        <v>#VALUE!</v>
      </c>
      <c r="FU77" s="2" t="e">
        <f t="shared" si="558"/>
        <v>#VALUE!</v>
      </c>
      <c r="FV77" s="2">
        <f t="shared" si="559"/>
        <v>1</v>
      </c>
      <c r="FW77" s="2" t="e">
        <f t="shared" si="560"/>
        <v>#VALUE!</v>
      </c>
      <c r="FX77" s="2" t="e">
        <f t="shared" si="561"/>
        <v>#VALUE!</v>
      </c>
      <c r="FY77" s="2" t="e">
        <f t="shared" si="562"/>
        <v>#VALUE!</v>
      </c>
      <c r="FZ77" s="2" t="e">
        <f t="shared" si="563"/>
        <v>#VALUE!</v>
      </c>
      <c r="GA77" s="2" t="e">
        <f t="shared" si="564"/>
        <v>#VALUE!</v>
      </c>
      <c r="GB77" s="2" t="e">
        <f t="shared" si="565"/>
        <v>#VALUE!</v>
      </c>
      <c r="GC77" s="2" t="e">
        <f t="shared" si="566"/>
        <v>#VALUE!</v>
      </c>
      <c r="GD77" s="2" t="e">
        <f t="shared" si="567"/>
        <v>#VALUE!</v>
      </c>
      <c r="GE77" s="2" t="e">
        <f t="shared" si="568"/>
        <v>#VALUE!</v>
      </c>
      <c r="GF77" s="2" t="e">
        <f t="shared" si="569"/>
        <v>#VALUE!</v>
      </c>
      <c r="GG77" s="2" t="e">
        <f t="shared" si="570"/>
        <v>#VALUE!</v>
      </c>
      <c r="GH77" s="2" t="e">
        <f t="shared" si="571"/>
        <v>#VALUE!</v>
      </c>
      <c r="GI77" s="2" t="e">
        <f t="shared" si="572"/>
        <v>#VALUE!</v>
      </c>
      <c r="GJ77" s="2" t="e">
        <f t="shared" si="573"/>
        <v>#VALUE!</v>
      </c>
      <c r="GK77" s="2" t="e">
        <f t="shared" si="574"/>
        <v>#VALUE!</v>
      </c>
      <c r="GL77" s="2" t="e">
        <f t="shared" si="575"/>
        <v>#VALUE!</v>
      </c>
      <c r="GM77" s="2" t="e">
        <f t="shared" si="576"/>
        <v>#VALUE!</v>
      </c>
      <c r="GN77" s="2" t="e">
        <f t="shared" si="577"/>
        <v>#VALUE!</v>
      </c>
      <c r="GO77" s="2" t="e">
        <f t="shared" si="578"/>
        <v>#VALUE!</v>
      </c>
      <c r="GP77" s="2" t="e">
        <f t="shared" si="579"/>
        <v>#VALUE!</v>
      </c>
      <c r="GQ77" s="2" t="e">
        <f t="shared" si="580"/>
        <v>#VALUE!</v>
      </c>
      <c r="GR77" s="2" t="e">
        <f t="shared" si="581"/>
        <v>#VALUE!</v>
      </c>
      <c r="GS77" s="2" t="e">
        <f t="shared" si="582"/>
        <v>#VALUE!</v>
      </c>
      <c r="GT77" s="2">
        <f t="shared" si="583"/>
        <v>1</v>
      </c>
      <c r="GU77" s="2" t="e">
        <f t="shared" si="584"/>
        <v>#VALUE!</v>
      </c>
      <c r="GV77" s="2" t="e">
        <f t="shared" si="585"/>
        <v>#VALUE!</v>
      </c>
      <c r="GW77" s="2" t="e">
        <f t="shared" si="586"/>
        <v>#VALUE!</v>
      </c>
      <c r="GX77" s="2" t="e">
        <f t="shared" si="587"/>
        <v>#VALUE!</v>
      </c>
      <c r="GY77" s="2" t="e">
        <f t="shared" si="588"/>
        <v>#VALUE!</v>
      </c>
      <c r="GZ77" s="2" t="e">
        <f t="shared" si="589"/>
        <v>#VALUE!</v>
      </c>
      <c r="HA77" s="2" t="e">
        <f t="shared" si="590"/>
        <v>#VALUE!</v>
      </c>
      <c r="HB77" s="2" t="e">
        <f t="shared" si="591"/>
        <v>#VALUE!</v>
      </c>
      <c r="HC77" s="2" t="e">
        <f t="shared" si="592"/>
        <v>#VALUE!</v>
      </c>
      <c r="HD77" s="2" t="e">
        <f t="shared" si="593"/>
        <v>#VALUE!</v>
      </c>
      <c r="HE77" s="2" t="e">
        <f t="shared" si="594"/>
        <v>#VALUE!</v>
      </c>
      <c r="HF77" s="2" t="e">
        <f t="shared" si="595"/>
        <v>#VALUE!</v>
      </c>
      <c r="HG77" s="2" t="e">
        <f t="shared" si="596"/>
        <v>#VALUE!</v>
      </c>
      <c r="HH77" s="2" t="e">
        <f t="shared" si="597"/>
        <v>#VALUE!</v>
      </c>
      <c r="HI77" s="2" t="e">
        <f t="shared" si="598"/>
        <v>#VALUE!</v>
      </c>
      <c r="HJ77" s="2" t="e">
        <f t="shared" si="599"/>
        <v>#VALUE!</v>
      </c>
      <c r="HK77" s="2" t="e">
        <f t="shared" si="600"/>
        <v>#VALUE!</v>
      </c>
      <c r="HL77" s="2" t="e">
        <f t="shared" si="601"/>
        <v>#VALUE!</v>
      </c>
      <c r="HM77" s="2" t="e">
        <f t="shared" si="602"/>
        <v>#VALUE!</v>
      </c>
      <c r="HN77" s="2" t="e">
        <f t="shared" si="603"/>
        <v>#VALUE!</v>
      </c>
      <c r="HO77" s="2" t="e">
        <f t="shared" si="604"/>
        <v>#VALUE!</v>
      </c>
      <c r="HP77" s="2" t="e">
        <f t="shared" si="605"/>
        <v>#VALUE!</v>
      </c>
      <c r="HQ77" s="2" t="e">
        <f t="shared" si="606"/>
        <v>#VALUE!</v>
      </c>
      <c r="HR77" s="2">
        <f t="shared" si="607"/>
        <v>1</v>
      </c>
      <c r="HS77" s="2" t="e">
        <f t="shared" si="608"/>
        <v>#VALUE!</v>
      </c>
      <c r="HT77" s="2" t="e">
        <f t="shared" si="609"/>
        <v>#VALUE!</v>
      </c>
      <c r="HU77" s="2" t="e">
        <f t="shared" si="610"/>
        <v>#VALUE!</v>
      </c>
      <c r="HV77" s="2" t="e">
        <f t="shared" si="611"/>
        <v>#VALUE!</v>
      </c>
      <c r="HW77" s="2" t="e">
        <f t="shared" si="612"/>
        <v>#VALUE!</v>
      </c>
      <c r="HX77" s="2" t="e">
        <f t="shared" si="613"/>
        <v>#VALUE!</v>
      </c>
      <c r="HY77" s="2" t="e">
        <f t="shared" si="614"/>
        <v>#VALUE!</v>
      </c>
      <c r="HZ77" s="2" t="e">
        <f t="shared" si="615"/>
        <v>#VALUE!</v>
      </c>
      <c r="IA77" s="2" t="e">
        <f t="shared" si="616"/>
        <v>#VALUE!</v>
      </c>
      <c r="IB77" s="2" t="e">
        <f t="shared" si="617"/>
        <v>#VALUE!</v>
      </c>
      <c r="IC77" s="2" t="e">
        <f t="shared" si="618"/>
        <v>#VALUE!</v>
      </c>
      <c r="ID77" s="2" t="e">
        <f t="shared" si="619"/>
        <v>#VALUE!</v>
      </c>
      <c r="IE77" s="2" t="e">
        <f t="shared" si="620"/>
        <v>#VALUE!</v>
      </c>
      <c r="IF77" s="2" t="e">
        <f t="shared" si="621"/>
        <v>#VALUE!</v>
      </c>
      <c r="IG77" s="2" t="e">
        <f t="shared" si="622"/>
        <v>#VALUE!</v>
      </c>
      <c r="IH77" s="2" t="e">
        <f t="shared" si="623"/>
        <v>#VALUE!</v>
      </c>
      <c r="II77" s="2" t="e">
        <f t="shared" si="624"/>
        <v>#VALUE!</v>
      </c>
      <c r="IJ77" s="2" t="e">
        <f t="shared" si="625"/>
        <v>#VALUE!</v>
      </c>
      <c r="IK77" s="2" t="e">
        <f t="shared" si="626"/>
        <v>#VALUE!</v>
      </c>
      <c r="IL77" s="2" t="e">
        <f t="shared" si="627"/>
        <v>#VALUE!</v>
      </c>
      <c r="IM77" s="2" t="e">
        <f t="shared" si="628"/>
        <v>#VALUE!</v>
      </c>
      <c r="IN77" s="2" t="e">
        <f t="shared" si="629"/>
        <v>#VALUE!</v>
      </c>
      <c r="IO77" s="2" t="e">
        <f t="shared" si="630"/>
        <v>#VALUE!</v>
      </c>
      <c r="IP77" s="2">
        <f t="shared" si="631"/>
        <v>0</v>
      </c>
      <c r="IQ77" s="2" t="e">
        <f t="shared" si="632"/>
        <v>#VALUE!</v>
      </c>
      <c r="IR77" s="2" t="e">
        <f t="shared" si="633"/>
        <v>#VALUE!</v>
      </c>
      <c r="IS77" s="2" t="e">
        <f t="shared" si="634"/>
        <v>#VALUE!</v>
      </c>
      <c r="IT77" s="2" t="e">
        <f t="shared" si="635"/>
        <v>#VALUE!</v>
      </c>
      <c r="IU77" s="2" t="e">
        <f t="shared" si="636"/>
        <v>#VALUE!</v>
      </c>
      <c r="IV77" s="2" t="e">
        <f t="shared" si="637"/>
        <v>#VALUE!</v>
      </c>
      <c r="IW77" s="2" t="e">
        <f t="shared" si="638"/>
        <v>#VALUE!</v>
      </c>
      <c r="IX77" s="2" t="e">
        <f t="shared" si="639"/>
        <v>#VALUE!</v>
      </c>
      <c r="IY77" s="2" t="e">
        <f t="shared" si="640"/>
        <v>#VALUE!</v>
      </c>
      <c r="IZ77" s="2" t="e">
        <f t="shared" si="641"/>
        <v>#VALUE!</v>
      </c>
      <c r="JA77" s="2" t="e">
        <f t="shared" si="642"/>
        <v>#VALUE!</v>
      </c>
      <c r="JB77" s="2" t="e">
        <f t="shared" si="643"/>
        <v>#VALUE!</v>
      </c>
      <c r="JC77" s="2" t="e">
        <f t="shared" si="644"/>
        <v>#VALUE!</v>
      </c>
      <c r="JD77" s="2" t="e">
        <f t="shared" si="645"/>
        <v>#VALUE!</v>
      </c>
      <c r="JE77" s="2" t="e">
        <f t="shared" si="646"/>
        <v>#VALUE!</v>
      </c>
      <c r="JF77" s="2" t="e">
        <f t="shared" si="647"/>
        <v>#VALUE!</v>
      </c>
      <c r="JG77" s="2" t="e">
        <f t="shared" si="648"/>
        <v>#VALUE!</v>
      </c>
      <c r="JH77" s="2" t="e">
        <f t="shared" si="649"/>
        <v>#VALUE!</v>
      </c>
      <c r="JI77" s="2" t="e">
        <f t="shared" si="650"/>
        <v>#VALUE!</v>
      </c>
      <c r="JJ77" s="2" t="e">
        <f t="shared" si="651"/>
        <v>#VALUE!</v>
      </c>
      <c r="JK77" s="2" t="e">
        <f t="shared" si="652"/>
        <v>#VALUE!</v>
      </c>
      <c r="JL77" s="2" t="e">
        <f t="shared" si="653"/>
        <v>#VALUE!</v>
      </c>
      <c r="JM77" s="2" t="e">
        <f t="shared" si="654"/>
        <v>#VALUE!</v>
      </c>
      <c r="JN77" s="2">
        <f t="shared" si="655"/>
        <v>0</v>
      </c>
      <c r="JO77" s="2" t="e">
        <f t="shared" si="656"/>
        <v>#VALUE!</v>
      </c>
      <c r="JP77" s="2" t="e">
        <f t="shared" si="657"/>
        <v>#VALUE!</v>
      </c>
      <c r="JQ77" s="2" t="e">
        <f t="shared" si="658"/>
        <v>#VALUE!</v>
      </c>
      <c r="JR77" s="2" t="e">
        <f t="shared" si="659"/>
        <v>#VALUE!</v>
      </c>
      <c r="JS77" s="2" t="e">
        <f t="shared" si="660"/>
        <v>#VALUE!</v>
      </c>
      <c r="JT77" s="2" t="e">
        <f t="shared" si="661"/>
        <v>#VALUE!</v>
      </c>
      <c r="JU77" s="2" t="e">
        <f t="shared" si="662"/>
        <v>#VALUE!</v>
      </c>
      <c r="JV77" s="2" t="e">
        <f t="shared" si="663"/>
        <v>#VALUE!</v>
      </c>
      <c r="JW77" s="2" t="e">
        <f t="shared" si="664"/>
        <v>#VALUE!</v>
      </c>
      <c r="JX77" s="2" t="e">
        <f t="shared" si="665"/>
        <v>#VALUE!</v>
      </c>
      <c r="JY77" s="2" t="e">
        <f t="shared" si="666"/>
        <v>#VALUE!</v>
      </c>
      <c r="JZ77" s="2" t="e">
        <f t="shared" si="667"/>
        <v>#VALUE!</v>
      </c>
      <c r="KA77" s="2" t="e">
        <f t="shared" si="668"/>
        <v>#VALUE!</v>
      </c>
      <c r="KB77" s="2" t="e">
        <f t="shared" si="669"/>
        <v>#VALUE!</v>
      </c>
      <c r="KC77" s="2" t="e">
        <f t="shared" si="670"/>
        <v>#VALUE!</v>
      </c>
      <c r="KD77" s="2" t="e">
        <f t="shared" si="671"/>
        <v>#VALUE!</v>
      </c>
      <c r="KE77" s="2" t="e">
        <f t="shared" si="672"/>
        <v>#VALUE!</v>
      </c>
      <c r="KF77" s="2" t="e">
        <f t="shared" si="673"/>
        <v>#VALUE!</v>
      </c>
      <c r="KG77" s="2" t="e">
        <f t="shared" si="674"/>
        <v>#VALUE!</v>
      </c>
      <c r="KH77" s="2" t="e">
        <f t="shared" si="675"/>
        <v>#VALUE!</v>
      </c>
      <c r="KI77" s="2" t="e">
        <f t="shared" si="676"/>
        <v>#VALUE!</v>
      </c>
      <c r="KJ77" s="2" t="e">
        <f t="shared" si="677"/>
        <v>#VALUE!</v>
      </c>
      <c r="KK77" s="2" t="e">
        <f t="shared" si="678"/>
        <v>#VALUE!</v>
      </c>
      <c r="KL77" s="2">
        <f t="shared" si="679"/>
        <v>0</v>
      </c>
      <c r="KM77" s="2" t="e">
        <f t="shared" si="680"/>
        <v>#VALUE!</v>
      </c>
      <c r="KN77" s="2" t="e">
        <f t="shared" si="681"/>
        <v>#VALUE!</v>
      </c>
      <c r="KO77" s="2" t="e">
        <f t="shared" si="682"/>
        <v>#VALUE!</v>
      </c>
      <c r="KP77" s="2" t="e">
        <f t="shared" si="683"/>
        <v>#VALUE!</v>
      </c>
      <c r="KQ77" s="2" t="e">
        <f t="shared" si="684"/>
        <v>#VALUE!</v>
      </c>
      <c r="KR77" s="2" t="e">
        <f t="shared" si="685"/>
        <v>#VALUE!</v>
      </c>
      <c r="KS77" s="2" t="e">
        <f t="shared" si="686"/>
        <v>#VALUE!</v>
      </c>
      <c r="KT77" s="2" t="e">
        <f t="shared" si="687"/>
        <v>#VALUE!</v>
      </c>
      <c r="KU77" s="2" t="e">
        <f t="shared" si="688"/>
        <v>#VALUE!</v>
      </c>
      <c r="KV77" s="2" t="e">
        <f t="shared" si="689"/>
        <v>#VALUE!</v>
      </c>
      <c r="KW77" s="2" t="e">
        <f t="shared" si="690"/>
        <v>#VALUE!</v>
      </c>
      <c r="KX77" s="2" t="e">
        <f t="shared" si="691"/>
        <v>#VALUE!</v>
      </c>
      <c r="KY77" s="2" t="e">
        <f t="shared" si="692"/>
        <v>#VALUE!</v>
      </c>
      <c r="KZ77" s="2" t="e">
        <f t="shared" si="693"/>
        <v>#VALUE!</v>
      </c>
      <c r="LA77" s="2" t="e">
        <f t="shared" si="694"/>
        <v>#VALUE!</v>
      </c>
      <c r="LB77" s="2" t="e">
        <f t="shared" si="695"/>
        <v>#VALUE!</v>
      </c>
      <c r="LC77" s="2" t="e">
        <f t="shared" si="696"/>
        <v>#VALUE!</v>
      </c>
      <c r="LD77" s="2" t="e">
        <f t="shared" si="697"/>
        <v>#VALUE!</v>
      </c>
      <c r="LE77" s="2" t="e">
        <f t="shared" si="698"/>
        <v>#VALUE!</v>
      </c>
      <c r="LF77" s="2" t="e">
        <f t="shared" si="699"/>
        <v>#VALUE!</v>
      </c>
      <c r="LG77" s="2" t="e">
        <f t="shared" si="700"/>
        <v>#VALUE!</v>
      </c>
      <c r="LH77" s="2" t="e">
        <f t="shared" si="701"/>
        <v>#VALUE!</v>
      </c>
      <c r="LI77" s="2" t="e">
        <f t="shared" si="702"/>
        <v>#VALUE!</v>
      </c>
      <c r="LJ77" s="2">
        <f t="shared" si="703"/>
        <v>0</v>
      </c>
      <c r="LK77" s="2" t="e">
        <f t="shared" si="704"/>
        <v>#VALUE!</v>
      </c>
      <c r="LL77" s="2" t="e">
        <f t="shared" si="705"/>
        <v>#VALUE!</v>
      </c>
      <c r="LM77" s="2" t="e">
        <f t="shared" si="706"/>
        <v>#VALUE!</v>
      </c>
      <c r="LN77" s="2" t="e">
        <f t="shared" si="707"/>
        <v>#VALUE!</v>
      </c>
      <c r="LO77" s="2" t="e">
        <f t="shared" si="708"/>
        <v>#VALUE!</v>
      </c>
      <c r="LP77" s="2" t="e">
        <f t="shared" si="709"/>
        <v>#VALUE!</v>
      </c>
      <c r="LQ77" s="2" t="e">
        <f t="shared" si="710"/>
        <v>#VALUE!</v>
      </c>
      <c r="LR77" s="2" t="e">
        <f t="shared" si="711"/>
        <v>#VALUE!</v>
      </c>
      <c r="LS77" s="2" t="e">
        <f t="shared" si="712"/>
        <v>#VALUE!</v>
      </c>
      <c r="LT77" s="2" t="e">
        <f t="shared" si="713"/>
        <v>#VALUE!</v>
      </c>
      <c r="LU77" s="2" t="e">
        <f t="shared" si="714"/>
        <v>#VALUE!</v>
      </c>
      <c r="LV77" s="2" t="e">
        <f t="shared" si="715"/>
        <v>#VALUE!</v>
      </c>
      <c r="LW77" s="2" t="e">
        <f t="shared" si="716"/>
        <v>#VALUE!</v>
      </c>
      <c r="LX77" s="2" t="e">
        <f t="shared" si="717"/>
        <v>#VALUE!</v>
      </c>
      <c r="LY77" s="2" t="e">
        <f t="shared" si="718"/>
        <v>#VALUE!</v>
      </c>
      <c r="LZ77" s="2" t="e">
        <f t="shared" si="719"/>
        <v>#VALUE!</v>
      </c>
      <c r="MA77" s="2" t="e">
        <f t="shared" si="720"/>
        <v>#VALUE!</v>
      </c>
      <c r="MB77" s="2" t="e">
        <f t="shared" si="721"/>
        <v>#VALUE!</v>
      </c>
      <c r="MC77" s="2" t="e">
        <f t="shared" si="722"/>
        <v>#VALUE!</v>
      </c>
      <c r="MD77" s="2" t="e">
        <f t="shared" si="723"/>
        <v>#VALUE!</v>
      </c>
      <c r="ME77" s="2" t="e">
        <f t="shared" si="724"/>
        <v>#VALUE!</v>
      </c>
      <c r="MF77" s="2" t="e">
        <f t="shared" si="725"/>
        <v>#VALUE!</v>
      </c>
      <c r="MG77" s="2" t="e">
        <f t="shared" si="726"/>
        <v>#VALUE!</v>
      </c>
      <c r="MH77" s="2">
        <f t="shared" si="727"/>
        <v>1</v>
      </c>
      <c r="MI77" s="2" t="e">
        <f t="shared" si="728"/>
        <v>#VALUE!</v>
      </c>
      <c r="MJ77" s="2" t="e">
        <f t="shared" si="729"/>
        <v>#VALUE!</v>
      </c>
      <c r="MK77" s="2" t="e">
        <f t="shared" si="730"/>
        <v>#VALUE!</v>
      </c>
      <c r="ML77" s="2" t="e">
        <f t="shared" si="731"/>
        <v>#VALUE!</v>
      </c>
      <c r="MM77" s="2" t="e">
        <f t="shared" si="732"/>
        <v>#VALUE!</v>
      </c>
      <c r="MN77" s="2" t="e">
        <f t="shared" si="733"/>
        <v>#VALUE!</v>
      </c>
      <c r="MO77" s="2" t="e">
        <f t="shared" si="734"/>
        <v>#VALUE!</v>
      </c>
      <c r="MP77" s="2" t="e">
        <f t="shared" si="735"/>
        <v>#VALUE!</v>
      </c>
      <c r="MQ77" s="2" t="e">
        <f t="shared" si="736"/>
        <v>#VALUE!</v>
      </c>
      <c r="MR77" s="2" t="e">
        <f t="shared" si="737"/>
        <v>#VALUE!</v>
      </c>
      <c r="MS77" s="2" t="e">
        <f t="shared" si="738"/>
        <v>#VALUE!</v>
      </c>
      <c r="MT77" s="2" t="e">
        <f t="shared" si="739"/>
        <v>#VALUE!</v>
      </c>
      <c r="MU77" s="2" t="e">
        <f t="shared" si="740"/>
        <v>#VALUE!</v>
      </c>
      <c r="MV77" s="2" t="e">
        <f t="shared" si="741"/>
        <v>#VALUE!</v>
      </c>
      <c r="MW77" s="2" t="e">
        <f t="shared" si="742"/>
        <v>#VALUE!</v>
      </c>
      <c r="MX77" s="2" t="e">
        <f t="shared" si="743"/>
        <v>#VALUE!</v>
      </c>
      <c r="MY77" s="2" t="e">
        <f t="shared" si="744"/>
        <v>#VALUE!</v>
      </c>
      <c r="MZ77" s="2" t="e">
        <f t="shared" si="745"/>
        <v>#VALUE!</v>
      </c>
      <c r="NA77" s="2" t="e">
        <f t="shared" si="746"/>
        <v>#VALUE!</v>
      </c>
      <c r="NB77" s="2" t="e">
        <f t="shared" si="747"/>
        <v>#VALUE!</v>
      </c>
      <c r="NC77" s="2" t="e">
        <f t="shared" si="748"/>
        <v>#VALUE!</v>
      </c>
      <c r="ND77" s="2" t="e">
        <f t="shared" si="749"/>
        <v>#VALUE!</v>
      </c>
      <c r="NE77" s="2" t="e">
        <f t="shared" si="750"/>
        <v>#VALUE!</v>
      </c>
      <c r="NF77" s="2">
        <f t="shared" si="406"/>
        <v>0</v>
      </c>
      <c r="NG77" s="2">
        <f t="shared" si="250"/>
        <v>0</v>
      </c>
      <c r="NH77" s="2">
        <f t="shared" si="251"/>
        <v>0</v>
      </c>
      <c r="NI77" s="2">
        <f t="shared" si="252"/>
        <v>0</v>
      </c>
      <c r="NJ77" s="2">
        <f t="shared" si="253"/>
        <v>0</v>
      </c>
      <c r="NK77" s="2">
        <f t="shared" si="254"/>
        <v>0</v>
      </c>
      <c r="NL77" s="2">
        <f t="shared" si="255"/>
        <v>0</v>
      </c>
      <c r="NM77" s="2">
        <f t="shared" si="256"/>
        <v>0</v>
      </c>
      <c r="NN77" s="2">
        <f t="shared" si="257"/>
        <v>0</v>
      </c>
      <c r="NO77" s="2">
        <f t="shared" si="258"/>
        <v>0</v>
      </c>
      <c r="NP77" s="2">
        <f t="shared" si="259"/>
        <v>0</v>
      </c>
      <c r="NQ77" s="2">
        <f t="shared" si="260"/>
        <v>0</v>
      </c>
      <c r="NR77" s="2">
        <f t="shared" si="261"/>
        <v>0</v>
      </c>
      <c r="NS77" s="2">
        <f t="shared" si="262"/>
        <v>0</v>
      </c>
      <c r="NT77" s="2">
        <f t="shared" si="263"/>
        <v>0</v>
      </c>
      <c r="NU77" s="2">
        <f t="shared" si="264"/>
        <v>0</v>
      </c>
      <c r="NV77" s="2">
        <f t="shared" si="265"/>
        <v>0</v>
      </c>
      <c r="NW77" s="2">
        <f t="shared" si="266"/>
        <v>0</v>
      </c>
      <c r="NX77" s="2">
        <f t="shared" si="267"/>
        <v>0</v>
      </c>
      <c r="NY77" s="2">
        <f t="shared" si="268"/>
        <v>0</v>
      </c>
      <c r="NZ77" s="2">
        <f t="shared" si="269"/>
        <v>0</v>
      </c>
      <c r="OA77" s="2">
        <f t="shared" si="270"/>
        <v>0</v>
      </c>
      <c r="OB77" s="2">
        <f t="shared" si="271"/>
        <v>0</v>
      </c>
      <c r="OC77" s="2">
        <f t="shared" si="272"/>
        <v>0</v>
      </c>
      <c r="OD77" s="2">
        <f>IF(AND(NF77&gt;'Graph Creator'!$K$4,'Detalle de Cuentas'!NF77&lt;='Graph Creator'!$L$4),1,0)</f>
        <v>0</v>
      </c>
      <c r="OE77" s="2">
        <f>IF(AND(NG77&gt;'Graph Creator'!$K$4,'Detalle de Cuentas'!NG77&lt;='Graph Creator'!$L$4),1,0)</f>
        <v>0</v>
      </c>
      <c r="OF77" s="2">
        <f>IF(AND(NH77&gt;'Graph Creator'!$K$4,'Detalle de Cuentas'!NH77&lt;='Graph Creator'!$L$4),1,0)</f>
        <v>0</v>
      </c>
      <c r="OG77" s="2">
        <f>IF(AND(NI77&gt;'Graph Creator'!$K$4,'Detalle de Cuentas'!NI77&lt;='Graph Creator'!$L$4),1,0)</f>
        <v>0</v>
      </c>
      <c r="OH77" s="2">
        <f>IF(AND(NJ77&gt;'Graph Creator'!$K$4,'Detalle de Cuentas'!NJ77&lt;='Graph Creator'!$L$4),1,0)</f>
        <v>0</v>
      </c>
      <c r="OI77" s="2">
        <f>IF(AND(NK77&gt;'Graph Creator'!$K$4,'Detalle de Cuentas'!NK77&lt;='Graph Creator'!$L$4),1,0)</f>
        <v>0</v>
      </c>
      <c r="OJ77" s="2">
        <f>IF(AND(NL77&gt;'Graph Creator'!$K$4,'Detalle de Cuentas'!NL77&lt;='Graph Creator'!$L$4),1,0)</f>
        <v>0</v>
      </c>
      <c r="OK77" s="2">
        <f>IF(AND(NM77&gt;'Graph Creator'!$K$4,'Detalle de Cuentas'!NM77&lt;='Graph Creator'!$L$4),1,0)</f>
        <v>0</v>
      </c>
      <c r="OL77" s="2">
        <f>IF(AND(NN77&gt;'Graph Creator'!$K$4,'Detalle de Cuentas'!NN77&lt;='Graph Creator'!$L$4),1,0)</f>
        <v>0</v>
      </c>
      <c r="OM77" s="2">
        <f>IF(AND(NO77&gt;'Graph Creator'!$K$4,'Detalle de Cuentas'!NO77&lt;='Graph Creator'!$L$4),1,0)</f>
        <v>0</v>
      </c>
      <c r="ON77" s="2">
        <f>IF(AND(NP77&gt;'Graph Creator'!$K$4,'Detalle de Cuentas'!NP77&lt;='Graph Creator'!$L$4),1,0)</f>
        <v>0</v>
      </c>
      <c r="OO77" s="2">
        <f>IF(AND(NQ77&gt;'Graph Creator'!$K$4,'Detalle de Cuentas'!NQ77&lt;='Graph Creator'!$L$4),1,0)</f>
        <v>0</v>
      </c>
      <c r="OP77" s="2">
        <f>IF(AND(NR77&gt;'Graph Creator'!$K$4,'Detalle de Cuentas'!NR77&lt;='Graph Creator'!$L$4),1,0)</f>
        <v>0</v>
      </c>
      <c r="OQ77" s="2">
        <f>IF(AND(NS77&gt;'Graph Creator'!$K$4,'Detalle de Cuentas'!NS77&lt;='Graph Creator'!$L$4),1,0)</f>
        <v>0</v>
      </c>
      <c r="OR77" s="2">
        <f>IF(AND(NT77&gt;'Graph Creator'!$K$4,'Detalle de Cuentas'!NT77&lt;='Graph Creator'!$L$4),1,0)</f>
        <v>0</v>
      </c>
      <c r="OS77" s="2">
        <f>IF(AND(NU77&gt;'Graph Creator'!$K$4,'Detalle de Cuentas'!NU77&lt;='Graph Creator'!$L$4),1,0)</f>
        <v>0</v>
      </c>
      <c r="OT77" s="2">
        <f>IF(AND(NV77&gt;'Graph Creator'!$K$4,'Detalle de Cuentas'!NV77&lt;='Graph Creator'!$L$4),1,0)</f>
        <v>0</v>
      </c>
      <c r="OU77" s="2">
        <f>IF(AND(NW77&gt;'Graph Creator'!$K$4,'Detalle de Cuentas'!NW77&lt;='Graph Creator'!$L$4),1,0)</f>
        <v>0</v>
      </c>
      <c r="OV77" s="2">
        <f>IF(AND(NX77&gt;'Graph Creator'!$K$4,'Detalle de Cuentas'!NX77&lt;='Graph Creator'!$L$4),1,0)</f>
        <v>0</v>
      </c>
      <c r="OW77" s="2">
        <f>IF(AND(NY77&gt;'Graph Creator'!$K$4,'Detalle de Cuentas'!NY77&lt;='Graph Creator'!$L$4),1,0)</f>
        <v>0</v>
      </c>
      <c r="OX77" s="2">
        <f>IF(AND(NZ77&gt;'Graph Creator'!$K$4,'Detalle de Cuentas'!NZ77&lt;='Graph Creator'!$L$4),1,0)</f>
        <v>0</v>
      </c>
      <c r="OY77" s="2">
        <f>IF(AND(OA77&gt;'Graph Creator'!$K$4,'Detalle de Cuentas'!OA77&lt;='Graph Creator'!$L$4),1,0)</f>
        <v>0</v>
      </c>
      <c r="OZ77" s="2">
        <f>IF(AND(OB77&gt;'Graph Creator'!$K$4,'Detalle de Cuentas'!OB77&lt;='Graph Creator'!$L$4),1,0)</f>
        <v>0</v>
      </c>
      <c r="PA77" s="2">
        <f>IF(AND(OC77&gt;'Graph Creator'!$K$4,'Detalle de Cuentas'!OC77&lt;='Graph Creator'!$L$4),1,0)</f>
        <v>0</v>
      </c>
      <c r="PB77" s="2">
        <f>IF(AND(NF77&gt;'Graph Creator'!$L$4,'Detalle de Cuentas'!NF77&lt;='Graph Creator'!$M$4),1,0)</f>
        <v>0</v>
      </c>
      <c r="PC77" s="2">
        <f>IF(AND(NG77&gt;'Graph Creator'!$L$4,'Detalle de Cuentas'!NG77&lt;='Graph Creator'!$M$4),1,0)</f>
        <v>0</v>
      </c>
      <c r="PD77" s="2">
        <f>IF(AND(NH77&gt;'Graph Creator'!$L$4,'Detalle de Cuentas'!NH77&lt;='Graph Creator'!$M$4),1,0)</f>
        <v>0</v>
      </c>
      <c r="PE77" s="2">
        <f>IF(AND(NI77&gt;'Graph Creator'!$L$4,'Detalle de Cuentas'!NI77&lt;='Graph Creator'!$M$4),1,0)</f>
        <v>0</v>
      </c>
      <c r="PF77" s="2">
        <f>IF(AND(NJ77&gt;'Graph Creator'!$L$4,'Detalle de Cuentas'!NJ77&lt;='Graph Creator'!$M$4),1,0)</f>
        <v>0</v>
      </c>
      <c r="PG77" s="2">
        <f>IF(AND(NK77&gt;'Graph Creator'!$L$4,'Detalle de Cuentas'!NK77&lt;='Graph Creator'!$M$4),1,0)</f>
        <v>0</v>
      </c>
      <c r="PH77" s="2">
        <f>IF(AND(NL77&gt;'Graph Creator'!$L$4,'Detalle de Cuentas'!NL77&lt;='Graph Creator'!$M$4),1,0)</f>
        <v>0</v>
      </c>
      <c r="PI77" s="2">
        <f>IF(AND(NM77&gt;'Graph Creator'!$L$4,'Detalle de Cuentas'!NM77&lt;='Graph Creator'!$M$4),1,0)</f>
        <v>0</v>
      </c>
      <c r="PJ77" s="2">
        <f>IF(AND(NN77&gt;'Graph Creator'!$L$4,'Detalle de Cuentas'!NN77&lt;='Graph Creator'!$M$4),1,0)</f>
        <v>0</v>
      </c>
      <c r="PK77" s="2">
        <f>IF(AND(NO77&gt;'Graph Creator'!$L$4,'Detalle de Cuentas'!NO77&lt;='Graph Creator'!$M$4),1,0)</f>
        <v>0</v>
      </c>
      <c r="PL77" s="2">
        <f>IF(AND(NP77&gt;'Graph Creator'!$L$4,'Detalle de Cuentas'!NP77&lt;='Graph Creator'!$M$4),1,0)</f>
        <v>0</v>
      </c>
      <c r="PM77" s="2">
        <f>IF(AND(NQ77&gt;'Graph Creator'!$L$4,'Detalle de Cuentas'!NQ77&lt;='Graph Creator'!$M$4),1,0)</f>
        <v>0</v>
      </c>
      <c r="PN77" s="2">
        <f>IF(AND(NR77&gt;'Graph Creator'!$L$4,'Detalle de Cuentas'!NR77&lt;='Graph Creator'!$M$4),1,0)</f>
        <v>0</v>
      </c>
      <c r="PO77" s="2">
        <f>IF(AND(NS77&gt;'Graph Creator'!$L$4,'Detalle de Cuentas'!NS77&lt;='Graph Creator'!$M$4),1,0)</f>
        <v>0</v>
      </c>
      <c r="PP77" s="2">
        <f>IF(AND(NT77&gt;'Graph Creator'!$L$4,'Detalle de Cuentas'!NT77&lt;='Graph Creator'!$M$4),1,0)</f>
        <v>0</v>
      </c>
      <c r="PQ77" s="2">
        <f>IF(AND(NU77&gt;'Graph Creator'!$L$4,'Detalle de Cuentas'!NU77&lt;='Graph Creator'!$M$4),1,0)</f>
        <v>0</v>
      </c>
      <c r="PR77" s="2">
        <f>IF(AND(NV77&gt;'Graph Creator'!$L$4,'Detalle de Cuentas'!NV77&lt;='Graph Creator'!$M$4),1,0)</f>
        <v>0</v>
      </c>
      <c r="PS77" s="2">
        <f>IF(AND(NW77&gt;'Graph Creator'!$L$4,'Detalle de Cuentas'!NW77&lt;='Graph Creator'!$M$4),1,0)</f>
        <v>0</v>
      </c>
      <c r="PT77" s="2">
        <f>IF(AND(NX77&gt;'Graph Creator'!$L$4,'Detalle de Cuentas'!NX77&lt;='Graph Creator'!$M$4),1,0)</f>
        <v>0</v>
      </c>
      <c r="PU77" s="2">
        <f>IF(AND(NY77&gt;'Graph Creator'!$L$4,'Detalle de Cuentas'!NY77&lt;='Graph Creator'!$M$4),1,0)</f>
        <v>0</v>
      </c>
      <c r="PV77" s="2">
        <f>IF(AND(NZ77&gt;'Graph Creator'!$L$4,'Detalle de Cuentas'!NZ77&lt;='Graph Creator'!$M$4),1,0)</f>
        <v>0</v>
      </c>
      <c r="PW77" s="2">
        <f>IF(AND(OA77&gt;'Graph Creator'!$L$4,'Detalle de Cuentas'!OA77&lt;='Graph Creator'!$M$4),1,0)</f>
        <v>0</v>
      </c>
      <c r="PX77" s="2">
        <f>IF(AND(OB77&gt;'Graph Creator'!$L$4,'Detalle de Cuentas'!OB77&lt;='Graph Creator'!$M$4),1,0)</f>
        <v>0</v>
      </c>
      <c r="PY77" s="2">
        <f>IF(AND(OC77&gt;'Graph Creator'!$L$4,'Detalle de Cuentas'!OC77&lt;='Graph Creator'!$M$4),1,0)</f>
        <v>0</v>
      </c>
      <c r="PZ77" s="2">
        <f>IF(AND(NF77&gt;'Graph Creator'!$M$4,'Detalle de Cuentas'!NF77&lt;='Graph Creator'!$N$4),1,0)</f>
        <v>0</v>
      </c>
      <c r="QA77" s="2">
        <f>IF(AND(NG77&gt;'Graph Creator'!$M$4,'Detalle de Cuentas'!NG77&lt;='Graph Creator'!$N$4),1,0)</f>
        <v>0</v>
      </c>
      <c r="QB77" s="2">
        <f>IF(AND(NH77&gt;'Graph Creator'!$M$4,'Detalle de Cuentas'!NH77&lt;='Graph Creator'!$N$4),1,0)</f>
        <v>0</v>
      </c>
      <c r="QC77" s="2">
        <f>IF(AND(NI77&gt;'Graph Creator'!$M$4,'Detalle de Cuentas'!NI77&lt;='Graph Creator'!$N$4),1,0)</f>
        <v>0</v>
      </c>
      <c r="QD77" s="2">
        <f>IF(AND(NJ77&gt;'Graph Creator'!$M$4,'Detalle de Cuentas'!NJ77&lt;='Graph Creator'!$N$4),1,0)</f>
        <v>0</v>
      </c>
      <c r="QE77" s="2">
        <f>IF(AND(NK77&gt;'Graph Creator'!$M$4,'Detalle de Cuentas'!NK77&lt;='Graph Creator'!$N$4),1,0)</f>
        <v>0</v>
      </c>
      <c r="QF77" s="2">
        <f>IF(AND(NL77&gt;'Graph Creator'!$M$4,'Detalle de Cuentas'!NL77&lt;='Graph Creator'!$N$4),1,0)</f>
        <v>0</v>
      </c>
      <c r="QG77" s="2">
        <f>IF(AND(NM77&gt;'Graph Creator'!$M$4,'Detalle de Cuentas'!NM77&lt;='Graph Creator'!$N$4),1,0)</f>
        <v>0</v>
      </c>
      <c r="QH77" s="2">
        <f>IF(AND(NN77&gt;'Graph Creator'!$M$4,'Detalle de Cuentas'!NN77&lt;='Graph Creator'!$N$4),1,0)</f>
        <v>0</v>
      </c>
      <c r="QI77" s="2">
        <f>IF(AND(NO77&gt;'Graph Creator'!$M$4,'Detalle de Cuentas'!NO77&lt;='Graph Creator'!$N$4),1,0)</f>
        <v>0</v>
      </c>
      <c r="QJ77" s="2">
        <f>IF(AND(NP77&gt;'Graph Creator'!$M$4,'Detalle de Cuentas'!NP77&lt;='Graph Creator'!$N$4),1,0)</f>
        <v>0</v>
      </c>
      <c r="QK77" s="2">
        <f>IF(AND(NQ77&gt;'Graph Creator'!$M$4,'Detalle de Cuentas'!NQ77&lt;='Graph Creator'!$N$4),1,0)</f>
        <v>0</v>
      </c>
      <c r="QL77" s="2">
        <f>IF(AND(NR77&gt;'Graph Creator'!$M$4,'Detalle de Cuentas'!NR77&lt;='Graph Creator'!$N$4),1,0)</f>
        <v>0</v>
      </c>
      <c r="QM77" s="2">
        <f>IF(AND(NS77&gt;'Graph Creator'!$M$4,'Detalle de Cuentas'!NS77&lt;='Graph Creator'!$N$4),1,0)</f>
        <v>0</v>
      </c>
      <c r="QN77" s="2">
        <f>IF(AND(NT77&gt;'Graph Creator'!$M$4,'Detalle de Cuentas'!NT77&lt;='Graph Creator'!$N$4),1,0)</f>
        <v>0</v>
      </c>
      <c r="QO77" s="2">
        <f>IF(AND(NU77&gt;'Graph Creator'!$M$4,'Detalle de Cuentas'!NU77&lt;='Graph Creator'!$N$4),1,0)</f>
        <v>0</v>
      </c>
      <c r="QP77" s="2">
        <f>IF(AND(NV77&gt;'Graph Creator'!$M$4,'Detalle de Cuentas'!NV77&lt;='Graph Creator'!$N$4),1,0)</f>
        <v>0</v>
      </c>
      <c r="QQ77" s="2">
        <f>IF(AND(NW77&gt;'Graph Creator'!$M$4,'Detalle de Cuentas'!NW77&lt;='Graph Creator'!$N$4),1,0)</f>
        <v>0</v>
      </c>
      <c r="QR77" s="2">
        <f>IF(AND(NX77&gt;'Graph Creator'!$M$4,'Detalle de Cuentas'!NX77&lt;='Graph Creator'!$N$4),1,0)</f>
        <v>0</v>
      </c>
      <c r="QS77" s="2">
        <f>IF(AND(NY77&gt;'Graph Creator'!$M$4,'Detalle de Cuentas'!NY77&lt;='Graph Creator'!$N$4),1,0)</f>
        <v>0</v>
      </c>
      <c r="QT77" s="2">
        <f>IF(AND(NZ77&gt;'Graph Creator'!$M$4,'Detalle de Cuentas'!NZ77&lt;='Graph Creator'!$N$4),1,0)</f>
        <v>0</v>
      </c>
      <c r="QU77" s="2">
        <f>IF(AND(OA77&gt;'Graph Creator'!$M$4,'Detalle de Cuentas'!OA77&lt;='Graph Creator'!$N$4),1,0)</f>
        <v>0</v>
      </c>
      <c r="QV77" s="2">
        <f>IF(AND(OB77&gt;'Graph Creator'!$M$4,'Detalle de Cuentas'!OB77&lt;='Graph Creator'!$N$4),1,0)</f>
        <v>0</v>
      </c>
      <c r="QW77" s="2">
        <f>IF(AND(OC77&gt;'Graph Creator'!$M$4,'Detalle de Cuentas'!OC77&lt;='Graph Creator'!$N$4),1,0)</f>
        <v>0</v>
      </c>
      <c r="QX77" s="2">
        <f>IF(AND(NF77&gt;'Graph Creator'!$N$4,'Detalle de Cuentas'!NF77&lt;='Graph Creator'!$O$4),1,0)</f>
        <v>0</v>
      </c>
      <c r="QY77" s="2">
        <f>IF(AND(NG77&gt;'Graph Creator'!$N$4,'Detalle de Cuentas'!NG77&lt;='Graph Creator'!$O$4),1,0)</f>
        <v>0</v>
      </c>
      <c r="QZ77" s="2">
        <f>IF(AND(NH77&gt;'Graph Creator'!$N$4,'Detalle de Cuentas'!NH77&lt;='Graph Creator'!$O$4),1,0)</f>
        <v>0</v>
      </c>
      <c r="RA77" s="2">
        <f>IF(AND(NI77&gt;'Graph Creator'!$N$4,'Detalle de Cuentas'!NI77&lt;='Graph Creator'!$O$4),1,0)</f>
        <v>0</v>
      </c>
      <c r="RB77" s="2">
        <f>IF(AND(NJ77&gt;'Graph Creator'!$N$4,'Detalle de Cuentas'!NJ77&lt;='Graph Creator'!$O$4),1,0)</f>
        <v>0</v>
      </c>
      <c r="RC77" s="2">
        <f>IF(AND(NK77&gt;'Graph Creator'!$N$4,'Detalle de Cuentas'!NK77&lt;='Graph Creator'!$O$4),1,0)</f>
        <v>0</v>
      </c>
      <c r="RD77" s="2">
        <f>IF(AND(NL77&gt;'Graph Creator'!$N$4,'Detalle de Cuentas'!NL77&lt;='Graph Creator'!$O$4),1,0)</f>
        <v>0</v>
      </c>
      <c r="RE77" s="2">
        <f>IF(AND(NM77&gt;'Graph Creator'!$N$4,'Detalle de Cuentas'!NM77&lt;='Graph Creator'!$O$4),1,0)</f>
        <v>0</v>
      </c>
      <c r="RF77" s="2">
        <f>IF(AND(NN77&gt;'Graph Creator'!$N$4,'Detalle de Cuentas'!NN77&lt;='Graph Creator'!$O$4),1,0)</f>
        <v>0</v>
      </c>
      <c r="RG77" s="2">
        <f>IF(AND(NO77&gt;'Graph Creator'!$N$4,'Detalle de Cuentas'!NO77&lt;='Graph Creator'!$O$4),1,0)</f>
        <v>0</v>
      </c>
      <c r="RH77" s="2">
        <f>IF(AND(NP77&gt;'Graph Creator'!$N$4,'Detalle de Cuentas'!NP77&lt;='Graph Creator'!$O$4),1,0)</f>
        <v>0</v>
      </c>
      <c r="RI77" s="2">
        <f>IF(AND(NQ77&gt;'Graph Creator'!$N$4,'Detalle de Cuentas'!NQ77&lt;='Graph Creator'!$O$4),1,0)</f>
        <v>0</v>
      </c>
      <c r="RJ77" s="2">
        <f>IF(AND(NR77&gt;'Graph Creator'!$N$4,'Detalle de Cuentas'!NR77&lt;='Graph Creator'!$O$4),1,0)</f>
        <v>0</v>
      </c>
      <c r="RK77" s="2">
        <f>IF(AND(NS77&gt;'Graph Creator'!$N$4,'Detalle de Cuentas'!NS77&lt;='Graph Creator'!$O$4),1,0)</f>
        <v>0</v>
      </c>
      <c r="RL77" s="2">
        <f>IF(AND(NT77&gt;'Graph Creator'!$N$4,'Detalle de Cuentas'!NT77&lt;='Graph Creator'!$O$4),1,0)</f>
        <v>0</v>
      </c>
      <c r="RM77" s="2">
        <f>IF(AND(NU77&gt;'Graph Creator'!$N$4,'Detalle de Cuentas'!NU77&lt;='Graph Creator'!$O$4),1,0)</f>
        <v>0</v>
      </c>
      <c r="RN77" s="2">
        <f>IF(AND(NV77&gt;'Graph Creator'!$N$4,'Detalle de Cuentas'!NV77&lt;='Graph Creator'!$O$4),1,0)</f>
        <v>0</v>
      </c>
      <c r="RO77" s="2">
        <f>IF(AND(NW77&gt;'Graph Creator'!$N$4,'Detalle de Cuentas'!NW77&lt;='Graph Creator'!$O$4),1,0)</f>
        <v>0</v>
      </c>
      <c r="RP77" s="2">
        <f>IF(AND(NX77&gt;'Graph Creator'!$N$4,'Detalle de Cuentas'!NX77&lt;='Graph Creator'!$O$4),1,0)</f>
        <v>0</v>
      </c>
      <c r="RQ77" s="2">
        <f>IF(AND(NY77&gt;'Graph Creator'!$N$4,'Detalle de Cuentas'!NY77&lt;='Graph Creator'!$O$4),1,0)</f>
        <v>0</v>
      </c>
      <c r="RR77" s="2">
        <f>IF(AND(NZ77&gt;'Graph Creator'!$N$4,'Detalle de Cuentas'!NZ77&lt;='Graph Creator'!$O$4),1,0)</f>
        <v>0</v>
      </c>
      <c r="RS77" s="2">
        <f>IF(AND(OA77&gt;'Graph Creator'!$N$4,'Detalle de Cuentas'!OA77&lt;='Graph Creator'!$O$4),1,0)</f>
        <v>0</v>
      </c>
      <c r="RT77" s="2">
        <f>IF(AND(OB77&gt;'Graph Creator'!$N$4,'Detalle de Cuentas'!OB77&lt;='Graph Creator'!$O$4),1,0)</f>
        <v>0</v>
      </c>
      <c r="RU77" s="2">
        <f>IF(AND(OC77&gt;'Graph Creator'!$N$4,'Detalle de Cuentas'!OC77&lt;='Graph Creator'!$O$4),1,0)</f>
        <v>0</v>
      </c>
      <c r="RV77" s="2" t="e">
        <f t="shared" si="407"/>
        <v>#VALUE!</v>
      </c>
      <c r="RW77" s="2" t="e">
        <f t="shared" si="408"/>
        <v>#VALUE!</v>
      </c>
      <c r="RX77" s="2" t="e">
        <f t="shared" si="409"/>
        <v>#VALUE!</v>
      </c>
      <c r="RY77" s="2" t="e">
        <f t="shared" si="410"/>
        <v>#VALUE!</v>
      </c>
      <c r="RZ77" s="2" t="e">
        <f t="shared" si="411"/>
        <v>#VALUE!</v>
      </c>
      <c r="SA77" s="2" t="e">
        <f t="shared" si="412"/>
        <v>#VALUE!</v>
      </c>
      <c r="SB77" s="2" t="e">
        <f t="shared" si="413"/>
        <v>#VALUE!</v>
      </c>
      <c r="SC77" s="2" t="e">
        <f t="shared" si="414"/>
        <v>#VALUE!</v>
      </c>
      <c r="SD77" s="2" t="e">
        <f t="shared" si="415"/>
        <v>#VALUE!</v>
      </c>
      <c r="SE77" s="2" t="e">
        <f t="shared" si="416"/>
        <v>#VALUE!</v>
      </c>
      <c r="SF77" s="2" t="e">
        <f t="shared" si="417"/>
        <v>#VALUE!</v>
      </c>
      <c r="SG77" s="2" t="e">
        <f t="shared" si="418"/>
        <v>#VALUE!</v>
      </c>
      <c r="SH77" s="2" t="e">
        <f t="shared" si="419"/>
        <v>#VALUE!</v>
      </c>
      <c r="SI77" s="2" t="e">
        <f t="shared" si="420"/>
        <v>#VALUE!</v>
      </c>
      <c r="SJ77" s="2" t="e">
        <f t="shared" si="421"/>
        <v>#VALUE!</v>
      </c>
      <c r="SK77" s="2" t="e">
        <f t="shared" si="422"/>
        <v>#VALUE!</v>
      </c>
      <c r="SL77" s="2" t="e">
        <f t="shared" si="423"/>
        <v>#VALUE!</v>
      </c>
      <c r="SM77" s="2" t="e">
        <f t="shared" si="424"/>
        <v>#VALUE!</v>
      </c>
      <c r="SN77" s="2" t="e">
        <f t="shared" si="425"/>
        <v>#VALUE!</v>
      </c>
      <c r="SO77" s="2" t="e">
        <f t="shared" si="426"/>
        <v>#VALUE!</v>
      </c>
      <c r="SP77" s="2" t="e">
        <f t="shared" si="427"/>
        <v>#VALUE!</v>
      </c>
      <c r="SQ77" s="2" t="e">
        <f t="shared" si="428"/>
        <v>#VALUE!</v>
      </c>
      <c r="SR77" s="2" t="e">
        <f t="shared" si="429"/>
        <v>#VALUE!</v>
      </c>
      <c r="SS77" s="2" t="e">
        <f t="shared" si="430"/>
        <v>#VALUE!</v>
      </c>
      <c r="ST77" s="2" t="e">
        <f t="shared" si="431"/>
        <v>#VALUE!</v>
      </c>
      <c r="SU77" s="2" t="e">
        <f t="shared" si="432"/>
        <v>#VALUE!</v>
      </c>
      <c r="SV77" s="2" t="e">
        <f t="shared" si="433"/>
        <v>#VALUE!</v>
      </c>
      <c r="SW77" s="2" t="e">
        <f t="shared" si="434"/>
        <v>#VALUE!</v>
      </c>
      <c r="SX77" s="2" t="e">
        <f t="shared" si="435"/>
        <v>#VALUE!</v>
      </c>
      <c r="SY77" s="2" t="e">
        <f t="shared" si="436"/>
        <v>#VALUE!</v>
      </c>
      <c r="SZ77" s="2" t="e">
        <f t="shared" si="437"/>
        <v>#VALUE!</v>
      </c>
      <c r="TA77" s="2" t="e">
        <f t="shared" si="438"/>
        <v>#VALUE!</v>
      </c>
      <c r="TB77" s="2" t="e">
        <f t="shared" si="439"/>
        <v>#VALUE!</v>
      </c>
      <c r="TC77" s="2" t="e">
        <f t="shared" si="440"/>
        <v>#VALUE!</v>
      </c>
      <c r="TD77" s="2" t="e">
        <f t="shared" si="441"/>
        <v>#VALUE!</v>
      </c>
      <c r="TE77" s="2" t="e">
        <f t="shared" si="442"/>
        <v>#VALUE!</v>
      </c>
      <c r="TF77" s="2" t="str">
        <f>IF(DZ77=1,IF(SUM(DZ$17:DZ77)&lt;2,""&amp;B77,", "&amp;B77),"")</f>
        <v/>
      </c>
      <c r="TG77" s="2" t="str">
        <f t="shared" si="480"/>
        <v/>
      </c>
      <c r="TH77" s="2">
        <f t="shared" si="443"/>
        <v>0</v>
      </c>
      <c r="TI77" s="14" t="str">
        <f t="shared" si="444"/>
        <v/>
      </c>
      <c r="TJ77" s="14" t="e">
        <f t="shared" si="273"/>
        <v>#VALUE!</v>
      </c>
      <c r="TK77" s="14" t="e">
        <f t="shared" si="274"/>
        <v>#VALUE!</v>
      </c>
      <c r="TL77" s="14" t="e">
        <f t="shared" si="275"/>
        <v>#VALUE!</v>
      </c>
      <c r="TM77" s="14" t="e">
        <f t="shared" si="276"/>
        <v>#VALUE!</v>
      </c>
      <c r="TN77" s="14" t="e">
        <f t="shared" si="277"/>
        <v>#VALUE!</v>
      </c>
      <c r="TO77" s="14" t="e">
        <f t="shared" si="278"/>
        <v>#VALUE!</v>
      </c>
      <c r="TP77" s="14" t="e">
        <f t="shared" si="279"/>
        <v>#VALUE!</v>
      </c>
      <c r="TQ77" s="14" t="e">
        <f t="shared" si="280"/>
        <v>#VALUE!</v>
      </c>
      <c r="TR77" s="14" t="e">
        <f t="shared" si="281"/>
        <v>#VALUE!</v>
      </c>
      <c r="TS77" s="14" t="e">
        <f t="shared" si="282"/>
        <v>#VALUE!</v>
      </c>
      <c r="TT77" s="14" t="e">
        <f t="shared" si="283"/>
        <v>#VALUE!</v>
      </c>
      <c r="TU77" s="14" t="e">
        <f t="shared" si="284"/>
        <v>#VALUE!</v>
      </c>
      <c r="TV77" s="14" t="e">
        <f t="shared" si="285"/>
        <v>#VALUE!</v>
      </c>
      <c r="TW77" s="14" t="e">
        <f t="shared" si="286"/>
        <v>#VALUE!</v>
      </c>
      <c r="TX77" s="14" t="e">
        <f t="shared" si="287"/>
        <v>#VALUE!</v>
      </c>
      <c r="TY77" s="14" t="e">
        <f t="shared" si="288"/>
        <v>#VALUE!</v>
      </c>
      <c r="TZ77" s="14" t="e">
        <f t="shared" si="289"/>
        <v>#VALUE!</v>
      </c>
      <c r="UA77" s="14" t="e">
        <f t="shared" si="290"/>
        <v>#VALUE!</v>
      </c>
      <c r="UB77" s="14" t="e">
        <f t="shared" si="291"/>
        <v>#VALUE!</v>
      </c>
      <c r="UC77" s="14" t="e">
        <f t="shared" si="292"/>
        <v>#VALUE!</v>
      </c>
      <c r="UD77" s="14" t="e">
        <f t="shared" si="293"/>
        <v>#VALUE!</v>
      </c>
      <c r="UE77" s="14" t="e">
        <f t="shared" si="294"/>
        <v>#VALUE!</v>
      </c>
      <c r="UF77" s="14" t="e">
        <f t="shared" si="295"/>
        <v>#VALUE!</v>
      </c>
      <c r="UH77" s="2">
        <f>IF($C$4-$R77&gt;'Graph Creator'!$E$2*'Graph Creator'!$D$13*12,0,1)</f>
        <v>1</v>
      </c>
      <c r="UJ77" s="2" t="e">
        <f t="shared" si="445"/>
        <v>#VALUE!</v>
      </c>
      <c r="UK77" s="2" t="e">
        <f t="shared" si="446"/>
        <v>#VALUE!</v>
      </c>
      <c r="UL77" s="2" t="e">
        <f t="shared" si="447"/>
        <v>#VALUE!</v>
      </c>
      <c r="UM77" s="2" t="e">
        <f t="shared" si="448"/>
        <v>#VALUE!</v>
      </c>
      <c r="UN77" s="2" t="e">
        <f t="shared" si="449"/>
        <v>#VALUE!</v>
      </c>
      <c r="UO77" s="2" t="e">
        <f t="shared" si="450"/>
        <v>#VALUE!</v>
      </c>
      <c r="UP77" s="2" t="e">
        <f t="shared" si="297"/>
        <v>#VALUE!</v>
      </c>
      <c r="UQ77" s="2" t="e">
        <f t="shared" si="298"/>
        <v>#VALUE!</v>
      </c>
      <c r="UR77" s="2" t="e">
        <f t="shared" si="299"/>
        <v>#VALUE!</v>
      </c>
      <c r="US77" s="2" t="e">
        <f t="shared" si="300"/>
        <v>#VALUE!</v>
      </c>
      <c r="UT77" s="2" t="e">
        <f t="shared" si="301"/>
        <v>#VALUE!</v>
      </c>
      <c r="UU77" s="2" t="e">
        <f t="shared" si="302"/>
        <v>#VALUE!</v>
      </c>
      <c r="UV77" s="2" t="e">
        <f t="shared" si="303"/>
        <v>#VALUE!</v>
      </c>
      <c r="UW77" s="2" t="e">
        <f t="shared" si="304"/>
        <v>#VALUE!</v>
      </c>
      <c r="UX77" s="2" t="e">
        <f t="shared" si="305"/>
        <v>#VALUE!</v>
      </c>
      <c r="UY77" s="2" t="e">
        <f t="shared" si="306"/>
        <v>#VALUE!</v>
      </c>
      <c r="UZ77" s="2" t="e">
        <f t="shared" si="307"/>
        <v>#VALUE!</v>
      </c>
      <c r="VA77" s="2" t="e">
        <f t="shared" si="308"/>
        <v>#VALUE!</v>
      </c>
      <c r="VB77" s="2" t="e">
        <f t="shared" si="309"/>
        <v>#VALUE!</v>
      </c>
      <c r="VC77" s="2" t="e">
        <f t="shared" si="310"/>
        <v>#VALUE!</v>
      </c>
      <c r="VD77" s="2" t="e">
        <f t="shared" si="311"/>
        <v>#VALUE!</v>
      </c>
      <c r="VE77" s="2" t="e">
        <f t="shared" si="312"/>
        <v>#VALUE!</v>
      </c>
      <c r="VF77" s="2" t="e">
        <f t="shared" si="313"/>
        <v>#VALUE!</v>
      </c>
      <c r="VG77" s="2" t="e">
        <f t="shared" si="314"/>
        <v>#VALUE!</v>
      </c>
      <c r="VH77" s="2" t="e">
        <f t="shared" si="315"/>
        <v>#VALUE!</v>
      </c>
      <c r="VI77" s="2" t="e">
        <f t="shared" si="316"/>
        <v>#VALUE!</v>
      </c>
      <c r="VJ77" s="2" t="e">
        <f t="shared" si="317"/>
        <v>#VALUE!</v>
      </c>
      <c r="VK77" s="2" t="e">
        <f t="shared" si="318"/>
        <v>#VALUE!</v>
      </c>
      <c r="VL77" s="2" t="e">
        <f t="shared" si="319"/>
        <v>#VALUE!</v>
      </c>
      <c r="VM77" s="2" t="e">
        <f t="shared" si="320"/>
        <v>#VALUE!</v>
      </c>
      <c r="VN77" s="2" t="e">
        <f t="shared" si="321"/>
        <v>#VALUE!</v>
      </c>
      <c r="VO77" s="2" t="e">
        <f t="shared" si="322"/>
        <v>#VALUE!</v>
      </c>
      <c r="VP77" s="2" t="e">
        <f t="shared" si="323"/>
        <v>#VALUE!</v>
      </c>
      <c r="VQ77" s="2" t="e">
        <f t="shared" si="324"/>
        <v>#VALUE!</v>
      </c>
      <c r="VR77" s="2" t="e">
        <f t="shared" si="325"/>
        <v>#VALUE!</v>
      </c>
      <c r="VS77" s="2" t="e">
        <f t="shared" si="326"/>
        <v>#VALUE!</v>
      </c>
      <c r="VT77" s="98">
        <f t="shared" si="451"/>
        <v>0</v>
      </c>
      <c r="VU77" s="98">
        <f t="shared" si="452"/>
        <v>0</v>
      </c>
      <c r="VV77" s="98">
        <f t="shared" si="453"/>
        <v>0</v>
      </c>
      <c r="VW77" s="98">
        <f t="shared" si="454"/>
        <v>0</v>
      </c>
      <c r="VX77" s="98">
        <f t="shared" si="455"/>
        <v>0</v>
      </c>
      <c r="VY77" s="98">
        <f t="shared" si="456"/>
        <v>0</v>
      </c>
      <c r="VZ77" s="98">
        <f t="shared" si="457"/>
        <v>0</v>
      </c>
      <c r="WA77" s="98">
        <f t="shared" si="328"/>
        <v>0</v>
      </c>
      <c r="WB77" s="98">
        <f t="shared" si="329"/>
        <v>0</v>
      </c>
      <c r="WC77" s="98">
        <f t="shared" si="330"/>
        <v>0</v>
      </c>
      <c r="WD77" s="98">
        <f t="shared" si="331"/>
        <v>0</v>
      </c>
      <c r="WE77" s="98">
        <f t="shared" si="332"/>
        <v>0</v>
      </c>
      <c r="WF77" s="98">
        <f t="shared" si="333"/>
        <v>0</v>
      </c>
      <c r="WG77" s="98">
        <f t="shared" si="334"/>
        <v>0</v>
      </c>
      <c r="WH77" s="98">
        <f t="shared" si="335"/>
        <v>0</v>
      </c>
      <c r="WI77" s="98">
        <f t="shared" si="336"/>
        <v>0</v>
      </c>
      <c r="WJ77" s="98">
        <f t="shared" si="337"/>
        <v>0</v>
      </c>
      <c r="WK77" s="98">
        <f t="shared" si="338"/>
        <v>0</v>
      </c>
      <c r="WL77" s="98">
        <f t="shared" si="339"/>
        <v>0</v>
      </c>
      <c r="WM77" s="98">
        <f t="shared" si="340"/>
        <v>0</v>
      </c>
      <c r="WN77" s="98">
        <f t="shared" si="341"/>
        <v>0</v>
      </c>
      <c r="WO77" s="98">
        <f t="shared" si="342"/>
        <v>0</v>
      </c>
      <c r="WP77" s="98">
        <f t="shared" si="343"/>
        <v>0</v>
      </c>
      <c r="WQ77" s="98">
        <f t="shared" si="344"/>
        <v>0</v>
      </c>
      <c r="WR77" s="98">
        <f>IFERROR(INDEX('Score Calculation'!$D$38:$D$41,MATCH('Detalle de Cuentas'!VT77,'Score Calculation'!$C$38:$C$41,1)),0)</f>
        <v>4</v>
      </c>
      <c r="WS77" s="98">
        <f>IFERROR(INDEX('Score Calculation'!$D$38:$D$41,MATCH('Detalle de Cuentas'!VU77,'Score Calculation'!$C$38:$C$41,1)),0)</f>
        <v>4</v>
      </c>
      <c r="WT77" s="98">
        <f>IFERROR(INDEX('Score Calculation'!$D$38:$D$41,MATCH('Detalle de Cuentas'!VV77,'Score Calculation'!$C$38:$C$41,1)),0)</f>
        <v>4</v>
      </c>
      <c r="WU77" s="98">
        <f>IFERROR(INDEX('Score Calculation'!$D$38:$D$41,MATCH('Detalle de Cuentas'!VW77,'Score Calculation'!$C$38:$C$41,1)),0)</f>
        <v>4</v>
      </c>
      <c r="WV77" s="98">
        <f>IFERROR(INDEX('Score Calculation'!$D$38:$D$41,MATCH('Detalle de Cuentas'!VX77,'Score Calculation'!$C$38:$C$41,1)),0)</f>
        <v>4</v>
      </c>
      <c r="WW77" s="98">
        <f>IFERROR(INDEX('Score Calculation'!$D$38:$D$41,MATCH('Detalle de Cuentas'!VY77,'Score Calculation'!$C$38:$C$41,1)),0)</f>
        <v>4</v>
      </c>
      <c r="WX77" s="98">
        <f>IFERROR(INDEX('Score Calculation'!$D$38:$D$41,MATCH('Detalle de Cuentas'!VZ77,'Score Calculation'!$C$38:$C$41,1)),0)</f>
        <v>4</v>
      </c>
      <c r="WY77" s="98">
        <f>IFERROR(INDEX('Score Calculation'!$D$38:$D$41,MATCH('Detalle de Cuentas'!WA77,'Score Calculation'!$C$38:$C$41,1)),0)</f>
        <v>4</v>
      </c>
      <c r="WZ77" s="98">
        <f>IFERROR(INDEX('Score Calculation'!$D$38:$D$41,MATCH('Detalle de Cuentas'!WB77,'Score Calculation'!$C$38:$C$41,1)),0)</f>
        <v>4</v>
      </c>
      <c r="XA77" s="98">
        <f>IFERROR(INDEX('Score Calculation'!$D$38:$D$41,MATCH('Detalle de Cuentas'!WC77,'Score Calculation'!$C$38:$C$41,1)),0)</f>
        <v>4</v>
      </c>
      <c r="XB77" s="98">
        <f>IFERROR(INDEX('Score Calculation'!$D$38:$D$41,MATCH('Detalle de Cuentas'!WD77,'Score Calculation'!$C$38:$C$41,1)),0)</f>
        <v>4</v>
      </c>
      <c r="XC77" s="98">
        <f>IFERROR(INDEX('Score Calculation'!$D$38:$D$41,MATCH('Detalle de Cuentas'!WE77,'Score Calculation'!$C$38:$C$41,1)),0)</f>
        <v>4</v>
      </c>
      <c r="XD77" s="98">
        <f>IFERROR(INDEX('Score Calculation'!$D$38:$D$41,MATCH('Detalle de Cuentas'!WF77,'Score Calculation'!$C$38:$C$41,1)),0)</f>
        <v>4</v>
      </c>
      <c r="XE77" s="98">
        <f>IFERROR(INDEX('Score Calculation'!$D$38:$D$41,MATCH('Detalle de Cuentas'!WG77,'Score Calculation'!$C$38:$C$41,1)),0)</f>
        <v>4</v>
      </c>
      <c r="XF77" s="98">
        <f>IFERROR(INDEX('Score Calculation'!$D$38:$D$41,MATCH('Detalle de Cuentas'!WH77,'Score Calculation'!$C$38:$C$41,1)),0)</f>
        <v>4</v>
      </c>
      <c r="XG77" s="98">
        <f>IFERROR(INDEX('Score Calculation'!$D$38:$D$41,MATCH('Detalle de Cuentas'!WI77,'Score Calculation'!$C$38:$C$41,1)),0)</f>
        <v>4</v>
      </c>
      <c r="XH77" s="98">
        <f>IFERROR(INDEX('Score Calculation'!$D$38:$D$41,MATCH('Detalle de Cuentas'!WJ77,'Score Calculation'!$C$38:$C$41,1)),0)</f>
        <v>4</v>
      </c>
      <c r="XI77" s="98">
        <f>IFERROR(INDEX('Score Calculation'!$D$38:$D$41,MATCH('Detalle de Cuentas'!WK77,'Score Calculation'!$C$38:$C$41,1)),0)</f>
        <v>4</v>
      </c>
      <c r="XJ77" s="98">
        <f>IFERROR(INDEX('Score Calculation'!$D$38:$D$41,MATCH('Detalle de Cuentas'!WL77,'Score Calculation'!$C$38:$C$41,1)),0)</f>
        <v>4</v>
      </c>
      <c r="XK77" s="98">
        <f>IFERROR(INDEX('Score Calculation'!$D$38:$D$41,MATCH('Detalle de Cuentas'!WM77,'Score Calculation'!$C$38:$C$41,1)),0)</f>
        <v>4</v>
      </c>
      <c r="XL77" s="98">
        <f>IFERROR(INDEX('Score Calculation'!$D$38:$D$41,MATCH('Detalle de Cuentas'!WN77,'Score Calculation'!$C$38:$C$41,1)),0)</f>
        <v>4</v>
      </c>
      <c r="XM77" s="98">
        <f>IFERROR(INDEX('Score Calculation'!$D$38:$D$41,MATCH('Detalle de Cuentas'!WO77,'Score Calculation'!$C$38:$C$41,1)),0)</f>
        <v>4</v>
      </c>
      <c r="XN77" s="98">
        <f>IFERROR(INDEX('Score Calculation'!$D$38:$D$41,MATCH('Detalle de Cuentas'!WP77,'Score Calculation'!$C$38:$C$41,1)),0)</f>
        <v>4</v>
      </c>
      <c r="XO77" s="98">
        <f>IFERROR(INDEX('Score Calculation'!$D$38:$D$41,MATCH('Detalle de Cuentas'!WQ77,'Score Calculation'!$C$38:$C$41,1)),0)</f>
        <v>4</v>
      </c>
      <c r="XP77" s="98">
        <f>IFERROR(INDEX('Score Calculation'!$D$24:$D$31,MATCH('Detalle de Cuentas'!NF77,'Score Calculation'!$C$24:$C$31,1)),0)</f>
        <v>1</v>
      </c>
      <c r="XQ77" s="98">
        <f>IFERROR(INDEX('Score Calculation'!$D$24:$D$31,MATCH('Detalle de Cuentas'!NG77,'Score Calculation'!$C$24:$C$31,1)),0)</f>
        <v>1</v>
      </c>
      <c r="XR77" s="98">
        <f>IFERROR(INDEX('Score Calculation'!$D$24:$D$31,MATCH('Detalle de Cuentas'!NH77,'Score Calculation'!$C$24:$C$31,1)),0)</f>
        <v>1</v>
      </c>
      <c r="XS77" s="98">
        <f>IFERROR(INDEX('Score Calculation'!$D$24:$D$31,MATCH('Detalle de Cuentas'!NI77,'Score Calculation'!$C$24:$C$31,1)),0)</f>
        <v>1</v>
      </c>
      <c r="XT77" s="98">
        <f>IFERROR(INDEX('Score Calculation'!$D$24:$D$31,MATCH('Detalle de Cuentas'!NJ77,'Score Calculation'!$C$24:$C$31,1)),0)</f>
        <v>1</v>
      </c>
      <c r="XU77" s="98">
        <f>IFERROR(INDEX('Score Calculation'!$D$24:$D$31,MATCH('Detalle de Cuentas'!NK77,'Score Calculation'!$C$24:$C$31,1)),0)</f>
        <v>1</v>
      </c>
      <c r="XV77" s="98">
        <f>IFERROR(INDEX('Score Calculation'!$D$24:$D$31,MATCH('Detalle de Cuentas'!NL77,'Score Calculation'!$C$24:$C$31,1)),0)</f>
        <v>1</v>
      </c>
      <c r="XW77" s="98">
        <f>IFERROR(INDEX('Score Calculation'!$D$24:$D$31,MATCH('Detalle de Cuentas'!NM77,'Score Calculation'!$C$24:$C$31,1)),0)</f>
        <v>1</v>
      </c>
      <c r="XX77" s="98">
        <f>IFERROR(INDEX('Score Calculation'!$D$24:$D$31,MATCH('Detalle de Cuentas'!NN77,'Score Calculation'!$C$24:$C$31,1)),0)</f>
        <v>1</v>
      </c>
      <c r="XY77" s="98">
        <f>IFERROR(INDEX('Score Calculation'!$D$24:$D$31,MATCH('Detalle de Cuentas'!NO77,'Score Calculation'!$C$24:$C$31,1)),0)</f>
        <v>1</v>
      </c>
      <c r="XZ77" s="98">
        <f>IFERROR(INDEX('Score Calculation'!$D$24:$D$31,MATCH('Detalle de Cuentas'!NP77,'Score Calculation'!$C$24:$C$31,1)),0)</f>
        <v>1</v>
      </c>
      <c r="YA77" s="98">
        <f>IFERROR(INDEX('Score Calculation'!$D$24:$D$31,MATCH('Detalle de Cuentas'!NQ77,'Score Calculation'!$C$24:$C$31,1)),0)</f>
        <v>1</v>
      </c>
      <c r="YB77" s="98">
        <f>IFERROR(INDEX('Score Calculation'!$D$24:$D$31,MATCH('Detalle de Cuentas'!NR77,'Score Calculation'!$C$24:$C$31,1)),0)</f>
        <v>1</v>
      </c>
      <c r="YC77" s="98">
        <f>IFERROR(INDEX('Score Calculation'!$D$24:$D$31,MATCH('Detalle de Cuentas'!NS77,'Score Calculation'!$C$24:$C$31,1)),0)</f>
        <v>1</v>
      </c>
      <c r="YD77" s="98">
        <f>IFERROR(INDEX('Score Calculation'!$D$24:$D$31,MATCH('Detalle de Cuentas'!NT77,'Score Calculation'!$C$24:$C$31,1)),0)</f>
        <v>1</v>
      </c>
      <c r="YE77" s="98">
        <f>IFERROR(INDEX('Score Calculation'!$D$24:$D$31,MATCH('Detalle de Cuentas'!NU77,'Score Calculation'!$C$24:$C$31,1)),0)</f>
        <v>1</v>
      </c>
      <c r="YF77" s="98">
        <f>IFERROR(INDEX('Score Calculation'!$D$24:$D$31,MATCH('Detalle de Cuentas'!NV77,'Score Calculation'!$C$24:$C$31,1)),0)</f>
        <v>1</v>
      </c>
      <c r="YG77" s="98">
        <f>IFERROR(INDEX('Score Calculation'!$D$24:$D$31,MATCH('Detalle de Cuentas'!NW77,'Score Calculation'!$C$24:$C$31,1)),0)</f>
        <v>1</v>
      </c>
      <c r="YH77" s="98">
        <f>IFERROR(INDEX('Score Calculation'!$D$24:$D$31,MATCH('Detalle de Cuentas'!NX77,'Score Calculation'!$C$24:$C$31,1)),0)</f>
        <v>1</v>
      </c>
      <c r="YI77" s="98">
        <f>IFERROR(INDEX('Score Calculation'!$D$24:$D$31,MATCH('Detalle de Cuentas'!NY77,'Score Calculation'!$C$24:$C$31,1)),0)</f>
        <v>1</v>
      </c>
      <c r="YJ77" s="98">
        <f>IFERROR(INDEX('Score Calculation'!$D$24:$D$31,MATCH('Detalle de Cuentas'!NZ77,'Score Calculation'!$C$24:$C$31,1)),0)</f>
        <v>1</v>
      </c>
      <c r="YK77" s="98">
        <f>IFERROR(INDEX('Score Calculation'!$D$24:$D$31,MATCH('Detalle de Cuentas'!OA77,'Score Calculation'!$C$24:$C$31,1)),0)</f>
        <v>1</v>
      </c>
      <c r="YL77" s="98">
        <f>IFERROR(INDEX('Score Calculation'!$D$24:$D$31,MATCH('Detalle de Cuentas'!OB77,'Score Calculation'!$C$24:$C$31,1)),0)</f>
        <v>1</v>
      </c>
      <c r="YM77" s="98">
        <f>IFERROR(INDEX('Score Calculation'!$D$24:$D$31,MATCH('Detalle de Cuentas'!OC77,'Score Calculation'!$C$24:$C$31,1)),0)</f>
        <v>1</v>
      </c>
      <c r="YN77" s="98">
        <f t="shared" si="458"/>
        <v>0</v>
      </c>
      <c r="YO77" s="98">
        <f>IF(LEFT(TRIM($D77),15)="GRUPO SOLIDARIO",$L77*'Score Calculation'!$H$5,IF(TRIM('Detalle de Cuentas'!$C77)="Semanal",'Detalle de Cuentas'!$L77*'Score Calculation'!$H$6,'Detalle de Cuentas'!$L77))</f>
        <v>0</v>
      </c>
      <c r="YP77" s="99">
        <f>IFERROR(INDEX('Score Calculation'!$D$54:$D$60,MATCH($YO77,'Score Calculation'!$C$54:$C$60,1)),1)</f>
        <v>0.2</v>
      </c>
      <c r="YQ77" s="99">
        <f>IFERROR(INDEX('Score Calculation'!$D$65:$D$123,MATCH(LEFT(TRIM('Detalle de Cuentas'!$F77),20),'Score Calculation'!$F$65:$F$123,0)),1)</f>
        <v>1</v>
      </c>
      <c r="YR77" s="99">
        <f>IFERROR(INDEX('Score Calculation'!$D$46:$D$49,MATCH('Detalle de Cuentas'!$YN77,'Score Calculation'!$C$46:$C$49,1)),1)</f>
        <v>4</v>
      </c>
      <c r="YS77" s="99">
        <f t="shared" si="459"/>
        <v>0</v>
      </c>
      <c r="YT77" s="99">
        <f t="shared" si="460"/>
        <v>0</v>
      </c>
      <c r="YU77" s="98" t="str">
        <f t="shared" si="461"/>
        <v/>
      </c>
      <c r="YV77" s="109">
        <f t="shared" si="462"/>
        <v>1</v>
      </c>
      <c r="YW77" s="109">
        <f>IFERROR(INDEX('Score Calculation'!$D$187:$D$245,MATCH(LEFT(TRIM('Detalle de Cuentas'!$F77),20),'Score Calculation'!$F$187:$F$245,0)),1)</f>
        <v>1</v>
      </c>
      <c r="YX77" s="109">
        <f>IFERROR(IF($E77="HIPOTECA",-PMT('Score Calculation'!$H$266/(360/$J77),$G77,$YO77)*(30/$J77),-PMT('Score Calculation'!$H$267/(360/$J77),$G77,$YO77)*(30/$J77)),0)</f>
        <v>0</v>
      </c>
      <c r="YY77" s="109">
        <f t="shared" si="805"/>
        <v>0</v>
      </c>
      <c r="YZ77" s="109">
        <f t="shared" si="805"/>
        <v>0</v>
      </c>
      <c r="ZA77" s="109">
        <f t="shared" si="805"/>
        <v>0</v>
      </c>
      <c r="ZB77" s="109">
        <f t="shared" si="805"/>
        <v>0</v>
      </c>
      <c r="ZC77" s="109">
        <f t="shared" si="805"/>
        <v>0</v>
      </c>
      <c r="ZD77" s="109">
        <f t="shared" si="805"/>
        <v>0</v>
      </c>
      <c r="ZE77" s="109">
        <f t="shared" si="805"/>
        <v>0</v>
      </c>
      <c r="ZF77" s="109">
        <f t="shared" si="805"/>
        <v>0</v>
      </c>
      <c r="ZG77" s="109">
        <f t="shared" si="805"/>
        <v>0</v>
      </c>
      <c r="ZH77" s="109">
        <f t="shared" si="805"/>
        <v>0</v>
      </c>
      <c r="ZI77" s="109">
        <f t="shared" si="464"/>
        <v>0</v>
      </c>
    </row>
    <row r="78" spans="2:685" x14ac:dyDescent="0.2">
      <c r="B78" s="41">
        <v>62</v>
      </c>
      <c r="C78" s="42"/>
      <c r="D78" s="42"/>
      <c r="E78" s="42"/>
      <c r="F78" s="42"/>
      <c r="G78" s="42"/>
      <c r="H78" s="42"/>
      <c r="I78" s="29"/>
      <c r="J78" s="6" t="str">
        <f t="shared" si="529"/>
        <v/>
      </c>
      <c r="K78" s="43"/>
      <c r="L78" s="43"/>
      <c r="M78" s="43"/>
      <c r="N78" s="43"/>
      <c r="O78" s="43"/>
      <c r="P78" s="44" t="str">
        <f t="shared" si="346"/>
        <v/>
      </c>
      <c r="Q78" s="26"/>
      <c r="R78" s="26"/>
      <c r="S78" s="26"/>
      <c r="T78" s="26"/>
      <c r="U78" s="29"/>
      <c r="V78" s="43"/>
      <c r="W78" s="26"/>
      <c r="X78" s="29"/>
      <c r="Y78" s="6">
        <f>IF('Detalle de Cuentas'!$C$4-$R78&gt;'Graph Creator'!$E$2*'Graph Creator'!$D$13*12,0,1)</f>
        <v>1</v>
      </c>
      <c r="Z78" s="45">
        <f t="shared" si="530"/>
        <v>0</v>
      </c>
      <c r="AA78" s="2" t="e">
        <f t="shared" si="347"/>
        <v>#VALUE!</v>
      </c>
      <c r="AB78" s="2" t="e">
        <f t="shared" si="348"/>
        <v>#VALUE!</v>
      </c>
      <c r="AC78" s="2" t="e">
        <f t="shared" si="349"/>
        <v>#VALUE!</v>
      </c>
      <c r="AD78" s="2" t="e">
        <f t="shared" si="350"/>
        <v>#VALUE!</v>
      </c>
      <c r="AE78" s="2" t="e">
        <f t="shared" si="351"/>
        <v>#VALUE!</v>
      </c>
      <c r="AF78" s="2" t="e">
        <f t="shared" si="352"/>
        <v>#VALUE!</v>
      </c>
      <c r="AG78" s="2">
        <f t="shared" si="353"/>
        <v>0</v>
      </c>
      <c r="AH78" s="2">
        <f t="shared" si="354"/>
        <v>0</v>
      </c>
      <c r="AI78" s="2" t="str">
        <f t="shared" si="531"/>
        <v/>
      </c>
      <c r="AJ78" s="2" t="str">
        <f t="shared" ref="AJ78:BE78" si="808">IFERROR(SEARCH(".",$I78,AI78+1),"")</f>
        <v/>
      </c>
      <c r="AK78" s="2" t="str">
        <f t="shared" si="808"/>
        <v/>
      </c>
      <c r="AL78" s="2" t="str">
        <f t="shared" si="808"/>
        <v/>
      </c>
      <c r="AM78" s="2" t="str">
        <f t="shared" si="808"/>
        <v/>
      </c>
      <c r="AN78" s="2" t="str">
        <f t="shared" si="808"/>
        <v/>
      </c>
      <c r="AO78" s="2" t="str">
        <f t="shared" si="808"/>
        <v/>
      </c>
      <c r="AP78" s="2" t="str">
        <f t="shared" si="808"/>
        <v/>
      </c>
      <c r="AQ78" s="2" t="str">
        <f t="shared" si="808"/>
        <v/>
      </c>
      <c r="AR78" s="2" t="str">
        <f t="shared" si="808"/>
        <v/>
      </c>
      <c r="AS78" s="2" t="str">
        <f t="shared" si="808"/>
        <v/>
      </c>
      <c r="AT78" s="2" t="str">
        <f t="shared" si="808"/>
        <v/>
      </c>
      <c r="AU78" s="2" t="str">
        <f t="shared" si="808"/>
        <v/>
      </c>
      <c r="AV78" s="2" t="str">
        <f t="shared" si="808"/>
        <v/>
      </c>
      <c r="AW78" s="2" t="str">
        <f t="shared" si="808"/>
        <v/>
      </c>
      <c r="AX78" s="2" t="str">
        <f t="shared" si="808"/>
        <v/>
      </c>
      <c r="AY78" s="2" t="str">
        <f t="shared" si="808"/>
        <v/>
      </c>
      <c r="AZ78" s="2" t="str">
        <f t="shared" si="808"/>
        <v/>
      </c>
      <c r="BA78" s="2" t="str">
        <f t="shared" si="808"/>
        <v/>
      </c>
      <c r="BB78" s="2" t="str">
        <f t="shared" si="808"/>
        <v/>
      </c>
      <c r="BC78" s="2" t="str">
        <f t="shared" si="808"/>
        <v/>
      </c>
      <c r="BD78" s="2" t="str">
        <f t="shared" si="808"/>
        <v/>
      </c>
      <c r="BE78" s="2" t="str">
        <f t="shared" si="808"/>
        <v/>
      </c>
      <c r="BF78" s="2" t="str">
        <f t="shared" si="356"/>
        <v/>
      </c>
      <c r="BG78" s="2" t="str">
        <f t="shared" si="7"/>
        <v/>
      </c>
      <c r="BH78" s="2" t="str">
        <f t="shared" si="8"/>
        <v/>
      </c>
      <c r="BI78" s="2" t="str">
        <f t="shared" si="9"/>
        <v/>
      </c>
      <c r="BJ78" s="2" t="str">
        <f t="shared" si="10"/>
        <v/>
      </c>
      <c r="BK78" s="2" t="str">
        <f t="shared" si="11"/>
        <v/>
      </c>
      <c r="BL78" s="2" t="str">
        <f t="shared" si="12"/>
        <v/>
      </c>
      <c r="BM78" s="2" t="str">
        <f t="shared" si="13"/>
        <v/>
      </c>
      <c r="BN78" s="2" t="str">
        <f t="shared" si="14"/>
        <v/>
      </c>
      <c r="BO78" s="2" t="str">
        <f t="shared" si="15"/>
        <v/>
      </c>
      <c r="BP78" s="2" t="str">
        <f t="shared" si="16"/>
        <v/>
      </c>
      <c r="BQ78" s="2" t="str">
        <f t="shared" si="17"/>
        <v/>
      </c>
      <c r="BR78" s="2" t="str">
        <f t="shared" si="18"/>
        <v/>
      </c>
      <c r="BS78" s="2" t="str">
        <f t="shared" si="19"/>
        <v/>
      </c>
      <c r="BT78" s="2" t="str">
        <f t="shared" si="20"/>
        <v/>
      </c>
      <c r="BU78" s="2" t="str">
        <f t="shared" si="21"/>
        <v/>
      </c>
      <c r="BV78" s="2" t="str">
        <f t="shared" si="22"/>
        <v/>
      </c>
      <c r="BW78" s="2" t="str">
        <f t="shared" si="23"/>
        <v/>
      </c>
      <c r="BX78" s="2" t="str">
        <f t="shared" si="24"/>
        <v/>
      </c>
      <c r="BY78" s="2" t="str">
        <f t="shared" si="25"/>
        <v/>
      </c>
      <c r="BZ78" s="2" t="str">
        <f t="shared" si="26"/>
        <v/>
      </c>
      <c r="CA78" s="2" t="str">
        <f t="shared" si="27"/>
        <v/>
      </c>
      <c r="CB78" s="2" t="str">
        <f t="shared" si="28"/>
        <v/>
      </c>
      <c r="CC78" s="2" t="str">
        <f t="shared" si="29"/>
        <v/>
      </c>
      <c r="CD78" s="14">
        <f t="shared" si="533"/>
        <v>0</v>
      </c>
      <c r="CE78" s="14" t="e">
        <f t="shared" ref="CE78:DA78" si="809">CD78-$J$17</f>
        <v>#VALUE!</v>
      </c>
      <c r="CF78" s="14" t="e">
        <f t="shared" si="809"/>
        <v>#VALUE!</v>
      </c>
      <c r="CG78" s="14" t="e">
        <f t="shared" si="809"/>
        <v>#VALUE!</v>
      </c>
      <c r="CH78" s="14" t="e">
        <f t="shared" si="809"/>
        <v>#VALUE!</v>
      </c>
      <c r="CI78" s="14" t="e">
        <f t="shared" si="809"/>
        <v>#VALUE!</v>
      </c>
      <c r="CJ78" s="14" t="e">
        <f t="shared" si="809"/>
        <v>#VALUE!</v>
      </c>
      <c r="CK78" s="14" t="e">
        <f t="shared" si="809"/>
        <v>#VALUE!</v>
      </c>
      <c r="CL78" s="14" t="e">
        <f t="shared" si="809"/>
        <v>#VALUE!</v>
      </c>
      <c r="CM78" s="14" t="e">
        <f t="shared" si="809"/>
        <v>#VALUE!</v>
      </c>
      <c r="CN78" s="14" t="e">
        <f t="shared" si="809"/>
        <v>#VALUE!</v>
      </c>
      <c r="CO78" s="14" t="e">
        <f t="shared" si="809"/>
        <v>#VALUE!</v>
      </c>
      <c r="CP78" s="14" t="e">
        <f t="shared" si="809"/>
        <v>#VALUE!</v>
      </c>
      <c r="CQ78" s="14" t="e">
        <f t="shared" si="809"/>
        <v>#VALUE!</v>
      </c>
      <c r="CR78" s="14" t="e">
        <f t="shared" si="809"/>
        <v>#VALUE!</v>
      </c>
      <c r="CS78" s="14" t="e">
        <f t="shared" si="809"/>
        <v>#VALUE!</v>
      </c>
      <c r="CT78" s="14" t="e">
        <f t="shared" si="809"/>
        <v>#VALUE!</v>
      </c>
      <c r="CU78" s="14" t="e">
        <f t="shared" si="809"/>
        <v>#VALUE!</v>
      </c>
      <c r="CV78" s="14" t="e">
        <f t="shared" si="809"/>
        <v>#VALUE!</v>
      </c>
      <c r="CW78" s="14" t="e">
        <f t="shared" si="809"/>
        <v>#VALUE!</v>
      </c>
      <c r="CX78" s="14" t="e">
        <f t="shared" si="809"/>
        <v>#VALUE!</v>
      </c>
      <c r="CY78" s="14" t="e">
        <f t="shared" si="809"/>
        <v>#VALUE!</v>
      </c>
      <c r="CZ78" s="14" t="e">
        <f t="shared" si="809"/>
        <v>#VALUE!</v>
      </c>
      <c r="DA78" s="14" t="e">
        <f t="shared" si="809"/>
        <v>#VALUE!</v>
      </c>
      <c r="DB78" s="2">
        <f t="shared" si="358"/>
        <v>0</v>
      </c>
      <c r="DC78" s="2">
        <f t="shared" si="359"/>
        <v>0</v>
      </c>
      <c r="DD78" s="2">
        <f t="shared" si="360"/>
        <v>0</v>
      </c>
      <c r="DE78" s="2">
        <f t="shared" si="361"/>
        <v>0</v>
      </c>
      <c r="DF78" s="2">
        <f t="shared" si="362"/>
        <v>0</v>
      </c>
      <c r="DG78" s="2">
        <f t="shared" si="363"/>
        <v>0</v>
      </c>
      <c r="DH78" s="2">
        <f t="shared" si="364"/>
        <v>0</v>
      </c>
      <c r="DI78" s="2">
        <f t="shared" si="365"/>
        <v>0</v>
      </c>
      <c r="DJ78" s="2">
        <f t="shared" si="366"/>
        <v>0</v>
      </c>
      <c r="DK78" s="2">
        <f t="shared" si="367"/>
        <v>0</v>
      </c>
      <c r="DL78" s="2">
        <f t="shared" si="368"/>
        <v>0</v>
      </c>
      <c r="DM78" s="2">
        <f t="shared" si="369"/>
        <v>0</v>
      </c>
      <c r="DN78" s="2">
        <f t="shared" si="370"/>
        <v>0</v>
      </c>
      <c r="DO78" s="2">
        <f t="shared" si="371"/>
        <v>0</v>
      </c>
      <c r="DP78" s="2">
        <f t="shared" si="372"/>
        <v>0</v>
      </c>
      <c r="DQ78" s="2">
        <f t="shared" si="373"/>
        <v>0</v>
      </c>
      <c r="DR78" s="2">
        <f t="shared" si="374"/>
        <v>0</v>
      </c>
      <c r="DS78" s="2">
        <f t="shared" si="375"/>
        <v>0</v>
      </c>
      <c r="DT78" s="2">
        <f t="shared" si="376"/>
        <v>0</v>
      </c>
      <c r="DU78" s="2">
        <f t="shared" si="377"/>
        <v>0</v>
      </c>
      <c r="DV78" s="2">
        <f t="shared" si="378"/>
        <v>0</v>
      </c>
      <c r="DW78" s="2">
        <f t="shared" si="379"/>
        <v>0</v>
      </c>
      <c r="DX78" s="2">
        <f t="shared" si="380"/>
        <v>0</v>
      </c>
      <c r="DY78" s="2">
        <f t="shared" si="381"/>
        <v>0</v>
      </c>
      <c r="DZ78" s="2">
        <f t="shared" si="382"/>
        <v>0</v>
      </c>
      <c r="EA78" s="2">
        <f t="shared" si="383"/>
        <v>0</v>
      </c>
      <c r="EB78" s="2">
        <f t="shared" si="384"/>
        <v>0</v>
      </c>
      <c r="EC78" s="2">
        <f t="shared" si="385"/>
        <v>0</v>
      </c>
      <c r="ED78" s="2">
        <f t="shared" si="386"/>
        <v>0</v>
      </c>
      <c r="EE78" s="2">
        <f t="shared" si="387"/>
        <v>0</v>
      </c>
      <c r="EF78" s="2">
        <f t="shared" si="388"/>
        <v>0</v>
      </c>
      <c r="EG78" s="2">
        <f t="shared" si="389"/>
        <v>0</v>
      </c>
      <c r="EH78" s="2">
        <f t="shared" si="390"/>
        <v>0</v>
      </c>
      <c r="EI78" s="2">
        <f t="shared" si="391"/>
        <v>0</v>
      </c>
      <c r="EJ78" s="2">
        <f t="shared" si="392"/>
        <v>0</v>
      </c>
      <c r="EK78" s="2">
        <f t="shared" si="393"/>
        <v>0</v>
      </c>
      <c r="EL78" s="2">
        <f t="shared" si="394"/>
        <v>0</v>
      </c>
      <c r="EM78" s="2">
        <f t="shared" si="395"/>
        <v>0</v>
      </c>
      <c r="EN78" s="2">
        <f t="shared" si="396"/>
        <v>0</v>
      </c>
      <c r="EO78" s="2">
        <f t="shared" si="397"/>
        <v>0</v>
      </c>
      <c r="EP78" s="2">
        <f t="shared" si="398"/>
        <v>0</v>
      </c>
      <c r="EQ78" s="2">
        <f t="shared" si="399"/>
        <v>0</v>
      </c>
      <c r="ER78" s="2">
        <f t="shared" si="400"/>
        <v>0</v>
      </c>
      <c r="ES78" s="2">
        <f t="shared" si="401"/>
        <v>0</v>
      </c>
      <c r="ET78" s="2">
        <f t="shared" si="402"/>
        <v>0</v>
      </c>
      <c r="EU78" s="2">
        <f t="shared" si="403"/>
        <v>0</v>
      </c>
      <c r="EV78" s="2">
        <f t="shared" si="404"/>
        <v>0</v>
      </c>
      <c r="EW78" s="2">
        <f t="shared" si="405"/>
        <v>0</v>
      </c>
      <c r="EX78" s="2">
        <f t="shared" si="535"/>
        <v>1</v>
      </c>
      <c r="EY78" s="2" t="e">
        <f t="shared" si="536"/>
        <v>#VALUE!</v>
      </c>
      <c r="EZ78" s="2" t="e">
        <f t="shared" si="537"/>
        <v>#VALUE!</v>
      </c>
      <c r="FA78" s="2" t="e">
        <f t="shared" si="538"/>
        <v>#VALUE!</v>
      </c>
      <c r="FB78" s="2" t="e">
        <f t="shared" si="539"/>
        <v>#VALUE!</v>
      </c>
      <c r="FC78" s="2" t="e">
        <f t="shared" si="540"/>
        <v>#VALUE!</v>
      </c>
      <c r="FD78" s="2" t="e">
        <f t="shared" si="541"/>
        <v>#VALUE!</v>
      </c>
      <c r="FE78" s="2" t="e">
        <f t="shared" si="542"/>
        <v>#VALUE!</v>
      </c>
      <c r="FF78" s="2" t="e">
        <f t="shared" si="543"/>
        <v>#VALUE!</v>
      </c>
      <c r="FG78" s="2" t="e">
        <f t="shared" si="544"/>
        <v>#VALUE!</v>
      </c>
      <c r="FH78" s="2" t="e">
        <f t="shared" si="545"/>
        <v>#VALUE!</v>
      </c>
      <c r="FI78" s="2" t="e">
        <f t="shared" si="546"/>
        <v>#VALUE!</v>
      </c>
      <c r="FJ78" s="2" t="e">
        <f t="shared" si="547"/>
        <v>#VALUE!</v>
      </c>
      <c r="FK78" s="2" t="e">
        <f t="shared" si="548"/>
        <v>#VALUE!</v>
      </c>
      <c r="FL78" s="2" t="e">
        <f t="shared" si="549"/>
        <v>#VALUE!</v>
      </c>
      <c r="FM78" s="2" t="e">
        <f t="shared" si="550"/>
        <v>#VALUE!</v>
      </c>
      <c r="FN78" s="2" t="e">
        <f t="shared" si="551"/>
        <v>#VALUE!</v>
      </c>
      <c r="FO78" s="2" t="e">
        <f t="shared" si="552"/>
        <v>#VALUE!</v>
      </c>
      <c r="FP78" s="2" t="e">
        <f t="shared" si="553"/>
        <v>#VALUE!</v>
      </c>
      <c r="FQ78" s="2" t="e">
        <f t="shared" si="554"/>
        <v>#VALUE!</v>
      </c>
      <c r="FR78" s="2" t="e">
        <f t="shared" si="555"/>
        <v>#VALUE!</v>
      </c>
      <c r="FS78" s="2" t="e">
        <f t="shared" si="556"/>
        <v>#VALUE!</v>
      </c>
      <c r="FT78" s="2" t="e">
        <f t="shared" si="557"/>
        <v>#VALUE!</v>
      </c>
      <c r="FU78" s="2" t="e">
        <f t="shared" si="558"/>
        <v>#VALUE!</v>
      </c>
      <c r="FV78" s="2">
        <f t="shared" si="559"/>
        <v>1</v>
      </c>
      <c r="FW78" s="2" t="e">
        <f t="shared" si="560"/>
        <v>#VALUE!</v>
      </c>
      <c r="FX78" s="2" t="e">
        <f t="shared" si="561"/>
        <v>#VALUE!</v>
      </c>
      <c r="FY78" s="2" t="e">
        <f t="shared" si="562"/>
        <v>#VALUE!</v>
      </c>
      <c r="FZ78" s="2" t="e">
        <f t="shared" si="563"/>
        <v>#VALUE!</v>
      </c>
      <c r="GA78" s="2" t="e">
        <f t="shared" si="564"/>
        <v>#VALUE!</v>
      </c>
      <c r="GB78" s="2" t="e">
        <f t="shared" si="565"/>
        <v>#VALUE!</v>
      </c>
      <c r="GC78" s="2" t="e">
        <f t="shared" si="566"/>
        <v>#VALUE!</v>
      </c>
      <c r="GD78" s="2" t="e">
        <f t="shared" si="567"/>
        <v>#VALUE!</v>
      </c>
      <c r="GE78" s="2" t="e">
        <f t="shared" si="568"/>
        <v>#VALUE!</v>
      </c>
      <c r="GF78" s="2" t="e">
        <f t="shared" si="569"/>
        <v>#VALUE!</v>
      </c>
      <c r="GG78" s="2" t="e">
        <f t="shared" si="570"/>
        <v>#VALUE!</v>
      </c>
      <c r="GH78" s="2" t="e">
        <f t="shared" si="571"/>
        <v>#VALUE!</v>
      </c>
      <c r="GI78" s="2" t="e">
        <f t="shared" si="572"/>
        <v>#VALUE!</v>
      </c>
      <c r="GJ78" s="2" t="e">
        <f t="shared" si="573"/>
        <v>#VALUE!</v>
      </c>
      <c r="GK78" s="2" t="e">
        <f t="shared" si="574"/>
        <v>#VALUE!</v>
      </c>
      <c r="GL78" s="2" t="e">
        <f t="shared" si="575"/>
        <v>#VALUE!</v>
      </c>
      <c r="GM78" s="2" t="e">
        <f t="shared" si="576"/>
        <v>#VALUE!</v>
      </c>
      <c r="GN78" s="2" t="e">
        <f t="shared" si="577"/>
        <v>#VALUE!</v>
      </c>
      <c r="GO78" s="2" t="e">
        <f t="shared" si="578"/>
        <v>#VALUE!</v>
      </c>
      <c r="GP78" s="2" t="e">
        <f t="shared" si="579"/>
        <v>#VALUE!</v>
      </c>
      <c r="GQ78" s="2" t="e">
        <f t="shared" si="580"/>
        <v>#VALUE!</v>
      </c>
      <c r="GR78" s="2" t="e">
        <f t="shared" si="581"/>
        <v>#VALUE!</v>
      </c>
      <c r="GS78" s="2" t="e">
        <f t="shared" si="582"/>
        <v>#VALUE!</v>
      </c>
      <c r="GT78" s="2">
        <f t="shared" si="583"/>
        <v>1</v>
      </c>
      <c r="GU78" s="2" t="e">
        <f t="shared" si="584"/>
        <v>#VALUE!</v>
      </c>
      <c r="GV78" s="2" t="e">
        <f t="shared" si="585"/>
        <v>#VALUE!</v>
      </c>
      <c r="GW78" s="2" t="e">
        <f t="shared" si="586"/>
        <v>#VALUE!</v>
      </c>
      <c r="GX78" s="2" t="e">
        <f t="shared" si="587"/>
        <v>#VALUE!</v>
      </c>
      <c r="GY78" s="2" t="e">
        <f t="shared" si="588"/>
        <v>#VALUE!</v>
      </c>
      <c r="GZ78" s="2" t="e">
        <f t="shared" si="589"/>
        <v>#VALUE!</v>
      </c>
      <c r="HA78" s="2" t="e">
        <f t="shared" si="590"/>
        <v>#VALUE!</v>
      </c>
      <c r="HB78" s="2" t="e">
        <f t="shared" si="591"/>
        <v>#VALUE!</v>
      </c>
      <c r="HC78" s="2" t="e">
        <f t="shared" si="592"/>
        <v>#VALUE!</v>
      </c>
      <c r="HD78" s="2" t="e">
        <f t="shared" si="593"/>
        <v>#VALUE!</v>
      </c>
      <c r="HE78" s="2" t="e">
        <f t="shared" si="594"/>
        <v>#VALUE!</v>
      </c>
      <c r="HF78" s="2" t="e">
        <f t="shared" si="595"/>
        <v>#VALUE!</v>
      </c>
      <c r="HG78" s="2" t="e">
        <f t="shared" si="596"/>
        <v>#VALUE!</v>
      </c>
      <c r="HH78" s="2" t="e">
        <f t="shared" si="597"/>
        <v>#VALUE!</v>
      </c>
      <c r="HI78" s="2" t="e">
        <f t="shared" si="598"/>
        <v>#VALUE!</v>
      </c>
      <c r="HJ78" s="2" t="e">
        <f t="shared" si="599"/>
        <v>#VALUE!</v>
      </c>
      <c r="HK78" s="2" t="e">
        <f t="shared" si="600"/>
        <v>#VALUE!</v>
      </c>
      <c r="HL78" s="2" t="e">
        <f t="shared" si="601"/>
        <v>#VALUE!</v>
      </c>
      <c r="HM78" s="2" t="e">
        <f t="shared" si="602"/>
        <v>#VALUE!</v>
      </c>
      <c r="HN78" s="2" t="e">
        <f t="shared" si="603"/>
        <v>#VALUE!</v>
      </c>
      <c r="HO78" s="2" t="e">
        <f t="shared" si="604"/>
        <v>#VALUE!</v>
      </c>
      <c r="HP78" s="2" t="e">
        <f t="shared" si="605"/>
        <v>#VALUE!</v>
      </c>
      <c r="HQ78" s="2" t="e">
        <f t="shared" si="606"/>
        <v>#VALUE!</v>
      </c>
      <c r="HR78" s="2">
        <f t="shared" si="607"/>
        <v>1</v>
      </c>
      <c r="HS78" s="2" t="e">
        <f t="shared" si="608"/>
        <v>#VALUE!</v>
      </c>
      <c r="HT78" s="2" t="e">
        <f t="shared" si="609"/>
        <v>#VALUE!</v>
      </c>
      <c r="HU78" s="2" t="e">
        <f t="shared" si="610"/>
        <v>#VALUE!</v>
      </c>
      <c r="HV78" s="2" t="e">
        <f t="shared" si="611"/>
        <v>#VALUE!</v>
      </c>
      <c r="HW78" s="2" t="e">
        <f t="shared" si="612"/>
        <v>#VALUE!</v>
      </c>
      <c r="HX78" s="2" t="e">
        <f t="shared" si="613"/>
        <v>#VALUE!</v>
      </c>
      <c r="HY78" s="2" t="e">
        <f t="shared" si="614"/>
        <v>#VALUE!</v>
      </c>
      <c r="HZ78" s="2" t="e">
        <f t="shared" si="615"/>
        <v>#VALUE!</v>
      </c>
      <c r="IA78" s="2" t="e">
        <f t="shared" si="616"/>
        <v>#VALUE!</v>
      </c>
      <c r="IB78" s="2" t="e">
        <f t="shared" si="617"/>
        <v>#VALUE!</v>
      </c>
      <c r="IC78" s="2" t="e">
        <f t="shared" si="618"/>
        <v>#VALUE!</v>
      </c>
      <c r="ID78" s="2" t="e">
        <f t="shared" si="619"/>
        <v>#VALUE!</v>
      </c>
      <c r="IE78" s="2" t="e">
        <f t="shared" si="620"/>
        <v>#VALUE!</v>
      </c>
      <c r="IF78" s="2" t="e">
        <f t="shared" si="621"/>
        <v>#VALUE!</v>
      </c>
      <c r="IG78" s="2" t="e">
        <f t="shared" si="622"/>
        <v>#VALUE!</v>
      </c>
      <c r="IH78" s="2" t="e">
        <f t="shared" si="623"/>
        <v>#VALUE!</v>
      </c>
      <c r="II78" s="2" t="e">
        <f t="shared" si="624"/>
        <v>#VALUE!</v>
      </c>
      <c r="IJ78" s="2" t="e">
        <f t="shared" si="625"/>
        <v>#VALUE!</v>
      </c>
      <c r="IK78" s="2" t="e">
        <f t="shared" si="626"/>
        <v>#VALUE!</v>
      </c>
      <c r="IL78" s="2" t="e">
        <f t="shared" si="627"/>
        <v>#VALUE!</v>
      </c>
      <c r="IM78" s="2" t="e">
        <f t="shared" si="628"/>
        <v>#VALUE!</v>
      </c>
      <c r="IN78" s="2" t="e">
        <f t="shared" si="629"/>
        <v>#VALUE!</v>
      </c>
      <c r="IO78" s="2" t="e">
        <f t="shared" si="630"/>
        <v>#VALUE!</v>
      </c>
      <c r="IP78" s="2">
        <f t="shared" si="631"/>
        <v>0</v>
      </c>
      <c r="IQ78" s="2" t="e">
        <f t="shared" si="632"/>
        <v>#VALUE!</v>
      </c>
      <c r="IR78" s="2" t="e">
        <f t="shared" si="633"/>
        <v>#VALUE!</v>
      </c>
      <c r="IS78" s="2" t="e">
        <f t="shared" si="634"/>
        <v>#VALUE!</v>
      </c>
      <c r="IT78" s="2" t="e">
        <f t="shared" si="635"/>
        <v>#VALUE!</v>
      </c>
      <c r="IU78" s="2" t="e">
        <f t="shared" si="636"/>
        <v>#VALUE!</v>
      </c>
      <c r="IV78" s="2" t="e">
        <f t="shared" si="637"/>
        <v>#VALUE!</v>
      </c>
      <c r="IW78" s="2" t="e">
        <f t="shared" si="638"/>
        <v>#VALUE!</v>
      </c>
      <c r="IX78" s="2" t="e">
        <f t="shared" si="639"/>
        <v>#VALUE!</v>
      </c>
      <c r="IY78" s="2" t="e">
        <f t="shared" si="640"/>
        <v>#VALUE!</v>
      </c>
      <c r="IZ78" s="2" t="e">
        <f t="shared" si="641"/>
        <v>#VALUE!</v>
      </c>
      <c r="JA78" s="2" t="e">
        <f t="shared" si="642"/>
        <v>#VALUE!</v>
      </c>
      <c r="JB78" s="2" t="e">
        <f t="shared" si="643"/>
        <v>#VALUE!</v>
      </c>
      <c r="JC78" s="2" t="e">
        <f t="shared" si="644"/>
        <v>#VALUE!</v>
      </c>
      <c r="JD78" s="2" t="e">
        <f t="shared" si="645"/>
        <v>#VALUE!</v>
      </c>
      <c r="JE78" s="2" t="e">
        <f t="shared" si="646"/>
        <v>#VALUE!</v>
      </c>
      <c r="JF78" s="2" t="e">
        <f t="shared" si="647"/>
        <v>#VALUE!</v>
      </c>
      <c r="JG78" s="2" t="e">
        <f t="shared" si="648"/>
        <v>#VALUE!</v>
      </c>
      <c r="JH78" s="2" t="e">
        <f t="shared" si="649"/>
        <v>#VALUE!</v>
      </c>
      <c r="JI78" s="2" t="e">
        <f t="shared" si="650"/>
        <v>#VALUE!</v>
      </c>
      <c r="JJ78" s="2" t="e">
        <f t="shared" si="651"/>
        <v>#VALUE!</v>
      </c>
      <c r="JK78" s="2" t="e">
        <f t="shared" si="652"/>
        <v>#VALUE!</v>
      </c>
      <c r="JL78" s="2" t="e">
        <f t="shared" si="653"/>
        <v>#VALUE!</v>
      </c>
      <c r="JM78" s="2" t="e">
        <f t="shared" si="654"/>
        <v>#VALUE!</v>
      </c>
      <c r="JN78" s="2">
        <f t="shared" si="655"/>
        <v>0</v>
      </c>
      <c r="JO78" s="2" t="e">
        <f t="shared" si="656"/>
        <v>#VALUE!</v>
      </c>
      <c r="JP78" s="2" t="e">
        <f t="shared" si="657"/>
        <v>#VALUE!</v>
      </c>
      <c r="JQ78" s="2" t="e">
        <f t="shared" si="658"/>
        <v>#VALUE!</v>
      </c>
      <c r="JR78" s="2" t="e">
        <f t="shared" si="659"/>
        <v>#VALUE!</v>
      </c>
      <c r="JS78" s="2" t="e">
        <f t="shared" si="660"/>
        <v>#VALUE!</v>
      </c>
      <c r="JT78" s="2" t="e">
        <f t="shared" si="661"/>
        <v>#VALUE!</v>
      </c>
      <c r="JU78" s="2" t="e">
        <f t="shared" si="662"/>
        <v>#VALUE!</v>
      </c>
      <c r="JV78" s="2" t="e">
        <f t="shared" si="663"/>
        <v>#VALUE!</v>
      </c>
      <c r="JW78" s="2" t="e">
        <f t="shared" si="664"/>
        <v>#VALUE!</v>
      </c>
      <c r="JX78" s="2" t="e">
        <f t="shared" si="665"/>
        <v>#VALUE!</v>
      </c>
      <c r="JY78" s="2" t="e">
        <f t="shared" si="666"/>
        <v>#VALUE!</v>
      </c>
      <c r="JZ78" s="2" t="e">
        <f t="shared" si="667"/>
        <v>#VALUE!</v>
      </c>
      <c r="KA78" s="2" t="e">
        <f t="shared" si="668"/>
        <v>#VALUE!</v>
      </c>
      <c r="KB78" s="2" t="e">
        <f t="shared" si="669"/>
        <v>#VALUE!</v>
      </c>
      <c r="KC78" s="2" t="e">
        <f t="shared" si="670"/>
        <v>#VALUE!</v>
      </c>
      <c r="KD78" s="2" t="e">
        <f t="shared" si="671"/>
        <v>#VALUE!</v>
      </c>
      <c r="KE78" s="2" t="e">
        <f t="shared" si="672"/>
        <v>#VALUE!</v>
      </c>
      <c r="KF78" s="2" t="e">
        <f t="shared" si="673"/>
        <v>#VALUE!</v>
      </c>
      <c r="KG78" s="2" t="e">
        <f t="shared" si="674"/>
        <v>#VALUE!</v>
      </c>
      <c r="KH78" s="2" t="e">
        <f t="shared" si="675"/>
        <v>#VALUE!</v>
      </c>
      <c r="KI78" s="2" t="e">
        <f t="shared" si="676"/>
        <v>#VALUE!</v>
      </c>
      <c r="KJ78" s="2" t="e">
        <f t="shared" si="677"/>
        <v>#VALUE!</v>
      </c>
      <c r="KK78" s="2" t="e">
        <f t="shared" si="678"/>
        <v>#VALUE!</v>
      </c>
      <c r="KL78" s="2">
        <f t="shared" si="679"/>
        <v>0</v>
      </c>
      <c r="KM78" s="2" t="e">
        <f t="shared" si="680"/>
        <v>#VALUE!</v>
      </c>
      <c r="KN78" s="2" t="e">
        <f t="shared" si="681"/>
        <v>#VALUE!</v>
      </c>
      <c r="KO78" s="2" t="e">
        <f t="shared" si="682"/>
        <v>#VALUE!</v>
      </c>
      <c r="KP78" s="2" t="e">
        <f t="shared" si="683"/>
        <v>#VALUE!</v>
      </c>
      <c r="KQ78" s="2" t="e">
        <f t="shared" si="684"/>
        <v>#VALUE!</v>
      </c>
      <c r="KR78" s="2" t="e">
        <f t="shared" si="685"/>
        <v>#VALUE!</v>
      </c>
      <c r="KS78" s="2" t="e">
        <f t="shared" si="686"/>
        <v>#VALUE!</v>
      </c>
      <c r="KT78" s="2" t="e">
        <f t="shared" si="687"/>
        <v>#VALUE!</v>
      </c>
      <c r="KU78" s="2" t="e">
        <f t="shared" si="688"/>
        <v>#VALUE!</v>
      </c>
      <c r="KV78" s="2" t="e">
        <f t="shared" si="689"/>
        <v>#VALUE!</v>
      </c>
      <c r="KW78" s="2" t="e">
        <f t="shared" si="690"/>
        <v>#VALUE!</v>
      </c>
      <c r="KX78" s="2" t="e">
        <f t="shared" si="691"/>
        <v>#VALUE!</v>
      </c>
      <c r="KY78" s="2" t="e">
        <f t="shared" si="692"/>
        <v>#VALUE!</v>
      </c>
      <c r="KZ78" s="2" t="e">
        <f t="shared" si="693"/>
        <v>#VALUE!</v>
      </c>
      <c r="LA78" s="2" t="e">
        <f t="shared" si="694"/>
        <v>#VALUE!</v>
      </c>
      <c r="LB78" s="2" t="e">
        <f t="shared" si="695"/>
        <v>#VALUE!</v>
      </c>
      <c r="LC78" s="2" t="e">
        <f t="shared" si="696"/>
        <v>#VALUE!</v>
      </c>
      <c r="LD78" s="2" t="e">
        <f t="shared" si="697"/>
        <v>#VALUE!</v>
      </c>
      <c r="LE78" s="2" t="e">
        <f t="shared" si="698"/>
        <v>#VALUE!</v>
      </c>
      <c r="LF78" s="2" t="e">
        <f t="shared" si="699"/>
        <v>#VALUE!</v>
      </c>
      <c r="LG78" s="2" t="e">
        <f t="shared" si="700"/>
        <v>#VALUE!</v>
      </c>
      <c r="LH78" s="2" t="e">
        <f t="shared" si="701"/>
        <v>#VALUE!</v>
      </c>
      <c r="LI78" s="2" t="e">
        <f t="shared" si="702"/>
        <v>#VALUE!</v>
      </c>
      <c r="LJ78" s="2">
        <f t="shared" si="703"/>
        <v>0</v>
      </c>
      <c r="LK78" s="2" t="e">
        <f t="shared" si="704"/>
        <v>#VALUE!</v>
      </c>
      <c r="LL78" s="2" t="e">
        <f t="shared" si="705"/>
        <v>#VALUE!</v>
      </c>
      <c r="LM78" s="2" t="e">
        <f t="shared" si="706"/>
        <v>#VALUE!</v>
      </c>
      <c r="LN78" s="2" t="e">
        <f t="shared" si="707"/>
        <v>#VALUE!</v>
      </c>
      <c r="LO78" s="2" t="e">
        <f t="shared" si="708"/>
        <v>#VALUE!</v>
      </c>
      <c r="LP78" s="2" t="e">
        <f t="shared" si="709"/>
        <v>#VALUE!</v>
      </c>
      <c r="LQ78" s="2" t="e">
        <f t="shared" si="710"/>
        <v>#VALUE!</v>
      </c>
      <c r="LR78" s="2" t="e">
        <f t="shared" si="711"/>
        <v>#VALUE!</v>
      </c>
      <c r="LS78" s="2" t="e">
        <f t="shared" si="712"/>
        <v>#VALUE!</v>
      </c>
      <c r="LT78" s="2" t="e">
        <f t="shared" si="713"/>
        <v>#VALUE!</v>
      </c>
      <c r="LU78" s="2" t="e">
        <f t="shared" si="714"/>
        <v>#VALUE!</v>
      </c>
      <c r="LV78" s="2" t="e">
        <f t="shared" si="715"/>
        <v>#VALUE!</v>
      </c>
      <c r="LW78" s="2" t="e">
        <f t="shared" si="716"/>
        <v>#VALUE!</v>
      </c>
      <c r="LX78" s="2" t="e">
        <f t="shared" si="717"/>
        <v>#VALUE!</v>
      </c>
      <c r="LY78" s="2" t="e">
        <f t="shared" si="718"/>
        <v>#VALUE!</v>
      </c>
      <c r="LZ78" s="2" t="e">
        <f t="shared" si="719"/>
        <v>#VALUE!</v>
      </c>
      <c r="MA78" s="2" t="e">
        <f t="shared" si="720"/>
        <v>#VALUE!</v>
      </c>
      <c r="MB78" s="2" t="e">
        <f t="shared" si="721"/>
        <v>#VALUE!</v>
      </c>
      <c r="MC78" s="2" t="e">
        <f t="shared" si="722"/>
        <v>#VALUE!</v>
      </c>
      <c r="MD78" s="2" t="e">
        <f t="shared" si="723"/>
        <v>#VALUE!</v>
      </c>
      <c r="ME78" s="2" t="e">
        <f t="shared" si="724"/>
        <v>#VALUE!</v>
      </c>
      <c r="MF78" s="2" t="e">
        <f t="shared" si="725"/>
        <v>#VALUE!</v>
      </c>
      <c r="MG78" s="2" t="e">
        <f t="shared" si="726"/>
        <v>#VALUE!</v>
      </c>
      <c r="MH78" s="2">
        <f t="shared" si="727"/>
        <v>1</v>
      </c>
      <c r="MI78" s="2" t="e">
        <f t="shared" si="728"/>
        <v>#VALUE!</v>
      </c>
      <c r="MJ78" s="2" t="e">
        <f t="shared" si="729"/>
        <v>#VALUE!</v>
      </c>
      <c r="MK78" s="2" t="e">
        <f t="shared" si="730"/>
        <v>#VALUE!</v>
      </c>
      <c r="ML78" s="2" t="e">
        <f t="shared" si="731"/>
        <v>#VALUE!</v>
      </c>
      <c r="MM78" s="2" t="e">
        <f t="shared" si="732"/>
        <v>#VALUE!</v>
      </c>
      <c r="MN78" s="2" t="e">
        <f t="shared" si="733"/>
        <v>#VALUE!</v>
      </c>
      <c r="MO78" s="2" t="e">
        <f t="shared" si="734"/>
        <v>#VALUE!</v>
      </c>
      <c r="MP78" s="2" t="e">
        <f t="shared" si="735"/>
        <v>#VALUE!</v>
      </c>
      <c r="MQ78" s="2" t="e">
        <f t="shared" si="736"/>
        <v>#VALUE!</v>
      </c>
      <c r="MR78" s="2" t="e">
        <f t="shared" si="737"/>
        <v>#VALUE!</v>
      </c>
      <c r="MS78" s="2" t="e">
        <f t="shared" si="738"/>
        <v>#VALUE!</v>
      </c>
      <c r="MT78" s="2" t="e">
        <f t="shared" si="739"/>
        <v>#VALUE!</v>
      </c>
      <c r="MU78" s="2" t="e">
        <f t="shared" si="740"/>
        <v>#VALUE!</v>
      </c>
      <c r="MV78" s="2" t="e">
        <f t="shared" si="741"/>
        <v>#VALUE!</v>
      </c>
      <c r="MW78" s="2" t="e">
        <f t="shared" si="742"/>
        <v>#VALUE!</v>
      </c>
      <c r="MX78" s="2" t="e">
        <f t="shared" si="743"/>
        <v>#VALUE!</v>
      </c>
      <c r="MY78" s="2" t="e">
        <f t="shared" si="744"/>
        <v>#VALUE!</v>
      </c>
      <c r="MZ78" s="2" t="e">
        <f t="shared" si="745"/>
        <v>#VALUE!</v>
      </c>
      <c r="NA78" s="2" t="e">
        <f t="shared" si="746"/>
        <v>#VALUE!</v>
      </c>
      <c r="NB78" s="2" t="e">
        <f t="shared" si="747"/>
        <v>#VALUE!</v>
      </c>
      <c r="NC78" s="2" t="e">
        <f t="shared" si="748"/>
        <v>#VALUE!</v>
      </c>
      <c r="ND78" s="2" t="e">
        <f t="shared" si="749"/>
        <v>#VALUE!</v>
      </c>
      <c r="NE78" s="2" t="e">
        <f t="shared" si="750"/>
        <v>#VALUE!</v>
      </c>
      <c r="NF78" s="2">
        <f t="shared" si="406"/>
        <v>0</v>
      </c>
      <c r="NG78" s="2">
        <f t="shared" si="250"/>
        <v>0</v>
      </c>
      <c r="NH78" s="2">
        <f t="shared" si="251"/>
        <v>0</v>
      </c>
      <c r="NI78" s="2">
        <f t="shared" si="252"/>
        <v>0</v>
      </c>
      <c r="NJ78" s="2">
        <f t="shared" si="253"/>
        <v>0</v>
      </c>
      <c r="NK78" s="2">
        <f t="shared" si="254"/>
        <v>0</v>
      </c>
      <c r="NL78" s="2">
        <f t="shared" si="255"/>
        <v>0</v>
      </c>
      <c r="NM78" s="2">
        <f t="shared" si="256"/>
        <v>0</v>
      </c>
      <c r="NN78" s="2">
        <f t="shared" si="257"/>
        <v>0</v>
      </c>
      <c r="NO78" s="2">
        <f t="shared" si="258"/>
        <v>0</v>
      </c>
      <c r="NP78" s="2">
        <f t="shared" si="259"/>
        <v>0</v>
      </c>
      <c r="NQ78" s="2">
        <f t="shared" si="260"/>
        <v>0</v>
      </c>
      <c r="NR78" s="2">
        <f t="shared" si="261"/>
        <v>0</v>
      </c>
      <c r="NS78" s="2">
        <f t="shared" si="262"/>
        <v>0</v>
      </c>
      <c r="NT78" s="2">
        <f t="shared" si="263"/>
        <v>0</v>
      </c>
      <c r="NU78" s="2">
        <f t="shared" si="264"/>
        <v>0</v>
      </c>
      <c r="NV78" s="2">
        <f t="shared" si="265"/>
        <v>0</v>
      </c>
      <c r="NW78" s="2">
        <f t="shared" si="266"/>
        <v>0</v>
      </c>
      <c r="NX78" s="2">
        <f t="shared" si="267"/>
        <v>0</v>
      </c>
      <c r="NY78" s="2">
        <f t="shared" si="268"/>
        <v>0</v>
      </c>
      <c r="NZ78" s="2">
        <f t="shared" si="269"/>
        <v>0</v>
      </c>
      <c r="OA78" s="2">
        <f t="shared" si="270"/>
        <v>0</v>
      </c>
      <c r="OB78" s="2">
        <f t="shared" si="271"/>
        <v>0</v>
      </c>
      <c r="OC78" s="2">
        <f t="shared" si="272"/>
        <v>0</v>
      </c>
      <c r="OD78" s="2">
        <f>IF(AND(NF78&gt;'Graph Creator'!$K$4,'Detalle de Cuentas'!NF78&lt;='Graph Creator'!$L$4),1,0)</f>
        <v>0</v>
      </c>
      <c r="OE78" s="2">
        <f>IF(AND(NG78&gt;'Graph Creator'!$K$4,'Detalle de Cuentas'!NG78&lt;='Graph Creator'!$L$4),1,0)</f>
        <v>0</v>
      </c>
      <c r="OF78" s="2">
        <f>IF(AND(NH78&gt;'Graph Creator'!$K$4,'Detalle de Cuentas'!NH78&lt;='Graph Creator'!$L$4),1,0)</f>
        <v>0</v>
      </c>
      <c r="OG78" s="2">
        <f>IF(AND(NI78&gt;'Graph Creator'!$K$4,'Detalle de Cuentas'!NI78&lt;='Graph Creator'!$L$4),1,0)</f>
        <v>0</v>
      </c>
      <c r="OH78" s="2">
        <f>IF(AND(NJ78&gt;'Graph Creator'!$K$4,'Detalle de Cuentas'!NJ78&lt;='Graph Creator'!$L$4),1,0)</f>
        <v>0</v>
      </c>
      <c r="OI78" s="2">
        <f>IF(AND(NK78&gt;'Graph Creator'!$K$4,'Detalle de Cuentas'!NK78&lt;='Graph Creator'!$L$4),1,0)</f>
        <v>0</v>
      </c>
      <c r="OJ78" s="2">
        <f>IF(AND(NL78&gt;'Graph Creator'!$K$4,'Detalle de Cuentas'!NL78&lt;='Graph Creator'!$L$4),1,0)</f>
        <v>0</v>
      </c>
      <c r="OK78" s="2">
        <f>IF(AND(NM78&gt;'Graph Creator'!$K$4,'Detalle de Cuentas'!NM78&lt;='Graph Creator'!$L$4),1,0)</f>
        <v>0</v>
      </c>
      <c r="OL78" s="2">
        <f>IF(AND(NN78&gt;'Graph Creator'!$K$4,'Detalle de Cuentas'!NN78&lt;='Graph Creator'!$L$4),1,0)</f>
        <v>0</v>
      </c>
      <c r="OM78" s="2">
        <f>IF(AND(NO78&gt;'Graph Creator'!$K$4,'Detalle de Cuentas'!NO78&lt;='Graph Creator'!$L$4),1,0)</f>
        <v>0</v>
      </c>
      <c r="ON78" s="2">
        <f>IF(AND(NP78&gt;'Graph Creator'!$K$4,'Detalle de Cuentas'!NP78&lt;='Graph Creator'!$L$4),1,0)</f>
        <v>0</v>
      </c>
      <c r="OO78" s="2">
        <f>IF(AND(NQ78&gt;'Graph Creator'!$K$4,'Detalle de Cuentas'!NQ78&lt;='Graph Creator'!$L$4),1,0)</f>
        <v>0</v>
      </c>
      <c r="OP78" s="2">
        <f>IF(AND(NR78&gt;'Graph Creator'!$K$4,'Detalle de Cuentas'!NR78&lt;='Graph Creator'!$L$4),1,0)</f>
        <v>0</v>
      </c>
      <c r="OQ78" s="2">
        <f>IF(AND(NS78&gt;'Graph Creator'!$K$4,'Detalle de Cuentas'!NS78&lt;='Graph Creator'!$L$4),1,0)</f>
        <v>0</v>
      </c>
      <c r="OR78" s="2">
        <f>IF(AND(NT78&gt;'Graph Creator'!$K$4,'Detalle de Cuentas'!NT78&lt;='Graph Creator'!$L$4),1,0)</f>
        <v>0</v>
      </c>
      <c r="OS78" s="2">
        <f>IF(AND(NU78&gt;'Graph Creator'!$K$4,'Detalle de Cuentas'!NU78&lt;='Graph Creator'!$L$4),1,0)</f>
        <v>0</v>
      </c>
      <c r="OT78" s="2">
        <f>IF(AND(NV78&gt;'Graph Creator'!$K$4,'Detalle de Cuentas'!NV78&lt;='Graph Creator'!$L$4),1,0)</f>
        <v>0</v>
      </c>
      <c r="OU78" s="2">
        <f>IF(AND(NW78&gt;'Graph Creator'!$K$4,'Detalle de Cuentas'!NW78&lt;='Graph Creator'!$L$4),1,0)</f>
        <v>0</v>
      </c>
      <c r="OV78" s="2">
        <f>IF(AND(NX78&gt;'Graph Creator'!$K$4,'Detalle de Cuentas'!NX78&lt;='Graph Creator'!$L$4),1,0)</f>
        <v>0</v>
      </c>
      <c r="OW78" s="2">
        <f>IF(AND(NY78&gt;'Graph Creator'!$K$4,'Detalle de Cuentas'!NY78&lt;='Graph Creator'!$L$4),1,0)</f>
        <v>0</v>
      </c>
      <c r="OX78" s="2">
        <f>IF(AND(NZ78&gt;'Graph Creator'!$K$4,'Detalle de Cuentas'!NZ78&lt;='Graph Creator'!$L$4),1,0)</f>
        <v>0</v>
      </c>
      <c r="OY78" s="2">
        <f>IF(AND(OA78&gt;'Graph Creator'!$K$4,'Detalle de Cuentas'!OA78&lt;='Graph Creator'!$L$4),1,0)</f>
        <v>0</v>
      </c>
      <c r="OZ78" s="2">
        <f>IF(AND(OB78&gt;'Graph Creator'!$K$4,'Detalle de Cuentas'!OB78&lt;='Graph Creator'!$L$4),1,0)</f>
        <v>0</v>
      </c>
      <c r="PA78" s="2">
        <f>IF(AND(OC78&gt;'Graph Creator'!$K$4,'Detalle de Cuentas'!OC78&lt;='Graph Creator'!$L$4),1,0)</f>
        <v>0</v>
      </c>
      <c r="PB78" s="2">
        <f>IF(AND(NF78&gt;'Graph Creator'!$L$4,'Detalle de Cuentas'!NF78&lt;='Graph Creator'!$M$4),1,0)</f>
        <v>0</v>
      </c>
      <c r="PC78" s="2">
        <f>IF(AND(NG78&gt;'Graph Creator'!$L$4,'Detalle de Cuentas'!NG78&lt;='Graph Creator'!$M$4),1,0)</f>
        <v>0</v>
      </c>
      <c r="PD78" s="2">
        <f>IF(AND(NH78&gt;'Graph Creator'!$L$4,'Detalle de Cuentas'!NH78&lt;='Graph Creator'!$M$4),1,0)</f>
        <v>0</v>
      </c>
      <c r="PE78" s="2">
        <f>IF(AND(NI78&gt;'Graph Creator'!$L$4,'Detalle de Cuentas'!NI78&lt;='Graph Creator'!$M$4),1,0)</f>
        <v>0</v>
      </c>
      <c r="PF78" s="2">
        <f>IF(AND(NJ78&gt;'Graph Creator'!$L$4,'Detalle de Cuentas'!NJ78&lt;='Graph Creator'!$M$4),1,0)</f>
        <v>0</v>
      </c>
      <c r="PG78" s="2">
        <f>IF(AND(NK78&gt;'Graph Creator'!$L$4,'Detalle de Cuentas'!NK78&lt;='Graph Creator'!$M$4),1,0)</f>
        <v>0</v>
      </c>
      <c r="PH78" s="2">
        <f>IF(AND(NL78&gt;'Graph Creator'!$L$4,'Detalle de Cuentas'!NL78&lt;='Graph Creator'!$M$4),1,0)</f>
        <v>0</v>
      </c>
      <c r="PI78" s="2">
        <f>IF(AND(NM78&gt;'Graph Creator'!$L$4,'Detalle de Cuentas'!NM78&lt;='Graph Creator'!$M$4),1,0)</f>
        <v>0</v>
      </c>
      <c r="PJ78" s="2">
        <f>IF(AND(NN78&gt;'Graph Creator'!$L$4,'Detalle de Cuentas'!NN78&lt;='Graph Creator'!$M$4),1,0)</f>
        <v>0</v>
      </c>
      <c r="PK78" s="2">
        <f>IF(AND(NO78&gt;'Graph Creator'!$L$4,'Detalle de Cuentas'!NO78&lt;='Graph Creator'!$M$4),1,0)</f>
        <v>0</v>
      </c>
      <c r="PL78" s="2">
        <f>IF(AND(NP78&gt;'Graph Creator'!$L$4,'Detalle de Cuentas'!NP78&lt;='Graph Creator'!$M$4),1,0)</f>
        <v>0</v>
      </c>
      <c r="PM78" s="2">
        <f>IF(AND(NQ78&gt;'Graph Creator'!$L$4,'Detalle de Cuentas'!NQ78&lt;='Graph Creator'!$M$4),1,0)</f>
        <v>0</v>
      </c>
      <c r="PN78" s="2">
        <f>IF(AND(NR78&gt;'Graph Creator'!$L$4,'Detalle de Cuentas'!NR78&lt;='Graph Creator'!$M$4),1,0)</f>
        <v>0</v>
      </c>
      <c r="PO78" s="2">
        <f>IF(AND(NS78&gt;'Graph Creator'!$L$4,'Detalle de Cuentas'!NS78&lt;='Graph Creator'!$M$4),1,0)</f>
        <v>0</v>
      </c>
      <c r="PP78" s="2">
        <f>IF(AND(NT78&gt;'Graph Creator'!$L$4,'Detalle de Cuentas'!NT78&lt;='Graph Creator'!$M$4),1,0)</f>
        <v>0</v>
      </c>
      <c r="PQ78" s="2">
        <f>IF(AND(NU78&gt;'Graph Creator'!$L$4,'Detalle de Cuentas'!NU78&lt;='Graph Creator'!$M$4),1,0)</f>
        <v>0</v>
      </c>
      <c r="PR78" s="2">
        <f>IF(AND(NV78&gt;'Graph Creator'!$L$4,'Detalle de Cuentas'!NV78&lt;='Graph Creator'!$M$4),1,0)</f>
        <v>0</v>
      </c>
      <c r="PS78" s="2">
        <f>IF(AND(NW78&gt;'Graph Creator'!$L$4,'Detalle de Cuentas'!NW78&lt;='Graph Creator'!$M$4),1,0)</f>
        <v>0</v>
      </c>
      <c r="PT78" s="2">
        <f>IF(AND(NX78&gt;'Graph Creator'!$L$4,'Detalle de Cuentas'!NX78&lt;='Graph Creator'!$M$4),1,0)</f>
        <v>0</v>
      </c>
      <c r="PU78" s="2">
        <f>IF(AND(NY78&gt;'Graph Creator'!$L$4,'Detalle de Cuentas'!NY78&lt;='Graph Creator'!$M$4),1,0)</f>
        <v>0</v>
      </c>
      <c r="PV78" s="2">
        <f>IF(AND(NZ78&gt;'Graph Creator'!$L$4,'Detalle de Cuentas'!NZ78&lt;='Graph Creator'!$M$4),1,0)</f>
        <v>0</v>
      </c>
      <c r="PW78" s="2">
        <f>IF(AND(OA78&gt;'Graph Creator'!$L$4,'Detalle de Cuentas'!OA78&lt;='Graph Creator'!$M$4),1,0)</f>
        <v>0</v>
      </c>
      <c r="PX78" s="2">
        <f>IF(AND(OB78&gt;'Graph Creator'!$L$4,'Detalle de Cuentas'!OB78&lt;='Graph Creator'!$M$4),1,0)</f>
        <v>0</v>
      </c>
      <c r="PY78" s="2">
        <f>IF(AND(OC78&gt;'Graph Creator'!$L$4,'Detalle de Cuentas'!OC78&lt;='Graph Creator'!$M$4),1,0)</f>
        <v>0</v>
      </c>
      <c r="PZ78" s="2">
        <f>IF(AND(NF78&gt;'Graph Creator'!$M$4,'Detalle de Cuentas'!NF78&lt;='Graph Creator'!$N$4),1,0)</f>
        <v>0</v>
      </c>
      <c r="QA78" s="2">
        <f>IF(AND(NG78&gt;'Graph Creator'!$M$4,'Detalle de Cuentas'!NG78&lt;='Graph Creator'!$N$4),1,0)</f>
        <v>0</v>
      </c>
      <c r="QB78" s="2">
        <f>IF(AND(NH78&gt;'Graph Creator'!$M$4,'Detalle de Cuentas'!NH78&lt;='Graph Creator'!$N$4),1,0)</f>
        <v>0</v>
      </c>
      <c r="QC78" s="2">
        <f>IF(AND(NI78&gt;'Graph Creator'!$M$4,'Detalle de Cuentas'!NI78&lt;='Graph Creator'!$N$4),1,0)</f>
        <v>0</v>
      </c>
      <c r="QD78" s="2">
        <f>IF(AND(NJ78&gt;'Graph Creator'!$M$4,'Detalle de Cuentas'!NJ78&lt;='Graph Creator'!$N$4),1,0)</f>
        <v>0</v>
      </c>
      <c r="QE78" s="2">
        <f>IF(AND(NK78&gt;'Graph Creator'!$M$4,'Detalle de Cuentas'!NK78&lt;='Graph Creator'!$N$4),1,0)</f>
        <v>0</v>
      </c>
      <c r="QF78" s="2">
        <f>IF(AND(NL78&gt;'Graph Creator'!$M$4,'Detalle de Cuentas'!NL78&lt;='Graph Creator'!$N$4),1,0)</f>
        <v>0</v>
      </c>
      <c r="QG78" s="2">
        <f>IF(AND(NM78&gt;'Graph Creator'!$M$4,'Detalle de Cuentas'!NM78&lt;='Graph Creator'!$N$4),1,0)</f>
        <v>0</v>
      </c>
      <c r="QH78" s="2">
        <f>IF(AND(NN78&gt;'Graph Creator'!$M$4,'Detalle de Cuentas'!NN78&lt;='Graph Creator'!$N$4),1,0)</f>
        <v>0</v>
      </c>
      <c r="QI78" s="2">
        <f>IF(AND(NO78&gt;'Graph Creator'!$M$4,'Detalle de Cuentas'!NO78&lt;='Graph Creator'!$N$4),1,0)</f>
        <v>0</v>
      </c>
      <c r="QJ78" s="2">
        <f>IF(AND(NP78&gt;'Graph Creator'!$M$4,'Detalle de Cuentas'!NP78&lt;='Graph Creator'!$N$4),1,0)</f>
        <v>0</v>
      </c>
      <c r="QK78" s="2">
        <f>IF(AND(NQ78&gt;'Graph Creator'!$M$4,'Detalle de Cuentas'!NQ78&lt;='Graph Creator'!$N$4),1,0)</f>
        <v>0</v>
      </c>
      <c r="QL78" s="2">
        <f>IF(AND(NR78&gt;'Graph Creator'!$M$4,'Detalle de Cuentas'!NR78&lt;='Graph Creator'!$N$4),1,0)</f>
        <v>0</v>
      </c>
      <c r="QM78" s="2">
        <f>IF(AND(NS78&gt;'Graph Creator'!$M$4,'Detalle de Cuentas'!NS78&lt;='Graph Creator'!$N$4),1,0)</f>
        <v>0</v>
      </c>
      <c r="QN78" s="2">
        <f>IF(AND(NT78&gt;'Graph Creator'!$M$4,'Detalle de Cuentas'!NT78&lt;='Graph Creator'!$N$4),1,0)</f>
        <v>0</v>
      </c>
      <c r="QO78" s="2">
        <f>IF(AND(NU78&gt;'Graph Creator'!$M$4,'Detalle de Cuentas'!NU78&lt;='Graph Creator'!$N$4),1,0)</f>
        <v>0</v>
      </c>
      <c r="QP78" s="2">
        <f>IF(AND(NV78&gt;'Graph Creator'!$M$4,'Detalle de Cuentas'!NV78&lt;='Graph Creator'!$N$4),1,0)</f>
        <v>0</v>
      </c>
      <c r="QQ78" s="2">
        <f>IF(AND(NW78&gt;'Graph Creator'!$M$4,'Detalle de Cuentas'!NW78&lt;='Graph Creator'!$N$4),1,0)</f>
        <v>0</v>
      </c>
      <c r="QR78" s="2">
        <f>IF(AND(NX78&gt;'Graph Creator'!$M$4,'Detalle de Cuentas'!NX78&lt;='Graph Creator'!$N$4),1,0)</f>
        <v>0</v>
      </c>
      <c r="QS78" s="2">
        <f>IF(AND(NY78&gt;'Graph Creator'!$M$4,'Detalle de Cuentas'!NY78&lt;='Graph Creator'!$N$4),1,0)</f>
        <v>0</v>
      </c>
      <c r="QT78" s="2">
        <f>IF(AND(NZ78&gt;'Graph Creator'!$M$4,'Detalle de Cuentas'!NZ78&lt;='Graph Creator'!$N$4),1,0)</f>
        <v>0</v>
      </c>
      <c r="QU78" s="2">
        <f>IF(AND(OA78&gt;'Graph Creator'!$M$4,'Detalle de Cuentas'!OA78&lt;='Graph Creator'!$N$4),1,0)</f>
        <v>0</v>
      </c>
      <c r="QV78" s="2">
        <f>IF(AND(OB78&gt;'Graph Creator'!$M$4,'Detalle de Cuentas'!OB78&lt;='Graph Creator'!$N$4),1,0)</f>
        <v>0</v>
      </c>
      <c r="QW78" s="2">
        <f>IF(AND(OC78&gt;'Graph Creator'!$M$4,'Detalle de Cuentas'!OC78&lt;='Graph Creator'!$N$4),1,0)</f>
        <v>0</v>
      </c>
      <c r="QX78" s="2">
        <f>IF(AND(NF78&gt;'Graph Creator'!$N$4,'Detalle de Cuentas'!NF78&lt;='Graph Creator'!$O$4),1,0)</f>
        <v>0</v>
      </c>
      <c r="QY78" s="2">
        <f>IF(AND(NG78&gt;'Graph Creator'!$N$4,'Detalle de Cuentas'!NG78&lt;='Graph Creator'!$O$4),1,0)</f>
        <v>0</v>
      </c>
      <c r="QZ78" s="2">
        <f>IF(AND(NH78&gt;'Graph Creator'!$N$4,'Detalle de Cuentas'!NH78&lt;='Graph Creator'!$O$4),1,0)</f>
        <v>0</v>
      </c>
      <c r="RA78" s="2">
        <f>IF(AND(NI78&gt;'Graph Creator'!$N$4,'Detalle de Cuentas'!NI78&lt;='Graph Creator'!$O$4),1,0)</f>
        <v>0</v>
      </c>
      <c r="RB78" s="2">
        <f>IF(AND(NJ78&gt;'Graph Creator'!$N$4,'Detalle de Cuentas'!NJ78&lt;='Graph Creator'!$O$4),1,0)</f>
        <v>0</v>
      </c>
      <c r="RC78" s="2">
        <f>IF(AND(NK78&gt;'Graph Creator'!$N$4,'Detalle de Cuentas'!NK78&lt;='Graph Creator'!$O$4),1,0)</f>
        <v>0</v>
      </c>
      <c r="RD78" s="2">
        <f>IF(AND(NL78&gt;'Graph Creator'!$N$4,'Detalle de Cuentas'!NL78&lt;='Graph Creator'!$O$4),1,0)</f>
        <v>0</v>
      </c>
      <c r="RE78" s="2">
        <f>IF(AND(NM78&gt;'Graph Creator'!$N$4,'Detalle de Cuentas'!NM78&lt;='Graph Creator'!$O$4),1,0)</f>
        <v>0</v>
      </c>
      <c r="RF78" s="2">
        <f>IF(AND(NN78&gt;'Graph Creator'!$N$4,'Detalle de Cuentas'!NN78&lt;='Graph Creator'!$O$4),1,0)</f>
        <v>0</v>
      </c>
      <c r="RG78" s="2">
        <f>IF(AND(NO78&gt;'Graph Creator'!$N$4,'Detalle de Cuentas'!NO78&lt;='Graph Creator'!$O$4),1,0)</f>
        <v>0</v>
      </c>
      <c r="RH78" s="2">
        <f>IF(AND(NP78&gt;'Graph Creator'!$N$4,'Detalle de Cuentas'!NP78&lt;='Graph Creator'!$O$4),1,0)</f>
        <v>0</v>
      </c>
      <c r="RI78" s="2">
        <f>IF(AND(NQ78&gt;'Graph Creator'!$N$4,'Detalle de Cuentas'!NQ78&lt;='Graph Creator'!$O$4),1,0)</f>
        <v>0</v>
      </c>
      <c r="RJ78" s="2">
        <f>IF(AND(NR78&gt;'Graph Creator'!$N$4,'Detalle de Cuentas'!NR78&lt;='Graph Creator'!$O$4),1,0)</f>
        <v>0</v>
      </c>
      <c r="RK78" s="2">
        <f>IF(AND(NS78&gt;'Graph Creator'!$N$4,'Detalle de Cuentas'!NS78&lt;='Graph Creator'!$O$4),1,0)</f>
        <v>0</v>
      </c>
      <c r="RL78" s="2">
        <f>IF(AND(NT78&gt;'Graph Creator'!$N$4,'Detalle de Cuentas'!NT78&lt;='Graph Creator'!$O$4),1,0)</f>
        <v>0</v>
      </c>
      <c r="RM78" s="2">
        <f>IF(AND(NU78&gt;'Graph Creator'!$N$4,'Detalle de Cuentas'!NU78&lt;='Graph Creator'!$O$4),1,0)</f>
        <v>0</v>
      </c>
      <c r="RN78" s="2">
        <f>IF(AND(NV78&gt;'Graph Creator'!$N$4,'Detalle de Cuentas'!NV78&lt;='Graph Creator'!$O$4),1,0)</f>
        <v>0</v>
      </c>
      <c r="RO78" s="2">
        <f>IF(AND(NW78&gt;'Graph Creator'!$N$4,'Detalle de Cuentas'!NW78&lt;='Graph Creator'!$O$4),1,0)</f>
        <v>0</v>
      </c>
      <c r="RP78" s="2">
        <f>IF(AND(NX78&gt;'Graph Creator'!$N$4,'Detalle de Cuentas'!NX78&lt;='Graph Creator'!$O$4),1,0)</f>
        <v>0</v>
      </c>
      <c r="RQ78" s="2">
        <f>IF(AND(NY78&gt;'Graph Creator'!$N$4,'Detalle de Cuentas'!NY78&lt;='Graph Creator'!$O$4),1,0)</f>
        <v>0</v>
      </c>
      <c r="RR78" s="2">
        <f>IF(AND(NZ78&gt;'Graph Creator'!$N$4,'Detalle de Cuentas'!NZ78&lt;='Graph Creator'!$O$4),1,0)</f>
        <v>0</v>
      </c>
      <c r="RS78" s="2">
        <f>IF(AND(OA78&gt;'Graph Creator'!$N$4,'Detalle de Cuentas'!OA78&lt;='Graph Creator'!$O$4),1,0)</f>
        <v>0</v>
      </c>
      <c r="RT78" s="2">
        <f>IF(AND(OB78&gt;'Graph Creator'!$N$4,'Detalle de Cuentas'!OB78&lt;='Graph Creator'!$O$4),1,0)</f>
        <v>0</v>
      </c>
      <c r="RU78" s="2">
        <f>IF(AND(OC78&gt;'Graph Creator'!$N$4,'Detalle de Cuentas'!OC78&lt;='Graph Creator'!$O$4),1,0)</f>
        <v>0</v>
      </c>
      <c r="RV78" s="2" t="e">
        <f t="shared" si="407"/>
        <v>#VALUE!</v>
      </c>
      <c r="RW78" s="2" t="e">
        <f t="shared" si="408"/>
        <v>#VALUE!</v>
      </c>
      <c r="RX78" s="2" t="e">
        <f t="shared" si="409"/>
        <v>#VALUE!</v>
      </c>
      <c r="RY78" s="2" t="e">
        <f t="shared" si="410"/>
        <v>#VALUE!</v>
      </c>
      <c r="RZ78" s="2" t="e">
        <f t="shared" si="411"/>
        <v>#VALUE!</v>
      </c>
      <c r="SA78" s="2" t="e">
        <f t="shared" si="412"/>
        <v>#VALUE!</v>
      </c>
      <c r="SB78" s="2" t="e">
        <f t="shared" si="413"/>
        <v>#VALUE!</v>
      </c>
      <c r="SC78" s="2" t="e">
        <f t="shared" si="414"/>
        <v>#VALUE!</v>
      </c>
      <c r="SD78" s="2" t="e">
        <f t="shared" si="415"/>
        <v>#VALUE!</v>
      </c>
      <c r="SE78" s="2" t="e">
        <f t="shared" si="416"/>
        <v>#VALUE!</v>
      </c>
      <c r="SF78" s="2" t="e">
        <f t="shared" si="417"/>
        <v>#VALUE!</v>
      </c>
      <c r="SG78" s="2" t="e">
        <f t="shared" si="418"/>
        <v>#VALUE!</v>
      </c>
      <c r="SH78" s="2" t="e">
        <f t="shared" si="419"/>
        <v>#VALUE!</v>
      </c>
      <c r="SI78" s="2" t="e">
        <f t="shared" si="420"/>
        <v>#VALUE!</v>
      </c>
      <c r="SJ78" s="2" t="e">
        <f t="shared" si="421"/>
        <v>#VALUE!</v>
      </c>
      <c r="SK78" s="2" t="e">
        <f t="shared" si="422"/>
        <v>#VALUE!</v>
      </c>
      <c r="SL78" s="2" t="e">
        <f t="shared" si="423"/>
        <v>#VALUE!</v>
      </c>
      <c r="SM78" s="2" t="e">
        <f t="shared" si="424"/>
        <v>#VALUE!</v>
      </c>
      <c r="SN78" s="2" t="e">
        <f t="shared" si="425"/>
        <v>#VALUE!</v>
      </c>
      <c r="SO78" s="2" t="e">
        <f t="shared" si="426"/>
        <v>#VALUE!</v>
      </c>
      <c r="SP78" s="2" t="e">
        <f t="shared" si="427"/>
        <v>#VALUE!</v>
      </c>
      <c r="SQ78" s="2" t="e">
        <f t="shared" si="428"/>
        <v>#VALUE!</v>
      </c>
      <c r="SR78" s="2" t="e">
        <f t="shared" si="429"/>
        <v>#VALUE!</v>
      </c>
      <c r="SS78" s="2" t="e">
        <f t="shared" si="430"/>
        <v>#VALUE!</v>
      </c>
      <c r="ST78" s="2" t="e">
        <f t="shared" si="431"/>
        <v>#VALUE!</v>
      </c>
      <c r="SU78" s="2" t="e">
        <f t="shared" si="432"/>
        <v>#VALUE!</v>
      </c>
      <c r="SV78" s="2" t="e">
        <f t="shared" si="433"/>
        <v>#VALUE!</v>
      </c>
      <c r="SW78" s="2" t="e">
        <f t="shared" si="434"/>
        <v>#VALUE!</v>
      </c>
      <c r="SX78" s="2" t="e">
        <f t="shared" si="435"/>
        <v>#VALUE!</v>
      </c>
      <c r="SY78" s="2" t="e">
        <f t="shared" si="436"/>
        <v>#VALUE!</v>
      </c>
      <c r="SZ78" s="2" t="e">
        <f t="shared" si="437"/>
        <v>#VALUE!</v>
      </c>
      <c r="TA78" s="2" t="e">
        <f t="shared" si="438"/>
        <v>#VALUE!</v>
      </c>
      <c r="TB78" s="2" t="e">
        <f t="shared" si="439"/>
        <v>#VALUE!</v>
      </c>
      <c r="TC78" s="2" t="e">
        <f t="shared" si="440"/>
        <v>#VALUE!</v>
      </c>
      <c r="TD78" s="2" t="e">
        <f t="shared" si="441"/>
        <v>#VALUE!</v>
      </c>
      <c r="TE78" s="2" t="e">
        <f t="shared" si="442"/>
        <v>#VALUE!</v>
      </c>
      <c r="TF78" s="2" t="str">
        <f>IF(DZ78=1,IF(SUM(DZ$17:DZ78)&lt;2,""&amp;B78,", "&amp;B78),"")</f>
        <v/>
      </c>
      <c r="TG78" s="2" t="str">
        <f t="shared" si="480"/>
        <v/>
      </c>
      <c r="TH78" s="2">
        <f t="shared" si="443"/>
        <v>0</v>
      </c>
      <c r="TI78" s="14" t="str">
        <f t="shared" si="444"/>
        <v/>
      </c>
      <c r="TJ78" s="14" t="e">
        <f t="shared" si="273"/>
        <v>#VALUE!</v>
      </c>
      <c r="TK78" s="14" t="e">
        <f t="shared" si="274"/>
        <v>#VALUE!</v>
      </c>
      <c r="TL78" s="14" t="e">
        <f t="shared" si="275"/>
        <v>#VALUE!</v>
      </c>
      <c r="TM78" s="14" t="e">
        <f t="shared" si="276"/>
        <v>#VALUE!</v>
      </c>
      <c r="TN78" s="14" t="e">
        <f t="shared" si="277"/>
        <v>#VALUE!</v>
      </c>
      <c r="TO78" s="14" t="e">
        <f t="shared" si="278"/>
        <v>#VALUE!</v>
      </c>
      <c r="TP78" s="14" t="e">
        <f t="shared" si="279"/>
        <v>#VALUE!</v>
      </c>
      <c r="TQ78" s="14" t="e">
        <f t="shared" si="280"/>
        <v>#VALUE!</v>
      </c>
      <c r="TR78" s="14" t="e">
        <f t="shared" si="281"/>
        <v>#VALUE!</v>
      </c>
      <c r="TS78" s="14" t="e">
        <f t="shared" si="282"/>
        <v>#VALUE!</v>
      </c>
      <c r="TT78" s="14" t="e">
        <f t="shared" si="283"/>
        <v>#VALUE!</v>
      </c>
      <c r="TU78" s="14" t="e">
        <f t="shared" si="284"/>
        <v>#VALUE!</v>
      </c>
      <c r="TV78" s="14" t="e">
        <f t="shared" si="285"/>
        <v>#VALUE!</v>
      </c>
      <c r="TW78" s="14" t="e">
        <f t="shared" si="286"/>
        <v>#VALUE!</v>
      </c>
      <c r="TX78" s="14" t="e">
        <f t="shared" si="287"/>
        <v>#VALUE!</v>
      </c>
      <c r="TY78" s="14" t="e">
        <f t="shared" si="288"/>
        <v>#VALUE!</v>
      </c>
      <c r="TZ78" s="14" t="e">
        <f t="shared" si="289"/>
        <v>#VALUE!</v>
      </c>
      <c r="UA78" s="14" t="e">
        <f t="shared" si="290"/>
        <v>#VALUE!</v>
      </c>
      <c r="UB78" s="14" t="e">
        <f t="shared" si="291"/>
        <v>#VALUE!</v>
      </c>
      <c r="UC78" s="14" t="e">
        <f t="shared" si="292"/>
        <v>#VALUE!</v>
      </c>
      <c r="UD78" s="14" t="e">
        <f t="shared" si="293"/>
        <v>#VALUE!</v>
      </c>
      <c r="UE78" s="14" t="e">
        <f t="shared" si="294"/>
        <v>#VALUE!</v>
      </c>
      <c r="UF78" s="14" t="e">
        <f t="shared" si="295"/>
        <v>#VALUE!</v>
      </c>
      <c r="UH78" s="2">
        <f>IF($C$4-$R78&gt;'Graph Creator'!$E$2*'Graph Creator'!$D$13*12,0,1)</f>
        <v>1</v>
      </c>
      <c r="UJ78" s="2" t="e">
        <f t="shared" si="445"/>
        <v>#VALUE!</v>
      </c>
      <c r="UK78" s="2" t="e">
        <f t="shared" si="446"/>
        <v>#VALUE!</v>
      </c>
      <c r="UL78" s="2" t="e">
        <f t="shared" si="447"/>
        <v>#VALUE!</v>
      </c>
      <c r="UM78" s="2" t="e">
        <f t="shared" si="448"/>
        <v>#VALUE!</v>
      </c>
      <c r="UN78" s="2" t="e">
        <f t="shared" si="449"/>
        <v>#VALUE!</v>
      </c>
      <c r="UO78" s="2" t="e">
        <f t="shared" si="450"/>
        <v>#VALUE!</v>
      </c>
      <c r="UP78" s="2" t="e">
        <f t="shared" si="297"/>
        <v>#VALUE!</v>
      </c>
      <c r="UQ78" s="2" t="e">
        <f t="shared" si="298"/>
        <v>#VALUE!</v>
      </c>
      <c r="UR78" s="2" t="e">
        <f t="shared" si="299"/>
        <v>#VALUE!</v>
      </c>
      <c r="US78" s="2" t="e">
        <f t="shared" si="300"/>
        <v>#VALUE!</v>
      </c>
      <c r="UT78" s="2" t="e">
        <f t="shared" si="301"/>
        <v>#VALUE!</v>
      </c>
      <c r="UU78" s="2" t="e">
        <f t="shared" si="302"/>
        <v>#VALUE!</v>
      </c>
      <c r="UV78" s="2" t="e">
        <f t="shared" si="303"/>
        <v>#VALUE!</v>
      </c>
      <c r="UW78" s="2" t="e">
        <f t="shared" si="304"/>
        <v>#VALUE!</v>
      </c>
      <c r="UX78" s="2" t="e">
        <f t="shared" si="305"/>
        <v>#VALUE!</v>
      </c>
      <c r="UY78" s="2" t="e">
        <f t="shared" si="306"/>
        <v>#VALUE!</v>
      </c>
      <c r="UZ78" s="2" t="e">
        <f t="shared" si="307"/>
        <v>#VALUE!</v>
      </c>
      <c r="VA78" s="2" t="e">
        <f t="shared" si="308"/>
        <v>#VALUE!</v>
      </c>
      <c r="VB78" s="2" t="e">
        <f t="shared" si="309"/>
        <v>#VALUE!</v>
      </c>
      <c r="VC78" s="2" t="e">
        <f t="shared" si="310"/>
        <v>#VALUE!</v>
      </c>
      <c r="VD78" s="2" t="e">
        <f t="shared" si="311"/>
        <v>#VALUE!</v>
      </c>
      <c r="VE78" s="2" t="e">
        <f t="shared" si="312"/>
        <v>#VALUE!</v>
      </c>
      <c r="VF78" s="2" t="e">
        <f t="shared" si="313"/>
        <v>#VALUE!</v>
      </c>
      <c r="VG78" s="2" t="e">
        <f t="shared" si="314"/>
        <v>#VALUE!</v>
      </c>
      <c r="VH78" s="2" t="e">
        <f t="shared" si="315"/>
        <v>#VALUE!</v>
      </c>
      <c r="VI78" s="2" t="e">
        <f t="shared" si="316"/>
        <v>#VALUE!</v>
      </c>
      <c r="VJ78" s="2" t="e">
        <f t="shared" si="317"/>
        <v>#VALUE!</v>
      </c>
      <c r="VK78" s="2" t="e">
        <f t="shared" si="318"/>
        <v>#VALUE!</v>
      </c>
      <c r="VL78" s="2" t="e">
        <f t="shared" si="319"/>
        <v>#VALUE!</v>
      </c>
      <c r="VM78" s="2" t="e">
        <f t="shared" si="320"/>
        <v>#VALUE!</v>
      </c>
      <c r="VN78" s="2" t="e">
        <f t="shared" si="321"/>
        <v>#VALUE!</v>
      </c>
      <c r="VO78" s="2" t="e">
        <f t="shared" si="322"/>
        <v>#VALUE!</v>
      </c>
      <c r="VP78" s="2" t="e">
        <f t="shared" si="323"/>
        <v>#VALUE!</v>
      </c>
      <c r="VQ78" s="2" t="e">
        <f t="shared" si="324"/>
        <v>#VALUE!</v>
      </c>
      <c r="VR78" s="2" t="e">
        <f t="shared" si="325"/>
        <v>#VALUE!</v>
      </c>
      <c r="VS78" s="2" t="e">
        <f t="shared" si="326"/>
        <v>#VALUE!</v>
      </c>
      <c r="VT78" s="98">
        <f t="shared" si="451"/>
        <v>0</v>
      </c>
      <c r="VU78" s="98">
        <f t="shared" si="452"/>
        <v>0</v>
      </c>
      <c r="VV78" s="98">
        <f t="shared" si="453"/>
        <v>0</v>
      </c>
      <c r="VW78" s="98">
        <f t="shared" si="454"/>
        <v>0</v>
      </c>
      <c r="VX78" s="98">
        <f t="shared" si="455"/>
        <v>0</v>
      </c>
      <c r="VY78" s="98">
        <f t="shared" si="456"/>
        <v>0</v>
      </c>
      <c r="VZ78" s="98">
        <f t="shared" si="457"/>
        <v>0</v>
      </c>
      <c r="WA78" s="98">
        <f t="shared" si="328"/>
        <v>0</v>
      </c>
      <c r="WB78" s="98">
        <f t="shared" si="329"/>
        <v>0</v>
      </c>
      <c r="WC78" s="98">
        <f t="shared" si="330"/>
        <v>0</v>
      </c>
      <c r="WD78" s="98">
        <f t="shared" si="331"/>
        <v>0</v>
      </c>
      <c r="WE78" s="98">
        <f t="shared" si="332"/>
        <v>0</v>
      </c>
      <c r="WF78" s="98">
        <f t="shared" si="333"/>
        <v>0</v>
      </c>
      <c r="WG78" s="98">
        <f t="shared" si="334"/>
        <v>0</v>
      </c>
      <c r="WH78" s="98">
        <f t="shared" si="335"/>
        <v>0</v>
      </c>
      <c r="WI78" s="98">
        <f t="shared" si="336"/>
        <v>0</v>
      </c>
      <c r="WJ78" s="98">
        <f t="shared" si="337"/>
        <v>0</v>
      </c>
      <c r="WK78" s="98">
        <f t="shared" si="338"/>
        <v>0</v>
      </c>
      <c r="WL78" s="98">
        <f t="shared" si="339"/>
        <v>0</v>
      </c>
      <c r="WM78" s="98">
        <f t="shared" si="340"/>
        <v>0</v>
      </c>
      <c r="WN78" s="98">
        <f t="shared" si="341"/>
        <v>0</v>
      </c>
      <c r="WO78" s="98">
        <f t="shared" si="342"/>
        <v>0</v>
      </c>
      <c r="WP78" s="98">
        <f t="shared" si="343"/>
        <v>0</v>
      </c>
      <c r="WQ78" s="98">
        <f t="shared" si="344"/>
        <v>0</v>
      </c>
      <c r="WR78" s="98">
        <f>IFERROR(INDEX('Score Calculation'!$D$38:$D$41,MATCH('Detalle de Cuentas'!VT78,'Score Calculation'!$C$38:$C$41,1)),0)</f>
        <v>4</v>
      </c>
      <c r="WS78" s="98">
        <f>IFERROR(INDEX('Score Calculation'!$D$38:$D$41,MATCH('Detalle de Cuentas'!VU78,'Score Calculation'!$C$38:$C$41,1)),0)</f>
        <v>4</v>
      </c>
      <c r="WT78" s="98">
        <f>IFERROR(INDEX('Score Calculation'!$D$38:$D$41,MATCH('Detalle de Cuentas'!VV78,'Score Calculation'!$C$38:$C$41,1)),0)</f>
        <v>4</v>
      </c>
      <c r="WU78" s="98">
        <f>IFERROR(INDEX('Score Calculation'!$D$38:$D$41,MATCH('Detalle de Cuentas'!VW78,'Score Calculation'!$C$38:$C$41,1)),0)</f>
        <v>4</v>
      </c>
      <c r="WV78" s="98">
        <f>IFERROR(INDEX('Score Calculation'!$D$38:$D$41,MATCH('Detalle de Cuentas'!VX78,'Score Calculation'!$C$38:$C$41,1)),0)</f>
        <v>4</v>
      </c>
      <c r="WW78" s="98">
        <f>IFERROR(INDEX('Score Calculation'!$D$38:$D$41,MATCH('Detalle de Cuentas'!VY78,'Score Calculation'!$C$38:$C$41,1)),0)</f>
        <v>4</v>
      </c>
      <c r="WX78" s="98">
        <f>IFERROR(INDEX('Score Calculation'!$D$38:$D$41,MATCH('Detalle de Cuentas'!VZ78,'Score Calculation'!$C$38:$C$41,1)),0)</f>
        <v>4</v>
      </c>
      <c r="WY78" s="98">
        <f>IFERROR(INDEX('Score Calculation'!$D$38:$D$41,MATCH('Detalle de Cuentas'!WA78,'Score Calculation'!$C$38:$C$41,1)),0)</f>
        <v>4</v>
      </c>
      <c r="WZ78" s="98">
        <f>IFERROR(INDEX('Score Calculation'!$D$38:$D$41,MATCH('Detalle de Cuentas'!WB78,'Score Calculation'!$C$38:$C$41,1)),0)</f>
        <v>4</v>
      </c>
      <c r="XA78" s="98">
        <f>IFERROR(INDEX('Score Calculation'!$D$38:$D$41,MATCH('Detalle de Cuentas'!WC78,'Score Calculation'!$C$38:$C$41,1)),0)</f>
        <v>4</v>
      </c>
      <c r="XB78" s="98">
        <f>IFERROR(INDEX('Score Calculation'!$D$38:$D$41,MATCH('Detalle de Cuentas'!WD78,'Score Calculation'!$C$38:$C$41,1)),0)</f>
        <v>4</v>
      </c>
      <c r="XC78" s="98">
        <f>IFERROR(INDEX('Score Calculation'!$D$38:$D$41,MATCH('Detalle de Cuentas'!WE78,'Score Calculation'!$C$38:$C$41,1)),0)</f>
        <v>4</v>
      </c>
      <c r="XD78" s="98">
        <f>IFERROR(INDEX('Score Calculation'!$D$38:$D$41,MATCH('Detalle de Cuentas'!WF78,'Score Calculation'!$C$38:$C$41,1)),0)</f>
        <v>4</v>
      </c>
      <c r="XE78" s="98">
        <f>IFERROR(INDEX('Score Calculation'!$D$38:$D$41,MATCH('Detalle de Cuentas'!WG78,'Score Calculation'!$C$38:$C$41,1)),0)</f>
        <v>4</v>
      </c>
      <c r="XF78" s="98">
        <f>IFERROR(INDEX('Score Calculation'!$D$38:$D$41,MATCH('Detalle de Cuentas'!WH78,'Score Calculation'!$C$38:$C$41,1)),0)</f>
        <v>4</v>
      </c>
      <c r="XG78" s="98">
        <f>IFERROR(INDEX('Score Calculation'!$D$38:$D$41,MATCH('Detalle de Cuentas'!WI78,'Score Calculation'!$C$38:$C$41,1)),0)</f>
        <v>4</v>
      </c>
      <c r="XH78" s="98">
        <f>IFERROR(INDEX('Score Calculation'!$D$38:$D$41,MATCH('Detalle de Cuentas'!WJ78,'Score Calculation'!$C$38:$C$41,1)),0)</f>
        <v>4</v>
      </c>
      <c r="XI78" s="98">
        <f>IFERROR(INDEX('Score Calculation'!$D$38:$D$41,MATCH('Detalle de Cuentas'!WK78,'Score Calculation'!$C$38:$C$41,1)),0)</f>
        <v>4</v>
      </c>
      <c r="XJ78" s="98">
        <f>IFERROR(INDEX('Score Calculation'!$D$38:$D$41,MATCH('Detalle de Cuentas'!WL78,'Score Calculation'!$C$38:$C$41,1)),0)</f>
        <v>4</v>
      </c>
      <c r="XK78" s="98">
        <f>IFERROR(INDEX('Score Calculation'!$D$38:$D$41,MATCH('Detalle de Cuentas'!WM78,'Score Calculation'!$C$38:$C$41,1)),0)</f>
        <v>4</v>
      </c>
      <c r="XL78" s="98">
        <f>IFERROR(INDEX('Score Calculation'!$D$38:$D$41,MATCH('Detalle de Cuentas'!WN78,'Score Calculation'!$C$38:$C$41,1)),0)</f>
        <v>4</v>
      </c>
      <c r="XM78" s="98">
        <f>IFERROR(INDEX('Score Calculation'!$D$38:$D$41,MATCH('Detalle de Cuentas'!WO78,'Score Calculation'!$C$38:$C$41,1)),0)</f>
        <v>4</v>
      </c>
      <c r="XN78" s="98">
        <f>IFERROR(INDEX('Score Calculation'!$D$38:$D$41,MATCH('Detalle de Cuentas'!WP78,'Score Calculation'!$C$38:$C$41,1)),0)</f>
        <v>4</v>
      </c>
      <c r="XO78" s="98">
        <f>IFERROR(INDEX('Score Calculation'!$D$38:$D$41,MATCH('Detalle de Cuentas'!WQ78,'Score Calculation'!$C$38:$C$41,1)),0)</f>
        <v>4</v>
      </c>
      <c r="XP78" s="98">
        <f>IFERROR(INDEX('Score Calculation'!$D$24:$D$31,MATCH('Detalle de Cuentas'!NF78,'Score Calculation'!$C$24:$C$31,1)),0)</f>
        <v>1</v>
      </c>
      <c r="XQ78" s="98">
        <f>IFERROR(INDEX('Score Calculation'!$D$24:$D$31,MATCH('Detalle de Cuentas'!NG78,'Score Calculation'!$C$24:$C$31,1)),0)</f>
        <v>1</v>
      </c>
      <c r="XR78" s="98">
        <f>IFERROR(INDEX('Score Calculation'!$D$24:$D$31,MATCH('Detalle de Cuentas'!NH78,'Score Calculation'!$C$24:$C$31,1)),0)</f>
        <v>1</v>
      </c>
      <c r="XS78" s="98">
        <f>IFERROR(INDEX('Score Calculation'!$D$24:$D$31,MATCH('Detalle de Cuentas'!NI78,'Score Calculation'!$C$24:$C$31,1)),0)</f>
        <v>1</v>
      </c>
      <c r="XT78" s="98">
        <f>IFERROR(INDEX('Score Calculation'!$D$24:$D$31,MATCH('Detalle de Cuentas'!NJ78,'Score Calculation'!$C$24:$C$31,1)),0)</f>
        <v>1</v>
      </c>
      <c r="XU78" s="98">
        <f>IFERROR(INDEX('Score Calculation'!$D$24:$D$31,MATCH('Detalle de Cuentas'!NK78,'Score Calculation'!$C$24:$C$31,1)),0)</f>
        <v>1</v>
      </c>
      <c r="XV78" s="98">
        <f>IFERROR(INDEX('Score Calculation'!$D$24:$D$31,MATCH('Detalle de Cuentas'!NL78,'Score Calculation'!$C$24:$C$31,1)),0)</f>
        <v>1</v>
      </c>
      <c r="XW78" s="98">
        <f>IFERROR(INDEX('Score Calculation'!$D$24:$D$31,MATCH('Detalle de Cuentas'!NM78,'Score Calculation'!$C$24:$C$31,1)),0)</f>
        <v>1</v>
      </c>
      <c r="XX78" s="98">
        <f>IFERROR(INDEX('Score Calculation'!$D$24:$D$31,MATCH('Detalle de Cuentas'!NN78,'Score Calculation'!$C$24:$C$31,1)),0)</f>
        <v>1</v>
      </c>
      <c r="XY78" s="98">
        <f>IFERROR(INDEX('Score Calculation'!$D$24:$D$31,MATCH('Detalle de Cuentas'!NO78,'Score Calculation'!$C$24:$C$31,1)),0)</f>
        <v>1</v>
      </c>
      <c r="XZ78" s="98">
        <f>IFERROR(INDEX('Score Calculation'!$D$24:$D$31,MATCH('Detalle de Cuentas'!NP78,'Score Calculation'!$C$24:$C$31,1)),0)</f>
        <v>1</v>
      </c>
      <c r="YA78" s="98">
        <f>IFERROR(INDEX('Score Calculation'!$D$24:$D$31,MATCH('Detalle de Cuentas'!NQ78,'Score Calculation'!$C$24:$C$31,1)),0)</f>
        <v>1</v>
      </c>
      <c r="YB78" s="98">
        <f>IFERROR(INDEX('Score Calculation'!$D$24:$D$31,MATCH('Detalle de Cuentas'!NR78,'Score Calculation'!$C$24:$C$31,1)),0)</f>
        <v>1</v>
      </c>
      <c r="YC78" s="98">
        <f>IFERROR(INDEX('Score Calculation'!$D$24:$D$31,MATCH('Detalle de Cuentas'!NS78,'Score Calculation'!$C$24:$C$31,1)),0)</f>
        <v>1</v>
      </c>
      <c r="YD78" s="98">
        <f>IFERROR(INDEX('Score Calculation'!$D$24:$D$31,MATCH('Detalle de Cuentas'!NT78,'Score Calculation'!$C$24:$C$31,1)),0)</f>
        <v>1</v>
      </c>
      <c r="YE78" s="98">
        <f>IFERROR(INDEX('Score Calculation'!$D$24:$D$31,MATCH('Detalle de Cuentas'!NU78,'Score Calculation'!$C$24:$C$31,1)),0)</f>
        <v>1</v>
      </c>
      <c r="YF78" s="98">
        <f>IFERROR(INDEX('Score Calculation'!$D$24:$D$31,MATCH('Detalle de Cuentas'!NV78,'Score Calculation'!$C$24:$C$31,1)),0)</f>
        <v>1</v>
      </c>
      <c r="YG78" s="98">
        <f>IFERROR(INDEX('Score Calculation'!$D$24:$D$31,MATCH('Detalle de Cuentas'!NW78,'Score Calculation'!$C$24:$C$31,1)),0)</f>
        <v>1</v>
      </c>
      <c r="YH78" s="98">
        <f>IFERROR(INDEX('Score Calculation'!$D$24:$D$31,MATCH('Detalle de Cuentas'!NX78,'Score Calculation'!$C$24:$C$31,1)),0)</f>
        <v>1</v>
      </c>
      <c r="YI78" s="98">
        <f>IFERROR(INDEX('Score Calculation'!$D$24:$D$31,MATCH('Detalle de Cuentas'!NY78,'Score Calculation'!$C$24:$C$31,1)),0)</f>
        <v>1</v>
      </c>
      <c r="YJ78" s="98">
        <f>IFERROR(INDEX('Score Calculation'!$D$24:$D$31,MATCH('Detalle de Cuentas'!NZ78,'Score Calculation'!$C$24:$C$31,1)),0)</f>
        <v>1</v>
      </c>
      <c r="YK78" s="98">
        <f>IFERROR(INDEX('Score Calculation'!$D$24:$D$31,MATCH('Detalle de Cuentas'!OA78,'Score Calculation'!$C$24:$C$31,1)),0)</f>
        <v>1</v>
      </c>
      <c r="YL78" s="98">
        <f>IFERROR(INDEX('Score Calculation'!$D$24:$D$31,MATCH('Detalle de Cuentas'!OB78,'Score Calculation'!$C$24:$C$31,1)),0)</f>
        <v>1</v>
      </c>
      <c r="YM78" s="98">
        <f>IFERROR(INDEX('Score Calculation'!$D$24:$D$31,MATCH('Detalle de Cuentas'!OC78,'Score Calculation'!$C$24:$C$31,1)),0)</f>
        <v>1</v>
      </c>
      <c r="YN78" s="98">
        <f t="shared" si="458"/>
        <v>0</v>
      </c>
      <c r="YO78" s="98">
        <f>IF(LEFT(TRIM($D78),15)="GRUPO SOLIDARIO",$L78*'Score Calculation'!$H$5,IF(TRIM('Detalle de Cuentas'!$C78)="Semanal",'Detalle de Cuentas'!$L78*'Score Calculation'!$H$6,'Detalle de Cuentas'!$L78))</f>
        <v>0</v>
      </c>
      <c r="YP78" s="99">
        <f>IFERROR(INDEX('Score Calculation'!$D$54:$D$60,MATCH($YO78,'Score Calculation'!$C$54:$C$60,1)),1)</f>
        <v>0.2</v>
      </c>
      <c r="YQ78" s="99">
        <f>IFERROR(INDEX('Score Calculation'!$D$65:$D$123,MATCH(LEFT(TRIM('Detalle de Cuentas'!$F78),20),'Score Calculation'!$F$65:$F$123,0)),1)</f>
        <v>1</v>
      </c>
      <c r="YR78" s="99">
        <f>IFERROR(INDEX('Score Calculation'!$D$46:$D$49,MATCH('Detalle de Cuentas'!$YN78,'Score Calculation'!$C$46:$C$49,1)),1)</f>
        <v>4</v>
      </c>
      <c r="YS78" s="99">
        <f t="shared" si="459"/>
        <v>0</v>
      </c>
      <c r="YT78" s="99">
        <f t="shared" si="460"/>
        <v>0</v>
      </c>
      <c r="YU78" s="98" t="str">
        <f t="shared" si="461"/>
        <v/>
      </c>
      <c r="YV78" s="109">
        <f t="shared" si="462"/>
        <v>1</v>
      </c>
      <c r="YW78" s="109">
        <f>IFERROR(INDEX('Score Calculation'!$D$187:$D$245,MATCH(LEFT(TRIM('Detalle de Cuentas'!$F78),20),'Score Calculation'!$F$187:$F$245,0)),1)</f>
        <v>1</v>
      </c>
      <c r="YX78" s="109">
        <f>IFERROR(IF($E78="HIPOTECA",-PMT('Score Calculation'!$H$266/(360/$J78),$G78,$YO78)*(30/$J78),-PMT('Score Calculation'!$H$267/(360/$J78),$G78,$YO78)*(30/$J78)),0)</f>
        <v>0</v>
      </c>
      <c r="YY78" s="109">
        <f t="shared" si="805"/>
        <v>0</v>
      </c>
      <c r="YZ78" s="109">
        <f t="shared" si="805"/>
        <v>0</v>
      </c>
      <c r="ZA78" s="109">
        <f t="shared" si="805"/>
        <v>0</v>
      </c>
      <c r="ZB78" s="109">
        <f t="shared" si="805"/>
        <v>0</v>
      </c>
      <c r="ZC78" s="109">
        <f t="shared" si="805"/>
        <v>0</v>
      </c>
      <c r="ZD78" s="109">
        <f t="shared" si="805"/>
        <v>0</v>
      </c>
      <c r="ZE78" s="109">
        <f t="shared" si="805"/>
        <v>0</v>
      </c>
      <c r="ZF78" s="109">
        <f t="shared" si="805"/>
        <v>0</v>
      </c>
      <c r="ZG78" s="109">
        <f t="shared" si="805"/>
        <v>0</v>
      </c>
      <c r="ZH78" s="109">
        <f t="shared" si="805"/>
        <v>0</v>
      </c>
      <c r="ZI78" s="109">
        <f t="shared" si="464"/>
        <v>0</v>
      </c>
    </row>
    <row r="79" spans="2:685" x14ac:dyDescent="0.2">
      <c r="B79" s="41">
        <v>63</v>
      </c>
      <c r="C79" s="42"/>
      <c r="D79" s="42"/>
      <c r="E79" s="42"/>
      <c r="F79" s="42"/>
      <c r="G79" s="42"/>
      <c r="H79" s="42"/>
      <c r="I79" s="29"/>
      <c r="J79" s="6" t="str">
        <f t="shared" si="529"/>
        <v/>
      </c>
      <c r="K79" s="43"/>
      <c r="L79" s="43"/>
      <c r="M79" s="43"/>
      <c r="N79" s="43"/>
      <c r="O79" s="43"/>
      <c r="P79" s="44" t="str">
        <f t="shared" si="346"/>
        <v/>
      </c>
      <c r="Q79" s="26"/>
      <c r="R79" s="26"/>
      <c r="S79" s="26"/>
      <c r="T79" s="26"/>
      <c r="U79" s="29"/>
      <c r="V79" s="43"/>
      <c r="W79" s="26"/>
      <c r="X79" s="29"/>
      <c r="Y79" s="6">
        <f>IF('Detalle de Cuentas'!$C$4-$R79&gt;'Graph Creator'!$E$2*'Graph Creator'!$D$13*12,0,1)</f>
        <v>1</v>
      </c>
      <c r="Z79" s="45">
        <f t="shared" si="530"/>
        <v>0</v>
      </c>
      <c r="AA79" s="2" t="e">
        <f t="shared" si="347"/>
        <v>#VALUE!</v>
      </c>
      <c r="AB79" s="2" t="e">
        <f t="shared" si="348"/>
        <v>#VALUE!</v>
      </c>
      <c r="AC79" s="2" t="e">
        <f t="shared" si="349"/>
        <v>#VALUE!</v>
      </c>
      <c r="AD79" s="2" t="e">
        <f t="shared" si="350"/>
        <v>#VALUE!</v>
      </c>
      <c r="AE79" s="2" t="e">
        <f t="shared" si="351"/>
        <v>#VALUE!</v>
      </c>
      <c r="AF79" s="2" t="e">
        <f t="shared" si="352"/>
        <v>#VALUE!</v>
      </c>
      <c r="AG79" s="2">
        <f t="shared" si="353"/>
        <v>0</v>
      </c>
      <c r="AH79" s="2">
        <f t="shared" si="354"/>
        <v>0</v>
      </c>
      <c r="AI79" s="2" t="str">
        <f t="shared" si="531"/>
        <v/>
      </c>
      <c r="AJ79" s="2" t="str">
        <f t="shared" ref="AJ79:BE79" si="810">IFERROR(SEARCH(".",$I79,AI79+1),"")</f>
        <v/>
      </c>
      <c r="AK79" s="2" t="str">
        <f t="shared" si="810"/>
        <v/>
      </c>
      <c r="AL79" s="2" t="str">
        <f t="shared" si="810"/>
        <v/>
      </c>
      <c r="AM79" s="2" t="str">
        <f t="shared" si="810"/>
        <v/>
      </c>
      <c r="AN79" s="2" t="str">
        <f t="shared" si="810"/>
        <v/>
      </c>
      <c r="AO79" s="2" t="str">
        <f t="shared" si="810"/>
        <v/>
      </c>
      <c r="AP79" s="2" t="str">
        <f t="shared" si="810"/>
        <v/>
      </c>
      <c r="AQ79" s="2" t="str">
        <f t="shared" si="810"/>
        <v/>
      </c>
      <c r="AR79" s="2" t="str">
        <f t="shared" si="810"/>
        <v/>
      </c>
      <c r="AS79" s="2" t="str">
        <f t="shared" si="810"/>
        <v/>
      </c>
      <c r="AT79" s="2" t="str">
        <f t="shared" si="810"/>
        <v/>
      </c>
      <c r="AU79" s="2" t="str">
        <f t="shared" si="810"/>
        <v/>
      </c>
      <c r="AV79" s="2" t="str">
        <f t="shared" si="810"/>
        <v/>
      </c>
      <c r="AW79" s="2" t="str">
        <f t="shared" si="810"/>
        <v/>
      </c>
      <c r="AX79" s="2" t="str">
        <f t="shared" si="810"/>
        <v/>
      </c>
      <c r="AY79" s="2" t="str">
        <f t="shared" si="810"/>
        <v/>
      </c>
      <c r="AZ79" s="2" t="str">
        <f t="shared" si="810"/>
        <v/>
      </c>
      <c r="BA79" s="2" t="str">
        <f t="shared" si="810"/>
        <v/>
      </c>
      <c r="BB79" s="2" t="str">
        <f t="shared" si="810"/>
        <v/>
      </c>
      <c r="BC79" s="2" t="str">
        <f t="shared" si="810"/>
        <v/>
      </c>
      <c r="BD79" s="2" t="str">
        <f t="shared" si="810"/>
        <v/>
      </c>
      <c r="BE79" s="2" t="str">
        <f t="shared" si="810"/>
        <v/>
      </c>
      <c r="BF79" s="2" t="str">
        <f t="shared" si="356"/>
        <v/>
      </c>
      <c r="BG79" s="2" t="str">
        <f t="shared" si="7"/>
        <v/>
      </c>
      <c r="BH79" s="2" t="str">
        <f t="shared" si="8"/>
        <v/>
      </c>
      <c r="BI79" s="2" t="str">
        <f t="shared" si="9"/>
        <v/>
      </c>
      <c r="BJ79" s="2" t="str">
        <f t="shared" si="10"/>
        <v/>
      </c>
      <c r="BK79" s="2" t="str">
        <f t="shared" si="11"/>
        <v/>
      </c>
      <c r="BL79" s="2" t="str">
        <f t="shared" si="12"/>
        <v/>
      </c>
      <c r="BM79" s="2" t="str">
        <f t="shared" si="13"/>
        <v/>
      </c>
      <c r="BN79" s="2" t="str">
        <f t="shared" si="14"/>
        <v/>
      </c>
      <c r="BO79" s="2" t="str">
        <f t="shared" si="15"/>
        <v/>
      </c>
      <c r="BP79" s="2" t="str">
        <f t="shared" si="16"/>
        <v/>
      </c>
      <c r="BQ79" s="2" t="str">
        <f t="shared" si="17"/>
        <v/>
      </c>
      <c r="BR79" s="2" t="str">
        <f t="shared" si="18"/>
        <v/>
      </c>
      <c r="BS79" s="2" t="str">
        <f t="shared" si="19"/>
        <v/>
      </c>
      <c r="BT79" s="2" t="str">
        <f t="shared" si="20"/>
        <v/>
      </c>
      <c r="BU79" s="2" t="str">
        <f t="shared" si="21"/>
        <v/>
      </c>
      <c r="BV79" s="2" t="str">
        <f t="shared" si="22"/>
        <v/>
      </c>
      <c r="BW79" s="2" t="str">
        <f t="shared" si="23"/>
        <v/>
      </c>
      <c r="BX79" s="2" t="str">
        <f t="shared" si="24"/>
        <v/>
      </c>
      <c r="BY79" s="2" t="str">
        <f t="shared" si="25"/>
        <v/>
      </c>
      <c r="BZ79" s="2" t="str">
        <f t="shared" si="26"/>
        <v/>
      </c>
      <c r="CA79" s="2" t="str">
        <f t="shared" si="27"/>
        <v/>
      </c>
      <c r="CB79" s="2" t="str">
        <f t="shared" si="28"/>
        <v/>
      </c>
      <c r="CC79" s="2" t="str">
        <f t="shared" si="29"/>
        <v/>
      </c>
      <c r="CD79" s="14">
        <f t="shared" si="533"/>
        <v>0</v>
      </c>
      <c r="CE79" s="14" t="e">
        <f t="shared" ref="CE79:DA79" si="811">CD79-$J$17</f>
        <v>#VALUE!</v>
      </c>
      <c r="CF79" s="14" t="e">
        <f t="shared" si="811"/>
        <v>#VALUE!</v>
      </c>
      <c r="CG79" s="14" t="e">
        <f t="shared" si="811"/>
        <v>#VALUE!</v>
      </c>
      <c r="CH79" s="14" t="e">
        <f t="shared" si="811"/>
        <v>#VALUE!</v>
      </c>
      <c r="CI79" s="14" t="e">
        <f t="shared" si="811"/>
        <v>#VALUE!</v>
      </c>
      <c r="CJ79" s="14" t="e">
        <f t="shared" si="811"/>
        <v>#VALUE!</v>
      </c>
      <c r="CK79" s="14" t="e">
        <f t="shared" si="811"/>
        <v>#VALUE!</v>
      </c>
      <c r="CL79" s="14" t="e">
        <f t="shared" si="811"/>
        <v>#VALUE!</v>
      </c>
      <c r="CM79" s="14" t="e">
        <f t="shared" si="811"/>
        <v>#VALUE!</v>
      </c>
      <c r="CN79" s="14" t="e">
        <f t="shared" si="811"/>
        <v>#VALUE!</v>
      </c>
      <c r="CO79" s="14" t="e">
        <f t="shared" si="811"/>
        <v>#VALUE!</v>
      </c>
      <c r="CP79" s="14" t="e">
        <f t="shared" si="811"/>
        <v>#VALUE!</v>
      </c>
      <c r="CQ79" s="14" t="e">
        <f t="shared" si="811"/>
        <v>#VALUE!</v>
      </c>
      <c r="CR79" s="14" t="e">
        <f t="shared" si="811"/>
        <v>#VALUE!</v>
      </c>
      <c r="CS79" s="14" t="e">
        <f t="shared" si="811"/>
        <v>#VALUE!</v>
      </c>
      <c r="CT79" s="14" t="e">
        <f t="shared" si="811"/>
        <v>#VALUE!</v>
      </c>
      <c r="CU79" s="14" t="e">
        <f t="shared" si="811"/>
        <v>#VALUE!</v>
      </c>
      <c r="CV79" s="14" t="e">
        <f t="shared" si="811"/>
        <v>#VALUE!</v>
      </c>
      <c r="CW79" s="14" t="e">
        <f t="shared" si="811"/>
        <v>#VALUE!</v>
      </c>
      <c r="CX79" s="14" t="e">
        <f t="shared" si="811"/>
        <v>#VALUE!</v>
      </c>
      <c r="CY79" s="14" t="e">
        <f t="shared" si="811"/>
        <v>#VALUE!</v>
      </c>
      <c r="CZ79" s="14" t="e">
        <f t="shared" si="811"/>
        <v>#VALUE!</v>
      </c>
      <c r="DA79" s="14" t="e">
        <f t="shared" si="811"/>
        <v>#VALUE!</v>
      </c>
      <c r="DB79" s="2">
        <f t="shared" si="358"/>
        <v>0</v>
      </c>
      <c r="DC79" s="2">
        <f t="shared" si="359"/>
        <v>0</v>
      </c>
      <c r="DD79" s="2">
        <f t="shared" si="360"/>
        <v>0</v>
      </c>
      <c r="DE79" s="2">
        <f t="shared" si="361"/>
        <v>0</v>
      </c>
      <c r="DF79" s="2">
        <f t="shared" si="362"/>
        <v>0</v>
      </c>
      <c r="DG79" s="2">
        <f t="shared" si="363"/>
        <v>0</v>
      </c>
      <c r="DH79" s="2">
        <f t="shared" si="364"/>
        <v>0</v>
      </c>
      <c r="DI79" s="2">
        <f t="shared" si="365"/>
        <v>0</v>
      </c>
      <c r="DJ79" s="2">
        <f t="shared" si="366"/>
        <v>0</v>
      </c>
      <c r="DK79" s="2">
        <f t="shared" si="367"/>
        <v>0</v>
      </c>
      <c r="DL79" s="2">
        <f t="shared" si="368"/>
        <v>0</v>
      </c>
      <c r="DM79" s="2">
        <f t="shared" si="369"/>
        <v>0</v>
      </c>
      <c r="DN79" s="2">
        <f t="shared" si="370"/>
        <v>0</v>
      </c>
      <c r="DO79" s="2">
        <f t="shared" si="371"/>
        <v>0</v>
      </c>
      <c r="DP79" s="2">
        <f t="shared" si="372"/>
        <v>0</v>
      </c>
      <c r="DQ79" s="2">
        <f t="shared" si="373"/>
        <v>0</v>
      </c>
      <c r="DR79" s="2">
        <f t="shared" si="374"/>
        <v>0</v>
      </c>
      <c r="DS79" s="2">
        <f t="shared" si="375"/>
        <v>0</v>
      </c>
      <c r="DT79" s="2">
        <f t="shared" si="376"/>
        <v>0</v>
      </c>
      <c r="DU79" s="2">
        <f t="shared" si="377"/>
        <v>0</v>
      </c>
      <c r="DV79" s="2">
        <f t="shared" si="378"/>
        <v>0</v>
      </c>
      <c r="DW79" s="2">
        <f t="shared" si="379"/>
        <v>0</v>
      </c>
      <c r="DX79" s="2">
        <f t="shared" si="380"/>
        <v>0</v>
      </c>
      <c r="DY79" s="2">
        <f t="shared" si="381"/>
        <v>0</v>
      </c>
      <c r="DZ79" s="2">
        <f t="shared" si="382"/>
        <v>0</v>
      </c>
      <c r="EA79" s="2">
        <f t="shared" si="383"/>
        <v>0</v>
      </c>
      <c r="EB79" s="2">
        <f t="shared" si="384"/>
        <v>0</v>
      </c>
      <c r="EC79" s="2">
        <f t="shared" si="385"/>
        <v>0</v>
      </c>
      <c r="ED79" s="2">
        <f t="shared" si="386"/>
        <v>0</v>
      </c>
      <c r="EE79" s="2">
        <f t="shared" si="387"/>
        <v>0</v>
      </c>
      <c r="EF79" s="2">
        <f t="shared" si="388"/>
        <v>0</v>
      </c>
      <c r="EG79" s="2">
        <f t="shared" si="389"/>
        <v>0</v>
      </c>
      <c r="EH79" s="2">
        <f t="shared" si="390"/>
        <v>0</v>
      </c>
      <c r="EI79" s="2">
        <f t="shared" si="391"/>
        <v>0</v>
      </c>
      <c r="EJ79" s="2">
        <f t="shared" si="392"/>
        <v>0</v>
      </c>
      <c r="EK79" s="2">
        <f t="shared" si="393"/>
        <v>0</v>
      </c>
      <c r="EL79" s="2">
        <f t="shared" si="394"/>
        <v>0</v>
      </c>
      <c r="EM79" s="2">
        <f t="shared" si="395"/>
        <v>0</v>
      </c>
      <c r="EN79" s="2">
        <f t="shared" si="396"/>
        <v>0</v>
      </c>
      <c r="EO79" s="2">
        <f t="shared" si="397"/>
        <v>0</v>
      </c>
      <c r="EP79" s="2">
        <f t="shared" si="398"/>
        <v>0</v>
      </c>
      <c r="EQ79" s="2">
        <f t="shared" si="399"/>
        <v>0</v>
      </c>
      <c r="ER79" s="2">
        <f t="shared" si="400"/>
        <v>0</v>
      </c>
      <c r="ES79" s="2">
        <f t="shared" si="401"/>
        <v>0</v>
      </c>
      <c r="ET79" s="2">
        <f t="shared" si="402"/>
        <v>0</v>
      </c>
      <c r="EU79" s="2">
        <f t="shared" si="403"/>
        <v>0</v>
      </c>
      <c r="EV79" s="2">
        <f t="shared" si="404"/>
        <v>0</v>
      </c>
      <c r="EW79" s="2">
        <f t="shared" si="405"/>
        <v>0</v>
      </c>
      <c r="EX79" s="2">
        <f t="shared" si="535"/>
        <v>1</v>
      </c>
      <c r="EY79" s="2" t="e">
        <f t="shared" si="536"/>
        <v>#VALUE!</v>
      </c>
      <c r="EZ79" s="2" t="e">
        <f t="shared" si="537"/>
        <v>#VALUE!</v>
      </c>
      <c r="FA79" s="2" t="e">
        <f t="shared" si="538"/>
        <v>#VALUE!</v>
      </c>
      <c r="FB79" s="2" t="e">
        <f t="shared" si="539"/>
        <v>#VALUE!</v>
      </c>
      <c r="FC79" s="2" t="e">
        <f t="shared" si="540"/>
        <v>#VALUE!</v>
      </c>
      <c r="FD79" s="2" t="e">
        <f t="shared" si="541"/>
        <v>#VALUE!</v>
      </c>
      <c r="FE79" s="2" t="e">
        <f t="shared" si="542"/>
        <v>#VALUE!</v>
      </c>
      <c r="FF79" s="2" t="e">
        <f t="shared" si="543"/>
        <v>#VALUE!</v>
      </c>
      <c r="FG79" s="2" t="e">
        <f t="shared" si="544"/>
        <v>#VALUE!</v>
      </c>
      <c r="FH79" s="2" t="e">
        <f t="shared" si="545"/>
        <v>#VALUE!</v>
      </c>
      <c r="FI79" s="2" t="e">
        <f t="shared" si="546"/>
        <v>#VALUE!</v>
      </c>
      <c r="FJ79" s="2" t="e">
        <f t="shared" si="547"/>
        <v>#VALUE!</v>
      </c>
      <c r="FK79" s="2" t="e">
        <f t="shared" si="548"/>
        <v>#VALUE!</v>
      </c>
      <c r="FL79" s="2" t="e">
        <f t="shared" si="549"/>
        <v>#VALUE!</v>
      </c>
      <c r="FM79" s="2" t="e">
        <f t="shared" si="550"/>
        <v>#VALUE!</v>
      </c>
      <c r="FN79" s="2" t="e">
        <f t="shared" si="551"/>
        <v>#VALUE!</v>
      </c>
      <c r="FO79" s="2" t="e">
        <f t="shared" si="552"/>
        <v>#VALUE!</v>
      </c>
      <c r="FP79" s="2" t="e">
        <f t="shared" si="553"/>
        <v>#VALUE!</v>
      </c>
      <c r="FQ79" s="2" t="e">
        <f t="shared" si="554"/>
        <v>#VALUE!</v>
      </c>
      <c r="FR79" s="2" t="e">
        <f t="shared" si="555"/>
        <v>#VALUE!</v>
      </c>
      <c r="FS79" s="2" t="e">
        <f t="shared" si="556"/>
        <v>#VALUE!</v>
      </c>
      <c r="FT79" s="2" t="e">
        <f t="shared" si="557"/>
        <v>#VALUE!</v>
      </c>
      <c r="FU79" s="2" t="e">
        <f t="shared" si="558"/>
        <v>#VALUE!</v>
      </c>
      <c r="FV79" s="2">
        <f t="shared" si="559"/>
        <v>1</v>
      </c>
      <c r="FW79" s="2" t="e">
        <f t="shared" si="560"/>
        <v>#VALUE!</v>
      </c>
      <c r="FX79" s="2" t="e">
        <f t="shared" si="561"/>
        <v>#VALUE!</v>
      </c>
      <c r="FY79" s="2" t="e">
        <f t="shared" si="562"/>
        <v>#VALUE!</v>
      </c>
      <c r="FZ79" s="2" t="e">
        <f t="shared" si="563"/>
        <v>#VALUE!</v>
      </c>
      <c r="GA79" s="2" t="e">
        <f t="shared" si="564"/>
        <v>#VALUE!</v>
      </c>
      <c r="GB79" s="2" t="e">
        <f t="shared" si="565"/>
        <v>#VALUE!</v>
      </c>
      <c r="GC79" s="2" t="e">
        <f t="shared" si="566"/>
        <v>#VALUE!</v>
      </c>
      <c r="GD79" s="2" t="e">
        <f t="shared" si="567"/>
        <v>#VALUE!</v>
      </c>
      <c r="GE79" s="2" t="e">
        <f t="shared" si="568"/>
        <v>#VALUE!</v>
      </c>
      <c r="GF79" s="2" t="e">
        <f t="shared" si="569"/>
        <v>#VALUE!</v>
      </c>
      <c r="GG79" s="2" t="e">
        <f t="shared" si="570"/>
        <v>#VALUE!</v>
      </c>
      <c r="GH79" s="2" t="e">
        <f t="shared" si="571"/>
        <v>#VALUE!</v>
      </c>
      <c r="GI79" s="2" t="e">
        <f t="shared" si="572"/>
        <v>#VALUE!</v>
      </c>
      <c r="GJ79" s="2" t="e">
        <f t="shared" si="573"/>
        <v>#VALUE!</v>
      </c>
      <c r="GK79" s="2" t="e">
        <f t="shared" si="574"/>
        <v>#VALUE!</v>
      </c>
      <c r="GL79" s="2" t="e">
        <f t="shared" si="575"/>
        <v>#VALUE!</v>
      </c>
      <c r="GM79" s="2" t="e">
        <f t="shared" si="576"/>
        <v>#VALUE!</v>
      </c>
      <c r="GN79" s="2" t="e">
        <f t="shared" si="577"/>
        <v>#VALUE!</v>
      </c>
      <c r="GO79" s="2" t="e">
        <f t="shared" si="578"/>
        <v>#VALUE!</v>
      </c>
      <c r="GP79" s="2" t="e">
        <f t="shared" si="579"/>
        <v>#VALUE!</v>
      </c>
      <c r="GQ79" s="2" t="e">
        <f t="shared" si="580"/>
        <v>#VALUE!</v>
      </c>
      <c r="GR79" s="2" t="e">
        <f t="shared" si="581"/>
        <v>#VALUE!</v>
      </c>
      <c r="GS79" s="2" t="e">
        <f t="shared" si="582"/>
        <v>#VALUE!</v>
      </c>
      <c r="GT79" s="2">
        <f t="shared" si="583"/>
        <v>1</v>
      </c>
      <c r="GU79" s="2" t="e">
        <f t="shared" si="584"/>
        <v>#VALUE!</v>
      </c>
      <c r="GV79" s="2" t="e">
        <f t="shared" si="585"/>
        <v>#VALUE!</v>
      </c>
      <c r="GW79" s="2" t="e">
        <f t="shared" si="586"/>
        <v>#VALUE!</v>
      </c>
      <c r="GX79" s="2" t="e">
        <f t="shared" si="587"/>
        <v>#VALUE!</v>
      </c>
      <c r="GY79" s="2" t="e">
        <f t="shared" si="588"/>
        <v>#VALUE!</v>
      </c>
      <c r="GZ79" s="2" t="e">
        <f t="shared" si="589"/>
        <v>#VALUE!</v>
      </c>
      <c r="HA79" s="2" t="e">
        <f t="shared" si="590"/>
        <v>#VALUE!</v>
      </c>
      <c r="HB79" s="2" t="e">
        <f t="shared" si="591"/>
        <v>#VALUE!</v>
      </c>
      <c r="HC79" s="2" t="e">
        <f t="shared" si="592"/>
        <v>#VALUE!</v>
      </c>
      <c r="HD79" s="2" t="e">
        <f t="shared" si="593"/>
        <v>#VALUE!</v>
      </c>
      <c r="HE79" s="2" t="e">
        <f t="shared" si="594"/>
        <v>#VALUE!</v>
      </c>
      <c r="HF79" s="2" t="e">
        <f t="shared" si="595"/>
        <v>#VALUE!</v>
      </c>
      <c r="HG79" s="2" t="e">
        <f t="shared" si="596"/>
        <v>#VALUE!</v>
      </c>
      <c r="HH79" s="2" t="e">
        <f t="shared" si="597"/>
        <v>#VALUE!</v>
      </c>
      <c r="HI79" s="2" t="e">
        <f t="shared" si="598"/>
        <v>#VALUE!</v>
      </c>
      <c r="HJ79" s="2" t="e">
        <f t="shared" si="599"/>
        <v>#VALUE!</v>
      </c>
      <c r="HK79" s="2" t="e">
        <f t="shared" si="600"/>
        <v>#VALUE!</v>
      </c>
      <c r="HL79" s="2" t="e">
        <f t="shared" si="601"/>
        <v>#VALUE!</v>
      </c>
      <c r="HM79" s="2" t="e">
        <f t="shared" si="602"/>
        <v>#VALUE!</v>
      </c>
      <c r="HN79" s="2" t="e">
        <f t="shared" si="603"/>
        <v>#VALUE!</v>
      </c>
      <c r="HO79" s="2" t="e">
        <f t="shared" si="604"/>
        <v>#VALUE!</v>
      </c>
      <c r="HP79" s="2" t="e">
        <f t="shared" si="605"/>
        <v>#VALUE!</v>
      </c>
      <c r="HQ79" s="2" t="e">
        <f t="shared" si="606"/>
        <v>#VALUE!</v>
      </c>
      <c r="HR79" s="2">
        <f t="shared" si="607"/>
        <v>1</v>
      </c>
      <c r="HS79" s="2" t="e">
        <f t="shared" si="608"/>
        <v>#VALUE!</v>
      </c>
      <c r="HT79" s="2" t="e">
        <f t="shared" si="609"/>
        <v>#VALUE!</v>
      </c>
      <c r="HU79" s="2" t="e">
        <f t="shared" si="610"/>
        <v>#VALUE!</v>
      </c>
      <c r="HV79" s="2" t="e">
        <f t="shared" si="611"/>
        <v>#VALUE!</v>
      </c>
      <c r="HW79" s="2" t="e">
        <f t="shared" si="612"/>
        <v>#VALUE!</v>
      </c>
      <c r="HX79" s="2" t="e">
        <f t="shared" si="613"/>
        <v>#VALUE!</v>
      </c>
      <c r="HY79" s="2" t="e">
        <f t="shared" si="614"/>
        <v>#VALUE!</v>
      </c>
      <c r="HZ79" s="2" t="e">
        <f t="shared" si="615"/>
        <v>#VALUE!</v>
      </c>
      <c r="IA79" s="2" t="e">
        <f t="shared" si="616"/>
        <v>#VALUE!</v>
      </c>
      <c r="IB79" s="2" t="e">
        <f t="shared" si="617"/>
        <v>#VALUE!</v>
      </c>
      <c r="IC79" s="2" t="e">
        <f t="shared" si="618"/>
        <v>#VALUE!</v>
      </c>
      <c r="ID79" s="2" t="e">
        <f t="shared" si="619"/>
        <v>#VALUE!</v>
      </c>
      <c r="IE79" s="2" t="e">
        <f t="shared" si="620"/>
        <v>#VALUE!</v>
      </c>
      <c r="IF79" s="2" t="e">
        <f t="shared" si="621"/>
        <v>#VALUE!</v>
      </c>
      <c r="IG79" s="2" t="e">
        <f t="shared" si="622"/>
        <v>#VALUE!</v>
      </c>
      <c r="IH79" s="2" t="e">
        <f t="shared" si="623"/>
        <v>#VALUE!</v>
      </c>
      <c r="II79" s="2" t="e">
        <f t="shared" si="624"/>
        <v>#VALUE!</v>
      </c>
      <c r="IJ79" s="2" t="e">
        <f t="shared" si="625"/>
        <v>#VALUE!</v>
      </c>
      <c r="IK79" s="2" t="e">
        <f t="shared" si="626"/>
        <v>#VALUE!</v>
      </c>
      <c r="IL79" s="2" t="e">
        <f t="shared" si="627"/>
        <v>#VALUE!</v>
      </c>
      <c r="IM79" s="2" t="e">
        <f t="shared" si="628"/>
        <v>#VALUE!</v>
      </c>
      <c r="IN79" s="2" t="e">
        <f t="shared" si="629"/>
        <v>#VALUE!</v>
      </c>
      <c r="IO79" s="2" t="e">
        <f t="shared" si="630"/>
        <v>#VALUE!</v>
      </c>
      <c r="IP79" s="2">
        <f t="shared" si="631"/>
        <v>0</v>
      </c>
      <c r="IQ79" s="2" t="e">
        <f t="shared" si="632"/>
        <v>#VALUE!</v>
      </c>
      <c r="IR79" s="2" t="e">
        <f t="shared" si="633"/>
        <v>#VALUE!</v>
      </c>
      <c r="IS79" s="2" t="e">
        <f t="shared" si="634"/>
        <v>#VALUE!</v>
      </c>
      <c r="IT79" s="2" t="e">
        <f t="shared" si="635"/>
        <v>#VALUE!</v>
      </c>
      <c r="IU79" s="2" t="e">
        <f t="shared" si="636"/>
        <v>#VALUE!</v>
      </c>
      <c r="IV79" s="2" t="e">
        <f t="shared" si="637"/>
        <v>#VALUE!</v>
      </c>
      <c r="IW79" s="2" t="e">
        <f t="shared" si="638"/>
        <v>#VALUE!</v>
      </c>
      <c r="IX79" s="2" t="e">
        <f t="shared" si="639"/>
        <v>#VALUE!</v>
      </c>
      <c r="IY79" s="2" t="e">
        <f t="shared" si="640"/>
        <v>#VALUE!</v>
      </c>
      <c r="IZ79" s="2" t="e">
        <f t="shared" si="641"/>
        <v>#VALUE!</v>
      </c>
      <c r="JA79" s="2" t="e">
        <f t="shared" si="642"/>
        <v>#VALUE!</v>
      </c>
      <c r="JB79" s="2" t="e">
        <f t="shared" si="643"/>
        <v>#VALUE!</v>
      </c>
      <c r="JC79" s="2" t="e">
        <f t="shared" si="644"/>
        <v>#VALUE!</v>
      </c>
      <c r="JD79" s="2" t="e">
        <f t="shared" si="645"/>
        <v>#VALUE!</v>
      </c>
      <c r="JE79" s="2" t="e">
        <f t="shared" si="646"/>
        <v>#VALUE!</v>
      </c>
      <c r="JF79" s="2" t="e">
        <f t="shared" si="647"/>
        <v>#VALUE!</v>
      </c>
      <c r="JG79" s="2" t="e">
        <f t="shared" si="648"/>
        <v>#VALUE!</v>
      </c>
      <c r="JH79" s="2" t="e">
        <f t="shared" si="649"/>
        <v>#VALUE!</v>
      </c>
      <c r="JI79" s="2" t="e">
        <f t="shared" si="650"/>
        <v>#VALUE!</v>
      </c>
      <c r="JJ79" s="2" t="e">
        <f t="shared" si="651"/>
        <v>#VALUE!</v>
      </c>
      <c r="JK79" s="2" t="e">
        <f t="shared" si="652"/>
        <v>#VALUE!</v>
      </c>
      <c r="JL79" s="2" t="e">
        <f t="shared" si="653"/>
        <v>#VALUE!</v>
      </c>
      <c r="JM79" s="2" t="e">
        <f t="shared" si="654"/>
        <v>#VALUE!</v>
      </c>
      <c r="JN79" s="2">
        <f t="shared" si="655"/>
        <v>0</v>
      </c>
      <c r="JO79" s="2" t="e">
        <f t="shared" si="656"/>
        <v>#VALUE!</v>
      </c>
      <c r="JP79" s="2" t="e">
        <f t="shared" si="657"/>
        <v>#VALUE!</v>
      </c>
      <c r="JQ79" s="2" t="e">
        <f t="shared" si="658"/>
        <v>#VALUE!</v>
      </c>
      <c r="JR79" s="2" t="e">
        <f t="shared" si="659"/>
        <v>#VALUE!</v>
      </c>
      <c r="JS79" s="2" t="e">
        <f t="shared" si="660"/>
        <v>#VALUE!</v>
      </c>
      <c r="JT79" s="2" t="e">
        <f t="shared" si="661"/>
        <v>#VALUE!</v>
      </c>
      <c r="JU79" s="2" t="e">
        <f t="shared" si="662"/>
        <v>#VALUE!</v>
      </c>
      <c r="JV79" s="2" t="e">
        <f t="shared" si="663"/>
        <v>#VALUE!</v>
      </c>
      <c r="JW79" s="2" t="e">
        <f t="shared" si="664"/>
        <v>#VALUE!</v>
      </c>
      <c r="JX79" s="2" t="e">
        <f t="shared" si="665"/>
        <v>#VALUE!</v>
      </c>
      <c r="JY79" s="2" t="e">
        <f t="shared" si="666"/>
        <v>#VALUE!</v>
      </c>
      <c r="JZ79" s="2" t="e">
        <f t="shared" si="667"/>
        <v>#VALUE!</v>
      </c>
      <c r="KA79" s="2" t="e">
        <f t="shared" si="668"/>
        <v>#VALUE!</v>
      </c>
      <c r="KB79" s="2" t="e">
        <f t="shared" si="669"/>
        <v>#VALUE!</v>
      </c>
      <c r="KC79" s="2" t="e">
        <f t="shared" si="670"/>
        <v>#VALUE!</v>
      </c>
      <c r="KD79" s="2" t="e">
        <f t="shared" si="671"/>
        <v>#VALUE!</v>
      </c>
      <c r="KE79" s="2" t="e">
        <f t="shared" si="672"/>
        <v>#VALUE!</v>
      </c>
      <c r="KF79" s="2" t="e">
        <f t="shared" si="673"/>
        <v>#VALUE!</v>
      </c>
      <c r="KG79" s="2" t="e">
        <f t="shared" si="674"/>
        <v>#VALUE!</v>
      </c>
      <c r="KH79" s="2" t="e">
        <f t="shared" si="675"/>
        <v>#VALUE!</v>
      </c>
      <c r="KI79" s="2" t="e">
        <f t="shared" si="676"/>
        <v>#VALUE!</v>
      </c>
      <c r="KJ79" s="2" t="e">
        <f t="shared" si="677"/>
        <v>#VALUE!</v>
      </c>
      <c r="KK79" s="2" t="e">
        <f t="shared" si="678"/>
        <v>#VALUE!</v>
      </c>
      <c r="KL79" s="2">
        <f t="shared" si="679"/>
        <v>0</v>
      </c>
      <c r="KM79" s="2" t="e">
        <f t="shared" si="680"/>
        <v>#VALUE!</v>
      </c>
      <c r="KN79" s="2" t="e">
        <f t="shared" si="681"/>
        <v>#VALUE!</v>
      </c>
      <c r="KO79" s="2" t="e">
        <f t="shared" si="682"/>
        <v>#VALUE!</v>
      </c>
      <c r="KP79" s="2" t="e">
        <f t="shared" si="683"/>
        <v>#VALUE!</v>
      </c>
      <c r="KQ79" s="2" t="e">
        <f t="shared" si="684"/>
        <v>#VALUE!</v>
      </c>
      <c r="KR79" s="2" t="e">
        <f t="shared" si="685"/>
        <v>#VALUE!</v>
      </c>
      <c r="KS79" s="2" t="e">
        <f t="shared" si="686"/>
        <v>#VALUE!</v>
      </c>
      <c r="KT79" s="2" t="e">
        <f t="shared" si="687"/>
        <v>#VALUE!</v>
      </c>
      <c r="KU79" s="2" t="e">
        <f t="shared" si="688"/>
        <v>#VALUE!</v>
      </c>
      <c r="KV79" s="2" t="e">
        <f t="shared" si="689"/>
        <v>#VALUE!</v>
      </c>
      <c r="KW79" s="2" t="e">
        <f t="shared" si="690"/>
        <v>#VALUE!</v>
      </c>
      <c r="KX79" s="2" t="e">
        <f t="shared" si="691"/>
        <v>#VALUE!</v>
      </c>
      <c r="KY79" s="2" t="e">
        <f t="shared" si="692"/>
        <v>#VALUE!</v>
      </c>
      <c r="KZ79" s="2" t="e">
        <f t="shared" si="693"/>
        <v>#VALUE!</v>
      </c>
      <c r="LA79" s="2" t="e">
        <f t="shared" si="694"/>
        <v>#VALUE!</v>
      </c>
      <c r="LB79" s="2" t="e">
        <f t="shared" si="695"/>
        <v>#VALUE!</v>
      </c>
      <c r="LC79" s="2" t="e">
        <f t="shared" si="696"/>
        <v>#VALUE!</v>
      </c>
      <c r="LD79" s="2" t="e">
        <f t="shared" si="697"/>
        <v>#VALUE!</v>
      </c>
      <c r="LE79" s="2" t="e">
        <f t="shared" si="698"/>
        <v>#VALUE!</v>
      </c>
      <c r="LF79" s="2" t="e">
        <f t="shared" si="699"/>
        <v>#VALUE!</v>
      </c>
      <c r="LG79" s="2" t="e">
        <f t="shared" si="700"/>
        <v>#VALUE!</v>
      </c>
      <c r="LH79" s="2" t="e">
        <f t="shared" si="701"/>
        <v>#VALUE!</v>
      </c>
      <c r="LI79" s="2" t="e">
        <f t="shared" si="702"/>
        <v>#VALUE!</v>
      </c>
      <c r="LJ79" s="2">
        <f t="shared" si="703"/>
        <v>0</v>
      </c>
      <c r="LK79" s="2" t="e">
        <f t="shared" si="704"/>
        <v>#VALUE!</v>
      </c>
      <c r="LL79" s="2" t="e">
        <f t="shared" si="705"/>
        <v>#VALUE!</v>
      </c>
      <c r="LM79" s="2" t="e">
        <f t="shared" si="706"/>
        <v>#VALUE!</v>
      </c>
      <c r="LN79" s="2" t="e">
        <f t="shared" si="707"/>
        <v>#VALUE!</v>
      </c>
      <c r="LO79" s="2" t="e">
        <f t="shared" si="708"/>
        <v>#VALUE!</v>
      </c>
      <c r="LP79" s="2" t="e">
        <f t="shared" si="709"/>
        <v>#VALUE!</v>
      </c>
      <c r="LQ79" s="2" t="e">
        <f t="shared" si="710"/>
        <v>#VALUE!</v>
      </c>
      <c r="LR79" s="2" t="e">
        <f t="shared" si="711"/>
        <v>#VALUE!</v>
      </c>
      <c r="LS79" s="2" t="e">
        <f t="shared" si="712"/>
        <v>#VALUE!</v>
      </c>
      <c r="LT79" s="2" t="e">
        <f t="shared" si="713"/>
        <v>#VALUE!</v>
      </c>
      <c r="LU79" s="2" t="e">
        <f t="shared" si="714"/>
        <v>#VALUE!</v>
      </c>
      <c r="LV79" s="2" t="e">
        <f t="shared" si="715"/>
        <v>#VALUE!</v>
      </c>
      <c r="LW79" s="2" t="e">
        <f t="shared" si="716"/>
        <v>#VALUE!</v>
      </c>
      <c r="LX79" s="2" t="e">
        <f t="shared" si="717"/>
        <v>#VALUE!</v>
      </c>
      <c r="LY79" s="2" t="e">
        <f t="shared" si="718"/>
        <v>#VALUE!</v>
      </c>
      <c r="LZ79" s="2" t="e">
        <f t="shared" si="719"/>
        <v>#VALUE!</v>
      </c>
      <c r="MA79" s="2" t="e">
        <f t="shared" si="720"/>
        <v>#VALUE!</v>
      </c>
      <c r="MB79" s="2" t="e">
        <f t="shared" si="721"/>
        <v>#VALUE!</v>
      </c>
      <c r="MC79" s="2" t="e">
        <f t="shared" si="722"/>
        <v>#VALUE!</v>
      </c>
      <c r="MD79" s="2" t="e">
        <f t="shared" si="723"/>
        <v>#VALUE!</v>
      </c>
      <c r="ME79" s="2" t="e">
        <f t="shared" si="724"/>
        <v>#VALUE!</v>
      </c>
      <c r="MF79" s="2" t="e">
        <f t="shared" si="725"/>
        <v>#VALUE!</v>
      </c>
      <c r="MG79" s="2" t="e">
        <f t="shared" si="726"/>
        <v>#VALUE!</v>
      </c>
      <c r="MH79" s="2">
        <f t="shared" si="727"/>
        <v>1</v>
      </c>
      <c r="MI79" s="2" t="e">
        <f t="shared" si="728"/>
        <v>#VALUE!</v>
      </c>
      <c r="MJ79" s="2" t="e">
        <f t="shared" si="729"/>
        <v>#VALUE!</v>
      </c>
      <c r="MK79" s="2" t="e">
        <f t="shared" si="730"/>
        <v>#VALUE!</v>
      </c>
      <c r="ML79" s="2" t="e">
        <f t="shared" si="731"/>
        <v>#VALUE!</v>
      </c>
      <c r="MM79" s="2" t="e">
        <f t="shared" si="732"/>
        <v>#VALUE!</v>
      </c>
      <c r="MN79" s="2" t="e">
        <f t="shared" si="733"/>
        <v>#VALUE!</v>
      </c>
      <c r="MO79" s="2" t="e">
        <f t="shared" si="734"/>
        <v>#VALUE!</v>
      </c>
      <c r="MP79" s="2" t="e">
        <f t="shared" si="735"/>
        <v>#VALUE!</v>
      </c>
      <c r="MQ79" s="2" t="e">
        <f t="shared" si="736"/>
        <v>#VALUE!</v>
      </c>
      <c r="MR79" s="2" t="e">
        <f t="shared" si="737"/>
        <v>#VALUE!</v>
      </c>
      <c r="MS79" s="2" t="e">
        <f t="shared" si="738"/>
        <v>#VALUE!</v>
      </c>
      <c r="MT79" s="2" t="e">
        <f t="shared" si="739"/>
        <v>#VALUE!</v>
      </c>
      <c r="MU79" s="2" t="e">
        <f t="shared" si="740"/>
        <v>#VALUE!</v>
      </c>
      <c r="MV79" s="2" t="e">
        <f t="shared" si="741"/>
        <v>#VALUE!</v>
      </c>
      <c r="MW79" s="2" t="e">
        <f t="shared" si="742"/>
        <v>#VALUE!</v>
      </c>
      <c r="MX79" s="2" t="e">
        <f t="shared" si="743"/>
        <v>#VALUE!</v>
      </c>
      <c r="MY79" s="2" t="e">
        <f t="shared" si="744"/>
        <v>#VALUE!</v>
      </c>
      <c r="MZ79" s="2" t="e">
        <f t="shared" si="745"/>
        <v>#VALUE!</v>
      </c>
      <c r="NA79" s="2" t="e">
        <f t="shared" si="746"/>
        <v>#VALUE!</v>
      </c>
      <c r="NB79" s="2" t="e">
        <f t="shared" si="747"/>
        <v>#VALUE!</v>
      </c>
      <c r="NC79" s="2" t="e">
        <f t="shared" si="748"/>
        <v>#VALUE!</v>
      </c>
      <c r="ND79" s="2" t="e">
        <f t="shared" si="749"/>
        <v>#VALUE!</v>
      </c>
      <c r="NE79" s="2" t="e">
        <f t="shared" si="750"/>
        <v>#VALUE!</v>
      </c>
      <c r="NF79" s="2">
        <f t="shared" si="406"/>
        <v>0</v>
      </c>
      <c r="NG79" s="2">
        <f t="shared" si="250"/>
        <v>0</v>
      </c>
      <c r="NH79" s="2">
        <f t="shared" si="251"/>
        <v>0</v>
      </c>
      <c r="NI79" s="2">
        <f t="shared" si="252"/>
        <v>0</v>
      </c>
      <c r="NJ79" s="2">
        <f t="shared" si="253"/>
        <v>0</v>
      </c>
      <c r="NK79" s="2">
        <f t="shared" si="254"/>
        <v>0</v>
      </c>
      <c r="NL79" s="2">
        <f t="shared" si="255"/>
        <v>0</v>
      </c>
      <c r="NM79" s="2">
        <f t="shared" si="256"/>
        <v>0</v>
      </c>
      <c r="NN79" s="2">
        <f t="shared" si="257"/>
        <v>0</v>
      </c>
      <c r="NO79" s="2">
        <f t="shared" si="258"/>
        <v>0</v>
      </c>
      <c r="NP79" s="2">
        <f t="shared" si="259"/>
        <v>0</v>
      </c>
      <c r="NQ79" s="2">
        <f t="shared" si="260"/>
        <v>0</v>
      </c>
      <c r="NR79" s="2">
        <f t="shared" si="261"/>
        <v>0</v>
      </c>
      <c r="NS79" s="2">
        <f t="shared" si="262"/>
        <v>0</v>
      </c>
      <c r="NT79" s="2">
        <f t="shared" si="263"/>
        <v>0</v>
      </c>
      <c r="NU79" s="2">
        <f t="shared" si="264"/>
        <v>0</v>
      </c>
      <c r="NV79" s="2">
        <f t="shared" si="265"/>
        <v>0</v>
      </c>
      <c r="NW79" s="2">
        <f t="shared" si="266"/>
        <v>0</v>
      </c>
      <c r="NX79" s="2">
        <f t="shared" si="267"/>
        <v>0</v>
      </c>
      <c r="NY79" s="2">
        <f t="shared" si="268"/>
        <v>0</v>
      </c>
      <c r="NZ79" s="2">
        <f t="shared" si="269"/>
        <v>0</v>
      </c>
      <c r="OA79" s="2">
        <f t="shared" si="270"/>
        <v>0</v>
      </c>
      <c r="OB79" s="2">
        <f t="shared" si="271"/>
        <v>0</v>
      </c>
      <c r="OC79" s="2">
        <f t="shared" si="272"/>
        <v>0</v>
      </c>
      <c r="OD79" s="2">
        <f>IF(AND(NF79&gt;'Graph Creator'!$K$4,'Detalle de Cuentas'!NF79&lt;='Graph Creator'!$L$4),1,0)</f>
        <v>0</v>
      </c>
      <c r="OE79" s="2">
        <f>IF(AND(NG79&gt;'Graph Creator'!$K$4,'Detalle de Cuentas'!NG79&lt;='Graph Creator'!$L$4),1,0)</f>
        <v>0</v>
      </c>
      <c r="OF79" s="2">
        <f>IF(AND(NH79&gt;'Graph Creator'!$K$4,'Detalle de Cuentas'!NH79&lt;='Graph Creator'!$L$4),1,0)</f>
        <v>0</v>
      </c>
      <c r="OG79" s="2">
        <f>IF(AND(NI79&gt;'Graph Creator'!$K$4,'Detalle de Cuentas'!NI79&lt;='Graph Creator'!$L$4),1,0)</f>
        <v>0</v>
      </c>
      <c r="OH79" s="2">
        <f>IF(AND(NJ79&gt;'Graph Creator'!$K$4,'Detalle de Cuentas'!NJ79&lt;='Graph Creator'!$L$4),1,0)</f>
        <v>0</v>
      </c>
      <c r="OI79" s="2">
        <f>IF(AND(NK79&gt;'Graph Creator'!$K$4,'Detalle de Cuentas'!NK79&lt;='Graph Creator'!$L$4),1,0)</f>
        <v>0</v>
      </c>
      <c r="OJ79" s="2">
        <f>IF(AND(NL79&gt;'Graph Creator'!$K$4,'Detalle de Cuentas'!NL79&lt;='Graph Creator'!$L$4),1,0)</f>
        <v>0</v>
      </c>
      <c r="OK79" s="2">
        <f>IF(AND(NM79&gt;'Graph Creator'!$K$4,'Detalle de Cuentas'!NM79&lt;='Graph Creator'!$L$4),1,0)</f>
        <v>0</v>
      </c>
      <c r="OL79" s="2">
        <f>IF(AND(NN79&gt;'Graph Creator'!$K$4,'Detalle de Cuentas'!NN79&lt;='Graph Creator'!$L$4),1,0)</f>
        <v>0</v>
      </c>
      <c r="OM79" s="2">
        <f>IF(AND(NO79&gt;'Graph Creator'!$K$4,'Detalle de Cuentas'!NO79&lt;='Graph Creator'!$L$4),1,0)</f>
        <v>0</v>
      </c>
      <c r="ON79" s="2">
        <f>IF(AND(NP79&gt;'Graph Creator'!$K$4,'Detalle de Cuentas'!NP79&lt;='Graph Creator'!$L$4),1,0)</f>
        <v>0</v>
      </c>
      <c r="OO79" s="2">
        <f>IF(AND(NQ79&gt;'Graph Creator'!$K$4,'Detalle de Cuentas'!NQ79&lt;='Graph Creator'!$L$4),1,0)</f>
        <v>0</v>
      </c>
      <c r="OP79" s="2">
        <f>IF(AND(NR79&gt;'Graph Creator'!$K$4,'Detalle de Cuentas'!NR79&lt;='Graph Creator'!$L$4),1,0)</f>
        <v>0</v>
      </c>
      <c r="OQ79" s="2">
        <f>IF(AND(NS79&gt;'Graph Creator'!$K$4,'Detalle de Cuentas'!NS79&lt;='Graph Creator'!$L$4),1,0)</f>
        <v>0</v>
      </c>
      <c r="OR79" s="2">
        <f>IF(AND(NT79&gt;'Graph Creator'!$K$4,'Detalle de Cuentas'!NT79&lt;='Graph Creator'!$L$4),1,0)</f>
        <v>0</v>
      </c>
      <c r="OS79" s="2">
        <f>IF(AND(NU79&gt;'Graph Creator'!$K$4,'Detalle de Cuentas'!NU79&lt;='Graph Creator'!$L$4),1,0)</f>
        <v>0</v>
      </c>
      <c r="OT79" s="2">
        <f>IF(AND(NV79&gt;'Graph Creator'!$K$4,'Detalle de Cuentas'!NV79&lt;='Graph Creator'!$L$4),1,0)</f>
        <v>0</v>
      </c>
      <c r="OU79" s="2">
        <f>IF(AND(NW79&gt;'Graph Creator'!$K$4,'Detalle de Cuentas'!NW79&lt;='Graph Creator'!$L$4),1,0)</f>
        <v>0</v>
      </c>
      <c r="OV79" s="2">
        <f>IF(AND(NX79&gt;'Graph Creator'!$K$4,'Detalle de Cuentas'!NX79&lt;='Graph Creator'!$L$4),1,0)</f>
        <v>0</v>
      </c>
      <c r="OW79" s="2">
        <f>IF(AND(NY79&gt;'Graph Creator'!$K$4,'Detalle de Cuentas'!NY79&lt;='Graph Creator'!$L$4),1,0)</f>
        <v>0</v>
      </c>
      <c r="OX79" s="2">
        <f>IF(AND(NZ79&gt;'Graph Creator'!$K$4,'Detalle de Cuentas'!NZ79&lt;='Graph Creator'!$L$4),1,0)</f>
        <v>0</v>
      </c>
      <c r="OY79" s="2">
        <f>IF(AND(OA79&gt;'Graph Creator'!$K$4,'Detalle de Cuentas'!OA79&lt;='Graph Creator'!$L$4),1,0)</f>
        <v>0</v>
      </c>
      <c r="OZ79" s="2">
        <f>IF(AND(OB79&gt;'Graph Creator'!$K$4,'Detalle de Cuentas'!OB79&lt;='Graph Creator'!$L$4),1,0)</f>
        <v>0</v>
      </c>
      <c r="PA79" s="2">
        <f>IF(AND(OC79&gt;'Graph Creator'!$K$4,'Detalle de Cuentas'!OC79&lt;='Graph Creator'!$L$4),1,0)</f>
        <v>0</v>
      </c>
      <c r="PB79" s="2">
        <f>IF(AND(NF79&gt;'Graph Creator'!$L$4,'Detalle de Cuentas'!NF79&lt;='Graph Creator'!$M$4),1,0)</f>
        <v>0</v>
      </c>
      <c r="PC79" s="2">
        <f>IF(AND(NG79&gt;'Graph Creator'!$L$4,'Detalle de Cuentas'!NG79&lt;='Graph Creator'!$M$4),1,0)</f>
        <v>0</v>
      </c>
      <c r="PD79" s="2">
        <f>IF(AND(NH79&gt;'Graph Creator'!$L$4,'Detalle de Cuentas'!NH79&lt;='Graph Creator'!$M$4),1,0)</f>
        <v>0</v>
      </c>
      <c r="PE79" s="2">
        <f>IF(AND(NI79&gt;'Graph Creator'!$L$4,'Detalle de Cuentas'!NI79&lt;='Graph Creator'!$M$4),1,0)</f>
        <v>0</v>
      </c>
      <c r="PF79" s="2">
        <f>IF(AND(NJ79&gt;'Graph Creator'!$L$4,'Detalle de Cuentas'!NJ79&lt;='Graph Creator'!$M$4),1,0)</f>
        <v>0</v>
      </c>
      <c r="PG79" s="2">
        <f>IF(AND(NK79&gt;'Graph Creator'!$L$4,'Detalle de Cuentas'!NK79&lt;='Graph Creator'!$M$4),1,0)</f>
        <v>0</v>
      </c>
      <c r="PH79" s="2">
        <f>IF(AND(NL79&gt;'Graph Creator'!$L$4,'Detalle de Cuentas'!NL79&lt;='Graph Creator'!$M$4),1,0)</f>
        <v>0</v>
      </c>
      <c r="PI79" s="2">
        <f>IF(AND(NM79&gt;'Graph Creator'!$L$4,'Detalle de Cuentas'!NM79&lt;='Graph Creator'!$M$4),1,0)</f>
        <v>0</v>
      </c>
      <c r="PJ79" s="2">
        <f>IF(AND(NN79&gt;'Graph Creator'!$L$4,'Detalle de Cuentas'!NN79&lt;='Graph Creator'!$M$4),1,0)</f>
        <v>0</v>
      </c>
      <c r="PK79" s="2">
        <f>IF(AND(NO79&gt;'Graph Creator'!$L$4,'Detalle de Cuentas'!NO79&lt;='Graph Creator'!$M$4),1,0)</f>
        <v>0</v>
      </c>
      <c r="PL79" s="2">
        <f>IF(AND(NP79&gt;'Graph Creator'!$L$4,'Detalle de Cuentas'!NP79&lt;='Graph Creator'!$M$4),1,0)</f>
        <v>0</v>
      </c>
      <c r="PM79" s="2">
        <f>IF(AND(NQ79&gt;'Graph Creator'!$L$4,'Detalle de Cuentas'!NQ79&lt;='Graph Creator'!$M$4),1,0)</f>
        <v>0</v>
      </c>
      <c r="PN79" s="2">
        <f>IF(AND(NR79&gt;'Graph Creator'!$L$4,'Detalle de Cuentas'!NR79&lt;='Graph Creator'!$M$4),1,0)</f>
        <v>0</v>
      </c>
      <c r="PO79" s="2">
        <f>IF(AND(NS79&gt;'Graph Creator'!$L$4,'Detalle de Cuentas'!NS79&lt;='Graph Creator'!$M$4),1,0)</f>
        <v>0</v>
      </c>
      <c r="PP79" s="2">
        <f>IF(AND(NT79&gt;'Graph Creator'!$L$4,'Detalle de Cuentas'!NT79&lt;='Graph Creator'!$M$4),1,0)</f>
        <v>0</v>
      </c>
      <c r="PQ79" s="2">
        <f>IF(AND(NU79&gt;'Graph Creator'!$L$4,'Detalle de Cuentas'!NU79&lt;='Graph Creator'!$M$4),1,0)</f>
        <v>0</v>
      </c>
      <c r="PR79" s="2">
        <f>IF(AND(NV79&gt;'Graph Creator'!$L$4,'Detalle de Cuentas'!NV79&lt;='Graph Creator'!$M$4),1,0)</f>
        <v>0</v>
      </c>
      <c r="PS79" s="2">
        <f>IF(AND(NW79&gt;'Graph Creator'!$L$4,'Detalle de Cuentas'!NW79&lt;='Graph Creator'!$M$4),1,0)</f>
        <v>0</v>
      </c>
      <c r="PT79" s="2">
        <f>IF(AND(NX79&gt;'Graph Creator'!$L$4,'Detalle de Cuentas'!NX79&lt;='Graph Creator'!$M$4),1,0)</f>
        <v>0</v>
      </c>
      <c r="PU79" s="2">
        <f>IF(AND(NY79&gt;'Graph Creator'!$L$4,'Detalle de Cuentas'!NY79&lt;='Graph Creator'!$M$4),1,0)</f>
        <v>0</v>
      </c>
      <c r="PV79" s="2">
        <f>IF(AND(NZ79&gt;'Graph Creator'!$L$4,'Detalle de Cuentas'!NZ79&lt;='Graph Creator'!$M$4),1,0)</f>
        <v>0</v>
      </c>
      <c r="PW79" s="2">
        <f>IF(AND(OA79&gt;'Graph Creator'!$L$4,'Detalle de Cuentas'!OA79&lt;='Graph Creator'!$M$4),1,0)</f>
        <v>0</v>
      </c>
      <c r="PX79" s="2">
        <f>IF(AND(OB79&gt;'Graph Creator'!$L$4,'Detalle de Cuentas'!OB79&lt;='Graph Creator'!$M$4),1,0)</f>
        <v>0</v>
      </c>
      <c r="PY79" s="2">
        <f>IF(AND(OC79&gt;'Graph Creator'!$L$4,'Detalle de Cuentas'!OC79&lt;='Graph Creator'!$M$4),1,0)</f>
        <v>0</v>
      </c>
      <c r="PZ79" s="2">
        <f>IF(AND(NF79&gt;'Graph Creator'!$M$4,'Detalle de Cuentas'!NF79&lt;='Graph Creator'!$N$4),1,0)</f>
        <v>0</v>
      </c>
      <c r="QA79" s="2">
        <f>IF(AND(NG79&gt;'Graph Creator'!$M$4,'Detalle de Cuentas'!NG79&lt;='Graph Creator'!$N$4),1,0)</f>
        <v>0</v>
      </c>
      <c r="QB79" s="2">
        <f>IF(AND(NH79&gt;'Graph Creator'!$M$4,'Detalle de Cuentas'!NH79&lt;='Graph Creator'!$N$4),1,0)</f>
        <v>0</v>
      </c>
      <c r="QC79" s="2">
        <f>IF(AND(NI79&gt;'Graph Creator'!$M$4,'Detalle de Cuentas'!NI79&lt;='Graph Creator'!$N$4),1,0)</f>
        <v>0</v>
      </c>
      <c r="QD79" s="2">
        <f>IF(AND(NJ79&gt;'Graph Creator'!$M$4,'Detalle de Cuentas'!NJ79&lt;='Graph Creator'!$N$4),1,0)</f>
        <v>0</v>
      </c>
      <c r="QE79" s="2">
        <f>IF(AND(NK79&gt;'Graph Creator'!$M$4,'Detalle de Cuentas'!NK79&lt;='Graph Creator'!$N$4),1,0)</f>
        <v>0</v>
      </c>
      <c r="QF79" s="2">
        <f>IF(AND(NL79&gt;'Graph Creator'!$M$4,'Detalle de Cuentas'!NL79&lt;='Graph Creator'!$N$4),1,0)</f>
        <v>0</v>
      </c>
      <c r="QG79" s="2">
        <f>IF(AND(NM79&gt;'Graph Creator'!$M$4,'Detalle de Cuentas'!NM79&lt;='Graph Creator'!$N$4),1,0)</f>
        <v>0</v>
      </c>
      <c r="QH79" s="2">
        <f>IF(AND(NN79&gt;'Graph Creator'!$M$4,'Detalle de Cuentas'!NN79&lt;='Graph Creator'!$N$4),1,0)</f>
        <v>0</v>
      </c>
      <c r="QI79" s="2">
        <f>IF(AND(NO79&gt;'Graph Creator'!$M$4,'Detalle de Cuentas'!NO79&lt;='Graph Creator'!$N$4),1,0)</f>
        <v>0</v>
      </c>
      <c r="QJ79" s="2">
        <f>IF(AND(NP79&gt;'Graph Creator'!$M$4,'Detalle de Cuentas'!NP79&lt;='Graph Creator'!$N$4),1,0)</f>
        <v>0</v>
      </c>
      <c r="QK79" s="2">
        <f>IF(AND(NQ79&gt;'Graph Creator'!$M$4,'Detalle de Cuentas'!NQ79&lt;='Graph Creator'!$N$4),1,0)</f>
        <v>0</v>
      </c>
      <c r="QL79" s="2">
        <f>IF(AND(NR79&gt;'Graph Creator'!$M$4,'Detalle de Cuentas'!NR79&lt;='Graph Creator'!$N$4),1,0)</f>
        <v>0</v>
      </c>
      <c r="QM79" s="2">
        <f>IF(AND(NS79&gt;'Graph Creator'!$M$4,'Detalle de Cuentas'!NS79&lt;='Graph Creator'!$N$4),1,0)</f>
        <v>0</v>
      </c>
      <c r="QN79" s="2">
        <f>IF(AND(NT79&gt;'Graph Creator'!$M$4,'Detalle de Cuentas'!NT79&lt;='Graph Creator'!$N$4),1,0)</f>
        <v>0</v>
      </c>
      <c r="QO79" s="2">
        <f>IF(AND(NU79&gt;'Graph Creator'!$M$4,'Detalle de Cuentas'!NU79&lt;='Graph Creator'!$N$4),1,0)</f>
        <v>0</v>
      </c>
      <c r="QP79" s="2">
        <f>IF(AND(NV79&gt;'Graph Creator'!$M$4,'Detalle de Cuentas'!NV79&lt;='Graph Creator'!$N$4),1,0)</f>
        <v>0</v>
      </c>
      <c r="QQ79" s="2">
        <f>IF(AND(NW79&gt;'Graph Creator'!$M$4,'Detalle de Cuentas'!NW79&lt;='Graph Creator'!$N$4),1,0)</f>
        <v>0</v>
      </c>
      <c r="QR79" s="2">
        <f>IF(AND(NX79&gt;'Graph Creator'!$M$4,'Detalle de Cuentas'!NX79&lt;='Graph Creator'!$N$4),1,0)</f>
        <v>0</v>
      </c>
      <c r="QS79" s="2">
        <f>IF(AND(NY79&gt;'Graph Creator'!$M$4,'Detalle de Cuentas'!NY79&lt;='Graph Creator'!$N$4),1,0)</f>
        <v>0</v>
      </c>
      <c r="QT79" s="2">
        <f>IF(AND(NZ79&gt;'Graph Creator'!$M$4,'Detalle de Cuentas'!NZ79&lt;='Graph Creator'!$N$4),1,0)</f>
        <v>0</v>
      </c>
      <c r="QU79" s="2">
        <f>IF(AND(OA79&gt;'Graph Creator'!$M$4,'Detalle de Cuentas'!OA79&lt;='Graph Creator'!$N$4),1,0)</f>
        <v>0</v>
      </c>
      <c r="QV79" s="2">
        <f>IF(AND(OB79&gt;'Graph Creator'!$M$4,'Detalle de Cuentas'!OB79&lt;='Graph Creator'!$N$4),1,0)</f>
        <v>0</v>
      </c>
      <c r="QW79" s="2">
        <f>IF(AND(OC79&gt;'Graph Creator'!$M$4,'Detalle de Cuentas'!OC79&lt;='Graph Creator'!$N$4),1,0)</f>
        <v>0</v>
      </c>
      <c r="QX79" s="2">
        <f>IF(AND(NF79&gt;'Graph Creator'!$N$4,'Detalle de Cuentas'!NF79&lt;='Graph Creator'!$O$4),1,0)</f>
        <v>0</v>
      </c>
      <c r="QY79" s="2">
        <f>IF(AND(NG79&gt;'Graph Creator'!$N$4,'Detalle de Cuentas'!NG79&lt;='Graph Creator'!$O$4),1,0)</f>
        <v>0</v>
      </c>
      <c r="QZ79" s="2">
        <f>IF(AND(NH79&gt;'Graph Creator'!$N$4,'Detalle de Cuentas'!NH79&lt;='Graph Creator'!$O$4),1,0)</f>
        <v>0</v>
      </c>
      <c r="RA79" s="2">
        <f>IF(AND(NI79&gt;'Graph Creator'!$N$4,'Detalle de Cuentas'!NI79&lt;='Graph Creator'!$O$4),1,0)</f>
        <v>0</v>
      </c>
      <c r="RB79" s="2">
        <f>IF(AND(NJ79&gt;'Graph Creator'!$N$4,'Detalle de Cuentas'!NJ79&lt;='Graph Creator'!$O$4),1,0)</f>
        <v>0</v>
      </c>
      <c r="RC79" s="2">
        <f>IF(AND(NK79&gt;'Graph Creator'!$N$4,'Detalle de Cuentas'!NK79&lt;='Graph Creator'!$O$4),1,0)</f>
        <v>0</v>
      </c>
      <c r="RD79" s="2">
        <f>IF(AND(NL79&gt;'Graph Creator'!$N$4,'Detalle de Cuentas'!NL79&lt;='Graph Creator'!$O$4),1,0)</f>
        <v>0</v>
      </c>
      <c r="RE79" s="2">
        <f>IF(AND(NM79&gt;'Graph Creator'!$N$4,'Detalle de Cuentas'!NM79&lt;='Graph Creator'!$O$4),1,0)</f>
        <v>0</v>
      </c>
      <c r="RF79" s="2">
        <f>IF(AND(NN79&gt;'Graph Creator'!$N$4,'Detalle de Cuentas'!NN79&lt;='Graph Creator'!$O$4),1,0)</f>
        <v>0</v>
      </c>
      <c r="RG79" s="2">
        <f>IF(AND(NO79&gt;'Graph Creator'!$N$4,'Detalle de Cuentas'!NO79&lt;='Graph Creator'!$O$4),1,0)</f>
        <v>0</v>
      </c>
      <c r="RH79" s="2">
        <f>IF(AND(NP79&gt;'Graph Creator'!$N$4,'Detalle de Cuentas'!NP79&lt;='Graph Creator'!$O$4),1,0)</f>
        <v>0</v>
      </c>
      <c r="RI79" s="2">
        <f>IF(AND(NQ79&gt;'Graph Creator'!$N$4,'Detalle de Cuentas'!NQ79&lt;='Graph Creator'!$O$4),1,0)</f>
        <v>0</v>
      </c>
      <c r="RJ79" s="2">
        <f>IF(AND(NR79&gt;'Graph Creator'!$N$4,'Detalle de Cuentas'!NR79&lt;='Graph Creator'!$O$4),1,0)</f>
        <v>0</v>
      </c>
      <c r="RK79" s="2">
        <f>IF(AND(NS79&gt;'Graph Creator'!$N$4,'Detalle de Cuentas'!NS79&lt;='Graph Creator'!$O$4),1,0)</f>
        <v>0</v>
      </c>
      <c r="RL79" s="2">
        <f>IF(AND(NT79&gt;'Graph Creator'!$N$4,'Detalle de Cuentas'!NT79&lt;='Graph Creator'!$O$4),1,0)</f>
        <v>0</v>
      </c>
      <c r="RM79" s="2">
        <f>IF(AND(NU79&gt;'Graph Creator'!$N$4,'Detalle de Cuentas'!NU79&lt;='Graph Creator'!$O$4),1,0)</f>
        <v>0</v>
      </c>
      <c r="RN79" s="2">
        <f>IF(AND(NV79&gt;'Graph Creator'!$N$4,'Detalle de Cuentas'!NV79&lt;='Graph Creator'!$O$4),1,0)</f>
        <v>0</v>
      </c>
      <c r="RO79" s="2">
        <f>IF(AND(NW79&gt;'Graph Creator'!$N$4,'Detalle de Cuentas'!NW79&lt;='Graph Creator'!$O$4),1,0)</f>
        <v>0</v>
      </c>
      <c r="RP79" s="2">
        <f>IF(AND(NX79&gt;'Graph Creator'!$N$4,'Detalle de Cuentas'!NX79&lt;='Graph Creator'!$O$4),1,0)</f>
        <v>0</v>
      </c>
      <c r="RQ79" s="2">
        <f>IF(AND(NY79&gt;'Graph Creator'!$N$4,'Detalle de Cuentas'!NY79&lt;='Graph Creator'!$O$4),1,0)</f>
        <v>0</v>
      </c>
      <c r="RR79" s="2">
        <f>IF(AND(NZ79&gt;'Graph Creator'!$N$4,'Detalle de Cuentas'!NZ79&lt;='Graph Creator'!$O$4),1,0)</f>
        <v>0</v>
      </c>
      <c r="RS79" s="2">
        <f>IF(AND(OA79&gt;'Graph Creator'!$N$4,'Detalle de Cuentas'!OA79&lt;='Graph Creator'!$O$4),1,0)</f>
        <v>0</v>
      </c>
      <c r="RT79" s="2">
        <f>IF(AND(OB79&gt;'Graph Creator'!$N$4,'Detalle de Cuentas'!OB79&lt;='Graph Creator'!$O$4),1,0)</f>
        <v>0</v>
      </c>
      <c r="RU79" s="2">
        <f>IF(AND(OC79&gt;'Graph Creator'!$N$4,'Detalle de Cuentas'!OC79&lt;='Graph Creator'!$O$4),1,0)</f>
        <v>0</v>
      </c>
      <c r="RV79" s="2" t="e">
        <f t="shared" si="407"/>
        <v>#VALUE!</v>
      </c>
      <c r="RW79" s="2" t="e">
        <f t="shared" si="408"/>
        <v>#VALUE!</v>
      </c>
      <c r="RX79" s="2" t="e">
        <f t="shared" si="409"/>
        <v>#VALUE!</v>
      </c>
      <c r="RY79" s="2" t="e">
        <f t="shared" si="410"/>
        <v>#VALUE!</v>
      </c>
      <c r="RZ79" s="2" t="e">
        <f t="shared" si="411"/>
        <v>#VALUE!</v>
      </c>
      <c r="SA79" s="2" t="e">
        <f t="shared" si="412"/>
        <v>#VALUE!</v>
      </c>
      <c r="SB79" s="2" t="e">
        <f t="shared" si="413"/>
        <v>#VALUE!</v>
      </c>
      <c r="SC79" s="2" t="e">
        <f t="shared" si="414"/>
        <v>#VALUE!</v>
      </c>
      <c r="SD79" s="2" t="e">
        <f t="shared" si="415"/>
        <v>#VALUE!</v>
      </c>
      <c r="SE79" s="2" t="e">
        <f t="shared" si="416"/>
        <v>#VALUE!</v>
      </c>
      <c r="SF79" s="2" t="e">
        <f t="shared" si="417"/>
        <v>#VALUE!</v>
      </c>
      <c r="SG79" s="2" t="e">
        <f t="shared" si="418"/>
        <v>#VALUE!</v>
      </c>
      <c r="SH79" s="2" t="e">
        <f t="shared" si="419"/>
        <v>#VALUE!</v>
      </c>
      <c r="SI79" s="2" t="e">
        <f t="shared" si="420"/>
        <v>#VALUE!</v>
      </c>
      <c r="SJ79" s="2" t="e">
        <f t="shared" si="421"/>
        <v>#VALUE!</v>
      </c>
      <c r="SK79" s="2" t="e">
        <f t="shared" si="422"/>
        <v>#VALUE!</v>
      </c>
      <c r="SL79" s="2" t="e">
        <f t="shared" si="423"/>
        <v>#VALUE!</v>
      </c>
      <c r="SM79" s="2" t="e">
        <f t="shared" si="424"/>
        <v>#VALUE!</v>
      </c>
      <c r="SN79" s="2" t="e">
        <f t="shared" si="425"/>
        <v>#VALUE!</v>
      </c>
      <c r="SO79" s="2" t="e">
        <f t="shared" si="426"/>
        <v>#VALUE!</v>
      </c>
      <c r="SP79" s="2" t="e">
        <f t="shared" si="427"/>
        <v>#VALUE!</v>
      </c>
      <c r="SQ79" s="2" t="e">
        <f t="shared" si="428"/>
        <v>#VALUE!</v>
      </c>
      <c r="SR79" s="2" t="e">
        <f t="shared" si="429"/>
        <v>#VALUE!</v>
      </c>
      <c r="SS79" s="2" t="e">
        <f t="shared" si="430"/>
        <v>#VALUE!</v>
      </c>
      <c r="ST79" s="2" t="e">
        <f t="shared" si="431"/>
        <v>#VALUE!</v>
      </c>
      <c r="SU79" s="2" t="e">
        <f t="shared" si="432"/>
        <v>#VALUE!</v>
      </c>
      <c r="SV79" s="2" t="e">
        <f t="shared" si="433"/>
        <v>#VALUE!</v>
      </c>
      <c r="SW79" s="2" t="e">
        <f t="shared" si="434"/>
        <v>#VALUE!</v>
      </c>
      <c r="SX79" s="2" t="e">
        <f t="shared" si="435"/>
        <v>#VALUE!</v>
      </c>
      <c r="SY79" s="2" t="e">
        <f t="shared" si="436"/>
        <v>#VALUE!</v>
      </c>
      <c r="SZ79" s="2" t="e">
        <f t="shared" si="437"/>
        <v>#VALUE!</v>
      </c>
      <c r="TA79" s="2" t="e">
        <f t="shared" si="438"/>
        <v>#VALUE!</v>
      </c>
      <c r="TB79" s="2" t="e">
        <f t="shared" si="439"/>
        <v>#VALUE!</v>
      </c>
      <c r="TC79" s="2" t="e">
        <f t="shared" si="440"/>
        <v>#VALUE!</v>
      </c>
      <c r="TD79" s="2" t="e">
        <f t="shared" si="441"/>
        <v>#VALUE!</v>
      </c>
      <c r="TE79" s="2" t="e">
        <f t="shared" si="442"/>
        <v>#VALUE!</v>
      </c>
      <c r="TF79" s="2" t="str">
        <f>IF(DZ79=1,IF(SUM(DZ$17:DZ79)&lt;2,""&amp;B79,", "&amp;B79),"")</f>
        <v/>
      </c>
      <c r="TG79" s="2" t="str">
        <f t="shared" si="480"/>
        <v/>
      </c>
      <c r="TH79" s="2">
        <f t="shared" si="443"/>
        <v>0</v>
      </c>
      <c r="TI79" s="14" t="str">
        <f t="shared" si="444"/>
        <v/>
      </c>
      <c r="TJ79" s="14" t="e">
        <f t="shared" si="273"/>
        <v>#VALUE!</v>
      </c>
      <c r="TK79" s="14" t="e">
        <f t="shared" si="274"/>
        <v>#VALUE!</v>
      </c>
      <c r="TL79" s="14" t="e">
        <f t="shared" si="275"/>
        <v>#VALUE!</v>
      </c>
      <c r="TM79" s="14" t="e">
        <f t="shared" si="276"/>
        <v>#VALUE!</v>
      </c>
      <c r="TN79" s="14" t="e">
        <f t="shared" si="277"/>
        <v>#VALUE!</v>
      </c>
      <c r="TO79" s="14" t="e">
        <f t="shared" si="278"/>
        <v>#VALUE!</v>
      </c>
      <c r="TP79" s="14" t="e">
        <f t="shared" si="279"/>
        <v>#VALUE!</v>
      </c>
      <c r="TQ79" s="14" t="e">
        <f t="shared" si="280"/>
        <v>#VALUE!</v>
      </c>
      <c r="TR79" s="14" t="e">
        <f t="shared" si="281"/>
        <v>#VALUE!</v>
      </c>
      <c r="TS79" s="14" t="e">
        <f t="shared" si="282"/>
        <v>#VALUE!</v>
      </c>
      <c r="TT79" s="14" t="e">
        <f t="shared" si="283"/>
        <v>#VALUE!</v>
      </c>
      <c r="TU79" s="14" t="e">
        <f t="shared" si="284"/>
        <v>#VALUE!</v>
      </c>
      <c r="TV79" s="14" t="e">
        <f t="shared" si="285"/>
        <v>#VALUE!</v>
      </c>
      <c r="TW79" s="14" t="e">
        <f t="shared" si="286"/>
        <v>#VALUE!</v>
      </c>
      <c r="TX79" s="14" t="e">
        <f t="shared" si="287"/>
        <v>#VALUE!</v>
      </c>
      <c r="TY79" s="14" t="e">
        <f t="shared" si="288"/>
        <v>#VALUE!</v>
      </c>
      <c r="TZ79" s="14" t="e">
        <f t="shared" si="289"/>
        <v>#VALUE!</v>
      </c>
      <c r="UA79" s="14" t="e">
        <f t="shared" si="290"/>
        <v>#VALUE!</v>
      </c>
      <c r="UB79" s="14" t="e">
        <f t="shared" si="291"/>
        <v>#VALUE!</v>
      </c>
      <c r="UC79" s="14" t="e">
        <f t="shared" si="292"/>
        <v>#VALUE!</v>
      </c>
      <c r="UD79" s="14" t="e">
        <f t="shared" si="293"/>
        <v>#VALUE!</v>
      </c>
      <c r="UE79" s="14" t="e">
        <f t="shared" si="294"/>
        <v>#VALUE!</v>
      </c>
      <c r="UF79" s="14" t="e">
        <f t="shared" si="295"/>
        <v>#VALUE!</v>
      </c>
      <c r="UH79" s="2">
        <f>IF($C$4-$R79&gt;'Graph Creator'!$E$2*'Graph Creator'!$D$13*12,0,1)</f>
        <v>1</v>
      </c>
      <c r="UJ79" s="2" t="e">
        <f t="shared" si="445"/>
        <v>#VALUE!</v>
      </c>
      <c r="UK79" s="2" t="e">
        <f t="shared" si="446"/>
        <v>#VALUE!</v>
      </c>
      <c r="UL79" s="2" t="e">
        <f t="shared" si="447"/>
        <v>#VALUE!</v>
      </c>
      <c r="UM79" s="2" t="e">
        <f t="shared" si="448"/>
        <v>#VALUE!</v>
      </c>
      <c r="UN79" s="2" t="e">
        <f t="shared" si="449"/>
        <v>#VALUE!</v>
      </c>
      <c r="UO79" s="2" t="e">
        <f t="shared" si="450"/>
        <v>#VALUE!</v>
      </c>
      <c r="UP79" s="2" t="e">
        <f t="shared" si="297"/>
        <v>#VALUE!</v>
      </c>
      <c r="UQ79" s="2" t="e">
        <f t="shared" si="298"/>
        <v>#VALUE!</v>
      </c>
      <c r="UR79" s="2" t="e">
        <f t="shared" si="299"/>
        <v>#VALUE!</v>
      </c>
      <c r="US79" s="2" t="e">
        <f t="shared" si="300"/>
        <v>#VALUE!</v>
      </c>
      <c r="UT79" s="2" t="e">
        <f t="shared" si="301"/>
        <v>#VALUE!</v>
      </c>
      <c r="UU79" s="2" t="e">
        <f t="shared" si="302"/>
        <v>#VALUE!</v>
      </c>
      <c r="UV79" s="2" t="e">
        <f t="shared" si="303"/>
        <v>#VALUE!</v>
      </c>
      <c r="UW79" s="2" t="e">
        <f t="shared" si="304"/>
        <v>#VALUE!</v>
      </c>
      <c r="UX79" s="2" t="e">
        <f t="shared" si="305"/>
        <v>#VALUE!</v>
      </c>
      <c r="UY79" s="2" t="e">
        <f t="shared" si="306"/>
        <v>#VALUE!</v>
      </c>
      <c r="UZ79" s="2" t="e">
        <f t="shared" si="307"/>
        <v>#VALUE!</v>
      </c>
      <c r="VA79" s="2" t="e">
        <f t="shared" si="308"/>
        <v>#VALUE!</v>
      </c>
      <c r="VB79" s="2" t="e">
        <f t="shared" si="309"/>
        <v>#VALUE!</v>
      </c>
      <c r="VC79" s="2" t="e">
        <f t="shared" si="310"/>
        <v>#VALUE!</v>
      </c>
      <c r="VD79" s="2" t="e">
        <f t="shared" si="311"/>
        <v>#VALUE!</v>
      </c>
      <c r="VE79" s="2" t="e">
        <f t="shared" si="312"/>
        <v>#VALUE!</v>
      </c>
      <c r="VF79" s="2" t="e">
        <f t="shared" si="313"/>
        <v>#VALUE!</v>
      </c>
      <c r="VG79" s="2" t="e">
        <f t="shared" si="314"/>
        <v>#VALUE!</v>
      </c>
      <c r="VH79" s="2" t="e">
        <f t="shared" si="315"/>
        <v>#VALUE!</v>
      </c>
      <c r="VI79" s="2" t="e">
        <f t="shared" si="316"/>
        <v>#VALUE!</v>
      </c>
      <c r="VJ79" s="2" t="e">
        <f t="shared" si="317"/>
        <v>#VALUE!</v>
      </c>
      <c r="VK79" s="2" t="e">
        <f t="shared" si="318"/>
        <v>#VALUE!</v>
      </c>
      <c r="VL79" s="2" t="e">
        <f t="shared" si="319"/>
        <v>#VALUE!</v>
      </c>
      <c r="VM79" s="2" t="e">
        <f t="shared" si="320"/>
        <v>#VALUE!</v>
      </c>
      <c r="VN79" s="2" t="e">
        <f t="shared" si="321"/>
        <v>#VALUE!</v>
      </c>
      <c r="VO79" s="2" t="e">
        <f t="shared" si="322"/>
        <v>#VALUE!</v>
      </c>
      <c r="VP79" s="2" t="e">
        <f t="shared" si="323"/>
        <v>#VALUE!</v>
      </c>
      <c r="VQ79" s="2" t="e">
        <f t="shared" si="324"/>
        <v>#VALUE!</v>
      </c>
      <c r="VR79" s="2" t="e">
        <f t="shared" si="325"/>
        <v>#VALUE!</v>
      </c>
      <c r="VS79" s="2" t="e">
        <f t="shared" si="326"/>
        <v>#VALUE!</v>
      </c>
      <c r="VT79" s="98">
        <f t="shared" si="451"/>
        <v>0</v>
      </c>
      <c r="VU79" s="98">
        <f t="shared" si="452"/>
        <v>0</v>
      </c>
      <c r="VV79" s="98">
        <f t="shared" si="453"/>
        <v>0</v>
      </c>
      <c r="VW79" s="98">
        <f t="shared" si="454"/>
        <v>0</v>
      </c>
      <c r="VX79" s="98">
        <f t="shared" si="455"/>
        <v>0</v>
      </c>
      <c r="VY79" s="98">
        <f t="shared" si="456"/>
        <v>0</v>
      </c>
      <c r="VZ79" s="98">
        <f t="shared" si="457"/>
        <v>0</v>
      </c>
      <c r="WA79" s="98">
        <f t="shared" si="328"/>
        <v>0</v>
      </c>
      <c r="WB79" s="98">
        <f t="shared" si="329"/>
        <v>0</v>
      </c>
      <c r="WC79" s="98">
        <f t="shared" si="330"/>
        <v>0</v>
      </c>
      <c r="WD79" s="98">
        <f t="shared" si="331"/>
        <v>0</v>
      </c>
      <c r="WE79" s="98">
        <f t="shared" si="332"/>
        <v>0</v>
      </c>
      <c r="WF79" s="98">
        <f t="shared" si="333"/>
        <v>0</v>
      </c>
      <c r="WG79" s="98">
        <f t="shared" si="334"/>
        <v>0</v>
      </c>
      <c r="WH79" s="98">
        <f t="shared" si="335"/>
        <v>0</v>
      </c>
      <c r="WI79" s="98">
        <f t="shared" si="336"/>
        <v>0</v>
      </c>
      <c r="WJ79" s="98">
        <f t="shared" si="337"/>
        <v>0</v>
      </c>
      <c r="WK79" s="98">
        <f t="shared" si="338"/>
        <v>0</v>
      </c>
      <c r="WL79" s="98">
        <f t="shared" si="339"/>
        <v>0</v>
      </c>
      <c r="WM79" s="98">
        <f t="shared" si="340"/>
        <v>0</v>
      </c>
      <c r="WN79" s="98">
        <f t="shared" si="341"/>
        <v>0</v>
      </c>
      <c r="WO79" s="98">
        <f t="shared" si="342"/>
        <v>0</v>
      </c>
      <c r="WP79" s="98">
        <f t="shared" si="343"/>
        <v>0</v>
      </c>
      <c r="WQ79" s="98">
        <f t="shared" si="344"/>
        <v>0</v>
      </c>
      <c r="WR79" s="98">
        <f>IFERROR(INDEX('Score Calculation'!$D$38:$D$41,MATCH('Detalle de Cuentas'!VT79,'Score Calculation'!$C$38:$C$41,1)),0)</f>
        <v>4</v>
      </c>
      <c r="WS79" s="98">
        <f>IFERROR(INDEX('Score Calculation'!$D$38:$D$41,MATCH('Detalle de Cuentas'!VU79,'Score Calculation'!$C$38:$C$41,1)),0)</f>
        <v>4</v>
      </c>
      <c r="WT79" s="98">
        <f>IFERROR(INDEX('Score Calculation'!$D$38:$D$41,MATCH('Detalle de Cuentas'!VV79,'Score Calculation'!$C$38:$C$41,1)),0)</f>
        <v>4</v>
      </c>
      <c r="WU79" s="98">
        <f>IFERROR(INDEX('Score Calculation'!$D$38:$D$41,MATCH('Detalle de Cuentas'!VW79,'Score Calculation'!$C$38:$C$41,1)),0)</f>
        <v>4</v>
      </c>
      <c r="WV79" s="98">
        <f>IFERROR(INDEX('Score Calculation'!$D$38:$D$41,MATCH('Detalle de Cuentas'!VX79,'Score Calculation'!$C$38:$C$41,1)),0)</f>
        <v>4</v>
      </c>
      <c r="WW79" s="98">
        <f>IFERROR(INDEX('Score Calculation'!$D$38:$D$41,MATCH('Detalle de Cuentas'!VY79,'Score Calculation'!$C$38:$C$41,1)),0)</f>
        <v>4</v>
      </c>
      <c r="WX79" s="98">
        <f>IFERROR(INDEX('Score Calculation'!$D$38:$D$41,MATCH('Detalle de Cuentas'!VZ79,'Score Calculation'!$C$38:$C$41,1)),0)</f>
        <v>4</v>
      </c>
      <c r="WY79" s="98">
        <f>IFERROR(INDEX('Score Calculation'!$D$38:$D$41,MATCH('Detalle de Cuentas'!WA79,'Score Calculation'!$C$38:$C$41,1)),0)</f>
        <v>4</v>
      </c>
      <c r="WZ79" s="98">
        <f>IFERROR(INDEX('Score Calculation'!$D$38:$D$41,MATCH('Detalle de Cuentas'!WB79,'Score Calculation'!$C$38:$C$41,1)),0)</f>
        <v>4</v>
      </c>
      <c r="XA79" s="98">
        <f>IFERROR(INDEX('Score Calculation'!$D$38:$D$41,MATCH('Detalle de Cuentas'!WC79,'Score Calculation'!$C$38:$C$41,1)),0)</f>
        <v>4</v>
      </c>
      <c r="XB79" s="98">
        <f>IFERROR(INDEX('Score Calculation'!$D$38:$D$41,MATCH('Detalle de Cuentas'!WD79,'Score Calculation'!$C$38:$C$41,1)),0)</f>
        <v>4</v>
      </c>
      <c r="XC79" s="98">
        <f>IFERROR(INDEX('Score Calculation'!$D$38:$D$41,MATCH('Detalle de Cuentas'!WE79,'Score Calculation'!$C$38:$C$41,1)),0)</f>
        <v>4</v>
      </c>
      <c r="XD79" s="98">
        <f>IFERROR(INDEX('Score Calculation'!$D$38:$D$41,MATCH('Detalle de Cuentas'!WF79,'Score Calculation'!$C$38:$C$41,1)),0)</f>
        <v>4</v>
      </c>
      <c r="XE79" s="98">
        <f>IFERROR(INDEX('Score Calculation'!$D$38:$D$41,MATCH('Detalle de Cuentas'!WG79,'Score Calculation'!$C$38:$C$41,1)),0)</f>
        <v>4</v>
      </c>
      <c r="XF79" s="98">
        <f>IFERROR(INDEX('Score Calculation'!$D$38:$D$41,MATCH('Detalle de Cuentas'!WH79,'Score Calculation'!$C$38:$C$41,1)),0)</f>
        <v>4</v>
      </c>
      <c r="XG79" s="98">
        <f>IFERROR(INDEX('Score Calculation'!$D$38:$D$41,MATCH('Detalle de Cuentas'!WI79,'Score Calculation'!$C$38:$C$41,1)),0)</f>
        <v>4</v>
      </c>
      <c r="XH79" s="98">
        <f>IFERROR(INDEX('Score Calculation'!$D$38:$D$41,MATCH('Detalle de Cuentas'!WJ79,'Score Calculation'!$C$38:$C$41,1)),0)</f>
        <v>4</v>
      </c>
      <c r="XI79" s="98">
        <f>IFERROR(INDEX('Score Calculation'!$D$38:$D$41,MATCH('Detalle de Cuentas'!WK79,'Score Calculation'!$C$38:$C$41,1)),0)</f>
        <v>4</v>
      </c>
      <c r="XJ79" s="98">
        <f>IFERROR(INDEX('Score Calculation'!$D$38:$D$41,MATCH('Detalle de Cuentas'!WL79,'Score Calculation'!$C$38:$C$41,1)),0)</f>
        <v>4</v>
      </c>
      <c r="XK79" s="98">
        <f>IFERROR(INDEX('Score Calculation'!$D$38:$D$41,MATCH('Detalle de Cuentas'!WM79,'Score Calculation'!$C$38:$C$41,1)),0)</f>
        <v>4</v>
      </c>
      <c r="XL79" s="98">
        <f>IFERROR(INDEX('Score Calculation'!$D$38:$D$41,MATCH('Detalle de Cuentas'!WN79,'Score Calculation'!$C$38:$C$41,1)),0)</f>
        <v>4</v>
      </c>
      <c r="XM79" s="98">
        <f>IFERROR(INDEX('Score Calculation'!$D$38:$D$41,MATCH('Detalle de Cuentas'!WO79,'Score Calculation'!$C$38:$C$41,1)),0)</f>
        <v>4</v>
      </c>
      <c r="XN79" s="98">
        <f>IFERROR(INDEX('Score Calculation'!$D$38:$D$41,MATCH('Detalle de Cuentas'!WP79,'Score Calculation'!$C$38:$C$41,1)),0)</f>
        <v>4</v>
      </c>
      <c r="XO79" s="98">
        <f>IFERROR(INDEX('Score Calculation'!$D$38:$D$41,MATCH('Detalle de Cuentas'!WQ79,'Score Calculation'!$C$38:$C$41,1)),0)</f>
        <v>4</v>
      </c>
      <c r="XP79" s="98">
        <f>IFERROR(INDEX('Score Calculation'!$D$24:$D$31,MATCH('Detalle de Cuentas'!NF79,'Score Calculation'!$C$24:$C$31,1)),0)</f>
        <v>1</v>
      </c>
      <c r="XQ79" s="98">
        <f>IFERROR(INDEX('Score Calculation'!$D$24:$D$31,MATCH('Detalle de Cuentas'!NG79,'Score Calculation'!$C$24:$C$31,1)),0)</f>
        <v>1</v>
      </c>
      <c r="XR79" s="98">
        <f>IFERROR(INDEX('Score Calculation'!$D$24:$D$31,MATCH('Detalle de Cuentas'!NH79,'Score Calculation'!$C$24:$C$31,1)),0)</f>
        <v>1</v>
      </c>
      <c r="XS79" s="98">
        <f>IFERROR(INDEX('Score Calculation'!$D$24:$D$31,MATCH('Detalle de Cuentas'!NI79,'Score Calculation'!$C$24:$C$31,1)),0)</f>
        <v>1</v>
      </c>
      <c r="XT79" s="98">
        <f>IFERROR(INDEX('Score Calculation'!$D$24:$D$31,MATCH('Detalle de Cuentas'!NJ79,'Score Calculation'!$C$24:$C$31,1)),0)</f>
        <v>1</v>
      </c>
      <c r="XU79" s="98">
        <f>IFERROR(INDEX('Score Calculation'!$D$24:$D$31,MATCH('Detalle de Cuentas'!NK79,'Score Calculation'!$C$24:$C$31,1)),0)</f>
        <v>1</v>
      </c>
      <c r="XV79" s="98">
        <f>IFERROR(INDEX('Score Calculation'!$D$24:$D$31,MATCH('Detalle de Cuentas'!NL79,'Score Calculation'!$C$24:$C$31,1)),0)</f>
        <v>1</v>
      </c>
      <c r="XW79" s="98">
        <f>IFERROR(INDEX('Score Calculation'!$D$24:$D$31,MATCH('Detalle de Cuentas'!NM79,'Score Calculation'!$C$24:$C$31,1)),0)</f>
        <v>1</v>
      </c>
      <c r="XX79" s="98">
        <f>IFERROR(INDEX('Score Calculation'!$D$24:$D$31,MATCH('Detalle de Cuentas'!NN79,'Score Calculation'!$C$24:$C$31,1)),0)</f>
        <v>1</v>
      </c>
      <c r="XY79" s="98">
        <f>IFERROR(INDEX('Score Calculation'!$D$24:$D$31,MATCH('Detalle de Cuentas'!NO79,'Score Calculation'!$C$24:$C$31,1)),0)</f>
        <v>1</v>
      </c>
      <c r="XZ79" s="98">
        <f>IFERROR(INDEX('Score Calculation'!$D$24:$D$31,MATCH('Detalle de Cuentas'!NP79,'Score Calculation'!$C$24:$C$31,1)),0)</f>
        <v>1</v>
      </c>
      <c r="YA79" s="98">
        <f>IFERROR(INDEX('Score Calculation'!$D$24:$D$31,MATCH('Detalle de Cuentas'!NQ79,'Score Calculation'!$C$24:$C$31,1)),0)</f>
        <v>1</v>
      </c>
      <c r="YB79" s="98">
        <f>IFERROR(INDEX('Score Calculation'!$D$24:$D$31,MATCH('Detalle de Cuentas'!NR79,'Score Calculation'!$C$24:$C$31,1)),0)</f>
        <v>1</v>
      </c>
      <c r="YC79" s="98">
        <f>IFERROR(INDEX('Score Calculation'!$D$24:$D$31,MATCH('Detalle de Cuentas'!NS79,'Score Calculation'!$C$24:$C$31,1)),0)</f>
        <v>1</v>
      </c>
      <c r="YD79" s="98">
        <f>IFERROR(INDEX('Score Calculation'!$D$24:$D$31,MATCH('Detalle de Cuentas'!NT79,'Score Calculation'!$C$24:$C$31,1)),0)</f>
        <v>1</v>
      </c>
      <c r="YE79" s="98">
        <f>IFERROR(INDEX('Score Calculation'!$D$24:$D$31,MATCH('Detalle de Cuentas'!NU79,'Score Calculation'!$C$24:$C$31,1)),0)</f>
        <v>1</v>
      </c>
      <c r="YF79" s="98">
        <f>IFERROR(INDEX('Score Calculation'!$D$24:$D$31,MATCH('Detalle de Cuentas'!NV79,'Score Calculation'!$C$24:$C$31,1)),0)</f>
        <v>1</v>
      </c>
      <c r="YG79" s="98">
        <f>IFERROR(INDEX('Score Calculation'!$D$24:$D$31,MATCH('Detalle de Cuentas'!NW79,'Score Calculation'!$C$24:$C$31,1)),0)</f>
        <v>1</v>
      </c>
      <c r="YH79" s="98">
        <f>IFERROR(INDEX('Score Calculation'!$D$24:$D$31,MATCH('Detalle de Cuentas'!NX79,'Score Calculation'!$C$24:$C$31,1)),0)</f>
        <v>1</v>
      </c>
      <c r="YI79" s="98">
        <f>IFERROR(INDEX('Score Calculation'!$D$24:$D$31,MATCH('Detalle de Cuentas'!NY79,'Score Calculation'!$C$24:$C$31,1)),0)</f>
        <v>1</v>
      </c>
      <c r="YJ79" s="98">
        <f>IFERROR(INDEX('Score Calculation'!$D$24:$D$31,MATCH('Detalle de Cuentas'!NZ79,'Score Calculation'!$C$24:$C$31,1)),0)</f>
        <v>1</v>
      </c>
      <c r="YK79" s="98">
        <f>IFERROR(INDEX('Score Calculation'!$D$24:$D$31,MATCH('Detalle de Cuentas'!OA79,'Score Calculation'!$C$24:$C$31,1)),0)</f>
        <v>1</v>
      </c>
      <c r="YL79" s="98">
        <f>IFERROR(INDEX('Score Calculation'!$D$24:$D$31,MATCH('Detalle de Cuentas'!OB79,'Score Calculation'!$C$24:$C$31,1)),0)</f>
        <v>1</v>
      </c>
      <c r="YM79" s="98">
        <f>IFERROR(INDEX('Score Calculation'!$D$24:$D$31,MATCH('Detalle de Cuentas'!OC79,'Score Calculation'!$C$24:$C$31,1)),0)</f>
        <v>1</v>
      </c>
      <c r="YN79" s="98">
        <f t="shared" si="458"/>
        <v>0</v>
      </c>
      <c r="YO79" s="98">
        <f>IF(LEFT(TRIM($D79),15)="GRUPO SOLIDARIO",$L79*'Score Calculation'!$H$5,IF(TRIM('Detalle de Cuentas'!$C79)="Semanal",'Detalle de Cuentas'!$L79*'Score Calculation'!$H$6,'Detalle de Cuentas'!$L79))</f>
        <v>0</v>
      </c>
      <c r="YP79" s="99">
        <f>IFERROR(INDEX('Score Calculation'!$D$54:$D$60,MATCH($YO79,'Score Calculation'!$C$54:$C$60,1)),1)</f>
        <v>0.2</v>
      </c>
      <c r="YQ79" s="99">
        <f>IFERROR(INDEX('Score Calculation'!$D$65:$D$123,MATCH(LEFT(TRIM('Detalle de Cuentas'!$F79),20),'Score Calculation'!$F$65:$F$123,0)),1)</f>
        <v>1</v>
      </c>
      <c r="YR79" s="99">
        <f>IFERROR(INDEX('Score Calculation'!$D$46:$D$49,MATCH('Detalle de Cuentas'!$YN79,'Score Calculation'!$C$46:$C$49,1)),1)</f>
        <v>4</v>
      </c>
      <c r="YS79" s="99">
        <f t="shared" si="459"/>
        <v>0</v>
      </c>
      <c r="YT79" s="99">
        <f t="shared" si="460"/>
        <v>0</v>
      </c>
      <c r="YU79" s="98" t="str">
        <f t="shared" si="461"/>
        <v/>
      </c>
      <c r="YV79" s="109">
        <f t="shared" si="462"/>
        <v>1</v>
      </c>
      <c r="YW79" s="109">
        <f>IFERROR(INDEX('Score Calculation'!$D$187:$D$245,MATCH(LEFT(TRIM('Detalle de Cuentas'!$F79),20),'Score Calculation'!$F$187:$F$245,0)),1)</f>
        <v>1</v>
      </c>
      <c r="YX79" s="109">
        <f>IFERROR(IF($E79="HIPOTECA",-PMT('Score Calculation'!$H$266/(360/$J79),$G79,$YO79)*(30/$J79),-PMT('Score Calculation'!$H$267/(360/$J79),$G79,$YO79)*(30/$J79)),0)</f>
        <v>0</v>
      </c>
      <c r="YY79" s="109">
        <f t="shared" si="805"/>
        <v>0</v>
      </c>
      <c r="YZ79" s="109">
        <f t="shared" si="805"/>
        <v>0</v>
      </c>
      <c r="ZA79" s="109">
        <f t="shared" si="805"/>
        <v>0</v>
      </c>
      <c r="ZB79" s="109">
        <f t="shared" si="805"/>
        <v>0</v>
      </c>
      <c r="ZC79" s="109">
        <f t="shared" si="805"/>
        <v>0</v>
      </c>
      <c r="ZD79" s="109">
        <f t="shared" si="805"/>
        <v>0</v>
      </c>
      <c r="ZE79" s="109">
        <f t="shared" si="805"/>
        <v>0</v>
      </c>
      <c r="ZF79" s="109">
        <f t="shared" si="805"/>
        <v>0</v>
      </c>
      <c r="ZG79" s="109">
        <f t="shared" si="805"/>
        <v>0</v>
      </c>
      <c r="ZH79" s="109">
        <f t="shared" si="805"/>
        <v>0</v>
      </c>
      <c r="ZI79" s="109">
        <f t="shared" si="464"/>
        <v>0</v>
      </c>
    </row>
    <row r="80" spans="2:685" x14ac:dyDescent="0.2">
      <c r="B80" s="41">
        <v>64</v>
      </c>
      <c r="C80" s="42"/>
      <c r="D80" s="42"/>
      <c r="E80" s="42"/>
      <c r="F80" s="42"/>
      <c r="G80" s="42"/>
      <c r="H80" s="42"/>
      <c r="I80" s="29"/>
      <c r="J80" s="6" t="str">
        <f t="shared" si="529"/>
        <v/>
      </c>
      <c r="K80" s="43"/>
      <c r="L80" s="43"/>
      <c r="M80" s="43"/>
      <c r="N80" s="43"/>
      <c r="O80" s="43"/>
      <c r="P80" s="44" t="str">
        <f t="shared" si="346"/>
        <v/>
      </c>
      <c r="Q80" s="26"/>
      <c r="R80" s="26"/>
      <c r="S80" s="26"/>
      <c r="T80" s="26"/>
      <c r="U80" s="29"/>
      <c r="V80" s="43"/>
      <c r="W80" s="26"/>
      <c r="X80" s="29"/>
      <c r="Y80" s="6">
        <f>IF('Detalle de Cuentas'!$C$4-$R80&gt;'Graph Creator'!$E$2*'Graph Creator'!$D$13*12,0,1)</f>
        <v>1</v>
      </c>
      <c r="Z80" s="45">
        <f t="shared" si="530"/>
        <v>0</v>
      </c>
      <c r="AA80" s="2" t="e">
        <f t="shared" si="347"/>
        <v>#VALUE!</v>
      </c>
      <c r="AB80" s="2" t="e">
        <f t="shared" si="348"/>
        <v>#VALUE!</v>
      </c>
      <c r="AC80" s="2" t="e">
        <f t="shared" si="349"/>
        <v>#VALUE!</v>
      </c>
      <c r="AD80" s="2" t="e">
        <f t="shared" si="350"/>
        <v>#VALUE!</v>
      </c>
      <c r="AE80" s="2" t="e">
        <f t="shared" si="351"/>
        <v>#VALUE!</v>
      </c>
      <c r="AF80" s="2" t="e">
        <f t="shared" si="352"/>
        <v>#VALUE!</v>
      </c>
      <c r="AG80" s="2">
        <f t="shared" si="353"/>
        <v>0</v>
      </c>
      <c r="AH80" s="2">
        <f t="shared" si="354"/>
        <v>0</v>
      </c>
      <c r="AI80" s="2" t="str">
        <f t="shared" si="531"/>
        <v/>
      </c>
      <c r="AJ80" s="2" t="str">
        <f t="shared" ref="AJ80:BE80" si="812">IFERROR(SEARCH(".",$I80,AI80+1),"")</f>
        <v/>
      </c>
      <c r="AK80" s="2" t="str">
        <f t="shared" si="812"/>
        <v/>
      </c>
      <c r="AL80" s="2" t="str">
        <f t="shared" si="812"/>
        <v/>
      </c>
      <c r="AM80" s="2" t="str">
        <f t="shared" si="812"/>
        <v/>
      </c>
      <c r="AN80" s="2" t="str">
        <f t="shared" si="812"/>
        <v/>
      </c>
      <c r="AO80" s="2" t="str">
        <f t="shared" si="812"/>
        <v/>
      </c>
      <c r="AP80" s="2" t="str">
        <f t="shared" si="812"/>
        <v/>
      </c>
      <c r="AQ80" s="2" t="str">
        <f t="shared" si="812"/>
        <v/>
      </c>
      <c r="AR80" s="2" t="str">
        <f t="shared" si="812"/>
        <v/>
      </c>
      <c r="AS80" s="2" t="str">
        <f t="shared" si="812"/>
        <v/>
      </c>
      <c r="AT80" s="2" t="str">
        <f t="shared" si="812"/>
        <v/>
      </c>
      <c r="AU80" s="2" t="str">
        <f t="shared" si="812"/>
        <v/>
      </c>
      <c r="AV80" s="2" t="str">
        <f t="shared" si="812"/>
        <v/>
      </c>
      <c r="AW80" s="2" t="str">
        <f t="shared" si="812"/>
        <v/>
      </c>
      <c r="AX80" s="2" t="str">
        <f t="shared" si="812"/>
        <v/>
      </c>
      <c r="AY80" s="2" t="str">
        <f t="shared" si="812"/>
        <v/>
      </c>
      <c r="AZ80" s="2" t="str">
        <f t="shared" si="812"/>
        <v/>
      </c>
      <c r="BA80" s="2" t="str">
        <f t="shared" si="812"/>
        <v/>
      </c>
      <c r="BB80" s="2" t="str">
        <f t="shared" si="812"/>
        <v/>
      </c>
      <c r="BC80" s="2" t="str">
        <f t="shared" si="812"/>
        <v/>
      </c>
      <c r="BD80" s="2" t="str">
        <f t="shared" si="812"/>
        <v/>
      </c>
      <c r="BE80" s="2" t="str">
        <f t="shared" si="812"/>
        <v/>
      </c>
      <c r="BF80" s="2" t="str">
        <f t="shared" si="356"/>
        <v/>
      </c>
      <c r="BG80" s="2" t="str">
        <f t="shared" si="7"/>
        <v/>
      </c>
      <c r="BH80" s="2" t="str">
        <f t="shared" si="8"/>
        <v/>
      </c>
      <c r="BI80" s="2" t="str">
        <f t="shared" si="9"/>
        <v/>
      </c>
      <c r="BJ80" s="2" t="str">
        <f t="shared" si="10"/>
        <v/>
      </c>
      <c r="BK80" s="2" t="str">
        <f t="shared" si="11"/>
        <v/>
      </c>
      <c r="BL80" s="2" t="str">
        <f t="shared" si="12"/>
        <v/>
      </c>
      <c r="BM80" s="2" t="str">
        <f t="shared" si="13"/>
        <v/>
      </c>
      <c r="BN80" s="2" t="str">
        <f t="shared" si="14"/>
        <v/>
      </c>
      <c r="BO80" s="2" t="str">
        <f t="shared" si="15"/>
        <v/>
      </c>
      <c r="BP80" s="2" t="str">
        <f t="shared" si="16"/>
        <v/>
      </c>
      <c r="BQ80" s="2" t="str">
        <f t="shared" si="17"/>
        <v/>
      </c>
      <c r="BR80" s="2" t="str">
        <f t="shared" si="18"/>
        <v/>
      </c>
      <c r="BS80" s="2" t="str">
        <f t="shared" si="19"/>
        <v/>
      </c>
      <c r="BT80" s="2" t="str">
        <f t="shared" si="20"/>
        <v/>
      </c>
      <c r="BU80" s="2" t="str">
        <f t="shared" si="21"/>
        <v/>
      </c>
      <c r="BV80" s="2" t="str">
        <f t="shared" si="22"/>
        <v/>
      </c>
      <c r="BW80" s="2" t="str">
        <f t="shared" si="23"/>
        <v/>
      </c>
      <c r="BX80" s="2" t="str">
        <f t="shared" si="24"/>
        <v/>
      </c>
      <c r="BY80" s="2" t="str">
        <f t="shared" si="25"/>
        <v/>
      </c>
      <c r="BZ80" s="2" t="str">
        <f t="shared" si="26"/>
        <v/>
      </c>
      <c r="CA80" s="2" t="str">
        <f t="shared" si="27"/>
        <v/>
      </c>
      <c r="CB80" s="2" t="str">
        <f t="shared" si="28"/>
        <v/>
      </c>
      <c r="CC80" s="2" t="str">
        <f t="shared" si="29"/>
        <v/>
      </c>
      <c r="CD80" s="14">
        <f t="shared" si="533"/>
        <v>0</v>
      </c>
      <c r="CE80" s="14" t="e">
        <f t="shared" ref="CE80:DA80" si="813">CD80-$J$17</f>
        <v>#VALUE!</v>
      </c>
      <c r="CF80" s="14" t="e">
        <f t="shared" si="813"/>
        <v>#VALUE!</v>
      </c>
      <c r="CG80" s="14" t="e">
        <f t="shared" si="813"/>
        <v>#VALUE!</v>
      </c>
      <c r="CH80" s="14" t="e">
        <f t="shared" si="813"/>
        <v>#VALUE!</v>
      </c>
      <c r="CI80" s="14" t="e">
        <f t="shared" si="813"/>
        <v>#VALUE!</v>
      </c>
      <c r="CJ80" s="14" t="e">
        <f t="shared" si="813"/>
        <v>#VALUE!</v>
      </c>
      <c r="CK80" s="14" t="e">
        <f t="shared" si="813"/>
        <v>#VALUE!</v>
      </c>
      <c r="CL80" s="14" t="e">
        <f t="shared" si="813"/>
        <v>#VALUE!</v>
      </c>
      <c r="CM80" s="14" t="e">
        <f t="shared" si="813"/>
        <v>#VALUE!</v>
      </c>
      <c r="CN80" s="14" t="e">
        <f t="shared" si="813"/>
        <v>#VALUE!</v>
      </c>
      <c r="CO80" s="14" t="e">
        <f t="shared" si="813"/>
        <v>#VALUE!</v>
      </c>
      <c r="CP80" s="14" t="e">
        <f t="shared" si="813"/>
        <v>#VALUE!</v>
      </c>
      <c r="CQ80" s="14" t="e">
        <f t="shared" si="813"/>
        <v>#VALUE!</v>
      </c>
      <c r="CR80" s="14" t="e">
        <f t="shared" si="813"/>
        <v>#VALUE!</v>
      </c>
      <c r="CS80" s="14" t="e">
        <f t="shared" si="813"/>
        <v>#VALUE!</v>
      </c>
      <c r="CT80" s="14" t="e">
        <f t="shared" si="813"/>
        <v>#VALUE!</v>
      </c>
      <c r="CU80" s="14" t="e">
        <f t="shared" si="813"/>
        <v>#VALUE!</v>
      </c>
      <c r="CV80" s="14" t="e">
        <f t="shared" si="813"/>
        <v>#VALUE!</v>
      </c>
      <c r="CW80" s="14" t="e">
        <f t="shared" si="813"/>
        <v>#VALUE!</v>
      </c>
      <c r="CX80" s="14" t="e">
        <f t="shared" si="813"/>
        <v>#VALUE!</v>
      </c>
      <c r="CY80" s="14" t="e">
        <f t="shared" si="813"/>
        <v>#VALUE!</v>
      </c>
      <c r="CZ80" s="14" t="e">
        <f t="shared" si="813"/>
        <v>#VALUE!</v>
      </c>
      <c r="DA80" s="14" t="e">
        <f t="shared" si="813"/>
        <v>#VALUE!</v>
      </c>
      <c r="DB80" s="2">
        <f t="shared" si="358"/>
        <v>0</v>
      </c>
      <c r="DC80" s="2">
        <f t="shared" si="359"/>
        <v>0</v>
      </c>
      <c r="DD80" s="2">
        <f t="shared" si="360"/>
        <v>0</v>
      </c>
      <c r="DE80" s="2">
        <f t="shared" si="361"/>
        <v>0</v>
      </c>
      <c r="DF80" s="2">
        <f t="shared" si="362"/>
        <v>0</v>
      </c>
      <c r="DG80" s="2">
        <f t="shared" si="363"/>
        <v>0</v>
      </c>
      <c r="DH80" s="2">
        <f t="shared" si="364"/>
        <v>0</v>
      </c>
      <c r="DI80" s="2">
        <f t="shared" si="365"/>
        <v>0</v>
      </c>
      <c r="DJ80" s="2">
        <f t="shared" si="366"/>
        <v>0</v>
      </c>
      <c r="DK80" s="2">
        <f t="shared" si="367"/>
        <v>0</v>
      </c>
      <c r="DL80" s="2">
        <f t="shared" si="368"/>
        <v>0</v>
      </c>
      <c r="DM80" s="2">
        <f t="shared" si="369"/>
        <v>0</v>
      </c>
      <c r="DN80" s="2">
        <f t="shared" si="370"/>
        <v>0</v>
      </c>
      <c r="DO80" s="2">
        <f t="shared" si="371"/>
        <v>0</v>
      </c>
      <c r="DP80" s="2">
        <f t="shared" si="372"/>
        <v>0</v>
      </c>
      <c r="DQ80" s="2">
        <f t="shared" si="373"/>
        <v>0</v>
      </c>
      <c r="DR80" s="2">
        <f t="shared" si="374"/>
        <v>0</v>
      </c>
      <c r="DS80" s="2">
        <f t="shared" si="375"/>
        <v>0</v>
      </c>
      <c r="DT80" s="2">
        <f t="shared" si="376"/>
        <v>0</v>
      </c>
      <c r="DU80" s="2">
        <f t="shared" si="377"/>
        <v>0</v>
      </c>
      <c r="DV80" s="2">
        <f t="shared" si="378"/>
        <v>0</v>
      </c>
      <c r="DW80" s="2">
        <f t="shared" si="379"/>
        <v>0</v>
      </c>
      <c r="DX80" s="2">
        <f t="shared" si="380"/>
        <v>0</v>
      </c>
      <c r="DY80" s="2">
        <f t="shared" si="381"/>
        <v>0</v>
      </c>
      <c r="DZ80" s="2">
        <f t="shared" si="382"/>
        <v>0</v>
      </c>
      <c r="EA80" s="2">
        <f t="shared" si="383"/>
        <v>0</v>
      </c>
      <c r="EB80" s="2">
        <f t="shared" si="384"/>
        <v>0</v>
      </c>
      <c r="EC80" s="2">
        <f t="shared" si="385"/>
        <v>0</v>
      </c>
      <c r="ED80" s="2">
        <f t="shared" si="386"/>
        <v>0</v>
      </c>
      <c r="EE80" s="2">
        <f t="shared" si="387"/>
        <v>0</v>
      </c>
      <c r="EF80" s="2">
        <f t="shared" si="388"/>
        <v>0</v>
      </c>
      <c r="EG80" s="2">
        <f t="shared" si="389"/>
        <v>0</v>
      </c>
      <c r="EH80" s="2">
        <f t="shared" si="390"/>
        <v>0</v>
      </c>
      <c r="EI80" s="2">
        <f t="shared" si="391"/>
        <v>0</v>
      </c>
      <c r="EJ80" s="2">
        <f t="shared" si="392"/>
        <v>0</v>
      </c>
      <c r="EK80" s="2">
        <f t="shared" si="393"/>
        <v>0</v>
      </c>
      <c r="EL80" s="2">
        <f t="shared" si="394"/>
        <v>0</v>
      </c>
      <c r="EM80" s="2">
        <f t="shared" si="395"/>
        <v>0</v>
      </c>
      <c r="EN80" s="2">
        <f t="shared" si="396"/>
        <v>0</v>
      </c>
      <c r="EO80" s="2">
        <f t="shared" si="397"/>
        <v>0</v>
      </c>
      <c r="EP80" s="2">
        <f t="shared" si="398"/>
        <v>0</v>
      </c>
      <c r="EQ80" s="2">
        <f t="shared" si="399"/>
        <v>0</v>
      </c>
      <c r="ER80" s="2">
        <f t="shared" si="400"/>
        <v>0</v>
      </c>
      <c r="ES80" s="2">
        <f t="shared" si="401"/>
        <v>0</v>
      </c>
      <c r="ET80" s="2">
        <f t="shared" si="402"/>
        <v>0</v>
      </c>
      <c r="EU80" s="2">
        <f t="shared" si="403"/>
        <v>0</v>
      </c>
      <c r="EV80" s="2">
        <f t="shared" si="404"/>
        <v>0</v>
      </c>
      <c r="EW80" s="2">
        <f t="shared" si="405"/>
        <v>0</v>
      </c>
      <c r="EX80" s="2">
        <f t="shared" si="535"/>
        <v>1</v>
      </c>
      <c r="EY80" s="2" t="e">
        <f t="shared" si="536"/>
        <v>#VALUE!</v>
      </c>
      <c r="EZ80" s="2" t="e">
        <f t="shared" si="537"/>
        <v>#VALUE!</v>
      </c>
      <c r="FA80" s="2" t="e">
        <f t="shared" si="538"/>
        <v>#VALUE!</v>
      </c>
      <c r="FB80" s="2" t="e">
        <f t="shared" si="539"/>
        <v>#VALUE!</v>
      </c>
      <c r="FC80" s="2" t="e">
        <f t="shared" si="540"/>
        <v>#VALUE!</v>
      </c>
      <c r="FD80" s="2" t="e">
        <f t="shared" si="541"/>
        <v>#VALUE!</v>
      </c>
      <c r="FE80" s="2" t="e">
        <f t="shared" si="542"/>
        <v>#VALUE!</v>
      </c>
      <c r="FF80" s="2" t="e">
        <f t="shared" si="543"/>
        <v>#VALUE!</v>
      </c>
      <c r="FG80" s="2" t="e">
        <f t="shared" si="544"/>
        <v>#VALUE!</v>
      </c>
      <c r="FH80" s="2" t="e">
        <f t="shared" si="545"/>
        <v>#VALUE!</v>
      </c>
      <c r="FI80" s="2" t="e">
        <f t="shared" si="546"/>
        <v>#VALUE!</v>
      </c>
      <c r="FJ80" s="2" t="e">
        <f t="shared" si="547"/>
        <v>#VALUE!</v>
      </c>
      <c r="FK80" s="2" t="e">
        <f t="shared" si="548"/>
        <v>#VALUE!</v>
      </c>
      <c r="FL80" s="2" t="e">
        <f t="shared" si="549"/>
        <v>#VALUE!</v>
      </c>
      <c r="FM80" s="2" t="e">
        <f t="shared" si="550"/>
        <v>#VALUE!</v>
      </c>
      <c r="FN80" s="2" t="e">
        <f t="shared" si="551"/>
        <v>#VALUE!</v>
      </c>
      <c r="FO80" s="2" t="e">
        <f t="shared" si="552"/>
        <v>#VALUE!</v>
      </c>
      <c r="FP80" s="2" t="e">
        <f t="shared" si="553"/>
        <v>#VALUE!</v>
      </c>
      <c r="FQ80" s="2" t="e">
        <f t="shared" si="554"/>
        <v>#VALUE!</v>
      </c>
      <c r="FR80" s="2" t="e">
        <f t="shared" si="555"/>
        <v>#VALUE!</v>
      </c>
      <c r="FS80" s="2" t="e">
        <f t="shared" si="556"/>
        <v>#VALUE!</v>
      </c>
      <c r="FT80" s="2" t="e">
        <f t="shared" si="557"/>
        <v>#VALUE!</v>
      </c>
      <c r="FU80" s="2" t="e">
        <f t="shared" si="558"/>
        <v>#VALUE!</v>
      </c>
      <c r="FV80" s="2">
        <f t="shared" si="559"/>
        <v>1</v>
      </c>
      <c r="FW80" s="2" t="e">
        <f t="shared" si="560"/>
        <v>#VALUE!</v>
      </c>
      <c r="FX80" s="2" t="e">
        <f t="shared" si="561"/>
        <v>#VALUE!</v>
      </c>
      <c r="FY80" s="2" t="e">
        <f t="shared" si="562"/>
        <v>#VALUE!</v>
      </c>
      <c r="FZ80" s="2" t="e">
        <f t="shared" si="563"/>
        <v>#VALUE!</v>
      </c>
      <c r="GA80" s="2" t="e">
        <f t="shared" si="564"/>
        <v>#VALUE!</v>
      </c>
      <c r="GB80" s="2" t="e">
        <f t="shared" si="565"/>
        <v>#VALUE!</v>
      </c>
      <c r="GC80" s="2" t="e">
        <f t="shared" si="566"/>
        <v>#VALUE!</v>
      </c>
      <c r="GD80" s="2" t="e">
        <f t="shared" si="567"/>
        <v>#VALUE!</v>
      </c>
      <c r="GE80" s="2" t="e">
        <f t="shared" si="568"/>
        <v>#VALUE!</v>
      </c>
      <c r="GF80" s="2" t="e">
        <f t="shared" si="569"/>
        <v>#VALUE!</v>
      </c>
      <c r="GG80" s="2" t="e">
        <f t="shared" si="570"/>
        <v>#VALUE!</v>
      </c>
      <c r="GH80" s="2" t="e">
        <f t="shared" si="571"/>
        <v>#VALUE!</v>
      </c>
      <c r="GI80" s="2" t="e">
        <f t="shared" si="572"/>
        <v>#VALUE!</v>
      </c>
      <c r="GJ80" s="2" t="e">
        <f t="shared" si="573"/>
        <v>#VALUE!</v>
      </c>
      <c r="GK80" s="2" t="e">
        <f t="shared" si="574"/>
        <v>#VALUE!</v>
      </c>
      <c r="GL80" s="2" t="e">
        <f t="shared" si="575"/>
        <v>#VALUE!</v>
      </c>
      <c r="GM80" s="2" t="e">
        <f t="shared" si="576"/>
        <v>#VALUE!</v>
      </c>
      <c r="GN80" s="2" t="e">
        <f t="shared" si="577"/>
        <v>#VALUE!</v>
      </c>
      <c r="GO80" s="2" t="e">
        <f t="shared" si="578"/>
        <v>#VALUE!</v>
      </c>
      <c r="GP80" s="2" t="e">
        <f t="shared" si="579"/>
        <v>#VALUE!</v>
      </c>
      <c r="GQ80" s="2" t="e">
        <f t="shared" si="580"/>
        <v>#VALUE!</v>
      </c>
      <c r="GR80" s="2" t="e">
        <f t="shared" si="581"/>
        <v>#VALUE!</v>
      </c>
      <c r="GS80" s="2" t="e">
        <f t="shared" si="582"/>
        <v>#VALUE!</v>
      </c>
      <c r="GT80" s="2">
        <f t="shared" si="583"/>
        <v>1</v>
      </c>
      <c r="GU80" s="2" t="e">
        <f t="shared" si="584"/>
        <v>#VALUE!</v>
      </c>
      <c r="GV80" s="2" t="e">
        <f t="shared" si="585"/>
        <v>#VALUE!</v>
      </c>
      <c r="GW80" s="2" t="e">
        <f t="shared" si="586"/>
        <v>#VALUE!</v>
      </c>
      <c r="GX80" s="2" t="e">
        <f t="shared" si="587"/>
        <v>#VALUE!</v>
      </c>
      <c r="GY80" s="2" t="e">
        <f t="shared" si="588"/>
        <v>#VALUE!</v>
      </c>
      <c r="GZ80" s="2" t="e">
        <f t="shared" si="589"/>
        <v>#VALUE!</v>
      </c>
      <c r="HA80" s="2" t="e">
        <f t="shared" si="590"/>
        <v>#VALUE!</v>
      </c>
      <c r="HB80" s="2" t="e">
        <f t="shared" si="591"/>
        <v>#VALUE!</v>
      </c>
      <c r="HC80" s="2" t="e">
        <f t="shared" si="592"/>
        <v>#VALUE!</v>
      </c>
      <c r="HD80" s="2" t="e">
        <f t="shared" si="593"/>
        <v>#VALUE!</v>
      </c>
      <c r="HE80" s="2" t="e">
        <f t="shared" si="594"/>
        <v>#VALUE!</v>
      </c>
      <c r="HF80" s="2" t="e">
        <f t="shared" si="595"/>
        <v>#VALUE!</v>
      </c>
      <c r="HG80" s="2" t="e">
        <f t="shared" si="596"/>
        <v>#VALUE!</v>
      </c>
      <c r="HH80" s="2" t="e">
        <f t="shared" si="597"/>
        <v>#VALUE!</v>
      </c>
      <c r="HI80" s="2" t="e">
        <f t="shared" si="598"/>
        <v>#VALUE!</v>
      </c>
      <c r="HJ80" s="2" t="e">
        <f t="shared" si="599"/>
        <v>#VALUE!</v>
      </c>
      <c r="HK80" s="2" t="e">
        <f t="shared" si="600"/>
        <v>#VALUE!</v>
      </c>
      <c r="HL80" s="2" t="e">
        <f t="shared" si="601"/>
        <v>#VALUE!</v>
      </c>
      <c r="HM80" s="2" t="e">
        <f t="shared" si="602"/>
        <v>#VALUE!</v>
      </c>
      <c r="HN80" s="2" t="e">
        <f t="shared" si="603"/>
        <v>#VALUE!</v>
      </c>
      <c r="HO80" s="2" t="e">
        <f t="shared" si="604"/>
        <v>#VALUE!</v>
      </c>
      <c r="HP80" s="2" t="e">
        <f t="shared" si="605"/>
        <v>#VALUE!</v>
      </c>
      <c r="HQ80" s="2" t="e">
        <f t="shared" si="606"/>
        <v>#VALUE!</v>
      </c>
      <c r="HR80" s="2">
        <f t="shared" si="607"/>
        <v>1</v>
      </c>
      <c r="HS80" s="2" t="e">
        <f t="shared" si="608"/>
        <v>#VALUE!</v>
      </c>
      <c r="HT80" s="2" t="e">
        <f t="shared" si="609"/>
        <v>#VALUE!</v>
      </c>
      <c r="HU80" s="2" t="e">
        <f t="shared" si="610"/>
        <v>#VALUE!</v>
      </c>
      <c r="HV80" s="2" t="e">
        <f t="shared" si="611"/>
        <v>#VALUE!</v>
      </c>
      <c r="HW80" s="2" t="e">
        <f t="shared" si="612"/>
        <v>#VALUE!</v>
      </c>
      <c r="HX80" s="2" t="e">
        <f t="shared" si="613"/>
        <v>#VALUE!</v>
      </c>
      <c r="HY80" s="2" t="e">
        <f t="shared" si="614"/>
        <v>#VALUE!</v>
      </c>
      <c r="HZ80" s="2" t="e">
        <f t="shared" si="615"/>
        <v>#VALUE!</v>
      </c>
      <c r="IA80" s="2" t="e">
        <f t="shared" si="616"/>
        <v>#VALUE!</v>
      </c>
      <c r="IB80" s="2" t="e">
        <f t="shared" si="617"/>
        <v>#VALUE!</v>
      </c>
      <c r="IC80" s="2" t="e">
        <f t="shared" si="618"/>
        <v>#VALUE!</v>
      </c>
      <c r="ID80" s="2" t="e">
        <f t="shared" si="619"/>
        <v>#VALUE!</v>
      </c>
      <c r="IE80" s="2" t="e">
        <f t="shared" si="620"/>
        <v>#VALUE!</v>
      </c>
      <c r="IF80" s="2" t="e">
        <f t="shared" si="621"/>
        <v>#VALUE!</v>
      </c>
      <c r="IG80" s="2" t="e">
        <f t="shared" si="622"/>
        <v>#VALUE!</v>
      </c>
      <c r="IH80" s="2" t="e">
        <f t="shared" si="623"/>
        <v>#VALUE!</v>
      </c>
      <c r="II80" s="2" t="e">
        <f t="shared" si="624"/>
        <v>#VALUE!</v>
      </c>
      <c r="IJ80" s="2" t="e">
        <f t="shared" si="625"/>
        <v>#VALUE!</v>
      </c>
      <c r="IK80" s="2" t="e">
        <f t="shared" si="626"/>
        <v>#VALUE!</v>
      </c>
      <c r="IL80" s="2" t="e">
        <f t="shared" si="627"/>
        <v>#VALUE!</v>
      </c>
      <c r="IM80" s="2" t="e">
        <f t="shared" si="628"/>
        <v>#VALUE!</v>
      </c>
      <c r="IN80" s="2" t="e">
        <f t="shared" si="629"/>
        <v>#VALUE!</v>
      </c>
      <c r="IO80" s="2" t="e">
        <f t="shared" si="630"/>
        <v>#VALUE!</v>
      </c>
      <c r="IP80" s="2">
        <f t="shared" si="631"/>
        <v>0</v>
      </c>
      <c r="IQ80" s="2" t="e">
        <f t="shared" si="632"/>
        <v>#VALUE!</v>
      </c>
      <c r="IR80" s="2" t="e">
        <f t="shared" si="633"/>
        <v>#VALUE!</v>
      </c>
      <c r="IS80" s="2" t="e">
        <f t="shared" si="634"/>
        <v>#VALUE!</v>
      </c>
      <c r="IT80" s="2" t="e">
        <f t="shared" si="635"/>
        <v>#VALUE!</v>
      </c>
      <c r="IU80" s="2" t="e">
        <f t="shared" si="636"/>
        <v>#VALUE!</v>
      </c>
      <c r="IV80" s="2" t="e">
        <f t="shared" si="637"/>
        <v>#VALUE!</v>
      </c>
      <c r="IW80" s="2" t="e">
        <f t="shared" si="638"/>
        <v>#VALUE!</v>
      </c>
      <c r="IX80" s="2" t="e">
        <f t="shared" si="639"/>
        <v>#VALUE!</v>
      </c>
      <c r="IY80" s="2" t="e">
        <f t="shared" si="640"/>
        <v>#VALUE!</v>
      </c>
      <c r="IZ80" s="2" t="e">
        <f t="shared" si="641"/>
        <v>#VALUE!</v>
      </c>
      <c r="JA80" s="2" t="e">
        <f t="shared" si="642"/>
        <v>#VALUE!</v>
      </c>
      <c r="JB80" s="2" t="e">
        <f t="shared" si="643"/>
        <v>#VALUE!</v>
      </c>
      <c r="JC80" s="2" t="e">
        <f t="shared" si="644"/>
        <v>#VALUE!</v>
      </c>
      <c r="JD80" s="2" t="e">
        <f t="shared" si="645"/>
        <v>#VALUE!</v>
      </c>
      <c r="JE80" s="2" t="e">
        <f t="shared" si="646"/>
        <v>#VALUE!</v>
      </c>
      <c r="JF80" s="2" t="e">
        <f t="shared" si="647"/>
        <v>#VALUE!</v>
      </c>
      <c r="JG80" s="2" t="e">
        <f t="shared" si="648"/>
        <v>#VALUE!</v>
      </c>
      <c r="JH80" s="2" t="e">
        <f t="shared" si="649"/>
        <v>#VALUE!</v>
      </c>
      <c r="JI80" s="2" t="e">
        <f t="shared" si="650"/>
        <v>#VALUE!</v>
      </c>
      <c r="JJ80" s="2" t="e">
        <f t="shared" si="651"/>
        <v>#VALUE!</v>
      </c>
      <c r="JK80" s="2" t="e">
        <f t="shared" si="652"/>
        <v>#VALUE!</v>
      </c>
      <c r="JL80" s="2" t="e">
        <f t="shared" si="653"/>
        <v>#VALUE!</v>
      </c>
      <c r="JM80" s="2" t="e">
        <f t="shared" si="654"/>
        <v>#VALUE!</v>
      </c>
      <c r="JN80" s="2">
        <f t="shared" si="655"/>
        <v>0</v>
      </c>
      <c r="JO80" s="2" t="e">
        <f t="shared" si="656"/>
        <v>#VALUE!</v>
      </c>
      <c r="JP80" s="2" t="e">
        <f t="shared" si="657"/>
        <v>#VALUE!</v>
      </c>
      <c r="JQ80" s="2" t="e">
        <f t="shared" si="658"/>
        <v>#VALUE!</v>
      </c>
      <c r="JR80" s="2" t="e">
        <f t="shared" si="659"/>
        <v>#VALUE!</v>
      </c>
      <c r="JS80" s="2" t="e">
        <f t="shared" si="660"/>
        <v>#VALUE!</v>
      </c>
      <c r="JT80" s="2" t="e">
        <f t="shared" si="661"/>
        <v>#VALUE!</v>
      </c>
      <c r="JU80" s="2" t="e">
        <f t="shared" si="662"/>
        <v>#VALUE!</v>
      </c>
      <c r="JV80" s="2" t="e">
        <f t="shared" si="663"/>
        <v>#VALUE!</v>
      </c>
      <c r="JW80" s="2" t="e">
        <f t="shared" si="664"/>
        <v>#VALUE!</v>
      </c>
      <c r="JX80" s="2" t="e">
        <f t="shared" si="665"/>
        <v>#VALUE!</v>
      </c>
      <c r="JY80" s="2" t="e">
        <f t="shared" si="666"/>
        <v>#VALUE!</v>
      </c>
      <c r="JZ80" s="2" t="e">
        <f t="shared" si="667"/>
        <v>#VALUE!</v>
      </c>
      <c r="KA80" s="2" t="e">
        <f t="shared" si="668"/>
        <v>#VALUE!</v>
      </c>
      <c r="KB80" s="2" t="e">
        <f t="shared" si="669"/>
        <v>#VALUE!</v>
      </c>
      <c r="KC80" s="2" t="e">
        <f t="shared" si="670"/>
        <v>#VALUE!</v>
      </c>
      <c r="KD80" s="2" t="e">
        <f t="shared" si="671"/>
        <v>#VALUE!</v>
      </c>
      <c r="KE80" s="2" t="e">
        <f t="shared" si="672"/>
        <v>#VALUE!</v>
      </c>
      <c r="KF80" s="2" t="e">
        <f t="shared" si="673"/>
        <v>#VALUE!</v>
      </c>
      <c r="KG80" s="2" t="e">
        <f t="shared" si="674"/>
        <v>#VALUE!</v>
      </c>
      <c r="KH80" s="2" t="e">
        <f t="shared" si="675"/>
        <v>#VALUE!</v>
      </c>
      <c r="KI80" s="2" t="e">
        <f t="shared" si="676"/>
        <v>#VALUE!</v>
      </c>
      <c r="KJ80" s="2" t="e">
        <f t="shared" si="677"/>
        <v>#VALUE!</v>
      </c>
      <c r="KK80" s="2" t="e">
        <f t="shared" si="678"/>
        <v>#VALUE!</v>
      </c>
      <c r="KL80" s="2">
        <f t="shared" si="679"/>
        <v>0</v>
      </c>
      <c r="KM80" s="2" t="e">
        <f t="shared" si="680"/>
        <v>#VALUE!</v>
      </c>
      <c r="KN80" s="2" t="e">
        <f t="shared" si="681"/>
        <v>#VALUE!</v>
      </c>
      <c r="KO80" s="2" t="e">
        <f t="shared" si="682"/>
        <v>#VALUE!</v>
      </c>
      <c r="KP80" s="2" t="e">
        <f t="shared" si="683"/>
        <v>#VALUE!</v>
      </c>
      <c r="KQ80" s="2" t="e">
        <f t="shared" si="684"/>
        <v>#VALUE!</v>
      </c>
      <c r="KR80" s="2" t="e">
        <f t="shared" si="685"/>
        <v>#VALUE!</v>
      </c>
      <c r="KS80" s="2" t="e">
        <f t="shared" si="686"/>
        <v>#VALUE!</v>
      </c>
      <c r="KT80" s="2" t="e">
        <f t="shared" si="687"/>
        <v>#VALUE!</v>
      </c>
      <c r="KU80" s="2" t="e">
        <f t="shared" si="688"/>
        <v>#VALUE!</v>
      </c>
      <c r="KV80" s="2" t="e">
        <f t="shared" si="689"/>
        <v>#VALUE!</v>
      </c>
      <c r="KW80" s="2" t="e">
        <f t="shared" si="690"/>
        <v>#VALUE!</v>
      </c>
      <c r="KX80" s="2" t="e">
        <f t="shared" si="691"/>
        <v>#VALUE!</v>
      </c>
      <c r="KY80" s="2" t="e">
        <f t="shared" si="692"/>
        <v>#VALUE!</v>
      </c>
      <c r="KZ80" s="2" t="e">
        <f t="shared" si="693"/>
        <v>#VALUE!</v>
      </c>
      <c r="LA80" s="2" t="e">
        <f t="shared" si="694"/>
        <v>#VALUE!</v>
      </c>
      <c r="LB80" s="2" t="e">
        <f t="shared" si="695"/>
        <v>#VALUE!</v>
      </c>
      <c r="LC80" s="2" t="e">
        <f t="shared" si="696"/>
        <v>#VALUE!</v>
      </c>
      <c r="LD80" s="2" t="e">
        <f t="shared" si="697"/>
        <v>#VALUE!</v>
      </c>
      <c r="LE80" s="2" t="e">
        <f t="shared" si="698"/>
        <v>#VALUE!</v>
      </c>
      <c r="LF80" s="2" t="e">
        <f t="shared" si="699"/>
        <v>#VALUE!</v>
      </c>
      <c r="LG80" s="2" t="e">
        <f t="shared" si="700"/>
        <v>#VALUE!</v>
      </c>
      <c r="LH80" s="2" t="e">
        <f t="shared" si="701"/>
        <v>#VALUE!</v>
      </c>
      <c r="LI80" s="2" t="e">
        <f t="shared" si="702"/>
        <v>#VALUE!</v>
      </c>
      <c r="LJ80" s="2">
        <f t="shared" si="703"/>
        <v>0</v>
      </c>
      <c r="LK80" s="2" t="e">
        <f t="shared" si="704"/>
        <v>#VALUE!</v>
      </c>
      <c r="LL80" s="2" t="e">
        <f t="shared" si="705"/>
        <v>#VALUE!</v>
      </c>
      <c r="LM80" s="2" t="e">
        <f t="shared" si="706"/>
        <v>#VALUE!</v>
      </c>
      <c r="LN80" s="2" t="e">
        <f t="shared" si="707"/>
        <v>#VALUE!</v>
      </c>
      <c r="LO80" s="2" t="e">
        <f t="shared" si="708"/>
        <v>#VALUE!</v>
      </c>
      <c r="LP80" s="2" t="e">
        <f t="shared" si="709"/>
        <v>#VALUE!</v>
      </c>
      <c r="LQ80" s="2" t="e">
        <f t="shared" si="710"/>
        <v>#VALUE!</v>
      </c>
      <c r="LR80" s="2" t="e">
        <f t="shared" si="711"/>
        <v>#VALUE!</v>
      </c>
      <c r="LS80" s="2" t="e">
        <f t="shared" si="712"/>
        <v>#VALUE!</v>
      </c>
      <c r="LT80" s="2" t="e">
        <f t="shared" si="713"/>
        <v>#VALUE!</v>
      </c>
      <c r="LU80" s="2" t="e">
        <f t="shared" si="714"/>
        <v>#VALUE!</v>
      </c>
      <c r="LV80" s="2" t="e">
        <f t="shared" si="715"/>
        <v>#VALUE!</v>
      </c>
      <c r="LW80" s="2" t="e">
        <f t="shared" si="716"/>
        <v>#VALUE!</v>
      </c>
      <c r="LX80" s="2" t="e">
        <f t="shared" si="717"/>
        <v>#VALUE!</v>
      </c>
      <c r="LY80" s="2" t="e">
        <f t="shared" si="718"/>
        <v>#VALUE!</v>
      </c>
      <c r="LZ80" s="2" t="e">
        <f t="shared" si="719"/>
        <v>#VALUE!</v>
      </c>
      <c r="MA80" s="2" t="e">
        <f t="shared" si="720"/>
        <v>#VALUE!</v>
      </c>
      <c r="MB80" s="2" t="e">
        <f t="shared" si="721"/>
        <v>#VALUE!</v>
      </c>
      <c r="MC80" s="2" t="e">
        <f t="shared" si="722"/>
        <v>#VALUE!</v>
      </c>
      <c r="MD80" s="2" t="e">
        <f t="shared" si="723"/>
        <v>#VALUE!</v>
      </c>
      <c r="ME80" s="2" t="e">
        <f t="shared" si="724"/>
        <v>#VALUE!</v>
      </c>
      <c r="MF80" s="2" t="e">
        <f t="shared" si="725"/>
        <v>#VALUE!</v>
      </c>
      <c r="MG80" s="2" t="e">
        <f t="shared" si="726"/>
        <v>#VALUE!</v>
      </c>
      <c r="MH80" s="2">
        <f t="shared" si="727"/>
        <v>1</v>
      </c>
      <c r="MI80" s="2" t="e">
        <f t="shared" si="728"/>
        <v>#VALUE!</v>
      </c>
      <c r="MJ80" s="2" t="e">
        <f t="shared" si="729"/>
        <v>#VALUE!</v>
      </c>
      <c r="MK80" s="2" t="e">
        <f t="shared" si="730"/>
        <v>#VALUE!</v>
      </c>
      <c r="ML80" s="2" t="e">
        <f t="shared" si="731"/>
        <v>#VALUE!</v>
      </c>
      <c r="MM80" s="2" t="e">
        <f t="shared" si="732"/>
        <v>#VALUE!</v>
      </c>
      <c r="MN80" s="2" t="e">
        <f t="shared" si="733"/>
        <v>#VALUE!</v>
      </c>
      <c r="MO80" s="2" t="e">
        <f t="shared" si="734"/>
        <v>#VALUE!</v>
      </c>
      <c r="MP80" s="2" t="e">
        <f t="shared" si="735"/>
        <v>#VALUE!</v>
      </c>
      <c r="MQ80" s="2" t="e">
        <f t="shared" si="736"/>
        <v>#VALUE!</v>
      </c>
      <c r="MR80" s="2" t="e">
        <f t="shared" si="737"/>
        <v>#VALUE!</v>
      </c>
      <c r="MS80" s="2" t="e">
        <f t="shared" si="738"/>
        <v>#VALUE!</v>
      </c>
      <c r="MT80" s="2" t="e">
        <f t="shared" si="739"/>
        <v>#VALUE!</v>
      </c>
      <c r="MU80" s="2" t="e">
        <f t="shared" si="740"/>
        <v>#VALUE!</v>
      </c>
      <c r="MV80" s="2" t="e">
        <f t="shared" si="741"/>
        <v>#VALUE!</v>
      </c>
      <c r="MW80" s="2" t="e">
        <f t="shared" si="742"/>
        <v>#VALUE!</v>
      </c>
      <c r="MX80" s="2" t="e">
        <f t="shared" si="743"/>
        <v>#VALUE!</v>
      </c>
      <c r="MY80" s="2" t="e">
        <f t="shared" si="744"/>
        <v>#VALUE!</v>
      </c>
      <c r="MZ80" s="2" t="e">
        <f t="shared" si="745"/>
        <v>#VALUE!</v>
      </c>
      <c r="NA80" s="2" t="e">
        <f t="shared" si="746"/>
        <v>#VALUE!</v>
      </c>
      <c r="NB80" s="2" t="e">
        <f t="shared" si="747"/>
        <v>#VALUE!</v>
      </c>
      <c r="NC80" s="2" t="e">
        <f t="shared" si="748"/>
        <v>#VALUE!</v>
      </c>
      <c r="ND80" s="2" t="e">
        <f t="shared" si="749"/>
        <v>#VALUE!</v>
      </c>
      <c r="NE80" s="2" t="e">
        <f t="shared" si="750"/>
        <v>#VALUE!</v>
      </c>
      <c r="NF80" s="2">
        <f t="shared" si="406"/>
        <v>0</v>
      </c>
      <c r="NG80" s="2">
        <f t="shared" si="250"/>
        <v>0</v>
      </c>
      <c r="NH80" s="2">
        <f t="shared" si="251"/>
        <v>0</v>
      </c>
      <c r="NI80" s="2">
        <f t="shared" si="252"/>
        <v>0</v>
      </c>
      <c r="NJ80" s="2">
        <f t="shared" si="253"/>
        <v>0</v>
      </c>
      <c r="NK80" s="2">
        <f t="shared" si="254"/>
        <v>0</v>
      </c>
      <c r="NL80" s="2">
        <f t="shared" si="255"/>
        <v>0</v>
      </c>
      <c r="NM80" s="2">
        <f t="shared" si="256"/>
        <v>0</v>
      </c>
      <c r="NN80" s="2">
        <f t="shared" si="257"/>
        <v>0</v>
      </c>
      <c r="NO80" s="2">
        <f t="shared" si="258"/>
        <v>0</v>
      </c>
      <c r="NP80" s="2">
        <f t="shared" si="259"/>
        <v>0</v>
      </c>
      <c r="NQ80" s="2">
        <f t="shared" si="260"/>
        <v>0</v>
      </c>
      <c r="NR80" s="2">
        <f t="shared" si="261"/>
        <v>0</v>
      </c>
      <c r="NS80" s="2">
        <f t="shared" si="262"/>
        <v>0</v>
      </c>
      <c r="NT80" s="2">
        <f t="shared" si="263"/>
        <v>0</v>
      </c>
      <c r="NU80" s="2">
        <f t="shared" si="264"/>
        <v>0</v>
      </c>
      <c r="NV80" s="2">
        <f t="shared" si="265"/>
        <v>0</v>
      </c>
      <c r="NW80" s="2">
        <f t="shared" si="266"/>
        <v>0</v>
      </c>
      <c r="NX80" s="2">
        <f t="shared" si="267"/>
        <v>0</v>
      </c>
      <c r="NY80" s="2">
        <f t="shared" si="268"/>
        <v>0</v>
      </c>
      <c r="NZ80" s="2">
        <f t="shared" si="269"/>
        <v>0</v>
      </c>
      <c r="OA80" s="2">
        <f t="shared" si="270"/>
        <v>0</v>
      </c>
      <c r="OB80" s="2">
        <f t="shared" si="271"/>
        <v>0</v>
      </c>
      <c r="OC80" s="2">
        <f t="shared" si="272"/>
        <v>0</v>
      </c>
      <c r="OD80" s="2">
        <f>IF(AND(NF80&gt;'Graph Creator'!$K$4,'Detalle de Cuentas'!NF80&lt;='Graph Creator'!$L$4),1,0)</f>
        <v>0</v>
      </c>
      <c r="OE80" s="2">
        <f>IF(AND(NG80&gt;'Graph Creator'!$K$4,'Detalle de Cuentas'!NG80&lt;='Graph Creator'!$L$4),1,0)</f>
        <v>0</v>
      </c>
      <c r="OF80" s="2">
        <f>IF(AND(NH80&gt;'Graph Creator'!$K$4,'Detalle de Cuentas'!NH80&lt;='Graph Creator'!$L$4),1,0)</f>
        <v>0</v>
      </c>
      <c r="OG80" s="2">
        <f>IF(AND(NI80&gt;'Graph Creator'!$K$4,'Detalle de Cuentas'!NI80&lt;='Graph Creator'!$L$4),1,0)</f>
        <v>0</v>
      </c>
      <c r="OH80" s="2">
        <f>IF(AND(NJ80&gt;'Graph Creator'!$K$4,'Detalle de Cuentas'!NJ80&lt;='Graph Creator'!$L$4),1,0)</f>
        <v>0</v>
      </c>
      <c r="OI80" s="2">
        <f>IF(AND(NK80&gt;'Graph Creator'!$K$4,'Detalle de Cuentas'!NK80&lt;='Graph Creator'!$L$4),1,0)</f>
        <v>0</v>
      </c>
      <c r="OJ80" s="2">
        <f>IF(AND(NL80&gt;'Graph Creator'!$K$4,'Detalle de Cuentas'!NL80&lt;='Graph Creator'!$L$4),1,0)</f>
        <v>0</v>
      </c>
      <c r="OK80" s="2">
        <f>IF(AND(NM80&gt;'Graph Creator'!$K$4,'Detalle de Cuentas'!NM80&lt;='Graph Creator'!$L$4),1,0)</f>
        <v>0</v>
      </c>
      <c r="OL80" s="2">
        <f>IF(AND(NN80&gt;'Graph Creator'!$K$4,'Detalle de Cuentas'!NN80&lt;='Graph Creator'!$L$4),1,0)</f>
        <v>0</v>
      </c>
      <c r="OM80" s="2">
        <f>IF(AND(NO80&gt;'Graph Creator'!$K$4,'Detalle de Cuentas'!NO80&lt;='Graph Creator'!$L$4),1,0)</f>
        <v>0</v>
      </c>
      <c r="ON80" s="2">
        <f>IF(AND(NP80&gt;'Graph Creator'!$K$4,'Detalle de Cuentas'!NP80&lt;='Graph Creator'!$L$4),1,0)</f>
        <v>0</v>
      </c>
      <c r="OO80" s="2">
        <f>IF(AND(NQ80&gt;'Graph Creator'!$K$4,'Detalle de Cuentas'!NQ80&lt;='Graph Creator'!$L$4),1,0)</f>
        <v>0</v>
      </c>
      <c r="OP80" s="2">
        <f>IF(AND(NR80&gt;'Graph Creator'!$K$4,'Detalle de Cuentas'!NR80&lt;='Graph Creator'!$L$4),1,0)</f>
        <v>0</v>
      </c>
      <c r="OQ80" s="2">
        <f>IF(AND(NS80&gt;'Graph Creator'!$K$4,'Detalle de Cuentas'!NS80&lt;='Graph Creator'!$L$4),1,0)</f>
        <v>0</v>
      </c>
      <c r="OR80" s="2">
        <f>IF(AND(NT80&gt;'Graph Creator'!$K$4,'Detalle de Cuentas'!NT80&lt;='Graph Creator'!$L$4),1,0)</f>
        <v>0</v>
      </c>
      <c r="OS80" s="2">
        <f>IF(AND(NU80&gt;'Graph Creator'!$K$4,'Detalle de Cuentas'!NU80&lt;='Graph Creator'!$L$4),1,0)</f>
        <v>0</v>
      </c>
      <c r="OT80" s="2">
        <f>IF(AND(NV80&gt;'Graph Creator'!$K$4,'Detalle de Cuentas'!NV80&lt;='Graph Creator'!$L$4),1,0)</f>
        <v>0</v>
      </c>
      <c r="OU80" s="2">
        <f>IF(AND(NW80&gt;'Graph Creator'!$K$4,'Detalle de Cuentas'!NW80&lt;='Graph Creator'!$L$4),1,0)</f>
        <v>0</v>
      </c>
      <c r="OV80" s="2">
        <f>IF(AND(NX80&gt;'Graph Creator'!$K$4,'Detalle de Cuentas'!NX80&lt;='Graph Creator'!$L$4),1,0)</f>
        <v>0</v>
      </c>
      <c r="OW80" s="2">
        <f>IF(AND(NY80&gt;'Graph Creator'!$K$4,'Detalle de Cuentas'!NY80&lt;='Graph Creator'!$L$4),1,0)</f>
        <v>0</v>
      </c>
      <c r="OX80" s="2">
        <f>IF(AND(NZ80&gt;'Graph Creator'!$K$4,'Detalle de Cuentas'!NZ80&lt;='Graph Creator'!$L$4),1,0)</f>
        <v>0</v>
      </c>
      <c r="OY80" s="2">
        <f>IF(AND(OA80&gt;'Graph Creator'!$K$4,'Detalle de Cuentas'!OA80&lt;='Graph Creator'!$L$4),1,0)</f>
        <v>0</v>
      </c>
      <c r="OZ80" s="2">
        <f>IF(AND(OB80&gt;'Graph Creator'!$K$4,'Detalle de Cuentas'!OB80&lt;='Graph Creator'!$L$4),1,0)</f>
        <v>0</v>
      </c>
      <c r="PA80" s="2">
        <f>IF(AND(OC80&gt;'Graph Creator'!$K$4,'Detalle de Cuentas'!OC80&lt;='Graph Creator'!$L$4),1,0)</f>
        <v>0</v>
      </c>
      <c r="PB80" s="2">
        <f>IF(AND(NF80&gt;'Graph Creator'!$L$4,'Detalle de Cuentas'!NF80&lt;='Graph Creator'!$M$4),1,0)</f>
        <v>0</v>
      </c>
      <c r="PC80" s="2">
        <f>IF(AND(NG80&gt;'Graph Creator'!$L$4,'Detalle de Cuentas'!NG80&lt;='Graph Creator'!$M$4),1,0)</f>
        <v>0</v>
      </c>
      <c r="PD80" s="2">
        <f>IF(AND(NH80&gt;'Graph Creator'!$L$4,'Detalle de Cuentas'!NH80&lt;='Graph Creator'!$M$4),1,0)</f>
        <v>0</v>
      </c>
      <c r="PE80" s="2">
        <f>IF(AND(NI80&gt;'Graph Creator'!$L$4,'Detalle de Cuentas'!NI80&lt;='Graph Creator'!$M$4),1,0)</f>
        <v>0</v>
      </c>
      <c r="PF80" s="2">
        <f>IF(AND(NJ80&gt;'Graph Creator'!$L$4,'Detalle de Cuentas'!NJ80&lt;='Graph Creator'!$M$4),1,0)</f>
        <v>0</v>
      </c>
      <c r="PG80" s="2">
        <f>IF(AND(NK80&gt;'Graph Creator'!$L$4,'Detalle de Cuentas'!NK80&lt;='Graph Creator'!$M$4),1,0)</f>
        <v>0</v>
      </c>
      <c r="PH80" s="2">
        <f>IF(AND(NL80&gt;'Graph Creator'!$L$4,'Detalle de Cuentas'!NL80&lt;='Graph Creator'!$M$4),1,0)</f>
        <v>0</v>
      </c>
      <c r="PI80" s="2">
        <f>IF(AND(NM80&gt;'Graph Creator'!$L$4,'Detalle de Cuentas'!NM80&lt;='Graph Creator'!$M$4),1,0)</f>
        <v>0</v>
      </c>
      <c r="PJ80" s="2">
        <f>IF(AND(NN80&gt;'Graph Creator'!$L$4,'Detalle de Cuentas'!NN80&lt;='Graph Creator'!$M$4),1,0)</f>
        <v>0</v>
      </c>
      <c r="PK80" s="2">
        <f>IF(AND(NO80&gt;'Graph Creator'!$L$4,'Detalle de Cuentas'!NO80&lt;='Graph Creator'!$M$4),1,0)</f>
        <v>0</v>
      </c>
      <c r="PL80" s="2">
        <f>IF(AND(NP80&gt;'Graph Creator'!$L$4,'Detalle de Cuentas'!NP80&lt;='Graph Creator'!$M$4),1,0)</f>
        <v>0</v>
      </c>
      <c r="PM80" s="2">
        <f>IF(AND(NQ80&gt;'Graph Creator'!$L$4,'Detalle de Cuentas'!NQ80&lt;='Graph Creator'!$M$4),1,0)</f>
        <v>0</v>
      </c>
      <c r="PN80" s="2">
        <f>IF(AND(NR80&gt;'Graph Creator'!$L$4,'Detalle de Cuentas'!NR80&lt;='Graph Creator'!$M$4),1,0)</f>
        <v>0</v>
      </c>
      <c r="PO80" s="2">
        <f>IF(AND(NS80&gt;'Graph Creator'!$L$4,'Detalle de Cuentas'!NS80&lt;='Graph Creator'!$M$4),1,0)</f>
        <v>0</v>
      </c>
      <c r="PP80" s="2">
        <f>IF(AND(NT80&gt;'Graph Creator'!$L$4,'Detalle de Cuentas'!NT80&lt;='Graph Creator'!$M$4),1,0)</f>
        <v>0</v>
      </c>
      <c r="PQ80" s="2">
        <f>IF(AND(NU80&gt;'Graph Creator'!$L$4,'Detalle de Cuentas'!NU80&lt;='Graph Creator'!$M$4),1,0)</f>
        <v>0</v>
      </c>
      <c r="PR80" s="2">
        <f>IF(AND(NV80&gt;'Graph Creator'!$L$4,'Detalle de Cuentas'!NV80&lt;='Graph Creator'!$M$4),1,0)</f>
        <v>0</v>
      </c>
      <c r="PS80" s="2">
        <f>IF(AND(NW80&gt;'Graph Creator'!$L$4,'Detalle de Cuentas'!NW80&lt;='Graph Creator'!$M$4),1,0)</f>
        <v>0</v>
      </c>
      <c r="PT80" s="2">
        <f>IF(AND(NX80&gt;'Graph Creator'!$L$4,'Detalle de Cuentas'!NX80&lt;='Graph Creator'!$M$4),1,0)</f>
        <v>0</v>
      </c>
      <c r="PU80" s="2">
        <f>IF(AND(NY80&gt;'Graph Creator'!$L$4,'Detalle de Cuentas'!NY80&lt;='Graph Creator'!$M$4),1,0)</f>
        <v>0</v>
      </c>
      <c r="PV80" s="2">
        <f>IF(AND(NZ80&gt;'Graph Creator'!$L$4,'Detalle de Cuentas'!NZ80&lt;='Graph Creator'!$M$4),1,0)</f>
        <v>0</v>
      </c>
      <c r="PW80" s="2">
        <f>IF(AND(OA80&gt;'Graph Creator'!$L$4,'Detalle de Cuentas'!OA80&lt;='Graph Creator'!$M$4),1,0)</f>
        <v>0</v>
      </c>
      <c r="PX80" s="2">
        <f>IF(AND(OB80&gt;'Graph Creator'!$L$4,'Detalle de Cuentas'!OB80&lt;='Graph Creator'!$M$4),1,0)</f>
        <v>0</v>
      </c>
      <c r="PY80" s="2">
        <f>IF(AND(OC80&gt;'Graph Creator'!$L$4,'Detalle de Cuentas'!OC80&lt;='Graph Creator'!$M$4),1,0)</f>
        <v>0</v>
      </c>
      <c r="PZ80" s="2">
        <f>IF(AND(NF80&gt;'Graph Creator'!$M$4,'Detalle de Cuentas'!NF80&lt;='Graph Creator'!$N$4),1,0)</f>
        <v>0</v>
      </c>
      <c r="QA80" s="2">
        <f>IF(AND(NG80&gt;'Graph Creator'!$M$4,'Detalle de Cuentas'!NG80&lt;='Graph Creator'!$N$4),1,0)</f>
        <v>0</v>
      </c>
      <c r="QB80" s="2">
        <f>IF(AND(NH80&gt;'Graph Creator'!$M$4,'Detalle de Cuentas'!NH80&lt;='Graph Creator'!$N$4),1,0)</f>
        <v>0</v>
      </c>
      <c r="QC80" s="2">
        <f>IF(AND(NI80&gt;'Graph Creator'!$M$4,'Detalle de Cuentas'!NI80&lt;='Graph Creator'!$N$4),1,0)</f>
        <v>0</v>
      </c>
      <c r="QD80" s="2">
        <f>IF(AND(NJ80&gt;'Graph Creator'!$M$4,'Detalle de Cuentas'!NJ80&lt;='Graph Creator'!$N$4),1,0)</f>
        <v>0</v>
      </c>
      <c r="QE80" s="2">
        <f>IF(AND(NK80&gt;'Graph Creator'!$M$4,'Detalle de Cuentas'!NK80&lt;='Graph Creator'!$N$4),1,0)</f>
        <v>0</v>
      </c>
      <c r="QF80" s="2">
        <f>IF(AND(NL80&gt;'Graph Creator'!$M$4,'Detalle de Cuentas'!NL80&lt;='Graph Creator'!$N$4),1,0)</f>
        <v>0</v>
      </c>
      <c r="QG80" s="2">
        <f>IF(AND(NM80&gt;'Graph Creator'!$M$4,'Detalle de Cuentas'!NM80&lt;='Graph Creator'!$N$4),1,0)</f>
        <v>0</v>
      </c>
      <c r="QH80" s="2">
        <f>IF(AND(NN80&gt;'Graph Creator'!$M$4,'Detalle de Cuentas'!NN80&lt;='Graph Creator'!$N$4),1,0)</f>
        <v>0</v>
      </c>
      <c r="QI80" s="2">
        <f>IF(AND(NO80&gt;'Graph Creator'!$M$4,'Detalle de Cuentas'!NO80&lt;='Graph Creator'!$N$4),1,0)</f>
        <v>0</v>
      </c>
      <c r="QJ80" s="2">
        <f>IF(AND(NP80&gt;'Graph Creator'!$M$4,'Detalle de Cuentas'!NP80&lt;='Graph Creator'!$N$4),1,0)</f>
        <v>0</v>
      </c>
      <c r="QK80" s="2">
        <f>IF(AND(NQ80&gt;'Graph Creator'!$M$4,'Detalle de Cuentas'!NQ80&lt;='Graph Creator'!$N$4),1,0)</f>
        <v>0</v>
      </c>
      <c r="QL80" s="2">
        <f>IF(AND(NR80&gt;'Graph Creator'!$M$4,'Detalle de Cuentas'!NR80&lt;='Graph Creator'!$N$4),1,0)</f>
        <v>0</v>
      </c>
      <c r="QM80" s="2">
        <f>IF(AND(NS80&gt;'Graph Creator'!$M$4,'Detalle de Cuentas'!NS80&lt;='Graph Creator'!$N$4),1,0)</f>
        <v>0</v>
      </c>
      <c r="QN80" s="2">
        <f>IF(AND(NT80&gt;'Graph Creator'!$M$4,'Detalle de Cuentas'!NT80&lt;='Graph Creator'!$N$4),1,0)</f>
        <v>0</v>
      </c>
      <c r="QO80" s="2">
        <f>IF(AND(NU80&gt;'Graph Creator'!$M$4,'Detalle de Cuentas'!NU80&lt;='Graph Creator'!$N$4),1,0)</f>
        <v>0</v>
      </c>
      <c r="QP80" s="2">
        <f>IF(AND(NV80&gt;'Graph Creator'!$M$4,'Detalle de Cuentas'!NV80&lt;='Graph Creator'!$N$4),1,0)</f>
        <v>0</v>
      </c>
      <c r="QQ80" s="2">
        <f>IF(AND(NW80&gt;'Graph Creator'!$M$4,'Detalle de Cuentas'!NW80&lt;='Graph Creator'!$N$4),1,0)</f>
        <v>0</v>
      </c>
      <c r="QR80" s="2">
        <f>IF(AND(NX80&gt;'Graph Creator'!$M$4,'Detalle de Cuentas'!NX80&lt;='Graph Creator'!$N$4),1,0)</f>
        <v>0</v>
      </c>
      <c r="QS80" s="2">
        <f>IF(AND(NY80&gt;'Graph Creator'!$M$4,'Detalle de Cuentas'!NY80&lt;='Graph Creator'!$N$4),1,0)</f>
        <v>0</v>
      </c>
      <c r="QT80" s="2">
        <f>IF(AND(NZ80&gt;'Graph Creator'!$M$4,'Detalle de Cuentas'!NZ80&lt;='Graph Creator'!$N$4),1,0)</f>
        <v>0</v>
      </c>
      <c r="QU80" s="2">
        <f>IF(AND(OA80&gt;'Graph Creator'!$M$4,'Detalle de Cuentas'!OA80&lt;='Graph Creator'!$N$4),1,0)</f>
        <v>0</v>
      </c>
      <c r="QV80" s="2">
        <f>IF(AND(OB80&gt;'Graph Creator'!$M$4,'Detalle de Cuentas'!OB80&lt;='Graph Creator'!$N$4),1,0)</f>
        <v>0</v>
      </c>
      <c r="QW80" s="2">
        <f>IF(AND(OC80&gt;'Graph Creator'!$M$4,'Detalle de Cuentas'!OC80&lt;='Graph Creator'!$N$4),1,0)</f>
        <v>0</v>
      </c>
      <c r="QX80" s="2">
        <f>IF(AND(NF80&gt;'Graph Creator'!$N$4,'Detalle de Cuentas'!NF80&lt;='Graph Creator'!$O$4),1,0)</f>
        <v>0</v>
      </c>
      <c r="QY80" s="2">
        <f>IF(AND(NG80&gt;'Graph Creator'!$N$4,'Detalle de Cuentas'!NG80&lt;='Graph Creator'!$O$4),1,0)</f>
        <v>0</v>
      </c>
      <c r="QZ80" s="2">
        <f>IF(AND(NH80&gt;'Graph Creator'!$N$4,'Detalle de Cuentas'!NH80&lt;='Graph Creator'!$O$4),1,0)</f>
        <v>0</v>
      </c>
      <c r="RA80" s="2">
        <f>IF(AND(NI80&gt;'Graph Creator'!$N$4,'Detalle de Cuentas'!NI80&lt;='Graph Creator'!$O$4),1,0)</f>
        <v>0</v>
      </c>
      <c r="RB80" s="2">
        <f>IF(AND(NJ80&gt;'Graph Creator'!$N$4,'Detalle de Cuentas'!NJ80&lt;='Graph Creator'!$O$4),1,0)</f>
        <v>0</v>
      </c>
      <c r="RC80" s="2">
        <f>IF(AND(NK80&gt;'Graph Creator'!$N$4,'Detalle de Cuentas'!NK80&lt;='Graph Creator'!$O$4),1,0)</f>
        <v>0</v>
      </c>
      <c r="RD80" s="2">
        <f>IF(AND(NL80&gt;'Graph Creator'!$N$4,'Detalle de Cuentas'!NL80&lt;='Graph Creator'!$O$4),1,0)</f>
        <v>0</v>
      </c>
      <c r="RE80" s="2">
        <f>IF(AND(NM80&gt;'Graph Creator'!$N$4,'Detalle de Cuentas'!NM80&lt;='Graph Creator'!$O$4),1,0)</f>
        <v>0</v>
      </c>
      <c r="RF80" s="2">
        <f>IF(AND(NN80&gt;'Graph Creator'!$N$4,'Detalle de Cuentas'!NN80&lt;='Graph Creator'!$O$4),1,0)</f>
        <v>0</v>
      </c>
      <c r="RG80" s="2">
        <f>IF(AND(NO80&gt;'Graph Creator'!$N$4,'Detalle de Cuentas'!NO80&lt;='Graph Creator'!$O$4),1,0)</f>
        <v>0</v>
      </c>
      <c r="RH80" s="2">
        <f>IF(AND(NP80&gt;'Graph Creator'!$N$4,'Detalle de Cuentas'!NP80&lt;='Graph Creator'!$O$4),1,0)</f>
        <v>0</v>
      </c>
      <c r="RI80" s="2">
        <f>IF(AND(NQ80&gt;'Graph Creator'!$N$4,'Detalle de Cuentas'!NQ80&lt;='Graph Creator'!$O$4),1,0)</f>
        <v>0</v>
      </c>
      <c r="RJ80" s="2">
        <f>IF(AND(NR80&gt;'Graph Creator'!$N$4,'Detalle de Cuentas'!NR80&lt;='Graph Creator'!$O$4),1,0)</f>
        <v>0</v>
      </c>
      <c r="RK80" s="2">
        <f>IF(AND(NS80&gt;'Graph Creator'!$N$4,'Detalle de Cuentas'!NS80&lt;='Graph Creator'!$O$4),1,0)</f>
        <v>0</v>
      </c>
      <c r="RL80" s="2">
        <f>IF(AND(NT80&gt;'Graph Creator'!$N$4,'Detalle de Cuentas'!NT80&lt;='Graph Creator'!$O$4),1,0)</f>
        <v>0</v>
      </c>
      <c r="RM80" s="2">
        <f>IF(AND(NU80&gt;'Graph Creator'!$N$4,'Detalle de Cuentas'!NU80&lt;='Graph Creator'!$O$4),1,0)</f>
        <v>0</v>
      </c>
      <c r="RN80" s="2">
        <f>IF(AND(NV80&gt;'Graph Creator'!$N$4,'Detalle de Cuentas'!NV80&lt;='Graph Creator'!$O$4),1,0)</f>
        <v>0</v>
      </c>
      <c r="RO80" s="2">
        <f>IF(AND(NW80&gt;'Graph Creator'!$N$4,'Detalle de Cuentas'!NW80&lt;='Graph Creator'!$O$4),1,0)</f>
        <v>0</v>
      </c>
      <c r="RP80" s="2">
        <f>IF(AND(NX80&gt;'Graph Creator'!$N$4,'Detalle de Cuentas'!NX80&lt;='Graph Creator'!$O$4),1,0)</f>
        <v>0</v>
      </c>
      <c r="RQ80" s="2">
        <f>IF(AND(NY80&gt;'Graph Creator'!$N$4,'Detalle de Cuentas'!NY80&lt;='Graph Creator'!$O$4),1,0)</f>
        <v>0</v>
      </c>
      <c r="RR80" s="2">
        <f>IF(AND(NZ80&gt;'Graph Creator'!$N$4,'Detalle de Cuentas'!NZ80&lt;='Graph Creator'!$O$4),1,0)</f>
        <v>0</v>
      </c>
      <c r="RS80" s="2">
        <f>IF(AND(OA80&gt;'Graph Creator'!$N$4,'Detalle de Cuentas'!OA80&lt;='Graph Creator'!$O$4),1,0)</f>
        <v>0</v>
      </c>
      <c r="RT80" s="2">
        <f>IF(AND(OB80&gt;'Graph Creator'!$N$4,'Detalle de Cuentas'!OB80&lt;='Graph Creator'!$O$4),1,0)</f>
        <v>0</v>
      </c>
      <c r="RU80" s="2">
        <f>IF(AND(OC80&gt;'Graph Creator'!$N$4,'Detalle de Cuentas'!OC80&lt;='Graph Creator'!$O$4),1,0)</f>
        <v>0</v>
      </c>
      <c r="RV80" s="2" t="e">
        <f t="shared" si="407"/>
        <v>#VALUE!</v>
      </c>
      <c r="RW80" s="2" t="e">
        <f t="shared" si="408"/>
        <v>#VALUE!</v>
      </c>
      <c r="RX80" s="2" t="e">
        <f t="shared" si="409"/>
        <v>#VALUE!</v>
      </c>
      <c r="RY80" s="2" t="e">
        <f t="shared" si="410"/>
        <v>#VALUE!</v>
      </c>
      <c r="RZ80" s="2" t="e">
        <f t="shared" si="411"/>
        <v>#VALUE!</v>
      </c>
      <c r="SA80" s="2" t="e">
        <f t="shared" si="412"/>
        <v>#VALUE!</v>
      </c>
      <c r="SB80" s="2" t="e">
        <f t="shared" si="413"/>
        <v>#VALUE!</v>
      </c>
      <c r="SC80" s="2" t="e">
        <f t="shared" si="414"/>
        <v>#VALUE!</v>
      </c>
      <c r="SD80" s="2" t="e">
        <f t="shared" si="415"/>
        <v>#VALUE!</v>
      </c>
      <c r="SE80" s="2" t="e">
        <f t="shared" si="416"/>
        <v>#VALUE!</v>
      </c>
      <c r="SF80" s="2" t="e">
        <f t="shared" si="417"/>
        <v>#VALUE!</v>
      </c>
      <c r="SG80" s="2" t="e">
        <f t="shared" si="418"/>
        <v>#VALUE!</v>
      </c>
      <c r="SH80" s="2" t="e">
        <f t="shared" si="419"/>
        <v>#VALUE!</v>
      </c>
      <c r="SI80" s="2" t="e">
        <f t="shared" si="420"/>
        <v>#VALUE!</v>
      </c>
      <c r="SJ80" s="2" t="e">
        <f t="shared" si="421"/>
        <v>#VALUE!</v>
      </c>
      <c r="SK80" s="2" t="e">
        <f t="shared" si="422"/>
        <v>#VALUE!</v>
      </c>
      <c r="SL80" s="2" t="e">
        <f t="shared" si="423"/>
        <v>#VALUE!</v>
      </c>
      <c r="SM80" s="2" t="e">
        <f t="shared" si="424"/>
        <v>#VALUE!</v>
      </c>
      <c r="SN80" s="2" t="e">
        <f t="shared" si="425"/>
        <v>#VALUE!</v>
      </c>
      <c r="SO80" s="2" t="e">
        <f t="shared" si="426"/>
        <v>#VALUE!</v>
      </c>
      <c r="SP80" s="2" t="e">
        <f t="shared" si="427"/>
        <v>#VALUE!</v>
      </c>
      <c r="SQ80" s="2" t="e">
        <f t="shared" si="428"/>
        <v>#VALUE!</v>
      </c>
      <c r="SR80" s="2" t="e">
        <f t="shared" si="429"/>
        <v>#VALUE!</v>
      </c>
      <c r="SS80" s="2" t="e">
        <f t="shared" si="430"/>
        <v>#VALUE!</v>
      </c>
      <c r="ST80" s="2" t="e">
        <f t="shared" si="431"/>
        <v>#VALUE!</v>
      </c>
      <c r="SU80" s="2" t="e">
        <f t="shared" si="432"/>
        <v>#VALUE!</v>
      </c>
      <c r="SV80" s="2" t="e">
        <f t="shared" si="433"/>
        <v>#VALUE!</v>
      </c>
      <c r="SW80" s="2" t="e">
        <f t="shared" si="434"/>
        <v>#VALUE!</v>
      </c>
      <c r="SX80" s="2" t="e">
        <f t="shared" si="435"/>
        <v>#VALUE!</v>
      </c>
      <c r="SY80" s="2" t="e">
        <f t="shared" si="436"/>
        <v>#VALUE!</v>
      </c>
      <c r="SZ80" s="2" t="e">
        <f t="shared" si="437"/>
        <v>#VALUE!</v>
      </c>
      <c r="TA80" s="2" t="e">
        <f t="shared" si="438"/>
        <v>#VALUE!</v>
      </c>
      <c r="TB80" s="2" t="e">
        <f t="shared" si="439"/>
        <v>#VALUE!</v>
      </c>
      <c r="TC80" s="2" t="e">
        <f t="shared" si="440"/>
        <v>#VALUE!</v>
      </c>
      <c r="TD80" s="2" t="e">
        <f t="shared" si="441"/>
        <v>#VALUE!</v>
      </c>
      <c r="TE80" s="2" t="e">
        <f t="shared" si="442"/>
        <v>#VALUE!</v>
      </c>
      <c r="TF80" s="2" t="str">
        <f>IF(DZ80=1,IF(SUM(DZ$17:DZ80)&lt;2,""&amp;B80,", "&amp;B80),"")</f>
        <v/>
      </c>
      <c r="TG80" s="2" t="str">
        <f t="shared" si="480"/>
        <v/>
      </c>
      <c r="TH80" s="2">
        <f t="shared" si="443"/>
        <v>0</v>
      </c>
      <c r="TI80" s="14" t="str">
        <f t="shared" si="444"/>
        <v/>
      </c>
      <c r="TJ80" s="14" t="e">
        <f t="shared" si="273"/>
        <v>#VALUE!</v>
      </c>
      <c r="TK80" s="14" t="e">
        <f t="shared" si="274"/>
        <v>#VALUE!</v>
      </c>
      <c r="TL80" s="14" t="e">
        <f t="shared" si="275"/>
        <v>#VALUE!</v>
      </c>
      <c r="TM80" s="14" t="e">
        <f t="shared" si="276"/>
        <v>#VALUE!</v>
      </c>
      <c r="TN80" s="14" t="e">
        <f t="shared" si="277"/>
        <v>#VALUE!</v>
      </c>
      <c r="TO80" s="14" t="e">
        <f t="shared" si="278"/>
        <v>#VALUE!</v>
      </c>
      <c r="TP80" s="14" t="e">
        <f t="shared" si="279"/>
        <v>#VALUE!</v>
      </c>
      <c r="TQ80" s="14" t="e">
        <f t="shared" si="280"/>
        <v>#VALUE!</v>
      </c>
      <c r="TR80" s="14" t="e">
        <f t="shared" si="281"/>
        <v>#VALUE!</v>
      </c>
      <c r="TS80" s="14" t="e">
        <f t="shared" si="282"/>
        <v>#VALUE!</v>
      </c>
      <c r="TT80" s="14" t="e">
        <f t="shared" si="283"/>
        <v>#VALUE!</v>
      </c>
      <c r="TU80" s="14" t="e">
        <f t="shared" si="284"/>
        <v>#VALUE!</v>
      </c>
      <c r="TV80" s="14" t="e">
        <f t="shared" si="285"/>
        <v>#VALUE!</v>
      </c>
      <c r="TW80" s="14" t="e">
        <f t="shared" si="286"/>
        <v>#VALUE!</v>
      </c>
      <c r="TX80" s="14" t="e">
        <f t="shared" si="287"/>
        <v>#VALUE!</v>
      </c>
      <c r="TY80" s="14" t="e">
        <f t="shared" si="288"/>
        <v>#VALUE!</v>
      </c>
      <c r="TZ80" s="14" t="e">
        <f t="shared" si="289"/>
        <v>#VALUE!</v>
      </c>
      <c r="UA80" s="14" t="e">
        <f t="shared" si="290"/>
        <v>#VALUE!</v>
      </c>
      <c r="UB80" s="14" t="e">
        <f t="shared" si="291"/>
        <v>#VALUE!</v>
      </c>
      <c r="UC80" s="14" t="e">
        <f t="shared" si="292"/>
        <v>#VALUE!</v>
      </c>
      <c r="UD80" s="14" t="e">
        <f t="shared" si="293"/>
        <v>#VALUE!</v>
      </c>
      <c r="UE80" s="14" t="e">
        <f t="shared" si="294"/>
        <v>#VALUE!</v>
      </c>
      <c r="UF80" s="14" t="e">
        <f t="shared" si="295"/>
        <v>#VALUE!</v>
      </c>
      <c r="UH80" s="2">
        <f>IF($C$4-$R80&gt;'Graph Creator'!$E$2*'Graph Creator'!$D$13*12,0,1)</f>
        <v>1</v>
      </c>
      <c r="UJ80" s="2" t="e">
        <f t="shared" si="445"/>
        <v>#VALUE!</v>
      </c>
      <c r="UK80" s="2" t="e">
        <f t="shared" si="446"/>
        <v>#VALUE!</v>
      </c>
      <c r="UL80" s="2" t="e">
        <f t="shared" si="447"/>
        <v>#VALUE!</v>
      </c>
      <c r="UM80" s="2" t="e">
        <f t="shared" si="448"/>
        <v>#VALUE!</v>
      </c>
      <c r="UN80" s="2" t="e">
        <f t="shared" si="449"/>
        <v>#VALUE!</v>
      </c>
      <c r="UO80" s="2" t="e">
        <f t="shared" si="450"/>
        <v>#VALUE!</v>
      </c>
      <c r="UP80" s="2" t="e">
        <f t="shared" si="297"/>
        <v>#VALUE!</v>
      </c>
      <c r="UQ80" s="2" t="e">
        <f t="shared" si="298"/>
        <v>#VALUE!</v>
      </c>
      <c r="UR80" s="2" t="e">
        <f t="shared" si="299"/>
        <v>#VALUE!</v>
      </c>
      <c r="US80" s="2" t="e">
        <f t="shared" si="300"/>
        <v>#VALUE!</v>
      </c>
      <c r="UT80" s="2" t="e">
        <f t="shared" si="301"/>
        <v>#VALUE!</v>
      </c>
      <c r="UU80" s="2" t="e">
        <f t="shared" si="302"/>
        <v>#VALUE!</v>
      </c>
      <c r="UV80" s="2" t="e">
        <f t="shared" si="303"/>
        <v>#VALUE!</v>
      </c>
      <c r="UW80" s="2" t="e">
        <f t="shared" si="304"/>
        <v>#VALUE!</v>
      </c>
      <c r="UX80" s="2" t="e">
        <f t="shared" si="305"/>
        <v>#VALUE!</v>
      </c>
      <c r="UY80" s="2" t="e">
        <f t="shared" si="306"/>
        <v>#VALUE!</v>
      </c>
      <c r="UZ80" s="2" t="e">
        <f t="shared" si="307"/>
        <v>#VALUE!</v>
      </c>
      <c r="VA80" s="2" t="e">
        <f t="shared" si="308"/>
        <v>#VALUE!</v>
      </c>
      <c r="VB80" s="2" t="e">
        <f t="shared" si="309"/>
        <v>#VALUE!</v>
      </c>
      <c r="VC80" s="2" t="e">
        <f t="shared" si="310"/>
        <v>#VALUE!</v>
      </c>
      <c r="VD80" s="2" t="e">
        <f t="shared" si="311"/>
        <v>#VALUE!</v>
      </c>
      <c r="VE80" s="2" t="e">
        <f t="shared" si="312"/>
        <v>#VALUE!</v>
      </c>
      <c r="VF80" s="2" t="e">
        <f t="shared" si="313"/>
        <v>#VALUE!</v>
      </c>
      <c r="VG80" s="2" t="e">
        <f t="shared" si="314"/>
        <v>#VALUE!</v>
      </c>
      <c r="VH80" s="2" t="e">
        <f t="shared" si="315"/>
        <v>#VALUE!</v>
      </c>
      <c r="VI80" s="2" t="e">
        <f t="shared" si="316"/>
        <v>#VALUE!</v>
      </c>
      <c r="VJ80" s="2" t="e">
        <f t="shared" si="317"/>
        <v>#VALUE!</v>
      </c>
      <c r="VK80" s="2" t="e">
        <f t="shared" si="318"/>
        <v>#VALUE!</v>
      </c>
      <c r="VL80" s="2" t="e">
        <f t="shared" si="319"/>
        <v>#VALUE!</v>
      </c>
      <c r="VM80" s="2" t="e">
        <f t="shared" si="320"/>
        <v>#VALUE!</v>
      </c>
      <c r="VN80" s="2" t="e">
        <f t="shared" si="321"/>
        <v>#VALUE!</v>
      </c>
      <c r="VO80" s="2" t="e">
        <f t="shared" si="322"/>
        <v>#VALUE!</v>
      </c>
      <c r="VP80" s="2" t="e">
        <f t="shared" si="323"/>
        <v>#VALUE!</v>
      </c>
      <c r="VQ80" s="2" t="e">
        <f t="shared" si="324"/>
        <v>#VALUE!</v>
      </c>
      <c r="VR80" s="2" t="e">
        <f t="shared" si="325"/>
        <v>#VALUE!</v>
      </c>
      <c r="VS80" s="2" t="e">
        <f t="shared" si="326"/>
        <v>#VALUE!</v>
      </c>
      <c r="VT80" s="98">
        <f t="shared" si="451"/>
        <v>0</v>
      </c>
      <c r="VU80" s="98">
        <f t="shared" si="452"/>
        <v>0</v>
      </c>
      <c r="VV80" s="98">
        <f t="shared" si="453"/>
        <v>0</v>
      </c>
      <c r="VW80" s="98">
        <f t="shared" si="454"/>
        <v>0</v>
      </c>
      <c r="VX80" s="98">
        <f t="shared" si="455"/>
        <v>0</v>
      </c>
      <c r="VY80" s="98">
        <f t="shared" si="456"/>
        <v>0</v>
      </c>
      <c r="VZ80" s="98">
        <f t="shared" si="457"/>
        <v>0</v>
      </c>
      <c r="WA80" s="98">
        <f t="shared" si="328"/>
        <v>0</v>
      </c>
      <c r="WB80" s="98">
        <f t="shared" si="329"/>
        <v>0</v>
      </c>
      <c r="WC80" s="98">
        <f t="shared" si="330"/>
        <v>0</v>
      </c>
      <c r="WD80" s="98">
        <f t="shared" si="331"/>
        <v>0</v>
      </c>
      <c r="WE80" s="98">
        <f t="shared" si="332"/>
        <v>0</v>
      </c>
      <c r="WF80" s="98">
        <f t="shared" si="333"/>
        <v>0</v>
      </c>
      <c r="WG80" s="98">
        <f t="shared" si="334"/>
        <v>0</v>
      </c>
      <c r="WH80" s="98">
        <f t="shared" si="335"/>
        <v>0</v>
      </c>
      <c r="WI80" s="98">
        <f t="shared" si="336"/>
        <v>0</v>
      </c>
      <c r="WJ80" s="98">
        <f t="shared" si="337"/>
        <v>0</v>
      </c>
      <c r="WK80" s="98">
        <f t="shared" si="338"/>
        <v>0</v>
      </c>
      <c r="WL80" s="98">
        <f t="shared" si="339"/>
        <v>0</v>
      </c>
      <c r="WM80" s="98">
        <f t="shared" si="340"/>
        <v>0</v>
      </c>
      <c r="WN80" s="98">
        <f t="shared" si="341"/>
        <v>0</v>
      </c>
      <c r="WO80" s="98">
        <f t="shared" si="342"/>
        <v>0</v>
      </c>
      <c r="WP80" s="98">
        <f t="shared" si="343"/>
        <v>0</v>
      </c>
      <c r="WQ80" s="98">
        <f t="shared" si="344"/>
        <v>0</v>
      </c>
      <c r="WR80" s="98">
        <f>IFERROR(INDEX('Score Calculation'!$D$38:$D$41,MATCH('Detalle de Cuentas'!VT80,'Score Calculation'!$C$38:$C$41,1)),0)</f>
        <v>4</v>
      </c>
      <c r="WS80" s="98">
        <f>IFERROR(INDEX('Score Calculation'!$D$38:$D$41,MATCH('Detalle de Cuentas'!VU80,'Score Calculation'!$C$38:$C$41,1)),0)</f>
        <v>4</v>
      </c>
      <c r="WT80" s="98">
        <f>IFERROR(INDEX('Score Calculation'!$D$38:$D$41,MATCH('Detalle de Cuentas'!VV80,'Score Calculation'!$C$38:$C$41,1)),0)</f>
        <v>4</v>
      </c>
      <c r="WU80" s="98">
        <f>IFERROR(INDEX('Score Calculation'!$D$38:$D$41,MATCH('Detalle de Cuentas'!VW80,'Score Calculation'!$C$38:$C$41,1)),0)</f>
        <v>4</v>
      </c>
      <c r="WV80" s="98">
        <f>IFERROR(INDEX('Score Calculation'!$D$38:$D$41,MATCH('Detalle de Cuentas'!VX80,'Score Calculation'!$C$38:$C$41,1)),0)</f>
        <v>4</v>
      </c>
      <c r="WW80" s="98">
        <f>IFERROR(INDEX('Score Calculation'!$D$38:$D$41,MATCH('Detalle de Cuentas'!VY80,'Score Calculation'!$C$38:$C$41,1)),0)</f>
        <v>4</v>
      </c>
      <c r="WX80" s="98">
        <f>IFERROR(INDEX('Score Calculation'!$D$38:$D$41,MATCH('Detalle de Cuentas'!VZ80,'Score Calculation'!$C$38:$C$41,1)),0)</f>
        <v>4</v>
      </c>
      <c r="WY80" s="98">
        <f>IFERROR(INDEX('Score Calculation'!$D$38:$D$41,MATCH('Detalle de Cuentas'!WA80,'Score Calculation'!$C$38:$C$41,1)),0)</f>
        <v>4</v>
      </c>
      <c r="WZ80" s="98">
        <f>IFERROR(INDEX('Score Calculation'!$D$38:$D$41,MATCH('Detalle de Cuentas'!WB80,'Score Calculation'!$C$38:$C$41,1)),0)</f>
        <v>4</v>
      </c>
      <c r="XA80" s="98">
        <f>IFERROR(INDEX('Score Calculation'!$D$38:$D$41,MATCH('Detalle de Cuentas'!WC80,'Score Calculation'!$C$38:$C$41,1)),0)</f>
        <v>4</v>
      </c>
      <c r="XB80" s="98">
        <f>IFERROR(INDEX('Score Calculation'!$D$38:$D$41,MATCH('Detalle de Cuentas'!WD80,'Score Calculation'!$C$38:$C$41,1)),0)</f>
        <v>4</v>
      </c>
      <c r="XC80" s="98">
        <f>IFERROR(INDEX('Score Calculation'!$D$38:$D$41,MATCH('Detalle de Cuentas'!WE80,'Score Calculation'!$C$38:$C$41,1)),0)</f>
        <v>4</v>
      </c>
      <c r="XD80" s="98">
        <f>IFERROR(INDEX('Score Calculation'!$D$38:$D$41,MATCH('Detalle de Cuentas'!WF80,'Score Calculation'!$C$38:$C$41,1)),0)</f>
        <v>4</v>
      </c>
      <c r="XE80" s="98">
        <f>IFERROR(INDEX('Score Calculation'!$D$38:$D$41,MATCH('Detalle de Cuentas'!WG80,'Score Calculation'!$C$38:$C$41,1)),0)</f>
        <v>4</v>
      </c>
      <c r="XF80" s="98">
        <f>IFERROR(INDEX('Score Calculation'!$D$38:$D$41,MATCH('Detalle de Cuentas'!WH80,'Score Calculation'!$C$38:$C$41,1)),0)</f>
        <v>4</v>
      </c>
      <c r="XG80" s="98">
        <f>IFERROR(INDEX('Score Calculation'!$D$38:$D$41,MATCH('Detalle de Cuentas'!WI80,'Score Calculation'!$C$38:$C$41,1)),0)</f>
        <v>4</v>
      </c>
      <c r="XH80" s="98">
        <f>IFERROR(INDEX('Score Calculation'!$D$38:$D$41,MATCH('Detalle de Cuentas'!WJ80,'Score Calculation'!$C$38:$C$41,1)),0)</f>
        <v>4</v>
      </c>
      <c r="XI80" s="98">
        <f>IFERROR(INDEX('Score Calculation'!$D$38:$D$41,MATCH('Detalle de Cuentas'!WK80,'Score Calculation'!$C$38:$C$41,1)),0)</f>
        <v>4</v>
      </c>
      <c r="XJ80" s="98">
        <f>IFERROR(INDEX('Score Calculation'!$D$38:$D$41,MATCH('Detalle de Cuentas'!WL80,'Score Calculation'!$C$38:$C$41,1)),0)</f>
        <v>4</v>
      </c>
      <c r="XK80" s="98">
        <f>IFERROR(INDEX('Score Calculation'!$D$38:$D$41,MATCH('Detalle de Cuentas'!WM80,'Score Calculation'!$C$38:$C$41,1)),0)</f>
        <v>4</v>
      </c>
      <c r="XL80" s="98">
        <f>IFERROR(INDEX('Score Calculation'!$D$38:$D$41,MATCH('Detalle de Cuentas'!WN80,'Score Calculation'!$C$38:$C$41,1)),0)</f>
        <v>4</v>
      </c>
      <c r="XM80" s="98">
        <f>IFERROR(INDEX('Score Calculation'!$D$38:$D$41,MATCH('Detalle de Cuentas'!WO80,'Score Calculation'!$C$38:$C$41,1)),0)</f>
        <v>4</v>
      </c>
      <c r="XN80" s="98">
        <f>IFERROR(INDEX('Score Calculation'!$D$38:$D$41,MATCH('Detalle de Cuentas'!WP80,'Score Calculation'!$C$38:$C$41,1)),0)</f>
        <v>4</v>
      </c>
      <c r="XO80" s="98">
        <f>IFERROR(INDEX('Score Calculation'!$D$38:$D$41,MATCH('Detalle de Cuentas'!WQ80,'Score Calculation'!$C$38:$C$41,1)),0)</f>
        <v>4</v>
      </c>
      <c r="XP80" s="98">
        <f>IFERROR(INDEX('Score Calculation'!$D$24:$D$31,MATCH('Detalle de Cuentas'!NF80,'Score Calculation'!$C$24:$C$31,1)),0)</f>
        <v>1</v>
      </c>
      <c r="XQ80" s="98">
        <f>IFERROR(INDEX('Score Calculation'!$D$24:$D$31,MATCH('Detalle de Cuentas'!NG80,'Score Calculation'!$C$24:$C$31,1)),0)</f>
        <v>1</v>
      </c>
      <c r="XR80" s="98">
        <f>IFERROR(INDEX('Score Calculation'!$D$24:$D$31,MATCH('Detalle de Cuentas'!NH80,'Score Calculation'!$C$24:$C$31,1)),0)</f>
        <v>1</v>
      </c>
      <c r="XS80" s="98">
        <f>IFERROR(INDEX('Score Calculation'!$D$24:$D$31,MATCH('Detalle de Cuentas'!NI80,'Score Calculation'!$C$24:$C$31,1)),0)</f>
        <v>1</v>
      </c>
      <c r="XT80" s="98">
        <f>IFERROR(INDEX('Score Calculation'!$D$24:$D$31,MATCH('Detalle de Cuentas'!NJ80,'Score Calculation'!$C$24:$C$31,1)),0)</f>
        <v>1</v>
      </c>
      <c r="XU80" s="98">
        <f>IFERROR(INDEX('Score Calculation'!$D$24:$D$31,MATCH('Detalle de Cuentas'!NK80,'Score Calculation'!$C$24:$C$31,1)),0)</f>
        <v>1</v>
      </c>
      <c r="XV80" s="98">
        <f>IFERROR(INDEX('Score Calculation'!$D$24:$D$31,MATCH('Detalle de Cuentas'!NL80,'Score Calculation'!$C$24:$C$31,1)),0)</f>
        <v>1</v>
      </c>
      <c r="XW80" s="98">
        <f>IFERROR(INDEX('Score Calculation'!$D$24:$D$31,MATCH('Detalle de Cuentas'!NM80,'Score Calculation'!$C$24:$C$31,1)),0)</f>
        <v>1</v>
      </c>
      <c r="XX80" s="98">
        <f>IFERROR(INDEX('Score Calculation'!$D$24:$D$31,MATCH('Detalle de Cuentas'!NN80,'Score Calculation'!$C$24:$C$31,1)),0)</f>
        <v>1</v>
      </c>
      <c r="XY80" s="98">
        <f>IFERROR(INDEX('Score Calculation'!$D$24:$D$31,MATCH('Detalle de Cuentas'!NO80,'Score Calculation'!$C$24:$C$31,1)),0)</f>
        <v>1</v>
      </c>
      <c r="XZ80" s="98">
        <f>IFERROR(INDEX('Score Calculation'!$D$24:$D$31,MATCH('Detalle de Cuentas'!NP80,'Score Calculation'!$C$24:$C$31,1)),0)</f>
        <v>1</v>
      </c>
      <c r="YA80" s="98">
        <f>IFERROR(INDEX('Score Calculation'!$D$24:$D$31,MATCH('Detalle de Cuentas'!NQ80,'Score Calculation'!$C$24:$C$31,1)),0)</f>
        <v>1</v>
      </c>
      <c r="YB80" s="98">
        <f>IFERROR(INDEX('Score Calculation'!$D$24:$D$31,MATCH('Detalle de Cuentas'!NR80,'Score Calculation'!$C$24:$C$31,1)),0)</f>
        <v>1</v>
      </c>
      <c r="YC80" s="98">
        <f>IFERROR(INDEX('Score Calculation'!$D$24:$D$31,MATCH('Detalle de Cuentas'!NS80,'Score Calculation'!$C$24:$C$31,1)),0)</f>
        <v>1</v>
      </c>
      <c r="YD80" s="98">
        <f>IFERROR(INDEX('Score Calculation'!$D$24:$D$31,MATCH('Detalle de Cuentas'!NT80,'Score Calculation'!$C$24:$C$31,1)),0)</f>
        <v>1</v>
      </c>
      <c r="YE80" s="98">
        <f>IFERROR(INDEX('Score Calculation'!$D$24:$D$31,MATCH('Detalle de Cuentas'!NU80,'Score Calculation'!$C$24:$C$31,1)),0)</f>
        <v>1</v>
      </c>
      <c r="YF80" s="98">
        <f>IFERROR(INDEX('Score Calculation'!$D$24:$D$31,MATCH('Detalle de Cuentas'!NV80,'Score Calculation'!$C$24:$C$31,1)),0)</f>
        <v>1</v>
      </c>
      <c r="YG80" s="98">
        <f>IFERROR(INDEX('Score Calculation'!$D$24:$D$31,MATCH('Detalle de Cuentas'!NW80,'Score Calculation'!$C$24:$C$31,1)),0)</f>
        <v>1</v>
      </c>
      <c r="YH80" s="98">
        <f>IFERROR(INDEX('Score Calculation'!$D$24:$D$31,MATCH('Detalle de Cuentas'!NX80,'Score Calculation'!$C$24:$C$31,1)),0)</f>
        <v>1</v>
      </c>
      <c r="YI80" s="98">
        <f>IFERROR(INDEX('Score Calculation'!$D$24:$D$31,MATCH('Detalle de Cuentas'!NY80,'Score Calculation'!$C$24:$C$31,1)),0)</f>
        <v>1</v>
      </c>
      <c r="YJ80" s="98">
        <f>IFERROR(INDEX('Score Calculation'!$D$24:$D$31,MATCH('Detalle de Cuentas'!NZ80,'Score Calculation'!$C$24:$C$31,1)),0)</f>
        <v>1</v>
      </c>
      <c r="YK80" s="98">
        <f>IFERROR(INDEX('Score Calculation'!$D$24:$D$31,MATCH('Detalle de Cuentas'!OA80,'Score Calculation'!$C$24:$C$31,1)),0)</f>
        <v>1</v>
      </c>
      <c r="YL80" s="98">
        <f>IFERROR(INDEX('Score Calculation'!$D$24:$D$31,MATCH('Detalle de Cuentas'!OB80,'Score Calculation'!$C$24:$C$31,1)),0)</f>
        <v>1</v>
      </c>
      <c r="YM80" s="98">
        <f>IFERROR(INDEX('Score Calculation'!$D$24:$D$31,MATCH('Detalle de Cuentas'!OC80,'Score Calculation'!$C$24:$C$31,1)),0)</f>
        <v>1</v>
      </c>
      <c r="YN80" s="98">
        <f t="shared" si="458"/>
        <v>0</v>
      </c>
      <c r="YO80" s="98">
        <f>IF(LEFT(TRIM($D80),15)="GRUPO SOLIDARIO",$L80*'Score Calculation'!$H$5,IF(TRIM('Detalle de Cuentas'!$C80)="Semanal",'Detalle de Cuentas'!$L80*'Score Calculation'!$H$6,'Detalle de Cuentas'!$L80))</f>
        <v>0</v>
      </c>
      <c r="YP80" s="99">
        <f>IFERROR(INDEX('Score Calculation'!$D$54:$D$60,MATCH($YO80,'Score Calculation'!$C$54:$C$60,1)),1)</f>
        <v>0.2</v>
      </c>
      <c r="YQ80" s="99">
        <f>IFERROR(INDEX('Score Calculation'!$D$65:$D$123,MATCH(LEFT(TRIM('Detalle de Cuentas'!$F80),20),'Score Calculation'!$F$65:$F$123,0)),1)</f>
        <v>1</v>
      </c>
      <c r="YR80" s="99">
        <f>IFERROR(INDEX('Score Calculation'!$D$46:$D$49,MATCH('Detalle de Cuentas'!$YN80,'Score Calculation'!$C$46:$C$49,1)),1)</f>
        <v>4</v>
      </c>
      <c r="YS80" s="99">
        <f t="shared" si="459"/>
        <v>0</v>
      </c>
      <c r="YT80" s="99">
        <f t="shared" si="460"/>
        <v>0</v>
      </c>
      <c r="YU80" s="98" t="str">
        <f t="shared" si="461"/>
        <v/>
      </c>
      <c r="YV80" s="109">
        <f t="shared" si="462"/>
        <v>1</v>
      </c>
      <c r="YW80" s="109">
        <f>IFERROR(INDEX('Score Calculation'!$D$187:$D$245,MATCH(LEFT(TRIM('Detalle de Cuentas'!$F80),20),'Score Calculation'!$F$187:$F$245,0)),1)</f>
        <v>1</v>
      </c>
      <c r="YX80" s="109">
        <f>IFERROR(IF($E80="HIPOTECA",-PMT('Score Calculation'!$H$266/(360/$J80),$G80,$YO80)*(30/$J80),-PMT('Score Calculation'!$H$267/(360/$J80),$G80,$YO80)*(30/$J80)),0)</f>
        <v>0</v>
      </c>
      <c r="YY80" s="109">
        <f t="shared" si="805"/>
        <v>0</v>
      </c>
      <c r="YZ80" s="109">
        <f t="shared" si="805"/>
        <v>0</v>
      </c>
      <c r="ZA80" s="109">
        <f t="shared" si="805"/>
        <v>0</v>
      </c>
      <c r="ZB80" s="109">
        <f t="shared" si="805"/>
        <v>0</v>
      </c>
      <c r="ZC80" s="109">
        <f t="shared" si="805"/>
        <v>0</v>
      </c>
      <c r="ZD80" s="109">
        <f t="shared" si="805"/>
        <v>0</v>
      </c>
      <c r="ZE80" s="109">
        <f t="shared" si="805"/>
        <v>0</v>
      </c>
      <c r="ZF80" s="109">
        <f t="shared" si="805"/>
        <v>0</v>
      </c>
      <c r="ZG80" s="109">
        <f t="shared" si="805"/>
        <v>0</v>
      </c>
      <c r="ZH80" s="109">
        <f t="shared" si="805"/>
        <v>0</v>
      </c>
      <c r="ZI80" s="109">
        <f t="shared" si="464"/>
        <v>0</v>
      </c>
    </row>
    <row r="81" spans="2:685" x14ac:dyDescent="0.2">
      <c r="B81" s="41">
        <v>65</v>
      </c>
      <c r="C81" s="42"/>
      <c r="D81" s="42"/>
      <c r="E81" s="42"/>
      <c r="F81" s="42"/>
      <c r="G81" s="42"/>
      <c r="H81" s="42"/>
      <c r="I81" s="29"/>
      <c r="J81" s="6" t="str">
        <f t="shared" ref="J81:J112" si="814">IFERROR(IF(C81&lt;&gt;"",INDEX($ZL$17:$ZL$27,MATCH($C81,$ZK$17:$ZK$27,0)),""),30)</f>
        <v/>
      </c>
      <c r="K81" s="43"/>
      <c r="L81" s="43"/>
      <c r="M81" s="43"/>
      <c r="N81" s="43"/>
      <c r="O81" s="43"/>
      <c r="P81" s="44" t="str">
        <f t="shared" si="346"/>
        <v/>
      </c>
      <c r="Q81" s="26"/>
      <c r="R81" s="26"/>
      <c r="S81" s="26"/>
      <c r="T81" s="26"/>
      <c r="U81" s="29"/>
      <c r="V81" s="43"/>
      <c r="W81" s="26"/>
      <c r="X81" s="29"/>
      <c r="Y81" s="6">
        <f>IF('Detalle de Cuentas'!$C$4-$R81&gt;'Graph Creator'!$E$2*'Graph Creator'!$D$13*12,0,1)</f>
        <v>1</v>
      </c>
      <c r="Z81" s="45">
        <f t="shared" ref="Z81:Z112" si="815">MIN(Q81,S81)</f>
        <v>0</v>
      </c>
      <c r="AA81" s="2" t="e">
        <f t="shared" si="347"/>
        <v>#VALUE!</v>
      </c>
      <c r="AB81" s="2" t="e">
        <f t="shared" si="348"/>
        <v>#VALUE!</v>
      </c>
      <c r="AC81" s="2" t="e">
        <f t="shared" si="349"/>
        <v>#VALUE!</v>
      </c>
      <c r="AD81" s="2" t="e">
        <f t="shared" si="350"/>
        <v>#VALUE!</v>
      </c>
      <c r="AE81" s="2" t="e">
        <f t="shared" si="351"/>
        <v>#VALUE!</v>
      </c>
      <c r="AF81" s="2" t="e">
        <f t="shared" si="352"/>
        <v>#VALUE!</v>
      </c>
      <c r="AG81" s="2">
        <f t="shared" si="353"/>
        <v>0</v>
      </c>
      <c r="AH81" s="2">
        <f t="shared" si="354"/>
        <v>0</v>
      </c>
      <c r="AI81" s="2" t="str">
        <f t="shared" si="531"/>
        <v/>
      </c>
      <c r="AJ81" s="2" t="str">
        <f t="shared" ref="AJ81:BE81" si="816">IFERROR(SEARCH(".",$I81,AI81+1),"")</f>
        <v/>
      </c>
      <c r="AK81" s="2" t="str">
        <f t="shared" si="816"/>
        <v/>
      </c>
      <c r="AL81" s="2" t="str">
        <f t="shared" si="816"/>
        <v/>
      </c>
      <c r="AM81" s="2" t="str">
        <f t="shared" si="816"/>
        <v/>
      </c>
      <c r="AN81" s="2" t="str">
        <f t="shared" si="816"/>
        <v/>
      </c>
      <c r="AO81" s="2" t="str">
        <f t="shared" si="816"/>
        <v/>
      </c>
      <c r="AP81" s="2" t="str">
        <f t="shared" si="816"/>
        <v/>
      </c>
      <c r="AQ81" s="2" t="str">
        <f t="shared" si="816"/>
        <v/>
      </c>
      <c r="AR81" s="2" t="str">
        <f t="shared" si="816"/>
        <v/>
      </c>
      <c r="AS81" s="2" t="str">
        <f t="shared" si="816"/>
        <v/>
      </c>
      <c r="AT81" s="2" t="str">
        <f t="shared" si="816"/>
        <v/>
      </c>
      <c r="AU81" s="2" t="str">
        <f t="shared" si="816"/>
        <v/>
      </c>
      <c r="AV81" s="2" t="str">
        <f t="shared" si="816"/>
        <v/>
      </c>
      <c r="AW81" s="2" t="str">
        <f t="shared" si="816"/>
        <v/>
      </c>
      <c r="AX81" s="2" t="str">
        <f t="shared" si="816"/>
        <v/>
      </c>
      <c r="AY81" s="2" t="str">
        <f t="shared" si="816"/>
        <v/>
      </c>
      <c r="AZ81" s="2" t="str">
        <f t="shared" si="816"/>
        <v/>
      </c>
      <c r="BA81" s="2" t="str">
        <f t="shared" si="816"/>
        <v/>
      </c>
      <c r="BB81" s="2" t="str">
        <f t="shared" si="816"/>
        <v/>
      </c>
      <c r="BC81" s="2" t="str">
        <f t="shared" si="816"/>
        <v/>
      </c>
      <c r="BD81" s="2" t="str">
        <f t="shared" si="816"/>
        <v/>
      </c>
      <c r="BE81" s="2" t="str">
        <f t="shared" si="816"/>
        <v/>
      </c>
      <c r="BF81" s="2" t="str">
        <f t="shared" si="356"/>
        <v/>
      </c>
      <c r="BG81" s="2" t="str">
        <f t="shared" ref="BG81:BG144" si="817">IFERROR(IF(BG$16=1,MID($I81,0+1,AJ81-(0+1)),IF(BG$16=24,MID($I81,AI81+1,99),IF(AND(AJ81="",AI81&lt;&gt;""),MID($I81,AI81+1,99),MID($I81,AI81+1,AJ81-(AI81+1))))),"")</f>
        <v/>
      </c>
      <c r="BH81" s="2" t="str">
        <f t="shared" ref="BH81:BH144" si="818">IFERROR(IF(BH$16=1,MID($I81,0+1,AK81-(0+1)),IF(BH$16=24,MID($I81,AJ81+1,99),IF(AND(AK81="",AJ81&lt;&gt;""),MID($I81,AJ81+1,99),MID($I81,AJ81+1,AK81-(AJ81+1))))),"")</f>
        <v/>
      </c>
      <c r="BI81" s="2" t="str">
        <f t="shared" ref="BI81:BI144" si="819">IFERROR(IF(BI$16=1,MID($I81,0+1,AL81-(0+1)),IF(BI$16=24,MID($I81,AK81+1,99),IF(AND(AL81="",AK81&lt;&gt;""),MID($I81,AK81+1,99),MID($I81,AK81+1,AL81-(AK81+1))))),"")</f>
        <v/>
      </c>
      <c r="BJ81" s="2" t="str">
        <f t="shared" ref="BJ81:BJ144" si="820">IFERROR(IF(BJ$16=1,MID($I81,0+1,AM81-(0+1)),IF(BJ$16=24,MID($I81,AL81+1,99),IF(AND(AM81="",AL81&lt;&gt;""),MID($I81,AL81+1,99),MID($I81,AL81+1,AM81-(AL81+1))))),"")</f>
        <v/>
      </c>
      <c r="BK81" s="2" t="str">
        <f t="shared" ref="BK81:BK144" si="821">IFERROR(IF(BK$16=1,MID($I81,0+1,AN81-(0+1)),IF(BK$16=24,MID($I81,AM81+1,99),IF(AND(AN81="",AM81&lt;&gt;""),MID($I81,AM81+1,99),MID($I81,AM81+1,AN81-(AM81+1))))),"")</f>
        <v/>
      </c>
      <c r="BL81" s="2" t="str">
        <f t="shared" ref="BL81:BL144" si="822">IFERROR(IF(BL$16=1,MID($I81,0+1,AO81-(0+1)),IF(BL$16=24,MID($I81,AN81+1,99),IF(AND(AO81="",AN81&lt;&gt;""),MID($I81,AN81+1,99),MID($I81,AN81+1,AO81-(AN81+1))))),"")</f>
        <v/>
      </c>
      <c r="BM81" s="2" t="str">
        <f t="shared" ref="BM81:BM144" si="823">IFERROR(IF(BM$16=1,MID($I81,0+1,AP81-(0+1)),IF(BM$16=24,MID($I81,AO81+1,99),IF(AND(AP81="",AO81&lt;&gt;""),MID($I81,AO81+1,99),MID($I81,AO81+1,AP81-(AO81+1))))),"")</f>
        <v/>
      </c>
      <c r="BN81" s="2" t="str">
        <f t="shared" ref="BN81:BN144" si="824">IFERROR(IF(BN$16=1,MID($I81,0+1,AQ81-(0+1)),IF(BN$16=24,MID($I81,AP81+1,99),IF(AND(AQ81="",AP81&lt;&gt;""),MID($I81,AP81+1,99),MID($I81,AP81+1,AQ81-(AP81+1))))),"")</f>
        <v/>
      </c>
      <c r="BO81" s="2" t="str">
        <f t="shared" ref="BO81:BO144" si="825">IFERROR(IF(BO$16=1,MID($I81,0+1,AR81-(0+1)),IF(BO$16=24,MID($I81,AQ81+1,99),IF(AND(AR81="",AQ81&lt;&gt;""),MID($I81,AQ81+1,99),MID($I81,AQ81+1,AR81-(AQ81+1))))),"")</f>
        <v/>
      </c>
      <c r="BP81" s="2" t="str">
        <f t="shared" ref="BP81:BP144" si="826">IFERROR(IF(BP$16=1,MID($I81,0+1,AS81-(0+1)),IF(BP$16=24,MID($I81,AR81+1,99),IF(AND(AS81="",AR81&lt;&gt;""),MID($I81,AR81+1,99),MID($I81,AR81+1,AS81-(AR81+1))))),"")</f>
        <v/>
      </c>
      <c r="BQ81" s="2" t="str">
        <f t="shared" ref="BQ81:BQ144" si="827">IFERROR(IF(BQ$16=1,MID($I81,0+1,AT81-(0+1)),IF(BQ$16=24,MID($I81,AS81+1,99),IF(AND(AT81="",AS81&lt;&gt;""),MID($I81,AS81+1,99),MID($I81,AS81+1,AT81-(AS81+1))))),"")</f>
        <v/>
      </c>
      <c r="BR81" s="2" t="str">
        <f t="shared" ref="BR81:BR144" si="828">IFERROR(IF(BR$16=1,MID($I81,0+1,AU81-(0+1)),IF(BR$16=24,MID($I81,AT81+1,99),IF(AND(AU81="",AT81&lt;&gt;""),MID($I81,AT81+1,99),MID($I81,AT81+1,AU81-(AT81+1))))),"")</f>
        <v/>
      </c>
      <c r="BS81" s="2" t="str">
        <f t="shared" ref="BS81:BS144" si="829">IFERROR(IF(BS$16=1,MID($I81,0+1,AV81-(0+1)),IF(BS$16=24,MID($I81,AU81+1,99),IF(AND(AV81="",AU81&lt;&gt;""),MID($I81,AU81+1,99),MID($I81,AU81+1,AV81-(AU81+1))))),"")</f>
        <v/>
      </c>
      <c r="BT81" s="2" t="str">
        <f t="shared" ref="BT81:BT144" si="830">IFERROR(IF(BT$16=1,MID($I81,0+1,AW81-(0+1)),IF(BT$16=24,MID($I81,AV81+1,99),IF(AND(AW81="",AV81&lt;&gt;""),MID($I81,AV81+1,99),MID($I81,AV81+1,AW81-(AV81+1))))),"")</f>
        <v/>
      </c>
      <c r="BU81" s="2" t="str">
        <f t="shared" ref="BU81:BU144" si="831">IFERROR(IF(BU$16=1,MID($I81,0+1,AX81-(0+1)),IF(BU$16=24,MID($I81,AW81+1,99),IF(AND(AX81="",AW81&lt;&gt;""),MID($I81,AW81+1,99),MID($I81,AW81+1,AX81-(AW81+1))))),"")</f>
        <v/>
      </c>
      <c r="BV81" s="2" t="str">
        <f t="shared" ref="BV81:BV144" si="832">IFERROR(IF(BV$16=1,MID($I81,0+1,AY81-(0+1)),IF(BV$16=24,MID($I81,AX81+1,99),IF(AND(AY81="",AX81&lt;&gt;""),MID($I81,AX81+1,99),MID($I81,AX81+1,AY81-(AX81+1))))),"")</f>
        <v/>
      </c>
      <c r="BW81" s="2" t="str">
        <f t="shared" ref="BW81:BW144" si="833">IFERROR(IF(BW$16=1,MID($I81,0+1,AZ81-(0+1)),IF(BW$16=24,MID($I81,AY81+1,99),IF(AND(AZ81="",AY81&lt;&gt;""),MID($I81,AY81+1,99),MID($I81,AY81+1,AZ81-(AY81+1))))),"")</f>
        <v/>
      </c>
      <c r="BX81" s="2" t="str">
        <f t="shared" ref="BX81:BX144" si="834">IFERROR(IF(BX$16=1,MID($I81,0+1,BA81-(0+1)),IF(BX$16=24,MID($I81,AZ81+1,99),IF(AND(BA81="",AZ81&lt;&gt;""),MID($I81,AZ81+1,99),MID($I81,AZ81+1,BA81-(AZ81+1))))),"")</f>
        <v/>
      </c>
      <c r="BY81" s="2" t="str">
        <f t="shared" ref="BY81:BY144" si="835">IFERROR(IF(BY$16=1,MID($I81,0+1,BB81-(0+1)),IF(BY$16=24,MID($I81,BA81+1,99),IF(AND(BB81="",BA81&lt;&gt;""),MID($I81,BA81+1,99),MID($I81,BA81+1,BB81-(BA81+1))))),"")</f>
        <v/>
      </c>
      <c r="BZ81" s="2" t="str">
        <f t="shared" ref="BZ81:BZ144" si="836">IFERROR(IF(BZ$16=1,MID($I81,0+1,BC81-(0+1)),IF(BZ$16=24,MID($I81,BB81+1,99),IF(AND(BC81="",BB81&lt;&gt;""),MID($I81,BB81+1,99),MID($I81,BB81+1,BC81-(BB81+1))))),"")</f>
        <v/>
      </c>
      <c r="CA81" s="2" t="str">
        <f t="shared" ref="CA81:CA144" si="837">IFERROR(IF(CA$16=1,MID($I81,0+1,BD81-(0+1)),IF(CA$16=24,MID($I81,BC81+1,99),IF(AND(BD81="",BC81&lt;&gt;""),MID($I81,BC81+1,99),MID($I81,BC81+1,BD81-(BC81+1))))),"")</f>
        <v/>
      </c>
      <c r="CB81" s="2" t="str">
        <f t="shared" ref="CB81:CB144" si="838">IFERROR(IF(CB$16=1,MID($I81,0+1,BE81-(0+1)),IF(CB$16=24,MID($I81,BD81+1,99),IF(AND(BE81="",BD81&lt;&gt;""),MID($I81,BD81+1,99),MID($I81,BD81+1,BE81-(BD81+1))))),"")</f>
        <v/>
      </c>
      <c r="CC81" s="2" t="str">
        <f t="shared" ref="CC81:CC144" si="839">IFERROR(IF(CC$16=1,MID($I81,0+1,BF81-(0+1)),IF(CC$16=24,MID($I81,BE81+1,99),IF(AND(BF81="",BE81&lt;&gt;""),MID($I81,BE81+1,99),MID($I81,BE81+1,BF81-(BE81+1))))),"")</f>
        <v/>
      </c>
      <c r="CD81" s="14">
        <f t="shared" ref="CD81:CD112" si="840">Z81</f>
        <v>0</v>
      </c>
      <c r="CE81" s="14" t="e">
        <f t="shared" ref="CE81:DA81" si="841">CD81-$J$17</f>
        <v>#VALUE!</v>
      </c>
      <c r="CF81" s="14" t="e">
        <f t="shared" si="841"/>
        <v>#VALUE!</v>
      </c>
      <c r="CG81" s="14" t="e">
        <f t="shared" si="841"/>
        <v>#VALUE!</v>
      </c>
      <c r="CH81" s="14" t="e">
        <f t="shared" si="841"/>
        <v>#VALUE!</v>
      </c>
      <c r="CI81" s="14" t="e">
        <f t="shared" si="841"/>
        <v>#VALUE!</v>
      </c>
      <c r="CJ81" s="14" t="e">
        <f t="shared" si="841"/>
        <v>#VALUE!</v>
      </c>
      <c r="CK81" s="14" t="e">
        <f t="shared" si="841"/>
        <v>#VALUE!</v>
      </c>
      <c r="CL81" s="14" t="e">
        <f t="shared" si="841"/>
        <v>#VALUE!</v>
      </c>
      <c r="CM81" s="14" t="e">
        <f t="shared" si="841"/>
        <v>#VALUE!</v>
      </c>
      <c r="CN81" s="14" t="e">
        <f t="shared" si="841"/>
        <v>#VALUE!</v>
      </c>
      <c r="CO81" s="14" t="e">
        <f t="shared" si="841"/>
        <v>#VALUE!</v>
      </c>
      <c r="CP81" s="14" t="e">
        <f t="shared" si="841"/>
        <v>#VALUE!</v>
      </c>
      <c r="CQ81" s="14" t="e">
        <f t="shared" si="841"/>
        <v>#VALUE!</v>
      </c>
      <c r="CR81" s="14" t="e">
        <f t="shared" si="841"/>
        <v>#VALUE!</v>
      </c>
      <c r="CS81" s="14" t="e">
        <f t="shared" si="841"/>
        <v>#VALUE!</v>
      </c>
      <c r="CT81" s="14" t="e">
        <f t="shared" si="841"/>
        <v>#VALUE!</v>
      </c>
      <c r="CU81" s="14" t="e">
        <f t="shared" si="841"/>
        <v>#VALUE!</v>
      </c>
      <c r="CV81" s="14" t="e">
        <f t="shared" si="841"/>
        <v>#VALUE!</v>
      </c>
      <c r="CW81" s="14" t="e">
        <f t="shared" si="841"/>
        <v>#VALUE!</v>
      </c>
      <c r="CX81" s="14" t="e">
        <f t="shared" si="841"/>
        <v>#VALUE!</v>
      </c>
      <c r="CY81" s="14" t="e">
        <f t="shared" si="841"/>
        <v>#VALUE!</v>
      </c>
      <c r="CZ81" s="14" t="e">
        <f t="shared" si="841"/>
        <v>#VALUE!</v>
      </c>
      <c r="DA81" s="14" t="e">
        <f t="shared" si="841"/>
        <v>#VALUE!</v>
      </c>
      <c r="DB81" s="2">
        <f t="shared" si="358"/>
        <v>0</v>
      </c>
      <c r="DC81" s="2">
        <f t="shared" si="359"/>
        <v>0</v>
      </c>
      <c r="DD81" s="2">
        <f t="shared" si="360"/>
        <v>0</v>
      </c>
      <c r="DE81" s="2">
        <f t="shared" si="361"/>
        <v>0</v>
      </c>
      <c r="DF81" s="2">
        <f t="shared" si="362"/>
        <v>0</v>
      </c>
      <c r="DG81" s="2">
        <f t="shared" si="363"/>
        <v>0</v>
      </c>
      <c r="DH81" s="2">
        <f t="shared" si="364"/>
        <v>0</v>
      </c>
      <c r="DI81" s="2">
        <f t="shared" si="365"/>
        <v>0</v>
      </c>
      <c r="DJ81" s="2">
        <f t="shared" si="366"/>
        <v>0</v>
      </c>
      <c r="DK81" s="2">
        <f t="shared" si="367"/>
        <v>0</v>
      </c>
      <c r="DL81" s="2">
        <f t="shared" si="368"/>
        <v>0</v>
      </c>
      <c r="DM81" s="2">
        <f t="shared" si="369"/>
        <v>0</v>
      </c>
      <c r="DN81" s="2">
        <f t="shared" si="370"/>
        <v>0</v>
      </c>
      <c r="DO81" s="2">
        <f t="shared" si="371"/>
        <v>0</v>
      </c>
      <c r="DP81" s="2">
        <f t="shared" si="372"/>
        <v>0</v>
      </c>
      <c r="DQ81" s="2">
        <f t="shared" si="373"/>
        <v>0</v>
      </c>
      <c r="DR81" s="2">
        <f t="shared" si="374"/>
        <v>0</v>
      </c>
      <c r="DS81" s="2">
        <f t="shared" si="375"/>
        <v>0</v>
      </c>
      <c r="DT81" s="2">
        <f t="shared" si="376"/>
        <v>0</v>
      </c>
      <c r="DU81" s="2">
        <f t="shared" si="377"/>
        <v>0</v>
      </c>
      <c r="DV81" s="2">
        <f t="shared" si="378"/>
        <v>0</v>
      </c>
      <c r="DW81" s="2">
        <f t="shared" si="379"/>
        <v>0</v>
      </c>
      <c r="DX81" s="2">
        <f t="shared" si="380"/>
        <v>0</v>
      </c>
      <c r="DY81" s="2">
        <f t="shared" si="381"/>
        <v>0</v>
      </c>
      <c r="DZ81" s="2">
        <f t="shared" si="382"/>
        <v>0</v>
      </c>
      <c r="EA81" s="2">
        <f t="shared" si="383"/>
        <v>0</v>
      </c>
      <c r="EB81" s="2">
        <f t="shared" si="384"/>
        <v>0</v>
      </c>
      <c r="EC81" s="2">
        <f t="shared" si="385"/>
        <v>0</v>
      </c>
      <c r="ED81" s="2">
        <f t="shared" si="386"/>
        <v>0</v>
      </c>
      <c r="EE81" s="2">
        <f t="shared" si="387"/>
        <v>0</v>
      </c>
      <c r="EF81" s="2">
        <f t="shared" si="388"/>
        <v>0</v>
      </c>
      <c r="EG81" s="2">
        <f t="shared" si="389"/>
        <v>0</v>
      </c>
      <c r="EH81" s="2">
        <f t="shared" si="390"/>
        <v>0</v>
      </c>
      <c r="EI81" s="2">
        <f t="shared" si="391"/>
        <v>0</v>
      </c>
      <c r="EJ81" s="2">
        <f t="shared" si="392"/>
        <v>0</v>
      </c>
      <c r="EK81" s="2">
        <f t="shared" si="393"/>
        <v>0</v>
      </c>
      <c r="EL81" s="2">
        <f t="shared" si="394"/>
        <v>0</v>
      </c>
      <c r="EM81" s="2">
        <f t="shared" si="395"/>
        <v>0</v>
      </c>
      <c r="EN81" s="2">
        <f t="shared" si="396"/>
        <v>0</v>
      </c>
      <c r="EO81" s="2">
        <f t="shared" si="397"/>
        <v>0</v>
      </c>
      <c r="EP81" s="2">
        <f t="shared" si="398"/>
        <v>0</v>
      </c>
      <c r="EQ81" s="2">
        <f t="shared" si="399"/>
        <v>0</v>
      </c>
      <c r="ER81" s="2">
        <f t="shared" si="400"/>
        <v>0</v>
      </c>
      <c r="ES81" s="2">
        <f t="shared" si="401"/>
        <v>0</v>
      </c>
      <c r="ET81" s="2">
        <f t="shared" si="402"/>
        <v>0</v>
      </c>
      <c r="EU81" s="2">
        <f t="shared" si="403"/>
        <v>0</v>
      </c>
      <c r="EV81" s="2">
        <f t="shared" si="404"/>
        <v>0</v>
      </c>
      <c r="EW81" s="2">
        <f t="shared" si="405"/>
        <v>0</v>
      </c>
      <c r="EX81" s="2">
        <f t="shared" ref="EX81:EX112" si="842">IF(CD81&gt;=($C$4-$AA$15),1,0)</f>
        <v>1</v>
      </c>
      <c r="EY81" s="2" t="e">
        <f t="shared" ref="EY81:EY112" si="843">IF(CE81&gt;=($C$4-$AA$15),1,0)</f>
        <v>#VALUE!</v>
      </c>
      <c r="EZ81" s="2" t="e">
        <f t="shared" ref="EZ81:EZ112" si="844">IF(CF81&gt;=($C$4-$AA$15),1,0)</f>
        <v>#VALUE!</v>
      </c>
      <c r="FA81" s="2" t="e">
        <f t="shared" ref="FA81:FA112" si="845">IF(CG81&gt;=($C$4-$AA$15),1,0)</f>
        <v>#VALUE!</v>
      </c>
      <c r="FB81" s="2" t="e">
        <f t="shared" ref="FB81:FB112" si="846">IF(CH81&gt;=($C$4-$AA$15),1,0)</f>
        <v>#VALUE!</v>
      </c>
      <c r="FC81" s="2" t="e">
        <f t="shared" ref="FC81:FC112" si="847">IF(CI81&gt;=($C$4-$AA$15),1,0)</f>
        <v>#VALUE!</v>
      </c>
      <c r="FD81" s="2" t="e">
        <f t="shared" ref="FD81:FD112" si="848">IF(CJ81&gt;=($C$4-$AA$15),1,0)</f>
        <v>#VALUE!</v>
      </c>
      <c r="FE81" s="2" t="e">
        <f t="shared" ref="FE81:FE112" si="849">IF(CK81&gt;=($C$4-$AA$15),1,0)</f>
        <v>#VALUE!</v>
      </c>
      <c r="FF81" s="2" t="e">
        <f t="shared" ref="FF81:FF112" si="850">IF(CL81&gt;=($C$4-$AA$15),1,0)</f>
        <v>#VALUE!</v>
      </c>
      <c r="FG81" s="2" t="e">
        <f t="shared" ref="FG81:FG112" si="851">IF(CM81&gt;=($C$4-$AA$15),1,0)</f>
        <v>#VALUE!</v>
      </c>
      <c r="FH81" s="2" t="e">
        <f t="shared" ref="FH81:FH112" si="852">IF(CN81&gt;=($C$4-$AA$15),1,0)</f>
        <v>#VALUE!</v>
      </c>
      <c r="FI81" s="2" t="e">
        <f t="shared" ref="FI81:FI112" si="853">IF(CO81&gt;=($C$4-$AA$15),1,0)</f>
        <v>#VALUE!</v>
      </c>
      <c r="FJ81" s="2" t="e">
        <f t="shared" ref="FJ81:FJ112" si="854">IF(CP81&gt;=($C$4-$AA$15),1,0)</f>
        <v>#VALUE!</v>
      </c>
      <c r="FK81" s="2" t="e">
        <f t="shared" ref="FK81:FK112" si="855">IF(CQ81&gt;=($C$4-$AA$15),1,0)</f>
        <v>#VALUE!</v>
      </c>
      <c r="FL81" s="2" t="e">
        <f t="shared" ref="FL81:FL112" si="856">IF(CR81&gt;=($C$4-$AA$15),1,0)</f>
        <v>#VALUE!</v>
      </c>
      <c r="FM81" s="2" t="e">
        <f t="shared" ref="FM81:FM112" si="857">IF(CS81&gt;=($C$4-$AA$15),1,0)</f>
        <v>#VALUE!</v>
      </c>
      <c r="FN81" s="2" t="e">
        <f t="shared" ref="FN81:FN112" si="858">IF(CT81&gt;=($C$4-$AA$15),1,0)</f>
        <v>#VALUE!</v>
      </c>
      <c r="FO81" s="2" t="e">
        <f t="shared" ref="FO81:FO112" si="859">IF(CU81&gt;=($C$4-$AA$15),1,0)</f>
        <v>#VALUE!</v>
      </c>
      <c r="FP81" s="2" t="e">
        <f t="shared" ref="FP81:FP112" si="860">IF(CV81&gt;=($C$4-$AA$15),1,0)</f>
        <v>#VALUE!</v>
      </c>
      <c r="FQ81" s="2" t="e">
        <f t="shared" ref="FQ81:FQ112" si="861">IF(CW81&gt;=($C$4-$AA$15),1,0)</f>
        <v>#VALUE!</v>
      </c>
      <c r="FR81" s="2" t="e">
        <f t="shared" ref="FR81:FR112" si="862">IF(CX81&gt;=($C$4-$AA$15),1,0)</f>
        <v>#VALUE!</v>
      </c>
      <c r="FS81" s="2" t="e">
        <f t="shared" ref="FS81:FS112" si="863">IF(CY81&gt;=($C$4-$AA$15),1,0)</f>
        <v>#VALUE!</v>
      </c>
      <c r="FT81" s="2" t="e">
        <f t="shared" ref="FT81:FT112" si="864">IF(CZ81&gt;=($C$4-$AA$15),1,0)</f>
        <v>#VALUE!</v>
      </c>
      <c r="FU81" s="2" t="e">
        <f t="shared" ref="FU81:FU112" si="865">IF(DA81&gt;=($C$4-$AA$15),1,0)</f>
        <v>#VALUE!</v>
      </c>
      <c r="FV81" s="2">
        <f t="shared" ref="FV81:FV112" si="866">IF(CD81&gt;=($C$4-$AC$15),1,0)</f>
        <v>1</v>
      </c>
      <c r="FW81" s="2" t="e">
        <f t="shared" ref="FW81:FW112" si="867">IF(CE81&gt;=($C$4-$AC$15),1,0)</f>
        <v>#VALUE!</v>
      </c>
      <c r="FX81" s="2" t="e">
        <f t="shared" ref="FX81:FX112" si="868">IF(CF81&gt;=($C$4-$AC$15),1,0)</f>
        <v>#VALUE!</v>
      </c>
      <c r="FY81" s="2" t="e">
        <f t="shared" ref="FY81:FY112" si="869">IF(CG81&gt;=($C$4-$AC$15),1,0)</f>
        <v>#VALUE!</v>
      </c>
      <c r="FZ81" s="2" t="e">
        <f t="shared" ref="FZ81:FZ112" si="870">IF(CH81&gt;=($C$4-$AC$15),1,0)</f>
        <v>#VALUE!</v>
      </c>
      <c r="GA81" s="2" t="e">
        <f t="shared" ref="GA81:GA112" si="871">IF(CI81&gt;=($C$4-$AC$15),1,0)</f>
        <v>#VALUE!</v>
      </c>
      <c r="GB81" s="2" t="e">
        <f t="shared" ref="GB81:GB112" si="872">IF(CJ81&gt;=($C$4-$AC$15),1,0)</f>
        <v>#VALUE!</v>
      </c>
      <c r="GC81" s="2" t="e">
        <f t="shared" ref="GC81:GC112" si="873">IF(CK81&gt;=($C$4-$AC$15),1,0)</f>
        <v>#VALUE!</v>
      </c>
      <c r="GD81" s="2" t="e">
        <f t="shared" ref="GD81:GD112" si="874">IF(CL81&gt;=($C$4-$AC$15),1,0)</f>
        <v>#VALUE!</v>
      </c>
      <c r="GE81" s="2" t="e">
        <f t="shared" ref="GE81:GE112" si="875">IF(CM81&gt;=($C$4-$AC$15),1,0)</f>
        <v>#VALUE!</v>
      </c>
      <c r="GF81" s="2" t="e">
        <f t="shared" ref="GF81:GF112" si="876">IF(CN81&gt;=($C$4-$AC$15),1,0)</f>
        <v>#VALUE!</v>
      </c>
      <c r="GG81" s="2" t="e">
        <f t="shared" ref="GG81:GG112" si="877">IF(CO81&gt;=($C$4-$AC$15),1,0)</f>
        <v>#VALUE!</v>
      </c>
      <c r="GH81" s="2" t="e">
        <f t="shared" ref="GH81:GH112" si="878">IF(CP81&gt;=($C$4-$AC$15),1,0)</f>
        <v>#VALUE!</v>
      </c>
      <c r="GI81" s="2" t="e">
        <f t="shared" ref="GI81:GI112" si="879">IF(CQ81&gt;=($C$4-$AC$15),1,0)</f>
        <v>#VALUE!</v>
      </c>
      <c r="GJ81" s="2" t="e">
        <f t="shared" ref="GJ81:GJ112" si="880">IF(CR81&gt;=($C$4-$AC$15),1,0)</f>
        <v>#VALUE!</v>
      </c>
      <c r="GK81" s="2" t="e">
        <f t="shared" ref="GK81:GK112" si="881">IF(CS81&gt;=($C$4-$AC$15),1,0)</f>
        <v>#VALUE!</v>
      </c>
      <c r="GL81" s="2" t="e">
        <f t="shared" ref="GL81:GL112" si="882">IF(CT81&gt;=($C$4-$AC$15),1,0)</f>
        <v>#VALUE!</v>
      </c>
      <c r="GM81" s="2" t="e">
        <f t="shared" ref="GM81:GM112" si="883">IF(CU81&gt;=($C$4-$AC$15),1,0)</f>
        <v>#VALUE!</v>
      </c>
      <c r="GN81" s="2" t="e">
        <f t="shared" ref="GN81:GN112" si="884">IF(CV81&gt;=($C$4-$AC$15),1,0)</f>
        <v>#VALUE!</v>
      </c>
      <c r="GO81" s="2" t="e">
        <f t="shared" ref="GO81:GO112" si="885">IF(CW81&gt;=($C$4-$AC$15),1,0)</f>
        <v>#VALUE!</v>
      </c>
      <c r="GP81" s="2" t="e">
        <f t="shared" ref="GP81:GP112" si="886">IF(CX81&gt;=($C$4-$AC$15),1,0)</f>
        <v>#VALUE!</v>
      </c>
      <c r="GQ81" s="2" t="e">
        <f t="shared" ref="GQ81:GQ112" si="887">IF(CY81&gt;=($C$4-$AC$15),1,0)</f>
        <v>#VALUE!</v>
      </c>
      <c r="GR81" s="2" t="e">
        <f t="shared" ref="GR81:GR112" si="888">IF(CZ81&gt;=($C$4-$AC$15),1,0)</f>
        <v>#VALUE!</v>
      </c>
      <c r="GS81" s="2" t="e">
        <f t="shared" ref="GS81:GS112" si="889">IF(DA81&gt;=($C$4-$AC$15),1,0)</f>
        <v>#VALUE!</v>
      </c>
      <c r="GT81" s="2">
        <f t="shared" ref="GT81:GT112" si="890">IF(CD81&gt;=($C$4-$AE$15),1,0)</f>
        <v>1</v>
      </c>
      <c r="GU81" s="2" t="e">
        <f t="shared" ref="GU81:GU112" si="891">IF(CE81&gt;=($C$4-$AE$15),1,0)</f>
        <v>#VALUE!</v>
      </c>
      <c r="GV81" s="2" t="e">
        <f t="shared" ref="GV81:GV112" si="892">IF(CF81&gt;=($C$4-$AE$15),1,0)</f>
        <v>#VALUE!</v>
      </c>
      <c r="GW81" s="2" t="e">
        <f t="shared" ref="GW81:GW112" si="893">IF(CG81&gt;=($C$4-$AE$15),1,0)</f>
        <v>#VALUE!</v>
      </c>
      <c r="GX81" s="2" t="e">
        <f t="shared" ref="GX81:GX112" si="894">IF(CH81&gt;=($C$4-$AE$15),1,0)</f>
        <v>#VALUE!</v>
      </c>
      <c r="GY81" s="2" t="e">
        <f t="shared" ref="GY81:GY112" si="895">IF(CI81&gt;=($C$4-$AE$15),1,0)</f>
        <v>#VALUE!</v>
      </c>
      <c r="GZ81" s="2" t="e">
        <f t="shared" ref="GZ81:GZ112" si="896">IF(CJ81&gt;=($C$4-$AE$15),1,0)</f>
        <v>#VALUE!</v>
      </c>
      <c r="HA81" s="2" t="e">
        <f t="shared" ref="HA81:HA112" si="897">IF(CK81&gt;=($C$4-$AE$15),1,0)</f>
        <v>#VALUE!</v>
      </c>
      <c r="HB81" s="2" t="e">
        <f t="shared" ref="HB81:HB112" si="898">IF(CL81&gt;=($C$4-$AE$15),1,0)</f>
        <v>#VALUE!</v>
      </c>
      <c r="HC81" s="2" t="e">
        <f t="shared" ref="HC81:HC112" si="899">IF(CM81&gt;=($C$4-$AE$15),1,0)</f>
        <v>#VALUE!</v>
      </c>
      <c r="HD81" s="2" t="e">
        <f t="shared" ref="HD81:HD112" si="900">IF(CN81&gt;=($C$4-$AE$15),1,0)</f>
        <v>#VALUE!</v>
      </c>
      <c r="HE81" s="2" t="e">
        <f t="shared" ref="HE81:HE112" si="901">IF(CO81&gt;=($C$4-$AE$15),1,0)</f>
        <v>#VALUE!</v>
      </c>
      <c r="HF81" s="2" t="e">
        <f t="shared" ref="HF81:HF112" si="902">IF(CP81&gt;=($C$4-$AE$15),1,0)</f>
        <v>#VALUE!</v>
      </c>
      <c r="HG81" s="2" t="e">
        <f t="shared" ref="HG81:HG112" si="903">IF(CQ81&gt;=($C$4-$AE$15),1,0)</f>
        <v>#VALUE!</v>
      </c>
      <c r="HH81" s="2" t="e">
        <f t="shared" ref="HH81:HH112" si="904">IF(CR81&gt;=($C$4-$AE$15),1,0)</f>
        <v>#VALUE!</v>
      </c>
      <c r="HI81" s="2" t="e">
        <f t="shared" ref="HI81:HI112" si="905">IF(CS81&gt;=($C$4-$AE$15),1,0)</f>
        <v>#VALUE!</v>
      </c>
      <c r="HJ81" s="2" t="e">
        <f t="shared" ref="HJ81:HJ112" si="906">IF(CT81&gt;=($C$4-$AE$15),1,0)</f>
        <v>#VALUE!</v>
      </c>
      <c r="HK81" s="2" t="e">
        <f t="shared" ref="HK81:HK112" si="907">IF(CU81&gt;=($C$4-$AE$15),1,0)</f>
        <v>#VALUE!</v>
      </c>
      <c r="HL81" s="2" t="e">
        <f t="shared" ref="HL81:HL112" si="908">IF(CV81&gt;=($C$4-$AE$15),1,0)</f>
        <v>#VALUE!</v>
      </c>
      <c r="HM81" s="2" t="e">
        <f t="shared" ref="HM81:HM112" si="909">IF(CW81&gt;=($C$4-$AE$15),1,0)</f>
        <v>#VALUE!</v>
      </c>
      <c r="HN81" s="2" t="e">
        <f t="shared" ref="HN81:HN112" si="910">IF(CX81&gt;=($C$4-$AE$15),1,0)</f>
        <v>#VALUE!</v>
      </c>
      <c r="HO81" s="2" t="e">
        <f t="shared" ref="HO81:HO112" si="911">IF(CY81&gt;=($C$4-$AE$15),1,0)</f>
        <v>#VALUE!</v>
      </c>
      <c r="HP81" s="2" t="e">
        <f t="shared" ref="HP81:HP112" si="912">IF(CZ81&gt;=($C$4-$AE$15),1,0)</f>
        <v>#VALUE!</v>
      </c>
      <c r="HQ81" s="2" t="e">
        <f t="shared" ref="HQ81:HQ112" si="913">IF(DA81&gt;=($C$4-$AE$15),1,0)</f>
        <v>#VALUE!</v>
      </c>
      <c r="HR81" s="2">
        <f t="shared" ref="HR81:HR112" si="914">IF(AND(CD81&lt;=($C$4-$HS$15),CD81&gt;($C$4-$HT$15)),1,0)</f>
        <v>1</v>
      </c>
      <c r="HS81" s="2" t="e">
        <f t="shared" ref="HS81:HS112" si="915">IF(AND(CE81&lt;=($C$4-$HS$15),CE81&gt;($C$4-$HT$15)),1,0)</f>
        <v>#VALUE!</v>
      </c>
      <c r="HT81" s="2" t="e">
        <f t="shared" ref="HT81:HT112" si="916">IF(AND(CF81&lt;=($C$4-$HS$15),CF81&gt;($C$4-$HT$15)),1,0)</f>
        <v>#VALUE!</v>
      </c>
      <c r="HU81" s="2" t="e">
        <f t="shared" ref="HU81:HU112" si="917">IF(AND(CG81&lt;=($C$4-$HS$15),CG81&gt;($C$4-$HT$15)),1,0)</f>
        <v>#VALUE!</v>
      </c>
      <c r="HV81" s="2" t="e">
        <f t="shared" ref="HV81:HV112" si="918">IF(AND(CH81&lt;=($C$4-$HS$15),CH81&gt;($C$4-$HT$15)),1,0)</f>
        <v>#VALUE!</v>
      </c>
      <c r="HW81" s="2" t="e">
        <f t="shared" ref="HW81:HW112" si="919">IF(AND(CI81&lt;=($C$4-$HS$15),CI81&gt;($C$4-$HT$15)),1,0)</f>
        <v>#VALUE!</v>
      </c>
      <c r="HX81" s="2" t="e">
        <f t="shared" ref="HX81:HX112" si="920">IF(AND(CJ81&lt;=($C$4-$HS$15),CJ81&gt;($C$4-$HT$15)),1,0)</f>
        <v>#VALUE!</v>
      </c>
      <c r="HY81" s="2" t="e">
        <f t="shared" ref="HY81:HY112" si="921">IF(AND(CK81&lt;=($C$4-$HS$15),CK81&gt;($C$4-$HT$15)),1,0)</f>
        <v>#VALUE!</v>
      </c>
      <c r="HZ81" s="2" t="e">
        <f t="shared" ref="HZ81:HZ112" si="922">IF(AND(CL81&lt;=($C$4-$HS$15),CL81&gt;($C$4-$HT$15)),1,0)</f>
        <v>#VALUE!</v>
      </c>
      <c r="IA81" s="2" t="e">
        <f t="shared" ref="IA81:IA112" si="923">IF(AND(CM81&lt;=($C$4-$HS$15),CM81&gt;($C$4-$HT$15)),1,0)</f>
        <v>#VALUE!</v>
      </c>
      <c r="IB81" s="2" t="e">
        <f t="shared" ref="IB81:IB112" si="924">IF(AND(CN81&lt;=($C$4-$HS$15),CN81&gt;($C$4-$HT$15)),1,0)</f>
        <v>#VALUE!</v>
      </c>
      <c r="IC81" s="2" t="e">
        <f t="shared" ref="IC81:IC112" si="925">IF(AND(CO81&lt;=($C$4-$HS$15),CO81&gt;($C$4-$HT$15)),1,0)</f>
        <v>#VALUE!</v>
      </c>
      <c r="ID81" s="2" t="e">
        <f t="shared" ref="ID81:ID112" si="926">IF(AND(CP81&lt;=($C$4-$HS$15),CP81&gt;($C$4-$HT$15)),1,0)</f>
        <v>#VALUE!</v>
      </c>
      <c r="IE81" s="2" t="e">
        <f t="shared" ref="IE81:IE112" si="927">IF(AND(CQ81&lt;=($C$4-$HS$15),CQ81&gt;($C$4-$HT$15)),1,0)</f>
        <v>#VALUE!</v>
      </c>
      <c r="IF81" s="2" t="e">
        <f t="shared" ref="IF81:IF112" si="928">IF(AND(CR81&lt;=($C$4-$HS$15),CR81&gt;($C$4-$HT$15)),1,0)</f>
        <v>#VALUE!</v>
      </c>
      <c r="IG81" s="2" t="e">
        <f t="shared" ref="IG81:IG112" si="929">IF(AND(CS81&lt;=($C$4-$HS$15),CS81&gt;($C$4-$HT$15)),1,0)</f>
        <v>#VALUE!</v>
      </c>
      <c r="IH81" s="2" t="e">
        <f t="shared" ref="IH81:IH112" si="930">IF(AND(CT81&lt;=($C$4-$HS$15),CT81&gt;($C$4-$HT$15)),1,0)</f>
        <v>#VALUE!</v>
      </c>
      <c r="II81" s="2" t="e">
        <f t="shared" ref="II81:II112" si="931">IF(AND(CU81&lt;=($C$4-$HS$15),CU81&gt;($C$4-$HT$15)),1,0)</f>
        <v>#VALUE!</v>
      </c>
      <c r="IJ81" s="2" t="e">
        <f t="shared" ref="IJ81:IJ112" si="932">IF(AND(CV81&lt;=($C$4-$HS$15),CV81&gt;($C$4-$HT$15)),1,0)</f>
        <v>#VALUE!</v>
      </c>
      <c r="IK81" s="2" t="e">
        <f t="shared" ref="IK81:IK112" si="933">IF(AND(CW81&lt;=($C$4-$HS$15),CW81&gt;($C$4-$HT$15)),1,0)</f>
        <v>#VALUE!</v>
      </c>
      <c r="IL81" s="2" t="e">
        <f t="shared" ref="IL81:IL112" si="934">IF(AND(CX81&lt;=($C$4-$HS$15),CX81&gt;($C$4-$HT$15)),1,0)</f>
        <v>#VALUE!</v>
      </c>
      <c r="IM81" s="2" t="e">
        <f t="shared" ref="IM81:IM112" si="935">IF(AND(CY81&lt;=($C$4-$HS$15),CY81&gt;($C$4-$HT$15)),1,0)</f>
        <v>#VALUE!</v>
      </c>
      <c r="IN81" s="2" t="e">
        <f t="shared" ref="IN81:IN112" si="936">IF(AND(CZ81&lt;=($C$4-$HS$15),CZ81&gt;($C$4-$HT$15)),1,0)</f>
        <v>#VALUE!</v>
      </c>
      <c r="IO81" s="2" t="e">
        <f t="shared" ref="IO81:IO112" si="937">IF(AND(DA81&lt;=($C$4-$HS$15),DA81&gt;($C$4-$HT$15)),1,0)</f>
        <v>#VALUE!</v>
      </c>
      <c r="IP81" s="2">
        <f t="shared" ref="IP81:IP112" si="938">IF(AND(CD81&lt;=($C$4-$IQ$15),CD81&gt;($C$4-$IR$15)),1,0)</f>
        <v>0</v>
      </c>
      <c r="IQ81" s="2" t="e">
        <f t="shared" ref="IQ81:IQ112" si="939">IF(AND(CE81&lt;=($C$4-$IQ$15),CE81&gt;($C$4-$IR$15)),1,0)</f>
        <v>#VALUE!</v>
      </c>
      <c r="IR81" s="2" t="e">
        <f t="shared" ref="IR81:IR112" si="940">IF(AND(CF81&lt;=($C$4-$IQ$15),CF81&gt;($C$4-$IR$15)),1,0)</f>
        <v>#VALUE!</v>
      </c>
      <c r="IS81" s="2" t="e">
        <f t="shared" ref="IS81:IS112" si="941">IF(AND(CG81&lt;=($C$4-$IQ$15),CG81&gt;($C$4-$IR$15)),1,0)</f>
        <v>#VALUE!</v>
      </c>
      <c r="IT81" s="2" t="e">
        <f t="shared" ref="IT81:IT112" si="942">IF(AND(CH81&lt;=($C$4-$IQ$15),CH81&gt;($C$4-$IR$15)),1,0)</f>
        <v>#VALUE!</v>
      </c>
      <c r="IU81" s="2" t="e">
        <f t="shared" ref="IU81:IU112" si="943">IF(AND(CI81&lt;=($C$4-$IQ$15),CI81&gt;($C$4-$IR$15)),1,0)</f>
        <v>#VALUE!</v>
      </c>
      <c r="IV81" s="2" t="e">
        <f t="shared" ref="IV81:IV112" si="944">IF(AND(CJ81&lt;=($C$4-$IQ$15),CJ81&gt;($C$4-$IR$15)),1,0)</f>
        <v>#VALUE!</v>
      </c>
      <c r="IW81" s="2" t="e">
        <f t="shared" ref="IW81:IW112" si="945">IF(AND(CK81&lt;=($C$4-$IQ$15),CK81&gt;($C$4-$IR$15)),1,0)</f>
        <v>#VALUE!</v>
      </c>
      <c r="IX81" s="2" t="e">
        <f t="shared" ref="IX81:IX112" si="946">IF(AND(CL81&lt;=($C$4-$IQ$15),CL81&gt;($C$4-$IR$15)),1,0)</f>
        <v>#VALUE!</v>
      </c>
      <c r="IY81" s="2" t="e">
        <f t="shared" ref="IY81:IY112" si="947">IF(AND(CM81&lt;=($C$4-$IQ$15),CM81&gt;($C$4-$IR$15)),1,0)</f>
        <v>#VALUE!</v>
      </c>
      <c r="IZ81" s="2" t="e">
        <f t="shared" ref="IZ81:IZ112" si="948">IF(AND(CN81&lt;=($C$4-$IQ$15),CN81&gt;($C$4-$IR$15)),1,0)</f>
        <v>#VALUE!</v>
      </c>
      <c r="JA81" s="2" t="e">
        <f t="shared" ref="JA81:JA112" si="949">IF(AND(CO81&lt;=($C$4-$IQ$15),CO81&gt;($C$4-$IR$15)),1,0)</f>
        <v>#VALUE!</v>
      </c>
      <c r="JB81" s="2" t="e">
        <f t="shared" ref="JB81:JB112" si="950">IF(AND(CP81&lt;=($C$4-$IQ$15),CP81&gt;($C$4-$IR$15)),1,0)</f>
        <v>#VALUE!</v>
      </c>
      <c r="JC81" s="2" t="e">
        <f t="shared" ref="JC81:JC112" si="951">IF(AND(CQ81&lt;=($C$4-$IQ$15),CQ81&gt;($C$4-$IR$15)),1,0)</f>
        <v>#VALUE!</v>
      </c>
      <c r="JD81" s="2" t="e">
        <f t="shared" ref="JD81:JD112" si="952">IF(AND(CR81&lt;=($C$4-$IQ$15),CR81&gt;($C$4-$IR$15)),1,0)</f>
        <v>#VALUE!</v>
      </c>
      <c r="JE81" s="2" t="e">
        <f t="shared" ref="JE81:JE112" si="953">IF(AND(CS81&lt;=($C$4-$IQ$15),CS81&gt;($C$4-$IR$15)),1,0)</f>
        <v>#VALUE!</v>
      </c>
      <c r="JF81" s="2" t="e">
        <f t="shared" ref="JF81:JF112" si="954">IF(AND(CT81&lt;=($C$4-$IQ$15),CT81&gt;($C$4-$IR$15)),1,0)</f>
        <v>#VALUE!</v>
      </c>
      <c r="JG81" s="2" t="e">
        <f t="shared" ref="JG81:JG112" si="955">IF(AND(CU81&lt;=($C$4-$IQ$15),CU81&gt;($C$4-$IR$15)),1,0)</f>
        <v>#VALUE!</v>
      </c>
      <c r="JH81" s="2" t="e">
        <f t="shared" ref="JH81:JH112" si="956">IF(AND(CV81&lt;=($C$4-$IQ$15),CV81&gt;($C$4-$IR$15)),1,0)</f>
        <v>#VALUE!</v>
      </c>
      <c r="JI81" s="2" t="e">
        <f t="shared" ref="JI81:JI112" si="957">IF(AND(CW81&lt;=($C$4-$IQ$15),CW81&gt;($C$4-$IR$15)),1,0)</f>
        <v>#VALUE!</v>
      </c>
      <c r="JJ81" s="2" t="e">
        <f t="shared" ref="JJ81:JJ112" si="958">IF(AND(CX81&lt;=($C$4-$IQ$15),CX81&gt;($C$4-$IR$15)),1,0)</f>
        <v>#VALUE!</v>
      </c>
      <c r="JK81" s="2" t="e">
        <f t="shared" ref="JK81:JK112" si="959">IF(AND(CY81&lt;=($C$4-$IQ$15),CY81&gt;($C$4-$IR$15)),1,0)</f>
        <v>#VALUE!</v>
      </c>
      <c r="JL81" s="2" t="e">
        <f t="shared" ref="JL81:JL112" si="960">IF(AND(CZ81&lt;=($C$4-$IQ$15),CZ81&gt;($C$4-$IR$15)),1,0)</f>
        <v>#VALUE!</v>
      </c>
      <c r="JM81" s="2" t="e">
        <f t="shared" ref="JM81:JM112" si="961">IF(AND(DA81&lt;=($C$4-$IQ$15),DA81&gt;($C$4-$IR$15)),1,0)</f>
        <v>#VALUE!</v>
      </c>
      <c r="JN81" s="2">
        <f t="shared" ref="JN81:JN112" si="962">IF(AND(CD81&lt;=($C$4-$JO$15),CD81&gt;($C$4-$JP$15)),1,0)</f>
        <v>0</v>
      </c>
      <c r="JO81" s="2" t="e">
        <f t="shared" ref="JO81:JO112" si="963">IF(AND(CE81&lt;=($C$4-$JO$15),CE81&gt;($C$4-$JP$15)),1,0)</f>
        <v>#VALUE!</v>
      </c>
      <c r="JP81" s="2" t="e">
        <f t="shared" ref="JP81:JP112" si="964">IF(AND(CF81&lt;=($C$4-$JO$15),CF81&gt;($C$4-$JP$15)),1,0)</f>
        <v>#VALUE!</v>
      </c>
      <c r="JQ81" s="2" t="e">
        <f t="shared" ref="JQ81:JQ112" si="965">IF(AND(CG81&lt;=($C$4-$JO$15),CG81&gt;($C$4-$JP$15)),1,0)</f>
        <v>#VALUE!</v>
      </c>
      <c r="JR81" s="2" t="e">
        <f t="shared" ref="JR81:JR112" si="966">IF(AND(CH81&lt;=($C$4-$JO$15),CH81&gt;($C$4-$JP$15)),1,0)</f>
        <v>#VALUE!</v>
      </c>
      <c r="JS81" s="2" t="e">
        <f t="shared" ref="JS81:JS112" si="967">IF(AND(CI81&lt;=($C$4-$JO$15),CI81&gt;($C$4-$JP$15)),1,0)</f>
        <v>#VALUE!</v>
      </c>
      <c r="JT81" s="2" t="e">
        <f t="shared" ref="JT81:JT112" si="968">IF(AND(CJ81&lt;=($C$4-$JO$15),CJ81&gt;($C$4-$JP$15)),1,0)</f>
        <v>#VALUE!</v>
      </c>
      <c r="JU81" s="2" t="e">
        <f t="shared" ref="JU81:JU112" si="969">IF(AND(CK81&lt;=($C$4-$JO$15),CK81&gt;($C$4-$JP$15)),1,0)</f>
        <v>#VALUE!</v>
      </c>
      <c r="JV81" s="2" t="e">
        <f t="shared" ref="JV81:JV112" si="970">IF(AND(CL81&lt;=($C$4-$JO$15),CL81&gt;($C$4-$JP$15)),1,0)</f>
        <v>#VALUE!</v>
      </c>
      <c r="JW81" s="2" t="e">
        <f t="shared" ref="JW81:JW112" si="971">IF(AND(CM81&lt;=($C$4-$JO$15),CM81&gt;($C$4-$JP$15)),1,0)</f>
        <v>#VALUE!</v>
      </c>
      <c r="JX81" s="2" t="e">
        <f t="shared" ref="JX81:JX112" si="972">IF(AND(CN81&lt;=($C$4-$JO$15),CN81&gt;($C$4-$JP$15)),1,0)</f>
        <v>#VALUE!</v>
      </c>
      <c r="JY81" s="2" t="e">
        <f t="shared" ref="JY81:JY112" si="973">IF(AND(CO81&lt;=($C$4-$JO$15),CO81&gt;($C$4-$JP$15)),1,0)</f>
        <v>#VALUE!</v>
      </c>
      <c r="JZ81" s="2" t="e">
        <f t="shared" ref="JZ81:JZ112" si="974">IF(AND(CP81&lt;=($C$4-$JO$15),CP81&gt;($C$4-$JP$15)),1,0)</f>
        <v>#VALUE!</v>
      </c>
      <c r="KA81" s="2" t="e">
        <f t="shared" ref="KA81:KA112" si="975">IF(AND(CQ81&lt;=($C$4-$JO$15),CQ81&gt;($C$4-$JP$15)),1,0)</f>
        <v>#VALUE!</v>
      </c>
      <c r="KB81" s="2" t="e">
        <f t="shared" ref="KB81:KB112" si="976">IF(AND(CR81&lt;=($C$4-$JO$15),CR81&gt;($C$4-$JP$15)),1,0)</f>
        <v>#VALUE!</v>
      </c>
      <c r="KC81" s="2" t="e">
        <f t="shared" ref="KC81:KC112" si="977">IF(AND(CS81&lt;=($C$4-$JO$15),CS81&gt;($C$4-$JP$15)),1,0)</f>
        <v>#VALUE!</v>
      </c>
      <c r="KD81" s="2" t="e">
        <f t="shared" ref="KD81:KD112" si="978">IF(AND(CT81&lt;=($C$4-$JO$15),CT81&gt;($C$4-$JP$15)),1,0)</f>
        <v>#VALUE!</v>
      </c>
      <c r="KE81" s="2" t="e">
        <f t="shared" ref="KE81:KE112" si="979">IF(AND(CU81&lt;=($C$4-$JO$15),CU81&gt;($C$4-$JP$15)),1,0)</f>
        <v>#VALUE!</v>
      </c>
      <c r="KF81" s="2" t="e">
        <f t="shared" ref="KF81:KF112" si="980">IF(AND(CV81&lt;=($C$4-$JO$15),CV81&gt;($C$4-$JP$15)),1,0)</f>
        <v>#VALUE!</v>
      </c>
      <c r="KG81" s="2" t="e">
        <f t="shared" ref="KG81:KG112" si="981">IF(AND(CW81&lt;=($C$4-$JO$15),CW81&gt;($C$4-$JP$15)),1,0)</f>
        <v>#VALUE!</v>
      </c>
      <c r="KH81" s="2" t="e">
        <f t="shared" ref="KH81:KH112" si="982">IF(AND(CX81&lt;=($C$4-$JO$15),CX81&gt;($C$4-$JP$15)),1,0)</f>
        <v>#VALUE!</v>
      </c>
      <c r="KI81" s="2" t="e">
        <f t="shared" ref="KI81:KI112" si="983">IF(AND(CY81&lt;=($C$4-$JO$15),CY81&gt;($C$4-$JP$15)),1,0)</f>
        <v>#VALUE!</v>
      </c>
      <c r="KJ81" s="2" t="e">
        <f t="shared" ref="KJ81:KJ112" si="984">IF(AND(CZ81&lt;=($C$4-$JO$15),CZ81&gt;($C$4-$JP$15)),1,0)</f>
        <v>#VALUE!</v>
      </c>
      <c r="KK81" s="2" t="e">
        <f t="shared" ref="KK81:KK112" si="985">IF(AND(DA81&lt;=($C$4-$JO$15),DA81&gt;($C$4-$JP$15)),1,0)</f>
        <v>#VALUE!</v>
      </c>
      <c r="KL81" s="2">
        <f t="shared" ref="KL81:KL112" si="986">IF(AND(CD81&lt;=($C$4-$KM$15),CD81&gt;($C$4-$KN$15)),1,0)</f>
        <v>0</v>
      </c>
      <c r="KM81" s="2" t="e">
        <f t="shared" ref="KM81:KM112" si="987">IF(AND(CE81&lt;=($C$4-$KM$15),CE81&gt;($C$4-$KN$15)),1,0)</f>
        <v>#VALUE!</v>
      </c>
      <c r="KN81" s="2" t="e">
        <f t="shared" ref="KN81:KN112" si="988">IF(AND(CF81&lt;=($C$4-$KM$15),CF81&gt;($C$4-$KN$15)),1,0)</f>
        <v>#VALUE!</v>
      </c>
      <c r="KO81" s="2" t="e">
        <f t="shared" ref="KO81:KO112" si="989">IF(AND(CG81&lt;=($C$4-$KM$15),CG81&gt;($C$4-$KN$15)),1,0)</f>
        <v>#VALUE!</v>
      </c>
      <c r="KP81" s="2" t="e">
        <f t="shared" ref="KP81:KP112" si="990">IF(AND(CH81&lt;=($C$4-$KM$15),CH81&gt;($C$4-$KN$15)),1,0)</f>
        <v>#VALUE!</v>
      </c>
      <c r="KQ81" s="2" t="e">
        <f t="shared" ref="KQ81:KQ112" si="991">IF(AND(CI81&lt;=($C$4-$KM$15),CI81&gt;($C$4-$KN$15)),1,0)</f>
        <v>#VALUE!</v>
      </c>
      <c r="KR81" s="2" t="e">
        <f t="shared" ref="KR81:KR112" si="992">IF(AND(CJ81&lt;=($C$4-$KM$15),CJ81&gt;($C$4-$KN$15)),1,0)</f>
        <v>#VALUE!</v>
      </c>
      <c r="KS81" s="2" t="e">
        <f t="shared" ref="KS81:KS112" si="993">IF(AND(CK81&lt;=($C$4-$KM$15),CK81&gt;($C$4-$KN$15)),1,0)</f>
        <v>#VALUE!</v>
      </c>
      <c r="KT81" s="2" t="e">
        <f t="shared" ref="KT81:KT112" si="994">IF(AND(CL81&lt;=($C$4-$KM$15),CL81&gt;($C$4-$KN$15)),1,0)</f>
        <v>#VALUE!</v>
      </c>
      <c r="KU81" s="2" t="e">
        <f t="shared" ref="KU81:KU112" si="995">IF(AND(CM81&lt;=($C$4-$KM$15),CM81&gt;($C$4-$KN$15)),1,0)</f>
        <v>#VALUE!</v>
      </c>
      <c r="KV81" s="2" t="e">
        <f t="shared" ref="KV81:KV112" si="996">IF(AND(CN81&lt;=($C$4-$KM$15),CN81&gt;($C$4-$KN$15)),1,0)</f>
        <v>#VALUE!</v>
      </c>
      <c r="KW81" s="2" t="e">
        <f t="shared" ref="KW81:KW112" si="997">IF(AND(CO81&lt;=($C$4-$KM$15),CO81&gt;($C$4-$KN$15)),1,0)</f>
        <v>#VALUE!</v>
      </c>
      <c r="KX81" s="2" t="e">
        <f t="shared" ref="KX81:KX112" si="998">IF(AND(CP81&lt;=($C$4-$KM$15),CP81&gt;($C$4-$KN$15)),1,0)</f>
        <v>#VALUE!</v>
      </c>
      <c r="KY81" s="2" t="e">
        <f t="shared" ref="KY81:KY112" si="999">IF(AND(CQ81&lt;=($C$4-$KM$15),CQ81&gt;($C$4-$KN$15)),1,0)</f>
        <v>#VALUE!</v>
      </c>
      <c r="KZ81" s="2" t="e">
        <f t="shared" ref="KZ81:KZ112" si="1000">IF(AND(CR81&lt;=($C$4-$KM$15),CR81&gt;($C$4-$KN$15)),1,0)</f>
        <v>#VALUE!</v>
      </c>
      <c r="LA81" s="2" t="e">
        <f t="shared" ref="LA81:LA112" si="1001">IF(AND(CS81&lt;=($C$4-$KM$15),CS81&gt;($C$4-$KN$15)),1,0)</f>
        <v>#VALUE!</v>
      </c>
      <c r="LB81" s="2" t="e">
        <f t="shared" ref="LB81:LB112" si="1002">IF(AND(CT81&lt;=($C$4-$KM$15),CT81&gt;($C$4-$KN$15)),1,0)</f>
        <v>#VALUE!</v>
      </c>
      <c r="LC81" s="2" t="e">
        <f t="shared" ref="LC81:LC112" si="1003">IF(AND(CU81&lt;=($C$4-$KM$15),CU81&gt;($C$4-$KN$15)),1,0)</f>
        <v>#VALUE!</v>
      </c>
      <c r="LD81" s="2" t="e">
        <f t="shared" ref="LD81:LD112" si="1004">IF(AND(CV81&lt;=($C$4-$KM$15),CV81&gt;($C$4-$KN$15)),1,0)</f>
        <v>#VALUE!</v>
      </c>
      <c r="LE81" s="2" t="e">
        <f t="shared" ref="LE81:LE112" si="1005">IF(AND(CW81&lt;=($C$4-$KM$15),CW81&gt;($C$4-$KN$15)),1,0)</f>
        <v>#VALUE!</v>
      </c>
      <c r="LF81" s="2" t="e">
        <f t="shared" ref="LF81:LF112" si="1006">IF(AND(CX81&lt;=($C$4-$KM$15),CX81&gt;($C$4-$KN$15)),1,0)</f>
        <v>#VALUE!</v>
      </c>
      <c r="LG81" s="2" t="e">
        <f t="shared" ref="LG81:LG112" si="1007">IF(AND(CY81&lt;=($C$4-$KM$15),CY81&gt;($C$4-$KN$15)),1,0)</f>
        <v>#VALUE!</v>
      </c>
      <c r="LH81" s="2" t="e">
        <f t="shared" ref="LH81:LH112" si="1008">IF(AND(CZ81&lt;=($C$4-$KM$15),CZ81&gt;($C$4-$KN$15)),1,0)</f>
        <v>#VALUE!</v>
      </c>
      <c r="LI81" s="2" t="e">
        <f t="shared" ref="LI81:LI112" si="1009">IF(AND(DA81&lt;=($C$4-$KM$15),DA81&gt;($C$4-$KN$15)),1,0)</f>
        <v>#VALUE!</v>
      </c>
      <c r="LJ81" s="2">
        <f t="shared" ref="LJ81:LJ112" si="1010">IF(AND(CD81&lt;=($C$4-$LK$15),CD81&gt;($C$4-$LL$15)),1,0)</f>
        <v>0</v>
      </c>
      <c r="LK81" s="2" t="e">
        <f t="shared" ref="LK81:LK112" si="1011">IF(AND(CE81&lt;=($C$4-$LK$15),CE81&gt;($C$4-$LL$15)),1,0)</f>
        <v>#VALUE!</v>
      </c>
      <c r="LL81" s="2" t="e">
        <f t="shared" ref="LL81:LL112" si="1012">IF(AND(CF81&lt;=($C$4-$LK$15),CF81&gt;($C$4-$LL$15)),1,0)</f>
        <v>#VALUE!</v>
      </c>
      <c r="LM81" s="2" t="e">
        <f t="shared" ref="LM81:LM112" si="1013">IF(AND(CG81&lt;=($C$4-$LK$15),CG81&gt;($C$4-$LL$15)),1,0)</f>
        <v>#VALUE!</v>
      </c>
      <c r="LN81" s="2" t="e">
        <f t="shared" ref="LN81:LN112" si="1014">IF(AND(CH81&lt;=($C$4-$LK$15),CH81&gt;($C$4-$LL$15)),1,0)</f>
        <v>#VALUE!</v>
      </c>
      <c r="LO81" s="2" t="e">
        <f t="shared" ref="LO81:LO112" si="1015">IF(AND(CI81&lt;=($C$4-$LK$15),CI81&gt;($C$4-$LL$15)),1,0)</f>
        <v>#VALUE!</v>
      </c>
      <c r="LP81" s="2" t="e">
        <f t="shared" ref="LP81:LP112" si="1016">IF(AND(CJ81&lt;=($C$4-$LK$15),CJ81&gt;($C$4-$LL$15)),1,0)</f>
        <v>#VALUE!</v>
      </c>
      <c r="LQ81" s="2" t="e">
        <f t="shared" ref="LQ81:LQ112" si="1017">IF(AND(CK81&lt;=($C$4-$LK$15),CK81&gt;($C$4-$LL$15)),1,0)</f>
        <v>#VALUE!</v>
      </c>
      <c r="LR81" s="2" t="e">
        <f t="shared" ref="LR81:LR112" si="1018">IF(AND(CL81&lt;=($C$4-$LK$15),CL81&gt;($C$4-$LL$15)),1,0)</f>
        <v>#VALUE!</v>
      </c>
      <c r="LS81" s="2" t="e">
        <f t="shared" ref="LS81:LS112" si="1019">IF(AND(CM81&lt;=($C$4-$LK$15),CM81&gt;($C$4-$LL$15)),1,0)</f>
        <v>#VALUE!</v>
      </c>
      <c r="LT81" s="2" t="e">
        <f t="shared" ref="LT81:LT112" si="1020">IF(AND(CN81&lt;=($C$4-$LK$15),CN81&gt;($C$4-$LL$15)),1,0)</f>
        <v>#VALUE!</v>
      </c>
      <c r="LU81" s="2" t="e">
        <f t="shared" ref="LU81:LU112" si="1021">IF(AND(CO81&lt;=($C$4-$LK$15),CO81&gt;($C$4-$LL$15)),1,0)</f>
        <v>#VALUE!</v>
      </c>
      <c r="LV81" s="2" t="e">
        <f t="shared" ref="LV81:LV112" si="1022">IF(AND(CP81&lt;=($C$4-$LK$15),CP81&gt;($C$4-$LL$15)),1,0)</f>
        <v>#VALUE!</v>
      </c>
      <c r="LW81" s="2" t="e">
        <f t="shared" ref="LW81:LW112" si="1023">IF(AND(CQ81&lt;=($C$4-$LK$15),CQ81&gt;($C$4-$LL$15)),1,0)</f>
        <v>#VALUE!</v>
      </c>
      <c r="LX81" s="2" t="e">
        <f t="shared" ref="LX81:LX112" si="1024">IF(AND(CR81&lt;=($C$4-$LK$15),CR81&gt;($C$4-$LL$15)),1,0)</f>
        <v>#VALUE!</v>
      </c>
      <c r="LY81" s="2" t="e">
        <f t="shared" ref="LY81:LY112" si="1025">IF(AND(CS81&lt;=($C$4-$LK$15),CS81&gt;($C$4-$LL$15)),1,0)</f>
        <v>#VALUE!</v>
      </c>
      <c r="LZ81" s="2" t="e">
        <f t="shared" ref="LZ81:LZ112" si="1026">IF(AND(CT81&lt;=($C$4-$LK$15),CT81&gt;($C$4-$LL$15)),1,0)</f>
        <v>#VALUE!</v>
      </c>
      <c r="MA81" s="2" t="e">
        <f t="shared" ref="MA81:MA112" si="1027">IF(AND(CU81&lt;=($C$4-$LK$15),CU81&gt;($C$4-$LL$15)),1,0)</f>
        <v>#VALUE!</v>
      </c>
      <c r="MB81" s="2" t="e">
        <f t="shared" ref="MB81:MB112" si="1028">IF(AND(CV81&lt;=($C$4-$LK$15),CV81&gt;($C$4-$LL$15)),1,0)</f>
        <v>#VALUE!</v>
      </c>
      <c r="MC81" s="2" t="e">
        <f t="shared" ref="MC81:MC112" si="1029">IF(AND(CW81&lt;=($C$4-$LK$15),CW81&gt;($C$4-$LL$15)),1,0)</f>
        <v>#VALUE!</v>
      </c>
      <c r="MD81" s="2" t="e">
        <f t="shared" ref="MD81:MD112" si="1030">IF(AND(CX81&lt;=($C$4-$LK$15),CX81&gt;($C$4-$LL$15)),1,0)</f>
        <v>#VALUE!</v>
      </c>
      <c r="ME81" s="2" t="e">
        <f t="shared" ref="ME81:ME112" si="1031">IF(AND(CY81&lt;=($C$4-$LK$15),CY81&gt;($C$4-$LL$15)),1,0)</f>
        <v>#VALUE!</v>
      </c>
      <c r="MF81" s="2" t="e">
        <f t="shared" ref="MF81:MF112" si="1032">IF(AND(CZ81&lt;=($C$4-$LK$15),CZ81&gt;($C$4-$LL$15)),1,0)</f>
        <v>#VALUE!</v>
      </c>
      <c r="MG81" s="2" t="e">
        <f t="shared" ref="MG81:MG112" si="1033">IF(AND(DA81&lt;=($C$4-$LK$15),DA81&gt;($C$4-$LL$15)),1,0)</f>
        <v>#VALUE!</v>
      </c>
      <c r="MH81" s="2">
        <f t="shared" ref="MH81:MH112" si="1034">IF(AND(CD81&lt;=($C$4-$MI$15),CD81&gt;($C$4-$MJ$15)),1,0)</f>
        <v>1</v>
      </c>
      <c r="MI81" s="2" t="e">
        <f t="shared" ref="MI81:MI112" si="1035">IF(AND(CE81&lt;=($C$4-$MI$15),CE81&gt;($C$4-$MJ$15)),1,0)</f>
        <v>#VALUE!</v>
      </c>
      <c r="MJ81" s="2" t="e">
        <f t="shared" ref="MJ81:MJ112" si="1036">IF(AND(CF81&lt;=($C$4-$MI$15),CF81&gt;($C$4-$MJ$15)),1,0)</f>
        <v>#VALUE!</v>
      </c>
      <c r="MK81" s="2" t="e">
        <f t="shared" ref="MK81:MK112" si="1037">IF(AND(CG81&lt;=($C$4-$MI$15),CG81&gt;($C$4-$MJ$15)),1,0)</f>
        <v>#VALUE!</v>
      </c>
      <c r="ML81" s="2" t="e">
        <f t="shared" ref="ML81:ML112" si="1038">IF(AND(CH81&lt;=($C$4-$MI$15),CH81&gt;($C$4-$MJ$15)),1,0)</f>
        <v>#VALUE!</v>
      </c>
      <c r="MM81" s="2" t="e">
        <f t="shared" ref="MM81:MM112" si="1039">IF(AND(CI81&lt;=($C$4-$MI$15),CI81&gt;($C$4-$MJ$15)),1,0)</f>
        <v>#VALUE!</v>
      </c>
      <c r="MN81" s="2" t="e">
        <f t="shared" ref="MN81:MN112" si="1040">IF(AND(CJ81&lt;=($C$4-$MI$15),CJ81&gt;($C$4-$MJ$15)),1,0)</f>
        <v>#VALUE!</v>
      </c>
      <c r="MO81" s="2" t="e">
        <f t="shared" ref="MO81:MO112" si="1041">IF(AND(CK81&lt;=($C$4-$MI$15),CK81&gt;($C$4-$MJ$15)),1,0)</f>
        <v>#VALUE!</v>
      </c>
      <c r="MP81" s="2" t="e">
        <f t="shared" ref="MP81:MP112" si="1042">IF(AND(CL81&lt;=($C$4-$MI$15),CL81&gt;($C$4-$MJ$15)),1,0)</f>
        <v>#VALUE!</v>
      </c>
      <c r="MQ81" s="2" t="e">
        <f t="shared" ref="MQ81:MQ112" si="1043">IF(AND(CM81&lt;=($C$4-$MI$15),CM81&gt;($C$4-$MJ$15)),1,0)</f>
        <v>#VALUE!</v>
      </c>
      <c r="MR81" s="2" t="e">
        <f t="shared" ref="MR81:MR112" si="1044">IF(AND(CN81&lt;=($C$4-$MI$15),CN81&gt;($C$4-$MJ$15)),1,0)</f>
        <v>#VALUE!</v>
      </c>
      <c r="MS81" s="2" t="e">
        <f t="shared" ref="MS81:MS112" si="1045">IF(AND(CO81&lt;=($C$4-$MI$15),CO81&gt;($C$4-$MJ$15)),1,0)</f>
        <v>#VALUE!</v>
      </c>
      <c r="MT81" s="2" t="e">
        <f t="shared" ref="MT81:MT112" si="1046">IF(AND(CP81&lt;=($C$4-$MI$15),CP81&gt;($C$4-$MJ$15)),1,0)</f>
        <v>#VALUE!</v>
      </c>
      <c r="MU81" s="2" t="e">
        <f t="shared" ref="MU81:MU112" si="1047">IF(AND(CQ81&lt;=($C$4-$MI$15),CQ81&gt;($C$4-$MJ$15)),1,0)</f>
        <v>#VALUE!</v>
      </c>
      <c r="MV81" s="2" t="e">
        <f t="shared" ref="MV81:MV112" si="1048">IF(AND(CR81&lt;=($C$4-$MI$15),CR81&gt;($C$4-$MJ$15)),1,0)</f>
        <v>#VALUE!</v>
      </c>
      <c r="MW81" s="2" t="e">
        <f t="shared" ref="MW81:MW112" si="1049">IF(AND(CS81&lt;=($C$4-$MI$15),CS81&gt;($C$4-$MJ$15)),1,0)</f>
        <v>#VALUE!</v>
      </c>
      <c r="MX81" s="2" t="e">
        <f t="shared" ref="MX81:MX112" si="1050">IF(AND(CT81&lt;=($C$4-$MI$15),CT81&gt;($C$4-$MJ$15)),1,0)</f>
        <v>#VALUE!</v>
      </c>
      <c r="MY81" s="2" t="e">
        <f t="shared" ref="MY81:MY112" si="1051">IF(AND(CU81&lt;=($C$4-$MI$15),CU81&gt;($C$4-$MJ$15)),1,0)</f>
        <v>#VALUE!</v>
      </c>
      <c r="MZ81" s="2" t="e">
        <f t="shared" ref="MZ81:MZ112" si="1052">IF(AND(CV81&lt;=($C$4-$MI$15),CV81&gt;($C$4-$MJ$15)),1,0)</f>
        <v>#VALUE!</v>
      </c>
      <c r="NA81" s="2" t="e">
        <f t="shared" ref="NA81:NA112" si="1053">IF(AND(CW81&lt;=($C$4-$MI$15),CW81&gt;($C$4-$MJ$15)),1,0)</f>
        <v>#VALUE!</v>
      </c>
      <c r="NB81" s="2" t="e">
        <f t="shared" ref="NB81:NB112" si="1054">IF(AND(CX81&lt;=($C$4-$MI$15),CX81&gt;($C$4-$MJ$15)),1,0)</f>
        <v>#VALUE!</v>
      </c>
      <c r="NC81" s="2" t="e">
        <f t="shared" ref="NC81:NC112" si="1055">IF(AND(CY81&lt;=($C$4-$MI$15),CY81&gt;($C$4-$MJ$15)),1,0)</f>
        <v>#VALUE!</v>
      </c>
      <c r="ND81" s="2" t="e">
        <f t="shared" ref="ND81:ND112" si="1056">IF(AND(CZ81&lt;=($C$4-$MI$15),CZ81&gt;($C$4-$MJ$15)),1,0)</f>
        <v>#VALUE!</v>
      </c>
      <c r="NE81" s="2" t="e">
        <f t="shared" ref="NE81:NE112" si="1057">IF(AND(DA81&lt;=($C$4-$MI$15),DA81&gt;($C$4-$MJ$15)),1,0)</f>
        <v>#VALUE!</v>
      </c>
      <c r="NF81" s="2">
        <f t="shared" si="406"/>
        <v>0</v>
      </c>
      <c r="NG81" s="2">
        <f t="shared" ref="NG81:NG144" si="1058">IF(EA81=0,0,(BG81+0)*$J81)</f>
        <v>0</v>
      </c>
      <c r="NH81" s="2">
        <f t="shared" ref="NH81:NH144" si="1059">IF(EB81=0,0,(BH81+0)*$J81)</f>
        <v>0</v>
      </c>
      <c r="NI81" s="2">
        <f t="shared" ref="NI81:NI144" si="1060">IF(EC81=0,0,(BI81+0)*$J81)</f>
        <v>0</v>
      </c>
      <c r="NJ81" s="2">
        <f t="shared" ref="NJ81:NJ144" si="1061">IF(ED81=0,0,(BJ81+0)*$J81)</f>
        <v>0</v>
      </c>
      <c r="NK81" s="2">
        <f t="shared" ref="NK81:NK144" si="1062">IF(EE81=0,0,(BK81+0)*$J81)</f>
        <v>0</v>
      </c>
      <c r="NL81" s="2">
        <f t="shared" ref="NL81:NL144" si="1063">IF(EF81=0,0,(BL81+0)*$J81)</f>
        <v>0</v>
      </c>
      <c r="NM81" s="2">
        <f t="shared" ref="NM81:NM144" si="1064">IF(EG81=0,0,(BM81+0)*$J81)</f>
        <v>0</v>
      </c>
      <c r="NN81" s="2">
        <f t="shared" ref="NN81:NN144" si="1065">IF(EH81=0,0,(BN81+0)*$J81)</f>
        <v>0</v>
      </c>
      <c r="NO81" s="2">
        <f t="shared" ref="NO81:NO144" si="1066">IF(EI81=0,0,(BO81+0)*$J81)</f>
        <v>0</v>
      </c>
      <c r="NP81" s="2">
        <f t="shared" ref="NP81:NP144" si="1067">IF(EJ81=0,0,(BP81+0)*$J81)</f>
        <v>0</v>
      </c>
      <c r="NQ81" s="2">
        <f t="shared" ref="NQ81:NQ144" si="1068">IF(EK81=0,0,(BQ81+0)*$J81)</f>
        <v>0</v>
      </c>
      <c r="NR81" s="2">
        <f t="shared" ref="NR81:NR144" si="1069">IF(EL81=0,0,(BR81+0)*$J81)</f>
        <v>0</v>
      </c>
      <c r="NS81" s="2">
        <f t="shared" ref="NS81:NS144" si="1070">IF(EM81=0,0,(BS81+0)*$J81)</f>
        <v>0</v>
      </c>
      <c r="NT81" s="2">
        <f t="shared" ref="NT81:NT144" si="1071">IF(EN81=0,0,(BT81+0)*$J81)</f>
        <v>0</v>
      </c>
      <c r="NU81" s="2">
        <f t="shared" ref="NU81:NU144" si="1072">IF(EO81=0,0,(BU81+0)*$J81)</f>
        <v>0</v>
      </c>
      <c r="NV81" s="2">
        <f t="shared" ref="NV81:NV144" si="1073">IF(EP81=0,0,(BV81+0)*$J81)</f>
        <v>0</v>
      </c>
      <c r="NW81" s="2">
        <f t="shared" ref="NW81:NW144" si="1074">IF(EQ81=0,0,(BW81+0)*$J81)</f>
        <v>0</v>
      </c>
      <c r="NX81" s="2">
        <f t="shared" ref="NX81:NX144" si="1075">IF(ER81=0,0,(BX81+0)*$J81)</f>
        <v>0</v>
      </c>
      <c r="NY81" s="2">
        <f t="shared" ref="NY81:NY144" si="1076">IF(ES81=0,0,(BY81+0)*$J81)</f>
        <v>0</v>
      </c>
      <c r="NZ81" s="2">
        <f t="shared" ref="NZ81:NZ144" si="1077">IF(ET81=0,0,(BZ81+0)*$J81)</f>
        <v>0</v>
      </c>
      <c r="OA81" s="2">
        <f t="shared" ref="OA81:OA144" si="1078">IF(EU81=0,0,(CA81+0)*$J81)</f>
        <v>0</v>
      </c>
      <c r="OB81" s="2">
        <f t="shared" ref="OB81:OB144" si="1079">IF(EV81=0,0,(CB81+0)*$J81)</f>
        <v>0</v>
      </c>
      <c r="OC81" s="2">
        <f t="shared" ref="OC81:OC144" si="1080">IF(EW81=0,0,(CC81+0)*$J81)</f>
        <v>0</v>
      </c>
      <c r="OD81" s="2">
        <f>IF(AND(NF81&gt;'Graph Creator'!$K$4,'Detalle de Cuentas'!NF81&lt;='Graph Creator'!$L$4),1,0)</f>
        <v>0</v>
      </c>
      <c r="OE81" s="2">
        <f>IF(AND(NG81&gt;'Graph Creator'!$K$4,'Detalle de Cuentas'!NG81&lt;='Graph Creator'!$L$4),1,0)</f>
        <v>0</v>
      </c>
      <c r="OF81" s="2">
        <f>IF(AND(NH81&gt;'Graph Creator'!$K$4,'Detalle de Cuentas'!NH81&lt;='Graph Creator'!$L$4),1,0)</f>
        <v>0</v>
      </c>
      <c r="OG81" s="2">
        <f>IF(AND(NI81&gt;'Graph Creator'!$K$4,'Detalle de Cuentas'!NI81&lt;='Graph Creator'!$L$4),1,0)</f>
        <v>0</v>
      </c>
      <c r="OH81" s="2">
        <f>IF(AND(NJ81&gt;'Graph Creator'!$K$4,'Detalle de Cuentas'!NJ81&lt;='Graph Creator'!$L$4),1,0)</f>
        <v>0</v>
      </c>
      <c r="OI81" s="2">
        <f>IF(AND(NK81&gt;'Graph Creator'!$K$4,'Detalle de Cuentas'!NK81&lt;='Graph Creator'!$L$4),1,0)</f>
        <v>0</v>
      </c>
      <c r="OJ81" s="2">
        <f>IF(AND(NL81&gt;'Graph Creator'!$K$4,'Detalle de Cuentas'!NL81&lt;='Graph Creator'!$L$4),1,0)</f>
        <v>0</v>
      </c>
      <c r="OK81" s="2">
        <f>IF(AND(NM81&gt;'Graph Creator'!$K$4,'Detalle de Cuentas'!NM81&lt;='Graph Creator'!$L$4),1,0)</f>
        <v>0</v>
      </c>
      <c r="OL81" s="2">
        <f>IF(AND(NN81&gt;'Graph Creator'!$K$4,'Detalle de Cuentas'!NN81&lt;='Graph Creator'!$L$4),1,0)</f>
        <v>0</v>
      </c>
      <c r="OM81" s="2">
        <f>IF(AND(NO81&gt;'Graph Creator'!$K$4,'Detalle de Cuentas'!NO81&lt;='Graph Creator'!$L$4),1,0)</f>
        <v>0</v>
      </c>
      <c r="ON81" s="2">
        <f>IF(AND(NP81&gt;'Graph Creator'!$K$4,'Detalle de Cuentas'!NP81&lt;='Graph Creator'!$L$4),1,0)</f>
        <v>0</v>
      </c>
      <c r="OO81" s="2">
        <f>IF(AND(NQ81&gt;'Graph Creator'!$K$4,'Detalle de Cuentas'!NQ81&lt;='Graph Creator'!$L$4),1,0)</f>
        <v>0</v>
      </c>
      <c r="OP81" s="2">
        <f>IF(AND(NR81&gt;'Graph Creator'!$K$4,'Detalle de Cuentas'!NR81&lt;='Graph Creator'!$L$4),1,0)</f>
        <v>0</v>
      </c>
      <c r="OQ81" s="2">
        <f>IF(AND(NS81&gt;'Graph Creator'!$K$4,'Detalle de Cuentas'!NS81&lt;='Graph Creator'!$L$4),1,0)</f>
        <v>0</v>
      </c>
      <c r="OR81" s="2">
        <f>IF(AND(NT81&gt;'Graph Creator'!$K$4,'Detalle de Cuentas'!NT81&lt;='Graph Creator'!$L$4),1,0)</f>
        <v>0</v>
      </c>
      <c r="OS81" s="2">
        <f>IF(AND(NU81&gt;'Graph Creator'!$K$4,'Detalle de Cuentas'!NU81&lt;='Graph Creator'!$L$4),1,0)</f>
        <v>0</v>
      </c>
      <c r="OT81" s="2">
        <f>IF(AND(NV81&gt;'Graph Creator'!$K$4,'Detalle de Cuentas'!NV81&lt;='Graph Creator'!$L$4),1,0)</f>
        <v>0</v>
      </c>
      <c r="OU81" s="2">
        <f>IF(AND(NW81&gt;'Graph Creator'!$K$4,'Detalle de Cuentas'!NW81&lt;='Graph Creator'!$L$4),1,0)</f>
        <v>0</v>
      </c>
      <c r="OV81" s="2">
        <f>IF(AND(NX81&gt;'Graph Creator'!$K$4,'Detalle de Cuentas'!NX81&lt;='Graph Creator'!$L$4),1,0)</f>
        <v>0</v>
      </c>
      <c r="OW81" s="2">
        <f>IF(AND(NY81&gt;'Graph Creator'!$K$4,'Detalle de Cuentas'!NY81&lt;='Graph Creator'!$L$4),1,0)</f>
        <v>0</v>
      </c>
      <c r="OX81" s="2">
        <f>IF(AND(NZ81&gt;'Graph Creator'!$K$4,'Detalle de Cuentas'!NZ81&lt;='Graph Creator'!$L$4),1,0)</f>
        <v>0</v>
      </c>
      <c r="OY81" s="2">
        <f>IF(AND(OA81&gt;'Graph Creator'!$K$4,'Detalle de Cuentas'!OA81&lt;='Graph Creator'!$L$4),1,0)</f>
        <v>0</v>
      </c>
      <c r="OZ81" s="2">
        <f>IF(AND(OB81&gt;'Graph Creator'!$K$4,'Detalle de Cuentas'!OB81&lt;='Graph Creator'!$L$4),1,0)</f>
        <v>0</v>
      </c>
      <c r="PA81" s="2">
        <f>IF(AND(OC81&gt;'Graph Creator'!$K$4,'Detalle de Cuentas'!OC81&lt;='Graph Creator'!$L$4),1,0)</f>
        <v>0</v>
      </c>
      <c r="PB81" s="2">
        <f>IF(AND(NF81&gt;'Graph Creator'!$L$4,'Detalle de Cuentas'!NF81&lt;='Graph Creator'!$M$4),1,0)</f>
        <v>0</v>
      </c>
      <c r="PC81" s="2">
        <f>IF(AND(NG81&gt;'Graph Creator'!$L$4,'Detalle de Cuentas'!NG81&lt;='Graph Creator'!$M$4),1,0)</f>
        <v>0</v>
      </c>
      <c r="PD81" s="2">
        <f>IF(AND(NH81&gt;'Graph Creator'!$L$4,'Detalle de Cuentas'!NH81&lt;='Graph Creator'!$M$4),1,0)</f>
        <v>0</v>
      </c>
      <c r="PE81" s="2">
        <f>IF(AND(NI81&gt;'Graph Creator'!$L$4,'Detalle de Cuentas'!NI81&lt;='Graph Creator'!$M$4),1,0)</f>
        <v>0</v>
      </c>
      <c r="PF81" s="2">
        <f>IF(AND(NJ81&gt;'Graph Creator'!$L$4,'Detalle de Cuentas'!NJ81&lt;='Graph Creator'!$M$4),1,0)</f>
        <v>0</v>
      </c>
      <c r="PG81" s="2">
        <f>IF(AND(NK81&gt;'Graph Creator'!$L$4,'Detalle de Cuentas'!NK81&lt;='Graph Creator'!$M$4),1,0)</f>
        <v>0</v>
      </c>
      <c r="PH81" s="2">
        <f>IF(AND(NL81&gt;'Graph Creator'!$L$4,'Detalle de Cuentas'!NL81&lt;='Graph Creator'!$M$4),1,0)</f>
        <v>0</v>
      </c>
      <c r="PI81" s="2">
        <f>IF(AND(NM81&gt;'Graph Creator'!$L$4,'Detalle de Cuentas'!NM81&lt;='Graph Creator'!$M$4),1,0)</f>
        <v>0</v>
      </c>
      <c r="PJ81" s="2">
        <f>IF(AND(NN81&gt;'Graph Creator'!$L$4,'Detalle de Cuentas'!NN81&lt;='Graph Creator'!$M$4),1,0)</f>
        <v>0</v>
      </c>
      <c r="PK81" s="2">
        <f>IF(AND(NO81&gt;'Graph Creator'!$L$4,'Detalle de Cuentas'!NO81&lt;='Graph Creator'!$M$4),1,0)</f>
        <v>0</v>
      </c>
      <c r="PL81" s="2">
        <f>IF(AND(NP81&gt;'Graph Creator'!$L$4,'Detalle de Cuentas'!NP81&lt;='Graph Creator'!$M$4),1,0)</f>
        <v>0</v>
      </c>
      <c r="PM81" s="2">
        <f>IF(AND(NQ81&gt;'Graph Creator'!$L$4,'Detalle de Cuentas'!NQ81&lt;='Graph Creator'!$M$4),1,0)</f>
        <v>0</v>
      </c>
      <c r="PN81" s="2">
        <f>IF(AND(NR81&gt;'Graph Creator'!$L$4,'Detalle de Cuentas'!NR81&lt;='Graph Creator'!$M$4),1,0)</f>
        <v>0</v>
      </c>
      <c r="PO81" s="2">
        <f>IF(AND(NS81&gt;'Graph Creator'!$L$4,'Detalle de Cuentas'!NS81&lt;='Graph Creator'!$M$4),1,0)</f>
        <v>0</v>
      </c>
      <c r="PP81" s="2">
        <f>IF(AND(NT81&gt;'Graph Creator'!$L$4,'Detalle de Cuentas'!NT81&lt;='Graph Creator'!$M$4),1,0)</f>
        <v>0</v>
      </c>
      <c r="PQ81" s="2">
        <f>IF(AND(NU81&gt;'Graph Creator'!$L$4,'Detalle de Cuentas'!NU81&lt;='Graph Creator'!$M$4),1,0)</f>
        <v>0</v>
      </c>
      <c r="PR81" s="2">
        <f>IF(AND(NV81&gt;'Graph Creator'!$L$4,'Detalle de Cuentas'!NV81&lt;='Graph Creator'!$M$4),1,0)</f>
        <v>0</v>
      </c>
      <c r="PS81" s="2">
        <f>IF(AND(NW81&gt;'Graph Creator'!$L$4,'Detalle de Cuentas'!NW81&lt;='Graph Creator'!$M$4),1,0)</f>
        <v>0</v>
      </c>
      <c r="PT81" s="2">
        <f>IF(AND(NX81&gt;'Graph Creator'!$L$4,'Detalle de Cuentas'!NX81&lt;='Graph Creator'!$M$4),1,0)</f>
        <v>0</v>
      </c>
      <c r="PU81" s="2">
        <f>IF(AND(NY81&gt;'Graph Creator'!$L$4,'Detalle de Cuentas'!NY81&lt;='Graph Creator'!$M$4),1,0)</f>
        <v>0</v>
      </c>
      <c r="PV81" s="2">
        <f>IF(AND(NZ81&gt;'Graph Creator'!$L$4,'Detalle de Cuentas'!NZ81&lt;='Graph Creator'!$M$4),1,0)</f>
        <v>0</v>
      </c>
      <c r="PW81" s="2">
        <f>IF(AND(OA81&gt;'Graph Creator'!$L$4,'Detalle de Cuentas'!OA81&lt;='Graph Creator'!$M$4),1,0)</f>
        <v>0</v>
      </c>
      <c r="PX81" s="2">
        <f>IF(AND(OB81&gt;'Graph Creator'!$L$4,'Detalle de Cuentas'!OB81&lt;='Graph Creator'!$M$4),1,0)</f>
        <v>0</v>
      </c>
      <c r="PY81" s="2">
        <f>IF(AND(OC81&gt;'Graph Creator'!$L$4,'Detalle de Cuentas'!OC81&lt;='Graph Creator'!$M$4),1,0)</f>
        <v>0</v>
      </c>
      <c r="PZ81" s="2">
        <f>IF(AND(NF81&gt;'Graph Creator'!$M$4,'Detalle de Cuentas'!NF81&lt;='Graph Creator'!$N$4),1,0)</f>
        <v>0</v>
      </c>
      <c r="QA81" s="2">
        <f>IF(AND(NG81&gt;'Graph Creator'!$M$4,'Detalle de Cuentas'!NG81&lt;='Graph Creator'!$N$4),1,0)</f>
        <v>0</v>
      </c>
      <c r="QB81" s="2">
        <f>IF(AND(NH81&gt;'Graph Creator'!$M$4,'Detalle de Cuentas'!NH81&lt;='Graph Creator'!$N$4),1,0)</f>
        <v>0</v>
      </c>
      <c r="QC81" s="2">
        <f>IF(AND(NI81&gt;'Graph Creator'!$M$4,'Detalle de Cuentas'!NI81&lt;='Graph Creator'!$N$4),1,0)</f>
        <v>0</v>
      </c>
      <c r="QD81" s="2">
        <f>IF(AND(NJ81&gt;'Graph Creator'!$M$4,'Detalle de Cuentas'!NJ81&lt;='Graph Creator'!$N$4),1,0)</f>
        <v>0</v>
      </c>
      <c r="QE81" s="2">
        <f>IF(AND(NK81&gt;'Graph Creator'!$M$4,'Detalle de Cuentas'!NK81&lt;='Graph Creator'!$N$4),1,0)</f>
        <v>0</v>
      </c>
      <c r="QF81" s="2">
        <f>IF(AND(NL81&gt;'Graph Creator'!$M$4,'Detalle de Cuentas'!NL81&lt;='Graph Creator'!$N$4),1,0)</f>
        <v>0</v>
      </c>
      <c r="QG81" s="2">
        <f>IF(AND(NM81&gt;'Graph Creator'!$M$4,'Detalle de Cuentas'!NM81&lt;='Graph Creator'!$N$4),1,0)</f>
        <v>0</v>
      </c>
      <c r="QH81" s="2">
        <f>IF(AND(NN81&gt;'Graph Creator'!$M$4,'Detalle de Cuentas'!NN81&lt;='Graph Creator'!$N$4),1,0)</f>
        <v>0</v>
      </c>
      <c r="QI81" s="2">
        <f>IF(AND(NO81&gt;'Graph Creator'!$M$4,'Detalle de Cuentas'!NO81&lt;='Graph Creator'!$N$4),1,0)</f>
        <v>0</v>
      </c>
      <c r="QJ81" s="2">
        <f>IF(AND(NP81&gt;'Graph Creator'!$M$4,'Detalle de Cuentas'!NP81&lt;='Graph Creator'!$N$4),1,0)</f>
        <v>0</v>
      </c>
      <c r="QK81" s="2">
        <f>IF(AND(NQ81&gt;'Graph Creator'!$M$4,'Detalle de Cuentas'!NQ81&lt;='Graph Creator'!$N$4),1,0)</f>
        <v>0</v>
      </c>
      <c r="QL81" s="2">
        <f>IF(AND(NR81&gt;'Graph Creator'!$M$4,'Detalle de Cuentas'!NR81&lt;='Graph Creator'!$N$4),1,0)</f>
        <v>0</v>
      </c>
      <c r="QM81" s="2">
        <f>IF(AND(NS81&gt;'Graph Creator'!$M$4,'Detalle de Cuentas'!NS81&lt;='Graph Creator'!$N$4),1,0)</f>
        <v>0</v>
      </c>
      <c r="QN81" s="2">
        <f>IF(AND(NT81&gt;'Graph Creator'!$M$4,'Detalle de Cuentas'!NT81&lt;='Graph Creator'!$N$4),1,0)</f>
        <v>0</v>
      </c>
      <c r="QO81" s="2">
        <f>IF(AND(NU81&gt;'Graph Creator'!$M$4,'Detalle de Cuentas'!NU81&lt;='Graph Creator'!$N$4),1,0)</f>
        <v>0</v>
      </c>
      <c r="QP81" s="2">
        <f>IF(AND(NV81&gt;'Graph Creator'!$M$4,'Detalle de Cuentas'!NV81&lt;='Graph Creator'!$N$4),1,0)</f>
        <v>0</v>
      </c>
      <c r="QQ81" s="2">
        <f>IF(AND(NW81&gt;'Graph Creator'!$M$4,'Detalle de Cuentas'!NW81&lt;='Graph Creator'!$N$4),1,0)</f>
        <v>0</v>
      </c>
      <c r="QR81" s="2">
        <f>IF(AND(NX81&gt;'Graph Creator'!$M$4,'Detalle de Cuentas'!NX81&lt;='Graph Creator'!$N$4),1,0)</f>
        <v>0</v>
      </c>
      <c r="QS81" s="2">
        <f>IF(AND(NY81&gt;'Graph Creator'!$M$4,'Detalle de Cuentas'!NY81&lt;='Graph Creator'!$N$4),1,0)</f>
        <v>0</v>
      </c>
      <c r="QT81" s="2">
        <f>IF(AND(NZ81&gt;'Graph Creator'!$M$4,'Detalle de Cuentas'!NZ81&lt;='Graph Creator'!$N$4),1,0)</f>
        <v>0</v>
      </c>
      <c r="QU81" s="2">
        <f>IF(AND(OA81&gt;'Graph Creator'!$M$4,'Detalle de Cuentas'!OA81&lt;='Graph Creator'!$N$4),1,0)</f>
        <v>0</v>
      </c>
      <c r="QV81" s="2">
        <f>IF(AND(OB81&gt;'Graph Creator'!$M$4,'Detalle de Cuentas'!OB81&lt;='Graph Creator'!$N$4),1,0)</f>
        <v>0</v>
      </c>
      <c r="QW81" s="2">
        <f>IF(AND(OC81&gt;'Graph Creator'!$M$4,'Detalle de Cuentas'!OC81&lt;='Graph Creator'!$N$4),1,0)</f>
        <v>0</v>
      </c>
      <c r="QX81" s="2">
        <f>IF(AND(NF81&gt;'Graph Creator'!$N$4,'Detalle de Cuentas'!NF81&lt;='Graph Creator'!$O$4),1,0)</f>
        <v>0</v>
      </c>
      <c r="QY81" s="2">
        <f>IF(AND(NG81&gt;'Graph Creator'!$N$4,'Detalle de Cuentas'!NG81&lt;='Graph Creator'!$O$4),1,0)</f>
        <v>0</v>
      </c>
      <c r="QZ81" s="2">
        <f>IF(AND(NH81&gt;'Graph Creator'!$N$4,'Detalle de Cuentas'!NH81&lt;='Graph Creator'!$O$4),1,0)</f>
        <v>0</v>
      </c>
      <c r="RA81" s="2">
        <f>IF(AND(NI81&gt;'Graph Creator'!$N$4,'Detalle de Cuentas'!NI81&lt;='Graph Creator'!$O$4),1,0)</f>
        <v>0</v>
      </c>
      <c r="RB81" s="2">
        <f>IF(AND(NJ81&gt;'Graph Creator'!$N$4,'Detalle de Cuentas'!NJ81&lt;='Graph Creator'!$O$4),1,0)</f>
        <v>0</v>
      </c>
      <c r="RC81" s="2">
        <f>IF(AND(NK81&gt;'Graph Creator'!$N$4,'Detalle de Cuentas'!NK81&lt;='Graph Creator'!$O$4),1,0)</f>
        <v>0</v>
      </c>
      <c r="RD81" s="2">
        <f>IF(AND(NL81&gt;'Graph Creator'!$N$4,'Detalle de Cuentas'!NL81&lt;='Graph Creator'!$O$4),1,0)</f>
        <v>0</v>
      </c>
      <c r="RE81" s="2">
        <f>IF(AND(NM81&gt;'Graph Creator'!$N$4,'Detalle de Cuentas'!NM81&lt;='Graph Creator'!$O$4),1,0)</f>
        <v>0</v>
      </c>
      <c r="RF81" s="2">
        <f>IF(AND(NN81&gt;'Graph Creator'!$N$4,'Detalle de Cuentas'!NN81&lt;='Graph Creator'!$O$4),1,0)</f>
        <v>0</v>
      </c>
      <c r="RG81" s="2">
        <f>IF(AND(NO81&gt;'Graph Creator'!$N$4,'Detalle de Cuentas'!NO81&lt;='Graph Creator'!$O$4),1,0)</f>
        <v>0</v>
      </c>
      <c r="RH81" s="2">
        <f>IF(AND(NP81&gt;'Graph Creator'!$N$4,'Detalle de Cuentas'!NP81&lt;='Graph Creator'!$O$4),1,0)</f>
        <v>0</v>
      </c>
      <c r="RI81" s="2">
        <f>IF(AND(NQ81&gt;'Graph Creator'!$N$4,'Detalle de Cuentas'!NQ81&lt;='Graph Creator'!$O$4),1,0)</f>
        <v>0</v>
      </c>
      <c r="RJ81" s="2">
        <f>IF(AND(NR81&gt;'Graph Creator'!$N$4,'Detalle de Cuentas'!NR81&lt;='Graph Creator'!$O$4),1,0)</f>
        <v>0</v>
      </c>
      <c r="RK81" s="2">
        <f>IF(AND(NS81&gt;'Graph Creator'!$N$4,'Detalle de Cuentas'!NS81&lt;='Graph Creator'!$O$4),1,0)</f>
        <v>0</v>
      </c>
      <c r="RL81" s="2">
        <f>IF(AND(NT81&gt;'Graph Creator'!$N$4,'Detalle de Cuentas'!NT81&lt;='Graph Creator'!$O$4),1,0)</f>
        <v>0</v>
      </c>
      <c r="RM81" s="2">
        <f>IF(AND(NU81&gt;'Graph Creator'!$N$4,'Detalle de Cuentas'!NU81&lt;='Graph Creator'!$O$4),1,0)</f>
        <v>0</v>
      </c>
      <c r="RN81" s="2">
        <f>IF(AND(NV81&gt;'Graph Creator'!$N$4,'Detalle de Cuentas'!NV81&lt;='Graph Creator'!$O$4),1,0)</f>
        <v>0</v>
      </c>
      <c r="RO81" s="2">
        <f>IF(AND(NW81&gt;'Graph Creator'!$N$4,'Detalle de Cuentas'!NW81&lt;='Graph Creator'!$O$4),1,0)</f>
        <v>0</v>
      </c>
      <c r="RP81" s="2">
        <f>IF(AND(NX81&gt;'Graph Creator'!$N$4,'Detalle de Cuentas'!NX81&lt;='Graph Creator'!$O$4),1,0)</f>
        <v>0</v>
      </c>
      <c r="RQ81" s="2">
        <f>IF(AND(NY81&gt;'Graph Creator'!$N$4,'Detalle de Cuentas'!NY81&lt;='Graph Creator'!$O$4),1,0)</f>
        <v>0</v>
      </c>
      <c r="RR81" s="2">
        <f>IF(AND(NZ81&gt;'Graph Creator'!$N$4,'Detalle de Cuentas'!NZ81&lt;='Graph Creator'!$O$4),1,0)</f>
        <v>0</v>
      </c>
      <c r="RS81" s="2">
        <f>IF(AND(OA81&gt;'Graph Creator'!$N$4,'Detalle de Cuentas'!OA81&lt;='Graph Creator'!$O$4),1,0)</f>
        <v>0</v>
      </c>
      <c r="RT81" s="2">
        <f>IF(AND(OB81&gt;'Graph Creator'!$N$4,'Detalle de Cuentas'!OB81&lt;='Graph Creator'!$O$4),1,0)</f>
        <v>0</v>
      </c>
      <c r="RU81" s="2">
        <f>IF(AND(OC81&gt;'Graph Creator'!$N$4,'Detalle de Cuentas'!OC81&lt;='Graph Creator'!$O$4),1,0)</f>
        <v>0</v>
      </c>
      <c r="RV81" s="2" t="e">
        <f t="shared" si="407"/>
        <v>#VALUE!</v>
      </c>
      <c r="RW81" s="2" t="e">
        <f t="shared" si="408"/>
        <v>#VALUE!</v>
      </c>
      <c r="RX81" s="2" t="e">
        <f t="shared" si="409"/>
        <v>#VALUE!</v>
      </c>
      <c r="RY81" s="2" t="e">
        <f t="shared" si="410"/>
        <v>#VALUE!</v>
      </c>
      <c r="RZ81" s="2" t="e">
        <f t="shared" si="411"/>
        <v>#VALUE!</v>
      </c>
      <c r="SA81" s="2" t="e">
        <f t="shared" si="412"/>
        <v>#VALUE!</v>
      </c>
      <c r="SB81" s="2" t="e">
        <f t="shared" si="413"/>
        <v>#VALUE!</v>
      </c>
      <c r="SC81" s="2" t="e">
        <f t="shared" si="414"/>
        <v>#VALUE!</v>
      </c>
      <c r="SD81" s="2" t="e">
        <f t="shared" si="415"/>
        <v>#VALUE!</v>
      </c>
      <c r="SE81" s="2" t="e">
        <f t="shared" si="416"/>
        <v>#VALUE!</v>
      </c>
      <c r="SF81" s="2" t="e">
        <f t="shared" si="417"/>
        <v>#VALUE!</v>
      </c>
      <c r="SG81" s="2" t="e">
        <f t="shared" si="418"/>
        <v>#VALUE!</v>
      </c>
      <c r="SH81" s="2" t="e">
        <f t="shared" si="419"/>
        <v>#VALUE!</v>
      </c>
      <c r="SI81" s="2" t="e">
        <f t="shared" si="420"/>
        <v>#VALUE!</v>
      </c>
      <c r="SJ81" s="2" t="e">
        <f t="shared" si="421"/>
        <v>#VALUE!</v>
      </c>
      <c r="SK81" s="2" t="e">
        <f t="shared" si="422"/>
        <v>#VALUE!</v>
      </c>
      <c r="SL81" s="2" t="e">
        <f t="shared" si="423"/>
        <v>#VALUE!</v>
      </c>
      <c r="SM81" s="2" t="e">
        <f t="shared" si="424"/>
        <v>#VALUE!</v>
      </c>
      <c r="SN81" s="2" t="e">
        <f t="shared" si="425"/>
        <v>#VALUE!</v>
      </c>
      <c r="SO81" s="2" t="e">
        <f t="shared" si="426"/>
        <v>#VALUE!</v>
      </c>
      <c r="SP81" s="2" t="e">
        <f t="shared" si="427"/>
        <v>#VALUE!</v>
      </c>
      <c r="SQ81" s="2" t="e">
        <f t="shared" si="428"/>
        <v>#VALUE!</v>
      </c>
      <c r="SR81" s="2" t="e">
        <f t="shared" si="429"/>
        <v>#VALUE!</v>
      </c>
      <c r="SS81" s="2" t="e">
        <f t="shared" si="430"/>
        <v>#VALUE!</v>
      </c>
      <c r="ST81" s="2" t="e">
        <f t="shared" si="431"/>
        <v>#VALUE!</v>
      </c>
      <c r="SU81" s="2" t="e">
        <f t="shared" si="432"/>
        <v>#VALUE!</v>
      </c>
      <c r="SV81" s="2" t="e">
        <f t="shared" si="433"/>
        <v>#VALUE!</v>
      </c>
      <c r="SW81" s="2" t="e">
        <f t="shared" si="434"/>
        <v>#VALUE!</v>
      </c>
      <c r="SX81" s="2" t="e">
        <f t="shared" si="435"/>
        <v>#VALUE!</v>
      </c>
      <c r="SY81" s="2" t="e">
        <f t="shared" si="436"/>
        <v>#VALUE!</v>
      </c>
      <c r="SZ81" s="2" t="e">
        <f t="shared" si="437"/>
        <v>#VALUE!</v>
      </c>
      <c r="TA81" s="2" t="e">
        <f t="shared" si="438"/>
        <v>#VALUE!</v>
      </c>
      <c r="TB81" s="2" t="e">
        <f t="shared" si="439"/>
        <v>#VALUE!</v>
      </c>
      <c r="TC81" s="2" t="e">
        <f t="shared" si="440"/>
        <v>#VALUE!</v>
      </c>
      <c r="TD81" s="2" t="e">
        <f t="shared" si="441"/>
        <v>#VALUE!</v>
      </c>
      <c r="TE81" s="2" t="e">
        <f t="shared" si="442"/>
        <v>#VALUE!</v>
      </c>
      <c r="TF81" s="2" t="str">
        <f>IF(DZ81=1,IF(SUM(DZ$17:DZ81)&lt;2,""&amp;B81,", "&amp;B81),"")</f>
        <v/>
      </c>
      <c r="TG81" s="2" t="str">
        <f t="shared" si="480"/>
        <v/>
      </c>
      <c r="TH81" s="2">
        <f t="shared" si="443"/>
        <v>0</v>
      </c>
      <c r="TI81" s="14" t="str">
        <f t="shared" si="444"/>
        <v/>
      </c>
      <c r="TJ81" s="14" t="e">
        <f t="shared" ref="TJ81:TJ144" si="1081">IF(CE81*DC81=0,"",CE81*DC81)</f>
        <v>#VALUE!</v>
      </c>
      <c r="TK81" s="14" t="e">
        <f t="shared" ref="TK81:TK144" si="1082">IF(CF81*DD81=0,"",CF81*DD81)</f>
        <v>#VALUE!</v>
      </c>
      <c r="TL81" s="14" t="e">
        <f t="shared" ref="TL81:TL144" si="1083">IF(CG81*DE81=0,"",CG81*DE81)</f>
        <v>#VALUE!</v>
      </c>
      <c r="TM81" s="14" t="e">
        <f t="shared" ref="TM81:TM144" si="1084">IF(CH81*DF81=0,"",CH81*DF81)</f>
        <v>#VALUE!</v>
      </c>
      <c r="TN81" s="14" t="e">
        <f t="shared" ref="TN81:TN144" si="1085">IF(CI81*DG81=0,"",CI81*DG81)</f>
        <v>#VALUE!</v>
      </c>
      <c r="TO81" s="14" t="e">
        <f t="shared" ref="TO81:TO144" si="1086">IF(CJ81*DH81=0,"",CJ81*DH81)</f>
        <v>#VALUE!</v>
      </c>
      <c r="TP81" s="14" t="e">
        <f t="shared" ref="TP81:TP144" si="1087">IF(CK81*DI81=0,"",CK81*DI81)</f>
        <v>#VALUE!</v>
      </c>
      <c r="TQ81" s="14" t="e">
        <f t="shared" ref="TQ81:TQ144" si="1088">IF(CL81*DJ81=0,"",CL81*DJ81)</f>
        <v>#VALUE!</v>
      </c>
      <c r="TR81" s="14" t="e">
        <f t="shared" ref="TR81:TR144" si="1089">IF(CM81*DK81=0,"",CM81*DK81)</f>
        <v>#VALUE!</v>
      </c>
      <c r="TS81" s="14" t="e">
        <f t="shared" ref="TS81:TS144" si="1090">IF(CN81*DL81=0,"",CN81*DL81)</f>
        <v>#VALUE!</v>
      </c>
      <c r="TT81" s="14" t="e">
        <f t="shared" ref="TT81:TT144" si="1091">IF(CO81*DM81=0,"",CO81*DM81)</f>
        <v>#VALUE!</v>
      </c>
      <c r="TU81" s="14" t="e">
        <f t="shared" ref="TU81:TU144" si="1092">IF(CP81*DN81=0,"",CP81*DN81)</f>
        <v>#VALUE!</v>
      </c>
      <c r="TV81" s="14" t="e">
        <f t="shared" ref="TV81:TV144" si="1093">IF(CQ81*DO81=0,"",CQ81*DO81)</f>
        <v>#VALUE!</v>
      </c>
      <c r="TW81" s="14" t="e">
        <f t="shared" ref="TW81:TW144" si="1094">IF(CR81*DP81=0,"",CR81*DP81)</f>
        <v>#VALUE!</v>
      </c>
      <c r="TX81" s="14" t="e">
        <f t="shared" ref="TX81:TX144" si="1095">IF(CS81*DQ81=0,"",CS81*DQ81)</f>
        <v>#VALUE!</v>
      </c>
      <c r="TY81" s="14" t="e">
        <f t="shared" ref="TY81:TY144" si="1096">IF(CT81*DR81=0,"",CT81*DR81)</f>
        <v>#VALUE!</v>
      </c>
      <c r="TZ81" s="14" t="e">
        <f t="shared" ref="TZ81:TZ144" si="1097">IF(CU81*DS81=0,"",CU81*DS81)</f>
        <v>#VALUE!</v>
      </c>
      <c r="UA81" s="14" t="e">
        <f t="shared" ref="UA81:UA144" si="1098">IF(CV81*DT81=0,"",CV81*DT81)</f>
        <v>#VALUE!</v>
      </c>
      <c r="UB81" s="14" t="e">
        <f t="shared" ref="UB81:UB144" si="1099">IF(CW81*DU81=0,"",CW81*DU81)</f>
        <v>#VALUE!</v>
      </c>
      <c r="UC81" s="14" t="e">
        <f t="shared" ref="UC81:UC144" si="1100">IF(CX81*DV81=0,"",CX81*DV81)</f>
        <v>#VALUE!</v>
      </c>
      <c r="UD81" s="14" t="e">
        <f t="shared" ref="UD81:UD144" si="1101">IF(CY81*DW81=0,"",CY81*DW81)</f>
        <v>#VALUE!</v>
      </c>
      <c r="UE81" s="14" t="e">
        <f t="shared" ref="UE81:UE144" si="1102">IF(CZ81*DX81=0,"",CZ81*DX81)</f>
        <v>#VALUE!</v>
      </c>
      <c r="UF81" s="14" t="e">
        <f t="shared" ref="UF81:UF144" si="1103">IF(DA81*DY81=0,"",DA81*DY81)</f>
        <v>#VALUE!</v>
      </c>
      <c r="UH81" s="2">
        <f>IF($C$4-$R81&gt;'Graph Creator'!$E$2*'Graph Creator'!$D$13*12,0,1)</f>
        <v>1</v>
      </c>
      <c r="UJ81" s="2" t="e">
        <f t="shared" si="445"/>
        <v>#VALUE!</v>
      </c>
      <c r="UK81" s="2" t="e">
        <f t="shared" ref="UK81:UK144" si="1104">RW81*$UH81</f>
        <v>#VALUE!</v>
      </c>
      <c r="UL81" s="2" t="e">
        <f t="shared" ref="UL81:UL144" si="1105">RX81*$UH81</f>
        <v>#VALUE!</v>
      </c>
      <c r="UM81" s="2" t="e">
        <f t="shared" ref="UM81:UM144" si="1106">RY81*$UH81</f>
        <v>#VALUE!</v>
      </c>
      <c r="UN81" s="2" t="e">
        <f t="shared" ref="UN81:UN144" si="1107">RZ81*$UH81</f>
        <v>#VALUE!</v>
      </c>
      <c r="UO81" s="2" t="e">
        <f t="shared" ref="UO81:UO144" si="1108">SA81*$UH81</f>
        <v>#VALUE!</v>
      </c>
      <c r="UP81" s="2" t="e">
        <f t="shared" ref="UP81:UP144" si="1109">SB81*$UH81</f>
        <v>#VALUE!</v>
      </c>
      <c r="UQ81" s="2" t="e">
        <f t="shared" ref="UQ81:UQ144" si="1110">SC81*$UH81</f>
        <v>#VALUE!</v>
      </c>
      <c r="UR81" s="2" t="e">
        <f t="shared" ref="UR81:UR144" si="1111">SD81*$UH81</f>
        <v>#VALUE!</v>
      </c>
      <c r="US81" s="2" t="e">
        <f t="shared" ref="US81:US144" si="1112">SE81*$UH81</f>
        <v>#VALUE!</v>
      </c>
      <c r="UT81" s="2" t="e">
        <f t="shared" ref="UT81:UT144" si="1113">SF81*$UH81</f>
        <v>#VALUE!</v>
      </c>
      <c r="UU81" s="2" t="e">
        <f t="shared" ref="UU81:UU144" si="1114">SG81*$UH81</f>
        <v>#VALUE!</v>
      </c>
      <c r="UV81" s="2" t="e">
        <f t="shared" ref="UV81:UV144" si="1115">SH81*$UH81</f>
        <v>#VALUE!</v>
      </c>
      <c r="UW81" s="2" t="e">
        <f t="shared" ref="UW81:UW144" si="1116">SI81*$UH81</f>
        <v>#VALUE!</v>
      </c>
      <c r="UX81" s="2" t="e">
        <f t="shared" ref="UX81:UX144" si="1117">SJ81*$UH81</f>
        <v>#VALUE!</v>
      </c>
      <c r="UY81" s="2" t="e">
        <f t="shared" ref="UY81:UY144" si="1118">SK81*$UH81</f>
        <v>#VALUE!</v>
      </c>
      <c r="UZ81" s="2" t="e">
        <f t="shared" ref="UZ81:UZ144" si="1119">SL81*$UH81</f>
        <v>#VALUE!</v>
      </c>
      <c r="VA81" s="2" t="e">
        <f t="shared" ref="VA81:VA144" si="1120">SM81*$UH81</f>
        <v>#VALUE!</v>
      </c>
      <c r="VB81" s="2" t="e">
        <f t="shared" ref="VB81:VB144" si="1121">SN81*$UH81</f>
        <v>#VALUE!</v>
      </c>
      <c r="VC81" s="2" t="e">
        <f t="shared" ref="VC81:VC144" si="1122">SO81*$UH81</f>
        <v>#VALUE!</v>
      </c>
      <c r="VD81" s="2" t="e">
        <f t="shared" ref="VD81:VD144" si="1123">SP81*$UH81</f>
        <v>#VALUE!</v>
      </c>
      <c r="VE81" s="2" t="e">
        <f t="shared" ref="VE81:VE144" si="1124">SQ81*$UH81</f>
        <v>#VALUE!</v>
      </c>
      <c r="VF81" s="2" t="e">
        <f t="shared" ref="VF81:VF144" si="1125">SR81*$UH81</f>
        <v>#VALUE!</v>
      </c>
      <c r="VG81" s="2" t="e">
        <f t="shared" ref="VG81:VG144" si="1126">SS81*$UH81</f>
        <v>#VALUE!</v>
      </c>
      <c r="VH81" s="2" t="e">
        <f t="shared" ref="VH81:VH144" si="1127">ST81*$UH81</f>
        <v>#VALUE!</v>
      </c>
      <c r="VI81" s="2" t="e">
        <f t="shared" ref="VI81:VI144" si="1128">SU81*$UH81</f>
        <v>#VALUE!</v>
      </c>
      <c r="VJ81" s="2" t="e">
        <f t="shared" ref="VJ81:VJ144" si="1129">SV81*$UH81</f>
        <v>#VALUE!</v>
      </c>
      <c r="VK81" s="2" t="e">
        <f t="shared" ref="VK81:VK144" si="1130">SW81*$UH81</f>
        <v>#VALUE!</v>
      </c>
      <c r="VL81" s="2" t="e">
        <f t="shared" ref="VL81:VL144" si="1131">SX81*$UH81</f>
        <v>#VALUE!</v>
      </c>
      <c r="VM81" s="2" t="e">
        <f t="shared" ref="VM81:VM144" si="1132">SY81*$UH81</f>
        <v>#VALUE!</v>
      </c>
      <c r="VN81" s="2" t="e">
        <f t="shared" ref="VN81:VN144" si="1133">SZ81*$UH81</f>
        <v>#VALUE!</v>
      </c>
      <c r="VO81" s="2" t="e">
        <f t="shared" ref="VO81:VO144" si="1134">TA81*$UH81</f>
        <v>#VALUE!</v>
      </c>
      <c r="VP81" s="2" t="e">
        <f t="shared" ref="VP81:VP144" si="1135">TB81*$UH81</f>
        <v>#VALUE!</v>
      </c>
      <c r="VQ81" s="2" t="e">
        <f t="shared" ref="VQ81:VQ144" si="1136">TC81*$UH81</f>
        <v>#VALUE!</v>
      </c>
      <c r="VR81" s="2" t="e">
        <f t="shared" ref="VR81:VR144" si="1137">TD81*$UH81</f>
        <v>#VALUE!</v>
      </c>
      <c r="VS81" s="2" t="e">
        <f t="shared" ref="VS81:VS144" si="1138">TE81*$UH81</f>
        <v>#VALUE!</v>
      </c>
      <c r="VT81" s="98">
        <f t="shared" si="451"/>
        <v>0</v>
      </c>
      <c r="VU81" s="98">
        <f t="shared" ref="VU81:VU144" si="1139">IFERROR($C$4-CE81,0)</f>
        <v>0</v>
      </c>
      <c r="VV81" s="98">
        <f t="shared" ref="VV81:VV144" si="1140">IFERROR($C$4-CF81,0)</f>
        <v>0</v>
      </c>
      <c r="VW81" s="98">
        <f t="shared" ref="VW81:VW144" si="1141">IFERROR($C$4-CG81,0)</f>
        <v>0</v>
      </c>
      <c r="VX81" s="98">
        <f t="shared" ref="VX81:VX144" si="1142">IFERROR($C$4-CH81,0)</f>
        <v>0</v>
      </c>
      <c r="VY81" s="98">
        <f t="shared" ref="VY81:VY144" si="1143">IFERROR($C$4-CI81,0)</f>
        <v>0</v>
      </c>
      <c r="VZ81" s="98">
        <f t="shared" ref="VZ81:VZ144" si="1144">IFERROR($C$4-CJ81,0)</f>
        <v>0</v>
      </c>
      <c r="WA81" s="98">
        <f t="shared" ref="WA81:WA144" si="1145">IFERROR($C$4-CK81,0)</f>
        <v>0</v>
      </c>
      <c r="WB81" s="98">
        <f t="shared" ref="WB81:WB144" si="1146">IFERROR($C$4-CL81,0)</f>
        <v>0</v>
      </c>
      <c r="WC81" s="98">
        <f t="shared" ref="WC81:WC144" si="1147">IFERROR($C$4-CM81,0)</f>
        <v>0</v>
      </c>
      <c r="WD81" s="98">
        <f t="shared" ref="WD81:WD144" si="1148">IFERROR($C$4-CN81,0)</f>
        <v>0</v>
      </c>
      <c r="WE81" s="98">
        <f t="shared" ref="WE81:WE144" si="1149">IFERROR($C$4-CO81,0)</f>
        <v>0</v>
      </c>
      <c r="WF81" s="98">
        <f t="shared" ref="WF81:WF144" si="1150">IFERROR($C$4-CP81,0)</f>
        <v>0</v>
      </c>
      <c r="WG81" s="98">
        <f t="shared" ref="WG81:WG144" si="1151">IFERROR($C$4-CQ81,0)</f>
        <v>0</v>
      </c>
      <c r="WH81" s="98">
        <f t="shared" ref="WH81:WH144" si="1152">IFERROR($C$4-CR81,0)</f>
        <v>0</v>
      </c>
      <c r="WI81" s="98">
        <f t="shared" ref="WI81:WI144" si="1153">IFERROR($C$4-CS81,0)</f>
        <v>0</v>
      </c>
      <c r="WJ81" s="98">
        <f t="shared" ref="WJ81:WJ144" si="1154">IFERROR($C$4-CT81,0)</f>
        <v>0</v>
      </c>
      <c r="WK81" s="98">
        <f t="shared" ref="WK81:WK144" si="1155">IFERROR($C$4-CU81,0)</f>
        <v>0</v>
      </c>
      <c r="WL81" s="98">
        <f t="shared" ref="WL81:WL144" si="1156">IFERROR($C$4-CV81,0)</f>
        <v>0</v>
      </c>
      <c r="WM81" s="98">
        <f t="shared" ref="WM81:WM144" si="1157">IFERROR($C$4-CW81,0)</f>
        <v>0</v>
      </c>
      <c r="WN81" s="98">
        <f t="shared" ref="WN81:WN144" si="1158">IFERROR($C$4-CX81,0)</f>
        <v>0</v>
      </c>
      <c r="WO81" s="98">
        <f t="shared" ref="WO81:WO144" si="1159">IFERROR($C$4-CY81,0)</f>
        <v>0</v>
      </c>
      <c r="WP81" s="98">
        <f t="shared" ref="WP81:WP144" si="1160">IFERROR($C$4-CZ81,0)</f>
        <v>0</v>
      </c>
      <c r="WQ81" s="98">
        <f t="shared" ref="WQ81:WQ144" si="1161">IFERROR($C$4-DA81,0)</f>
        <v>0</v>
      </c>
      <c r="WR81" s="98">
        <f>IFERROR(INDEX('Score Calculation'!$D$38:$D$41,MATCH('Detalle de Cuentas'!VT81,'Score Calculation'!$C$38:$C$41,1)),0)</f>
        <v>4</v>
      </c>
      <c r="WS81" s="98">
        <f>IFERROR(INDEX('Score Calculation'!$D$38:$D$41,MATCH('Detalle de Cuentas'!VU81,'Score Calculation'!$C$38:$C$41,1)),0)</f>
        <v>4</v>
      </c>
      <c r="WT81" s="98">
        <f>IFERROR(INDEX('Score Calculation'!$D$38:$D$41,MATCH('Detalle de Cuentas'!VV81,'Score Calculation'!$C$38:$C$41,1)),0)</f>
        <v>4</v>
      </c>
      <c r="WU81" s="98">
        <f>IFERROR(INDEX('Score Calculation'!$D$38:$D$41,MATCH('Detalle de Cuentas'!VW81,'Score Calculation'!$C$38:$C$41,1)),0)</f>
        <v>4</v>
      </c>
      <c r="WV81" s="98">
        <f>IFERROR(INDEX('Score Calculation'!$D$38:$D$41,MATCH('Detalle de Cuentas'!VX81,'Score Calculation'!$C$38:$C$41,1)),0)</f>
        <v>4</v>
      </c>
      <c r="WW81" s="98">
        <f>IFERROR(INDEX('Score Calculation'!$D$38:$D$41,MATCH('Detalle de Cuentas'!VY81,'Score Calculation'!$C$38:$C$41,1)),0)</f>
        <v>4</v>
      </c>
      <c r="WX81" s="98">
        <f>IFERROR(INDEX('Score Calculation'!$D$38:$D$41,MATCH('Detalle de Cuentas'!VZ81,'Score Calculation'!$C$38:$C$41,1)),0)</f>
        <v>4</v>
      </c>
      <c r="WY81" s="98">
        <f>IFERROR(INDEX('Score Calculation'!$D$38:$D$41,MATCH('Detalle de Cuentas'!WA81,'Score Calculation'!$C$38:$C$41,1)),0)</f>
        <v>4</v>
      </c>
      <c r="WZ81" s="98">
        <f>IFERROR(INDEX('Score Calculation'!$D$38:$D$41,MATCH('Detalle de Cuentas'!WB81,'Score Calculation'!$C$38:$C$41,1)),0)</f>
        <v>4</v>
      </c>
      <c r="XA81" s="98">
        <f>IFERROR(INDEX('Score Calculation'!$D$38:$D$41,MATCH('Detalle de Cuentas'!WC81,'Score Calculation'!$C$38:$C$41,1)),0)</f>
        <v>4</v>
      </c>
      <c r="XB81" s="98">
        <f>IFERROR(INDEX('Score Calculation'!$D$38:$D$41,MATCH('Detalle de Cuentas'!WD81,'Score Calculation'!$C$38:$C$41,1)),0)</f>
        <v>4</v>
      </c>
      <c r="XC81" s="98">
        <f>IFERROR(INDEX('Score Calculation'!$D$38:$D$41,MATCH('Detalle de Cuentas'!WE81,'Score Calculation'!$C$38:$C$41,1)),0)</f>
        <v>4</v>
      </c>
      <c r="XD81" s="98">
        <f>IFERROR(INDEX('Score Calculation'!$D$38:$D$41,MATCH('Detalle de Cuentas'!WF81,'Score Calculation'!$C$38:$C$41,1)),0)</f>
        <v>4</v>
      </c>
      <c r="XE81" s="98">
        <f>IFERROR(INDEX('Score Calculation'!$D$38:$D$41,MATCH('Detalle de Cuentas'!WG81,'Score Calculation'!$C$38:$C$41,1)),0)</f>
        <v>4</v>
      </c>
      <c r="XF81" s="98">
        <f>IFERROR(INDEX('Score Calculation'!$D$38:$D$41,MATCH('Detalle de Cuentas'!WH81,'Score Calculation'!$C$38:$C$41,1)),0)</f>
        <v>4</v>
      </c>
      <c r="XG81" s="98">
        <f>IFERROR(INDEX('Score Calculation'!$D$38:$D$41,MATCH('Detalle de Cuentas'!WI81,'Score Calculation'!$C$38:$C$41,1)),0)</f>
        <v>4</v>
      </c>
      <c r="XH81" s="98">
        <f>IFERROR(INDEX('Score Calculation'!$D$38:$D$41,MATCH('Detalle de Cuentas'!WJ81,'Score Calculation'!$C$38:$C$41,1)),0)</f>
        <v>4</v>
      </c>
      <c r="XI81" s="98">
        <f>IFERROR(INDEX('Score Calculation'!$D$38:$D$41,MATCH('Detalle de Cuentas'!WK81,'Score Calculation'!$C$38:$C$41,1)),0)</f>
        <v>4</v>
      </c>
      <c r="XJ81" s="98">
        <f>IFERROR(INDEX('Score Calculation'!$D$38:$D$41,MATCH('Detalle de Cuentas'!WL81,'Score Calculation'!$C$38:$C$41,1)),0)</f>
        <v>4</v>
      </c>
      <c r="XK81" s="98">
        <f>IFERROR(INDEX('Score Calculation'!$D$38:$D$41,MATCH('Detalle de Cuentas'!WM81,'Score Calculation'!$C$38:$C$41,1)),0)</f>
        <v>4</v>
      </c>
      <c r="XL81" s="98">
        <f>IFERROR(INDEX('Score Calculation'!$D$38:$D$41,MATCH('Detalle de Cuentas'!WN81,'Score Calculation'!$C$38:$C$41,1)),0)</f>
        <v>4</v>
      </c>
      <c r="XM81" s="98">
        <f>IFERROR(INDEX('Score Calculation'!$D$38:$D$41,MATCH('Detalle de Cuentas'!WO81,'Score Calculation'!$C$38:$C$41,1)),0)</f>
        <v>4</v>
      </c>
      <c r="XN81" s="98">
        <f>IFERROR(INDEX('Score Calculation'!$D$38:$D$41,MATCH('Detalle de Cuentas'!WP81,'Score Calculation'!$C$38:$C$41,1)),0)</f>
        <v>4</v>
      </c>
      <c r="XO81" s="98">
        <f>IFERROR(INDEX('Score Calculation'!$D$38:$D$41,MATCH('Detalle de Cuentas'!WQ81,'Score Calculation'!$C$38:$C$41,1)),0)</f>
        <v>4</v>
      </c>
      <c r="XP81" s="98">
        <f>IFERROR(INDEX('Score Calculation'!$D$24:$D$31,MATCH('Detalle de Cuentas'!NF81,'Score Calculation'!$C$24:$C$31,1)),0)</f>
        <v>1</v>
      </c>
      <c r="XQ81" s="98">
        <f>IFERROR(INDEX('Score Calculation'!$D$24:$D$31,MATCH('Detalle de Cuentas'!NG81,'Score Calculation'!$C$24:$C$31,1)),0)</f>
        <v>1</v>
      </c>
      <c r="XR81" s="98">
        <f>IFERROR(INDEX('Score Calculation'!$D$24:$D$31,MATCH('Detalle de Cuentas'!NH81,'Score Calculation'!$C$24:$C$31,1)),0)</f>
        <v>1</v>
      </c>
      <c r="XS81" s="98">
        <f>IFERROR(INDEX('Score Calculation'!$D$24:$D$31,MATCH('Detalle de Cuentas'!NI81,'Score Calculation'!$C$24:$C$31,1)),0)</f>
        <v>1</v>
      </c>
      <c r="XT81" s="98">
        <f>IFERROR(INDEX('Score Calculation'!$D$24:$D$31,MATCH('Detalle de Cuentas'!NJ81,'Score Calculation'!$C$24:$C$31,1)),0)</f>
        <v>1</v>
      </c>
      <c r="XU81" s="98">
        <f>IFERROR(INDEX('Score Calculation'!$D$24:$D$31,MATCH('Detalle de Cuentas'!NK81,'Score Calculation'!$C$24:$C$31,1)),0)</f>
        <v>1</v>
      </c>
      <c r="XV81" s="98">
        <f>IFERROR(INDEX('Score Calculation'!$D$24:$D$31,MATCH('Detalle de Cuentas'!NL81,'Score Calculation'!$C$24:$C$31,1)),0)</f>
        <v>1</v>
      </c>
      <c r="XW81" s="98">
        <f>IFERROR(INDEX('Score Calculation'!$D$24:$D$31,MATCH('Detalle de Cuentas'!NM81,'Score Calculation'!$C$24:$C$31,1)),0)</f>
        <v>1</v>
      </c>
      <c r="XX81" s="98">
        <f>IFERROR(INDEX('Score Calculation'!$D$24:$D$31,MATCH('Detalle de Cuentas'!NN81,'Score Calculation'!$C$24:$C$31,1)),0)</f>
        <v>1</v>
      </c>
      <c r="XY81" s="98">
        <f>IFERROR(INDEX('Score Calculation'!$D$24:$D$31,MATCH('Detalle de Cuentas'!NO81,'Score Calculation'!$C$24:$C$31,1)),0)</f>
        <v>1</v>
      </c>
      <c r="XZ81" s="98">
        <f>IFERROR(INDEX('Score Calculation'!$D$24:$D$31,MATCH('Detalle de Cuentas'!NP81,'Score Calculation'!$C$24:$C$31,1)),0)</f>
        <v>1</v>
      </c>
      <c r="YA81" s="98">
        <f>IFERROR(INDEX('Score Calculation'!$D$24:$D$31,MATCH('Detalle de Cuentas'!NQ81,'Score Calculation'!$C$24:$C$31,1)),0)</f>
        <v>1</v>
      </c>
      <c r="YB81" s="98">
        <f>IFERROR(INDEX('Score Calculation'!$D$24:$D$31,MATCH('Detalle de Cuentas'!NR81,'Score Calculation'!$C$24:$C$31,1)),0)</f>
        <v>1</v>
      </c>
      <c r="YC81" s="98">
        <f>IFERROR(INDEX('Score Calculation'!$D$24:$D$31,MATCH('Detalle de Cuentas'!NS81,'Score Calculation'!$C$24:$C$31,1)),0)</f>
        <v>1</v>
      </c>
      <c r="YD81" s="98">
        <f>IFERROR(INDEX('Score Calculation'!$D$24:$D$31,MATCH('Detalle de Cuentas'!NT81,'Score Calculation'!$C$24:$C$31,1)),0)</f>
        <v>1</v>
      </c>
      <c r="YE81" s="98">
        <f>IFERROR(INDEX('Score Calculation'!$D$24:$D$31,MATCH('Detalle de Cuentas'!NU81,'Score Calculation'!$C$24:$C$31,1)),0)</f>
        <v>1</v>
      </c>
      <c r="YF81" s="98">
        <f>IFERROR(INDEX('Score Calculation'!$D$24:$D$31,MATCH('Detalle de Cuentas'!NV81,'Score Calculation'!$C$24:$C$31,1)),0)</f>
        <v>1</v>
      </c>
      <c r="YG81" s="98">
        <f>IFERROR(INDEX('Score Calculation'!$D$24:$D$31,MATCH('Detalle de Cuentas'!NW81,'Score Calculation'!$C$24:$C$31,1)),0)</f>
        <v>1</v>
      </c>
      <c r="YH81" s="98">
        <f>IFERROR(INDEX('Score Calculation'!$D$24:$D$31,MATCH('Detalle de Cuentas'!NX81,'Score Calculation'!$C$24:$C$31,1)),0)</f>
        <v>1</v>
      </c>
      <c r="YI81" s="98">
        <f>IFERROR(INDEX('Score Calculation'!$D$24:$D$31,MATCH('Detalle de Cuentas'!NY81,'Score Calculation'!$C$24:$C$31,1)),0)</f>
        <v>1</v>
      </c>
      <c r="YJ81" s="98">
        <f>IFERROR(INDEX('Score Calculation'!$D$24:$D$31,MATCH('Detalle de Cuentas'!NZ81,'Score Calculation'!$C$24:$C$31,1)),0)</f>
        <v>1</v>
      </c>
      <c r="YK81" s="98">
        <f>IFERROR(INDEX('Score Calculation'!$D$24:$D$31,MATCH('Detalle de Cuentas'!OA81,'Score Calculation'!$C$24:$C$31,1)),0)</f>
        <v>1</v>
      </c>
      <c r="YL81" s="98">
        <f>IFERROR(INDEX('Score Calculation'!$D$24:$D$31,MATCH('Detalle de Cuentas'!OB81,'Score Calculation'!$C$24:$C$31,1)),0)</f>
        <v>1</v>
      </c>
      <c r="YM81" s="98">
        <f>IFERROR(INDEX('Score Calculation'!$D$24:$D$31,MATCH('Detalle de Cuentas'!OC81,'Score Calculation'!$C$24:$C$31,1)),0)</f>
        <v>1</v>
      </c>
      <c r="YN81" s="98">
        <f t="shared" si="458"/>
        <v>0</v>
      </c>
      <c r="YO81" s="98">
        <f>IF(LEFT(TRIM($D81),15)="GRUPO SOLIDARIO",$L81*'Score Calculation'!$H$5,IF(TRIM('Detalle de Cuentas'!$C81)="Semanal",'Detalle de Cuentas'!$L81*'Score Calculation'!$H$6,'Detalle de Cuentas'!$L81))</f>
        <v>0</v>
      </c>
      <c r="YP81" s="99">
        <f>IFERROR(INDEX('Score Calculation'!$D$54:$D$60,MATCH($YO81,'Score Calculation'!$C$54:$C$60,1)),1)</f>
        <v>0.2</v>
      </c>
      <c r="YQ81" s="99">
        <f>IFERROR(INDEX('Score Calculation'!$D$65:$D$123,MATCH(LEFT(TRIM('Detalle de Cuentas'!$F81),20),'Score Calculation'!$F$65:$F$123,0)),1)</f>
        <v>1</v>
      </c>
      <c r="YR81" s="99">
        <f>IFERROR(INDEX('Score Calculation'!$D$46:$D$49,MATCH('Detalle de Cuentas'!$YN81,'Score Calculation'!$C$46:$C$49,1)),1)</f>
        <v>4</v>
      </c>
      <c r="YS81" s="99">
        <f t="shared" si="459"/>
        <v>0</v>
      </c>
      <c r="YT81" s="99">
        <f t="shared" si="460"/>
        <v>0</v>
      </c>
      <c r="YU81" s="98" t="str">
        <f t="shared" si="461"/>
        <v/>
      </c>
      <c r="YV81" s="109">
        <f t="shared" si="462"/>
        <v>1</v>
      </c>
      <c r="YW81" s="109">
        <f>IFERROR(INDEX('Score Calculation'!$D$187:$D$245,MATCH(LEFT(TRIM('Detalle de Cuentas'!$F81),20),'Score Calculation'!$F$187:$F$245,0)),1)</f>
        <v>1</v>
      </c>
      <c r="YX81" s="109">
        <f>IFERROR(IF($E81="HIPOTECA",-PMT('Score Calculation'!$H$266/(360/$J81),$G81,$YO81)*(30/$J81),-PMT('Score Calculation'!$H$267/(360/$J81),$G81,$YO81)*(30/$J81)),0)</f>
        <v>0</v>
      </c>
      <c r="YY81" s="109">
        <f t="shared" si="805"/>
        <v>0</v>
      </c>
      <c r="YZ81" s="109">
        <f t="shared" si="805"/>
        <v>0</v>
      </c>
      <c r="ZA81" s="109">
        <f t="shared" si="805"/>
        <v>0</v>
      </c>
      <c r="ZB81" s="109">
        <f t="shared" si="805"/>
        <v>0</v>
      </c>
      <c r="ZC81" s="109">
        <f t="shared" si="805"/>
        <v>0</v>
      </c>
      <c r="ZD81" s="109">
        <f t="shared" si="805"/>
        <v>0</v>
      </c>
      <c r="ZE81" s="109">
        <f t="shared" si="805"/>
        <v>0</v>
      </c>
      <c r="ZF81" s="109">
        <f t="shared" si="805"/>
        <v>0</v>
      </c>
      <c r="ZG81" s="109">
        <f t="shared" si="805"/>
        <v>0</v>
      </c>
      <c r="ZH81" s="109">
        <f t="shared" si="805"/>
        <v>0</v>
      </c>
      <c r="ZI81" s="109">
        <f t="shared" si="464"/>
        <v>0</v>
      </c>
    </row>
    <row r="82" spans="2:685" x14ac:dyDescent="0.2">
      <c r="B82" s="41">
        <v>66</v>
      </c>
      <c r="C82" s="42"/>
      <c r="D82" s="42"/>
      <c r="E82" s="42"/>
      <c r="F82" s="42"/>
      <c r="G82" s="42"/>
      <c r="H82" s="42"/>
      <c r="I82" s="29"/>
      <c r="J82" s="6" t="str">
        <f t="shared" si="814"/>
        <v/>
      </c>
      <c r="K82" s="43"/>
      <c r="L82" s="43"/>
      <c r="M82" s="43"/>
      <c r="N82" s="43"/>
      <c r="O82" s="43"/>
      <c r="P82" s="44" t="str">
        <f t="shared" ref="P82:P145" si="1162">IFERROR(MIN(M82,O82*30/J82),"")</f>
        <v/>
      </c>
      <c r="Q82" s="26"/>
      <c r="R82" s="26"/>
      <c r="S82" s="26"/>
      <c r="T82" s="26"/>
      <c r="U82" s="29"/>
      <c r="V82" s="43"/>
      <c r="W82" s="26"/>
      <c r="X82" s="29"/>
      <c r="Y82" s="6">
        <f>IF('Detalle de Cuentas'!$C$4-$R82&gt;'Graph Creator'!$E$2*'Graph Creator'!$D$13*12,0,1)</f>
        <v>1</v>
      </c>
      <c r="Z82" s="45">
        <f t="shared" si="815"/>
        <v>0</v>
      </c>
      <c r="AA82" s="2" t="e">
        <f t="shared" ref="AA82:AA145" si="1163">SUMPRODUCT(DB82:DY82,EX82:FU82)</f>
        <v>#VALUE!</v>
      </c>
      <c r="AB82" s="2" t="e">
        <f t="shared" ref="AB82:AB145" si="1164">SUMPRODUCT(DZ82:EW82,EX82:FU82)</f>
        <v>#VALUE!</v>
      </c>
      <c r="AC82" s="2" t="e">
        <f t="shared" ref="AC82:AC145" si="1165">SUMPRODUCT(DB82:DY82,FV82:GS82)</f>
        <v>#VALUE!</v>
      </c>
      <c r="AD82" s="2" t="e">
        <f t="shared" ref="AD82:AD145" si="1166">SUMPRODUCT(DZ82:EW82,FV82:GS82)</f>
        <v>#VALUE!</v>
      </c>
      <c r="AE82" s="2" t="e">
        <f t="shared" ref="AE82:AE145" si="1167">SUMPRODUCT(DB82:DY82,GT82:HQ82)</f>
        <v>#VALUE!</v>
      </c>
      <c r="AF82" s="2" t="e">
        <f t="shared" ref="AF82:AF145" si="1168">SUMPRODUCT(DZ82:EW82,GT82:HQ82)</f>
        <v>#VALUE!</v>
      </c>
      <c r="AG82" s="2">
        <f t="shared" ref="AG82:AG145" si="1169">SUMPRODUCT(DB82:DY82)</f>
        <v>0</v>
      </c>
      <c r="AH82" s="2">
        <f t="shared" ref="AH82:AH145" si="1170">SUMPRODUCT(DZ82:EW82)</f>
        <v>0</v>
      </c>
      <c r="AI82" s="2" t="str">
        <f t="shared" ref="AI82:AI145" si="1171">IFERROR(SEARCH(".",$I82,1),"")</f>
        <v/>
      </c>
      <c r="AJ82" s="2" t="str">
        <f t="shared" ref="AJ82:BE82" si="1172">IFERROR(SEARCH(".",$I82,AI82+1),"")</f>
        <v/>
      </c>
      <c r="AK82" s="2" t="str">
        <f t="shared" si="1172"/>
        <v/>
      </c>
      <c r="AL82" s="2" t="str">
        <f t="shared" si="1172"/>
        <v/>
      </c>
      <c r="AM82" s="2" t="str">
        <f t="shared" si="1172"/>
        <v/>
      </c>
      <c r="AN82" s="2" t="str">
        <f t="shared" si="1172"/>
        <v/>
      </c>
      <c r="AO82" s="2" t="str">
        <f t="shared" si="1172"/>
        <v/>
      </c>
      <c r="AP82" s="2" t="str">
        <f t="shared" si="1172"/>
        <v/>
      </c>
      <c r="AQ82" s="2" t="str">
        <f t="shared" si="1172"/>
        <v/>
      </c>
      <c r="AR82" s="2" t="str">
        <f t="shared" si="1172"/>
        <v/>
      </c>
      <c r="AS82" s="2" t="str">
        <f t="shared" si="1172"/>
        <v/>
      </c>
      <c r="AT82" s="2" t="str">
        <f t="shared" si="1172"/>
        <v/>
      </c>
      <c r="AU82" s="2" t="str">
        <f t="shared" si="1172"/>
        <v/>
      </c>
      <c r="AV82" s="2" t="str">
        <f t="shared" si="1172"/>
        <v/>
      </c>
      <c r="AW82" s="2" t="str">
        <f t="shared" si="1172"/>
        <v/>
      </c>
      <c r="AX82" s="2" t="str">
        <f t="shared" si="1172"/>
        <v/>
      </c>
      <c r="AY82" s="2" t="str">
        <f t="shared" si="1172"/>
        <v/>
      </c>
      <c r="AZ82" s="2" t="str">
        <f t="shared" si="1172"/>
        <v/>
      </c>
      <c r="BA82" s="2" t="str">
        <f t="shared" si="1172"/>
        <v/>
      </c>
      <c r="BB82" s="2" t="str">
        <f t="shared" si="1172"/>
        <v/>
      </c>
      <c r="BC82" s="2" t="str">
        <f t="shared" si="1172"/>
        <v/>
      </c>
      <c r="BD82" s="2" t="str">
        <f t="shared" si="1172"/>
        <v/>
      </c>
      <c r="BE82" s="2" t="str">
        <f t="shared" si="1172"/>
        <v/>
      </c>
      <c r="BF82" s="2" t="str">
        <f t="shared" ref="BF82:BF145" si="1173">IFERROR(IF(BF$16=1,MID($I82,0+1,AI82-(0+1)),IF(BF$16=24,MID($I82,AH82+1,99),IF(AND(AI82="",AH82&lt;&gt;""),MID($I82,AH82+1,99),MID($I82,AH82+1,AI82-(AH82+1))))),"")</f>
        <v/>
      </c>
      <c r="BG82" s="2" t="str">
        <f t="shared" si="817"/>
        <v/>
      </c>
      <c r="BH82" s="2" t="str">
        <f t="shared" si="818"/>
        <v/>
      </c>
      <c r="BI82" s="2" t="str">
        <f t="shared" si="819"/>
        <v/>
      </c>
      <c r="BJ82" s="2" t="str">
        <f t="shared" si="820"/>
        <v/>
      </c>
      <c r="BK82" s="2" t="str">
        <f t="shared" si="821"/>
        <v/>
      </c>
      <c r="BL82" s="2" t="str">
        <f t="shared" si="822"/>
        <v/>
      </c>
      <c r="BM82" s="2" t="str">
        <f t="shared" si="823"/>
        <v/>
      </c>
      <c r="BN82" s="2" t="str">
        <f t="shared" si="824"/>
        <v/>
      </c>
      <c r="BO82" s="2" t="str">
        <f t="shared" si="825"/>
        <v/>
      </c>
      <c r="BP82" s="2" t="str">
        <f t="shared" si="826"/>
        <v/>
      </c>
      <c r="BQ82" s="2" t="str">
        <f t="shared" si="827"/>
        <v/>
      </c>
      <c r="BR82" s="2" t="str">
        <f t="shared" si="828"/>
        <v/>
      </c>
      <c r="BS82" s="2" t="str">
        <f t="shared" si="829"/>
        <v/>
      </c>
      <c r="BT82" s="2" t="str">
        <f t="shared" si="830"/>
        <v/>
      </c>
      <c r="BU82" s="2" t="str">
        <f t="shared" si="831"/>
        <v/>
      </c>
      <c r="BV82" s="2" t="str">
        <f t="shared" si="832"/>
        <v/>
      </c>
      <c r="BW82" s="2" t="str">
        <f t="shared" si="833"/>
        <v/>
      </c>
      <c r="BX82" s="2" t="str">
        <f t="shared" si="834"/>
        <v/>
      </c>
      <c r="BY82" s="2" t="str">
        <f t="shared" si="835"/>
        <v/>
      </c>
      <c r="BZ82" s="2" t="str">
        <f t="shared" si="836"/>
        <v/>
      </c>
      <c r="CA82" s="2" t="str">
        <f t="shared" si="837"/>
        <v/>
      </c>
      <c r="CB82" s="2" t="str">
        <f t="shared" si="838"/>
        <v/>
      </c>
      <c r="CC82" s="2" t="str">
        <f t="shared" si="839"/>
        <v/>
      </c>
      <c r="CD82" s="14">
        <f t="shared" si="840"/>
        <v>0</v>
      </c>
      <c r="CE82" s="14" t="e">
        <f t="shared" ref="CE82:DA82" si="1174">CD82-$J$17</f>
        <v>#VALUE!</v>
      </c>
      <c r="CF82" s="14" t="e">
        <f t="shared" si="1174"/>
        <v>#VALUE!</v>
      </c>
      <c r="CG82" s="14" t="e">
        <f t="shared" si="1174"/>
        <v>#VALUE!</v>
      </c>
      <c r="CH82" s="14" t="e">
        <f t="shared" si="1174"/>
        <v>#VALUE!</v>
      </c>
      <c r="CI82" s="14" t="e">
        <f t="shared" si="1174"/>
        <v>#VALUE!</v>
      </c>
      <c r="CJ82" s="14" t="e">
        <f t="shared" si="1174"/>
        <v>#VALUE!</v>
      </c>
      <c r="CK82" s="14" t="e">
        <f t="shared" si="1174"/>
        <v>#VALUE!</v>
      </c>
      <c r="CL82" s="14" t="e">
        <f t="shared" si="1174"/>
        <v>#VALUE!</v>
      </c>
      <c r="CM82" s="14" t="e">
        <f t="shared" si="1174"/>
        <v>#VALUE!</v>
      </c>
      <c r="CN82" s="14" t="e">
        <f t="shared" si="1174"/>
        <v>#VALUE!</v>
      </c>
      <c r="CO82" s="14" t="e">
        <f t="shared" si="1174"/>
        <v>#VALUE!</v>
      </c>
      <c r="CP82" s="14" t="e">
        <f t="shared" si="1174"/>
        <v>#VALUE!</v>
      </c>
      <c r="CQ82" s="14" t="e">
        <f t="shared" si="1174"/>
        <v>#VALUE!</v>
      </c>
      <c r="CR82" s="14" t="e">
        <f t="shared" si="1174"/>
        <v>#VALUE!</v>
      </c>
      <c r="CS82" s="14" t="e">
        <f t="shared" si="1174"/>
        <v>#VALUE!</v>
      </c>
      <c r="CT82" s="14" t="e">
        <f t="shared" si="1174"/>
        <v>#VALUE!</v>
      </c>
      <c r="CU82" s="14" t="e">
        <f t="shared" si="1174"/>
        <v>#VALUE!</v>
      </c>
      <c r="CV82" s="14" t="e">
        <f t="shared" si="1174"/>
        <v>#VALUE!</v>
      </c>
      <c r="CW82" s="14" t="e">
        <f t="shared" si="1174"/>
        <v>#VALUE!</v>
      </c>
      <c r="CX82" s="14" t="e">
        <f t="shared" si="1174"/>
        <v>#VALUE!</v>
      </c>
      <c r="CY82" s="14" t="e">
        <f t="shared" si="1174"/>
        <v>#VALUE!</v>
      </c>
      <c r="CZ82" s="14" t="e">
        <f t="shared" si="1174"/>
        <v>#VALUE!</v>
      </c>
      <c r="DA82" s="14" t="e">
        <f t="shared" si="1174"/>
        <v>#VALUE!</v>
      </c>
      <c r="DB82" s="2">
        <f t="shared" ref="DB82:DB145" si="1175">IF(AND(BF82&lt;&gt;"-",BF82&lt;&gt;""),1,0)</f>
        <v>0</v>
      </c>
      <c r="DC82" s="2">
        <f t="shared" ref="DC82:DC145" si="1176">IF(AND(BG82&lt;&gt;"-",BG82&lt;&gt;""),1,0)</f>
        <v>0</v>
      </c>
      <c r="DD82" s="2">
        <f t="shared" ref="DD82:DD145" si="1177">IF(AND(BH82&lt;&gt;"-",BH82&lt;&gt;""),1,0)</f>
        <v>0</v>
      </c>
      <c r="DE82" s="2">
        <f t="shared" ref="DE82:DE145" si="1178">IF(AND(BI82&lt;&gt;"-",BI82&lt;&gt;""),1,0)</f>
        <v>0</v>
      </c>
      <c r="DF82" s="2">
        <f t="shared" ref="DF82:DF145" si="1179">IF(AND(BJ82&lt;&gt;"-",BJ82&lt;&gt;""),1,0)</f>
        <v>0</v>
      </c>
      <c r="DG82" s="2">
        <f t="shared" ref="DG82:DG145" si="1180">IF(AND(BK82&lt;&gt;"-",BK82&lt;&gt;""),1,0)</f>
        <v>0</v>
      </c>
      <c r="DH82" s="2">
        <f t="shared" ref="DH82:DH145" si="1181">IF(AND(BL82&lt;&gt;"-",BL82&lt;&gt;""),1,0)</f>
        <v>0</v>
      </c>
      <c r="DI82" s="2">
        <f t="shared" ref="DI82:DI145" si="1182">IF(AND(BM82&lt;&gt;"-",BM82&lt;&gt;""),1,0)</f>
        <v>0</v>
      </c>
      <c r="DJ82" s="2">
        <f t="shared" ref="DJ82:DJ145" si="1183">IF(AND(BN82&lt;&gt;"-",BN82&lt;&gt;""),1,0)</f>
        <v>0</v>
      </c>
      <c r="DK82" s="2">
        <f t="shared" ref="DK82:DK145" si="1184">IF(AND(BO82&lt;&gt;"-",BO82&lt;&gt;""),1,0)</f>
        <v>0</v>
      </c>
      <c r="DL82" s="2">
        <f t="shared" ref="DL82:DL145" si="1185">IF(AND(BP82&lt;&gt;"-",BP82&lt;&gt;""),1,0)</f>
        <v>0</v>
      </c>
      <c r="DM82" s="2">
        <f t="shared" ref="DM82:DM145" si="1186">IF(AND(BQ82&lt;&gt;"-",BQ82&lt;&gt;""),1,0)</f>
        <v>0</v>
      </c>
      <c r="DN82" s="2">
        <f t="shared" ref="DN82:DN145" si="1187">IF(AND(BR82&lt;&gt;"-",BR82&lt;&gt;""),1,0)</f>
        <v>0</v>
      </c>
      <c r="DO82" s="2">
        <f t="shared" ref="DO82:DO145" si="1188">IF(AND(BS82&lt;&gt;"-",BS82&lt;&gt;""),1,0)</f>
        <v>0</v>
      </c>
      <c r="DP82" s="2">
        <f t="shared" ref="DP82:DP145" si="1189">IF(AND(BT82&lt;&gt;"-",BT82&lt;&gt;""),1,0)</f>
        <v>0</v>
      </c>
      <c r="DQ82" s="2">
        <f t="shared" ref="DQ82:DQ145" si="1190">IF(AND(BU82&lt;&gt;"-",BU82&lt;&gt;""),1,0)</f>
        <v>0</v>
      </c>
      <c r="DR82" s="2">
        <f t="shared" ref="DR82:DR145" si="1191">IF(AND(BV82&lt;&gt;"-",BV82&lt;&gt;""),1,0)</f>
        <v>0</v>
      </c>
      <c r="DS82" s="2">
        <f t="shared" ref="DS82:DS145" si="1192">IF(AND(BW82&lt;&gt;"-",BW82&lt;&gt;""),1,0)</f>
        <v>0</v>
      </c>
      <c r="DT82" s="2">
        <f t="shared" ref="DT82:DT145" si="1193">IF(AND(BX82&lt;&gt;"-",BX82&lt;&gt;""),1,0)</f>
        <v>0</v>
      </c>
      <c r="DU82" s="2">
        <f t="shared" ref="DU82:DU145" si="1194">IF(AND(BY82&lt;&gt;"-",BY82&lt;&gt;""),1,0)</f>
        <v>0</v>
      </c>
      <c r="DV82" s="2">
        <f t="shared" ref="DV82:DV145" si="1195">IF(AND(BZ82&lt;&gt;"-",BZ82&lt;&gt;""),1,0)</f>
        <v>0</v>
      </c>
      <c r="DW82" s="2">
        <f t="shared" ref="DW82:DW145" si="1196">IF(AND(CA82&lt;&gt;"-",CA82&lt;&gt;""),1,0)</f>
        <v>0</v>
      </c>
      <c r="DX82" s="2">
        <f t="shared" ref="DX82:DX145" si="1197">IF(AND(CB82&lt;&gt;"-",CB82&lt;&gt;""),1,0)</f>
        <v>0</v>
      </c>
      <c r="DY82" s="2">
        <f t="shared" ref="DY82:DY145" si="1198">IF(AND(CC82&lt;&gt;"-",CC82&lt;&gt;""),1,0)</f>
        <v>0</v>
      </c>
      <c r="DZ82" s="2">
        <f t="shared" ref="DZ82:DZ145" si="1199">IF(AND(BF82&lt;&gt;"-",BF82&lt;&gt;"",BF82&lt;&gt;"V"),1,0)</f>
        <v>0</v>
      </c>
      <c r="EA82" s="2">
        <f t="shared" ref="EA82:EA145" si="1200">IF(AND(BG82&lt;&gt;"-",BG82&lt;&gt;"",BG82&lt;&gt;"V"),1,0)</f>
        <v>0</v>
      </c>
      <c r="EB82" s="2">
        <f t="shared" ref="EB82:EB145" si="1201">IF(AND(BH82&lt;&gt;"-",BH82&lt;&gt;"",BH82&lt;&gt;"V"),1,0)</f>
        <v>0</v>
      </c>
      <c r="EC82" s="2">
        <f t="shared" ref="EC82:EC145" si="1202">IF(AND(BI82&lt;&gt;"-",BI82&lt;&gt;"",BI82&lt;&gt;"V"),1,0)</f>
        <v>0</v>
      </c>
      <c r="ED82" s="2">
        <f t="shared" ref="ED82:ED145" si="1203">IF(AND(BJ82&lt;&gt;"-",BJ82&lt;&gt;"",BJ82&lt;&gt;"V"),1,0)</f>
        <v>0</v>
      </c>
      <c r="EE82" s="2">
        <f t="shared" ref="EE82:EE145" si="1204">IF(AND(BK82&lt;&gt;"-",BK82&lt;&gt;"",BK82&lt;&gt;"V"),1,0)</f>
        <v>0</v>
      </c>
      <c r="EF82" s="2">
        <f t="shared" ref="EF82:EF145" si="1205">IF(AND(BL82&lt;&gt;"-",BL82&lt;&gt;"",BL82&lt;&gt;"V"),1,0)</f>
        <v>0</v>
      </c>
      <c r="EG82" s="2">
        <f t="shared" ref="EG82:EG145" si="1206">IF(AND(BM82&lt;&gt;"-",BM82&lt;&gt;"",BM82&lt;&gt;"V"),1,0)</f>
        <v>0</v>
      </c>
      <c r="EH82" s="2">
        <f t="shared" ref="EH82:EH145" si="1207">IF(AND(BN82&lt;&gt;"-",BN82&lt;&gt;"",BN82&lt;&gt;"V"),1,0)</f>
        <v>0</v>
      </c>
      <c r="EI82" s="2">
        <f t="shared" ref="EI82:EI145" si="1208">IF(AND(BO82&lt;&gt;"-",BO82&lt;&gt;"",BO82&lt;&gt;"V"),1,0)</f>
        <v>0</v>
      </c>
      <c r="EJ82" s="2">
        <f t="shared" ref="EJ82:EJ145" si="1209">IF(AND(BP82&lt;&gt;"-",BP82&lt;&gt;"",BP82&lt;&gt;"V"),1,0)</f>
        <v>0</v>
      </c>
      <c r="EK82" s="2">
        <f t="shared" ref="EK82:EK145" si="1210">IF(AND(BQ82&lt;&gt;"-",BQ82&lt;&gt;"",BQ82&lt;&gt;"V"),1,0)</f>
        <v>0</v>
      </c>
      <c r="EL82" s="2">
        <f t="shared" ref="EL82:EL145" si="1211">IF(AND(BR82&lt;&gt;"-",BR82&lt;&gt;"",BR82&lt;&gt;"V"),1,0)</f>
        <v>0</v>
      </c>
      <c r="EM82" s="2">
        <f t="shared" ref="EM82:EM145" si="1212">IF(AND(BS82&lt;&gt;"-",BS82&lt;&gt;"",BS82&lt;&gt;"V"),1,0)</f>
        <v>0</v>
      </c>
      <c r="EN82" s="2">
        <f t="shared" ref="EN82:EN145" si="1213">IF(AND(BT82&lt;&gt;"-",BT82&lt;&gt;"",BT82&lt;&gt;"V"),1,0)</f>
        <v>0</v>
      </c>
      <c r="EO82" s="2">
        <f t="shared" ref="EO82:EO145" si="1214">IF(AND(BU82&lt;&gt;"-",BU82&lt;&gt;"",BU82&lt;&gt;"V"),1,0)</f>
        <v>0</v>
      </c>
      <c r="EP82" s="2">
        <f t="shared" ref="EP82:EP145" si="1215">IF(AND(BV82&lt;&gt;"-",BV82&lt;&gt;"",BV82&lt;&gt;"V"),1,0)</f>
        <v>0</v>
      </c>
      <c r="EQ82" s="2">
        <f t="shared" ref="EQ82:EQ145" si="1216">IF(AND(BW82&lt;&gt;"-",BW82&lt;&gt;"",BW82&lt;&gt;"V"),1,0)</f>
        <v>0</v>
      </c>
      <c r="ER82" s="2">
        <f t="shared" ref="ER82:ER145" si="1217">IF(AND(BX82&lt;&gt;"-",BX82&lt;&gt;"",BX82&lt;&gt;"V"),1,0)</f>
        <v>0</v>
      </c>
      <c r="ES82" s="2">
        <f t="shared" ref="ES82:ES145" si="1218">IF(AND(BY82&lt;&gt;"-",BY82&lt;&gt;"",BY82&lt;&gt;"V"),1,0)</f>
        <v>0</v>
      </c>
      <c r="ET82" s="2">
        <f t="shared" ref="ET82:ET145" si="1219">IF(AND(BZ82&lt;&gt;"-",BZ82&lt;&gt;"",BZ82&lt;&gt;"V"),1,0)</f>
        <v>0</v>
      </c>
      <c r="EU82" s="2">
        <f t="shared" ref="EU82:EU145" si="1220">IF(AND(CA82&lt;&gt;"-",CA82&lt;&gt;"",CA82&lt;&gt;"V"),1,0)</f>
        <v>0</v>
      </c>
      <c r="EV82" s="2">
        <f t="shared" ref="EV82:EV145" si="1221">IF(AND(CB82&lt;&gt;"-",CB82&lt;&gt;"",CB82&lt;&gt;"V"),1,0)</f>
        <v>0</v>
      </c>
      <c r="EW82" s="2">
        <f t="shared" ref="EW82:EW145" si="1222">IF(AND(CC82&lt;&gt;"-",CC82&lt;&gt;"",CC82&lt;&gt;"V"),1,0)</f>
        <v>0</v>
      </c>
      <c r="EX82" s="2">
        <f t="shared" si="842"/>
        <v>1</v>
      </c>
      <c r="EY82" s="2" t="e">
        <f t="shared" si="843"/>
        <v>#VALUE!</v>
      </c>
      <c r="EZ82" s="2" t="e">
        <f t="shared" si="844"/>
        <v>#VALUE!</v>
      </c>
      <c r="FA82" s="2" t="e">
        <f t="shared" si="845"/>
        <v>#VALUE!</v>
      </c>
      <c r="FB82" s="2" t="e">
        <f t="shared" si="846"/>
        <v>#VALUE!</v>
      </c>
      <c r="FC82" s="2" t="e">
        <f t="shared" si="847"/>
        <v>#VALUE!</v>
      </c>
      <c r="FD82" s="2" t="e">
        <f t="shared" si="848"/>
        <v>#VALUE!</v>
      </c>
      <c r="FE82" s="2" t="e">
        <f t="shared" si="849"/>
        <v>#VALUE!</v>
      </c>
      <c r="FF82" s="2" t="e">
        <f t="shared" si="850"/>
        <v>#VALUE!</v>
      </c>
      <c r="FG82" s="2" t="e">
        <f t="shared" si="851"/>
        <v>#VALUE!</v>
      </c>
      <c r="FH82" s="2" t="e">
        <f t="shared" si="852"/>
        <v>#VALUE!</v>
      </c>
      <c r="FI82" s="2" t="e">
        <f t="shared" si="853"/>
        <v>#VALUE!</v>
      </c>
      <c r="FJ82" s="2" t="e">
        <f t="shared" si="854"/>
        <v>#VALUE!</v>
      </c>
      <c r="FK82" s="2" t="e">
        <f t="shared" si="855"/>
        <v>#VALUE!</v>
      </c>
      <c r="FL82" s="2" t="e">
        <f t="shared" si="856"/>
        <v>#VALUE!</v>
      </c>
      <c r="FM82" s="2" t="e">
        <f t="shared" si="857"/>
        <v>#VALUE!</v>
      </c>
      <c r="FN82" s="2" t="e">
        <f t="shared" si="858"/>
        <v>#VALUE!</v>
      </c>
      <c r="FO82" s="2" t="e">
        <f t="shared" si="859"/>
        <v>#VALUE!</v>
      </c>
      <c r="FP82" s="2" t="e">
        <f t="shared" si="860"/>
        <v>#VALUE!</v>
      </c>
      <c r="FQ82" s="2" t="e">
        <f t="shared" si="861"/>
        <v>#VALUE!</v>
      </c>
      <c r="FR82" s="2" t="e">
        <f t="shared" si="862"/>
        <v>#VALUE!</v>
      </c>
      <c r="FS82" s="2" t="e">
        <f t="shared" si="863"/>
        <v>#VALUE!</v>
      </c>
      <c r="FT82" s="2" t="e">
        <f t="shared" si="864"/>
        <v>#VALUE!</v>
      </c>
      <c r="FU82" s="2" t="e">
        <f t="shared" si="865"/>
        <v>#VALUE!</v>
      </c>
      <c r="FV82" s="2">
        <f t="shared" si="866"/>
        <v>1</v>
      </c>
      <c r="FW82" s="2" t="e">
        <f t="shared" si="867"/>
        <v>#VALUE!</v>
      </c>
      <c r="FX82" s="2" t="e">
        <f t="shared" si="868"/>
        <v>#VALUE!</v>
      </c>
      <c r="FY82" s="2" t="e">
        <f t="shared" si="869"/>
        <v>#VALUE!</v>
      </c>
      <c r="FZ82" s="2" t="e">
        <f t="shared" si="870"/>
        <v>#VALUE!</v>
      </c>
      <c r="GA82" s="2" t="e">
        <f t="shared" si="871"/>
        <v>#VALUE!</v>
      </c>
      <c r="GB82" s="2" t="e">
        <f t="shared" si="872"/>
        <v>#VALUE!</v>
      </c>
      <c r="GC82" s="2" t="e">
        <f t="shared" si="873"/>
        <v>#VALUE!</v>
      </c>
      <c r="GD82" s="2" t="e">
        <f t="shared" si="874"/>
        <v>#VALUE!</v>
      </c>
      <c r="GE82" s="2" t="e">
        <f t="shared" si="875"/>
        <v>#VALUE!</v>
      </c>
      <c r="GF82" s="2" t="e">
        <f t="shared" si="876"/>
        <v>#VALUE!</v>
      </c>
      <c r="GG82" s="2" t="e">
        <f t="shared" si="877"/>
        <v>#VALUE!</v>
      </c>
      <c r="GH82" s="2" t="e">
        <f t="shared" si="878"/>
        <v>#VALUE!</v>
      </c>
      <c r="GI82" s="2" t="e">
        <f t="shared" si="879"/>
        <v>#VALUE!</v>
      </c>
      <c r="GJ82" s="2" t="e">
        <f t="shared" si="880"/>
        <v>#VALUE!</v>
      </c>
      <c r="GK82" s="2" t="e">
        <f t="shared" si="881"/>
        <v>#VALUE!</v>
      </c>
      <c r="GL82" s="2" t="e">
        <f t="shared" si="882"/>
        <v>#VALUE!</v>
      </c>
      <c r="GM82" s="2" t="e">
        <f t="shared" si="883"/>
        <v>#VALUE!</v>
      </c>
      <c r="GN82" s="2" t="e">
        <f t="shared" si="884"/>
        <v>#VALUE!</v>
      </c>
      <c r="GO82" s="2" t="e">
        <f t="shared" si="885"/>
        <v>#VALUE!</v>
      </c>
      <c r="GP82" s="2" t="e">
        <f t="shared" si="886"/>
        <v>#VALUE!</v>
      </c>
      <c r="GQ82" s="2" t="e">
        <f t="shared" si="887"/>
        <v>#VALUE!</v>
      </c>
      <c r="GR82" s="2" t="e">
        <f t="shared" si="888"/>
        <v>#VALUE!</v>
      </c>
      <c r="GS82" s="2" t="e">
        <f t="shared" si="889"/>
        <v>#VALUE!</v>
      </c>
      <c r="GT82" s="2">
        <f t="shared" si="890"/>
        <v>1</v>
      </c>
      <c r="GU82" s="2" t="e">
        <f t="shared" si="891"/>
        <v>#VALUE!</v>
      </c>
      <c r="GV82" s="2" t="e">
        <f t="shared" si="892"/>
        <v>#VALUE!</v>
      </c>
      <c r="GW82" s="2" t="e">
        <f t="shared" si="893"/>
        <v>#VALUE!</v>
      </c>
      <c r="GX82" s="2" t="e">
        <f t="shared" si="894"/>
        <v>#VALUE!</v>
      </c>
      <c r="GY82" s="2" t="e">
        <f t="shared" si="895"/>
        <v>#VALUE!</v>
      </c>
      <c r="GZ82" s="2" t="e">
        <f t="shared" si="896"/>
        <v>#VALUE!</v>
      </c>
      <c r="HA82" s="2" t="e">
        <f t="shared" si="897"/>
        <v>#VALUE!</v>
      </c>
      <c r="HB82" s="2" t="e">
        <f t="shared" si="898"/>
        <v>#VALUE!</v>
      </c>
      <c r="HC82" s="2" t="e">
        <f t="shared" si="899"/>
        <v>#VALUE!</v>
      </c>
      <c r="HD82" s="2" t="e">
        <f t="shared" si="900"/>
        <v>#VALUE!</v>
      </c>
      <c r="HE82" s="2" t="e">
        <f t="shared" si="901"/>
        <v>#VALUE!</v>
      </c>
      <c r="HF82" s="2" t="e">
        <f t="shared" si="902"/>
        <v>#VALUE!</v>
      </c>
      <c r="HG82" s="2" t="e">
        <f t="shared" si="903"/>
        <v>#VALUE!</v>
      </c>
      <c r="HH82" s="2" t="e">
        <f t="shared" si="904"/>
        <v>#VALUE!</v>
      </c>
      <c r="HI82" s="2" t="e">
        <f t="shared" si="905"/>
        <v>#VALUE!</v>
      </c>
      <c r="HJ82" s="2" t="e">
        <f t="shared" si="906"/>
        <v>#VALUE!</v>
      </c>
      <c r="HK82" s="2" t="e">
        <f t="shared" si="907"/>
        <v>#VALUE!</v>
      </c>
      <c r="HL82" s="2" t="e">
        <f t="shared" si="908"/>
        <v>#VALUE!</v>
      </c>
      <c r="HM82" s="2" t="e">
        <f t="shared" si="909"/>
        <v>#VALUE!</v>
      </c>
      <c r="HN82" s="2" t="e">
        <f t="shared" si="910"/>
        <v>#VALUE!</v>
      </c>
      <c r="HO82" s="2" t="e">
        <f t="shared" si="911"/>
        <v>#VALUE!</v>
      </c>
      <c r="HP82" s="2" t="e">
        <f t="shared" si="912"/>
        <v>#VALUE!</v>
      </c>
      <c r="HQ82" s="2" t="e">
        <f t="shared" si="913"/>
        <v>#VALUE!</v>
      </c>
      <c r="HR82" s="2">
        <f t="shared" si="914"/>
        <v>1</v>
      </c>
      <c r="HS82" s="2" t="e">
        <f t="shared" si="915"/>
        <v>#VALUE!</v>
      </c>
      <c r="HT82" s="2" t="e">
        <f t="shared" si="916"/>
        <v>#VALUE!</v>
      </c>
      <c r="HU82" s="2" t="e">
        <f t="shared" si="917"/>
        <v>#VALUE!</v>
      </c>
      <c r="HV82" s="2" t="e">
        <f t="shared" si="918"/>
        <v>#VALUE!</v>
      </c>
      <c r="HW82" s="2" t="e">
        <f t="shared" si="919"/>
        <v>#VALUE!</v>
      </c>
      <c r="HX82" s="2" t="e">
        <f t="shared" si="920"/>
        <v>#VALUE!</v>
      </c>
      <c r="HY82" s="2" t="e">
        <f t="shared" si="921"/>
        <v>#VALUE!</v>
      </c>
      <c r="HZ82" s="2" t="e">
        <f t="shared" si="922"/>
        <v>#VALUE!</v>
      </c>
      <c r="IA82" s="2" t="e">
        <f t="shared" si="923"/>
        <v>#VALUE!</v>
      </c>
      <c r="IB82" s="2" t="e">
        <f t="shared" si="924"/>
        <v>#VALUE!</v>
      </c>
      <c r="IC82" s="2" t="e">
        <f t="shared" si="925"/>
        <v>#VALUE!</v>
      </c>
      <c r="ID82" s="2" t="e">
        <f t="shared" si="926"/>
        <v>#VALUE!</v>
      </c>
      <c r="IE82" s="2" t="e">
        <f t="shared" si="927"/>
        <v>#VALUE!</v>
      </c>
      <c r="IF82" s="2" t="e">
        <f t="shared" si="928"/>
        <v>#VALUE!</v>
      </c>
      <c r="IG82" s="2" t="e">
        <f t="shared" si="929"/>
        <v>#VALUE!</v>
      </c>
      <c r="IH82" s="2" t="e">
        <f t="shared" si="930"/>
        <v>#VALUE!</v>
      </c>
      <c r="II82" s="2" t="e">
        <f t="shared" si="931"/>
        <v>#VALUE!</v>
      </c>
      <c r="IJ82" s="2" t="e">
        <f t="shared" si="932"/>
        <v>#VALUE!</v>
      </c>
      <c r="IK82" s="2" t="e">
        <f t="shared" si="933"/>
        <v>#VALUE!</v>
      </c>
      <c r="IL82" s="2" t="e">
        <f t="shared" si="934"/>
        <v>#VALUE!</v>
      </c>
      <c r="IM82" s="2" t="e">
        <f t="shared" si="935"/>
        <v>#VALUE!</v>
      </c>
      <c r="IN82" s="2" t="e">
        <f t="shared" si="936"/>
        <v>#VALUE!</v>
      </c>
      <c r="IO82" s="2" t="e">
        <f t="shared" si="937"/>
        <v>#VALUE!</v>
      </c>
      <c r="IP82" s="2">
        <f t="shared" si="938"/>
        <v>0</v>
      </c>
      <c r="IQ82" s="2" t="e">
        <f t="shared" si="939"/>
        <v>#VALUE!</v>
      </c>
      <c r="IR82" s="2" t="e">
        <f t="shared" si="940"/>
        <v>#VALUE!</v>
      </c>
      <c r="IS82" s="2" t="e">
        <f t="shared" si="941"/>
        <v>#VALUE!</v>
      </c>
      <c r="IT82" s="2" t="e">
        <f t="shared" si="942"/>
        <v>#VALUE!</v>
      </c>
      <c r="IU82" s="2" t="e">
        <f t="shared" si="943"/>
        <v>#VALUE!</v>
      </c>
      <c r="IV82" s="2" t="e">
        <f t="shared" si="944"/>
        <v>#VALUE!</v>
      </c>
      <c r="IW82" s="2" t="e">
        <f t="shared" si="945"/>
        <v>#VALUE!</v>
      </c>
      <c r="IX82" s="2" t="e">
        <f t="shared" si="946"/>
        <v>#VALUE!</v>
      </c>
      <c r="IY82" s="2" t="e">
        <f t="shared" si="947"/>
        <v>#VALUE!</v>
      </c>
      <c r="IZ82" s="2" t="e">
        <f t="shared" si="948"/>
        <v>#VALUE!</v>
      </c>
      <c r="JA82" s="2" t="e">
        <f t="shared" si="949"/>
        <v>#VALUE!</v>
      </c>
      <c r="JB82" s="2" t="e">
        <f t="shared" si="950"/>
        <v>#VALUE!</v>
      </c>
      <c r="JC82" s="2" t="e">
        <f t="shared" si="951"/>
        <v>#VALUE!</v>
      </c>
      <c r="JD82" s="2" t="e">
        <f t="shared" si="952"/>
        <v>#VALUE!</v>
      </c>
      <c r="JE82" s="2" t="e">
        <f t="shared" si="953"/>
        <v>#VALUE!</v>
      </c>
      <c r="JF82" s="2" t="e">
        <f t="shared" si="954"/>
        <v>#VALUE!</v>
      </c>
      <c r="JG82" s="2" t="e">
        <f t="shared" si="955"/>
        <v>#VALUE!</v>
      </c>
      <c r="JH82" s="2" t="e">
        <f t="shared" si="956"/>
        <v>#VALUE!</v>
      </c>
      <c r="JI82" s="2" t="e">
        <f t="shared" si="957"/>
        <v>#VALUE!</v>
      </c>
      <c r="JJ82" s="2" t="e">
        <f t="shared" si="958"/>
        <v>#VALUE!</v>
      </c>
      <c r="JK82" s="2" t="e">
        <f t="shared" si="959"/>
        <v>#VALUE!</v>
      </c>
      <c r="JL82" s="2" t="e">
        <f t="shared" si="960"/>
        <v>#VALUE!</v>
      </c>
      <c r="JM82" s="2" t="e">
        <f t="shared" si="961"/>
        <v>#VALUE!</v>
      </c>
      <c r="JN82" s="2">
        <f t="shared" si="962"/>
        <v>0</v>
      </c>
      <c r="JO82" s="2" t="e">
        <f t="shared" si="963"/>
        <v>#VALUE!</v>
      </c>
      <c r="JP82" s="2" t="e">
        <f t="shared" si="964"/>
        <v>#VALUE!</v>
      </c>
      <c r="JQ82" s="2" t="e">
        <f t="shared" si="965"/>
        <v>#VALUE!</v>
      </c>
      <c r="JR82" s="2" t="e">
        <f t="shared" si="966"/>
        <v>#VALUE!</v>
      </c>
      <c r="JS82" s="2" t="e">
        <f t="shared" si="967"/>
        <v>#VALUE!</v>
      </c>
      <c r="JT82" s="2" t="e">
        <f t="shared" si="968"/>
        <v>#VALUE!</v>
      </c>
      <c r="JU82" s="2" t="e">
        <f t="shared" si="969"/>
        <v>#VALUE!</v>
      </c>
      <c r="JV82" s="2" t="e">
        <f t="shared" si="970"/>
        <v>#VALUE!</v>
      </c>
      <c r="JW82" s="2" t="e">
        <f t="shared" si="971"/>
        <v>#VALUE!</v>
      </c>
      <c r="JX82" s="2" t="e">
        <f t="shared" si="972"/>
        <v>#VALUE!</v>
      </c>
      <c r="JY82" s="2" t="e">
        <f t="shared" si="973"/>
        <v>#VALUE!</v>
      </c>
      <c r="JZ82" s="2" t="e">
        <f t="shared" si="974"/>
        <v>#VALUE!</v>
      </c>
      <c r="KA82" s="2" t="e">
        <f t="shared" si="975"/>
        <v>#VALUE!</v>
      </c>
      <c r="KB82" s="2" t="e">
        <f t="shared" si="976"/>
        <v>#VALUE!</v>
      </c>
      <c r="KC82" s="2" t="e">
        <f t="shared" si="977"/>
        <v>#VALUE!</v>
      </c>
      <c r="KD82" s="2" t="e">
        <f t="shared" si="978"/>
        <v>#VALUE!</v>
      </c>
      <c r="KE82" s="2" t="e">
        <f t="shared" si="979"/>
        <v>#VALUE!</v>
      </c>
      <c r="KF82" s="2" t="e">
        <f t="shared" si="980"/>
        <v>#VALUE!</v>
      </c>
      <c r="KG82" s="2" t="e">
        <f t="shared" si="981"/>
        <v>#VALUE!</v>
      </c>
      <c r="KH82" s="2" t="e">
        <f t="shared" si="982"/>
        <v>#VALUE!</v>
      </c>
      <c r="KI82" s="2" t="e">
        <f t="shared" si="983"/>
        <v>#VALUE!</v>
      </c>
      <c r="KJ82" s="2" t="e">
        <f t="shared" si="984"/>
        <v>#VALUE!</v>
      </c>
      <c r="KK82" s="2" t="e">
        <f t="shared" si="985"/>
        <v>#VALUE!</v>
      </c>
      <c r="KL82" s="2">
        <f t="shared" si="986"/>
        <v>0</v>
      </c>
      <c r="KM82" s="2" t="e">
        <f t="shared" si="987"/>
        <v>#VALUE!</v>
      </c>
      <c r="KN82" s="2" t="e">
        <f t="shared" si="988"/>
        <v>#VALUE!</v>
      </c>
      <c r="KO82" s="2" t="e">
        <f t="shared" si="989"/>
        <v>#VALUE!</v>
      </c>
      <c r="KP82" s="2" t="e">
        <f t="shared" si="990"/>
        <v>#VALUE!</v>
      </c>
      <c r="KQ82" s="2" t="e">
        <f t="shared" si="991"/>
        <v>#VALUE!</v>
      </c>
      <c r="KR82" s="2" t="e">
        <f t="shared" si="992"/>
        <v>#VALUE!</v>
      </c>
      <c r="KS82" s="2" t="e">
        <f t="shared" si="993"/>
        <v>#VALUE!</v>
      </c>
      <c r="KT82" s="2" t="e">
        <f t="shared" si="994"/>
        <v>#VALUE!</v>
      </c>
      <c r="KU82" s="2" t="e">
        <f t="shared" si="995"/>
        <v>#VALUE!</v>
      </c>
      <c r="KV82" s="2" t="e">
        <f t="shared" si="996"/>
        <v>#VALUE!</v>
      </c>
      <c r="KW82" s="2" t="e">
        <f t="shared" si="997"/>
        <v>#VALUE!</v>
      </c>
      <c r="KX82" s="2" t="e">
        <f t="shared" si="998"/>
        <v>#VALUE!</v>
      </c>
      <c r="KY82" s="2" t="e">
        <f t="shared" si="999"/>
        <v>#VALUE!</v>
      </c>
      <c r="KZ82" s="2" t="e">
        <f t="shared" si="1000"/>
        <v>#VALUE!</v>
      </c>
      <c r="LA82" s="2" t="e">
        <f t="shared" si="1001"/>
        <v>#VALUE!</v>
      </c>
      <c r="LB82" s="2" t="e">
        <f t="shared" si="1002"/>
        <v>#VALUE!</v>
      </c>
      <c r="LC82" s="2" t="e">
        <f t="shared" si="1003"/>
        <v>#VALUE!</v>
      </c>
      <c r="LD82" s="2" t="e">
        <f t="shared" si="1004"/>
        <v>#VALUE!</v>
      </c>
      <c r="LE82" s="2" t="e">
        <f t="shared" si="1005"/>
        <v>#VALUE!</v>
      </c>
      <c r="LF82" s="2" t="e">
        <f t="shared" si="1006"/>
        <v>#VALUE!</v>
      </c>
      <c r="LG82" s="2" t="e">
        <f t="shared" si="1007"/>
        <v>#VALUE!</v>
      </c>
      <c r="LH82" s="2" t="e">
        <f t="shared" si="1008"/>
        <v>#VALUE!</v>
      </c>
      <c r="LI82" s="2" t="e">
        <f t="shared" si="1009"/>
        <v>#VALUE!</v>
      </c>
      <c r="LJ82" s="2">
        <f t="shared" si="1010"/>
        <v>0</v>
      </c>
      <c r="LK82" s="2" t="e">
        <f t="shared" si="1011"/>
        <v>#VALUE!</v>
      </c>
      <c r="LL82" s="2" t="e">
        <f t="shared" si="1012"/>
        <v>#VALUE!</v>
      </c>
      <c r="LM82" s="2" t="e">
        <f t="shared" si="1013"/>
        <v>#VALUE!</v>
      </c>
      <c r="LN82" s="2" t="e">
        <f t="shared" si="1014"/>
        <v>#VALUE!</v>
      </c>
      <c r="LO82" s="2" t="e">
        <f t="shared" si="1015"/>
        <v>#VALUE!</v>
      </c>
      <c r="LP82" s="2" t="e">
        <f t="shared" si="1016"/>
        <v>#VALUE!</v>
      </c>
      <c r="LQ82" s="2" t="e">
        <f t="shared" si="1017"/>
        <v>#VALUE!</v>
      </c>
      <c r="LR82" s="2" t="e">
        <f t="shared" si="1018"/>
        <v>#VALUE!</v>
      </c>
      <c r="LS82" s="2" t="e">
        <f t="shared" si="1019"/>
        <v>#VALUE!</v>
      </c>
      <c r="LT82" s="2" t="e">
        <f t="shared" si="1020"/>
        <v>#VALUE!</v>
      </c>
      <c r="LU82" s="2" t="e">
        <f t="shared" si="1021"/>
        <v>#VALUE!</v>
      </c>
      <c r="LV82" s="2" t="e">
        <f t="shared" si="1022"/>
        <v>#VALUE!</v>
      </c>
      <c r="LW82" s="2" t="e">
        <f t="shared" si="1023"/>
        <v>#VALUE!</v>
      </c>
      <c r="LX82" s="2" t="e">
        <f t="shared" si="1024"/>
        <v>#VALUE!</v>
      </c>
      <c r="LY82" s="2" t="e">
        <f t="shared" si="1025"/>
        <v>#VALUE!</v>
      </c>
      <c r="LZ82" s="2" t="e">
        <f t="shared" si="1026"/>
        <v>#VALUE!</v>
      </c>
      <c r="MA82" s="2" t="e">
        <f t="shared" si="1027"/>
        <v>#VALUE!</v>
      </c>
      <c r="MB82" s="2" t="e">
        <f t="shared" si="1028"/>
        <v>#VALUE!</v>
      </c>
      <c r="MC82" s="2" t="e">
        <f t="shared" si="1029"/>
        <v>#VALUE!</v>
      </c>
      <c r="MD82" s="2" t="e">
        <f t="shared" si="1030"/>
        <v>#VALUE!</v>
      </c>
      <c r="ME82" s="2" t="e">
        <f t="shared" si="1031"/>
        <v>#VALUE!</v>
      </c>
      <c r="MF82" s="2" t="e">
        <f t="shared" si="1032"/>
        <v>#VALUE!</v>
      </c>
      <c r="MG82" s="2" t="e">
        <f t="shared" si="1033"/>
        <v>#VALUE!</v>
      </c>
      <c r="MH82" s="2">
        <f t="shared" si="1034"/>
        <v>1</v>
      </c>
      <c r="MI82" s="2" t="e">
        <f t="shared" si="1035"/>
        <v>#VALUE!</v>
      </c>
      <c r="MJ82" s="2" t="e">
        <f t="shared" si="1036"/>
        <v>#VALUE!</v>
      </c>
      <c r="MK82" s="2" t="e">
        <f t="shared" si="1037"/>
        <v>#VALUE!</v>
      </c>
      <c r="ML82" s="2" t="e">
        <f t="shared" si="1038"/>
        <v>#VALUE!</v>
      </c>
      <c r="MM82" s="2" t="e">
        <f t="shared" si="1039"/>
        <v>#VALUE!</v>
      </c>
      <c r="MN82" s="2" t="e">
        <f t="shared" si="1040"/>
        <v>#VALUE!</v>
      </c>
      <c r="MO82" s="2" t="e">
        <f t="shared" si="1041"/>
        <v>#VALUE!</v>
      </c>
      <c r="MP82" s="2" t="e">
        <f t="shared" si="1042"/>
        <v>#VALUE!</v>
      </c>
      <c r="MQ82" s="2" t="e">
        <f t="shared" si="1043"/>
        <v>#VALUE!</v>
      </c>
      <c r="MR82" s="2" t="e">
        <f t="shared" si="1044"/>
        <v>#VALUE!</v>
      </c>
      <c r="MS82" s="2" t="e">
        <f t="shared" si="1045"/>
        <v>#VALUE!</v>
      </c>
      <c r="MT82" s="2" t="e">
        <f t="shared" si="1046"/>
        <v>#VALUE!</v>
      </c>
      <c r="MU82" s="2" t="e">
        <f t="shared" si="1047"/>
        <v>#VALUE!</v>
      </c>
      <c r="MV82" s="2" t="e">
        <f t="shared" si="1048"/>
        <v>#VALUE!</v>
      </c>
      <c r="MW82" s="2" t="e">
        <f t="shared" si="1049"/>
        <v>#VALUE!</v>
      </c>
      <c r="MX82" s="2" t="e">
        <f t="shared" si="1050"/>
        <v>#VALUE!</v>
      </c>
      <c r="MY82" s="2" t="e">
        <f t="shared" si="1051"/>
        <v>#VALUE!</v>
      </c>
      <c r="MZ82" s="2" t="e">
        <f t="shared" si="1052"/>
        <v>#VALUE!</v>
      </c>
      <c r="NA82" s="2" t="e">
        <f t="shared" si="1053"/>
        <v>#VALUE!</v>
      </c>
      <c r="NB82" s="2" t="e">
        <f t="shared" si="1054"/>
        <v>#VALUE!</v>
      </c>
      <c r="NC82" s="2" t="e">
        <f t="shared" si="1055"/>
        <v>#VALUE!</v>
      </c>
      <c r="ND82" s="2" t="e">
        <f t="shared" si="1056"/>
        <v>#VALUE!</v>
      </c>
      <c r="NE82" s="2" t="e">
        <f t="shared" si="1057"/>
        <v>#VALUE!</v>
      </c>
      <c r="NF82" s="2">
        <f t="shared" ref="NF82:NF145" si="1223">IF(DZ82=0,0,(BF82+0)*$J82)</f>
        <v>0</v>
      </c>
      <c r="NG82" s="2">
        <f t="shared" si="1058"/>
        <v>0</v>
      </c>
      <c r="NH82" s="2">
        <f t="shared" si="1059"/>
        <v>0</v>
      </c>
      <c r="NI82" s="2">
        <f t="shared" si="1060"/>
        <v>0</v>
      </c>
      <c r="NJ82" s="2">
        <f t="shared" si="1061"/>
        <v>0</v>
      </c>
      <c r="NK82" s="2">
        <f t="shared" si="1062"/>
        <v>0</v>
      </c>
      <c r="NL82" s="2">
        <f t="shared" si="1063"/>
        <v>0</v>
      </c>
      <c r="NM82" s="2">
        <f t="shared" si="1064"/>
        <v>0</v>
      </c>
      <c r="NN82" s="2">
        <f t="shared" si="1065"/>
        <v>0</v>
      </c>
      <c r="NO82" s="2">
        <f t="shared" si="1066"/>
        <v>0</v>
      </c>
      <c r="NP82" s="2">
        <f t="shared" si="1067"/>
        <v>0</v>
      </c>
      <c r="NQ82" s="2">
        <f t="shared" si="1068"/>
        <v>0</v>
      </c>
      <c r="NR82" s="2">
        <f t="shared" si="1069"/>
        <v>0</v>
      </c>
      <c r="NS82" s="2">
        <f t="shared" si="1070"/>
        <v>0</v>
      </c>
      <c r="NT82" s="2">
        <f t="shared" si="1071"/>
        <v>0</v>
      </c>
      <c r="NU82" s="2">
        <f t="shared" si="1072"/>
        <v>0</v>
      </c>
      <c r="NV82" s="2">
        <f t="shared" si="1073"/>
        <v>0</v>
      </c>
      <c r="NW82" s="2">
        <f t="shared" si="1074"/>
        <v>0</v>
      </c>
      <c r="NX82" s="2">
        <f t="shared" si="1075"/>
        <v>0</v>
      </c>
      <c r="NY82" s="2">
        <f t="shared" si="1076"/>
        <v>0</v>
      </c>
      <c r="NZ82" s="2">
        <f t="shared" si="1077"/>
        <v>0</v>
      </c>
      <c r="OA82" s="2">
        <f t="shared" si="1078"/>
        <v>0</v>
      </c>
      <c r="OB82" s="2">
        <f t="shared" si="1079"/>
        <v>0</v>
      </c>
      <c r="OC82" s="2">
        <f t="shared" si="1080"/>
        <v>0</v>
      </c>
      <c r="OD82" s="2">
        <f>IF(AND(NF82&gt;'Graph Creator'!$K$4,'Detalle de Cuentas'!NF82&lt;='Graph Creator'!$L$4),1,0)</f>
        <v>0</v>
      </c>
      <c r="OE82" s="2">
        <f>IF(AND(NG82&gt;'Graph Creator'!$K$4,'Detalle de Cuentas'!NG82&lt;='Graph Creator'!$L$4),1,0)</f>
        <v>0</v>
      </c>
      <c r="OF82" s="2">
        <f>IF(AND(NH82&gt;'Graph Creator'!$K$4,'Detalle de Cuentas'!NH82&lt;='Graph Creator'!$L$4),1,0)</f>
        <v>0</v>
      </c>
      <c r="OG82" s="2">
        <f>IF(AND(NI82&gt;'Graph Creator'!$K$4,'Detalle de Cuentas'!NI82&lt;='Graph Creator'!$L$4),1,0)</f>
        <v>0</v>
      </c>
      <c r="OH82" s="2">
        <f>IF(AND(NJ82&gt;'Graph Creator'!$K$4,'Detalle de Cuentas'!NJ82&lt;='Graph Creator'!$L$4),1,0)</f>
        <v>0</v>
      </c>
      <c r="OI82" s="2">
        <f>IF(AND(NK82&gt;'Graph Creator'!$K$4,'Detalle de Cuentas'!NK82&lt;='Graph Creator'!$L$4),1,0)</f>
        <v>0</v>
      </c>
      <c r="OJ82" s="2">
        <f>IF(AND(NL82&gt;'Graph Creator'!$K$4,'Detalle de Cuentas'!NL82&lt;='Graph Creator'!$L$4),1,0)</f>
        <v>0</v>
      </c>
      <c r="OK82" s="2">
        <f>IF(AND(NM82&gt;'Graph Creator'!$K$4,'Detalle de Cuentas'!NM82&lt;='Graph Creator'!$L$4),1,0)</f>
        <v>0</v>
      </c>
      <c r="OL82" s="2">
        <f>IF(AND(NN82&gt;'Graph Creator'!$K$4,'Detalle de Cuentas'!NN82&lt;='Graph Creator'!$L$4),1,0)</f>
        <v>0</v>
      </c>
      <c r="OM82" s="2">
        <f>IF(AND(NO82&gt;'Graph Creator'!$K$4,'Detalle de Cuentas'!NO82&lt;='Graph Creator'!$L$4),1,0)</f>
        <v>0</v>
      </c>
      <c r="ON82" s="2">
        <f>IF(AND(NP82&gt;'Graph Creator'!$K$4,'Detalle de Cuentas'!NP82&lt;='Graph Creator'!$L$4),1,0)</f>
        <v>0</v>
      </c>
      <c r="OO82" s="2">
        <f>IF(AND(NQ82&gt;'Graph Creator'!$K$4,'Detalle de Cuentas'!NQ82&lt;='Graph Creator'!$L$4),1,0)</f>
        <v>0</v>
      </c>
      <c r="OP82" s="2">
        <f>IF(AND(NR82&gt;'Graph Creator'!$K$4,'Detalle de Cuentas'!NR82&lt;='Graph Creator'!$L$4),1,0)</f>
        <v>0</v>
      </c>
      <c r="OQ82" s="2">
        <f>IF(AND(NS82&gt;'Graph Creator'!$K$4,'Detalle de Cuentas'!NS82&lt;='Graph Creator'!$L$4),1,0)</f>
        <v>0</v>
      </c>
      <c r="OR82" s="2">
        <f>IF(AND(NT82&gt;'Graph Creator'!$K$4,'Detalle de Cuentas'!NT82&lt;='Graph Creator'!$L$4),1,0)</f>
        <v>0</v>
      </c>
      <c r="OS82" s="2">
        <f>IF(AND(NU82&gt;'Graph Creator'!$K$4,'Detalle de Cuentas'!NU82&lt;='Graph Creator'!$L$4),1,0)</f>
        <v>0</v>
      </c>
      <c r="OT82" s="2">
        <f>IF(AND(NV82&gt;'Graph Creator'!$K$4,'Detalle de Cuentas'!NV82&lt;='Graph Creator'!$L$4),1,0)</f>
        <v>0</v>
      </c>
      <c r="OU82" s="2">
        <f>IF(AND(NW82&gt;'Graph Creator'!$K$4,'Detalle de Cuentas'!NW82&lt;='Graph Creator'!$L$4),1,0)</f>
        <v>0</v>
      </c>
      <c r="OV82" s="2">
        <f>IF(AND(NX82&gt;'Graph Creator'!$K$4,'Detalle de Cuentas'!NX82&lt;='Graph Creator'!$L$4),1,0)</f>
        <v>0</v>
      </c>
      <c r="OW82" s="2">
        <f>IF(AND(NY82&gt;'Graph Creator'!$K$4,'Detalle de Cuentas'!NY82&lt;='Graph Creator'!$L$4),1,0)</f>
        <v>0</v>
      </c>
      <c r="OX82" s="2">
        <f>IF(AND(NZ82&gt;'Graph Creator'!$K$4,'Detalle de Cuentas'!NZ82&lt;='Graph Creator'!$L$4),1,0)</f>
        <v>0</v>
      </c>
      <c r="OY82" s="2">
        <f>IF(AND(OA82&gt;'Graph Creator'!$K$4,'Detalle de Cuentas'!OA82&lt;='Graph Creator'!$L$4),1,0)</f>
        <v>0</v>
      </c>
      <c r="OZ82" s="2">
        <f>IF(AND(OB82&gt;'Graph Creator'!$K$4,'Detalle de Cuentas'!OB82&lt;='Graph Creator'!$L$4),1,0)</f>
        <v>0</v>
      </c>
      <c r="PA82" s="2">
        <f>IF(AND(OC82&gt;'Graph Creator'!$K$4,'Detalle de Cuentas'!OC82&lt;='Graph Creator'!$L$4),1,0)</f>
        <v>0</v>
      </c>
      <c r="PB82" s="2">
        <f>IF(AND(NF82&gt;'Graph Creator'!$L$4,'Detalle de Cuentas'!NF82&lt;='Graph Creator'!$M$4),1,0)</f>
        <v>0</v>
      </c>
      <c r="PC82" s="2">
        <f>IF(AND(NG82&gt;'Graph Creator'!$L$4,'Detalle de Cuentas'!NG82&lt;='Graph Creator'!$M$4),1,0)</f>
        <v>0</v>
      </c>
      <c r="PD82" s="2">
        <f>IF(AND(NH82&gt;'Graph Creator'!$L$4,'Detalle de Cuentas'!NH82&lt;='Graph Creator'!$M$4),1,0)</f>
        <v>0</v>
      </c>
      <c r="PE82" s="2">
        <f>IF(AND(NI82&gt;'Graph Creator'!$L$4,'Detalle de Cuentas'!NI82&lt;='Graph Creator'!$M$4),1,0)</f>
        <v>0</v>
      </c>
      <c r="PF82" s="2">
        <f>IF(AND(NJ82&gt;'Graph Creator'!$L$4,'Detalle de Cuentas'!NJ82&lt;='Graph Creator'!$M$4),1,0)</f>
        <v>0</v>
      </c>
      <c r="PG82" s="2">
        <f>IF(AND(NK82&gt;'Graph Creator'!$L$4,'Detalle de Cuentas'!NK82&lt;='Graph Creator'!$M$4),1,0)</f>
        <v>0</v>
      </c>
      <c r="PH82" s="2">
        <f>IF(AND(NL82&gt;'Graph Creator'!$L$4,'Detalle de Cuentas'!NL82&lt;='Graph Creator'!$M$4),1,0)</f>
        <v>0</v>
      </c>
      <c r="PI82" s="2">
        <f>IF(AND(NM82&gt;'Graph Creator'!$L$4,'Detalle de Cuentas'!NM82&lt;='Graph Creator'!$M$4),1,0)</f>
        <v>0</v>
      </c>
      <c r="PJ82" s="2">
        <f>IF(AND(NN82&gt;'Graph Creator'!$L$4,'Detalle de Cuentas'!NN82&lt;='Graph Creator'!$M$4),1,0)</f>
        <v>0</v>
      </c>
      <c r="PK82" s="2">
        <f>IF(AND(NO82&gt;'Graph Creator'!$L$4,'Detalle de Cuentas'!NO82&lt;='Graph Creator'!$M$4),1,0)</f>
        <v>0</v>
      </c>
      <c r="PL82" s="2">
        <f>IF(AND(NP82&gt;'Graph Creator'!$L$4,'Detalle de Cuentas'!NP82&lt;='Graph Creator'!$M$4),1,0)</f>
        <v>0</v>
      </c>
      <c r="PM82" s="2">
        <f>IF(AND(NQ82&gt;'Graph Creator'!$L$4,'Detalle de Cuentas'!NQ82&lt;='Graph Creator'!$M$4),1,0)</f>
        <v>0</v>
      </c>
      <c r="PN82" s="2">
        <f>IF(AND(NR82&gt;'Graph Creator'!$L$4,'Detalle de Cuentas'!NR82&lt;='Graph Creator'!$M$4),1,0)</f>
        <v>0</v>
      </c>
      <c r="PO82" s="2">
        <f>IF(AND(NS82&gt;'Graph Creator'!$L$4,'Detalle de Cuentas'!NS82&lt;='Graph Creator'!$M$4),1,0)</f>
        <v>0</v>
      </c>
      <c r="PP82" s="2">
        <f>IF(AND(NT82&gt;'Graph Creator'!$L$4,'Detalle de Cuentas'!NT82&lt;='Graph Creator'!$M$4),1,0)</f>
        <v>0</v>
      </c>
      <c r="PQ82" s="2">
        <f>IF(AND(NU82&gt;'Graph Creator'!$L$4,'Detalle de Cuentas'!NU82&lt;='Graph Creator'!$M$4),1,0)</f>
        <v>0</v>
      </c>
      <c r="PR82" s="2">
        <f>IF(AND(NV82&gt;'Graph Creator'!$L$4,'Detalle de Cuentas'!NV82&lt;='Graph Creator'!$M$4),1,0)</f>
        <v>0</v>
      </c>
      <c r="PS82" s="2">
        <f>IF(AND(NW82&gt;'Graph Creator'!$L$4,'Detalle de Cuentas'!NW82&lt;='Graph Creator'!$M$4),1,0)</f>
        <v>0</v>
      </c>
      <c r="PT82" s="2">
        <f>IF(AND(NX82&gt;'Graph Creator'!$L$4,'Detalle de Cuentas'!NX82&lt;='Graph Creator'!$M$4),1,0)</f>
        <v>0</v>
      </c>
      <c r="PU82" s="2">
        <f>IF(AND(NY82&gt;'Graph Creator'!$L$4,'Detalle de Cuentas'!NY82&lt;='Graph Creator'!$M$4),1,0)</f>
        <v>0</v>
      </c>
      <c r="PV82" s="2">
        <f>IF(AND(NZ82&gt;'Graph Creator'!$L$4,'Detalle de Cuentas'!NZ82&lt;='Graph Creator'!$M$4),1,0)</f>
        <v>0</v>
      </c>
      <c r="PW82" s="2">
        <f>IF(AND(OA82&gt;'Graph Creator'!$L$4,'Detalle de Cuentas'!OA82&lt;='Graph Creator'!$M$4),1,0)</f>
        <v>0</v>
      </c>
      <c r="PX82" s="2">
        <f>IF(AND(OB82&gt;'Graph Creator'!$L$4,'Detalle de Cuentas'!OB82&lt;='Graph Creator'!$M$4),1,0)</f>
        <v>0</v>
      </c>
      <c r="PY82" s="2">
        <f>IF(AND(OC82&gt;'Graph Creator'!$L$4,'Detalle de Cuentas'!OC82&lt;='Graph Creator'!$M$4),1,0)</f>
        <v>0</v>
      </c>
      <c r="PZ82" s="2">
        <f>IF(AND(NF82&gt;'Graph Creator'!$M$4,'Detalle de Cuentas'!NF82&lt;='Graph Creator'!$N$4),1,0)</f>
        <v>0</v>
      </c>
      <c r="QA82" s="2">
        <f>IF(AND(NG82&gt;'Graph Creator'!$M$4,'Detalle de Cuentas'!NG82&lt;='Graph Creator'!$N$4),1,0)</f>
        <v>0</v>
      </c>
      <c r="QB82" s="2">
        <f>IF(AND(NH82&gt;'Graph Creator'!$M$4,'Detalle de Cuentas'!NH82&lt;='Graph Creator'!$N$4),1,0)</f>
        <v>0</v>
      </c>
      <c r="QC82" s="2">
        <f>IF(AND(NI82&gt;'Graph Creator'!$M$4,'Detalle de Cuentas'!NI82&lt;='Graph Creator'!$N$4),1,0)</f>
        <v>0</v>
      </c>
      <c r="QD82" s="2">
        <f>IF(AND(NJ82&gt;'Graph Creator'!$M$4,'Detalle de Cuentas'!NJ82&lt;='Graph Creator'!$N$4),1,0)</f>
        <v>0</v>
      </c>
      <c r="QE82" s="2">
        <f>IF(AND(NK82&gt;'Graph Creator'!$M$4,'Detalle de Cuentas'!NK82&lt;='Graph Creator'!$N$4),1,0)</f>
        <v>0</v>
      </c>
      <c r="QF82" s="2">
        <f>IF(AND(NL82&gt;'Graph Creator'!$M$4,'Detalle de Cuentas'!NL82&lt;='Graph Creator'!$N$4),1,0)</f>
        <v>0</v>
      </c>
      <c r="QG82" s="2">
        <f>IF(AND(NM82&gt;'Graph Creator'!$M$4,'Detalle de Cuentas'!NM82&lt;='Graph Creator'!$N$4),1,0)</f>
        <v>0</v>
      </c>
      <c r="QH82" s="2">
        <f>IF(AND(NN82&gt;'Graph Creator'!$M$4,'Detalle de Cuentas'!NN82&lt;='Graph Creator'!$N$4),1,0)</f>
        <v>0</v>
      </c>
      <c r="QI82" s="2">
        <f>IF(AND(NO82&gt;'Graph Creator'!$M$4,'Detalle de Cuentas'!NO82&lt;='Graph Creator'!$N$4),1,0)</f>
        <v>0</v>
      </c>
      <c r="QJ82" s="2">
        <f>IF(AND(NP82&gt;'Graph Creator'!$M$4,'Detalle de Cuentas'!NP82&lt;='Graph Creator'!$N$4),1,0)</f>
        <v>0</v>
      </c>
      <c r="QK82" s="2">
        <f>IF(AND(NQ82&gt;'Graph Creator'!$M$4,'Detalle de Cuentas'!NQ82&lt;='Graph Creator'!$N$4),1,0)</f>
        <v>0</v>
      </c>
      <c r="QL82" s="2">
        <f>IF(AND(NR82&gt;'Graph Creator'!$M$4,'Detalle de Cuentas'!NR82&lt;='Graph Creator'!$N$4),1,0)</f>
        <v>0</v>
      </c>
      <c r="QM82" s="2">
        <f>IF(AND(NS82&gt;'Graph Creator'!$M$4,'Detalle de Cuentas'!NS82&lt;='Graph Creator'!$N$4),1,0)</f>
        <v>0</v>
      </c>
      <c r="QN82" s="2">
        <f>IF(AND(NT82&gt;'Graph Creator'!$M$4,'Detalle de Cuentas'!NT82&lt;='Graph Creator'!$N$4),1,0)</f>
        <v>0</v>
      </c>
      <c r="QO82" s="2">
        <f>IF(AND(NU82&gt;'Graph Creator'!$M$4,'Detalle de Cuentas'!NU82&lt;='Graph Creator'!$N$4),1,0)</f>
        <v>0</v>
      </c>
      <c r="QP82" s="2">
        <f>IF(AND(NV82&gt;'Graph Creator'!$M$4,'Detalle de Cuentas'!NV82&lt;='Graph Creator'!$N$4),1,0)</f>
        <v>0</v>
      </c>
      <c r="QQ82" s="2">
        <f>IF(AND(NW82&gt;'Graph Creator'!$M$4,'Detalle de Cuentas'!NW82&lt;='Graph Creator'!$N$4),1,0)</f>
        <v>0</v>
      </c>
      <c r="QR82" s="2">
        <f>IF(AND(NX82&gt;'Graph Creator'!$M$4,'Detalle de Cuentas'!NX82&lt;='Graph Creator'!$N$4),1,0)</f>
        <v>0</v>
      </c>
      <c r="QS82" s="2">
        <f>IF(AND(NY82&gt;'Graph Creator'!$M$4,'Detalle de Cuentas'!NY82&lt;='Graph Creator'!$N$4),1,0)</f>
        <v>0</v>
      </c>
      <c r="QT82" s="2">
        <f>IF(AND(NZ82&gt;'Graph Creator'!$M$4,'Detalle de Cuentas'!NZ82&lt;='Graph Creator'!$N$4),1,0)</f>
        <v>0</v>
      </c>
      <c r="QU82" s="2">
        <f>IF(AND(OA82&gt;'Graph Creator'!$M$4,'Detalle de Cuentas'!OA82&lt;='Graph Creator'!$N$4),1,0)</f>
        <v>0</v>
      </c>
      <c r="QV82" s="2">
        <f>IF(AND(OB82&gt;'Graph Creator'!$M$4,'Detalle de Cuentas'!OB82&lt;='Graph Creator'!$N$4),1,0)</f>
        <v>0</v>
      </c>
      <c r="QW82" s="2">
        <f>IF(AND(OC82&gt;'Graph Creator'!$M$4,'Detalle de Cuentas'!OC82&lt;='Graph Creator'!$N$4),1,0)</f>
        <v>0</v>
      </c>
      <c r="QX82" s="2">
        <f>IF(AND(NF82&gt;'Graph Creator'!$N$4,'Detalle de Cuentas'!NF82&lt;='Graph Creator'!$O$4),1,0)</f>
        <v>0</v>
      </c>
      <c r="QY82" s="2">
        <f>IF(AND(NG82&gt;'Graph Creator'!$N$4,'Detalle de Cuentas'!NG82&lt;='Graph Creator'!$O$4),1,0)</f>
        <v>0</v>
      </c>
      <c r="QZ82" s="2">
        <f>IF(AND(NH82&gt;'Graph Creator'!$N$4,'Detalle de Cuentas'!NH82&lt;='Graph Creator'!$O$4),1,0)</f>
        <v>0</v>
      </c>
      <c r="RA82" s="2">
        <f>IF(AND(NI82&gt;'Graph Creator'!$N$4,'Detalle de Cuentas'!NI82&lt;='Graph Creator'!$O$4),1,0)</f>
        <v>0</v>
      </c>
      <c r="RB82" s="2">
        <f>IF(AND(NJ82&gt;'Graph Creator'!$N$4,'Detalle de Cuentas'!NJ82&lt;='Graph Creator'!$O$4),1,0)</f>
        <v>0</v>
      </c>
      <c r="RC82" s="2">
        <f>IF(AND(NK82&gt;'Graph Creator'!$N$4,'Detalle de Cuentas'!NK82&lt;='Graph Creator'!$O$4),1,0)</f>
        <v>0</v>
      </c>
      <c r="RD82" s="2">
        <f>IF(AND(NL82&gt;'Graph Creator'!$N$4,'Detalle de Cuentas'!NL82&lt;='Graph Creator'!$O$4),1,0)</f>
        <v>0</v>
      </c>
      <c r="RE82" s="2">
        <f>IF(AND(NM82&gt;'Graph Creator'!$N$4,'Detalle de Cuentas'!NM82&lt;='Graph Creator'!$O$4),1,0)</f>
        <v>0</v>
      </c>
      <c r="RF82" s="2">
        <f>IF(AND(NN82&gt;'Graph Creator'!$N$4,'Detalle de Cuentas'!NN82&lt;='Graph Creator'!$O$4),1,0)</f>
        <v>0</v>
      </c>
      <c r="RG82" s="2">
        <f>IF(AND(NO82&gt;'Graph Creator'!$N$4,'Detalle de Cuentas'!NO82&lt;='Graph Creator'!$O$4),1,0)</f>
        <v>0</v>
      </c>
      <c r="RH82" s="2">
        <f>IF(AND(NP82&gt;'Graph Creator'!$N$4,'Detalle de Cuentas'!NP82&lt;='Graph Creator'!$O$4),1,0)</f>
        <v>0</v>
      </c>
      <c r="RI82" s="2">
        <f>IF(AND(NQ82&gt;'Graph Creator'!$N$4,'Detalle de Cuentas'!NQ82&lt;='Graph Creator'!$O$4),1,0)</f>
        <v>0</v>
      </c>
      <c r="RJ82" s="2">
        <f>IF(AND(NR82&gt;'Graph Creator'!$N$4,'Detalle de Cuentas'!NR82&lt;='Graph Creator'!$O$4),1,0)</f>
        <v>0</v>
      </c>
      <c r="RK82" s="2">
        <f>IF(AND(NS82&gt;'Graph Creator'!$N$4,'Detalle de Cuentas'!NS82&lt;='Graph Creator'!$O$4),1,0)</f>
        <v>0</v>
      </c>
      <c r="RL82" s="2">
        <f>IF(AND(NT82&gt;'Graph Creator'!$N$4,'Detalle de Cuentas'!NT82&lt;='Graph Creator'!$O$4),1,0)</f>
        <v>0</v>
      </c>
      <c r="RM82" s="2">
        <f>IF(AND(NU82&gt;'Graph Creator'!$N$4,'Detalle de Cuentas'!NU82&lt;='Graph Creator'!$O$4),1,0)</f>
        <v>0</v>
      </c>
      <c r="RN82" s="2">
        <f>IF(AND(NV82&gt;'Graph Creator'!$N$4,'Detalle de Cuentas'!NV82&lt;='Graph Creator'!$O$4),1,0)</f>
        <v>0</v>
      </c>
      <c r="RO82" s="2">
        <f>IF(AND(NW82&gt;'Graph Creator'!$N$4,'Detalle de Cuentas'!NW82&lt;='Graph Creator'!$O$4),1,0)</f>
        <v>0</v>
      </c>
      <c r="RP82" s="2">
        <f>IF(AND(NX82&gt;'Graph Creator'!$N$4,'Detalle de Cuentas'!NX82&lt;='Graph Creator'!$O$4),1,0)</f>
        <v>0</v>
      </c>
      <c r="RQ82" s="2">
        <f>IF(AND(NY82&gt;'Graph Creator'!$N$4,'Detalle de Cuentas'!NY82&lt;='Graph Creator'!$O$4),1,0)</f>
        <v>0</v>
      </c>
      <c r="RR82" s="2">
        <f>IF(AND(NZ82&gt;'Graph Creator'!$N$4,'Detalle de Cuentas'!NZ82&lt;='Graph Creator'!$O$4),1,0)</f>
        <v>0</v>
      </c>
      <c r="RS82" s="2">
        <f>IF(AND(OA82&gt;'Graph Creator'!$N$4,'Detalle de Cuentas'!OA82&lt;='Graph Creator'!$O$4),1,0)</f>
        <v>0</v>
      </c>
      <c r="RT82" s="2">
        <f>IF(AND(OB82&gt;'Graph Creator'!$N$4,'Detalle de Cuentas'!OB82&lt;='Graph Creator'!$O$4),1,0)</f>
        <v>0</v>
      </c>
      <c r="RU82" s="2">
        <f>IF(AND(OC82&gt;'Graph Creator'!$N$4,'Detalle de Cuentas'!OC82&lt;='Graph Creator'!$O$4),1,0)</f>
        <v>0</v>
      </c>
      <c r="RV82" s="2" t="e">
        <f t="shared" ref="RV82:RV145" si="1224">SUMPRODUCT($DB82:$DY82,$HR82:$IO82)</f>
        <v>#VALUE!</v>
      </c>
      <c r="RW82" s="2" t="e">
        <f t="shared" ref="RW82:RW145" si="1225">SUMPRODUCT($DZ82:$EW82,$HR82:$IO82)</f>
        <v>#VALUE!</v>
      </c>
      <c r="RX82" s="2" t="e">
        <f t="shared" ref="RX82:RX145" si="1226">SUMPRODUCT($DB82:$DY82,$IP82:$JM82)</f>
        <v>#VALUE!</v>
      </c>
      <c r="RY82" s="2" t="e">
        <f t="shared" ref="RY82:RY145" si="1227">SUMPRODUCT($DZ82:$EW82,$IP82:$JM82)</f>
        <v>#VALUE!</v>
      </c>
      <c r="RZ82" s="2" t="e">
        <f t="shared" ref="RZ82:RZ145" si="1228">SUMPRODUCT($DB82:$DY82,$JN82:$KK82)</f>
        <v>#VALUE!</v>
      </c>
      <c r="SA82" s="2" t="e">
        <f t="shared" ref="SA82:SA145" si="1229">SUMPRODUCT($DZ82:$EW82,$JN82:$KK82)</f>
        <v>#VALUE!</v>
      </c>
      <c r="SB82" s="2" t="e">
        <f t="shared" ref="SB82:SB145" si="1230">SUMPRODUCT($DB82:$DY82,$KL82:$LI82)</f>
        <v>#VALUE!</v>
      </c>
      <c r="SC82" s="2" t="e">
        <f t="shared" ref="SC82:SC145" si="1231">SUMPRODUCT($DZ82:$EW82,$KL82:$LI82)</f>
        <v>#VALUE!</v>
      </c>
      <c r="SD82" s="2" t="e">
        <f t="shared" ref="SD82:SD145" si="1232">SUMPRODUCT($DB82:$DY82,$LJ82:$MG82)</f>
        <v>#VALUE!</v>
      </c>
      <c r="SE82" s="2" t="e">
        <f t="shared" ref="SE82:SE145" si="1233">SUMPRODUCT($DZ82:$EW82,$LJ82:$MG82)</f>
        <v>#VALUE!</v>
      </c>
      <c r="SF82" s="2" t="e">
        <f t="shared" ref="SF82:SF145" si="1234">SUMPRODUCT($DB82:$DY82,$MH82:$NE82)</f>
        <v>#VALUE!</v>
      </c>
      <c r="SG82" s="2" t="e">
        <f t="shared" ref="SG82:SG145" si="1235">SUMPRODUCT($DZ82:$EW82,$MH82:$NE82)</f>
        <v>#VALUE!</v>
      </c>
      <c r="SH82" s="2" t="e">
        <f t="shared" ref="SH82:SH145" si="1236">SUMPRODUCT($OD82:$PA82,$HR82:$IO82)</f>
        <v>#VALUE!</v>
      </c>
      <c r="SI82" s="2" t="e">
        <f t="shared" ref="SI82:SI145" si="1237">SUMPRODUCT($PB82:$PY82,$HR82:$IO82)</f>
        <v>#VALUE!</v>
      </c>
      <c r="SJ82" s="2" t="e">
        <f t="shared" ref="SJ82:SJ145" si="1238">SUMPRODUCT($PZ82:$QW82,$HR82:$IO82)</f>
        <v>#VALUE!</v>
      </c>
      <c r="SK82" s="2" t="e">
        <f t="shared" ref="SK82:SK145" si="1239">SUMPRODUCT($QX82:$RU82,$HR82:$IO82)</f>
        <v>#VALUE!</v>
      </c>
      <c r="SL82" s="2" t="e">
        <f t="shared" ref="SL82:SL145" si="1240">SUMPRODUCT($OD82:$PA82,$IP82:$JM82)</f>
        <v>#VALUE!</v>
      </c>
      <c r="SM82" s="2" t="e">
        <f t="shared" ref="SM82:SM145" si="1241">SUMPRODUCT($PB82:$PY82,$IP82:$JM82)</f>
        <v>#VALUE!</v>
      </c>
      <c r="SN82" s="2" t="e">
        <f t="shared" ref="SN82:SN145" si="1242">SUMPRODUCT($PZ82:$QW82,$IP82:$JM82)</f>
        <v>#VALUE!</v>
      </c>
      <c r="SO82" s="2" t="e">
        <f t="shared" ref="SO82:SO145" si="1243">SUMPRODUCT($QX82:$RU82,$IP82:$JM82)</f>
        <v>#VALUE!</v>
      </c>
      <c r="SP82" s="2" t="e">
        <f t="shared" ref="SP82:SP145" si="1244">SUMPRODUCT($OD82:$PA82,$JN82:$KK82)</f>
        <v>#VALUE!</v>
      </c>
      <c r="SQ82" s="2" t="e">
        <f t="shared" ref="SQ82:SQ145" si="1245">SUMPRODUCT($PB82:$PY82,$JN82:$KK82)</f>
        <v>#VALUE!</v>
      </c>
      <c r="SR82" s="2" t="e">
        <f t="shared" ref="SR82:SR145" si="1246">SUMPRODUCT($PZ82:$QW82,$JN82:$KK82)</f>
        <v>#VALUE!</v>
      </c>
      <c r="SS82" s="2" t="e">
        <f t="shared" ref="SS82:SS145" si="1247">SUMPRODUCT($QX82:$RU82,$JN82:$KK82)</f>
        <v>#VALUE!</v>
      </c>
      <c r="ST82" s="2" t="e">
        <f t="shared" ref="ST82:ST145" si="1248">SUMPRODUCT($OD82:$PA82,$KL82:$LI82)</f>
        <v>#VALUE!</v>
      </c>
      <c r="SU82" s="2" t="e">
        <f t="shared" ref="SU82:SU145" si="1249">SUMPRODUCT($PB82:$PY82,$KL82:$LI82)</f>
        <v>#VALUE!</v>
      </c>
      <c r="SV82" s="2" t="e">
        <f t="shared" ref="SV82:SV145" si="1250">SUMPRODUCT($PZ82:$QW82,$KL82:$LI82)</f>
        <v>#VALUE!</v>
      </c>
      <c r="SW82" s="2" t="e">
        <f t="shared" ref="SW82:SW145" si="1251">SUMPRODUCT($QX82:$RU82,$KL82:$LI82)</f>
        <v>#VALUE!</v>
      </c>
      <c r="SX82" s="2" t="e">
        <f t="shared" ref="SX82:SX145" si="1252">SUMPRODUCT($OD82:$PA82,$LJ82:$MG82)</f>
        <v>#VALUE!</v>
      </c>
      <c r="SY82" s="2" t="e">
        <f t="shared" ref="SY82:SY145" si="1253">SUMPRODUCT($PB82:$PY82,$LJ82:$MG82)</f>
        <v>#VALUE!</v>
      </c>
      <c r="SZ82" s="2" t="e">
        <f t="shared" ref="SZ82:SZ145" si="1254">SUMPRODUCT($PZ82:$QW82,$LJ82:$MG82)</f>
        <v>#VALUE!</v>
      </c>
      <c r="TA82" s="2" t="e">
        <f t="shared" ref="TA82:TA145" si="1255">SUMPRODUCT($QX82:$RU82,$LJ82:$MG82)</f>
        <v>#VALUE!</v>
      </c>
      <c r="TB82" s="2" t="e">
        <f t="shared" ref="TB82:TB145" si="1256">SUMPRODUCT($OD82:$PA82,$MH82:$NE82)</f>
        <v>#VALUE!</v>
      </c>
      <c r="TC82" s="2" t="e">
        <f t="shared" ref="TC82:TC145" si="1257">SUMPRODUCT($PB82:$PY82,$MH82:$NE82)</f>
        <v>#VALUE!</v>
      </c>
      <c r="TD82" s="2" t="e">
        <f t="shared" ref="TD82:TD145" si="1258">SUMPRODUCT($PZ82:$QW82,$MH82:$NE82)</f>
        <v>#VALUE!</v>
      </c>
      <c r="TE82" s="2" t="e">
        <f t="shared" ref="TE82:TE145" si="1259">SUMPRODUCT($QX82:$RU82,$MH82:$NE82)</f>
        <v>#VALUE!</v>
      </c>
      <c r="TF82" s="2" t="str">
        <f>IF(DZ82=1,IF(SUM(DZ$17:DZ82)&lt;2,""&amp;B82,", "&amp;B82),"")</f>
        <v/>
      </c>
      <c r="TG82" s="2" t="str">
        <f t="shared" si="480"/>
        <v/>
      </c>
      <c r="TH82" s="2">
        <f t="shared" ref="TH82:TH145" si="1260">LEN(C82)</f>
        <v>0</v>
      </c>
      <c r="TI82" s="14" t="str">
        <f t="shared" ref="TI82:TI145" si="1261">IF(CD82*DB82=0,"",CD82*DB82)</f>
        <v/>
      </c>
      <c r="TJ82" s="14" t="e">
        <f t="shared" si="1081"/>
        <v>#VALUE!</v>
      </c>
      <c r="TK82" s="14" t="e">
        <f t="shared" si="1082"/>
        <v>#VALUE!</v>
      </c>
      <c r="TL82" s="14" t="e">
        <f t="shared" si="1083"/>
        <v>#VALUE!</v>
      </c>
      <c r="TM82" s="14" t="e">
        <f t="shared" si="1084"/>
        <v>#VALUE!</v>
      </c>
      <c r="TN82" s="14" t="e">
        <f t="shared" si="1085"/>
        <v>#VALUE!</v>
      </c>
      <c r="TO82" s="14" t="e">
        <f t="shared" si="1086"/>
        <v>#VALUE!</v>
      </c>
      <c r="TP82" s="14" t="e">
        <f t="shared" si="1087"/>
        <v>#VALUE!</v>
      </c>
      <c r="TQ82" s="14" t="e">
        <f t="shared" si="1088"/>
        <v>#VALUE!</v>
      </c>
      <c r="TR82" s="14" t="e">
        <f t="shared" si="1089"/>
        <v>#VALUE!</v>
      </c>
      <c r="TS82" s="14" t="e">
        <f t="shared" si="1090"/>
        <v>#VALUE!</v>
      </c>
      <c r="TT82" s="14" t="e">
        <f t="shared" si="1091"/>
        <v>#VALUE!</v>
      </c>
      <c r="TU82" s="14" t="e">
        <f t="shared" si="1092"/>
        <v>#VALUE!</v>
      </c>
      <c r="TV82" s="14" t="e">
        <f t="shared" si="1093"/>
        <v>#VALUE!</v>
      </c>
      <c r="TW82" s="14" t="e">
        <f t="shared" si="1094"/>
        <v>#VALUE!</v>
      </c>
      <c r="TX82" s="14" t="e">
        <f t="shared" si="1095"/>
        <v>#VALUE!</v>
      </c>
      <c r="TY82" s="14" t="e">
        <f t="shared" si="1096"/>
        <v>#VALUE!</v>
      </c>
      <c r="TZ82" s="14" t="e">
        <f t="shared" si="1097"/>
        <v>#VALUE!</v>
      </c>
      <c r="UA82" s="14" t="e">
        <f t="shared" si="1098"/>
        <v>#VALUE!</v>
      </c>
      <c r="UB82" s="14" t="e">
        <f t="shared" si="1099"/>
        <v>#VALUE!</v>
      </c>
      <c r="UC82" s="14" t="e">
        <f t="shared" si="1100"/>
        <v>#VALUE!</v>
      </c>
      <c r="UD82" s="14" t="e">
        <f t="shared" si="1101"/>
        <v>#VALUE!</v>
      </c>
      <c r="UE82" s="14" t="e">
        <f t="shared" si="1102"/>
        <v>#VALUE!</v>
      </c>
      <c r="UF82" s="14" t="e">
        <f t="shared" si="1103"/>
        <v>#VALUE!</v>
      </c>
      <c r="UH82" s="2">
        <f>IF($C$4-$R82&gt;'Graph Creator'!$E$2*'Graph Creator'!$D$13*12,0,1)</f>
        <v>1</v>
      </c>
      <c r="UJ82" s="2" t="e">
        <f t="shared" ref="UJ82:UJ145" si="1262">RV82*$UH82</f>
        <v>#VALUE!</v>
      </c>
      <c r="UK82" s="2" t="e">
        <f t="shared" si="1104"/>
        <v>#VALUE!</v>
      </c>
      <c r="UL82" s="2" t="e">
        <f t="shared" si="1105"/>
        <v>#VALUE!</v>
      </c>
      <c r="UM82" s="2" t="e">
        <f t="shared" si="1106"/>
        <v>#VALUE!</v>
      </c>
      <c r="UN82" s="2" t="e">
        <f t="shared" si="1107"/>
        <v>#VALUE!</v>
      </c>
      <c r="UO82" s="2" t="e">
        <f t="shared" si="1108"/>
        <v>#VALUE!</v>
      </c>
      <c r="UP82" s="2" t="e">
        <f t="shared" si="1109"/>
        <v>#VALUE!</v>
      </c>
      <c r="UQ82" s="2" t="e">
        <f t="shared" si="1110"/>
        <v>#VALUE!</v>
      </c>
      <c r="UR82" s="2" t="e">
        <f t="shared" si="1111"/>
        <v>#VALUE!</v>
      </c>
      <c r="US82" s="2" t="e">
        <f t="shared" si="1112"/>
        <v>#VALUE!</v>
      </c>
      <c r="UT82" s="2" t="e">
        <f t="shared" si="1113"/>
        <v>#VALUE!</v>
      </c>
      <c r="UU82" s="2" t="e">
        <f t="shared" si="1114"/>
        <v>#VALUE!</v>
      </c>
      <c r="UV82" s="2" t="e">
        <f t="shared" si="1115"/>
        <v>#VALUE!</v>
      </c>
      <c r="UW82" s="2" t="e">
        <f t="shared" si="1116"/>
        <v>#VALUE!</v>
      </c>
      <c r="UX82" s="2" t="e">
        <f t="shared" si="1117"/>
        <v>#VALUE!</v>
      </c>
      <c r="UY82" s="2" t="e">
        <f t="shared" si="1118"/>
        <v>#VALUE!</v>
      </c>
      <c r="UZ82" s="2" t="e">
        <f t="shared" si="1119"/>
        <v>#VALUE!</v>
      </c>
      <c r="VA82" s="2" t="e">
        <f t="shared" si="1120"/>
        <v>#VALUE!</v>
      </c>
      <c r="VB82" s="2" t="e">
        <f t="shared" si="1121"/>
        <v>#VALUE!</v>
      </c>
      <c r="VC82" s="2" t="e">
        <f t="shared" si="1122"/>
        <v>#VALUE!</v>
      </c>
      <c r="VD82" s="2" t="e">
        <f t="shared" si="1123"/>
        <v>#VALUE!</v>
      </c>
      <c r="VE82" s="2" t="e">
        <f t="shared" si="1124"/>
        <v>#VALUE!</v>
      </c>
      <c r="VF82" s="2" t="e">
        <f t="shared" si="1125"/>
        <v>#VALUE!</v>
      </c>
      <c r="VG82" s="2" t="e">
        <f t="shared" si="1126"/>
        <v>#VALUE!</v>
      </c>
      <c r="VH82" s="2" t="e">
        <f t="shared" si="1127"/>
        <v>#VALUE!</v>
      </c>
      <c r="VI82" s="2" t="e">
        <f t="shared" si="1128"/>
        <v>#VALUE!</v>
      </c>
      <c r="VJ82" s="2" t="e">
        <f t="shared" si="1129"/>
        <v>#VALUE!</v>
      </c>
      <c r="VK82" s="2" t="e">
        <f t="shared" si="1130"/>
        <v>#VALUE!</v>
      </c>
      <c r="VL82" s="2" t="e">
        <f t="shared" si="1131"/>
        <v>#VALUE!</v>
      </c>
      <c r="VM82" s="2" t="e">
        <f t="shared" si="1132"/>
        <v>#VALUE!</v>
      </c>
      <c r="VN82" s="2" t="e">
        <f t="shared" si="1133"/>
        <v>#VALUE!</v>
      </c>
      <c r="VO82" s="2" t="e">
        <f t="shared" si="1134"/>
        <v>#VALUE!</v>
      </c>
      <c r="VP82" s="2" t="e">
        <f t="shared" si="1135"/>
        <v>#VALUE!</v>
      </c>
      <c r="VQ82" s="2" t="e">
        <f t="shared" si="1136"/>
        <v>#VALUE!</v>
      </c>
      <c r="VR82" s="2" t="e">
        <f t="shared" si="1137"/>
        <v>#VALUE!</v>
      </c>
      <c r="VS82" s="2" t="e">
        <f t="shared" si="1138"/>
        <v>#VALUE!</v>
      </c>
      <c r="VT82" s="98">
        <f t="shared" ref="VT82:VT145" si="1263">IFERROR($C$4-CD82,0)</f>
        <v>0</v>
      </c>
      <c r="VU82" s="98">
        <f t="shared" si="1139"/>
        <v>0</v>
      </c>
      <c r="VV82" s="98">
        <f t="shared" si="1140"/>
        <v>0</v>
      </c>
      <c r="VW82" s="98">
        <f t="shared" si="1141"/>
        <v>0</v>
      </c>
      <c r="VX82" s="98">
        <f t="shared" si="1142"/>
        <v>0</v>
      </c>
      <c r="VY82" s="98">
        <f t="shared" si="1143"/>
        <v>0</v>
      </c>
      <c r="VZ82" s="98">
        <f t="shared" si="1144"/>
        <v>0</v>
      </c>
      <c r="WA82" s="98">
        <f t="shared" si="1145"/>
        <v>0</v>
      </c>
      <c r="WB82" s="98">
        <f t="shared" si="1146"/>
        <v>0</v>
      </c>
      <c r="WC82" s="98">
        <f t="shared" si="1147"/>
        <v>0</v>
      </c>
      <c r="WD82" s="98">
        <f t="shared" si="1148"/>
        <v>0</v>
      </c>
      <c r="WE82" s="98">
        <f t="shared" si="1149"/>
        <v>0</v>
      </c>
      <c r="WF82" s="98">
        <f t="shared" si="1150"/>
        <v>0</v>
      </c>
      <c r="WG82" s="98">
        <f t="shared" si="1151"/>
        <v>0</v>
      </c>
      <c r="WH82" s="98">
        <f t="shared" si="1152"/>
        <v>0</v>
      </c>
      <c r="WI82" s="98">
        <f t="shared" si="1153"/>
        <v>0</v>
      </c>
      <c r="WJ82" s="98">
        <f t="shared" si="1154"/>
        <v>0</v>
      </c>
      <c r="WK82" s="98">
        <f t="shared" si="1155"/>
        <v>0</v>
      </c>
      <c r="WL82" s="98">
        <f t="shared" si="1156"/>
        <v>0</v>
      </c>
      <c r="WM82" s="98">
        <f t="shared" si="1157"/>
        <v>0</v>
      </c>
      <c r="WN82" s="98">
        <f t="shared" si="1158"/>
        <v>0</v>
      </c>
      <c r="WO82" s="98">
        <f t="shared" si="1159"/>
        <v>0</v>
      </c>
      <c r="WP82" s="98">
        <f t="shared" si="1160"/>
        <v>0</v>
      </c>
      <c r="WQ82" s="98">
        <f t="shared" si="1161"/>
        <v>0</v>
      </c>
      <c r="WR82" s="98">
        <f>IFERROR(INDEX('Score Calculation'!$D$38:$D$41,MATCH('Detalle de Cuentas'!VT82,'Score Calculation'!$C$38:$C$41,1)),0)</f>
        <v>4</v>
      </c>
      <c r="WS82" s="98">
        <f>IFERROR(INDEX('Score Calculation'!$D$38:$D$41,MATCH('Detalle de Cuentas'!VU82,'Score Calculation'!$C$38:$C$41,1)),0)</f>
        <v>4</v>
      </c>
      <c r="WT82" s="98">
        <f>IFERROR(INDEX('Score Calculation'!$D$38:$D$41,MATCH('Detalle de Cuentas'!VV82,'Score Calculation'!$C$38:$C$41,1)),0)</f>
        <v>4</v>
      </c>
      <c r="WU82" s="98">
        <f>IFERROR(INDEX('Score Calculation'!$D$38:$D$41,MATCH('Detalle de Cuentas'!VW82,'Score Calculation'!$C$38:$C$41,1)),0)</f>
        <v>4</v>
      </c>
      <c r="WV82" s="98">
        <f>IFERROR(INDEX('Score Calculation'!$D$38:$D$41,MATCH('Detalle de Cuentas'!VX82,'Score Calculation'!$C$38:$C$41,1)),0)</f>
        <v>4</v>
      </c>
      <c r="WW82" s="98">
        <f>IFERROR(INDEX('Score Calculation'!$D$38:$D$41,MATCH('Detalle de Cuentas'!VY82,'Score Calculation'!$C$38:$C$41,1)),0)</f>
        <v>4</v>
      </c>
      <c r="WX82" s="98">
        <f>IFERROR(INDEX('Score Calculation'!$D$38:$D$41,MATCH('Detalle de Cuentas'!VZ82,'Score Calculation'!$C$38:$C$41,1)),0)</f>
        <v>4</v>
      </c>
      <c r="WY82" s="98">
        <f>IFERROR(INDEX('Score Calculation'!$D$38:$D$41,MATCH('Detalle de Cuentas'!WA82,'Score Calculation'!$C$38:$C$41,1)),0)</f>
        <v>4</v>
      </c>
      <c r="WZ82" s="98">
        <f>IFERROR(INDEX('Score Calculation'!$D$38:$D$41,MATCH('Detalle de Cuentas'!WB82,'Score Calculation'!$C$38:$C$41,1)),0)</f>
        <v>4</v>
      </c>
      <c r="XA82" s="98">
        <f>IFERROR(INDEX('Score Calculation'!$D$38:$D$41,MATCH('Detalle de Cuentas'!WC82,'Score Calculation'!$C$38:$C$41,1)),0)</f>
        <v>4</v>
      </c>
      <c r="XB82" s="98">
        <f>IFERROR(INDEX('Score Calculation'!$D$38:$D$41,MATCH('Detalle de Cuentas'!WD82,'Score Calculation'!$C$38:$C$41,1)),0)</f>
        <v>4</v>
      </c>
      <c r="XC82" s="98">
        <f>IFERROR(INDEX('Score Calculation'!$D$38:$D$41,MATCH('Detalle de Cuentas'!WE82,'Score Calculation'!$C$38:$C$41,1)),0)</f>
        <v>4</v>
      </c>
      <c r="XD82" s="98">
        <f>IFERROR(INDEX('Score Calculation'!$D$38:$D$41,MATCH('Detalle de Cuentas'!WF82,'Score Calculation'!$C$38:$C$41,1)),0)</f>
        <v>4</v>
      </c>
      <c r="XE82" s="98">
        <f>IFERROR(INDEX('Score Calculation'!$D$38:$D$41,MATCH('Detalle de Cuentas'!WG82,'Score Calculation'!$C$38:$C$41,1)),0)</f>
        <v>4</v>
      </c>
      <c r="XF82" s="98">
        <f>IFERROR(INDEX('Score Calculation'!$D$38:$D$41,MATCH('Detalle de Cuentas'!WH82,'Score Calculation'!$C$38:$C$41,1)),0)</f>
        <v>4</v>
      </c>
      <c r="XG82" s="98">
        <f>IFERROR(INDEX('Score Calculation'!$D$38:$D$41,MATCH('Detalle de Cuentas'!WI82,'Score Calculation'!$C$38:$C$41,1)),0)</f>
        <v>4</v>
      </c>
      <c r="XH82" s="98">
        <f>IFERROR(INDEX('Score Calculation'!$D$38:$D$41,MATCH('Detalle de Cuentas'!WJ82,'Score Calculation'!$C$38:$C$41,1)),0)</f>
        <v>4</v>
      </c>
      <c r="XI82" s="98">
        <f>IFERROR(INDEX('Score Calculation'!$D$38:$D$41,MATCH('Detalle de Cuentas'!WK82,'Score Calculation'!$C$38:$C$41,1)),0)</f>
        <v>4</v>
      </c>
      <c r="XJ82" s="98">
        <f>IFERROR(INDEX('Score Calculation'!$D$38:$D$41,MATCH('Detalle de Cuentas'!WL82,'Score Calculation'!$C$38:$C$41,1)),0)</f>
        <v>4</v>
      </c>
      <c r="XK82" s="98">
        <f>IFERROR(INDEX('Score Calculation'!$D$38:$D$41,MATCH('Detalle de Cuentas'!WM82,'Score Calculation'!$C$38:$C$41,1)),0)</f>
        <v>4</v>
      </c>
      <c r="XL82" s="98">
        <f>IFERROR(INDEX('Score Calculation'!$D$38:$D$41,MATCH('Detalle de Cuentas'!WN82,'Score Calculation'!$C$38:$C$41,1)),0)</f>
        <v>4</v>
      </c>
      <c r="XM82" s="98">
        <f>IFERROR(INDEX('Score Calculation'!$D$38:$D$41,MATCH('Detalle de Cuentas'!WO82,'Score Calculation'!$C$38:$C$41,1)),0)</f>
        <v>4</v>
      </c>
      <c r="XN82" s="98">
        <f>IFERROR(INDEX('Score Calculation'!$D$38:$D$41,MATCH('Detalle de Cuentas'!WP82,'Score Calculation'!$C$38:$C$41,1)),0)</f>
        <v>4</v>
      </c>
      <c r="XO82" s="98">
        <f>IFERROR(INDEX('Score Calculation'!$D$38:$D$41,MATCH('Detalle de Cuentas'!WQ82,'Score Calculation'!$C$38:$C$41,1)),0)</f>
        <v>4</v>
      </c>
      <c r="XP82" s="98">
        <f>IFERROR(INDEX('Score Calculation'!$D$24:$D$31,MATCH('Detalle de Cuentas'!NF82,'Score Calculation'!$C$24:$C$31,1)),0)</f>
        <v>1</v>
      </c>
      <c r="XQ82" s="98">
        <f>IFERROR(INDEX('Score Calculation'!$D$24:$D$31,MATCH('Detalle de Cuentas'!NG82,'Score Calculation'!$C$24:$C$31,1)),0)</f>
        <v>1</v>
      </c>
      <c r="XR82" s="98">
        <f>IFERROR(INDEX('Score Calculation'!$D$24:$D$31,MATCH('Detalle de Cuentas'!NH82,'Score Calculation'!$C$24:$C$31,1)),0)</f>
        <v>1</v>
      </c>
      <c r="XS82" s="98">
        <f>IFERROR(INDEX('Score Calculation'!$D$24:$D$31,MATCH('Detalle de Cuentas'!NI82,'Score Calculation'!$C$24:$C$31,1)),0)</f>
        <v>1</v>
      </c>
      <c r="XT82" s="98">
        <f>IFERROR(INDEX('Score Calculation'!$D$24:$D$31,MATCH('Detalle de Cuentas'!NJ82,'Score Calculation'!$C$24:$C$31,1)),0)</f>
        <v>1</v>
      </c>
      <c r="XU82" s="98">
        <f>IFERROR(INDEX('Score Calculation'!$D$24:$D$31,MATCH('Detalle de Cuentas'!NK82,'Score Calculation'!$C$24:$C$31,1)),0)</f>
        <v>1</v>
      </c>
      <c r="XV82" s="98">
        <f>IFERROR(INDEX('Score Calculation'!$D$24:$D$31,MATCH('Detalle de Cuentas'!NL82,'Score Calculation'!$C$24:$C$31,1)),0)</f>
        <v>1</v>
      </c>
      <c r="XW82" s="98">
        <f>IFERROR(INDEX('Score Calculation'!$D$24:$D$31,MATCH('Detalle de Cuentas'!NM82,'Score Calculation'!$C$24:$C$31,1)),0)</f>
        <v>1</v>
      </c>
      <c r="XX82" s="98">
        <f>IFERROR(INDEX('Score Calculation'!$D$24:$D$31,MATCH('Detalle de Cuentas'!NN82,'Score Calculation'!$C$24:$C$31,1)),0)</f>
        <v>1</v>
      </c>
      <c r="XY82" s="98">
        <f>IFERROR(INDEX('Score Calculation'!$D$24:$D$31,MATCH('Detalle de Cuentas'!NO82,'Score Calculation'!$C$24:$C$31,1)),0)</f>
        <v>1</v>
      </c>
      <c r="XZ82" s="98">
        <f>IFERROR(INDEX('Score Calculation'!$D$24:$D$31,MATCH('Detalle de Cuentas'!NP82,'Score Calculation'!$C$24:$C$31,1)),0)</f>
        <v>1</v>
      </c>
      <c r="YA82" s="98">
        <f>IFERROR(INDEX('Score Calculation'!$D$24:$D$31,MATCH('Detalle de Cuentas'!NQ82,'Score Calculation'!$C$24:$C$31,1)),0)</f>
        <v>1</v>
      </c>
      <c r="YB82" s="98">
        <f>IFERROR(INDEX('Score Calculation'!$D$24:$D$31,MATCH('Detalle de Cuentas'!NR82,'Score Calculation'!$C$24:$C$31,1)),0)</f>
        <v>1</v>
      </c>
      <c r="YC82" s="98">
        <f>IFERROR(INDEX('Score Calculation'!$D$24:$D$31,MATCH('Detalle de Cuentas'!NS82,'Score Calculation'!$C$24:$C$31,1)),0)</f>
        <v>1</v>
      </c>
      <c r="YD82" s="98">
        <f>IFERROR(INDEX('Score Calculation'!$D$24:$D$31,MATCH('Detalle de Cuentas'!NT82,'Score Calculation'!$C$24:$C$31,1)),0)</f>
        <v>1</v>
      </c>
      <c r="YE82" s="98">
        <f>IFERROR(INDEX('Score Calculation'!$D$24:$D$31,MATCH('Detalle de Cuentas'!NU82,'Score Calculation'!$C$24:$C$31,1)),0)</f>
        <v>1</v>
      </c>
      <c r="YF82" s="98">
        <f>IFERROR(INDEX('Score Calculation'!$D$24:$D$31,MATCH('Detalle de Cuentas'!NV82,'Score Calculation'!$C$24:$C$31,1)),0)</f>
        <v>1</v>
      </c>
      <c r="YG82" s="98">
        <f>IFERROR(INDEX('Score Calculation'!$D$24:$D$31,MATCH('Detalle de Cuentas'!NW82,'Score Calculation'!$C$24:$C$31,1)),0)</f>
        <v>1</v>
      </c>
      <c r="YH82" s="98">
        <f>IFERROR(INDEX('Score Calculation'!$D$24:$D$31,MATCH('Detalle de Cuentas'!NX82,'Score Calculation'!$C$24:$C$31,1)),0)</f>
        <v>1</v>
      </c>
      <c r="YI82" s="98">
        <f>IFERROR(INDEX('Score Calculation'!$D$24:$D$31,MATCH('Detalle de Cuentas'!NY82,'Score Calculation'!$C$24:$C$31,1)),0)</f>
        <v>1</v>
      </c>
      <c r="YJ82" s="98">
        <f>IFERROR(INDEX('Score Calculation'!$D$24:$D$31,MATCH('Detalle de Cuentas'!NZ82,'Score Calculation'!$C$24:$C$31,1)),0)</f>
        <v>1</v>
      </c>
      <c r="YK82" s="98">
        <f>IFERROR(INDEX('Score Calculation'!$D$24:$D$31,MATCH('Detalle de Cuentas'!OA82,'Score Calculation'!$C$24:$C$31,1)),0)</f>
        <v>1</v>
      </c>
      <c r="YL82" s="98">
        <f>IFERROR(INDEX('Score Calculation'!$D$24:$D$31,MATCH('Detalle de Cuentas'!OB82,'Score Calculation'!$C$24:$C$31,1)),0)</f>
        <v>1</v>
      </c>
      <c r="YM82" s="98">
        <f>IFERROR(INDEX('Score Calculation'!$D$24:$D$31,MATCH('Detalle de Cuentas'!OC82,'Score Calculation'!$C$24:$C$31,1)),0)</f>
        <v>1</v>
      </c>
      <c r="YN82" s="98">
        <f t="shared" ref="YN82:YN145" si="1264">$C$4-$R82</f>
        <v>0</v>
      </c>
      <c r="YO82" s="98">
        <f>IF(LEFT(TRIM($D82),15)="GRUPO SOLIDARIO",$L82*'Score Calculation'!$H$5,IF(TRIM('Detalle de Cuentas'!$C82)="Semanal",'Detalle de Cuentas'!$L82*'Score Calculation'!$H$6,'Detalle de Cuentas'!$L82))</f>
        <v>0</v>
      </c>
      <c r="YP82" s="99">
        <f>IFERROR(INDEX('Score Calculation'!$D$54:$D$60,MATCH($YO82,'Score Calculation'!$C$54:$C$60,1)),1)</f>
        <v>0.2</v>
      </c>
      <c r="YQ82" s="99">
        <f>IFERROR(INDEX('Score Calculation'!$D$65:$D$123,MATCH(LEFT(TRIM('Detalle de Cuentas'!$F82),20),'Score Calculation'!$F$65:$F$123,0)),1)</f>
        <v>1</v>
      </c>
      <c r="YR82" s="99">
        <f>IFERROR(INDEX('Score Calculation'!$D$46:$D$49,MATCH('Detalle de Cuentas'!$YN82,'Score Calculation'!$C$46:$C$49,1)),1)</f>
        <v>4</v>
      </c>
      <c r="YS82" s="99">
        <f t="shared" ref="YS82:YS145" si="1265">SUMPRODUCT($DB82:$DY82,$WR82:$XO82)*YP82*YQ82*YR82</f>
        <v>0</v>
      </c>
      <c r="YT82" s="99">
        <f t="shared" ref="YT82:YT145" si="1266">SUMPRODUCT($DB82:$DY82,$WR82:$XO82,$XP82:$YM82)*YP82*YQ82*YR82</f>
        <v>0</v>
      </c>
      <c r="YU82" s="98" t="str">
        <f t="shared" ref="YU82:YU145" si="1267">IF($R82&lt;&gt;"",$C$4-$R82,"")</f>
        <v/>
      </c>
      <c r="YV82" s="109">
        <f t="shared" ref="YV82:YV145" si="1268">IFERROR(IF($UH82=1,1,IF($YU82&lt;2*$G82*J82,1,0)),0)</f>
        <v>1</v>
      </c>
      <c r="YW82" s="109">
        <f>IFERROR(INDEX('Score Calculation'!$D$187:$D$245,MATCH(LEFT(TRIM('Detalle de Cuentas'!$F82),20),'Score Calculation'!$F$187:$F$245,0)),1)</f>
        <v>1</v>
      </c>
      <c r="YX82" s="109">
        <f>IFERROR(IF($E82="HIPOTECA",-PMT('Score Calculation'!$H$266/(360/$J82),$G82,$YO82)*(30/$J82),-PMT('Score Calculation'!$H$267/(360/$J82),$G82,$YO82)*(30/$J82)),0)</f>
        <v>0</v>
      </c>
      <c r="YY82" s="109">
        <f t="shared" si="805"/>
        <v>0</v>
      </c>
      <c r="YZ82" s="109">
        <f t="shared" si="805"/>
        <v>0</v>
      </c>
      <c r="ZA82" s="109">
        <f t="shared" si="805"/>
        <v>0</v>
      </c>
      <c r="ZB82" s="109">
        <f t="shared" si="805"/>
        <v>0</v>
      </c>
      <c r="ZC82" s="109">
        <f t="shared" si="805"/>
        <v>0</v>
      </c>
      <c r="ZD82" s="109">
        <f t="shared" si="805"/>
        <v>0</v>
      </c>
      <c r="ZE82" s="109">
        <f t="shared" si="805"/>
        <v>0</v>
      </c>
      <c r="ZF82" s="109">
        <f t="shared" si="805"/>
        <v>0</v>
      </c>
      <c r="ZG82" s="109">
        <f t="shared" si="805"/>
        <v>0</v>
      </c>
      <c r="ZH82" s="109">
        <f t="shared" si="805"/>
        <v>0</v>
      </c>
      <c r="ZI82" s="109">
        <f t="shared" ref="ZI82:ZI145" si="1269">MIN(SUM(YY82:ZH82),1)</f>
        <v>0</v>
      </c>
    </row>
    <row r="83" spans="2:685" x14ac:dyDescent="0.2">
      <c r="B83" s="41">
        <v>67</v>
      </c>
      <c r="C83" s="42"/>
      <c r="D83" s="42"/>
      <c r="E83" s="42"/>
      <c r="F83" s="42"/>
      <c r="G83" s="42"/>
      <c r="H83" s="42"/>
      <c r="I83" s="29"/>
      <c r="J83" s="6" t="str">
        <f t="shared" si="814"/>
        <v/>
      </c>
      <c r="K83" s="43"/>
      <c r="L83" s="43"/>
      <c r="M83" s="43"/>
      <c r="N83" s="43"/>
      <c r="O83" s="43"/>
      <c r="P83" s="44" t="str">
        <f t="shared" si="1162"/>
        <v/>
      </c>
      <c r="Q83" s="26"/>
      <c r="R83" s="26"/>
      <c r="S83" s="26"/>
      <c r="T83" s="26"/>
      <c r="U83" s="29"/>
      <c r="V83" s="43"/>
      <c r="W83" s="26"/>
      <c r="X83" s="29"/>
      <c r="Y83" s="6">
        <f>IF('Detalle de Cuentas'!$C$4-$R83&gt;'Graph Creator'!$E$2*'Graph Creator'!$D$13*12,0,1)</f>
        <v>1</v>
      </c>
      <c r="Z83" s="45">
        <f t="shared" si="815"/>
        <v>0</v>
      </c>
      <c r="AA83" s="2" t="e">
        <f t="shared" si="1163"/>
        <v>#VALUE!</v>
      </c>
      <c r="AB83" s="2" t="e">
        <f t="shared" si="1164"/>
        <v>#VALUE!</v>
      </c>
      <c r="AC83" s="2" t="e">
        <f t="shared" si="1165"/>
        <v>#VALUE!</v>
      </c>
      <c r="AD83" s="2" t="e">
        <f t="shared" si="1166"/>
        <v>#VALUE!</v>
      </c>
      <c r="AE83" s="2" t="e">
        <f t="shared" si="1167"/>
        <v>#VALUE!</v>
      </c>
      <c r="AF83" s="2" t="e">
        <f t="shared" si="1168"/>
        <v>#VALUE!</v>
      </c>
      <c r="AG83" s="2">
        <f t="shared" si="1169"/>
        <v>0</v>
      </c>
      <c r="AH83" s="2">
        <f t="shared" si="1170"/>
        <v>0</v>
      </c>
      <c r="AI83" s="2" t="str">
        <f t="shared" si="1171"/>
        <v/>
      </c>
      <c r="AJ83" s="2" t="str">
        <f t="shared" ref="AJ83:BE83" si="1270">IFERROR(SEARCH(".",$I83,AI83+1),"")</f>
        <v/>
      </c>
      <c r="AK83" s="2" t="str">
        <f t="shared" si="1270"/>
        <v/>
      </c>
      <c r="AL83" s="2" t="str">
        <f t="shared" si="1270"/>
        <v/>
      </c>
      <c r="AM83" s="2" t="str">
        <f t="shared" si="1270"/>
        <v/>
      </c>
      <c r="AN83" s="2" t="str">
        <f t="shared" si="1270"/>
        <v/>
      </c>
      <c r="AO83" s="2" t="str">
        <f t="shared" si="1270"/>
        <v/>
      </c>
      <c r="AP83" s="2" t="str">
        <f t="shared" si="1270"/>
        <v/>
      </c>
      <c r="AQ83" s="2" t="str">
        <f t="shared" si="1270"/>
        <v/>
      </c>
      <c r="AR83" s="2" t="str">
        <f t="shared" si="1270"/>
        <v/>
      </c>
      <c r="AS83" s="2" t="str">
        <f t="shared" si="1270"/>
        <v/>
      </c>
      <c r="AT83" s="2" t="str">
        <f t="shared" si="1270"/>
        <v/>
      </c>
      <c r="AU83" s="2" t="str">
        <f t="shared" si="1270"/>
        <v/>
      </c>
      <c r="AV83" s="2" t="str">
        <f t="shared" si="1270"/>
        <v/>
      </c>
      <c r="AW83" s="2" t="str">
        <f t="shared" si="1270"/>
        <v/>
      </c>
      <c r="AX83" s="2" t="str">
        <f t="shared" si="1270"/>
        <v/>
      </c>
      <c r="AY83" s="2" t="str">
        <f t="shared" si="1270"/>
        <v/>
      </c>
      <c r="AZ83" s="2" t="str">
        <f t="shared" si="1270"/>
        <v/>
      </c>
      <c r="BA83" s="2" t="str">
        <f t="shared" si="1270"/>
        <v/>
      </c>
      <c r="BB83" s="2" t="str">
        <f t="shared" si="1270"/>
        <v/>
      </c>
      <c r="BC83" s="2" t="str">
        <f t="shared" si="1270"/>
        <v/>
      </c>
      <c r="BD83" s="2" t="str">
        <f t="shared" si="1270"/>
        <v/>
      </c>
      <c r="BE83" s="2" t="str">
        <f t="shared" si="1270"/>
        <v/>
      </c>
      <c r="BF83" s="2" t="str">
        <f t="shared" si="1173"/>
        <v/>
      </c>
      <c r="BG83" s="2" t="str">
        <f t="shared" si="817"/>
        <v/>
      </c>
      <c r="BH83" s="2" t="str">
        <f t="shared" si="818"/>
        <v/>
      </c>
      <c r="BI83" s="2" t="str">
        <f t="shared" si="819"/>
        <v/>
      </c>
      <c r="BJ83" s="2" t="str">
        <f t="shared" si="820"/>
        <v/>
      </c>
      <c r="BK83" s="2" t="str">
        <f t="shared" si="821"/>
        <v/>
      </c>
      <c r="BL83" s="2" t="str">
        <f t="shared" si="822"/>
        <v/>
      </c>
      <c r="BM83" s="2" t="str">
        <f t="shared" si="823"/>
        <v/>
      </c>
      <c r="BN83" s="2" t="str">
        <f t="shared" si="824"/>
        <v/>
      </c>
      <c r="BO83" s="2" t="str">
        <f t="shared" si="825"/>
        <v/>
      </c>
      <c r="BP83" s="2" t="str">
        <f t="shared" si="826"/>
        <v/>
      </c>
      <c r="BQ83" s="2" t="str">
        <f t="shared" si="827"/>
        <v/>
      </c>
      <c r="BR83" s="2" t="str">
        <f t="shared" si="828"/>
        <v/>
      </c>
      <c r="BS83" s="2" t="str">
        <f t="shared" si="829"/>
        <v/>
      </c>
      <c r="BT83" s="2" t="str">
        <f t="shared" si="830"/>
        <v/>
      </c>
      <c r="BU83" s="2" t="str">
        <f t="shared" si="831"/>
        <v/>
      </c>
      <c r="BV83" s="2" t="str">
        <f t="shared" si="832"/>
        <v/>
      </c>
      <c r="BW83" s="2" t="str">
        <f t="shared" si="833"/>
        <v/>
      </c>
      <c r="BX83" s="2" t="str">
        <f t="shared" si="834"/>
        <v/>
      </c>
      <c r="BY83" s="2" t="str">
        <f t="shared" si="835"/>
        <v/>
      </c>
      <c r="BZ83" s="2" t="str">
        <f t="shared" si="836"/>
        <v/>
      </c>
      <c r="CA83" s="2" t="str">
        <f t="shared" si="837"/>
        <v/>
      </c>
      <c r="CB83" s="2" t="str">
        <f t="shared" si="838"/>
        <v/>
      </c>
      <c r="CC83" s="2" t="str">
        <f t="shared" si="839"/>
        <v/>
      </c>
      <c r="CD83" s="14">
        <f t="shared" si="840"/>
        <v>0</v>
      </c>
      <c r="CE83" s="14" t="e">
        <f t="shared" ref="CE83:DA83" si="1271">CD83-$J$17</f>
        <v>#VALUE!</v>
      </c>
      <c r="CF83" s="14" t="e">
        <f t="shared" si="1271"/>
        <v>#VALUE!</v>
      </c>
      <c r="CG83" s="14" t="e">
        <f t="shared" si="1271"/>
        <v>#VALUE!</v>
      </c>
      <c r="CH83" s="14" t="e">
        <f t="shared" si="1271"/>
        <v>#VALUE!</v>
      </c>
      <c r="CI83" s="14" t="e">
        <f t="shared" si="1271"/>
        <v>#VALUE!</v>
      </c>
      <c r="CJ83" s="14" t="e">
        <f t="shared" si="1271"/>
        <v>#VALUE!</v>
      </c>
      <c r="CK83" s="14" t="e">
        <f t="shared" si="1271"/>
        <v>#VALUE!</v>
      </c>
      <c r="CL83" s="14" t="e">
        <f t="shared" si="1271"/>
        <v>#VALUE!</v>
      </c>
      <c r="CM83" s="14" t="e">
        <f t="shared" si="1271"/>
        <v>#VALUE!</v>
      </c>
      <c r="CN83" s="14" t="e">
        <f t="shared" si="1271"/>
        <v>#VALUE!</v>
      </c>
      <c r="CO83" s="14" t="e">
        <f t="shared" si="1271"/>
        <v>#VALUE!</v>
      </c>
      <c r="CP83" s="14" t="e">
        <f t="shared" si="1271"/>
        <v>#VALUE!</v>
      </c>
      <c r="CQ83" s="14" t="e">
        <f t="shared" si="1271"/>
        <v>#VALUE!</v>
      </c>
      <c r="CR83" s="14" t="e">
        <f t="shared" si="1271"/>
        <v>#VALUE!</v>
      </c>
      <c r="CS83" s="14" t="e">
        <f t="shared" si="1271"/>
        <v>#VALUE!</v>
      </c>
      <c r="CT83" s="14" t="e">
        <f t="shared" si="1271"/>
        <v>#VALUE!</v>
      </c>
      <c r="CU83" s="14" t="e">
        <f t="shared" si="1271"/>
        <v>#VALUE!</v>
      </c>
      <c r="CV83" s="14" t="e">
        <f t="shared" si="1271"/>
        <v>#VALUE!</v>
      </c>
      <c r="CW83" s="14" t="e">
        <f t="shared" si="1271"/>
        <v>#VALUE!</v>
      </c>
      <c r="CX83" s="14" t="e">
        <f t="shared" si="1271"/>
        <v>#VALUE!</v>
      </c>
      <c r="CY83" s="14" t="e">
        <f t="shared" si="1271"/>
        <v>#VALUE!</v>
      </c>
      <c r="CZ83" s="14" t="e">
        <f t="shared" si="1271"/>
        <v>#VALUE!</v>
      </c>
      <c r="DA83" s="14" t="e">
        <f t="shared" si="1271"/>
        <v>#VALUE!</v>
      </c>
      <c r="DB83" s="2">
        <f t="shared" si="1175"/>
        <v>0</v>
      </c>
      <c r="DC83" s="2">
        <f t="shared" si="1176"/>
        <v>0</v>
      </c>
      <c r="DD83" s="2">
        <f t="shared" si="1177"/>
        <v>0</v>
      </c>
      <c r="DE83" s="2">
        <f t="shared" si="1178"/>
        <v>0</v>
      </c>
      <c r="DF83" s="2">
        <f t="shared" si="1179"/>
        <v>0</v>
      </c>
      <c r="DG83" s="2">
        <f t="shared" si="1180"/>
        <v>0</v>
      </c>
      <c r="DH83" s="2">
        <f t="shared" si="1181"/>
        <v>0</v>
      </c>
      <c r="DI83" s="2">
        <f t="shared" si="1182"/>
        <v>0</v>
      </c>
      <c r="DJ83" s="2">
        <f t="shared" si="1183"/>
        <v>0</v>
      </c>
      <c r="DK83" s="2">
        <f t="shared" si="1184"/>
        <v>0</v>
      </c>
      <c r="DL83" s="2">
        <f t="shared" si="1185"/>
        <v>0</v>
      </c>
      <c r="DM83" s="2">
        <f t="shared" si="1186"/>
        <v>0</v>
      </c>
      <c r="DN83" s="2">
        <f t="shared" si="1187"/>
        <v>0</v>
      </c>
      <c r="DO83" s="2">
        <f t="shared" si="1188"/>
        <v>0</v>
      </c>
      <c r="DP83" s="2">
        <f t="shared" si="1189"/>
        <v>0</v>
      </c>
      <c r="DQ83" s="2">
        <f t="shared" si="1190"/>
        <v>0</v>
      </c>
      <c r="DR83" s="2">
        <f t="shared" si="1191"/>
        <v>0</v>
      </c>
      <c r="DS83" s="2">
        <f t="shared" si="1192"/>
        <v>0</v>
      </c>
      <c r="DT83" s="2">
        <f t="shared" si="1193"/>
        <v>0</v>
      </c>
      <c r="DU83" s="2">
        <f t="shared" si="1194"/>
        <v>0</v>
      </c>
      <c r="DV83" s="2">
        <f t="shared" si="1195"/>
        <v>0</v>
      </c>
      <c r="DW83" s="2">
        <f t="shared" si="1196"/>
        <v>0</v>
      </c>
      <c r="DX83" s="2">
        <f t="shared" si="1197"/>
        <v>0</v>
      </c>
      <c r="DY83" s="2">
        <f t="shared" si="1198"/>
        <v>0</v>
      </c>
      <c r="DZ83" s="2">
        <f t="shared" si="1199"/>
        <v>0</v>
      </c>
      <c r="EA83" s="2">
        <f t="shared" si="1200"/>
        <v>0</v>
      </c>
      <c r="EB83" s="2">
        <f t="shared" si="1201"/>
        <v>0</v>
      </c>
      <c r="EC83" s="2">
        <f t="shared" si="1202"/>
        <v>0</v>
      </c>
      <c r="ED83" s="2">
        <f t="shared" si="1203"/>
        <v>0</v>
      </c>
      <c r="EE83" s="2">
        <f t="shared" si="1204"/>
        <v>0</v>
      </c>
      <c r="EF83" s="2">
        <f t="shared" si="1205"/>
        <v>0</v>
      </c>
      <c r="EG83" s="2">
        <f t="shared" si="1206"/>
        <v>0</v>
      </c>
      <c r="EH83" s="2">
        <f t="shared" si="1207"/>
        <v>0</v>
      </c>
      <c r="EI83" s="2">
        <f t="shared" si="1208"/>
        <v>0</v>
      </c>
      <c r="EJ83" s="2">
        <f t="shared" si="1209"/>
        <v>0</v>
      </c>
      <c r="EK83" s="2">
        <f t="shared" si="1210"/>
        <v>0</v>
      </c>
      <c r="EL83" s="2">
        <f t="shared" si="1211"/>
        <v>0</v>
      </c>
      <c r="EM83" s="2">
        <f t="shared" si="1212"/>
        <v>0</v>
      </c>
      <c r="EN83" s="2">
        <f t="shared" si="1213"/>
        <v>0</v>
      </c>
      <c r="EO83" s="2">
        <f t="shared" si="1214"/>
        <v>0</v>
      </c>
      <c r="EP83" s="2">
        <f t="shared" si="1215"/>
        <v>0</v>
      </c>
      <c r="EQ83" s="2">
        <f t="shared" si="1216"/>
        <v>0</v>
      </c>
      <c r="ER83" s="2">
        <f t="shared" si="1217"/>
        <v>0</v>
      </c>
      <c r="ES83" s="2">
        <f t="shared" si="1218"/>
        <v>0</v>
      </c>
      <c r="ET83" s="2">
        <f t="shared" si="1219"/>
        <v>0</v>
      </c>
      <c r="EU83" s="2">
        <f t="shared" si="1220"/>
        <v>0</v>
      </c>
      <c r="EV83" s="2">
        <f t="shared" si="1221"/>
        <v>0</v>
      </c>
      <c r="EW83" s="2">
        <f t="shared" si="1222"/>
        <v>0</v>
      </c>
      <c r="EX83" s="2">
        <f t="shared" si="842"/>
        <v>1</v>
      </c>
      <c r="EY83" s="2" t="e">
        <f t="shared" si="843"/>
        <v>#VALUE!</v>
      </c>
      <c r="EZ83" s="2" t="e">
        <f t="shared" si="844"/>
        <v>#VALUE!</v>
      </c>
      <c r="FA83" s="2" t="e">
        <f t="shared" si="845"/>
        <v>#VALUE!</v>
      </c>
      <c r="FB83" s="2" t="e">
        <f t="shared" si="846"/>
        <v>#VALUE!</v>
      </c>
      <c r="FC83" s="2" t="e">
        <f t="shared" si="847"/>
        <v>#VALUE!</v>
      </c>
      <c r="FD83" s="2" t="e">
        <f t="shared" si="848"/>
        <v>#VALUE!</v>
      </c>
      <c r="FE83" s="2" t="e">
        <f t="shared" si="849"/>
        <v>#VALUE!</v>
      </c>
      <c r="FF83" s="2" t="e">
        <f t="shared" si="850"/>
        <v>#VALUE!</v>
      </c>
      <c r="FG83" s="2" t="e">
        <f t="shared" si="851"/>
        <v>#VALUE!</v>
      </c>
      <c r="FH83" s="2" t="e">
        <f t="shared" si="852"/>
        <v>#VALUE!</v>
      </c>
      <c r="FI83" s="2" t="e">
        <f t="shared" si="853"/>
        <v>#VALUE!</v>
      </c>
      <c r="FJ83" s="2" t="e">
        <f t="shared" si="854"/>
        <v>#VALUE!</v>
      </c>
      <c r="FK83" s="2" t="e">
        <f t="shared" si="855"/>
        <v>#VALUE!</v>
      </c>
      <c r="FL83" s="2" t="e">
        <f t="shared" si="856"/>
        <v>#VALUE!</v>
      </c>
      <c r="FM83" s="2" t="e">
        <f t="shared" si="857"/>
        <v>#VALUE!</v>
      </c>
      <c r="FN83" s="2" t="e">
        <f t="shared" si="858"/>
        <v>#VALUE!</v>
      </c>
      <c r="FO83" s="2" t="e">
        <f t="shared" si="859"/>
        <v>#VALUE!</v>
      </c>
      <c r="FP83" s="2" t="e">
        <f t="shared" si="860"/>
        <v>#VALUE!</v>
      </c>
      <c r="FQ83" s="2" t="e">
        <f t="shared" si="861"/>
        <v>#VALUE!</v>
      </c>
      <c r="FR83" s="2" t="e">
        <f t="shared" si="862"/>
        <v>#VALUE!</v>
      </c>
      <c r="FS83" s="2" t="e">
        <f t="shared" si="863"/>
        <v>#VALUE!</v>
      </c>
      <c r="FT83" s="2" t="e">
        <f t="shared" si="864"/>
        <v>#VALUE!</v>
      </c>
      <c r="FU83" s="2" t="e">
        <f t="shared" si="865"/>
        <v>#VALUE!</v>
      </c>
      <c r="FV83" s="2">
        <f t="shared" si="866"/>
        <v>1</v>
      </c>
      <c r="FW83" s="2" t="e">
        <f t="shared" si="867"/>
        <v>#VALUE!</v>
      </c>
      <c r="FX83" s="2" t="e">
        <f t="shared" si="868"/>
        <v>#VALUE!</v>
      </c>
      <c r="FY83" s="2" t="e">
        <f t="shared" si="869"/>
        <v>#VALUE!</v>
      </c>
      <c r="FZ83" s="2" t="e">
        <f t="shared" si="870"/>
        <v>#VALUE!</v>
      </c>
      <c r="GA83" s="2" t="e">
        <f t="shared" si="871"/>
        <v>#VALUE!</v>
      </c>
      <c r="GB83" s="2" t="e">
        <f t="shared" si="872"/>
        <v>#VALUE!</v>
      </c>
      <c r="GC83" s="2" t="e">
        <f t="shared" si="873"/>
        <v>#VALUE!</v>
      </c>
      <c r="GD83" s="2" t="e">
        <f t="shared" si="874"/>
        <v>#VALUE!</v>
      </c>
      <c r="GE83" s="2" t="e">
        <f t="shared" si="875"/>
        <v>#VALUE!</v>
      </c>
      <c r="GF83" s="2" t="e">
        <f t="shared" si="876"/>
        <v>#VALUE!</v>
      </c>
      <c r="GG83" s="2" t="e">
        <f t="shared" si="877"/>
        <v>#VALUE!</v>
      </c>
      <c r="GH83" s="2" t="e">
        <f t="shared" si="878"/>
        <v>#VALUE!</v>
      </c>
      <c r="GI83" s="2" t="e">
        <f t="shared" si="879"/>
        <v>#VALUE!</v>
      </c>
      <c r="GJ83" s="2" t="e">
        <f t="shared" si="880"/>
        <v>#VALUE!</v>
      </c>
      <c r="GK83" s="2" t="e">
        <f t="shared" si="881"/>
        <v>#VALUE!</v>
      </c>
      <c r="GL83" s="2" t="e">
        <f t="shared" si="882"/>
        <v>#VALUE!</v>
      </c>
      <c r="GM83" s="2" t="e">
        <f t="shared" si="883"/>
        <v>#VALUE!</v>
      </c>
      <c r="GN83" s="2" t="e">
        <f t="shared" si="884"/>
        <v>#VALUE!</v>
      </c>
      <c r="GO83" s="2" t="e">
        <f t="shared" si="885"/>
        <v>#VALUE!</v>
      </c>
      <c r="GP83" s="2" t="e">
        <f t="shared" si="886"/>
        <v>#VALUE!</v>
      </c>
      <c r="GQ83" s="2" t="e">
        <f t="shared" si="887"/>
        <v>#VALUE!</v>
      </c>
      <c r="GR83" s="2" t="e">
        <f t="shared" si="888"/>
        <v>#VALUE!</v>
      </c>
      <c r="GS83" s="2" t="e">
        <f t="shared" si="889"/>
        <v>#VALUE!</v>
      </c>
      <c r="GT83" s="2">
        <f t="shared" si="890"/>
        <v>1</v>
      </c>
      <c r="GU83" s="2" t="e">
        <f t="shared" si="891"/>
        <v>#VALUE!</v>
      </c>
      <c r="GV83" s="2" t="e">
        <f t="shared" si="892"/>
        <v>#VALUE!</v>
      </c>
      <c r="GW83" s="2" t="e">
        <f t="shared" si="893"/>
        <v>#VALUE!</v>
      </c>
      <c r="GX83" s="2" t="e">
        <f t="shared" si="894"/>
        <v>#VALUE!</v>
      </c>
      <c r="GY83" s="2" t="e">
        <f t="shared" si="895"/>
        <v>#VALUE!</v>
      </c>
      <c r="GZ83" s="2" t="e">
        <f t="shared" si="896"/>
        <v>#VALUE!</v>
      </c>
      <c r="HA83" s="2" t="e">
        <f t="shared" si="897"/>
        <v>#VALUE!</v>
      </c>
      <c r="HB83" s="2" t="e">
        <f t="shared" si="898"/>
        <v>#VALUE!</v>
      </c>
      <c r="HC83" s="2" t="e">
        <f t="shared" si="899"/>
        <v>#VALUE!</v>
      </c>
      <c r="HD83" s="2" t="e">
        <f t="shared" si="900"/>
        <v>#VALUE!</v>
      </c>
      <c r="HE83" s="2" t="e">
        <f t="shared" si="901"/>
        <v>#VALUE!</v>
      </c>
      <c r="HF83" s="2" t="e">
        <f t="shared" si="902"/>
        <v>#VALUE!</v>
      </c>
      <c r="HG83" s="2" t="e">
        <f t="shared" si="903"/>
        <v>#VALUE!</v>
      </c>
      <c r="HH83" s="2" t="e">
        <f t="shared" si="904"/>
        <v>#VALUE!</v>
      </c>
      <c r="HI83" s="2" t="e">
        <f t="shared" si="905"/>
        <v>#VALUE!</v>
      </c>
      <c r="HJ83" s="2" t="e">
        <f t="shared" si="906"/>
        <v>#VALUE!</v>
      </c>
      <c r="HK83" s="2" t="e">
        <f t="shared" si="907"/>
        <v>#VALUE!</v>
      </c>
      <c r="HL83" s="2" t="e">
        <f t="shared" si="908"/>
        <v>#VALUE!</v>
      </c>
      <c r="HM83" s="2" t="e">
        <f t="shared" si="909"/>
        <v>#VALUE!</v>
      </c>
      <c r="HN83" s="2" t="e">
        <f t="shared" si="910"/>
        <v>#VALUE!</v>
      </c>
      <c r="HO83" s="2" t="e">
        <f t="shared" si="911"/>
        <v>#VALUE!</v>
      </c>
      <c r="HP83" s="2" t="e">
        <f t="shared" si="912"/>
        <v>#VALUE!</v>
      </c>
      <c r="HQ83" s="2" t="e">
        <f t="shared" si="913"/>
        <v>#VALUE!</v>
      </c>
      <c r="HR83" s="2">
        <f t="shared" si="914"/>
        <v>1</v>
      </c>
      <c r="HS83" s="2" t="e">
        <f t="shared" si="915"/>
        <v>#VALUE!</v>
      </c>
      <c r="HT83" s="2" t="e">
        <f t="shared" si="916"/>
        <v>#VALUE!</v>
      </c>
      <c r="HU83" s="2" t="e">
        <f t="shared" si="917"/>
        <v>#VALUE!</v>
      </c>
      <c r="HV83" s="2" t="e">
        <f t="shared" si="918"/>
        <v>#VALUE!</v>
      </c>
      <c r="HW83" s="2" t="e">
        <f t="shared" si="919"/>
        <v>#VALUE!</v>
      </c>
      <c r="HX83" s="2" t="e">
        <f t="shared" si="920"/>
        <v>#VALUE!</v>
      </c>
      <c r="HY83" s="2" t="e">
        <f t="shared" si="921"/>
        <v>#VALUE!</v>
      </c>
      <c r="HZ83" s="2" t="e">
        <f t="shared" si="922"/>
        <v>#VALUE!</v>
      </c>
      <c r="IA83" s="2" t="e">
        <f t="shared" si="923"/>
        <v>#VALUE!</v>
      </c>
      <c r="IB83" s="2" t="e">
        <f t="shared" si="924"/>
        <v>#VALUE!</v>
      </c>
      <c r="IC83" s="2" t="e">
        <f t="shared" si="925"/>
        <v>#VALUE!</v>
      </c>
      <c r="ID83" s="2" t="e">
        <f t="shared" si="926"/>
        <v>#VALUE!</v>
      </c>
      <c r="IE83" s="2" t="e">
        <f t="shared" si="927"/>
        <v>#VALUE!</v>
      </c>
      <c r="IF83" s="2" t="e">
        <f t="shared" si="928"/>
        <v>#VALUE!</v>
      </c>
      <c r="IG83" s="2" t="e">
        <f t="shared" si="929"/>
        <v>#VALUE!</v>
      </c>
      <c r="IH83" s="2" t="e">
        <f t="shared" si="930"/>
        <v>#VALUE!</v>
      </c>
      <c r="II83" s="2" t="e">
        <f t="shared" si="931"/>
        <v>#VALUE!</v>
      </c>
      <c r="IJ83" s="2" t="e">
        <f t="shared" si="932"/>
        <v>#VALUE!</v>
      </c>
      <c r="IK83" s="2" t="e">
        <f t="shared" si="933"/>
        <v>#VALUE!</v>
      </c>
      <c r="IL83" s="2" t="e">
        <f t="shared" si="934"/>
        <v>#VALUE!</v>
      </c>
      <c r="IM83" s="2" t="e">
        <f t="shared" si="935"/>
        <v>#VALUE!</v>
      </c>
      <c r="IN83" s="2" t="e">
        <f t="shared" si="936"/>
        <v>#VALUE!</v>
      </c>
      <c r="IO83" s="2" t="e">
        <f t="shared" si="937"/>
        <v>#VALUE!</v>
      </c>
      <c r="IP83" s="2">
        <f t="shared" si="938"/>
        <v>0</v>
      </c>
      <c r="IQ83" s="2" t="e">
        <f t="shared" si="939"/>
        <v>#VALUE!</v>
      </c>
      <c r="IR83" s="2" t="e">
        <f t="shared" si="940"/>
        <v>#VALUE!</v>
      </c>
      <c r="IS83" s="2" t="e">
        <f t="shared" si="941"/>
        <v>#VALUE!</v>
      </c>
      <c r="IT83" s="2" t="e">
        <f t="shared" si="942"/>
        <v>#VALUE!</v>
      </c>
      <c r="IU83" s="2" t="e">
        <f t="shared" si="943"/>
        <v>#VALUE!</v>
      </c>
      <c r="IV83" s="2" t="e">
        <f t="shared" si="944"/>
        <v>#VALUE!</v>
      </c>
      <c r="IW83" s="2" t="e">
        <f t="shared" si="945"/>
        <v>#VALUE!</v>
      </c>
      <c r="IX83" s="2" t="e">
        <f t="shared" si="946"/>
        <v>#VALUE!</v>
      </c>
      <c r="IY83" s="2" t="e">
        <f t="shared" si="947"/>
        <v>#VALUE!</v>
      </c>
      <c r="IZ83" s="2" t="e">
        <f t="shared" si="948"/>
        <v>#VALUE!</v>
      </c>
      <c r="JA83" s="2" t="e">
        <f t="shared" si="949"/>
        <v>#VALUE!</v>
      </c>
      <c r="JB83" s="2" t="e">
        <f t="shared" si="950"/>
        <v>#VALUE!</v>
      </c>
      <c r="JC83" s="2" t="e">
        <f t="shared" si="951"/>
        <v>#VALUE!</v>
      </c>
      <c r="JD83" s="2" t="e">
        <f t="shared" si="952"/>
        <v>#VALUE!</v>
      </c>
      <c r="JE83" s="2" t="e">
        <f t="shared" si="953"/>
        <v>#VALUE!</v>
      </c>
      <c r="JF83" s="2" t="e">
        <f t="shared" si="954"/>
        <v>#VALUE!</v>
      </c>
      <c r="JG83" s="2" t="e">
        <f t="shared" si="955"/>
        <v>#VALUE!</v>
      </c>
      <c r="JH83" s="2" t="e">
        <f t="shared" si="956"/>
        <v>#VALUE!</v>
      </c>
      <c r="JI83" s="2" t="e">
        <f t="shared" si="957"/>
        <v>#VALUE!</v>
      </c>
      <c r="JJ83" s="2" t="e">
        <f t="shared" si="958"/>
        <v>#VALUE!</v>
      </c>
      <c r="JK83" s="2" t="e">
        <f t="shared" si="959"/>
        <v>#VALUE!</v>
      </c>
      <c r="JL83" s="2" t="e">
        <f t="shared" si="960"/>
        <v>#VALUE!</v>
      </c>
      <c r="JM83" s="2" t="e">
        <f t="shared" si="961"/>
        <v>#VALUE!</v>
      </c>
      <c r="JN83" s="2">
        <f t="shared" si="962"/>
        <v>0</v>
      </c>
      <c r="JO83" s="2" t="e">
        <f t="shared" si="963"/>
        <v>#VALUE!</v>
      </c>
      <c r="JP83" s="2" t="e">
        <f t="shared" si="964"/>
        <v>#VALUE!</v>
      </c>
      <c r="JQ83" s="2" t="e">
        <f t="shared" si="965"/>
        <v>#VALUE!</v>
      </c>
      <c r="JR83" s="2" t="e">
        <f t="shared" si="966"/>
        <v>#VALUE!</v>
      </c>
      <c r="JS83" s="2" t="e">
        <f t="shared" si="967"/>
        <v>#VALUE!</v>
      </c>
      <c r="JT83" s="2" t="e">
        <f t="shared" si="968"/>
        <v>#VALUE!</v>
      </c>
      <c r="JU83" s="2" t="e">
        <f t="shared" si="969"/>
        <v>#VALUE!</v>
      </c>
      <c r="JV83" s="2" t="e">
        <f t="shared" si="970"/>
        <v>#VALUE!</v>
      </c>
      <c r="JW83" s="2" t="e">
        <f t="shared" si="971"/>
        <v>#VALUE!</v>
      </c>
      <c r="JX83" s="2" t="e">
        <f t="shared" si="972"/>
        <v>#VALUE!</v>
      </c>
      <c r="JY83" s="2" t="e">
        <f t="shared" si="973"/>
        <v>#VALUE!</v>
      </c>
      <c r="JZ83" s="2" t="e">
        <f t="shared" si="974"/>
        <v>#VALUE!</v>
      </c>
      <c r="KA83" s="2" t="e">
        <f t="shared" si="975"/>
        <v>#VALUE!</v>
      </c>
      <c r="KB83" s="2" t="e">
        <f t="shared" si="976"/>
        <v>#VALUE!</v>
      </c>
      <c r="KC83" s="2" t="e">
        <f t="shared" si="977"/>
        <v>#VALUE!</v>
      </c>
      <c r="KD83" s="2" t="e">
        <f t="shared" si="978"/>
        <v>#VALUE!</v>
      </c>
      <c r="KE83" s="2" t="e">
        <f t="shared" si="979"/>
        <v>#VALUE!</v>
      </c>
      <c r="KF83" s="2" t="e">
        <f t="shared" si="980"/>
        <v>#VALUE!</v>
      </c>
      <c r="KG83" s="2" t="e">
        <f t="shared" si="981"/>
        <v>#VALUE!</v>
      </c>
      <c r="KH83" s="2" t="e">
        <f t="shared" si="982"/>
        <v>#VALUE!</v>
      </c>
      <c r="KI83" s="2" t="e">
        <f t="shared" si="983"/>
        <v>#VALUE!</v>
      </c>
      <c r="KJ83" s="2" t="e">
        <f t="shared" si="984"/>
        <v>#VALUE!</v>
      </c>
      <c r="KK83" s="2" t="e">
        <f t="shared" si="985"/>
        <v>#VALUE!</v>
      </c>
      <c r="KL83" s="2">
        <f t="shared" si="986"/>
        <v>0</v>
      </c>
      <c r="KM83" s="2" t="e">
        <f t="shared" si="987"/>
        <v>#VALUE!</v>
      </c>
      <c r="KN83" s="2" t="e">
        <f t="shared" si="988"/>
        <v>#VALUE!</v>
      </c>
      <c r="KO83" s="2" t="e">
        <f t="shared" si="989"/>
        <v>#VALUE!</v>
      </c>
      <c r="KP83" s="2" t="e">
        <f t="shared" si="990"/>
        <v>#VALUE!</v>
      </c>
      <c r="KQ83" s="2" t="e">
        <f t="shared" si="991"/>
        <v>#VALUE!</v>
      </c>
      <c r="KR83" s="2" t="e">
        <f t="shared" si="992"/>
        <v>#VALUE!</v>
      </c>
      <c r="KS83" s="2" t="e">
        <f t="shared" si="993"/>
        <v>#VALUE!</v>
      </c>
      <c r="KT83" s="2" t="e">
        <f t="shared" si="994"/>
        <v>#VALUE!</v>
      </c>
      <c r="KU83" s="2" t="e">
        <f t="shared" si="995"/>
        <v>#VALUE!</v>
      </c>
      <c r="KV83" s="2" t="e">
        <f t="shared" si="996"/>
        <v>#VALUE!</v>
      </c>
      <c r="KW83" s="2" t="e">
        <f t="shared" si="997"/>
        <v>#VALUE!</v>
      </c>
      <c r="KX83" s="2" t="e">
        <f t="shared" si="998"/>
        <v>#VALUE!</v>
      </c>
      <c r="KY83" s="2" t="e">
        <f t="shared" si="999"/>
        <v>#VALUE!</v>
      </c>
      <c r="KZ83" s="2" t="e">
        <f t="shared" si="1000"/>
        <v>#VALUE!</v>
      </c>
      <c r="LA83" s="2" t="e">
        <f t="shared" si="1001"/>
        <v>#VALUE!</v>
      </c>
      <c r="LB83" s="2" t="e">
        <f t="shared" si="1002"/>
        <v>#VALUE!</v>
      </c>
      <c r="LC83" s="2" t="e">
        <f t="shared" si="1003"/>
        <v>#VALUE!</v>
      </c>
      <c r="LD83" s="2" t="e">
        <f t="shared" si="1004"/>
        <v>#VALUE!</v>
      </c>
      <c r="LE83" s="2" t="e">
        <f t="shared" si="1005"/>
        <v>#VALUE!</v>
      </c>
      <c r="LF83" s="2" t="e">
        <f t="shared" si="1006"/>
        <v>#VALUE!</v>
      </c>
      <c r="LG83" s="2" t="e">
        <f t="shared" si="1007"/>
        <v>#VALUE!</v>
      </c>
      <c r="LH83" s="2" t="e">
        <f t="shared" si="1008"/>
        <v>#VALUE!</v>
      </c>
      <c r="LI83" s="2" t="e">
        <f t="shared" si="1009"/>
        <v>#VALUE!</v>
      </c>
      <c r="LJ83" s="2">
        <f t="shared" si="1010"/>
        <v>0</v>
      </c>
      <c r="LK83" s="2" t="e">
        <f t="shared" si="1011"/>
        <v>#VALUE!</v>
      </c>
      <c r="LL83" s="2" t="e">
        <f t="shared" si="1012"/>
        <v>#VALUE!</v>
      </c>
      <c r="LM83" s="2" t="e">
        <f t="shared" si="1013"/>
        <v>#VALUE!</v>
      </c>
      <c r="LN83" s="2" t="e">
        <f t="shared" si="1014"/>
        <v>#VALUE!</v>
      </c>
      <c r="LO83" s="2" t="e">
        <f t="shared" si="1015"/>
        <v>#VALUE!</v>
      </c>
      <c r="LP83" s="2" t="e">
        <f t="shared" si="1016"/>
        <v>#VALUE!</v>
      </c>
      <c r="LQ83" s="2" t="e">
        <f t="shared" si="1017"/>
        <v>#VALUE!</v>
      </c>
      <c r="LR83" s="2" t="e">
        <f t="shared" si="1018"/>
        <v>#VALUE!</v>
      </c>
      <c r="LS83" s="2" t="e">
        <f t="shared" si="1019"/>
        <v>#VALUE!</v>
      </c>
      <c r="LT83" s="2" t="e">
        <f t="shared" si="1020"/>
        <v>#VALUE!</v>
      </c>
      <c r="LU83" s="2" t="e">
        <f t="shared" si="1021"/>
        <v>#VALUE!</v>
      </c>
      <c r="LV83" s="2" t="e">
        <f t="shared" si="1022"/>
        <v>#VALUE!</v>
      </c>
      <c r="LW83" s="2" t="e">
        <f t="shared" si="1023"/>
        <v>#VALUE!</v>
      </c>
      <c r="LX83" s="2" t="e">
        <f t="shared" si="1024"/>
        <v>#VALUE!</v>
      </c>
      <c r="LY83" s="2" t="e">
        <f t="shared" si="1025"/>
        <v>#VALUE!</v>
      </c>
      <c r="LZ83" s="2" t="e">
        <f t="shared" si="1026"/>
        <v>#VALUE!</v>
      </c>
      <c r="MA83" s="2" t="e">
        <f t="shared" si="1027"/>
        <v>#VALUE!</v>
      </c>
      <c r="MB83" s="2" t="e">
        <f t="shared" si="1028"/>
        <v>#VALUE!</v>
      </c>
      <c r="MC83" s="2" t="e">
        <f t="shared" si="1029"/>
        <v>#VALUE!</v>
      </c>
      <c r="MD83" s="2" t="e">
        <f t="shared" si="1030"/>
        <v>#VALUE!</v>
      </c>
      <c r="ME83" s="2" t="e">
        <f t="shared" si="1031"/>
        <v>#VALUE!</v>
      </c>
      <c r="MF83" s="2" t="e">
        <f t="shared" si="1032"/>
        <v>#VALUE!</v>
      </c>
      <c r="MG83" s="2" t="e">
        <f t="shared" si="1033"/>
        <v>#VALUE!</v>
      </c>
      <c r="MH83" s="2">
        <f t="shared" si="1034"/>
        <v>1</v>
      </c>
      <c r="MI83" s="2" t="e">
        <f t="shared" si="1035"/>
        <v>#VALUE!</v>
      </c>
      <c r="MJ83" s="2" t="e">
        <f t="shared" si="1036"/>
        <v>#VALUE!</v>
      </c>
      <c r="MK83" s="2" t="e">
        <f t="shared" si="1037"/>
        <v>#VALUE!</v>
      </c>
      <c r="ML83" s="2" t="e">
        <f t="shared" si="1038"/>
        <v>#VALUE!</v>
      </c>
      <c r="MM83" s="2" t="e">
        <f t="shared" si="1039"/>
        <v>#VALUE!</v>
      </c>
      <c r="MN83" s="2" t="e">
        <f t="shared" si="1040"/>
        <v>#VALUE!</v>
      </c>
      <c r="MO83" s="2" t="e">
        <f t="shared" si="1041"/>
        <v>#VALUE!</v>
      </c>
      <c r="MP83" s="2" t="e">
        <f t="shared" si="1042"/>
        <v>#VALUE!</v>
      </c>
      <c r="MQ83" s="2" t="e">
        <f t="shared" si="1043"/>
        <v>#VALUE!</v>
      </c>
      <c r="MR83" s="2" t="e">
        <f t="shared" si="1044"/>
        <v>#VALUE!</v>
      </c>
      <c r="MS83" s="2" t="e">
        <f t="shared" si="1045"/>
        <v>#VALUE!</v>
      </c>
      <c r="MT83" s="2" t="e">
        <f t="shared" si="1046"/>
        <v>#VALUE!</v>
      </c>
      <c r="MU83" s="2" t="e">
        <f t="shared" si="1047"/>
        <v>#VALUE!</v>
      </c>
      <c r="MV83" s="2" t="e">
        <f t="shared" si="1048"/>
        <v>#VALUE!</v>
      </c>
      <c r="MW83" s="2" t="e">
        <f t="shared" si="1049"/>
        <v>#VALUE!</v>
      </c>
      <c r="MX83" s="2" t="e">
        <f t="shared" si="1050"/>
        <v>#VALUE!</v>
      </c>
      <c r="MY83" s="2" t="e">
        <f t="shared" si="1051"/>
        <v>#VALUE!</v>
      </c>
      <c r="MZ83" s="2" t="e">
        <f t="shared" si="1052"/>
        <v>#VALUE!</v>
      </c>
      <c r="NA83" s="2" t="e">
        <f t="shared" si="1053"/>
        <v>#VALUE!</v>
      </c>
      <c r="NB83" s="2" t="e">
        <f t="shared" si="1054"/>
        <v>#VALUE!</v>
      </c>
      <c r="NC83" s="2" t="e">
        <f t="shared" si="1055"/>
        <v>#VALUE!</v>
      </c>
      <c r="ND83" s="2" t="e">
        <f t="shared" si="1056"/>
        <v>#VALUE!</v>
      </c>
      <c r="NE83" s="2" t="e">
        <f t="shared" si="1057"/>
        <v>#VALUE!</v>
      </c>
      <c r="NF83" s="2">
        <f t="shared" si="1223"/>
        <v>0</v>
      </c>
      <c r="NG83" s="2">
        <f t="shared" si="1058"/>
        <v>0</v>
      </c>
      <c r="NH83" s="2">
        <f t="shared" si="1059"/>
        <v>0</v>
      </c>
      <c r="NI83" s="2">
        <f t="shared" si="1060"/>
        <v>0</v>
      </c>
      <c r="NJ83" s="2">
        <f t="shared" si="1061"/>
        <v>0</v>
      </c>
      <c r="NK83" s="2">
        <f t="shared" si="1062"/>
        <v>0</v>
      </c>
      <c r="NL83" s="2">
        <f t="shared" si="1063"/>
        <v>0</v>
      </c>
      <c r="NM83" s="2">
        <f t="shared" si="1064"/>
        <v>0</v>
      </c>
      <c r="NN83" s="2">
        <f t="shared" si="1065"/>
        <v>0</v>
      </c>
      <c r="NO83" s="2">
        <f t="shared" si="1066"/>
        <v>0</v>
      </c>
      <c r="NP83" s="2">
        <f t="shared" si="1067"/>
        <v>0</v>
      </c>
      <c r="NQ83" s="2">
        <f t="shared" si="1068"/>
        <v>0</v>
      </c>
      <c r="NR83" s="2">
        <f t="shared" si="1069"/>
        <v>0</v>
      </c>
      <c r="NS83" s="2">
        <f t="shared" si="1070"/>
        <v>0</v>
      </c>
      <c r="NT83" s="2">
        <f t="shared" si="1071"/>
        <v>0</v>
      </c>
      <c r="NU83" s="2">
        <f t="shared" si="1072"/>
        <v>0</v>
      </c>
      <c r="NV83" s="2">
        <f t="shared" si="1073"/>
        <v>0</v>
      </c>
      <c r="NW83" s="2">
        <f t="shared" si="1074"/>
        <v>0</v>
      </c>
      <c r="NX83" s="2">
        <f t="shared" si="1075"/>
        <v>0</v>
      </c>
      <c r="NY83" s="2">
        <f t="shared" si="1076"/>
        <v>0</v>
      </c>
      <c r="NZ83" s="2">
        <f t="shared" si="1077"/>
        <v>0</v>
      </c>
      <c r="OA83" s="2">
        <f t="shared" si="1078"/>
        <v>0</v>
      </c>
      <c r="OB83" s="2">
        <f t="shared" si="1079"/>
        <v>0</v>
      </c>
      <c r="OC83" s="2">
        <f t="shared" si="1080"/>
        <v>0</v>
      </c>
      <c r="OD83" s="2">
        <f>IF(AND(NF83&gt;'Graph Creator'!$K$4,'Detalle de Cuentas'!NF83&lt;='Graph Creator'!$L$4),1,0)</f>
        <v>0</v>
      </c>
      <c r="OE83" s="2">
        <f>IF(AND(NG83&gt;'Graph Creator'!$K$4,'Detalle de Cuentas'!NG83&lt;='Graph Creator'!$L$4),1,0)</f>
        <v>0</v>
      </c>
      <c r="OF83" s="2">
        <f>IF(AND(NH83&gt;'Graph Creator'!$K$4,'Detalle de Cuentas'!NH83&lt;='Graph Creator'!$L$4),1,0)</f>
        <v>0</v>
      </c>
      <c r="OG83" s="2">
        <f>IF(AND(NI83&gt;'Graph Creator'!$K$4,'Detalle de Cuentas'!NI83&lt;='Graph Creator'!$L$4),1,0)</f>
        <v>0</v>
      </c>
      <c r="OH83" s="2">
        <f>IF(AND(NJ83&gt;'Graph Creator'!$K$4,'Detalle de Cuentas'!NJ83&lt;='Graph Creator'!$L$4),1,0)</f>
        <v>0</v>
      </c>
      <c r="OI83" s="2">
        <f>IF(AND(NK83&gt;'Graph Creator'!$K$4,'Detalle de Cuentas'!NK83&lt;='Graph Creator'!$L$4),1,0)</f>
        <v>0</v>
      </c>
      <c r="OJ83" s="2">
        <f>IF(AND(NL83&gt;'Graph Creator'!$K$4,'Detalle de Cuentas'!NL83&lt;='Graph Creator'!$L$4),1,0)</f>
        <v>0</v>
      </c>
      <c r="OK83" s="2">
        <f>IF(AND(NM83&gt;'Graph Creator'!$K$4,'Detalle de Cuentas'!NM83&lt;='Graph Creator'!$L$4),1,0)</f>
        <v>0</v>
      </c>
      <c r="OL83" s="2">
        <f>IF(AND(NN83&gt;'Graph Creator'!$K$4,'Detalle de Cuentas'!NN83&lt;='Graph Creator'!$L$4),1,0)</f>
        <v>0</v>
      </c>
      <c r="OM83" s="2">
        <f>IF(AND(NO83&gt;'Graph Creator'!$K$4,'Detalle de Cuentas'!NO83&lt;='Graph Creator'!$L$4),1,0)</f>
        <v>0</v>
      </c>
      <c r="ON83" s="2">
        <f>IF(AND(NP83&gt;'Graph Creator'!$K$4,'Detalle de Cuentas'!NP83&lt;='Graph Creator'!$L$4),1,0)</f>
        <v>0</v>
      </c>
      <c r="OO83" s="2">
        <f>IF(AND(NQ83&gt;'Graph Creator'!$K$4,'Detalle de Cuentas'!NQ83&lt;='Graph Creator'!$L$4),1,0)</f>
        <v>0</v>
      </c>
      <c r="OP83" s="2">
        <f>IF(AND(NR83&gt;'Graph Creator'!$K$4,'Detalle de Cuentas'!NR83&lt;='Graph Creator'!$L$4),1,0)</f>
        <v>0</v>
      </c>
      <c r="OQ83" s="2">
        <f>IF(AND(NS83&gt;'Graph Creator'!$K$4,'Detalle de Cuentas'!NS83&lt;='Graph Creator'!$L$4),1,0)</f>
        <v>0</v>
      </c>
      <c r="OR83" s="2">
        <f>IF(AND(NT83&gt;'Graph Creator'!$K$4,'Detalle de Cuentas'!NT83&lt;='Graph Creator'!$L$4),1,0)</f>
        <v>0</v>
      </c>
      <c r="OS83" s="2">
        <f>IF(AND(NU83&gt;'Graph Creator'!$K$4,'Detalle de Cuentas'!NU83&lt;='Graph Creator'!$L$4),1,0)</f>
        <v>0</v>
      </c>
      <c r="OT83" s="2">
        <f>IF(AND(NV83&gt;'Graph Creator'!$K$4,'Detalle de Cuentas'!NV83&lt;='Graph Creator'!$L$4),1,0)</f>
        <v>0</v>
      </c>
      <c r="OU83" s="2">
        <f>IF(AND(NW83&gt;'Graph Creator'!$K$4,'Detalle de Cuentas'!NW83&lt;='Graph Creator'!$L$4),1,0)</f>
        <v>0</v>
      </c>
      <c r="OV83" s="2">
        <f>IF(AND(NX83&gt;'Graph Creator'!$K$4,'Detalle de Cuentas'!NX83&lt;='Graph Creator'!$L$4),1,0)</f>
        <v>0</v>
      </c>
      <c r="OW83" s="2">
        <f>IF(AND(NY83&gt;'Graph Creator'!$K$4,'Detalle de Cuentas'!NY83&lt;='Graph Creator'!$L$4),1,0)</f>
        <v>0</v>
      </c>
      <c r="OX83" s="2">
        <f>IF(AND(NZ83&gt;'Graph Creator'!$K$4,'Detalle de Cuentas'!NZ83&lt;='Graph Creator'!$L$4),1,0)</f>
        <v>0</v>
      </c>
      <c r="OY83" s="2">
        <f>IF(AND(OA83&gt;'Graph Creator'!$K$4,'Detalle de Cuentas'!OA83&lt;='Graph Creator'!$L$4),1,0)</f>
        <v>0</v>
      </c>
      <c r="OZ83" s="2">
        <f>IF(AND(OB83&gt;'Graph Creator'!$K$4,'Detalle de Cuentas'!OB83&lt;='Graph Creator'!$L$4),1,0)</f>
        <v>0</v>
      </c>
      <c r="PA83" s="2">
        <f>IF(AND(OC83&gt;'Graph Creator'!$K$4,'Detalle de Cuentas'!OC83&lt;='Graph Creator'!$L$4),1,0)</f>
        <v>0</v>
      </c>
      <c r="PB83" s="2">
        <f>IF(AND(NF83&gt;'Graph Creator'!$L$4,'Detalle de Cuentas'!NF83&lt;='Graph Creator'!$M$4),1,0)</f>
        <v>0</v>
      </c>
      <c r="PC83" s="2">
        <f>IF(AND(NG83&gt;'Graph Creator'!$L$4,'Detalle de Cuentas'!NG83&lt;='Graph Creator'!$M$4),1,0)</f>
        <v>0</v>
      </c>
      <c r="PD83" s="2">
        <f>IF(AND(NH83&gt;'Graph Creator'!$L$4,'Detalle de Cuentas'!NH83&lt;='Graph Creator'!$M$4),1,0)</f>
        <v>0</v>
      </c>
      <c r="PE83" s="2">
        <f>IF(AND(NI83&gt;'Graph Creator'!$L$4,'Detalle de Cuentas'!NI83&lt;='Graph Creator'!$M$4),1,0)</f>
        <v>0</v>
      </c>
      <c r="PF83" s="2">
        <f>IF(AND(NJ83&gt;'Graph Creator'!$L$4,'Detalle de Cuentas'!NJ83&lt;='Graph Creator'!$M$4),1,0)</f>
        <v>0</v>
      </c>
      <c r="PG83" s="2">
        <f>IF(AND(NK83&gt;'Graph Creator'!$L$4,'Detalle de Cuentas'!NK83&lt;='Graph Creator'!$M$4),1,0)</f>
        <v>0</v>
      </c>
      <c r="PH83" s="2">
        <f>IF(AND(NL83&gt;'Graph Creator'!$L$4,'Detalle de Cuentas'!NL83&lt;='Graph Creator'!$M$4),1,0)</f>
        <v>0</v>
      </c>
      <c r="PI83" s="2">
        <f>IF(AND(NM83&gt;'Graph Creator'!$L$4,'Detalle de Cuentas'!NM83&lt;='Graph Creator'!$M$4),1,0)</f>
        <v>0</v>
      </c>
      <c r="PJ83" s="2">
        <f>IF(AND(NN83&gt;'Graph Creator'!$L$4,'Detalle de Cuentas'!NN83&lt;='Graph Creator'!$M$4),1,0)</f>
        <v>0</v>
      </c>
      <c r="PK83" s="2">
        <f>IF(AND(NO83&gt;'Graph Creator'!$L$4,'Detalle de Cuentas'!NO83&lt;='Graph Creator'!$M$4),1,0)</f>
        <v>0</v>
      </c>
      <c r="PL83" s="2">
        <f>IF(AND(NP83&gt;'Graph Creator'!$L$4,'Detalle de Cuentas'!NP83&lt;='Graph Creator'!$M$4),1,0)</f>
        <v>0</v>
      </c>
      <c r="PM83" s="2">
        <f>IF(AND(NQ83&gt;'Graph Creator'!$L$4,'Detalle de Cuentas'!NQ83&lt;='Graph Creator'!$M$4),1,0)</f>
        <v>0</v>
      </c>
      <c r="PN83" s="2">
        <f>IF(AND(NR83&gt;'Graph Creator'!$L$4,'Detalle de Cuentas'!NR83&lt;='Graph Creator'!$M$4),1,0)</f>
        <v>0</v>
      </c>
      <c r="PO83" s="2">
        <f>IF(AND(NS83&gt;'Graph Creator'!$L$4,'Detalle de Cuentas'!NS83&lt;='Graph Creator'!$M$4),1,0)</f>
        <v>0</v>
      </c>
      <c r="PP83" s="2">
        <f>IF(AND(NT83&gt;'Graph Creator'!$L$4,'Detalle de Cuentas'!NT83&lt;='Graph Creator'!$M$4),1,0)</f>
        <v>0</v>
      </c>
      <c r="PQ83" s="2">
        <f>IF(AND(NU83&gt;'Graph Creator'!$L$4,'Detalle de Cuentas'!NU83&lt;='Graph Creator'!$M$4),1,0)</f>
        <v>0</v>
      </c>
      <c r="PR83" s="2">
        <f>IF(AND(NV83&gt;'Graph Creator'!$L$4,'Detalle de Cuentas'!NV83&lt;='Graph Creator'!$M$4),1,0)</f>
        <v>0</v>
      </c>
      <c r="PS83" s="2">
        <f>IF(AND(NW83&gt;'Graph Creator'!$L$4,'Detalle de Cuentas'!NW83&lt;='Graph Creator'!$M$4),1,0)</f>
        <v>0</v>
      </c>
      <c r="PT83" s="2">
        <f>IF(AND(NX83&gt;'Graph Creator'!$L$4,'Detalle de Cuentas'!NX83&lt;='Graph Creator'!$M$4),1,0)</f>
        <v>0</v>
      </c>
      <c r="PU83" s="2">
        <f>IF(AND(NY83&gt;'Graph Creator'!$L$4,'Detalle de Cuentas'!NY83&lt;='Graph Creator'!$M$4),1,0)</f>
        <v>0</v>
      </c>
      <c r="PV83" s="2">
        <f>IF(AND(NZ83&gt;'Graph Creator'!$L$4,'Detalle de Cuentas'!NZ83&lt;='Graph Creator'!$M$4),1,0)</f>
        <v>0</v>
      </c>
      <c r="PW83" s="2">
        <f>IF(AND(OA83&gt;'Graph Creator'!$L$4,'Detalle de Cuentas'!OA83&lt;='Graph Creator'!$M$4),1,0)</f>
        <v>0</v>
      </c>
      <c r="PX83" s="2">
        <f>IF(AND(OB83&gt;'Graph Creator'!$L$4,'Detalle de Cuentas'!OB83&lt;='Graph Creator'!$M$4),1,0)</f>
        <v>0</v>
      </c>
      <c r="PY83" s="2">
        <f>IF(AND(OC83&gt;'Graph Creator'!$L$4,'Detalle de Cuentas'!OC83&lt;='Graph Creator'!$M$4),1,0)</f>
        <v>0</v>
      </c>
      <c r="PZ83" s="2">
        <f>IF(AND(NF83&gt;'Graph Creator'!$M$4,'Detalle de Cuentas'!NF83&lt;='Graph Creator'!$N$4),1,0)</f>
        <v>0</v>
      </c>
      <c r="QA83" s="2">
        <f>IF(AND(NG83&gt;'Graph Creator'!$M$4,'Detalle de Cuentas'!NG83&lt;='Graph Creator'!$N$4),1,0)</f>
        <v>0</v>
      </c>
      <c r="QB83" s="2">
        <f>IF(AND(NH83&gt;'Graph Creator'!$M$4,'Detalle de Cuentas'!NH83&lt;='Graph Creator'!$N$4),1,0)</f>
        <v>0</v>
      </c>
      <c r="QC83" s="2">
        <f>IF(AND(NI83&gt;'Graph Creator'!$M$4,'Detalle de Cuentas'!NI83&lt;='Graph Creator'!$N$4),1,0)</f>
        <v>0</v>
      </c>
      <c r="QD83" s="2">
        <f>IF(AND(NJ83&gt;'Graph Creator'!$M$4,'Detalle de Cuentas'!NJ83&lt;='Graph Creator'!$N$4),1,0)</f>
        <v>0</v>
      </c>
      <c r="QE83" s="2">
        <f>IF(AND(NK83&gt;'Graph Creator'!$M$4,'Detalle de Cuentas'!NK83&lt;='Graph Creator'!$N$4),1,0)</f>
        <v>0</v>
      </c>
      <c r="QF83" s="2">
        <f>IF(AND(NL83&gt;'Graph Creator'!$M$4,'Detalle de Cuentas'!NL83&lt;='Graph Creator'!$N$4),1,0)</f>
        <v>0</v>
      </c>
      <c r="QG83" s="2">
        <f>IF(AND(NM83&gt;'Graph Creator'!$M$4,'Detalle de Cuentas'!NM83&lt;='Graph Creator'!$N$4),1,0)</f>
        <v>0</v>
      </c>
      <c r="QH83" s="2">
        <f>IF(AND(NN83&gt;'Graph Creator'!$M$4,'Detalle de Cuentas'!NN83&lt;='Graph Creator'!$N$4),1,0)</f>
        <v>0</v>
      </c>
      <c r="QI83" s="2">
        <f>IF(AND(NO83&gt;'Graph Creator'!$M$4,'Detalle de Cuentas'!NO83&lt;='Graph Creator'!$N$4),1,0)</f>
        <v>0</v>
      </c>
      <c r="QJ83" s="2">
        <f>IF(AND(NP83&gt;'Graph Creator'!$M$4,'Detalle de Cuentas'!NP83&lt;='Graph Creator'!$N$4),1,0)</f>
        <v>0</v>
      </c>
      <c r="QK83" s="2">
        <f>IF(AND(NQ83&gt;'Graph Creator'!$M$4,'Detalle de Cuentas'!NQ83&lt;='Graph Creator'!$N$4),1,0)</f>
        <v>0</v>
      </c>
      <c r="QL83" s="2">
        <f>IF(AND(NR83&gt;'Graph Creator'!$M$4,'Detalle de Cuentas'!NR83&lt;='Graph Creator'!$N$4),1,0)</f>
        <v>0</v>
      </c>
      <c r="QM83" s="2">
        <f>IF(AND(NS83&gt;'Graph Creator'!$M$4,'Detalle de Cuentas'!NS83&lt;='Graph Creator'!$N$4),1,0)</f>
        <v>0</v>
      </c>
      <c r="QN83" s="2">
        <f>IF(AND(NT83&gt;'Graph Creator'!$M$4,'Detalle de Cuentas'!NT83&lt;='Graph Creator'!$N$4),1,0)</f>
        <v>0</v>
      </c>
      <c r="QO83" s="2">
        <f>IF(AND(NU83&gt;'Graph Creator'!$M$4,'Detalle de Cuentas'!NU83&lt;='Graph Creator'!$N$4),1,0)</f>
        <v>0</v>
      </c>
      <c r="QP83" s="2">
        <f>IF(AND(NV83&gt;'Graph Creator'!$M$4,'Detalle de Cuentas'!NV83&lt;='Graph Creator'!$N$4),1,0)</f>
        <v>0</v>
      </c>
      <c r="QQ83" s="2">
        <f>IF(AND(NW83&gt;'Graph Creator'!$M$4,'Detalle de Cuentas'!NW83&lt;='Graph Creator'!$N$4),1,0)</f>
        <v>0</v>
      </c>
      <c r="QR83" s="2">
        <f>IF(AND(NX83&gt;'Graph Creator'!$M$4,'Detalle de Cuentas'!NX83&lt;='Graph Creator'!$N$4),1,0)</f>
        <v>0</v>
      </c>
      <c r="QS83" s="2">
        <f>IF(AND(NY83&gt;'Graph Creator'!$M$4,'Detalle de Cuentas'!NY83&lt;='Graph Creator'!$N$4),1,0)</f>
        <v>0</v>
      </c>
      <c r="QT83" s="2">
        <f>IF(AND(NZ83&gt;'Graph Creator'!$M$4,'Detalle de Cuentas'!NZ83&lt;='Graph Creator'!$N$4),1,0)</f>
        <v>0</v>
      </c>
      <c r="QU83" s="2">
        <f>IF(AND(OA83&gt;'Graph Creator'!$M$4,'Detalle de Cuentas'!OA83&lt;='Graph Creator'!$N$4),1,0)</f>
        <v>0</v>
      </c>
      <c r="QV83" s="2">
        <f>IF(AND(OB83&gt;'Graph Creator'!$M$4,'Detalle de Cuentas'!OB83&lt;='Graph Creator'!$N$4),1,0)</f>
        <v>0</v>
      </c>
      <c r="QW83" s="2">
        <f>IF(AND(OC83&gt;'Graph Creator'!$M$4,'Detalle de Cuentas'!OC83&lt;='Graph Creator'!$N$4),1,0)</f>
        <v>0</v>
      </c>
      <c r="QX83" s="2">
        <f>IF(AND(NF83&gt;'Graph Creator'!$N$4,'Detalle de Cuentas'!NF83&lt;='Graph Creator'!$O$4),1,0)</f>
        <v>0</v>
      </c>
      <c r="QY83" s="2">
        <f>IF(AND(NG83&gt;'Graph Creator'!$N$4,'Detalle de Cuentas'!NG83&lt;='Graph Creator'!$O$4),1,0)</f>
        <v>0</v>
      </c>
      <c r="QZ83" s="2">
        <f>IF(AND(NH83&gt;'Graph Creator'!$N$4,'Detalle de Cuentas'!NH83&lt;='Graph Creator'!$O$4),1,0)</f>
        <v>0</v>
      </c>
      <c r="RA83" s="2">
        <f>IF(AND(NI83&gt;'Graph Creator'!$N$4,'Detalle de Cuentas'!NI83&lt;='Graph Creator'!$O$4),1,0)</f>
        <v>0</v>
      </c>
      <c r="RB83" s="2">
        <f>IF(AND(NJ83&gt;'Graph Creator'!$N$4,'Detalle de Cuentas'!NJ83&lt;='Graph Creator'!$O$4),1,0)</f>
        <v>0</v>
      </c>
      <c r="RC83" s="2">
        <f>IF(AND(NK83&gt;'Graph Creator'!$N$4,'Detalle de Cuentas'!NK83&lt;='Graph Creator'!$O$4),1,0)</f>
        <v>0</v>
      </c>
      <c r="RD83" s="2">
        <f>IF(AND(NL83&gt;'Graph Creator'!$N$4,'Detalle de Cuentas'!NL83&lt;='Graph Creator'!$O$4),1,0)</f>
        <v>0</v>
      </c>
      <c r="RE83" s="2">
        <f>IF(AND(NM83&gt;'Graph Creator'!$N$4,'Detalle de Cuentas'!NM83&lt;='Graph Creator'!$O$4),1,0)</f>
        <v>0</v>
      </c>
      <c r="RF83" s="2">
        <f>IF(AND(NN83&gt;'Graph Creator'!$N$4,'Detalle de Cuentas'!NN83&lt;='Graph Creator'!$O$4),1,0)</f>
        <v>0</v>
      </c>
      <c r="RG83" s="2">
        <f>IF(AND(NO83&gt;'Graph Creator'!$N$4,'Detalle de Cuentas'!NO83&lt;='Graph Creator'!$O$4),1,0)</f>
        <v>0</v>
      </c>
      <c r="RH83" s="2">
        <f>IF(AND(NP83&gt;'Graph Creator'!$N$4,'Detalle de Cuentas'!NP83&lt;='Graph Creator'!$O$4),1,0)</f>
        <v>0</v>
      </c>
      <c r="RI83" s="2">
        <f>IF(AND(NQ83&gt;'Graph Creator'!$N$4,'Detalle de Cuentas'!NQ83&lt;='Graph Creator'!$O$4),1,0)</f>
        <v>0</v>
      </c>
      <c r="RJ83" s="2">
        <f>IF(AND(NR83&gt;'Graph Creator'!$N$4,'Detalle de Cuentas'!NR83&lt;='Graph Creator'!$O$4),1,0)</f>
        <v>0</v>
      </c>
      <c r="RK83" s="2">
        <f>IF(AND(NS83&gt;'Graph Creator'!$N$4,'Detalle de Cuentas'!NS83&lt;='Graph Creator'!$O$4),1,0)</f>
        <v>0</v>
      </c>
      <c r="RL83" s="2">
        <f>IF(AND(NT83&gt;'Graph Creator'!$N$4,'Detalle de Cuentas'!NT83&lt;='Graph Creator'!$O$4),1,0)</f>
        <v>0</v>
      </c>
      <c r="RM83" s="2">
        <f>IF(AND(NU83&gt;'Graph Creator'!$N$4,'Detalle de Cuentas'!NU83&lt;='Graph Creator'!$O$4),1,0)</f>
        <v>0</v>
      </c>
      <c r="RN83" s="2">
        <f>IF(AND(NV83&gt;'Graph Creator'!$N$4,'Detalle de Cuentas'!NV83&lt;='Graph Creator'!$O$4),1,0)</f>
        <v>0</v>
      </c>
      <c r="RO83" s="2">
        <f>IF(AND(NW83&gt;'Graph Creator'!$N$4,'Detalle de Cuentas'!NW83&lt;='Graph Creator'!$O$4),1,0)</f>
        <v>0</v>
      </c>
      <c r="RP83" s="2">
        <f>IF(AND(NX83&gt;'Graph Creator'!$N$4,'Detalle de Cuentas'!NX83&lt;='Graph Creator'!$O$4),1,0)</f>
        <v>0</v>
      </c>
      <c r="RQ83" s="2">
        <f>IF(AND(NY83&gt;'Graph Creator'!$N$4,'Detalle de Cuentas'!NY83&lt;='Graph Creator'!$O$4),1,0)</f>
        <v>0</v>
      </c>
      <c r="RR83" s="2">
        <f>IF(AND(NZ83&gt;'Graph Creator'!$N$4,'Detalle de Cuentas'!NZ83&lt;='Graph Creator'!$O$4),1,0)</f>
        <v>0</v>
      </c>
      <c r="RS83" s="2">
        <f>IF(AND(OA83&gt;'Graph Creator'!$N$4,'Detalle de Cuentas'!OA83&lt;='Graph Creator'!$O$4),1,0)</f>
        <v>0</v>
      </c>
      <c r="RT83" s="2">
        <f>IF(AND(OB83&gt;'Graph Creator'!$N$4,'Detalle de Cuentas'!OB83&lt;='Graph Creator'!$O$4),1,0)</f>
        <v>0</v>
      </c>
      <c r="RU83" s="2">
        <f>IF(AND(OC83&gt;'Graph Creator'!$N$4,'Detalle de Cuentas'!OC83&lt;='Graph Creator'!$O$4),1,0)</f>
        <v>0</v>
      </c>
      <c r="RV83" s="2" t="e">
        <f t="shared" si="1224"/>
        <v>#VALUE!</v>
      </c>
      <c r="RW83" s="2" t="e">
        <f t="shared" si="1225"/>
        <v>#VALUE!</v>
      </c>
      <c r="RX83" s="2" t="e">
        <f t="shared" si="1226"/>
        <v>#VALUE!</v>
      </c>
      <c r="RY83" s="2" t="e">
        <f t="shared" si="1227"/>
        <v>#VALUE!</v>
      </c>
      <c r="RZ83" s="2" t="e">
        <f t="shared" si="1228"/>
        <v>#VALUE!</v>
      </c>
      <c r="SA83" s="2" t="e">
        <f t="shared" si="1229"/>
        <v>#VALUE!</v>
      </c>
      <c r="SB83" s="2" t="e">
        <f t="shared" si="1230"/>
        <v>#VALUE!</v>
      </c>
      <c r="SC83" s="2" t="e">
        <f t="shared" si="1231"/>
        <v>#VALUE!</v>
      </c>
      <c r="SD83" s="2" t="e">
        <f t="shared" si="1232"/>
        <v>#VALUE!</v>
      </c>
      <c r="SE83" s="2" t="e">
        <f t="shared" si="1233"/>
        <v>#VALUE!</v>
      </c>
      <c r="SF83" s="2" t="e">
        <f t="shared" si="1234"/>
        <v>#VALUE!</v>
      </c>
      <c r="SG83" s="2" t="e">
        <f t="shared" si="1235"/>
        <v>#VALUE!</v>
      </c>
      <c r="SH83" s="2" t="e">
        <f t="shared" si="1236"/>
        <v>#VALUE!</v>
      </c>
      <c r="SI83" s="2" t="e">
        <f t="shared" si="1237"/>
        <v>#VALUE!</v>
      </c>
      <c r="SJ83" s="2" t="e">
        <f t="shared" si="1238"/>
        <v>#VALUE!</v>
      </c>
      <c r="SK83" s="2" t="e">
        <f t="shared" si="1239"/>
        <v>#VALUE!</v>
      </c>
      <c r="SL83" s="2" t="e">
        <f t="shared" si="1240"/>
        <v>#VALUE!</v>
      </c>
      <c r="SM83" s="2" t="e">
        <f t="shared" si="1241"/>
        <v>#VALUE!</v>
      </c>
      <c r="SN83" s="2" t="e">
        <f t="shared" si="1242"/>
        <v>#VALUE!</v>
      </c>
      <c r="SO83" s="2" t="e">
        <f t="shared" si="1243"/>
        <v>#VALUE!</v>
      </c>
      <c r="SP83" s="2" t="e">
        <f t="shared" si="1244"/>
        <v>#VALUE!</v>
      </c>
      <c r="SQ83" s="2" t="e">
        <f t="shared" si="1245"/>
        <v>#VALUE!</v>
      </c>
      <c r="SR83" s="2" t="e">
        <f t="shared" si="1246"/>
        <v>#VALUE!</v>
      </c>
      <c r="SS83" s="2" t="e">
        <f t="shared" si="1247"/>
        <v>#VALUE!</v>
      </c>
      <c r="ST83" s="2" t="e">
        <f t="shared" si="1248"/>
        <v>#VALUE!</v>
      </c>
      <c r="SU83" s="2" t="e">
        <f t="shared" si="1249"/>
        <v>#VALUE!</v>
      </c>
      <c r="SV83" s="2" t="e">
        <f t="shared" si="1250"/>
        <v>#VALUE!</v>
      </c>
      <c r="SW83" s="2" t="e">
        <f t="shared" si="1251"/>
        <v>#VALUE!</v>
      </c>
      <c r="SX83" s="2" t="e">
        <f t="shared" si="1252"/>
        <v>#VALUE!</v>
      </c>
      <c r="SY83" s="2" t="e">
        <f t="shared" si="1253"/>
        <v>#VALUE!</v>
      </c>
      <c r="SZ83" s="2" t="e">
        <f t="shared" si="1254"/>
        <v>#VALUE!</v>
      </c>
      <c r="TA83" s="2" t="e">
        <f t="shared" si="1255"/>
        <v>#VALUE!</v>
      </c>
      <c r="TB83" s="2" t="e">
        <f t="shared" si="1256"/>
        <v>#VALUE!</v>
      </c>
      <c r="TC83" s="2" t="e">
        <f t="shared" si="1257"/>
        <v>#VALUE!</v>
      </c>
      <c r="TD83" s="2" t="e">
        <f t="shared" si="1258"/>
        <v>#VALUE!</v>
      </c>
      <c r="TE83" s="2" t="e">
        <f t="shared" si="1259"/>
        <v>#VALUE!</v>
      </c>
      <c r="TF83" s="2" t="str">
        <f>IF(DZ83=1,IF(SUM(DZ$17:DZ83)&lt;2,""&amp;B83,", "&amp;B83),"")</f>
        <v/>
      </c>
      <c r="TG83" s="2" t="str">
        <f t="shared" ref="TG83:TG146" si="1272">TG82&amp;TF83</f>
        <v/>
      </c>
      <c r="TH83" s="2">
        <f t="shared" si="1260"/>
        <v>0</v>
      </c>
      <c r="TI83" s="14" t="str">
        <f t="shared" si="1261"/>
        <v/>
      </c>
      <c r="TJ83" s="14" t="e">
        <f t="shared" si="1081"/>
        <v>#VALUE!</v>
      </c>
      <c r="TK83" s="14" t="e">
        <f t="shared" si="1082"/>
        <v>#VALUE!</v>
      </c>
      <c r="TL83" s="14" t="e">
        <f t="shared" si="1083"/>
        <v>#VALUE!</v>
      </c>
      <c r="TM83" s="14" t="e">
        <f t="shared" si="1084"/>
        <v>#VALUE!</v>
      </c>
      <c r="TN83" s="14" t="e">
        <f t="shared" si="1085"/>
        <v>#VALUE!</v>
      </c>
      <c r="TO83" s="14" t="e">
        <f t="shared" si="1086"/>
        <v>#VALUE!</v>
      </c>
      <c r="TP83" s="14" t="e">
        <f t="shared" si="1087"/>
        <v>#VALUE!</v>
      </c>
      <c r="TQ83" s="14" t="e">
        <f t="shared" si="1088"/>
        <v>#VALUE!</v>
      </c>
      <c r="TR83" s="14" t="e">
        <f t="shared" si="1089"/>
        <v>#VALUE!</v>
      </c>
      <c r="TS83" s="14" t="e">
        <f t="shared" si="1090"/>
        <v>#VALUE!</v>
      </c>
      <c r="TT83" s="14" t="e">
        <f t="shared" si="1091"/>
        <v>#VALUE!</v>
      </c>
      <c r="TU83" s="14" t="e">
        <f t="shared" si="1092"/>
        <v>#VALUE!</v>
      </c>
      <c r="TV83" s="14" t="e">
        <f t="shared" si="1093"/>
        <v>#VALUE!</v>
      </c>
      <c r="TW83" s="14" t="e">
        <f t="shared" si="1094"/>
        <v>#VALUE!</v>
      </c>
      <c r="TX83" s="14" t="e">
        <f t="shared" si="1095"/>
        <v>#VALUE!</v>
      </c>
      <c r="TY83" s="14" t="e">
        <f t="shared" si="1096"/>
        <v>#VALUE!</v>
      </c>
      <c r="TZ83" s="14" t="e">
        <f t="shared" si="1097"/>
        <v>#VALUE!</v>
      </c>
      <c r="UA83" s="14" t="e">
        <f t="shared" si="1098"/>
        <v>#VALUE!</v>
      </c>
      <c r="UB83" s="14" t="e">
        <f t="shared" si="1099"/>
        <v>#VALUE!</v>
      </c>
      <c r="UC83" s="14" t="e">
        <f t="shared" si="1100"/>
        <v>#VALUE!</v>
      </c>
      <c r="UD83" s="14" t="e">
        <f t="shared" si="1101"/>
        <v>#VALUE!</v>
      </c>
      <c r="UE83" s="14" t="e">
        <f t="shared" si="1102"/>
        <v>#VALUE!</v>
      </c>
      <c r="UF83" s="14" t="e">
        <f t="shared" si="1103"/>
        <v>#VALUE!</v>
      </c>
      <c r="UH83" s="2">
        <f>IF($C$4-$R83&gt;'Graph Creator'!$E$2*'Graph Creator'!$D$13*12,0,1)</f>
        <v>1</v>
      </c>
      <c r="UJ83" s="2" t="e">
        <f t="shared" si="1262"/>
        <v>#VALUE!</v>
      </c>
      <c r="UK83" s="2" t="e">
        <f t="shared" si="1104"/>
        <v>#VALUE!</v>
      </c>
      <c r="UL83" s="2" t="e">
        <f t="shared" si="1105"/>
        <v>#VALUE!</v>
      </c>
      <c r="UM83" s="2" t="e">
        <f t="shared" si="1106"/>
        <v>#VALUE!</v>
      </c>
      <c r="UN83" s="2" t="e">
        <f t="shared" si="1107"/>
        <v>#VALUE!</v>
      </c>
      <c r="UO83" s="2" t="e">
        <f t="shared" si="1108"/>
        <v>#VALUE!</v>
      </c>
      <c r="UP83" s="2" t="e">
        <f t="shared" si="1109"/>
        <v>#VALUE!</v>
      </c>
      <c r="UQ83" s="2" t="e">
        <f t="shared" si="1110"/>
        <v>#VALUE!</v>
      </c>
      <c r="UR83" s="2" t="e">
        <f t="shared" si="1111"/>
        <v>#VALUE!</v>
      </c>
      <c r="US83" s="2" t="e">
        <f t="shared" si="1112"/>
        <v>#VALUE!</v>
      </c>
      <c r="UT83" s="2" t="e">
        <f t="shared" si="1113"/>
        <v>#VALUE!</v>
      </c>
      <c r="UU83" s="2" t="e">
        <f t="shared" si="1114"/>
        <v>#VALUE!</v>
      </c>
      <c r="UV83" s="2" t="e">
        <f t="shared" si="1115"/>
        <v>#VALUE!</v>
      </c>
      <c r="UW83" s="2" t="e">
        <f t="shared" si="1116"/>
        <v>#VALUE!</v>
      </c>
      <c r="UX83" s="2" t="e">
        <f t="shared" si="1117"/>
        <v>#VALUE!</v>
      </c>
      <c r="UY83" s="2" t="e">
        <f t="shared" si="1118"/>
        <v>#VALUE!</v>
      </c>
      <c r="UZ83" s="2" t="e">
        <f t="shared" si="1119"/>
        <v>#VALUE!</v>
      </c>
      <c r="VA83" s="2" t="e">
        <f t="shared" si="1120"/>
        <v>#VALUE!</v>
      </c>
      <c r="VB83" s="2" t="e">
        <f t="shared" si="1121"/>
        <v>#VALUE!</v>
      </c>
      <c r="VC83" s="2" t="e">
        <f t="shared" si="1122"/>
        <v>#VALUE!</v>
      </c>
      <c r="VD83" s="2" t="e">
        <f t="shared" si="1123"/>
        <v>#VALUE!</v>
      </c>
      <c r="VE83" s="2" t="e">
        <f t="shared" si="1124"/>
        <v>#VALUE!</v>
      </c>
      <c r="VF83" s="2" t="e">
        <f t="shared" si="1125"/>
        <v>#VALUE!</v>
      </c>
      <c r="VG83" s="2" t="e">
        <f t="shared" si="1126"/>
        <v>#VALUE!</v>
      </c>
      <c r="VH83" s="2" t="e">
        <f t="shared" si="1127"/>
        <v>#VALUE!</v>
      </c>
      <c r="VI83" s="2" t="e">
        <f t="shared" si="1128"/>
        <v>#VALUE!</v>
      </c>
      <c r="VJ83" s="2" t="e">
        <f t="shared" si="1129"/>
        <v>#VALUE!</v>
      </c>
      <c r="VK83" s="2" t="e">
        <f t="shared" si="1130"/>
        <v>#VALUE!</v>
      </c>
      <c r="VL83" s="2" t="e">
        <f t="shared" si="1131"/>
        <v>#VALUE!</v>
      </c>
      <c r="VM83" s="2" t="e">
        <f t="shared" si="1132"/>
        <v>#VALUE!</v>
      </c>
      <c r="VN83" s="2" t="e">
        <f t="shared" si="1133"/>
        <v>#VALUE!</v>
      </c>
      <c r="VO83" s="2" t="e">
        <f t="shared" si="1134"/>
        <v>#VALUE!</v>
      </c>
      <c r="VP83" s="2" t="e">
        <f t="shared" si="1135"/>
        <v>#VALUE!</v>
      </c>
      <c r="VQ83" s="2" t="e">
        <f t="shared" si="1136"/>
        <v>#VALUE!</v>
      </c>
      <c r="VR83" s="2" t="e">
        <f t="shared" si="1137"/>
        <v>#VALUE!</v>
      </c>
      <c r="VS83" s="2" t="e">
        <f t="shared" si="1138"/>
        <v>#VALUE!</v>
      </c>
      <c r="VT83" s="98">
        <f t="shared" si="1263"/>
        <v>0</v>
      </c>
      <c r="VU83" s="98">
        <f t="shared" si="1139"/>
        <v>0</v>
      </c>
      <c r="VV83" s="98">
        <f t="shared" si="1140"/>
        <v>0</v>
      </c>
      <c r="VW83" s="98">
        <f t="shared" si="1141"/>
        <v>0</v>
      </c>
      <c r="VX83" s="98">
        <f t="shared" si="1142"/>
        <v>0</v>
      </c>
      <c r="VY83" s="98">
        <f t="shared" si="1143"/>
        <v>0</v>
      </c>
      <c r="VZ83" s="98">
        <f t="shared" si="1144"/>
        <v>0</v>
      </c>
      <c r="WA83" s="98">
        <f t="shared" si="1145"/>
        <v>0</v>
      </c>
      <c r="WB83" s="98">
        <f t="shared" si="1146"/>
        <v>0</v>
      </c>
      <c r="WC83" s="98">
        <f t="shared" si="1147"/>
        <v>0</v>
      </c>
      <c r="WD83" s="98">
        <f t="shared" si="1148"/>
        <v>0</v>
      </c>
      <c r="WE83" s="98">
        <f t="shared" si="1149"/>
        <v>0</v>
      </c>
      <c r="WF83" s="98">
        <f t="shared" si="1150"/>
        <v>0</v>
      </c>
      <c r="WG83" s="98">
        <f t="shared" si="1151"/>
        <v>0</v>
      </c>
      <c r="WH83" s="98">
        <f t="shared" si="1152"/>
        <v>0</v>
      </c>
      <c r="WI83" s="98">
        <f t="shared" si="1153"/>
        <v>0</v>
      </c>
      <c r="WJ83" s="98">
        <f t="shared" si="1154"/>
        <v>0</v>
      </c>
      <c r="WK83" s="98">
        <f t="shared" si="1155"/>
        <v>0</v>
      </c>
      <c r="WL83" s="98">
        <f t="shared" si="1156"/>
        <v>0</v>
      </c>
      <c r="WM83" s="98">
        <f t="shared" si="1157"/>
        <v>0</v>
      </c>
      <c r="WN83" s="98">
        <f t="shared" si="1158"/>
        <v>0</v>
      </c>
      <c r="WO83" s="98">
        <f t="shared" si="1159"/>
        <v>0</v>
      </c>
      <c r="WP83" s="98">
        <f t="shared" si="1160"/>
        <v>0</v>
      </c>
      <c r="WQ83" s="98">
        <f t="shared" si="1161"/>
        <v>0</v>
      </c>
      <c r="WR83" s="98">
        <f>IFERROR(INDEX('Score Calculation'!$D$38:$D$41,MATCH('Detalle de Cuentas'!VT83,'Score Calculation'!$C$38:$C$41,1)),0)</f>
        <v>4</v>
      </c>
      <c r="WS83" s="98">
        <f>IFERROR(INDEX('Score Calculation'!$D$38:$D$41,MATCH('Detalle de Cuentas'!VU83,'Score Calculation'!$C$38:$C$41,1)),0)</f>
        <v>4</v>
      </c>
      <c r="WT83" s="98">
        <f>IFERROR(INDEX('Score Calculation'!$D$38:$D$41,MATCH('Detalle de Cuentas'!VV83,'Score Calculation'!$C$38:$C$41,1)),0)</f>
        <v>4</v>
      </c>
      <c r="WU83" s="98">
        <f>IFERROR(INDEX('Score Calculation'!$D$38:$D$41,MATCH('Detalle de Cuentas'!VW83,'Score Calculation'!$C$38:$C$41,1)),0)</f>
        <v>4</v>
      </c>
      <c r="WV83" s="98">
        <f>IFERROR(INDEX('Score Calculation'!$D$38:$D$41,MATCH('Detalle de Cuentas'!VX83,'Score Calculation'!$C$38:$C$41,1)),0)</f>
        <v>4</v>
      </c>
      <c r="WW83" s="98">
        <f>IFERROR(INDEX('Score Calculation'!$D$38:$D$41,MATCH('Detalle de Cuentas'!VY83,'Score Calculation'!$C$38:$C$41,1)),0)</f>
        <v>4</v>
      </c>
      <c r="WX83" s="98">
        <f>IFERROR(INDEX('Score Calculation'!$D$38:$D$41,MATCH('Detalle de Cuentas'!VZ83,'Score Calculation'!$C$38:$C$41,1)),0)</f>
        <v>4</v>
      </c>
      <c r="WY83" s="98">
        <f>IFERROR(INDEX('Score Calculation'!$D$38:$D$41,MATCH('Detalle de Cuentas'!WA83,'Score Calculation'!$C$38:$C$41,1)),0)</f>
        <v>4</v>
      </c>
      <c r="WZ83" s="98">
        <f>IFERROR(INDEX('Score Calculation'!$D$38:$D$41,MATCH('Detalle de Cuentas'!WB83,'Score Calculation'!$C$38:$C$41,1)),0)</f>
        <v>4</v>
      </c>
      <c r="XA83" s="98">
        <f>IFERROR(INDEX('Score Calculation'!$D$38:$D$41,MATCH('Detalle de Cuentas'!WC83,'Score Calculation'!$C$38:$C$41,1)),0)</f>
        <v>4</v>
      </c>
      <c r="XB83" s="98">
        <f>IFERROR(INDEX('Score Calculation'!$D$38:$D$41,MATCH('Detalle de Cuentas'!WD83,'Score Calculation'!$C$38:$C$41,1)),0)</f>
        <v>4</v>
      </c>
      <c r="XC83" s="98">
        <f>IFERROR(INDEX('Score Calculation'!$D$38:$D$41,MATCH('Detalle de Cuentas'!WE83,'Score Calculation'!$C$38:$C$41,1)),0)</f>
        <v>4</v>
      </c>
      <c r="XD83" s="98">
        <f>IFERROR(INDEX('Score Calculation'!$D$38:$D$41,MATCH('Detalle de Cuentas'!WF83,'Score Calculation'!$C$38:$C$41,1)),0)</f>
        <v>4</v>
      </c>
      <c r="XE83" s="98">
        <f>IFERROR(INDEX('Score Calculation'!$D$38:$D$41,MATCH('Detalle de Cuentas'!WG83,'Score Calculation'!$C$38:$C$41,1)),0)</f>
        <v>4</v>
      </c>
      <c r="XF83" s="98">
        <f>IFERROR(INDEX('Score Calculation'!$D$38:$D$41,MATCH('Detalle de Cuentas'!WH83,'Score Calculation'!$C$38:$C$41,1)),0)</f>
        <v>4</v>
      </c>
      <c r="XG83" s="98">
        <f>IFERROR(INDEX('Score Calculation'!$D$38:$D$41,MATCH('Detalle de Cuentas'!WI83,'Score Calculation'!$C$38:$C$41,1)),0)</f>
        <v>4</v>
      </c>
      <c r="XH83" s="98">
        <f>IFERROR(INDEX('Score Calculation'!$D$38:$D$41,MATCH('Detalle de Cuentas'!WJ83,'Score Calculation'!$C$38:$C$41,1)),0)</f>
        <v>4</v>
      </c>
      <c r="XI83" s="98">
        <f>IFERROR(INDEX('Score Calculation'!$D$38:$D$41,MATCH('Detalle de Cuentas'!WK83,'Score Calculation'!$C$38:$C$41,1)),0)</f>
        <v>4</v>
      </c>
      <c r="XJ83" s="98">
        <f>IFERROR(INDEX('Score Calculation'!$D$38:$D$41,MATCH('Detalle de Cuentas'!WL83,'Score Calculation'!$C$38:$C$41,1)),0)</f>
        <v>4</v>
      </c>
      <c r="XK83" s="98">
        <f>IFERROR(INDEX('Score Calculation'!$D$38:$D$41,MATCH('Detalle de Cuentas'!WM83,'Score Calculation'!$C$38:$C$41,1)),0)</f>
        <v>4</v>
      </c>
      <c r="XL83" s="98">
        <f>IFERROR(INDEX('Score Calculation'!$D$38:$D$41,MATCH('Detalle de Cuentas'!WN83,'Score Calculation'!$C$38:$C$41,1)),0)</f>
        <v>4</v>
      </c>
      <c r="XM83" s="98">
        <f>IFERROR(INDEX('Score Calculation'!$D$38:$D$41,MATCH('Detalle de Cuentas'!WO83,'Score Calculation'!$C$38:$C$41,1)),0)</f>
        <v>4</v>
      </c>
      <c r="XN83" s="98">
        <f>IFERROR(INDEX('Score Calculation'!$D$38:$D$41,MATCH('Detalle de Cuentas'!WP83,'Score Calculation'!$C$38:$C$41,1)),0)</f>
        <v>4</v>
      </c>
      <c r="XO83" s="98">
        <f>IFERROR(INDEX('Score Calculation'!$D$38:$D$41,MATCH('Detalle de Cuentas'!WQ83,'Score Calculation'!$C$38:$C$41,1)),0)</f>
        <v>4</v>
      </c>
      <c r="XP83" s="98">
        <f>IFERROR(INDEX('Score Calculation'!$D$24:$D$31,MATCH('Detalle de Cuentas'!NF83,'Score Calculation'!$C$24:$C$31,1)),0)</f>
        <v>1</v>
      </c>
      <c r="XQ83" s="98">
        <f>IFERROR(INDEX('Score Calculation'!$D$24:$D$31,MATCH('Detalle de Cuentas'!NG83,'Score Calculation'!$C$24:$C$31,1)),0)</f>
        <v>1</v>
      </c>
      <c r="XR83" s="98">
        <f>IFERROR(INDEX('Score Calculation'!$D$24:$D$31,MATCH('Detalle de Cuentas'!NH83,'Score Calculation'!$C$24:$C$31,1)),0)</f>
        <v>1</v>
      </c>
      <c r="XS83" s="98">
        <f>IFERROR(INDEX('Score Calculation'!$D$24:$D$31,MATCH('Detalle de Cuentas'!NI83,'Score Calculation'!$C$24:$C$31,1)),0)</f>
        <v>1</v>
      </c>
      <c r="XT83" s="98">
        <f>IFERROR(INDEX('Score Calculation'!$D$24:$D$31,MATCH('Detalle de Cuentas'!NJ83,'Score Calculation'!$C$24:$C$31,1)),0)</f>
        <v>1</v>
      </c>
      <c r="XU83" s="98">
        <f>IFERROR(INDEX('Score Calculation'!$D$24:$D$31,MATCH('Detalle de Cuentas'!NK83,'Score Calculation'!$C$24:$C$31,1)),0)</f>
        <v>1</v>
      </c>
      <c r="XV83" s="98">
        <f>IFERROR(INDEX('Score Calculation'!$D$24:$D$31,MATCH('Detalle de Cuentas'!NL83,'Score Calculation'!$C$24:$C$31,1)),0)</f>
        <v>1</v>
      </c>
      <c r="XW83" s="98">
        <f>IFERROR(INDEX('Score Calculation'!$D$24:$D$31,MATCH('Detalle de Cuentas'!NM83,'Score Calculation'!$C$24:$C$31,1)),0)</f>
        <v>1</v>
      </c>
      <c r="XX83" s="98">
        <f>IFERROR(INDEX('Score Calculation'!$D$24:$D$31,MATCH('Detalle de Cuentas'!NN83,'Score Calculation'!$C$24:$C$31,1)),0)</f>
        <v>1</v>
      </c>
      <c r="XY83" s="98">
        <f>IFERROR(INDEX('Score Calculation'!$D$24:$D$31,MATCH('Detalle de Cuentas'!NO83,'Score Calculation'!$C$24:$C$31,1)),0)</f>
        <v>1</v>
      </c>
      <c r="XZ83" s="98">
        <f>IFERROR(INDEX('Score Calculation'!$D$24:$D$31,MATCH('Detalle de Cuentas'!NP83,'Score Calculation'!$C$24:$C$31,1)),0)</f>
        <v>1</v>
      </c>
      <c r="YA83" s="98">
        <f>IFERROR(INDEX('Score Calculation'!$D$24:$D$31,MATCH('Detalle de Cuentas'!NQ83,'Score Calculation'!$C$24:$C$31,1)),0)</f>
        <v>1</v>
      </c>
      <c r="YB83" s="98">
        <f>IFERROR(INDEX('Score Calculation'!$D$24:$D$31,MATCH('Detalle de Cuentas'!NR83,'Score Calculation'!$C$24:$C$31,1)),0)</f>
        <v>1</v>
      </c>
      <c r="YC83" s="98">
        <f>IFERROR(INDEX('Score Calculation'!$D$24:$D$31,MATCH('Detalle de Cuentas'!NS83,'Score Calculation'!$C$24:$C$31,1)),0)</f>
        <v>1</v>
      </c>
      <c r="YD83" s="98">
        <f>IFERROR(INDEX('Score Calculation'!$D$24:$D$31,MATCH('Detalle de Cuentas'!NT83,'Score Calculation'!$C$24:$C$31,1)),0)</f>
        <v>1</v>
      </c>
      <c r="YE83" s="98">
        <f>IFERROR(INDEX('Score Calculation'!$D$24:$D$31,MATCH('Detalle de Cuentas'!NU83,'Score Calculation'!$C$24:$C$31,1)),0)</f>
        <v>1</v>
      </c>
      <c r="YF83" s="98">
        <f>IFERROR(INDEX('Score Calculation'!$D$24:$D$31,MATCH('Detalle de Cuentas'!NV83,'Score Calculation'!$C$24:$C$31,1)),0)</f>
        <v>1</v>
      </c>
      <c r="YG83" s="98">
        <f>IFERROR(INDEX('Score Calculation'!$D$24:$D$31,MATCH('Detalle de Cuentas'!NW83,'Score Calculation'!$C$24:$C$31,1)),0)</f>
        <v>1</v>
      </c>
      <c r="YH83" s="98">
        <f>IFERROR(INDEX('Score Calculation'!$D$24:$D$31,MATCH('Detalle de Cuentas'!NX83,'Score Calculation'!$C$24:$C$31,1)),0)</f>
        <v>1</v>
      </c>
      <c r="YI83" s="98">
        <f>IFERROR(INDEX('Score Calculation'!$D$24:$D$31,MATCH('Detalle de Cuentas'!NY83,'Score Calculation'!$C$24:$C$31,1)),0)</f>
        <v>1</v>
      </c>
      <c r="YJ83" s="98">
        <f>IFERROR(INDEX('Score Calculation'!$D$24:$D$31,MATCH('Detalle de Cuentas'!NZ83,'Score Calculation'!$C$24:$C$31,1)),0)</f>
        <v>1</v>
      </c>
      <c r="YK83" s="98">
        <f>IFERROR(INDEX('Score Calculation'!$D$24:$D$31,MATCH('Detalle de Cuentas'!OA83,'Score Calculation'!$C$24:$C$31,1)),0)</f>
        <v>1</v>
      </c>
      <c r="YL83" s="98">
        <f>IFERROR(INDEX('Score Calculation'!$D$24:$D$31,MATCH('Detalle de Cuentas'!OB83,'Score Calculation'!$C$24:$C$31,1)),0)</f>
        <v>1</v>
      </c>
      <c r="YM83" s="98">
        <f>IFERROR(INDEX('Score Calculation'!$D$24:$D$31,MATCH('Detalle de Cuentas'!OC83,'Score Calculation'!$C$24:$C$31,1)),0)</f>
        <v>1</v>
      </c>
      <c r="YN83" s="98">
        <f t="shared" si="1264"/>
        <v>0</v>
      </c>
      <c r="YO83" s="98">
        <f>IF(LEFT(TRIM($D83),15)="GRUPO SOLIDARIO",$L83*'Score Calculation'!$H$5,IF(TRIM('Detalle de Cuentas'!$C83)="Semanal",'Detalle de Cuentas'!$L83*'Score Calculation'!$H$6,'Detalle de Cuentas'!$L83))</f>
        <v>0</v>
      </c>
      <c r="YP83" s="99">
        <f>IFERROR(INDEX('Score Calculation'!$D$54:$D$60,MATCH($YO83,'Score Calculation'!$C$54:$C$60,1)),1)</f>
        <v>0.2</v>
      </c>
      <c r="YQ83" s="99">
        <f>IFERROR(INDEX('Score Calculation'!$D$65:$D$123,MATCH(LEFT(TRIM('Detalle de Cuentas'!$F83),20),'Score Calculation'!$F$65:$F$123,0)),1)</f>
        <v>1</v>
      </c>
      <c r="YR83" s="99">
        <f>IFERROR(INDEX('Score Calculation'!$D$46:$D$49,MATCH('Detalle de Cuentas'!$YN83,'Score Calculation'!$C$46:$C$49,1)),1)</f>
        <v>4</v>
      </c>
      <c r="YS83" s="99">
        <f t="shared" si="1265"/>
        <v>0</v>
      </c>
      <c r="YT83" s="99">
        <f t="shared" si="1266"/>
        <v>0</v>
      </c>
      <c r="YU83" s="98" t="str">
        <f t="shared" si="1267"/>
        <v/>
      </c>
      <c r="YV83" s="109">
        <f t="shared" si="1268"/>
        <v>1</v>
      </c>
      <c r="YW83" s="109">
        <f>IFERROR(INDEX('Score Calculation'!$D$187:$D$245,MATCH(LEFT(TRIM('Detalle de Cuentas'!$F83),20),'Score Calculation'!$F$187:$F$245,0)),1)</f>
        <v>1</v>
      </c>
      <c r="YX83" s="109">
        <f>IFERROR(IF($E83="HIPOTECA",-PMT('Score Calculation'!$H$266/(360/$J83),$G83,$YO83)*(30/$J83),-PMT('Score Calculation'!$H$267/(360/$J83),$G83,$YO83)*(30/$J83)),0)</f>
        <v>0</v>
      </c>
      <c r="YY83" s="109">
        <f t="shared" si="805"/>
        <v>0</v>
      </c>
      <c r="YZ83" s="109">
        <f t="shared" si="805"/>
        <v>0</v>
      </c>
      <c r="ZA83" s="109">
        <f t="shared" si="805"/>
        <v>0</v>
      </c>
      <c r="ZB83" s="109">
        <f t="shared" si="805"/>
        <v>0</v>
      </c>
      <c r="ZC83" s="109">
        <f t="shared" si="805"/>
        <v>0</v>
      </c>
      <c r="ZD83" s="109">
        <f t="shared" si="805"/>
        <v>0</v>
      </c>
      <c r="ZE83" s="109">
        <f t="shared" si="805"/>
        <v>0</v>
      </c>
      <c r="ZF83" s="109">
        <f t="shared" si="805"/>
        <v>0</v>
      </c>
      <c r="ZG83" s="109">
        <f t="shared" si="805"/>
        <v>0</v>
      </c>
      <c r="ZH83" s="109">
        <f t="shared" si="805"/>
        <v>0</v>
      </c>
      <c r="ZI83" s="109">
        <f t="shared" si="1269"/>
        <v>0</v>
      </c>
    </row>
    <row r="84" spans="2:685" x14ac:dyDescent="0.2">
      <c r="B84" s="41">
        <v>68</v>
      </c>
      <c r="C84" s="42"/>
      <c r="D84" s="42"/>
      <c r="E84" s="42"/>
      <c r="F84" s="42"/>
      <c r="G84" s="42"/>
      <c r="H84" s="42"/>
      <c r="I84" s="29"/>
      <c r="J84" s="6" t="str">
        <f t="shared" si="814"/>
        <v/>
      </c>
      <c r="K84" s="43"/>
      <c r="L84" s="43"/>
      <c r="M84" s="43"/>
      <c r="N84" s="43"/>
      <c r="O84" s="43"/>
      <c r="P84" s="44" t="str">
        <f t="shared" si="1162"/>
        <v/>
      </c>
      <c r="Q84" s="26"/>
      <c r="R84" s="26"/>
      <c r="S84" s="26"/>
      <c r="T84" s="26"/>
      <c r="U84" s="29"/>
      <c r="V84" s="43"/>
      <c r="W84" s="26"/>
      <c r="X84" s="29"/>
      <c r="Y84" s="6">
        <f>IF('Detalle de Cuentas'!$C$4-$R84&gt;'Graph Creator'!$E$2*'Graph Creator'!$D$13*12,0,1)</f>
        <v>1</v>
      </c>
      <c r="Z84" s="45">
        <f t="shared" si="815"/>
        <v>0</v>
      </c>
      <c r="AA84" s="2" t="e">
        <f t="shared" si="1163"/>
        <v>#VALUE!</v>
      </c>
      <c r="AB84" s="2" t="e">
        <f t="shared" si="1164"/>
        <v>#VALUE!</v>
      </c>
      <c r="AC84" s="2" t="e">
        <f t="shared" si="1165"/>
        <v>#VALUE!</v>
      </c>
      <c r="AD84" s="2" t="e">
        <f t="shared" si="1166"/>
        <v>#VALUE!</v>
      </c>
      <c r="AE84" s="2" t="e">
        <f t="shared" si="1167"/>
        <v>#VALUE!</v>
      </c>
      <c r="AF84" s="2" t="e">
        <f t="shared" si="1168"/>
        <v>#VALUE!</v>
      </c>
      <c r="AG84" s="2">
        <f t="shared" si="1169"/>
        <v>0</v>
      </c>
      <c r="AH84" s="2">
        <f t="shared" si="1170"/>
        <v>0</v>
      </c>
      <c r="AI84" s="2" t="str">
        <f t="shared" si="1171"/>
        <v/>
      </c>
      <c r="AJ84" s="2" t="str">
        <f t="shared" ref="AJ84:BE84" si="1273">IFERROR(SEARCH(".",$I84,AI84+1),"")</f>
        <v/>
      </c>
      <c r="AK84" s="2" t="str">
        <f t="shared" si="1273"/>
        <v/>
      </c>
      <c r="AL84" s="2" t="str">
        <f t="shared" si="1273"/>
        <v/>
      </c>
      <c r="AM84" s="2" t="str">
        <f t="shared" si="1273"/>
        <v/>
      </c>
      <c r="AN84" s="2" t="str">
        <f t="shared" si="1273"/>
        <v/>
      </c>
      <c r="AO84" s="2" t="str">
        <f t="shared" si="1273"/>
        <v/>
      </c>
      <c r="AP84" s="2" t="str">
        <f t="shared" si="1273"/>
        <v/>
      </c>
      <c r="AQ84" s="2" t="str">
        <f t="shared" si="1273"/>
        <v/>
      </c>
      <c r="AR84" s="2" t="str">
        <f t="shared" si="1273"/>
        <v/>
      </c>
      <c r="AS84" s="2" t="str">
        <f t="shared" si="1273"/>
        <v/>
      </c>
      <c r="AT84" s="2" t="str">
        <f t="shared" si="1273"/>
        <v/>
      </c>
      <c r="AU84" s="2" t="str">
        <f t="shared" si="1273"/>
        <v/>
      </c>
      <c r="AV84" s="2" t="str">
        <f t="shared" si="1273"/>
        <v/>
      </c>
      <c r="AW84" s="2" t="str">
        <f t="shared" si="1273"/>
        <v/>
      </c>
      <c r="AX84" s="2" t="str">
        <f t="shared" si="1273"/>
        <v/>
      </c>
      <c r="AY84" s="2" t="str">
        <f t="shared" si="1273"/>
        <v/>
      </c>
      <c r="AZ84" s="2" t="str">
        <f t="shared" si="1273"/>
        <v/>
      </c>
      <c r="BA84" s="2" t="str">
        <f t="shared" si="1273"/>
        <v/>
      </c>
      <c r="BB84" s="2" t="str">
        <f t="shared" si="1273"/>
        <v/>
      </c>
      <c r="BC84" s="2" t="str">
        <f t="shared" si="1273"/>
        <v/>
      </c>
      <c r="BD84" s="2" t="str">
        <f t="shared" si="1273"/>
        <v/>
      </c>
      <c r="BE84" s="2" t="str">
        <f t="shared" si="1273"/>
        <v/>
      </c>
      <c r="BF84" s="2" t="str">
        <f t="shared" si="1173"/>
        <v/>
      </c>
      <c r="BG84" s="2" t="str">
        <f t="shared" si="817"/>
        <v/>
      </c>
      <c r="BH84" s="2" t="str">
        <f t="shared" si="818"/>
        <v/>
      </c>
      <c r="BI84" s="2" t="str">
        <f t="shared" si="819"/>
        <v/>
      </c>
      <c r="BJ84" s="2" t="str">
        <f t="shared" si="820"/>
        <v/>
      </c>
      <c r="BK84" s="2" t="str">
        <f t="shared" si="821"/>
        <v/>
      </c>
      <c r="BL84" s="2" t="str">
        <f t="shared" si="822"/>
        <v/>
      </c>
      <c r="BM84" s="2" t="str">
        <f t="shared" si="823"/>
        <v/>
      </c>
      <c r="BN84" s="2" t="str">
        <f t="shared" si="824"/>
        <v/>
      </c>
      <c r="BO84" s="2" t="str">
        <f t="shared" si="825"/>
        <v/>
      </c>
      <c r="BP84" s="2" t="str">
        <f t="shared" si="826"/>
        <v/>
      </c>
      <c r="BQ84" s="2" t="str">
        <f t="shared" si="827"/>
        <v/>
      </c>
      <c r="BR84" s="2" t="str">
        <f t="shared" si="828"/>
        <v/>
      </c>
      <c r="BS84" s="2" t="str">
        <f t="shared" si="829"/>
        <v/>
      </c>
      <c r="BT84" s="2" t="str">
        <f t="shared" si="830"/>
        <v/>
      </c>
      <c r="BU84" s="2" t="str">
        <f t="shared" si="831"/>
        <v/>
      </c>
      <c r="BV84" s="2" t="str">
        <f t="shared" si="832"/>
        <v/>
      </c>
      <c r="BW84" s="2" t="str">
        <f t="shared" si="833"/>
        <v/>
      </c>
      <c r="BX84" s="2" t="str">
        <f t="shared" si="834"/>
        <v/>
      </c>
      <c r="BY84" s="2" t="str">
        <f t="shared" si="835"/>
        <v/>
      </c>
      <c r="BZ84" s="2" t="str">
        <f t="shared" si="836"/>
        <v/>
      </c>
      <c r="CA84" s="2" t="str">
        <f t="shared" si="837"/>
        <v/>
      </c>
      <c r="CB84" s="2" t="str">
        <f t="shared" si="838"/>
        <v/>
      </c>
      <c r="CC84" s="2" t="str">
        <f t="shared" si="839"/>
        <v/>
      </c>
      <c r="CD84" s="14">
        <f t="shared" si="840"/>
        <v>0</v>
      </c>
      <c r="CE84" s="14" t="e">
        <f t="shared" ref="CE84:DA84" si="1274">CD84-$J$17</f>
        <v>#VALUE!</v>
      </c>
      <c r="CF84" s="14" t="e">
        <f t="shared" si="1274"/>
        <v>#VALUE!</v>
      </c>
      <c r="CG84" s="14" t="e">
        <f t="shared" si="1274"/>
        <v>#VALUE!</v>
      </c>
      <c r="CH84" s="14" t="e">
        <f t="shared" si="1274"/>
        <v>#VALUE!</v>
      </c>
      <c r="CI84" s="14" t="e">
        <f t="shared" si="1274"/>
        <v>#VALUE!</v>
      </c>
      <c r="CJ84" s="14" t="e">
        <f t="shared" si="1274"/>
        <v>#VALUE!</v>
      </c>
      <c r="CK84" s="14" t="e">
        <f t="shared" si="1274"/>
        <v>#VALUE!</v>
      </c>
      <c r="CL84" s="14" t="e">
        <f t="shared" si="1274"/>
        <v>#VALUE!</v>
      </c>
      <c r="CM84" s="14" t="e">
        <f t="shared" si="1274"/>
        <v>#VALUE!</v>
      </c>
      <c r="CN84" s="14" t="e">
        <f t="shared" si="1274"/>
        <v>#VALUE!</v>
      </c>
      <c r="CO84" s="14" t="e">
        <f t="shared" si="1274"/>
        <v>#VALUE!</v>
      </c>
      <c r="CP84" s="14" t="e">
        <f t="shared" si="1274"/>
        <v>#VALUE!</v>
      </c>
      <c r="CQ84" s="14" t="e">
        <f t="shared" si="1274"/>
        <v>#VALUE!</v>
      </c>
      <c r="CR84" s="14" t="e">
        <f t="shared" si="1274"/>
        <v>#VALUE!</v>
      </c>
      <c r="CS84" s="14" t="e">
        <f t="shared" si="1274"/>
        <v>#VALUE!</v>
      </c>
      <c r="CT84" s="14" t="e">
        <f t="shared" si="1274"/>
        <v>#VALUE!</v>
      </c>
      <c r="CU84" s="14" t="e">
        <f t="shared" si="1274"/>
        <v>#VALUE!</v>
      </c>
      <c r="CV84" s="14" t="e">
        <f t="shared" si="1274"/>
        <v>#VALUE!</v>
      </c>
      <c r="CW84" s="14" t="e">
        <f t="shared" si="1274"/>
        <v>#VALUE!</v>
      </c>
      <c r="CX84" s="14" t="e">
        <f t="shared" si="1274"/>
        <v>#VALUE!</v>
      </c>
      <c r="CY84" s="14" t="e">
        <f t="shared" si="1274"/>
        <v>#VALUE!</v>
      </c>
      <c r="CZ84" s="14" t="e">
        <f t="shared" si="1274"/>
        <v>#VALUE!</v>
      </c>
      <c r="DA84" s="14" t="e">
        <f t="shared" si="1274"/>
        <v>#VALUE!</v>
      </c>
      <c r="DB84" s="2">
        <f t="shared" si="1175"/>
        <v>0</v>
      </c>
      <c r="DC84" s="2">
        <f t="shared" si="1176"/>
        <v>0</v>
      </c>
      <c r="DD84" s="2">
        <f t="shared" si="1177"/>
        <v>0</v>
      </c>
      <c r="DE84" s="2">
        <f t="shared" si="1178"/>
        <v>0</v>
      </c>
      <c r="DF84" s="2">
        <f t="shared" si="1179"/>
        <v>0</v>
      </c>
      <c r="DG84" s="2">
        <f t="shared" si="1180"/>
        <v>0</v>
      </c>
      <c r="DH84" s="2">
        <f t="shared" si="1181"/>
        <v>0</v>
      </c>
      <c r="DI84" s="2">
        <f t="shared" si="1182"/>
        <v>0</v>
      </c>
      <c r="DJ84" s="2">
        <f t="shared" si="1183"/>
        <v>0</v>
      </c>
      <c r="DK84" s="2">
        <f t="shared" si="1184"/>
        <v>0</v>
      </c>
      <c r="DL84" s="2">
        <f t="shared" si="1185"/>
        <v>0</v>
      </c>
      <c r="DM84" s="2">
        <f t="shared" si="1186"/>
        <v>0</v>
      </c>
      <c r="DN84" s="2">
        <f t="shared" si="1187"/>
        <v>0</v>
      </c>
      <c r="DO84" s="2">
        <f t="shared" si="1188"/>
        <v>0</v>
      </c>
      <c r="DP84" s="2">
        <f t="shared" si="1189"/>
        <v>0</v>
      </c>
      <c r="DQ84" s="2">
        <f t="shared" si="1190"/>
        <v>0</v>
      </c>
      <c r="DR84" s="2">
        <f t="shared" si="1191"/>
        <v>0</v>
      </c>
      <c r="DS84" s="2">
        <f t="shared" si="1192"/>
        <v>0</v>
      </c>
      <c r="DT84" s="2">
        <f t="shared" si="1193"/>
        <v>0</v>
      </c>
      <c r="DU84" s="2">
        <f t="shared" si="1194"/>
        <v>0</v>
      </c>
      <c r="DV84" s="2">
        <f t="shared" si="1195"/>
        <v>0</v>
      </c>
      <c r="DW84" s="2">
        <f t="shared" si="1196"/>
        <v>0</v>
      </c>
      <c r="DX84" s="2">
        <f t="shared" si="1197"/>
        <v>0</v>
      </c>
      <c r="DY84" s="2">
        <f t="shared" si="1198"/>
        <v>0</v>
      </c>
      <c r="DZ84" s="2">
        <f t="shared" si="1199"/>
        <v>0</v>
      </c>
      <c r="EA84" s="2">
        <f t="shared" si="1200"/>
        <v>0</v>
      </c>
      <c r="EB84" s="2">
        <f t="shared" si="1201"/>
        <v>0</v>
      </c>
      <c r="EC84" s="2">
        <f t="shared" si="1202"/>
        <v>0</v>
      </c>
      <c r="ED84" s="2">
        <f t="shared" si="1203"/>
        <v>0</v>
      </c>
      <c r="EE84" s="2">
        <f t="shared" si="1204"/>
        <v>0</v>
      </c>
      <c r="EF84" s="2">
        <f t="shared" si="1205"/>
        <v>0</v>
      </c>
      <c r="EG84" s="2">
        <f t="shared" si="1206"/>
        <v>0</v>
      </c>
      <c r="EH84" s="2">
        <f t="shared" si="1207"/>
        <v>0</v>
      </c>
      <c r="EI84" s="2">
        <f t="shared" si="1208"/>
        <v>0</v>
      </c>
      <c r="EJ84" s="2">
        <f t="shared" si="1209"/>
        <v>0</v>
      </c>
      <c r="EK84" s="2">
        <f t="shared" si="1210"/>
        <v>0</v>
      </c>
      <c r="EL84" s="2">
        <f t="shared" si="1211"/>
        <v>0</v>
      </c>
      <c r="EM84" s="2">
        <f t="shared" si="1212"/>
        <v>0</v>
      </c>
      <c r="EN84" s="2">
        <f t="shared" si="1213"/>
        <v>0</v>
      </c>
      <c r="EO84" s="2">
        <f t="shared" si="1214"/>
        <v>0</v>
      </c>
      <c r="EP84" s="2">
        <f t="shared" si="1215"/>
        <v>0</v>
      </c>
      <c r="EQ84" s="2">
        <f t="shared" si="1216"/>
        <v>0</v>
      </c>
      <c r="ER84" s="2">
        <f t="shared" si="1217"/>
        <v>0</v>
      </c>
      <c r="ES84" s="2">
        <f t="shared" si="1218"/>
        <v>0</v>
      </c>
      <c r="ET84" s="2">
        <f t="shared" si="1219"/>
        <v>0</v>
      </c>
      <c r="EU84" s="2">
        <f t="shared" si="1220"/>
        <v>0</v>
      </c>
      <c r="EV84" s="2">
        <f t="shared" si="1221"/>
        <v>0</v>
      </c>
      <c r="EW84" s="2">
        <f t="shared" si="1222"/>
        <v>0</v>
      </c>
      <c r="EX84" s="2">
        <f t="shared" si="842"/>
        <v>1</v>
      </c>
      <c r="EY84" s="2" t="e">
        <f t="shared" si="843"/>
        <v>#VALUE!</v>
      </c>
      <c r="EZ84" s="2" t="e">
        <f t="shared" si="844"/>
        <v>#VALUE!</v>
      </c>
      <c r="FA84" s="2" t="e">
        <f t="shared" si="845"/>
        <v>#VALUE!</v>
      </c>
      <c r="FB84" s="2" t="e">
        <f t="shared" si="846"/>
        <v>#VALUE!</v>
      </c>
      <c r="FC84" s="2" t="e">
        <f t="shared" si="847"/>
        <v>#VALUE!</v>
      </c>
      <c r="FD84" s="2" t="e">
        <f t="shared" si="848"/>
        <v>#VALUE!</v>
      </c>
      <c r="FE84" s="2" t="e">
        <f t="shared" si="849"/>
        <v>#VALUE!</v>
      </c>
      <c r="FF84" s="2" t="e">
        <f t="shared" si="850"/>
        <v>#VALUE!</v>
      </c>
      <c r="FG84" s="2" t="e">
        <f t="shared" si="851"/>
        <v>#VALUE!</v>
      </c>
      <c r="FH84" s="2" t="e">
        <f t="shared" si="852"/>
        <v>#VALUE!</v>
      </c>
      <c r="FI84" s="2" t="e">
        <f t="shared" si="853"/>
        <v>#VALUE!</v>
      </c>
      <c r="FJ84" s="2" t="e">
        <f t="shared" si="854"/>
        <v>#VALUE!</v>
      </c>
      <c r="FK84" s="2" t="e">
        <f t="shared" si="855"/>
        <v>#VALUE!</v>
      </c>
      <c r="FL84" s="2" t="e">
        <f t="shared" si="856"/>
        <v>#VALUE!</v>
      </c>
      <c r="FM84" s="2" t="e">
        <f t="shared" si="857"/>
        <v>#VALUE!</v>
      </c>
      <c r="FN84" s="2" t="e">
        <f t="shared" si="858"/>
        <v>#VALUE!</v>
      </c>
      <c r="FO84" s="2" t="e">
        <f t="shared" si="859"/>
        <v>#VALUE!</v>
      </c>
      <c r="FP84" s="2" t="e">
        <f t="shared" si="860"/>
        <v>#VALUE!</v>
      </c>
      <c r="FQ84" s="2" t="e">
        <f t="shared" si="861"/>
        <v>#VALUE!</v>
      </c>
      <c r="FR84" s="2" t="e">
        <f t="shared" si="862"/>
        <v>#VALUE!</v>
      </c>
      <c r="FS84" s="2" t="e">
        <f t="shared" si="863"/>
        <v>#VALUE!</v>
      </c>
      <c r="FT84" s="2" t="e">
        <f t="shared" si="864"/>
        <v>#VALUE!</v>
      </c>
      <c r="FU84" s="2" t="e">
        <f t="shared" si="865"/>
        <v>#VALUE!</v>
      </c>
      <c r="FV84" s="2">
        <f t="shared" si="866"/>
        <v>1</v>
      </c>
      <c r="FW84" s="2" t="e">
        <f t="shared" si="867"/>
        <v>#VALUE!</v>
      </c>
      <c r="FX84" s="2" t="e">
        <f t="shared" si="868"/>
        <v>#VALUE!</v>
      </c>
      <c r="FY84" s="2" t="e">
        <f t="shared" si="869"/>
        <v>#VALUE!</v>
      </c>
      <c r="FZ84" s="2" t="e">
        <f t="shared" si="870"/>
        <v>#VALUE!</v>
      </c>
      <c r="GA84" s="2" t="e">
        <f t="shared" si="871"/>
        <v>#VALUE!</v>
      </c>
      <c r="GB84" s="2" t="e">
        <f t="shared" si="872"/>
        <v>#VALUE!</v>
      </c>
      <c r="GC84" s="2" t="e">
        <f t="shared" si="873"/>
        <v>#VALUE!</v>
      </c>
      <c r="GD84" s="2" t="e">
        <f t="shared" si="874"/>
        <v>#VALUE!</v>
      </c>
      <c r="GE84" s="2" t="e">
        <f t="shared" si="875"/>
        <v>#VALUE!</v>
      </c>
      <c r="GF84" s="2" t="e">
        <f t="shared" si="876"/>
        <v>#VALUE!</v>
      </c>
      <c r="GG84" s="2" t="e">
        <f t="shared" si="877"/>
        <v>#VALUE!</v>
      </c>
      <c r="GH84" s="2" t="e">
        <f t="shared" si="878"/>
        <v>#VALUE!</v>
      </c>
      <c r="GI84" s="2" t="e">
        <f t="shared" si="879"/>
        <v>#VALUE!</v>
      </c>
      <c r="GJ84" s="2" t="e">
        <f t="shared" si="880"/>
        <v>#VALUE!</v>
      </c>
      <c r="GK84" s="2" t="e">
        <f t="shared" si="881"/>
        <v>#VALUE!</v>
      </c>
      <c r="GL84" s="2" t="e">
        <f t="shared" si="882"/>
        <v>#VALUE!</v>
      </c>
      <c r="GM84" s="2" t="e">
        <f t="shared" si="883"/>
        <v>#VALUE!</v>
      </c>
      <c r="GN84" s="2" t="e">
        <f t="shared" si="884"/>
        <v>#VALUE!</v>
      </c>
      <c r="GO84" s="2" t="e">
        <f t="shared" si="885"/>
        <v>#VALUE!</v>
      </c>
      <c r="GP84" s="2" t="e">
        <f t="shared" si="886"/>
        <v>#VALUE!</v>
      </c>
      <c r="GQ84" s="2" t="e">
        <f t="shared" si="887"/>
        <v>#VALUE!</v>
      </c>
      <c r="GR84" s="2" t="e">
        <f t="shared" si="888"/>
        <v>#VALUE!</v>
      </c>
      <c r="GS84" s="2" t="e">
        <f t="shared" si="889"/>
        <v>#VALUE!</v>
      </c>
      <c r="GT84" s="2">
        <f t="shared" si="890"/>
        <v>1</v>
      </c>
      <c r="GU84" s="2" t="e">
        <f t="shared" si="891"/>
        <v>#VALUE!</v>
      </c>
      <c r="GV84" s="2" t="e">
        <f t="shared" si="892"/>
        <v>#VALUE!</v>
      </c>
      <c r="GW84" s="2" t="e">
        <f t="shared" si="893"/>
        <v>#VALUE!</v>
      </c>
      <c r="GX84" s="2" t="e">
        <f t="shared" si="894"/>
        <v>#VALUE!</v>
      </c>
      <c r="GY84" s="2" t="e">
        <f t="shared" si="895"/>
        <v>#VALUE!</v>
      </c>
      <c r="GZ84" s="2" t="e">
        <f t="shared" si="896"/>
        <v>#VALUE!</v>
      </c>
      <c r="HA84" s="2" t="e">
        <f t="shared" si="897"/>
        <v>#VALUE!</v>
      </c>
      <c r="HB84" s="2" t="e">
        <f t="shared" si="898"/>
        <v>#VALUE!</v>
      </c>
      <c r="HC84" s="2" t="e">
        <f t="shared" si="899"/>
        <v>#VALUE!</v>
      </c>
      <c r="HD84" s="2" t="e">
        <f t="shared" si="900"/>
        <v>#VALUE!</v>
      </c>
      <c r="HE84" s="2" t="e">
        <f t="shared" si="901"/>
        <v>#VALUE!</v>
      </c>
      <c r="HF84" s="2" t="e">
        <f t="shared" si="902"/>
        <v>#VALUE!</v>
      </c>
      <c r="HG84" s="2" t="e">
        <f t="shared" si="903"/>
        <v>#VALUE!</v>
      </c>
      <c r="HH84" s="2" t="e">
        <f t="shared" si="904"/>
        <v>#VALUE!</v>
      </c>
      <c r="HI84" s="2" t="e">
        <f t="shared" si="905"/>
        <v>#VALUE!</v>
      </c>
      <c r="HJ84" s="2" t="e">
        <f t="shared" si="906"/>
        <v>#VALUE!</v>
      </c>
      <c r="HK84" s="2" t="e">
        <f t="shared" si="907"/>
        <v>#VALUE!</v>
      </c>
      <c r="HL84" s="2" t="e">
        <f t="shared" si="908"/>
        <v>#VALUE!</v>
      </c>
      <c r="HM84" s="2" t="e">
        <f t="shared" si="909"/>
        <v>#VALUE!</v>
      </c>
      <c r="HN84" s="2" t="e">
        <f t="shared" si="910"/>
        <v>#VALUE!</v>
      </c>
      <c r="HO84" s="2" t="e">
        <f t="shared" si="911"/>
        <v>#VALUE!</v>
      </c>
      <c r="HP84" s="2" t="e">
        <f t="shared" si="912"/>
        <v>#VALUE!</v>
      </c>
      <c r="HQ84" s="2" t="e">
        <f t="shared" si="913"/>
        <v>#VALUE!</v>
      </c>
      <c r="HR84" s="2">
        <f t="shared" si="914"/>
        <v>1</v>
      </c>
      <c r="HS84" s="2" t="e">
        <f t="shared" si="915"/>
        <v>#VALUE!</v>
      </c>
      <c r="HT84" s="2" t="e">
        <f t="shared" si="916"/>
        <v>#VALUE!</v>
      </c>
      <c r="HU84" s="2" t="e">
        <f t="shared" si="917"/>
        <v>#VALUE!</v>
      </c>
      <c r="HV84" s="2" t="e">
        <f t="shared" si="918"/>
        <v>#VALUE!</v>
      </c>
      <c r="HW84" s="2" t="e">
        <f t="shared" si="919"/>
        <v>#VALUE!</v>
      </c>
      <c r="HX84" s="2" t="e">
        <f t="shared" si="920"/>
        <v>#VALUE!</v>
      </c>
      <c r="HY84" s="2" t="e">
        <f t="shared" si="921"/>
        <v>#VALUE!</v>
      </c>
      <c r="HZ84" s="2" t="e">
        <f t="shared" si="922"/>
        <v>#VALUE!</v>
      </c>
      <c r="IA84" s="2" t="e">
        <f t="shared" si="923"/>
        <v>#VALUE!</v>
      </c>
      <c r="IB84" s="2" t="e">
        <f t="shared" si="924"/>
        <v>#VALUE!</v>
      </c>
      <c r="IC84" s="2" t="e">
        <f t="shared" si="925"/>
        <v>#VALUE!</v>
      </c>
      <c r="ID84" s="2" t="e">
        <f t="shared" si="926"/>
        <v>#VALUE!</v>
      </c>
      <c r="IE84" s="2" t="e">
        <f t="shared" si="927"/>
        <v>#VALUE!</v>
      </c>
      <c r="IF84" s="2" t="e">
        <f t="shared" si="928"/>
        <v>#VALUE!</v>
      </c>
      <c r="IG84" s="2" t="e">
        <f t="shared" si="929"/>
        <v>#VALUE!</v>
      </c>
      <c r="IH84" s="2" t="e">
        <f t="shared" si="930"/>
        <v>#VALUE!</v>
      </c>
      <c r="II84" s="2" t="e">
        <f t="shared" si="931"/>
        <v>#VALUE!</v>
      </c>
      <c r="IJ84" s="2" t="e">
        <f t="shared" si="932"/>
        <v>#VALUE!</v>
      </c>
      <c r="IK84" s="2" t="e">
        <f t="shared" si="933"/>
        <v>#VALUE!</v>
      </c>
      <c r="IL84" s="2" t="e">
        <f t="shared" si="934"/>
        <v>#VALUE!</v>
      </c>
      <c r="IM84" s="2" t="e">
        <f t="shared" si="935"/>
        <v>#VALUE!</v>
      </c>
      <c r="IN84" s="2" t="e">
        <f t="shared" si="936"/>
        <v>#VALUE!</v>
      </c>
      <c r="IO84" s="2" t="e">
        <f t="shared" si="937"/>
        <v>#VALUE!</v>
      </c>
      <c r="IP84" s="2">
        <f t="shared" si="938"/>
        <v>0</v>
      </c>
      <c r="IQ84" s="2" t="e">
        <f t="shared" si="939"/>
        <v>#VALUE!</v>
      </c>
      <c r="IR84" s="2" t="e">
        <f t="shared" si="940"/>
        <v>#VALUE!</v>
      </c>
      <c r="IS84" s="2" t="e">
        <f t="shared" si="941"/>
        <v>#VALUE!</v>
      </c>
      <c r="IT84" s="2" t="e">
        <f t="shared" si="942"/>
        <v>#VALUE!</v>
      </c>
      <c r="IU84" s="2" t="e">
        <f t="shared" si="943"/>
        <v>#VALUE!</v>
      </c>
      <c r="IV84" s="2" t="e">
        <f t="shared" si="944"/>
        <v>#VALUE!</v>
      </c>
      <c r="IW84" s="2" t="e">
        <f t="shared" si="945"/>
        <v>#VALUE!</v>
      </c>
      <c r="IX84" s="2" t="e">
        <f t="shared" si="946"/>
        <v>#VALUE!</v>
      </c>
      <c r="IY84" s="2" t="e">
        <f t="shared" si="947"/>
        <v>#VALUE!</v>
      </c>
      <c r="IZ84" s="2" t="e">
        <f t="shared" si="948"/>
        <v>#VALUE!</v>
      </c>
      <c r="JA84" s="2" t="e">
        <f t="shared" si="949"/>
        <v>#VALUE!</v>
      </c>
      <c r="JB84" s="2" t="e">
        <f t="shared" si="950"/>
        <v>#VALUE!</v>
      </c>
      <c r="JC84" s="2" t="e">
        <f t="shared" si="951"/>
        <v>#VALUE!</v>
      </c>
      <c r="JD84" s="2" t="e">
        <f t="shared" si="952"/>
        <v>#VALUE!</v>
      </c>
      <c r="JE84" s="2" t="e">
        <f t="shared" si="953"/>
        <v>#VALUE!</v>
      </c>
      <c r="JF84" s="2" t="e">
        <f t="shared" si="954"/>
        <v>#VALUE!</v>
      </c>
      <c r="JG84" s="2" t="e">
        <f t="shared" si="955"/>
        <v>#VALUE!</v>
      </c>
      <c r="JH84" s="2" t="e">
        <f t="shared" si="956"/>
        <v>#VALUE!</v>
      </c>
      <c r="JI84" s="2" t="e">
        <f t="shared" si="957"/>
        <v>#VALUE!</v>
      </c>
      <c r="JJ84" s="2" t="e">
        <f t="shared" si="958"/>
        <v>#VALUE!</v>
      </c>
      <c r="JK84" s="2" t="e">
        <f t="shared" si="959"/>
        <v>#VALUE!</v>
      </c>
      <c r="JL84" s="2" t="e">
        <f t="shared" si="960"/>
        <v>#VALUE!</v>
      </c>
      <c r="JM84" s="2" t="e">
        <f t="shared" si="961"/>
        <v>#VALUE!</v>
      </c>
      <c r="JN84" s="2">
        <f t="shared" si="962"/>
        <v>0</v>
      </c>
      <c r="JO84" s="2" t="e">
        <f t="shared" si="963"/>
        <v>#VALUE!</v>
      </c>
      <c r="JP84" s="2" t="e">
        <f t="shared" si="964"/>
        <v>#VALUE!</v>
      </c>
      <c r="JQ84" s="2" t="e">
        <f t="shared" si="965"/>
        <v>#VALUE!</v>
      </c>
      <c r="JR84" s="2" t="e">
        <f t="shared" si="966"/>
        <v>#VALUE!</v>
      </c>
      <c r="JS84" s="2" t="e">
        <f t="shared" si="967"/>
        <v>#VALUE!</v>
      </c>
      <c r="JT84" s="2" t="e">
        <f t="shared" si="968"/>
        <v>#VALUE!</v>
      </c>
      <c r="JU84" s="2" t="e">
        <f t="shared" si="969"/>
        <v>#VALUE!</v>
      </c>
      <c r="JV84" s="2" t="e">
        <f t="shared" si="970"/>
        <v>#VALUE!</v>
      </c>
      <c r="JW84" s="2" t="e">
        <f t="shared" si="971"/>
        <v>#VALUE!</v>
      </c>
      <c r="JX84" s="2" t="e">
        <f t="shared" si="972"/>
        <v>#VALUE!</v>
      </c>
      <c r="JY84" s="2" t="e">
        <f t="shared" si="973"/>
        <v>#VALUE!</v>
      </c>
      <c r="JZ84" s="2" t="e">
        <f t="shared" si="974"/>
        <v>#VALUE!</v>
      </c>
      <c r="KA84" s="2" t="e">
        <f t="shared" si="975"/>
        <v>#VALUE!</v>
      </c>
      <c r="KB84" s="2" t="e">
        <f t="shared" si="976"/>
        <v>#VALUE!</v>
      </c>
      <c r="KC84" s="2" t="e">
        <f t="shared" si="977"/>
        <v>#VALUE!</v>
      </c>
      <c r="KD84" s="2" t="e">
        <f t="shared" si="978"/>
        <v>#VALUE!</v>
      </c>
      <c r="KE84" s="2" t="e">
        <f t="shared" si="979"/>
        <v>#VALUE!</v>
      </c>
      <c r="KF84" s="2" t="e">
        <f t="shared" si="980"/>
        <v>#VALUE!</v>
      </c>
      <c r="KG84" s="2" t="e">
        <f t="shared" si="981"/>
        <v>#VALUE!</v>
      </c>
      <c r="KH84" s="2" t="e">
        <f t="shared" si="982"/>
        <v>#VALUE!</v>
      </c>
      <c r="KI84" s="2" t="e">
        <f t="shared" si="983"/>
        <v>#VALUE!</v>
      </c>
      <c r="KJ84" s="2" t="e">
        <f t="shared" si="984"/>
        <v>#VALUE!</v>
      </c>
      <c r="KK84" s="2" t="e">
        <f t="shared" si="985"/>
        <v>#VALUE!</v>
      </c>
      <c r="KL84" s="2">
        <f t="shared" si="986"/>
        <v>0</v>
      </c>
      <c r="KM84" s="2" t="e">
        <f t="shared" si="987"/>
        <v>#VALUE!</v>
      </c>
      <c r="KN84" s="2" t="e">
        <f t="shared" si="988"/>
        <v>#VALUE!</v>
      </c>
      <c r="KO84" s="2" t="e">
        <f t="shared" si="989"/>
        <v>#VALUE!</v>
      </c>
      <c r="KP84" s="2" t="e">
        <f t="shared" si="990"/>
        <v>#VALUE!</v>
      </c>
      <c r="KQ84" s="2" t="e">
        <f t="shared" si="991"/>
        <v>#VALUE!</v>
      </c>
      <c r="KR84" s="2" t="e">
        <f t="shared" si="992"/>
        <v>#VALUE!</v>
      </c>
      <c r="KS84" s="2" t="e">
        <f t="shared" si="993"/>
        <v>#VALUE!</v>
      </c>
      <c r="KT84" s="2" t="e">
        <f t="shared" si="994"/>
        <v>#VALUE!</v>
      </c>
      <c r="KU84" s="2" t="e">
        <f t="shared" si="995"/>
        <v>#VALUE!</v>
      </c>
      <c r="KV84" s="2" t="e">
        <f t="shared" si="996"/>
        <v>#VALUE!</v>
      </c>
      <c r="KW84" s="2" t="e">
        <f t="shared" si="997"/>
        <v>#VALUE!</v>
      </c>
      <c r="KX84" s="2" t="e">
        <f t="shared" si="998"/>
        <v>#VALUE!</v>
      </c>
      <c r="KY84" s="2" t="e">
        <f t="shared" si="999"/>
        <v>#VALUE!</v>
      </c>
      <c r="KZ84" s="2" t="e">
        <f t="shared" si="1000"/>
        <v>#VALUE!</v>
      </c>
      <c r="LA84" s="2" t="e">
        <f t="shared" si="1001"/>
        <v>#VALUE!</v>
      </c>
      <c r="LB84" s="2" t="e">
        <f t="shared" si="1002"/>
        <v>#VALUE!</v>
      </c>
      <c r="LC84" s="2" t="e">
        <f t="shared" si="1003"/>
        <v>#VALUE!</v>
      </c>
      <c r="LD84" s="2" t="e">
        <f t="shared" si="1004"/>
        <v>#VALUE!</v>
      </c>
      <c r="LE84" s="2" t="e">
        <f t="shared" si="1005"/>
        <v>#VALUE!</v>
      </c>
      <c r="LF84" s="2" t="e">
        <f t="shared" si="1006"/>
        <v>#VALUE!</v>
      </c>
      <c r="LG84" s="2" t="e">
        <f t="shared" si="1007"/>
        <v>#VALUE!</v>
      </c>
      <c r="LH84" s="2" t="e">
        <f t="shared" si="1008"/>
        <v>#VALUE!</v>
      </c>
      <c r="LI84" s="2" t="e">
        <f t="shared" si="1009"/>
        <v>#VALUE!</v>
      </c>
      <c r="LJ84" s="2">
        <f t="shared" si="1010"/>
        <v>0</v>
      </c>
      <c r="LK84" s="2" t="e">
        <f t="shared" si="1011"/>
        <v>#VALUE!</v>
      </c>
      <c r="LL84" s="2" t="e">
        <f t="shared" si="1012"/>
        <v>#VALUE!</v>
      </c>
      <c r="LM84" s="2" t="e">
        <f t="shared" si="1013"/>
        <v>#VALUE!</v>
      </c>
      <c r="LN84" s="2" t="e">
        <f t="shared" si="1014"/>
        <v>#VALUE!</v>
      </c>
      <c r="LO84" s="2" t="e">
        <f t="shared" si="1015"/>
        <v>#VALUE!</v>
      </c>
      <c r="LP84" s="2" t="e">
        <f t="shared" si="1016"/>
        <v>#VALUE!</v>
      </c>
      <c r="LQ84" s="2" t="e">
        <f t="shared" si="1017"/>
        <v>#VALUE!</v>
      </c>
      <c r="LR84" s="2" t="e">
        <f t="shared" si="1018"/>
        <v>#VALUE!</v>
      </c>
      <c r="LS84" s="2" t="e">
        <f t="shared" si="1019"/>
        <v>#VALUE!</v>
      </c>
      <c r="LT84" s="2" t="e">
        <f t="shared" si="1020"/>
        <v>#VALUE!</v>
      </c>
      <c r="LU84" s="2" t="e">
        <f t="shared" si="1021"/>
        <v>#VALUE!</v>
      </c>
      <c r="LV84" s="2" t="e">
        <f t="shared" si="1022"/>
        <v>#VALUE!</v>
      </c>
      <c r="LW84" s="2" t="e">
        <f t="shared" si="1023"/>
        <v>#VALUE!</v>
      </c>
      <c r="LX84" s="2" t="e">
        <f t="shared" si="1024"/>
        <v>#VALUE!</v>
      </c>
      <c r="LY84" s="2" t="e">
        <f t="shared" si="1025"/>
        <v>#VALUE!</v>
      </c>
      <c r="LZ84" s="2" t="e">
        <f t="shared" si="1026"/>
        <v>#VALUE!</v>
      </c>
      <c r="MA84" s="2" t="e">
        <f t="shared" si="1027"/>
        <v>#VALUE!</v>
      </c>
      <c r="MB84" s="2" t="e">
        <f t="shared" si="1028"/>
        <v>#VALUE!</v>
      </c>
      <c r="MC84" s="2" t="e">
        <f t="shared" si="1029"/>
        <v>#VALUE!</v>
      </c>
      <c r="MD84" s="2" t="e">
        <f t="shared" si="1030"/>
        <v>#VALUE!</v>
      </c>
      <c r="ME84" s="2" t="e">
        <f t="shared" si="1031"/>
        <v>#VALUE!</v>
      </c>
      <c r="MF84" s="2" t="e">
        <f t="shared" si="1032"/>
        <v>#VALUE!</v>
      </c>
      <c r="MG84" s="2" t="e">
        <f t="shared" si="1033"/>
        <v>#VALUE!</v>
      </c>
      <c r="MH84" s="2">
        <f t="shared" si="1034"/>
        <v>1</v>
      </c>
      <c r="MI84" s="2" t="e">
        <f t="shared" si="1035"/>
        <v>#VALUE!</v>
      </c>
      <c r="MJ84" s="2" t="e">
        <f t="shared" si="1036"/>
        <v>#VALUE!</v>
      </c>
      <c r="MK84" s="2" t="e">
        <f t="shared" si="1037"/>
        <v>#VALUE!</v>
      </c>
      <c r="ML84" s="2" t="e">
        <f t="shared" si="1038"/>
        <v>#VALUE!</v>
      </c>
      <c r="MM84" s="2" t="e">
        <f t="shared" si="1039"/>
        <v>#VALUE!</v>
      </c>
      <c r="MN84" s="2" t="e">
        <f t="shared" si="1040"/>
        <v>#VALUE!</v>
      </c>
      <c r="MO84" s="2" t="e">
        <f t="shared" si="1041"/>
        <v>#VALUE!</v>
      </c>
      <c r="MP84" s="2" t="e">
        <f t="shared" si="1042"/>
        <v>#VALUE!</v>
      </c>
      <c r="MQ84" s="2" t="e">
        <f t="shared" si="1043"/>
        <v>#VALUE!</v>
      </c>
      <c r="MR84" s="2" t="e">
        <f t="shared" si="1044"/>
        <v>#VALUE!</v>
      </c>
      <c r="MS84" s="2" t="e">
        <f t="shared" si="1045"/>
        <v>#VALUE!</v>
      </c>
      <c r="MT84" s="2" t="e">
        <f t="shared" si="1046"/>
        <v>#VALUE!</v>
      </c>
      <c r="MU84" s="2" t="e">
        <f t="shared" si="1047"/>
        <v>#VALUE!</v>
      </c>
      <c r="MV84" s="2" t="e">
        <f t="shared" si="1048"/>
        <v>#VALUE!</v>
      </c>
      <c r="MW84" s="2" t="e">
        <f t="shared" si="1049"/>
        <v>#VALUE!</v>
      </c>
      <c r="MX84" s="2" t="e">
        <f t="shared" si="1050"/>
        <v>#VALUE!</v>
      </c>
      <c r="MY84" s="2" t="e">
        <f t="shared" si="1051"/>
        <v>#VALUE!</v>
      </c>
      <c r="MZ84" s="2" t="e">
        <f t="shared" si="1052"/>
        <v>#VALUE!</v>
      </c>
      <c r="NA84" s="2" t="e">
        <f t="shared" si="1053"/>
        <v>#VALUE!</v>
      </c>
      <c r="NB84" s="2" t="e">
        <f t="shared" si="1054"/>
        <v>#VALUE!</v>
      </c>
      <c r="NC84" s="2" t="e">
        <f t="shared" si="1055"/>
        <v>#VALUE!</v>
      </c>
      <c r="ND84" s="2" t="e">
        <f t="shared" si="1056"/>
        <v>#VALUE!</v>
      </c>
      <c r="NE84" s="2" t="e">
        <f t="shared" si="1057"/>
        <v>#VALUE!</v>
      </c>
      <c r="NF84" s="2">
        <f t="shared" si="1223"/>
        <v>0</v>
      </c>
      <c r="NG84" s="2">
        <f t="shared" si="1058"/>
        <v>0</v>
      </c>
      <c r="NH84" s="2">
        <f t="shared" si="1059"/>
        <v>0</v>
      </c>
      <c r="NI84" s="2">
        <f t="shared" si="1060"/>
        <v>0</v>
      </c>
      <c r="NJ84" s="2">
        <f t="shared" si="1061"/>
        <v>0</v>
      </c>
      <c r="NK84" s="2">
        <f t="shared" si="1062"/>
        <v>0</v>
      </c>
      <c r="NL84" s="2">
        <f t="shared" si="1063"/>
        <v>0</v>
      </c>
      <c r="NM84" s="2">
        <f t="shared" si="1064"/>
        <v>0</v>
      </c>
      <c r="NN84" s="2">
        <f t="shared" si="1065"/>
        <v>0</v>
      </c>
      <c r="NO84" s="2">
        <f t="shared" si="1066"/>
        <v>0</v>
      </c>
      <c r="NP84" s="2">
        <f t="shared" si="1067"/>
        <v>0</v>
      </c>
      <c r="NQ84" s="2">
        <f t="shared" si="1068"/>
        <v>0</v>
      </c>
      <c r="NR84" s="2">
        <f t="shared" si="1069"/>
        <v>0</v>
      </c>
      <c r="NS84" s="2">
        <f t="shared" si="1070"/>
        <v>0</v>
      </c>
      <c r="NT84" s="2">
        <f t="shared" si="1071"/>
        <v>0</v>
      </c>
      <c r="NU84" s="2">
        <f t="shared" si="1072"/>
        <v>0</v>
      </c>
      <c r="NV84" s="2">
        <f t="shared" si="1073"/>
        <v>0</v>
      </c>
      <c r="NW84" s="2">
        <f t="shared" si="1074"/>
        <v>0</v>
      </c>
      <c r="NX84" s="2">
        <f t="shared" si="1075"/>
        <v>0</v>
      </c>
      <c r="NY84" s="2">
        <f t="shared" si="1076"/>
        <v>0</v>
      </c>
      <c r="NZ84" s="2">
        <f t="shared" si="1077"/>
        <v>0</v>
      </c>
      <c r="OA84" s="2">
        <f t="shared" si="1078"/>
        <v>0</v>
      </c>
      <c r="OB84" s="2">
        <f t="shared" si="1079"/>
        <v>0</v>
      </c>
      <c r="OC84" s="2">
        <f t="shared" si="1080"/>
        <v>0</v>
      </c>
      <c r="OD84" s="2">
        <f>IF(AND(NF84&gt;'Graph Creator'!$K$4,'Detalle de Cuentas'!NF84&lt;='Graph Creator'!$L$4),1,0)</f>
        <v>0</v>
      </c>
      <c r="OE84" s="2">
        <f>IF(AND(NG84&gt;'Graph Creator'!$K$4,'Detalle de Cuentas'!NG84&lt;='Graph Creator'!$L$4),1,0)</f>
        <v>0</v>
      </c>
      <c r="OF84" s="2">
        <f>IF(AND(NH84&gt;'Graph Creator'!$K$4,'Detalle de Cuentas'!NH84&lt;='Graph Creator'!$L$4),1,0)</f>
        <v>0</v>
      </c>
      <c r="OG84" s="2">
        <f>IF(AND(NI84&gt;'Graph Creator'!$K$4,'Detalle de Cuentas'!NI84&lt;='Graph Creator'!$L$4),1,0)</f>
        <v>0</v>
      </c>
      <c r="OH84" s="2">
        <f>IF(AND(NJ84&gt;'Graph Creator'!$K$4,'Detalle de Cuentas'!NJ84&lt;='Graph Creator'!$L$4),1,0)</f>
        <v>0</v>
      </c>
      <c r="OI84" s="2">
        <f>IF(AND(NK84&gt;'Graph Creator'!$K$4,'Detalle de Cuentas'!NK84&lt;='Graph Creator'!$L$4),1,0)</f>
        <v>0</v>
      </c>
      <c r="OJ84" s="2">
        <f>IF(AND(NL84&gt;'Graph Creator'!$K$4,'Detalle de Cuentas'!NL84&lt;='Graph Creator'!$L$4),1,0)</f>
        <v>0</v>
      </c>
      <c r="OK84" s="2">
        <f>IF(AND(NM84&gt;'Graph Creator'!$K$4,'Detalle de Cuentas'!NM84&lt;='Graph Creator'!$L$4),1,0)</f>
        <v>0</v>
      </c>
      <c r="OL84" s="2">
        <f>IF(AND(NN84&gt;'Graph Creator'!$K$4,'Detalle de Cuentas'!NN84&lt;='Graph Creator'!$L$4),1,0)</f>
        <v>0</v>
      </c>
      <c r="OM84" s="2">
        <f>IF(AND(NO84&gt;'Graph Creator'!$K$4,'Detalle de Cuentas'!NO84&lt;='Graph Creator'!$L$4),1,0)</f>
        <v>0</v>
      </c>
      <c r="ON84" s="2">
        <f>IF(AND(NP84&gt;'Graph Creator'!$K$4,'Detalle de Cuentas'!NP84&lt;='Graph Creator'!$L$4),1,0)</f>
        <v>0</v>
      </c>
      <c r="OO84" s="2">
        <f>IF(AND(NQ84&gt;'Graph Creator'!$K$4,'Detalle de Cuentas'!NQ84&lt;='Graph Creator'!$L$4),1,0)</f>
        <v>0</v>
      </c>
      <c r="OP84" s="2">
        <f>IF(AND(NR84&gt;'Graph Creator'!$K$4,'Detalle de Cuentas'!NR84&lt;='Graph Creator'!$L$4),1,0)</f>
        <v>0</v>
      </c>
      <c r="OQ84" s="2">
        <f>IF(AND(NS84&gt;'Graph Creator'!$K$4,'Detalle de Cuentas'!NS84&lt;='Graph Creator'!$L$4),1,0)</f>
        <v>0</v>
      </c>
      <c r="OR84" s="2">
        <f>IF(AND(NT84&gt;'Graph Creator'!$K$4,'Detalle de Cuentas'!NT84&lt;='Graph Creator'!$L$4),1,0)</f>
        <v>0</v>
      </c>
      <c r="OS84" s="2">
        <f>IF(AND(NU84&gt;'Graph Creator'!$K$4,'Detalle de Cuentas'!NU84&lt;='Graph Creator'!$L$4),1,0)</f>
        <v>0</v>
      </c>
      <c r="OT84" s="2">
        <f>IF(AND(NV84&gt;'Graph Creator'!$K$4,'Detalle de Cuentas'!NV84&lt;='Graph Creator'!$L$4),1,0)</f>
        <v>0</v>
      </c>
      <c r="OU84" s="2">
        <f>IF(AND(NW84&gt;'Graph Creator'!$K$4,'Detalle de Cuentas'!NW84&lt;='Graph Creator'!$L$4),1,0)</f>
        <v>0</v>
      </c>
      <c r="OV84" s="2">
        <f>IF(AND(NX84&gt;'Graph Creator'!$K$4,'Detalle de Cuentas'!NX84&lt;='Graph Creator'!$L$4),1,0)</f>
        <v>0</v>
      </c>
      <c r="OW84" s="2">
        <f>IF(AND(NY84&gt;'Graph Creator'!$K$4,'Detalle de Cuentas'!NY84&lt;='Graph Creator'!$L$4),1,0)</f>
        <v>0</v>
      </c>
      <c r="OX84" s="2">
        <f>IF(AND(NZ84&gt;'Graph Creator'!$K$4,'Detalle de Cuentas'!NZ84&lt;='Graph Creator'!$L$4),1,0)</f>
        <v>0</v>
      </c>
      <c r="OY84" s="2">
        <f>IF(AND(OA84&gt;'Graph Creator'!$K$4,'Detalle de Cuentas'!OA84&lt;='Graph Creator'!$L$4),1,0)</f>
        <v>0</v>
      </c>
      <c r="OZ84" s="2">
        <f>IF(AND(OB84&gt;'Graph Creator'!$K$4,'Detalle de Cuentas'!OB84&lt;='Graph Creator'!$L$4),1,0)</f>
        <v>0</v>
      </c>
      <c r="PA84" s="2">
        <f>IF(AND(OC84&gt;'Graph Creator'!$K$4,'Detalle de Cuentas'!OC84&lt;='Graph Creator'!$L$4),1,0)</f>
        <v>0</v>
      </c>
      <c r="PB84" s="2">
        <f>IF(AND(NF84&gt;'Graph Creator'!$L$4,'Detalle de Cuentas'!NF84&lt;='Graph Creator'!$M$4),1,0)</f>
        <v>0</v>
      </c>
      <c r="PC84" s="2">
        <f>IF(AND(NG84&gt;'Graph Creator'!$L$4,'Detalle de Cuentas'!NG84&lt;='Graph Creator'!$M$4),1,0)</f>
        <v>0</v>
      </c>
      <c r="PD84" s="2">
        <f>IF(AND(NH84&gt;'Graph Creator'!$L$4,'Detalle de Cuentas'!NH84&lt;='Graph Creator'!$M$4),1,0)</f>
        <v>0</v>
      </c>
      <c r="PE84" s="2">
        <f>IF(AND(NI84&gt;'Graph Creator'!$L$4,'Detalle de Cuentas'!NI84&lt;='Graph Creator'!$M$4),1,0)</f>
        <v>0</v>
      </c>
      <c r="PF84" s="2">
        <f>IF(AND(NJ84&gt;'Graph Creator'!$L$4,'Detalle de Cuentas'!NJ84&lt;='Graph Creator'!$M$4),1,0)</f>
        <v>0</v>
      </c>
      <c r="PG84" s="2">
        <f>IF(AND(NK84&gt;'Graph Creator'!$L$4,'Detalle de Cuentas'!NK84&lt;='Graph Creator'!$M$4),1,0)</f>
        <v>0</v>
      </c>
      <c r="PH84" s="2">
        <f>IF(AND(NL84&gt;'Graph Creator'!$L$4,'Detalle de Cuentas'!NL84&lt;='Graph Creator'!$M$4),1,0)</f>
        <v>0</v>
      </c>
      <c r="PI84" s="2">
        <f>IF(AND(NM84&gt;'Graph Creator'!$L$4,'Detalle de Cuentas'!NM84&lt;='Graph Creator'!$M$4),1,0)</f>
        <v>0</v>
      </c>
      <c r="PJ84" s="2">
        <f>IF(AND(NN84&gt;'Graph Creator'!$L$4,'Detalle de Cuentas'!NN84&lt;='Graph Creator'!$M$4),1,0)</f>
        <v>0</v>
      </c>
      <c r="PK84" s="2">
        <f>IF(AND(NO84&gt;'Graph Creator'!$L$4,'Detalle de Cuentas'!NO84&lt;='Graph Creator'!$M$4),1,0)</f>
        <v>0</v>
      </c>
      <c r="PL84" s="2">
        <f>IF(AND(NP84&gt;'Graph Creator'!$L$4,'Detalle de Cuentas'!NP84&lt;='Graph Creator'!$M$4),1,0)</f>
        <v>0</v>
      </c>
      <c r="PM84" s="2">
        <f>IF(AND(NQ84&gt;'Graph Creator'!$L$4,'Detalle de Cuentas'!NQ84&lt;='Graph Creator'!$M$4),1,0)</f>
        <v>0</v>
      </c>
      <c r="PN84" s="2">
        <f>IF(AND(NR84&gt;'Graph Creator'!$L$4,'Detalle de Cuentas'!NR84&lt;='Graph Creator'!$M$4),1,0)</f>
        <v>0</v>
      </c>
      <c r="PO84" s="2">
        <f>IF(AND(NS84&gt;'Graph Creator'!$L$4,'Detalle de Cuentas'!NS84&lt;='Graph Creator'!$M$4),1,0)</f>
        <v>0</v>
      </c>
      <c r="PP84" s="2">
        <f>IF(AND(NT84&gt;'Graph Creator'!$L$4,'Detalle de Cuentas'!NT84&lt;='Graph Creator'!$M$4),1,0)</f>
        <v>0</v>
      </c>
      <c r="PQ84" s="2">
        <f>IF(AND(NU84&gt;'Graph Creator'!$L$4,'Detalle de Cuentas'!NU84&lt;='Graph Creator'!$M$4),1,0)</f>
        <v>0</v>
      </c>
      <c r="PR84" s="2">
        <f>IF(AND(NV84&gt;'Graph Creator'!$L$4,'Detalle de Cuentas'!NV84&lt;='Graph Creator'!$M$4),1,0)</f>
        <v>0</v>
      </c>
      <c r="PS84" s="2">
        <f>IF(AND(NW84&gt;'Graph Creator'!$L$4,'Detalle de Cuentas'!NW84&lt;='Graph Creator'!$M$4),1,0)</f>
        <v>0</v>
      </c>
      <c r="PT84" s="2">
        <f>IF(AND(NX84&gt;'Graph Creator'!$L$4,'Detalle de Cuentas'!NX84&lt;='Graph Creator'!$M$4),1,0)</f>
        <v>0</v>
      </c>
      <c r="PU84" s="2">
        <f>IF(AND(NY84&gt;'Graph Creator'!$L$4,'Detalle de Cuentas'!NY84&lt;='Graph Creator'!$M$4),1,0)</f>
        <v>0</v>
      </c>
      <c r="PV84" s="2">
        <f>IF(AND(NZ84&gt;'Graph Creator'!$L$4,'Detalle de Cuentas'!NZ84&lt;='Graph Creator'!$M$4),1,0)</f>
        <v>0</v>
      </c>
      <c r="PW84" s="2">
        <f>IF(AND(OA84&gt;'Graph Creator'!$L$4,'Detalle de Cuentas'!OA84&lt;='Graph Creator'!$M$4),1,0)</f>
        <v>0</v>
      </c>
      <c r="PX84" s="2">
        <f>IF(AND(OB84&gt;'Graph Creator'!$L$4,'Detalle de Cuentas'!OB84&lt;='Graph Creator'!$M$4),1,0)</f>
        <v>0</v>
      </c>
      <c r="PY84" s="2">
        <f>IF(AND(OC84&gt;'Graph Creator'!$L$4,'Detalle de Cuentas'!OC84&lt;='Graph Creator'!$M$4),1,0)</f>
        <v>0</v>
      </c>
      <c r="PZ84" s="2">
        <f>IF(AND(NF84&gt;'Graph Creator'!$M$4,'Detalle de Cuentas'!NF84&lt;='Graph Creator'!$N$4),1,0)</f>
        <v>0</v>
      </c>
      <c r="QA84" s="2">
        <f>IF(AND(NG84&gt;'Graph Creator'!$M$4,'Detalle de Cuentas'!NG84&lt;='Graph Creator'!$N$4),1,0)</f>
        <v>0</v>
      </c>
      <c r="QB84" s="2">
        <f>IF(AND(NH84&gt;'Graph Creator'!$M$4,'Detalle de Cuentas'!NH84&lt;='Graph Creator'!$N$4),1,0)</f>
        <v>0</v>
      </c>
      <c r="QC84" s="2">
        <f>IF(AND(NI84&gt;'Graph Creator'!$M$4,'Detalle de Cuentas'!NI84&lt;='Graph Creator'!$N$4),1,0)</f>
        <v>0</v>
      </c>
      <c r="QD84" s="2">
        <f>IF(AND(NJ84&gt;'Graph Creator'!$M$4,'Detalle de Cuentas'!NJ84&lt;='Graph Creator'!$N$4),1,0)</f>
        <v>0</v>
      </c>
      <c r="QE84" s="2">
        <f>IF(AND(NK84&gt;'Graph Creator'!$M$4,'Detalle de Cuentas'!NK84&lt;='Graph Creator'!$N$4),1,0)</f>
        <v>0</v>
      </c>
      <c r="QF84" s="2">
        <f>IF(AND(NL84&gt;'Graph Creator'!$M$4,'Detalle de Cuentas'!NL84&lt;='Graph Creator'!$N$4),1,0)</f>
        <v>0</v>
      </c>
      <c r="QG84" s="2">
        <f>IF(AND(NM84&gt;'Graph Creator'!$M$4,'Detalle de Cuentas'!NM84&lt;='Graph Creator'!$N$4),1,0)</f>
        <v>0</v>
      </c>
      <c r="QH84" s="2">
        <f>IF(AND(NN84&gt;'Graph Creator'!$M$4,'Detalle de Cuentas'!NN84&lt;='Graph Creator'!$N$4),1,0)</f>
        <v>0</v>
      </c>
      <c r="QI84" s="2">
        <f>IF(AND(NO84&gt;'Graph Creator'!$M$4,'Detalle de Cuentas'!NO84&lt;='Graph Creator'!$N$4),1,0)</f>
        <v>0</v>
      </c>
      <c r="QJ84" s="2">
        <f>IF(AND(NP84&gt;'Graph Creator'!$M$4,'Detalle de Cuentas'!NP84&lt;='Graph Creator'!$N$4),1,0)</f>
        <v>0</v>
      </c>
      <c r="QK84" s="2">
        <f>IF(AND(NQ84&gt;'Graph Creator'!$M$4,'Detalle de Cuentas'!NQ84&lt;='Graph Creator'!$N$4),1,0)</f>
        <v>0</v>
      </c>
      <c r="QL84" s="2">
        <f>IF(AND(NR84&gt;'Graph Creator'!$M$4,'Detalle de Cuentas'!NR84&lt;='Graph Creator'!$N$4),1,0)</f>
        <v>0</v>
      </c>
      <c r="QM84" s="2">
        <f>IF(AND(NS84&gt;'Graph Creator'!$M$4,'Detalle de Cuentas'!NS84&lt;='Graph Creator'!$N$4),1,0)</f>
        <v>0</v>
      </c>
      <c r="QN84" s="2">
        <f>IF(AND(NT84&gt;'Graph Creator'!$M$4,'Detalle de Cuentas'!NT84&lt;='Graph Creator'!$N$4),1,0)</f>
        <v>0</v>
      </c>
      <c r="QO84" s="2">
        <f>IF(AND(NU84&gt;'Graph Creator'!$M$4,'Detalle de Cuentas'!NU84&lt;='Graph Creator'!$N$4),1,0)</f>
        <v>0</v>
      </c>
      <c r="QP84" s="2">
        <f>IF(AND(NV84&gt;'Graph Creator'!$M$4,'Detalle de Cuentas'!NV84&lt;='Graph Creator'!$N$4),1,0)</f>
        <v>0</v>
      </c>
      <c r="QQ84" s="2">
        <f>IF(AND(NW84&gt;'Graph Creator'!$M$4,'Detalle de Cuentas'!NW84&lt;='Graph Creator'!$N$4),1,0)</f>
        <v>0</v>
      </c>
      <c r="QR84" s="2">
        <f>IF(AND(NX84&gt;'Graph Creator'!$M$4,'Detalle de Cuentas'!NX84&lt;='Graph Creator'!$N$4),1,0)</f>
        <v>0</v>
      </c>
      <c r="QS84" s="2">
        <f>IF(AND(NY84&gt;'Graph Creator'!$M$4,'Detalle de Cuentas'!NY84&lt;='Graph Creator'!$N$4),1,0)</f>
        <v>0</v>
      </c>
      <c r="QT84" s="2">
        <f>IF(AND(NZ84&gt;'Graph Creator'!$M$4,'Detalle de Cuentas'!NZ84&lt;='Graph Creator'!$N$4),1,0)</f>
        <v>0</v>
      </c>
      <c r="QU84" s="2">
        <f>IF(AND(OA84&gt;'Graph Creator'!$M$4,'Detalle de Cuentas'!OA84&lt;='Graph Creator'!$N$4),1,0)</f>
        <v>0</v>
      </c>
      <c r="QV84" s="2">
        <f>IF(AND(OB84&gt;'Graph Creator'!$M$4,'Detalle de Cuentas'!OB84&lt;='Graph Creator'!$N$4),1,0)</f>
        <v>0</v>
      </c>
      <c r="QW84" s="2">
        <f>IF(AND(OC84&gt;'Graph Creator'!$M$4,'Detalle de Cuentas'!OC84&lt;='Graph Creator'!$N$4),1,0)</f>
        <v>0</v>
      </c>
      <c r="QX84" s="2">
        <f>IF(AND(NF84&gt;'Graph Creator'!$N$4,'Detalle de Cuentas'!NF84&lt;='Graph Creator'!$O$4),1,0)</f>
        <v>0</v>
      </c>
      <c r="QY84" s="2">
        <f>IF(AND(NG84&gt;'Graph Creator'!$N$4,'Detalle de Cuentas'!NG84&lt;='Graph Creator'!$O$4),1,0)</f>
        <v>0</v>
      </c>
      <c r="QZ84" s="2">
        <f>IF(AND(NH84&gt;'Graph Creator'!$N$4,'Detalle de Cuentas'!NH84&lt;='Graph Creator'!$O$4),1,0)</f>
        <v>0</v>
      </c>
      <c r="RA84" s="2">
        <f>IF(AND(NI84&gt;'Graph Creator'!$N$4,'Detalle de Cuentas'!NI84&lt;='Graph Creator'!$O$4),1,0)</f>
        <v>0</v>
      </c>
      <c r="RB84" s="2">
        <f>IF(AND(NJ84&gt;'Graph Creator'!$N$4,'Detalle de Cuentas'!NJ84&lt;='Graph Creator'!$O$4),1,0)</f>
        <v>0</v>
      </c>
      <c r="RC84" s="2">
        <f>IF(AND(NK84&gt;'Graph Creator'!$N$4,'Detalle de Cuentas'!NK84&lt;='Graph Creator'!$O$4),1,0)</f>
        <v>0</v>
      </c>
      <c r="RD84" s="2">
        <f>IF(AND(NL84&gt;'Graph Creator'!$N$4,'Detalle de Cuentas'!NL84&lt;='Graph Creator'!$O$4),1,0)</f>
        <v>0</v>
      </c>
      <c r="RE84" s="2">
        <f>IF(AND(NM84&gt;'Graph Creator'!$N$4,'Detalle de Cuentas'!NM84&lt;='Graph Creator'!$O$4),1,0)</f>
        <v>0</v>
      </c>
      <c r="RF84" s="2">
        <f>IF(AND(NN84&gt;'Graph Creator'!$N$4,'Detalle de Cuentas'!NN84&lt;='Graph Creator'!$O$4),1,0)</f>
        <v>0</v>
      </c>
      <c r="RG84" s="2">
        <f>IF(AND(NO84&gt;'Graph Creator'!$N$4,'Detalle de Cuentas'!NO84&lt;='Graph Creator'!$O$4),1,0)</f>
        <v>0</v>
      </c>
      <c r="RH84" s="2">
        <f>IF(AND(NP84&gt;'Graph Creator'!$N$4,'Detalle de Cuentas'!NP84&lt;='Graph Creator'!$O$4),1,0)</f>
        <v>0</v>
      </c>
      <c r="RI84" s="2">
        <f>IF(AND(NQ84&gt;'Graph Creator'!$N$4,'Detalle de Cuentas'!NQ84&lt;='Graph Creator'!$O$4),1,0)</f>
        <v>0</v>
      </c>
      <c r="RJ84" s="2">
        <f>IF(AND(NR84&gt;'Graph Creator'!$N$4,'Detalle de Cuentas'!NR84&lt;='Graph Creator'!$O$4),1,0)</f>
        <v>0</v>
      </c>
      <c r="RK84" s="2">
        <f>IF(AND(NS84&gt;'Graph Creator'!$N$4,'Detalle de Cuentas'!NS84&lt;='Graph Creator'!$O$4),1,0)</f>
        <v>0</v>
      </c>
      <c r="RL84" s="2">
        <f>IF(AND(NT84&gt;'Graph Creator'!$N$4,'Detalle de Cuentas'!NT84&lt;='Graph Creator'!$O$4),1,0)</f>
        <v>0</v>
      </c>
      <c r="RM84" s="2">
        <f>IF(AND(NU84&gt;'Graph Creator'!$N$4,'Detalle de Cuentas'!NU84&lt;='Graph Creator'!$O$4),1,0)</f>
        <v>0</v>
      </c>
      <c r="RN84" s="2">
        <f>IF(AND(NV84&gt;'Graph Creator'!$N$4,'Detalle de Cuentas'!NV84&lt;='Graph Creator'!$O$4),1,0)</f>
        <v>0</v>
      </c>
      <c r="RO84" s="2">
        <f>IF(AND(NW84&gt;'Graph Creator'!$N$4,'Detalle de Cuentas'!NW84&lt;='Graph Creator'!$O$4),1,0)</f>
        <v>0</v>
      </c>
      <c r="RP84" s="2">
        <f>IF(AND(NX84&gt;'Graph Creator'!$N$4,'Detalle de Cuentas'!NX84&lt;='Graph Creator'!$O$4),1,0)</f>
        <v>0</v>
      </c>
      <c r="RQ84" s="2">
        <f>IF(AND(NY84&gt;'Graph Creator'!$N$4,'Detalle de Cuentas'!NY84&lt;='Graph Creator'!$O$4),1,0)</f>
        <v>0</v>
      </c>
      <c r="RR84" s="2">
        <f>IF(AND(NZ84&gt;'Graph Creator'!$N$4,'Detalle de Cuentas'!NZ84&lt;='Graph Creator'!$O$4),1,0)</f>
        <v>0</v>
      </c>
      <c r="RS84" s="2">
        <f>IF(AND(OA84&gt;'Graph Creator'!$N$4,'Detalle de Cuentas'!OA84&lt;='Graph Creator'!$O$4),1,0)</f>
        <v>0</v>
      </c>
      <c r="RT84" s="2">
        <f>IF(AND(OB84&gt;'Graph Creator'!$N$4,'Detalle de Cuentas'!OB84&lt;='Graph Creator'!$O$4),1,0)</f>
        <v>0</v>
      </c>
      <c r="RU84" s="2">
        <f>IF(AND(OC84&gt;'Graph Creator'!$N$4,'Detalle de Cuentas'!OC84&lt;='Graph Creator'!$O$4),1,0)</f>
        <v>0</v>
      </c>
      <c r="RV84" s="2" t="e">
        <f t="shared" si="1224"/>
        <v>#VALUE!</v>
      </c>
      <c r="RW84" s="2" t="e">
        <f t="shared" si="1225"/>
        <v>#VALUE!</v>
      </c>
      <c r="RX84" s="2" t="e">
        <f t="shared" si="1226"/>
        <v>#VALUE!</v>
      </c>
      <c r="RY84" s="2" t="e">
        <f t="shared" si="1227"/>
        <v>#VALUE!</v>
      </c>
      <c r="RZ84" s="2" t="e">
        <f t="shared" si="1228"/>
        <v>#VALUE!</v>
      </c>
      <c r="SA84" s="2" t="e">
        <f t="shared" si="1229"/>
        <v>#VALUE!</v>
      </c>
      <c r="SB84" s="2" t="e">
        <f t="shared" si="1230"/>
        <v>#VALUE!</v>
      </c>
      <c r="SC84" s="2" t="e">
        <f t="shared" si="1231"/>
        <v>#VALUE!</v>
      </c>
      <c r="SD84" s="2" t="e">
        <f t="shared" si="1232"/>
        <v>#VALUE!</v>
      </c>
      <c r="SE84" s="2" t="e">
        <f t="shared" si="1233"/>
        <v>#VALUE!</v>
      </c>
      <c r="SF84" s="2" t="e">
        <f t="shared" si="1234"/>
        <v>#VALUE!</v>
      </c>
      <c r="SG84" s="2" t="e">
        <f t="shared" si="1235"/>
        <v>#VALUE!</v>
      </c>
      <c r="SH84" s="2" t="e">
        <f t="shared" si="1236"/>
        <v>#VALUE!</v>
      </c>
      <c r="SI84" s="2" t="e">
        <f t="shared" si="1237"/>
        <v>#VALUE!</v>
      </c>
      <c r="SJ84" s="2" t="e">
        <f t="shared" si="1238"/>
        <v>#VALUE!</v>
      </c>
      <c r="SK84" s="2" t="e">
        <f t="shared" si="1239"/>
        <v>#VALUE!</v>
      </c>
      <c r="SL84" s="2" t="e">
        <f t="shared" si="1240"/>
        <v>#VALUE!</v>
      </c>
      <c r="SM84" s="2" t="e">
        <f t="shared" si="1241"/>
        <v>#VALUE!</v>
      </c>
      <c r="SN84" s="2" t="e">
        <f t="shared" si="1242"/>
        <v>#VALUE!</v>
      </c>
      <c r="SO84" s="2" t="e">
        <f t="shared" si="1243"/>
        <v>#VALUE!</v>
      </c>
      <c r="SP84" s="2" t="e">
        <f t="shared" si="1244"/>
        <v>#VALUE!</v>
      </c>
      <c r="SQ84" s="2" t="e">
        <f t="shared" si="1245"/>
        <v>#VALUE!</v>
      </c>
      <c r="SR84" s="2" t="e">
        <f t="shared" si="1246"/>
        <v>#VALUE!</v>
      </c>
      <c r="SS84" s="2" t="e">
        <f t="shared" si="1247"/>
        <v>#VALUE!</v>
      </c>
      <c r="ST84" s="2" t="e">
        <f t="shared" si="1248"/>
        <v>#VALUE!</v>
      </c>
      <c r="SU84" s="2" t="e">
        <f t="shared" si="1249"/>
        <v>#VALUE!</v>
      </c>
      <c r="SV84" s="2" t="e">
        <f t="shared" si="1250"/>
        <v>#VALUE!</v>
      </c>
      <c r="SW84" s="2" t="e">
        <f t="shared" si="1251"/>
        <v>#VALUE!</v>
      </c>
      <c r="SX84" s="2" t="e">
        <f t="shared" si="1252"/>
        <v>#VALUE!</v>
      </c>
      <c r="SY84" s="2" t="e">
        <f t="shared" si="1253"/>
        <v>#VALUE!</v>
      </c>
      <c r="SZ84" s="2" t="e">
        <f t="shared" si="1254"/>
        <v>#VALUE!</v>
      </c>
      <c r="TA84" s="2" t="e">
        <f t="shared" si="1255"/>
        <v>#VALUE!</v>
      </c>
      <c r="TB84" s="2" t="e">
        <f t="shared" si="1256"/>
        <v>#VALUE!</v>
      </c>
      <c r="TC84" s="2" t="e">
        <f t="shared" si="1257"/>
        <v>#VALUE!</v>
      </c>
      <c r="TD84" s="2" t="e">
        <f t="shared" si="1258"/>
        <v>#VALUE!</v>
      </c>
      <c r="TE84" s="2" t="e">
        <f t="shared" si="1259"/>
        <v>#VALUE!</v>
      </c>
      <c r="TF84" s="2" t="str">
        <f>IF(DZ84=1,IF(SUM(DZ$17:DZ84)&lt;2,""&amp;B84,", "&amp;B84),"")</f>
        <v/>
      </c>
      <c r="TG84" s="2" t="str">
        <f t="shared" si="1272"/>
        <v/>
      </c>
      <c r="TH84" s="2">
        <f t="shared" si="1260"/>
        <v>0</v>
      </c>
      <c r="TI84" s="14" t="str">
        <f t="shared" si="1261"/>
        <v/>
      </c>
      <c r="TJ84" s="14" t="e">
        <f t="shared" si="1081"/>
        <v>#VALUE!</v>
      </c>
      <c r="TK84" s="14" t="e">
        <f t="shared" si="1082"/>
        <v>#VALUE!</v>
      </c>
      <c r="TL84" s="14" t="e">
        <f t="shared" si="1083"/>
        <v>#VALUE!</v>
      </c>
      <c r="TM84" s="14" t="e">
        <f t="shared" si="1084"/>
        <v>#VALUE!</v>
      </c>
      <c r="TN84" s="14" t="e">
        <f t="shared" si="1085"/>
        <v>#VALUE!</v>
      </c>
      <c r="TO84" s="14" t="e">
        <f t="shared" si="1086"/>
        <v>#VALUE!</v>
      </c>
      <c r="TP84" s="14" t="e">
        <f t="shared" si="1087"/>
        <v>#VALUE!</v>
      </c>
      <c r="TQ84" s="14" t="e">
        <f t="shared" si="1088"/>
        <v>#VALUE!</v>
      </c>
      <c r="TR84" s="14" t="e">
        <f t="shared" si="1089"/>
        <v>#VALUE!</v>
      </c>
      <c r="TS84" s="14" t="e">
        <f t="shared" si="1090"/>
        <v>#VALUE!</v>
      </c>
      <c r="TT84" s="14" t="e">
        <f t="shared" si="1091"/>
        <v>#VALUE!</v>
      </c>
      <c r="TU84" s="14" t="e">
        <f t="shared" si="1092"/>
        <v>#VALUE!</v>
      </c>
      <c r="TV84" s="14" t="e">
        <f t="shared" si="1093"/>
        <v>#VALUE!</v>
      </c>
      <c r="TW84" s="14" t="e">
        <f t="shared" si="1094"/>
        <v>#VALUE!</v>
      </c>
      <c r="TX84" s="14" t="e">
        <f t="shared" si="1095"/>
        <v>#VALUE!</v>
      </c>
      <c r="TY84" s="14" t="e">
        <f t="shared" si="1096"/>
        <v>#VALUE!</v>
      </c>
      <c r="TZ84" s="14" t="e">
        <f t="shared" si="1097"/>
        <v>#VALUE!</v>
      </c>
      <c r="UA84" s="14" t="e">
        <f t="shared" si="1098"/>
        <v>#VALUE!</v>
      </c>
      <c r="UB84" s="14" t="e">
        <f t="shared" si="1099"/>
        <v>#VALUE!</v>
      </c>
      <c r="UC84" s="14" t="e">
        <f t="shared" si="1100"/>
        <v>#VALUE!</v>
      </c>
      <c r="UD84" s="14" t="e">
        <f t="shared" si="1101"/>
        <v>#VALUE!</v>
      </c>
      <c r="UE84" s="14" t="e">
        <f t="shared" si="1102"/>
        <v>#VALUE!</v>
      </c>
      <c r="UF84" s="14" t="e">
        <f t="shared" si="1103"/>
        <v>#VALUE!</v>
      </c>
      <c r="UH84" s="2">
        <f>IF($C$4-$R84&gt;'Graph Creator'!$E$2*'Graph Creator'!$D$13*12,0,1)</f>
        <v>1</v>
      </c>
      <c r="UJ84" s="2" t="e">
        <f t="shared" si="1262"/>
        <v>#VALUE!</v>
      </c>
      <c r="UK84" s="2" t="e">
        <f t="shared" si="1104"/>
        <v>#VALUE!</v>
      </c>
      <c r="UL84" s="2" t="e">
        <f t="shared" si="1105"/>
        <v>#VALUE!</v>
      </c>
      <c r="UM84" s="2" t="e">
        <f t="shared" si="1106"/>
        <v>#VALUE!</v>
      </c>
      <c r="UN84" s="2" t="e">
        <f t="shared" si="1107"/>
        <v>#VALUE!</v>
      </c>
      <c r="UO84" s="2" t="e">
        <f t="shared" si="1108"/>
        <v>#VALUE!</v>
      </c>
      <c r="UP84" s="2" t="e">
        <f t="shared" si="1109"/>
        <v>#VALUE!</v>
      </c>
      <c r="UQ84" s="2" t="e">
        <f t="shared" si="1110"/>
        <v>#VALUE!</v>
      </c>
      <c r="UR84" s="2" t="e">
        <f t="shared" si="1111"/>
        <v>#VALUE!</v>
      </c>
      <c r="US84" s="2" t="e">
        <f t="shared" si="1112"/>
        <v>#VALUE!</v>
      </c>
      <c r="UT84" s="2" t="e">
        <f t="shared" si="1113"/>
        <v>#VALUE!</v>
      </c>
      <c r="UU84" s="2" t="e">
        <f t="shared" si="1114"/>
        <v>#VALUE!</v>
      </c>
      <c r="UV84" s="2" t="e">
        <f t="shared" si="1115"/>
        <v>#VALUE!</v>
      </c>
      <c r="UW84" s="2" t="e">
        <f t="shared" si="1116"/>
        <v>#VALUE!</v>
      </c>
      <c r="UX84" s="2" t="e">
        <f t="shared" si="1117"/>
        <v>#VALUE!</v>
      </c>
      <c r="UY84" s="2" t="e">
        <f t="shared" si="1118"/>
        <v>#VALUE!</v>
      </c>
      <c r="UZ84" s="2" t="e">
        <f t="shared" si="1119"/>
        <v>#VALUE!</v>
      </c>
      <c r="VA84" s="2" t="e">
        <f t="shared" si="1120"/>
        <v>#VALUE!</v>
      </c>
      <c r="VB84" s="2" t="e">
        <f t="shared" si="1121"/>
        <v>#VALUE!</v>
      </c>
      <c r="VC84" s="2" t="e">
        <f t="shared" si="1122"/>
        <v>#VALUE!</v>
      </c>
      <c r="VD84" s="2" t="e">
        <f t="shared" si="1123"/>
        <v>#VALUE!</v>
      </c>
      <c r="VE84" s="2" t="e">
        <f t="shared" si="1124"/>
        <v>#VALUE!</v>
      </c>
      <c r="VF84" s="2" t="e">
        <f t="shared" si="1125"/>
        <v>#VALUE!</v>
      </c>
      <c r="VG84" s="2" t="e">
        <f t="shared" si="1126"/>
        <v>#VALUE!</v>
      </c>
      <c r="VH84" s="2" t="e">
        <f t="shared" si="1127"/>
        <v>#VALUE!</v>
      </c>
      <c r="VI84" s="2" t="e">
        <f t="shared" si="1128"/>
        <v>#VALUE!</v>
      </c>
      <c r="VJ84" s="2" t="e">
        <f t="shared" si="1129"/>
        <v>#VALUE!</v>
      </c>
      <c r="VK84" s="2" t="e">
        <f t="shared" si="1130"/>
        <v>#VALUE!</v>
      </c>
      <c r="VL84" s="2" t="e">
        <f t="shared" si="1131"/>
        <v>#VALUE!</v>
      </c>
      <c r="VM84" s="2" t="e">
        <f t="shared" si="1132"/>
        <v>#VALUE!</v>
      </c>
      <c r="VN84" s="2" t="e">
        <f t="shared" si="1133"/>
        <v>#VALUE!</v>
      </c>
      <c r="VO84" s="2" t="e">
        <f t="shared" si="1134"/>
        <v>#VALUE!</v>
      </c>
      <c r="VP84" s="2" t="e">
        <f t="shared" si="1135"/>
        <v>#VALUE!</v>
      </c>
      <c r="VQ84" s="2" t="e">
        <f t="shared" si="1136"/>
        <v>#VALUE!</v>
      </c>
      <c r="VR84" s="2" t="e">
        <f t="shared" si="1137"/>
        <v>#VALUE!</v>
      </c>
      <c r="VS84" s="2" t="e">
        <f t="shared" si="1138"/>
        <v>#VALUE!</v>
      </c>
      <c r="VT84" s="98">
        <f t="shared" si="1263"/>
        <v>0</v>
      </c>
      <c r="VU84" s="98">
        <f t="shared" si="1139"/>
        <v>0</v>
      </c>
      <c r="VV84" s="98">
        <f t="shared" si="1140"/>
        <v>0</v>
      </c>
      <c r="VW84" s="98">
        <f t="shared" si="1141"/>
        <v>0</v>
      </c>
      <c r="VX84" s="98">
        <f t="shared" si="1142"/>
        <v>0</v>
      </c>
      <c r="VY84" s="98">
        <f t="shared" si="1143"/>
        <v>0</v>
      </c>
      <c r="VZ84" s="98">
        <f t="shared" si="1144"/>
        <v>0</v>
      </c>
      <c r="WA84" s="98">
        <f t="shared" si="1145"/>
        <v>0</v>
      </c>
      <c r="WB84" s="98">
        <f t="shared" si="1146"/>
        <v>0</v>
      </c>
      <c r="WC84" s="98">
        <f t="shared" si="1147"/>
        <v>0</v>
      </c>
      <c r="WD84" s="98">
        <f t="shared" si="1148"/>
        <v>0</v>
      </c>
      <c r="WE84" s="98">
        <f t="shared" si="1149"/>
        <v>0</v>
      </c>
      <c r="WF84" s="98">
        <f t="shared" si="1150"/>
        <v>0</v>
      </c>
      <c r="WG84" s="98">
        <f t="shared" si="1151"/>
        <v>0</v>
      </c>
      <c r="WH84" s="98">
        <f t="shared" si="1152"/>
        <v>0</v>
      </c>
      <c r="WI84" s="98">
        <f t="shared" si="1153"/>
        <v>0</v>
      </c>
      <c r="WJ84" s="98">
        <f t="shared" si="1154"/>
        <v>0</v>
      </c>
      <c r="WK84" s="98">
        <f t="shared" si="1155"/>
        <v>0</v>
      </c>
      <c r="WL84" s="98">
        <f t="shared" si="1156"/>
        <v>0</v>
      </c>
      <c r="WM84" s="98">
        <f t="shared" si="1157"/>
        <v>0</v>
      </c>
      <c r="WN84" s="98">
        <f t="shared" si="1158"/>
        <v>0</v>
      </c>
      <c r="WO84" s="98">
        <f t="shared" si="1159"/>
        <v>0</v>
      </c>
      <c r="WP84" s="98">
        <f t="shared" si="1160"/>
        <v>0</v>
      </c>
      <c r="WQ84" s="98">
        <f t="shared" si="1161"/>
        <v>0</v>
      </c>
      <c r="WR84" s="98">
        <f>IFERROR(INDEX('Score Calculation'!$D$38:$D$41,MATCH('Detalle de Cuentas'!VT84,'Score Calculation'!$C$38:$C$41,1)),0)</f>
        <v>4</v>
      </c>
      <c r="WS84" s="98">
        <f>IFERROR(INDEX('Score Calculation'!$D$38:$D$41,MATCH('Detalle de Cuentas'!VU84,'Score Calculation'!$C$38:$C$41,1)),0)</f>
        <v>4</v>
      </c>
      <c r="WT84" s="98">
        <f>IFERROR(INDEX('Score Calculation'!$D$38:$D$41,MATCH('Detalle de Cuentas'!VV84,'Score Calculation'!$C$38:$C$41,1)),0)</f>
        <v>4</v>
      </c>
      <c r="WU84" s="98">
        <f>IFERROR(INDEX('Score Calculation'!$D$38:$D$41,MATCH('Detalle de Cuentas'!VW84,'Score Calculation'!$C$38:$C$41,1)),0)</f>
        <v>4</v>
      </c>
      <c r="WV84" s="98">
        <f>IFERROR(INDEX('Score Calculation'!$D$38:$D$41,MATCH('Detalle de Cuentas'!VX84,'Score Calculation'!$C$38:$C$41,1)),0)</f>
        <v>4</v>
      </c>
      <c r="WW84" s="98">
        <f>IFERROR(INDEX('Score Calculation'!$D$38:$D$41,MATCH('Detalle de Cuentas'!VY84,'Score Calculation'!$C$38:$C$41,1)),0)</f>
        <v>4</v>
      </c>
      <c r="WX84" s="98">
        <f>IFERROR(INDEX('Score Calculation'!$D$38:$D$41,MATCH('Detalle de Cuentas'!VZ84,'Score Calculation'!$C$38:$C$41,1)),0)</f>
        <v>4</v>
      </c>
      <c r="WY84" s="98">
        <f>IFERROR(INDEX('Score Calculation'!$D$38:$D$41,MATCH('Detalle de Cuentas'!WA84,'Score Calculation'!$C$38:$C$41,1)),0)</f>
        <v>4</v>
      </c>
      <c r="WZ84" s="98">
        <f>IFERROR(INDEX('Score Calculation'!$D$38:$D$41,MATCH('Detalle de Cuentas'!WB84,'Score Calculation'!$C$38:$C$41,1)),0)</f>
        <v>4</v>
      </c>
      <c r="XA84" s="98">
        <f>IFERROR(INDEX('Score Calculation'!$D$38:$D$41,MATCH('Detalle de Cuentas'!WC84,'Score Calculation'!$C$38:$C$41,1)),0)</f>
        <v>4</v>
      </c>
      <c r="XB84" s="98">
        <f>IFERROR(INDEX('Score Calculation'!$D$38:$D$41,MATCH('Detalle de Cuentas'!WD84,'Score Calculation'!$C$38:$C$41,1)),0)</f>
        <v>4</v>
      </c>
      <c r="XC84" s="98">
        <f>IFERROR(INDEX('Score Calculation'!$D$38:$D$41,MATCH('Detalle de Cuentas'!WE84,'Score Calculation'!$C$38:$C$41,1)),0)</f>
        <v>4</v>
      </c>
      <c r="XD84" s="98">
        <f>IFERROR(INDEX('Score Calculation'!$D$38:$D$41,MATCH('Detalle de Cuentas'!WF84,'Score Calculation'!$C$38:$C$41,1)),0)</f>
        <v>4</v>
      </c>
      <c r="XE84" s="98">
        <f>IFERROR(INDEX('Score Calculation'!$D$38:$D$41,MATCH('Detalle de Cuentas'!WG84,'Score Calculation'!$C$38:$C$41,1)),0)</f>
        <v>4</v>
      </c>
      <c r="XF84" s="98">
        <f>IFERROR(INDEX('Score Calculation'!$D$38:$D$41,MATCH('Detalle de Cuentas'!WH84,'Score Calculation'!$C$38:$C$41,1)),0)</f>
        <v>4</v>
      </c>
      <c r="XG84" s="98">
        <f>IFERROR(INDEX('Score Calculation'!$D$38:$D$41,MATCH('Detalle de Cuentas'!WI84,'Score Calculation'!$C$38:$C$41,1)),0)</f>
        <v>4</v>
      </c>
      <c r="XH84" s="98">
        <f>IFERROR(INDEX('Score Calculation'!$D$38:$D$41,MATCH('Detalle de Cuentas'!WJ84,'Score Calculation'!$C$38:$C$41,1)),0)</f>
        <v>4</v>
      </c>
      <c r="XI84" s="98">
        <f>IFERROR(INDEX('Score Calculation'!$D$38:$D$41,MATCH('Detalle de Cuentas'!WK84,'Score Calculation'!$C$38:$C$41,1)),0)</f>
        <v>4</v>
      </c>
      <c r="XJ84" s="98">
        <f>IFERROR(INDEX('Score Calculation'!$D$38:$D$41,MATCH('Detalle de Cuentas'!WL84,'Score Calculation'!$C$38:$C$41,1)),0)</f>
        <v>4</v>
      </c>
      <c r="XK84" s="98">
        <f>IFERROR(INDEX('Score Calculation'!$D$38:$D$41,MATCH('Detalle de Cuentas'!WM84,'Score Calculation'!$C$38:$C$41,1)),0)</f>
        <v>4</v>
      </c>
      <c r="XL84" s="98">
        <f>IFERROR(INDEX('Score Calculation'!$D$38:$D$41,MATCH('Detalle de Cuentas'!WN84,'Score Calculation'!$C$38:$C$41,1)),0)</f>
        <v>4</v>
      </c>
      <c r="XM84" s="98">
        <f>IFERROR(INDEX('Score Calculation'!$D$38:$D$41,MATCH('Detalle de Cuentas'!WO84,'Score Calculation'!$C$38:$C$41,1)),0)</f>
        <v>4</v>
      </c>
      <c r="XN84" s="98">
        <f>IFERROR(INDEX('Score Calculation'!$D$38:$D$41,MATCH('Detalle de Cuentas'!WP84,'Score Calculation'!$C$38:$C$41,1)),0)</f>
        <v>4</v>
      </c>
      <c r="XO84" s="98">
        <f>IFERROR(INDEX('Score Calculation'!$D$38:$D$41,MATCH('Detalle de Cuentas'!WQ84,'Score Calculation'!$C$38:$C$41,1)),0)</f>
        <v>4</v>
      </c>
      <c r="XP84" s="98">
        <f>IFERROR(INDEX('Score Calculation'!$D$24:$D$31,MATCH('Detalle de Cuentas'!NF84,'Score Calculation'!$C$24:$C$31,1)),0)</f>
        <v>1</v>
      </c>
      <c r="XQ84" s="98">
        <f>IFERROR(INDEX('Score Calculation'!$D$24:$D$31,MATCH('Detalle de Cuentas'!NG84,'Score Calculation'!$C$24:$C$31,1)),0)</f>
        <v>1</v>
      </c>
      <c r="XR84" s="98">
        <f>IFERROR(INDEX('Score Calculation'!$D$24:$D$31,MATCH('Detalle de Cuentas'!NH84,'Score Calculation'!$C$24:$C$31,1)),0)</f>
        <v>1</v>
      </c>
      <c r="XS84" s="98">
        <f>IFERROR(INDEX('Score Calculation'!$D$24:$D$31,MATCH('Detalle de Cuentas'!NI84,'Score Calculation'!$C$24:$C$31,1)),0)</f>
        <v>1</v>
      </c>
      <c r="XT84" s="98">
        <f>IFERROR(INDEX('Score Calculation'!$D$24:$D$31,MATCH('Detalle de Cuentas'!NJ84,'Score Calculation'!$C$24:$C$31,1)),0)</f>
        <v>1</v>
      </c>
      <c r="XU84" s="98">
        <f>IFERROR(INDEX('Score Calculation'!$D$24:$D$31,MATCH('Detalle de Cuentas'!NK84,'Score Calculation'!$C$24:$C$31,1)),0)</f>
        <v>1</v>
      </c>
      <c r="XV84" s="98">
        <f>IFERROR(INDEX('Score Calculation'!$D$24:$D$31,MATCH('Detalle de Cuentas'!NL84,'Score Calculation'!$C$24:$C$31,1)),0)</f>
        <v>1</v>
      </c>
      <c r="XW84" s="98">
        <f>IFERROR(INDEX('Score Calculation'!$D$24:$D$31,MATCH('Detalle de Cuentas'!NM84,'Score Calculation'!$C$24:$C$31,1)),0)</f>
        <v>1</v>
      </c>
      <c r="XX84" s="98">
        <f>IFERROR(INDEX('Score Calculation'!$D$24:$D$31,MATCH('Detalle de Cuentas'!NN84,'Score Calculation'!$C$24:$C$31,1)),0)</f>
        <v>1</v>
      </c>
      <c r="XY84" s="98">
        <f>IFERROR(INDEX('Score Calculation'!$D$24:$D$31,MATCH('Detalle de Cuentas'!NO84,'Score Calculation'!$C$24:$C$31,1)),0)</f>
        <v>1</v>
      </c>
      <c r="XZ84" s="98">
        <f>IFERROR(INDEX('Score Calculation'!$D$24:$D$31,MATCH('Detalle de Cuentas'!NP84,'Score Calculation'!$C$24:$C$31,1)),0)</f>
        <v>1</v>
      </c>
      <c r="YA84" s="98">
        <f>IFERROR(INDEX('Score Calculation'!$D$24:$D$31,MATCH('Detalle de Cuentas'!NQ84,'Score Calculation'!$C$24:$C$31,1)),0)</f>
        <v>1</v>
      </c>
      <c r="YB84" s="98">
        <f>IFERROR(INDEX('Score Calculation'!$D$24:$D$31,MATCH('Detalle de Cuentas'!NR84,'Score Calculation'!$C$24:$C$31,1)),0)</f>
        <v>1</v>
      </c>
      <c r="YC84" s="98">
        <f>IFERROR(INDEX('Score Calculation'!$D$24:$D$31,MATCH('Detalle de Cuentas'!NS84,'Score Calculation'!$C$24:$C$31,1)),0)</f>
        <v>1</v>
      </c>
      <c r="YD84" s="98">
        <f>IFERROR(INDEX('Score Calculation'!$D$24:$D$31,MATCH('Detalle de Cuentas'!NT84,'Score Calculation'!$C$24:$C$31,1)),0)</f>
        <v>1</v>
      </c>
      <c r="YE84" s="98">
        <f>IFERROR(INDEX('Score Calculation'!$D$24:$D$31,MATCH('Detalle de Cuentas'!NU84,'Score Calculation'!$C$24:$C$31,1)),0)</f>
        <v>1</v>
      </c>
      <c r="YF84" s="98">
        <f>IFERROR(INDEX('Score Calculation'!$D$24:$D$31,MATCH('Detalle de Cuentas'!NV84,'Score Calculation'!$C$24:$C$31,1)),0)</f>
        <v>1</v>
      </c>
      <c r="YG84" s="98">
        <f>IFERROR(INDEX('Score Calculation'!$D$24:$D$31,MATCH('Detalle de Cuentas'!NW84,'Score Calculation'!$C$24:$C$31,1)),0)</f>
        <v>1</v>
      </c>
      <c r="YH84" s="98">
        <f>IFERROR(INDEX('Score Calculation'!$D$24:$D$31,MATCH('Detalle de Cuentas'!NX84,'Score Calculation'!$C$24:$C$31,1)),0)</f>
        <v>1</v>
      </c>
      <c r="YI84" s="98">
        <f>IFERROR(INDEX('Score Calculation'!$D$24:$D$31,MATCH('Detalle de Cuentas'!NY84,'Score Calculation'!$C$24:$C$31,1)),0)</f>
        <v>1</v>
      </c>
      <c r="YJ84" s="98">
        <f>IFERROR(INDEX('Score Calculation'!$D$24:$D$31,MATCH('Detalle de Cuentas'!NZ84,'Score Calculation'!$C$24:$C$31,1)),0)</f>
        <v>1</v>
      </c>
      <c r="YK84" s="98">
        <f>IFERROR(INDEX('Score Calculation'!$D$24:$D$31,MATCH('Detalle de Cuentas'!OA84,'Score Calculation'!$C$24:$C$31,1)),0)</f>
        <v>1</v>
      </c>
      <c r="YL84" s="98">
        <f>IFERROR(INDEX('Score Calculation'!$D$24:$D$31,MATCH('Detalle de Cuentas'!OB84,'Score Calculation'!$C$24:$C$31,1)),0)</f>
        <v>1</v>
      </c>
      <c r="YM84" s="98">
        <f>IFERROR(INDEX('Score Calculation'!$D$24:$D$31,MATCH('Detalle de Cuentas'!OC84,'Score Calculation'!$C$24:$C$31,1)),0)</f>
        <v>1</v>
      </c>
      <c r="YN84" s="98">
        <f t="shared" si="1264"/>
        <v>0</v>
      </c>
      <c r="YO84" s="98">
        <f>IF(LEFT(TRIM($D84),15)="GRUPO SOLIDARIO",$L84*'Score Calculation'!$H$5,IF(TRIM('Detalle de Cuentas'!$C84)="Semanal",'Detalle de Cuentas'!$L84*'Score Calculation'!$H$6,'Detalle de Cuentas'!$L84))</f>
        <v>0</v>
      </c>
      <c r="YP84" s="99">
        <f>IFERROR(INDEX('Score Calculation'!$D$54:$D$60,MATCH($YO84,'Score Calculation'!$C$54:$C$60,1)),1)</f>
        <v>0.2</v>
      </c>
      <c r="YQ84" s="99">
        <f>IFERROR(INDEX('Score Calculation'!$D$65:$D$123,MATCH(LEFT(TRIM('Detalle de Cuentas'!$F84),20),'Score Calculation'!$F$65:$F$123,0)),1)</f>
        <v>1</v>
      </c>
      <c r="YR84" s="99">
        <f>IFERROR(INDEX('Score Calculation'!$D$46:$D$49,MATCH('Detalle de Cuentas'!$YN84,'Score Calculation'!$C$46:$C$49,1)),1)</f>
        <v>4</v>
      </c>
      <c r="YS84" s="99">
        <f t="shared" si="1265"/>
        <v>0</v>
      </c>
      <c r="YT84" s="99">
        <f t="shared" si="1266"/>
        <v>0</v>
      </c>
      <c r="YU84" s="98" t="str">
        <f t="shared" si="1267"/>
        <v/>
      </c>
      <c r="YV84" s="109">
        <f t="shared" si="1268"/>
        <v>1</v>
      </c>
      <c r="YW84" s="109">
        <f>IFERROR(INDEX('Score Calculation'!$D$187:$D$245,MATCH(LEFT(TRIM('Detalle de Cuentas'!$F84),20),'Score Calculation'!$F$187:$F$245,0)),1)</f>
        <v>1</v>
      </c>
      <c r="YX84" s="109">
        <f>IFERROR(IF($E84="HIPOTECA",-PMT('Score Calculation'!$H$266/(360/$J84),$G84,$YO84)*(30/$J84),-PMT('Score Calculation'!$H$267/(360/$J84),$G84,$YO84)*(30/$J84)),0)</f>
        <v>0</v>
      </c>
      <c r="YY84" s="109">
        <f t="shared" si="805"/>
        <v>0</v>
      </c>
      <c r="YZ84" s="109">
        <f t="shared" si="805"/>
        <v>0</v>
      </c>
      <c r="ZA84" s="109">
        <f t="shared" si="805"/>
        <v>0</v>
      </c>
      <c r="ZB84" s="109">
        <f t="shared" si="805"/>
        <v>0</v>
      </c>
      <c r="ZC84" s="109">
        <f t="shared" si="805"/>
        <v>0</v>
      </c>
      <c r="ZD84" s="109">
        <f t="shared" si="805"/>
        <v>0</v>
      </c>
      <c r="ZE84" s="109">
        <f t="shared" si="805"/>
        <v>0</v>
      </c>
      <c r="ZF84" s="109">
        <f t="shared" si="805"/>
        <v>0</v>
      </c>
      <c r="ZG84" s="109">
        <f t="shared" si="805"/>
        <v>0</v>
      </c>
      <c r="ZH84" s="109">
        <f t="shared" si="805"/>
        <v>0</v>
      </c>
      <c r="ZI84" s="109">
        <f t="shared" si="1269"/>
        <v>0</v>
      </c>
    </row>
    <row r="85" spans="2:685" x14ac:dyDescent="0.2">
      <c r="B85" s="41">
        <v>69</v>
      </c>
      <c r="C85" s="42"/>
      <c r="D85" s="42"/>
      <c r="E85" s="42"/>
      <c r="F85" s="42"/>
      <c r="G85" s="42"/>
      <c r="H85" s="42"/>
      <c r="I85" s="29"/>
      <c r="J85" s="6" t="str">
        <f t="shared" si="814"/>
        <v/>
      </c>
      <c r="K85" s="43"/>
      <c r="L85" s="43"/>
      <c r="M85" s="43"/>
      <c r="N85" s="43"/>
      <c r="O85" s="43"/>
      <c r="P85" s="44" t="str">
        <f t="shared" si="1162"/>
        <v/>
      </c>
      <c r="Q85" s="26"/>
      <c r="R85" s="26"/>
      <c r="S85" s="26"/>
      <c r="T85" s="26"/>
      <c r="U85" s="29"/>
      <c r="V85" s="43"/>
      <c r="W85" s="26"/>
      <c r="X85" s="29"/>
      <c r="Y85" s="6">
        <f>IF('Detalle de Cuentas'!$C$4-$R85&gt;'Graph Creator'!$E$2*'Graph Creator'!$D$13*12,0,1)</f>
        <v>1</v>
      </c>
      <c r="Z85" s="45">
        <f t="shared" si="815"/>
        <v>0</v>
      </c>
      <c r="AA85" s="2" t="e">
        <f t="shared" si="1163"/>
        <v>#VALUE!</v>
      </c>
      <c r="AB85" s="2" t="e">
        <f t="shared" si="1164"/>
        <v>#VALUE!</v>
      </c>
      <c r="AC85" s="2" t="e">
        <f t="shared" si="1165"/>
        <v>#VALUE!</v>
      </c>
      <c r="AD85" s="2" t="e">
        <f t="shared" si="1166"/>
        <v>#VALUE!</v>
      </c>
      <c r="AE85" s="2" t="e">
        <f t="shared" si="1167"/>
        <v>#VALUE!</v>
      </c>
      <c r="AF85" s="2" t="e">
        <f t="shared" si="1168"/>
        <v>#VALUE!</v>
      </c>
      <c r="AG85" s="2">
        <f t="shared" si="1169"/>
        <v>0</v>
      </c>
      <c r="AH85" s="2">
        <f t="shared" si="1170"/>
        <v>0</v>
      </c>
      <c r="AI85" s="2" t="str">
        <f t="shared" si="1171"/>
        <v/>
      </c>
      <c r="AJ85" s="2" t="str">
        <f t="shared" ref="AJ85:BE85" si="1275">IFERROR(SEARCH(".",$I85,AI85+1),"")</f>
        <v/>
      </c>
      <c r="AK85" s="2" t="str">
        <f t="shared" si="1275"/>
        <v/>
      </c>
      <c r="AL85" s="2" t="str">
        <f t="shared" si="1275"/>
        <v/>
      </c>
      <c r="AM85" s="2" t="str">
        <f t="shared" si="1275"/>
        <v/>
      </c>
      <c r="AN85" s="2" t="str">
        <f t="shared" si="1275"/>
        <v/>
      </c>
      <c r="AO85" s="2" t="str">
        <f t="shared" si="1275"/>
        <v/>
      </c>
      <c r="AP85" s="2" t="str">
        <f t="shared" si="1275"/>
        <v/>
      </c>
      <c r="AQ85" s="2" t="str">
        <f t="shared" si="1275"/>
        <v/>
      </c>
      <c r="AR85" s="2" t="str">
        <f t="shared" si="1275"/>
        <v/>
      </c>
      <c r="AS85" s="2" t="str">
        <f t="shared" si="1275"/>
        <v/>
      </c>
      <c r="AT85" s="2" t="str">
        <f t="shared" si="1275"/>
        <v/>
      </c>
      <c r="AU85" s="2" t="str">
        <f t="shared" si="1275"/>
        <v/>
      </c>
      <c r="AV85" s="2" t="str">
        <f t="shared" si="1275"/>
        <v/>
      </c>
      <c r="AW85" s="2" t="str">
        <f t="shared" si="1275"/>
        <v/>
      </c>
      <c r="AX85" s="2" t="str">
        <f t="shared" si="1275"/>
        <v/>
      </c>
      <c r="AY85" s="2" t="str">
        <f t="shared" si="1275"/>
        <v/>
      </c>
      <c r="AZ85" s="2" t="str">
        <f t="shared" si="1275"/>
        <v/>
      </c>
      <c r="BA85" s="2" t="str">
        <f t="shared" si="1275"/>
        <v/>
      </c>
      <c r="BB85" s="2" t="str">
        <f t="shared" si="1275"/>
        <v/>
      </c>
      <c r="BC85" s="2" t="str">
        <f t="shared" si="1275"/>
        <v/>
      </c>
      <c r="BD85" s="2" t="str">
        <f t="shared" si="1275"/>
        <v/>
      </c>
      <c r="BE85" s="2" t="str">
        <f t="shared" si="1275"/>
        <v/>
      </c>
      <c r="BF85" s="2" t="str">
        <f t="shared" si="1173"/>
        <v/>
      </c>
      <c r="BG85" s="2" t="str">
        <f t="shared" si="817"/>
        <v/>
      </c>
      <c r="BH85" s="2" t="str">
        <f t="shared" si="818"/>
        <v/>
      </c>
      <c r="BI85" s="2" t="str">
        <f t="shared" si="819"/>
        <v/>
      </c>
      <c r="BJ85" s="2" t="str">
        <f t="shared" si="820"/>
        <v/>
      </c>
      <c r="BK85" s="2" t="str">
        <f t="shared" si="821"/>
        <v/>
      </c>
      <c r="BL85" s="2" t="str">
        <f t="shared" si="822"/>
        <v/>
      </c>
      <c r="BM85" s="2" t="str">
        <f t="shared" si="823"/>
        <v/>
      </c>
      <c r="BN85" s="2" t="str">
        <f t="shared" si="824"/>
        <v/>
      </c>
      <c r="BO85" s="2" t="str">
        <f t="shared" si="825"/>
        <v/>
      </c>
      <c r="BP85" s="2" t="str">
        <f t="shared" si="826"/>
        <v/>
      </c>
      <c r="BQ85" s="2" t="str">
        <f t="shared" si="827"/>
        <v/>
      </c>
      <c r="BR85" s="2" t="str">
        <f t="shared" si="828"/>
        <v/>
      </c>
      <c r="BS85" s="2" t="str">
        <f t="shared" si="829"/>
        <v/>
      </c>
      <c r="BT85" s="2" t="str">
        <f t="shared" si="830"/>
        <v/>
      </c>
      <c r="BU85" s="2" t="str">
        <f t="shared" si="831"/>
        <v/>
      </c>
      <c r="BV85" s="2" t="str">
        <f t="shared" si="832"/>
        <v/>
      </c>
      <c r="BW85" s="2" t="str">
        <f t="shared" si="833"/>
        <v/>
      </c>
      <c r="BX85" s="2" t="str">
        <f t="shared" si="834"/>
        <v/>
      </c>
      <c r="BY85" s="2" t="str">
        <f t="shared" si="835"/>
        <v/>
      </c>
      <c r="BZ85" s="2" t="str">
        <f t="shared" si="836"/>
        <v/>
      </c>
      <c r="CA85" s="2" t="str">
        <f t="shared" si="837"/>
        <v/>
      </c>
      <c r="CB85" s="2" t="str">
        <f t="shared" si="838"/>
        <v/>
      </c>
      <c r="CC85" s="2" t="str">
        <f t="shared" si="839"/>
        <v/>
      </c>
      <c r="CD85" s="14">
        <f t="shared" si="840"/>
        <v>0</v>
      </c>
      <c r="CE85" s="14" t="e">
        <f t="shared" ref="CE85:DA85" si="1276">CD85-$J$17</f>
        <v>#VALUE!</v>
      </c>
      <c r="CF85" s="14" t="e">
        <f t="shared" si="1276"/>
        <v>#VALUE!</v>
      </c>
      <c r="CG85" s="14" t="e">
        <f t="shared" si="1276"/>
        <v>#VALUE!</v>
      </c>
      <c r="CH85" s="14" t="e">
        <f t="shared" si="1276"/>
        <v>#VALUE!</v>
      </c>
      <c r="CI85" s="14" t="e">
        <f t="shared" si="1276"/>
        <v>#VALUE!</v>
      </c>
      <c r="CJ85" s="14" t="e">
        <f t="shared" si="1276"/>
        <v>#VALUE!</v>
      </c>
      <c r="CK85" s="14" t="e">
        <f t="shared" si="1276"/>
        <v>#VALUE!</v>
      </c>
      <c r="CL85" s="14" t="e">
        <f t="shared" si="1276"/>
        <v>#VALUE!</v>
      </c>
      <c r="CM85" s="14" t="e">
        <f t="shared" si="1276"/>
        <v>#VALUE!</v>
      </c>
      <c r="CN85" s="14" t="e">
        <f t="shared" si="1276"/>
        <v>#VALUE!</v>
      </c>
      <c r="CO85" s="14" t="e">
        <f t="shared" si="1276"/>
        <v>#VALUE!</v>
      </c>
      <c r="CP85" s="14" t="e">
        <f t="shared" si="1276"/>
        <v>#VALUE!</v>
      </c>
      <c r="CQ85" s="14" t="e">
        <f t="shared" si="1276"/>
        <v>#VALUE!</v>
      </c>
      <c r="CR85" s="14" t="e">
        <f t="shared" si="1276"/>
        <v>#VALUE!</v>
      </c>
      <c r="CS85" s="14" t="e">
        <f t="shared" si="1276"/>
        <v>#VALUE!</v>
      </c>
      <c r="CT85" s="14" t="e">
        <f t="shared" si="1276"/>
        <v>#VALUE!</v>
      </c>
      <c r="CU85" s="14" t="e">
        <f t="shared" si="1276"/>
        <v>#VALUE!</v>
      </c>
      <c r="CV85" s="14" t="e">
        <f t="shared" si="1276"/>
        <v>#VALUE!</v>
      </c>
      <c r="CW85" s="14" t="e">
        <f t="shared" si="1276"/>
        <v>#VALUE!</v>
      </c>
      <c r="CX85" s="14" t="e">
        <f t="shared" si="1276"/>
        <v>#VALUE!</v>
      </c>
      <c r="CY85" s="14" t="e">
        <f t="shared" si="1276"/>
        <v>#VALUE!</v>
      </c>
      <c r="CZ85" s="14" t="e">
        <f t="shared" si="1276"/>
        <v>#VALUE!</v>
      </c>
      <c r="DA85" s="14" t="e">
        <f t="shared" si="1276"/>
        <v>#VALUE!</v>
      </c>
      <c r="DB85" s="2">
        <f t="shared" si="1175"/>
        <v>0</v>
      </c>
      <c r="DC85" s="2">
        <f t="shared" si="1176"/>
        <v>0</v>
      </c>
      <c r="DD85" s="2">
        <f t="shared" si="1177"/>
        <v>0</v>
      </c>
      <c r="DE85" s="2">
        <f t="shared" si="1178"/>
        <v>0</v>
      </c>
      <c r="DF85" s="2">
        <f t="shared" si="1179"/>
        <v>0</v>
      </c>
      <c r="DG85" s="2">
        <f t="shared" si="1180"/>
        <v>0</v>
      </c>
      <c r="DH85" s="2">
        <f t="shared" si="1181"/>
        <v>0</v>
      </c>
      <c r="DI85" s="2">
        <f t="shared" si="1182"/>
        <v>0</v>
      </c>
      <c r="DJ85" s="2">
        <f t="shared" si="1183"/>
        <v>0</v>
      </c>
      <c r="DK85" s="2">
        <f t="shared" si="1184"/>
        <v>0</v>
      </c>
      <c r="DL85" s="2">
        <f t="shared" si="1185"/>
        <v>0</v>
      </c>
      <c r="DM85" s="2">
        <f t="shared" si="1186"/>
        <v>0</v>
      </c>
      <c r="DN85" s="2">
        <f t="shared" si="1187"/>
        <v>0</v>
      </c>
      <c r="DO85" s="2">
        <f t="shared" si="1188"/>
        <v>0</v>
      </c>
      <c r="DP85" s="2">
        <f t="shared" si="1189"/>
        <v>0</v>
      </c>
      <c r="DQ85" s="2">
        <f t="shared" si="1190"/>
        <v>0</v>
      </c>
      <c r="DR85" s="2">
        <f t="shared" si="1191"/>
        <v>0</v>
      </c>
      <c r="DS85" s="2">
        <f t="shared" si="1192"/>
        <v>0</v>
      </c>
      <c r="DT85" s="2">
        <f t="shared" si="1193"/>
        <v>0</v>
      </c>
      <c r="DU85" s="2">
        <f t="shared" si="1194"/>
        <v>0</v>
      </c>
      <c r="DV85" s="2">
        <f t="shared" si="1195"/>
        <v>0</v>
      </c>
      <c r="DW85" s="2">
        <f t="shared" si="1196"/>
        <v>0</v>
      </c>
      <c r="DX85" s="2">
        <f t="shared" si="1197"/>
        <v>0</v>
      </c>
      <c r="DY85" s="2">
        <f t="shared" si="1198"/>
        <v>0</v>
      </c>
      <c r="DZ85" s="2">
        <f t="shared" si="1199"/>
        <v>0</v>
      </c>
      <c r="EA85" s="2">
        <f t="shared" si="1200"/>
        <v>0</v>
      </c>
      <c r="EB85" s="2">
        <f t="shared" si="1201"/>
        <v>0</v>
      </c>
      <c r="EC85" s="2">
        <f t="shared" si="1202"/>
        <v>0</v>
      </c>
      <c r="ED85" s="2">
        <f t="shared" si="1203"/>
        <v>0</v>
      </c>
      <c r="EE85" s="2">
        <f t="shared" si="1204"/>
        <v>0</v>
      </c>
      <c r="EF85" s="2">
        <f t="shared" si="1205"/>
        <v>0</v>
      </c>
      <c r="EG85" s="2">
        <f t="shared" si="1206"/>
        <v>0</v>
      </c>
      <c r="EH85" s="2">
        <f t="shared" si="1207"/>
        <v>0</v>
      </c>
      <c r="EI85" s="2">
        <f t="shared" si="1208"/>
        <v>0</v>
      </c>
      <c r="EJ85" s="2">
        <f t="shared" si="1209"/>
        <v>0</v>
      </c>
      <c r="EK85" s="2">
        <f t="shared" si="1210"/>
        <v>0</v>
      </c>
      <c r="EL85" s="2">
        <f t="shared" si="1211"/>
        <v>0</v>
      </c>
      <c r="EM85" s="2">
        <f t="shared" si="1212"/>
        <v>0</v>
      </c>
      <c r="EN85" s="2">
        <f t="shared" si="1213"/>
        <v>0</v>
      </c>
      <c r="EO85" s="2">
        <f t="shared" si="1214"/>
        <v>0</v>
      </c>
      <c r="EP85" s="2">
        <f t="shared" si="1215"/>
        <v>0</v>
      </c>
      <c r="EQ85" s="2">
        <f t="shared" si="1216"/>
        <v>0</v>
      </c>
      <c r="ER85" s="2">
        <f t="shared" si="1217"/>
        <v>0</v>
      </c>
      <c r="ES85" s="2">
        <f t="shared" si="1218"/>
        <v>0</v>
      </c>
      <c r="ET85" s="2">
        <f t="shared" si="1219"/>
        <v>0</v>
      </c>
      <c r="EU85" s="2">
        <f t="shared" si="1220"/>
        <v>0</v>
      </c>
      <c r="EV85" s="2">
        <f t="shared" si="1221"/>
        <v>0</v>
      </c>
      <c r="EW85" s="2">
        <f t="shared" si="1222"/>
        <v>0</v>
      </c>
      <c r="EX85" s="2">
        <f t="shared" si="842"/>
        <v>1</v>
      </c>
      <c r="EY85" s="2" t="e">
        <f t="shared" si="843"/>
        <v>#VALUE!</v>
      </c>
      <c r="EZ85" s="2" t="e">
        <f t="shared" si="844"/>
        <v>#VALUE!</v>
      </c>
      <c r="FA85" s="2" t="e">
        <f t="shared" si="845"/>
        <v>#VALUE!</v>
      </c>
      <c r="FB85" s="2" t="e">
        <f t="shared" si="846"/>
        <v>#VALUE!</v>
      </c>
      <c r="FC85" s="2" t="e">
        <f t="shared" si="847"/>
        <v>#VALUE!</v>
      </c>
      <c r="FD85" s="2" t="e">
        <f t="shared" si="848"/>
        <v>#VALUE!</v>
      </c>
      <c r="FE85" s="2" t="e">
        <f t="shared" si="849"/>
        <v>#VALUE!</v>
      </c>
      <c r="FF85" s="2" t="e">
        <f t="shared" si="850"/>
        <v>#VALUE!</v>
      </c>
      <c r="FG85" s="2" t="e">
        <f t="shared" si="851"/>
        <v>#VALUE!</v>
      </c>
      <c r="FH85" s="2" t="e">
        <f t="shared" si="852"/>
        <v>#VALUE!</v>
      </c>
      <c r="FI85" s="2" t="e">
        <f t="shared" si="853"/>
        <v>#VALUE!</v>
      </c>
      <c r="FJ85" s="2" t="e">
        <f t="shared" si="854"/>
        <v>#VALUE!</v>
      </c>
      <c r="FK85" s="2" t="e">
        <f t="shared" si="855"/>
        <v>#VALUE!</v>
      </c>
      <c r="FL85" s="2" t="e">
        <f t="shared" si="856"/>
        <v>#VALUE!</v>
      </c>
      <c r="FM85" s="2" t="e">
        <f t="shared" si="857"/>
        <v>#VALUE!</v>
      </c>
      <c r="FN85" s="2" t="e">
        <f t="shared" si="858"/>
        <v>#VALUE!</v>
      </c>
      <c r="FO85" s="2" t="e">
        <f t="shared" si="859"/>
        <v>#VALUE!</v>
      </c>
      <c r="FP85" s="2" t="e">
        <f t="shared" si="860"/>
        <v>#VALUE!</v>
      </c>
      <c r="FQ85" s="2" t="e">
        <f t="shared" si="861"/>
        <v>#VALUE!</v>
      </c>
      <c r="FR85" s="2" t="e">
        <f t="shared" si="862"/>
        <v>#VALUE!</v>
      </c>
      <c r="FS85" s="2" t="e">
        <f t="shared" si="863"/>
        <v>#VALUE!</v>
      </c>
      <c r="FT85" s="2" t="e">
        <f t="shared" si="864"/>
        <v>#VALUE!</v>
      </c>
      <c r="FU85" s="2" t="e">
        <f t="shared" si="865"/>
        <v>#VALUE!</v>
      </c>
      <c r="FV85" s="2">
        <f t="shared" si="866"/>
        <v>1</v>
      </c>
      <c r="FW85" s="2" t="e">
        <f t="shared" si="867"/>
        <v>#VALUE!</v>
      </c>
      <c r="FX85" s="2" t="e">
        <f t="shared" si="868"/>
        <v>#VALUE!</v>
      </c>
      <c r="FY85" s="2" t="e">
        <f t="shared" si="869"/>
        <v>#VALUE!</v>
      </c>
      <c r="FZ85" s="2" t="e">
        <f t="shared" si="870"/>
        <v>#VALUE!</v>
      </c>
      <c r="GA85" s="2" t="e">
        <f t="shared" si="871"/>
        <v>#VALUE!</v>
      </c>
      <c r="GB85" s="2" t="e">
        <f t="shared" si="872"/>
        <v>#VALUE!</v>
      </c>
      <c r="GC85" s="2" t="e">
        <f t="shared" si="873"/>
        <v>#VALUE!</v>
      </c>
      <c r="GD85" s="2" t="e">
        <f t="shared" si="874"/>
        <v>#VALUE!</v>
      </c>
      <c r="GE85" s="2" t="e">
        <f t="shared" si="875"/>
        <v>#VALUE!</v>
      </c>
      <c r="GF85" s="2" t="e">
        <f t="shared" si="876"/>
        <v>#VALUE!</v>
      </c>
      <c r="GG85" s="2" t="e">
        <f t="shared" si="877"/>
        <v>#VALUE!</v>
      </c>
      <c r="GH85" s="2" t="e">
        <f t="shared" si="878"/>
        <v>#VALUE!</v>
      </c>
      <c r="GI85" s="2" t="e">
        <f t="shared" si="879"/>
        <v>#VALUE!</v>
      </c>
      <c r="GJ85" s="2" t="e">
        <f t="shared" si="880"/>
        <v>#VALUE!</v>
      </c>
      <c r="GK85" s="2" t="e">
        <f t="shared" si="881"/>
        <v>#VALUE!</v>
      </c>
      <c r="GL85" s="2" t="e">
        <f t="shared" si="882"/>
        <v>#VALUE!</v>
      </c>
      <c r="GM85" s="2" t="e">
        <f t="shared" si="883"/>
        <v>#VALUE!</v>
      </c>
      <c r="GN85" s="2" t="e">
        <f t="shared" si="884"/>
        <v>#VALUE!</v>
      </c>
      <c r="GO85" s="2" t="e">
        <f t="shared" si="885"/>
        <v>#VALUE!</v>
      </c>
      <c r="GP85" s="2" t="e">
        <f t="shared" si="886"/>
        <v>#VALUE!</v>
      </c>
      <c r="GQ85" s="2" t="e">
        <f t="shared" si="887"/>
        <v>#VALUE!</v>
      </c>
      <c r="GR85" s="2" t="e">
        <f t="shared" si="888"/>
        <v>#VALUE!</v>
      </c>
      <c r="GS85" s="2" t="e">
        <f t="shared" si="889"/>
        <v>#VALUE!</v>
      </c>
      <c r="GT85" s="2">
        <f t="shared" si="890"/>
        <v>1</v>
      </c>
      <c r="GU85" s="2" t="e">
        <f t="shared" si="891"/>
        <v>#VALUE!</v>
      </c>
      <c r="GV85" s="2" t="e">
        <f t="shared" si="892"/>
        <v>#VALUE!</v>
      </c>
      <c r="GW85" s="2" t="e">
        <f t="shared" si="893"/>
        <v>#VALUE!</v>
      </c>
      <c r="GX85" s="2" t="e">
        <f t="shared" si="894"/>
        <v>#VALUE!</v>
      </c>
      <c r="GY85" s="2" t="e">
        <f t="shared" si="895"/>
        <v>#VALUE!</v>
      </c>
      <c r="GZ85" s="2" t="e">
        <f t="shared" si="896"/>
        <v>#VALUE!</v>
      </c>
      <c r="HA85" s="2" t="e">
        <f t="shared" si="897"/>
        <v>#VALUE!</v>
      </c>
      <c r="HB85" s="2" t="e">
        <f t="shared" si="898"/>
        <v>#VALUE!</v>
      </c>
      <c r="HC85" s="2" t="e">
        <f t="shared" si="899"/>
        <v>#VALUE!</v>
      </c>
      <c r="HD85" s="2" t="e">
        <f t="shared" si="900"/>
        <v>#VALUE!</v>
      </c>
      <c r="HE85" s="2" t="e">
        <f t="shared" si="901"/>
        <v>#VALUE!</v>
      </c>
      <c r="HF85" s="2" t="e">
        <f t="shared" si="902"/>
        <v>#VALUE!</v>
      </c>
      <c r="HG85" s="2" t="e">
        <f t="shared" si="903"/>
        <v>#VALUE!</v>
      </c>
      <c r="HH85" s="2" t="e">
        <f t="shared" si="904"/>
        <v>#VALUE!</v>
      </c>
      <c r="HI85" s="2" t="e">
        <f t="shared" si="905"/>
        <v>#VALUE!</v>
      </c>
      <c r="HJ85" s="2" t="e">
        <f t="shared" si="906"/>
        <v>#VALUE!</v>
      </c>
      <c r="HK85" s="2" t="e">
        <f t="shared" si="907"/>
        <v>#VALUE!</v>
      </c>
      <c r="HL85" s="2" t="e">
        <f t="shared" si="908"/>
        <v>#VALUE!</v>
      </c>
      <c r="HM85" s="2" t="e">
        <f t="shared" si="909"/>
        <v>#VALUE!</v>
      </c>
      <c r="HN85" s="2" t="e">
        <f t="shared" si="910"/>
        <v>#VALUE!</v>
      </c>
      <c r="HO85" s="2" t="e">
        <f t="shared" si="911"/>
        <v>#VALUE!</v>
      </c>
      <c r="HP85" s="2" t="e">
        <f t="shared" si="912"/>
        <v>#VALUE!</v>
      </c>
      <c r="HQ85" s="2" t="e">
        <f t="shared" si="913"/>
        <v>#VALUE!</v>
      </c>
      <c r="HR85" s="2">
        <f t="shared" si="914"/>
        <v>1</v>
      </c>
      <c r="HS85" s="2" t="e">
        <f t="shared" si="915"/>
        <v>#VALUE!</v>
      </c>
      <c r="HT85" s="2" t="e">
        <f t="shared" si="916"/>
        <v>#VALUE!</v>
      </c>
      <c r="HU85" s="2" t="e">
        <f t="shared" si="917"/>
        <v>#VALUE!</v>
      </c>
      <c r="HV85" s="2" t="e">
        <f t="shared" si="918"/>
        <v>#VALUE!</v>
      </c>
      <c r="HW85" s="2" t="e">
        <f t="shared" si="919"/>
        <v>#VALUE!</v>
      </c>
      <c r="HX85" s="2" t="e">
        <f t="shared" si="920"/>
        <v>#VALUE!</v>
      </c>
      <c r="HY85" s="2" t="e">
        <f t="shared" si="921"/>
        <v>#VALUE!</v>
      </c>
      <c r="HZ85" s="2" t="e">
        <f t="shared" si="922"/>
        <v>#VALUE!</v>
      </c>
      <c r="IA85" s="2" t="e">
        <f t="shared" si="923"/>
        <v>#VALUE!</v>
      </c>
      <c r="IB85" s="2" t="e">
        <f t="shared" si="924"/>
        <v>#VALUE!</v>
      </c>
      <c r="IC85" s="2" t="e">
        <f t="shared" si="925"/>
        <v>#VALUE!</v>
      </c>
      <c r="ID85" s="2" t="e">
        <f t="shared" si="926"/>
        <v>#VALUE!</v>
      </c>
      <c r="IE85" s="2" t="e">
        <f t="shared" si="927"/>
        <v>#VALUE!</v>
      </c>
      <c r="IF85" s="2" t="e">
        <f t="shared" si="928"/>
        <v>#VALUE!</v>
      </c>
      <c r="IG85" s="2" t="e">
        <f t="shared" si="929"/>
        <v>#VALUE!</v>
      </c>
      <c r="IH85" s="2" t="e">
        <f t="shared" si="930"/>
        <v>#VALUE!</v>
      </c>
      <c r="II85" s="2" t="e">
        <f t="shared" si="931"/>
        <v>#VALUE!</v>
      </c>
      <c r="IJ85" s="2" t="e">
        <f t="shared" si="932"/>
        <v>#VALUE!</v>
      </c>
      <c r="IK85" s="2" t="e">
        <f t="shared" si="933"/>
        <v>#VALUE!</v>
      </c>
      <c r="IL85" s="2" t="e">
        <f t="shared" si="934"/>
        <v>#VALUE!</v>
      </c>
      <c r="IM85" s="2" t="e">
        <f t="shared" si="935"/>
        <v>#VALUE!</v>
      </c>
      <c r="IN85" s="2" t="e">
        <f t="shared" si="936"/>
        <v>#VALUE!</v>
      </c>
      <c r="IO85" s="2" t="e">
        <f t="shared" si="937"/>
        <v>#VALUE!</v>
      </c>
      <c r="IP85" s="2">
        <f t="shared" si="938"/>
        <v>0</v>
      </c>
      <c r="IQ85" s="2" t="e">
        <f t="shared" si="939"/>
        <v>#VALUE!</v>
      </c>
      <c r="IR85" s="2" t="e">
        <f t="shared" si="940"/>
        <v>#VALUE!</v>
      </c>
      <c r="IS85" s="2" t="e">
        <f t="shared" si="941"/>
        <v>#VALUE!</v>
      </c>
      <c r="IT85" s="2" t="e">
        <f t="shared" si="942"/>
        <v>#VALUE!</v>
      </c>
      <c r="IU85" s="2" t="e">
        <f t="shared" si="943"/>
        <v>#VALUE!</v>
      </c>
      <c r="IV85" s="2" t="e">
        <f t="shared" si="944"/>
        <v>#VALUE!</v>
      </c>
      <c r="IW85" s="2" t="e">
        <f t="shared" si="945"/>
        <v>#VALUE!</v>
      </c>
      <c r="IX85" s="2" t="e">
        <f t="shared" si="946"/>
        <v>#VALUE!</v>
      </c>
      <c r="IY85" s="2" t="e">
        <f t="shared" si="947"/>
        <v>#VALUE!</v>
      </c>
      <c r="IZ85" s="2" t="e">
        <f t="shared" si="948"/>
        <v>#VALUE!</v>
      </c>
      <c r="JA85" s="2" t="e">
        <f t="shared" si="949"/>
        <v>#VALUE!</v>
      </c>
      <c r="JB85" s="2" t="e">
        <f t="shared" si="950"/>
        <v>#VALUE!</v>
      </c>
      <c r="JC85" s="2" t="e">
        <f t="shared" si="951"/>
        <v>#VALUE!</v>
      </c>
      <c r="JD85" s="2" t="e">
        <f t="shared" si="952"/>
        <v>#VALUE!</v>
      </c>
      <c r="JE85" s="2" t="e">
        <f t="shared" si="953"/>
        <v>#VALUE!</v>
      </c>
      <c r="JF85" s="2" t="e">
        <f t="shared" si="954"/>
        <v>#VALUE!</v>
      </c>
      <c r="JG85" s="2" t="e">
        <f t="shared" si="955"/>
        <v>#VALUE!</v>
      </c>
      <c r="JH85" s="2" t="e">
        <f t="shared" si="956"/>
        <v>#VALUE!</v>
      </c>
      <c r="JI85" s="2" t="e">
        <f t="shared" si="957"/>
        <v>#VALUE!</v>
      </c>
      <c r="JJ85" s="2" t="e">
        <f t="shared" si="958"/>
        <v>#VALUE!</v>
      </c>
      <c r="JK85" s="2" t="e">
        <f t="shared" si="959"/>
        <v>#VALUE!</v>
      </c>
      <c r="JL85" s="2" t="e">
        <f t="shared" si="960"/>
        <v>#VALUE!</v>
      </c>
      <c r="JM85" s="2" t="e">
        <f t="shared" si="961"/>
        <v>#VALUE!</v>
      </c>
      <c r="JN85" s="2">
        <f t="shared" si="962"/>
        <v>0</v>
      </c>
      <c r="JO85" s="2" t="e">
        <f t="shared" si="963"/>
        <v>#VALUE!</v>
      </c>
      <c r="JP85" s="2" t="e">
        <f t="shared" si="964"/>
        <v>#VALUE!</v>
      </c>
      <c r="JQ85" s="2" t="e">
        <f t="shared" si="965"/>
        <v>#VALUE!</v>
      </c>
      <c r="JR85" s="2" t="e">
        <f t="shared" si="966"/>
        <v>#VALUE!</v>
      </c>
      <c r="JS85" s="2" t="e">
        <f t="shared" si="967"/>
        <v>#VALUE!</v>
      </c>
      <c r="JT85" s="2" t="e">
        <f t="shared" si="968"/>
        <v>#VALUE!</v>
      </c>
      <c r="JU85" s="2" t="e">
        <f t="shared" si="969"/>
        <v>#VALUE!</v>
      </c>
      <c r="JV85" s="2" t="e">
        <f t="shared" si="970"/>
        <v>#VALUE!</v>
      </c>
      <c r="JW85" s="2" t="e">
        <f t="shared" si="971"/>
        <v>#VALUE!</v>
      </c>
      <c r="JX85" s="2" t="e">
        <f t="shared" si="972"/>
        <v>#VALUE!</v>
      </c>
      <c r="JY85" s="2" t="e">
        <f t="shared" si="973"/>
        <v>#VALUE!</v>
      </c>
      <c r="JZ85" s="2" t="e">
        <f t="shared" si="974"/>
        <v>#VALUE!</v>
      </c>
      <c r="KA85" s="2" t="e">
        <f t="shared" si="975"/>
        <v>#VALUE!</v>
      </c>
      <c r="KB85" s="2" t="e">
        <f t="shared" si="976"/>
        <v>#VALUE!</v>
      </c>
      <c r="KC85" s="2" t="e">
        <f t="shared" si="977"/>
        <v>#VALUE!</v>
      </c>
      <c r="KD85" s="2" t="e">
        <f t="shared" si="978"/>
        <v>#VALUE!</v>
      </c>
      <c r="KE85" s="2" t="e">
        <f t="shared" si="979"/>
        <v>#VALUE!</v>
      </c>
      <c r="KF85" s="2" t="e">
        <f t="shared" si="980"/>
        <v>#VALUE!</v>
      </c>
      <c r="KG85" s="2" t="e">
        <f t="shared" si="981"/>
        <v>#VALUE!</v>
      </c>
      <c r="KH85" s="2" t="e">
        <f t="shared" si="982"/>
        <v>#VALUE!</v>
      </c>
      <c r="KI85" s="2" t="e">
        <f t="shared" si="983"/>
        <v>#VALUE!</v>
      </c>
      <c r="KJ85" s="2" t="e">
        <f t="shared" si="984"/>
        <v>#VALUE!</v>
      </c>
      <c r="KK85" s="2" t="e">
        <f t="shared" si="985"/>
        <v>#VALUE!</v>
      </c>
      <c r="KL85" s="2">
        <f t="shared" si="986"/>
        <v>0</v>
      </c>
      <c r="KM85" s="2" t="e">
        <f t="shared" si="987"/>
        <v>#VALUE!</v>
      </c>
      <c r="KN85" s="2" t="e">
        <f t="shared" si="988"/>
        <v>#VALUE!</v>
      </c>
      <c r="KO85" s="2" t="e">
        <f t="shared" si="989"/>
        <v>#VALUE!</v>
      </c>
      <c r="KP85" s="2" t="e">
        <f t="shared" si="990"/>
        <v>#VALUE!</v>
      </c>
      <c r="KQ85" s="2" t="e">
        <f t="shared" si="991"/>
        <v>#VALUE!</v>
      </c>
      <c r="KR85" s="2" t="e">
        <f t="shared" si="992"/>
        <v>#VALUE!</v>
      </c>
      <c r="KS85" s="2" t="e">
        <f t="shared" si="993"/>
        <v>#VALUE!</v>
      </c>
      <c r="KT85" s="2" t="e">
        <f t="shared" si="994"/>
        <v>#VALUE!</v>
      </c>
      <c r="KU85" s="2" t="e">
        <f t="shared" si="995"/>
        <v>#VALUE!</v>
      </c>
      <c r="KV85" s="2" t="e">
        <f t="shared" si="996"/>
        <v>#VALUE!</v>
      </c>
      <c r="KW85" s="2" t="e">
        <f t="shared" si="997"/>
        <v>#VALUE!</v>
      </c>
      <c r="KX85" s="2" t="e">
        <f t="shared" si="998"/>
        <v>#VALUE!</v>
      </c>
      <c r="KY85" s="2" t="e">
        <f t="shared" si="999"/>
        <v>#VALUE!</v>
      </c>
      <c r="KZ85" s="2" t="e">
        <f t="shared" si="1000"/>
        <v>#VALUE!</v>
      </c>
      <c r="LA85" s="2" t="e">
        <f t="shared" si="1001"/>
        <v>#VALUE!</v>
      </c>
      <c r="LB85" s="2" t="e">
        <f t="shared" si="1002"/>
        <v>#VALUE!</v>
      </c>
      <c r="LC85" s="2" t="e">
        <f t="shared" si="1003"/>
        <v>#VALUE!</v>
      </c>
      <c r="LD85" s="2" t="e">
        <f t="shared" si="1004"/>
        <v>#VALUE!</v>
      </c>
      <c r="LE85" s="2" t="e">
        <f t="shared" si="1005"/>
        <v>#VALUE!</v>
      </c>
      <c r="LF85" s="2" t="e">
        <f t="shared" si="1006"/>
        <v>#VALUE!</v>
      </c>
      <c r="LG85" s="2" t="e">
        <f t="shared" si="1007"/>
        <v>#VALUE!</v>
      </c>
      <c r="LH85" s="2" t="e">
        <f t="shared" si="1008"/>
        <v>#VALUE!</v>
      </c>
      <c r="LI85" s="2" t="e">
        <f t="shared" si="1009"/>
        <v>#VALUE!</v>
      </c>
      <c r="LJ85" s="2">
        <f t="shared" si="1010"/>
        <v>0</v>
      </c>
      <c r="LK85" s="2" t="e">
        <f t="shared" si="1011"/>
        <v>#VALUE!</v>
      </c>
      <c r="LL85" s="2" t="e">
        <f t="shared" si="1012"/>
        <v>#VALUE!</v>
      </c>
      <c r="LM85" s="2" t="e">
        <f t="shared" si="1013"/>
        <v>#VALUE!</v>
      </c>
      <c r="LN85" s="2" t="e">
        <f t="shared" si="1014"/>
        <v>#VALUE!</v>
      </c>
      <c r="LO85" s="2" t="e">
        <f t="shared" si="1015"/>
        <v>#VALUE!</v>
      </c>
      <c r="LP85" s="2" t="e">
        <f t="shared" si="1016"/>
        <v>#VALUE!</v>
      </c>
      <c r="LQ85" s="2" t="e">
        <f t="shared" si="1017"/>
        <v>#VALUE!</v>
      </c>
      <c r="LR85" s="2" t="e">
        <f t="shared" si="1018"/>
        <v>#VALUE!</v>
      </c>
      <c r="LS85" s="2" t="e">
        <f t="shared" si="1019"/>
        <v>#VALUE!</v>
      </c>
      <c r="LT85" s="2" t="e">
        <f t="shared" si="1020"/>
        <v>#VALUE!</v>
      </c>
      <c r="LU85" s="2" t="e">
        <f t="shared" si="1021"/>
        <v>#VALUE!</v>
      </c>
      <c r="LV85" s="2" t="e">
        <f t="shared" si="1022"/>
        <v>#VALUE!</v>
      </c>
      <c r="LW85" s="2" t="e">
        <f t="shared" si="1023"/>
        <v>#VALUE!</v>
      </c>
      <c r="LX85" s="2" t="e">
        <f t="shared" si="1024"/>
        <v>#VALUE!</v>
      </c>
      <c r="LY85" s="2" t="e">
        <f t="shared" si="1025"/>
        <v>#VALUE!</v>
      </c>
      <c r="LZ85" s="2" t="e">
        <f t="shared" si="1026"/>
        <v>#VALUE!</v>
      </c>
      <c r="MA85" s="2" t="e">
        <f t="shared" si="1027"/>
        <v>#VALUE!</v>
      </c>
      <c r="MB85" s="2" t="e">
        <f t="shared" si="1028"/>
        <v>#VALUE!</v>
      </c>
      <c r="MC85" s="2" t="e">
        <f t="shared" si="1029"/>
        <v>#VALUE!</v>
      </c>
      <c r="MD85" s="2" t="e">
        <f t="shared" si="1030"/>
        <v>#VALUE!</v>
      </c>
      <c r="ME85" s="2" t="e">
        <f t="shared" si="1031"/>
        <v>#VALUE!</v>
      </c>
      <c r="MF85" s="2" t="e">
        <f t="shared" si="1032"/>
        <v>#VALUE!</v>
      </c>
      <c r="MG85" s="2" t="e">
        <f t="shared" si="1033"/>
        <v>#VALUE!</v>
      </c>
      <c r="MH85" s="2">
        <f t="shared" si="1034"/>
        <v>1</v>
      </c>
      <c r="MI85" s="2" t="e">
        <f t="shared" si="1035"/>
        <v>#VALUE!</v>
      </c>
      <c r="MJ85" s="2" t="e">
        <f t="shared" si="1036"/>
        <v>#VALUE!</v>
      </c>
      <c r="MK85" s="2" t="e">
        <f t="shared" si="1037"/>
        <v>#VALUE!</v>
      </c>
      <c r="ML85" s="2" t="e">
        <f t="shared" si="1038"/>
        <v>#VALUE!</v>
      </c>
      <c r="MM85" s="2" t="e">
        <f t="shared" si="1039"/>
        <v>#VALUE!</v>
      </c>
      <c r="MN85" s="2" t="e">
        <f t="shared" si="1040"/>
        <v>#VALUE!</v>
      </c>
      <c r="MO85" s="2" t="e">
        <f t="shared" si="1041"/>
        <v>#VALUE!</v>
      </c>
      <c r="MP85" s="2" t="e">
        <f t="shared" si="1042"/>
        <v>#VALUE!</v>
      </c>
      <c r="MQ85" s="2" t="e">
        <f t="shared" si="1043"/>
        <v>#VALUE!</v>
      </c>
      <c r="MR85" s="2" t="e">
        <f t="shared" si="1044"/>
        <v>#VALUE!</v>
      </c>
      <c r="MS85" s="2" t="e">
        <f t="shared" si="1045"/>
        <v>#VALUE!</v>
      </c>
      <c r="MT85" s="2" t="e">
        <f t="shared" si="1046"/>
        <v>#VALUE!</v>
      </c>
      <c r="MU85" s="2" t="e">
        <f t="shared" si="1047"/>
        <v>#VALUE!</v>
      </c>
      <c r="MV85" s="2" t="e">
        <f t="shared" si="1048"/>
        <v>#VALUE!</v>
      </c>
      <c r="MW85" s="2" t="e">
        <f t="shared" si="1049"/>
        <v>#VALUE!</v>
      </c>
      <c r="MX85" s="2" t="e">
        <f t="shared" si="1050"/>
        <v>#VALUE!</v>
      </c>
      <c r="MY85" s="2" t="e">
        <f t="shared" si="1051"/>
        <v>#VALUE!</v>
      </c>
      <c r="MZ85" s="2" t="e">
        <f t="shared" si="1052"/>
        <v>#VALUE!</v>
      </c>
      <c r="NA85" s="2" t="e">
        <f t="shared" si="1053"/>
        <v>#VALUE!</v>
      </c>
      <c r="NB85" s="2" t="e">
        <f t="shared" si="1054"/>
        <v>#VALUE!</v>
      </c>
      <c r="NC85" s="2" t="e">
        <f t="shared" si="1055"/>
        <v>#VALUE!</v>
      </c>
      <c r="ND85" s="2" t="e">
        <f t="shared" si="1056"/>
        <v>#VALUE!</v>
      </c>
      <c r="NE85" s="2" t="e">
        <f t="shared" si="1057"/>
        <v>#VALUE!</v>
      </c>
      <c r="NF85" s="2">
        <f t="shared" si="1223"/>
        <v>0</v>
      </c>
      <c r="NG85" s="2">
        <f t="shared" si="1058"/>
        <v>0</v>
      </c>
      <c r="NH85" s="2">
        <f t="shared" si="1059"/>
        <v>0</v>
      </c>
      <c r="NI85" s="2">
        <f t="shared" si="1060"/>
        <v>0</v>
      </c>
      <c r="NJ85" s="2">
        <f t="shared" si="1061"/>
        <v>0</v>
      </c>
      <c r="NK85" s="2">
        <f t="shared" si="1062"/>
        <v>0</v>
      </c>
      <c r="NL85" s="2">
        <f t="shared" si="1063"/>
        <v>0</v>
      </c>
      <c r="NM85" s="2">
        <f t="shared" si="1064"/>
        <v>0</v>
      </c>
      <c r="NN85" s="2">
        <f t="shared" si="1065"/>
        <v>0</v>
      </c>
      <c r="NO85" s="2">
        <f t="shared" si="1066"/>
        <v>0</v>
      </c>
      <c r="NP85" s="2">
        <f t="shared" si="1067"/>
        <v>0</v>
      </c>
      <c r="NQ85" s="2">
        <f t="shared" si="1068"/>
        <v>0</v>
      </c>
      <c r="NR85" s="2">
        <f t="shared" si="1069"/>
        <v>0</v>
      </c>
      <c r="NS85" s="2">
        <f t="shared" si="1070"/>
        <v>0</v>
      </c>
      <c r="NT85" s="2">
        <f t="shared" si="1071"/>
        <v>0</v>
      </c>
      <c r="NU85" s="2">
        <f t="shared" si="1072"/>
        <v>0</v>
      </c>
      <c r="NV85" s="2">
        <f t="shared" si="1073"/>
        <v>0</v>
      </c>
      <c r="NW85" s="2">
        <f t="shared" si="1074"/>
        <v>0</v>
      </c>
      <c r="NX85" s="2">
        <f t="shared" si="1075"/>
        <v>0</v>
      </c>
      <c r="NY85" s="2">
        <f t="shared" si="1076"/>
        <v>0</v>
      </c>
      <c r="NZ85" s="2">
        <f t="shared" si="1077"/>
        <v>0</v>
      </c>
      <c r="OA85" s="2">
        <f t="shared" si="1078"/>
        <v>0</v>
      </c>
      <c r="OB85" s="2">
        <f t="shared" si="1079"/>
        <v>0</v>
      </c>
      <c r="OC85" s="2">
        <f t="shared" si="1080"/>
        <v>0</v>
      </c>
      <c r="OD85" s="2">
        <f>IF(AND(NF85&gt;'Graph Creator'!$K$4,'Detalle de Cuentas'!NF85&lt;='Graph Creator'!$L$4),1,0)</f>
        <v>0</v>
      </c>
      <c r="OE85" s="2">
        <f>IF(AND(NG85&gt;'Graph Creator'!$K$4,'Detalle de Cuentas'!NG85&lt;='Graph Creator'!$L$4),1,0)</f>
        <v>0</v>
      </c>
      <c r="OF85" s="2">
        <f>IF(AND(NH85&gt;'Graph Creator'!$K$4,'Detalle de Cuentas'!NH85&lt;='Graph Creator'!$L$4),1,0)</f>
        <v>0</v>
      </c>
      <c r="OG85" s="2">
        <f>IF(AND(NI85&gt;'Graph Creator'!$K$4,'Detalle de Cuentas'!NI85&lt;='Graph Creator'!$L$4),1,0)</f>
        <v>0</v>
      </c>
      <c r="OH85" s="2">
        <f>IF(AND(NJ85&gt;'Graph Creator'!$K$4,'Detalle de Cuentas'!NJ85&lt;='Graph Creator'!$L$4),1,0)</f>
        <v>0</v>
      </c>
      <c r="OI85" s="2">
        <f>IF(AND(NK85&gt;'Graph Creator'!$K$4,'Detalle de Cuentas'!NK85&lt;='Graph Creator'!$L$4),1,0)</f>
        <v>0</v>
      </c>
      <c r="OJ85" s="2">
        <f>IF(AND(NL85&gt;'Graph Creator'!$K$4,'Detalle de Cuentas'!NL85&lt;='Graph Creator'!$L$4),1,0)</f>
        <v>0</v>
      </c>
      <c r="OK85" s="2">
        <f>IF(AND(NM85&gt;'Graph Creator'!$K$4,'Detalle de Cuentas'!NM85&lt;='Graph Creator'!$L$4),1,0)</f>
        <v>0</v>
      </c>
      <c r="OL85" s="2">
        <f>IF(AND(NN85&gt;'Graph Creator'!$K$4,'Detalle de Cuentas'!NN85&lt;='Graph Creator'!$L$4),1,0)</f>
        <v>0</v>
      </c>
      <c r="OM85" s="2">
        <f>IF(AND(NO85&gt;'Graph Creator'!$K$4,'Detalle de Cuentas'!NO85&lt;='Graph Creator'!$L$4),1,0)</f>
        <v>0</v>
      </c>
      <c r="ON85" s="2">
        <f>IF(AND(NP85&gt;'Graph Creator'!$K$4,'Detalle de Cuentas'!NP85&lt;='Graph Creator'!$L$4),1,0)</f>
        <v>0</v>
      </c>
      <c r="OO85" s="2">
        <f>IF(AND(NQ85&gt;'Graph Creator'!$K$4,'Detalle de Cuentas'!NQ85&lt;='Graph Creator'!$L$4),1,0)</f>
        <v>0</v>
      </c>
      <c r="OP85" s="2">
        <f>IF(AND(NR85&gt;'Graph Creator'!$K$4,'Detalle de Cuentas'!NR85&lt;='Graph Creator'!$L$4),1,0)</f>
        <v>0</v>
      </c>
      <c r="OQ85" s="2">
        <f>IF(AND(NS85&gt;'Graph Creator'!$K$4,'Detalle de Cuentas'!NS85&lt;='Graph Creator'!$L$4),1,0)</f>
        <v>0</v>
      </c>
      <c r="OR85" s="2">
        <f>IF(AND(NT85&gt;'Graph Creator'!$K$4,'Detalle de Cuentas'!NT85&lt;='Graph Creator'!$L$4),1,0)</f>
        <v>0</v>
      </c>
      <c r="OS85" s="2">
        <f>IF(AND(NU85&gt;'Graph Creator'!$K$4,'Detalle de Cuentas'!NU85&lt;='Graph Creator'!$L$4),1,0)</f>
        <v>0</v>
      </c>
      <c r="OT85" s="2">
        <f>IF(AND(NV85&gt;'Graph Creator'!$K$4,'Detalle de Cuentas'!NV85&lt;='Graph Creator'!$L$4),1,0)</f>
        <v>0</v>
      </c>
      <c r="OU85" s="2">
        <f>IF(AND(NW85&gt;'Graph Creator'!$K$4,'Detalle de Cuentas'!NW85&lt;='Graph Creator'!$L$4),1,0)</f>
        <v>0</v>
      </c>
      <c r="OV85" s="2">
        <f>IF(AND(NX85&gt;'Graph Creator'!$K$4,'Detalle de Cuentas'!NX85&lt;='Graph Creator'!$L$4),1,0)</f>
        <v>0</v>
      </c>
      <c r="OW85" s="2">
        <f>IF(AND(NY85&gt;'Graph Creator'!$K$4,'Detalle de Cuentas'!NY85&lt;='Graph Creator'!$L$4),1,0)</f>
        <v>0</v>
      </c>
      <c r="OX85" s="2">
        <f>IF(AND(NZ85&gt;'Graph Creator'!$K$4,'Detalle de Cuentas'!NZ85&lt;='Graph Creator'!$L$4),1,0)</f>
        <v>0</v>
      </c>
      <c r="OY85" s="2">
        <f>IF(AND(OA85&gt;'Graph Creator'!$K$4,'Detalle de Cuentas'!OA85&lt;='Graph Creator'!$L$4),1,0)</f>
        <v>0</v>
      </c>
      <c r="OZ85" s="2">
        <f>IF(AND(OB85&gt;'Graph Creator'!$K$4,'Detalle de Cuentas'!OB85&lt;='Graph Creator'!$L$4),1,0)</f>
        <v>0</v>
      </c>
      <c r="PA85" s="2">
        <f>IF(AND(OC85&gt;'Graph Creator'!$K$4,'Detalle de Cuentas'!OC85&lt;='Graph Creator'!$L$4),1,0)</f>
        <v>0</v>
      </c>
      <c r="PB85" s="2">
        <f>IF(AND(NF85&gt;'Graph Creator'!$L$4,'Detalle de Cuentas'!NF85&lt;='Graph Creator'!$M$4),1,0)</f>
        <v>0</v>
      </c>
      <c r="PC85" s="2">
        <f>IF(AND(NG85&gt;'Graph Creator'!$L$4,'Detalle de Cuentas'!NG85&lt;='Graph Creator'!$M$4),1,0)</f>
        <v>0</v>
      </c>
      <c r="PD85" s="2">
        <f>IF(AND(NH85&gt;'Graph Creator'!$L$4,'Detalle de Cuentas'!NH85&lt;='Graph Creator'!$M$4),1,0)</f>
        <v>0</v>
      </c>
      <c r="PE85" s="2">
        <f>IF(AND(NI85&gt;'Graph Creator'!$L$4,'Detalle de Cuentas'!NI85&lt;='Graph Creator'!$M$4),1,0)</f>
        <v>0</v>
      </c>
      <c r="PF85" s="2">
        <f>IF(AND(NJ85&gt;'Graph Creator'!$L$4,'Detalle de Cuentas'!NJ85&lt;='Graph Creator'!$M$4),1,0)</f>
        <v>0</v>
      </c>
      <c r="PG85" s="2">
        <f>IF(AND(NK85&gt;'Graph Creator'!$L$4,'Detalle de Cuentas'!NK85&lt;='Graph Creator'!$M$4),1,0)</f>
        <v>0</v>
      </c>
      <c r="PH85" s="2">
        <f>IF(AND(NL85&gt;'Graph Creator'!$L$4,'Detalle de Cuentas'!NL85&lt;='Graph Creator'!$M$4),1,0)</f>
        <v>0</v>
      </c>
      <c r="PI85" s="2">
        <f>IF(AND(NM85&gt;'Graph Creator'!$L$4,'Detalle de Cuentas'!NM85&lt;='Graph Creator'!$M$4),1,0)</f>
        <v>0</v>
      </c>
      <c r="PJ85" s="2">
        <f>IF(AND(NN85&gt;'Graph Creator'!$L$4,'Detalle de Cuentas'!NN85&lt;='Graph Creator'!$M$4),1,0)</f>
        <v>0</v>
      </c>
      <c r="PK85" s="2">
        <f>IF(AND(NO85&gt;'Graph Creator'!$L$4,'Detalle de Cuentas'!NO85&lt;='Graph Creator'!$M$4),1,0)</f>
        <v>0</v>
      </c>
      <c r="PL85" s="2">
        <f>IF(AND(NP85&gt;'Graph Creator'!$L$4,'Detalle de Cuentas'!NP85&lt;='Graph Creator'!$M$4),1,0)</f>
        <v>0</v>
      </c>
      <c r="PM85" s="2">
        <f>IF(AND(NQ85&gt;'Graph Creator'!$L$4,'Detalle de Cuentas'!NQ85&lt;='Graph Creator'!$M$4),1,0)</f>
        <v>0</v>
      </c>
      <c r="PN85" s="2">
        <f>IF(AND(NR85&gt;'Graph Creator'!$L$4,'Detalle de Cuentas'!NR85&lt;='Graph Creator'!$M$4),1,0)</f>
        <v>0</v>
      </c>
      <c r="PO85" s="2">
        <f>IF(AND(NS85&gt;'Graph Creator'!$L$4,'Detalle de Cuentas'!NS85&lt;='Graph Creator'!$M$4),1,0)</f>
        <v>0</v>
      </c>
      <c r="PP85" s="2">
        <f>IF(AND(NT85&gt;'Graph Creator'!$L$4,'Detalle de Cuentas'!NT85&lt;='Graph Creator'!$M$4),1,0)</f>
        <v>0</v>
      </c>
      <c r="PQ85" s="2">
        <f>IF(AND(NU85&gt;'Graph Creator'!$L$4,'Detalle de Cuentas'!NU85&lt;='Graph Creator'!$M$4),1,0)</f>
        <v>0</v>
      </c>
      <c r="PR85" s="2">
        <f>IF(AND(NV85&gt;'Graph Creator'!$L$4,'Detalle de Cuentas'!NV85&lt;='Graph Creator'!$M$4),1,0)</f>
        <v>0</v>
      </c>
      <c r="PS85" s="2">
        <f>IF(AND(NW85&gt;'Graph Creator'!$L$4,'Detalle de Cuentas'!NW85&lt;='Graph Creator'!$M$4),1,0)</f>
        <v>0</v>
      </c>
      <c r="PT85" s="2">
        <f>IF(AND(NX85&gt;'Graph Creator'!$L$4,'Detalle de Cuentas'!NX85&lt;='Graph Creator'!$M$4),1,0)</f>
        <v>0</v>
      </c>
      <c r="PU85" s="2">
        <f>IF(AND(NY85&gt;'Graph Creator'!$L$4,'Detalle de Cuentas'!NY85&lt;='Graph Creator'!$M$4),1,0)</f>
        <v>0</v>
      </c>
      <c r="PV85" s="2">
        <f>IF(AND(NZ85&gt;'Graph Creator'!$L$4,'Detalle de Cuentas'!NZ85&lt;='Graph Creator'!$M$4),1,0)</f>
        <v>0</v>
      </c>
      <c r="PW85" s="2">
        <f>IF(AND(OA85&gt;'Graph Creator'!$L$4,'Detalle de Cuentas'!OA85&lt;='Graph Creator'!$M$4),1,0)</f>
        <v>0</v>
      </c>
      <c r="PX85" s="2">
        <f>IF(AND(OB85&gt;'Graph Creator'!$L$4,'Detalle de Cuentas'!OB85&lt;='Graph Creator'!$M$4),1,0)</f>
        <v>0</v>
      </c>
      <c r="PY85" s="2">
        <f>IF(AND(OC85&gt;'Graph Creator'!$L$4,'Detalle de Cuentas'!OC85&lt;='Graph Creator'!$M$4),1,0)</f>
        <v>0</v>
      </c>
      <c r="PZ85" s="2">
        <f>IF(AND(NF85&gt;'Graph Creator'!$M$4,'Detalle de Cuentas'!NF85&lt;='Graph Creator'!$N$4),1,0)</f>
        <v>0</v>
      </c>
      <c r="QA85" s="2">
        <f>IF(AND(NG85&gt;'Graph Creator'!$M$4,'Detalle de Cuentas'!NG85&lt;='Graph Creator'!$N$4),1,0)</f>
        <v>0</v>
      </c>
      <c r="QB85" s="2">
        <f>IF(AND(NH85&gt;'Graph Creator'!$M$4,'Detalle de Cuentas'!NH85&lt;='Graph Creator'!$N$4),1,0)</f>
        <v>0</v>
      </c>
      <c r="QC85" s="2">
        <f>IF(AND(NI85&gt;'Graph Creator'!$M$4,'Detalle de Cuentas'!NI85&lt;='Graph Creator'!$N$4),1,0)</f>
        <v>0</v>
      </c>
      <c r="QD85" s="2">
        <f>IF(AND(NJ85&gt;'Graph Creator'!$M$4,'Detalle de Cuentas'!NJ85&lt;='Graph Creator'!$N$4),1,0)</f>
        <v>0</v>
      </c>
      <c r="QE85" s="2">
        <f>IF(AND(NK85&gt;'Graph Creator'!$M$4,'Detalle de Cuentas'!NK85&lt;='Graph Creator'!$N$4),1,0)</f>
        <v>0</v>
      </c>
      <c r="QF85" s="2">
        <f>IF(AND(NL85&gt;'Graph Creator'!$M$4,'Detalle de Cuentas'!NL85&lt;='Graph Creator'!$N$4),1,0)</f>
        <v>0</v>
      </c>
      <c r="QG85" s="2">
        <f>IF(AND(NM85&gt;'Graph Creator'!$M$4,'Detalle de Cuentas'!NM85&lt;='Graph Creator'!$N$4),1,0)</f>
        <v>0</v>
      </c>
      <c r="QH85" s="2">
        <f>IF(AND(NN85&gt;'Graph Creator'!$M$4,'Detalle de Cuentas'!NN85&lt;='Graph Creator'!$N$4),1,0)</f>
        <v>0</v>
      </c>
      <c r="QI85" s="2">
        <f>IF(AND(NO85&gt;'Graph Creator'!$M$4,'Detalle de Cuentas'!NO85&lt;='Graph Creator'!$N$4),1,0)</f>
        <v>0</v>
      </c>
      <c r="QJ85" s="2">
        <f>IF(AND(NP85&gt;'Graph Creator'!$M$4,'Detalle de Cuentas'!NP85&lt;='Graph Creator'!$N$4),1,0)</f>
        <v>0</v>
      </c>
      <c r="QK85" s="2">
        <f>IF(AND(NQ85&gt;'Graph Creator'!$M$4,'Detalle de Cuentas'!NQ85&lt;='Graph Creator'!$N$4),1,0)</f>
        <v>0</v>
      </c>
      <c r="QL85" s="2">
        <f>IF(AND(NR85&gt;'Graph Creator'!$M$4,'Detalle de Cuentas'!NR85&lt;='Graph Creator'!$N$4),1,0)</f>
        <v>0</v>
      </c>
      <c r="QM85" s="2">
        <f>IF(AND(NS85&gt;'Graph Creator'!$M$4,'Detalle de Cuentas'!NS85&lt;='Graph Creator'!$N$4),1,0)</f>
        <v>0</v>
      </c>
      <c r="QN85" s="2">
        <f>IF(AND(NT85&gt;'Graph Creator'!$M$4,'Detalle de Cuentas'!NT85&lt;='Graph Creator'!$N$4),1,0)</f>
        <v>0</v>
      </c>
      <c r="QO85" s="2">
        <f>IF(AND(NU85&gt;'Graph Creator'!$M$4,'Detalle de Cuentas'!NU85&lt;='Graph Creator'!$N$4),1,0)</f>
        <v>0</v>
      </c>
      <c r="QP85" s="2">
        <f>IF(AND(NV85&gt;'Graph Creator'!$M$4,'Detalle de Cuentas'!NV85&lt;='Graph Creator'!$N$4),1,0)</f>
        <v>0</v>
      </c>
      <c r="QQ85" s="2">
        <f>IF(AND(NW85&gt;'Graph Creator'!$M$4,'Detalle de Cuentas'!NW85&lt;='Graph Creator'!$N$4),1,0)</f>
        <v>0</v>
      </c>
      <c r="QR85" s="2">
        <f>IF(AND(NX85&gt;'Graph Creator'!$M$4,'Detalle de Cuentas'!NX85&lt;='Graph Creator'!$N$4),1,0)</f>
        <v>0</v>
      </c>
      <c r="QS85" s="2">
        <f>IF(AND(NY85&gt;'Graph Creator'!$M$4,'Detalle de Cuentas'!NY85&lt;='Graph Creator'!$N$4),1,0)</f>
        <v>0</v>
      </c>
      <c r="QT85" s="2">
        <f>IF(AND(NZ85&gt;'Graph Creator'!$M$4,'Detalle de Cuentas'!NZ85&lt;='Graph Creator'!$N$4),1,0)</f>
        <v>0</v>
      </c>
      <c r="QU85" s="2">
        <f>IF(AND(OA85&gt;'Graph Creator'!$M$4,'Detalle de Cuentas'!OA85&lt;='Graph Creator'!$N$4),1,0)</f>
        <v>0</v>
      </c>
      <c r="QV85" s="2">
        <f>IF(AND(OB85&gt;'Graph Creator'!$M$4,'Detalle de Cuentas'!OB85&lt;='Graph Creator'!$N$4),1,0)</f>
        <v>0</v>
      </c>
      <c r="QW85" s="2">
        <f>IF(AND(OC85&gt;'Graph Creator'!$M$4,'Detalle de Cuentas'!OC85&lt;='Graph Creator'!$N$4),1,0)</f>
        <v>0</v>
      </c>
      <c r="QX85" s="2">
        <f>IF(AND(NF85&gt;'Graph Creator'!$N$4,'Detalle de Cuentas'!NF85&lt;='Graph Creator'!$O$4),1,0)</f>
        <v>0</v>
      </c>
      <c r="QY85" s="2">
        <f>IF(AND(NG85&gt;'Graph Creator'!$N$4,'Detalle de Cuentas'!NG85&lt;='Graph Creator'!$O$4),1,0)</f>
        <v>0</v>
      </c>
      <c r="QZ85" s="2">
        <f>IF(AND(NH85&gt;'Graph Creator'!$N$4,'Detalle de Cuentas'!NH85&lt;='Graph Creator'!$O$4),1,0)</f>
        <v>0</v>
      </c>
      <c r="RA85" s="2">
        <f>IF(AND(NI85&gt;'Graph Creator'!$N$4,'Detalle de Cuentas'!NI85&lt;='Graph Creator'!$O$4),1,0)</f>
        <v>0</v>
      </c>
      <c r="RB85" s="2">
        <f>IF(AND(NJ85&gt;'Graph Creator'!$N$4,'Detalle de Cuentas'!NJ85&lt;='Graph Creator'!$O$4),1,0)</f>
        <v>0</v>
      </c>
      <c r="RC85" s="2">
        <f>IF(AND(NK85&gt;'Graph Creator'!$N$4,'Detalle de Cuentas'!NK85&lt;='Graph Creator'!$O$4),1,0)</f>
        <v>0</v>
      </c>
      <c r="RD85" s="2">
        <f>IF(AND(NL85&gt;'Graph Creator'!$N$4,'Detalle de Cuentas'!NL85&lt;='Graph Creator'!$O$4),1,0)</f>
        <v>0</v>
      </c>
      <c r="RE85" s="2">
        <f>IF(AND(NM85&gt;'Graph Creator'!$N$4,'Detalle de Cuentas'!NM85&lt;='Graph Creator'!$O$4),1,0)</f>
        <v>0</v>
      </c>
      <c r="RF85" s="2">
        <f>IF(AND(NN85&gt;'Graph Creator'!$N$4,'Detalle de Cuentas'!NN85&lt;='Graph Creator'!$O$4),1,0)</f>
        <v>0</v>
      </c>
      <c r="RG85" s="2">
        <f>IF(AND(NO85&gt;'Graph Creator'!$N$4,'Detalle de Cuentas'!NO85&lt;='Graph Creator'!$O$4),1,0)</f>
        <v>0</v>
      </c>
      <c r="RH85" s="2">
        <f>IF(AND(NP85&gt;'Graph Creator'!$N$4,'Detalle de Cuentas'!NP85&lt;='Graph Creator'!$O$4),1,0)</f>
        <v>0</v>
      </c>
      <c r="RI85" s="2">
        <f>IF(AND(NQ85&gt;'Graph Creator'!$N$4,'Detalle de Cuentas'!NQ85&lt;='Graph Creator'!$O$4),1,0)</f>
        <v>0</v>
      </c>
      <c r="RJ85" s="2">
        <f>IF(AND(NR85&gt;'Graph Creator'!$N$4,'Detalle de Cuentas'!NR85&lt;='Graph Creator'!$O$4),1,0)</f>
        <v>0</v>
      </c>
      <c r="RK85" s="2">
        <f>IF(AND(NS85&gt;'Graph Creator'!$N$4,'Detalle de Cuentas'!NS85&lt;='Graph Creator'!$O$4),1,0)</f>
        <v>0</v>
      </c>
      <c r="RL85" s="2">
        <f>IF(AND(NT85&gt;'Graph Creator'!$N$4,'Detalle de Cuentas'!NT85&lt;='Graph Creator'!$O$4),1,0)</f>
        <v>0</v>
      </c>
      <c r="RM85" s="2">
        <f>IF(AND(NU85&gt;'Graph Creator'!$N$4,'Detalle de Cuentas'!NU85&lt;='Graph Creator'!$O$4),1,0)</f>
        <v>0</v>
      </c>
      <c r="RN85" s="2">
        <f>IF(AND(NV85&gt;'Graph Creator'!$N$4,'Detalle de Cuentas'!NV85&lt;='Graph Creator'!$O$4),1,0)</f>
        <v>0</v>
      </c>
      <c r="RO85" s="2">
        <f>IF(AND(NW85&gt;'Graph Creator'!$N$4,'Detalle de Cuentas'!NW85&lt;='Graph Creator'!$O$4),1,0)</f>
        <v>0</v>
      </c>
      <c r="RP85" s="2">
        <f>IF(AND(NX85&gt;'Graph Creator'!$N$4,'Detalle de Cuentas'!NX85&lt;='Graph Creator'!$O$4),1,0)</f>
        <v>0</v>
      </c>
      <c r="RQ85" s="2">
        <f>IF(AND(NY85&gt;'Graph Creator'!$N$4,'Detalle de Cuentas'!NY85&lt;='Graph Creator'!$O$4),1,0)</f>
        <v>0</v>
      </c>
      <c r="RR85" s="2">
        <f>IF(AND(NZ85&gt;'Graph Creator'!$N$4,'Detalle de Cuentas'!NZ85&lt;='Graph Creator'!$O$4),1,0)</f>
        <v>0</v>
      </c>
      <c r="RS85" s="2">
        <f>IF(AND(OA85&gt;'Graph Creator'!$N$4,'Detalle de Cuentas'!OA85&lt;='Graph Creator'!$O$4),1,0)</f>
        <v>0</v>
      </c>
      <c r="RT85" s="2">
        <f>IF(AND(OB85&gt;'Graph Creator'!$N$4,'Detalle de Cuentas'!OB85&lt;='Graph Creator'!$O$4),1,0)</f>
        <v>0</v>
      </c>
      <c r="RU85" s="2">
        <f>IF(AND(OC85&gt;'Graph Creator'!$N$4,'Detalle de Cuentas'!OC85&lt;='Graph Creator'!$O$4),1,0)</f>
        <v>0</v>
      </c>
      <c r="RV85" s="2" t="e">
        <f t="shared" si="1224"/>
        <v>#VALUE!</v>
      </c>
      <c r="RW85" s="2" t="e">
        <f t="shared" si="1225"/>
        <v>#VALUE!</v>
      </c>
      <c r="RX85" s="2" t="e">
        <f t="shared" si="1226"/>
        <v>#VALUE!</v>
      </c>
      <c r="RY85" s="2" t="e">
        <f t="shared" si="1227"/>
        <v>#VALUE!</v>
      </c>
      <c r="RZ85" s="2" t="e">
        <f t="shared" si="1228"/>
        <v>#VALUE!</v>
      </c>
      <c r="SA85" s="2" t="e">
        <f t="shared" si="1229"/>
        <v>#VALUE!</v>
      </c>
      <c r="SB85" s="2" t="e">
        <f t="shared" si="1230"/>
        <v>#VALUE!</v>
      </c>
      <c r="SC85" s="2" t="e">
        <f t="shared" si="1231"/>
        <v>#VALUE!</v>
      </c>
      <c r="SD85" s="2" t="e">
        <f t="shared" si="1232"/>
        <v>#VALUE!</v>
      </c>
      <c r="SE85" s="2" t="e">
        <f t="shared" si="1233"/>
        <v>#VALUE!</v>
      </c>
      <c r="SF85" s="2" t="e">
        <f t="shared" si="1234"/>
        <v>#VALUE!</v>
      </c>
      <c r="SG85" s="2" t="e">
        <f t="shared" si="1235"/>
        <v>#VALUE!</v>
      </c>
      <c r="SH85" s="2" t="e">
        <f t="shared" si="1236"/>
        <v>#VALUE!</v>
      </c>
      <c r="SI85" s="2" t="e">
        <f t="shared" si="1237"/>
        <v>#VALUE!</v>
      </c>
      <c r="SJ85" s="2" t="e">
        <f t="shared" si="1238"/>
        <v>#VALUE!</v>
      </c>
      <c r="SK85" s="2" t="e">
        <f t="shared" si="1239"/>
        <v>#VALUE!</v>
      </c>
      <c r="SL85" s="2" t="e">
        <f t="shared" si="1240"/>
        <v>#VALUE!</v>
      </c>
      <c r="SM85" s="2" t="e">
        <f t="shared" si="1241"/>
        <v>#VALUE!</v>
      </c>
      <c r="SN85" s="2" t="e">
        <f t="shared" si="1242"/>
        <v>#VALUE!</v>
      </c>
      <c r="SO85" s="2" t="e">
        <f t="shared" si="1243"/>
        <v>#VALUE!</v>
      </c>
      <c r="SP85" s="2" t="e">
        <f t="shared" si="1244"/>
        <v>#VALUE!</v>
      </c>
      <c r="SQ85" s="2" t="e">
        <f t="shared" si="1245"/>
        <v>#VALUE!</v>
      </c>
      <c r="SR85" s="2" t="e">
        <f t="shared" si="1246"/>
        <v>#VALUE!</v>
      </c>
      <c r="SS85" s="2" t="e">
        <f t="shared" si="1247"/>
        <v>#VALUE!</v>
      </c>
      <c r="ST85" s="2" t="e">
        <f t="shared" si="1248"/>
        <v>#VALUE!</v>
      </c>
      <c r="SU85" s="2" t="e">
        <f t="shared" si="1249"/>
        <v>#VALUE!</v>
      </c>
      <c r="SV85" s="2" t="e">
        <f t="shared" si="1250"/>
        <v>#VALUE!</v>
      </c>
      <c r="SW85" s="2" t="e">
        <f t="shared" si="1251"/>
        <v>#VALUE!</v>
      </c>
      <c r="SX85" s="2" t="e">
        <f t="shared" si="1252"/>
        <v>#VALUE!</v>
      </c>
      <c r="SY85" s="2" t="e">
        <f t="shared" si="1253"/>
        <v>#VALUE!</v>
      </c>
      <c r="SZ85" s="2" t="e">
        <f t="shared" si="1254"/>
        <v>#VALUE!</v>
      </c>
      <c r="TA85" s="2" t="e">
        <f t="shared" si="1255"/>
        <v>#VALUE!</v>
      </c>
      <c r="TB85" s="2" t="e">
        <f t="shared" si="1256"/>
        <v>#VALUE!</v>
      </c>
      <c r="TC85" s="2" t="e">
        <f t="shared" si="1257"/>
        <v>#VALUE!</v>
      </c>
      <c r="TD85" s="2" t="e">
        <f t="shared" si="1258"/>
        <v>#VALUE!</v>
      </c>
      <c r="TE85" s="2" t="e">
        <f t="shared" si="1259"/>
        <v>#VALUE!</v>
      </c>
      <c r="TF85" s="2" t="str">
        <f>IF(DZ85=1,IF(SUM(DZ$17:DZ85)&lt;2,""&amp;B85,", "&amp;B85),"")</f>
        <v/>
      </c>
      <c r="TG85" s="2" t="str">
        <f t="shared" si="1272"/>
        <v/>
      </c>
      <c r="TH85" s="2">
        <f t="shared" si="1260"/>
        <v>0</v>
      </c>
      <c r="TI85" s="14" t="str">
        <f t="shared" si="1261"/>
        <v/>
      </c>
      <c r="TJ85" s="14" t="e">
        <f t="shared" si="1081"/>
        <v>#VALUE!</v>
      </c>
      <c r="TK85" s="14" t="e">
        <f t="shared" si="1082"/>
        <v>#VALUE!</v>
      </c>
      <c r="TL85" s="14" t="e">
        <f t="shared" si="1083"/>
        <v>#VALUE!</v>
      </c>
      <c r="TM85" s="14" t="e">
        <f t="shared" si="1084"/>
        <v>#VALUE!</v>
      </c>
      <c r="TN85" s="14" t="e">
        <f t="shared" si="1085"/>
        <v>#VALUE!</v>
      </c>
      <c r="TO85" s="14" t="e">
        <f t="shared" si="1086"/>
        <v>#VALUE!</v>
      </c>
      <c r="TP85" s="14" t="e">
        <f t="shared" si="1087"/>
        <v>#VALUE!</v>
      </c>
      <c r="TQ85" s="14" t="e">
        <f t="shared" si="1088"/>
        <v>#VALUE!</v>
      </c>
      <c r="TR85" s="14" t="e">
        <f t="shared" si="1089"/>
        <v>#VALUE!</v>
      </c>
      <c r="TS85" s="14" t="e">
        <f t="shared" si="1090"/>
        <v>#VALUE!</v>
      </c>
      <c r="TT85" s="14" t="e">
        <f t="shared" si="1091"/>
        <v>#VALUE!</v>
      </c>
      <c r="TU85" s="14" t="e">
        <f t="shared" si="1092"/>
        <v>#VALUE!</v>
      </c>
      <c r="TV85" s="14" t="e">
        <f t="shared" si="1093"/>
        <v>#VALUE!</v>
      </c>
      <c r="TW85" s="14" t="e">
        <f t="shared" si="1094"/>
        <v>#VALUE!</v>
      </c>
      <c r="TX85" s="14" t="e">
        <f t="shared" si="1095"/>
        <v>#VALUE!</v>
      </c>
      <c r="TY85" s="14" t="e">
        <f t="shared" si="1096"/>
        <v>#VALUE!</v>
      </c>
      <c r="TZ85" s="14" t="e">
        <f t="shared" si="1097"/>
        <v>#VALUE!</v>
      </c>
      <c r="UA85" s="14" t="e">
        <f t="shared" si="1098"/>
        <v>#VALUE!</v>
      </c>
      <c r="UB85" s="14" t="e">
        <f t="shared" si="1099"/>
        <v>#VALUE!</v>
      </c>
      <c r="UC85" s="14" t="e">
        <f t="shared" si="1100"/>
        <v>#VALUE!</v>
      </c>
      <c r="UD85" s="14" t="e">
        <f t="shared" si="1101"/>
        <v>#VALUE!</v>
      </c>
      <c r="UE85" s="14" t="e">
        <f t="shared" si="1102"/>
        <v>#VALUE!</v>
      </c>
      <c r="UF85" s="14" t="e">
        <f t="shared" si="1103"/>
        <v>#VALUE!</v>
      </c>
      <c r="UH85" s="2">
        <f>IF($C$4-$R85&gt;'Graph Creator'!$E$2*'Graph Creator'!$D$13*12,0,1)</f>
        <v>1</v>
      </c>
      <c r="UJ85" s="2" t="e">
        <f t="shared" si="1262"/>
        <v>#VALUE!</v>
      </c>
      <c r="UK85" s="2" t="e">
        <f t="shared" si="1104"/>
        <v>#VALUE!</v>
      </c>
      <c r="UL85" s="2" t="e">
        <f t="shared" si="1105"/>
        <v>#VALUE!</v>
      </c>
      <c r="UM85" s="2" t="e">
        <f t="shared" si="1106"/>
        <v>#VALUE!</v>
      </c>
      <c r="UN85" s="2" t="e">
        <f t="shared" si="1107"/>
        <v>#VALUE!</v>
      </c>
      <c r="UO85" s="2" t="e">
        <f t="shared" si="1108"/>
        <v>#VALUE!</v>
      </c>
      <c r="UP85" s="2" t="e">
        <f t="shared" si="1109"/>
        <v>#VALUE!</v>
      </c>
      <c r="UQ85" s="2" t="e">
        <f t="shared" si="1110"/>
        <v>#VALUE!</v>
      </c>
      <c r="UR85" s="2" t="e">
        <f t="shared" si="1111"/>
        <v>#VALUE!</v>
      </c>
      <c r="US85" s="2" t="e">
        <f t="shared" si="1112"/>
        <v>#VALUE!</v>
      </c>
      <c r="UT85" s="2" t="e">
        <f t="shared" si="1113"/>
        <v>#VALUE!</v>
      </c>
      <c r="UU85" s="2" t="e">
        <f t="shared" si="1114"/>
        <v>#VALUE!</v>
      </c>
      <c r="UV85" s="2" t="e">
        <f t="shared" si="1115"/>
        <v>#VALUE!</v>
      </c>
      <c r="UW85" s="2" t="e">
        <f t="shared" si="1116"/>
        <v>#VALUE!</v>
      </c>
      <c r="UX85" s="2" t="e">
        <f t="shared" si="1117"/>
        <v>#VALUE!</v>
      </c>
      <c r="UY85" s="2" t="e">
        <f t="shared" si="1118"/>
        <v>#VALUE!</v>
      </c>
      <c r="UZ85" s="2" t="e">
        <f t="shared" si="1119"/>
        <v>#VALUE!</v>
      </c>
      <c r="VA85" s="2" t="e">
        <f t="shared" si="1120"/>
        <v>#VALUE!</v>
      </c>
      <c r="VB85" s="2" t="e">
        <f t="shared" si="1121"/>
        <v>#VALUE!</v>
      </c>
      <c r="VC85" s="2" t="e">
        <f t="shared" si="1122"/>
        <v>#VALUE!</v>
      </c>
      <c r="VD85" s="2" t="e">
        <f t="shared" si="1123"/>
        <v>#VALUE!</v>
      </c>
      <c r="VE85" s="2" t="e">
        <f t="shared" si="1124"/>
        <v>#VALUE!</v>
      </c>
      <c r="VF85" s="2" t="e">
        <f t="shared" si="1125"/>
        <v>#VALUE!</v>
      </c>
      <c r="VG85" s="2" t="e">
        <f t="shared" si="1126"/>
        <v>#VALUE!</v>
      </c>
      <c r="VH85" s="2" t="e">
        <f t="shared" si="1127"/>
        <v>#VALUE!</v>
      </c>
      <c r="VI85" s="2" t="e">
        <f t="shared" si="1128"/>
        <v>#VALUE!</v>
      </c>
      <c r="VJ85" s="2" t="e">
        <f t="shared" si="1129"/>
        <v>#VALUE!</v>
      </c>
      <c r="VK85" s="2" t="e">
        <f t="shared" si="1130"/>
        <v>#VALUE!</v>
      </c>
      <c r="VL85" s="2" t="e">
        <f t="shared" si="1131"/>
        <v>#VALUE!</v>
      </c>
      <c r="VM85" s="2" t="e">
        <f t="shared" si="1132"/>
        <v>#VALUE!</v>
      </c>
      <c r="VN85" s="2" t="e">
        <f t="shared" si="1133"/>
        <v>#VALUE!</v>
      </c>
      <c r="VO85" s="2" t="e">
        <f t="shared" si="1134"/>
        <v>#VALUE!</v>
      </c>
      <c r="VP85" s="2" t="e">
        <f t="shared" si="1135"/>
        <v>#VALUE!</v>
      </c>
      <c r="VQ85" s="2" t="e">
        <f t="shared" si="1136"/>
        <v>#VALUE!</v>
      </c>
      <c r="VR85" s="2" t="e">
        <f t="shared" si="1137"/>
        <v>#VALUE!</v>
      </c>
      <c r="VS85" s="2" t="e">
        <f t="shared" si="1138"/>
        <v>#VALUE!</v>
      </c>
      <c r="VT85" s="98">
        <f t="shared" si="1263"/>
        <v>0</v>
      </c>
      <c r="VU85" s="98">
        <f t="shared" si="1139"/>
        <v>0</v>
      </c>
      <c r="VV85" s="98">
        <f t="shared" si="1140"/>
        <v>0</v>
      </c>
      <c r="VW85" s="98">
        <f t="shared" si="1141"/>
        <v>0</v>
      </c>
      <c r="VX85" s="98">
        <f t="shared" si="1142"/>
        <v>0</v>
      </c>
      <c r="VY85" s="98">
        <f t="shared" si="1143"/>
        <v>0</v>
      </c>
      <c r="VZ85" s="98">
        <f t="shared" si="1144"/>
        <v>0</v>
      </c>
      <c r="WA85" s="98">
        <f t="shared" si="1145"/>
        <v>0</v>
      </c>
      <c r="WB85" s="98">
        <f t="shared" si="1146"/>
        <v>0</v>
      </c>
      <c r="WC85" s="98">
        <f t="shared" si="1147"/>
        <v>0</v>
      </c>
      <c r="WD85" s="98">
        <f t="shared" si="1148"/>
        <v>0</v>
      </c>
      <c r="WE85" s="98">
        <f t="shared" si="1149"/>
        <v>0</v>
      </c>
      <c r="WF85" s="98">
        <f t="shared" si="1150"/>
        <v>0</v>
      </c>
      <c r="WG85" s="98">
        <f t="shared" si="1151"/>
        <v>0</v>
      </c>
      <c r="WH85" s="98">
        <f t="shared" si="1152"/>
        <v>0</v>
      </c>
      <c r="WI85" s="98">
        <f t="shared" si="1153"/>
        <v>0</v>
      </c>
      <c r="WJ85" s="98">
        <f t="shared" si="1154"/>
        <v>0</v>
      </c>
      <c r="WK85" s="98">
        <f t="shared" si="1155"/>
        <v>0</v>
      </c>
      <c r="WL85" s="98">
        <f t="shared" si="1156"/>
        <v>0</v>
      </c>
      <c r="WM85" s="98">
        <f t="shared" si="1157"/>
        <v>0</v>
      </c>
      <c r="WN85" s="98">
        <f t="shared" si="1158"/>
        <v>0</v>
      </c>
      <c r="WO85" s="98">
        <f t="shared" si="1159"/>
        <v>0</v>
      </c>
      <c r="WP85" s="98">
        <f t="shared" si="1160"/>
        <v>0</v>
      </c>
      <c r="WQ85" s="98">
        <f t="shared" si="1161"/>
        <v>0</v>
      </c>
      <c r="WR85" s="98">
        <f>IFERROR(INDEX('Score Calculation'!$D$38:$D$41,MATCH('Detalle de Cuentas'!VT85,'Score Calculation'!$C$38:$C$41,1)),0)</f>
        <v>4</v>
      </c>
      <c r="WS85" s="98">
        <f>IFERROR(INDEX('Score Calculation'!$D$38:$D$41,MATCH('Detalle de Cuentas'!VU85,'Score Calculation'!$C$38:$C$41,1)),0)</f>
        <v>4</v>
      </c>
      <c r="WT85" s="98">
        <f>IFERROR(INDEX('Score Calculation'!$D$38:$D$41,MATCH('Detalle de Cuentas'!VV85,'Score Calculation'!$C$38:$C$41,1)),0)</f>
        <v>4</v>
      </c>
      <c r="WU85" s="98">
        <f>IFERROR(INDEX('Score Calculation'!$D$38:$D$41,MATCH('Detalle de Cuentas'!VW85,'Score Calculation'!$C$38:$C$41,1)),0)</f>
        <v>4</v>
      </c>
      <c r="WV85" s="98">
        <f>IFERROR(INDEX('Score Calculation'!$D$38:$D$41,MATCH('Detalle de Cuentas'!VX85,'Score Calculation'!$C$38:$C$41,1)),0)</f>
        <v>4</v>
      </c>
      <c r="WW85" s="98">
        <f>IFERROR(INDEX('Score Calculation'!$D$38:$D$41,MATCH('Detalle de Cuentas'!VY85,'Score Calculation'!$C$38:$C$41,1)),0)</f>
        <v>4</v>
      </c>
      <c r="WX85" s="98">
        <f>IFERROR(INDEX('Score Calculation'!$D$38:$D$41,MATCH('Detalle de Cuentas'!VZ85,'Score Calculation'!$C$38:$C$41,1)),0)</f>
        <v>4</v>
      </c>
      <c r="WY85" s="98">
        <f>IFERROR(INDEX('Score Calculation'!$D$38:$D$41,MATCH('Detalle de Cuentas'!WA85,'Score Calculation'!$C$38:$C$41,1)),0)</f>
        <v>4</v>
      </c>
      <c r="WZ85" s="98">
        <f>IFERROR(INDEX('Score Calculation'!$D$38:$D$41,MATCH('Detalle de Cuentas'!WB85,'Score Calculation'!$C$38:$C$41,1)),0)</f>
        <v>4</v>
      </c>
      <c r="XA85" s="98">
        <f>IFERROR(INDEX('Score Calculation'!$D$38:$D$41,MATCH('Detalle de Cuentas'!WC85,'Score Calculation'!$C$38:$C$41,1)),0)</f>
        <v>4</v>
      </c>
      <c r="XB85" s="98">
        <f>IFERROR(INDEX('Score Calculation'!$D$38:$D$41,MATCH('Detalle de Cuentas'!WD85,'Score Calculation'!$C$38:$C$41,1)),0)</f>
        <v>4</v>
      </c>
      <c r="XC85" s="98">
        <f>IFERROR(INDEX('Score Calculation'!$D$38:$D$41,MATCH('Detalle de Cuentas'!WE85,'Score Calculation'!$C$38:$C$41,1)),0)</f>
        <v>4</v>
      </c>
      <c r="XD85" s="98">
        <f>IFERROR(INDEX('Score Calculation'!$D$38:$D$41,MATCH('Detalle de Cuentas'!WF85,'Score Calculation'!$C$38:$C$41,1)),0)</f>
        <v>4</v>
      </c>
      <c r="XE85" s="98">
        <f>IFERROR(INDEX('Score Calculation'!$D$38:$D$41,MATCH('Detalle de Cuentas'!WG85,'Score Calculation'!$C$38:$C$41,1)),0)</f>
        <v>4</v>
      </c>
      <c r="XF85" s="98">
        <f>IFERROR(INDEX('Score Calculation'!$D$38:$D$41,MATCH('Detalle de Cuentas'!WH85,'Score Calculation'!$C$38:$C$41,1)),0)</f>
        <v>4</v>
      </c>
      <c r="XG85" s="98">
        <f>IFERROR(INDEX('Score Calculation'!$D$38:$D$41,MATCH('Detalle de Cuentas'!WI85,'Score Calculation'!$C$38:$C$41,1)),0)</f>
        <v>4</v>
      </c>
      <c r="XH85" s="98">
        <f>IFERROR(INDEX('Score Calculation'!$D$38:$D$41,MATCH('Detalle de Cuentas'!WJ85,'Score Calculation'!$C$38:$C$41,1)),0)</f>
        <v>4</v>
      </c>
      <c r="XI85" s="98">
        <f>IFERROR(INDEX('Score Calculation'!$D$38:$D$41,MATCH('Detalle de Cuentas'!WK85,'Score Calculation'!$C$38:$C$41,1)),0)</f>
        <v>4</v>
      </c>
      <c r="XJ85" s="98">
        <f>IFERROR(INDEX('Score Calculation'!$D$38:$D$41,MATCH('Detalle de Cuentas'!WL85,'Score Calculation'!$C$38:$C$41,1)),0)</f>
        <v>4</v>
      </c>
      <c r="XK85" s="98">
        <f>IFERROR(INDEX('Score Calculation'!$D$38:$D$41,MATCH('Detalle de Cuentas'!WM85,'Score Calculation'!$C$38:$C$41,1)),0)</f>
        <v>4</v>
      </c>
      <c r="XL85" s="98">
        <f>IFERROR(INDEX('Score Calculation'!$D$38:$D$41,MATCH('Detalle de Cuentas'!WN85,'Score Calculation'!$C$38:$C$41,1)),0)</f>
        <v>4</v>
      </c>
      <c r="XM85" s="98">
        <f>IFERROR(INDEX('Score Calculation'!$D$38:$D$41,MATCH('Detalle de Cuentas'!WO85,'Score Calculation'!$C$38:$C$41,1)),0)</f>
        <v>4</v>
      </c>
      <c r="XN85" s="98">
        <f>IFERROR(INDEX('Score Calculation'!$D$38:$D$41,MATCH('Detalle de Cuentas'!WP85,'Score Calculation'!$C$38:$C$41,1)),0)</f>
        <v>4</v>
      </c>
      <c r="XO85" s="98">
        <f>IFERROR(INDEX('Score Calculation'!$D$38:$D$41,MATCH('Detalle de Cuentas'!WQ85,'Score Calculation'!$C$38:$C$41,1)),0)</f>
        <v>4</v>
      </c>
      <c r="XP85" s="98">
        <f>IFERROR(INDEX('Score Calculation'!$D$24:$D$31,MATCH('Detalle de Cuentas'!NF85,'Score Calculation'!$C$24:$C$31,1)),0)</f>
        <v>1</v>
      </c>
      <c r="XQ85" s="98">
        <f>IFERROR(INDEX('Score Calculation'!$D$24:$D$31,MATCH('Detalle de Cuentas'!NG85,'Score Calculation'!$C$24:$C$31,1)),0)</f>
        <v>1</v>
      </c>
      <c r="XR85" s="98">
        <f>IFERROR(INDEX('Score Calculation'!$D$24:$D$31,MATCH('Detalle de Cuentas'!NH85,'Score Calculation'!$C$24:$C$31,1)),0)</f>
        <v>1</v>
      </c>
      <c r="XS85" s="98">
        <f>IFERROR(INDEX('Score Calculation'!$D$24:$D$31,MATCH('Detalle de Cuentas'!NI85,'Score Calculation'!$C$24:$C$31,1)),0)</f>
        <v>1</v>
      </c>
      <c r="XT85" s="98">
        <f>IFERROR(INDEX('Score Calculation'!$D$24:$D$31,MATCH('Detalle de Cuentas'!NJ85,'Score Calculation'!$C$24:$C$31,1)),0)</f>
        <v>1</v>
      </c>
      <c r="XU85" s="98">
        <f>IFERROR(INDEX('Score Calculation'!$D$24:$D$31,MATCH('Detalle de Cuentas'!NK85,'Score Calculation'!$C$24:$C$31,1)),0)</f>
        <v>1</v>
      </c>
      <c r="XV85" s="98">
        <f>IFERROR(INDEX('Score Calculation'!$D$24:$D$31,MATCH('Detalle de Cuentas'!NL85,'Score Calculation'!$C$24:$C$31,1)),0)</f>
        <v>1</v>
      </c>
      <c r="XW85" s="98">
        <f>IFERROR(INDEX('Score Calculation'!$D$24:$D$31,MATCH('Detalle de Cuentas'!NM85,'Score Calculation'!$C$24:$C$31,1)),0)</f>
        <v>1</v>
      </c>
      <c r="XX85" s="98">
        <f>IFERROR(INDEX('Score Calculation'!$D$24:$D$31,MATCH('Detalle de Cuentas'!NN85,'Score Calculation'!$C$24:$C$31,1)),0)</f>
        <v>1</v>
      </c>
      <c r="XY85" s="98">
        <f>IFERROR(INDEX('Score Calculation'!$D$24:$D$31,MATCH('Detalle de Cuentas'!NO85,'Score Calculation'!$C$24:$C$31,1)),0)</f>
        <v>1</v>
      </c>
      <c r="XZ85" s="98">
        <f>IFERROR(INDEX('Score Calculation'!$D$24:$D$31,MATCH('Detalle de Cuentas'!NP85,'Score Calculation'!$C$24:$C$31,1)),0)</f>
        <v>1</v>
      </c>
      <c r="YA85" s="98">
        <f>IFERROR(INDEX('Score Calculation'!$D$24:$D$31,MATCH('Detalle de Cuentas'!NQ85,'Score Calculation'!$C$24:$C$31,1)),0)</f>
        <v>1</v>
      </c>
      <c r="YB85" s="98">
        <f>IFERROR(INDEX('Score Calculation'!$D$24:$D$31,MATCH('Detalle de Cuentas'!NR85,'Score Calculation'!$C$24:$C$31,1)),0)</f>
        <v>1</v>
      </c>
      <c r="YC85" s="98">
        <f>IFERROR(INDEX('Score Calculation'!$D$24:$D$31,MATCH('Detalle de Cuentas'!NS85,'Score Calculation'!$C$24:$C$31,1)),0)</f>
        <v>1</v>
      </c>
      <c r="YD85" s="98">
        <f>IFERROR(INDEX('Score Calculation'!$D$24:$D$31,MATCH('Detalle de Cuentas'!NT85,'Score Calculation'!$C$24:$C$31,1)),0)</f>
        <v>1</v>
      </c>
      <c r="YE85" s="98">
        <f>IFERROR(INDEX('Score Calculation'!$D$24:$D$31,MATCH('Detalle de Cuentas'!NU85,'Score Calculation'!$C$24:$C$31,1)),0)</f>
        <v>1</v>
      </c>
      <c r="YF85" s="98">
        <f>IFERROR(INDEX('Score Calculation'!$D$24:$D$31,MATCH('Detalle de Cuentas'!NV85,'Score Calculation'!$C$24:$C$31,1)),0)</f>
        <v>1</v>
      </c>
      <c r="YG85" s="98">
        <f>IFERROR(INDEX('Score Calculation'!$D$24:$D$31,MATCH('Detalle de Cuentas'!NW85,'Score Calculation'!$C$24:$C$31,1)),0)</f>
        <v>1</v>
      </c>
      <c r="YH85" s="98">
        <f>IFERROR(INDEX('Score Calculation'!$D$24:$D$31,MATCH('Detalle de Cuentas'!NX85,'Score Calculation'!$C$24:$C$31,1)),0)</f>
        <v>1</v>
      </c>
      <c r="YI85" s="98">
        <f>IFERROR(INDEX('Score Calculation'!$D$24:$D$31,MATCH('Detalle de Cuentas'!NY85,'Score Calculation'!$C$24:$C$31,1)),0)</f>
        <v>1</v>
      </c>
      <c r="YJ85" s="98">
        <f>IFERROR(INDEX('Score Calculation'!$D$24:$D$31,MATCH('Detalle de Cuentas'!NZ85,'Score Calculation'!$C$24:$C$31,1)),0)</f>
        <v>1</v>
      </c>
      <c r="YK85" s="98">
        <f>IFERROR(INDEX('Score Calculation'!$D$24:$D$31,MATCH('Detalle de Cuentas'!OA85,'Score Calculation'!$C$24:$C$31,1)),0)</f>
        <v>1</v>
      </c>
      <c r="YL85" s="98">
        <f>IFERROR(INDEX('Score Calculation'!$D$24:$D$31,MATCH('Detalle de Cuentas'!OB85,'Score Calculation'!$C$24:$C$31,1)),0)</f>
        <v>1</v>
      </c>
      <c r="YM85" s="98">
        <f>IFERROR(INDEX('Score Calculation'!$D$24:$D$31,MATCH('Detalle de Cuentas'!OC85,'Score Calculation'!$C$24:$C$31,1)),0)</f>
        <v>1</v>
      </c>
      <c r="YN85" s="98">
        <f t="shared" si="1264"/>
        <v>0</v>
      </c>
      <c r="YO85" s="98">
        <f>IF(LEFT(TRIM($D85),15)="GRUPO SOLIDARIO",$L85*'Score Calculation'!$H$5,IF(TRIM('Detalle de Cuentas'!$C85)="Semanal",'Detalle de Cuentas'!$L85*'Score Calculation'!$H$6,'Detalle de Cuentas'!$L85))</f>
        <v>0</v>
      </c>
      <c r="YP85" s="99">
        <f>IFERROR(INDEX('Score Calculation'!$D$54:$D$60,MATCH($YO85,'Score Calculation'!$C$54:$C$60,1)),1)</f>
        <v>0.2</v>
      </c>
      <c r="YQ85" s="99">
        <f>IFERROR(INDEX('Score Calculation'!$D$65:$D$123,MATCH(LEFT(TRIM('Detalle de Cuentas'!$F85),20),'Score Calculation'!$F$65:$F$123,0)),1)</f>
        <v>1</v>
      </c>
      <c r="YR85" s="99">
        <f>IFERROR(INDEX('Score Calculation'!$D$46:$D$49,MATCH('Detalle de Cuentas'!$YN85,'Score Calculation'!$C$46:$C$49,1)),1)</f>
        <v>4</v>
      </c>
      <c r="YS85" s="99">
        <f t="shared" si="1265"/>
        <v>0</v>
      </c>
      <c r="YT85" s="99">
        <f t="shared" si="1266"/>
        <v>0</v>
      </c>
      <c r="YU85" s="98" t="str">
        <f t="shared" si="1267"/>
        <v/>
      </c>
      <c r="YV85" s="109">
        <f t="shared" si="1268"/>
        <v>1</v>
      </c>
      <c r="YW85" s="109">
        <f>IFERROR(INDEX('Score Calculation'!$D$187:$D$245,MATCH(LEFT(TRIM('Detalle de Cuentas'!$F85),20),'Score Calculation'!$F$187:$F$245,0)),1)</f>
        <v>1</v>
      </c>
      <c r="YX85" s="109">
        <f>IFERROR(IF($E85="HIPOTECA",-PMT('Score Calculation'!$H$266/(360/$J85),$G85,$YO85)*(30/$J85),-PMT('Score Calculation'!$H$267/(360/$J85),$G85,$YO85)*(30/$J85)),0)</f>
        <v>0</v>
      </c>
      <c r="YY85" s="109">
        <f t="shared" si="805"/>
        <v>0</v>
      </c>
      <c r="YZ85" s="109">
        <f t="shared" si="805"/>
        <v>0</v>
      </c>
      <c r="ZA85" s="109">
        <f t="shared" si="805"/>
        <v>0</v>
      </c>
      <c r="ZB85" s="109">
        <f t="shared" si="805"/>
        <v>0</v>
      </c>
      <c r="ZC85" s="109">
        <f t="shared" si="805"/>
        <v>0</v>
      </c>
      <c r="ZD85" s="109">
        <f t="shared" si="805"/>
        <v>0</v>
      </c>
      <c r="ZE85" s="109">
        <f t="shared" si="805"/>
        <v>0</v>
      </c>
      <c r="ZF85" s="109">
        <f t="shared" si="805"/>
        <v>0</v>
      </c>
      <c r="ZG85" s="109">
        <f t="shared" si="805"/>
        <v>0</v>
      </c>
      <c r="ZH85" s="109">
        <f t="shared" si="805"/>
        <v>0</v>
      </c>
      <c r="ZI85" s="109">
        <f t="shared" si="1269"/>
        <v>0</v>
      </c>
    </row>
    <row r="86" spans="2:685" x14ac:dyDescent="0.2">
      <c r="B86" s="41">
        <v>70</v>
      </c>
      <c r="C86" s="42"/>
      <c r="D86" s="42"/>
      <c r="E86" s="42"/>
      <c r="F86" s="42"/>
      <c r="G86" s="42"/>
      <c r="H86" s="42"/>
      <c r="I86" s="29"/>
      <c r="J86" s="6" t="str">
        <f t="shared" si="814"/>
        <v/>
      </c>
      <c r="K86" s="43"/>
      <c r="L86" s="43"/>
      <c r="M86" s="43"/>
      <c r="N86" s="43"/>
      <c r="O86" s="43"/>
      <c r="P86" s="44" t="str">
        <f t="shared" si="1162"/>
        <v/>
      </c>
      <c r="Q86" s="26"/>
      <c r="R86" s="26"/>
      <c r="S86" s="26"/>
      <c r="T86" s="26"/>
      <c r="U86" s="29"/>
      <c r="V86" s="43"/>
      <c r="W86" s="26"/>
      <c r="X86" s="29"/>
      <c r="Y86" s="6">
        <f>IF('Detalle de Cuentas'!$C$4-$R86&gt;'Graph Creator'!$E$2*'Graph Creator'!$D$13*12,0,1)</f>
        <v>1</v>
      </c>
      <c r="Z86" s="45">
        <f t="shared" si="815"/>
        <v>0</v>
      </c>
      <c r="AA86" s="2" t="e">
        <f t="shared" si="1163"/>
        <v>#VALUE!</v>
      </c>
      <c r="AB86" s="2" t="e">
        <f t="shared" si="1164"/>
        <v>#VALUE!</v>
      </c>
      <c r="AC86" s="2" t="e">
        <f t="shared" si="1165"/>
        <v>#VALUE!</v>
      </c>
      <c r="AD86" s="2" t="e">
        <f t="shared" si="1166"/>
        <v>#VALUE!</v>
      </c>
      <c r="AE86" s="2" t="e">
        <f t="shared" si="1167"/>
        <v>#VALUE!</v>
      </c>
      <c r="AF86" s="2" t="e">
        <f t="shared" si="1168"/>
        <v>#VALUE!</v>
      </c>
      <c r="AG86" s="2">
        <f t="shared" si="1169"/>
        <v>0</v>
      </c>
      <c r="AH86" s="2">
        <f t="shared" si="1170"/>
        <v>0</v>
      </c>
      <c r="AI86" s="2" t="str">
        <f t="shared" si="1171"/>
        <v/>
      </c>
      <c r="AJ86" s="2" t="str">
        <f t="shared" ref="AJ86:BE86" si="1277">IFERROR(SEARCH(".",$I86,AI86+1),"")</f>
        <v/>
      </c>
      <c r="AK86" s="2" t="str">
        <f t="shared" si="1277"/>
        <v/>
      </c>
      <c r="AL86" s="2" t="str">
        <f t="shared" si="1277"/>
        <v/>
      </c>
      <c r="AM86" s="2" t="str">
        <f t="shared" si="1277"/>
        <v/>
      </c>
      <c r="AN86" s="2" t="str">
        <f t="shared" si="1277"/>
        <v/>
      </c>
      <c r="AO86" s="2" t="str">
        <f t="shared" si="1277"/>
        <v/>
      </c>
      <c r="AP86" s="2" t="str">
        <f t="shared" si="1277"/>
        <v/>
      </c>
      <c r="AQ86" s="2" t="str">
        <f t="shared" si="1277"/>
        <v/>
      </c>
      <c r="AR86" s="2" t="str">
        <f t="shared" si="1277"/>
        <v/>
      </c>
      <c r="AS86" s="2" t="str">
        <f t="shared" si="1277"/>
        <v/>
      </c>
      <c r="AT86" s="2" t="str">
        <f t="shared" si="1277"/>
        <v/>
      </c>
      <c r="AU86" s="2" t="str">
        <f t="shared" si="1277"/>
        <v/>
      </c>
      <c r="AV86" s="2" t="str">
        <f t="shared" si="1277"/>
        <v/>
      </c>
      <c r="AW86" s="2" t="str">
        <f t="shared" si="1277"/>
        <v/>
      </c>
      <c r="AX86" s="2" t="str">
        <f t="shared" si="1277"/>
        <v/>
      </c>
      <c r="AY86" s="2" t="str">
        <f t="shared" si="1277"/>
        <v/>
      </c>
      <c r="AZ86" s="2" t="str">
        <f t="shared" si="1277"/>
        <v/>
      </c>
      <c r="BA86" s="2" t="str">
        <f t="shared" si="1277"/>
        <v/>
      </c>
      <c r="BB86" s="2" t="str">
        <f t="shared" si="1277"/>
        <v/>
      </c>
      <c r="BC86" s="2" t="str">
        <f t="shared" si="1277"/>
        <v/>
      </c>
      <c r="BD86" s="2" t="str">
        <f t="shared" si="1277"/>
        <v/>
      </c>
      <c r="BE86" s="2" t="str">
        <f t="shared" si="1277"/>
        <v/>
      </c>
      <c r="BF86" s="2" t="str">
        <f t="shared" si="1173"/>
        <v/>
      </c>
      <c r="BG86" s="2" t="str">
        <f t="shared" si="817"/>
        <v/>
      </c>
      <c r="BH86" s="2" t="str">
        <f t="shared" si="818"/>
        <v/>
      </c>
      <c r="BI86" s="2" t="str">
        <f t="shared" si="819"/>
        <v/>
      </c>
      <c r="BJ86" s="2" t="str">
        <f t="shared" si="820"/>
        <v/>
      </c>
      <c r="BK86" s="2" t="str">
        <f t="shared" si="821"/>
        <v/>
      </c>
      <c r="BL86" s="2" t="str">
        <f t="shared" si="822"/>
        <v/>
      </c>
      <c r="BM86" s="2" t="str">
        <f t="shared" si="823"/>
        <v/>
      </c>
      <c r="BN86" s="2" t="str">
        <f t="shared" si="824"/>
        <v/>
      </c>
      <c r="BO86" s="2" t="str">
        <f t="shared" si="825"/>
        <v/>
      </c>
      <c r="BP86" s="2" t="str">
        <f t="shared" si="826"/>
        <v/>
      </c>
      <c r="BQ86" s="2" t="str">
        <f t="shared" si="827"/>
        <v/>
      </c>
      <c r="BR86" s="2" t="str">
        <f t="shared" si="828"/>
        <v/>
      </c>
      <c r="BS86" s="2" t="str">
        <f t="shared" si="829"/>
        <v/>
      </c>
      <c r="BT86" s="2" t="str">
        <f t="shared" si="830"/>
        <v/>
      </c>
      <c r="BU86" s="2" t="str">
        <f t="shared" si="831"/>
        <v/>
      </c>
      <c r="BV86" s="2" t="str">
        <f t="shared" si="832"/>
        <v/>
      </c>
      <c r="BW86" s="2" t="str">
        <f t="shared" si="833"/>
        <v/>
      </c>
      <c r="BX86" s="2" t="str">
        <f t="shared" si="834"/>
        <v/>
      </c>
      <c r="BY86" s="2" t="str">
        <f t="shared" si="835"/>
        <v/>
      </c>
      <c r="BZ86" s="2" t="str">
        <f t="shared" si="836"/>
        <v/>
      </c>
      <c r="CA86" s="2" t="str">
        <f t="shared" si="837"/>
        <v/>
      </c>
      <c r="CB86" s="2" t="str">
        <f t="shared" si="838"/>
        <v/>
      </c>
      <c r="CC86" s="2" t="str">
        <f t="shared" si="839"/>
        <v/>
      </c>
      <c r="CD86" s="14">
        <f t="shared" si="840"/>
        <v>0</v>
      </c>
      <c r="CE86" s="14" t="e">
        <f t="shared" ref="CE86:DA86" si="1278">CD86-$J$17</f>
        <v>#VALUE!</v>
      </c>
      <c r="CF86" s="14" t="e">
        <f t="shared" si="1278"/>
        <v>#VALUE!</v>
      </c>
      <c r="CG86" s="14" t="e">
        <f t="shared" si="1278"/>
        <v>#VALUE!</v>
      </c>
      <c r="CH86" s="14" t="e">
        <f t="shared" si="1278"/>
        <v>#VALUE!</v>
      </c>
      <c r="CI86" s="14" t="e">
        <f t="shared" si="1278"/>
        <v>#VALUE!</v>
      </c>
      <c r="CJ86" s="14" t="e">
        <f t="shared" si="1278"/>
        <v>#VALUE!</v>
      </c>
      <c r="CK86" s="14" t="e">
        <f t="shared" si="1278"/>
        <v>#VALUE!</v>
      </c>
      <c r="CL86" s="14" t="e">
        <f t="shared" si="1278"/>
        <v>#VALUE!</v>
      </c>
      <c r="CM86" s="14" t="e">
        <f t="shared" si="1278"/>
        <v>#VALUE!</v>
      </c>
      <c r="CN86" s="14" t="e">
        <f t="shared" si="1278"/>
        <v>#VALUE!</v>
      </c>
      <c r="CO86" s="14" t="e">
        <f t="shared" si="1278"/>
        <v>#VALUE!</v>
      </c>
      <c r="CP86" s="14" t="e">
        <f t="shared" si="1278"/>
        <v>#VALUE!</v>
      </c>
      <c r="CQ86" s="14" t="e">
        <f t="shared" si="1278"/>
        <v>#VALUE!</v>
      </c>
      <c r="CR86" s="14" t="e">
        <f t="shared" si="1278"/>
        <v>#VALUE!</v>
      </c>
      <c r="CS86" s="14" t="e">
        <f t="shared" si="1278"/>
        <v>#VALUE!</v>
      </c>
      <c r="CT86" s="14" t="e">
        <f t="shared" si="1278"/>
        <v>#VALUE!</v>
      </c>
      <c r="CU86" s="14" t="e">
        <f t="shared" si="1278"/>
        <v>#VALUE!</v>
      </c>
      <c r="CV86" s="14" t="e">
        <f t="shared" si="1278"/>
        <v>#VALUE!</v>
      </c>
      <c r="CW86" s="14" t="e">
        <f t="shared" si="1278"/>
        <v>#VALUE!</v>
      </c>
      <c r="CX86" s="14" t="e">
        <f t="shared" si="1278"/>
        <v>#VALUE!</v>
      </c>
      <c r="CY86" s="14" t="e">
        <f t="shared" si="1278"/>
        <v>#VALUE!</v>
      </c>
      <c r="CZ86" s="14" t="e">
        <f t="shared" si="1278"/>
        <v>#VALUE!</v>
      </c>
      <c r="DA86" s="14" t="e">
        <f t="shared" si="1278"/>
        <v>#VALUE!</v>
      </c>
      <c r="DB86" s="2">
        <f t="shared" si="1175"/>
        <v>0</v>
      </c>
      <c r="DC86" s="2">
        <f t="shared" si="1176"/>
        <v>0</v>
      </c>
      <c r="DD86" s="2">
        <f t="shared" si="1177"/>
        <v>0</v>
      </c>
      <c r="DE86" s="2">
        <f t="shared" si="1178"/>
        <v>0</v>
      </c>
      <c r="DF86" s="2">
        <f t="shared" si="1179"/>
        <v>0</v>
      </c>
      <c r="DG86" s="2">
        <f t="shared" si="1180"/>
        <v>0</v>
      </c>
      <c r="DH86" s="2">
        <f t="shared" si="1181"/>
        <v>0</v>
      </c>
      <c r="DI86" s="2">
        <f t="shared" si="1182"/>
        <v>0</v>
      </c>
      <c r="DJ86" s="2">
        <f t="shared" si="1183"/>
        <v>0</v>
      </c>
      <c r="DK86" s="2">
        <f t="shared" si="1184"/>
        <v>0</v>
      </c>
      <c r="DL86" s="2">
        <f t="shared" si="1185"/>
        <v>0</v>
      </c>
      <c r="DM86" s="2">
        <f t="shared" si="1186"/>
        <v>0</v>
      </c>
      <c r="DN86" s="2">
        <f t="shared" si="1187"/>
        <v>0</v>
      </c>
      <c r="DO86" s="2">
        <f t="shared" si="1188"/>
        <v>0</v>
      </c>
      <c r="DP86" s="2">
        <f t="shared" si="1189"/>
        <v>0</v>
      </c>
      <c r="DQ86" s="2">
        <f t="shared" si="1190"/>
        <v>0</v>
      </c>
      <c r="DR86" s="2">
        <f t="shared" si="1191"/>
        <v>0</v>
      </c>
      <c r="DS86" s="2">
        <f t="shared" si="1192"/>
        <v>0</v>
      </c>
      <c r="DT86" s="2">
        <f t="shared" si="1193"/>
        <v>0</v>
      </c>
      <c r="DU86" s="2">
        <f t="shared" si="1194"/>
        <v>0</v>
      </c>
      <c r="DV86" s="2">
        <f t="shared" si="1195"/>
        <v>0</v>
      </c>
      <c r="DW86" s="2">
        <f t="shared" si="1196"/>
        <v>0</v>
      </c>
      <c r="DX86" s="2">
        <f t="shared" si="1197"/>
        <v>0</v>
      </c>
      <c r="DY86" s="2">
        <f t="shared" si="1198"/>
        <v>0</v>
      </c>
      <c r="DZ86" s="2">
        <f t="shared" si="1199"/>
        <v>0</v>
      </c>
      <c r="EA86" s="2">
        <f t="shared" si="1200"/>
        <v>0</v>
      </c>
      <c r="EB86" s="2">
        <f t="shared" si="1201"/>
        <v>0</v>
      </c>
      <c r="EC86" s="2">
        <f t="shared" si="1202"/>
        <v>0</v>
      </c>
      <c r="ED86" s="2">
        <f t="shared" si="1203"/>
        <v>0</v>
      </c>
      <c r="EE86" s="2">
        <f t="shared" si="1204"/>
        <v>0</v>
      </c>
      <c r="EF86" s="2">
        <f t="shared" si="1205"/>
        <v>0</v>
      </c>
      <c r="EG86" s="2">
        <f t="shared" si="1206"/>
        <v>0</v>
      </c>
      <c r="EH86" s="2">
        <f t="shared" si="1207"/>
        <v>0</v>
      </c>
      <c r="EI86" s="2">
        <f t="shared" si="1208"/>
        <v>0</v>
      </c>
      <c r="EJ86" s="2">
        <f t="shared" si="1209"/>
        <v>0</v>
      </c>
      <c r="EK86" s="2">
        <f t="shared" si="1210"/>
        <v>0</v>
      </c>
      <c r="EL86" s="2">
        <f t="shared" si="1211"/>
        <v>0</v>
      </c>
      <c r="EM86" s="2">
        <f t="shared" si="1212"/>
        <v>0</v>
      </c>
      <c r="EN86" s="2">
        <f t="shared" si="1213"/>
        <v>0</v>
      </c>
      <c r="EO86" s="2">
        <f t="shared" si="1214"/>
        <v>0</v>
      </c>
      <c r="EP86" s="2">
        <f t="shared" si="1215"/>
        <v>0</v>
      </c>
      <c r="EQ86" s="2">
        <f t="shared" si="1216"/>
        <v>0</v>
      </c>
      <c r="ER86" s="2">
        <f t="shared" si="1217"/>
        <v>0</v>
      </c>
      <c r="ES86" s="2">
        <f t="shared" si="1218"/>
        <v>0</v>
      </c>
      <c r="ET86" s="2">
        <f t="shared" si="1219"/>
        <v>0</v>
      </c>
      <c r="EU86" s="2">
        <f t="shared" si="1220"/>
        <v>0</v>
      </c>
      <c r="EV86" s="2">
        <f t="shared" si="1221"/>
        <v>0</v>
      </c>
      <c r="EW86" s="2">
        <f t="shared" si="1222"/>
        <v>0</v>
      </c>
      <c r="EX86" s="2">
        <f t="shared" si="842"/>
        <v>1</v>
      </c>
      <c r="EY86" s="2" t="e">
        <f t="shared" si="843"/>
        <v>#VALUE!</v>
      </c>
      <c r="EZ86" s="2" t="e">
        <f t="shared" si="844"/>
        <v>#VALUE!</v>
      </c>
      <c r="FA86" s="2" t="e">
        <f t="shared" si="845"/>
        <v>#VALUE!</v>
      </c>
      <c r="FB86" s="2" t="e">
        <f t="shared" si="846"/>
        <v>#VALUE!</v>
      </c>
      <c r="FC86" s="2" t="e">
        <f t="shared" si="847"/>
        <v>#VALUE!</v>
      </c>
      <c r="FD86" s="2" t="e">
        <f t="shared" si="848"/>
        <v>#VALUE!</v>
      </c>
      <c r="FE86" s="2" t="e">
        <f t="shared" si="849"/>
        <v>#VALUE!</v>
      </c>
      <c r="FF86" s="2" t="e">
        <f t="shared" si="850"/>
        <v>#VALUE!</v>
      </c>
      <c r="FG86" s="2" t="e">
        <f t="shared" si="851"/>
        <v>#VALUE!</v>
      </c>
      <c r="FH86" s="2" t="e">
        <f t="shared" si="852"/>
        <v>#VALUE!</v>
      </c>
      <c r="FI86" s="2" t="e">
        <f t="shared" si="853"/>
        <v>#VALUE!</v>
      </c>
      <c r="FJ86" s="2" t="e">
        <f t="shared" si="854"/>
        <v>#VALUE!</v>
      </c>
      <c r="FK86" s="2" t="e">
        <f t="shared" si="855"/>
        <v>#VALUE!</v>
      </c>
      <c r="FL86" s="2" t="e">
        <f t="shared" si="856"/>
        <v>#VALUE!</v>
      </c>
      <c r="FM86" s="2" t="e">
        <f t="shared" si="857"/>
        <v>#VALUE!</v>
      </c>
      <c r="FN86" s="2" t="e">
        <f t="shared" si="858"/>
        <v>#VALUE!</v>
      </c>
      <c r="FO86" s="2" t="e">
        <f t="shared" si="859"/>
        <v>#VALUE!</v>
      </c>
      <c r="FP86" s="2" t="e">
        <f t="shared" si="860"/>
        <v>#VALUE!</v>
      </c>
      <c r="FQ86" s="2" t="e">
        <f t="shared" si="861"/>
        <v>#VALUE!</v>
      </c>
      <c r="FR86" s="2" t="e">
        <f t="shared" si="862"/>
        <v>#VALUE!</v>
      </c>
      <c r="FS86" s="2" t="e">
        <f t="shared" si="863"/>
        <v>#VALUE!</v>
      </c>
      <c r="FT86" s="2" t="e">
        <f t="shared" si="864"/>
        <v>#VALUE!</v>
      </c>
      <c r="FU86" s="2" t="e">
        <f t="shared" si="865"/>
        <v>#VALUE!</v>
      </c>
      <c r="FV86" s="2">
        <f t="shared" si="866"/>
        <v>1</v>
      </c>
      <c r="FW86" s="2" t="e">
        <f t="shared" si="867"/>
        <v>#VALUE!</v>
      </c>
      <c r="FX86" s="2" t="e">
        <f t="shared" si="868"/>
        <v>#VALUE!</v>
      </c>
      <c r="FY86" s="2" t="e">
        <f t="shared" si="869"/>
        <v>#VALUE!</v>
      </c>
      <c r="FZ86" s="2" t="e">
        <f t="shared" si="870"/>
        <v>#VALUE!</v>
      </c>
      <c r="GA86" s="2" t="e">
        <f t="shared" si="871"/>
        <v>#VALUE!</v>
      </c>
      <c r="GB86" s="2" t="e">
        <f t="shared" si="872"/>
        <v>#VALUE!</v>
      </c>
      <c r="GC86" s="2" t="e">
        <f t="shared" si="873"/>
        <v>#VALUE!</v>
      </c>
      <c r="GD86" s="2" t="e">
        <f t="shared" si="874"/>
        <v>#VALUE!</v>
      </c>
      <c r="GE86" s="2" t="e">
        <f t="shared" si="875"/>
        <v>#VALUE!</v>
      </c>
      <c r="GF86" s="2" t="e">
        <f t="shared" si="876"/>
        <v>#VALUE!</v>
      </c>
      <c r="GG86" s="2" t="e">
        <f t="shared" si="877"/>
        <v>#VALUE!</v>
      </c>
      <c r="GH86" s="2" t="e">
        <f t="shared" si="878"/>
        <v>#VALUE!</v>
      </c>
      <c r="GI86" s="2" t="e">
        <f t="shared" si="879"/>
        <v>#VALUE!</v>
      </c>
      <c r="GJ86" s="2" t="e">
        <f t="shared" si="880"/>
        <v>#VALUE!</v>
      </c>
      <c r="GK86" s="2" t="e">
        <f t="shared" si="881"/>
        <v>#VALUE!</v>
      </c>
      <c r="GL86" s="2" t="e">
        <f t="shared" si="882"/>
        <v>#VALUE!</v>
      </c>
      <c r="GM86" s="2" t="e">
        <f t="shared" si="883"/>
        <v>#VALUE!</v>
      </c>
      <c r="GN86" s="2" t="e">
        <f t="shared" si="884"/>
        <v>#VALUE!</v>
      </c>
      <c r="GO86" s="2" t="e">
        <f t="shared" si="885"/>
        <v>#VALUE!</v>
      </c>
      <c r="GP86" s="2" t="e">
        <f t="shared" si="886"/>
        <v>#VALUE!</v>
      </c>
      <c r="GQ86" s="2" t="e">
        <f t="shared" si="887"/>
        <v>#VALUE!</v>
      </c>
      <c r="GR86" s="2" t="e">
        <f t="shared" si="888"/>
        <v>#VALUE!</v>
      </c>
      <c r="GS86" s="2" t="e">
        <f t="shared" si="889"/>
        <v>#VALUE!</v>
      </c>
      <c r="GT86" s="2">
        <f t="shared" si="890"/>
        <v>1</v>
      </c>
      <c r="GU86" s="2" t="e">
        <f t="shared" si="891"/>
        <v>#VALUE!</v>
      </c>
      <c r="GV86" s="2" t="e">
        <f t="shared" si="892"/>
        <v>#VALUE!</v>
      </c>
      <c r="GW86" s="2" t="e">
        <f t="shared" si="893"/>
        <v>#VALUE!</v>
      </c>
      <c r="GX86" s="2" t="e">
        <f t="shared" si="894"/>
        <v>#VALUE!</v>
      </c>
      <c r="GY86" s="2" t="e">
        <f t="shared" si="895"/>
        <v>#VALUE!</v>
      </c>
      <c r="GZ86" s="2" t="e">
        <f t="shared" si="896"/>
        <v>#VALUE!</v>
      </c>
      <c r="HA86" s="2" t="e">
        <f t="shared" si="897"/>
        <v>#VALUE!</v>
      </c>
      <c r="HB86" s="2" t="e">
        <f t="shared" si="898"/>
        <v>#VALUE!</v>
      </c>
      <c r="HC86" s="2" t="e">
        <f t="shared" si="899"/>
        <v>#VALUE!</v>
      </c>
      <c r="HD86" s="2" t="e">
        <f t="shared" si="900"/>
        <v>#VALUE!</v>
      </c>
      <c r="HE86" s="2" t="e">
        <f t="shared" si="901"/>
        <v>#VALUE!</v>
      </c>
      <c r="HF86" s="2" t="e">
        <f t="shared" si="902"/>
        <v>#VALUE!</v>
      </c>
      <c r="HG86" s="2" t="e">
        <f t="shared" si="903"/>
        <v>#VALUE!</v>
      </c>
      <c r="HH86" s="2" t="e">
        <f t="shared" si="904"/>
        <v>#VALUE!</v>
      </c>
      <c r="HI86" s="2" t="e">
        <f t="shared" si="905"/>
        <v>#VALUE!</v>
      </c>
      <c r="HJ86" s="2" t="e">
        <f t="shared" si="906"/>
        <v>#VALUE!</v>
      </c>
      <c r="HK86" s="2" t="e">
        <f t="shared" si="907"/>
        <v>#VALUE!</v>
      </c>
      <c r="HL86" s="2" t="e">
        <f t="shared" si="908"/>
        <v>#VALUE!</v>
      </c>
      <c r="HM86" s="2" t="e">
        <f t="shared" si="909"/>
        <v>#VALUE!</v>
      </c>
      <c r="HN86" s="2" t="e">
        <f t="shared" si="910"/>
        <v>#VALUE!</v>
      </c>
      <c r="HO86" s="2" t="e">
        <f t="shared" si="911"/>
        <v>#VALUE!</v>
      </c>
      <c r="HP86" s="2" t="e">
        <f t="shared" si="912"/>
        <v>#VALUE!</v>
      </c>
      <c r="HQ86" s="2" t="e">
        <f t="shared" si="913"/>
        <v>#VALUE!</v>
      </c>
      <c r="HR86" s="2">
        <f t="shared" si="914"/>
        <v>1</v>
      </c>
      <c r="HS86" s="2" t="e">
        <f t="shared" si="915"/>
        <v>#VALUE!</v>
      </c>
      <c r="HT86" s="2" t="e">
        <f t="shared" si="916"/>
        <v>#VALUE!</v>
      </c>
      <c r="HU86" s="2" t="e">
        <f t="shared" si="917"/>
        <v>#VALUE!</v>
      </c>
      <c r="HV86" s="2" t="e">
        <f t="shared" si="918"/>
        <v>#VALUE!</v>
      </c>
      <c r="HW86" s="2" t="e">
        <f t="shared" si="919"/>
        <v>#VALUE!</v>
      </c>
      <c r="HX86" s="2" t="e">
        <f t="shared" si="920"/>
        <v>#VALUE!</v>
      </c>
      <c r="HY86" s="2" t="e">
        <f t="shared" si="921"/>
        <v>#VALUE!</v>
      </c>
      <c r="HZ86" s="2" t="e">
        <f t="shared" si="922"/>
        <v>#VALUE!</v>
      </c>
      <c r="IA86" s="2" t="e">
        <f t="shared" si="923"/>
        <v>#VALUE!</v>
      </c>
      <c r="IB86" s="2" t="e">
        <f t="shared" si="924"/>
        <v>#VALUE!</v>
      </c>
      <c r="IC86" s="2" t="e">
        <f t="shared" si="925"/>
        <v>#VALUE!</v>
      </c>
      <c r="ID86" s="2" t="e">
        <f t="shared" si="926"/>
        <v>#VALUE!</v>
      </c>
      <c r="IE86" s="2" t="e">
        <f t="shared" si="927"/>
        <v>#VALUE!</v>
      </c>
      <c r="IF86" s="2" t="e">
        <f t="shared" si="928"/>
        <v>#VALUE!</v>
      </c>
      <c r="IG86" s="2" t="e">
        <f t="shared" si="929"/>
        <v>#VALUE!</v>
      </c>
      <c r="IH86" s="2" t="e">
        <f t="shared" si="930"/>
        <v>#VALUE!</v>
      </c>
      <c r="II86" s="2" t="e">
        <f t="shared" si="931"/>
        <v>#VALUE!</v>
      </c>
      <c r="IJ86" s="2" t="e">
        <f t="shared" si="932"/>
        <v>#VALUE!</v>
      </c>
      <c r="IK86" s="2" t="e">
        <f t="shared" si="933"/>
        <v>#VALUE!</v>
      </c>
      <c r="IL86" s="2" t="e">
        <f t="shared" si="934"/>
        <v>#VALUE!</v>
      </c>
      <c r="IM86" s="2" t="e">
        <f t="shared" si="935"/>
        <v>#VALUE!</v>
      </c>
      <c r="IN86" s="2" t="e">
        <f t="shared" si="936"/>
        <v>#VALUE!</v>
      </c>
      <c r="IO86" s="2" t="e">
        <f t="shared" si="937"/>
        <v>#VALUE!</v>
      </c>
      <c r="IP86" s="2">
        <f t="shared" si="938"/>
        <v>0</v>
      </c>
      <c r="IQ86" s="2" t="e">
        <f t="shared" si="939"/>
        <v>#VALUE!</v>
      </c>
      <c r="IR86" s="2" t="e">
        <f t="shared" si="940"/>
        <v>#VALUE!</v>
      </c>
      <c r="IS86" s="2" t="e">
        <f t="shared" si="941"/>
        <v>#VALUE!</v>
      </c>
      <c r="IT86" s="2" t="e">
        <f t="shared" si="942"/>
        <v>#VALUE!</v>
      </c>
      <c r="IU86" s="2" t="e">
        <f t="shared" si="943"/>
        <v>#VALUE!</v>
      </c>
      <c r="IV86" s="2" t="e">
        <f t="shared" si="944"/>
        <v>#VALUE!</v>
      </c>
      <c r="IW86" s="2" t="e">
        <f t="shared" si="945"/>
        <v>#VALUE!</v>
      </c>
      <c r="IX86" s="2" t="e">
        <f t="shared" si="946"/>
        <v>#VALUE!</v>
      </c>
      <c r="IY86" s="2" t="e">
        <f t="shared" si="947"/>
        <v>#VALUE!</v>
      </c>
      <c r="IZ86" s="2" t="e">
        <f t="shared" si="948"/>
        <v>#VALUE!</v>
      </c>
      <c r="JA86" s="2" t="e">
        <f t="shared" si="949"/>
        <v>#VALUE!</v>
      </c>
      <c r="JB86" s="2" t="e">
        <f t="shared" si="950"/>
        <v>#VALUE!</v>
      </c>
      <c r="JC86" s="2" t="e">
        <f t="shared" si="951"/>
        <v>#VALUE!</v>
      </c>
      <c r="JD86" s="2" t="e">
        <f t="shared" si="952"/>
        <v>#VALUE!</v>
      </c>
      <c r="JE86" s="2" t="e">
        <f t="shared" si="953"/>
        <v>#VALUE!</v>
      </c>
      <c r="JF86" s="2" t="e">
        <f t="shared" si="954"/>
        <v>#VALUE!</v>
      </c>
      <c r="JG86" s="2" t="e">
        <f t="shared" si="955"/>
        <v>#VALUE!</v>
      </c>
      <c r="JH86" s="2" t="e">
        <f t="shared" si="956"/>
        <v>#VALUE!</v>
      </c>
      <c r="JI86" s="2" t="e">
        <f t="shared" si="957"/>
        <v>#VALUE!</v>
      </c>
      <c r="JJ86" s="2" t="e">
        <f t="shared" si="958"/>
        <v>#VALUE!</v>
      </c>
      <c r="JK86" s="2" t="e">
        <f t="shared" si="959"/>
        <v>#VALUE!</v>
      </c>
      <c r="JL86" s="2" t="e">
        <f t="shared" si="960"/>
        <v>#VALUE!</v>
      </c>
      <c r="JM86" s="2" t="e">
        <f t="shared" si="961"/>
        <v>#VALUE!</v>
      </c>
      <c r="JN86" s="2">
        <f t="shared" si="962"/>
        <v>0</v>
      </c>
      <c r="JO86" s="2" t="e">
        <f t="shared" si="963"/>
        <v>#VALUE!</v>
      </c>
      <c r="JP86" s="2" t="e">
        <f t="shared" si="964"/>
        <v>#VALUE!</v>
      </c>
      <c r="JQ86" s="2" t="e">
        <f t="shared" si="965"/>
        <v>#VALUE!</v>
      </c>
      <c r="JR86" s="2" t="e">
        <f t="shared" si="966"/>
        <v>#VALUE!</v>
      </c>
      <c r="JS86" s="2" t="e">
        <f t="shared" si="967"/>
        <v>#VALUE!</v>
      </c>
      <c r="JT86" s="2" t="e">
        <f t="shared" si="968"/>
        <v>#VALUE!</v>
      </c>
      <c r="JU86" s="2" t="e">
        <f t="shared" si="969"/>
        <v>#VALUE!</v>
      </c>
      <c r="JV86" s="2" t="e">
        <f t="shared" si="970"/>
        <v>#VALUE!</v>
      </c>
      <c r="JW86" s="2" t="e">
        <f t="shared" si="971"/>
        <v>#VALUE!</v>
      </c>
      <c r="JX86" s="2" t="e">
        <f t="shared" si="972"/>
        <v>#VALUE!</v>
      </c>
      <c r="JY86" s="2" t="e">
        <f t="shared" si="973"/>
        <v>#VALUE!</v>
      </c>
      <c r="JZ86" s="2" t="e">
        <f t="shared" si="974"/>
        <v>#VALUE!</v>
      </c>
      <c r="KA86" s="2" t="e">
        <f t="shared" si="975"/>
        <v>#VALUE!</v>
      </c>
      <c r="KB86" s="2" t="e">
        <f t="shared" si="976"/>
        <v>#VALUE!</v>
      </c>
      <c r="KC86" s="2" t="e">
        <f t="shared" si="977"/>
        <v>#VALUE!</v>
      </c>
      <c r="KD86" s="2" t="e">
        <f t="shared" si="978"/>
        <v>#VALUE!</v>
      </c>
      <c r="KE86" s="2" t="e">
        <f t="shared" si="979"/>
        <v>#VALUE!</v>
      </c>
      <c r="KF86" s="2" t="e">
        <f t="shared" si="980"/>
        <v>#VALUE!</v>
      </c>
      <c r="KG86" s="2" t="e">
        <f t="shared" si="981"/>
        <v>#VALUE!</v>
      </c>
      <c r="KH86" s="2" t="e">
        <f t="shared" si="982"/>
        <v>#VALUE!</v>
      </c>
      <c r="KI86" s="2" t="e">
        <f t="shared" si="983"/>
        <v>#VALUE!</v>
      </c>
      <c r="KJ86" s="2" t="e">
        <f t="shared" si="984"/>
        <v>#VALUE!</v>
      </c>
      <c r="KK86" s="2" t="e">
        <f t="shared" si="985"/>
        <v>#VALUE!</v>
      </c>
      <c r="KL86" s="2">
        <f t="shared" si="986"/>
        <v>0</v>
      </c>
      <c r="KM86" s="2" t="e">
        <f t="shared" si="987"/>
        <v>#VALUE!</v>
      </c>
      <c r="KN86" s="2" t="e">
        <f t="shared" si="988"/>
        <v>#VALUE!</v>
      </c>
      <c r="KO86" s="2" t="e">
        <f t="shared" si="989"/>
        <v>#VALUE!</v>
      </c>
      <c r="KP86" s="2" t="e">
        <f t="shared" si="990"/>
        <v>#VALUE!</v>
      </c>
      <c r="KQ86" s="2" t="e">
        <f t="shared" si="991"/>
        <v>#VALUE!</v>
      </c>
      <c r="KR86" s="2" t="e">
        <f t="shared" si="992"/>
        <v>#VALUE!</v>
      </c>
      <c r="KS86" s="2" t="e">
        <f t="shared" si="993"/>
        <v>#VALUE!</v>
      </c>
      <c r="KT86" s="2" t="e">
        <f t="shared" si="994"/>
        <v>#VALUE!</v>
      </c>
      <c r="KU86" s="2" t="e">
        <f t="shared" si="995"/>
        <v>#VALUE!</v>
      </c>
      <c r="KV86" s="2" t="e">
        <f t="shared" si="996"/>
        <v>#VALUE!</v>
      </c>
      <c r="KW86" s="2" t="e">
        <f t="shared" si="997"/>
        <v>#VALUE!</v>
      </c>
      <c r="KX86" s="2" t="e">
        <f t="shared" si="998"/>
        <v>#VALUE!</v>
      </c>
      <c r="KY86" s="2" t="e">
        <f t="shared" si="999"/>
        <v>#VALUE!</v>
      </c>
      <c r="KZ86" s="2" t="e">
        <f t="shared" si="1000"/>
        <v>#VALUE!</v>
      </c>
      <c r="LA86" s="2" t="e">
        <f t="shared" si="1001"/>
        <v>#VALUE!</v>
      </c>
      <c r="LB86" s="2" t="e">
        <f t="shared" si="1002"/>
        <v>#VALUE!</v>
      </c>
      <c r="LC86" s="2" t="e">
        <f t="shared" si="1003"/>
        <v>#VALUE!</v>
      </c>
      <c r="LD86" s="2" t="e">
        <f t="shared" si="1004"/>
        <v>#VALUE!</v>
      </c>
      <c r="LE86" s="2" t="e">
        <f t="shared" si="1005"/>
        <v>#VALUE!</v>
      </c>
      <c r="LF86" s="2" t="e">
        <f t="shared" si="1006"/>
        <v>#VALUE!</v>
      </c>
      <c r="LG86" s="2" t="e">
        <f t="shared" si="1007"/>
        <v>#VALUE!</v>
      </c>
      <c r="LH86" s="2" t="e">
        <f t="shared" si="1008"/>
        <v>#VALUE!</v>
      </c>
      <c r="LI86" s="2" t="e">
        <f t="shared" si="1009"/>
        <v>#VALUE!</v>
      </c>
      <c r="LJ86" s="2">
        <f t="shared" si="1010"/>
        <v>0</v>
      </c>
      <c r="LK86" s="2" t="e">
        <f t="shared" si="1011"/>
        <v>#VALUE!</v>
      </c>
      <c r="LL86" s="2" t="e">
        <f t="shared" si="1012"/>
        <v>#VALUE!</v>
      </c>
      <c r="LM86" s="2" t="e">
        <f t="shared" si="1013"/>
        <v>#VALUE!</v>
      </c>
      <c r="LN86" s="2" t="e">
        <f t="shared" si="1014"/>
        <v>#VALUE!</v>
      </c>
      <c r="LO86" s="2" t="e">
        <f t="shared" si="1015"/>
        <v>#VALUE!</v>
      </c>
      <c r="LP86" s="2" t="e">
        <f t="shared" si="1016"/>
        <v>#VALUE!</v>
      </c>
      <c r="LQ86" s="2" t="e">
        <f t="shared" si="1017"/>
        <v>#VALUE!</v>
      </c>
      <c r="LR86" s="2" t="e">
        <f t="shared" si="1018"/>
        <v>#VALUE!</v>
      </c>
      <c r="LS86" s="2" t="e">
        <f t="shared" si="1019"/>
        <v>#VALUE!</v>
      </c>
      <c r="LT86" s="2" t="e">
        <f t="shared" si="1020"/>
        <v>#VALUE!</v>
      </c>
      <c r="LU86" s="2" t="e">
        <f t="shared" si="1021"/>
        <v>#VALUE!</v>
      </c>
      <c r="LV86" s="2" t="e">
        <f t="shared" si="1022"/>
        <v>#VALUE!</v>
      </c>
      <c r="LW86" s="2" t="e">
        <f t="shared" si="1023"/>
        <v>#VALUE!</v>
      </c>
      <c r="LX86" s="2" t="e">
        <f t="shared" si="1024"/>
        <v>#VALUE!</v>
      </c>
      <c r="LY86" s="2" t="e">
        <f t="shared" si="1025"/>
        <v>#VALUE!</v>
      </c>
      <c r="LZ86" s="2" t="e">
        <f t="shared" si="1026"/>
        <v>#VALUE!</v>
      </c>
      <c r="MA86" s="2" t="e">
        <f t="shared" si="1027"/>
        <v>#VALUE!</v>
      </c>
      <c r="MB86" s="2" t="e">
        <f t="shared" si="1028"/>
        <v>#VALUE!</v>
      </c>
      <c r="MC86" s="2" t="e">
        <f t="shared" si="1029"/>
        <v>#VALUE!</v>
      </c>
      <c r="MD86" s="2" t="e">
        <f t="shared" si="1030"/>
        <v>#VALUE!</v>
      </c>
      <c r="ME86" s="2" t="e">
        <f t="shared" si="1031"/>
        <v>#VALUE!</v>
      </c>
      <c r="MF86" s="2" t="e">
        <f t="shared" si="1032"/>
        <v>#VALUE!</v>
      </c>
      <c r="MG86" s="2" t="e">
        <f t="shared" si="1033"/>
        <v>#VALUE!</v>
      </c>
      <c r="MH86" s="2">
        <f t="shared" si="1034"/>
        <v>1</v>
      </c>
      <c r="MI86" s="2" t="e">
        <f t="shared" si="1035"/>
        <v>#VALUE!</v>
      </c>
      <c r="MJ86" s="2" t="e">
        <f t="shared" si="1036"/>
        <v>#VALUE!</v>
      </c>
      <c r="MK86" s="2" t="e">
        <f t="shared" si="1037"/>
        <v>#VALUE!</v>
      </c>
      <c r="ML86" s="2" t="e">
        <f t="shared" si="1038"/>
        <v>#VALUE!</v>
      </c>
      <c r="MM86" s="2" t="e">
        <f t="shared" si="1039"/>
        <v>#VALUE!</v>
      </c>
      <c r="MN86" s="2" t="e">
        <f t="shared" si="1040"/>
        <v>#VALUE!</v>
      </c>
      <c r="MO86" s="2" t="e">
        <f t="shared" si="1041"/>
        <v>#VALUE!</v>
      </c>
      <c r="MP86" s="2" t="e">
        <f t="shared" si="1042"/>
        <v>#VALUE!</v>
      </c>
      <c r="MQ86" s="2" t="e">
        <f t="shared" si="1043"/>
        <v>#VALUE!</v>
      </c>
      <c r="MR86" s="2" t="e">
        <f t="shared" si="1044"/>
        <v>#VALUE!</v>
      </c>
      <c r="MS86" s="2" t="e">
        <f t="shared" si="1045"/>
        <v>#VALUE!</v>
      </c>
      <c r="MT86" s="2" t="e">
        <f t="shared" si="1046"/>
        <v>#VALUE!</v>
      </c>
      <c r="MU86" s="2" t="e">
        <f t="shared" si="1047"/>
        <v>#VALUE!</v>
      </c>
      <c r="MV86" s="2" t="e">
        <f t="shared" si="1048"/>
        <v>#VALUE!</v>
      </c>
      <c r="MW86" s="2" t="e">
        <f t="shared" si="1049"/>
        <v>#VALUE!</v>
      </c>
      <c r="MX86" s="2" t="e">
        <f t="shared" si="1050"/>
        <v>#VALUE!</v>
      </c>
      <c r="MY86" s="2" t="e">
        <f t="shared" si="1051"/>
        <v>#VALUE!</v>
      </c>
      <c r="MZ86" s="2" t="e">
        <f t="shared" si="1052"/>
        <v>#VALUE!</v>
      </c>
      <c r="NA86" s="2" t="e">
        <f t="shared" si="1053"/>
        <v>#VALUE!</v>
      </c>
      <c r="NB86" s="2" t="e">
        <f t="shared" si="1054"/>
        <v>#VALUE!</v>
      </c>
      <c r="NC86" s="2" t="e">
        <f t="shared" si="1055"/>
        <v>#VALUE!</v>
      </c>
      <c r="ND86" s="2" t="e">
        <f t="shared" si="1056"/>
        <v>#VALUE!</v>
      </c>
      <c r="NE86" s="2" t="e">
        <f t="shared" si="1057"/>
        <v>#VALUE!</v>
      </c>
      <c r="NF86" s="2">
        <f t="shared" si="1223"/>
        <v>0</v>
      </c>
      <c r="NG86" s="2">
        <f t="shared" si="1058"/>
        <v>0</v>
      </c>
      <c r="NH86" s="2">
        <f t="shared" si="1059"/>
        <v>0</v>
      </c>
      <c r="NI86" s="2">
        <f t="shared" si="1060"/>
        <v>0</v>
      </c>
      <c r="NJ86" s="2">
        <f t="shared" si="1061"/>
        <v>0</v>
      </c>
      <c r="NK86" s="2">
        <f t="shared" si="1062"/>
        <v>0</v>
      </c>
      <c r="NL86" s="2">
        <f t="shared" si="1063"/>
        <v>0</v>
      </c>
      <c r="NM86" s="2">
        <f t="shared" si="1064"/>
        <v>0</v>
      </c>
      <c r="NN86" s="2">
        <f t="shared" si="1065"/>
        <v>0</v>
      </c>
      <c r="NO86" s="2">
        <f t="shared" si="1066"/>
        <v>0</v>
      </c>
      <c r="NP86" s="2">
        <f t="shared" si="1067"/>
        <v>0</v>
      </c>
      <c r="NQ86" s="2">
        <f t="shared" si="1068"/>
        <v>0</v>
      </c>
      <c r="NR86" s="2">
        <f t="shared" si="1069"/>
        <v>0</v>
      </c>
      <c r="NS86" s="2">
        <f t="shared" si="1070"/>
        <v>0</v>
      </c>
      <c r="NT86" s="2">
        <f t="shared" si="1071"/>
        <v>0</v>
      </c>
      <c r="NU86" s="2">
        <f t="shared" si="1072"/>
        <v>0</v>
      </c>
      <c r="NV86" s="2">
        <f t="shared" si="1073"/>
        <v>0</v>
      </c>
      <c r="NW86" s="2">
        <f t="shared" si="1074"/>
        <v>0</v>
      </c>
      <c r="NX86" s="2">
        <f t="shared" si="1075"/>
        <v>0</v>
      </c>
      <c r="NY86" s="2">
        <f t="shared" si="1076"/>
        <v>0</v>
      </c>
      <c r="NZ86" s="2">
        <f t="shared" si="1077"/>
        <v>0</v>
      </c>
      <c r="OA86" s="2">
        <f t="shared" si="1078"/>
        <v>0</v>
      </c>
      <c r="OB86" s="2">
        <f t="shared" si="1079"/>
        <v>0</v>
      </c>
      <c r="OC86" s="2">
        <f t="shared" si="1080"/>
        <v>0</v>
      </c>
      <c r="OD86" s="2">
        <f>IF(AND(NF86&gt;'Graph Creator'!$K$4,'Detalle de Cuentas'!NF86&lt;='Graph Creator'!$L$4),1,0)</f>
        <v>0</v>
      </c>
      <c r="OE86" s="2">
        <f>IF(AND(NG86&gt;'Graph Creator'!$K$4,'Detalle de Cuentas'!NG86&lt;='Graph Creator'!$L$4),1,0)</f>
        <v>0</v>
      </c>
      <c r="OF86" s="2">
        <f>IF(AND(NH86&gt;'Graph Creator'!$K$4,'Detalle de Cuentas'!NH86&lt;='Graph Creator'!$L$4),1,0)</f>
        <v>0</v>
      </c>
      <c r="OG86" s="2">
        <f>IF(AND(NI86&gt;'Graph Creator'!$K$4,'Detalle de Cuentas'!NI86&lt;='Graph Creator'!$L$4),1,0)</f>
        <v>0</v>
      </c>
      <c r="OH86" s="2">
        <f>IF(AND(NJ86&gt;'Graph Creator'!$K$4,'Detalle de Cuentas'!NJ86&lt;='Graph Creator'!$L$4),1,0)</f>
        <v>0</v>
      </c>
      <c r="OI86" s="2">
        <f>IF(AND(NK86&gt;'Graph Creator'!$K$4,'Detalle de Cuentas'!NK86&lt;='Graph Creator'!$L$4),1,0)</f>
        <v>0</v>
      </c>
      <c r="OJ86" s="2">
        <f>IF(AND(NL86&gt;'Graph Creator'!$K$4,'Detalle de Cuentas'!NL86&lt;='Graph Creator'!$L$4),1,0)</f>
        <v>0</v>
      </c>
      <c r="OK86" s="2">
        <f>IF(AND(NM86&gt;'Graph Creator'!$K$4,'Detalle de Cuentas'!NM86&lt;='Graph Creator'!$L$4),1,0)</f>
        <v>0</v>
      </c>
      <c r="OL86" s="2">
        <f>IF(AND(NN86&gt;'Graph Creator'!$K$4,'Detalle de Cuentas'!NN86&lt;='Graph Creator'!$L$4),1,0)</f>
        <v>0</v>
      </c>
      <c r="OM86" s="2">
        <f>IF(AND(NO86&gt;'Graph Creator'!$K$4,'Detalle de Cuentas'!NO86&lt;='Graph Creator'!$L$4),1,0)</f>
        <v>0</v>
      </c>
      <c r="ON86" s="2">
        <f>IF(AND(NP86&gt;'Graph Creator'!$K$4,'Detalle de Cuentas'!NP86&lt;='Graph Creator'!$L$4),1,0)</f>
        <v>0</v>
      </c>
      <c r="OO86" s="2">
        <f>IF(AND(NQ86&gt;'Graph Creator'!$K$4,'Detalle de Cuentas'!NQ86&lt;='Graph Creator'!$L$4),1,0)</f>
        <v>0</v>
      </c>
      <c r="OP86" s="2">
        <f>IF(AND(NR86&gt;'Graph Creator'!$K$4,'Detalle de Cuentas'!NR86&lt;='Graph Creator'!$L$4),1,0)</f>
        <v>0</v>
      </c>
      <c r="OQ86" s="2">
        <f>IF(AND(NS86&gt;'Graph Creator'!$K$4,'Detalle de Cuentas'!NS86&lt;='Graph Creator'!$L$4),1,0)</f>
        <v>0</v>
      </c>
      <c r="OR86" s="2">
        <f>IF(AND(NT86&gt;'Graph Creator'!$K$4,'Detalle de Cuentas'!NT86&lt;='Graph Creator'!$L$4),1,0)</f>
        <v>0</v>
      </c>
      <c r="OS86" s="2">
        <f>IF(AND(NU86&gt;'Graph Creator'!$K$4,'Detalle de Cuentas'!NU86&lt;='Graph Creator'!$L$4),1,0)</f>
        <v>0</v>
      </c>
      <c r="OT86" s="2">
        <f>IF(AND(NV86&gt;'Graph Creator'!$K$4,'Detalle de Cuentas'!NV86&lt;='Graph Creator'!$L$4),1,0)</f>
        <v>0</v>
      </c>
      <c r="OU86" s="2">
        <f>IF(AND(NW86&gt;'Graph Creator'!$K$4,'Detalle de Cuentas'!NW86&lt;='Graph Creator'!$L$4),1,0)</f>
        <v>0</v>
      </c>
      <c r="OV86" s="2">
        <f>IF(AND(NX86&gt;'Graph Creator'!$K$4,'Detalle de Cuentas'!NX86&lt;='Graph Creator'!$L$4),1,0)</f>
        <v>0</v>
      </c>
      <c r="OW86" s="2">
        <f>IF(AND(NY86&gt;'Graph Creator'!$K$4,'Detalle de Cuentas'!NY86&lt;='Graph Creator'!$L$4),1,0)</f>
        <v>0</v>
      </c>
      <c r="OX86" s="2">
        <f>IF(AND(NZ86&gt;'Graph Creator'!$K$4,'Detalle de Cuentas'!NZ86&lt;='Graph Creator'!$L$4),1,0)</f>
        <v>0</v>
      </c>
      <c r="OY86" s="2">
        <f>IF(AND(OA86&gt;'Graph Creator'!$K$4,'Detalle de Cuentas'!OA86&lt;='Graph Creator'!$L$4),1,0)</f>
        <v>0</v>
      </c>
      <c r="OZ86" s="2">
        <f>IF(AND(OB86&gt;'Graph Creator'!$K$4,'Detalle de Cuentas'!OB86&lt;='Graph Creator'!$L$4),1,0)</f>
        <v>0</v>
      </c>
      <c r="PA86" s="2">
        <f>IF(AND(OC86&gt;'Graph Creator'!$K$4,'Detalle de Cuentas'!OC86&lt;='Graph Creator'!$L$4),1,0)</f>
        <v>0</v>
      </c>
      <c r="PB86" s="2">
        <f>IF(AND(NF86&gt;'Graph Creator'!$L$4,'Detalle de Cuentas'!NF86&lt;='Graph Creator'!$M$4),1,0)</f>
        <v>0</v>
      </c>
      <c r="PC86" s="2">
        <f>IF(AND(NG86&gt;'Graph Creator'!$L$4,'Detalle de Cuentas'!NG86&lt;='Graph Creator'!$M$4),1,0)</f>
        <v>0</v>
      </c>
      <c r="PD86" s="2">
        <f>IF(AND(NH86&gt;'Graph Creator'!$L$4,'Detalle de Cuentas'!NH86&lt;='Graph Creator'!$M$4),1,0)</f>
        <v>0</v>
      </c>
      <c r="PE86" s="2">
        <f>IF(AND(NI86&gt;'Graph Creator'!$L$4,'Detalle de Cuentas'!NI86&lt;='Graph Creator'!$M$4),1,0)</f>
        <v>0</v>
      </c>
      <c r="PF86" s="2">
        <f>IF(AND(NJ86&gt;'Graph Creator'!$L$4,'Detalle de Cuentas'!NJ86&lt;='Graph Creator'!$M$4),1,0)</f>
        <v>0</v>
      </c>
      <c r="PG86" s="2">
        <f>IF(AND(NK86&gt;'Graph Creator'!$L$4,'Detalle de Cuentas'!NK86&lt;='Graph Creator'!$M$4),1,0)</f>
        <v>0</v>
      </c>
      <c r="PH86" s="2">
        <f>IF(AND(NL86&gt;'Graph Creator'!$L$4,'Detalle de Cuentas'!NL86&lt;='Graph Creator'!$M$4),1,0)</f>
        <v>0</v>
      </c>
      <c r="PI86" s="2">
        <f>IF(AND(NM86&gt;'Graph Creator'!$L$4,'Detalle de Cuentas'!NM86&lt;='Graph Creator'!$M$4),1,0)</f>
        <v>0</v>
      </c>
      <c r="PJ86" s="2">
        <f>IF(AND(NN86&gt;'Graph Creator'!$L$4,'Detalle de Cuentas'!NN86&lt;='Graph Creator'!$M$4),1,0)</f>
        <v>0</v>
      </c>
      <c r="PK86" s="2">
        <f>IF(AND(NO86&gt;'Graph Creator'!$L$4,'Detalle de Cuentas'!NO86&lt;='Graph Creator'!$M$4),1,0)</f>
        <v>0</v>
      </c>
      <c r="PL86" s="2">
        <f>IF(AND(NP86&gt;'Graph Creator'!$L$4,'Detalle de Cuentas'!NP86&lt;='Graph Creator'!$M$4),1,0)</f>
        <v>0</v>
      </c>
      <c r="PM86" s="2">
        <f>IF(AND(NQ86&gt;'Graph Creator'!$L$4,'Detalle de Cuentas'!NQ86&lt;='Graph Creator'!$M$4),1,0)</f>
        <v>0</v>
      </c>
      <c r="PN86" s="2">
        <f>IF(AND(NR86&gt;'Graph Creator'!$L$4,'Detalle de Cuentas'!NR86&lt;='Graph Creator'!$M$4),1,0)</f>
        <v>0</v>
      </c>
      <c r="PO86" s="2">
        <f>IF(AND(NS86&gt;'Graph Creator'!$L$4,'Detalle de Cuentas'!NS86&lt;='Graph Creator'!$M$4),1,0)</f>
        <v>0</v>
      </c>
      <c r="PP86" s="2">
        <f>IF(AND(NT86&gt;'Graph Creator'!$L$4,'Detalle de Cuentas'!NT86&lt;='Graph Creator'!$M$4),1,0)</f>
        <v>0</v>
      </c>
      <c r="PQ86" s="2">
        <f>IF(AND(NU86&gt;'Graph Creator'!$L$4,'Detalle de Cuentas'!NU86&lt;='Graph Creator'!$M$4),1,0)</f>
        <v>0</v>
      </c>
      <c r="PR86" s="2">
        <f>IF(AND(NV86&gt;'Graph Creator'!$L$4,'Detalle de Cuentas'!NV86&lt;='Graph Creator'!$M$4),1,0)</f>
        <v>0</v>
      </c>
      <c r="PS86" s="2">
        <f>IF(AND(NW86&gt;'Graph Creator'!$L$4,'Detalle de Cuentas'!NW86&lt;='Graph Creator'!$M$4),1,0)</f>
        <v>0</v>
      </c>
      <c r="PT86" s="2">
        <f>IF(AND(NX86&gt;'Graph Creator'!$L$4,'Detalle de Cuentas'!NX86&lt;='Graph Creator'!$M$4),1,0)</f>
        <v>0</v>
      </c>
      <c r="PU86" s="2">
        <f>IF(AND(NY86&gt;'Graph Creator'!$L$4,'Detalle de Cuentas'!NY86&lt;='Graph Creator'!$M$4),1,0)</f>
        <v>0</v>
      </c>
      <c r="PV86" s="2">
        <f>IF(AND(NZ86&gt;'Graph Creator'!$L$4,'Detalle de Cuentas'!NZ86&lt;='Graph Creator'!$M$4),1,0)</f>
        <v>0</v>
      </c>
      <c r="PW86" s="2">
        <f>IF(AND(OA86&gt;'Graph Creator'!$L$4,'Detalle de Cuentas'!OA86&lt;='Graph Creator'!$M$4),1,0)</f>
        <v>0</v>
      </c>
      <c r="PX86" s="2">
        <f>IF(AND(OB86&gt;'Graph Creator'!$L$4,'Detalle de Cuentas'!OB86&lt;='Graph Creator'!$M$4),1,0)</f>
        <v>0</v>
      </c>
      <c r="PY86" s="2">
        <f>IF(AND(OC86&gt;'Graph Creator'!$L$4,'Detalle de Cuentas'!OC86&lt;='Graph Creator'!$M$4),1,0)</f>
        <v>0</v>
      </c>
      <c r="PZ86" s="2">
        <f>IF(AND(NF86&gt;'Graph Creator'!$M$4,'Detalle de Cuentas'!NF86&lt;='Graph Creator'!$N$4),1,0)</f>
        <v>0</v>
      </c>
      <c r="QA86" s="2">
        <f>IF(AND(NG86&gt;'Graph Creator'!$M$4,'Detalle de Cuentas'!NG86&lt;='Graph Creator'!$N$4),1,0)</f>
        <v>0</v>
      </c>
      <c r="QB86" s="2">
        <f>IF(AND(NH86&gt;'Graph Creator'!$M$4,'Detalle de Cuentas'!NH86&lt;='Graph Creator'!$N$4),1,0)</f>
        <v>0</v>
      </c>
      <c r="QC86" s="2">
        <f>IF(AND(NI86&gt;'Graph Creator'!$M$4,'Detalle de Cuentas'!NI86&lt;='Graph Creator'!$N$4),1,0)</f>
        <v>0</v>
      </c>
      <c r="QD86" s="2">
        <f>IF(AND(NJ86&gt;'Graph Creator'!$M$4,'Detalle de Cuentas'!NJ86&lt;='Graph Creator'!$N$4),1,0)</f>
        <v>0</v>
      </c>
      <c r="QE86" s="2">
        <f>IF(AND(NK86&gt;'Graph Creator'!$M$4,'Detalle de Cuentas'!NK86&lt;='Graph Creator'!$N$4),1,0)</f>
        <v>0</v>
      </c>
      <c r="QF86" s="2">
        <f>IF(AND(NL86&gt;'Graph Creator'!$M$4,'Detalle de Cuentas'!NL86&lt;='Graph Creator'!$N$4),1,0)</f>
        <v>0</v>
      </c>
      <c r="QG86" s="2">
        <f>IF(AND(NM86&gt;'Graph Creator'!$M$4,'Detalle de Cuentas'!NM86&lt;='Graph Creator'!$N$4),1,0)</f>
        <v>0</v>
      </c>
      <c r="QH86" s="2">
        <f>IF(AND(NN86&gt;'Graph Creator'!$M$4,'Detalle de Cuentas'!NN86&lt;='Graph Creator'!$N$4),1,0)</f>
        <v>0</v>
      </c>
      <c r="QI86" s="2">
        <f>IF(AND(NO86&gt;'Graph Creator'!$M$4,'Detalle de Cuentas'!NO86&lt;='Graph Creator'!$N$4),1,0)</f>
        <v>0</v>
      </c>
      <c r="QJ86" s="2">
        <f>IF(AND(NP86&gt;'Graph Creator'!$M$4,'Detalle de Cuentas'!NP86&lt;='Graph Creator'!$N$4),1,0)</f>
        <v>0</v>
      </c>
      <c r="QK86" s="2">
        <f>IF(AND(NQ86&gt;'Graph Creator'!$M$4,'Detalle de Cuentas'!NQ86&lt;='Graph Creator'!$N$4),1,0)</f>
        <v>0</v>
      </c>
      <c r="QL86" s="2">
        <f>IF(AND(NR86&gt;'Graph Creator'!$M$4,'Detalle de Cuentas'!NR86&lt;='Graph Creator'!$N$4),1,0)</f>
        <v>0</v>
      </c>
      <c r="QM86" s="2">
        <f>IF(AND(NS86&gt;'Graph Creator'!$M$4,'Detalle de Cuentas'!NS86&lt;='Graph Creator'!$N$4),1,0)</f>
        <v>0</v>
      </c>
      <c r="QN86" s="2">
        <f>IF(AND(NT86&gt;'Graph Creator'!$M$4,'Detalle de Cuentas'!NT86&lt;='Graph Creator'!$N$4),1,0)</f>
        <v>0</v>
      </c>
      <c r="QO86" s="2">
        <f>IF(AND(NU86&gt;'Graph Creator'!$M$4,'Detalle de Cuentas'!NU86&lt;='Graph Creator'!$N$4),1,0)</f>
        <v>0</v>
      </c>
      <c r="QP86" s="2">
        <f>IF(AND(NV86&gt;'Graph Creator'!$M$4,'Detalle de Cuentas'!NV86&lt;='Graph Creator'!$N$4),1,0)</f>
        <v>0</v>
      </c>
      <c r="QQ86" s="2">
        <f>IF(AND(NW86&gt;'Graph Creator'!$M$4,'Detalle de Cuentas'!NW86&lt;='Graph Creator'!$N$4),1,0)</f>
        <v>0</v>
      </c>
      <c r="QR86" s="2">
        <f>IF(AND(NX86&gt;'Graph Creator'!$M$4,'Detalle de Cuentas'!NX86&lt;='Graph Creator'!$N$4),1,0)</f>
        <v>0</v>
      </c>
      <c r="QS86" s="2">
        <f>IF(AND(NY86&gt;'Graph Creator'!$M$4,'Detalle de Cuentas'!NY86&lt;='Graph Creator'!$N$4),1,0)</f>
        <v>0</v>
      </c>
      <c r="QT86" s="2">
        <f>IF(AND(NZ86&gt;'Graph Creator'!$M$4,'Detalle de Cuentas'!NZ86&lt;='Graph Creator'!$N$4),1,0)</f>
        <v>0</v>
      </c>
      <c r="QU86" s="2">
        <f>IF(AND(OA86&gt;'Graph Creator'!$M$4,'Detalle de Cuentas'!OA86&lt;='Graph Creator'!$N$4),1,0)</f>
        <v>0</v>
      </c>
      <c r="QV86" s="2">
        <f>IF(AND(OB86&gt;'Graph Creator'!$M$4,'Detalle de Cuentas'!OB86&lt;='Graph Creator'!$N$4),1,0)</f>
        <v>0</v>
      </c>
      <c r="QW86" s="2">
        <f>IF(AND(OC86&gt;'Graph Creator'!$M$4,'Detalle de Cuentas'!OC86&lt;='Graph Creator'!$N$4),1,0)</f>
        <v>0</v>
      </c>
      <c r="QX86" s="2">
        <f>IF(AND(NF86&gt;'Graph Creator'!$N$4,'Detalle de Cuentas'!NF86&lt;='Graph Creator'!$O$4),1,0)</f>
        <v>0</v>
      </c>
      <c r="QY86" s="2">
        <f>IF(AND(NG86&gt;'Graph Creator'!$N$4,'Detalle de Cuentas'!NG86&lt;='Graph Creator'!$O$4),1,0)</f>
        <v>0</v>
      </c>
      <c r="QZ86" s="2">
        <f>IF(AND(NH86&gt;'Graph Creator'!$N$4,'Detalle de Cuentas'!NH86&lt;='Graph Creator'!$O$4),1,0)</f>
        <v>0</v>
      </c>
      <c r="RA86" s="2">
        <f>IF(AND(NI86&gt;'Graph Creator'!$N$4,'Detalle de Cuentas'!NI86&lt;='Graph Creator'!$O$4),1,0)</f>
        <v>0</v>
      </c>
      <c r="RB86" s="2">
        <f>IF(AND(NJ86&gt;'Graph Creator'!$N$4,'Detalle de Cuentas'!NJ86&lt;='Graph Creator'!$O$4),1,0)</f>
        <v>0</v>
      </c>
      <c r="RC86" s="2">
        <f>IF(AND(NK86&gt;'Graph Creator'!$N$4,'Detalle de Cuentas'!NK86&lt;='Graph Creator'!$O$4),1,0)</f>
        <v>0</v>
      </c>
      <c r="RD86" s="2">
        <f>IF(AND(NL86&gt;'Graph Creator'!$N$4,'Detalle de Cuentas'!NL86&lt;='Graph Creator'!$O$4),1,0)</f>
        <v>0</v>
      </c>
      <c r="RE86" s="2">
        <f>IF(AND(NM86&gt;'Graph Creator'!$N$4,'Detalle de Cuentas'!NM86&lt;='Graph Creator'!$O$4),1,0)</f>
        <v>0</v>
      </c>
      <c r="RF86" s="2">
        <f>IF(AND(NN86&gt;'Graph Creator'!$N$4,'Detalle de Cuentas'!NN86&lt;='Graph Creator'!$O$4),1,0)</f>
        <v>0</v>
      </c>
      <c r="RG86" s="2">
        <f>IF(AND(NO86&gt;'Graph Creator'!$N$4,'Detalle de Cuentas'!NO86&lt;='Graph Creator'!$O$4),1,0)</f>
        <v>0</v>
      </c>
      <c r="RH86" s="2">
        <f>IF(AND(NP86&gt;'Graph Creator'!$N$4,'Detalle de Cuentas'!NP86&lt;='Graph Creator'!$O$4),1,0)</f>
        <v>0</v>
      </c>
      <c r="RI86" s="2">
        <f>IF(AND(NQ86&gt;'Graph Creator'!$N$4,'Detalle de Cuentas'!NQ86&lt;='Graph Creator'!$O$4),1,0)</f>
        <v>0</v>
      </c>
      <c r="RJ86" s="2">
        <f>IF(AND(NR86&gt;'Graph Creator'!$N$4,'Detalle de Cuentas'!NR86&lt;='Graph Creator'!$O$4),1,0)</f>
        <v>0</v>
      </c>
      <c r="RK86" s="2">
        <f>IF(AND(NS86&gt;'Graph Creator'!$N$4,'Detalle de Cuentas'!NS86&lt;='Graph Creator'!$O$4),1,0)</f>
        <v>0</v>
      </c>
      <c r="RL86" s="2">
        <f>IF(AND(NT86&gt;'Graph Creator'!$N$4,'Detalle de Cuentas'!NT86&lt;='Graph Creator'!$O$4),1,0)</f>
        <v>0</v>
      </c>
      <c r="RM86" s="2">
        <f>IF(AND(NU86&gt;'Graph Creator'!$N$4,'Detalle de Cuentas'!NU86&lt;='Graph Creator'!$O$4),1,0)</f>
        <v>0</v>
      </c>
      <c r="RN86" s="2">
        <f>IF(AND(NV86&gt;'Graph Creator'!$N$4,'Detalle de Cuentas'!NV86&lt;='Graph Creator'!$O$4),1,0)</f>
        <v>0</v>
      </c>
      <c r="RO86" s="2">
        <f>IF(AND(NW86&gt;'Graph Creator'!$N$4,'Detalle de Cuentas'!NW86&lt;='Graph Creator'!$O$4),1,0)</f>
        <v>0</v>
      </c>
      <c r="RP86" s="2">
        <f>IF(AND(NX86&gt;'Graph Creator'!$N$4,'Detalle de Cuentas'!NX86&lt;='Graph Creator'!$O$4),1,0)</f>
        <v>0</v>
      </c>
      <c r="RQ86" s="2">
        <f>IF(AND(NY86&gt;'Graph Creator'!$N$4,'Detalle de Cuentas'!NY86&lt;='Graph Creator'!$O$4),1,0)</f>
        <v>0</v>
      </c>
      <c r="RR86" s="2">
        <f>IF(AND(NZ86&gt;'Graph Creator'!$N$4,'Detalle de Cuentas'!NZ86&lt;='Graph Creator'!$O$4),1,0)</f>
        <v>0</v>
      </c>
      <c r="RS86" s="2">
        <f>IF(AND(OA86&gt;'Graph Creator'!$N$4,'Detalle de Cuentas'!OA86&lt;='Graph Creator'!$O$4),1,0)</f>
        <v>0</v>
      </c>
      <c r="RT86" s="2">
        <f>IF(AND(OB86&gt;'Graph Creator'!$N$4,'Detalle de Cuentas'!OB86&lt;='Graph Creator'!$O$4),1,0)</f>
        <v>0</v>
      </c>
      <c r="RU86" s="2">
        <f>IF(AND(OC86&gt;'Graph Creator'!$N$4,'Detalle de Cuentas'!OC86&lt;='Graph Creator'!$O$4),1,0)</f>
        <v>0</v>
      </c>
      <c r="RV86" s="2" t="e">
        <f t="shared" si="1224"/>
        <v>#VALUE!</v>
      </c>
      <c r="RW86" s="2" t="e">
        <f t="shared" si="1225"/>
        <v>#VALUE!</v>
      </c>
      <c r="RX86" s="2" t="e">
        <f t="shared" si="1226"/>
        <v>#VALUE!</v>
      </c>
      <c r="RY86" s="2" t="e">
        <f t="shared" si="1227"/>
        <v>#VALUE!</v>
      </c>
      <c r="RZ86" s="2" t="e">
        <f t="shared" si="1228"/>
        <v>#VALUE!</v>
      </c>
      <c r="SA86" s="2" t="e">
        <f t="shared" si="1229"/>
        <v>#VALUE!</v>
      </c>
      <c r="SB86" s="2" t="e">
        <f t="shared" si="1230"/>
        <v>#VALUE!</v>
      </c>
      <c r="SC86" s="2" t="e">
        <f t="shared" si="1231"/>
        <v>#VALUE!</v>
      </c>
      <c r="SD86" s="2" t="e">
        <f t="shared" si="1232"/>
        <v>#VALUE!</v>
      </c>
      <c r="SE86" s="2" t="e">
        <f t="shared" si="1233"/>
        <v>#VALUE!</v>
      </c>
      <c r="SF86" s="2" t="e">
        <f t="shared" si="1234"/>
        <v>#VALUE!</v>
      </c>
      <c r="SG86" s="2" t="e">
        <f t="shared" si="1235"/>
        <v>#VALUE!</v>
      </c>
      <c r="SH86" s="2" t="e">
        <f t="shared" si="1236"/>
        <v>#VALUE!</v>
      </c>
      <c r="SI86" s="2" t="e">
        <f t="shared" si="1237"/>
        <v>#VALUE!</v>
      </c>
      <c r="SJ86" s="2" t="e">
        <f t="shared" si="1238"/>
        <v>#VALUE!</v>
      </c>
      <c r="SK86" s="2" t="e">
        <f t="shared" si="1239"/>
        <v>#VALUE!</v>
      </c>
      <c r="SL86" s="2" t="e">
        <f t="shared" si="1240"/>
        <v>#VALUE!</v>
      </c>
      <c r="SM86" s="2" t="e">
        <f t="shared" si="1241"/>
        <v>#VALUE!</v>
      </c>
      <c r="SN86" s="2" t="e">
        <f t="shared" si="1242"/>
        <v>#VALUE!</v>
      </c>
      <c r="SO86" s="2" t="e">
        <f t="shared" si="1243"/>
        <v>#VALUE!</v>
      </c>
      <c r="SP86" s="2" t="e">
        <f t="shared" si="1244"/>
        <v>#VALUE!</v>
      </c>
      <c r="SQ86" s="2" t="e">
        <f t="shared" si="1245"/>
        <v>#VALUE!</v>
      </c>
      <c r="SR86" s="2" t="e">
        <f t="shared" si="1246"/>
        <v>#VALUE!</v>
      </c>
      <c r="SS86" s="2" t="e">
        <f t="shared" si="1247"/>
        <v>#VALUE!</v>
      </c>
      <c r="ST86" s="2" t="e">
        <f t="shared" si="1248"/>
        <v>#VALUE!</v>
      </c>
      <c r="SU86" s="2" t="e">
        <f t="shared" si="1249"/>
        <v>#VALUE!</v>
      </c>
      <c r="SV86" s="2" t="e">
        <f t="shared" si="1250"/>
        <v>#VALUE!</v>
      </c>
      <c r="SW86" s="2" t="e">
        <f t="shared" si="1251"/>
        <v>#VALUE!</v>
      </c>
      <c r="SX86" s="2" t="e">
        <f t="shared" si="1252"/>
        <v>#VALUE!</v>
      </c>
      <c r="SY86" s="2" t="e">
        <f t="shared" si="1253"/>
        <v>#VALUE!</v>
      </c>
      <c r="SZ86" s="2" t="e">
        <f t="shared" si="1254"/>
        <v>#VALUE!</v>
      </c>
      <c r="TA86" s="2" t="e">
        <f t="shared" si="1255"/>
        <v>#VALUE!</v>
      </c>
      <c r="TB86" s="2" t="e">
        <f t="shared" si="1256"/>
        <v>#VALUE!</v>
      </c>
      <c r="TC86" s="2" t="e">
        <f t="shared" si="1257"/>
        <v>#VALUE!</v>
      </c>
      <c r="TD86" s="2" t="e">
        <f t="shared" si="1258"/>
        <v>#VALUE!</v>
      </c>
      <c r="TE86" s="2" t="e">
        <f t="shared" si="1259"/>
        <v>#VALUE!</v>
      </c>
      <c r="TF86" s="2" t="str">
        <f>IF(DZ86=1,IF(SUM(DZ$17:DZ86)&lt;2,""&amp;B86,", "&amp;B86),"")</f>
        <v/>
      </c>
      <c r="TG86" s="2" t="str">
        <f t="shared" si="1272"/>
        <v/>
      </c>
      <c r="TH86" s="2">
        <f t="shared" si="1260"/>
        <v>0</v>
      </c>
      <c r="TI86" s="14" t="str">
        <f t="shared" si="1261"/>
        <v/>
      </c>
      <c r="TJ86" s="14" t="e">
        <f t="shared" si="1081"/>
        <v>#VALUE!</v>
      </c>
      <c r="TK86" s="14" t="e">
        <f t="shared" si="1082"/>
        <v>#VALUE!</v>
      </c>
      <c r="TL86" s="14" t="e">
        <f t="shared" si="1083"/>
        <v>#VALUE!</v>
      </c>
      <c r="TM86" s="14" t="e">
        <f t="shared" si="1084"/>
        <v>#VALUE!</v>
      </c>
      <c r="TN86" s="14" t="e">
        <f t="shared" si="1085"/>
        <v>#VALUE!</v>
      </c>
      <c r="TO86" s="14" t="e">
        <f t="shared" si="1086"/>
        <v>#VALUE!</v>
      </c>
      <c r="TP86" s="14" t="e">
        <f t="shared" si="1087"/>
        <v>#VALUE!</v>
      </c>
      <c r="TQ86" s="14" t="e">
        <f t="shared" si="1088"/>
        <v>#VALUE!</v>
      </c>
      <c r="TR86" s="14" t="e">
        <f t="shared" si="1089"/>
        <v>#VALUE!</v>
      </c>
      <c r="TS86" s="14" t="e">
        <f t="shared" si="1090"/>
        <v>#VALUE!</v>
      </c>
      <c r="TT86" s="14" t="e">
        <f t="shared" si="1091"/>
        <v>#VALUE!</v>
      </c>
      <c r="TU86" s="14" t="e">
        <f t="shared" si="1092"/>
        <v>#VALUE!</v>
      </c>
      <c r="TV86" s="14" t="e">
        <f t="shared" si="1093"/>
        <v>#VALUE!</v>
      </c>
      <c r="TW86" s="14" t="e">
        <f t="shared" si="1094"/>
        <v>#VALUE!</v>
      </c>
      <c r="TX86" s="14" t="e">
        <f t="shared" si="1095"/>
        <v>#VALUE!</v>
      </c>
      <c r="TY86" s="14" t="e">
        <f t="shared" si="1096"/>
        <v>#VALUE!</v>
      </c>
      <c r="TZ86" s="14" t="e">
        <f t="shared" si="1097"/>
        <v>#VALUE!</v>
      </c>
      <c r="UA86" s="14" t="e">
        <f t="shared" si="1098"/>
        <v>#VALUE!</v>
      </c>
      <c r="UB86" s="14" t="e">
        <f t="shared" si="1099"/>
        <v>#VALUE!</v>
      </c>
      <c r="UC86" s="14" t="e">
        <f t="shared" si="1100"/>
        <v>#VALUE!</v>
      </c>
      <c r="UD86" s="14" t="e">
        <f t="shared" si="1101"/>
        <v>#VALUE!</v>
      </c>
      <c r="UE86" s="14" t="e">
        <f t="shared" si="1102"/>
        <v>#VALUE!</v>
      </c>
      <c r="UF86" s="14" t="e">
        <f t="shared" si="1103"/>
        <v>#VALUE!</v>
      </c>
      <c r="UH86" s="2">
        <f>IF($C$4-$R86&gt;'Graph Creator'!$E$2*'Graph Creator'!$D$13*12,0,1)</f>
        <v>1</v>
      </c>
      <c r="UJ86" s="2" t="e">
        <f t="shared" si="1262"/>
        <v>#VALUE!</v>
      </c>
      <c r="UK86" s="2" t="e">
        <f t="shared" si="1104"/>
        <v>#VALUE!</v>
      </c>
      <c r="UL86" s="2" t="e">
        <f t="shared" si="1105"/>
        <v>#VALUE!</v>
      </c>
      <c r="UM86" s="2" t="e">
        <f t="shared" si="1106"/>
        <v>#VALUE!</v>
      </c>
      <c r="UN86" s="2" t="e">
        <f t="shared" si="1107"/>
        <v>#VALUE!</v>
      </c>
      <c r="UO86" s="2" t="e">
        <f t="shared" si="1108"/>
        <v>#VALUE!</v>
      </c>
      <c r="UP86" s="2" t="e">
        <f t="shared" si="1109"/>
        <v>#VALUE!</v>
      </c>
      <c r="UQ86" s="2" t="e">
        <f t="shared" si="1110"/>
        <v>#VALUE!</v>
      </c>
      <c r="UR86" s="2" t="e">
        <f t="shared" si="1111"/>
        <v>#VALUE!</v>
      </c>
      <c r="US86" s="2" t="e">
        <f t="shared" si="1112"/>
        <v>#VALUE!</v>
      </c>
      <c r="UT86" s="2" t="e">
        <f t="shared" si="1113"/>
        <v>#VALUE!</v>
      </c>
      <c r="UU86" s="2" t="e">
        <f t="shared" si="1114"/>
        <v>#VALUE!</v>
      </c>
      <c r="UV86" s="2" t="e">
        <f t="shared" si="1115"/>
        <v>#VALUE!</v>
      </c>
      <c r="UW86" s="2" t="e">
        <f t="shared" si="1116"/>
        <v>#VALUE!</v>
      </c>
      <c r="UX86" s="2" t="e">
        <f t="shared" si="1117"/>
        <v>#VALUE!</v>
      </c>
      <c r="UY86" s="2" t="e">
        <f t="shared" si="1118"/>
        <v>#VALUE!</v>
      </c>
      <c r="UZ86" s="2" t="e">
        <f t="shared" si="1119"/>
        <v>#VALUE!</v>
      </c>
      <c r="VA86" s="2" t="e">
        <f t="shared" si="1120"/>
        <v>#VALUE!</v>
      </c>
      <c r="VB86" s="2" t="e">
        <f t="shared" si="1121"/>
        <v>#VALUE!</v>
      </c>
      <c r="VC86" s="2" t="e">
        <f t="shared" si="1122"/>
        <v>#VALUE!</v>
      </c>
      <c r="VD86" s="2" t="e">
        <f t="shared" si="1123"/>
        <v>#VALUE!</v>
      </c>
      <c r="VE86" s="2" t="e">
        <f t="shared" si="1124"/>
        <v>#VALUE!</v>
      </c>
      <c r="VF86" s="2" t="e">
        <f t="shared" si="1125"/>
        <v>#VALUE!</v>
      </c>
      <c r="VG86" s="2" t="e">
        <f t="shared" si="1126"/>
        <v>#VALUE!</v>
      </c>
      <c r="VH86" s="2" t="e">
        <f t="shared" si="1127"/>
        <v>#VALUE!</v>
      </c>
      <c r="VI86" s="2" t="e">
        <f t="shared" si="1128"/>
        <v>#VALUE!</v>
      </c>
      <c r="VJ86" s="2" t="e">
        <f t="shared" si="1129"/>
        <v>#VALUE!</v>
      </c>
      <c r="VK86" s="2" t="e">
        <f t="shared" si="1130"/>
        <v>#VALUE!</v>
      </c>
      <c r="VL86" s="2" t="e">
        <f t="shared" si="1131"/>
        <v>#VALUE!</v>
      </c>
      <c r="VM86" s="2" t="e">
        <f t="shared" si="1132"/>
        <v>#VALUE!</v>
      </c>
      <c r="VN86" s="2" t="e">
        <f t="shared" si="1133"/>
        <v>#VALUE!</v>
      </c>
      <c r="VO86" s="2" t="e">
        <f t="shared" si="1134"/>
        <v>#VALUE!</v>
      </c>
      <c r="VP86" s="2" t="e">
        <f t="shared" si="1135"/>
        <v>#VALUE!</v>
      </c>
      <c r="VQ86" s="2" t="e">
        <f t="shared" si="1136"/>
        <v>#VALUE!</v>
      </c>
      <c r="VR86" s="2" t="e">
        <f t="shared" si="1137"/>
        <v>#VALUE!</v>
      </c>
      <c r="VS86" s="2" t="e">
        <f t="shared" si="1138"/>
        <v>#VALUE!</v>
      </c>
      <c r="VT86" s="98">
        <f t="shared" si="1263"/>
        <v>0</v>
      </c>
      <c r="VU86" s="98">
        <f t="shared" si="1139"/>
        <v>0</v>
      </c>
      <c r="VV86" s="98">
        <f t="shared" si="1140"/>
        <v>0</v>
      </c>
      <c r="VW86" s="98">
        <f t="shared" si="1141"/>
        <v>0</v>
      </c>
      <c r="VX86" s="98">
        <f t="shared" si="1142"/>
        <v>0</v>
      </c>
      <c r="VY86" s="98">
        <f t="shared" si="1143"/>
        <v>0</v>
      </c>
      <c r="VZ86" s="98">
        <f t="shared" si="1144"/>
        <v>0</v>
      </c>
      <c r="WA86" s="98">
        <f t="shared" si="1145"/>
        <v>0</v>
      </c>
      <c r="WB86" s="98">
        <f t="shared" si="1146"/>
        <v>0</v>
      </c>
      <c r="WC86" s="98">
        <f t="shared" si="1147"/>
        <v>0</v>
      </c>
      <c r="WD86" s="98">
        <f t="shared" si="1148"/>
        <v>0</v>
      </c>
      <c r="WE86" s="98">
        <f t="shared" si="1149"/>
        <v>0</v>
      </c>
      <c r="WF86" s="98">
        <f t="shared" si="1150"/>
        <v>0</v>
      </c>
      <c r="WG86" s="98">
        <f t="shared" si="1151"/>
        <v>0</v>
      </c>
      <c r="WH86" s="98">
        <f t="shared" si="1152"/>
        <v>0</v>
      </c>
      <c r="WI86" s="98">
        <f t="shared" si="1153"/>
        <v>0</v>
      </c>
      <c r="WJ86" s="98">
        <f t="shared" si="1154"/>
        <v>0</v>
      </c>
      <c r="WK86" s="98">
        <f t="shared" si="1155"/>
        <v>0</v>
      </c>
      <c r="WL86" s="98">
        <f t="shared" si="1156"/>
        <v>0</v>
      </c>
      <c r="WM86" s="98">
        <f t="shared" si="1157"/>
        <v>0</v>
      </c>
      <c r="WN86" s="98">
        <f t="shared" si="1158"/>
        <v>0</v>
      </c>
      <c r="WO86" s="98">
        <f t="shared" si="1159"/>
        <v>0</v>
      </c>
      <c r="WP86" s="98">
        <f t="shared" si="1160"/>
        <v>0</v>
      </c>
      <c r="WQ86" s="98">
        <f t="shared" si="1161"/>
        <v>0</v>
      </c>
      <c r="WR86" s="98">
        <f>IFERROR(INDEX('Score Calculation'!$D$38:$D$41,MATCH('Detalle de Cuentas'!VT86,'Score Calculation'!$C$38:$C$41,1)),0)</f>
        <v>4</v>
      </c>
      <c r="WS86" s="98">
        <f>IFERROR(INDEX('Score Calculation'!$D$38:$D$41,MATCH('Detalle de Cuentas'!VU86,'Score Calculation'!$C$38:$C$41,1)),0)</f>
        <v>4</v>
      </c>
      <c r="WT86" s="98">
        <f>IFERROR(INDEX('Score Calculation'!$D$38:$D$41,MATCH('Detalle de Cuentas'!VV86,'Score Calculation'!$C$38:$C$41,1)),0)</f>
        <v>4</v>
      </c>
      <c r="WU86" s="98">
        <f>IFERROR(INDEX('Score Calculation'!$D$38:$D$41,MATCH('Detalle de Cuentas'!VW86,'Score Calculation'!$C$38:$C$41,1)),0)</f>
        <v>4</v>
      </c>
      <c r="WV86" s="98">
        <f>IFERROR(INDEX('Score Calculation'!$D$38:$D$41,MATCH('Detalle de Cuentas'!VX86,'Score Calculation'!$C$38:$C$41,1)),0)</f>
        <v>4</v>
      </c>
      <c r="WW86" s="98">
        <f>IFERROR(INDEX('Score Calculation'!$D$38:$D$41,MATCH('Detalle de Cuentas'!VY86,'Score Calculation'!$C$38:$C$41,1)),0)</f>
        <v>4</v>
      </c>
      <c r="WX86" s="98">
        <f>IFERROR(INDEX('Score Calculation'!$D$38:$D$41,MATCH('Detalle de Cuentas'!VZ86,'Score Calculation'!$C$38:$C$41,1)),0)</f>
        <v>4</v>
      </c>
      <c r="WY86" s="98">
        <f>IFERROR(INDEX('Score Calculation'!$D$38:$D$41,MATCH('Detalle de Cuentas'!WA86,'Score Calculation'!$C$38:$C$41,1)),0)</f>
        <v>4</v>
      </c>
      <c r="WZ86" s="98">
        <f>IFERROR(INDEX('Score Calculation'!$D$38:$D$41,MATCH('Detalle de Cuentas'!WB86,'Score Calculation'!$C$38:$C$41,1)),0)</f>
        <v>4</v>
      </c>
      <c r="XA86" s="98">
        <f>IFERROR(INDEX('Score Calculation'!$D$38:$D$41,MATCH('Detalle de Cuentas'!WC86,'Score Calculation'!$C$38:$C$41,1)),0)</f>
        <v>4</v>
      </c>
      <c r="XB86" s="98">
        <f>IFERROR(INDEX('Score Calculation'!$D$38:$D$41,MATCH('Detalle de Cuentas'!WD86,'Score Calculation'!$C$38:$C$41,1)),0)</f>
        <v>4</v>
      </c>
      <c r="XC86" s="98">
        <f>IFERROR(INDEX('Score Calculation'!$D$38:$D$41,MATCH('Detalle de Cuentas'!WE86,'Score Calculation'!$C$38:$C$41,1)),0)</f>
        <v>4</v>
      </c>
      <c r="XD86" s="98">
        <f>IFERROR(INDEX('Score Calculation'!$D$38:$D$41,MATCH('Detalle de Cuentas'!WF86,'Score Calculation'!$C$38:$C$41,1)),0)</f>
        <v>4</v>
      </c>
      <c r="XE86" s="98">
        <f>IFERROR(INDEX('Score Calculation'!$D$38:$D$41,MATCH('Detalle de Cuentas'!WG86,'Score Calculation'!$C$38:$C$41,1)),0)</f>
        <v>4</v>
      </c>
      <c r="XF86" s="98">
        <f>IFERROR(INDEX('Score Calculation'!$D$38:$D$41,MATCH('Detalle de Cuentas'!WH86,'Score Calculation'!$C$38:$C$41,1)),0)</f>
        <v>4</v>
      </c>
      <c r="XG86" s="98">
        <f>IFERROR(INDEX('Score Calculation'!$D$38:$D$41,MATCH('Detalle de Cuentas'!WI86,'Score Calculation'!$C$38:$C$41,1)),0)</f>
        <v>4</v>
      </c>
      <c r="XH86" s="98">
        <f>IFERROR(INDEX('Score Calculation'!$D$38:$D$41,MATCH('Detalle de Cuentas'!WJ86,'Score Calculation'!$C$38:$C$41,1)),0)</f>
        <v>4</v>
      </c>
      <c r="XI86" s="98">
        <f>IFERROR(INDEX('Score Calculation'!$D$38:$D$41,MATCH('Detalle de Cuentas'!WK86,'Score Calculation'!$C$38:$C$41,1)),0)</f>
        <v>4</v>
      </c>
      <c r="XJ86" s="98">
        <f>IFERROR(INDEX('Score Calculation'!$D$38:$D$41,MATCH('Detalle de Cuentas'!WL86,'Score Calculation'!$C$38:$C$41,1)),0)</f>
        <v>4</v>
      </c>
      <c r="XK86" s="98">
        <f>IFERROR(INDEX('Score Calculation'!$D$38:$D$41,MATCH('Detalle de Cuentas'!WM86,'Score Calculation'!$C$38:$C$41,1)),0)</f>
        <v>4</v>
      </c>
      <c r="XL86" s="98">
        <f>IFERROR(INDEX('Score Calculation'!$D$38:$D$41,MATCH('Detalle de Cuentas'!WN86,'Score Calculation'!$C$38:$C$41,1)),0)</f>
        <v>4</v>
      </c>
      <c r="XM86" s="98">
        <f>IFERROR(INDEX('Score Calculation'!$D$38:$D$41,MATCH('Detalle de Cuentas'!WO86,'Score Calculation'!$C$38:$C$41,1)),0)</f>
        <v>4</v>
      </c>
      <c r="XN86" s="98">
        <f>IFERROR(INDEX('Score Calculation'!$D$38:$D$41,MATCH('Detalle de Cuentas'!WP86,'Score Calculation'!$C$38:$C$41,1)),0)</f>
        <v>4</v>
      </c>
      <c r="XO86" s="98">
        <f>IFERROR(INDEX('Score Calculation'!$D$38:$D$41,MATCH('Detalle de Cuentas'!WQ86,'Score Calculation'!$C$38:$C$41,1)),0)</f>
        <v>4</v>
      </c>
      <c r="XP86" s="98">
        <f>IFERROR(INDEX('Score Calculation'!$D$24:$D$31,MATCH('Detalle de Cuentas'!NF86,'Score Calculation'!$C$24:$C$31,1)),0)</f>
        <v>1</v>
      </c>
      <c r="XQ86" s="98">
        <f>IFERROR(INDEX('Score Calculation'!$D$24:$D$31,MATCH('Detalle de Cuentas'!NG86,'Score Calculation'!$C$24:$C$31,1)),0)</f>
        <v>1</v>
      </c>
      <c r="XR86" s="98">
        <f>IFERROR(INDEX('Score Calculation'!$D$24:$D$31,MATCH('Detalle de Cuentas'!NH86,'Score Calculation'!$C$24:$C$31,1)),0)</f>
        <v>1</v>
      </c>
      <c r="XS86" s="98">
        <f>IFERROR(INDEX('Score Calculation'!$D$24:$D$31,MATCH('Detalle de Cuentas'!NI86,'Score Calculation'!$C$24:$C$31,1)),0)</f>
        <v>1</v>
      </c>
      <c r="XT86" s="98">
        <f>IFERROR(INDEX('Score Calculation'!$D$24:$D$31,MATCH('Detalle de Cuentas'!NJ86,'Score Calculation'!$C$24:$C$31,1)),0)</f>
        <v>1</v>
      </c>
      <c r="XU86" s="98">
        <f>IFERROR(INDEX('Score Calculation'!$D$24:$D$31,MATCH('Detalle de Cuentas'!NK86,'Score Calculation'!$C$24:$C$31,1)),0)</f>
        <v>1</v>
      </c>
      <c r="XV86" s="98">
        <f>IFERROR(INDEX('Score Calculation'!$D$24:$D$31,MATCH('Detalle de Cuentas'!NL86,'Score Calculation'!$C$24:$C$31,1)),0)</f>
        <v>1</v>
      </c>
      <c r="XW86" s="98">
        <f>IFERROR(INDEX('Score Calculation'!$D$24:$D$31,MATCH('Detalle de Cuentas'!NM86,'Score Calculation'!$C$24:$C$31,1)),0)</f>
        <v>1</v>
      </c>
      <c r="XX86" s="98">
        <f>IFERROR(INDEX('Score Calculation'!$D$24:$D$31,MATCH('Detalle de Cuentas'!NN86,'Score Calculation'!$C$24:$C$31,1)),0)</f>
        <v>1</v>
      </c>
      <c r="XY86" s="98">
        <f>IFERROR(INDEX('Score Calculation'!$D$24:$D$31,MATCH('Detalle de Cuentas'!NO86,'Score Calculation'!$C$24:$C$31,1)),0)</f>
        <v>1</v>
      </c>
      <c r="XZ86" s="98">
        <f>IFERROR(INDEX('Score Calculation'!$D$24:$D$31,MATCH('Detalle de Cuentas'!NP86,'Score Calculation'!$C$24:$C$31,1)),0)</f>
        <v>1</v>
      </c>
      <c r="YA86" s="98">
        <f>IFERROR(INDEX('Score Calculation'!$D$24:$D$31,MATCH('Detalle de Cuentas'!NQ86,'Score Calculation'!$C$24:$C$31,1)),0)</f>
        <v>1</v>
      </c>
      <c r="YB86" s="98">
        <f>IFERROR(INDEX('Score Calculation'!$D$24:$D$31,MATCH('Detalle de Cuentas'!NR86,'Score Calculation'!$C$24:$C$31,1)),0)</f>
        <v>1</v>
      </c>
      <c r="YC86" s="98">
        <f>IFERROR(INDEX('Score Calculation'!$D$24:$D$31,MATCH('Detalle de Cuentas'!NS86,'Score Calculation'!$C$24:$C$31,1)),0)</f>
        <v>1</v>
      </c>
      <c r="YD86" s="98">
        <f>IFERROR(INDEX('Score Calculation'!$D$24:$D$31,MATCH('Detalle de Cuentas'!NT86,'Score Calculation'!$C$24:$C$31,1)),0)</f>
        <v>1</v>
      </c>
      <c r="YE86" s="98">
        <f>IFERROR(INDEX('Score Calculation'!$D$24:$D$31,MATCH('Detalle de Cuentas'!NU86,'Score Calculation'!$C$24:$C$31,1)),0)</f>
        <v>1</v>
      </c>
      <c r="YF86" s="98">
        <f>IFERROR(INDEX('Score Calculation'!$D$24:$D$31,MATCH('Detalle de Cuentas'!NV86,'Score Calculation'!$C$24:$C$31,1)),0)</f>
        <v>1</v>
      </c>
      <c r="YG86" s="98">
        <f>IFERROR(INDEX('Score Calculation'!$D$24:$D$31,MATCH('Detalle de Cuentas'!NW86,'Score Calculation'!$C$24:$C$31,1)),0)</f>
        <v>1</v>
      </c>
      <c r="YH86" s="98">
        <f>IFERROR(INDEX('Score Calculation'!$D$24:$D$31,MATCH('Detalle de Cuentas'!NX86,'Score Calculation'!$C$24:$C$31,1)),0)</f>
        <v>1</v>
      </c>
      <c r="YI86" s="98">
        <f>IFERROR(INDEX('Score Calculation'!$D$24:$D$31,MATCH('Detalle de Cuentas'!NY86,'Score Calculation'!$C$24:$C$31,1)),0)</f>
        <v>1</v>
      </c>
      <c r="YJ86" s="98">
        <f>IFERROR(INDEX('Score Calculation'!$D$24:$D$31,MATCH('Detalle de Cuentas'!NZ86,'Score Calculation'!$C$24:$C$31,1)),0)</f>
        <v>1</v>
      </c>
      <c r="YK86" s="98">
        <f>IFERROR(INDEX('Score Calculation'!$D$24:$D$31,MATCH('Detalle de Cuentas'!OA86,'Score Calculation'!$C$24:$C$31,1)),0)</f>
        <v>1</v>
      </c>
      <c r="YL86" s="98">
        <f>IFERROR(INDEX('Score Calculation'!$D$24:$D$31,MATCH('Detalle de Cuentas'!OB86,'Score Calculation'!$C$24:$C$31,1)),0)</f>
        <v>1</v>
      </c>
      <c r="YM86" s="98">
        <f>IFERROR(INDEX('Score Calculation'!$D$24:$D$31,MATCH('Detalle de Cuentas'!OC86,'Score Calculation'!$C$24:$C$31,1)),0)</f>
        <v>1</v>
      </c>
      <c r="YN86" s="98">
        <f t="shared" si="1264"/>
        <v>0</v>
      </c>
      <c r="YO86" s="98">
        <f>IF(LEFT(TRIM($D86),15)="GRUPO SOLIDARIO",$L86*'Score Calculation'!$H$5,IF(TRIM('Detalle de Cuentas'!$C86)="Semanal",'Detalle de Cuentas'!$L86*'Score Calculation'!$H$6,'Detalle de Cuentas'!$L86))</f>
        <v>0</v>
      </c>
      <c r="YP86" s="99">
        <f>IFERROR(INDEX('Score Calculation'!$D$54:$D$60,MATCH($YO86,'Score Calculation'!$C$54:$C$60,1)),1)</f>
        <v>0.2</v>
      </c>
      <c r="YQ86" s="99">
        <f>IFERROR(INDEX('Score Calculation'!$D$65:$D$123,MATCH(LEFT(TRIM('Detalle de Cuentas'!$F86),20),'Score Calculation'!$F$65:$F$123,0)),1)</f>
        <v>1</v>
      </c>
      <c r="YR86" s="99">
        <f>IFERROR(INDEX('Score Calculation'!$D$46:$D$49,MATCH('Detalle de Cuentas'!$YN86,'Score Calculation'!$C$46:$C$49,1)),1)</f>
        <v>4</v>
      </c>
      <c r="YS86" s="99">
        <f t="shared" si="1265"/>
        <v>0</v>
      </c>
      <c r="YT86" s="99">
        <f t="shared" si="1266"/>
        <v>0</v>
      </c>
      <c r="YU86" s="98" t="str">
        <f t="shared" si="1267"/>
        <v/>
      </c>
      <c r="YV86" s="109">
        <f t="shared" si="1268"/>
        <v>1</v>
      </c>
      <c r="YW86" s="109">
        <f>IFERROR(INDEX('Score Calculation'!$D$187:$D$245,MATCH(LEFT(TRIM('Detalle de Cuentas'!$F86),20),'Score Calculation'!$F$187:$F$245,0)),1)</f>
        <v>1</v>
      </c>
      <c r="YX86" s="109">
        <f>IFERROR(IF($E86="HIPOTECA",-PMT('Score Calculation'!$H$266/(360/$J86),$G86,$YO86)*(30/$J86),-PMT('Score Calculation'!$H$267/(360/$J86),$G86,$YO86)*(30/$J86)),0)</f>
        <v>0</v>
      </c>
      <c r="YY86" s="109">
        <f t="shared" si="805"/>
        <v>0</v>
      </c>
      <c r="YZ86" s="109">
        <f t="shared" si="805"/>
        <v>0</v>
      </c>
      <c r="ZA86" s="109">
        <f t="shared" si="805"/>
        <v>0</v>
      </c>
      <c r="ZB86" s="109">
        <f t="shared" si="805"/>
        <v>0</v>
      </c>
      <c r="ZC86" s="109">
        <f t="shared" si="805"/>
        <v>0</v>
      </c>
      <c r="ZD86" s="109">
        <f t="shared" si="805"/>
        <v>0</v>
      </c>
      <c r="ZE86" s="109">
        <f t="shared" si="805"/>
        <v>0</v>
      </c>
      <c r="ZF86" s="109">
        <f t="shared" si="805"/>
        <v>0</v>
      </c>
      <c r="ZG86" s="109">
        <f t="shared" si="805"/>
        <v>0</v>
      </c>
      <c r="ZH86" s="109">
        <f t="shared" si="805"/>
        <v>0</v>
      </c>
      <c r="ZI86" s="109">
        <f t="shared" si="1269"/>
        <v>0</v>
      </c>
    </row>
    <row r="87" spans="2:685" x14ac:dyDescent="0.2">
      <c r="B87" s="41">
        <v>71</v>
      </c>
      <c r="C87" s="42"/>
      <c r="D87" s="42"/>
      <c r="E87" s="42"/>
      <c r="F87" s="42"/>
      <c r="G87" s="42"/>
      <c r="H87" s="42"/>
      <c r="I87" s="29"/>
      <c r="J87" s="6" t="str">
        <f t="shared" si="814"/>
        <v/>
      </c>
      <c r="K87" s="43"/>
      <c r="L87" s="43"/>
      <c r="M87" s="43"/>
      <c r="N87" s="43"/>
      <c r="O87" s="43"/>
      <c r="P87" s="44" t="str">
        <f t="shared" si="1162"/>
        <v/>
      </c>
      <c r="Q87" s="26"/>
      <c r="R87" s="26"/>
      <c r="S87" s="26"/>
      <c r="T87" s="26"/>
      <c r="U87" s="29"/>
      <c r="V87" s="43"/>
      <c r="W87" s="26"/>
      <c r="X87" s="29"/>
      <c r="Y87" s="6">
        <f>IF('Detalle de Cuentas'!$C$4-$R87&gt;'Graph Creator'!$E$2*'Graph Creator'!$D$13*12,0,1)</f>
        <v>1</v>
      </c>
      <c r="Z87" s="45">
        <f t="shared" si="815"/>
        <v>0</v>
      </c>
      <c r="AA87" s="2" t="e">
        <f t="shared" si="1163"/>
        <v>#VALUE!</v>
      </c>
      <c r="AB87" s="2" t="e">
        <f t="shared" si="1164"/>
        <v>#VALUE!</v>
      </c>
      <c r="AC87" s="2" t="e">
        <f t="shared" si="1165"/>
        <v>#VALUE!</v>
      </c>
      <c r="AD87" s="2" t="e">
        <f t="shared" si="1166"/>
        <v>#VALUE!</v>
      </c>
      <c r="AE87" s="2" t="e">
        <f t="shared" si="1167"/>
        <v>#VALUE!</v>
      </c>
      <c r="AF87" s="2" t="e">
        <f t="shared" si="1168"/>
        <v>#VALUE!</v>
      </c>
      <c r="AG87" s="2">
        <f t="shared" si="1169"/>
        <v>0</v>
      </c>
      <c r="AH87" s="2">
        <f t="shared" si="1170"/>
        <v>0</v>
      </c>
      <c r="AI87" s="2" t="str">
        <f t="shared" si="1171"/>
        <v/>
      </c>
      <c r="AJ87" s="2" t="str">
        <f t="shared" ref="AJ87:BE87" si="1279">IFERROR(SEARCH(".",$I87,AI87+1),"")</f>
        <v/>
      </c>
      <c r="AK87" s="2" t="str">
        <f t="shared" si="1279"/>
        <v/>
      </c>
      <c r="AL87" s="2" t="str">
        <f t="shared" si="1279"/>
        <v/>
      </c>
      <c r="AM87" s="2" t="str">
        <f t="shared" si="1279"/>
        <v/>
      </c>
      <c r="AN87" s="2" t="str">
        <f t="shared" si="1279"/>
        <v/>
      </c>
      <c r="AO87" s="2" t="str">
        <f t="shared" si="1279"/>
        <v/>
      </c>
      <c r="AP87" s="2" t="str">
        <f t="shared" si="1279"/>
        <v/>
      </c>
      <c r="AQ87" s="2" t="str">
        <f t="shared" si="1279"/>
        <v/>
      </c>
      <c r="AR87" s="2" t="str">
        <f t="shared" si="1279"/>
        <v/>
      </c>
      <c r="AS87" s="2" t="str">
        <f t="shared" si="1279"/>
        <v/>
      </c>
      <c r="AT87" s="2" t="str">
        <f t="shared" si="1279"/>
        <v/>
      </c>
      <c r="AU87" s="2" t="str">
        <f t="shared" si="1279"/>
        <v/>
      </c>
      <c r="AV87" s="2" t="str">
        <f t="shared" si="1279"/>
        <v/>
      </c>
      <c r="AW87" s="2" t="str">
        <f t="shared" si="1279"/>
        <v/>
      </c>
      <c r="AX87" s="2" t="str">
        <f t="shared" si="1279"/>
        <v/>
      </c>
      <c r="AY87" s="2" t="str">
        <f t="shared" si="1279"/>
        <v/>
      </c>
      <c r="AZ87" s="2" t="str">
        <f t="shared" si="1279"/>
        <v/>
      </c>
      <c r="BA87" s="2" t="str">
        <f t="shared" si="1279"/>
        <v/>
      </c>
      <c r="BB87" s="2" t="str">
        <f t="shared" si="1279"/>
        <v/>
      </c>
      <c r="BC87" s="2" t="str">
        <f t="shared" si="1279"/>
        <v/>
      </c>
      <c r="BD87" s="2" t="str">
        <f t="shared" si="1279"/>
        <v/>
      </c>
      <c r="BE87" s="2" t="str">
        <f t="shared" si="1279"/>
        <v/>
      </c>
      <c r="BF87" s="2" t="str">
        <f t="shared" si="1173"/>
        <v/>
      </c>
      <c r="BG87" s="2" t="str">
        <f t="shared" si="817"/>
        <v/>
      </c>
      <c r="BH87" s="2" t="str">
        <f t="shared" si="818"/>
        <v/>
      </c>
      <c r="BI87" s="2" t="str">
        <f t="shared" si="819"/>
        <v/>
      </c>
      <c r="BJ87" s="2" t="str">
        <f t="shared" si="820"/>
        <v/>
      </c>
      <c r="BK87" s="2" t="str">
        <f t="shared" si="821"/>
        <v/>
      </c>
      <c r="BL87" s="2" t="str">
        <f t="shared" si="822"/>
        <v/>
      </c>
      <c r="BM87" s="2" t="str">
        <f t="shared" si="823"/>
        <v/>
      </c>
      <c r="BN87" s="2" t="str">
        <f t="shared" si="824"/>
        <v/>
      </c>
      <c r="BO87" s="2" t="str">
        <f t="shared" si="825"/>
        <v/>
      </c>
      <c r="BP87" s="2" t="str">
        <f t="shared" si="826"/>
        <v/>
      </c>
      <c r="BQ87" s="2" t="str">
        <f t="shared" si="827"/>
        <v/>
      </c>
      <c r="BR87" s="2" t="str">
        <f t="shared" si="828"/>
        <v/>
      </c>
      <c r="BS87" s="2" t="str">
        <f t="shared" si="829"/>
        <v/>
      </c>
      <c r="BT87" s="2" t="str">
        <f t="shared" si="830"/>
        <v/>
      </c>
      <c r="BU87" s="2" t="str">
        <f t="shared" si="831"/>
        <v/>
      </c>
      <c r="BV87" s="2" t="str">
        <f t="shared" si="832"/>
        <v/>
      </c>
      <c r="BW87" s="2" t="str">
        <f t="shared" si="833"/>
        <v/>
      </c>
      <c r="BX87" s="2" t="str">
        <f t="shared" si="834"/>
        <v/>
      </c>
      <c r="BY87" s="2" t="str">
        <f t="shared" si="835"/>
        <v/>
      </c>
      <c r="BZ87" s="2" t="str">
        <f t="shared" si="836"/>
        <v/>
      </c>
      <c r="CA87" s="2" t="str">
        <f t="shared" si="837"/>
        <v/>
      </c>
      <c r="CB87" s="2" t="str">
        <f t="shared" si="838"/>
        <v/>
      </c>
      <c r="CC87" s="2" t="str">
        <f t="shared" si="839"/>
        <v/>
      </c>
      <c r="CD87" s="14">
        <f t="shared" si="840"/>
        <v>0</v>
      </c>
      <c r="CE87" s="14" t="e">
        <f t="shared" ref="CE87:DA87" si="1280">CD87-$J$17</f>
        <v>#VALUE!</v>
      </c>
      <c r="CF87" s="14" t="e">
        <f t="shared" si="1280"/>
        <v>#VALUE!</v>
      </c>
      <c r="CG87" s="14" t="e">
        <f t="shared" si="1280"/>
        <v>#VALUE!</v>
      </c>
      <c r="CH87" s="14" t="e">
        <f t="shared" si="1280"/>
        <v>#VALUE!</v>
      </c>
      <c r="CI87" s="14" t="e">
        <f t="shared" si="1280"/>
        <v>#VALUE!</v>
      </c>
      <c r="CJ87" s="14" t="e">
        <f t="shared" si="1280"/>
        <v>#VALUE!</v>
      </c>
      <c r="CK87" s="14" t="e">
        <f t="shared" si="1280"/>
        <v>#VALUE!</v>
      </c>
      <c r="CL87" s="14" t="e">
        <f t="shared" si="1280"/>
        <v>#VALUE!</v>
      </c>
      <c r="CM87" s="14" t="e">
        <f t="shared" si="1280"/>
        <v>#VALUE!</v>
      </c>
      <c r="CN87" s="14" t="e">
        <f t="shared" si="1280"/>
        <v>#VALUE!</v>
      </c>
      <c r="CO87" s="14" t="e">
        <f t="shared" si="1280"/>
        <v>#VALUE!</v>
      </c>
      <c r="CP87" s="14" t="e">
        <f t="shared" si="1280"/>
        <v>#VALUE!</v>
      </c>
      <c r="CQ87" s="14" t="e">
        <f t="shared" si="1280"/>
        <v>#VALUE!</v>
      </c>
      <c r="CR87" s="14" t="e">
        <f t="shared" si="1280"/>
        <v>#VALUE!</v>
      </c>
      <c r="CS87" s="14" t="e">
        <f t="shared" si="1280"/>
        <v>#VALUE!</v>
      </c>
      <c r="CT87" s="14" t="e">
        <f t="shared" si="1280"/>
        <v>#VALUE!</v>
      </c>
      <c r="CU87" s="14" t="e">
        <f t="shared" si="1280"/>
        <v>#VALUE!</v>
      </c>
      <c r="CV87" s="14" t="e">
        <f t="shared" si="1280"/>
        <v>#VALUE!</v>
      </c>
      <c r="CW87" s="14" t="e">
        <f t="shared" si="1280"/>
        <v>#VALUE!</v>
      </c>
      <c r="CX87" s="14" t="e">
        <f t="shared" si="1280"/>
        <v>#VALUE!</v>
      </c>
      <c r="CY87" s="14" t="e">
        <f t="shared" si="1280"/>
        <v>#VALUE!</v>
      </c>
      <c r="CZ87" s="14" t="e">
        <f t="shared" si="1280"/>
        <v>#VALUE!</v>
      </c>
      <c r="DA87" s="14" t="e">
        <f t="shared" si="1280"/>
        <v>#VALUE!</v>
      </c>
      <c r="DB87" s="2">
        <f t="shared" si="1175"/>
        <v>0</v>
      </c>
      <c r="DC87" s="2">
        <f t="shared" si="1176"/>
        <v>0</v>
      </c>
      <c r="DD87" s="2">
        <f t="shared" si="1177"/>
        <v>0</v>
      </c>
      <c r="DE87" s="2">
        <f t="shared" si="1178"/>
        <v>0</v>
      </c>
      <c r="DF87" s="2">
        <f t="shared" si="1179"/>
        <v>0</v>
      </c>
      <c r="DG87" s="2">
        <f t="shared" si="1180"/>
        <v>0</v>
      </c>
      <c r="DH87" s="2">
        <f t="shared" si="1181"/>
        <v>0</v>
      </c>
      <c r="DI87" s="2">
        <f t="shared" si="1182"/>
        <v>0</v>
      </c>
      <c r="DJ87" s="2">
        <f t="shared" si="1183"/>
        <v>0</v>
      </c>
      <c r="DK87" s="2">
        <f t="shared" si="1184"/>
        <v>0</v>
      </c>
      <c r="DL87" s="2">
        <f t="shared" si="1185"/>
        <v>0</v>
      </c>
      <c r="DM87" s="2">
        <f t="shared" si="1186"/>
        <v>0</v>
      </c>
      <c r="DN87" s="2">
        <f t="shared" si="1187"/>
        <v>0</v>
      </c>
      <c r="DO87" s="2">
        <f t="shared" si="1188"/>
        <v>0</v>
      </c>
      <c r="DP87" s="2">
        <f t="shared" si="1189"/>
        <v>0</v>
      </c>
      <c r="DQ87" s="2">
        <f t="shared" si="1190"/>
        <v>0</v>
      </c>
      <c r="DR87" s="2">
        <f t="shared" si="1191"/>
        <v>0</v>
      </c>
      <c r="DS87" s="2">
        <f t="shared" si="1192"/>
        <v>0</v>
      </c>
      <c r="DT87" s="2">
        <f t="shared" si="1193"/>
        <v>0</v>
      </c>
      <c r="DU87" s="2">
        <f t="shared" si="1194"/>
        <v>0</v>
      </c>
      <c r="DV87" s="2">
        <f t="shared" si="1195"/>
        <v>0</v>
      </c>
      <c r="DW87" s="2">
        <f t="shared" si="1196"/>
        <v>0</v>
      </c>
      <c r="DX87" s="2">
        <f t="shared" si="1197"/>
        <v>0</v>
      </c>
      <c r="DY87" s="2">
        <f t="shared" si="1198"/>
        <v>0</v>
      </c>
      <c r="DZ87" s="2">
        <f t="shared" si="1199"/>
        <v>0</v>
      </c>
      <c r="EA87" s="2">
        <f t="shared" si="1200"/>
        <v>0</v>
      </c>
      <c r="EB87" s="2">
        <f t="shared" si="1201"/>
        <v>0</v>
      </c>
      <c r="EC87" s="2">
        <f t="shared" si="1202"/>
        <v>0</v>
      </c>
      <c r="ED87" s="2">
        <f t="shared" si="1203"/>
        <v>0</v>
      </c>
      <c r="EE87" s="2">
        <f t="shared" si="1204"/>
        <v>0</v>
      </c>
      <c r="EF87" s="2">
        <f t="shared" si="1205"/>
        <v>0</v>
      </c>
      <c r="EG87" s="2">
        <f t="shared" si="1206"/>
        <v>0</v>
      </c>
      <c r="EH87" s="2">
        <f t="shared" si="1207"/>
        <v>0</v>
      </c>
      <c r="EI87" s="2">
        <f t="shared" si="1208"/>
        <v>0</v>
      </c>
      <c r="EJ87" s="2">
        <f t="shared" si="1209"/>
        <v>0</v>
      </c>
      <c r="EK87" s="2">
        <f t="shared" si="1210"/>
        <v>0</v>
      </c>
      <c r="EL87" s="2">
        <f t="shared" si="1211"/>
        <v>0</v>
      </c>
      <c r="EM87" s="2">
        <f t="shared" si="1212"/>
        <v>0</v>
      </c>
      <c r="EN87" s="2">
        <f t="shared" si="1213"/>
        <v>0</v>
      </c>
      <c r="EO87" s="2">
        <f t="shared" si="1214"/>
        <v>0</v>
      </c>
      <c r="EP87" s="2">
        <f t="shared" si="1215"/>
        <v>0</v>
      </c>
      <c r="EQ87" s="2">
        <f t="shared" si="1216"/>
        <v>0</v>
      </c>
      <c r="ER87" s="2">
        <f t="shared" si="1217"/>
        <v>0</v>
      </c>
      <c r="ES87" s="2">
        <f t="shared" si="1218"/>
        <v>0</v>
      </c>
      <c r="ET87" s="2">
        <f t="shared" si="1219"/>
        <v>0</v>
      </c>
      <c r="EU87" s="2">
        <f t="shared" si="1220"/>
        <v>0</v>
      </c>
      <c r="EV87" s="2">
        <f t="shared" si="1221"/>
        <v>0</v>
      </c>
      <c r="EW87" s="2">
        <f t="shared" si="1222"/>
        <v>0</v>
      </c>
      <c r="EX87" s="2">
        <f t="shared" si="842"/>
        <v>1</v>
      </c>
      <c r="EY87" s="2" t="e">
        <f t="shared" si="843"/>
        <v>#VALUE!</v>
      </c>
      <c r="EZ87" s="2" t="e">
        <f t="shared" si="844"/>
        <v>#VALUE!</v>
      </c>
      <c r="FA87" s="2" t="e">
        <f t="shared" si="845"/>
        <v>#VALUE!</v>
      </c>
      <c r="FB87" s="2" t="e">
        <f t="shared" si="846"/>
        <v>#VALUE!</v>
      </c>
      <c r="FC87" s="2" t="e">
        <f t="shared" si="847"/>
        <v>#VALUE!</v>
      </c>
      <c r="FD87" s="2" t="e">
        <f t="shared" si="848"/>
        <v>#VALUE!</v>
      </c>
      <c r="FE87" s="2" t="e">
        <f t="shared" si="849"/>
        <v>#VALUE!</v>
      </c>
      <c r="FF87" s="2" t="e">
        <f t="shared" si="850"/>
        <v>#VALUE!</v>
      </c>
      <c r="FG87" s="2" t="e">
        <f t="shared" si="851"/>
        <v>#VALUE!</v>
      </c>
      <c r="FH87" s="2" t="e">
        <f t="shared" si="852"/>
        <v>#VALUE!</v>
      </c>
      <c r="FI87" s="2" t="e">
        <f t="shared" si="853"/>
        <v>#VALUE!</v>
      </c>
      <c r="FJ87" s="2" t="e">
        <f t="shared" si="854"/>
        <v>#VALUE!</v>
      </c>
      <c r="FK87" s="2" t="e">
        <f t="shared" si="855"/>
        <v>#VALUE!</v>
      </c>
      <c r="FL87" s="2" t="e">
        <f t="shared" si="856"/>
        <v>#VALUE!</v>
      </c>
      <c r="FM87" s="2" t="e">
        <f t="shared" si="857"/>
        <v>#VALUE!</v>
      </c>
      <c r="FN87" s="2" t="e">
        <f t="shared" si="858"/>
        <v>#VALUE!</v>
      </c>
      <c r="FO87" s="2" t="e">
        <f t="shared" si="859"/>
        <v>#VALUE!</v>
      </c>
      <c r="FP87" s="2" t="e">
        <f t="shared" si="860"/>
        <v>#VALUE!</v>
      </c>
      <c r="FQ87" s="2" t="e">
        <f t="shared" si="861"/>
        <v>#VALUE!</v>
      </c>
      <c r="FR87" s="2" t="e">
        <f t="shared" si="862"/>
        <v>#VALUE!</v>
      </c>
      <c r="FS87" s="2" t="e">
        <f t="shared" si="863"/>
        <v>#VALUE!</v>
      </c>
      <c r="FT87" s="2" t="e">
        <f t="shared" si="864"/>
        <v>#VALUE!</v>
      </c>
      <c r="FU87" s="2" t="e">
        <f t="shared" si="865"/>
        <v>#VALUE!</v>
      </c>
      <c r="FV87" s="2">
        <f t="shared" si="866"/>
        <v>1</v>
      </c>
      <c r="FW87" s="2" t="e">
        <f t="shared" si="867"/>
        <v>#VALUE!</v>
      </c>
      <c r="FX87" s="2" t="e">
        <f t="shared" si="868"/>
        <v>#VALUE!</v>
      </c>
      <c r="FY87" s="2" t="e">
        <f t="shared" si="869"/>
        <v>#VALUE!</v>
      </c>
      <c r="FZ87" s="2" t="e">
        <f t="shared" si="870"/>
        <v>#VALUE!</v>
      </c>
      <c r="GA87" s="2" t="e">
        <f t="shared" si="871"/>
        <v>#VALUE!</v>
      </c>
      <c r="GB87" s="2" t="e">
        <f t="shared" si="872"/>
        <v>#VALUE!</v>
      </c>
      <c r="GC87" s="2" t="e">
        <f t="shared" si="873"/>
        <v>#VALUE!</v>
      </c>
      <c r="GD87" s="2" t="e">
        <f t="shared" si="874"/>
        <v>#VALUE!</v>
      </c>
      <c r="GE87" s="2" t="e">
        <f t="shared" si="875"/>
        <v>#VALUE!</v>
      </c>
      <c r="GF87" s="2" t="e">
        <f t="shared" si="876"/>
        <v>#VALUE!</v>
      </c>
      <c r="GG87" s="2" t="e">
        <f t="shared" si="877"/>
        <v>#VALUE!</v>
      </c>
      <c r="GH87" s="2" t="e">
        <f t="shared" si="878"/>
        <v>#VALUE!</v>
      </c>
      <c r="GI87" s="2" t="e">
        <f t="shared" si="879"/>
        <v>#VALUE!</v>
      </c>
      <c r="GJ87" s="2" t="e">
        <f t="shared" si="880"/>
        <v>#VALUE!</v>
      </c>
      <c r="GK87" s="2" t="e">
        <f t="shared" si="881"/>
        <v>#VALUE!</v>
      </c>
      <c r="GL87" s="2" t="e">
        <f t="shared" si="882"/>
        <v>#VALUE!</v>
      </c>
      <c r="GM87" s="2" t="e">
        <f t="shared" si="883"/>
        <v>#VALUE!</v>
      </c>
      <c r="GN87" s="2" t="e">
        <f t="shared" si="884"/>
        <v>#VALUE!</v>
      </c>
      <c r="GO87" s="2" t="e">
        <f t="shared" si="885"/>
        <v>#VALUE!</v>
      </c>
      <c r="GP87" s="2" t="e">
        <f t="shared" si="886"/>
        <v>#VALUE!</v>
      </c>
      <c r="GQ87" s="2" t="e">
        <f t="shared" si="887"/>
        <v>#VALUE!</v>
      </c>
      <c r="GR87" s="2" t="e">
        <f t="shared" si="888"/>
        <v>#VALUE!</v>
      </c>
      <c r="GS87" s="2" t="e">
        <f t="shared" si="889"/>
        <v>#VALUE!</v>
      </c>
      <c r="GT87" s="2">
        <f t="shared" si="890"/>
        <v>1</v>
      </c>
      <c r="GU87" s="2" t="e">
        <f t="shared" si="891"/>
        <v>#VALUE!</v>
      </c>
      <c r="GV87" s="2" t="e">
        <f t="shared" si="892"/>
        <v>#VALUE!</v>
      </c>
      <c r="GW87" s="2" t="e">
        <f t="shared" si="893"/>
        <v>#VALUE!</v>
      </c>
      <c r="GX87" s="2" t="e">
        <f t="shared" si="894"/>
        <v>#VALUE!</v>
      </c>
      <c r="GY87" s="2" t="e">
        <f t="shared" si="895"/>
        <v>#VALUE!</v>
      </c>
      <c r="GZ87" s="2" t="e">
        <f t="shared" si="896"/>
        <v>#VALUE!</v>
      </c>
      <c r="HA87" s="2" t="e">
        <f t="shared" si="897"/>
        <v>#VALUE!</v>
      </c>
      <c r="HB87" s="2" t="e">
        <f t="shared" si="898"/>
        <v>#VALUE!</v>
      </c>
      <c r="HC87" s="2" t="e">
        <f t="shared" si="899"/>
        <v>#VALUE!</v>
      </c>
      <c r="HD87" s="2" t="e">
        <f t="shared" si="900"/>
        <v>#VALUE!</v>
      </c>
      <c r="HE87" s="2" t="e">
        <f t="shared" si="901"/>
        <v>#VALUE!</v>
      </c>
      <c r="HF87" s="2" t="e">
        <f t="shared" si="902"/>
        <v>#VALUE!</v>
      </c>
      <c r="HG87" s="2" t="e">
        <f t="shared" si="903"/>
        <v>#VALUE!</v>
      </c>
      <c r="HH87" s="2" t="e">
        <f t="shared" si="904"/>
        <v>#VALUE!</v>
      </c>
      <c r="HI87" s="2" t="e">
        <f t="shared" si="905"/>
        <v>#VALUE!</v>
      </c>
      <c r="HJ87" s="2" t="e">
        <f t="shared" si="906"/>
        <v>#VALUE!</v>
      </c>
      <c r="HK87" s="2" t="e">
        <f t="shared" si="907"/>
        <v>#VALUE!</v>
      </c>
      <c r="HL87" s="2" t="e">
        <f t="shared" si="908"/>
        <v>#VALUE!</v>
      </c>
      <c r="HM87" s="2" t="e">
        <f t="shared" si="909"/>
        <v>#VALUE!</v>
      </c>
      <c r="HN87" s="2" t="e">
        <f t="shared" si="910"/>
        <v>#VALUE!</v>
      </c>
      <c r="HO87" s="2" t="e">
        <f t="shared" si="911"/>
        <v>#VALUE!</v>
      </c>
      <c r="HP87" s="2" t="e">
        <f t="shared" si="912"/>
        <v>#VALUE!</v>
      </c>
      <c r="HQ87" s="2" t="e">
        <f t="shared" si="913"/>
        <v>#VALUE!</v>
      </c>
      <c r="HR87" s="2">
        <f t="shared" si="914"/>
        <v>1</v>
      </c>
      <c r="HS87" s="2" t="e">
        <f t="shared" si="915"/>
        <v>#VALUE!</v>
      </c>
      <c r="HT87" s="2" t="e">
        <f t="shared" si="916"/>
        <v>#VALUE!</v>
      </c>
      <c r="HU87" s="2" t="e">
        <f t="shared" si="917"/>
        <v>#VALUE!</v>
      </c>
      <c r="HV87" s="2" t="e">
        <f t="shared" si="918"/>
        <v>#VALUE!</v>
      </c>
      <c r="HW87" s="2" t="e">
        <f t="shared" si="919"/>
        <v>#VALUE!</v>
      </c>
      <c r="HX87" s="2" t="e">
        <f t="shared" si="920"/>
        <v>#VALUE!</v>
      </c>
      <c r="HY87" s="2" t="e">
        <f t="shared" si="921"/>
        <v>#VALUE!</v>
      </c>
      <c r="HZ87" s="2" t="e">
        <f t="shared" si="922"/>
        <v>#VALUE!</v>
      </c>
      <c r="IA87" s="2" t="e">
        <f t="shared" si="923"/>
        <v>#VALUE!</v>
      </c>
      <c r="IB87" s="2" t="e">
        <f t="shared" si="924"/>
        <v>#VALUE!</v>
      </c>
      <c r="IC87" s="2" t="e">
        <f t="shared" si="925"/>
        <v>#VALUE!</v>
      </c>
      <c r="ID87" s="2" t="e">
        <f t="shared" si="926"/>
        <v>#VALUE!</v>
      </c>
      <c r="IE87" s="2" t="e">
        <f t="shared" si="927"/>
        <v>#VALUE!</v>
      </c>
      <c r="IF87" s="2" t="e">
        <f t="shared" si="928"/>
        <v>#VALUE!</v>
      </c>
      <c r="IG87" s="2" t="e">
        <f t="shared" si="929"/>
        <v>#VALUE!</v>
      </c>
      <c r="IH87" s="2" t="e">
        <f t="shared" si="930"/>
        <v>#VALUE!</v>
      </c>
      <c r="II87" s="2" t="e">
        <f t="shared" si="931"/>
        <v>#VALUE!</v>
      </c>
      <c r="IJ87" s="2" t="e">
        <f t="shared" si="932"/>
        <v>#VALUE!</v>
      </c>
      <c r="IK87" s="2" t="e">
        <f t="shared" si="933"/>
        <v>#VALUE!</v>
      </c>
      <c r="IL87" s="2" t="e">
        <f t="shared" si="934"/>
        <v>#VALUE!</v>
      </c>
      <c r="IM87" s="2" t="e">
        <f t="shared" si="935"/>
        <v>#VALUE!</v>
      </c>
      <c r="IN87" s="2" t="e">
        <f t="shared" si="936"/>
        <v>#VALUE!</v>
      </c>
      <c r="IO87" s="2" t="e">
        <f t="shared" si="937"/>
        <v>#VALUE!</v>
      </c>
      <c r="IP87" s="2">
        <f t="shared" si="938"/>
        <v>0</v>
      </c>
      <c r="IQ87" s="2" t="e">
        <f t="shared" si="939"/>
        <v>#VALUE!</v>
      </c>
      <c r="IR87" s="2" t="e">
        <f t="shared" si="940"/>
        <v>#VALUE!</v>
      </c>
      <c r="IS87" s="2" t="e">
        <f t="shared" si="941"/>
        <v>#VALUE!</v>
      </c>
      <c r="IT87" s="2" t="e">
        <f t="shared" si="942"/>
        <v>#VALUE!</v>
      </c>
      <c r="IU87" s="2" t="e">
        <f t="shared" si="943"/>
        <v>#VALUE!</v>
      </c>
      <c r="IV87" s="2" t="e">
        <f t="shared" si="944"/>
        <v>#VALUE!</v>
      </c>
      <c r="IW87" s="2" t="e">
        <f t="shared" si="945"/>
        <v>#VALUE!</v>
      </c>
      <c r="IX87" s="2" t="e">
        <f t="shared" si="946"/>
        <v>#VALUE!</v>
      </c>
      <c r="IY87" s="2" t="e">
        <f t="shared" si="947"/>
        <v>#VALUE!</v>
      </c>
      <c r="IZ87" s="2" t="e">
        <f t="shared" si="948"/>
        <v>#VALUE!</v>
      </c>
      <c r="JA87" s="2" t="e">
        <f t="shared" si="949"/>
        <v>#VALUE!</v>
      </c>
      <c r="JB87" s="2" t="e">
        <f t="shared" si="950"/>
        <v>#VALUE!</v>
      </c>
      <c r="JC87" s="2" t="e">
        <f t="shared" si="951"/>
        <v>#VALUE!</v>
      </c>
      <c r="JD87" s="2" t="e">
        <f t="shared" si="952"/>
        <v>#VALUE!</v>
      </c>
      <c r="JE87" s="2" t="e">
        <f t="shared" si="953"/>
        <v>#VALUE!</v>
      </c>
      <c r="JF87" s="2" t="e">
        <f t="shared" si="954"/>
        <v>#VALUE!</v>
      </c>
      <c r="JG87" s="2" t="e">
        <f t="shared" si="955"/>
        <v>#VALUE!</v>
      </c>
      <c r="JH87" s="2" t="e">
        <f t="shared" si="956"/>
        <v>#VALUE!</v>
      </c>
      <c r="JI87" s="2" t="e">
        <f t="shared" si="957"/>
        <v>#VALUE!</v>
      </c>
      <c r="JJ87" s="2" t="e">
        <f t="shared" si="958"/>
        <v>#VALUE!</v>
      </c>
      <c r="JK87" s="2" t="e">
        <f t="shared" si="959"/>
        <v>#VALUE!</v>
      </c>
      <c r="JL87" s="2" t="e">
        <f t="shared" si="960"/>
        <v>#VALUE!</v>
      </c>
      <c r="JM87" s="2" t="e">
        <f t="shared" si="961"/>
        <v>#VALUE!</v>
      </c>
      <c r="JN87" s="2">
        <f t="shared" si="962"/>
        <v>0</v>
      </c>
      <c r="JO87" s="2" t="e">
        <f t="shared" si="963"/>
        <v>#VALUE!</v>
      </c>
      <c r="JP87" s="2" t="e">
        <f t="shared" si="964"/>
        <v>#VALUE!</v>
      </c>
      <c r="JQ87" s="2" t="e">
        <f t="shared" si="965"/>
        <v>#VALUE!</v>
      </c>
      <c r="JR87" s="2" t="e">
        <f t="shared" si="966"/>
        <v>#VALUE!</v>
      </c>
      <c r="JS87" s="2" t="e">
        <f t="shared" si="967"/>
        <v>#VALUE!</v>
      </c>
      <c r="JT87" s="2" t="e">
        <f t="shared" si="968"/>
        <v>#VALUE!</v>
      </c>
      <c r="JU87" s="2" t="e">
        <f t="shared" si="969"/>
        <v>#VALUE!</v>
      </c>
      <c r="JV87" s="2" t="e">
        <f t="shared" si="970"/>
        <v>#VALUE!</v>
      </c>
      <c r="JW87" s="2" t="e">
        <f t="shared" si="971"/>
        <v>#VALUE!</v>
      </c>
      <c r="JX87" s="2" t="e">
        <f t="shared" si="972"/>
        <v>#VALUE!</v>
      </c>
      <c r="JY87" s="2" t="e">
        <f t="shared" si="973"/>
        <v>#VALUE!</v>
      </c>
      <c r="JZ87" s="2" t="e">
        <f t="shared" si="974"/>
        <v>#VALUE!</v>
      </c>
      <c r="KA87" s="2" t="e">
        <f t="shared" si="975"/>
        <v>#VALUE!</v>
      </c>
      <c r="KB87" s="2" t="e">
        <f t="shared" si="976"/>
        <v>#VALUE!</v>
      </c>
      <c r="KC87" s="2" t="e">
        <f t="shared" si="977"/>
        <v>#VALUE!</v>
      </c>
      <c r="KD87" s="2" t="e">
        <f t="shared" si="978"/>
        <v>#VALUE!</v>
      </c>
      <c r="KE87" s="2" t="e">
        <f t="shared" si="979"/>
        <v>#VALUE!</v>
      </c>
      <c r="KF87" s="2" t="e">
        <f t="shared" si="980"/>
        <v>#VALUE!</v>
      </c>
      <c r="KG87" s="2" t="e">
        <f t="shared" si="981"/>
        <v>#VALUE!</v>
      </c>
      <c r="KH87" s="2" t="e">
        <f t="shared" si="982"/>
        <v>#VALUE!</v>
      </c>
      <c r="KI87" s="2" t="e">
        <f t="shared" si="983"/>
        <v>#VALUE!</v>
      </c>
      <c r="KJ87" s="2" t="e">
        <f t="shared" si="984"/>
        <v>#VALUE!</v>
      </c>
      <c r="KK87" s="2" t="e">
        <f t="shared" si="985"/>
        <v>#VALUE!</v>
      </c>
      <c r="KL87" s="2">
        <f t="shared" si="986"/>
        <v>0</v>
      </c>
      <c r="KM87" s="2" t="e">
        <f t="shared" si="987"/>
        <v>#VALUE!</v>
      </c>
      <c r="KN87" s="2" t="e">
        <f t="shared" si="988"/>
        <v>#VALUE!</v>
      </c>
      <c r="KO87" s="2" t="e">
        <f t="shared" si="989"/>
        <v>#VALUE!</v>
      </c>
      <c r="KP87" s="2" t="e">
        <f t="shared" si="990"/>
        <v>#VALUE!</v>
      </c>
      <c r="KQ87" s="2" t="e">
        <f t="shared" si="991"/>
        <v>#VALUE!</v>
      </c>
      <c r="KR87" s="2" t="e">
        <f t="shared" si="992"/>
        <v>#VALUE!</v>
      </c>
      <c r="KS87" s="2" t="e">
        <f t="shared" si="993"/>
        <v>#VALUE!</v>
      </c>
      <c r="KT87" s="2" t="e">
        <f t="shared" si="994"/>
        <v>#VALUE!</v>
      </c>
      <c r="KU87" s="2" t="e">
        <f t="shared" si="995"/>
        <v>#VALUE!</v>
      </c>
      <c r="KV87" s="2" t="e">
        <f t="shared" si="996"/>
        <v>#VALUE!</v>
      </c>
      <c r="KW87" s="2" t="e">
        <f t="shared" si="997"/>
        <v>#VALUE!</v>
      </c>
      <c r="KX87" s="2" t="e">
        <f t="shared" si="998"/>
        <v>#VALUE!</v>
      </c>
      <c r="KY87" s="2" t="e">
        <f t="shared" si="999"/>
        <v>#VALUE!</v>
      </c>
      <c r="KZ87" s="2" t="e">
        <f t="shared" si="1000"/>
        <v>#VALUE!</v>
      </c>
      <c r="LA87" s="2" t="e">
        <f t="shared" si="1001"/>
        <v>#VALUE!</v>
      </c>
      <c r="LB87" s="2" t="e">
        <f t="shared" si="1002"/>
        <v>#VALUE!</v>
      </c>
      <c r="LC87" s="2" t="e">
        <f t="shared" si="1003"/>
        <v>#VALUE!</v>
      </c>
      <c r="LD87" s="2" t="e">
        <f t="shared" si="1004"/>
        <v>#VALUE!</v>
      </c>
      <c r="LE87" s="2" t="e">
        <f t="shared" si="1005"/>
        <v>#VALUE!</v>
      </c>
      <c r="LF87" s="2" t="e">
        <f t="shared" si="1006"/>
        <v>#VALUE!</v>
      </c>
      <c r="LG87" s="2" t="e">
        <f t="shared" si="1007"/>
        <v>#VALUE!</v>
      </c>
      <c r="LH87" s="2" t="e">
        <f t="shared" si="1008"/>
        <v>#VALUE!</v>
      </c>
      <c r="LI87" s="2" t="e">
        <f t="shared" si="1009"/>
        <v>#VALUE!</v>
      </c>
      <c r="LJ87" s="2">
        <f t="shared" si="1010"/>
        <v>0</v>
      </c>
      <c r="LK87" s="2" t="e">
        <f t="shared" si="1011"/>
        <v>#VALUE!</v>
      </c>
      <c r="LL87" s="2" t="e">
        <f t="shared" si="1012"/>
        <v>#VALUE!</v>
      </c>
      <c r="LM87" s="2" t="e">
        <f t="shared" si="1013"/>
        <v>#VALUE!</v>
      </c>
      <c r="LN87" s="2" t="e">
        <f t="shared" si="1014"/>
        <v>#VALUE!</v>
      </c>
      <c r="LO87" s="2" t="e">
        <f t="shared" si="1015"/>
        <v>#VALUE!</v>
      </c>
      <c r="LP87" s="2" t="e">
        <f t="shared" si="1016"/>
        <v>#VALUE!</v>
      </c>
      <c r="LQ87" s="2" t="e">
        <f t="shared" si="1017"/>
        <v>#VALUE!</v>
      </c>
      <c r="LR87" s="2" t="e">
        <f t="shared" si="1018"/>
        <v>#VALUE!</v>
      </c>
      <c r="LS87" s="2" t="e">
        <f t="shared" si="1019"/>
        <v>#VALUE!</v>
      </c>
      <c r="LT87" s="2" t="e">
        <f t="shared" si="1020"/>
        <v>#VALUE!</v>
      </c>
      <c r="LU87" s="2" t="e">
        <f t="shared" si="1021"/>
        <v>#VALUE!</v>
      </c>
      <c r="LV87" s="2" t="e">
        <f t="shared" si="1022"/>
        <v>#VALUE!</v>
      </c>
      <c r="LW87" s="2" t="e">
        <f t="shared" si="1023"/>
        <v>#VALUE!</v>
      </c>
      <c r="LX87" s="2" t="e">
        <f t="shared" si="1024"/>
        <v>#VALUE!</v>
      </c>
      <c r="LY87" s="2" t="e">
        <f t="shared" si="1025"/>
        <v>#VALUE!</v>
      </c>
      <c r="LZ87" s="2" t="e">
        <f t="shared" si="1026"/>
        <v>#VALUE!</v>
      </c>
      <c r="MA87" s="2" t="e">
        <f t="shared" si="1027"/>
        <v>#VALUE!</v>
      </c>
      <c r="MB87" s="2" t="e">
        <f t="shared" si="1028"/>
        <v>#VALUE!</v>
      </c>
      <c r="MC87" s="2" t="e">
        <f t="shared" si="1029"/>
        <v>#VALUE!</v>
      </c>
      <c r="MD87" s="2" t="e">
        <f t="shared" si="1030"/>
        <v>#VALUE!</v>
      </c>
      <c r="ME87" s="2" t="e">
        <f t="shared" si="1031"/>
        <v>#VALUE!</v>
      </c>
      <c r="MF87" s="2" t="e">
        <f t="shared" si="1032"/>
        <v>#VALUE!</v>
      </c>
      <c r="MG87" s="2" t="e">
        <f t="shared" si="1033"/>
        <v>#VALUE!</v>
      </c>
      <c r="MH87" s="2">
        <f t="shared" si="1034"/>
        <v>1</v>
      </c>
      <c r="MI87" s="2" t="e">
        <f t="shared" si="1035"/>
        <v>#VALUE!</v>
      </c>
      <c r="MJ87" s="2" t="e">
        <f t="shared" si="1036"/>
        <v>#VALUE!</v>
      </c>
      <c r="MK87" s="2" t="e">
        <f t="shared" si="1037"/>
        <v>#VALUE!</v>
      </c>
      <c r="ML87" s="2" t="e">
        <f t="shared" si="1038"/>
        <v>#VALUE!</v>
      </c>
      <c r="MM87" s="2" t="e">
        <f t="shared" si="1039"/>
        <v>#VALUE!</v>
      </c>
      <c r="MN87" s="2" t="e">
        <f t="shared" si="1040"/>
        <v>#VALUE!</v>
      </c>
      <c r="MO87" s="2" t="e">
        <f t="shared" si="1041"/>
        <v>#VALUE!</v>
      </c>
      <c r="MP87" s="2" t="e">
        <f t="shared" si="1042"/>
        <v>#VALUE!</v>
      </c>
      <c r="MQ87" s="2" t="e">
        <f t="shared" si="1043"/>
        <v>#VALUE!</v>
      </c>
      <c r="MR87" s="2" t="e">
        <f t="shared" si="1044"/>
        <v>#VALUE!</v>
      </c>
      <c r="MS87" s="2" t="e">
        <f t="shared" si="1045"/>
        <v>#VALUE!</v>
      </c>
      <c r="MT87" s="2" t="e">
        <f t="shared" si="1046"/>
        <v>#VALUE!</v>
      </c>
      <c r="MU87" s="2" t="e">
        <f t="shared" si="1047"/>
        <v>#VALUE!</v>
      </c>
      <c r="MV87" s="2" t="e">
        <f t="shared" si="1048"/>
        <v>#VALUE!</v>
      </c>
      <c r="MW87" s="2" t="e">
        <f t="shared" si="1049"/>
        <v>#VALUE!</v>
      </c>
      <c r="MX87" s="2" t="e">
        <f t="shared" si="1050"/>
        <v>#VALUE!</v>
      </c>
      <c r="MY87" s="2" t="e">
        <f t="shared" si="1051"/>
        <v>#VALUE!</v>
      </c>
      <c r="MZ87" s="2" t="e">
        <f t="shared" si="1052"/>
        <v>#VALUE!</v>
      </c>
      <c r="NA87" s="2" t="e">
        <f t="shared" si="1053"/>
        <v>#VALUE!</v>
      </c>
      <c r="NB87" s="2" t="e">
        <f t="shared" si="1054"/>
        <v>#VALUE!</v>
      </c>
      <c r="NC87" s="2" t="e">
        <f t="shared" si="1055"/>
        <v>#VALUE!</v>
      </c>
      <c r="ND87" s="2" t="e">
        <f t="shared" si="1056"/>
        <v>#VALUE!</v>
      </c>
      <c r="NE87" s="2" t="e">
        <f t="shared" si="1057"/>
        <v>#VALUE!</v>
      </c>
      <c r="NF87" s="2">
        <f t="shared" si="1223"/>
        <v>0</v>
      </c>
      <c r="NG87" s="2">
        <f t="shared" si="1058"/>
        <v>0</v>
      </c>
      <c r="NH87" s="2">
        <f t="shared" si="1059"/>
        <v>0</v>
      </c>
      <c r="NI87" s="2">
        <f t="shared" si="1060"/>
        <v>0</v>
      </c>
      <c r="NJ87" s="2">
        <f t="shared" si="1061"/>
        <v>0</v>
      </c>
      <c r="NK87" s="2">
        <f t="shared" si="1062"/>
        <v>0</v>
      </c>
      <c r="NL87" s="2">
        <f t="shared" si="1063"/>
        <v>0</v>
      </c>
      <c r="NM87" s="2">
        <f t="shared" si="1064"/>
        <v>0</v>
      </c>
      <c r="NN87" s="2">
        <f t="shared" si="1065"/>
        <v>0</v>
      </c>
      <c r="NO87" s="2">
        <f t="shared" si="1066"/>
        <v>0</v>
      </c>
      <c r="NP87" s="2">
        <f t="shared" si="1067"/>
        <v>0</v>
      </c>
      <c r="NQ87" s="2">
        <f t="shared" si="1068"/>
        <v>0</v>
      </c>
      <c r="NR87" s="2">
        <f t="shared" si="1069"/>
        <v>0</v>
      </c>
      <c r="NS87" s="2">
        <f t="shared" si="1070"/>
        <v>0</v>
      </c>
      <c r="NT87" s="2">
        <f t="shared" si="1071"/>
        <v>0</v>
      </c>
      <c r="NU87" s="2">
        <f t="shared" si="1072"/>
        <v>0</v>
      </c>
      <c r="NV87" s="2">
        <f t="shared" si="1073"/>
        <v>0</v>
      </c>
      <c r="NW87" s="2">
        <f t="shared" si="1074"/>
        <v>0</v>
      </c>
      <c r="NX87" s="2">
        <f t="shared" si="1075"/>
        <v>0</v>
      </c>
      <c r="NY87" s="2">
        <f t="shared" si="1076"/>
        <v>0</v>
      </c>
      <c r="NZ87" s="2">
        <f t="shared" si="1077"/>
        <v>0</v>
      </c>
      <c r="OA87" s="2">
        <f t="shared" si="1078"/>
        <v>0</v>
      </c>
      <c r="OB87" s="2">
        <f t="shared" si="1079"/>
        <v>0</v>
      </c>
      <c r="OC87" s="2">
        <f t="shared" si="1080"/>
        <v>0</v>
      </c>
      <c r="OD87" s="2">
        <f>IF(AND(NF87&gt;'Graph Creator'!$K$4,'Detalle de Cuentas'!NF87&lt;='Graph Creator'!$L$4),1,0)</f>
        <v>0</v>
      </c>
      <c r="OE87" s="2">
        <f>IF(AND(NG87&gt;'Graph Creator'!$K$4,'Detalle de Cuentas'!NG87&lt;='Graph Creator'!$L$4),1,0)</f>
        <v>0</v>
      </c>
      <c r="OF87" s="2">
        <f>IF(AND(NH87&gt;'Graph Creator'!$K$4,'Detalle de Cuentas'!NH87&lt;='Graph Creator'!$L$4),1,0)</f>
        <v>0</v>
      </c>
      <c r="OG87" s="2">
        <f>IF(AND(NI87&gt;'Graph Creator'!$K$4,'Detalle de Cuentas'!NI87&lt;='Graph Creator'!$L$4),1,0)</f>
        <v>0</v>
      </c>
      <c r="OH87" s="2">
        <f>IF(AND(NJ87&gt;'Graph Creator'!$K$4,'Detalle de Cuentas'!NJ87&lt;='Graph Creator'!$L$4),1,0)</f>
        <v>0</v>
      </c>
      <c r="OI87" s="2">
        <f>IF(AND(NK87&gt;'Graph Creator'!$K$4,'Detalle de Cuentas'!NK87&lt;='Graph Creator'!$L$4),1,0)</f>
        <v>0</v>
      </c>
      <c r="OJ87" s="2">
        <f>IF(AND(NL87&gt;'Graph Creator'!$K$4,'Detalle de Cuentas'!NL87&lt;='Graph Creator'!$L$4),1,0)</f>
        <v>0</v>
      </c>
      <c r="OK87" s="2">
        <f>IF(AND(NM87&gt;'Graph Creator'!$K$4,'Detalle de Cuentas'!NM87&lt;='Graph Creator'!$L$4),1,0)</f>
        <v>0</v>
      </c>
      <c r="OL87" s="2">
        <f>IF(AND(NN87&gt;'Graph Creator'!$K$4,'Detalle de Cuentas'!NN87&lt;='Graph Creator'!$L$4),1,0)</f>
        <v>0</v>
      </c>
      <c r="OM87" s="2">
        <f>IF(AND(NO87&gt;'Graph Creator'!$K$4,'Detalle de Cuentas'!NO87&lt;='Graph Creator'!$L$4),1,0)</f>
        <v>0</v>
      </c>
      <c r="ON87" s="2">
        <f>IF(AND(NP87&gt;'Graph Creator'!$K$4,'Detalle de Cuentas'!NP87&lt;='Graph Creator'!$L$4),1,0)</f>
        <v>0</v>
      </c>
      <c r="OO87" s="2">
        <f>IF(AND(NQ87&gt;'Graph Creator'!$K$4,'Detalle de Cuentas'!NQ87&lt;='Graph Creator'!$L$4),1,0)</f>
        <v>0</v>
      </c>
      <c r="OP87" s="2">
        <f>IF(AND(NR87&gt;'Graph Creator'!$K$4,'Detalle de Cuentas'!NR87&lt;='Graph Creator'!$L$4),1,0)</f>
        <v>0</v>
      </c>
      <c r="OQ87" s="2">
        <f>IF(AND(NS87&gt;'Graph Creator'!$K$4,'Detalle de Cuentas'!NS87&lt;='Graph Creator'!$L$4),1,0)</f>
        <v>0</v>
      </c>
      <c r="OR87" s="2">
        <f>IF(AND(NT87&gt;'Graph Creator'!$K$4,'Detalle de Cuentas'!NT87&lt;='Graph Creator'!$L$4),1,0)</f>
        <v>0</v>
      </c>
      <c r="OS87" s="2">
        <f>IF(AND(NU87&gt;'Graph Creator'!$K$4,'Detalle de Cuentas'!NU87&lt;='Graph Creator'!$L$4),1,0)</f>
        <v>0</v>
      </c>
      <c r="OT87" s="2">
        <f>IF(AND(NV87&gt;'Graph Creator'!$K$4,'Detalle de Cuentas'!NV87&lt;='Graph Creator'!$L$4),1,0)</f>
        <v>0</v>
      </c>
      <c r="OU87" s="2">
        <f>IF(AND(NW87&gt;'Graph Creator'!$K$4,'Detalle de Cuentas'!NW87&lt;='Graph Creator'!$L$4),1,0)</f>
        <v>0</v>
      </c>
      <c r="OV87" s="2">
        <f>IF(AND(NX87&gt;'Graph Creator'!$K$4,'Detalle de Cuentas'!NX87&lt;='Graph Creator'!$L$4),1,0)</f>
        <v>0</v>
      </c>
      <c r="OW87" s="2">
        <f>IF(AND(NY87&gt;'Graph Creator'!$K$4,'Detalle de Cuentas'!NY87&lt;='Graph Creator'!$L$4),1,0)</f>
        <v>0</v>
      </c>
      <c r="OX87" s="2">
        <f>IF(AND(NZ87&gt;'Graph Creator'!$K$4,'Detalle de Cuentas'!NZ87&lt;='Graph Creator'!$L$4),1,0)</f>
        <v>0</v>
      </c>
      <c r="OY87" s="2">
        <f>IF(AND(OA87&gt;'Graph Creator'!$K$4,'Detalle de Cuentas'!OA87&lt;='Graph Creator'!$L$4),1,0)</f>
        <v>0</v>
      </c>
      <c r="OZ87" s="2">
        <f>IF(AND(OB87&gt;'Graph Creator'!$K$4,'Detalle de Cuentas'!OB87&lt;='Graph Creator'!$L$4),1,0)</f>
        <v>0</v>
      </c>
      <c r="PA87" s="2">
        <f>IF(AND(OC87&gt;'Graph Creator'!$K$4,'Detalle de Cuentas'!OC87&lt;='Graph Creator'!$L$4),1,0)</f>
        <v>0</v>
      </c>
      <c r="PB87" s="2">
        <f>IF(AND(NF87&gt;'Graph Creator'!$L$4,'Detalle de Cuentas'!NF87&lt;='Graph Creator'!$M$4),1,0)</f>
        <v>0</v>
      </c>
      <c r="PC87" s="2">
        <f>IF(AND(NG87&gt;'Graph Creator'!$L$4,'Detalle de Cuentas'!NG87&lt;='Graph Creator'!$M$4),1,0)</f>
        <v>0</v>
      </c>
      <c r="PD87" s="2">
        <f>IF(AND(NH87&gt;'Graph Creator'!$L$4,'Detalle de Cuentas'!NH87&lt;='Graph Creator'!$M$4),1,0)</f>
        <v>0</v>
      </c>
      <c r="PE87" s="2">
        <f>IF(AND(NI87&gt;'Graph Creator'!$L$4,'Detalle de Cuentas'!NI87&lt;='Graph Creator'!$M$4),1,0)</f>
        <v>0</v>
      </c>
      <c r="PF87" s="2">
        <f>IF(AND(NJ87&gt;'Graph Creator'!$L$4,'Detalle de Cuentas'!NJ87&lt;='Graph Creator'!$M$4),1,0)</f>
        <v>0</v>
      </c>
      <c r="PG87" s="2">
        <f>IF(AND(NK87&gt;'Graph Creator'!$L$4,'Detalle de Cuentas'!NK87&lt;='Graph Creator'!$M$4),1,0)</f>
        <v>0</v>
      </c>
      <c r="PH87" s="2">
        <f>IF(AND(NL87&gt;'Graph Creator'!$L$4,'Detalle de Cuentas'!NL87&lt;='Graph Creator'!$M$4),1,0)</f>
        <v>0</v>
      </c>
      <c r="PI87" s="2">
        <f>IF(AND(NM87&gt;'Graph Creator'!$L$4,'Detalle de Cuentas'!NM87&lt;='Graph Creator'!$M$4),1,0)</f>
        <v>0</v>
      </c>
      <c r="PJ87" s="2">
        <f>IF(AND(NN87&gt;'Graph Creator'!$L$4,'Detalle de Cuentas'!NN87&lt;='Graph Creator'!$M$4),1,0)</f>
        <v>0</v>
      </c>
      <c r="PK87" s="2">
        <f>IF(AND(NO87&gt;'Graph Creator'!$L$4,'Detalle de Cuentas'!NO87&lt;='Graph Creator'!$M$4),1,0)</f>
        <v>0</v>
      </c>
      <c r="PL87" s="2">
        <f>IF(AND(NP87&gt;'Graph Creator'!$L$4,'Detalle de Cuentas'!NP87&lt;='Graph Creator'!$M$4),1,0)</f>
        <v>0</v>
      </c>
      <c r="PM87" s="2">
        <f>IF(AND(NQ87&gt;'Graph Creator'!$L$4,'Detalle de Cuentas'!NQ87&lt;='Graph Creator'!$M$4),1,0)</f>
        <v>0</v>
      </c>
      <c r="PN87" s="2">
        <f>IF(AND(NR87&gt;'Graph Creator'!$L$4,'Detalle de Cuentas'!NR87&lt;='Graph Creator'!$M$4),1,0)</f>
        <v>0</v>
      </c>
      <c r="PO87" s="2">
        <f>IF(AND(NS87&gt;'Graph Creator'!$L$4,'Detalle de Cuentas'!NS87&lt;='Graph Creator'!$M$4),1,0)</f>
        <v>0</v>
      </c>
      <c r="PP87" s="2">
        <f>IF(AND(NT87&gt;'Graph Creator'!$L$4,'Detalle de Cuentas'!NT87&lt;='Graph Creator'!$M$4),1,0)</f>
        <v>0</v>
      </c>
      <c r="PQ87" s="2">
        <f>IF(AND(NU87&gt;'Graph Creator'!$L$4,'Detalle de Cuentas'!NU87&lt;='Graph Creator'!$M$4),1,0)</f>
        <v>0</v>
      </c>
      <c r="PR87" s="2">
        <f>IF(AND(NV87&gt;'Graph Creator'!$L$4,'Detalle de Cuentas'!NV87&lt;='Graph Creator'!$M$4),1,0)</f>
        <v>0</v>
      </c>
      <c r="PS87" s="2">
        <f>IF(AND(NW87&gt;'Graph Creator'!$L$4,'Detalle de Cuentas'!NW87&lt;='Graph Creator'!$M$4),1,0)</f>
        <v>0</v>
      </c>
      <c r="PT87" s="2">
        <f>IF(AND(NX87&gt;'Graph Creator'!$L$4,'Detalle de Cuentas'!NX87&lt;='Graph Creator'!$M$4),1,0)</f>
        <v>0</v>
      </c>
      <c r="PU87" s="2">
        <f>IF(AND(NY87&gt;'Graph Creator'!$L$4,'Detalle de Cuentas'!NY87&lt;='Graph Creator'!$M$4),1,0)</f>
        <v>0</v>
      </c>
      <c r="PV87" s="2">
        <f>IF(AND(NZ87&gt;'Graph Creator'!$L$4,'Detalle de Cuentas'!NZ87&lt;='Graph Creator'!$M$4),1,0)</f>
        <v>0</v>
      </c>
      <c r="PW87" s="2">
        <f>IF(AND(OA87&gt;'Graph Creator'!$L$4,'Detalle de Cuentas'!OA87&lt;='Graph Creator'!$M$4),1,0)</f>
        <v>0</v>
      </c>
      <c r="PX87" s="2">
        <f>IF(AND(OB87&gt;'Graph Creator'!$L$4,'Detalle de Cuentas'!OB87&lt;='Graph Creator'!$M$4),1,0)</f>
        <v>0</v>
      </c>
      <c r="PY87" s="2">
        <f>IF(AND(OC87&gt;'Graph Creator'!$L$4,'Detalle de Cuentas'!OC87&lt;='Graph Creator'!$M$4),1,0)</f>
        <v>0</v>
      </c>
      <c r="PZ87" s="2">
        <f>IF(AND(NF87&gt;'Graph Creator'!$M$4,'Detalle de Cuentas'!NF87&lt;='Graph Creator'!$N$4),1,0)</f>
        <v>0</v>
      </c>
      <c r="QA87" s="2">
        <f>IF(AND(NG87&gt;'Graph Creator'!$M$4,'Detalle de Cuentas'!NG87&lt;='Graph Creator'!$N$4),1,0)</f>
        <v>0</v>
      </c>
      <c r="QB87" s="2">
        <f>IF(AND(NH87&gt;'Graph Creator'!$M$4,'Detalle de Cuentas'!NH87&lt;='Graph Creator'!$N$4),1,0)</f>
        <v>0</v>
      </c>
      <c r="QC87" s="2">
        <f>IF(AND(NI87&gt;'Graph Creator'!$M$4,'Detalle de Cuentas'!NI87&lt;='Graph Creator'!$N$4),1,0)</f>
        <v>0</v>
      </c>
      <c r="QD87" s="2">
        <f>IF(AND(NJ87&gt;'Graph Creator'!$M$4,'Detalle de Cuentas'!NJ87&lt;='Graph Creator'!$N$4),1,0)</f>
        <v>0</v>
      </c>
      <c r="QE87" s="2">
        <f>IF(AND(NK87&gt;'Graph Creator'!$M$4,'Detalle de Cuentas'!NK87&lt;='Graph Creator'!$N$4),1,0)</f>
        <v>0</v>
      </c>
      <c r="QF87" s="2">
        <f>IF(AND(NL87&gt;'Graph Creator'!$M$4,'Detalle de Cuentas'!NL87&lt;='Graph Creator'!$N$4),1,0)</f>
        <v>0</v>
      </c>
      <c r="QG87" s="2">
        <f>IF(AND(NM87&gt;'Graph Creator'!$M$4,'Detalle de Cuentas'!NM87&lt;='Graph Creator'!$N$4),1,0)</f>
        <v>0</v>
      </c>
      <c r="QH87" s="2">
        <f>IF(AND(NN87&gt;'Graph Creator'!$M$4,'Detalle de Cuentas'!NN87&lt;='Graph Creator'!$N$4),1,0)</f>
        <v>0</v>
      </c>
      <c r="QI87" s="2">
        <f>IF(AND(NO87&gt;'Graph Creator'!$M$4,'Detalle de Cuentas'!NO87&lt;='Graph Creator'!$N$4),1,0)</f>
        <v>0</v>
      </c>
      <c r="QJ87" s="2">
        <f>IF(AND(NP87&gt;'Graph Creator'!$M$4,'Detalle de Cuentas'!NP87&lt;='Graph Creator'!$N$4),1,0)</f>
        <v>0</v>
      </c>
      <c r="QK87" s="2">
        <f>IF(AND(NQ87&gt;'Graph Creator'!$M$4,'Detalle de Cuentas'!NQ87&lt;='Graph Creator'!$N$4),1,0)</f>
        <v>0</v>
      </c>
      <c r="QL87" s="2">
        <f>IF(AND(NR87&gt;'Graph Creator'!$M$4,'Detalle de Cuentas'!NR87&lt;='Graph Creator'!$N$4),1,0)</f>
        <v>0</v>
      </c>
      <c r="QM87" s="2">
        <f>IF(AND(NS87&gt;'Graph Creator'!$M$4,'Detalle de Cuentas'!NS87&lt;='Graph Creator'!$N$4),1,0)</f>
        <v>0</v>
      </c>
      <c r="QN87" s="2">
        <f>IF(AND(NT87&gt;'Graph Creator'!$M$4,'Detalle de Cuentas'!NT87&lt;='Graph Creator'!$N$4),1,0)</f>
        <v>0</v>
      </c>
      <c r="QO87" s="2">
        <f>IF(AND(NU87&gt;'Graph Creator'!$M$4,'Detalle de Cuentas'!NU87&lt;='Graph Creator'!$N$4),1,0)</f>
        <v>0</v>
      </c>
      <c r="QP87" s="2">
        <f>IF(AND(NV87&gt;'Graph Creator'!$M$4,'Detalle de Cuentas'!NV87&lt;='Graph Creator'!$N$4),1,0)</f>
        <v>0</v>
      </c>
      <c r="QQ87" s="2">
        <f>IF(AND(NW87&gt;'Graph Creator'!$M$4,'Detalle de Cuentas'!NW87&lt;='Graph Creator'!$N$4),1,0)</f>
        <v>0</v>
      </c>
      <c r="QR87" s="2">
        <f>IF(AND(NX87&gt;'Graph Creator'!$M$4,'Detalle de Cuentas'!NX87&lt;='Graph Creator'!$N$4),1,0)</f>
        <v>0</v>
      </c>
      <c r="QS87" s="2">
        <f>IF(AND(NY87&gt;'Graph Creator'!$M$4,'Detalle de Cuentas'!NY87&lt;='Graph Creator'!$N$4),1,0)</f>
        <v>0</v>
      </c>
      <c r="QT87" s="2">
        <f>IF(AND(NZ87&gt;'Graph Creator'!$M$4,'Detalle de Cuentas'!NZ87&lt;='Graph Creator'!$N$4),1,0)</f>
        <v>0</v>
      </c>
      <c r="QU87" s="2">
        <f>IF(AND(OA87&gt;'Graph Creator'!$M$4,'Detalle de Cuentas'!OA87&lt;='Graph Creator'!$N$4),1,0)</f>
        <v>0</v>
      </c>
      <c r="QV87" s="2">
        <f>IF(AND(OB87&gt;'Graph Creator'!$M$4,'Detalle de Cuentas'!OB87&lt;='Graph Creator'!$N$4),1,0)</f>
        <v>0</v>
      </c>
      <c r="QW87" s="2">
        <f>IF(AND(OC87&gt;'Graph Creator'!$M$4,'Detalle de Cuentas'!OC87&lt;='Graph Creator'!$N$4),1,0)</f>
        <v>0</v>
      </c>
      <c r="QX87" s="2">
        <f>IF(AND(NF87&gt;'Graph Creator'!$N$4,'Detalle de Cuentas'!NF87&lt;='Graph Creator'!$O$4),1,0)</f>
        <v>0</v>
      </c>
      <c r="QY87" s="2">
        <f>IF(AND(NG87&gt;'Graph Creator'!$N$4,'Detalle de Cuentas'!NG87&lt;='Graph Creator'!$O$4),1,0)</f>
        <v>0</v>
      </c>
      <c r="QZ87" s="2">
        <f>IF(AND(NH87&gt;'Graph Creator'!$N$4,'Detalle de Cuentas'!NH87&lt;='Graph Creator'!$O$4),1,0)</f>
        <v>0</v>
      </c>
      <c r="RA87" s="2">
        <f>IF(AND(NI87&gt;'Graph Creator'!$N$4,'Detalle de Cuentas'!NI87&lt;='Graph Creator'!$O$4),1,0)</f>
        <v>0</v>
      </c>
      <c r="RB87" s="2">
        <f>IF(AND(NJ87&gt;'Graph Creator'!$N$4,'Detalle de Cuentas'!NJ87&lt;='Graph Creator'!$O$4),1,0)</f>
        <v>0</v>
      </c>
      <c r="RC87" s="2">
        <f>IF(AND(NK87&gt;'Graph Creator'!$N$4,'Detalle de Cuentas'!NK87&lt;='Graph Creator'!$O$4),1,0)</f>
        <v>0</v>
      </c>
      <c r="RD87" s="2">
        <f>IF(AND(NL87&gt;'Graph Creator'!$N$4,'Detalle de Cuentas'!NL87&lt;='Graph Creator'!$O$4),1,0)</f>
        <v>0</v>
      </c>
      <c r="RE87" s="2">
        <f>IF(AND(NM87&gt;'Graph Creator'!$N$4,'Detalle de Cuentas'!NM87&lt;='Graph Creator'!$O$4),1,0)</f>
        <v>0</v>
      </c>
      <c r="RF87" s="2">
        <f>IF(AND(NN87&gt;'Graph Creator'!$N$4,'Detalle de Cuentas'!NN87&lt;='Graph Creator'!$O$4),1,0)</f>
        <v>0</v>
      </c>
      <c r="RG87" s="2">
        <f>IF(AND(NO87&gt;'Graph Creator'!$N$4,'Detalle de Cuentas'!NO87&lt;='Graph Creator'!$O$4),1,0)</f>
        <v>0</v>
      </c>
      <c r="RH87" s="2">
        <f>IF(AND(NP87&gt;'Graph Creator'!$N$4,'Detalle de Cuentas'!NP87&lt;='Graph Creator'!$O$4),1,0)</f>
        <v>0</v>
      </c>
      <c r="RI87" s="2">
        <f>IF(AND(NQ87&gt;'Graph Creator'!$N$4,'Detalle de Cuentas'!NQ87&lt;='Graph Creator'!$O$4),1,0)</f>
        <v>0</v>
      </c>
      <c r="RJ87" s="2">
        <f>IF(AND(NR87&gt;'Graph Creator'!$N$4,'Detalle de Cuentas'!NR87&lt;='Graph Creator'!$O$4),1,0)</f>
        <v>0</v>
      </c>
      <c r="RK87" s="2">
        <f>IF(AND(NS87&gt;'Graph Creator'!$N$4,'Detalle de Cuentas'!NS87&lt;='Graph Creator'!$O$4),1,0)</f>
        <v>0</v>
      </c>
      <c r="RL87" s="2">
        <f>IF(AND(NT87&gt;'Graph Creator'!$N$4,'Detalle de Cuentas'!NT87&lt;='Graph Creator'!$O$4),1,0)</f>
        <v>0</v>
      </c>
      <c r="RM87" s="2">
        <f>IF(AND(NU87&gt;'Graph Creator'!$N$4,'Detalle de Cuentas'!NU87&lt;='Graph Creator'!$O$4),1,0)</f>
        <v>0</v>
      </c>
      <c r="RN87" s="2">
        <f>IF(AND(NV87&gt;'Graph Creator'!$N$4,'Detalle de Cuentas'!NV87&lt;='Graph Creator'!$O$4),1,0)</f>
        <v>0</v>
      </c>
      <c r="RO87" s="2">
        <f>IF(AND(NW87&gt;'Graph Creator'!$N$4,'Detalle de Cuentas'!NW87&lt;='Graph Creator'!$O$4),1,0)</f>
        <v>0</v>
      </c>
      <c r="RP87" s="2">
        <f>IF(AND(NX87&gt;'Graph Creator'!$N$4,'Detalle de Cuentas'!NX87&lt;='Graph Creator'!$O$4),1,0)</f>
        <v>0</v>
      </c>
      <c r="RQ87" s="2">
        <f>IF(AND(NY87&gt;'Graph Creator'!$N$4,'Detalle de Cuentas'!NY87&lt;='Graph Creator'!$O$4),1,0)</f>
        <v>0</v>
      </c>
      <c r="RR87" s="2">
        <f>IF(AND(NZ87&gt;'Graph Creator'!$N$4,'Detalle de Cuentas'!NZ87&lt;='Graph Creator'!$O$4),1,0)</f>
        <v>0</v>
      </c>
      <c r="RS87" s="2">
        <f>IF(AND(OA87&gt;'Graph Creator'!$N$4,'Detalle de Cuentas'!OA87&lt;='Graph Creator'!$O$4),1,0)</f>
        <v>0</v>
      </c>
      <c r="RT87" s="2">
        <f>IF(AND(OB87&gt;'Graph Creator'!$N$4,'Detalle de Cuentas'!OB87&lt;='Graph Creator'!$O$4),1,0)</f>
        <v>0</v>
      </c>
      <c r="RU87" s="2">
        <f>IF(AND(OC87&gt;'Graph Creator'!$N$4,'Detalle de Cuentas'!OC87&lt;='Graph Creator'!$O$4),1,0)</f>
        <v>0</v>
      </c>
      <c r="RV87" s="2" t="e">
        <f t="shared" si="1224"/>
        <v>#VALUE!</v>
      </c>
      <c r="RW87" s="2" t="e">
        <f t="shared" si="1225"/>
        <v>#VALUE!</v>
      </c>
      <c r="RX87" s="2" t="e">
        <f t="shared" si="1226"/>
        <v>#VALUE!</v>
      </c>
      <c r="RY87" s="2" t="e">
        <f t="shared" si="1227"/>
        <v>#VALUE!</v>
      </c>
      <c r="RZ87" s="2" t="e">
        <f t="shared" si="1228"/>
        <v>#VALUE!</v>
      </c>
      <c r="SA87" s="2" t="e">
        <f t="shared" si="1229"/>
        <v>#VALUE!</v>
      </c>
      <c r="SB87" s="2" t="e">
        <f t="shared" si="1230"/>
        <v>#VALUE!</v>
      </c>
      <c r="SC87" s="2" t="e">
        <f t="shared" si="1231"/>
        <v>#VALUE!</v>
      </c>
      <c r="SD87" s="2" t="e">
        <f t="shared" si="1232"/>
        <v>#VALUE!</v>
      </c>
      <c r="SE87" s="2" t="e">
        <f t="shared" si="1233"/>
        <v>#VALUE!</v>
      </c>
      <c r="SF87" s="2" t="e">
        <f t="shared" si="1234"/>
        <v>#VALUE!</v>
      </c>
      <c r="SG87" s="2" t="e">
        <f t="shared" si="1235"/>
        <v>#VALUE!</v>
      </c>
      <c r="SH87" s="2" t="e">
        <f t="shared" si="1236"/>
        <v>#VALUE!</v>
      </c>
      <c r="SI87" s="2" t="e">
        <f t="shared" si="1237"/>
        <v>#VALUE!</v>
      </c>
      <c r="SJ87" s="2" t="e">
        <f t="shared" si="1238"/>
        <v>#VALUE!</v>
      </c>
      <c r="SK87" s="2" t="e">
        <f t="shared" si="1239"/>
        <v>#VALUE!</v>
      </c>
      <c r="SL87" s="2" t="e">
        <f t="shared" si="1240"/>
        <v>#VALUE!</v>
      </c>
      <c r="SM87" s="2" t="e">
        <f t="shared" si="1241"/>
        <v>#VALUE!</v>
      </c>
      <c r="SN87" s="2" t="e">
        <f t="shared" si="1242"/>
        <v>#VALUE!</v>
      </c>
      <c r="SO87" s="2" t="e">
        <f t="shared" si="1243"/>
        <v>#VALUE!</v>
      </c>
      <c r="SP87" s="2" t="e">
        <f t="shared" si="1244"/>
        <v>#VALUE!</v>
      </c>
      <c r="SQ87" s="2" t="e">
        <f t="shared" si="1245"/>
        <v>#VALUE!</v>
      </c>
      <c r="SR87" s="2" t="e">
        <f t="shared" si="1246"/>
        <v>#VALUE!</v>
      </c>
      <c r="SS87" s="2" t="e">
        <f t="shared" si="1247"/>
        <v>#VALUE!</v>
      </c>
      <c r="ST87" s="2" t="e">
        <f t="shared" si="1248"/>
        <v>#VALUE!</v>
      </c>
      <c r="SU87" s="2" t="e">
        <f t="shared" si="1249"/>
        <v>#VALUE!</v>
      </c>
      <c r="SV87" s="2" t="e">
        <f t="shared" si="1250"/>
        <v>#VALUE!</v>
      </c>
      <c r="SW87" s="2" t="e">
        <f t="shared" si="1251"/>
        <v>#VALUE!</v>
      </c>
      <c r="SX87" s="2" t="e">
        <f t="shared" si="1252"/>
        <v>#VALUE!</v>
      </c>
      <c r="SY87" s="2" t="e">
        <f t="shared" si="1253"/>
        <v>#VALUE!</v>
      </c>
      <c r="SZ87" s="2" t="e">
        <f t="shared" si="1254"/>
        <v>#VALUE!</v>
      </c>
      <c r="TA87" s="2" t="e">
        <f t="shared" si="1255"/>
        <v>#VALUE!</v>
      </c>
      <c r="TB87" s="2" t="e">
        <f t="shared" si="1256"/>
        <v>#VALUE!</v>
      </c>
      <c r="TC87" s="2" t="e">
        <f t="shared" si="1257"/>
        <v>#VALUE!</v>
      </c>
      <c r="TD87" s="2" t="e">
        <f t="shared" si="1258"/>
        <v>#VALUE!</v>
      </c>
      <c r="TE87" s="2" t="e">
        <f t="shared" si="1259"/>
        <v>#VALUE!</v>
      </c>
      <c r="TF87" s="2" t="str">
        <f>IF(DZ87=1,IF(SUM(DZ$17:DZ87)&lt;2,""&amp;B87,", "&amp;B87),"")</f>
        <v/>
      </c>
      <c r="TG87" s="2" t="str">
        <f t="shared" si="1272"/>
        <v/>
      </c>
      <c r="TH87" s="2">
        <f t="shared" si="1260"/>
        <v>0</v>
      </c>
      <c r="TI87" s="14" t="str">
        <f t="shared" si="1261"/>
        <v/>
      </c>
      <c r="TJ87" s="14" t="e">
        <f t="shared" si="1081"/>
        <v>#VALUE!</v>
      </c>
      <c r="TK87" s="14" t="e">
        <f t="shared" si="1082"/>
        <v>#VALUE!</v>
      </c>
      <c r="TL87" s="14" t="e">
        <f t="shared" si="1083"/>
        <v>#VALUE!</v>
      </c>
      <c r="TM87" s="14" t="e">
        <f t="shared" si="1084"/>
        <v>#VALUE!</v>
      </c>
      <c r="TN87" s="14" t="e">
        <f t="shared" si="1085"/>
        <v>#VALUE!</v>
      </c>
      <c r="TO87" s="14" t="e">
        <f t="shared" si="1086"/>
        <v>#VALUE!</v>
      </c>
      <c r="TP87" s="14" t="e">
        <f t="shared" si="1087"/>
        <v>#VALUE!</v>
      </c>
      <c r="TQ87" s="14" t="e">
        <f t="shared" si="1088"/>
        <v>#VALUE!</v>
      </c>
      <c r="TR87" s="14" t="e">
        <f t="shared" si="1089"/>
        <v>#VALUE!</v>
      </c>
      <c r="TS87" s="14" t="e">
        <f t="shared" si="1090"/>
        <v>#VALUE!</v>
      </c>
      <c r="TT87" s="14" t="e">
        <f t="shared" si="1091"/>
        <v>#VALUE!</v>
      </c>
      <c r="TU87" s="14" t="e">
        <f t="shared" si="1092"/>
        <v>#VALUE!</v>
      </c>
      <c r="TV87" s="14" t="e">
        <f t="shared" si="1093"/>
        <v>#VALUE!</v>
      </c>
      <c r="TW87" s="14" t="e">
        <f t="shared" si="1094"/>
        <v>#VALUE!</v>
      </c>
      <c r="TX87" s="14" t="e">
        <f t="shared" si="1095"/>
        <v>#VALUE!</v>
      </c>
      <c r="TY87" s="14" t="e">
        <f t="shared" si="1096"/>
        <v>#VALUE!</v>
      </c>
      <c r="TZ87" s="14" t="e">
        <f t="shared" si="1097"/>
        <v>#VALUE!</v>
      </c>
      <c r="UA87" s="14" t="e">
        <f t="shared" si="1098"/>
        <v>#VALUE!</v>
      </c>
      <c r="UB87" s="14" t="e">
        <f t="shared" si="1099"/>
        <v>#VALUE!</v>
      </c>
      <c r="UC87" s="14" t="e">
        <f t="shared" si="1100"/>
        <v>#VALUE!</v>
      </c>
      <c r="UD87" s="14" t="e">
        <f t="shared" si="1101"/>
        <v>#VALUE!</v>
      </c>
      <c r="UE87" s="14" t="e">
        <f t="shared" si="1102"/>
        <v>#VALUE!</v>
      </c>
      <c r="UF87" s="14" t="e">
        <f t="shared" si="1103"/>
        <v>#VALUE!</v>
      </c>
      <c r="UH87" s="2">
        <f>IF($C$4-$R87&gt;'Graph Creator'!$E$2*'Graph Creator'!$D$13*12,0,1)</f>
        <v>1</v>
      </c>
      <c r="UJ87" s="2" t="e">
        <f t="shared" si="1262"/>
        <v>#VALUE!</v>
      </c>
      <c r="UK87" s="2" t="e">
        <f t="shared" si="1104"/>
        <v>#VALUE!</v>
      </c>
      <c r="UL87" s="2" t="e">
        <f t="shared" si="1105"/>
        <v>#VALUE!</v>
      </c>
      <c r="UM87" s="2" t="e">
        <f t="shared" si="1106"/>
        <v>#VALUE!</v>
      </c>
      <c r="UN87" s="2" t="e">
        <f t="shared" si="1107"/>
        <v>#VALUE!</v>
      </c>
      <c r="UO87" s="2" t="e">
        <f t="shared" si="1108"/>
        <v>#VALUE!</v>
      </c>
      <c r="UP87" s="2" t="e">
        <f t="shared" si="1109"/>
        <v>#VALUE!</v>
      </c>
      <c r="UQ87" s="2" t="e">
        <f t="shared" si="1110"/>
        <v>#VALUE!</v>
      </c>
      <c r="UR87" s="2" t="e">
        <f t="shared" si="1111"/>
        <v>#VALUE!</v>
      </c>
      <c r="US87" s="2" t="e">
        <f t="shared" si="1112"/>
        <v>#VALUE!</v>
      </c>
      <c r="UT87" s="2" t="e">
        <f t="shared" si="1113"/>
        <v>#VALUE!</v>
      </c>
      <c r="UU87" s="2" t="e">
        <f t="shared" si="1114"/>
        <v>#VALUE!</v>
      </c>
      <c r="UV87" s="2" t="e">
        <f t="shared" si="1115"/>
        <v>#VALUE!</v>
      </c>
      <c r="UW87" s="2" t="e">
        <f t="shared" si="1116"/>
        <v>#VALUE!</v>
      </c>
      <c r="UX87" s="2" t="e">
        <f t="shared" si="1117"/>
        <v>#VALUE!</v>
      </c>
      <c r="UY87" s="2" t="e">
        <f t="shared" si="1118"/>
        <v>#VALUE!</v>
      </c>
      <c r="UZ87" s="2" t="e">
        <f t="shared" si="1119"/>
        <v>#VALUE!</v>
      </c>
      <c r="VA87" s="2" t="e">
        <f t="shared" si="1120"/>
        <v>#VALUE!</v>
      </c>
      <c r="VB87" s="2" t="e">
        <f t="shared" si="1121"/>
        <v>#VALUE!</v>
      </c>
      <c r="VC87" s="2" t="e">
        <f t="shared" si="1122"/>
        <v>#VALUE!</v>
      </c>
      <c r="VD87" s="2" t="e">
        <f t="shared" si="1123"/>
        <v>#VALUE!</v>
      </c>
      <c r="VE87" s="2" t="e">
        <f t="shared" si="1124"/>
        <v>#VALUE!</v>
      </c>
      <c r="VF87" s="2" t="e">
        <f t="shared" si="1125"/>
        <v>#VALUE!</v>
      </c>
      <c r="VG87" s="2" t="e">
        <f t="shared" si="1126"/>
        <v>#VALUE!</v>
      </c>
      <c r="VH87" s="2" t="e">
        <f t="shared" si="1127"/>
        <v>#VALUE!</v>
      </c>
      <c r="VI87" s="2" t="e">
        <f t="shared" si="1128"/>
        <v>#VALUE!</v>
      </c>
      <c r="VJ87" s="2" t="e">
        <f t="shared" si="1129"/>
        <v>#VALUE!</v>
      </c>
      <c r="VK87" s="2" t="e">
        <f t="shared" si="1130"/>
        <v>#VALUE!</v>
      </c>
      <c r="VL87" s="2" t="e">
        <f t="shared" si="1131"/>
        <v>#VALUE!</v>
      </c>
      <c r="VM87" s="2" t="e">
        <f t="shared" si="1132"/>
        <v>#VALUE!</v>
      </c>
      <c r="VN87" s="2" t="e">
        <f t="shared" si="1133"/>
        <v>#VALUE!</v>
      </c>
      <c r="VO87" s="2" t="e">
        <f t="shared" si="1134"/>
        <v>#VALUE!</v>
      </c>
      <c r="VP87" s="2" t="e">
        <f t="shared" si="1135"/>
        <v>#VALUE!</v>
      </c>
      <c r="VQ87" s="2" t="e">
        <f t="shared" si="1136"/>
        <v>#VALUE!</v>
      </c>
      <c r="VR87" s="2" t="e">
        <f t="shared" si="1137"/>
        <v>#VALUE!</v>
      </c>
      <c r="VS87" s="2" t="e">
        <f t="shared" si="1138"/>
        <v>#VALUE!</v>
      </c>
      <c r="VT87" s="98">
        <f t="shared" si="1263"/>
        <v>0</v>
      </c>
      <c r="VU87" s="98">
        <f t="shared" si="1139"/>
        <v>0</v>
      </c>
      <c r="VV87" s="98">
        <f t="shared" si="1140"/>
        <v>0</v>
      </c>
      <c r="VW87" s="98">
        <f t="shared" si="1141"/>
        <v>0</v>
      </c>
      <c r="VX87" s="98">
        <f t="shared" si="1142"/>
        <v>0</v>
      </c>
      <c r="VY87" s="98">
        <f t="shared" si="1143"/>
        <v>0</v>
      </c>
      <c r="VZ87" s="98">
        <f t="shared" si="1144"/>
        <v>0</v>
      </c>
      <c r="WA87" s="98">
        <f t="shared" si="1145"/>
        <v>0</v>
      </c>
      <c r="WB87" s="98">
        <f t="shared" si="1146"/>
        <v>0</v>
      </c>
      <c r="WC87" s="98">
        <f t="shared" si="1147"/>
        <v>0</v>
      </c>
      <c r="WD87" s="98">
        <f t="shared" si="1148"/>
        <v>0</v>
      </c>
      <c r="WE87" s="98">
        <f t="shared" si="1149"/>
        <v>0</v>
      </c>
      <c r="WF87" s="98">
        <f t="shared" si="1150"/>
        <v>0</v>
      </c>
      <c r="WG87" s="98">
        <f t="shared" si="1151"/>
        <v>0</v>
      </c>
      <c r="WH87" s="98">
        <f t="shared" si="1152"/>
        <v>0</v>
      </c>
      <c r="WI87" s="98">
        <f t="shared" si="1153"/>
        <v>0</v>
      </c>
      <c r="WJ87" s="98">
        <f t="shared" si="1154"/>
        <v>0</v>
      </c>
      <c r="WK87" s="98">
        <f t="shared" si="1155"/>
        <v>0</v>
      </c>
      <c r="WL87" s="98">
        <f t="shared" si="1156"/>
        <v>0</v>
      </c>
      <c r="WM87" s="98">
        <f t="shared" si="1157"/>
        <v>0</v>
      </c>
      <c r="WN87" s="98">
        <f t="shared" si="1158"/>
        <v>0</v>
      </c>
      <c r="WO87" s="98">
        <f t="shared" si="1159"/>
        <v>0</v>
      </c>
      <c r="WP87" s="98">
        <f t="shared" si="1160"/>
        <v>0</v>
      </c>
      <c r="WQ87" s="98">
        <f t="shared" si="1161"/>
        <v>0</v>
      </c>
      <c r="WR87" s="98">
        <f>IFERROR(INDEX('Score Calculation'!$D$38:$D$41,MATCH('Detalle de Cuentas'!VT87,'Score Calculation'!$C$38:$C$41,1)),0)</f>
        <v>4</v>
      </c>
      <c r="WS87" s="98">
        <f>IFERROR(INDEX('Score Calculation'!$D$38:$D$41,MATCH('Detalle de Cuentas'!VU87,'Score Calculation'!$C$38:$C$41,1)),0)</f>
        <v>4</v>
      </c>
      <c r="WT87" s="98">
        <f>IFERROR(INDEX('Score Calculation'!$D$38:$D$41,MATCH('Detalle de Cuentas'!VV87,'Score Calculation'!$C$38:$C$41,1)),0)</f>
        <v>4</v>
      </c>
      <c r="WU87" s="98">
        <f>IFERROR(INDEX('Score Calculation'!$D$38:$D$41,MATCH('Detalle de Cuentas'!VW87,'Score Calculation'!$C$38:$C$41,1)),0)</f>
        <v>4</v>
      </c>
      <c r="WV87" s="98">
        <f>IFERROR(INDEX('Score Calculation'!$D$38:$D$41,MATCH('Detalle de Cuentas'!VX87,'Score Calculation'!$C$38:$C$41,1)),0)</f>
        <v>4</v>
      </c>
      <c r="WW87" s="98">
        <f>IFERROR(INDEX('Score Calculation'!$D$38:$D$41,MATCH('Detalle de Cuentas'!VY87,'Score Calculation'!$C$38:$C$41,1)),0)</f>
        <v>4</v>
      </c>
      <c r="WX87" s="98">
        <f>IFERROR(INDEX('Score Calculation'!$D$38:$D$41,MATCH('Detalle de Cuentas'!VZ87,'Score Calculation'!$C$38:$C$41,1)),0)</f>
        <v>4</v>
      </c>
      <c r="WY87" s="98">
        <f>IFERROR(INDEX('Score Calculation'!$D$38:$D$41,MATCH('Detalle de Cuentas'!WA87,'Score Calculation'!$C$38:$C$41,1)),0)</f>
        <v>4</v>
      </c>
      <c r="WZ87" s="98">
        <f>IFERROR(INDEX('Score Calculation'!$D$38:$D$41,MATCH('Detalle de Cuentas'!WB87,'Score Calculation'!$C$38:$C$41,1)),0)</f>
        <v>4</v>
      </c>
      <c r="XA87" s="98">
        <f>IFERROR(INDEX('Score Calculation'!$D$38:$D$41,MATCH('Detalle de Cuentas'!WC87,'Score Calculation'!$C$38:$C$41,1)),0)</f>
        <v>4</v>
      </c>
      <c r="XB87" s="98">
        <f>IFERROR(INDEX('Score Calculation'!$D$38:$D$41,MATCH('Detalle de Cuentas'!WD87,'Score Calculation'!$C$38:$C$41,1)),0)</f>
        <v>4</v>
      </c>
      <c r="XC87" s="98">
        <f>IFERROR(INDEX('Score Calculation'!$D$38:$D$41,MATCH('Detalle de Cuentas'!WE87,'Score Calculation'!$C$38:$C$41,1)),0)</f>
        <v>4</v>
      </c>
      <c r="XD87" s="98">
        <f>IFERROR(INDEX('Score Calculation'!$D$38:$D$41,MATCH('Detalle de Cuentas'!WF87,'Score Calculation'!$C$38:$C$41,1)),0)</f>
        <v>4</v>
      </c>
      <c r="XE87" s="98">
        <f>IFERROR(INDEX('Score Calculation'!$D$38:$D$41,MATCH('Detalle de Cuentas'!WG87,'Score Calculation'!$C$38:$C$41,1)),0)</f>
        <v>4</v>
      </c>
      <c r="XF87" s="98">
        <f>IFERROR(INDEX('Score Calculation'!$D$38:$D$41,MATCH('Detalle de Cuentas'!WH87,'Score Calculation'!$C$38:$C$41,1)),0)</f>
        <v>4</v>
      </c>
      <c r="XG87" s="98">
        <f>IFERROR(INDEX('Score Calculation'!$D$38:$D$41,MATCH('Detalle de Cuentas'!WI87,'Score Calculation'!$C$38:$C$41,1)),0)</f>
        <v>4</v>
      </c>
      <c r="XH87" s="98">
        <f>IFERROR(INDEX('Score Calculation'!$D$38:$D$41,MATCH('Detalle de Cuentas'!WJ87,'Score Calculation'!$C$38:$C$41,1)),0)</f>
        <v>4</v>
      </c>
      <c r="XI87" s="98">
        <f>IFERROR(INDEX('Score Calculation'!$D$38:$D$41,MATCH('Detalle de Cuentas'!WK87,'Score Calculation'!$C$38:$C$41,1)),0)</f>
        <v>4</v>
      </c>
      <c r="XJ87" s="98">
        <f>IFERROR(INDEX('Score Calculation'!$D$38:$D$41,MATCH('Detalle de Cuentas'!WL87,'Score Calculation'!$C$38:$C$41,1)),0)</f>
        <v>4</v>
      </c>
      <c r="XK87" s="98">
        <f>IFERROR(INDEX('Score Calculation'!$D$38:$D$41,MATCH('Detalle de Cuentas'!WM87,'Score Calculation'!$C$38:$C$41,1)),0)</f>
        <v>4</v>
      </c>
      <c r="XL87" s="98">
        <f>IFERROR(INDEX('Score Calculation'!$D$38:$D$41,MATCH('Detalle de Cuentas'!WN87,'Score Calculation'!$C$38:$C$41,1)),0)</f>
        <v>4</v>
      </c>
      <c r="XM87" s="98">
        <f>IFERROR(INDEX('Score Calculation'!$D$38:$D$41,MATCH('Detalle de Cuentas'!WO87,'Score Calculation'!$C$38:$C$41,1)),0)</f>
        <v>4</v>
      </c>
      <c r="XN87" s="98">
        <f>IFERROR(INDEX('Score Calculation'!$D$38:$D$41,MATCH('Detalle de Cuentas'!WP87,'Score Calculation'!$C$38:$C$41,1)),0)</f>
        <v>4</v>
      </c>
      <c r="XO87" s="98">
        <f>IFERROR(INDEX('Score Calculation'!$D$38:$D$41,MATCH('Detalle de Cuentas'!WQ87,'Score Calculation'!$C$38:$C$41,1)),0)</f>
        <v>4</v>
      </c>
      <c r="XP87" s="98">
        <f>IFERROR(INDEX('Score Calculation'!$D$24:$D$31,MATCH('Detalle de Cuentas'!NF87,'Score Calculation'!$C$24:$C$31,1)),0)</f>
        <v>1</v>
      </c>
      <c r="XQ87" s="98">
        <f>IFERROR(INDEX('Score Calculation'!$D$24:$D$31,MATCH('Detalle de Cuentas'!NG87,'Score Calculation'!$C$24:$C$31,1)),0)</f>
        <v>1</v>
      </c>
      <c r="XR87" s="98">
        <f>IFERROR(INDEX('Score Calculation'!$D$24:$D$31,MATCH('Detalle de Cuentas'!NH87,'Score Calculation'!$C$24:$C$31,1)),0)</f>
        <v>1</v>
      </c>
      <c r="XS87" s="98">
        <f>IFERROR(INDEX('Score Calculation'!$D$24:$D$31,MATCH('Detalle de Cuentas'!NI87,'Score Calculation'!$C$24:$C$31,1)),0)</f>
        <v>1</v>
      </c>
      <c r="XT87" s="98">
        <f>IFERROR(INDEX('Score Calculation'!$D$24:$D$31,MATCH('Detalle de Cuentas'!NJ87,'Score Calculation'!$C$24:$C$31,1)),0)</f>
        <v>1</v>
      </c>
      <c r="XU87" s="98">
        <f>IFERROR(INDEX('Score Calculation'!$D$24:$D$31,MATCH('Detalle de Cuentas'!NK87,'Score Calculation'!$C$24:$C$31,1)),0)</f>
        <v>1</v>
      </c>
      <c r="XV87" s="98">
        <f>IFERROR(INDEX('Score Calculation'!$D$24:$D$31,MATCH('Detalle de Cuentas'!NL87,'Score Calculation'!$C$24:$C$31,1)),0)</f>
        <v>1</v>
      </c>
      <c r="XW87" s="98">
        <f>IFERROR(INDEX('Score Calculation'!$D$24:$D$31,MATCH('Detalle de Cuentas'!NM87,'Score Calculation'!$C$24:$C$31,1)),0)</f>
        <v>1</v>
      </c>
      <c r="XX87" s="98">
        <f>IFERROR(INDEX('Score Calculation'!$D$24:$D$31,MATCH('Detalle de Cuentas'!NN87,'Score Calculation'!$C$24:$C$31,1)),0)</f>
        <v>1</v>
      </c>
      <c r="XY87" s="98">
        <f>IFERROR(INDEX('Score Calculation'!$D$24:$D$31,MATCH('Detalle de Cuentas'!NO87,'Score Calculation'!$C$24:$C$31,1)),0)</f>
        <v>1</v>
      </c>
      <c r="XZ87" s="98">
        <f>IFERROR(INDEX('Score Calculation'!$D$24:$D$31,MATCH('Detalle de Cuentas'!NP87,'Score Calculation'!$C$24:$C$31,1)),0)</f>
        <v>1</v>
      </c>
      <c r="YA87" s="98">
        <f>IFERROR(INDEX('Score Calculation'!$D$24:$D$31,MATCH('Detalle de Cuentas'!NQ87,'Score Calculation'!$C$24:$C$31,1)),0)</f>
        <v>1</v>
      </c>
      <c r="YB87" s="98">
        <f>IFERROR(INDEX('Score Calculation'!$D$24:$D$31,MATCH('Detalle de Cuentas'!NR87,'Score Calculation'!$C$24:$C$31,1)),0)</f>
        <v>1</v>
      </c>
      <c r="YC87" s="98">
        <f>IFERROR(INDEX('Score Calculation'!$D$24:$D$31,MATCH('Detalle de Cuentas'!NS87,'Score Calculation'!$C$24:$C$31,1)),0)</f>
        <v>1</v>
      </c>
      <c r="YD87" s="98">
        <f>IFERROR(INDEX('Score Calculation'!$D$24:$D$31,MATCH('Detalle de Cuentas'!NT87,'Score Calculation'!$C$24:$C$31,1)),0)</f>
        <v>1</v>
      </c>
      <c r="YE87" s="98">
        <f>IFERROR(INDEX('Score Calculation'!$D$24:$D$31,MATCH('Detalle de Cuentas'!NU87,'Score Calculation'!$C$24:$C$31,1)),0)</f>
        <v>1</v>
      </c>
      <c r="YF87" s="98">
        <f>IFERROR(INDEX('Score Calculation'!$D$24:$D$31,MATCH('Detalle de Cuentas'!NV87,'Score Calculation'!$C$24:$C$31,1)),0)</f>
        <v>1</v>
      </c>
      <c r="YG87" s="98">
        <f>IFERROR(INDEX('Score Calculation'!$D$24:$D$31,MATCH('Detalle de Cuentas'!NW87,'Score Calculation'!$C$24:$C$31,1)),0)</f>
        <v>1</v>
      </c>
      <c r="YH87" s="98">
        <f>IFERROR(INDEX('Score Calculation'!$D$24:$D$31,MATCH('Detalle de Cuentas'!NX87,'Score Calculation'!$C$24:$C$31,1)),0)</f>
        <v>1</v>
      </c>
      <c r="YI87" s="98">
        <f>IFERROR(INDEX('Score Calculation'!$D$24:$D$31,MATCH('Detalle de Cuentas'!NY87,'Score Calculation'!$C$24:$C$31,1)),0)</f>
        <v>1</v>
      </c>
      <c r="YJ87" s="98">
        <f>IFERROR(INDEX('Score Calculation'!$D$24:$D$31,MATCH('Detalle de Cuentas'!NZ87,'Score Calculation'!$C$24:$C$31,1)),0)</f>
        <v>1</v>
      </c>
      <c r="YK87" s="98">
        <f>IFERROR(INDEX('Score Calculation'!$D$24:$D$31,MATCH('Detalle de Cuentas'!OA87,'Score Calculation'!$C$24:$C$31,1)),0)</f>
        <v>1</v>
      </c>
      <c r="YL87" s="98">
        <f>IFERROR(INDEX('Score Calculation'!$D$24:$D$31,MATCH('Detalle de Cuentas'!OB87,'Score Calculation'!$C$24:$C$31,1)),0)</f>
        <v>1</v>
      </c>
      <c r="YM87" s="98">
        <f>IFERROR(INDEX('Score Calculation'!$D$24:$D$31,MATCH('Detalle de Cuentas'!OC87,'Score Calculation'!$C$24:$C$31,1)),0)</f>
        <v>1</v>
      </c>
      <c r="YN87" s="98">
        <f t="shared" si="1264"/>
        <v>0</v>
      </c>
      <c r="YO87" s="98">
        <f>IF(LEFT(TRIM($D87),15)="GRUPO SOLIDARIO",$L87*'Score Calculation'!$H$5,IF(TRIM('Detalle de Cuentas'!$C87)="Semanal",'Detalle de Cuentas'!$L87*'Score Calculation'!$H$6,'Detalle de Cuentas'!$L87))</f>
        <v>0</v>
      </c>
      <c r="YP87" s="99">
        <f>IFERROR(INDEX('Score Calculation'!$D$54:$D$60,MATCH($YO87,'Score Calculation'!$C$54:$C$60,1)),1)</f>
        <v>0.2</v>
      </c>
      <c r="YQ87" s="99">
        <f>IFERROR(INDEX('Score Calculation'!$D$65:$D$123,MATCH(LEFT(TRIM('Detalle de Cuentas'!$F87),20),'Score Calculation'!$F$65:$F$123,0)),1)</f>
        <v>1</v>
      </c>
      <c r="YR87" s="99">
        <f>IFERROR(INDEX('Score Calculation'!$D$46:$D$49,MATCH('Detalle de Cuentas'!$YN87,'Score Calculation'!$C$46:$C$49,1)),1)</f>
        <v>4</v>
      </c>
      <c r="YS87" s="99">
        <f t="shared" si="1265"/>
        <v>0</v>
      </c>
      <c r="YT87" s="99">
        <f t="shared" si="1266"/>
        <v>0</v>
      </c>
      <c r="YU87" s="98" t="str">
        <f t="shared" si="1267"/>
        <v/>
      </c>
      <c r="YV87" s="109">
        <f t="shared" si="1268"/>
        <v>1</v>
      </c>
      <c r="YW87" s="109">
        <f>IFERROR(INDEX('Score Calculation'!$D$187:$D$245,MATCH(LEFT(TRIM('Detalle de Cuentas'!$F87),20),'Score Calculation'!$F$187:$F$245,0)),1)</f>
        <v>1</v>
      </c>
      <c r="YX87" s="109">
        <f>IFERROR(IF($E87="HIPOTECA",-PMT('Score Calculation'!$H$266/(360/$J87),$G87,$YO87)*(30/$J87),-PMT('Score Calculation'!$H$267/(360/$J87),$G87,$YO87)*(30/$J87)),0)</f>
        <v>0</v>
      </c>
      <c r="YY87" s="109">
        <f t="shared" si="805"/>
        <v>0</v>
      </c>
      <c r="YZ87" s="109">
        <f t="shared" si="805"/>
        <v>0</v>
      </c>
      <c r="ZA87" s="109">
        <f t="shared" si="805"/>
        <v>0</v>
      </c>
      <c r="ZB87" s="109">
        <f t="shared" si="805"/>
        <v>0</v>
      </c>
      <c r="ZC87" s="109">
        <f t="shared" si="805"/>
        <v>0</v>
      </c>
      <c r="ZD87" s="109">
        <f t="shared" si="805"/>
        <v>0</v>
      </c>
      <c r="ZE87" s="109">
        <f t="shared" si="805"/>
        <v>0</v>
      </c>
      <c r="ZF87" s="109">
        <f t="shared" si="805"/>
        <v>0</v>
      </c>
      <c r="ZG87" s="109">
        <f t="shared" si="805"/>
        <v>0</v>
      </c>
      <c r="ZH87" s="109">
        <f t="shared" si="805"/>
        <v>0</v>
      </c>
      <c r="ZI87" s="109">
        <f t="shared" si="1269"/>
        <v>0</v>
      </c>
    </row>
    <row r="88" spans="2:685" x14ac:dyDescent="0.2">
      <c r="B88" s="41">
        <v>72</v>
      </c>
      <c r="C88" s="42"/>
      <c r="D88" s="42"/>
      <c r="E88" s="42"/>
      <c r="F88" s="42"/>
      <c r="G88" s="42"/>
      <c r="H88" s="42"/>
      <c r="I88" s="29"/>
      <c r="J88" s="6" t="str">
        <f t="shared" si="814"/>
        <v/>
      </c>
      <c r="K88" s="43"/>
      <c r="L88" s="43"/>
      <c r="M88" s="43"/>
      <c r="N88" s="43"/>
      <c r="O88" s="43"/>
      <c r="P88" s="44" t="str">
        <f t="shared" si="1162"/>
        <v/>
      </c>
      <c r="Q88" s="26"/>
      <c r="R88" s="26"/>
      <c r="S88" s="26"/>
      <c r="T88" s="26"/>
      <c r="U88" s="29"/>
      <c r="V88" s="43"/>
      <c r="W88" s="26"/>
      <c r="X88" s="29"/>
      <c r="Y88" s="6">
        <f>IF('Detalle de Cuentas'!$C$4-$R88&gt;'Graph Creator'!$E$2*'Graph Creator'!$D$13*12,0,1)</f>
        <v>1</v>
      </c>
      <c r="Z88" s="45">
        <f t="shared" si="815"/>
        <v>0</v>
      </c>
      <c r="AA88" s="2" t="e">
        <f t="shared" si="1163"/>
        <v>#VALUE!</v>
      </c>
      <c r="AB88" s="2" t="e">
        <f t="shared" si="1164"/>
        <v>#VALUE!</v>
      </c>
      <c r="AC88" s="2" t="e">
        <f t="shared" si="1165"/>
        <v>#VALUE!</v>
      </c>
      <c r="AD88" s="2" t="e">
        <f t="shared" si="1166"/>
        <v>#VALUE!</v>
      </c>
      <c r="AE88" s="2" t="e">
        <f t="shared" si="1167"/>
        <v>#VALUE!</v>
      </c>
      <c r="AF88" s="2" t="e">
        <f t="shared" si="1168"/>
        <v>#VALUE!</v>
      </c>
      <c r="AG88" s="2">
        <f t="shared" si="1169"/>
        <v>0</v>
      </c>
      <c r="AH88" s="2">
        <f t="shared" si="1170"/>
        <v>0</v>
      </c>
      <c r="AI88" s="2" t="str">
        <f t="shared" si="1171"/>
        <v/>
      </c>
      <c r="AJ88" s="2" t="str">
        <f t="shared" ref="AJ88:BE88" si="1281">IFERROR(SEARCH(".",$I88,AI88+1),"")</f>
        <v/>
      </c>
      <c r="AK88" s="2" t="str">
        <f t="shared" si="1281"/>
        <v/>
      </c>
      <c r="AL88" s="2" t="str">
        <f t="shared" si="1281"/>
        <v/>
      </c>
      <c r="AM88" s="2" t="str">
        <f t="shared" si="1281"/>
        <v/>
      </c>
      <c r="AN88" s="2" t="str">
        <f t="shared" si="1281"/>
        <v/>
      </c>
      <c r="AO88" s="2" t="str">
        <f t="shared" si="1281"/>
        <v/>
      </c>
      <c r="AP88" s="2" t="str">
        <f t="shared" si="1281"/>
        <v/>
      </c>
      <c r="AQ88" s="2" t="str">
        <f t="shared" si="1281"/>
        <v/>
      </c>
      <c r="AR88" s="2" t="str">
        <f t="shared" si="1281"/>
        <v/>
      </c>
      <c r="AS88" s="2" t="str">
        <f t="shared" si="1281"/>
        <v/>
      </c>
      <c r="AT88" s="2" t="str">
        <f t="shared" si="1281"/>
        <v/>
      </c>
      <c r="AU88" s="2" t="str">
        <f t="shared" si="1281"/>
        <v/>
      </c>
      <c r="AV88" s="2" t="str">
        <f t="shared" si="1281"/>
        <v/>
      </c>
      <c r="AW88" s="2" t="str">
        <f t="shared" si="1281"/>
        <v/>
      </c>
      <c r="AX88" s="2" t="str">
        <f t="shared" si="1281"/>
        <v/>
      </c>
      <c r="AY88" s="2" t="str">
        <f t="shared" si="1281"/>
        <v/>
      </c>
      <c r="AZ88" s="2" t="str">
        <f t="shared" si="1281"/>
        <v/>
      </c>
      <c r="BA88" s="2" t="str">
        <f t="shared" si="1281"/>
        <v/>
      </c>
      <c r="BB88" s="2" t="str">
        <f t="shared" si="1281"/>
        <v/>
      </c>
      <c r="BC88" s="2" t="str">
        <f t="shared" si="1281"/>
        <v/>
      </c>
      <c r="BD88" s="2" t="str">
        <f t="shared" si="1281"/>
        <v/>
      </c>
      <c r="BE88" s="2" t="str">
        <f t="shared" si="1281"/>
        <v/>
      </c>
      <c r="BF88" s="2" t="str">
        <f t="shared" si="1173"/>
        <v/>
      </c>
      <c r="BG88" s="2" t="str">
        <f t="shared" si="817"/>
        <v/>
      </c>
      <c r="BH88" s="2" t="str">
        <f t="shared" si="818"/>
        <v/>
      </c>
      <c r="BI88" s="2" t="str">
        <f t="shared" si="819"/>
        <v/>
      </c>
      <c r="BJ88" s="2" t="str">
        <f t="shared" si="820"/>
        <v/>
      </c>
      <c r="BK88" s="2" t="str">
        <f t="shared" si="821"/>
        <v/>
      </c>
      <c r="BL88" s="2" t="str">
        <f t="shared" si="822"/>
        <v/>
      </c>
      <c r="BM88" s="2" t="str">
        <f t="shared" si="823"/>
        <v/>
      </c>
      <c r="BN88" s="2" t="str">
        <f t="shared" si="824"/>
        <v/>
      </c>
      <c r="BO88" s="2" t="str">
        <f t="shared" si="825"/>
        <v/>
      </c>
      <c r="BP88" s="2" t="str">
        <f t="shared" si="826"/>
        <v/>
      </c>
      <c r="BQ88" s="2" t="str">
        <f t="shared" si="827"/>
        <v/>
      </c>
      <c r="BR88" s="2" t="str">
        <f t="shared" si="828"/>
        <v/>
      </c>
      <c r="BS88" s="2" t="str">
        <f t="shared" si="829"/>
        <v/>
      </c>
      <c r="BT88" s="2" t="str">
        <f t="shared" si="830"/>
        <v/>
      </c>
      <c r="BU88" s="2" t="str">
        <f t="shared" si="831"/>
        <v/>
      </c>
      <c r="BV88" s="2" t="str">
        <f t="shared" si="832"/>
        <v/>
      </c>
      <c r="BW88" s="2" t="str">
        <f t="shared" si="833"/>
        <v/>
      </c>
      <c r="BX88" s="2" t="str">
        <f t="shared" si="834"/>
        <v/>
      </c>
      <c r="BY88" s="2" t="str">
        <f t="shared" si="835"/>
        <v/>
      </c>
      <c r="BZ88" s="2" t="str">
        <f t="shared" si="836"/>
        <v/>
      </c>
      <c r="CA88" s="2" t="str">
        <f t="shared" si="837"/>
        <v/>
      </c>
      <c r="CB88" s="2" t="str">
        <f t="shared" si="838"/>
        <v/>
      </c>
      <c r="CC88" s="2" t="str">
        <f t="shared" si="839"/>
        <v/>
      </c>
      <c r="CD88" s="14">
        <f t="shared" si="840"/>
        <v>0</v>
      </c>
      <c r="CE88" s="14" t="e">
        <f t="shared" ref="CE88:DA88" si="1282">CD88-$J$17</f>
        <v>#VALUE!</v>
      </c>
      <c r="CF88" s="14" t="e">
        <f t="shared" si="1282"/>
        <v>#VALUE!</v>
      </c>
      <c r="CG88" s="14" t="e">
        <f t="shared" si="1282"/>
        <v>#VALUE!</v>
      </c>
      <c r="CH88" s="14" t="e">
        <f t="shared" si="1282"/>
        <v>#VALUE!</v>
      </c>
      <c r="CI88" s="14" t="e">
        <f t="shared" si="1282"/>
        <v>#VALUE!</v>
      </c>
      <c r="CJ88" s="14" t="e">
        <f t="shared" si="1282"/>
        <v>#VALUE!</v>
      </c>
      <c r="CK88" s="14" t="e">
        <f t="shared" si="1282"/>
        <v>#VALUE!</v>
      </c>
      <c r="CL88" s="14" t="e">
        <f t="shared" si="1282"/>
        <v>#VALUE!</v>
      </c>
      <c r="CM88" s="14" t="e">
        <f t="shared" si="1282"/>
        <v>#VALUE!</v>
      </c>
      <c r="CN88" s="14" t="e">
        <f t="shared" si="1282"/>
        <v>#VALUE!</v>
      </c>
      <c r="CO88" s="14" t="e">
        <f t="shared" si="1282"/>
        <v>#VALUE!</v>
      </c>
      <c r="CP88" s="14" t="e">
        <f t="shared" si="1282"/>
        <v>#VALUE!</v>
      </c>
      <c r="CQ88" s="14" t="e">
        <f t="shared" si="1282"/>
        <v>#VALUE!</v>
      </c>
      <c r="CR88" s="14" t="e">
        <f t="shared" si="1282"/>
        <v>#VALUE!</v>
      </c>
      <c r="CS88" s="14" t="e">
        <f t="shared" si="1282"/>
        <v>#VALUE!</v>
      </c>
      <c r="CT88" s="14" t="e">
        <f t="shared" si="1282"/>
        <v>#VALUE!</v>
      </c>
      <c r="CU88" s="14" t="e">
        <f t="shared" si="1282"/>
        <v>#VALUE!</v>
      </c>
      <c r="CV88" s="14" t="e">
        <f t="shared" si="1282"/>
        <v>#VALUE!</v>
      </c>
      <c r="CW88" s="14" t="e">
        <f t="shared" si="1282"/>
        <v>#VALUE!</v>
      </c>
      <c r="CX88" s="14" t="e">
        <f t="shared" si="1282"/>
        <v>#VALUE!</v>
      </c>
      <c r="CY88" s="14" t="e">
        <f t="shared" si="1282"/>
        <v>#VALUE!</v>
      </c>
      <c r="CZ88" s="14" t="e">
        <f t="shared" si="1282"/>
        <v>#VALUE!</v>
      </c>
      <c r="DA88" s="14" t="e">
        <f t="shared" si="1282"/>
        <v>#VALUE!</v>
      </c>
      <c r="DB88" s="2">
        <f t="shared" si="1175"/>
        <v>0</v>
      </c>
      <c r="DC88" s="2">
        <f t="shared" si="1176"/>
        <v>0</v>
      </c>
      <c r="DD88" s="2">
        <f t="shared" si="1177"/>
        <v>0</v>
      </c>
      <c r="DE88" s="2">
        <f t="shared" si="1178"/>
        <v>0</v>
      </c>
      <c r="DF88" s="2">
        <f t="shared" si="1179"/>
        <v>0</v>
      </c>
      <c r="DG88" s="2">
        <f t="shared" si="1180"/>
        <v>0</v>
      </c>
      <c r="DH88" s="2">
        <f t="shared" si="1181"/>
        <v>0</v>
      </c>
      <c r="DI88" s="2">
        <f t="shared" si="1182"/>
        <v>0</v>
      </c>
      <c r="DJ88" s="2">
        <f t="shared" si="1183"/>
        <v>0</v>
      </c>
      <c r="DK88" s="2">
        <f t="shared" si="1184"/>
        <v>0</v>
      </c>
      <c r="DL88" s="2">
        <f t="shared" si="1185"/>
        <v>0</v>
      </c>
      <c r="DM88" s="2">
        <f t="shared" si="1186"/>
        <v>0</v>
      </c>
      <c r="DN88" s="2">
        <f t="shared" si="1187"/>
        <v>0</v>
      </c>
      <c r="DO88" s="2">
        <f t="shared" si="1188"/>
        <v>0</v>
      </c>
      <c r="DP88" s="2">
        <f t="shared" si="1189"/>
        <v>0</v>
      </c>
      <c r="DQ88" s="2">
        <f t="shared" si="1190"/>
        <v>0</v>
      </c>
      <c r="DR88" s="2">
        <f t="shared" si="1191"/>
        <v>0</v>
      </c>
      <c r="DS88" s="2">
        <f t="shared" si="1192"/>
        <v>0</v>
      </c>
      <c r="DT88" s="2">
        <f t="shared" si="1193"/>
        <v>0</v>
      </c>
      <c r="DU88" s="2">
        <f t="shared" si="1194"/>
        <v>0</v>
      </c>
      <c r="DV88" s="2">
        <f t="shared" si="1195"/>
        <v>0</v>
      </c>
      <c r="DW88" s="2">
        <f t="shared" si="1196"/>
        <v>0</v>
      </c>
      <c r="DX88" s="2">
        <f t="shared" si="1197"/>
        <v>0</v>
      </c>
      <c r="DY88" s="2">
        <f t="shared" si="1198"/>
        <v>0</v>
      </c>
      <c r="DZ88" s="2">
        <f t="shared" si="1199"/>
        <v>0</v>
      </c>
      <c r="EA88" s="2">
        <f t="shared" si="1200"/>
        <v>0</v>
      </c>
      <c r="EB88" s="2">
        <f t="shared" si="1201"/>
        <v>0</v>
      </c>
      <c r="EC88" s="2">
        <f t="shared" si="1202"/>
        <v>0</v>
      </c>
      <c r="ED88" s="2">
        <f t="shared" si="1203"/>
        <v>0</v>
      </c>
      <c r="EE88" s="2">
        <f t="shared" si="1204"/>
        <v>0</v>
      </c>
      <c r="EF88" s="2">
        <f t="shared" si="1205"/>
        <v>0</v>
      </c>
      <c r="EG88" s="2">
        <f t="shared" si="1206"/>
        <v>0</v>
      </c>
      <c r="EH88" s="2">
        <f t="shared" si="1207"/>
        <v>0</v>
      </c>
      <c r="EI88" s="2">
        <f t="shared" si="1208"/>
        <v>0</v>
      </c>
      <c r="EJ88" s="2">
        <f t="shared" si="1209"/>
        <v>0</v>
      </c>
      <c r="EK88" s="2">
        <f t="shared" si="1210"/>
        <v>0</v>
      </c>
      <c r="EL88" s="2">
        <f t="shared" si="1211"/>
        <v>0</v>
      </c>
      <c r="EM88" s="2">
        <f t="shared" si="1212"/>
        <v>0</v>
      </c>
      <c r="EN88" s="2">
        <f t="shared" si="1213"/>
        <v>0</v>
      </c>
      <c r="EO88" s="2">
        <f t="shared" si="1214"/>
        <v>0</v>
      </c>
      <c r="EP88" s="2">
        <f t="shared" si="1215"/>
        <v>0</v>
      </c>
      <c r="EQ88" s="2">
        <f t="shared" si="1216"/>
        <v>0</v>
      </c>
      <c r="ER88" s="2">
        <f t="shared" si="1217"/>
        <v>0</v>
      </c>
      <c r="ES88" s="2">
        <f t="shared" si="1218"/>
        <v>0</v>
      </c>
      <c r="ET88" s="2">
        <f t="shared" si="1219"/>
        <v>0</v>
      </c>
      <c r="EU88" s="2">
        <f t="shared" si="1220"/>
        <v>0</v>
      </c>
      <c r="EV88" s="2">
        <f t="shared" si="1221"/>
        <v>0</v>
      </c>
      <c r="EW88" s="2">
        <f t="shared" si="1222"/>
        <v>0</v>
      </c>
      <c r="EX88" s="2">
        <f t="shared" si="842"/>
        <v>1</v>
      </c>
      <c r="EY88" s="2" t="e">
        <f t="shared" si="843"/>
        <v>#VALUE!</v>
      </c>
      <c r="EZ88" s="2" t="e">
        <f t="shared" si="844"/>
        <v>#VALUE!</v>
      </c>
      <c r="FA88" s="2" t="e">
        <f t="shared" si="845"/>
        <v>#VALUE!</v>
      </c>
      <c r="FB88" s="2" t="e">
        <f t="shared" si="846"/>
        <v>#VALUE!</v>
      </c>
      <c r="FC88" s="2" t="e">
        <f t="shared" si="847"/>
        <v>#VALUE!</v>
      </c>
      <c r="FD88" s="2" t="e">
        <f t="shared" si="848"/>
        <v>#VALUE!</v>
      </c>
      <c r="FE88" s="2" t="e">
        <f t="shared" si="849"/>
        <v>#VALUE!</v>
      </c>
      <c r="FF88" s="2" t="e">
        <f t="shared" si="850"/>
        <v>#VALUE!</v>
      </c>
      <c r="FG88" s="2" t="e">
        <f t="shared" si="851"/>
        <v>#VALUE!</v>
      </c>
      <c r="FH88" s="2" t="e">
        <f t="shared" si="852"/>
        <v>#VALUE!</v>
      </c>
      <c r="FI88" s="2" t="e">
        <f t="shared" si="853"/>
        <v>#VALUE!</v>
      </c>
      <c r="FJ88" s="2" t="e">
        <f t="shared" si="854"/>
        <v>#VALUE!</v>
      </c>
      <c r="FK88" s="2" t="e">
        <f t="shared" si="855"/>
        <v>#VALUE!</v>
      </c>
      <c r="FL88" s="2" t="e">
        <f t="shared" si="856"/>
        <v>#VALUE!</v>
      </c>
      <c r="FM88" s="2" t="e">
        <f t="shared" si="857"/>
        <v>#VALUE!</v>
      </c>
      <c r="FN88" s="2" t="e">
        <f t="shared" si="858"/>
        <v>#VALUE!</v>
      </c>
      <c r="FO88" s="2" t="e">
        <f t="shared" si="859"/>
        <v>#VALUE!</v>
      </c>
      <c r="FP88" s="2" t="e">
        <f t="shared" si="860"/>
        <v>#VALUE!</v>
      </c>
      <c r="FQ88" s="2" t="e">
        <f t="shared" si="861"/>
        <v>#VALUE!</v>
      </c>
      <c r="FR88" s="2" t="e">
        <f t="shared" si="862"/>
        <v>#VALUE!</v>
      </c>
      <c r="FS88" s="2" t="e">
        <f t="shared" si="863"/>
        <v>#VALUE!</v>
      </c>
      <c r="FT88" s="2" t="e">
        <f t="shared" si="864"/>
        <v>#VALUE!</v>
      </c>
      <c r="FU88" s="2" t="e">
        <f t="shared" si="865"/>
        <v>#VALUE!</v>
      </c>
      <c r="FV88" s="2">
        <f t="shared" si="866"/>
        <v>1</v>
      </c>
      <c r="FW88" s="2" t="e">
        <f t="shared" si="867"/>
        <v>#VALUE!</v>
      </c>
      <c r="FX88" s="2" t="e">
        <f t="shared" si="868"/>
        <v>#VALUE!</v>
      </c>
      <c r="FY88" s="2" t="e">
        <f t="shared" si="869"/>
        <v>#VALUE!</v>
      </c>
      <c r="FZ88" s="2" t="e">
        <f t="shared" si="870"/>
        <v>#VALUE!</v>
      </c>
      <c r="GA88" s="2" t="e">
        <f t="shared" si="871"/>
        <v>#VALUE!</v>
      </c>
      <c r="GB88" s="2" t="e">
        <f t="shared" si="872"/>
        <v>#VALUE!</v>
      </c>
      <c r="GC88" s="2" t="e">
        <f t="shared" si="873"/>
        <v>#VALUE!</v>
      </c>
      <c r="GD88" s="2" t="e">
        <f t="shared" si="874"/>
        <v>#VALUE!</v>
      </c>
      <c r="GE88" s="2" t="e">
        <f t="shared" si="875"/>
        <v>#VALUE!</v>
      </c>
      <c r="GF88" s="2" t="e">
        <f t="shared" si="876"/>
        <v>#VALUE!</v>
      </c>
      <c r="GG88" s="2" t="e">
        <f t="shared" si="877"/>
        <v>#VALUE!</v>
      </c>
      <c r="GH88" s="2" t="e">
        <f t="shared" si="878"/>
        <v>#VALUE!</v>
      </c>
      <c r="GI88" s="2" t="e">
        <f t="shared" si="879"/>
        <v>#VALUE!</v>
      </c>
      <c r="GJ88" s="2" t="e">
        <f t="shared" si="880"/>
        <v>#VALUE!</v>
      </c>
      <c r="GK88" s="2" t="e">
        <f t="shared" si="881"/>
        <v>#VALUE!</v>
      </c>
      <c r="GL88" s="2" t="e">
        <f t="shared" si="882"/>
        <v>#VALUE!</v>
      </c>
      <c r="GM88" s="2" t="e">
        <f t="shared" si="883"/>
        <v>#VALUE!</v>
      </c>
      <c r="GN88" s="2" t="e">
        <f t="shared" si="884"/>
        <v>#VALUE!</v>
      </c>
      <c r="GO88" s="2" t="e">
        <f t="shared" si="885"/>
        <v>#VALUE!</v>
      </c>
      <c r="GP88" s="2" t="e">
        <f t="shared" si="886"/>
        <v>#VALUE!</v>
      </c>
      <c r="GQ88" s="2" t="e">
        <f t="shared" si="887"/>
        <v>#VALUE!</v>
      </c>
      <c r="GR88" s="2" t="e">
        <f t="shared" si="888"/>
        <v>#VALUE!</v>
      </c>
      <c r="GS88" s="2" t="e">
        <f t="shared" si="889"/>
        <v>#VALUE!</v>
      </c>
      <c r="GT88" s="2">
        <f t="shared" si="890"/>
        <v>1</v>
      </c>
      <c r="GU88" s="2" t="e">
        <f t="shared" si="891"/>
        <v>#VALUE!</v>
      </c>
      <c r="GV88" s="2" t="e">
        <f t="shared" si="892"/>
        <v>#VALUE!</v>
      </c>
      <c r="GW88" s="2" t="e">
        <f t="shared" si="893"/>
        <v>#VALUE!</v>
      </c>
      <c r="GX88" s="2" t="e">
        <f t="shared" si="894"/>
        <v>#VALUE!</v>
      </c>
      <c r="GY88" s="2" t="e">
        <f t="shared" si="895"/>
        <v>#VALUE!</v>
      </c>
      <c r="GZ88" s="2" t="e">
        <f t="shared" si="896"/>
        <v>#VALUE!</v>
      </c>
      <c r="HA88" s="2" t="e">
        <f t="shared" si="897"/>
        <v>#VALUE!</v>
      </c>
      <c r="HB88" s="2" t="e">
        <f t="shared" si="898"/>
        <v>#VALUE!</v>
      </c>
      <c r="HC88" s="2" t="e">
        <f t="shared" si="899"/>
        <v>#VALUE!</v>
      </c>
      <c r="HD88" s="2" t="e">
        <f t="shared" si="900"/>
        <v>#VALUE!</v>
      </c>
      <c r="HE88" s="2" t="e">
        <f t="shared" si="901"/>
        <v>#VALUE!</v>
      </c>
      <c r="HF88" s="2" t="e">
        <f t="shared" si="902"/>
        <v>#VALUE!</v>
      </c>
      <c r="HG88" s="2" t="e">
        <f t="shared" si="903"/>
        <v>#VALUE!</v>
      </c>
      <c r="HH88" s="2" t="e">
        <f t="shared" si="904"/>
        <v>#VALUE!</v>
      </c>
      <c r="HI88" s="2" t="e">
        <f t="shared" si="905"/>
        <v>#VALUE!</v>
      </c>
      <c r="HJ88" s="2" t="e">
        <f t="shared" si="906"/>
        <v>#VALUE!</v>
      </c>
      <c r="HK88" s="2" t="e">
        <f t="shared" si="907"/>
        <v>#VALUE!</v>
      </c>
      <c r="HL88" s="2" t="e">
        <f t="shared" si="908"/>
        <v>#VALUE!</v>
      </c>
      <c r="HM88" s="2" t="e">
        <f t="shared" si="909"/>
        <v>#VALUE!</v>
      </c>
      <c r="HN88" s="2" t="e">
        <f t="shared" si="910"/>
        <v>#VALUE!</v>
      </c>
      <c r="HO88" s="2" t="e">
        <f t="shared" si="911"/>
        <v>#VALUE!</v>
      </c>
      <c r="HP88" s="2" t="e">
        <f t="shared" si="912"/>
        <v>#VALUE!</v>
      </c>
      <c r="HQ88" s="2" t="e">
        <f t="shared" si="913"/>
        <v>#VALUE!</v>
      </c>
      <c r="HR88" s="2">
        <f t="shared" si="914"/>
        <v>1</v>
      </c>
      <c r="HS88" s="2" t="e">
        <f t="shared" si="915"/>
        <v>#VALUE!</v>
      </c>
      <c r="HT88" s="2" t="e">
        <f t="shared" si="916"/>
        <v>#VALUE!</v>
      </c>
      <c r="HU88" s="2" t="e">
        <f t="shared" si="917"/>
        <v>#VALUE!</v>
      </c>
      <c r="HV88" s="2" t="e">
        <f t="shared" si="918"/>
        <v>#VALUE!</v>
      </c>
      <c r="HW88" s="2" t="e">
        <f t="shared" si="919"/>
        <v>#VALUE!</v>
      </c>
      <c r="HX88" s="2" t="e">
        <f t="shared" si="920"/>
        <v>#VALUE!</v>
      </c>
      <c r="HY88" s="2" t="e">
        <f t="shared" si="921"/>
        <v>#VALUE!</v>
      </c>
      <c r="HZ88" s="2" t="e">
        <f t="shared" si="922"/>
        <v>#VALUE!</v>
      </c>
      <c r="IA88" s="2" t="e">
        <f t="shared" si="923"/>
        <v>#VALUE!</v>
      </c>
      <c r="IB88" s="2" t="e">
        <f t="shared" si="924"/>
        <v>#VALUE!</v>
      </c>
      <c r="IC88" s="2" t="e">
        <f t="shared" si="925"/>
        <v>#VALUE!</v>
      </c>
      <c r="ID88" s="2" t="e">
        <f t="shared" si="926"/>
        <v>#VALUE!</v>
      </c>
      <c r="IE88" s="2" t="e">
        <f t="shared" si="927"/>
        <v>#VALUE!</v>
      </c>
      <c r="IF88" s="2" t="e">
        <f t="shared" si="928"/>
        <v>#VALUE!</v>
      </c>
      <c r="IG88" s="2" t="e">
        <f t="shared" si="929"/>
        <v>#VALUE!</v>
      </c>
      <c r="IH88" s="2" t="e">
        <f t="shared" si="930"/>
        <v>#VALUE!</v>
      </c>
      <c r="II88" s="2" t="e">
        <f t="shared" si="931"/>
        <v>#VALUE!</v>
      </c>
      <c r="IJ88" s="2" t="e">
        <f t="shared" si="932"/>
        <v>#VALUE!</v>
      </c>
      <c r="IK88" s="2" t="e">
        <f t="shared" si="933"/>
        <v>#VALUE!</v>
      </c>
      <c r="IL88" s="2" t="e">
        <f t="shared" si="934"/>
        <v>#VALUE!</v>
      </c>
      <c r="IM88" s="2" t="e">
        <f t="shared" si="935"/>
        <v>#VALUE!</v>
      </c>
      <c r="IN88" s="2" t="e">
        <f t="shared" si="936"/>
        <v>#VALUE!</v>
      </c>
      <c r="IO88" s="2" t="e">
        <f t="shared" si="937"/>
        <v>#VALUE!</v>
      </c>
      <c r="IP88" s="2">
        <f t="shared" si="938"/>
        <v>0</v>
      </c>
      <c r="IQ88" s="2" t="e">
        <f t="shared" si="939"/>
        <v>#VALUE!</v>
      </c>
      <c r="IR88" s="2" t="e">
        <f t="shared" si="940"/>
        <v>#VALUE!</v>
      </c>
      <c r="IS88" s="2" t="e">
        <f t="shared" si="941"/>
        <v>#VALUE!</v>
      </c>
      <c r="IT88" s="2" t="e">
        <f t="shared" si="942"/>
        <v>#VALUE!</v>
      </c>
      <c r="IU88" s="2" t="e">
        <f t="shared" si="943"/>
        <v>#VALUE!</v>
      </c>
      <c r="IV88" s="2" t="e">
        <f t="shared" si="944"/>
        <v>#VALUE!</v>
      </c>
      <c r="IW88" s="2" t="e">
        <f t="shared" si="945"/>
        <v>#VALUE!</v>
      </c>
      <c r="IX88" s="2" t="e">
        <f t="shared" si="946"/>
        <v>#VALUE!</v>
      </c>
      <c r="IY88" s="2" t="e">
        <f t="shared" si="947"/>
        <v>#VALUE!</v>
      </c>
      <c r="IZ88" s="2" t="e">
        <f t="shared" si="948"/>
        <v>#VALUE!</v>
      </c>
      <c r="JA88" s="2" t="e">
        <f t="shared" si="949"/>
        <v>#VALUE!</v>
      </c>
      <c r="JB88" s="2" t="e">
        <f t="shared" si="950"/>
        <v>#VALUE!</v>
      </c>
      <c r="JC88" s="2" t="e">
        <f t="shared" si="951"/>
        <v>#VALUE!</v>
      </c>
      <c r="JD88" s="2" t="e">
        <f t="shared" si="952"/>
        <v>#VALUE!</v>
      </c>
      <c r="JE88" s="2" t="e">
        <f t="shared" si="953"/>
        <v>#VALUE!</v>
      </c>
      <c r="JF88" s="2" t="e">
        <f t="shared" si="954"/>
        <v>#VALUE!</v>
      </c>
      <c r="JG88" s="2" t="e">
        <f t="shared" si="955"/>
        <v>#VALUE!</v>
      </c>
      <c r="JH88" s="2" t="e">
        <f t="shared" si="956"/>
        <v>#VALUE!</v>
      </c>
      <c r="JI88" s="2" t="e">
        <f t="shared" si="957"/>
        <v>#VALUE!</v>
      </c>
      <c r="JJ88" s="2" t="e">
        <f t="shared" si="958"/>
        <v>#VALUE!</v>
      </c>
      <c r="JK88" s="2" t="e">
        <f t="shared" si="959"/>
        <v>#VALUE!</v>
      </c>
      <c r="JL88" s="2" t="e">
        <f t="shared" si="960"/>
        <v>#VALUE!</v>
      </c>
      <c r="JM88" s="2" t="e">
        <f t="shared" si="961"/>
        <v>#VALUE!</v>
      </c>
      <c r="JN88" s="2">
        <f t="shared" si="962"/>
        <v>0</v>
      </c>
      <c r="JO88" s="2" t="e">
        <f t="shared" si="963"/>
        <v>#VALUE!</v>
      </c>
      <c r="JP88" s="2" t="e">
        <f t="shared" si="964"/>
        <v>#VALUE!</v>
      </c>
      <c r="JQ88" s="2" t="e">
        <f t="shared" si="965"/>
        <v>#VALUE!</v>
      </c>
      <c r="JR88" s="2" t="e">
        <f t="shared" si="966"/>
        <v>#VALUE!</v>
      </c>
      <c r="JS88" s="2" t="e">
        <f t="shared" si="967"/>
        <v>#VALUE!</v>
      </c>
      <c r="JT88" s="2" t="e">
        <f t="shared" si="968"/>
        <v>#VALUE!</v>
      </c>
      <c r="JU88" s="2" t="e">
        <f t="shared" si="969"/>
        <v>#VALUE!</v>
      </c>
      <c r="JV88" s="2" t="e">
        <f t="shared" si="970"/>
        <v>#VALUE!</v>
      </c>
      <c r="JW88" s="2" t="e">
        <f t="shared" si="971"/>
        <v>#VALUE!</v>
      </c>
      <c r="JX88" s="2" t="e">
        <f t="shared" si="972"/>
        <v>#VALUE!</v>
      </c>
      <c r="JY88" s="2" t="e">
        <f t="shared" si="973"/>
        <v>#VALUE!</v>
      </c>
      <c r="JZ88" s="2" t="e">
        <f t="shared" si="974"/>
        <v>#VALUE!</v>
      </c>
      <c r="KA88" s="2" t="e">
        <f t="shared" si="975"/>
        <v>#VALUE!</v>
      </c>
      <c r="KB88" s="2" t="e">
        <f t="shared" si="976"/>
        <v>#VALUE!</v>
      </c>
      <c r="KC88" s="2" t="e">
        <f t="shared" si="977"/>
        <v>#VALUE!</v>
      </c>
      <c r="KD88" s="2" t="e">
        <f t="shared" si="978"/>
        <v>#VALUE!</v>
      </c>
      <c r="KE88" s="2" t="e">
        <f t="shared" si="979"/>
        <v>#VALUE!</v>
      </c>
      <c r="KF88" s="2" t="e">
        <f t="shared" si="980"/>
        <v>#VALUE!</v>
      </c>
      <c r="KG88" s="2" t="e">
        <f t="shared" si="981"/>
        <v>#VALUE!</v>
      </c>
      <c r="KH88" s="2" t="e">
        <f t="shared" si="982"/>
        <v>#VALUE!</v>
      </c>
      <c r="KI88" s="2" t="e">
        <f t="shared" si="983"/>
        <v>#VALUE!</v>
      </c>
      <c r="KJ88" s="2" t="e">
        <f t="shared" si="984"/>
        <v>#VALUE!</v>
      </c>
      <c r="KK88" s="2" t="e">
        <f t="shared" si="985"/>
        <v>#VALUE!</v>
      </c>
      <c r="KL88" s="2">
        <f t="shared" si="986"/>
        <v>0</v>
      </c>
      <c r="KM88" s="2" t="e">
        <f t="shared" si="987"/>
        <v>#VALUE!</v>
      </c>
      <c r="KN88" s="2" t="e">
        <f t="shared" si="988"/>
        <v>#VALUE!</v>
      </c>
      <c r="KO88" s="2" t="e">
        <f t="shared" si="989"/>
        <v>#VALUE!</v>
      </c>
      <c r="KP88" s="2" t="e">
        <f t="shared" si="990"/>
        <v>#VALUE!</v>
      </c>
      <c r="KQ88" s="2" t="e">
        <f t="shared" si="991"/>
        <v>#VALUE!</v>
      </c>
      <c r="KR88" s="2" t="e">
        <f t="shared" si="992"/>
        <v>#VALUE!</v>
      </c>
      <c r="KS88" s="2" t="e">
        <f t="shared" si="993"/>
        <v>#VALUE!</v>
      </c>
      <c r="KT88" s="2" t="e">
        <f t="shared" si="994"/>
        <v>#VALUE!</v>
      </c>
      <c r="KU88" s="2" t="e">
        <f t="shared" si="995"/>
        <v>#VALUE!</v>
      </c>
      <c r="KV88" s="2" t="e">
        <f t="shared" si="996"/>
        <v>#VALUE!</v>
      </c>
      <c r="KW88" s="2" t="e">
        <f t="shared" si="997"/>
        <v>#VALUE!</v>
      </c>
      <c r="KX88" s="2" t="e">
        <f t="shared" si="998"/>
        <v>#VALUE!</v>
      </c>
      <c r="KY88" s="2" t="e">
        <f t="shared" si="999"/>
        <v>#VALUE!</v>
      </c>
      <c r="KZ88" s="2" t="e">
        <f t="shared" si="1000"/>
        <v>#VALUE!</v>
      </c>
      <c r="LA88" s="2" t="e">
        <f t="shared" si="1001"/>
        <v>#VALUE!</v>
      </c>
      <c r="LB88" s="2" t="e">
        <f t="shared" si="1002"/>
        <v>#VALUE!</v>
      </c>
      <c r="LC88" s="2" t="e">
        <f t="shared" si="1003"/>
        <v>#VALUE!</v>
      </c>
      <c r="LD88" s="2" t="e">
        <f t="shared" si="1004"/>
        <v>#VALUE!</v>
      </c>
      <c r="LE88" s="2" t="e">
        <f t="shared" si="1005"/>
        <v>#VALUE!</v>
      </c>
      <c r="LF88" s="2" t="e">
        <f t="shared" si="1006"/>
        <v>#VALUE!</v>
      </c>
      <c r="LG88" s="2" t="e">
        <f t="shared" si="1007"/>
        <v>#VALUE!</v>
      </c>
      <c r="LH88" s="2" t="e">
        <f t="shared" si="1008"/>
        <v>#VALUE!</v>
      </c>
      <c r="LI88" s="2" t="e">
        <f t="shared" si="1009"/>
        <v>#VALUE!</v>
      </c>
      <c r="LJ88" s="2">
        <f t="shared" si="1010"/>
        <v>0</v>
      </c>
      <c r="LK88" s="2" t="e">
        <f t="shared" si="1011"/>
        <v>#VALUE!</v>
      </c>
      <c r="LL88" s="2" t="e">
        <f t="shared" si="1012"/>
        <v>#VALUE!</v>
      </c>
      <c r="LM88" s="2" t="e">
        <f t="shared" si="1013"/>
        <v>#VALUE!</v>
      </c>
      <c r="LN88" s="2" t="e">
        <f t="shared" si="1014"/>
        <v>#VALUE!</v>
      </c>
      <c r="LO88" s="2" t="e">
        <f t="shared" si="1015"/>
        <v>#VALUE!</v>
      </c>
      <c r="LP88" s="2" t="e">
        <f t="shared" si="1016"/>
        <v>#VALUE!</v>
      </c>
      <c r="LQ88" s="2" t="e">
        <f t="shared" si="1017"/>
        <v>#VALUE!</v>
      </c>
      <c r="LR88" s="2" t="e">
        <f t="shared" si="1018"/>
        <v>#VALUE!</v>
      </c>
      <c r="LS88" s="2" t="e">
        <f t="shared" si="1019"/>
        <v>#VALUE!</v>
      </c>
      <c r="LT88" s="2" t="e">
        <f t="shared" si="1020"/>
        <v>#VALUE!</v>
      </c>
      <c r="LU88" s="2" t="e">
        <f t="shared" si="1021"/>
        <v>#VALUE!</v>
      </c>
      <c r="LV88" s="2" t="e">
        <f t="shared" si="1022"/>
        <v>#VALUE!</v>
      </c>
      <c r="LW88" s="2" t="e">
        <f t="shared" si="1023"/>
        <v>#VALUE!</v>
      </c>
      <c r="LX88" s="2" t="e">
        <f t="shared" si="1024"/>
        <v>#VALUE!</v>
      </c>
      <c r="LY88" s="2" t="e">
        <f t="shared" si="1025"/>
        <v>#VALUE!</v>
      </c>
      <c r="LZ88" s="2" t="e">
        <f t="shared" si="1026"/>
        <v>#VALUE!</v>
      </c>
      <c r="MA88" s="2" t="e">
        <f t="shared" si="1027"/>
        <v>#VALUE!</v>
      </c>
      <c r="MB88" s="2" t="e">
        <f t="shared" si="1028"/>
        <v>#VALUE!</v>
      </c>
      <c r="MC88" s="2" t="e">
        <f t="shared" si="1029"/>
        <v>#VALUE!</v>
      </c>
      <c r="MD88" s="2" t="e">
        <f t="shared" si="1030"/>
        <v>#VALUE!</v>
      </c>
      <c r="ME88" s="2" t="e">
        <f t="shared" si="1031"/>
        <v>#VALUE!</v>
      </c>
      <c r="MF88" s="2" t="e">
        <f t="shared" si="1032"/>
        <v>#VALUE!</v>
      </c>
      <c r="MG88" s="2" t="e">
        <f t="shared" si="1033"/>
        <v>#VALUE!</v>
      </c>
      <c r="MH88" s="2">
        <f t="shared" si="1034"/>
        <v>1</v>
      </c>
      <c r="MI88" s="2" t="e">
        <f t="shared" si="1035"/>
        <v>#VALUE!</v>
      </c>
      <c r="MJ88" s="2" t="e">
        <f t="shared" si="1036"/>
        <v>#VALUE!</v>
      </c>
      <c r="MK88" s="2" t="e">
        <f t="shared" si="1037"/>
        <v>#VALUE!</v>
      </c>
      <c r="ML88" s="2" t="e">
        <f t="shared" si="1038"/>
        <v>#VALUE!</v>
      </c>
      <c r="MM88" s="2" t="e">
        <f t="shared" si="1039"/>
        <v>#VALUE!</v>
      </c>
      <c r="MN88" s="2" t="e">
        <f t="shared" si="1040"/>
        <v>#VALUE!</v>
      </c>
      <c r="MO88" s="2" t="e">
        <f t="shared" si="1041"/>
        <v>#VALUE!</v>
      </c>
      <c r="MP88" s="2" t="e">
        <f t="shared" si="1042"/>
        <v>#VALUE!</v>
      </c>
      <c r="MQ88" s="2" t="e">
        <f t="shared" si="1043"/>
        <v>#VALUE!</v>
      </c>
      <c r="MR88" s="2" t="e">
        <f t="shared" si="1044"/>
        <v>#VALUE!</v>
      </c>
      <c r="MS88" s="2" t="e">
        <f t="shared" si="1045"/>
        <v>#VALUE!</v>
      </c>
      <c r="MT88" s="2" t="e">
        <f t="shared" si="1046"/>
        <v>#VALUE!</v>
      </c>
      <c r="MU88" s="2" t="e">
        <f t="shared" si="1047"/>
        <v>#VALUE!</v>
      </c>
      <c r="MV88" s="2" t="e">
        <f t="shared" si="1048"/>
        <v>#VALUE!</v>
      </c>
      <c r="MW88" s="2" t="e">
        <f t="shared" si="1049"/>
        <v>#VALUE!</v>
      </c>
      <c r="MX88" s="2" t="e">
        <f t="shared" si="1050"/>
        <v>#VALUE!</v>
      </c>
      <c r="MY88" s="2" t="e">
        <f t="shared" si="1051"/>
        <v>#VALUE!</v>
      </c>
      <c r="MZ88" s="2" t="e">
        <f t="shared" si="1052"/>
        <v>#VALUE!</v>
      </c>
      <c r="NA88" s="2" t="e">
        <f t="shared" si="1053"/>
        <v>#VALUE!</v>
      </c>
      <c r="NB88" s="2" t="e">
        <f t="shared" si="1054"/>
        <v>#VALUE!</v>
      </c>
      <c r="NC88" s="2" t="e">
        <f t="shared" si="1055"/>
        <v>#VALUE!</v>
      </c>
      <c r="ND88" s="2" t="e">
        <f t="shared" si="1056"/>
        <v>#VALUE!</v>
      </c>
      <c r="NE88" s="2" t="e">
        <f t="shared" si="1057"/>
        <v>#VALUE!</v>
      </c>
      <c r="NF88" s="2">
        <f t="shared" si="1223"/>
        <v>0</v>
      </c>
      <c r="NG88" s="2">
        <f t="shared" si="1058"/>
        <v>0</v>
      </c>
      <c r="NH88" s="2">
        <f t="shared" si="1059"/>
        <v>0</v>
      </c>
      <c r="NI88" s="2">
        <f t="shared" si="1060"/>
        <v>0</v>
      </c>
      <c r="NJ88" s="2">
        <f t="shared" si="1061"/>
        <v>0</v>
      </c>
      <c r="NK88" s="2">
        <f t="shared" si="1062"/>
        <v>0</v>
      </c>
      <c r="NL88" s="2">
        <f t="shared" si="1063"/>
        <v>0</v>
      </c>
      <c r="NM88" s="2">
        <f t="shared" si="1064"/>
        <v>0</v>
      </c>
      <c r="NN88" s="2">
        <f t="shared" si="1065"/>
        <v>0</v>
      </c>
      <c r="NO88" s="2">
        <f t="shared" si="1066"/>
        <v>0</v>
      </c>
      <c r="NP88" s="2">
        <f t="shared" si="1067"/>
        <v>0</v>
      </c>
      <c r="NQ88" s="2">
        <f t="shared" si="1068"/>
        <v>0</v>
      </c>
      <c r="NR88" s="2">
        <f t="shared" si="1069"/>
        <v>0</v>
      </c>
      <c r="NS88" s="2">
        <f t="shared" si="1070"/>
        <v>0</v>
      </c>
      <c r="NT88" s="2">
        <f t="shared" si="1071"/>
        <v>0</v>
      </c>
      <c r="NU88" s="2">
        <f t="shared" si="1072"/>
        <v>0</v>
      </c>
      <c r="NV88" s="2">
        <f t="shared" si="1073"/>
        <v>0</v>
      </c>
      <c r="NW88" s="2">
        <f t="shared" si="1074"/>
        <v>0</v>
      </c>
      <c r="NX88" s="2">
        <f t="shared" si="1075"/>
        <v>0</v>
      </c>
      <c r="NY88" s="2">
        <f t="shared" si="1076"/>
        <v>0</v>
      </c>
      <c r="NZ88" s="2">
        <f t="shared" si="1077"/>
        <v>0</v>
      </c>
      <c r="OA88" s="2">
        <f t="shared" si="1078"/>
        <v>0</v>
      </c>
      <c r="OB88" s="2">
        <f t="shared" si="1079"/>
        <v>0</v>
      </c>
      <c r="OC88" s="2">
        <f t="shared" si="1080"/>
        <v>0</v>
      </c>
      <c r="OD88" s="2">
        <f>IF(AND(NF88&gt;'Graph Creator'!$K$4,'Detalle de Cuentas'!NF88&lt;='Graph Creator'!$L$4),1,0)</f>
        <v>0</v>
      </c>
      <c r="OE88" s="2">
        <f>IF(AND(NG88&gt;'Graph Creator'!$K$4,'Detalle de Cuentas'!NG88&lt;='Graph Creator'!$L$4),1,0)</f>
        <v>0</v>
      </c>
      <c r="OF88" s="2">
        <f>IF(AND(NH88&gt;'Graph Creator'!$K$4,'Detalle de Cuentas'!NH88&lt;='Graph Creator'!$L$4),1,0)</f>
        <v>0</v>
      </c>
      <c r="OG88" s="2">
        <f>IF(AND(NI88&gt;'Graph Creator'!$K$4,'Detalle de Cuentas'!NI88&lt;='Graph Creator'!$L$4),1,0)</f>
        <v>0</v>
      </c>
      <c r="OH88" s="2">
        <f>IF(AND(NJ88&gt;'Graph Creator'!$K$4,'Detalle de Cuentas'!NJ88&lt;='Graph Creator'!$L$4),1,0)</f>
        <v>0</v>
      </c>
      <c r="OI88" s="2">
        <f>IF(AND(NK88&gt;'Graph Creator'!$K$4,'Detalle de Cuentas'!NK88&lt;='Graph Creator'!$L$4),1,0)</f>
        <v>0</v>
      </c>
      <c r="OJ88" s="2">
        <f>IF(AND(NL88&gt;'Graph Creator'!$K$4,'Detalle de Cuentas'!NL88&lt;='Graph Creator'!$L$4),1,0)</f>
        <v>0</v>
      </c>
      <c r="OK88" s="2">
        <f>IF(AND(NM88&gt;'Graph Creator'!$K$4,'Detalle de Cuentas'!NM88&lt;='Graph Creator'!$L$4),1,0)</f>
        <v>0</v>
      </c>
      <c r="OL88" s="2">
        <f>IF(AND(NN88&gt;'Graph Creator'!$K$4,'Detalle de Cuentas'!NN88&lt;='Graph Creator'!$L$4),1,0)</f>
        <v>0</v>
      </c>
      <c r="OM88" s="2">
        <f>IF(AND(NO88&gt;'Graph Creator'!$K$4,'Detalle de Cuentas'!NO88&lt;='Graph Creator'!$L$4),1,0)</f>
        <v>0</v>
      </c>
      <c r="ON88" s="2">
        <f>IF(AND(NP88&gt;'Graph Creator'!$K$4,'Detalle de Cuentas'!NP88&lt;='Graph Creator'!$L$4),1,0)</f>
        <v>0</v>
      </c>
      <c r="OO88" s="2">
        <f>IF(AND(NQ88&gt;'Graph Creator'!$K$4,'Detalle de Cuentas'!NQ88&lt;='Graph Creator'!$L$4),1,0)</f>
        <v>0</v>
      </c>
      <c r="OP88" s="2">
        <f>IF(AND(NR88&gt;'Graph Creator'!$K$4,'Detalle de Cuentas'!NR88&lt;='Graph Creator'!$L$4),1,0)</f>
        <v>0</v>
      </c>
      <c r="OQ88" s="2">
        <f>IF(AND(NS88&gt;'Graph Creator'!$K$4,'Detalle de Cuentas'!NS88&lt;='Graph Creator'!$L$4),1,0)</f>
        <v>0</v>
      </c>
      <c r="OR88" s="2">
        <f>IF(AND(NT88&gt;'Graph Creator'!$K$4,'Detalle de Cuentas'!NT88&lt;='Graph Creator'!$L$4),1,0)</f>
        <v>0</v>
      </c>
      <c r="OS88" s="2">
        <f>IF(AND(NU88&gt;'Graph Creator'!$K$4,'Detalle de Cuentas'!NU88&lt;='Graph Creator'!$L$4),1,0)</f>
        <v>0</v>
      </c>
      <c r="OT88" s="2">
        <f>IF(AND(NV88&gt;'Graph Creator'!$K$4,'Detalle de Cuentas'!NV88&lt;='Graph Creator'!$L$4),1,0)</f>
        <v>0</v>
      </c>
      <c r="OU88" s="2">
        <f>IF(AND(NW88&gt;'Graph Creator'!$K$4,'Detalle de Cuentas'!NW88&lt;='Graph Creator'!$L$4),1,0)</f>
        <v>0</v>
      </c>
      <c r="OV88" s="2">
        <f>IF(AND(NX88&gt;'Graph Creator'!$K$4,'Detalle de Cuentas'!NX88&lt;='Graph Creator'!$L$4),1,0)</f>
        <v>0</v>
      </c>
      <c r="OW88" s="2">
        <f>IF(AND(NY88&gt;'Graph Creator'!$K$4,'Detalle de Cuentas'!NY88&lt;='Graph Creator'!$L$4),1,0)</f>
        <v>0</v>
      </c>
      <c r="OX88" s="2">
        <f>IF(AND(NZ88&gt;'Graph Creator'!$K$4,'Detalle de Cuentas'!NZ88&lt;='Graph Creator'!$L$4),1,0)</f>
        <v>0</v>
      </c>
      <c r="OY88" s="2">
        <f>IF(AND(OA88&gt;'Graph Creator'!$K$4,'Detalle de Cuentas'!OA88&lt;='Graph Creator'!$L$4),1,0)</f>
        <v>0</v>
      </c>
      <c r="OZ88" s="2">
        <f>IF(AND(OB88&gt;'Graph Creator'!$K$4,'Detalle de Cuentas'!OB88&lt;='Graph Creator'!$L$4),1,0)</f>
        <v>0</v>
      </c>
      <c r="PA88" s="2">
        <f>IF(AND(OC88&gt;'Graph Creator'!$K$4,'Detalle de Cuentas'!OC88&lt;='Graph Creator'!$L$4),1,0)</f>
        <v>0</v>
      </c>
      <c r="PB88" s="2">
        <f>IF(AND(NF88&gt;'Graph Creator'!$L$4,'Detalle de Cuentas'!NF88&lt;='Graph Creator'!$M$4),1,0)</f>
        <v>0</v>
      </c>
      <c r="PC88" s="2">
        <f>IF(AND(NG88&gt;'Graph Creator'!$L$4,'Detalle de Cuentas'!NG88&lt;='Graph Creator'!$M$4),1,0)</f>
        <v>0</v>
      </c>
      <c r="PD88" s="2">
        <f>IF(AND(NH88&gt;'Graph Creator'!$L$4,'Detalle de Cuentas'!NH88&lt;='Graph Creator'!$M$4),1,0)</f>
        <v>0</v>
      </c>
      <c r="PE88" s="2">
        <f>IF(AND(NI88&gt;'Graph Creator'!$L$4,'Detalle de Cuentas'!NI88&lt;='Graph Creator'!$M$4),1,0)</f>
        <v>0</v>
      </c>
      <c r="PF88" s="2">
        <f>IF(AND(NJ88&gt;'Graph Creator'!$L$4,'Detalle de Cuentas'!NJ88&lt;='Graph Creator'!$M$4),1,0)</f>
        <v>0</v>
      </c>
      <c r="PG88" s="2">
        <f>IF(AND(NK88&gt;'Graph Creator'!$L$4,'Detalle de Cuentas'!NK88&lt;='Graph Creator'!$M$4),1,0)</f>
        <v>0</v>
      </c>
      <c r="PH88" s="2">
        <f>IF(AND(NL88&gt;'Graph Creator'!$L$4,'Detalle de Cuentas'!NL88&lt;='Graph Creator'!$M$4),1,0)</f>
        <v>0</v>
      </c>
      <c r="PI88" s="2">
        <f>IF(AND(NM88&gt;'Graph Creator'!$L$4,'Detalle de Cuentas'!NM88&lt;='Graph Creator'!$M$4),1,0)</f>
        <v>0</v>
      </c>
      <c r="PJ88" s="2">
        <f>IF(AND(NN88&gt;'Graph Creator'!$L$4,'Detalle de Cuentas'!NN88&lt;='Graph Creator'!$M$4),1,0)</f>
        <v>0</v>
      </c>
      <c r="PK88" s="2">
        <f>IF(AND(NO88&gt;'Graph Creator'!$L$4,'Detalle de Cuentas'!NO88&lt;='Graph Creator'!$M$4),1,0)</f>
        <v>0</v>
      </c>
      <c r="PL88" s="2">
        <f>IF(AND(NP88&gt;'Graph Creator'!$L$4,'Detalle de Cuentas'!NP88&lt;='Graph Creator'!$M$4),1,0)</f>
        <v>0</v>
      </c>
      <c r="PM88" s="2">
        <f>IF(AND(NQ88&gt;'Graph Creator'!$L$4,'Detalle de Cuentas'!NQ88&lt;='Graph Creator'!$M$4),1,0)</f>
        <v>0</v>
      </c>
      <c r="PN88" s="2">
        <f>IF(AND(NR88&gt;'Graph Creator'!$L$4,'Detalle de Cuentas'!NR88&lt;='Graph Creator'!$M$4),1,0)</f>
        <v>0</v>
      </c>
      <c r="PO88" s="2">
        <f>IF(AND(NS88&gt;'Graph Creator'!$L$4,'Detalle de Cuentas'!NS88&lt;='Graph Creator'!$M$4),1,0)</f>
        <v>0</v>
      </c>
      <c r="PP88" s="2">
        <f>IF(AND(NT88&gt;'Graph Creator'!$L$4,'Detalle de Cuentas'!NT88&lt;='Graph Creator'!$M$4),1,0)</f>
        <v>0</v>
      </c>
      <c r="PQ88" s="2">
        <f>IF(AND(NU88&gt;'Graph Creator'!$L$4,'Detalle de Cuentas'!NU88&lt;='Graph Creator'!$M$4),1,0)</f>
        <v>0</v>
      </c>
      <c r="PR88" s="2">
        <f>IF(AND(NV88&gt;'Graph Creator'!$L$4,'Detalle de Cuentas'!NV88&lt;='Graph Creator'!$M$4),1,0)</f>
        <v>0</v>
      </c>
      <c r="PS88" s="2">
        <f>IF(AND(NW88&gt;'Graph Creator'!$L$4,'Detalle de Cuentas'!NW88&lt;='Graph Creator'!$M$4),1,0)</f>
        <v>0</v>
      </c>
      <c r="PT88" s="2">
        <f>IF(AND(NX88&gt;'Graph Creator'!$L$4,'Detalle de Cuentas'!NX88&lt;='Graph Creator'!$M$4),1,0)</f>
        <v>0</v>
      </c>
      <c r="PU88" s="2">
        <f>IF(AND(NY88&gt;'Graph Creator'!$L$4,'Detalle de Cuentas'!NY88&lt;='Graph Creator'!$M$4),1,0)</f>
        <v>0</v>
      </c>
      <c r="PV88" s="2">
        <f>IF(AND(NZ88&gt;'Graph Creator'!$L$4,'Detalle de Cuentas'!NZ88&lt;='Graph Creator'!$M$4),1,0)</f>
        <v>0</v>
      </c>
      <c r="PW88" s="2">
        <f>IF(AND(OA88&gt;'Graph Creator'!$L$4,'Detalle de Cuentas'!OA88&lt;='Graph Creator'!$M$4),1,0)</f>
        <v>0</v>
      </c>
      <c r="PX88" s="2">
        <f>IF(AND(OB88&gt;'Graph Creator'!$L$4,'Detalle de Cuentas'!OB88&lt;='Graph Creator'!$M$4),1,0)</f>
        <v>0</v>
      </c>
      <c r="PY88" s="2">
        <f>IF(AND(OC88&gt;'Graph Creator'!$L$4,'Detalle de Cuentas'!OC88&lt;='Graph Creator'!$M$4),1,0)</f>
        <v>0</v>
      </c>
      <c r="PZ88" s="2">
        <f>IF(AND(NF88&gt;'Graph Creator'!$M$4,'Detalle de Cuentas'!NF88&lt;='Graph Creator'!$N$4),1,0)</f>
        <v>0</v>
      </c>
      <c r="QA88" s="2">
        <f>IF(AND(NG88&gt;'Graph Creator'!$M$4,'Detalle de Cuentas'!NG88&lt;='Graph Creator'!$N$4),1,0)</f>
        <v>0</v>
      </c>
      <c r="QB88" s="2">
        <f>IF(AND(NH88&gt;'Graph Creator'!$M$4,'Detalle de Cuentas'!NH88&lt;='Graph Creator'!$N$4),1,0)</f>
        <v>0</v>
      </c>
      <c r="QC88" s="2">
        <f>IF(AND(NI88&gt;'Graph Creator'!$M$4,'Detalle de Cuentas'!NI88&lt;='Graph Creator'!$N$4),1,0)</f>
        <v>0</v>
      </c>
      <c r="QD88" s="2">
        <f>IF(AND(NJ88&gt;'Graph Creator'!$M$4,'Detalle de Cuentas'!NJ88&lt;='Graph Creator'!$N$4),1,0)</f>
        <v>0</v>
      </c>
      <c r="QE88" s="2">
        <f>IF(AND(NK88&gt;'Graph Creator'!$M$4,'Detalle de Cuentas'!NK88&lt;='Graph Creator'!$N$4),1,0)</f>
        <v>0</v>
      </c>
      <c r="QF88" s="2">
        <f>IF(AND(NL88&gt;'Graph Creator'!$M$4,'Detalle de Cuentas'!NL88&lt;='Graph Creator'!$N$4),1,0)</f>
        <v>0</v>
      </c>
      <c r="QG88" s="2">
        <f>IF(AND(NM88&gt;'Graph Creator'!$M$4,'Detalle de Cuentas'!NM88&lt;='Graph Creator'!$N$4),1,0)</f>
        <v>0</v>
      </c>
      <c r="QH88" s="2">
        <f>IF(AND(NN88&gt;'Graph Creator'!$M$4,'Detalle de Cuentas'!NN88&lt;='Graph Creator'!$N$4),1,0)</f>
        <v>0</v>
      </c>
      <c r="QI88" s="2">
        <f>IF(AND(NO88&gt;'Graph Creator'!$M$4,'Detalle de Cuentas'!NO88&lt;='Graph Creator'!$N$4),1,0)</f>
        <v>0</v>
      </c>
      <c r="QJ88" s="2">
        <f>IF(AND(NP88&gt;'Graph Creator'!$M$4,'Detalle de Cuentas'!NP88&lt;='Graph Creator'!$N$4),1,0)</f>
        <v>0</v>
      </c>
      <c r="QK88" s="2">
        <f>IF(AND(NQ88&gt;'Graph Creator'!$M$4,'Detalle de Cuentas'!NQ88&lt;='Graph Creator'!$N$4),1,0)</f>
        <v>0</v>
      </c>
      <c r="QL88" s="2">
        <f>IF(AND(NR88&gt;'Graph Creator'!$M$4,'Detalle de Cuentas'!NR88&lt;='Graph Creator'!$N$4),1,0)</f>
        <v>0</v>
      </c>
      <c r="QM88" s="2">
        <f>IF(AND(NS88&gt;'Graph Creator'!$M$4,'Detalle de Cuentas'!NS88&lt;='Graph Creator'!$N$4),1,0)</f>
        <v>0</v>
      </c>
      <c r="QN88" s="2">
        <f>IF(AND(NT88&gt;'Graph Creator'!$M$4,'Detalle de Cuentas'!NT88&lt;='Graph Creator'!$N$4),1,0)</f>
        <v>0</v>
      </c>
      <c r="QO88" s="2">
        <f>IF(AND(NU88&gt;'Graph Creator'!$M$4,'Detalle de Cuentas'!NU88&lt;='Graph Creator'!$N$4),1,0)</f>
        <v>0</v>
      </c>
      <c r="QP88" s="2">
        <f>IF(AND(NV88&gt;'Graph Creator'!$M$4,'Detalle de Cuentas'!NV88&lt;='Graph Creator'!$N$4),1,0)</f>
        <v>0</v>
      </c>
      <c r="QQ88" s="2">
        <f>IF(AND(NW88&gt;'Graph Creator'!$M$4,'Detalle de Cuentas'!NW88&lt;='Graph Creator'!$N$4),1,0)</f>
        <v>0</v>
      </c>
      <c r="QR88" s="2">
        <f>IF(AND(NX88&gt;'Graph Creator'!$M$4,'Detalle de Cuentas'!NX88&lt;='Graph Creator'!$N$4),1,0)</f>
        <v>0</v>
      </c>
      <c r="QS88" s="2">
        <f>IF(AND(NY88&gt;'Graph Creator'!$M$4,'Detalle de Cuentas'!NY88&lt;='Graph Creator'!$N$4),1,0)</f>
        <v>0</v>
      </c>
      <c r="QT88" s="2">
        <f>IF(AND(NZ88&gt;'Graph Creator'!$M$4,'Detalle de Cuentas'!NZ88&lt;='Graph Creator'!$N$4),1,0)</f>
        <v>0</v>
      </c>
      <c r="QU88" s="2">
        <f>IF(AND(OA88&gt;'Graph Creator'!$M$4,'Detalle de Cuentas'!OA88&lt;='Graph Creator'!$N$4),1,0)</f>
        <v>0</v>
      </c>
      <c r="QV88" s="2">
        <f>IF(AND(OB88&gt;'Graph Creator'!$M$4,'Detalle de Cuentas'!OB88&lt;='Graph Creator'!$N$4),1,0)</f>
        <v>0</v>
      </c>
      <c r="QW88" s="2">
        <f>IF(AND(OC88&gt;'Graph Creator'!$M$4,'Detalle de Cuentas'!OC88&lt;='Graph Creator'!$N$4),1,0)</f>
        <v>0</v>
      </c>
      <c r="QX88" s="2">
        <f>IF(AND(NF88&gt;'Graph Creator'!$N$4,'Detalle de Cuentas'!NF88&lt;='Graph Creator'!$O$4),1,0)</f>
        <v>0</v>
      </c>
      <c r="QY88" s="2">
        <f>IF(AND(NG88&gt;'Graph Creator'!$N$4,'Detalle de Cuentas'!NG88&lt;='Graph Creator'!$O$4),1,0)</f>
        <v>0</v>
      </c>
      <c r="QZ88" s="2">
        <f>IF(AND(NH88&gt;'Graph Creator'!$N$4,'Detalle de Cuentas'!NH88&lt;='Graph Creator'!$O$4),1,0)</f>
        <v>0</v>
      </c>
      <c r="RA88" s="2">
        <f>IF(AND(NI88&gt;'Graph Creator'!$N$4,'Detalle de Cuentas'!NI88&lt;='Graph Creator'!$O$4),1,0)</f>
        <v>0</v>
      </c>
      <c r="RB88" s="2">
        <f>IF(AND(NJ88&gt;'Graph Creator'!$N$4,'Detalle de Cuentas'!NJ88&lt;='Graph Creator'!$O$4),1,0)</f>
        <v>0</v>
      </c>
      <c r="RC88" s="2">
        <f>IF(AND(NK88&gt;'Graph Creator'!$N$4,'Detalle de Cuentas'!NK88&lt;='Graph Creator'!$O$4),1,0)</f>
        <v>0</v>
      </c>
      <c r="RD88" s="2">
        <f>IF(AND(NL88&gt;'Graph Creator'!$N$4,'Detalle de Cuentas'!NL88&lt;='Graph Creator'!$O$4),1,0)</f>
        <v>0</v>
      </c>
      <c r="RE88" s="2">
        <f>IF(AND(NM88&gt;'Graph Creator'!$N$4,'Detalle de Cuentas'!NM88&lt;='Graph Creator'!$O$4),1,0)</f>
        <v>0</v>
      </c>
      <c r="RF88" s="2">
        <f>IF(AND(NN88&gt;'Graph Creator'!$N$4,'Detalle de Cuentas'!NN88&lt;='Graph Creator'!$O$4),1,0)</f>
        <v>0</v>
      </c>
      <c r="RG88" s="2">
        <f>IF(AND(NO88&gt;'Graph Creator'!$N$4,'Detalle de Cuentas'!NO88&lt;='Graph Creator'!$O$4),1,0)</f>
        <v>0</v>
      </c>
      <c r="RH88" s="2">
        <f>IF(AND(NP88&gt;'Graph Creator'!$N$4,'Detalle de Cuentas'!NP88&lt;='Graph Creator'!$O$4),1,0)</f>
        <v>0</v>
      </c>
      <c r="RI88" s="2">
        <f>IF(AND(NQ88&gt;'Graph Creator'!$N$4,'Detalle de Cuentas'!NQ88&lt;='Graph Creator'!$O$4),1,0)</f>
        <v>0</v>
      </c>
      <c r="RJ88" s="2">
        <f>IF(AND(NR88&gt;'Graph Creator'!$N$4,'Detalle de Cuentas'!NR88&lt;='Graph Creator'!$O$4),1,0)</f>
        <v>0</v>
      </c>
      <c r="RK88" s="2">
        <f>IF(AND(NS88&gt;'Graph Creator'!$N$4,'Detalle de Cuentas'!NS88&lt;='Graph Creator'!$O$4),1,0)</f>
        <v>0</v>
      </c>
      <c r="RL88" s="2">
        <f>IF(AND(NT88&gt;'Graph Creator'!$N$4,'Detalle de Cuentas'!NT88&lt;='Graph Creator'!$O$4),1,0)</f>
        <v>0</v>
      </c>
      <c r="RM88" s="2">
        <f>IF(AND(NU88&gt;'Graph Creator'!$N$4,'Detalle de Cuentas'!NU88&lt;='Graph Creator'!$O$4),1,0)</f>
        <v>0</v>
      </c>
      <c r="RN88" s="2">
        <f>IF(AND(NV88&gt;'Graph Creator'!$N$4,'Detalle de Cuentas'!NV88&lt;='Graph Creator'!$O$4),1,0)</f>
        <v>0</v>
      </c>
      <c r="RO88" s="2">
        <f>IF(AND(NW88&gt;'Graph Creator'!$N$4,'Detalle de Cuentas'!NW88&lt;='Graph Creator'!$O$4),1,0)</f>
        <v>0</v>
      </c>
      <c r="RP88" s="2">
        <f>IF(AND(NX88&gt;'Graph Creator'!$N$4,'Detalle de Cuentas'!NX88&lt;='Graph Creator'!$O$4),1,0)</f>
        <v>0</v>
      </c>
      <c r="RQ88" s="2">
        <f>IF(AND(NY88&gt;'Graph Creator'!$N$4,'Detalle de Cuentas'!NY88&lt;='Graph Creator'!$O$4),1,0)</f>
        <v>0</v>
      </c>
      <c r="RR88" s="2">
        <f>IF(AND(NZ88&gt;'Graph Creator'!$N$4,'Detalle de Cuentas'!NZ88&lt;='Graph Creator'!$O$4),1,0)</f>
        <v>0</v>
      </c>
      <c r="RS88" s="2">
        <f>IF(AND(OA88&gt;'Graph Creator'!$N$4,'Detalle de Cuentas'!OA88&lt;='Graph Creator'!$O$4),1,0)</f>
        <v>0</v>
      </c>
      <c r="RT88" s="2">
        <f>IF(AND(OB88&gt;'Graph Creator'!$N$4,'Detalle de Cuentas'!OB88&lt;='Graph Creator'!$O$4),1,0)</f>
        <v>0</v>
      </c>
      <c r="RU88" s="2">
        <f>IF(AND(OC88&gt;'Graph Creator'!$N$4,'Detalle de Cuentas'!OC88&lt;='Graph Creator'!$O$4),1,0)</f>
        <v>0</v>
      </c>
      <c r="RV88" s="2" t="e">
        <f t="shared" si="1224"/>
        <v>#VALUE!</v>
      </c>
      <c r="RW88" s="2" t="e">
        <f t="shared" si="1225"/>
        <v>#VALUE!</v>
      </c>
      <c r="RX88" s="2" t="e">
        <f t="shared" si="1226"/>
        <v>#VALUE!</v>
      </c>
      <c r="RY88" s="2" t="e">
        <f t="shared" si="1227"/>
        <v>#VALUE!</v>
      </c>
      <c r="RZ88" s="2" t="e">
        <f t="shared" si="1228"/>
        <v>#VALUE!</v>
      </c>
      <c r="SA88" s="2" t="e">
        <f t="shared" si="1229"/>
        <v>#VALUE!</v>
      </c>
      <c r="SB88" s="2" t="e">
        <f t="shared" si="1230"/>
        <v>#VALUE!</v>
      </c>
      <c r="SC88" s="2" t="e">
        <f t="shared" si="1231"/>
        <v>#VALUE!</v>
      </c>
      <c r="SD88" s="2" t="e">
        <f t="shared" si="1232"/>
        <v>#VALUE!</v>
      </c>
      <c r="SE88" s="2" t="e">
        <f t="shared" si="1233"/>
        <v>#VALUE!</v>
      </c>
      <c r="SF88" s="2" t="e">
        <f t="shared" si="1234"/>
        <v>#VALUE!</v>
      </c>
      <c r="SG88" s="2" t="e">
        <f t="shared" si="1235"/>
        <v>#VALUE!</v>
      </c>
      <c r="SH88" s="2" t="e">
        <f t="shared" si="1236"/>
        <v>#VALUE!</v>
      </c>
      <c r="SI88" s="2" t="e">
        <f t="shared" si="1237"/>
        <v>#VALUE!</v>
      </c>
      <c r="SJ88" s="2" t="e">
        <f t="shared" si="1238"/>
        <v>#VALUE!</v>
      </c>
      <c r="SK88" s="2" t="e">
        <f t="shared" si="1239"/>
        <v>#VALUE!</v>
      </c>
      <c r="SL88" s="2" t="e">
        <f t="shared" si="1240"/>
        <v>#VALUE!</v>
      </c>
      <c r="SM88" s="2" t="e">
        <f t="shared" si="1241"/>
        <v>#VALUE!</v>
      </c>
      <c r="SN88" s="2" t="e">
        <f t="shared" si="1242"/>
        <v>#VALUE!</v>
      </c>
      <c r="SO88" s="2" t="e">
        <f t="shared" si="1243"/>
        <v>#VALUE!</v>
      </c>
      <c r="SP88" s="2" t="e">
        <f t="shared" si="1244"/>
        <v>#VALUE!</v>
      </c>
      <c r="SQ88" s="2" t="e">
        <f t="shared" si="1245"/>
        <v>#VALUE!</v>
      </c>
      <c r="SR88" s="2" t="e">
        <f t="shared" si="1246"/>
        <v>#VALUE!</v>
      </c>
      <c r="SS88" s="2" t="e">
        <f t="shared" si="1247"/>
        <v>#VALUE!</v>
      </c>
      <c r="ST88" s="2" t="e">
        <f t="shared" si="1248"/>
        <v>#VALUE!</v>
      </c>
      <c r="SU88" s="2" t="e">
        <f t="shared" si="1249"/>
        <v>#VALUE!</v>
      </c>
      <c r="SV88" s="2" t="e">
        <f t="shared" si="1250"/>
        <v>#VALUE!</v>
      </c>
      <c r="SW88" s="2" t="e">
        <f t="shared" si="1251"/>
        <v>#VALUE!</v>
      </c>
      <c r="SX88" s="2" t="e">
        <f t="shared" si="1252"/>
        <v>#VALUE!</v>
      </c>
      <c r="SY88" s="2" t="e">
        <f t="shared" si="1253"/>
        <v>#VALUE!</v>
      </c>
      <c r="SZ88" s="2" t="e">
        <f t="shared" si="1254"/>
        <v>#VALUE!</v>
      </c>
      <c r="TA88" s="2" t="e">
        <f t="shared" si="1255"/>
        <v>#VALUE!</v>
      </c>
      <c r="TB88" s="2" t="e">
        <f t="shared" si="1256"/>
        <v>#VALUE!</v>
      </c>
      <c r="TC88" s="2" t="e">
        <f t="shared" si="1257"/>
        <v>#VALUE!</v>
      </c>
      <c r="TD88" s="2" t="e">
        <f t="shared" si="1258"/>
        <v>#VALUE!</v>
      </c>
      <c r="TE88" s="2" t="e">
        <f t="shared" si="1259"/>
        <v>#VALUE!</v>
      </c>
      <c r="TF88" s="2" t="str">
        <f>IF(DZ88=1,IF(SUM(DZ$17:DZ88)&lt;2,""&amp;B88,", "&amp;B88),"")</f>
        <v/>
      </c>
      <c r="TG88" s="2" t="str">
        <f t="shared" si="1272"/>
        <v/>
      </c>
      <c r="TH88" s="2">
        <f t="shared" si="1260"/>
        <v>0</v>
      </c>
      <c r="TI88" s="14" t="str">
        <f t="shared" si="1261"/>
        <v/>
      </c>
      <c r="TJ88" s="14" t="e">
        <f t="shared" si="1081"/>
        <v>#VALUE!</v>
      </c>
      <c r="TK88" s="14" t="e">
        <f t="shared" si="1082"/>
        <v>#VALUE!</v>
      </c>
      <c r="TL88" s="14" t="e">
        <f t="shared" si="1083"/>
        <v>#VALUE!</v>
      </c>
      <c r="TM88" s="14" t="e">
        <f t="shared" si="1084"/>
        <v>#VALUE!</v>
      </c>
      <c r="TN88" s="14" t="e">
        <f t="shared" si="1085"/>
        <v>#VALUE!</v>
      </c>
      <c r="TO88" s="14" t="e">
        <f t="shared" si="1086"/>
        <v>#VALUE!</v>
      </c>
      <c r="TP88" s="14" t="e">
        <f t="shared" si="1087"/>
        <v>#VALUE!</v>
      </c>
      <c r="TQ88" s="14" t="e">
        <f t="shared" si="1088"/>
        <v>#VALUE!</v>
      </c>
      <c r="TR88" s="14" t="e">
        <f t="shared" si="1089"/>
        <v>#VALUE!</v>
      </c>
      <c r="TS88" s="14" t="e">
        <f t="shared" si="1090"/>
        <v>#VALUE!</v>
      </c>
      <c r="TT88" s="14" t="e">
        <f t="shared" si="1091"/>
        <v>#VALUE!</v>
      </c>
      <c r="TU88" s="14" t="e">
        <f t="shared" si="1092"/>
        <v>#VALUE!</v>
      </c>
      <c r="TV88" s="14" t="e">
        <f t="shared" si="1093"/>
        <v>#VALUE!</v>
      </c>
      <c r="TW88" s="14" t="e">
        <f t="shared" si="1094"/>
        <v>#VALUE!</v>
      </c>
      <c r="TX88" s="14" t="e">
        <f t="shared" si="1095"/>
        <v>#VALUE!</v>
      </c>
      <c r="TY88" s="14" t="e">
        <f t="shared" si="1096"/>
        <v>#VALUE!</v>
      </c>
      <c r="TZ88" s="14" t="e">
        <f t="shared" si="1097"/>
        <v>#VALUE!</v>
      </c>
      <c r="UA88" s="14" t="e">
        <f t="shared" si="1098"/>
        <v>#VALUE!</v>
      </c>
      <c r="UB88" s="14" t="e">
        <f t="shared" si="1099"/>
        <v>#VALUE!</v>
      </c>
      <c r="UC88" s="14" t="e">
        <f t="shared" si="1100"/>
        <v>#VALUE!</v>
      </c>
      <c r="UD88" s="14" t="e">
        <f t="shared" si="1101"/>
        <v>#VALUE!</v>
      </c>
      <c r="UE88" s="14" t="e">
        <f t="shared" si="1102"/>
        <v>#VALUE!</v>
      </c>
      <c r="UF88" s="14" t="e">
        <f t="shared" si="1103"/>
        <v>#VALUE!</v>
      </c>
      <c r="UH88" s="2">
        <f>IF($C$4-$R88&gt;'Graph Creator'!$E$2*'Graph Creator'!$D$13*12,0,1)</f>
        <v>1</v>
      </c>
      <c r="UJ88" s="2" t="e">
        <f t="shared" si="1262"/>
        <v>#VALUE!</v>
      </c>
      <c r="UK88" s="2" t="e">
        <f t="shared" si="1104"/>
        <v>#VALUE!</v>
      </c>
      <c r="UL88" s="2" t="e">
        <f t="shared" si="1105"/>
        <v>#VALUE!</v>
      </c>
      <c r="UM88" s="2" t="e">
        <f t="shared" si="1106"/>
        <v>#VALUE!</v>
      </c>
      <c r="UN88" s="2" t="e">
        <f t="shared" si="1107"/>
        <v>#VALUE!</v>
      </c>
      <c r="UO88" s="2" t="e">
        <f t="shared" si="1108"/>
        <v>#VALUE!</v>
      </c>
      <c r="UP88" s="2" t="e">
        <f t="shared" si="1109"/>
        <v>#VALUE!</v>
      </c>
      <c r="UQ88" s="2" t="e">
        <f t="shared" si="1110"/>
        <v>#VALUE!</v>
      </c>
      <c r="UR88" s="2" t="e">
        <f t="shared" si="1111"/>
        <v>#VALUE!</v>
      </c>
      <c r="US88" s="2" t="e">
        <f t="shared" si="1112"/>
        <v>#VALUE!</v>
      </c>
      <c r="UT88" s="2" t="e">
        <f t="shared" si="1113"/>
        <v>#VALUE!</v>
      </c>
      <c r="UU88" s="2" t="e">
        <f t="shared" si="1114"/>
        <v>#VALUE!</v>
      </c>
      <c r="UV88" s="2" t="e">
        <f t="shared" si="1115"/>
        <v>#VALUE!</v>
      </c>
      <c r="UW88" s="2" t="e">
        <f t="shared" si="1116"/>
        <v>#VALUE!</v>
      </c>
      <c r="UX88" s="2" t="e">
        <f t="shared" si="1117"/>
        <v>#VALUE!</v>
      </c>
      <c r="UY88" s="2" t="e">
        <f t="shared" si="1118"/>
        <v>#VALUE!</v>
      </c>
      <c r="UZ88" s="2" t="e">
        <f t="shared" si="1119"/>
        <v>#VALUE!</v>
      </c>
      <c r="VA88" s="2" t="e">
        <f t="shared" si="1120"/>
        <v>#VALUE!</v>
      </c>
      <c r="VB88" s="2" t="e">
        <f t="shared" si="1121"/>
        <v>#VALUE!</v>
      </c>
      <c r="VC88" s="2" t="e">
        <f t="shared" si="1122"/>
        <v>#VALUE!</v>
      </c>
      <c r="VD88" s="2" t="e">
        <f t="shared" si="1123"/>
        <v>#VALUE!</v>
      </c>
      <c r="VE88" s="2" t="e">
        <f t="shared" si="1124"/>
        <v>#VALUE!</v>
      </c>
      <c r="VF88" s="2" t="e">
        <f t="shared" si="1125"/>
        <v>#VALUE!</v>
      </c>
      <c r="VG88" s="2" t="e">
        <f t="shared" si="1126"/>
        <v>#VALUE!</v>
      </c>
      <c r="VH88" s="2" t="e">
        <f t="shared" si="1127"/>
        <v>#VALUE!</v>
      </c>
      <c r="VI88" s="2" t="e">
        <f t="shared" si="1128"/>
        <v>#VALUE!</v>
      </c>
      <c r="VJ88" s="2" t="e">
        <f t="shared" si="1129"/>
        <v>#VALUE!</v>
      </c>
      <c r="VK88" s="2" t="e">
        <f t="shared" si="1130"/>
        <v>#VALUE!</v>
      </c>
      <c r="VL88" s="2" t="e">
        <f t="shared" si="1131"/>
        <v>#VALUE!</v>
      </c>
      <c r="VM88" s="2" t="e">
        <f t="shared" si="1132"/>
        <v>#VALUE!</v>
      </c>
      <c r="VN88" s="2" t="e">
        <f t="shared" si="1133"/>
        <v>#VALUE!</v>
      </c>
      <c r="VO88" s="2" t="e">
        <f t="shared" si="1134"/>
        <v>#VALUE!</v>
      </c>
      <c r="VP88" s="2" t="e">
        <f t="shared" si="1135"/>
        <v>#VALUE!</v>
      </c>
      <c r="VQ88" s="2" t="e">
        <f t="shared" si="1136"/>
        <v>#VALUE!</v>
      </c>
      <c r="VR88" s="2" t="e">
        <f t="shared" si="1137"/>
        <v>#VALUE!</v>
      </c>
      <c r="VS88" s="2" t="e">
        <f t="shared" si="1138"/>
        <v>#VALUE!</v>
      </c>
      <c r="VT88" s="98">
        <f t="shared" si="1263"/>
        <v>0</v>
      </c>
      <c r="VU88" s="98">
        <f t="shared" si="1139"/>
        <v>0</v>
      </c>
      <c r="VV88" s="98">
        <f t="shared" si="1140"/>
        <v>0</v>
      </c>
      <c r="VW88" s="98">
        <f t="shared" si="1141"/>
        <v>0</v>
      </c>
      <c r="VX88" s="98">
        <f t="shared" si="1142"/>
        <v>0</v>
      </c>
      <c r="VY88" s="98">
        <f t="shared" si="1143"/>
        <v>0</v>
      </c>
      <c r="VZ88" s="98">
        <f t="shared" si="1144"/>
        <v>0</v>
      </c>
      <c r="WA88" s="98">
        <f t="shared" si="1145"/>
        <v>0</v>
      </c>
      <c r="WB88" s="98">
        <f t="shared" si="1146"/>
        <v>0</v>
      </c>
      <c r="WC88" s="98">
        <f t="shared" si="1147"/>
        <v>0</v>
      </c>
      <c r="WD88" s="98">
        <f t="shared" si="1148"/>
        <v>0</v>
      </c>
      <c r="WE88" s="98">
        <f t="shared" si="1149"/>
        <v>0</v>
      </c>
      <c r="WF88" s="98">
        <f t="shared" si="1150"/>
        <v>0</v>
      </c>
      <c r="WG88" s="98">
        <f t="shared" si="1151"/>
        <v>0</v>
      </c>
      <c r="WH88" s="98">
        <f t="shared" si="1152"/>
        <v>0</v>
      </c>
      <c r="WI88" s="98">
        <f t="shared" si="1153"/>
        <v>0</v>
      </c>
      <c r="WJ88" s="98">
        <f t="shared" si="1154"/>
        <v>0</v>
      </c>
      <c r="WK88" s="98">
        <f t="shared" si="1155"/>
        <v>0</v>
      </c>
      <c r="WL88" s="98">
        <f t="shared" si="1156"/>
        <v>0</v>
      </c>
      <c r="WM88" s="98">
        <f t="shared" si="1157"/>
        <v>0</v>
      </c>
      <c r="WN88" s="98">
        <f t="shared" si="1158"/>
        <v>0</v>
      </c>
      <c r="WO88" s="98">
        <f t="shared" si="1159"/>
        <v>0</v>
      </c>
      <c r="WP88" s="98">
        <f t="shared" si="1160"/>
        <v>0</v>
      </c>
      <c r="WQ88" s="98">
        <f t="shared" si="1161"/>
        <v>0</v>
      </c>
      <c r="WR88" s="98">
        <f>IFERROR(INDEX('Score Calculation'!$D$38:$D$41,MATCH('Detalle de Cuentas'!VT88,'Score Calculation'!$C$38:$C$41,1)),0)</f>
        <v>4</v>
      </c>
      <c r="WS88" s="98">
        <f>IFERROR(INDEX('Score Calculation'!$D$38:$D$41,MATCH('Detalle de Cuentas'!VU88,'Score Calculation'!$C$38:$C$41,1)),0)</f>
        <v>4</v>
      </c>
      <c r="WT88" s="98">
        <f>IFERROR(INDEX('Score Calculation'!$D$38:$D$41,MATCH('Detalle de Cuentas'!VV88,'Score Calculation'!$C$38:$C$41,1)),0)</f>
        <v>4</v>
      </c>
      <c r="WU88" s="98">
        <f>IFERROR(INDEX('Score Calculation'!$D$38:$D$41,MATCH('Detalle de Cuentas'!VW88,'Score Calculation'!$C$38:$C$41,1)),0)</f>
        <v>4</v>
      </c>
      <c r="WV88" s="98">
        <f>IFERROR(INDEX('Score Calculation'!$D$38:$D$41,MATCH('Detalle de Cuentas'!VX88,'Score Calculation'!$C$38:$C$41,1)),0)</f>
        <v>4</v>
      </c>
      <c r="WW88" s="98">
        <f>IFERROR(INDEX('Score Calculation'!$D$38:$D$41,MATCH('Detalle de Cuentas'!VY88,'Score Calculation'!$C$38:$C$41,1)),0)</f>
        <v>4</v>
      </c>
      <c r="WX88" s="98">
        <f>IFERROR(INDEX('Score Calculation'!$D$38:$D$41,MATCH('Detalle de Cuentas'!VZ88,'Score Calculation'!$C$38:$C$41,1)),0)</f>
        <v>4</v>
      </c>
      <c r="WY88" s="98">
        <f>IFERROR(INDEX('Score Calculation'!$D$38:$D$41,MATCH('Detalle de Cuentas'!WA88,'Score Calculation'!$C$38:$C$41,1)),0)</f>
        <v>4</v>
      </c>
      <c r="WZ88" s="98">
        <f>IFERROR(INDEX('Score Calculation'!$D$38:$D$41,MATCH('Detalle de Cuentas'!WB88,'Score Calculation'!$C$38:$C$41,1)),0)</f>
        <v>4</v>
      </c>
      <c r="XA88" s="98">
        <f>IFERROR(INDEX('Score Calculation'!$D$38:$D$41,MATCH('Detalle de Cuentas'!WC88,'Score Calculation'!$C$38:$C$41,1)),0)</f>
        <v>4</v>
      </c>
      <c r="XB88" s="98">
        <f>IFERROR(INDEX('Score Calculation'!$D$38:$D$41,MATCH('Detalle de Cuentas'!WD88,'Score Calculation'!$C$38:$C$41,1)),0)</f>
        <v>4</v>
      </c>
      <c r="XC88" s="98">
        <f>IFERROR(INDEX('Score Calculation'!$D$38:$D$41,MATCH('Detalle de Cuentas'!WE88,'Score Calculation'!$C$38:$C$41,1)),0)</f>
        <v>4</v>
      </c>
      <c r="XD88" s="98">
        <f>IFERROR(INDEX('Score Calculation'!$D$38:$D$41,MATCH('Detalle de Cuentas'!WF88,'Score Calculation'!$C$38:$C$41,1)),0)</f>
        <v>4</v>
      </c>
      <c r="XE88" s="98">
        <f>IFERROR(INDEX('Score Calculation'!$D$38:$D$41,MATCH('Detalle de Cuentas'!WG88,'Score Calculation'!$C$38:$C$41,1)),0)</f>
        <v>4</v>
      </c>
      <c r="XF88" s="98">
        <f>IFERROR(INDEX('Score Calculation'!$D$38:$D$41,MATCH('Detalle de Cuentas'!WH88,'Score Calculation'!$C$38:$C$41,1)),0)</f>
        <v>4</v>
      </c>
      <c r="XG88" s="98">
        <f>IFERROR(INDEX('Score Calculation'!$D$38:$D$41,MATCH('Detalle de Cuentas'!WI88,'Score Calculation'!$C$38:$C$41,1)),0)</f>
        <v>4</v>
      </c>
      <c r="XH88" s="98">
        <f>IFERROR(INDEX('Score Calculation'!$D$38:$D$41,MATCH('Detalle de Cuentas'!WJ88,'Score Calculation'!$C$38:$C$41,1)),0)</f>
        <v>4</v>
      </c>
      <c r="XI88" s="98">
        <f>IFERROR(INDEX('Score Calculation'!$D$38:$D$41,MATCH('Detalle de Cuentas'!WK88,'Score Calculation'!$C$38:$C$41,1)),0)</f>
        <v>4</v>
      </c>
      <c r="XJ88" s="98">
        <f>IFERROR(INDEX('Score Calculation'!$D$38:$D$41,MATCH('Detalle de Cuentas'!WL88,'Score Calculation'!$C$38:$C$41,1)),0)</f>
        <v>4</v>
      </c>
      <c r="XK88" s="98">
        <f>IFERROR(INDEX('Score Calculation'!$D$38:$D$41,MATCH('Detalle de Cuentas'!WM88,'Score Calculation'!$C$38:$C$41,1)),0)</f>
        <v>4</v>
      </c>
      <c r="XL88" s="98">
        <f>IFERROR(INDEX('Score Calculation'!$D$38:$D$41,MATCH('Detalle de Cuentas'!WN88,'Score Calculation'!$C$38:$C$41,1)),0)</f>
        <v>4</v>
      </c>
      <c r="XM88" s="98">
        <f>IFERROR(INDEX('Score Calculation'!$D$38:$D$41,MATCH('Detalle de Cuentas'!WO88,'Score Calculation'!$C$38:$C$41,1)),0)</f>
        <v>4</v>
      </c>
      <c r="XN88" s="98">
        <f>IFERROR(INDEX('Score Calculation'!$D$38:$D$41,MATCH('Detalle de Cuentas'!WP88,'Score Calculation'!$C$38:$C$41,1)),0)</f>
        <v>4</v>
      </c>
      <c r="XO88" s="98">
        <f>IFERROR(INDEX('Score Calculation'!$D$38:$D$41,MATCH('Detalle de Cuentas'!WQ88,'Score Calculation'!$C$38:$C$41,1)),0)</f>
        <v>4</v>
      </c>
      <c r="XP88" s="98">
        <f>IFERROR(INDEX('Score Calculation'!$D$24:$D$31,MATCH('Detalle de Cuentas'!NF88,'Score Calculation'!$C$24:$C$31,1)),0)</f>
        <v>1</v>
      </c>
      <c r="XQ88" s="98">
        <f>IFERROR(INDEX('Score Calculation'!$D$24:$D$31,MATCH('Detalle de Cuentas'!NG88,'Score Calculation'!$C$24:$C$31,1)),0)</f>
        <v>1</v>
      </c>
      <c r="XR88" s="98">
        <f>IFERROR(INDEX('Score Calculation'!$D$24:$D$31,MATCH('Detalle de Cuentas'!NH88,'Score Calculation'!$C$24:$C$31,1)),0)</f>
        <v>1</v>
      </c>
      <c r="XS88" s="98">
        <f>IFERROR(INDEX('Score Calculation'!$D$24:$D$31,MATCH('Detalle de Cuentas'!NI88,'Score Calculation'!$C$24:$C$31,1)),0)</f>
        <v>1</v>
      </c>
      <c r="XT88" s="98">
        <f>IFERROR(INDEX('Score Calculation'!$D$24:$D$31,MATCH('Detalle de Cuentas'!NJ88,'Score Calculation'!$C$24:$C$31,1)),0)</f>
        <v>1</v>
      </c>
      <c r="XU88" s="98">
        <f>IFERROR(INDEX('Score Calculation'!$D$24:$D$31,MATCH('Detalle de Cuentas'!NK88,'Score Calculation'!$C$24:$C$31,1)),0)</f>
        <v>1</v>
      </c>
      <c r="XV88" s="98">
        <f>IFERROR(INDEX('Score Calculation'!$D$24:$D$31,MATCH('Detalle de Cuentas'!NL88,'Score Calculation'!$C$24:$C$31,1)),0)</f>
        <v>1</v>
      </c>
      <c r="XW88" s="98">
        <f>IFERROR(INDEX('Score Calculation'!$D$24:$D$31,MATCH('Detalle de Cuentas'!NM88,'Score Calculation'!$C$24:$C$31,1)),0)</f>
        <v>1</v>
      </c>
      <c r="XX88" s="98">
        <f>IFERROR(INDEX('Score Calculation'!$D$24:$D$31,MATCH('Detalle de Cuentas'!NN88,'Score Calculation'!$C$24:$C$31,1)),0)</f>
        <v>1</v>
      </c>
      <c r="XY88" s="98">
        <f>IFERROR(INDEX('Score Calculation'!$D$24:$D$31,MATCH('Detalle de Cuentas'!NO88,'Score Calculation'!$C$24:$C$31,1)),0)</f>
        <v>1</v>
      </c>
      <c r="XZ88" s="98">
        <f>IFERROR(INDEX('Score Calculation'!$D$24:$D$31,MATCH('Detalle de Cuentas'!NP88,'Score Calculation'!$C$24:$C$31,1)),0)</f>
        <v>1</v>
      </c>
      <c r="YA88" s="98">
        <f>IFERROR(INDEX('Score Calculation'!$D$24:$D$31,MATCH('Detalle de Cuentas'!NQ88,'Score Calculation'!$C$24:$C$31,1)),0)</f>
        <v>1</v>
      </c>
      <c r="YB88" s="98">
        <f>IFERROR(INDEX('Score Calculation'!$D$24:$D$31,MATCH('Detalle de Cuentas'!NR88,'Score Calculation'!$C$24:$C$31,1)),0)</f>
        <v>1</v>
      </c>
      <c r="YC88" s="98">
        <f>IFERROR(INDEX('Score Calculation'!$D$24:$D$31,MATCH('Detalle de Cuentas'!NS88,'Score Calculation'!$C$24:$C$31,1)),0)</f>
        <v>1</v>
      </c>
      <c r="YD88" s="98">
        <f>IFERROR(INDEX('Score Calculation'!$D$24:$D$31,MATCH('Detalle de Cuentas'!NT88,'Score Calculation'!$C$24:$C$31,1)),0)</f>
        <v>1</v>
      </c>
      <c r="YE88" s="98">
        <f>IFERROR(INDEX('Score Calculation'!$D$24:$D$31,MATCH('Detalle de Cuentas'!NU88,'Score Calculation'!$C$24:$C$31,1)),0)</f>
        <v>1</v>
      </c>
      <c r="YF88" s="98">
        <f>IFERROR(INDEX('Score Calculation'!$D$24:$D$31,MATCH('Detalle de Cuentas'!NV88,'Score Calculation'!$C$24:$C$31,1)),0)</f>
        <v>1</v>
      </c>
      <c r="YG88" s="98">
        <f>IFERROR(INDEX('Score Calculation'!$D$24:$D$31,MATCH('Detalle de Cuentas'!NW88,'Score Calculation'!$C$24:$C$31,1)),0)</f>
        <v>1</v>
      </c>
      <c r="YH88" s="98">
        <f>IFERROR(INDEX('Score Calculation'!$D$24:$D$31,MATCH('Detalle de Cuentas'!NX88,'Score Calculation'!$C$24:$C$31,1)),0)</f>
        <v>1</v>
      </c>
      <c r="YI88" s="98">
        <f>IFERROR(INDEX('Score Calculation'!$D$24:$D$31,MATCH('Detalle de Cuentas'!NY88,'Score Calculation'!$C$24:$C$31,1)),0)</f>
        <v>1</v>
      </c>
      <c r="YJ88" s="98">
        <f>IFERROR(INDEX('Score Calculation'!$D$24:$D$31,MATCH('Detalle de Cuentas'!NZ88,'Score Calculation'!$C$24:$C$31,1)),0)</f>
        <v>1</v>
      </c>
      <c r="YK88" s="98">
        <f>IFERROR(INDEX('Score Calculation'!$D$24:$D$31,MATCH('Detalle de Cuentas'!OA88,'Score Calculation'!$C$24:$C$31,1)),0)</f>
        <v>1</v>
      </c>
      <c r="YL88" s="98">
        <f>IFERROR(INDEX('Score Calculation'!$D$24:$D$31,MATCH('Detalle de Cuentas'!OB88,'Score Calculation'!$C$24:$C$31,1)),0)</f>
        <v>1</v>
      </c>
      <c r="YM88" s="98">
        <f>IFERROR(INDEX('Score Calculation'!$D$24:$D$31,MATCH('Detalle de Cuentas'!OC88,'Score Calculation'!$C$24:$C$31,1)),0)</f>
        <v>1</v>
      </c>
      <c r="YN88" s="98">
        <f t="shared" si="1264"/>
        <v>0</v>
      </c>
      <c r="YO88" s="98">
        <f>IF(LEFT(TRIM($D88),15)="GRUPO SOLIDARIO",$L88*'Score Calculation'!$H$5,IF(TRIM('Detalle de Cuentas'!$C88)="Semanal",'Detalle de Cuentas'!$L88*'Score Calculation'!$H$6,'Detalle de Cuentas'!$L88))</f>
        <v>0</v>
      </c>
      <c r="YP88" s="99">
        <f>IFERROR(INDEX('Score Calculation'!$D$54:$D$60,MATCH($YO88,'Score Calculation'!$C$54:$C$60,1)),1)</f>
        <v>0.2</v>
      </c>
      <c r="YQ88" s="99">
        <f>IFERROR(INDEX('Score Calculation'!$D$65:$D$123,MATCH(LEFT(TRIM('Detalle de Cuentas'!$F88),20),'Score Calculation'!$F$65:$F$123,0)),1)</f>
        <v>1</v>
      </c>
      <c r="YR88" s="99">
        <f>IFERROR(INDEX('Score Calculation'!$D$46:$D$49,MATCH('Detalle de Cuentas'!$YN88,'Score Calculation'!$C$46:$C$49,1)),1)</f>
        <v>4</v>
      </c>
      <c r="YS88" s="99">
        <f t="shared" si="1265"/>
        <v>0</v>
      </c>
      <c r="YT88" s="99">
        <f t="shared" si="1266"/>
        <v>0</v>
      </c>
      <c r="YU88" s="98" t="str">
        <f t="shared" si="1267"/>
        <v/>
      </c>
      <c r="YV88" s="109">
        <f t="shared" si="1268"/>
        <v>1</v>
      </c>
      <c r="YW88" s="109">
        <f>IFERROR(INDEX('Score Calculation'!$D$187:$D$245,MATCH(LEFT(TRIM('Detalle de Cuentas'!$F88),20),'Score Calculation'!$F$187:$F$245,0)),1)</f>
        <v>1</v>
      </c>
      <c r="YX88" s="109">
        <f>IFERROR(IF($E88="HIPOTECA",-PMT('Score Calculation'!$H$266/(360/$J88),$G88,$YO88)*(30/$J88),-PMT('Score Calculation'!$H$267/(360/$J88),$G88,$YO88)*(30/$J88)),0)</f>
        <v>0</v>
      </c>
      <c r="YY88" s="109">
        <f t="shared" si="805"/>
        <v>0</v>
      </c>
      <c r="YZ88" s="109">
        <f t="shared" si="805"/>
        <v>0</v>
      </c>
      <c r="ZA88" s="109">
        <f t="shared" si="805"/>
        <v>0</v>
      </c>
      <c r="ZB88" s="109">
        <f t="shared" si="805"/>
        <v>0</v>
      </c>
      <c r="ZC88" s="109">
        <f t="shared" si="805"/>
        <v>0</v>
      </c>
      <c r="ZD88" s="109">
        <f t="shared" si="805"/>
        <v>0</v>
      </c>
      <c r="ZE88" s="109">
        <f t="shared" si="805"/>
        <v>0</v>
      </c>
      <c r="ZF88" s="109">
        <f t="shared" si="805"/>
        <v>0</v>
      </c>
      <c r="ZG88" s="109">
        <f t="shared" si="805"/>
        <v>0</v>
      </c>
      <c r="ZH88" s="109">
        <f t="shared" si="805"/>
        <v>0</v>
      </c>
      <c r="ZI88" s="109">
        <f t="shared" si="1269"/>
        <v>0</v>
      </c>
    </row>
    <row r="89" spans="2:685" x14ac:dyDescent="0.2">
      <c r="B89" s="41">
        <v>73</v>
      </c>
      <c r="C89" s="42"/>
      <c r="D89" s="42"/>
      <c r="E89" s="42"/>
      <c r="F89" s="42"/>
      <c r="G89" s="42"/>
      <c r="H89" s="42"/>
      <c r="I89" s="29"/>
      <c r="J89" s="6" t="str">
        <f t="shared" si="814"/>
        <v/>
      </c>
      <c r="K89" s="43"/>
      <c r="L89" s="43"/>
      <c r="M89" s="43"/>
      <c r="N89" s="43"/>
      <c r="O89" s="43"/>
      <c r="P89" s="44" t="str">
        <f t="shared" si="1162"/>
        <v/>
      </c>
      <c r="Q89" s="26"/>
      <c r="R89" s="26"/>
      <c r="S89" s="26"/>
      <c r="T89" s="26"/>
      <c r="U89" s="29"/>
      <c r="V89" s="43"/>
      <c r="W89" s="26"/>
      <c r="X89" s="29"/>
      <c r="Y89" s="6">
        <f>IF('Detalle de Cuentas'!$C$4-$R89&gt;'Graph Creator'!$E$2*'Graph Creator'!$D$13*12,0,1)</f>
        <v>1</v>
      </c>
      <c r="Z89" s="45">
        <f t="shared" si="815"/>
        <v>0</v>
      </c>
      <c r="AA89" s="2" t="e">
        <f t="shared" si="1163"/>
        <v>#VALUE!</v>
      </c>
      <c r="AB89" s="2" t="e">
        <f t="shared" si="1164"/>
        <v>#VALUE!</v>
      </c>
      <c r="AC89" s="2" t="e">
        <f t="shared" si="1165"/>
        <v>#VALUE!</v>
      </c>
      <c r="AD89" s="2" t="e">
        <f t="shared" si="1166"/>
        <v>#VALUE!</v>
      </c>
      <c r="AE89" s="2" t="e">
        <f t="shared" si="1167"/>
        <v>#VALUE!</v>
      </c>
      <c r="AF89" s="2" t="e">
        <f t="shared" si="1168"/>
        <v>#VALUE!</v>
      </c>
      <c r="AG89" s="2">
        <f t="shared" si="1169"/>
        <v>0</v>
      </c>
      <c r="AH89" s="2">
        <f t="shared" si="1170"/>
        <v>0</v>
      </c>
      <c r="AI89" s="2" t="str">
        <f t="shared" si="1171"/>
        <v/>
      </c>
      <c r="AJ89" s="2" t="str">
        <f t="shared" ref="AJ89:BE89" si="1283">IFERROR(SEARCH(".",$I89,AI89+1),"")</f>
        <v/>
      </c>
      <c r="AK89" s="2" t="str">
        <f t="shared" si="1283"/>
        <v/>
      </c>
      <c r="AL89" s="2" t="str">
        <f t="shared" si="1283"/>
        <v/>
      </c>
      <c r="AM89" s="2" t="str">
        <f t="shared" si="1283"/>
        <v/>
      </c>
      <c r="AN89" s="2" t="str">
        <f t="shared" si="1283"/>
        <v/>
      </c>
      <c r="AO89" s="2" t="str">
        <f t="shared" si="1283"/>
        <v/>
      </c>
      <c r="AP89" s="2" t="str">
        <f t="shared" si="1283"/>
        <v/>
      </c>
      <c r="AQ89" s="2" t="str">
        <f t="shared" si="1283"/>
        <v/>
      </c>
      <c r="AR89" s="2" t="str">
        <f t="shared" si="1283"/>
        <v/>
      </c>
      <c r="AS89" s="2" t="str">
        <f t="shared" si="1283"/>
        <v/>
      </c>
      <c r="AT89" s="2" t="str">
        <f t="shared" si="1283"/>
        <v/>
      </c>
      <c r="AU89" s="2" t="str">
        <f t="shared" si="1283"/>
        <v/>
      </c>
      <c r="AV89" s="2" t="str">
        <f t="shared" si="1283"/>
        <v/>
      </c>
      <c r="AW89" s="2" t="str">
        <f t="shared" si="1283"/>
        <v/>
      </c>
      <c r="AX89" s="2" t="str">
        <f t="shared" si="1283"/>
        <v/>
      </c>
      <c r="AY89" s="2" t="str">
        <f t="shared" si="1283"/>
        <v/>
      </c>
      <c r="AZ89" s="2" t="str">
        <f t="shared" si="1283"/>
        <v/>
      </c>
      <c r="BA89" s="2" t="str">
        <f t="shared" si="1283"/>
        <v/>
      </c>
      <c r="BB89" s="2" t="str">
        <f t="shared" si="1283"/>
        <v/>
      </c>
      <c r="BC89" s="2" t="str">
        <f t="shared" si="1283"/>
        <v/>
      </c>
      <c r="BD89" s="2" t="str">
        <f t="shared" si="1283"/>
        <v/>
      </c>
      <c r="BE89" s="2" t="str">
        <f t="shared" si="1283"/>
        <v/>
      </c>
      <c r="BF89" s="2" t="str">
        <f t="shared" si="1173"/>
        <v/>
      </c>
      <c r="BG89" s="2" t="str">
        <f t="shared" si="817"/>
        <v/>
      </c>
      <c r="BH89" s="2" t="str">
        <f t="shared" si="818"/>
        <v/>
      </c>
      <c r="BI89" s="2" t="str">
        <f t="shared" si="819"/>
        <v/>
      </c>
      <c r="BJ89" s="2" t="str">
        <f t="shared" si="820"/>
        <v/>
      </c>
      <c r="BK89" s="2" t="str">
        <f t="shared" si="821"/>
        <v/>
      </c>
      <c r="BL89" s="2" t="str">
        <f t="shared" si="822"/>
        <v/>
      </c>
      <c r="BM89" s="2" t="str">
        <f t="shared" si="823"/>
        <v/>
      </c>
      <c r="BN89" s="2" t="str">
        <f t="shared" si="824"/>
        <v/>
      </c>
      <c r="BO89" s="2" t="str">
        <f t="shared" si="825"/>
        <v/>
      </c>
      <c r="BP89" s="2" t="str">
        <f t="shared" si="826"/>
        <v/>
      </c>
      <c r="BQ89" s="2" t="str">
        <f t="shared" si="827"/>
        <v/>
      </c>
      <c r="BR89" s="2" t="str">
        <f t="shared" si="828"/>
        <v/>
      </c>
      <c r="BS89" s="2" t="str">
        <f t="shared" si="829"/>
        <v/>
      </c>
      <c r="BT89" s="2" t="str">
        <f t="shared" si="830"/>
        <v/>
      </c>
      <c r="BU89" s="2" t="str">
        <f t="shared" si="831"/>
        <v/>
      </c>
      <c r="BV89" s="2" t="str">
        <f t="shared" si="832"/>
        <v/>
      </c>
      <c r="BW89" s="2" t="str">
        <f t="shared" si="833"/>
        <v/>
      </c>
      <c r="BX89" s="2" t="str">
        <f t="shared" si="834"/>
        <v/>
      </c>
      <c r="BY89" s="2" t="str">
        <f t="shared" si="835"/>
        <v/>
      </c>
      <c r="BZ89" s="2" t="str">
        <f t="shared" si="836"/>
        <v/>
      </c>
      <c r="CA89" s="2" t="str">
        <f t="shared" si="837"/>
        <v/>
      </c>
      <c r="CB89" s="2" t="str">
        <f t="shared" si="838"/>
        <v/>
      </c>
      <c r="CC89" s="2" t="str">
        <f t="shared" si="839"/>
        <v/>
      </c>
      <c r="CD89" s="14">
        <f t="shared" si="840"/>
        <v>0</v>
      </c>
      <c r="CE89" s="14" t="e">
        <f t="shared" ref="CE89:DA89" si="1284">CD89-$J$17</f>
        <v>#VALUE!</v>
      </c>
      <c r="CF89" s="14" t="e">
        <f t="shared" si="1284"/>
        <v>#VALUE!</v>
      </c>
      <c r="CG89" s="14" t="e">
        <f t="shared" si="1284"/>
        <v>#VALUE!</v>
      </c>
      <c r="CH89" s="14" t="e">
        <f t="shared" si="1284"/>
        <v>#VALUE!</v>
      </c>
      <c r="CI89" s="14" t="e">
        <f t="shared" si="1284"/>
        <v>#VALUE!</v>
      </c>
      <c r="CJ89" s="14" t="e">
        <f t="shared" si="1284"/>
        <v>#VALUE!</v>
      </c>
      <c r="CK89" s="14" t="e">
        <f t="shared" si="1284"/>
        <v>#VALUE!</v>
      </c>
      <c r="CL89" s="14" t="e">
        <f t="shared" si="1284"/>
        <v>#VALUE!</v>
      </c>
      <c r="CM89" s="14" t="e">
        <f t="shared" si="1284"/>
        <v>#VALUE!</v>
      </c>
      <c r="CN89" s="14" t="e">
        <f t="shared" si="1284"/>
        <v>#VALUE!</v>
      </c>
      <c r="CO89" s="14" t="e">
        <f t="shared" si="1284"/>
        <v>#VALUE!</v>
      </c>
      <c r="CP89" s="14" t="e">
        <f t="shared" si="1284"/>
        <v>#VALUE!</v>
      </c>
      <c r="CQ89" s="14" t="e">
        <f t="shared" si="1284"/>
        <v>#VALUE!</v>
      </c>
      <c r="CR89" s="14" t="e">
        <f t="shared" si="1284"/>
        <v>#VALUE!</v>
      </c>
      <c r="CS89" s="14" t="e">
        <f t="shared" si="1284"/>
        <v>#VALUE!</v>
      </c>
      <c r="CT89" s="14" t="e">
        <f t="shared" si="1284"/>
        <v>#VALUE!</v>
      </c>
      <c r="CU89" s="14" t="e">
        <f t="shared" si="1284"/>
        <v>#VALUE!</v>
      </c>
      <c r="CV89" s="14" t="e">
        <f t="shared" si="1284"/>
        <v>#VALUE!</v>
      </c>
      <c r="CW89" s="14" t="e">
        <f t="shared" si="1284"/>
        <v>#VALUE!</v>
      </c>
      <c r="CX89" s="14" t="e">
        <f t="shared" si="1284"/>
        <v>#VALUE!</v>
      </c>
      <c r="CY89" s="14" t="e">
        <f t="shared" si="1284"/>
        <v>#VALUE!</v>
      </c>
      <c r="CZ89" s="14" t="e">
        <f t="shared" si="1284"/>
        <v>#VALUE!</v>
      </c>
      <c r="DA89" s="14" t="e">
        <f t="shared" si="1284"/>
        <v>#VALUE!</v>
      </c>
      <c r="DB89" s="2">
        <f t="shared" si="1175"/>
        <v>0</v>
      </c>
      <c r="DC89" s="2">
        <f t="shared" si="1176"/>
        <v>0</v>
      </c>
      <c r="DD89" s="2">
        <f t="shared" si="1177"/>
        <v>0</v>
      </c>
      <c r="DE89" s="2">
        <f t="shared" si="1178"/>
        <v>0</v>
      </c>
      <c r="DF89" s="2">
        <f t="shared" si="1179"/>
        <v>0</v>
      </c>
      <c r="DG89" s="2">
        <f t="shared" si="1180"/>
        <v>0</v>
      </c>
      <c r="DH89" s="2">
        <f t="shared" si="1181"/>
        <v>0</v>
      </c>
      <c r="DI89" s="2">
        <f t="shared" si="1182"/>
        <v>0</v>
      </c>
      <c r="DJ89" s="2">
        <f t="shared" si="1183"/>
        <v>0</v>
      </c>
      <c r="DK89" s="2">
        <f t="shared" si="1184"/>
        <v>0</v>
      </c>
      <c r="DL89" s="2">
        <f t="shared" si="1185"/>
        <v>0</v>
      </c>
      <c r="DM89" s="2">
        <f t="shared" si="1186"/>
        <v>0</v>
      </c>
      <c r="DN89" s="2">
        <f t="shared" si="1187"/>
        <v>0</v>
      </c>
      <c r="DO89" s="2">
        <f t="shared" si="1188"/>
        <v>0</v>
      </c>
      <c r="DP89" s="2">
        <f t="shared" si="1189"/>
        <v>0</v>
      </c>
      <c r="DQ89" s="2">
        <f t="shared" si="1190"/>
        <v>0</v>
      </c>
      <c r="DR89" s="2">
        <f t="shared" si="1191"/>
        <v>0</v>
      </c>
      <c r="DS89" s="2">
        <f t="shared" si="1192"/>
        <v>0</v>
      </c>
      <c r="DT89" s="2">
        <f t="shared" si="1193"/>
        <v>0</v>
      </c>
      <c r="DU89" s="2">
        <f t="shared" si="1194"/>
        <v>0</v>
      </c>
      <c r="DV89" s="2">
        <f t="shared" si="1195"/>
        <v>0</v>
      </c>
      <c r="DW89" s="2">
        <f t="shared" si="1196"/>
        <v>0</v>
      </c>
      <c r="DX89" s="2">
        <f t="shared" si="1197"/>
        <v>0</v>
      </c>
      <c r="DY89" s="2">
        <f t="shared" si="1198"/>
        <v>0</v>
      </c>
      <c r="DZ89" s="2">
        <f t="shared" si="1199"/>
        <v>0</v>
      </c>
      <c r="EA89" s="2">
        <f t="shared" si="1200"/>
        <v>0</v>
      </c>
      <c r="EB89" s="2">
        <f t="shared" si="1201"/>
        <v>0</v>
      </c>
      <c r="EC89" s="2">
        <f t="shared" si="1202"/>
        <v>0</v>
      </c>
      <c r="ED89" s="2">
        <f t="shared" si="1203"/>
        <v>0</v>
      </c>
      <c r="EE89" s="2">
        <f t="shared" si="1204"/>
        <v>0</v>
      </c>
      <c r="EF89" s="2">
        <f t="shared" si="1205"/>
        <v>0</v>
      </c>
      <c r="EG89" s="2">
        <f t="shared" si="1206"/>
        <v>0</v>
      </c>
      <c r="EH89" s="2">
        <f t="shared" si="1207"/>
        <v>0</v>
      </c>
      <c r="EI89" s="2">
        <f t="shared" si="1208"/>
        <v>0</v>
      </c>
      <c r="EJ89" s="2">
        <f t="shared" si="1209"/>
        <v>0</v>
      </c>
      <c r="EK89" s="2">
        <f t="shared" si="1210"/>
        <v>0</v>
      </c>
      <c r="EL89" s="2">
        <f t="shared" si="1211"/>
        <v>0</v>
      </c>
      <c r="EM89" s="2">
        <f t="shared" si="1212"/>
        <v>0</v>
      </c>
      <c r="EN89" s="2">
        <f t="shared" si="1213"/>
        <v>0</v>
      </c>
      <c r="EO89" s="2">
        <f t="shared" si="1214"/>
        <v>0</v>
      </c>
      <c r="EP89" s="2">
        <f t="shared" si="1215"/>
        <v>0</v>
      </c>
      <c r="EQ89" s="2">
        <f t="shared" si="1216"/>
        <v>0</v>
      </c>
      <c r="ER89" s="2">
        <f t="shared" si="1217"/>
        <v>0</v>
      </c>
      <c r="ES89" s="2">
        <f t="shared" si="1218"/>
        <v>0</v>
      </c>
      <c r="ET89" s="2">
        <f t="shared" si="1219"/>
        <v>0</v>
      </c>
      <c r="EU89" s="2">
        <f t="shared" si="1220"/>
        <v>0</v>
      </c>
      <c r="EV89" s="2">
        <f t="shared" si="1221"/>
        <v>0</v>
      </c>
      <c r="EW89" s="2">
        <f t="shared" si="1222"/>
        <v>0</v>
      </c>
      <c r="EX89" s="2">
        <f t="shared" si="842"/>
        <v>1</v>
      </c>
      <c r="EY89" s="2" t="e">
        <f t="shared" si="843"/>
        <v>#VALUE!</v>
      </c>
      <c r="EZ89" s="2" t="e">
        <f t="shared" si="844"/>
        <v>#VALUE!</v>
      </c>
      <c r="FA89" s="2" t="e">
        <f t="shared" si="845"/>
        <v>#VALUE!</v>
      </c>
      <c r="FB89" s="2" t="e">
        <f t="shared" si="846"/>
        <v>#VALUE!</v>
      </c>
      <c r="FC89" s="2" t="e">
        <f t="shared" si="847"/>
        <v>#VALUE!</v>
      </c>
      <c r="FD89" s="2" t="e">
        <f t="shared" si="848"/>
        <v>#VALUE!</v>
      </c>
      <c r="FE89" s="2" t="e">
        <f t="shared" si="849"/>
        <v>#VALUE!</v>
      </c>
      <c r="FF89" s="2" t="e">
        <f t="shared" si="850"/>
        <v>#VALUE!</v>
      </c>
      <c r="FG89" s="2" t="e">
        <f t="shared" si="851"/>
        <v>#VALUE!</v>
      </c>
      <c r="FH89" s="2" t="e">
        <f t="shared" si="852"/>
        <v>#VALUE!</v>
      </c>
      <c r="FI89" s="2" t="e">
        <f t="shared" si="853"/>
        <v>#VALUE!</v>
      </c>
      <c r="FJ89" s="2" t="e">
        <f t="shared" si="854"/>
        <v>#VALUE!</v>
      </c>
      <c r="FK89" s="2" t="e">
        <f t="shared" si="855"/>
        <v>#VALUE!</v>
      </c>
      <c r="FL89" s="2" t="e">
        <f t="shared" si="856"/>
        <v>#VALUE!</v>
      </c>
      <c r="FM89" s="2" t="e">
        <f t="shared" si="857"/>
        <v>#VALUE!</v>
      </c>
      <c r="FN89" s="2" t="e">
        <f t="shared" si="858"/>
        <v>#VALUE!</v>
      </c>
      <c r="FO89" s="2" t="e">
        <f t="shared" si="859"/>
        <v>#VALUE!</v>
      </c>
      <c r="FP89" s="2" t="e">
        <f t="shared" si="860"/>
        <v>#VALUE!</v>
      </c>
      <c r="FQ89" s="2" t="e">
        <f t="shared" si="861"/>
        <v>#VALUE!</v>
      </c>
      <c r="FR89" s="2" t="e">
        <f t="shared" si="862"/>
        <v>#VALUE!</v>
      </c>
      <c r="FS89" s="2" t="e">
        <f t="shared" si="863"/>
        <v>#VALUE!</v>
      </c>
      <c r="FT89" s="2" t="e">
        <f t="shared" si="864"/>
        <v>#VALUE!</v>
      </c>
      <c r="FU89" s="2" t="e">
        <f t="shared" si="865"/>
        <v>#VALUE!</v>
      </c>
      <c r="FV89" s="2">
        <f t="shared" si="866"/>
        <v>1</v>
      </c>
      <c r="FW89" s="2" t="e">
        <f t="shared" si="867"/>
        <v>#VALUE!</v>
      </c>
      <c r="FX89" s="2" t="e">
        <f t="shared" si="868"/>
        <v>#VALUE!</v>
      </c>
      <c r="FY89" s="2" t="e">
        <f t="shared" si="869"/>
        <v>#VALUE!</v>
      </c>
      <c r="FZ89" s="2" t="e">
        <f t="shared" si="870"/>
        <v>#VALUE!</v>
      </c>
      <c r="GA89" s="2" t="e">
        <f t="shared" si="871"/>
        <v>#VALUE!</v>
      </c>
      <c r="GB89" s="2" t="e">
        <f t="shared" si="872"/>
        <v>#VALUE!</v>
      </c>
      <c r="GC89" s="2" t="e">
        <f t="shared" si="873"/>
        <v>#VALUE!</v>
      </c>
      <c r="GD89" s="2" t="e">
        <f t="shared" si="874"/>
        <v>#VALUE!</v>
      </c>
      <c r="GE89" s="2" t="e">
        <f t="shared" si="875"/>
        <v>#VALUE!</v>
      </c>
      <c r="GF89" s="2" t="e">
        <f t="shared" si="876"/>
        <v>#VALUE!</v>
      </c>
      <c r="GG89" s="2" t="e">
        <f t="shared" si="877"/>
        <v>#VALUE!</v>
      </c>
      <c r="GH89" s="2" t="e">
        <f t="shared" si="878"/>
        <v>#VALUE!</v>
      </c>
      <c r="GI89" s="2" t="e">
        <f t="shared" si="879"/>
        <v>#VALUE!</v>
      </c>
      <c r="GJ89" s="2" t="e">
        <f t="shared" si="880"/>
        <v>#VALUE!</v>
      </c>
      <c r="GK89" s="2" t="e">
        <f t="shared" si="881"/>
        <v>#VALUE!</v>
      </c>
      <c r="GL89" s="2" t="e">
        <f t="shared" si="882"/>
        <v>#VALUE!</v>
      </c>
      <c r="GM89" s="2" t="e">
        <f t="shared" si="883"/>
        <v>#VALUE!</v>
      </c>
      <c r="GN89" s="2" t="e">
        <f t="shared" si="884"/>
        <v>#VALUE!</v>
      </c>
      <c r="GO89" s="2" t="e">
        <f t="shared" si="885"/>
        <v>#VALUE!</v>
      </c>
      <c r="GP89" s="2" t="e">
        <f t="shared" si="886"/>
        <v>#VALUE!</v>
      </c>
      <c r="GQ89" s="2" t="e">
        <f t="shared" si="887"/>
        <v>#VALUE!</v>
      </c>
      <c r="GR89" s="2" t="e">
        <f t="shared" si="888"/>
        <v>#VALUE!</v>
      </c>
      <c r="GS89" s="2" t="e">
        <f t="shared" si="889"/>
        <v>#VALUE!</v>
      </c>
      <c r="GT89" s="2">
        <f t="shared" si="890"/>
        <v>1</v>
      </c>
      <c r="GU89" s="2" t="e">
        <f t="shared" si="891"/>
        <v>#VALUE!</v>
      </c>
      <c r="GV89" s="2" t="e">
        <f t="shared" si="892"/>
        <v>#VALUE!</v>
      </c>
      <c r="GW89" s="2" t="e">
        <f t="shared" si="893"/>
        <v>#VALUE!</v>
      </c>
      <c r="GX89" s="2" t="e">
        <f t="shared" si="894"/>
        <v>#VALUE!</v>
      </c>
      <c r="GY89" s="2" t="e">
        <f t="shared" si="895"/>
        <v>#VALUE!</v>
      </c>
      <c r="GZ89" s="2" t="e">
        <f t="shared" si="896"/>
        <v>#VALUE!</v>
      </c>
      <c r="HA89" s="2" t="e">
        <f t="shared" si="897"/>
        <v>#VALUE!</v>
      </c>
      <c r="HB89" s="2" t="e">
        <f t="shared" si="898"/>
        <v>#VALUE!</v>
      </c>
      <c r="HC89" s="2" t="e">
        <f t="shared" si="899"/>
        <v>#VALUE!</v>
      </c>
      <c r="HD89" s="2" t="e">
        <f t="shared" si="900"/>
        <v>#VALUE!</v>
      </c>
      <c r="HE89" s="2" t="e">
        <f t="shared" si="901"/>
        <v>#VALUE!</v>
      </c>
      <c r="HF89" s="2" t="e">
        <f t="shared" si="902"/>
        <v>#VALUE!</v>
      </c>
      <c r="HG89" s="2" t="e">
        <f t="shared" si="903"/>
        <v>#VALUE!</v>
      </c>
      <c r="HH89" s="2" t="e">
        <f t="shared" si="904"/>
        <v>#VALUE!</v>
      </c>
      <c r="HI89" s="2" t="e">
        <f t="shared" si="905"/>
        <v>#VALUE!</v>
      </c>
      <c r="HJ89" s="2" t="e">
        <f t="shared" si="906"/>
        <v>#VALUE!</v>
      </c>
      <c r="HK89" s="2" t="e">
        <f t="shared" si="907"/>
        <v>#VALUE!</v>
      </c>
      <c r="HL89" s="2" t="e">
        <f t="shared" si="908"/>
        <v>#VALUE!</v>
      </c>
      <c r="HM89" s="2" t="e">
        <f t="shared" si="909"/>
        <v>#VALUE!</v>
      </c>
      <c r="HN89" s="2" t="e">
        <f t="shared" si="910"/>
        <v>#VALUE!</v>
      </c>
      <c r="HO89" s="2" t="e">
        <f t="shared" si="911"/>
        <v>#VALUE!</v>
      </c>
      <c r="HP89" s="2" t="e">
        <f t="shared" si="912"/>
        <v>#VALUE!</v>
      </c>
      <c r="HQ89" s="2" t="e">
        <f t="shared" si="913"/>
        <v>#VALUE!</v>
      </c>
      <c r="HR89" s="2">
        <f t="shared" si="914"/>
        <v>1</v>
      </c>
      <c r="HS89" s="2" t="e">
        <f t="shared" si="915"/>
        <v>#VALUE!</v>
      </c>
      <c r="HT89" s="2" t="e">
        <f t="shared" si="916"/>
        <v>#VALUE!</v>
      </c>
      <c r="HU89" s="2" t="e">
        <f t="shared" si="917"/>
        <v>#VALUE!</v>
      </c>
      <c r="HV89" s="2" t="e">
        <f t="shared" si="918"/>
        <v>#VALUE!</v>
      </c>
      <c r="HW89" s="2" t="e">
        <f t="shared" si="919"/>
        <v>#VALUE!</v>
      </c>
      <c r="HX89" s="2" t="e">
        <f t="shared" si="920"/>
        <v>#VALUE!</v>
      </c>
      <c r="HY89" s="2" t="e">
        <f t="shared" si="921"/>
        <v>#VALUE!</v>
      </c>
      <c r="HZ89" s="2" t="e">
        <f t="shared" si="922"/>
        <v>#VALUE!</v>
      </c>
      <c r="IA89" s="2" t="e">
        <f t="shared" si="923"/>
        <v>#VALUE!</v>
      </c>
      <c r="IB89" s="2" t="e">
        <f t="shared" si="924"/>
        <v>#VALUE!</v>
      </c>
      <c r="IC89" s="2" t="e">
        <f t="shared" si="925"/>
        <v>#VALUE!</v>
      </c>
      <c r="ID89" s="2" t="e">
        <f t="shared" si="926"/>
        <v>#VALUE!</v>
      </c>
      <c r="IE89" s="2" t="e">
        <f t="shared" si="927"/>
        <v>#VALUE!</v>
      </c>
      <c r="IF89" s="2" t="e">
        <f t="shared" si="928"/>
        <v>#VALUE!</v>
      </c>
      <c r="IG89" s="2" t="e">
        <f t="shared" si="929"/>
        <v>#VALUE!</v>
      </c>
      <c r="IH89" s="2" t="e">
        <f t="shared" si="930"/>
        <v>#VALUE!</v>
      </c>
      <c r="II89" s="2" t="e">
        <f t="shared" si="931"/>
        <v>#VALUE!</v>
      </c>
      <c r="IJ89" s="2" t="e">
        <f t="shared" si="932"/>
        <v>#VALUE!</v>
      </c>
      <c r="IK89" s="2" t="e">
        <f t="shared" si="933"/>
        <v>#VALUE!</v>
      </c>
      <c r="IL89" s="2" t="e">
        <f t="shared" si="934"/>
        <v>#VALUE!</v>
      </c>
      <c r="IM89" s="2" t="e">
        <f t="shared" si="935"/>
        <v>#VALUE!</v>
      </c>
      <c r="IN89" s="2" t="e">
        <f t="shared" si="936"/>
        <v>#VALUE!</v>
      </c>
      <c r="IO89" s="2" t="e">
        <f t="shared" si="937"/>
        <v>#VALUE!</v>
      </c>
      <c r="IP89" s="2">
        <f t="shared" si="938"/>
        <v>0</v>
      </c>
      <c r="IQ89" s="2" t="e">
        <f t="shared" si="939"/>
        <v>#VALUE!</v>
      </c>
      <c r="IR89" s="2" t="e">
        <f t="shared" si="940"/>
        <v>#VALUE!</v>
      </c>
      <c r="IS89" s="2" t="e">
        <f t="shared" si="941"/>
        <v>#VALUE!</v>
      </c>
      <c r="IT89" s="2" t="e">
        <f t="shared" si="942"/>
        <v>#VALUE!</v>
      </c>
      <c r="IU89" s="2" t="e">
        <f t="shared" si="943"/>
        <v>#VALUE!</v>
      </c>
      <c r="IV89" s="2" t="e">
        <f t="shared" si="944"/>
        <v>#VALUE!</v>
      </c>
      <c r="IW89" s="2" t="e">
        <f t="shared" si="945"/>
        <v>#VALUE!</v>
      </c>
      <c r="IX89" s="2" t="e">
        <f t="shared" si="946"/>
        <v>#VALUE!</v>
      </c>
      <c r="IY89" s="2" t="e">
        <f t="shared" si="947"/>
        <v>#VALUE!</v>
      </c>
      <c r="IZ89" s="2" t="e">
        <f t="shared" si="948"/>
        <v>#VALUE!</v>
      </c>
      <c r="JA89" s="2" t="e">
        <f t="shared" si="949"/>
        <v>#VALUE!</v>
      </c>
      <c r="JB89" s="2" t="e">
        <f t="shared" si="950"/>
        <v>#VALUE!</v>
      </c>
      <c r="JC89" s="2" t="e">
        <f t="shared" si="951"/>
        <v>#VALUE!</v>
      </c>
      <c r="JD89" s="2" t="e">
        <f t="shared" si="952"/>
        <v>#VALUE!</v>
      </c>
      <c r="JE89" s="2" t="e">
        <f t="shared" si="953"/>
        <v>#VALUE!</v>
      </c>
      <c r="JF89" s="2" t="e">
        <f t="shared" si="954"/>
        <v>#VALUE!</v>
      </c>
      <c r="JG89" s="2" t="e">
        <f t="shared" si="955"/>
        <v>#VALUE!</v>
      </c>
      <c r="JH89" s="2" t="e">
        <f t="shared" si="956"/>
        <v>#VALUE!</v>
      </c>
      <c r="JI89" s="2" t="e">
        <f t="shared" si="957"/>
        <v>#VALUE!</v>
      </c>
      <c r="JJ89" s="2" t="e">
        <f t="shared" si="958"/>
        <v>#VALUE!</v>
      </c>
      <c r="JK89" s="2" t="e">
        <f t="shared" si="959"/>
        <v>#VALUE!</v>
      </c>
      <c r="JL89" s="2" t="e">
        <f t="shared" si="960"/>
        <v>#VALUE!</v>
      </c>
      <c r="JM89" s="2" t="e">
        <f t="shared" si="961"/>
        <v>#VALUE!</v>
      </c>
      <c r="JN89" s="2">
        <f t="shared" si="962"/>
        <v>0</v>
      </c>
      <c r="JO89" s="2" t="e">
        <f t="shared" si="963"/>
        <v>#VALUE!</v>
      </c>
      <c r="JP89" s="2" t="e">
        <f t="shared" si="964"/>
        <v>#VALUE!</v>
      </c>
      <c r="JQ89" s="2" t="e">
        <f t="shared" si="965"/>
        <v>#VALUE!</v>
      </c>
      <c r="JR89" s="2" t="e">
        <f t="shared" si="966"/>
        <v>#VALUE!</v>
      </c>
      <c r="JS89" s="2" t="e">
        <f t="shared" si="967"/>
        <v>#VALUE!</v>
      </c>
      <c r="JT89" s="2" t="e">
        <f t="shared" si="968"/>
        <v>#VALUE!</v>
      </c>
      <c r="JU89" s="2" t="e">
        <f t="shared" si="969"/>
        <v>#VALUE!</v>
      </c>
      <c r="JV89" s="2" t="e">
        <f t="shared" si="970"/>
        <v>#VALUE!</v>
      </c>
      <c r="JW89" s="2" t="e">
        <f t="shared" si="971"/>
        <v>#VALUE!</v>
      </c>
      <c r="JX89" s="2" t="e">
        <f t="shared" si="972"/>
        <v>#VALUE!</v>
      </c>
      <c r="JY89" s="2" t="e">
        <f t="shared" si="973"/>
        <v>#VALUE!</v>
      </c>
      <c r="JZ89" s="2" t="e">
        <f t="shared" si="974"/>
        <v>#VALUE!</v>
      </c>
      <c r="KA89" s="2" t="e">
        <f t="shared" si="975"/>
        <v>#VALUE!</v>
      </c>
      <c r="KB89" s="2" t="e">
        <f t="shared" si="976"/>
        <v>#VALUE!</v>
      </c>
      <c r="KC89" s="2" t="e">
        <f t="shared" si="977"/>
        <v>#VALUE!</v>
      </c>
      <c r="KD89" s="2" t="e">
        <f t="shared" si="978"/>
        <v>#VALUE!</v>
      </c>
      <c r="KE89" s="2" t="e">
        <f t="shared" si="979"/>
        <v>#VALUE!</v>
      </c>
      <c r="KF89" s="2" t="e">
        <f t="shared" si="980"/>
        <v>#VALUE!</v>
      </c>
      <c r="KG89" s="2" t="e">
        <f t="shared" si="981"/>
        <v>#VALUE!</v>
      </c>
      <c r="KH89" s="2" t="e">
        <f t="shared" si="982"/>
        <v>#VALUE!</v>
      </c>
      <c r="KI89" s="2" t="e">
        <f t="shared" si="983"/>
        <v>#VALUE!</v>
      </c>
      <c r="KJ89" s="2" t="e">
        <f t="shared" si="984"/>
        <v>#VALUE!</v>
      </c>
      <c r="KK89" s="2" t="e">
        <f t="shared" si="985"/>
        <v>#VALUE!</v>
      </c>
      <c r="KL89" s="2">
        <f t="shared" si="986"/>
        <v>0</v>
      </c>
      <c r="KM89" s="2" t="e">
        <f t="shared" si="987"/>
        <v>#VALUE!</v>
      </c>
      <c r="KN89" s="2" t="e">
        <f t="shared" si="988"/>
        <v>#VALUE!</v>
      </c>
      <c r="KO89" s="2" t="e">
        <f t="shared" si="989"/>
        <v>#VALUE!</v>
      </c>
      <c r="KP89" s="2" t="e">
        <f t="shared" si="990"/>
        <v>#VALUE!</v>
      </c>
      <c r="KQ89" s="2" t="e">
        <f t="shared" si="991"/>
        <v>#VALUE!</v>
      </c>
      <c r="KR89" s="2" t="e">
        <f t="shared" si="992"/>
        <v>#VALUE!</v>
      </c>
      <c r="KS89" s="2" t="e">
        <f t="shared" si="993"/>
        <v>#VALUE!</v>
      </c>
      <c r="KT89" s="2" t="e">
        <f t="shared" si="994"/>
        <v>#VALUE!</v>
      </c>
      <c r="KU89" s="2" t="e">
        <f t="shared" si="995"/>
        <v>#VALUE!</v>
      </c>
      <c r="KV89" s="2" t="e">
        <f t="shared" si="996"/>
        <v>#VALUE!</v>
      </c>
      <c r="KW89" s="2" t="e">
        <f t="shared" si="997"/>
        <v>#VALUE!</v>
      </c>
      <c r="KX89" s="2" t="e">
        <f t="shared" si="998"/>
        <v>#VALUE!</v>
      </c>
      <c r="KY89" s="2" t="e">
        <f t="shared" si="999"/>
        <v>#VALUE!</v>
      </c>
      <c r="KZ89" s="2" t="e">
        <f t="shared" si="1000"/>
        <v>#VALUE!</v>
      </c>
      <c r="LA89" s="2" t="e">
        <f t="shared" si="1001"/>
        <v>#VALUE!</v>
      </c>
      <c r="LB89" s="2" t="e">
        <f t="shared" si="1002"/>
        <v>#VALUE!</v>
      </c>
      <c r="LC89" s="2" t="e">
        <f t="shared" si="1003"/>
        <v>#VALUE!</v>
      </c>
      <c r="LD89" s="2" t="e">
        <f t="shared" si="1004"/>
        <v>#VALUE!</v>
      </c>
      <c r="LE89" s="2" t="e">
        <f t="shared" si="1005"/>
        <v>#VALUE!</v>
      </c>
      <c r="LF89" s="2" t="e">
        <f t="shared" si="1006"/>
        <v>#VALUE!</v>
      </c>
      <c r="LG89" s="2" t="e">
        <f t="shared" si="1007"/>
        <v>#VALUE!</v>
      </c>
      <c r="LH89" s="2" t="e">
        <f t="shared" si="1008"/>
        <v>#VALUE!</v>
      </c>
      <c r="LI89" s="2" t="e">
        <f t="shared" si="1009"/>
        <v>#VALUE!</v>
      </c>
      <c r="LJ89" s="2">
        <f t="shared" si="1010"/>
        <v>0</v>
      </c>
      <c r="LK89" s="2" t="e">
        <f t="shared" si="1011"/>
        <v>#VALUE!</v>
      </c>
      <c r="LL89" s="2" t="e">
        <f t="shared" si="1012"/>
        <v>#VALUE!</v>
      </c>
      <c r="LM89" s="2" t="e">
        <f t="shared" si="1013"/>
        <v>#VALUE!</v>
      </c>
      <c r="LN89" s="2" t="e">
        <f t="shared" si="1014"/>
        <v>#VALUE!</v>
      </c>
      <c r="LO89" s="2" t="e">
        <f t="shared" si="1015"/>
        <v>#VALUE!</v>
      </c>
      <c r="LP89" s="2" t="e">
        <f t="shared" si="1016"/>
        <v>#VALUE!</v>
      </c>
      <c r="LQ89" s="2" t="e">
        <f t="shared" si="1017"/>
        <v>#VALUE!</v>
      </c>
      <c r="LR89" s="2" t="e">
        <f t="shared" si="1018"/>
        <v>#VALUE!</v>
      </c>
      <c r="LS89" s="2" t="e">
        <f t="shared" si="1019"/>
        <v>#VALUE!</v>
      </c>
      <c r="LT89" s="2" t="e">
        <f t="shared" si="1020"/>
        <v>#VALUE!</v>
      </c>
      <c r="LU89" s="2" t="e">
        <f t="shared" si="1021"/>
        <v>#VALUE!</v>
      </c>
      <c r="LV89" s="2" t="e">
        <f t="shared" si="1022"/>
        <v>#VALUE!</v>
      </c>
      <c r="LW89" s="2" t="e">
        <f t="shared" si="1023"/>
        <v>#VALUE!</v>
      </c>
      <c r="LX89" s="2" t="e">
        <f t="shared" si="1024"/>
        <v>#VALUE!</v>
      </c>
      <c r="LY89" s="2" t="e">
        <f t="shared" si="1025"/>
        <v>#VALUE!</v>
      </c>
      <c r="LZ89" s="2" t="e">
        <f t="shared" si="1026"/>
        <v>#VALUE!</v>
      </c>
      <c r="MA89" s="2" t="e">
        <f t="shared" si="1027"/>
        <v>#VALUE!</v>
      </c>
      <c r="MB89" s="2" t="e">
        <f t="shared" si="1028"/>
        <v>#VALUE!</v>
      </c>
      <c r="MC89" s="2" t="e">
        <f t="shared" si="1029"/>
        <v>#VALUE!</v>
      </c>
      <c r="MD89" s="2" t="e">
        <f t="shared" si="1030"/>
        <v>#VALUE!</v>
      </c>
      <c r="ME89" s="2" t="e">
        <f t="shared" si="1031"/>
        <v>#VALUE!</v>
      </c>
      <c r="MF89" s="2" t="e">
        <f t="shared" si="1032"/>
        <v>#VALUE!</v>
      </c>
      <c r="MG89" s="2" t="e">
        <f t="shared" si="1033"/>
        <v>#VALUE!</v>
      </c>
      <c r="MH89" s="2">
        <f t="shared" si="1034"/>
        <v>1</v>
      </c>
      <c r="MI89" s="2" t="e">
        <f t="shared" si="1035"/>
        <v>#VALUE!</v>
      </c>
      <c r="MJ89" s="2" t="e">
        <f t="shared" si="1036"/>
        <v>#VALUE!</v>
      </c>
      <c r="MK89" s="2" t="e">
        <f t="shared" si="1037"/>
        <v>#VALUE!</v>
      </c>
      <c r="ML89" s="2" t="e">
        <f t="shared" si="1038"/>
        <v>#VALUE!</v>
      </c>
      <c r="MM89" s="2" t="e">
        <f t="shared" si="1039"/>
        <v>#VALUE!</v>
      </c>
      <c r="MN89" s="2" t="e">
        <f t="shared" si="1040"/>
        <v>#VALUE!</v>
      </c>
      <c r="MO89" s="2" t="e">
        <f t="shared" si="1041"/>
        <v>#VALUE!</v>
      </c>
      <c r="MP89" s="2" t="e">
        <f t="shared" si="1042"/>
        <v>#VALUE!</v>
      </c>
      <c r="MQ89" s="2" t="e">
        <f t="shared" si="1043"/>
        <v>#VALUE!</v>
      </c>
      <c r="MR89" s="2" t="e">
        <f t="shared" si="1044"/>
        <v>#VALUE!</v>
      </c>
      <c r="MS89" s="2" t="e">
        <f t="shared" si="1045"/>
        <v>#VALUE!</v>
      </c>
      <c r="MT89" s="2" t="e">
        <f t="shared" si="1046"/>
        <v>#VALUE!</v>
      </c>
      <c r="MU89" s="2" t="e">
        <f t="shared" si="1047"/>
        <v>#VALUE!</v>
      </c>
      <c r="MV89" s="2" t="e">
        <f t="shared" si="1048"/>
        <v>#VALUE!</v>
      </c>
      <c r="MW89" s="2" t="e">
        <f t="shared" si="1049"/>
        <v>#VALUE!</v>
      </c>
      <c r="MX89" s="2" t="e">
        <f t="shared" si="1050"/>
        <v>#VALUE!</v>
      </c>
      <c r="MY89" s="2" t="e">
        <f t="shared" si="1051"/>
        <v>#VALUE!</v>
      </c>
      <c r="MZ89" s="2" t="e">
        <f t="shared" si="1052"/>
        <v>#VALUE!</v>
      </c>
      <c r="NA89" s="2" t="e">
        <f t="shared" si="1053"/>
        <v>#VALUE!</v>
      </c>
      <c r="NB89" s="2" t="e">
        <f t="shared" si="1054"/>
        <v>#VALUE!</v>
      </c>
      <c r="NC89" s="2" t="e">
        <f t="shared" si="1055"/>
        <v>#VALUE!</v>
      </c>
      <c r="ND89" s="2" t="e">
        <f t="shared" si="1056"/>
        <v>#VALUE!</v>
      </c>
      <c r="NE89" s="2" t="e">
        <f t="shared" si="1057"/>
        <v>#VALUE!</v>
      </c>
      <c r="NF89" s="2">
        <f t="shared" si="1223"/>
        <v>0</v>
      </c>
      <c r="NG89" s="2">
        <f t="shared" si="1058"/>
        <v>0</v>
      </c>
      <c r="NH89" s="2">
        <f t="shared" si="1059"/>
        <v>0</v>
      </c>
      <c r="NI89" s="2">
        <f t="shared" si="1060"/>
        <v>0</v>
      </c>
      <c r="NJ89" s="2">
        <f t="shared" si="1061"/>
        <v>0</v>
      </c>
      <c r="NK89" s="2">
        <f t="shared" si="1062"/>
        <v>0</v>
      </c>
      <c r="NL89" s="2">
        <f t="shared" si="1063"/>
        <v>0</v>
      </c>
      <c r="NM89" s="2">
        <f t="shared" si="1064"/>
        <v>0</v>
      </c>
      <c r="NN89" s="2">
        <f t="shared" si="1065"/>
        <v>0</v>
      </c>
      <c r="NO89" s="2">
        <f t="shared" si="1066"/>
        <v>0</v>
      </c>
      <c r="NP89" s="2">
        <f t="shared" si="1067"/>
        <v>0</v>
      </c>
      <c r="NQ89" s="2">
        <f t="shared" si="1068"/>
        <v>0</v>
      </c>
      <c r="NR89" s="2">
        <f t="shared" si="1069"/>
        <v>0</v>
      </c>
      <c r="NS89" s="2">
        <f t="shared" si="1070"/>
        <v>0</v>
      </c>
      <c r="NT89" s="2">
        <f t="shared" si="1071"/>
        <v>0</v>
      </c>
      <c r="NU89" s="2">
        <f t="shared" si="1072"/>
        <v>0</v>
      </c>
      <c r="NV89" s="2">
        <f t="shared" si="1073"/>
        <v>0</v>
      </c>
      <c r="NW89" s="2">
        <f t="shared" si="1074"/>
        <v>0</v>
      </c>
      <c r="NX89" s="2">
        <f t="shared" si="1075"/>
        <v>0</v>
      </c>
      <c r="NY89" s="2">
        <f t="shared" si="1076"/>
        <v>0</v>
      </c>
      <c r="NZ89" s="2">
        <f t="shared" si="1077"/>
        <v>0</v>
      </c>
      <c r="OA89" s="2">
        <f t="shared" si="1078"/>
        <v>0</v>
      </c>
      <c r="OB89" s="2">
        <f t="shared" si="1079"/>
        <v>0</v>
      </c>
      <c r="OC89" s="2">
        <f t="shared" si="1080"/>
        <v>0</v>
      </c>
      <c r="OD89" s="2">
        <f>IF(AND(NF89&gt;'Graph Creator'!$K$4,'Detalle de Cuentas'!NF89&lt;='Graph Creator'!$L$4),1,0)</f>
        <v>0</v>
      </c>
      <c r="OE89" s="2">
        <f>IF(AND(NG89&gt;'Graph Creator'!$K$4,'Detalle de Cuentas'!NG89&lt;='Graph Creator'!$L$4),1,0)</f>
        <v>0</v>
      </c>
      <c r="OF89" s="2">
        <f>IF(AND(NH89&gt;'Graph Creator'!$K$4,'Detalle de Cuentas'!NH89&lt;='Graph Creator'!$L$4),1,0)</f>
        <v>0</v>
      </c>
      <c r="OG89" s="2">
        <f>IF(AND(NI89&gt;'Graph Creator'!$K$4,'Detalle de Cuentas'!NI89&lt;='Graph Creator'!$L$4),1,0)</f>
        <v>0</v>
      </c>
      <c r="OH89" s="2">
        <f>IF(AND(NJ89&gt;'Graph Creator'!$K$4,'Detalle de Cuentas'!NJ89&lt;='Graph Creator'!$L$4),1,0)</f>
        <v>0</v>
      </c>
      <c r="OI89" s="2">
        <f>IF(AND(NK89&gt;'Graph Creator'!$K$4,'Detalle de Cuentas'!NK89&lt;='Graph Creator'!$L$4),1,0)</f>
        <v>0</v>
      </c>
      <c r="OJ89" s="2">
        <f>IF(AND(NL89&gt;'Graph Creator'!$K$4,'Detalle de Cuentas'!NL89&lt;='Graph Creator'!$L$4),1,0)</f>
        <v>0</v>
      </c>
      <c r="OK89" s="2">
        <f>IF(AND(NM89&gt;'Graph Creator'!$K$4,'Detalle de Cuentas'!NM89&lt;='Graph Creator'!$L$4),1,0)</f>
        <v>0</v>
      </c>
      <c r="OL89" s="2">
        <f>IF(AND(NN89&gt;'Graph Creator'!$K$4,'Detalle de Cuentas'!NN89&lt;='Graph Creator'!$L$4),1,0)</f>
        <v>0</v>
      </c>
      <c r="OM89" s="2">
        <f>IF(AND(NO89&gt;'Graph Creator'!$K$4,'Detalle de Cuentas'!NO89&lt;='Graph Creator'!$L$4),1,0)</f>
        <v>0</v>
      </c>
      <c r="ON89" s="2">
        <f>IF(AND(NP89&gt;'Graph Creator'!$K$4,'Detalle de Cuentas'!NP89&lt;='Graph Creator'!$L$4),1,0)</f>
        <v>0</v>
      </c>
      <c r="OO89" s="2">
        <f>IF(AND(NQ89&gt;'Graph Creator'!$K$4,'Detalle de Cuentas'!NQ89&lt;='Graph Creator'!$L$4),1,0)</f>
        <v>0</v>
      </c>
      <c r="OP89" s="2">
        <f>IF(AND(NR89&gt;'Graph Creator'!$K$4,'Detalle de Cuentas'!NR89&lt;='Graph Creator'!$L$4),1,0)</f>
        <v>0</v>
      </c>
      <c r="OQ89" s="2">
        <f>IF(AND(NS89&gt;'Graph Creator'!$K$4,'Detalle de Cuentas'!NS89&lt;='Graph Creator'!$L$4),1,0)</f>
        <v>0</v>
      </c>
      <c r="OR89" s="2">
        <f>IF(AND(NT89&gt;'Graph Creator'!$K$4,'Detalle de Cuentas'!NT89&lt;='Graph Creator'!$L$4),1,0)</f>
        <v>0</v>
      </c>
      <c r="OS89" s="2">
        <f>IF(AND(NU89&gt;'Graph Creator'!$K$4,'Detalle de Cuentas'!NU89&lt;='Graph Creator'!$L$4),1,0)</f>
        <v>0</v>
      </c>
      <c r="OT89" s="2">
        <f>IF(AND(NV89&gt;'Graph Creator'!$K$4,'Detalle de Cuentas'!NV89&lt;='Graph Creator'!$L$4),1,0)</f>
        <v>0</v>
      </c>
      <c r="OU89" s="2">
        <f>IF(AND(NW89&gt;'Graph Creator'!$K$4,'Detalle de Cuentas'!NW89&lt;='Graph Creator'!$L$4),1,0)</f>
        <v>0</v>
      </c>
      <c r="OV89" s="2">
        <f>IF(AND(NX89&gt;'Graph Creator'!$K$4,'Detalle de Cuentas'!NX89&lt;='Graph Creator'!$L$4),1,0)</f>
        <v>0</v>
      </c>
      <c r="OW89" s="2">
        <f>IF(AND(NY89&gt;'Graph Creator'!$K$4,'Detalle de Cuentas'!NY89&lt;='Graph Creator'!$L$4),1,0)</f>
        <v>0</v>
      </c>
      <c r="OX89" s="2">
        <f>IF(AND(NZ89&gt;'Graph Creator'!$K$4,'Detalle de Cuentas'!NZ89&lt;='Graph Creator'!$L$4),1,0)</f>
        <v>0</v>
      </c>
      <c r="OY89" s="2">
        <f>IF(AND(OA89&gt;'Graph Creator'!$K$4,'Detalle de Cuentas'!OA89&lt;='Graph Creator'!$L$4),1,0)</f>
        <v>0</v>
      </c>
      <c r="OZ89" s="2">
        <f>IF(AND(OB89&gt;'Graph Creator'!$K$4,'Detalle de Cuentas'!OB89&lt;='Graph Creator'!$L$4),1,0)</f>
        <v>0</v>
      </c>
      <c r="PA89" s="2">
        <f>IF(AND(OC89&gt;'Graph Creator'!$K$4,'Detalle de Cuentas'!OC89&lt;='Graph Creator'!$L$4),1,0)</f>
        <v>0</v>
      </c>
      <c r="PB89" s="2">
        <f>IF(AND(NF89&gt;'Graph Creator'!$L$4,'Detalle de Cuentas'!NF89&lt;='Graph Creator'!$M$4),1,0)</f>
        <v>0</v>
      </c>
      <c r="PC89" s="2">
        <f>IF(AND(NG89&gt;'Graph Creator'!$L$4,'Detalle de Cuentas'!NG89&lt;='Graph Creator'!$M$4),1,0)</f>
        <v>0</v>
      </c>
      <c r="PD89" s="2">
        <f>IF(AND(NH89&gt;'Graph Creator'!$L$4,'Detalle de Cuentas'!NH89&lt;='Graph Creator'!$M$4),1,0)</f>
        <v>0</v>
      </c>
      <c r="PE89" s="2">
        <f>IF(AND(NI89&gt;'Graph Creator'!$L$4,'Detalle de Cuentas'!NI89&lt;='Graph Creator'!$M$4),1,0)</f>
        <v>0</v>
      </c>
      <c r="PF89" s="2">
        <f>IF(AND(NJ89&gt;'Graph Creator'!$L$4,'Detalle de Cuentas'!NJ89&lt;='Graph Creator'!$M$4),1,0)</f>
        <v>0</v>
      </c>
      <c r="PG89" s="2">
        <f>IF(AND(NK89&gt;'Graph Creator'!$L$4,'Detalle de Cuentas'!NK89&lt;='Graph Creator'!$M$4),1,0)</f>
        <v>0</v>
      </c>
      <c r="PH89" s="2">
        <f>IF(AND(NL89&gt;'Graph Creator'!$L$4,'Detalle de Cuentas'!NL89&lt;='Graph Creator'!$M$4),1,0)</f>
        <v>0</v>
      </c>
      <c r="PI89" s="2">
        <f>IF(AND(NM89&gt;'Graph Creator'!$L$4,'Detalle de Cuentas'!NM89&lt;='Graph Creator'!$M$4),1,0)</f>
        <v>0</v>
      </c>
      <c r="PJ89" s="2">
        <f>IF(AND(NN89&gt;'Graph Creator'!$L$4,'Detalle de Cuentas'!NN89&lt;='Graph Creator'!$M$4),1,0)</f>
        <v>0</v>
      </c>
      <c r="PK89" s="2">
        <f>IF(AND(NO89&gt;'Graph Creator'!$L$4,'Detalle de Cuentas'!NO89&lt;='Graph Creator'!$M$4),1,0)</f>
        <v>0</v>
      </c>
      <c r="PL89" s="2">
        <f>IF(AND(NP89&gt;'Graph Creator'!$L$4,'Detalle de Cuentas'!NP89&lt;='Graph Creator'!$M$4),1,0)</f>
        <v>0</v>
      </c>
      <c r="PM89" s="2">
        <f>IF(AND(NQ89&gt;'Graph Creator'!$L$4,'Detalle de Cuentas'!NQ89&lt;='Graph Creator'!$M$4),1,0)</f>
        <v>0</v>
      </c>
      <c r="PN89" s="2">
        <f>IF(AND(NR89&gt;'Graph Creator'!$L$4,'Detalle de Cuentas'!NR89&lt;='Graph Creator'!$M$4),1,0)</f>
        <v>0</v>
      </c>
      <c r="PO89" s="2">
        <f>IF(AND(NS89&gt;'Graph Creator'!$L$4,'Detalle de Cuentas'!NS89&lt;='Graph Creator'!$M$4),1,0)</f>
        <v>0</v>
      </c>
      <c r="PP89" s="2">
        <f>IF(AND(NT89&gt;'Graph Creator'!$L$4,'Detalle de Cuentas'!NT89&lt;='Graph Creator'!$M$4),1,0)</f>
        <v>0</v>
      </c>
      <c r="PQ89" s="2">
        <f>IF(AND(NU89&gt;'Graph Creator'!$L$4,'Detalle de Cuentas'!NU89&lt;='Graph Creator'!$M$4),1,0)</f>
        <v>0</v>
      </c>
      <c r="PR89" s="2">
        <f>IF(AND(NV89&gt;'Graph Creator'!$L$4,'Detalle de Cuentas'!NV89&lt;='Graph Creator'!$M$4),1,0)</f>
        <v>0</v>
      </c>
      <c r="PS89" s="2">
        <f>IF(AND(NW89&gt;'Graph Creator'!$L$4,'Detalle de Cuentas'!NW89&lt;='Graph Creator'!$M$4),1,0)</f>
        <v>0</v>
      </c>
      <c r="PT89" s="2">
        <f>IF(AND(NX89&gt;'Graph Creator'!$L$4,'Detalle de Cuentas'!NX89&lt;='Graph Creator'!$M$4),1,0)</f>
        <v>0</v>
      </c>
      <c r="PU89" s="2">
        <f>IF(AND(NY89&gt;'Graph Creator'!$L$4,'Detalle de Cuentas'!NY89&lt;='Graph Creator'!$M$4),1,0)</f>
        <v>0</v>
      </c>
      <c r="PV89" s="2">
        <f>IF(AND(NZ89&gt;'Graph Creator'!$L$4,'Detalle de Cuentas'!NZ89&lt;='Graph Creator'!$M$4),1,0)</f>
        <v>0</v>
      </c>
      <c r="PW89" s="2">
        <f>IF(AND(OA89&gt;'Graph Creator'!$L$4,'Detalle de Cuentas'!OA89&lt;='Graph Creator'!$M$4),1,0)</f>
        <v>0</v>
      </c>
      <c r="PX89" s="2">
        <f>IF(AND(OB89&gt;'Graph Creator'!$L$4,'Detalle de Cuentas'!OB89&lt;='Graph Creator'!$M$4),1,0)</f>
        <v>0</v>
      </c>
      <c r="PY89" s="2">
        <f>IF(AND(OC89&gt;'Graph Creator'!$L$4,'Detalle de Cuentas'!OC89&lt;='Graph Creator'!$M$4),1,0)</f>
        <v>0</v>
      </c>
      <c r="PZ89" s="2">
        <f>IF(AND(NF89&gt;'Graph Creator'!$M$4,'Detalle de Cuentas'!NF89&lt;='Graph Creator'!$N$4),1,0)</f>
        <v>0</v>
      </c>
      <c r="QA89" s="2">
        <f>IF(AND(NG89&gt;'Graph Creator'!$M$4,'Detalle de Cuentas'!NG89&lt;='Graph Creator'!$N$4),1,0)</f>
        <v>0</v>
      </c>
      <c r="QB89" s="2">
        <f>IF(AND(NH89&gt;'Graph Creator'!$M$4,'Detalle de Cuentas'!NH89&lt;='Graph Creator'!$N$4),1,0)</f>
        <v>0</v>
      </c>
      <c r="QC89" s="2">
        <f>IF(AND(NI89&gt;'Graph Creator'!$M$4,'Detalle de Cuentas'!NI89&lt;='Graph Creator'!$N$4),1,0)</f>
        <v>0</v>
      </c>
      <c r="QD89" s="2">
        <f>IF(AND(NJ89&gt;'Graph Creator'!$M$4,'Detalle de Cuentas'!NJ89&lt;='Graph Creator'!$N$4),1,0)</f>
        <v>0</v>
      </c>
      <c r="QE89" s="2">
        <f>IF(AND(NK89&gt;'Graph Creator'!$M$4,'Detalle de Cuentas'!NK89&lt;='Graph Creator'!$N$4),1,0)</f>
        <v>0</v>
      </c>
      <c r="QF89" s="2">
        <f>IF(AND(NL89&gt;'Graph Creator'!$M$4,'Detalle de Cuentas'!NL89&lt;='Graph Creator'!$N$4),1,0)</f>
        <v>0</v>
      </c>
      <c r="QG89" s="2">
        <f>IF(AND(NM89&gt;'Graph Creator'!$M$4,'Detalle de Cuentas'!NM89&lt;='Graph Creator'!$N$4),1,0)</f>
        <v>0</v>
      </c>
      <c r="QH89" s="2">
        <f>IF(AND(NN89&gt;'Graph Creator'!$M$4,'Detalle de Cuentas'!NN89&lt;='Graph Creator'!$N$4),1,0)</f>
        <v>0</v>
      </c>
      <c r="QI89" s="2">
        <f>IF(AND(NO89&gt;'Graph Creator'!$M$4,'Detalle de Cuentas'!NO89&lt;='Graph Creator'!$N$4),1,0)</f>
        <v>0</v>
      </c>
      <c r="QJ89" s="2">
        <f>IF(AND(NP89&gt;'Graph Creator'!$M$4,'Detalle de Cuentas'!NP89&lt;='Graph Creator'!$N$4),1,0)</f>
        <v>0</v>
      </c>
      <c r="QK89" s="2">
        <f>IF(AND(NQ89&gt;'Graph Creator'!$M$4,'Detalle de Cuentas'!NQ89&lt;='Graph Creator'!$N$4),1,0)</f>
        <v>0</v>
      </c>
      <c r="QL89" s="2">
        <f>IF(AND(NR89&gt;'Graph Creator'!$M$4,'Detalle de Cuentas'!NR89&lt;='Graph Creator'!$N$4),1,0)</f>
        <v>0</v>
      </c>
      <c r="QM89" s="2">
        <f>IF(AND(NS89&gt;'Graph Creator'!$M$4,'Detalle de Cuentas'!NS89&lt;='Graph Creator'!$N$4),1,0)</f>
        <v>0</v>
      </c>
      <c r="QN89" s="2">
        <f>IF(AND(NT89&gt;'Graph Creator'!$M$4,'Detalle de Cuentas'!NT89&lt;='Graph Creator'!$N$4),1,0)</f>
        <v>0</v>
      </c>
      <c r="QO89" s="2">
        <f>IF(AND(NU89&gt;'Graph Creator'!$M$4,'Detalle de Cuentas'!NU89&lt;='Graph Creator'!$N$4),1,0)</f>
        <v>0</v>
      </c>
      <c r="QP89" s="2">
        <f>IF(AND(NV89&gt;'Graph Creator'!$M$4,'Detalle de Cuentas'!NV89&lt;='Graph Creator'!$N$4),1,0)</f>
        <v>0</v>
      </c>
      <c r="QQ89" s="2">
        <f>IF(AND(NW89&gt;'Graph Creator'!$M$4,'Detalle de Cuentas'!NW89&lt;='Graph Creator'!$N$4),1,0)</f>
        <v>0</v>
      </c>
      <c r="QR89" s="2">
        <f>IF(AND(NX89&gt;'Graph Creator'!$M$4,'Detalle de Cuentas'!NX89&lt;='Graph Creator'!$N$4),1,0)</f>
        <v>0</v>
      </c>
      <c r="QS89" s="2">
        <f>IF(AND(NY89&gt;'Graph Creator'!$M$4,'Detalle de Cuentas'!NY89&lt;='Graph Creator'!$N$4),1,0)</f>
        <v>0</v>
      </c>
      <c r="QT89" s="2">
        <f>IF(AND(NZ89&gt;'Graph Creator'!$M$4,'Detalle de Cuentas'!NZ89&lt;='Graph Creator'!$N$4),1,0)</f>
        <v>0</v>
      </c>
      <c r="QU89" s="2">
        <f>IF(AND(OA89&gt;'Graph Creator'!$M$4,'Detalle de Cuentas'!OA89&lt;='Graph Creator'!$N$4),1,0)</f>
        <v>0</v>
      </c>
      <c r="QV89" s="2">
        <f>IF(AND(OB89&gt;'Graph Creator'!$M$4,'Detalle de Cuentas'!OB89&lt;='Graph Creator'!$N$4),1,0)</f>
        <v>0</v>
      </c>
      <c r="QW89" s="2">
        <f>IF(AND(OC89&gt;'Graph Creator'!$M$4,'Detalle de Cuentas'!OC89&lt;='Graph Creator'!$N$4),1,0)</f>
        <v>0</v>
      </c>
      <c r="QX89" s="2">
        <f>IF(AND(NF89&gt;'Graph Creator'!$N$4,'Detalle de Cuentas'!NF89&lt;='Graph Creator'!$O$4),1,0)</f>
        <v>0</v>
      </c>
      <c r="QY89" s="2">
        <f>IF(AND(NG89&gt;'Graph Creator'!$N$4,'Detalle de Cuentas'!NG89&lt;='Graph Creator'!$O$4),1,0)</f>
        <v>0</v>
      </c>
      <c r="QZ89" s="2">
        <f>IF(AND(NH89&gt;'Graph Creator'!$N$4,'Detalle de Cuentas'!NH89&lt;='Graph Creator'!$O$4),1,0)</f>
        <v>0</v>
      </c>
      <c r="RA89" s="2">
        <f>IF(AND(NI89&gt;'Graph Creator'!$N$4,'Detalle de Cuentas'!NI89&lt;='Graph Creator'!$O$4),1,0)</f>
        <v>0</v>
      </c>
      <c r="RB89" s="2">
        <f>IF(AND(NJ89&gt;'Graph Creator'!$N$4,'Detalle de Cuentas'!NJ89&lt;='Graph Creator'!$O$4),1,0)</f>
        <v>0</v>
      </c>
      <c r="RC89" s="2">
        <f>IF(AND(NK89&gt;'Graph Creator'!$N$4,'Detalle de Cuentas'!NK89&lt;='Graph Creator'!$O$4),1,0)</f>
        <v>0</v>
      </c>
      <c r="RD89" s="2">
        <f>IF(AND(NL89&gt;'Graph Creator'!$N$4,'Detalle de Cuentas'!NL89&lt;='Graph Creator'!$O$4),1,0)</f>
        <v>0</v>
      </c>
      <c r="RE89" s="2">
        <f>IF(AND(NM89&gt;'Graph Creator'!$N$4,'Detalle de Cuentas'!NM89&lt;='Graph Creator'!$O$4),1,0)</f>
        <v>0</v>
      </c>
      <c r="RF89" s="2">
        <f>IF(AND(NN89&gt;'Graph Creator'!$N$4,'Detalle de Cuentas'!NN89&lt;='Graph Creator'!$O$4),1,0)</f>
        <v>0</v>
      </c>
      <c r="RG89" s="2">
        <f>IF(AND(NO89&gt;'Graph Creator'!$N$4,'Detalle de Cuentas'!NO89&lt;='Graph Creator'!$O$4),1,0)</f>
        <v>0</v>
      </c>
      <c r="RH89" s="2">
        <f>IF(AND(NP89&gt;'Graph Creator'!$N$4,'Detalle de Cuentas'!NP89&lt;='Graph Creator'!$O$4),1,0)</f>
        <v>0</v>
      </c>
      <c r="RI89" s="2">
        <f>IF(AND(NQ89&gt;'Graph Creator'!$N$4,'Detalle de Cuentas'!NQ89&lt;='Graph Creator'!$O$4),1,0)</f>
        <v>0</v>
      </c>
      <c r="RJ89" s="2">
        <f>IF(AND(NR89&gt;'Graph Creator'!$N$4,'Detalle de Cuentas'!NR89&lt;='Graph Creator'!$O$4),1,0)</f>
        <v>0</v>
      </c>
      <c r="RK89" s="2">
        <f>IF(AND(NS89&gt;'Graph Creator'!$N$4,'Detalle de Cuentas'!NS89&lt;='Graph Creator'!$O$4),1,0)</f>
        <v>0</v>
      </c>
      <c r="RL89" s="2">
        <f>IF(AND(NT89&gt;'Graph Creator'!$N$4,'Detalle de Cuentas'!NT89&lt;='Graph Creator'!$O$4),1,0)</f>
        <v>0</v>
      </c>
      <c r="RM89" s="2">
        <f>IF(AND(NU89&gt;'Graph Creator'!$N$4,'Detalle de Cuentas'!NU89&lt;='Graph Creator'!$O$4),1,0)</f>
        <v>0</v>
      </c>
      <c r="RN89" s="2">
        <f>IF(AND(NV89&gt;'Graph Creator'!$N$4,'Detalle de Cuentas'!NV89&lt;='Graph Creator'!$O$4),1,0)</f>
        <v>0</v>
      </c>
      <c r="RO89" s="2">
        <f>IF(AND(NW89&gt;'Graph Creator'!$N$4,'Detalle de Cuentas'!NW89&lt;='Graph Creator'!$O$4),1,0)</f>
        <v>0</v>
      </c>
      <c r="RP89" s="2">
        <f>IF(AND(NX89&gt;'Graph Creator'!$N$4,'Detalle de Cuentas'!NX89&lt;='Graph Creator'!$O$4),1,0)</f>
        <v>0</v>
      </c>
      <c r="RQ89" s="2">
        <f>IF(AND(NY89&gt;'Graph Creator'!$N$4,'Detalle de Cuentas'!NY89&lt;='Graph Creator'!$O$4),1,0)</f>
        <v>0</v>
      </c>
      <c r="RR89" s="2">
        <f>IF(AND(NZ89&gt;'Graph Creator'!$N$4,'Detalle de Cuentas'!NZ89&lt;='Graph Creator'!$O$4),1,0)</f>
        <v>0</v>
      </c>
      <c r="RS89" s="2">
        <f>IF(AND(OA89&gt;'Graph Creator'!$N$4,'Detalle de Cuentas'!OA89&lt;='Graph Creator'!$O$4),1,0)</f>
        <v>0</v>
      </c>
      <c r="RT89" s="2">
        <f>IF(AND(OB89&gt;'Graph Creator'!$N$4,'Detalle de Cuentas'!OB89&lt;='Graph Creator'!$O$4),1,0)</f>
        <v>0</v>
      </c>
      <c r="RU89" s="2">
        <f>IF(AND(OC89&gt;'Graph Creator'!$N$4,'Detalle de Cuentas'!OC89&lt;='Graph Creator'!$O$4),1,0)</f>
        <v>0</v>
      </c>
      <c r="RV89" s="2" t="e">
        <f t="shared" si="1224"/>
        <v>#VALUE!</v>
      </c>
      <c r="RW89" s="2" t="e">
        <f t="shared" si="1225"/>
        <v>#VALUE!</v>
      </c>
      <c r="RX89" s="2" t="e">
        <f t="shared" si="1226"/>
        <v>#VALUE!</v>
      </c>
      <c r="RY89" s="2" t="e">
        <f t="shared" si="1227"/>
        <v>#VALUE!</v>
      </c>
      <c r="RZ89" s="2" t="e">
        <f t="shared" si="1228"/>
        <v>#VALUE!</v>
      </c>
      <c r="SA89" s="2" t="e">
        <f t="shared" si="1229"/>
        <v>#VALUE!</v>
      </c>
      <c r="SB89" s="2" t="e">
        <f t="shared" si="1230"/>
        <v>#VALUE!</v>
      </c>
      <c r="SC89" s="2" t="e">
        <f t="shared" si="1231"/>
        <v>#VALUE!</v>
      </c>
      <c r="SD89" s="2" t="e">
        <f t="shared" si="1232"/>
        <v>#VALUE!</v>
      </c>
      <c r="SE89" s="2" t="e">
        <f t="shared" si="1233"/>
        <v>#VALUE!</v>
      </c>
      <c r="SF89" s="2" t="e">
        <f t="shared" si="1234"/>
        <v>#VALUE!</v>
      </c>
      <c r="SG89" s="2" t="e">
        <f t="shared" si="1235"/>
        <v>#VALUE!</v>
      </c>
      <c r="SH89" s="2" t="e">
        <f t="shared" si="1236"/>
        <v>#VALUE!</v>
      </c>
      <c r="SI89" s="2" t="e">
        <f t="shared" si="1237"/>
        <v>#VALUE!</v>
      </c>
      <c r="SJ89" s="2" t="e">
        <f t="shared" si="1238"/>
        <v>#VALUE!</v>
      </c>
      <c r="SK89" s="2" t="e">
        <f t="shared" si="1239"/>
        <v>#VALUE!</v>
      </c>
      <c r="SL89" s="2" t="e">
        <f t="shared" si="1240"/>
        <v>#VALUE!</v>
      </c>
      <c r="SM89" s="2" t="e">
        <f t="shared" si="1241"/>
        <v>#VALUE!</v>
      </c>
      <c r="SN89" s="2" t="e">
        <f t="shared" si="1242"/>
        <v>#VALUE!</v>
      </c>
      <c r="SO89" s="2" t="e">
        <f t="shared" si="1243"/>
        <v>#VALUE!</v>
      </c>
      <c r="SP89" s="2" t="e">
        <f t="shared" si="1244"/>
        <v>#VALUE!</v>
      </c>
      <c r="SQ89" s="2" t="e">
        <f t="shared" si="1245"/>
        <v>#VALUE!</v>
      </c>
      <c r="SR89" s="2" t="e">
        <f t="shared" si="1246"/>
        <v>#VALUE!</v>
      </c>
      <c r="SS89" s="2" t="e">
        <f t="shared" si="1247"/>
        <v>#VALUE!</v>
      </c>
      <c r="ST89" s="2" t="e">
        <f t="shared" si="1248"/>
        <v>#VALUE!</v>
      </c>
      <c r="SU89" s="2" t="e">
        <f t="shared" si="1249"/>
        <v>#VALUE!</v>
      </c>
      <c r="SV89" s="2" t="e">
        <f t="shared" si="1250"/>
        <v>#VALUE!</v>
      </c>
      <c r="SW89" s="2" t="e">
        <f t="shared" si="1251"/>
        <v>#VALUE!</v>
      </c>
      <c r="SX89" s="2" t="e">
        <f t="shared" si="1252"/>
        <v>#VALUE!</v>
      </c>
      <c r="SY89" s="2" t="e">
        <f t="shared" si="1253"/>
        <v>#VALUE!</v>
      </c>
      <c r="SZ89" s="2" t="e">
        <f t="shared" si="1254"/>
        <v>#VALUE!</v>
      </c>
      <c r="TA89" s="2" t="e">
        <f t="shared" si="1255"/>
        <v>#VALUE!</v>
      </c>
      <c r="TB89" s="2" t="e">
        <f t="shared" si="1256"/>
        <v>#VALUE!</v>
      </c>
      <c r="TC89" s="2" t="e">
        <f t="shared" si="1257"/>
        <v>#VALUE!</v>
      </c>
      <c r="TD89" s="2" t="e">
        <f t="shared" si="1258"/>
        <v>#VALUE!</v>
      </c>
      <c r="TE89" s="2" t="e">
        <f t="shared" si="1259"/>
        <v>#VALUE!</v>
      </c>
      <c r="TF89" s="2" t="str">
        <f>IF(DZ89=1,IF(SUM(DZ$17:DZ89)&lt;2,""&amp;B89,", "&amp;B89),"")</f>
        <v/>
      </c>
      <c r="TG89" s="2" t="str">
        <f t="shared" si="1272"/>
        <v/>
      </c>
      <c r="TH89" s="2">
        <f t="shared" si="1260"/>
        <v>0</v>
      </c>
      <c r="TI89" s="14" t="str">
        <f t="shared" si="1261"/>
        <v/>
      </c>
      <c r="TJ89" s="14" t="e">
        <f t="shared" si="1081"/>
        <v>#VALUE!</v>
      </c>
      <c r="TK89" s="14" t="e">
        <f t="shared" si="1082"/>
        <v>#VALUE!</v>
      </c>
      <c r="TL89" s="14" t="e">
        <f t="shared" si="1083"/>
        <v>#VALUE!</v>
      </c>
      <c r="TM89" s="14" t="e">
        <f t="shared" si="1084"/>
        <v>#VALUE!</v>
      </c>
      <c r="TN89" s="14" t="e">
        <f t="shared" si="1085"/>
        <v>#VALUE!</v>
      </c>
      <c r="TO89" s="14" t="e">
        <f t="shared" si="1086"/>
        <v>#VALUE!</v>
      </c>
      <c r="TP89" s="14" t="e">
        <f t="shared" si="1087"/>
        <v>#VALUE!</v>
      </c>
      <c r="TQ89" s="14" t="e">
        <f t="shared" si="1088"/>
        <v>#VALUE!</v>
      </c>
      <c r="TR89" s="14" t="e">
        <f t="shared" si="1089"/>
        <v>#VALUE!</v>
      </c>
      <c r="TS89" s="14" t="e">
        <f t="shared" si="1090"/>
        <v>#VALUE!</v>
      </c>
      <c r="TT89" s="14" t="e">
        <f t="shared" si="1091"/>
        <v>#VALUE!</v>
      </c>
      <c r="TU89" s="14" t="e">
        <f t="shared" si="1092"/>
        <v>#VALUE!</v>
      </c>
      <c r="TV89" s="14" t="e">
        <f t="shared" si="1093"/>
        <v>#VALUE!</v>
      </c>
      <c r="TW89" s="14" t="e">
        <f t="shared" si="1094"/>
        <v>#VALUE!</v>
      </c>
      <c r="TX89" s="14" t="e">
        <f t="shared" si="1095"/>
        <v>#VALUE!</v>
      </c>
      <c r="TY89" s="14" t="e">
        <f t="shared" si="1096"/>
        <v>#VALUE!</v>
      </c>
      <c r="TZ89" s="14" t="e">
        <f t="shared" si="1097"/>
        <v>#VALUE!</v>
      </c>
      <c r="UA89" s="14" t="e">
        <f t="shared" si="1098"/>
        <v>#VALUE!</v>
      </c>
      <c r="UB89" s="14" t="e">
        <f t="shared" si="1099"/>
        <v>#VALUE!</v>
      </c>
      <c r="UC89" s="14" t="e">
        <f t="shared" si="1100"/>
        <v>#VALUE!</v>
      </c>
      <c r="UD89" s="14" t="e">
        <f t="shared" si="1101"/>
        <v>#VALUE!</v>
      </c>
      <c r="UE89" s="14" t="e">
        <f t="shared" si="1102"/>
        <v>#VALUE!</v>
      </c>
      <c r="UF89" s="14" t="e">
        <f t="shared" si="1103"/>
        <v>#VALUE!</v>
      </c>
      <c r="UH89" s="2">
        <f>IF($C$4-$R89&gt;'Graph Creator'!$E$2*'Graph Creator'!$D$13*12,0,1)</f>
        <v>1</v>
      </c>
      <c r="UJ89" s="2" t="e">
        <f t="shared" si="1262"/>
        <v>#VALUE!</v>
      </c>
      <c r="UK89" s="2" t="e">
        <f t="shared" si="1104"/>
        <v>#VALUE!</v>
      </c>
      <c r="UL89" s="2" t="e">
        <f t="shared" si="1105"/>
        <v>#VALUE!</v>
      </c>
      <c r="UM89" s="2" t="e">
        <f t="shared" si="1106"/>
        <v>#VALUE!</v>
      </c>
      <c r="UN89" s="2" t="e">
        <f t="shared" si="1107"/>
        <v>#VALUE!</v>
      </c>
      <c r="UO89" s="2" t="e">
        <f t="shared" si="1108"/>
        <v>#VALUE!</v>
      </c>
      <c r="UP89" s="2" t="e">
        <f t="shared" si="1109"/>
        <v>#VALUE!</v>
      </c>
      <c r="UQ89" s="2" t="e">
        <f t="shared" si="1110"/>
        <v>#VALUE!</v>
      </c>
      <c r="UR89" s="2" t="e">
        <f t="shared" si="1111"/>
        <v>#VALUE!</v>
      </c>
      <c r="US89" s="2" t="e">
        <f t="shared" si="1112"/>
        <v>#VALUE!</v>
      </c>
      <c r="UT89" s="2" t="e">
        <f t="shared" si="1113"/>
        <v>#VALUE!</v>
      </c>
      <c r="UU89" s="2" t="e">
        <f t="shared" si="1114"/>
        <v>#VALUE!</v>
      </c>
      <c r="UV89" s="2" t="e">
        <f t="shared" si="1115"/>
        <v>#VALUE!</v>
      </c>
      <c r="UW89" s="2" t="e">
        <f t="shared" si="1116"/>
        <v>#VALUE!</v>
      </c>
      <c r="UX89" s="2" t="e">
        <f t="shared" si="1117"/>
        <v>#VALUE!</v>
      </c>
      <c r="UY89" s="2" t="e">
        <f t="shared" si="1118"/>
        <v>#VALUE!</v>
      </c>
      <c r="UZ89" s="2" t="e">
        <f t="shared" si="1119"/>
        <v>#VALUE!</v>
      </c>
      <c r="VA89" s="2" t="e">
        <f t="shared" si="1120"/>
        <v>#VALUE!</v>
      </c>
      <c r="VB89" s="2" t="e">
        <f t="shared" si="1121"/>
        <v>#VALUE!</v>
      </c>
      <c r="VC89" s="2" t="e">
        <f t="shared" si="1122"/>
        <v>#VALUE!</v>
      </c>
      <c r="VD89" s="2" t="e">
        <f t="shared" si="1123"/>
        <v>#VALUE!</v>
      </c>
      <c r="VE89" s="2" t="e">
        <f t="shared" si="1124"/>
        <v>#VALUE!</v>
      </c>
      <c r="VF89" s="2" t="e">
        <f t="shared" si="1125"/>
        <v>#VALUE!</v>
      </c>
      <c r="VG89" s="2" t="e">
        <f t="shared" si="1126"/>
        <v>#VALUE!</v>
      </c>
      <c r="VH89" s="2" t="e">
        <f t="shared" si="1127"/>
        <v>#VALUE!</v>
      </c>
      <c r="VI89" s="2" t="e">
        <f t="shared" si="1128"/>
        <v>#VALUE!</v>
      </c>
      <c r="VJ89" s="2" t="e">
        <f t="shared" si="1129"/>
        <v>#VALUE!</v>
      </c>
      <c r="VK89" s="2" t="e">
        <f t="shared" si="1130"/>
        <v>#VALUE!</v>
      </c>
      <c r="VL89" s="2" t="e">
        <f t="shared" si="1131"/>
        <v>#VALUE!</v>
      </c>
      <c r="VM89" s="2" t="e">
        <f t="shared" si="1132"/>
        <v>#VALUE!</v>
      </c>
      <c r="VN89" s="2" t="e">
        <f t="shared" si="1133"/>
        <v>#VALUE!</v>
      </c>
      <c r="VO89" s="2" t="e">
        <f t="shared" si="1134"/>
        <v>#VALUE!</v>
      </c>
      <c r="VP89" s="2" t="e">
        <f t="shared" si="1135"/>
        <v>#VALUE!</v>
      </c>
      <c r="VQ89" s="2" t="e">
        <f t="shared" si="1136"/>
        <v>#VALUE!</v>
      </c>
      <c r="VR89" s="2" t="e">
        <f t="shared" si="1137"/>
        <v>#VALUE!</v>
      </c>
      <c r="VS89" s="2" t="e">
        <f t="shared" si="1138"/>
        <v>#VALUE!</v>
      </c>
      <c r="VT89" s="98">
        <f t="shared" si="1263"/>
        <v>0</v>
      </c>
      <c r="VU89" s="98">
        <f t="shared" si="1139"/>
        <v>0</v>
      </c>
      <c r="VV89" s="98">
        <f t="shared" si="1140"/>
        <v>0</v>
      </c>
      <c r="VW89" s="98">
        <f t="shared" si="1141"/>
        <v>0</v>
      </c>
      <c r="VX89" s="98">
        <f t="shared" si="1142"/>
        <v>0</v>
      </c>
      <c r="VY89" s="98">
        <f t="shared" si="1143"/>
        <v>0</v>
      </c>
      <c r="VZ89" s="98">
        <f t="shared" si="1144"/>
        <v>0</v>
      </c>
      <c r="WA89" s="98">
        <f t="shared" si="1145"/>
        <v>0</v>
      </c>
      <c r="WB89" s="98">
        <f t="shared" si="1146"/>
        <v>0</v>
      </c>
      <c r="WC89" s="98">
        <f t="shared" si="1147"/>
        <v>0</v>
      </c>
      <c r="WD89" s="98">
        <f t="shared" si="1148"/>
        <v>0</v>
      </c>
      <c r="WE89" s="98">
        <f t="shared" si="1149"/>
        <v>0</v>
      </c>
      <c r="WF89" s="98">
        <f t="shared" si="1150"/>
        <v>0</v>
      </c>
      <c r="WG89" s="98">
        <f t="shared" si="1151"/>
        <v>0</v>
      </c>
      <c r="WH89" s="98">
        <f t="shared" si="1152"/>
        <v>0</v>
      </c>
      <c r="WI89" s="98">
        <f t="shared" si="1153"/>
        <v>0</v>
      </c>
      <c r="WJ89" s="98">
        <f t="shared" si="1154"/>
        <v>0</v>
      </c>
      <c r="WK89" s="98">
        <f t="shared" si="1155"/>
        <v>0</v>
      </c>
      <c r="WL89" s="98">
        <f t="shared" si="1156"/>
        <v>0</v>
      </c>
      <c r="WM89" s="98">
        <f t="shared" si="1157"/>
        <v>0</v>
      </c>
      <c r="WN89" s="98">
        <f t="shared" si="1158"/>
        <v>0</v>
      </c>
      <c r="WO89" s="98">
        <f t="shared" si="1159"/>
        <v>0</v>
      </c>
      <c r="WP89" s="98">
        <f t="shared" si="1160"/>
        <v>0</v>
      </c>
      <c r="WQ89" s="98">
        <f t="shared" si="1161"/>
        <v>0</v>
      </c>
      <c r="WR89" s="98">
        <f>IFERROR(INDEX('Score Calculation'!$D$38:$D$41,MATCH('Detalle de Cuentas'!VT89,'Score Calculation'!$C$38:$C$41,1)),0)</f>
        <v>4</v>
      </c>
      <c r="WS89" s="98">
        <f>IFERROR(INDEX('Score Calculation'!$D$38:$D$41,MATCH('Detalle de Cuentas'!VU89,'Score Calculation'!$C$38:$C$41,1)),0)</f>
        <v>4</v>
      </c>
      <c r="WT89" s="98">
        <f>IFERROR(INDEX('Score Calculation'!$D$38:$D$41,MATCH('Detalle de Cuentas'!VV89,'Score Calculation'!$C$38:$C$41,1)),0)</f>
        <v>4</v>
      </c>
      <c r="WU89" s="98">
        <f>IFERROR(INDEX('Score Calculation'!$D$38:$D$41,MATCH('Detalle de Cuentas'!VW89,'Score Calculation'!$C$38:$C$41,1)),0)</f>
        <v>4</v>
      </c>
      <c r="WV89" s="98">
        <f>IFERROR(INDEX('Score Calculation'!$D$38:$D$41,MATCH('Detalle de Cuentas'!VX89,'Score Calculation'!$C$38:$C$41,1)),0)</f>
        <v>4</v>
      </c>
      <c r="WW89" s="98">
        <f>IFERROR(INDEX('Score Calculation'!$D$38:$D$41,MATCH('Detalle de Cuentas'!VY89,'Score Calculation'!$C$38:$C$41,1)),0)</f>
        <v>4</v>
      </c>
      <c r="WX89" s="98">
        <f>IFERROR(INDEX('Score Calculation'!$D$38:$D$41,MATCH('Detalle de Cuentas'!VZ89,'Score Calculation'!$C$38:$C$41,1)),0)</f>
        <v>4</v>
      </c>
      <c r="WY89" s="98">
        <f>IFERROR(INDEX('Score Calculation'!$D$38:$D$41,MATCH('Detalle de Cuentas'!WA89,'Score Calculation'!$C$38:$C$41,1)),0)</f>
        <v>4</v>
      </c>
      <c r="WZ89" s="98">
        <f>IFERROR(INDEX('Score Calculation'!$D$38:$D$41,MATCH('Detalle de Cuentas'!WB89,'Score Calculation'!$C$38:$C$41,1)),0)</f>
        <v>4</v>
      </c>
      <c r="XA89" s="98">
        <f>IFERROR(INDEX('Score Calculation'!$D$38:$D$41,MATCH('Detalle de Cuentas'!WC89,'Score Calculation'!$C$38:$C$41,1)),0)</f>
        <v>4</v>
      </c>
      <c r="XB89" s="98">
        <f>IFERROR(INDEX('Score Calculation'!$D$38:$D$41,MATCH('Detalle de Cuentas'!WD89,'Score Calculation'!$C$38:$C$41,1)),0)</f>
        <v>4</v>
      </c>
      <c r="XC89" s="98">
        <f>IFERROR(INDEX('Score Calculation'!$D$38:$D$41,MATCH('Detalle de Cuentas'!WE89,'Score Calculation'!$C$38:$C$41,1)),0)</f>
        <v>4</v>
      </c>
      <c r="XD89" s="98">
        <f>IFERROR(INDEX('Score Calculation'!$D$38:$D$41,MATCH('Detalle de Cuentas'!WF89,'Score Calculation'!$C$38:$C$41,1)),0)</f>
        <v>4</v>
      </c>
      <c r="XE89" s="98">
        <f>IFERROR(INDEX('Score Calculation'!$D$38:$D$41,MATCH('Detalle de Cuentas'!WG89,'Score Calculation'!$C$38:$C$41,1)),0)</f>
        <v>4</v>
      </c>
      <c r="XF89" s="98">
        <f>IFERROR(INDEX('Score Calculation'!$D$38:$D$41,MATCH('Detalle de Cuentas'!WH89,'Score Calculation'!$C$38:$C$41,1)),0)</f>
        <v>4</v>
      </c>
      <c r="XG89" s="98">
        <f>IFERROR(INDEX('Score Calculation'!$D$38:$D$41,MATCH('Detalle de Cuentas'!WI89,'Score Calculation'!$C$38:$C$41,1)),0)</f>
        <v>4</v>
      </c>
      <c r="XH89" s="98">
        <f>IFERROR(INDEX('Score Calculation'!$D$38:$D$41,MATCH('Detalle de Cuentas'!WJ89,'Score Calculation'!$C$38:$C$41,1)),0)</f>
        <v>4</v>
      </c>
      <c r="XI89" s="98">
        <f>IFERROR(INDEX('Score Calculation'!$D$38:$D$41,MATCH('Detalle de Cuentas'!WK89,'Score Calculation'!$C$38:$C$41,1)),0)</f>
        <v>4</v>
      </c>
      <c r="XJ89" s="98">
        <f>IFERROR(INDEX('Score Calculation'!$D$38:$D$41,MATCH('Detalle de Cuentas'!WL89,'Score Calculation'!$C$38:$C$41,1)),0)</f>
        <v>4</v>
      </c>
      <c r="XK89" s="98">
        <f>IFERROR(INDEX('Score Calculation'!$D$38:$D$41,MATCH('Detalle de Cuentas'!WM89,'Score Calculation'!$C$38:$C$41,1)),0)</f>
        <v>4</v>
      </c>
      <c r="XL89" s="98">
        <f>IFERROR(INDEX('Score Calculation'!$D$38:$D$41,MATCH('Detalle de Cuentas'!WN89,'Score Calculation'!$C$38:$C$41,1)),0)</f>
        <v>4</v>
      </c>
      <c r="XM89" s="98">
        <f>IFERROR(INDEX('Score Calculation'!$D$38:$D$41,MATCH('Detalle de Cuentas'!WO89,'Score Calculation'!$C$38:$C$41,1)),0)</f>
        <v>4</v>
      </c>
      <c r="XN89" s="98">
        <f>IFERROR(INDEX('Score Calculation'!$D$38:$D$41,MATCH('Detalle de Cuentas'!WP89,'Score Calculation'!$C$38:$C$41,1)),0)</f>
        <v>4</v>
      </c>
      <c r="XO89" s="98">
        <f>IFERROR(INDEX('Score Calculation'!$D$38:$D$41,MATCH('Detalle de Cuentas'!WQ89,'Score Calculation'!$C$38:$C$41,1)),0)</f>
        <v>4</v>
      </c>
      <c r="XP89" s="98">
        <f>IFERROR(INDEX('Score Calculation'!$D$24:$D$31,MATCH('Detalle de Cuentas'!NF89,'Score Calculation'!$C$24:$C$31,1)),0)</f>
        <v>1</v>
      </c>
      <c r="XQ89" s="98">
        <f>IFERROR(INDEX('Score Calculation'!$D$24:$D$31,MATCH('Detalle de Cuentas'!NG89,'Score Calculation'!$C$24:$C$31,1)),0)</f>
        <v>1</v>
      </c>
      <c r="XR89" s="98">
        <f>IFERROR(INDEX('Score Calculation'!$D$24:$D$31,MATCH('Detalle de Cuentas'!NH89,'Score Calculation'!$C$24:$C$31,1)),0)</f>
        <v>1</v>
      </c>
      <c r="XS89" s="98">
        <f>IFERROR(INDEX('Score Calculation'!$D$24:$D$31,MATCH('Detalle de Cuentas'!NI89,'Score Calculation'!$C$24:$C$31,1)),0)</f>
        <v>1</v>
      </c>
      <c r="XT89" s="98">
        <f>IFERROR(INDEX('Score Calculation'!$D$24:$D$31,MATCH('Detalle de Cuentas'!NJ89,'Score Calculation'!$C$24:$C$31,1)),0)</f>
        <v>1</v>
      </c>
      <c r="XU89" s="98">
        <f>IFERROR(INDEX('Score Calculation'!$D$24:$D$31,MATCH('Detalle de Cuentas'!NK89,'Score Calculation'!$C$24:$C$31,1)),0)</f>
        <v>1</v>
      </c>
      <c r="XV89" s="98">
        <f>IFERROR(INDEX('Score Calculation'!$D$24:$D$31,MATCH('Detalle de Cuentas'!NL89,'Score Calculation'!$C$24:$C$31,1)),0)</f>
        <v>1</v>
      </c>
      <c r="XW89" s="98">
        <f>IFERROR(INDEX('Score Calculation'!$D$24:$D$31,MATCH('Detalle de Cuentas'!NM89,'Score Calculation'!$C$24:$C$31,1)),0)</f>
        <v>1</v>
      </c>
      <c r="XX89" s="98">
        <f>IFERROR(INDEX('Score Calculation'!$D$24:$D$31,MATCH('Detalle de Cuentas'!NN89,'Score Calculation'!$C$24:$C$31,1)),0)</f>
        <v>1</v>
      </c>
      <c r="XY89" s="98">
        <f>IFERROR(INDEX('Score Calculation'!$D$24:$D$31,MATCH('Detalle de Cuentas'!NO89,'Score Calculation'!$C$24:$C$31,1)),0)</f>
        <v>1</v>
      </c>
      <c r="XZ89" s="98">
        <f>IFERROR(INDEX('Score Calculation'!$D$24:$D$31,MATCH('Detalle de Cuentas'!NP89,'Score Calculation'!$C$24:$C$31,1)),0)</f>
        <v>1</v>
      </c>
      <c r="YA89" s="98">
        <f>IFERROR(INDEX('Score Calculation'!$D$24:$D$31,MATCH('Detalle de Cuentas'!NQ89,'Score Calculation'!$C$24:$C$31,1)),0)</f>
        <v>1</v>
      </c>
      <c r="YB89" s="98">
        <f>IFERROR(INDEX('Score Calculation'!$D$24:$D$31,MATCH('Detalle de Cuentas'!NR89,'Score Calculation'!$C$24:$C$31,1)),0)</f>
        <v>1</v>
      </c>
      <c r="YC89" s="98">
        <f>IFERROR(INDEX('Score Calculation'!$D$24:$D$31,MATCH('Detalle de Cuentas'!NS89,'Score Calculation'!$C$24:$C$31,1)),0)</f>
        <v>1</v>
      </c>
      <c r="YD89" s="98">
        <f>IFERROR(INDEX('Score Calculation'!$D$24:$D$31,MATCH('Detalle de Cuentas'!NT89,'Score Calculation'!$C$24:$C$31,1)),0)</f>
        <v>1</v>
      </c>
      <c r="YE89" s="98">
        <f>IFERROR(INDEX('Score Calculation'!$D$24:$D$31,MATCH('Detalle de Cuentas'!NU89,'Score Calculation'!$C$24:$C$31,1)),0)</f>
        <v>1</v>
      </c>
      <c r="YF89" s="98">
        <f>IFERROR(INDEX('Score Calculation'!$D$24:$D$31,MATCH('Detalle de Cuentas'!NV89,'Score Calculation'!$C$24:$C$31,1)),0)</f>
        <v>1</v>
      </c>
      <c r="YG89" s="98">
        <f>IFERROR(INDEX('Score Calculation'!$D$24:$D$31,MATCH('Detalle de Cuentas'!NW89,'Score Calculation'!$C$24:$C$31,1)),0)</f>
        <v>1</v>
      </c>
      <c r="YH89" s="98">
        <f>IFERROR(INDEX('Score Calculation'!$D$24:$D$31,MATCH('Detalle de Cuentas'!NX89,'Score Calculation'!$C$24:$C$31,1)),0)</f>
        <v>1</v>
      </c>
      <c r="YI89" s="98">
        <f>IFERROR(INDEX('Score Calculation'!$D$24:$D$31,MATCH('Detalle de Cuentas'!NY89,'Score Calculation'!$C$24:$C$31,1)),0)</f>
        <v>1</v>
      </c>
      <c r="YJ89" s="98">
        <f>IFERROR(INDEX('Score Calculation'!$D$24:$D$31,MATCH('Detalle de Cuentas'!NZ89,'Score Calculation'!$C$24:$C$31,1)),0)</f>
        <v>1</v>
      </c>
      <c r="YK89" s="98">
        <f>IFERROR(INDEX('Score Calculation'!$D$24:$D$31,MATCH('Detalle de Cuentas'!OA89,'Score Calculation'!$C$24:$C$31,1)),0)</f>
        <v>1</v>
      </c>
      <c r="YL89" s="98">
        <f>IFERROR(INDEX('Score Calculation'!$D$24:$D$31,MATCH('Detalle de Cuentas'!OB89,'Score Calculation'!$C$24:$C$31,1)),0)</f>
        <v>1</v>
      </c>
      <c r="YM89" s="98">
        <f>IFERROR(INDEX('Score Calculation'!$D$24:$D$31,MATCH('Detalle de Cuentas'!OC89,'Score Calculation'!$C$24:$C$31,1)),0)</f>
        <v>1</v>
      </c>
      <c r="YN89" s="98">
        <f t="shared" si="1264"/>
        <v>0</v>
      </c>
      <c r="YO89" s="98">
        <f>IF(LEFT(TRIM($D89),15)="GRUPO SOLIDARIO",$L89*'Score Calculation'!$H$5,IF(TRIM('Detalle de Cuentas'!$C89)="Semanal",'Detalle de Cuentas'!$L89*'Score Calculation'!$H$6,'Detalle de Cuentas'!$L89))</f>
        <v>0</v>
      </c>
      <c r="YP89" s="99">
        <f>IFERROR(INDEX('Score Calculation'!$D$54:$D$60,MATCH($YO89,'Score Calculation'!$C$54:$C$60,1)),1)</f>
        <v>0.2</v>
      </c>
      <c r="YQ89" s="99">
        <f>IFERROR(INDEX('Score Calculation'!$D$65:$D$123,MATCH(LEFT(TRIM('Detalle de Cuentas'!$F89),20),'Score Calculation'!$F$65:$F$123,0)),1)</f>
        <v>1</v>
      </c>
      <c r="YR89" s="99">
        <f>IFERROR(INDEX('Score Calculation'!$D$46:$D$49,MATCH('Detalle de Cuentas'!$YN89,'Score Calculation'!$C$46:$C$49,1)),1)</f>
        <v>4</v>
      </c>
      <c r="YS89" s="99">
        <f t="shared" si="1265"/>
        <v>0</v>
      </c>
      <c r="YT89" s="99">
        <f t="shared" si="1266"/>
        <v>0</v>
      </c>
      <c r="YU89" s="98" t="str">
        <f t="shared" si="1267"/>
        <v/>
      </c>
      <c r="YV89" s="109">
        <f t="shared" si="1268"/>
        <v>1</v>
      </c>
      <c r="YW89" s="109">
        <f>IFERROR(INDEX('Score Calculation'!$D$187:$D$245,MATCH(LEFT(TRIM('Detalle de Cuentas'!$F89),20),'Score Calculation'!$F$187:$F$245,0)),1)</f>
        <v>1</v>
      </c>
      <c r="YX89" s="109">
        <f>IFERROR(IF($E89="HIPOTECA",-PMT('Score Calculation'!$H$266/(360/$J89),$G89,$YO89)*(30/$J89),-PMT('Score Calculation'!$H$267/(360/$J89),$G89,$YO89)*(30/$J89)),0)</f>
        <v>0</v>
      </c>
      <c r="YY89" s="109">
        <f t="shared" si="805"/>
        <v>0</v>
      </c>
      <c r="YZ89" s="109">
        <f t="shared" si="805"/>
        <v>0</v>
      </c>
      <c r="ZA89" s="109">
        <f t="shared" si="805"/>
        <v>0</v>
      </c>
      <c r="ZB89" s="109">
        <f t="shared" si="805"/>
        <v>0</v>
      </c>
      <c r="ZC89" s="109">
        <f t="shared" si="805"/>
        <v>0</v>
      </c>
      <c r="ZD89" s="109">
        <f t="shared" si="805"/>
        <v>0</v>
      </c>
      <c r="ZE89" s="109">
        <f t="shared" si="805"/>
        <v>0</v>
      </c>
      <c r="ZF89" s="109">
        <f t="shared" si="805"/>
        <v>0</v>
      </c>
      <c r="ZG89" s="109">
        <f t="shared" si="805"/>
        <v>0</v>
      </c>
      <c r="ZH89" s="109">
        <f t="shared" si="805"/>
        <v>0</v>
      </c>
      <c r="ZI89" s="109">
        <f t="shared" si="1269"/>
        <v>0</v>
      </c>
    </row>
    <row r="90" spans="2:685" x14ac:dyDescent="0.2">
      <c r="B90" s="41">
        <v>74</v>
      </c>
      <c r="C90" s="42"/>
      <c r="D90" s="42"/>
      <c r="E90" s="42"/>
      <c r="F90" s="42"/>
      <c r="G90" s="42"/>
      <c r="H90" s="42"/>
      <c r="I90" s="29"/>
      <c r="J90" s="6" t="str">
        <f t="shared" si="814"/>
        <v/>
      </c>
      <c r="K90" s="43"/>
      <c r="L90" s="43"/>
      <c r="M90" s="43"/>
      <c r="N90" s="43"/>
      <c r="O90" s="43"/>
      <c r="P90" s="44" t="str">
        <f t="shared" si="1162"/>
        <v/>
      </c>
      <c r="Q90" s="26"/>
      <c r="R90" s="26"/>
      <c r="S90" s="26"/>
      <c r="T90" s="26"/>
      <c r="U90" s="29"/>
      <c r="V90" s="43"/>
      <c r="W90" s="26"/>
      <c r="X90" s="29"/>
      <c r="Y90" s="6">
        <f>IF('Detalle de Cuentas'!$C$4-$R90&gt;'Graph Creator'!$E$2*'Graph Creator'!$D$13*12,0,1)</f>
        <v>1</v>
      </c>
      <c r="Z90" s="45">
        <f t="shared" si="815"/>
        <v>0</v>
      </c>
      <c r="AA90" s="2" t="e">
        <f t="shared" si="1163"/>
        <v>#VALUE!</v>
      </c>
      <c r="AB90" s="2" t="e">
        <f t="shared" si="1164"/>
        <v>#VALUE!</v>
      </c>
      <c r="AC90" s="2" t="e">
        <f t="shared" si="1165"/>
        <v>#VALUE!</v>
      </c>
      <c r="AD90" s="2" t="e">
        <f t="shared" si="1166"/>
        <v>#VALUE!</v>
      </c>
      <c r="AE90" s="2" t="e">
        <f t="shared" si="1167"/>
        <v>#VALUE!</v>
      </c>
      <c r="AF90" s="2" t="e">
        <f t="shared" si="1168"/>
        <v>#VALUE!</v>
      </c>
      <c r="AG90" s="2">
        <f t="shared" si="1169"/>
        <v>0</v>
      </c>
      <c r="AH90" s="2">
        <f t="shared" si="1170"/>
        <v>0</v>
      </c>
      <c r="AI90" s="2" t="str">
        <f t="shared" si="1171"/>
        <v/>
      </c>
      <c r="AJ90" s="2" t="str">
        <f t="shared" ref="AJ90:BE90" si="1285">IFERROR(SEARCH(".",$I90,AI90+1),"")</f>
        <v/>
      </c>
      <c r="AK90" s="2" t="str">
        <f t="shared" si="1285"/>
        <v/>
      </c>
      <c r="AL90" s="2" t="str">
        <f t="shared" si="1285"/>
        <v/>
      </c>
      <c r="AM90" s="2" t="str">
        <f t="shared" si="1285"/>
        <v/>
      </c>
      <c r="AN90" s="2" t="str">
        <f t="shared" si="1285"/>
        <v/>
      </c>
      <c r="AO90" s="2" t="str">
        <f t="shared" si="1285"/>
        <v/>
      </c>
      <c r="AP90" s="2" t="str">
        <f t="shared" si="1285"/>
        <v/>
      </c>
      <c r="AQ90" s="2" t="str">
        <f t="shared" si="1285"/>
        <v/>
      </c>
      <c r="AR90" s="2" t="str">
        <f t="shared" si="1285"/>
        <v/>
      </c>
      <c r="AS90" s="2" t="str">
        <f t="shared" si="1285"/>
        <v/>
      </c>
      <c r="AT90" s="2" t="str">
        <f t="shared" si="1285"/>
        <v/>
      </c>
      <c r="AU90" s="2" t="str">
        <f t="shared" si="1285"/>
        <v/>
      </c>
      <c r="AV90" s="2" t="str">
        <f t="shared" si="1285"/>
        <v/>
      </c>
      <c r="AW90" s="2" t="str">
        <f t="shared" si="1285"/>
        <v/>
      </c>
      <c r="AX90" s="2" t="str">
        <f t="shared" si="1285"/>
        <v/>
      </c>
      <c r="AY90" s="2" t="str">
        <f t="shared" si="1285"/>
        <v/>
      </c>
      <c r="AZ90" s="2" t="str">
        <f t="shared" si="1285"/>
        <v/>
      </c>
      <c r="BA90" s="2" t="str">
        <f t="shared" si="1285"/>
        <v/>
      </c>
      <c r="BB90" s="2" t="str">
        <f t="shared" si="1285"/>
        <v/>
      </c>
      <c r="BC90" s="2" t="str">
        <f t="shared" si="1285"/>
        <v/>
      </c>
      <c r="BD90" s="2" t="str">
        <f t="shared" si="1285"/>
        <v/>
      </c>
      <c r="BE90" s="2" t="str">
        <f t="shared" si="1285"/>
        <v/>
      </c>
      <c r="BF90" s="2" t="str">
        <f t="shared" si="1173"/>
        <v/>
      </c>
      <c r="BG90" s="2" t="str">
        <f t="shared" si="817"/>
        <v/>
      </c>
      <c r="BH90" s="2" t="str">
        <f t="shared" si="818"/>
        <v/>
      </c>
      <c r="BI90" s="2" t="str">
        <f t="shared" si="819"/>
        <v/>
      </c>
      <c r="BJ90" s="2" t="str">
        <f t="shared" si="820"/>
        <v/>
      </c>
      <c r="BK90" s="2" t="str">
        <f t="shared" si="821"/>
        <v/>
      </c>
      <c r="BL90" s="2" t="str">
        <f t="shared" si="822"/>
        <v/>
      </c>
      <c r="BM90" s="2" t="str">
        <f t="shared" si="823"/>
        <v/>
      </c>
      <c r="BN90" s="2" t="str">
        <f t="shared" si="824"/>
        <v/>
      </c>
      <c r="BO90" s="2" t="str">
        <f t="shared" si="825"/>
        <v/>
      </c>
      <c r="BP90" s="2" t="str">
        <f t="shared" si="826"/>
        <v/>
      </c>
      <c r="BQ90" s="2" t="str">
        <f t="shared" si="827"/>
        <v/>
      </c>
      <c r="BR90" s="2" t="str">
        <f t="shared" si="828"/>
        <v/>
      </c>
      <c r="BS90" s="2" t="str">
        <f t="shared" si="829"/>
        <v/>
      </c>
      <c r="BT90" s="2" t="str">
        <f t="shared" si="830"/>
        <v/>
      </c>
      <c r="BU90" s="2" t="str">
        <f t="shared" si="831"/>
        <v/>
      </c>
      <c r="BV90" s="2" t="str">
        <f t="shared" si="832"/>
        <v/>
      </c>
      <c r="BW90" s="2" t="str">
        <f t="shared" si="833"/>
        <v/>
      </c>
      <c r="BX90" s="2" t="str">
        <f t="shared" si="834"/>
        <v/>
      </c>
      <c r="BY90" s="2" t="str">
        <f t="shared" si="835"/>
        <v/>
      </c>
      <c r="BZ90" s="2" t="str">
        <f t="shared" si="836"/>
        <v/>
      </c>
      <c r="CA90" s="2" t="str">
        <f t="shared" si="837"/>
        <v/>
      </c>
      <c r="CB90" s="2" t="str">
        <f t="shared" si="838"/>
        <v/>
      </c>
      <c r="CC90" s="2" t="str">
        <f t="shared" si="839"/>
        <v/>
      </c>
      <c r="CD90" s="14">
        <f t="shared" si="840"/>
        <v>0</v>
      </c>
      <c r="CE90" s="14" t="e">
        <f t="shared" ref="CE90:DA90" si="1286">CD90-$J$17</f>
        <v>#VALUE!</v>
      </c>
      <c r="CF90" s="14" t="e">
        <f t="shared" si="1286"/>
        <v>#VALUE!</v>
      </c>
      <c r="CG90" s="14" t="e">
        <f t="shared" si="1286"/>
        <v>#VALUE!</v>
      </c>
      <c r="CH90" s="14" t="e">
        <f t="shared" si="1286"/>
        <v>#VALUE!</v>
      </c>
      <c r="CI90" s="14" t="e">
        <f t="shared" si="1286"/>
        <v>#VALUE!</v>
      </c>
      <c r="CJ90" s="14" t="e">
        <f t="shared" si="1286"/>
        <v>#VALUE!</v>
      </c>
      <c r="CK90" s="14" t="e">
        <f t="shared" si="1286"/>
        <v>#VALUE!</v>
      </c>
      <c r="CL90" s="14" t="e">
        <f t="shared" si="1286"/>
        <v>#VALUE!</v>
      </c>
      <c r="CM90" s="14" t="e">
        <f t="shared" si="1286"/>
        <v>#VALUE!</v>
      </c>
      <c r="CN90" s="14" t="e">
        <f t="shared" si="1286"/>
        <v>#VALUE!</v>
      </c>
      <c r="CO90" s="14" t="e">
        <f t="shared" si="1286"/>
        <v>#VALUE!</v>
      </c>
      <c r="CP90" s="14" t="e">
        <f t="shared" si="1286"/>
        <v>#VALUE!</v>
      </c>
      <c r="CQ90" s="14" t="e">
        <f t="shared" si="1286"/>
        <v>#VALUE!</v>
      </c>
      <c r="CR90" s="14" t="e">
        <f t="shared" si="1286"/>
        <v>#VALUE!</v>
      </c>
      <c r="CS90" s="14" t="e">
        <f t="shared" si="1286"/>
        <v>#VALUE!</v>
      </c>
      <c r="CT90" s="14" t="e">
        <f t="shared" si="1286"/>
        <v>#VALUE!</v>
      </c>
      <c r="CU90" s="14" t="e">
        <f t="shared" si="1286"/>
        <v>#VALUE!</v>
      </c>
      <c r="CV90" s="14" t="e">
        <f t="shared" si="1286"/>
        <v>#VALUE!</v>
      </c>
      <c r="CW90" s="14" t="e">
        <f t="shared" si="1286"/>
        <v>#VALUE!</v>
      </c>
      <c r="CX90" s="14" t="e">
        <f t="shared" si="1286"/>
        <v>#VALUE!</v>
      </c>
      <c r="CY90" s="14" t="e">
        <f t="shared" si="1286"/>
        <v>#VALUE!</v>
      </c>
      <c r="CZ90" s="14" t="e">
        <f t="shared" si="1286"/>
        <v>#VALUE!</v>
      </c>
      <c r="DA90" s="14" t="e">
        <f t="shared" si="1286"/>
        <v>#VALUE!</v>
      </c>
      <c r="DB90" s="2">
        <f t="shared" si="1175"/>
        <v>0</v>
      </c>
      <c r="DC90" s="2">
        <f t="shared" si="1176"/>
        <v>0</v>
      </c>
      <c r="DD90" s="2">
        <f t="shared" si="1177"/>
        <v>0</v>
      </c>
      <c r="DE90" s="2">
        <f t="shared" si="1178"/>
        <v>0</v>
      </c>
      <c r="DF90" s="2">
        <f t="shared" si="1179"/>
        <v>0</v>
      </c>
      <c r="DG90" s="2">
        <f t="shared" si="1180"/>
        <v>0</v>
      </c>
      <c r="DH90" s="2">
        <f t="shared" si="1181"/>
        <v>0</v>
      </c>
      <c r="DI90" s="2">
        <f t="shared" si="1182"/>
        <v>0</v>
      </c>
      <c r="DJ90" s="2">
        <f t="shared" si="1183"/>
        <v>0</v>
      </c>
      <c r="DK90" s="2">
        <f t="shared" si="1184"/>
        <v>0</v>
      </c>
      <c r="DL90" s="2">
        <f t="shared" si="1185"/>
        <v>0</v>
      </c>
      <c r="DM90" s="2">
        <f t="shared" si="1186"/>
        <v>0</v>
      </c>
      <c r="DN90" s="2">
        <f t="shared" si="1187"/>
        <v>0</v>
      </c>
      <c r="DO90" s="2">
        <f t="shared" si="1188"/>
        <v>0</v>
      </c>
      <c r="DP90" s="2">
        <f t="shared" si="1189"/>
        <v>0</v>
      </c>
      <c r="DQ90" s="2">
        <f t="shared" si="1190"/>
        <v>0</v>
      </c>
      <c r="DR90" s="2">
        <f t="shared" si="1191"/>
        <v>0</v>
      </c>
      <c r="DS90" s="2">
        <f t="shared" si="1192"/>
        <v>0</v>
      </c>
      <c r="DT90" s="2">
        <f t="shared" si="1193"/>
        <v>0</v>
      </c>
      <c r="DU90" s="2">
        <f t="shared" si="1194"/>
        <v>0</v>
      </c>
      <c r="DV90" s="2">
        <f t="shared" si="1195"/>
        <v>0</v>
      </c>
      <c r="DW90" s="2">
        <f t="shared" si="1196"/>
        <v>0</v>
      </c>
      <c r="DX90" s="2">
        <f t="shared" si="1197"/>
        <v>0</v>
      </c>
      <c r="DY90" s="2">
        <f t="shared" si="1198"/>
        <v>0</v>
      </c>
      <c r="DZ90" s="2">
        <f t="shared" si="1199"/>
        <v>0</v>
      </c>
      <c r="EA90" s="2">
        <f t="shared" si="1200"/>
        <v>0</v>
      </c>
      <c r="EB90" s="2">
        <f t="shared" si="1201"/>
        <v>0</v>
      </c>
      <c r="EC90" s="2">
        <f t="shared" si="1202"/>
        <v>0</v>
      </c>
      <c r="ED90" s="2">
        <f t="shared" si="1203"/>
        <v>0</v>
      </c>
      <c r="EE90" s="2">
        <f t="shared" si="1204"/>
        <v>0</v>
      </c>
      <c r="EF90" s="2">
        <f t="shared" si="1205"/>
        <v>0</v>
      </c>
      <c r="EG90" s="2">
        <f t="shared" si="1206"/>
        <v>0</v>
      </c>
      <c r="EH90" s="2">
        <f t="shared" si="1207"/>
        <v>0</v>
      </c>
      <c r="EI90" s="2">
        <f t="shared" si="1208"/>
        <v>0</v>
      </c>
      <c r="EJ90" s="2">
        <f t="shared" si="1209"/>
        <v>0</v>
      </c>
      <c r="EK90" s="2">
        <f t="shared" si="1210"/>
        <v>0</v>
      </c>
      <c r="EL90" s="2">
        <f t="shared" si="1211"/>
        <v>0</v>
      </c>
      <c r="EM90" s="2">
        <f t="shared" si="1212"/>
        <v>0</v>
      </c>
      <c r="EN90" s="2">
        <f t="shared" si="1213"/>
        <v>0</v>
      </c>
      <c r="EO90" s="2">
        <f t="shared" si="1214"/>
        <v>0</v>
      </c>
      <c r="EP90" s="2">
        <f t="shared" si="1215"/>
        <v>0</v>
      </c>
      <c r="EQ90" s="2">
        <f t="shared" si="1216"/>
        <v>0</v>
      </c>
      <c r="ER90" s="2">
        <f t="shared" si="1217"/>
        <v>0</v>
      </c>
      <c r="ES90" s="2">
        <f t="shared" si="1218"/>
        <v>0</v>
      </c>
      <c r="ET90" s="2">
        <f t="shared" si="1219"/>
        <v>0</v>
      </c>
      <c r="EU90" s="2">
        <f t="shared" si="1220"/>
        <v>0</v>
      </c>
      <c r="EV90" s="2">
        <f t="shared" si="1221"/>
        <v>0</v>
      </c>
      <c r="EW90" s="2">
        <f t="shared" si="1222"/>
        <v>0</v>
      </c>
      <c r="EX90" s="2">
        <f t="shared" si="842"/>
        <v>1</v>
      </c>
      <c r="EY90" s="2" t="e">
        <f t="shared" si="843"/>
        <v>#VALUE!</v>
      </c>
      <c r="EZ90" s="2" t="e">
        <f t="shared" si="844"/>
        <v>#VALUE!</v>
      </c>
      <c r="FA90" s="2" t="e">
        <f t="shared" si="845"/>
        <v>#VALUE!</v>
      </c>
      <c r="FB90" s="2" t="e">
        <f t="shared" si="846"/>
        <v>#VALUE!</v>
      </c>
      <c r="FC90" s="2" t="e">
        <f t="shared" si="847"/>
        <v>#VALUE!</v>
      </c>
      <c r="FD90" s="2" t="e">
        <f t="shared" si="848"/>
        <v>#VALUE!</v>
      </c>
      <c r="FE90" s="2" t="e">
        <f t="shared" si="849"/>
        <v>#VALUE!</v>
      </c>
      <c r="FF90" s="2" t="e">
        <f t="shared" si="850"/>
        <v>#VALUE!</v>
      </c>
      <c r="FG90" s="2" t="e">
        <f t="shared" si="851"/>
        <v>#VALUE!</v>
      </c>
      <c r="FH90" s="2" t="e">
        <f t="shared" si="852"/>
        <v>#VALUE!</v>
      </c>
      <c r="FI90" s="2" t="e">
        <f t="shared" si="853"/>
        <v>#VALUE!</v>
      </c>
      <c r="FJ90" s="2" t="e">
        <f t="shared" si="854"/>
        <v>#VALUE!</v>
      </c>
      <c r="FK90" s="2" t="e">
        <f t="shared" si="855"/>
        <v>#VALUE!</v>
      </c>
      <c r="FL90" s="2" t="e">
        <f t="shared" si="856"/>
        <v>#VALUE!</v>
      </c>
      <c r="FM90" s="2" t="e">
        <f t="shared" si="857"/>
        <v>#VALUE!</v>
      </c>
      <c r="FN90" s="2" t="e">
        <f t="shared" si="858"/>
        <v>#VALUE!</v>
      </c>
      <c r="FO90" s="2" t="e">
        <f t="shared" si="859"/>
        <v>#VALUE!</v>
      </c>
      <c r="FP90" s="2" t="e">
        <f t="shared" si="860"/>
        <v>#VALUE!</v>
      </c>
      <c r="FQ90" s="2" t="e">
        <f t="shared" si="861"/>
        <v>#VALUE!</v>
      </c>
      <c r="FR90" s="2" t="e">
        <f t="shared" si="862"/>
        <v>#VALUE!</v>
      </c>
      <c r="FS90" s="2" t="e">
        <f t="shared" si="863"/>
        <v>#VALUE!</v>
      </c>
      <c r="FT90" s="2" t="e">
        <f t="shared" si="864"/>
        <v>#VALUE!</v>
      </c>
      <c r="FU90" s="2" t="e">
        <f t="shared" si="865"/>
        <v>#VALUE!</v>
      </c>
      <c r="FV90" s="2">
        <f t="shared" si="866"/>
        <v>1</v>
      </c>
      <c r="FW90" s="2" t="e">
        <f t="shared" si="867"/>
        <v>#VALUE!</v>
      </c>
      <c r="FX90" s="2" t="e">
        <f t="shared" si="868"/>
        <v>#VALUE!</v>
      </c>
      <c r="FY90" s="2" t="e">
        <f t="shared" si="869"/>
        <v>#VALUE!</v>
      </c>
      <c r="FZ90" s="2" t="e">
        <f t="shared" si="870"/>
        <v>#VALUE!</v>
      </c>
      <c r="GA90" s="2" t="e">
        <f t="shared" si="871"/>
        <v>#VALUE!</v>
      </c>
      <c r="GB90" s="2" t="e">
        <f t="shared" si="872"/>
        <v>#VALUE!</v>
      </c>
      <c r="GC90" s="2" t="e">
        <f t="shared" si="873"/>
        <v>#VALUE!</v>
      </c>
      <c r="GD90" s="2" t="e">
        <f t="shared" si="874"/>
        <v>#VALUE!</v>
      </c>
      <c r="GE90" s="2" t="e">
        <f t="shared" si="875"/>
        <v>#VALUE!</v>
      </c>
      <c r="GF90" s="2" t="e">
        <f t="shared" si="876"/>
        <v>#VALUE!</v>
      </c>
      <c r="GG90" s="2" t="e">
        <f t="shared" si="877"/>
        <v>#VALUE!</v>
      </c>
      <c r="GH90" s="2" t="e">
        <f t="shared" si="878"/>
        <v>#VALUE!</v>
      </c>
      <c r="GI90" s="2" t="e">
        <f t="shared" si="879"/>
        <v>#VALUE!</v>
      </c>
      <c r="GJ90" s="2" t="e">
        <f t="shared" si="880"/>
        <v>#VALUE!</v>
      </c>
      <c r="GK90" s="2" t="e">
        <f t="shared" si="881"/>
        <v>#VALUE!</v>
      </c>
      <c r="GL90" s="2" t="e">
        <f t="shared" si="882"/>
        <v>#VALUE!</v>
      </c>
      <c r="GM90" s="2" t="e">
        <f t="shared" si="883"/>
        <v>#VALUE!</v>
      </c>
      <c r="GN90" s="2" t="e">
        <f t="shared" si="884"/>
        <v>#VALUE!</v>
      </c>
      <c r="GO90" s="2" t="e">
        <f t="shared" si="885"/>
        <v>#VALUE!</v>
      </c>
      <c r="GP90" s="2" t="e">
        <f t="shared" si="886"/>
        <v>#VALUE!</v>
      </c>
      <c r="GQ90" s="2" t="e">
        <f t="shared" si="887"/>
        <v>#VALUE!</v>
      </c>
      <c r="GR90" s="2" t="e">
        <f t="shared" si="888"/>
        <v>#VALUE!</v>
      </c>
      <c r="GS90" s="2" t="e">
        <f t="shared" si="889"/>
        <v>#VALUE!</v>
      </c>
      <c r="GT90" s="2">
        <f t="shared" si="890"/>
        <v>1</v>
      </c>
      <c r="GU90" s="2" t="e">
        <f t="shared" si="891"/>
        <v>#VALUE!</v>
      </c>
      <c r="GV90" s="2" t="e">
        <f t="shared" si="892"/>
        <v>#VALUE!</v>
      </c>
      <c r="GW90" s="2" t="e">
        <f t="shared" si="893"/>
        <v>#VALUE!</v>
      </c>
      <c r="GX90" s="2" t="e">
        <f t="shared" si="894"/>
        <v>#VALUE!</v>
      </c>
      <c r="GY90" s="2" t="e">
        <f t="shared" si="895"/>
        <v>#VALUE!</v>
      </c>
      <c r="GZ90" s="2" t="e">
        <f t="shared" si="896"/>
        <v>#VALUE!</v>
      </c>
      <c r="HA90" s="2" t="e">
        <f t="shared" si="897"/>
        <v>#VALUE!</v>
      </c>
      <c r="HB90" s="2" t="e">
        <f t="shared" si="898"/>
        <v>#VALUE!</v>
      </c>
      <c r="HC90" s="2" t="e">
        <f t="shared" si="899"/>
        <v>#VALUE!</v>
      </c>
      <c r="HD90" s="2" t="e">
        <f t="shared" si="900"/>
        <v>#VALUE!</v>
      </c>
      <c r="HE90" s="2" t="e">
        <f t="shared" si="901"/>
        <v>#VALUE!</v>
      </c>
      <c r="HF90" s="2" t="e">
        <f t="shared" si="902"/>
        <v>#VALUE!</v>
      </c>
      <c r="HG90" s="2" t="e">
        <f t="shared" si="903"/>
        <v>#VALUE!</v>
      </c>
      <c r="HH90" s="2" t="e">
        <f t="shared" si="904"/>
        <v>#VALUE!</v>
      </c>
      <c r="HI90" s="2" t="e">
        <f t="shared" si="905"/>
        <v>#VALUE!</v>
      </c>
      <c r="HJ90" s="2" t="e">
        <f t="shared" si="906"/>
        <v>#VALUE!</v>
      </c>
      <c r="HK90" s="2" t="e">
        <f t="shared" si="907"/>
        <v>#VALUE!</v>
      </c>
      <c r="HL90" s="2" t="e">
        <f t="shared" si="908"/>
        <v>#VALUE!</v>
      </c>
      <c r="HM90" s="2" t="e">
        <f t="shared" si="909"/>
        <v>#VALUE!</v>
      </c>
      <c r="HN90" s="2" t="e">
        <f t="shared" si="910"/>
        <v>#VALUE!</v>
      </c>
      <c r="HO90" s="2" t="e">
        <f t="shared" si="911"/>
        <v>#VALUE!</v>
      </c>
      <c r="HP90" s="2" t="e">
        <f t="shared" si="912"/>
        <v>#VALUE!</v>
      </c>
      <c r="HQ90" s="2" t="e">
        <f t="shared" si="913"/>
        <v>#VALUE!</v>
      </c>
      <c r="HR90" s="2">
        <f t="shared" si="914"/>
        <v>1</v>
      </c>
      <c r="HS90" s="2" t="e">
        <f t="shared" si="915"/>
        <v>#VALUE!</v>
      </c>
      <c r="HT90" s="2" t="e">
        <f t="shared" si="916"/>
        <v>#VALUE!</v>
      </c>
      <c r="HU90" s="2" t="e">
        <f t="shared" si="917"/>
        <v>#VALUE!</v>
      </c>
      <c r="HV90" s="2" t="e">
        <f t="shared" si="918"/>
        <v>#VALUE!</v>
      </c>
      <c r="HW90" s="2" t="e">
        <f t="shared" si="919"/>
        <v>#VALUE!</v>
      </c>
      <c r="HX90" s="2" t="e">
        <f t="shared" si="920"/>
        <v>#VALUE!</v>
      </c>
      <c r="HY90" s="2" t="e">
        <f t="shared" si="921"/>
        <v>#VALUE!</v>
      </c>
      <c r="HZ90" s="2" t="e">
        <f t="shared" si="922"/>
        <v>#VALUE!</v>
      </c>
      <c r="IA90" s="2" t="e">
        <f t="shared" si="923"/>
        <v>#VALUE!</v>
      </c>
      <c r="IB90" s="2" t="e">
        <f t="shared" si="924"/>
        <v>#VALUE!</v>
      </c>
      <c r="IC90" s="2" t="e">
        <f t="shared" si="925"/>
        <v>#VALUE!</v>
      </c>
      <c r="ID90" s="2" t="e">
        <f t="shared" si="926"/>
        <v>#VALUE!</v>
      </c>
      <c r="IE90" s="2" t="e">
        <f t="shared" si="927"/>
        <v>#VALUE!</v>
      </c>
      <c r="IF90" s="2" t="e">
        <f t="shared" si="928"/>
        <v>#VALUE!</v>
      </c>
      <c r="IG90" s="2" t="e">
        <f t="shared" si="929"/>
        <v>#VALUE!</v>
      </c>
      <c r="IH90" s="2" t="e">
        <f t="shared" si="930"/>
        <v>#VALUE!</v>
      </c>
      <c r="II90" s="2" t="e">
        <f t="shared" si="931"/>
        <v>#VALUE!</v>
      </c>
      <c r="IJ90" s="2" t="e">
        <f t="shared" si="932"/>
        <v>#VALUE!</v>
      </c>
      <c r="IK90" s="2" t="e">
        <f t="shared" si="933"/>
        <v>#VALUE!</v>
      </c>
      <c r="IL90" s="2" t="e">
        <f t="shared" si="934"/>
        <v>#VALUE!</v>
      </c>
      <c r="IM90" s="2" t="e">
        <f t="shared" si="935"/>
        <v>#VALUE!</v>
      </c>
      <c r="IN90" s="2" t="e">
        <f t="shared" si="936"/>
        <v>#VALUE!</v>
      </c>
      <c r="IO90" s="2" t="e">
        <f t="shared" si="937"/>
        <v>#VALUE!</v>
      </c>
      <c r="IP90" s="2">
        <f t="shared" si="938"/>
        <v>0</v>
      </c>
      <c r="IQ90" s="2" t="e">
        <f t="shared" si="939"/>
        <v>#VALUE!</v>
      </c>
      <c r="IR90" s="2" t="e">
        <f t="shared" si="940"/>
        <v>#VALUE!</v>
      </c>
      <c r="IS90" s="2" t="e">
        <f t="shared" si="941"/>
        <v>#VALUE!</v>
      </c>
      <c r="IT90" s="2" t="e">
        <f t="shared" si="942"/>
        <v>#VALUE!</v>
      </c>
      <c r="IU90" s="2" t="e">
        <f t="shared" si="943"/>
        <v>#VALUE!</v>
      </c>
      <c r="IV90" s="2" t="e">
        <f t="shared" si="944"/>
        <v>#VALUE!</v>
      </c>
      <c r="IW90" s="2" t="e">
        <f t="shared" si="945"/>
        <v>#VALUE!</v>
      </c>
      <c r="IX90" s="2" t="e">
        <f t="shared" si="946"/>
        <v>#VALUE!</v>
      </c>
      <c r="IY90" s="2" t="e">
        <f t="shared" si="947"/>
        <v>#VALUE!</v>
      </c>
      <c r="IZ90" s="2" t="e">
        <f t="shared" si="948"/>
        <v>#VALUE!</v>
      </c>
      <c r="JA90" s="2" t="e">
        <f t="shared" si="949"/>
        <v>#VALUE!</v>
      </c>
      <c r="JB90" s="2" t="e">
        <f t="shared" si="950"/>
        <v>#VALUE!</v>
      </c>
      <c r="JC90" s="2" t="e">
        <f t="shared" si="951"/>
        <v>#VALUE!</v>
      </c>
      <c r="JD90" s="2" t="e">
        <f t="shared" si="952"/>
        <v>#VALUE!</v>
      </c>
      <c r="JE90" s="2" t="e">
        <f t="shared" si="953"/>
        <v>#VALUE!</v>
      </c>
      <c r="JF90" s="2" t="e">
        <f t="shared" si="954"/>
        <v>#VALUE!</v>
      </c>
      <c r="JG90" s="2" t="e">
        <f t="shared" si="955"/>
        <v>#VALUE!</v>
      </c>
      <c r="JH90" s="2" t="e">
        <f t="shared" si="956"/>
        <v>#VALUE!</v>
      </c>
      <c r="JI90" s="2" t="e">
        <f t="shared" si="957"/>
        <v>#VALUE!</v>
      </c>
      <c r="JJ90" s="2" t="e">
        <f t="shared" si="958"/>
        <v>#VALUE!</v>
      </c>
      <c r="JK90" s="2" t="e">
        <f t="shared" si="959"/>
        <v>#VALUE!</v>
      </c>
      <c r="JL90" s="2" t="e">
        <f t="shared" si="960"/>
        <v>#VALUE!</v>
      </c>
      <c r="JM90" s="2" t="e">
        <f t="shared" si="961"/>
        <v>#VALUE!</v>
      </c>
      <c r="JN90" s="2">
        <f t="shared" si="962"/>
        <v>0</v>
      </c>
      <c r="JO90" s="2" t="e">
        <f t="shared" si="963"/>
        <v>#VALUE!</v>
      </c>
      <c r="JP90" s="2" t="e">
        <f t="shared" si="964"/>
        <v>#VALUE!</v>
      </c>
      <c r="JQ90" s="2" t="e">
        <f t="shared" si="965"/>
        <v>#VALUE!</v>
      </c>
      <c r="JR90" s="2" t="e">
        <f t="shared" si="966"/>
        <v>#VALUE!</v>
      </c>
      <c r="JS90" s="2" t="e">
        <f t="shared" si="967"/>
        <v>#VALUE!</v>
      </c>
      <c r="JT90" s="2" t="e">
        <f t="shared" si="968"/>
        <v>#VALUE!</v>
      </c>
      <c r="JU90" s="2" t="e">
        <f t="shared" si="969"/>
        <v>#VALUE!</v>
      </c>
      <c r="JV90" s="2" t="e">
        <f t="shared" si="970"/>
        <v>#VALUE!</v>
      </c>
      <c r="JW90" s="2" t="e">
        <f t="shared" si="971"/>
        <v>#VALUE!</v>
      </c>
      <c r="JX90" s="2" t="e">
        <f t="shared" si="972"/>
        <v>#VALUE!</v>
      </c>
      <c r="JY90" s="2" t="e">
        <f t="shared" si="973"/>
        <v>#VALUE!</v>
      </c>
      <c r="JZ90" s="2" t="e">
        <f t="shared" si="974"/>
        <v>#VALUE!</v>
      </c>
      <c r="KA90" s="2" t="e">
        <f t="shared" si="975"/>
        <v>#VALUE!</v>
      </c>
      <c r="KB90" s="2" t="e">
        <f t="shared" si="976"/>
        <v>#VALUE!</v>
      </c>
      <c r="KC90" s="2" t="e">
        <f t="shared" si="977"/>
        <v>#VALUE!</v>
      </c>
      <c r="KD90" s="2" t="e">
        <f t="shared" si="978"/>
        <v>#VALUE!</v>
      </c>
      <c r="KE90" s="2" t="e">
        <f t="shared" si="979"/>
        <v>#VALUE!</v>
      </c>
      <c r="KF90" s="2" t="e">
        <f t="shared" si="980"/>
        <v>#VALUE!</v>
      </c>
      <c r="KG90" s="2" t="e">
        <f t="shared" si="981"/>
        <v>#VALUE!</v>
      </c>
      <c r="KH90" s="2" t="e">
        <f t="shared" si="982"/>
        <v>#VALUE!</v>
      </c>
      <c r="KI90" s="2" t="e">
        <f t="shared" si="983"/>
        <v>#VALUE!</v>
      </c>
      <c r="KJ90" s="2" t="e">
        <f t="shared" si="984"/>
        <v>#VALUE!</v>
      </c>
      <c r="KK90" s="2" t="e">
        <f t="shared" si="985"/>
        <v>#VALUE!</v>
      </c>
      <c r="KL90" s="2">
        <f t="shared" si="986"/>
        <v>0</v>
      </c>
      <c r="KM90" s="2" t="e">
        <f t="shared" si="987"/>
        <v>#VALUE!</v>
      </c>
      <c r="KN90" s="2" t="e">
        <f t="shared" si="988"/>
        <v>#VALUE!</v>
      </c>
      <c r="KO90" s="2" t="e">
        <f t="shared" si="989"/>
        <v>#VALUE!</v>
      </c>
      <c r="KP90" s="2" t="e">
        <f t="shared" si="990"/>
        <v>#VALUE!</v>
      </c>
      <c r="KQ90" s="2" t="e">
        <f t="shared" si="991"/>
        <v>#VALUE!</v>
      </c>
      <c r="KR90" s="2" t="e">
        <f t="shared" si="992"/>
        <v>#VALUE!</v>
      </c>
      <c r="KS90" s="2" t="e">
        <f t="shared" si="993"/>
        <v>#VALUE!</v>
      </c>
      <c r="KT90" s="2" t="e">
        <f t="shared" si="994"/>
        <v>#VALUE!</v>
      </c>
      <c r="KU90" s="2" t="e">
        <f t="shared" si="995"/>
        <v>#VALUE!</v>
      </c>
      <c r="KV90" s="2" t="e">
        <f t="shared" si="996"/>
        <v>#VALUE!</v>
      </c>
      <c r="KW90" s="2" t="e">
        <f t="shared" si="997"/>
        <v>#VALUE!</v>
      </c>
      <c r="KX90" s="2" t="e">
        <f t="shared" si="998"/>
        <v>#VALUE!</v>
      </c>
      <c r="KY90" s="2" t="e">
        <f t="shared" si="999"/>
        <v>#VALUE!</v>
      </c>
      <c r="KZ90" s="2" t="e">
        <f t="shared" si="1000"/>
        <v>#VALUE!</v>
      </c>
      <c r="LA90" s="2" t="e">
        <f t="shared" si="1001"/>
        <v>#VALUE!</v>
      </c>
      <c r="LB90" s="2" t="e">
        <f t="shared" si="1002"/>
        <v>#VALUE!</v>
      </c>
      <c r="LC90" s="2" t="e">
        <f t="shared" si="1003"/>
        <v>#VALUE!</v>
      </c>
      <c r="LD90" s="2" t="e">
        <f t="shared" si="1004"/>
        <v>#VALUE!</v>
      </c>
      <c r="LE90" s="2" t="e">
        <f t="shared" si="1005"/>
        <v>#VALUE!</v>
      </c>
      <c r="LF90" s="2" t="e">
        <f t="shared" si="1006"/>
        <v>#VALUE!</v>
      </c>
      <c r="LG90" s="2" t="e">
        <f t="shared" si="1007"/>
        <v>#VALUE!</v>
      </c>
      <c r="LH90" s="2" t="e">
        <f t="shared" si="1008"/>
        <v>#VALUE!</v>
      </c>
      <c r="LI90" s="2" t="e">
        <f t="shared" si="1009"/>
        <v>#VALUE!</v>
      </c>
      <c r="LJ90" s="2">
        <f t="shared" si="1010"/>
        <v>0</v>
      </c>
      <c r="LK90" s="2" t="e">
        <f t="shared" si="1011"/>
        <v>#VALUE!</v>
      </c>
      <c r="LL90" s="2" t="e">
        <f t="shared" si="1012"/>
        <v>#VALUE!</v>
      </c>
      <c r="LM90" s="2" t="e">
        <f t="shared" si="1013"/>
        <v>#VALUE!</v>
      </c>
      <c r="LN90" s="2" t="e">
        <f t="shared" si="1014"/>
        <v>#VALUE!</v>
      </c>
      <c r="LO90" s="2" t="e">
        <f t="shared" si="1015"/>
        <v>#VALUE!</v>
      </c>
      <c r="LP90" s="2" t="e">
        <f t="shared" si="1016"/>
        <v>#VALUE!</v>
      </c>
      <c r="LQ90" s="2" t="e">
        <f t="shared" si="1017"/>
        <v>#VALUE!</v>
      </c>
      <c r="LR90" s="2" t="e">
        <f t="shared" si="1018"/>
        <v>#VALUE!</v>
      </c>
      <c r="LS90" s="2" t="e">
        <f t="shared" si="1019"/>
        <v>#VALUE!</v>
      </c>
      <c r="LT90" s="2" t="e">
        <f t="shared" si="1020"/>
        <v>#VALUE!</v>
      </c>
      <c r="LU90" s="2" t="e">
        <f t="shared" si="1021"/>
        <v>#VALUE!</v>
      </c>
      <c r="LV90" s="2" t="e">
        <f t="shared" si="1022"/>
        <v>#VALUE!</v>
      </c>
      <c r="LW90" s="2" t="e">
        <f t="shared" si="1023"/>
        <v>#VALUE!</v>
      </c>
      <c r="LX90" s="2" t="e">
        <f t="shared" si="1024"/>
        <v>#VALUE!</v>
      </c>
      <c r="LY90" s="2" t="e">
        <f t="shared" si="1025"/>
        <v>#VALUE!</v>
      </c>
      <c r="LZ90" s="2" t="e">
        <f t="shared" si="1026"/>
        <v>#VALUE!</v>
      </c>
      <c r="MA90" s="2" t="e">
        <f t="shared" si="1027"/>
        <v>#VALUE!</v>
      </c>
      <c r="MB90" s="2" t="e">
        <f t="shared" si="1028"/>
        <v>#VALUE!</v>
      </c>
      <c r="MC90" s="2" t="e">
        <f t="shared" si="1029"/>
        <v>#VALUE!</v>
      </c>
      <c r="MD90" s="2" t="e">
        <f t="shared" si="1030"/>
        <v>#VALUE!</v>
      </c>
      <c r="ME90" s="2" t="e">
        <f t="shared" si="1031"/>
        <v>#VALUE!</v>
      </c>
      <c r="MF90" s="2" t="e">
        <f t="shared" si="1032"/>
        <v>#VALUE!</v>
      </c>
      <c r="MG90" s="2" t="e">
        <f t="shared" si="1033"/>
        <v>#VALUE!</v>
      </c>
      <c r="MH90" s="2">
        <f t="shared" si="1034"/>
        <v>1</v>
      </c>
      <c r="MI90" s="2" t="e">
        <f t="shared" si="1035"/>
        <v>#VALUE!</v>
      </c>
      <c r="MJ90" s="2" t="e">
        <f t="shared" si="1036"/>
        <v>#VALUE!</v>
      </c>
      <c r="MK90" s="2" t="e">
        <f t="shared" si="1037"/>
        <v>#VALUE!</v>
      </c>
      <c r="ML90" s="2" t="e">
        <f t="shared" si="1038"/>
        <v>#VALUE!</v>
      </c>
      <c r="MM90" s="2" t="e">
        <f t="shared" si="1039"/>
        <v>#VALUE!</v>
      </c>
      <c r="MN90" s="2" t="e">
        <f t="shared" si="1040"/>
        <v>#VALUE!</v>
      </c>
      <c r="MO90" s="2" t="e">
        <f t="shared" si="1041"/>
        <v>#VALUE!</v>
      </c>
      <c r="MP90" s="2" t="e">
        <f t="shared" si="1042"/>
        <v>#VALUE!</v>
      </c>
      <c r="MQ90" s="2" t="e">
        <f t="shared" si="1043"/>
        <v>#VALUE!</v>
      </c>
      <c r="MR90" s="2" t="e">
        <f t="shared" si="1044"/>
        <v>#VALUE!</v>
      </c>
      <c r="MS90" s="2" t="e">
        <f t="shared" si="1045"/>
        <v>#VALUE!</v>
      </c>
      <c r="MT90" s="2" t="e">
        <f t="shared" si="1046"/>
        <v>#VALUE!</v>
      </c>
      <c r="MU90" s="2" t="e">
        <f t="shared" si="1047"/>
        <v>#VALUE!</v>
      </c>
      <c r="MV90" s="2" t="e">
        <f t="shared" si="1048"/>
        <v>#VALUE!</v>
      </c>
      <c r="MW90" s="2" t="e">
        <f t="shared" si="1049"/>
        <v>#VALUE!</v>
      </c>
      <c r="MX90" s="2" t="e">
        <f t="shared" si="1050"/>
        <v>#VALUE!</v>
      </c>
      <c r="MY90" s="2" t="e">
        <f t="shared" si="1051"/>
        <v>#VALUE!</v>
      </c>
      <c r="MZ90" s="2" t="e">
        <f t="shared" si="1052"/>
        <v>#VALUE!</v>
      </c>
      <c r="NA90" s="2" t="e">
        <f t="shared" si="1053"/>
        <v>#VALUE!</v>
      </c>
      <c r="NB90" s="2" t="e">
        <f t="shared" si="1054"/>
        <v>#VALUE!</v>
      </c>
      <c r="NC90" s="2" t="e">
        <f t="shared" si="1055"/>
        <v>#VALUE!</v>
      </c>
      <c r="ND90" s="2" t="e">
        <f t="shared" si="1056"/>
        <v>#VALUE!</v>
      </c>
      <c r="NE90" s="2" t="e">
        <f t="shared" si="1057"/>
        <v>#VALUE!</v>
      </c>
      <c r="NF90" s="2">
        <f t="shared" si="1223"/>
        <v>0</v>
      </c>
      <c r="NG90" s="2">
        <f t="shared" si="1058"/>
        <v>0</v>
      </c>
      <c r="NH90" s="2">
        <f t="shared" si="1059"/>
        <v>0</v>
      </c>
      <c r="NI90" s="2">
        <f t="shared" si="1060"/>
        <v>0</v>
      </c>
      <c r="NJ90" s="2">
        <f t="shared" si="1061"/>
        <v>0</v>
      </c>
      <c r="NK90" s="2">
        <f t="shared" si="1062"/>
        <v>0</v>
      </c>
      <c r="NL90" s="2">
        <f t="shared" si="1063"/>
        <v>0</v>
      </c>
      <c r="NM90" s="2">
        <f t="shared" si="1064"/>
        <v>0</v>
      </c>
      <c r="NN90" s="2">
        <f t="shared" si="1065"/>
        <v>0</v>
      </c>
      <c r="NO90" s="2">
        <f t="shared" si="1066"/>
        <v>0</v>
      </c>
      <c r="NP90" s="2">
        <f t="shared" si="1067"/>
        <v>0</v>
      </c>
      <c r="NQ90" s="2">
        <f t="shared" si="1068"/>
        <v>0</v>
      </c>
      <c r="NR90" s="2">
        <f t="shared" si="1069"/>
        <v>0</v>
      </c>
      <c r="NS90" s="2">
        <f t="shared" si="1070"/>
        <v>0</v>
      </c>
      <c r="NT90" s="2">
        <f t="shared" si="1071"/>
        <v>0</v>
      </c>
      <c r="NU90" s="2">
        <f t="shared" si="1072"/>
        <v>0</v>
      </c>
      <c r="NV90" s="2">
        <f t="shared" si="1073"/>
        <v>0</v>
      </c>
      <c r="NW90" s="2">
        <f t="shared" si="1074"/>
        <v>0</v>
      </c>
      <c r="NX90" s="2">
        <f t="shared" si="1075"/>
        <v>0</v>
      </c>
      <c r="NY90" s="2">
        <f t="shared" si="1076"/>
        <v>0</v>
      </c>
      <c r="NZ90" s="2">
        <f t="shared" si="1077"/>
        <v>0</v>
      </c>
      <c r="OA90" s="2">
        <f t="shared" si="1078"/>
        <v>0</v>
      </c>
      <c r="OB90" s="2">
        <f t="shared" si="1079"/>
        <v>0</v>
      </c>
      <c r="OC90" s="2">
        <f t="shared" si="1080"/>
        <v>0</v>
      </c>
      <c r="OD90" s="2">
        <f>IF(AND(NF90&gt;'Graph Creator'!$K$4,'Detalle de Cuentas'!NF90&lt;='Graph Creator'!$L$4),1,0)</f>
        <v>0</v>
      </c>
      <c r="OE90" s="2">
        <f>IF(AND(NG90&gt;'Graph Creator'!$K$4,'Detalle de Cuentas'!NG90&lt;='Graph Creator'!$L$4),1,0)</f>
        <v>0</v>
      </c>
      <c r="OF90" s="2">
        <f>IF(AND(NH90&gt;'Graph Creator'!$K$4,'Detalle de Cuentas'!NH90&lt;='Graph Creator'!$L$4),1,0)</f>
        <v>0</v>
      </c>
      <c r="OG90" s="2">
        <f>IF(AND(NI90&gt;'Graph Creator'!$K$4,'Detalle de Cuentas'!NI90&lt;='Graph Creator'!$L$4),1,0)</f>
        <v>0</v>
      </c>
      <c r="OH90" s="2">
        <f>IF(AND(NJ90&gt;'Graph Creator'!$K$4,'Detalle de Cuentas'!NJ90&lt;='Graph Creator'!$L$4),1,0)</f>
        <v>0</v>
      </c>
      <c r="OI90" s="2">
        <f>IF(AND(NK90&gt;'Graph Creator'!$K$4,'Detalle de Cuentas'!NK90&lt;='Graph Creator'!$L$4),1,0)</f>
        <v>0</v>
      </c>
      <c r="OJ90" s="2">
        <f>IF(AND(NL90&gt;'Graph Creator'!$K$4,'Detalle de Cuentas'!NL90&lt;='Graph Creator'!$L$4),1,0)</f>
        <v>0</v>
      </c>
      <c r="OK90" s="2">
        <f>IF(AND(NM90&gt;'Graph Creator'!$K$4,'Detalle de Cuentas'!NM90&lt;='Graph Creator'!$L$4),1,0)</f>
        <v>0</v>
      </c>
      <c r="OL90" s="2">
        <f>IF(AND(NN90&gt;'Graph Creator'!$K$4,'Detalle de Cuentas'!NN90&lt;='Graph Creator'!$L$4),1,0)</f>
        <v>0</v>
      </c>
      <c r="OM90" s="2">
        <f>IF(AND(NO90&gt;'Graph Creator'!$K$4,'Detalle de Cuentas'!NO90&lt;='Graph Creator'!$L$4),1,0)</f>
        <v>0</v>
      </c>
      <c r="ON90" s="2">
        <f>IF(AND(NP90&gt;'Graph Creator'!$K$4,'Detalle de Cuentas'!NP90&lt;='Graph Creator'!$L$4),1,0)</f>
        <v>0</v>
      </c>
      <c r="OO90" s="2">
        <f>IF(AND(NQ90&gt;'Graph Creator'!$K$4,'Detalle de Cuentas'!NQ90&lt;='Graph Creator'!$L$4),1,0)</f>
        <v>0</v>
      </c>
      <c r="OP90" s="2">
        <f>IF(AND(NR90&gt;'Graph Creator'!$K$4,'Detalle de Cuentas'!NR90&lt;='Graph Creator'!$L$4),1,0)</f>
        <v>0</v>
      </c>
      <c r="OQ90" s="2">
        <f>IF(AND(NS90&gt;'Graph Creator'!$K$4,'Detalle de Cuentas'!NS90&lt;='Graph Creator'!$L$4),1,0)</f>
        <v>0</v>
      </c>
      <c r="OR90" s="2">
        <f>IF(AND(NT90&gt;'Graph Creator'!$K$4,'Detalle de Cuentas'!NT90&lt;='Graph Creator'!$L$4),1,0)</f>
        <v>0</v>
      </c>
      <c r="OS90" s="2">
        <f>IF(AND(NU90&gt;'Graph Creator'!$K$4,'Detalle de Cuentas'!NU90&lt;='Graph Creator'!$L$4),1,0)</f>
        <v>0</v>
      </c>
      <c r="OT90" s="2">
        <f>IF(AND(NV90&gt;'Graph Creator'!$K$4,'Detalle de Cuentas'!NV90&lt;='Graph Creator'!$L$4),1,0)</f>
        <v>0</v>
      </c>
      <c r="OU90" s="2">
        <f>IF(AND(NW90&gt;'Graph Creator'!$K$4,'Detalle de Cuentas'!NW90&lt;='Graph Creator'!$L$4),1,0)</f>
        <v>0</v>
      </c>
      <c r="OV90" s="2">
        <f>IF(AND(NX90&gt;'Graph Creator'!$K$4,'Detalle de Cuentas'!NX90&lt;='Graph Creator'!$L$4),1,0)</f>
        <v>0</v>
      </c>
      <c r="OW90" s="2">
        <f>IF(AND(NY90&gt;'Graph Creator'!$K$4,'Detalle de Cuentas'!NY90&lt;='Graph Creator'!$L$4),1,0)</f>
        <v>0</v>
      </c>
      <c r="OX90" s="2">
        <f>IF(AND(NZ90&gt;'Graph Creator'!$K$4,'Detalle de Cuentas'!NZ90&lt;='Graph Creator'!$L$4),1,0)</f>
        <v>0</v>
      </c>
      <c r="OY90" s="2">
        <f>IF(AND(OA90&gt;'Graph Creator'!$K$4,'Detalle de Cuentas'!OA90&lt;='Graph Creator'!$L$4),1,0)</f>
        <v>0</v>
      </c>
      <c r="OZ90" s="2">
        <f>IF(AND(OB90&gt;'Graph Creator'!$K$4,'Detalle de Cuentas'!OB90&lt;='Graph Creator'!$L$4),1,0)</f>
        <v>0</v>
      </c>
      <c r="PA90" s="2">
        <f>IF(AND(OC90&gt;'Graph Creator'!$K$4,'Detalle de Cuentas'!OC90&lt;='Graph Creator'!$L$4),1,0)</f>
        <v>0</v>
      </c>
      <c r="PB90" s="2">
        <f>IF(AND(NF90&gt;'Graph Creator'!$L$4,'Detalle de Cuentas'!NF90&lt;='Graph Creator'!$M$4),1,0)</f>
        <v>0</v>
      </c>
      <c r="PC90" s="2">
        <f>IF(AND(NG90&gt;'Graph Creator'!$L$4,'Detalle de Cuentas'!NG90&lt;='Graph Creator'!$M$4),1,0)</f>
        <v>0</v>
      </c>
      <c r="PD90" s="2">
        <f>IF(AND(NH90&gt;'Graph Creator'!$L$4,'Detalle de Cuentas'!NH90&lt;='Graph Creator'!$M$4),1,0)</f>
        <v>0</v>
      </c>
      <c r="PE90" s="2">
        <f>IF(AND(NI90&gt;'Graph Creator'!$L$4,'Detalle de Cuentas'!NI90&lt;='Graph Creator'!$M$4),1,0)</f>
        <v>0</v>
      </c>
      <c r="PF90" s="2">
        <f>IF(AND(NJ90&gt;'Graph Creator'!$L$4,'Detalle de Cuentas'!NJ90&lt;='Graph Creator'!$M$4),1,0)</f>
        <v>0</v>
      </c>
      <c r="PG90" s="2">
        <f>IF(AND(NK90&gt;'Graph Creator'!$L$4,'Detalle de Cuentas'!NK90&lt;='Graph Creator'!$M$4),1,0)</f>
        <v>0</v>
      </c>
      <c r="PH90" s="2">
        <f>IF(AND(NL90&gt;'Graph Creator'!$L$4,'Detalle de Cuentas'!NL90&lt;='Graph Creator'!$M$4),1,0)</f>
        <v>0</v>
      </c>
      <c r="PI90" s="2">
        <f>IF(AND(NM90&gt;'Graph Creator'!$L$4,'Detalle de Cuentas'!NM90&lt;='Graph Creator'!$M$4),1,0)</f>
        <v>0</v>
      </c>
      <c r="PJ90" s="2">
        <f>IF(AND(NN90&gt;'Graph Creator'!$L$4,'Detalle de Cuentas'!NN90&lt;='Graph Creator'!$M$4),1,0)</f>
        <v>0</v>
      </c>
      <c r="PK90" s="2">
        <f>IF(AND(NO90&gt;'Graph Creator'!$L$4,'Detalle de Cuentas'!NO90&lt;='Graph Creator'!$M$4),1,0)</f>
        <v>0</v>
      </c>
      <c r="PL90" s="2">
        <f>IF(AND(NP90&gt;'Graph Creator'!$L$4,'Detalle de Cuentas'!NP90&lt;='Graph Creator'!$M$4),1,0)</f>
        <v>0</v>
      </c>
      <c r="PM90" s="2">
        <f>IF(AND(NQ90&gt;'Graph Creator'!$L$4,'Detalle de Cuentas'!NQ90&lt;='Graph Creator'!$M$4),1,0)</f>
        <v>0</v>
      </c>
      <c r="PN90" s="2">
        <f>IF(AND(NR90&gt;'Graph Creator'!$L$4,'Detalle de Cuentas'!NR90&lt;='Graph Creator'!$M$4),1,0)</f>
        <v>0</v>
      </c>
      <c r="PO90" s="2">
        <f>IF(AND(NS90&gt;'Graph Creator'!$L$4,'Detalle de Cuentas'!NS90&lt;='Graph Creator'!$M$4),1,0)</f>
        <v>0</v>
      </c>
      <c r="PP90" s="2">
        <f>IF(AND(NT90&gt;'Graph Creator'!$L$4,'Detalle de Cuentas'!NT90&lt;='Graph Creator'!$M$4),1,0)</f>
        <v>0</v>
      </c>
      <c r="PQ90" s="2">
        <f>IF(AND(NU90&gt;'Graph Creator'!$L$4,'Detalle de Cuentas'!NU90&lt;='Graph Creator'!$M$4),1,0)</f>
        <v>0</v>
      </c>
      <c r="PR90" s="2">
        <f>IF(AND(NV90&gt;'Graph Creator'!$L$4,'Detalle de Cuentas'!NV90&lt;='Graph Creator'!$M$4),1,0)</f>
        <v>0</v>
      </c>
      <c r="PS90" s="2">
        <f>IF(AND(NW90&gt;'Graph Creator'!$L$4,'Detalle de Cuentas'!NW90&lt;='Graph Creator'!$M$4),1,0)</f>
        <v>0</v>
      </c>
      <c r="PT90" s="2">
        <f>IF(AND(NX90&gt;'Graph Creator'!$L$4,'Detalle de Cuentas'!NX90&lt;='Graph Creator'!$M$4),1,0)</f>
        <v>0</v>
      </c>
      <c r="PU90" s="2">
        <f>IF(AND(NY90&gt;'Graph Creator'!$L$4,'Detalle de Cuentas'!NY90&lt;='Graph Creator'!$M$4),1,0)</f>
        <v>0</v>
      </c>
      <c r="PV90" s="2">
        <f>IF(AND(NZ90&gt;'Graph Creator'!$L$4,'Detalle de Cuentas'!NZ90&lt;='Graph Creator'!$M$4),1,0)</f>
        <v>0</v>
      </c>
      <c r="PW90" s="2">
        <f>IF(AND(OA90&gt;'Graph Creator'!$L$4,'Detalle de Cuentas'!OA90&lt;='Graph Creator'!$M$4),1,0)</f>
        <v>0</v>
      </c>
      <c r="PX90" s="2">
        <f>IF(AND(OB90&gt;'Graph Creator'!$L$4,'Detalle de Cuentas'!OB90&lt;='Graph Creator'!$M$4),1,0)</f>
        <v>0</v>
      </c>
      <c r="PY90" s="2">
        <f>IF(AND(OC90&gt;'Graph Creator'!$L$4,'Detalle de Cuentas'!OC90&lt;='Graph Creator'!$M$4),1,0)</f>
        <v>0</v>
      </c>
      <c r="PZ90" s="2">
        <f>IF(AND(NF90&gt;'Graph Creator'!$M$4,'Detalle de Cuentas'!NF90&lt;='Graph Creator'!$N$4),1,0)</f>
        <v>0</v>
      </c>
      <c r="QA90" s="2">
        <f>IF(AND(NG90&gt;'Graph Creator'!$M$4,'Detalle de Cuentas'!NG90&lt;='Graph Creator'!$N$4),1,0)</f>
        <v>0</v>
      </c>
      <c r="QB90" s="2">
        <f>IF(AND(NH90&gt;'Graph Creator'!$M$4,'Detalle de Cuentas'!NH90&lt;='Graph Creator'!$N$4),1,0)</f>
        <v>0</v>
      </c>
      <c r="QC90" s="2">
        <f>IF(AND(NI90&gt;'Graph Creator'!$M$4,'Detalle de Cuentas'!NI90&lt;='Graph Creator'!$N$4),1,0)</f>
        <v>0</v>
      </c>
      <c r="QD90" s="2">
        <f>IF(AND(NJ90&gt;'Graph Creator'!$M$4,'Detalle de Cuentas'!NJ90&lt;='Graph Creator'!$N$4),1,0)</f>
        <v>0</v>
      </c>
      <c r="QE90" s="2">
        <f>IF(AND(NK90&gt;'Graph Creator'!$M$4,'Detalle de Cuentas'!NK90&lt;='Graph Creator'!$N$4),1,0)</f>
        <v>0</v>
      </c>
      <c r="QF90" s="2">
        <f>IF(AND(NL90&gt;'Graph Creator'!$M$4,'Detalle de Cuentas'!NL90&lt;='Graph Creator'!$N$4),1,0)</f>
        <v>0</v>
      </c>
      <c r="QG90" s="2">
        <f>IF(AND(NM90&gt;'Graph Creator'!$M$4,'Detalle de Cuentas'!NM90&lt;='Graph Creator'!$N$4),1,0)</f>
        <v>0</v>
      </c>
      <c r="QH90" s="2">
        <f>IF(AND(NN90&gt;'Graph Creator'!$M$4,'Detalle de Cuentas'!NN90&lt;='Graph Creator'!$N$4),1,0)</f>
        <v>0</v>
      </c>
      <c r="QI90" s="2">
        <f>IF(AND(NO90&gt;'Graph Creator'!$M$4,'Detalle de Cuentas'!NO90&lt;='Graph Creator'!$N$4),1,0)</f>
        <v>0</v>
      </c>
      <c r="QJ90" s="2">
        <f>IF(AND(NP90&gt;'Graph Creator'!$M$4,'Detalle de Cuentas'!NP90&lt;='Graph Creator'!$N$4),1,0)</f>
        <v>0</v>
      </c>
      <c r="QK90" s="2">
        <f>IF(AND(NQ90&gt;'Graph Creator'!$M$4,'Detalle de Cuentas'!NQ90&lt;='Graph Creator'!$N$4),1,0)</f>
        <v>0</v>
      </c>
      <c r="QL90" s="2">
        <f>IF(AND(NR90&gt;'Graph Creator'!$M$4,'Detalle de Cuentas'!NR90&lt;='Graph Creator'!$N$4),1,0)</f>
        <v>0</v>
      </c>
      <c r="QM90" s="2">
        <f>IF(AND(NS90&gt;'Graph Creator'!$M$4,'Detalle de Cuentas'!NS90&lt;='Graph Creator'!$N$4),1,0)</f>
        <v>0</v>
      </c>
      <c r="QN90" s="2">
        <f>IF(AND(NT90&gt;'Graph Creator'!$M$4,'Detalle de Cuentas'!NT90&lt;='Graph Creator'!$N$4),1,0)</f>
        <v>0</v>
      </c>
      <c r="QO90" s="2">
        <f>IF(AND(NU90&gt;'Graph Creator'!$M$4,'Detalle de Cuentas'!NU90&lt;='Graph Creator'!$N$4),1,0)</f>
        <v>0</v>
      </c>
      <c r="QP90" s="2">
        <f>IF(AND(NV90&gt;'Graph Creator'!$M$4,'Detalle de Cuentas'!NV90&lt;='Graph Creator'!$N$4),1,0)</f>
        <v>0</v>
      </c>
      <c r="QQ90" s="2">
        <f>IF(AND(NW90&gt;'Graph Creator'!$M$4,'Detalle de Cuentas'!NW90&lt;='Graph Creator'!$N$4),1,0)</f>
        <v>0</v>
      </c>
      <c r="QR90" s="2">
        <f>IF(AND(NX90&gt;'Graph Creator'!$M$4,'Detalle de Cuentas'!NX90&lt;='Graph Creator'!$N$4),1,0)</f>
        <v>0</v>
      </c>
      <c r="QS90" s="2">
        <f>IF(AND(NY90&gt;'Graph Creator'!$M$4,'Detalle de Cuentas'!NY90&lt;='Graph Creator'!$N$4),1,0)</f>
        <v>0</v>
      </c>
      <c r="QT90" s="2">
        <f>IF(AND(NZ90&gt;'Graph Creator'!$M$4,'Detalle de Cuentas'!NZ90&lt;='Graph Creator'!$N$4),1,0)</f>
        <v>0</v>
      </c>
      <c r="QU90" s="2">
        <f>IF(AND(OA90&gt;'Graph Creator'!$M$4,'Detalle de Cuentas'!OA90&lt;='Graph Creator'!$N$4),1,0)</f>
        <v>0</v>
      </c>
      <c r="QV90" s="2">
        <f>IF(AND(OB90&gt;'Graph Creator'!$M$4,'Detalle de Cuentas'!OB90&lt;='Graph Creator'!$N$4),1,0)</f>
        <v>0</v>
      </c>
      <c r="QW90" s="2">
        <f>IF(AND(OC90&gt;'Graph Creator'!$M$4,'Detalle de Cuentas'!OC90&lt;='Graph Creator'!$N$4),1,0)</f>
        <v>0</v>
      </c>
      <c r="QX90" s="2">
        <f>IF(AND(NF90&gt;'Graph Creator'!$N$4,'Detalle de Cuentas'!NF90&lt;='Graph Creator'!$O$4),1,0)</f>
        <v>0</v>
      </c>
      <c r="QY90" s="2">
        <f>IF(AND(NG90&gt;'Graph Creator'!$N$4,'Detalle de Cuentas'!NG90&lt;='Graph Creator'!$O$4),1,0)</f>
        <v>0</v>
      </c>
      <c r="QZ90" s="2">
        <f>IF(AND(NH90&gt;'Graph Creator'!$N$4,'Detalle de Cuentas'!NH90&lt;='Graph Creator'!$O$4),1,0)</f>
        <v>0</v>
      </c>
      <c r="RA90" s="2">
        <f>IF(AND(NI90&gt;'Graph Creator'!$N$4,'Detalle de Cuentas'!NI90&lt;='Graph Creator'!$O$4),1,0)</f>
        <v>0</v>
      </c>
      <c r="RB90" s="2">
        <f>IF(AND(NJ90&gt;'Graph Creator'!$N$4,'Detalle de Cuentas'!NJ90&lt;='Graph Creator'!$O$4),1,0)</f>
        <v>0</v>
      </c>
      <c r="RC90" s="2">
        <f>IF(AND(NK90&gt;'Graph Creator'!$N$4,'Detalle de Cuentas'!NK90&lt;='Graph Creator'!$O$4),1,0)</f>
        <v>0</v>
      </c>
      <c r="RD90" s="2">
        <f>IF(AND(NL90&gt;'Graph Creator'!$N$4,'Detalle de Cuentas'!NL90&lt;='Graph Creator'!$O$4),1,0)</f>
        <v>0</v>
      </c>
      <c r="RE90" s="2">
        <f>IF(AND(NM90&gt;'Graph Creator'!$N$4,'Detalle de Cuentas'!NM90&lt;='Graph Creator'!$O$4),1,0)</f>
        <v>0</v>
      </c>
      <c r="RF90" s="2">
        <f>IF(AND(NN90&gt;'Graph Creator'!$N$4,'Detalle de Cuentas'!NN90&lt;='Graph Creator'!$O$4),1,0)</f>
        <v>0</v>
      </c>
      <c r="RG90" s="2">
        <f>IF(AND(NO90&gt;'Graph Creator'!$N$4,'Detalle de Cuentas'!NO90&lt;='Graph Creator'!$O$4),1,0)</f>
        <v>0</v>
      </c>
      <c r="RH90" s="2">
        <f>IF(AND(NP90&gt;'Graph Creator'!$N$4,'Detalle de Cuentas'!NP90&lt;='Graph Creator'!$O$4),1,0)</f>
        <v>0</v>
      </c>
      <c r="RI90" s="2">
        <f>IF(AND(NQ90&gt;'Graph Creator'!$N$4,'Detalle de Cuentas'!NQ90&lt;='Graph Creator'!$O$4),1,0)</f>
        <v>0</v>
      </c>
      <c r="RJ90" s="2">
        <f>IF(AND(NR90&gt;'Graph Creator'!$N$4,'Detalle de Cuentas'!NR90&lt;='Graph Creator'!$O$4),1,0)</f>
        <v>0</v>
      </c>
      <c r="RK90" s="2">
        <f>IF(AND(NS90&gt;'Graph Creator'!$N$4,'Detalle de Cuentas'!NS90&lt;='Graph Creator'!$O$4),1,0)</f>
        <v>0</v>
      </c>
      <c r="RL90" s="2">
        <f>IF(AND(NT90&gt;'Graph Creator'!$N$4,'Detalle de Cuentas'!NT90&lt;='Graph Creator'!$O$4),1,0)</f>
        <v>0</v>
      </c>
      <c r="RM90" s="2">
        <f>IF(AND(NU90&gt;'Graph Creator'!$N$4,'Detalle de Cuentas'!NU90&lt;='Graph Creator'!$O$4),1,0)</f>
        <v>0</v>
      </c>
      <c r="RN90" s="2">
        <f>IF(AND(NV90&gt;'Graph Creator'!$N$4,'Detalle de Cuentas'!NV90&lt;='Graph Creator'!$O$4),1,0)</f>
        <v>0</v>
      </c>
      <c r="RO90" s="2">
        <f>IF(AND(NW90&gt;'Graph Creator'!$N$4,'Detalle de Cuentas'!NW90&lt;='Graph Creator'!$O$4),1,0)</f>
        <v>0</v>
      </c>
      <c r="RP90" s="2">
        <f>IF(AND(NX90&gt;'Graph Creator'!$N$4,'Detalle de Cuentas'!NX90&lt;='Graph Creator'!$O$4),1,0)</f>
        <v>0</v>
      </c>
      <c r="RQ90" s="2">
        <f>IF(AND(NY90&gt;'Graph Creator'!$N$4,'Detalle de Cuentas'!NY90&lt;='Graph Creator'!$O$4),1,0)</f>
        <v>0</v>
      </c>
      <c r="RR90" s="2">
        <f>IF(AND(NZ90&gt;'Graph Creator'!$N$4,'Detalle de Cuentas'!NZ90&lt;='Graph Creator'!$O$4),1,0)</f>
        <v>0</v>
      </c>
      <c r="RS90" s="2">
        <f>IF(AND(OA90&gt;'Graph Creator'!$N$4,'Detalle de Cuentas'!OA90&lt;='Graph Creator'!$O$4),1,0)</f>
        <v>0</v>
      </c>
      <c r="RT90" s="2">
        <f>IF(AND(OB90&gt;'Graph Creator'!$N$4,'Detalle de Cuentas'!OB90&lt;='Graph Creator'!$O$4),1,0)</f>
        <v>0</v>
      </c>
      <c r="RU90" s="2">
        <f>IF(AND(OC90&gt;'Graph Creator'!$N$4,'Detalle de Cuentas'!OC90&lt;='Graph Creator'!$O$4),1,0)</f>
        <v>0</v>
      </c>
      <c r="RV90" s="2" t="e">
        <f t="shared" si="1224"/>
        <v>#VALUE!</v>
      </c>
      <c r="RW90" s="2" t="e">
        <f t="shared" si="1225"/>
        <v>#VALUE!</v>
      </c>
      <c r="RX90" s="2" t="e">
        <f t="shared" si="1226"/>
        <v>#VALUE!</v>
      </c>
      <c r="RY90" s="2" t="e">
        <f t="shared" si="1227"/>
        <v>#VALUE!</v>
      </c>
      <c r="RZ90" s="2" t="e">
        <f t="shared" si="1228"/>
        <v>#VALUE!</v>
      </c>
      <c r="SA90" s="2" t="e">
        <f t="shared" si="1229"/>
        <v>#VALUE!</v>
      </c>
      <c r="SB90" s="2" t="e">
        <f t="shared" si="1230"/>
        <v>#VALUE!</v>
      </c>
      <c r="SC90" s="2" t="e">
        <f t="shared" si="1231"/>
        <v>#VALUE!</v>
      </c>
      <c r="SD90" s="2" t="e">
        <f t="shared" si="1232"/>
        <v>#VALUE!</v>
      </c>
      <c r="SE90" s="2" t="e">
        <f t="shared" si="1233"/>
        <v>#VALUE!</v>
      </c>
      <c r="SF90" s="2" t="e">
        <f t="shared" si="1234"/>
        <v>#VALUE!</v>
      </c>
      <c r="SG90" s="2" t="e">
        <f t="shared" si="1235"/>
        <v>#VALUE!</v>
      </c>
      <c r="SH90" s="2" t="e">
        <f t="shared" si="1236"/>
        <v>#VALUE!</v>
      </c>
      <c r="SI90" s="2" t="e">
        <f t="shared" si="1237"/>
        <v>#VALUE!</v>
      </c>
      <c r="SJ90" s="2" t="e">
        <f t="shared" si="1238"/>
        <v>#VALUE!</v>
      </c>
      <c r="SK90" s="2" t="e">
        <f t="shared" si="1239"/>
        <v>#VALUE!</v>
      </c>
      <c r="SL90" s="2" t="e">
        <f t="shared" si="1240"/>
        <v>#VALUE!</v>
      </c>
      <c r="SM90" s="2" t="e">
        <f t="shared" si="1241"/>
        <v>#VALUE!</v>
      </c>
      <c r="SN90" s="2" t="e">
        <f t="shared" si="1242"/>
        <v>#VALUE!</v>
      </c>
      <c r="SO90" s="2" t="e">
        <f t="shared" si="1243"/>
        <v>#VALUE!</v>
      </c>
      <c r="SP90" s="2" t="e">
        <f t="shared" si="1244"/>
        <v>#VALUE!</v>
      </c>
      <c r="SQ90" s="2" t="e">
        <f t="shared" si="1245"/>
        <v>#VALUE!</v>
      </c>
      <c r="SR90" s="2" t="e">
        <f t="shared" si="1246"/>
        <v>#VALUE!</v>
      </c>
      <c r="SS90" s="2" t="e">
        <f t="shared" si="1247"/>
        <v>#VALUE!</v>
      </c>
      <c r="ST90" s="2" t="e">
        <f t="shared" si="1248"/>
        <v>#VALUE!</v>
      </c>
      <c r="SU90" s="2" t="e">
        <f t="shared" si="1249"/>
        <v>#VALUE!</v>
      </c>
      <c r="SV90" s="2" t="e">
        <f t="shared" si="1250"/>
        <v>#VALUE!</v>
      </c>
      <c r="SW90" s="2" t="e">
        <f t="shared" si="1251"/>
        <v>#VALUE!</v>
      </c>
      <c r="SX90" s="2" t="e">
        <f t="shared" si="1252"/>
        <v>#VALUE!</v>
      </c>
      <c r="SY90" s="2" t="e">
        <f t="shared" si="1253"/>
        <v>#VALUE!</v>
      </c>
      <c r="SZ90" s="2" t="e">
        <f t="shared" si="1254"/>
        <v>#VALUE!</v>
      </c>
      <c r="TA90" s="2" t="e">
        <f t="shared" si="1255"/>
        <v>#VALUE!</v>
      </c>
      <c r="TB90" s="2" t="e">
        <f t="shared" si="1256"/>
        <v>#VALUE!</v>
      </c>
      <c r="TC90" s="2" t="e">
        <f t="shared" si="1257"/>
        <v>#VALUE!</v>
      </c>
      <c r="TD90" s="2" t="e">
        <f t="shared" si="1258"/>
        <v>#VALUE!</v>
      </c>
      <c r="TE90" s="2" t="e">
        <f t="shared" si="1259"/>
        <v>#VALUE!</v>
      </c>
      <c r="TF90" s="2" t="str">
        <f>IF(DZ90=1,IF(SUM(DZ$17:DZ90)&lt;2,""&amp;B90,", "&amp;B90),"")</f>
        <v/>
      </c>
      <c r="TG90" s="2" t="str">
        <f t="shared" si="1272"/>
        <v/>
      </c>
      <c r="TH90" s="2">
        <f t="shared" si="1260"/>
        <v>0</v>
      </c>
      <c r="TI90" s="14" t="str">
        <f t="shared" si="1261"/>
        <v/>
      </c>
      <c r="TJ90" s="14" t="e">
        <f t="shared" si="1081"/>
        <v>#VALUE!</v>
      </c>
      <c r="TK90" s="14" t="e">
        <f t="shared" si="1082"/>
        <v>#VALUE!</v>
      </c>
      <c r="TL90" s="14" t="e">
        <f t="shared" si="1083"/>
        <v>#VALUE!</v>
      </c>
      <c r="TM90" s="14" t="e">
        <f t="shared" si="1084"/>
        <v>#VALUE!</v>
      </c>
      <c r="TN90" s="14" t="e">
        <f t="shared" si="1085"/>
        <v>#VALUE!</v>
      </c>
      <c r="TO90" s="14" t="e">
        <f t="shared" si="1086"/>
        <v>#VALUE!</v>
      </c>
      <c r="TP90" s="14" t="e">
        <f t="shared" si="1087"/>
        <v>#VALUE!</v>
      </c>
      <c r="TQ90" s="14" t="e">
        <f t="shared" si="1088"/>
        <v>#VALUE!</v>
      </c>
      <c r="TR90" s="14" t="e">
        <f t="shared" si="1089"/>
        <v>#VALUE!</v>
      </c>
      <c r="TS90" s="14" t="e">
        <f t="shared" si="1090"/>
        <v>#VALUE!</v>
      </c>
      <c r="TT90" s="14" t="e">
        <f t="shared" si="1091"/>
        <v>#VALUE!</v>
      </c>
      <c r="TU90" s="14" t="e">
        <f t="shared" si="1092"/>
        <v>#VALUE!</v>
      </c>
      <c r="TV90" s="14" t="e">
        <f t="shared" si="1093"/>
        <v>#VALUE!</v>
      </c>
      <c r="TW90" s="14" t="e">
        <f t="shared" si="1094"/>
        <v>#VALUE!</v>
      </c>
      <c r="TX90" s="14" t="e">
        <f t="shared" si="1095"/>
        <v>#VALUE!</v>
      </c>
      <c r="TY90" s="14" t="e">
        <f t="shared" si="1096"/>
        <v>#VALUE!</v>
      </c>
      <c r="TZ90" s="14" t="e">
        <f t="shared" si="1097"/>
        <v>#VALUE!</v>
      </c>
      <c r="UA90" s="14" t="e">
        <f t="shared" si="1098"/>
        <v>#VALUE!</v>
      </c>
      <c r="UB90" s="14" t="e">
        <f t="shared" si="1099"/>
        <v>#VALUE!</v>
      </c>
      <c r="UC90" s="14" t="e">
        <f t="shared" si="1100"/>
        <v>#VALUE!</v>
      </c>
      <c r="UD90" s="14" t="e">
        <f t="shared" si="1101"/>
        <v>#VALUE!</v>
      </c>
      <c r="UE90" s="14" t="e">
        <f t="shared" si="1102"/>
        <v>#VALUE!</v>
      </c>
      <c r="UF90" s="14" t="e">
        <f t="shared" si="1103"/>
        <v>#VALUE!</v>
      </c>
      <c r="UH90" s="2">
        <f>IF($C$4-$R90&gt;'Graph Creator'!$E$2*'Graph Creator'!$D$13*12,0,1)</f>
        <v>1</v>
      </c>
      <c r="UJ90" s="2" t="e">
        <f t="shared" si="1262"/>
        <v>#VALUE!</v>
      </c>
      <c r="UK90" s="2" t="e">
        <f t="shared" si="1104"/>
        <v>#VALUE!</v>
      </c>
      <c r="UL90" s="2" t="e">
        <f t="shared" si="1105"/>
        <v>#VALUE!</v>
      </c>
      <c r="UM90" s="2" t="e">
        <f t="shared" si="1106"/>
        <v>#VALUE!</v>
      </c>
      <c r="UN90" s="2" t="e">
        <f t="shared" si="1107"/>
        <v>#VALUE!</v>
      </c>
      <c r="UO90" s="2" t="e">
        <f t="shared" si="1108"/>
        <v>#VALUE!</v>
      </c>
      <c r="UP90" s="2" t="e">
        <f t="shared" si="1109"/>
        <v>#VALUE!</v>
      </c>
      <c r="UQ90" s="2" t="e">
        <f t="shared" si="1110"/>
        <v>#VALUE!</v>
      </c>
      <c r="UR90" s="2" t="e">
        <f t="shared" si="1111"/>
        <v>#VALUE!</v>
      </c>
      <c r="US90" s="2" t="e">
        <f t="shared" si="1112"/>
        <v>#VALUE!</v>
      </c>
      <c r="UT90" s="2" t="e">
        <f t="shared" si="1113"/>
        <v>#VALUE!</v>
      </c>
      <c r="UU90" s="2" t="e">
        <f t="shared" si="1114"/>
        <v>#VALUE!</v>
      </c>
      <c r="UV90" s="2" t="e">
        <f t="shared" si="1115"/>
        <v>#VALUE!</v>
      </c>
      <c r="UW90" s="2" t="e">
        <f t="shared" si="1116"/>
        <v>#VALUE!</v>
      </c>
      <c r="UX90" s="2" t="e">
        <f t="shared" si="1117"/>
        <v>#VALUE!</v>
      </c>
      <c r="UY90" s="2" t="e">
        <f t="shared" si="1118"/>
        <v>#VALUE!</v>
      </c>
      <c r="UZ90" s="2" t="e">
        <f t="shared" si="1119"/>
        <v>#VALUE!</v>
      </c>
      <c r="VA90" s="2" t="e">
        <f t="shared" si="1120"/>
        <v>#VALUE!</v>
      </c>
      <c r="VB90" s="2" t="e">
        <f t="shared" si="1121"/>
        <v>#VALUE!</v>
      </c>
      <c r="VC90" s="2" t="e">
        <f t="shared" si="1122"/>
        <v>#VALUE!</v>
      </c>
      <c r="VD90" s="2" t="e">
        <f t="shared" si="1123"/>
        <v>#VALUE!</v>
      </c>
      <c r="VE90" s="2" t="e">
        <f t="shared" si="1124"/>
        <v>#VALUE!</v>
      </c>
      <c r="VF90" s="2" t="e">
        <f t="shared" si="1125"/>
        <v>#VALUE!</v>
      </c>
      <c r="VG90" s="2" t="e">
        <f t="shared" si="1126"/>
        <v>#VALUE!</v>
      </c>
      <c r="VH90" s="2" t="e">
        <f t="shared" si="1127"/>
        <v>#VALUE!</v>
      </c>
      <c r="VI90" s="2" t="e">
        <f t="shared" si="1128"/>
        <v>#VALUE!</v>
      </c>
      <c r="VJ90" s="2" t="e">
        <f t="shared" si="1129"/>
        <v>#VALUE!</v>
      </c>
      <c r="VK90" s="2" t="e">
        <f t="shared" si="1130"/>
        <v>#VALUE!</v>
      </c>
      <c r="VL90" s="2" t="e">
        <f t="shared" si="1131"/>
        <v>#VALUE!</v>
      </c>
      <c r="VM90" s="2" t="e">
        <f t="shared" si="1132"/>
        <v>#VALUE!</v>
      </c>
      <c r="VN90" s="2" t="e">
        <f t="shared" si="1133"/>
        <v>#VALUE!</v>
      </c>
      <c r="VO90" s="2" t="e">
        <f t="shared" si="1134"/>
        <v>#VALUE!</v>
      </c>
      <c r="VP90" s="2" t="e">
        <f t="shared" si="1135"/>
        <v>#VALUE!</v>
      </c>
      <c r="VQ90" s="2" t="e">
        <f t="shared" si="1136"/>
        <v>#VALUE!</v>
      </c>
      <c r="VR90" s="2" t="e">
        <f t="shared" si="1137"/>
        <v>#VALUE!</v>
      </c>
      <c r="VS90" s="2" t="e">
        <f t="shared" si="1138"/>
        <v>#VALUE!</v>
      </c>
      <c r="VT90" s="98">
        <f t="shared" si="1263"/>
        <v>0</v>
      </c>
      <c r="VU90" s="98">
        <f t="shared" si="1139"/>
        <v>0</v>
      </c>
      <c r="VV90" s="98">
        <f t="shared" si="1140"/>
        <v>0</v>
      </c>
      <c r="VW90" s="98">
        <f t="shared" si="1141"/>
        <v>0</v>
      </c>
      <c r="VX90" s="98">
        <f t="shared" si="1142"/>
        <v>0</v>
      </c>
      <c r="VY90" s="98">
        <f t="shared" si="1143"/>
        <v>0</v>
      </c>
      <c r="VZ90" s="98">
        <f t="shared" si="1144"/>
        <v>0</v>
      </c>
      <c r="WA90" s="98">
        <f t="shared" si="1145"/>
        <v>0</v>
      </c>
      <c r="WB90" s="98">
        <f t="shared" si="1146"/>
        <v>0</v>
      </c>
      <c r="WC90" s="98">
        <f t="shared" si="1147"/>
        <v>0</v>
      </c>
      <c r="WD90" s="98">
        <f t="shared" si="1148"/>
        <v>0</v>
      </c>
      <c r="WE90" s="98">
        <f t="shared" si="1149"/>
        <v>0</v>
      </c>
      <c r="WF90" s="98">
        <f t="shared" si="1150"/>
        <v>0</v>
      </c>
      <c r="WG90" s="98">
        <f t="shared" si="1151"/>
        <v>0</v>
      </c>
      <c r="WH90" s="98">
        <f t="shared" si="1152"/>
        <v>0</v>
      </c>
      <c r="WI90" s="98">
        <f t="shared" si="1153"/>
        <v>0</v>
      </c>
      <c r="WJ90" s="98">
        <f t="shared" si="1154"/>
        <v>0</v>
      </c>
      <c r="WK90" s="98">
        <f t="shared" si="1155"/>
        <v>0</v>
      </c>
      <c r="WL90" s="98">
        <f t="shared" si="1156"/>
        <v>0</v>
      </c>
      <c r="WM90" s="98">
        <f t="shared" si="1157"/>
        <v>0</v>
      </c>
      <c r="WN90" s="98">
        <f t="shared" si="1158"/>
        <v>0</v>
      </c>
      <c r="WO90" s="98">
        <f t="shared" si="1159"/>
        <v>0</v>
      </c>
      <c r="WP90" s="98">
        <f t="shared" si="1160"/>
        <v>0</v>
      </c>
      <c r="WQ90" s="98">
        <f t="shared" si="1161"/>
        <v>0</v>
      </c>
      <c r="WR90" s="98">
        <f>IFERROR(INDEX('Score Calculation'!$D$38:$D$41,MATCH('Detalle de Cuentas'!VT90,'Score Calculation'!$C$38:$C$41,1)),0)</f>
        <v>4</v>
      </c>
      <c r="WS90" s="98">
        <f>IFERROR(INDEX('Score Calculation'!$D$38:$D$41,MATCH('Detalle de Cuentas'!VU90,'Score Calculation'!$C$38:$C$41,1)),0)</f>
        <v>4</v>
      </c>
      <c r="WT90" s="98">
        <f>IFERROR(INDEX('Score Calculation'!$D$38:$D$41,MATCH('Detalle de Cuentas'!VV90,'Score Calculation'!$C$38:$C$41,1)),0)</f>
        <v>4</v>
      </c>
      <c r="WU90" s="98">
        <f>IFERROR(INDEX('Score Calculation'!$D$38:$D$41,MATCH('Detalle de Cuentas'!VW90,'Score Calculation'!$C$38:$C$41,1)),0)</f>
        <v>4</v>
      </c>
      <c r="WV90" s="98">
        <f>IFERROR(INDEX('Score Calculation'!$D$38:$D$41,MATCH('Detalle de Cuentas'!VX90,'Score Calculation'!$C$38:$C$41,1)),0)</f>
        <v>4</v>
      </c>
      <c r="WW90" s="98">
        <f>IFERROR(INDEX('Score Calculation'!$D$38:$D$41,MATCH('Detalle de Cuentas'!VY90,'Score Calculation'!$C$38:$C$41,1)),0)</f>
        <v>4</v>
      </c>
      <c r="WX90" s="98">
        <f>IFERROR(INDEX('Score Calculation'!$D$38:$D$41,MATCH('Detalle de Cuentas'!VZ90,'Score Calculation'!$C$38:$C$41,1)),0)</f>
        <v>4</v>
      </c>
      <c r="WY90" s="98">
        <f>IFERROR(INDEX('Score Calculation'!$D$38:$D$41,MATCH('Detalle de Cuentas'!WA90,'Score Calculation'!$C$38:$C$41,1)),0)</f>
        <v>4</v>
      </c>
      <c r="WZ90" s="98">
        <f>IFERROR(INDEX('Score Calculation'!$D$38:$D$41,MATCH('Detalle de Cuentas'!WB90,'Score Calculation'!$C$38:$C$41,1)),0)</f>
        <v>4</v>
      </c>
      <c r="XA90" s="98">
        <f>IFERROR(INDEX('Score Calculation'!$D$38:$D$41,MATCH('Detalle de Cuentas'!WC90,'Score Calculation'!$C$38:$C$41,1)),0)</f>
        <v>4</v>
      </c>
      <c r="XB90" s="98">
        <f>IFERROR(INDEX('Score Calculation'!$D$38:$D$41,MATCH('Detalle de Cuentas'!WD90,'Score Calculation'!$C$38:$C$41,1)),0)</f>
        <v>4</v>
      </c>
      <c r="XC90" s="98">
        <f>IFERROR(INDEX('Score Calculation'!$D$38:$D$41,MATCH('Detalle de Cuentas'!WE90,'Score Calculation'!$C$38:$C$41,1)),0)</f>
        <v>4</v>
      </c>
      <c r="XD90" s="98">
        <f>IFERROR(INDEX('Score Calculation'!$D$38:$D$41,MATCH('Detalle de Cuentas'!WF90,'Score Calculation'!$C$38:$C$41,1)),0)</f>
        <v>4</v>
      </c>
      <c r="XE90" s="98">
        <f>IFERROR(INDEX('Score Calculation'!$D$38:$D$41,MATCH('Detalle de Cuentas'!WG90,'Score Calculation'!$C$38:$C$41,1)),0)</f>
        <v>4</v>
      </c>
      <c r="XF90" s="98">
        <f>IFERROR(INDEX('Score Calculation'!$D$38:$D$41,MATCH('Detalle de Cuentas'!WH90,'Score Calculation'!$C$38:$C$41,1)),0)</f>
        <v>4</v>
      </c>
      <c r="XG90" s="98">
        <f>IFERROR(INDEX('Score Calculation'!$D$38:$D$41,MATCH('Detalle de Cuentas'!WI90,'Score Calculation'!$C$38:$C$41,1)),0)</f>
        <v>4</v>
      </c>
      <c r="XH90" s="98">
        <f>IFERROR(INDEX('Score Calculation'!$D$38:$D$41,MATCH('Detalle de Cuentas'!WJ90,'Score Calculation'!$C$38:$C$41,1)),0)</f>
        <v>4</v>
      </c>
      <c r="XI90" s="98">
        <f>IFERROR(INDEX('Score Calculation'!$D$38:$D$41,MATCH('Detalle de Cuentas'!WK90,'Score Calculation'!$C$38:$C$41,1)),0)</f>
        <v>4</v>
      </c>
      <c r="XJ90" s="98">
        <f>IFERROR(INDEX('Score Calculation'!$D$38:$D$41,MATCH('Detalle de Cuentas'!WL90,'Score Calculation'!$C$38:$C$41,1)),0)</f>
        <v>4</v>
      </c>
      <c r="XK90" s="98">
        <f>IFERROR(INDEX('Score Calculation'!$D$38:$D$41,MATCH('Detalle de Cuentas'!WM90,'Score Calculation'!$C$38:$C$41,1)),0)</f>
        <v>4</v>
      </c>
      <c r="XL90" s="98">
        <f>IFERROR(INDEX('Score Calculation'!$D$38:$D$41,MATCH('Detalle de Cuentas'!WN90,'Score Calculation'!$C$38:$C$41,1)),0)</f>
        <v>4</v>
      </c>
      <c r="XM90" s="98">
        <f>IFERROR(INDEX('Score Calculation'!$D$38:$D$41,MATCH('Detalle de Cuentas'!WO90,'Score Calculation'!$C$38:$C$41,1)),0)</f>
        <v>4</v>
      </c>
      <c r="XN90" s="98">
        <f>IFERROR(INDEX('Score Calculation'!$D$38:$D$41,MATCH('Detalle de Cuentas'!WP90,'Score Calculation'!$C$38:$C$41,1)),0)</f>
        <v>4</v>
      </c>
      <c r="XO90" s="98">
        <f>IFERROR(INDEX('Score Calculation'!$D$38:$D$41,MATCH('Detalle de Cuentas'!WQ90,'Score Calculation'!$C$38:$C$41,1)),0)</f>
        <v>4</v>
      </c>
      <c r="XP90" s="98">
        <f>IFERROR(INDEX('Score Calculation'!$D$24:$D$31,MATCH('Detalle de Cuentas'!NF90,'Score Calculation'!$C$24:$C$31,1)),0)</f>
        <v>1</v>
      </c>
      <c r="XQ90" s="98">
        <f>IFERROR(INDEX('Score Calculation'!$D$24:$D$31,MATCH('Detalle de Cuentas'!NG90,'Score Calculation'!$C$24:$C$31,1)),0)</f>
        <v>1</v>
      </c>
      <c r="XR90" s="98">
        <f>IFERROR(INDEX('Score Calculation'!$D$24:$D$31,MATCH('Detalle de Cuentas'!NH90,'Score Calculation'!$C$24:$C$31,1)),0)</f>
        <v>1</v>
      </c>
      <c r="XS90" s="98">
        <f>IFERROR(INDEX('Score Calculation'!$D$24:$D$31,MATCH('Detalle de Cuentas'!NI90,'Score Calculation'!$C$24:$C$31,1)),0)</f>
        <v>1</v>
      </c>
      <c r="XT90" s="98">
        <f>IFERROR(INDEX('Score Calculation'!$D$24:$D$31,MATCH('Detalle de Cuentas'!NJ90,'Score Calculation'!$C$24:$C$31,1)),0)</f>
        <v>1</v>
      </c>
      <c r="XU90" s="98">
        <f>IFERROR(INDEX('Score Calculation'!$D$24:$D$31,MATCH('Detalle de Cuentas'!NK90,'Score Calculation'!$C$24:$C$31,1)),0)</f>
        <v>1</v>
      </c>
      <c r="XV90" s="98">
        <f>IFERROR(INDEX('Score Calculation'!$D$24:$D$31,MATCH('Detalle de Cuentas'!NL90,'Score Calculation'!$C$24:$C$31,1)),0)</f>
        <v>1</v>
      </c>
      <c r="XW90" s="98">
        <f>IFERROR(INDEX('Score Calculation'!$D$24:$D$31,MATCH('Detalle de Cuentas'!NM90,'Score Calculation'!$C$24:$C$31,1)),0)</f>
        <v>1</v>
      </c>
      <c r="XX90" s="98">
        <f>IFERROR(INDEX('Score Calculation'!$D$24:$D$31,MATCH('Detalle de Cuentas'!NN90,'Score Calculation'!$C$24:$C$31,1)),0)</f>
        <v>1</v>
      </c>
      <c r="XY90" s="98">
        <f>IFERROR(INDEX('Score Calculation'!$D$24:$D$31,MATCH('Detalle de Cuentas'!NO90,'Score Calculation'!$C$24:$C$31,1)),0)</f>
        <v>1</v>
      </c>
      <c r="XZ90" s="98">
        <f>IFERROR(INDEX('Score Calculation'!$D$24:$D$31,MATCH('Detalle de Cuentas'!NP90,'Score Calculation'!$C$24:$C$31,1)),0)</f>
        <v>1</v>
      </c>
      <c r="YA90" s="98">
        <f>IFERROR(INDEX('Score Calculation'!$D$24:$D$31,MATCH('Detalle de Cuentas'!NQ90,'Score Calculation'!$C$24:$C$31,1)),0)</f>
        <v>1</v>
      </c>
      <c r="YB90" s="98">
        <f>IFERROR(INDEX('Score Calculation'!$D$24:$D$31,MATCH('Detalle de Cuentas'!NR90,'Score Calculation'!$C$24:$C$31,1)),0)</f>
        <v>1</v>
      </c>
      <c r="YC90" s="98">
        <f>IFERROR(INDEX('Score Calculation'!$D$24:$D$31,MATCH('Detalle de Cuentas'!NS90,'Score Calculation'!$C$24:$C$31,1)),0)</f>
        <v>1</v>
      </c>
      <c r="YD90" s="98">
        <f>IFERROR(INDEX('Score Calculation'!$D$24:$D$31,MATCH('Detalle de Cuentas'!NT90,'Score Calculation'!$C$24:$C$31,1)),0)</f>
        <v>1</v>
      </c>
      <c r="YE90" s="98">
        <f>IFERROR(INDEX('Score Calculation'!$D$24:$D$31,MATCH('Detalle de Cuentas'!NU90,'Score Calculation'!$C$24:$C$31,1)),0)</f>
        <v>1</v>
      </c>
      <c r="YF90" s="98">
        <f>IFERROR(INDEX('Score Calculation'!$D$24:$D$31,MATCH('Detalle de Cuentas'!NV90,'Score Calculation'!$C$24:$C$31,1)),0)</f>
        <v>1</v>
      </c>
      <c r="YG90" s="98">
        <f>IFERROR(INDEX('Score Calculation'!$D$24:$D$31,MATCH('Detalle de Cuentas'!NW90,'Score Calculation'!$C$24:$C$31,1)),0)</f>
        <v>1</v>
      </c>
      <c r="YH90" s="98">
        <f>IFERROR(INDEX('Score Calculation'!$D$24:$D$31,MATCH('Detalle de Cuentas'!NX90,'Score Calculation'!$C$24:$C$31,1)),0)</f>
        <v>1</v>
      </c>
      <c r="YI90" s="98">
        <f>IFERROR(INDEX('Score Calculation'!$D$24:$D$31,MATCH('Detalle de Cuentas'!NY90,'Score Calculation'!$C$24:$C$31,1)),0)</f>
        <v>1</v>
      </c>
      <c r="YJ90" s="98">
        <f>IFERROR(INDEX('Score Calculation'!$D$24:$D$31,MATCH('Detalle de Cuentas'!NZ90,'Score Calculation'!$C$24:$C$31,1)),0)</f>
        <v>1</v>
      </c>
      <c r="YK90" s="98">
        <f>IFERROR(INDEX('Score Calculation'!$D$24:$D$31,MATCH('Detalle de Cuentas'!OA90,'Score Calculation'!$C$24:$C$31,1)),0)</f>
        <v>1</v>
      </c>
      <c r="YL90" s="98">
        <f>IFERROR(INDEX('Score Calculation'!$D$24:$D$31,MATCH('Detalle de Cuentas'!OB90,'Score Calculation'!$C$24:$C$31,1)),0)</f>
        <v>1</v>
      </c>
      <c r="YM90" s="98">
        <f>IFERROR(INDEX('Score Calculation'!$D$24:$D$31,MATCH('Detalle de Cuentas'!OC90,'Score Calculation'!$C$24:$C$31,1)),0)</f>
        <v>1</v>
      </c>
      <c r="YN90" s="98">
        <f t="shared" si="1264"/>
        <v>0</v>
      </c>
      <c r="YO90" s="98">
        <f>IF(LEFT(TRIM($D90),15)="GRUPO SOLIDARIO",$L90*'Score Calculation'!$H$5,IF(TRIM('Detalle de Cuentas'!$C90)="Semanal",'Detalle de Cuentas'!$L90*'Score Calculation'!$H$6,'Detalle de Cuentas'!$L90))</f>
        <v>0</v>
      </c>
      <c r="YP90" s="99">
        <f>IFERROR(INDEX('Score Calculation'!$D$54:$D$60,MATCH($YO90,'Score Calculation'!$C$54:$C$60,1)),1)</f>
        <v>0.2</v>
      </c>
      <c r="YQ90" s="99">
        <f>IFERROR(INDEX('Score Calculation'!$D$65:$D$123,MATCH(LEFT(TRIM('Detalle de Cuentas'!$F90),20),'Score Calculation'!$F$65:$F$123,0)),1)</f>
        <v>1</v>
      </c>
      <c r="YR90" s="99">
        <f>IFERROR(INDEX('Score Calculation'!$D$46:$D$49,MATCH('Detalle de Cuentas'!$YN90,'Score Calculation'!$C$46:$C$49,1)),1)</f>
        <v>4</v>
      </c>
      <c r="YS90" s="99">
        <f t="shared" si="1265"/>
        <v>0</v>
      </c>
      <c r="YT90" s="99">
        <f t="shared" si="1266"/>
        <v>0</v>
      </c>
      <c r="YU90" s="98" t="str">
        <f t="shared" si="1267"/>
        <v/>
      </c>
      <c r="YV90" s="109">
        <f t="shared" si="1268"/>
        <v>1</v>
      </c>
      <c r="YW90" s="109">
        <f>IFERROR(INDEX('Score Calculation'!$D$187:$D$245,MATCH(LEFT(TRIM('Detalle de Cuentas'!$F90),20),'Score Calculation'!$F$187:$F$245,0)),1)</f>
        <v>1</v>
      </c>
      <c r="YX90" s="109">
        <f>IFERROR(IF($E90="HIPOTECA",-PMT('Score Calculation'!$H$266/(360/$J90),$G90,$YO90)*(30/$J90),-PMT('Score Calculation'!$H$267/(360/$J90),$G90,$YO90)*(30/$J90)),0)</f>
        <v>0</v>
      </c>
      <c r="YY90" s="109">
        <f t="shared" si="805"/>
        <v>0</v>
      </c>
      <c r="YZ90" s="109">
        <f t="shared" si="805"/>
        <v>0</v>
      </c>
      <c r="ZA90" s="109">
        <f t="shared" si="805"/>
        <v>0</v>
      </c>
      <c r="ZB90" s="109">
        <f t="shared" si="805"/>
        <v>0</v>
      </c>
      <c r="ZC90" s="109">
        <f t="shared" si="805"/>
        <v>0</v>
      </c>
      <c r="ZD90" s="109">
        <f t="shared" si="805"/>
        <v>0</v>
      </c>
      <c r="ZE90" s="109">
        <f t="shared" si="805"/>
        <v>0</v>
      </c>
      <c r="ZF90" s="109">
        <f t="shared" si="805"/>
        <v>0</v>
      </c>
      <c r="ZG90" s="109">
        <f t="shared" si="805"/>
        <v>0</v>
      </c>
      <c r="ZH90" s="109">
        <f t="shared" si="805"/>
        <v>0</v>
      </c>
      <c r="ZI90" s="109">
        <f t="shared" si="1269"/>
        <v>0</v>
      </c>
    </row>
    <row r="91" spans="2:685" x14ac:dyDescent="0.2">
      <c r="B91" s="41">
        <v>75</v>
      </c>
      <c r="C91" s="42"/>
      <c r="D91" s="42"/>
      <c r="E91" s="42"/>
      <c r="F91" s="42"/>
      <c r="G91" s="42"/>
      <c r="H91" s="42"/>
      <c r="I91" s="29"/>
      <c r="J91" s="6" t="str">
        <f t="shared" si="814"/>
        <v/>
      </c>
      <c r="K91" s="43"/>
      <c r="L91" s="43"/>
      <c r="M91" s="43"/>
      <c r="N91" s="43"/>
      <c r="O91" s="43"/>
      <c r="P91" s="44" t="str">
        <f t="shared" si="1162"/>
        <v/>
      </c>
      <c r="Q91" s="26"/>
      <c r="R91" s="26"/>
      <c r="S91" s="26"/>
      <c r="T91" s="26"/>
      <c r="U91" s="29"/>
      <c r="V91" s="43"/>
      <c r="W91" s="26"/>
      <c r="X91" s="29"/>
      <c r="Y91" s="6">
        <f>IF('Detalle de Cuentas'!$C$4-$R91&gt;'Graph Creator'!$E$2*'Graph Creator'!$D$13*12,0,1)</f>
        <v>1</v>
      </c>
      <c r="Z91" s="45">
        <f t="shared" si="815"/>
        <v>0</v>
      </c>
      <c r="AA91" s="2" t="e">
        <f t="shared" si="1163"/>
        <v>#VALUE!</v>
      </c>
      <c r="AB91" s="2" t="e">
        <f t="shared" si="1164"/>
        <v>#VALUE!</v>
      </c>
      <c r="AC91" s="2" t="e">
        <f t="shared" si="1165"/>
        <v>#VALUE!</v>
      </c>
      <c r="AD91" s="2" t="e">
        <f t="shared" si="1166"/>
        <v>#VALUE!</v>
      </c>
      <c r="AE91" s="2" t="e">
        <f t="shared" si="1167"/>
        <v>#VALUE!</v>
      </c>
      <c r="AF91" s="2" t="e">
        <f t="shared" si="1168"/>
        <v>#VALUE!</v>
      </c>
      <c r="AG91" s="2">
        <f t="shared" si="1169"/>
        <v>0</v>
      </c>
      <c r="AH91" s="2">
        <f t="shared" si="1170"/>
        <v>0</v>
      </c>
      <c r="AI91" s="2" t="str">
        <f t="shared" si="1171"/>
        <v/>
      </c>
      <c r="AJ91" s="2" t="str">
        <f t="shared" ref="AJ91:BE91" si="1287">IFERROR(SEARCH(".",$I91,AI91+1),"")</f>
        <v/>
      </c>
      <c r="AK91" s="2" t="str">
        <f t="shared" si="1287"/>
        <v/>
      </c>
      <c r="AL91" s="2" t="str">
        <f t="shared" si="1287"/>
        <v/>
      </c>
      <c r="AM91" s="2" t="str">
        <f t="shared" si="1287"/>
        <v/>
      </c>
      <c r="AN91" s="2" t="str">
        <f t="shared" si="1287"/>
        <v/>
      </c>
      <c r="AO91" s="2" t="str">
        <f t="shared" si="1287"/>
        <v/>
      </c>
      <c r="AP91" s="2" t="str">
        <f t="shared" si="1287"/>
        <v/>
      </c>
      <c r="AQ91" s="2" t="str">
        <f t="shared" si="1287"/>
        <v/>
      </c>
      <c r="AR91" s="2" t="str">
        <f t="shared" si="1287"/>
        <v/>
      </c>
      <c r="AS91" s="2" t="str">
        <f t="shared" si="1287"/>
        <v/>
      </c>
      <c r="AT91" s="2" t="str">
        <f t="shared" si="1287"/>
        <v/>
      </c>
      <c r="AU91" s="2" t="str">
        <f t="shared" si="1287"/>
        <v/>
      </c>
      <c r="AV91" s="2" t="str">
        <f t="shared" si="1287"/>
        <v/>
      </c>
      <c r="AW91" s="2" t="str">
        <f t="shared" si="1287"/>
        <v/>
      </c>
      <c r="AX91" s="2" t="str">
        <f t="shared" si="1287"/>
        <v/>
      </c>
      <c r="AY91" s="2" t="str">
        <f t="shared" si="1287"/>
        <v/>
      </c>
      <c r="AZ91" s="2" t="str">
        <f t="shared" si="1287"/>
        <v/>
      </c>
      <c r="BA91" s="2" t="str">
        <f t="shared" si="1287"/>
        <v/>
      </c>
      <c r="BB91" s="2" t="str">
        <f t="shared" si="1287"/>
        <v/>
      </c>
      <c r="BC91" s="2" t="str">
        <f t="shared" si="1287"/>
        <v/>
      </c>
      <c r="BD91" s="2" t="str">
        <f t="shared" si="1287"/>
        <v/>
      </c>
      <c r="BE91" s="2" t="str">
        <f t="shared" si="1287"/>
        <v/>
      </c>
      <c r="BF91" s="2" t="str">
        <f t="shared" si="1173"/>
        <v/>
      </c>
      <c r="BG91" s="2" t="str">
        <f t="shared" si="817"/>
        <v/>
      </c>
      <c r="BH91" s="2" t="str">
        <f t="shared" si="818"/>
        <v/>
      </c>
      <c r="BI91" s="2" t="str">
        <f t="shared" si="819"/>
        <v/>
      </c>
      <c r="BJ91" s="2" t="str">
        <f t="shared" si="820"/>
        <v/>
      </c>
      <c r="BK91" s="2" t="str">
        <f t="shared" si="821"/>
        <v/>
      </c>
      <c r="BL91" s="2" t="str">
        <f t="shared" si="822"/>
        <v/>
      </c>
      <c r="BM91" s="2" t="str">
        <f t="shared" si="823"/>
        <v/>
      </c>
      <c r="BN91" s="2" t="str">
        <f t="shared" si="824"/>
        <v/>
      </c>
      <c r="BO91" s="2" t="str">
        <f t="shared" si="825"/>
        <v/>
      </c>
      <c r="BP91" s="2" t="str">
        <f t="shared" si="826"/>
        <v/>
      </c>
      <c r="BQ91" s="2" t="str">
        <f t="shared" si="827"/>
        <v/>
      </c>
      <c r="BR91" s="2" t="str">
        <f t="shared" si="828"/>
        <v/>
      </c>
      <c r="BS91" s="2" t="str">
        <f t="shared" si="829"/>
        <v/>
      </c>
      <c r="BT91" s="2" t="str">
        <f t="shared" si="830"/>
        <v/>
      </c>
      <c r="BU91" s="2" t="str">
        <f t="shared" si="831"/>
        <v/>
      </c>
      <c r="BV91" s="2" t="str">
        <f t="shared" si="832"/>
        <v/>
      </c>
      <c r="BW91" s="2" t="str">
        <f t="shared" si="833"/>
        <v/>
      </c>
      <c r="BX91" s="2" t="str">
        <f t="shared" si="834"/>
        <v/>
      </c>
      <c r="BY91" s="2" t="str">
        <f t="shared" si="835"/>
        <v/>
      </c>
      <c r="BZ91" s="2" t="str">
        <f t="shared" si="836"/>
        <v/>
      </c>
      <c r="CA91" s="2" t="str">
        <f t="shared" si="837"/>
        <v/>
      </c>
      <c r="CB91" s="2" t="str">
        <f t="shared" si="838"/>
        <v/>
      </c>
      <c r="CC91" s="2" t="str">
        <f t="shared" si="839"/>
        <v/>
      </c>
      <c r="CD91" s="14">
        <f t="shared" si="840"/>
        <v>0</v>
      </c>
      <c r="CE91" s="14" t="e">
        <f t="shared" ref="CE91:DA91" si="1288">CD91-$J$17</f>
        <v>#VALUE!</v>
      </c>
      <c r="CF91" s="14" t="e">
        <f t="shared" si="1288"/>
        <v>#VALUE!</v>
      </c>
      <c r="CG91" s="14" t="e">
        <f t="shared" si="1288"/>
        <v>#VALUE!</v>
      </c>
      <c r="CH91" s="14" t="e">
        <f t="shared" si="1288"/>
        <v>#VALUE!</v>
      </c>
      <c r="CI91" s="14" t="e">
        <f t="shared" si="1288"/>
        <v>#VALUE!</v>
      </c>
      <c r="CJ91" s="14" t="e">
        <f t="shared" si="1288"/>
        <v>#VALUE!</v>
      </c>
      <c r="CK91" s="14" t="e">
        <f t="shared" si="1288"/>
        <v>#VALUE!</v>
      </c>
      <c r="CL91" s="14" t="e">
        <f t="shared" si="1288"/>
        <v>#VALUE!</v>
      </c>
      <c r="CM91" s="14" t="e">
        <f t="shared" si="1288"/>
        <v>#VALUE!</v>
      </c>
      <c r="CN91" s="14" t="e">
        <f t="shared" si="1288"/>
        <v>#VALUE!</v>
      </c>
      <c r="CO91" s="14" t="e">
        <f t="shared" si="1288"/>
        <v>#VALUE!</v>
      </c>
      <c r="CP91" s="14" t="e">
        <f t="shared" si="1288"/>
        <v>#VALUE!</v>
      </c>
      <c r="CQ91" s="14" t="e">
        <f t="shared" si="1288"/>
        <v>#VALUE!</v>
      </c>
      <c r="CR91" s="14" t="e">
        <f t="shared" si="1288"/>
        <v>#VALUE!</v>
      </c>
      <c r="CS91" s="14" t="e">
        <f t="shared" si="1288"/>
        <v>#VALUE!</v>
      </c>
      <c r="CT91" s="14" t="e">
        <f t="shared" si="1288"/>
        <v>#VALUE!</v>
      </c>
      <c r="CU91" s="14" t="e">
        <f t="shared" si="1288"/>
        <v>#VALUE!</v>
      </c>
      <c r="CV91" s="14" t="e">
        <f t="shared" si="1288"/>
        <v>#VALUE!</v>
      </c>
      <c r="CW91" s="14" t="e">
        <f t="shared" si="1288"/>
        <v>#VALUE!</v>
      </c>
      <c r="CX91" s="14" t="e">
        <f t="shared" si="1288"/>
        <v>#VALUE!</v>
      </c>
      <c r="CY91" s="14" t="e">
        <f t="shared" si="1288"/>
        <v>#VALUE!</v>
      </c>
      <c r="CZ91" s="14" t="e">
        <f t="shared" si="1288"/>
        <v>#VALUE!</v>
      </c>
      <c r="DA91" s="14" t="e">
        <f t="shared" si="1288"/>
        <v>#VALUE!</v>
      </c>
      <c r="DB91" s="2">
        <f t="shared" si="1175"/>
        <v>0</v>
      </c>
      <c r="DC91" s="2">
        <f t="shared" si="1176"/>
        <v>0</v>
      </c>
      <c r="DD91" s="2">
        <f t="shared" si="1177"/>
        <v>0</v>
      </c>
      <c r="DE91" s="2">
        <f t="shared" si="1178"/>
        <v>0</v>
      </c>
      <c r="DF91" s="2">
        <f t="shared" si="1179"/>
        <v>0</v>
      </c>
      <c r="DG91" s="2">
        <f t="shared" si="1180"/>
        <v>0</v>
      </c>
      <c r="DH91" s="2">
        <f t="shared" si="1181"/>
        <v>0</v>
      </c>
      <c r="DI91" s="2">
        <f t="shared" si="1182"/>
        <v>0</v>
      </c>
      <c r="DJ91" s="2">
        <f t="shared" si="1183"/>
        <v>0</v>
      </c>
      <c r="DK91" s="2">
        <f t="shared" si="1184"/>
        <v>0</v>
      </c>
      <c r="DL91" s="2">
        <f t="shared" si="1185"/>
        <v>0</v>
      </c>
      <c r="DM91" s="2">
        <f t="shared" si="1186"/>
        <v>0</v>
      </c>
      <c r="DN91" s="2">
        <f t="shared" si="1187"/>
        <v>0</v>
      </c>
      <c r="DO91" s="2">
        <f t="shared" si="1188"/>
        <v>0</v>
      </c>
      <c r="DP91" s="2">
        <f t="shared" si="1189"/>
        <v>0</v>
      </c>
      <c r="DQ91" s="2">
        <f t="shared" si="1190"/>
        <v>0</v>
      </c>
      <c r="DR91" s="2">
        <f t="shared" si="1191"/>
        <v>0</v>
      </c>
      <c r="DS91" s="2">
        <f t="shared" si="1192"/>
        <v>0</v>
      </c>
      <c r="DT91" s="2">
        <f t="shared" si="1193"/>
        <v>0</v>
      </c>
      <c r="DU91" s="2">
        <f t="shared" si="1194"/>
        <v>0</v>
      </c>
      <c r="DV91" s="2">
        <f t="shared" si="1195"/>
        <v>0</v>
      </c>
      <c r="DW91" s="2">
        <f t="shared" si="1196"/>
        <v>0</v>
      </c>
      <c r="DX91" s="2">
        <f t="shared" si="1197"/>
        <v>0</v>
      </c>
      <c r="DY91" s="2">
        <f t="shared" si="1198"/>
        <v>0</v>
      </c>
      <c r="DZ91" s="2">
        <f t="shared" si="1199"/>
        <v>0</v>
      </c>
      <c r="EA91" s="2">
        <f t="shared" si="1200"/>
        <v>0</v>
      </c>
      <c r="EB91" s="2">
        <f t="shared" si="1201"/>
        <v>0</v>
      </c>
      <c r="EC91" s="2">
        <f t="shared" si="1202"/>
        <v>0</v>
      </c>
      <c r="ED91" s="2">
        <f t="shared" si="1203"/>
        <v>0</v>
      </c>
      <c r="EE91" s="2">
        <f t="shared" si="1204"/>
        <v>0</v>
      </c>
      <c r="EF91" s="2">
        <f t="shared" si="1205"/>
        <v>0</v>
      </c>
      <c r="EG91" s="2">
        <f t="shared" si="1206"/>
        <v>0</v>
      </c>
      <c r="EH91" s="2">
        <f t="shared" si="1207"/>
        <v>0</v>
      </c>
      <c r="EI91" s="2">
        <f t="shared" si="1208"/>
        <v>0</v>
      </c>
      <c r="EJ91" s="2">
        <f t="shared" si="1209"/>
        <v>0</v>
      </c>
      <c r="EK91" s="2">
        <f t="shared" si="1210"/>
        <v>0</v>
      </c>
      <c r="EL91" s="2">
        <f t="shared" si="1211"/>
        <v>0</v>
      </c>
      <c r="EM91" s="2">
        <f t="shared" si="1212"/>
        <v>0</v>
      </c>
      <c r="EN91" s="2">
        <f t="shared" si="1213"/>
        <v>0</v>
      </c>
      <c r="EO91" s="2">
        <f t="shared" si="1214"/>
        <v>0</v>
      </c>
      <c r="EP91" s="2">
        <f t="shared" si="1215"/>
        <v>0</v>
      </c>
      <c r="EQ91" s="2">
        <f t="shared" si="1216"/>
        <v>0</v>
      </c>
      <c r="ER91" s="2">
        <f t="shared" si="1217"/>
        <v>0</v>
      </c>
      <c r="ES91" s="2">
        <f t="shared" si="1218"/>
        <v>0</v>
      </c>
      <c r="ET91" s="2">
        <f t="shared" si="1219"/>
        <v>0</v>
      </c>
      <c r="EU91" s="2">
        <f t="shared" si="1220"/>
        <v>0</v>
      </c>
      <c r="EV91" s="2">
        <f t="shared" si="1221"/>
        <v>0</v>
      </c>
      <c r="EW91" s="2">
        <f t="shared" si="1222"/>
        <v>0</v>
      </c>
      <c r="EX91" s="2">
        <f t="shared" si="842"/>
        <v>1</v>
      </c>
      <c r="EY91" s="2" t="e">
        <f t="shared" si="843"/>
        <v>#VALUE!</v>
      </c>
      <c r="EZ91" s="2" t="e">
        <f t="shared" si="844"/>
        <v>#VALUE!</v>
      </c>
      <c r="FA91" s="2" t="e">
        <f t="shared" si="845"/>
        <v>#VALUE!</v>
      </c>
      <c r="FB91" s="2" t="e">
        <f t="shared" si="846"/>
        <v>#VALUE!</v>
      </c>
      <c r="FC91" s="2" t="e">
        <f t="shared" si="847"/>
        <v>#VALUE!</v>
      </c>
      <c r="FD91" s="2" t="e">
        <f t="shared" si="848"/>
        <v>#VALUE!</v>
      </c>
      <c r="FE91" s="2" t="e">
        <f t="shared" si="849"/>
        <v>#VALUE!</v>
      </c>
      <c r="FF91" s="2" t="e">
        <f t="shared" si="850"/>
        <v>#VALUE!</v>
      </c>
      <c r="FG91" s="2" t="e">
        <f t="shared" si="851"/>
        <v>#VALUE!</v>
      </c>
      <c r="FH91" s="2" t="e">
        <f t="shared" si="852"/>
        <v>#VALUE!</v>
      </c>
      <c r="FI91" s="2" t="e">
        <f t="shared" si="853"/>
        <v>#VALUE!</v>
      </c>
      <c r="FJ91" s="2" t="e">
        <f t="shared" si="854"/>
        <v>#VALUE!</v>
      </c>
      <c r="FK91" s="2" t="e">
        <f t="shared" si="855"/>
        <v>#VALUE!</v>
      </c>
      <c r="FL91" s="2" t="e">
        <f t="shared" si="856"/>
        <v>#VALUE!</v>
      </c>
      <c r="FM91" s="2" t="e">
        <f t="shared" si="857"/>
        <v>#VALUE!</v>
      </c>
      <c r="FN91" s="2" t="e">
        <f t="shared" si="858"/>
        <v>#VALUE!</v>
      </c>
      <c r="FO91" s="2" t="e">
        <f t="shared" si="859"/>
        <v>#VALUE!</v>
      </c>
      <c r="FP91" s="2" t="e">
        <f t="shared" si="860"/>
        <v>#VALUE!</v>
      </c>
      <c r="FQ91" s="2" t="e">
        <f t="shared" si="861"/>
        <v>#VALUE!</v>
      </c>
      <c r="FR91" s="2" t="e">
        <f t="shared" si="862"/>
        <v>#VALUE!</v>
      </c>
      <c r="FS91" s="2" t="e">
        <f t="shared" si="863"/>
        <v>#VALUE!</v>
      </c>
      <c r="FT91" s="2" t="e">
        <f t="shared" si="864"/>
        <v>#VALUE!</v>
      </c>
      <c r="FU91" s="2" t="e">
        <f t="shared" si="865"/>
        <v>#VALUE!</v>
      </c>
      <c r="FV91" s="2">
        <f t="shared" si="866"/>
        <v>1</v>
      </c>
      <c r="FW91" s="2" t="e">
        <f t="shared" si="867"/>
        <v>#VALUE!</v>
      </c>
      <c r="FX91" s="2" t="e">
        <f t="shared" si="868"/>
        <v>#VALUE!</v>
      </c>
      <c r="FY91" s="2" t="e">
        <f t="shared" si="869"/>
        <v>#VALUE!</v>
      </c>
      <c r="FZ91" s="2" t="e">
        <f t="shared" si="870"/>
        <v>#VALUE!</v>
      </c>
      <c r="GA91" s="2" t="e">
        <f t="shared" si="871"/>
        <v>#VALUE!</v>
      </c>
      <c r="GB91" s="2" t="e">
        <f t="shared" si="872"/>
        <v>#VALUE!</v>
      </c>
      <c r="GC91" s="2" t="e">
        <f t="shared" si="873"/>
        <v>#VALUE!</v>
      </c>
      <c r="GD91" s="2" t="e">
        <f t="shared" si="874"/>
        <v>#VALUE!</v>
      </c>
      <c r="GE91" s="2" t="e">
        <f t="shared" si="875"/>
        <v>#VALUE!</v>
      </c>
      <c r="GF91" s="2" t="e">
        <f t="shared" si="876"/>
        <v>#VALUE!</v>
      </c>
      <c r="GG91" s="2" t="e">
        <f t="shared" si="877"/>
        <v>#VALUE!</v>
      </c>
      <c r="GH91" s="2" t="e">
        <f t="shared" si="878"/>
        <v>#VALUE!</v>
      </c>
      <c r="GI91" s="2" t="e">
        <f t="shared" si="879"/>
        <v>#VALUE!</v>
      </c>
      <c r="GJ91" s="2" t="e">
        <f t="shared" si="880"/>
        <v>#VALUE!</v>
      </c>
      <c r="GK91" s="2" t="e">
        <f t="shared" si="881"/>
        <v>#VALUE!</v>
      </c>
      <c r="GL91" s="2" t="e">
        <f t="shared" si="882"/>
        <v>#VALUE!</v>
      </c>
      <c r="GM91" s="2" t="e">
        <f t="shared" si="883"/>
        <v>#VALUE!</v>
      </c>
      <c r="GN91" s="2" t="e">
        <f t="shared" si="884"/>
        <v>#VALUE!</v>
      </c>
      <c r="GO91" s="2" t="e">
        <f t="shared" si="885"/>
        <v>#VALUE!</v>
      </c>
      <c r="GP91" s="2" t="e">
        <f t="shared" si="886"/>
        <v>#VALUE!</v>
      </c>
      <c r="GQ91" s="2" t="e">
        <f t="shared" si="887"/>
        <v>#VALUE!</v>
      </c>
      <c r="GR91" s="2" t="e">
        <f t="shared" si="888"/>
        <v>#VALUE!</v>
      </c>
      <c r="GS91" s="2" t="e">
        <f t="shared" si="889"/>
        <v>#VALUE!</v>
      </c>
      <c r="GT91" s="2">
        <f t="shared" si="890"/>
        <v>1</v>
      </c>
      <c r="GU91" s="2" t="e">
        <f t="shared" si="891"/>
        <v>#VALUE!</v>
      </c>
      <c r="GV91" s="2" t="e">
        <f t="shared" si="892"/>
        <v>#VALUE!</v>
      </c>
      <c r="GW91" s="2" t="e">
        <f t="shared" si="893"/>
        <v>#VALUE!</v>
      </c>
      <c r="GX91" s="2" t="e">
        <f t="shared" si="894"/>
        <v>#VALUE!</v>
      </c>
      <c r="GY91" s="2" t="e">
        <f t="shared" si="895"/>
        <v>#VALUE!</v>
      </c>
      <c r="GZ91" s="2" t="e">
        <f t="shared" si="896"/>
        <v>#VALUE!</v>
      </c>
      <c r="HA91" s="2" t="e">
        <f t="shared" si="897"/>
        <v>#VALUE!</v>
      </c>
      <c r="HB91" s="2" t="e">
        <f t="shared" si="898"/>
        <v>#VALUE!</v>
      </c>
      <c r="HC91" s="2" t="e">
        <f t="shared" si="899"/>
        <v>#VALUE!</v>
      </c>
      <c r="HD91" s="2" t="e">
        <f t="shared" si="900"/>
        <v>#VALUE!</v>
      </c>
      <c r="HE91" s="2" t="e">
        <f t="shared" si="901"/>
        <v>#VALUE!</v>
      </c>
      <c r="HF91" s="2" t="e">
        <f t="shared" si="902"/>
        <v>#VALUE!</v>
      </c>
      <c r="HG91" s="2" t="e">
        <f t="shared" si="903"/>
        <v>#VALUE!</v>
      </c>
      <c r="HH91" s="2" t="e">
        <f t="shared" si="904"/>
        <v>#VALUE!</v>
      </c>
      <c r="HI91" s="2" t="e">
        <f t="shared" si="905"/>
        <v>#VALUE!</v>
      </c>
      <c r="HJ91" s="2" t="e">
        <f t="shared" si="906"/>
        <v>#VALUE!</v>
      </c>
      <c r="HK91" s="2" t="e">
        <f t="shared" si="907"/>
        <v>#VALUE!</v>
      </c>
      <c r="HL91" s="2" t="e">
        <f t="shared" si="908"/>
        <v>#VALUE!</v>
      </c>
      <c r="HM91" s="2" t="e">
        <f t="shared" si="909"/>
        <v>#VALUE!</v>
      </c>
      <c r="HN91" s="2" t="e">
        <f t="shared" si="910"/>
        <v>#VALUE!</v>
      </c>
      <c r="HO91" s="2" t="e">
        <f t="shared" si="911"/>
        <v>#VALUE!</v>
      </c>
      <c r="HP91" s="2" t="e">
        <f t="shared" si="912"/>
        <v>#VALUE!</v>
      </c>
      <c r="HQ91" s="2" t="e">
        <f t="shared" si="913"/>
        <v>#VALUE!</v>
      </c>
      <c r="HR91" s="2">
        <f t="shared" si="914"/>
        <v>1</v>
      </c>
      <c r="HS91" s="2" t="e">
        <f t="shared" si="915"/>
        <v>#VALUE!</v>
      </c>
      <c r="HT91" s="2" t="e">
        <f t="shared" si="916"/>
        <v>#VALUE!</v>
      </c>
      <c r="HU91" s="2" t="e">
        <f t="shared" si="917"/>
        <v>#VALUE!</v>
      </c>
      <c r="HV91" s="2" t="e">
        <f t="shared" si="918"/>
        <v>#VALUE!</v>
      </c>
      <c r="HW91" s="2" t="e">
        <f t="shared" si="919"/>
        <v>#VALUE!</v>
      </c>
      <c r="HX91" s="2" t="e">
        <f t="shared" si="920"/>
        <v>#VALUE!</v>
      </c>
      <c r="HY91" s="2" t="e">
        <f t="shared" si="921"/>
        <v>#VALUE!</v>
      </c>
      <c r="HZ91" s="2" t="e">
        <f t="shared" si="922"/>
        <v>#VALUE!</v>
      </c>
      <c r="IA91" s="2" t="e">
        <f t="shared" si="923"/>
        <v>#VALUE!</v>
      </c>
      <c r="IB91" s="2" t="e">
        <f t="shared" si="924"/>
        <v>#VALUE!</v>
      </c>
      <c r="IC91" s="2" t="e">
        <f t="shared" si="925"/>
        <v>#VALUE!</v>
      </c>
      <c r="ID91" s="2" t="e">
        <f t="shared" si="926"/>
        <v>#VALUE!</v>
      </c>
      <c r="IE91" s="2" t="e">
        <f t="shared" si="927"/>
        <v>#VALUE!</v>
      </c>
      <c r="IF91" s="2" t="e">
        <f t="shared" si="928"/>
        <v>#VALUE!</v>
      </c>
      <c r="IG91" s="2" t="e">
        <f t="shared" si="929"/>
        <v>#VALUE!</v>
      </c>
      <c r="IH91" s="2" t="e">
        <f t="shared" si="930"/>
        <v>#VALUE!</v>
      </c>
      <c r="II91" s="2" t="e">
        <f t="shared" si="931"/>
        <v>#VALUE!</v>
      </c>
      <c r="IJ91" s="2" t="e">
        <f t="shared" si="932"/>
        <v>#VALUE!</v>
      </c>
      <c r="IK91" s="2" t="e">
        <f t="shared" si="933"/>
        <v>#VALUE!</v>
      </c>
      <c r="IL91" s="2" t="e">
        <f t="shared" si="934"/>
        <v>#VALUE!</v>
      </c>
      <c r="IM91" s="2" t="e">
        <f t="shared" si="935"/>
        <v>#VALUE!</v>
      </c>
      <c r="IN91" s="2" t="e">
        <f t="shared" si="936"/>
        <v>#VALUE!</v>
      </c>
      <c r="IO91" s="2" t="e">
        <f t="shared" si="937"/>
        <v>#VALUE!</v>
      </c>
      <c r="IP91" s="2">
        <f t="shared" si="938"/>
        <v>0</v>
      </c>
      <c r="IQ91" s="2" t="e">
        <f t="shared" si="939"/>
        <v>#VALUE!</v>
      </c>
      <c r="IR91" s="2" t="e">
        <f t="shared" si="940"/>
        <v>#VALUE!</v>
      </c>
      <c r="IS91" s="2" t="e">
        <f t="shared" si="941"/>
        <v>#VALUE!</v>
      </c>
      <c r="IT91" s="2" t="e">
        <f t="shared" si="942"/>
        <v>#VALUE!</v>
      </c>
      <c r="IU91" s="2" t="e">
        <f t="shared" si="943"/>
        <v>#VALUE!</v>
      </c>
      <c r="IV91" s="2" t="e">
        <f t="shared" si="944"/>
        <v>#VALUE!</v>
      </c>
      <c r="IW91" s="2" t="e">
        <f t="shared" si="945"/>
        <v>#VALUE!</v>
      </c>
      <c r="IX91" s="2" t="e">
        <f t="shared" si="946"/>
        <v>#VALUE!</v>
      </c>
      <c r="IY91" s="2" t="e">
        <f t="shared" si="947"/>
        <v>#VALUE!</v>
      </c>
      <c r="IZ91" s="2" t="e">
        <f t="shared" si="948"/>
        <v>#VALUE!</v>
      </c>
      <c r="JA91" s="2" t="e">
        <f t="shared" si="949"/>
        <v>#VALUE!</v>
      </c>
      <c r="JB91" s="2" t="e">
        <f t="shared" si="950"/>
        <v>#VALUE!</v>
      </c>
      <c r="JC91" s="2" t="e">
        <f t="shared" si="951"/>
        <v>#VALUE!</v>
      </c>
      <c r="JD91" s="2" t="e">
        <f t="shared" si="952"/>
        <v>#VALUE!</v>
      </c>
      <c r="JE91" s="2" t="e">
        <f t="shared" si="953"/>
        <v>#VALUE!</v>
      </c>
      <c r="JF91" s="2" t="e">
        <f t="shared" si="954"/>
        <v>#VALUE!</v>
      </c>
      <c r="JG91" s="2" t="e">
        <f t="shared" si="955"/>
        <v>#VALUE!</v>
      </c>
      <c r="JH91" s="2" t="e">
        <f t="shared" si="956"/>
        <v>#VALUE!</v>
      </c>
      <c r="JI91" s="2" t="e">
        <f t="shared" si="957"/>
        <v>#VALUE!</v>
      </c>
      <c r="JJ91" s="2" t="e">
        <f t="shared" si="958"/>
        <v>#VALUE!</v>
      </c>
      <c r="JK91" s="2" t="e">
        <f t="shared" si="959"/>
        <v>#VALUE!</v>
      </c>
      <c r="JL91" s="2" t="e">
        <f t="shared" si="960"/>
        <v>#VALUE!</v>
      </c>
      <c r="JM91" s="2" t="e">
        <f t="shared" si="961"/>
        <v>#VALUE!</v>
      </c>
      <c r="JN91" s="2">
        <f t="shared" si="962"/>
        <v>0</v>
      </c>
      <c r="JO91" s="2" t="e">
        <f t="shared" si="963"/>
        <v>#VALUE!</v>
      </c>
      <c r="JP91" s="2" t="e">
        <f t="shared" si="964"/>
        <v>#VALUE!</v>
      </c>
      <c r="JQ91" s="2" t="e">
        <f t="shared" si="965"/>
        <v>#VALUE!</v>
      </c>
      <c r="JR91" s="2" t="e">
        <f t="shared" si="966"/>
        <v>#VALUE!</v>
      </c>
      <c r="JS91" s="2" t="e">
        <f t="shared" si="967"/>
        <v>#VALUE!</v>
      </c>
      <c r="JT91" s="2" t="e">
        <f t="shared" si="968"/>
        <v>#VALUE!</v>
      </c>
      <c r="JU91" s="2" t="e">
        <f t="shared" si="969"/>
        <v>#VALUE!</v>
      </c>
      <c r="JV91" s="2" t="e">
        <f t="shared" si="970"/>
        <v>#VALUE!</v>
      </c>
      <c r="JW91" s="2" t="e">
        <f t="shared" si="971"/>
        <v>#VALUE!</v>
      </c>
      <c r="JX91" s="2" t="e">
        <f t="shared" si="972"/>
        <v>#VALUE!</v>
      </c>
      <c r="JY91" s="2" t="e">
        <f t="shared" si="973"/>
        <v>#VALUE!</v>
      </c>
      <c r="JZ91" s="2" t="e">
        <f t="shared" si="974"/>
        <v>#VALUE!</v>
      </c>
      <c r="KA91" s="2" t="e">
        <f t="shared" si="975"/>
        <v>#VALUE!</v>
      </c>
      <c r="KB91" s="2" t="e">
        <f t="shared" si="976"/>
        <v>#VALUE!</v>
      </c>
      <c r="KC91" s="2" t="e">
        <f t="shared" si="977"/>
        <v>#VALUE!</v>
      </c>
      <c r="KD91" s="2" t="e">
        <f t="shared" si="978"/>
        <v>#VALUE!</v>
      </c>
      <c r="KE91" s="2" t="e">
        <f t="shared" si="979"/>
        <v>#VALUE!</v>
      </c>
      <c r="KF91" s="2" t="e">
        <f t="shared" si="980"/>
        <v>#VALUE!</v>
      </c>
      <c r="KG91" s="2" t="e">
        <f t="shared" si="981"/>
        <v>#VALUE!</v>
      </c>
      <c r="KH91" s="2" t="e">
        <f t="shared" si="982"/>
        <v>#VALUE!</v>
      </c>
      <c r="KI91" s="2" t="e">
        <f t="shared" si="983"/>
        <v>#VALUE!</v>
      </c>
      <c r="KJ91" s="2" t="e">
        <f t="shared" si="984"/>
        <v>#VALUE!</v>
      </c>
      <c r="KK91" s="2" t="e">
        <f t="shared" si="985"/>
        <v>#VALUE!</v>
      </c>
      <c r="KL91" s="2">
        <f t="shared" si="986"/>
        <v>0</v>
      </c>
      <c r="KM91" s="2" t="e">
        <f t="shared" si="987"/>
        <v>#VALUE!</v>
      </c>
      <c r="KN91" s="2" t="e">
        <f t="shared" si="988"/>
        <v>#VALUE!</v>
      </c>
      <c r="KO91" s="2" t="e">
        <f t="shared" si="989"/>
        <v>#VALUE!</v>
      </c>
      <c r="KP91" s="2" t="e">
        <f t="shared" si="990"/>
        <v>#VALUE!</v>
      </c>
      <c r="KQ91" s="2" t="e">
        <f t="shared" si="991"/>
        <v>#VALUE!</v>
      </c>
      <c r="KR91" s="2" t="e">
        <f t="shared" si="992"/>
        <v>#VALUE!</v>
      </c>
      <c r="KS91" s="2" t="e">
        <f t="shared" si="993"/>
        <v>#VALUE!</v>
      </c>
      <c r="KT91" s="2" t="e">
        <f t="shared" si="994"/>
        <v>#VALUE!</v>
      </c>
      <c r="KU91" s="2" t="e">
        <f t="shared" si="995"/>
        <v>#VALUE!</v>
      </c>
      <c r="KV91" s="2" t="e">
        <f t="shared" si="996"/>
        <v>#VALUE!</v>
      </c>
      <c r="KW91" s="2" t="e">
        <f t="shared" si="997"/>
        <v>#VALUE!</v>
      </c>
      <c r="KX91" s="2" t="e">
        <f t="shared" si="998"/>
        <v>#VALUE!</v>
      </c>
      <c r="KY91" s="2" t="e">
        <f t="shared" si="999"/>
        <v>#VALUE!</v>
      </c>
      <c r="KZ91" s="2" t="e">
        <f t="shared" si="1000"/>
        <v>#VALUE!</v>
      </c>
      <c r="LA91" s="2" t="e">
        <f t="shared" si="1001"/>
        <v>#VALUE!</v>
      </c>
      <c r="LB91" s="2" t="e">
        <f t="shared" si="1002"/>
        <v>#VALUE!</v>
      </c>
      <c r="LC91" s="2" t="e">
        <f t="shared" si="1003"/>
        <v>#VALUE!</v>
      </c>
      <c r="LD91" s="2" t="e">
        <f t="shared" si="1004"/>
        <v>#VALUE!</v>
      </c>
      <c r="LE91" s="2" t="e">
        <f t="shared" si="1005"/>
        <v>#VALUE!</v>
      </c>
      <c r="LF91" s="2" t="e">
        <f t="shared" si="1006"/>
        <v>#VALUE!</v>
      </c>
      <c r="LG91" s="2" t="e">
        <f t="shared" si="1007"/>
        <v>#VALUE!</v>
      </c>
      <c r="LH91" s="2" t="e">
        <f t="shared" si="1008"/>
        <v>#VALUE!</v>
      </c>
      <c r="LI91" s="2" t="e">
        <f t="shared" si="1009"/>
        <v>#VALUE!</v>
      </c>
      <c r="LJ91" s="2">
        <f t="shared" si="1010"/>
        <v>0</v>
      </c>
      <c r="LK91" s="2" t="e">
        <f t="shared" si="1011"/>
        <v>#VALUE!</v>
      </c>
      <c r="LL91" s="2" t="e">
        <f t="shared" si="1012"/>
        <v>#VALUE!</v>
      </c>
      <c r="LM91" s="2" t="e">
        <f t="shared" si="1013"/>
        <v>#VALUE!</v>
      </c>
      <c r="LN91" s="2" t="e">
        <f t="shared" si="1014"/>
        <v>#VALUE!</v>
      </c>
      <c r="LO91" s="2" t="e">
        <f t="shared" si="1015"/>
        <v>#VALUE!</v>
      </c>
      <c r="LP91" s="2" t="e">
        <f t="shared" si="1016"/>
        <v>#VALUE!</v>
      </c>
      <c r="LQ91" s="2" t="e">
        <f t="shared" si="1017"/>
        <v>#VALUE!</v>
      </c>
      <c r="LR91" s="2" t="e">
        <f t="shared" si="1018"/>
        <v>#VALUE!</v>
      </c>
      <c r="LS91" s="2" t="e">
        <f t="shared" si="1019"/>
        <v>#VALUE!</v>
      </c>
      <c r="LT91" s="2" t="e">
        <f t="shared" si="1020"/>
        <v>#VALUE!</v>
      </c>
      <c r="LU91" s="2" t="e">
        <f t="shared" si="1021"/>
        <v>#VALUE!</v>
      </c>
      <c r="LV91" s="2" t="e">
        <f t="shared" si="1022"/>
        <v>#VALUE!</v>
      </c>
      <c r="LW91" s="2" t="e">
        <f t="shared" si="1023"/>
        <v>#VALUE!</v>
      </c>
      <c r="LX91" s="2" t="e">
        <f t="shared" si="1024"/>
        <v>#VALUE!</v>
      </c>
      <c r="LY91" s="2" t="e">
        <f t="shared" si="1025"/>
        <v>#VALUE!</v>
      </c>
      <c r="LZ91" s="2" t="e">
        <f t="shared" si="1026"/>
        <v>#VALUE!</v>
      </c>
      <c r="MA91" s="2" t="e">
        <f t="shared" si="1027"/>
        <v>#VALUE!</v>
      </c>
      <c r="MB91" s="2" t="e">
        <f t="shared" si="1028"/>
        <v>#VALUE!</v>
      </c>
      <c r="MC91" s="2" t="e">
        <f t="shared" si="1029"/>
        <v>#VALUE!</v>
      </c>
      <c r="MD91" s="2" t="e">
        <f t="shared" si="1030"/>
        <v>#VALUE!</v>
      </c>
      <c r="ME91" s="2" t="e">
        <f t="shared" si="1031"/>
        <v>#VALUE!</v>
      </c>
      <c r="MF91" s="2" t="e">
        <f t="shared" si="1032"/>
        <v>#VALUE!</v>
      </c>
      <c r="MG91" s="2" t="e">
        <f t="shared" si="1033"/>
        <v>#VALUE!</v>
      </c>
      <c r="MH91" s="2">
        <f t="shared" si="1034"/>
        <v>1</v>
      </c>
      <c r="MI91" s="2" t="e">
        <f t="shared" si="1035"/>
        <v>#VALUE!</v>
      </c>
      <c r="MJ91" s="2" t="e">
        <f t="shared" si="1036"/>
        <v>#VALUE!</v>
      </c>
      <c r="MK91" s="2" t="e">
        <f t="shared" si="1037"/>
        <v>#VALUE!</v>
      </c>
      <c r="ML91" s="2" t="e">
        <f t="shared" si="1038"/>
        <v>#VALUE!</v>
      </c>
      <c r="MM91" s="2" t="e">
        <f t="shared" si="1039"/>
        <v>#VALUE!</v>
      </c>
      <c r="MN91" s="2" t="e">
        <f t="shared" si="1040"/>
        <v>#VALUE!</v>
      </c>
      <c r="MO91" s="2" t="e">
        <f t="shared" si="1041"/>
        <v>#VALUE!</v>
      </c>
      <c r="MP91" s="2" t="e">
        <f t="shared" si="1042"/>
        <v>#VALUE!</v>
      </c>
      <c r="MQ91" s="2" t="e">
        <f t="shared" si="1043"/>
        <v>#VALUE!</v>
      </c>
      <c r="MR91" s="2" t="e">
        <f t="shared" si="1044"/>
        <v>#VALUE!</v>
      </c>
      <c r="MS91" s="2" t="e">
        <f t="shared" si="1045"/>
        <v>#VALUE!</v>
      </c>
      <c r="MT91" s="2" t="e">
        <f t="shared" si="1046"/>
        <v>#VALUE!</v>
      </c>
      <c r="MU91" s="2" t="e">
        <f t="shared" si="1047"/>
        <v>#VALUE!</v>
      </c>
      <c r="MV91" s="2" t="e">
        <f t="shared" si="1048"/>
        <v>#VALUE!</v>
      </c>
      <c r="MW91" s="2" t="e">
        <f t="shared" si="1049"/>
        <v>#VALUE!</v>
      </c>
      <c r="MX91" s="2" t="e">
        <f t="shared" si="1050"/>
        <v>#VALUE!</v>
      </c>
      <c r="MY91" s="2" t="e">
        <f t="shared" si="1051"/>
        <v>#VALUE!</v>
      </c>
      <c r="MZ91" s="2" t="e">
        <f t="shared" si="1052"/>
        <v>#VALUE!</v>
      </c>
      <c r="NA91" s="2" t="e">
        <f t="shared" si="1053"/>
        <v>#VALUE!</v>
      </c>
      <c r="NB91" s="2" t="e">
        <f t="shared" si="1054"/>
        <v>#VALUE!</v>
      </c>
      <c r="NC91" s="2" t="e">
        <f t="shared" si="1055"/>
        <v>#VALUE!</v>
      </c>
      <c r="ND91" s="2" t="e">
        <f t="shared" si="1056"/>
        <v>#VALUE!</v>
      </c>
      <c r="NE91" s="2" t="e">
        <f t="shared" si="1057"/>
        <v>#VALUE!</v>
      </c>
      <c r="NF91" s="2">
        <f t="shared" si="1223"/>
        <v>0</v>
      </c>
      <c r="NG91" s="2">
        <f t="shared" si="1058"/>
        <v>0</v>
      </c>
      <c r="NH91" s="2">
        <f t="shared" si="1059"/>
        <v>0</v>
      </c>
      <c r="NI91" s="2">
        <f t="shared" si="1060"/>
        <v>0</v>
      </c>
      <c r="NJ91" s="2">
        <f t="shared" si="1061"/>
        <v>0</v>
      </c>
      <c r="NK91" s="2">
        <f t="shared" si="1062"/>
        <v>0</v>
      </c>
      <c r="NL91" s="2">
        <f t="shared" si="1063"/>
        <v>0</v>
      </c>
      <c r="NM91" s="2">
        <f t="shared" si="1064"/>
        <v>0</v>
      </c>
      <c r="NN91" s="2">
        <f t="shared" si="1065"/>
        <v>0</v>
      </c>
      <c r="NO91" s="2">
        <f t="shared" si="1066"/>
        <v>0</v>
      </c>
      <c r="NP91" s="2">
        <f t="shared" si="1067"/>
        <v>0</v>
      </c>
      <c r="NQ91" s="2">
        <f t="shared" si="1068"/>
        <v>0</v>
      </c>
      <c r="NR91" s="2">
        <f t="shared" si="1069"/>
        <v>0</v>
      </c>
      <c r="NS91" s="2">
        <f t="shared" si="1070"/>
        <v>0</v>
      </c>
      <c r="NT91" s="2">
        <f t="shared" si="1071"/>
        <v>0</v>
      </c>
      <c r="NU91" s="2">
        <f t="shared" si="1072"/>
        <v>0</v>
      </c>
      <c r="NV91" s="2">
        <f t="shared" si="1073"/>
        <v>0</v>
      </c>
      <c r="NW91" s="2">
        <f t="shared" si="1074"/>
        <v>0</v>
      </c>
      <c r="NX91" s="2">
        <f t="shared" si="1075"/>
        <v>0</v>
      </c>
      <c r="NY91" s="2">
        <f t="shared" si="1076"/>
        <v>0</v>
      </c>
      <c r="NZ91" s="2">
        <f t="shared" si="1077"/>
        <v>0</v>
      </c>
      <c r="OA91" s="2">
        <f t="shared" si="1078"/>
        <v>0</v>
      </c>
      <c r="OB91" s="2">
        <f t="shared" si="1079"/>
        <v>0</v>
      </c>
      <c r="OC91" s="2">
        <f t="shared" si="1080"/>
        <v>0</v>
      </c>
      <c r="OD91" s="2">
        <f>IF(AND(NF91&gt;'Graph Creator'!$K$4,'Detalle de Cuentas'!NF91&lt;='Graph Creator'!$L$4),1,0)</f>
        <v>0</v>
      </c>
      <c r="OE91" s="2">
        <f>IF(AND(NG91&gt;'Graph Creator'!$K$4,'Detalle de Cuentas'!NG91&lt;='Graph Creator'!$L$4),1,0)</f>
        <v>0</v>
      </c>
      <c r="OF91" s="2">
        <f>IF(AND(NH91&gt;'Graph Creator'!$K$4,'Detalle de Cuentas'!NH91&lt;='Graph Creator'!$L$4),1,0)</f>
        <v>0</v>
      </c>
      <c r="OG91" s="2">
        <f>IF(AND(NI91&gt;'Graph Creator'!$K$4,'Detalle de Cuentas'!NI91&lt;='Graph Creator'!$L$4),1,0)</f>
        <v>0</v>
      </c>
      <c r="OH91" s="2">
        <f>IF(AND(NJ91&gt;'Graph Creator'!$K$4,'Detalle de Cuentas'!NJ91&lt;='Graph Creator'!$L$4),1,0)</f>
        <v>0</v>
      </c>
      <c r="OI91" s="2">
        <f>IF(AND(NK91&gt;'Graph Creator'!$K$4,'Detalle de Cuentas'!NK91&lt;='Graph Creator'!$L$4),1,0)</f>
        <v>0</v>
      </c>
      <c r="OJ91" s="2">
        <f>IF(AND(NL91&gt;'Graph Creator'!$K$4,'Detalle de Cuentas'!NL91&lt;='Graph Creator'!$L$4),1,0)</f>
        <v>0</v>
      </c>
      <c r="OK91" s="2">
        <f>IF(AND(NM91&gt;'Graph Creator'!$K$4,'Detalle de Cuentas'!NM91&lt;='Graph Creator'!$L$4),1,0)</f>
        <v>0</v>
      </c>
      <c r="OL91" s="2">
        <f>IF(AND(NN91&gt;'Graph Creator'!$K$4,'Detalle de Cuentas'!NN91&lt;='Graph Creator'!$L$4),1,0)</f>
        <v>0</v>
      </c>
      <c r="OM91" s="2">
        <f>IF(AND(NO91&gt;'Graph Creator'!$K$4,'Detalle de Cuentas'!NO91&lt;='Graph Creator'!$L$4),1,0)</f>
        <v>0</v>
      </c>
      <c r="ON91" s="2">
        <f>IF(AND(NP91&gt;'Graph Creator'!$K$4,'Detalle de Cuentas'!NP91&lt;='Graph Creator'!$L$4),1,0)</f>
        <v>0</v>
      </c>
      <c r="OO91" s="2">
        <f>IF(AND(NQ91&gt;'Graph Creator'!$K$4,'Detalle de Cuentas'!NQ91&lt;='Graph Creator'!$L$4),1,0)</f>
        <v>0</v>
      </c>
      <c r="OP91" s="2">
        <f>IF(AND(NR91&gt;'Graph Creator'!$K$4,'Detalle de Cuentas'!NR91&lt;='Graph Creator'!$L$4),1,0)</f>
        <v>0</v>
      </c>
      <c r="OQ91" s="2">
        <f>IF(AND(NS91&gt;'Graph Creator'!$K$4,'Detalle de Cuentas'!NS91&lt;='Graph Creator'!$L$4),1,0)</f>
        <v>0</v>
      </c>
      <c r="OR91" s="2">
        <f>IF(AND(NT91&gt;'Graph Creator'!$K$4,'Detalle de Cuentas'!NT91&lt;='Graph Creator'!$L$4),1,0)</f>
        <v>0</v>
      </c>
      <c r="OS91" s="2">
        <f>IF(AND(NU91&gt;'Graph Creator'!$K$4,'Detalle de Cuentas'!NU91&lt;='Graph Creator'!$L$4),1,0)</f>
        <v>0</v>
      </c>
      <c r="OT91" s="2">
        <f>IF(AND(NV91&gt;'Graph Creator'!$K$4,'Detalle de Cuentas'!NV91&lt;='Graph Creator'!$L$4),1,0)</f>
        <v>0</v>
      </c>
      <c r="OU91" s="2">
        <f>IF(AND(NW91&gt;'Graph Creator'!$K$4,'Detalle de Cuentas'!NW91&lt;='Graph Creator'!$L$4),1,0)</f>
        <v>0</v>
      </c>
      <c r="OV91" s="2">
        <f>IF(AND(NX91&gt;'Graph Creator'!$K$4,'Detalle de Cuentas'!NX91&lt;='Graph Creator'!$L$4),1,0)</f>
        <v>0</v>
      </c>
      <c r="OW91" s="2">
        <f>IF(AND(NY91&gt;'Graph Creator'!$K$4,'Detalle de Cuentas'!NY91&lt;='Graph Creator'!$L$4),1,0)</f>
        <v>0</v>
      </c>
      <c r="OX91" s="2">
        <f>IF(AND(NZ91&gt;'Graph Creator'!$K$4,'Detalle de Cuentas'!NZ91&lt;='Graph Creator'!$L$4),1,0)</f>
        <v>0</v>
      </c>
      <c r="OY91" s="2">
        <f>IF(AND(OA91&gt;'Graph Creator'!$K$4,'Detalle de Cuentas'!OA91&lt;='Graph Creator'!$L$4),1,0)</f>
        <v>0</v>
      </c>
      <c r="OZ91" s="2">
        <f>IF(AND(OB91&gt;'Graph Creator'!$K$4,'Detalle de Cuentas'!OB91&lt;='Graph Creator'!$L$4),1,0)</f>
        <v>0</v>
      </c>
      <c r="PA91" s="2">
        <f>IF(AND(OC91&gt;'Graph Creator'!$K$4,'Detalle de Cuentas'!OC91&lt;='Graph Creator'!$L$4),1,0)</f>
        <v>0</v>
      </c>
      <c r="PB91" s="2">
        <f>IF(AND(NF91&gt;'Graph Creator'!$L$4,'Detalle de Cuentas'!NF91&lt;='Graph Creator'!$M$4),1,0)</f>
        <v>0</v>
      </c>
      <c r="PC91" s="2">
        <f>IF(AND(NG91&gt;'Graph Creator'!$L$4,'Detalle de Cuentas'!NG91&lt;='Graph Creator'!$M$4),1,0)</f>
        <v>0</v>
      </c>
      <c r="PD91" s="2">
        <f>IF(AND(NH91&gt;'Graph Creator'!$L$4,'Detalle de Cuentas'!NH91&lt;='Graph Creator'!$M$4),1,0)</f>
        <v>0</v>
      </c>
      <c r="PE91" s="2">
        <f>IF(AND(NI91&gt;'Graph Creator'!$L$4,'Detalle de Cuentas'!NI91&lt;='Graph Creator'!$M$4),1,0)</f>
        <v>0</v>
      </c>
      <c r="PF91" s="2">
        <f>IF(AND(NJ91&gt;'Graph Creator'!$L$4,'Detalle de Cuentas'!NJ91&lt;='Graph Creator'!$M$4),1,0)</f>
        <v>0</v>
      </c>
      <c r="PG91" s="2">
        <f>IF(AND(NK91&gt;'Graph Creator'!$L$4,'Detalle de Cuentas'!NK91&lt;='Graph Creator'!$M$4),1,0)</f>
        <v>0</v>
      </c>
      <c r="PH91" s="2">
        <f>IF(AND(NL91&gt;'Graph Creator'!$L$4,'Detalle de Cuentas'!NL91&lt;='Graph Creator'!$M$4),1,0)</f>
        <v>0</v>
      </c>
      <c r="PI91" s="2">
        <f>IF(AND(NM91&gt;'Graph Creator'!$L$4,'Detalle de Cuentas'!NM91&lt;='Graph Creator'!$M$4),1,0)</f>
        <v>0</v>
      </c>
      <c r="PJ91" s="2">
        <f>IF(AND(NN91&gt;'Graph Creator'!$L$4,'Detalle de Cuentas'!NN91&lt;='Graph Creator'!$M$4),1,0)</f>
        <v>0</v>
      </c>
      <c r="PK91" s="2">
        <f>IF(AND(NO91&gt;'Graph Creator'!$L$4,'Detalle de Cuentas'!NO91&lt;='Graph Creator'!$M$4),1,0)</f>
        <v>0</v>
      </c>
      <c r="PL91" s="2">
        <f>IF(AND(NP91&gt;'Graph Creator'!$L$4,'Detalle de Cuentas'!NP91&lt;='Graph Creator'!$M$4),1,0)</f>
        <v>0</v>
      </c>
      <c r="PM91" s="2">
        <f>IF(AND(NQ91&gt;'Graph Creator'!$L$4,'Detalle de Cuentas'!NQ91&lt;='Graph Creator'!$M$4),1,0)</f>
        <v>0</v>
      </c>
      <c r="PN91" s="2">
        <f>IF(AND(NR91&gt;'Graph Creator'!$L$4,'Detalle de Cuentas'!NR91&lt;='Graph Creator'!$M$4),1,0)</f>
        <v>0</v>
      </c>
      <c r="PO91" s="2">
        <f>IF(AND(NS91&gt;'Graph Creator'!$L$4,'Detalle de Cuentas'!NS91&lt;='Graph Creator'!$M$4),1,0)</f>
        <v>0</v>
      </c>
      <c r="PP91" s="2">
        <f>IF(AND(NT91&gt;'Graph Creator'!$L$4,'Detalle de Cuentas'!NT91&lt;='Graph Creator'!$M$4),1,0)</f>
        <v>0</v>
      </c>
      <c r="PQ91" s="2">
        <f>IF(AND(NU91&gt;'Graph Creator'!$L$4,'Detalle de Cuentas'!NU91&lt;='Graph Creator'!$M$4),1,0)</f>
        <v>0</v>
      </c>
      <c r="PR91" s="2">
        <f>IF(AND(NV91&gt;'Graph Creator'!$L$4,'Detalle de Cuentas'!NV91&lt;='Graph Creator'!$M$4),1,0)</f>
        <v>0</v>
      </c>
      <c r="PS91" s="2">
        <f>IF(AND(NW91&gt;'Graph Creator'!$L$4,'Detalle de Cuentas'!NW91&lt;='Graph Creator'!$M$4),1,0)</f>
        <v>0</v>
      </c>
      <c r="PT91" s="2">
        <f>IF(AND(NX91&gt;'Graph Creator'!$L$4,'Detalle de Cuentas'!NX91&lt;='Graph Creator'!$M$4),1,0)</f>
        <v>0</v>
      </c>
      <c r="PU91" s="2">
        <f>IF(AND(NY91&gt;'Graph Creator'!$L$4,'Detalle de Cuentas'!NY91&lt;='Graph Creator'!$M$4),1,0)</f>
        <v>0</v>
      </c>
      <c r="PV91" s="2">
        <f>IF(AND(NZ91&gt;'Graph Creator'!$L$4,'Detalle de Cuentas'!NZ91&lt;='Graph Creator'!$M$4),1,0)</f>
        <v>0</v>
      </c>
      <c r="PW91" s="2">
        <f>IF(AND(OA91&gt;'Graph Creator'!$L$4,'Detalle de Cuentas'!OA91&lt;='Graph Creator'!$M$4),1,0)</f>
        <v>0</v>
      </c>
      <c r="PX91" s="2">
        <f>IF(AND(OB91&gt;'Graph Creator'!$L$4,'Detalle de Cuentas'!OB91&lt;='Graph Creator'!$M$4),1,0)</f>
        <v>0</v>
      </c>
      <c r="PY91" s="2">
        <f>IF(AND(OC91&gt;'Graph Creator'!$L$4,'Detalle de Cuentas'!OC91&lt;='Graph Creator'!$M$4),1,0)</f>
        <v>0</v>
      </c>
      <c r="PZ91" s="2">
        <f>IF(AND(NF91&gt;'Graph Creator'!$M$4,'Detalle de Cuentas'!NF91&lt;='Graph Creator'!$N$4),1,0)</f>
        <v>0</v>
      </c>
      <c r="QA91" s="2">
        <f>IF(AND(NG91&gt;'Graph Creator'!$M$4,'Detalle de Cuentas'!NG91&lt;='Graph Creator'!$N$4),1,0)</f>
        <v>0</v>
      </c>
      <c r="QB91" s="2">
        <f>IF(AND(NH91&gt;'Graph Creator'!$M$4,'Detalle de Cuentas'!NH91&lt;='Graph Creator'!$N$4),1,0)</f>
        <v>0</v>
      </c>
      <c r="QC91" s="2">
        <f>IF(AND(NI91&gt;'Graph Creator'!$M$4,'Detalle de Cuentas'!NI91&lt;='Graph Creator'!$N$4),1,0)</f>
        <v>0</v>
      </c>
      <c r="QD91" s="2">
        <f>IF(AND(NJ91&gt;'Graph Creator'!$M$4,'Detalle de Cuentas'!NJ91&lt;='Graph Creator'!$N$4),1,0)</f>
        <v>0</v>
      </c>
      <c r="QE91" s="2">
        <f>IF(AND(NK91&gt;'Graph Creator'!$M$4,'Detalle de Cuentas'!NK91&lt;='Graph Creator'!$N$4),1,0)</f>
        <v>0</v>
      </c>
      <c r="QF91" s="2">
        <f>IF(AND(NL91&gt;'Graph Creator'!$M$4,'Detalle de Cuentas'!NL91&lt;='Graph Creator'!$N$4),1,0)</f>
        <v>0</v>
      </c>
      <c r="QG91" s="2">
        <f>IF(AND(NM91&gt;'Graph Creator'!$M$4,'Detalle de Cuentas'!NM91&lt;='Graph Creator'!$N$4),1,0)</f>
        <v>0</v>
      </c>
      <c r="QH91" s="2">
        <f>IF(AND(NN91&gt;'Graph Creator'!$M$4,'Detalle de Cuentas'!NN91&lt;='Graph Creator'!$N$4),1,0)</f>
        <v>0</v>
      </c>
      <c r="QI91" s="2">
        <f>IF(AND(NO91&gt;'Graph Creator'!$M$4,'Detalle de Cuentas'!NO91&lt;='Graph Creator'!$N$4),1,0)</f>
        <v>0</v>
      </c>
      <c r="QJ91" s="2">
        <f>IF(AND(NP91&gt;'Graph Creator'!$M$4,'Detalle de Cuentas'!NP91&lt;='Graph Creator'!$N$4),1,0)</f>
        <v>0</v>
      </c>
      <c r="QK91" s="2">
        <f>IF(AND(NQ91&gt;'Graph Creator'!$M$4,'Detalle de Cuentas'!NQ91&lt;='Graph Creator'!$N$4),1,0)</f>
        <v>0</v>
      </c>
      <c r="QL91" s="2">
        <f>IF(AND(NR91&gt;'Graph Creator'!$M$4,'Detalle de Cuentas'!NR91&lt;='Graph Creator'!$N$4),1,0)</f>
        <v>0</v>
      </c>
      <c r="QM91" s="2">
        <f>IF(AND(NS91&gt;'Graph Creator'!$M$4,'Detalle de Cuentas'!NS91&lt;='Graph Creator'!$N$4),1,0)</f>
        <v>0</v>
      </c>
      <c r="QN91" s="2">
        <f>IF(AND(NT91&gt;'Graph Creator'!$M$4,'Detalle de Cuentas'!NT91&lt;='Graph Creator'!$N$4),1,0)</f>
        <v>0</v>
      </c>
      <c r="QO91" s="2">
        <f>IF(AND(NU91&gt;'Graph Creator'!$M$4,'Detalle de Cuentas'!NU91&lt;='Graph Creator'!$N$4),1,0)</f>
        <v>0</v>
      </c>
      <c r="QP91" s="2">
        <f>IF(AND(NV91&gt;'Graph Creator'!$M$4,'Detalle de Cuentas'!NV91&lt;='Graph Creator'!$N$4),1,0)</f>
        <v>0</v>
      </c>
      <c r="QQ91" s="2">
        <f>IF(AND(NW91&gt;'Graph Creator'!$M$4,'Detalle de Cuentas'!NW91&lt;='Graph Creator'!$N$4),1,0)</f>
        <v>0</v>
      </c>
      <c r="QR91" s="2">
        <f>IF(AND(NX91&gt;'Graph Creator'!$M$4,'Detalle de Cuentas'!NX91&lt;='Graph Creator'!$N$4),1,0)</f>
        <v>0</v>
      </c>
      <c r="QS91" s="2">
        <f>IF(AND(NY91&gt;'Graph Creator'!$M$4,'Detalle de Cuentas'!NY91&lt;='Graph Creator'!$N$4),1,0)</f>
        <v>0</v>
      </c>
      <c r="QT91" s="2">
        <f>IF(AND(NZ91&gt;'Graph Creator'!$M$4,'Detalle de Cuentas'!NZ91&lt;='Graph Creator'!$N$4),1,0)</f>
        <v>0</v>
      </c>
      <c r="QU91" s="2">
        <f>IF(AND(OA91&gt;'Graph Creator'!$M$4,'Detalle de Cuentas'!OA91&lt;='Graph Creator'!$N$4),1,0)</f>
        <v>0</v>
      </c>
      <c r="QV91" s="2">
        <f>IF(AND(OB91&gt;'Graph Creator'!$M$4,'Detalle de Cuentas'!OB91&lt;='Graph Creator'!$N$4),1,0)</f>
        <v>0</v>
      </c>
      <c r="QW91" s="2">
        <f>IF(AND(OC91&gt;'Graph Creator'!$M$4,'Detalle de Cuentas'!OC91&lt;='Graph Creator'!$N$4),1,0)</f>
        <v>0</v>
      </c>
      <c r="QX91" s="2">
        <f>IF(AND(NF91&gt;'Graph Creator'!$N$4,'Detalle de Cuentas'!NF91&lt;='Graph Creator'!$O$4),1,0)</f>
        <v>0</v>
      </c>
      <c r="QY91" s="2">
        <f>IF(AND(NG91&gt;'Graph Creator'!$N$4,'Detalle de Cuentas'!NG91&lt;='Graph Creator'!$O$4),1,0)</f>
        <v>0</v>
      </c>
      <c r="QZ91" s="2">
        <f>IF(AND(NH91&gt;'Graph Creator'!$N$4,'Detalle de Cuentas'!NH91&lt;='Graph Creator'!$O$4),1,0)</f>
        <v>0</v>
      </c>
      <c r="RA91" s="2">
        <f>IF(AND(NI91&gt;'Graph Creator'!$N$4,'Detalle de Cuentas'!NI91&lt;='Graph Creator'!$O$4),1,0)</f>
        <v>0</v>
      </c>
      <c r="RB91" s="2">
        <f>IF(AND(NJ91&gt;'Graph Creator'!$N$4,'Detalle de Cuentas'!NJ91&lt;='Graph Creator'!$O$4),1,0)</f>
        <v>0</v>
      </c>
      <c r="RC91" s="2">
        <f>IF(AND(NK91&gt;'Graph Creator'!$N$4,'Detalle de Cuentas'!NK91&lt;='Graph Creator'!$O$4),1,0)</f>
        <v>0</v>
      </c>
      <c r="RD91" s="2">
        <f>IF(AND(NL91&gt;'Graph Creator'!$N$4,'Detalle de Cuentas'!NL91&lt;='Graph Creator'!$O$4),1,0)</f>
        <v>0</v>
      </c>
      <c r="RE91" s="2">
        <f>IF(AND(NM91&gt;'Graph Creator'!$N$4,'Detalle de Cuentas'!NM91&lt;='Graph Creator'!$O$4),1,0)</f>
        <v>0</v>
      </c>
      <c r="RF91" s="2">
        <f>IF(AND(NN91&gt;'Graph Creator'!$N$4,'Detalle de Cuentas'!NN91&lt;='Graph Creator'!$O$4),1,0)</f>
        <v>0</v>
      </c>
      <c r="RG91" s="2">
        <f>IF(AND(NO91&gt;'Graph Creator'!$N$4,'Detalle de Cuentas'!NO91&lt;='Graph Creator'!$O$4),1,0)</f>
        <v>0</v>
      </c>
      <c r="RH91" s="2">
        <f>IF(AND(NP91&gt;'Graph Creator'!$N$4,'Detalle de Cuentas'!NP91&lt;='Graph Creator'!$O$4),1,0)</f>
        <v>0</v>
      </c>
      <c r="RI91" s="2">
        <f>IF(AND(NQ91&gt;'Graph Creator'!$N$4,'Detalle de Cuentas'!NQ91&lt;='Graph Creator'!$O$4),1,0)</f>
        <v>0</v>
      </c>
      <c r="RJ91" s="2">
        <f>IF(AND(NR91&gt;'Graph Creator'!$N$4,'Detalle de Cuentas'!NR91&lt;='Graph Creator'!$O$4),1,0)</f>
        <v>0</v>
      </c>
      <c r="RK91" s="2">
        <f>IF(AND(NS91&gt;'Graph Creator'!$N$4,'Detalle de Cuentas'!NS91&lt;='Graph Creator'!$O$4),1,0)</f>
        <v>0</v>
      </c>
      <c r="RL91" s="2">
        <f>IF(AND(NT91&gt;'Graph Creator'!$N$4,'Detalle de Cuentas'!NT91&lt;='Graph Creator'!$O$4),1,0)</f>
        <v>0</v>
      </c>
      <c r="RM91" s="2">
        <f>IF(AND(NU91&gt;'Graph Creator'!$N$4,'Detalle de Cuentas'!NU91&lt;='Graph Creator'!$O$4),1,0)</f>
        <v>0</v>
      </c>
      <c r="RN91" s="2">
        <f>IF(AND(NV91&gt;'Graph Creator'!$N$4,'Detalle de Cuentas'!NV91&lt;='Graph Creator'!$O$4),1,0)</f>
        <v>0</v>
      </c>
      <c r="RO91" s="2">
        <f>IF(AND(NW91&gt;'Graph Creator'!$N$4,'Detalle de Cuentas'!NW91&lt;='Graph Creator'!$O$4),1,0)</f>
        <v>0</v>
      </c>
      <c r="RP91" s="2">
        <f>IF(AND(NX91&gt;'Graph Creator'!$N$4,'Detalle de Cuentas'!NX91&lt;='Graph Creator'!$O$4),1,0)</f>
        <v>0</v>
      </c>
      <c r="RQ91" s="2">
        <f>IF(AND(NY91&gt;'Graph Creator'!$N$4,'Detalle de Cuentas'!NY91&lt;='Graph Creator'!$O$4),1,0)</f>
        <v>0</v>
      </c>
      <c r="RR91" s="2">
        <f>IF(AND(NZ91&gt;'Graph Creator'!$N$4,'Detalle de Cuentas'!NZ91&lt;='Graph Creator'!$O$4),1,0)</f>
        <v>0</v>
      </c>
      <c r="RS91" s="2">
        <f>IF(AND(OA91&gt;'Graph Creator'!$N$4,'Detalle de Cuentas'!OA91&lt;='Graph Creator'!$O$4),1,0)</f>
        <v>0</v>
      </c>
      <c r="RT91" s="2">
        <f>IF(AND(OB91&gt;'Graph Creator'!$N$4,'Detalle de Cuentas'!OB91&lt;='Graph Creator'!$O$4),1,0)</f>
        <v>0</v>
      </c>
      <c r="RU91" s="2">
        <f>IF(AND(OC91&gt;'Graph Creator'!$N$4,'Detalle de Cuentas'!OC91&lt;='Graph Creator'!$O$4),1,0)</f>
        <v>0</v>
      </c>
      <c r="RV91" s="2" t="e">
        <f t="shared" si="1224"/>
        <v>#VALUE!</v>
      </c>
      <c r="RW91" s="2" t="e">
        <f t="shared" si="1225"/>
        <v>#VALUE!</v>
      </c>
      <c r="RX91" s="2" t="e">
        <f t="shared" si="1226"/>
        <v>#VALUE!</v>
      </c>
      <c r="RY91" s="2" t="e">
        <f t="shared" si="1227"/>
        <v>#VALUE!</v>
      </c>
      <c r="RZ91" s="2" t="e">
        <f t="shared" si="1228"/>
        <v>#VALUE!</v>
      </c>
      <c r="SA91" s="2" t="e">
        <f t="shared" si="1229"/>
        <v>#VALUE!</v>
      </c>
      <c r="SB91" s="2" t="e">
        <f t="shared" si="1230"/>
        <v>#VALUE!</v>
      </c>
      <c r="SC91" s="2" t="e">
        <f t="shared" si="1231"/>
        <v>#VALUE!</v>
      </c>
      <c r="SD91" s="2" t="e">
        <f t="shared" si="1232"/>
        <v>#VALUE!</v>
      </c>
      <c r="SE91" s="2" t="e">
        <f t="shared" si="1233"/>
        <v>#VALUE!</v>
      </c>
      <c r="SF91" s="2" t="e">
        <f t="shared" si="1234"/>
        <v>#VALUE!</v>
      </c>
      <c r="SG91" s="2" t="e">
        <f t="shared" si="1235"/>
        <v>#VALUE!</v>
      </c>
      <c r="SH91" s="2" t="e">
        <f t="shared" si="1236"/>
        <v>#VALUE!</v>
      </c>
      <c r="SI91" s="2" t="e">
        <f t="shared" si="1237"/>
        <v>#VALUE!</v>
      </c>
      <c r="SJ91" s="2" t="e">
        <f t="shared" si="1238"/>
        <v>#VALUE!</v>
      </c>
      <c r="SK91" s="2" t="e">
        <f t="shared" si="1239"/>
        <v>#VALUE!</v>
      </c>
      <c r="SL91" s="2" t="e">
        <f t="shared" si="1240"/>
        <v>#VALUE!</v>
      </c>
      <c r="SM91" s="2" t="e">
        <f t="shared" si="1241"/>
        <v>#VALUE!</v>
      </c>
      <c r="SN91" s="2" t="e">
        <f t="shared" si="1242"/>
        <v>#VALUE!</v>
      </c>
      <c r="SO91" s="2" t="e">
        <f t="shared" si="1243"/>
        <v>#VALUE!</v>
      </c>
      <c r="SP91" s="2" t="e">
        <f t="shared" si="1244"/>
        <v>#VALUE!</v>
      </c>
      <c r="SQ91" s="2" t="e">
        <f t="shared" si="1245"/>
        <v>#VALUE!</v>
      </c>
      <c r="SR91" s="2" t="e">
        <f t="shared" si="1246"/>
        <v>#VALUE!</v>
      </c>
      <c r="SS91" s="2" t="e">
        <f t="shared" si="1247"/>
        <v>#VALUE!</v>
      </c>
      <c r="ST91" s="2" t="e">
        <f t="shared" si="1248"/>
        <v>#VALUE!</v>
      </c>
      <c r="SU91" s="2" t="e">
        <f t="shared" si="1249"/>
        <v>#VALUE!</v>
      </c>
      <c r="SV91" s="2" t="e">
        <f t="shared" si="1250"/>
        <v>#VALUE!</v>
      </c>
      <c r="SW91" s="2" t="e">
        <f t="shared" si="1251"/>
        <v>#VALUE!</v>
      </c>
      <c r="SX91" s="2" t="e">
        <f t="shared" si="1252"/>
        <v>#VALUE!</v>
      </c>
      <c r="SY91" s="2" t="e">
        <f t="shared" si="1253"/>
        <v>#VALUE!</v>
      </c>
      <c r="SZ91" s="2" t="e">
        <f t="shared" si="1254"/>
        <v>#VALUE!</v>
      </c>
      <c r="TA91" s="2" t="e">
        <f t="shared" si="1255"/>
        <v>#VALUE!</v>
      </c>
      <c r="TB91" s="2" t="e">
        <f t="shared" si="1256"/>
        <v>#VALUE!</v>
      </c>
      <c r="TC91" s="2" t="e">
        <f t="shared" si="1257"/>
        <v>#VALUE!</v>
      </c>
      <c r="TD91" s="2" t="e">
        <f t="shared" si="1258"/>
        <v>#VALUE!</v>
      </c>
      <c r="TE91" s="2" t="e">
        <f t="shared" si="1259"/>
        <v>#VALUE!</v>
      </c>
      <c r="TF91" s="2" t="str">
        <f>IF(DZ91=1,IF(SUM(DZ$17:DZ91)&lt;2,""&amp;B91,", "&amp;B91),"")</f>
        <v/>
      </c>
      <c r="TG91" s="2" t="str">
        <f t="shared" si="1272"/>
        <v/>
      </c>
      <c r="TH91" s="2">
        <f t="shared" si="1260"/>
        <v>0</v>
      </c>
      <c r="TI91" s="14" t="str">
        <f t="shared" si="1261"/>
        <v/>
      </c>
      <c r="TJ91" s="14" t="e">
        <f t="shared" si="1081"/>
        <v>#VALUE!</v>
      </c>
      <c r="TK91" s="14" t="e">
        <f t="shared" si="1082"/>
        <v>#VALUE!</v>
      </c>
      <c r="TL91" s="14" t="e">
        <f t="shared" si="1083"/>
        <v>#VALUE!</v>
      </c>
      <c r="TM91" s="14" t="e">
        <f t="shared" si="1084"/>
        <v>#VALUE!</v>
      </c>
      <c r="TN91" s="14" t="e">
        <f t="shared" si="1085"/>
        <v>#VALUE!</v>
      </c>
      <c r="TO91" s="14" t="e">
        <f t="shared" si="1086"/>
        <v>#VALUE!</v>
      </c>
      <c r="TP91" s="14" t="e">
        <f t="shared" si="1087"/>
        <v>#VALUE!</v>
      </c>
      <c r="TQ91" s="14" t="e">
        <f t="shared" si="1088"/>
        <v>#VALUE!</v>
      </c>
      <c r="TR91" s="14" t="e">
        <f t="shared" si="1089"/>
        <v>#VALUE!</v>
      </c>
      <c r="TS91" s="14" t="e">
        <f t="shared" si="1090"/>
        <v>#VALUE!</v>
      </c>
      <c r="TT91" s="14" t="e">
        <f t="shared" si="1091"/>
        <v>#VALUE!</v>
      </c>
      <c r="TU91" s="14" t="e">
        <f t="shared" si="1092"/>
        <v>#VALUE!</v>
      </c>
      <c r="TV91" s="14" t="e">
        <f t="shared" si="1093"/>
        <v>#VALUE!</v>
      </c>
      <c r="TW91" s="14" t="e">
        <f t="shared" si="1094"/>
        <v>#VALUE!</v>
      </c>
      <c r="TX91" s="14" t="e">
        <f t="shared" si="1095"/>
        <v>#VALUE!</v>
      </c>
      <c r="TY91" s="14" t="e">
        <f t="shared" si="1096"/>
        <v>#VALUE!</v>
      </c>
      <c r="TZ91" s="14" t="e">
        <f t="shared" si="1097"/>
        <v>#VALUE!</v>
      </c>
      <c r="UA91" s="14" t="e">
        <f t="shared" si="1098"/>
        <v>#VALUE!</v>
      </c>
      <c r="UB91" s="14" t="e">
        <f t="shared" si="1099"/>
        <v>#VALUE!</v>
      </c>
      <c r="UC91" s="14" t="e">
        <f t="shared" si="1100"/>
        <v>#VALUE!</v>
      </c>
      <c r="UD91" s="14" t="e">
        <f t="shared" si="1101"/>
        <v>#VALUE!</v>
      </c>
      <c r="UE91" s="14" t="e">
        <f t="shared" si="1102"/>
        <v>#VALUE!</v>
      </c>
      <c r="UF91" s="14" t="e">
        <f t="shared" si="1103"/>
        <v>#VALUE!</v>
      </c>
      <c r="UH91" s="2">
        <f>IF($C$4-$R91&gt;'Graph Creator'!$E$2*'Graph Creator'!$D$13*12,0,1)</f>
        <v>1</v>
      </c>
      <c r="UJ91" s="2" t="e">
        <f t="shared" si="1262"/>
        <v>#VALUE!</v>
      </c>
      <c r="UK91" s="2" t="e">
        <f t="shared" si="1104"/>
        <v>#VALUE!</v>
      </c>
      <c r="UL91" s="2" t="e">
        <f t="shared" si="1105"/>
        <v>#VALUE!</v>
      </c>
      <c r="UM91" s="2" t="e">
        <f t="shared" si="1106"/>
        <v>#VALUE!</v>
      </c>
      <c r="UN91" s="2" t="e">
        <f t="shared" si="1107"/>
        <v>#VALUE!</v>
      </c>
      <c r="UO91" s="2" t="e">
        <f t="shared" si="1108"/>
        <v>#VALUE!</v>
      </c>
      <c r="UP91" s="2" t="e">
        <f t="shared" si="1109"/>
        <v>#VALUE!</v>
      </c>
      <c r="UQ91" s="2" t="e">
        <f t="shared" si="1110"/>
        <v>#VALUE!</v>
      </c>
      <c r="UR91" s="2" t="e">
        <f t="shared" si="1111"/>
        <v>#VALUE!</v>
      </c>
      <c r="US91" s="2" t="e">
        <f t="shared" si="1112"/>
        <v>#VALUE!</v>
      </c>
      <c r="UT91" s="2" t="e">
        <f t="shared" si="1113"/>
        <v>#VALUE!</v>
      </c>
      <c r="UU91" s="2" t="e">
        <f t="shared" si="1114"/>
        <v>#VALUE!</v>
      </c>
      <c r="UV91" s="2" t="e">
        <f t="shared" si="1115"/>
        <v>#VALUE!</v>
      </c>
      <c r="UW91" s="2" t="e">
        <f t="shared" si="1116"/>
        <v>#VALUE!</v>
      </c>
      <c r="UX91" s="2" t="e">
        <f t="shared" si="1117"/>
        <v>#VALUE!</v>
      </c>
      <c r="UY91" s="2" t="e">
        <f t="shared" si="1118"/>
        <v>#VALUE!</v>
      </c>
      <c r="UZ91" s="2" t="e">
        <f t="shared" si="1119"/>
        <v>#VALUE!</v>
      </c>
      <c r="VA91" s="2" t="e">
        <f t="shared" si="1120"/>
        <v>#VALUE!</v>
      </c>
      <c r="VB91" s="2" t="e">
        <f t="shared" si="1121"/>
        <v>#VALUE!</v>
      </c>
      <c r="VC91" s="2" t="e">
        <f t="shared" si="1122"/>
        <v>#VALUE!</v>
      </c>
      <c r="VD91" s="2" t="e">
        <f t="shared" si="1123"/>
        <v>#VALUE!</v>
      </c>
      <c r="VE91" s="2" t="e">
        <f t="shared" si="1124"/>
        <v>#VALUE!</v>
      </c>
      <c r="VF91" s="2" t="e">
        <f t="shared" si="1125"/>
        <v>#VALUE!</v>
      </c>
      <c r="VG91" s="2" t="e">
        <f t="shared" si="1126"/>
        <v>#VALUE!</v>
      </c>
      <c r="VH91" s="2" t="e">
        <f t="shared" si="1127"/>
        <v>#VALUE!</v>
      </c>
      <c r="VI91" s="2" t="e">
        <f t="shared" si="1128"/>
        <v>#VALUE!</v>
      </c>
      <c r="VJ91" s="2" t="e">
        <f t="shared" si="1129"/>
        <v>#VALUE!</v>
      </c>
      <c r="VK91" s="2" t="e">
        <f t="shared" si="1130"/>
        <v>#VALUE!</v>
      </c>
      <c r="VL91" s="2" t="e">
        <f t="shared" si="1131"/>
        <v>#VALUE!</v>
      </c>
      <c r="VM91" s="2" t="e">
        <f t="shared" si="1132"/>
        <v>#VALUE!</v>
      </c>
      <c r="VN91" s="2" t="e">
        <f t="shared" si="1133"/>
        <v>#VALUE!</v>
      </c>
      <c r="VO91" s="2" t="e">
        <f t="shared" si="1134"/>
        <v>#VALUE!</v>
      </c>
      <c r="VP91" s="2" t="e">
        <f t="shared" si="1135"/>
        <v>#VALUE!</v>
      </c>
      <c r="VQ91" s="2" t="e">
        <f t="shared" si="1136"/>
        <v>#VALUE!</v>
      </c>
      <c r="VR91" s="2" t="e">
        <f t="shared" si="1137"/>
        <v>#VALUE!</v>
      </c>
      <c r="VS91" s="2" t="e">
        <f t="shared" si="1138"/>
        <v>#VALUE!</v>
      </c>
      <c r="VT91" s="98">
        <f t="shared" si="1263"/>
        <v>0</v>
      </c>
      <c r="VU91" s="98">
        <f t="shared" si="1139"/>
        <v>0</v>
      </c>
      <c r="VV91" s="98">
        <f t="shared" si="1140"/>
        <v>0</v>
      </c>
      <c r="VW91" s="98">
        <f t="shared" si="1141"/>
        <v>0</v>
      </c>
      <c r="VX91" s="98">
        <f t="shared" si="1142"/>
        <v>0</v>
      </c>
      <c r="VY91" s="98">
        <f t="shared" si="1143"/>
        <v>0</v>
      </c>
      <c r="VZ91" s="98">
        <f t="shared" si="1144"/>
        <v>0</v>
      </c>
      <c r="WA91" s="98">
        <f t="shared" si="1145"/>
        <v>0</v>
      </c>
      <c r="WB91" s="98">
        <f t="shared" si="1146"/>
        <v>0</v>
      </c>
      <c r="WC91" s="98">
        <f t="shared" si="1147"/>
        <v>0</v>
      </c>
      <c r="WD91" s="98">
        <f t="shared" si="1148"/>
        <v>0</v>
      </c>
      <c r="WE91" s="98">
        <f t="shared" si="1149"/>
        <v>0</v>
      </c>
      <c r="WF91" s="98">
        <f t="shared" si="1150"/>
        <v>0</v>
      </c>
      <c r="WG91" s="98">
        <f t="shared" si="1151"/>
        <v>0</v>
      </c>
      <c r="WH91" s="98">
        <f t="shared" si="1152"/>
        <v>0</v>
      </c>
      <c r="WI91" s="98">
        <f t="shared" si="1153"/>
        <v>0</v>
      </c>
      <c r="WJ91" s="98">
        <f t="shared" si="1154"/>
        <v>0</v>
      </c>
      <c r="WK91" s="98">
        <f t="shared" si="1155"/>
        <v>0</v>
      </c>
      <c r="WL91" s="98">
        <f t="shared" si="1156"/>
        <v>0</v>
      </c>
      <c r="WM91" s="98">
        <f t="shared" si="1157"/>
        <v>0</v>
      </c>
      <c r="WN91" s="98">
        <f t="shared" si="1158"/>
        <v>0</v>
      </c>
      <c r="WO91" s="98">
        <f t="shared" si="1159"/>
        <v>0</v>
      </c>
      <c r="WP91" s="98">
        <f t="shared" si="1160"/>
        <v>0</v>
      </c>
      <c r="WQ91" s="98">
        <f t="shared" si="1161"/>
        <v>0</v>
      </c>
      <c r="WR91" s="98">
        <f>IFERROR(INDEX('Score Calculation'!$D$38:$D$41,MATCH('Detalle de Cuentas'!VT91,'Score Calculation'!$C$38:$C$41,1)),0)</f>
        <v>4</v>
      </c>
      <c r="WS91" s="98">
        <f>IFERROR(INDEX('Score Calculation'!$D$38:$D$41,MATCH('Detalle de Cuentas'!VU91,'Score Calculation'!$C$38:$C$41,1)),0)</f>
        <v>4</v>
      </c>
      <c r="WT91" s="98">
        <f>IFERROR(INDEX('Score Calculation'!$D$38:$D$41,MATCH('Detalle de Cuentas'!VV91,'Score Calculation'!$C$38:$C$41,1)),0)</f>
        <v>4</v>
      </c>
      <c r="WU91" s="98">
        <f>IFERROR(INDEX('Score Calculation'!$D$38:$D$41,MATCH('Detalle de Cuentas'!VW91,'Score Calculation'!$C$38:$C$41,1)),0)</f>
        <v>4</v>
      </c>
      <c r="WV91" s="98">
        <f>IFERROR(INDEX('Score Calculation'!$D$38:$D$41,MATCH('Detalle de Cuentas'!VX91,'Score Calculation'!$C$38:$C$41,1)),0)</f>
        <v>4</v>
      </c>
      <c r="WW91" s="98">
        <f>IFERROR(INDEX('Score Calculation'!$D$38:$D$41,MATCH('Detalle de Cuentas'!VY91,'Score Calculation'!$C$38:$C$41,1)),0)</f>
        <v>4</v>
      </c>
      <c r="WX91" s="98">
        <f>IFERROR(INDEX('Score Calculation'!$D$38:$D$41,MATCH('Detalle de Cuentas'!VZ91,'Score Calculation'!$C$38:$C$41,1)),0)</f>
        <v>4</v>
      </c>
      <c r="WY91" s="98">
        <f>IFERROR(INDEX('Score Calculation'!$D$38:$D$41,MATCH('Detalle de Cuentas'!WA91,'Score Calculation'!$C$38:$C$41,1)),0)</f>
        <v>4</v>
      </c>
      <c r="WZ91" s="98">
        <f>IFERROR(INDEX('Score Calculation'!$D$38:$D$41,MATCH('Detalle de Cuentas'!WB91,'Score Calculation'!$C$38:$C$41,1)),0)</f>
        <v>4</v>
      </c>
      <c r="XA91" s="98">
        <f>IFERROR(INDEX('Score Calculation'!$D$38:$D$41,MATCH('Detalle de Cuentas'!WC91,'Score Calculation'!$C$38:$C$41,1)),0)</f>
        <v>4</v>
      </c>
      <c r="XB91" s="98">
        <f>IFERROR(INDEX('Score Calculation'!$D$38:$D$41,MATCH('Detalle de Cuentas'!WD91,'Score Calculation'!$C$38:$C$41,1)),0)</f>
        <v>4</v>
      </c>
      <c r="XC91" s="98">
        <f>IFERROR(INDEX('Score Calculation'!$D$38:$D$41,MATCH('Detalle de Cuentas'!WE91,'Score Calculation'!$C$38:$C$41,1)),0)</f>
        <v>4</v>
      </c>
      <c r="XD91" s="98">
        <f>IFERROR(INDEX('Score Calculation'!$D$38:$D$41,MATCH('Detalle de Cuentas'!WF91,'Score Calculation'!$C$38:$C$41,1)),0)</f>
        <v>4</v>
      </c>
      <c r="XE91" s="98">
        <f>IFERROR(INDEX('Score Calculation'!$D$38:$D$41,MATCH('Detalle de Cuentas'!WG91,'Score Calculation'!$C$38:$C$41,1)),0)</f>
        <v>4</v>
      </c>
      <c r="XF91" s="98">
        <f>IFERROR(INDEX('Score Calculation'!$D$38:$D$41,MATCH('Detalle de Cuentas'!WH91,'Score Calculation'!$C$38:$C$41,1)),0)</f>
        <v>4</v>
      </c>
      <c r="XG91" s="98">
        <f>IFERROR(INDEX('Score Calculation'!$D$38:$D$41,MATCH('Detalle de Cuentas'!WI91,'Score Calculation'!$C$38:$C$41,1)),0)</f>
        <v>4</v>
      </c>
      <c r="XH91" s="98">
        <f>IFERROR(INDEX('Score Calculation'!$D$38:$D$41,MATCH('Detalle de Cuentas'!WJ91,'Score Calculation'!$C$38:$C$41,1)),0)</f>
        <v>4</v>
      </c>
      <c r="XI91" s="98">
        <f>IFERROR(INDEX('Score Calculation'!$D$38:$D$41,MATCH('Detalle de Cuentas'!WK91,'Score Calculation'!$C$38:$C$41,1)),0)</f>
        <v>4</v>
      </c>
      <c r="XJ91" s="98">
        <f>IFERROR(INDEX('Score Calculation'!$D$38:$D$41,MATCH('Detalle de Cuentas'!WL91,'Score Calculation'!$C$38:$C$41,1)),0)</f>
        <v>4</v>
      </c>
      <c r="XK91" s="98">
        <f>IFERROR(INDEX('Score Calculation'!$D$38:$D$41,MATCH('Detalle de Cuentas'!WM91,'Score Calculation'!$C$38:$C$41,1)),0)</f>
        <v>4</v>
      </c>
      <c r="XL91" s="98">
        <f>IFERROR(INDEX('Score Calculation'!$D$38:$D$41,MATCH('Detalle de Cuentas'!WN91,'Score Calculation'!$C$38:$C$41,1)),0)</f>
        <v>4</v>
      </c>
      <c r="XM91" s="98">
        <f>IFERROR(INDEX('Score Calculation'!$D$38:$D$41,MATCH('Detalle de Cuentas'!WO91,'Score Calculation'!$C$38:$C$41,1)),0)</f>
        <v>4</v>
      </c>
      <c r="XN91" s="98">
        <f>IFERROR(INDEX('Score Calculation'!$D$38:$D$41,MATCH('Detalle de Cuentas'!WP91,'Score Calculation'!$C$38:$C$41,1)),0)</f>
        <v>4</v>
      </c>
      <c r="XO91" s="98">
        <f>IFERROR(INDEX('Score Calculation'!$D$38:$D$41,MATCH('Detalle de Cuentas'!WQ91,'Score Calculation'!$C$38:$C$41,1)),0)</f>
        <v>4</v>
      </c>
      <c r="XP91" s="98">
        <f>IFERROR(INDEX('Score Calculation'!$D$24:$D$31,MATCH('Detalle de Cuentas'!NF91,'Score Calculation'!$C$24:$C$31,1)),0)</f>
        <v>1</v>
      </c>
      <c r="XQ91" s="98">
        <f>IFERROR(INDEX('Score Calculation'!$D$24:$D$31,MATCH('Detalle de Cuentas'!NG91,'Score Calculation'!$C$24:$C$31,1)),0)</f>
        <v>1</v>
      </c>
      <c r="XR91" s="98">
        <f>IFERROR(INDEX('Score Calculation'!$D$24:$D$31,MATCH('Detalle de Cuentas'!NH91,'Score Calculation'!$C$24:$C$31,1)),0)</f>
        <v>1</v>
      </c>
      <c r="XS91" s="98">
        <f>IFERROR(INDEX('Score Calculation'!$D$24:$D$31,MATCH('Detalle de Cuentas'!NI91,'Score Calculation'!$C$24:$C$31,1)),0)</f>
        <v>1</v>
      </c>
      <c r="XT91" s="98">
        <f>IFERROR(INDEX('Score Calculation'!$D$24:$D$31,MATCH('Detalle de Cuentas'!NJ91,'Score Calculation'!$C$24:$C$31,1)),0)</f>
        <v>1</v>
      </c>
      <c r="XU91" s="98">
        <f>IFERROR(INDEX('Score Calculation'!$D$24:$D$31,MATCH('Detalle de Cuentas'!NK91,'Score Calculation'!$C$24:$C$31,1)),0)</f>
        <v>1</v>
      </c>
      <c r="XV91" s="98">
        <f>IFERROR(INDEX('Score Calculation'!$D$24:$D$31,MATCH('Detalle de Cuentas'!NL91,'Score Calculation'!$C$24:$C$31,1)),0)</f>
        <v>1</v>
      </c>
      <c r="XW91" s="98">
        <f>IFERROR(INDEX('Score Calculation'!$D$24:$D$31,MATCH('Detalle de Cuentas'!NM91,'Score Calculation'!$C$24:$C$31,1)),0)</f>
        <v>1</v>
      </c>
      <c r="XX91" s="98">
        <f>IFERROR(INDEX('Score Calculation'!$D$24:$D$31,MATCH('Detalle de Cuentas'!NN91,'Score Calculation'!$C$24:$C$31,1)),0)</f>
        <v>1</v>
      </c>
      <c r="XY91" s="98">
        <f>IFERROR(INDEX('Score Calculation'!$D$24:$D$31,MATCH('Detalle de Cuentas'!NO91,'Score Calculation'!$C$24:$C$31,1)),0)</f>
        <v>1</v>
      </c>
      <c r="XZ91" s="98">
        <f>IFERROR(INDEX('Score Calculation'!$D$24:$D$31,MATCH('Detalle de Cuentas'!NP91,'Score Calculation'!$C$24:$C$31,1)),0)</f>
        <v>1</v>
      </c>
      <c r="YA91" s="98">
        <f>IFERROR(INDEX('Score Calculation'!$D$24:$D$31,MATCH('Detalle de Cuentas'!NQ91,'Score Calculation'!$C$24:$C$31,1)),0)</f>
        <v>1</v>
      </c>
      <c r="YB91" s="98">
        <f>IFERROR(INDEX('Score Calculation'!$D$24:$D$31,MATCH('Detalle de Cuentas'!NR91,'Score Calculation'!$C$24:$C$31,1)),0)</f>
        <v>1</v>
      </c>
      <c r="YC91" s="98">
        <f>IFERROR(INDEX('Score Calculation'!$D$24:$D$31,MATCH('Detalle de Cuentas'!NS91,'Score Calculation'!$C$24:$C$31,1)),0)</f>
        <v>1</v>
      </c>
      <c r="YD91" s="98">
        <f>IFERROR(INDEX('Score Calculation'!$D$24:$D$31,MATCH('Detalle de Cuentas'!NT91,'Score Calculation'!$C$24:$C$31,1)),0)</f>
        <v>1</v>
      </c>
      <c r="YE91" s="98">
        <f>IFERROR(INDEX('Score Calculation'!$D$24:$D$31,MATCH('Detalle de Cuentas'!NU91,'Score Calculation'!$C$24:$C$31,1)),0)</f>
        <v>1</v>
      </c>
      <c r="YF91" s="98">
        <f>IFERROR(INDEX('Score Calculation'!$D$24:$D$31,MATCH('Detalle de Cuentas'!NV91,'Score Calculation'!$C$24:$C$31,1)),0)</f>
        <v>1</v>
      </c>
      <c r="YG91" s="98">
        <f>IFERROR(INDEX('Score Calculation'!$D$24:$D$31,MATCH('Detalle de Cuentas'!NW91,'Score Calculation'!$C$24:$C$31,1)),0)</f>
        <v>1</v>
      </c>
      <c r="YH91" s="98">
        <f>IFERROR(INDEX('Score Calculation'!$D$24:$D$31,MATCH('Detalle de Cuentas'!NX91,'Score Calculation'!$C$24:$C$31,1)),0)</f>
        <v>1</v>
      </c>
      <c r="YI91" s="98">
        <f>IFERROR(INDEX('Score Calculation'!$D$24:$D$31,MATCH('Detalle de Cuentas'!NY91,'Score Calculation'!$C$24:$C$31,1)),0)</f>
        <v>1</v>
      </c>
      <c r="YJ91" s="98">
        <f>IFERROR(INDEX('Score Calculation'!$D$24:$D$31,MATCH('Detalle de Cuentas'!NZ91,'Score Calculation'!$C$24:$C$31,1)),0)</f>
        <v>1</v>
      </c>
      <c r="YK91" s="98">
        <f>IFERROR(INDEX('Score Calculation'!$D$24:$D$31,MATCH('Detalle de Cuentas'!OA91,'Score Calculation'!$C$24:$C$31,1)),0)</f>
        <v>1</v>
      </c>
      <c r="YL91" s="98">
        <f>IFERROR(INDEX('Score Calculation'!$D$24:$D$31,MATCH('Detalle de Cuentas'!OB91,'Score Calculation'!$C$24:$C$31,1)),0)</f>
        <v>1</v>
      </c>
      <c r="YM91" s="98">
        <f>IFERROR(INDEX('Score Calculation'!$D$24:$D$31,MATCH('Detalle de Cuentas'!OC91,'Score Calculation'!$C$24:$C$31,1)),0)</f>
        <v>1</v>
      </c>
      <c r="YN91" s="98">
        <f t="shared" si="1264"/>
        <v>0</v>
      </c>
      <c r="YO91" s="98">
        <f>IF(LEFT(TRIM($D91),15)="GRUPO SOLIDARIO",$L91*'Score Calculation'!$H$5,IF(TRIM('Detalle de Cuentas'!$C91)="Semanal",'Detalle de Cuentas'!$L91*'Score Calculation'!$H$6,'Detalle de Cuentas'!$L91))</f>
        <v>0</v>
      </c>
      <c r="YP91" s="99">
        <f>IFERROR(INDEX('Score Calculation'!$D$54:$D$60,MATCH($YO91,'Score Calculation'!$C$54:$C$60,1)),1)</f>
        <v>0.2</v>
      </c>
      <c r="YQ91" s="99">
        <f>IFERROR(INDEX('Score Calculation'!$D$65:$D$123,MATCH(LEFT(TRIM('Detalle de Cuentas'!$F91),20),'Score Calculation'!$F$65:$F$123,0)),1)</f>
        <v>1</v>
      </c>
      <c r="YR91" s="99">
        <f>IFERROR(INDEX('Score Calculation'!$D$46:$D$49,MATCH('Detalle de Cuentas'!$YN91,'Score Calculation'!$C$46:$C$49,1)),1)</f>
        <v>4</v>
      </c>
      <c r="YS91" s="99">
        <f t="shared" si="1265"/>
        <v>0</v>
      </c>
      <c r="YT91" s="99">
        <f t="shared" si="1266"/>
        <v>0</v>
      </c>
      <c r="YU91" s="98" t="str">
        <f t="shared" si="1267"/>
        <v/>
      </c>
      <c r="YV91" s="109">
        <f t="shared" si="1268"/>
        <v>1</v>
      </c>
      <c r="YW91" s="109">
        <f>IFERROR(INDEX('Score Calculation'!$D$187:$D$245,MATCH(LEFT(TRIM('Detalle de Cuentas'!$F91),20),'Score Calculation'!$F$187:$F$245,0)),1)</f>
        <v>1</v>
      </c>
      <c r="YX91" s="109">
        <f>IFERROR(IF($E91="HIPOTECA",-PMT('Score Calculation'!$H$266/(360/$J91),$G91,$YO91)*(30/$J91),-PMT('Score Calculation'!$H$267/(360/$J91),$G91,$YO91)*(30/$J91)),0)</f>
        <v>0</v>
      </c>
      <c r="YY91" s="109">
        <f t="shared" si="805"/>
        <v>0</v>
      </c>
      <c r="YZ91" s="109">
        <f t="shared" si="805"/>
        <v>0</v>
      </c>
      <c r="ZA91" s="109">
        <f t="shared" si="805"/>
        <v>0</v>
      </c>
      <c r="ZB91" s="109">
        <f t="shared" si="805"/>
        <v>0</v>
      </c>
      <c r="ZC91" s="109">
        <f t="shared" si="805"/>
        <v>0</v>
      </c>
      <c r="ZD91" s="109">
        <f t="shared" si="805"/>
        <v>0</v>
      </c>
      <c r="ZE91" s="109">
        <f t="shared" si="805"/>
        <v>0</v>
      </c>
      <c r="ZF91" s="109">
        <f t="shared" si="805"/>
        <v>0</v>
      </c>
      <c r="ZG91" s="109">
        <f t="shared" si="805"/>
        <v>0</v>
      </c>
      <c r="ZH91" s="109">
        <f t="shared" si="805"/>
        <v>0</v>
      </c>
      <c r="ZI91" s="109">
        <f t="shared" si="1269"/>
        <v>0</v>
      </c>
    </row>
    <row r="92" spans="2:685" x14ac:dyDescent="0.2">
      <c r="B92" s="41">
        <v>76</v>
      </c>
      <c r="C92" s="42"/>
      <c r="D92" s="42"/>
      <c r="E92" s="42"/>
      <c r="F92" s="42"/>
      <c r="G92" s="42"/>
      <c r="H92" s="42"/>
      <c r="I92" s="29"/>
      <c r="J92" s="6" t="str">
        <f t="shared" si="814"/>
        <v/>
      </c>
      <c r="K92" s="43"/>
      <c r="L92" s="43"/>
      <c r="M92" s="43"/>
      <c r="N92" s="43"/>
      <c r="O92" s="43"/>
      <c r="P92" s="44" t="str">
        <f t="shared" si="1162"/>
        <v/>
      </c>
      <c r="Q92" s="26"/>
      <c r="R92" s="26"/>
      <c r="S92" s="26"/>
      <c r="T92" s="26"/>
      <c r="U92" s="29"/>
      <c r="V92" s="43"/>
      <c r="W92" s="26"/>
      <c r="X92" s="29"/>
      <c r="Y92" s="6">
        <f>IF('Detalle de Cuentas'!$C$4-$R92&gt;'Graph Creator'!$E$2*'Graph Creator'!$D$13*12,0,1)</f>
        <v>1</v>
      </c>
      <c r="Z92" s="45">
        <f t="shared" si="815"/>
        <v>0</v>
      </c>
      <c r="AA92" s="2" t="e">
        <f t="shared" si="1163"/>
        <v>#VALUE!</v>
      </c>
      <c r="AB92" s="2" t="e">
        <f t="shared" si="1164"/>
        <v>#VALUE!</v>
      </c>
      <c r="AC92" s="2" t="e">
        <f t="shared" si="1165"/>
        <v>#VALUE!</v>
      </c>
      <c r="AD92" s="2" t="e">
        <f t="shared" si="1166"/>
        <v>#VALUE!</v>
      </c>
      <c r="AE92" s="2" t="e">
        <f t="shared" si="1167"/>
        <v>#VALUE!</v>
      </c>
      <c r="AF92" s="2" t="e">
        <f t="shared" si="1168"/>
        <v>#VALUE!</v>
      </c>
      <c r="AG92" s="2">
        <f t="shared" si="1169"/>
        <v>0</v>
      </c>
      <c r="AH92" s="2">
        <f t="shared" si="1170"/>
        <v>0</v>
      </c>
      <c r="AI92" s="2" t="str">
        <f t="shared" si="1171"/>
        <v/>
      </c>
      <c r="AJ92" s="2" t="str">
        <f t="shared" ref="AJ92:BE92" si="1289">IFERROR(SEARCH(".",$I92,AI92+1),"")</f>
        <v/>
      </c>
      <c r="AK92" s="2" t="str">
        <f t="shared" si="1289"/>
        <v/>
      </c>
      <c r="AL92" s="2" t="str">
        <f t="shared" si="1289"/>
        <v/>
      </c>
      <c r="AM92" s="2" t="str">
        <f t="shared" si="1289"/>
        <v/>
      </c>
      <c r="AN92" s="2" t="str">
        <f t="shared" si="1289"/>
        <v/>
      </c>
      <c r="AO92" s="2" t="str">
        <f t="shared" si="1289"/>
        <v/>
      </c>
      <c r="AP92" s="2" t="str">
        <f t="shared" si="1289"/>
        <v/>
      </c>
      <c r="AQ92" s="2" t="str">
        <f t="shared" si="1289"/>
        <v/>
      </c>
      <c r="AR92" s="2" t="str">
        <f t="shared" si="1289"/>
        <v/>
      </c>
      <c r="AS92" s="2" t="str">
        <f t="shared" si="1289"/>
        <v/>
      </c>
      <c r="AT92" s="2" t="str">
        <f t="shared" si="1289"/>
        <v/>
      </c>
      <c r="AU92" s="2" t="str">
        <f t="shared" si="1289"/>
        <v/>
      </c>
      <c r="AV92" s="2" t="str">
        <f t="shared" si="1289"/>
        <v/>
      </c>
      <c r="AW92" s="2" t="str">
        <f t="shared" si="1289"/>
        <v/>
      </c>
      <c r="AX92" s="2" t="str">
        <f t="shared" si="1289"/>
        <v/>
      </c>
      <c r="AY92" s="2" t="str">
        <f t="shared" si="1289"/>
        <v/>
      </c>
      <c r="AZ92" s="2" t="str">
        <f t="shared" si="1289"/>
        <v/>
      </c>
      <c r="BA92" s="2" t="str">
        <f t="shared" si="1289"/>
        <v/>
      </c>
      <c r="BB92" s="2" t="str">
        <f t="shared" si="1289"/>
        <v/>
      </c>
      <c r="BC92" s="2" t="str">
        <f t="shared" si="1289"/>
        <v/>
      </c>
      <c r="BD92" s="2" t="str">
        <f t="shared" si="1289"/>
        <v/>
      </c>
      <c r="BE92" s="2" t="str">
        <f t="shared" si="1289"/>
        <v/>
      </c>
      <c r="BF92" s="2" t="str">
        <f t="shared" si="1173"/>
        <v/>
      </c>
      <c r="BG92" s="2" t="str">
        <f t="shared" si="817"/>
        <v/>
      </c>
      <c r="BH92" s="2" t="str">
        <f t="shared" si="818"/>
        <v/>
      </c>
      <c r="BI92" s="2" t="str">
        <f t="shared" si="819"/>
        <v/>
      </c>
      <c r="BJ92" s="2" t="str">
        <f t="shared" si="820"/>
        <v/>
      </c>
      <c r="BK92" s="2" t="str">
        <f t="shared" si="821"/>
        <v/>
      </c>
      <c r="BL92" s="2" t="str">
        <f t="shared" si="822"/>
        <v/>
      </c>
      <c r="BM92" s="2" t="str">
        <f t="shared" si="823"/>
        <v/>
      </c>
      <c r="BN92" s="2" t="str">
        <f t="shared" si="824"/>
        <v/>
      </c>
      <c r="BO92" s="2" t="str">
        <f t="shared" si="825"/>
        <v/>
      </c>
      <c r="BP92" s="2" t="str">
        <f t="shared" si="826"/>
        <v/>
      </c>
      <c r="BQ92" s="2" t="str">
        <f t="shared" si="827"/>
        <v/>
      </c>
      <c r="BR92" s="2" t="str">
        <f t="shared" si="828"/>
        <v/>
      </c>
      <c r="BS92" s="2" t="str">
        <f t="shared" si="829"/>
        <v/>
      </c>
      <c r="BT92" s="2" t="str">
        <f t="shared" si="830"/>
        <v/>
      </c>
      <c r="BU92" s="2" t="str">
        <f t="shared" si="831"/>
        <v/>
      </c>
      <c r="BV92" s="2" t="str">
        <f t="shared" si="832"/>
        <v/>
      </c>
      <c r="BW92" s="2" t="str">
        <f t="shared" si="833"/>
        <v/>
      </c>
      <c r="BX92" s="2" t="str">
        <f t="shared" si="834"/>
        <v/>
      </c>
      <c r="BY92" s="2" t="str">
        <f t="shared" si="835"/>
        <v/>
      </c>
      <c r="BZ92" s="2" t="str">
        <f t="shared" si="836"/>
        <v/>
      </c>
      <c r="CA92" s="2" t="str">
        <f t="shared" si="837"/>
        <v/>
      </c>
      <c r="CB92" s="2" t="str">
        <f t="shared" si="838"/>
        <v/>
      </c>
      <c r="CC92" s="2" t="str">
        <f t="shared" si="839"/>
        <v/>
      </c>
      <c r="CD92" s="14">
        <f t="shared" si="840"/>
        <v>0</v>
      </c>
      <c r="CE92" s="14" t="e">
        <f t="shared" ref="CE92:DA92" si="1290">CD92-$J$17</f>
        <v>#VALUE!</v>
      </c>
      <c r="CF92" s="14" t="e">
        <f t="shared" si="1290"/>
        <v>#VALUE!</v>
      </c>
      <c r="CG92" s="14" t="e">
        <f t="shared" si="1290"/>
        <v>#VALUE!</v>
      </c>
      <c r="CH92" s="14" t="e">
        <f t="shared" si="1290"/>
        <v>#VALUE!</v>
      </c>
      <c r="CI92" s="14" t="e">
        <f t="shared" si="1290"/>
        <v>#VALUE!</v>
      </c>
      <c r="CJ92" s="14" t="e">
        <f t="shared" si="1290"/>
        <v>#VALUE!</v>
      </c>
      <c r="CK92" s="14" t="e">
        <f t="shared" si="1290"/>
        <v>#VALUE!</v>
      </c>
      <c r="CL92" s="14" t="e">
        <f t="shared" si="1290"/>
        <v>#VALUE!</v>
      </c>
      <c r="CM92" s="14" t="e">
        <f t="shared" si="1290"/>
        <v>#VALUE!</v>
      </c>
      <c r="CN92" s="14" t="e">
        <f t="shared" si="1290"/>
        <v>#VALUE!</v>
      </c>
      <c r="CO92" s="14" t="e">
        <f t="shared" si="1290"/>
        <v>#VALUE!</v>
      </c>
      <c r="CP92" s="14" t="e">
        <f t="shared" si="1290"/>
        <v>#VALUE!</v>
      </c>
      <c r="CQ92" s="14" t="e">
        <f t="shared" si="1290"/>
        <v>#VALUE!</v>
      </c>
      <c r="CR92" s="14" t="e">
        <f t="shared" si="1290"/>
        <v>#VALUE!</v>
      </c>
      <c r="CS92" s="14" t="e">
        <f t="shared" si="1290"/>
        <v>#VALUE!</v>
      </c>
      <c r="CT92" s="14" t="e">
        <f t="shared" si="1290"/>
        <v>#VALUE!</v>
      </c>
      <c r="CU92" s="14" t="e">
        <f t="shared" si="1290"/>
        <v>#VALUE!</v>
      </c>
      <c r="CV92" s="14" t="e">
        <f t="shared" si="1290"/>
        <v>#VALUE!</v>
      </c>
      <c r="CW92" s="14" t="e">
        <f t="shared" si="1290"/>
        <v>#VALUE!</v>
      </c>
      <c r="CX92" s="14" t="e">
        <f t="shared" si="1290"/>
        <v>#VALUE!</v>
      </c>
      <c r="CY92" s="14" t="e">
        <f t="shared" si="1290"/>
        <v>#VALUE!</v>
      </c>
      <c r="CZ92" s="14" t="e">
        <f t="shared" si="1290"/>
        <v>#VALUE!</v>
      </c>
      <c r="DA92" s="14" t="e">
        <f t="shared" si="1290"/>
        <v>#VALUE!</v>
      </c>
      <c r="DB92" s="2">
        <f t="shared" si="1175"/>
        <v>0</v>
      </c>
      <c r="DC92" s="2">
        <f t="shared" si="1176"/>
        <v>0</v>
      </c>
      <c r="DD92" s="2">
        <f t="shared" si="1177"/>
        <v>0</v>
      </c>
      <c r="DE92" s="2">
        <f t="shared" si="1178"/>
        <v>0</v>
      </c>
      <c r="DF92" s="2">
        <f t="shared" si="1179"/>
        <v>0</v>
      </c>
      <c r="DG92" s="2">
        <f t="shared" si="1180"/>
        <v>0</v>
      </c>
      <c r="DH92" s="2">
        <f t="shared" si="1181"/>
        <v>0</v>
      </c>
      <c r="DI92" s="2">
        <f t="shared" si="1182"/>
        <v>0</v>
      </c>
      <c r="DJ92" s="2">
        <f t="shared" si="1183"/>
        <v>0</v>
      </c>
      <c r="DK92" s="2">
        <f t="shared" si="1184"/>
        <v>0</v>
      </c>
      <c r="DL92" s="2">
        <f t="shared" si="1185"/>
        <v>0</v>
      </c>
      <c r="DM92" s="2">
        <f t="shared" si="1186"/>
        <v>0</v>
      </c>
      <c r="DN92" s="2">
        <f t="shared" si="1187"/>
        <v>0</v>
      </c>
      <c r="DO92" s="2">
        <f t="shared" si="1188"/>
        <v>0</v>
      </c>
      <c r="DP92" s="2">
        <f t="shared" si="1189"/>
        <v>0</v>
      </c>
      <c r="DQ92" s="2">
        <f t="shared" si="1190"/>
        <v>0</v>
      </c>
      <c r="DR92" s="2">
        <f t="shared" si="1191"/>
        <v>0</v>
      </c>
      <c r="DS92" s="2">
        <f t="shared" si="1192"/>
        <v>0</v>
      </c>
      <c r="DT92" s="2">
        <f t="shared" si="1193"/>
        <v>0</v>
      </c>
      <c r="DU92" s="2">
        <f t="shared" si="1194"/>
        <v>0</v>
      </c>
      <c r="DV92" s="2">
        <f t="shared" si="1195"/>
        <v>0</v>
      </c>
      <c r="DW92" s="2">
        <f t="shared" si="1196"/>
        <v>0</v>
      </c>
      <c r="DX92" s="2">
        <f t="shared" si="1197"/>
        <v>0</v>
      </c>
      <c r="DY92" s="2">
        <f t="shared" si="1198"/>
        <v>0</v>
      </c>
      <c r="DZ92" s="2">
        <f t="shared" si="1199"/>
        <v>0</v>
      </c>
      <c r="EA92" s="2">
        <f t="shared" si="1200"/>
        <v>0</v>
      </c>
      <c r="EB92" s="2">
        <f t="shared" si="1201"/>
        <v>0</v>
      </c>
      <c r="EC92" s="2">
        <f t="shared" si="1202"/>
        <v>0</v>
      </c>
      <c r="ED92" s="2">
        <f t="shared" si="1203"/>
        <v>0</v>
      </c>
      <c r="EE92" s="2">
        <f t="shared" si="1204"/>
        <v>0</v>
      </c>
      <c r="EF92" s="2">
        <f t="shared" si="1205"/>
        <v>0</v>
      </c>
      <c r="EG92" s="2">
        <f t="shared" si="1206"/>
        <v>0</v>
      </c>
      <c r="EH92" s="2">
        <f t="shared" si="1207"/>
        <v>0</v>
      </c>
      <c r="EI92" s="2">
        <f t="shared" si="1208"/>
        <v>0</v>
      </c>
      <c r="EJ92" s="2">
        <f t="shared" si="1209"/>
        <v>0</v>
      </c>
      <c r="EK92" s="2">
        <f t="shared" si="1210"/>
        <v>0</v>
      </c>
      <c r="EL92" s="2">
        <f t="shared" si="1211"/>
        <v>0</v>
      </c>
      <c r="EM92" s="2">
        <f t="shared" si="1212"/>
        <v>0</v>
      </c>
      <c r="EN92" s="2">
        <f t="shared" si="1213"/>
        <v>0</v>
      </c>
      <c r="EO92" s="2">
        <f t="shared" si="1214"/>
        <v>0</v>
      </c>
      <c r="EP92" s="2">
        <f t="shared" si="1215"/>
        <v>0</v>
      </c>
      <c r="EQ92" s="2">
        <f t="shared" si="1216"/>
        <v>0</v>
      </c>
      <c r="ER92" s="2">
        <f t="shared" si="1217"/>
        <v>0</v>
      </c>
      <c r="ES92" s="2">
        <f t="shared" si="1218"/>
        <v>0</v>
      </c>
      <c r="ET92" s="2">
        <f t="shared" si="1219"/>
        <v>0</v>
      </c>
      <c r="EU92" s="2">
        <f t="shared" si="1220"/>
        <v>0</v>
      </c>
      <c r="EV92" s="2">
        <f t="shared" si="1221"/>
        <v>0</v>
      </c>
      <c r="EW92" s="2">
        <f t="shared" si="1222"/>
        <v>0</v>
      </c>
      <c r="EX92" s="2">
        <f t="shared" si="842"/>
        <v>1</v>
      </c>
      <c r="EY92" s="2" t="e">
        <f t="shared" si="843"/>
        <v>#VALUE!</v>
      </c>
      <c r="EZ92" s="2" t="e">
        <f t="shared" si="844"/>
        <v>#VALUE!</v>
      </c>
      <c r="FA92" s="2" t="e">
        <f t="shared" si="845"/>
        <v>#VALUE!</v>
      </c>
      <c r="FB92" s="2" t="e">
        <f t="shared" si="846"/>
        <v>#VALUE!</v>
      </c>
      <c r="FC92" s="2" t="e">
        <f t="shared" si="847"/>
        <v>#VALUE!</v>
      </c>
      <c r="FD92" s="2" t="e">
        <f t="shared" si="848"/>
        <v>#VALUE!</v>
      </c>
      <c r="FE92" s="2" t="e">
        <f t="shared" si="849"/>
        <v>#VALUE!</v>
      </c>
      <c r="FF92" s="2" t="e">
        <f t="shared" si="850"/>
        <v>#VALUE!</v>
      </c>
      <c r="FG92" s="2" t="e">
        <f t="shared" si="851"/>
        <v>#VALUE!</v>
      </c>
      <c r="FH92" s="2" t="e">
        <f t="shared" si="852"/>
        <v>#VALUE!</v>
      </c>
      <c r="FI92" s="2" t="e">
        <f t="shared" si="853"/>
        <v>#VALUE!</v>
      </c>
      <c r="FJ92" s="2" t="e">
        <f t="shared" si="854"/>
        <v>#VALUE!</v>
      </c>
      <c r="FK92" s="2" t="e">
        <f t="shared" si="855"/>
        <v>#VALUE!</v>
      </c>
      <c r="FL92" s="2" t="e">
        <f t="shared" si="856"/>
        <v>#VALUE!</v>
      </c>
      <c r="FM92" s="2" t="e">
        <f t="shared" si="857"/>
        <v>#VALUE!</v>
      </c>
      <c r="FN92" s="2" t="e">
        <f t="shared" si="858"/>
        <v>#VALUE!</v>
      </c>
      <c r="FO92" s="2" t="e">
        <f t="shared" si="859"/>
        <v>#VALUE!</v>
      </c>
      <c r="FP92" s="2" t="e">
        <f t="shared" si="860"/>
        <v>#VALUE!</v>
      </c>
      <c r="FQ92" s="2" t="e">
        <f t="shared" si="861"/>
        <v>#VALUE!</v>
      </c>
      <c r="FR92" s="2" t="e">
        <f t="shared" si="862"/>
        <v>#VALUE!</v>
      </c>
      <c r="FS92" s="2" t="e">
        <f t="shared" si="863"/>
        <v>#VALUE!</v>
      </c>
      <c r="FT92" s="2" t="e">
        <f t="shared" si="864"/>
        <v>#VALUE!</v>
      </c>
      <c r="FU92" s="2" t="e">
        <f t="shared" si="865"/>
        <v>#VALUE!</v>
      </c>
      <c r="FV92" s="2">
        <f t="shared" si="866"/>
        <v>1</v>
      </c>
      <c r="FW92" s="2" t="e">
        <f t="shared" si="867"/>
        <v>#VALUE!</v>
      </c>
      <c r="FX92" s="2" t="e">
        <f t="shared" si="868"/>
        <v>#VALUE!</v>
      </c>
      <c r="FY92" s="2" t="e">
        <f t="shared" si="869"/>
        <v>#VALUE!</v>
      </c>
      <c r="FZ92" s="2" t="e">
        <f t="shared" si="870"/>
        <v>#VALUE!</v>
      </c>
      <c r="GA92" s="2" t="e">
        <f t="shared" si="871"/>
        <v>#VALUE!</v>
      </c>
      <c r="GB92" s="2" t="e">
        <f t="shared" si="872"/>
        <v>#VALUE!</v>
      </c>
      <c r="GC92" s="2" t="e">
        <f t="shared" si="873"/>
        <v>#VALUE!</v>
      </c>
      <c r="GD92" s="2" t="e">
        <f t="shared" si="874"/>
        <v>#VALUE!</v>
      </c>
      <c r="GE92" s="2" t="e">
        <f t="shared" si="875"/>
        <v>#VALUE!</v>
      </c>
      <c r="GF92" s="2" t="e">
        <f t="shared" si="876"/>
        <v>#VALUE!</v>
      </c>
      <c r="GG92" s="2" t="e">
        <f t="shared" si="877"/>
        <v>#VALUE!</v>
      </c>
      <c r="GH92" s="2" t="e">
        <f t="shared" si="878"/>
        <v>#VALUE!</v>
      </c>
      <c r="GI92" s="2" t="e">
        <f t="shared" si="879"/>
        <v>#VALUE!</v>
      </c>
      <c r="GJ92" s="2" t="e">
        <f t="shared" si="880"/>
        <v>#VALUE!</v>
      </c>
      <c r="GK92" s="2" t="e">
        <f t="shared" si="881"/>
        <v>#VALUE!</v>
      </c>
      <c r="GL92" s="2" t="e">
        <f t="shared" si="882"/>
        <v>#VALUE!</v>
      </c>
      <c r="GM92" s="2" t="e">
        <f t="shared" si="883"/>
        <v>#VALUE!</v>
      </c>
      <c r="GN92" s="2" t="e">
        <f t="shared" si="884"/>
        <v>#VALUE!</v>
      </c>
      <c r="GO92" s="2" t="e">
        <f t="shared" si="885"/>
        <v>#VALUE!</v>
      </c>
      <c r="GP92" s="2" t="e">
        <f t="shared" si="886"/>
        <v>#VALUE!</v>
      </c>
      <c r="GQ92" s="2" t="e">
        <f t="shared" si="887"/>
        <v>#VALUE!</v>
      </c>
      <c r="GR92" s="2" t="e">
        <f t="shared" si="888"/>
        <v>#VALUE!</v>
      </c>
      <c r="GS92" s="2" t="e">
        <f t="shared" si="889"/>
        <v>#VALUE!</v>
      </c>
      <c r="GT92" s="2">
        <f t="shared" si="890"/>
        <v>1</v>
      </c>
      <c r="GU92" s="2" t="e">
        <f t="shared" si="891"/>
        <v>#VALUE!</v>
      </c>
      <c r="GV92" s="2" t="e">
        <f t="shared" si="892"/>
        <v>#VALUE!</v>
      </c>
      <c r="GW92" s="2" t="e">
        <f t="shared" si="893"/>
        <v>#VALUE!</v>
      </c>
      <c r="GX92" s="2" t="e">
        <f t="shared" si="894"/>
        <v>#VALUE!</v>
      </c>
      <c r="GY92" s="2" t="e">
        <f t="shared" si="895"/>
        <v>#VALUE!</v>
      </c>
      <c r="GZ92" s="2" t="e">
        <f t="shared" si="896"/>
        <v>#VALUE!</v>
      </c>
      <c r="HA92" s="2" t="e">
        <f t="shared" si="897"/>
        <v>#VALUE!</v>
      </c>
      <c r="HB92" s="2" t="e">
        <f t="shared" si="898"/>
        <v>#VALUE!</v>
      </c>
      <c r="HC92" s="2" t="e">
        <f t="shared" si="899"/>
        <v>#VALUE!</v>
      </c>
      <c r="HD92" s="2" t="e">
        <f t="shared" si="900"/>
        <v>#VALUE!</v>
      </c>
      <c r="HE92" s="2" t="e">
        <f t="shared" si="901"/>
        <v>#VALUE!</v>
      </c>
      <c r="HF92" s="2" t="e">
        <f t="shared" si="902"/>
        <v>#VALUE!</v>
      </c>
      <c r="HG92" s="2" t="e">
        <f t="shared" si="903"/>
        <v>#VALUE!</v>
      </c>
      <c r="HH92" s="2" t="e">
        <f t="shared" si="904"/>
        <v>#VALUE!</v>
      </c>
      <c r="HI92" s="2" t="e">
        <f t="shared" si="905"/>
        <v>#VALUE!</v>
      </c>
      <c r="HJ92" s="2" t="e">
        <f t="shared" si="906"/>
        <v>#VALUE!</v>
      </c>
      <c r="HK92" s="2" t="e">
        <f t="shared" si="907"/>
        <v>#VALUE!</v>
      </c>
      <c r="HL92" s="2" t="e">
        <f t="shared" si="908"/>
        <v>#VALUE!</v>
      </c>
      <c r="HM92" s="2" t="e">
        <f t="shared" si="909"/>
        <v>#VALUE!</v>
      </c>
      <c r="HN92" s="2" t="e">
        <f t="shared" si="910"/>
        <v>#VALUE!</v>
      </c>
      <c r="HO92" s="2" t="e">
        <f t="shared" si="911"/>
        <v>#VALUE!</v>
      </c>
      <c r="HP92" s="2" t="e">
        <f t="shared" si="912"/>
        <v>#VALUE!</v>
      </c>
      <c r="HQ92" s="2" t="e">
        <f t="shared" si="913"/>
        <v>#VALUE!</v>
      </c>
      <c r="HR92" s="2">
        <f t="shared" si="914"/>
        <v>1</v>
      </c>
      <c r="HS92" s="2" t="e">
        <f t="shared" si="915"/>
        <v>#VALUE!</v>
      </c>
      <c r="HT92" s="2" t="e">
        <f t="shared" si="916"/>
        <v>#VALUE!</v>
      </c>
      <c r="HU92" s="2" t="e">
        <f t="shared" si="917"/>
        <v>#VALUE!</v>
      </c>
      <c r="HV92" s="2" t="e">
        <f t="shared" si="918"/>
        <v>#VALUE!</v>
      </c>
      <c r="HW92" s="2" t="e">
        <f t="shared" si="919"/>
        <v>#VALUE!</v>
      </c>
      <c r="HX92" s="2" t="e">
        <f t="shared" si="920"/>
        <v>#VALUE!</v>
      </c>
      <c r="HY92" s="2" t="e">
        <f t="shared" si="921"/>
        <v>#VALUE!</v>
      </c>
      <c r="HZ92" s="2" t="e">
        <f t="shared" si="922"/>
        <v>#VALUE!</v>
      </c>
      <c r="IA92" s="2" t="e">
        <f t="shared" si="923"/>
        <v>#VALUE!</v>
      </c>
      <c r="IB92" s="2" t="e">
        <f t="shared" si="924"/>
        <v>#VALUE!</v>
      </c>
      <c r="IC92" s="2" t="e">
        <f t="shared" si="925"/>
        <v>#VALUE!</v>
      </c>
      <c r="ID92" s="2" t="e">
        <f t="shared" si="926"/>
        <v>#VALUE!</v>
      </c>
      <c r="IE92" s="2" t="e">
        <f t="shared" si="927"/>
        <v>#VALUE!</v>
      </c>
      <c r="IF92" s="2" t="e">
        <f t="shared" si="928"/>
        <v>#VALUE!</v>
      </c>
      <c r="IG92" s="2" t="e">
        <f t="shared" si="929"/>
        <v>#VALUE!</v>
      </c>
      <c r="IH92" s="2" t="e">
        <f t="shared" si="930"/>
        <v>#VALUE!</v>
      </c>
      <c r="II92" s="2" t="e">
        <f t="shared" si="931"/>
        <v>#VALUE!</v>
      </c>
      <c r="IJ92" s="2" t="e">
        <f t="shared" si="932"/>
        <v>#VALUE!</v>
      </c>
      <c r="IK92" s="2" t="e">
        <f t="shared" si="933"/>
        <v>#VALUE!</v>
      </c>
      <c r="IL92" s="2" t="e">
        <f t="shared" si="934"/>
        <v>#VALUE!</v>
      </c>
      <c r="IM92" s="2" t="e">
        <f t="shared" si="935"/>
        <v>#VALUE!</v>
      </c>
      <c r="IN92" s="2" t="e">
        <f t="shared" si="936"/>
        <v>#VALUE!</v>
      </c>
      <c r="IO92" s="2" t="e">
        <f t="shared" si="937"/>
        <v>#VALUE!</v>
      </c>
      <c r="IP92" s="2">
        <f t="shared" si="938"/>
        <v>0</v>
      </c>
      <c r="IQ92" s="2" t="e">
        <f t="shared" si="939"/>
        <v>#VALUE!</v>
      </c>
      <c r="IR92" s="2" t="e">
        <f t="shared" si="940"/>
        <v>#VALUE!</v>
      </c>
      <c r="IS92" s="2" t="e">
        <f t="shared" si="941"/>
        <v>#VALUE!</v>
      </c>
      <c r="IT92" s="2" t="e">
        <f t="shared" si="942"/>
        <v>#VALUE!</v>
      </c>
      <c r="IU92" s="2" t="e">
        <f t="shared" si="943"/>
        <v>#VALUE!</v>
      </c>
      <c r="IV92" s="2" t="e">
        <f t="shared" si="944"/>
        <v>#VALUE!</v>
      </c>
      <c r="IW92" s="2" t="e">
        <f t="shared" si="945"/>
        <v>#VALUE!</v>
      </c>
      <c r="IX92" s="2" t="e">
        <f t="shared" si="946"/>
        <v>#VALUE!</v>
      </c>
      <c r="IY92" s="2" t="e">
        <f t="shared" si="947"/>
        <v>#VALUE!</v>
      </c>
      <c r="IZ92" s="2" t="e">
        <f t="shared" si="948"/>
        <v>#VALUE!</v>
      </c>
      <c r="JA92" s="2" t="e">
        <f t="shared" si="949"/>
        <v>#VALUE!</v>
      </c>
      <c r="JB92" s="2" t="e">
        <f t="shared" si="950"/>
        <v>#VALUE!</v>
      </c>
      <c r="JC92" s="2" t="e">
        <f t="shared" si="951"/>
        <v>#VALUE!</v>
      </c>
      <c r="JD92" s="2" t="e">
        <f t="shared" si="952"/>
        <v>#VALUE!</v>
      </c>
      <c r="JE92" s="2" t="e">
        <f t="shared" si="953"/>
        <v>#VALUE!</v>
      </c>
      <c r="JF92" s="2" t="e">
        <f t="shared" si="954"/>
        <v>#VALUE!</v>
      </c>
      <c r="JG92" s="2" t="e">
        <f t="shared" si="955"/>
        <v>#VALUE!</v>
      </c>
      <c r="JH92" s="2" t="e">
        <f t="shared" si="956"/>
        <v>#VALUE!</v>
      </c>
      <c r="JI92" s="2" t="e">
        <f t="shared" si="957"/>
        <v>#VALUE!</v>
      </c>
      <c r="JJ92" s="2" t="e">
        <f t="shared" si="958"/>
        <v>#VALUE!</v>
      </c>
      <c r="JK92" s="2" t="e">
        <f t="shared" si="959"/>
        <v>#VALUE!</v>
      </c>
      <c r="JL92" s="2" t="e">
        <f t="shared" si="960"/>
        <v>#VALUE!</v>
      </c>
      <c r="JM92" s="2" t="e">
        <f t="shared" si="961"/>
        <v>#VALUE!</v>
      </c>
      <c r="JN92" s="2">
        <f t="shared" si="962"/>
        <v>0</v>
      </c>
      <c r="JO92" s="2" t="e">
        <f t="shared" si="963"/>
        <v>#VALUE!</v>
      </c>
      <c r="JP92" s="2" t="e">
        <f t="shared" si="964"/>
        <v>#VALUE!</v>
      </c>
      <c r="JQ92" s="2" t="e">
        <f t="shared" si="965"/>
        <v>#VALUE!</v>
      </c>
      <c r="JR92" s="2" t="e">
        <f t="shared" si="966"/>
        <v>#VALUE!</v>
      </c>
      <c r="JS92" s="2" t="e">
        <f t="shared" si="967"/>
        <v>#VALUE!</v>
      </c>
      <c r="JT92" s="2" t="e">
        <f t="shared" si="968"/>
        <v>#VALUE!</v>
      </c>
      <c r="JU92" s="2" t="e">
        <f t="shared" si="969"/>
        <v>#VALUE!</v>
      </c>
      <c r="JV92" s="2" t="e">
        <f t="shared" si="970"/>
        <v>#VALUE!</v>
      </c>
      <c r="JW92" s="2" t="e">
        <f t="shared" si="971"/>
        <v>#VALUE!</v>
      </c>
      <c r="JX92" s="2" t="e">
        <f t="shared" si="972"/>
        <v>#VALUE!</v>
      </c>
      <c r="JY92" s="2" t="e">
        <f t="shared" si="973"/>
        <v>#VALUE!</v>
      </c>
      <c r="JZ92" s="2" t="e">
        <f t="shared" si="974"/>
        <v>#VALUE!</v>
      </c>
      <c r="KA92" s="2" t="e">
        <f t="shared" si="975"/>
        <v>#VALUE!</v>
      </c>
      <c r="KB92" s="2" t="e">
        <f t="shared" si="976"/>
        <v>#VALUE!</v>
      </c>
      <c r="KC92" s="2" t="e">
        <f t="shared" si="977"/>
        <v>#VALUE!</v>
      </c>
      <c r="KD92" s="2" t="e">
        <f t="shared" si="978"/>
        <v>#VALUE!</v>
      </c>
      <c r="KE92" s="2" t="e">
        <f t="shared" si="979"/>
        <v>#VALUE!</v>
      </c>
      <c r="KF92" s="2" t="e">
        <f t="shared" si="980"/>
        <v>#VALUE!</v>
      </c>
      <c r="KG92" s="2" t="e">
        <f t="shared" si="981"/>
        <v>#VALUE!</v>
      </c>
      <c r="KH92" s="2" t="e">
        <f t="shared" si="982"/>
        <v>#VALUE!</v>
      </c>
      <c r="KI92" s="2" t="e">
        <f t="shared" si="983"/>
        <v>#VALUE!</v>
      </c>
      <c r="KJ92" s="2" t="e">
        <f t="shared" si="984"/>
        <v>#VALUE!</v>
      </c>
      <c r="KK92" s="2" t="e">
        <f t="shared" si="985"/>
        <v>#VALUE!</v>
      </c>
      <c r="KL92" s="2">
        <f t="shared" si="986"/>
        <v>0</v>
      </c>
      <c r="KM92" s="2" t="e">
        <f t="shared" si="987"/>
        <v>#VALUE!</v>
      </c>
      <c r="KN92" s="2" t="e">
        <f t="shared" si="988"/>
        <v>#VALUE!</v>
      </c>
      <c r="KO92" s="2" t="e">
        <f t="shared" si="989"/>
        <v>#VALUE!</v>
      </c>
      <c r="KP92" s="2" t="e">
        <f t="shared" si="990"/>
        <v>#VALUE!</v>
      </c>
      <c r="KQ92" s="2" t="e">
        <f t="shared" si="991"/>
        <v>#VALUE!</v>
      </c>
      <c r="KR92" s="2" t="e">
        <f t="shared" si="992"/>
        <v>#VALUE!</v>
      </c>
      <c r="KS92" s="2" t="e">
        <f t="shared" si="993"/>
        <v>#VALUE!</v>
      </c>
      <c r="KT92" s="2" t="e">
        <f t="shared" si="994"/>
        <v>#VALUE!</v>
      </c>
      <c r="KU92" s="2" t="e">
        <f t="shared" si="995"/>
        <v>#VALUE!</v>
      </c>
      <c r="KV92" s="2" t="e">
        <f t="shared" si="996"/>
        <v>#VALUE!</v>
      </c>
      <c r="KW92" s="2" t="e">
        <f t="shared" si="997"/>
        <v>#VALUE!</v>
      </c>
      <c r="KX92" s="2" t="e">
        <f t="shared" si="998"/>
        <v>#VALUE!</v>
      </c>
      <c r="KY92" s="2" t="e">
        <f t="shared" si="999"/>
        <v>#VALUE!</v>
      </c>
      <c r="KZ92" s="2" t="e">
        <f t="shared" si="1000"/>
        <v>#VALUE!</v>
      </c>
      <c r="LA92" s="2" t="e">
        <f t="shared" si="1001"/>
        <v>#VALUE!</v>
      </c>
      <c r="LB92" s="2" t="e">
        <f t="shared" si="1002"/>
        <v>#VALUE!</v>
      </c>
      <c r="LC92" s="2" t="e">
        <f t="shared" si="1003"/>
        <v>#VALUE!</v>
      </c>
      <c r="LD92" s="2" t="e">
        <f t="shared" si="1004"/>
        <v>#VALUE!</v>
      </c>
      <c r="LE92" s="2" t="e">
        <f t="shared" si="1005"/>
        <v>#VALUE!</v>
      </c>
      <c r="LF92" s="2" t="e">
        <f t="shared" si="1006"/>
        <v>#VALUE!</v>
      </c>
      <c r="LG92" s="2" t="e">
        <f t="shared" si="1007"/>
        <v>#VALUE!</v>
      </c>
      <c r="LH92" s="2" t="e">
        <f t="shared" si="1008"/>
        <v>#VALUE!</v>
      </c>
      <c r="LI92" s="2" t="e">
        <f t="shared" si="1009"/>
        <v>#VALUE!</v>
      </c>
      <c r="LJ92" s="2">
        <f t="shared" si="1010"/>
        <v>0</v>
      </c>
      <c r="LK92" s="2" t="e">
        <f t="shared" si="1011"/>
        <v>#VALUE!</v>
      </c>
      <c r="LL92" s="2" t="e">
        <f t="shared" si="1012"/>
        <v>#VALUE!</v>
      </c>
      <c r="LM92" s="2" t="e">
        <f t="shared" si="1013"/>
        <v>#VALUE!</v>
      </c>
      <c r="LN92" s="2" t="e">
        <f t="shared" si="1014"/>
        <v>#VALUE!</v>
      </c>
      <c r="LO92" s="2" t="e">
        <f t="shared" si="1015"/>
        <v>#VALUE!</v>
      </c>
      <c r="LP92" s="2" t="e">
        <f t="shared" si="1016"/>
        <v>#VALUE!</v>
      </c>
      <c r="LQ92" s="2" t="e">
        <f t="shared" si="1017"/>
        <v>#VALUE!</v>
      </c>
      <c r="LR92" s="2" t="e">
        <f t="shared" si="1018"/>
        <v>#VALUE!</v>
      </c>
      <c r="LS92" s="2" t="e">
        <f t="shared" si="1019"/>
        <v>#VALUE!</v>
      </c>
      <c r="LT92" s="2" t="e">
        <f t="shared" si="1020"/>
        <v>#VALUE!</v>
      </c>
      <c r="LU92" s="2" t="e">
        <f t="shared" si="1021"/>
        <v>#VALUE!</v>
      </c>
      <c r="LV92" s="2" t="e">
        <f t="shared" si="1022"/>
        <v>#VALUE!</v>
      </c>
      <c r="LW92" s="2" t="e">
        <f t="shared" si="1023"/>
        <v>#VALUE!</v>
      </c>
      <c r="LX92" s="2" t="e">
        <f t="shared" si="1024"/>
        <v>#VALUE!</v>
      </c>
      <c r="LY92" s="2" t="e">
        <f t="shared" si="1025"/>
        <v>#VALUE!</v>
      </c>
      <c r="LZ92" s="2" t="e">
        <f t="shared" si="1026"/>
        <v>#VALUE!</v>
      </c>
      <c r="MA92" s="2" t="e">
        <f t="shared" si="1027"/>
        <v>#VALUE!</v>
      </c>
      <c r="MB92" s="2" t="e">
        <f t="shared" si="1028"/>
        <v>#VALUE!</v>
      </c>
      <c r="MC92" s="2" t="e">
        <f t="shared" si="1029"/>
        <v>#VALUE!</v>
      </c>
      <c r="MD92" s="2" t="e">
        <f t="shared" si="1030"/>
        <v>#VALUE!</v>
      </c>
      <c r="ME92" s="2" t="e">
        <f t="shared" si="1031"/>
        <v>#VALUE!</v>
      </c>
      <c r="MF92" s="2" t="e">
        <f t="shared" si="1032"/>
        <v>#VALUE!</v>
      </c>
      <c r="MG92" s="2" t="e">
        <f t="shared" si="1033"/>
        <v>#VALUE!</v>
      </c>
      <c r="MH92" s="2">
        <f t="shared" si="1034"/>
        <v>1</v>
      </c>
      <c r="MI92" s="2" t="e">
        <f t="shared" si="1035"/>
        <v>#VALUE!</v>
      </c>
      <c r="MJ92" s="2" t="e">
        <f t="shared" si="1036"/>
        <v>#VALUE!</v>
      </c>
      <c r="MK92" s="2" t="e">
        <f t="shared" si="1037"/>
        <v>#VALUE!</v>
      </c>
      <c r="ML92" s="2" t="e">
        <f t="shared" si="1038"/>
        <v>#VALUE!</v>
      </c>
      <c r="MM92" s="2" t="e">
        <f t="shared" si="1039"/>
        <v>#VALUE!</v>
      </c>
      <c r="MN92" s="2" t="e">
        <f t="shared" si="1040"/>
        <v>#VALUE!</v>
      </c>
      <c r="MO92" s="2" t="e">
        <f t="shared" si="1041"/>
        <v>#VALUE!</v>
      </c>
      <c r="MP92" s="2" t="e">
        <f t="shared" si="1042"/>
        <v>#VALUE!</v>
      </c>
      <c r="MQ92" s="2" t="e">
        <f t="shared" si="1043"/>
        <v>#VALUE!</v>
      </c>
      <c r="MR92" s="2" t="e">
        <f t="shared" si="1044"/>
        <v>#VALUE!</v>
      </c>
      <c r="MS92" s="2" t="e">
        <f t="shared" si="1045"/>
        <v>#VALUE!</v>
      </c>
      <c r="MT92" s="2" t="e">
        <f t="shared" si="1046"/>
        <v>#VALUE!</v>
      </c>
      <c r="MU92" s="2" t="e">
        <f t="shared" si="1047"/>
        <v>#VALUE!</v>
      </c>
      <c r="MV92" s="2" t="e">
        <f t="shared" si="1048"/>
        <v>#VALUE!</v>
      </c>
      <c r="MW92" s="2" t="e">
        <f t="shared" si="1049"/>
        <v>#VALUE!</v>
      </c>
      <c r="MX92" s="2" t="e">
        <f t="shared" si="1050"/>
        <v>#VALUE!</v>
      </c>
      <c r="MY92" s="2" t="e">
        <f t="shared" si="1051"/>
        <v>#VALUE!</v>
      </c>
      <c r="MZ92" s="2" t="e">
        <f t="shared" si="1052"/>
        <v>#VALUE!</v>
      </c>
      <c r="NA92" s="2" t="e">
        <f t="shared" si="1053"/>
        <v>#VALUE!</v>
      </c>
      <c r="NB92" s="2" t="e">
        <f t="shared" si="1054"/>
        <v>#VALUE!</v>
      </c>
      <c r="NC92" s="2" t="e">
        <f t="shared" si="1055"/>
        <v>#VALUE!</v>
      </c>
      <c r="ND92" s="2" t="e">
        <f t="shared" si="1056"/>
        <v>#VALUE!</v>
      </c>
      <c r="NE92" s="2" t="e">
        <f t="shared" si="1057"/>
        <v>#VALUE!</v>
      </c>
      <c r="NF92" s="2">
        <f t="shared" si="1223"/>
        <v>0</v>
      </c>
      <c r="NG92" s="2">
        <f t="shared" si="1058"/>
        <v>0</v>
      </c>
      <c r="NH92" s="2">
        <f t="shared" si="1059"/>
        <v>0</v>
      </c>
      <c r="NI92" s="2">
        <f t="shared" si="1060"/>
        <v>0</v>
      </c>
      <c r="NJ92" s="2">
        <f t="shared" si="1061"/>
        <v>0</v>
      </c>
      <c r="NK92" s="2">
        <f t="shared" si="1062"/>
        <v>0</v>
      </c>
      <c r="NL92" s="2">
        <f t="shared" si="1063"/>
        <v>0</v>
      </c>
      <c r="NM92" s="2">
        <f t="shared" si="1064"/>
        <v>0</v>
      </c>
      <c r="NN92" s="2">
        <f t="shared" si="1065"/>
        <v>0</v>
      </c>
      <c r="NO92" s="2">
        <f t="shared" si="1066"/>
        <v>0</v>
      </c>
      <c r="NP92" s="2">
        <f t="shared" si="1067"/>
        <v>0</v>
      </c>
      <c r="NQ92" s="2">
        <f t="shared" si="1068"/>
        <v>0</v>
      </c>
      <c r="NR92" s="2">
        <f t="shared" si="1069"/>
        <v>0</v>
      </c>
      <c r="NS92" s="2">
        <f t="shared" si="1070"/>
        <v>0</v>
      </c>
      <c r="NT92" s="2">
        <f t="shared" si="1071"/>
        <v>0</v>
      </c>
      <c r="NU92" s="2">
        <f t="shared" si="1072"/>
        <v>0</v>
      </c>
      <c r="NV92" s="2">
        <f t="shared" si="1073"/>
        <v>0</v>
      </c>
      <c r="NW92" s="2">
        <f t="shared" si="1074"/>
        <v>0</v>
      </c>
      <c r="NX92" s="2">
        <f t="shared" si="1075"/>
        <v>0</v>
      </c>
      <c r="NY92" s="2">
        <f t="shared" si="1076"/>
        <v>0</v>
      </c>
      <c r="NZ92" s="2">
        <f t="shared" si="1077"/>
        <v>0</v>
      </c>
      <c r="OA92" s="2">
        <f t="shared" si="1078"/>
        <v>0</v>
      </c>
      <c r="OB92" s="2">
        <f t="shared" si="1079"/>
        <v>0</v>
      </c>
      <c r="OC92" s="2">
        <f t="shared" si="1080"/>
        <v>0</v>
      </c>
      <c r="OD92" s="2">
        <f>IF(AND(NF92&gt;'Graph Creator'!$K$4,'Detalle de Cuentas'!NF92&lt;='Graph Creator'!$L$4),1,0)</f>
        <v>0</v>
      </c>
      <c r="OE92" s="2">
        <f>IF(AND(NG92&gt;'Graph Creator'!$K$4,'Detalle de Cuentas'!NG92&lt;='Graph Creator'!$L$4),1,0)</f>
        <v>0</v>
      </c>
      <c r="OF92" s="2">
        <f>IF(AND(NH92&gt;'Graph Creator'!$K$4,'Detalle de Cuentas'!NH92&lt;='Graph Creator'!$L$4),1,0)</f>
        <v>0</v>
      </c>
      <c r="OG92" s="2">
        <f>IF(AND(NI92&gt;'Graph Creator'!$K$4,'Detalle de Cuentas'!NI92&lt;='Graph Creator'!$L$4),1,0)</f>
        <v>0</v>
      </c>
      <c r="OH92" s="2">
        <f>IF(AND(NJ92&gt;'Graph Creator'!$K$4,'Detalle de Cuentas'!NJ92&lt;='Graph Creator'!$L$4),1,0)</f>
        <v>0</v>
      </c>
      <c r="OI92" s="2">
        <f>IF(AND(NK92&gt;'Graph Creator'!$K$4,'Detalle de Cuentas'!NK92&lt;='Graph Creator'!$L$4),1,0)</f>
        <v>0</v>
      </c>
      <c r="OJ92" s="2">
        <f>IF(AND(NL92&gt;'Graph Creator'!$K$4,'Detalle de Cuentas'!NL92&lt;='Graph Creator'!$L$4),1,0)</f>
        <v>0</v>
      </c>
      <c r="OK92" s="2">
        <f>IF(AND(NM92&gt;'Graph Creator'!$K$4,'Detalle de Cuentas'!NM92&lt;='Graph Creator'!$L$4),1,0)</f>
        <v>0</v>
      </c>
      <c r="OL92" s="2">
        <f>IF(AND(NN92&gt;'Graph Creator'!$K$4,'Detalle de Cuentas'!NN92&lt;='Graph Creator'!$L$4),1,0)</f>
        <v>0</v>
      </c>
      <c r="OM92" s="2">
        <f>IF(AND(NO92&gt;'Graph Creator'!$K$4,'Detalle de Cuentas'!NO92&lt;='Graph Creator'!$L$4),1,0)</f>
        <v>0</v>
      </c>
      <c r="ON92" s="2">
        <f>IF(AND(NP92&gt;'Graph Creator'!$K$4,'Detalle de Cuentas'!NP92&lt;='Graph Creator'!$L$4),1,0)</f>
        <v>0</v>
      </c>
      <c r="OO92" s="2">
        <f>IF(AND(NQ92&gt;'Graph Creator'!$K$4,'Detalle de Cuentas'!NQ92&lt;='Graph Creator'!$L$4),1,0)</f>
        <v>0</v>
      </c>
      <c r="OP92" s="2">
        <f>IF(AND(NR92&gt;'Graph Creator'!$K$4,'Detalle de Cuentas'!NR92&lt;='Graph Creator'!$L$4),1,0)</f>
        <v>0</v>
      </c>
      <c r="OQ92" s="2">
        <f>IF(AND(NS92&gt;'Graph Creator'!$K$4,'Detalle de Cuentas'!NS92&lt;='Graph Creator'!$L$4),1,0)</f>
        <v>0</v>
      </c>
      <c r="OR92" s="2">
        <f>IF(AND(NT92&gt;'Graph Creator'!$K$4,'Detalle de Cuentas'!NT92&lt;='Graph Creator'!$L$4),1,0)</f>
        <v>0</v>
      </c>
      <c r="OS92" s="2">
        <f>IF(AND(NU92&gt;'Graph Creator'!$K$4,'Detalle de Cuentas'!NU92&lt;='Graph Creator'!$L$4),1,0)</f>
        <v>0</v>
      </c>
      <c r="OT92" s="2">
        <f>IF(AND(NV92&gt;'Graph Creator'!$K$4,'Detalle de Cuentas'!NV92&lt;='Graph Creator'!$L$4),1,0)</f>
        <v>0</v>
      </c>
      <c r="OU92" s="2">
        <f>IF(AND(NW92&gt;'Graph Creator'!$K$4,'Detalle de Cuentas'!NW92&lt;='Graph Creator'!$L$4),1,0)</f>
        <v>0</v>
      </c>
      <c r="OV92" s="2">
        <f>IF(AND(NX92&gt;'Graph Creator'!$K$4,'Detalle de Cuentas'!NX92&lt;='Graph Creator'!$L$4),1,0)</f>
        <v>0</v>
      </c>
      <c r="OW92" s="2">
        <f>IF(AND(NY92&gt;'Graph Creator'!$K$4,'Detalle de Cuentas'!NY92&lt;='Graph Creator'!$L$4),1,0)</f>
        <v>0</v>
      </c>
      <c r="OX92" s="2">
        <f>IF(AND(NZ92&gt;'Graph Creator'!$K$4,'Detalle de Cuentas'!NZ92&lt;='Graph Creator'!$L$4),1,0)</f>
        <v>0</v>
      </c>
      <c r="OY92" s="2">
        <f>IF(AND(OA92&gt;'Graph Creator'!$K$4,'Detalle de Cuentas'!OA92&lt;='Graph Creator'!$L$4),1,0)</f>
        <v>0</v>
      </c>
      <c r="OZ92" s="2">
        <f>IF(AND(OB92&gt;'Graph Creator'!$K$4,'Detalle de Cuentas'!OB92&lt;='Graph Creator'!$L$4),1,0)</f>
        <v>0</v>
      </c>
      <c r="PA92" s="2">
        <f>IF(AND(OC92&gt;'Graph Creator'!$K$4,'Detalle de Cuentas'!OC92&lt;='Graph Creator'!$L$4),1,0)</f>
        <v>0</v>
      </c>
      <c r="PB92" s="2">
        <f>IF(AND(NF92&gt;'Graph Creator'!$L$4,'Detalle de Cuentas'!NF92&lt;='Graph Creator'!$M$4),1,0)</f>
        <v>0</v>
      </c>
      <c r="PC92" s="2">
        <f>IF(AND(NG92&gt;'Graph Creator'!$L$4,'Detalle de Cuentas'!NG92&lt;='Graph Creator'!$M$4),1,0)</f>
        <v>0</v>
      </c>
      <c r="PD92" s="2">
        <f>IF(AND(NH92&gt;'Graph Creator'!$L$4,'Detalle de Cuentas'!NH92&lt;='Graph Creator'!$M$4),1,0)</f>
        <v>0</v>
      </c>
      <c r="PE92" s="2">
        <f>IF(AND(NI92&gt;'Graph Creator'!$L$4,'Detalle de Cuentas'!NI92&lt;='Graph Creator'!$M$4),1,0)</f>
        <v>0</v>
      </c>
      <c r="PF92" s="2">
        <f>IF(AND(NJ92&gt;'Graph Creator'!$L$4,'Detalle de Cuentas'!NJ92&lt;='Graph Creator'!$M$4),1,0)</f>
        <v>0</v>
      </c>
      <c r="PG92" s="2">
        <f>IF(AND(NK92&gt;'Graph Creator'!$L$4,'Detalle de Cuentas'!NK92&lt;='Graph Creator'!$M$4),1,0)</f>
        <v>0</v>
      </c>
      <c r="PH92" s="2">
        <f>IF(AND(NL92&gt;'Graph Creator'!$L$4,'Detalle de Cuentas'!NL92&lt;='Graph Creator'!$M$4),1,0)</f>
        <v>0</v>
      </c>
      <c r="PI92" s="2">
        <f>IF(AND(NM92&gt;'Graph Creator'!$L$4,'Detalle de Cuentas'!NM92&lt;='Graph Creator'!$M$4),1,0)</f>
        <v>0</v>
      </c>
      <c r="PJ92" s="2">
        <f>IF(AND(NN92&gt;'Graph Creator'!$L$4,'Detalle de Cuentas'!NN92&lt;='Graph Creator'!$M$4),1,0)</f>
        <v>0</v>
      </c>
      <c r="PK92" s="2">
        <f>IF(AND(NO92&gt;'Graph Creator'!$L$4,'Detalle de Cuentas'!NO92&lt;='Graph Creator'!$M$4),1,0)</f>
        <v>0</v>
      </c>
      <c r="PL92" s="2">
        <f>IF(AND(NP92&gt;'Graph Creator'!$L$4,'Detalle de Cuentas'!NP92&lt;='Graph Creator'!$M$4),1,0)</f>
        <v>0</v>
      </c>
      <c r="PM92" s="2">
        <f>IF(AND(NQ92&gt;'Graph Creator'!$L$4,'Detalle de Cuentas'!NQ92&lt;='Graph Creator'!$M$4),1,0)</f>
        <v>0</v>
      </c>
      <c r="PN92" s="2">
        <f>IF(AND(NR92&gt;'Graph Creator'!$L$4,'Detalle de Cuentas'!NR92&lt;='Graph Creator'!$M$4),1,0)</f>
        <v>0</v>
      </c>
      <c r="PO92" s="2">
        <f>IF(AND(NS92&gt;'Graph Creator'!$L$4,'Detalle de Cuentas'!NS92&lt;='Graph Creator'!$M$4),1,0)</f>
        <v>0</v>
      </c>
      <c r="PP92" s="2">
        <f>IF(AND(NT92&gt;'Graph Creator'!$L$4,'Detalle de Cuentas'!NT92&lt;='Graph Creator'!$M$4),1,0)</f>
        <v>0</v>
      </c>
      <c r="PQ92" s="2">
        <f>IF(AND(NU92&gt;'Graph Creator'!$L$4,'Detalle de Cuentas'!NU92&lt;='Graph Creator'!$M$4),1,0)</f>
        <v>0</v>
      </c>
      <c r="PR92" s="2">
        <f>IF(AND(NV92&gt;'Graph Creator'!$L$4,'Detalle de Cuentas'!NV92&lt;='Graph Creator'!$M$4),1,0)</f>
        <v>0</v>
      </c>
      <c r="PS92" s="2">
        <f>IF(AND(NW92&gt;'Graph Creator'!$L$4,'Detalle de Cuentas'!NW92&lt;='Graph Creator'!$M$4),1,0)</f>
        <v>0</v>
      </c>
      <c r="PT92" s="2">
        <f>IF(AND(NX92&gt;'Graph Creator'!$L$4,'Detalle de Cuentas'!NX92&lt;='Graph Creator'!$M$4),1,0)</f>
        <v>0</v>
      </c>
      <c r="PU92" s="2">
        <f>IF(AND(NY92&gt;'Graph Creator'!$L$4,'Detalle de Cuentas'!NY92&lt;='Graph Creator'!$M$4),1,0)</f>
        <v>0</v>
      </c>
      <c r="PV92" s="2">
        <f>IF(AND(NZ92&gt;'Graph Creator'!$L$4,'Detalle de Cuentas'!NZ92&lt;='Graph Creator'!$M$4),1,0)</f>
        <v>0</v>
      </c>
      <c r="PW92" s="2">
        <f>IF(AND(OA92&gt;'Graph Creator'!$L$4,'Detalle de Cuentas'!OA92&lt;='Graph Creator'!$M$4),1,0)</f>
        <v>0</v>
      </c>
      <c r="PX92" s="2">
        <f>IF(AND(OB92&gt;'Graph Creator'!$L$4,'Detalle de Cuentas'!OB92&lt;='Graph Creator'!$M$4),1,0)</f>
        <v>0</v>
      </c>
      <c r="PY92" s="2">
        <f>IF(AND(OC92&gt;'Graph Creator'!$L$4,'Detalle de Cuentas'!OC92&lt;='Graph Creator'!$M$4),1,0)</f>
        <v>0</v>
      </c>
      <c r="PZ92" s="2">
        <f>IF(AND(NF92&gt;'Graph Creator'!$M$4,'Detalle de Cuentas'!NF92&lt;='Graph Creator'!$N$4),1,0)</f>
        <v>0</v>
      </c>
      <c r="QA92" s="2">
        <f>IF(AND(NG92&gt;'Graph Creator'!$M$4,'Detalle de Cuentas'!NG92&lt;='Graph Creator'!$N$4),1,0)</f>
        <v>0</v>
      </c>
      <c r="QB92" s="2">
        <f>IF(AND(NH92&gt;'Graph Creator'!$M$4,'Detalle de Cuentas'!NH92&lt;='Graph Creator'!$N$4),1,0)</f>
        <v>0</v>
      </c>
      <c r="QC92" s="2">
        <f>IF(AND(NI92&gt;'Graph Creator'!$M$4,'Detalle de Cuentas'!NI92&lt;='Graph Creator'!$N$4),1,0)</f>
        <v>0</v>
      </c>
      <c r="QD92" s="2">
        <f>IF(AND(NJ92&gt;'Graph Creator'!$M$4,'Detalle de Cuentas'!NJ92&lt;='Graph Creator'!$N$4),1,0)</f>
        <v>0</v>
      </c>
      <c r="QE92" s="2">
        <f>IF(AND(NK92&gt;'Graph Creator'!$M$4,'Detalle de Cuentas'!NK92&lt;='Graph Creator'!$N$4),1,0)</f>
        <v>0</v>
      </c>
      <c r="QF92" s="2">
        <f>IF(AND(NL92&gt;'Graph Creator'!$M$4,'Detalle de Cuentas'!NL92&lt;='Graph Creator'!$N$4),1,0)</f>
        <v>0</v>
      </c>
      <c r="QG92" s="2">
        <f>IF(AND(NM92&gt;'Graph Creator'!$M$4,'Detalle de Cuentas'!NM92&lt;='Graph Creator'!$N$4),1,0)</f>
        <v>0</v>
      </c>
      <c r="QH92" s="2">
        <f>IF(AND(NN92&gt;'Graph Creator'!$M$4,'Detalle de Cuentas'!NN92&lt;='Graph Creator'!$N$4),1,0)</f>
        <v>0</v>
      </c>
      <c r="QI92" s="2">
        <f>IF(AND(NO92&gt;'Graph Creator'!$M$4,'Detalle de Cuentas'!NO92&lt;='Graph Creator'!$N$4),1,0)</f>
        <v>0</v>
      </c>
      <c r="QJ92" s="2">
        <f>IF(AND(NP92&gt;'Graph Creator'!$M$4,'Detalle de Cuentas'!NP92&lt;='Graph Creator'!$N$4),1,0)</f>
        <v>0</v>
      </c>
      <c r="QK92" s="2">
        <f>IF(AND(NQ92&gt;'Graph Creator'!$M$4,'Detalle de Cuentas'!NQ92&lt;='Graph Creator'!$N$4),1,0)</f>
        <v>0</v>
      </c>
      <c r="QL92" s="2">
        <f>IF(AND(NR92&gt;'Graph Creator'!$M$4,'Detalle de Cuentas'!NR92&lt;='Graph Creator'!$N$4),1,0)</f>
        <v>0</v>
      </c>
      <c r="QM92" s="2">
        <f>IF(AND(NS92&gt;'Graph Creator'!$M$4,'Detalle de Cuentas'!NS92&lt;='Graph Creator'!$N$4),1,0)</f>
        <v>0</v>
      </c>
      <c r="QN92" s="2">
        <f>IF(AND(NT92&gt;'Graph Creator'!$M$4,'Detalle de Cuentas'!NT92&lt;='Graph Creator'!$N$4),1,0)</f>
        <v>0</v>
      </c>
      <c r="QO92" s="2">
        <f>IF(AND(NU92&gt;'Graph Creator'!$M$4,'Detalle de Cuentas'!NU92&lt;='Graph Creator'!$N$4),1,0)</f>
        <v>0</v>
      </c>
      <c r="QP92" s="2">
        <f>IF(AND(NV92&gt;'Graph Creator'!$M$4,'Detalle de Cuentas'!NV92&lt;='Graph Creator'!$N$4),1,0)</f>
        <v>0</v>
      </c>
      <c r="QQ92" s="2">
        <f>IF(AND(NW92&gt;'Graph Creator'!$M$4,'Detalle de Cuentas'!NW92&lt;='Graph Creator'!$N$4),1,0)</f>
        <v>0</v>
      </c>
      <c r="QR92" s="2">
        <f>IF(AND(NX92&gt;'Graph Creator'!$M$4,'Detalle de Cuentas'!NX92&lt;='Graph Creator'!$N$4),1,0)</f>
        <v>0</v>
      </c>
      <c r="QS92" s="2">
        <f>IF(AND(NY92&gt;'Graph Creator'!$M$4,'Detalle de Cuentas'!NY92&lt;='Graph Creator'!$N$4),1,0)</f>
        <v>0</v>
      </c>
      <c r="QT92" s="2">
        <f>IF(AND(NZ92&gt;'Graph Creator'!$M$4,'Detalle de Cuentas'!NZ92&lt;='Graph Creator'!$N$4),1,0)</f>
        <v>0</v>
      </c>
      <c r="QU92" s="2">
        <f>IF(AND(OA92&gt;'Graph Creator'!$M$4,'Detalle de Cuentas'!OA92&lt;='Graph Creator'!$N$4),1,0)</f>
        <v>0</v>
      </c>
      <c r="QV92" s="2">
        <f>IF(AND(OB92&gt;'Graph Creator'!$M$4,'Detalle de Cuentas'!OB92&lt;='Graph Creator'!$N$4),1,0)</f>
        <v>0</v>
      </c>
      <c r="QW92" s="2">
        <f>IF(AND(OC92&gt;'Graph Creator'!$M$4,'Detalle de Cuentas'!OC92&lt;='Graph Creator'!$N$4),1,0)</f>
        <v>0</v>
      </c>
      <c r="QX92" s="2">
        <f>IF(AND(NF92&gt;'Graph Creator'!$N$4,'Detalle de Cuentas'!NF92&lt;='Graph Creator'!$O$4),1,0)</f>
        <v>0</v>
      </c>
      <c r="QY92" s="2">
        <f>IF(AND(NG92&gt;'Graph Creator'!$N$4,'Detalle de Cuentas'!NG92&lt;='Graph Creator'!$O$4),1,0)</f>
        <v>0</v>
      </c>
      <c r="QZ92" s="2">
        <f>IF(AND(NH92&gt;'Graph Creator'!$N$4,'Detalle de Cuentas'!NH92&lt;='Graph Creator'!$O$4),1,0)</f>
        <v>0</v>
      </c>
      <c r="RA92" s="2">
        <f>IF(AND(NI92&gt;'Graph Creator'!$N$4,'Detalle de Cuentas'!NI92&lt;='Graph Creator'!$O$4),1,0)</f>
        <v>0</v>
      </c>
      <c r="RB92" s="2">
        <f>IF(AND(NJ92&gt;'Graph Creator'!$N$4,'Detalle de Cuentas'!NJ92&lt;='Graph Creator'!$O$4),1,0)</f>
        <v>0</v>
      </c>
      <c r="RC92" s="2">
        <f>IF(AND(NK92&gt;'Graph Creator'!$N$4,'Detalle de Cuentas'!NK92&lt;='Graph Creator'!$O$4),1,0)</f>
        <v>0</v>
      </c>
      <c r="RD92" s="2">
        <f>IF(AND(NL92&gt;'Graph Creator'!$N$4,'Detalle de Cuentas'!NL92&lt;='Graph Creator'!$O$4),1,0)</f>
        <v>0</v>
      </c>
      <c r="RE92" s="2">
        <f>IF(AND(NM92&gt;'Graph Creator'!$N$4,'Detalle de Cuentas'!NM92&lt;='Graph Creator'!$O$4),1,0)</f>
        <v>0</v>
      </c>
      <c r="RF92" s="2">
        <f>IF(AND(NN92&gt;'Graph Creator'!$N$4,'Detalle de Cuentas'!NN92&lt;='Graph Creator'!$O$4),1,0)</f>
        <v>0</v>
      </c>
      <c r="RG92" s="2">
        <f>IF(AND(NO92&gt;'Graph Creator'!$N$4,'Detalle de Cuentas'!NO92&lt;='Graph Creator'!$O$4),1,0)</f>
        <v>0</v>
      </c>
      <c r="RH92" s="2">
        <f>IF(AND(NP92&gt;'Graph Creator'!$N$4,'Detalle de Cuentas'!NP92&lt;='Graph Creator'!$O$4),1,0)</f>
        <v>0</v>
      </c>
      <c r="RI92" s="2">
        <f>IF(AND(NQ92&gt;'Graph Creator'!$N$4,'Detalle de Cuentas'!NQ92&lt;='Graph Creator'!$O$4),1,0)</f>
        <v>0</v>
      </c>
      <c r="RJ92" s="2">
        <f>IF(AND(NR92&gt;'Graph Creator'!$N$4,'Detalle de Cuentas'!NR92&lt;='Graph Creator'!$O$4),1,0)</f>
        <v>0</v>
      </c>
      <c r="RK92" s="2">
        <f>IF(AND(NS92&gt;'Graph Creator'!$N$4,'Detalle de Cuentas'!NS92&lt;='Graph Creator'!$O$4),1,0)</f>
        <v>0</v>
      </c>
      <c r="RL92" s="2">
        <f>IF(AND(NT92&gt;'Graph Creator'!$N$4,'Detalle de Cuentas'!NT92&lt;='Graph Creator'!$O$4),1,0)</f>
        <v>0</v>
      </c>
      <c r="RM92" s="2">
        <f>IF(AND(NU92&gt;'Graph Creator'!$N$4,'Detalle de Cuentas'!NU92&lt;='Graph Creator'!$O$4),1,0)</f>
        <v>0</v>
      </c>
      <c r="RN92" s="2">
        <f>IF(AND(NV92&gt;'Graph Creator'!$N$4,'Detalle de Cuentas'!NV92&lt;='Graph Creator'!$O$4),1,0)</f>
        <v>0</v>
      </c>
      <c r="RO92" s="2">
        <f>IF(AND(NW92&gt;'Graph Creator'!$N$4,'Detalle de Cuentas'!NW92&lt;='Graph Creator'!$O$4),1,0)</f>
        <v>0</v>
      </c>
      <c r="RP92" s="2">
        <f>IF(AND(NX92&gt;'Graph Creator'!$N$4,'Detalle de Cuentas'!NX92&lt;='Graph Creator'!$O$4),1,0)</f>
        <v>0</v>
      </c>
      <c r="RQ92" s="2">
        <f>IF(AND(NY92&gt;'Graph Creator'!$N$4,'Detalle de Cuentas'!NY92&lt;='Graph Creator'!$O$4),1,0)</f>
        <v>0</v>
      </c>
      <c r="RR92" s="2">
        <f>IF(AND(NZ92&gt;'Graph Creator'!$N$4,'Detalle de Cuentas'!NZ92&lt;='Graph Creator'!$O$4),1,0)</f>
        <v>0</v>
      </c>
      <c r="RS92" s="2">
        <f>IF(AND(OA92&gt;'Graph Creator'!$N$4,'Detalle de Cuentas'!OA92&lt;='Graph Creator'!$O$4),1,0)</f>
        <v>0</v>
      </c>
      <c r="RT92" s="2">
        <f>IF(AND(OB92&gt;'Graph Creator'!$N$4,'Detalle de Cuentas'!OB92&lt;='Graph Creator'!$O$4),1,0)</f>
        <v>0</v>
      </c>
      <c r="RU92" s="2">
        <f>IF(AND(OC92&gt;'Graph Creator'!$N$4,'Detalle de Cuentas'!OC92&lt;='Graph Creator'!$O$4),1,0)</f>
        <v>0</v>
      </c>
      <c r="RV92" s="2" t="e">
        <f t="shared" si="1224"/>
        <v>#VALUE!</v>
      </c>
      <c r="RW92" s="2" t="e">
        <f t="shared" si="1225"/>
        <v>#VALUE!</v>
      </c>
      <c r="RX92" s="2" t="e">
        <f t="shared" si="1226"/>
        <v>#VALUE!</v>
      </c>
      <c r="RY92" s="2" t="e">
        <f t="shared" si="1227"/>
        <v>#VALUE!</v>
      </c>
      <c r="RZ92" s="2" t="e">
        <f t="shared" si="1228"/>
        <v>#VALUE!</v>
      </c>
      <c r="SA92" s="2" t="e">
        <f t="shared" si="1229"/>
        <v>#VALUE!</v>
      </c>
      <c r="SB92" s="2" t="e">
        <f t="shared" si="1230"/>
        <v>#VALUE!</v>
      </c>
      <c r="SC92" s="2" t="e">
        <f t="shared" si="1231"/>
        <v>#VALUE!</v>
      </c>
      <c r="SD92" s="2" t="e">
        <f t="shared" si="1232"/>
        <v>#VALUE!</v>
      </c>
      <c r="SE92" s="2" t="e">
        <f t="shared" si="1233"/>
        <v>#VALUE!</v>
      </c>
      <c r="SF92" s="2" t="e">
        <f t="shared" si="1234"/>
        <v>#VALUE!</v>
      </c>
      <c r="SG92" s="2" t="e">
        <f t="shared" si="1235"/>
        <v>#VALUE!</v>
      </c>
      <c r="SH92" s="2" t="e">
        <f t="shared" si="1236"/>
        <v>#VALUE!</v>
      </c>
      <c r="SI92" s="2" t="e">
        <f t="shared" si="1237"/>
        <v>#VALUE!</v>
      </c>
      <c r="SJ92" s="2" t="e">
        <f t="shared" si="1238"/>
        <v>#VALUE!</v>
      </c>
      <c r="SK92" s="2" t="e">
        <f t="shared" si="1239"/>
        <v>#VALUE!</v>
      </c>
      <c r="SL92" s="2" t="e">
        <f t="shared" si="1240"/>
        <v>#VALUE!</v>
      </c>
      <c r="SM92" s="2" t="e">
        <f t="shared" si="1241"/>
        <v>#VALUE!</v>
      </c>
      <c r="SN92" s="2" t="e">
        <f t="shared" si="1242"/>
        <v>#VALUE!</v>
      </c>
      <c r="SO92" s="2" t="e">
        <f t="shared" si="1243"/>
        <v>#VALUE!</v>
      </c>
      <c r="SP92" s="2" t="e">
        <f t="shared" si="1244"/>
        <v>#VALUE!</v>
      </c>
      <c r="SQ92" s="2" t="e">
        <f t="shared" si="1245"/>
        <v>#VALUE!</v>
      </c>
      <c r="SR92" s="2" t="e">
        <f t="shared" si="1246"/>
        <v>#VALUE!</v>
      </c>
      <c r="SS92" s="2" t="e">
        <f t="shared" si="1247"/>
        <v>#VALUE!</v>
      </c>
      <c r="ST92" s="2" t="e">
        <f t="shared" si="1248"/>
        <v>#VALUE!</v>
      </c>
      <c r="SU92" s="2" t="e">
        <f t="shared" si="1249"/>
        <v>#VALUE!</v>
      </c>
      <c r="SV92" s="2" t="e">
        <f t="shared" si="1250"/>
        <v>#VALUE!</v>
      </c>
      <c r="SW92" s="2" t="e">
        <f t="shared" si="1251"/>
        <v>#VALUE!</v>
      </c>
      <c r="SX92" s="2" t="e">
        <f t="shared" si="1252"/>
        <v>#VALUE!</v>
      </c>
      <c r="SY92" s="2" t="e">
        <f t="shared" si="1253"/>
        <v>#VALUE!</v>
      </c>
      <c r="SZ92" s="2" t="e">
        <f t="shared" si="1254"/>
        <v>#VALUE!</v>
      </c>
      <c r="TA92" s="2" t="e">
        <f t="shared" si="1255"/>
        <v>#VALUE!</v>
      </c>
      <c r="TB92" s="2" t="e">
        <f t="shared" si="1256"/>
        <v>#VALUE!</v>
      </c>
      <c r="TC92" s="2" t="e">
        <f t="shared" si="1257"/>
        <v>#VALUE!</v>
      </c>
      <c r="TD92" s="2" t="e">
        <f t="shared" si="1258"/>
        <v>#VALUE!</v>
      </c>
      <c r="TE92" s="2" t="e">
        <f t="shared" si="1259"/>
        <v>#VALUE!</v>
      </c>
      <c r="TF92" s="2" t="str">
        <f>IF(DZ92=1,IF(SUM(DZ$17:DZ92)&lt;2,""&amp;B92,", "&amp;B92),"")</f>
        <v/>
      </c>
      <c r="TG92" s="2" t="str">
        <f t="shared" si="1272"/>
        <v/>
      </c>
      <c r="TH92" s="2">
        <f t="shared" si="1260"/>
        <v>0</v>
      </c>
      <c r="TI92" s="14" t="str">
        <f t="shared" si="1261"/>
        <v/>
      </c>
      <c r="TJ92" s="14" t="e">
        <f t="shared" si="1081"/>
        <v>#VALUE!</v>
      </c>
      <c r="TK92" s="14" t="e">
        <f t="shared" si="1082"/>
        <v>#VALUE!</v>
      </c>
      <c r="TL92" s="14" t="e">
        <f t="shared" si="1083"/>
        <v>#VALUE!</v>
      </c>
      <c r="TM92" s="14" t="e">
        <f t="shared" si="1084"/>
        <v>#VALUE!</v>
      </c>
      <c r="TN92" s="14" t="e">
        <f t="shared" si="1085"/>
        <v>#VALUE!</v>
      </c>
      <c r="TO92" s="14" t="e">
        <f t="shared" si="1086"/>
        <v>#VALUE!</v>
      </c>
      <c r="TP92" s="14" t="e">
        <f t="shared" si="1087"/>
        <v>#VALUE!</v>
      </c>
      <c r="TQ92" s="14" t="e">
        <f t="shared" si="1088"/>
        <v>#VALUE!</v>
      </c>
      <c r="TR92" s="14" t="e">
        <f t="shared" si="1089"/>
        <v>#VALUE!</v>
      </c>
      <c r="TS92" s="14" t="e">
        <f t="shared" si="1090"/>
        <v>#VALUE!</v>
      </c>
      <c r="TT92" s="14" t="e">
        <f t="shared" si="1091"/>
        <v>#VALUE!</v>
      </c>
      <c r="TU92" s="14" t="e">
        <f t="shared" si="1092"/>
        <v>#VALUE!</v>
      </c>
      <c r="TV92" s="14" t="e">
        <f t="shared" si="1093"/>
        <v>#VALUE!</v>
      </c>
      <c r="TW92" s="14" t="e">
        <f t="shared" si="1094"/>
        <v>#VALUE!</v>
      </c>
      <c r="TX92" s="14" t="e">
        <f t="shared" si="1095"/>
        <v>#VALUE!</v>
      </c>
      <c r="TY92" s="14" t="e">
        <f t="shared" si="1096"/>
        <v>#VALUE!</v>
      </c>
      <c r="TZ92" s="14" t="e">
        <f t="shared" si="1097"/>
        <v>#VALUE!</v>
      </c>
      <c r="UA92" s="14" t="e">
        <f t="shared" si="1098"/>
        <v>#VALUE!</v>
      </c>
      <c r="UB92" s="14" t="e">
        <f t="shared" si="1099"/>
        <v>#VALUE!</v>
      </c>
      <c r="UC92" s="14" t="e">
        <f t="shared" si="1100"/>
        <v>#VALUE!</v>
      </c>
      <c r="UD92" s="14" t="e">
        <f t="shared" si="1101"/>
        <v>#VALUE!</v>
      </c>
      <c r="UE92" s="14" t="e">
        <f t="shared" si="1102"/>
        <v>#VALUE!</v>
      </c>
      <c r="UF92" s="14" t="e">
        <f t="shared" si="1103"/>
        <v>#VALUE!</v>
      </c>
      <c r="UH92" s="2">
        <f>IF($C$4-$R92&gt;'Graph Creator'!$E$2*'Graph Creator'!$D$13*12,0,1)</f>
        <v>1</v>
      </c>
      <c r="UJ92" s="2" t="e">
        <f t="shared" si="1262"/>
        <v>#VALUE!</v>
      </c>
      <c r="UK92" s="2" t="e">
        <f t="shared" si="1104"/>
        <v>#VALUE!</v>
      </c>
      <c r="UL92" s="2" t="e">
        <f t="shared" si="1105"/>
        <v>#VALUE!</v>
      </c>
      <c r="UM92" s="2" t="e">
        <f t="shared" si="1106"/>
        <v>#VALUE!</v>
      </c>
      <c r="UN92" s="2" t="e">
        <f t="shared" si="1107"/>
        <v>#VALUE!</v>
      </c>
      <c r="UO92" s="2" t="e">
        <f t="shared" si="1108"/>
        <v>#VALUE!</v>
      </c>
      <c r="UP92" s="2" t="e">
        <f t="shared" si="1109"/>
        <v>#VALUE!</v>
      </c>
      <c r="UQ92" s="2" t="e">
        <f t="shared" si="1110"/>
        <v>#VALUE!</v>
      </c>
      <c r="UR92" s="2" t="e">
        <f t="shared" si="1111"/>
        <v>#VALUE!</v>
      </c>
      <c r="US92" s="2" t="e">
        <f t="shared" si="1112"/>
        <v>#VALUE!</v>
      </c>
      <c r="UT92" s="2" t="e">
        <f t="shared" si="1113"/>
        <v>#VALUE!</v>
      </c>
      <c r="UU92" s="2" t="e">
        <f t="shared" si="1114"/>
        <v>#VALUE!</v>
      </c>
      <c r="UV92" s="2" t="e">
        <f t="shared" si="1115"/>
        <v>#VALUE!</v>
      </c>
      <c r="UW92" s="2" t="e">
        <f t="shared" si="1116"/>
        <v>#VALUE!</v>
      </c>
      <c r="UX92" s="2" t="e">
        <f t="shared" si="1117"/>
        <v>#VALUE!</v>
      </c>
      <c r="UY92" s="2" t="e">
        <f t="shared" si="1118"/>
        <v>#VALUE!</v>
      </c>
      <c r="UZ92" s="2" t="e">
        <f t="shared" si="1119"/>
        <v>#VALUE!</v>
      </c>
      <c r="VA92" s="2" t="e">
        <f t="shared" si="1120"/>
        <v>#VALUE!</v>
      </c>
      <c r="VB92" s="2" t="e">
        <f t="shared" si="1121"/>
        <v>#VALUE!</v>
      </c>
      <c r="VC92" s="2" t="e">
        <f t="shared" si="1122"/>
        <v>#VALUE!</v>
      </c>
      <c r="VD92" s="2" t="e">
        <f t="shared" si="1123"/>
        <v>#VALUE!</v>
      </c>
      <c r="VE92" s="2" t="e">
        <f t="shared" si="1124"/>
        <v>#VALUE!</v>
      </c>
      <c r="VF92" s="2" t="e">
        <f t="shared" si="1125"/>
        <v>#VALUE!</v>
      </c>
      <c r="VG92" s="2" t="e">
        <f t="shared" si="1126"/>
        <v>#VALUE!</v>
      </c>
      <c r="VH92" s="2" t="e">
        <f t="shared" si="1127"/>
        <v>#VALUE!</v>
      </c>
      <c r="VI92" s="2" t="e">
        <f t="shared" si="1128"/>
        <v>#VALUE!</v>
      </c>
      <c r="VJ92" s="2" t="e">
        <f t="shared" si="1129"/>
        <v>#VALUE!</v>
      </c>
      <c r="VK92" s="2" t="e">
        <f t="shared" si="1130"/>
        <v>#VALUE!</v>
      </c>
      <c r="VL92" s="2" t="e">
        <f t="shared" si="1131"/>
        <v>#VALUE!</v>
      </c>
      <c r="VM92" s="2" t="e">
        <f t="shared" si="1132"/>
        <v>#VALUE!</v>
      </c>
      <c r="VN92" s="2" t="e">
        <f t="shared" si="1133"/>
        <v>#VALUE!</v>
      </c>
      <c r="VO92" s="2" t="e">
        <f t="shared" si="1134"/>
        <v>#VALUE!</v>
      </c>
      <c r="VP92" s="2" t="e">
        <f t="shared" si="1135"/>
        <v>#VALUE!</v>
      </c>
      <c r="VQ92" s="2" t="e">
        <f t="shared" si="1136"/>
        <v>#VALUE!</v>
      </c>
      <c r="VR92" s="2" t="e">
        <f t="shared" si="1137"/>
        <v>#VALUE!</v>
      </c>
      <c r="VS92" s="2" t="e">
        <f t="shared" si="1138"/>
        <v>#VALUE!</v>
      </c>
      <c r="VT92" s="98">
        <f t="shared" si="1263"/>
        <v>0</v>
      </c>
      <c r="VU92" s="98">
        <f t="shared" si="1139"/>
        <v>0</v>
      </c>
      <c r="VV92" s="98">
        <f t="shared" si="1140"/>
        <v>0</v>
      </c>
      <c r="VW92" s="98">
        <f t="shared" si="1141"/>
        <v>0</v>
      </c>
      <c r="VX92" s="98">
        <f t="shared" si="1142"/>
        <v>0</v>
      </c>
      <c r="VY92" s="98">
        <f t="shared" si="1143"/>
        <v>0</v>
      </c>
      <c r="VZ92" s="98">
        <f t="shared" si="1144"/>
        <v>0</v>
      </c>
      <c r="WA92" s="98">
        <f t="shared" si="1145"/>
        <v>0</v>
      </c>
      <c r="WB92" s="98">
        <f t="shared" si="1146"/>
        <v>0</v>
      </c>
      <c r="WC92" s="98">
        <f t="shared" si="1147"/>
        <v>0</v>
      </c>
      <c r="WD92" s="98">
        <f t="shared" si="1148"/>
        <v>0</v>
      </c>
      <c r="WE92" s="98">
        <f t="shared" si="1149"/>
        <v>0</v>
      </c>
      <c r="WF92" s="98">
        <f t="shared" si="1150"/>
        <v>0</v>
      </c>
      <c r="WG92" s="98">
        <f t="shared" si="1151"/>
        <v>0</v>
      </c>
      <c r="WH92" s="98">
        <f t="shared" si="1152"/>
        <v>0</v>
      </c>
      <c r="WI92" s="98">
        <f t="shared" si="1153"/>
        <v>0</v>
      </c>
      <c r="WJ92" s="98">
        <f t="shared" si="1154"/>
        <v>0</v>
      </c>
      <c r="WK92" s="98">
        <f t="shared" si="1155"/>
        <v>0</v>
      </c>
      <c r="WL92" s="98">
        <f t="shared" si="1156"/>
        <v>0</v>
      </c>
      <c r="WM92" s="98">
        <f t="shared" si="1157"/>
        <v>0</v>
      </c>
      <c r="WN92" s="98">
        <f t="shared" si="1158"/>
        <v>0</v>
      </c>
      <c r="WO92" s="98">
        <f t="shared" si="1159"/>
        <v>0</v>
      </c>
      <c r="WP92" s="98">
        <f t="shared" si="1160"/>
        <v>0</v>
      </c>
      <c r="WQ92" s="98">
        <f t="shared" si="1161"/>
        <v>0</v>
      </c>
      <c r="WR92" s="98">
        <f>IFERROR(INDEX('Score Calculation'!$D$38:$D$41,MATCH('Detalle de Cuentas'!VT92,'Score Calculation'!$C$38:$C$41,1)),0)</f>
        <v>4</v>
      </c>
      <c r="WS92" s="98">
        <f>IFERROR(INDEX('Score Calculation'!$D$38:$D$41,MATCH('Detalle de Cuentas'!VU92,'Score Calculation'!$C$38:$C$41,1)),0)</f>
        <v>4</v>
      </c>
      <c r="WT92" s="98">
        <f>IFERROR(INDEX('Score Calculation'!$D$38:$D$41,MATCH('Detalle de Cuentas'!VV92,'Score Calculation'!$C$38:$C$41,1)),0)</f>
        <v>4</v>
      </c>
      <c r="WU92" s="98">
        <f>IFERROR(INDEX('Score Calculation'!$D$38:$D$41,MATCH('Detalle de Cuentas'!VW92,'Score Calculation'!$C$38:$C$41,1)),0)</f>
        <v>4</v>
      </c>
      <c r="WV92" s="98">
        <f>IFERROR(INDEX('Score Calculation'!$D$38:$D$41,MATCH('Detalle de Cuentas'!VX92,'Score Calculation'!$C$38:$C$41,1)),0)</f>
        <v>4</v>
      </c>
      <c r="WW92" s="98">
        <f>IFERROR(INDEX('Score Calculation'!$D$38:$D$41,MATCH('Detalle de Cuentas'!VY92,'Score Calculation'!$C$38:$C$41,1)),0)</f>
        <v>4</v>
      </c>
      <c r="WX92" s="98">
        <f>IFERROR(INDEX('Score Calculation'!$D$38:$D$41,MATCH('Detalle de Cuentas'!VZ92,'Score Calculation'!$C$38:$C$41,1)),0)</f>
        <v>4</v>
      </c>
      <c r="WY92" s="98">
        <f>IFERROR(INDEX('Score Calculation'!$D$38:$D$41,MATCH('Detalle de Cuentas'!WA92,'Score Calculation'!$C$38:$C$41,1)),0)</f>
        <v>4</v>
      </c>
      <c r="WZ92" s="98">
        <f>IFERROR(INDEX('Score Calculation'!$D$38:$D$41,MATCH('Detalle de Cuentas'!WB92,'Score Calculation'!$C$38:$C$41,1)),0)</f>
        <v>4</v>
      </c>
      <c r="XA92" s="98">
        <f>IFERROR(INDEX('Score Calculation'!$D$38:$D$41,MATCH('Detalle de Cuentas'!WC92,'Score Calculation'!$C$38:$C$41,1)),0)</f>
        <v>4</v>
      </c>
      <c r="XB92" s="98">
        <f>IFERROR(INDEX('Score Calculation'!$D$38:$D$41,MATCH('Detalle de Cuentas'!WD92,'Score Calculation'!$C$38:$C$41,1)),0)</f>
        <v>4</v>
      </c>
      <c r="XC92" s="98">
        <f>IFERROR(INDEX('Score Calculation'!$D$38:$D$41,MATCH('Detalle de Cuentas'!WE92,'Score Calculation'!$C$38:$C$41,1)),0)</f>
        <v>4</v>
      </c>
      <c r="XD92" s="98">
        <f>IFERROR(INDEX('Score Calculation'!$D$38:$D$41,MATCH('Detalle de Cuentas'!WF92,'Score Calculation'!$C$38:$C$41,1)),0)</f>
        <v>4</v>
      </c>
      <c r="XE92" s="98">
        <f>IFERROR(INDEX('Score Calculation'!$D$38:$D$41,MATCH('Detalle de Cuentas'!WG92,'Score Calculation'!$C$38:$C$41,1)),0)</f>
        <v>4</v>
      </c>
      <c r="XF92" s="98">
        <f>IFERROR(INDEX('Score Calculation'!$D$38:$D$41,MATCH('Detalle de Cuentas'!WH92,'Score Calculation'!$C$38:$C$41,1)),0)</f>
        <v>4</v>
      </c>
      <c r="XG92" s="98">
        <f>IFERROR(INDEX('Score Calculation'!$D$38:$D$41,MATCH('Detalle de Cuentas'!WI92,'Score Calculation'!$C$38:$C$41,1)),0)</f>
        <v>4</v>
      </c>
      <c r="XH92" s="98">
        <f>IFERROR(INDEX('Score Calculation'!$D$38:$D$41,MATCH('Detalle de Cuentas'!WJ92,'Score Calculation'!$C$38:$C$41,1)),0)</f>
        <v>4</v>
      </c>
      <c r="XI92" s="98">
        <f>IFERROR(INDEX('Score Calculation'!$D$38:$D$41,MATCH('Detalle de Cuentas'!WK92,'Score Calculation'!$C$38:$C$41,1)),0)</f>
        <v>4</v>
      </c>
      <c r="XJ92" s="98">
        <f>IFERROR(INDEX('Score Calculation'!$D$38:$D$41,MATCH('Detalle de Cuentas'!WL92,'Score Calculation'!$C$38:$C$41,1)),0)</f>
        <v>4</v>
      </c>
      <c r="XK92" s="98">
        <f>IFERROR(INDEX('Score Calculation'!$D$38:$D$41,MATCH('Detalle de Cuentas'!WM92,'Score Calculation'!$C$38:$C$41,1)),0)</f>
        <v>4</v>
      </c>
      <c r="XL92" s="98">
        <f>IFERROR(INDEX('Score Calculation'!$D$38:$D$41,MATCH('Detalle de Cuentas'!WN92,'Score Calculation'!$C$38:$C$41,1)),0)</f>
        <v>4</v>
      </c>
      <c r="XM92" s="98">
        <f>IFERROR(INDEX('Score Calculation'!$D$38:$D$41,MATCH('Detalle de Cuentas'!WO92,'Score Calculation'!$C$38:$C$41,1)),0)</f>
        <v>4</v>
      </c>
      <c r="XN92" s="98">
        <f>IFERROR(INDEX('Score Calculation'!$D$38:$D$41,MATCH('Detalle de Cuentas'!WP92,'Score Calculation'!$C$38:$C$41,1)),0)</f>
        <v>4</v>
      </c>
      <c r="XO92" s="98">
        <f>IFERROR(INDEX('Score Calculation'!$D$38:$D$41,MATCH('Detalle de Cuentas'!WQ92,'Score Calculation'!$C$38:$C$41,1)),0)</f>
        <v>4</v>
      </c>
      <c r="XP92" s="98">
        <f>IFERROR(INDEX('Score Calculation'!$D$24:$D$31,MATCH('Detalle de Cuentas'!NF92,'Score Calculation'!$C$24:$C$31,1)),0)</f>
        <v>1</v>
      </c>
      <c r="XQ92" s="98">
        <f>IFERROR(INDEX('Score Calculation'!$D$24:$D$31,MATCH('Detalle de Cuentas'!NG92,'Score Calculation'!$C$24:$C$31,1)),0)</f>
        <v>1</v>
      </c>
      <c r="XR92" s="98">
        <f>IFERROR(INDEX('Score Calculation'!$D$24:$D$31,MATCH('Detalle de Cuentas'!NH92,'Score Calculation'!$C$24:$C$31,1)),0)</f>
        <v>1</v>
      </c>
      <c r="XS92" s="98">
        <f>IFERROR(INDEX('Score Calculation'!$D$24:$D$31,MATCH('Detalle de Cuentas'!NI92,'Score Calculation'!$C$24:$C$31,1)),0)</f>
        <v>1</v>
      </c>
      <c r="XT92" s="98">
        <f>IFERROR(INDEX('Score Calculation'!$D$24:$D$31,MATCH('Detalle de Cuentas'!NJ92,'Score Calculation'!$C$24:$C$31,1)),0)</f>
        <v>1</v>
      </c>
      <c r="XU92" s="98">
        <f>IFERROR(INDEX('Score Calculation'!$D$24:$D$31,MATCH('Detalle de Cuentas'!NK92,'Score Calculation'!$C$24:$C$31,1)),0)</f>
        <v>1</v>
      </c>
      <c r="XV92" s="98">
        <f>IFERROR(INDEX('Score Calculation'!$D$24:$D$31,MATCH('Detalle de Cuentas'!NL92,'Score Calculation'!$C$24:$C$31,1)),0)</f>
        <v>1</v>
      </c>
      <c r="XW92" s="98">
        <f>IFERROR(INDEX('Score Calculation'!$D$24:$D$31,MATCH('Detalle de Cuentas'!NM92,'Score Calculation'!$C$24:$C$31,1)),0)</f>
        <v>1</v>
      </c>
      <c r="XX92" s="98">
        <f>IFERROR(INDEX('Score Calculation'!$D$24:$D$31,MATCH('Detalle de Cuentas'!NN92,'Score Calculation'!$C$24:$C$31,1)),0)</f>
        <v>1</v>
      </c>
      <c r="XY92" s="98">
        <f>IFERROR(INDEX('Score Calculation'!$D$24:$D$31,MATCH('Detalle de Cuentas'!NO92,'Score Calculation'!$C$24:$C$31,1)),0)</f>
        <v>1</v>
      </c>
      <c r="XZ92" s="98">
        <f>IFERROR(INDEX('Score Calculation'!$D$24:$D$31,MATCH('Detalle de Cuentas'!NP92,'Score Calculation'!$C$24:$C$31,1)),0)</f>
        <v>1</v>
      </c>
      <c r="YA92" s="98">
        <f>IFERROR(INDEX('Score Calculation'!$D$24:$D$31,MATCH('Detalle de Cuentas'!NQ92,'Score Calculation'!$C$24:$C$31,1)),0)</f>
        <v>1</v>
      </c>
      <c r="YB92" s="98">
        <f>IFERROR(INDEX('Score Calculation'!$D$24:$D$31,MATCH('Detalle de Cuentas'!NR92,'Score Calculation'!$C$24:$C$31,1)),0)</f>
        <v>1</v>
      </c>
      <c r="YC92" s="98">
        <f>IFERROR(INDEX('Score Calculation'!$D$24:$D$31,MATCH('Detalle de Cuentas'!NS92,'Score Calculation'!$C$24:$C$31,1)),0)</f>
        <v>1</v>
      </c>
      <c r="YD92" s="98">
        <f>IFERROR(INDEX('Score Calculation'!$D$24:$D$31,MATCH('Detalle de Cuentas'!NT92,'Score Calculation'!$C$24:$C$31,1)),0)</f>
        <v>1</v>
      </c>
      <c r="YE92" s="98">
        <f>IFERROR(INDEX('Score Calculation'!$D$24:$D$31,MATCH('Detalle de Cuentas'!NU92,'Score Calculation'!$C$24:$C$31,1)),0)</f>
        <v>1</v>
      </c>
      <c r="YF92" s="98">
        <f>IFERROR(INDEX('Score Calculation'!$D$24:$D$31,MATCH('Detalle de Cuentas'!NV92,'Score Calculation'!$C$24:$C$31,1)),0)</f>
        <v>1</v>
      </c>
      <c r="YG92" s="98">
        <f>IFERROR(INDEX('Score Calculation'!$D$24:$D$31,MATCH('Detalle de Cuentas'!NW92,'Score Calculation'!$C$24:$C$31,1)),0)</f>
        <v>1</v>
      </c>
      <c r="YH92" s="98">
        <f>IFERROR(INDEX('Score Calculation'!$D$24:$D$31,MATCH('Detalle de Cuentas'!NX92,'Score Calculation'!$C$24:$C$31,1)),0)</f>
        <v>1</v>
      </c>
      <c r="YI92" s="98">
        <f>IFERROR(INDEX('Score Calculation'!$D$24:$D$31,MATCH('Detalle de Cuentas'!NY92,'Score Calculation'!$C$24:$C$31,1)),0)</f>
        <v>1</v>
      </c>
      <c r="YJ92" s="98">
        <f>IFERROR(INDEX('Score Calculation'!$D$24:$D$31,MATCH('Detalle de Cuentas'!NZ92,'Score Calculation'!$C$24:$C$31,1)),0)</f>
        <v>1</v>
      </c>
      <c r="YK92" s="98">
        <f>IFERROR(INDEX('Score Calculation'!$D$24:$D$31,MATCH('Detalle de Cuentas'!OA92,'Score Calculation'!$C$24:$C$31,1)),0)</f>
        <v>1</v>
      </c>
      <c r="YL92" s="98">
        <f>IFERROR(INDEX('Score Calculation'!$D$24:$D$31,MATCH('Detalle de Cuentas'!OB92,'Score Calculation'!$C$24:$C$31,1)),0)</f>
        <v>1</v>
      </c>
      <c r="YM92" s="98">
        <f>IFERROR(INDEX('Score Calculation'!$D$24:$D$31,MATCH('Detalle de Cuentas'!OC92,'Score Calculation'!$C$24:$C$31,1)),0)</f>
        <v>1</v>
      </c>
      <c r="YN92" s="98">
        <f t="shared" si="1264"/>
        <v>0</v>
      </c>
      <c r="YO92" s="98">
        <f>IF(LEFT(TRIM($D92),15)="GRUPO SOLIDARIO",$L92*'Score Calculation'!$H$5,IF(TRIM('Detalle de Cuentas'!$C92)="Semanal",'Detalle de Cuentas'!$L92*'Score Calculation'!$H$6,'Detalle de Cuentas'!$L92))</f>
        <v>0</v>
      </c>
      <c r="YP92" s="99">
        <f>IFERROR(INDEX('Score Calculation'!$D$54:$D$60,MATCH($YO92,'Score Calculation'!$C$54:$C$60,1)),1)</f>
        <v>0.2</v>
      </c>
      <c r="YQ92" s="99">
        <f>IFERROR(INDEX('Score Calculation'!$D$65:$D$123,MATCH(LEFT(TRIM('Detalle de Cuentas'!$F92),20),'Score Calculation'!$F$65:$F$123,0)),1)</f>
        <v>1</v>
      </c>
      <c r="YR92" s="99">
        <f>IFERROR(INDEX('Score Calculation'!$D$46:$D$49,MATCH('Detalle de Cuentas'!$YN92,'Score Calculation'!$C$46:$C$49,1)),1)</f>
        <v>4</v>
      </c>
      <c r="YS92" s="99">
        <f t="shared" si="1265"/>
        <v>0</v>
      </c>
      <c r="YT92" s="99">
        <f t="shared" si="1266"/>
        <v>0</v>
      </c>
      <c r="YU92" s="98" t="str">
        <f t="shared" si="1267"/>
        <v/>
      </c>
      <c r="YV92" s="109">
        <f t="shared" si="1268"/>
        <v>1</v>
      </c>
      <c r="YW92" s="109">
        <f>IFERROR(INDEX('Score Calculation'!$D$187:$D$245,MATCH(LEFT(TRIM('Detalle de Cuentas'!$F92),20),'Score Calculation'!$F$187:$F$245,0)),1)</f>
        <v>1</v>
      </c>
      <c r="YX92" s="109">
        <f>IFERROR(IF($E92="HIPOTECA",-PMT('Score Calculation'!$H$266/(360/$J92),$G92,$YO92)*(30/$J92),-PMT('Score Calculation'!$H$267/(360/$J92),$G92,$YO92)*(30/$J92)),0)</f>
        <v>0</v>
      </c>
      <c r="YY92" s="109">
        <f t="shared" si="805"/>
        <v>0</v>
      </c>
      <c r="YZ92" s="109">
        <f t="shared" si="805"/>
        <v>0</v>
      </c>
      <c r="ZA92" s="109">
        <f t="shared" si="805"/>
        <v>0</v>
      </c>
      <c r="ZB92" s="109">
        <f t="shared" si="805"/>
        <v>0</v>
      </c>
      <c r="ZC92" s="109">
        <f t="shared" si="805"/>
        <v>0</v>
      </c>
      <c r="ZD92" s="109">
        <f t="shared" si="805"/>
        <v>0</v>
      </c>
      <c r="ZE92" s="109">
        <f t="shared" si="805"/>
        <v>0</v>
      </c>
      <c r="ZF92" s="109">
        <f t="shared" si="805"/>
        <v>0</v>
      </c>
      <c r="ZG92" s="109">
        <f t="shared" si="805"/>
        <v>0</v>
      </c>
      <c r="ZH92" s="109">
        <f t="shared" si="805"/>
        <v>0</v>
      </c>
      <c r="ZI92" s="109">
        <f t="shared" si="1269"/>
        <v>0</v>
      </c>
    </row>
    <row r="93" spans="2:685" x14ac:dyDescent="0.2">
      <c r="B93" s="41">
        <v>77</v>
      </c>
      <c r="C93" s="42"/>
      <c r="D93" s="42"/>
      <c r="E93" s="42"/>
      <c r="F93" s="42"/>
      <c r="G93" s="42"/>
      <c r="H93" s="42"/>
      <c r="I93" s="29"/>
      <c r="J93" s="6" t="str">
        <f t="shared" si="814"/>
        <v/>
      </c>
      <c r="K93" s="43"/>
      <c r="L93" s="43"/>
      <c r="M93" s="43"/>
      <c r="N93" s="43"/>
      <c r="O93" s="43"/>
      <c r="P93" s="44" t="str">
        <f t="shared" si="1162"/>
        <v/>
      </c>
      <c r="Q93" s="26"/>
      <c r="R93" s="26"/>
      <c r="S93" s="26"/>
      <c r="T93" s="26"/>
      <c r="U93" s="29"/>
      <c r="V93" s="43"/>
      <c r="W93" s="26"/>
      <c r="X93" s="29"/>
      <c r="Y93" s="6">
        <f>IF('Detalle de Cuentas'!$C$4-$R93&gt;'Graph Creator'!$E$2*'Graph Creator'!$D$13*12,0,1)</f>
        <v>1</v>
      </c>
      <c r="Z93" s="45">
        <f t="shared" si="815"/>
        <v>0</v>
      </c>
      <c r="AA93" s="2" t="e">
        <f t="shared" si="1163"/>
        <v>#VALUE!</v>
      </c>
      <c r="AB93" s="2" t="e">
        <f t="shared" si="1164"/>
        <v>#VALUE!</v>
      </c>
      <c r="AC93" s="2" t="e">
        <f t="shared" si="1165"/>
        <v>#VALUE!</v>
      </c>
      <c r="AD93" s="2" t="e">
        <f t="shared" si="1166"/>
        <v>#VALUE!</v>
      </c>
      <c r="AE93" s="2" t="e">
        <f t="shared" si="1167"/>
        <v>#VALUE!</v>
      </c>
      <c r="AF93" s="2" t="e">
        <f t="shared" si="1168"/>
        <v>#VALUE!</v>
      </c>
      <c r="AG93" s="2">
        <f t="shared" si="1169"/>
        <v>0</v>
      </c>
      <c r="AH93" s="2">
        <f t="shared" si="1170"/>
        <v>0</v>
      </c>
      <c r="AI93" s="2" t="str">
        <f t="shared" si="1171"/>
        <v/>
      </c>
      <c r="AJ93" s="2" t="str">
        <f t="shared" ref="AJ93:BE93" si="1291">IFERROR(SEARCH(".",$I93,AI93+1),"")</f>
        <v/>
      </c>
      <c r="AK93" s="2" t="str">
        <f t="shared" si="1291"/>
        <v/>
      </c>
      <c r="AL93" s="2" t="str">
        <f t="shared" si="1291"/>
        <v/>
      </c>
      <c r="AM93" s="2" t="str">
        <f t="shared" si="1291"/>
        <v/>
      </c>
      <c r="AN93" s="2" t="str">
        <f t="shared" si="1291"/>
        <v/>
      </c>
      <c r="AO93" s="2" t="str">
        <f t="shared" si="1291"/>
        <v/>
      </c>
      <c r="AP93" s="2" t="str">
        <f t="shared" si="1291"/>
        <v/>
      </c>
      <c r="AQ93" s="2" t="str">
        <f t="shared" si="1291"/>
        <v/>
      </c>
      <c r="AR93" s="2" t="str">
        <f t="shared" si="1291"/>
        <v/>
      </c>
      <c r="AS93" s="2" t="str">
        <f t="shared" si="1291"/>
        <v/>
      </c>
      <c r="AT93" s="2" t="str">
        <f t="shared" si="1291"/>
        <v/>
      </c>
      <c r="AU93" s="2" t="str">
        <f t="shared" si="1291"/>
        <v/>
      </c>
      <c r="AV93" s="2" t="str">
        <f t="shared" si="1291"/>
        <v/>
      </c>
      <c r="AW93" s="2" t="str">
        <f t="shared" si="1291"/>
        <v/>
      </c>
      <c r="AX93" s="2" t="str">
        <f t="shared" si="1291"/>
        <v/>
      </c>
      <c r="AY93" s="2" t="str">
        <f t="shared" si="1291"/>
        <v/>
      </c>
      <c r="AZ93" s="2" t="str">
        <f t="shared" si="1291"/>
        <v/>
      </c>
      <c r="BA93" s="2" t="str">
        <f t="shared" si="1291"/>
        <v/>
      </c>
      <c r="BB93" s="2" t="str">
        <f t="shared" si="1291"/>
        <v/>
      </c>
      <c r="BC93" s="2" t="str">
        <f t="shared" si="1291"/>
        <v/>
      </c>
      <c r="BD93" s="2" t="str">
        <f t="shared" si="1291"/>
        <v/>
      </c>
      <c r="BE93" s="2" t="str">
        <f t="shared" si="1291"/>
        <v/>
      </c>
      <c r="BF93" s="2" t="str">
        <f t="shared" si="1173"/>
        <v/>
      </c>
      <c r="BG93" s="2" t="str">
        <f t="shared" si="817"/>
        <v/>
      </c>
      <c r="BH93" s="2" t="str">
        <f t="shared" si="818"/>
        <v/>
      </c>
      <c r="BI93" s="2" t="str">
        <f t="shared" si="819"/>
        <v/>
      </c>
      <c r="BJ93" s="2" t="str">
        <f t="shared" si="820"/>
        <v/>
      </c>
      <c r="BK93" s="2" t="str">
        <f t="shared" si="821"/>
        <v/>
      </c>
      <c r="BL93" s="2" t="str">
        <f t="shared" si="822"/>
        <v/>
      </c>
      <c r="BM93" s="2" t="str">
        <f t="shared" si="823"/>
        <v/>
      </c>
      <c r="BN93" s="2" t="str">
        <f t="shared" si="824"/>
        <v/>
      </c>
      <c r="BO93" s="2" t="str">
        <f t="shared" si="825"/>
        <v/>
      </c>
      <c r="BP93" s="2" t="str">
        <f t="shared" si="826"/>
        <v/>
      </c>
      <c r="BQ93" s="2" t="str">
        <f t="shared" si="827"/>
        <v/>
      </c>
      <c r="BR93" s="2" t="str">
        <f t="shared" si="828"/>
        <v/>
      </c>
      <c r="BS93" s="2" t="str">
        <f t="shared" si="829"/>
        <v/>
      </c>
      <c r="BT93" s="2" t="str">
        <f t="shared" si="830"/>
        <v/>
      </c>
      <c r="BU93" s="2" t="str">
        <f t="shared" si="831"/>
        <v/>
      </c>
      <c r="BV93" s="2" t="str">
        <f t="shared" si="832"/>
        <v/>
      </c>
      <c r="BW93" s="2" t="str">
        <f t="shared" si="833"/>
        <v/>
      </c>
      <c r="BX93" s="2" t="str">
        <f t="shared" si="834"/>
        <v/>
      </c>
      <c r="BY93" s="2" t="str">
        <f t="shared" si="835"/>
        <v/>
      </c>
      <c r="BZ93" s="2" t="str">
        <f t="shared" si="836"/>
        <v/>
      </c>
      <c r="CA93" s="2" t="str">
        <f t="shared" si="837"/>
        <v/>
      </c>
      <c r="CB93" s="2" t="str">
        <f t="shared" si="838"/>
        <v/>
      </c>
      <c r="CC93" s="2" t="str">
        <f t="shared" si="839"/>
        <v/>
      </c>
      <c r="CD93" s="14">
        <f t="shared" si="840"/>
        <v>0</v>
      </c>
      <c r="CE93" s="14" t="e">
        <f t="shared" ref="CE93:DA93" si="1292">CD93-$J$17</f>
        <v>#VALUE!</v>
      </c>
      <c r="CF93" s="14" t="e">
        <f t="shared" si="1292"/>
        <v>#VALUE!</v>
      </c>
      <c r="CG93" s="14" t="e">
        <f t="shared" si="1292"/>
        <v>#VALUE!</v>
      </c>
      <c r="CH93" s="14" t="e">
        <f t="shared" si="1292"/>
        <v>#VALUE!</v>
      </c>
      <c r="CI93" s="14" t="e">
        <f t="shared" si="1292"/>
        <v>#VALUE!</v>
      </c>
      <c r="CJ93" s="14" t="e">
        <f t="shared" si="1292"/>
        <v>#VALUE!</v>
      </c>
      <c r="CK93" s="14" t="e">
        <f t="shared" si="1292"/>
        <v>#VALUE!</v>
      </c>
      <c r="CL93" s="14" t="e">
        <f t="shared" si="1292"/>
        <v>#VALUE!</v>
      </c>
      <c r="CM93" s="14" t="e">
        <f t="shared" si="1292"/>
        <v>#VALUE!</v>
      </c>
      <c r="CN93" s="14" t="e">
        <f t="shared" si="1292"/>
        <v>#VALUE!</v>
      </c>
      <c r="CO93" s="14" t="e">
        <f t="shared" si="1292"/>
        <v>#VALUE!</v>
      </c>
      <c r="CP93" s="14" t="e">
        <f t="shared" si="1292"/>
        <v>#VALUE!</v>
      </c>
      <c r="CQ93" s="14" t="e">
        <f t="shared" si="1292"/>
        <v>#VALUE!</v>
      </c>
      <c r="CR93" s="14" t="e">
        <f t="shared" si="1292"/>
        <v>#VALUE!</v>
      </c>
      <c r="CS93" s="14" t="e">
        <f t="shared" si="1292"/>
        <v>#VALUE!</v>
      </c>
      <c r="CT93" s="14" t="e">
        <f t="shared" si="1292"/>
        <v>#VALUE!</v>
      </c>
      <c r="CU93" s="14" t="e">
        <f t="shared" si="1292"/>
        <v>#VALUE!</v>
      </c>
      <c r="CV93" s="14" t="e">
        <f t="shared" si="1292"/>
        <v>#VALUE!</v>
      </c>
      <c r="CW93" s="14" t="e">
        <f t="shared" si="1292"/>
        <v>#VALUE!</v>
      </c>
      <c r="CX93" s="14" t="e">
        <f t="shared" si="1292"/>
        <v>#VALUE!</v>
      </c>
      <c r="CY93" s="14" t="e">
        <f t="shared" si="1292"/>
        <v>#VALUE!</v>
      </c>
      <c r="CZ93" s="14" t="e">
        <f t="shared" si="1292"/>
        <v>#VALUE!</v>
      </c>
      <c r="DA93" s="14" t="e">
        <f t="shared" si="1292"/>
        <v>#VALUE!</v>
      </c>
      <c r="DB93" s="2">
        <f t="shared" si="1175"/>
        <v>0</v>
      </c>
      <c r="DC93" s="2">
        <f t="shared" si="1176"/>
        <v>0</v>
      </c>
      <c r="DD93" s="2">
        <f t="shared" si="1177"/>
        <v>0</v>
      </c>
      <c r="DE93" s="2">
        <f t="shared" si="1178"/>
        <v>0</v>
      </c>
      <c r="DF93" s="2">
        <f t="shared" si="1179"/>
        <v>0</v>
      </c>
      <c r="DG93" s="2">
        <f t="shared" si="1180"/>
        <v>0</v>
      </c>
      <c r="DH93" s="2">
        <f t="shared" si="1181"/>
        <v>0</v>
      </c>
      <c r="DI93" s="2">
        <f t="shared" si="1182"/>
        <v>0</v>
      </c>
      <c r="DJ93" s="2">
        <f t="shared" si="1183"/>
        <v>0</v>
      </c>
      <c r="DK93" s="2">
        <f t="shared" si="1184"/>
        <v>0</v>
      </c>
      <c r="DL93" s="2">
        <f t="shared" si="1185"/>
        <v>0</v>
      </c>
      <c r="DM93" s="2">
        <f t="shared" si="1186"/>
        <v>0</v>
      </c>
      <c r="DN93" s="2">
        <f t="shared" si="1187"/>
        <v>0</v>
      </c>
      <c r="DO93" s="2">
        <f t="shared" si="1188"/>
        <v>0</v>
      </c>
      <c r="DP93" s="2">
        <f t="shared" si="1189"/>
        <v>0</v>
      </c>
      <c r="DQ93" s="2">
        <f t="shared" si="1190"/>
        <v>0</v>
      </c>
      <c r="DR93" s="2">
        <f t="shared" si="1191"/>
        <v>0</v>
      </c>
      <c r="DS93" s="2">
        <f t="shared" si="1192"/>
        <v>0</v>
      </c>
      <c r="DT93" s="2">
        <f t="shared" si="1193"/>
        <v>0</v>
      </c>
      <c r="DU93" s="2">
        <f t="shared" si="1194"/>
        <v>0</v>
      </c>
      <c r="DV93" s="2">
        <f t="shared" si="1195"/>
        <v>0</v>
      </c>
      <c r="DW93" s="2">
        <f t="shared" si="1196"/>
        <v>0</v>
      </c>
      <c r="DX93" s="2">
        <f t="shared" si="1197"/>
        <v>0</v>
      </c>
      <c r="DY93" s="2">
        <f t="shared" si="1198"/>
        <v>0</v>
      </c>
      <c r="DZ93" s="2">
        <f t="shared" si="1199"/>
        <v>0</v>
      </c>
      <c r="EA93" s="2">
        <f t="shared" si="1200"/>
        <v>0</v>
      </c>
      <c r="EB93" s="2">
        <f t="shared" si="1201"/>
        <v>0</v>
      </c>
      <c r="EC93" s="2">
        <f t="shared" si="1202"/>
        <v>0</v>
      </c>
      <c r="ED93" s="2">
        <f t="shared" si="1203"/>
        <v>0</v>
      </c>
      <c r="EE93" s="2">
        <f t="shared" si="1204"/>
        <v>0</v>
      </c>
      <c r="EF93" s="2">
        <f t="shared" si="1205"/>
        <v>0</v>
      </c>
      <c r="EG93" s="2">
        <f t="shared" si="1206"/>
        <v>0</v>
      </c>
      <c r="EH93" s="2">
        <f t="shared" si="1207"/>
        <v>0</v>
      </c>
      <c r="EI93" s="2">
        <f t="shared" si="1208"/>
        <v>0</v>
      </c>
      <c r="EJ93" s="2">
        <f t="shared" si="1209"/>
        <v>0</v>
      </c>
      <c r="EK93" s="2">
        <f t="shared" si="1210"/>
        <v>0</v>
      </c>
      <c r="EL93" s="2">
        <f t="shared" si="1211"/>
        <v>0</v>
      </c>
      <c r="EM93" s="2">
        <f t="shared" si="1212"/>
        <v>0</v>
      </c>
      <c r="EN93" s="2">
        <f t="shared" si="1213"/>
        <v>0</v>
      </c>
      <c r="EO93" s="2">
        <f t="shared" si="1214"/>
        <v>0</v>
      </c>
      <c r="EP93" s="2">
        <f t="shared" si="1215"/>
        <v>0</v>
      </c>
      <c r="EQ93" s="2">
        <f t="shared" si="1216"/>
        <v>0</v>
      </c>
      <c r="ER93" s="2">
        <f t="shared" si="1217"/>
        <v>0</v>
      </c>
      <c r="ES93" s="2">
        <f t="shared" si="1218"/>
        <v>0</v>
      </c>
      <c r="ET93" s="2">
        <f t="shared" si="1219"/>
        <v>0</v>
      </c>
      <c r="EU93" s="2">
        <f t="shared" si="1220"/>
        <v>0</v>
      </c>
      <c r="EV93" s="2">
        <f t="shared" si="1221"/>
        <v>0</v>
      </c>
      <c r="EW93" s="2">
        <f t="shared" si="1222"/>
        <v>0</v>
      </c>
      <c r="EX93" s="2">
        <f t="shared" si="842"/>
        <v>1</v>
      </c>
      <c r="EY93" s="2" t="e">
        <f t="shared" si="843"/>
        <v>#VALUE!</v>
      </c>
      <c r="EZ93" s="2" t="e">
        <f t="shared" si="844"/>
        <v>#VALUE!</v>
      </c>
      <c r="FA93" s="2" t="e">
        <f t="shared" si="845"/>
        <v>#VALUE!</v>
      </c>
      <c r="FB93" s="2" t="e">
        <f t="shared" si="846"/>
        <v>#VALUE!</v>
      </c>
      <c r="FC93" s="2" t="e">
        <f t="shared" si="847"/>
        <v>#VALUE!</v>
      </c>
      <c r="FD93" s="2" t="e">
        <f t="shared" si="848"/>
        <v>#VALUE!</v>
      </c>
      <c r="FE93" s="2" t="e">
        <f t="shared" si="849"/>
        <v>#VALUE!</v>
      </c>
      <c r="FF93" s="2" t="e">
        <f t="shared" si="850"/>
        <v>#VALUE!</v>
      </c>
      <c r="FG93" s="2" t="e">
        <f t="shared" si="851"/>
        <v>#VALUE!</v>
      </c>
      <c r="FH93" s="2" t="e">
        <f t="shared" si="852"/>
        <v>#VALUE!</v>
      </c>
      <c r="FI93" s="2" t="e">
        <f t="shared" si="853"/>
        <v>#VALUE!</v>
      </c>
      <c r="FJ93" s="2" t="e">
        <f t="shared" si="854"/>
        <v>#VALUE!</v>
      </c>
      <c r="FK93" s="2" t="e">
        <f t="shared" si="855"/>
        <v>#VALUE!</v>
      </c>
      <c r="FL93" s="2" t="e">
        <f t="shared" si="856"/>
        <v>#VALUE!</v>
      </c>
      <c r="FM93" s="2" t="e">
        <f t="shared" si="857"/>
        <v>#VALUE!</v>
      </c>
      <c r="FN93" s="2" t="e">
        <f t="shared" si="858"/>
        <v>#VALUE!</v>
      </c>
      <c r="FO93" s="2" t="e">
        <f t="shared" si="859"/>
        <v>#VALUE!</v>
      </c>
      <c r="FP93" s="2" t="e">
        <f t="shared" si="860"/>
        <v>#VALUE!</v>
      </c>
      <c r="FQ93" s="2" t="e">
        <f t="shared" si="861"/>
        <v>#VALUE!</v>
      </c>
      <c r="FR93" s="2" t="e">
        <f t="shared" si="862"/>
        <v>#VALUE!</v>
      </c>
      <c r="FS93" s="2" t="e">
        <f t="shared" si="863"/>
        <v>#VALUE!</v>
      </c>
      <c r="FT93" s="2" t="e">
        <f t="shared" si="864"/>
        <v>#VALUE!</v>
      </c>
      <c r="FU93" s="2" t="e">
        <f t="shared" si="865"/>
        <v>#VALUE!</v>
      </c>
      <c r="FV93" s="2">
        <f t="shared" si="866"/>
        <v>1</v>
      </c>
      <c r="FW93" s="2" t="e">
        <f t="shared" si="867"/>
        <v>#VALUE!</v>
      </c>
      <c r="FX93" s="2" t="e">
        <f t="shared" si="868"/>
        <v>#VALUE!</v>
      </c>
      <c r="FY93" s="2" t="e">
        <f t="shared" si="869"/>
        <v>#VALUE!</v>
      </c>
      <c r="FZ93" s="2" t="e">
        <f t="shared" si="870"/>
        <v>#VALUE!</v>
      </c>
      <c r="GA93" s="2" t="e">
        <f t="shared" si="871"/>
        <v>#VALUE!</v>
      </c>
      <c r="GB93" s="2" t="e">
        <f t="shared" si="872"/>
        <v>#VALUE!</v>
      </c>
      <c r="GC93" s="2" t="e">
        <f t="shared" si="873"/>
        <v>#VALUE!</v>
      </c>
      <c r="GD93" s="2" t="e">
        <f t="shared" si="874"/>
        <v>#VALUE!</v>
      </c>
      <c r="GE93" s="2" t="e">
        <f t="shared" si="875"/>
        <v>#VALUE!</v>
      </c>
      <c r="GF93" s="2" t="e">
        <f t="shared" si="876"/>
        <v>#VALUE!</v>
      </c>
      <c r="GG93" s="2" t="e">
        <f t="shared" si="877"/>
        <v>#VALUE!</v>
      </c>
      <c r="GH93" s="2" t="e">
        <f t="shared" si="878"/>
        <v>#VALUE!</v>
      </c>
      <c r="GI93" s="2" t="e">
        <f t="shared" si="879"/>
        <v>#VALUE!</v>
      </c>
      <c r="GJ93" s="2" t="e">
        <f t="shared" si="880"/>
        <v>#VALUE!</v>
      </c>
      <c r="GK93" s="2" t="e">
        <f t="shared" si="881"/>
        <v>#VALUE!</v>
      </c>
      <c r="GL93" s="2" t="e">
        <f t="shared" si="882"/>
        <v>#VALUE!</v>
      </c>
      <c r="GM93" s="2" t="e">
        <f t="shared" si="883"/>
        <v>#VALUE!</v>
      </c>
      <c r="GN93" s="2" t="e">
        <f t="shared" si="884"/>
        <v>#VALUE!</v>
      </c>
      <c r="GO93" s="2" t="e">
        <f t="shared" si="885"/>
        <v>#VALUE!</v>
      </c>
      <c r="GP93" s="2" t="e">
        <f t="shared" si="886"/>
        <v>#VALUE!</v>
      </c>
      <c r="GQ93" s="2" t="e">
        <f t="shared" si="887"/>
        <v>#VALUE!</v>
      </c>
      <c r="GR93" s="2" t="e">
        <f t="shared" si="888"/>
        <v>#VALUE!</v>
      </c>
      <c r="GS93" s="2" t="e">
        <f t="shared" si="889"/>
        <v>#VALUE!</v>
      </c>
      <c r="GT93" s="2">
        <f t="shared" si="890"/>
        <v>1</v>
      </c>
      <c r="GU93" s="2" t="e">
        <f t="shared" si="891"/>
        <v>#VALUE!</v>
      </c>
      <c r="GV93" s="2" t="e">
        <f t="shared" si="892"/>
        <v>#VALUE!</v>
      </c>
      <c r="GW93" s="2" t="e">
        <f t="shared" si="893"/>
        <v>#VALUE!</v>
      </c>
      <c r="GX93" s="2" t="e">
        <f t="shared" si="894"/>
        <v>#VALUE!</v>
      </c>
      <c r="GY93" s="2" t="e">
        <f t="shared" si="895"/>
        <v>#VALUE!</v>
      </c>
      <c r="GZ93" s="2" t="e">
        <f t="shared" si="896"/>
        <v>#VALUE!</v>
      </c>
      <c r="HA93" s="2" t="e">
        <f t="shared" si="897"/>
        <v>#VALUE!</v>
      </c>
      <c r="HB93" s="2" t="e">
        <f t="shared" si="898"/>
        <v>#VALUE!</v>
      </c>
      <c r="HC93" s="2" t="e">
        <f t="shared" si="899"/>
        <v>#VALUE!</v>
      </c>
      <c r="HD93" s="2" t="e">
        <f t="shared" si="900"/>
        <v>#VALUE!</v>
      </c>
      <c r="HE93" s="2" t="e">
        <f t="shared" si="901"/>
        <v>#VALUE!</v>
      </c>
      <c r="HF93" s="2" t="e">
        <f t="shared" si="902"/>
        <v>#VALUE!</v>
      </c>
      <c r="HG93" s="2" t="e">
        <f t="shared" si="903"/>
        <v>#VALUE!</v>
      </c>
      <c r="HH93" s="2" t="e">
        <f t="shared" si="904"/>
        <v>#VALUE!</v>
      </c>
      <c r="HI93" s="2" t="e">
        <f t="shared" si="905"/>
        <v>#VALUE!</v>
      </c>
      <c r="HJ93" s="2" t="e">
        <f t="shared" si="906"/>
        <v>#VALUE!</v>
      </c>
      <c r="HK93" s="2" t="e">
        <f t="shared" si="907"/>
        <v>#VALUE!</v>
      </c>
      <c r="HL93" s="2" t="e">
        <f t="shared" si="908"/>
        <v>#VALUE!</v>
      </c>
      <c r="HM93" s="2" t="e">
        <f t="shared" si="909"/>
        <v>#VALUE!</v>
      </c>
      <c r="HN93" s="2" t="e">
        <f t="shared" si="910"/>
        <v>#VALUE!</v>
      </c>
      <c r="HO93" s="2" t="e">
        <f t="shared" si="911"/>
        <v>#VALUE!</v>
      </c>
      <c r="HP93" s="2" t="e">
        <f t="shared" si="912"/>
        <v>#VALUE!</v>
      </c>
      <c r="HQ93" s="2" t="e">
        <f t="shared" si="913"/>
        <v>#VALUE!</v>
      </c>
      <c r="HR93" s="2">
        <f t="shared" si="914"/>
        <v>1</v>
      </c>
      <c r="HS93" s="2" t="e">
        <f t="shared" si="915"/>
        <v>#VALUE!</v>
      </c>
      <c r="HT93" s="2" t="e">
        <f t="shared" si="916"/>
        <v>#VALUE!</v>
      </c>
      <c r="HU93" s="2" t="e">
        <f t="shared" si="917"/>
        <v>#VALUE!</v>
      </c>
      <c r="HV93" s="2" t="e">
        <f t="shared" si="918"/>
        <v>#VALUE!</v>
      </c>
      <c r="HW93" s="2" t="e">
        <f t="shared" si="919"/>
        <v>#VALUE!</v>
      </c>
      <c r="HX93" s="2" t="e">
        <f t="shared" si="920"/>
        <v>#VALUE!</v>
      </c>
      <c r="HY93" s="2" t="e">
        <f t="shared" si="921"/>
        <v>#VALUE!</v>
      </c>
      <c r="HZ93" s="2" t="e">
        <f t="shared" si="922"/>
        <v>#VALUE!</v>
      </c>
      <c r="IA93" s="2" t="e">
        <f t="shared" si="923"/>
        <v>#VALUE!</v>
      </c>
      <c r="IB93" s="2" t="e">
        <f t="shared" si="924"/>
        <v>#VALUE!</v>
      </c>
      <c r="IC93" s="2" t="e">
        <f t="shared" si="925"/>
        <v>#VALUE!</v>
      </c>
      <c r="ID93" s="2" t="e">
        <f t="shared" si="926"/>
        <v>#VALUE!</v>
      </c>
      <c r="IE93" s="2" t="e">
        <f t="shared" si="927"/>
        <v>#VALUE!</v>
      </c>
      <c r="IF93" s="2" t="e">
        <f t="shared" si="928"/>
        <v>#VALUE!</v>
      </c>
      <c r="IG93" s="2" t="e">
        <f t="shared" si="929"/>
        <v>#VALUE!</v>
      </c>
      <c r="IH93" s="2" t="e">
        <f t="shared" si="930"/>
        <v>#VALUE!</v>
      </c>
      <c r="II93" s="2" t="e">
        <f t="shared" si="931"/>
        <v>#VALUE!</v>
      </c>
      <c r="IJ93" s="2" t="e">
        <f t="shared" si="932"/>
        <v>#VALUE!</v>
      </c>
      <c r="IK93" s="2" t="e">
        <f t="shared" si="933"/>
        <v>#VALUE!</v>
      </c>
      <c r="IL93" s="2" t="e">
        <f t="shared" si="934"/>
        <v>#VALUE!</v>
      </c>
      <c r="IM93" s="2" t="e">
        <f t="shared" si="935"/>
        <v>#VALUE!</v>
      </c>
      <c r="IN93" s="2" t="e">
        <f t="shared" si="936"/>
        <v>#VALUE!</v>
      </c>
      <c r="IO93" s="2" t="e">
        <f t="shared" si="937"/>
        <v>#VALUE!</v>
      </c>
      <c r="IP93" s="2">
        <f t="shared" si="938"/>
        <v>0</v>
      </c>
      <c r="IQ93" s="2" t="e">
        <f t="shared" si="939"/>
        <v>#VALUE!</v>
      </c>
      <c r="IR93" s="2" t="e">
        <f t="shared" si="940"/>
        <v>#VALUE!</v>
      </c>
      <c r="IS93" s="2" t="e">
        <f t="shared" si="941"/>
        <v>#VALUE!</v>
      </c>
      <c r="IT93" s="2" t="e">
        <f t="shared" si="942"/>
        <v>#VALUE!</v>
      </c>
      <c r="IU93" s="2" t="e">
        <f t="shared" si="943"/>
        <v>#VALUE!</v>
      </c>
      <c r="IV93" s="2" t="e">
        <f t="shared" si="944"/>
        <v>#VALUE!</v>
      </c>
      <c r="IW93" s="2" t="e">
        <f t="shared" si="945"/>
        <v>#VALUE!</v>
      </c>
      <c r="IX93" s="2" t="e">
        <f t="shared" si="946"/>
        <v>#VALUE!</v>
      </c>
      <c r="IY93" s="2" t="e">
        <f t="shared" si="947"/>
        <v>#VALUE!</v>
      </c>
      <c r="IZ93" s="2" t="e">
        <f t="shared" si="948"/>
        <v>#VALUE!</v>
      </c>
      <c r="JA93" s="2" t="e">
        <f t="shared" si="949"/>
        <v>#VALUE!</v>
      </c>
      <c r="JB93" s="2" t="e">
        <f t="shared" si="950"/>
        <v>#VALUE!</v>
      </c>
      <c r="JC93" s="2" t="e">
        <f t="shared" si="951"/>
        <v>#VALUE!</v>
      </c>
      <c r="JD93" s="2" t="e">
        <f t="shared" si="952"/>
        <v>#VALUE!</v>
      </c>
      <c r="JE93" s="2" t="e">
        <f t="shared" si="953"/>
        <v>#VALUE!</v>
      </c>
      <c r="JF93" s="2" t="e">
        <f t="shared" si="954"/>
        <v>#VALUE!</v>
      </c>
      <c r="JG93" s="2" t="e">
        <f t="shared" si="955"/>
        <v>#VALUE!</v>
      </c>
      <c r="JH93" s="2" t="e">
        <f t="shared" si="956"/>
        <v>#VALUE!</v>
      </c>
      <c r="JI93" s="2" t="e">
        <f t="shared" si="957"/>
        <v>#VALUE!</v>
      </c>
      <c r="JJ93" s="2" t="e">
        <f t="shared" si="958"/>
        <v>#VALUE!</v>
      </c>
      <c r="JK93" s="2" t="e">
        <f t="shared" si="959"/>
        <v>#VALUE!</v>
      </c>
      <c r="JL93" s="2" t="e">
        <f t="shared" si="960"/>
        <v>#VALUE!</v>
      </c>
      <c r="JM93" s="2" t="e">
        <f t="shared" si="961"/>
        <v>#VALUE!</v>
      </c>
      <c r="JN93" s="2">
        <f t="shared" si="962"/>
        <v>0</v>
      </c>
      <c r="JO93" s="2" t="e">
        <f t="shared" si="963"/>
        <v>#VALUE!</v>
      </c>
      <c r="JP93" s="2" t="e">
        <f t="shared" si="964"/>
        <v>#VALUE!</v>
      </c>
      <c r="JQ93" s="2" t="e">
        <f t="shared" si="965"/>
        <v>#VALUE!</v>
      </c>
      <c r="JR93" s="2" t="e">
        <f t="shared" si="966"/>
        <v>#VALUE!</v>
      </c>
      <c r="JS93" s="2" t="e">
        <f t="shared" si="967"/>
        <v>#VALUE!</v>
      </c>
      <c r="JT93" s="2" t="e">
        <f t="shared" si="968"/>
        <v>#VALUE!</v>
      </c>
      <c r="JU93" s="2" t="e">
        <f t="shared" si="969"/>
        <v>#VALUE!</v>
      </c>
      <c r="JV93" s="2" t="e">
        <f t="shared" si="970"/>
        <v>#VALUE!</v>
      </c>
      <c r="JW93" s="2" t="e">
        <f t="shared" si="971"/>
        <v>#VALUE!</v>
      </c>
      <c r="JX93" s="2" t="e">
        <f t="shared" si="972"/>
        <v>#VALUE!</v>
      </c>
      <c r="JY93" s="2" t="e">
        <f t="shared" si="973"/>
        <v>#VALUE!</v>
      </c>
      <c r="JZ93" s="2" t="e">
        <f t="shared" si="974"/>
        <v>#VALUE!</v>
      </c>
      <c r="KA93" s="2" t="e">
        <f t="shared" si="975"/>
        <v>#VALUE!</v>
      </c>
      <c r="KB93" s="2" t="e">
        <f t="shared" si="976"/>
        <v>#VALUE!</v>
      </c>
      <c r="KC93" s="2" t="e">
        <f t="shared" si="977"/>
        <v>#VALUE!</v>
      </c>
      <c r="KD93" s="2" t="e">
        <f t="shared" si="978"/>
        <v>#VALUE!</v>
      </c>
      <c r="KE93" s="2" t="e">
        <f t="shared" si="979"/>
        <v>#VALUE!</v>
      </c>
      <c r="KF93" s="2" t="e">
        <f t="shared" si="980"/>
        <v>#VALUE!</v>
      </c>
      <c r="KG93" s="2" t="e">
        <f t="shared" si="981"/>
        <v>#VALUE!</v>
      </c>
      <c r="KH93" s="2" t="e">
        <f t="shared" si="982"/>
        <v>#VALUE!</v>
      </c>
      <c r="KI93" s="2" t="e">
        <f t="shared" si="983"/>
        <v>#VALUE!</v>
      </c>
      <c r="KJ93" s="2" t="e">
        <f t="shared" si="984"/>
        <v>#VALUE!</v>
      </c>
      <c r="KK93" s="2" t="e">
        <f t="shared" si="985"/>
        <v>#VALUE!</v>
      </c>
      <c r="KL93" s="2">
        <f t="shared" si="986"/>
        <v>0</v>
      </c>
      <c r="KM93" s="2" t="e">
        <f t="shared" si="987"/>
        <v>#VALUE!</v>
      </c>
      <c r="KN93" s="2" t="e">
        <f t="shared" si="988"/>
        <v>#VALUE!</v>
      </c>
      <c r="KO93" s="2" t="e">
        <f t="shared" si="989"/>
        <v>#VALUE!</v>
      </c>
      <c r="KP93" s="2" t="e">
        <f t="shared" si="990"/>
        <v>#VALUE!</v>
      </c>
      <c r="KQ93" s="2" t="e">
        <f t="shared" si="991"/>
        <v>#VALUE!</v>
      </c>
      <c r="KR93" s="2" t="e">
        <f t="shared" si="992"/>
        <v>#VALUE!</v>
      </c>
      <c r="KS93" s="2" t="e">
        <f t="shared" si="993"/>
        <v>#VALUE!</v>
      </c>
      <c r="KT93" s="2" t="e">
        <f t="shared" si="994"/>
        <v>#VALUE!</v>
      </c>
      <c r="KU93" s="2" t="e">
        <f t="shared" si="995"/>
        <v>#VALUE!</v>
      </c>
      <c r="KV93" s="2" t="e">
        <f t="shared" si="996"/>
        <v>#VALUE!</v>
      </c>
      <c r="KW93" s="2" t="e">
        <f t="shared" si="997"/>
        <v>#VALUE!</v>
      </c>
      <c r="KX93" s="2" t="e">
        <f t="shared" si="998"/>
        <v>#VALUE!</v>
      </c>
      <c r="KY93" s="2" t="e">
        <f t="shared" si="999"/>
        <v>#VALUE!</v>
      </c>
      <c r="KZ93" s="2" t="e">
        <f t="shared" si="1000"/>
        <v>#VALUE!</v>
      </c>
      <c r="LA93" s="2" t="e">
        <f t="shared" si="1001"/>
        <v>#VALUE!</v>
      </c>
      <c r="LB93" s="2" t="e">
        <f t="shared" si="1002"/>
        <v>#VALUE!</v>
      </c>
      <c r="LC93" s="2" t="e">
        <f t="shared" si="1003"/>
        <v>#VALUE!</v>
      </c>
      <c r="LD93" s="2" t="e">
        <f t="shared" si="1004"/>
        <v>#VALUE!</v>
      </c>
      <c r="LE93" s="2" t="e">
        <f t="shared" si="1005"/>
        <v>#VALUE!</v>
      </c>
      <c r="LF93" s="2" t="e">
        <f t="shared" si="1006"/>
        <v>#VALUE!</v>
      </c>
      <c r="LG93" s="2" t="e">
        <f t="shared" si="1007"/>
        <v>#VALUE!</v>
      </c>
      <c r="LH93" s="2" t="e">
        <f t="shared" si="1008"/>
        <v>#VALUE!</v>
      </c>
      <c r="LI93" s="2" t="e">
        <f t="shared" si="1009"/>
        <v>#VALUE!</v>
      </c>
      <c r="LJ93" s="2">
        <f t="shared" si="1010"/>
        <v>0</v>
      </c>
      <c r="LK93" s="2" t="e">
        <f t="shared" si="1011"/>
        <v>#VALUE!</v>
      </c>
      <c r="LL93" s="2" t="e">
        <f t="shared" si="1012"/>
        <v>#VALUE!</v>
      </c>
      <c r="LM93" s="2" t="e">
        <f t="shared" si="1013"/>
        <v>#VALUE!</v>
      </c>
      <c r="LN93" s="2" t="e">
        <f t="shared" si="1014"/>
        <v>#VALUE!</v>
      </c>
      <c r="LO93" s="2" t="e">
        <f t="shared" si="1015"/>
        <v>#VALUE!</v>
      </c>
      <c r="LP93" s="2" t="e">
        <f t="shared" si="1016"/>
        <v>#VALUE!</v>
      </c>
      <c r="LQ93" s="2" t="e">
        <f t="shared" si="1017"/>
        <v>#VALUE!</v>
      </c>
      <c r="LR93" s="2" t="e">
        <f t="shared" si="1018"/>
        <v>#VALUE!</v>
      </c>
      <c r="LS93" s="2" t="e">
        <f t="shared" si="1019"/>
        <v>#VALUE!</v>
      </c>
      <c r="LT93" s="2" t="e">
        <f t="shared" si="1020"/>
        <v>#VALUE!</v>
      </c>
      <c r="LU93" s="2" t="e">
        <f t="shared" si="1021"/>
        <v>#VALUE!</v>
      </c>
      <c r="LV93" s="2" t="e">
        <f t="shared" si="1022"/>
        <v>#VALUE!</v>
      </c>
      <c r="LW93" s="2" t="e">
        <f t="shared" si="1023"/>
        <v>#VALUE!</v>
      </c>
      <c r="LX93" s="2" t="e">
        <f t="shared" si="1024"/>
        <v>#VALUE!</v>
      </c>
      <c r="LY93" s="2" t="e">
        <f t="shared" si="1025"/>
        <v>#VALUE!</v>
      </c>
      <c r="LZ93" s="2" t="e">
        <f t="shared" si="1026"/>
        <v>#VALUE!</v>
      </c>
      <c r="MA93" s="2" t="e">
        <f t="shared" si="1027"/>
        <v>#VALUE!</v>
      </c>
      <c r="MB93" s="2" t="e">
        <f t="shared" si="1028"/>
        <v>#VALUE!</v>
      </c>
      <c r="MC93" s="2" t="e">
        <f t="shared" si="1029"/>
        <v>#VALUE!</v>
      </c>
      <c r="MD93" s="2" t="e">
        <f t="shared" si="1030"/>
        <v>#VALUE!</v>
      </c>
      <c r="ME93" s="2" t="e">
        <f t="shared" si="1031"/>
        <v>#VALUE!</v>
      </c>
      <c r="MF93" s="2" t="e">
        <f t="shared" si="1032"/>
        <v>#VALUE!</v>
      </c>
      <c r="MG93" s="2" t="e">
        <f t="shared" si="1033"/>
        <v>#VALUE!</v>
      </c>
      <c r="MH93" s="2">
        <f t="shared" si="1034"/>
        <v>1</v>
      </c>
      <c r="MI93" s="2" t="e">
        <f t="shared" si="1035"/>
        <v>#VALUE!</v>
      </c>
      <c r="MJ93" s="2" t="e">
        <f t="shared" si="1036"/>
        <v>#VALUE!</v>
      </c>
      <c r="MK93" s="2" t="e">
        <f t="shared" si="1037"/>
        <v>#VALUE!</v>
      </c>
      <c r="ML93" s="2" t="e">
        <f t="shared" si="1038"/>
        <v>#VALUE!</v>
      </c>
      <c r="MM93" s="2" t="e">
        <f t="shared" si="1039"/>
        <v>#VALUE!</v>
      </c>
      <c r="MN93" s="2" t="e">
        <f t="shared" si="1040"/>
        <v>#VALUE!</v>
      </c>
      <c r="MO93" s="2" t="e">
        <f t="shared" si="1041"/>
        <v>#VALUE!</v>
      </c>
      <c r="MP93" s="2" t="e">
        <f t="shared" si="1042"/>
        <v>#VALUE!</v>
      </c>
      <c r="MQ93" s="2" t="e">
        <f t="shared" si="1043"/>
        <v>#VALUE!</v>
      </c>
      <c r="MR93" s="2" t="e">
        <f t="shared" si="1044"/>
        <v>#VALUE!</v>
      </c>
      <c r="MS93" s="2" t="e">
        <f t="shared" si="1045"/>
        <v>#VALUE!</v>
      </c>
      <c r="MT93" s="2" t="e">
        <f t="shared" si="1046"/>
        <v>#VALUE!</v>
      </c>
      <c r="MU93" s="2" t="e">
        <f t="shared" si="1047"/>
        <v>#VALUE!</v>
      </c>
      <c r="MV93" s="2" t="e">
        <f t="shared" si="1048"/>
        <v>#VALUE!</v>
      </c>
      <c r="MW93" s="2" t="e">
        <f t="shared" si="1049"/>
        <v>#VALUE!</v>
      </c>
      <c r="MX93" s="2" t="e">
        <f t="shared" si="1050"/>
        <v>#VALUE!</v>
      </c>
      <c r="MY93" s="2" t="e">
        <f t="shared" si="1051"/>
        <v>#VALUE!</v>
      </c>
      <c r="MZ93" s="2" t="e">
        <f t="shared" si="1052"/>
        <v>#VALUE!</v>
      </c>
      <c r="NA93" s="2" t="e">
        <f t="shared" si="1053"/>
        <v>#VALUE!</v>
      </c>
      <c r="NB93" s="2" t="e">
        <f t="shared" si="1054"/>
        <v>#VALUE!</v>
      </c>
      <c r="NC93" s="2" t="e">
        <f t="shared" si="1055"/>
        <v>#VALUE!</v>
      </c>
      <c r="ND93" s="2" t="e">
        <f t="shared" si="1056"/>
        <v>#VALUE!</v>
      </c>
      <c r="NE93" s="2" t="e">
        <f t="shared" si="1057"/>
        <v>#VALUE!</v>
      </c>
      <c r="NF93" s="2">
        <f t="shared" si="1223"/>
        <v>0</v>
      </c>
      <c r="NG93" s="2">
        <f t="shared" si="1058"/>
        <v>0</v>
      </c>
      <c r="NH93" s="2">
        <f t="shared" si="1059"/>
        <v>0</v>
      </c>
      <c r="NI93" s="2">
        <f t="shared" si="1060"/>
        <v>0</v>
      </c>
      <c r="NJ93" s="2">
        <f t="shared" si="1061"/>
        <v>0</v>
      </c>
      <c r="NK93" s="2">
        <f t="shared" si="1062"/>
        <v>0</v>
      </c>
      <c r="NL93" s="2">
        <f t="shared" si="1063"/>
        <v>0</v>
      </c>
      <c r="NM93" s="2">
        <f t="shared" si="1064"/>
        <v>0</v>
      </c>
      <c r="NN93" s="2">
        <f t="shared" si="1065"/>
        <v>0</v>
      </c>
      <c r="NO93" s="2">
        <f t="shared" si="1066"/>
        <v>0</v>
      </c>
      <c r="NP93" s="2">
        <f t="shared" si="1067"/>
        <v>0</v>
      </c>
      <c r="NQ93" s="2">
        <f t="shared" si="1068"/>
        <v>0</v>
      </c>
      <c r="NR93" s="2">
        <f t="shared" si="1069"/>
        <v>0</v>
      </c>
      <c r="NS93" s="2">
        <f t="shared" si="1070"/>
        <v>0</v>
      </c>
      <c r="NT93" s="2">
        <f t="shared" si="1071"/>
        <v>0</v>
      </c>
      <c r="NU93" s="2">
        <f t="shared" si="1072"/>
        <v>0</v>
      </c>
      <c r="NV93" s="2">
        <f t="shared" si="1073"/>
        <v>0</v>
      </c>
      <c r="NW93" s="2">
        <f t="shared" si="1074"/>
        <v>0</v>
      </c>
      <c r="NX93" s="2">
        <f t="shared" si="1075"/>
        <v>0</v>
      </c>
      <c r="NY93" s="2">
        <f t="shared" si="1076"/>
        <v>0</v>
      </c>
      <c r="NZ93" s="2">
        <f t="shared" si="1077"/>
        <v>0</v>
      </c>
      <c r="OA93" s="2">
        <f t="shared" si="1078"/>
        <v>0</v>
      </c>
      <c r="OB93" s="2">
        <f t="shared" si="1079"/>
        <v>0</v>
      </c>
      <c r="OC93" s="2">
        <f t="shared" si="1080"/>
        <v>0</v>
      </c>
      <c r="OD93" s="2">
        <f>IF(AND(NF93&gt;'Graph Creator'!$K$4,'Detalle de Cuentas'!NF93&lt;='Graph Creator'!$L$4),1,0)</f>
        <v>0</v>
      </c>
      <c r="OE93" s="2">
        <f>IF(AND(NG93&gt;'Graph Creator'!$K$4,'Detalle de Cuentas'!NG93&lt;='Graph Creator'!$L$4),1,0)</f>
        <v>0</v>
      </c>
      <c r="OF93" s="2">
        <f>IF(AND(NH93&gt;'Graph Creator'!$K$4,'Detalle de Cuentas'!NH93&lt;='Graph Creator'!$L$4),1,0)</f>
        <v>0</v>
      </c>
      <c r="OG93" s="2">
        <f>IF(AND(NI93&gt;'Graph Creator'!$K$4,'Detalle de Cuentas'!NI93&lt;='Graph Creator'!$L$4),1,0)</f>
        <v>0</v>
      </c>
      <c r="OH93" s="2">
        <f>IF(AND(NJ93&gt;'Graph Creator'!$K$4,'Detalle de Cuentas'!NJ93&lt;='Graph Creator'!$L$4),1,0)</f>
        <v>0</v>
      </c>
      <c r="OI93" s="2">
        <f>IF(AND(NK93&gt;'Graph Creator'!$K$4,'Detalle de Cuentas'!NK93&lt;='Graph Creator'!$L$4),1,0)</f>
        <v>0</v>
      </c>
      <c r="OJ93" s="2">
        <f>IF(AND(NL93&gt;'Graph Creator'!$K$4,'Detalle de Cuentas'!NL93&lt;='Graph Creator'!$L$4),1,0)</f>
        <v>0</v>
      </c>
      <c r="OK93" s="2">
        <f>IF(AND(NM93&gt;'Graph Creator'!$K$4,'Detalle de Cuentas'!NM93&lt;='Graph Creator'!$L$4),1,0)</f>
        <v>0</v>
      </c>
      <c r="OL93" s="2">
        <f>IF(AND(NN93&gt;'Graph Creator'!$K$4,'Detalle de Cuentas'!NN93&lt;='Graph Creator'!$L$4),1,0)</f>
        <v>0</v>
      </c>
      <c r="OM93" s="2">
        <f>IF(AND(NO93&gt;'Graph Creator'!$K$4,'Detalle de Cuentas'!NO93&lt;='Graph Creator'!$L$4),1,0)</f>
        <v>0</v>
      </c>
      <c r="ON93" s="2">
        <f>IF(AND(NP93&gt;'Graph Creator'!$K$4,'Detalle de Cuentas'!NP93&lt;='Graph Creator'!$L$4),1,0)</f>
        <v>0</v>
      </c>
      <c r="OO93" s="2">
        <f>IF(AND(NQ93&gt;'Graph Creator'!$K$4,'Detalle de Cuentas'!NQ93&lt;='Graph Creator'!$L$4),1,0)</f>
        <v>0</v>
      </c>
      <c r="OP93" s="2">
        <f>IF(AND(NR93&gt;'Graph Creator'!$K$4,'Detalle de Cuentas'!NR93&lt;='Graph Creator'!$L$4),1,0)</f>
        <v>0</v>
      </c>
      <c r="OQ93" s="2">
        <f>IF(AND(NS93&gt;'Graph Creator'!$K$4,'Detalle de Cuentas'!NS93&lt;='Graph Creator'!$L$4),1,0)</f>
        <v>0</v>
      </c>
      <c r="OR93" s="2">
        <f>IF(AND(NT93&gt;'Graph Creator'!$K$4,'Detalle de Cuentas'!NT93&lt;='Graph Creator'!$L$4),1,0)</f>
        <v>0</v>
      </c>
      <c r="OS93" s="2">
        <f>IF(AND(NU93&gt;'Graph Creator'!$K$4,'Detalle de Cuentas'!NU93&lt;='Graph Creator'!$L$4),1,0)</f>
        <v>0</v>
      </c>
      <c r="OT93" s="2">
        <f>IF(AND(NV93&gt;'Graph Creator'!$K$4,'Detalle de Cuentas'!NV93&lt;='Graph Creator'!$L$4),1,0)</f>
        <v>0</v>
      </c>
      <c r="OU93" s="2">
        <f>IF(AND(NW93&gt;'Graph Creator'!$K$4,'Detalle de Cuentas'!NW93&lt;='Graph Creator'!$L$4),1,0)</f>
        <v>0</v>
      </c>
      <c r="OV93" s="2">
        <f>IF(AND(NX93&gt;'Graph Creator'!$K$4,'Detalle de Cuentas'!NX93&lt;='Graph Creator'!$L$4),1,0)</f>
        <v>0</v>
      </c>
      <c r="OW93" s="2">
        <f>IF(AND(NY93&gt;'Graph Creator'!$K$4,'Detalle de Cuentas'!NY93&lt;='Graph Creator'!$L$4),1,0)</f>
        <v>0</v>
      </c>
      <c r="OX93" s="2">
        <f>IF(AND(NZ93&gt;'Graph Creator'!$K$4,'Detalle de Cuentas'!NZ93&lt;='Graph Creator'!$L$4),1,0)</f>
        <v>0</v>
      </c>
      <c r="OY93" s="2">
        <f>IF(AND(OA93&gt;'Graph Creator'!$K$4,'Detalle de Cuentas'!OA93&lt;='Graph Creator'!$L$4),1,0)</f>
        <v>0</v>
      </c>
      <c r="OZ93" s="2">
        <f>IF(AND(OB93&gt;'Graph Creator'!$K$4,'Detalle de Cuentas'!OB93&lt;='Graph Creator'!$L$4),1,0)</f>
        <v>0</v>
      </c>
      <c r="PA93" s="2">
        <f>IF(AND(OC93&gt;'Graph Creator'!$K$4,'Detalle de Cuentas'!OC93&lt;='Graph Creator'!$L$4),1,0)</f>
        <v>0</v>
      </c>
      <c r="PB93" s="2">
        <f>IF(AND(NF93&gt;'Graph Creator'!$L$4,'Detalle de Cuentas'!NF93&lt;='Graph Creator'!$M$4),1,0)</f>
        <v>0</v>
      </c>
      <c r="PC93" s="2">
        <f>IF(AND(NG93&gt;'Graph Creator'!$L$4,'Detalle de Cuentas'!NG93&lt;='Graph Creator'!$M$4),1,0)</f>
        <v>0</v>
      </c>
      <c r="PD93" s="2">
        <f>IF(AND(NH93&gt;'Graph Creator'!$L$4,'Detalle de Cuentas'!NH93&lt;='Graph Creator'!$M$4),1,0)</f>
        <v>0</v>
      </c>
      <c r="PE93" s="2">
        <f>IF(AND(NI93&gt;'Graph Creator'!$L$4,'Detalle de Cuentas'!NI93&lt;='Graph Creator'!$M$4),1,0)</f>
        <v>0</v>
      </c>
      <c r="PF93" s="2">
        <f>IF(AND(NJ93&gt;'Graph Creator'!$L$4,'Detalle de Cuentas'!NJ93&lt;='Graph Creator'!$M$4),1,0)</f>
        <v>0</v>
      </c>
      <c r="PG93" s="2">
        <f>IF(AND(NK93&gt;'Graph Creator'!$L$4,'Detalle de Cuentas'!NK93&lt;='Graph Creator'!$M$4),1,0)</f>
        <v>0</v>
      </c>
      <c r="PH93" s="2">
        <f>IF(AND(NL93&gt;'Graph Creator'!$L$4,'Detalle de Cuentas'!NL93&lt;='Graph Creator'!$M$4),1,0)</f>
        <v>0</v>
      </c>
      <c r="PI93" s="2">
        <f>IF(AND(NM93&gt;'Graph Creator'!$L$4,'Detalle de Cuentas'!NM93&lt;='Graph Creator'!$M$4),1,0)</f>
        <v>0</v>
      </c>
      <c r="PJ93" s="2">
        <f>IF(AND(NN93&gt;'Graph Creator'!$L$4,'Detalle de Cuentas'!NN93&lt;='Graph Creator'!$M$4),1,0)</f>
        <v>0</v>
      </c>
      <c r="PK93" s="2">
        <f>IF(AND(NO93&gt;'Graph Creator'!$L$4,'Detalle de Cuentas'!NO93&lt;='Graph Creator'!$M$4),1,0)</f>
        <v>0</v>
      </c>
      <c r="PL93" s="2">
        <f>IF(AND(NP93&gt;'Graph Creator'!$L$4,'Detalle de Cuentas'!NP93&lt;='Graph Creator'!$M$4),1,0)</f>
        <v>0</v>
      </c>
      <c r="PM93" s="2">
        <f>IF(AND(NQ93&gt;'Graph Creator'!$L$4,'Detalle de Cuentas'!NQ93&lt;='Graph Creator'!$M$4),1,0)</f>
        <v>0</v>
      </c>
      <c r="PN93" s="2">
        <f>IF(AND(NR93&gt;'Graph Creator'!$L$4,'Detalle de Cuentas'!NR93&lt;='Graph Creator'!$M$4),1,0)</f>
        <v>0</v>
      </c>
      <c r="PO93" s="2">
        <f>IF(AND(NS93&gt;'Graph Creator'!$L$4,'Detalle de Cuentas'!NS93&lt;='Graph Creator'!$M$4),1,0)</f>
        <v>0</v>
      </c>
      <c r="PP93" s="2">
        <f>IF(AND(NT93&gt;'Graph Creator'!$L$4,'Detalle de Cuentas'!NT93&lt;='Graph Creator'!$M$4),1,0)</f>
        <v>0</v>
      </c>
      <c r="PQ93" s="2">
        <f>IF(AND(NU93&gt;'Graph Creator'!$L$4,'Detalle de Cuentas'!NU93&lt;='Graph Creator'!$M$4),1,0)</f>
        <v>0</v>
      </c>
      <c r="PR93" s="2">
        <f>IF(AND(NV93&gt;'Graph Creator'!$L$4,'Detalle de Cuentas'!NV93&lt;='Graph Creator'!$M$4),1,0)</f>
        <v>0</v>
      </c>
      <c r="PS93" s="2">
        <f>IF(AND(NW93&gt;'Graph Creator'!$L$4,'Detalle de Cuentas'!NW93&lt;='Graph Creator'!$M$4),1,0)</f>
        <v>0</v>
      </c>
      <c r="PT93" s="2">
        <f>IF(AND(NX93&gt;'Graph Creator'!$L$4,'Detalle de Cuentas'!NX93&lt;='Graph Creator'!$M$4),1,0)</f>
        <v>0</v>
      </c>
      <c r="PU93" s="2">
        <f>IF(AND(NY93&gt;'Graph Creator'!$L$4,'Detalle de Cuentas'!NY93&lt;='Graph Creator'!$M$4),1,0)</f>
        <v>0</v>
      </c>
      <c r="PV93" s="2">
        <f>IF(AND(NZ93&gt;'Graph Creator'!$L$4,'Detalle de Cuentas'!NZ93&lt;='Graph Creator'!$M$4),1,0)</f>
        <v>0</v>
      </c>
      <c r="PW93" s="2">
        <f>IF(AND(OA93&gt;'Graph Creator'!$L$4,'Detalle de Cuentas'!OA93&lt;='Graph Creator'!$M$4),1,0)</f>
        <v>0</v>
      </c>
      <c r="PX93" s="2">
        <f>IF(AND(OB93&gt;'Graph Creator'!$L$4,'Detalle de Cuentas'!OB93&lt;='Graph Creator'!$M$4),1,0)</f>
        <v>0</v>
      </c>
      <c r="PY93" s="2">
        <f>IF(AND(OC93&gt;'Graph Creator'!$L$4,'Detalle de Cuentas'!OC93&lt;='Graph Creator'!$M$4),1,0)</f>
        <v>0</v>
      </c>
      <c r="PZ93" s="2">
        <f>IF(AND(NF93&gt;'Graph Creator'!$M$4,'Detalle de Cuentas'!NF93&lt;='Graph Creator'!$N$4),1,0)</f>
        <v>0</v>
      </c>
      <c r="QA93" s="2">
        <f>IF(AND(NG93&gt;'Graph Creator'!$M$4,'Detalle de Cuentas'!NG93&lt;='Graph Creator'!$N$4),1,0)</f>
        <v>0</v>
      </c>
      <c r="QB93" s="2">
        <f>IF(AND(NH93&gt;'Graph Creator'!$M$4,'Detalle de Cuentas'!NH93&lt;='Graph Creator'!$N$4),1,0)</f>
        <v>0</v>
      </c>
      <c r="QC93" s="2">
        <f>IF(AND(NI93&gt;'Graph Creator'!$M$4,'Detalle de Cuentas'!NI93&lt;='Graph Creator'!$N$4),1,0)</f>
        <v>0</v>
      </c>
      <c r="QD93" s="2">
        <f>IF(AND(NJ93&gt;'Graph Creator'!$M$4,'Detalle de Cuentas'!NJ93&lt;='Graph Creator'!$N$4),1,0)</f>
        <v>0</v>
      </c>
      <c r="QE93" s="2">
        <f>IF(AND(NK93&gt;'Graph Creator'!$M$4,'Detalle de Cuentas'!NK93&lt;='Graph Creator'!$N$4),1,0)</f>
        <v>0</v>
      </c>
      <c r="QF93" s="2">
        <f>IF(AND(NL93&gt;'Graph Creator'!$M$4,'Detalle de Cuentas'!NL93&lt;='Graph Creator'!$N$4),1,0)</f>
        <v>0</v>
      </c>
      <c r="QG93" s="2">
        <f>IF(AND(NM93&gt;'Graph Creator'!$M$4,'Detalle de Cuentas'!NM93&lt;='Graph Creator'!$N$4),1,0)</f>
        <v>0</v>
      </c>
      <c r="QH93" s="2">
        <f>IF(AND(NN93&gt;'Graph Creator'!$M$4,'Detalle de Cuentas'!NN93&lt;='Graph Creator'!$N$4),1,0)</f>
        <v>0</v>
      </c>
      <c r="QI93" s="2">
        <f>IF(AND(NO93&gt;'Graph Creator'!$M$4,'Detalle de Cuentas'!NO93&lt;='Graph Creator'!$N$4),1,0)</f>
        <v>0</v>
      </c>
      <c r="QJ93" s="2">
        <f>IF(AND(NP93&gt;'Graph Creator'!$M$4,'Detalle de Cuentas'!NP93&lt;='Graph Creator'!$N$4),1,0)</f>
        <v>0</v>
      </c>
      <c r="QK93" s="2">
        <f>IF(AND(NQ93&gt;'Graph Creator'!$M$4,'Detalle de Cuentas'!NQ93&lt;='Graph Creator'!$N$4),1,0)</f>
        <v>0</v>
      </c>
      <c r="QL93" s="2">
        <f>IF(AND(NR93&gt;'Graph Creator'!$M$4,'Detalle de Cuentas'!NR93&lt;='Graph Creator'!$N$4),1,0)</f>
        <v>0</v>
      </c>
      <c r="QM93" s="2">
        <f>IF(AND(NS93&gt;'Graph Creator'!$M$4,'Detalle de Cuentas'!NS93&lt;='Graph Creator'!$N$4),1,0)</f>
        <v>0</v>
      </c>
      <c r="QN93" s="2">
        <f>IF(AND(NT93&gt;'Graph Creator'!$M$4,'Detalle de Cuentas'!NT93&lt;='Graph Creator'!$N$4),1,0)</f>
        <v>0</v>
      </c>
      <c r="QO93" s="2">
        <f>IF(AND(NU93&gt;'Graph Creator'!$M$4,'Detalle de Cuentas'!NU93&lt;='Graph Creator'!$N$4),1,0)</f>
        <v>0</v>
      </c>
      <c r="QP93" s="2">
        <f>IF(AND(NV93&gt;'Graph Creator'!$M$4,'Detalle de Cuentas'!NV93&lt;='Graph Creator'!$N$4),1,0)</f>
        <v>0</v>
      </c>
      <c r="QQ93" s="2">
        <f>IF(AND(NW93&gt;'Graph Creator'!$M$4,'Detalle de Cuentas'!NW93&lt;='Graph Creator'!$N$4),1,0)</f>
        <v>0</v>
      </c>
      <c r="QR93" s="2">
        <f>IF(AND(NX93&gt;'Graph Creator'!$M$4,'Detalle de Cuentas'!NX93&lt;='Graph Creator'!$N$4),1,0)</f>
        <v>0</v>
      </c>
      <c r="QS93" s="2">
        <f>IF(AND(NY93&gt;'Graph Creator'!$M$4,'Detalle de Cuentas'!NY93&lt;='Graph Creator'!$N$4),1,0)</f>
        <v>0</v>
      </c>
      <c r="QT93" s="2">
        <f>IF(AND(NZ93&gt;'Graph Creator'!$M$4,'Detalle de Cuentas'!NZ93&lt;='Graph Creator'!$N$4),1,0)</f>
        <v>0</v>
      </c>
      <c r="QU93" s="2">
        <f>IF(AND(OA93&gt;'Graph Creator'!$M$4,'Detalle de Cuentas'!OA93&lt;='Graph Creator'!$N$4),1,0)</f>
        <v>0</v>
      </c>
      <c r="QV93" s="2">
        <f>IF(AND(OB93&gt;'Graph Creator'!$M$4,'Detalle de Cuentas'!OB93&lt;='Graph Creator'!$N$4),1,0)</f>
        <v>0</v>
      </c>
      <c r="QW93" s="2">
        <f>IF(AND(OC93&gt;'Graph Creator'!$M$4,'Detalle de Cuentas'!OC93&lt;='Graph Creator'!$N$4),1,0)</f>
        <v>0</v>
      </c>
      <c r="QX93" s="2">
        <f>IF(AND(NF93&gt;'Graph Creator'!$N$4,'Detalle de Cuentas'!NF93&lt;='Graph Creator'!$O$4),1,0)</f>
        <v>0</v>
      </c>
      <c r="QY93" s="2">
        <f>IF(AND(NG93&gt;'Graph Creator'!$N$4,'Detalle de Cuentas'!NG93&lt;='Graph Creator'!$O$4),1,0)</f>
        <v>0</v>
      </c>
      <c r="QZ93" s="2">
        <f>IF(AND(NH93&gt;'Graph Creator'!$N$4,'Detalle de Cuentas'!NH93&lt;='Graph Creator'!$O$4),1,0)</f>
        <v>0</v>
      </c>
      <c r="RA93" s="2">
        <f>IF(AND(NI93&gt;'Graph Creator'!$N$4,'Detalle de Cuentas'!NI93&lt;='Graph Creator'!$O$4),1,0)</f>
        <v>0</v>
      </c>
      <c r="RB93" s="2">
        <f>IF(AND(NJ93&gt;'Graph Creator'!$N$4,'Detalle de Cuentas'!NJ93&lt;='Graph Creator'!$O$4),1,0)</f>
        <v>0</v>
      </c>
      <c r="RC93" s="2">
        <f>IF(AND(NK93&gt;'Graph Creator'!$N$4,'Detalle de Cuentas'!NK93&lt;='Graph Creator'!$O$4),1,0)</f>
        <v>0</v>
      </c>
      <c r="RD93" s="2">
        <f>IF(AND(NL93&gt;'Graph Creator'!$N$4,'Detalle de Cuentas'!NL93&lt;='Graph Creator'!$O$4),1,0)</f>
        <v>0</v>
      </c>
      <c r="RE93" s="2">
        <f>IF(AND(NM93&gt;'Graph Creator'!$N$4,'Detalle de Cuentas'!NM93&lt;='Graph Creator'!$O$4),1,0)</f>
        <v>0</v>
      </c>
      <c r="RF93" s="2">
        <f>IF(AND(NN93&gt;'Graph Creator'!$N$4,'Detalle de Cuentas'!NN93&lt;='Graph Creator'!$O$4),1,0)</f>
        <v>0</v>
      </c>
      <c r="RG93" s="2">
        <f>IF(AND(NO93&gt;'Graph Creator'!$N$4,'Detalle de Cuentas'!NO93&lt;='Graph Creator'!$O$4),1,0)</f>
        <v>0</v>
      </c>
      <c r="RH93" s="2">
        <f>IF(AND(NP93&gt;'Graph Creator'!$N$4,'Detalle de Cuentas'!NP93&lt;='Graph Creator'!$O$4),1,0)</f>
        <v>0</v>
      </c>
      <c r="RI93" s="2">
        <f>IF(AND(NQ93&gt;'Graph Creator'!$N$4,'Detalle de Cuentas'!NQ93&lt;='Graph Creator'!$O$4),1,0)</f>
        <v>0</v>
      </c>
      <c r="RJ93" s="2">
        <f>IF(AND(NR93&gt;'Graph Creator'!$N$4,'Detalle de Cuentas'!NR93&lt;='Graph Creator'!$O$4),1,0)</f>
        <v>0</v>
      </c>
      <c r="RK93" s="2">
        <f>IF(AND(NS93&gt;'Graph Creator'!$N$4,'Detalle de Cuentas'!NS93&lt;='Graph Creator'!$O$4),1,0)</f>
        <v>0</v>
      </c>
      <c r="RL93" s="2">
        <f>IF(AND(NT93&gt;'Graph Creator'!$N$4,'Detalle de Cuentas'!NT93&lt;='Graph Creator'!$O$4),1,0)</f>
        <v>0</v>
      </c>
      <c r="RM93" s="2">
        <f>IF(AND(NU93&gt;'Graph Creator'!$N$4,'Detalle de Cuentas'!NU93&lt;='Graph Creator'!$O$4),1,0)</f>
        <v>0</v>
      </c>
      <c r="RN93" s="2">
        <f>IF(AND(NV93&gt;'Graph Creator'!$N$4,'Detalle de Cuentas'!NV93&lt;='Graph Creator'!$O$4),1,0)</f>
        <v>0</v>
      </c>
      <c r="RO93" s="2">
        <f>IF(AND(NW93&gt;'Graph Creator'!$N$4,'Detalle de Cuentas'!NW93&lt;='Graph Creator'!$O$4),1,0)</f>
        <v>0</v>
      </c>
      <c r="RP93" s="2">
        <f>IF(AND(NX93&gt;'Graph Creator'!$N$4,'Detalle de Cuentas'!NX93&lt;='Graph Creator'!$O$4),1,0)</f>
        <v>0</v>
      </c>
      <c r="RQ93" s="2">
        <f>IF(AND(NY93&gt;'Graph Creator'!$N$4,'Detalle de Cuentas'!NY93&lt;='Graph Creator'!$O$4),1,0)</f>
        <v>0</v>
      </c>
      <c r="RR93" s="2">
        <f>IF(AND(NZ93&gt;'Graph Creator'!$N$4,'Detalle de Cuentas'!NZ93&lt;='Graph Creator'!$O$4),1,0)</f>
        <v>0</v>
      </c>
      <c r="RS93" s="2">
        <f>IF(AND(OA93&gt;'Graph Creator'!$N$4,'Detalle de Cuentas'!OA93&lt;='Graph Creator'!$O$4),1,0)</f>
        <v>0</v>
      </c>
      <c r="RT93" s="2">
        <f>IF(AND(OB93&gt;'Graph Creator'!$N$4,'Detalle de Cuentas'!OB93&lt;='Graph Creator'!$O$4),1,0)</f>
        <v>0</v>
      </c>
      <c r="RU93" s="2">
        <f>IF(AND(OC93&gt;'Graph Creator'!$N$4,'Detalle de Cuentas'!OC93&lt;='Graph Creator'!$O$4),1,0)</f>
        <v>0</v>
      </c>
      <c r="RV93" s="2" t="e">
        <f t="shared" si="1224"/>
        <v>#VALUE!</v>
      </c>
      <c r="RW93" s="2" t="e">
        <f t="shared" si="1225"/>
        <v>#VALUE!</v>
      </c>
      <c r="RX93" s="2" t="e">
        <f t="shared" si="1226"/>
        <v>#VALUE!</v>
      </c>
      <c r="RY93" s="2" t="e">
        <f t="shared" si="1227"/>
        <v>#VALUE!</v>
      </c>
      <c r="RZ93" s="2" t="e">
        <f t="shared" si="1228"/>
        <v>#VALUE!</v>
      </c>
      <c r="SA93" s="2" t="e">
        <f t="shared" si="1229"/>
        <v>#VALUE!</v>
      </c>
      <c r="SB93" s="2" t="e">
        <f t="shared" si="1230"/>
        <v>#VALUE!</v>
      </c>
      <c r="SC93" s="2" t="e">
        <f t="shared" si="1231"/>
        <v>#VALUE!</v>
      </c>
      <c r="SD93" s="2" t="e">
        <f t="shared" si="1232"/>
        <v>#VALUE!</v>
      </c>
      <c r="SE93" s="2" t="e">
        <f t="shared" si="1233"/>
        <v>#VALUE!</v>
      </c>
      <c r="SF93" s="2" t="e">
        <f t="shared" si="1234"/>
        <v>#VALUE!</v>
      </c>
      <c r="SG93" s="2" t="e">
        <f t="shared" si="1235"/>
        <v>#VALUE!</v>
      </c>
      <c r="SH93" s="2" t="e">
        <f t="shared" si="1236"/>
        <v>#VALUE!</v>
      </c>
      <c r="SI93" s="2" t="e">
        <f t="shared" si="1237"/>
        <v>#VALUE!</v>
      </c>
      <c r="SJ93" s="2" t="e">
        <f t="shared" si="1238"/>
        <v>#VALUE!</v>
      </c>
      <c r="SK93" s="2" t="e">
        <f t="shared" si="1239"/>
        <v>#VALUE!</v>
      </c>
      <c r="SL93" s="2" t="e">
        <f t="shared" si="1240"/>
        <v>#VALUE!</v>
      </c>
      <c r="SM93" s="2" t="e">
        <f t="shared" si="1241"/>
        <v>#VALUE!</v>
      </c>
      <c r="SN93" s="2" t="e">
        <f t="shared" si="1242"/>
        <v>#VALUE!</v>
      </c>
      <c r="SO93" s="2" t="e">
        <f t="shared" si="1243"/>
        <v>#VALUE!</v>
      </c>
      <c r="SP93" s="2" t="e">
        <f t="shared" si="1244"/>
        <v>#VALUE!</v>
      </c>
      <c r="SQ93" s="2" t="e">
        <f t="shared" si="1245"/>
        <v>#VALUE!</v>
      </c>
      <c r="SR93" s="2" t="e">
        <f t="shared" si="1246"/>
        <v>#VALUE!</v>
      </c>
      <c r="SS93" s="2" t="e">
        <f t="shared" si="1247"/>
        <v>#VALUE!</v>
      </c>
      <c r="ST93" s="2" t="e">
        <f t="shared" si="1248"/>
        <v>#VALUE!</v>
      </c>
      <c r="SU93" s="2" t="e">
        <f t="shared" si="1249"/>
        <v>#VALUE!</v>
      </c>
      <c r="SV93" s="2" t="e">
        <f t="shared" si="1250"/>
        <v>#VALUE!</v>
      </c>
      <c r="SW93" s="2" t="e">
        <f t="shared" si="1251"/>
        <v>#VALUE!</v>
      </c>
      <c r="SX93" s="2" t="e">
        <f t="shared" si="1252"/>
        <v>#VALUE!</v>
      </c>
      <c r="SY93" s="2" t="e">
        <f t="shared" si="1253"/>
        <v>#VALUE!</v>
      </c>
      <c r="SZ93" s="2" t="e">
        <f t="shared" si="1254"/>
        <v>#VALUE!</v>
      </c>
      <c r="TA93" s="2" t="e">
        <f t="shared" si="1255"/>
        <v>#VALUE!</v>
      </c>
      <c r="TB93" s="2" t="e">
        <f t="shared" si="1256"/>
        <v>#VALUE!</v>
      </c>
      <c r="TC93" s="2" t="e">
        <f t="shared" si="1257"/>
        <v>#VALUE!</v>
      </c>
      <c r="TD93" s="2" t="e">
        <f t="shared" si="1258"/>
        <v>#VALUE!</v>
      </c>
      <c r="TE93" s="2" t="e">
        <f t="shared" si="1259"/>
        <v>#VALUE!</v>
      </c>
      <c r="TF93" s="2" t="str">
        <f>IF(DZ93=1,IF(SUM(DZ$17:DZ93)&lt;2,""&amp;B93,", "&amp;B93),"")</f>
        <v/>
      </c>
      <c r="TG93" s="2" t="str">
        <f t="shared" si="1272"/>
        <v/>
      </c>
      <c r="TH93" s="2">
        <f t="shared" si="1260"/>
        <v>0</v>
      </c>
      <c r="TI93" s="14" t="str">
        <f t="shared" si="1261"/>
        <v/>
      </c>
      <c r="TJ93" s="14" t="e">
        <f t="shared" si="1081"/>
        <v>#VALUE!</v>
      </c>
      <c r="TK93" s="14" t="e">
        <f t="shared" si="1082"/>
        <v>#VALUE!</v>
      </c>
      <c r="TL93" s="14" t="e">
        <f t="shared" si="1083"/>
        <v>#VALUE!</v>
      </c>
      <c r="TM93" s="14" t="e">
        <f t="shared" si="1084"/>
        <v>#VALUE!</v>
      </c>
      <c r="TN93" s="14" t="e">
        <f t="shared" si="1085"/>
        <v>#VALUE!</v>
      </c>
      <c r="TO93" s="14" t="e">
        <f t="shared" si="1086"/>
        <v>#VALUE!</v>
      </c>
      <c r="TP93" s="14" t="e">
        <f t="shared" si="1087"/>
        <v>#VALUE!</v>
      </c>
      <c r="TQ93" s="14" t="e">
        <f t="shared" si="1088"/>
        <v>#VALUE!</v>
      </c>
      <c r="TR93" s="14" t="e">
        <f t="shared" si="1089"/>
        <v>#VALUE!</v>
      </c>
      <c r="TS93" s="14" t="e">
        <f t="shared" si="1090"/>
        <v>#VALUE!</v>
      </c>
      <c r="TT93" s="14" t="e">
        <f t="shared" si="1091"/>
        <v>#VALUE!</v>
      </c>
      <c r="TU93" s="14" t="e">
        <f t="shared" si="1092"/>
        <v>#VALUE!</v>
      </c>
      <c r="TV93" s="14" t="e">
        <f t="shared" si="1093"/>
        <v>#VALUE!</v>
      </c>
      <c r="TW93" s="14" t="e">
        <f t="shared" si="1094"/>
        <v>#VALUE!</v>
      </c>
      <c r="TX93" s="14" t="e">
        <f t="shared" si="1095"/>
        <v>#VALUE!</v>
      </c>
      <c r="TY93" s="14" t="e">
        <f t="shared" si="1096"/>
        <v>#VALUE!</v>
      </c>
      <c r="TZ93" s="14" t="e">
        <f t="shared" si="1097"/>
        <v>#VALUE!</v>
      </c>
      <c r="UA93" s="14" t="e">
        <f t="shared" si="1098"/>
        <v>#VALUE!</v>
      </c>
      <c r="UB93" s="14" t="e">
        <f t="shared" si="1099"/>
        <v>#VALUE!</v>
      </c>
      <c r="UC93" s="14" t="e">
        <f t="shared" si="1100"/>
        <v>#VALUE!</v>
      </c>
      <c r="UD93" s="14" t="e">
        <f t="shared" si="1101"/>
        <v>#VALUE!</v>
      </c>
      <c r="UE93" s="14" t="e">
        <f t="shared" si="1102"/>
        <v>#VALUE!</v>
      </c>
      <c r="UF93" s="14" t="e">
        <f t="shared" si="1103"/>
        <v>#VALUE!</v>
      </c>
      <c r="UH93" s="2">
        <f>IF($C$4-$R93&gt;'Graph Creator'!$E$2*'Graph Creator'!$D$13*12,0,1)</f>
        <v>1</v>
      </c>
      <c r="UJ93" s="2" t="e">
        <f t="shared" si="1262"/>
        <v>#VALUE!</v>
      </c>
      <c r="UK93" s="2" t="e">
        <f t="shared" si="1104"/>
        <v>#VALUE!</v>
      </c>
      <c r="UL93" s="2" t="e">
        <f t="shared" si="1105"/>
        <v>#VALUE!</v>
      </c>
      <c r="UM93" s="2" t="e">
        <f t="shared" si="1106"/>
        <v>#VALUE!</v>
      </c>
      <c r="UN93" s="2" t="e">
        <f t="shared" si="1107"/>
        <v>#VALUE!</v>
      </c>
      <c r="UO93" s="2" t="e">
        <f t="shared" si="1108"/>
        <v>#VALUE!</v>
      </c>
      <c r="UP93" s="2" t="e">
        <f t="shared" si="1109"/>
        <v>#VALUE!</v>
      </c>
      <c r="UQ93" s="2" t="e">
        <f t="shared" si="1110"/>
        <v>#VALUE!</v>
      </c>
      <c r="UR93" s="2" t="e">
        <f t="shared" si="1111"/>
        <v>#VALUE!</v>
      </c>
      <c r="US93" s="2" t="e">
        <f t="shared" si="1112"/>
        <v>#VALUE!</v>
      </c>
      <c r="UT93" s="2" t="e">
        <f t="shared" si="1113"/>
        <v>#VALUE!</v>
      </c>
      <c r="UU93" s="2" t="e">
        <f t="shared" si="1114"/>
        <v>#VALUE!</v>
      </c>
      <c r="UV93" s="2" t="e">
        <f t="shared" si="1115"/>
        <v>#VALUE!</v>
      </c>
      <c r="UW93" s="2" t="e">
        <f t="shared" si="1116"/>
        <v>#VALUE!</v>
      </c>
      <c r="UX93" s="2" t="e">
        <f t="shared" si="1117"/>
        <v>#VALUE!</v>
      </c>
      <c r="UY93" s="2" t="e">
        <f t="shared" si="1118"/>
        <v>#VALUE!</v>
      </c>
      <c r="UZ93" s="2" t="e">
        <f t="shared" si="1119"/>
        <v>#VALUE!</v>
      </c>
      <c r="VA93" s="2" t="e">
        <f t="shared" si="1120"/>
        <v>#VALUE!</v>
      </c>
      <c r="VB93" s="2" t="e">
        <f t="shared" si="1121"/>
        <v>#VALUE!</v>
      </c>
      <c r="VC93" s="2" t="e">
        <f t="shared" si="1122"/>
        <v>#VALUE!</v>
      </c>
      <c r="VD93" s="2" t="e">
        <f t="shared" si="1123"/>
        <v>#VALUE!</v>
      </c>
      <c r="VE93" s="2" t="e">
        <f t="shared" si="1124"/>
        <v>#VALUE!</v>
      </c>
      <c r="VF93" s="2" t="e">
        <f t="shared" si="1125"/>
        <v>#VALUE!</v>
      </c>
      <c r="VG93" s="2" t="e">
        <f t="shared" si="1126"/>
        <v>#VALUE!</v>
      </c>
      <c r="VH93" s="2" t="e">
        <f t="shared" si="1127"/>
        <v>#VALUE!</v>
      </c>
      <c r="VI93" s="2" t="e">
        <f t="shared" si="1128"/>
        <v>#VALUE!</v>
      </c>
      <c r="VJ93" s="2" t="e">
        <f t="shared" si="1129"/>
        <v>#VALUE!</v>
      </c>
      <c r="VK93" s="2" t="e">
        <f t="shared" si="1130"/>
        <v>#VALUE!</v>
      </c>
      <c r="VL93" s="2" t="e">
        <f t="shared" si="1131"/>
        <v>#VALUE!</v>
      </c>
      <c r="VM93" s="2" t="e">
        <f t="shared" si="1132"/>
        <v>#VALUE!</v>
      </c>
      <c r="VN93" s="2" t="e">
        <f t="shared" si="1133"/>
        <v>#VALUE!</v>
      </c>
      <c r="VO93" s="2" t="e">
        <f t="shared" si="1134"/>
        <v>#VALUE!</v>
      </c>
      <c r="VP93" s="2" t="e">
        <f t="shared" si="1135"/>
        <v>#VALUE!</v>
      </c>
      <c r="VQ93" s="2" t="e">
        <f t="shared" si="1136"/>
        <v>#VALUE!</v>
      </c>
      <c r="VR93" s="2" t="e">
        <f t="shared" si="1137"/>
        <v>#VALUE!</v>
      </c>
      <c r="VS93" s="2" t="e">
        <f t="shared" si="1138"/>
        <v>#VALUE!</v>
      </c>
      <c r="VT93" s="98">
        <f t="shared" si="1263"/>
        <v>0</v>
      </c>
      <c r="VU93" s="98">
        <f t="shared" si="1139"/>
        <v>0</v>
      </c>
      <c r="VV93" s="98">
        <f t="shared" si="1140"/>
        <v>0</v>
      </c>
      <c r="VW93" s="98">
        <f t="shared" si="1141"/>
        <v>0</v>
      </c>
      <c r="VX93" s="98">
        <f t="shared" si="1142"/>
        <v>0</v>
      </c>
      <c r="VY93" s="98">
        <f t="shared" si="1143"/>
        <v>0</v>
      </c>
      <c r="VZ93" s="98">
        <f t="shared" si="1144"/>
        <v>0</v>
      </c>
      <c r="WA93" s="98">
        <f t="shared" si="1145"/>
        <v>0</v>
      </c>
      <c r="WB93" s="98">
        <f t="shared" si="1146"/>
        <v>0</v>
      </c>
      <c r="WC93" s="98">
        <f t="shared" si="1147"/>
        <v>0</v>
      </c>
      <c r="WD93" s="98">
        <f t="shared" si="1148"/>
        <v>0</v>
      </c>
      <c r="WE93" s="98">
        <f t="shared" si="1149"/>
        <v>0</v>
      </c>
      <c r="WF93" s="98">
        <f t="shared" si="1150"/>
        <v>0</v>
      </c>
      <c r="WG93" s="98">
        <f t="shared" si="1151"/>
        <v>0</v>
      </c>
      <c r="WH93" s="98">
        <f t="shared" si="1152"/>
        <v>0</v>
      </c>
      <c r="WI93" s="98">
        <f t="shared" si="1153"/>
        <v>0</v>
      </c>
      <c r="WJ93" s="98">
        <f t="shared" si="1154"/>
        <v>0</v>
      </c>
      <c r="WK93" s="98">
        <f t="shared" si="1155"/>
        <v>0</v>
      </c>
      <c r="WL93" s="98">
        <f t="shared" si="1156"/>
        <v>0</v>
      </c>
      <c r="WM93" s="98">
        <f t="shared" si="1157"/>
        <v>0</v>
      </c>
      <c r="WN93" s="98">
        <f t="shared" si="1158"/>
        <v>0</v>
      </c>
      <c r="WO93" s="98">
        <f t="shared" si="1159"/>
        <v>0</v>
      </c>
      <c r="WP93" s="98">
        <f t="shared" si="1160"/>
        <v>0</v>
      </c>
      <c r="WQ93" s="98">
        <f t="shared" si="1161"/>
        <v>0</v>
      </c>
      <c r="WR93" s="98">
        <f>IFERROR(INDEX('Score Calculation'!$D$38:$D$41,MATCH('Detalle de Cuentas'!VT93,'Score Calculation'!$C$38:$C$41,1)),0)</f>
        <v>4</v>
      </c>
      <c r="WS93" s="98">
        <f>IFERROR(INDEX('Score Calculation'!$D$38:$D$41,MATCH('Detalle de Cuentas'!VU93,'Score Calculation'!$C$38:$C$41,1)),0)</f>
        <v>4</v>
      </c>
      <c r="WT93" s="98">
        <f>IFERROR(INDEX('Score Calculation'!$D$38:$D$41,MATCH('Detalle de Cuentas'!VV93,'Score Calculation'!$C$38:$C$41,1)),0)</f>
        <v>4</v>
      </c>
      <c r="WU93" s="98">
        <f>IFERROR(INDEX('Score Calculation'!$D$38:$D$41,MATCH('Detalle de Cuentas'!VW93,'Score Calculation'!$C$38:$C$41,1)),0)</f>
        <v>4</v>
      </c>
      <c r="WV93" s="98">
        <f>IFERROR(INDEX('Score Calculation'!$D$38:$D$41,MATCH('Detalle de Cuentas'!VX93,'Score Calculation'!$C$38:$C$41,1)),0)</f>
        <v>4</v>
      </c>
      <c r="WW93" s="98">
        <f>IFERROR(INDEX('Score Calculation'!$D$38:$D$41,MATCH('Detalle de Cuentas'!VY93,'Score Calculation'!$C$38:$C$41,1)),0)</f>
        <v>4</v>
      </c>
      <c r="WX93" s="98">
        <f>IFERROR(INDEX('Score Calculation'!$D$38:$D$41,MATCH('Detalle de Cuentas'!VZ93,'Score Calculation'!$C$38:$C$41,1)),0)</f>
        <v>4</v>
      </c>
      <c r="WY93" s="98">
        <f>IFERROR(INDEX('Score Calculation'!$D$38:$D$41,MATCH('Detalle de Cuentas'!WA93,'Score Calculation'!$C$38:$C$41,1)),0)</f>
        <v>4</v>
      </c>
      <c r="WZ93" s="98">
        <f>IFERROR(INDEX('Score Calculation'!$D$38:$D$41,MATCH('Detalle de Cuentas'!WB93,'Score Calculation'!$C$38:$C$41,1)),0)</f>
        <v>4</v>
      </c>
      <c r="XA93" s="98">
        <f>IFERROR(INDEX('Score Calculation'!$D$38:$D$41,MATCH('Detalle de Cuentas'!WC93,'Score Calculation'!$C$38:$C$41,1)),0)</f>
        <v>4</v>
      </c>
      <c r="XB93" s="98">
        <f>IFERROR(INDEX('Score Calculation'!$D$38:$D$41,MATCH('Detalle de Cuentas'!WD93,'Score Calculation'!$C$38:$C$41,1)),0)</f>
        <v>4</v>
      </c>
      <c r="XC93" s="98">
        <f>IFERROR(INDEX('Score Calculation'!$D$38:$D$41,MATCH('Detalle de Cuentas'!WE93,'Score Calculation'!$C$38:$C$41,1)),0)</f>
        <v>4</v>
      </c>
      <c r="XD93" s="98">
        <f>IFERROR(INDEX('Score Calculation'!$D$38:$D$41,MATCH('Detalle de Cuentas'!WF93,'Score Calculation'!$C$38:$C$41,1)),0)</f>
        <v>4</v>
      </c>
      <c r="XE93" s="98">
        <f>IFERROR(INDEX('Score Calculation'!$D$38:$D$41,MATCH('Detalle de Cuentas'!WG93,'Score Calculation'!$C$38:$C$41,1)),0)</f>
        <v>4</v>
      </c>
      <c r="XF93" s="98">
        <f>IFERROR(INDEX('Score Calculation'!$D$38:$D$41,MATCH('Detalle de Cuentas'!WH93,'Score Calculation'!$C$38:$C$41,1)),0)</f>
        <v>4</v>
      </c>
      <c r="XG93" s="98">
        <f>IFERROR(INDEX('Score Calculation'!$D$38:$D$41,MATCH('Detalle de Cuentas'!WI93,'Score Calculation'!$C$38:$C$41,1)),0)</f>
        <v>4</v>
      </c>
      <c r="XH93" s="98">
        <f>IFERROR(INDEX('Score Calculation'!$D$38:$D$41,MATCH('Detalle de Cuentas'!WJ93,'Score Calculation'!$C$38:$C$41,1)),0)</f>
        <v>4</v>
      </c>
      <c r="XI93" s="98">
        <f>IFERROR(INDEX('Score Calculation'!$D$38:$D$41,MATCH('Detalle de Cuentas'!WK93,'Score Calculation'!$C$38:$C$41,1)),0)</f>
        <v>4</v>
      </c>
      <c r="XJ93" s="98">
        <f>IFERROR(INDEX('Score Calculation'!$D$38:$D$41,MATCH('Detalle de Cuentas'!WL93,'Score Calculation'!$C$38:$C$41,1)),0)</f>
        <v>4</v>
      </c>
      <c r="XK93" s="98">
        <f>IFERROR(INDEX('Score Calculation'!$D$38:$D$41,MATCH('Detalle de Cuentas'!WM93,'Score Calculation'!$C$38:$C$41,1)),0)</f>
        <v>4</v>
      </c>
      <c r="XL93" s="98">
        <f>IFERROR(INDEX('Score Calculation'!$D$38:$D$41,MATCH('Detalle de Cuentas'!WN93,'Score Calculation'!$C$38:$C$41,1)),0)</f>
        <v>4</v>
      </c>
      <c r="XM93" s="98">
        <f>IFERROR(INDEX('Score Calculation'!$D$38:$D$41,MATCH('Detalle de Cuentas'!WO93,'Score Calculation'!$C$38:$C$41,1)),0)</f>
        <v>4</v>
      </c>
      <c r="XN93" s="98">
        <f>IFERROR(INDEX('Score Calculation'!$D$38:$D$41,MATCH('Detalle de Cuentas'!WP93,'Score Calculation'!$C$38:$C$41,1)),0)</f>
        <v>4</v>
      </c>
      <c r="XO93" s="98">
        <f>IFERROR(INDEX('Score Calculation'!$D$38:$D$41,MATCH('Detalle de Cuentas'!WQ93,'Score Calculation'!$C$38:$C$41,1)),0)</f>
        <v>4</v>
      </c>
      <c r="XP93" s="98">
        <f>IFERROR(INDEX('Score Calculation'!$D$24:$D$31,MATCH('Detalle de Cuentas'!NF93,'Score Calculation'!$C$24:$C$31,1)),0)</f>
        <v>1</v>
      </c>
      <c r="XQ93" s="98">
        <f>IFERROR(INDEX('Score Calculation'!$D$24:$D$31,MATCH('Detalle de Cuentas'!NG93,'Score Calculation'!$C$24:$C$31,1)),0)</f>
        <v>1</v>
      </c>
      <c r="XR93" s="98">
        <f>IFERROR(INDEX('Score Calculation'!$D$24:$D$31,MATCH('Detalle de Cuentas'!NH93,'Score Calculation'!$C$24:$C$31,1)),0)</f>
        <v>1</v>
      </c>
      <c r="XS93" s="98">
        <f>IFERROR(INDEX('Score Calculation'!$D$24:$D$31,MATCH('Detalle de Cuentas'!NI93,'Score Calculation'!$C$24:$C$31,1)),0)</f>
        <v>1</v>
      </c>
      <c r="XT93" s="98">
        <f>IFERROR(INDEX('Score Calculation'!$D$24:$D$31,MATCH('Detalle de Cuentas'!NJ93,'Score Calculation'!$C$24:$C$31,1)),0)</f>
        <v>1</v>
      </c>
      <c r="XU93" s="98">
        <f>IFERROR(INDEX('Score Calculation'!$D$24:$D$31,MATCH('Detalle de Cuentas'!NK93,'Score Calculation'!$C$24:$C$31,1)),0)</f>
        <v>1</v>
      </c>
      <c r="XV93" s="98">
        <f>IFERROR(INDEX('Score Calculation'!$D$24:$D$31,MATCH('Detalle de Cuentas'!NL93,'Score Calculation'!$C$24:$C$31,1)),0)</f>
        <v>1</v>
      </c>
      <c r="XW93" s="98">
        <f>IFERROR(INDEX('Score Calculation'!$D$24:$D$31,MATCH('Detalle de Cuentas'!NM93,'Score Calculation'!$C$24:$C$31,1)),0)</f>
        <v>1</v>
      </c>
      <c r="XX93" s="98">
        <f>IFERROR(INDEX('Score Calculation'!$D$24:$D$31,MATCH('Detalle de Cuentas'!NN93,'Score Calculation'!$C$24:$C$31,1)),0)</f>
        <v>1</v>
      </c>
      <c r="XY93" s="98">
        <f>IFERROR(INDEX('Score Calculation'!$D$24:$D$31,MATCH('Detalle de Cuentas'!NO93,'Score Calculation'!$C$24:$C$31,1)),0)</f>
        <v>1</v>
      </c>
      <c r="XZ93" s="98">
        <f>IFERROR(INDEX('Score Calculation'!$D$24:$D$31,MATCH('Detalle de Cuentas'!NP93,'Score Calculation'!$C$24:$C$31,1)),0)</f>
        <v>1</v>
      </c>
      <c r="YA93" s="98">
        <f>IFERROR(INDEX('Score Calculation'!$D$24:$D$31,MATCH('Detalle de Cuentas'!NQ93,'Score Calculation'!$C$24:$C$31,1)),0)</f>
        <v>1</v>
      </c>
      <c r="YB93" s="98">
        <f>IFERROR(INDEX('Score Calculation'!$D$24:$D$31,MATCH('Detalle de Cuentas'!NR93,'Score Calculation'!$C$24:$C$31,1)),0)</f>
        <v>1</v>
      </c>
      <c r="YC93" s="98">
        <f>IFERROR(INDEX('Score Calculation'!$D$24:$D$31,MATCH('Detalle de Cuentas'!NS93,'Score Calculation'!$C$24:$C$31,1)),0)</f>
        <v>1</v>
      </c>
      <c r="YD93" s="98">
        <f>IFERROR(INDEX('Score Calculation'!$D$24:$D$31,MATCH('Detalle de Cuentas'!NT93,'Score Calculation'!$C$24:$C$31,1)),0)</f>
        <v>1</v>
      </c>
      <c r="YE93" s="98">
        <f>IFERROR(INDEX('Score Calculation'!$D$24:$D$31,MATCH('Detalle de Cuentas'!NU93,'Score Calculation'!$C$24:$C$31,1)),0)</f>
        <v>1</v>
      </c>
      <c r="YF93" s="98">
        <f>IFERROR(INDEX('Score Calculation'!$D$24:$D$31,MATCH('Detalle de Cuentas'!NV93,'Score Calculation'!$C$24:$C$31,1)),0)</f>
        <v>1</v>
      </c>
      <c r="YG93" s="98">
        <f>IFERROR(INDEX('Score Calculation'!$D$24:$D$31,MATCH('Detalle de Cuentas'!NW93,'Score Calculation'!$C$24:$C$31,1)),0)</f>
        <v>1</v>
      </c>
      <c r="YH93" s="98">
        <f>IFERROR(INDEX('Score Calculation'!$D$24:$D$31,MATCH('Detalle de Cuentas'!NX93,'Score Calculation'!$C$24:$C$31,1)),0)</f>
        <v>1</v>
      </c>
      <c r="YI93" s="98">
        <f>IFERROR(INDEX('Score Calculation'!$D$24:$D$31,MATCH('Detalle de Cuentas'!NY93,'Score Calculation'!$C$24:$C$31,1)),0)</f>
        <v>1</v>
      </c>
      <c r="YJ93" s="98">
        <f>IFERROR(INDEX('Score Calculation'!$D$24:$D$31,MATCH('Detalle de Cuentas'!NZ93,'Score Calculation'!$C$24:$C$31,1)),0)</f>
        <v>1</v>
      </c>
      <c r="YK93" s="98">
        <f>IFERROR(INDEX('Score Calculation'!$D$24:$D$31,MATCH('Detalle de Cuentas'!OA93,'Score Calculation'!$C$24:$C$31,1)),0)</f>
        <v>1</v>
      </c>
      <c r="YL93" s="98">
        <f>IFERROR(INDEX('Score Calculation'!$D$24:$D$31,MATCH('Detalle de Cuentas'!OB93,'Score Calculation'!$C$24:$C$31,1)),0)</f>
        <v>1</v>
      </c>
      <c r="YM93" s="98">
        <f>IFERROR(INDEX('Score Calculation'!$D$24:$D$31,MATCH('Detalle de Cuentas'!OC93,'Score Calculation'!$C$24:$C$31,1)),0)</f>
        <v>1</v>
      </c>
      <c r="YN93" s="98">
        <f t="shared" si="1264"/>
        <v>0</v>
      </c>
      <c r="YO93" s="98">
        <f>IF(LEFT(TRIM($D93),15)="GRUPO SOLIDARIO",$L93*'Score Calculation'!$H$5,IF(TRIM('Detalle de Cuentas'!$C93)="Semanal",'Detalle de Cuentas'!$L93*'Score Calculation'!$H$6,'Detalle de Cuentas'!$L93))</f>
        <v>0</v>
      </c>
      <c r="YP93" s="99">
        <f>IFERROR(INDEX('Score Calculation'!$D$54:$D$60,MATCH($YO93,'Score Calculation'!$C$54:$C$60,1)),1)</f>
        <v>0.2</v>
      </c>
      <c r="YQ93" s="99">
        <f>IFERROR(INDEX('Score Calculation'!$D$65:$D$123,MATCH(LEFT(TRIM('Detalle de Cuentas'!$F93),20),'Score Calculation'!$F$65:$F$123,0)),1)</f>
        <v>1</v>
      </c>
      <c r="YR93" s="99">
        <f>IFERROR(INDEX('Score Calculation'!$D$46:$D$49,MATCH('Detalle de Cuentas'!$YN93,'Score Calculation'!$C$46:$C$49,1)),1)</f>
        <v>4</v>
      </c>
      <c r="YS93" s="99">
        <f t="shared" si="1265"/>
        <v>0</v>
      </c>
      <c r="YT93" s="99">
        <f t="shared" si="1266"/>
        <v>0</v>
      </c>
      <c r="YU93" s="98" t="str">
        <f t="shared" si="1267"/>
        <v/>
      </c>
      <c r="YV93" s="109">
        <f t="shared" si="1268"/>
        <v>1</v>
      </c>
      <c r="YW93" s="109">
        <f>IFERROR(INDEX('Score Calculation'!$D$187:$D$245,MATCH(LEFT(TRIM('Detalle de Cuentas'!$F93),20),'Score Calculation'!$F$187:$F$245,0)),1)</f>
        <v>1</v>
      </c>
      <c r="YX93" s="109">
        <f>IFERROR(IF($E93="HIPOTECA",-PMT('Score Calculation'!$H$266/(360/$J93),$G93,$YO93)*(30/$J93),-PMT('Score Calculation'!$H$267/(360/$J93),$G93,$YO93)*(30/$J93)),0)</f>
        <v>0</v>
      </c>
      <c r="YY93" s="109">
        <f t="shared" si="805"/>
        <v>0</v>
      </c>
      <c r="YZ93" s="109">
        <f t="shared" si="805"/>
        <v>0</v>
      </c>
      <c r="ZA93" s="109">
        <f t="shared" si="805"/>
        <v>0</v>
      </c>
      <c r="ZB93" s="109">
        <f t="shared" si="805"/>
        <v>0</v>
      </c>
      <c r="ZC93" s="109">
        <f t="shared" si="805"/>
        <v>0</v>
      </c>
      <c r="ZD93" s="109">
        <f t="shared" si="805"/>
        <v>0</v>
      </c>
      <c r="ZE93" s="109">
        <f t="shared" si="805"/>
        <v>0</v>
      </c>
      <c r="ZF93" s="109">
        <f t="shared" si="805"/>
        <v>0</v>
      </c>
      <c r="ZG93" s="109">
        <f t="shared" si="805"/>
        <v>0</v>
      </c>
      <c r="ZH93" s="109">
        <f t="shared" si="805"/>
        <v>0</v>
      </c>
      <c r="ZI93" s="109">
        <f t="shared" si="1269"/>
        <v>0</v>
      </c>
    </row>
    <row r="94" spans="2:685" x14ac:dyDescent="0.2">
      <c r="B94" s="41">
        <v>78</v>
      </c>
      <c r="C94" s="42"/>
      <c r="D94" s="42"/>
      <c r="E94" s="42"/>
      <c r="F94" s="42"/>
      <c r="G94" s="42"/>
      <c r="H94" s="42"/>
      <c r="I94" s="29"/>
      <c r="J94" s="6" t="str">
        <f t="shared" si="814"/>
        <v/>
      </c>
      <c r="K94" s="43"/>
      <c r="L94" s="43"/>
      <c r="M94" s="43"/>
      <c r="N94" s="43"/>
      <c r="O94" s="43"/>
      <c r="P94" s="44" t="str">
        <f t="shared" si="1162"/>
        <v/>
      </c>
      <c r="Q94" s="26"/>
      <c r="R94" s="26"/>
      <c r="S94" s="26"/>
      <c r="T94" s="26"/>
      <c r="U94" s="29"/>
      <c r="V94" s="43"/>
      <c r="W94" s="26"/>
      <c r="X94" s="29"/>
      <c r="Y94" s="6">
        <f>IF('Detalle de Cuentas'!$C$4-$R94&gt;'Graph Creator'!$E$2*'Graph Creator'!$D$13*12,0,1)</f>
        <v>1</v>
      </c>
      <c r="Z94" s="45">
        <f t="shared" si="815"/>
        <v>0</v>
      </c>
      <c r="AA94" s="2" t="e">
        <f t="shared" si="1163"/>
        <v>#VALUE!</v>
      </c>
      <c r="AB94" s="2" t="e">
        <f t="shared" si="1164"/>
        <v>#VALUE!</v>
      </c>
      <c r="AC94" s="2" t="e">
        <f t="shared" si="1165"/>
        <v>#VALUE!</v>
      </c>
      <c r="AD94" s="2" t="e">
        <f t="shared" si="1166"/>
        <v>#VALUE!</v>
      </c>
      <c r="AE94" s="2" t="e">
        <f t="shared" si="1167"/>
        <v>#VALUE!</v>
      </c>
      <c r="AF94" s="2" t="e">
        <f t="shared" si="1168"/>
        <v>#VALUE!</v>
      </c>
      <c r="AG94" s="2">
        <f t="shared" si="1169"/>
        <v>0</v>
      </c>
      <c r="AH94" s="2">
        <f t="shared" si="1170"/>
        <v>0</v>
      </c>
      <c r="AI94" s="2" t="str">
        <f t="shared" si="1171"/>
        <v/>
      </c>
      <c r="AJ94" s="2" t="str">
        <f t="shared" ref="AJ94:BE94" si="1293">IFERROR(SEARCH(".",$I94,AI94+1),"")</f>
        <v/>
      </c>
      <c r="AK94" s="2" t="str">
        <f t="shared" si="1293"/>
        <v/>
      </c>
      <c r="AL94" s="2" t="str">
        <f t="shared" si="1293"/>
        <v/>
      </c>
      <c r="AM94" s="2" t="str">
        <f t="shared" si="1293"/>
        <v/>
      </c>
      <c r="AN94" s="2" t="str">
        <f t="shared" si="1293"/>
        <v/>
      </c>
      <c r="AO94" s="2" t="str">
        <f t="shared" si="1293"/>
        <v/>
      </c>
      <c r="AP94" s="2" t="str">
        <f t="shared" si="1293"/>
        <v/>
      </c>
      <c r="AQ94" s="2" t="str">
        <f t="shared" si="1293"/>
        <v/>
      </c>
      <c r="AR94" s="2" t="str">
        <f t="shared" si="1293"/>
        <v/>
      </c>
      <c r="AS94" s="2" t="str">
        <f t="shared" si="1293"/>
        <v/>
      </c>
      <c r="AT94" s="2" t="str">
        <f t="shared" si="1293"/>
        <v/>
      </c>
      <c r="AU94" s="2" t="str">
        <f t="shared" si="1293"/>
        <v/>
      </c>
      <c r="AV94" s="2" t="str">
        <f t="shared" si="1293"/>
        <v/>
      </c>
      <c r="AW94" s="2" t="str">
        <f t="shared" si="1293"/>
        <v/>
      </c>
      <c r="AX94" s="2" t="str">
        <f t="shared" si="1293"/>
        <v/>
      </c>
      <c r="AY94" s="2" t="str">
        <f t="shared" si="1293"/>
        <v/>
      </c>
      <c r="AZ94" s="2" t="str">
        <f t="shared" si="1293"/>
        <v/>
      </c>
      <c r="BA94" s="2" t="str">
        <f t="shared" si="1293"/>
        <v/>
      </c>
      <c r="BB94" s="2" t="str">
        <f t="shared" si="1293"/>
        <v/>
      </c>
      <c r="BC94" s="2" t="str">
        <f t="shared" si="1293"/>
        <v/>
      </c>
      <c r="BD94" s="2" t="str">
        <f t="shared" si="1293"/>
        <v/>
      </c>
      <c r="BE94" s="2" t="str">
        <f t="shared" si="1293"/>
        <v/>
      </c>
      <c r="BF94" s="2" t="str">
        <f t="shared" si="1173"/>
        <v/>
      </c>
      <c r="BG94" s="2" t="str">
        <f t="shared" si="817"/>
        <v/>
      </c>
      <c r="BH94" s="2" t="str">
        <f t="shared" si="818"/>
        <v/>
      </c>
      <c r="BI94" s="2" t="str">
        <f t="shared" si="819"/>
        <v/>
      </c>
      <c r="BJ94" s="2" t="str">
        <f t="shared" si="820"/>
        <v/>
      </c>
      <c r="BK94" s="2" t="str">
        <f t="shared" si="821"/>
        <v/>
      </c>
      <c r="BL94" s="2" t="str">
        <f t="shared" si="822"/>
        <v/>
      </c>
      <c r="BM94" s="2" t="str">
        <f t="shared" si="823"/>
        <v/>
      </c>
      <c r="BN94" s="2" t="str">
        <f t="shared" si="824"/>
        <v/>
      </c>
      <c r="BO94" s="2" t="str">
        <f t="shared" si="825"/>
        <v/>
      </c>
      <c r="BP94" s="2" t="str">
        <f t="shared" si="826"/>
        <v/>
      </c>
      <c r="BQ94" s="2" t="str">
        <f t="shared" si="827"/>
        <v/>
      </c>
      <c r="BR94" s="2" t="str">
        <f t="shared" si="828"/>
        <v/>
      </c>
      <c r="BS94" s="2" t="str">
        <f t="shared" si="829"/>
        <v/>
      </c>
      <c r="BT94" s="2" t="str">
        <f t="shared" si="830"/>
        <v/>
      </c>
      <c r="BU94" s="2" t="str">
        <f t="shared" si="831"/>
        <v/>
      </c>
      <c r="BV94" s="2" t="str">
        <f t="shared" si="832"/>
        <v/>
      </c>
      <c r="BW94" s="2" t="str">
        <f t="shared" si="833"/>
        <v/>
      </c>
      <c r="BX94" s="2" t="str">
        <f t="shared" si="834"/>
        <v/>
      </c>
      <c r="BY94" s="2" t="str">
        <f t="shared" si="835"/>
        <v/>
      </c>
      <c r="BZ94" s="2" t="str">
        <f t="shared" si="836"/>
        <v/>
      </c>
      <c r="CA94" s="2" t="str">
        <f t="shared" si="837"/>
        <v/>
      </c>
      <c r="CB94" s="2" t="str">
        <f t="shared" si="838"/>
        <v/>
      </c>
      <c r="CC94" s="2" t="str">
        <f t="shared" si="839"/>
        <v/>
      </c>
      <c r="CD94" s="14">
        <f t="shared" si="840"/>
        <v>0</v>
      </c>
      <c r="CE94" s="14" t="e">
        <f t="shared" ref="CE94:DA94" si="1294">CD94-$J$17</f>
        <v>#VALUE!</v>
      </c>
      <c r="CF94" s="14" t="e">
        <f t="shared" si="1294"/>
        <v>#VALUE!</v>
      </c>
      <c r="CG94" s="14" t="e">
        <f t="shared" si="1294"/>
        <v>#VALUE!</v>
      </c>
      <c r="CH94" s="14" t="e">
        <f t="shared" si="1294"/>
        <v>#VALUE!</v>
      </c>
      <c r="CI94" s="14" t="e">
        <f t="shared" si="1294"/>
        <v>#VALUE!</v>
      </c>
      <c r="CJ94" s="14" t="e">
        <f t="shared" si="1294"/>
        <v>#VALUE!</v>
      </c>
      <c r="CK94" s="14" t="e">
        <f t="shared" si="1294"/>
        <v>#VALUE!</v>
      </c>
      <c r="CL94" s="14" t="e">
        <f t="shared" si="1294"/>
        <v>#VALUE!</v>
      </c>
      <c r="CM94" s="14" t="e">
        <f t="shared" si="1294"/>
        <v>#VALUE!</v>
      </c>
      <c r="CN94" s="14" t="e">
        <f t="shared" si="1294"/>
        <v>#VALUE!</v>
      </c>
      <c r="CO94" s="14" t="e">
        <f t="shared" si="1294"/>
        <v>#VALUE!</v>
      </c>
      <c r="CP94" s="14" t="e">
        <f t="shared" si="1294"/>
        <v>#VALUE!</v>
      </c>
      <c r="CQ94" s="14" t="e">
        <f t="shared" si="1294"/>
        <v>#VALUE!</v>
      </c>
      <c r="CR94" s="14" t="e">
        <f t="shared" si="1294"/>
        <v>#VALUE!</v>
      </c>
      <c r="CS94" s="14" t="e">
        <f t="shared" si="1294"/>
        <v>#VALUE!</v>
      </c>
      <c r="CT94" s="14" t="e">
        <f t="shared" si="1294"/>
        <v>#VALUE!</v>
      </c>
      <c r="CU94" s="14" t="e">
        <f t="shared" si="1294"/>
        <v>#VALUE!</v>
      </c>
      <c r="CV94" s="14" t="e">
        <f t="shared" si="1294"/>
        <v>#VALUE!</v>
      </c>
      <c r="CW94" s="14" t="e">
        <f t="shared" si="1294"/>
        <v>#VALUE!</v>
      </c>
      <c r="CX94" s="14" t="e">
        <f t="shared" si="1294"/>
        <v>#VALUE!</v>
      </c>
      <c r="CY94" s="14" t="e">
        <f t="shared" si="1294"/>
        <v>#VALUE!</v>
      </c>
      <c r="CZ94" s="14" t="e">
        <f t="shared" si="1294"/>
        <v>#VALUE!</v>
      </c>
      <c r="DA94" s="14" t="e">
        <f t="shared" si="1294"/>
        <v>#VALUE!</v>
      </c>
      <c r="DB94" s="2">
        <f t="shared" si="1175"/>
        <v>0</v>
      </c>
      <c r="DC94" s="2">
        <f t="shared" si="1176"/>
        <v>0</v>
      </c>
      <c r="DD94" s="2">
        <f t="shared" si="1177"/>
        <v>0</v>
      </c>
      <c r="DE94" s="2">
        <f t="shared" si="1178"/>
        <v>0</v>
      </c>
      <c r="DF94" s="2">
        <f t="shared" si="1179"/>
        <v>0</v>
      </c>
      <c r="DG94" s="2">
        <f t="shared" si="1180"/>
        <v>0</v>
      </c>
      <c r="DH94" s="2">
        <f t="shared" si="1181"/>
        <v>0</v>
      </c>
      <c r="DI94" s="2">
        <f t="shared" si="1182"/>
        <v>0</v>
      </c>
      <c r="DJ94" s="2">
        <f t="shared" si="1183"/>
        <v>0</v>
      </c>
      <c r="DK94" s="2">
        <f t="shared" si="1184"/>
        <v>0</v>
      </c>
      <c r="DL94" s="2">
        <f t="shared" si="1185"/>
        <v>0</v>
      </c>
      <c r="DM94" s="2">
        <f t="shared" si="1186"/>
        <v>0</v>
      </c>
      <c r="DN94" s="2">
        <f t="shared" si="1187"/>
        <v>0</v>
      </c>
      <c r="DO94" s="2">
        <f t="shared" si="1188"/>
        <v>0</v>
      </c>
      <c r="DP94" s="2">
        <f t="shared" si="1189"/>
        <v>0</v>
      </c>
      <c r="DQ94" s="2">
        <f t="shared" si="1190"/>
        <v>0</v>
      </c>
      <c r="DR94" s="2">
        <f t="shared" si="1191"/>
        <v>0</v>
      </c>
      <c r="DS94" s="2">
        <f t="shared" si="1192"/>
        <v>0</v>
      </c>
      <c r="DT94" s="2">
        <f t="shared" si="1193"/>
        <v>0</v>
      </c>
      <c r="DU94" s="2">
        <f t="shared" si="1194"/>
        <v>0</v>
      </c>
      <c r="DV94" s="2">
        <f t="shared" si="1195"/>
        <v>0</v>
      </c>
      <c r="DW94" s="2">
        <f t="shared" si="1196"/>
        <v>0</v>
      </c>
      <c r="DX94" s="2">
        <f t="shared" si="1197"/>
        <v>0</v>
      </c>
      <c r="DY94" s="2">
        <f t="shared" si="1198"/>
        <v>0</v>
      </c>
      <c r="DZ94" s="2">
        <f t="shared" si="1199"/>
        <v>0</v>
      </c>
      <c r="EA94" s="2">
        <f t="shared" si="1200"/>
        <v>0</v>
      </c>
      <c r="EB94" s="2">
        <f t="shared" si="1201"/>
        <v>0</v>
      </c>
      <c r="EC94" s="2">
        <f t="shared" si="1202"/>
        <v>0</v>
      </c>
      <c r="ED94" s="2">
        <f t="shared" si="1203"/>
        <v>0</v>
      </c>
      <c r="EE94" s="2">
        <f t="shared" si="1204"/>
        <v>0</v>
      </c>
      <c r="EF94" s="2">
        <f t="shared" si="1205"/>
        <v>0</v>
      </c>
      <c r="EG94" s="2">
        <f t="shared" si="1206"/>
        <v>0</v>
      </c>
      <c r="EH94" s="2">
        <f t="shared" si="1207"/>
        <v>0</v>
      </c>
      <c r="EI94" s="2">
        <f t="shared" si="1208"/>
        <v>0</v>
      </c>
      <c r="EJ94" s="2">
        <f t="shared" si="1209"/>
        <v>0</v>
      </c>
      <c r="EK94" s="2">
        <f t="shared" si="1210"/>
        <v>0</v>
      </c>
      <c r="EL94" s="2">
        <f t="shared" si="1211"/>
        <v>0</v>
      </c>
      <c r="EM94" s="2">
        <f t="shared" si="1212"/>
        <v>0</v>
      </c>
      <c r="EN94" s="2">
        <f t="shared" si="1213"/>
        <v>0</v>
      </c>
      <c r="EO94" s="2">
        <f t="shared" si="1214"/>
        <v>0</v>
      </c>
      <c r="EP94" s="2">
        <f t="shared" si="1215"/>
        <v>0</v>
      </c>
      <c r="EQ94" s="2">
        <f t="shared" si="1216"/>
        <v>0</v>
      </c>
      <c r="ER94" s="2">
        <f t="shared" si="1217"/>
        <v>0</v>
      </c>
      <c r="ES94" s="2">
        <f t="shared" si="1218"/>
        <v>0</v>
      </c>
      <c r="ET94" s="2">
        <f t="shared" si="1219"/>
        <v>0</v>
      </c>
      <c r="EU94" s="2">
        <f t="shared" si="1220"/>
        <v>0</v>
      </c>
      <c r="EV94" s="2">
        <f t="shared" si="1221"/>
        <v>0</v>
      </c>
      <c r="EW94" s="2">
        <f t="shared" si="1222"/>
        <v>0</v>
      </c>
      <c r="EX94" s="2">
        <f t="shared" si="842"/>
        <v>1</v>
      </c>
      <c r="EY94" s="2" t="e">
        <f t="shared" si="843"/>
        <v>#VALUE!</v>
      </c>
      <c r="EZ94" s="2" t="e">
        <f t="shared" si="844"/>
        <v>#VALUE!</v>
      </c>
      <c r="FA94" s="2" t="e">
        <f t="shared" si="845"/>
        <v>#VALUE!</v>
      </c>
      <c r="FB94" s="2" t="e">
        <f t="shared" si="846"/>
        <v>#VALUE!</v>
      </c>
      <c r="FC94" s="2" t="e">
        <f t="shared" si="847"/>
        <v>#VALUE!</v>
      </c>
      <c r="FD94" s="2" t="e">
        <f t="shared" si="848"/>
        <v>#VALUE!</v>
      </c>
      <c r="FE94" s="2" t="e">
        <f t="shared" si="849"/>
        <v>#VALUE!</v>
      </c>
      <c r="FF94" s="2" t="e">
        <f t="shared" si="850"/>
        <v>#VALUE!</v>
      </c>
      <c r="FG94" s="2" t="e">
        <f t="shared" si="851"/>
        <v>#VALUE!</v>
      </c>
      <c r="FH94" s="2" t="e">
        <f t="shared" si="852"/>
        <v>#VALUE!</v>
      </c>
      <c r="FI94" s="2" t="e">
        <f t="shared" si="853"/>
        <v>#VALUE!</v>
      </c>
      <c r="FJ94" s="2" t="e">
        <f t="shared" si="854"/>
        <v>#VALUE!</v>
      </c>
      <c r="FK94" s="2" t="e">
        <f t="shared" si="855"/>
        <v>#VALUE!</v>
      </c>
      <c r="FL94" s="2" t="e">
        <f t="shared" si="856"/>
        <v>#VALUE!</v>
      </c>
      <c r="FM94" s="2" t="e">
        <f t="shared" si="857"/>
        <v>#VALUE!</v>
      </c>
      <c r="FN94" s="2" t="e">
        <f t="shared" si="858"/>
        <v>#VALUE!</v>
      </c>
      <c r="FO94" s="2" t="e">
        <f t="shared" si="859"/>
        <v>#VALUE!</v>
      </c>
      <c r="FP94" s="2" t="e">
        <f t="shared" si="860"/>
        <v>#VALUE!</v>
      </c>
      <c r="FQ94" s="2" t="e">
        <f t="shared" si="861"/>
        <v>#VALUE!</v>
      </c>
      <c r="FR94" s="2" t="e">
        <f t="shared" si="862"/>
        <v>#VALUE!</v>
      </c>
      <c r="FS94" s="2" t="e">
        <f t="shared" si="863"/>
        <v>#VALUE!</v>
      </c>
      <c r="FT94" s="2" t="e">
        <f t="shared" si="864"/>
        <v>#VALUE!</v>
      </c>
      <c r="FU94" s="2" t="e">
        <f t="shared" si="865"/>
        <v>#VALUE!</v>
      </c>
      <c r="FV94" s="2">
        <f t="shared" si="866"/>
        <v>1</v>
      </c>
      <c r="FW94" s="2" t="e">
        <f t="shared" si="867"/>
        <v>#VALUE!</v>
      </c>
      <c r="FX94" s="2" t="e">
        <f t="shared" si="868"/>
        <v>#VALUE!</v>
      </c>
      <c r="FY94" s="2" t="e">
        <f t="shared" si="869"/>
        <v>#VALUE!</v>
      </c>
      <c r="FZ94" s="2" t="e">
        <f t="shared" si="870"/>
        <v>#VALUE!</v>
      </c>
      <c r="GA94" s="2" t="e">
        <f t="shared" si="871"/>
        <v>#VALUE!</v>
      </c>
      <c r="GB94" s="2" t="e">
        <f t="shared" si="872"/>
        <v>#VALUE!</v>
      </c>
      <c r="GC94" s="2" t="e">
        <f t="shared" si="873"/>
        <v>#VALUE!</v>
      </c>
      <c r="GD94" s="2" t="e">
        <f t="shared" si="874"/>
        <v>#VALUE!</v>
      </c>
      <c r="GE94" s="2" t="e">
        <f t="shared" si="875"/>
        <v>#VALUE!</v>
      </c>
      <c r="GF94" s="2" t="e">
        <f t="shared" si="876"/>
        <v>#VALUE!</v>
      </c>
      <c r="GG94" s="2" t="e">
        <f t="shared" si="877"/>
        <v>#VALUE!</v>
      </c>
      <c r="GH94" s="2" t="e">
        <f t="shared" si="878"/>
        <v>#VALUE!</v>
      </c>
      <c r="GI94" s="2" t="e">
        <f t="shared" si="879"/>
        <v>#VALUE!</v>
      </c>
      <c r="GJ94" s="2" t="e">
        <f t="shared" si="880"/>
        <v>#VALUE!</v>
      </c>
      <c r="GK94" s="2" t="e">
        <f t="shared" si="881"/>
        <v>#VALUE!</v>
      </c>
      <c r="GL94" s="2" t="e">
        <f t="shared" si="882"/>
        <v>#VALUE!</v>
      </c>
      <c r="GM94" s="2" t="e">
        <f t="shared" si="883"/>
        <v>#VALUE!</v>
      </c>
      <c r="GN94" s="2" t="e">
        <f t="shared" si="884"/>
        <v>#VALUE!</v>
      </c>
      <c r="GO94" s="2" t="e">
        <f t="shared" si="885"/>
        <v>#VALUE!</v>
      </c>
      <c r="GP94" s="2" t="e">
        <f t="shared" si="886"/>
        <v>#VALUE!</v>
      </c>
      <c r="GQ94" s="2" t="e">
        <f t="shared" si="887"/>
        <v>#VALUE!</v>
      </c>
      <c r="GR94" s="2" t="e">
        <f t="shared" si="888"/>
        <v>#VALUE!</v>
      </c>
      <c r="GS94" s="2" t="e">
        <f t="shared" si="889"/>
        <v>#VALUE!</v>
      </c>
      <c r="GT94" s="2">
        <f t="shared" si="890"/>
        <v>1</v>
      </c>
      <c r="GU94" s="2" t="e">
        <f t="shared" si="891"/>
        <v>#VALUE!</v>
      </c>
      <c r="GV94" s="2" t="e">
        <f t="shared" si="892"/>
        <v>#VALUE!</v>
      </c>
      <c r="GW94" s="2" t="e">
        <f t="shared" si="893"/>
        <v>#VALUE!</v>
      </c>
      <c r="GX94" s="2" t="e">
        <f t="shared" si="894"/>
        <v>#VALUE!</v>
      </c>
      <c r="GY94" s="2" t="e">
        <f t="shared" si="895"/>
        <v>#VALUE!</v>
      </c>
      <c r="GZ94" s="2" t="e">
        <f t="shared" si="896"/>
        <v>#VALUE!</v>
      </c>
      <c r="HA94" s="2" t="e">
        <f t="shared" si="897"/>
        <v>#VALUE!</v>
      </c>
      <c r="HB94" s="2" t="e">
        <f t="shared" si="898"/>
        <v>#VALUE!</v>
      </c>
      <c r="HC94" s="2" t="e">
        <f t="shared" si="899"/>
        <v>#VALUE!</v>
      </c>
      <c r="HD94" s="2" t="e">
        <f t="shared" si="900"/>
        <v>#VALUE!</v>
      </c>
      <c r="HE94" s="2" t="e">
        <f t="shared" si="901"/>
        <v>#VALUE!</v>
      </c>
      <c r="HF94" s="2" t="e">
        <f t="shared" si="902"/>
        <v>#VALUE!</v>
      </c>
      <c r="HG94" s="2" t="e">
        <f t="shared" si="903"/>
        <v>#VALUE!</v>
      </c>
      <c r="HH94" s="2" t="e">
        <f t="shared" si="904"/>
        <v>#VALUE!</v>
      </c>
      <c r="HI94" s="2" t="e">
        <f t="shared" si="905"/>
        <v>#VALUE!</v>
      </c>
      <c r="HJ94" s="2" t="e">
        <f t="shared" si="906"/>
        <v>#VALUE!</v>
      </c>
      <c r="HK94" s="2" t="e">
        <f t="shared" si="907"/>
        <v>#VALUE!</v>
      </c>
      <c r="HL94" s="2" t="e">
        <f t="shared" si="908"/>
        <v>#VALUE!</v>
      </c>
      <c r="HM94" s="2" t="e">
        <f t="shared" si="909"/>
        <v>#VALUE!</v>
      </c>
      <c r="HN94" s="2" t="e">
        <f t="shared" si="910"/>
        <v>#VALUE!</v>
      </c>
      <c r="HO94" s="2" t="e">
        <f t="shared" si="911"/>
        <v>#VALUE!</v>
      </c>
      <c r="HP94" s="2" t="e">
        <f t="shared" si="912"/>
        <v>#VALUE!</v>
      </c>
      <c r="HQ94" s="2" t="e">
        <f t="shared" si="913"/>
        <v>#VALUE!</v>
      </c>
      <c r="HR94" s="2">
        <f t="shared" si="914"/>
        <v>1</v>
      </c>
      <c r="HS94" s="2" t="e">
        <f t="shared" si="915"/>
        <v>#VALUE!</v>
      </c>
      <c r="HT94" s="2" t="e">
        <f t="shared" si="916"/>
        <v>#VALUE!</v>
      </c>
      <c r="HU94" s="2" t="e">
        <f t="shared" si="917"/>
        <v>#VALUE!</v>
      </c>
      <c r="HV94" s="2" t="e">
        <f t="shared" si="918"/>
        <v>#VALUE!</v>
      </c>
      <c r="HW94" s="2" t="e">
        <f t="shared" si="919"/>
        <v>#VALUE!</v>
      </c>
      <c r="HX94" s="2" t="e">
        <f t="shared" si="920"/>
        <v>#VALUE!</v>
      </c>
      <c r="HY94" s="2" t="e">
        <f t="shared" si="921"/>
        <v>#VALUE!</v>
      </c>
      <c r="HZ94" s="2" t="e">
        <f t="shared" si="922"/>
        <v>#VALUE!</v>
      </c>
      <c r="IA94" s="2" t="e">
        <f t="shared" si="923"/>
        <v>#VALUE!</v>
      </c>
      <c r="IB94" s="2" t="e">
        <f t="shared" si="924"/>
        <v>#VALUE!</v>
      </c>
      <c r="IC94" s="2" t="e">
        <f t="shared" si="925"/>
        <v>#VALUE!</v>
      </c>
      <c r="ID94" s="2" t="e">
        <f t="shared" si="926"/>
        <v>#VALUE!</v>
      </c>
      <c r="IE94" s="2" t="e">
        <f t="shared" si="927"/>
        <v>#VALUE!</v>
      </c>
      <c r="IF94" s="2" t="e">
        <f t="shared" si="928"/>
        <v>#VALUE!</v>
      </c>
      <c r="IG94" s="2" t="e">
        <f t="shared" si="929"/>
        <v>#VALUE!</v>
      </c>
      <c r="IH94" s="2" t="e">
        <f t="shared" si="930"/>
        <v>#VALUE!</v>
      </c>
      <c r="II94" s="2" t="e">
        <f t="shared" si="931"/>
        <v>#VALUE!</v>
      </c>
      <c r="IJ94" s="2" t="e">
        <f t="shared" si="932"/>
        <v>#VALUE!</v>
      </c>
      <c r="IK94" s="2" t="e">
        <f t="shared" si="933"/>
        <v>#VALUE!</v>
      </c>
      <c r="IL94" s="2" t="e">
        <f t="shared" si="934"/>
        <v>#VALUE!</v>
      </c>
      <c r="IM94" s="2" t="e">
        <f t="shared" si="935"/>
        <v>#VALUE!</v>
      </c>
      <c r="IN94" s="2" t="e">
        <f t="shared" si="936"/>
        <v>#VALUE!</v>
      </c>
      <c r="IO94" s="2" t="e">
        <f t="shared" si="937"/>
        <v>#VALUE!</v>
      </c>
      <c r="IP94" s="2">
        <f t="shared" si="938"/>
        <v>0</v>
      </c>
      <c r="IQ94" s="2" t="e">
        <f t="shared" si="939"/>
        <v>#VALUE!</v>
      </c>
      <c r="IR94" s="2" t="e">
        <f t="shared" si="940"/>
        <v>#VALUE!</v>
      </c>
      <c r="IS94" s="2" t="e">
        <f t="shared" si="941"/>
        <v>#VALUE!</v>
      </c>
      <c r="IT94" s="2" t="e">
        <f t="shared" si="942"/>
        <v>#VALUE!</v>
      </c>
      <c r="IU94" s="2" t="e">
        <f t="shared" si="943"/>
        <v>#VALUE!</v>
      </c>
      <c r="IV94" s="2" t="e">
        <f t="shared" si="944"/>
        <v>#VALUE!</v>
      </c>
      <c r="IW94" s="2" t="e">
        <f t="shared" si="945"/>
        <v>#VALUE!</v>
      </c>
      <c r="IX94" s="2" t="e">
        <f t="shared" si="946"/>
        <v>#VALUE!</v>
      </c>
      <c r="IY94" s="2" t="e">
        <f t="shared" si="947"/>
        <v>#VALUE!</v>
      </c>
      <c r="IZ94" s="2" t="e">
        <f t="shared" si="948"/>
        <v>#VALUE!</v>
      </c>
      <c r="JA94" s="2" t="e">
        <f t="shared" si="949"/>
        <v>#VALUE!</v>
      </c>
      <c r="JB94" s="2" t="e">
        <f t="shared" si="950"/>
        <v>#VALUE!</v>
      </c>
      <c r="JC94" s="2" t="e">
        <f t="shared" si="951"/>
        <v>#VALUE!</v>
      </c>
      <c r="JD94" s="2" t="e">
        <f t="shared" si="952"/>
        <v>#VALUE!</v>
      </c>
      <c r="JE94" s="2" t="e">
        <f t="shared" si="953"/>
        <v>#VALUE!</v>
      </c>
      <c r="JF94" s="2" t="e">
        <f t="shared" si="954"/>
        <v>#VALUE!</v>
      </c>
      <c r="JG94" s="2" t="e">
        <f t="shared" si="955"/>
        <v>#VALUE!</v>
      </c>
      <c r="JH94" s="2" t="e">
        <f t="shared" si="956"/>
        <v>#VALUE!</v>
      </c>
      <c r="JI94" s="2" t="e">
        <f t="shared" si="957"/>
        <v>#VALUE!</v>
      </c>
      <c r="JJ94" s="2" t="e">
        <f t="shared" si="958"/>
        <v>#VALUE!</v>
      </c>
      <c r="JK94" s="2" t="e">
        <f t="shared" si="959"/>
        <v>#VALUE!</v>
      </c>
      <c r="JL94" s="2" t="e">
        <f t="shared" si="960"/>
        <v>#VALUE!</v>
      </c>
      <c r="JM94" s="2" t="e">
        <f t="shared" si="961"/>
        <v>#VALUE!</v>
      </c>
      <c r="JN94" s="2">
        <f t="shared" si="962"/>
        <v>0</v>
      </c>
      <c r="JO94" s="2" t="e">
        <f t="shared" si="963"/>
        <v>#VALUE!</v>
      </c>
      <c r="JP94" s="2" t="e">
        <f t="shared" si="964"/>
        <v>#VALUE!</v>
      </c>
      <c r="JQ94" s="2" t="e">
        <f t="shared" si="965"/>
        <v>#VALUE!</v>
      </c>
      <c r="JR94" s="2" t="e">
        <f t="shared" si="966"/>
        <v>#VALUE!</v>
      </c>
      <c r="JS94" s="2" t="e">
        <f t="shared" si="967"/>
        <v>#VALUE!</v>
      </c>
      <c r="JT94" s="2" t="e">
        <f t="shared" si="968"/>
        <v>#VALUE!</v>
      </c>
      <c r="JU94" s="2" t="e">
        <f t="shared" si="969"/>
        <v>#VALUE!</v>
      </c>
      <c r="JV94" s="2" t="e">
        <f t="shared" si="970"/>
        <v>#VALUE!</v>
      </c>
      <c r="JW94" s="2" t="e">
        <f t="shared" si="971"/>
        <v>#VALUE!</v>
      </c>
      <c r="JX94" s="2" t="e">
        <f t="shared" si="972"/>
        <v>#VALUE!</v>
      </c>
      <c r="JY94" s="2" t="e">
        <f t="shared" si="973"/>
        <v>#VALUE!</v>
      </c>
      <c r="JZ94" s="2" t="e">
        <f t="shared" si="974"/>
        <v>#VALUE!</v>
      </c>
      <c r="KA94" s="2" t="e">
        <f t="shared" si="975"/>
        <v>#VALUE!</v>
      </c>
      <c r="KB94" s="2" t="e">
        <f t="shared" si="976"/>
        <v>#VALUE!</v>
      </c>
      <c r="KC94" s="2" t="e">
        <f t="shared" si="977"/>
        <v>#VALUE!</v>
      </c>
      <c r="KD94" s="2" t="e">
        <f t="shared" si="978"/>
        <v>#VALUE!</v>
      </c>
      <c r="KE94" s="2" t="e">
        <f t="shared" si="979"/>
        <v>#VALUE!</v>
      </c>
      <c r="KF94" s="2" t="e">
        <f t="shared" si="980"/>
        <v>#VALUE!</v>
      </c>
      <c r="KG94" s="2" t="e">
        <f t="shared" si="981"/>
        <v>#VALUE!</v>
      </c>
      <c r="KH94" s="2" t="e">
        <f t="shared" si="982"/>
        <v>#VALUE!</v>
      </c>
      <c r="KI94" s="2" t="e">
        <f t="shared" si="983"/>
        <v>#VALUE!</v>
      </c>
      <c r="KJ94" s="2" t="e">
        <f t="shared" si="984"/>
        <v>#VALUE!</v>
      </c>
      <c r="KK94" s="2" t="e">
        <f t="shared" si="985"/>
        <v>#VALUE!</v>
      </c>
      <c r="KL94" s="2">
        <f t="shared" si="986"/>
        <v>0</v>
      </c>
      <c r="KM94" s="2" t="e">
        <f t="shared" si="987"/>
        <v>#VALUE!</v>
      </c>
      <c r="KN94" s="2" t="e">
        <f t="shared" si="988"/>
        <v>#VALUE!</v>
      </c>
      <c r="KO94" s="2" t="e">
        <f t="shared" si="989"/>
        <v>#VALUE!</v>
      </c>
      <c r="KP94" s="2" t="e">
        <f t="shared" si="990"/>
        <v>#VALUE!</v>
      </c>
      <c r="KQ94" s="2" t="e">
        <f t="shared" si="991"/>
        <v>#VALUE!</v>
      </c>
      <c r="KR94" s="2" t="e">
        <f t="shared" si="992"/>
        <v>#VALUE!</v>
      </c>
      <c r="KS94" s="2" t="e">
        <f t="shared" si="993"/>
        <v>#VALUE!</v>
      </c>
      <c r="KT94" s="2" t="e">
        <f t="shared" si="994"/>
        <v>#VALUE!</v>
      </c>
      <c r="KU94" s="2" t="e">
        <f t="shared" si="995"/>
        <v>#VALUE!</v>
      </c>
      <c r="KV94" s="2" t="e">
        <f t="shared" si="996"/>
        <v>#VALUE!</v>
      </c>
      <c r="KW94" s="2" t="e">
        <f t="shared" si="997"/>
        <v>#VALUE!</v>
      </c>
      <c r="KX94" s="2" t="e">
        <f t="shared" si="998"/>
        <v>#VALUE!</v>
      </c>
      <c r="KY94" s="2" t="e">
        <f t="shared" si="999"/>
        <v>#VALUE!</v>
      </c>
      <c r="KZ94" s="2" t="e">
        <f t="shared" si="1000"/>
        <v>#VALUE!</v>
      </c>
      <c r="LA94" s="2" t="e">
        <f t="shared" si="1001"/>
        <v>#VALUE!</v>
      </c>
      <c r="LB94" s="2" t="e">
        <f t="shared" si="1002"/>
        <v>#VALUE!</v>
      </c>
      <c r="LC94" s="2" t="e">
        <f t="shared" si="1003"/>
        <v>#VALUE!</v>
      </c>
      <c r="LD94" s="2" t="e">
        <f t="shared" si="1004"/>
        <v>#VALUE!</v>
      </c>
      <c r="LE94" s="2" t="e">
        <f t="shared" si="1005"/>
        <v>#VALUE!</v>
      </c>
      <c r="LF94" s="2" t="e">
        <f t="shared" si="1006"/>
        <v>#VALUE!</v>
      </c>
      <c r="LG94" s="2" t="e">
        <f t="shared" si="1007"/>
        <v>#VALUE!</v>
      </c>
      <c r="LH94" s="2" t="e">
        <f t="shared" si="1008"/>
        <v>#VALUE!</v>
      </c>
      <c r="LI94" s="2" t="e">
        <f t="shared" si="1009"/>
        <v>#VALUE!</v>
      </c>
      <c r="LJ94" s="2">
        <f t="shared" si="1010"/>
        <v>0</v>
      </c>
      <c r="LK94" s="2" t="e">
        <f t="shared" si="1011"/>
        <v>#VALUE!</v>
      </c>
      <c r="LL94" s="2" t="e">
        <f t="shared" si="1012"/>
        <v>#VALUE!</v>
      </c>
      <c r="LM94" s="2" t="e">
        <f t="shared" si="1013"/>
        <v>#VALUE!</v>
      </c>
      <c r="LN94" s="2" t="e">
        <f t="shared" si="1014"/>
        <v>#VALUE!</v>
      </c>
      <c r="LO94" s="2" t="e">
        <f t="shared" si="1015"/>
        <v>#VALUE!</v>
      </c>
      <c r="LP94" s="2" t="e">
        <f t="shared" si="1016"/>
        <v>#VALUE!</v>
      </c>
      <c r="LQ94" s="2" t="e">
        <f t="shared" si="1017"/>
        <v>#VALUE!</v>
      </c>
      <c r="LR94" s="2" t="e">
        <f t="shared" si="1018"/>
        <v>#VALUE!</v>
      </c>
      <c r="LS94" s="2" t="e">
        <f t="shared" si="1019"/>
        <v>#VALUE!</v>
      </c>
      <c r="LT94" s="2" t="e">
        <f t="shared" si="1020"/>
        <v>#VALUE!</v>
      </c>
      <c r="LU94" s="2" t="e">
        <f t="shared" si="1021"/>
        <v>#VALUE!</v>
      </c>
      <c r="LV94" s="2" t="e">
        <f t="shared" si="1022"/>
        <v>#VALUE!</v>
      </c>
      <c r="LW94" s="2" t="e">
        <f t="shared" si="1023"/>
        <v>#VALUE!</v>
      </c>
      <c r="LX94" s="2" t="e">
        <f t="shared" si="1024"/>
        <v>#VALUE!</v>
      </c>
      <c r="LY94" s="2" t="e">
        <f t="shared" si="1025"/>
        <v>#VALUE!</v>
      </c>
      <c r="LZ94" s="2" t="e">
        <f t="shared" si="1026"/>
        <v>#VALUE!</v>
      </c>
      <c r="MA94" s="2" t="e">
        <f t="shared" si="1027"/>
        <v>#VALUE!</v>
      </c>
      <c r="MB94" s="2" t="e">
        <f t="shared" si="1028"/>
        <v>#VALUE!</v>
      </c>
      <c r="MC94" s="2" t="e">
        <f t="shared" si="1029"/>
        <v>#VALUE!</v>
      </c>
      <c r="MD94" s="2" t="e">
        <f t="shared" si="1030"/>
        <v>#VALUE!</v>
      </c>
      <c r="ME94" s="2" t="e">
        <f t="shared" si="1031"/>
        <v>#VALUE!</v>
      </c>
      <c r="MF94" s="2" t="e">
        <f t="shared" si="1032"/>
        <v>#VALUE!</v>
      </c>
      <c r="MG94" s="2" t="e">
        <f t="shared" si="1033"/>
        <v>#VALUE!</v>
      </c>
      <c r="MH94" s="2">
        <f t="shared" si="1034"/>
        <v>1</v>
      </c>
      <c r="MI94" s="2" t="e">
        <f t="shared" si="1035"/>
        <v>#VALUE!</v>
      </c>
      <c r="MJ94" s="2" t="e">
        <f t="shared" si="1036"/>
        <v>#VALUE!</v>
      </c>
      <c r="MK94" s="2" t="e">
        <f t="shared" si="1037"/>
        <v>#VALUE!</v>
      </c>
      <c r="ML94" s="2" t="e">
        <f t="shared" si="1038"/>
        <v>#VALUE!</v>
      </c>
      <c r="MM94" s="2" t="e">
        <f t="shared" si="1039"/>
        <v>#VALUE!</v>
      </c>
      <c r="MN94" s="2" t="e">
        <f t="shared" si="1040"/>
        <v>#VALUE!</v>
      </c>
      <c r="MO94" s="2" t="e">
        <f t="shared" si="1041"/>
        <v>#VALUE!</v>
      </c>
      <c r="MP94" s="2" t="e">
        <f t="shared" si="1042"/>
        <v>#VALUE!</v>
      </c>
      <c r="MQ94" s="2" t="e">
        <f t="shared" si="1043"/>
        <v>#VALUE!</v>
      </c>
      <c r="MR94" s="2" t="e">
        <f t="shared" si="1044"/>
        <v>#VALUE!</v>
      </c>
      <c r="MS94" s="2" t="e">
        <f t="shared" si="1045"/>
        <v>#VALUE!</v>
      </c>
      <c r="MT94" s="2" t="e">
        <f t="shared" si="1046"/>
        <v>#VALUE!</v>
      </c>
      <c r="MU94" s="2" t="e">
        <f t="shared" si="1047"/>
        <v>#VALUE!</v>
      </c>
      <c r="MV94" s="2" t="e">
        <f t="shared" si="1048"/>
        <v>#VALUE!</v>
      </c>
      <c r="MW94" s="2" t="e">
        <f t="shared" si="1049"/>
        <v>#VALUE!</v>
      </c>
      <c r="MX94" s="2" t="e">
        <f t="shared" si="1050"/>
        <v>#VALUE!</v>
      </c>
      <c r="MY94" s="2" t="e">
        <f t="shared" si="1051"/>
        <v>#VALUE!</v>
      </c>
      <c r="MZ94" s="2" t="e">
        <f t="shared" si="1052"/>
        <v>#VALUE!</v>
      </c>
      <c r="NA94" s="2" t="e">
        <f t="shared" si="1053"/>
        <v>#VALUE!</v>
      </c>
      <c r="NB94" s="2" t="e">
        <f t="shared" si="1054"/>
        <v>#VALUE!</v>
      </c>
      <c r="NC94" s="2" t="e">
        <f t="shared" si="1055"/>
        <v>#VALUE!</v>
      </c>
      <c r="ND94" s="2" t="e">
        <f t="shared" si="1056"/>
        <v>#VALUE!</v>
      </c>
      <c r="NE94" s="2" t="e">
        <f t="shared" si="1057"/>
        <v>#VALUE!</v>
      </c>
      <c r="NF94" s="2">
        <f t="shared" si="1223"/>
        <v>0</v>
      </c>
      <c r="NG94" s="2">
        <f t="shared" si="1058"/>
        <v>0</v>
      </c>
      <c r="NH94" s="2">
        <f t="shared" si="1059"/>
        <v>0</v>
      </c>
      <c r="NI94" s="2">
        <f t="shared" si="1060"/>
        <v>0</v>
      </c>
      <c r="NJ94" s="2">
        <f t="shared" si="1061"/>
        <v>0</v>
      </c>
      <c r="NK94" s="2">
        <f t="shared" si="1062"/>
        <v>0</v>
      </c>
      <c r="NL94" s="2">
        <f t="shared" si="1063"/>
        <v>0</v>
      </c>
      <c r="NM94" s="2">
        <f t="shared" si="1064"/>
        <v>0</v>
      </c>
      <c r="NN94" s="2">
        <f t="shared" si="1065"/>
        <v>0</v>
      </c>
      <c r="NO94" s="2">
        <f t="shared" si="1066"/>
        <v>0</v>
      </c>
      <c r="NP94" s="2">
        <f t="shared" si="1067"/>
        <v>0</v>
      </c>
      <c r="NQ94" s="2">
        <f t="shared" si="1068"/>
        <v>0</v>
      </c>
      <c r="NR94" s="2">
        <f t="shared" si="1069"/>
        <v>0</v>
      </c>
      <c r="NS94" s="2">
        <f t="shared" si="1070"/>
        <v>0</v>
      </c>
      <c r="NT94" s="2">
        <f t="shared" si="1071"/>
        <v>0</v>
      </c>
      <c r="NU94" s="2">
        <f t="shared" si="1072"/>
        <v>0</v>
      </c>
      <c r="NV94" s="2">
        <f t="shared" si="1073"/>
        <v>0</v>
      </c>
      <c r="NW94" s="2">
        <f t="shared" si="1074"/>
        <v>0</v>
      </c>
      <c r="NX94" s="2">
        <f t="shared" si="1075"/>
        <v>0</v>
      </c>
      <c r="NY94" s="2">
        <f t="shared" si="1076"/>
        <v>0</v>
      </c>
      <c r="NZ94" s="2">
        <f t="shared" si="1077"/>
        <v>0</v>
      </c>
      <c r="OA94" s="2">
        <f t="shared" si="1078"/>
        <v>0</v>
      </c>
      <c r="OB94" s="2">
        <f t="shared" si="1079"/>
        <v>0</v>
      </c>
      <c r="OC94" s="2">
        <f t="shared" si="1080"/>
        <v>0</v>
      </c>
      <c r="OD94" s="2">
        <f>IF(AND(NF94&gt;'Graph Creator'!$K$4,'Detalle de Cuentas'!NF94&lt;='Graph Creator'!$L$4),1,0)</f>
        <v>0</v>
      </c>
      <c r="OE94" s="2">
        <f>IF(AND(NG94&gt;'Graph Creator'!$K$4,'Detalle de Cuentas'!NG94&lt;='Graph Creator'!$L$4),1,0)</f>
        <v>0</v>
      </c>
      <c r="OF94" s="2">
        <f>IF(AND(NH94&gt;'Graph Creator'!$K$4,'Detalle de Cuentas'!NH94&lt;='Graph Creator'!$L$4),1,0)</f>
        <v>0</v>
      </c>
      <c r="OG94" s="2">
        <f>IF(AND(NI94&gt;'Graph Creator'!$K$4,'Detalle de Cuentas'!NI94&lt;='Graph Creator'!$L$4),1,0)</f>
        <v>0</v>
      </c>
      <c r="OH94" s="2">
        <f>IF(AND(NJ94&gt;'Graph Creator'!$K$4,'Detalle de Cuentas'!NJ94&lt;='Graph Creator'!$L$4),1,0)</f>
        <v>0</v>
      </c>
      <c r="OI94" s="2">
        <f>IF(AND(NK94&gt;'Graph Creator'!$K$4,'Detalle de Cuentas'!NK94&lt;='Graph Creator'!$L$4),1,0)</f>
        <v>0</v>
      </c>
      <c r="OJ94" s="2">
        <f>IF(AND(NL94&gt;'Graph Creator'!$K$4,'Detalle de Cuentas'!NL94&lt;='Graph Creator'!$L$4),1,0)</f>
        <v>0</v>
      </c>
      <c r="OK94" s="2">
        <f>IF(AND(NM94&gt;'Graph Creator'!$K$4,'Detalle de Cuentas'!NM94&lt;='Graph Creator'!$L$4),1,0)</f>
        <v>0</v>
      </c>
      <c r="OL94" s="2">
        <f>IF(AND(NN94&gt;'Graph Creator'!$K$4,'Detalle de Cuentas'!NN94&lt;='Graph Creator'!$L$4),1,0)</f>
        <v>0</v>
      </c>
      <c r="OM94" s="2">
        <f>IF(AND(NO94&gt;'Graph Creator'!$K$4,'Detalle de Cuentas'!NO94&lt;='Graph Creator'!$L$4),1,0)</f>
        <v>0</v>
      </c>
      <c r="ON94" s="2">
        <f>IF(AND(NP94&gt;'Graph Creator'!$K$4,'Detalle de Cuentas'!NP94&lt;='Graph Creator'!$L$4),1,0)</f>
        <v>0</v>
      </c>
      <c r="OO94" s="2">
        <f>IF(AND(NQ94&gt;'Graph Creator'!$K$4,'Detalle de Cuentas'!NQ94&lt;='Graph Creator'!$L$4),1,0)</f>
        <v>0</v>
      </c>
      <c r="OP94" s="2">
        <f>IF(AND(NR94&gt;'Graph Creator'!$K$4,'Detalle de Cuentas'!NR94&lt;='Graph Creator'!$L$4),1,0)</f>
        <v>0</v>
      </c>
      <c r="OQ94" s="2">
        <f>IF(AND(NS94&gt;'Graph Creator'!$K$4,'Detalle de Cuentas'!NS94&lt;='Graph Creator'!$L$4),1,0)</f>
        <v>0</v>
      </c>
      <c r="OR94" s="2">
        <f>IF(AND(NT94&gt;'Graph Creator'!$K$4,'Detalle de Cuentas'!NT94&lt;='Graph Creator'!$L$4),1,0)</f>
        <v>0</v>
      </c>
      <c r="OS94" s="2">
        <f>IF(AND(NU94&gt;'Graph Creator'!$K$4,'Detalle de Cuentas'!NU94&lt;='Graph Creator'!$L$4),1,0)</f>
        <v>0</v>
      </c>
      <c r="OT94" s="2">
        <f>IF(AND(NV94&gt;'Graph Creator'!$K$4,'Detalle de Cuentas'!NV94&lt;='Graph Creator'!$L$4),1,0)</f>
        <v>0</v>
      </c>
      <c r="OU94" s="2">
        <f>IF(AND(NW94&gt;'Graph Creator'!$K$4,'Detalle de Cuentas'!NW94&lt;='Graph Creator'!$L$4),1,0)</f>
        <v>0</v>
      </c>
      <c r="OV94" s="2">
        <f>IF(AND(NX94&gt;'Graph Creator'!$K$4,'Detalle de Cuentas'!NX94&lt;='Graph Creator'!$L$4),1,0)</f>
        <v>0</v>
      </c>
      <c r="OW94" s="2">
        <f>IF(AND(NY94&gt;'Graph Creator'!$K$4,'Detalle de Cuentas'!NY94&lt;='Graph Creator'!$L$4),1,0)</f>
        <v>0</v>
      </c>
      <c r="OX94" s="2">
        <f>IF(AND(NZ94&gt;'Graph Creator'!$K$4,'Detalle de Cuentas'!NZ94&lt;='Graph Creator'!$L$4),1,0)</f>
        <v>0</v>
      </c>
      <c r="OY94" s="2">
        <f>IF(AND(OA94&gt;'Graph Creator'!$K$4,'Detalle de Cuentas'!OA94&lt;='Graph Creator'!$L$4),1,0)</f>
        <v>0</v>
      </c>
      <c r="OZ94" s="2">
        <f>IF(AND(OB94&gt;'Graph Creator'!$K$4,'Detalle de Cuentas'!OB94&lt;='Graph Creator'!$L$4),1,0)</f>
        <v>0</v>
      </c>
      <c r="PA94" s="2">
        <f>IF(AND(OC94&gt;'Graph Creator'!$K$4,'Detalle de Cuentas'!OC94&lt;='Graph Creator'!$L$4),1,0)</f>
        <v>0</v>
      </c>
      <c r="PB94" s="2">
        <f>IF(AND(NF94&gt;'Graph Creator'!$L$4,'Detalle de Cuentas'!NF94&lt;='Graph Creator'!$M$4),1,0)</f>
        <v>0</v>
      </c>
      <c r="PC94" s="2">
        <f>IF(AND(NG94&gt;'Graph Creator'!$L$4,'Detalle de Cuentas'!NG94&lt;='Graph Creator'!$M$4),1,0)</f>
        <v>0</v>
      </c>
      <c r="PD94" s="2">
        <f>IF(AND(NH94&gt;'Graph Creator'!$L$4,'Detalle de Cuentas'!NH94&lt;='Graph Creator'!$M$4),1,0)</f>
        <v>0</v>
      </c>
      <c r="PE94" s="2">
        <f>IF(AND(NI94&gt;'Graph Creator'!$L$4,'Detalle de Cuentas'!NI94&lt;='Graph Creator'!$M$4),1,0)</f>
        <v>0</v>
      </c>
      <c r="PF94" s="2">
        <f>IF(AND(NJ94&gt;'Graph Creator'!$L$4,'Detalle de Cuentas'!NJ94&lt;='Graph Creator'!$M$4),1,0)</f>
        <v>0</v>
      </c>
      <c r="PG94" s="2">
        <f>IF(AND(NK94&gt;'Graph Creator'!$L$4,'Detalle de Cuentas'!NK94&lt;='Graph Creator'!$M$4),1,0)</f>
        <v>0</v>
      </c>
      <c r="PH94" s="2">
        <f>IF(AND(NL94&gt;'Graph Creator'!$L$4,'Detalle de Cuentas'!NL94&lt;='Graph Creator'!$M$4),1,0)</f>
        <v>0</v>
      </c>
      <c r="PI94" s="2">
        <f>IF(AND(NM94&gt;'Graph Creator'!$L$4,'Detalle de Cuentas'!NM94&lt;='Graph Creator'!$M$4),1,0)</f>
        <v>0</v>
      </c>
      <c r="PJ94" s="2">
        <f>IF(AND(NN94&gt;'Graph Creator'!$L$4,'Detalle de Cuentas'!NN94&lt;='Graph Creator'!$M$4),1,0)</f>
        <v>0</v>
      </c>
      <c r="PK94" s="2">
        <f>IF(AND(NO94&gt;'Graph Creator'!$L$4,'Detalle de Cuentas'!NO94&lt;='Graph Creator'!$M$4),1,0)</f>
        <v>0</v>
      </c>
      <c r="PL94" s="2">
        <f>IF(AND(NP94&gt;'Graph Creator'!$L$4,'Detalle de Cuentas'!NP94&lt;='Graph Creator'!$M$4),1,0)</f>
        <v>0</v>
      </c>
      <c r="PM94" s="2">
        <f>IF(AND(NQ94&gt;'Graph Creator'!$L$4,'Detalle de Cuentas'!NQ94&lt;='Graph Creator'!$M$4),1,0)</f>
        <v>0</v>
      </c>
      <c r="PN94" s="2">
        <f>IF(AND(NR94&gt;'Graph Creator'!$L$4,'Detalle de Cuentas'!NR94&lt;='Graph Creator'!$M$4),1,0)</f>
        <v>0</v>
      </c>
      <c r="PO94" s="2">
        <f>IF(AND(NS94&gt;'Graph Creator'!$L$4,'Detalle de Cuentas'!NS94&lt;='Graph Creator'!$M$4),1,0)</f>
        <v>0</v>
      </c>
      <c r="PP94" s="2">
        <f>IF(AND(NT94&gt;'Graph Creator'!$L$4,'Detalle de Cuentas'!NT94&lt;='Graph Creator'!$M$4),1,0)</f>
        <v>0</v>
      </c>
      <c r="PQ94" s="2">
        <f>IF(AND(NU94&gt;'Graph Creator'!$L$4,'Detalle de Cuentas'!NU94&lt;='Graph Creator'!$M$4),1,0)</f>
        <v>0</v>
      </c>
      <c r="PR94" s="2">
        <f>IF(AND(NV94&gt;'Graph Creator'!$L$4,'Detalle de Cuentas'!NV94&lt;='Graph Creator'!$M$4),1,0)</f>
        <v>0</v>
      </c>
      <c r="PS94" s="2">
        <f>IF(AND(NW94&gt;'Graph Creator'!$L$4,'Detalle de Cuentas'!NW94&lt;='Graph Creator'!$M$4),1,0)</f>
        <v>0</v>
      </c>
      <c r="PT94" s="2">
        <f>IF(AND(NX94&gt;'Graph Creator'!$L$4,'Detalle de Cuentas'!NX94&lt;='Graph Creator'!$M$4),1,0)</f>
        <v>0</v>
      </c>
      <c r="PU94" s="2">
        <f>IF(AND(NY94&gt;'Graph Creator'!$L$4,'Detalle de Cuentas'!NY94&lt;='Graph Creator'!$M$4),1,0)</f>
        <v>0</v>
      </c>
      <c r="PV94" s="2">
        <f>IF(AND(NZ94&gt;'Graph Creator'!$L$4,'Detalle de Cuentas'!NZ94&lt;='Graph Creator'!$M$4),1,0)</f>
        <v>0</v>
      </c>
      <c r="PW94" s="2">
        <f>IF(AND(OA94&gt;'Graph Creator'!$L$4,'Detalle de Cuentas'!OA94&lt;='Graph Creator'!$M$4),1,0)</f>
        <v>0</v>
      </c>
      <c r="PX94" s="2">
        <f>IF(AND(OB94&gt;'Graph Creator'!$L$4,'Detalle de Cuentas'!OB94&lt;='Graph Creator'!$M$4),1,0)</f>
        <v>0</v>
      </c>
      <c r="PY94" s="2">
        <f>IF(AND(OC94&gt;'Graph Creator'!$L$4,'Detalle de Cuentas'!OC94&lt;='Graph Creator'!$M$4),1,0)</f>
        <v>0</v>
      </c>
      <c r="PZ94" s="2">
        <f>IF(AND(NF94&gt;'Graph Creator'!$M$4,'Detalle de Cuentas'!NF94&lt;='Graph Creator'!$N$4),1,0)</f>
        <v>0</v>
      </c>
      <c r="QA94" s="2">
        <f>IF(AND(NG94&gt;'Graph Creator'!$M$4,'Detalle de Cuentas'!NG94&lt;='Graph Creator'!$N$4),1,0)</f>
        <v>0</v>
      </c>
      <c r="QB94" s="2">
        <f>IF(AND(NH94&gt;'Graph Creator'!$M$4,'Detalle de Cuentas'!NH94&lt;='Graph Creator'!$N$4),1,0)</f>
        <v>0</v>
      </c>
      <c r="QC94" s="2">
        <f>IF(AND(NI94&gt;'Graph Creator'!$M$4,'Detalle de Cuentas'!NI94&lt;='Graph Creator'!$N$4),1,0)</f>
        <v>0</v>
      </c>
      <c r="QD94" s="2">
        <f>IF(AND(NJ94&gt;'Graph Creator'!$M$4,'Detalle de Cuentas'!NJ94&lt;='Graph Creator'!$N$4),1,0)</f>
        <v>0</v>
      </c>
      <c r="QE94" s="2">
        <f>IF(AND(NK94&gt;'Graph Creator'!$M$4,'Detalle de Cuentas'!NK94&lt;='Graph Creator'!$N$4),1,0)</f>
        <v>0</v>
      </c>
      <c r="QF94" s="2">
        <f>IF(AND(NL94&gt;'Graph Creator'!$M$4,'Detalle de Cuentas'!NL94&lt;='Graph Creator'!$N$4),1,0)</f>
        <v>0</v>
      </c>
      <c r="QG94" s="2">
        <f>IF(AND(NM94&gt;'Graph Creator'!$M$4,'Detalle de Cuentas'!NM94&lt;='Graph Creator'!$N$4),1,0)</f>
        <v>0</v>
      </c>
      <c r="QH94" s="2">
        <f>IF(AND(NN94&gt;'Graph Creator'!$M$4,'Detalle de Cuentas'!NN94&lt;='Graph Creator'!$N$4),1,0)</f>
        <v>0</v>
      </c>
      <c r="QI94" s="2">
        <f>IF(AND(NO94&gt;'Graph Creator'!$M$4,'Detalle de Cuentas'!NO94&lt;='Graph Creator'!$N$4),1,0)</f>
        <v>0</v>
      </c>
      <c r="QJ94" s="2">
        <f>IF(AND(NP94&gt;'Graph Creator'!$M$4,'Detalle de Cuentas'!NP94&lt;='Graph Creator'!$N$4),1,0)</f>
        <v>0</v>
      </c>
      <c r="QK94" s="2">
        <f>IF(AND(NQ94&gt;'Graph Creator'!$M$4,'Detalle de Cuentas'!NQ94&lt;='Graph Creator'!$N$4),1,0)</f>
        <v>0</v>
      </c>
      <c r="QL94" s="2">
        <f>IF(AND(NR94&gt;'Graph Creator'!$M$4,'Detalle de Cuentas'!NR94&lt;='Graph Creator'!$N$4),1,0)</f>
        <v>0</v>
      </c>
      <c r="QM94" s="2">
        <f>IF(AND(NS94&gt;'Graph Creator'!$M$4,'Detalle de Cuentas'!NS94&lt;='Graph Creator'!$N$4),1,0)</f>
        <v>0</v>
      </c>
      <c r="QN94" s="2">
        <f>IF(AND(NT94&gt;'Graph Creator'!$M$4,'Detalle de Cuentas'!NT94&lt;='Graph Creator'!$N$4),1,0)</f>
        <v>0</v>
      </c>
      <c r="QO94" s="2">
        <f>IF(AND(NU94&gt;'Graph Creator'!$M$4,'Detalle de Cuentas'!NU94&lt;='Graph Creator'!$N$4),1,0)</f>
        <v>0</v>
      </c>
      <c r="QP94" s="2">
        <f>IF(AND(NV94&gt;'Graph Creator'!$M$4,'Detalle de Cuentas'!NV94&lt;='Graph Creator'!$N$4),1,0)</f>
        <v>0</v>
      </c>
      <c r="QQ94" s="2">
        <f>IF(AND(NW94&gt;'Graph Creator'!$M$4,'Detalle de Cuentas'!NW94&lt;='Graph Creator'!$N$4),1,0)</f>
        <v>0</v>
      </c>
      <c r="QR94" s="2">
        <f>IF(AND(NX94&gt;'Graph Creator'!$M$4,'Detalle de Cuentas'!NX94&lt;='Graph Creator'!$N$4),1,0)</f>
        <v>0</v>
      </c>
      <c r="QS94" s="2">
        <f>IF(AND(NY94&gt;'Graph Creator'!$M$4,'Detalle de Cuentas'!NY94&lt;='Graph Creator'!$N$4),1,0)</f>
        <v>0</v>
      </c>
      <c r="QT94" s="2">
        <f>IF(AND(NZ94&gt;'Graph Creator'!$M$4,'Detalle de Cuentas'!NZ94&lt;='Graph Creator'!$N$4),1,0)</f>
        <v>0</v>
      </c>
      <c r="QU94" s="2">
        <f>IF(AND(OA94&gt;'Graph Creator'!$M$4,'Detalle de Cuentas'!OA94&lt;='Graph Creator'!$N$4),1,0)</f>
        <v>0</v>
      </c>
      <c r="QV94" s="2">
        <f>IF(AND(OB94&gt;'Graph Creator'!$M$4,'Detalle de Cuentas'!OB94&lt;='Graph Creator'!$N$4),1,0)</f>
        <v>0</v>
      </c>
      <c r="QW94" s="2">
        <f>IF(AND(OC94&gt;'Graph Creator'!$M$4,'Detalle de Cuentas'!OC94&lt;='Graph Creator'!$N$4),1,0)</f>
        <v>0</v>
      </c>
      <c r="QX94" s="2">
        <f>IF(AND(NF94&gt;'Graph Creator'!$N$4,'Detalle de Cuentas'!NF94&lt;='Graph Creator'!$O$4),1,0)</f>
        <v>0</v>
      </c>
      <c r="QY94" s="2">
        <f>IF(AND(NG94&gt;'Graph Creator'!$N$4,'Detalle de Cuentas'!NG94&lt;='Graph Creator'!$O$4),1,0)</f>
        <v>0</v>
      </c>
      <c r="QZ94" s="2">
        <f>IF(AND(NH94&gt;'Graph Creator'!$N$4,'Detalle de Cuentas'!NH94&lt;='Graph Creator'!$O$4),1,0)</f>
        <v>0</v>
      </c>
      <c r="RA94" s="2">
        <f>IF(AND(NI94&gt;'Graph Creator'!$N$4,'Detalle de Cuentas'!NI94&lt;='Graph Creator'!$O$4),1,0)</f>
        <v>0</v>
      </c>
      <c r="RB94" s="2">
        <f>IF(AND(NJ94&gt;'Graph Creator'!$N$4,'Detalle de Cuentas'!NJ94&lt;='Graph Creator'!$O$4),1,0)</f>
        <v>0</v>
      </c>
      <c r="RC94" s="2">
        <f>IF(AND(NK94&gt;'Graph Creator'!$N$4,'Detalle de Cuentas'!NK94&lt;='Graph Creator'!$O$4),1,0)</f>
        <v>0</v>
      </c>
      <c r="RD94" s="2">
        <f>IF(AND(NL94&gt;'Graph Creator'!$N$4,'Detalle de Cuentas'!NL94&lt;='Graph Creator'!$O$4),1,0)</f>
        <v>0</v>
      </c>
      <c r="RE94" s="2">
        <f>IF(AND(NM94&gt;'Graph Creator'!$N$4,'Detalle de Cuentas'!NM94&lt;='Graph Creator'!$O$4),1,0)</f>
        <v>0</v>
      </c>
      <c r="RF94" s="2">
        <f>IF(AND(NN94&gt;'Graph Creator'!$N$4,'Detalle de Cuentas'!NN94&lt;='Graph Creator'!$O$4),1,0)</f>
        <v>0</v>
      </c>
      <c r="RG94" s="2">
        <f>IF(AND(NO94&gt;'Graph Creator'!$N$4,'Detalle de Cuentas'!NO94&lt;='Graph Creator'!$O$4),1,0)</f>
        <v>0</v>
      </c>
      <c r="RH94" s="2">
        <f>IF(AND(NP94&gt;'Graph Creator'!$N$4,'Detalle de Cuentas'!NP94&lt;='Graph Creator'!$O$4),1,0)</f>
        <v>0</v>
      </c>
      <c r="RI94" s="2">
        <f>IF(AND(NQ94&gt;'Graph Creator'!$N$4,'Detalle de Cuentas'!NQ94&lt;='Graph Creator'!$O$4),1,0)</f>
        <v>0</v>
      </c>
      <c r="RJ94" s="2">
        <f>IF(AND(NR94&gt;'Graph Creator'!$N$4,'Detalle de Cuentas'!NR94&lt;='Graph Creator'!$O$4),1,0)</f>
        <v>0</v>
      </c>
      <c r="RK94" s="2">
        <f>IF(AND(NS94&gt;'Graph Creator'!$N$4,'Detalle de Cuentas'!NS94&lt;='Graph Creator'!$O$4),1,0)</f>
        <v>0</v>
      </c>
      <c r="RL94" s="2">
        <f>IF(AND(NT94&gt;'Graph Creator'!$N$4,'Detalle de Cuentas'!NT94&lt;='Graph Creator'!$O$4),1,0)</f>
        <v>0</v>
      </c>
      <c r="RM94" s="2">
        <f>IF(AND(NU94&gt;'Graph Creator'!$N$4,'Detalle de Cuentas'!NU94&lt;='Graph Creator'!$O$4),1,0)</f>
        <v>0</v>
      </c>
      <c r="RN94" s="2">
        <f>IF(AND(NV94&gt;'Graph Creator'!$N$4,'Detalle de Cuentas'!NV94&lt;='Graph Creator'!$O$4),1,0)</f>
        <v>0</v>
      </c>
      <c r="RO94" s="2">
        <f>IF(AND(NW94&gt;'Graph Creator'!$N$4,'Detalle de Cuentas'!NW94&lt;='Graph Creator'!$O$4),1,0)</f>
        <v>0</v>
      </c>
      <c r="RP94" s="2">
        <f>IF(AND(NX94&gt;'Graph Creator'!$N$4,'Detalle de Cuentas'!NX94&lt;='Graph Creator'!$O$4),1,0)</f>
        <v>0</v>
      </c>
      <c r="RQ94" s="2">
        <f>IF(AND(NY94&gt;'Graph Creator'!$N$4,'Detalle de Cuentas'!NY94&lt;='Graph Creator'!$O$4),1,0)</f>
        <v>0</v>
      </c>
      <c r="RR94" s="2">
        <f>IF(AND(NZ94&gt;'Graph Creator'!$N$4,'Detalle de Cuentas'!NZ94&lt;='Graph Creator'!$O$4),1,0)</f>
        <v>0</v>
      </c>
      <c r="RS94" s="2">
        <f>IF(AND(OA94&gt;'Graph Creator'!$N$4,'Detalle de Cuentas'!OA94&lt;='Graph Creator'!$O$4),1,0)</f>
        <v>0</v>
      </c>
      <c r="RT94" s="2">
        <f>IF(AND(OB94&gt;'Graph Creator'!$N$4,'Detalle de Cuentas'!OB94&lt;='Graph Creator'!$O$4),1,0)</f>
        <v>0</v>
      </c>
      <c r="RU94" s="2">
        <f>IF(AND(OC94&gt;'Graph Creator'!$N$4,'Detalle de Cuentas'!OC94&lt;='Graph Creator'!$O$4),1,0)</f>
        <v>0</v>
      </c>
      <c r="RV94" s="2" t="e">
        <f t="shared" si="1224"/>
        <v>#VALUE!</v>
      </c>
      <c r="RW94" s="2" t="e">
        <f t="shared" si="1225"/>
        <v>#VALUE!</v>
      </c>
      <c r="RX94" s="2" t="e">
        <f t="shared" si="1226"/>
        <v>#VALUE!</v>
      </c>
      <c r="RY94" s="2" t="e">
        <f t="shared" si="1227"/>
        <v>#VALUE!</v>
      </c>
      <c r="RZ94" s="2" t="e">
        <f t="shared" si="1228"/>
        <v>#VALUE!</v>
      </c>
      <c r="SA94" s="2" t="e">
        <f t="shared" si="1229"/>
        <v>#VALUE!</v>
      </c>
      <c r="SB94" s="2" t="e">
        <f t="shared" si="1230"/>
        <v>#VALUE!</v>
      </c>
      <c r="SC94" s="2" t="e">
        <f t="shared" si="1231"/>
        <v>#VALUE!</v>
      </c>
      <c r="SD94" s="2" t="e">
        <f t="shared" si="1232"/>
        <v>#VALUE!</v>
      </c>
      <c r="SE94" s="2" t="e">
        <f t="shared" si="1233"/>
        <v>#VALUE!</v>
      </c>
      <c r="SF94" s="2" t="e">
        <f t="shared" si="1234"/>
        <v>#VALUE!</v>
      </c>
      <c r="SG94" s="2" t="e">
        <f t="shared" si="1235"/>
        <v>#VALUE!</v>
      </c>
      <c r="SH94" s="2" t="e">
        <f t="shared" si="1236"/>
        <v>#VALUE!</v>
      </c>
      <c r="SI94" s="2" t="e">
        <f t="shared" si="1237"/>
        <v>#VALUE!</v>
      </c>
      <c r="SJ94" s="2" t="e">
        <f t="shared" si="1238"/>
        <v>#VALUE!</v>
      </c>
      <c r="SK94" s="2" t="e">
        <f t="shared" si="1239"/>
        <v>#VALUE!</v>
      </c>
      <c r="SL94" s="2" t="e">
        <f t="shared" si="1240"/>
        <v>#VALUE!</v>
      </c>
      <c r="SM94" s="2" t="e">
        <f t="shared" si="1241"/>
        <v>#VALUE!</v>
      </c>
      <c r="SN94" s="2" t="e">
        <f t="shared" si="1242"/>
        <v>#VALUE!</v>
      </c>
      <c r="SO94" s="2" t="e">
        <f t="shared" si="1243"/>
        <v>#VALUE!</v>
      </c>
      <c r="SP94" s="2" t="e">
        <f t="shared" si="1244"/>
        <v>#VALUE!</v>
      </c>
      <c r="SQ94" s="2" t="e">
        <f t="shared" si="1245"/>
        <v>#VALUE!</v>
      </c>
      <c r="SR94" s="2" t="e">
        <f t="shared" si="1246"/>
        <v>#VALUE!</v>
      </c>
      <c r="SS94" s="2" t="e">
        <f t="shared" si="1247"/>
        <v>#VALUE!</v>
      </c>
      <c r="ST94" s="2" t="e">
        <f t="shared" si="1248"/>
        <v>#VALUE!</v>
      </c>
      <c r="SU94" s="2" t="e">
        <f t="shared" si="1249"/>
        <v>#VALUE!</v>
      </c>
      <c r="SV94" s="2" t="e">
        <f t="shared" si="1250"/>
        <v>#VALUE!</v>
      </c>
      <c r="SW94" s="2" t="e">
        <f t="shared" si="1251"/>
        <v>#VALUE!</v>
      </c>
      <c r="SX94" s="2" t="e">
        <f t="shared" si="1252"/>
        <v>#VALUE!</v>
      </c>
      <c r="SY94" s="2" t="e">
        <f t="shared" si="1253"/>
        <v>#VALUE!</v>
      </c>
      <c r="SZ94" s="2" t="e">
        <f t="shared" si="1254"/>
        <v>#VALUE!</v>
      </c>
      <c r="TA94" s="2" t="e">
        <f t="shared" si="1255"/>
        <v>#VALUE!</v>
      </c>
      <c r="TB94" s="2" t="e">
        <f t="shared" si="1256"/>
        <v>#VALUE!</v>
      </c>
      <c r="TC94" s="2" t="e">
        <f t="shared" si="1257"/>
        <v>#VALUE!</v>
      </c>
      <c r="TD94" s="2" t="e">
        <f t="shared" si="1258"/>
        <v>#VALUE!</v>
      </c>
      <c r="TE94" s="2" t="e">
        <f t="shared" si="1259"/>
        <v>#VALUE!</v>
      </c>
      <c r="TF94" s="2" t="str">
        <f>IF(DZ94=1,IF(SUM(DZ$17:DZ94)&lt;2,""&amp;B94,", "&amp;B94),"")</f>
        <v/>
      </c>
      <c r="TG94" s="2" t="str">
        <f t="shared" si="1272"/>
        <v/>
      </c>
      <c r="TH94" s="2">
        <f t="shared" si="1260"/>
        <v>0</v>
      </c>
      <c r="TI94" s="14" t="str">
        <f t="shared" si="1261"/>
        <v/>
      </c>
      <c r="TJ94" s="14" t="e">
        <f t="shared" si="1081"/>
        <v>#VALUE!</v>
      </c>
      <c r="TK94" s="14" t="e">
        <f t="shared" si="1082"/>
        <v>#VALUE!</v>
      </c>
      <c r="TL94" s="14" t="e">
        <f t="shared" si="1083"/>
        <v>#VALUE!</v>
      </c>
      <c r="TM94" s="14" t="e">
        <f t="shared" si="1084"/>
        <v>#VALUE!</v>
      </c>
      <c r="TN94" s="14" t="e">
        <f t="shared" si="1085"/>
        <v>#VALUE!</v>
      </c>
      <c r="TO94" s="14" t="e">
        <f t="shared" si="1086"/>
        <v>#VALUE!</v>
      </c>
      <c r="TP94" s="14" t="e">
        <f t="shared" si="1087"/>
        <v>#VALUE!</v>
      </c>
      <c r="TQ94" s="14" t="e">
        <f t="shared" si="1088"/>
        <v>#VALUE!</v>
      </c>
      <c r="TR94" s="14" t="e">
        <f t="shared" si="1089"/>
        <v>#VALUE!</v>
      </c>
      <c r="TS94" s="14" t="e">
        <f t="shared" si="1090"/>
        <v>#VALUE!</v>
      </c>
      <c r="TT94" s="14" t="e">
        <f t="shared" si="1091"/>
        <v>#VALUE!</v>
      </c>
      <c r="TU94" s="14" t="e">
        <f t="shared" si="1092"/>
        <v>#VALUE!</v>
      </c>
      <c r="TV94" s="14" t="e">
        <f t="shared" si="1093"/>
        <v>#VALUE!</v>
      </c>
      <c r="TW94" s="14" t="e">
        <f t="shared" si="1094"/>
        <v>#VALUE!</v>
      </c>
      <c r="TX94" s="14" t="e">
        <f t="shared" si="1095"/>
        <v>#VALUE!</v>
      </c>
      <c r="TY94" s="14" t="e">
        <f t="shared" si="1096"/>
        <v>#VALUE!</v>
      </c>
      <c r="TZ94" s="14" t="e">
        <f t="shared" si="1097"/>
        <v>#VALUE!</v>
      </c>
      <c r="UA94" s="14" t="e">
        <f t="shared" si="1098"/>
        <v>#VALUE!</v>
      </c>
      <c r="UB94" s="14" t="e">
        <f t="shared" si="1099"/>
        <v>#VALUE!</v>
      </c>
      <c r="UC94" s="14" t="e">
        <f t="shared" si="1100"/>
        <v>#VALUE!</v>
      </c>
      <c r="UD94" s="14" t="e">
        <f t="shared" si="1101"/>
        <v>#VALUE!</v>
      </c>
      <c r="UE94" s="14" t="e">
        <f t="shared" si="1102"/>
        <v>#VALUE!</v>
      </c>
      <c r="UF94" s="14" t="e">
        <f t="shared" si="1103"/>
        <v>#VALUE!</v>
      </c>
      <c r="UH94" s="2">
        <f>IF($C$4-$R94&gt;'Graph Creator'!$E$2*'Graph Creator'!$D$13*12,0,1)</f>
        <v>1</v>
      </c>
      <c r="UJ94" s="2" t="e">
        <f t="shared" si="1262"/>
        <v>#VALUE!</v>
      </c>
      <c r="UK94" s="2" t="e">
        <f t="shared" si="1104"/>
        <v>#VALUE!</v>
      </c>
      <c r="UL94" s="2" t="e">
        <f t="shared" si="1105"/>
        <v>#VALUE!</v>
      </c>
      <c r="UM94" s="2" t="e">
        <f t="shared" si="1106"/>
        <v>#VALUE!</v>
      </c>
      <c r="UN94" s="2" t="e">
        <f t="shared" si="1107"/>
        <v>#VALUE!</v>
      </c>
      <c r="UO94" s="2" t="e">
        <f t="shared" si="1108"/>
        <v>#VALUE!</v>
      </c>
      <c r="UP94" s="2" t="e">
        <f t="shared" si="1109"/>
        <v>#VALUE!</v>
      </c>
      <c r="UQ94" s="2" t="e">
        <f t="shared" si="1110"/>
        <v>#VALUE!</v>
      </c>
      <c r="UR94" s="2" t="e">
        <f t="shared" si="1111"/>
        <v>#VALUE!</v>
      </c>
      <c r="US94" s="2" t="e">
        <f t="shared" si="1112"/>
        <v>#VALUE!</v>
      </c>
      <c r="UT94" s="2" t="e">
        <f t="shared" si="1113"/>
        <v>#VALUE!</v>
      </c>
      <c r="UU94" s="2" t="e">
        <f t="shared" si="1114"/>
        <v>#VALUE!</v>
      </c>
      <c r="UV94" s="2" t="e">
        <f t="shared" si="1115"/>
        <v>#VALUE!</v>
      </c>
      <c r="UW94" s="2" t="e">
        <f t="shared" si="1116"/>
        <v>#VALUE!</v>
      </c>
      <c r="UX94" s="2" t="e">
        <f t="shared" si="1117"/>
        <v>#VALUE!</v>
      </c>
      <c r="UY94" s="2" t="e">
        <f t="shared" si="1118"/>
        <v>#VALUE!</v>
      </c>
      <c r="UZ94" s="2" t="e">
        <f t="shared" si="1119"/>
        <v>#VALUE!</v>
      </c>
      <c r="VA94" s="2" t="e">
        <f t="shared" si="1120"/>
        <v>#VALUE!</v>
      </c>
      <c r="VB94" s="2" t="e">
        <f t="shared" si="1121"/>
        <v>#VALUE!</v>
      </c>
      <c r="VC94" s="2" t="e">
        <f t="shared" si="1122"/>
        <v>#VALUE!</v>
      </c>
      <c r="VD94" s="2" t="e">
        <f t="shared" si="1123"/>
        <v>#VALUE!</v>
      </c>
      <c r="VE94" s="2" t="e">
        <f t="shared" si="1124"/>
        <v>#VALUE!</v>
      </c>
      <c r="VF94" s="2" t="e">
        <f t="shared" si="1125"/>
        <v>#VALUE!</v>
      </c>
      <c r="VG94" s="2" t="e">
        <f t="shared" si="1126"/>
        <v>#VALUE!</v>
      </c>
      <c r="VH94" s="2" t="e">
        <f t="shared" si="1127"/>
        <v>#VALUE!</v>
      </c>
      <c r="VI94" s="2" t="e">
        <f t="shared" si="1128"/>
        <v>#VALUE!</v>
      </c>
      <c r="VJ94" s="2" t="e">
        <f t="shared" si="1129"/>
        <v>#VALUE!</v>
      </c>
      <c r="VK94" s="2" t="e">
        <f t="shared" si="1130"/>
        <v>#VALUE!</v>
      </c>
      <c r="VL94" s="2" t="e">
        <f t="shared" si="1131"/>
        <v>#VALUE!</v>
      </c>
      <c r="VM94" s="2" t="e">
        <f t="shared" si="1132"/>
        <v>#VALUE!</v>
      </c>
      <c r="VN94" s="2" t="e">
        <f t="shared" si="1133"/>
        <v>#VALUE!</v>
      </c>
      <c r="VO94" s="2" t="e">
        <f t="shared" si="1134"/>
        <v>#VALUE!</v>
      </c>
      <c r="VP94" s="2" t="e">
        <f t="shared" si="1135"/>
        <v>#VALUE!</v>
      </c>
      <c r="VQ94" s="2" t="e">
        <f t="shared" si="1136"/>
        <v>#VALUE!</v>
      </c>
      <c r="VR94" s="2" t="e">
        <f t="shared" si="1137"/>
        <v>#VALUE!</v>
      </c>
      <c r="VS94" s="2" t="e">
        <f t="shared" si="1138"/>
        <v>#VALUE!</v>
      </c>
      <c r="VT94" s="98">
        <f t="shared" si="1263"/>
        <v>0</v>
      </c>
      <c r="VU94" s="98">
        <f t="shared" si="1139"/>
        <v>0</v>
      </c>
      <c r="VV94" s="98">
        <f t="shared" si="1140"/>
        <v>0</v>
      </c>
      <c r="VW94" s="98">
        <f t="shared" si="1141"/>
        <v>0</v>
      </c>
      <c r="VX94" s="98">
        <f t="shared" si="1142"/>
        <v>0</v>
      </c>
      <c r="VY94" s="98">
        <f t="shared" si="1143"/>
        <v>0</v>
      </c>
      <c r="VZ94" s="98">
        <f t="shared" si="1144"/>
        <v>0</v>
      </c>
      <c r="WA94" s="98">
        <f t="shared" si="1145"/>
        <v>0</v>
      </c>
      <c r="WB94" s="98">
        <f t="shared" si="1146"/>
        <v>0</v>
      </c>
      <c r="WC94" s="98">
        <f t="shared" si="1147"/>
        <v>0</v>
      </c>
      <c r="WD94" s="98">
        <f t="shared" si="1148"/>
        <v>0</v>
      </c>
      <c r="WE94" s="98">
        <f t="shared" si="1149"/>
        <v>0</v>
      </c>
      <c r="WF94" s="98">
        <f t="shared" si="1150"/>
        <v>0</v>
      </c>
      <c r="WG94" s="98">
        <f t="shared" si="1151"/>
        <v>0</v>
      </c>
      <c r="WH94" s="98">
        <f t="shared" si="1152"/>
        <v>0</v>
      </c>
      <c r="WI94" s="98">
        <f t="shared" si="1153"/>
        <v>0</v>
      </c>
      <c r="WJ94" s="98">
        <f t="shared" si="1154"/>
        <v>0</v>
      </c>
      <c r="WK94" s="98">
        <f t="shared" si="1155"/>
        <v>0</v>
      </c>
      <c r="WL94" s="98">
        <f t="shared" si="1156"/>
        <v>0</v>
      </c>
      <c r="WM94" s="98">
        <f t="shared" si="1157"/>
        <v>0</v>
      </c>
      <c r="WN94" s="98">
        <f t="shared" si="1158"/>
        <v>0</v>
      </c>
      <c r="WO94" s="98">
        <f t="shared" si="1159"/>
        <v>0</v>
      </c>
      <c r="WP94" s="98">
        <f t="shared" si="1160"/>
        <v>0</v>
      </c>
      <c r="WQ94" s="98">
        <f t="shared" si="1161"/>
        <v>0</v>
      </c>
      <c r="WR94" s="98">
        <f>IFERROR(INDEX('Score Calculation'!$D$38:$D$41,MATCH('Detalle de Cuentas'!VT94,'Score Calculation'!$C$38:$C$41,1)),0)</f>
        <v>4</v>
      </c>
      <c r="WS94" s="98">
        <f>IFERROR(INDEX('Score Calculation'!$D$38:$D$41,MATCH('Detalle de Cuentas'!VU94,'Score Calculation'!$C$38:$C$41,1)),0)</f>
        <v>4</v>
      </c>
      <c r="WT94" s="98">
        <f>IFERROR(INDEX('Score Calculation'!$D$38:$D$41,MATCH('Detalle de Cuentas'!VV94,'Score Calculation'!$C$38:$C$41,1)),0)</f>
        <v>4</v>
      </c>
      <c r="WU94" s="98">
        <f>IFERROR(INDEX('Score Calculation'!$D$38:$D$41,MATCH('Detalle de Cuentas'!VW94,'Score Calculation'!$C$38:$C$41,1)),0)</f>
        <v>4</v>
      </c>
      <c r="WV94" s="98">
        <f>IFERROR(INDEX('Score Calculation'!$D$38:$D$41,MATCH('Detalle de Cuentas'!VX94,'Score Calculation'!$C$38:$C$41,1)),0)</f>
        <v>4</v>
      </c>
      <c r="WW94" s="98">
        <f>IFERROR(INDEX('Score Calculation'!$D$38:$D$41,MATCH('Detalle de Cuentas'!VY94,'Score Calculation'!$C$38:$C$41,1)),0)</f>
        <v>4</v>
      </c>
      <c r="WX94" s="98">
        <f>IFERROR(INDEX('Score Calculation'!$D$38:$D$41,MATCH('Detalle de Cuentas'!VZ94,'Score Calculation'!$C$38:$C$41,1)),0)</f>
        <v>4</v>
      </c>
      <c r="WY94" s="98">
        <f>IFERROR(INDEX('Score Calculation'!$D$38:$D$41,MATCH('Detalle de Cuentas'!WA94,'Score Calculation'!$C$38:$C$41,1)),0)</f>
        <v>4</v>
      </c>
      <c r="WZ94" s="98">
        <f>IFERROR(INDEX('Score Calculation'!$D$38:$D$41,MATCH('Detalle de Cuentas'!WB94,'Score Calculation'!$C$38:$C$41,1)),0)</f>
        <v>4</v>
      </c>
      <c r="XA94" s="98">
        <f>IFERROR(INDEX('Score Calculation'!$D$38:$D$41,MATCH('Detalle de Cuentas'!WC94,'Score Calculation'!$C$38:$C$41,1)),0)</f>
        <v>4</v>
      </c>
      <c r="XB94" s="98">
        <f>IFERROR(INDEX('Score Calculation'!$D$38:$D$41,MATCH('Detalle de Cuentas'!WD94,'Score Calculation'!$C$38:$C$41,1)),0)</f>
        <v>4</v>
      </c>
      <c r="XC94" s="98">
        <f>IFERROR(INDEX('Score Calculation'!$D$38:$D$41,MATCH('Detalle de Cuentas'!WE94,'Score Calculation'!$C$38:$C$41,1)),0)</f>
        <v>4</v>
      </c>
      <c r="XD94" s="98">
        <f>IFERROR(INDEX('Score Calculation'!$D$38:$D$41,MATCH('Detalle de Cuentas'!WF94,'Score Calculation'!$C$38:$C$41,1)),0)</f>
        <v>4</v>
      </c>
      <c r="XE94" s="98">
        <f>IFERROR(INDEX('Score Calculation'!$D$38:$D$41,MATCH('Detalle de Cuentas'!WG94,'Score Calculation'!$C$38:$C$41,1)),0)</f>
        <v>4</v>
      </c>
      <c r="XF94" s="98">
        <f>IFERROR(INDEX('Score Calculation'!$D$38:$D$41,MATCH('Detalle de Cuentas'!WH94,'Score Calculation'!$C$38:$C$41,1)),0)</f>
        <v>4</v>
      </c>
      <c r="XG94" s="98">
        <f>IFERROR(INDEX('Score Calculation'!$D$38:$D$41,MATCH('Detalle de Cuentas'!WI94,'Score Calculation'!$C$38:$C$41,1)),0)</f>
        <v>4</v>
      </c>
      <c r="XH94" s="98">
        <f>IFERROR(INDEX('Score Calculation'!$D$38:$D$41,MATCH('Detalle de Cuentas'!WJ94,'Score Calculation'!$C$38:$C$41,1)),0)</f>
        <v>4</v>
      </c>
      <c r="XI94" s="98">
        <f>IFERROR(INDEX('Score Calculation'!$D$38:$D$41,MATCH('Detalle de Cuentas'!WK94,'Score Calculation'!$C$38:$C$41,1)),0)</f>
        <v>4</v>
      </c>
      <c r="XJ94" s="98">
        <f>IFERROR(INDEX('Score Calculation'!$D$38:$D$41,MATCH('Detalle de Cuentas'!WL94,'Score Calculation'!$C$38:$C$41,1)),0)</f>
        <v>4</v>
      </c>
      <c r="XK94" s="98">
        <f>IFERROR(INDEX('Score Calculation'!$D$38:$D$41,MATCH('Detalle de Cuentas'!WM94,'Score Calculation'!$C$38:$C$41,1)),0)</f>
        <v>4</v>
      </c>
      <c r="XL94" s="98">
        <f>IFERROR(INDEX('Score Calculation'!$D$38:$D$41,MATCH('Detalle de Cuentas'!WN94,'Score Calculation'!$C$38:$C$41,1)),0)</f>
        <v>4</v>
      </c>
      <c r="XM94" s="98">
        <f>IFERROR(INDEX('Score Calculation'!$D$38:$D$41,MATCH('Detalle de Cuentas'!WO94,'Score Calculation'!$C$38:$C$41,1)),0)</f>
        <v>4</v>
      </c>
      <c r="XN94" s="98">
        <f>IFERROR(INDEX('Score Calculation'!$D$38:$D$41,MATCH('Detalle de Cuentas'!WP94,'Score Calculation'!$C$38:$C$41,1)),0)</f>
        <v>4</v>
      </c>
      <c r="XO94" s="98">
        <f>IFERROR(INDEX('Score Calculation'!$D$38:$D$41,MATCH('Detalle de Cuentas'!WQ94,'Score Calculation'!$C$38:$C$41,1)),0)</f>
        <v>4</v>
      </c>
      <c r="XP94" s="98">
        <f>IFERROR(INDEX('Score Calculation'!$D$24:$D$31,MATCH('Detalle de Cuentas'!NF94,'Score Calculation'!$C$24:$C$31,1)),0)</f>
        <v>1</v>
      </c>
      <c r="XQ94" s="98">
        <f>IFERROR(INDEX('Score Calculation'!$D$24:$D$31,MATCH('Detalle de Cuentas'!NG94,'Score Calculation'!$C$24:$C$31,1)),0)</f>
        <v>1</v>
      </c>
      <c r="XR94" s="98">
        <f>IFERROR(INDEX('Score Calculation'!$D$24:$D$31,MATCH('Detalle de Cuentas'!NH94,'Score Calculation'!$C$24:$C$31,1)),0)</f>
        <v>1</v>
      </c>
      <c r="XS94" s="98">
        <f>IFERROR(INDEX('Score Calculation'!$D$24:$D$31,MATCH('Detalle de Cuentas'!NI94,'Score Calculation'!$C$24:$C$31,1)),0)</f>
        <v>1</v>
      </c>
      <c r="XT94" s="98">
        <f>IFERROR(INDEX('Score Calculation'!$D$24:$D$31,MATCH('Detalle de Cuentas'!NJ94,'Score Calculation'!$C$24:$C$31,1)),0)</f>
        <v>1</v>
      </c>
      <c r="XU94" s="98">
        <f>IFERROR(INDEX('Score Calculation'!$D$24:$D$31,MATCH('Detalle de Cuentas'!NK94,'Score Calculation'!$C$24:$C$31,1)),0)</f>
        <v>1</v>
      </c>
      <c r="XV94" s="98">
        <f>IFERROR(INDEX('Score Calculation'!$D$24:$D$31,MATCH('Detalle de Cuentas'!NL94,'Score Calculation'!$C$24:$C$31,1)),0)</f>
        <v>1</v>
      </c>
      <c r="XW94" s="98">
        <f>IFERROR(INDEX('Score Calculation'!$D$24:$D$31,MATCH('Detalle de Cuentas'!NM94,'Score Calculation'!$C$24:$C$31,1)),0)</f>
        <v>1</v>
      </c>
      <c r="XX94" s="98">
        <f>IFERROR(INDEX('Score Calculation'!$D$24:$D$31,MATCH('Detalle de Cuentas'!NN94,'Score Calculation'!$C$24:$C$31,1)),0)</f>
        <v>1</v>
      </c>
      <c r="XY94" s="98">
        <f>IFERROR(INDEX('Score Calculation'!$D$24:$D$31,MATCH('Detalle de Cuentas'!NO94,'Score Calculation'!$C$24:$C$31,1)),0)</f>
        <v>1</v>
      </c>
      <c r="XZ94" s="98">
        <f>IFERROR(INDEX('Score Calculation'!$D$24:$D$31,MATCH('Detalle de Cuentas'!NP94,'Score Calculation'!$C$24:$C$31,1)),0)</f>
        <v>1</v>
      </c>
      <c r="YA94" s="98">
        <f>IFERROR(INDEX('Score Calculation'!$D$24:$D$31,MATCH('Detalle de Cuentas'!NQ94,'Score Calculation'!$C$24:$C$31,1)),0)</f>
        <v>1</v>
      </c>
      <c r="YB94" s="98">
        <f>IFERROR(INDEX('Score Calculation'!$D$24:$D$31,MATCH('Detalle de Cuentas'!NR94,'Score Calculation'!$C$24:$C$31,1)),0)</f>
        <v>1</v>
      </c>
      <c r="YC94" s="98">
        <f>IFERROR(INDEX('Score Calculation'!$D$24:$D$31,MATCH('Detalle de Cuentas'!NS94,'Score Calculation'!$C$24:$C$31,1)),0)</f>
        <v>1</v>
      </c>
      <c r="YD94" s="98">
        <f>IFERROR(INDEX('Score Calculation'!$D$24:$D$31,MATCH('Detalle de Cuentas'!NT94,'Score Calculation'!$C$24:$C$31,1)),0)</f>
        <v>1</v>
      </c>
      <c r="YE94" s="98">
        <f>IFERROR(INDEX('Score Calculation'!$D$24:$D$31,MATCH('Detalle de Cuentas'!NU94,'Score Calculation'!$C$24:$C$31,1)),0)</f>
        <v>1</v>
      </c>
      <c r="YF94" s="98">
        <f>IFERROR(INDEX('Score Calculation'!$D$24:$D$31,MATCH('Detalle de Cuentas'!NV94,'Score Calculation'!$C$24:$C$31,1)),0)</f>
        <v>1</v>
      </c>
      <c r="YG94" s="98">
        <f>IFERROR(INDEX('Score Calculation'!$D$24:$D$31,MATCH('Detalle de Cuentas'!NW94,'Score Calculation'!$C$24:$C$31,1)),0)</f>
        <v>1</v>
      </c>
      <c r="YH94" s="98">
        <f>IFERROR(INDEX('Score Calculation'!$D$24:$D$31,MATCH('Detalle de Cuentas'!NX94,'Score Calculation'!$C$24:$C$31,1)),0)</f>
        <v>1</v>
      </c>
      <c r="YI94" s="98">
        <f>IFERROR(INDEX('Score Calculation'!$D$24:$D$31,MATCH('Detalle de Cuentas'!NY94,'Score Calculation'!$C$24:$C$31,1)),0)</f>
        <v>1</v>
      </c>
      <c r="YJ94" s="98">
        <f>IFERROR(INDEX('Score Calculation'!$D$24:$D$31,MATCH('Detalle de Cuentas'!NZ94,'Score Calculation'!$C$24:$C$31,1)),0)</f>
        <v>1</v>
      </c>
      <c r="YK94" s="98">
        <f>IFERROR(INDEX('Score Calculation'!$D$24:$D$31,MATCH('Detalle de Cuentas'!OA94,'Score Calculation'!$C$24:$C$31,1)),0)</f>
        <v>1</v>
      </c>
      <c r="YL94" s="98">
        <f>IFERROR(INDEX('Score Calculation'!$D$24:$D$31,MATCH('Detalle de Cuentas'!OB94,'Score Calculation'!$C$24:$C$31,1)),0)</f>
        <v>1</v>
      </c>
      <c r="YM94" s="98">
        <f>IFERROR(INDEX('Score Calculation'!$D$24:$D$31,MATCH('Detalle de Cuentas'!OC94,'Score Calculation'!$C$24:$C$31,1)),0)</f>
        <v>1</v>
      </c>
      <c r="YN94" s="98">
        <f t="shared" si="1264"/>
        <v>0</v>
      </c>
      <c r="YO94" s="98">
        <f>IF(LEFT(TRIM($D94),15)="GRUPO SOLIDARIO",$L94*'Score Calculation'!$H$5,IF(TRIM('Detalle de Cuentas'!$C94)="Semanal",'Detalle de Cuentas'!$L94*'Score Calculation'!$H$6,'Detalle de Cuentas'!$L94))</f>
        <v>0</v>
      </c>
      <c r="YP94" s="99">
        <f>IFERROR(INDEX('Score Calculation'!$D$54:$D$60,MATCH($YO94,'Score Calculation'!$C$54:$C$60,1)),1)</f>
        <v>0.2</v>
      </c>
      <c r="YQ94" s="99">
        <f>IFERROR(INDEX('Score Calculation'!$D$65:$D$123,MATCH(LEFT(TRIM('Detalle de Cuentas'!$F94),20),'Score Calculation'!$F$65:$F$123,0)),1)</f>
        <v>1</v>
      </c>
      <c r="YR94" s="99">
        <f>IFERROR(INDEX('Score Calculation'!$D$46:$D$49,MATCH('Detalle de Cuentas'!$YN94,'Score Calculation'!$C$46:$C$49,1)),1)</f>
        <v>4</v>
      </c>
      <c r="YS94" s="99">
        <f t="shared" si="1265"/>
        <v>0</v>
      </c>
      <c r="YT94" s="99">
        <f t="shared" si="1266"/>
        <v>0</v>
      </c>
      <c r="YU94" s="98" t="str">
        <f t="shared" si="1267"/>
        <v/>
      </c>
      <c r="YV94" s="109">
        <f t="shared" si="1268"/>
        <v>1</v>
      </c>
      <c r="YW94" s="109">
        <f>IFERROR(INDEX('Score Calculation'!$D$187:$D$245,MATCH(LEFT(TRIM('Detalle de Cuentas'!$F94),20),'Score Calculation'!$F$187:$F$245,0)),1)</f>
        <v>1</v>
      </c>
      <c r="YX94" s="109">
        <f>IFERROR(IF($E94="HIPOTECA",-PMT('Score Calculation'!$H$266/(360/$J94),$G94,$YO94)*(30/$J94),-PMT('Score Calculation'!$H$267/(360/$J94),$G94,$YO94)*(30/$J94)),0)</f>
        <v>0</v>
      </c>
      <c r="YY94" s="109">
        <f t="shared" si="805"/>
        <v>0</v>
      </c>
      <c r="YZ94" s="109">
        <f t="shared" si="805"/>
        <v>0</v>
      </c>
      <c r="ZA94" s="109">
        <f t="shared" si="805"/>
        <v>0</v>
      </c>
      <c r="ZB94" s="109">
        <f t="shared" si="805"/>
        <v>0</v>
      </c>
      <c r="ZC94" s="109">
        <f t="shared" si="805"/>
        <v>0</v>
      </c>
      <c r="ZD94" s="109">
        <f t="shared" si="805"/>
        <v>0</v>
      </c>
      <c r="ZE94" s="109">
        <f t="shared" si="805"/>
        <v>0</v>
      </c>
      <c r="ZF94" s="109">
        <f t="shared" si="805"/>
        <v>0</v>
      </c>
      <c r="ZG94" s="109">
        <f t="shared" si="805"/>
        <v>0</v>
      </c>
      <c r="ZH94" s="109">
        <f t="shared" si="805"/>
        <v>0</v>
      </c>
      <c r="ZI94" s="109">
        <f t="shared" si="1269"/>
        <v>0</v>
      </c>
    </row>
    <row r="95" spans="2:685" x14ac:dyDescent="0.2">
      <c r="B95" s="41">
        <v>79</v>
      </c>
      <c r="C95" s="42"/>
      <c r="D95" s="42"/>
      <c r="E95" s="42"/>
      <c r="F95" s="42"/>
      <c r="G95" s="42"/>
      <c r="H95" s="42"/>
      <c r="I95" s="29"/>
      <c r="J95" s="6" t="str">
        <f t="shared" si="814"/>
        <v/>
      </c>
      <c r="K95" s="43"/>
      <c r="L95" s="43"/>
      <c r="M95" s="43"/>
      <c r="N95" s="43"/>
      <c r="O95" s="43"/>
      <c r="P95" s="44" t="str">
        <f t="shared" si="1162"/>
        <v/>
      </c>
      <c r="Q95" s="26"/>
      <c r="R95" s="26"/>
      <c r="S95" s="26"/>
      <c r="T95" s="26"/>
      <c r="U95" s="29"/>
      <c r="V95" s="43"/>
      <c r="W95" s="26"/>
      <c r="X95" s="29"/>
      <c r="Y95" s="6">
        <f>IF('Detalle de Cuentas'!$C$4-$R95&gt;'Graph Creator'!$E$2*'Graph Creator'!$D$13*12,0,1)</f>
        <v>1</v>
      </c>
      <c r="Z95" s="45">
        <f t="shared" si="815"/>
        <v>0</v>
      </c>
      <c r="AA95" s="2" t="e">
        <f t="shared" si="1163"/>
        <v>#VALUE!</v>
      </c>
      <c r="AB95" s="2" t="e">
        <f t="shared" si="1164"/>
        <v>#VALUE!</v>
      </c>
      <c r="AC95" s="2" t="e">
        <f t="shared" si="1165"/>
        <v>#VALUE!</v>
      </c>
      <c r="AD95" s="2" t="e">
        <f t="shared" si="1166"/>
        <v>#VALUE!</v>
      </c>
      <c r="AE95" s="2" t="e">
        <f t="shared" si="1167"/>
        <v>#VALUE!</v>
      </c>
      <c r="AF95" s="2" t="e">
        <f t="shared" si="1168"/>
        <v>#VALUE!</v>
      </c>
      <c r="AG95" s="2">
        <f t="shared" si="1169"/>
        <v>0</v>
      </c>
      <c r="AH95" s="2">
        <f t="shared" si="1170"/>
        <v>0</v>
      </c>
      <c r="AI95" s="2" t="str">
        <f t="shared" si="1171"/>
        <v/>
      </c>
      <c r="AJ95" s="2" t="str">
        <f t="shared" ref="AJ95:BE95" si="1295">IFERROR(SEARCH(".",$I95,AI95+1),"")</f>
        <v/>
      </c>
      <c r="AK95" s="2" t="str">
        <f t="shared" si="1295"/>
        <v/>
      </c>
      <c r="AL95" s="2" t="str">
        <f t="shared" si="1295"/>
        <v/>
      </c>
      <c r="AM95" s="2" t="str">
        <f t="shared" si="1295"/>
        <v/>
      </c>
      <c r="AN95" s="2" t="str">
        <f t="shared" si="1295"/>
        <v/>
      </c>
      <c r="AO95" s="2" t="str">
        <f t="shared" si="1295"/>
        <v/>
      </c>
      <c r="AP95" s="2" t="str">
        <f t="shared" si="1295"/>
        <v/>
      </c>
      <c r="AQ95" s="2" t="str">
        <f t="shared" si="1295"/>
        <v/>
      </c>
      <c r="AR95" s="2" t="str">
        <f t="shared" si="1295"/>
        <v/>
      </c>
      <c r="AS95" s="2" t="str">
        <f t="shared" si="1295"/>
        <v/>
      </c>
      <c r="AT95" s="2" t="str">
        <f t="shared" si="1295"/>
        <v/>
      </c>
      <c r="AU95" s="2" t="str">
        <f t="shared" si="1295"/>
        <v/>
      </c>
      <c r="AV95" s="2" t="str">
        <f t="shared" si="1295"/>
        <v/>
      </c>
      <c r="AW95" s="2" t="str">
        <f t="shared" si="1295"/>
        <v/>
      </c>
      <c r="AX95" s="2" t="str">
        <f t="shared" si="1295"/>
        <v/>
      </c>
      <c r="AY95" s="2" t="str">
        <f t="shared" si="1295"/>
        <v/>
      </c>
      <c r="AZ95" s="2" t="str">
        <f t="shared" si="1295"/>
        <v/>
      </c>
      <c r="BA95" s="2" t="str">
        <f t="shared" si="1295"/>
        <v/>
      </c>
      <c r="BB95" s="2" t="str">
        <f t="shared" si="1295"/>
        <v/>
      </c>
      <c r="BC95" s="2" t="str">
        <f t="shared" si="1295"/>
        <v/>
      </c>
      <c r="BD95" s="2" t="str">
        <f t="shared" si="1295"/>
        <v/>
      </c>
      <c r="BE95" s="2" t="str">
        <f t="shared" si="1295"/>
        <v/>
      </c>
      <c r="BF95" s="2" t="str">
        <f t="shared" si="1173"/>
        <v/>
      </c>
      <c r="BG95" s="2" t="str">
        <f t="shared" si="817"/>
        <v/>
      </c>
      <c r="BH95" s="2" t="str">
        <f t="shared" si="818"/>
        <v/>
      </c>
      <c r="BI95" s="2" t="str">
        <f t="shared" si="819"/>
        <v/>
      </c>
      <c r="BJ95" s="2" t="str">
        <f t="shared" si="820"/>
        <v/>
      </c>
      <c r="BK95" s="2" t="str">
        <f t="shared" si="821"/>
        <v/>
      </c>
      <c r="BL95" s="2" t="str">
        <f t="shared" si="822"/>
        <v/>
      </c>
      <c r="BM95" s="2" t="str">
        <f t="shared" si="823"/>
        <v/>
      </c>
      <c r="BN95" s="2" t="str">
        <f t="shared" si="824"/>
        <v/>
      </c>
      <c r="BO95" s="2" t="str">
        <f t="shared" si="825"/>
        <v/>
      </c>
      <c r="BP95" s="2" t="str">
        <f t="shared" si="826"/>
        <v/>
      </c>
      <c r="BQ95" s="2" t="str">
        <f t="shared" si="827"/>
        <v/>
      </c>
      <c r="BR95" s="2" t="str">
        <f t="shared" si="828"/>
        <v/>
      </c>
      <c r="BS95" s="2" t="str">
        <f t="shared" si="829"/>
        <v/>
      </c>
      <c r="BT95" s="2" t="str">
        <f t="shared" si="830"/>
        <v/>
      </c>
      <c r="BU95" s="2" t="str">
        <f t="shared" si="831"/>
        <v/>
      </c>
      <c r="BV95" s="2" t="str">
        <f t="shared" si="832"/>
        <v/>
      </c>
      <c r="BW95" s="2" t="str">
        <f t="shared" si="833"/>
        <v/>
      </c>
      <c r="BX95" s="2" t="str">
        <f t="shared" si="834"/>
        <v/>
      </c>
      <c r="BY95" s="2" t="str">
        <f t="shared" si="835"/>
        <v/>
      </c>
      <c r="BZ95" s="2" t="str">
        <f t="shared" si="836"/>
        <v/>
      </c>
      <c r="CA95" s="2" t="str">
        <f t="shared" si="837"/>
        <v/>
      </c>
      <c r="CB95" s="2" t="str">
        <f t="shared" si="838"/>
        <v/>
      </c>
      <c r="CC95" s="2" t="str">
        <f t="shared" si="839"/>
        <v/>
      </c>
      <c r="CD95" s="14">
        <f t="shared" si="840"/>
        <v>0</v>
      </c>
      <c r="CE95" s="14" t="e">
        <f t="shared" ref="CE95:DA95" si="1296">CD95-$J$17</f>
        <v>#VALUE!</v>
      </c>
      <c r="CF95" s="14" t="e">
        <f t="shared" si="1296"/>
        <v>#VALUE!</v>
      </c>
      <c r="CG95" s="14" t="e">
        <f t="shared" si="1296"/>
        <v>#VALUE!</v>
      </c>
      <c r="CH95" s="14" t="e">
        <f t="shared" si="1296"/>
        <v>#VALUE!</v>
      </c>
      <c r="CI95" s="14" t="e">
        <f t="shared" si="1296"/>
        <v>#VALUE!</v>
      </c>
      <c r="CJ95" s="14" t="e">
        <f t="shared" si="1296"/>
        <v>#VALUE!</v>
      </c>
      <c r="CK95" s="14" t="e">
        <f t="shared" si="1296"/>
        <v>#VALUE!</v>
      </c>
      <c r="CL95" s="14" t="e">
        <f t="shared" si="1296"/>
        <v>#VALUE!</v>
      </c>
      <c r="CM95" s="14" t="e">
        <f t="shared" si="1296"/>
        <v>#VALUE!</v>
      </c>
      <c r="CN95" s="14" t="e">
        <f t="shared" si="1296"/>
        <v>#VALUE!</v>
      </c>
      <c r="CO95" s="14" t="e">
        <f t="shared" si="1296"/>
        <v>#VALUE!</v>
      </c>
      <c r="CP95" s="14" t="e">
        <f t="shared" si="1296"/>
        <v>#VALUE!</v>
      </c>
      <c r="CQ95" s="14" t="e">
        <f t="shared" si="1296"/>
        <v>#VALUE!</v>
      </c>
      <c r="CR95" s="14" t="e">
        <f t="shared" si="1296"/>
        <v>#VALUE!</v>
      </c>
      <c r="CS95" s="14" t="e">
        <f t="shared" si="1296"/>
        <v>#VALUE!</v>
      </c>
      <c r="CT95" s="14" t="e">
        <f t="shared" si="1296"/>
        <v>#VALUE!</v>
      </c>
      <c r="CU95" s="14" t="e">
        <f t="shared" si="1296"/>
        <v>#VALUE!</v>
      </c>
      <c r="CV95" s="14" t="e">
        <f t="shared" si="1296"/>
        <v>#VALUE!</v>
      </c>
      <c r="CW95" s="14" t="e">
        <f t="shared" si="1296"/>
        <v>#VALUE!</v>
      </c>
      <c r="CX95" s="14" t="e">
        <f t="shared" si="1296"/>
        <v>#VALUE!</v>
      </c>
      <c r="CY95" s="14" t="e">
        <f t="shared" si="1296"/>
        <v>#VALUE!</v>
      </c>
      <c r="CZ95" s="14" t="e">
        <f t="shared" si="1296"/>
        <v>#VALUE!</v>
      </c>
      <c r="DA95" s="14" t="e">
        <f t="shared" si="1296"/>
        <v>#VALUE!</v>
      </c>
      <c r="DB95" s="2">
        <f t="shared" si="1175"/>
        <v>0</v>
      </c>
      <c r="DC95" s="2">
        <f t="shared" si="1176"/>
        <v>0</v>
      </c>
      <c r="DD95" s="2">
        <f t="shared" si="1177"/>
        <v>0</v>
      </c>
      <c r="DE95" s="2">
        <f t="shared" si="1178"/>
        <v>0</v>
      </c>
      <c r="DF95" s="2">
        <f t="shared" si="1179"/>
        <v>0</v>
      </c>
      <c r="DG95" s="2">
        <f t="shared" si="1180"/>
        <v>0</v>
      </c>
      <c r="DH95" s="2">
        <f t="shared" si="1181"/>
        <v>0</v>
      </c>
      <c r="DI95" s="2">
        <f t="shared" si="1182"/>
        <v>0</v>
      </c>
      <c r="DJ95" s="2">
        <f t="shared" si="1183"/>
        <v>0</v>
      </c>
      <c r="DK95" s="2">
        <f t="shared" si="1184"/>
        <v>0</v>
      </c>
      <c r="DL95" s="2">
        <f t="shared" si="1185"/>
        <v>0</v>
      </c>
      <c r="DM95" s="2">
        <f t="shared" si="1186"/>
        <v>0</v>
      </c>
      <c r="DN95" s="2">
        <f t="shared" si="1187"/>
        <v>0</v>
      </c>
      <c r="DO95" s="2">
        <f t="shared" si="1188"/>
        <v>0</v>
      </c>
      <c r="DP95" s="2">
        <f t="shared" si="1189"/>
        <v>0</v>
      </c>
      <c r="DQ95" s="2">
        <f t="shared" si="1190"/>
        <v>0</v>
      </c>
      <c r="DR95" s="2">
        <f t="shared" si="1191"/>
        <v>0</v>
      </c>
      <c r="DS95" s="2">
        <f t="shared" si="1192"/>
        <v>0</v>
      </c>
      <c r="DT95" s="2">
        <f t="shared" si="1193"/>
        <v>0</v>
      </c>
      <c r="DU95" s="2">
        <f t="shared" si="1194"/>
        <v>0</v>
      </c>
      <c r="DV95" s="2">
        <f t="shared" si="1195"/>
        <v>0</v>
      </c>
      <c r="DW95" s="2">
        <f t="shared" si="1196"/>
        <v>0</v>
      </c>
      <c r="DX95" s="2">
        <f t="shared" si="1197"/>
        <v>0</v>
      </c>
      <c r="DY95" s="2">
        <f t="shared" si="1198"/>
        <v>0</v>
      </c>
      <c r="DZ95" s="2">
        <f t="shared" si="1199"/>
        <v>0</v>
      </c>
      <c r="EA95" s="2">
        <f t="shared" si="1200"/>
        <v>0</v>
      </c>
      <c r="EB95" s="2">
        <f t="shared" si="1201"/>
        <v>0</v>
      </c>
      <c r="EC95" s="2">
        <f t="shared" si="1202"/>
        <v>0</v>
      </c>
      <c r="ED95" s="2">
        <f t="shared" si="1203"/>
        <v>0</v>
      </c>
      <c r="EE95" s="2">
        <f t="shared" si="1204"/>
        <v>0</v>
      </c>
      <c r="EF95" s="2">
        <f t="shared" si="1205"/>
        <v>0</v>
      </c>
      <c r="EG95" s="2">
        <f t="shared" si="1206"/>
        <v>0</v>
      </c>
      <c r="EH95" s="2">
        <f t="shared" si="1207"/>
        <v>0</v>
      </c>
      <c r="EI95" s="2">
        <f t="shared" si="1208"/>
        <v>0</v>
      </c>
      <c r="EJ95" s="2">
        <f t="shared" si="1209"/>
        <v>0</v>
      </c>
      <c r="EK95" s="2">
        <f t="shared" si="1210"/>
        <v>0</v>
      </c>
      <c r="EL95" s="2">
        <f t="shared" si="1211"/>
        <v>0</v>
      </c>
      <c r="EM95" s="2">
        <f t="shared" si="1212"/>
        <v>0</v>
      </c>
      <c r="EN95" s="2">
        <f t="shared" si="1213"/>
        <v>0</v>
      </c>
      <c r="EO95" s="2">
        <f t="shared" si="1214"/>
        <v>0</v>
      </c>
      <c r="EP95" s="2">
        <f t="shared" si="1215"/>
        <v>0</v>
      </c>
      <c r="EQ95" s="2">
        <f t="shared" si="1216"/>
        <v>0</v>
      </c>
      <c r="ER95" s="2">
        <f t="shared" si="1217"/>
        <v>0</v>
      </c>
      <c r="ES95" s="2">
        <f t="shared" si="1218"/>
        <v>0</v>
      </c>
      <c r="ET95" s="2">
        <f t="shared" si="1219"/>
        <v>0</v>
      </c>
      <c r="EU95" s="2">
        <f t="shared" si="1220"/>
        <v>0</v>
      </c>
      <c r="EV95" s="2">
        <f t="shared" si="1221"/>
        <v>0</v>
      </c>
      <c r="EW95" s="2">
        <f t="shared" si="1222"/>
        <v>0</v>
      </c>
      <c r="EX95" s="2">
        <f t="shared" si="842"/>
        <v>1</v>
      </c>
      <c r="EY95" s="2" t="e">
        <f t="shared" si="843"/>
        <v>#VALUE!</v>
      </c>
      <c r="EZ95" s="2" t="e">
        <f t="shared" si="844"/>
        <v>#VALUE!</v>
      </c>
      <c r="FA95" s="2" t="e">
        <f t="shared" si="845"/>
        <v>#VALUE!</v>
      </c>
      <c r="FB95" s="2" t="e">
        <f t="shared" si="846"/>
        <v>#VALUE!</v>
      </c>
      <c r="FC95" s="2" t="e">
        <f t="shared" si="847"/>
        <v>#VALUE!</v>
      </c>
      <c r="FD95" s="2" t="e">
        <f t="shared" si="848"/>
        <v>#VALUE!</v>
      </c>
      <c r="FE95" s="2" t="e">
        <f t="shared" si="849"/>
        <v>#VALUE!</v>
      </c>
      <c r="FF95" s="2" t="e">
        <f t="shared" si="850"/>
        <v>#VALUE!</v>
      </c>
      <c r="FG95" s="2" t="e">
        <f t="shared" si="851"/>
        <v>#VALUE!</v>
      </c>
      <c r="FH95" s="2" t="e">
        <f t="shared" si="852"/>
        <v>#VALUE!</v>
      </c>
      <c r="FI95" s="2" t="e">
        <f t="shared" si="853"/>
        <v>#VALUE!</v>
      </c>
      <c r="FJ95" s="2" t="e">
        <f t="shared" si="854"/>
        <v>#VALUE!</v>
      </c>
      <c r="FK95" s="2" t="e">
        <f t="shared" si="855"/>
        <v>#VALUE!</v>
      </c>
      <c r="FL95" s="2" t="e">
        <f t="shared" si="856"/>
        <v>#VALUE!</v>
      </c>
      <c r="FM95" s="2" t="e">
        <f t="shared" si="857"/>
        <v>#VALUE!</v>
      </c>
      <c r="FN95" s="2" t="e">
        <f t="shared" si="858"/>
        <v>#VALUE!</v>
      </c>
      <c r="FO95" s="2" t="e">
        <f t="shared" si="859"/>
        <v>#VALUE!</v>
      </c>
      <c r="FP95" s="2" t="e">
        <f t="shared" si="860"/>
        <v>#VALUE!</v>
      </c>
      <c r="FQ95" s="2" t="e">
        <f t="shared" si="861"/>
        <v>#VALUE!</v>
      </c>
      <c r="FR95" s="2" t="e">
        <f t="shared" si="862"/>
        <v>#VALUE!</v>
      </c>
      <c r="FS95" s="2" t="e">
        <f t="shared" si="863"/>
        <v>#VALUE!</v>
      </c>
      <c r="FT95" s="2" t="e">
        <f t="shared" si="864"/>
        <v>#VALUE!</v>
      </c>
      <c r="FU95" s="2" t="e">
        <f t="shared" si="865"/>
        <v>#VALUE!</v>
      </c>
      <c r="FV95" s="2">
        <f t="shared" si="866"/>
        <v>1</v>
      </c>
      <c r="FW95" s="2" t="e">
        <f t="shared" si="867"/>
        <v>#VALUE!</v>
      </c>
      <c r="FX95" s="2" t="e">
        <f t="shared" si="868"/>
        <v>#VALUE!</v>
      </c>
      <c r="FY95" s="2" t="e">
        <f t="shared" si="869"/>
        <v>#VALUE!</v>
      </c>
      <c r="FZ95" s="2" t="e">
        <f t="shared" si="870"/>
        <v>#VALUE!</v>
      </c>
      <c r="GA95" s="2" t="e">
        <f t="shared" si="871"/>
        <v>#VALUE!</v>
      </c>
      <c r="GB95" s="2" t="e">
        <f t="shared" si="872"/>
        <v>#VALUE!</v>
      </c>
      <c r="GC95" s="2" t="e">
        <f t="shared" si="873"/>
        <v>#VALUE!</v>
      </c>
      <c r="GD95" s="2" t="e">
        <f t="shared" si="874"/>
        <v>#VALUE!</v>
      </c>
      <c r="GE95" s="2" t="e">
        <f t="shared" si="875"/>
        <v>#VALUE!</v>
      </c>
      <c r="GF95" s="2" t="e">
        <f t="shared" si="876"/>
        <v>#VALUE!</v>
      </c>
      <c r="GG95" s="2" t="e">
        <f t="shared" si="877"/>
        <v>#VALUE!</v>
      </c>
      <c r="GH95" s="2" t="e">
        <f t="shared" si="878"/>
        <v>#VALUE!</v>
      </c>
      <c r="GI95" s="2" t="e">
        <f t="shared" si="879"/>
        <v>#VALUE!</v>
      </c>
      <c r="GJ95" s="2" t="e">
        <f t="shared" si="880"/>
        <v>#VALUE!</v>
      </c>
      <c r="GK95" s="2" t="e">
        <f t="shared" si="881"/>
        <v>#VALUE!</v>
      </c>
      <c r="GL95" s="2" t="e">
        <f t="shared" si="882"/>
        <v>#VALUE!</v>
      </c>
      <c r="GM95" s="2" t="e">
        <f t="shared" si="883"/>
        <v>#VALUE!</v>
      </c>
      <c r="GN95" s="2" t="e">
        <f t="shared" si="884"/>
        <v>#VALUE!</v>
      </c>
      <c r="GO95" s="2" t="e">
        <f t="shared" si="885"/>
        <v>#VALUE!</v>
      </c>
      <c r="GP95" s="2" t="e">
        <f t="shared" si="886"/>
        <v>#VALUE!</v>
      </c>
      <c r="GQ95" s="2" t="e">
        <f t="shared" si="887"/>
        <v>#VALUE!</v>
      </c>
      <c r="GR95" s="2" t="e">
        <f t="shared" si="888"/>
        <v>#VALUE!</v>
      </c>
      <c r="GS95" s="2" t="e">
        <f t="shared" si="889"/>
        <v>#VALUE!</v>
      </c>
      <c r="GT95" s="2">
        <f t="shared" si="890"/>
        <v>1</v>
      </c>
      <c r="GU95" s="2" t="e">
        <f t="shared" si="891"/>
        <v>#VALUE!</v>
      </c>
      <c r="GV95" s="2" t="e">
        <f t="shared" si="892"/>
        <v>#VALUE!</v>
      </c>
      <c r="GW95" s="2" t="e">
        <f t="shared" si="893"/>
        <v>#VALUE!</v>
      </c>
      <c r="GX95" s="2" t="e">
        <f t="shared" si="894"/>
        <v>#VALUE!</v>
      </c>
      <c r="GY95" s="2" t="e">
        <f t="shared" si="895"/>
        <v>#VALUE!</v>
      </c>
      <c r="GZ95" s="2" t="e">
        <f t="shared" si="896"/>
        <v>#VALUE!</v>
      </c>
      <c r="HA95" s="2" t="e">
        <f t="shared" si="897"/>
        <v>#VALUE!</v>
      </c>
      <c r="HB95" s="2" t="e">
        <f t="shared" si="898"/>
        <v>#VALUE!</v>
      </c>
      <c r="HC95" s="2" t="e">
        <f t="shared" si="899"/>
        <v>#VALUE!</v>
      </c>
      <c r="HD95" s="2" t="e">
        <f t="shared" si="900"/>
        <v>#VALUE!</v>
      </c>
      <c r="HE95" s="2" t="e">
        <f t="shared" si="901"/>
        <v>#VALUE!</v>
      </c>
      <c r="HF95" s="2" t="e">
        <f t="shared" si="902"/>
        <v>#VALUE!</v>
      </c>
      <c r="HG95" s="2" t="e">
        <f t="shared" si="903"/>
        <v>#VALUE!</v>
      </c>
      <c r="HH95" s="2" t="e">
        <f t="shared" si="904"/>
        <v>#VALUE!</v>
      </c>
      <c r="HI95" s="2" t="e">
        <f t="shared" si="905"/>
        <v>#VALUE!</v>
      </c>
      <c r="HJ95" s="2" t="e">
        <f t="shared" si="906"/>
        <v>#VALUE!</v>
      </c>
      <c r="HK95" s="2" t="e">
        <f t="shared" si="907"/>
        <v>#VALUE!</v>
      </c>
      <c r="HL95" s="2" t="e">
        <f t="shared" si="908"/>
        <v>#VALUE!</v>
      </c>
      <c r="HM95" s="2" t="e">
        <f t="shared" si="909"/>
        <v>#VALUE!</v>
      </c>
      <c r="HN95" s="2" t="e">
        <f t="shared" si="910"/>
        <v>#VALUE!</v>
      </c>
      <c r="HO95" s="2" t="e">
        <f t="shared" si="911"/>
        <v>#VALUE!</v>
      </c>
      <c r="HP95" s="2" t="e">
        <f t="shared" si="912"/>
        <v>#VALUE!</v>
      </c>
      <c r="HQ95" s="2" t="e">
        <f t="shared" si="913"/>
        <v>#VALUE!</v>
      </c>
      <c r="HR95" s="2">
        <f t="shared" si="914"/>
        <v>1</v>
      </c>
      <c r="HS95" s="2" t="e">
        <f t="shared" si="915"/>
        <v>#VALUE!</v>
      </c>
      <c r="HT95" s="2" t="e">
        <f t="shared" si="916"/>
        <v>#VALUE!</v>
      </c>
      <c r="HU95" s="2" t="e">
        <f t="shared" si="917"/>
        <v>#VALUE!</v>
      </c>
      <c r="HV95" s="2" t="e">
        <f t="shared" si="918"/>
        <v>#VALUE!</v>
      </c>
      <c r="HW95" s="2" t="e">
        <f t="shared" si="919"/>
        <v>#VALUE!</v>
      </c>
      <c r="HX95" s="2" t="e">
        <f t="shared" si="920"/>
        <v>#VALUE!</v>
      </c>
      <c r="HY95" s="2" t="e">
        <f t="shared" si="921"/>
        <v>#VALUE!</v>
      </c>
      <c r="HZ95" s="2" t="e">
        <f t="shared" si="922"/>
        <v>#VALUE!</v>
      </c>
      <c r="IA95" s="2" t="e">
        <f t="shared" si="923"/>
        <v>#VALUE!</v>
      </c>
      <c r="IB95" s="2" t="e">
        <f t="shared" si="924"/>
        <v>#VALUE!</v>
      </c>
      <c r="IC95" s="2" t="e">
        <f t="shared" si="925"/>
        <v>#VALUE!</v>
      </c>
      <c r="ID95" s="2" t="e">
        <f t="shared" si="926"/>
        <v>#VALUE!</v>
      </c>
      <c r="IE95" s="2" t="e">
        <f t="shared" si="927"/>
        <v>#VALUE!</v>
      </c>
      <c r="IF95" s="2" t="e">
        <f t="shared" si="928"/>
        <v>#VALUE!</v>
      </c>
      <c r="IG95" s="2" t="e">
        <f t="shared" si="929"/>
        <v>#VALUE!</v>
      </c>
      <c r="IH95" s="2" t="e">
        <f t="shared" si="930"/>
        <v>#VALUE!</v>
      </c>
      <c r="II95" s="2" t="e">
        <f t="shared" si="931"/>
        <v>#VALUE!</v>
      </c>
      <c r="IJ95" s="2" t="e">
        <f t="shared" si="932"/>
        <v>#VALUE!</v>
      </c>
      <c r="IK95" s="2" t="e">
        <f t="shared" si="933"/>
        <v>#VALUE!</v>
      </c>
      <c r="IL95" s="2" t="e">
        <f t="shared" si="934"/>
        <v>#VALUE!</v>
      </c>
      <c r="IM95" s="2" t="e">
        <f t="shared" si="935"/>
        <v>#VALUE!</v>
      </c>
      <c r="IN95" s="2" t="e">
        <f t="shared" si="936"/>
        <v>#VALUE!</v>
      </c>
      <c r="IO95" s="2" t="e">
        <f t="shared" si="937"/>
        <v>#VALUE!</v>
      </c>
      <c r="IP95" s="2">
        <f t="shared" si="938"/>
        <v>0</v>
      </c>
      <c r="IQ95" s="2" t="e">
        <f t="shared" si="939"/>
        <v>#VALUE!</v>
      </c>
      <c r="IR95" s="2" t="e">
        <f t="shared" si="940"/>
        <v>#VALUE!</v>
      </c>
      <c r="IS95" s="2" t="e">
        <f t="shared" si="941"/>
        <v>#VALUE!</v>
      </c>
      <c r="IT95" s="2" t="e">
        <f t="shared" si="942"/>
        <v>#VALUE!</v>
      </c>
      <c r="IU95" s="2" t="e">
        <f t="shared" si="943"/>
        <v>#VALUE!</v>
      </c>
      <c r="IV95" s="2" t="e">
        <f t="shared" si="944"/>
        <v>#VALUE!</v>
      </c>
      <c r="IW95" s="2" t="e">
        <f t="shared" si="945"/>
        <v>#VALUE!</v>
      </c>
      <c r="IX95" s="2" t="e">
        <f t="shared" si="946"/>
        <v>#VALUE!</v>
      </c>
      <c r="IY95" s="2" t="e">
        <f t="shared" si="947"/>
        <v>#VALUE!</v>
      </c>
      <c r="IZ95" s="2" t="e">
        <f t="shared" si="948"/>
        <v>#VALUE!</v>
      </c>
      <c r="JA95" s="2" t="e">
        <f t="shared" si="949"/>
        <v>#VALUE!</v>
      </c>
      <c r="JB95" s="2" t="e">
        <f t="shared" si="950"/>
        <v>#VALUE!</v>
      </c>
      <c r="JC95" s="2" t="e">
        <f t="shared" si="951"/>
        <v>#VALUE!</v>
      </c>
      <c r="JD95" s="2" t="e">
        <f t="shared" si="952"/>
        <v>#VALUE!</v>
      </c>
      <c r="JE95" s="2" t="e">
        <f t="shared" si="953"/>
        <v>#VALUE!</v>
      </c>
      <c r="JF95" s="2" t="e">
        <f t="shared" si="954"/>
        <v>#VALUE!</v>
      </c>
      <c r="JG95" s="2" t="e">
        <f t="shared" si="955"/>
        <v>#VALUE!</v>
      </c>
      <c r="JH95" s="2" t="e">
        <f t="shared" si="956"/>
        <v>#VALUE!</v>
      </c>
      <c r="JI95" s="2" t="e">
        <f t="shared" si="957"/>
        <v>#VALUE!</v>
      </c>
      <c r="JJ95" s="2" t="e">
        <f t="shared" si="958"/>
        <v>#VALUE!</v>
      </c>
      <c r="JK95" s="2" t="e">
        <f t="shared" si="959"/>
        <v>#VALUE!</v>
      </c>
      <c r="JL95" s="2" t="e">
        <f t="shared" si="960"/>
        <v>#VALUE!</v>
      </c>
      <c r="JM95" s="2" t="e">
        <f t="shared" si="961"/>
        <v>#VALUE!</v>
      </c>
      <c r="JN95" s="2">
        <f t="shared" si="962"/>
        <v>0</v>
      </c>
      <c r="JO95" s="2" t="e">
        <f t="shared" si="963"/>
        <v>#VALUE!</v>
      </c>
      <c r="JP95" s="2" t="e">
        <f t="shared" si="964"/>
        <v>#VALUE!</v>
      </c>
      <c r="JQ95" s="2" t="e">
        <f t="shared" si="965"/>
        <v>#VALUE!</v>
      </c>
      <c r="JR95" s="2" t="e">
        <f t="shared" si="966"/>
        <v>#VALUE!</v>
      </c>
      <c r="JS95" s="2" t="e">
        <f t="shared" si="967"/>
        <v>#VALUE!</v>
      </c>
      <c r="JT95" s="2" t="e">
        <f t="shared" si="968"/>
        <v>#VALUE!</v>
      </c>
      <c r="JU95" s="2" t="e">
        <f t="shared" si="969"/>
        <v>#VALUE!</v>
      </c>
      <c r="JV95" s="2" t="e">
        <f t="shared" si="970"/>
        <v>#VALUE!</v>
      </c>
      <c r="JW95" s="2" t="e">
        <f t="shared" si="971"/>
        <v>#VALUE!</v>
      </c>
      <c r="JX95" s="2" t="e">
        <f t="shared" si="972"/>
        <v>#VALUE!</v>
      </c>
      <c r="JY95" s="2" t="e">
        <f t="shared" si="973"/>
        <v>#VALUE!</v>
      </c>
      <c r="JZ95" s="2" t="e">
        <f t="shared" si="974"/>
        <v>#VALUE!</v>
      </c>
      <c r="KA95" s="2" t="e">
        <f t="shared" si="975"/>
        <v>#VALUE!</v>
      </c>
      <c r="KB95" s="2" t="e">
        <f t="shared" si="976"/>
        <v>#VALUE!</v>
      </c>
      <c r="KC95" s="2" t="e">
        <f t="shared" si="977"/>
        <v>#VALUE!</v>
      </c>
      <c r="KD95" s="2" t="e">
        <f t="shared" si="978"/>
        <v>#VALUE!</v>
      </c>
      <c r="KE95" s="2" t="e">
        <f t="shared" si="979"/>
        <v>#VALUE!</v>
      </c>
      <c r="KF95" s="2" t="e">
        <f t="shared" si="980"/>
        <v>#VALUE!</v>
      </c>
      <c r="KG95" s="2" t="e">
        <f t="shared" si="981"/>
        <v>#VALUE!</v>
      </c>
      <c r="KH95" s="2" t="e">
        <f t="shared" si="982"/>
        <v>#VALUE!</v>
      </c>
      <c r="KI95" s="2" t="e">
        <f t="shared" si="983"/>
        <v>#VALUE!</v>
      </c>
      <c r="KJ95" s="2" t="e">
        <f t="shared" si="984"/>
        <v>#VALUE!</v>
      </c>
      <c r="KK95" s="2" t="e">
        <f t="shared" si="985"/>
        <v>#VALUE!</v>
      </c>
      <c r="KL95" s="2">
        <f t="shared" si="986"/>
        <v>0</v>
      </c>
      <c r="KM95" s="2" t="e">
        <f t="shared" si="987"/>
        <v>#VALUE!</v>
      </c>
      <c r="KN95" s="2" t="e">
        <f t="shared" si="988"/>
        <v>#VALUE!</v>
      </c>
      <c r="KO95" s="2" t="e">
        <f t="shared" si="989"/>
        <v>#VALUE!</v>
      </c>
      <c r="KP95" s="2" t="e">
        <f t="shared" si="990"/>
        <v>#VALUE!</v>
      </c>
      <c r="KQ95" s="2" t="e">
        <f t="shared" si="991"/>
        <v>#VALUE!</v>
      </c>
      <c r="KR95" s="2" t="e">
        <f t="shared" si="992"/>
        <v>#VALUE!</v>
      </c>
      <c r="KS95" s="2" t="e">
        <f t="shared" si="993"/>
        <v>#VALUE!</v>
      </c>
      <c r="KT95" s="2" t="e">
        <f t="shared" si="994"/>
        <v>#VALUE!</v>
      </c>
      <c r="KU95" s="2" t="e">
        <f t="shared" si="995"/>
        <v>#VALUE!</v>
      </c>
      <c r="KV95" s="2" t="e">
        <f t="shared" si="996"/>
        <v>#VALUE!</v>
      </c>
      <c r="KW95" s="2" t="e">
        <f t="shared" si="997"/>
        <v>#VALUE!</v>
      </c>
      <c r="KX95" s="2" t="e">
        <f t="shared" si="998"/>
        <v>#VALUE!</v>
      </c>
      <c r="KY95" s="2" t="e">
        <f t="shared" si="999"/>
        <v>#VALUE!</v>
      </c>
      <c r="KZ95" s="2" t="e">
        <f t="shared" si="1000"/>
        <v>#VALUE!</v>
      </c>
      <c r="LA95" s="2" t="e">
        <f t="shared" si="1001"/>
        <v>#VALUE!</v>
      </c>
      <c r="LB95" s="2" t="e">
        <f t="shared" si="1002"/>
        <v>#VALUE!</v>
      </c>
      <c r="LC95" s="2" t="e">
        <f t="shared" si="1003"/>
        <v>#VALUE!</v>
      </c>
      <c r="LD95" s="2" t="e">
        <f t="shared" si="1004"/>
        <v>#VALUE!</v>
      </c>
      <c r="LE95" s="2" t="e">
        <f t="shared" si="1005"/>
        <v>#VALUE!</v>
      </c>
      <c r="LF95" s="2" t="e">
        <f t="shared" si="1006"/>
        <v>#VALUE!</v>
      </c>
      <c r="LG95" s="2" t="e">
        <f t="shared" si="1007"/>
        <v>#VALUE!</v>
      </c>
      <c r="LH95" s="2" t="e">
        <f t="shared" si="1008"/>
        <v>#VALUE!</v>
      </c>
      <c r="LI95" s="2" t="e">
        <f t="shared" si="1009"/>
        <v>#VALUE!</v>
      </c>
      <c r="LJ95" s="2">
        <f t="shared" si="1010"/>
        <v>0</v>
      </c>
      <c r="LK95" s="2" t="e">
        <f t="shared" si="1011"/>
        <v>#VALUE!</v>
      </c>
      <c r="LL95" s="2" t="e">
        <f t="shared" si="1012"/>
        <v>#VALUE!</v>
      </c>
      <c r="LM95" s="2" t="e">
        <f t="shared" si="1013"/>
        <v>#VALUE!</v>
      </c>
      <c r="LN95" s="2" t="e">
        <f t="shared" si="1014"/>
        <v>#VALUE!</v>
      </c>
      <c r="LO95" s="2" t="e">
        <f t="shared" si="1015"/>
        <v>#VALUE!</v>
      </c>
      <c r="LP95" s="2" t="e">
        <f t="shared" si="1016"/>
        <v>#VALUE!</v>
      </c>
      <c r="LQ95" s="2" t="e">
        <f t="shared" si="1017"/>
        <v>#VALUE!</v>
      </c>
      <c r="LR95" s="2" t="e">
        <f t="shared" si="1018"/>
        <v>#VALUE!</v>
      </c>
      <c r="LS95" s="2" t="e">
        <f t="shared" si="1019"/>
        <v>#VALUE!</v>
      </c>
      <c r="LT95" s="2" t="e">
        <f t="shared" si="1020"/>
        <v>#VALUE!</v>
      </c>
      <c r="LU95" s="2" t="e">
        <f t="shared" si="1021"/>
        <v>#VALUE!</v>
      </c>
      <c r="LV95" s="2" t="e">
        <f t="shared" si="1022"/>
        <v>#VALUE!</v>
      </c>
      <c r="LW95" s="2" t="e">
        <f t="shared" si="1023"/>
        <v>#VALUE!</v>
      </c>
      <c r="LX95" s="2" t="e">
        <f t="shared" si="1024"/>
        <v>#VALUE!</v>
      </c>
      <c r="LY95" s="2" t="e">
        <f t="shared" si="1025"/>
        <v>#VALUE!</v>
      </c>
      <c r="LZ95" s="2" t="e">
        <f t="shared" si="1026"/>
        <v>#VALUE!</v>
      </c>
      <c r="MA95" s="2" t="e">
        <f t="shared" si="1027"/>
        <v>#VALUE!</v>
      </c>
      <c r="MB95" s="2" t="e">
        <f t="shared" si="1028"/>
        <v>#VALUE!</v>
      </c>
      <c r="MC95" s="2" t="e">
        <f t="shared" si="1029"/>
        <v>#VALUE!</v>
      </c>
      <c r="MD95" s="2" t="e">
        <f t="shared" si="1030"/>
        <v>#VALUE!</v>
      </c>
      <c r="ME95" s="2" t="e">
        <f t="shared" si="1031"/>
        <v>#VALUE!</v>
      </c>
      <c r="MF95" s="2" t="e">
        <f t="shared" si="1032"/>
        <v>#VALUE!</v>
      </c>
      <c r="MG95" s="2" t="e">
        <f t="shared" si="1033"/>
        <v>#VALUE!</v>
      </c>
      <c r="MH95" s="2">
        <f t="shared" si="1034"/>
        <v>1</v>
      </c>
      <c r="MI95" s="2" t="e">
        <f t="shared" si="1035"/>
        <v>#VALUE!</v>
      </c>
      <c r="MJ95" s="2" t="e">
        <f t="shared" si="1036"/>
        <v>#VALUE!</v>
      </c>
      <c r="MK95" s="2" t="e">
        <f t="shared" si="1037"/>
        <v>#VALUE!</v>
      </c>
      <c r="ML95" s="2" t="e">
        <f t="shared" si="1038"/>
        <v>#VALUE!</v>
      </c>
      <c r="MM95" s="2" t="e">
        <f t="shared" si="1039"/>
        <v>#VALUE!</v>
      </c>
      <c r="MN95" s="2" t="e">
        <f t="shared" si="1040"/>
        <v>#VALUE!</v>
      </c>
      <c r="MO95" s="2" t="e">
        <f t="shared" si="1041"/>
        <v>#VALUE!</v>
      </c>
      <c r="MP95" s="2" t="e">
        <f t="shared" si="1042"/>
        <v>#VALUE!</v>
      </c>
      <c r="MQ95" s="2" t="e">
        <f t="shared" si="1043"/>
        <v>#VALUE!</v>
      </c>
      <c r="MR95" s="2" t="e">
        <f t="shared" si="1044"/>
        <v>#VALUE!</v>
      </c>
      <c r="MS95" s="2" t="e">
        <f t="shared" si="1045"/>
        <v>#VALUE!</v>
      </c>
      <c r="MT95" s="2" t="e">
        <f t="shared" si="1046"/>
        <v>#VALUE!</v>
      </c>
      <c r="MU95" s="2" t="e">
        <f t="shared" si="1047"/>
        <v>#VALUE!</v>
      </c>
      <c r="MV95" s="2" t="e">
        <f t="shared" si="1048"/>
        <v>#VALUE!</v>
      </c>
      <c r="MW95" s="2" t="e">
        <f t="shared" si="1049"/>
        <v>#VALUE!</v>
      </c>
      <c r="MX95" s="2" t="e">
        <f t="shared" si="1050"/>
        <v>#VALUE!</v>
      </c>
      <c r="MY95" s="2" t="e">
        <f t="shared" si="1051"/>
        <v>#VALUE!</v>
      </c>
      <c r="MZ95" s="2" t="e">
        <f t="shared" si="1052"/>
        <v>#VALUE!</v>
      </c>
      <c r="NA95" s="2" t="e">
        <f t="shared" si="1053"/>
        <v>#VALUE!</v>
      </c>
      <c r="NB95" s="2" t="e">
        <f t="shared" si="1054"/>
        <v>#VALUE!</v>
      </c>
      <c r="NC95" s="2" t="e">
        <f t="shared" si="1055"/>
        <v>#VALUE!</v>
      </c>
      <c r="ND95" s="2" t="e">
        <f t="shared" si="1056"/>
        <v>#VALUE!</v>
      </c>
      <c r="NE95" s="2" t="e">
        <f t="shared" si="1057"/>
        <v>#VALUE!</v>
      </c>
      <c r="NF95" s="2">
        <f t="shared" si="1223"/>
        <v>0</v>
      </c>
      <c r="NG95" s="2">
        <f t="shared" si="1058"/>
        <v>0</v>
      </c>
      <c r="NH95" s="2">
        <f t="shared" si="1059"/>
        <v>0</v>
      </c>
      <c r="NI95" s="2">
        <f t="shared" si="1060"/>
        <v>0</v>
      </c>
      <c r="NJ95" s="2">
        <f t="shared" si="1061"/>
        <v>0</v>
      </c>
      <c r="NK95" s="2">
        <f t="shared" si="1062"/>
        <v>0</v>
      </c>
      <c r="NL95" s="2">
        <f t="shared" si="1063"/>
        <v>0</v>
      </c>
      <c r="NM95" s="2">
        <f t="shared" si="1064"/>
        <v>0</v>
      </c>
      <c r="NN95" s="2">
        <f t="shared" si="1065"/>
        <v>0</v>
      </c>
      <c r="NO95" s="2">
        <f t="shared" si="1066"/>
        <v>0</v>
      </c>
      <c r="NP95" s="2">
        <f t="shared" si="1067"/>
        <v>0</v>
      </c>
      <c r="NQ95" s="2">
        <f t="shared" si="1068"/>
        <v>0</v>
      </c>
      <c r="NR95" s="2">
        <f t="shared" si="1069"/>
        <v>0</v>
      </c>
      <c r="NS95" s="2">
        <f t="shared" si="1070"/>
        <v>0</v>
      </c>
      <c r="NT95" s="2">
        <f t="shared" si="1071"/>
        <v>0</v>
      </c>
      <c r="NU95" s="2">
        <f t="shared" si="1072"/>
        <v>0</v>
      </c>
      <c r="NV95" s="2">
        <f t="shared" si="1073"/>
        <v>0</v>
      </c>
      <c r="NW95" s="2">
        <f t="shared" si="1074"/>
        <v>0</v>
      </c>
      <c r="NX95" s="2">
        <f t="shared" si="1075"/>
        <v>0</v>
      </c>
      <c r="NY95" s="2">
        <f t="shared" si="1076"/>
        <v>0</v>
      </c>
      <c r="NZ95" s="2">
        <f t="shared" si="1077"/>
        <v>0</v>
      </c>
      <c r="OA95" s="2">
        <f t="shared" si="1078"/>
        <v>0</v>
      </c>
      <c r="OB95" s="2">
        <f t="shared" si="1079"/>
        <v>0</v>
      </c>
      <c r="OC95" s="2">
        <f t="shared" si="1080"/>
        <v>0</v>
      </c>
      <c r="OD95" s="2">
        <f>IF(AND(NF95&gt;'Graph Creator'!$K$4,'Detalle de Cuentas'!NF95&lt;='Graph Creator'!$L$4),1,0)</f>
        <v>0</v>
      </c>
      <c r="OE95" s="2">
        <f>IF(AND(NG95&gt;'Graph Creator'!$K$4,'Detalle de Cuentas'!NG95&lt;='Graph Creator'!$L$4),1,0)</f>
        <v>0</v>
      </c>
      <c r="OF95" s="2">
        <f>IF(AND(NH95&gt;'Graph Creator'!$K$4,'Detalle de Cuentas'!NH95&lt;='Graph Creator'!$L$4),1,0)</f>
        <v>0</v>
      </c>
      <c r="OG95" s="2">
        <f>IF(AND(NI95&gt;'Graph Creator'!$K$4,'Detalle de Cuentas'!NI95&lt;='Graph Creator'!$L$4),1,0)</f>
        <v>0</v>
      </c>
      <c r="OH95" s="2">
        <f>IF(AND(NJ95&gt;'Graph Creator'!$K$4,'Detalle de Cuentas'!NJ95&lt;='Graph Creator'!$L$4),1,0)</f>
        <v>0</v>
      </c>
      <c r="OI95" s="2">
        <f>IF(AND(NK95&gt;'Graph Creator'!$K$4,'Detalle de Cuentas'!NK95&lt;='Graph Creator'!$L$4),1,0)</f>
        <v>0</v>
      </c>
      <c r="OJ95" s="2">
        <f>IF(AND(NL95&gt;'Graph Creator'!$K$4,'Detalle de Cuentas'!NL95&lt;='Graph Creator'!$L$4),1,0)</f>
        <v>0</v>
      </c>
      <c r="OK95" s="2">
        <f>IF(AND(NM95&gt;'Graph Creator'!$K$4,'Detalle de Cuentas'!NM95&lt;='Graph Creator'!$L$4),1,0)</f>
        <v>0</v>
      </c>
      <c r="OL95" s="2">
        <f>IF(AND(NN95&gt;'Graph Creator'!$K$4,'Detalle de Cuentas'!NN95&lt;='Graph Creator'!$L$4),1,0)</f>
        <v>0</v>
      </c>
      <c r="OM95" s="2">
        <f>IF(AND(NO95&gt;'Graph Creator'!$K$4,'Detalle de Cuentas'!NO95&lt;='Graph Creator'!$L$4),1,0)</f>
        <v>0</v>
      </c>
      <c r="ON95" s="2">
        <f>IF(AND(NP95&gt;'Graph Creator'!$K$4,'Detalle de Cuentas'!NP95&lt;='Graph Creator'!$L$4),1,0)</f>
        <v>0</v>
      </c>
      <c r="OO95" s="2">
        <f>IF(AND(NQ95&gt;'Graph Creator'!$K$4,'Detalle de Cuentas'!NQ95&lt;='Graph Creator'!$L$4),1,0)</f>
        <v>0</v>
      </c>
      <c r="OP95" s="2">
        <f>IF(AND(NR95&gt;'Graph Creator'!$K$4,'Detalle de Cuentas'!NR95&lt;='Graph Creator'!$L$4),1,0)</f>
        <v>0</v>
      </c>
      <c r="OQ95" s="2">
        <f>IF(AND(NS95&gt;'Graph Creator'!$K$4,'Detalle de Cuentas'!NS95&lt;='Graph Creator'!$L$4),1,0)</f>
        <v>0</v>
      </c>
      <c r="OR95" s="2">
        <f>IF(AND(NT95&gt;'Graph Creator'!$K$4,'Detalle de Cuentas'!NT95&lt;='Graph Creator'!$L$4),1,0)</f>
        <v>0</v>
      </c>
      <c r="OS95" s="2">
        <f>IF(AND(NU95&gt;'Graph Creator'!$K$4,'Detalle de Cuentas'!NU95&lt;='Graph Creator'!$L$4),1,0)</f>
        <v>0</v>
      </c>
      <c r="OT95" s="2">
        <f>IF(AND(NV95&gt;'Graph Creator'!$K$4,'Detalle de Cuentas'!NV95&lt;='Graph Creator'!$L$4),1,0)</f>
        <v>0</v>
      </c>
      <c r="OU95" s="2">
        <f>IF(AND(NW95&gt;'Graph Creator'!$K$4,'Detalle de Cuentas'!NW95&lt;='Graph Creator'!$L$4),1,0)</f>
        <v>0</v>
      </c>
      <c r="OV95" s="2">
        <f>IF(AND(NX95&gt;'Graph Creator'!$K$4,'Detalle de Cuentas'!NX95&lt;='Graph Creator'!$L$4),1,0)</f>
        <v>0</v>
      </c>
      <c r="OW95" s="2">
        <f>IF(AND(NY95&gt;'Graph Creator'!$K$4,'Detalle de Cuentas'!NY95&lt;='Graph Creator'!$L$4),1,0)</f>
        <v>0</v>
      </c>
      <c r="OX95" s="2">
        <f>IF(AND(NZ95&gt;'Graph Creator'!$K$4,'Detalle de Cuentas'!NZ95&lt;='Graph Creator'!$L$4),1,0)</f>
        <v>0</v>
      </c>
      <c r="OY95" s="2">
        <f>IF(AND(OA95&gt;'Graph Creator'!$K$4,'Detalle de Cuentas'!OA95&lt;='Graph Creator'!$L$4),1,0)</f>
        <v>0</v>
      </c>
      <c r="OZ95" s="2">
        <f>IF(AND(OB95&gt;'Graph Creator'!$K$4,'Detalle de Cuentas'!OB95&lt;='Graph Creator'!$L$4),1,0)</f>
        <v>0</v>
      </c>
      <c r="PA95" s="2">
        <f>IF(AND(OC95&gt;'Graph Creator'!$K$4,'Detalle de Cuentas'!OC95&lt;='Graph Creator'!$L$4),1,0)</f>
        <v>0</v>
      </c>
      <c r="PB95" s="2">
        <f>IF(AND(NF95&gt;'Graph Creator'!$L$4,'Detalle de Cuentas'!NF95&lt;='Graph Creator'!$M$4),1,0)</f>
        <v>0</v>
      </c>
      <c r="PC95" s="2">
        <f>IF(AND(NG95&gt;'Graph Creator'!$L$4,'Detalle de Cuentas'!NG95&lt;='Graph Creator'!$M$4),1,0)</f>
        <v>0</v>
      </c>
      <c r="PD95" s="2">
        <f>IF(AND(NH95&gt;'Graph Creator'!$L$4,'Detalle de Cuentas'!NH95&lt;='Graph Creator'!$M$4),1,0)</f>
        <v>0</v>
      </c>
      <c r="PE95" s="2">
        <f>IF(AND(NI95&gt;'Graph Creator'!$L$4,'Detalle de Cuentas'!NI95&lt;='Graph Creator'!$M$4),1,0)</f>
        <v>0</v>
      </c>
      <c r="PF95" s="2">
        <f>IF(AND(NJ95&gt;'Graph Creator'!$L$4,'Detalle de Cuentas'!NJ95&lt;='Graph Creator'!$M$4),1,0)</f>
        <v>0</v>
      </c>
      <c r="PG95" s="2">
        <f>IF(AND(NK95&gt;'Graph Creator'!$L$4,'Detalle de Cuentas'!NK95&lt;='Graph Creator'!$M$4),1,0)</f>
        <v>0</v>
      </c>
      <c r="PH95" s="2">
        <f>IF(AND(NL95&gt;'Graph Creator'!$L$4,'Detalle de Cuentas'!NL95&lt;='Graph Creator'!$M$4),1,0)</f>
        <v>0</v>
      </c>
      <c r="PI95" s="2">
        <f>IF(AND(NM95&gt;'Graph Creator'!$L$4,'Detalle de Cuentas'!NM95&lt;='Graph Creator'!$M$4),1,0)</f>
        <v>0</v>
      </c>
      <c r="PJ95" s="2">
        <f>IF(AND(NN95&gt;'Graph Creator'!$L$4,'Detalle de Cuentas'!NN95&lt;='Graph Creator'!$M$4),1,0)</f>
        <v>0</v>
      </c>
      <c r="PK95" s="2">
        <f>IF(AND(NO95&gt;'Graph Creator'!$L$4,'Detalle de Cuentas'!NO95&lt;='Graph Creator'!$M$4),1,0)</f>
        <v>0</v>
      </c>
      <c r="PL95" s="2">
        <f>IF(AND(NP95&gt;'Graph Creator'!$L$4,'Detalle de Cuentas'!NP95&lt;='Graph Creator'!$M$4),1,0)</f>
        <v>0</v>
      </c>
      <c r="PM95" s="2">
        <f>IF(AND(NQ95&gt;'Graph Creator'!$L$4,'Detalle de Cuentas'!NQ95&lt;='Graph Creator'!$M$4),1,0)</f>
        <v>0</v>
      </c>
      <c r="PN95" s="2">
        <f>IF(AND(NR95&gt;'Graph Creator'!$L$4,'Detalle de Cuentas'!NR95&lt;='Graph Creator'!$M$4),1,0)</f>
        <v>0</v>
      </c>
      <c r="PO95" s="2">
        <f>IF(AND(NS95&gt;'Graph Creator'!$L$4,'Detalle de Cuentas'!NS95&lt;='Graph Creator'!$M$4),1,0)</f>
        <v>0</v>
      </c>
      <c r="PP95" s="2">
        <f>IF(AND(NT95&gt;'Graph Creator'!$L$4,'Detalle de Cuentas'!NT95&lt;='Graph Creator'!$M$4),1,0)</f>
        <v>0</v>
      </c>
      <c r="PQ95" s="2">
        <f>IF(AND(NU95&gt;'Graph Creator'!$L$4,'Detalle de Cuentas'!NU95&lt;='Graph Creator'!$M$4),1,0)</f>
        <v>0</v>
      </c>
      <c r="PR95" s="2">
        <f>IF(AND(NV95&gt;'Graph Creator'!$L$4,'Detalle de Cuentas'!NV95&lt;='Graph Creator'!$M$4),1,0)</f>
        <v>0</v>
      </c>
      <c r="PS95" s="2">
        <f>IF(AND(NW95&gt;'Graph Creator'!$L$4,'Detalle de Cuentas'!NW95&lt;='Graph Creator'!$M$4),1,0)</f>
        <v>0</v>
      </c>
      <c r="PT95" s="2">
        <f>IF(AND(NX95&gt;'Graph Creator'!$L$4,'Detalle de Cuentas'!NX95&lt;='Graph Creator'!$M$4),1,0)</f>
        <v>0</v>
      </c>
      <c r="PU95" s="2">
        <f>IF(AND(NY95&gt;'Graph Creator'!$L$4,'Detalle de Cuentas'!NY95&lt;='Graph Creator'!$M$4),1,0)</f>
        <v>0</v>
      </c>
      <c r="PV95" s="2">
        <f>IF(AND(NZ95&gt;'Graph Creator'!$L$4,'Detalle de Cuentas'!NZ95&lt;='Graph Creator'!$M$4),1,0)</f>
        <v>0</v>
      </c>
      <c r="PW95" s="2">
        <f>IF(AND(OA95&gt;'Graph Creator'!$L$4,'Detalle de Cuentas'!OA95&lt;='Graph Creator'!$M$4),1,0)</f>
        <v>0</v>
      </c>
      <c r="PX95" s="2">
        <f>IF(AND(OB95&gt;'Graph Creator'!$L$4,'Detalle de Cuentas'!OB95&lt;='Graph Creator'!$M$4),1,0)</f>
        <v>0</v>
      </c>
      <c r="PY95" s="2">
        <f>IF(AND(OC95&gt;'Graph Creator'!$L$4,'Detalle de Cuentas'!OC95&lt;='Graph Creator'!$M$4),1,0)</f>
        <v>0</v>
      </c>
      <c r="PZ95" s="2">
        <f>IF(AND(NF95&gt;'Graph Creator'!$M$4,'Detalle de Cuentas'!NF95&lt;='Graph Creator'!$N$4),1,0)</f>
        <v>0</v>
      </c>
      <c r="QA95" s="2">
        <f>IF(AND(NG95&gt;'Graph Creator'!$M$4,'Detalle de Cuentas'!NG95&lt;='Graph Creator'!$N$4),1,0)</f>
        <v>0</v>
      </c>
      <c r="QB95" s="2">
        <f>IF(AND(NH95&gt;'Graph Creator'!$M$4,'Detalle de Cuentas'!NH95&lt;='Graph Creator'!$N$4),1,0)</f>
        <v>0</v>
      </c>
      <c r="QC95" s="2">
        <f>IF(AND(NI95&gt;'Graph Creator'!$M$4,'Detalle de Cuentas'!NI95&lt;='Graph Creator'!$N$4),1,0)</f>
        <v>0</v>
      </c>
      <c r="QD95" s="2">
        <f>IF(AND(NJ95&gt;'Graph Creator'!$M$4,'Detalle de Cuentas'!NJ95&lt;='Graph Creator'!$N$4),1,0)</f>
        <v>0</v>
      </c>
      <c r="QE95" s="2">
        <f>IF(AND(NK95&gt;'Graph Creator'!$M$4,'Detalle de Cuentas'!NK95&lt;='Graph Creator'!$N$4),1,0)</f>
        <v>0</v>
      </c>
      <c r="QF95" s="2">
        <f>IF(AND(NL95&gt;'Graph Creator'!$M$4,'Detalle de Cuentas'!NL95&lt;='Graph Creator'!$N$4),1,0)</f>
        <v>0</v>
      </c>
      <c r="QG95" s="2">
        <f>IF(AND(NM95&gt;'Graph Creator'!$M$4,'Detalle de Cuentas'!NM95&lt;='Graph Creator'!$N$4),1,0)</f>
        <v>0</v>
      </c>
      <c r="QH95" s="2">
        <f>IF(AND(NN95&gt;'Graph Creator'!$M$4,'Detalle de Cuentas'!NN95&lt;='Graph Creator'!$N$4),1,0)</f>
        <v>0</v>
      </c>
      <c r="QI95" s="2">
        <f>IF(AND(NO95&gt;'Graph Creator'!$M$4,'Detalle de Cuentas'!NO95&lt;='Graph Creator'!$N$4),1,0)</f>
        <v>0</v>
      </c>
      <c r="QJ95" s="2">
        <f>IF(AND(NP95&gt;'Graph Creator'!$M$4,'Detalle de Cuentas'!NP95&lt;='Graph Creator'!$N$4),1,0)</f>
        <v>0</v>
      </c>
      <c r="QK95" s="2">
        <f>IF(AND(NQ95&gt;'Graph Creator'!$M$4,'Detalle de Cuentas'!NQ95&lt;='Graph Creator'!$N$4),1,0)</f>
        <v>0</v>
      </c>
      <c r="QL95" s="2">
        <f>IF(AND(NR95&gt;'Graph Creator'!$M$4,'Detalle de Cuentas'!NR95&lt;='Graph Creator'!$N$4),1,0)</f>
        <v>0</v>
      </c>
      <c r="QM95" s="2">
        <f>IF(AND(NS95&gt;'Graph Creator'!$M$4,'Detalle de Cuentas'!NS95&lt;='Graph Creator'!$N$4),1,0)</f>
        <v>0</v>
      </c>
      <c r="QN95" s="2">
        <f>IF(AND(NT95&gt;'Graph Creator'!$M$4,'Detalle de Cuentas'!NT95&lt;='Graph Creator'!$N$4),1,0)</f>
        <v>0</v>
      </c>
      <c r="QO95" s="2">
        <f>IF(AND(NU95&gt;'Graph Creator'!$M$4,'Detalle de Cuentas'!NU95&lt;='Graph Creator'!$N$4),1,0)</f>
        <v>0</v>
      </c>
      <c r="QP95" s="2">
        <f>IF(AND(NV95&gt;'Graph Creator'!$M$4,'Detalle de Cuentas'!NV95&lt;='Graph Creator'!$N$4),1,0)</f>
        <v>0</v>
      </c>
      <c r="QQ95" s="2">
        <f>IF(AND(NW95&gt;'Graph Creator'!$M$4,'Detalle de Cuentas'!NW95&lt;='Graph Creator'!$N$4),1,0)</f>
        <v>0</v>
      </c>
      <c r="QR95" s="2">
        <f>IF(AND(NX95&gt;'Graph Creator'!$M$4,'Detalle de Cuentas'!NX95&lt;='Graph Creator'!$N$4),1,0)</f>
        <v>0</v>
      </c>
      <c r="QS95" s="2">
        <f>IF(AND(NY95&gt;'Graph Creator'!$M$4,'Detalle de Cuentas'!NY95&lt;='Graph Creator'!$N$4),1,0)</f>
        <v>0</v>
      </c>
      <c r="QT95" s="2">
        <f>IF(AND(NZ95&gt;'Graph Creator'!$M$4,'Detalle de Cuentas'!NZ95&lt;='Graph Creator'!$N$4),1,0)</f>
        <v>0</v>
      </c>
      <c r="QU95" s="2">
        <f>IF(AND(OA95&gt;'Graph Creator'!$M$4,'Detalle de Cuentas'!OA95&lt;='Graph Creator'!$N$4),1,0)</f>
        <v>0</v>
      </c>
      <c r="QV95" s="2">
        <f>IF(AND(OB95&gt;'Graph Creator'!$M$4,'Detalle de Cuentas'!OB95&lt;='Graph Creator'!$N$4),1,0)</f>
        <v>0</v>
      </c>
      <c r="QW95" s="2">
        <f>IF(AND(OC95&gt;'Graph Creator'!$M$4,'Detalle de Cuentas'!OC95&lt;='Graph Creator'!$N$4),1,0)</f>
        <v>0</v>
      </c>
      <c r="QX95" s="2">
        <f>IF(AND(NF95&gt;'Graph Creator'!$N$4,'Detalle de Cuentas'!NF95&lt;='Graph Creator'!$O$4),1,0)</f>
        <v>0</v>
      </c>
      <c r="QY95" s="2">
        <f>IF(AND(NG95&gt;'Graph Creator'!$N$4,'Detalle de Cuentas'!NG95&lt;='Graph Creator'!$O$4),1,0)</f>
        <v>0</v>
      </c>
      <c r="QZ95" s="2">
        <f>IF(AND(NH95&gt;'Graph Creator'!$N$4,'Detalle de Cuentas'!NH95&lt;='Graph Creator'!$O$4),1,0)</f>
        <v>0</v>
      </c>
      <c r="RA95" s="2">
        <f>IF(AND(NI95&gt;'Graph Creator'!$N$4,'Detalle de Cuentas'!NI95&lt;='Graph Creator'!$O$4),1,0)</f>
        <v>0</v>
      </c>
      <c r="RB95" s="2">
        <f>IF(AND(NJ95&gt;'Graph Creator'!$N$4,'Detalle de Cuentas'!NJ95&lt;='Graph Creator'!$O$4),1,0)</f>
        <v>0</v>
      </c>
      <c r="RC95" s="2">
        <f>IF(AND(NK95&gt;'Graph Creator'!$N$4,'Detalle de Cuentas'!NK95&lt;='Graph Creator'!$O$4),1,0)</f>
        <v>0</v>
      </c>
      <c r="RD95" s="2">
        <f>IF(AND(NL95&gt;'Graph Creator'!$N$4,'Detalle de Cuentas'!NL95&lt;='Graph Creator'!$O$4),1,0)</f>
        <v>0</v>
      </c>
      <c r="RE95" s="2">
        <f>IF(AND(NM95&gt;'Graph Creator'!$N$4,'Detalle de Cuentas'!NM95&lt;='Graph Creator'!$O$4),1,0)</f>
        <v>0</v>
      </c>
      <c r="RF95" s="2">
        <f>IF(AND(NN95&gt;'Graph Creator'!$N$4,'Detalle de Cuentas'!NN95&lt;='Graph Creator'!$O$4),1,0)</f>
        <v>0</v>
      </c>
      <c r="RG95" s="2">
        <f>IF(AND(NO95&gt;'Graph Creator'!$N$4,'Detalle de Cuentas'!NO95&lt;='Graph Creator'!$O$4),1,0)</f>
        <v>0</v>
      </c>
      <c r="RH95" s="2">
        <f>IF(AND(NP95&gt;'Graph Creator'!$N$4,'Detalle de Cuentas'!NP95&lt;='Graph Creator'!$O$4),1,0)</f>
        <v>0</v>
      </c>
      <c r="RI95" s="2">
        <f>IF(AND(NQ95&gt;'Graph Creator'!$N$4,'Detalle de Cuentas'!NQ95&lt;='Graph Creator'!$O$4),1,0)</f>
        <v>0</v>
      </c>
      <c r="RJ95" s="2">
        <f>IF(AND(NR95&gt;'Graph Creator'!$N$4,'Detalle de Cuentas'!NR95&lt;='Graph Creator'!$O$4),1,0)</f>
        <v>0</v>
      </c>
      <c r="RK95" s="2">
        <f>IF(AND(NS95&gt;'Graph Creator'!$N$4,'Detalle de Cuentas'!NS95&lt;='Graph Creator'!$O$4),1,0)</f>
        <v>0</v>
      </c>
      <c r="RL95" s="2">
        <f>IF(AND(NT95&gt;'Graph Creator'!$N$4,'Detalle de Cuentas'!NT95&lt;='Graph Creator'!$O$4),1,0)</f>
        <v>0</v>
      </c>
      <c r="RM95" s="2">
        <f>IF(AND(NU95&gt;'Graph Creator'!$N$4,'Detalle de Cuentas'!NU95&lt;='Graph Creator'!$O$4),1,0)</f>
        <v>0</v>
      </c>
      <c r="RN95" s="2">
        <f>IF(AND(NV95&gt;'Graph Creator'!$N$4,'Detalle de Cuentas'!NV95&lt;='Graph Creator'!$O$4),1,0)</f>
        <v>0</v>
      </c>
      <c r="RO95" s="2">
        <f>IF(AND(NW95&gt;'Graph Creator'!$N$4,'Detalle de Cuentas'!NW95&lt;='Graph Creator'!$O$4),1,0)</f>
        <v>0</v>
      </c>
      <c r="RP95" s="2">
        <f>IF(AND(NX95&gt;'Graph Creator'!$N$4,'Detalle de Cuentas'!NX95&lt;='Graph Creator'!$O$4),1,0)</f>
        <v>0</v>
      </c>
      <c r="RQ95" s="2">
        <f>IF(AND(NY95&gt;'Graph Creator'!$N$4,'Detalle de Cuentas'!NY95&lt;='Graph Creator'!$O$4),1,0)</f>
        <v>0</v>
      </c>
      <c r="RR95" s="2">
        <f>IF(AND(NZ95&gt;'Graph Creator'!$N$4,'Detalle de Cuentas'!NZ95&lt;='Graph Creator'!$O$4),1,0)</f>
        <v>0</v>
      </c>
      <c r="RS95" s="2">
        <f>IF(AND(OA95&gt;'Graph Creator'!$N$4,'Detalle de Cuentas'!OA95&lt;='Graph Creator'!$O$4),1,0)</f>
        <v>0</v>
      </c>
      <c r="RT95" s="2">
        <f>IF(AND(OB95&gt;'Graph Creator'!$N$4,'Detalle de Cuentas'!OB95&lt;='Graph Creator'!$O$4),1,0)</f>
        <v>0</v>
      </c>
      <c r="RU95" s="2">
        <f>IF(AND(OC95&gt;'Graph Creator'!$N$4,'Detalle de Cuentas'!OC95&lt;='Graph Creator'!$O$4),1,0)</f>
        <v>0</v>
      </c>
      <c r="RV95" s="2" t="e">
        <f t="shared" si="1224"/>
        <v>#VALUE!</v>
      </c>
      <c r="RW95" s="2" t="e">
        <f t="shared" si="1225"/>
        <v>#VALUE!</v>
      </c>
      <c r="RX95" s="2" t="e">
        <f t="shared" si="1226"/>
        <v>#VALUE!</v>
      </c>
      <c r="RY95" s="2" t="e">
        <f t="shared" si="1227"/>
        <v>#VALUE!</v>
      </c>
      <c r="RZ95" s="2" t="e">
        <f t="shared" si="1228"/>
        <v>#VALUE!</v>
      </c>
      <c r="SA95" s="2" t="e">
        <f t="shared" si="1229"/>
        <v>#VALUE!</v>
      </c>
      <c r="SB95" s="2" t="e">
        <f t="shared" si="1230"/>
        <v>#VALUE!</v>
      </c>
      <c r="SC95" s="2" t="e">
        <f t="shared" si="1231"/>
        <v>#VALUE!</v>
      </c>
      <c r="SD95" s="2" t="e">
        <f t="shared" si="1232"/>
        <v>#VALUE!</v>
      </c>
      <c r="SE95" s="2" t="e">
        <f t="shared" si="1233"/>
        <v>#VALUE!</v>
      </c>
      <c r="SF95" s="2" t="e">
        <f t="shared" si="1234"/>
        <v>#VALUE!</v>
      </c>
      <c r="SG95" s="2" t="e">
        <f t="shared" si="1235"/>
        <v>#VALUE!</v>
      </c>
      <c r="SH95" s="2" t="e">
        <f t="shared" si="1236"/>
        <v>#VALUE!</v>
      </c>
      <c r="SI95" s="2" t="e">
        <f t="shared" si="1237"/>
        <v>#VALUE!</v>
      </c>
      <c r="SJ95" s="2" t="e">
        <f t="shared" si="1238"/>
        <v>#VALUE!</v>
      </c>
      <c r="SK95" s="2" t="e">
        <f t="shared" si="1239"/>
        <v>#VALUE!</v>
      </c>
      <c r="SL95" s="2" t="e">
        <f t="shared" si="1240"/>
        <v>#VALUE!</v>
      </c>
      <c r="SM95" s="2" t="e">
        <f t="shared" si="1241"/>
        <v>#VALUE!</v>
      </c>
      <c r="SN95" s="2" t="e">
        <f t="shared" si="1242"/>
        <v>#VALUE!</v>
      </c>
      <c r="SO95" s="2" t="e">
        <f t="shared" si="1243"/>
        <v>#VALUE!</v>
      </c>
      <c r="SP95" s="2" t="e">
        <f t="shared" si="1244"/>
        <v>#VALUE!</v>
      </c>
      <c r="SQ95" s="2" t="e">
        <f t="shared" si="1245"/>
        <v>#VALUE!</v>
      </c>
      <c r="SR95" s="2" t="e">
        <f t="shared" si="1246"/>
        <v>#VALUE!</v>
      </c>
      <c r="SS95" s="2" t="e">
        <f t="shared" si="1247"/>
        <v>#VALUE!</v>
      </c>
      <c r="ST95" s="2" t="e">
        <f t="shared" si="1248"/>
        <v>#VALUE!</v>
      </c>
      <c r="SU95" s="2" t="e">
        <f t="shared" si="1249"/>
        <v>#VALUE!</v>
      </c>
      <c r="SV95" s="2" t="e">
        <f t="shared" si="1250"/>
        <v>#VALUE!</v>
      </c>
      <c r="SW95" s="2" t="e">
        <f t="shared" si="1251"/>
        <v>#VALUE!</v>
      </c>
      <c r="SX95" s="2" t="e">
        <f t="shared" si="1252"/>
        <v>#VALUE!</v>
      </c>
      <c r="SY95" s="2" t="e">
        <f t="shared" si="1253"/>
        <v>#VALUE!</v>
      </c>
      <c r="SZ95" s="2" t="e">
        <f t="shared" si="1254"/>
        <v>#VALUE!</v>
      </c>
      <c r="TA95" s="2" t="e">
        <f t="shared" si="1255"/>
        <v>#VALUE!</v>
      </c>
      <c r="TB95" s="2" t="e">
        <f t="shared" si="1256"/>
        <v>#VALUE!</v>
      </c>
      <c r="TC95" s="2" t="e">
        <f t="shared" si="1257"/>
        <v>#VALUE!</v>
      </c>
      <c r="TD95" s="2" t="e">
        <f t="shared" si="1258"/>
        <v>#VALUE!</v>
      </c>
      <c r="TE95" s="2" t="e">
        <f t="shared" si="1259"/>
        <v>#VALUE!</v>
      </c>
      <c r="TF95" s="2" t="str">
        <f>IF(DZ95=1,IF(SUM(DZ$17:DZ95)&lt;2,""&amp;B95,", "&amp;B95),"")</f>
        <v/>
      </c>
      <c r="TG95" s="2" t="str">
        <f t="shared" si="1272"/>
        <v/>
      </c>
      <c r="TH95" s="2">
        <f t="shared" si="1260"/>
        <v>0</v>
      </c>
      <c r="TI95" s="14" t="str">
        <f t="shared" si="1261"/>
        <v/>
      </c>
      <c r="TJ95" s="14" t="e">
        <f t="shared" si="1081"/>
        <v>#VALUE!</v>
      </c>
      <c r="TK95" s="14" t="e">
        <f t="shared" si="1082"/>
        <v>#VALUE!</v>
      </c>
      <c r="TL95" s="14" t="e">
        <f t="shared" si="1083"/>
        <v>#VALUE!</v>
      </c>
      <c r="TM95" s="14" t="e">
        <f t="shared" si="1084"/>
        <v>#VALUE!</v>
      </c>
      <c r="TN95" s="14" t="e">
        <f t="shared" si="1085"/>
        <v>#VALUE!</v>
      </c>
      <c r="TO95" s="14" t="e">
        <f t="shared" si="1086"/>
        <v>#VALUE!</v>
      </c>
      <c r="TP95" s="14" t="e">
        <f t="shared" si="1087"/>
        <v>#VALUE!</v>
      </c>
      <c r="TQ95" s="14" t="e">
        <f t="shared" si="1088"/>
        <v>#VALUE!</v>
      </c>
      <c r="TR95" s="14" t="e">
        <f t="shared" si="1089"/>
        <v>#VALUE!</v>
      </c>
      <c r="TS95" s="14" t="e">
        <f t="shared" si="1090"/>
        <v>#VALUE!</v>
      </c>
      <c r="TT95" s="14" t="e">
        <f t="shared" si="1091"/>
        <v>#VALUE!</v>
      </c>
      <c r="TU95" s="14" t="e">
        <f t="shared" si="1092"/>
        <v>#VALUE!</v>
      </c>
      <c r="TV95" s="14" t="e">
        <f t="shared" si="1093"/>
        <v>#VALUE!</v>
      </c>
      <c r="TW95" s="14" t="e">
        <f t="shared" si="1094"/>
        <v>#VALUE!</v>
      </c>
      <c r="TX95" s="14" t="e">
        <f t="shared" si="1095"/>
        <v>#VALUE!</v>
      </c>
      <c r="TY95" s="14" t="e">
        <f t="shared" si="1096"/>
        <v>#VALUE!</v>
      </c>
      <c r="TZ95" s="14" t="e">
        <f t="shared" si="1097"/>
        <v>#VALUE!</v>
      </c>
      <c r="UA95" s="14" t="e">
        <f t="shared" si="1098"/>
        <v>#VALUE!</v>
      </c>
      <c r="UB95" s="14" t="e">
        <f t="shared" si="1099"/>
        <v>#VALUE!</v>
      </c>
      <c r="UC95" s="14" t="e">
        <f t="shared" si="1100"/>
        <v>#VALUE!</v>
      </c>
      <c r="UD95" s="14" t="e">
        <f t="shared" si="1101"/>
        <v>#VALUE!</v>
      </c>
      <c r="UE95" s="14" t="e">
        <f t="shared" si="1102"/>
        <v>#VALUE!</v>
      </c>
      <c r="UF95" s="14" t="e">
        <f t="shared" si="1103"/>
        <v>#VALUE!</v>
      </c>
      <c r="UH95" s="2">
        <f>IF($C$4-$R95&gt;'Graph Creator'!$E$2*'Graph Creator'!$D$13*12,0,1)</f>
        <v>1</v>
      </c>
      <c r="UJ95" s="2" t="e">
        <f t="shared" si="1262"/>
        <v>#VALUE!</v>
      </c>
      <c r="UK95" s="2" t="e">
        <f t="shared" si="1104"/>
        <v>#VALUE!</v>
      </c>
      <c r="UL95" s="2" t="e">
        <f t="shared" si="1105"/>
        <v>#VALUE!</v>
      </c>
      <c r="UM95" s="2" t="e">
        <f t="shared" si="1106"/>
        <v>#VALUE!</v>
      </c>
      <c r="UN95" s="2" t="e">
        <f t="shared" si="1107"/>
        <v>#VALUE!</v>
      </c>
      <c r="UO95" s="2" t="e">
        <f t="shared" si="1108"/>
        <v>#VALUE!</v>
      </c>
      <c r="UP95" s="2" t="e">
        <f t="shared" si="1109"/>
        <v>#VALUE!</v>
      </c>
      <c r="UQ95" s="2" t="e">
        <f t="shared" si="1110"/>
        <v>#VALUE!</v>
      </c>
      <c r="UR95" s="2" t="e">
        <f t="shared" si="1111"/>
        <v>#VALUE!</v>
      </c>
      <c r="US95" s="2" t="e">
        <f t="shared" si="1112"/>
        <v>#VALUE!</v>
      </c>
      <c r="UT95" s="2" t="e">
        <f t="shared" si="1113"/>
        <v>#VALUE!</v>
      </c>
      <c r="UU95" s="2" t="e">
        <f t="shared" si="1114"/>
        <v>#VALUE!</v>
      </c>
      <c r="UV95" s="2" t="e">
        <f t="shared" si="1115"/>
        <v>#VALUE!</v>
      </c>
      <c r="UW95" s="2" t="e">
        <f t="shared" si="1116"/>
        <v>#VALUE!</v>
      </c>
      <c r="UX95" s="2" t="e">
        <f t="shared" si="1117"/>
        <v>#VALUE!</v>
      </c>
      <c r="UY95" s="2" t="e">
        <f t="shared" si="1118"/>
        <v>#VALUE!</v>
      </c>
      <c r="UZ95" s="2" t="e">
        <f t="shared" si="1119"/>
        <v>#VALUE!</v>
      </c>
      <c r="VA95" s="2" t="e">
        <f t="shared" si="1120"/>
        <v>#VALUE!</v>
      </c>
      <c r="VB95" s="2" t="e">
        <f t="shared" si="1121"/>
        <v>#VALUE!</v>
      </c>
      <c r="VC95" s="2" t="e">
        <f t="shared" si="1122"/>
        <v>#VALUE!</v>
      </c>
      <c r="VD95" s="2" t="e">
        <f t="shared" si="1123"/>
        <v>#VALUE!</v>
      </c>
      <c r="VE95" s="2" t="e">
        <f t="shared" si="1124"/>
        <v>#VALUE!</v>
      </c>
      <c r="VF95" s="2" t="e">
        <f t="shared" si="1125"/>
        <v>#VALUE!</v>
      </c>
      <c r="VG95" s="2" t="e">
        <f t="shared" si="1126"/>
        <v>#VALUE!</v>
      </c>
      <c r="VH95" s="2" t="e">
        <f t="shared" si="1127"/>
        <v>#VALUE!</v>
      </c>
      <c r="VI95" s="2" t="e">
        <f t="shared" si="1128"/>
        <v>#VALUE!</v>
      </c>
      <c r="VJ95" s="2" t="e">
        <f t="shared" si="1129"/>
        <v>#VALUE!</v>
      </c>
      <c r="VK95" s="2" t="e">
        <f t="shared" si="1130"/>
        <v>#VALUE!</v>
      </c>
      <c r="VL95" s="2" t="e">
        <f t="shared" si="1131"/>
        <v>#VALUE!</v>
      </c>
      <c r="VM95" s="2" t="e">
        <f t="shared" si="1132"/>
        <v>#VALUE!</v>
      </c>
      <c r="VN95" s="2" t="e">
        <f t="shared" si="1133"/>
        <v>#VALUE!</v>
      </c>
      <c r="VO95" s="2" t="e">
        <f t="shared" si="1134"/>
        <v>#VALUE!</v>
      </c>
      <c r="VP95" s="2" t="e">
        <f t="shared" si="1135"/>
        <v>#VALUE!</v>
      </c>
      <c r="VQ95" s="2" t="e">
        <f t="shared" si="1136"/>
        <v>#VALUE!</v>
      </c>
      <c r="VR95" s="2" t="e">
        <f t="shared" si="1137"/>
        <v>#VALUE!</v>
      </c>
      <c r="VS95" s="2" t="e">
        <f t="shared" si="1138"/>
        <v>#VALUE!</v>
      </c>
      <c r="VT95" s="98">
        <f t="shared" si="1263"/>
        <v>0</v>
      </c>
      <c r="VU95" s="98">
        <f t="shared" si="1139"/>
        <v>0</v>
      </c>
      <c r="VV95" s="98">
        <f t="shared" si="1140"/>
        <v>0</v>
      </c>
      <c r="VW95" s="98">
        <f t="shared" si="1141"/>
        <v>0</v>
      </c>
      <c r="VX95" s="98">
        <f t="shared" si="1142"/>
        <v>0</v>
      </c>
      <c r="VY95" s="98">
        <f t="shared" si="1143"/>
        <v>0</v>
      </c>
      <c r="VZ95" s="98">
        <f t="shared" si="1144"/>
        <v>0</v>
      </c>
      <c r="WA95" s="98">
        <f t="shared" si="1145"/>
        <v>0</v>
      </c>
      <c r="WB95" s="98">
        <f t="shared" si="1146"/>
        <v>0</v>
      </c>
      <c r="WC95" s="98">
        <f t="shared" si="1147"/>
        <v>0</v>
      </c>
      <c r="WD95" s="98">
        <f t="shared" si="1148"/>
        <v>0</v>
      </c>
      <c r="WE95" s="98">
        <f t="shared" si="1149"/>
        <v>0</v>
      </c>
      <c r="WF95" s="98">
        <f t="shared" si="1150"/>
        <v>0</v>
      </c>
      <c r="WG95" s="98">
        <f t="shared" si="1151"/>
        <v>0</v>
      </c>
      <c r="WH95" s="98">
        <f t="shared" si="1152"/>
        <v>0</v>
      </c>
      <c r="WI95" s="98">
        <f t="shared" si="1153"/>
        <v>0</v>
      </c>
      <c r="WJ95" s="98">
        <f t="shared" si="1154"/>
        <v>0</v>
      </c>
      <c r="WK95" s="98">
        <f t="shared" si="1155"/>
        <v>0</v>
      </c>
      <c r="WL95" s="98">
        <f t="shared" si="1156"/>
        <v>0</v>
      </c>
      <c r="WM95" s="98">
        <f t="shared" si="1157"/>
        <v>0</v>
      </c>
      <c r="WN95" s="98">
        <f t="shared" si="1158"/>
        <v>0</v>
      </c>
      <c r="WO95" s="98">
        <f t="shared" si="1159"/>
        <v>0</v>
      </c>
      <c r="WP95" s="98">
        <f t="shared" si="1160"/>
        <v>0</v>
      </c>
      <c r="WQ95" s="98">
        <f t="shared" si="1161"/>
        <v>0</v>
      </c>
      <c r="WR95" s="98">
        <f>IFERROR(INDEX('Score Calculation'!$D$38:$D$41,MATCH('Detalle de Cuentas'!VT95,'Score Calculation'!$C$38:$C$41,1)),0)</f>
        <v>4</v>
      </c>
      <c r="WS95" s="98">
        <f>IFERROR(INDEX('Score Calculation'!$D$38:$D$41,MATCH('Detalle de Cuentas'!VU95,'Score Calculation'!$C$38:$C$41,1)),0)</f>
        <v>4</v>
      </c>
      <c r="WT95" s="98">
        <f>IFERROR(INDEX('Score Calculation'!$D$38:$D$41,MATCH('Detalle de Cuentas'!VV95,'Score Calculation'!$C$38:$C$41,1)),0)</f>
        <v>4</v>
      </c>
      <c r="WU95" s="98">
        <f>IFERROR(INDEX('Score Calculation'!$D$38:$D$41,MATCH('Detalle de Cuentas'!VW95,'Score Calculation'!$C$38:$C$41,1)),0)</f>
        <v>4</v>
      </c>
      <c r="WV95" s="98">
        <f>IFERROR(INDEX('Score Calculation'!$D$38:$D$41,MATCH('Detalle de Cuentas'!VX95,'Score Calculation'!$C$38:$C$41,1)),0)</f>
        <v>4</v>
      </c>
      <c r="WW95" s="98">
        <f>IFERROR(INDEX('Score Calculation'!$D$38:$D$41,MATCH('Detalle de Cuentas'!VY95,'Score Calculation'!$C$38:$C$41,1)),0)</f>
        <v>4</v>
      </c>
      <c r="WX95" s="98">
        <f>IFERROR(INDEX('Score Calculation'!$D$38:$D$41,MATCH('Detalle de Cuentas'!VZ95,'Score Calculation'!$C$38:$C$41,1)),0)</f>
        <v>4</v>
      </c>
      <c r="WY95" s="98">
        <f>IFERROR(INDEX('Score Calculation'!$D$38:$D$41,MATCH('Detalle de Cuentas'!WA95,'Score Calculation'!$C$38:$C$41,1)),0)</f>
        <v>4</v>
      </c>
      <c r="WZ95" s="98">
        <f>IFERROR(INDEX('Score Calculation'!$D$38:$D$41,MATCH('Detalle de Cuentas'!WB95,'Score Calculation'!$C$38:$C$41,1)),0)</f>
        <v>4</v>
      </c>
      <c r="XA95" s="98">
        <f>IFERROR(INDEX('Score Calculation'!$D$38:$D$41,MATCH('Detalle de Cuentas'!WC95,'Score Calculation'!$C$38:$C$41,1)),0)</f>
        <v>4</v>
      </c>
      <c r="XB95" s="98">
        <f>IFERROR(INDEX('Score Calculation'!$D$38:$D$41,MATCH('Detalle de Cuentas'!WD95,'Score Calculation'!$C$38:$C$41,1)),0)</f>
        <v>4</v>
      </c>
      <c r="XC95" s="98">
        <f>IFERROR(INDEX('Score Calculation'!$D$38:$D$41,MATCH('Detalle de Cuentas'!WE95,'Score Calculation'!$C$38:$C$41,1)),0)</f>
        <v>4</v>
      </c>
      <c r="XD95" s="98">
        <f>IFERROR(INDEX('Score Calculation'!$D$38:$D$41,MATCH('Detalle de Cuentas'!WF95,'Score Calculation'!$C$38:$C$41,1)),0)</f>
        <v>4</v>
      </c>
      <c r="XE95" s="98">
        <f>IFERROR(INDEX('Score Calculation'!$D$38:$D$41,MATCH('Detalle de Cuentas'!WG95,'Score Calculation'!$C$38:$C$41,1)),0)</f>
        <v>4</v>
      </c>
      <c r="XF95" s="98">
        <f>IFERROR(INDEX('Score Calculation'!$D$38:$D$41,MATCH('Detalle de Cuentas'!WH95,'Score Calculation'!$C$38:$C$41,1)),0)</f>
        <v>4</v>
      </c>
      <c r="XG95" s="98">
        <f>IFERROR(INDEX('Score Calculation'!$D$38:$D$41,MATCH('Detalle de Cuentas'!WI95,'Score Calculation'!$C$38:$C$41,1)),0)</f>
        <v>4</v>
      </c>
      <c r="XH95" s="98">
        <f>IFERROR(INDEX('Score Calculation'!$D$38:$D$41,MATCH('Detalle de Cuentas'!WJ95,'Score Calculation'!$C$38:$C$41,1)),0)</f>
        <v>4</v>
      </c>
      <c r="XI95" s="98">
        <f>IFERROR(INDEX('Score Calculation'!$D$38:$D$41,MATCH('Detalle de Cuentas'!WK95,'Score Calculation'!$C$38:$C$41,1)),0)</f>
        <v>4</v>
      </c>
      <c r="XJ95" s="98">
        <f>IFERROR(INDEX('Score Calculation'!$D$38:$D$41,MATCH('Detalle de Cuentas'!WL95,'Score Calculation'!$C$38:$C$41,1)),0)</f>
        <v>4</v>
      </c>
      <c r="XK95" s="98">
        <f>IFERROR(INDEX('Score Calculation'!$D$38:$D$41,MATCH('Detalle de Cuentas'!WM95,'Score Calculation'!$C$38:$C$41,1)),0)</f>
        <v>4</v>
      </c>
      <c r="XL95" s="98">
        <f>IFERROR(INDEX('Score Calculation'!$D$38:$D$41,MATCH('Detalle de Cuentas'!WN95,'Score Calculation'!$C$38:$C$41,1)),0)</f>
        <v>4</v>
      </c>
      <c r="XM95" s="98">
        <f>IFERROR(INDEX('Score Calculation'!$D$38:$D$41,MATCH('Detalle de Cuentas'!WO95,'Score Calculation'!$C$38:$C$41,1)),0)</f>
        <v>4</v>
      </c>
      <c r="XN95" s="98">
        <f>IFERROR(INDEX('Score Calculation'!$D$38:$D$41,MATCH('Detalle de Cuentas'!WP95,'Score Calculation'!$C$38:$C$41,1)),0)</f>
        <v>4</v>
      </c>
      <c r="XO95" s="98">
        <f>IFERROR(INDEX('Score Calculation'!$D$38:$D$41,MATCH('Detalle de Cuentas'!WQ95,'Score Calculation'!$C$38:$C$41,1)),0)</f>
        <v>4</v>
      </c>
      <c r="XP95" s="98">
        <f>IFERROR(INDEX('Score Calculation'!$D$24:$D$31,MATCH('Detalle de Cuentas'!NF95,'Score Calculation'!$C$24:$C$31,1)),0)</f>
        <v>1</v>
      </c>
      <c r="XQ95" s="98">
        <f>IFERROR(INDEX('Score Calculation'!$D$24:$D$31,MATCH('Detalle de Cuentas'!NG95,'Score Calculation'!$C$24:$C$31,1)),0)</f>
        <v>1</v>
      </c>
      <c r="XR95" s="98">
        <f>IFERROR(INDEX('Score Calculation'!$D$24:$D$31,MATCH('Detalle de Cuentas'!NH95,'Score Calculation'!$C$24:$C$31,1)),0)</f>
        <v>1</v>
      </c>
      <c r="XS95" s="98">
        <f>IFERROR(INDEX('Score Calculation'!$D$24:$D$31,MATCH('Detalle de Cuentas'!NI95,'Score Calculation'!$C$24:$C$31,1)),0)</f>
        <v>1</v>
      </c>
      <c r="XT95" s="98">
        <f>IFERROR(INDEX('Score Calculation'!$D$24:$D$31,MATCH('Detalle de Cuentas'!NJ95,'Score Calculation'!$C$24:$C$31,1)),0)</f>
        <v>1</v>
      </c>
      <c r="XU95" s="98">
        <f>IFERROR(INDEX('Score Calculation'!$D$24:$D$31,MATCH('Detalle de Cuentas'!NK95,'Score Calculation'!$C$24:$C$31,1)),0)</f>
        <v>1</v>
      </c>
      <c r="XV95" s="98">
        <f>IFERROR(INDEX('Score Calculation'!$D$24:$D$31,MATCH('Detalle de Cuentas'!NL95,'Score Calculation'!$C$24:$C$31,1)),0)</f>
        <v>1</v>
      </c>
      <c r="XW95" s="98">
        <f>IFERROR(INDEX('Score Calculation'!$D$24:$D$31,MATCH('Detalle de Cuentas'!NM95,'Score Calculation'!$C$24:$C$31,1)),0)</f>
        <v>1</v>
      </c>
      <c r="XX95" s="98">
        <f>IFERROR(INDEX('Score Calculation'!$D$24:$D$31,MATCH('Detalle de Cuentas'!NN95,'Score Calculation'!$C$24:$C$31,1)),0)</f>
        <v>1</v>
      </c>
      <c r="XY95" s="98">
        <f>IFERROR(INDEX('Score Calculation'!$D$24:$D$31,MATCH('Detalle de Cuentas'!NO95,'Score Calculation'!$C$24:$C$31,1)),0)</f>
        <v>1</v>
      </c>
      <c r="XZ95" s="98">
        <f>IFERROR(INDEX('Score Calculation'!$D$24:$D$31,MATCH('Detalle de Cuentas'!NP95,'Score Calculation'!$C$24:$C$31,1)),0)</f>
        <v>1</v>
      </c>
      <c r="YA95" s="98">
        <f>IFERROR(INDEX('Score Calculation'!$D$24:$D$31,MATCH('Detalle de Cuentas'!NQ95,'Score Calculation'!$C$24:$C$31,1)),0)</f>
        <v>1</v>
      </c>
      <c r="YB95" s="98">
        <f>IFERROR(INDEX('Score Calculation'!$D$24:$D$31,MATCH('Detalle de Cuentas'!NR95,'Score Calculation'!$C$24:$C$31,1)),0)</f>
        <v>1</v>
      </c>
      <c r="YC95" s="98">
        <f>IFERROR(INDEX('Score Calculation'!$D$24:$D$31,MATCH('Detalle de Cuentas'!NS95,'Score Calculation'!$C$24:$C$31,1)),0)</f>
        <v>1</v>
      </c>
      <c r="YD95" s="98">
        <f>IFERROR(INDEX('Score Calculation'!$D$24:$D$31,MATCH('Detalle de Cuentas'!NT95,'Score Calculation'!$C$24:$C$31,1)),0)</f>
        <v>1</v>
      </c>
      <c r="YE95" s="98">
        <f>IFERROR(INDEX('Score Calculation'!$D$24:$D$31,MATCH('Detalle de Cuentas'!NU95,'Score Calculation'!$C$24:$C$31,1)),0)</f>
        <v>1</v>
      </c>
      <c r="YF95" s="98">
        <f>IFERROR(INDEX('Score Calculation'!$D$24:$D$31,MATCH('Detalle de Cuentas'!NV95,'Score Calculation'!$C$24:$C$31,1)),0)</f>
        <v>1</v>
      </c>
      <c r="YG95" s="98">
        <f>IFERROR(INDEX('Score Calculation'!$D$24:$D$31,MATCH('Detalle de Cuentas'!NW95,'Score Calculation'!$C$24:$C$31,1)),0)</f>
        <v>1</v>
      </c>
      <c r="YH95" s="98">
        <f>IFERROR(INDEX('Score Calculation'!$D$24:$D$31,MATCH('Detalle de Cuentas'!NX95,'Score Calculation'!$C$24:$C$31,1)),0)</f>
        <v>1</v>
      </c>
      <c r="YI95" s="98">
        <f>IFERROR(INDEX('Score Calculation'!$D$24:$D$31,MATCH('Detalle de Cuentas'!NY95,'Score Calculation'!$C$24:$C$31,1)),0)</f>
        <v>1</v>
      </c>
      <c r="YJ95" s="98">
        <f>IFERROR(INDEX('Score Calculation'!$D$24:$D$31,MATCH('Detalle de Cuentas'!NZ95,'Score Calculation'!$C$24:$C$31,1)),0)</f>
        <v>1</v>
      </c>
      <c r="YK95" s="98">
        <f>IFERROR(INDEX('Score Calculation'!$D$24:$D$31,MATCH('Detalle de Cuentas'!OA95,'Score Calculation'!$C$24:$C$31,1)),0)</f>
        <v>1</v>
      </c>
      <c r="YL95" s="98">
        <f>IFERROR(INDEX('Score Calculation'!$D$24:$D$31,MATCH('Detalle de Cuentas'!OB95,'Score Calculation'!$C$24:$C$31,1)),0)</f>
        <v>1</v>
      </c>
      <c r="YM95" s="98">
        <f>IFERROR(INDEX('Score Calculation'!$D$24:$D$31,MATCH('Detalle de Cuentas'!OC95,'Score Calculation'!$C$24:$C$31,1)),0)</f>
        <v>1</v>
      </c>
      <c r="YN95" s="98">
        <f t="shared" si="1264"/>
        <v>0</v>
      </c>
      <c r="YO95" s="98">
        <f>IF(LEFT(TRIM($D95),15)="GRUPO SOLIDARIO",$L95*'Score Calculation'!$H$5,IF(TRIM('Detalle de Cuentas'!$C95)="Semanal",'Detalle de Cuentas'!$L95*'Score Calculation'!$H$6,'Detalle de Cuentas'!$L95))</f>
        <v>0</v>
      </c>
      <c r="YP95" s="99">
        <f>IFERROR(INDEX('Score Calculation'!$D$54:$D$60,MATCH($YO95,'Score Calculation'!$C$54:$C$60,1)),1)</f>
        <v>0.2</v>
      </c>
      <c r="YQ95" s="99">
        <f>IFERROR(INDEX('Score Calculation'!$D$65:$D$123,MATCH(LEFT(TRIM('Detalle de Cuentas'!$F95),20),'Score Calculation'!$F$65:$F$123,0)),1)</f>
        <v>1</v>
      </c>
      <c r="YR95" s="99">
        <f>IFERROR(INDEX('Score Calculation'!$D$46:$D$49,MATCH('Detalle de Cuentas'!$YN95,'Score Calculation'!$C$46:$C$49,1)),1)</f>
        <v>4</v>
      </c>
      <c r="YS95" s="99">
        <f t="shared" si="1265"/>
        <v>0</v>
      </c>
      <c r="YT95" s="99">
        <f t="shared" si="1266"/>
        <v>0</v>
      </c>
      <c r="YU95" s="98" t="str">
        <f t="shared" si="1267"/>
        <v/>
      </c>
      <c r="YV95" s="109">
        <f t="shared" si="1268"/>
        <v>1</v>
      </c>
      <c r="YW95" s="109">
        <f>IFERROR(INDEX('Score Calculation'!$D$187:$D$245,MATCH(LEFT(TRIM('Detalle de Cuentas'!$F95),20),'Score Calculation'!$F$187:$F$245,0)),1)</f>
        <v>1</v>
      </c>
      <c r="YX95" s="109">
        <f>IFERROR(IF($E95="HIPOTECA",-PMT('Score Calculation'!$H$266/(360/$J95),$G95,$YO95)*(30/$J95),-PMT('Score Calculation'!$H$267/(360/$J95),$G95,$YO95)*(30/$J95)),0)</f>
        <v>0</v>
      </c>
      <c r="YY95" s="109">
        <f t="shared" si="805"/>
        <v>0</v>
      </c>
      <c r="YZ95" s="109">
        <f t="shared" si="805"/>
        <v>0</v>
      </c>
      <c r="ZA95" s="109">
        <f t="shared" si="805"/>
        <v>0</v>
      </c>
      <c r="ZB95" s="109">
        <f t="shared" si="805"/>
        <v>0</v>
      </c>
      <c r="ZC95" s="109">
        <f t="shared" si="805"/>
        <v>0</v>
      </c>
      <c r="ZD95" s="109">
        <f t="shared" si="805"/>
        <v>0</v>
      </c>
      <c r="ZE95" s="109">
        <f t="shared" si="805"/>
        <v>0</v>
      </c>
      <c r="ZF95" s="109">
        <f t="shared" si="805"/>
        <v>0</v>
      </c>
      <c r="ZG95" s="109">
        <f t="shared" si="805"/>
        <v>0</v>
      </c>
      <c r="ZH95" s="109">
        <f t="shared" si="805"/>
        <v>0</v>
      </c>
      <c r="ZI95" s="109">
        <f t="shared" si="1269"/>
        <v>0</v>
      </c>
    </row>
    <row r="96" spans="2:685" x14ac:dyDescent="0.2">
      <c r="B96" s="41">
        <v>80</v>
      </c>
      <c r="C96" s="42"/>
      <c r="D96" s="42"/>
      <c r="E96" s="42"/>
      <c r="F96" s="42"/>
      <c r="G96" s="42"/>
      <c r="H96" s="42"/>
      <c r="I96" s="29"/>
      <c r="J96" s="6" t="str">
        <f t="shared" si="814"/>
        <v/>
      </c>
      <c r="K96" s="43"/>
      <c r="L96" s="43"/>
      <c r="M96" s="43"/>
      <c r="N96" s="43"/>
      <c r="O96" s="43"/>
      <c r="P96" s="44" t="str">
        <f t="shared" si="1162"/>
        <v/>
      </c>
      <c r="Q96" s="26"/>
      <c r="R96" s="26"/>
      <c r="S96" s="26"/>
      <c r="T96" s="26"/>
      <c r="U96" s="29"/>
      <c r="V96" s="43"/>
      <c r="W96" s="26"/>
      <c r="X96" s="29"/>
      <c r="Y96" s="6">
        <f>IF('Detalle de Cuentas'!$C$4-$R96&gt;'Graph Creator'!$E$2*'Graph Creator'!$D$13*12,0,1)</f>
        <v>1</v>
      </c>
      <c r="Z96" s="45">
        <f t="shared" si="815"/>
        <v>0</v>
      </c>
      <c r="AA96" s="2" t="e">
        <f t="shared" si="1163"/>
        <v>#VALUE!</v>
      </c>
      <c r="AB96" s="2" t="e">
        <f t="shared" si="1164"/>
        <v>#VALUE!</v>
      </c>
      <c r="AC96" s="2" t="e">
        <f t="shared" si="1165"/>
        <v>#VALUE!</v>
      </c>
      <c r="AD96" s="2" t="e">
        <f t="shared" si="1166"/>
        <v>#VALUE!</v>
      </c>
      <c r="AE96" s="2" t="e">
        <f t="shared" si="1167"/>
        <v>#VALUE!</v>
      </c>
      <c r="AF96" s="2" t="e">
        <f t="shared" si="1168"/>
        <v>#VALUE!</v>
      </c>
      <c r="AG96" s="2">
        <f t="shared" si="1169"/>
        <v>0</v>
      </c>
      <c r="AH96" s="2">
        <f t="shared" si="1170"/>
        <v>0</v>
      </c>
      <c r="AI96" s="2" t="str">
        <f t="shared" si="1171"/>
        <v/>
      </c>
      <c r="AJ96" s="2" t="str">
        <f t="shared" ref="AJ96:BE96" si="1297">IFERROR(SEARCH(".",$I96,AI96+1),"")</f>
        <v/>
      </c>
      <c r="AK96" s="2" t="str">
        <f t="shared" si="1297"/>
        <v/>
      </c>
      <c r="AL96" s="2" t="str">
        <f t="shared" si="1297"/>
        <v/>
      </c>
      <c r="AM96" s="2" t="str">
        <f t="shared" si="1297"/>
        <v/>
      </c>
      <c r="AN96" s="2" t="str">
        <f t="shared" si="1297"/>
        <v/>
      </c>
      <c r="AO96" s="2" t="str">
        <f t="shared" si="1297"/>
        <v/>
      </c>
      <c r="AP96" s="2" t="str">
        <f t="shared" si="1297"/>
        <v/>
      </c>
      <c r="AQ96" s="2" t="str">
        <f t="shared" si="1297"/>
        <v/>
      </c>
      <c r="AR96" s="2" t="str">
        <f t="shared" si="1297"/>
        <v/>
      </c>
      <c r="AS96" s="2" t="str">
        <f t="shared" si="1297"/>
        <v/>
      </c>
      <c r="AT96" s="2" t="str">
        <f t="shared" si="1297"/>
        <v/>
      </c>
      <c r="AU96" s="2" t="str">
        <f t="shared" si="1297"/>
        <v/>
      </c>
      <c r="AV96" s="2" t="str">
        <f t="shared" si="1297"/>
        <v/>
      </c>
      <c r="AW96" s="2" t="str">
        <f t="shared" si="1297"/>
        <v/>
      </c>
      <c r="AX96" s="2" t="str">
        <f t="shared" si="1297"/>
        <v/>
      </c>
      <c r="AY96" s="2" t="str">
        <f t="shared" si="1297"/>
        <v/>
      </c>
      <c r="AZ96" s="2" t="str">
        <f t="shared" si="1297"/>
        <v/>
      </c>
      <c r="BA96" s="2" t="str">
        <f t="shared" si="1297"/>
        <v/>
      </c>
      <c r="BB96" s="2" t="str">
        <f t="shared" si="1297"/>
        <v/>
      </c>
      <c r="BC96" s="2" t="str">
        <f t="shared" si="1297"/>
        <v/>
      </c>
      <c r="BD96" s="2" t="str">
        <f t="shared" si="1297"/>
        <v/>
      </c>
      <c r="BE96" s="2" t="str">
        <f t="shared" si="1297"/>
        <v/>
      </c>
      <c r="BF96" s="2" t="str">
        <f t="shared" si="1173"/>
        <v/>
      </c>
      <c r="BG96" s="2" t="str">
        <f t="shared" si="817"/>
        <v/>
      </c>
      <c r="BH96" s="2" t="str">
        <f t="shared" si="818"/>
        <v/>
      </c>
      <c r="BI96" s="2" t="str">
        <f t="shared" si="819"/>
        <v/>
      </c>
      <c r="BJ96" s="2" t="str">
        <f t="shared" si="820"/>
        <v/>
      </c>
      <c r="BK96" s="2" t="str">
        <f t="shared" si="821"/>
        <v/>
      </c>
      <c r="BL96" s="2" t="str">
        <f t="shared" si="822"/>
        <v/>
      </c>
      <c r="BM96" s="2" t="str">
        <f t="shared" si="823"/>
        <v/>
      </c>
      <c r="BN96" s="2" t="str">
        <f t="shared" si="824"/>
        <v/>
      </c>
      <c r="BO96" s="2" t="str">
        <f t="shared" si="825"/>
        <v/>
      </c>
      <c r="BP96" s="2" t="str">
        <f t="shared" si="826"/>
        <v/>
      </c>
      <c r="BQ96" s="2" t="str">
        <f t="shared" si="827"/>
        <v/>
      </c>
      <c r="BR96" s="2" t="str">
        <f t="shared" si="828"/>
        <v/>
      </c>
      <c r="BS96" s="2" t="str">
        <f t="shared" si="829"/>
        <v/>
      </c>
      <c r="BT96" s="2" t="str">
        <f t="shared" si="830"/>
        <v/>
      </c>
      <c r="BU96" s="2" t="str">
        <f t="shared" si="831"/>
        <v/>
      </c>
      <c r="BV96" s="2" t="str">
        <f t="shared" si="832"/>
        <v/>
      </c>
      <c r="BW96" s="2" t="str">
        <f t="shared" si="833"/>
        <v/>
      </c>
      <c r="BX96" s="2" t="str">
        <f t="shared" si="834"/>
        <v/>
      </c>
      <c r="BY96" s="2" t="str">
        <f t="shared" si="835"/>
        <v/>
      </c>
      <c r="BZ96" s="2" t="str">
        <f t="shared" si="836"/>
        <v/>
      </c>
      <c r="CA96" s="2" t="str">
        <f t="shared" si="837"/>
        <v/>
      </c>
      <c r="CB96" s="2" t="str">
        <f t="shared" si="838"/>
        <v/>
      </c>
      <c r="CC96" s="2" t="str">
        <f t="shared" si="839"/>
        <v/>
      </c>
      <c r="CD96" s="14">
        <f t="shared" si="840"/>
        <v>0</v>
      </c>
      <c r="CE96" s="14" t="e">
        <f t="shared" ref="CE96:DA96" si="1298">CD96-$J$17</f>
        <v>#VALUE!</v>
      </c>
      <c r="CF96" s="14" t="e">
        <f t="shared" si="1298"/>
        <v>#VALUE!</v>
      </c>
      <c r="CG96" s="14" t="e">
        <f t="shared" si="1298"/>
        <v>#VALUE!</v>
      </c>
      <c r="CH96" s="14" t="e">
        <f t="shared" si="1298"/>
        <v>#VALUE!</v>
      </c>
      <c r="CI96" s="14" t="e">
        <f t="shared" si="1298"/>
        <v>#VALUE!</v>
      </c>
      <c r="CJ96" s="14" t="e">
        <f t="shared" si="1298"/>
        <v>#VALUE!</v>
      </c>
      <c r="CK96" s="14" t="e">
        <f t="shared" si="1298"/>
        <v>#VALUE!</v>
      </c>
      <c r="CL96" s="14" t="e">
        <f t="shared" si="1298"/>
        <v>#VALUE!</v>
      </c>
      <c r="CM96" s="14" t="e">
        <f t="shared" si="1298"/>
        <v>#VALUE!</v>
      </c>
      <c r="CN96" s="14" t="e">
        <f t="shared" si="1298"/>
        <v>#VALUE!</v>
      </c>
      <c r="CO96" s="14" t="e">
        <f t="shared" si="1298"/>
        <v>#VALUE!</v>
      </c>
      <c r="CP96" s="14" t="e">
        <f t="shared" si="1298"/>
        <v>#VALUE!</v>
      </c>
      <c r="CQ96" s="14" t="e">
        <f t="shared" si="1298"/>
        <v>#VALUE!</v>
      </c>
      <c r="CR96" s="14" t="e">
        <f t="shared" si="1298"/>
        <v>#VALUE!</v>
      </c>
      <c r="CS96" s="14" t="e">
        <f t="shared" si="1298"/>
        <v>#VALUE!</v>
      </c>
      <c r="CT96" s="14" t="e">
        <f t="shared" si="1298"/>
        <v>#VALUE!</v>
      </c>
      <c r="CU96" s="14" t="e">
        <f t="shared" si="1298"/>
        <v>#VALUE!</v>
      </c>
      <c r="CV96" s="14" t="e">
        <f t="shared" si="1298"/>
        <v>#VALUE!</v>
      </c>
      <c r="CW96" s="14" t="e">
        <f t="shared" si="1298"/>
        <v>#VALUE!</v>
      </c>
      <c r="CX96" s="14" t="e">
        <f t="shared" si="1298"/>
        <v>#VALUE!</v>
      </c>
      <c r="CY96" s="14" t="e">
        <f t="shared" si="1298"/>
        <v>#VALUE!</v>
      </c>
      <c r="CZ96" s="14" t="e">
        <f t="shared" si="1298"/>
        <v>#VALUE!</v>
      </c>
      <c r="DA96" s="14" t="e">
        <f t="shared" si="1298"/>
        <v>#VALUE!</v>
      </c>
      <c r="DB96" s="2">
        <f t="shared" si="1175"/>
        <v>0</v>
      </c>
      <c r="DC96" s="2">
        <f t="shared" si="1176"/>
        <v>0</v>
      </c>
      <c r="DD96" s="2">
        <f t="shared" si="1177"/>
        <v>0</v>
      </c>
      <c r="DE96" s="2">
        <f t="shared" si="1178"/>
        <v>0</v>
      </c>
      <c r="DF96" s="2">
        <f t="shared" si="1179"/>
        <v>0</v>
      </c>
      <c r="DG96" s="2">
        <f t="shared" si="1180"/>
        <v>0</v>
      </c>
      <c r="DH96" s="2">
        <f t="shared" si="1181"/>
        <v>0</v>
      </c>
      <c r="DI96" s="2">
        <f t="shared" si="1182"/>
        <v>0</v>
      </c>
      <c r="DJ96" s="2">
        <f t="shared" si="1183"/>
        <v>0</v>
      </c>
      <c r="DK96" s="2">
        <f t="shared" si="1184"/>
        <v>0</v>
      </c>
      <c r="DL96" s="2">
        <f t="shared" si="1185"/>
        <v>0</v>
      </c>
      <c r="DM96" s="2">
        <f t="shared" si="1186"/>
        <v>0</v>
      </c>
      <c r="DN96" s="2">
        <f t="shared" si="1187"/>
        <v>0</v>
      </c>
      <c r="DO96" s="2">
        <f t="shared" si="1188"/>
        <v>0</v>
      </c>
      <c r="DP96" s="2">
        <f t="shared" si="1189"/>
        <v>0</v>
      </c>
      <c r="DQ96" s="2">
        <f t="shared" si="1190"/>
        <v>0</v>
      </c>
      <c r="DR96" s="2">
        <f t="shared" si="1191"/>
        <v>0</v>
      </c>
      <c r="DS96" s="2">
        <f t="shared" si="1192"/>
        <v>0</v>
      </c>
      <c r="DT96" s="2">
        <f t="shared" si="1193"/>
        <v>0</v>
      </c>
      <c r="DU96" s="2">
        <f t="shared" si="1194"/>
        <v>0</v>
      </c>
      <c r="DV96" s="2">
        <f t="shared" si="1195"/>
        <v>0</v>
      </c>
      <c r="DW96" s="2">
        <f t="shared" si="1196"/>
        <v>0</v>
      </c>
      <c r="DX96" s="2">
        <f t="shared" si="1197"/>
        <v>0</v>
      </c>
      <c r="DY96" s="2">
        <f t="shared" si="1198"/>
        <v>0</v>
      </c>
      <c r="DZ96" s="2">
        <f t="shared" si="1199"/>
        <v>0</v>
      </c>
      <c r="EA96" s="2">
        <f t="shared" si="1200"/>
        <v>0</v>
      </c>
      <c r="EB96" s="2">
        <f t="shared" si="1201"/>
        <v>0</v>
      </c>
      <c r="EC96" s="2">
        <f t="shared" si="1202"/>
        <v>0</v>
      </c>
      <c r="ED96" s="2">
        <f t="shared" si="1203"/>
        <v>0</v>
      </c>
      <c r="EE96" s="2">
        <f t="shared" si="1204"/>
        <v>0</v>
      </c>
      <c r="EF96" s="2">
        <f t="shared" si="1205"/>
        <v>0</v>
      </c>
      <c r="EG96" s="2">
        <f t="shared" si="1206"/>
        <v>0</v>
      </c>
      <c r="EH96" s="2">
        <f t="shared" si="1207"/>
        <v>0</v>
      </c>
      <c r="EI96" s="2">
        <f t="shared" si="1208"/>
        <v>0</v>
      </c>
      <c r="EJ96" s="2">
        <f t="shared" si="1209"/>
        <v>0</v>
      </c>
      <c r="EK96" s="2">
        <f t="shared" si="1210"/>
        <v>0</v>
      </c>
      <c r="EL96" s="2">
        <f t="shared" si="1211"/>
        <v>0</v>
      </c>
      <c r="EM96" s="2">
        <f t="shared" si="1212"/>
        <v>0</v>
      </c>
      <c r="EN96" s="2">
        <f t="shared" si="1213"/>
        <v>0</v>
      </c>
      <c r="EO96" s="2">
        <f t="shared" si="1214"/>
        <v>0</v>
      </c>
      <c r="EP96" s="2">
        <f t="shared" si="1215"/>
        <v>0</v>
      </c>
      <c r="EQ96" s="2">
        <f t="shared" si="1216"/>
        <v>0</v>
      </c>
      <c r="ER96" s="2">
        <f t="shared" si="1217"/>
        <v>0</v>
      </c>
      <c r="ES96" s="2">
        <f t="shared" si="1218"/>
        <v>0</v>
      </c>
      <c r="ET96" s="2">
        <f t="shared" si="1219"/>
        <v>0</v>
      </c>
      <c r="EU96" s="2">
        <f t="shared" si="1220"/>
        <v>0</v>
      </c>
      <c r="EV96" s="2">
        <f t="shared" si="1221"/>
        <v>0</v>
      </c>
      <c r="EW96" s="2">
        <f t="shared" si="1222"/>
        <v>0</v>
      </c>
      <c r="EX96" s="2">
        <f t="shared" si="842"/>
        <v>1</v>
      </c>
      <c r="EY96" s="2" t="e">
        <f t="shared" si="843"/>
        <v>#VALUE!</v>
      </c>
      <c r="EZ96" s="2" t="e">
        <f t="shared" si="844"/>
        <v>#VALUE!</v>
      </c>
      <c r="FA96" s="2" t="e">
        <f t="shared" si="845"/>
        <v>#VALUE!</v>
      </c>
      <c r="FB96" s="2" t="e">
        <f t="shared" si="846"/>
        <v>#VALUE!</v>
      </c>
      <c r="FC96" s="2" t="e">
        <f t="shared" si="847"/>
        <v>#VALUE!</v>
      </c>
      <c r="FD96" s="2" t="e">
        <f t="shared" si="848"/>
        <v>#VALUE!</v>
      </c>
      <c r="FE96" s="2" t="e">
        <f t="shared" si="849"/>
        <v>#VALUE!</v>
      </c>
      <c r="FF96" s="2" t="e">
        <f t="shared" si="850"/>
        <v>#VALUE!</v>
      </c>
      <c r="FG96" s="2" t="e">
        <f t="shared" si="851"/>
        <v>#VALUE!</v>
      </c>
      <c r="FH96" s="2" t="e">
        <f t="shared" si="852"/>
        <v>#VALUE!</v>
      </c>
      <c r="FI96" s="2" t="e">
        <f t="shared" si="853"/>
        <v>#VALUE!</v>
      </c>
      <c r="FJ96" s="2" t="e">
        <f t="shared" si="854"/>
        <v>#VALUE!</v>
      </c>
      <c r="FK96" s="2" t="e">
        <f t="shared" si="855"/>
        <v>#VALUE!</v>
      </c>
      <c r="FL96" s="2" t="e">
        <f t="shared" si="856"/>
        <v>#VALUE!</v>
      </c>
      <c r="FM96" s="2" t="e">
        <f t="shared" si="857"/>
        <v>#VALUE!</v>
      </c>
      <c r="FN96" s="2" t="e">
        <f t="shared" si="858"/>
        <v>#VALUE!</v>
      </c>
      <c r="FO96" s="2" t="e">
        <f t="shared" si="859"/>
        <v>#VALUE!</v>
      </c>
      <c r="FP96" s="2" t="e">
        <f t="shared" si="860"/>
        <v>#VALUE!</v>
      </c>
      <c r="FQ96" s="2" t="e">
        <f t="shared" si="861"/>
        <v>#VALUE!</v>
      </c>
      <c r="FR96" s="2" t="e">
        <f t="shared" si="862"/>
        <v>#VALUE!</v>
      </c>
      <c r="FS96" s="2" t="e">
        <f t="shared" si="863"/>
        <v>#VALUE!</v>
      </c>
      <c r="FT96" s="2" t="e">
        <f t="shared" si="864"/>
        <v>#VALUE!</v>
      </c>
      <c r="FU96" s="2" t="e">
        <f t="shared" si="865"/>
        <v>#VALUE!</v>
      </c>
      <c r="FV96" s="2">
        <f t="shared" si="866"/>
        <v>1</v>
      </c>
      <c r="FW96" s="2" t="e">
        <f t="shared" si="867"/>
        <v>#VALUE!</v>
      </c>
      <c r="FX96" s="2" t="e">
        <f t="shared" si="868"/>
        <v>#VALUE!</v>
      </c>
      <c r="FY96" s="2" t="e">
        <f t="shared" si="869"/>
        <v>#VALUE!</v>
      </c>
      <c r="FZ96" s="2" t="e">
        <f t="shared" si="870"/>
        <v>#VALUE!</v>
      </c>
      <c r="GA96" s="2" t="e">
        <f t="shared" si="871"/>
        <v>#VALUE!</v>
      </c>
      <c r="GB96" s="2" t="e">
        <f t="shared" si="872"/>
        <v>#VALUE!</v>
      </c>
      <c r="GC96" s="2" t="e">
        <f t="shared" si="873"/>
        <v>#VALUE!</v>
      </c>
      <c r="GD96" s="2" t="e">
        <f t="shared" si="874"/>
        <v>#VALUE!</v>
      </c>
      <c r="GE96" s="2" t="e">
        <f t="shared" si="875"/>
        <v>#VALUE!</v>
      </c>
      <c r="GF96" s="2" t="e">
        <f t="shared" si="876"/>
        <v>#VALUE!</v>
      </c>
      <c r="GG96" s="2" t="e">
        <f t="shared" si="877"/>
        <v>#VALUE!</v>
      </c>
      <c r="GH96" s="2" t="e">
        <f t="shared" si="878"/>
        <v>#VALUE!</v>
      </c>
      <c r="GI96" s="2" t="e">
        <f t="shared" si="879"/>
        <v>#VALUE!</v>
      </c>
      <c r="GJ96" s="2" t="e">
        <f t="shared" si="880"/>
        <v>#VALUE!</v>
      </c>
      <c r="GK96" s="2" t="e">
        <f t="shared" si="881"/>
        <v>#VALUE!</v>
      </c>
      <c r="GL96" s="2" t="e">
        <f t="shared" si="882"/>
        <v>#VALUE!</v>
      </c>
      <c r="GM96" s="2" t="e">
        <f t="shared" si="883"/>
        <v>#VALUE!</v>
      </c>
      <c r="GN96" s="2" t="e">
        <f t="shared" si="884"/>
        <v>#VALUE!</v>
      </c>
      <c r="GO96" s="2" t="e">
        <f t="shared" si="885"/>
        <v>#VALUE!</v>
      </c>
      <c r="GP96" s="2" t="e">
        <f t="shared" si="886"/>
        <v>#VALUE!</v>
      </c>
      <c r="GQ96" s="2" t="e">
        <f t="shared" si="887"/>
        <v>#VALUE!</v>
      </c>
      <c r="GR96" s="2" t="e">
        <f t="shared" si="888"/>
        <v>#VALUE!</v>
      </c>
      <c r="GS96" s="2" t="e">
        <f t="shared" si="889"/>
        <v>#VALUE!</v>
      </c>
      <c r="GT96" s="2">
        <f t="shared" si="890"/>
        <v>1</v>
      </c>
      <c r="GU96" s="2" t="e">
        <f t="shared" si="891"/>
        <v>#VALUE!</v>
      </c>
      <c r="GV96" s="2" t="e">
        <f t="shared" si="892"/>
        <v>#VALUE!</v>
      </c>
      <c r="GW96" s="2" t="e">
        <f t="shared" si="893"/>
        <v>#VALUE!</v>
      </c>
      <c r="GX96" s="2" t="e">
        <f t="shared" si="894"/>
        <v>#VALUE!</v>
      </c>
      <c r="GY96" s="2" t="e">
        <f t="shared" si="895"/>
        <v>#VALUE!</v>
      </c>
      <c r="GZ96" s="2" t="e">
        <f t="shared" si="896"/>
        <v>#VALUE!</v>
      </c>
      <c r="HA96" s="2" t="e">
        <f t="shared" si="897"/>
        <v>#VALUE!</v>
      </c>
      <c r="HB96" s="2" t="e">
        <f t="shared" si="898"/>
        <v>#VALUE!</v>
      </c>
      <c r="HC96" s="2" t="e">
        <f t="shared" si="899"/>
        <v>#VALUE!</v>
      </c>
      <c r="HD96" s="2" t="e">
        <f t="shared" si="900"/>
        <v>#VALUE!</v>
      </c>
      <c r="HE96" s="2" t="e">
        <f t="shared" si="901"/>
        <v>#VALUE!</v>
      </c>
      <c r="HF96" s="2" t="e">
        <f t="shared" si="902"/>
        <v>#VALUE!</v>
      </c>
      <c r="HG96" s="2" t="e">
        <f t="shared" si="903"/>
        <v>#VALUE!</v>
      </c>
      <c r="HH96" s="2" t="e">
        <f t="shared" si="904"/>
        <v>#VALUE!</v>
      </c>
      <c r="HI96" s="2" t="e">
        <f t="shared" si="905"/>
        <v>#VALUE!</v>
      </c>
      <c r="HJ96" s="2" t="e">
        <f t="shared" si="906"/>
        <v>#VALUE!</v>
      </c>
      <c r="HK96" s="2" t="e">
        <f t="shared" si="907"/>
        <v>#VALUE!</v>
      </c>
      <c r="HL96" s="2" t="e">
        <f t="shared" si="908"/>
        <v>#VALUE!</v>
      </c>
      <c r="HM96" s="2" t="e">
        <f t="shared" si="909"/>
        <v>#VALUE!</v>
      </c>
      <c r="HN96" s="2" t="e">
        <f t="shared" si="910"/>
        <v>#VALUE!</v>
      </c>
      <c r="HO96" s="2" t="e">
        <f t="shared" si="911"/>
        <v>#VALUE!</v>
      </c>
      <c r="HP96" s="2" t="e">
        <f t="shared" si="912"/>
        <v>#VALUE!</v>
      </c>
      <c r="HQ96" s="2" t="e">
        <f t="shared" si="913"/>
        <v>#VALUE!</v>
      </c>
      <c r="HR96" s="2">
        <f t="shared" si="914"/>
        <v>1</v>
      </c>
      <c r="HS96" s="2" t="e">
        <f t="shared" si="915"/>
        <v>#VALUE!</v>
      </c>
      <c r="HT96" s="2" t="e">
        <f t="shared" si="916"/>
        <v>#VALUE!</v>
      </c>
      <c r="HU96" s="2" t="e">
        <f t="shared" si="917"/>
        <v>#VALUE!</v>
      </c>
      <c r="HV96" s="2" t="e">
        <f t="shared" si="918"/>
        <v>#VALUE!</v>
      </c>
      <c r="HW96" s="2" t="e">
        <f t="shared" si="919"/>
        <v>#VALUE!</v>
      </c>
      <c r="HX96" s="2" t="e">
        <f t="shared" si="920"/>
        <v>#VALUE!</v>
      </c>
      <c r="HY96" s="2" t="e">
        <f t="shared" si="921"/>
        <v>#VALUE!</v>
      </c>
      <c r="HZ96" s="2" t="e">
        <f t="shared" si="922"/>
        <v>#VALUE!</v>
      </c>
      <c r="IA96" s="2" t="e">
        <f t="shared" si="923"/>
        <v>#VALUE!</v>
      </c>
      <c r="IB96" s="2" t="e">
        <f t="shared" si="924"/>
        <v>#VALUE!</v>
      </c>
      <c r="IC96" s="2" t="e">
        <f t="shared" si="925"/>
        <v>#VALUE!</v>
      </c>
      <c r="ID96" s="2" t="e">
        <f t="shared" si="926"/>
        <v>#VALUE!</v>
      </c>
      <c r="IE96" s="2" t="e">
        <f t="shared" si="927"/>
        <v>#VALUE!</v>
      </c>
      <c r="IF96" s="2" t="e">
        <f t="shared" si="928"/>
        <v>#VALUE!</v>
      </c>
      <c r="IG96" s="2" t="e">
        <f t="shared" si="929"/>
        <v>#VALUE!</v>
      </c>
      <c r="IH96" s="2" t="e">
        <f t="shared" si="930"/>
        <v>#VALUE!</v>
      </c>
      <c r="II96" s="2" t="e">
        <f t="shared" si="931"/>
        <v>#VALUE!</v>
      </c>
      <c r="IJ96" s="2" t="e">
        <f t="shared" si="932"/>
        <v>#VALUE!</v>
      </c>
      <c r="IK96" s="2" t="e">
        <f t="shared" si="933"/>
        <v>#VALUE!</v>
      </c>
      <c r="IL96" s="2" t="e">
        <f t="shared" si="934"/>
        <v>#VALUE!</v>
      </c>
      <c r="IM96" s="2" t="e">
        <f t="shared" si="935"/>
        <v>#VALUE!</v>
      </c>
      <c r="IN96" s="2" t="e">
        <f t="shared" si="936"/>
        <v>#VALUE!</v>
      </c>
      <c r="IO96" s="2" t="e">
        <f t="shared" si="937"/>
        <v>#VALUE!</v>
      </c>
      <c r="IP96" s="2">
        <f t="shared" si="938"/>
        <v>0</v>
      </c>
      <c r="IQ96" s="2" t="e">
        <f t="shared" si="939"/>
        <v>#VALUE!</v>
      </c>
      <c r="IR96" s="2" t="e">
        <f t="shared" si="940"/>
        <v>#VALUE!</v>
      </c>
      <c r="IS96" s="2" t="e">
        <f t="shared" si="941"/>
        <v>#VALUE!</v>
      </c>
      <c r="IT96" s="2" t="e">
        <f t="shared" si="942"/>
        <v>#VALUE!</v>
      </c>
      <c r="IU96" s="2" t="e">
        <f t="shared" si="943"/>
        <v>#VALUE!</v>
      </c>
      <c r="IV96" s="2" t="e">
        <f t="shared" si="944"/>
        <v>#VALUE!</v>
      </c>
      <c r="IW96" s="2" t="e">
        <f t="shared" si="945"/>
        <v>#VALUE!</v>
      </c>
      <c r="IX96" s="2" t="e">
        <f t="shared" si="946"/>
        <v>#VALUE!</v>
      </c>
      <c r="IY96" s="2" t="e">
        <f t="shared" si="947"/>
        <v>#VALUE!</v>
      </c>
      <c r="IZ96" s="2" t="e">
        <f t="shared" si="948"/>
        <v>#VALUE!</v>
      </c>
      <c r="JA96" s="2" t="e">
        <f t="shared" si="949"/>
        <v>#VALUE!</v>
      </c>
      <c r="JB96" s="2" t="e">
        <f t="shared" si="950"/>
        <v>#VALUE!</v>
      </c>
      <c r="JC96" s="2" t="e">
        <f t="shared" si="951"/>
        <v>#VALUE!</v>
      </c>
      <c r="JD96" s="2" t="e">
        <f t="shared" si="952"/>
        <v>#VALUE!</v>
      </c>
      <c r="JE96" s="2" t="e">
        <f t="shared" si="953"/>
        <v>#VALUE!</v>
      </c>
      <c r="JF96" s="2" t="e">
        <f t="shared" si="954"/>
        <v>#VALUE!</v>
      </c>
      <c r="JG96" s="2" t="e">
        <f t="shared" si="955"/>
        <v>#VALUE!</v>
      </c>
      <c r="JH96" s="2" t="e">
        <f t="shared" si="956"/>
        <v>#VALUE!</v>
      </c>
      <c r="JI96" s="2" t="e">
        <f t="shared" si="957"/>
        <v>#VALUE!</v>
      </c>
      <c r="JJ96" s="2" t="e">
        <f t="shared" si="958"/>
        <v>#VALUE!</v>
      </c>
      <c r="JK96" s="2" t="e">
        <f t="shared" si="959"/>
        <v>#VALUE!</v>
      </c>
      <c r="JL96" s="2" t="e">
        <f t="shared" si="960"/>
        <v>#VALUE!</v>
      </c>
      <c r="JM96" s="2" t="e">
        <f t="shared" si="961"/>
        <v>#VALUE!</v>
      </c>
      <c r="JN96" s="2">
        <f t="shared" si="962"/>
        <v>0</v>
      </c>
      <c r="JO96" s="2" t="e">
        <f t="shared" si="963"/>
        <v>#VALUE!</v>
      </c>
      <c r="JP96" s="2" t="e">
        <f t="shared" si="964"/>
        <v>#VALUE!</v>
      </c>
      <c r="JQ96" s="2" t="e">
        <f t="shared" si="965"/>
        <v>#VALUE!</v>
      </c>
      <c r="JR96" s="2" t="e">
        <f t="shared" si="966"/>
        <v>#VALUE!</v>
      </c>
      <c r="JS96" s="2" t="e">
        <f t="shared" si="967"/>
        <v>#VALUE!</v>
      </c>
      <c r="JT96" s="2" t="e">
        <f t="shared" si="968"/>
        <v>#VALUE!</v>
      </c>
      <c r="JU96" s="2" t="e">
        <f t="shared" si="969"/>
        <v>#VALUE!</v>
      </c>
      <c r="JV96" s="2" t="e">
        <f t="shared" si="970"/>
        <v>#VALUE!</v>
      </c>
      <c r="JW96" s="2" t="e">
        <f t="shared" si="971"/>
        <v>#VALUE!</v>
      </c>
      <c r="JX96" s="2" t="e">
        <f t="shared" si="972"/>
        <v>#VALUE!</v>
      </c>
      <c r="JY96" s="2" t="e">
        <f t="shared" si="973"/>
        <v>#VALUE!</v>
      </c>
      <c r="JZ96" s="2" t="e">
        <f t="shared" si="974"/>
        <v>#VALUE!</v>
      </c>
      <c r="KA96" s="2" t="e">
        <f t="shared" si="975"/>
        <v>#VALUE!</v>
      </c>
      <c r="KB96" s="2" t="e">
        <f t="shared" si="976"/>
        <v>#VALUE!</v>
      </c>
      <c r="KC96" s="2" t="e">
        <f t="shared" si="977"/>
        <v>#VALUE!</v>
      </c>
      <c r="KD96" s="2" t="e">
        <f t="shared" si="978"/>
        <v>#VALUE!</v>
      </c>
      <c r="KE96" s="2" t="e">
        <f t="shared" si="979"/>
        <v>#VALUE!</v>
      </c>
      <c r="KF96" s="2" t="e">
        <f t="shared" si="980"/>
        <v>#VALUE!</v>
      </c>
      <c r="KG96" s="2" t="e">
        <f t="shared" si="981"/>
        <v>#VALUE!</v>
      </c>
      <c r="KH96" s="2" t="e">
        <f t="shared" si="982"/>
        <v>#VALUE!</v>
      </c>
      <c r="KI96" s="2" t="e">
        <f t="shared" si="983"/>
        <v>#VALUE!</v>
      </c>
      <c r="KJ96" s="2" t="e">
        <f t="shared" si="984"/>
        <v>#VALUE!</v>
      </c>
      <c r="KK96" s="2" t="e">
        <f t="shared" si="985"/>
        <v>#VALUE!</v>
      </c>
      <c r="KL96" s="2">
        <f t="shared" si="986"/>
        <v>0</v>
      </c>
      <c r="KM96" s="2" t="e">
        <f t="shared" si="987"/>
        <v>#VALUE!</v>
      </c>
      <c r="KN96" s="2" t="e">
        <f t="shared" si="988"/>
        <v>#VALUE!</v>
      </c>
      <c r="KO96" s="2" t="e">
        <f t="shared" si="989"/>
        <v>#VALUE!</v>
      </c>
      <c r="KP96" s="2" t="e">
        <f t="shared" si="990"/>
        <v>#VALUE!</v>
      </c>
      <c r="KQ96" s="2" t="e">
        <f t="shared" si="991"/>
        <v>#VALUE!</v>
      </c>
      <c r="KR96" s="2" t="e">
        <f t="shared" si="992"/>
        <v>#VALUE!</v>
      </c>
      <c r="KS96" s="2" t="e">
        <f t="shared" si="993"/>
        <v>#VALUE!</v>
      </c>
      <c r="KT96" s="2" t="e">
        <f t="shared" si="994"/>
        <v>#VALUE!</v>
      </c>
      <c r="KU96" s="2" t="e">
        <f t="shared" si="995"/>
        <v>#VALUE!</v>
      </c>
      <c r="KV96" s="2" t="e">
        <f t="shared" si="996"/>
        <v>#VALUE!</v>
      </c>
      <c r="KW96" s="2" t="e">
        <f t="shared" si="997"/>
        <v>#VALUE!</v>
      </c>
      <c r="KX96" s="2" t="e">
        <f t="shared" si="998"/>
        <v>#VALUE!</v>
      </c>
      <c r="KY96" s="2" t="e">
        <f t="shared" si="999"/>
        <v>#VALUE!</v>
      </c>
      <c r="KZ96" s="2" t="e">
        <f t="shared" si="1000"/>
        <v>#VALUE!</v>
      </c>
      <c r="LA96" s="2" t="e">
        <f t="shared" si="1001"/>
        <v>#VALUE!</v>
      </c>
      <c r="LB96" s="2" t="e">
        <f t="shared" si="1002"/>
        <v>#VALUE!</v>
      </c>
      <c r="LC96" s="2" t="e">
        <f t="shared" si="1003"/>
        <v>#VALUE!</v>
      </c>
      <c r="LD96" s="2" t="e">
        <f t="shared" si="1004"/>
        <v>#VALUE!</v>
      </c>
      <c r="LE96" s="2" t="e">
        <f t="shared" si="1005"/>
        <v>#VALUE!</v>
      </c>
      <c r="LF96" s="2" t="e">
        <f t="shared" si="1006"/>
        <v>#VALUE!</v>
      </c>
      <c r="LG96" s="2" t="e">
        <f t="shared" si="1007"/>
        <v>#VALUE!</v>
      </c>
      <c r="LH96" s="2" t="e">
        <f t="shared" si="1008"/>
        <v>#VALUE!</v>
      </c>
      <c r="LI96" s="2" t="e">
        <f t="shared" si="1009"/>
        <v>#VALUE!</v>
      </c>
      <c r="LJ96" s="2">
        <f t="shared" si="1010"/>
        <v>0</v>
      </c>
      <c r="LK96" s="2" t="e">
        <f t="shared" si="1011"/>
        <v>#VALUE!</v>
      </c>
      <c r="LL96" s="2" t="e">
        <f t="shared" si="1012"/>
        <v>#VALUE!</v>
      </c>
      <c r="LM96" s="2" t="e">
        <f t="shared" si="1013"/>
        <v>#VALUE!</v>
      </c>
      <c r="LN96" s="2" t="e">
        <f t="shared" si="1014"/>
        <v>#VALUE!</v>
      </c>
      <c r="LO96" s="2" t="e">
        <f t="shared" si="1015"/>
        <v>#VALUE!</v>
      </c>
      <c r="LP96" s="2" t="e">
        <f t="shared" si="1016"/>
        <v>#VALUE!</v>
      </c>
      <c r="LQ96" s="2" t="e">
        <f t="shared" si="1017"/>
        <v>#VALUE!</v>
      </c>
      <c r="LR96" s="2" t="e">
        <f t="shared" si="1018"/>
        <v>#VALUE!</v>
      </c>
      <c r="LS96" s="2" t="e">
        <f t="shared" si="1019"/>
        <v>#VALUE!</v>
      </c>
      <c r="LT96" s="2" t="e">
        <f t="shared" si="1020"/>
        <v>#VALUE!</v>
      </c>
      <c r="LU96" s="2" t="e">
        <f t="shared" si="1021"/>
        <v>#VALUE!</v>
      </c>
      <c r="LV96" s="2" t="e">
        <f t="shared" si="1022"/>
        <v>#VALUE!</v>
      </c>
      <c r="LW96" s="2" t="e">
        <f t="shared" si="1023"/>
        <v>#VALUE!</v>
      </c>
      <c r="LX96" s="2" t="e">
        <f t="shared" si="1024"/>
        <v>#VALUE!</v>
      </c>
      <c r="LY96" s="2" t="e">
        <f t="shared" si="1025"/>
        <v>#VALUE!</v>
      </c>
      <c r="LZ96" s="2" t="e">
        <f t="shared" si="1026"/>
        <v>#VALUE!</v>
      </c>
      <c r="MA96" s="2" t="e">
        <f t="shared" si="1027"/>
        <v>#VALUE!</v>
      </c>
      <c r="MB96" s="2" t="e">
        <f t="shared" si="1028"/>
        <v>#VALUE!</v>
      </c>
      <c r="MC96" s="2" t="e">
        <f t="shared" si="1029"/>
        <v>#VALUE!</v>
      </c>
      <c r="MD96" s="2" t="e">
        <f t="shared" si="1030"/>
        <v>#VALUE!</v>
      </c>
      <c r="ME96" s="2" t="e">
        <f t="shared" si="1031"/>
        <v>#VALUE!</v>
      </c>
      <c r="MF96" s="2" t="e">
        <f t="shared" si="1032"/>
        <v>#VALUE!</v>
      </c>
      <c r="MG96" s="2" t="e">
        <f t="shared" si="1033"/>
        <v>#VALUE!</v>
      </c>
      <c r="MH96" s="2">
        <f t="shared" si="1034"/>
        <v>1</v>
      </c>
      <c r="MI96" s="2" t="e">
        <f t="shared" si="1035"/>
        <v>#VALUE!</v>
      </c>
      <c r="MJ96" s="2" t="e">
        <f t="shared" si="1036"/>
        <v>#VALUE!</v>
      </c>
      <c r="MK96" s="2" t="e">
        <f t="shared" si="1037"/>
        <v>#VALUE!</v>
      </c>
      <c r="ML96" s="2" t="e">
        <f t="shared" si="1038"/>
        <v>#VALUE!</v>
      </c>
      <c r="MM96" s="2" t="e">
        <f t="shared" si="1039"/>
        <v>#VALUE!</v>
      </c>
      <c r="MN96" s="2" t="e">
        <f t="shared" si="1040"/>
        <v>#VALUE!</v>
      </c>
      <c r="MO96" s="2" t="e">
        <f t="shared" si="1041"/>
        <v>#VALUE!</v>
      </c>
      <c r="MP96" s="2" t="e">
        <f t="shared" si="1042"/>
        <v>#VALUE!</v>
      </c>
      <c r="MQ96" s="2" t="e">
        <f t="shared" si="1043"/>
        <v>#VALUE!</v>
      </c>
      <c r="MR96" s="2" t="e">
        <f t="shared" si="1044"/>
        <v>#VALUE!</v>
      </c>
      <c r="MS96" s="2" t="e">
        <f t="shared" si="1045"/>
        <v>#VALUE!</v>
      </c>
      <c r="MT96" s="2" t="e">
        <f t="shared" si="1046"/>
        <v>#VALUE!</v>
      </c>
      <c r="MU96" s="2" t="e">
        <f t="shared" si="1047"/>
        <v>#VALUE!</v>
      </c>
      <c r="MV96" s="2" t="e">
        <f t="shared" si="1048"/>
        <v>#VALUE!</v>
      </c>
      <c r="MW96" s="2" t="e">
        <f t="shared" si="1049"/>
        <v>#VALUE!</v>
      </c>
      <c r="MX96" s="2" t="e">
        <f t="shared" si="1050"/>
        <v>#VALUE!</v>
      </c>
      <c r="MY96" s="2" t="e">
        <f t="shared" si="1051"/>
        <v>#VALUE!</v>
      </c>
      <c r="MZ96" s="2" t="e">
        <f t="shared" si="1052"/>
        <v>#VALUE!</v>
      </c>
      <c r="NA96" s="2" t="e">
        <f t="shared" si="1053"/>
        <v>#VALUE!</v>
      </c>
      <c r="NB96" s="2" t="e">
        <f t="shared" si="1054"/>
        <v>#VALUE!</v>
      </c>
      <c r="NC96" s="2" t="e">
        <f t="shared" si="1055"/>
        <v>#VALUE!</v>
      </c>
      <c r="ND96" s="2" t="e">
        <f t="shared" si="1056"/>
        <v>#VALUE!</v>
      </c>
      <c r="NE96" s="2" t="e">
        <f t="shared" si="1057"/>
        <v>#VALUE!</v>
      </c>
      <c r="NF96" s="2">
        <f t="shared" si="1223"/>
        <v>0</v>
      </c>
      <c r="NG96" s="2">
        <f t="shared" si="1058"/>
        <v>0</v>
      </c>
      <c r="NH96" s="2">
        <f t="shared" si="1059"/>
        <v>0</v>
      </c>
      <c r="NI96" s="2">
        <f t="shared" si="1060"/>
        <v>0</v>
      </c>
      <c r="NJ96" s="2">
        <f t="shared" si="1061"/>
        <v>0</v>
      </c>
      <c r="NK96" s="2">
        <f t="shared" si="1062"/>
        <v>0</v>
      </c>
      <c r="NL96" s="2">
        <f t="shared" si="1063"/>
        <v>0</v>
      </c>
      <c r="NM96" s="2">
        <f t="shared" si="1064"/>
        <v>0</v>
      </c>
      <c r="NN96" s="2">
        <f t="shared" si="1065"/>
        <v>0</v>
      </c>
      <c r="NO96" s="2">
        <f t="shared" si="1066"/>
        <v>0</v>
      </c>
      <c r="NP96" s="2">
        <f t="shared" si="1067"/>
        <v>0</v>
      </c>
      <c r="NQ96" s="2">
        <f t="shared" si="1068"/>
        <v>0</v>
      </c>
      <c r="NR96" s="2">
        <f t="shared" si="1069"/>
        <v>0</v>
      </c>
      <c r="NS96" s="2">
        <f t="shared" si="1070"/>
        <v>0</v>
      </c>
      <c r="NT96" s="2">
        <f t="shared" si="1071"/>
        <v>0</v>
      </c>
      <c r="NU96" s="2">
        <f t="shared" si="1072"/>
        <v>0</v>
      </c>
      <c r="NV96" s="2">
        <f t="shared" si="1073"/>
        <v>0</v>
      </c>
      <c r="NW96" s="2">
        <f t="shared" si="1074"/>
        <v>0</v>
      </c>
      <c r="NX96" s="2">
        <f t="shared" si="1075"/>
        <v>0</v>
      </c>
      <c r="NY96" s="2">
        <f t="shared" si="1076"/>
        <v>0</v>
      </c>
      <c r="NZ96" s="2">
        <f t="shared" si="1077"/>
        <v>0</v>
      </c>
      <c r="OA96" s="2">
        <f t="shared" si="1078"/>
        <v>0</v>
      </c>
      <c r="OB96" s="2">
        <f t="shared" si="1079"/>
        <v>0</v>
      </c>
      <c r="OC96" s="2">
        <f t="shared" si="1080"/>
        <v>0</v>
      </c>
      <c r="OD96" s="2">
        <f>IF(AND(NF96&gt;'Graph Creator'!$K$4,'Detalle de Cuentas'!NF96&lt;='Graph Creator'!$L$4),1,0)</f>
        <v>0</v>
      </c>
      <c r="OE96" s="2">
        <f>IF(AND(NG96&gt;'Graph Creator'!$K$4,'Detalle de Cuentas'!NG96&lt;='Graph Creator'!$L$4),1,0)</f>
        <v>0</v>
      </c>
      <c r="OF96" s="2">
        <f>IF(AND(NH96&gt;'Graph Creator'!$K$4,'Detalle de Cuentas'!NH96&lt;='Graph Creator'!$L$4),1,0)</f>
        <v>0</v>
      </c>
      <c r="OG96" s="2">
        <f>IF(AND(NI96&gt;'Graph Creator'!$K$4,'Detalle de Cuentas'!NI96&lt;='Graph Creator'!$L$4),1,0)</f>
        <v>0</v>
      </c>
      <c r="OH96" s="2">
        <f>IF(AND(NJ96&gt;'Graph Creator'!$K$4,'Detalle de Cuentas'!NJ96&lt;='Graph Creator'!$L$4),1,0)</f>
        <v>0</v>
      </c>
      <c r="OI96" s="2">
        <f>IF(AND(NK96&gt;'Graph Creator'!$K$4,'Detalle de Cuentas'!NK96&lt;='Graph Creator'!$L$4),1,0)</f>
        <v>0</v>
      </c>
      <c r="OJ96" s="2">
        <f>IF(AND(NL96&gt;'Graph Creator'!$K$4,'Detalle de Cuentas'!NL96&lt;='Graph Creator'!$L$4),1,0)</f>
        <v>0</v>
      </c>
      <c r="OK96" s="2">
        <f>IF(AND(NM96&gt;'Graph Creator'!$K$4,'Detalle de Cuentas'!NM96&lt;='Graph Creator'!$L$4),1,0)</f>
        <v>0</v>
      </c>
      <c r="OL96" s="2">
        <f>IF(AND(NN96&gt;'Graph Creator'!$K$4,'Detalle de Cuentas'!NN96&lt;='Graph Creator'!$L$4),1,0)</f>
        <v>0</v>
      </c>
      <c r="OM96" s="2">
        <f>IF(AND(NO96&gt;'Graph Creator'!$K$4,'Detalle de Cuentas'!NO96&lt;='Graph Creator'!$L$4),1,0)</f>
        <v>0</v>
      </c>
      <c r="ON96" s="2">
        <f>IF(AND(NP96&gt;'Graph Creator'!$K$4,'Detalle de Cuentas'!NP96&lt;='Graph Creator'!$L$4),1,0)</f>
        <v>0</v>
      </c>
      <c r="OO96" s="2">
        <f>IF(AND(NQ96&gt;'Graph Creator'!$K$4,'Detalle de Cuentas'!NQ96&lt;='Graph Creator'!$L$4),1,0)</f>
        <v>0</v>
      </c>
      <c r="OP96" s="2">
        <f>IF(AND(NR96&gt;'Graph Creator'!$K$4,'Detalle de Cuentas'!NR96&lt;='Graph Creator'!$L$4),1,0)</f>
        <v>0</v>
      </c>
      <c r="OQ96" s="2">
        <f>IF(AND(NS96&gt;'Graph Creator'!$K$4,'Detalle de Cuentas'!NS96&lt;='Graph Creator'!$L$4),1,0)</f>
        <v>0</v>
      </c>
      <c r="OR96" s="2">
        <f>IF(AND(NT96&gt;'Graph Creator'!$K$4,'Detalle de Cuentas'!NT96&lt;='Graph Creator'!$L$4),1,0)</f>
        <v>0</v>
      </c>
      <c r="OS96" s="2">
        <f>IF(AND(NU96&gt;'Graph Creator'!$K$4,'Detalle de Cuentas'!NU96&lt;='Graph Creator'!$L$4),1,0)</f>
        <v>0</v>
      </c>
      <c r="OT96" s="2">
        <f>IF(AND(NV96&gt;'Graph Creator'!$K$4,'Detalle de Cuentas'!NV96&lt;='Graph Creator'!$L$4),1,0)</f>
        <v>0</v>
      </c>
      <c r="OU96" s="2">
        <f>IF(AND(NW96&gt;'Graph Creator'!$K$4,'Detalle de Cuentas'!NW96&lt;='Graph Creator'!$L$4),1,0)</f>
        <v>0</v>
      </c>
      <c r="OV96" s="2">
        <f>IF(AND(NX96&gt;'Graph Creator'!$K$4,'Detalle de Cuentas'!NX96&lt;='Graph Creator'!$L$4),1,0)</f>
        <v>0</v>
      </c>
      <c r="OW96" s="2">
        <f>IF(AND(NY96&gt;'Graph Creator'!$K$4,'Detalle de Cuentas'!NY96&lt;='Graph Creator'!$L$4),1,0)</f>
        <v>0</v>
      </c>
      <c r="OX96" s="2">
        <f>IF(AND(NZ96&gt;'Graph Creator'!$K$4,'Detalle de Cuentas'!NZ96&lt;='Graph Creator'!$L$4),1,0)</f>
        <v>0</v>
      </c>
      <c r="OY96" s="2">
        <f>IF(AND(OA96&gt;'Graph Creator'!$K$4,'Detalle de Cuentas'!OA96&lt;='Graph Creator'!$L$4),1,0)</f>
        <v>0</v>
      </c>
      <c r="OZ96" s="2">
        <f>IF(AND(OB96&gt;'Graph Creator'!$K$4,'Detalle de Cuentas'!OB96&lt;='Graph Creator'!$L$4),1,0)</f>
        <v>0</v>
      </c>
      <c r="PA96" s="2">
        <f>IF(AND(OC96&gt;'Graph Creator'!$K$4,'Detalle de Cuentas'!OC96&lt;='Graph Creator'!$L$4),1,0)</f>
        <v>0</v>
      </c>
      <c r="PB96" s="2">
        <f>IF(AND(NF96&gt;'Graph Creator'!$L$4,'Detalle de Cuentas'!NF96&lt;='Graph Creator'!$M$4),1,0)</f>
        <v>0</v>
      </c>
      <c r="PC96" s="2">
        <f>IF(AND(NG96&gt;'Graph Creator'!$L$4,'Detalle de Cuentas'!NG96&lt;='Graph Creator'!$M$4),1,0)</f>
        <v>0</v>
      </c>
      <c r="PD96" s="2">
        <f>IF(AND(NH96&gt;'Graph Creator'!$L$4,'Detalle de Cuentas'!NH96&lt;='Graph Creator'!$M$4),1,0)</f>
        <v>0</v>
      </c>
      <c r="PE96" s="2">
        <f>IF(AND(NI96&gt;'Graph Creator'!$L$4,'Detalle de Cuentas'!NI96&lt;='Graph Creator'!$M$4),1,0)</f>
        <v>0</v>
      </c>
      <c r="PF96" s="2">
        <f>IF(AND(NJ96&gt;'Graph Creator'!$L$4,'Detalle de Cuentas'!NJ96&lt;='Graph Creator'!$M$4),1,0)</f>
        <v>0</v>
      </c>
      <c r="PG96" s="2">
        <f>IF(AND(NK96&gt;'Graph Creator'!$L$4,'Detalle de Cuentas'!NK96&lt;='Graph Creator'!$M$4),1,0)</f>
        <v>0</v>
      </c>
      <c r="PH96" s="2">
        <f>IF(AND(NL96&gt;'Graph Creator'!$L$4,'Detalle de Cuentas'!NL96&lt;='Graph Creator'!$M$4),1,0)</f>
        <v>0</v>
      </c>
      <c r="PI96" s="2">
        <f>IF(AND(NM96&gt;'Graph Creator'!$L$4,'Detalle de Cuentas'!NM96&lt;='Graph Creator'!$M$4),1,0)</f>
        <v>0</v>
      </c>
      <c r="PJ96" s="2">
        <f>IF(AND(NN96&gt;'Graph Creator'!$L$4,'Detalle de Cuentas'!NN96&lt;='Graph Creator'!$M$4),1,0)</f>
        <v>0</v>
      </c>
      <c r="PK96" s="2">
        <f>IF(AND(NO96&gt;'Graph Creator'!$L$4,'Detalle de Cuentas'!NO96&lt;='Graph Creator'!$M$4),1,0)</f>
        <v>0</v>
      </c>
      <c r="PL96" s="2">
        <f>IF(AND(NP96&gt;'Graph Creator'!$L$4,'Detalle de Cuentas'!NP96&lt;='Graph Creator'!$M$4),1,0)</f>
        <v>0</v>
      </c>
      <c r="PM96" s="2">
        <f>IF(AND(NQ96&gt;'Graph Creator'!$L$4,'Detalle de Cuentas'!NQ96&lt;='Graph Creator'!$M$4),1,0)</f>
        <v>0</v>
      </c>
      <c r="PN96" s="2">
        <f>IF(AND(NR96&gt;'Graph Creator'!$L$4,'Detalle de Cuentas'!NR96&lt;='Graph Creator'!$M$4),1,0)</f>
        <v>0</v>
      </c>
      <c r="PO96" s="2">
        <f>IF(AND(NS96&gt;'Graph Creator'!$L$4,'Detalle de Cuentas'!NS96&lt;='Graph Creator'!$M$4),1,0)</f>
        <v>0</v>
      </c>
      <c r="PP96" s="2">
        <f>IF(AND(NT96&gt;'Graph Creator'!$L$4,'Detalle de Cuentas'!NT96&lt;='Graph Creator'!$M$4),1,0)</f>
        <v>0</v>
      </c>
      <c r="PQ96" s="2">
        <f>IF(AND(NU96&gt;'Graph Creator'!$L$4,'Detalle de Cuentas'!NU96&lt;='Graph Creator'!$M$4),1,0)</f>
        <v>0</v>
      </c>
      <c r="PR96" s="2">
        <f>IF(AND(NV96&gt;'Graph Creator'!$L$4,'Detalle de Cuentas'!NV96&lt;='Graph Creator'!$M$4),1,0)</f>
        <v>0</v>
      </c>
      <c r="PS96" s="2">
        <f>IF(AND(NW96&gt;'Graph Creator'!$L$4,'Detalle de Cuentas'!NW96&lt;='Graph Creator'!$M$4),1,0)</f>
        <v>0</v>
      </c>
      <c r="PT96" s="2">
        <f>IF(AND(NX96&gt;'Graph Creator'!$L$4,'Detalle de Cuentas'!NX96&lt;='Graph Creator'!$M$4),1,0)</f>
        <v>0</v>
      </c>
      <c r="PU96" s="2">
        <f>IF(AND(NY96&gt;'Graph Creator'!$L$4,'Detalle de Cuentas'!NY96&lt;='Graph Creator'!$M$4),1,0)</f>
        <v>0</v>
      </c>
      <c r="PV96" s="2">
        <f>IF(AND(NZ96&gt;'Graph Creator'!$L$4,'Detalle de Cuentas'!NZ96&lt;='Graph Creator'!$M$4),1,0)</f>
        <v>0</v>
      </c>
      <c r="PW96" s="2">
        <f>IF(AND(OA96&gt;'Graph Creator'!$L$4,'Detalle de Cuentas'!OA96&lt;='Graph Creator'!$M$4),1,0)</f>
        <v>0</v>
      </c>
      <c r="PX96" s="2">
        <f>IF(AND(OB96&gt;'Graph Creator'!$L$4,'Detalle de Cuentas'!OB96&lt;='Graph Creator'!$M$4),1,0)</f>
        <v>0</v>
      </c>
      <c r="PY96" s="2">
        <f>IF(AND(OC96&gt;'Graph Creator'!$L$4,'Detalle de Cuentas'!OC96&lt;='Graph Creator'!$M$4),1,0)</f>
        <v>0</v>
      </c>
      <c r="PZ96" s="2">
        <f>IF(AND(NF96&gt;'Graph Creator'!$M$4,'Detalle de Cuentas'!NF96&lt;='Graph Creator'!$N$4),1,0)</f>
        <v>0</v>
      </c>
      <c r="QA96" s="2">
        <f>IF(AND(NG96&gt;'Graph Creator'!$M$4,'Detalle de Cuentas'!NG96&lt;='Graph Creator'!$N$4),1,0)</f>
        <v>0</v>
      </c>
      <c r="QB96" s="2">
        <f>IF(AND(NH96&gt;'Graph Creator'!$M$4,'Detalle de Cuentas'!NH96&lt;='Graph Creator'!$N$4),1,0)</f>
        <v>0</v>
      </c>
      <c r="QC96" s="2">
        <f>IF(AND(NI96&gt;'Graph Creator'!$M$4,'Detalle de Cuentas'!NI96&lt;='Graph Creator'!$N$4),1,0)</f>
        <v>0</v>
      </c>
      <c r="QD96" s="2">
        <f>IF(AND(NJ96&gt;'Graph Creator'!$M$4,'Detalle de Cuentas'!NJ96&lt;='Graph Creator'!$N$4),1,0)</f>
        <v>0</v>
      </c>
      <c r="QE96" s="2">
        <f>IF(AND(NK96&gt;'Graph Creator'!$M$4,'Detalle de Cuentas'!NK96&lt;='Graph Creator'!$N$4),1,0)</f>
        <v>0</v>
      </c>
      <c r="QF96" s="2">
        <f>IF(AND(NL96&gt;'Graph Creator'!$M$4,'Detalle de Cuentas'!NL96&lt;='Graph Creator'!$N$4),1,0)</f>
        <v>0</v>
      </c>
      <c r="QG96" s="2">
        <f>IF(AND(NM96&gt;'Graph Creator'!$M$4,'Detalle de Cuentas'!NM96&lt;='Graph Creator'!$N$4),1,0)</f>
        <v>0</v>
      </c>
      <c r="QH96" s="2">
        <f>IF(AND(NN96&gt;'Graph Creator'!$M$4,'Detalle de Cuentas'!NN96&lt;='Graph Creator'!$N$4),1,0)</f>
        <v>0</v>
      </c>
      <c r="QI96" s="2">
        <f>IF(AND(NO96&gt;'Graph Creator'!$M$4,'Detalle de Cuentas'!NO96&lt;='Graph Creator'!$N$4),1,0)</f>
        <v>0</v>
      </c>
      <c r="QJ96" s="2">
        <f>IF(AND(NP96&gt;'Graph Creator'!$M$4,'Detalle de Cuentas'!NP96&lt;='Graph Creator'!$N$4),1,0)</f>
        <v>0</v>
      </c>
      <c r="QK96" s="2">
        <f>IF(AND(NQ96&gt;'Graph Creator'!$M$4,'Detalle de Cuentas'!NQ96&lt;='Graph Creator'!$N$4),1,0)</f>
        <v>0</v>
      </c>
      <c r="QL96" s="2">
        <f>IF(AND(NR96&gt;'Graph Creator'!$M$4,'Detalle de Cuentas'!NR96&lt;='Graph Creator'!$N$4),1,0)</f>
        <v>0</v>
      </c>
      <c r="QM96" s="2">
        <f>IF(AND(NS96&gt;'Graph Creator'!$M$4,'Detalle de Cuentas'!NS96&lt;='Graph Creator'!$N$4),1,0)</f>
        <v>0</v>
      </c>
      <c r="QN96" s="2">
        <f>IF(AND(NT96&gt;'Graph Creator'!$M$4,'Detalle de Cuentas'!NT96&lt;='Graph Creator'!$N$4),1,0)</f>
        <v>0</v>
      </c>
      <c r="QO96" s="2">
        <f>IF(AND(NU96&gt;'Graph Creator'!$M$4,'Detalle de Cuentas'!NU96&lt;='Graph Creator'!$N$4),1,0)</f>
        <v>0</v>
      </c>
      <c r="QP96" s="2">
        <f>IF(AND(NV96&gt;'Graph Creator'!$M$4,'Detalle de Cuentas'!NV96&lt;='Graph Creator'!$N$4),1,0)</f>
        <v>0</v>
      </c>
      <c r="QQ96" s="2">
        <f>IF(AND(NW96&gt;'Graph Creator'!$M$4,'Detalle de Cuentas'!NW96&lt;='Graph Creator'!$N$4),1,0)</f>
        <v>0</v>
      </c>
      <c r="QR96" s="2">
        <f>IF(AND(NX96&gt;'Graph Creator'!$M$4,'Detalle de Cuentas'!NX96&lt;='Graph Creator'!$N$4),1,0)</f>
        <v>0</v>
      </c>
      <c r="QS96" s="2">
        <f>IF(AND(NY96&gt;'Graph Creator'!$M$4,'Detalle de Cuentas'!NY96&lt;='Graph Creator'!$N$4),1,0)</f>
        <v>0</v>
      </c>
      <c r="QT96" s="2">
        <f>IF(AND(NZ96&gt;'Graph Creator'!$M$4,'Detalle de Cuentas'!NZ96&lt;='Graph Creator'!$N$4),1,0)</f>
        <v>0</v>
      </c>
      <c r="QU96" s="2">
        <f>IF(AND(OA96&gt;'Graph Creator'!$M$4,'Detalle de Cuentas'!OA96&lt;='Graph Creator'!$N$4),1,0)</f>
        <v>0</v>
      </c>
      <c r="QV96" s="2">
        <f>IF(AND(OB96&gt;'Graph Creator'!$M$4,'Detalle de Cuentas'!OB96&lt;='Graph Creator'!$N$4),1,0)</f>
        <v>0</v>
      </c>
      <c r="QW96" s="2">
        <f>IF(AND(OC96&gt;'Graph Creator'!$M$4,'Detalle de Cuentas'!OC96&lt;='Graph Creator'!$N$4),1,0)</f>
        <v>0</v>
      </c>
      <c r="QX96" s="2">
        <f>IF(AND(NF96&gt;'Graph Creator'!$N$4,'Detalle de Cuentas'!NF96&lt;='Graph Creator'!$O$4),1,0)</f>
        <v>0</v>
      </c>
      <c r="QY96" s="2">
        <f>IF(AND(NG96&gt;'Graph Creator'!$N$4,'Detalle de Cuentas'!NG96&lt;='Graph Creator'!$O$4),1,0)</f>
        <v>0</v>
      </c>
      <c r="QZ96" s="2">
        <f>IF(AND(NH96&gt;'Graph Creator'!$N$4,'Detalle de Cuentas'!NH96&lt;='Graph Creator'!$O$4),1,0)</f>
        <v>0</v>
      </c>
      <c r="RA96" s="2">
        <f>IF(AND(NI96&gt;'Graph Creator'!$N$4,'Detalle de Cuentas'!NI96&lt;='Graph Creator'!$O$4),1,0)</f>
        <v>0</v>
      </c>
      <c r="RB96" s="2">
        <f>IF(AND(NJ96&gt;'Graph Creator'!$N$4,'Detalle de Cuentas'!NJ96&lt;='Graph Creator'!$O$4),1,0)</f>
        <v>0</v>
      </c>
      <c r="RC96" s="2">
        <f>IF(AND(NK96&gt;'Graph Creator'!$N$4,'Detalle de Cuentas'!NK96&lt;='Graph Creator'!$O$4),1,0)</f>
        <v>0</v>
      </c>
      <c r="RD96" s="2">
        <f>IF(AND(NL96&gt;'Graph Creator'!$N$4,'Detalle de Cuentas'!NL96&lt;='Graph Creator'!$O$4),1,0)</f>
        <v>0</v>
      </c>
      <c r="RE96" s="2">
        <f>IF(AND(NM96&gt;'Graph Creator'!$N$4,'Detalle de Cuentas'!NM96&lt;='Graph Creator'!$O$4),1,0)</f>
        <v>0</v>
      </c>
      <c r="RF96" s="2">
        <f>IF(AND(NN96&gt;'Graph Creator'!$N$4,'Detalle de Cuentas'!NN96&lt;='Graph Creator'!$O$4),1,0)</f>
        <v>0</v>
      </c>
      <c r="RG96" s="2">
        <f>IF(AND(NO96&gt;'Graph Creator'!$N$4,'Detalle de Cuentas'!NO96&lt;='Graph Creator'!$O$4),1,0)</f>
        <v>0</v>
      </c>
      <c r="RH96" s="2">
        <f>IF(AND(NP96&gt;'Graph Creator'!$N$4,'Detalle de Cuentas'!NP96&lt;='Graph Creator'!$O$4),1,0)</f>
        <v>0</v>
      </c>
      <c r="RI96" s="2">
        <f>IF(AND(NQ96&gt;'Graph Creator'!$N$4,'Detalle de Cuentas'!NQ96&lt;='Graph Creator'!$O$4),1,0)</f>
        <v>0</v>
      </c>
      <c r="RJ96" s="2">
        <f>IF(AND(NR96&gt;'Graph Creator'!$N$4,'Detalle de Cuentas'!NR96&lt;='Graph Creator'!$O$4),1,0)</f>
        <v>0</v>
      </c>
      <c r="RK96" s="2">
        <f>IF(AND(NS96&gt;'Graph Creator'!$N$4,'Detalle de Cuentas'!NS96&lt;='Graph Creator'!$O$4),1,0)</f>
        <v>0</v>
      </c>
      <c r="RL96" s="2">
        <f>IF(AND(NT96&gt;'Graph Creator'!$N$4,'Detalle de Cuentas'!NT96&lt;='Graph Creator'!$O$4),1,0)</f>
        <v>0</v>
      </c>
      <c r="RM96" s="2">
        <f>IF(AND(NU96&gt;'Graph Creator'!$N$4,'Detalle de Cuentas'!NU96&lt;='Graph Creator'!$O$4),1,0)</f>
        <v>0</v>
      </c>
      <c r="RN96" s="2">
        <f>IF(AND(NV96&gt;'Graph Creator'!$N$4,'Detalle de Cuentas'!NV96&lt;='Graph Creator'!$O$4),1,0)</f>
        <v>0</v>
      </c>
      <c r="RO96" s="2">
        <f>IF(AND(NW96&gt;'Graph Creator'!$N$4,'Detalle de Cuentas'!NW96&lt;='Graph Creator'!$O$4),1,0)</f>
        <v>0</v>
      </c>
      <c r="RP96" s="2">
        <f>IF(AND(NX96&gt;'Graph Creator'!$N$4,'Detalle de Cuentas'!NX96&lt;='Graph Creator'!$O$4),1,0)</f>
        <v>0</v>
      </c>
      <c r="RQ96" s="2">
        <f>IF(AND(NY96&gt;'Graph Creator'!$N$4,'Detalle de Cuentas'!NY96&lt;='Graph Creator'!$O$4),1,0)</f>
        <v>0</v>
      </c>
      <c r="RR96" s="2">
        <f>IF(AND(NZ96&gt;'Graph Creator'!$N$4,'Detalle de Cuentas'!NZ96&lt;='Graph Creator'!$O$4),1,0)</f>
        <v>0</v>
      </c>
      <c r="RS96" s="2">
        <f>IF(AND(OA96&gt;'Graph Creator'!$N$4,'Detalle de Cuentas'!OA96&lt;='Graph Creator'!$O$4),1,0)</f>
        <v>0</v>
      </c>
      <c r="RT96" s="2">
        <f>IF(AND(OB96&gt;'Graph Creator'!$N$4,'Detalle de Cuentas'!OB96&lt;='Graph Creator'!$O$4),1,0)</f>
        <v>0</v>
      </c>
      <c r="RU96" s="2">
        <f>IF(AND(OC96&gt;'Graph Creator'!$N$4,'Detalle de Cuentas'!OC96&lt;='Graph Creator'!$O$4),1,0)</f>
        <v>0</v>
      </c>
      <c r="RV96" s="2" t="e">
        <f t="shared" si="1224"/>
        <v>#VALUE!</v>
      </c>
      <c r="RW96" s="2" t="e">
        <f t="shared" si="1225"/>
        <v>#VALUE!</v>
      </c>
      <c r="RX96" s="2" t="e">
        <f t="shared" si="1226"/>
        <v>#VALUE!</v>
      </c>
      <c r="RY96" s="2" t="e">
        <f t="shared" si="1227"/>
        <v>#VALUE!</v>
      </c>
      <c r="RZ96" s="2" t="e">
        <f t="shared" si="1228"/>
        <v>#VALUE!</v>
      </c>
      <c r="SA96" s="2" t="e">
        <f t="shared" si="1229"/>
        <v>#VALUE!</v>
      </c>
      <c r="SB96" s="2" t="e">
        <f t="shared" si="1230"/>
        <v>#VALUE!</v>
      </c>
      <c r="SC96" s="2" t="e">
        <f t="shared" si="1231"/>
        <v>#VALUE!</v>
      </c>
      <c r="SD96" s="2" t="e">
        <f t="shared" si="1232"/>
        <v>#VALUE!</v>
      </c>
      <c r="SE96" s="2" t="e">
        <f t="shared" si="1233"/>
        <v>#VALUE!</v>
      </c>
      <c r="SF96" s="2" t="e">
        <f t="shared" si="1234"/>
        <v>#VALUE!</v>
      </c>
      <c r="SG96" s="2" t="e">
        <f t="shared" si="1235"/>
        <v>#VALUE!</v>
      </c>
      <c r="SH96" s="2" t="e">
        <f t="shared" si="1236"/>
        <v>#VALUE!</v>
      </c>
      <c r="SI96" s="2" t="e">
        <f t="shared" si="1237"/>
        <v>#VALUE!</v>
      </c>
      <c r="SJ96" s="2" t="e">
        <f t="shared" si="1238"/>
        <v>#VALUE!</v>
      </c>
      <c r="SK96" s="2" t="e">
        <f t="shared" si="1239"/>
        <v>#VALUE!</v>
      </c>
      <c r="SL96" s="2" t="e">
        <f t="shared" si="1240"/>
        <v>#VALUE!</v>
      </c>
      <c r="SM96" s="2" t="e">
        <f t="shared" si="1241"/>
        <v>#VALUE!</v>
      </c>
      <c r="SN96" s="2" t="e">
        <f t="shared" si="1242"/>
        <v>#VALUE!</v>
      </c>
      <c r="SO96" s="2" t="e">
        <f t="shared" si="1243"/>
        <v>#VALUE!</v>
      </c>
      <c r="SP96" s="2" t="e">
        <f t="shared" si="1244"/>
        <v>#VALUE!</v>
      </c>
      <c r="SQ96" s="2" t="e">
        <f t="shared" si="1245"/>
        <v>#VALUE!</v>
      </c>
      <c r="SR96" s="2" t="e">
        <f t="shared" si="1246"/>
        <v>#VALUE!</v>
      </c>
      <c r="SS96" s="2" t="e">
        <f t="shared" si="1247"/>
        <v>#VALUE!</v>
      </c>
      <c r="ST96" s="2" t="e">
        <f t="shared" si="1248"/>
        <v>#VALUE!</v>
      </c>
      <c r="SU96" s="2" t="e">
        <f t="shared" si="1249"/>
        <v>#VALUE!</v>
      </c>
      <c r="SV96" s="2" t="e">
        <f t="shared" si="1250"/>
        <v>#VALUE!</v>
      </c>
      <c r="SW96" s="2" t="e">
        <f t="shared" si="1251"/>
        <v>#VALUE!</v>
      </c>
      <c r="SX96" s="2" t="e">
        <f t="shared" si="1252"/>
        <v>#VALUE!</v>
      </c>
      <c r="SY96" s="2" t="e">
        <f t="shared" si="1253"/>
        <v>#VALUE!</v>
      </c>
      <c r="SZ96" s="2" t="e">
        <f t="shared" si="1254"/>
        <v>#VALUE!</v>
      </c>
      <c r="TA96" s="2" t="e">
        <f t="shared" si="1255"/>
        <v>#VALUE!</v>
      </c>
      <c r="TB96" s="2" t="e">
        <f t="shared" si="1256"/>
        <v>#VALUE!</v>
      </c>
      <c r="TC96" s="2" t="e">
        <f t="shared" si="1257"/>
        <v>#VALUE!</v>
      </c>
      <c r="TD96" s="2" t="e">
        <f t="shared" si="1258"/>
        <v>#VALUE!</v>
      </c>
      <c r="TE96" s="2" t="e">
        <f t="shared" si="1259"/>
        <v>#VALUE!</v>
      </c>
      <c r="TF96" s="2" t="str">
        <f>IF(DZ96=1,IF(SUM(DZ$17:DZ96)&lt;2,""&amp;B96,", "&amp;B96),"")</f>
        <v/>
      </c>
      <c r="TG96" s="2" t="str">
        <f t="shared" si="1272"/>
        <v/>
      </c>
      <c r="TH96" s="2">
        <f t="shared" si="1260"/>
        <v>0</v>
      </c>
      <c r="TI96" s="14" t="str">
        <f t="shared" si="1261"/>
        <v/>
      </c>
      <c r="TJ96" s="14" t="e">
        <f t="shared" si="1081"/>
        <v>#VALUE!</v>
      </c>
      <c r="TK96" s="14" t="e">
        <f t="shared" si="1082"/>
        <v>#VALUE!</v>
      </c>
      <c r="TL96" s="14" t="e">
        <f t="shared" si="1083"/>
        <v>#VALUE!</v>
      </c>
      <c r="TM96" s="14" t="e">
        <f t="shared" si="1084"/>
        <v>#VALUE!</v>
      </c>
      <c r="TN96" s="14" t="e">
        <f t="shared" si="1085"/>
        <v>#VALUE!</v>
      </c>
      <c r="TO96" s="14" t="e">
        <f t="shared" si="1086"/>
        <v>#VALUE!</v>
      </c>
      <c r="TP96" s="14" t="e">
        <f t="shared" si="1087"/>
        <v>#VALUE!</v>
      </c>
      <c r="TQ96" s="14" t="e">
        <f t="shared" si="1088"/>
        <v>#VALUE!</v>
      </c>
      <c r="TR96" s="14" t="e">
        <f t="shared" si="1089"/>
        <v>#VALUE!</v>
      </c>
      <c r="TS96" s="14" t="e">
        <f t="shared" si="1090"/>
        <v>#VALUE!</v>
      </c>
      <c r="TT96" s="14" t="e">
        <f t="shared" si="1091"/>
        <v>#VALUE!</v>
      </c>
      <c r="TU96" s="14" t="e">
        <f t="shared" si="1092"/>
        <v>#VALUE!</v>
      </c>
      <c r="TV96" s="14" t="e">
        <f t="shared" si="1093"/>
        <v>#VALUE!</v>
      </c>
      <c r="TW96" s="14" t="e">
        <f t="shared" si="1094"/>
        <v>#VALUE!</v>
      </c>
      <c r="TX96" s="14" t="e">
        <f t="shared" si="1095"/>
        <v>#VALUE!</v>
      </c>
      <c r="TY96" s="14" t="e">
        <f t="shared" si="1096"/>
        <v>#VALUE!</v>
      </c>
      <c r="TZ96" s="14" t="e">
        <f t="shared" si="1097"/>
        <v>#VALUE!</v>
      </c>
      <c r="UA96" s="14" t="e">
        <f t="shared" si="1098"/>
        <v>#VALUE!</v>
      </c>
      <c r="UB96" s="14" t="e">
        <f t="shared" si="1099"/>
        <v>#VALUE!</v>
      </c>
      <c r="UC96" s="14" t="e">
        <f t="shared" si="1100"/>
        <v>#VALUE!</v>
      </c>
      <c r="UD96" s="14" t="e">
        <f t="shared" si="1101"/>
        <v>#VALUE!</v>
      </c>
      <c r="UE96" s="14" t="e">
        <f t="shared" si="1102"/>
        <v>#VALUE!</v>
      </c>
      <c r="UF96" s="14" t="e">
        <f t="shared" si="1103"/>
        <v>#VALUE!</v>
      </c>
      <c r="UH96" s="2">
        <f>IF($C$4-$R96&gt;'Graph Creator'!$E$2*'Graph Creator'!$D$13*12,0,1)</f>
        <v>1</v>
      </c>
      <c r="UJ96" s="2" t="e">
        <f t="shared" si="1262"/>
        <v>#VALUE!</v>
      </c>
      <c r="UK96" s="2" t="e">
        <f t="shared" si="1104"/>
        <v>#VALUE!</v>
      </c>
      <c r="UL96" s="2" t="e">
        <f t="shared" si="1105"/>
        <v>#VALUE!</v>
      </c>
      <c r="UM96" s="2" t="e">
        <f t="shared" si="1106"/>
        <v>#VALUE!</v>
      </c>
      <c r="UN96" s="2" t="e">
        <f t="shared" si="1107"/>
        <v>#VALUE!</v>
      </c>
      <c r="UO96" s="2" t="e">
        <f t="shared" si="1108"/>
        <v>#VALUE!</v>
      </c>
      <c r="UP96" s="2" t="e">
        <f t="shared" si="1109"/>
        <v>#VALUE!</v>
      </c>
      <c r="UQ96" s="2" t="e">
        <f t="shared" si="1110"/>
        <v>#VALUE!</v>
      </c>
      <c r="UR96" s="2" t="e">
        <f t="shared" si="1111"/>
        <v>#VALUE!</v>
      </c>
      <c r="US96" s="2" t="e">
        <f t="shared" si="1112"/>
        <v>#VALUE!</v>
      </c>
      <c r="UT96" s="2" t="e">
        <f t="shared" si="1113"/>
        <v>#VALUE!</v>
      </c>
      <c r="UU96" s="2" t="e">
        <f t="shared" si="1114"/>
        <v>#VALUE!</v>
      </c>
      <c r="UV96" s="2" t="e">
        <f t="shared" si="1115"/>
        <v>#VALUE!</v>
      </c>
      <c r="UW96" s="2" t="e">
        <f t="shared" si="1116"/>
        <v>#VALUE!</v>
      </c>
      <c r="UX96" s="2" t="e">
        <f t="shared" si="1117"/>
        <v>#VALUE!</v>
      </c>
      <c r="UY96" s="2" t="e">
        <f t="shared" si="1118"/>
        <v>#VALUE!</v>
      </c>
      <c r="UZ96" s="2" t="e">
        <f t="shared" si="1119"/>
        <v>#VALUE!</v>
      </c>
      <c r="VA96" s="2" t="e">
        <f t="shared" si="1120"/>
        <v>#VALUE!</v>
      </c>
      <c r="VB96" s="2" t="e">
        <f t="shared" si="1121"/>
        <v>#VALUE!</v>
      </c>
      <c r="VC96" s="2" t="e">
        <f t="shared" si="1122"/>
        <v>#VALUE!</v>
      </c>
      <c r="VD96" s="2" t="e">
        <f t="shared" si="1123"/>
        <v>#VALUE!</v>
      </c>
      <c r="VE96" s="2" t="e">
        <f t="shared" si="1124"/>
        <v>#VALUE!</v>
      </c>
      <c r="VF96" s="2" t="e">
        <f t="shared" si="1125"/>
        <v>#VALUE!</v>
      </c>
      <c r="VG96" s="2" t="e">
        <f t="shared" si="1126"/>
        <v>#VALUE!</v>
      </c>
      <c r="VH96" s="2" t="e">
        <f t="shared" si="1127"/>
        <v>#VALUE!</v>
      </c>
      <c r="VI96" s="2" t="e">
        <f t="shared" si="1128"/>
        <v>#VALUE!</v>
      </c>
      <c r="VJ96" s="2" t="e">
        <f t="shared" si="1129"/>
        <v>#VALUE!</v>
      </c>
      <c r="VK96" s="2" t="e">
        <f t="shared" si="1130"/>
        <v>#VALUE!</v>
      </c>
      <c r="VL96" s="2" t="e">
        <f t="shared" si="1131"/>
        <v>#VALUE!</v>
      </c>
      <c r="VM96" s="2" t="e">
        <f t="shared" si="1132"/>
        <v>#VALUE!</v>
      </c>
      <c r="VN96" s="2" t="e">
        <f t="shared" si="1133"/>
        <v>#VALUE!</v>
      </c>
      <c r="VO96" s="2" t="e">
        <f t="shared" si="1134"/>
        <v>#VALUE!</v>
      </c>
      <c r="VP96" s="2" t="e">
        <f t="shared" si="1135"/>
        <v>#VALUE!</v>
      </c>
      <c r="VQ96" s="2" t="e">
        <f t="shared" si="1136"/>
        <v>#VALUE!</v>
      </c>
      <c r="VR96" s="2" t="e">
        <f t="shared" si="1137"/>
        <v>#VALUE!</v>
      </c>
      <c r="VS96" s="2" t="e">
        <f t="shared" si="1138"/>
        <v>#VALUE!</v>
      </c>
      <c r="VT96" s="98">
        <f t="shared" si="1263"/>
        <v>0</v>
      </c>
      <c r="VU96" s="98">
        <f t="shared" si="1139"/>
        <v>0</v>
      </c>
      <c r="VV96" s="98">
        <f t="shared" si="1140"/>
        <v>0</v>
      </c>
      <c r="VW96" s="98">
        <f t="shared" si="1141"/>
        <v>0</v>
      </c>
      <c r="VX96" s="98">
        <f t="shared" si="1142"/>
        <v>0</v>
      </c>
      <c r="VY96" s="98">
        <f t="shared" si="1143"/>
        <v>0</v>
      </c>
      <c r="VZ96" s="98">
        <f t="shared" si="1144"/>
        <v>0</v>
      </c>
      <c r="WA96" s="98">
        <f t="shared" si="1145"/>
        <v>0</v>
      </c>
      <c r="WB96" s="98">
        <f t="shared" si="1146"/>
        <v>0</v>
      </c>
      <c r="WC96" s="98">
        <f t="shared" si="1147"/>
        <v>0</v>
      </c>
      <c r="WD96" s="98">
        <f t="shared" si="1148"/>
        <v>0</v>
      </c>
      <c r="WE96" s="98">
        <f t="shared" si="1149"/>
        <v>0</v>
      </c>
      <c r="WF96" s="98">
        <f t="shared" si="1150"/>
        <v>0</v>
      </c>
      <c r="WG96" s="98">
        <f t="shared" si="1151"/>
        <v>0</v>
      </c>
      <c r="WH96" s="98">
        <f t="shared" si="1152"/>
        <v>0</v>
      </c>
      <c r="WI96" s="98">
        <f t="shared" si="1153"/>
        <v>0</v>
      </c>
      <c r="WJ96" s="98">
        <f t="shared" si="1154"/>
        <v>0</v>
      </c>
      <c r="WK96" s="98">
        <f t="shared" si="1155"/>
        <v>0</v>
      </c>
      <c r="WL96" s="98">
        <f t="shared" si="1156"/>
        <v>0</v>
      </c>
      <c r="WM96" s="98">
        <f t="shared" si="1157"/>
        <v>0</v>
      </c>
      <c r="WN96" s="98">
        <f t="shared" si="1158"/>
        <v>0</v>
      </c>
      <c r="WO96" s="98">
        <f t="shared" si="1159"/>
        <v>0</v>
      </c>
      <c r="WP96" s="98">
        <f t="shared" si="1160"/>
        <v>0</v>
      </c>
      <c r="WQ96" s="98">
        <f t="shared" si="1161"/>
        <v>0</v>
      </c>
      <c r="WR96" s="98">
        <f>IFERROR(INDEX('Score Calculation'!$D$38:$D$41,MATCH('Detalle de Cuentas'!VT96,'Score Calculation'!$C$38:$C$41,1)),0)</f>
        <v>4</v>
      </c>
      <c r="WS96" s="98">
        <f>IFERROR(INDEX('Score Calculation'!$D$38:$D$41,MATCH('Detalle de Cuentas'!VU96,'Score Calculation'!$C$38:$C$41,1)),0)</f>
        <v>4</v>
      </c>
      <c r="WT96" s="98">
        <f>IFERROR(INDEX('Score Calculation'!$D$38:$D$41,MATCH('Detalle de Cuentas'!VV96,'Score Calculation'!$C$38:$C$41,1)),0)</f>
        <v>4</v>
      </c>
      <c r="WU96" s="98">
        <f>IFERROR(INDEX('Score Calculation'!$D$38:$D$41,MATCH('Detalle de Cuentas'!VW96,'Score Calculation'!$C$38:$C$41,1)),0)</f>
        <v>4</v>
      </c>
      <c r="WV96" s="98">
        <f>IFERROR(INDEX('Score Calculation'!$D$38:$D$41,MATCH('Detalle de Cuentas'!VX96,'Score Calculation'!$C$38:$C$41,1)),0)</f>
        <v>4</v>
      </c>
      <c r="WW96" s="98">
        <f>IFERROR(INDEX('Score Calculation'!$D$38:$D$41,MATCH('Detalle de Cuentas'!VY96,'Score Calculation'!$C$38:$C$41,1)),0)</f>
        <v>4</v>
      </c>
      <c r="WX96" s="98">
        <f>IFERROR(INDEX('Score Calculation'!$D$38:$D$41,MATCH('Detalle de Cuentas'!VZ96,'Score Calculation'!$C$38:$C$41,1)),0)</f>
        <v>4</v>
      </c>
      <c r="WY96" s="98">
        <f>IFERROR(INDEX('Score Calculation'!$D$38:$D$41,MATCH('Detalle de Cuentas'!WA96,'Score Calculation'!$C$38:$C$41,1)),0)</f>
        <v>4</v>
      </c>
      <c r="WZ96" s="98">
        <f>IFERROR(INDEX('Score Calculation'!$D$38:$D$41,MATCH('Detalle de Cuentas'!WB96,'Score Calculation'!$C$38:$C$41,1)),0)</f>
        <v>4</v>
      </c>
      <c r="XA96" s="98">
        <f>IFERROR(INDEX('Score Calculation'!$D$38:$D$41,MATCH('Detalle de Cuentas'!WC96,'Score Calculation'!$C$38:$C$41,1)),0)</f>
        <v>4</v>
      </c>
      <c r="XB96" s="98">
        <f>IFERROR(INDEX('Score Calculation'!$D$38:$D$41,MATCH('Detalle de Cuentas'!WD96,'Score Calculation'!$C$38:$C$41,1)),0)</f>
        <v>4</v>
      </c>
      <c r="XC96" s="98">
        <f>IFERROR(INDEX('Score Calculation'!$D$38:$D$41,MATCH('Detalle de Cuentas'!WE96,'Score Calculation'!$C$38:$C$41,1)),0)</f>
        <v>4</v>
      </c>
      <c r="XD96" s="98">
        <f>IFERROR(INDEX('Score Calculation'!$D$38:$D$41,MATCH('Detalle de Cuentas'!WF96,'Score Calculation'!$C$38:$C$41,1)),0)</f>
        <v>4</v>
      </c>
      <c r="XE96" s="98">
        <f>IFERROR(INDEX('Score Calculation'!$D$38:$D$41,MATCH('Detalle de Cuentas'!WG96,'Score Calculation'!$C$38:$C$41,1)),0)</f>
        <v>4</v>
      </c>
      <c r="XF96" s="98">
        <f>IFERROR(INDEX('Score Calculation'!$D$38:$D$41,MATCH('Detalle de Cuentas'!WH96,'Score Calculation'!$C$38:$C$41,1)),0)</f>
        <v>4</v>
      </c>
      <c r="XG96" s="98">
        <f>IFERROR(INDEX('Score Calculation'!$D$38:$D$41,MATCH('Detalle de Cuentas'!WI96,'Score Calculation'!$C$38:$C$41,1)),0)</f>
        <v>4</v>
      </c>
      <c r="XH96" s="98">
        <f>IFERROR(INDEX('Score Calculation'!$D$38:$D$41,MATCH('Detalle de Cuentas'!WJ96,'Score Calculation'!$C$38:$C$41,1)),0)</f>
        <v>4</v>
      </c>
      <c r="XI96" s="98">
        <f>IFERROR(INDEX('Score Calculation'!$D$38:$D$41,MATCH('Detalle de Cuentas'!WK96,'Score Calculation'!$C$38:$C$41,1)),0)</f>
        <v>4</v>
      </c>
      <c r="XJ96" s="98">
        <f>IFERROR(INDEX('Score Calculation'!$D$38:$D$41,MATCH('Detalle de Cuentas'!WL96,'Score Calculation'!$C$38:$C$41,1)),0)</f>
        <v>4</v>
      </c>
      <c r="XK96" s="98">
        <f>IFERROR(INDEX('Score Calculation'!$D$38:$D$41,MATCH('Detalle de Cuentas'!WM96,'Score Calculation'!$C$38:$C$41,1)),0)</f>
        <v>4</v>
      </c>
      <c r="XL96" s="98">
        <f>IFERROR(INDEX('Score Calculation'!$D$38:$D$41,MATCH('Detalle de Cuentas'!WN96,'Score Calculation'!$C$38:$C$41,1)),0)</f>
        <v>4</v>
      </c>
      <c r="XM96" s="98">
        <f>IFERROR(INDEX('Score Calculation'!$D$38:$D$41,MATCH('Detalle de Cuentas'!WO96,'Score Calculation'!$C$38:$C$41,1)),0)</f>
        <v>4</v>
      </c>
      <c r="XN96" s="98">
        <f>IFERROR(INDEX('Score Calculation'!$D$38:$D$41,MATCH('Detalle de Cuentas'!WP96,'Score Calculation'!$C$38:$C$41,1)),0)</f>
        <v>4</v>
      </c>
      <c r="XO96" s="98">
        <f>IFERROR(INDEX('Score Calculation'!$D$38:$D$41,MATCH('Detalle de Cuentas'!WQ96,'Score Calculation'!$C$38:$C$41,1)),0)</f>
        <v>4</v>
      </c>
      <c r="XP96" s="98">
        <f>IFERROR(INDEX('Score Calculation'!$D$24:$D$31,MATCH('Detalle de Cuentas'!NF96,'Score Calculation'!$C$24:$C$31,1)),0)</f>
        <v>1</v>
      </c>
      <c r="XQ96" s="98">
        <f>IFERROR(INDEX('Score Calculation'!$D$24:$D$31,MATCH('Detalle de Cuentas'!NG96,'Score Calculation'!$C$24:$C$31,1)),0)</f>
        <v>1</v>
      </c>
      <c r="XR96" s="98">
        <f>IFERROR(INDEX('Score Calculation'!$D$24:$D$31,MATCH('Detalle de Cuentas'!NH96,'Score Calculation'!$C$24:$C$31,1)),0)</f>
        <v>1</v>
      </c>
      <c r="XS96" s="98">
        <f>IFERROR(INDEX('Score Calculation'!$D$24:$D$31,MATCH('Detalle de Cuentas'!NI96,'Score Calculation'!$C$24:$C$31,1)),0)</f>
        <v>1</v>
      </c>
      <c r="XT96" s="98">
        <f>IFERROR(INDEX('Score Calculation'!$D$24:$D$31,MATCH('Detalle de Cuentas'!NJ96,'Score Calculation'!$C$24:$C$31,1)),0)</f>
        <v>1</v>
      </c>
      <c r="XU96" s="98">
        <f>IFERROR(INDEX('Score Calculation'!$D$24:$D$31,MATCH('Detalle de Cuentas'!NK96,'Score Calculation'!$C$24:$C$31,1)),0)</f>
        <v>1</v>
      </c>
      <c r="XV96" s="98">
        <f>IFERROR(INDEX('Score Calculation'!$D$24:$D$31,MATCH('Detalle de Cuentas'!NL96,'Score Calculation'!$C$24:$C$31,1)),0)</f>
        <v>1</v>
      </c>
      <c r="XW96" s="98">
        <f>IFERROR(INDEX('Score Calculation'!$D$24:$D$31,MATCH('Detalle de Cuentas'!NM96,'Score Calculation'!$C$24:$C$31,1)),0)</f>
        <v>1</v>
      </c>
      <c r="XX96" s="98">
        <f>IFERROR(INDEX('Score Calculation'!$D$24:$D$31,MATCH('Detalle de Cuentas'!NN96,'Score Calculation'!$C$24:$C$31,1)),0)</f>
        <v>1</v>
      </c>
      <c r="XY96" s="98">
        <f>IFERROR(INDEX('Score Calculation'!$D$24:$D$31,MATCH('Detalle de Cuentas'!NO96,'Score Calculation'!$C$24:$C$31,1)),0)</f>
        <v>1</v>
      </c>
      <c r="XZ96" s="98">
        <f>IFERROR(INDEX('Score Calculation'!$D$24:$D$31,MATCH('Detalle de Cuentas'!NP96,'Score Calculation'!$C$24:$C$31,1)),0)</f>
        <v>1</v>
      </c>
      <c r="YA96" s="98">
        <f>IFERROR(INDEX('Score Calculation'!$D$24:$D$31,MATCH('Detalle de Cuentas'!NQ96,'Score Calculation'!$C$24:$C$31,1)),0)</f>
        <v>1</v>
      </c>
      <c r="YB96" s="98">
        <f>IFERROR(INDEX('Score Calculation'!$D$24:$D$31,MATCH('Detalle de Cuentas'!NR96,'Score Calculation'!$C$24:$C$31,1)),0)</f>
        <v>1</v>
      </c>
      <c r="YC96" s="98">
        <f>IFERROR(INDEX('Score Calculation'!$D$24:$D$31,MATCH('Detalle de Cuentas'!NS96,'Score Calculation'!$C$24:$C$31,1)),0)</f>
        <v>1</v>
      </c>
      <c r="YD96" s="98">
        <f>IFERROR(INDEX('Score Calculation'!$D$24:$D$31,MATCH('Detalle de Cuentas'!NT96,'Score Calculation'!$C$24:$C$31,1)),0)</f>
        <v>1</v>
      </c>
      <c r="YE96" s="98">
        <f>IFERROR(INDEX('Score Calculation'!$D$24:$D$31,MATCH('Detalle de Cuentas'!NU96,'Score Calculation'!$C$24:$C$31,1)),0)</f>
        <v>1</v>
      </c>
      <c r="YF96" s="98">
        <f>IFERROR(INDEX('Score Calculation'!$D$24:$D$31,MATCH('Detalle de Cuentas'!NV96,'Score Calculation'!$C$24:$C$31,1)),0)</f>
        <v>1</v>
      </c>
      <c r="YG96" s="98">
        <f>IFERROR(INDEX('Score Calculation'!$D$24:$D$31,MATCH('Detalle de Cuentas'!NW96,'Score Calculation'!$C$24:$C$31,1)),0)</f>
        <v>1</v>
      </c>
      <c r="YH96" s="98">
        <f>IFERROR(INDEX('Score Calculation'!$D$24:$D$31,MATCH('Detalle de Cuentas'!NX96,'Score Calculation'!$C$24:$C$31,1)),0)</f>
        <v>1</v>
      </c>
      <c r="YI96" s="98">
        <f>IFERROR(INDEX('Score Calculation'!$D$24:$D$31,MATCH('Detalle de Cuentas'!NY96,'Score Calculation'!$C$24:$C$31,1)),0)</f>
        <v>1</v>
      </c>
      <c r="YJ96" s="98">
        <f>IFERROR(INDEX('Score Calculation'!$D$24:$D$31,MATCH('Detalle de Cuentas'!NZ96,'Score Calculation'!$C$24:$C$31,1)),0)</f>
        <v>1</v>
      </c>
      <c r="YK96" s="98">
        <f>IFERROR(INDEX('Score Calculation'!$D$24:$D$31,MATCH('Detalle de Cuentas'!OA96,'Score Calculation'!$C$24:$C$31,1)),0)</f>
        <v>1</v>
      </c>
      <c r="YL96" s="98">
        <f>IFERROR(INDEX('Score Calculation'!$D$24:$D$31,MATCH('Detalle de Cuentas'!OB96,'Score Calculation'!$C$24:$C$31,1)),0)</f>
        <v>1</v>
      </c>
      <c r="YM96" s="98">
        <f>IFERROR(INDEX('Score Calculation'!$D$24:$D$31,MATCH('Detalle de Cuentas'!OC96,'Score Calculation'!$C$24:$C$31,1)),0)</f>
        <v>1</v>
      </c>
      <c r="YN96" s="98">
        <f t="shared" si="1264"/>
        <v>0</v>
      </c>
      <c r="YO96" s="98">
        <f>IF(LEFT(TRIM($D96),15)="GRUPO SOLIDARIO",$L96*'Score Calculation'!$H$5,IF(TRIM('Detalle de Cuentas'!$C96)="Semanal",'Detalle de Cuentas'!$L96*'Score Calculation'!$H$6,'Detalle de Cuentas'!$L96))</f>
        <v>0</v>
      </c>
      <c r="YP96" s="99">
        <f>IFERROR(INDEX('Score Calculation'!$D$54:$D$60,MATCH($YO96,'Score Calculation'!$C$54:$C$60,1)),1)</f>
        <v>0.2</v>
      </c>
      <c r="YQ96" s="99">
        <f>IFERROR(INDEX('Score Calculation'!$D$65:$D$123,MATCH(LEFT(TRIM('Detalle de Cuentas'!$F96),20),'Score Calculation'!$F$65:$F$123,0)),1)</f>
        <v>1</v>
      </c>
      <c r="YR96" s="99">
        <f>IFERROR(INDEX('Score Calculation'!$D$46:$D$49,MATCH('Detalle de Cuentas'!$YN96,'Score Calculation'!$C$46:$C$49,1)),1)</f>
        <v>4</v>
      </c>
      <c r="YS96" s="99">
        <f t="shared" si="1265"/>
        <v>0</v>
      </c>
      <c r="YT96" s="99">
        <f t="shared" si="1266"/>
        <v>0</v>
      </c>
      <c r="YU96" s="98" t="str">
        <f t="shared" si="1267"/>
        <v/>
      </c>
      <c r="YV96" s="109">
        <f t="shared" si="1268"/>
        <v>1</v>
      </c>
      <c r="YW96" s="109">
        <f>IFERROR(INDEX('Score Calculation'!$D$187:$D$245,MATCH(LEFT(TRIM('Detalle de Cuentas'!$F96),20),'Score Calculation'!$F$187:$F$245,0)),1)</f>
        <v>1</v>
      </c>
      <c r="YX96" s="109">
        <f>IFERROR(IF($E96="HIPOTECA",-PMT('Score Calculation'!$H$266/(360/$J96),$G96,$YO96)*(30/$J96),-PMT('Score Calculation'!$H$267/(360/$J96),$G96,$YO96)*(30/$J96)),0)</f>
        <v>0</v>
      </c>
      <c r="YY96" s="109">
        <f t="shared" si="805"/>
        <v>0</v>
      </c>
      <c r="YZ96" s="109">
        <f t="shared" si="805"/>
        <v>0</v>
      </c>
      <c r="ZA96" s="109">
        <f t="shared" si="805"/>
        <v>0</v>
      </c>
      <c r="ZB96" s="109">
        <f t="shared" si="805"/>
        <v>0</v>
      </c>
      <c r="ZC96" s="109">
        <f t="shared" si="805"/>
        <v>0</v>
      </c>
      <c r="ZD96" s="109">
        <f t="shared" si="805"/>
        <v>0</v>
      </c>
      <c r="ZE96" s="109">
        <f t="shared" si="805"/>
        <v>0</v>
      </c>
      <c r="ZF96" s="109">
        <f t="shared" si="805"/>
        <v>0</v>
      </c>
      <c r="ZG96" s="109">
        <f t="shared" si="805"/>
        <v>0</v>
      </c>
      <c r="ZH96" s="109">
        <f t="shared" si="805"/>
        <v>0</v>
      </c>
      <c r="ZI96" s="109">
        <f t="shared" si="1269"/>
        <v>0</v>
      </c>
    </row>
    <row r="97" spans="2:685" x14ac:dyDescent="0.2">
      <c r="B97" s="41">
        <v>81</v>
      </c>
      <c r="C97" s="42"/>
      <c r="D97" s="42"/>
      <c r="E97" s="42"/>
      <c r="F97" s="42"/>
      <c r="G97" s="42"/>
      <c r="H97" s="42"/>
      <c r="I97" s="29"/>
      <c r="J97" s="6" t="str">
        <f t="shared" si="814"/>
        <v/>
      </c>
      <c r="K97" s="43"/>
      <c r="L97" s="43"/>
      <c r="M97" s="43"/>
      <c r="N97" s="43"/>
      <c r="O97" s="43"/>
      <c r="P97" s="44" t="str">
        <f t="shared" si="1162"/>
        <v/>
      </c>
      <c r="Q97" s="26"/>
      <c r="R97" s="26"/>
      <c r="S97" s="26"/>
      <c r="T97" s="26"/>
      <c r="U97" s="29"/>
      <c r="V97" s="43"/>
      <c r="W97" s="26"/>
      <c r="X97" s="29"/>
      <c r="Y97" s="6">
        <f>IF('Detalle de Cuentas'!$C$4-$R97&gt;'Graph Creator'!$E$2*'Graph Creator'!$D$13*12,0,1)</f>
        <v>1</v>
      </c>
      <c r="Z97" s="45">
        <f t="shared" si="815"/>
        <v>0</v>
      </c>
      <c r="AA97" s="2" t="e">
        <f t="shared" si="1163"/>
        <v>#VALUE!</v>
      </c>
      <c r="AB97" s="2" t="e">
        <f t="shared" si="1164"/>
        <v>#VALUE!</v>
      </c>
      <c r="AC97" s="2" t="e">
        <f t="shared" si="1165"/>
        <v>#VALUE!</v>
      </c>
      <c r="AD97" s="2" t="e">
        <f t="shared" si="1166"/>
        <v>#VALUE!</v>
      </c>
      <c r="AE97" s="2" t="e">
        <f t="shared" si="1167"/>
        <v>#VALUE!</v>
      </c>
      <c r="AF97" s="2" t="e">
        <f t="shared" si="1168"/>
        <v>#VALUE!</v>
      </c>
      <c r="AG97" s="2">
        <f t="shared" si="1169"/>
        <v>0</v>
      </c>
      <c r="AH97" s="2">
        <f t="shared" si="1170"/>
        <v>0</v>
      </c>
      <c r="AI97" s="2" t="str">
        <f t="shared" si="1171"/>
        <v/>
      </c>
      <c r="AJ97" s="2" t="str">
        <f t="shared" ref="AJ97:BE97" si="1299">IFERROR(SEARCH(".",$I97,AI97+1),"")</f>
        <v/>
      </c>
      <c r="AK97" s="2" t="str">
        <f t="shared" si="1299"/>
        <v/>
      </c>
      <c r="AL97" s="2" t="str">
        <f t="shared" si="1299"/>
        <v/>
      </c>
      <c r="AM97" s="2" t="str">
        <f t="shared" si="1299"/>
        <v/>
      </c>
      <c r="AN97" s="2" t="str">
        <f t="shared" si="1299"/>
        <v/>
      </c>
      <c r="AO97" s="2" t="str">
        <f t="shared" si="1299"/>
        <v/>
      </c>
      <c r="AP97" s="2" t="str">
        <f t="shared" si="1299"/>
        <v/>
      </c>
      <c r="AQ97" s="2" t="str">
        <f t="shared" si="1299"/>
        <v/>
      </c>
      <c r="AR97" s="2" t="str">
        <f t="shared" si="1299"/>
        <v/>
      </c>
      <c r="AS97" s="2" t="str">
        <f t="shared" si="1299"/>
        <v/>
      </c>
      <c r="AT97" s="2" t="str">
        <f t="shared" si="1299"/>
        <v/>
      </c>
      <c r="AU97" s="2" t="str">
        <f t="shared" si="1299"/>
        <v/>
      </c>
      <c r="AV97" s="2" t="str">
        <f t="shared" si="1299"/>
        <v/>
      </c>
      <c r="AW97" s="2" t="str">
        <f t="shared" si="1299"/>
        <v/>
      </c>
      <c r="AX97" s="2" t="str">
        <f t="shared" si="1299"/>
        <v/>
      </c>
      <c r="AY97" s="2" t="str">
        <f t="shared" si="1299"/>
        <v/>
      </c>
      <c r="AZ97" s="2" t="str">
        <f t="shared" si="1299"/>
        <v/>
      </c>
      <c r="BA97" s="2" t="str">
        <f t="shared" si="1299"/>
        <v/>
      </c>
      <c r="BB97" s="2" t="str">
        <f t="shared" si="1299"/>
        <v/>
      </c>
      <c r="BC97" s="2" t="str">
        <f t="shared" si="1299"/>
        <v/>
      </c>
      <c r="BD97" s="2" t="str">
        <f t="shared" si="1299"/>
        <v/>
      </c>
      <c r="BE97" s="2" t="str">
        <f t="shared" si="1299"/>
        <v/>
      </c>
      <c r="BF97" s="2" t="str">
        <f t="shared" si="1173"/>
        <v/>
      </c>
      <c r="BG97" s="2" t="str">
        <f t="shared" si="817"/>
        <v/>
      </c>
      <c r="BH97" s="2" t="str">
        <f t="shared" si="818"/>
        <v/>
      </c>
      <c r="BI97" s="2" t="str">
        <f t="shared" si="819"/>
        <v/>
      </c>
      <c r="BJ97" s="2" t="str">
        <f t="shared" si="820"/>
        <v/>
      </c>
      <c r="BK97" s="2" t="str">
        <f t="shared" si="821"/>
        <v/>
      </c>
      <c r="BL97" s="2" t="str">
        <f t="shared" si="822"/>
        <v/>
      </c>
      <c r="BM97" s="2" t="str">
        <f t="shared" si="823"/>
        <v/>
      </c>
      <c r="BN97" s="2" t="str">
        <f t="shared" si="824"/>
        <v/>
      </c>
      <c r="BO97" s="2" t="str">
        <f t="shared" si="825"/>
        <v/>
      </c>
      <c r="BP97" s="2" t="str">
        <f t="shared" si="826"/>
        <v/>
      </c>
      <c r="BQ97" s="2" t="str">
        <f t="shared" si="827"/>
        <v/>
      </c>
      <c r="BR97" s="2" t="str">
        <f t="shared" si="828"/>
        <v/>
      </c>
      <c r="BS97" s="2" t="str">
        <f t="shared" si="829"/>
        <v/>
      </c>
      <c r="BT97" s="2" t="str">
        <f t="shared" si="830"/>
        <v/>
      </c>
      <c r="BU97" s="2" t="str">
        <f t="shared" si="831"/>
        <v/>
      </c>
      <c r="BV97" s="2" t="str">
        <f t="shared" si="832"/>
        <v/>
      </c>
      <c r="BW97" s="2" t="str">
        <f t="shared" si="833"/>
        <v/>
      </c>
      <c r="BX97" s="2" t="str">
        <f t="shared" si="834"/>
        <v/>
      </c>
      <c r="BY97" s="2" t="str">
        <f t="shared" si="835"/>
        <v/>
      </c>
      <c r="BZ97" s="2" t="str">
        <f t="shared" si="836"/>
        <v/>
      </c>
      <c r="CA97" s="2" t="str">
        <f t="shared" si="837"/>
        <v/>
      </c>
      <c r="CB97" s="2" t="str">
        <f t="shared" si="838"/>
        <v/>
      </c>
      <c r="CC97" s="2" t="str">
        <f t="shared" si="839"/>
        <v/>
      </c>
      <c r="CD97" s="14">
        <f t="shared" si="840"/>
        <v>0</v>
      </c>
      <c r="CE97" s="14" t="e">
        <f t="shared" ref="CE97:DA97" si="1300">CD97-$J$17</f>
        <v>#VALUE!</v>
      </c>
      <c r="CF97" s="14" t="e">
        <f t="shared" si="1300"/>
        <v>#VALUE!</v>
      </c>
      <c r="CG97" s="14" t="e">
        <f t="shared" si="1300"/>
        <v>#VALUE!</v>
      </c>
      <c r="CH97" s="14" t="e">
        <f t="shared" si="1300"/>
        <v>#VALUE!</v>
      </c>
      <c r="CI97" s="14" t="e">
        <f t="shared" si="1300"/>
        <v>#VALUE!</v>
      </c>
      <c r="CJ97" s="14" t="e">
        <f t="shared" si="1300"/>
        <v>#VALUE!</v>
      </c>
      <c r="CK97" s="14" t="e">
        <f t="shared" si="1300"/>
        <v>#VALUE!</v>
      </c>
      <c r="CL97" s="14" t="e">
        <f t="shared" si="1300"/>
        <v>#VALUE!</v>
      </c>
      <c r="CM97" s="14" t="e">
        <f t="shared" si="1300"/>
        <v>#VALUE!</v>
      </c>
      <c r="CN97" s="14" t="e">
        <f t="shared" si="1300"/>
        <v>#VALUE!</v>
      </c>
      <c r="CO97" s="14" t="e">
        <f t="shared" si="1300"/>
        <v>#VALUE!</v>
      </c>
      <c r="CP97" s="14" t="e">
        <f t="shared" si="1300"/>
        <v>#VALUE!</v>
      </c>
      <c r="CQ97" s="14" t="e">
        <f t="shared" si="1300"/>
        <v>#VALUE!</v>
      </c>
      <c r="CR97" s="14" t="e">
        <f t="shared" si="1300"/>
        <v>#VALUE!</v>
      </c>
      <c r="CS97" s="14" t="e">
        <f t="shared" si="1300"/>
        <v>#VALUE!</v>
      </c>
      <c r="CT97" s="14" t="e">
        <f t="shared" si="1300"/>
        <v>#VALUE!</v>
      </c>
      <c r="CU97" s="14" t="e">
        <f t="shared" si="1300"/>
        <v>#VALUE!</v>
      </c>
      <c r="CV97" s="14" t="e">
        <f t="shared" si="1300"/>
        <v>#VALUE!</v>
      </c>
      <c r="CW97" s="14" t="e">
        <f t="shared" si="1300"/>
        <v>#VALUE!</v>
      </c>
      <c r="CX97" s="14" t="e">
        <f t="shared" si="1300"/>
        <v>#VALUE!</v>
      </c>
      <c r="CY97" s="14" t="e">
        <f t="shared" si="1300"/>
        <v>#VALUE!</v>
      </c>
      <c r="CZ97" s="14" t="e">
        <f t="shared" si="1300"/>
        <v>#VALUE!</v>
      </c>
      <c r="DA97" s="14" t="e">
        <f t="shared" si="1300"/>
        <v>#VALUE!</v>
      </c>
      <c r="DB97" s="2">
        <f t="shared" si="1175"/>
        <v>0</v>
      </c>
      <c r="DC97" s="2">
        <f t="shared" si="1176"/>
        <v>0</v>
      </c>
      <c r="DD97" s="2">
        <f t="shared" si="1177"/>
        <v>0</v>
      </c>
      <c r="DE97" s="2">
        <f t="shared" si="1178"/>
        <v>0</v>
      </c>
      <c r="DF97" s="2">
        <f t="shared" si="1179"/>
        <v>0</v>
      </c>
      <c r="DG97" s="2">
        <f t="shared" si="1180"/>
        <v>0</v>
      </c>
      <c r="DH97" s="2">
        <f t="shared" si="1181"/>
        <v>0</v>
      </c>
      <c r="DI97" s="2">
        <f t="shared" si="1182"/>
        <v>0</v>
      </c>
      <c r="DJ97" s="2">
        <f t="shared" si="1183"/>
        <v>0</v>
      </c>
      <c r="DK97" s="2">
        <f t="shared" si="1184"/>
        <v>0</v>
      </c>
      <c r="DL97" s="2">
        <f t="shared" si="1185"/>
        <v>0</v>
      </c>
      <c r="DM97" s="2">
        <f t="shared" si="1186"/>
        <v>0</v>
      </c>
      <c r="DN97" s="2">
        <f t="shared" si="1187"/>
        <v>0</v>
      </c>
      <c r="DO97" s="2">
        <f t="shared" si="1188"/>
        <v>0</v>
      </c>
      <c r="DP97" s="2">
        <f t="shared" si="1189"/>
        <v>0</v>
      </c>
      <c r="DQ97" s="2">
        <f t="shared" si="1190"/>
        <v>0</v>
      </c>
      <c r="DR97" s="2">
        <f t="shared" si="1191"/>
        <v>0</v>
      </c>
      <c r="DS97" s="2">
        <f t="shared" si="1192"/>
        <v>0</v>
      </c>
      <c r="DT97" s="2">
        <f t="shared" si="1193"/>
        <v>0</v>
      </c>
      <c r="DU97" s="2">
        <f t="shared" si="1194"/>
        <v>0</v>
      </c>
      <c r="DV97" s="2">
        <f t="shared" si="1195"/>
        <v>0</v>
      </c>
      <c r="DW97" s="2">
        <f t="shared" si="1196"/>
        <v>0</v>
      </c>
      <c r="DX97" s="2">
        <f t="shared" si="1197"/>
        <v>0</v>
      </c>
      <c r="DY97" s="2">
        <f t="shared" si="1198"/>
        <v>0</v>
      </c>
      <c r="DZ97" s="2">
        <f t="shared" si="1199"/>
        <v>0</v>
      </c>
      <c r="EA97" s="2">
        <f t="shared" si="1200"/>
        <v>0</v>
      </c>
      <c r="EB97" s="2">
        <f t="shared" si="1201"/>
        <v>0</v>
      </c>
      <c r="EC97" s="2">
        <f t="shared" si="1202"/>
        <v>0</v>
      </c>
      <c r="ED97" s="2">
        <f t="shared" si="1203"/>
        <v>0</v>
      </c>
      <c r="EE97" s="2">
        <f t="shared" si="1204"/>
        <v>0</v>
      </c>
      <c r="EF97" s="2">
        <f t="shared" si="1205"/>
        <v>0</v>
      </c>
      <c r="EG97" s="2">
        <f t="shared" si="1206"/>
        <v>0</v>
      </c>
      <c r="EH97" s="2">
        <f t="shared" si="1207"/>
        <v>0</v>
      </c>
      <c r="EI97" s="2">
        <f t="shared" si="1208"/>
        <v>0</v>
      </c>
      <c r="EJ97" s="2">
        <f t="shared" si="1209"/>
        <v>0</v>
      </c>
      <c r="EK97" s="2">
        <f t="shared" si="1210"/>
        <v>0</v>
      </c>
      <c r="EL97" s="2">
        <f t="shared" si="1211"/>
        <v>0</v>
      </c>
      <c r="EM97" s="2">
        <f t="shared" si="1212"/>
        <v>0</v>
      </c>
      <c r="EN97" s="2">
        <f t="shared" si="1213"/>
        <v>0</v>
      </c>
      <c r="EO97" s="2">
        <f t="shared" si="1214"/>
        <v>0</v>
      </c>
      <c r="EP97" s="2">
        <f t="shared" si="1215"/>
        <v>0</v>
      </c>
      <c r="EQ97" s="2">
        <f t="shared" si="1216"/>
        <v>0</v>
      </c>
      <c r="ER97" s="2">
        <f t="shared" si="1217"/>
        <v>0</v>
      </c>
      <c r="ES97" s="2">
        <f t="shared" si="1218"/>
        <v>0</v>
      </c>
      <c r="ET97" s="2">
        <f t="shared" si="1219"/>
        <v>0</v>
      </c>
      <c r="EU97" s="2">
        <f t="shared" si="1220"/>
        <v>0</v>
      </c>
      <c r="EV97" s="2">
        <f t="shared" si="1221"/>
        <v>0</v>
      </c>
      <c r="EW97" s="2">
        <f t="shared" si="1222"/>
        <v>0</v>
      </c>
      <c r="EX97" s="2">
        <f t="shared" si="842"/>
        <v>1</v>
      </c>
      <c r="EY97" s="2" t="e">
        <f t="shared" si="843"/>
        <v>#VALUE!</v>
      </c>
      <c r="EZ97" s="2" t="e">
        <f t="shared" si="844"/>
        <v>#VALUE!</v>
      </c>
      <c r="FA97" s="2" t="e">
        <f t="shared" si="845"/>
        <v>#VALUE!</v>
      </c>
      <c r="FB97" s="2" t="e">
        <f t="shared" si="846"/>
        <v>#VALUE!</v>
      </c>
      <c r="FC97" s="2" t="e">
        <f t="shared" si="847"/>
        <v>#VALUE!</v>
      </c>
      <c r="FD97" s="2" t="e">
        <f t="shared" si="848"/>
        <v>#VALUE!</v>
      </c>
      <c r="FE97" s="2" t="e">
        <f t="shared" si="849"/>
        <v>#VALUE!</v>
      </c>
      <c r="FF97" s="2" t="e">
        <f t="shared" si="850"/>
        <v>#VALUE!</v>
      </c>
      <c r="FG97" s="2" t="e">
        <f t="shared" si="851"/>
        <v>#VALUE!</v>
      </c>
      <c r="FH97" s="2" t="e">
        <f t="shared" si="852"/>
        <v>#VALUE!</v>
      </c>
      <c r="FI97" s="2" t="e">
        <f t="shared" si="853"/>
        <v>#VALUE!</v>
      </c>
      <c r="FJ97" s="2" t="e">
        <f t="shared" si="854"/>
        <v>#VALUE!</v>
      </c>
      <c r="FK97" s="2" t="e">
        <f t="shared" si="855"/>
        <v>#VALUE!</v>
      </c>
      <c r="FL97" s="2" t="e">
        <f t="shared" si="856"/>
        <v>#VALUE!</v>
      </c>
      <c r="FM97" s="2" t="e">
        <f t="shared" si="857"/>
        <v>#VALUE!</v>
      </c>
      <c r="FN97" s="2" t="e">
        <f t="shared" si="858"/>
        <v>#VALUE!</v>
      </c>
      <c r="FO97" s="2" t="e">
        <f t="shared" si="859"/>
        <v>#VALUE!</v>
      </c>
      <c r="FP97" s="2" t="e">
        <f t="shared" si="860"/>
        <v>#VALUE!</v>
      </c>
      <c r="FQ97" s="2" t="e">
        <f t="shared" si="861"/>
        <v>#VALUE!</v>
      </c>
      <c r="FR97" s="2" t="e">
        <f t="shared" si="862"/>
        <v>#VALUE!</v>
      </c>
      <c r="FS97" s="2" t="e">
        <f t="shared" si="863"/>
        <v>#VALUE!</v>
      </c>
      <c r="FT97" s="2" t="e">
        <f t="shared" si="864"/>
        <v>#VALUE!</v>
      </c>
      <c r="FU97" s="2" t="e">
        <f t="shared" si="865"/>
        <v>#VALUE!</v>
      </c>
      <c r="FV97" s="2">
        <f t="shared" si="866"/>
        <v>1</v>
      </c>
      <c r="FW97" s="2" t="e">
        <f t="shared" si="867"/>
        <v>#VALUE!</v>
      </c>
      <c r="FX97" s="2" t="e">
        <f t="shared" si="868"/>
        <v>#VALUE!</v>
      </c>
      <c r="FY97" s="2" t="e">
        <f t="shared" si="869"/>
        <v>#VALUE!</v>
      </c>
      <c r="FZ97" s="2" t="e">
        <f t="shared" si="870"/>
        <v>#VALUE!</v>
      </c>
      <c r="GA97" s="2" t="e">
        <f t="shared" si="871"/>
        <v>#VALUE!</v>
      </c>
      <c r="GB97" s="2" t="e">
        <f t="shared" si="872"/>
        <v>#VALUE!</v>
      </c>
      <c r="GC97" s="2" t="e">
        <f t="shared" si="873"/>
        <v>#VALUE!</v>
      </c>
      <c r="GD97" s="2" t="e">
        <f t="shared" si="874"/>
        <v>#VALUE!</v>
      </c>
      <c r="GE97" s="2" t="e">
        <f t="shared" si="875"/>
        <v>#VALUE!</v>
      </c>
      <c r="GF97" s="2" t="e">
        <f t="shared" si="876"/>
        <v>#VALUE!</v>
      </c>
      <c r="GG97" s="2" t="e">
        <f t="shared" si="877"/>
        <v>#VALUE!</v>
      </c>
      <c r="GH97" s="2" t="e">
        <f t="shared" si="878"/>
        <v>#VALUE!</v>
      </c>
      <c r="GI97" s="2" t="e">
        <f t="shared" si="879"/>
        <v>#VALUE!</v>
      </c>
      <c r="GJ97" s="2" t="e">
        <f t="shared" si="880"/>
        <v>#VALUE!</v>
      </c>
      <c r="GK97" s="2" t="e">
        <f t="shared" si="881"/>
        <v>#VALUE!</v>
      </c>
      <c r="GL97" s="2" t="e">
        <f t="shared" si="882"/>
        <v>#VALUE!</v>
      </c>
      <c r="GM97" s="2" t="e">
        <f t="shared" si="883"/>
        <v>#VALUE!</v>
      </c>
      <c r="GN97" s="2" t="e">
        <f t="shared" si="884"/>
        <v>#VALUE!</v>
      </c>
      <c r="GO97" s="2" t="e">
        <f t="shared" si="885"/>
        <v>#VALUE!</v>
      </c>
      <c r="GP97" s="2" t="e">
        <f t="shared" si="886"/>
        <v>#VALUE!</v>
      </c>
      <c r="GQ97" s="2" t="e">
        <f t="shared" si="887"/>
        <v>#VALUE!</v>
      </c>
      <c r="GR97" s="2" t="e">
        <f t="shared" si="888"/>
        <v>#VALUE!</v>
      </c>
      <c r="GS97" s="2" t="e">
        <f t="shared" si="889"/>
        <v>#VALUE!</v>
      </c>
      <c r="GT97" s="2">
        <f t="shared" si="890"/>
        <v>1</v>
      </c>
      <c r="GU97" s="2" t="e">
        <f t="shared" si="891"/>
        <v>#VALUE!</v>
      </c>
      <c r="GV97" s="2" t="e">
        <f t="shared" si="892"/>
        <v>#VALUE!</v>
      </c>
      <c r="GW97" s="2" t="e">
        <f t="shared" si="893"/>
        <v>#VALUE!</v>
      </c>
      <c r="GX97" s="2" t="e">
        <f t="shared" si="894"/>
        <v>#VALUE!</v>
      </c>
      <c r="GY97" s="2" t="e">
        <f t="shared" si="895"/>
        <v>#VALUE!</v>
      </c>
      <c r="GZ97" s="2" t="e">
        <f t="shared" si="896"/>
        <v>#VALUE!</v>
      </c>
      <c r="HA97" s="2" t="e">
        <f t="shared" si="897"/>
        <v>#VALUE!</v>
      </c>
      <c r="HB97" s="2" t="e">
        <f t="shared" si="898"/>
        <v>#VALUE!</v>
      </c>
      <c r="HC97" s="2" t="e">
        <f t="shared" si="899"/>
        <v>#VALUE!</v>
      </c>
      <c r="HD97" s="2" t="e">
        <f t="shared" si="900"/>
        <v>#VALUE!</v>
      </c>
      <c r="HE97" s="2" t="e">
        <f t="shared" si="901"/>
        <v>#VALUE!</v>
      </c>
      <c r="HF97" s="2" t="e">
        <f t="shared" si="902"/>
        <v>#VALUE!</v>
      </c>
      <c r="HG97" s="2" t="e">
        <f t="shared" si="903"/>
        <v>#VALUE!</v>
      </c>
      <c r="HH97" s="2" t="e">
        <f t="shared" si="904"/>
        <v>#VALUE!</v>
      </c>
      <c r="HI97" s="2" t="e">
        <f t="shared" si="905"/>
        <v>#VALUE!</v>
      </c>
      <c r="HJ97" s="2" t="e">
        <f t="shared" si="906"/>
        <v>#VALUE!</v>
      </c>
      <c r="HK97" s="2" t="e">
        <f t="shared" si="907"/>
        <v>#VALUE!</v>
      </c>
      <c r="HL97" s="2" t="e">
        <f t="shared" si="908"/>
        <v>#VALUE!</v>
      </c>
      <c r="HM97" s="2" t="e">
        <f t="shared" si="909"/>
        <v>#VALUE!</v>
      </c>
      <c r="HN97" s="2" t="e">
        <f t="shared" si="910"/>
        <v>#VALUE!</v>
      </c>
      <c r="HO97" s="2" t="e">
        <f t="shared" si="911"/>
        <v>#VALUE!</v>
      </c>
      <c r="HP97" s="2" t="e">
        <f t="shared" si="912"/>
        <v>#VALUE!</v>
      </c>
      <c r="HQ97" s="2" t="e">
        <f t="shared" si="913"/>
        <v>#VALUE!</v>
      </c>
      <c r="HR97" s="2">
        <f t="shared" si="914"/>
        <v>1</v>
      </c>
      <c r="HS97" s="2" t="e">
        <f t="shared" si="915"/>
        <v>#VALUE!</v>
      </c>
      <c r="HT97" s="2" t="e">
        <f t="shared" si="916"/>
        <v>#VALUE!</v>
      </c>
      <c r="HU97" s="2" t="e">
        <f t="shared" si="917"/>
        <v>#VALUE!</v>
      </c>
      <c r="HV97" s="2" t="e">
        <f t="shared" si="918"/>
        <v>#VALUE!</v>
      </c>
      <c r="HW97" s="2" t="e">
        <f t="shared" si="919"/>
        <v>#VALUE!</v>
      </c>
      <c r="HX97" s="2" t="e">
        <f t="shared" si="920"/>
        <v>#VALUE!</v>
      </c>
      <c r="HY97" s="2" t="e">
        <f t="shared" si="921"/>
        <v>#VALUE!</v>
      </c>
      <c r="HZ97" s="2" t="e">
        <f t="shared" si="922"/>
        <v>#VALUE!</v>
      </c>
      <c r="IA97" s="2" t="e">
        <f t="shared" si="923"/>
        <v>#VALUE!</v>
      </c>
      <c r="IB97" s="2" t="e">
        <f t="shared" si="924"/>
        <v>#VALUE!</v>
      </c>
      <c r="IC97" s="2" t="e">
        <f t="shared" si="925"/>
        <v>#VALUE!</v>
      </c>
      <c r="ID97" s="2" t="e">
        <f t="shared" si="926"/>
        <v>#VALUE!</v>
      </c>
      <c r="IE97" s="2" t="e">
        <f t="shared" si="927"/>
        <v>#VALUE!</v>
      </c>
      <c r="IF97" s="2" t="e">
        <f t="shared" si="928"/>
        <v>#VALUE!</v>
      </c>
      <c r="IG97" s="2" t="e">
        <f t="shared" si="929"/>
        <v>#VALUE!</v>
      </c>
      <c r="IH97" s="2" t="e">
        <f t="shared" si="930"/>
        <v>#VALUE!</v>
      </c>
      <c r="II97" s="2" t="e">
        <f t="shared" si="931"/>
        <v>#VALUE!</v>
      </c>
      <c r="IJ97" s="2" t="e">
        <f t="shared" si="932"/>
        <v>#VALUE!</v>
      </c>
      <c r="IK97" s="2" t="e">
        <f t="shared" si="933"/>
        <v>#VALUE!</v>
      </c>
      <c r="IL97" s="2" t="e">
        <f t="shared" si="934"/>
        <v>#VALUE!</v>
      </c>
      <c r="IM97" s="2" t="e">
        <f t="shared" si="935"/>
        <v>#VALUE!</v>
      </c>
      <c r="IN97" s="2" t="e">
        <f t="shared" si="936"/>
        <v>#VALUE!</v>
      </c>
      <c r="IO97" s="2" t="e">
        <f t="shared" si="937"/>
        <v>#VALUE!</v>
      </c>
      <c r="IP97" s="2">
        <f t="shared" si="938"/>
        <v>0</v>
      </c>
      <c r="IQ97" s="2" t="e">
        <f t="shared" si="939"/>
        <v>#VALUE!</v>
      </c>
      <c r="IR97" s="2" t="e">
        <f t="shared" si="940"/>
        <v>#VALUE!</v>
      </c>
      <c r="IS97" s="2" t="e">
        <f t="shared" si="941"/>
        <v>#VALUE!</v>
      </c>
      <c r="IT97" s="2" t="e">
        <f t="shared" si="942"/>
        <v>#VALUE!</v>
      </c>
      <c r="IU97" s="2" t="e">
        <f t="shared" si="943"/>
        <v>#VALUE!</v>
      </c>
      <c r="IV97" s="2" t="e">
        <f t="shared" si="944"/>
        <v>#VALUE!</v>
      </c>
      <c r="IW97" s="2" t="e">
        <f t="shared" si="945"/>
        <v>#VALUE!</v>
      </c>
      <c r="IX97" s="2" t="e">
        <f t="shared" si="946"/>
        <v>#VALUE!</v>
      </c>
      <c r="IY97" s="2" t="e">
        <f t="shared" si="947"/>
        <v>#VALUE!</v>
      </c>
      <c r="IZ97" s="2" t="e">
        <f t="shared" si="948"/>
        <v>#VALUE!</v>
      </c>
      <c r="JA97" s="2" t="e">
        <f t="shared" si="949"/>
        <v>#VALUE!</v>
      </c>
      <c r="JB97" s="2" t="e">
        <f t="shared" si="950"/>
        <v>#VALUE!</v>
      </c>
      <c r="JC97" s="2" t="e">
        <f t="shared" si="951"/>
        <v>#VALUE!</v>
      </c>
      <c r="JD97" s="2" t="e">
        <f t="shared" si="952"/>
        <v>#VALUE!</v>
      </c>
      <c r="JE97" s="2" t="e">
        <f t="shared" si="953"/>
        <v>#VALUE!</v>
      </c>
      <c r="JF97" s="2" t="e">
        <f t="shared" si="954"/>
        <v>#VALUE!</v>
      </c>
      <c r="JG97" s="2" t="e">
        <f t="shared" si="955"/>
        <v>#VALUE!</v>
      </c>
      <c r="JH97" s="2" t="e">
        <f t="shared" si="956"/>
        <v>#VALUE!</v>
      </c>
      <c r="JI97" s="2" t="e">
        <f t="shared" si="957"/>
        <v>#VALUE!</v>
      </c>
      <c r="JJ97" s="2" t="e">
        <f t="shared" si="958"/>
        <v>#VALUE!</v>
      </c>
      <c r="JK97" s="2" t="e">
        <f t="shared" si="959"/>
        <v>#VALUE!</v>
      </c>
      <c r="JL97" s="2" t="e">
        <f t="shared" si="960"/>
        <v>#VALUE!</v>
      </c>
      <c r="JM97" s="2" t="e">
        <f t="shared" si="961"/>
        <v>#VALUE!</v>
      </c>
      <c r="JN97" s="2">
        <f t="shared" si="962"/>
        <v>0</v>
      </c>
      <c r="JO97" s="2" t="e">
        <f t="shared" si="963"/>
        <v>#VALUE!</v>
      </c>
      <c r="JP97" s="2" t="e">
        <f t="shared" si="964"/>
        <v>#VALUE!</v>
      </c>
      <c r="JQ97" s="2" t="e">
        <f t="shared" si="965"/>
        <v>#VALUE!</v>
      </c>
      <c r="JR97" s="2" t="e">
        <f t="shared" si="966"/>
        <v>#VALUE!</v>
      </c>
      <c r="JS97" s="2" t="e">
        <f t="shared" si="967"/>
        <v>#VALUE!</v>
      </c>
      <c r="JT97" s="2" t="e">
        <f t="shared" si="968"/>
        <v>#VALUE!</v>
      </c>
      <c r="JU97" s="2" t="e">
        <f t="shared" si="969"/>
        <v>#VALUE!</v>
      </c>
      <c r="JV97" s="2" t="e">
        <f t="shared" si="970"/>
        <v>#VALUE!</v>
      </c>
      <c r="JW97" s="2" t="e">
        <f t="shared" si="971"/>
        <v>#VALUE!</v>
      </c>
      <c r="JX97" s="2" t="e">
        <f t="shared" si="972"/>
        <v>#VALUE!</v>
      </c>
      <c r="JY97" s="2" t="e">
        <f t="shared" si="973"/>
        <v>#VALUE!</v>
      </c>
      <c r="JZ97" s="2" t="e">
        <f t="shared" si="974"/>
        <v>#VALUE!</v>
      </c>
      <c r="KA97" s="2" t="e">
        <f t="shared" si="975"/>
        <v>#VALUE!</v>
      </c>
      <c r="KB97" s="2" t="e">
        <f t="shared" si="976"/>
        <v>#VALUE!</v>
      </c>
      <c r="KC97" s="2" t="e">
        <f t="shared" si="977"/>
        <v>#VALUE!</v>
      </c>
      <c r="KD97" s="2" t="e">
        <f t="shared" si="978"/>
        <v>#VALUE!</v>
      </c>
      <c r="KE97" s="2" t="e">
        <f t="shared" si="979"/>
        <v>#VALUE!</v>
      </c>
      <c r="KF97" s="2" t="e">
        <f t="shared" si="980"/>
        <v>#VALUE!</v>
      </c>
      <c r="KG97" s="2" t="e">
        <f t="shared" si="981"/>
        <v>#VALUE!</v>
      </c>
      <c r="KH97" s="2" t="e">
        <f t="shared" si="982"/>
        <v>#VALUE!</v>
      </c>
      <c r="KI97" s="2" t="e">
        <f t="shared" si="983"/>
        <v>#VALUE!</v>
      </c>
      <c r="KJ97" s="2" t="e">
        <f t="shared" si="984"/>
        <v>#VALUE!</v>
      </c>
      <c r="KK97" s="2" t="e">
        <f t="shared" si="985"/>
        <v>#VALUE!</v>
      </c>
      <c r="KL97" s="2">
        <f t="shared" si="986"/>
        <v>0</v>
      </c>
      <c r="KM97" s="2" t="e">
        <f t="shared" si="987"/>
        <v>#VALUE!</v>
      </c>
      <c r="KN97" s="2" t="e">
        <f t="shared" si="988"/>
        <v>#VALUE!</v>
      </c>
      <c r="KO97" s="2" t="e">
        <f t="shared" si="989"/>
        <v>#VALUE!</v>
      </c>
      <c r="KP97" s="2" t="e">
        <f t="shared" si="990"/>
        <v>#VALUE!</v>
      </c>
      <c r="KQ97" s="2" t="e">
        <f t="shared" si="991"/>
        <v>#VALUE!</v>
      </c>
      <c r="KR97" s="2" t="e">
        <f t="shared" si="992"/>
        <v>#VALUE!</v>
      </c>
      <c r="KS97" s="2" t="e">
        <f t="shared" si="993"/>
        <v>#VALUE!</v>
      </c>
      <c r="KT97" s="2" t="e">
        <f t="shared" si="994"/>
        <v>#VALUE!</v>
      </c>
      <c r="KU97" s="2" t="e">
        <f t="shared" si="995"/>
        <v>#VALUE!</v>
      </c>
      <c r="KV97" s="2" t="e">
        <f t="shared" si="996"/>
        <v>#VALUE!</v>
      </c>
      <c r="KW97" s="2" t="e">
        <f t="shared" si="997"/>
        <v>#VALUE!</v>
      </c>
      <c r="KX97" s="2" t="e">
        <f t="shared" si="998"/>
        <v>#VALUE!</v>
      </c>
      <c r="KY97" s="2" t="e">
        <f t="shared" si="999"/>
        <v>#VALUE!</v>
      </c>
      <c r="KZ97" s="2" t="e">
        <f t="shared" si="1000"/>
        <v>#VALUE!</v>
      </c>
      <c r="LA97" s="2" t="e">
        <f t="shared" si="1001"/>
        <v>#VALUE!</v>
      </c>
      <c r="LB97" s="2" t="e">
        <f t="shared" si="1002"/>
        <v>#VALUE!</v>
      </c>
      <c r="LC97" s="2" t="e">
        <f t="shared" si="1003"/>
        <v>#VALUE!</v>
      </c>
      <c r="LD97" s="2" t="e">
        <f t="shared" si="1004"/>
        <v>#VALUE!</v>
      </c>
      <c r="LE97" s="2" t="e">
        <f t="shared" si="1005"/>
        <v>#VALUE!</v>
      </c>
      <c r="LF97" s="2" t="e">
        <f t="shared" si="1006"/>
        <v>#VALUE!</v>
      </c>
      <c r="LG97" s="2" t="e">
        <f t="shared" si="1007"/>
        <v>#VALUE!</v>
      </c>
      <c r="LH97" s="2" t="e">
        <f t="shared" si="1008"/>
        <v>#VALUE!</v>
      </c>
      <c r="LI97" s="2" t="e">
        <f t="shared" si="1009"/>
        <v>#VALUE!</v>
      </c>
      <c r="LJ97" s="2">
        <f t="shared" si="1010"/>
        <v>0</v>
      </c>
      <c r="LK97" s="2" t="e">
        <f t="shared" si="1011"/>
        <v>#VALUE!</v>
      </c>
      <c r="LL97" s="2" t="e">
        <f t="shared" si="1012"/>
        <v>#VALUE!</v>
      </c>
      <c r="LM97" s="2" t="e">
        <f t="shared" si="1013"/>
        <v>#VALUE!</v>
      </c>
      <c r="LN97" s="2" t="e">
        <f t="shared" si="1014"/>
        <v>#VALUE!</v>
      </c>
      <c r="LO97" s="2" t="e">
        <f t="shared" si="1015"/>
        <v>#VALUE!</v>
      </c>
      <c r="LP97" s="2" t="e">
        <f t="shared" si="1016"/>
        <v>#VALUE!</v>
      </c>
      <c r="LQ97" s="2" t="e">
        <f t="shared" si="1017"/>
        <v>#VALUE!</v>
      </c>
      <c r="LR97" s="2" t="e">
        <f t="shared" si="1018"/>
        <v>#VALUE!</v>
      </c>
      <c r="LS97" s="2" t="e">
        <f t="shared" si="1019"/>
        <v>#VALUE!</v>
      </c>
      <c r="LT97" s="2" t="e">
        <f t="shared" si="1020"/>
        <v>#VALUE!</v>
      </c>
      <c r="LU97" s="2" t="e">
        <f t="shared" si="1021"/>
        <v>#VALUE!</v>
      </c>
      <c r="LV97" s="2" t="e">
        <f t="shared" si="1022"/>
        <v>#VALUE!</v>
      </c>
      <c r="LW97" s="2" t="e">
        <f t="shared" si="1023"/>
        <v>#VALUE!</v>
      </c>
      <c r="LX97" s="2" t="e">
        <f t="shared" si="1024"/>
        <v>#VALUE!</v>
      </c>
      <c r="LY97" s="2" t="e">
        <f t="shared" si="1025"/>
        <v>#VALUE!</v>
      </c>
      <c r="LZ97" s="2" t="e">
        <f t="shared" si="1026"/>
        <v>#VALUE!</v>
      </c>
      <c r="MA97" s="2" t="e">
        <f t="shared" si="1027"/>
        <v>#VALUE!</v>
      </c>
      <c r="MB97" s="2" t="e">
        <f t="shared" si="1028"/>
        <v>#VALUE!</v>
      </c>
      <c r="MC97" s="2" t="e">
        <f t="shared" si="1029"/>
        <v>#VALUE!</v>
      </c>
      <c r="MD97" s="2" t="e">
        <f t="shared" si="1030"/>
        <v>#VALUE!</v>
      </c>
      <c r="ME97" s="2" t="e">
        <f t="shared" si="1031"/>
        <v>#VALUE!</v>
      </c>
      <c r="MF97" s="2" t="e">
        <f t="shared" si="1032"/>
        <v>#VALUE!</v>
      </c>
      <c r="MG97" s="2" t="e">
        <f t="shared" si="1033"/>
        <v>#VALUE!</v>
      </c>
      <c r="MH97" s="2">
        <f t="shared" si="1034"/>
        <v>1</v>
      </c>
      <c r="MI97" s="2" t="e">
        <f t="shared" si="1035"/>
        <v>#VALUE!</v>
      </c>
      <c r="MJ97" s="2" t="e">
        <f t="shared" si="1036"/>
        <v>#VALUE!</v>
      </c>
      <c r="MK97" s="2" t="e">
        <f t="shared" si="1037"/>
        <v>#VALUE!</v>
      </c>
      <c r="ML97" s="2" t="e">
        <f t="shared" si="1038"/>
        <v>#VALUE!</v>
      </c>
      <c r="MM97" s="2" t="e">
        <f t="shared" si="1039"/>
        <v>#VALUE!</v>
      </c>
      <c r="MN97" s="2" t="e">
        <f t="shared" si="1040"/>
        <v>#VALUE!</v>
      </c>
      <c r="MO97" s="2" t="e">
        <f t="shared" si="1041"/>
        <v>#VALUE!</v>
      </c>
      <c r="MP97" s="2" t="e">
        <f t="shared" si="1042"/>
        <v>#VALUE!</v>
      </c>
      <c r="MQ97" s="2" t="e">
        <f t="shared" si="1043"/>
        <v>#VALUE!</v>
      </c>
      <c r="MR97" s="2" t="e">
        <f t="shared" si="1044"/>
        <v>#VALUE!</v>
      </c>
      <c r="MS97" s="2" t="e">
        <f t="shared" si="1045"/>
        <v>#VALUE!</v>
      </c>
      <c r="MT97" s="2" t="e">
        <f t="shared" si="1046"/>
        <v>#VALUE!</v>
      </c>
      <c r="MU97" s="2" t="e">
        <f t="shared" si="1047"/>
        <v>#VALUE!</v>
      </c>
      <c r="MV97" s="2" t="e">
        <f t="shared" si="1048"/>
        <v>#VALUE!</v>
      </c>
      <c r="MW97" s="2" t="e">
        <f t="shared" si="1049"/>
        <v>#VALUE!</v>
      </c>
      <c r="MX97" s="2" t="e">
        <f t="shared" si="1050"/>
        <v>#VALUE!</v>
      </c>
      <c r="MY97" s="2" t="e">
        <f t="shared" si="1051"/>
        <v>#VALUE!</v>
      </c>
      <c r="MZ97" s="2" t="e">
        <f t="shared" si="1052"/>
        <v>#VALUE!</v>
      </c>
      <c r="NA97" s="2" t="e">
        <f t="shared" si="1053"/>
        <v>#VALUE!</v>
      </c>
      <c r="NB97" s="2" t="e">
        <f t="shared" si="1054"/>
        <v>#VALUE!</v>
      </c>
      <c r="NC97" s="2" t="e">
        <f t="shared" si="1055"/>
        <v>#VALUE!</v>
      </c>
      <c r="ND97" s="2" t="e">
        <f t="shared" si="1056"/>
        <v>#VALUE!</v>
      </c>
      <c r="NE97" s="2" t="e">
        <f t="shared" si="1057"/>
        <v>#VALUE!</v>
      </c>
      <c r="NF97" s="2">
        <f t="shared" si="1223"/>
        <v>0</v>
      </c>
      <c r="NG97" s="2">
        <f t="shared" si="1058"/>
        <v>0</v>
      </c>
      <c r="NH97" s="2">
        <f t="shared" si="1059"/>
        <v>0</v>
      </c>
      <c r="NI97" s="2">
        <f t="shared" si="1060"/>
        <v>0</v>
      </c>
      <c r="NJ97" s="2">
        <f t="shared" si="1061"/>
        <v>0</v>
      </c>
      <c r="NK97" s="2">
        <f t="shared" si="1062"/>
        <v>0</v>
      </c>
      <c r="NL97" s="2">
        <f t="shared" si="1063"/>
        <v>0</v>
      </c>
      <c r="NM97" s="2">
        <f t="shared" si="1064"/>
        <v>0</v>
      </c>
      <c r="NN97" s="2">
        <f t="shared" si="1065"/>
        <v>0</v>
      </c>
      <c r="NO97" s="2">
        <f t="shared" si="1066"/>
        <v>0</v>
      </c>
      <c r="NP97" s="2">
        <f t="shared" si="1067"/>
        <v>0</v>
      </c>
      <c r="NQ97" s="2">
        <f t="shared" si="1068"/>
        <v>0</v>
      </c>
      <c r="NR97" s="2">
        <f t="shared" si="1069"/>
        <v>0</v>
      </c>
      <c r="NS97" s="2">
        <f t="shared" si="1070"/>
        <v>0</v>
      </c>
      <c r="NT97" s="2">
        <f t="shared" si="1071"/>
        <v>0</v>
      </c>
      <c r="NU97" s="2">
        <f t="shared" si="1072"/>
        <v>0</v>
      </c>
      <c r="NV97" s="2">
        <f t="shared" si="1073"/>
        <v>0</v>
      </c>
      <c r="NW97" s="2">
        <f t="shared" si="1074"/>
        <v>0</v>
      </c>
      <c r="NX97" s="2">
        <f t="shared" si="1075"/>
        <v>0</v>
      </c>
      <c r="NY97" s="2">
        <f t="shared" si="1076"/>
        <v>0</v>
      </c>
      <c r="NZ97" s="2">
        <f t="shared" si="1077"/>
        <v>0</v>
      </c>
      <c r="OA97" s="2">
        <f t="shared" si="1078"/>
        <v>0</v>
      </c>
      <c r="OB97" s="2">
        <f t="shared" si="1079"/>
        <v>0</v>
      </c>
      <c r="OC97" s="2">
        <f t="shared" si="1080"/>
        <v>0</v>
      </c>
      <c r="OD97" s="2">
        <f>IF(AND(NF97&gt;'Graph Creator'!$K$4,'Detalle de Cuentas'!NF97&lt;='Graph Creator'!$L$4),1,0)</f>
        <v>0</v>
      </c>
      <c r="OE97" s="2">
        <f>IF(AND(NG97&gt;'Graph Creator'!$K$4,'Detalle de Cuentas'!NG97&lt;='Graph Creator'!$L$4),1,0)</f>
        <v>0</v>
      </c>
      <c r="OF97" s="2">
        <f>IF(AND(NH97&gt;'Graph Creator'!$K$4,'Detalle de Cuentas'!NH97&lt;='Graph Creator'!$L$4),1,0)</f>
        <v>0</v>
      </c>
      <c r="OG97" s="2">
        <f>IF(AND(NI97&gt;'Graph Creator'!$K$4,'Detalle de Cuentas'!NI97&lt;='Graph Creator'!$L$4),1,0)</f>
        <v>0</v>
      </c>
      <c r="OH97" s="2">
        <f>IF(AND(NJ97&gt;'Graph Creator'!$K$4,'Detalle de Cuentas'!NJ97&lt;='Graph Creator'!$L$4),1,0)</f>
        <v>0</v>
      </c>
      <c r="OI97" s="2">
        <f>IF(AND(NK97&gt;'Graph Creator'!$K$4,'Detalle de Cuentas'!NK97&lt;='Graph Creator'!$L$4),1,0)</f>
        <v>0</v>
      </c>
      <c r="OJ97" s="2">
        <f>IF(AND(NL97&gt;'Graph Creator'!$K$4,'Detalle de Cuentas'!NL97&lt;='Graph Creator'!$L$4),1,0)</f>
        <v>0</v>
      </c>
      <c r="OK97" s="2">
        <f>IF(AND(NM97&gt;'Graph Creator'!$K$4,'Detalle de Cuentas'!NM97&lt;='Graph Creator'!$L$4),1,0)</f>
        <v>0</v>
      </c>
      <c r="OL97" s="2">
        <f>IF(AND(NN97&gt;'Graph Creator'!$K$4,'Detalle de Cuentas'!NN97&lt;='Graph Creator'!$L$4),1,0)</f>
        <v>0</v>
      </c>
      <c r="OM97" s="2">
        <f>IF(AND(NO97&gt;'Graph Creator'!$K$4,'Detalle de Cuentas'!NO97&lt;='Graph Creator'!$L$4),1,0)</f>
        <v>0</v>
      </c>
      <c r="ON97" s="2">
        <f>IF(AND(NP97&gt;'Graph Creator'!$K$4,'Detalle de Cuentas'!NP97&lt;='Graph Creator'!$L$4),1,0)</f>
        <v>0</v>
      </c>
      <c r="OO97" s="2">
        <f>IF(AND(NQ97&gt;'Graph Creator'!$K$4,'Detalle de Cuentas'!NQ97&lt;='Graph Creator'!$L$4),1,0)</f>
        <v>0</v>
      </c>
      <c r="OP97" s="2">
        <f>IF(AND(NR97&gt;'Graph Creator'!$K$4,'Detalle de Cuentas'!NR97&lt;='Graph Creator'!$L$4),1,0)</f>
        <v>0</v>
      </c>
      <c r="OQ97" s="2">
        <f>IF(AND(NS97&gt;'Graph Creator'!$K$4,'Detalle de Cuentas'!NS97&lt;='Graph Creator'!$L$4),1,0)</f>
        <v>0</v>
      </c>
      <c r="OR97" s="2">
        <f>IF(AND(NT97&gt;'Graph Creator'!$K$4,'Detalle de Cuentas'!NT97&lt;='Graph Creator'!$L$4),1,0)</f>
        <v>0</v>
      </c>
      <c r="OS97" s="2">
        <f>IF(AND(NU97&gt;'Graph Creator'!$K$4,'Detalle de Cuentas'!NU97&lt;='Graph Creator'!$L$4),1,0)</f>
        <v>0</v>
      </c>
      <c r="OT97" s="2">
        <f>IF(AND(NV97&gt;'Graph Creator'!$K$4,'Detalle de Cuentas'!NV97&lt;='Graph Creator'!$L$4),1,0)</f>
        <v>0</v>
      </c>
      <c r="OU97" s="2">
        <f>IF(AND(NW97&gt;'Graph Creator'!$K$4,'Detalle de Cuentas'!NW97&lt;='Graph Creator'!$L$4),1,0)</f>
        <v>0</v>
      </c>
      <c r="OV97" s="2">
        <f>IF(AND(NX97&gt;'Graph Creator'!$K$4,'Detalle de Cuentas'!NX97&lt;='Graph Creator'!$L$4),1,0)</f>
        <v>0</v>
      </c>
      <c r="OW97" s="2">
        <f>IF(AND(NY97&gt;'Graph Creator'!$K$4,'Detalle de Cuentas'!NY97&lt;='Graph Creator'!$L$4),1,0)</f>
        <v>0</v>
      </c>
      <c r="OX97" s="2">
        <f>IF(AND(NZ97&gt;'Graph Creator'!$K$4,'Detalle de Cuentas'!NZ97&lt;='Graph Creator'!$L$4),1,0)</f>
        <v>0</v>
      </c>
      <c r="OY97" s="2">
        <f>IF(AND(OA97&gt;'Graph Creator'!$K$4,'Detalle de Cuentas'!OA97&lt;='Graph Creator'!$L$4),1,0)</f>
        <v>0</v>
      </c>
      <c r="OZ97" s="2">
        <f>IF(AND(OB97&gt;'Graph Creator'!$K$4,'Detalle de Cuentas'!OB97&lt;='Graph Creator'!$L$4),1,0)</f>
        <v>0</v>
      </c>
      <c r="PA97" s="2">
        <f>IF(AND(OC97&gt;'Graph Creator'!$K$4,'Detalle de Cuentas'!OC97&lt;='Graph Creator'!$L$4),1,0)</f>
        <v>0</v>
      </c>
      <c r="PB97" s="2">
        <f>IF(AND(NF97&gt;'Graph Creator'!$L$4,'Detalle de Cuentas'!NF97&lt;='Graph Creator'!$M$4),1,0)</f>
        <v>0</v>
      </c>
      <c r="PC97" s="2">
        <f>IF(AND(NG97&gt;'Graph Creator'!$L$4,'Detalle de Cuentas'!NG97&lt;='Graph Creator'!$M$4),1,0)</f>
        <v>0</v>
      </c>
      <c r="PD97" s="2">
        <f>IF(AND(NH97&gt;'Graph Creator'!$L$4,'Detalle de Cuentas'!NH97&lt;='Graph Creator'!$M$4),1,0)</f>
        <v>0</v>
      </c>
      <c r="PE97" s="2">
        <f>IF(AND(NI97&gt;'Graph Creator'!$L$4,'Detalle de Cuentas'!NI97&lt;='Graph Creator'!$M$4),1,0)</f>
        <v>0</v>
      </c>
      <c r="PF97" s="2">
        <f>IF(AND(NJ97&gt;'Graph Creator'!$L$4,'Detalle de Cuentas'!NJ97&lt;='Graph Creator'!$M$4),1,0)</f>
        <v>0</v>
      </c>
      <c r="PG97" s="2">
        <f>IF(AND(NK97&gt;'Graph Creator'!$L$4,'Detalle de Cuentas'!NK97&lt;='Graph Creator'!$M$4),1,0)</f>
        <v>0</v>
      </c>
      <c r="PH97" s="2">
        <f>IF(AND(NL97&gt;'Graph Creator'!$L$4,'Detalle de Cuentas'!NL97&lt;='Graph Creator'!$M$4),1,0)</f>
        <v>0</v>
      </c>
      <c r="PI97" s="2">
        <f>IF(AND(NM97&gt;'Graph Creator'!$L$4,'Detalle de Cuentas'!NM97&lt;='Graph Creator'!$M$4),1,0)</f>
        <v>0</v>
      </c>
      <c r="PJ97" s="2">
        <f>IF(AND(NN97&gt;'Graph Creator'!$L$4,'Detalle de Cuentas'!NN97&lt;='Graph Creator'!$M$4),1,0)</f>
        <v>0</v>
      </c>
      <c r="PK97" s="2">
        <f>IF(AND(NO97&gt;'Graph Creator'!$L$4,'Detalle de Cuentas'!NO97&lt;='Graph Creator'!$M$4),1,0)</f>
        <v>0</v>
      </c>
      <c r="PL97" s="2">
        <f>IF(AND(NP97&gt;'Graph Creator'!$L$4,'Detalle de Cuentas'!NP97&lt;='Graph Creator'!$M$4),1,0)</f>
        <v>0</v>
      </c>
      <c r="PM97" s="2">
        <f>IF(AND(NQ97&gt;'Graph Creator'!$L$4,'Detalle de Cuentas'!NQ97&lt;='Graph Creator'!$M$4),1,0)</f>
        <v>0</v>
      </c>
      <c r="PN97" s="2">
        <f>IF(AND(NR97&gt;'Graph Creator'!$L$4,'Detalle de Cuentas'!NR97&lt;='Graph Creator'!$M$4),1,0)</f>
        <v>0</v>
      </c>
      <c r="PO97" s="2">
        <f>IF(AND(NS97&gt;'Graph Creator'!$L$4,'Detalle de Cuentas'!NS97&lt;='Graph Creator'!$M$4),1,0)</f>
        <v>0</v>
      </c>
      <c r="PP97" s="2">
        <f>IF(AND(NT97&gt;'Graph Creator'!$L$4,'Detalle de Cuentas'!NT97&lt;='Graph Creator'!$M$4),1,0)</f>
        <v>0</v>
      </c>
      <c r="PQ97" s="2">
        <f>IF(AND(NU97&gt;'Graph Creator'!$L$4,'Detalle de Cuentas'!NU97&lt;='Graph Creator'!$M$4),1,0)</f>
        <v>0</v>
      </c>
      <c r="PR97" s="2">
        <f>IF(AND(NV97&gt;'Graph Creator'!$L$4,'Detalle de Cuentas'!NV97&lt;='Graph Creator'!$M$4),1,0)</f>
        <v>0</v>
      </c>
      <c r="PS97" s="2">
        <f>IF(AND(NW97&gt;'Graph Creator'!$L$4,'Detalle de Cuentas'!NW97&lt;='Graph Creator'!$M$4),1,0)</f>
        <v>0</v>
      </c>
      <c r="PT97" s="2">
        <f>IF(AND(NX97&gt;'Graph Creator'!$L$4,'Detalle de Cuentas'!NX97&lt;='Graph Creator'!$M$4),1,0)</f>
        <v>0</v>
      </c>
      <c r="PU97" s="2">
        <f>IF(AND(NY97&gt;'Graph Creator'!$L$4,'Detalle de Cuentas'!NY97&lt;='Graph Creator'!$M$4),1,0)</f>
        <v>0</v>
      </c>
      <c r="PV97" s="2">
        <f>IF(AND(NZ97&gt;'Graph Creator'!$L$4,'Detalle de Cuentas'!NZ97&lt;='Graph Creator'!$M$4),1,0)</f>
        <v>0</v>
      </c>
      <c r="PW97" s="2">
        <f>IF(AND(OA97&gt;'Graph Creator'!$L$4,'Detalle de Cuentas'!OA97&lt;='Graph Creator'!$M$4),1,0)</f>
        <v>0</v>
      </c>
      <c r="PX97" s="2">
        <f>IF(AND(OB97&gt;'Graph Creator'!$L$4,'Detalle de Cuentas'!OB97&lt;='Graph Creator'!$M$4),1,0)</f>
        <v>0</v>
      </c>
      <c r="PY97" s="2">
        <f>IF(AND(OC97&gt;'Graph Creator'!$L$4,'Detalle de Cuentas'!OC97&lt;='Graph Creator'!$M$4),1,0)</f>
        <v>0</v>
      </c>
      <c r="PZ97" s="2">
        <f>IF(AND(NF97&gt;'Graph Creator'!$M$4,'Detalle de Cuentas'!NF97&lt;='Graph Creator'!$N$4),1,0)</f>
        <v>0</v>
      </c>
      <c r="QA97" s="2">
        <f>IF(AND(NG97&gt;'Graph Creator'!$M$4,'Detalle de Cuentas'!NG97&lt;='Graph Creator'!$N$4),1,0)</f>
        <v>0</v>
      </c>
      <c r="QB97" s="2">
        <f>IF(AND(NH97&gt;'Graph Creator'!$M$4,'Detalle de Cuentas'!NH97&lt;='Graph Creator'!$N$4),1,0)</f>
        <v>0</v>
      </c>
      <c r="QC97" s="2">
        <f>IF(AND(NI97&gt;'Graph Creator'!$M$4,'Detalle de Cuentas'!NI97&lt;='Graph Creator'!$N$4),1,0)</f>
        <v>0</v>
      </c>
      <c r="QD97" s="2">
        <f>IF(AND(NJ97&gt;'Graph Creator'!$M$4,'Detalle de Cuentas'!NJ97&lt;='Graph Creator'!$N$4),1,0)</f>
        <v>0</v>
      </c>
      <c r="QE97" s="2">
        <f>IF(AND(NK97&gt;'Graph Creator'!$M$4,'Detalle de Cuentas'!NK97&lt;='Graph Creator'!$N$4),1,0)</f>
        <v>0</v>
      </c>
      <c r="QF97" s="2">
        <f>IF(AND(NL97&gt;'Graph Creator'!$M$4,'Detalle de Cuentas'!NL97&lt;='Graph Creator'!$N$4),1,0)</f>
        <v>0</v>
      </c>
      <c r="QG97" s="2">
        <f>IF(AND(NM97&gt;'Graph Creator'!$M$4,'Detalle de Cuentas'!NM97&lt;='Graph Creator'!$N$4),1,0)</f>
        <v>0</v>
      </c>
      <c r="QH97" s="2">
        <f>IF(AND(NN97&gt;'Graph Creator'!$M$4,'Detalle de Cuentas'!NN97&lt;='Graph Creator'!$N$4),1,0)</f>
        <v>0</v>
      </c>
      <c r="QI97" s="2">
        <f>IF(AND(NO97&gt;'Graph Creator'!$M$4,'Detalle de Cuentas'!NO97&lt;='Graph Creator'!$N$4),1,0)</f>
        <v>0</v>
      </c>
      <c r="QJ97" s="2">
        <f>IF(AND(NP97&gt;'Graph Creator'!$M$4,'Detalle de Cuentas'!NP97&lt;='Graph Creator'!$N$4),1,0)</f>
        <v>0</v>
      </c>
      <c r="QK97" s="2">
        <f>IF(AND(NQ97&gt;'Graph Creator'!$M$4,'Detalle de Cuentas'!NQ97&lt;='Graph Creator'!$N$4),1,0)</f>
        <v>0</v>
      </c>
      <c r="QL97" s="2">
        <f>IF(AND(NR97&gt;'Graph Creator'!$M$4,'Detalle de Cuentas'!NR97&lt;='Graph Creator'!$N$4),1,0)</f>
        <v>0</v>
      </c>
      <c r="QM97" s="2">
        <f>IF(AND(NS97&gt;'Graph Creator'!$M$4,'Detalle de Cuentas'!NS97&lt;='Graph Creator'!$N$4),1,0)</f>
        <v>0</v>
      </c>
      <c r="QN97" s="2">
        <f>IF(AND(NT97&gt;'Graph Creator'!$M$4,'Detalle de Cuentas'!NT97&lt;='Graph Creator'!$N$4),1,0)</f>
        <v>0</v>
      </c>
      <c r="QO97" s="2">
        <f>IF(AND(NU97&gt;'Graph Creator'!$M$4,'Detalle de Cuentas'!NU97&lt;='Graph Creator'!$N$4),1,0)</f>
        <v>0</v>
      </c>
      <c r="QP97" s="2">
        <f>IF(AND(NV97&gt;'Graph Creator'!$M$4,'Detalle de Cuentas'!NV97&lt;='Graph Creator'!$N$4),1,0)</f>
        <v>0</v>
      </c>
      <c r="QQ97" s="2">
        <f>IF(AND(NW97&gt;'Graph Creator'!$M$4,'Detalle de Cuentas'!NW97&lt;='Graph Creator'!$N$4),1,0)</f>
        <v>0</v>
      </c>
      <c r="QR97" s="2">
        <f>IF(AND(NX97&gt;'Graph Creator'!$M$4,'Detalle de Cuentas'!NX97&lt;='Graph Creator'!$N$4),1,0)</f>
        <v>0</v>
      </c>
      <c r="QS97" s="2">
        <f>IF(AND(NY97&gt;'Graph Creator'!$M$4,'Detalle de Cuentas'!NY97&lt;='Graph Creator'!$N$4),1,0)</f>
        <v>0</v>
      </c>
      <c r="QT97" s="2">
        <f>IF(AND(NZ97&gt;'Graph Creator'!$M$4,'Detalle de Cuentas'!NZ97&lt;='Graph Creator'!$N$4),1,0)</f>
        <v>0</v>
      </c>
      <c r="QU97" s="2">
        <f>IF(AND(OA97&gt;'Graph Creator'!$M$4,'Detalle de Cuentas'!OA97&lt;='Graph Creator'!$N$4),1,0)</f>
        <v>0</v>
      </c>
      <c r="QV97" s="2">
        <f>IF(AND(OB97&gt;'Graph Creator'!$M$4,'Detalle de Cuentas'!OB97&lt;='Graph Creator'!$N$4),1,0)</f>
        <v>0</v>
      </c>
      <c r="QW97" s="2">
        <f>IF(AND(OC97&gt;'Graph Creator'!$M$4,'Detalle de Cuentas'!OC97&lt;='Graph Creator'!$N$4),1,0)</f>
        <v>0</v>
      </c>
      <c r="QX97" s="2">
        <f>IF(AND(NF97&gt;'Graph Creator'!$N$4,'Detalle de Cuentas'!NF97&lt;='Graph Creator'!$O$4),1,0)</f>
        <v>0</v>
      </c>
      <c r="QY97" s="2">
        <f>IF(AND(NG97&gt;'Graph Creator'!$N$4,'Detalle de Cuentas'!NG97&lt;='Graph Creator'!$O$4),1,0)</f>
        <v>0</v>
      </c>
      <c r="QZ97" s="2">
        <f>IF(AND(NH97&gt;'Graph Creator'!$N$4,'Detalle de Cuentas'!NH97&lt;='Graph Creator'!$O$4),1,0)</f>
        <v>0</v>
      </c>
      <c r="RA97" s="2">
        <f>IF(AND(NI97&gt;'Graph Creator'!$N$4,'Detalle de Cuentas'!NI97&lt;='Graph Creator'!$O$4),1,0)</f>
        <v>0</v>
      </c>
      <c r="RB97" s="2">
        <f>IF(AND(NJ97&gt;'Graph Creator'!$N$4,'Detalle de Cuentas'!NJ97&lt;='Graph Creator'!$O$4),1,0)</f>
        <v>0</v>
      </c>
      <c r="RC97" s="2">
        <f>IF(AND(NK97&gt;'Graph Creator'!$N$4,'Detalle de Cuentas'!NK97&lt;='Graph Creator'!$O$4),1,0)</f>
        <v>0</v>
      </c>
      <c r="RD97" s="2">
        <f>IF(AND(NL97&gt;'Graph Creator'!$N$4,'Detalle de Cuentas'!NL97&lt;='Graph Creator'!$O$4),1,0)</f>
        <v>0</v>
      </c>
      <c r="RE97" s="2">
        <f>IF(AND(NM97&gt;'Graph Creator'!$N$4,'Detalle de Cuentas'!NM97&lt;='Graph Creator'!$O$4),1,0)</f>
        <v>0</v>
      </c>
      <c r="RF97" s="2">
        <f>IF(AND(NN97&gt;'Graph Creator'!$N$4,'Detalle de Cuentas'!NN97&lt;='Graph Creator'!$O$4),1,0)</f>
        <v>0</v>
      </c>
      <c r="RG97" s="2">
        <f>IF(AND(NO97&gt;'Graph Creator'!$N$4,'Detalle de Cuentas'!NO97&lt;='Graph Creator'!$O$4),1,0)</f>
        <v>0</v>
      </c>
      <c r="RH97" s="2">
        <f>IF(AND(NP97&gt;'Graph Creator'!$N$4,'Detalle de Cuentas'!NP97&lt;='Graph Creator'!$O$4),1,0)</f>
        <v>0</v>
      </c>
      <c r="RI97" s="2">
        <f>IF(AND(NQ97&gt;'Graph Creator'!$N$4,'Detalle de Cuentas'!NQ97&lt;='Graph Creator'!$O$4),1,0)</f>
        <v>0</v>
      </c>
      <c r="RJ97" s="2">
        <f>IF(AND(NR97&gt;'Graph Creator'!$N$4,'Detalle de Cuentas'!NR97&lt;='Graph Creator'!$O$4),1,0)</f>
        <v>0</v>
      </c>
      <c r="RK97" s="2">
        <f>IF(AND(NS97&gt;'Graph Creator'!$N$4,'Detalle de Cuentas'!NS97&lt;='Graph Creator'!$O$4),1,0)</f>
        <v>0</v>
      </c>
      <c r="RL97" s="2">
        <f>IF(AND(NT97&gt;'Graph Creator'!$N$4,'Detalle de Cuentas'!NT97&lt;='Graph Creator'!$O$4),1,0)</f>
        <v>0</v>
      </c>
      <c r="RM97" s="2">
        <f>IF(AND(NU97&gt;'Graph Creator'!$N$4,'Detalle de Cuentas'!NU97&lt;='Graph Creator'!$O$4),1,0)</f>
        <v>0</v>
      </c>
      <c r="RN97" s="2">
        <f>IF(AND(NV97&gt;'Graph Creator'!$N$4,'Detalle de Cuentas'!NV97&lt;='Graph Creator'!$O$4),1,0)</f>
        <v>0</v>
      </c>
      <c r="RO97" s="2">
        <f>IF(AND(NW97&gt;'Graph Creator'!$N$4,'Detalle de Cuentas'!NW97&lt;='Graph Creator'!$O$4),1,0)</f>
        <v>0</v>
      </c>
      <c r="RP97" s="2">
        <f>IF(AND(NX97&gt;'Graph Creator'!$N$4,'Detalle de Cuentas'!NX97&lt;='Graph Creator'!$O$4),1,0)</f>
        <v>0</v>
      </c>
      <c r="RQ97" s="2">
        <f>IF(AND(NY97&gt;'Graph Creator'!$N$4,'Detalle de Cuentas'!NY97&lt;='Graph Creator'!$O$4),1,0)</f>
        <v>0</v>
      </c>
      <c r="RR97" s="2">
        <f>IF(AND(NZ97&gt;'Graph Creator'!$N$4,'Detalle de Cuentas'!NZ97&lt;='Graph Creator'!$O$4),1,0)</f>
        <v>0</v>
      </c>
      <c r="RS97" s="2">
        <f>IF(AND(OA97&gt;'Graph Creator'!$N$4,'Detalle de Cuentas'!OA97&lt;='Graph Creator'!$O$4),1,0)</f>
        <v>0</v>
      </c>
      <c r="RT97" s="2">
        <f>IF(AND(OB97&gt;'Graph Creator'!$N$4,'Detalle de Cuentas'!OB97&lt;='Graph Creator'!$O$4),1,0)</f>
        <v>0</v>
      </c>
      <c r="RU97" s="2">
        <f>IF(AND(OC97&gt;'Graph Creator'!$N$4,'Detalle de Cuentas'!OC97&lt;='Graph Creator'!$O$4),1,0)</f>
        <v>0</v>
      </c>
      <c r="RV97" s="2" t="e">
        <f t="shared" si="1224"/>
        <v>#VALUE!</v>
      </c>
      <c r="RW97" s="2" t="e">
        <f t="shared" si="1225"/>
        <v>#VALUE!</v>
      </c>
      <c r="RX97" s="2" t="e">
        <f t="shared" si="1226"/>
        <v>#VALUE!</v>
      </c>
      <c r="RY97" s="2" t="e">
        <f t="shared" si="1227"/>
        <v>#VALUE!</v>
      </c>
      <c r="RZ97" s="2" t="e">
        <f t="shared" si="1228"/>
        <v>#VALUE!</v>
      </c>
      <c r="SA97" s="2" t="e">
        <f t="shared" si="1229"/>
        <v>#VALUE!</v>
      </c>
      <c r="SB97" s="2" t="e">
        <f t="shared" si="1230"/>
        <v>#VALUE!</v>
      </c>
      <c r="SC97" s="2" t="e">
        <f t="shared" si="1231"/>
        <v>#VALUE!</v>
      </c>
      <c r="SD97" s="2" t="e">
        <f t="shared" si="1232"/>
        <v>#VALUE!</v>
      </c>
      <c r="SE97" s="2" t="e">
        <f t="shared" si="1233"/>
        <v>#VALUE!</v>
      </c>
      <c r="SF97" s="2" t="e">
        <f t="shared" si="1234"/>
        <v>#VALUE!</v>
      </c>
      <c r="SG97" s="2" t="e">
        <f t="shared" si="1235"/>
        <v>#VALUE!</v>
      </c>
      <c r="SH97" s="2" t="e">
        <f t="shared" si="1236"/>
        <v>#VALUE!</v>
      </c>
      <c r="SI97" s="2" t="e">
        <f t="shared" si="1237"/>
        <v>#VALUE!</v>
      </c>
      <c r="SJ97" s="2" t="e">
        <f t="shared" si="1238"/>
        <v>#VALUE!</v>
      </c>
      <c r="SK97" s="2" t="e">
        <f t="shared" si="1239"/>
        <v>#VALUE!</v>
      </c>
      <c r="SL97" s="2" t="e">
        <f t="shared" si="1240"/>
        <v>#VALUE!</v>
      </c>
      <c r="SM97" s="2" t="e">
        <f t="shared" si="1241"/>
        <v>#VALUE!</v>
      </c>
      <c r="SN97" s="2" t="e">
        <f t="shared" si="1242"/>
        <v>#VALUE!</v>
      </c>
      <c r="SO97" s="2" t="e">
        <f t="shared" si="1243"/>
        <v>#VALUE!</v>
      </c>
      <c r="SP97" s="2" t="e">
        <f t="shared" si="1244"/>
        <v>#VALUE!</v>
      </c>
      <c r="SQ97" s="2" t="e">
        <f t="shared" si="1245"/>
        <v>#VALUE!</v>
      </c>
      <c r="SR97" s="2" t="e">
        <f t="shared" si="1246"/>
        <v>#VALUE!</v>
      </c>
      <c r="SS97" s="2" t="e">
        <f t="shared" si="1247"/>
        <v>#VALUE!</v>
      </c>
      <c r="ST97" s="2" t="e">
        <f t="shared" si="1248"/>
        <v>#VALUE!</v>
      </c>
      <c r="SU97" s="2" t="e">
        <f t="shared" si="1249"/>
        <v>#VALUE!</v>
      </c>
      <c r="SV97" s="2" t="e">
        <f t="shared" si="1250"/>
        <v>#VALUE!</v>
      </c>
      <c r="SW97" s="2" t="e">
        <f t="shared" si="1251"/>
        <v>#VALUE!</v>
      </c>
      <c r="SX97" s="2" t="e">
        <f t="shared" si="1252"/>
        <v>#VALUE!</v>
      </c>
      <c r="SY97" s="2" t="e">
        <f t="shared" si="1253"/>
        <v>#VALUE!</v>
      </c>
      <c r="SZ97" s="2" t="e">
        <f t="shared" si="1254"/>
        <v>#VALUE!</v>
      </c>
      <c r="TA97" s="2" t="e">
        <f t="shared" si="1255"/>
        <v>#VALUE!</v>
      </c>
      <c r="TB97" s="2" t="e">
        <f t="shared" si="1256"/>
        <v>#VALUE!</v>
      </c>
      <c r="TC97" s="2" t="e">
        <f t="shared" si="1257"/>
        <v>#VALUE!</v>
      </c>
      <c r="TD97" s="2" t="e">
        <f t="shared" si="1258"/>
        <v>#VALUE!</v>
      </c>
      <c r="TE97" s="2" t="e">
        <f t="shared" si="1259"/>
        <v>#VALUE!</v>
      </c>
      <c r="TF97" s="2" t="str">
        <f>IF(DZ97=1,IF(SUM(DZ$17:DZ97)&lt;2,""&amp;B97,", "&amp;B97),"")</f>
        <v/>
      </c>
      <c r="TG97" s="2" t="str">
        <f t="shared" si="1272"/>
        <v/>
      </c>
      <c r="TH97" s="2">
        <f t="shared" si="1260"/>
        <v>0</v>
      </c>
      <c r="TI97" s="14" t="str">
        <f t="shared" si="1261"/>
        <v/>
      </c>
      <c r="TJ97" s="14" t="e">
        <f t="shared" si="1081"/>
        <v>#VALUE!</v>
      </c>
      <c r="TK97" s="14" t="e">
        <f t="shared" si="1082"/>
        <v>#VALUE!</v>
      </c>
      <c r="TL97" s="14" t="e">
        <f t="shared" si="1083"/>
        <v>#VALUE!</v>
      </c>
      <c r="TM97" s="14" t="e">
        <f t="shared" si="1084"/>
        <v>#VALUE!</v>
      </c>
      <c r="TN97" s="14" t="e">
        <f t="shared" si="1085"/>
        <v>#VALUE!</v>
      </c>
      <c r="TO97" s="14" t="e">
        <f t="shared" si="1086"/>
        <v>#VALUE!</v>
      </c>
      <c r="TP97" s="14" t="e">
        <f t="shared" si="1087"/>
        <v>#VALUE!</v>
      </c>
      <c r="TQ97" s="14" t="e">
        <f t="shared" si="1088"/>
        <v>#VALUE!</v>
      </c>
      <c r="TR97" s="14" t="e">
        <f t="shared" si="1089"/>
        <v>#VALUE!</v>
      </c>
      <c r="TS97" s="14" t="e">
        <f t="shared" si="1090"/>
        <v>#VALUE!</v>
      </c>
      <c r="TT97" s="14" t="e">
        <f t="shared" si="1091"/>
        <v>#VALUE!</v>
      </c>
      <c r="TU97" s="14" t="e">
        <f t="shared" si="1092"/>
        <v>#VALUE!</v>
      </c>
      <c r="TV97" s="14" t="e">
        <f t="shared" si="1093"/>
        <v>#VALUE!</v>
      </c>
      <c r="TW97" s="14" t="e">
        <f t="shared" si="1094"/>
        <v>#VALUE!</v>
      </c>
      <c r="TX97" s="14" t="e">
        <f t="shared" si="1095"/>
        <v>#VALUE!</v>
      </c>
      <c r="TY97" s="14" t="e">
        <f t="shared" si="1096"/>
        <v>#VALUE!</v>
      </c>
      <c r="TZ97" s="14" t="e">
        <f t="shared" si="1097"/>
        <v>#VALUE!</v>
      </c>
      <c r="UA97" s="14" t="e">
        <f t="shared" si="1098"/>
        <v>#VALUE!</v>
      </c>
      <c r="UB97" s="14" t="e">
        <f t="shared" si="1099"/>
        <v>#VALUE!</v>
      </c>
      <c r="UC97" s="14" t="e">
        <f t="shared" si="1100"/>
        <v>#VALUE!</v>
      </c>
      <c r="UD97" s="14" t="e">
        <f t="shared" si="1101"/>
        <v>#VALUE!</v>
      </c>
      <c r="UE97" s="14" t="e">
        <f t="shared" si="1102"/>
        <v>#VALUE!</v>
      </c>
      <c r="UF97" s="14" t="e">
        <f t="shared" si="1103"/>
        <v>#VALUE!</v>
      </c>
      <c r="UH97" s="2">
        <f>IF($C$4-$R97&gt;'Graph Creator'!$E$2*'Graph Creator'!$D$13*12,0,1)</f>
        <v>1</v>
      </c>
      <c r="UJ97" s="2" t="e">
        <f t="shared" si="1262"/>
        <v>#VALUE!</v>
      </c>
      <c r="UK97" s="2" t="e">
        <f t="shared" si="1104"/>
        <v>#VALUE!</v>
      </c>
      <c r="UL97" s="2" t="e">
        <f t="shared" si="1105"/>
        <v>#VALUE!</v>
      </c>
      <c r="UM97" s="2" t="e">
        <f t="shared" si="1106"/>
        <v>#VALUE!</v>
      </c>
      <c r="UN97" s="2" t="e">
        <f t="shared" si="1107"/>
        <v>#VALUE!</v>
      </c>
      <c r="UO97" s="2" t="e">
        <f t="shared" si="1108"/>
        <v>#VALUE!</v>
      </c>
      <c r="UP97" s="2" t="e">
        <f t="shared" si="1109"/>
        <v>#VALUE!</v>
      </c>
      <c r="UQ97" s="2" t="e">
        <f t="shared" si="1110"/>
        <v>#VALUE!</v>
      </c>
      <c r="UR97" s="2" t="e">
        <f t="shared" si="1111"/>
        <v>#VALUE!</v>
      </c>
      <c r="US97" s="2" t="e">
        <f t="shared" si="1112"/>
        <v>#VALUE!</v>
      </c>
      <c r="UT97" s="2" t="e">
        <f t="shared" si="1113"/>
        <v>#VALUE!</v>
      </c>
      <c r="UU97" s="2" t="e">
        <f t="shared" si="1114"/>
        <v>#VALUE!</v>
      </c>
      <c r="UV97" s="2" t="e">
        <f t="shared" si="1115"/>
        <v>#VALUE!</v>
      </c>
      <c r="UW97" s="2" t="e">
        <f t="shared" si="1116"/>
        <v>#VALUE!</v>
      </c>
      <c r="UX97" s="2" t="e">
        <f t="shared" si="1117"/>
        <v>#VALUE!</v>
      </c>
      <c r="UY97" s="2" t="e">
        <f t="shared" si="1118"/>
        <v>#VALUE!</v>
      </c>
      <c r="UZ97" s="2" t="e">
        <f t="shared" si="1119"/>
        <v>#VALUE!</v>
      </c>
      <c r="VA97" s="2" t="e">
        <f t="shared" si="1120"/>
        <v>#VALUE!</v>
      </c>
      <c r="VB97" s="2" t="e">
        <f t="shared" si="1121"/>
        <v>#VALUE!</v>
      </c>
      <c r="VC97" s="2" t="e">
        <f t="shared" si="1122"/>
        <v>#VALUE!</v>
      </c>
      <c r="VD97" s="2" t="e">
        <f t="shared" si="1123"/>
        <v>#VALUE!</v>
      </c>
      <c r="VE97" s="2" t="e">
        <f t="shared" si="1124"/>
        <v>#VALUE!</v>
      </c>
      <c r="VF97" s="2" t="e">
        <f t="shared" si="1125"/>
        <v>#VALUE!</v>
      </c>
      <c r="VG97" s="2" t="e">
        <f t="shared" si="1126"/>
        <v>#VALUE!</v>
      </c>
      <c r="VH97" s="2" t="e">
        <f t="shared" si="1127"/>
        <v>#VALUE!</v>
      </c>
      <c r="VI97" s="2" t="e">
        <f t="shared" si="1128"/>
        <v>#VALUE!</v>
      </c>
      <c r="VJ97" s="2" t="e">
        <f t="shared" si="1129"/>
        <v>#VALUE!</v>
      </c>
      <c r="VK97" s="2" t="e">
        <f t="shared" si="1130"/>
        <v>#VALUE!</v>
      </c>
      <c r="VL97" s="2" t="e">
        <f t="shared" si="1131"/>
        <v>#VALUE!</v>
      </c>
      <c r="VM97" s="2" t="e">
        <f t="shared" si="1132"/>
        <v>#VALUE!</v>
      </c>
      <c r="VN97" s="2" t="e">
        <f t="shared" si="1133"/>
        <v>#VALUE!</v>
      </c>
      <c r="VO97" s="2" t="e">
        <f t="shared" si="1134"/>
        <v>#VALUE!</v>
      </c>
      <c r="VP97" s="2" t="e">
        <f t="shared" si="1135"/>
        <v>#VALUE!</v>
      </c>
      <c r="VQ97" s="2" t="e">
        <f t="shared" si="1136"/>
        <v>#VALUE!</v>
      </c>
      <c r="VR97" s="2" t="e">
        <f t="shared" si="1137"/>
        <v>#VALUE!</v>
      </c>
      <c r="VS97" s="2" t="e">
        <f t="shared" si="1138"/>
        <v>#VALUE!</v>
      </c>
      <c r="VT97" s="98">
        <f t="shared" si="1263"/>
        <v>0</v>
      </c>
      <c r="VU97" s="98">
        <f t="shared" si="1139"/>
        <v>0</v>
      </c>
      <c r="VV97" s="98">
        <f t="shared" si="1140"/>
        <v>0</v>
      </c>
      <c r="VW97" s="98">
        <f t="shared" si="1141"/>
        <v>0</v>
      </c>
      <c r="VX97" s="98">
        <f t="shared" si="1142"/>
        <v>0</v>
      </c>
      <c r="VY97" s="98">
        <f t="shared" si="1143"/>
        <v>0</v>
      </c>
      <c r="VZ97" s="98">
        <f t="shared" si="1144"/>
        <v>0</v>
      </c>
      <c r="WA97" s="98">
        <f t="shared" si="1145"/>
        <v>0</v>
      </c>
      <c r="WB97" s="98">
        <f t="shared" si="1146"/>
        <v>0</v>
      </c>
      <c r="WC97" s="98">
        <f t="shared" si="1147"/>
        <v>0</v>
      </c>
      <c r="WD97" s="98">
        <f t="shared" si="1148"/>
        <v>0</v>
      </c>
      <c r="WE97" s="98">
        <f t="shared" si="1149"/>
        <v>0</v>
      </c>
      <c r="WF97" s="98">
        <f t="shared" si="1150"/>
        <v>0</v>
      </c>
      <c r="WG97" s="98">
        <f t="shared" si="1151"/>
        <v>0</v>
      </c>
      <c r="WH97" s="98">
        <f t="shared" si="1152"/>
        <v>0</v>
      </c>
      <c r="WI97" s="98">
        <f t="shared" si="1153"/>
        <v>0</v>
      </c>
      <c r="WJ97" s="98">
        <f t="shared" si="1154"/>
        <v>0</v>
      </c>
      <c r="WK97" s="98">
        <f t="shared" si="1155"/>
        <v>0</v>
      </c>
      <c r="WL97" s="98">
        <f t="shared" si="1156"/>
        <v>0</v>
      </c>
      <c r="WM97" s="98">
        <f t="shared" si="1157"/>
        <v>0</v>
      </c>
      <c r="WN97" s="98">
        <f t="shared" si="1158"/>
        <v>0</v>
      </c>
      <c r="WO97" s="98">
        <f t="shared" si="1159"/>
        <v>0</v>
      </c>
      <c r="WP97" s="98">
        <f t="shared" si="1160"/>
        <v>0</v>
      </c>
      <c r="WQ97" s="98">
        <f t="shared" si="1161"/>
        <v>0</v>
      </c>
      <c r="WR97" s="98">
        <f>IFERROR(INDEX('Score Calculation'!$D$38:$D$41,MATCH('Detalle de Cuentas'!VT97,'Score Calculation'!$C$38:$C$41,1)),0)</f>
        <v>4</v>
      </c>
      <c r="WS97" s="98">
        <f>IFERROR(INDEX('Score Calculation'!$D$38:$D$41,MATCH('Detalle de Cuentas'!VU97,'Score Calculation'!$C$38:$C$41,1)),0)</f>
        <v>4</v>
      </c>
      <c r="WT97" s="98">
        <f>IFERROR(INDEX('Score Calculation'!$D$38:$D$41,MATCH('Detalle de Cuentas'!VV97,'Score Calculation'!$C$38:$C$41,1)),0)</f>
        <v>4</v>
      </c>
      <c r="WU97" s="98">
        <f>IFERROR(INDEX('Score Calculation'!$D$38:$D$41,MATCH('Detalle de Cuentas'!VW97,'Score Calculation'!$C$38:$C$41,1)),0)</f>
        <v>4</v>
      </c>
      <c r="WV97" s="98">
        <f>IFERROR(INDEX('Score Calculation'!$D$38:$D$41,MATCH('Detalle de Cuentas'!VX97,'Score Calculation'!$C$38:$C$41,1)),0)</f>
        <v>4</v>
      </c>
      <c r="WW97" s="98">
        <f>IFERROR(INDEX('Score Calculation'!$D$38:$D$41,MATCH('Detalle de Cuentas'!VY97,'Score Calculation'!$C$38:$C$41,1)),0)</f>
        <v>4</v>
      </c>
      <c r="WX97" s="98">
        <f>IFERROR(INDEX('Score Calculation'!$D$38:$D$41,MATCH('Detalle de Cuentas'!VZ97,'Score Calculation'!$C$38:$C$41,1)),0)</f>
        <v>4</v>
      </c>
      <c r="WY97" s="98">
        <f>IFERROR(INDEX('Score Calculation'!$D$38:$D$41,MATCH('Detalle de Cuentas'!WA97,'Score Calculation'!$C$38:$C$41,1)),0)</f>
        <v>4</v>
      </c>
      <c r="WZ97" s="98">
        <f>IFERROR(INDEX('Score Calculation'!$D$38:$D$41,MATCH('Detalle de Cuentas'!WB97,'Score Calculation'!$C$38:$C$41,1)),0)</f>
        <v>4</v>
      </c>
      <c r="XA97" s="98">
        <f>IFERROR(INDEX('Score Calculation'!$D$38:$D$41,MATCH('Detalle de Cuentas'!WC97,'Score Calculation'!$C$38:$C$41,1)),0)</f>
        <v>4</v>
      </c>
      <c r="XB97" s="98">
        <f>IFERROR(INDEX('Score Calculation'!$D$38:$D$41,MATCH('Detalle de Cuentas'!WD97,'Score Calculation'!$C$38:$C$41,1)),0)</f>
        <v>4</v>
      </c>
      <c r="XC97" s="98">
        <f>IFERROR(INDEX('Score Calculation'!$D$38:$D$41,MATCH('Detalle de Cuentas'!WE97,'Score Calculation'!$C$38:$C$41,1)),0)</f>
        <v>4</v>
      </c>
      <c r="XD97" s="98">
        <f>IFERROR(INDEX('Score Calculation'!$D$38:$D$41,MATCH('Detalle de Cuentas'!WF97,'Score Calculation'!$C$38:$C$41,1)),0)</f>
        <v>4</v>
      </c>
      <c r="XE97" s="98">
        <f>IFERROR(INDEX('Score Calculation'!$D$38:$D$41,MATCH('Detalle de Cuentas'!WG97,'Score Calculation'!$C$38:$C$41,1)),0)</f>
        <v>4</v>
      </c>
      <c r="XF97" s="98">
        <f>IFERROR(INDEX('Score Calculation'!$D$38:$D$41,MATCH('Detalle de Cuentas'!WH97,'Score Calculation'!$C$38:$C$41,1)),0)</f>
        <v>4</v>
      </c>
      <c r="XG97" s="98">
        <f>IFERROR(INDEX('Score Calculation'!$D$38:$D$41,MATCH('Detalle de Cuentas'!WI97,'Score Calculation'!$C$38:$C$41,1)),0)</f>
        <v>4</v>
      </c>
      <c r="XH97" s="98">
        <f>IFERROR(INDEX('Score Calculation'!$D$38:$D$41,MATCH('Detalle de Cuentas'!WJ97,'Score Calculation'!$C$38:$C$41,1)),0)</f>
        <v>4</v>
      </c>
      <c r="XI97" s="98">
        <f>IFERROR(INDEX('Score Calculation'!$D$38:$D$41,MATCH('Detalle de Cuentas'!WK97,'Score Calculation'!$C$38:$C$41,1)),0)</f>
        <v>4</v>
      </c>
      <c r="XJ97" s="98">
        <f>IFERROR(INDEX('Score Calculation'!$D$38:$D$41,MATCH('Detalle de Cuentas'!WL97,'Score Calculation'!$C$38:$C$41,1)),0)</f>
        <v>4</v>
      </c>
      <c r="XK97" s="98">
        <f>IFERROR(INDEX('Score Calculation'!$D$38:$D$41,MATCH('Detalle de Cuentas'!WM97,'Score Calculation'!$C$38:$C$41,1)),0)</f>
        <v>4</v>
      </c>
      <c r="XL97" s="98">
        <f>IFERROR(INDEX('Score Calculation'!$D$38:$D$41,MATCH('Detalle de Cuentas'!WN97,'Score Calculation'!$C$38:$C$41,1)),0)</f>
        <v>4</v>
      </c>
      <c r="XM97" s="98">
        <f>IFERROR(INDEX('Score Calculation'!$D$38:$D$41,MATCH('Detalle de Cuentas'!WO97,'Score Calculation'!$C$38:$C$41,1)),0)</f>
        <v>4</v>
      </c>
      <c r="XN97" s="98">
        <f>IFERROR(INDEX('Score Calculation'!$D$38:$D$41,MATCH('Detalle de Cuentas'!WP97,'Score Calculation'!$C$38:$C$41,1)),0)</f>
        <v>4</v>
      </c>
      <c r="XO97" s="98">
        <f>IFERROR(INDEX('Score Calculation'!$D$38:$D$41,MATCH('Detalle de Cuentas'!WQ97,'Score Calculation'!$C$38:$C$41,1)),0)</f>
        <v>4</v>
      </c>
      <c r="XP97" s="98">
        <f>IFERROR(INDEX('Score Calculation'!$D$24:$D$31,MATCH('Detalle de Cuentas'!NF97,'Score Calculation'!$C$24:$C$31,1)),0)</f>
        <v>1</v>
      </c>
      <c r="XQ97" s="98">
        <f>IFERROR(INDEX('Score Calculation'!$D$24:$D$31,MATCH('Detalle de Cuentas'!NG97,'Score Calculation'!$C$24:$C$31,1)),0)</f>
        <v>1</v>
      </c>
      <c r="XR97" s="98">
        <f>IFERROR(INDEX('Score Calculation'!$D$24:$D$31,MATCH('Detalle de Cuentas'!NH97,'Score Calculation'!$C$24:$C$31,1)),0)</f>
        <v>1</v>
      </c>
      <c r="XS97" s="98">
        <f>IFERROR(INDEX('Score Calculation'!$D$24:$D$31,MATCH('Detalle de Cuentas'!NI97,'Score Calculation'!$C$24:$C$31,1)),0)</f>
        <v>1</v>
      </c>
      <c r="XT97" s="98">
        <f>IFERROR(INDEX('Score Calculation'!$D$24:$D$31,MATCH('Detalle de Cuentas'!NJ97,'Score Calculation'!$C$24:$C$31,1)),0)</f>
        <v>1</v>
      </c>
      <c r="XU97" s="98">
        <f>IFERROR(INDEX('Score Calculation'!$D$24:$D$31,MATCH('Detalle de Cuentas'!NK97,'Score Calculation'!$C$24:$C$31,1)),0)</f>
        <v>1</v>
      </c>
      <c r="XV97" s="98">
        <f>IFERROR(INDEX('Score Calculation'!$D$24:$D$31,MATCH('Detalle de Cuentas'!NL97,'Score Calculation'!$C$24:$C$31,1)),0)</f>
        <v>1</v>
      </c>
      <c r="XW97" s="98">
        <f>IFERROR(INDEX('Score Calculation'!$D$24:$D$31,MATCH('Detalle de Cuentas'!NM97,'Score Calculation'!$C$24:$C$31,1)),0)</f>
        <v>1</v>
      </c>
      <c r="XX97" s="98">
        <f>IFERROR(INDEX('Score Calculation'!$D$24:$D$31,MATCH('Detalle de Cuentas'!NN97,'Score Calculation'!$C$24:$C$31,1)),0)</f>
        <v>1</v>
      </c>
      <c r="XY97" s="98">
        <f>IFERROR(INDEX('Score Calculation'!$D$24:$D$31,MATCH('Detalle de Cuentas'!NO97,'Score Calculation'!$C$24:$C$31,1)),0)</f>
        <v>1</v>
      </c>
      <c r="XZ97" s="98">
        <f>IFERROR(INDEX('Score Calculation'!$D$24:$D$31,MATCH('Detalle de Cuentas'!NP97,'Score Calculation'!$C$24:$C$31,1)),0)</f>
        <v>1</v>
      </c>
      <c r="YA97" s="98">
        <f>IFERROR(INDEX('Score Calculation'!$D$24:$D$31,MATCH('Detalle de Cuentas'!NQ97,'Score Calculation'!$C$24:$C$31,1)),0)</f>
        <v>1</v>
      </c>
      <c r="YB97" s="98">
        <f>IFERROR(INDEX('Score Calculation'!$D$24:$D$31,MATCH('Detalle de Cuentas'!NR97,'Score Calculation'!$C$24:$C$31,1)),0)</f>
        <v>1</v>
      </c>
      <c r="YC97" s="98">
        <f>IFERROR(INDEX('Score Calculation'!$D$24:$D$31,MATCH('Detalle de Cuentas'!NS97,'Score Calculation'!$C$24:$C$31,1)),0)</f>
        <v>1</v>
      </c>
      <c r="YD97" s="98">
        <f>IFERROR(INDEX('Score Calculation'!$D$24:$D$31,MATCH('Detalle de Cuentas'!NT97,'Score Calculation'!$C$24:$C$31,1)),0)</f>
        <v>1</v>
      </c>
      <c r="YE97" s="98">
        <f>IFERROR(INDEX('Score Calculation'!$D$24:$D$31,MATCH('Detalle de Cuentas'!NU97,'Score Calculation'!$C$24:$C$31,1)),0)</f>
        <v>1</v>
      </c>
      <c r="YF97" s="98">
        <f>IFERROR(INDEX('Score Calculation'!$D$24:$D$31,MATCH('Detalle de Cuentas'!NV97,'Score Calculation'!$C$24:$C$31,1)),0)</f>
        <v>1</v>
      </c>
      <c r="YG97" s="98">
        <f>IFERROR(INDEX('Score Calculation'!$D$24:$D$31,MATCH('Detalle de Cuentas'!NW97,'Score Calculation'!$C$24:$C$31,1)),0)</f>
        <v>1</v>
      </c>
      <c r="YH97" s="98">
        <f>IFERROR(INDEX('Score Calculation'!$D$24:$D$31,MATCH('Detalle de Cuentas'!NX97,'Score Calculation'!$C$24:$C$31,1)),0)</f>
        <v>1</v>
      </c>
      <c r="YI97" s="98">
        <f>IFERROR(INDEX('Score Calculation'!$D$24:$D$31,MATCH('Detalle de Cuentas'!NY97,'Score Calculation'!$C$24:$C$31,1)),0)</f>
        <v>1</v>
      </c>
      <c r="YJ97" s="98">
        <f>IFERROR(INDEX('Score Calculation'!$D$24:$D$31,MATCH('Detalle de Cuentas'!NZ97,'Score Calculation'!$C$24:$C$31,1)),0)</f>
        <v>1</v>
      </c>
      <c r="YK97" s="98">
        <f>IFERROR(INDEX('Score Calculation'!$D$24:$D$31,MATCH('Detalle de Cuentas'!OA97,'Score Calculation'!$C$24:$C$31,1)),0)</f>
        <v>1</v>
      </c>
      <c r="YL97" s="98">
        <f>IFERROR(INDEX('Score Calculation'!$D$24:$D$31,MATCH('Detalle de Cuentas'!OB97,'Score Calculation'!$C$24:$C$31,1)),0)</f>
        <v>1</v>
      </c>
      <c r="YM97" s="98">
        <f>IFERROR(INDEX('Score Calculation'!$D$24:$D$31,MATCH('Detalle de Cuentas'!OC97,'Score Calculation'!$C$24:$C$31,1)),0)</f>
        <v>1</v>
      </c>
      <c r="YN97" s="98">
        <f t="shared" si="1264"/>
        <v>0</v>
      </c>
      <c r="YO97" s="98">
        <f>IF(LEFT(TRIM($D97),15)="GRUPO SOLIDARIO",$L97*'Score Calculation'!$H$5,IF(TRIM('Detalle de Cuentas'!$C97)="Semanal",'Detalle de Cuentas'!$L97*'Score Calculation'!$H$6,'Detalle de Cuentas'!$L97))</f>
        <v>0</v>
      </c>
      <c r="YP97" s="99">
        <f>IFERROR(INDEX('Score Calculation'!$D$54:$D$60,MATCH($YO97,'Score Calculation'!$C$54:$C$60,1)),1)</f>
        <v>0.2</v>
      </c>
      <c r="YQ97" s="99">
        <f>IFERROR(INDEX('Score Calculation'!$D$65:$D$123,MATCH(LEFT(TRIM('Detalle de Cuentas'!$F97),20),'Score Calculation'!$F$65:$F$123,0)),1)</f>
        <v>1</v>
      </c>
      <c r="YR97" s="99">
        <f>IFERROR(INDEX('Score Calculation'!$D$46:$D$49,MATCH('Detalle de Cuentas'!$YN97,'Score Calculation'!$C$46:$C$49,1)),1)</f>
        <v>4</v>
      </c>
      <c r="YS97" s="99">
        <f t="shared" si="1265"/>
        <v>0</v>
      </c>
      <c r="YT97" s="99">
        <f t="shared" si="1266"/>
        <v>0</v>
      </c>
      <c r="YU97" s="98" t="str">
        <f t="shared" si="1267"/>
        <v/>
      </c>
      <c r="YV97" s="109">
        <f t="shared" si="1268"/>
        <v>1</v>
      </c>
      <c r="YW97" s="109">
        <f>IFERROR(INDEX('Score Calculation'!$D$187:$D$245,MATCH(LEFT(TRIM('Detalle de Cuentas'!$F97),20),'Score Calculation'!$F$187:$F$245,0)),1)</f>
        <v>1</v>
      </c>
      <c r="YX97" s="109">
        <f>IFERROR(IF($E97="HIPOTECA",-PMT('Score Calculation'!$H$266/(360/$J97),$G97,$YO97)*(30/$J97),-PMT('Score Calculation'!$H$267/(360/$J97),$G97,$YO97)*(30/$J97)),0)</f>
        <v>0</v>
      </c>
      <c r="YY97" s="109">
        <f t="shared" si="805"/>
        <v>0</v>
      </c>
      <c r="YZ97" s="109">
        <f t="shared" si="805"/>
        <v>0</v>
      </c>
      <c r="ZA97" s="109">
        <f t="shared" si="805"/>
        <v>0</v>
      </c>
      <c r="ZB97" s="109">
        <f t="shared" si="805"/>
        <v>0</v>
      </c>
      <c r="ZC97" s="109">
        <f t="shared" si="805"/>
        <v>0</v>
      </c>
      <c r="ZD97" s="109">
        <f t="shared" si="805"/>
        <v>0</v>
      </c>
      <c r="ZE97" s="109">
        <f t="shared" si="805"/>
        <v>0</v>
      </c>
      <c r="ZF97" s="109">
        <f t="shared" si="805"/>
        <v>0</v>
      </c>
      <c r="ZG97" s="109">
        <f t="shared" si="805"/>
        <v>0</v>
      </c>
      <c r="ZH97" s="109">
        <f t="shared" si="805"/>
        <v>0</v>
      </c>
      <c r="ZI97" s="109">
        <f t="shared" si="1269"/>
        <v>0</v>
      </c>
    </row>
    <row r="98" spans="2:685" x14ac:dyDescent="0.2">
      <c r="B98" s="41">
        <v>82</v>
      </c>
      <c r="C98" s="42"/>
      <c r="D98" s="42"/>
      <c r="E98" s="42"/>
      <c r="F98" s="42"/>
      <c r="G98" s="42"/>
      <c r="H98" s="42"/>
      <c r="I98" s="29"/>
      <c r="J98" s="6" t="str">
        <f t="shared" si="814"/>
        <v/>
      </c>
      <c r="K98" s="43"/>
      <c r="L98" s="43"/>
      <c r="M98" s="43"/>
      <c r="N98" s="43"/>
      <c r="O98" s="43"/>
      <c r="P98" s="44" t="str">
        <f t="shared" si="1162"/>
        <v/>
      </c>
      <c r="Q98" s="26"/>
      <c r="R98" s="26"/>
      <c r="S98" s="26"/>
      <c r="T98" s="26"/>
      <c r="U98" s="29"/>
      <c r="V98" s="43"/>
      <c r="W98" s="26"/>
      <c r="X98" s="29"/>
      <c r="Y98" s="6">
        <f>IF('Detalle de Cuentas'!$C$4-$R98&gt;'Graph Creator'!$E$2*'Graph Creator'!$D$13*12,0,1)</f>
        <v>1</v>
      </c>
      <c r="Z98" s="45">
        <f t="shared" si="815"/>
        <v>0</v>
      </c>
      <c r="AA98" s="2" t="e">
        <f t="shared" si="1163"/>
        <v>#VALUE!</v>
      </c>
      <c r="AB98" s="2" t="e">
        <f t="shared" si="1164"/>
        <v>#VALUE!</v>
      </c>
      <c r="AC98" s="2" t="e">
        <f t="shared" si="1165"/>
        <v>#VALUE!</v>
      </c>
      <c r="AD98" s="2" t="e">
        <f t="shared" si="1166"/>
        <v>#VALUE!</v>
      </c>
      <c r="AE98" s="2" t="e">
        <f t="shared" si="1167"/>
        <v>#VALUE!</v>
      </c>
      <c r="AF98" s="2" t="e">
        <f t="shared" si="1168"/>
        <v>#VALUE!</v>
      </c>
      <c r="AG98" s="2">
        <f t="shared" si="1169"/>
        <v>0</v>
      </c>
      <c r="AH98" s="2">
        <f t="shared" si="1170"/>
        <v>0</v>
      </c>
      <c r="AI98" s="2" t="str">
        <f t="shared" si="1171"/>
        <v/>
      </c>
      <c r="AJ98" s="2" t="str">
        <f t="shared" ref="AJ98:BE98" si="1301">IFERROR(SEARCH(".",$I98,AI98+1),"")</f>
        <v/>
      </c>
      <c r="AK98" s="2" t="str">
        <f t="shared" si="1301"/>
        <v/>
      </c>
      <c r="AL98" s="2" t="str">
        <f t="shared" si="1301"/>
        <v/>
      </c>
      <c r="AM98" s="2" t="str">
        <f t="shared" si="1301"/>
        <v/>
      </c>
      <c r="AN98" s="2" t="str">
        <f t="shared" si="1301"/>
        <v/>
      </c>
      <c r="AO98" s="2" t="str">
        <f t="shared" si="1301"/>
        <v/>
      </c>
      <c r="AP98" s="2" t="str">
        <f t="shared" si="1301"/>
        <v/>
      </c>
      <c r="AQ98" s="2" t="str">
        <f t="shared" si="1301"/>
        <v/>
      </c>
      <c r="AR98" s="2" t="str">
        <f t="shared" si="1301"/>
        <v/>
      </c>
      <c r="AS98" s="2" t="str">
        <f t="shared" si="1301"/>
        <v/>
      </c>
      <c r="AT98" s="2" t="str">
        <f t="shared" si="1301"/>
        <v/>
      </c>
      <c r="AU98" s="2" t="str">
        <f t="shared" si="1301"/>
        <v/>
      </c>
      <c r="AV98" s="2" t="str">
        <f t="shared" si="1301"/>
        <v/>
      </c>
      <c r="AW98" s="2" t="str">
        <f t="shared" si="1301"/>
        <v/>
      </c>
      <c r="AX98" s="2" t="str">
        <f t="shared" si="1301"/>
        <v/>
      </c>
      <c r="AY98" s="2" t="str">
        <f t="shared" si="1301"/>
        <v/>
      </c>
      <c r="AZ98" s="2" t="str">
        <f t="shared" si="1301"/>
        <v/>
      </c>
      <c r="BA98" s="2" t="str">
        <f t="shared" si="1301"/>
        <v/>
      </c>
      <c r="BB98" s="2" t="str">
        <f t="shared" si="1301"/>
        <v/>
      </c>
      <c r="BC98" s="2" t="str">
        <f t="shared" si="1301"/>
        <v/>
      </c>
      <c r="BD98" s="2" t="str">
        <f t="shared" si="1301"/>
        <v/>
      </c>
      <c r="BE98" s="2" t="str">
        <f t="shared" si="1301"/>
        <v/>
      </c>
      <c r="BF98" s="2" t="str">
        <f t="shared" si="1173"/>
        <v/>
      </c>
      <c r="BG98" s="2" t="str">
        <f t="shared" si="817"/>
        <v/>
      </c>
      <c r="BH98" s="2" t="str">
        <f t="shared" si="818"/>
        <v/>
      </c>
      <c r="BI98" s="2" t="str">
        <f t="shared" si="819"/>
        <v/>
      </c>
      <c r="BJ98" s="2" t="str">
        <f t="shared" si="820"/>
        <v/>
      </c>
      <c r="BK98" s="2" t="str">
        <f t="shared" si="821"/>
        <v/>
      </c>
      <c r="BL98" s="2" t="str">
        <f t="shared" si="822"/>
        <v/>
      </c>
      <c r="BM98" s="2" t="str">
        <f t="shared" si="823"/>
        <v/>
      </c>
      <c r="BN98" s="2" t="str">
        <f t="shared" si="824"/>
        <v/>
      </c>
      <c r="BO98" s="2" t="str">
        <f t="shared" si="825"/>
        <v/>
      </c>
      <c r="BP98" s="2" t="str">
        <f t="shared" si="826"/>
        <v/>
      </c>
      <c r="BQ98" s="2" t="str">
        <f t="shared" si="827"/>
        <v/>
      </c>
      <c r="BR98" s="2" t="str">
        <f t="shared" si="828"/>
        <v/>
      </c>
      <c r="BS98" s="2" t="str">
        <f t="shared" si="829"/>
        <v/>
      </c>
      <c r="BT98" s="2" t="str">
        <f t="shared" si="830"/>
        <v/>
      </c>
      <c r="BU98" s="2" t="str">
        <f t="shared" si="831"/>
        <v/>
      </c>
      <c r="BV98" s="2" t="str">
        <f t="shared" si="832"/>
        <v/>
      </c>
      <c r="BW98" s="2" t="str">
        <f t="shared" si="833"/>
        <v/>
      </c>
      <c r="BX98" s="2" t="str">
        <f t="shared" si="834"/>
        <v/>
      </c>
      <c r="BY98" s="2" t="str">
        <f t="shared" si="835"/>
        <v/>
      </c>
      <c r="BZ98" s="2" t="str">
        <f t="shared" si="836"/>
        <v/>
      </c>
      <c r="CA98" s="2" t="str">
        <f t="shared" si="837"/>
        <v/>
      </c>
      <c r="CB98" s="2" t="str">
        <f t="shared" si="838"/>
        <v/>
      </c>
      <c r="CC98" s="2" t="str">
        <f t="shared" si="839"/>
        <v/>
      </c>
      <c r="CD98" s="14">
        <f t="shared" si="840"/>
        <v>0</v>
      </c>
      <c r="CE98" s="14" t="e">
        <f t="shared" ref="CE98:DA98" si="1302">CD98-$J$17</f>
        <v>#VALUE!</v>
      </c>
      <c r="CF98" s="14" t="e">
        <f t="shared" si="1302"/>
        <v>#VALUE!</v>
      </c>
      <c r="CG98" s="14" t="e">
        <f t="shared" si="1302"/>
        <v>#VALUE!</v>
      </c>
      <c r="CH98" s="14" t="e">
        <f t="shared" si="1302"/>
        <v>#VALUE!</v>
      </c>
      <c r="CI98" s="14" t="e">
        <f t="shared" si="1302"/>
        <v>#VALUE!</v>
      </c>
      <c r="CJ98" s="14" t="e">
        <f t="shared" si="1302"/>
        <v>#VALUE!</v>
      </c>
      <c r="CK98" s="14" t="e">
        <f t="shared" si="1302"/>
        <v>#VALUE!</v>
      </c>
      <c r="CL98" s="14" t="e">
        <f t="shared" si="1302"/>
        <v>#VALUE!</v>
      </c>
      <c r="CM98" s="14" t="e">
        <f t="shared" si="1302"/>
        <v>#VALUE!</v>
      </c>
      <c r="CN98" s="14" t="e">
        <f t="shared" si="1302"/>
        <v>#VALUE!</v>
      </c>
      <c r="CO98" s="14" t="e">
        <f t="shared" si="1302"/>
        <v>#VALUE!</v>
      </c>
      <c r="CP98" s="14" t="e">
        <f t="shared" si="1302"/>
        <v>#VALUE!</v>
      </c>
      <c r="CQ98" s="14" t="e">
        <f t="shared" si="1302"/>
        <v>#VALUE!</v>
      </c>
      <c r="CR98" s="14" t="e">
        <f t="shared" si="1302"/>
        <v>#VALUE!</v>
      </c>
      <c r="CS98" s="14" t="e">
        <f t="shared" si="1302"/>
        <v>#VALUE!</v>
      </c>
      <c r="CT98" s="14" t="e">
        <f t="shared" si="1302"/>
        <v>#VALUE!</v>
      </c>
      <c r="CU98" s="14" t="e">
        <f t="shared" si="1302"/>
        <v>#VALUE!</v>
      </c>
      <c r="CV98" s="14" t="e">
        <f t="shared" si="1302"/>
        <v>#VALUE!</v>
      </c>
      <c r="CW98" s="14" t="e">
        <f t="shared" si="1302"/>
        <v>#VALUE!</v>
      </c>
      <c r="CX98" s="14" t="e">
        <f t="shared" si="1302"/>
        <v>#VALUE!</v>
      </c>
      <c r="CY98" s="14" t="e">
        <f t="shared" si="1302"/>
        <v>#VALUE!</v>
      </c>
      <c r="CZ98" s="14" t="e">
        <f t="shared" si="1302"/>
        <v>#VALUE!</v>
      </c>
      <c r="DA98" s="14" t="e">
        <f t="shared" si="1302"/>
        <v>#VALUE!</v>
      </c>
      <c r="DB98" s="2">
        <f t="shared" si="1175"/>
        <v>0</v>
      </c>
      <c r="DC98" s="2">
        <f t="shared" si="1176"/>
        <v>0</v>
      </c>
      <c r="DD98" s="2">
        <f t="shared" si="1177"/>
        <v>0</v>
      </c>
      <c r="DE98" s="2">
        <f t="shared" si="1178"/>
        <v>0</v>
      </c>
      <c r="DF98" s="2">
        <f t="shared" si="1179"/>
        <v>0</v>
      </c>
      <c r="DG98" s="2">
        <f t="shared" si="1180"/>
        <v>0</v>
      </c>
      <c r="DH98" s="2">
        <f t="shared" si="1181"/>
        <v>0</v>
      </c>
      <c r="DI98" s="2">
        <f t="shared" si="1182"/>
        <v>0</v>
      </c>
      <c r="DJ98" s="2">
        <f t="shared" si="1183"/>
        <v>0</v>
      </c>
      <c r="DK98" s="2">
        <f t="shared" si="1184"/>
        <v>0</v>
      </c>
      <c r="DL98" s="2">
        <f t="shared" si="1185"/>
        <v>0</v>
      </c>
      <c r="DM98" s="2">
        <f t="shared" si="1186"/>
        <v>0</v>
      </c>
      <c r="DN98" s="2">
        <f t="shared" si="1187"/>
        <v>0</v>
      </c>
      <c r="DO98" s="2">
        <f t="shared" si="1188"/>
        <v>0</v>
      </c>
      <c r="DP98" s="2">
        <f t="shared" si="1189"/>
        <v>0</v>
      </c>
      <c r="DQ98" s="2">
        <f t="shared" si="1190"/>
        <v>0</v>
      </c>
      <c r="DR98" s="2">
        <f t="shared" si="1191"/>
        <v>0</v>
      </c>
      <c r="DS98" s="2">
        <f t="shared" si="1192"/>
        <v>0</v>
      </c>
      <c r="DT98" s="2">
        <f t="shared" si="1193"/>
        <v>0</v>
      </c>
      <c r="DU98" s="2">
        <f t="shared" si="1194"/>
        <v>0</v>
      </c>
      <c r="DV98" s="2">
        <f t="shared" si="1195"/>
        <v>0</v>
      </c>
      <c r="DW98" s="2">
        <f t="shared" si="1196"/>
        <v>0</v>
      </c>
      <c r="DX98" s="2">
        <f t="shared" si="1197"/>
        <v>0</v>
      </c>
      <c r="DY98" s="2">
        <f t="shared" si="1198"/>
        <v>0</v>
      </c>
      <c r="DZ98" s="2">
        <f t="shared" si="1199"/>
        <v>0</v>
      </c>
      <c r="EA98" s="2">
        <f t="shared" si="1200"/>
        <v>0</v>
      </c>
      <c r="EB98" s="2">
        <f t="shared" si="1201"/>
        <v>0</v>
      </c>
      <c r="EC98" s="2">
        <f t="shared" si="1202"/>
        <v>0</v>
      </c>
      <c r="ED98" s="2">
        <f t="shared" si="1203"/>
        <v>0</v>
      </c>
      <c r="EE98" s="2">
        <f t="shared" si="1204"/>
        <v>0</v>
      </c>
      <c r="EF98" s="2">
        <f t="shared" si="1205"/>
        <v>0</v>
      </c>
      <c r="EG98" s="2">
        <f t="shared" si="1206"/>
        <v>0</v>
      </c>
      <c r="EH98" s="2">
        <f t="shared" si="1207"/>
        <v>0</v>
      </c>
      <c r="EI98" s="2">
        <f t="shared" si="1208"/>
        <v>0</v>
      </c>
      <c r="EJ98" s="2">
        <f t="shared" si="1209"/>
        <v>0</v>
      </c>
      <c r="EK98" s="2">
        <f t="shared" si="1210"/>
        <v>0</v>
      </c>
      <c r="EL98" s="2">
        <f t="shared" si="1211"/>
        <v>0</v>
      </c>
      <c r="EM98" s="2">
        <f t="shared" si="1212"/>
        <v>0</v>
      </c>
      <c r="EN98" s="2">
        <f t="shared" si="1213"/>
        <v>0</v>
      </c>
      <c r="EO98" s="2">
        <f t="shared" si="1214"/>
        <v>0</v>
      </c>
      <c r="EP98" s="2">
        <f t="shared" si="1215"/>
        <v>0</v>
      </c>
      <c r="EQ98" s="2">
        <f t="shared" si="1216"/>
        <v>0</v>
      </c>
      <c r="ER98" s="2">
        <f t="shared" si="1217"/>
        <v>0</v>
      </c>
      <c r="ES98" s="2">
        <f t="shared" si="1218"/>
        <v>0</v>
      </c>
      <c r="ET98" s="2">
        <f t="shared" si="1219"/>
        <v>0</v>
      </c>
      <c r="EU98" s="2">
        <f t="shared" si="1220"/>
        <v>0</v>
      </c>
      <c r="EV98" s="2">
        <f t="shared" si="1221"/>
        <v>0</v>
      </c>
      <c r="EW98" s="2">
        <f t="shared" si="1222"/>
        <v>0</v>
      </c>
      <c r="EX98" s="2">
        <f t="shared" si="842"/>
        <v>1</v>
      </c>
      <c r="EY98" s="2" t="e">
        <f t="shared" si="843"/>
        <v>#VALUE!</v>
      </c>
      <c r="EZ98" s="2" t="e">
        <f t="shared" si="844"/>
        <v>#VALUE!</v>
      </c>
      <c r="FA98" s="2" t="e">
        <f t="shared" si="845"/>
        <v>#VALUE!</v>
      </c>
      <c r="FB98" s="2" t="e">
        <f t="shared" si="846"/>
        <v>#VALUE!</v>
      </c>
      <c r="FC98" s="2" t="e">
        <f t="shared" si="847"/>
        <v>#VALUE!</v>
      </c>
      <c r="FD98" s="2" t="e">
        <f t="shared" si="848"/>
        <v>#VALUE!</v>
      </c>
      <c r="FE98" s="2" t="e">
        <f t="shared" si="849"/>
        <v>#VALUE!</v>
      </c>
      <c r="FF98" s="2" t="e">
        <f t="shared" si="850"/>
        <v>#VALUE!</v>
      </c>
      <c r="FG98" s="2" t="e">
        <f t="shared" si="851"/>
        <v>#VALUE!</v>
      </c>
      <c r="FH98" s="2" t="e">
        <f t="shared" si="852"/>
        <v>#VALUE!</v>
      </c>
      <c r="FI98" s="2" t="e">
        <f t="shared" si="853"/>
        <v>#VALUE!</v>
      </c>
      <c r="FJ98" s="2" t="e">
        <f t="shared" si="854"/>
        <v>#VALUE!</v>
      </c>
      <c r="FK98" s="2" t="e">
        <f t="shared" si="855"/>
        <v>#VALUE!</v>
      </c>
      <c r="FL98" s="2" t="e">
        <f t="shared" si="856"/>
        <v>#VALUE!</v>
      </c>
      <c r="FM98" s="2" t="e">
        <f t="shared" si="857"/>
        <v>#VALUE!</v>
      </c>
      <c r="FN98" s="2" t="e">
        <f t="shared" si="858"/>
        <v>#VALUE!</v>
      </c>
      <c r="FO98" s="2" t="e">
        <f t="shared" si="859"/>
        <v>#VALUE!</v>
      </c>
      <c r="FP98" s="2" t="e">
        <f t="shared" si="860"/>
        <v>#VALUE!</v>
      </c>
      <c r="FQ98" s="2" t="e">
        <f t="shared" si="861"/>
        <v>#VALUE!</v>
      </c>
      <c r="FR98" s="2" t="e">
        <f t="shared" si="862"/>
        <v>#VALUE!</v>
      </c>
      <c r="FS98" s="2" t="e">
        <f t="shared" si="863"/>
        <v>#VALUE!</v>
      </c>
      <c r="FT98" s="2" t="e">
        <f t="shared" si="864"/>
        <v>#VALUE!</v>
      </c>
      <c r="FU98" s="2" t="e">
        <f t="shared" si="865"/>
        <v>#VALUE!</v>
      </c>
      <c r="FV98" s="2">
        <f t="shared" si="866"/>
        <v>1</v>
      </c>
      <c r="FW98" s="2" t="e">
        <f t="shared" si="867"/>
        <v>#VALUE!</v>
      </c>
      <c r="FX98" s="2" t="e">
        <f t="shared" si="868"/>
        <v>#VALUE!</v>
      </c>
      <c r="FY98" s="2" t="e">
        <f t="shared" si="869"/>
        <v>#VALUE!</v>
      </c>
      <c r="FZ98" s="2" t="e">
        <f t="shared" si="870"/>
        <v>#VALUE!</v>
      </c>
      <c r="GA98" s="2" t="e">
        <f t="shared" si="871"/>
        <v>#VALUE!</v>
      </c>
      <c r="GB98" s="2" t="e">
        <f t="shared" si="872"/>
        <v>#VALUE!</v>
      </c>
      <c r="GC98" s="2" t="e">
        <f t="shared" si="873"/>
        <v>#VALUE!</v>
      </c>
      <c r="GD98" s="2" t="e">
        <f t="shared" si="874"/>
        <v>#VALUE!</v>
      </c>
      <c r="GE98" s="2" t="e">
        <f t="shared" si="875"/>
        <v>#VALUE!</v>
      </c>
      <c r="GF98" s="2" t="e">
        <f t="shared" si="876"/>
        <v>#VALUE!</v>
      </c>
      <c r="GG98" s="2" t="e">
        <f t="shared" si="877"/>
        <v>#VALUE!</v>
      </c>
      <c r="GH98" s="2" t="e">
        <f t="shared" si="878"/>
        <v>#VALUE!</v>
      </c>
      <c r="GI98" s="2" t="e">
        <f t="shared" si="879"/>
        <v>#VALUE!</v>
      </c>
      <c r="GJ98" s="2" t="e">
        <f t="shared" si="880"/>
        <v>#VALUE!</v>
      </c>
      <c r="GK98" s="2" t="e">
        <f t="shared" si="881"/>
        <v>#VALUE!</v>
      </c>
      <c r="GL98" s="2" t="e">
        <f t="shared" si="882"/>
        <v>#VALUE!</v>
      </c>
      <c r="GM98" s="2" t="e">
        <f t="shared" si="883"/>
        <v>#VALUE!</v>
      </c>
      <c r="GN98" s="2" t="e">
        <f t="shared" si="884"/>
        <v>#VALUE!</v>
      </c>
      <c r="GO98" s="2" t="e">
        <f t="shared" si="885"/>
        <v>#VALUE!</v>
      </c>
      <c r="GP98" s="2" t="e">
        <f t="shared" si="886"/>
        <v>#VALUE!</v>
      </c>
      <c r="GQ98" s="2" t="e">
        <f t="shared" si="887"/>
        <v>#VALUE!</v>
      </c>
      <c r="GR98" s="2" t="e">
        <f t="shared" si="888"/>
        <v>#VALUE!</v>
      </c>
      <c r="GS98" s="2" t="e">
        <f t="shared" si="889"/>
        <v>#VALUE!</v>
      </c>
      <c r="GT98" s="2">
        <f t="shared" si="890"/>
        <v>1</v>
      </c>
      <c r="GU98" s="2" t="e">
        <f t="shared" si="891"/>
        <v>#VALUE!</v>
      </c>
      <c r="GV98" s="2" t="e">
        <f t="shared" si="892"/>
        <v>#VALUE!</v>
      </c>
      <c r="GW98" s="2" t="e">
        <f t="shared" si="893"/>
        <v>#VALUE!</v>
      </c>
      <c r="GX98" s="2" t="e">
        <f t="shared" si="894"/>
        <v>#VALUE!</v>
      </c>
      <c r="GY98" s="2" t="e">
        <f t="shared" si="895"/>
        <v>#VALUE!</v>
      </c>
      <c r="GZ98" s="2" t="e">
        <f t="shared" si="896"/>
        <v>#VALUE!</v>
      </c>
      <c r="HA98" s="2" t="e">
        <f t="shared" si="897"/>
        <v>#VALUE!</v>
      </c>
      <c r="HB98" s="2" t="e">
        <f t="shared" si="898"/>
        <v>#VALUE!</v>
      </c>
      <c r="HC98" s="2" t="e">
        <f t="shared" si="899"/>
        <v>#VALUE!</v>
      </c>
      <c r="HD98" s="2" t="e">
        <f t="shared" si="900"/>
        <v>#VALUE!</v>
      </c>
      <c r="HE98" s="2" t="e">
        <f t="shared" si="901"/>
        <v>#VALUE!</v>
      </c>
      <c r="HF98" s="2" t="e">
        <f t="shared" si="902"/>
        <v>#VALUE!</v>
      </c>
      <c r="HG98" s="2" t="e">
        <f t="shared" si="903"/>
        <v>#VALUE!</v>
      </c>
      <c r="HH98" s="2" t="e">
        <f t="shared" si="904"/>
        <v>#VALUE!</v>
      </c>
      <c r="HI98" s="2" t="e">
        <f t="shared" si="905"/>
        <v>#VALUE!</v>
      </c>
      <c r="HJ98" s="2" t="e">
        <f t="shared" si="906"/>
        <v>#VALUE!</v>
      </c>
      <c r="HK98" s="2" t="e">
        <f t="shared" si="907"/>
        <v>#VALUE!</v>
      </c>
      <c r="HL98" s="2" t="e">
        <f t="shared" si="908"/>
        <v>#VALUE!</v>
      </c>
      <c r="HM98" s="2" t="e">
        <f t="shared" si="909"/>
        <v>#VALUE!</v>
      </c>
      <c r="HN98" s="2" t="e">
        <f t="shared" si="910"/>
        <v>#VALUE!</v>
      </c>
      <c r="HO98" s="2" t="e">
        <f t="shared" si="911"/>
        <v>#VALUE!</v>
      </c>
      <c r="HP98" s="2" t="e">
        <f t="shared" si="912"/>
        <v>#VALUE!</v>
      </c>
      <c r="HQ98" s="2" t="e">
        <f t="shared" si="913"/>
        <v>#VALUE!</v>
      </c>
      <c r="HR98" s="2">
        <f t="shared" si="914"/>
        <v>1</v>
      </c>
      <c r="HS98" s="2" t="e">
        <f t="shared" si="915"/>
        <v>#VALUE!</v>
      </c>
      <c r="HT98" s="2" t="e">
        <f t="shared" si="916"/>
        <v>#VALUE!</v>
      </c>
      <c r="HU98" s="2" t="e">
        <f t="shared" si="917"/>
        <v>#VALUE!</v>
      </c>
      <c r="HV98" s="2" t="e">
        <f t="shared" si="918"/>
        <v>#VALUE!</v>
      </c>
      <c r="HW98" s="2" t="e">
        <f t="shared" si="919"/>
        <v>#VALUE!</v>
      </c>
      <c r="HX98" s="2" t="e">
        <f t="shared" si="920"/>
        <v>#VALUE!</v>
      </c>
      <c r="HY98" s="2" t="e">
        <f t="shared" si="921"/>
        <v>#VALUE!</v>
      </c>
      <c r="HZ98" s="2" t="e">
        <f t="shared" si="922"/>
        <v>#VALUE!</v>
      </c>
      <c r="IA98" s="2" t="e">
        <f t="shared" si="923"/>
        <v>#VALUE!</v>
      </c>
      <c r="IB98" s="2" t="e">
        <f t="shared" si="924"/>
        <v>#VALUE!</v>
      </c>
      <c r="IC98" s="2" t="e">
        <f t="shared" si="925"/>
        <v>#VALUE!</v>
      </c>
      <c r="ID98" s="2" t="e">
        <f t="shared" si="926"/>
        <v>#VALUE!</v>
      </c>
      <c r="IE98" s="2" t="e">
        <f t="shared" si="927"/>
        <v>#VALUE!</v>
      </c>
      <c r="IF98" s="2" t="e">
        <f t="shared" si="928"/>
        <v>#VALUE!</v>
      </c>
      <c r="IG98" s="2" t="e">
        <f t="shared" si="929"/>
        <v>#VALUE!</v>
      </c>
      <c r="IH98" s="2" t="e">
        <f t="shared" si="930"/>
        <v>#VALUE!</v>
      </c>
      <c r="II98" s="2" t="e">
        <f t="shared" si="931"/>
        <v>#VALUE!</v>
      </c>
      <c r="IJ98" s="2" t="e">
        <f t="shared" si="932"/>
        <v>#VALUE!</v>
      </c>
      <c r="IK98" s="2" t="e">
        <f t="shared" si="933"/>
        <v>#VALUE!</v>
      </c>
      <c r="IL98" s="2" t="e">
        <f t="shared" si="934"/>
        <v>#VALUE!</v>
      </c>
      <c r="IM98" s="2" t="e">
        <f t="shared" si="935"/>
        <v>#VALUE!</v>
      </c>
      <c r="IN98" s="2" t="e">
        <f t="shared" si="936"/>
        <v>#VALUE!</v>
      </c>
      <c r="IO98" s="2" t="e">
        <f t="shared" si="937"/>
        <v>#VALUE!</v>
      </c>
      <c r="IP98" s="2">
        <f t="shared" si="938"/>
        <v>0</v>
      </c>
      <c r="IQ98" s="2" t="e">
        <f t="shared" si="939"/>
        <v>#VALUE!</v>
      </c>
      <c r="IR98" s="2" t="e">
        <f t="shared" si="940"/>
        <v>#VALUE!</v>
      </c>
      <c r="IS98" s="2" t="e">
        <f t="shared" si="941"/>
        <v>#VALUE!</v>
      </c>
      <c r="IT98" s="2" t="e">
        <f t="shared" si="942"/>
        <v>#VALUE!</v>
      </c>
      <c r="IU98" s="2" t="e">
        <f t="shared" si="943"/>
        <v>#VALUE!</v>
      </c>
      <c r="IV98" s="2" t="e">
        <f t="shared" si="944"/>
        <v>#VALUE!</v>
      </c>
      <c r="IW98" s="2" t="e">
        <f t="shared" si="945"/>
        <v>#VALUE!</v>
      </c>
      <c r="IX98" s="2" t="e">
        <f t="shared" si="946"/>
        <v>#VALUE!</v>
      </c>
      <c r="IY98" s="2" t="e">
        <f t="shared" si="947"/>
        <v>#VALUE!</v>
      </c>
      <c r="IZ98" s="2" t="e">
        <f t="shared" si="948"/>
        <v>#VALUE!</v>
      </c>
      <c r="JA98" s="2" t="e">
        <f t="shared" si="949"/>
        <v>#VALUE!</v>
      </c>
      <c r="JB98" s="2" t="e">
        <f t="shared" si="950"/>
        <v>#VALUE!</v>
      </c>
      <c r="JC98" s="2" t="e">
        <f t="shared" si="951"/>
        <v>#VALUE!</v>
      </c>
      <c r="JD98" s="2" t="e">
        <f t="shared" si="952"/>
        <v>#VALUE!</v>
      </c>
      <c r="JE98" s="2" t="e">
        <f t="shared" si="953"/>
        <v>#VALUE!</v>
      </c>
      <c r="JF98" s="2" t="e">
        <f t="shared" si="954"/>
        <v>#VALUE!</v>
      </c>
      <c r="JG98" s="2" t="e">
        <f t="shared" si="955"/>
        <v>#VALUE!</v>
      </c>
      <c r="JH98" s="2" t="e">
        <f t="shared" si="956"/>
        <v>#VALUE!</v>
      </c>
      <c r="JI98" s="2" t="e">
        <f t="shared" si="957"/>
        <v>#VALUE!</v>
      </c>
      <c r="JJ98" s="2" t="e">
        <f t="shared" si="958"/>
        <v>#VALUE!</v>
      </c>
      <c r="JK98" s="2" t="e">
        <f t="shared" si="959"/>
        <v>#VALUE!</v>
      </c>
      <c r="JL98" s="2" t="e">
        <f t="shared" si="960"/>
        <v>#VALUE!</v>
      </c>
      <c r="JM98" s="2" t="e">
        <f t="shared" si="961"/>
        <v>#VALUE!</v>
      </c>
      <c r="JN98" s="2">
        <f t="shared" si="962"/>
        <v>0</v>
      </c>
      <c r="JO98" s="2" t="e">
        <f t="shared" si="963"/>
        <v>#VALUE!</v>
      </c>
      <c r="JP98" s="2" t="e">
        <f t="shared" si="964"/>
        <v>#VALUE!</v>
      </c>
      <c r="JQ98" s="2" t="e">
        <f t="shared" si="965"/>
        <v>#VALUE!</v>
      </c>
      <c r="JR98" s="2" t="e">
        <f t="shared" si="966"/>
        <v>#VALUE!</v>
      </c>
      <c r="JS98" s="2" t="e">
        <f t="shared" si="967"/>
        <v>#VALUE!</v>
      </c>
      <c r="JT98" s="2" t="e">
        <f t="shared" si="968"/>
        <v>#VALUE!</v>
      </c>
      <c r="JU98" s="2" t="e">
        <f t="shared" si="969"/>
        <v>#VALUE!</v>
      </c>
      <c r="JV98" s="2" t="e">
        <f t="shared" si="970"/>
        <v>#VALUE!</v>
      </c>
      <c r="JW98" s="2" t="e">
        <f t="shared" si="971"/>
        <v>#VALUE!</v>
      </c>
      <c r="JX98" s="2" t="e">
        <f t="shared" si="972"/>
        <v>#VALUE!</v>
      </c>
      <c r="JY98" s="2" t="e">
        <f t="shared" si="973"/>
        <v>#VALUE!</v>
      </c>
      <c r="JZ98" s="2" t="e">
        <f t="shared" si="974"/>
        <v>#VALUE!</v>
      </c>
      <c r="KA98" s="2" t="e">
        <f t="shared" si="975"/>
        <v>#VALUE!</v>
      </c>
      <c r="KB98" s="2" t="e">
        <f t="shared" si="976"/>
        <v>#VALUE!</v>
      </c>
      <c r="KC98" s="2" t="e">
        <f t="shared" si="977"/>
        <v>#VALUE!</v>
      </c>
      <c r="KD98" s="2" t="e">
        <f t="shared" si="978"/>
        <v>#VALUE!</v>
      </c>
      <c r="KE98" s="2" t="e">
        <f t="shared" si="979"/>
        <v>#VALUE!</v>
      </c>
      <c r="KF98" s="2" t="e">
        <f t="shared" si="980"/>
        <v>#VALUE!</v>
      </c>
      <c r="KG98" s="2" t="e">
        <f t="shared" si="981"/>
        <v>#VALUE!</v>
      </c>
      <c r="KH98" s="2" t="e">
        <f t="shared" si="982"/>
        <v>#VALUE!</v>
      </c>
      <c r="KI98" s="2" t="e">
        <f t="shared" si="983"/>
        <v>#VALUE!</v>
      </c>
      <c r="KJ98" s="2" t="e">
        <f t="shared" si="984"/>
        <v>#VALUE!</v>
      </c>
      <c r="KK98" s="2" t="e">
        <f t="shared" si="985"/>
        <v>#VALUE!</v>
      </c>
      <c r="KL98" s="2">
        <f t="shared" si="986"/>
        <v>0</v>
      </c>
      <c r="KM98" s="2" t="e">
        <f t="shared" si="987"/>
        <v>#VALUE!</v>
      </c>
      <c r="KN98" s="2" t="e">
        <f t="shared" si="988"/>
        <v>#VALUE!</v>
      </c>
      <c r="KO98" s="2" t="e">
        <f t="shared" si="989"/>
        <v>#VALUE!</v>
      </c>
      <c r="KP98" s="2" t="e">
        <f t="shared" si="990"/>
        <v>#VALUE!</v>
      </c>
      <c r="KQ98" s="2" t="e">
        <f t="shared" si="991"/>
        <v>#VALUE!</v>
      </c>
      <c r="KR98" s="2" t="e">
        <f t="shared" si="992"/>
        <v>#VALUE!</v>
      </c>
      <c r="KS98" s="2" t="e">
        <f t="shared" si="993"/>
        <v>#VALUE!</v>
      </c>
      <c r="KT98" s="2" t="e">
        <f t="shared" si="994"/>
        <v>#VALUE!</v>
      </c>
      <c r="KU98" s="2" t="e">
        <f t="shared" si="995"/>
        <v>#VALUE!</v>
      </c>
      <c r="KV98" s="2" t="e">
        <f t="shared" si="996"/>
        <v>#VALUE!</v>
      </c>
      <c r="KW98" s="2" t="e">
        <f t="shared" si="997"/>
        <v>#VALUE!</v>
      </c>
      <c r="KX98" s="2" t="e">
        <f t="shared" si="998"/>
        <v>#VALUE!</v>
      </c>
      <c r="KY98" s="2" t="e">
        <f t="shared" si="999"/>
        <v>#VALUE!</v>
      </c>
      <c r="KZ98" s="2" t="e">
        <f t="shared" si="1000"/>
        <v>#VALUE!</v>
      </c>
      <c r="LA98" s="2" t="e">
        <f t="shared" si="1001"/>
        <v>#VALUE!</v>
      </c>
      <c r="LB98" s="2" t="e">
        <f t="shared" si="1002"/>
        <v>#VALUE!</v>
      </c>
      <c r="LC98" s="2" t="e">
        <f t="shared" si="1003"/>
        <v>#VALUE!</v>
      </c>
      <c r="LD98" s="2" t="e">
        <f t="shared" si="1004"/>
        <v>#VALUE!</v>
      </c>
      <c r="LE98" s="2" t="e">
        <f t="shared" si="1005"/>
        <v>#VALUE!</v>
      </c>
      <c r="LF98" s="2" t="e">
        <f t="shared" si="1006"/>
        <v>#VALUE!</v>
      </c>
      <c r="LG98" s="2" t="e">
        <f t="shared" si="1007"/>
        <v>#VALUE!</v>
      </c>
      <c r="LH98" s="2" t="e">
        <f t="shared" si="1008"/>
        <v>#VALUE!</v>
      </c>
      <c r="LI98" s="2" t="e">
        <f t="shared" si="1009"/>
        <v>#VALUE!</v>
      </c>
      <c r="LJ98" s="2">
        <f t="shared" si="1010"/>
        <v>0</v>
      </c>
      <c r="LK98" s="2" t="e">
        <f t="shared" si="1011"/>
        <v>#VALUE!</v>
      </c>
      <c r="LL98" s="2" t="e">
        <f t="shared" si="1012"/>
        <v>#VALUE!</v>
      </c>
      <c r="LM98" s="2" t="e">
        <f t="shared" si="1013"/>
        <v>#VALUE!</v>
      </c>
      <c r="LN98" s="2" t="e">
        <f t="shared" si="1014"/>
        <v>#VALUE!</v>
      </c>
      <c r="LO98" s="2" t="e">
        <f t="shared" si="1015"/>
        <v>#VALUE!</v>
      </c>
      <c r="LP98" s="2" t="e">
        <f t="shared" si="1016"/>
        <v>#VALUE!</v>
      </c>
      <c r="LQ98" s="2" t="e">
        <f t="shared" si="1017"/>
        <v>#VALUE!</v>
      </c>
      <c r="LR98" s="2" t="e">
        <f t="shared" si="1018"/>
        <v>#VALUE!</v>
      </c>
      <c r="LS98" s="2" t="e">
        <f t="shared" si="1019"/>
        <v>#VALUE!</v>
      </c>
      <c r="LT98" s="2" t="e">
        <f t="shared" si="1020"/>
        <v>#VALUE!</v>
      </c>
      <c r="LU98" s="2" t="e">
        <f t="shared" si="1021"/>
        <v>#VALUE!</v>
      </c>
      <c r="LV98" s="2" t="e">
        <f t="shared" si="1022"/>
        <v>#VALUE!</v>
      </c>
      <c r="LW98" s="2" t="e">
        <f t="shared" si="1023"/>
        <v>#VALUE!</v>
      </c>
      <c r="LX98" s="2" t="e">
        <f t="shared" si="1024"/>
        <v>#VALUE!</v>
      </c>
      <c r="LY98" s="2" t="e">
        <f t="shared" si="1025"/>
        <v>#VALUE!</v>
      </c>
      <c r="LZ98" s="2" t="e">
        <f t="shared" si="1026"/>
        <v>#VALUE!</v>
      </c>
      <c r="MA98" s="2" t="e">
        <f t="shared" si="1027"/>
        <v>#VALUE!</v>
      </c>
      <c r="MB98" s="2" t="e">
        <f t="shared" si="1028"/>
        <v>#VALUE!</v>
      </c>
      <c r="MC98" s="2" t="e">
        <f t="shared" si="1029"/>
        <v>#VALUE!</v>
      </c>
      <c r="MD98" s="2" t="e">
        <f t="shared" si="1030"/>
        <v>#VALUE!</v>
      </c>
      <c r="ME98" s="2" t="e">
        <f t="shared" si="1031"/>
        <v>#VALUE!</v>
      </c>
      <c r="MF98" s="2" t="e">
        <f t="shared" si="1032"/>
        <v>#VALUE!</v>
      </c>
      <c r="MG98" s="2" t="e">
        <f t="shared" si="1033"/>
        <v>#VALUE!</v>
      </c>
      <c r="MH98" s="2">
        <f t="shared" si="1034"/>
        <v>1</v>
      </c>
      <c r="MI98" s="2" t="e">
        <f t="shared" si="1035"/>
        <v>#VALUE!</v>
      </c>
      <c r="MJ98" s="2" t="e">
        <f t="shared" si="1036"/>
        <v>#VALUE!</v>
      </c>
      <c r="MK98" s="2" t="e">
        <f t="shared" si="1037"/>
        <v>#VALUE!</v>
      </c>
      <c r="ML98" s="2" t="e">
        <f t="shared" si="1038"/>
        <v>#VALUE!</v>
      </c>
      <c r="MM98" s="2" t="e">
        <f t="shared" si="1039"/>
        <v>#VALUE!</v>
      </c>
      <c r="MN98" s="2" t="e">
        <f t="shared" si="1040"/>
        <v>#VALUE!</v>
      </c>
      <c r="MO98" s="2" t="e">
        <f t="shared" si="1041"/>
        <v>#VALUE!</v>
      </c>
      <c r="MP98" s="2" t="e">
        <f t="shared" si="1042"/>
        <v>#VALUE!</v>
      </c>
      <c r="MQ98" s="2" t="e">
        <f t="shared" si="1043"/>
        <v>#VALUE!</v>
      </c>
      <c r="MR98" s="2" t="e">
        <f t="shared" si="1044"/>
        <v>#VALUE!</v>
      </c>
      <c r="MS98" s="2" t="e">
        <f t="shared" si="1045"/>
        <v>#VALUE!</v>
      </c>
      <c r="MT98" s="2" t="e">
        <f t="shared" si="1046"/>
        <v>#VALUE!</v>
      </c>
      <c r="MU98" s="2" t="e">
        <f t="shared" si="1047"/>
        <v>#VALUE!</v>
      </c>
      <c r="MV98" s="2" t="e">
        <f t="shared" si="1048"/>
        <v>#VALUE!</v>
      </c>
      <c r="MW98" s="2" t="e">
        <f t="shared" si="1049"/>
        <v>#VALUE!</v>
      </c>
      <c r="MX98" s="2" t="e">
        <f t="shared" si="1050"/>
        <v>#VALUE!</v>
      </c>
      <c r="MY98" s="2" t="e">
        <f t="shared" si="1051"/>
        <v>#VALUE!</v>
      </c>
      <c r="MZ98" s="2" t="e">
        <f t="shared" si="1052"/>
        <v>#VALUE!</v>
      </c>
      <c r="NA98" s="2" t="e">
        <f t="shared" si="1053"/>
        <v>#VALUE!</v>
      </c>
      <c r="NB98" s="2" t="e">
        <f t="shared" si="1054"/>
        <v>#VALUE!</v>
      </c>
      <c r="NC98" s="2" t="e">
        <f t="shared" si="1055"/>
        <v>#VALUE!</v>
      </c>
      <c r="ND98" s="2" t="e">
        <f t="shared" si="1056"/>
        <v>#VALUE!</v>
      </c>
      <c r="NE98" s="2" t="e">
        <f t="shared" si="1057"/>
        <v>#VALUE!</v>
      </c>
      <c r="NF98" s="2">
        <f t="shared" si="1223"/>
        <v>0</v>
      </c>
      <c r="NG98" s="2">
        <f t="shared" si="1058"/>
        <v>0</v>
      </c>
      <c r="NH98" s="2">
        <f t="shared" si="1059"/>
        <v>0</v>
      </c>
      <c r="NI98" s="2">
        <f t="shared" si="1060"/>
        <v>0</v>
      </c>
      <c r="NJ98" s="2">
        <f t="shared" si="1061"/>
        <v>0</v>
      </c>
      <c r="NK98" s="2">
        <f t="shared" si="1062"/>
        <v>0</v>
      </c>
      <c r="NL98" s="2">
        <f t="shared" si="1063"/>
        <v>0</v>
      </c>
      <c r="NM98" s="2">
        <f t="shared" si="1064"/>
        <v>0</v>
      </c>
      <c r="NN98" s="2">
        <f t="shared" si="1065"/>
        <v>0</v>
      </c>
      <c r="NO98" s="2">
        <f t="shared" si="1066"/>
        <v>0</v>
      </c>
      <c r="NP98" s="2">
        <f t="shared" si="1067"/>
        <v>0</v>
      </c>
      <c r="NQ98" s="2">
        <f t="shared" si="1068"/>
        <v>0</v>
      </c>
      <c r="NR98" s="2">
        <f t="shared" si="1069"/>
        <v>0</v>
      </c>
      <c r="NS98" s="2">
        <f t="shared" si="1070"/>
        <v>0</v>
      </c>
      <c r="NT98" s="2">
        <f t="shared" si="1071"/>
        <v>0</v>
      </c>
      <c r="NU98" s="2">
        <f t="shared" si="1072"/>
        <v>0</v>
      </c>
      <c r="NV98" s="2">
        <f t="shared" si="1073"/>
        <v>0</v>
      </c>
      <c r="NW98" s="2">
        <f t="shared" si="1074"/>
        <v>0</v>
      </c>
      <c r="NX98" s="2">
        <f t="shared" si="1075"/>
        <v>0</v>
      </c>
      <c r="NY98" s="2">
        <f t="shared" si="1076"/>
        <v>0</v>
      </c>
      <c r="NZ98" s="2">
        <f t="shared" si="1077"/>
        <v>0</v>
      </c>
      <c r="OA98" s="2">
        <f t="shared" si="1078"/>
        <v>0</v>
      </c>
      <c r="OB98" s="2">
        <f t="shared" si="1079"/>
        <v>0</v>
      </c>
      <c r="OC98" s="2">
        <f t="shared" si="1080"/>
        <v>0</v>
      </c>
      <c r="OD98" s="2">
        <f>IF(AND(NF98&gt;'Graph Creator'!$K$4,'Detalle de Cuentas'!NF98&lt;='Graph Creator'!$L$4),1,0)</f>
        <v>0</v>
      </c>
      <c r="OE98" s="2">
        <f>IF(AND(NG98&gt;'Graph Creator'!$K$4,'Detalle de Cuentas'!NG98&lt;='Graph Creator'!$L$4),1,0)</f>
        <v>0</v>
      </c>
      <c r="OF98" s="2">
        <f>IF(AND(NH98&gt;'Graph Creator'!$K$4,'Detalle de Cuentas'!NH98&lt;='Graph Creator'!$L$4),1,0)</f>
        <v>0</v>
      </c>
      <c r="OG98" s="2">
        <f>IF(AND(NI98&gt;'Graph Creator'!$K$4,'Detalle de Cuentas'!NI98&lt;='Graph Creator'!$L$4),1,0)</f>
        <v>0</v>
      </c>
      <c r="OH98" s="2">
        <f>IF(AND(NJ98&gt;'Graph Creator'!$K$4,'Detalle de Cuentas'!NJ98&lt;='Graph Creator'!$L$4),1,0)</f>
        <v>0</v>
      </c>
      <c r="OI98" s="2">
        <f>IF(AND(NK98&gt;'Graph Creator'!$K$4,'Detalle de Cuentas'!NK98&lt;='Graph Creator'!$L$4),1,0)</f>
        <v>0</v>
      </c>
      <c r="OJ98" s="2">
        <f>IF(AND(NL98&gt;'Graph Creator'!$K$4,'Detalle de Cuentas'!NL98&lt;='Graph Creator'!$L$4),1,0)</f>
        <v>0</v>
      </c>
      <c r="OK98" s="2">
        <f>IF(AND(NM98&gt;'Graph Creator'!$K$4,'Detalle de Cuentas'!NM98&lt;='Graph Creator'!$L$4),1,0)</f>
        <v>0</v>
      </c>
      <c r="OL98" s="2">
        <f>IF(AND(NN98&gt;'Graph Creator'!$K$4,'Detalle de Cuentas'!NN98&lt;='Graph Creator'!$L$4),1,0)</f>
        <v>0</v>
      </c>
      <c r="OM98" s="2">
        <f>IF(AND(NO98&gt;'Graph Creator'!$K$4,'Detalle de Cuentas'!NO98&lt;='Graph Creator'!$L$4),1,0)</f>
        <v>0</v>
      </c>
      <c r="ON98" s="2">
        <f>IF(AND(NP98&gt;'Graph Creator'!$K$4,'Detalle de Cuentas'!NP98&lt;='Graph Creator'!$L$4),1,0)</f>
        <v>0</v>
      </c>
      <c r="OO98" s="2">
        <f>IF(AND(NQ98&gt;'Graph Creator'!$K$4,'Detalle de Cuentas'!NQ98&lt;='Graph Creator'!$L$4),1,0)</f>
        <v>0</v>
      </c>
      <c r="OP98" s="2">
        <f>IF(AND(NR98&gt;'Graph Creator'!$K$4,'Detalle de Cuentas'!NR98&lt;='Graph Creator'!$L$4),1,0)</f>
        <v>0</v>
      </c>
      <c r="OQ98" s="2">
        <f>IF(AND(NS98&gt;'Graph Creator'!$K$4,'Detalle de Cuentas'!NS98&lt;='Graph Creator'!$L$4),1,0)</f>
        <v>0</v>
      </c>
      <c r="OR98" s="2">
        <f>IF(AND(NT98&gt;'Graph Creator'!$K$4,'Detalle de Cuentas'!NT98&lt;='Graph Creator'!$L$4),1,0)</f>
        <v>0</v>
      </c>
      <c r="OS98" s="2">
        <f>IF(AND(NU98&gt;'Graph Creator'!$K$4,'Detalle de Cuentas'!NU98&lt;='Graph Creator'!$L$4),1,0)</f>
        <v>0</v>
      </c>
      <c r="OT98" s="2">
        <f>IF(AND(NV98&gt;'Graph Creator'!$K$4,'Detalle de Cuentas'!NV98&lt;='Graph Creator'!$L$4),1,0)</f>
        <v>0</v>
      </c>
      <c r="OU98" s="2">
        <f>IF(AND(NW98&gt;'Graph Creator'!$K$4,'Detalle de Cuentas'!NW98&lt;='Graph Creator'!$L$4),1,0)</f>
        <v>0</v>
      </c>
      <c r="OV98" s="2">
        <f>IF(AND(NX98&gt;'Graph Creator'!$K$4,'Detalle de Cuentas'!NX98&lt;='Graph Creator'!$L$4),1,0)</f>
        <v>0</v>
      </c>
      <c r="OW98" s="2">
        <f>IF(AND(NY98&gt;'Graph Creator'!$K$4,'Detalle de Cuentas'!NY98&lt;='Graph Creator'!$L$4),1,0)</f>
        <v>0</v>
      </c>
      <c r="OX98" s="2">
        <f>IF(AND(NZ98&gt;'Graph Creator'!$K$4,'Detalle de Cuentas'!NZ98&lt;='Graph Creator'!$L$4),1,0)</f>
        <v>0</v>
      </c>
      <c r="OY98" s="2">
        <f>IF(AND(OA98&gt;'Graph Creator'!$K$4,'Detalle de Cuentas'!OA98&lt;='Graph Creator'!$L$4),1,0)</f>
        <v>0</v>
      </c>
      <c r="OZ98" s="2">
        <f>IF(AND(OB98&gt;'Graph Creator'!$K$4,'Detalle de Cuentas'!OB98&lt;='Graph Creator'!$L$4),1,0)</f>
        <v>0</v>
      </c>
      <c r="PA98" s="2">
        <f>IF(AND(OC98&gt;'Graph Creator'!$K$4,'Detalle de Cuentas'!OC98&lt;='Graph Creator'!$L$4),1,0)</f>
        <v>0</v>
      </c>
      <c r="PB98" s="2">
        <f>IF(AND(NF98&gt;'Graph Creator'!$L$4,'Detalle de Cuentas'!NF98&lt;='Graph Creator'!$M$4),1,0)</f>
        <v>0</v>
      </c>
      <c r="PC98" s="2">
        <f>IF(AND(NG98&gt;'Graph Creator'!$L$4,'Detalle de Cuentas'!NG98&lt;='Graph Creator'!$M$4),1,0)</f>
        <v>0</v>
      </c>
      <c r="PD98" s="2">
        <f>IF(AND(NH98&gt;'Graph Creator'!$L$4,'Detalle de Cuentas'!NH98&lt;='Graph Creator'!$M$4),1,0)</f>
        <v>0</v>
      </c>
      <c r="PE98" s="2">
        <f>IF(AND(NI98&gt;'Graph Creator'!$L$4,'Detalle de Cuentas'!NI98&lt;='Graph Creator'!$M$4),1,0)</f>
        <v>0</v>
      </c>
      <c r="PF98" s="2">
        <f>IF(AND(NJ98&gt;'Graph Creator'!$L$4,'Detalle de Cuentas'!NJ98&lt;='Graph Creator'!$M$4),1,0)</f>
        <v>0</v>
      </c>
      <c r="PG98" s="2">
        <f>IF(AND(NK98&gt;'Graph Creator'!$L$4,'Detalle de Cuentas'!NK98&lt;='Graph Creator'!$M$4),1,0)</f>
        <v>0</v>
      </c>
      <c r="PH98" s="2">
        <f>IF(AND(NL98&gt;'Graph Creator'!$L$4,'Detalle de Cuentas'!NL98&lt;='Graph Creator'!$M$4),1,0)</f>
        <v>0</v>
      </c>
      <c r="PI98" s="2">
        <f>IF(AND(NM98&gt;'Graph Creator'!$L$4,'Detalle de Cuentas'!NM98&lt;='Graph Creator'!$M$4),1,0)</f>
        <v>0</v>
      </c>
      <c r="PJ98" s="2">
        <f>IF(AND(NN98&gt;'Graph Creator'!$L$4,'Detalle de Cuentas'!NN98&lt;='Graph Creator'!$M$4),1,0)</f>
        <v>0</v>
      </c>
      <c r="PK98" s="2">
        <f>IF(AND(NO98&gt;'Graph Creator'!$L$4,'Detalle de Cuentas'!NO98&lt;='Graph Creator'!$M$4),1,0)</f>
        <v>0</v>
      </c>
      <c r="PL98" s="2">
        <f>IF(AND(NP98&gt;'Graph Creator'!$L$4,'Detalle de Cuentas'!NP98&lt;='Graph Creator'!$M$4),1,0)</f>
        <v>0</v>
      </c>
      <c r="PM98" s="2">
        <f>IF(AND(NQ98&gt;'Graph Creator'!$L$4,'Detalle de Cuentas'!NQ98&lt;='Graph Creator'!$M$4),1,0)</f>
        <v>0</v>
      </c>
      <c r="PN98" s="2">
        <f>IF(AND(NR98&gt;'Graph Creator'!$L$4,'Detalle de Cuentas'!NR98&lt;='Graph Creator'!$M$4),1,0)</f>
        <v>0</v>
      </c>
      <c r="PO98" s="2">
        <f>IF(AND(NS98&gt;'Graph Creator'!$L$4,'Detalle de Cuentas'!NS98&lt;='Graph Creator'!$M$4),1,0)</f>
        <v>0</v>
      </c>
      <c r="PP98" s="2">
        <f>IF(AND(NT98&gt;'Graph Creator'!$L$4,'Detalle de Cuentas'!NT98&lt;='Graph Creator'!$M$4),1,0)</f>
        <v>0</v>
      </c>
      <c r="PQ98" s="2">
        <f>IF(AND(NU98&gt;'Graph Creator'!$L$4,'Detalle de Cuentas'!NU98&lt;='Graph Creator'!$M$4),1,0)</f>
        <v>0</v>
      </c>
      <c r="PR98" s="2">
        <f>IF(AND(NV98&gt;'Graph Creator'!$L$4,'Detalle de Cuentas'!NV98&lt;='Graph Creator'!$M$4),1,0)</f>
        <v>0</v>
      </c>
      <c r="PS98" s="2">
        <f>IF(AND(NW98&gt;'Graph Creator'!$L$4,'Detalle de Cuentas'!NW98&lt;='Graph Creator'!$M$4),1,0)</f>
        <v>0</v>
      </c>
      <c r="PT98" s="2">
        <f>IF(AND(NX98&gt;'Graph Creator'!$L$4,'Detalle de Cuentas'!NX98&lt;='Graph Creator'!$M$4),1,0)</f>
        <v>0</v>
      </c>
      <c r="PU98" s="2">
        <f>IF(AND(NY98&gt;'Graph Creator'!$L$4,'Detalle de Cuentas'!NY98&lt;='Graph Creator'!$M$4),1,0)</f>
        <v>0</v>
      </c>
      <c r="PV98" s="2">
        <f>IF(AND(NZ98&gt;'Graph Creator'!$L$4,'Detalle de Cuentas'!NZ98&lt;='Graph Creator'!$M$4),1,0)</f>
        <v>0</v>
      </c>
      <c r="PW98" s="2">
        <f>IF(AND(OA98&gt;'Graph Creator'!$L$4,'Detalle de Cuentas'!OA98&lt;='Graph Creator'!$M$4),1,0)</f>
        <v>0</v>
      </c>
      <c r="PX98" s="2">
        <f>IF(AND(OB98&gt;'Graph Creator'!$L$4,'Detalle de Cuentas'!OB98&lt;='Graph Creator'!$M$4),1,0)</f>
        <v>0</v>
      </c>
      <c r="PY98" s="2">
        <f>IF(AND(OC98&gt;'Graph Creator'!$L$4,'Detalle de Cuentas'!OC98&lt;='Graph Creator'!$M$4),1,0)</f>
        <v>0</v>
      </c>
      <c r="PZ98" s="2">
        <f>IF(AND(NF98&gt;'Graph Creator'!$M$4,'Detalle de Cuentas'!NF98&lt;='Graph Creator'!$N$4),1,0)</f>
        <v>0</v>
      </c>
      <c r="QA98" s="2">
        <f>IF(AND(NG98&gt;'Graph Creator'!$M$4,'Detalle de Cuentas'!NG98&lt;='Graph Creator'!$N$4),1,0)</f>
        <v>0</v>
      </c>
      <c r="QB98" s="2">
        <f>IF(AND(NH98&gt;'Graph Creator'!$M$4,'Detalle de Cuentas'!NH98&lt;='Graph Creator'!$N$4),1,0)</f>
        <v>0</v>
      </c>
      <c r="QC98" s="2">
        <f>IF(AND(NI98&gt;'Graph Creator'!$M$4,'Detalle de Cuentas'!NI98&lt;='Graph Creator'!$N$4),1,0)</f>
        <v>0</v>
      </c>
      <c r="QD98" s="2">
        <f>IF(AND(NJ98&gt;'Graph Creator'!$M$4,'Detalle de Cuentas'!NJ98&lt;='Graph Creator'!$N$4),1,0)</f>
        <v>0</v>
      </c>
      <c r="QE98" s="2">
        <f>IF(AND(NK98&gt;'Graph Creator'!$M$4,'Detalle de Cuentas'!NK98&lt;='Graph Creator'!$N$4),1,0)</f>
        <v>0</v>
      </c>
      <c r="QF98" s="2">
        <f>IF(AND(NL98&gt;'Graph Creator'!$M$4,'Detalle de Cuentas'!NL98&lt;='Graph Creator'!$N$4),1,0)</f>
        <v>0</v>
      </c>
      <c r="QG98" s="2">
        <f>IF(AND(NM98&gt;'Graph Creator'!$M$4,'Detalle de Cuentas'!NM98&lt;='Graph Creator'!$N$4),1,0)</f>
        <v>0</v>
      </c>
      <c r="QH98" s="2">
        <f>IF(AND(NN98&gt;'Graph Creator'!$M$4,'Detalle de Cuentas'!NN98&lt;='Graph Creator'!$N$4),1,0)</f>
        <v>0</v>
      </c>
      <c r="QI98" s="2">
        <f>IF(AND(NO98&gt;'Graph Creator'!$M$4,'Detalle de Cuentas'!NO98&lt;='Graph Creator'!$N$4),1,0)</f>
        <v>0</v>
      </c>
      <c r="QJ98" s="2">
        <f>IF(AND(NP98&gt;'Graph Creator'!$M$4,'Detalle de Cuentas'!NP98&lt;='Graph Creator'!$N$4),1,0)</f>
        <v>0</v>
      </c>
      <c r="QK98" s="2">
        <f>IF(AND(NQ98&gt;'Graph Creator'!$M$4,'Detalle de Cuentas'!NQ98&lt;='Graph Creator'!$N$4),1,0)</f>
        <v>0</v>
      </c>
      <c r="QL98" s="2">
        <f>IF(AND(NR98&gt;'Graph Creator'!$M$4,'Detalle de Cuentas'!NR98&lt;='Graph Creator'!$N$4),1,0)</f>
        <v>0</v>
      </c>
      <c r="QM98" s="2">
        <f>IF(AND(NS98&gt;'Graph Creator'!$M$4,'Detalle de Cuentas'!NS98&lt;='Graph Creator'!$N$4),1,0)</f>
        <v>0</v>
      </c>
      <c r="QN98" s="2">
        <f>IF(AND(NT98&gt;'Graph Creator'!$M$4,'Detalle de Cuentas'!NT98&lt;='Graph Creator'!$N$4),1,0)</f>
        <v>0</v>
      </c>
      <c r="QO98" s="2">
        <f>IF(AND(NU98&gt;'Graph Creator'!$M$4,'Detalle de Cuentas'!NU98&lt;='Graph Creator'!$N$4),1,0)</f>
        <v>0</v>
      </c>
      <c r="QP98" s="2">
        <f>IF(AND(NV98&gt;'Graph Creator'!$M$4,'Detalle de Cuentas'!NV98&lt;='Graph Creator'!$N$4),1,0)</f>
        <v>0</v>
      </c>
      <c r="QQ98" s="2">
        <f>IF(AND(NW98&gt;'Graph Creator'!$M$4,'Detalle de Cuentas'!NW98&lt;='Graph Creator'!$N$4),1,0)</f>
        <v>0</v>
      </c>
      <c r="QR98" s="2">
        <f>IF(AND(NX98&gt;'Graph Creator'!$M$4,'Detalle de Cuentas'!NX98&lt;='Graph Creator'!$N$4),1,0)</f>
        <v>0</v>
      </c>
      <c r="QS98" s="2">
        <f>IF(AND(NY98&gt;'Graph Creator'!$M$4,'Detalle de Cuentas'!NY98&lt;='Graph Creator'!$N$4),1,0)</f>
        <v>0</v>
      </c>
      <c r="QT98" s="2">
        <f>IF(AND(NZ98&gt;'Graph Creator'!$M$4,'Detalle de Cuentas'!NZ98&lt;='Graph Creator'!$N$4),1,0)</f>
        <v>0</v>
      </c>
      <c r="QU98" s="2">
        <f>IF(AND(OA98&gt;'Graph Creator'!$M$4,'Detalle de Cuentas'!OA98&lt;='Graph Creator'!$N$4),1,0)</f>
        <v>0</v>
      </c>
      <c r="QV98" s="2">
        <f>IF(AND(OB98&gt;'Graph Creator'!$M$4,'Detalle de Cuentas'!OB98&lt;='Graph Creator'!$N$4),1,0)</f>
        <v>0</v>
      </c>
      <c r="QW98" s="2">
        <f>IF(AND(OC98&gt;'Graph Creator'!$M$4,'Detalle de Cuentas'!OC98&lt;='Graph Creator'!$N$4),1,0)</f>
        <v>0</v>
      </c>
      <c r="QX98" s="2">
        <f>IF(AND(NF98&gt;'Graph Creator'!$N$4,'Detalle de Cuentas'!NF98&lt;='Graph Creator'!$O$4),1,0)</f>
        <v>0</v>
      </c>
      <c r="QY98" s="2">
        <f>IF(AND(NG98&gt;'Graph Creator'!$N$4,'Detalle de Cuentas'!NG98&lt;='Graph Creator'!$O$4),1,0)</f>
        <v>0</v>
      </c>
      <c r="QZ98" s="2">
        <f>IF(AND(NH98&gt;'Graph Creator'!$N$4,'Detalle de Cuentas'!NH98&lt;='Graph Creator'!$O$4),1,0)</f>
        <v>0</v>
      </c>
      <c r="RA98" s="2">
        <f>IF(AND(NI98&gt;'Graph Creator'!$N$4,'Detalle de Cuentas'!NI98&lt;='Graph Creator'!$O$4),1,0)</f>
        <v>0</v>
      </c>
      <c r="RB98" s="2">
        <f>IF(AND(NJ98&gt;'Graph Creator'!$N$4,'Detalle de Cuentas'!NJ98&lt;='Graph Creator'!$O$4),1,0)</f>
        <v>0</v>
      </c>
      <c r="RC98" s="2">
        <f>IF(AND(NK98&gt;'Graph Creator'!$N$4,'Detalle de Cuentas'!NK98&lt;='Graph Creator'!$O$4),1,0)</f>
        <v>0</v>
      </c>
      <c r="RD98" s="2">
        <f>IF(AND(NL98&gt;'Graph Creator'!$N$4,'Detalle de Cuentas'!NL98&lt;='Graph Creator'!$O$4),1,0)</f>
        <v>0</v>
      </c>
      <c r="RE98" s="2">
        <f>IF(AND(NM98&gt;'Graph Creator'!$N$4,'Detalle de Cuentas'!NM98&lt;='Graph Creator'!$O$4),1,0)</f>
        <v>0</v>
      </c>
      <c r="RF98" s="2">
        <f>IF(AND(NN98&gt;'Graph Creator'!$N$4,'Detalle de Cuentas'!NN98&lt;='Graph Creator'!$O$4),1,0)</f>
        <v>0</v>
      </c>
      <c r="RG98" s="2">
        <f>IF(AND(NO98&gt;'Graph Creator'!$N$4,'Detalle de Cuentas'!NO98&lt;='Graph Creator'!$O$4),1,0)</f>
        <v>0</v>
      </c>
      <c r="RH98" s="2">
        <f>IF(AND(NP98&gt;'Graph Creator'!$N$4,'Detalle de Cuentas'!NP98&lt;='Graph Creator'!$O$4),1,0)</f>
        <v>0</v>
      </c>
      <c r="RI98" s="2">
        <f>IF(AND(NQ98&gt;'Graph Creator'!$N$4,'Detalle de Cuentas'!NQ98&lt;='Graph Creator'!$O$4),1,0)</f>
        <v>0</v>
      </c>
      <c r="RJ98" s="2">
        <f>IF(AND(NR98&gt;'Graph Creator'!$N$4,'Detalle de Cuentas'!NR98&lt;='Graph Creator'!$O$4),1,0)</f>
        <v>0</v>
      </c>
      <c r="RK98" s="2">
        <f>IF(AND(NS98&gt;'Graph Creator'!$N$4,'Detalle de Cuentas'!NS98&lt;='Graph Creator'!$O$4),1,0)</f>
        <v>0</v>
      </c>
      <c r="RL98" s="2">
        <f>IF(AND(NT98&gt;'Graph Creator'!$N$4,'Detalle de Cuentas'!NT98&lt;='Graph Creator'!$O$4),1,0)</f>
        <v>0</v>
      </c>
      <c r="RM98" s="2">
        <f>IF(AND(NU98&gt;'Graph Creator'!$N$4,'Detalle de Cuentas'!NU98&lt;='Graph Creator'!$O$4),1,0)</f>
        <v>0</v>
      </c>
      <c r="RN98" s="2">
        <f>IF(AND(NV98&gt;'Graph Creator'!$N$4,'Detalle de Cuentas'!NV98&lt;='Graph Creator'!$O$4),1,0)</f>
        <v>0</v>
      </c>
      <c r="RO98" s="2">
        <f>IF(AND(NW98&gt;'Graph Creator'!$N$4,'Detalle de Cuentas'!NW98&lt;='Graph Creator'!$O$4),1,0)</f>
        <v>0</v>
      </c>
      <c r="RP98" s="2">
        <f>IF(AND(NX98&gt;'Graph Creator'!$N$4,'Detalle de Cuentas'!NX98&lt;='Graph Creator'!$O$4),1,0)</f>
        <v>0</v>
      </c>
      <c r="RQ98" s="2">
        <f>IF(AND(NY98&gt;'Graph Creator'!$N$4,'Detalle de Cuentas'!NY98&lt;='Graph Creator'!$O$4),1,0)</f>
        <v>0</v>
      </c>
      <c r="RR98" s="2">
        <f>IF(AND(NZ98&gt;'Graph Creator'!$N$4,'Detalle de Cuentas'!NZ98&lt;='Graph Creator'!$O$4),1,0)</f>
        <v>0</v>
      </c>
      <c r="RS98" s="2">
        <f>IF(AND(OA98&gt;'Graph Creator'!$N$4,'Detalle de Cuentas'!OA98&lt;='Graph Creator'!$O$4),1,0)</f>
        <v>0</v>
      </c>
      <c r="RT98" s="2">
        <f>IF(AND(OB98&gt;'Graph Creator'!$N$4,'Detalle de Cuentas'!OB98&lt;='Graph Creator'!$O$4),1,0)</f>
        <v>0</v>
      </c>
      <c r="RU98" s="2">
        <f>IF(AND(OC98&gt;'Graph Creator'!$N$4,'Detalle de Cuentas'!OC98&lt;='Graph Creator'!$O$4),1,0)</f>
        <v>0</v>
      </c>
      <c r="RV98" s="2" t="e">
        <f t="shared" si="1224"/>
        <v>#VALUE!</v>
      </c>
      <c r="RW98" s="2" t="e">
        <f t="shared" si="1225"/>
        <v>#VALUE!</v>
      </c>
      <c r="RX98" s="2" t="e">
        <f t="shared" si="1226"/>
        <v>#VALUE!</v>
      </c>
      <c r="RY98" s="2" t="e">
        <f t="shared" si="1227"/>
        <v>#VALUE!</v>
      </c>
      <c r="RZ98" s="2" t="e">
        <f t="shared" si="1228"/>
        <v>#VALUE!</v>
      </c>
      <c r="SA98" s="2" t="e">
        <f t="shared" si="1229"/>
        <v>#VALUE!</v>
      </c>
      <c r="SB98" s="2" t="e">
        <f t="shared" si="1230"/>
        <v>#VALUE!</v>
      </c>
      <c r="SC98" s="2" t="e">
        <f t="shared" si="1231"/>
        <v>#VALUE!</v>
      </c>
      <c r="SD98" s="2" t="e">
        <f t="shared" si="1232"/>
        <v>#VALUE!</v>
      </c>
      <c r="SE98" s="2" t="e">
        <f t="shared" si="1233"/>
        <v>#VALUE!</v>
      </c>
      <c r="SF98" s="2" t="e">
        <f t="shared" si="1234"/>
        <v>#VALUE!</v>
      </c>
      <c r="SG98" s="2" t="e">
        <f t="shared" si="1235"/>
        <v>#VALUE!</v>
      </c>
      <c r="SH98" s="2" t="e">
        <f t="shared" si="1236"/>
        <v>#VALUE!</v>
      </c>
      <c r="SI98" s="2" t="e">
        <f t="shared" si="1237"/>
        <v>#VALUE!</v>
      </c>
      <c r="SJ98" s="2" t="e">
        <f t="shared" si="1238"/>
        <v>#VALUE!</v>
      </c>
      <c r="SK98" s="2" t="e">
        <f t="shared" si="1239"/>
        <v>#VALUE!</v>
      </c>
      <c r="SL98" s="2" t="e">
        <f t="shared" si="1240"/>
        <v>#VALUE!</v>
      </c>
      <c r="SM98" s="2" t="e">
        <f t="shared" si="1241"/>
        <v>#VALUE!</v>
      </c>
      <c r="SN98" s="2" t="e">
        <f t="shared" si="1242"/>
        <v>#VALUE!</v>
      </c>
      <c r="SO98" s="2" t="e">
        <f t="shared" si="1243"/>
        <v>#VALUE!</v>
      </c>
      <c r="SP98" s="2" t="e">
        <f t="shared" si="1244"/>
        <v>#VALUE!</v>
      </c>
      <c r="SQ98" s="2" t="e">
        <f t="shared" si="1245"/>
        <v>#VALUE!</v>
      </c>
      <c r="SR98" s="2" t="e">
        <f t="shared" si="1246"/>
        <v>#VALUE!</v>
      </c>
      <c r="SS98" s="2" t="e">
        <f t="shared" si="1247"/>
        <v>#VALUE!</v>
      </c>
      <c r="ST98" s="2" t="e">
        <f t="shared" si="1248"/>
        <v>#VALUE!</v>
      </c>
      <c r="SU98" s="2" t="e">
        <f t="shared" si="1249"/>
        <v>#VALUE!</v>
      </c>
      <c r="SV98" s="2" t="e">
        <f t="shared" si="1250"/>
        <v>#VALUE!</v>
      </c>
      <c r="SW98" s="2" t="e">
        <f t="shared" si="1251"/>
        <v>#VALUE!</v>
      </c>
      <c r="SX98" s="2" t="e">
        <f t="shared" si="1252"/>
        <v>#VALUE!</v>
      </c>
      <c r="SY98" s="2" t="e">
        <f t="shared" si="1253"/>
        <v>#VALUE!</v>
      </c>
      <c r="SZ98" s="2" t="e">
        <f t="shared" si="1254"/>
        <v>#VALUE!</v>
      </c>
      <c r="TA98" s="2" t="e">
        <f t="shared" si="1255"/>
        <v>#VALUE!</v>
      </c>
      <c r="TB98" s="2" t="e">
        <f t="shared" si="1256"/>
        <v>#VALUE!</v>
      </c>
      <c r="TC98" s="2" t="e">
        <f t="shared" si="1257"/>
        <v>#VALUE!</v>
      </c>
      <c r="TD98" s="2" t="e">
        <f t="shared" si="1258"/>
        <v>#VALUE!</v>
      </c>
      <c r="TE98" s="2" t="e">
        <f t="shared" si="1259"/>
        <v>#VALUE!</v>
      </c>
      <c r="TF98" s="2" t="str">
        <f>IF(DZ98=1,IF(SUM(DZ$17:DZ98)&lt;2,""&amp;B98,", "&amp;B98),"")</f>
        <v/>
      </c>
      <c r="TG98" s="2" t="str">
        <f t="shared" si="1272"/>
        <v/>
      </c>
      <c r="TH98" s="2">
        <f t="shared" si="1260"/>
        <v>0</v>
      </c>
      <c r="TI98" s="14" t="str">
        <f t="shared" si="1261"/>
        <v/>
      </c>
      <c r="TJ98" s="14" t="e">
        <f t="shared" si="1081"/>
        <v>#VALUE!</v>
      </c>
      <c r="TK98" s="14" t="e">
        <f t="shared" si="1082"/>
        <v>#VALUE!</v>
      </c>
      <c r="TL98" s="14" t="e">
        <f t="shared" si="1083"/>
        <v>#VALUE!</v>
      </c>
      <c r="TM98" s="14" t="e">
        <f t="shared" si="1084"/>
        <v>#VALUE!</v>
      </c>
      <c r="TN98" s="14" t="e">
        <f t="shared" si="1085"/>
        <v>#VALUE!</v>
      </c>
      <c r="TO98" s="14" t="e">
        <f t="shared" si="1086"/>
        <v>#VALUE!</v>
      </c>
      <c r="TP98" s="14" t="e">
        <f t="shared" si="1087"/>
        <v>#VALUE!</v>
      </c>
      <c r="TQ98" s="14" t="e">
        <f t="shared" si="1088"/>
        <v>#VALUE!</v>
      </c>
      <c r="TR98" s="14" t="e">
        <f t="shared" si="1089"/>
        <v>#VALUE!</v>
      </c>
      <c r="TS98" s="14" t="e">
        <f t="shared" si="1090"/>
        <v>#VALUE!</v>
      </c>
      <c r="TT98" s="14" t="e">
        <f t="shared" si="1091"/>
        <v>#VALUE!</v>
      </c>
      <c r="TU98" s="14" t="e">
        <f t="shared" si="1092"/>
        <v>#VALUE!</v>
      </c>
      <c r="TV98" s="14" t="e">
        <f t="shared" si="1093"/>
        <v>#VALUE!</v>
      </c>
      <c r="TW98" s="14" t="e">
        <f t="shared" si="1094"/>
        <v>#VALUE!</v>
      </c>
      <c r="TX98" s="14" t="e">
        <f t="shared" si="1095"/>
        <v>#VALUE!</v>
      </c>
      <c r="TY98" s="14" t="e">
        <f t="shared" si="1096"/>
        <v>#VALUE!</v>
      </c>
      <c r="TZ98" s="14" t="e">
        <f t="shared" si="1097"/>
        <v>#VALUE!</v>
      </c>
      <c r="UA98" s="14" t="e">
        <f t="shared" si="1098"/>
        <v>#VALUE!</v>
      </c>
      <c r="UB98" s="14" t="e">
        <f t="shared" si="1099"/>
        <v>#VALUE!</v>
      </c>
      <c r="UC98" s="14" t="e">
        <f t="shared" si="1100"/>
        <v>#VALUE!</v>
      </c>
      <c r="UD98" s="14" t="e">
        <f t="shared" si="1101"/>
        <v>#VALUE!</v>
      </c>
      <c r="UE98" s="14" t="e">
        <f t="shared" si="1102"/>
        <v>#VALUE!</v>
      </c>
      <c r="UF98" s="14" t="e">
        <f t="shared" si="1103"/>
        <v>#VALUE!</v>
      </c>
      <c r="UH98" s="2">
        <f>IF($C$4-$R98&gt;'Graph Creator'!$E$2*'Graph Creator'!$D$13*12,0,1)</f>
        <v>1</v>
      </c>
      <c r="UJ98" s="2" t="e">
        <f t="shared" si="1262"/>
        <v>#VALUE!</v>
      </c>
      <c r="UK98" s="2" t="e">
        <f t="shared" si="1104"/>
        <v>#VALUE!</v>
      </c>
      <c r="UL98" s="2" t="e">
        <f t="shared" si="1105"/>
        <v>#VALUE!</v>
      </c>
      <c r="UM98" s="2" t="e">
        <f t="shared" si="1106"/>
        <v>#VALUE!</v>
      </c>
      <c r="UN98" s="2" t="e">
        <f t="shared" si="1107"/>
        <v>#VALUE!</v>
      </c>
      <c r="UO98" s="2" t="e">
        <f t="shared" si="1108"/>
        <v>#VALUE!</v>
      </c>
      <c r="UP98" s="2" t="e">
        <f t="shared" si="1109"/>
        <v>#VALUE!</v>
      </c>
      <c r="UQ98" s="2" t="e">
        <f t="shared" si="1110"/>
        <v>#VALUE!</v>
      </c>
      <c r="UR98" s="2" t="e">
        <f t="shared" si="1111"/>
        <v>#VALUE!</v>
      </c>
      <c r="US98" s="2" t="e">
        <f t="shared" si="1112"/>
        <v>#VALUE!</v>
      </c>
      <c r="UT98" s="2" t="e">
        <f t="shared" si="1113"/>
        <v>#VALUE!</v>
      </c>
      <c r="UU98" s="2" t="e">
        <f t="shared" si="1114"/>
        <v>#VALUE!</v>
      </c>
      <c r="UV98" s="2" t="e">
        <f t="shared" si="1115"/>
        <v>#VALUE!</v>
      </c>
      <c r="UW98" s="2" t="e">
        <f t="shared" si="1116"/>
        <v>#VALUE!</v>
      </c>
      <c r="UX98" s="2" t="e">
        <f t="shared" si="1117"/>
        <v>#VALUE!</v>
      </c>
      <c r="UY98" s="2" t="e">
        <f t="shared" si="1118"/>
        <v>#VALUE!</v>
      </c>
      <c r="UZ98" s="2" t="e">
        <f t="shared" si="1119"/>
        <v>#VALUE!</v>
      </c>
      <c r="VA98" s="2" t="e">
        <f t="shared" si="1120"/>
        <v>#VALUE!</v>
      </c>
      <c r="VB98" s="2" t="e">
        <f t="shared" si="1121"/>
        <v>#VALUE!</v>
      </c>
      <c r="VC98" s="2" t="e">
        <f t="shared" si="1122"/>
        <v>#VALUE!</v>
      </c>
      <c r="VD98" s="2" t="e">
        <f t="shared" si="1123"/>
        <v>#VALUE!</v>
      </c>
      <c r="VE98" s="2" t="e">
        <f t="shared" si="1124"/>
        <v>#VALUE!</v>
      </c>
      <c r="VF98" s="2" t="e">
        <f t="shared" si="1125"/>
        <v>#VALUE!</v>
      </c>
      <c r="VG98" s="2" t="e">
        <f t="shared" si="1126"/>
        <v>#VALUE!</v>
      </c>
      <c r="VH98" s="2" t="e">
        <f t="shared" si="1127"/>
        <v>#VALUE!</v>
      </c>
      <c r="VI98" s="2" t="e">
        <f t="shared" si="1128"/>
        <v>#VALUE!</v>
      </c>
      <c r="VJ98" s="2" t="e">
        <f t="shared" si="1129"/>
        <v>#VALUE!</v>
      </c>
      <c r="VK98" s="2" t="e">
        <f t="shared" si="1130"/>
        <v>#VALUE!</v>
      </c>
      <c r="VL98" s="2" t="e">
        <f t="shared" si="1131"/>
        <v>#VALUE!</v>
      </c>
      <c r="VM98" s="2" t="e">
        <f t="shared" si="1132"/>
        <v>#VALUE!</v>
      </c>
      <c r="VN98" s="2" t="e">
        <f t="shared" si="1133"/>
        <v>#VALUE!</v>
      </c>
      <c r="VO98" s="2" t="e">
        <f t="shared" si="1134"/>
        <v>#VALUE!</v>
      </c>
      <c r="VP98" s="2" t="e">
        <f t="shared" si="1135"/>
        <v>#VALUE!</v>
      </c>
      <c r="VQ98" s="2" t="e">
        <f t="shared" si="1136"/>
        <v>#VALUE!</v>
      </c>
      <c r="VR98" s="2" t="e">
        <f t="shared" si="1137"/>
        <v>#VALUE!</v>
      </c>
      <c r="VS98" s="2" t="e">
        <f t="shared" si="1138"/>
        <v>#VALUE!</v>
      </c>
      <c r="VT98" s="98">
        <f t="shared" si="1263"/>
        <v>0</v>
      </c>
      <c r="VU98" s="98">
        <f t="shared" si="1139"/>
        <v>0</v>
      </c>
      <c r="VV98" s="98">
        <f t="shared" si="1140"/>
        <v>0</v>
      </c>
      <c r="VW98" s="98">
        <f t="shared" si="1141"/>
        <v>0</v>
      </c>
      <c r="VX98" s="98">
        <f t="shared" si="1142"/>
        <v>0</v>
      </c>
      <c r="VY98" s="98">
        <f t="shared" si="1143"/>
        <v>0</v>
      </c>
      <c r="VZ98" s="98">
        <f t="shared" si="1144"/>
        <v>0</v>
      </c>
      <c r="WA98" s="98">
        <f t="shared" si="1145"/>
        <v>0</v>
      </c>
      <c r="WB98" s="98">
        <f t="shared" si="1146"/>
        <v>0</v>
      </c>
      <c r="WC98" s="98">
        <f t="shared" si="1147"/>
        <v>0</v>
      </c>
      <c r="WD98" s="98">
        <f t="shared" si="1148"/>
        <v>0</v>
      </c>
      <c r="WE98" s="98">
        <f t="shared" si="1149"/>
        <v>0</v>
      </c>
      <c r="WF98" s="98">
        <f t="shared" si="1150"/>
        <v>0</v>
      </c>
      <c r="WG98" s="98">
        <f t="shared" si="1151"/>
        <v>0</v>
      </c>
      <c r="WH98" s="98">
        <f t="shared" si="1152"/>
        <v>0</v>
      </c>
      <c r="WI98" s="98">
        <f t="shared" si="1153"/>
        <v>0</v>
      </c>
      <c r="WJ98" s="98">
        <f t="shared" si="1154"/>
        <v>0</v>
      </c>
      <c r="WK98" s="98">
        <f t="shared" si="1155"/>
        <v>0</v>
      </c>
      <c r="WL98" s="98">
        <f t="shared" si="1156"/>
        <v>0</v>
      </c>
      <c r="WM98" s="98">
        <f t="shared" si="1157"/>
        <v>0</v>
      </c>
      <c r="WN98" s="98">
        <f t="shared" si="1158"/>
        <v>0</v>
      </c>
      <c r="WO98" s="98">
        <f t="shared" si="1159"/>
        <v>0</v>
      </c>
      <c r="WP98" s="98">
        <f t="shared" si="1160"/>
        <v>0</v>
      </c>
      <c r="WQ98" s="98">
        <f t="shared" si="1161"/>
        <v>0</v>
      </c>
      <c r="WR98" s="98">
        <f>IFERROR(INDEX('Score Calculation'!$D$38:$D$41,MATCH('Detalle de Cuentas'!VT98,'Score Calculation'!$C$38:$C$41,1)),0)</f>
        <v>4</v>
      </c>
      <c r="WS98" s="98">
        <f>IFERROR(INDEX('Score Calculation'!$D$38:$D$41,MATCH('Detalle de Cuentas'!VU98,'Score Calculation'!$C$38:$C$41,1)),0)</f>
        <v>4</v>
      </c>
      <c r="WT98" s="98">
        <f>IFERROR(INDEX('Score Calculation'!$D$38:$D$41,MATCH('Detalle de Cuentas'!VV98,'Score Calculation'!$C$38:$C$41,1)),0)</f>
        <v>4</v>
      </c>
      <c r="WU98" s="98">
        <f>IFERROR(INDEX('Score Calculation'!$D$38:$D$41,MATCH('Detalle de Cuentas'!VW98,'Score Calculation'!$C$38:$C$41,1)),0)</f>
        <v>4</v>
      </c>
      <c r="WV98" s="98">
        <f>IFERROR(INDEX('Score Calculation'!$D$38:$D$41,MATCH('Detalle de Cuentas'!VX98,'Score Calculation'!$C$38:$C$41,1)),0)</f>
        <v>4</v>
      </c>
      <c r="WW98" s="98">
        <f>IFERROR(INDEX('Score Calculation'!$D$38:$D$41,MATCH('Detalle de Cuentas'!VY98,'Score Calculation'!$C$38:$C$41,1)),0)</f>
        <v>4</v>
      </c>
      <c r="WX98" s="98">
        <f>IFERROR(INDEX('Score Calculation'!$D$38:$D$41,MATCH('Detalle de Cuentas'!VZ98,'Score Calculation'!$C$38:$C$41,1)),0)</f>
        <v>4</v>
      </c>
      <c r="WY98" s="98">
        <f>IFERROR(INDEX('Score Calculation'!$D$38:$D$41,MATCH('Detalle de Cuentas'!WA98,'Score Calculation'!$C$38:$C$41,1)),0)</f>
        <v>4</v>
      </c>
      <c r="WZ98" s="98">
        <f>IFERROR(INDEX('Score Calculation'!$D$38:$D$41,MATCH('Detalle de Cuentas'!WB98,'Score Calculation'!$C$38:$C$41,1)),0)</f>
        <v>4</v>
      </c>
      <c r="XA98" s="98">
        <f>IFERROR(INDEX('Score Calculation'!$D$38:$D$41,MATCH('Detalle de Cuentas'!WC98,'Score Calculation'!$C$38:$C$41,1)),0)</f>
        <v>4</v>
      </c>
      <c r="XB98" s="98">
        <f>IFERROR(INDEX('Score Calculation'!$D$38:$D$41,MATCH('Detalle de Cuentas'!WD98,'Score Calculation'!$C$38:$C$41,1)),0)</f>
        <v>4</v>
      </c>
      <c r="XC98" s="98">
        <f>IFERROR(INDEX('Score Calculation'!$D$38:$D$41,MATCH('Detalle de Cuentas'!WE98,'Score Calculation'!$C$38:$C$41,1)),0)</f>
        <v>4</v>
      </c>
      <c r="XD98" s="98">
        <f>IFERROR(INDEX('Score Calculation'!$D$38:$D$41,MATCH('Detalle de Cuentas'!WF98,'Score Calculation'!$C$38:$C$41,1)),0)</f>
        <v>4</v>
      </c>
      <c r="XE98" s="98">
        <f>IFERROR(INDEX('Score Calculation'!$D$38:$D$41,MATCH('Detalle de Cuentas'!WG98,'Score Calculation'!$C$38:$C$41,1)),0)</f>
        <v>4</v>
      </c>
      <c r="XF98" s="98">
        <f>IFERROR(INDEX('Score Calculation'!$D$38:$D$41,MATCH('Detalle de Cuentas'!WH98,'Score Calculation'!$C$38:$C$41,1)),0)</f>
        <v>4</v>
      </c>
      <c r="XG98" s="98">
        <f>IFERROR(INDEX('Score Calculation'!$D$38:$D$41,MATCH('Detalle de Cuentas'!WI98,'Score Calculation'!$C$38:$C$41,1)),0)</f>
        <v>4</v>
      </c>
      <c r="XH98" s="98">
        <f>IFERROR(INDEX('Score Calculation'!$D$38:$D$41,MATCH('Detalle de Cuentas'!WJ98,'Score Calculation'!$C$38:$C$41,1)),0)</f>
        <v>4</v>
      </c>
      <c r="XI98" s="98">
        <f>IFERROR(INDEX('Score Calculation'!$D$38:$D$41,MATCH('Detalle de Cuentas'!WK98,'Score Calculation'!$C$38:$C$41,1)),0)</f>
        <v>4</v>
      </c>
      <c r="XJ98" s="98">
        <f>IFERROR(INDEX('Score Calculation'!$D$38:$D$41,MATCH('Detalle de Cuentas'!WL98,'Score Calculation'!$C$38:$C$41,1)),0)</f>
        <v>4</v>
      </c>
      <c r="XK98" s="98">
        <f>IFERROR(INDEX('Score Calculation'!$D$38:$D$41,MATCH('Detalle de Cuentas'!WM98,'Score Calculation'!$C$38:$C$41,1)),0)</f>
        <v>4</v>
      </c>
      <c r="XL98" s="98">
        <f>IFERROR(INDEX('Score Calculation'!$D$38:$D$41,MATCH('Detalle de Cuentas'!WN98,'Score Calculation'!$C$38:$C$41,1)),0)</f>
        <v>4</v>
      </c>
      <c r="XM98" s="98">
        <f>IFERROR(INDEX('Score Calculation'!$D$38:$D$41,MATCH('Detalle de Cuentas'!WO98,'Score Calculation'!$C$38:$C$41,1)),0)</f>
        <v>4</v>
      </c>
      <c r="XN98" s="98">
        <f>IFERROR(INDEX('Score Calculation'!$D$38:$D$41,MATCH('Detalle de Cuentas'!WP98,'Score Calculation'!$C$38:$C$41,1)),0)</f>
        <v>4</v>
      </c>
      <c r="XO98" s="98">
        <f>IFERROR(INDEX('Score Calculation'!$D$38:$D$41,MATCH('Detalle de Cuentas'!WQ98,'Score Calculation'!$C$38:$C$41,1)),0)</f>
        <v>4</v>
      </c>
      <c r="XP98" s="98">
        <f>IFERROR(INDEX('Score Calculation'!$D$24:$D$31,MATCH('Detalle de Cuentas'!NF98,'Score Calculation'!$C$24:$C$31,1)),0)</f>
        <v>1</v>
      </c>
      <c r="XQ98" s="98">
        <f>IFERROR(INDEX('Score Calculation'!$D$24:$D$31,MATCH('Detalle de Cuentas'!NG98,'Score Calculation'!$C$24:$C$31,1)),0)</f>
        <v>1</v>
      </c>
      <c r="XR98" s="98">
        <f>IFERROR(INDEX('Score Calculation'!$D$24:$D$31,MATCH('Detalle de Cuentas'!NH98,'Score Calculation'!$C$24:$C$31,1)),0)</f>
        <v>1</v>
      </c>
      <c r="XS98" s="98">
        <f>IFERROR(INDEX('Score Calculation'!$D$24:$D$31,MATCH('Detalle de Cuentas'!NI98,'Score Calculation'!$C$24:$C$31,1)),0)</f>
        <v>1</v>
      </c>
      <c r="XT98" s="98">
        <f>IFERROR(INDEX('Score Calculation'!$D$24:$D$31,MATCH('Detalle de Cuentas'!NJ98,'Score Calculation'!$C$24:$C$31,1)),0)</f>
        <v>1</v>
      </c>
      <c r="XU98" s="98">
        <f>IFERROR(INDEX('Score Calculation'!$D$24:$D$31,MATCH('Detalle de Cuentas'!NK98,'Score Calculation'!$C$24:$C$31,1)),0)</f>
        <v>1</v>
      </c>
      <c r="XV98" s="98">
        <f>IFERROR(INDEX('Score Calculation'!$D$24:$D$31,MATCH('Detalle de Cuentas'!NL98,'Score Calculation'!$C$24:$C$31,1)),0)</f>
        <v>1</v>
      </c>
      <c r="XW98" s="98">
        <f>IFERROR(INDEX('Score Calculation'!$D$24:$D$31,MATCH('Detalle de Cuentas'!NM98,'Score Calculation'!$C$24:$C$31,1)),0)</f>
        <v>1</v>
      </c>
      <c r="XX98" s="98">
        <f>IFERROR(INDEX('Score Calculation'!$D$24:$D$31,MATCH('Detalle de Cuentas'!NN98,'Score Calculation'!$C$24:$C$31,1)),0)</f>
        <v>1</v>
      </c>
      <c r="XY98" s="98">
        <f>IFERROR(INDEX('Score Calculation'!$D$24:$D$31,MATCH('Detalle de Cuentas'!NO98,'Score Calculation'!$C$24:$C$31,1)),0)</f>
        <v>1</v>
      </c>
      <c r="XZ98" s="98">
        <f>IFERROR(INDEX('Score Calculation'!$D$24:$D$31,MATCH('Detalle de Cuentas'!NP98,'Score Calculation'!$C$24:$C$31,1)),0)</f>
        <v>1</v>
      </c>
      <c r="YA98" s="98">
        <f>IFERROR(INDEX('Score Calculation'!$D$24:$D$31,MATCH('Detalle de Cuentas'!NQ98,'Score Calculation'!$C$24:$C$31,1)),0)</f>
        <v>1</v>
      </c>
      <c r="YB98" s="98">
        <f>IFERROR(INDEX('Score Calculation'!$D$24:$D$31,MATCH('Detalle de Cuentas'!NR98,'Score Calculation'!$C$24:$C$31,1)),0)</f>
        <v>1</v>
      </c>
      <c r="YC98" s="98">
        <f>IFERROR(INDEX('Score Calculation'!$D$24:$D$31,MATCH('Detalle de Cuentas'!NS98,'Score Calculation'!$C$24:$C$31,1)),0)</f>
        <v>1</v>
      </c>
      <c r="YD98" s="98">
        <f>IFERROR(INDEX('Score Calculation'!$D$24:$D$31,MATCH('Detalle de Cuentas'!NT98,'Score Calculation'!$C$24:$C$31,1)),0)</f>
        <v>1</v>
      </c>
      <c r="YE98" s="98">
        <f>IFERROR(INDEX('Score Calculation'!$D$24:$D$31,MATCH('Detalle de Cuentas'!NU98,'Score Calculation'!$C$24:$C$31,1)),0)</f>
        <v>1</v>
      </c>
      <c r="YF98" s="98">
        <f>IFERROR(INDEX('Score Calculation'!$D$24:$D$31,MATCH('Detalle de Cuentas'!NV98,'Score Calculation'!$C$24:$C$31,1)),0)</f>
        <v>1</v>
      </c>
      <c r="YG98" s="98">
        <f>IFERROR(INDEX('Score Calculation'!$D$24:$D$31,MATCH('Detalle de Cuentas'!NW98,'Score Calculation'!$C$24:$C$31,1)),0)</f>
        <v>1</v>
      </c>
      <c r="YH98" s="98">
        <f>IFERROR(INDEX('Score Calculation'!$D$24:$D$31,MATCH('Detalle de Cuentas'!NX98,'Score Calculation'!$C$24:$C$31,1)),0)</f>
        <v>1</v>
      </c>
      <c r="YI98" s="98">
        <f>IFERROR(INDEX('Score Calculation'!$D$24:$D$31,MATCH('Detalle de Cuentas'!NY98,'Score Calculation'!$C$24:$C$31,1)),0)</f>
        <v>1</v>
      </c>
      <c r="YJ98" s="98">
        <f>IFERROR(INDEX('Score Calculation'!$D$24:$D$31,MATCH('Detalle de Cuentas'!NZ98,'Score Calculation'!$C$24:$C$31,1)),0)</f>
        <v>1</v>
      </c>
      <c r="YK98" s="98">
        <f>IFERROR(INDEX('Score Calculation'!$D$24:$D$31,MATCH('Detalle de Cuentas'!OA98,'Score Calculation'!$C$24:$C$31,1)),0)</f>
        <v>1</v>
      </c>
      <c r="YL98" s="98">
        <f>IFERROR(INDEX('Score Calculation'!$D$24:$D$31,MATCH('Detalle de Cuentas'!OB98,'Score Calculation'!$C$24:$C$31,1)),0)</f>
        <v>1</v>
      </c>
      <c r="YM98" s="98">
        <f>IFERROR(INDEX('Score Calculation'!$D$24:$D$31,MATCH('Detalle de Cuentas'!OC98,'Score Calculation'!$C$24:$C$31,1)),0)</f>
        <v>1</v>
      </c>
      <c r="YN98" s="98">
        <f t="shared" si="1264"/>
        <v>0</v>
      </c>
      <c r="YO98" s="98">
        <f>IF(LEFT(TRIM($D98),15)="GRUPO SOLIDARIO",$L98*'Score Calculation'!$H$5,IF(TRIM('Detalle de Cuentas'!$C98)="Semanal",'Detalle de Cuentas'!$L98*'Score Calculation'!$H$6,'Detalle de Cuentas'!$L98))</f>
        <v>0</v>
      </c>
      <c r="YP98" s="99">
        <f>IFERROR(INDEX('Score Calculation'!$D$54:$D$60,MATCH($YO98,'Score Calculation'!$C$54:$C$60,1)),1)</f>
        <v>0.2</v>
      </c>
      <c r="YQ98" s="99">
        <f>IFERROR(INDEX('Score Calculation'!$D$65:$D$123,MATCH(LEFT(TRIM('Detalle de Cuentas'!$F98),20),'Score Calculation'!$F$65:$F$123,0)),1)</f>
        <v>1</v>
      </c>
      <c r="YR98" s="99">
        <f>IFERROR(INDEX('Score Calculation'!$D$46:$D$49,MATCH('Detalle de Cuentas'!$YN98,'Score Calculation'!$C$46:$C$49,1)),1)</f>
        <v>4</v>
      </c>
      <c r="YS98" s="99">
        <f t="shared" si="1265"/>
        <v>0</v>
      </c>
      <c r="YT98" s="99">
        <f t="shared" si="1266"/>
        <v>0</v>
      </c>
      <c r="YU98" s="98" t="str">
        <f t="shared" si="1267"/>
        <v/>
      </c>
      <c r="YV98" s="109">
        <f t="shared" si="1268"/>
        <v>1</v>
      </c>
      <c r="YW98" s="109">
        <f>IFERROR(INDEX('Score Calculation'!$D$187:$D$245,MATCH(LEFT(TRIM('Detalle de Cuentas'!$F98),20),'Score Calculation'!$F$187:$F$245,0)),1)</f>
        <v>1</v>
      </c>
      <c r="YX98" s="109">
        <f>IFERROR(IF($E98="HIPOTECA",-PMT('Score Calculation'!$H$266/(360/$J98),$G98,$YO98)*(30/$J98),-PMT('Score Calculation'!$H$267/(360/$J98),$G98,$YO98)*(30/$J98)),0)</f>
        <v>0</v>
      </c>
      <c r="YY98" s="109">
        <f t="shared" si="805"/>
        <v>0</v>
      </c>
      <c r="YZ98" s="109">
        <f t="shared" si="805"/>
        <v>0</v>
      </c>
      <c r="ZA98" s="109">
        <f t="shared" si="805"/>
        <v>0</v>
      </c>
      <c r="ZB98" s="109">
        <f t="shared" si="805"/>
        <v>0</v>
      </c>
      <c r="ZC98" s="109">
        <f t="shared" si="805"/>
        <v>0</v>
      </c>
      <c r="ZD98" s="109">
        <f t="shared" si="805"/>
        <v>0</v>
      </c>
      <c r="ZE98" s="109">
        <f t="shared" si="805"/>
        <v>0</v>
      </c>
      <c r="ZF98" s="109">
        <f t="shared" si="805"/>
        <v>0</v>
      </c>
      <c r="ZG98" s="109">
        <f t="shared" si="805"/>
        <v>0</v>
      </c>
      <c r="ZH98" s="109">
        <f t="shared" si="805"/>
        <v>0</v>
      </c>
      <c r="ZI98" s="109">
        <f t="shared" si="1269"/>
        <v>0</v>
      </c>
    </row>
    <row r="99" spans="2:685" x14ac:dyDescent="0.2">
      <c r="B99" s="41">
        <v>83</v>
      </c>
      <c r="C99" s="42"/>
      <c r="D99" s="42"/>
      <c r="E99" s="42"/>
      <c r="F99" s="42"/>
      <c r="G99" s="42"/>
      <c r="H99" s="42"/>
      <c r="I99" s="29"/>
      <c r="J99" s="6" t="str">
        <f t="shared" si="814"/>
        <v/>
      </c>
      <c r="K99" s="43"/>
      <c r="L99" s="43"/>
      <c r="M99" s="43"/>
      <c r="N99" s="43"/>
      <c r="O99" s="43"/>
      <c r="P99" s="44" t="str">
        <f t="shared" si="1162"/>
        <v/>
      </c>
      <c r="Q99" s="26"/>
      <c r="R99" s="26"/>
      <c r="S99" s="26"/>
      <c r="T99" s="26"/>
      <c r="U99" s="29"/>
      <c r="V99" s="43"/>
      <c r="W99" s="26"/>
      <c r="X99" s="29"/>
      <c r="Y99" s="6">
        <f>IF('Detalle de Cuentas'!$C$4-$R99&gt;'Graph Creator'!$E$2*'Graph Creator'!$D$13*12,0,1)</f>
        <v>1</v>
      </c>
      <c r="Z99" s="45">
        <f t="shared" si="815"/>
        <v>0</v>
      </c>
      <c r="AA99" s="2" t="e">
        <f t="shared" si="1163"/>
        <v>#VALUE!</v>
      </c>
      <c r="AB99" s="2" t="e">
        <f t="shared" si="1164"/>
        <v>#VALUE!</v>
      </c>
      <c r="AC99" s="2" t="e">
        <f t="shared" si="1165"/>
        <v>#VALUE!</v>
      </c>
      <c r="AD99" s="2" t="e">
        <f t="shared" si="1166"/>
        <v>#VALUE!</v>
      </c>
      <c r="AE99" s="2" t="e">
        <f t="shared" si="1167"/>
        <v>#VALUE!</v>
      </c>
      <c r="AF99" s="2" t="e">
        <f t="shared" si="1168"/>
        <v>#VALUE!</v>
      </c>
      <c r="AG99" s="2">
        <f t="shared" si="1169"/>
        <v>0</v>
      </c>
      <c r="AH99" s="2">
        <f t="shared" si="1170"/>
        <v>0</v>
      </c>
      <c r="AI99" s="2" t="str">
        <f t="shared" si="1171"/>
        <v/>
      </c>
      <c r="AJ99" s="2" t="str">
        <f t="shared" ref="AJ99:BE99" si="1303">IFERROR(SEARCH(".",$I99,AI99+1),"")</f>
        <v/>
      </c>
      <c r="AK99" s="2" t="str">
        <f t="shared" si="1303"/>
        <v/>
      </c>
      <c r="AL99" s="2" t="str">
        <f t="shared" si="1303"/>
        <v/>
      </c>
      <c r="AM99" s="2" t="str">
        <f t="shared" si="1303"/>
        <v/>
      </c>
      <c r="AN99" s="2" t="str">
        <f t="shared" si="1303"/>
        <v/>
      </c>
      <c r="AO99" s="2" t="str">
        <f t="shared" si="1303"/>
        <v/>
      </c>
      <c r="AP99" s="2" t="str">
        <f t="shared" si="1303"/>
        <v/>
      </c>
      <c r="AQ99" s="2" t="str">
        <f t="shared" si="1303"/>
        <v/>
      </c>
      <c r="AR99" s="2" t="str">
        <f t="shared" si="1303"/>
        <v/>
      </c>
      <c r="AS99" s="2" t="str">
        <f t="shared" si="1303"/>
        <v/>
      </c>
      <c r="AT99" s="2" t="str">
        <f t="shared" si="1303"/>
        <v/>
      </c>
      <c r="AU99" s="2" t="str">
        <f t="shared" si="1303"/>
        <v/>
      </c>
      <c r="AV99" s="2" t="str">
        <f t="shared" si="1303"/>
        <v/>
      </c>
      <c r="AW99" s="2" t="str">
        <f t="shared" si="1303"/>
        <v/>
      </c>
      <c r="AX99" s="2" t="str">
        <f t="shared" si="1303"/>
        <v/>
      </c>
      <c r="AY99" s="2" t="str">
        <f t="shared" si="1303"/>
        <v/>
      </c>
      <c r="AZ99" s="2" t="str">
        <f t="shared" si="1303"/>
        <v/>
      </c>
      <c r="BA99" s="2" t="str">
        <f t="shared" si="1303"/>
        <v/>
      </c>
      <c r="BB99" s="2" t="str">
        <f t="shared" si="1303"/>
        <v/>
      </c>
      <c r="BC99" s="2" t="str">
        <f t="shared" si="1303"/>
        <v/>
      </c>
      <c r="BD99" s="2" t="str">
        <f t="shared" si="1303"/>
        <v/>
      </c>
      <c r="BE99" s="2" t="str">
        <f t="shared" si="1303"/>
        <v/>
      </c>
      <c r="BF99" s="2" t="str">
        <f t="shared" si="1173"/>
        <v/>
      </c>
      <c r="BG99" s="2" t="str">
        <f t="shared" si="817"/>
        <v/>
      </c>
      <c r="BH99" s="2" t="str">
        <f t="shared" si="818"/>
        <v/>
      </c>
      <c r="BI99" s="2" t="str">
        <f t="shared" si="819"/>
        <v/>
      </c>
      <c r="BJ99" s="2" t="str">
        <f t="shared" si="820"/>
        <v/>
      </c>
      <c r="BK99" s="2" t="str">
        <f t="shared" si="821"/>
        <v/>
      </c>
      <c r="BL99" s="2" t="str">
        <f t="shared" si="822"/>
        <v/>
      </c>
      <c r="BM99" s="2" t="str">
        <f t="shared" si="823"/>
        <v/>
      </c>
      <c r="BN99" s="2" t="str">
        <f t="shared" si="824"/>
        <v/>
      </c>
      <c r="BO99" s="2" t="str">
        <f t="shared" si="825"/>
        <v/>
      </c>
      <c r="BP99" s="2" t="str">
        <f t="shared" si="826"/>
        <v/>
      </c>
      <c r="BQ99" s="2" t="str">
        <f t="shared" si="827"/>
        <v/>
      </c>
      <c r="BR99" s="2" t="str">
        <f t="shared" si="828"/>
        <v/>
      </c>
      <c r="BS99" s="2" t="str">
        <f t="shared" si="829"/>
        <v/>
      </c>
      <c r="BT99" s="2" t="str">
        <f t="shared" si="830"/>
        <v/>
      </c>
      <c r="BU99" s="2" t="str">
        <f t="shared" si="831"/>
        <v/>
      </c>
      <c r="BV99" s="2" t="str">
        <f t="shared" si="832"/>
        <v/>
      </c>
      <c r="BW99" s="2" t="str">
        <f t="shared" si="833"/>
        <v/>
      </c>
      <c r="BX99" s="2" t="str">
        <f t="shared" si="834"/>
        <v/>
      </c>
      <c r="BY99" s="2" t="str">
        <f t="shared" si="835"/>
        <v/>
      </c>
      <c r="BZ99" s="2" t="str">
        <f t="shared" si="836"/>
        <v/>
      </c>
      <c r="CA99" s="2" t="str">
        <f t="shared" si="837"/>
        <v/>
      </c>
      <c r="CB99" s="2" t="str">
        <f t="shared" si="838"/>
        <v/>
      </c>
      <c r="CC99" s="2" t="str">
        <f t="shared" si="839"/>
        <v/>
      </c>
      <c r="CD99" s="14">
        <f t="shared" si="840"/>
        <v>0</v>
      </c>
      <c r="CE99" s="14" t="e">
        <f t="shared" ref="CE99:DA99" si="1304">CD99-$J$17</f>
        <v>#VALUE!</v>
      </c>
      <c r="CF99" s="14" t="e">
        <f t="shared" si="1304"/>
        <v>#VALUE!</v>
      </c>
      <c r="CG99" s="14" t="e">
        <f t="shared" si="1304"/>
        <v>#VALUE!</v>
      </c>
      <c r="CH99" s="14" t="e">
        <f t="shared" si="1304"/>
        <v>#VALUE!</v>
      </c>
      <c r="CI99" s="14" t="e">
        <f t="shared" si="1304"/>
        <v>#VALUE!</v>
      </c>
      <c r="CJ99" s="14" t="e">
        <f t="shared" si="1304"/>
        <v>#VALUE!</v>
      </c>
      <c r="CK99" s="14" t="e">
        <f t="shared" si="1304"/>
        <v>#VALUE!</v>
      </c>
      <c r="CL99" s="14" t="e">
        <f t="shared" si="1304"/>
        <v>#VALUE!</v>
      </c>
      <c r="CM99" s="14" t="e">
        <f t="shared" si="1304"/>
        <v>#VALUE!</v>
      </c>
      <c r="CN99" s="14" t="e">
        <f t="shared" si="1304"/>
        <v>#VALUE!</v>
      </c>
      <c r="CO99" s="14" t="e">
        <f t="shared" si="1304"/>
        <v>#VALUE!</v>
      </c>
      <c r="CP99" s="14" t="e">
        <f t="shared" si="1304"/>
        <v>#VALUE!</v>
      </c>
      <c r="CQ99" s="14" t="e">
        <f t="shared" si="1304"/>
        <v>#VALUE!</v>
      </c>
      <c r="CR99" s="14" t="e">
        <f t="shared" si="1304"/>
        <v>#VALUE!</v>
      </c>
      <c r="CS99" s="14" t="e">
        <f t="shared" si="1304"/>
        <v>#VALUE!</v>
      </c>
      <c r="CT99" s="14" t="e">
        <f t="shared" si="1304"/>
        <v>#VALUE!</v>
      </c>
      <c r="CU99" s="14" t="e">
        <f t="shared" si="1304"/>
        <v>#VALUE!</v>
      </c>
      <c r="CV99" s="14" t="e">
        <f t="shared" si="1304"/>
        <v>#VALUE!</v>
      </c>
      <c r="CW99" s="14" t="e">
        <f t="shared" si="1304"/>
        <v>#VALUE!</v>
      </c>
      <c r="CX99" s="14" t="e">
        <f t="shared" si="1304"/>
        <v>#VALUE!</v>
      </c>
      <c r="CY99" s="14" t="e">
        <f t="shared" si="1304"/>
        <v>#VALUE!</v>
      </c>
      <c r="CZ99" s="14" t="e">
        <f t="shared" si="1304"/>
        <v>#VALUE!</v>
      </c>
      <c r="DA99" s="14" t="e">
        <f t="shared" si="1304"/>
        <v>#VALUE!</v>
      </c>
      <c r="DB99" s="2">
        <f t="shared" si="1175"/>
        <v>0</v>
      </c>
      <c r="DC99" s="2">
        <f t="shared" si="1176"/>
        <v>0</v>
      </c>
      <c r="DD99" s="2">
        <f t="shared" si="1177"/>
        <v>0</v>
      </c>
      <c r="DE99" s="2">
        <f t="shared" si="1178"/>
        <v>0</v>
      </c>
      <c r="DF99" s="2">
        <f t="shared" si="1179"/>
        <v>0</v>
      </c>
      <c r="DG99" s="2">
        <f t="shared" si="1180"/>
        <v>0</v>
      </c>
      <c r="DH99" s="2">
        <f t="shared" si="1181"/>
        <v>0</v>
      </c>
      <c r="DI99" s="2">
        <f t="shared" si="1182"/>
        <v>0</v>
      </c>
      <c r="DJ99" s="2">
        <f t="shared" si="1183"/>
        <v>0</v>
      </c>
      <c r="DK99" s="2">
        <f t="shared" si="1184"/>
        <v>0</v>
      </c>
      <c r="DL99" s="2">
        <f t="shared" si="1185"/>
        <v>0</v>
      </c>
      <c r="DM99" s="2">
        <f t="shared" si="1186"/>
        <v>0</v>
      </c>
      <c r="DN99" s="2">
        <f t="shared" si="1187"/>
        <v>0</v>
      </c>
      <c r="DO99" s="2">
        <f t="shared" si="1188"/>
        <v>0</v>
      </c>
      <c r="DP99" s="2">
        <f t="shared" si="1189"/>
        <v>0</v>
      </c>
      <c r="DQ99" s="2">
        <f t="shared" si="1190"/>
        <v>0</v>
      </c>
      <c r="DR99" s="2">
        <f t="shared" si="1191"/>
        <v>0</v>
      </c>
      <c r="DS99" s="2">
        <f t="shared" si="1192"/>
        <v>0</v>
      </c>
      <c r="DT99" s="2">
        <f t="shared" si="1193"/>
        <v>0</v>
      </c>
      <c r="DU99" s="2">
        <f t="shared" si="1194"/>
        <v>0</v>
      </c>
      <c r="DV99" s="2">
        <f t="shared" si="1195"/>
        <v>0</v>
      </c>
      <c r="DW99" s="2">
        <f t="shared" si="1196"/>
        <v>0</v>
      </c>
      <c r="DX99" s="2">
        <f t="shared" si="1197"/>
        <v>0</v>
      </c>
      <c r="DY99" s="2">
        <f t="shared" si="1198"/>
        <v>0</v>
      </c>
      <c r="DZ99" s="2">
        <f t="shared" si="1199"/>
        <v>0</v>
      </c>
      <c r="EA99" s="2">
        <f t="shared" si="1200"/>
        <v>0</v>
      </c>
      <c r="EB99" s="2">
        <f t="shared" si="1201"/>
        <v>0</v>
      </c>
      <c r="EC99" s="2">
        <f t="shared" si="1202"/>
        <v>0</v>
      </c>
      <c r="ED99" s="2">
        <f t="shared" si="1203"/>
        <v>0</v>
      </c>
      <c r="EE99" s="2">
        <f t="shared" si="1204"/>
        <v>0</v>
      </c>
      <c r="EF99" s="2">
        <f t="shared" si="1205"/>
        <v>0</v>
      </c>
      <c r="EG99" s="2">
        <f t="shared" si="1206"/>
        <v>0</v>
      </c>
      <c r="EH99" s="2">
        <f t="shared" si="1207"/>
        <v>0</v>
      </c>
      <c r="EI99" s="2">
        <f t="shared" si="1208"/>
        <v>0</v>
      </c>
      <c r="EJ99" s="2">
        <f t="shared" si="1209"/>
        <v>0</v>
      </c>
      <c r="EK99" s="2">
        <f t="shared" si="1210"/>
        <v>0</v>
      </c>
      <c r="EL99" s="2">
        <f t="shared" si="1211"/>
        <v>0</v>
      </c>
      <c r="EM99" s="2">
        <f t="shared" si="1212"/>
        <v>0</v>
      </c>
      <c r="EN99" s="2">
        <f t="shared" si="1213"/>
        <v>0</v>
      </c>
      <c r="EO99" s="2">
        <f t="shared" si="1214"/>
        <v>0</v>
      </c>
      <c r="EP99" s="2">
        <f t="shared" si="1215"/>
        <v>0</v>
      </c>
      <c r="EQ99" s="2">
        <f t="shared" si="1216"/>
        <v>0</v>
      </c>
      <c r="ER99" s="2">
        <f t="shared" si="1217"/>
        <v>0</v>
      </c>
      <c r="ES99" s="2">
        <f t="shared" si="1218"/>
        <v>0</v>
      </c>
      <c r="ET99" s="2">
        <f t="shared" si="1219"/>
        <v>0</v>
      </c>
      <c r="EU99" s="2">
        <f t="shared" si="1220"/>
        <v>0</v>
      </c>
      <c r="EV99" s="2">
        <f t="shared" si="1221"/>
        <v>0</v>
      </c>
      <c r="EW99" s="2">
        <f t="shared" si="1222"/>
        <v>0</v>
      </c>
      <c r="EX99" s="2">
        <f t="shared" si="842"/>
        <v>1</v>
      </c>
      <c r="EY99" s="2" t="e">
        <f t="shared" si="843"/>
        <v>#VALUE!</v>
      </c>
      <c r="EZ99" s="2" t="e">
        <f t="shared" si="844"/>
        <v>#VALUE!</v>
      </c>
      <c r="FA99" s="2" t="e">
        <f t="shared" si="845"/>
        <v>#VALUE!</v>
      </c>
      <c r="FB99" s="2" t="e">
        <f t="shared" si="846"/>
        <v>#VALUE!</v>
      </c>
      <c r="FC99" s="2" t="e">
        <f t="shared" si="847"/>
        <v>#VALUE!</v>
      </c>
      <c r="FD99" s="2" t="e">
        <f t="shared" si="848"/>
        <v>#VALUE!</v>
      </c>
      <c r="FE99" s="2" t="e">
        <f t="shared" si="849"/>
        <v>#VALUE!</v>
      </c>
      <c r="FF99" s="2" t="e">
        <f t="shared" si="850"/>
        <v>#VALUE!</v>
      </c>
      <c r="FG99" s="2" t="e">
        <f t="shared" si="851"/>
        <v>#VALUE!</v>
      </c>
      <c r="FH99" s="2" t="e">
        <f t="shared" si="852"/>
        <v>#VALUE!</v>
      </c>
      <c r="FI99" s="2" t="e">
        <f t="shared" si="853"/>
        <v>#VALUE!</v>
      </c>
      <c r="FJ99" s="2" t="e">
        <f t="shared" si="854"/>
        <v>#VALUE!</v>
      </c>
      <c r="FK99" s="2" t="e">
        <f t="shared" si="855"/>
        <v>#VALUE!</v>
      </c>
      <c r="FL99" s="2" t="e">
        <f t="shared" si="856"/>
        <v>#VALUE!</v>
      </c>
      <c r="FM99" s="2" t="e">
        <f t="shared" si="857"/>
        <v>#VALUE!</v>
      </c>
      <c r="FN99" s="2" t="e">
        <f t="shared" si="858"/>
        <v>#VALUE!</v>
      </c>
      <c r="FO99" s="2" t="e">
        <f t="shared" si="859"/>
        <v>#VALUE!</v>
      </c>
      <c r="FP99" s="2" t="e">
        <f t="shared" si="860"/>
        <v>#VALUE!</v>
      </c>
      <c r="FQ99" s="2" t="e">
        <f t="shared" si="861"/>
        <v>#VALUE!</v>
      </c>
      <c r="FR99" s="2" t="e">
        <f t="shared" si="862"/>
        <v>#VALUE!</v>
      </c>
      <c r="FS99" s="2" t="e">
        <f t="shared" si="863"/>
        <v>#VALUE!</v>
      </c>
      <c r="FT99" s="2" t="e">
        <f t="shared" si="864"/>
        <v>#VALUE!</v>
      </c>
      <c r="FU99" s="2" t="e">
        <f t="shared" si="865"/>
        <v>#VALUE!</v>
      </c>
      <c r="FV99" s="2">
        <f t="shared" si="866"/>
        <v>1</v>
      </c>
      <c r="FW99" s="2" t="e">
        <f t="shared" si="867"/>
        <v>#VALUE!</v>
      </c>
      <c r="FX99" s="2" t="e">
        <f t="shared" si="868"/>
        <v>#VALUE!</v>
      </c>
      <c r="FY99" s="2" t="e">
        <f t="shared" si="869"/>
        <v>#VALUE!</v>
      </c>
      <c r="FZ99" s="2" t="e">
        <f t="shared" si="870"/>
        <v>#VALUE!</v>
      </c>
      <c r="GA99" s="2" t="e">
        <f t="shared" si="871"/>
        <v>#VALUE!</v>
      </c>
      <c r="GB99" s="2" t="e">
        <f t="shared" si="872"/>
        <v>#VALUE!</v>
      </c>
      <c r="GC99" s="2" t="e">
        <f t="shared" si="873"/>
        <v>#VALUE!</v>
      </c>
      <c r="GD99" s="2" t="e">
        <f t="shared" si="874"/>
        <v>#VALUE!</v>
      </c>
      <c r="GE99" s="2" t="e">
        <f t="shared" si="875"/>
        <v>#VALUE!</v>
      </c>
      <c r="GF99" s="2" t="e">
        <f t="shared" si="876"/>
        <v>#VALUE!</v>
      </c>
      <c r="GG99" s="2" t="e">
        <f t="shared" si="877"/>
        <v>#VALUE!</v>
      </c>
      <c r="GH99" s="2" t="e">
        <f t="shared" si="878"/>
        <v>#VALUE!</v>
      </c>
      <c r="GI99" s="2" t="e">
        <f t="shared" si="879"/>
        <v>#VALUE!</v>
      </c>
      <c r="GJ99" s="2" t="e">
        <f t="shared" si="880"/>
        <v>#VALUE!</v>
      </c>
      <c r="GK99" s="2" t="e">
        <f t="shared" si="881"/>
        <v>#VALUE!</v>
      </c>
      <c r="GL99" s="2" t="e">
        <f t="shared" si="882"/>
        <v>#VALUE!</v>
      </c>
      <c r="GM99" s="2" t="e">
        <f t="shared" si="883"/>
        <v>#VALUE!</v>
      </c>
      <c r="GN99" s="2" t="e">
        <f t="shared" si="884"/>
        <v>#VALUE!</v>
      </c>
      <c r="GO99" s="2" t="e">
        <f t="shared" si="885"/>
        <v>#VALUE!</v>
      </c>
      <c r="GP99" s="2" t="e">
        <f t="shared" si="886"/>
        <v>#VALUE!</v>
      </c>
      <c r="GQ99" s="2" t="e">
        <f t="shared" si="887"/>
        <v>#VALUE!</v>
      </c>
      <c r="GR99" s="2" t="e">
        <f t="shared" si="888"/>
        <v>#VALUE!</v>
      </c>
      <c r="GS99" s="2" t="e">
        <f t="shared" si="889"/>
        <v>#VALUE!</v>
      </c>
      <c r="GT99" s="2">
        <f t="shared" si="890"/>
        <v>1</v>
      </c>
      <c r="GU99" s="2" t="e">
        <f t="shared" si="891"/>
        <v>#VALUE!</v>
      </c>
      <c r="GV99" s="2" t="e">
        <f t="shared" si="892"/>
        <v>#VALUE!</v>
      </c>
      <c r="GW99" s="2" t="e">
        <f t="shared" si="893"/>
        <v>#VALUE!</v>
      </c>
      <c r="GX99" s="2" t="e">
        <f t="shared" si="894"/>
        <v>#VALUE!</v>
      </c>
      <c r="GY99" s="2" t="e">
        <f t="shared" si="895"/>
        <v>#VALUE!</v>
      </c>
      <c r="GZ99" s="2" t="e">
        <f t="shared" si="896"/>
        <v>#VALUE!</v>
      </c>
      <c r="HA99" s="2" t="e">
        <f t="shared" si="897"/>
        <v>#VALUE!</v>
      </c>
      <c r="HB99" s="2" t="e">
        <f t="shared" si="898"/>
        <v>#VALUE!</v>
      </c>
      <c r="HC99" s="2" t="e">
        <f t="shared" si="899"/>
        <v>#VALUE!</v>
      </c>
      <c r="HD99" s="2" t="e">
        <f t="shared" si="900"/>
        <v>#VALUE!</v>
      </c>
      <c r="HE99" s="2" t="e">
        <f t="shared" si="901"/>
        <v>#VALUE!</v>
      </c>
      <c r="HF99" s="2" t="e">
        <f t="shared" si="902"/>
        <v>#VALUE!</v>
      </c>
      <c r="HG99" s="2" t="e">
        <f t="shared" si="903"/>
        <v>#VALUE!</v>
      </c>
      <c r="HH99" s="2" t="e">
        <f t="shared" si="904"/>
        <v>#VALUE!</v>
      </c>
      <c r="HI99" s="2" t="e">
        <f t="shared" si="905"/>
        <v>#VALUE!</v>
      </c>
      <c r="HJ99" s="2" t="e">
        <f t="shared" si="906"/>
        <v>#VALUE!</v>
      </c>
      <c r="HK99" s="2" t="e">
        <f t="shared" si="907"/>
        <v>#VALUE!</v>
      </c>
      <c r="HL99" s="2" t="e">
        <f t="shared" si="908"/>
        <v>#VALUE!</v>
      </c>
      <c r="HM99" s="2" t="e">
        <f t="shared" si="909"/>
        <v>#VALUE!</v>
      </c>
      <c r="HN99" s="2" t="e">
        <f t="shared" si="910"/>
        <v>#VALUE!</v>
      </c>
      <c r="HO99" s="2" t="e">
        <f t="shared" si="911"/>
        <v>#VALUE!</v>
      </c>
      <c r="HP99" s="2" t="e">
        <f t="shared" si="912"/>
        <v>#VALUE!</v>
      </c>
      <c r="HQ99" s="2" t="e">
        <f t="shared" si="913"/>
        <v>#VALUE!</v>
      </c>
      <c r="HR99" s="2">
        <f t="shared" si="914"/>
        <v>1</v>
      </c>
      <c r="HS99" s="2" t="e">
        <f t="shared" si="915"/>
        <v>#VALUE!</v>
      </c>
      <c r="HT99" s="2" t="e">
        <f t="shared" si="916"/>
        <v>#VALUE!</v>
      </c>
      <c r="HU99" s="2" t="e">
        <f t="shared" si="917"/>
        <v>#VALUE!</v>
      </c>
      <c r="HV99" s="2" t="e">
        <f t="shared" si="918"/>
        <v>#VALUE!</v>
      </c>
      <c r="HW99" s="2" t="e">
        <f t="shared" si="919"/>
        <v>#VALUE!</v>
      </c>
      <c r="HX99" s="2" t="e">
        <f t="shared" si="920"/>
        <v>#VALUE!</v>
      </c>
      <c r="HY99" s="2" t="e">
        <f t="shared" si="921"/>
        <v>#VALUE!</v>
      </c>
      <c r="HZ99" s="2" t="e">
        <f t="shared" si="922"/>
        <v>#VALUE!</v>
      </c>
      <c r="IA99" s="2" t="e">
        <f t="shared" si="923"/>
        <v>#VALUE!</v>
      </c>
      <c r="IB99" s="2" t="e">
        <f t="shared" si="924"/>
        <v>#VALUE!</v>
      </c>
      <c r="IC99" s="2" t="e">
        <f t="shared" si="925"/>
        <v>#VALUE!</v>
      </c>
      <c r="ID99" s="2" t="e">
        <f t="shared" si="926"/>
        <v>#VALUE!</v>
      </c>
      <c r="IE99" s="2" t="e">
        <f t="shared" si="927"/>
        <v>#VALUE!</v>
      </c>
      <c r="IF99" s="2" t="e">
        <f t="shared" si="928"/>
        <v>#VALUE!</v>
      </c>
      <c r="IG99" s="2" t="e">
        <f t="shared" si="929"/>
        <v>#VALUE!</v>
      </c>
      <c r="IH99" s="2" t="e">
        <f t="shared" si="930"/>
        <v>#VALUE!</v>
      </c>
      <c r="II99" s="2" t="e">
        <f t="shared" si="931"/>
        <v>#VALUE!</v>
      </c>
      <c r="IJ99" s="2" t="e">
        <f t="shared" si="932"/>
        <v>#VALUE!</v>
      </c>
      <c r="IK99" s="2" t="e">
        <f t="shared" si="933"/>
        <v>#VALUE!</v>
      </c>
      <c r="IL99" s="2" t="e">
        <f t="shared" si="934"/>
        <v>#VALUE!</v>
      </c>
      <c r="IM99" s="2" t="e">
        <f t="shared" si="935"/>
        <v>#VALUE!</v>
      </c>
      <c r="IN99" s="2" t="e">
        <f t="shared" si="936"/>
        <v>#VALUE!</v>
      </c>
      <c r="IO99" s="2" t="e">
        <f t="shared" si="937"/>
        <v>#VALUE!</v>
      </c>
      <c r="IP99" s="2">
        <f t="shared" si="938"/>
        <v>0</v>
      </c>
      <c r="IQ99" s="2" t="e">
        <f t="shared" si="939"/>
        <v>#VALUE!</v>
      </c>
      <c r="IR99" s="2" t="e">
        <f t="shared" si="940"/>
        <v>#VALUE!</v>
      </c>
      <c r="IS99" s="2" t="e">
        <f t="shared" si="941"/>
        <v>#VALUE!</v>
      </c>
      <c r="IT99" s="2" t="e">
        <f t="shared" si="942"/>
        <v>#VALUE!</v>
      </c>
      <c r="IU99" s="2" t="e">
        <f t="shared" si="943"/>
        <v>#VALUE!</v>
      </c>
      <c r="IV99" s="2" t="e">
        <f t="shared" si="944"/>
        <v>#VALUE!</v>
      </c>
      <c r="IW99" s="2" t="e">
        <f t="shared" si="945"/>
        <v>#VALUE!</v>
      </c>
      <c r="IX99" s="2" t="e">
        <f t="shared" si="946"/>
        <v>#VALUE!</v>
      </c>
      <c r="IY99" s="2" t="e">
        <f t="shared" si="947"/>
        <v>#VALUE!</v>
      </c>
      <c r="IZ99" s="2" t="e">
        <f t="shared" si="948"/>
        <v>#VALUE!</v>
      </c>
      <c r="JA99" s="2" t="e">
        <f t="shared" si="949"/>
        <v>#VALUE!</v>
      </c>
      <c r="JB99" s="2" t="e">
        <f t="shared" si="950"/>
        <v>#VALUE!</v>
      </c>
      <c r="JC99" s="2" t="e">
        <f t="shared" si="951"/>
        <v>#VALUE!</v>
      </c>
      <c r="JD99" s="2" t="e">
        <f t="shared" si="952"/>
        <v>#VALUE!</v>
      </c>
      <c r="JE99" s="2" t="e">
        <f t="shared" si="953"/>
        <v>#VALUE!</v>
      </c>
      <c r="JF99" s="2" t="e">
        <f t="shared" si="954"/>
        <v>#VALUE!</v>
      </c>
      <c r="JG99" s="2" t="e">
        <f t="shared" si="955"/>
        <v>#VALUE!</v>
      </c>
      <c r="JH99" s="2" t="e">
        <f t="shared" si="956"/>
        <v>#VALUE!</v>
      </c>
      <c r="JI99" s="2" t="e">
        <f t="shared" si="957"/>
        <v>#VALUE!</v>
      </c>
      <c r="JJ99" s="2" t="e">
        <f t="shared" si="958"/>
        <v>#VALUE!</v>
      </c>
      <c r="JK99" s="2" t="e">
        <f t="shared" si="959"/>
        <v>#VALUE!</v>
      </c>
      <c r="JL99" s="2" t="e">
        <f t="shared" si="960"/>
        <v>#VALUE!</v>
      </c>
      <c r="JM99" s="2" t="e">
        <f t="shared" si="961"/>
        <v>#VALUE!</v>
      </c>
      <c r="JN99" s="2">
        <f t="shared" si="962"/>
        <v>0</v>
      </c>
      <c r="JO99" s="2" t="e">
        <f t="shared" si="963"/>
        <v>#VALUE!</v>
      </c>
      <c r="JP99" s="2" t="e">
        <f t="shared" si="964"/>
        <v>#VALUE!</v>
      </c>
      <c r="JQ99" s="2" t="e">
        <f t="shared" si="965"/>
        <v>#VALUE!</v>
      </c>
      <c r="JR99" s="2" t="e">
        <f t="shared" si="966"/>
        <v>#VALUE!</v>
      </c>
      <c r="JS99" s="2" t="e">
        <f t="shared" si="967"/>
        <v>#VALUE!</v>
      </c>
      <c r="JT99" s="2" t="e">
        <f t="shared" si="968"/>
        <v>#VALUE!</v>
      </c>
      <c r="JU99" s="2" t="e">
        <f t="shared" si="969"/>
        <v>#VALUE!</v>
      </c>
      <c r="JV99" s="2" t="e">
        <f t="shared" si="970"/>
        <v>#VALUE!</v>
      </c>
      <c r="JW99" s="2" t="e">
        <f t="shared" si="971"/>
        <v>#VALUE!</v>
      </c>
      <c r="JX99" s="2" t="e">
        <f t="shared" si="972"/>
        <v>#VALUE!</v>
      </c>
      <c r="JY99" s="2" t="e">
        <f t="shared" si="973"/>
        <v>#VALUE!</v>
      </c>
      <c r="JZ99" s="2" t="e">
        <f t="shared" si="974"/>
        <v>#VALUE!</v>
      </c>
      <c r="KA99" s="2" t="e">
        <f t="shared" si="975"/>
        <v>#VALUE!</v>
      </c>
      <c r="KB99" s="2" t="e">
        <f t="shared" si="976"/>
        <v>#VALUE!</v>
      </c>
      <c r="KC99" s="2" t="e">
        <f t="shared" si="977"/>
        <v>#VALUE!</v>
      </c>
      <c r="KD99" s="2" t="e">
        <f t="shared" si="978"/>
        <v>#VALUE!</v>
      </c>
      <c r="KE99" s="2" t="e">
        <f t="shared" si="979"/>
        <v>#VALUE!</v>
      </c>
      <c r="KF99" s="2" t="e">
        <f t="shared" si="980"/>
        <v>#VALUE!</v>
      </c>
      <c r="KG99" s="2" t="e">
        <f t="shared" si="981"/>
        <v>#VALUE!</v>
      </c>
      <c r="KH99" s="2" t="e">
        <f t="shared" si="982"/>
        <v>#VALUE!</v>
      </c>
      <c r="KI99" s="2" t="e">
        <f t="shared" si="983"/>
        <v>#VALUE!</v>
      </c>
      <c r="KJ99" s="2" t="e">
        <f t="shared" si="984"/>
        <v>#VALUE!</v>
      </c>
      <c r="KK99" s="2" t="e">
        <f t="shared" si="985"/>
        <v>#VALUE!</v>
      </c>
      <c r="KL99" s="2">
        <f t="shared" si="986"/>
        <v>0</v>
      </c>
      <c r="KM99" s="2" t="e">
        <f t="shared" si="987"/>
        <v>#VALUE!</v>
      </c>
      <c r="KN99" s="2" t="e">
        <f t="shared" si="988"/>
        <v>#VALUE!</v>
      </c>
      <c r="KO99" s="2" t="e">
        <f t="shared" si="989"/>
        <v>#VALUE!</v>
      </c>
      <c r="KP99" s="2" t="e">
        <f t="shared" si="990"/>
        <v>#VALUE!</v>
      </c>
      <c r="KQ99" s="2" t="e">
        <f t="shared" si="991"/>
        <v>#VALUE!</v>
      </c>
      <c r="KR99" s="2" t="e">
        <f t="shared" si="992"/>
        <v>#VALUE!</v>
      </c>
      <c r="KS99" s="2" t="e">
        <f t="shared" si="993"/>
        <v>#VALUE!</v>
      </c>
      <c r="KT99" s="2" t="e">
        <f t="shared" si="994"/>
        <v>#VALUE!</v>
      </c>
      <c r="KU99" s="2" t="e">
        <f t="shared" si="995"/>
        <v>#VALUE!</v>
      </c>
      <c r="KV99" s="2" t="e">
        <f t="shared" si="996"/>
        <v>#VALUE!</v>
      </c>
      <c r="KW99" s="2" t="e">
        <f t="shared" si="997"/>
        <v>#VALUE!</v>
      </c>
      <c r="KX99" s="2" t="e">
        <f t="shared" si="998"/>
        <v>#VALUE!</v>
      </c>
      <c r="KY99" s="2" t="e">
        <f t="shared" si="999"/>
        <v>#VALUE!</v>
      </c>
      <c r="KZ99" s="2" t="e">
        <f t="shared" si="1000"/>
        <v>#VALUE!</v>
      </c>
      <c r="LA99" s="2" t="e">
        <f t="shared" si="1001"/>
        <v>#VALUE!</v>
      </c>
      <c r="LB99" s="2" t="e">
        <f t="shared" si="1002"/>
        <v>#VALUE!</v>
      </c>
      <c r="LC99" s="2" t="e">
        <f t="shared" si="1003"/>
        <v>#VALUE!</v>
      </c>
      <c r="LD99" s="2" t="e">
        <f t="shared" si="1004"/>
        <v>#VALUE!</v>
      </c>
      <c r="LE99" s="2" t="e">
        <f t="shared" si="1005"/>
        <v>#VALUE!</v>
      </c>
      <c r="LF99" s="2" t="e">
        <f t="shared" si="1006"/>
        <v>#VALUE!</v>
      </c>
      <c r="LG99" s="2" t="e">
        <f t="shared" si="1007"/>
        <v>#VALUE!</v>
      </c>
      <c r="LH99" s="2" t="e">
        <f t="shared" si="1008"/>
        <v>#VALUE!</v>
      </c>
      <c r="LI99" s="2" t="e">
        <f t="shared" si="1009"/>
        <v>#VALUE!</v>
      </c>
      <c r="LJ99" s="2">
        <f t="shared" si="1010"/>
        <v>0</v>
      </c>
      <c r="LK99" s="2" t="e">
        <f t="shared" si="1011"/>
        <v>#VALUE!</v>
      </c>
      <c r="LL99" s="2" t="e">
        <f t="shared" si="1012"/>
        <v>#VALUE!</v>
      </c>
      <c r="LM99" s="2" t="e">
        <f t="shared" si="1013"/>
        <v>#VALUE!</v>
      </c>
      <c r="LN99" s="2" t="e">
        <f t="shared" si="1014"/>
        <v>#VALUE!</v>
      </c>
      <c r="LO99" s="2" t="e">
        <f t="shared" si="1015"/>
        <v>#VALUE!</v>
      </c>
      <c r="LP99" s="2" t="e">
        <f t="shared" si="1016"/>
        <v>#VALUE!</v>
      </c>
      <c r="LQ99" s="2" t="e">
        <f t="shared" si="1017"/>
        <v>#VALUE!</v>
      </c>
      <c r="LR99" s="2" t="e">
        <f t="shared" si="1018"/>
        <v>#VALUE!</v>
      </c>
      <c r="LS99" s="2" t="e">
        <f t="shared" si="1019"/>
        <v>#VALUE!</v>
      </c>
      <c r="LT99" s="2" t="e">
        <f t="shared" si="1020"/>
        <v>#VALUE!</v>
      </c>
      <c r="LU99" s="2" t="e">
        <f t="shared" si="1021"/>
        <v>#VALUE!</v>
      </c>
      <c r="LV99" s="2" t="e">
        <f t="shared" si="1022"/>
        <v>#VALUE!</v>
      </c>
      <c r="LW99" s="2" t="e">
        <f t="shared" si="1023"/>
        <v>#VALUE!</v>
      </c>
      <c r="LX99" s="2" t="e">
        <f t="shared" si="1024"/>
        <v>#VALUE!</v>
      </c>
      <c r="LY99" s="2" t="e">
        <f t="shared" si="1025"/>
        <v>#VALUE!</v>
      </c>
      <c r="LZ99" s="2" t="e">
        <f t="shared" si="1026"/>
        <v>#VALUE!</v>
      </c>
      <c r="MA99" s="2" t="e">
        <f t="shared" si="1027"/>
        <v>#VALUE!</v>
      </c>
      <c r="MB99" s="2" t="e">
        <f t="shared" si="1028"/>
        <v>#VALUE!</v>
      </c>
      <c r="MC99" s="2" t="e">
        <f t="shared" si="1029"/>
        <v>#VALUE!</v>
      </c>
      <c r="MD99" s="2" t="e">
        <f t="shared" si="1030"/>
        <v>#VALUE!</v>
      </c>
      <c r="ME99" s="2" t="e">
        <f t="shared" si="1031"/>
        <v>#VALUE!</v>
      </c>
      <c r="MF99" s="2" t="e">
        <f t="shared" si="1032"/>
        <v>#VALUE!</v>
      </c>
      <c r="MG99" s="2" t="e">
        <f t="shared" si="1033"/>
        <v>#VALUE!</v>
      </c>
      <c r="MH99" s="2">
        <f t="shared" si="1034"/>
        <v>1</v>
      </c>
      <c r="MI99" s="2" t="e">
        <f t="shared" si="1035"/>
        <v>#VALUE!</v>
      </c>
      <c r="MJ99" s="2" t="e">
        <f t="shared" si="1036"/>
        <v>#VALUE!</v>
      </c>
      <c r="MK99" s="2" t="e">
        <f t="shared" si="1037"/>
        <v>#VALUE!</v>
      </c>
      <c r="ML99" s="2" t="e">
        <f t="shared" si="1038"/>
        <v>#VALUE!</v>
      </c>
      <c r="MM99" s="2" t="e">
        <f t="shared" si="1039"/>
        <v>#VALUE!</v>
      </c>
      <c r="MN99" s="2" t="e">
        <f t="shared" si="1040"/>
        <v>#VALUE!</v>
      </c>
      <c r="MO99" s="2" t="e">
        <f t="shared" si="1041"/>
        <v>#VALUE!</v>
      </c>
      <c r="MP99" s="2" t="e">
        <f t="shared" si="1042"/>
        <v>#VALUE!</v>
      </c>
      <c r="MQ99" s="2" t="e">
        <f t="shared" si="1043"/>
        <v>#VALUE!</v>
      </c>
      <c r="MR99" s="2" t="e">
        <f t="shared" si="1044"/>
        <v>#VALUE!</v>
      </c>
      <c r="MS99" s="2" t="e">
        <f t="shared" si="1045"/>
        <v>#VALUE!</v>
      </c>
      <c r="MT99" s="2" t="e">
        <f t="shared" si="1046"/>
        <v>#VALUE!</v>
      </c>
      <c r="MU99" s="2" t="e">
        <f t="shared" si="1047"/>
        <v>#VALUE!</v>
      </c>
      <c r="MV99" s="2" t="e">
        <f t="shared" si="1048"/>
        <v>#VALUE!</v>
      </c>
      <c r="MW99" s="2" t="e">
        <f t="shared" si="1049"/>
        <v>#VALUE!</v>
      </c>
      <c r="MX99" s="2" t="e">
        <f t="shared" si="1050"/>
        <v>#VALUE!</v>
      </c>
      <c r="MY99" s="2" t="e">
        <f t="shared" si="1051"/>
        <v>#VALUE!</v>
      </c>
      <c r="MZ99" s="2" t="e">
        <f t="shared" si="1052"/>
        <v>#VALUE!</v>
      </c>
      <c r="NA99" s="2" t="e">
        <f t="shared" si="1053"/>
        <v>#VALUE!</v>
      </c>
      <c r="NB99" s="2" t="e">
        <f t="shared" si="1054"/>
        <v>#VALUE!</v>
      </c>
      <c r="NC99" s="2" t="e">
        <f t="shared" si="1055"/>
        <v>#VALUE!</v>
      </c>
      <c r="ND99" s="2" t="e">
        <f t="shared" si="1056"/>
        <v>#VALUE!</v>
      </c>
      <c r="NE99" s="2" t="e">
        <f t="shared" si="1057"/>
        <v>#VALUE!</v>
      </c>
      <c r="NF99" s="2">
        <f t="shared" si="1223"/>
        <v>0</v>
      </c>
      <c r="NG99" s="2">
        <f t="shared" si="1058"/>
        <v>0</v>
      </c>
      <c r="NH99" s="2">
        <f t="shared" si="1059"/>
        <v>0</v>
      </c>
      <c r="NI99" s="2">
        <f t="shared" si="1060"/>
        <v>0</v>
      </c>
      <c r="NJ99" s="2">
        <f t="shared" si="1061"/>
        <v>0</v>
      </c>
      <c r="NK99" s="2">
        <f t="shared" si="1062"/>
        <v>0</v>
      </c>
      <c r="NL99" s="2">
        <f t="shared" si="1063"/>
        <v>0</v>
      </c>
      <c r="NM99" s="2">
        <f t="shared" si="1064"/>
        <v>0</v>
      </c>
      <c r="NN99" s="2">
        <f t="shared" si="1065"/>
        <v>0</v>
      </c>
      <c r="NO99" s="2">
        <f t="shared" si="1066"/>
        <v>0</v>
      </c>
      <c r="NP99" s="2">
        <f t="shared" si="1067"/>
        <v>0</v>
      </c>
      <c r="NQ99" s="2">
        <f t="shared" si="1068"/>
        <v>0</v>
      </c>
      <c r="NR99" s="2">
        <f t="shared" si="1069"/>
        <v>0</v>
      </c>
      <c r="NS99" s="2">
        <f t="shared" si="1070"/>
        <v>0</v>
      </c>
      <c r="NT99" s="2">
        <f t="shared" si="1071"/>
        <v>0</v>
      </c>
      <c r="NU99" s="2">
        <f t="shared" si="1072"/>
        <v>0</v>
      </c>
      <c r="NV99" s="2">
        <f t="shared" si="1073"/>
        <v>0</v>
      </c>
      <c r="NW99" s="2">
        <f t="shared" si="1074"/>
        <v>0</v>
      </c>
      <c r="NX99" s="2">
        <f t="shared" si="1075"/>
        <v>0</v>
      </c>
      <c r="NY99" s="2">
        <f t="shared" si="1076"/>
        <v>0</v>
      </c>
      <c r="NZ99" s="2">
        <f t="shared" si="1077"/>
        <v>0</v>
      </c>
      <c r="OA99" s="2">
        <f t="shared" si="1078"/>
        <v>0</v>
      </c>
      <c r="OB99" s="2">
        <f t="shared" si="1079"/>
        <v>0</v>
      </c>
      <c r="OC99" s="2">
        <f t="shared" si="1080"/>
        <v>0</v>
      </c>
      <c r="OD99" s="2">
        <f>IF(AND(NF99&gt;'Graph Creator'!$K$4,'Detalle de Cuentas'!NF99&lt;='Graph Creator'!$L$4),1,0)</f>
        <v>0</v>
      </c>
      <c r="OE99" s="2">
        <f>IF(AND(NG99&gt;'Graph Creator'!$K$4,'Detalle de Cuentas'!NG99&lt;='Graph Creator'!$L$4),1,0)</f>
        <v>0</v>
      </c>
      <c r="OF99" s="2">
        <f>IF(AND(NH99&gt;'Graph Creator'!$K$4,'Detalle de Cuentas'!NH99&lt;='Graph Creator'!$L$4),1,0)</f>
        <v>0</v>
      </c>
      <c r="OG99" s="2">
        <f>IF(AND(NI99&gt;'Graph Creator'!$K$4,'Detalle de Cuentas'!NI99&lt;='Graph Creator'!$L$4),1,0)</f>
        <v>0</v>
      </c>
      <c r="OH99" s="2">
        <f>IF(AND(NJ99&gt;'Graph Creator'!$K$4,'Detalle de Cuentas'!NJ99&lt;='Graph Creator'!$L$4),1,0)</f>
        <v>0</v>
      </c>
      <c r="OI99" s="2">
        <f>IF(AND(NK99&gt;'Graph Creator'!$K$4,'Detalle de Cuentas'!NK99&lt;='Graph Creator'!$L$4),1,0)</f>
        <v>0</v>
      </c>
      <c r="OJ99" s="2">
        <f>IF(AND(NL99&gt;'Graph Creator'!$K$4,'Detalle de Cuentas'!NL99&lt;='Graph Creator'!$L$4),1,0)</f>
        <v>0</v>
      </c>
      <c r="OK99" s="2">
        <f>IF(AND(NM99&gt;'Graph Creator'!$K$4,'Detalle de Cuentas'!NM99&lt;='Graph Creator'!$L$4),1,0)</f>
        <v>0</v>
      </c>
      <c r="OL99" s="2">
        <f>IF(AND(NN99&gt;'Graph Creator'!$K$4,'Detalle de Cuentas'!NN99&lt;='Graph Creator'!$L$4),1,0)</f>
        <v>0</v>
      </c>
      <c r="OM99" s="2">
        <f>IF(AND(NO99&gt;'Graph Creator'!$K$4,'Detalle de Cuentas'!NO99&lt;='Graph Creator'!$L$4),1,0)</f>
        <v>0</v>
      </c>
      <c r="ON99" s="2">
        <f>IF(AND(NP99&gt;'Graph Creator'!$K$4,'Detalle de Cuentas'!NP99&lt;='Graph Creator'!$L$4),1,0)</f>
        <v>0</v>
      </c>
      <c r="OO99" s="2">
        <f>IF(AND(NQ99&gt;'Graph Creator'!$K$4,'Detalle de Cuentas'!NQ99&lt;='Graph Creator'!$L$4),1,0)</f>
        <v>0</v>
      </c>
      <c r="OP99" s="2">
        <f>IF(AND(NR99&gt;'Graph Creator'!$K$4,'Detalle de Cuentas'!NR99&lt;='Graph Creator'!$L$4),1,0)</f>
        <v>0</v>
      </c>
      <c r="OQ99" s="2">
        <f>IF(AND(NS99&gt;'Graph Creator'!$K$4,'Detalle de Cuentas'!NS99&lt;='Graph Creator'!$L$4),1,0)</f>
        <v>0</v>
      </c>
      <c r="OR99" s="2">
        <f>IF(AND(NT99&gt;'Graph Creator'!$K$4,'Detalle de Cuentas'!NT99&lt;='Graph Creator'!$L$4),1,0)</f>
        <v>0</v>
      </c>
      <c r="OS99" s="2">
        <f>IF(AND(NU99&gt;'Graph Creator'!$K$4,'Detalle de Cuentas'!NU99&lt;='Graph Creator'!$L$4),1,0)</f>
        <v>0</v>
      </c>
      <c r="OT99" s="2">
        <f>IF(AND(NV99&gt;'Graph Creator'!$K$4,'Detalle de Cuentas'!NV99&lt;='Graph Creator'!$L$4),1,0)</f>
        <v>0</v>
      </c>
      <c r="OU99" s="2">
        <f>IF(AND(NW99&gt;'Graph Creator'!$K$4,'Detalle de Cuentas'!NW99&lt;='Graph Creator'!$L$4),1,0)</f>
        <v>0</v>
      </c>
      <c r="OV99" s="2">
        <f>IF(AND(NX99&gt;'Graph Creator'!$K$4,'Detalle de Cuentas'!NX99&lt;='Graph Creator'!$L$4),1,0)</f>
        <v>0</v>
      </c>
      <c r="OW99" s="2">
        <f>IF(AND(NY99&gt;'Graph Creator'!$K$4,'Detalle de Cuentas'!NY99&lt;='Graph Creator'!$L$4),1,0)</f>
        <v>0</v>
      </c>
      <c r="OX99" s="2">
        <f>IF(AND(NZ99&gt;'Graph Creator'!$K$4,'Detalle de Cuentas'!NZ99&lt;='Graph Creator'!$L$4),1,0)</f>
        <v>0</v>
      </c>
      <c r="OY99" s="2">
        <f>IF(AND(OA99&gt;'Graph Creator'!$K$4,'Detalle de Cuentas'!OA99&lt;='Graph Creator'!$L$4),1,0)</f>
        <v>0</v>
      </c>
      <c r="OZ99" s="2">
        <f>IF(AND(OB99&gt;'Graph Creator'!$K$4,'Detalle de Cuentas'!OB99&lt;='Graph Creator'!$L$4),1,0)</f>
        <v>0</v>
      </c>
      <c r="PA99" s="2">
        <f>IF(AND(OC99&gt;'Graph Creator'!$K$4,'Detalle de Cuentas'!OC99&lt;='Graph Creator'!$L$4),1,0)</f>
        <v>0</v>
      </c>
      <c r="PB99" s="2">
        <f>IF(AND(NF99&gt;'Graph Creator'!$L$4,'Detalle de Cuentas'!NF99&lt;='Graph Creator'!$M$4),1,0)</f>
        <v>0</v>
      </c>
      <c r="PC99" s="2">
        <f>IF(AND(NG99&gt;'Graph Creator'!$L$4,'Detalle de Cuentas'!NG99&lt;='Graph Creator'!$M$4),1,0)</f>
        <v>0</v>
      </c>
      <c r="PD99" s="2">
        <f>IF(AND(NH99&gt;'Graph Creator'!$L$4,'Detalle de Cuentas'!NH99&lt;='Graph Creator'!$M$4),1,0)</f>
        <v>0</v>
      </c>
      <c r="PE99" s="2">
        <f>IF(AND(NI99&gt;'Graph Creator'!$L$4,'Detalle de Cuentas'!NI99&lt;='Graph Creator'!$M$4),1,0)</f>
        <v>0</v>
      </c>
      <c r="PF99" s="2">
        <f>IF(AND(NJ99&gt;'Graph Creator'!$L$4,'Detalle de Cuentas'!NJ99&lt;='Graph Creator'!$M$4),1,0)</f>
        <v>0</v>
      </c>
      <c r="PG99" s="2">
        <f>IF(AND(NK99&gt;'Graph Creator'!$L$4,'Detalle de Cuentas'!NK99&lt;='Graph Creator'!$M$4),1,0)</f>
        <v>0</v>
      </c>
      <c r="PH99" s="2">
        <f>IF(AND(NL99&gt;'Graph Creator'!$L$4,'Detalle de Cuentas'!NL99&lt;='Graph Creator'!$M$4),1,0)</f>
        <v>0</v>
      </c>
      <c r="PI99" s="2">
        <f>IF(AND(NM99&gt;'Graph Creator'!$L$4,'Detalle de Cuentas'!NM99&lt;='Graph Creator'!$M$4),1,0)</f>
        <v>0</v>
      </c>
      <c r="PJ99" s="2">
        <f>IF(AND(NN99&gt;'Graph Creator'!$L$4,'Detalle de Cuentas'!NN99&lt;='Graph Creator'!$M$4),1,0)</f>
        <v>0</v>
      </c>
      <c r="PK99" s="2">
        <f>IF(AND(NO99&gt;'Graph Creator'!$L$4,'Detalle de Cuentas'!NO99&lt;='Graph Creator'!$M$4),1,0)</f>
        <v>0</v>
      </c>
      <c r="PL99" s="2">
        <f>IF(AND(NP99&gt;'Graph Creator'!$L$4,'Detalle de Cuentas'!NP99&lt;='Graph Creator'!$M$4),1,0)</f>
        <v>0</v>
      </c>
      <c r="PM99" s="2">
        <f>IF(AND(NQ99&gt;'Graph Creator'!$L$4,'Detalle de Cuentas'!NQ99&lt;='Graph Creator'!$M$4),1,0)</f>
        <v>0</v>
      </c>
      <c r="PN99" s="2">
        <f>IF(AND(NR99&gt;'Graph Creator'!$L$4,'Detalle de Cuentas'!NR99&lt;='Graph Creator'!$M$4),1,0)</f>
        <v>0</v>
      </c>
      <c r="PO99" s="2">
        <f>IF(AND(NS99&gt;'Graph Creator'!$L$4,'Detalle de Cuentas'!NS99&lt;='Graph Creator'!$M$4),1,0)</f>
        <v>0</v>
      </c>
      <c r="PP99" s="2">
        <f>IF(AND(NT99&gt;'Graph Creator'!$L$4,'Detalle de Cuentas'!NT99&lt;='Graph Creator'!$M$4),1,0)</f>
        <v>0</v>
      </c>
      <c r="PQ99" s="2">
        <f>IF(AND(NU99&gt;'Graph Creator'!$L$4,'Detalle de Cuentas'!NU99&lt;='Graph Creator'!$M$4),1,0)</f>
        <v>0</v>
      </c>
      <c r="PR99" s="2">
        <f>IF(AND(NV99&gt;'Graph Creator'!$L$4,'Detalle de Cuentas'!NV99&lt;='Graph Creator'!$M$4),1,0)</f>
        <v>0</v>
      </c>
      <c r="PS99" s="2">
        <f>IF(AND(NW99&gt;'Graph Creator'!$L$4,'Detalle de Cuentas'!NW99&lt;='Graph Creator'!$M$4),1,0)</f>
        <v>0</v>
      </c>
      <c r="PT99" s="2">
        <f>IF(AND(NX99&gt;'Graph Creator'!$L$4,'Detalle de Cuentas'!NX99&lt;='Graph Creator'!$M$4),1,0)</f>
        <v>0</v>
      </c>
      <c r="PU99" s="2">
        <f>IF(AND(NY99&gt;'Graph Creator'!$L$4,'Detalle de Cuentas'!NY99&lt;='Graph Creator'!$M$4),1,0)</f>
        <v>0</v>
      </c>
      <c r="PV99" s="2">
        <f>IF(AND(NZ99&gt;'Graph Creator'!$L$4,'Detalle de Cuentas'!NZ99&lt;='Graph Creator'!$M$4),1,0)</f>
        <v>0</v>
      </c>
      <c r="PW99" s="2">
        <f>IF(AND(OA99&gt;'Graph Creator'!$L$4,'Detalle de Cuentas'!OA99&lt;='Graph Creator'!$M$4),1,0)</f>
        <v>0</v>
      </c>
      <c r="PX99" s="2">
        <f>IF(AND(OB99&gt;'Graph Creator'!$L$4,'Detalle de Cuentas'!OB99&lt;='Graph Creator'!$M$4),1,0)</f>
        <v>0</v>
      </c>
      <c r="PY99" s="2">
        <f>IF(AND(OC99&gt;'Graph Creator'!$L$4,'Detalle de Cuentas'!OC99&lt;='Graph Creator'!$M$4),1,0)</f>
        <v>0</v>
      </c>
      <c r="PZ99" s="2">
        <f>IF(AND(NF99&gt;'Graph Creator'!$M$4,'Detalle de Cuentas'!NF99&lt;='Graph Creator'!$N$4),1,0)</f>
        <v>0</v>
      </c>
      <c r="QA99" s="2">
        <f>IF(AND(NG99&gt;'Graph Creator'!$M$4,'Detalle de Cuentas'!NG99&lt;='Graph Creator'!$N$4),1,0)</f>
        <v>0</v>
      </c>
      <c r="QB99" s="2">
        <f>IF(AND(NH99&gt;'Graph Creator'!$M$4,'Detalle de Cuentas'!NH99&lt;='Graph Creator'!$N$4),1,0)</f>
        <v>0</v>
      </c>
      <c r="QC99" s="2">
        <f>IF(AND(NI99&gt;'Graph Creator'!$M$4,'Detalle de Cuentas'!NI99&lt;='Graph Creator'!$N$4),1,0)</f>
        <v>0</v>
      </c>
      <c r="QD99" s="2">
        <f>IF(AND(NJ99&gt;'Graph Creator'!$M$4,'Detalle de Cuentas'!NJ99&lt;='Graph Creator'!$N$4),1,0)</f>
        <v>0</v>
      </c>
      <c r="QE99" s="2">
        <f>IF(AND(NK99&gt;'Graph Creator'!$M$4,'Detalle de Cuentas'!NK99&lt;='Graph Creator'!$N$4),1,0)</f>
        <v>0</v>
      </c>
      <c r="QF99" s="2">
        <f>IF(AND(NL99&gt;'Graph Creator'!$M$4,'Detalle de Cuentas'!NL99&lt;='Graph Creator'!$N$4),1,0)</f>
        <v>0</v>
      </c>
      <c r="QG99" s="2">
        <f>IF(AND(NM99&gt;'Graph Creator'!$M$4,'Detalle de Cuentas'!NM99&lt;='Graph Creator'!$N$4),1,0)</f>
        <v>0</v>
      </c>
      <c r="QH99" s="2">
        <f>IF(AND(NN99&gt;'Graph Creator'!$M$4,'Detalle de Cuentas'!NN99&lt;='Graph Creator'!$N$4),1,0)</f>
        <v>0</v>
      </c>
      <c r="QI99" s="2">
        <f>IF(AND(NO99&gt;'Graph Creator'!$M$4,'Detalle de Cuentas'!NO99&lt;='Graph Creator'!$N$4),1,0)</f>
        <v>0</v>
      </c>
      <c r="QJ99" s="2">
        <f>IF(AND(NP99&gt;'Graph Creator'!$M$4,'Detalle de Cuentas'!NP99&lt;='Graph Creator'!$N$4),1,0)</f>
        <v>0</v>
      </c>
      <c r="QK99" s="2">
        <f>IF(AND(NQ99&gt;'Graph Creator'!$M$4,'Detalle de Cuentas'!NQ99&lt;='Graph Creator'!$N$4),1,0)</f>
        <v>0</v>
      </c>
      <c r="QL99" s="2">
        <f>IF(AND(NR99&gt;'Graph Creator'!$M$4,'Detalle de Cuentas'!NR99&lt;='Graph Creator'!$N$4),1,0)</f>
        <v>0</v>
      </c>
      <c r="QM99" s="2">
        <f>IF(AND(NS99&gt;'Graph Creator'!$M$4,'Detalle de Cuentas'!NS99&lt;='Graph Creator'!$N$4),1,0)</f>
        <v>0</v>
      </c>
      <c r="QN99" s="2">
        <f>IF(AND(NT99&gt;'Graph Creator'!$M$4,'Detalle de Cuentas'!NT99&lt;='Graph Creator'!$N$4),1,0)</f>
        <v>0</v>
      </c>
      <c r="QO99" s="2">
        <f>IF(AND(NU99&gt;'Graph Creator'!$M$4,'Detalle de Cuentas'!NU99&lt;='Graph Creator'!$N$4),1,0)</f>
        <v>0</v>
      </c>
      <c r="QP99" s="2">
        <f>IF(AND(NV99&gt;'Graph Creator'!$M$4,'Detalle de Cuentas'!NV99&lt;='Graph Creator'!$N$4),1,0)</f>
        <v>0</v>
      </c>
      <c r="QQ99" s="2">
        <f>IF(AND(NW99&gt;'Graph Creator'!$M$4,'Detalle de Cuentas'!NW99&lt;='Graph Creator'!$N$4),1,0)</f>
        <v>0</v>
      </c>
      <c r="QR99" s="2">
        <f>IF(AND(NX99&gt;'Graph Creator'!$M$4,'Detalle de Cuentas'!NX99&lt;='Graph Creator'!$N$4),1,0)</f>
        <v>0</v>
      </c>
      <c r="QS99" s="2">
        <f>IF(AND(NY99&gt;'Graph Creator'!$M$4,'Detalle de Cuentas'!NY99&lt;='Graph Creator'!$N$4),1,0)</f>
        <v>0</v>
      </c>
      <c r="QT99" s="2">
        <f>IF(AND(NZ99&gt;'Graph Creator'!$M$4,'Detalle de Cuentas'!NZ99&lt;='Graph Creator'!$N$4),1,0)</f>
        <v>0</v>
      </c>
      <c r="QU99" s="2">
        <f>IF(AND(OA99&gt;'Graph Creator'!$M$4,'Detalle de Cuentas'!OA99&lt;='Graph Creator'!$N$4),1,0)</f>
        <v>0</v>
      </c>
      <c r="QV99" s="2">
        <f>IF(AND(OB99&gt;'Graph Creator'!$M$4,'Detalle de Cuentas'!OB99&lt;='Graph Creator'!$N$4),1,0)</f>
        <v>0</v>
      </c>
      <c r="QW99" s="2">
        <f>IF(AND(OC99&gt;'Graph Creator'!$M$4,'Detalle de Cuentas'!OC99&lt;='Graph Creator'!$N$4),1,0)</f>
        <v>0</v>
      </c>
      <c r="QX99" s="2">
        <f>IF(AND(NF99&gt;'Graph Creator'!$N$4,'Detalle de Cuentas'!NF99&lt;='Graph Creator'!$O$4),1,0)</f>
        <v>0</v>
      </c>
      <c r="QY99" s="2">
        <f>IF(AND(NG99&gt;'Graph Creator'!$N$4,'Detalle de Cuentas'!NG99&lt;='Graph Creator'!$O$4),1,0)</f>
        <v>0</v>
      </c>
      <c r="QZ99" s="2">
        <f>IF(AND(NH99&gt;'Graph Creator'!$N$4,'Detalle de Cuentas'!NH99&lt;='Graph Creator'!$O$4),1,0)</f>
        <v>0</v>
      </c>
      <c r="RA99" s="2">
        <f>IF(AND(NI99&gt;'Graph Creator'!$N$4,'Detalle de Cuentas'!NI99&lt;='Graph Creator'!$O$4),1,0)</f>
        <v>0</v>
      </c>
      <c r="RB99" s="2">
        <f>IF(AND(NJ99&gt;'Graph Creator'!$N$4,'Detalle de Cuentas'!NJ99&lt;='Graph Creator'!$O$4),1,0)</f>
        <v>0</v>
      </c>
      <c r="RC99" s="2">
        <f>IF(AND(NK99&gt;'Graph Creator'!$N$4,'Detalle de Cuentas'!NK99&lt;='Graph Creator'!$O$4),1,0)</f>
        <v>0</v>
      </c>
      <c r="RD99" s="2">
        <f>IF(AND(NL99&gt;'Graph Creator'!$N$4,'Detalle de Cuentas'!NL99&lt;='Graph Creator'!$O$4),1,0)</f>
        <v>0</v>
      </c>
      <c r="RE99" s="2">
        <f>IF(AND(NM99&gt;'Graph Creator'!$N$4,'Detalle de Cuentas'!NM99&lt;='Graph Creator'!$O$4),1,0)</f>
        <v>0</v>
      </c>
      <c r="RF99" s="2">
        <f>IF(AND(NN99&gt;'Graph Creator'!$N$4,'Detalle de Cuentas'!NN99&lt;='Graph Creator'!$O$4),1,0)</f>
        <v>0</v>
      </c>
      <c r="RG99" s="2">
        <f>IF(AND(NO99&gt;'Graph Creator'!$N$4,'Detalle de Cuentas'!NO99&lt;='Graph Creator'!$O$4),1,0)</f>
        <v>0</v>
      </c>
      <c r="RH99" s="2">
        <f>IF(AND(NP99&gt;'Graph Creator'!$N$4,'Detalle de Cuentas'!NP99&lt;='Graph Creator'!$O$4),1,0)</f>
        <v>0</v>
      </c>
      <c r="RI99" s="2">
        <f>IF(AND(NQ99&gt;'Graph Creator'!$N$4,'Detalle de Cuentas'!NQ99&lt;='Graph Creator'!$O$4),1,0)</f>
        <v>0</v>
      </c>
      <c r="RJ99" s="2">
        <f>IF(AND(NR99&gt;'Graph Creator'!$N$4,'Detalle de Cuentas'!NR99&lt;='Graph Creator'!$O$4),1,0)</f>
        <v>0</v>
      </c>
      <c r="RK99" s="2">
        <f>IF(AND(NS99&gt;'Graph Creator'!$N$4,'Detalle de Cuentas'!NS99&lt;='Graph Creator'!$O$4),1,0)</f>
        <v>0</v>
      </c>
      <c r="RL99" s="2">
        <f>IF(AND(NT99&gt;'Graph Creator'!$N$4,'Detalle de Cuentas'!NT99&lt;='Graph Creator'!$O$4),1,0)</f>
        <v>0</v>
      </c>
      <c r="RM99" s="2">
        <f>IF(AND(NU99&gt;'Graph Creator'!$N$4,'Detalle de Cuentas'!NU99&lt;='Graph Creator'!$O$4),1,0)</f>
        <v>0</v>
      </c>
      <c r="RN99" s="2">
        <f>IF(AND(NV99&gt;'Graph Creator'!$N$4,'Detalle de Cuentas'!NV99&lt;='Graph Creator'!$O$4),1,0)</f>
        <v>0</v>
      </c>
      <c r="RO99" s="2">
        <f>IF(AND(NW99&gt;'Graph Creator'!$N$4,'Detalle de Cuentas'!NW99&lt;='Graph Creator'!$O$4),1,0)</f>
        <v>0</v>
      </c>
      <c r="RP99" s="2">
        <f>IF(AND(NX99&gt;'Graph Creator'!$N$4,'Detalle de Cuentas'!NX99&lt;='Graph Creator'!$O$4),1,0)</f>
        <v>0</v>
      </c>
      <c r="RQ99" s="2">
        <f>IF(AND(NY99&gt;'Graph Creator'!$N$4,'Detalle de Cuentas'!NY99&lt;='Graph Creator'!$O$4),1,0)</f>
        <v>0</v>
      </c>
      <c r="RR99" s="2">
        <f>IF(AND(NZ99&gt;'Graph Creator'!$N$4,'Detalle de Cuentas'!NZ99&lt;='Graph Creator'!$O$4),1,0)</f>
        <v>0</v>
      </c>
      <c r="RS99" s="2">
        <f>IF(AND(OA99&gt;'Graph Creator'!$N$4,'Detalle de Cuentas'!OA99&lt;='Graph Creator'!$O$4),1,0)</f>
        <v>0</v>
      </c>
      <c r="RT99" s="2">
        <f>IF(AND(OB99&gt;'Graph Creator'!$N$4,'Detalle de Cuentas'!OB99&lt;='Graph Creator'!$O$4),1,0)</f>
        <v>0</v>
      </c>
      <c r="RU99" s="2">
        <f>IF(AND(OC99&gt;'Graph Creator'!$N$4,'Detalle de Cuentas'!OC99&lt;='Graph Creator'!$O$4),1,0)</f>
        <v>0</v>
      </c>
      <c r="RV99" s="2" t="e">
        <f t="shared" si="1224"/>
        <v>#VALUE!</v>
      </c>
      <c r="RW99" s="2" t="e">
        <f t="shared" si="1225"/>
        <v>#VALUE!</v>
      </c>
      <c r="RX99" s="2" t="e">
        <f t="shared" si="1226"/>
        <v>#VALUE!</v>
      </c>
      <c r="RY99" s="2" t="e">
        <f t="shared" si="1227"/>
        <v>#VALUE!</v>
      </c>
      <c r="RZ99" s="2" t="e">
        <f t="shared" si="1228"/>
        <v>#VALUE!</v>
      </c>
      <c r="SA99" s="2" t="e">
        <f t="shared" si="1229"/>
        <v>#VALUE!</v>
      </c>
      <c r="SB99" s="2" t="e">
        <f t="shared" si="1230"/>
        <v>#VALUE!</v>
      </c>
      <c r="SC99" s="2" t="e">
        <f t="shared" si="1231"/>
        <v>#VALUE!</v>
      </c>
      <c r="SD99" s="2" t="e">
        <f t="shared" si="1232"/>
        <v>#VALUE!</v>
      </c>
      <c r="SE99" s="2" t="e">
        <f t="shared" si="1233"/>
        <v>#VALUE!</v>
      </c>
      <c r="SF99" s="2" t="e">
        <f t="shared" si="1234"/>
        <v>#VALUE!</v>
      </c>
      <c r="SG99" s="2" t="e">
        <f t="shared" si="1235"/>
        <v>#VALUE!</v>
      </c>
      <c r="SH99" s="2" t="e">
        <f t="shared" si="1236"/>
        <v>#VALUE!</v>
      </c>
      <c r="SI99" s="2" t="e">
        <f t="shared" si="1237"/>
        <v>#VALUE!</v>
      </c>
      <c r="SJ99" s="2" t="e">
        <f t="shared" si="1238"/>
        <v>#VALUE!</v>
      </c>
      <c r="SK99" s="2" t="e">
        <f t="shared" si="1239"/>
        <v>#VALUE!</v>
      </c>
      <c r="SL99" s="2" t="e">
        <f t="shared" si="1240"/>
        <v>#VALUE!</v>
      </c>
      <c r="SM99" s="2" t="e">
        <f t="shared" si="1241"/>
        <v>#VALUE!</v>
      </c>
      <c r="SN99" s="2" t="e">
        <f t="shared" si="1242"/>
        <v>#VALUE!</v>
      </c>
      <c r="SO99" s="2" t="e">
        <f t="shared" si="1243"/>
        <v>#VALUE!</v>
      </c>
      <c r="SP99" s="2" t="e">
        <f t="shared" si="1244"/>
        <v>#VALUE!</v>
      </c>
      <c r="SQ99" s="2" t="e">
        <f t="shared" si="1245"/>
        <v>#VALUE!</v>
      </c>
      <c r="SR99" s="2" t="e">
        <f t="shared" si="1246"/>
        <v>#VALUE!</v>
      </c>
      <c r="SS99" s="2" t="e">
        <f t="shared" si="1247"/>
        <v>#VALUE!</v>
      </c>
      <c r="ST99" s="2" t="e">
        <f t="shared" si="1248"/>
        <v>#VALUE!</v>
      </c>
      <c r="SU99" s="2" t="e">
        <f t="shared" si="1249"/>
        <v>#VALUE!</v>
      </c>
      <c r="SV99" s="2" t="e">
        <f t="shared" si="1250"/>
        <v>#VALUE!</v>
      </c>
      <c r="SW99" s="2" t="e">
        <f t="shared" si="1251"/>
        <v>#VALUE!</v>
      </c>
      <c r="SX99" s="2" t="e">
        <f t="shared" si="1252"/>
        <v>#VALUE!</v>
      </c>
      <c r="SY99" s="2" t="e">
        <f t="shared" si="1253"/>
        <v>#VALUE!</v>
      </c>
      <c r="SZ99" s="2" t="e">
        <f t="shared" si="1254"/>
        <v>#VALUE!</v>
      </c>
      <c r="TA99" s="2" t="e">
        <f t="shared" si="1255"/>
        <v>#VALUE!</v>
      </c>
      <c r="TB99" s="2" t="e">
        <f t="shared" si="1256"/>
        <v>#VALUE!</v>
      </c>
      <c r="TC99" s="2" t="e">
        <f t="shared" si="1257"/>
        <v>#VALUE!</v>
      </c>
      <c r="TD99" s="2" t="e">
        <f t="shared" si="1258"/>
        <v>#VALUE!</v>
      </c>
      <c r="TE99" s="2" t="e">
        <f t="shared" si="1259"/>
        <v>#VALUE!</v>
      </c>
      <c r="TF99" s="2" t="str">
        <f>IF(DZ99=1,IF(SUM(DZ$17:DZ99)&lt;2,""&amp;B99,", "&amp;B99),"")</f>
        <v/>
      </c>
      <c r="TG99" s="2" t="str">
        <f t="shared" si="1272"/>
        <v/>
      </c>
      <c r="TH99" s="2">
        <f t="shared" si="1260"/>
        <v>0</v>
      </c>
      <c r="TI99" s="14" t="str">
        <f t="shared" si="1261"/>
        <v/>
      </c>
      <c r="TJ99" s="14" t="e">
        <f t="shared" si="1081"/>
        <v>#VALUE!</v>
      </c>
      <c r="TK99" s="14" t="e">
        <f t="shared" si="1082"/>
        <v>#VALUE!</v>
      </c>
      <c r="TL99" s="14" t="e">
        <f t="shared" si="1083"/>
        <v>#VALUE!</v>
      </c>
      <c r="TM99" s="14" t="e">
        <f t="shared" si="1084"/>
        <v>#VALUE!</v>
      </c>
      <c r="TN99" s="14" t="e">
        <f t="shared" si="1085"/>
        <v>#VALUE!</v>
      </c>
      <c r="TO99" s="14" t="e">
        <f t="shared" si="1086"/>
        <v>#VALUE!</v>
      </c>
      <c r="TP99" s="14" t="e">
        <f t="shared" si="1087"/>
        <v>#VALUE!</v>
      </c>
      <c r="TQ99" s="14" t="e">
        <f t="shared" si="1088"/>
        <v>#VALUE!</v>
      </c>
      <c r="TR99" s="14" t="e">
        <f t="shared" si="1089"/>
        <v>#VALUE!</v>
      </c>
      <c r="TS99" s="14" t="e">
        <f t="shared" si="1090"/>
        <v>#VALUE!</v>
      </c>
      <c r="TT99" s="14" t="e">
        <f t="shared" si="1091"/>
        <v>#VALUE!</v>
      </c>
      <c r="TU99" s="14" t="e">
        <f t="shared" si="1092"/>
        <v>#VALUE!</v>
      </c>
      <c r="TV99" s="14" t="e">
        <f t="shared" si="1093"/>
        <v>#VALUE!</v>
      </c>
      <c r="TW99" s="14" t="e">
        <f t="shared" si="1094"/>
        <v>#VALUE!</v>
      </c>
      <c r="TX99" s="14" t="e">
        <f t="shared" si="1095"/>
        <v>#VALUE!</v>
      </c>
      <c r="TY99" s="14" t="e">
        <f t="shared" si="1096"/>
        <v>#VALUE!</v>
      </c>
      <c r="TZ99" s="14" t="e">
        <f t="shared" si="1097"/>
        <v>#VALUE!</v>
      </c>
      <c r="UA99" s="14" t="e">
        <f t="shared" si="1098"/>
        <v>#VALUE!</v>
      </c>
      <c r="UB99" s="14" t="e">
        <f t="shared" si="1099"/>
        <v>#VALUE!</v>
      </c>
      <c r="UC99" s="14" t="e">
        <f t="shared" si="1100"/>
        <v>#VALUE!</v>
      </c>
      <c r="UD99" s="14" t="e">
        <f t="shared" si="1101"/>
        <v>#VALUE!</v>
      </c>
      <c r="UE99" s="14" t="e">
        <f t="shared" si="1102"/>
        <v>#VALUE!</v>
      </c>
      <c r="UF99" s="14" t="e">
        <f t="shared" si="1103"/>
        <v>#VALUE!</v>
      </c>
      <c r="UH99" s="2">
        <f>IF($C$4-$R99&gt;'Graph Creator'!$E$2*'Graph Creator'!$D$13*12,0,1)</f>
        <v>1</v>
      </c>
      <c r="UJ99" s="2" t="e">
        <f t="shared" si="1262"/>
        <v>#VALUE!</v>
      </c>
      <c r="UK99" s="2" t="e">
        <f t="shared" si="1104"/>
        <v>#VALUE!</v>
      </c>
      <c r="UL99" s="2" t="e">
        <f t="shared" si="1105"/>
        <v>#VALUE!</v>
      </c>
      <c r="UM99" s="2" t="e">
        <f t="shared" si="1106"/>
        <v>#VALUE!</v>
      </c>
      <c r="UN99" s="2" t="e">
        <f t="shared" si="1107"/>
        <v>#VALUE!</v>
      </c>
      <c r="UO99" s="2" t="e">
        <f t="shared" si="1108"/>
        <v>#VALUE!</v>
      </c>
      <c r="UP99" s="2" t="e">
        <f t="shared" si="1109"/>
        <v>#VALUE!</v>
      </c>
      <c r="UQ99" s="2" t="e">
        <f t="shared" si="1110"/>
        <v>#VALUE!</v>
      </c>
      <c r="UR99" s="2" t="e">
        <f t="shared" si="1111"/>
        <v>#VALUE!</v>
      </c>
      <c r="US99" s="2" t="e">
        <f t="shared" si="1112"/>
        <v>#VALUE!</v>
      </c>
      <c r="UT99" s="2" t="e">
        <f t="shared" si="1113"/>
        <v>#VALUE!</v>
      </c>
      <c r="UU99" s="2" t="e">
        <f t="shared" si="1114"/>
        <v>#VALUE!</v>
      </c>
      <c r="UV99" s="2" t="e">
        <f t="shared" si="1115"/>
        <v>#VALUE!</v>
      </c>
      <c r="UW99" s="2" t="e">
        <f t="shared" si="1116"/>
        <v>#VALUE!</v>
      </c>
      <c r="UX99" s="2" t="e">
        <f t="shared" si="1117"/>
        <v>#VALUE!</v>
      </c>
      <c r="UY99" s="2" t="e">
        <f t="shared" si="1118"/>
        <v>#VALUE!</v>
      </c>
      <c r="UZ99" s="2" t="e">
        <f t="shared" si="1119"/>
        <v>#VALUE!</v>
      </c>
      <c r="VA99" s="2" t="e">
        <f t="shared" si="1120"/>
        <v>#VALUE!</v>
      </c>
      <c r="VB99" s="2" t="e">
        <f t="shared" si="1121"/>
        <v>#VALUE!</v>
      </c>
      <c r="VC99" s="2" t="e">
        <f t="shared" si="1122"/>
        <v>#VALUE!</v>
      </c>
      <c r="VD99" s="2" t="e">
        <f t="shared" si="1123"/>
        <v>#VALUE!</v>
      </c>
      <c r="VE99" s="2" t="e">
        <f t="shared" si="1124"/>
        <v>#VALUE!</v>
      </c>
      <c r="VF99" s="2" t="e">
        <f t="shared" si="1125"/>
        <v>#VALUE!</v>
      </c>
      <c r="VG99" s="2" t="e">
        <f t="shared" si="1126"/>
        <v>#VALUE!</v>
      </c>
      <c r="VH99" s="2" t="e">
        <f t="shared" si="1127"/>
        <v>#VALUE!</v>
      </c>
      <c r="VI99" s="2" t="e">
        <f t="shared" si="1128"/>
        <v>#VALUE!</v>
      </c>
      <c r="VJ99" s="2" t="e">
        <f t="shared" si="1129"/>
        <v>#VALUE!</v>
      </c>
      <c r="VK99" s="2" t="e">
        <f t="shared" si="1130"/>
        <v>#VALUE!</v>
      </c>
      <c r="VL99" s="2" t="e">
        <f t="shared" si="1131"/>
        <v>#VALUE!</v>
      </c>
      <c r="VM99" s="2" t="e">
        <f t="shared" si="1132"/>
        <v>#VALUE!</v>
      </c>
      <c r="VN99" s="2" t="e">
        <f t="shared" si="1133"/>
        <v>#VALUE!</v>
      </c>
      <c r="VO99" s="2" t="e">
        <f t="shared" si="1134"/>
        <v>#VALUE!</v>
      </c>
      <c r="VP99" s="2" t="e">
        <f t="shared" si="1135"/>
        <v>#VALUE!</v>
      </c>
      <c r="VQ99" s="2" t="e">
        <f t="shared" si="1136"/>
        <v>#VALUE!</v>
      </c>
      <c r="VR99" s="2" t="e">
        <f t="shared" si="1137"/>
        <v>#VALUE!</v>
      </c>
      <c r="VS99" s="2" t="e">
        <f t="shared" si="1138"/>
        <v>#VALUE!</v>
      </c>
      <c r="VT99" s="98">
        <f t="shared" si="1263"/>
        <v>0</v>
      </c>
      <c r="VU99" s="98">
        <f t="shared" si="1139"/>
        <v>0</v>
      </c>
      <c r="VV99" s="98">
        <f t="shared" si="1140"/>
        <v>0</v>
      </c>
      <c r="VW99" s="98">
        <f t="shared" si="1141"/>
        <v>0</v>
      </c>
      <c r="VX99" s="98">
        <f t="shared" si="1142"/>
        <v>0</v>
      </c>
      <c r="VY99" s="98">
        <f t="shared" si="1143"/>
        <v>0</v>
      </c>
      <c r="VZ99" s="98">
        <f t="shared" si="1144"/>
        <v>0</v>
      </c>
      <c r="WA99" s="98">
        <f t="shared" si="1145"/>
        <v>0</v>
      </c>
      <c r="WB99" s="98">
        <f t="shared" si="1146"/>
        <v>0</v>
      </c>
      <c r="WC99" s="98">
        <f t="shared" si="1147"/>
        <v>0</v>
      </c>
      <c r="WD99" s="98">
        <f t="shared" si="1148"/>
        <v>0</v>
      </c>
      <c r="WE99" s="98">
        <f t="shared" si="1149"/>
        <v>0</v>
      </c>
      <c r="WF99" s="98">
        <f t="shared" si="1150"/>
        <v>0</v>
      </c>
      <c r="WG99" s="98">
        <f t="shared" si="1151"/>
        <v>0</v>
      </c>
      <c r="WH99" s="98">
        <f t="shared" si="1152"/>
        <v>0</v>
      </c>
      <c r="WI99" s="98">
        <f t="shared" si="1153"/>
        <v>0</v>
      </c>
      <c r="WJ99" s="98">
        <f t="shared" si="1154"/>
        <v>0</v>
      </c>
      <c r="WK99" s="98">
        <f t="shared" si="1155"/>
        <v>0</v>
      </c>
      <c r="WL99" s="98">
        <f t="shared" si="1156"/>
        <v>0</v>
      </c>
      <c r="WM99" s="98">
        <f t="shared" si="1157"/>
        <v>0</v>
      </c>
      <c r="WN99" s="98">
        <f t="shared" si="1158"/>
        <v>0</v>
      </c>
      <c r="WO99" s="98">
        <f t="shared" si="1159"/>
        <v>0</v>
      </c>
      <c r="WP99" s="98">
        <f t="shared" si="1160"/>
        <v>0</v>
      </c>
      <c r="WQ99" s="98">
        <f t="shared" si="1161"/>
        <v>0</v>
      </c>
      <c r="WR99" s="98">
        <f>IFERROR(INDEX('Score Calculation'!$D$38:$D$41,MATCH('Detalle de Cuentas'!VT99,'Score Calculation'!$C$38:$C$41,1)),0)</f>
        <v>4</v>
      </c>
      <c r="WS99" s="98">
        <f>IFERROR(INDEX('Score Calculation'!$D$38:$D$41,MATCH('Detalle de Cuentas'!VU99,'Score Calculation'!$C$38:$C$41,1)),0)</f>
        <v>4</v>
      </c>
      <c r="WT99" s="98">
        <f>IFERROR(INDEX('Score Calculation'!$D$38:$D$41,MATCH('Detalle de Cuentas'!VV99,'Score Calculation'!$C$38:$C$41,1)),0)</f>
        <v>4</v>
      </c>
      <c r="WU99" s="98">
        <f>IFERROR(INDEX('Score Calculation'!$D$38:$D$41,MATCH('Detalle de Cuentas'!VW99,'Score Calculation'!$C$38:$C$41,1)),0)</f>
        <v>4</v>
      </c>
      <c r="WV99" s="98">
        <f>IFERROR(INDEX('Score Calculation'!$D$38:$D$41,MATCH('Detalle de Cuentas'!VX99,'Score Calculation'!$C$38:$C$41,1)),0)</f>
        <v>4</v>
      </c>
      <c r="WW99" s="98">
        <f>IFERROR(INDEX('Score Calculation'!$D$38:$D$41,MATCH('Detalle de Cuentas'!VY99,'Score Calculation'!$C$38:$C$41,1)),0)</f>
        <v>4</v>
      </c>
      <c r="WX99" s="98">
        <f>IFERROR(INDEX('Score Calculation'!$D$38:$D$41,MATCH('Detalle de Cuentas'!VZ99,'Score Calculation'!$C$38:$C$41,1)),0)</f>
        <v>4</v>
      </c>
      <c r="WY99" s="98">
        <f>IFERROR(INDEX('Score Calculation'!$D$38:$D$41,MATCH('Detalle de Cuentas'!WA99,'Score Calculation'!$C$38:$C$41,1)),0)</f>
        <v>4</v>
      </c>
      <c r="WZ99" s="98">
        <f>IFERROR(INDEX('Score Calculation'!$D$38:$D$41,MATCH('Detalle de Cuentas'!WB99,'Score Calculation'!$C$38:$C$41,1)),0)</f>
        <v>4</v>
      </c>
      <c r="XA99" s="98">
        <f>IFERROR(INDEX('Score Calculation'!$D$38:$D$41,MATCH('Detalle de Cuentas'!WC99,'Score Calculation'!$C$38:$C$41,1)),0)</f>
        <v>4</v>
      </c>
      <c r="XB99" s="98">
        <f>IFERROR(INDEX('Score Calculation'!$D$38:$D$41,MATCH('Detalle de Cuentas'!WD99,'Score Calculation'!$C$38:$C$41,1)),0)</f>
        <v>4</v>
      </c>
      <c r="XC99" s="98">
        <f>IFERROR(INDEX('Score Calculation'!$D$38:$D$41,MATCH('Detalle de Cuentas'!WE99,'Score Calculation'!$C$38:$C$41,1)),0)</f>
        <v>4</v>
      </c>
      <c r="XD99" s="98">
        <f>IFERROR(INDEX('Score Calculation'!$D$38:$D$41,MATCH('Detalle de Cuentas'!WF99,'Score Calculation'!$C$38:$C$41,1)),0)</f>
        <v>4</v>
      </c>
      <c r="XE99" s="98">
        <f>IFERROR(INDEX('Score Calculation'!$D$38:$D$41,MATCH('Detalle de Cuentas'!WG99,'Score Calculation'!$C$38:$C$41,1)),0)</f>
        <v>4</v>
      </c>
      <c r="XF99" s="98">
        <f>IFERROR(INDEX('Score Calculation'!$D$38:$D$41,MATCH('Detalle de Cuentas'!WH99,'Score Calculation'!$C$38:$C$41,1)),0)</f>
        <v>4</v>
      </c>
      <c r="XG99" s="98">
        <f>IFERROR(INDEX('Score Calculation'!$D$38:$D$41,MATCH('Detalle de Cuentas'!WI99,'Score Calculation'!$C$38:$C$41,1)),0)</f>
        <v>4</v>
      </c>
      <c r="XH99" s="98">
        <f>IFERROR(INDEX('Score Calculation'!$D$38:$D$41,MATCH('Detalle de Cuentas'!WJ99,'Score Calculation'!$C$38:$C$41,1)),0)</f>
        <v>4</v>
      </c>
      <c r="XI99" s="98">
        <f>IFERROR(INDEX('Score Calculation'!$D$38:$D$41,MATCH('Detalle de Cuentas'!WK99,'Score Calculation'!$C$38:$C$41,1)),0)</f>
        <v>4</v>
      </c>
      <c r="XJ99" s="98">
        <f>IFERROR(INDEX('Score Calculation'!$D$38:$D$41,MATCH('Detalle de Cuentas'!WL99,'Score Calculation'!$C$38:$C$41,1)),0)</f>
        <v>4</v>
      </c>
      <c r="XK99" s="98">
        <f>IFERROR(INDEX('Score Calculation'!$D$38:$D$41,MATCH('Detalle de Cuentas'!WM99,'Score Calculation'!$C$38:$C$41,1)),0)</f>
        <v>4</v>
      </c>
      <c r="XL99" s="98">
        <f>IFERROR(INDEX('Score Calculation'!$D$38:$D$41,MATCH('Detalle de Cuentas'!WN99,'Score Calculation'!$C$38:$C$41,1)),0)</f>
        <v>4</v>
      </c>
      <c r="XM99" s="98">
        <f>IFERROR(INDEX('Score Calculation'!$D$38:$D$41,MATCH('Detalle de Cuentas'!WO99,'Score Calculation'!$C$38:$C$41,1)),0)</f>
        <v>4</v>
      </c>
      <c r="XN99" s="98">
        <f>IFERROR(INDEX('Score Calculation'!$D$38:$D$41,MATCH('Detalle de Cuentas'!WP99,'Score Calculation'!$C$38:$C$41,1)),0)</f>
        <v>4</v>
      </c>
      <c r="XO99" s="98">
        <f>IFERROR(INDEX('Score Calculation'!$D$38:$D$41,MATCH('Detalle de Cuentas'!WQ99,'Score Calculation'!$C$38:$C$41,1)),0)</f>
        <v>4</v>
      </c>
      <c r="XP99" s="98">
        <f>IFERROR(INDEX('Score Calculation'!$D$24:$D$31,MATCH('Detalle de Cuentas'!NF99,'Score Calculation'!$C$24:$C$31,1)),0)</f>
        <v>1</v>
      </c>
      <c r="XQ99" s="98">
        <f>IFERROR(INDEX('Score Calculation'!$D$24:$D$31,MATCH('Detalle de Cuentas'!NG99,'Score Calculation'!$C$24:$C$31,1)),0)</f>
        <v>1</v>
      </c>
      <c r="XR99" s="98">
        <f>IFERROR(INDEX('Score Calculation'!$D$24:$D$31,MATCH('Detalle de Cuentas'!NH99,'Score Calculation'!$C$24:$C$31,1)),0)</f>
        <v>1</v>
      </c>
      <c r="XS99" s="98">
        <f>IFERROR(INDEX('Score Calculation'!$D$24:$D$31,MATCH('Detalle de Cuentas'!NI99,'Score Calculation'!$C$24:$C$31,1)),0)</f>
        <v>1</v>
      </c>
      <c r="XT99" s="98">
        <f>IFERROR(INDEX('Score Calculation'!$D$24:$D$31,MATCH('Detalle de Cuentas'!NJ99,'Score Calculation'!$C$24:$C$31,1)),0)</f>
        <v>1</v>
      </c>
      <c r="XU99" s="98">
        <f>IFERROR(INDEX('Score Calculation'!$D$24:$D$31,MATCH('Detalle de Cuentas'!NK99,'Score Calculation'!$C$24:$C$31,1)),0)</f>
        <v>1</v>
      </c>
      <c r="XV99" s="98">
        <f>IFERROR(INDEX('Score Calculation'!$D$24:$D$31,MATCH('Detalle de Cuentas'!NL99,'Score Calculation'!$C$24:$C$31,1)),0)</f>
        <v>1</v>
      </c>
      <c r="XW99" s="98">
        <f>IFERROR(INDEX('Score Calculation'!$D$24:$D$31,MATCH('Detalle de Cuentas'!NM99,'Score Calculation'!$C$24:$C$31,1)),0)</f>
        <v>1</v>
      </c>
      <c r="XX99" s="98">
        <f>IFERROR(INDEX('Score Calculation'!$D$24:$D$31,MATCH('Detalle de Cuentas'!NN99,'Score Calculation'!$C$24:$C$31,1)),0)</f>
        <v>1</v>
      </c>
      <c r="XY99" s="98">
        <f>IFERROR(INDEX('Score Calculation'!$D$24:$D$31,MATCH('Detalle de Cuentas'!NO99,'Score Calculation'!$C$24:$C$31,1)),0)</f>
        <v>1</v>
      </c>
      <c r="XZ99" s="98">
        <f>IFERROR(INDEX('Score Calculation'!$D$24:$D$31,MATCH('Detalle de Cuentas'!NP99,'Score Calculation'!$C$24:$C$31,1)),0)</f>
        <v>1</v>
      </c>
      <c r="YA99" s="98">
        <f>IFERROR(INDEX('Score Calculation'!$D$24:$D$31,MATCH('Detalle de Cuentas'!NQ99,'Score Calculation'!$C$24:$C$31,1)),0)</f>
        <v>1</v>
      </c>
      <c r="YB99" s="98">
        <f>IFERROR(INDEX('Score Calculation'!$D$24:$D$31,MATCH('Detalle de Cuentas'!NR99,'Score Calculation'!$C$24:$C$31,1)),0)</f>
        <v>1</v>
      </c>
      <c r="YC99" s="98">
        <f>IFERROR(INDEX('Score Calculation'!$D$24:$D$31,MATCH('Detalle de Cuentas'!NS99,'Score Calculation'!$C$24:$C$31,1)),0)</f>
        <v>1</v>
      </c>
      <c r="YD99" s="98">
        <f>IFERROR(INDEX('Score Calculation'!$D$24:$D$31,MATCH('Detalle de Cuentas'!NT99,'Score Calculation'!$C$24:$C$31,1)),0)</f>
        <v>1</v>
      </c>
      <c r="YE99" s="98">
        <f>IFERROR(INDEX('Score Calculation'!$D$24:$D$31,MATCH('Detalle de Cuentas'!NU99,'Score Calculation'!$C$24:$C$31,1)),0)</f>
        <v>1</v>
      </c>
      <c r="YF99" s="98">
        <f>IFERROR(INDEX('Score Calculation'!$D$24:$D$31,MATCH('Detalle de Cuentas'!NV99,'Score Calculation'!$C$24:$C$31,1)),0)</f>
        <v>1</v>
      </c>
      <c r="YG99" s="98">
        <f>IFERROR(INDEX('Score Calculation'!$D$24:$D$31,MATCH('Detalle de Cuentas'!NW99,'Score Calculation'!$C$24:$C$31,1)),0)</f>
        <v>1</v>
      </c>
      <c r="YH99" s="98">
        <f>IFERROR(INDEX('Score Calculation'!$D$24:$D$31,MATCH('Detalle de Cuentas'!NX99,'Score Calculation'!$C$24:$C$31,1)),0)</f>
        <v>1</v>
      </c>
      <c r="YI99" s="98">
        <f>IFERROR(INDEX('Score Calculation'!$D$24:$D$31,MATCH('Detalle de Cuentas'!NY99,'Score Calculation'!$C$24:$C$31,1)),0)</f>
        <v>1</v>
      </c>
      <c r="YJ99" s="98">
        <f>IFERROR(INDEX('Score Calculation'!$D$24:$D$31,MATCH('Detalle de Cuentas'!NZ99,'Score Calculation'!$C$24:$C$31,1)),0)</f>
        <v>1</v>
      </c>
      <c r="YK99" s="98">
        <f>IFERROR(INDEX('Score Calculation'!$D$24:$D$31,MATCH('Detalle de Cuentas'!OA99,'Score Calculation'!$C$24:$C$31,1)),0)</f>
        <v>1</v>
      </c>
      <c r="YL99" s="98">
        <f>IFERROR(INDEX('Score Calculation'!$D$24:$D$31,MATCH('Detalle de Cuentas'!OB99,'Score Calculation'!$C$24:$C$31,1)),0)</f>
        <v>1</v>
      </c>
      <c r="YM99" s="98">
        <f>IFERROR(INDEX('Score Calculation'!$D$24:$D$31,MATCH('Detalle de Cuentas'!OC99,'Score Calculation'!$C$24:$C$31,1)),0)</f>
        <v>1</v>
      </c>
      <c r="YN99" s="98">
        <f t="shared" si="1264"/>
        <v>0</v>
      </c>
      <c r="YO99" s="98">
        <f>IF(LEFT(TRIM($D99),15)="GRUPO SOLIDARIO",$L99*'Score Calculation'!$H$5,IF(TRIM('Detalle de Cuentas'!$C99)="Semanal",'Detalle de Cuentas'!$L99*'Score Calculation'!$H$6,'Detalle de Cuentas'!$L99))</f>
        <v>0</v>
      </c>
      <c r="YP99" s="99">
        <f>IFERROR(INDEX('Score Calculation'!$D$54:$D$60,MATCH($YO99,'Score Calculation'!$C$54:$C$60,1)),1)</f>
        <v>0.2</v>
      </c>
      <c r="YQ99" s="99">
        <f>IFERROR(INDEX('Score Calculation'!$D$65:$D$123,MATCH(LEFT(TRIM('Detalle de Cuentas'!$F99),20),'Score Calculation'!$F$65:$F$123,0)),1)</f>
        <v>1</v>
      </c>
      <c r="YR99" s="99">
        <f>IFERROR(INDEX('Score Calculation'!$D$46:$D$49,MATCH('Detalle de Cuentas'!$YN99,'Score Calculation'!$C$46:$C$49,1)),1)</f>
        <v>4</v>
      </c>
      <c r="YS99" s="99">
        <f t="shared" si="1265"/>
        <v>0</v>
      </c>
      <c r="YT99" s="99">
        <f t="shared" si="1266"/>
        <v>0</v>
      </c>
      <c r="YU99" s="98" t="str">
        <f t="shared" si="1267"/>
        <v/>
      </c>
      <c r="YV99" s="109">
        <f t="shared" si="1268"/>
        <v>1</v>
      </c>
      <c r="YW99" s="109">
        <f>IFERROR(INDEX('Score Calculation'!$D$187:$D$245,MATCH(LEFT(TRIM('Detalle de Cuentas'!$F99),20),'Score Calculation'!$F$187:$F$245,0)),1)</f>
        <v>1</v>
      </c>
      <c r="YX99" s="109">
        <f>IFERROR(IF($E99="HIPOTECA",-PMT('Score Calculation'!$H$266/(360/$J99),$G99,$YO99)*(30/$J99),-PMT('Score Calculation'!$H$267/(360/$J99),$G99,$YO99)*(30/$J99)),0)</f>
        <v>0</v>
      </c>
      <c r="YY99" s="109">
        <f t="shared" si="805"/>
        <v>0</v>
      </c>
      <c r="YZ99" s="109">
        <f t="shared" si="805"/>
        <v>0</v>
      </c>
      <c r="ZA99" s="109">
        <f t="shared" si="805"/>
        <v>0</v>
      </c>
      <c r="ZB99" s="109">
        <f t="shared" si="805"/>
        <v>0</v>
      </c>
      <c r="ZC99" s="109">
        <f t="shared" si="805"/>
        <v>0</v>
      </c>
      <c r="ZD99" s="109">
        <f t="shared" si="805"/>
        <v>0</v>
      </c>
      <c r="ZE99" s="109">
        <f t="shared" si="805"/>
        <v>0</v>
      </c>
      <c r="ZF99" s="109">
        <f t="shared" si="805"/>
        <v>0</v>
      </c>
      <c r="ZG99" s="109">
        <f t="shared" si="805"/>
        <v>0</v>
      </c>
      <c r="ZH99" s="109">
        <f t="shared" si="805"/>
        <v>0</v>
      </c>
      <c r="ZI99" s="109">
        <f t="shared" si="1269"/>
        <v>0</v>
      </c>
    </row>
    <row r="100" spans="2:685" x14ac:dyDescent="0.2">
      <c r="B100" s="41">
        <v>84</v>
      </c>
      <c r="C100" s="42"/>
      <c r="D100" s="42"/>
      <c r="E100" s="42"/>
      <c r="F100" s="42"/>
      <c r="G100" s="42"/>
      <c r="H100" s="42"/>
      <c r="I100" s="29"/>
      <c r="J100" s="6" t="str">
        <f t="shared" si="814"/>
        <v/>
      </c>
      <c r="K100" s="43"/>
      <c r="L100" s="43"/>
      <c r="M100" s="43"/>
      <c r="N100" s="43"/>
      <c r="O100" s="43"/>
      <c r="P100" s="44" t="str">
        <f t="shared" si="1162"/>
        <v/>
      </c>
      <c r="Q100" s="26"/>
      <c r="R100" s="26"/>
      <c r="S100" s="26"/>
      <c r="T100" s="26"/>
      <c r="U100" s="29"/>
      <c r="V100" s="43"/>
      <c r="W100" s="26"/>
      <c r="X100" s="29"/>
      <c r="Y100" s="6">
        <f>IF('Detalle de Cuentas'!$C$4-$R100&gt;'Graph Creator'!$E$2*'Graph Creator'!$D$13*12,0,1)</f>
        <v>1</v>
      </c>
      <c r="Z100" s="45">
        <f t="shared" si="815"/>
        <v>0</v>
      </c>
      <c r="AA100" s="2" t="e">
        <f t="shared" si="1163"/>
        <v>#VALUE!</v>
      </c>
      <c r="AB100" s="2" t="e">
        <f t="shared" si="1164"/>
        <v>#VALUE!</v>
      </c>
      <c r="AC100" s="2" t="e">
        <f t="shared" si="1165"/>
        <v>#VALUE!</v>
      </c>
      <c r="AD100" s="2" t="e">
        <f t="shared" si="1166"/>
        <v>#VALUE!</v>
      </c>
      <c r="AE100" s="2" t="e">
        <f t="shared" si="1167"/>
        <v>#VALUE!</v>
      </c>
      <c r="AF100" s="2" t="e">
        <f t="shared" si="1168"/>
        <v>#VALUE!</v>
      </c>
      <c r="AG100" s="2">
        <f t="shared" si="1169"/>
        <v>0</v>
      </c>
      <c r="AH100" s="2">
        <f t="shared" si="1170"/>
        <v>0</v>
      </c>
      <c r="AI100" s="2" t="str">
        <f t="shared" si="1171"/>
        <v/>
      </c>
      <c r="AJ100" s="2" t="str">
        <f t="shared" ref="AJ100:BE100" si="1305">IFERROR(SEARCH(".",$I100,AI100+1),"")</f>
        <v/>
      </c>
      <c r="AK100" s="2" t="str">
        <f t="shared" si="1305"/>
        <v/>
      </c>
      <c r="AL100" s="2" t="str">
        <f t="shared" si="1305"/>
        <v/>
      </c>
      <c r="AM100" s="2" t="str">
        <f t="shared" si="1305"/>
        <v/>
      </c>
      <c r="AN100" s="2" t="str">
        <f t="shared" si="1305"/>
        <v/>
      </c>
      <c r="AO100" s="2" t="str">
        <f t="shared" si="1305"/>
        <v/>
      </c>
      <c r="AP100" s="2" t="str">
        <f t="shared" si="1305"/>
        <v/>
      </c>
      <c r="AQ100" s="2" t="str">
        <f t="shared" si="1305"/>
        <v/>
      </c>
      <c r="AR100" s="2" t="str">
        <f t="shared" si="1305"/>
        <v/>
      </c>
      <c r="AS100" s="2" t="str">
        <f t="shared" si="1305"/>
        <v/>
      </c>
      <c r="AT100" s="2" t="str">
        <f t="shared" si="1305"/>
        <v/>
      </c>
      <c r="AU100" s="2" t="str">
        <f t="shared" si="1305"/>
        <v/>
      </c>
      <c r="AV100" s="2" t="str">
        <f t="shared" si="1305"/>
        <v/>
      </c>
      <c r="AW100" s="2" t="str">
        <f t="shared" si="1305"/>
        <v/>
      </c>
      <c r="AX100" s="2" t="str">
        <f t="shared" si="1305"/>
        <v/>
      </c>
      <c r="AY100" s="2" t="str">
        <f t="shared" si="1305"/>
        <v/>
      </c>
      <c r="AZ100" s="2" t="str">
        <f t="shared" si="1305"/>
        <v/>
      </c>
      <c r="BA100" s="2" t="str">
        <f t="shared" si="1305"/>
        <v/>
      </c>
      <c r="BB100" s="2" t="str">
        <f t="shared" si="1305"/>
        <v/>
      </c>
      <c r="BC100" s="2" t="str">
        <f t="shared" si="1305"/>
        <v/>
      </c>
      <c r="BD100" s="2" t="str">
        <f t="shared" si="1305"/>
        <v/>
      </c>
      <c r="BE100" s="2" t="str">
        <f t="shared" si="1305"/>
        <v/>
      </c>
      <c r="BF100" s="2" t="str">
        <f t="shared" si="1173"/>
        <v/>
      </c>
      <c r="BG100" s="2" t="str">
        <f t="shared" si="817"/>
        <v/>
      </c>
      <c r="BH100" s="2" t="str">
        <f t="shared" si="818"/>
        <v/>
      </c>
      <c r="BI100" s="2" t="str">
        <f t="shared" si="819"/>
        <v/>
      </c>
      <c r="BJ100" s="2" t="str">
        <f t="shared" si="820"/>
        <v/>
      </c>
      <c r="BK100" s="2" t="str">
        <f t="shared" si="821"/>
        <v/>
      </c>
      <c r="BL100" s="2" t="str">
        <f t="shared" si="822"/>
        <v/>
      </c>
      <c r="BM100" s="2" t="str">
        <f t="shared" si="823"/>
        <v/>
      </c>
      <c r="BN100" s="2" t="str">
        <f t="shared" si="824"/>
        <v/>
      </c>
      <c r="BO100" s="2" t="str">
        <f t="shared" si="825"/>
        <v/>
      </c>
      <c r="BP100" s="2" t="str">
        <f t="shared" si="826"/>
        <v/>
      </c>
      <c r="BQ100" s="2" t="str">
        <f t="shared" si="827"/>
        <v/>
      </c>
      <c r="BR100" s="2" t="str">
        <f t="shared" si="828"/>
        <v/>
      </c>
      <c r="BS100" s="2" t="str">
        <f t="shared" si="829"/>
        <v/>
      </c>
      <c r="BT100" s="2" t="str">
        <f t="shared" si="830"/>
        <v/>
      </c>
      <c r="BU100" s="2" t="str">
        <f t="shared" si="831"/>
        <v/>
      </c>
      <c r="BV100" s="2" t="str">
        <f t="shared" si="832"/>
        <v/>
      </c>
      <c r="BW100" s="2" t="str">
        <f t="shared" si="833"/>
        <v/>
      </c>
      <c r="BX100" s="2" t="str">
        <f t="shared" si="834"/>
        <v/>
      </c>
      <c r="BY100" s="2" t="str">
        <f t="shared" si="835"/>
        <v/>
      </c>
      <c r="BZ100" s="2" t="str">
        <f t="shared" si="836"/>
        <v/>
      </c>
      <c r="CA100" s="2" t="str">
        <f t="shared" si="837"/>
        <v/>
      </c>
      <c r="CB100" s="2" t="str">
        <f t="shared" si="838"/>
        <v/>
      </c>
      <c r="CC100" s="2" t="str">
        <f t="shared" si="839"/>
        <v/>
      </c>
      <c r="CD100" s="14">
        <f t="shared" si="840"/>
        <v>0</v>
      </c>
      <c r="CE100" s="14" t="e">
        <f t="shared" ref="CE100:DA100" si="1306">CD100-$J$17</f>
        <v>#VALUE!</v>
      </c>
      <c r="CF100" s="14" t="e">
        <f t="shared" si="1306"/>
        <v>#VALUE!</v>
      </c>
      <c r="CG100" s="14" t="e">
        <f t="shared" si="1306"/>
        <v>#VALUE!</v>
      </c>
      <c r="CH100" s="14" t="e">
        <f t="shared" si="1306"/>
        <v>#VALUE!</v>
      </c>
      <c r="CI100" s="14" t="e">
        <f t="shared" si="1306"/>
        <v>#VALUE!</v>
      </c>
      <c r="CJ100" s="14" t="e">
        <f t="shared" si="1306"/>
        <v>#VALUE!</v>
      </c>
      <c r="CK100" s="14" t="e">
        <f t="shared" si="1306"/>
        <v>#VALUE!</v>
      </c>
      <c r="CL100" s="14" t="e">
        <f t="shared" si="1306"/>
        <v>#VALUE!</v>
      </c>
      <c r="CM100" s="14" t="e">
        <f t="shared" si="1306"/>
        <v>#VALUE!</v>
      </c>
      <c r="CN100" s="14" t="e">
        <f t="shared" si="1306"/>
        <v>#VALUE!</v>
      </c>
      <c r="CO100" s="14" t="e">
        <f t="shared" si="1306"/>
        <v>#VALUE!</v>
      </c>
      <c r="CP100" s="14" t="e">
        <f t="shared" si="1306"/>
        <v>#VALUE!</v>
      </c>
      <c r="CQ100" s="14" t="e">
        <f t="shared" si="1306"/>
        <v>#VALUE!</v>
      </c>
      <c r="CR100" s="14" t="e">
        <f t="shared" si="1306"/>
        <v>#VALUE!</v>
      </c>
      <c r="CS100" s="14" t="e">
        <f t="shared" si="1306"/>
        <v>#VALUE!</v>
      </c>
      <c r="CT100" s="14" t="e">
        <f t="shared" si="1306"/>
        <v>#VALUE!</v>
      </c>
      <c r="CU100" s="14" t="e">
        <f t="shared" si="1306"/>
        <v>#VALUE!</v>
      </c>
      <c r="CV100" s="14" t="e">
        <f t="shared" si="1306"/>
        <v>#VALUE!</v>
      </c>
      <c r="CW100" s="14" t="e">
        <f t="shared" si="1306"/>
        <v>#VALUE!</v>
      </c>
      <c r="CX100" s="14" t="e">
        <f t="shared" si="1306"/>
        <v>#VALUE!</v>
      </c>
      <c r="CY100" s="14" t="e">
        <f t="shared" si="1306"/>
        <v>#VALUE!</v>
      </c>
      <c r="CZ100" s="14" t="e">
        <f t="shared" si="1306"/>
        <v>#VALUE!</v>
      </c>
      <c r="DA100" s="14" t="e">
        <f t="shared" si="1306"/>
        <v>#VALUE!</v>
      </c>
      <c r="DB100" s="2">
        <f t="shared" si="1175"/>
        <v>0</v>
      </c>
      <c r="DC100" s="2">
        <f t="shared" si="1176"/>
        <v>0</v>
      </c>
      <c r="DD100" s="2">
        <f t="shared" si="1177"/>
        <v>0</v>
      </c>
      <c r="DE100" s="2">
        <f t="shared" si="1178"/>
        <v>0</v>
      </c>
      <c r="DF100" s="2">
        <f t="shared" si="1179"/>
        <v>0</v>
      </c>
      <c r="DG100" s="2">
        <f t="shared" si="1180"/>
        <v>0</v>
      </c>
      <c r="DH100" s="2">
        <f t="shared" si="1181"/>
        <v>0</v>
      </c>
      <c r="DI100" s="2">
        <f t="shared" si="1182"/>
        <v>0</v>
      </c>
      <c r="DJ100" s="2">
        <f t="shared" si="1183"/>
        <v>0</v>
      </c>
      <c r="DK100" s="2">
        <f t="shared" si="1184"/>
        <v>0</v>
      </c>
      <c r="DL100" s="2">
        <f t="shared" si="1185"/>
        <v>0</v>
      </c>
      <c r="DM100" s="2">
        <f t="shared" si="1186"/>
        <v>0</v>
      </c>
      <c r="DN100" s="2">
        <f t="shared" si="1187"/>
        <v>0</v>
      </c>
      <c r="DO100" s="2">
        <f t="shared" si="1188"/>
        <v>0</v>
      </c>
      <c r="DP100" s="2">
        <f t="shared" si="1189"/>
        <v>0</v>
      </c>
      <c r="DQ100" s="2">
        <f t="shared" si="1190"/>
        <v>0</v>
      </c>
      <c r="DR100" s="2">
        <f t="shared" si="1191"/>
        <v>0</v>
      </c>
      <c r="DS100" s="2">
        <f t="shared" si="1192"/>
        <v>0</v>
      </c>
      <c r="DT100" s="2">
        <f t="shared" si="1193"/>
        <v>0</v>
      </c>
      <c r="DU100" s="2">
        <f t="shared" si="1194"/>
        <v>0</v>
      </c>
      <c r="DV100" s="2">
        <f t="shared" si="1195"/>
        <v>0</v>
      </c>
      <c r="DW100" s="2">
        <f t="shared" si="1196"/>
        <v>0</v>
      </c>
      <c r="DX100" s="2">
        <f t="shared" si="1197"/>
        <v>0</v>
      </c>
      <c r="DY100" s="2">
        <f t="shared" si="1198"/>
        <v>0</v>
      </c>
      <c r="DZ100" s="2">
        <f t="shared" si="1199"/>
        <v>0</v>
      </c>
      <c r="EA100" s="2">
        <f t="shared" si="1200"/>
        <v>0</v>
      </c>
      <c r="EB100" s="2">
        <f t="shared" si="1201"/>
        <v>0</v>
      </c>
      <c r="EC100" s="2">
        <f t="shared" si="1202"/>
        <v>0</v>
      </c>
      <c r="ED100" s="2">
        <f t="shared" si="1203"/>
        <v>0</v>
      </c>
      <c r="EE100" s="2">
        <f t="shared" si="1204"/>
        <v>0</v>
      </c>
      <c r="EF100" s="2">
        <f t="shared" si="1205"/>
        <v>0</v>
      </c>
      <c r="EG100" s="2">
        <f t="shared" si="1206"/>
        <v>0</v>
      </c>
      <c r="EH100" s="2">
        <f t="shared" si="1207"/>
        <v>0</v>
      </c>
      <c r="EI100" s="2">
        <f t="shared" si="1208"/>
        <v>0</v>
      </c>
      <c r="EJ100" s="2">
        <f t="shared" si="1209"/>
        <v>0</v>
      </c>
      <c r="EK100" s="2">
        <f t="shared" si="1210"/>
        <v>0</v>
      </c>
      <c r="EL100" s="2">
        <f t="shared" si="1211"/>
        <v>0</v>
      </c>
      <c r="EM100" s="2">
        <f t="shared" si="1212"/>
        <v>0</v>
      </c>
      <c r="EN100" s="2">
        <f t="shared" si="1213"/>
        <v>0</v>
      </c>
      <c r="EO100" s="2">
        <f t="shared" si="1214"/>
        <v>0</v>
      </c>
      <c r="EP100" s="2">
        <f t="shared" si="1215"/>
        <v>0</v>
      </c>
      <c r="EQ100" s="2">
        <f t="shared" si="1216"/>
        <v>0</v>
      </c>
      <c r="ER100" s="2">
        <f t="shared" si="1217"/>
        <v>0</v>
      </c>
      <c r="ES100" s="2">
        <f t="shared" si="1218"/>
        <v>0</v>
      </c>
      <c r="ET100" s="2">
        <f t="shared" si="1219"/>
        <v>0</v>
      </c>
      <c r="EU100" s="2">
        <f t="shared" si="1220"/>
        <v>0</v>
      </c>
      <c r="EV100" s="2">
        <f t="shared" si="1221"/>
        <v>0</v>
      </c>
      <c r="EW100" s="2">
        <f t="shared" si="1222"/>
        <v>0</v>
      </c>
      <c r="EX100" s="2">
        <f t="shared" si="842"/>
        <v>1</v>
      </c>
      <c r="EY100" s="2" t="e">
        <f t="shared" si="843"/>
        <v>#VALUE!</v>
      </c>
      <c r="EZ100" s="2" t="e">
        <f t="shared" si="844"/>
        <v>#VALUE!</v>
      </c>
      <c r="FA100" s="2" t="e">
        <f t="shared" si="845"/>
        <v>#VALUE!</v>
      </c>
      <c r="FB100" s="2" t="e">
        <f t="shared" si="846"/>
        <v>#VALUE!</v>
      </c>
      <c r="FC100" s="2" t="e">
        <f t="shared" si="847"/>
        <v>#VALUE!</v>
      </c>
      <c r="FD100" s="2" t="e">
        <f t="shared" si="848"/>
        <v>#VALUE!</v>
      </c>
      <c r="FE100" s="2" t="e">
        <f t="shared" si="849"/>
        <v>#VALUE!</v>
      </c>
      <c r="FF100" s="2" t="e">
        <f t="shared" si="850"/>
        <v>#VALUE!</v>
      </c>
      <c r="FG100" s="2" t="e">
        <f t="shared" si="851"/>
        <v>#VALUE!</v>
      </c>
      <c r="FH100" s="2" t="e">
        <f t="shared" si="852"/>
        <v>#VALUE!</v>
      </c>
      <c r="FI100" s="2" t="e">
        <f t="shared" si="853"/>
        <v>#VALUE!</v>
      </c>
      <c r="FJ100" s="2" t="e">
        <f t="shared" si="854"/>
        <v>#VALUE!</v>
      </c>
      <c r="FK100" s="2" t="e">
        <f t="shared" si="855"/>
        <v>#VALUE!</v>
      </c>
      <c r="FL100" s="2" t="e">
        <f t="shared" si="856"/>
        <v>#VALUE!</v>
      </c>
      <c r="FM100" s="2" t="e">
        <f t="shared" si="857"/>
        <v>#VALUE!</v>
      </c>
      <c r="FN100" s="2" t="e">
        <f t="shared" si="858"/>
        <v>#VALUE!</v>
      </c>
      <c r="FO100" s="2" t="e">
        <f t="shared" si="859"/>
        <v>#VALUE!</v>
      </c>
      <c r="FP100" s="2" t="e">
        <f t="shared" si="860"/>
        <v>#VALUE!</v>
      </c>
      <c r="FQ100" s="2" t="e">
        <f t="shared" si="861"/>
        <v>#VALUE!</v>
      </c>
      <c r="FR100" s="2" t="e">
        <f t="shared" si="862"/>
        <v>#VALUE!</v>
      </c>
      <c r="FS100" s="2" t="e">
        <f t="shared" si="863"/>
        <v>#VALUE!</v>
      </c>
      <c r="FT100" s="2" t="e">
        <f t="shared" si="864"/>
        <v>#VALUE!</v>
      </c>
      <c r="FU100" s="2" t="e">
        <f t="shared" si="865"/>
        <v>#VALUE!</v>
      </c>
      <c r="FV100" s="2">
        <f t="shared" si="866"/>
        <v>1</v>
      </c>
      <c r="FW100" s="2" t="e">
        <f t="shared" si="867"/>
        <v>#VALUE!</v>
      </c>
      <c r="FX100" s="2" t="e">
        <f t="shared" si="868"/>
        <v>#VALUE!</v>
      </c>
      <c r="FY100" s="2" t="e">
        <f t="shared" si="869"/>
        <v>#VALUE!</v>
      </c>
      <c r="FZ100" s="2" t="e">
        <f t="shared" si="870"/>
        <v>#VALUE!</v>
      </c>
      <c r="GA100" s="2" t="e">
        <f t="shared" si="871"/>
        <v>#VALUE!</v>
      </c>
      <c r="GB100" s="2" t="e">
        <f t="shared" si="872"/>
        <v>#VALUE!</v>
      </c>
      <c r="GC100" s="2" t="e">
        <f t="shared" si="873"/>
        <v>#VALUE!</v>
      </c>
      <c r="GD100" s="2" t="e">
        <f t="shared" si="874"/>
        <v>#VALUE!</v>
      </c>
      <c r="GE100" s="2" t="e">
        <f t="shared" si="875"/>
        <v>#VALUE!</v>
      </c>
      <c r="GF100" s="2" t="e">
        <f t="shared" si="876"/>
        <v>#VALUE!</v>
      </c>
      <c r="GG100" s="2" t="e">
        <f t="shared" si="877"/>
        <v>#VALUE!</v>
      </c>
      <c r="GH100" s="2" t="e">
        <f t="shared" si="878"/>
        <v>#VALUE!</v>
      </c>
      <c r="GI100" s="2" t="e">
        <f t="shared" si="879"/>
        <v>#VALUE!</v>
      </c>
      <c r="GJ100" s="2" t="e">
        <f t="shared" si="880"/>
        <v>#VALUE!</v>
      </c>
      <c r="GK100" s="2" t="e">
        <f t="shared" si="881"/>
        <v>#VALUE!</v>
      </c>
      <c r="GL100" s="2" t="e">
        <f t="shared" si="882"/>
        <v>#VALUE!</v>
      </c>
      <c r="GM100" s="2" t="e">
        <f t="shared" si="883"/>
        <v>#VALUE!</v>
      </c>
      <c r="GN100" s="2" t="e">
        <f t="shared" si="884"/>
        <v>#VALUE!</v>
      </c>
      <c r="GO100" s="2" t="e">
        <f t="shared" si="885"/>
        <v>#VALUE!</v>
      </c>
      <c r="GP100" s="2" t="e">
        <f t="shared" si="886"/>
        <v>#VALUE!</v>
      </c>
      <c r="GQ100" s="2" t="e">
        <f t="shared" si="887"/>
        <v>#VALUE!</v>
      </c>
      <c r="GR100" s="2" t="e">
        <f t="shared" si="888"/>
        <v>#VALUE!</v>
      </c>
      <c r="GS100" s="2" t="e">
        <f t="shared" si="889"/>
        <v>#VALUE!</v>
      </c>
      <c r="GT100" s="2">
        <f t="shared" si="890"/>
        <v>1</v>
      </c>
      <c r="GU100" s="2" t="e">
        <f t="shared" si="891"/>
        <v>#VALUE!</v>
      </c>
      <c r="GV100" s="2" t="e">
        <f t="shared" si="892"/>
        <v>#VALUE!</v>
      </c>
      <c r="GW100" s="2" t="e">
        <f t="shared" si="893"/>
        <v>#VALUE!</v>
      </c>
      <c r="GX100" s="2" t="e">
        <f t="shared" si="894"/>
        <v>#VALUE!</v>
      </c>
      <c r="GY100" s="2" t="e">
        <f t="shared" si="895"/>
        <v>#VALUE!</v>
      </c>
      <c r="GZ100" s="2" t="e">
        <f t="shared" si="896"/>
        <v>#VALUE!</v>
      </c>
      <c r="HA100" s="2" t="e">
        <f t="shared" si="897"/>
        <v>#VALUE!</v>
      </c>
      <c r="HB100" s="2" t="e">
        <f t="shared" si="898"/>
        <v>#VALUE!</v>
      </c>
      <c r="HC100" s="2" t="e">
        <f t="shared" si="899"/>
        <v>#VALUE!</v>
      </c>
      <c r="HD100" s="2" t="e">
        <f t="shared" si="900"/>
        <v>#VALUE!</v>
      </c>
      <c r="HE100" s="2" t="e">
        <f t="shared" si="901"/>
        <v>#VALUE!</v>
      </c>
      <c r="HF100" s="2" t="e">
        <f t="shared" si="902"/>
        <v>#VALUE!</v>
      </c>
      <c r="HG100" s="2" t="e">
        <f t="shared" si="903"/>
        <v>#VALUE!</v>
      </c>
      <c r="HH100" s="2" t="e">
        <f t="shared" si="904"/>
        <v>#VALUE!</v>
      </c>
      <c r="HI100" s="2" t="e">
        <f t="shared" si="905"/>
        <v>#VALUE!</v>
      </c>
      <c r="HJ100" s="2" t="e">
        <f t="shared" si="906"/>
        <v>#VALUE!</v>
      </c>
      <c r="HK100" s="2" t="e">
        <f t="shared" si="907"/>
        <v>#VALUE!</v>
      </c>
      <c r="HL100" s="2" t="e">
        <f t="shared" si="908"/>
        <v>#VALUE!</v>
      </c>
      <c r="HM100" s="2" t="e">
        <f t="shared" si="909"/>
        <v>#VALUE!</v>
      </c>
      <c r="HN100" s="2" t="e">
        <f t="shared" si="910"/>
        <v>#VALUE!</v>
      </c>
      <c r="HO100" s="2" t="e">
        <f t="shared" si="911"/>
        <v>#VALUE!</v>
      </c>
      <c r="HP100" s="2" t="e">
        <f t="shared" si="912"/>
        <v>#VALUE!</v>
      </c>
      <c r="HQ100" s="2" t="e">
        <f t="shared" si="913"/>
        <v>#VALUE!</v>
      </c>
      <c r="HR100" s="2">
        <f t="shared" si="914"/>
        <v>1</v>
      </c>
      <c r="HS100" s="2" t="e">
        <f t="shared" si="915"/>
        <v>#VALUE!</v>
      </c>
      <c r="HT100" s="2" t="e">
        <f t="shared" si="916"/>
        <v>#VALUE!</v>
      </c>
      <c r="HU100" s="2" t="e">
        <f t="shared" si="917"/>
        <v>#VALUE!</v>
      </c>
      <c r="HV100" s="2" t="e">
        <f t="shared" si="918"/>
        <v>#VALUE!</v>
      </c>
      <c r="HW100" s="2" t="e">
        <f t="shared" si="919"/>
        <v>#VALUE!</v>
      </c>
      <c r="HX100" s="2" t="e">
        <f t="shared" si="920"/>
        <v>#VALUE!</v>
      </c>
      <c r="HY100" s="2" t="e">
        <f t="shared" si="921"/>
        <v>#VALUE!</v>
      </c>
      <c r="HZ100" s="2" t="e">
        <f t="shared" si="922"/>
        <v>#VALUE!</v>
      </c>
      <c r="IA100" s="2" t="e">
        <f t="shared" si="923"/>
        <v>#VALUE!</v>
      </c>
      <c r="IB100" s="2" t="e">
        <f t="shared" si="924"/>
        <v>#VALUE!</v>
      </c>
      <c r="IC100" s="2" t="e">
        <f t="shared" si="925"/>
        <v>#VALUE!</v>
      </c>
      <c r="ID100" s="2" t="e">
        <f t="shared" si="926"/>
        <v>#VALUE!</v>
      </c>
      <c r="IE100" s="2" t="e">
        <f t="shared" si="927"/>
        <v>#VALUE!</v>
      </c>
      <c r="IF100" s="2" t="e">
        <f t="shared" si="928"/>
        <v>#VALUE!</v>
      </c>
      <c r="IG100" s="2" t="e">
        <f t="shared" si="929"/>
        <v>#VALUE!</v>
      </c>
      <c r="IH100" s="2" t="e">
        <f t="shared" si="930"/>
        <v>#VALUE!</v>
      </c>
      <c r="II100" s="2" t="e">
        <f t="shared" si="931"/>
        <v>#VALUE!</v>
      </c>
      <c r="IJ100" s="2" t="e">
        <f t="shared" si="932"/>
        <v>#VALUE!</v>
      </c>
      <c r="IK100" s="2" t="e">
        <f t="shared" si="933"/>
        <v>#VALUE!</v>
      </c>
      <c r="IL100" s="2" t="e">
        <f t="shared" si="934"/>
        <v>#VALUE!</v>
      </c>
      <c r="IM100" s="2" t="e">
        <f t="shared" si="935"/>
        <v>#VALUE!</v>
      </c>
      <c r="IN100" s="2" t="e">
        <f t="shared" si="936"/>
        <v>#VALUE!</v>
      </c>
      <c r="IO100" s="2" t="e">
        <f t="shared" si="937"/>
        <v>#VALUE!</v>
      </c>
      <c r="IP100" s="2">
        <f t="shared" si="938"/>
        <v>0</v>
      </c>
      <c r="IQ100" s="2" t="e">
        <f t="shared" si="939"/>
        <v>#VALUE!</v>
      </c>
      <c r="IR100" s="2" t="e">
        <f t="shared" si="940"/>
        <v>#VALUE!</v>
      </c>
      <c r="IS100" s="2" t="e">
        <f t="shared" si="941"/>
        <v>#VALUE!</v>
      </c>
      <c r="IT100" s="2" t="e">
        <f t="shared" si="942"/>
        <v>#VALUE!</v>
      </c>
      <c r="IU100" s="2" t="e">
        <f t="shared" si="943"/>
        <v>#VALUE!</v>
      </c>
      <c r="IV100" s="2" t="e">
        <f t="shared" si="944"/>
        <v>#VALUE!</v>
      </c>
      <c r="IW100" s="2" t="e">
        <f t="shared" si="945"/>
        <v>#VALUE!</v>
      </c>
      <c r="IX100" s="2" t="e">
        <f t="shared" si="946"/>
        <v>#VALUE!</v>
      </c>
      <c r="IY100" s="2" t="e">
        <f t="shared" si="947"/>
        <v>#VALUE!</v>
      </c>
      <c r="IZ100" s="2" t="e">
        <f t="shared" si="948"/>
        <v>#VALUE!</v>
      </c>
      <c r="JA100" s="2" t="e">
        <f t="shared" si="949"/>
        <v>#VALUE!</v>
      </c>
      <c r="JB100" s="2" t="e">
        <f t="shared" si="950"/>
        <v>#VALUE!</v>
      </c>
      <c r="JC100" s="2" t="e">
        <f t="shared" si="951"/>
        <v>#VALUE!</v>
      </c>
      <c r="JD100" s="2" t="e">
        <f t="shared" si="952"/>
        <v>#VALUE!</v>
      </c>
      <c r="JE100" s="2" t="e">
        <f t="shared" si="953"/>
        <v>#VALUE!</v>
      </c>
      <c r="JF100" s="2" t="e">
        <f t="shared" si="954"/>
        <v>#VALUE!</v>
      </c>
      <c r="JG100" s="2" t="e">
        <f t="shared" si="955"/>
        <v>#VALUE!</v>
      </c>
      <c r="JH100" s="2" t="e">
        <f t="shared" si="956"/>
        <v>#VALUE!</v>
      </c>
      <c r="JI100" s="2" t="e">
        <f t="shared" si="957"/>
        <v>#VALUE!</v>
      </c>
      <c r="JJ100" s="2" t="e">
        <f t="shared" si="958"/>
        <v>#VALUE!</v>
      </c>
      <c r="JK100" s="2" t="e">
        <f t="shared" si="959"/>
        <v>#VALUE!</v>
      </c>
      <c r="JL100" s="2" t="e">
        <f t="shared" si="960"/>
        <v>#VALUE!</v>
      </c>
      <c r="JM100" s="2" t="e">
        <f t="shared" si="961"/>
        <v>#VALUE!</v>
      </c>
      <c r="JN100" s="2">
        <f t="shared" si="962"/>
        <v>0</v>
      </c>
      <c r="JO100" s="2" t="e">
        <f t="shared" si="963"/>
        <v>#VALUE!</v>
      </c>
      <c r="JP100" s="2" t="e">
        <f t="shared" si="964"/>
        <v>#VALUE!</v>
      </c>
      <c r="JQ100" s="2" t="e">
        <f t="shared" si="965"/>
        <v>#VALUE!</v>
      </c>
      <c r="JR100" s="2" t="e">
        <f t="shared" si="966"/>
        <v>#VALUE!</v>
      </c>
      <c r="JS100" s="2" t="e">
        <f t="shared" si="967"/>
        <v>#VALUE!</v>
      </c>
      <c r="JT100" s="2" t="e">
        <f t="shared" si="968"/>
        <v>#VALUE!</v>
      </c>
      <c r="JU100" s="2" t="e">
        <f t="shared" si="969"/>
        <v>#VALUE!</v>
      </c>
      <c r="JV100" s="2" t="e">
        <f t="shared" si="970"/>
        <v>#VALUE!</v>
      </c>
      <c r="JW100" s="2" t="e">
        <f t="shared" si="971"/>
        <v>#VALUE!</v>
      </c>
      <c r="JX100" s="2" t="e">
        <f t="shared" si="972"/>
        <v>#VALUE!</v>
      </c>
      <c r="JY100" s="2" t="e">
        <f t="shared" si="973"/>
        <v>#VALUE!</v>
      </c>
      <c r="JZ100" s="2" t="e">
        <f t="shared" si="974"/>
        <v>#VALUE!</v>
      </c>
      <c r="KA100" s="2" t="e">
        <f t="shared" si="975"/>
        <v>#VALUE!</v>
      </c>
      <c r="KB100" s="2" t="e">
        <f t="shared" si="976"/>
        <v>#VALUE!</v>
      </c>
      <c r="KC100" s="2" t="e">
        <f t="shared" si="977"/>
        <v>#VALUE!</v>
      </c>
      <c r="KD100" s="2" t="e">
        <f t="shared" si="978"/>
        <v>#VALUE!</v>
      </c>
      <c r="KE100" s="2" t="e">
        <f t="shared" si="979"/>
        <v>#VALUE!</v>
      </c>
      <c r="KF100" s="2" t="e">
        <f t="shared" si="980"/>
        <v>#VALUE!</v>
      </c>
      <c r="KG100" s="2" t="e">
        <f t="shared" si="981"/>
        <v>#VALUE!</v>
      </c>
      <c r="KH100" s="2" t="e">
        <f t="shared" si="982"/>
        <v>#VALUE!</v>
      </c>
      <c r="KI100" s="2" t="e">
        <f t="shared" si="983"/>
        <v>#VALUE!</v>
      </c>
      <c r="KJ100" s="2" t="e">
        <f t="shared" si="984"/>
        <v>#VALUE!</v>
      </c>
      <c r="KK100" s="2" t="e">
        <f t="shared" si="985"/>
        <v>#VALUE!</v>
      </c>
      <c r="KL100" s="2">
        <f t="shared" si="986"/>
        <v>0</v>
      </c>
      <c r="KM100" s="2" t="e">
        <f t="shared" si="987"/>
        <v>#VALUE!</v>
      </c>
      <c r="KN100" s="2" t="e">
        <f t="shared" si="988"/>
        <v>#VALUE!</v>
      </c>
      <c r="KO100" s="2" t="e">
        <f t="shared" si="989"/>
        <v>#VALUE!</v>
      </c>
      <c r="KP100" s="2" t="e">
        <f t="shared" si="990"/>
        <v>#VALUE!</v>
      </c>
      <c r="KQ100" s="2" t="e">
        <f t="shared" si="991"/>
        <v>#VALUE!</v>
      </c>
      <c r="KR100" s="2" t="e">
        <f t="shared" si="992"/>
        <v>#VALUE!</v>
      </c>
      <c r="KS100" s="2" t="e">
        <f t="shared" si="993"/>
        <v>#VALUE!</v>
      </c>
      <c r="KT100" s="2" t="e">
        <f t="shared" si="994"/>
        <v>#VALUE!</v>
      </c>
      <c r="KU100" s="2" t="e">
        <f t="shared" si="995"/>
        <v>#VALUE!</v>
      </c>
      <c r="KV100" s="2" t="e">
        <f t="shared" si="996"/>
        <v>#VALUE!</v>
      </c>
      <c r="KW100" s="2" t="e">
        <f t="shared" si="997"/>
        <v>#VALUE!</v>
      </c>
      <c r="KX100" s="2" t="e">
        <f t="shared" si="998"/>
        <v>#VALUE!</v>
      </c>
      <c r="KY100" s="2" t="e">
        <f t="shared" si="999"/>
        <v>#VALUE!</v>
      </c>
      <c r="KZ100" s="2" t="e">
        <f t="shared" si="1000"/>
        <v>#VALUE!</v>
      </c>
      <c r="LA100" s="2" t="e">
        <f t="shared" si="1001"/>
        <v>#VALUE!</v>
      </c>
      <c r="LB100" s="2" t="e">
        <f t="shared" si="1002"/>
        <v>#VALUE!</v>
      </c>
      <c r="LC100" s="2" t="e">
        <f t="shared" si="1003"/>
        <v>#VALUE!</v>
      </c>
      <c r="LD100" s="2" t="e">
        <f t="shared" si="1004"/>
        <v>#VALUE!</v>
      </c>
      <c r="LE100" s="2" t="e">
        <f t="shared" si="1005"/>
        <v>#VALUE!</v>
      </c>
      <c r="LF100" s="2" t="e">
        <f t="shared" si="1006"/>
        <v>#VALUE!</v>
      </c>
      <c r="LG100" s="2" t="e">
        <f t="shared" si="1007"/>
        <v>#VALUE!</v>
      </c>
      <c r="LH100" s="2" t="e">
        <f t="shared" si="1008"/>
        <v>#VALUE!</v>
      </c>
      <c r="LI100" s="2" t="e">
        <f t="shared" si="1009"/>
        <v>#VALUE!</v>
      </c>
      <c r="LJ100" s="2">
        <f t="shared" si="1010"/>
        <v>0</v>
      </c>
      <c r="LK100" s="2" t="e">
        <f t="shared" si="1011"/>
        <v>#VALUE!</v>
      </c>
      <c r="LL100" s="2" t="e">
        <f t="shared" si="1012"/>
        <v>#VALUE!</v>
      </c>
      <c r="LM100" s="2" t="e">
        <f t="shared" si="1013"/>
        <v>#VALUE!</v>
      </c>
      <c r="LN100" s="2" t="e">
        <f t="shared" si="1014"/>
        <v>#VALUE!</v>
      </c>
      <c r="LO100" s="2" t="e">
        <f t="shared" si="1015"/>
        <v>#VALUE!</v>
      </c>
      <c r="LP100" s="2" t="e">
        <f t="shared" si="1016"/>
        <v>#VALUE!</v>
      </c>
      <c r="LQ100" s="2" t="e">
        <f t="shared" si="1017"/>
        <v>#VALUE!</v>
      </c>
      <c r="LR100" s="2" t="e">
        <f t="shared" si="1018"/>
        <v>#VALUE!</v>
      </c>
      <c r="LS100" s="2" t="e">
        <f t="shared" si="1019"/>
        <v>#VALUE!</v>
      </c>
      <c r="LT100" s="2" t="e">
        <f t="shared" si="1020"/>
        <v>#VALUE!</v>
      </c>
      <c r="LU100" s="2" t="e">
        <f t="shared" si="1021"/>
        <v>#VALUE!</v>
      </c>
      <c r="LV100" s="2" t="e">
        <f t="shared" si="1022"/>
        <v>#VALUE!</v>
      </c>
      <c r="LW100" s="2" t="e">
        <f t="shared" si="1023"/>
        <v>#VALUE!</v>
      </c>
      <c r="LX100" s="2" t="e">
        <f t="shared" si="1024"/>
        <v>#VALUE!</v>
      </c>
      <c r="LY100" s="2" t="e">
        <f t="shared" si="1025"/>
        <v>#VALUE!</v>
      </c>
      <c r="LZ100" s="2" t="e">
        <f t="shared" si="1026"/>
        <v>#VALUE!</v>
      </c>
      <c r="MA100" s="2" t="e">
        <f t="shared" si="1027"/>
        <v>#VALUE!</v>
      </c>
      <c r="MB100" s="2" t="e">
        <f t="shared" si="1028"/>
        <v>#VALUE!</v>
      </c>
      <c r="MC100" s="2" t="e">
        <f t="shared" si="1029"/>
        <v>#VALUE!</v>
      </c>
      <c r="MD100" s="2" t="e">
        <f t="shared" si="1030"/>
        <v>#VALUE!</v>
      </c>
      <c r="ME100" s="2" t="e">
        <f t="shared" si="1031"/>
        <v>#VALUE!</v>
      </c>
      <c r="MF100" s="2" t="e">
        <f t="shared" si="1032"/>
        <v>#VALUE!</v>
      </c>
      <c r="MG100" s="2" t="e">
        <f t="shared" si="1033"/>
        <v>#VALUE!</v>
      </c>
      <c r="MH100" s="2">
        <f t="shared" si="1034"/>
        <v>1</v>
      </c>
      <c r="MI100" s="2" t="e">
        <f t="shared" si="1035"/>
        <v>#VALUE!</v>
      </c>
      <c r="MJ100" s="2" t="e">
        <f t="shared" si="1036"/>
        <v>#VALUE!</v>
      </c>
      <c r="MK100" s="2" t="e">
        <f t="shared" si="1037"/>
        <v>#VALUE!</v>
      </c>
      <c r="ML100" s="2" t="e">
        <f t="shared" si="1038"/>
        <v>#VALUE!</v>
      </c>
      <c r="MM100" s="2" t="e">
        <f t="shared" si="1039"/>
        <v>#VALUE!</v>
      </c>
      <c r="MN100" s="2" t="e">
        <f t="shared" si="1040"/>
        <v>#VALUE!</v>
      </c>
      <c r="MO100" s="2" t="e">
        <f t="shared" si="1041"/>
        <v>#VALUE!</v>
      </c>
      <c r="MP100" s="2" t="e">
        <f t="shared" si="1042"/>
        <v>#VALUE!</v>
      </c>
      <c r="MQ100" s="2" t="e">
        <f t="shared" si="1043"/>
        <v>#VALUE!</v>
      </c>
      <c r="MR100" s="2" t="e">
        <f t="shared" si="1044"/>
        <v>#VALUE!</v>
      </c>
      <c r="MS100" s="2" t="e">
        <f t="shared" si="1045"/>
        <v>#VALUE!</v>
      </c>
      <c r="MT100" s="2" t="e">
        <f t="shared" si="1046"/>
        <v>#VALUE!</v>
      </c>
      <c r="MU100" s="2" t="e">
        <f t="shared" si="1047"/>
        <v>#VALUE!</v>
      </c>
      <c r="MV100" s="2" t="e">
        <f t="shared" si="1048"/>
        <v>#VALUE!</v>
      </c>
      <c r="MW100" s="2" t="e">
        <f t="shared" si="1049"/>
        <v>#VALUE!</v>
      </c>
      <c r="MX100" s="2" t="e">
        <f t="shared" si="1050"/>
        <v>#VALUE!</v>
      </c>
      <c r="MY100" s="2" t="e">
        <f t="shared" si="1051"/>
        <v>#VALUE!</v>
      </c>
      <c r="MZ100" s="2" t="e">
        <f t="shared" si="1052"/>
        <v>#VALUE!</v>
      </c>
      <c r="NA100" s="2" t="e">
        <f t="shared" si="1053"/>
        <v>#VALUE!</v>
      </c>
      <c r="NB100" s="2" t="e">
        <f t="shared" si="1054"/>
        <v>#VALUE!</v>
      </c>
      <c r="NC100" s="2" t="e">
        <f t="shared" si="1055"/>
        <v>#VALUE!</v>
      </c>
      <c r="ND100" s="2" t="e">
        <f t="shared" si="1056"/>
        <v>#VALUE!</v>
      </c>
      <c r="NE100" s="2" t="e">
        <f t="shared" si="1057"/>
        <v>#VALUE!</v>
      </c>
      <c r="NF100" s="2">
        <f t="shared" si="1223"/>
        <v>0</v>
      </c>
      <c r="NG100" s="2">
        <f t="shared" si="1058"/>
        <v>0</v>
      </c>
      <c r="NH100" s="2">
        <f t="shared" si="1059"/>
        <v>0</v>
      </c>
      <c r="NI100" s="2">
        <f t="shared" si="1060"/>
        <v>0</v>
      </c>
      <c r="NJ100" s="2">
        <f t="shared" si="1061"/>
        <v>0</v>
      </c>
      <c r="NK100" s="2">
        <f t="shared" si="1062"/>
        <v>0</v>
      </c>
      <c r="NL100" s="2">
        <f t="shared" si="1063"/>
        <v>0</v>
      </c>
      <c r="NM100" s="2">
        <f t="shared" si="1064"/>
        <v>0</v>
      </c>
      <c r="NN100" s="2">
        <f t="shared" si="1065"/>
        <v>0</v>
      </c>
      <c r="NO100" s="2">
        <f t="shared" si="1066"/>
        <v>0</v>
      </c>
      <c r="NP100" s="2">
        <f t="shared" si="1067"/>
        <v>0</v>
      </c>
      <c r="NQ100" s="2">
        <f t="shared" si="1068"/>
        <v>0</v>
      </c>
      <c r="NR100" s="2">
        <f t="shared" si="1069"/>
        <v>0</v>
      </c>
      <c r="NS100" s="2">
        <f t="shared" si="1070"/>
        <v>0</v>
      </c>
      <c r="NT100" s="2">
        <f t="shared" si="1071"/>
        <v>0</v>
      </c>
      <c r="NU100" s="2">
        <f t="shared" si="1072"/>
        <v>0</v>
      </c>
      <c r="NV100" s="2">
        <f t="shared" si="1073"/>
        <v>0</v>
      </c>
      <c r="NW100" s="2">
        <f t="shared" si="1074"/>
        <v>0</v>
      </c>
      <c r="NX100" s="2">
        <f t="shared" si="1075"/>
        <v>0</v>
      </c>
      <c r="NY100" s="2">
        <f t="shared" si="1076"/>
        <v>0</v>
      </c>
      <c r="NZ100" s="2">
        <f t="shared" si="1077"/>
        <v>0</v>
      </c>
      <c r="OA100" s="2">
        <f t="shared" si="1078"/>
        <v>0</v>
      </c>
      <c r="OB100" s="2">
        <f t="shared" si="1079"/>
        <v>0</v>
      </c>
      <c r="OC100" s="2">
        <f t="shared" si="1080"/>
        <v>0</v>
      </c>
      <c r="OD100" s="2">
        <f>IF(AND(NF100&gt;'Graph Creator'!$K$4,'Detalle de Cuentas'!NF100&lt;='Graph Creator'!$L$4),1,0)</f>
        <v>0</v>
      </c>
      <c r="OE100" s="2">
        <f>IF(AND(NG100&gt;'Graph Creator'!$K$4,'Detalle de Cuentas'!NG100&lt;='Graph Creator'!$L$4),1,0)</f>
        <v>0</v>
      </c>
      <c r="OF100" s="2">
        <f>IF(AND(NH100&gt;'Graph Creator'!$K$4,'Detalle de Cuentas'!NH100&lt;='Graph Creator'!$L$4),1,0)</f>
        <v>0</v>
      </c>
      <c r="OG100" s="2">
        <f>IF(AND(NI100&gt;'Graph Creator'!$K$4,'Detalle de Cuentas'!NI100&lt;='Graph Creator'!$L$4),1,0)</f>
        <v>0</v>
      </c>
      <c r="OH100" s="2">
        <f>IF(AND(NJ100&gt;'Graph Creator'!$K$4,'Detalle de Cuentas'!NJ100&lt;='Graph Creator'!$L$4),1,0)</f>
        <v>0</v>
      </c>
      <c r="OI100" s="2">
        <f>IF(AND(NK100&gt;'Graph Creator'!$K$4,'Detalle de Cuentas'!NK100&lt;='Graph Creator'!$L$4),1,0)</f>
        <v>0</v>
      </c>
      <c r="OJ100" s="2">
        <f>IF(AND(NL100&gt;'Graph Creator'!$K$4,'Detalle de Cuentas'!NL100&lt;='Graph Creator'!$L$4),1,0)</f>
        <v>0</v>
      </c>
      <c r="OK100" s="2">
        <f>IF(AND(NM100&gt;'Graph Creator'!$K$4,'Detalle de Cuentas'!NM100&lt;='Graph Creator'!$L$4),1,0)</f>
        <v>0</v>
      </c>
      <c r="OL100" s="2">
        <f>IF(AND(NN100&gt;'Graph Creator'!$K$4,'Detalle de Cuentas'!NN100&lt;='Graph Creator'!$L$4),1,0)</f>
        <v>0</v>
      </c>
      <c r="OM100" s="2">
        <f>IF(AND(NO100&gt;'Graph Creator'!$K$4,'Detalle de Cuentas'!NO100&lt;='Graph Creator'!$L$4),1,0)</f>
        <v>0</v>
      </c>
      <c r="ON100" s="2">
        <f>IF(AND(NP100&gt;'Graph Creator'!$K$4,'Detalle de Cuentas'!NP100&lt;='Graph Creator'!$L$4),1,0)</f>
        <v>0</v>
      </c>
      <c r="OO100" s="2">
        <f>IF(AND(NQ100&gt;'Graph Creator'!$K$4,'Detalle de Cuentas'!NQ100&lt;='Graph Creator'!$L$4),1,0)</f>
        <v>0</v>
      </c>
      <c r="OP100" s="2">
        <f>IF(AND(NR100&gt;'Graph Creator'!$K$4,'Detalle de Cuentas'!NR100&lt;='Graph Creator'!$L$4),1,0)</f>
        <v>0</v>
      </c>
      <c r="OQ100" s="2">
        <f>IF(AND(NS100&gt;'Graph Creator'!$K$4,'Detalle de Cuentas'!NS100&lt;='Graph Creator'!$L$4),1,0)</f>
        <v>0</v>
      </c>
      <c r="OR100" s="2">
        <f>IF(AND(NT100&gt;'Graph Creator'!$K$4,'Detalle de Cuentas'!NT100&lt;='Graph Creator'!$L$4),1,0)</f>
        <v>0</v>
      </c>
      <c r="OS100" s="2">
        <f>IF(AND(NU100&gt;'Graph Creator'!$K$4,'Detalle de Cuentas'!NU100&lt;='Graph Creator'!$L$4),1,0)</f>
        <v>0</v>
      </c>
      <c r="OT100" s="2">
        <f>IF(AND(NV100&gt;'Graph Creator'!$K$4,'Detalle de Cuentas'!NV100&lt;='Graph Creator'!$L$4),1,0)</f>
        <v>0</v>
      </c>
      <c r="OU100" s="2">
        <f>IF(AND(NW100&gt;'Graph Creator'!$K$4,'Detalle de Cuentas'!NW100&lt;='Graph Creator'!$L$4),1,0)</f>
        <v>0</v>
      </c>
      <c r="OV100" s="2">
        <f>IF(AND(NX100&gt;'Graph Creator'!$K$4,'Detalle de Cuentas'!NX100&lt;='Graph Creator'!$L$4),1,0)</f>
        <v>0</v>
      </c>
      <c r="OW100" s="2">
        <f>IF(AND(NY100&gt;'Graph Creator'!$K$4,'Detalle de Cuentas'!NY100&lt;='Graph Creator'!$L$4),1,0)</f>
        <v>0</v>
      </c>
      <c r="OX100" s="2">
        <f>IF(AND(NZ100&gt;'Graph Creator'!$K$4,'Detalle de Cuentas'!NZ100&lt;='Graph Creator'!$L$4),1,0)</f>
        <v>0</v>
      </c>
      <c r="OY100" s="2">
        <f>IF(AND(OA100&gt;'Graph Creator'!$K$4,'Detalle de Cuentas'!OA100&lt;='Graph Creator'!$L$4),1,0)</f>
        <v>0</v>
      </c>
      <c r="OZ100" s="2">
        <f>IF(AND(OB100&gt;'Graph Creator'!$K$4,'Detalle de Cuentas'!OB100&lt;='Graph Creator'!$L$4),1,0)</f>
        <v>0</v>
      </c>
      <c r="PA100" s="2">
        <f>IF(AND(OC100&gt;'Graph Creator'!$K$4,'Detalle de Cuentas'!OC100&lt;='Graph Creator'!$L$4),1,0)</f>
        <v>0</v>
      </c>
      <c r="PB100" s="2">
        <f>IF(AND(NF100&gt;'Graph Creator'!$L$4,'Detalle de Cuentas'!NF100&lt;='Graph Creator'!$M$4),1,0)</f>
        <v>0</v>
      </c>
      <c r="PC100" s="2">
        <f>IF(AND(NG100&gt;'Graph Creator'!$L$4,'Detalle de Cuentas'!NG100&lt;='Graph Creator'!$M$4),1,0)</f>
        <v>0</v>
      </c>
      <c r="PD100" s="2">
        <f>IF(AND(NH100&gt;'Graph Creator'!$L$4,'Detalle de Cuentas'!NH100&lt;='Graph Creator'!$M$4),1,0)</f>
        <v>0</v>
      </c>
      <c r="PE100" s="2">
        <f>IF(AND(NI100&gt;'Graph Creator'!$L$4,'Detalle de Cuentas'!NI100&lt;='Graph Creator'!$M$4),1,0)</f>
        <v>0</v>
      </c>
      <c r="PF100" s="2">
        <f>IF(AND(NJ100&gt;'Graph Creator'!$L$4,'Detalle de Cuentas'!NJ100&lt;='Graph Creator'!$M$4),1,0)</f>
        <v>0</v>
      </c>
      <c r="PG100" s="2">
        <f>IF(AND(NK100&gt;'Graph Creator'!$L$4,'Detalle de Cuentas'!NK100&lt;='Graph Creator'!$M$4),1,0)</f>
        <v>0</v>
      </c>
      <c r="PH100" s="2">
        <f>IF(AND(NL100&gt;'Graph Creator'!$L$4,'Detalle de Cuentas'!NL100&lt;='Graph Creator'!$M$4),1,0)</f>
        <v>0</v>
      </c>
      <c r="PI100" s="2">
        <f>IF(AND(NM100&gt;'Graph Creator'!$L$4,'Detalle de Cuentas'!NM100&lt;='Graph Creator'!$M$4),1,0)</f>
        <v>0</v>
      </c>
      <c r="PJ100" s="2">
        <f>IF(AND(NN100&gt;'Graph Creator'!$L$4,'Detalle de Cuentas'!NN100&lt;='Graph Creator'!$M$4),1,0)</f>
        <v>0</v>
      </c>
      <c r="PK100" s="2">
        <f>IF(AND(NO100&gt;'Graph Creator'!$L$4,'Detalle de Cuentas'!NO100&lt;='Graph Creator'!$M$4),1,0)</f>
        <v>0</v>
      </c>
      <c r="PL100" s="2">
        <f>IF(AND(NP100&gt;'Graph Creator'!$L$4,'Detalle de Cuentas'!NP100&lt;='Graph Creator'!$M$4),1,0)</f>
        <v>0</v>
      </c>
      <c r="PM100" s="2">
        <f>IF(AND(NQ100&gt;'Graph Creator'!$L$4,'Detalle de Cuentas'!NQ100&lt;='Graph Creator'!$M$4),1,0)</f>
        <v>0</v>
      </c>
      <c r="PN100" s="2">
        <f>IF(AND(NR100&gt;'Graph Creator'!$L$4,'Detalle de Cuentas'!NR100&lt;='Graph Creator'!$M$4),1,0)</f>
        <v>0</v>
      </c>
      <c r="PO100" s="2">
        <f>IF(AND(NS100&gt;'Graph Creator'!$L$4,'Detalle de Cuentas'!NS100&lt;='Graph Creator'!$M$4),1,0)</f>
        <v>0</v>
      </c>
      <c r="PP100" s="2">
        <f>IF(AND(NT100&gt;'Graph Creator'!$L$4,'Detalle de Cuentas'!NT100&lt;='Graph Creator'!$M$4),1,0)</f>
        <v>0</v>
      </c>
      <c r="PQ100" s="2">
        <f>IF(AND(NU100&gt;'Graph Creator'!$L$4,'Detalle de Cuentas'!NU100&lt;='Graph Creator'!$M$4),1,0)</f>
        <v>0</v>
      </c>
      <c r="PR100" s="2">
        <f>IF(AND(NV100&gt;'Graph Creator'!$L$4,'Detalle de Cuentas'!NV100&lt;='Graph Creator'!$M$4),1,0)</f>
        <v>0</v>
      </c>
      <c r="PS100" s="2">
        <f>IF(AND(NW100&gt;'Graph Creator'!$L$4,'Detalle de Cuentas'!NW100&lt;='Graph Creator'!$M$4),1,0)</f>
        <v>0</v>
      </c>
      <c r="PT100" s="2">
        <f>IF(AND(NX100&gt;'Graph Creator'!$L$4,'Detalle de Cuentas'!NX100&lt;='Graph Creator'!$M$4),1,0)</f>
        <v>0</v>
      </c>
      <c r="PU100" s="2">
        <f>IF(AND(NY100&gt;'Graph Creator'!$L$4,'Detalle de Cuentas'!NY100&lt;='Graph Creator'!$M$4),1,0)</f>
        <v>0</v>
      </c>
      <c r="PV100" s="2">
        <f>IF(AND(NZ100&gt;'Graph Creator'!$L$4,'Detalle de Cuentas'!NZ100&lt;='Graph Creator'!$M$4),1,0)</f>
        <v>0</v>
      </c>
      <c r="PW100" s="2">
        <f>IF(AND(OA100&gt;'Graph Creator'!$L$4,'Detalle de Cuentas'!OA100&lt;='Graph Creator'!$M$4),1,0)</f>
        <v>0</v>
      </c>
      <c r="PX100" s="2">
        <f>IF(AND(OB100&gt;'Graph Creator'!$L$4,'Detalle de Cuentas'!OB100&lt;='Graph Creator'!$M$4),1,0)</f>
        <v>0</v>
      </c>
      <c r="PY100" s="2">
        <f>IF(AND(OC100&gt;'Graph Creator'!$L$4,'Detalle de Cuentas'!OC100&lt;='Graph Creator'!$M$4),1,0)</f>
        <v>0</v>
      </c>
      <c r="PZ100" s="2">
        <f>IF(AND(NF100&gt;'Graph Creator'!$M$4,'Detalle de Cuentas'!NF100&lt;='Graph Creator'!$N$4),1,0)</f>
        <v>0</v>
      </c>
      <c r="QA100" s="2">
        <f>IF(AND(NG100&gt;'Graph Creator'!$M$4,'Detalle de Cuentas'!NG100&lt;='Graph Creator'!$N$4),1,0)</f>
        <v>0</v>
      </c>
      <c r="QB100" s="2">
        <f>IF(AND(NH100&gt;'Graph Creator'!$M$4,'Detalle de Cuentas'!NH100&lt;='Graph Creator'!$N$4),1,0)</f>
        <v>0</v>
      </c>
      <c r="QC100" s="2">
        <f>IF(AND(NI100&gt;'Graph Creator'!$M$4,'Detalle de Cuentas'!NI100&lt;='Graph Creator'!$N$4),1,0)</f>
        <v>0</v>
      </c>
      <c r="QD100" s="2">
        <f>IF(AND(NJ100&gt;'Graph Creator'!$M$4,'Detalle de Cuentas'!NJ100&lt;='Graph Creator'!$N$4),1,0)</f>
        <v>0</v>
      </c>
      <c r="QE100" s="2">
        <f>IF(AND(NK100&gt;'Graph Creator'!$M$4,'Detalle de Cuentas'!NK100&lt;='Graph Creator'!$N$4),1,0)</f>
        <v>0</v>
      </c>
      <c r="QF100" s="2">
        <f>IF(AND(NL100&gt;'Graph Creator'!$M$4,'Detalle de Cuentas'!NL100&lt;='Graph Creator'!$N$4),1,0)</f>
        <v>0</v>
      </c>
      <c r="QG100" s="2">
        <f>IF(AND(NM100&gt;'Graph Creator'!$M$4,'Detalle de Cuentas'!NM100&lt;='Graph Creator'!$N$4),1,0)</f>
        <v>0</v>
      </c>
      <c r="QH100" s="2">
        <f>IF(AND(NN100&gt;'Graph Creator'!$M$4,'Detalle de Cuentas'!NN100&lt;='Graph Creator'!$N$4),1,0)</f>
        <v>0</v>
      </c>
      <c r="QI100" s="2">
        <f>IF(AND(NO100&gt;'Graph Creator'!$M$4,'Detalle de Cuentas'!NO100&lt;='Graph Creator'!$N$4),1,0)</f>
        <v>0</v>
      </c>
      <c r="QJ100" s="2">
        <f>IF(AND(NP100&gt;'Graph Creator'!$M$4,'Detalle de Cuentas'!NP100&lt;='Graph Creator'!$N$4),1,0)</f>
        <v>0</v>
      </c>
      <c r="QK100" s="2">
        <f>IF(AND(NQ100&gt;'Graph Creator'!$M$4,'Detalle de Cuentas'!NQ100&lt;='Graph Creator'!$N$4),1,0)</f>
        <v>0</v>
      </c>
      <c r="QL100" s="2">
        <f>IF(AND(NR100&gt;'Graph Creator'!$M$4,'Detalle de Cuentas'!NR100&lt;='Graph Creator'!$N$4),1,0)</f>
        <v>0</v>
      </c>
      <c r="QM100" s="2">
        <f>IF(AND(NS100&gt;'Graph Creator'!$M$4,'Detalle de Cuentas'!NS100&lt;='Graph Creator'!$N$4),1,0)</f>
        <v>0</v>
      </c>
      <c r="QN100" s="2">
        <f>IF(AND(NT100&gt;'Graph Creator'!$M$4,'Detalle de Cuentas'!NT100&lt;='Graph Creator'!$N$4),1,0)</f>
        <v>0</v>
      </c>
      <c r="QO100" s="2">
        <f>IF(AND(NU100&gt;'Graph Creator'!$M$4,'Detalle de Cuentas'!NU100&lt;='Graph Creator'!$N$4),1,0)</f>
        <v>0</v>
      </c>
      <c r="QP100" s="2">
        <f>IF(AND(NV100&gt;'Graph Creator'!$M$4,'Detalle de Cuentas'!NV100&lt;='Graph Creator'!$N$4),1,0)</f>
        <v>0</v>
      </c>
      <c r="QQ100" s="2">
        <f>IF(AND(NW100&gt;'Graph Creator'!$M$4,'Detalle de Cuentas'!NW100&lt;='Graph Creator'!$N$4),1,0)</f>
        <v>0</v>
      </c>
      <c r="QR100" s="2">
        <f>IF(AND(NX100&gt;'Graph Creator'!$M$4,'Detalle de Cuentas'!NX100&lt;='Graph Creator'!$N$4),1,0)</f>
        <v>0</v>
      </c>
      <c r="QS100" s="2">
        <f>IF(AND(NY100&gt;'Graph Creator'!$M$4,'Detalle de Cuentas'!NY100&lt;='Graph Creator'!$N$4),1,0)</f>
        <v>0</v>
      </c>
      <c r="QT100" s="2">
        <f>IF(AND(NZ100&gt;'Graph Creator'!$M$4,'Detalle de Cuentas'!NZ100&lt;='Graph Creator'!$N$4),1,0)</f>
        <v>0</v>
      </c>
      <c r="QU100" s="2">
        <f>IF(AND(OA100&gt;'Graph Creator'!$M$4,'Detalle de Cuentas'!OA100&lt;='Graph Creator'!$N$4),1,0)</f>
        <v>0</v>
      </c>
      <c r="QV100" s="2">
        <f>IF(AND(OB100&gt;'Graph Creator'!$M$4,'Detalle de Cuentas'!OB100&lt;='Graph Creator'!$N$4),1,0)</f>
        <v>0</v>
      </c>
      <c r="QW100" s="2">
        <f>IF(AND(OC100&gt;'Graph Creator'!$M$4,'Detalle de Cuentas'!OC100&lt;='Graph Creator'!$N$4),1,0)</f>
        <v>0</v>
      </c>
      <c r="QX100" s="2">
        <f>IF(AND(NF100&gt;'Graph Creator'!$N$4,'Detalle de Cuentas'!NF100&lt;='Graph Creator'!$O$4),1,0)</f>
        <v>0</v>
      </c>
      <c r="QY100" s="2">
        <f>IF(AND(NG100&gt;'Graph Creator'!$N$4,'Detalle de Cuentas'!NG100&lt;='Graph Creator'!$O$4),1,0)</f>
        <v>0</v>
      </c>
      <c r="QZ100" s="2">
        <f>IF(AND(NH100&gt;'Graph Creator'!$N$4,'Detalle de Cuentas'!NH100&lt;='Graph Creator'!$O$4),1,0)</f>
        <v>0</v>
      </c>
      <c r="RA100" s="2">
        <f>IF(AND(NI100&gt;'Graph Creator'!$N$4,'Detalle de Cuentas'!NI100&lt;='Graph Creator'!$O$4),1,0)</f>
        <v>0</v>
      </c>
      <c r="RB100" s="2">
        <f>IF(AND(NJ100&gt;'Graph Creator'!$N$4,'Detalle de Cuentas'!NJ100&lt;='Graph Creator'!$O$4),1,0)</f>
        <v>0</v>
      </c>
      <c r="RC100" s="2">
        <f>IF(AND(NK100&gt;'Graph Creator'!$N$4,'Detalle de Cuentas'!NK100&lt;='Graph Creator'!$O$4),1,0)</f>
        <v>0</v>
      </c>
      <c r="RD100" s="2">
        <f>IF(AND(NL100&gt;'Graph Creator'!$N$4,'Detalle de Cuentas'!NL100&lt;='Graph Creator'!$O$4),1,0)</f>
        <v>0</v>
      </c>
      <c r="RE100" s="2">
        <f>IF(AND(NM100&gt;'Graph Creator'!$N$4,'Detalle de Cuentas'!NM100&lt;='Graph Creator'!$O$4),1,0)</f>
        <v>0</v>
      </c>
      <c r="RF100" s="2">
        <f>IF(AND(NN100&gt;'Graph Creator'!$N$4,'Detalle de Cuentas'!NN100&lt;='Graph Creator'!$O$4),1,0)</f>
        <v>0</v>
      </c>
      <c r="RG100" s="2">
        <f>IF(AND(NO100&gt;'Graph Creator'!$N$4,'Detalle de Cuentas'!NO100&lt;='Graph Creator'!$O$4),1,0)</f>
        <v>0</v>
      </c>
      <c r="RH100" s="2">
        <f>IF(AND(NP100&gt;'Graph Creator'!$N$4,'Detalle de Cuentas'!NP100&lt;='Graph Creator'!$O$4),1,0)</f>
        <v>0</v>
      </c>
      <c r="RI100" s="2">
        <f>IF(AND(NQ100&gt;'Graph Creator'!$N$4,'Detalle de Cuentas'!NQ100&lt;='Graph Creator'!$O$4),1,0)</f>
        <v>0</v>
      </c>
      <c r="RJ100" s="2">
        <f>IF(AND(NR100&gt;'Graph Creator'!$N$4,'Detalle de Cuentas'!NR100&lt;='Graph Creator'!$O$4),1,0)</f>
        <v>0</v>
      </c>
      <c r="RK100" s="2">
        <f>IF(AND(NS100&gt;'Graph Creator'!$N$4,'Detalle de Cuentas'!NS100&lt;='Graph Creator'!$O$4),1,0)</f>
        <v>0</v>
      </c>
      <c r="RL100" s="2">
        <f>IF(AND(NT100&gt;'Graph Creator'!$N$4,'Detalle de Cuentas'!NT100&lt;='Graph Creator'!$O$4),1,0)</f>
        <v>0</v>
      </c>
      <c r="RM100" s="2">
        <f>IF(AND(NU100&gt;'Graph Creator'!$N$4,'Detalle de Cuentas'!NU100&lt;='Graph Creator'!$O$4),1,0)</f>
        <v>0</v>
      </c>
      <c r="RN100" s="2">
        <f>IF(AND(NV100&gt;'Graph Creator'!$N$4,'Detalle de Cuentas'!NV100&lt;='Graph Creator'!$O$4),1,0)</f>
        <v>0</v>
      </c>
      <c r="RO100" s="2">
        <f>IF(AND(NW100&gt;'Graph Creator'!$N$4,'Detalle de Cuentas'!NW100&lt;='Graph Creator'!$O$4),1,0)</f>
        <v>0</v>
      </c>
      <c r="RP100" s="2">
        <f>IF(AND(NX100&gt;'Graph Creator'!$N$4,'Detalle de Cuentas'!NX100&lt;='Graph Creator'!$O$4),1,0)</f>
        <v>0</v>
      </c>
      <c r="RQ100" s="2">
        <f>IF(AND(NY100&gt;'Graph Creator'!$N$4,'Detalle de Cuentas'!NY100&lt;='Graph Creator'!$O$4),1,0)</f>
        <v>0</v>
      </c>
      <c r="RR100" s="2">
        <f>IF(AND(NZ100&gt;'Graph Creator'!$N$4,'Detalle de Cuentas'!NZ100&lt;='Graph Creator'!$O$4),1,0)</f>
        <v>0</v>
      </c>
      <c r="RS100" s="2">
        <f>IF(AND(OA100&gt;'Graph Creator'!$N$4,'Detalle de Cuentas'!OA100&lt;='Graph Creator'!$O$4),1,0)</f>
        <v>0</v>
      </c>
      <c r="RT100" s="2">
        <f>IF(AND(OB100&gt;'Graph Creator'!$N$4,'Detalle de Cuentas'!OB100&lt;='Graph Creator'!$O$4),1,0)</f>
        <v>0</v>
      </c>
      <c r="RU100" s="2">
        <f>IF(AND(OC100&gt;'Graph Creator'!$N$4,'Detalle de Cuentas'!OC100&lt;='Graph Creator'!$O$4),1,0)</f>
        <v>0</v>
      </c>
      <c r="RV100" s="2" t="e">
        <f t="shared" si="1224"/>
        <v>#VALUE!</v>
      </c>
      <c r="RW100" s="2" t="e">
        <f t="shared" si="1225"/>
        <v>#VALUE!</v>
      </c>
      <c r="RX100" s="2" t="e">
        <f t="shared" si="1226"/>
        <v>#VALUE!</v>
      </c>
      <c r="RY100" s="2" t="e">
        <f t="shared" si="1227"/>
        <v>#VALUE!</v>
      </c>
      <c r="RZ100" s="2" t="e">
        <f t="shared" si="1228"/>
        <v>#VALUE!</v>
      </c>
      <c r="SA100" s="2" t="e">
        <f t="shared" si="1229"/>
        <v>#VALUE!</v>
      </c>
      <c r="SB100" s="2" t="e">
        <f t="shared" si="1230"/>
        <v>#VALUE!</v>
      </c>
      <c r="SC100" s="2" t="e">
        <f t="shared" si="1231"/>
        <v>#VALUE!</v>
      </c>
      <c r="SD100" s="2" t="e">
        <f t="shared" si="1232"/>
        <v>#VALUE!</v>
      </c>
      <c r="SE100" s="2" t="e">
        <f t="shared" si="1233"/>
        <v>#VALUE!</v>
      </c>
      <c r="SF100" s="2" t="e">
        <f t="shared" si="1234"/>
        <v>#VALUE!</v>
      </c>
      <c r="SG100" s="2" t="e">
        <f t="shared" si="1235"/>
        <v>#VALUE!</v>
      </c>
      <c r="SH100" s="2" t="e">
        <f t="shared" si="1236"/>
        <v>#VALUE!</v>
      </c>
      <c r="SI100" s="2" t="e">
        <f t="shared" si="1237"/>
        <v>#VALUE!</v>
      </c>
      <c r="SJ100" s="2" t="e">
        <f t="shared" si="1238"/>
        <v>#VALUE!</v>
      </c>
      <c r="SK100" s="2" t="e">
        <f t="shared" si="1239"/>
        <v>#VALUE!</v>
      </c>
      <c r="SL100" s="2" t="e">
        <f t="shared" si="1240"/>
        <v>#VALUE!</v>
      </c>
      <c r="SM100" s="2" t="e">
        <f t="shared" si="1241"/>
        <v>#VALUE!</v>
      </c>
      <c r="SN100" s="2" t="e">
        <f t="shared" si="1242"/>
        <v>#VALUE!</v>
      </c>
      <c r="SO100" s="2" t="e">
        <f t="shared" si="1243"/>
        <v>#VALUE!</v>
      </c>
      <c r="SP100" s="2" t="e">
        <f t="shared" si="1244"/>
        <v>#VALUE!</v>
      </c>
      <c r="SQ100" s="2" t="e">
        <f t="shared" si="1245"/>
        <v>#VALUE!</v>
      </c>
      <c r="SR100" s="2" t="e">
        <f t="shared" si="1246"/>
        <v>#VALUE!</v>
      </c>
      <c r="SS100" s="2" t="e">
        <f t="shared" si="1247"/>
        <v>#VALUE!</v>
      </c>
      <c r="ST100" s="2" t="e">
        <f t="shared" si="1248"/>
        <v>#VALUE!</v>
      </c>
      <c r="SU100" s="2" t="e">
        <f t="shared" si="1249"/>
        <v>#VALUE!</v>
      </c>
      <c r="SV100" s="2" t="e">
        <f t="shared" si="1250"/>
        <v>#VALUE!</v>
      </c>
      <c r="SW100" s="2" t="e">
        <f t="shared" si="1251"/>
        <v>#VALUE!</v>
      </c>
      <c r="SX100" s="2" t="e">
        <f t="shared" si="1252"/>
        <v>#VALUE!</v>
      </c>
      <c r="SY100" s="2" t="e">
        <f t="shared" si="1253"/>
        <v>#VALUE!</v>
      </c>
      <c r="SZ100" s="2" t="e">
        <f t="shared" si="1254"/>
        <v>#VALUE!</v>
      </c>
      <c r="TA100" s="2" t="e">
        <f t="shared" si="1255"/>
        <v>#VALUE!</v>
      </c>
      <c r="TB100" s="2" t="e">
        <f t="shared" si="1256"/>
        <v>#VALUE!</v>
      </c>
      <c r="TC100" s="2" t="e">
        <f t="shared" si="1257"/>
        <v>#VALUE!</v>
      </c>
      <c r="TD100" s="2" t="e">
        <f t="shared" si="1258"/>
        <v>#VALUE!</v>
      </c>
      <c r="TE100" s="2" t="e">
        <f t="shared" si="1259"/>
        <v>#VALUE!</v>
      </c>
      <c r="TF100" s="2" t="str">
        <f>IF(DZ100=1,IF(SUM(DZ$17:DZ100)&lt;2,""&amp;B100,", "&amp;B100),"")</f>
        <v/>
      </c>
      <c r="TG100" s="2" t="str">
        <f t="shared" si="1272"/>
        <v/>
      </c>
      <c r="TH100" s="2">
        <f t="shared" si="1260"/>
        <v>0</v>
      </c>
      <c r="TI100" s="14" t="str">
        <f t="shared" si="1261"/>
        <v/>
      </c>
      <c r="TJ100" s="14" t="e">
        <f t="shared" si="1081"/>
        <v>#VALUE!</v>
      </c>
      <c r="TK100" s="14" t="e">
        <f t="shared" si="1082"/>
        <v>#VALUE!</v>
      </c>
      <c r="TL100" s="14" t="e">
        <f t="shared" si="1083"/>
        <v>#VALUE!</v>
      </c>
      <c r="TM100" s="14" t="e">
        <f t="shared" si="1084"/>
        <v>#VALUE!</v>
      </c>
      <c r="TN100" s="14" t="e">
        <f t="shared" si="1085"/>
        <v>#VALUE!</v>
      </c>
      <c r="TO100" s="14" t="e">
        <f t="shared" si="1086"/>
        <v>#VALUE!</v>
      </c>
      <c r="TP100" s="14" t="e">
        <f t="shared" si="1087"/>
        <v>#VALUE!</v>
      </c>
      <c r="TQ100" s="14" t="e">
        <f t="shared" si="1088"/>
        <v>#VALUE!</v>
      </c>
      <c r="TR100" s="14" t="e">
        <f t="shared" si="1089"/>
        <v>#VALUE!</v>
      </c>
      <c r="TS100" s="14" t="e">
        <f t="shared" si="1090"/>
        <v>#VALUE!</v>
      </c>
      <c r="TT100" s="14" t="e">
        <f t="shared" si="1091"/>
        <v>#VALUE!</v>
      </c>
      <c r="TU100" s="14" t="e">
        <f t="shared" si="1092"/>
        <v>#VALUE!</v>
      </c>
      <c r="TV100" s="14" t="e">
        <f t="shared" si="1093"/>
        <v>#VALUE!</v>
      </c>
      <c r="TW100" s="14" t="e">
        <f t="shared" si="1094"/>
        <v>#VALUE!</v>
      </c>
      <c r="TX100" s="14" t="e">
        <f t="shared" si="1095"/>
        <v>#VALUE!</v>
      </c>
      <c r="TY100" s="14" t="e">
        <f t="shared" si="1096"/>
        <v>#VALUE!</v>
      </c>
      <c r="TZ100" s="14" t="e">
        <f t="shared" si="1097"/>
        <v>#VALUE!</v>
      </c>
      <c r="UA100" s="14" t="e">
        <f t="shared" si="1098"/>
        <v>#VALUE!</v>
      </c>
      <c r="UB100" s="14" t="e">
        <f t="shared" si="1099"/>
        <v>#VALUE!</v>
      </c>
      <c r="UC100" s="14" t="e">
        <f t="shared" si="1100"/>
        <v>#VALUE!</v>
      </c>
      <c r="UD100" s="14" t="e">
        <f t="shared" si="1101"/>
        <v>#VALUE!</v>
      </c>
      <c r="UE100" s="14" t="e">
        <f t="shared" si="1102"/>
        <v>#VALUE!</v>
      </c>
      <c r="UF100" s="14" t="e">
        <f t="shared" si="1103"/>
        <v>#VALUE!</v>
      </c>
      <c r="UH100" s="2">
        <f>IF($C$4-$R100&gt;'Graph Creator'!$E$2*'Graph Creator'!$D$13*12,0,1)</f>
        <v>1</v>
      </c>
      <c r="UJ100" s="2" t="e">
        <f t="shared" si="1262"/>
        <v>#VALUE!</v>
      </c>
      <c r="UK100" s="2" t="e">
        <f t="shared" si="1104"/>
        <v>#VALUE!</v>
      </c>
      <c r="UL100" s="2" t="e">
        <f t="shared" si="1105"/>
        <v>#VALUE!</v>
      </c>
      <c r="UM100" s="2" t="e">
        <f t="shared" si="1106"/>
        <v>#VALUE!</v>
      </c>
      <c r="UN100" s="2" t="e">
        <f t="shared" si="1107"/>
        <v>#VALUE!</v>
      </c>
      <c r="UO100" s="2" t="e">
        <f t="shared" si="1108"/>
        <v>#VALUE!</v>
      </c>
      <c r="UP100" s="2" t="e">
        <f t="shared" si="1109"/>
        <v>#VALUE!</v>
      </c>
      <c r="UQ100" s="2" t="e">
        <f t="shared" si="1110"/>
        <v>#VALUE!</v>
      </c>
      <c r="UR100" s="2" t="e">
        <f t="shared" si="1111"/>
        <v>#VALUE!</v>
      </c>
      <c r="US100" s="2" t="e">
        <f t="shared" si="1112"/>
        <v>#VALUE!</v>
      </c>
      <c r="UT100" s="2" t="e">
        <f t="shared" si="1113"/>
        <v>#VALUE!</v>
      </c>
      <c r="UU100" s="2" t="e">
        <f t="shared" si="1114"/>
        <v>#VALUE!</v>
      </c>
      <c r="UV100" s="2" t="e">
        <f t="shared" si="1115"/>
        <v>#VALUE!</v>
      </c>
      <c r="UW100" s="2" t="e">
        <f t="shared" si="1116"/>
        <v>#VALUE!</v>
      </c>
      <c r="UX100" s="2" t="e">
        <f t="shared" si="1117"/>
        <v>#VALUE!</v>
      </c>
      <c r="UY100" s="2" t="e">
        <f t="shared" si="1118"/>
        <v>#VALUE!</v>
      </c>
      <c r="UZ100" s="2" t="e">
        <f t="shared" si="1119"/>
        <v>#VALUE!</v>
      </c>
      <c r="VA100" s="2" t="e">
        <f t="shared" si="1120"/>
        <v>#VALUE!</v>
      </c>
      <c r="VB100" s="2" t="e">
        <f t="shared" si="1121"/>
        <v>#VALUE!</v>
      </c>
      <c r="VC100" s="2" t="e">
        <f t="shared" si="1122"/>
        <v>#VALUE!</v>
      </c>
      <c r="VD100" s="2" t="e">
        <f t="shared" si="1123"/>
        <v>#VALUE!</v>
      </c>
      <c r="VE100" s="2" t="e">
        <f t="shared" si="1124"/>
        <v>#VALUE!</v>
      </c>
      <c r="VF100" s="2" t="e">
        <f t="shared" si="1125"/>
        <v>#VALUE!</v>
      </c>
      <c r="VG100" s="2" t="e">
        <f t="shared" si="1126"/>
        <v>#VALUE!</v>
      </c>
      <c r="VH100" s="2" t="e">
        <f t="shared" si="1127"/>
        <v>#VALUE!</v>
      </c>
      <c r="VI100" s="2" t="e">
        <f t="shared" si="1128"/>
        <v>#VALUE!</v>
      </c>
      <c r="VJ100" s="2" t="e">
        <f t="shared" si="1129"/>
        <v>#VALUE!</v>
      </c>
      <c r="VK100" s="2" t="e">
        <f t="shared" si="1130"/>
        <v>#VALUE!</v>
      </c>
      <c r="VL100" s="2" t="e">
        <f t="shared" si="1131"/>
        <v>#VALUE!</v>
      </c>
      <c r="VM100" s="2" t="e">
        <f t="shared" si="1132"/>
        <v>#VALUE!</v>
      </c>
      <c r="VN100" s="2" t="e">
        <f t="shared" si="1133"/>
        <v>#VALUE!</v>
      </c>
      <c r="VO100" s="2" t="e">
        <f t="shared" si="1134"/>
        <v>#VALUE!</v>
      </c>
      <c r="VP100" s="2" t="e">
        <f t="shared" si="1135"/>
        <v>#VALUE!</v>
      </c>
      <c r="VQ100" s="2" t="e">
        <f t="shared" si="1136"/>
        <v>#VALUE!</v>
      </c>
      <c r="VR100" s="2" t="e">
        <f t="shared" si="1137"/>
        <v>#VALUE!</v>
      </c>
      <c r="VS100" s="2" t="e">
        <f t="shared" si="1138"/>
        <v>#VALUE!</v>
      </c>
      <c r="VT100" s="98">
        <f t="shared" si="1263"/>
        <v>0</v>
      </c>
      <c r="VU100" s="98">
        <f t="shared" si="1139"/>
        <v>0</v>
      </c>
      <c r="VV100" s="98">
        <f t="shared" si="1140"/>
        <v>0</v>
      </c>
      <c r="VW100" s="98">
        <f t="shared" si="1141"/>
        <v>0</v>
      </c>
      <c r="VX100" s="98">
        <f t="shared" si="1142"/>
        <v>0</v>
      </c>
      <c r="VY100" s="98">
        <f t="shared" si="1143"/>
        <v>0</v>
      </c>
      <c r="VZ100" s="98">
        <f t="shared" si="1144"/>
        <v>0</v>
      </c>
      <c r="WA100" s="98">
        <f t="shared" si="1145"/>
        <v>0</v>
      </c>
      <c r="WB100" s="98">
        <f t="shared" si="1146"/>
        <v>0</v>
      </c>
      <c r="WC100" s="98">
        <f t="shared" si="1147"/>
        <v>0</v>
      </c>
      <c r="WD100" s="98">
        <f t="shared" si="1148"/>
        <v>0</v>
      </c>
      <c r="WE100" s="98">
        <f t="shared" si="1149"/>
        <v>0</v>
      </c>
      <c r="WF100" s="98">
        <f t="shared" si="1150"/>
        <v>0</v>
      </c>
      <c r="WG100" s="98">
        <f t="shared" si="1151"/>
        <v>0</v>
      </c>
      <c r="WH100" s="98">
        <f t="shared" si="1152"/>
        <v>0</v>
      </c>
      <c r="WI100" s="98">
        <f t="shared" si="1153"/>
        <v>0</v>
      </c>
      <c r="WJ100" s="98">
        <f t="shared" si="1154"/>
        <v>0</v>
      </c>
      <c r="WK100" s="98">
        <f t="shared" si="1155"/>
        <v>0</v>
      </c>
      <c r="WL100" s="98">
        <f t="shared" si="1156"/>
        <v>0</v>
      </c>
      <c r="WM100" s="98">
        <f t="shared" si="1157"/>
        <v>0</v>
      </c>
      <c r="WN100" s="98">
        <f t="shared" si="1158"/>
        <v>0</v>
      </c>
      <c r="WO100" s="98">
        <f t="shared" si="1159"/>
        <v>0</v>
      </c>
      <c r="WP100" s="98">
        <f t="shared" si="1160"/>
        <v>0</v>
      </c>
      <c r="WQ100" s="98">
        <f t="shared" si="1161"/>
        <v>0</v>
      </c>
      <c r="WR100" s="98">
        <f>IFERROR(INDEX('Score Calculation'!$D$38:$D$41,MATCH('Detalle de Cuentas'!VT100,'Score Calculation'!$C$38:$C$41,1)),0)</f>
        <v>4</v>
      </c>
      <c r="WS100" s="98">
        <f>IFERROR(INDEX('Score Calculation'!$D$38:$D$41,MATCH('Detalle de Cuentas'!VU100,'Score Calculation'!$C$38:$C$41,1)),0)</f>
        <v>4</v>
      </c>
      <c r="WT100" s="98">
        <f>IFERROR(INDEX('Score Calculation'!$D$38:$D$41,MATCH('Detalle de Cuentas'!VV100,'Score Calculation'!$C$38:$C$41,1)),0)</f>
        <v>4</v>
      </c>
      <c r="WU100" s="98">
        <f>IFERROR(INDEX('Score Calculation'!$D$38:$D$41,MATCH('Detalle de Cuentas'!VW100,'Score Calculation'!$C$38:$C$41,1)),0)</f>
        <v>4</v>
      </c>
      <c r="WV100" s="98">
        <f>IFERROR(INDEX('Score Calculation'!$D$38:$D$41,MATCH('Detalle de Cuentas'!VX100,'Score Calculation'!$C$38:$C$41,1)),0)</f>
        <v>4</v>
      </c>
      <c r="WW100" s="98">
        <f>IFERROR(INDEX('Score Calculation'!$D$38:$D$41,MATCH('Detalle de Cuentas'!VY100,'Score Calculation'!$C$38:$C$41,1)),0)</f>
        <v>4</v>
      </c>
      <c r="WX100" s="98">
        <f>IFERROR(INDEX('Score Calculation'!$D$38:$D$41,MATCH('Detalle de Cuentas'!VZ100,'Score Calculation'!$C$38:$C$41,1)),0)</f>
        <v>4</v>
      </c>
      <c r="WY100" s="98">
        <f>IFERROR(INDEX('Score Calculation'!$D$38:$D$41,MATCH('Detalle de Cuentas'!WA100,'Score Calculation'!$C$38:$C$41,1)),0)</f>
        <v>4</v>
      </c>
      <c r="WZ100" s="98">
        <f>IFERROR(INDEX('Score Calculation'!$D$38:$D$41,MATCH('Detalle de Cuentas'!WB100,'Score Calculation'!$C$38:$C$41,1)),0)</f>
        <v>4</v>
      </c>
      <c r="XA100" s="98">
        <f>IFERROR(INDEX('Score Calculation'!$D$38:$D$41,MATCH('Detalle de Cuentas'!WC100,'Score Calculation'!$C$38:$C$41,1)),0)</f>
        <v>4</v>
      </c>
      <c r="XB100" s="98">
        <f>IFERROR(INDEX('Score Calculation'!$D$38:$D$41,MATCH('Detalle de Cuentas'!WD100,'Score Calculation'!$C$38:$C$41,1)),0)</f>
        <v>4</v>
      </c>
      <c r="XC100" s="98">
        <f>IFERROR(INDEX('Score Calculation'!$D$38:$D$41,MATCH('Detalle de Cuentas'!WE100,'Score Calculation'!$C$38:$C$41,1)),0)</f>
        <v>4</v>
      </c>
      <c r="XD100" s="98">
        <f>IFERROR(INDEX('Score Calculation'!$D$38:$D$41,MATCH('Detalle de Cuentas'!WF100,'Score Calculation'!$C$38:$C$41,1)),0)</f>
        <v>4</v>
      </c>
      <c r="XE100" s="98">
        <f>IFERROR(INDEX('Score Calculation'!$D$38:$D$41,MATCH('Detalle de Cuentas'!WG100,'Score Calculation'!$C$38:$C$41,1)),0)</f>
        <v>4</v>
      </c>
      <c r="XF100" s="98">
        <f>IFERROR(INDEX('Score Calculation'!$D$38:$D$41,MATCH('Detalle de Cuentas'!WH100,'Score Calculation'!$C$38:$C$41,1)),0)</f>
        <v>4</v>
      </c>
      <c r="XG100" s="98">
        <f>IFERROR(INDEX('Score Calculation'!$D$38:$D$41,MATCH('Detalle de Cuentas'!WI100,'Score Calculation'!$C$38:$C$41,1)),0)</f>
        <v>4</v>
      </c>
      <c r="XH100" s="98">
        <f>IFERROR(INDEX('Score Calculation'!$D$38:$D$41,MATCH('Detalle de Cuentas'!WJ100,'Score Calculation'!$C$38:$C$41,1)),0)</f>
        <v>4</v>
      </c>
      <c r="XI100" s="98">
        <f>IFERROR(INDEX('Score Calculation'!$D$38:$D$41,MATCH('Detalle de Cuentas'!WK100,'Score Calculation'!$C$38:$C$41,1)),0)</f>
        <v>4</v>
      </c>
      <c r="XJ100" s="98">
        <f>IFERROR(INDEX('Score Calculation'!$D$38:$D$41,MATCH('Detalle de Cuentas'!WL100,'Score Calculation'!$C$38:$C$41,1)),0)</f>
        <v>4</v>
      </c>
      <c r="XK100" s="98">
        <f>IFERROR(INDEX('Score Calculation'!$D$38:$D$41,MATCH('Detalle de Cuentas'!WM100,'Score Calculation'!$C$38:$C$41,1)),0)</f>
        <v>4</v>
      </c>
      <c r="XL100" s="98">
        <f>IFERROR(INDEX('Score Calculation'!$D$38:$D$41,MATCH('Detalle de Cuentas'!WN100,'Score Calculation'!$C$38:$C$41,1)),0)</f>
        <v>4</v>
      </c>
      <c r="XM100" s="98">
        <f>IFERROR(INDEX('Score Calculation'!$D$38:$D$41,MATCH('Detalle de Cuentas'!WO100,'Score Calculation'!$C$38:$C$41,1)),0)</f>
        <v>4</v>
      </c>
      <c r="XN100" s="98">
        <f>IFERROR(INDEX('Score Calculation'!$D$38:$D$41,MATCH('Detalle de Cuentas'!WP100,'Score Calculation'!$C$38:$C$41,1)),0)</f>
        <v>4</v>
      </c>
      <c r="XO100" s="98">
        <f>IFERROR(INDEX('Score Calculation'!$D$38:$D$41,MATCH('Detalle de Cuentas'!WQ100,'Score Calculation'!$C$38:$C$41,1)),0)</f>
        <v>4</v>
      </c>
      <c r="XP100" s="98">
        <f>IFERROR(INDEX('Score Calculation'!$D$24:$D$31,MATCH('Detalle de Cuentas'!NF100,'Score Calculation'!$C$24:$C$31,1)),0)</f>
        <v>1</v>
      </c>
      <c r="XQ100" s="98">
        <f>IFERROR(INDEX('Score Calculation'!$D$24:$D$31,MATCH('Detalle de Cuentas'!NG100,'Score Calculation'!$C$24:$C$31,1)),0)</f>
        <v>1</v>
      </c>
      <c r="XR100" s="98">
        <f>IFERROR(INDEX('Score Calculation'!$D$24:$D$31,MATCH('Detalle de Cuentas'!NH100,'Score Calculation'!$C$24:$C$31,1)),0)</f>
        <v>1</v>
      </c>
      <c r="XS100" s="98">
        <f>IFERROR(INDEX('Score Calculation'!$D$24:$D$31,MATCH('Detalle de Cuentas'!NI100,'Score Calculation'!$C$24:$C$31,1)),0)</f>
        <v>1</v>
      </c>
      <c r="XT100" s="98">
        <f>IFERROR(INDEX('Score Calculation'!$D$24:$D$31,MATCH('Detalle de Cuentas'!NJ100,'Score Calculation'!$C$24:$C$31,1)),0)</f>
        <v>1</v>
      </c>
      <c r="XU100" s="98">
        <f>IFERROR(INDEX('Score Calculation'!$D$24:$D$31,MATCH('Detalle de Cuentas'!NK100,'Score Calculation'!$C$24:$C$31,1)),0)</f>
        <v>1</v>
      </c>
      <c r="XV100" s="98">
        <f>IFERROR(INDEX('Score Calculation'!$D$24:$D$31,MATCH('Detalle de Cuentas'!NL100,'Score Calculation'!$C$24:$C$31,1)),0)</f>
        <v>1</v>
      </c>
      <c r="XW100" s="98">
        <f>IFERROR(INDEX('Score Calculation'!$D$24:$D$31,MATCH('Detalle de Cuentas'!NM100,'Score Calculation'!$C$24:$C$31,1)),0)</f>
        <v>1</v>
      </c>
      <c r="XX100" s="98">
        <f>IFERROR(INDEX('Score Calculation'!$D$24:$D$31,MATCH('Detalle de Cuentas'!NN100,'Score Calculation'!$C$24:$C$31,1)),0)</f>
        <v>1</v>
      </c>
      <c r="XY100" s="98">
        <f>IFERROR(INDEX('Score Calculation'!$D$24:$D$31,MATCH('Detalle de Cuentas'!NO100,'Score Calculation'!$C$24:$C$31,1)),0)</f>
        <v>1</v>
      </c>
      <c r="XZ100" s="98">
        <f>IFERROR(INDEX('Score Calculation'!$D$24:$D$31,MATCH('Detalle de Cuentas'!NP100,'Score Calculation'!$C$24:$C$31,1)),0)</f>
        <v>1</v>
      </c>
      <c r="YA100" s="98">
        <f>IFERROR(INDEX('Score Calculation'!$D$24:$D$31,MATCH('Detalle de Cuentas'!NQ100,'Score Calculation'!$C$24:$C$31,1)),0)</f>
        <v>1</v>
      </c>
      <c r="YB100" s="98">
        <f>IFERROR(INDEX('Score Calculation'!$D$24:$D$31,MATCH('Detalle de Cuentas'!NR100,'Score Calculation'!$C$24:$C$31,1)),0)</f>
        <v>1</v>
      </c>
      <c r="YC100" s="98">
        <f>IFERROR(INDEX('Score Calculation'!$D$24:$D$31,MATCH('Detalle de Cuentas'!NS100,'Score Calculation'!$C$24:$C$31,1)),0)</f>
        <v>1</v>
      </c>
      <c r="YD100" s="98">
        <f>IFERROR(INDEX('Score Calculation'!$D$24:$D$31,MATCH('Detalle de Cuentas'!NT100,'Score Calculation'!$C$24:$C$31,1)),0)</f>
        <v>1</v>
      </c>
      <c r="YE100" s="98">
        <f>IFERROR(INDEX('Score Calculation'!$D$24:$D$31,MATCH('Detalle de Cuentas'!NU100,'Score Calculation'!$C$24:$C$31,1)),0)</f>
        <v>1</v>
      </c>
      <c r="YF100" s="98">
        <f>IFERROR(INDEX('Score Calculation'!$D$24:$D$31,MATCH('Detalle de Cuentas'!NV100,'Score Calculation'!$C$24:$C$31,1)),0)</f>
        <v>1</v>
      </c>
      <c r="YG100" s="98">
        <f>IFERROR(INDEX('Score Calculation'!$D$24:$D$31,MATCH('Detalle de Cuentas'!NW100,'Score Calculation'!$C$24:$C$31,1)),0)</f>
        <v>1</v>
      </c>
      <c r="YH100" s="98">
        <f>IFERROR(INDEX('Score Calculation'!$D$24:$D$31,MATCH('Detalle de Cuentas'!NX100,'Score Calculation'!$C$24:$C$31,1)),0)</f>
        <v>1</v>
      </c>
      <c r="YI100" s="98">
        <f>IFERROR(INDEX('Score Calculation'!$D$24:$D$31,MATCH('Detalle de Cuentas'!NY100,'Score Calculation'!$C$24:$C$31,1)),0)</f>
        <v>1</v>
      </c>
      <c r="YJ100" s="98">
        <f>IFERROR(INDEX('Score Calculation'!$D$24:$D$31,MATCH('Detalle de Cuentas'!NZ100,'Score Calculation'!$C$24:$C$31,1)),0)</f>
        <v>1</v>
      </c>
      <c r="YK100" s="98">
        <f>IFERROR(INDEX('Score Calculation'!$D$24:$D$31,MATCH('Detalle de Cuentas'!OA100,'Score Calculation'!$C$24:$C$31,1)),0)</f>
        <v>1</v>
      </c>
      <c r="YL100" s="98">
        <f>IFERROR(INDEX('Score Calculation'!$D$24:$D$31,MATCH('Detalle de Cuentas'!OB100,'Score Calculation'!$C$24:$C$31,1)),0)</f>
        <v>1</v>
      </c>
      <c r="YM100" s="98">
        <f>IFERROR(INDEX('Score Calculation'!$D$24:$D$31,MATCH('Detalle de Cuentas'!OC100,'Score Calculation'!$C$24:$C$31,1)),0)</f>
        <v>1</v>
      </c>
      <c r="YN100" s="98">
        <f t="shared" si="1264"/>
        <v>0</v>
      </c>
      <c r="YO100" s="98">
        <f>IF(LEFT(TRIM($D100),15)="GRUPO SOLIDARIO",$L100*'Score Calculation'!$H$5,IF(TRIM('Detalle de Cuentas'!$C100)="Semanal",'Detalle de Cuentas'!$L100*'Score Calculation'!$H$6,'Detalle de Cuentas'!$L100))</f>
        <v>0</v>
      </c>
      <c r="YP100" s="99">
        <f>IFERROR(INDEX('Score Calculation'!$D$54:$D$60,MATCH($YO100,'Score Calculation'!$C$54:$C$60,1)),1)</f>
        <v>0.2</v>
      </c>
      <c r="YQ100" s="99">
        <f>IFERROR(INDEX('Score Calculation'!$D$65:$D$123,MATCH(LEFT(TRIM('Detalle de Cuentas'!$F100),20),'Score Calculation'!$F$65:$F$123,0)),1)</f>
        <v>1</v>
      </c>
      <c r="YR100" s="99">
        <f>IFERROR(INDEX('Score Calculation'!$D$46:$D$49,MATCH('Detalle de Cuentas'!$YN100,'Score Calculation'!$C$46:$C$49,1)),1)</f>
        <v>4</v>
      </c>
      <c r="YS100" s="99">
        <f t="shared" si="1265"/>
        <v>0</v>
      </c>
      <c r="YT100" s="99">
        <f t="shared" si="1266"/>
        <v>0</v>
      </c>
      <c r="YU100" s="98" t="str">
        <f t="shared" si="1267"/>
        <v/>
      </c>
      <c r="YV100" s="109">
        <f t="shared" si="1268"/>
        <v>1</v>
      </c>
      <c r="YW100" s="109">
        <f>IFERROR(INDEX('Score Calculation'!$D$187:$D$245,MATCH(LEFT(TRIM('Detalle de Cuentas'!$F100),20),'Score Calculation'!$F$187:$F$245,0)),1)</f>
        <v>1</v>
      </c>
      <c r="YX100" s="109">
        <f>IFERROR(IF($E100="HIPOTECA",-PMT('Score Calculation'!$H$266/(360/$J100),$G100,$YO100)*(30/$J100),-PMT('Score Calculation'!$H$267/(360/$J100),$G100,$YO100)*(30/$J100)),0)</f>
        <v>0</v>
      </c>
      <c r="YY100" s="109">
        <f t="shared" si="805"/>
        <v>0</v>
      </c>
      <c r="YZ100" s="109">
        <f t="shared" si="805"/>
        <v>0</v>
      </c>
      <c r="ZA100" s="109">
        <f t="shared" si="805"/>
        <v>0</v>
      </c>
      <c r="ZB100" s="109">
        <f t="shared" si="805"/>
        <v>0</v>
      </c>
      <c r="ZC100" s="109">
        <f t="shared" si="805"/>
        <v>0</v>
      </c>
      <c r="ZD100" s="109">
        <f t="shared" si="805"/>
        <v>0</v>
      </c>
      <c r="ZE100" s="109">
        <f t="shared" si="805"/>
        <v>0</v>
      </c>
      <c r="ZF100" s="109">
        <f t="shared" si="805"/>
        <v>0</v>
      </c>
      <c r="ZG100" s="109">
        <f t="shared" si="805"/>
        <v>0</v>
      </c>
      <c r="ZH100" s="109">
        <f t="shared" si="805"/>
        <v>0</v>
      </c>
      <c r="ZI100" s="109">
        <f t="shared" si="1269"/>
        <v>0</v>
      </c>
    </row>
    <row r="101" spans="2:685" x14ac:dyDescent="0.2">
      <c r="B101" s="41">
        <v>85</v>
      </c>
      <c r="C101" s="42"/>
      <c r="D101" s="42"/>
      <c r="E101" s="42"/>
      <c r="F101" s="42"/>
      <c r="G101" s="42"/>
      <c r="H101" s="42"/>
      <c r="I101" s="29"/>
      <c r="J101" s="6" t="str">
        <f t="shared" si="814"/>
        <v/>
      </c>
      <c r="K101" s="43"/>
      <c r="L101" s="43"/>
      <c r="M101" s="43"/>
      <c r="N101" s="43"/>
      <c r="O101" s="43"/>
      <c r="P101" s="44" t="str">
        <f t="shared" si="1162"/>
        <v/>
      </c>
      <c r="Q101" s="26"/>
      <c r="R101" s="26"/>
      <c r="S101" s="26"/>
      <c r="T101" s="26"/>
      <c r="U101" s="29"/>
      <c r="V101" s="43"/>
      <c r="W101" s="26"/>
      <c r="X101" s="29"/>
      <c r="Y101" s="6">
        <f>IF('Detalle de Cuentas'!$C$4-$R101&gt;'Graph Creator'!$E$2*'Graph Creator'!$D$13*12,0,1)</f>
        <v>1</v>
      </c>
      <c r="Z101" s="45">
        <f t="shared" si="815"/>
        <v>0</v>
      </c>
      <c r="AA101" s="2" t="e">
        <f t="shared" si="1163"/>
        <v>#VALUE!</v>
      </c>
      <c r="AB101" s="2" t="e">
        <f t="shared" si="1164"/>
        <v>#VALUE!</v>
      </c>
      <c r="AC101" s="2" t="e">
        <f t="shared" si="1165"/>
        <v>#VALUE!</v>
      </c>
      <c r="AD101" s="2" t="e">
        <f t="shared" si="1166"/>
        <v>#VALUE!</v>
      </c>
      <c r="AE101" s="2" t="e">
        <f t="shared" si="1167"/>
        <v>#VALUE!</v>
      </c>
      <c r="AF101" s="2" t="e">
        <f t="shared" si="1168"/>
        <v>#VALUE!</v>
      </c>
      <c r="AG101" s="2">
        <f t="shared" si="1169"/>
        <v>0</v>
      </c>
      <c r="AH101" s="2">
        <f t="shared" si="1170"/>
        <v>0</v>
      </c>
      <c r="AI101" s="2" t="str">
        <f t="shared" si="1171"/>
        <v/>
      </c>
      <c r="AJ101" s="2" t="str">
        <f t="shared" ref="AJ101:BE101" si="1307">IFERROR(SEARCH(".",$I101,AI101+1),"")</f>
        <v/>
      </c>
      <c r="AK101" s="2" t="str">
        <f t="shared" si="1307"/>
        <v/>
      </c>
      <c r="AL101" s="2" t="str">
        <f t="shared" si="1307"/>
        <v/>
      </c>
      <c r="AM101" s="2" t="str">
        <f t="shared" si="1307"/>
        <v/>
      </c>
      <c r="AN101" s="2" t="str">
        <f t="shared" si="1307"/>
        <v/>
      </c>
      <c r="AO101" s="2" t="str">
        <f t="shared" si="1307"/>
        <v/>
      </c>
      <c r="AP101" s="2" t="str">
        <f t="shared" si="1307"/>
        <v/>
      </c>
      <c r="AQ101" s="2" t="str">
        <f t="shared" si="1307"/>
        <v/>
      </c>
      <c r="AR101" s="2" t="str">
        <f t="shared" si="1307"/>
        <v/>
      </c>
      <c r="AS101" s="2" t="str">
        <f t="shared" si="1307"/>
        <v/>
      </c>
      <c r="AT101" s="2" t="str">
        <f t="shared" si="1307"/>
        <v/>
      </c>
      <c r="AU101" s="2" t="str">
        <f t="shared" si="1307"/>
        <v/>
      </c>
      <c r="AV101" s="2" t="str">
        <f t="shared" si="1307"/>
        <v/>
      </c>
      <c r="AW101" s="2" t="str">
        <f t="shared" si="1307"/>
        <v/>
      </c>
      <c r="AX101" s="2" t="str">
        <f t="shared" si="1307"/>
        <v/>
      </c>
      <c r="AY101" s="2" t="str">
        <f t="shared" si="1307"/>
        <v/>
      </c>
      <c r="AZ101" s="2" t="str">
        <f t="shared" si="1307"/>
        <v/>
      </c>
      <c r="BA101" s="2" t="str">
        <f t="shared" si="1307"/>
        <v/>
      </c>
      <c r="BB101" s="2" t="str">
        <f t="shared" si="1307"/>
        <v/>
      </c>
      <c r="BC101" s="2" t="str">
        <f t="shared" si="1307"/>
        <v/>
      </c>
      <c r="BD101" s="2" t="str">
        <f t="shared" si="1307"/>
        <v/>
      </c>
      <c r="BE101" s="2" t="str">
        <f t="shared" si="1307"/>
        <v/>
      </c>
      <c r="BF101" s="2" t="str">
        <f t="shared" si="1173"/>
        <v/>
      </c>
      <c r="BG101" s="2" t="str">
        <f t="shared" si="817"/>
        <v/>
      </c>
      <c r="BH101" s="2" t="str">
        <f t="shared" si="818"/>
        <v/>
      </c>
      <c r="BI101" s="2" t="str">
        <f t="shared" si="819"/>
        <v/>
      </c>
      <c r="BJ101" s="2" t="str">
        <f t="shared" si="820"/>
        <v/>
      </c>
      <c r="BK101" s="2" t="str">
        <f t="shared" si="821"/>
        <v/>
      </c>
      <c r="BL101" s="2" t="str">
        <f t="shared" si="822"/>
        <v/>
      </c>
      <c r="BM101" s="2" t="str">
        <f t="shared" si="823"/>
        <v/>
      </c>
      <c r="BN101" s="2" t="str">
        <f t="shared" si="824"/>
        <v/>
      </c>
      <c r="BO101" s="2" t="str">
        <f t="shared" si="825"/>
        <v/>
      </c>
      <c r="BP101" s="2" t="str">
        <f t="shared" si="826"/>
        <v/>
      </c>
      <c r="BQ101" s="2" t="str">
        <f t="shared" si="827"/>
        <v/>
      </c>
      <c r="BR101" s="2" t="str">
        <f t="shared" si="828"/>
        <v/>
      </c>
      <c r="BS101" s="2" t="str">
        <f t="shared" si="829"/>
        <v/>
      </c>
      <c r="BT101" s="2" t="str">
        <f t="shared" si="830"/>
        <v/>
      </c>
      <c r="BU101" s="2" t="str">
        <f t="shared" si="831"/>
        <v/>
      </c>
      <c r="BV101" s="2" t="str">
        <f t="shared" si="832"/>
        <v/>
      </c>
      <c r="BW101" s="2" t="str">
        <f t="shared" si="833"/>
        <v/>
      </c>
      <c r="BX101" s="2" t="str">
        <f t="shared" si="834"/>
        <v/>
      </c>
      <c r="BY101" s="2" t="str">
        <f t="shared" si="835"/>
        <v/>
      </c>
      <c r="BZ101" s="2" t="str">
        <f t="shared" si="836"/>
        <v/>
      </c>
      <c r="CA101" s="2" t="str">
        <f t="shared" si="837"/>
        <v/>
      </c>
      <c r="CB101" s="2" t="str">
        <f t="shared" si="838"/>
        <v/>
      </c>
      <c r="CC101" s="2" t="str">
        <f t="shared" si="839"/>
        <v/>
      </c>
      <c r="CD101" s="14">
        <f t="shared" si="840"/>
        <v>0</v>
      </c>
      <c r="CE101" s="14" t="e">
        <f t="shared" ref="CE101:DA101" si="1308">CD101-$J$17</f>
        <v>#VALUE!</v>
      </c>
      <c r="CF101" s="14" t="e">
        <f t="shared" si="1308"/>
        <v>#VALUE!</v>
      </c>
      <c r="CG101" s="14" t="e">
        <f t="shared" si="1308"/>
        <v>#VALUE!</v>
      </c>
      <c r="CH101" s="14" t="e">
        <f t="shared" si="1308"/>
        <v>#VALUE!</v>
      </c>
      <c r="CI101" s="14" t="e">
        <f t="shared" si="1308"/>
        <v>#VALUE!</v>
      </c>
      <c r="CJ101" s="14" t="e">
        <f t="shared" si="1308"/>
        <v>#VALUE!</v>
      </c>
      <c r="CK101" s="14" t="e">
        <f t="shared" si="1308"/>
        <v>#VALUE!</v>
      </c>
      <c r="CL101" s="14" t="e">
        <f t="shared" si="1308"/>
        <v>#VALUE!</v>
      </c>
      <c r="CM101" s="14" t="e">
        <f t="shared" si="1308"/>
        <v>#VALUE!</v>
      </c>
      <c r="CN101" s="14" t="e">
        <f t="shared" si="1308"/>
        <v>#VALUE!</v>
      </c>
      <c r="CO101" s="14" t="e">
        <f t="shared" si="1308"/>
        <v>#VALUE!</v>
      </c>
      <c r="CP101" s="14" t="e">
        <f t="shared" si="1308"/>
        <v>#VALUE!</v>
      </c>
      <c r="CQ101" s="14" t="e">
        <f t="shared" si="1308"/>
        <v>#VALUE!</v>
      </c>
      <c r="CR101" s="14" t="e">
        <f t="shared" si="1308"/>
        <v>#VALUE!</v>
      </c>
      <c r="CS101" s="14" t="e">
        <f t="shared" si="1308"/>
        <v>#VALUE!</v>
      </c>
      <c r="CT101" s="14" t="e">
        <f t="shared" si="1308"/>
        <v>#VALUE!</v>
      </c>
      <c r="CU101" s="14" t="e">
        <f t="shared" si="1308"/>
        <v>#VALUE!</v>
      </c>
      <c r="CV101" s="14" t="e">
        <f t="shared" si="1308"/>
        <v>#VALUE!</v>
      </c>
      <c r="CW101" s="14" t="e">
        <f t="shared" si="1308"/>
        <v>#VALUE!</v>
      </c>
      <c r="CX101" s="14" t="e">
        <f t="shared" si="1308"/>
        <v>#VALUE!</v>
      </c>
      <c r="CY101" s="14" t="e">
        <f t="shared" si="1308"/>
        <v>#VALUE!</v>
      </c>
      <c r="CZ101" s="14" t="e">
        <f t="shared" si="1308"/>
        <v>#VALUE!</v>
      </c>
      <c r="DA101" s="14" t="e">
        <f t="shared" si="1308"/>
        <v>#VALUE!</v>
      </c>
      <c r="DB101" s="2">
        <f t="shared" si="1175"/>
        <v>0</v>
      </c>
      <c r="DC101" s="2">
        <f t="shared" si="1176"/>
        <v>0</v>
      </c>
      <c r="DD101" s="2">
        <f t="shared" si="1177"/>
        <v>0</v>
      </c>
      <c r="DE101" s="2">
        <f t="shared" si="1178"/>
        <v>0</v>
      </c>
      <c r="DF101" s="2">
        <f t="shared" si="1179"/>
        <v>0</v>
      </c>
      <c r="DG101" s="2">
        <f t="shared" si="1180"/>
        <v>0</v>
      </c>
      <c r="DH101" s="2">
        <f t="shared" si="1181"/>
        <v>0</v>
      </c>
      <c r="DI101" s="2">
        <f t="shared" si="1182"/>
        <v>0</v>
      </c>
      <c r="DJ101" s="2">
        <f t="shared" si="1183"/>
        <v>0</v>
      </c>
      <c r="DK101" s="2">
        <f t="shared" si="1184"/>
        <v>0</v>
      </c>
      <c r="DL101" s="2">
        <f t="shared" si="1185"/>
        <v>0</v>
      </c>
      <c r="DM101" s="2">
        <f t="shared" si="1186"/>
        <v>0</v>
      </c>
      <c r="DN101" s="2">
        <f t="shared" si="1187"/>
        <v>0</v>
      </c>
      <c r="DO101" s="2">
        <f t="shared" si="1188"/>
        <v>0</v>
      </c>
      <c r="DP101" s="2">
        <f t="shared" si="1189"/>
        <v>0</v>
      </c>
      <c r="DQ101" s="2">
        <f t="shared" si="1190"/>
        <v>0</v>
      </c>
      <c r="DR101" s="2">
        <f t="shared" si="1191"/>
        <v>0</v>
      </c>
      <c r="DS101" s="2">
        <f t="shared" si="1192"/>
        <v>0</v>
      </c>
      <c r="DT101" s="2">
        <f t="shared" si="1193"/>
        <v>0</v>
      </c>
      <c r="DU101" s="2">
        <f t="shared" si="1194"/>
        <v>0</v>
      </c>
      <c r="DV101" s="2">
        <f t="shared" si="1195"/>
        <v>0</v>
      </c>
      <c r="DW101" s="2">
        <f t="shared" si="1196"/>
        <v>0</v>
      </c>
      <c r="DX101" s="2">
        <f t="shared" si="1197"/>
        <v>0</v>
      </c>
      <c r="DY101" s="2">
        <f t="shared" si="1198"/>
        <v>0</v>
      </c>
      <c r="DZ101" s="2">
        <f t="shared" si="1199"/>
        <v>0</v>
      </c>
      <c r="EA101" s="2">
        <f t="shared" si="1200"/>
        <v>0</v>
      </c>
      <c r="EB101" s="2">
        <f t="shared" si="1201"/>
        <v>0</v>
      </c>
      <c r="EC101" s="2">
        <f t="shared" si="1202"/>
        <v>0</v>
      </c>
      <c r="ED101" s="2">
        <f t="shared" si="1203"/>
        <v>0</v>
      </c>
      <c r="EE101" s="2">
        <f t="shared" si="1204"/>
        <v>0</v>
      </c>
      <c r="EF101" s="2">
        <f t="shared" si="1205"/>
        <v>0</v>
      </c>
      <c r="EG101" s="2">
        <f t="shared" si="1206"/>
        <v>0</v>
      </c>
      <c r="EH101" s="2">
        <f t="shared" si="1207"/>
        <v>0</v>
      </c>
      <c r="EI101" s="2">
        <f t="shared" si="1208"/>
        <v>0</v>
      </c>
      <c r="EJ101" s="2">
        <f t="shared" si="1209"/>
        <v>0</v>
      </c>
      <c r="EK101" s="2">
        <f t="shared" si="1210"/>
        <v>0</v>
      </c>
      <c r="EL101" s="2">
        <f t="shared" si="1211"/>
        <v>0</v>
      </c>
      <c r="EM101" s="2">
        <f t="shared" si="1212"/>
        <v>0</v>
      </c>
      <c r="EN101" s="2">
        <f t="shared" si="1213"/>
        <v>0</v>
      </c>
      <c r="EO101" s="2">
        <f t="shared" si="1214"/>
        <v>0</v>
      </c>
      <c r="EP101" s="2">
        <f t="shared" si="1215"/>
        <v>0</v>
      </c>
      <c r="EQ101" s="2">
        <f t="shared" si="1216"/>
        <v>0</v>
      </c>
      <c r="ER101" s="2">
        <f t="shared" si="1217"/>
        <v>0</v>
      </c>
      <c r="ES101" s="2">
        <f t="shared" si="1218"/>
        <v>0</v>
      </c>
      <c r="ET101" s="2">
        <f t="shared" si="1219"/>
        <v>0</v>
      </c>
      <c r="EU101" s="2">
        <f t="shared" si="1220"/>
        <v>0</v>
      </c>
      <c r="EV101" s="2">
        <f t="shared" si="1221"/>
        <v>0</v>
      </c>
      <c r="EW101" s="2">
        <f t="shared" si="1222"/>
        <v>0</v>
      </c>
      <c r="EX101" s="2">
        <f t="shared" si="842"/>
        <v>1</v>
      </c>
      <c r="EY101" s="2" t="e">
        <f t="shared" si="843"/>
        <v>#VALUE!</v>
      </c>
      <c r="EZ101" s="2" t="e">
        <f t="shared" si="844"/>
        <v>#VALUE!</v>
      </c>
      <c r="FA101" s="2" t="e">
        <f t="shared" si="845"/>
        <v>#VALUE!</v>
      </c>
      <c r="FB101" s="2" t="e">
        <f t="shared" si="846"/>
        <v>#VALUE!</v>
      </c>
      <c r="FC101" s="2" t="e">
        <f t="shared" si="847"/>
        <v>#VALUE!</v>
      </c>
      <c r="FD101" s="2" t="e">
        <f t="shared" si="848"/>
        <v>#VALUE!</v>
      </c>
      <c r="FE101" s="2" t="e">
        <f t="shared" si="849"/>
        <v>#VALUE!</v>
      </c>
      <c r="FF101" s="2" t="e">
        <f t="shared" si="850"/>
        <v>#VALUE!</v>
      </c>
      <c r="FG101" s="2" t="e">
        <f t="shared" si="851"/>
        <v>#VALUE!</v>
      </c>
      <c r="FH101" s="2" t="e">
        <f t="shared" si="852"/>
        <v>#VALUE!</v>
      </c>
      <c r="FI101" s="2" t="e">
        <f t="shared" si="853"/>
        <v>#VALUE!</v>
      </c>
      <c r="FJ101" s="2" t="e">
        <f t="shared" si="854"/>
        <v>#VALUE!</v>
      </c>
      <c r="FK101" s="2" t="e">
        <f t="shared" si="855"/>
        <v>#VALUE!</v>
      </c>
      <c r="FL101" s="2" t="e">
        <f t="shared" si="856"/>
        <v>#VALUE!</v>
      </c>
      <c r="FM101" s="2" t="e">
        <f t="shared" si="857"/>
        <v>#VALUE!</v>
      </c>
      <c r="FN101" s="2" t="e">
        <f t="shared" si="858"/>
        <v>#VALUE!</v>
      </c>
      <c r="FO101" s="2" t="e">
        <f t="shared" si="859"/>
        <v>#VALUE!</v>
      </c>
      <c r="FP101" s="2" t="e">
        <f t="shared" si="860"/>
        <v>#VALUE!</v>
      </c>
      <c r="FQ101" s="2" t="e">
        <f t="shared" si="861"/>
        <v>#VALUE!</v>
      </c>
      <c r="FR101" s="2" t="e">
        <f t="shared" si="862"/>
        <v>#VALUE!</v>
      </c>
      <c r="FS101" s="2" t="e">
        <f t="shared" si="863"/>
        <v>#VALUE!</v>
      </c>
      <c r="FT101" s="2" t="e">
        <f t="shared" si="864"/>
        <v>#VALUE!</v>
      </c>
      <c r="FU101" s="2" t="e">
        <f t="shared" si="865"/>
        <v>#VALUE!</v>
      </c>
      <c r="FV101" s="2">
        <f t="shared" si="866"/>
        <v>1</v>
      </c>
      <c r="FW101" s="2" t="e">
        <f t="shared" si="867"/>
        <v>#VALUE!</v>
      </c>
      <c r="FX101" s="2" t="e">
        <f t="shared" si="868"/>
        <v>#VALUE!</v>
      </c>
      <c r="FY101" s="2" t="e">
        <f t="shared" si="869"/>
        <v>#VALUE!</v>
      </c>
      <c r="FZ101" s="2" t="e">
        <f t="shared" si="870"/>
        <v>#VALUE!</v>
      </c>
      <c r="GA101" s="2" t="e">
        <f t="shared" si="871"/>
        <v>#VALUE!</v>
      </c>
      <c r="GB101" s="2" t="e">
        <f t="shared" si="872"/>
        <v>#VALUE!</v>
      </c>
      <c r="GC101" s="2" t="e">
        <f t="shared" si="873"/>
        <v>#VALUE!</v>
      </c>
      <c r="GD101" s="2" t="e">
        <f t="shared" si="874"/>
        <v>#VALUE!</v>
      </c>
      <c r="GE101" s="2" t="e">
        <f t="shared" si="875"/>
        <v>#VALUE!</v>
      </c>
      <c r="GF101" s="2" t="e">
        <f t="shared" si="876"/>
        <v>#VALUE!</v>
      </c>
      <c r="GG101" s="2" t="e">
        <f t="shared" si="877"/>
        <v>#VALUE!</v>
      </c>
      <c r="GH101" s="2" t="e">
        <f t="shared" si="878"/>
        <v>#VALUE!</v>
      </c>
      <c r="GI101" s="2" t="e">
        <f t="shared" si="879"/>
        <v>#VALUE!</v>
      </c>
      <c r="GJ101" s="2" t="e">
        <f t="shared" si="880"/>
        <v>#VALUE!</v>
      </c>
      <c r="GK101" s="2" t="e">
        <f t="shared" si="881"/>
        <v>#VALUE!</v>
      </c>
      <c r="GL101" s="2" t="e">
        <f t="shared" si="882"/>
        <v>#VALUE!</v>
      </c>
      <c r="GM101" s="2" t="e">
        <f t="shared" si="883"/>
        <v>#VALUE!</v>
      </c>
      <c r="GN101" s="2" t="e">
        <f t="shared" si="884"/>
        <v>#VALUE!</v>
      </c>
      <c r="GO101" s="2" t="e">
        <f t="shared" si="885"/>
        <v>#VALUE!</v>
      </c>
      <c r="GP101" s="2" t="e">
        <f t="shared" si="886"/>
        <v>#VALUE!</v>
      </c>
      <c r="GQ101" s="2" t="e">
        <f t="shared" si="887"/>
        <v>#VALUE!</v>
      </c>
      <c r="GR101" s="2" t="e">
        <f t="shared" si="888"/>
        <v>#VALUE!</v>
      </c>
      <c r="GS101" s="2" t="e">
        <f t="shared" si="889"/>
        <v>#VALUE!</v>
      </c>
      <c r="GT101" s="2">
        <f t="shared" si="890"/>
        <v>1</v>
      </c>
      <c r="GU101" s="2" t="e">
        <f t="shared" si="891"/>
        <v>#VALUE!</v>
      </c>
      <c r="GV101" s="2" t="e">
        <f t="shared" si="892"/>
        <v>#VALUE!</v>
      </c>
      <c r="GW101" s="2" t="e">
        <f t="shared" si="893"/>
        <v>#VALUE!</v>
      </c>
      <c r="GX101" s="2" t="e">
        <f t="shared" si="894"/>
        <v>#VALUE!</v>
      </c>
      <c r="GY101" s="2" t="e">
        <f t="shared" si="895"/>
        <v>#VALUE!</v>
      </c>
      <c r="GZ101" s="2" t="e">
        <f t="shared" si="896"/>
        <v>#VALUE!</v>
      </c>
      <c r="HA101" s="2" t="e">
        <f t="shared" si="897"/>
        <v>#VALUE!</v>
      </c>
      <c r="HB101" s="2" t="e">
        <f t="shared" si="898"/>
        <v>#VALUE!</v>
      </c>
      <c r="HC101" s="2" t="e">
        <f t="shared" si="899"/>
        <v>#VALUE!</v>
      </c>
      <c r="HD101" s="2" t="e">
        <f t="shared" si="900"/>
        <v>#VALUE!</v>
      </c>
      <c r="HE101" s="2" t="e">
        <f t="shared" si="901"/>
        <v>#VALUE!</v>
      </c>
      <c r="HF101" s="2" t="e">
        <f t="shared" si="902"/>
        <v>#VALUE!</v>
      </c>
      <c r="HG101" s="2" t="e">
        <f t="shared" si="903"/>
        <v>#VALUE!</v>
      </c>
      <c r="HH101" s="2" t="e">
        <f t="shared" si="904"/>
        <v>#VALUE!</v>
      </c>
      <c r="HI101" s="2" t="e">
        <f t="shared" si="905"/>
        <v>#VALUE!</v>
      </c>
      <c r="HJ101" s="2" t="e">
        <f t="shared" si="906"/>
        <v>#VALUE!</v>
      </c>
      <c r="HK101" s="2" t="e">
        <f t="shared" si="907"/>
        <v>#VALUE!</v>
      </c>
      <c r="HL101" s="2" t="e">
        <f t="shared" si="908"/>
        <v>#VALUE!</v>
      </c>
      <c r="HM101" s="2" t="e">
        <f t="shared" si="909"/>
        <v>#VALUE!</v>
      </c>
      <c r="HN101" s="2" t="e">
        <f t="shared" si="910"/>
        <v>#VALUE!</v>
      </c>
      <c r="HO101" s="2" t="e">
        <f t="shared" si="911"/>
        <v>#VALUE!</v>
      </c>
      <c r="HP101" s="2" t="e">
        <f t="shared" si="912"/>
        <v>#VALUE!</v>
      </c>
      <c r="HQ101" s="2" t="e">
        <f t="shared" si="913"/>
        <v>#VALUE!</v>
      </c>
      <c r="HR101" s="2">
        <f t="shared" si="914"/>
        <v>1</v>
      </c>
      <c r="HS101" s="2" t="e">
        <f t="shared" si="915"/>
        <v>#VALUE!</v>
      </c>
      <c r="HT101" s="2" t="e">
        <f t="shared" si="916"/>
        <v>#VALUE!</v>
      </c>
      <c r="HU101" s="2" t="e">
        <f t="shared" si="917"/>
        <v>#VALUE!</v>
      </c>
      <c r="HV101" s="2" t="e">
        <f t="shared" si="918"/>
        <v>#VALUE!</v>
      </c>
      <c r="HW101" s="2" t="e">
        <f t="shared" si="919"/>
        <v>#VALUE!</v>
      </c>
      <c r="HX101" s="2" t="e">
        <f t="shared" si="920"/>
        <v>#VALUE!</v>
      </c>
      <c r="HY101" s="2" t="e">
        <f t="shared" si="921"/>
        <v>#VALUE!</v>
      </c>
      <c r="HZ101" s="2" t="e">
        <f t="shared" si="922"/>
        <v>#VALUE!</v>
      </c>
      <c r="IA101" s="2" t="e">
        <f t="shared" si="923"/>
        <v>#VALUE!</v>
      </c>
      <c r="IB101" s="2" t="e">
        <f t="shared" si="924"/>
        <v>#VALUE!</v>
      </c>
      <c r="IC101" s="2" t="e">
        <f t="shared" si="925"/>
        <v>#VALUE!</v>
      </c>
      <c r="ID101" s="2" t="e">
        <f t="shared" si="926"/>
        <v>#VALUE!</v>
      </c>
      <c r="IE101" s="2" t="e">
        <f t="shared" si="927"/>
        <v>#VALUE!</v>
      </c>
      <c r="IF101" s="2" t="e">
        <f t="shared" si="928"/>
        <v>#VALUE!</v>
      </c>
      <c r="IG101" s="2" t="e">
        <f t="shared" si="929"/>
        <v>#VALUE!</v>
      </c>
      <c r="IH101" s="2" t="e">
        <f t="shared" si="930"/>
        <v>#VALUE!</v>
      </c>
      <c r="II101" s="2" t="e">
        <f t="shared" si="931"/>
        <v>#VALUE!</v>
      </c>
      <c r="IJ101" s="2" t="e">
        <f t="shared" si="932"/>
        <v>#VALUE!</v>
      </c>
      <c r="IK101" s="2" t="e">
        <f t="shared" si="933"/>
        <v>#VALUE!</v>
      </c>
      <c r="IL101" s="2" t="e">
        <f t="shared" si="934"/>
        <v>#VALUE!</v>
      </c>
      <c r="IM101" s="2" t="e">
        <f t="shared" si="935"/>
        <v>#VALUE!</v>
      </c>
      <c r="IN101" s="2" t="e">
        <f t="shared" si="936"/>
        <v>#VALUE!</v>
      </c>
      <c r="IO101" s="2" t="e">
        <f t="shared" si="937"/>
        <v>#VALUE!</v>
      </c>
      <c r="IP101" s="2">
        <f t="shared" si="938"/>
        <v>0</v>
      </c>
      <c r="IQ101" s="2" t="e">
        <f t="shared" si="939"/>
        <v>#VALUE!</v>
      </c>
      <c r="IR101" s="2" t="e">
        <f t="shared" si="940"/>
        <v>#VALUE!</v>
      </c>
      <c r="IS101" s="2" t="e">
        <f t="shared" si="941"/>
        <v>#VALUE!</v>
      </c>
      <c r="IT101" s="2" t="e">
        <f t="shared" si="942"/>
        <v>#VALUE!</v>
      </c>
      <c r="IU101" s="2" t="e">
        <f t="shared" si="943"/>
        <v>#VALUE!</v>
      </c>
      <c r="IV101" s="2" t="e">
        <f t="shared" si="944"/>
        <v>#VALUE!</v>
      </c>
      <c r="IW101" s="2" t="e">
        <f t="shared" si="945"/>
        <v>#VALUE!</v>
      </c>
      <c r="IX101" s="2" t="e">
        <f t="shared" si="946"/>
        <v>#VALUE!</v>
      </c>
      <c r="IY101" s="2" t="e">
        <f t="shared" si="947"/>
        <v>#VALUE!</v>
      </c>
      <c r="IZ101" s="2" t="e">
        <f t="shared" si="948"/>
        <v>#VALUE!</v>
      </c>
      <c r="JA101" s="2" t="e">
        <f t="shared" si="949"/>
        <v>#VALUE!</v>
      </c>
      <c r="JB101" s="2" t="e">
        <f t="shared" si="950"/>
        <v>#VALUE!</v>
      </c>
      <c r="JC101" s="2" t="e">
        <f t="shared" si="951"/>
        <v>#VALUE!</v>
      </c>
      <c r="JD101" s="2" t="e">
        <f t="shared" si="952"/>
        <v>#VALUE!</v>
      </c>
      <c r="JE101" s="2" t="e">
        <f t="shared" si="953"/>
        <v>#VALUE!</v>
      </c>
      <c r="JF101" s="2" t="e">
        <f t="shared" si="954"/>
        <v>#VALUE!</v>
      </c>
      <c r="JG101" s="2" t="e">
        <f t="shared" si="955"/>
        <v>#VALUE!</v>
      </c>
      <c r="JH101" s="2" t="e">
        <f t="shared" si="956"/>
        <v>#VALUE!</v>
      </c>
      <c r="JI101" s="2" t="e">
        <f t="shared" si="957"/>
        <v>#VALUE!</v>
      </c>
      <c r="JJ101" s="2" t="e">
        <f t="shared" si="958"/>
        <v>#VALUE!</v>
      </c>
      <c r="JK101" s="2" t="e">
        <f t="shared" si="959"/>
        <v>#VALUE!</v>
      </c>
      <c r="JL101" s="2" t="e">
        <f t="shared" si="960"/>
        <v>#VALUE!</v>
      </c>
      <c r="JM101" s="2" t="e">
        <f t="shared" si="961"/>
        <v>#VALUE!</v>
      </c>
      <c r="JN101" s="2">
        <f t="shared" si="962"/>
        <v>0</v>
      </c>
      <c r="JO101" s="2" t="e">
        <f t="shared" si="963"/>
        <v>#VALUE!</v>
      </c>
      <c r="JP101" s="2" t="e">
        <f t="shared" si="964"/>
        <v>#VALUE!</v>
      </c>
      <c r="JQ101" s="2" t="e">
        <f t="shared" si="965"/>
        <v>#VALUE!</v>
      </c>
      <c r="JR101" s="2" t="e">
        <f t="shared" si="966"/>
        <v>#VALUE!</v>
      </c>
      <c r="JS101" s="2" t="e">
        <f t="shared" si="967"/>
        <v>#VALUE!</v>
      </c>
      <c r="JT101" s="2" t="e">
        <f t="shared" si="968"/>
        <v>#VALUE!</v>
      </c>
      <c r="JU101" s="2" t="e">
        <f t="shared" si="969"/>
        <v>#VALUE!</v>
      </c>
      <c r="JV101" s="2" t="e">
        <f t="shared" si="970"/>
        <v>#VALUE!</v>
      </c>
      <c r="JW101" s="2" t="e">
        <f t="shared" si="971"/>
        <v>#VALUE!</v>
      </c>
      <c r="JX101" s="2" t="e">
        <f t="shared" si="972"/>
        <v>#VALUE!</v>
      </c>
      <c r="JY101" s="2" t="e">
        <f t="shared" si="973"/>
        <v>#VALUE!</v>
      </c>
      <c r="JZ101" s="2" t="e">
        <f t="shared" si="974"/>
        <v>#VALUE!</v>
      </c>
      <c r="KA101" s="2" t="e">
        <f t="shared" si="975"/>
        <v>#VALUE!</v>
      </c>
      <c r="KB101" s="2" t="e">
        <f t="shared" si="976"/>
        <v>#VALUE!</v>
      </c>
      <c r="KC101" s="2" t="e">
        <f t="shared" si="977"/>
        <v>#VALUE!</v>
      </c>
      <c r="KD101" s="2" t="e">
        <f t="shared" si="978"/>
        <v>#VALUE!</v>
      </c>
      <c r="KE101" s="2" t="e">
        <f t="shared" si="979"/>
        <v>#VALUE!</v>
      </c>
      <c r="KF101" s="2" t="e">
        <f t="shared" si="980"/>
        <v>#VALUE!</v>
      </c>
      <c r="KG101" s="2" t="e">
        <f t="shared" si="981"/>
        <v>#VALUE!</v>
      </c>
      <c r="KH101" s="2" t="e">
        <f t="shared" si="982"/>
        <v>#VALUE!</v>
      </c>
      <c r="KI101" s="2" t="e">
        <f t="shared" si="983"/>
        <v>#VALUE!</v>
      </c>
      <c r="KJ101" s="2" t="e">
        <f t="shared" si="984"/>
        <v>#VALUE!</v>
      </c>
      <c r="KK101" s="2" t="e">
        <f t="shared" si="985"/>
        <v>#VALUE!</v>
      </c>
      <c r="KL101" s="2">
        <f t="shared" si="986"/>
        <v>0</v>
      </c>
      <c r="KM101" s="2" t="e">
        <f t="shared" si="987"/>
        <v>#VALUE!</v>
      </c>
      <c r="KN101" s="2" t="e">
        <f t="shared" si="988"/>
        <v>#VALUE!</v>
      </c>
      <c r="KO101" s="2" t="e">
        <f t="shared" si="989"/>
        <v>#VALUE!</v>
      </c>
      <c r="KP101" s="2" t="e">
        <f t="shared" si="990"/>
        <v>#VALUE!</v>
      </c>
      <c r="KQ101" s="2" t="e">
        <f t="shared" si="991"/>
        <v>#VALUE!</v>
      </c>
      <c r="KR101" s="2" t="e">
        <f t="shared" si="992"/>
        <v>#VALUE!</v>
      </c>
      <c r="KS101" s="2" t="e">
        <f t="shared" si="993"/>
        <v>#VALUE!</v>
      </c>
      <c r="KT101" s="2" t="e">
        <f t="shared" si="994"/>
        <v>#VALUE!</v>
      </c>
      <c r="KU101" s="2" t="e">
        <f t="shared" si="995"/>
        <v>#VALUE!</v>
      </c>
      <c r="KV101" s="2" t="e">
        <f t="shared" si="996"/>
        <v>#VALUE!</v>
      </c>
      <c r="KW101" s="2" t="e">
        <f t="shared" si="997"/>
        <v>#VALUE!</v>
      </c>
      <c r="KX101" s="2" t="e">
        <f t="shared" si="998"/>
        <v>#VALUE!</v>
      </c>
      <c r="KY101" s="2" t="e">
        <f t="shared" si="999"/>
        <v>#VALUE!</v>
      </c>
      <c r="KZ101" s="2" t="e">
        <f t="shared" si="1000"/>
        <v>#VALUE!</v>
      </c>
      <c r="LA101" s="2" t="e">
        <f t="shared" si="1001"/>
        <v>#VALUE!</v>
      </c>
      <c r="LB101" s="2" t="e">
        <f t="shared" si="1002"/>
        <v>#VALUE!</v>
      </c>
      <c r="LC101" s="2" t="e">
        <f t="shared" si="1003"/>
        <v>#VALUE!</v>
      </c>
      <c r="LD101" s="2" t="e">
        <f t="shared" si="1004"/>
        <v>#VALUE!</v>
      </c>
      <c r="LE101" s="2" t="e">
        <f t="shared" si="1005"/>
        <v>#VALUE!</v>
      </c>
      <c r="LF101" s="2" t="e">
        <f t="shared" si="1006"/>
        <v>#VALUE!</v>
      </c>
      <c r="LG101" s="2" t="e">
        <f t="shared" si="1007"/>
        <v>#VALUE!</v>
      </c>
      <c r="LH101" s="2" t="e">
        <f t="shared" si="1008"/>
        <v>#VALUE!</v>
      </c>
      <c r="LI101" s="2" t="e">
        <f t="shared" si="1009"/>
        <v>#VALUE!</v>
      </c>
      <c r="LJ101" s="2">
        <f t="shared" si="1010"/>
        <v>0</v>
      </c>
      <c r="LK101" s="2" t="e">
        <f t="shared" si="1011"/>
        <v>#VALUE!</v>
      </c>
      <c r="LL101" s="2" t="e">
        <f t="shared" si="1012"/>
        <v>#VALUE!</v>
      </c>
      <c r="LM101" s="2" t="e">
        <f t="shared" si="1013"/>
        <v>#VALUE!</v>
      </c>
      <c r="LN101" s="2" t="e">
        <f t="shared" si="1014"/>
        <v>#VALUE!</v>
      </c>
      <c r="LO101" s="2" t="e">
        <f t="shared" si="1015"/>
        <v>#VALUE!</v>
      </c>
      <c r="LP101" s="2" t="e">
        <f t="shared" si="1016"/>
        <v>#VALUE!</v>
      </c>
      <c r="LQ101" s="2" t="e">
        <f t="shared" si="1017"/>
        <v>#VALUE!</v>
      </c>
      <c r="LR101" s="2" t="e">
        <f t="shared" si="1018"/>
        <v>#VALUE!</v>
      </c>
      <c r="LS101" s="2" t="e">
        <f t="shared" si="1019"/>
        <v>#VALUE!</v>
      </c>
      <c r="LT101" s="2" t="e">
        <f t="shared" si="1020"/>
        <v>#VALUE!</v>
      </c>
      <c r="LU101" s="2" t="e">
        <f t="shared" si="1021"/>
        <v>#VALUE!</v>
      </c>
      <c r="LV101" s="2" t="e">
        <f t="shared" si="1022"/>
        <v>#VALUE!</v>
      </c>
      <c r="LW101" s="2" t="e">
        <f t="shared" si="1023"/>
        <v>#VALUE!</v>
      </c>
      <c r="LX101" s="2" t="e">
        <f t="shared" si="1024"/>
        <v>#VALUE!</v>
      </c>
      <c r="LY101" s="2" t="e">
        <f t="shared" si="1025"/>
        <v>#VALUE!</v>
      </c>
      <c r="LZ101" s="2" t="e">
        <f t="shared" si="1026"/>
        <v>#VALUE!</v>
      </c>
      <c r="MA101" s="2" t="e">
        <f t="shared" si="1027"/>
        <v>#VALUE!</v>
      </c>
      <c r="MB101" s="2" t="e">
        <f t="shared" si="1028"/>
        <v>#VALUE!</v>
      </c>
      <c r="MC101" s="2" t="e">
        <f t="shared" si="1029"/>
        <v>#VALUE!</v>
      </c>
      <c r="MD101" s="2" t="e">
        <f t="shared" si="1030"/>
        <v>#VALUE!</v>
      </c>
      <c r="ME101" s="2" t="e">
        <f t="shared" si="1031"/>
        <v>#VALUE!</v>
      </c>
      <c r="MF101" s="2" t="e">
        <f t="shared" si="1032"/>
        <v>#VALUE!</v>
      </c>
      <c r="MG101" s="2" t="e">
        <f t="shared" si="1033"/>
        <v>#VALUE!</v>
      </c>
      <c r="MH101" s="2">
        <f t="shared" si="1034"/>
        <v>1</v>
      </c>
      <c r="MI101" s="2" t="e">
        <f t="shared" si="1035"/>
        <v>#VALUE!</v>
      </c>
      <c r="MJ101" s="2" t="e">
        <f t="shared" si="1036"/>
        <v>#VALUE!</v>
      </c>
      <c r="MK101" s="2" t="e">
        <f t="shared" si="1037"/>
        <v>#VALUE!</v>
      </c>
      <c r="ML101" s="2" t="e">
        <f t="shared" si="1038"/>
        <v>#VALUE!</v>
      </c>
      <c r="MM101" s="2" t="e">
        <f t="shared" si="1039"/>
        <v>#VALUE!</v>
      </c>
      <c r="MN101" s="2" t="e">
        <f t="shared" si="1040"/>
        <v>#VALUE!</v>
      </c>
      <c r="MO101" s="2" t="e">
        <f t="shared" si="1041"/>
        <v>#VALUE!</v>
      </c>
      <c r="MP101" s="2" t="e">
        <f t="shared" si="1042"/>
        <v>#VALUE!</v>
      </c>
      <c r="MQ101" s="2" t="e">
        <f t="shared" si="1043"/>
        <v>#VALUE!</v>
      </c>
      <c r="MR101" s="2" t="e">
        <f t="shared" si="1044"/>
        <v>#VALUE!</v>
      </c>
      <c r="MS101" s="2" t="e">
        <f t="shared" si="1045"/>
        <v>#VALUE!</v>
      </c>
      <c r="MT101" s="2" t="e">
        <f t="shared" si="1046"/>
        <v>#VALUE!</v>
      </c>
      <c r="MU101" s="2" t="e">
        <f t="shared" si="1047"/>
        <v>#VALUE!</v>
      </c>
      <c r="MV101" s="2" t="e">
        <f t="shared" si="1048"/>
        <v>#VALUE!</v>
      </c>
      <c r="MW101" s="2" t="e">
        <f t="shared" si="1049"/>
        <v>#VALUE!</v>
      </c>
      <c r="MX101" s="2" t="e">
        <f t="shared" si="1050"/>
        <v>#VALUE!</v>
      </c>
      <c r="MY101" s="2" t="e">
        <f t="shared" si="1051"/>
        <v>#VALUE!</v>
      </c>
      <c r="MZ101" s="2" t="e">
        <f t="shared" si="1052"/>
        <v>#VALUE!</v>
      </c>
      <c r="NA101" s="2" t="e">
        <f t="shared" si="1053"/>
        <v>#VALUE!</v>
      </c>
      <c r="NB101" s="2" t="e">
        <f t="shared" si="1054"/>
        <v>#VALUE!</v>
      </c>
      <c r="NC101" s="2" t="e">
        <f t="shared" si="1055"/>
        <v>#VALUE!</v>
      </c>
      <c r="ND101" s="2" t="e">
        <f t="shared" si="1056"/>
        <v>#VALUE!</v>
      </c>
      <c r="NE101" s="2" t="e">
        <f t="shared" si="1057"/>
        <v>#VALUE!</v>
      </c>
      <c r="NF101" s="2">
        <f t="shared" si="1223"/>
        <v>0</v>
      </c>
      <c r="NG101" s="2">
        <f t="shared" si="1058"/>
        <v>0</v>
      </c>
      <c r="NH101" s="2">
        <f t="shared" si="1059"/>
        <v>0</v>
      </c>
      <c r="NI101" s="2">
        <f t="shared" si="1060"/>
        <v>0</v>
      </c>
      <c r="NJ101" s="2">
        <f t="shared" si="1061"/>
        <v>0</v>
      </c>
      <c r="NK101" s="2">
        <f t="shared" si="1062"/>
        <v>0</v>
      </c>
      <c r="NL101" s="2">
        <f t="shared" si="1063"/>
        <v>0</v>
      </c>
      <c r="NM101" s="2">
        <f t="shared" si="1064"/>
        <v>0</v>
      </c>
      <c r="NN101" s="2">
        <f t="shared" si="1065"/>
        <v>0</v>
      </c>
      <c r="NO101" s="2">
        <f t="shared" si="1066"/>
        <v>0</v>
      </c>
      <c r="NP101" s="2">
        <f t="shared" si="1067"/>
        <v>0</v>
      </c>
      <c r="NQ101" s="2">
        <f t="shared" si="1068"/>
        <v>0</v>
      </c>
      <c r="NR101" s="2">
        <f t="shared" si="1069"/>
        <v>0</v>
      </c>
      <c r="NS101" s="2">
        <f t="shared" si="1070"/>
        <v>0</v>
      </c>
      <c r="NT101" s="2">
        <f t="shared" si="1071"/>
        <v>0</v>
      </c>
      <c r="NU101" s="2">
        <f t="shared" si="1072"/>
        <v>0</v>
      </c>
      <c r="NV101" s="2">
        <f t="shared" si="1073"/>
        <v>0</v>
      </c>
      <c r="NW101" s="2">
        <f t="shared" si="1074"/>
        <v>0</v>
      </c>
      <c r="NX101" s="2">
        <f t="shared" si="1075"/>
        <v>0</v>
      </c>
      <c r="NY101" s="2">
        <f t="shared" si="1076"/>
        <v>0</v>
      </c>
      <c r="NZ101" s="2">
        <f t="shared" si="1077"/>
        <v>0</v>
      </c>
      <c r="OA101" s="2">
        <f t="shared" si="1078"/>
        <v>0</v>
      </c>
      <c r="OB101" s="2">
        <f t="shared" si="1079"/>
        <v>0</v>
      </c>
      <c r="OC101" s="2">
        <f t="shared" si="1080"/>
        <v>0</v>
      </c>
      <c r="OD101" s="2">
        <f>IF(AND(NF101&gt;'Graph Creator'!$K$4,'Detalle de Cuentas'!NF101&lt;='Graph Creator'!$L$4),1,0)</f>
        <v>0</v>
      </c>
      <c r="OE101" s="2">
        <f>IF(AND(NG101&gt;'Graph Creator'!$K$4,'Detalle de Cuentas'!NG101&lt;='Graph Creator'!$L$4),1,0)</f>
        <v>0</v>
      </c>
      <c r="OF101" s="2">
        <f>IF(AND(NH101&gt;'Graph Creator'!$K$4,'Detalle de Cuentas'!NH101&lt;='Graph Creator'!$L$4),1,0)</f>
        <v>0</v>
      </c>
      <c r="OG101" s="2">
        <f>IF(AND(NI101&gt;'Graph Creator'!$K$4,'Detalle de Cuentas'!NI101&lt;='Graph Creator'!$L$4),1,0)</f>
        <v>0</v>
      </c>
      <c r="OH101" s="2">
        <f>IF(AND(NJ101&gt;'Graph Creator'!$K$4,'Detalle de Cuentas'!NJ101&lt;='Graph Creator'!$L$4),1,0)</f>
        <v>0</v>
      </c>
      <c r="OI101" s="2">
        <f>IF(AND(NK101&gt;'Graph Creator'!$K$4,'Detalle de Cuentas'!NK101&lt;='Graph Creator'!$L$4),1,0)</f>
        <v>0</v>
      </c>
      <c r="OJ101" s="2">
        <f>IF(AND(NL101&gt;'Graph Creator'!$K$4,'Detalle de Cuentas'!NL101&lt;='Graph Creator'!$L$4),1,0)</f>
        <v>0</v>
      </c>
      <c r="OK101" s="2">
        <f>IF(AND(NM101&gt;'Graph Creator'!$K$4,'Detalle de Cuentas'!NM101&lt;='Graph Creator'!$L$4),1,0)</f>
        <v>0</v>
      </c>
      <c r="OL101" s="2">
        <f>IF(AND(NN101&gt;'Graph Creator'!$K$4,'Detalle de Cuentas'!NN101&lt;='Graph Creator'!$L$4),1,0)</f>
        <v>0</v>
      </c>
      <c r="OM101" s="2">
        <f>IF(AND(NO101&gt;'Graph Creator'!$K$4,'Detalle de Cuentas'!NO101&lt;='Graph Creator'!$L$4),1,0)</f>
        <v>0</v>
      </c>
      <c r="ON101" s="2">
        <f>IF(AND(NP101&gt;'Graph Creator'!$K$4,'Detalle de Cuentas'!NP101&lt;='Graph Creator'!$L$4),1,0)</f>
        <v>0</v>
      </c>
      <c r="OO101" s="2">
        <f>IF(AND(NQ101&gt;'Graph Creator'!$K$4,'Detalle de Cuentas'!NQ101&lt;='Graph Creator'!$L$4),1,0)</f>
        <v>0</v>
      </c>
      <c r="OP101" s="2">
        <f>IF(AND(NR101&gt;'Graph Creator'!$K$4,'Detalle de Cuentas'!NR101&lt;='Graph Creator'!$L$4),1,0)</f>
        <v>0</v>
      </c>
      <c r="OQ101" s="2">
        <f>IF(AND(NS101&gt;'Graph Creator'!$K$4,'Detalle de Cuentas'!NS101&lt;='Graph Creator'!$L$4),1,0)</f>
        <v>0</v>
      </c>
      <c r="OR101" s="2">
        <f>IF(AND(NT101&gt;'Graph Creator'!$K$4,'Detalle de Cuentas'!NT101&lt;='Graph Creator'!$L$4),1,0)</f>
        <v>0</v>
      </c>
      <c r="OS101" s="2">
        <f>IF(AND(NU101&gt;'Graph Creator'!$K$4,'Detalle de Cuentas'!NU101&lt;='Graph Creator'!$L$4),1,0)</f>
        <v>0</v>
      </c>
      <c r="OT101" s="2">
        <f>IF(AND(NV101&gt;'Graph Creator'!$K$4,'Detalle de Cuentas'!NV101&lt;='Graph Creator'!$L$4),1,0)</f>
        <v>0</v>
      </c>
      <c r="OU101" s="2">
        <f>IF(AND(NW101&gt;'Graph Creator'!$K$4,'Detalle de Cuentas'!NW101&lt;='Graph Creator'!$L$4),1,0)</f>
        <v>0</v>
      </c>
      <c r="OV101" s="2">
        <f>IF(AND(NX101&gt;'Graph Creator'!$K$4,'Detalle de Cuentas'!NX101&lt;='Graph Creator'!$L$4),1,0)</f>
        <v>0</v>
      </c>
      <c r="OW101" s="2">
        <f>IF(AND(NY101&gt;'Graph Creator'!$K$4,'Detalle de Cuentas'!NY101&lt;='Graph Creator'!$L$4),1,0)</f>
        <v>0</v>
      </c>
      <c r="OX101" s="2">
        <f>IF(AND(NZ101&gt;'Graph Creator'!$K$4,'Detalle de Cuentas'!NZ101&lt;='Graph Creator'!$L$4),1,0)</f>
        <v>0</v>
      </c>
      <c r="OY101" s="2">
        <f>IF(AND(OA101&gt;'Graph Creator'!$K$4,'Detalle de Cuentas'!OA101&lt;='Graph Creator'!$L$4),1,0)</f>
        <v>0</v>
      </c>
      <c r="OZ101" s="2">
        <f>IF(AND(OB101&gt;'Graph Creator'!$K$4,'Detalle de Cuentas'!OB101&lt;='Graph Creator'!$L$4),1,0)</f>
        <v>0</v>
      </c>
      <c r="PA101" s="2">
        <f>IF(AND(OC101&gt;'Graph Creator'!$K$4,'Detalle de Cuentas'!OC101&lt;='Graph Creator'!$L$4),1,0)</f>
        <v>0</v>
      </c>
      <c r="PB101" s="2">
        <f>IF(AND(NF101&gt;'Graph Creator'!$L$4,'Detalle de Cuentas'!NF101&lt;='Graph Creator'!$M$4),1,0)</f>
        <v>0</v>
      </c>
      <c r="PC101" s="2">
        <f>IF(AND(NG101&gt;'Graph Creator'!$L$4,'Detalle de Cuentas'!NG101&lt;='Graph Creator'!$M$4),1,0)</f>
        <v>0</v>
      </c>
      <c r="PD101" s="2">
        <f>IF(AND(NH101&gt;'Graph Creator'!$L$4,'Detalle de Cuentas'!NH101&lt;='Graph Creator'!$M$4),1,0)</f>
        <v>0</v>
      </c>
      <c r="PE101" s="2">
        <f>IF(AND(NI101&gt;'Graph Creator'!$L$4,'Detalle de Cuentas'!NI101&lt;='Graph Creator'!$M$4),1,0)</f>
        <v>0</v>
      </c>
      <c r="PF101" s="2">
        <f>IF(AND(NJ101&gt;'Graph Creator'!$L$4,'Detalle de Cuentas'!NJ101&lt;='Graph Creator'!$M$4),1,0)</f>
        <v>0</v>
      </c>
      <c r="PG101" s="2">
        <f>IF(AND(NK101&gt;'Graph Creator'!$L$4,'Detalle de Cuentas'!NK101&lt;='Graph Creator'!$M$4),1,0)</f>
        <v>0</v>
      </c>
      <c r="PH101" s="2">
        <f>IF(AND(NL101&gt;'Graph Creator'!$L$4,'Detalle de Cuentas'!NL101&lt;='Graph Creator'!$M$4),1,0)</f>
        <v>0</v>
      </c>
      <c r="PI101" s="2">
        <f>IF(AND(NM101&gt;'Graph Creator'!$L$4,'Detalle de Cuentas'!NM101&lt;='Graph Creator'!$M$4),1,0)</f>
        <v>0</v>
      </c>
      <c r="PJ101" s="2">
        <f>IF(AND(NN101&gt;'Graph Creator'!$L$4,'Detalle de Cuentas'!NN101&lt;='Graph Creator'!$M$4),1,0)</f>
        <v>0</v>
      </c>
      <c r="PK101" s="2">
        <f>IF(AND(NO101&gt;'Graph Creator'!$L$4,'Detalle de Cuentas'!NO101&lt;='Graph Creator'!$M$4),1,0)</f>
        <v>0</v>
      </c>
      <c r="PL101" s="2">
        <f>IF(AND(NP101&gt;'Graph Creator'!$L$4,'Detalle de Cuentas'!NP101&lt;='Graph Creator'!$M$4),1,0)</f>
        <v>0</v>
      </c>
      <c r="PM101" s="2">
        <f>IF(AND(NQ101&gt;'Graph Creator'!$L$4,'Detalle de Cuentas'!NQ101&lt;='Graph Creator'!$M$4),1,0)</f>
        <v>0</v>
      </c>
      <c r="PN101" s="2">
        <f>IF(AND(NR101&gt;'Graph Creator'!$L$4,'Detalle de Cuentas'!NR101&lt;='Graph Creator'!$M$4),1,0)</f>
        <v>0</v>
      </c>
      <c r="PO101" s="2">
        <f>IF(AND(NS101&gt;'Graph Creator'!$L$4,'Detalle de Cuentas'!NS101&lt;='Graph Creator'!$M$4),1,0)</f>
        <v>0</v>
      </c>
      <c r="PP101" s="2">
        <f>IF(AND(NT101&gt;'Graph Creator'!$L$4,'Detalle de Cuentas'!NT101&lt;='Graph Creator'!$M$4),1,0)</f>
        <v>0</v>
      </c>
      <c r="PQ101" s="2">
        <f>IF(AND(NU101&gt;'Graph Creator'!$L$4,'Detalle de Cuentas'!NU101&lt;='Graph Creator'!$M$4),1,0)</f>
        <v>0</v>
      </c>
      <c r="PR101" s="2">
        <f>IF(AND(NV101&gt;'Graph Creator'!$L$4,'Detalle de Cuentas'!NV101&lt;='Graph Creator'!$M$4),1,0)</f>
        <v>0</v>
      </c>
      <c r="PS101" s="2">
        <f>IF(AND(NW101&gt;'Graph Creator'!$L$4,'Detalle de Cuentas'!NW101&lt;='Graph Creator'!$M$4),1,0)</f>
        <v>0</v>
      </c>
      <c r="PT101" s="2">
        <f>IF(AND(NX101&gt;'Graph Creator'!$L$4,'Detalle de Cuentas'!NX101&lt;='Graph Creator'!$M$4),1,0)</f>
        <v>0</v>
      </c>
      <c r="PU101" s="2">
        <f>IF(AND(NY101&gt;'Graph Creator'!$L$4,'Detalle de Cuentas'!NY101&lt;='Graph Creator'!$M$4),1,0)</f>
        <v>0</v>
      </c>
      <c r="PV101" s="2">
        <f>IF(AND(NZ101&gt;'Graph Creator'!$L$4,'Detalle de Cuentas'!NZ101&lt;='Graph Creator'!$M$4),1,0)</f>
        <v>0</v>
      </c>
      <c r="PW101" s="2">
        <f>IF(AND(OA101&gt;'Graph Creator'!$L$4,'Detalle de Cuentas'!OA101&lt;='Graph Creator'!$M$4),1,0)</f>
        <v>0</v>
      </c>
      <c r="PX101" s="2">
        <f>IF(AND(OB101&gt;'Graph Creator'!$L$4,'Detalle de Cuentas'!OB101&lt;='Graph Creator'!$M$4),1,0)</f>
        <v>0</v>
      </c>
      <c r="PY101" s="2">
        <f>IF(AND(OC101&gt;'Graph Creator'!$L$4,'Detalle de Cuentas'!OC101&lt;='Graph Creator'!$M$4),1,0)</f>
        <v>0</v>
      </c>
      <c r="PZ101" s="2">
        <f>IF(AND(NF101&gt;'Graph Creator'!$M$4,'Detalle de Cuentas'!NF101&lt;='Graph Creator'!$N$4),1,0)</f>
        <v>0</v>
      </c>
      <c r="QA101" s="2">
        <f>IF(AND(NG101&gt;'Graph Creator'!$M$4,'Detalle de Cuentas'!NG101&lt;='Graph Creator'!$N$4),1,0)</f>
        <v>0</v>
      </c>
      <c r="QB101" s="2">
        <f>IF(AND(NH101&gt;'Graph Creator'!$M$4,'Detalle de Cuentas'!NH101&lt;='Graph Creator'!$N$4),1,0)</f>
        <v>0</v>
      </c>
      <c r="QC101" s="2">
        <f>IF(AND(NI101&gt;'Graph Creator'!$M$4,'Detalle de Cuentas'!NI101&lt;='Graph Creator'!$N$4),1,0)</f>
        <v>0</v>
      </c>
      <c r="QD101" s="2">
        <f>IF(AND(NJ101&gt;'Graph Creator'!$M$4,'Detalle de Cuentas'!NJ101&lt;='Graph Creator'!$N$4),1,0)</f>
        <v>0</v>
      </c>
      <c r="QE101" s="2">
        <f>IF(AND(NK101&gt;'Graph Creator'!$M$4,'Detalle de Cuentas'!NK101&lt;='Graph Creator'!$N$4),1,0)</f>
        <v>0</v>
      </c>
      <c r="QF101" s="2">
        <f>IF(AND(NL101&gt;'Graph Creator'!$M$4,'Detalle de Cuentas'!NL101&lt;='Graph Creator'!$N$4),1,0)</f>
        <v>0</v>
      </c>
      <c r="QG101" s="2">
        <f>IF(AND(NM101&gt;'Graph Creator'!$M$4,'Detalle de Cuentas'!NM101&lt;='Graph Creator'!$N$4),1,0)</f>
        <v>0</v>
      </c>
      <c r="QH101" s="2">
        <f>IF(AND(NN101&gt;'Graph Creator'!$M$4,'Detalle de Cuentas'!NN101&lt;='Graph Creator'!$N$4),1,0)</f>
        <v>0</v>
      </c>
      <c r="QI101" s="2">
        <f>IF(AND(NO101&gt;'Graph Creator'!$M$4,'Detalle de Cuentas'!NO101&lt;='Graph Creator'!$N$4),1,0)</f>
        <v>0</v>
      </c>
      <c r="QJ101" s="2">
        <f>IF(AND(NP101&gt;'Graph Creator'!$M$4,'Detalle de Cuentas'!NP101&lt;='Graph Creator'!$N$4),1,0)</f>
        <v>0</v>
      </c>
      <c r="QK101" s="2">
        <f>IF(AND(NQ101&gt;'Graph Creator'!$M$4,'Detalle de Cuentas'!NQ101&lt;='Graph Creator'!$N$4),1,0)</f>
        <v>0</v>
      </c>
      <c r="QL101" s="2">
        <f>IF(AND(NR101&gt;'Graph Creator'!$M$4,'Detalle de Cuentas'!NR101&lt;='Graph Creator'!$N$4),1,0)</f>
        <v>0</v>
      </c>
      <c r="QM101" s="2">
        <f>IF(AND(NS101&gt;'Graph Creator'!$M$4,'Detalle de Cuentas'!NS101&lt;='Graph Creator'!$N$4),1,0)</f>
        <v>0</v>
      </c>
      <c r="QN101" s="2">
        <f>IF(AND(NT101&gt;'Graph Creator'!$M$4,'Detalle de Cuentas'!NT101&lt;='Graph Creator'!$N$4),1,0)</f>
        <v>0</v>
      </c>
      <c r="QO101" s="2">
        <f>IF(AND(NU101&gt;'Graph Creator'!$M$4,'Detalle de Cuentas'!NU101&lt;='Graph Creator'!$N$4),1,0)</f>
        <v>0</v>
      </c>
      <c r="QP101" s="2">
        <f>IF(AND(NV101&gt;'Graph Creator'!$M$4,'Detalle de Cuentas'!NV101&lt;='Graph Creator'!$N$4),1,0)</f>
        <v>0</v>
      </c>
      <c r="QQ101" s="2">
        <f>IF(AND(NW101&gt;'Graph Creator'!$M$4,'Detalle de Cuentas'!NW101&lt;='Graph Creator'!$N$4),1,0)</f>
        <v>0</v>
      </c>
      <c r="QR101" s="2">
        <f>IF(AND(NX101&gt;'Graph Creator'!$M$4,'Detalle de Cuentas'!NX101&lt;='Graph Creator'!$N$4),1,0)</f>
        <v>0</v>
      </c>
      <c r="QS101" s="2">
        <f>IF(AND(NY101&gt;'Graph Creator'!$M$4,'Detalle de Cuentas'!NY101&lt;='Graph Creator'!$N$4),1,0)</f>
        <v>0</v>
      </c>
      <c r="QT101" s="2">
        <f>IF(AND(NZ101&gt;'Graph Creator'!$M$4,'Detalle de Cuentas'!NZ101&lt;='Graph Creator'!$N$4),1,0)</f>
        <v>0</v>
      </c>
      <c r="QU101" s="2">
        <f>IF(AND(OA101&gt;'Graph Creator'!$M$4,'Detalle de Cuentas'!OA101&lt;='Graph Creator'!$N$4),1,0)</f>
        <v>0</v>
      </c>
      <c r="QV101" s="2">
        <f>IF(AND(OB101&gt;'Graph Creator'!$M$4,'Detalle de Cuentas'!OB101&lt;='Graph Creator'!$N$4),1,0)</f>
        <v>0</v>
      </c>
      <c r="QW101" s="2">
        <f>IF(AND(OC101&gt;'Graph Creator'!$M$4,'Detalle de Cuentas'!OC101&lt;='Graph Creator'!$N$4),1,0)</f>
        <v>0</v>
      </c>
      <c r="QX101" s="2">
        <f>IF(AND(NF101&gt;'Graph Creator'!$N$4,'Detalle de Cuentas'!NF101&lt;='Graph Creator'!$O$4),1,0)</f>
        <v>0</v>
      </c>
      <c r="QY101" s="2">
        <f>IF(AND(NG101&gt;'Graph Creator'!$N$4,'Detalle de Cuentas'!NG101&lt;='Graph Creator'!$O$4),1,0)</f>
        <v>0</v>
      </c>
      <c r="QZ101" s="2">
        <f>IF(AND(NH101&gt;'Graph Creator'!$N$4,'Detalle de Cuentas'!NH101&lt;='Graph Creator'!$O$4),1,0)</f>
        <v>0</v>
      </c>
      <c r="RA101" s="2">
        <f>IF(AND(NI101&gt;'Graph Creator'!$N$4,'Detalle de Cuentas'!NI101&lt;='Graph Creator'!$O$4),1,0)</f>
        <v>0</v>
      </c>
      <c r="RB101" s="2">
        <f>IF(AND(NJ101&gt;'Graph Creator'!$N$4,'Detalle de Cuentas'!NJ101&lt;='Graph Creator'!$O$4),1,0)</f>
        <v>0</v>
      </c>
      <c r="RC101" s="2">
        <f>IF(AND(NK101&gt;'Graph Creator'!$N$4,'Detalle de Cuentas'!NK101&lt;='Graph Creator'!$O$4),1,0)</f>
        <v>0</v>
      </c>
      <c r="RD101" s="2">
        <f>IF(AND(NL101&gt;'Graph Creator'!$N$4,'Detalle de Cuentas'!NL101&lt;='Graph Creator'!$O$4),1,0)</f>
        <v>0</v>
      </c>
      <c r="RE101" s="2">
        <f>IF(AND(NM101&gt;'Graph Creator'!$N$4,'Detalle de Cuentas'!NM101&lt;='Graph Creator'!$O$4),1,0)</f>
        <v>0</v>
      </c>
      <c r="RF101" s="2">
        <f>IF(AND(NN101&gt;'Graph Creator'!$N$4,'Detalle de Cuentas'!NN101&lt;='Graph Creator'!$O$4),1,0)</f>
        <v>0</v>
      </c>
      <c r="RG101" s="2">
        <f>IF(AND(NO101&gt;'Graph Creator'!$N$4,'Detalle de Cuentas'!NO101&lt;='Graph Creator'!$O$4),1,0)</f>
        <v>0</v>
      </c>
      <c r="RH101" s="2">
        <f>IF(AND(NP101&gt;'Graph Creator'!$N$4,'Detalle de Cuentas'!NP101&lt;='Graph Creator'!$O$4),1,0)</f>
        <v>0</v>
      </c>
      <c r="RI101" s="2">
        <f>IF(AND(NQ101&gt;'Graph Creator'!$N$4,'Detalle de Cuentas'!NQ101&lt;='Graph Creator'!$O$4),1,0)</f>
        <v>0</v>
      </c>
      <c r="RJ101" s="2">
        <f>IF(AND(NR101&gt;'Graph Creator'!$N$4,'Detalle de Cuentas'!NR101&lt;='Graph Creator'!$O$4),1,0)</f>
        <v>0</v>
      </c>
      <c r="RK101" s="2">
        <f>IF(AND(NS101&gt;'Graph Creator'!$N$4,'Detalle de Cuentas'!NS101&lt;='Graph Creator'!$O$4),1,0)</f>
        <v>0</v>
      </c>
      <c r="RL101" s="2">
        <f>IF(AND(NT101&gt;'Graph Creator'!$N$4,'Detalle de Cuentas'!NT101&lt;='Graph Creator'!$O$4),1,0)</f>
        <v>0</v>
      </c>
      <c r="RM101" s="2">
        <f>IF(AND(NU101&gt;'Graph Creator'!$N$4,'Detalle de Cuentas'!NU101&lt;='Graph Creator'!$O$4),1,0)</f>
        <v>0</v>
      </c>
      <c r="RN101" s="2">
        <f>IF(AND(NV101&gt;'Graph Creator'!$N$4,'Detalle de Cuentas'!NV101&lt;='Graph Creator'!$O$4),1,0)</f>
        <v>0</v>
      </c>
      <c r="RO101" s="2">
        <f>IF(AND(NW101&gt;'Graph Creator'!$N$4,'Detalle de Cuentas'!NW101&lt;='Graph Creator'!$O$4),1,0)</f>
        <v>0</v>
      </c>
      <c r="RP101" s="2">
        <f>IF(AND(NX101&gt;'Graph Creator'!$N$4,'Detalle de Cuentas'!NX101&lt;='Graph Creator'!$O$4),1,0)</f>
        <v>0</v>
      </c>
      <c r="RQ101" s="2">
        <f>IF(AND(NY101&gt;'Graph Creator'!$N$4,'Detalle de Cuentas'!NY101&lt;='Graph Creator'!$O$4),1,0)</f>
        <v>0</v>
      </c>
      <c r="RR101" s="2">
        <f>IF(AND(NZ101&gt;'Graph Creator'!$N$4,'Detalle de Cuentas'!NZ101&lt;='Graph Creator'!$O$4),1,0)</f>
        <v>0</v>
      </c>
      <c r="RS101" s="2">
        <f>IF(AND(OA101&gt;'Graph Creator'!$N$4,'Detalle de Cuentas'!OA101&lt;='Graph Creator'!$O$4),1,0)</f>
        <v>0</v>
      </c>
      <c r="RT101" s="2">
        <f>IF(AND(OB101&gt;'Graph Creator'!$N$4,'Detalle de Cuentas'!OB101&lt;='Graph Creator'!$O$4),1,0)</f>
        <v>0</v>
      </c>
      <c r="RU101" s="2">
        <f>IF(AND(OC101&gt;'Graph Creator'!$N$4,'Detalle de Cuentas'!OC101&lt;='Graph Creator'!$O$4),1,0)</f>
        <v>0</v>
      </c>
      <c r="RV101" s="2" t="e">
        <f t="shared" si="1224"/>
        <v>#VALUE!</v>
      </c>
      <c r="RW101" s="2" t="e">
        <f t="shared" si="1225"/>
        <v>#VALUE!</v>
      </c>
      <c r="RX101" s="2" t="e">
        <f t="shared" si="1226"/>
        <v>#VALUE!</v>
      </c>
      <c r="RY101" s="2" t="e">
        <f t="shared" si="1227"/>
        <v>#VALUE!</v>
      </c>
      <c r="RZ101" s="2" t="e">
        <f t="shared" si="1228"/>
        <v>#VALUE!</v>
      </c>
      <c r="SA101" s="2" t="e">
        <f t="shared" si="1229"/>
        <v>#VALUE!</v>
      </c>
      <c r="SB101" s="2" t="e">
        <f t="shared" si="1230"/>
        <v>#VALUE!</v>
      </c>
      <c r="SC101" s="2" t="e">
        <f t="shared" si="1231"/>
        <v>#VALUE!</v>
      </c>
      <c r="SD101" s="2" t="e">
        <f t="shared" si="1232"/>
        <v>#VALUE!</v>
      </c>
      <c r="SE101" s="2" t="e">
        <f t="shared" si="1233"/>
        <v>#VALUE!</v>
      </c>
      <c r="SF101" s="2" t="e">
        <f t="shared" si="1234"/>
        <v>#VALUE!</v>
      </c>
      <c r="SG101" s="2" t="e">
        <f t="shared" si="1235"/>
        <v>#VALUE!</v>
      </c>
      <c r="SH101" s="2" t="e">
        <f t="shared" si="1236"/>
        <v>#VALUE!</v>
      </c>
      <c r="SI101" s="2" t="e">
        <f t="shared" si="1237"/>
        <v>#VALUE!</v>
      </c>
      <c r="SJ101" s="2" t="e">
        <f t="shared" si="1238"/>
        <v>#VALUE!</v>
      </c>
      <c r="SK101" s="2" t="e">
        <f t="shared" si="1239"/>
        <v>#VALUE!</v>
      </c>
      <c r="SL101" s="2" t="e">
        <f t="shared" si="1240"/>
        <v>#VALUE!</v>
      </c>
      <c r="SM101" s="2" t="e">
        <f t="shared" si="1241"/>
        <v>#VALUE!</v>
      </c>
      <c r="SN101" s="2" t="e">
        <f t="shared" si="1242"/>
        <v>#VALUE!</v>
      </c>
      <c r="SO101" s="2" t="e">
        <f t="shared" si="1243"/>
        <v>#VALUE!</v>
      </c>
      <c r="SP101" s="2" t="e">
        <f t="shared" si="1244"/>
        <v>#VALUE!</v>
      </c>
      <c r="SQ101" s="2" t="e">
        <f t="shared" si="1245"/>
        <v>#VALUE!</v>
      </c>
      <c r="SR101" s="2" t="e">
        <f t="shared" si="1246"/>
        <v>#VALUE!</v>
      </c>
      <c r="SS101" s="2" t="e">
        <f t="shared" si="1247"/>
        <v>#VALUE!</v>
      </c>
      <c r="ST101" s="2" t="e">
        <f t="shared" si="1248"/>
        <v>#VALUE!</v>
      </c>
      <c r="SU101" s="2" t="e">
        <f t="shared" si="1249"/>
        <v>#VALUE!</v>
      </c>
      <c r="SV101" s="2" t="e">
        <f t="shared" si="1250"/>
        <v>#VALUE!</v>
      </c>
      <c r="SW101" s="2" t="e">
        <f t="shared" si="1251"/>
        <v>#VALUE!</v>
      </c>
      <c r="SX101" s="2" t="e">
        <f t="shared" si="1252"/>
        <v>#VALUE!</v>
      </c>
      <c r="SY101" s="2" t="e">
        <f t="shared" si="1253"/>
        <v>#VALUE!</v>
      </c>
      <c r="SZ101" s="2" t="e">
        <f t="shared" si="1254"/>
        <v>#VALUE!</v>
      </c>
      <c r="TA101" s="2" t="e">
        <f t="shared" si="1255"/>
        <v>#VALUE!</v>
      </c>
      <c r="TB101" s="2" t="e">
        <f t="shared" si="1256"/>
        <v>#VALUE!</v>
      </c>
      <c r="TC101" s="2" t="e">
        <f t="shared" si="1257"/>
        <v>#VALUE!</v>
      </c>
      <c r="TD101" s="2" t="e">
        <f t="shared" si="1258"/>
        <v>#VALUE!</v>
      </c>
      <c r="TE101" s="2" t="e">
        <f t="shared" si="1259"/>
        <v>#VALUE!</v>
      </c>
      <c r="TF101" s="2" t="str">
        <f>IF(DZ101=1,IF(SUM(DZ$17:DZ101)&lt;2,""&amp;B101,", "&amp;B101),"")</f>
        <v/>
      </c>
      <c r="TG101" s="2" t="str">
        <f t="shared" si="1272"/>
        <v/>
      </c>
      <c r="TH101" s="2">
        <f t="shared" si="1260"/>
        <v>0</v>
      </c>
      <c r="TI101" s="14" t="str">
        <f t="shared" si="1261"/>
        <v/>
      </c>
      <c r="TJ101" s="14" t="e">
        <f t="shared" si="1081"/>
        <v>#VALUE!</v>
      </c>
      <c r="TK101" s="14" t="e">
        <f t="shared" si="1082"/>
        <v>#VALUE!</v>
      </c>
      <c r="TL101" s="14" t="e">
        <f t="shared" si="1083"/>
        <v>#VALUE!</v>
      </c>
      <c r="TM101" s="14" t="e">
        <f t="shared" si="1084"/>
        <v>#VALUE!</v>
      </c>
      <c r="TN101" s="14" t="e">
        <f t="shared" si="1085"/>
        <v>#VALUE!</v>
      </c>
      <c r="TO101" s="14" t="e">
        <f t="shared" si="1086"/>
        <v>#VALUE!</v>
      </c>
      <c r="TP101" s="14" t="e">
        <f t="shared" si="1087"/>
        <v>#VALUE!</v>
      </c>
      <c r="TQ101" s="14" t="e">
        <f t="shared" si="1088"/>
        <v>#VALUE!</v>
      </c>
      <c r="TR101" s="14" t="e">
        <f t="shared" si="1089"/>
        <v>#VALUE!</v>
      </c>
      <c r="TS101" s="14" t="e">
        <f t="shared" si="1090"/>
        <v>#VALUE!</v>
      </c>
      <c r="TT101" s="14" t="e">
        <f t="shared" si="1091"/>
        <v>#VALUE!</v>
      </c>
      <c r="TU101" s="14" t="e">
        <f t="shared" si="1092"/>
        <v>#VALUE!</v>
      </c>
      <c r="TV101" s="14" t="e">
        <f t="shared" si="1093"/>
        <v>#VALUE!</v>
      </c>
      <c r="TW101" s="14" t="e">
        <f t="shared" si="1094"/>
        <v>#VALUE!</v>
      </c>
      <c r="TX101" s="14" t="e">
        <f t="shared" si="1095"/>
        <v>#VALUE!</v>
      </c>
      <c r="TY101" s="14" t="e">
        <f t="shared" si="1096"/>
        <v>#VALUE!</v>
      </c>
      <c r="TZ101" s="14" t="e">
        <f t="shared" si="1097"/>
        <v>#VALUE!</v>
      </c>
      <c r="UA101" s="14" t="e">
        <f t="shared" si="1098"/>
        <v>#VALUE!</v>
      </c>
      <c r="UB101" s="14" t="e">
        <f t="shared" si="1099"/>
        <v>#VALUE!</v>
      </c>
      <c r="UC101" s="14" t="e">
        <f t="shared" si="1100"/>
        <v>#VALUE!</v>
      </c>
      <c r="UD101" s="14" t="e">
        <f t="shared" si="1101"/>
        <v>#VALUE!</v>
      </c>
      <c r="UE101" s="14" t="e">
        <f t="shared" si="1102"/>
        <v>#VALUE!</v>
      </c>
      <c r="UF101" s="14" t="e">
        <f t="shared" si="1103"/>
        <v>#VALUE!</v>
      </c>
      <c r="UH101" s="2">
        <f>IF($C$4-$R101&gt;'Graph Creator'!$E$2*'Graph Creator'!$D$13*12,0,1)</f>
        <v>1</v>
      </c>
      <c r="UJ101" s="2" t="e">
        <f t="shared" si="1262"/>
        <v>#VALUE!</v>
      </c>
      <c r="UK101" s="2" t="e">
        <f t="shared" si="1104"/>
        <v>#VALUE!</v>
      </c>
      <c r="UL101" s="2" t="e">
        <f t="shared" si="1105"/>
        <v>#VALUE!</v>
      </c>
      <c r="UM101" s="2" t="e">
        <f t="shared" si="1106"/>
        <v>#VALUE!</v>
      </c>
      <c r="UN101" s="2" t="e">
        <f t="shared" si="1107"/>
        <v>#VALUE!</v>
      </c>
      <c r="UO101" s="2" t="e">
        <f t="shared" si="1108"/>
        <v>#VALUE!</v>
      </c>
      <c r="UP101" s="2" t="e">
        <f t="shared" si="1109"/>
        <v>#VALUE!</v>
      </c>
      <c r="UQ101" s="2" t="e">
        <f t="shared" si="1110"/>
        <v>#VALUE!</v>
      </c>
      <c r="UR101" s="2" t="e">
        <f t="shared" si="1111"/>
        <v>#VALUE!</v>
      </c>
      <c r="US101" s="2" t="e">
        <f t="shared" si="1112"/>
        <v>#VALUE!</v>
      </c>
      <c r="UT101" s="2" t="e">
        <f t="shared" si="1113"/>
        <v>#VALUE!</v>
      </c>
      <c r="UU101" s="2" t="e">
        <f t="shared" si="1114"/>
        <v>#VALUE!</v>
      </c>
      <c r="UV101" s="2" t="e">
        <f t="shared" si="1115"/>
        <v>#VALUE!</v>
      </c>
      <c r="UW101" s="2" t="e">
        <f t="shared" si="1116"/>
        <v>#VALUE!</v>
      </c>
      <c r="UX101" s="2" t="e">
        <f t="shared" si="1117"/>
        <v>#VALUE!</v>
      </c>
      <c r="UY101" s="2" t="e">
        <f t="shared" si="1118"/>
        <v>#VALUE!</v>
      </c>
      <c r="UZ101" s="2" t="e">
        <f t="shared" si="1119"/>
        <v>#VALUE!</v>
      </c>
      <c r="VA101" s="2" t="e">
        <f t="shared" si="1120"/>
        <v>#VALUE!</v>
      </c>
      <c r="VB101" s="2" t="e">
        <f t="shared" si="1121"/>
        <v>#VALUE!</v>
      </c>
      <c r="VC101" s="2" t="e">
        <f t="shared" si="1122"/>
        <v>#VALUE!</v>
      </c>
      <c r="VD101" s="2" t="e">
        <f t="shared" si="1123"/>
        <v>#VALUE!</v>
      </c>
      <c r="VE101" s="2" t="e">
        <f t="shared" si="1124"/>
        <v>#VALUE!</v>
      </c>
      <c r="VF101" s="2" t="e">
        <f t="shared" si="1125"/>
        <v>#VALUE!</v>
      </c>
      <c r="VG101" s="2" t="e">
        <f t="shared" si="1126"/>
        <v>#VALUE!</v>
      </c>
      <c r="VH101" s="2" t="e">
        <f t="shared" si="1127"/>
        <v>#VALUE!</v>
      </c>
      <c r="VI101" s="2" t="e">
        <f t="shared" si="1128"/>
        <v>#VALUE!</v>
      </c>
      <c r="VJ101" s="2" t="e">
        <f t="shared" si="1129"/>
        <v>#VALUE!</v>
      </c>
      <c r="VK101" s="2" t="e">
        <f t="shared" si="1130"/>
        <v>#VALUE!</v>
      </c>
      <c r="VL101" s="2" t="e">
        <f t="shared" si="1131"/>
        <v>#VALUE!</v>
      </c>
      <c r="VM101" s="2" t="e">
        <f t="shared" si="1132"/>
        <v>#VALUE!</v>
      </c>
      <c r="VN101" s="2" t="e">
        <f t="shared" si="1133"/>
        <v>#VALUE!</v>
      </c>
      <c r="VO101" s="2" t="e">
        <f t="shared" si="1134"/>
        <v>#VALUE!</v>
      </c>
      <c r="VP101" s="2" t="e">
        <f t="shared" si="1135"/>
        <v>#VALUE!</v>
      </c>
      <c r="VQ101" s="2" t="e">
        <f t="shared" si="1136"/>
        <v>#VALUE!</v>
      </c>
      <c r="VR101" s="2" t="e">
        <f t="shared" si="1137"/>
        <v>#VALUE!</v>
      </c>
      <c r="VS101" s="2" t="e">
        <f t="shared" si="1138"/>
        <v>#VALUE!</v>
      </c>
      <c r="VT101" s="98">
        <f t="shared" si="1263"/>
        <v>0</v>
      </c>
      <c r="VU101" s="98">
        <f t="shared" si="1139"/>
        <v>0</v>
      </c>
      <c r="VV101" s="98">
        <f t="shared" si="1140"/>
        <v>0</v>
      </c>
      <c r="VW101" s="98">
        <f t="shared" si="1141"/>
        <v>0</v>
      </c>
      <c r="VX101" s="98">
        <f t="shared" si="1142"/>
        <v>0</v>
      </c>
      <c r="VY101" s="98">
        <f t="shared" si="1143"/>
        <v>0</v>
      </c>
      <c r="VZ101" s="98">
        <f t="shared" si="1144"/>
        <v>0</v>
      </c>
      <c r="WA101" s="98">
        <f t="shared" si="1145"/>
        <v>0</v>
      </c>
      <c r="WB101" s="98">
        <f t="shared" si="1146"/>
        <v>0</v>
      </c>
      <c r="WC101" s="98">
        <f t="shared" si="1147"/>
        <v>0</v>
      </c>
      <c r="WD101" s="98">
        <f t="shared" si="1148"/>
        <v>0</v>
      </c>
      <c r="WE101" s="98">
        <f t="shared" si="1149"/>
        <v>0</v>
      </c>
      <c r="WF101" s="98">
        <f t="shared" si="1150"/>
        <v>0</v>
      </c>
      <c r="WG101" s="98">
        <f t="shared" si="1151"/>
        <v>0</v>
      </c>
      <c r="WH101" s="98">
        <f t="shared" si="1152"/>
        <v>0</v>
      </c>
      <c r="WI101" s="98">
        <f t="shared" si="1153"/>
        <v>0</v>
      </c>
      <c r="WJ101" s="98">
        <f t="shared" si="1154"/>
        <v>0</v>
      </c>
      <c r="WK101" s="98">
        <f t="shared" si="1155"/>
        <v>0</v>
      </c>
      <c r="WL101" s="98">
        <f t="shared" si="1156"/>
        <v>0</v>
      </c>
      <c r="WM101" s="98">
        <f t="shared" si="1157"/>
        <v>0</v>
      </c>
      <c r="WN101" s="98">
        <f t="shared" si="1158"/>
        <v>0</v>
      </c>
      <c r="WO101" s="98">
        <f t="shared" si="1159"/>
        <v>0</v>
      </c>
      <c r="WP101" s="98">
        <f t="shared" si="1160"/>
        <v>0</v>
      </c>
      <c r="WQ101" s="98">
        <f t="shared" si="1161"/>
        <v>0</v>
      </c>
      <c r="WR101" s="98">
        <f>IFERROR(INDEX('Score Calculation'!$D$38:$D$41,MATCH('Detalle de Cuentas'!VT101,'Score Calculation'!$C$38:$C$41,1)),0)</f>
        <v>4</v>
      </c>
      <c r="WS101" s="98">
        <f>IFERROR(INDEX('Score Calculation'!$D$38:$D$41,MATCH('Detalle de Cuentas'!VU101,'Score Calculation'!$C$38:$C$41,1)),0)</f>
        <v>4</v>
      </c>
      <c r="WT101" s="98">
        <f>IFERROR(INDEX('Score Calculation'!$D$38:$D$41,MATCH('Detalle de Cuentas'!VV101,'Score Calculation'!$C$38:$C$41,1)),0)</f>
        <v>4</v>
      </c>
      <c r="WU101" s="98">
        <f>IFERROR(INDEX('Score Calculation'!$D$38:$D$41,MATCH('Detalle de Cuentas'!VW101,'Score Calculation'!$C$38:$C$41,1)),0)</f>
        <v>4</v>
      </c>
      <c r="WV101" s="98">
        <f>IFERROR(INDEX('Score Calculation'!$D$38:$D$41,MATCH('Detalle de Cuentas'!VX101,'Score Calculation'!$C$38:$C$41,1)),0)</f>
        <v>4</v>
      </c>
      <c r="WW101" s="98">
        <f>IFERROR(INDEX('Score Calculation'!$D$38:$D$41,MATCH('Detalle de Cuentas'!VY101,'Score Calculation'!$C$38:$C$41,1)),0)</f>
        <v>4</v>
      </c>
      <c r="WX101" s="98">
        <f>IFERROR(INDEX('Score Calculation'!$D$38:$D$41,MATCH('Detalle de Cuentas'!VZ101,'Score Calculation'!$C$38:$C$41,1)),0)</f>
        <v>4</v>
      </c>
      <c r="WY101" s="98">
        <f>IFERROR(INDEX('Score Calculation'!$D$38:$D$41,MATCH('Detalle de Cuentas'!WA101,'Score Calculation'!$C$38:$C$41,1)),0)</f>
        <v>4</v>
      </c>
      <c r="WZ101" s="98">
        <f>IFERROR(INDEX('Score Calculation'!$D$38:$D$41,MATCH('Detalle de Cuentas'!WB101,'Score Calculation'!$C$38:$C$41,1)),0)</f>
        <v>4</v>
      </c>
      <c r="XA101" s="98">
        <f>IFERROR(INDEX('Score Calculation'!$D$38:$D$41,MATCH('Detalle de Cuentas'!WC101,'Score Calculation'!$C$38:$C$41,1)),0)</f>
        <v>4</v>
      </c>
      <c r="XB101" s="98">
        <f>IFERROR(INDEX('Score Calculation'!$D$38:$D$41,MATCH('Detalle de Cuentas'!WD101,'Score Calculation'!$C$38:$C$41,1)),0)</f>
        <v>4</v>
      </c>
      <c r="XC101" s="98">
        <f>IFERROR(INDEX('Score Calculation'!$D$38:$D$41,MATCH('Detalle de Cuentas'!WE101,'Score Calculation'!$C$38:$C$41,1)),0)</f>
        <v>4</v>
      </c>
      <c r="XD101" s="98">
        <f>IFERROR(INDEX('Score Calculation'!$D$38:$D$41,MATCH('Detalle de Cuentas'!WF101,'Score Calculation'!$C$38:$C$41,1)),0)</f>
        <v>4</v>
      </c>
      <c r="XE101" s="98">
        <f>IFERROR(INDEX('Score Calculation'!$D$38:$D$41,MATCH('Detalle de Cuentas'!WG101,'Score Calculation'!$C$38:$C$41,1)),0)</f>
        <v>4</v>
      </c>
      <c r="XF101" s="98">
        <f>IFERROR(INDEX('Score Calculation'!$D$38:$D$41,MATCH('Detalle de Cuentas'!WH101,'Score Calculation'!$C$38:$C$41,1)),0)</f>
        <v>4</v>
      </c>
      <c r="XG101" s="98">
        <f>IFERROR(INDEX('Score Calculation'!$D$38:$D$41,MATCH('Detalle de Cuentas'!WI101,'Score Calculation'!$C$38:$C$41,1)),0)</f>
        <v>4</v>
      </c>
      <c r="XH101" s="98">
        <f>IFERROR(INDEX('Score Calculation'!$D$38:$D$41,MATCH('Detalle de Cuentas'!WJ101,'Score Calculation'!$C$38:$C$41,1)),0)</f>
        <v>4</v>
      </c>
      <c r="XI101" s="98">
        <f>IFERROR(INDEX('Score Calculation'!$D$38:$D$41,MATCH('Detalle de Cuentas'!WK101,'Score Calculation'!$C$38:$C$41,1)),0)</f>
        <v>4</v>
      </c>
      <c r="XJ101" s="98">
        <f>IFERROR(INDEX('Score Calculation'!$D$38:$D$41,MATCH('Detalle de Cuentas'!WL101,'Score Calculation'!$C$38:$C$41,1)),0)</f>
        <v>4</v>
      </c>
      <c r="XK101" s="98">
        <f>IFERROR(INDEX('Score Calculation'!$D$38:$D$41,MATCH('Detalle de Cuentas'!WM101,'Score Calculation'!$C$38:$C$41,1)),0)</f>
        <v>4</v>
      </c>
      <c r="XL101" s="98">
        <f>IFERROR(INDEX('Score Calculation'!$D$38:$D$41,MATCH('Detalle de Cuentas'!WN101,'Score Calculation'!$C$38:$C$41,1)),0)</f>
        <v>4</v>
      </c>
      <c r="XM101" s="98">
        <f>IFERROR(INDEX('Score Calculation'!$D$38:$D$41,MATCH('Detalle de Cuentas'!WO101,'Score Calculation'!$C$38:$C$41,1)),0)</f>
        <v>4</v>
      </c>
      <c r="XN101" s="98">
        <f>IFERROR(INDEX('Score Calculation'!$D$38:$D$41,MATCH('Detalle de Cuentas'!WP101,'Score Calculation'!$C$38:$C$41,1)),0)</f>
        <v>4</v>
      </c>
      <c r="XO101" s="98">
        <f>IFERROR(INDEX('Score Calculation'!$D$38:$D$41,MATCH('Detalle de Cuentas'!WQ101,'Score Calculation'!$C$38:$C$41,1)),0)</f>
        <v>4</v>
      </c>
      <c r="XP101" s="98">
        <f>IFERROR(INDEX('Score Calculation'!$D$24:$D$31,MATCH('Detalle de Cuentas'!NF101,'Score Calculation'!$C$24:$C$31,1)),0)</f>
        <v>1</v>
      </c>
      <c r="XQ101" s="98">
        <f>IFERROR(INDEX('Score Calculation'!$D$24:$D$31,MATCH('Detalle de Cuentas'!NG101,'Score Calculation'!$C$24:$C$31,1)),0)</f>
        <v>1</v>
      </c>
      <c r="XR101" s="98">
        <f>IFERROR(INDEX('Score Calculation'!$D$24:$D$31,MATCH('Detalle de Cuentas'!NH101,'Score Calculation'!$C$24:$C$31,1)),0)</f>
        <v>1</v>
      </c>
      <c r="XS101" s="98">
        <f>IFERROR(INDEX('Score Calculation'!$D$24:$D$31,MATCH('Detalle de Cuentas'!NI101,'Score Calculation'!$C$24:$C$31,1)),0)</f>
        <v>1</v>
      </c>
      <c r="XT101" s="98">
        <f>IFERROR(INDEX('Score Calculation'!$D$24:$D$31,MATCH('Detalle de Cuentas'!NJ101,'Score Calculation'!$C$24:$C$31,1)),0)</f>
        <v>1</v>
      </c>
      <c r="XU101" s="98">
        <f>IFERROR(INDEX('Score Calculation'!$D$24:$D$31,MATCH('Detalle de Cuentas'!NK101,'Score Calculation'!$C$24:$C$31,1)),0)</f>
        <v>1</v>
      </c>
      <c r="XV101" s="98">
        <f>IFERROR(INDEX('Score Calculation'!$D$24:$D$31,MATCH('Detalle de Cuentas'!NL101,'Score Calculation'!$C$24:$C$31,1)),0)</f>
        <v>1</v>
      </c>
      <c r="XW101" s="98">
        <f>IFERROR(INDEX('Score Calculation'!$D$24:$D$31,MATCH('Detalle de Cuentas'!NM101,'Score Calculation'!$C$24:$C$31,1)),0)</f>
        <v>1</v>
      </c>
      <c r="XX101" s="98">
        <f>IFERROR(INDEX('Score Calculation'!$D$24:$D$31,MATCH('Detalle de Cuentas'!NN101,'Score Calculation'!$C$24:$C$31,1)),0)</f>
        <v>1</v>
      </c>
      <c r="XY101" s="98">
        <f>IFERROR(INDEX('Score Calculation'!$D$24:$D$31,MATCH('Detalle de Cuentas'!NO101,'Score Calculation'!$C$24:$C$31,1)),0)</f>
        <v>1</v>
      </c>
      <c r="XZ101" s="98">
        <f>IFERROR(INDEX('Score Calculation'!$D$24:$D$31,MATCH('Detalle de Cuentas'!NP101,'Score Calculation'!$C$24:$C$31,1)),0)</f>
        <v>1</v>
      </c>
      <c r="YA101" s="98">
        <f>IFERROR(INDEX('Score Calculation'!$D$24:$D$31,MATCH('Detalle de Cuentas'!NQ101,'Score Calculation'!$C$24:$C$31,1)),0)</f>
        <v>1</v>
      </c>
      <c r="YB101" s="98">
        <f>IFERROR(INDEX('Score Calculation'!$D$24:$D$31,MATCH('Detalle de Cuentas'!NR101,'Score Calculation'!$C$24:$C$31,1)),0)</f>
        <v>1</v>
      </c>
      <c r="YC101" s="98">
        <f>IFERROR(INDEX('Score Calculation'!$D$24:$D$31,MATCH('Detalle de Cuentas'!NS101,'Score Calculation'!$C$24:$C$31,1)),0)</f>
        <v>1</v>
      </c>
      <c r="YD101" s="98">
        <f>IFERROR(INDEX('Score Calculation'!$D$24:$D$31,MATCH('Detalle de Cuentas'!NT101,'Score Calculation'!$C$24:$C$31,1)),0)</f>
        <v>1</v>
      </c>
      <c r="YE101" s="98">
        <f>IFERROR(INDEX('Score Calculation'!$D$24:$D$31,MATCH('Detalle de Cuentas'!NU101,'Score Calculation'!$C$24:$C$31,1)),0)</f>
        <v>1</v>
      </c>
      <c r="YF101" s="98">
        <f>IFERROR(INDEX('Score Calculation'!$D$24:$D$31,MATCH('Detalle de Cuentas'!NV101,'Score Calculation'!$C$24:$C$31,1)),0)</f>
        <v>1</v>
      </c>
      <c r="YG101" s="98">
        <f>IFERROR(INDEX('Score Calculation'!$D$24:$D$31,MATCH('Detalle de Cuentas'!NW101,'Score Calculation'!$C$24:$C$31,1)),0)</f>
        <v>1</v>
      </c>
      <c r="YH101" s="98">
        <f>IFERROR(INDEX('Score Calculation'!$D$24:$D$31,MATCH('Detalle de Cuentas'!NX101,'Score Calculation'!$C$24:$C$31,1)),0)</f>
        <v>1</v>
      </c>
      <c r="YI101" s="98">
        <f>IFERROR(INDEX('Score Calculation'!$D$24:$D$31,MATCH('Detalle de Cuentas'!NY101,'Score Calculation'!$C$24:$C$31,1)),0)</f>
        <v>1</v>
      </c>
      <c r="YJ101" s="98">
        <f>IFERROR(INDEX('Score Calculation'!$D$24:$D$31,MATCH('Detalle de Cuentas'!NZ101,'Score Calculation'!$C$24:$C$31,1)),0)</f>
        <v>1</v>
      </c>
      <c r="YK101" s="98">
        <f>IFERROR(INDEX('Score Calculation'!$D$24:$D$31,MATCH('Detalle de Cuentas'!OA101,'Score Calculation'!$C$24:$C$31,1)),0)</f>
        <v>1</v>
      </c>
      <c r="YL101" s="98">
        <f>IFERROR(INDEX('Score Calculation'!$D$24:$D$31,MATCH('Detalle de Cuentas'!OB101,'Score Calculation'!$C$24:$C$31,1)),0)</f>
        <v>1</v>
      </c>
      <c r="YM101" s="98">
        <f>IFERROR(INDEX('Score Calculation'!$D$24:$D$31,MATCH('Detalle de Cuentas'!OC101,'Score Calculation'!$C$24:$C$31,1)),0)</f>
        <v>1</v>
      </c>
      <c r="YN101" s="98">
        <f t="shared" si="1264"/>
        <v>0</v>
      </c>
      <c r="YO101" s="98">
        <f>IF(LEFT(TRIM($D101),15)="GRUPO SOLIDARIO",$L101*'Score Calculation'!$H$5,IF(TRIM('Detalle de Cuentas'!$C101)="Semanal",'Detalle de Cuentas'!$L101*'Score Calculation'!$H$6,'Detalle de Cuentas'!$L101))</f>
        <v>0</v>
      </c>
      <c r="YP101" s="99">
        <f>IFERROR(INDEX('Score Calculation'!$D$54:$D$60,MATCH($YO101,'Score Calculation'!$C$54:$C$60,1)),1)</f>
        <v>0.2</v>
      </c>
      <c r="YQ101" s="99">
        <f>IFERROR(INDEX('Score Calculation'!$D$65:$D$123,MATCH(LEFT(TRIM('Detalle de Cuentas'!$F101),20),'Score Calculation'!$F$65:$F$123,0)),1)</f>
        <v>1</v>
      </c>
      <c r="YR101" s="99">
        <f>IFERROR(INDEX('Score Calculation'!$D$46:$D$49,MATCH('Detalle de Cuentas'!$YN101,'Score Calculation'!$C$46:$C$49,1)),1)</f>
        <v>4</v>
      </c>
      <c r="YS101" s="99">
        <f t="shared" si="1265"/>
        <v>0</v>
      </c>
      <c r="YT101" s="99">
        <f t="shared" si="1266"/>
        <v>0</v>
      </c>
      <c r="YU101" s="98" t="str">
        <f t="shared" si="1267"/>
        <v/>
      </c>
      <c r="YV101" s="109">
        <f t="shared" si="1268"/>
        <v>1</v>
      </c>
      <c r="YW101" s="109">
        <f>IFERROR(INDEX('Score Calculation'!$D$187:$D$245,MATCH(LEFT(TRIM('Detalle de Cuentas'!$F101),20),'Score Calculation'!$F$187:$F$245,0)),1)</f>
        <v>1</v>
      </c>
      <c r="YX101" s="109">
        <f>IFERROR(IF($E101="HIPOTECA",-PMT('Score Calculation'!$H$266/(360/$J101),$G101,$YO101)*(30/$J101),-PMT('Score Calculation'!$H$267/(360/$J101),$G101,$YO101)*(30/$J101)),0)</f>
        <v>0</v>
      </c>
      <c r="YY101" s="109">
        <f t="shared" si="805"/>
        <v>0</v>
      </c>
      <c r="YZ101" s="109">
        <f t="shared" si="805"/>
        <v>0</v>
      </c>
      <c r="ZA101" s="109">
        <f t="shared" si="805"/>
        <v>0</v>
      </c>
      <c r="ZB101" s="109">
        <f t="shared" si="805"/>
        <v>0</v>
      </c>
      <c r="ZC101" s="109">
        <f t="shared" si="805"/>
        <v>0</v>
      </c>
      <c r="ZD101" s="109">
        <f t="shared" ref="ZD101:ZH132" si="1309">IFERROR(IF(SEARCH(ZD$16,$X101)&gt;0,1,0),0)</f>
        <v>0</v>
      </c>
      <c r="ZE101" s="109">
        <f t="shared" si="1309"/>
        <v>0</v>
      </c>
      <c r="ZF101" s="109">
        <f t="shared" si="1309"/>
        <v>0</v>
      </c>
      <c r="ZG101" s="109">
        <f t="shared" si="1309"/>
        <v>0</v>
      </c>
      <c r="ZH101" s="109">
        <f t="shared" si="1309"/>
        <v>0</v>
      </c>
      <c r="ZI101" s="109">
        <f t="shared" si="1269"/>
        <v>0</v>
      </c>
    </row>
    <row r="102" spans="2:685" x14ac:dyDescent="0.2">
      <c r="B102" s="41">
        <v>86</v>
      </c>
      <c r="C102" s="42"/>
      <c r="D102" s="42"/>
      <c r="E102" s="42"/>
      <c r="F102" s="42"/>
      <c r="G102" s="42"/>
      <c r="H102" s="42"/>
      <c r="I102" s="29"/>
      <c r="J102" s="6" t="str">
        <f t="shared" si="814"/>
        <v/>
      </c>
      <c r="K102" s="43"/>
      <c r="L102" s="43"/>
      <c r="M102" s="43"/>
      <c r="N102" s="43"/>
      <c r="O102" s="43"/>
      <c r="P102" s="44" t="str">
        <f t="shared" si="1162"/>
        <v/>
      </c>
      <c r="Q102" s="26"/>
      <c r="R102" s="26"/>
      <c r="S102" s="26"/>
      <c r="T102" s="26"/>
      <c r="U102" s="29"/>
      <c r="V102" s="43"/>
      <c r="W102" s="26"/>
      <c r="X102" s="29"/>
      <c r="Y102" s="6">
        <f>IF('Detalle de Cuentas'!$C$4-$R102&gt;'Graph Creator'!$E$2*'Graph Creator'!$D$13*12,0,1)</f>
        <v>1</v>
      </c>
      <c r="Z102" s="45">
        <f t="shared" si="815"/>
        <v>0</v>
      </c>
      <c r="AA102" s="2" t="e">
        <f t="shared" si="1163"/>
        <v>#VALUE!</v>
      </c>
      <c r="AB102" s="2" t="e">
        <f t="shared" si="1164"/>
        <v>#VALUE!</v>
      </c>
      <c r="AC102" s="2" t="e">
        <f t="shared" si="1165"/>
        <v>#VALUE!</v>
      </c>
      <c r="AD102" s="2" t="e">
        <f t="shared" si="1166"/>
        <v>#VALUE!</v>
      </c>
      <c r="AE102" s="2" t="e">
        <f t="shared" si="1167"/>
        <v>#VALUE!</v>
      </c>
      <c r="AF102" s="2" t="e">
        <f t="shared" si="1168"/>
        <v>#VALUE!</v>
      </c>
      <c r="AG102" s="2">
        <f t="shared" si="1169"/>
        <v>0</v>
      </c>
      <c r="AH102" s="2">
        <f t="shared" si="1170"/>
        <v>0</v>
      </c>
      <c r="AI102" s="2" t="str">
        <f t="shared" si="1171"/>
        <v/>
      </c>
      <c r="AJ102" s="2" t="str">
        <f t="shared" ref="AJ102:BE102" si="1310">IFERROR(SEARCH(".",$I102,AI102+1),"")</f>
        <v/>
      </c>
      <c r="AK102" s="2" t="str">
        <f t="shared" si="1310"/>
        <v/>
      </c>
      <c r="AL102" s="2" t="str">
        <f t="shared" si="1310"/>
        <v/>
      </c>
      <c r="AM102" s="2" t="str">
        <f t="shared" si="1310"/>
        <v/>
      </c>
      <c r="AN102" s="2" t="str">
        <f t="shared" si="1310"/>
        <v/>
      </c>
      <c r="AO102" s="2" t="str">
        <f t="shared" si="1310"/>
        <v/>
      </c>
      <c r="AP102" s="2" t="str">
        <f t="shared" si="1310"/>
        <v/>
      </c>
      <c r="AQ102" s="2" t="str">
        <f t="shared" si="1310"/>
        <v/>
      </c>
      <c r="AR102" s="2" t="str">
        <f t="shared" si="1310"/>
        <v/>
      </c>
      <c r="AS102" s="2" t="str">
        <f t="shared" si="1310"/>
        <v/>
      </c>
      <c r="AT102" s="2" t="str">
        <f t="shared" si="1310"/>
        <v/>
      </c>
      <c r="AU102" s="2" t="str">
        <f t="shared" si="1310"/>
        <v/>
      </c>
      <c r="AV102" s="2" t="str">
        <f t="shared" si="1310"/>
        <v/>
      </c>
      <c r="AW102" s="2" t="str">
        <f t="shared" si="1310"/>
        <v/>
      </c>
      <c r="AX102" s="2" t="str">
        <f t="shared" si="1310"/>
        <v/>
      </c>
      <c r="AY102" s="2" t="str">
        <f t="shared" si="1310"/>
        <v/>
      </c>
      <c r="AZ102" s="2" t="str">
        <f t="shared" si="1310"/>
        <v/>
      </c>
      <c r="BA102" s="2" t="str">
        <f t="shared" si="1310"/>
        <v/>
      </c>
      <c r="BB102" s="2" t="str">
        <f t="shared" si="1310"/>
        <v/>
      </c>
      <c r="BC102" s="2" t="str">
        <f t="shared" si="1310"/>
        <v/>
      </c>
      <c r="BD102" s="2" t="str">
        <f t="shared" si="1310"/>
        <v/>
      </c>
      <c r="BE102" s="2" t="str">
        <f t="shared" si="1310"/>
        <v/>
      </c>
      <c r="BF102" s="2" t="str">
        <f t="shared" si="1173"/>
        <v/>
      </c>
      <c r="BG102" s="2" t="str">
        <f t="shared" si="817"/>
        <v/>
      </c>
      <c r="BH102" s="2" t="str">
        <f t="shared" si="818"/>
        <v/>
      </c>
      <c r="BI102" s="2" t="str">
        <f t="shared" si="819"/>
        <v/>
      </c>
      <c r="BJ102" s="2" t="str">
        <f t="shared" si="820"/>
        <v/>
      </c>
      <c r="BK102" s="2" t="str">
        <f t="shared" si="821"/>
        <v/>
      </c>
      <c r="BL102" s="2" t="str">
        <f t="shared" si="822"/>
        <v/>
      </c>
      <c r="BM102" s="2" t="str">
        <f t="shared" si="823"/>
        <v/>
      </c>
      <c r="BN102" s="2" t="str">
        <f t="shared" si="824"/>
        <v/>
      </c>
      <c r="BO102" s="2" t="str">
        <f t="shared" si="825"/>
        <v/>
      </c>
      <c r="BP102" s="2" t="str">
        <f t="shared" si="826"/>
        <v/>
      </c>
      <c r="BQ102" s="2" t="str">
        <f t="shared" si="827"/>
        <v/>
      </c>
      <c r="BR102" s="2" t="str">
        <f t="shared" si="828"/>
        <v/>
      </c>
      <c r="BS102" s="2" t="str">
        <f t="shared" si="829"/>
        <v/>
      </c>
      <c r="BT102" s="2" t="str">
        <f t="shared" si="830"/>
        <v/>
      </c>
      <c r="BU102" s="2" t="str">
        <f t="shared" si="831"/>
        <v/>
      </c>
      <c r="BV102" s="2" t="str">
        <f t="shared" si="832"/>
        <v/>
      </c>
      <c r="BW102" s="2" t="str">
        <f t="shared" si="833"/>
        <v/>
      </c>
      <c r="BX102" s="2" t="str">
        <f t="shared" si="834"/>
        <v/>
      </c>
      <c r="BY102" s="2" t="str">
        <f t="shared" si="835"/>
        <v/>
      </c>
      <c r="BZ102" s="2" t="str">
        <f t="shared" si="836"/>
        <v/>
      </c>
      <c r="CA102" s="2" t="str">
        <f t="shared" si="837"/>
        <v/>
      </c>
      <c r="CB102" s="2" t="str">
        <f t="shared" si="838"/>
        <v/>
      </c>
      <c r="CC102" s="2" t="str">
        <f t="shared" si="839"/>
        <v/>
      </c>
      <c r="CD102" s="14">
        <f t="shared" si="840"/>
        <v>0</v>
      </c>
      <c r="CE102" s="14" t="e">
        <f t="shared" ref="CE102:DA102" si="1311">CD102-$J$17</f>
        <v>#VALUE!</v>
      </c>
      <c r="CF102" s="14" t="e">
        <f t="shared" si="1311"/>
        <v>#VALUE!</v>
      </c>
      <c r="CG102" s="14" t="e">
        <f t="shared" si="1311"/>
        <v>#VALUE!</v>
      </c>
      <c r="CH102" s="14" t="e">
        <f t="shared" si="1311"/>
        <v>#VALUE!</v>
      </c>
      <c r="CI102" s="14" t="e">
        <f t="shared" si="1311"/>
        <v>#VALUE!</v>
      </c>
      <c r="CJ102" s="14" t="e">
        <f t="shared" si="1311"/>
        <v>#VALUE!</v>
      </c>
      <c r="CK102" s="14" t="e">
        <f t="shared" si="1311"/>
        <v>#VALUE!</v>
      </c>
      <c r="CL102" s="14" t="e">
        <f t="shared" si="1311"/>
        <v>#VALUE!</v>
      </c>
      <c r="CM102" s="14" t="e">
        <f t="shared" si="1311"/>
        <v>#VALUE!</v>
      </c>
      <c r="CN102" s="14" t="e">
        <f t="shared" si="1311"/>
        <v>#VALUE!</v>
      </c>
      <c r="CO102" s="14" t="e">
        <f t="shared" si="1311"/>
        <v>#VALUE!</v>
      </c>
      <c r="CP102" s="14" t="e">
        <f t="shared" si="1311"/>
        <v>#VALUE!</v>
      </c>
      <c r="CQ102" s="14" t="e">
        <f t="shared" si="1311"/>
        <v>#VALUE!</v>
      </c>
      <c r="CR102" s="14" t="e">
        <f t="shared" si="1311"/>
        <v>#VALUE!</v>
      </c>
      <c r="CS102" s="14" t="e">
        <f t="shared" si="1311"/>
        <v>#VALUE!</v>
      </c>
      <c r="CT102" s="14" t="e">
        <f t="shared" si="1311"/>
        <v>#VALUE!</v>
      </c>
      <c r="CU102" s="14" t="e">
        <f t="shared" si="1311"/>
        <v>#VALUE!</v>
      </c>
      <c r="CV102" s="14" t="e">
        <f t="shared" si="1311"/>
        <v>#VALUE!</v>
      </c>
      <c r="CW102" s="14" t="e">
        <f t="shared" si="1311"/>
        <v>#VALUE!</v>
      </c>
      <c r="CX102" s="14" t="e">
        <f t="shared" si="1311"/>
        <v>#VALUE!</v>
      </c>
      <c r="CY102" s="14" t="e">
        <f t="shared" si="1311"/>
        <v>#VALUE!</v>
      </c>
      <c r="CZ102" s="14" t="e">
        <f t="shared" si="1311"/>
        <v>#VALUE!</v>
      </c>
      <c r="DA102" s="14" t="e">
        <f t="shared" si="1311"/>
        <v>#VALUE!</v>
      </c>
      <c r="DB102" s="2">
        <f t="shared" si="1175"/>
        <v>0</v>
      </c>
      <c r="DC102" s="2">
        <f t="shared" si="1176"/>
        <v>0</v>
      </c>
      <c r="DD102" s="2">
        <f t="shared" si="1177"/>
        <v>0</v>
      </c>
      <c r="DE102" s="2">
        <f t="shared" si="1178"/>
        <v>0</v>
      </c>
      <c r="DF102" s="2">
        <f t="shared" si="1179"/>
        <v>0</v>
      </c>
      <c r="DG102" s="2">
        <f t="shared" si="1180"/>
        <v>0</v>
      </c>
      <c r="DH102" s="2">
        <f t="shared" si="1181"/>
        <v>0</v>
      </c>
      <c r="DI102" s="2">
        <f t="shared" si="1182"/>
        <v>0</v>
      </c>
      <c r="DJ102" s="2">
        <f t="shared" si="1183"/>
        <v>0</v>
      </c>
      <c r="DK102" s="2">
        <f t="shared" si="1184"/>
        <v>0</v>
      </c>
      <c r="DL102" s="2">
        <f t="shared" si="1185"/>
        <v>0</v>
      </c>
      <c r="DM102" s="2">
        <f t="shared" si="1186"/>
        <v>0</v>
      </c>
      <c r="DN102" s="2">
        <f t="shared" si="1187"/>
        <v>0</v>
      </c>
      <c r="DO102" s="2">
        <f t="shared" si="1188"/>
        <v>0</v>
      </c>
      <c r="DP102" s="2">
        <f t="shared" si="1189"/>
        <v>0</v>
      </c>
      <c r="DQ102" s="2">
        <f t="shared" si="1190"/>
        <v>0</v>
      </c>
      <c r="DR102" s="2">
        <f t="shared" si="1191"/>
        <v>0</v>
      </c>
      <c r="DS102" s="2">
        <f t="shared" si="1192"/>
        <v>0</v>
      </c>
      <c r="DT102" s="2">
        <f t="shared" si="1193"/>
        <v>0</v>
      </c>
      <c r="DU102" s="2">
        <f t="shared" si="1194"/>
        <v>0</v>
      </c>
      <c r="DV102" s="2">
        <f t="shared" si="1195"/>
        <v>0</v>
      </c>
      <c r="DW102" s="2">
        <f t="shared" si="1196"/>
        <v>0</v>
      </c>
      <c r="DX102" s="2">
        <f t="shared" si="1197"/>
        <v>0</v>
      </c>
      <c r="DY102" s="2">
        <f t="shared" si="1198"/>
        <v>0</v>
      </c>
      <c r="DZ102" s="2">
        <f t="shared" si="1199"/>
        <v>0</v>
      </c>
      <c r="EA102" s="2">
        <f t="shared" si="1200"/>
        <v>0</v>
      </c>
      <c r="EB102" s="2">
        <f t="shared" si="1201"/>
        <v>0</v>
      </c>
      <c r="EC102" s="2">
        <f t="shared" si="1202"/>
        <v>0</v>
      </c>
      <c r="ED102" s="2">
        <f t="shared" si="1203"/>
        <v>0</v>
      </c>
      <c r="EE102" s="2">
        <f t="shared" si="1204"/>
        <v>0</v>
      </c>
      <c r="EF102" s="2">
        <f t="shared" si="1205"/>
        <v>0</v>
      </c>
      <c r="EG102" s="2">
        <f t="shared" si="1206"/>
        <v>0</v>
      </c>
      <c r="EH102" s="2">
        <f t="shared" si="1207"/>
        <v>0</v>
      </c>
      <c r="EI102" s="2">
        <f t="shared" si="1208"/>
        <v>0</v>
      </c>
      <c r="EJ102" s="2">
        <f t="shared" si="1209"/>
        <v>0</v>
      </c>
      <c r="EK102" s="2">
        <f t="shared" si="1210"/>
        <v>0</v>
      </c>
      <c r="EL102" s="2">
        <f t="shared" si="1211"/>
        <v>0</v>
      </c>
      <c r="EM102" s="2">
        <f t="shared" si="1212"/>
        <v>0</v>
      </c>
      <c r="EN102" s="2">
        <f t="shared" si="1213"/>
        <v>0</v>
      </c>
      <c r="EO102" s="2">
        <f t="shared" si="1214"/>
        <v>0</v>
      </c>
      <c r="EP102" s="2">
        <f t="shared" si="1215"/>
        <v>0</v>
      </c>
      <c r="EQ102" s="2">
        <f t="shared" si="1216"/>
        <v>0</v>
      </c>
      <c r="ER102" s="2">
        <f t="shared" si="1217"/>
        <v>0</v>
      </c>
      <c r="ES102" s="2">
        <f t="shared" si="1218"/>
        <v>0</v>
      </c>
      <c r="ET102" s="2">
        <f t="shared" si="1219"/>
        <v>0</v>
      </c>
      <c r="EU102" s="2">
        <f t="shared" si="1220"/>
        <v>0</v>
      </c>
      <c r="EV102" s="2">
        <f t="shared" si="1221"/>
        <v>0</v>
      </c>
      <c r="EW102" s="2">
        <f t="shared" si="1222"/>
        <v>0</v>
      </c>
      <c r="EX102" s="2">
        <f t="shared" si="842"/>
        <v>1</v>
      </c>
      <c r="EY102" s="2" t="e">
        <f t="shared" si="843"/>
        <v>#VALUE!</v>
      </c>
      <c r="EZ102" s="2" t="e">
        <f t="shared" si="844"/>
        <v>#VALUE!</v>
      </c>
      <c r="FA102" s="2" t="e">
        <f t="shared" si="845"/>
        <v>#VALUE!</v>
      </c>
      <c r="FB102" s="2" t="e">
        <f t="shared" si="846"/>
        <v>#VALUE!</v>
      </c>
      <c r="FC102" s="2" t="e">
        <f t="shared" si="847"/>
        <v>#VALUE!</v>
      </c>
      <c r="FD102" s="2" t="e">
        <f t="shared" si="848"/>
        <v>#VALUE!</v>
      </c>
      <c r="FE102" s="2" t="e">
        <f t="shared" si="849"/>
        <v>#VALUE!</v>
      </c>
      <c r="FF102" s="2" t="e">
        <f t="shared" si="850"/>
        <v>#VALUE!</v>
      </c>
      <c r="FG102" s="2" t="e">
        <f t="shared" si="851"/>
        <v>#VALUE!</v>
      </c>
      <c r="FH102" s="2" t="e">
        <f t="shared" si="852"/>
        <v>#VALUE!</v>
      </c>
      <c r="FI102" s="2" t="e">
        <f t="shared" si="853"/>
        <v>#VALUE!</v>
      </c>
      <c r="FJ102" s="2" t="e">
        <f t="shared" si="854"/>
        <v>#VALUE!</v>
      </c>
      <c r="FK102" s="2" t="e">
        <f t="shared" si="855"/>
        <v>#VALUE!</v>
      </c>
      <c r="FL102" s="2" t="e">
        <f t="shared" si="856"/>
        <v>#VALUE!</v>
      </c>
      <c r="FM102" s="2" t="e">
        <f t="shared" si="857"/>
        <v>#VALUE!</v>
      </c>
      <c r="FN102" s="2" t="e">
        <f t="shared" si="858"/>
        <v>#VALUE!</v>
      </c>
      <c r="FO102" s="2" t="e">
        <f t="shared" si="859"/>
        <v>#VALUE!</v>
      </c>
      <c r="FP102" s="2" t="e">
        <f t="shared" si="860"/>
        <v>#VALUE!</v>
      </c>
      <c r="FQ102" s="2" t="e">
        <f t="shared" si="861"/>
        <v>#VALUE!</v>
      </c>
      <c r="FR102" s="2" t="e">
        <f t="shared" si="862"/>
        <v>#VALUE!</v>
      </c>
      <c r="FS102" s="2" t="e">
        <f t="shared" si="863"/>
        <v>#VALUE!</v>
      </c>
      <c r="FT102" s="2" t="e">
        <f t="shared" si="864"/>
        <v>#VALUE!</v>
      </c>
      <c r="FU102" s="2" t="e">
        <f t="shared" si="865"/>
        <v>#VALUE!</v>
      </c>
      <c r="FV102" s="2">
        <f t="shared" si="866"/>
        <v>1</v>
      </c>
      <c r="FW102" s="2" t="e">
        <f t="shared" si="867"/>
        <v>#VALUE!</v>
      </c>
      <c r="FX102" s="2" t="e">
        <f t="shared" si="868"/>
        <v>#VALUE!</v>
      </c>
      <c r="FY102" s="2" t="e">
        <f t="shared" si="869"/>
        <v>#VALUE!</v>
      </c>
      <c r="FZ102" s="2" t="e">
        <f t="shared" si="870"/>
        <v>#VALUE!</v>
      </c>
      <c r="GA102" s="2" t="e">
        <f t="shared" si="871"/>
        <v>#VALUE!</v>
      </c>
      <c r="GB102" s="2" t="e">
        <f t="shared" si="872"/>
        <v>#VALUE!</v>
      </c>
      <c r="GC102" s="2" t="e">
        <f t="shared" si="873"/>
        <v>#VALUE!</v>
      </c>
      <c r="GD102" s="2" t="e">
        <f t="shared" si="874"/>
        <v>#VALUE!</v>
      </c>
      <c r="GE102" s="2" t="e">
        <f t="shared" si="875"/>
        <v>#VALUE!</v>
      </c>
      <c r="GF102" s="2" t="e">
        <f t="shared" si="876"/>
        <v>#VALUE!</v>
      </c>
      <c r="GG102" s="2" t="e">
        <f t="shared" si="877"/>
        <v>#VALUE!</v>
      </c>
      <c r="GH102" s="2" t="e">
        <f t="shared" si="878"/>
        <v>#VALUE!</v>
      </c>
      <c r="GI102" s="2" t="e">
        <f t="shared" si="879"/>
        <v>#VALUE!</v>
      </c>
      <c r="GJ102" s="2" t="e">
        <f t="shared" si="880"/>
        <v>#VALUE!</v>
      </c>
      <c r="GK102" s="2" t="e">
        <f t="shared" si="881"/>
        <v>#VALUE!</v>
      </c>
      <c r="GL102" s="2" t="e">
        <f t="shared" si="882"/>
        <v>#VALUE!</v>
      </c>
      <c r="GM102" s="2" t="e">
        <f t="shared" si="883"/>
        <v>#VALUE!</v>
      </c>
      <c r="GN102" s="2" t="e">
        <f t="shared" si="884"/>
        <v>#VALUE!</v>
      </c>
      <c r="GO102" s="2" t="e">
        <f t="shared" si="885"/>
        <v>#VALUE!</v>
      </c>
      <c r="GP102" s="2" t="e">
        <f t="shared" si="886"/>
        <v>#VALUE!</v>
      </c>
      <c r="GQ102" s="2" t="e">
        <f t="shared" si="887"/>
        <v>#VALUE!</v>
      </c>
      <c r="GR102" s="2" t="e">
        <f t="shared" si="888"/>
        <v>#VALUE!</v>
      </c>
      <c r="GS102" s="2" t="e">
        <f t="shared" si="889"/>
        <v>#VALUE!</v>
      </c>
      <c r="GT102" s="2">
        <f t="shared" si="890"/>
        <v>1</v>
      </c>
      <c r="GU102" s="2" t="e">
        <f t="shared" si="891"/>
        <v>#VALUE!</v>
      </c>
      <c r="GV102" s="2" t="e">
        <f t="shared" si="892"/>
        <v>#VALUE!</v>
      </c>
      <c r="GW102" s="2" t="e">
        <f t="shared" si="893"/>
        <v>#VALUE!</v>
      </c>
      <c r="GX102" s="2" t="e">
        <f t="shared" si="894"/>
        <v>#VALUE!</v>
      </c>
      <c r="GY102" s="2" t="e">
        <f t="shared" si="895"/>
        <v>#VALUE!</v>
      </c>
      <c r="GZ102" s="2" t="e">
        <f t="shared" si="896"/>
        <v>#VALUE!</v>
      </c>
      <c r="HA102" s="2" t="e">
        <f t="shared" si="897"/>
        <v>#VALUE!</v>
      </c>
      <c r="HB102" s="2" t="e">
        <f t="shared" si="898"/>
        <v>#VALUE!</v>
      </c>
      <c r="HC102" s="2" t="e">
        <f t="shared" si="899"/>
        <v>#VALUE!</v>
      </c>
      <c r="HD102" s="2" t="e">
        <f t="shared" si="900"/>
        <v>#VALUE!</v>
      </c>
      <c r="HE102" s="2" t="e">
        <f t="shared" si="901"/>
        <v>#VALUE!</v>
      </c>
      <c r="HF102" s="2" t="e">
        <f t="shared" si="902"/>
        <v>#VALUE!</v>
      </c>
      <c r="HG102" s="2" t="e">
        <f t="shared" si="903"/>
        <v>#VALUE!</v>
      </c>
      <c r="HH102" s="2" t="e">
        <f t="shared" si="904"/>
        <v>#VALUE!</v>
      </c>
      <c r="HI102" s="2" t="e">
        <f t="shared" si="905"/>
        <v>#VALUE!</v>
      </c>
      <c r="HJ102" s="2" t="e">
        <f t="shared" si="906"/>
        <v>#VALUE!</v>
      </c>
      <c r="HK102" s="2" t="e">
        <f t="shared" si="907"/>
        <v>#VALUE!</v>
      </c>
      <c r="HL102" s="2" t="e">
        <f t="shared" si="908"/>
        <v>#VALUE!</v>
      </c>
      <c r="HM102" s="2" t="e">
        <f t="shared" si="909"/>
        <v>#VALUE!</v>
      </c>
      <c r="HN102" s="2" t="e">
        <f t="shared" si="910"/>
        <v>#VALUE!</v>
      </c>
      <c r="HO102" s="2" t="e">
        <f t="shared" si="911"/>
        <v>#VALUE!</v>
      </c>
      <c r="HP102" s="2" t="e">
        <f t="shared" si="912"/>
        <v>#VALUE!</v>
      </c>
      <c r="HQ102" s="2" t="e">
        <f t="shared" si="913"/>
        <v>#VALUE!</v>
      </c>
      <c r="HR102" s="2">
        <f t="shared" si="914"/>
        <v>1</v>
      </c>
      <c r="HS102" s="2" t="e">
        <f t="shared" si="915"/>
        <v>#VALUE!</v>
      </c>
      <c r="HT102" s="2" t="e">
        <f t="shared" si="916"/>
        <v>#VALUE!</v>
      </c>
      <c r="HU102" s="2" t="e">
        <f t="shared" si="917"/>
        <v>#VALUE!</v>
      </c>
      <c r="HV102" s="2" t="e">
        <f t="shared" si="918"/>
        <v>#VALUE!</v>
      </c>
      <c r="HW102" s="2" t="e">
        <f t="shared" si="919"/>
        <v>#VALUE!</v>
      </c>
      <c r="HX102" s="2" t="e">
        <f t="shared" si="920"/>
        <v>#VALUE!</v>
      </c>
      <c r="HY102" s="2" t="e">
        <f t="shared" si="921"/>
        <v>#VALUE!</v>
      </c>
      <c r="HZ102" s="2" t="e">
        <f t="shared" si="922"/>
        <v>#VALUE!</v>
      </c>
      <c r="IA102" s="2" t="e">
        <f t="shared" si="923"/>
        <v>#VALUE!</v>
      </c>
      <c r="IB102" s="2" t="e">
        <f t="shared" si="924"/>
        <v>#VALUE!</v>
      </c>
      <c r="IC102" s="2" t="e">
        <f t="shared" si="925"/>
        <v>#VALUE!</v>
      </c>
      <c r="ID102" s="2" t="e">
        <f t="shared" si="926"/>
        <v>#VALUE!</v>
      </c>
      <c r="IE102" s="2" t="e">
        <f t="shared" si="927"/>
        <v>#VALUE!</v>
      </c>
      <c r="IF102" s="2" t="e">
        <f t="shared" si="928"/>
        <v>#VALUE!</v>
      </c>
      <c r="IG102" s="2" t="e">
        <f t="shared" si="929"/>
        <v>#VALUE!</v>
      </c>
      <c r="IH102" s="2" t="e">
        <f t="shared" si="930"/>
        <v>#VALUE!</v>
      </c>
      <c r="II102" s="2" t="e">
        <f t="shared" si="931"/>
        <v>#VALUE!</v>
      </c>
      <c r="IJ102" s="2" t="e">
        <f t="shared" si="932"/>
        <v>#VALUE!</v>
      </c>
      <c r="IK102" s="2" t="e">
        <f t="shared" si="933"/>
        <v>#VALUE!</v>
      </c>
      <c r="IL102" s="2" t="e">
        <f t="shared" si="934"/>
        <v>#VALUE!</v>
      </c>
      <c r="IM102" s="2" t="e">
        <f t="shared" si="935"/>
        <v>#VALUE!</v>
      </c>
      <c r="IN102" s="2" t="e">
        <f t="shared" si="936"/>
        <v>#VALUE!</v>
      </c>
      <c r="IO102" s="2" t="e">
        <f t="shared" si="937"/>
        <v>#VALUE!</v>
      </c>
      <c r="IP102" s="2">
        <f t="shared" si="938"/>
        <v>0</v>
      </c>
      <c r="IQ102" s="2" t="e">
        <f t="shared" si="939"/>
        <v>#VALUE!</v>
      </c>
      <c r="IR102" s="2" t="e">
        <f t="shared" si="940"/>
        <v>#VALUE!</v>
      </c>
      <c r="IS102" s="2" t="e">
        <f t="shared" si="941"/>
        <v>#VALUE!</v>
      </c>
      <c r="IT102" s="2" t="e">
        <f t="shared" si="942"/>
        <v>#VALUE!</v>
      </c>
      <c r="IU102" s="2" t="e">
        <f t="shared" si="943"/>
        <v>#VALUE!</v>
      </c>
      <c r="IV102" s="2" t="e">
        <f t="shared" si="944"/>
        <v>#VALUE!</v>
      </c>
      <c r="IW102" s="2" t="e">
        <f t="shared" si="945"/>
        <v>#VALUE!</v>
      </c>
      <c r="IX102" s="2" t="e">
        <f t="shared" si="946"/>
        <v>#VALUE!</v>
      </c>
      <c r="IY102" s="2" t="e">
        <f t="shared" si="947"/>
        <v>#VALUE!</v>
      </c>
      <c r="IZ102" s="2" t="e">
        <f t="shared" si="948"/>
        <v>#VALUE!</v>
      </c>
      <c r="JA102" s="2" t="e">
        <f t="shared" si="949"/>
        <v>#VALUE!</v>
      </c>
      <c r="JB102" s="2" t="e">
        <f t="shared" si="950"/>
        <v>#VALUE!</v>
      </c>
      <c r="JC102" s="2" t="e">
        <f t="shared" si="951"/>
        <v>#VALUE!</v>
      </c>
      <c r="JD102" s="2" t="e">
        <f t="shared" si="952"/>
        <v>#VALUE!</v>
      </c>
      <c r="JE102" s="2" t="e">
        <f t="shared" si="953"/>
        <v>#VALUE!</v>
      </c>
      <c r="JF102" s="2" t="e">
        <f t="shared" si="954"/>
        <v>#VALUE!</v>
      </c>
      <c r="JG102" s="2" t="e">
        <f t="shared" si="955"/>
        <v>#VALUE!</v>
      </c>
      <c r="JH102" s="2" t="e">
        <f t="shared" si="956"/>
        <v>#VALUE!</v>
      </c>
      <c r="JI102" s="2" t="e">
        <f t="shared" si="957"/>
        <v>#VALUE!</v>
      </c>
      <c r="JJ102" s="2" t="e">
        <f t="shared" si="958"/>
        <v>#VALUE!</v>
      </c>
      <c r="JK102" s="2" t="e">
        <f t="shared" si="959"/>
        <v>#VALUE!</v>
      </c>
      <c r="JL102" s="2" t="e">
        <f t="shared" si="960"/>
        <v>#VALUE!</v>
      </c>
      <c r="JM102" s="2" t="e">
        <f t="shared" si="961"/>
        <v>#VALUE!</v>
      </c>
      <c r="JN102" s="2">
        <f t="shared" si="962"/>
        <v>0</v>
      </c>
      <c r="JO102" s="2" t="e">
        <f t="shared" si="963"/>
        <v>#VALUE!</v>
      </c>
      <c r="JP102" s="2" t="e">
        <f t="shared" si="964"/>
        <v>#VALUE!</v>
      </c>
      <c r="JQ102" s="2" t="e">
        <f t="shared" si="965"/>
        <v>#VALUE!</v>
      </c>
      <c r="JR102" s="2" t="e">
        <f t="shared" si="966"/>
        <v>#VALUE!</v>
      </c>
      <c r="JS102" s="2" t="e">
        <f t="shared" si="967"/>
        <v>#VALUE!</v>
      </c>
      <c r="JT102" s="2" t="e">
        <f t="shared" si="968"/>
        <v>#VALUE!</v>
      </c>
      <c r="JU102" s="2" t="e">
        <f t="shared" si="969"/>
        <v>#VALUE!</v>
      </c>
      <c r="JV102" s="2" t="e">
        <f t="shared" si="970"/>
        <v>#VALUE!</v>
      </c>
      <c r="JW102" s="2" t="e">
        <f t="shared" si="971"/>
        <v>#VALUE!</v>
      </c>
      <c r="JX102" s="2" t="e">
        <f t="shared" si="972"/>
        <v>#VALUE!</v>
      </c>
      <c r="JY102" s="2" t="e">
        <f t="shared" si="973"/>
        <v>#VALUE!</v>
      </c>
      <c r="JZ102" s="2" t="e">
        <f t="shared" si="974"/>
        <v>#VALUE!</v>
      </c>
      <c r="KA102" s="2" t="e">
        <f t="shared" si="975"/>
        <v>#VALUE!</v>
      </c>
      <c r="KB102" s="2" t="e">
        <f t="shared" si="976"/>
        <v>#VALUE!</v>
      </c>
      <c r="KC102" s="2" t="e">
        <f t="shared" si="977"/>
        <v>#VALUE!</v>
      </c>
      <c r="KD102" s="2" t="e">
        <f t="shared" si="978"/>
        <v>#VALUE!</v>
      </c>
      <c r="KE102" s="2" t="e">
        <f t="shared" si="979"/>
        <v>#VALUE!</v>
      </c>
      <c r="KF102" s="2" t="e">
        <f t="shared" si="980"/>
        <v>#VALUE!</v>
      </c>
      <c r="KG102" s="2" t="e">
        <f t="shared" si="981"/>
        <v>#VALUE!</v>
      </c>
      <c r="KH102" s="2" t="e">
        <f t="shared" si="982"/>
        <v>#VALUE!</v>
      </c>
      <c r="KI102" s="2" t="e">
        <f t="shared" si="983"/>
        <v>#VALUE!</v>
      </c>
      <c r="KJ102" s="2" t="e">
        <f t="shared" si="984"/>
        <v>#VALUE!</v>
      </c>
      <c r="KK102" s="2" t="e">
        <f t="shared" si="985"/>
        <v>#VALUE!</v>
      </c>
      <c r="KL102" s="2">
        <f t="shared" si="986"/>
        <v>0</v>
      </c>
      <c r="KM102" s="2" t="e">
        <f t="shared" si="987"/>
        <v>#VALUE!</v>
      </c>
      <c r="KN102" s="2" t="e">
        <f t="shared" si="988"/>
        <v>#VALUE!</v>
      </c>
      <c r="KO102" s="2" t="e">
        <f t="shared" si="989"/>
        <v>#VALUE!</v>
      </c>
      <c r="KP102" s="2" t="e">
        <f t="shared" si="990"/>
        <v>#VALUE!</v>
      </c>
      <c r="KQ102" s="2" t="e">
        <f t="shared" si="991"/>
        <v>#VALUE!</v>
      </c>
      <c r="KR102" s="2" t="e">
        <f t="shared" si="992"/>
        <v>#VALUE!</v>
      </c>
      <c r="KS102" s="2" t="e">
        <f t="shared" si="993"/>
        <v>#VALUE!</v>
      </c>
      <c r="KT102" s="2" t="e">
        <f t="shared" si="994"/>
        <v>#VALUE!</v>
      </c>
      <c r="KU102" s="2" t="e">
        <f t="shared" si="995"/>
        <v>#VALUE!</v>
      </c>
      <c r="KV102" s="2" t="e">
        <f t="shared" si="996"/>
        <v>#VALUE!</v>
      </c>
      <c r="KW102" s="2" t="e">
        <f t="shared" si="997"/>
        <v>#VALUE!</v>
      </c>
      <c r="KX102" s="2" t="e">
        <f t="shared" si="998"/>
        <v>#VALUE!</v>
      </c>
      <c r="KY102" s="2" t="e">
        <f t="shared" si="999"/>
        <v>#VALUE!</v>
      </c>
      <c r="KZ102" s="2" t="e">
        <f t="shared" si="1000"/>
        <v>#VALUE!</v>
      </c>
      <c r="LA102" s="2" t="e">
        <f t="shared" si="1001"/>
        <v>#VALUE!</v>
      </c>
      <c r="LB102" s="2" t="e">
        <f t="shared" si="1002"/>
        <v>#VALUE!</v>
      </c>
      <c r="LC102" s="2" t="e">
        <f t="shared" si="1003"/>
        <v>#VALUE!</v>
      </c>
      <c r="LD102" s="2" t="e">
        <f t="shared" si="1004"/>
        <v>#VALUE!</v>
      </c>
      <c r="LE102" s="2" t="e">
        <f t="shared" si="1005"/>
        <v>#VALUE!</v>
      </c>
      <c r="LF102" s="2" t="e">
        <f t="shared" si="1006"/>
        <v>#VALUE!</v>
      </c>
      <c r="LG102" s="2" t="e">
        <f t="shared" si="1007"/>
        <v>#VALUE!</v>
      </c>
      <c r="LH102" s="2" t="e">
        <f t="shared" si="1008"/>
        <v>#VALUE!</v>
      </c>
      <c r="LI102" s="2" t="e">
        <f t="shared" si="1009"/>
        <v>#VALUE!</v>
      </c>
      <c r="LJ102" s="2">
        <f t="shared" si="1010"/>
        <v>0</v>
      </c>
      <c r="LK102" s="2" t="e">
        <f t="shared" si="1011"/>
        <v>#VALUE!</v>
      </c>
      <c r="LL102" s="2" t="e">
        <f t="shared" si="1012"/>
        <v>#VALUE!</v>
      </c>
      <c r="LM102" s="2" t="e">
        <f t="shared" si="1013"/>
        <v>#VALUE!</v>
      </c>
      <c r="LN102" s="2" t="e">
        <f t="shared" si="1014"/>
        <v>#VALUE!</v>
      </c>
      <c r="LO102" s="2" t="e">
        <f t="shared" si="1015"/>
        <v>#VALUE!</v>
      </c>
      <c r="LP102" s="2" t="e">
        <f t="shared" si="1016"/>
        <v>#VALUE!</v>
      </c>
      <c r="LQ102" s="2" t="e">
        <f t="shared" si="1017"/>
        <v>#VALUE!</v>
      </c>
      <c r="LR102" s="2" t="e">
        <f t="shared" si="1018"/>
        <v>#VALUE!</v>
      </c>
      <c r="LS102" s="2" t="e">
        <f t="shared" si="1019"/>
        <v>#VALUE!</v>
      </c>
      <c r="LT102" s="2" t="e">
        <f t="shared" si="1020"/>
        <v>#VALUE!</v>
      </c>
      <c r="LU102" s="2" t="e">
        <f t="shared" si="1021"/>
        <v>#VALUE!</v>
      </c>
      <c r="LV102" s="2" t="e">
        <f t="shared" si="1022"/>
        <v>#VALUE!</v>
      </c>
      <c r="LW102" s="2" t="e">
        <f t="shared" si="1023"/>
        <v>#VALUE!</v>
      </c>
      <c r="LX102" s="2" t="e">
        <f t="shared" si="1024"/>
        <v>#VALUE!</v>
      </c>
      <c r="LY102" s="2" t="e">
        <f t="shared" si="1025"/>
        <v>#VALUE!</v>
      </c>
      <c r="LZ102" s="2" t="e">
        <f t="shared" si="1026"/>
        <v>#VALUE!</v>
      </c>
      <c r="MA102" s="2" t="e">
        <f t="shared" si="1027"/>
        <v>#VALUE!</v>
      </c>
      <c r="MB102" s="2" t="e">
        <f t="shared" si="1028"/>
        <v>#VALUE!</v>
      </c>
      <c r="MC102" s="2" t="e">
        <f t="shared" si="1029"/>
        <v>#VALUE!</v>
      </c>
      <c r="MD102" s="2" t="e">
        <f t="shared" si="1030"/>
        <v>#VALUE!</v>
      </c>
      <c r="ME102" s="2" t="e">
        <f t="shared" si="1031"/>
        <v>#VALUE!</v>
      </c>
      <c r="MF102" s="2" t="e">
        <f t="shared" si="1032"/>
        <v>#VALUE!</v>
      </c>
      <c r="MG102" s="2" t="e">
        <f t="shared" si="1033"/>
        <v>#VALUE!</v>
      </c>
      <c r="MH102" s="2">
        <f t="shared" si="1034"/>
        <v>1</v>
      </c>
      <c r="MI102" s="2" t="e">
        <f t="shared" si="1035"/>
        <v>#VALUE!</v>
      </c>
      <c r="MJ102" s="2" t="e">
        <f t="shared" si="1036"/>
        <v>#VALUE!</v>
      </c>
      <c r="MK102" s="2" t="e">
        <f t="shared" si="1037"/>
        <v>#VALUE!</v>
      </c>
      <c r="ML102" s="2" t="e">
        <f t="shared" si="1038"/>
        <v>#VALUE!</v>
      </c>
      <c r="MM102" s="2" t="e">
        <f t="shared" si="1039"/>
        <v>#VALUE!</v>
      </c>
      <c r="MN102" s="2" t="e">
        <f t="shared" si="1040"/>
        <v>#VALUE!</v>
      </c>
      <c r="MO102" s="2" t="e">
        <f t="shared" si="1041"/>
        <v>#VALUE!</v>
      </c>
      <c r="MP102" s="2" t="e">
        <f t="shared" si="1042"/>
        <v>#VALUE!</v>
      </c>
      <c r="MQ102" s="2" t="e">
        <f t="shared" si="1043"/>
        <v>#VALUE!</v>
      </c>
      <c r="MR102" s="2" t="e">
        <f t="shared" si="1044"/>
        <v>#VALUE!</v>
      </c>
      <c r="MS102" s="2" t="e">
        <f t="shared" si="1045"/>
        <v>#VALUE!</v>
      </c>
      <c r="MT102" s="2" t="e">
        <f t="shared" si="1046"/>
        <v>#VALUE!</v>
      </c>
      <c r="MU102" s="2" t="e">
        <f t="shared" si="1047"/>
        <v>#VALUE!</v>
      </c>
      <c r="MV102" s="2" t="e">
        <f t="shared" si="1048"/>
        <v>#VALUE!</v>
      </c>
      <c r="MW102" s="2" t="e">
        <f t="shared" si="1049"/>
        <v>#VALUE!</v>
      </c>
      <c r="MX102" s="2" t="e">
        <f t="shared" si="1050"/>
        <v>#VALUE!</v>
      </c>
      <c r="MY102" s="2" t="e">
        <f t="shared" si="1051"/>
        <v>#VALUE!</v>
      </c>
      <c r="MZ102" s="2" t="e">
        <f t="shared" si="1052"/>
        <v>#VALUE!</v>
      </c>
      <c r="NA102" s="2" t="e">
        <f t="shared" si="1053"/>
        <v>#VALUE!</v>
      </c>
      <c r="NB102" s="2" t="e">
        <f t="shared" si="1054"/>
        <v>#VALUE!</v>
      </c>
      <c r="NC102" s="2" t="e">
        <f t="shared" si="1055"/>
        <v>#VALUE!</v>
      </c>
      <c r="ND102" s="2" t="e">
        <f t="shared" si="1056"/>
        <v>#VALUE!</v>
      </c>
      <c r="NE102" s="2" t="e">
        <f t="shared" si="1057"/>
        <v>#VALUE!</v>
      </c>
      <c r="NF102" s="2">
        <f t="shared" si="1223"/>
        <v>0</v>
      </c>
      <c r="NG102" s="2">
        <f t="shared" si="1058"/>
        <v>0</v>
      </c>
      <c r="NH102" s="2">
        <f t="shared" si="1059"/>
        <v>0</v>
      </c>
      <c r="NI102" s="2">
        <f t="shared" si="1060"/>
        <v>0</v>
      </c>
      <c r="NJ102" s="2">
        <f t="shared" si="1061"/>
        <v>0</v>
      </c>
      <c r="NK102" s="2">
        <f t="shared" si="1062"/>
        <v>0</v>
      </c>
      <c r="NL102" s="2">
        <f t="shared" si="1063"/>
        <v>0</v>
      </c>
      <c r="NM102" s="2">
        <f t="shared" si="1064"/>
        <v>0</v>
      </c>
      <c r="NN102" s="2">
        <f t="shared" si="1065"/>
        <v>0</v>
      </c>
      <c r="NO102" s="2">
        <f t="shared" si="1066"/>
        <v>0</v>
      </c>
      <c r="NP102" s="2">
        <f t="shared" si="1067"/>
        <v>0</v>
      </c>
      <c r="NQ102" s="2">
        <f t="shared" si="1068"/>
        <v>0</v>
      </c>
      <c r="NR102" s="2">
        <f t="shared" si="1069"/>
        <v>0</v>
      </c>
      <c r="NS102" s="2">
        <f t="shared" si="1070"/>
        <v>0</v>
      </c>
      <c r="NT102" s="2">
        <f t="shared" si="1071"/>
        <v>0</v>
      </c>
      <c r="NU102" s="2">
        <f t="shared" si="1072"/>
        <v>0</v>
      </c>
      <c r="NV102" s="2">
        <f t="shared" si="1073"/>
        <v>0</v>
      </c>
      <c r="NW102" s="2">
        <f t="shared" si="1074"/>
        <v>0</v>
      </c>
      <c r="NX102" s="2">
        <f t="shared" si="1075"/>
        <v>0</v>
      </c>
      <c r="NY102" s="2">
        <f t="shared" si="1076"/>
        <v>0</v>
      </c>
      <c r="NZ102" s="2">
        <f t="shared" si="1077"/>
        <v>0</v>
      </c>
      <c r="OA102" s="2">
        <f t="shared" si="1078"/>
        <v>0</v>
      </c>
      <c r="OB102" s="2">
        <f t="shared" si="1079"/>
        <v>0</v>
      </c>
      <c r="OC102" s="2">
        <f t="shared" si="1080"/>
        <v>0</v>
      </c>
      <c r="OD102" s="2">
        <f>IF(AND(NF102&gt;'Graph Creator'!$K$4,'Detalle de Cuentas'!NF102&lt;='Graph Creator'!$L$4),1,0)</f>
        <v>0</v>
      </c>
      <c r="OE102" s="2">
        <f>IF(AND(NG102&gt;'Graph Creator'!$K$4,'Detalle de Cuentas'!NG102&lt;='Graph Creator'!$L$4),1,0)</f>
        <v>0</v>
      </c>
      <c r="OF102" s="2">
        <f>IF(AND(NH102&gt;'Graph Creator'!$K$4,'Detalle de Cuentas'!NH102&lt;='Graph Creator'!$L$4),1,0)</f>
        <v>0</v>
      </c>
      <c r="OG102" s="2">
        <f>IF(AND(NI102&gt;'Graph Creator'!$K$4,'Detalle de Cuentas'!NI102&lt;='Graph Creator'!$L$4),1,0)</f>
        <v>0</v>
      </c>
      <c r="OH102" s="2">
        <f>IF(AND(NJ102&gt;'Graph Creator'!$K$4,'Detalle de Cuentas'!NJ102&lt;='Graph Creator'!$L$4),1,0)</f>
        <v>0</v>
      </c>
      <c r="OI102" s="2">
        <f>IF(AND(NK102&gt;'Graph Creator'!$K$4,'Detalle de Cuentas'!NK102&lt;='Graph Creator'!$L$4),1,0)</f>
        <v>0</v>
      </c>
      <c r="OJ102" s="2">
        <f>IF(AND(NL102&gt;'Graph Creator'!$K$4,'Detalle de Cuentas'!NL102&lt;='Graph Creator'!$L$4),1,0)</f>
        <v>0</v>
      </c>
      <c r="OK102" s="2">
        <f>IF(AND(NM102&gt;'Graph Creator'!$K$4,'Detalle de Cuentas'!NM102&lt;='Graph Creator'!$L$4),1,0)</f>
        <v>0</v>
      </c>
      <c r="OL102" s="2">
        <f>IF(AND(NN102&gt;'Graph Creator'!$K$4,'Detalle de Cuentas'!NN102&lt;='Graph Creator'!$L$4),1,0)</f>
        <v>0</v>
      </c>
      <c r="OM102" s="2">
        <f>IF(AND(NO102&gt;'Graph Creator'!$K$4,'Detalle de Cuentas'!NO102&lt;='Graph Creator'!$L$4),1,0)</f>
        <v>0</v>
      </c>
      <c r="ON102" s="2">
        <f>IF(AND(NP102&gt;'Graph Creator'!$K$4,'Detalle de Cuentas'!NP102&lt;='Graph Creator'!$L$4),1,0)</f>
        <v>0</v>
      </c>
      <c r="OO102" s="2">
        <f>IF(AND(NQ102&gt;'Graph Creator'!$K$4,'Detalle de Cuentas'!NQ102&lt;='Graph Creator'!$L$4),1,0)</f>
        <v>0</v>
      </c>
      <c r="OP102" s="2">
        <f>IF(AND(NR102&gt;'Graph Creator'!$K$4,'Detalle de Cuentas'!NR102&lt;='Graph Creator'!$L$4),1,0)</f>
        <v>0</v>
      </c>
      <c r="OQ102" s="2">
        <f>IF(AND(NS102&gt;'Graph Creator'!$K$4,'Detalle de Cuentas'!NS102&lt;='Graph Creator'!$L$4),1,0)</f>
        <v>0</v>
      </c>
      <c r="OR102" s="2">
        <f>IF(AND(NT102&gt;'Graph Creator'!$K$4,'Detalle de Cuentas'!NT102&lt;='Graph Creator'!$L$4),1,0)</f>
        <v>0</v>
      </c>
      <c r="OS102" s="2">
        <f>IF(AND(NU102&gt;'Graph Creator'!$K$4,'Detalle de Cuentas'!NU102&lt;='Graph Creator'!$L$4),1,0)</f>
        <v>0</v>
      </c>
      <c r="OT102" s="2">
        <f>IF(AND(NV102&gt;'Graph Creator'!$K$4,'Detalle de Cuentas'!NV102&lt;='Graph Creator'!$L$4),1,0)</f>
        <v>0</v>
      </c>
      <c r="OU102" s="2">
        <f>IF(AND(NW102&gt;'Graph Creator'!$K$4,'Detalle de Cuentas'!NW102&lt;='Graph Creator'!$L$4),1,0)</f>
        <v>0</v>
      </c>
      <c r="OV102" s="2">
        <f>IF(AND(NX102&gt;'Graph Creator'!$K$4,'Detalle de Cuentas'!NX102&lt;='Graph Creator'!$L$4),1,0)</f>
        <v>0</v>
      </c>
      <c r="OW102" s="2">
        <f>IF(AND(NY102&gt;'Graph Creator'!$K$4,'Detalle de Cuentas'!NY102&lt;='Graph Creator'!$L$4),1,0)</f>
        <v>0</v>
      </c>
      <c r="OX102" s="2">
        <f>IF(AND(NZ102&gt;'Graph Creator'!$K$4,'Detalle de Cuentas'!NZ102&lt;='Graph Creator'!$L$4),1,0)</f>
        <v>0</v>
      </c>
      <c r="OY102" s="2">
        <f>IF(AND(OA102&gt;'Graph Creator'!$K$4,'Detalle de Cuentas'!OA102&lt;='Graph Creator'!$L$4),1,0)</f>
        <v>0</v>
      </c>
      <c r="OZ102" s="2">
        <f>IF(AND(OB102&gt;'Graph Creator'!$K$4,'Detalle de Cuentas'!OB102&lt;='Graph Creator'!$L$4),1,0)</f>
        <v>0</v>
      </c>
      <c r="PA102" s="2">
        <f>IF(AND(OC102&gt;'Graph Creator'!$K$4,'Detalle de Cuentas'!OC102&lt;='Graph Creator'!$L$4),1,0)</f>
        <v>0</v>
      </c>
      <c r="PB102" s="2">
        <f>IF(AND(NF102&gt;'Graph Creator'!$L$4,'Detalle de Cuentas'!NF102&lt;='Graph Creator'!$M$4),1,0)</f>
        <v>0</v>
      </c>
      <c r="PC102" s="2">
        <f>IF(AND(NG102&gt;'Graph Creator'!$L$4,'Detalle de Cuentas'!NG102&lt;='Graph Creator'!$M$4),1,0)</f>
        <v>0</v>
      </c>
      <c r="PD102" s="2">
        <f>IF(AND(NH102&gt;'Graph Creator'!$L$4,'Detalle de Cuentas'!NH102&lt;='Graph Creator'!$M$4),1,0)</f>
        <v>0</v>
      </c>
      <c r="PE102" s="2">
        <f>IF(AND(NI102&gt;'Graph Creator'!$L$4,'Detalle de Cuentas'!NI102&lt;='Graph Creator'!$M$4),1,0)</f>
        <v>0</v>
      </c>
      <c r="PF102" s="2">
        <f>IF(AND(NJ102&gt;'Graph Creator'!$L$4,'Detalle de Cuentas'!NJ102&lt;='Graph Creator'!$M$4),1,0)</f>
        <v>0</v>
      </c>
      <c r="PG102" s="2">
        <f>IF(AND(NK102&gt;'Graph Creator'!$L$4,'Detalle de Cuentas'!NK102&lt;='Graph Creator'!$M$4),1,0)</f>
        <v>0</v>
      </c>
      <c r="PH102" s="2">
        <f>IF(AND(NL102&gt;'Graph Creator'!$L$4,'Detalle de Cuentas'!NL102&lt;='Graph Creator'!$M$4),1,0)</f>
        <v>0</v>
      </c>
      <c r="PI102" s="2">
        <f>IF(AND(NM102&gt;'Graph Creator'!$L$4,'Detalle de Cuentas'!NM102&lt;='Graph Creator'!$M$4),1,0)</f>
        <v>0</v>
      </c>
      <c r="PJ102" s="2">
        <f>IF(AND(NN102&gt;'Graph Creator'!$L$4,'Detalle de Cuentas'!NN102&lt;='Graph Creator'!$M$4),1,0)</f>
        <v>0</v>
      </c>
      <c r="PK102" s="2">
        <f>IF(AND(NO102&gt;'Graph Creator'!$L$4,'Detalle de Cuentas'!NO102&lt;='Graph Creator'!$M$4),1,0)</f>
        <v>0</v>
      </c>
      <c r="PL102" s="2">
        <f>IF(AND(NP102&gt;'Graph Creator'!$L$4,'Detalle de Cuentas'!NP102&lt;='Graph Creator'!$M$4),1,0)</f>
        <v>0</v>
      </c>
      <c r="PM102" s="2">
        <f>IF(AND(NQ102&gt;'Graph Creator'!$L$4,'Detalle de Cuentas'!NQ102&lt;='Graph Creator'!$M$4),1,0)</f>
        <v>0</v>
      </c>
      <c r="PN102" s="2">
        <f>IF(AND(NR102&gt;'Graph Creator'!$L$4,'Detalle de Cuentas'!NR102&lt;='Graph Creator'!$M$4),1,0)</f>
        <v>0</v>
      </c>
      <c r="PO102" s="2">
        <f>IF(AND(NS102&gt;'Graph Creator'!$L$4,'Detalle de Cuentas'!NS102&lt;='Graph Creator'!$M$4),1,0)</f>
        <v>0</v>
      </c>
      <c r="PP102" s="2">
        <f>IF(AND(NT102&gt;'Graph Creator'!$L$4,'Detalle de Cuentas'!NT102&lt;='Graph Creator'!$M$4),1,0)</f>
        <v>0</v>
      </c>
      <c r="PQ102" s="2">
        <f>IF(AND(NU102&gt;'Graph Creator'!$L$4,'Detalle de Cuentas'!NU102&lt;='Graph Creator'!$M$4),1,0)</f>
        <v>0</v>
      </c>
      <c r="PR102" s="2">
        <f>IF(AND(NV102&gt;'Graph Creator'!$L$4,'Detalle de Cuentas'!NV102&lt;='Graph Creator'!$M$4),1,0)</f>
        <v>0</v>
      </c>
      <c r="PS102" s="2">
        <f>IF(AND(NW102&gt;'Graph Creator'!$L$4,'Detalle de Cuentas'!NW102&lt;='Graph Creator'!$M$4),1,0)</f>
        <v>0</v>
      </c>
      <c r="PT102" s="2">
        <f>IF(AND(NX102&gt;'Graph Creator'!$L$4,'Detalle de Cuentas'!NX102&lt;='Graph Creator'!$M$4),1,0)</f>
        <v>0</v>
      </c>
      <c r="PU102" s="2">
        <f>IF(AND(NY102&gt;'Graph Creator'!$L$4,'Detalle de Cuentas'!NY102&lt;='Graph Creator'!$M$4),1,0)</f>
        <v>0</v>
      </c>
      <c r="PV102" s="2">
        <f>IF(AND(NZ102&gt;'Graph Creator'!$L$4,'Detalle de Cuentas'!NZ102&lt;='Graph Creator'!$M$4),1,0)</f>
        <v>0</v>
      </c>
      <c r="PW102" s="2">
        <f>IF(AND(OA102&gt;'Graph Creator'!$L$4,'Detalle de Cuentas'!OA102&lt;='Graph Creator'!$M$4),1,0)</f>
        <v>0</v>
      </c>
      <c r="PX102" s="2">
        <f>IF(AND(OB102&gt;'Graph Creator'!$L$4,'Detalle de Cuentas'!OB102&lt;='Graph Creator'!$M$4),1,0)</f>
        <v>0</v>
      </c>
      <c r="PY102" s="2">
        <f>IF(AND(OC102&gt;'Graph Creator'!$L$4,'Detalle de Cuentas'!OC102&lt;='Graph Creator'!$M$4),1,0)</f>
        <v>0</v>
      </c>
      <c r="PZ102" s="2">
        <f>IF(AND(NF102&gt;'Graph Creator'!$M$4,'Detalle de Cuentas'!NF102&lt;='Graph Creator'!$N$4),1,0)</f>
        <v>0</v>
      </c>
      <c r="QA102" s="2">
        <f>IF(AND(NG102&gt;'Graph Creator'!$M$4,'Detalle de Cuentas'!NG102&lt;='Graph Creator'!$N$4),1,0)</f>
        <v>0</v>
      </c>
      <c r="QB102" s="2">
        <f>IF(AND(NH102&gt;'Graph Creator'!$M$4,'Detalle de Cuentas'!NH102&lt;='Graph Creator'!$N$4),1,0)</f>
        <v>0</v>
      </c>
      <c r="QC102" s="2">
        <f>IF(AND(NI102&gt;'Graph Creator'!$M$4,'Detalle de Cuentas'!NI102&lt;='Graph Creator'!$N$4),1,0)</f>
        <v>0</v>
      </c>
      <c r="QD102" s="2">
        <f>IF(AND(NJ102&gt;'Graph Creator'!$M$4,'Detalle de Cuentas'!NJ102&lt;='Graph Creator'!$N$4),1,0)</f>
        <v>0</v>
      </c>
      <c r="QE102" s="2">
        <f>IF(AND(NK102&gt;'Graph Creator'!$M$4,'Detalle de Cuentas'!NK102&lt;='Graph Creator'!$N$4),1,0)</f>
        <v>0</v>
      </c>
      <c r="QF102" s="2">
        <f>IF(AND(NL102&gt;'Graph Creator'!$M$4,'Detalle de Cuentas'!NL102&lt;='Graph Creator'!$N$4),1,0)</f>
        <v>0</v>
      </c>
      <c r="QG102" s="2">
        <f>IF(AND(NM102&gt;'Graph Creator'!$M$4,'Detalle de Cuentas'!NM102&lt;='Graph Creator'!$N$4),1,0)</f>
        <v>0</v>
      </c>
      <c r="QH102" s="2">
        <f>IF(AND(NN102&gt;'Graph Creator'!$M$4,'Detalle de Cuentas'!NN102&lt;='Graph Creator'!$N$4),1,0)</f>
        <v>0</v>
      </c>
      <c r="QI102" s="2">
        <f>IF(AND(NO102&gt;'Graph Creator'!$M$4,'Detalle de Cuentas'!NO102&lt;='Graph Creator'!$N$4),1,0)</f>
        <v>0</v>
      </c>
      <c r="QJ102" s="2">
        <f>IF(AND(NP102&gt;'Graph Creator'!$M$4,'Detalle de Cuentas'!NP102&lt;='Graph Creator'!$N$4),1,0)</f>
        <v>0</v>
      </c>
      <c r="QK102" s="2">
        <f>IF(AND(NQ102&gt;'Graph Creator'!$M$4,'Detalle de Cuentas'!NQ102&lt;='Graph Creator'!$N$4),1,0)</f>
        <v>0</v>
      </c>
      <c r="QL102" s="2">
        <f>IF(AND(NR102&gt;'Graph Creator'!$M$4,'Detalle de Cuentas'!NR102&lt;='Graph Creator'!$N$4),1,0)</f>
        <v>0</v>
      </c>
      <c r="QM102" s="2">
        <f>IF(AND(NS102&gt;'Graph Creator'!$M$4,'Detalle de Cuentas'!NS102&lt;='Graph Creator'!$N$4),1,0)</f>
        <v>0</v>
      </c>
      <c r="QN102" s="2">
        <f>IF(AND(NT102&gt;'Graph Creator'!$M$4,'Detalle de Cuentas'!NT102&lt;='Graph Creator'!$N$4),1,0)</f>
        <v>0</v>
      </c>
      <c r="QO102" s="2">
        <f>IF(AND(NU102&gt;'Graph Creator'!$M$4,'Detalle de Cuentas'!NU102&lt;='Graph Creator'!$N$4),1,0)</f>
        <v>0</v>
      </c>
      <c r="QP102" s="2">
        <f>IF(AND(NV102&gt;'Graph Creator'!$M$4,'Detalle de Cuentas'!NV102&lt;='Graph Creator'!$N$4),1,0)</f>
        <v>0</v>
      </c>
      <c r="QQ102" s="2">
        <f>IF(AND(NW102&gt;'Graph Creator'!$M$4,'Detalle de Cuentas'!NW102&lt;='Graph Creator'!$N$4),1,0)</f>
        <v>0</v>
      </c>
      <c r="QR102" s="2">
        <f>IF(AND(NX102&gt;'Graph Creator'!$M$4,'Detalle de Cuentas'!NX102&lt;='Graph Creator'!$N$4),1,0)</f>
        <v>0</v>
      </c>
      <c r="QS102" s="2">
        <f>IF(AND(NY102&gt;'Graph Creator'!$M$4,'Detalle de Cuentas'!NY102&lt;='Graph Creator'!$N$4),1,0)</f>
        <v>0</v>
      </c>
      <c r="QT102" s="2">
        <f>IF(AND(NZ102&gt;'Graph Creator'!$M$4,'Detalle de Cuentas'!NZ102&lt;='Graph Creator'!$N$4),1,0)</f>
        <v>0</v>
      </c>
      <c r="QU102" s="2">
        <f>IF(AND(OA102&gt;'Graph Creator'!$M$4,'Detalle de Cuentas'!OA102&lt;='Graph Creator'!$N$4),1,0)</f>
        <v>0</v>
      </c>
      <c r="QV102" s="2">
        <f>IF(AND(OB102&gt;'Graph Creator'!$M$4,'Detalle de Cuentas'!OB102&lt;='Graph Creator'!$N$4),1,0)</f>
        <v>0</v>
      </c>
      <c r="QW102" s="2">
        <f>IF(AND(OC102&gt;'Graph Creator'!$M$4,'Detalle de Cuentas'!OC102&lt;='Graph Creator'!$N$4),1,0)</f>
        <v>0</v>
      </c>
      <c r="QX102" s="2">
        <f>IF(AND(NF102&gt;'Graph Creator'!$N$4,'Detalle de Cuentas'!NF102&lt;='Graph Creator'!$O$4),1,0)</f>
        <v>0</v>
      </c>
      <c r="QY102" s="2">
        <f>IF(AND(NG102&gt;'Graph Creator'!$N$4,'Detalle de Cuentas'!NG102&lt;='Graph Creator'!$O$4),1,0)</f>
        <v>0</v>
      </c>
      <c r="QZ102" s="2">
        <f>IF(AND(NH102&gt;'Graph Creator'!$N$4,'Detalle de Cuentas'!NH102&lt;='Graph Creator'!$O$4),1,0)</f>
        <v>0</v>
      </c>
      <c r="RA102" s="2">
        <f>IF(AND(NI102&gt;'Graph Creator'!$N$4,'Detalle de Cuentas'!NI102&lt;='Graph Creator'!$O$4),1,0)</f>
        <v>0</v>
      </c>
      <c r="RB102" s="2">
        <f>IF(AND(NJ102&gt;'Graph Creator'!$N$4,'Detalle de Cuentas'!NJ102&lt;='Graph Creator'!$O$4),1,0)</f>
        <v>0</v>
      </c>
      <c r="RC102" s="2">
        <f>IF(AND(NK102&gt;'Graph Creator'!$N$4,'Detalle de Cuentas'!NK102&lt;='Graph Creator'!$O$4),1,0)</f>
        <v>0</v>
      </c>
      <c r="RD102" s="2">
        <f>IF(AND(NL102&gt;'Graph Creator'!$N$4,'Detalle de Cuentas'!NL102&lt;='Graph Creator'!$O$4),1,0)</f>
        <v>0</v>
      </c>
      <c r="RE102" s="2">
        <f>IF(AND(NM102&gt;'Graph Creator'!$N$4,'Detalle de Cuentas'!NM102&lt;='Graph Creator'!$O$4),1,0)</f>
        <v>0</v>
      </c>
      <c r="RF102" s="2">
        <f>IF(AND(NN102&gt;'Graph Creator'!$N$4,'Detalle de Cuentas'!NN102&lt;='Graph Creator'!$O$4),1,0)</f>
        <v>0</v>
      </c>
      <c r="RG102" s="2">
        <f>IF(AND(NO102&gt;'Graph Creator'!$N$4,'Detalle de Cuentas'!NO102&lt;='Graph Creator'!$O$4),1,0)</f>
        <v>0</v>
      </c>
      <c r="RH102" s="2">
        <f>IF(AND(NP102&gt;'Graph Creator'!$N$4,'Detalle de Cuentas'!NP102&lt;='Graph Creator'!$O$4),1,0)</f>
        <v>0</v>
      </c>
      <c r="RI102" s="2">
        <f>IF(AND(NQ102&gt;'Graph Creator'!$N$4,'Detalle de Cuentas'!NQ102&lt;='Graph Creator'!$O$4),1,0)</f>
        <v>0</v>
      </c>
      <c r="RJ102" s="2">
        <f>IF(AND(NR102&gt;'Graph Creator'!$N$4,'Detalle de Cuentas'!NR102&lt;='Graph Creator'!$O$4),1,0)</f>
        <v>0</v>
      </c>
      <c r="RK102" s="2">
        <f>IF(AND(NS102&gt;'Graph Creator'!$N$4,'Detalle de Cuentas'!NS102&lt;='Graph Creator'!$O$4),1,0)</f>
        <v>0</v>
      </c>
      <c r="RL102" s="2">
        <f>IF(AND(NT102&gt;'Graph Creator'!$N$4,'Detalle de Cuentas'!NT102&lt;='Graph Creator'!$O$4),1,0)</f>
        <v>0</v>
      </c>
      <c r="RM102" s="2">
        <f>IF(AND(NU102&gt;'Graph Creator'!$N$4,'Detalle de Cuentas'!NU102&lt;='Graph Creator'!$O$4),1,0)</f>
        <v>0</v>
      </c>
      <c r="RN102" s="2">
        <f>IF(AND(NV102&gt;'Graph Creator'!$N$4,'Detalle de Cuentas'!NV102&lt;='Graph Creator'!$O$4),1,0)</f>
        <v>0</v>
      </c>
      <c r="RO102" s="2">
        <f>IF(AND(NW102&gt;'Graph Creator'!$N$4,'Detalle de Cuentas'!NW102&lt;='Graph Creator'!$O$4),1,0)</f>
        <v>0</v>
      </c>
      <c r="RP102" s="2">
        <f>IF(AND(NX102&gt;'Graph Creator'!$N$4,'Detalle de Cuentas'!NX102&lt;='Graph Creator'!$O$4),1,0)</f>
        <v>0</v>
      </c>
      <c r="RQ102" s="2">
        <f>IF(AND(NY102&gt;'Graph Creator'!$N$4,'Detalle de Cuentas'!NY102&lt;='Graph Creator'!$O$4),1,0)</f>
        <v>0</v>
      </c>
      <c r="RR102" s="2">
        <f>IF(AND(NZ102&gt;'Graph Creator'!$N$4,'Detalle de Cuentas'!NZ102&lt;='Graph Creator'!$O$4),1,0)</f>
        <v>0</v>
      </c>
      <c r="RS102" s="2">
        <f>IF(AND(OA102&gt;'Graph Creator'!$N$4,'Detalle de Cuentas'!OA102&lt;='Graph Creator'!$O$4),1,0)</f>
        <v>0</v>
      </c>
      <c r="RT102" s="2">
        <f>IF(AND(OB102&gt;'Graph Creator'!$N$4,'Detalle de Cuentas'!OB102&lt;='Graph Creator'!$O$4),1,0)</f>
        <v>0</v>
      </c>
      <c r="RU102" s="2">
        <f>IF(AND(OC102&gt;'Graph Creator'!$N$4,'Detalle de Cuentas'!OC102&lt;='Graph Creator'!$O$4),1,0)</f>
        <v>0</v>
      </c>
      <c r="RV102" s="2" t="e">
        <f t="shared" si="1224"/>
        <v>#VALUE!</v>
      </c>
      <c r="RW102" s="2" t="e">
        <f t="shared" si="1225"/>
        <v>#VALUE!</v>
      </c>
      <c r="RX102" s="2" t="e">
        <f t="shared" si="1226"/>
        <v>#VALUE!</v>
      </c>
      <c r="RY102" s="2" t="e">
        <f t="shared" si="1227"/>
        <v>#VALUE!</v>
      </c>
      <c r="RZ102" s="2" t="e">
        <f t="shared" si="1228"/>
        <v>#VALUE!</v>
      </c>
      <c r="SA102" s="2" t="e">
        <f t="shared" si="1229"/>
        <v>#VALUE!</v>
      </c>
      <c r="SB102" s="2" t="e">
        <f t="shared" si="1230"/>
        <v>#VALUE!</v>
      </c>
      <c r="SC102" s="2" t="e">
        <f t="shared" si="1231"/>
        <v>#VALUE!</v>
      </c>
      <c r="SD102" s="2" t="e">
        <f t="shared" si="1232"/>
        <v>#VALUE!</v>
      </c>
      <c r="SE102" s="2" t="e">
        <f t="shared" si="1233"/>
        <v>#VALUE!</v>
      </c>
      <c r="SF102" s="2" t="e">
        <f t="shared" si="1234"/>
        <v>#VALUE!</v>
      </c>
      <c r="SG102" s="2" t="e">
        <f t="shared" si="1235"/>
        <v>#VALUE!</v>
      </c>
      <c r="SH102" s="2" t="e">
        <f t="shared" si="1236"/>
        <v>#VALUE!</v>
      </c>
      <c r="SI102" s="2" t="e">
        <f t="shared" si="1237"/>
        <v>#VALUE!</v>
      </c>
      <c r="SJ102" s="2" t="e">
        <f t="shared" si="1238"/>
        <v>#VALUE!</v>
      </c>
      <c r="SK102" s="2" t="e">
        <f t="shared" si="1239"/>
        <v>#VALUE!</v>
      </c>
      <c r="SL102" s="2" t="e">
        <f t="shared" si="1240"/>
        <v>#VALUE!</v>
      </c>
      <c r="SM102" s="2" t="e">
        <f t="shared" si="1241"/>
        <v>#VALUE!</v>
      </c>
      <c r="SN102" s="2" t="e">
        <f t="shared" si="1242"/>
        <v>#VALUE!</v>
      </c>
      <c r="SO102" s="2" t="e">
        <f t="shared" si="1243"/>
        <v>#VALUE!</v>
      </c>
      <c r="SP102" s="2" t="e">
        <f t="shared" si="1244"/>
        <v>#VALUE!</v>
      </c>
      <c r="SQ102" s="2" t="e">
        <f t="shared" si="1245"/>
        <v>#VALUE!</v>
      </c>
      <c r="SR102" s="2" t="e">
        <f t="shared" si="1246"/>
        <v>#VALUE!</v>
      </c>
      <c r="SS102" s="2" t="e">
        <f t="shared" si="1247"/>
        <v>#VALUE!</v>
      </c>
      <c r="ST102" s="2" t="e">
        <f t="shared" si="1248"/>
        <v>#VALUE!</v>
      </c>
      <c r="SU102" s="2" t="e">
        <f t="shared" si="1249"/>
        <v>#VALUE!</v>
      </c>
      <c r="SV102" s="2" t="e">
        <f t="shared" si="1250"/>
        <v>#VALUE!</v>
      </c>
      <c r="SW102" s="2" t="e">
        <f t="shared" si="1251"/>
        <v>#VALUE!</v>
      </c>
      <c r="SX102" s="2" t="e">
        <f t="shared" si="1252"/>
        <v>#VALUE!</v>
      </c>
      <c r="SY102" s="2" t="e">
        <f t="shared" si="1253"/>
        <v>#VALUE!</v>
      </c>
      <c r="SZ102" s="2" t="e">
        <f t="shared" si="1254"/>
        <v>#VALUE!</v>
      </c>
      <c r="TA102" s="2" t="e">
        <f t="shared" si="1255"/>
        <v>#VALUE!</v>
      </c>
      <c r="TB102" s="2" t="e">
        <f t="shared" si="1256"/>
        <v>#VALUE!</v>
      </c>
      <c r="TC102" s="2" t="e">
        <f t="shared" si="1257"/>
        <v>#VALUE!</v>
      </c>
      <c r="TD102" s="2" t="e">
        <f t="shared" si="1258"/>
        <v>#VALUE!</v>
      </c>
      <c r="TE102" s="2" t="e">
        <f t="shared" si="1259"/>
        <v>#VALUE!</v>
      </c>
      <c r="TF102" s="2" t="str">
        <f>IF(DZ102=1,IF(SUM(DZ$17:DZ102)&lt;2,""&amp;B102,", "&amp;B102),"")</f>
        <v/>
      </c>
      <c r="TG102" s="2" t="str">
        <f t="shared" si="1272"/>
        <v/>
      </c>
      <c r="TH102" s="2">
        <f t="shared" si="1260"/>
        <v>0</v>
      </c>
      <c r="TI102" s="14" t="str">
        <f t="shared" si="1261"/>
        <v/>
      </c>
      <c r="TJ102" s="14" t="e">
        <f t="shared" si="1081"/>
        <v>#VALUE!</v>
      </c>
      <c r="TK102" s="14" t="e">
        <f t="shared" si="1082"/>
        <v>#VALUE!</v>
      </c>
      <c r="TL102" s="14" t="e">
        <f t="shared" si="1083"/>
        <v>#VALUE!</v>
      </c>
      <c r="TM102" s="14" t="e">
        <f t="shared" si="1084"/>
        <v>#VALUE!</v>
      </c>
      <c r="TN102" s="14" t="e">
        <f t="shared" si="1085"/>
        <v>#VALUE!</v>
      </c>
      <c r="TO102" s="14" t="e">
        <f t="shared" si="1086"/>
        <v>#VALUE!</v>
      </c>
      <c r="TP102" s="14" t="e">
        <f t="shared" si="1087"/>
        <v>#VALUE!</v>
      </c>
      <c r="TQ102" s="14" t="e">
        <f t="shared" si="1088"/>
        <v>#VALUE!</v>
      </c>
      <c r="TR102" s="14" t="e">
        <f t="shared" si="1089"/>
        <v>#VALUE!</v>
      </c>
      <c r="TS102" s="14" t="e">
        <f t="shared" si="1090"/>
        <v>#VALUE!</v>
      </c>
      <c r="TT102" s="14" t="e">
        <f t="shared" si="1091"/>
        <v>#VALUE!</v>
      </c>
      <c r="TU102" s="14" t="e">
        <f t="shared" si="1092"/>
        <v>#VALUE!</v>
      </c>
      <c r="TV102" s="14" t="e">
        <f t="shared" si="1093"/>
        <v>#VALUE!</v>
      </c>
      <c r="TW102" s="14" t="e">
        <f t="shared" si="1094"/>
        <v>#VALUE!</v>
      </c>
      <c r="TX102" s="14" t="e">
        <f t="shared" si="1095"/>
        <v>#VALUE!</v>
      </c>
      <c r="TY102" s="14" t="e">
        <f t="shared" si="1096"/>
        <v>#VALUE!</v>
      </c>
      <c r="TZ102" s="14" t="e">
        <f t="shared" si="1097"/>
        <v>#VALUE!</v>
      </c>
      <c r="UA102" s="14" t="e">
        <f t="shared" si="1098"/>
        <v>#VALUE!</v>
      </c>
      <c r="UB102" s="14" t="e">
        <f t="shared" si="1099"/>
        <v>#VALUE!</v>
      </c>
      <c r="UC102" s="14" t="e">
        <f t="shared" si="1100"/>
        <v>#VALUE!</v>
      </c>
      <c r="UD102" s="14" t="e">
        <f t="shared" si="1101"/>
        <v>#VALUE!</v>
      </c>
      <c r="UE102" s="14" t="e">
        <f t="shared" si="1102"/>
        <v>#VALUE!</v>
      </c>
      <c r="UF102" s="14" t="e">
        <f t="shared" si="1103"/>
        <v>#VALUE!</v>
      </c>
      <c r="UH102" s="2">
        <f>IF($C$4-$R102&gt;'Graph Creator'!$E$2*'Graph Creator'!$D$13*12,0,1)</f>
        <v>1</v>
      </c>
      <c r="UJ102" s="2" t="e">
        <f t="shared" si="1262"/>
        <v>#VALUE!</v>
      </c>
      <c r="UK102" s="2" t="e">
        <f t="shared" si="1104"/>
        <v>#VALUE!</v>
      </c>
      <c r="UL102" s="2" t="e">
        <f t="shared" si="1105"/>
        <v>#VALUE!</v>
      </c>
      <c r="UM102" s="2" t="e">
        <f t="shared" si="1106"/>
        <v>#VALUE!</v>
      </c>
      <c r="UN102" s="2" t="e">
        <f t="shared" si="1107"/>
        <v>#VALUE!</v>
      </c>
      <c r="UO102" s="2" t="e">
        <f t="shared" si="1108"/>
        <v>#VALUE!</v>
      </c>
      <c r="UP102" s="2" t="e">
        <f t="shared" si="1109"/>
        <v>#VALUE!</v>
      </c>
      <c r="UQ102" s="2" t="e">
        <f t="shared" si="1110"/>
        <v>#VALUE!</v>
      </c>
      <c r="UR102" s="2" t="e">
        <f t="shared" si="1111"/>
        <v>#VALUE!</v>
      </c>
      <c r="US102" s="2" t="e">
        <f t="shared" si="1112"/>
        <v>#VALUE!</v>
      </c>
      <c r="UT102" s="2" t="e">
        <f t="shared" si="1113"/>
        <v>#VALUE!</v>
      </c>
      <c r="UU102" s="2" t="e">
        <f t="shared" si="1114"/>
        <v>#VALUE!</v>
      </c>
      <c r="UV102" s="2" t="e">
        <f t="shared" si="1115"/>
        <v>#VALUE!</v>
      </c>
      <c r="UW102" s="2" t="e">
        <f t="shared" si="1116"/>
        <v>#VALUE!</v>
      </c>
      <c r="UX102" s="2" t="e">
        <f t="shared" si="1117"/>
        <v>#VALUE!</v>
      </c>
      <c r="UY102" s="2" t="e">
        <f t="shared" si="1118"/>
        <v>#VALUE!</v>
      </c>
      <c r="UZ102" s="2" t="e">
        <f t="shared" si="1119"/>
        <v>#VALUE!</v>
      </c>
      <c r="VA102" s="2" t="e">
        <f t="shared" si="1120"/>
        <v>#VALUE!</v>
      </c>
      <c r="VB102" s="2" t="e">
        <f t="shared" si="1121"/>
        <v>#VALUE!</v>
      </c>
      <c r="VC102" s="2" t="e">
        <f t="shared" si="1122"/>
        <v>#VALUE!</v>
      </c>
      <c r="VD102" s="2" t="e">
        <f t="shared" si="1123"/>
        <v>#VALUE!</v>
      </c>
      <c r="VE102" s="2" t="e">
        <f t="shared" si="1124"/>
        <v>#VALUE!</v>
      </c>
      <c r="VF102" s="2" t="e">
        <f t="shared" si="1125"/>
        <v>#VALUE!</v>
      </c>
      <c r="VG102" s="2" t="e">
        <f t="shared" si="1126"/>
        <v>#VALUE!</v>
      </c>
      <c r="VH102" s="2" t="e">
        <f t="shared" si="1127"/>
        <v>#VALUE!</v>
      </c>
      <c r="VI102" s="2" t="e">
        <f t="shared" si="1128"/>
        <v>#VALUE!</v>
      </c>
      <c r="VJ102" s="2" t="e">
        <f t="shared" si="1129"/>
        <v>#VALUE!</v>
      </c>
      <c r="VK102" s="2" t="e">
        <f t="shared" si="1130"/>
        <v>#VALUE!</v>
      </c>
      <c r="VL102" s="2" t="e">
        <f t="shared" si="1131"/>
        <v>#VALUE!</v>
      </c>
      <c r="VM102" s="2" t="e">
        <f t="shared" si="1132"/>
        <v>#VALUE!</v>
      </c>
      <c r="VN102" s="2" t="e">
        <f t="shared" si="1133"/>
        <v>#VALUE!</v>
      </c>
      <c r="VO102" s="2" t="e">
        <f t="shared" si="1134"/>
        <v>#VALUE!</v>
      </c>
      <c r="VP102" s="2" t="e">
        <f t="shared" si="1135"/>
        <v>#VALUE!</v>
      </c>
      <c r="VQ102" s="2" t="e">
        <f t="shared" si="1136"/>
        <v>#VALUE!</v>
      </c>
      <c r="VR102" s="2" t="e">
        <f t="shared" si="1137"/>
        <v>#VALUE!</v>
      </c>
      <c r="VS102" s="2" t="e">
        <f t="shared" si="1138"/>
        <v>#VALUE!</v>
      </c>
      <c r="VT102" s="98">
        <f t="shared" si="1263"/>
        <v>0</v>
      </c>
      <c r="VU102" s="98">
        <f t="shared" si="1139"/>
        <v>0</v>
      </c>
      <c r="VV102" s="98">
        <f t="shared" si="1140"/>
        <v>0</v>
      </c>
      <c r="VW102" s="98">
        <f t="shared" si="1141"/>
        <v>0</v>
      </c>
      <c r="VX102" s="98">
        <f t="shared" si="1142"/>
        <v>0</v>
      </c>
      <c r="VY102" s="98">
        <f t="shared" si="1143"/>
        <v>0</v>
      </c>
      <c r="VZ102" s="98">
        <f t="shared" si="1144"/>
        <v>0</v>
      </c>
      <c r="WA102" s="98">
        <f t="shared" si="1145"/>
        <v>0</v>
      </c>
      <c r="WB102" s="98">
        <f t="shared" si="1146"/>
        <v>0</v>
      </c>
      <c r="WC102" s="98">
        <f t="shared" si="1147"/>
        <v>0</v>
      </c>
      <c r="WD102" s="98">
        <f t="shared" si="1148"/>
        <v>0</v>
      </c>
      <c r="WE102" s="98">
        <f t="shared" si="1149"/>
        <v>0</v>
      </c>
      <c r="WF102" s="98">
        <f t="shared" si="1150"/>
        <v>0</v>
      </c>
      <c r="WG102" s="98">
        <f t="shared" si="1151"/>
        <v>0</v>
      </c>
      <c r="WH102" s="98">
        <f t="shared" si="1152"/>
        <v>0</v>
      </c>
      <c r="WI102" s="98">
        <f t="shared" si="1153"/>
        <v>0</v>
      </c>
      <c r="WJ102" s="98">
        <f t="shared" si="1154"/>
        <v>0</v>
      </c>
      <c r="WK102" s="98">
        <f t="shared" si="1155"/>
        <v>0</v>
      </c>
      <c r="WL102" s="98">
        <f t="shared" si="1156"/>
        <v>0</v>
      </c>
      <c r="WM102" s="98">
        <f t="shared" si="1157"/>
        <v>0</v>
      </c>
      <c r="WN102" s="98">
        <f t="shared" si="1158"/>
        <v>0</v>
      </c>
      <c r="WO102" s="98">
        <f t="shared" si="1159"/>
        <v>0</v>
      </c>
      <c r="WP102" s="98">
        <f t="shared" si="1160"/>
        <v>0</v>
      </c>
      <c r="WQ102" s="98">
        <f t="shared" si="1161"/>
        <v>0</v>
      </c>
      <c r="WR102" s="98">
        <f>IFERROR(INDEX('Score Calculation'!$D$38:$D$41,MATCH('Detalle de Cuentas'!VT102,'Score Calculation'!$C$38:$C$41,1)),0)</f>
        <v>4</v>
      </c>
      <c r="WS102" s="98">
        <f>IFERROR(INDEX('Score Calculation'!$D$38:$D$41,MATCH('Detalle de Cuentas'!VU102,'Score Calculation'!$C$38:$C$41,1)),0)</f>
        <v>4</v>
      </c>
      <c r="WT102" s="98">
        <f>IFERROR(INDEX('Score Calculation'!$D$38:$D$41,MATCH('Detalle de Cuentas'!VV102,'Score Calculation'!$C$38:$C$41,1)),0)</f>
        <v>4</v>
      </c>
      <c r="WU102" s="98">
        <f>IFERROR(INDEX('Score Calculation'!$D$38:$D$41,MATCH('Detalle de Cuentas'!VW102,'Score Calculation'!$C$38:$C$41,1)),0)</f>
        <v>4</v>
      </c>
      <c r="WV102" s="98">
        <f>IFERROR(INDEX('Score Calculation'!$D$38:$D$41,MATCH('Detalle de Cuentas'!VX102,'Score Calculation'!$C$38:$C$41,1)),0)</f>
        <v>4</v>
      </c>
      <c r="WW102" s="98">
        <f>IFERROR(INDEX('Score Calculation'!$D$38:$D$41,MATCH('Detalle de Cuentas'!VY102,'Score Calculation'!$C$38:$C$41,1)),0)</f>
        <v>4</v>
      </c>
      <c r="WX102" s="98">
        <f>IFERROR(INDEX('Score Calculation'!$D$38:$D$41,MATCH('Detalle de Cuentas'!VZ102,'Score Calculation'!$C$38:$C$41,1)),0)</f>
        <v>4</v>
      </c>
      <c r="WY102" s="98">
        <f>IFERROR(INDEX('Score Calculation'!$D$38:$D$41,MATCH('Detalle de Cuentas'!WA102,'Score Calculation'!$C$38:$C$41,1)),0)</f>
        <v>4</v>
      </c>
      <c r="WZ102" s="98">
        <f>IFERROR(INDEX('Score Calculation'!$D$38:$D$41,MATCH('Detalle de Cuentas'!WB102,'Score Calculation'!$C$38:$C$41,1)),0)</f>
        <v>4</v>
      </c>
      <c r="XA102" s="98">
        <f>IFERROR(INDEX('Score Calculation'!$D$38:$D$41,MATCH('Detalle de Cuentas'!WC102,'Score Calculation'!$C$38:$C$41,1)),0)</f>
        <v>4</v>
      </c>
      <c r="XB102" s="98">
        <f>IFERROR(INDEX('Score Calculation'!$D$38:$D$41,MATCH('Detalle de Cuentas'!WD102,'Score Calculation'!$C$38:$C$41,1)),0)</f>
        <v>4</v>
      </c>
      <c r="XC102" s="98">
        <f>IFERROR(INDEX('Score Calculation'!$D$38:$D$41,MATCH('Detalle de Cuentas'!WE102,'Score Calculation'!$C$38:$C$41,1)),0)</f>
        <v>4</v>
      </c>
      <c r="XD102" s="98">
        <f>IFERROR(INDEX('Score Calculation'!$D$38:$D$41,MATCH('Detalle de Cuentas'!WF102,'Score Calculation'!$C$38:$C$41,1)),0)</f>
        <v>4</v>
      </c>
      <c r="XE102" s="98">
        <f>IFERROR(INDEX('Score Calculation'!$D$38:$D$41,MATCH('Detalle de Cuentas'!WG102,'Score Calculation'!$C$38:$C$41,1)),0)</f>
        <v>4</v>
      </c>
      <c r="XF102" s="98">
        <f>IFERROR(INDEX('Score Calculation'!$D$38:$D$41,MATCH('Detalle de Cuentas'!WH102,'Score Calculation'!$C$38:$C$41,1)),0)</f>
        <v>4</v>
      </c>
      <c r="XG102" s="98">
        <f>IFERROR(INDEX('Score Calculation'!$D$38:$D$41,MATCH('Detalle de Cuentas'!WI102,'Score Calculation'!$C$38:$C$41,1)),0)</f>
        <v>4</v>
      </c>
      <c r="XH102" s="98">
        <f>IFERROR(INDEX('Score Calculation'!$D$38:$D$41,MATCH('Detalle de Cuentas'!WJ102,'Score Calculation'!$C$38:$C$41,1)),0)</f>
        <v>4</v>
      </c>
      <c r="XI102" s="98">
        <f>IFERROR(INDEX('Score Calculation'!$D$38:$D$41,MATCH('Detalle de Cuentas'!WK102,'Score Calculation'!$C$38:$C$41,1)),0)</f>
        <v>4</v>
      </c>
      <c r="XJ102" s="98">
        <f>IFERROR(INDEX('Score Calculation'!$D$38:$D$41,MATCH('Detalle de Cuentas'!WL102,'Score Calculation'!$C$38:$C$41,1)),0)</f>
        <v>4</v>
      </c>
      <c r="XK102" s="98">
        <f>IFERROR(INDEX('Score Calculation'!$D$38:$D$41,MATCH('Detalle de Cuentas'!WM102,'Score Calculation'!$C$38:$C$41,1)),0)</f>
        <v>4</v>
      </c>
      <c r="XL102" s="98">
        <f>IFERROR(INDEX('Score Calculation'!$D$38:$D$41,MATCH('Detalle de Cuentas'!WN102,'Score Calculation'!$C$38:$C$41,1)),0)</f>
        <v>4</v>
      </c>
      <c r="XM102" s="98">
        <f>IFERROR(INDEX('Score Calculation'!$D$38:$D$41,MATCH('Detalle de Cuentas'!WO102,'Score Calculation'!$C$38:$C$41,1)),0)</f>
        <v>4</v>
      </c>
      <c r="XN102" s="98">
        <f>IFERROR(INDEX('Score Calculation'!$D$38:$D$41,MATCH('Detalle de Cuentas'!WP102,'Score Calculation'!$C$38:$C$41,1)),0)</f>
        <v>4</v>
      </c>
      <c r="XO102" s="98">
        <f>IFERROR(INDEX('Score Calculation'!$D$38:$D$41,MATCH('Detalle de Cuentas'!WQ102,'Score Calculation'!$C$38:$C$41,1)),0)</f>
        <v>4</v>
      </c>
      <c r="XP102" s="98">
        <f>IFERROR(INDEX('Score Calculation'!$D$24:$D$31,MATCH('Detalle de Cuentas'!NF102,'Score Calculation'!$C$24:$C$31,1)),0)</f>
        <v>1</v>
      </c>
      <c r="XQ102" s="98">
        <f>IFERROR(INDEX('Score Calculation'!$D$24:$D$31,MATCH('Detalle de Cuentas'!NG102,'Score Calculation'!$C$24:$C$31,1)),0)</f>
        <v>1</v>
      </c>
      <c r="XR102" s="98">
        <f>IFERROR(INDEX('Score Calculation'!$D$24:$D$31,MATCH('Detalle de Cuentas'!NH102,'Score Calculation'!$C$24:$C$31,1)),0)</f>
        <v>1</v>
      </c>
      <c r="XS102" s="98">
        <f>IFERROR(INDEX('Score Calculation'!$D$24:$D$31,MATCH('Detalle de Cuentas'!NI102,'Score Calculation'!$C$24:$C$31,1)),0)</f>
        <v>1</v>
      </c>
      <c r="XT102" s="98">
        <f>IFERROR(INDEX('Score Calculation'!$D$24:$D$31,MATCH('Detalle de Cuentas'!NJ102,'Score Calculation'!$C$24:$C$31,1)),0)</f>
        <v>1</v>
      </c>
      <c r="XU102" s="98">
        <f>IFERROR(INDEX('Score Calculation'!$D$24:$D$31,MATCH('Detalle de Cuentas'!NK102,'Score Calculation'!$C$24:$C$31,1)),0)</f>
        <v>1</v>
      </c>
      <c r="XV102" s="98">
        <f>IFERROR(INDEX('Score Calculation'!$D$24:$D$31,MATCH('Detalle de Cuentas'!NL102,'Score Calculation'!$C$24:$C$31,1)),0)</f>
        <v>1</v>
      </c>
      <c r="XW102" s="98">
        <f>IFERROR(INDEX('Score Calculation'!$D$24:$D$31,MATCH('Detalle de Cuentas'!NM102,'Score Calculation'!$C$24:$C$31,1)),0)</f>
        <v>1</v>
      </c>
      <c r="XX102" s="98">
        <f>IFERROR(INDEX('Score Calculation'!$D$24:$D$31,MATCH('Detalle de Cuentas'!NN102,'Score Calculation'!$C$24:$C$31,1)),0)</f>
        <v>1</v>
      </c>
      <c r="XY102" s="98">
        <f>IFERROR(INDEX('Score Calculation'!$D$24:$D$31,MATCH('Detalle de Cuentas'!NO102,'Score Calculation'!$C$24:$C$31,1)),0)</f>
        <v>1</v>
      </c>
      <c r="XZ102" s="98">
        <f>IFERROR(INDEX('Score Calculation'!$D$24:$D$31,MATCH('Detalle de Cuentas'!NP102,'Score Calculation'!$C$24:$C$31,1)),0)</f>
        <v>1</v>
      </c>
      <c r="YA102" s="98">
        <f>IFERROR(INDEX('Score Calculation'!$D$24:$D$31,MATCH('Detalle de Cuentas'!NQ102,'Score Calculation'!$C$24:$C$31,1)),0)</f>
        <v>1</v>
      </c>
      <c r="YB102" s="98">
        <f>IFERROR(INDEX('Score Calculation'!$D$24:$D$31,MATCH('Detalle de Cuentas'!NR102,'Score Calculation'!$C$24:$C$31,1)),0)</f>
        <v>1</v>
      </c>
      <c r="YC102" s="98">
        <f>IFERROR(INDEX('Score Calculation'!$D$24:$D$31,MATCH('Detalle de Cuentas'!NS102,'Score Calculation'!$C$24:$C$31,1)),0)</f>
        <v>1</v>
      </c>
      <c r="YD102" s="98">
        <f>IFERROR(INDEX('Score Calculation'!$D$24:$D$31,MATCH('Detalle de Cuentas'!NT102,'Score Calculation'!$C$24:$C$31,1)),0)</f>
        <v>1</v>
      </c>
      <c r="YE102" s="98">
        <f>IFERROR(INDEX('Score Calculation'!$D$24:$D$31,MATCH('Detalle de Cuentas'!NU102,'Score Calculation'!$C$24:$C$31,1)),0)</f>
        <v>1</v>
      </c>
      <c r="YF102" s="98">
        <f>IFERROR(INDEX('Score Calculation'!$D$24:$D$31,MATCH('Detalle de Cuentas'!NV102,'Score Calculation'!$C$24:$C$31,1)),0)</f>
        <v>1</v>
      </c>
      <c r="YG102" s="98">
        <f>IFERROR(INDEX('Score Calculation'!$D$24:$D$31,MATCH('Detalle de Cuentas'!NW102,'Score Calculation'!$C$24:$C$31,1)),0)</f>
        <v>1</v>
      </c>
      <c r="YH102" s="98">
        <f>IFERROR(INDEX('Score Calculation'!$D$24:$D$31,MATCH('Detalle de Cuentas'!NX102,'Score Calculation'!$C$24:$C$31,1)),0)</f>
        <v>1</v>
      </c>
      <c r="YI102" s="98">
        <f>IFERROR(INDEX('Score Calculation'!$D$24:$D$31,MATCH('Detalle de Cuentas'!NY102,'Score Calculation'!$C$24:$C$31,1)),0)</f>
        <v>1</v>
      </c>
      <c r="YJ102" s="98">
        <f>IFERROR(INDEX('Score Calculation'!$D$24:$D$31,MATCH('Detalle de Cuentas'!NZ102,'Score Calculation'!$C$24:$C$31,1)),0)</f>
        <v>1</v>
      </c>
      <c r="YK102" s="98">
        <f>IFERROR(INDEX('Score Calculation'!$D$24:$D$31,MATCH('Detalle de Cuentas'!OA102,'Score Calculation'!$C$24:$C$31,1)),0)</f>
        <v>1</v>
      </c>
      <c r="YL102" s="98">
        <f>IFERROR(INDEX('Score Calculation'!$D$24:$D$31,MATCH('Detalle de Cuentas'!OB102,'Score Calculation'!$C$24:$C$31,1)),0)</f>
        <v>1</v>
      </c>
      <c r="YM102" s="98">
        <f>IFERROR(INDEX('Score Calculation'!$D$24:$D$31,MATCH('Detalle de Cuentas'!OC102,'Score Calculation'!$C$24:$C$31,1)),0)</f>
        <v>1</v>
      </c>
      <c r="YN102" s="98">
        <f t="shared" si="1264"/>
        <v>0</v>
      </c>
      <c r="YO102" s="98">
        <f>IF(LEFT(TRIM($D102),15)="GRUPO SOLIDARIO",$L102*'Score Calculation'!$H$5,IF(TRIM('Detalle de Cuentas'!$C102)="Semanal",'Detalle de Cuentas'!$L102*'Score Calculation'!$H$6,'Detalle de Cuentas'!$L102))</f>
        <v>0</v>
      </c>
      <c r="YP102" s="99">
        <f>IFERROR(INDEX('Score Calculation'!$D$54:$D$60,MATCH($YO102,'Score Calculation'!$C$54:$C$60,1)),1)</f>
        <v>0.2</v>
      </c>
      <c r="YQ102" s="99">
        <f>IFERROR(INDEX('Score Calculation'!$D$65:$D$123,MATCH(LEFT(TRIM('Detalle de Cuentas'!$F102),20),'Score Calculation'!$F$65:$F$123,0)),1)</f>
        <v>1</v>
      </c>
      <c r="YR102" s="99">
        <f>IFERROR(INDEX('Score Calculation'!$D$46:$D$49,MATCH('Detalle de Cuentas'!$YN102,'Score Calculation'!$C$46:$C$49,1)),1)</f>
        <v>4</v>
      </c>
      <c r="YS102" s="99">
        <f t="shared" si="1265"/>
        <v>0</v>
      </c>
      <c r="YT102" s="99">
        <f t="shared" si="1266"/>
        <v>0</v>
      </c>
      <c r="YU102" s="98" t="str">
        <f t="shared" si="1267"/>
        <v/>
      </c>
      <c r="YV102" s="109">
        <f t="shared" si="1268"/>
        <v>1</v>
      </c>
      <c r="YW102" s="109">
        <f>IFERROR(INDEX('Score Calculation'!$D$187:$D$245,MATCH(LEFT(TRIM('Detalle de Cuentas'!$F102),20),'Score Calculation'!$F$187:$F$245,0)),1)</f>
        <v>1</v>
      </c>
      <c r="YX102" s="109">
        <f>IFERROR(IF($E102="HIPOTECA",-PMT('Score Calculation'!$H$266/(360/$J102),$G102,$YO102)*(30/$J102),-PMT('Score Calculation'!$H$267/(360/$J102),$G102,$YO102)*(30/$J102)),0)</f>
        <v>0</v>
      </c>
      <c r="YY102" s="109">
        <f t="shared" ref="YY102:ZH133" si="1312">IFERROR(IF(SEARCH(YY$16,$X102)&gt;0,1,0),0)</f>
        <v>0</v>
      </c>
      <c r="YZ102" s="109">
        <f t="shared" si="1312"/>
        <v>0</v>
      </c>
      <c r="ZA102" s="109">
        <f t="shared" si="1312"/>
        <v>0</v>
      </c>
      <c r="ZB102" s="109">
        <f t="shared" si="1312"/>
        <v>0</v>
      </c>
      <c r="ZC102" s="109">
        <f t="shared" si="1312"/>
        <v>0</v>
      </c>
      <c r="ZD102" s="109">
        <f t="shared" si="1309"/>
        <v>0</v>
      </c>
      <c r="ZE102" s="109">
        <f t="shared" si="1309"/>
        <v>0</v>
      </c>
      <c r="ZF102" s="109">
        <f t="shared" si="1309"/>
        <v>0</v>
      </c>
      <c r="ZG102" s="109">
        <f t="shared" si="1309"/>
        <v>0</v>
      </c>
      <c r="ZH102" s="109">
        <f t="shared" si="1309"/>
        <v>0</v>
      </c>
      <c r="ZI102" s="109">
        <f t="shared" si="1269"/>
        <v>0</v>
      </c>
    </row>
    <row r="103" spans="2:685" x14ac:dyDescent="0.2">
      <c r="B103" s="41">
        <v>87</v>
      </c>
      <c r="C103" s="42"/>
      <c r="D103" s="42"/>
      <c r="E103" s="42"/>
      <c r="F103" s="42"/>
      <c r="G103" s="42"/>
      <c r="H103" s="42"/>
      <c r="I103" s="29"/>
      <c r="J103" s="6" t="str">
        <f t="shared" si="814"/>
        <v/>
      </c>
      <c r="K103" s="43"/>
      <c r="L103" s="43"/>
      <c r="M103" s="43"/>
      <c r="N103" s="43"/>
      <c r="O103" s="43"/>
      <c r="P103" s="44" t="str">
        <f t="shared" si="1162"/>
        <v/>
      </c>
      <c r="Q103" s="26"/>
      <c r="R103" s="26"/>
      <c r="S103" s="26"/>
      <c r="T103" s="26"/>
      <c r="U103" s="29"/>
      <c r="V103" s="43"/>
      <c r="W103" s="26"/>
      <c r="X103" s="29"/>
      <c r="Y103" s="6">
        <f>IF('Detalle de Cuentas'!$C$4-$R103&gt;'Graph Creator'!$E$2*'Graph Creator'!$D$13*12,0,1)</f>
        <v>1</v>
      </c>
      <c r="Z103" s="45">
        <f t="shared" si="815"/>
        <v>0</v>
      </c>
      <c r="AA103" s="2" t="e">
        <f t="shared" si="1163"/>
        <v>#VALUE!</v>
      </c>
      <c r="AB103" s="2" t="e">
        <f t="shared" si="1164"/>
        <v>#VALUE!</v>
      </c>
      <c r="AC103" s="2" t="e">
        <f t="shared" si="1165"/>
        <v>#VALUE!</v>
      </c>
      <c r="AD103" s="2" t="e">
        <f t="shared" si="1166"/>
        <v>#VALUE!</v>
      </c>
      <c r="AE103" s="2" t="e">
        <f t="shared" si="1167"/>
        <v>#VALUE!</v>
      </c>
      <c r="AF103" s="2" t="e">
        <f t="shared" si="1168"/>
        <v>#VALUE!</v>
      </c>
      <c r="AG103" s="2">
        <f t="shared" si="1169"/>
        <v>0</v>
      </c>
      <c r="AH103" s="2">
        <f t="shared" si="1170"/>
        <v>0</v>
      </c>
      <c r="AI103" s="2" t="str">
        <f t="shared" si="1171"/>
        <v/>
      </c>
      <c r="AJ103" s="2" t="str">
        <f t="shared" ref="AJ103:BE103" si="1313">IFERROR(SEARCH(".",$I103,AI103+1),"")</f>
        <v/>
      </c>
      <c r="AK103" s="2" t="str">
        <f t="shared" si="1313"/>
        <v/>
      </c>
      <c r="AL103" s="2" t="str">
        <f t="shared" si="1313"/>
        <v/>
      </c>
      <c r="AM103" s="2" t="str">
        <f t="shared" si="1313"/>
        <v/>
      </c>
      <c r="AN103" s="2" t="str">
        <f t="shared" si="1313"/>
        <v/>
      </c>
      <c r="AO103" s="2" t="str">
        <f t="shared" si="1313"/>
        <v/>
      </c>
      <c r="AP103" s="2" t="str">
        <f t="shared" si="1313"/>
        <v/>
      </c>
      <c r="AQ103" s="2" t="str">
        <f t="shared" si="1313"/>
        <v/>
      </c>
      <c r="AR103" s="2" t="str">
        <f t="shared" si="1313"/>
        <v/>
      </c>
      <c r="AS103" s="2" t="str">
        <f t="shared" si="1313"/>
        <v/>
      </c>
      <c r="AT103" s="2" t="str">
        <f t="shared" si="1313"/>
        <v/>
      </c>
      <c r="AU103" s="2" t="str">
        <f t="shared" si="1313"/>
        <v/>
      </c>
      <c r="AV103" s="2" t="str">
        <f t="shared" si="1313"/>
        <v/>
      </c>
      <c r="AW103" s="2" t="str">
        <f t="shared" si="1313"/>
        <v/>
      </c>
      <c r="AX103" s="2" t="str">
        <f t="shared" si="1313"/>
        <v/>
      </c>
      <c r="AY103" s="2" t="str">
        <f t="shared" si="1313"/>
        <v/>
      </c>
      <c r="AZ103" s="2" t="str">
        <f t="shared" si="1313"/>
        <v/>
      </c>
      <c r="BA103" s="2" t="str">
        <f t="shared" si="1313"/>
        <v/>
      </c>
      <c r="BB103" s="2" t="str">
        <f t="shared" si="1313"/>
        <v/>
      </c>
      <c r="BC103" s="2" t="str">
        <f t="shared" si="1313"/>
        <v/>
      </c>
      <c r="BD103" s="2" t="str">
        <f t="shared" si="1313"/>
        <v/>
      </c>
      <c r="BE103" s="2" t="str">
        <f t="shared" si="1313"/>
        <v/>
      </c>
      <c r="BF103" s="2" t="str">
        <f t="shared" si="1173"/>
        <v/>
      </c>
      <c r="BG103" s="2" t="str">
        <f t="shared" si="817"/>
        <v/>
      </c>
      <c r="BH103" s="2" t="str">
        <f t="shared" si="818"/>
        <v/>
      </c>
      <c r="BI103" s="2" t="str">
        <f t="shared" si="819"/>
        <v/>
      </c>
      <c r="BJ103" s="2" t="str">
        <f t="shared" si="820"/>
        <v/>
      </c>
      <c r="BK103" s="2" t="str">
        <f t="shared" si="821"/>
        <v/>
      </c>
      <c r="BL103" s="2" t="str">
        <f t="shared" si="822"/>
        <v/>
      </c>
      <c r="BM103" s="2" t="str">
        <f t="shared" si="823"/>
        <v/>
      </c>
      <c r="BN103" s="2" t="str">
        <f t="shared" si="824"/>
        <v/>
      </c>
      <c r="BO103" s="2" t="str">
        <f t="shared" si="825"/>
        <v/>
      </c>
      <c r="BP103" s="2" t="str">
        <f t="shared" si="826"/>
        <v/>
      </c>
      <c r="BQ103" s="2" t="str">
        <f t="shared" si="827"/>
        <v/>
      </c>
      <c r="BR103" s="2" t="str">
        <f t="shared" si="828"/>
        <v/>
      </c>
      <c r="BS103" s="2" t="str">
        <f t="shared" si="829"/>
        <v/>
      </c>
      <c r="BT103" s="2" t="str">
        <f t="shared" si="830"/>
        <v/>
      </c>
      <c r="BU103" s="2" t="str">
        <f t="shared" si="831"/>
        <v/>
      </c>
      <c r="BV103" s="2" t="str">
        <f t="shared" si="832"/>
        <v/>
      </c>
      <c r="BW103" s="2" t="str">
        <f t="shared" si="833"/>
        <v/>
      </c>
      <c r="BX103" s="2" t="str">
        <f t="shared" si="834"/>
        <v/>
      </c>
      <c r="BY103" s="2" t="str">
        <f t="shared" si="835"/>
        <v/>
      </c>
      <c r="BZ103" s="2" t="str">
        <f t="shared" si="836"/>
        <v/>
      </c>
      <c r="CA103" s="2" t="str">
        <f t="shared" si="837"/>
        <v/>
      </c>
      <c r="CB103" s="2" t="str">
        <f t="shared" si="838"/>
        <v/>
      </c>
      <c r="CC103" s="2" t="str">
        <f t="shared" si="839"/>
        <v/>
      </c>
      <c r="CD103" s="14">
        <f t="shared" si="840"/>
        <v>0</v>
      </c>
      <c r="CE103" s="14" t="e">
        <f t="shared" ref="CE103:DA103" si="1314">CD103-$J$17</f>
        <v>#VALUE!</v>
      </c>
      <c r="CF103" s="14" t="e">
        <f t="shared" si="1314"/>
        <v>#VALUE!</v>
      </c>
      <c r="CG103" s="14" t="e">
        <f t="shared" si="1314"/>
        <v>#VALUE!</v>
      </c>
      <c r="CH103" s="14" t="e">
        <f t="shared" si="1314"/>
        <v>#VALUE!</v>
      </c>
      <c r="CI103" s="14" t="e">
        <f t="shared" si="1314"/>
        <v>#VALUE!</v>
      </c>
      <c r="CJ103" s="14" t="e">
        <f t="shared" si="1314"/>
        <v>#VALUE!</v>
      </c>
      <c r="CK103" s="14" t="e">
        <f t="shared" si="1314"/>
        <v>#VALUE!</v>
      </c>
      <c r="CL103" s="14" t="e">
        <f t="shared" si="1314"/>
        <v>#VALUE!</v>
      </c>
      <c r="CM103" s="14" t="e">
        <f t="shared" si="1314"/>
        <v>#VALUE!</v>
      </c>
      <c r="CN103" s="14" t="e">
        <f t="shared" si="1314"/>
        <v>#VALUE!</v>
      </c>
      <c r="CO103" s="14" t="e">
        <f t="shared" si="1314"/>
        <v>#VALUE!</v>
      </c>
      <c r="CP103" s="14" t="e">
        <f t="shared" si="1314"/>
        <v>#VALUE!</v>
      </c>
      <c r="CQ103" s="14" t="e">
        <f t="shared" si="1314"/>
        <v>#VALUE!</v>
      </c>
      <c r="CR103" s="14" t="e">
        <f t="shared" si="1314"/>
        <v>#VALUE!</v>
      </c>
      <c r="CS103" s="14" t="e">
        <f t="shared" si="1314"/>
        <v>#VALUE!</v>
      </c>
      <c r="CT103" s="14" t="e">
        <f t="shared" si="1314"/>
        <v>#VALUE!</v>
      </c>
      <c r="CU103" s="14" t="e">
        <f t="shared" si="1314"/>
        <v>#VALUE!</v>
      </c>
      <c r="CV103" s="14" t="e">
        <f t="shared" si="1314"/>
        <v>#VALUE!</v>
      </c>
      <c r="CW103" s="14" t="e">
        <f t="shared" si="1314"/>
        <v>#VALUE!</v>
      </c>
      <c r="CX103" s="14" t="e">
        <f t="shared" si="1314"/>
        <v>#VALUE!</v>
      </c>
      <c r="CY103" s="14" t="e">
        <f t="shared" si="1314"/>
        <v>#VALUE!</v>
      </c>
      <c r="CZ103" s="14" t="e">
        <f t="shared" si="1314"/>
        <v>#VALUE!</v>
      </c>
      <c r="DA103" s="14" t="e">
        <f t="shared" si="1314"/>
        <v>#VALUE!</v>
      </c>
      <c r="DB103" s="2">
        <f t="shared" si="1175"/>
        <v>0</v>
      </c>
      <c r="DC103" s="2">
        <f t="shared" si="1176"/>
        <v>0</v>
      </c>
      <c r="DD103" s="2">
        <f t="shared" si="1177"/>
        <v>0</v>
      </c>
      <c r="DE103" s="2">
        <f t="shared" si="1178"/>
        <v>0</v>
      </c>
      <c r="DF103" s="2">
        <f t="shared" si="1179"/>
        <v>0</v>
      </c>
      <c r="DG103" s="2">
        <f t="shared" si="1180"/>
        <v>0</v>
      </c>
      <c r="DH103" s="2">
        <f t="shared" si="1181"/>
        <v>0</v>
      </c>
      <c r="DI103" s="2">
        <f t="shared" si="1182"/>
        <v>0</v>
      </c>
      <c r="DJ103" s="2">
        <f t="shared" si="1183"/>
        <v>0</v>
      </c>
      <c r="DK103" s="2">
        <f t="shared" si="1184"/>
        <v>0</v>
      </c>
      <c r="DL103" s="2">
        <f t="shared" si="1185"/>
        <v>0</v>
      </c>
      <c r="DM103" s="2">
        <f t="shared" si="1186"/>
        <v>0</v>
      </c>
      <c r="DN103" s="2">
        <f t="shared" si="1187"/>
        <v>0</v>
      </c>
      <c r="DO103" s="2">
        <f t="shared" si="1188"/>
        <v>0</v>
      </c>
      <c r="DP103" s="2">
        <f t="shared" si="1189"/>
        <v>0</v>
      </c>
      <c r="DQ103" s="2">
        <f t="shared" si="1190"/>
        <v>0</v>
      </c>
      <c r="DR103" s="2">
        <f t="shared" si="1191"/>
        <v>0</v>
      </c>
      <c r="DS103" s="2">
        <f t="shared" si="1192"/>
        <v>0</v>
      </c>
      <c r="DT103" s="2">
        <f t="shared" si="1193"/>
        <v>0</v>
      </c>
      <c r="DU103" s="2">
        <f t="shared" si="1194"/>
        <v>0</v>
      </c>
      <c r="DV103" s="2">
        <f t="shared" si="1195"/>
        <v>0</v>
      </c>
      <c r="DW103" s="2">
        <f t="shared" si="1196"/>
        <v>0</v>
      </c>
      <c r="DX103" s="2">
        <f t="shared" si="1197"/>
        <v>0</v>
      </c>
      <c r="DY103" s="2">
        <f t="shared" si="1198"/>
        <v>0</v>
      </c>
      <c r="DZ103" s="2">
        <f t="shared" si="1199"/>
        <v>0</v>
      </c>
      <c r="EA103" s="2">
        <f t="shared" si="1200"/>
        <v>0</v>
      </c>
      <c r="EB103" s="2">
        <f t="shared" si="1201"/>
        <v>0</v>
      </c>
      <c r="EC103" s="2">
        <f t="shared" si="1202"/>
        <v>0</v>
      </c>
      <c r="ED103" s="2">
        <f t="shared" si="1203"/>
        <v>0</v>
      </c>
      <c r="EE103" s="2">
        <f t="shared" si="1204"/>
        <v>0</v>
      </c>
      <c r="EF103" s="2">
        <f t="shared" si="1205"/>
        <v>0</v>
      </c>
      <c r="EG103" s="2">
        <f t="shared" si="1206"/>
        <v>0</v>
      </c>
      <c r="EH103" s="2">
        <f t="shared" si="1207"/>
        <v>0</v>
      </c>
      <c r="EI103" s="2">
        <f t="shared" si="1208"/>
        <v>0</v>
      </c>
      <c r="EJ103" s="2">
        <f t="shared" si="1209"/>
        <v>0</v>
      </c>
      <c r="EK103" s="2">
        <f t="shared" si="1210"/>
        <v>0</v>
      </c>
      <c r="EL103" s="2">
        <f t="shared" si="1211"/>
        <v>0</v>
      </c>
      <c r="EM103" s="2">
        <f t="shared" si="1212"/>
        <v>0</v>
      </c>
      <c r="EN103" s="2">
        <f t="shared" si="1213"/>
        <v>0</v>
      </c>
      <c r="EO103" s="2">
        <f t="shared" si="1214"/>
        <v>0</v>
      </c>
      <c r="EP103" s="2">
        <f t="shared" si="1215"/>
        <v>0</v>
      </c>
      <c r="EQ103" s="2">
        <f t="shared" si="1216"/>
        <v>0</v>
      </c>
      <c r="ER103" s="2">
        <f t="shared" si="1217"/>
        <v>0</v>
      </c>
      <c r="ES103" s="2">
        <f t="shared" si="1218"/>
        <v>0</v>
      </c>
      <c r="ET103" s="2">
        <f t="shared" si="1219"/>
        <v>0</v>
      </c>
      <c r="EU103" s="2">
        <f t="shared" si="1220"/>
        <v>0</v>
      </c>
      <c r="EV103" s="2">
        <f t="shared" si="1221"/>
        <v>0</v>
      </c>
      <c r="EW103" s="2">
        <f t="shared" si="1222"/>
        <v>0</v>
      </c>
      <c r="EX103" s="2">
        <f t="shared" si="842"/>
        <v>1</v>
      </c>
      <c r="EY103" s="2" t="e">
        <f t="shared" si="843"/>
        <v>#VALUE!</v>
      </c>
      <c r="EZ103" s="2" t="e">
        <f t="shared" si="844"/>
        <v>#VALUE!</v>
      </c>
      <c r="FA103" s="2" t="e">
        <f t="shared" si="845"/>
        <v>#VALUE!</v>
      </c>
      <c r="FB103" s="2" t="e">
        <f t="shared" si="846"/>
        <v>#VALUE!</v>
      </c>
      <c r="FC103" s="2" t="e">
        <f t="shared" si="847"/>
        <v>#VALUE!</v>
      </c>
      <c r="FD103" s="2" t="e">
        <f t="shared" si="848"/>
        <v>#VALUE!</v>
      </c>
      <c r="FE103" s="2" t="e">
        <f t="shared" si="849"/>
        <v>#VALUE!</v>
      </c>
      <c r="FF103" s="2" t="e">
        <f t="shared" si="850"/>
        <v>#VALUE!</v>
      </c>
      <c r="FG103" s="2" t="e">
        <f t="shared" si="851"/>
        <v>#VALUE!</v>
      </c>
      <c r="FH103" s="2" t="e">
        <f t="shared" si="852"/>
        <v>#VALUE!</v>
      </c>
      <c r="FI103" s="2" t="e">
        <f t="shared" si="853"/>
        <v>#VALUE!</v>
      </c>
      <c r="FJ103" s="2" t="e">
        <f t="shared" si="854"/>
        <v>#VALUE!</v>
      </c>
      <c r="FK103" s="2" t="e">
        <f t="shared" si="855"/>
        <v>#VALUE!</v>
      </c>
      <c r="FL103" s="2" t="e">
        <f t="shared" si="856"/>
        <v>#VALUE!</v>
      </c>
      <c r="FM103" s="2" t="e">
        <f t="shared" si="857"/>
        <v>#VALUE!</v>
      </c>
      <c r="FN103" s="2" t="e">
        <f t="shared" si="858"/>
        <v>#VALUE!</v>
      </c>
      <c r="FO103" s="2" t="e">
        <f t="shared" si="859"/>
        <v>#VALUE!</v>
      </c>
      <c r="FP103" s="2" t="e">
        <f t="shared" si="860"/>
        <v>#VALUE!</v>
      </c>
      <c r="FQ103" s="2" t="e">
        <f t="shared" si="861"/>
        <v>#VALUE!</v>
      </c>
      <c r="FR103" s="2" t="e">
        <f t="shared" si="862"/>
        <v>#VALUE!</v>
      </c>
      <c r="FS103" s="2" t="e">
        <f t="shared" si="863"/>
        <v>#VALUE!</v>
      </c>
      <c r="FT103" s="2" t="e">
        <f t="shared" si="864"/>
        <v>#VALUE!</v>
      </c>
      <c r="FU103" s="2" t="e">
        <f t="shared" si="865"/>
        <v>#VALUE!</v>
      </c>
      <c r="FV103" s="2">
        <f t="shared" si="866"/>
        <v>1</v>
      </c>
      <c r="FW103" s="2" t="e">
        <f t="shared" si="867"/>
        <v>#VALUE!</v>
      </c>
      <c r="FX103" s="2" t="e">
        <f t="shared" si="868"/>
        <v>#VALUE!</v>
      </c>
      <c r="FY103" s="2" t="e">
        <f t="shared" si="869"/>
        <v>#VALUE!</v>
      </c>
      <c r="FZ103" s="2" t="e">
        <f t="shared" si="870"/>
        <v>#VALUE!</v>
      </c>
      <c r="GA103" s="2" t="e">
        <f t="shared" si="871"/>
        <v>#VALUE!</v>
      </c>
      <c r="GB103" s="2" t="e">
        <f t="shared" si="872"/>
        <v>#VALUE!</v>
      </c>
      <c r="GC103" s="2" t="e">
        <f t="shared" si="873"/>
        <v>#VALUE!</v>
      </c>
      <c r="GD103" s="2" t="e">
        <f t="shared" si="874"/>
        <v>#VALUE!</v>
      </c>
      <c r="GE103" s="2" t="e">
        <f t="shared" si="875"/>
        <v>#VALUE!</v>
      </c>
      <c r="GF103" s="2" t="e">
        <f t="shared" si="876"/>
        <v>#VALUE!</v>
      </c>
      <c r="GG103" s="2" t="e">
        <f t="shared" si="877"/>
        <v>#VALUE!</v>
      </c>
      <c r="GH103" s="2" t="e">
        <f t="shared" si="878"/>
        <v>#VALUE!</v>
      </c>
      <c r="GI103" s="2" t="e">
        <f t="shared" si="879"/>
        <v>#VALUE!</v>
      </c>
      <c r="GJ103" s="2" t="e">
        <f t="shared" si="880"/>
        <v>#VALUE!</v>
      </c>
      <c r="GK103" s="2" t="e">
        <f t="shared" si="881"/>
        <v>#VALUE!</v>
      </c>
      <c r="GL103" s="2" t="e">
        <f t="shared" si="882"/>
        <v>#VALUE!</v>
      </c>
      <c r="GM103" s="2" t="e">
        <f t="shared" si="883"/>
        <v>#VALUE!</v>
      </c>
      <c r="GN103" s="2" t="e">
        <f t="shared" si="884"/>
        <v>#VALUE!</v>
      </c>
      <c r="GO103" s="2" t="e">
        <f t="shared" si="885"/>
        <v>#VALUE!</v>
      </c>
      <c r="GP103" s="2" t="e">
        <f t="shared" si="886"/>
        <v>#VALUE!</v>
      </c>
      <c r="GQ103" s="2" t="e">
        <f t="shared" si="887"/>
        <v>#VALUE!</v>
      </c>
      <c r="GR103" s="2" t="e">
        <f t="shared" si="888"/>
        <v>#VALUE!</v>
      </c>
      <c r="GS103" s="2" t="e">
        <f t="shared" si="889"/>
        <v>#VALUE!</v>
      </c>
      <c r="GT103" s="2">
        <f t="shared" si="890"/>
        <v>1</v>
      </c>
      <c r="GU103" s="2" t="e">
        <f t="shared" si="891"/>
        <v>#VALUE!</v>
      </c>
      <c r="GV103" s="2" t="e">
        <f t="shared" si="892"/>
        <v>#VALUE!</v>
      </c>
      <c r="GW103" s="2" t="e">
        <f t="shared" si="893"/>
        <v>#VALUE!</v>
      </c>
      <c r="GX103" s="2" t="e">
        <f t="shared" si="894"/>
        <v>#VALUE!</v>
      </c>
      <c r="GY103" s="2" t="e">
        <f t="shared" si="895"/>
        <v>#VALUE!</v>
      </c>
      <c r="GZ103" s="2" t="e">
        <f t="shared" si="896"/>
        <v>#VALUE!</v>
      </c>
      <c r="HA103" s="2" t="e">
        <f t="shared" si="897"/>
        <v>#VALUE!</v>
      </c>
      <c r="HB103" s="2" t="e">
        <f t="shared" si="898"/>
        <v>#VALUE!</v>
      </c>
      <c r="HC103" s="2" t="e">
        <f t="shared" si="899"/>
        <v>#VALUE!</v>
      </c>
      <c r="HD103" s="2" t="e">
        <f t="shared" si="900"/>
        <v>#VALUE!</v>
      </c>
      <c r="HE103" s="2" t="e">
        <f t="shared" si="901"/>
        <v>#VALUE!</v>
      </c>
      <c r="HF103" s="2" t="e">
        <f t="shared" si="902"/>
        <v>#VALUE!</v>
      </c>
      <c r="HG103" s="2" t="e">
        <f t="shared" si="903"/>
        <v>#VALUE!</v>
      </c>
      <c r="HH103" s="2" t="e">
        <f t="shared" si="904"/>
        <v>#VALUE!</v>
      </c>
      <c r="HI103" s="2" t="e">
        <f t="shared" si="905"/>
        <v>#VALUE!</v>
      </c>
      <c r="HJ103" s="2" t="e">
        <f t="shared" si="906"/>
        <v>#VALUE!</v>
      </c>
      <c r="HK103" s="2" t="e">
        <f t="shared" si="907"/>
        <v>#VALUE!</v>
      </c>
      <c r="HL103" s="2" t="e">
        <f t="shared" si="908"/>
        <v>#VALUE!</v>
      </c>
      <c r="HM103" s="2" t="e">
        <f t="shared" si="909"/>
        <v>#VALUE!</v>
      </c>
      <c r="HN103" s="2" t="e">
        <f t="shared" si="910"/>
        <v>#VALUE!</v>
      </c>
      <c r="HO103" s="2" t="e">
        <f t="shared" si="911"/>
        <v>#VALUE!</v>
      </c>
      <c r="HP103" s="2" t="e">
        <f t="shared" si="912"/>
        <v>#VALUE!</v>
      </c>
      <c r="HQ103" s="2" t="e">
        <f t="shared" si="913"/>
        <v>#VALUE!</v>
      </c>
      <c r="HR103" s="2">
        <f t="shared" si="914"/>
        <v>1</v>
      </c>
      <c r="HS103" s="2" t="e">
        <f t="shared" si="915"/>
        <v>#VALUE!</v>
      </c>
      <c r="HT103" s="2" t="e">
        <f t="shared" si="916"/>
        <v>#VALUE!</v>
      </c>
      <c r="HU103" s="2" t="e">
        <f t="shared" si="917"/>
        <v>#VALUE!</v>
      </c>
      <c r="HV103" s="2" t="e">
        <f t="shared" si="918"/>
        <v>#VALUE!</v>
      </c>
      <c r="HW103" s="2" t="e">
        <f t="shared" si="919"/>
        <v>#VALUE!</v>
      </c>
      <c r="HX103" s="2" t="e">
        <f t="shared" si="920"/>
        <v>#VALUE!</v>
      </c>
      <c r="HY103" s="2" t="e">
        <f t="shared" si="921"/>
        <v>#VALUE!</v>
      </c>
      <c r="HZ103" s="2" t="e">
        <f t="shared" si="922"/>
        <v>#VALUE!</v>
      </c>
      <c r="IA103" s="2" t="e">
        <f t="shared" si="923"/>
        <v>#VALUE!</v>
      </c>
      <c r="IB103" s="2" t="e">
        <f t="shared" si="924"/>
        <v>#VALUE!</v>
      </c>
      <c r="IC103" s="2" t="e">
        <f t="shared" si="925"/>
        <v>#VALUE!</v>
      </c>
      <c r="ID103" s="2" t="e">
        <f t="shared" si="926"/>
        <v>#VALUE!</v>
      </c>
      <c r="IE103" s="2" t="e">
        <f t="shared" si="927"/>
        <v>#VALUE!</v>
      </c>
      <c r="IF103" s="2" t="e">
        <f t="shared" si="928"/>
        <v>#VALUE!</v>
      </c>
      <c r="IG103" s="2" t="e">
        <f t="shared" si="929"/>
        <v>#VALUE!</v>
      </c>
      <c r="IH103" s="2" t="e">
        <f t="shared" si="930"/>
        <v>#VALUE!</v>
      </c>
      <c r="II103" s="2" t="e">
        <f t="shared" si="931"/>
        <v>#VALUE!</v>
      </c>
      <c r="IJ103" s="2" t="e">
        <f t="shared" si="932"/>
        <v>#VALUE!</v>
      </c>
      <c r="IK103" s="2" t="e">
        <f t="shared" si="933"/>
        <v>#VALUE!</v>
      </c>
      <c r="IL103" s="2" t="e">
        <f t="shared" si="934"/>
        <v>#VALUE!</v>
      </c>
      <c r="IM103" s="2" t="e">
        <f t="shared" si="935"/>
        <v>#VALUE!</v>
      </c>
      <c r="IN103" s="2" t="e">
        <f t="shared" si="936"/>
        <v>#VALUE!</v>
      </c>
      <c r="IO103" s="2" t="e">
        <f t="shared" si="937"/>
        <v>#VALUE!</v>
      </c>
      <c r="IP103" s="2">
        <f t="shared" si="938"/>
        <v>0</v>
      </c>
      <c r="IQ103" s="2" t="e">
        <f t="shared" si="939"/>
        <v>#VALUE!</v>
      </c>
      <c r="IR103" s="2" t="e">
        <f t="shared" si="940"/>
        <v>#VALUE!</v>
      </c>
      <c r="IS103" s="2" t="e">
        <f t="shared" si="941"/>
        <v>#VALUE!</v>
      </c>
      <c r="IT103" s="2" t="e">
        <f t="shared" si="942"/>
        <v>#VALUE!</v>
      </c>
      <c r="IU103" s="2" t="e">
        <f t="shared" si="943"/>
        <v>#VALUE!</v>
      </c>
      <c r="IV103" s="2" t="e">
        <f t="shared" si="944"/>
        <v>#VALUE!</v>
      </c>
      <c r="IW103" s="2" t="e">
        <f t="shared" si="945"/>
        <v>#VALUE!</v>
      </c>
      <c r="IX103" s="2" t="e">
        <f t="shared" si="946"/>
        <v>#VALUE!</v>
      </c>
      <c r="IY103" s="2" t="e">
        <f t="shared" si="947"/>
        <v>#VALUE!</v>
      </c>
      <c r="IZ103" s="2" t="e">
        <f t="shared" si="948"/>
        <v>#VALUE!</v>
      </c>
      <c r="JA103" s="2" t="e">
        <f t="shared" si="949"/>
        <v>#VALUE!</v>
      </c>
      <c r="JB103" s="2" t="e">
        <f t="shared" si="950"/>
        <v>#VALUE!</v>
      </c>
      <c r="JC103" s="2" t="e">
        <f t="shared" si="951"/>
        <v>#VALUE!</v>
      </c>
      <c r="JD103" s="2" t="e">
        <f t="shared" si="952"/>
        <v>#VALUE!</v>
      </c>
      <c r="JE103" s="2" t="e">
        <f t="shared" si="953"/>
        <v>#VALUE!</v>
      </c>
      <c r="JF103" s="2" t="e">
        <f t="shared" si="954"/>
        <v>#VALUE!</v>
      </c>
      <c r="JG103" s="2" t="e">
        <f t="shared" si="955"/>
        <v>#VALUE!</v>
      </c>
      <c r="JH103" s="2" t="e">
        <f t="shared" si="956"/>
        <v>#VALUE!</v>
      </c>
      <c r="JI103" s="2" t="e">
        <f t="shared" si="957"/>
        <v>#VALUE!</v>
      </c>
      <c r="JJ103" s="2" t="e">
        <f t="shared" si="958"/>
        <v>#VALUE!</v>
      </c>
      <c r="JK103" s="2" t="e">
        <f t="shared" si="959"/>
        <v>#VALUE!</v>
      </c>
      <c r="JL103" s="2" t="e">
        <f t="shared" si="960"/>
        <v>#VALUE!</v>
      </c>
      <c r="JM103" s="2" t="e">
        <f t="shared" si="961"/>
        <v>#VALUE!</v>
      </c>
      <c r="JN103" s="2">
        <f t="shared" si="962"/>
        <v>0</v>
      </c>
      <c r="JO103" s="2" t="e">
        <f t="shared" si="963"/>
        <v>#VALUE!</v>
      </c>
      <c r="JP103" s="2" t="e">
        <f t="shared" si="964"/>
        <v>#VALUE!</v>
      </c>
      <c r="JQ103" s="2" t="e">
        <f t="shared" si="965"/>
        <v>#VALUE!</v>
      </c>
      <c r="JR103" s="2" t="e">
        <f t="shared" si="966"/>
        <v>#VALUE!</v>
      </c>
      <c r="JS103" s="2" t="e">
        <f t="shared" si="967"/>
        <v>#VALUE!</v>
      </c>
      <c r="JT103" s="2" t="e">
        <f t="shared" si="968"/>
        <v>#VALUE!</v>
      </c>
      <c r="JU103" s="2" t="e">
        <f t="shared" si="969"/>
        <v>#VALUE!</v>
      </c>
      <c r="JV103" s="2" t="e">
        <f t="shared" si="970"/>
        <v>#VALUE!</v>
      </c>
      <c r="JW103" s="2" t="e">
        <f t="shared" si="971"/>
        <v>#VALUE!</v>
      </c>
      <c r="JX103" s="2" t="e">
        <f t="shared" si="972"/>
        <v>#VALUE!</v>
      </c>
      <c r="JY103" s="2" t="e">
        <f t="shared" si="973"/>
        <v>#VALUE!</v>
      </c>
      <c r="JZ103" s="2" t="e">
        <f t="shared" si="974"/>
        <v>#VALUE!</v>
      </c>
      <c r="KA103" s="2" t="e">
        <f t="shared" si="975"/>
        <v>#VALUE!</v>
      </c>
      <c r="KB103" s="2" t="e">
        <f t="shared" si="976"/>
        <v>#VALUE!</v>
      </c>
      <c r="KC103" s="2" t="e">
        <f t="shared" si="977"/>
        <v>#VALUE!</v>
      </c>
      <c r="KD103" s="2" t="e">
        <f t="shared" si="978"/>
        <v>#VALUE!</v>
      </c>
      <c r="KE103" s="2" t="e">
        <f t="shared" si="979"/>
        <v>#VALUE!</v>
      </c>
      <c r="KF103" s="2" t="e">
        <f t="shared" si="980"/>
        <v>#VALUE!</v>
      </c>
      <c r="KG103" s="2" t="e">
        <f t="shared" si="981"/>
        <v>#VALUE!</v>
      </c>
      <c r="KH103" s="2" t="e">
        <f t="shared" si="982"/>
        <v>#VALUE!</v>
      </c>
      <c r="KI103" s="2" t="e">
        <f t="shared" si="983"/>
        <v>#VALUE!</v>
      </c>
      <c r="KJ103" s="2" t="e">
        <f t="shared" si="984"/>
        <v>#VALUE!</v>
      </c>
      <c r="KK103" s="2" t="e">
        <f t="shared" si="985"/>
        <v>#VALUE!</v>
      </c>
      <c r="KL103" s="2">
        <f t="shared" si="986"/>
        <v>0</v>
      </c>
      <c r="KM103" s="2" t="e">
        <f t="shared" si="987"/>
        <v>#VALUE!</v>
      </c>
      <c r="KN103" s="2" t="e">
        <f t="shared" si="988"/>
        <v>#VALUE!</v>
      </c>
      <c r="KO103" s="2" t="e">
        <f t="shared" si="989"/>
        <v>#VALUE!</v>
      </c>
      <c r="KP103" s="2" t="e">
        <f t="shared" si="990"/>
        <v>#VALUE!</v>
      </c>
      <c r="KQ103" s="2" t="e">
        <f t="shared" si="991"/>
        <v>#VALUE!</v>
      </c>
      <c r="KR103" s="2" t="e">
        <f t="shared" si="992"/>
        <v>#VALUE!</v>
      </c>
      <c r="KS103" s="2" t="e">
        <f t="shared" si="993"/>
        <v>#VALUE!</v>
      </c>
      <c r="KT103" s="2" t="e">
        <f t="shared" si="994"/>
        <v>#VALUE!</v>
      </c>
      <c r="KU103" s="2" t="e">
        <f t="shared" si="995"/>
        <v>#VALUE!</v>
      </c>
      <c r="KV103" s="2" t="e">
        <f t="shared" si="996"/>
        <v>#VALUE!</v>
      </c>
      <c r="KW103" s="2" t="e">
        <f t="shared" si="997"/>
        <v>#VALUE!</v>
      </c>
      <c r="KX103" s="2" t="e">
        <f t="shared" si="998"/>
        <v>#VALUE!</v>
      </c>
      <c r="KY103" s="2" t="e">
        <f t="shared" si="999"/>
        <v>#VALUE!</v>
      </c>
      <c r="KZ103" s="2" t="e">
        <f t="shared" si="1000"/>
        <v>#VALUE!</v>
      </c>
      <c r="LA103" s="2" t="e">
        <f t="shared" si="1001"/>
        <v>#VALUE!</v>
      </c>
      <c r="LB103" s="2" t="e">
        <f t="shared" si="1002"/>
        <v>#VALUE!</v>
      </c>
      <c r="LC103" s="2" t="e">
        <f t="shared" si="1003"/>
        <v>#VALUE!</v>
      </c>
      <c r="LD103" s="2" t="e">
        <f t="shared" si="1004"/>
        <v>#VALUE!</v>
      </c>
      <c r="LE103" s="2" t="e">
        <f t="shared" si="1005"/>
        <v>#VALUE!</v>
      </c>
      <c r="LF103" s="2" t="e">
        <f t="shared" si="1006"/>
        <v>#VALUE!</v>
      </c>
      <c r="LG103" s="2" t="e">
        <f t="shared" si="1007"/>
        <v>#VALUE!</v>
      </c>
      <c r="LH103" s="2" t="e">
        <f t="shared" si="1008"/>
        <v>#VALUE!</v>
      </c>
      <c r="LI103" s="2" t="e">
        <f t="shared" si="1009"/>
        <v>#VALUE!</v>
      </c>
      <c r="LJ103" s="2">
        <f t="shared" si="1010"/>
        <v>0</v>
      </c>
      <c r="LK103" s="2" t="e">
        <f t="shared" si="1011"/>
        <v>#VALUE!</v>
      </c>
      <c r="LL103" s="2" t="e">
        <f t="shared" si="1012"/>
        <v>#VALUE!</v>
      </c>
      <c r="LM103" s="2" t="e">
        <f t="shared" si="1013"/>
        <v>#VALUE!</v>
      </c>
      <c r="LN103" s="2" t="e">
        <f t="shared" si="1014"/>
        <v>#VALUE!</v>
      </c>
      <c r="LO103" s="2" t="e">
        <f t="shared" si="1015"/>
        <v>#VALUE!</v>
      </c>
      <c r="LP103" s="2" t="e">
        <f t="shared" si="1016"/>
        <v>#VALUE!</v>
      </c>
      <c r="LQ103" s="2" t="e">
        <f t="shared" si="1017"/>
        <v>#VALUE!</v>
      </c>
      <c r="LR103" s="2" t="e">
        <f t="shared" si="1018"/>
        <v>#VALUE!</v>
      </c>
      <c r="LS103" s="2" t="e">
        <f t="shared" si="1019"/>
        <v>#VALUE!</v>
      </c>
      <c r="LT103" s="2" t="e">
        <f t="shared" si="1020"/>
        <v>#VALUE!</v>
      </c>
      <c r="LU103" s="2" t="e">
        <f t="shared" si="1021"/>
        <v>#VALUE!</v>
      </c>
      <c r="LV103" s="2" t="e">
        <f t="shared" si="1022"/>
        <v>#VALUE!</v>
      </c>
      <c r="LW103" s="2" t="e">
        <f t="shared" si="1023"/>
        <v>#VALUE!</v>
      </c>
      <c r="LX103" s="2" t="e">
        <f t="shared" si="1024"/>
        <v>#VALUE!</v>
      </c>
      <c r="LY103" s="2" t="e">
        <f t="shared" si="1025"/>
        <v>#VALUE!</v>
      </c>
      <c r="LZ103" s="2" t="e">
        <f t="shared" si="1026"/>
        <v>#VALUE!</v>
      </c>
      <c r="MA103" s="2" t="e">
        <f t="shared" si="1027"/>
        <v>#VALUE!</v>
      </c>
      <c r="MB103" s="2" t="e">
        <f t="shared" si="1028"/>
        <v>#VALUE!</v>
      </c>
      <c r="MC103" s="2" t="e">
        <f t="shared" si="1029"/>
        <v>#VALUE!</v>
      </c>
      <c r="MD103" s="2" t="e">
        <f t="shared" si="1030"/>
        <v>#VALUE!</v>
      </c>
      <c r="ME103" s="2" t="e">
        <f t="shared" si="1031"/>
        <v>#VALUE!</v>
      </c>
      <c r="MF103" s="2" t="e">
        <f t="shared" si="1032"/>
        <v>#VALUE!</v>
      </c>
      <c r="MG103" s="2" t="e">
        <f t="shared" si="1033"/>
        <v>#VALUE!</v>
      </c>
      <c r="MH103" s="2">
        <f t="shared" si="1034"/>
        <v>1</v>
      </c>
      <c r="MI103" s="2" t="e">
        <f t="shared" si="1035"/>
        <v>#VALUE!</v>
      </c>
      <c r="MJ103" s="2" t="e">
        <f t="shared" si="1036"/>
        <v>#VALUE!</v>
      </c>
      <c r="MK103" s="2" t="e">
        <f t="shared" si="1037"/>
        <v>#VALUE!</v>
      </c>
      <c r="ML103" s="2" t="e">
        <f t="shared" si="1038"/>
        <v>#VALUE!</v>
      </c>
      <c r="MM103" s="2" t="e">
        <f t="shared" si="1039"/>
        <v>#VALUE!</v>
      </c>
      <c r="MN103" s="2" t="e">
        <f t="shared" si="1040"/>
        <v>#VALUE!</v>
      </c>
      <c r="MO103" s="2" t="e">
        <f t="shared" si="1041"/>
        <v>#VALUE!</v>
      </c>
      <c r="MP103" s="2" t="e">
        <f t="shared" si="1042"/>
        <v>#VALUE!</v>
      </c>
      <c r="MQ103" s="2" t="e">
        <f t="shared" si="1043"/>
        <v>#VALUE!</v>
      </c>
      <c r="MR103" s="2" t="e">
        <f t="shared" si="1044"/>
        <v>#VALUE!</v>
      </c>
      <c r="MS103" s="2" t="e">
        <f t="shared" si="1045"/>
        <v>#VALUE!</v>
      </c>
      <c r="MT103" s="2" t="e">
        <f t="shared" si="1046"/>
        <v>#VALUE!</v>
      </c>
      <c r="MU103" s="2" t="e">
        <f t="shared" si="1047"/>
        <v>#VALUE!</v>
      </c>
      <c r="MV103" s="2" t="e">
        <f t="shared" si="1048"/>
        <v>#VALUE!</v>
      </c>
      <c r="MW103" s="2" t="e">
        <f t="shared" si="1049"/>
        <v>#VALUE!</v>
      </c>
      <c r="MX103" s="2" t="e">
        <f t="shared" si="1050"/>
        <v>#VALUE!</v>
      </c>
      <c r="MY103" s="2" t="e">
        <f t="shared" si="1051"/>
        <v>#VALUE!</v>
      </c>
      <c r="MZ103" s="2" t="e">
        <f t="shared" si="1052"/>
        <v>#VALUE!</v>
      </c>
      <c r="NA103" s="2" t="e">
        <f t="shared" si="1053"/>
        <v>#VALUE!</v>
      </c>
      <c r="NB103" s="2" t="e">
        <f t="shared" si="1054"/>
        <v>#VALUE!</v>
      </c>
      <c r="NC103" s="2" t="e">
        <f t="shared" si="1055"/>
        <v>#VALUE!</v>
      </c>
      <c r="ND103" s="2" t="e">
        <f t="shared" si="1056"/>
        <v>#VALUE!</v>
      </c>
      <c r="NE103" s="2" t="e">
        <f t="shared" si="1057"/>
        <v>#VALUE!</v>
      </c>
      <c r="NF103" s="2">
        <f t="shared" si="1223"/>
        <v>0</v>
      </c>
      <c r="NG103" s="2">
        <f t="shared" si="1058"/>
        <v>0</v>
      </c>
      <c r="NH103" s="2">
        <f t="shared" si="1059"/>
        <v>0</v>
      </c>
      <c r="NI103" s="2">
        <f t="shared" si="1060"/>
        <v>0</v>
      </c>
      <c r="NJ103" s="2">
        <f t="shared" si="1061"/>
        <v>0</v>
      </c>
      <c r="NK103" s="2">
        <f t="shared" si="1062"/>
        <v>0</v>
      </c>
      <c r="NL103" s="2">
        <f t="shared" si="1063"/>
        <v>0</v>
      </c>
      <c r="NM103" s="2">
        <f t="shared" si="1064"/>
        <v>0</v>
      </c>
      <c r="NN103" s="2">
        <f t="shared" si="1065"/>
        <v>0</v>
      </c>
      <c r="NO103" s="2">
        <f t="shared" si="1066"/>
        <v>0</v>
      </c>
      <c r="NP103" s="2">
        <f t="shared" si="1067"/>
        <v>0</v>
      </c>
      <c r="NQ103" s="2">
        <f t="shared" si="1068"/>
        <v>0</v>
      </c>
      <c r="NR103" s="2">
        <f t="shared" si="1069"/>
        <v>0</v>
      </c>
      <c r="NS103" s="2">
        <f t="shared" si="1070"/>
        <v>0</v>
      </c>
      <c r="NT103" s="2">
        <f t="shared" si="1071"/>
        <v>0</v>
      </c>
      <c r="NU103" s="2">
        <f t="shared" si="1072"/>
        <v>0</v>
      </c>
      <c r="NV103" s="2">
        <f t="shared" si="1073"/>
        <v>0</v>
      </c>
      <c r="NW103" s="2">
        <f t="shared" si="1074"/>
        <v>0</v>
      </c>
      <c r="NX103" s="2">
        <f t="shared" si="1075"/>
        <v>0</v>
      </c>
      <c r="NY103" s="2">
        <f t="shared" si="1076"/>
        <v>0</v>
      </c>
      <c r="NZ103" s="2">
        <f t="shared" si="1077"/>
        <v>0</v>
      </c>
      <c r="OA103" s="2">
        <f t="shared" si="1078"/>
        <v>0</v>
      </c>
      <c r="OB103" s="2">
        <f t="shared" si="1079"/>
        <v>0</v>
      </c>
      <c r="OC103" s="2">
        <f t="shared" si="1080"/>
        <v>0</v>
      </c>
      <c r="OD103" s="2">
        <f>IF(AND(NF103&gt;'Graph Creator'!$K$4,'Detalle de Cuentas'!NF103&lt;='Graph Creator'!$L$4),1,0)</f>
        <v>0</v>
      </c>
      <c r="OE103" s="2">
        <f>IF(AND(NG103&gt;'Graph Creator'!$K$4,'Detalle de Cuentas'!NG103&lt;='Graph Creator'!$L$4),1,0)</f>
        <v>0</v>
      </c>
      <c r="OF103" s="2">
        <f>IF(AND(NH103&gt;'Graph Creator'!$K$4,'Detalle de Cuentas'!NH103&lt;='Graph Creator'!$L$4),1,0)</f>
        <v>0</v>
      </c>
      <c r="OG103" s="2">
        <f>IF(AND(NI103&gt;'Graph Creator'!$K$4,'Detalle de Cuentas'!NI103&lt;='Graph Creator'!$L$4),1,0)</f>
        <v>0</v>
      </c>
      <c r="OH103" s="2">
        <f>IF(AND(NJ103&gt;'Graph Creator'!$K$4,'Detalle de Cuentas'!NJ103&lt;='Graph Creator'!$L$4),1,0)</f>
        <v>0</v>
      </c>
      <c r="OI103" s="2">
        <f>IF(AND(NK103&gt;'Graph Creator'!$K$4,'Detalle de Cuentas'!NK103&lt;='Graph Creator'!$L$4),1,0)</f>
        <v>0</v>
      </c>
      <c r="OJ103" s="2">
        <f>IF(AND(NL103&gt;'Graph Creator'!$K$4,'Detalle de Cuentas'!NL103&lt;='Graph Creator'!$L$4),1,0)</f>
        <v>0</v>
      </c>
      <c r="OK103" s="2">
        <f>IF(AND(NM103&gt;'Graph Creator'!$K$4,'Detalle de Cuentas'!NM103&lt;='Graph Creator'!$L$4),1,0)</f>
        <v>0</v>
      </c>
      <c r="OL103" s="2">
        <f>IF(AND(NN103&gt;'Graph Creator'!$K$4,'Detalle de Cuentas'!NN103&lt;='Graph Creator'!$L$4),1,0)</f>
        <v>0</v>
      </c>
      <c r="OM103" s="2">
        <f>IF(AND(NO103&gt;'Graph Creator'!$K$4,'Detalle de Cuentas'!NO103&lt;='Graph Creator'!$L$4),1,0)</f>
        <v>0</v>
      </c>
      <c r="ON103" s="2">
        <f>IF(AND(NP103&gt;'Graph Creator'!$K$4,'Detalle de Cuentas'!NP103&lt;='Graph Creator'!$L$4),1,0)</f>
        <v>0</v>
      </c>
      <c r="OO103" s="2">
        <f>IF(AND(NQ103&gt;'Graph Creator'!$K$4,'Detalle de Cuentas'!NQ103&lt;='Graph Creator'!$L$4),1,0)</f>
        <v>0</v>
      </c>
      <c r="OP103" s="2">
        <f>IF(AND(NR103&gt;'Graph Creator'!$K$4,'Detalle de Cuentas'!NR103&lt;='Graph Creator'!$L$4),1,0)</f>
        <v>0</v>
      </c>
      <c r="OQ103" s="2">
        <f>IF(AND(NS103&gt;'Graph Creator'!$K$4,'Detalle de Cuentas'!NS103&lt;='Graph Creator'!$L$4),1,0)</f>
        <v>0</v>
      </c>
      <c r="OR103" s="2">
        <f>IF(AND(NT103&gt;'Graph Creator'!$K$4,'Detalle de Cuentas'!NT103&lt;='Graph Creator'!$L$4),1,0)</f>
        <v>0</v>
      </c>
      <c r="OS103" s="2">
        <f>IF(AND(NU103&gt;'Graph Creator'!$K$4,'Detalle de Cuentas'!NU103&lt;='Graph Creator'!$L$4),1,0)</f>
        <v>0</v>
      </c>
      <c r="OT103" s="2">
        <f>IF(AND(NV103&gt;'Graph Creator'!$K$4,'Detalle de Cuentas'!NV103&lt;='Graph Creator'!$L$4),1,0)</f>
        <v>0</v>
      </c>
      <c r="OU103" s="2">
        <f>IF(AND(NW103&gt;'Graph Creator'!$K$4,'Detalle de Cuentas'!NW103&lt;='Graph Creator'!$L$4),1,0)</f>
        <v>0</v>
      </c>
      <c r="OV103" s="2">
        <f>IF(AND(NX103&gt;'Graph Creator'!$K$4,'Detalle de Cuentas'!NX103&lt;='Graph Creator'!$L$4),1,0)</f>
        <v>0</v>
      </c>
      <c r="OW103" s="2">
        <f>IF(AND(NY103&gt;'Graph Creator'!$K$4,'Detalle de Cuentas'!NY103&lt;='Graph Creator'!$L$4),1,0)</f>
        <v>0</v>
      </c>
      <c r="OX103" s="2">
        <f>IF(AND(NZ103&gt;'Graph Creator'!$K$4,'Detalle de Cuentas'!NZ103&lt;='Graph Creator'!$L$4),1,0)</f>
        <v>0</v>
      </c>
      <c r="OY103" s="2">
        <f>IF(AND(OA103&gt;'Graph Creator'!$K$4,'Detalle de Cuentas'!OA103&lt;='Graph Creator'!$L$4),1,0)</f>
        <v>0</v>
      </c>
      <c r="OZ103" s="2">
        <f>IF(AND(OB103&gt;'Graph Creator'!$K$4,'Detalle de Cuentas'!OB103&lt;='Graph Creator'!$L$4),1,0)</f>
        <v>0</v>
      </c>
      <c r="PA103" s="2">
        <f>IF(AND(OC103&gt;'Graph Creator'!$K$4,'Detalle de Cuentas'!OC103&lt;='Graph Creator'!$L$4),1,0)</f>
        <v>0</v>
      </c>
      <c r="PB103" s="2">
        <f>IF(AND(NF103&gt;'Graph Creator'!$L$4,'Detalle de Cuentas'!NF103&lt;='Graph Creator'!$M$4),1,0)</f>
        <v>0</v>
      </c>
      <c r="PC103" s="2">
        <f>IF(AND(NG103&gt;'Graph Creator'!$L$4,'Detalle de Cuentas'!NG103&lt;='Graph Creator'!$M$4),1,0)</f>
        <v>0</v>
      </c>
      <c r="PD103" s="2">
        <f>IF(AND(NH103&gt;'Graph Creator'!$L$4,'Detalle de Cuentas'!NH103&lt;='Graph Creator'!$M$4),1,0)</f>
        <v>0</v>
      </c>
      <c r="PE103" s="2">
        <f>IF(AND(NI103&gt;'Graph Creator'!$L$4,'Detalle de Cuentas'!NI103&lt;='Graph Creator'!$M$4),1,0)</f>
        <v>0</v>
      </c>
      <c r="PF103" s="2">
        <f>IF(AND(NJ103&gt;'Graph Creator'!$L$4,'Detalle de Cuentas'!NJ103&lt;='Graph Creator'!$M$4),1,0)</f>
        <v>0</v>
      </c>
      <c r="PG103" s="2">
        <f>IF(AND(NK103&gt;'Graph Creator'!$L$4,'Detalle de Cuentas'!NK103&lt;='Graph Creator'!$M$4),1,0)</f>
        <v>0</v>
      </c>
      <c r="PH103" s="2">
        <f>IF(AND(NL103&gt;'Graph Creator'!$L$4,'Detalle de Cuentas'!NL103&lt;='Graph Creator'!$M$4),1,0)</f>
        <v>0</v>
      </c>
      <c r="PI103" s="2">
        <f>IF(AND(NM103&gt;'Graph Creator'!$L$4,'Detalle de Cuentas'!NM103&lt;='Graph Creator'!$M$4),1,0)</f>
        <v>0</v>
      </c>
      <c r="PJ103" s="2">
        <f>IF(AND(NN103&gt;'Graph Creator'!$L$4,'Detalle de Cuentas'!NN103&lt;='Graph Creator'!$M$4),1,0)</f>
        <v>0</v>
      </c>
      <c r="PK103" s="2">
        <f>IF(AND(NO103&gt;'Graph Creator'!$L$4,'Detalle de Cuentas'!NO103&lt;='Graph Creator'!$M$4),1,0)</f>
        <v>0</v>
      </c>
      <c r="PL103" s="2">
        <f>IF(AND(NP103&gt;'Graph Creator'!$L$4,'Detalle de Cuentas'!NP103&lt;='Graph Creator'!$M$4),1,0)</f>
        <v>0</v>
      </c>
      <c r="PM103" s="2">
        <f>IF(AND(NQ103&gt;'Graph Creator'!$L$4,'Detalle de Cuentas'!NQ103&lt;='Graph Creator'!$M$4),1,0)</f>
        <v>0</v>
      </c>
      <c r="PN103" s="2">
        <f>IF(AND(NR103&gt;'Graph Creator'!$L$4,'Detalle de Cuentas'!NR103&lt;='Graph Creator'!$M$4),1,0)</f>
        <v>0</v>
      </c>
      <c r="PO103" s="2">
        <f>IF(AND(NS103&gt;'Graph Creator'!$L$4,'Detalle de Cuentas'!NS103&lt;='Graph Creator'!$M$4),1,0)</f>
        <v>0</v>
      </c>
      <c r="PP103" s="2">
        <f>IF(AND(NT103&gt;'Graph Creator'!$L$4,'Detalle de Cuentas'!NT103&lt;='Graph Creator'!$M$4),1,0)</f>
        <v>0</v>
      </c>
      <c r="PQ103" s="2">
        <f>IF(AND(NU103&gt;'Graph Creator'!$L$4,'Detalle de Cuentas'!NU103&lt;='Graph Creator'!$M$4),1,0)</f>
        <v>0</v>
      </c>
      <c r="PR103" s="2">
        <f>IF(AND(NV103&gt;'Graph Creator'!$L$4,'Detalle de Cuentas'!NV103&lt;='Graph Creator'!$M$4),1,0)</f>
        <v>0</v>
      </c>
      <c r="PS103" s="2">
        <f>IF(AND(NW103&gt;'Graph Creator'!$L$4,'Detalle de Cuentas'!NW103&lt;='Graph Creator'!$M$4),1,0)</f>
        <v>0</v>
      </c>
      <c r="PT103" s="2">
        <f>IF(AND(NX103&gt;'Graph Creator'!$L$4,'Detalle de Cuentas'!NX103&lt;='Graph Creator'!$M$4),1,0)</f>
        <v>0</v>
      </c>
      <c r="PU103" s="2">
        <f>IF(AND(NY103&gt;'Graph Creator'!$L$4,'Detalle de Cuentas'!NY103&lt;='Graph Creator'!$M$4),1,0)</f>
        <v>0</v>
      </c>
      <c r="PV103" s="2">
        <f>IF(AND(NZ103&gt;'Graph Creator'!$L$4,'Detalle de Cuentas'!NZ103&lt;='Graph Creator'!$M$4),1,0)</f>
        <v>0</v>
      </c>
      <c r="PW103" s="2">
        <f>IF(AND(OA103&gt;'Graph Creator'!$L$4,'Detalle de Cuentas'!OA103&lt;='Graph Creator'!$M$4),1,0)</f>
        <v>0</v>
      </c>
      <c r="PX103" s="2">
        <f>IF(AND(OB103&gt;'Graph Creator'!$L$4,'Detalle de Cuentas'!OB103&lt;='Graph Creator'!$M$4),1,0)</f>
        <v>0</v>
      </c>
      <c r="PY103" s="2">
        <f>IF(AND(OC103&gt;'Graph Creator'!$L$4,'Detalle de Cuentas'!OC103&lt;='Graph Creator'!$M$4),1,0)</f>
        <v>0</v>
      </c>
      <c r="PZ103" s="2">
        <f>IF(AND(NF103&gt;'Graph Creator'!$M$4,'Detalle de Cuentas'!NF103&lt;='Graph Creator'!$N$4),1,0)</f>
        <v>0</v>
      </c>
      <c r="QA103" s="2">
        <f>IF(AND(NG103&gt;'Graph Creator'!$M$4,'Detalle de Cuentas'!NG103&lt;='Graph Creator'!$N$4),1,0)</f>
        <v>0</v>
      </c>
      <c r="QB103" s="2">
        <f>IF(AND(NH103&gt;'Graph Creator'!$M$4,'Detalle de Cuentas'!NH103&lt;='Graph Creator'!$N$4),1,0)</f>
        <v>0</v>
      </c>
      <c r="QC103" s="2">
        <f>IF(AND(NI103&gt;'Graph Creator'!$M$4,'Detalle de Cuentas'!NI103&lt;='Graph Creator'!$N$4),1,0)</f>
        <v>0</v>
      </c>
      <c r="QD103" s="2">
        <f>IF(AND(NJ103&gt;'Graph Creator'!$M$4,'Detalle de Cuentas'!NJ103&lt;='Graph Creator'!$N$4),1,0)</f>
        <v>0</v>
      </c>
      <c r="QE103" s="2">
        <f>IF(AND(NK103&gt;'Graph Creator'!$M$4,'Detalle de Cuentas'!NK103&lt;='Graph Creator'!$N$4),1,0)</f>
        <v>0</v>
      </c>
      <c r="QF103" s="2">
        <f>IF(AND(NL103&gt;'Graph Creator'!$M$4,'Detalle de Cuentas'!NL103&lt;='Graph Creator'!$N$4),1,0)</f>
        <v>0</v>
      </c>
      <c r="QG103" s="2">
        <f>IF(AND(NM103&gt;'Graph Creator'!$M$4,'Detalle de Cuentas'!NM103&lt;='Graph Creator'!$N$4),1,0)</f>
        <v>0</v>
      </c>
      <c r="QH103" s="2">
        <f>IF(AND(NN103&gt;'Graph Creator'!$M$4,'Detalle de Cuentas'!NN103&lt;='Graph Creator'!$N$4),1,0)</f>
        <v>0</v>
      </c>
      <c r="QI103" s="2">
        <f>IF(AND(NO103&gt;'Graph Creator'!$M$4,'Detalle de Cuentas'!NO103&lt;='Graph Creator'!$N$4),1,0)</f>
        <v>0</v>
      </c>
      <c r="QJ103" s="2">
        <f>IF(AND(NP103&gt;'Graph Creator'!$M$4,'Detalle de Cuentas'!NP103&lt;='Graph Creator'!$N$4),1,0)</f>
        <v>0</v>
      </c>
      <c r="QK103" s="2">
        <f>IF(AND(NQ103&gt;'Graph Creator'!$M$4,'Detalle de Cuentas'!NQ103&lt;='Graph Creator'!$N$4),1,0)</f>
        <v>0</v>
      </c>
      <c r="QL103" s="2">
        <f>IF(AND(NR103&gt;'Graph Creator'!$M$4,'Detalle de Cuentas'!NR103&lt;='Graph Creator'!$N$4),1,0)</f>
        <v>0</v>
      </c>
      <c r="QM103" s="2">
        <f>IF(AND(NS103&gt;'Graph Creator'!$M$4,'Detalle de Cuentas'!NS103&lt;='Graph Creator'!$N$4),1,0)</f>
        <v>0</v>
      </c>
      <c r="QN103" s="2">
        <f>IF(AND(NT103&gt;'Graph Creator'!$M$4,'Detalle de Cuentas'!NT103&lt;='Graph Creator'!$N$4),1,0)</f>
        <v>0</v>
      </c>
      <c r="QO103" s="2">
        <f>IF(AND(NU103&gt;'Graph Creator'!$M$4,'Detalle de Cuentas'!NU103&lt;='Graph Creator'!$N$4),1,0)</f>
        <v>0</v>
      </c>
      <c r="QP103" s="2">
        <f>IF(AND(NV103&gt;'Graph Creator'!$M$4,'Detalle de Cuentas'!NV103&lt;='Graph Creator'!$N$4),1,0)</f>
        <v>0</v>
      </c>
      <c r="QQ103" s="2">
        <f>IF(AND(NW103&gt;'Graph Creator'!$M$4,'Detalle de Cuentas'!NW103&lt;='Graph Creator'!$N$4),1,0)</f>
        <v>0</v>
      </c>
      <c r="QR103" s="2">
        <f>IF(AND(NX103&gt;'Graph Creator'!$M$4,'Detalle de Cuentas'!NX103&lt;='Graph Creator'!$N$4),1,0)</f>
        <v>0</v>
      </c>
      <c r="QS103" s="2">
        <f>IF(AND(NY103&gt;'Graph Creator'!$M$4,'Detalle de Cuentas'!NY103&lt;='Graph Creator'!$N$4),1,0)</f>
        <v>0</v>
      </c>
      <c r="QT103" s="2">
        <f>IF(AND(NZ103&gt;'Graph Creator'!$M$4,'Detalle de Cuentas'!NZ103&lt;='Graph Creator'!$N$4),1,0)</f>
        <v>0</v>
      </c>
      <c r="QU103" s="2">
        <f>IF(AND(OA103&gt;'Graph Creator'!$M$4,'Detalle de Cuentas'!OA103&lt;='Graph Creator'!$N$4),1,0)</f>
        <v>0</v>
      </c>
      <c r="QV103" s="2">
        <f>IF(AND(OB103&gt;'Graph Creator'!$M$4,'Detalle de Cuentas'!OB103&lt;='Graph Creator'!$N$4),1,0)</f>
        <v>0</v>
      </c>
      <c r="QW103" s="2">
        <f>IF(AND(OC103&gt;'Graph Creator'!$M$4,'Detalle de Cuentas'!OC103&lt;='Graph Creator'!$N$4),1,0)</f>
        <v>0</v>
      </c>
      <c r="QX103" s="2">
        <f>IF(AND(NF103&gt;'Graph Creator'!$N$4,'Detalle de Cuentas'!NF103&lt;='Graph Creator'!$O$4),1,0)</f>
        <v>0</v>
      </c>
      <c r="QY103" s="2">
        <f>IF(AND(NG103&gt;'Graph Creator'!$N$4,'Detalle de Cuentas'!NG103&lt;='Graph Creator'!$O$4),1,0)</f>
        <v>0</v>
      </c>
      <c r="QZ103" s="2">
        <f>IF(AND(NH103&gt;'Graph Creator'!$N$4,'Detalle de Cuentas'!NH103&lt;='Graph Creator'!$O$4),1,0)</f>
        <v>0</v>
      </c>
      <c r="RA103" s="2">
        <f>IF(AND(NI103&gt;'Graph Creator'!$N$4,'Detalle de Cuentas'!NI103&lt;='Graph Creator'!$O$4),1,0)</f>
        <v>0</v>
      </c>
      <c r="RB103" s="2">
        <f>IF(AND(NJ103&gt;'Graph Creator'!$N$4,'Detalle de Cuentas'!NJ103&lt;='Graph Creator'!$O$4),1,0)</f>
        <v>0</v>
      </c>
      <c r="RC103" s="2">
        <f>IF(AND(NK103&gt;'Graph Creator'!$N$4,'Detalle de Cuentas'!NK103&lt;='Graph Creator'!$O$4),1,0)</f>
        <v>0</v>
      </c>
      <c r="RD103" s="2">
        <f>IF(AND(NL103&gt;'Graph Creator'!$N$4,'Detalle de Cuentas'!NL103&lt;='Graph Creator'!$O$4),1,0)</f>
        <v>0</v>
      </c>
      <c r="RE103" s="2">
        <f>IF(AND(NM103&gt;'Graph Creator'!$N$4,'Detalle de Cuentas'!NM103&lt;='Graph Creator'!$O$4),1,0)</f>
        <v>0</v>
      </c>
      <c r="RF103" s="2">
        <f>IF(AND(NN103&gt;'Graph Creator'!$N$4,'Detalle de Cuentas'!NN103&lt;='Graph Creator'!$O$4),1,0)</f>
        <v>0</v>
      </c>
      <c r="RG103" s="2">
        <f>IF(AND(NO103&gt;'Graph Creator'!$N$4,'Detalle de Cuentas'!NO103&lt;='Graph Creator'!$O$4),1,0)</f>
        <v>0</v>
      </c>
      <c r="RH103" s="2">
        <f>IF(AND(NP103&gt;'Graph Creator'!$N$4,'Detalle de Cuentas'!NP103&lt;='Graph Creator'!$O$4),1,0)</f>
        <v>0</v>
      </c>
      <c r="RI103" s="2">
        <f>IF(AND(NQ103&gt;'Graph Creator'!$N$4,'Detalle de Cuentas'!NQ103&lt;='Graph Creator'!$O$4),1,0)</f>
        <v>0</v>
      </c>
      <c r="RJ103" s="2">
        <f>IF(AND(NR103&gt;'Graph Creator'!$N$4,'Detalle de Cuentas'!NR103&lt;='Graph Creator'!$O$4),1,0)</f>
        <v>0</v>
      </c>
      <c r="RK103" s="2">
        <f>IF(AND(NS103&gt;'Graph Creator'!$N$4,'Detalle de Cuentas'!NS103&lt;='Graph Creator'!$O$4),1,0)</f>
        <v>0</v>
      </c>
      <c r="RL103" s="2">
        <f>IF(AND(NT103&gt;'Graph Creator'!$N$4,'Detalle de Cuentas'!NT103&lt;='Graph Creator'!$O$4),1,0)</f>
        <v>0</v>
      </c>
      <c r="RM103" s="2">
        <f>IF(AND(NU103&gt;'Graph Creator'!$N$4,'Detalle de Cuentas'!NU103&lt;='Graph Creator'!$O$4),1,0)</f>
        <v>0</v>
      </c>
      <c r="RN103" s="2">
        <f>IF(AND(NV103&gt;'Graph Creator'!$N$4,'Detalle de Cuentas'!NV103&lt;='Graph Creator'!$O$4),1,0)</f>
        <v>0</v>
      </c>
      <c r="RO103" s="2">
        <f>IF(AND(NW103&gt;'Graph Creator'!$N$4,'Detalle de Cuentas'!NW103&lt;='Graph Creator'!$O$4),1,0)</f>
        <v>0</v>
      </c>
      <c r="RP103" s="2">
        <f>IF(AND(NX103&gt;'Graph Creator'!$N$4,'Detalle de Cuentas'!NX103&lt;='Graph Creator'!$O$4),1,0)</f>
        <v>0</v>
      </c>
      <c r="RQ103" s="2">
        <f>IF(AND(NY103&gt;'Graph Creator'!$N$4,'Detalle de Cuentas'!NY103&lt;='Graph Creator'!$O$4),1,0)</f>
        <v>0</v>
      </c>
      <c r="RR103" s="2">
        <f>IF(AND(NZ103&gt;'Graph Creator'!$N$4,'Detalle de Cuentas'!NZ103&lt;='Graph Creator'!$O$4),1,0)</f>
        <v>0</v>
      </c>
      <c r="RS103" s="2">
        <f>IF(AND(OA103&gt;'Graph Creator'!$N$4,'Detalle de Cuentas'!OA103&lt;='Graph Creator'!$O$4),1,0)</f>
        <v>0</v>
      </c>
      <c r="RT103" s="2">
        <f>IF(AND(OB103&gt;'Graph Creator'!$N$4,'Detalle de Cuentas'!OB103&lt;='Graph Creator'!$O$4),1,0)</f>
        <v>0</v>
      </c>
      <c r="RU103" s="2">
        <f>IF(AND(OC103&gt;'Graph Creator'!$N$4,'Detalle de Cuentas'!OC103&lt;='Graph Creator'!$O$4),1,0)</f>
        <v>0</v>
      </c>
      <c r="RV103" s="2" t="e">
        <f t="shared" si="1224"/>
        <v>#VALUE!</v>
      </c>
      <c r="RW103" s="2" t="e">
        <f t="shared" si="1225"/>
        <v>#VALUE!</v>
      </c>
      <c r="RX103" s="2" t="e">
        <f t="shared" si="1226"/>
        <v>#VALUE!</v>
      </c>
      <c r="RY103" s="2" t="e">
        <f t="shared" si="1227"/>
        <v>#VALUE!</v>
      </c>
      <c r="RZ103" s="2" t="e">
        <f t="shared" si="1228"/>
        <v>#VALUE!</v>
      </c>
      <c r="SA103" s="2" t="e">
        <f t="shared" si="1229"/>
        <v>#VALUE!</v>
      </c>
      <c r="SB103" s="2" t="e">
        <f t="shared" si="1230"/>
        <v>#VALUE!</v>
      </c>
      <c r="SC103" s="2" t="e">
        <f t="shared" si="1231"/>
        <v>#VALUE!</v>
      </c>
      <c r="SD103" s="2" t="e">
        <f t="shared" si="1232"/>
        <v>#VALUE!</v>
      </c>
      <c r="SE103" s="2" t="e">
        <f t="shared" si="1233"/>
        <v>#VALUE!</v>
      </c>
      <c r="SF103" s="2" t="e">
        <f t="shared" si="1234"/>
        <v>#VALUE!</v>
      </c>
      <c r="SG103" s="2" t="e">
        <f t="shared" si="1235"/>
        <v>#VALUE!</v>
      </c>
      <c r="SH103" s="2" t="e">
        <f t="shared" si="1236"/>
        <v>#VALUE!</v>
      </c>
      <c r="SI103" s="2" t="e">
        <f t="shared" si="1237"/>
        <v>#VALUE!</v>
      </c>
      <c r="SJ103" s="2" t="e">
        <f t="shared" si="1238"/>
        <v>#VALUE!</v>
      </c>
      <c r="SK103" s="2" t="e">
        <f t="shared" si="1239"/>
        <v>#VALUE!</v>
      </c>
      <c r="SL103" s="2" t="e">
        <f t="shared" si="1240"/>
        <v>#VALUE!</v>
      </c>
      <c r="SM103" s="2" t="e">
        <f t="shared" si="1241"/>
        <v>#VALUE!</v>
      </c>
      <c r="SN103" s="2" t="e">
        <f t="shared" si="1242"/>
        <v>#VALUE!</v>
      </c>
      <c r="SO103" s="2" t="e">
        <f t="shared" si="1243"/>
        <v>#VALUE!</v>
      </c>
      <c r="SP103" s="2" t="e">
        <f t="shared" si="1244"/>
        <v>#VALUE!</v>
      </c>
      <c r="SQ103" s="2" t="e">
        <f t="shared" si="1245"/>
        <v>#VALUE!</v>
      </c>
      <c r="SR103" s="2" t="e">
        <f t="shared" si="1246"/>
        <v>#VALUE!</v>
      </c>
      <c r="SS103" s="2" t="e">
        <f t="shared" si="1247"/>
        <v>#VALUE!</v>
      </c>
      <c r="ST103" s="2" t="e">
        <f t="shared" si="1248"/>
        <v>#VALUE!</v>
      </c>
      <c r="SU103" s="2" t="e">
        <f t="shared" si="1249"/>
        <v>#VALUE!</v>
      </c>
      <c r="SV103" s="2" t="e">
        <f t="shared" si="1250"/>
        <v>#VALUE!</v>
      </c>
      <c r="SW103" s="2" t="e">
        <f t="shared" si="1251"/>
        <v>#VALUE!</v>
      </c>
      <c r="SX103" s="2" t="e">
        <f t="shared" si="1252"/>
        <v>#VALUE!</v>
      </c>
      <c r="SY103" s="2" t="e">
        <f t="shared" si="1253"/>
        <v>#VALUE!</v>
      </c>
      <c r="SZ103" s="2" t="e">
        <f t="shared" si="1254"/>
        <v>#VALUE!</v>
      </c>
      <c r="TA103" s="2" t="e">
        <f t="shared" si="1255"/>
        <v>#VALUE!</v>
      </c>
      <c r="TB103" s="2" t="e">
        <f t="shared" si="1256"/>
        <v>#VALUE!</v>
      </c>
      <c r="TC103" s="2" t="e">
        <f t="shared" si="1257"/>
        <v>#VALUE!</v>
      </c>
      <c r="TD103" s="2" t="e">
        <f t="shared" si="1258"/>
        <v>#VALUE!</v>
      </c>
      <c r="TE103" s="2" t="e">
        <f t="shared" si="1259"/>
        <v>#VALUE!</v>
      </c>
      <c r="TF103" s="2" t="str">
        <f>IF(DZ103=1,IF(SUM(DZ$17:DZ103)&lt;2,""&amp;B103,", "&amp;B103),"")</f>
        <v/>
      </c>
      <c r="TG103" s="2" t="str">
        <f t="shared" si="1272"/>
        <v/>
      </c>
      <c r="TH103" s="2">
        <f t="shared" si="1260"/>
        <v>0</v>
      </c>
      <c r="TI103" s="14" t="str">
        <f t="shared" si="1261"/>
        <v/>
      </c>
      <c r="TJ103" s="14" t="e">
        <f t="shared" si="1081"/>
        <v>#VALUE!</v>
      </c>
      <c r="TK103" s="14" t="e">
        <f t="shared" si="1082"/>
        <v>#VALUE!</v>
      </c>
      <c r="TL103" s="14" t="e">
        <f t="shared" si="1083"/>
        <v>#VALUE!</v>
      </c>
      <c r="TM103" s="14" t="e">
        <f t="shared" si="1084"/>
        <v>#VALUE!</v>
      </c>
      <c r="TN103" s="14" t="e">
        <f t="shared" si="1085"/>
        <v>#VALUE!</v>
      </c>
      <c r="TO103" s="14" t="e">
        <f t="shared" si="1086"/>
        <v>#VALUE!</v>
      </c>
      <c r="TP103" s="14" t="e">
        <f t="shared" si="1087"/>
        <v>#VALUE!</v>
      </c>
      <c r="TQ103" s="14" t="e">
        <f t="shared" si="1088"/>
        <v>#VALUE!</v>
      </c>
      <c r="TR103" s="14" t="e">
        <f t="shared" si="1089"/>
        <v>#VALUE!</v>
      </c>
      <c r="TS103" s="14" t="e">
        <f t="shared" si="1090"/>
        <v>#VALUE!</v>
      </c>
      <c r="TT103" s="14" t="e">
        <f t="shared" si="1091"/>
        <v>#VALUE!</v>
      </c>
      <c r="TU103" s="14" t="e">
        <f t="shared" si="1092"/>
        <v>#VALUE!</v>
      </c>
      <c r="TV103" s="14" t="e">
        <f t="shared" si="1093"/>
        <v>#VALUE!</v>
      </c>
      <c r="TW103" s="14" t="e">
        <f t="shared" si="1094"/>
        <v>#VALUE!</v>
      </c>
      <c r="TX103" s="14" t="e">
        <f t="shared" si="1095"/>
        <v>#VALUE!</v>
      </c>
      <c r="TY103" s="14" t="e">
        <f t="shared" si="1096"/>
        <v>#VALUE!</v>
      </c>
      <c r="TZ103" s="14" t="e">
        <f t="shared" si="1097"/>
        <v>#VALUE!</v>
      </c>
      <c r="UA103" s="14" t="e">
        <f t="shared" si="1098"/>
        <v>#VALUE!</v>
      </c>
      <c r="UB103" s="14" t="e">
        <f t="shared" si="1099"/>
        <v>#VALUE!</v>
      </c>
      <c r="UC103" s="14" t="e">
        <f t="shared" si="1100"/>
        <v>#VALUE!</v>
      </c>
      <c r="UD103" s="14" t="e">
        <f t="shared" si="1101"/>
        <v>#VALUE!</v>
      </c>
      <c r="UE103" s="14" t="e">
        <f t="shared" si="1102"/>
        <v>#VALUE!</v>
      </c>
      <c r="UF103" s="14" t="e">
        <f t="shared" si="1103"/>
        <v>#VALUE!</v>
      </c>
      <c r="UH103" s="2">
        <f>IF($C$4-$R103&gt;'Graph Creator'!$E$2*'Graph Creator'!$D$13*12,0,1)</f>
        <v>1</v>
      </c>
      <c r="UJ103" s="2" t="e">
        <f t="shared" si="1262"/>
        <v>#VALUE!</v>
      </c>
      <c r="UK103" s="2" t="e">
        <f t="shared" si="1104"/>
        <v>#VALUE!</v>
      </c>
      <c r="UL103" s="2" t="e">
        <f t="shared" si="1105"/>
        <v>#VALUE!</v>
      </c>
      <c r="UM103" s="2" t="e">
        <f t="shared" si="1106"/>
        <v>#VALUE!</v>
      </c>
      <c r="UN103" s="2" t="e">
        <f t="shared" si="1107"/>
        <v>#VALUE!</v>
      </c>
      <c r="UO103" s="2" t="e">
        <f t="shared" si="1108"/>
        <v>#VALUE!</v>
      </c>
      <c r="UP103" s="2" t="e">
        <f t="shared" si="1109"/>
        <v>#VALUE!</v>
      </c>
      <c r="UQ103" s="2" t="e">
        <f t="shared" si="1110"/>
        <v>#VALUE!</v>
      </c>
      <c r="UR103" s="2" t="e">
        <f t="shared" si="1111"/>
        <v>#VALUE!</v>
      </c>
      <c r="US103" s="2" t="e">
        <f t="shared" si="1112"/>
        <v>#VALUE!</v>
      </c>
      <c r="UT103" s="2" t="e">
        <f t="shared" si="1113"/>
        <v>#VALUE!</v>
      </c>
      <c r="UU103" s="2" t="e">
        <f t="shared" si="1114"/>
        <v>#VALUE!</v>
      </c>
      <c r="UV103" s="2" t="e">
        <f t="shared" si="1115"/>
        <v>#VALUE!</v>
      </c>
      <c r="UW103" s="2" t="e">
        <f t="shared" si="1116"/>
        <v>#VALUE!</v>
      </c>
      <c r="UX103" s="2" t="e">
        <f t="shared" si="1117"/>
        <v>#VALUE!</v>
      </c>
      <c r="UY103" s="2" t="e">
        <f t="shared" si="1118"/>
        <v>#VALUE!</v>
      </c>
      <c r="UZ103" s="2" t="e">
        <f t="shared" si="1119"/>
        <v>#VALUE!</v>
      </c>
      <c r="VA103" s="2" t="e">
        <f t="shared" si="1120"/>
        <v>#VALUE!</v>
      </c>
      <c r="VB103" s="2" t="e">
        <f t="shared" si="1121"/>
        <v>#VALUE!</v>
      </c>
      <c r="VC103" s="2" t="e">
        <f t="shared" si="1122"/>
        <v>#VALUE!</v>
      </c>
      <c r="VD103" s="2" t="e">
        <f t="shared" si="1123"/>
        <v>#VALUE!</v>
      </c>
      <c r="VE103" s="2" t="e">
        <f t="shared" si="1124"/>
        <v>#VALUE!</v>
      </c>
      <c r="VF103" s="2" t="e">
        <f t="shared" si="1125"/>
        <v>#VALUE!</v>
      </c>
      <c r="VG103" s="2" t="e">
        <f t="shared" si="1126"/>
        <v>#VALUE!</v>
      </c>
      <c r="VH103" s="2" t="e">
        <f t="shared" si="1127"/>
        <v>#VALUE!</v>
      </c>
      <c r="VI103" s="2" t="e">
        <f t="shared" si="1128"/>
        <v>#VALUE!</v>
      </c>
      <c r="VJ103" s="2" t="e">
        <f t="shared" si="1129"/>
        <v>#VALUE!</v>
      </c>
      <c r="VK103" s="2" t="e">
        <f t="shared" si="1130"/>
        <v>#VALUE!</v>
      </c>
      <c r="VL103" s="2" t="e">
        <f t="shared" si="1131"/>
        <v>#VALUE!</v>
      </c>
      <c r="VM103" s="2" t="e">
        <f t="shared" si="1132"/>
        <v>#VALUE!</v>
      </c>
      <c r="VN103" s="2" t="e">
        <f t="shared" si="1133"/>
        <v>#VALUE!</v>
      </c>
      <c r="VO103" s="2" t="e">
        <f t="shared" si="1134"/>
        <v>#VALUE!</v>
      </c>
      <c r="VP103" s="2" t="e">
        <f t="shared" si="1135"/>
        <v>#VALUE!</v>
      </c>
      <c r="VQ103" s="2" t="e">
        <f t="shared" si="1136"/>
        <v>#VALUE!</v>
      </c>
      <c r="VR103" s="2" t="e">
        <f t="shared" si="1137"/>
        <v>#VALUE!</v>
      </c>
      <c r="VS103" s="2" t="e">
        <f t="shared" si="1138"/>
        <v>#VALUE!</v>
      </c>
      <c r="VT103" s="98">
        <f t="shared" si="1263"/>
        <v>0</v>
      </c>
      <c r="VU103" s="98">
        <f t="shared" si="1139"/>
        <v>0</v>
      </c>
      <c r="VV103" s="98">
        <f t="shared" si="1140"/>
        <v>0</v>
      </c>
      <c r="VW103" s="98">
        <f t="shared" si="1141"/>
        <v>0</v>
      </c>
      <c r="VX103" s="98">
        <f t="shared" si="1142"/>
        <v>0</v>
      </c>
      <c r="VY103" s="98">
        <f t="shared" si="1143"/>
        <v>0</v>
      </c>
      <c r="VZ103" s="98">
        <f t="shared" si="1144"/>
        <v>0</v>
      </c>
      <c r="WA103" s="98">
        <f t="shared" si="1145"/>
        <v>0</v>
      </c>
      <c r="WB103" s="98">
        <f t="shared" si="1146"/>
        <v>0</v>
      </c>
      <c r="WC103" s="98">
        <f t="shared" si="1147"/>
        <v>0</v>
      </c>
      <c r="WD103" s="98">
        <f t="shared" si="1148"/>
        <v>0</v>
      </c>
      <c r="WE103" s="98">
        <f t="shared" si="1149"/>
        <v>0</v>
      </c>
      <c r="WF103" s="98">
        <f t="shared" si="1150"/>
        <v>0</v>
      </c>
      <c r="WG103" s="98">
        <f t="shared" si="1151"/>
        <v>0</v>
      </c>
      <c r="WH103" s="98">
        <f t="shared" si="1152"/>
        <v>0</v>
      </c>
      <c r="WI103" s="98">
        <f t="shared" si="1153"/>
        <v>0</v>
      </c>
      <c r="WJ103" s="98">
        <f t="shared" si="1154"/>
        <v>0</v>
      </c>
      <c r="WK103" s="98">
        <f t="shared" si="1155"/>
        <v>0</v>
      </c>
      <c r="WL103" s="98">
        <f t="shared" si="1156"/>
        <v>0</v>
      </c>
      <c r="WM103" s="98">
        <f t="shared" si="1157"/>
        <v>0</v>
      </c>
      <c r="WN103" s="98">
        <f t="shared" si="1158"/>
        <v>0</v>
      </c>
      <c r="WO103" s="98">
        <f t="shared" si="1159"/>
        <v>0</v>
      </c>
      <c r="WP103" s="98">
        <f t="shared" si="1160"/>
        <v>0</v>
      </c>
      <c r="WQ103" s="98">
        <f t="shared" si="1161"/>
        <v>0</v>
      </c>
      <c r="WR103" s="98">
        <f>IFERROR(INDEX('Score Calculation'!$D$38:$D$41,MATCH('Detalle de Cuentas'!VT103,'Score Calculation'!$C$38:$C$41,1)),0)</f>
        <v>4</v>
      </c>
      <c r="WS103" s="98">
        <f>IFERROR(INDEX('Score Calculation'!$D$38:$D$41,MATCH('Detalle de Cuentas'!VU103,'Score Calculation'!$C$38:$C$41,1)),0)</f>
        <v>4</v>
      </c>
      <c r="WT103" s="98">
        <f>IFERROR(INDEX('Score Calculation'!$D$38:$D$41,MATCH('Detalle de Cuentas'!VV103,'Score Calculation'!$C$38:$C$41,1)),0)</f>
        <v>4</v>
      </c>
      <c r="WU103" s="98">
        <f>IFERROR(INDEX('Score Calculation'!$D$38:$D$41,MATCH('Detalle de Cuentas'!VW103,'Score Calculation'!$C$38:$C$41,1)),0)</f>
        <v>4</v>
      </c>
      <c r="WV103" s="98">
        <f>IFERROR(INDEX('Score Calculation'!$D$38:$D$41,MATCH('Detalle de Cuentas'!VX103,'Score Calculation'!$C$38:$C$41,1)),0)</f>
        <v>4</v>
      </c>
      <c r="WW103" s="98">
        <f>IFERROR(INDEX('Score Calculation'!$D$38:$D$41,MATCH('Detalle de Cuentas'!VY103,'Score Calculation'!$C$38:$C$41,1)),0)</f>
        <v>4</v>
      </c>
      <c r="WX103" s="98">
        <f>IFERROR(INDEX('Score Calculation'!$D$38:$D$41,MATCH('Detalle de Cuentas'!VZ103,'Score Calculation'!$C$38:$C$41,1)),0)</f>
        <v>4</v>
      </c>
      <c r="WY103" s="98">
        <f>IFERROR(INDEX('Score Calculation'!$D$38:$D$41,MATCH('Detalle de Cuentas'!WA103,'Score Calculation'!$C$38:$C$41,1)),0)</f>
        <v>4</v>
      </c>
      <c r="WZ103" s="98">
        <f>IFERROR(INDEX('Score Calculation'!$D$38:$D$41,MATCH('Detalle de Cuentas'!WB103,'Score Calculation'!$C$38:$C$41,1)),0)</f>
        <v>4</v>
      </c>
      <c r="XA103" s="98">
        <f>IFERROR(INDEX('Score Calculation'!$D$38:$D$41,MATCH('Detalle de Cuentas'!WC103,'Score Calculation'!$C$38:$C$41,1)),0)</f>
        <v>4</v>
      </c>
      <c r="XB103" s="98">
        <f>IFERROR(INDEX('Score Calculation'!$D$38:$D$41,MATCH('Detalle de Cuentas'!WD103,'Score Calculation'!$C$38:$C$41,1)),0)</f>
        <v>4</v>
      </c>
      <c r="XC103" s="98">
        <f>IFERROR(INDEX('Score Calculation'!$D$38:$D$41,MATCH('Detalle de Cuentas'!WE103,'Score Calculation'!$C$38:$C$41,1)),0)</f>
        <v>4</v>
      </c>
      <c r="XD103" s="98">
        <f>IFERROR(INDEX('Score Calculation'!$D$38:$D$41,MATCH('Detalle de Cuentas'!WF103,'Score Calculation'!$C$38:$C$41,1)),0)</f>
        <v>4</v>
      </c>
      <c r="XE103" s="98">
        <f>IFERROR(INDEX('Score Calculation'!$D$38:$D$41,MATCH('Detalle de Cuentas'!WG103,'Score Calculation'!$C$38:$C$41,1)),0)</f>
        <v>4</v>
      </c>
      <c r="XF103" s="98">
        <f>IFERROR(INDEX('Score Calculation'!$D$38:$D$41,MATCH('Detalle de Cuentas'!WH103,'Score Calculation'!$C$38:$C$41,1)),0)</f>
        <v>4</v>
      </c>
      <c r="XG103" s="98">
        <f>IFERROR(INDEX('Score Calculation'!$D$38:$D$41,MATCH('Detalle de Cuentas'!WI103,'Score Calculation'!$C$38:$C$41,1)),0)</f>
        <v>4</v>
      </c>
      <c r="XH103" s="98">
        <f>IFERROR(INDEX('Score Calculation'!$D$38:$D$41,MATCH('Detalle de Cuentas'!WJ103,'Score Calculation'!$C$38:$C$41,1)),0)</f>
        <v>4</v>
      </c>
      <c r="XI103" s="98">
        <f>IFERROR(INDEX('Score Calculation'!$D$38:$D$41,MATCH('Detalle de Cuentas'!WK103,'Score Calculation'!$C$38:$C$41,1)),0)</f>
        <v>4</v>
      </c>
      <c r="XJ103" s="98">
        <f>IFERROR(INDEX('Score Calculation'!$D$38:$D$41,MATCH('Detalle de Cuentas'!WL103,'Score Calculation'!$C$38:$C$41,1)),0)</f>
        <v>4</v>
      </c>
      <c r="XK103" s="98">
        <f>IFERROR(INDEX('Score Calculation'!$D$38:$D$41,MATCH('Detalle de Cuentas'!WM103,'Score Calculation'!$C$38:$C$41,1)),0)</f>
        <v>4</v>
      </c>
      <c r="XL103" s="98">
        <f>IFERROR(INDEX('Score Calculation'!$D$38:$D$41,MATCH('Detalle de Cuentas'!WN103,'Score Calculation'!$C$38:$C$41,1)),0)</f>
        <v>4</v>
      </c>
      <c r="XM103" s="98">
        <f>IFERROR(INDEX('Score Calculation'!$D$38:$D$41,MATCH('Detalle de Cuentas'!WO103,'Score Calculation'!$C$38:$C$41,1)),0)</f>
        <v>4</v>
      </c>
      <c r="XN103" s="98">
        <f>IFERROR(INDEX('Score Calculation'!$D$38:$D$41,MATCH('Detalle de Cuentas'!WP103,'Score Calculation'!$C$38:$C$41,1)),0)</f>
        <v>4</v>
      </c>
      <c r="XO103" s="98">
        <f>IFERROR(INDEX('Score Calculation'!$D$38:$D$41,MATCH('Detalle de Cuentas'!WQ103,'Score Calculation'!$C$38:$C$41,1)),0)</f>
        <v>4</v>
      </c>
      <c r="XP103" s="98">
        <f>IFERROR(INDEX('Score Calculation'!$D$24:$D$31,MATCH('Detalle de Cuentas'!NF103,'Score Calculation'!$C$24:$C$31,1)),0)</f>
        <v>1</v>
      </c>
      <c r="XQ103" s="98">
        <f>IFERROR(INDEX('Score Calculation'!$D$24:$D$31,MATCH('Detalle de Cuentas'!NG103,'Score Calculation'!$C$24:$C$31,1)),0)</f>
        <v>1</v>
      </c>
      <c r="XR103" s="98">
        <f>IFERROR(INDEX('Score Calculation'!$D$24:$D$31,MATCH('Detalle de Cuentas'!NH103,'Score Calculation'!$C$24:$C$31,1)),0)</f>
        <v>1</v>
      </c>
      <c r="XS103" s="98">
        <f>IFERROR(INDEX('Score Calculation'!$D$24:$D$31,MATCH('Detalle de Cuentas'!NI103,'Score Calculation'!$C$24:$C$31,1)),0)</f>
        <v>1</v>
      </c>
      <c r="XT103" s="98">
        <f>IFERROR(INDEX('Score Calculation'!$D$24:$D$31,MATCH('Detalle de Cuentas'!NJ103,'Score Calculation'!$C$24:$C$31,1)),0)</f>
        <v>1</v>
      </c>
      <c r="XU103" s="98">
        <f>IFERROR(INDEX('Score Calculation'!$D$24:$D$31,MATCH('Detalle de Cuentas'!NK103,'Score Calculation'!$C$24:$C$31,1)),0)</f>
        <v>1</v>
      </c>
      <c r="XV103" s="98">
        <f>IFERROR(INDEX('Score Calculation'!$D$24:$D$31,MATCH('Detalle de Cuentas'!NL103,'Score Calculation'!$C$24:$C$31,1)),0)</f>
        <v>1</v>
      </c>
      <c r="XW103" s="98">
        <f>IFERROR(INDEX('Score Calculation'!$D$24:$D$31,MATCH('Detalle de Cuentas'!NM103,'Score Calculation'!$C$24:$C$31,1)),0)</f>
        <v>1</v>
      </c>
      <c r="XX103" s="98">
        <f>IFERROR(INDEX('Score Calculation'!$D$24:$D$31,MATCH('Detalle de Cuentas'!NN103,'Score Calculation'!$C$24:$C$31,1)),0)</f>
        <v>1</v>
      </c>
      <c r="XY103" s="98">
        <f>IFERROR(INDEX('Score Calculation'!$D$24:$D$31,MATCH('Detalle de Cuentas'!NO103,'Score Calculation'!$C$24:$C$31,1)),0)</f>
        <v>1</v>
      </c>
      <c r="XZ103" s="98">
        <f>IFERROR(INDEX('Score Calculation'!$D$24:$D$31,MATCH('Detalle de Cuentas'!NP103,'Score Calculation'!$C$24:$C$31,1)),0)</f>
        <v>1</v>
      </c>
      <c r="YA103" s="98">
        <f>IFERROR(INDEX('Score Calculation'!$D$24:$D$31,MATCH('Detalle de Cuentas'!NQ103,'Score Calculation'!$C$24:$C$31,1)),0)</f>
        <v>1</v>
      </c>
      <c r="YB103" s="98">
        <f>IFERROR(INDEX('Score Calculation'!$D$24:$D$31,MATCH('Detalle de Cuentas'!NR103,'Score Calculation'!$C$24:$C$31,1)),0)</f>
        <v>1</v>
      </c>
      <c r="YC103" s="98">
        <f>IFERROR(INDEX('Score Calculation'!$D$24:$D$31,MATCH('Detalle de Cuentas'!NS103,'Score Calculation'!$C$24:$C$31,1)),0)</f>
        <v>1</v>
      </c>
      <c r="YD103" s="98">
        <f>IFERROR(INDEX('Score Calculation'!$D$24:$D$31,MATCH('Detalle de Cuentas'!NT103,'Score Calculation'!$C$24:$C$31,1)),0)</f>
        <v>1</v>
      </c>
      <c r="YE103" s="98">
        <f>IFERROR(INDEX('Score Calculation'!$D$24:$D$31,MATCH('Detalle de Cuentas'!NU103,'Score Calculation'!$C$24:$C$31,1)),0)</f>
        <v>1</v>
      </c>
      <c r="YF103" s="98">
        <f>IFERROR(INDEX('Score Calculation'!$D$24:$D$31,MATCH('Detalle de Cuentas'!NV103,'Score Calculation'!$C$24:$C$31,1)),0)</f>
        <v>1</v>
      </c>
      <c r="YG103" s="98">
        <f>IFERROR(INDEX('Score Calculation'!$D$24:$D$31,MATCH('Detalle de Cuentas'!NW103,'Score Calculation'!$C$24:$C$31,1)),0)</f>
        <v>1</v>
      </c>
      <c r="YH103" s="98">
        <f>IFERROR(INDEX('Score Calculation'!$D$24:$D$31,MATCH('Detalle de Cuentas'!NX103,'Score Calculation'!$C$24:$C$31,1)),0)</f>
        <v>1</v>
      </c>
      <c r="YI103" s="98">
        <f>IFERROR(INDEX('Score Calculation'!$D$24:$D$31,MATCH('Detalle de Cuentas'!NY103,'Score Calculation'!$C$24:$C$31,1)),0)</f>
        <v>1</v>
      </c>
      <c r="YJ103" s="98">
        <f>IFERROR(INDEX('Score Calculation'!$D$24:$D$31,MATCH('Detalle de Cuentas'!NZ103,'Score Calculation'!$C$24:$C$31,1)),0)</f>
        <v>1</v>
      </c>
      <c r="YK103" s="98">
        <f>IFERROR(INDEX('Score Calculation'!$D$24:$D$31,MATCH('Detalle de Cuentas'!OA103,'Score Calculation'!$C$24:$C$31,1)),0)</f>
        <v>1</v>
      </c>
      <c r="YL103" s="98">
        <f>IFERROR(INDEX('Score Calculation'!$D$24:$D$31,MATCH('Detalle de Cuentas'!OB103,'Score Calculation'!$C$24:$C$31,1)),0)</f>
        <v>1</v>
      </c>
      <c r="YM103" s="98">
        <f>IFERROR(INDEX('Score Calculation'!$D$24:$D$31,MATCH('Detalle de Cuentas'!OC103,'Score Calculation'!$C$24:$C$31,1)),0)</f>
        <v>1</v>
      </c>
      <c r="YN103" s="98">
        <f t="shared" si="1264"/>
        <v>0</v>
      </c>
      <c r="YO103" s="98">
        <f>IF(LEFT(TRIM($D103),15)="GRUPO SOLIDARIO",$L103*'Score Calculation'!$H$5,IF(TRIM('Detalle de Cuentas'!$C103)="Semanal",'Detalle de Cuentas'!$L103*'Score Calculation'!$H$6,'Detalle de Cuentas'!$L103))</f>
        <v>0</v>
      </c>
      <c r="YP103" s="99">
        <f>IFERROR(INDEX('Score Calculation'!$D$54:$D$60,MATCH($YO103,'Score Calculation'!$C$54:$C$60,1)),1)</f>
        <v>0.2</v>
      </c>
      <c r="YQ103" s="99">
        <f>IFERROR(INDEX('Score Calculation'!$D$65:$D$123,MATCH(LEFT(TRIM('Detalle de Cuentas'!$F103),20),'Score Calculation'!$F$65:$F$123,0)),1)</f>
        <v>1</v>
      </c>
      <c r="YR103" s="99">
        <f>IFERROR(INDEX('Score Calculation'!$D$46:$D$49,MATCH('Detalle de Cuentas'!$YN103,'Score Calculation'!$C$46:$C$49,1)),1)</f>
        <v>4</v>
      </c>
      <c r="YS103" s="99">
        <f t="shared" si="1265"/>
        <v>0</v>
      </c>
      <c r="YT103" s="99">
        <f t="shared" si="1266"/>
        <v>0</v>
      </c>
      <c r="YU103" s="98" t="str">
        <f t="shared" si="1267"/>
        <v/>
      </c>
      <c r="YV103" s="109">
        <f t="shared" si="1268"/>
        <v>1</v>
      </c>
      <c r="YW103" s="109">
        <f>IFERROR(INDEX('Score Calculation'!$D$187:$D$245,MATCH(LEFT(TRIM('Detalle de Cuentas'!$F103),20),'Score Calculation'!$F$187:$F$245,0)),1)</f>
        <v>1</v>
      </c>
      <c r="YX103" s="109">
        <f>IFERROR(IF($E103="HIPOTECA",-PMT('Score Calculation'!$H$266/(360/$J103),$G103,$YO103)*(30/$J103),-PMT('Score Calculation'!$H$267/(360/$J103),$G103,$YO103)*(30/$J103)),0)</f>
        <v>0</v>
      </c>
      <c r="YY103" s="109">
        <f t="shared" si="1312"/>
        <v>0</v>
      </c>
      <c r="YZ103" s="109">
        <f t="shared" si="1312"/>
        <v>0</v>
      </c>
      <c r="ZA103" s="109">
        <f t="shared" si="1312"/>
        <v>0</v>
      </c>
      <c r="ZB103" s="109">
        <f t="shared" si="1312"/>
        <v>0</v>
      </c>
      <c r="ZC103" s="109">
        <f t="shared" si="1312"/>
        <v>0</v>
      </c>
      <c r="ZD103" s="109">
        <f t="shared" si="1309"/>
        <v>0</v>
      </c>
      <c r="ZE103" s="109">
        <f t="shared" si="1309"/>
        <v>0</v>
      </c>
      <c r="ZF103" s="109">
        <f t="shared" si="1309"/>
        <v>0</v>
      </c>
      <c r="ZG103" s="109">
        <f t="shared" si="1309"/>
        <v>0</v>
      </c>
      <c r="ZH103" s="109">
        <f t="shared" si="1309"/>
        <v>0</v>
      </c>
      <c r="ZI103" s="109">
        <f t="shared" si="1269"/>
        <v>0</v>
      </c>
    </row>
    <row r="104" spans="2:685" x14ac:dyDescent="0.2">
      <c r="B104" s="41">
        <v>88</v>
      </c>
      <c r="C104" s="42"/>
      <c r="D104" s="42"/>
      <c r="E104" s="42"/>
      <c r="F104" s="42"/>
      <c r="G104" s="42"/>
      <c r="H104" s="42"/>
      <c r="I104" s="29"/>
      <c r="J104" s="6" t="str">
        <f t="shared" si="814"/>
        <v/>
      </c>
      <c r="K104" s="43"/>
      <c r="L104" s="43"/>
      <c r="M104" s="43"/>
      <c r="N104" s="43"/>
      <c r="O104" s="43"/>
      <c r="P104" s="44" t="str">
        <f t="shared" si="1162"/>
        <v/>
      </c>
      <c r="Q104" s="26"/>
      <c r="R104" s="26"/>
      <c r="S104" s="26"/>
      <c r="T104" s="26"/>
      <c r="U104" s="29"/>
      <c r="V104" s="43"/>
      <c r="W104" s="26"/>
      <c r="X104" s="29"/>
      <c r="Y104" s="6">
        <f>IF('Detalle de Cuentas'!$C$4-$R104&gt;'Graph Creator'!$E$2*'Graph Creator'!$D$13*12,0,1)</f>
        <v>1</v>
      </c>
      <c r="Z104" s="45">
        <f t="shared" si="815"/>
        <v>0</v>
      </c>
      <c r="AA104" s="2" t="e">
        <f t="shared" si="1163"/>
        <v>#VALUE!</v>
      </c>
      <c r="AB104" s="2" t="e">
        <f t="shared" si="1164"/>
        <v>#VALUE!</v>
      </c>
      <c r="AC104" s="2" t="e">
        <f t="shared" si="1165"/>
        <v>#VALUE!</v>
      </c>
      <c r="AD104" s="2" t="e">
        <f t="shared" si="1166"/>
        <v>#VALUE!</v>
      </c>
      <c r="AE104" s="2" t="e">
        <f t="shared" si="1167"/>
        <v>#VALUE!</v>
      </c>
      <c r="AF104" s="2" t="e">
        <f t="shared" si="1168"/>
        <v>#VALUE!</v>
      </c>
      <c r="AG104" s="2">
        <f t="shared" si="1169"/>
        <v>0</v>
      </c>
      <c r="AH104" s="2">
        <f t="shared" si="1170"/>
        <v>0</v>
      </c>
      <c r="AI104" s="2" t="str">
        <f t="shared" si="1171"/>
        <v/>
      </c>
      <c r="AJ104" s="2" t="str">
        <f t="shared" ref="AJ104:BE104" si="1315">IFERROR(SEARCH(".",$I104,AI104+1),"")</f>
        <v/>
      </c>
      <c r="AK104" s="2" t="str">
        <f t="shared" si="1315"/>
        <v/>
      </c>
      <c r="AL104" s="2" t="str">
        <f t="shared" si="1315"/>
        <v/>
      </c>
      <c r="AM104" s="2" t="str">
        <f t="shared" si="1315"/>
        <v/>
      </c>
      <c r="AN104" s="2" t="str">
        <f t="shared" si="1315"/>
        <v/>
      </c>
      <c r="AO104" s="2" t="str">
        <f t="shared" si="1315"/>
        <v/>
      </c>
      <c r="AP104" s="2" t="str">
        <f t="shared" si="1315"/>
        <v/>
      </c>
      <c r="AQ104" s="2" t="str">
        <f t="shared" si="1315"/>
        <v/>
      </c>
      <c r="AR104" s="2" t="str">
        <f t="shared" si="1315"/>
        <v/>
      </c>
      <c r="AS104" s="2" t="str">
        <f t="shared" si="1315"/>
        <v/>
      </c>
      <c r="AT104" s="2" t="str">
        <f t="shared" si="1315"/>
        <v/>
      </c>
      <c r="AU104" s="2" t="str">
        <f t="shared" si="1315"/>
        <v/>
      </c>
      <c r="AV104" s="2" t="str">
        <f t="shared" si="1315"/>
        <v/>
      </c>
      <c r="AW104" s="2" t="str">
        <f t="shared" si="1315"/>
        <v/>
      </c>
      <c r="AX104" s="2" t="str">
        <f t="shared" si="1315"/>
        <v/>
      </c>
      <c r="AY104" s="2" t="str">
        <f t="shared" si="1315"/>
        <v/>
      </c>
      <c r="AZ104" s="2" t="str">
        <f t="shared" si="1315"/>
        <v/>
      </c>
      <c r="BA104" s="2" t="str">
        <f t="shared" si="1315"/>
        <v/>
      </c>
      <c r="BB104" s="2" t="str">
        <f t="shared" si="1315"/>
        <v/>
      </c>
      <c r="BC104" s="2" t="str">
        <f t="shared" si="1315"/>
        <v/>
      </c>
      <c r="BD104" s="2" t="str">
        <f t="shared" si="1315"/>
        <v/>
      </c>
      <c r="BE104" s="2" t="str">
        <f t="shared" si="1315"/>
        <v/>
      </c>
      <c r="BF104" s="2" t="str">
        <f t="shared" si="1173"/>
        <v/>
      </c>
      <c r="BG104" s="2" t="str">
        <f t="shared" si="817"/>
        <v/>
      </c>
      <c r="BH104" s="2" t="str">
        <f t="shared" si="818"/>
        <v/>
      </c>
      <c r="BI104" s="2" t="str">
        <f t="shared" si="819"/>
        <v/>
      </c>
      <c r="BJ104" s="2" t="str">
        <f t="shared" si="820"/>
        <v/>
      </c>
      <c r="BK104" s="2" t="str">
        <f t="shared" si="821"/>
        <v/>
      </c>
      <c r="BL104" s="2" t="str">
        <f t="shared" si="822"/>
        <v/>
      </c>
      <c r="BM104" s="2" t="str">
        <f t="shared" si="823"/>
        <v/>
      </c>
      <c r="BN104" s="2" t="str">
        <f t="shared" si="824"/>
        <v/>
      </c>
      <c r="BO104" s="2" t="str">
        <f t="shared" si="825"/>
        <v/>
      </c>
      <c r="BP104" s="2" t="str">
        <f t="shared" si="826"/>
        <v/>
      </c>
      <c r="BQ104" s="2" t="str">
        <f t="shared" si="827"/>
        <v/>
      </c>
      <c r="BR104" s="2" t="str">
        <f t="shared" si="828"/>
        <v/>
      </c>
      <c r="BS104" s="2" t="str">
        <f t="shared" si="829"/>
        <v/>
      </c>
      <c r="BT104" s="2" t="str">
        <f t="shared" si="830"/>
        <v/>
      </c>
      <c r="BU104" s="2" t="str">
        <f t="shared" si="831"/>
        <v/>
      </c>
      <c r="BV104" s="2" t="str">
        <f t="shared" si="832"/>
        <v/>
      </c>
      <c r="BW104" s="2" t="str">
        <f t="shared" si="833"/>
        <v/>
      </c>
      <c r="BX104" s="2" t="str">
        <f t="shared" si="834"/>
        <v/>
      </c>
      <c r="BY104" s="2" t="str">
        <f t="shared" si="835"/>
        <v/>
      </c>
      <c r="BZ104" s="2" t="str">
        <f t="shared" si="836"/>
        <v/>
      </c>
      <c r="CA104" s="2" t="str">
        <f t="shared" si="837"/>
        <v/>
      </c>
      <c r="CB104" s="2" t="str">
        <f t="shared" si="838"/>
        <v/>
      </c>
      <c r="CC104" s="2" t="str">
        <f t="shared" si="839"/>
        <v/>
      </c>
      <c r="CD104" s="14">
        <f t="shared" si="840"/>
        <v>0</v>
      </c>
      <c r="CE104" s="14" t="e">
        <f t="shared" ref="CE104:DA104" si="1316">CD104-$J$17</f>
        <v>#VALUE!</v>
      </c>
      <c r="CF104" s="14" t="e">
        <f t="shared" si="1316"/>
        <v>#VALUE!</v>
      </c>
      <c r="CG104" s="14" t="e">
        <f t="shared" si="1316"/>
        <v>#VALUE!</v>
      </c>
      <c r="CH104" s="14" t="e">
        <f t="shared" si="1316"/>
        <v>#VALUE!</v>
      </c>
      <c r="CI104" s="14" t="e">
        <f t="shared" si="1316"/>
        <v>#VALUE!</v>
      </c>
      <c r="CJ104" s="14" t="e">
        <f t="shared" si="1316"/>
        <v>#VALUE!</v>
      </c>
      <c r="CK104" s="14" t="e">
        <f t="shared" si="1316"/>
        <v>#VALUE!</v>
      </c>
      <c r="CL104" s="14" t="e">
        <f t="shared" si="1316"/>
        <v>#VALUE!</v>
      </c>
      <c r="CM104" s="14" t="e">
        <f t="shared" si="1316"/>
        <v>#VALUE!</v>
      </c>
      <c r="CN104" s="14" t="e">
        <f t="shared" si="1316"/>
        <v>#VALUE!</v>
      </c>
      <c r="CO104" s="14" t="e">
        <f t="shared" si="1316"/>
        <v>#VALUE!</v>
      </c>
      <c r="CP104" s="14" t="e">
        <f t="shared" si="1316"/>
        <v>#VALUE!</v>
      </c>
      <c r="CQ104" s="14" t="e">
        <f t="shared" si="1316"/>
        <v>#VALUE!</v>
      </c>
      <c r="CR104" s="14" t="e">
        <f t="shared" si="1316"/>
        <v>#VALUE!</v>
      </c>
      <c r="CS104" s="14" t="e">
        <f t="shared" si="1316"/>
        <v>#VALUE!</v>
      </c>
      <c r="CT104" s="14" t="e">
        <f t="shared" si="1316"/>
        <v>#VALUE!</v>
      </c>
      <c r="CU104" s="14" t="e">
        <f t="shared" si="1316"/>
        <v>#VALUE!</v>
      </c>
      <c r="CV104" s="14" t="e">
        <f t="shared" si="1316"/>
        <v>#VALUE!</v>
      </c>
      <c r="CW104" s="14" t="e">
        <f t="shared" si="1316"/>
        <v>#VALUE!</v>
      </c>
      <c r="CX104" s="14" t="e">
        <f t="shared" si="1316"/>
        <v>#VALUE!</v>
      </c>
      <c r="CY104" s="14" t="e">
        <f t="shared" si="1316"/>
        <v>#VALUE!</v>
      </c>
      <c r="CZ104" s="14" t="e">
        <f t="shared" si="1316"/>
        <v>#VALUE!</v>
      </c>
      <c r="DA104" s="14" t="e">
        <f t="shared" si="1316"/>
        <v>#VALUE!</v>
      </c>
      <c r="DB104" s="2">
        <f t="shared" si="1175"/>
        <v>0</v>
      </c>
      <c r="DC104" s="2">
        <f t="shared" si="1176"/>
        <v>0</v>
      </c>
      <c r="DD104" s="2">
        <f t="shared" si="1177"/>
        <v>0</v>
      </c>
      <c r="DE104" s="2">
        <f t="shared" si="1178"/>
        <v>0</v>
      </c>
      <c r="DF104" s="2">
        <f t="shared" si="1179"/>
        <v>0</v>
      </c>
      <c r="DG104" s="2">
        <f t="shared" si="1180"/>
        <v>0</v>
      </c>
      <c r="DH104" s="2">
        <f t="shared" si="1181"/>
        <v>0</v>
      </c>
      <c r="DI104" s="2">
        <f t="shared" si="1182"/>
        <v>0</v>
      </c>
      <c r="DJ104" s="2">
        <f t="shared" si="1183"/>
        <v>0</v>
      </c>
      <c r="DK104" s="2">
        <f t="shared" si="1184"/>
        <v>0</v>
      </c>
      <c r="DL104" s="2">
        <f t="shared" si="1185"/>
        <v>0</v>
      </c>
      <c r="DM104" s="2">
        <f t="shared" si="1186"/>
        <v>0</v>
      </c>
      <c r="DN104" s="2">
        <f t="shared" si="1187"/>
        <v>0</v>
      </c>
      <c r="DO104" s="2">
        <f t="shared" si="1188"/>
        <v>0</v>
      </c>
      <c r="DP104" s="2">
        <f t="shared" si="1189"/>
        <v>0</v>
      </c>
      <c r="DQ104" s="2">
        <f t="shared" si="1190"/>
        <v>0</v>
      </c>
      <c r="DR104" s="2">
        <f t="shared" si="1191"/>
        <v>0</v>
      </c>
      <c r="DS104" s="2">
        <f t="shared" si="1192"/>
        <v>0</v>
      </c>
      <c r="DT104" s="2">
        <f t="shared" si="1193"/>
        <v>0</v>
      </c>
      <c r="DU104" s="2">
        <f t="shared" si="1194"/>
        <v>0</v>
      </c>
      <c r="DV104" s="2">
        <f t="shared" si="1195"/>
        <v>0</v>
      </c>
      <c r="DW104" s="2">
        <f t="shared" si="1196"/>
        <v>0</v>
      </c>
      <c r="DX104" s="2">
        <f t="shared" si="1197"/>
        <v>0</v>
      </c>
      <c r="DY104" s="2">
        <f t="shared" si="1198"/>
        <v>0</v>
      </c>
      <c r="DZ104" s="2">
        <f t="shared" si="1199"/>
        <v>0</v>
      </c>
      <c r="EA104" s="2">
        <f t="shared" si="1200"/>
        <v>0</v>
      </c>
      <c r="EB104" s="2">
        <f t="shared" si="1201"/>
        <v>0</v>
      </c>
      <c r="EC104" s="2">
        <f t="shared" si="1202"/>
        <v>0</v>
      </c>
      <c r="ED104" s="2">
        <f t="shared" si="1203"/>
        <v>0</v>
      </c>
      <c r="EE104" s="2">
        <f t="shared" si="1204"/>
        <v>0</v>
      </c>
      <c r="EF104" s="2">
        <f t="shared" si="1205"/>
        <v>0</v>
      </c>
      <c r="EG104" s="2">
        <f t="shared" si="1206"/>
        <v>0</v>
      </c>
      <c r="EH104" s="2">
        <f t="shared" si="1207"/>
        <v>0</v>
      </c>
      <c r="EI104" s="2">
        <f t="shared" si="1208"/>
        <v>0</v>
      </c>
      <c r="EJ104" s="2">
        <f t="shared" si="1209"/>
        <v>0</v>
      </c>
      <c r="EK104" s="2">
        <f t="shared" si="1210"/>
        <v>0</v>
      </c>
      <c r="EL104" s="2">
        <f t="shared" si="1211"/>
        <v>0</v>
      </c>
      <c r="EM104" s="2">
        <f t="shared" si="1212"/>
        <v>0</v>
      </c>
      <c r="EN104" s="2">
        <f t="shared" si="1213"/>
        <v>0</v>
      </c>
      <c r="EO104" s="2">
        <f t="shared" si="1214"/>
        <v>0</v>
      </c>
      <c r="EP104" s="2">
        <f t="shared" si="1215"/>
        <v>0</v>
      </c>
      <c r="EQ104" s="2">
        <f t="shared" si="1216"/>
        <v>0</v>
      </c>
      <c r="ER104" s="2">
        <f t="shared" si="1217"/>
        <v>0</v>
      </c>
      <c r="ES104" s="2">
        <f t="shared" si="1218"/>
        <v>0</v>
      </c>
      <c r="ET104" s="2">
        <f t="shared" si="1219"/>
        <v>0</v>
      </c>
      <c r="EU104" s="2">
        <f t="shared" si="1220"/>
        <v>0</v>
      </c>
      <c r="EV104" s="2">
        <f t="shared" si="1221"/>
        <v>0</v>
      </c>
      <c r="EW104" s="2">
        <f t="shared" si="1222"/>
        <v>0</v>
      </c>
      <c r="EX104" s="2">
        <f t="shared" si="842"/>
        <v>1</v>
      </c>
      <c r="EY104" s="2" t="e">
        <f t="shared" si="843"/>
        <v>#VALUE!</v>
      </c>
      <c r="EZ104" s="2" t="e">
        <f t="shared" si="844"/>
        <v>#VALUE!</v>
      </c>
      <c r="FA104" s="2" t="e">
        <f t="shared" si="845"/>
        <v>#VALUE!</v>
      </c>
      <c r="FB104" s="2" t="e">
        <f t="shared" si="846"/>
        <v>#VALUE!</v>
      </c>
      <c r="FC104" s="2" t="e">
        <f t="shared" si="847"/>
        <v>#VALUE!</v>
      </c>
      <c r="FD104" s="2" t="e">
        <f t="shared" si="848"/>
        <v>#VALUE!</v>
      </c>
      <c r="FE104" s="2" t="e">
        <f t="shared" si="849"/>
        <v>#VALUE!</v>
      </c>
      <c r="FF104" s="2" t="e">
        <f t="shared" si="850"/>
        <v>#VALUE!</v>
      </c>
      <c r="FG104" s="2" t="e">
        <f t="shared" si="851"/>
        <v>#VALUE!</v>
      </c>
      <c r="FH104" s="2" t="e">
        <f t="shared" si="852"/>
        <v>#VALUE!</v>
      </c>
      <c r="FI104" s="2" t="e">
        <f t="shared" si="853"/>
        <v>#VALUE!</v>
      </c>
      <c r="FJ104" s="2" t="e">
        <f t="shared" si="854"/>
        <v>#VALUE!</v>
      </c>
      <c r="FK104" s="2" t="e">
        <f t="shared" si="855"/>
        <v>#VALUE!</v>
      </c>
      <c r="FL104" s="2" t="e">
        <f t="shared" si="856"/>
        <v>#VALUE!</v>
      </c>
      <c r="FM104" s="2" t="e">
        <f t="shared" si="857"/>
        <v>#VALUE!</v>
      </c>
      <c r="FN104" s="2" t="e">
        <f t="shared" si="858"/>
        <v>#VALUE!</v>
      </c>
      <c r="FO104" s="2" t="e">
        <f t="shared" si="859"/>
        <v>#VALUE!</v>
      </c>
      <c r="FP104" s="2" t="e">
        <f t="shared" si="860"/>
        <v>#VALUE!</v>
      </c>
      <c r="FQ104" s="2" t="e">
        <f t="shared" si="861"/>
        <v>#VALUE!</v>
      </c>
      <c r="FR104" s="2" t="e">
        <f t="shared" si="862"/>
        <v>#VALUE!</v>
      </c>
      <c r="FS104" s="2" t="e">
        <f t="shared" si="863"/>
        <v>#VALUE!</v>
      </c>
      <c r="FT104" s="2" t="e">
        <f t="shared" si="864"/>
        <v>#VALUE!</v>
      </c>
      <c r="FU104" s="2" t="e">
        <f t="shared" si="865"/>
        <v>#VALUE!</v>
      </c>
      <c r="FV104" s="2">
        <f t="shared" si="866"/>
        <v>1</v>
      </c>
      <c r="FW104" s="2" t="e">
        <f t="shared" si="867"/>
        <v>#VALUE!</v>
      </c>
      <c r="FX104" s="2" t="e">
        <f t="shared" si="868"/>
        <v>#VALUE!</v>
      </c>
      <c r="FY104" s="2" t="e">
        <f t="shared" si="869"/>
        <v>#VALUE!</v>
      </c>
      <c r="FZ104" s="2" t="e">
        <f t="shared" si="870"/>
        <v>#VALUE!</v>
      </c>
      <c r="GA104" s="2" t="e">
        <f t="shared" si="871"/>
        <v>#VALUE!</v>
      </c>
      <c r="GB104" s="2" t="e">
        <f t="shared" si="872"/>
        <v>#VALUE!</v>
      </c>
      <c r="GC104" s="2" t="e">
        <f t="shared" si="873"/>
        <v>#VALUE!</v>
      </c>
      <c r="GD104" s="2" t="e">
        <f t="shared" si="874"/>
        <v>#VALUE!</v>
      </c>
      <c r="GE104" s="2" t="e">
        <f t="shared" si="875"/>
        <v>#VALUE!</v>
      </c>
      <c r="GF104" s="2" t="e">
        <f t="shared" si="876"/>
        <v>#VALUE!</v>
      </c>
      <c r="GG104" s="2" t="e">
        <f t="shared" si="877"/>
        <v>#VALUE!</v>
      </c>
      <c r="GH104" s="2" t="e">
        <f t="shared" si="878"/>
        <v>#VALUE!</v>
      </c>
      <c r="GI104" s="2" t="e">
        <f t="shared" si="879"/>
        <v>#VALUE!</v>
      </c>
      <c r="GJ104" s="2" t="e">
        <f t="shared" si="880"/>
        <v>#VALUE!</v>
      </c>
      <c r="GK104" s="2" t="e">
        <f t="shared" si="881"/>
        <v>#VALUE!</v>
      </c>
      <c r="GL104" s="2" t="e">
        <f t="shared" si="882"/>
        <v>#VALUE!</v>
      </c>
      <c r="GM104" s="2" t="e">
        <f t="shared" si="883"/>
        <v>#VALUE!</v>
      </c>
      <c r="GN104" s="2" t="e">
        <f t="shared" si="884"/>
        <v>#VALUE!</v>
      </c>
      <c r="GO104" s="2" t="e">
        <f t="shared" si="885"/>
        <v>#VALUE!</v>
      </c>
      <c r="GP104" s="2" t="e">
        <f t="shared" si="886"/>
        <v>#VALUE!</v>
      </c>
      <c r="GQ104" s="2" t="e">
        <f t="shared" si="887"/>
        <v>#VALUE!</v>
      </c>
      <c r="GR104" s="2" t="e">
        <f t="shared" si="888"/>
        <v>#VALUE!</v>
      </c>
      <c r="GS104" s="2" t="e">
        <f t="shared" si="889"/>
        <v>#VALUE!</v>
      </c>
      <c r="GT104" s="2">
        <f t="shared" si="890"/>
        <v>1</v>
      </c>
      <c r="GU104" s="2" t="e">
        <f t="shared" si="891"/>
        <v>#VALUE!</v>
      </c>
      <c r="GV104" s="2" t="e">
        <f t="shared" si="892"/>
        <v>#VALUE!</v>
      </c>
      <c r="GW104" s="2" t="e">
        <f t="shared" si="893"/>
        <v>#VALUE!</v>
      </c>
      <c r="GX104" s="2" t="e">
        <f t="shared" si="894"/>
        <v>#VALUE!</v>
      </c>
      <c r="GY104" s="2" t="e">
        <f t="shared" si="895"/>
        <v>#VALUE!</v>
      </c>
      <c r="GZ104" s="2" t="e">
        <f t="shared" si="896"/>
        <v>#VALUE!</v>
      </c>
      <c r="HA104" s="2" t="e">
        <f t="shared" si="897"/>
        <v>#VALUE!</v>
      </c>
      <c r="HB104" s="2" t="e">
        <f t="shared" si="898"/>
        <v>#VALUE!</v>
      </c>
      <c r="HC104" s="2" t="e">
        <f t="shared" si="899"/>
        <v>#VALUE!</v>
      </c>
      <c r="HD104" s="2" t="e">
        <f t="shared" si="900"/>
        <v>#VALUE!</v>
      </c>
      <c r="HE104" s="2" t="e">
        <f t="shared" si="901"/>
        <v>#VALUE!</v>
      </c>
      <c r="HF104" s="2" t="e">
        <f t="shared" si="902"/>
        <v>#VALUE!</v>
      </c>
      <c r="HG104" s="2" t="e">
        <f t="shared" si="903"/>
        <v>#VALUE!</v>
      </c>
      <c r="HH104" s="2" t="e">
        <f t="shared" si="904"/>
        <v>#VALUE!</v>
      </c>
      <c r="HI104" s="2" t="e">
        <f t="shared" si="905"/>
        <v>#VALUE!</v>
      </c>
      <c r="HJ104" s="2" t="e">
        <f t="shared" si="906"/>
        <v>#VALUE!</v>
      </c>
      <c r="HK104" s="2" t="e">
        <f t="shared" si="907"/>
        <v>#VALUE!</v>
      </c>
      <c r="HL104" s="2" t="e">
        <f t="shared" si="908"/>
        <v>#VALUE!</v>
      </c>
      <c r="HM104" s="2" t="e">
        <f t="shared" si="909"/>
        <v>#VALUE!</v>
      </c>
      <c r="HN104" s="2" t="e">
        <f t="shared" si="910"/>
        <v>#VALUE!</v>
      </c>
      <c r="HO104" s="2" t="e">
        <f t="shared" si="911"/>
        <v>#VALUE!</v>
      </c>
      <c r="HP104" s="2" t="e">
        <f t="shared" si="912"/>
        <v>#VALUE!</v>
      </c>
      <c r="HQ104" s="2" t="e">
        <f t="shared" si="913"/>
        <v>#VALUE!</v>
      </c>
      <c r="HR104" s="2">
        <f t="shared" si="914"/>
        <v>1</v>
      </c>
      <c r="HS104" s="2" t="e">
        <f t="shared" si="915"/>
        <v>#VALUE!</v>
      </c>
      <c r="HT104" s="2" t="e">
        <f t="shared" si="916"/>
        <v>#VALUE!</v>
      </c>
      <c r="HU104" s="2" t="e">
        <f t="shared" si="917"/>
        <v>#VALUE!</v>
      </c>
      <c r="HV104" s="2" t="e">
        <f t="shared" si="918"/>
        <v>#VALUE!</v>
      </c>
      <c r="HW104" s="2" t="e">
        <f t="shared" si="919"/>
        <v>#VALUE!</v>
      </c>
      <c r="HX104" s="2" t="e">
        <f t="shared" si="920"/>
        <v>#VALUE!</v>
      </c>
      <c r="HY104" s="2" t="e">
        <f t="shared" si="921"/>
        <v>#VALUE!</v>
      </c>
      <c r="HZ104" s="2" t="e">
        <f t="shared" si="922"/>
        <v>#VALUE!</v>
      </c>
      <c r="IA104" s="2" t="e">
        <f t="shared" si="923"/>
        <v>#VALUE!</v>
      </c>
      <c r="IB104" s="2" t="e">
        <f t="shared" si="924"/>
        <v>#VALUE!</v>
      </c>
      <c r="IC104" s="2" t="e">
        <f t="shared" si="925"/>
        <v>#VALUE!</v>
      </c>
      <c r="ID104" s="2" t="e">
        <f t="shared" si="926"/>
        <v>#VALUE!</v>
      </c>
      <c r="IE104" s="2" t="e">
        <f t="shared" si="927"/>
        <v>#VALUE!</v>
      </c>
      <c r="IF104" s="2" t="e">
        <f t="shared" si="928"/>
        <v>#VALUE!</v>
      </c>
      <c r="IG104" s="2" t="e">
        <f t="shared" si="929"/>
        <v>#VALUE!</v>
      </c>
      <c r="IH104" s="2" t="e">
        <f t="shared" si="930"/>
        <v>#VALUE!</v>
      </c>
      <c r="II104" s="2" t="e">
        <f t="shared" si="931"/>
        <v>#VALUE!</v>
      </c>
      <c r="IJ104" s="2" t="e">
        <f t="shared" si="932"/>
        <v>#VALUE!</v>
      </c>
      <c r="IK104" s="2" t="e">
        <f t="shared" si="933"/>
        <v>#VALUE!</v>
      </c>
      <c r="IL104" s="2" t="e">
        <f t="shared" si="934"/>
        <v>#VALUE!</v>
      </c>
      <c r="IM104" s="2" t="e">
        <f t="shared" si="935"/>
        <v>#VALUE!</v>
      </c>
      <c r="IN104" s="2" t="e">
        <f t="shared" si="936"/>
        <v>#VALUE!</v>
      </c>
      <c r="IO104" s="2" t="e">
        <f t="shared" si="937"/>
        <v>#VALUE!</v>
      </c>
      <c r="IP104" s="2">
        <f t="shared" si="938"/>
        <v>0</v>
      </c>
      <c r="IQ104" s="2" t="e">
        <f t="shared" si="939"/>
        <v>#VALUE!</v>
      </c>
      <c r="IR104" s="2" t="e">
        <f t="shared" si="940"/>
        <v>#VALUE!</v>
      </c>
      <c r="IS104" s="2" t="e">
        <f t="shared" si="941"/>
        <v>#VALUE!</v>
      </c>
      <c r="IT104" s="2" t="e">
        <f t="shared" si="942"/>
        <v>#VALUE!</v>
      </c>
      <c r="IU104" s="2" t="e">
        <f t="shared" si="943"/>
        <v>#VALUE!</v>
      </c>
      <c r="IV104" s="2" t="e">
        <f t="shared" si="944"/>
        <v>#VALUE!</v>
      </c>
      <c r="IW104" s="2" t="e">
        <f t="shared" si="945"/>
        <v>#VALUE!</v>
      </c>
      <c r="IX104" s="2" t="e">
        <f t="shared" si="946"/>
        <v>#VALUE!</v>
      </c>
      <c r="IY104" s="2" t="e">
        <f t="shared" si="947"/>
        <v>#VALUE!</v>
      </c>
      <c r="IZ104" s="2" t="e">
        <f t="shared" si="948"/>
        <v>#VALUE!</v>
      </c>
      <c r="JA104" s="2" t="e">
        <f t="shared" si="949"/>
        <v>#VALUE!</v>
      </c>
      <c r="JB104" s="2" t="e">
        <f t="shared" si="950"/>
        <v>#VALUE!</v>
      </c>
      <c r="JC104" s="2" t="e">
        <f t="shared" si="951"/>
        <v>#VALUE!</v>
      </c>
      <c r="JD104" s="2" t="e">
        <f t="shared" si="952"/>
        <v>#VALUE!</v>
      </c>
      <c r="JE104" s="2" t="e">
        <f t="shared" si="953"/>
        <v>#VALUE!</v>
      </c>
      <c r="JF104" s="2" t="e">
        <f t="shared" si="954"/>
        <v>#VALUE!</v>
      </c>
      <c r="JG104" s="2" t="e">
        <f t="shared" si="955"/>
        <v>#VALUE!</v>
      </c>
      <c r="JH104" s="2" t="e">
        <f t="shared" si="956"/>
        <v>#VALUE!</v>
      </c>
      <c r="JI104" s="2" t="e">
        <f t="shared" si="957"/>
        <v>#VALUE!</v>
      </c>
      <c r="JJ104" s="2" t="e">
        <f t="shared" si="958"/>
        <v>#VALUE!</v>
      </c>
      <c r="JK104" s="2" t="e">
        <f t="shared" si="959"/>
        <v>#VALUE!</v>
      </c>
      <c r="JL104" s="2" t="e">
        <f t="shared" si="960"/>
        <v>#VALUE!</v>
      </c>
      <c r="JM104" s="2" t="e">
        <f t="shared" si="961"/>
        <v>#VALUE!</v>
      </c>
      <c r="JN104" s="2">
        <f t="shared" si="962"/>
        <v>0</v>
      </c>
      <c r="JO104" s="2" t="e">
        <f t="shared" si="963"/>
        <v>#VALUE!</v>
      </c>
      <c r="JP104" s="2" t="e">
        <f t="shared" si="964"/>
        <v>#VALUE!</v>
      </c>
      <c r="JQ104" s="2" t="e">
        <f t="shared" si="965"/>
        <v>#VALUE!</v>
      </c>
      <c r="JR104" s="2" t="e">
        <f t="shared" si="966"/>
        <v>#VALUE!</v>
      </c>
      <c r="JS104" s="2" t="e">
        <f t="shared" si="967"/>
        <v>#VALUE!</v>
      </c>
      <c r="JT104" s="2" t="e">
        <f t="shared" si="968"/>
        <v>#VALUE!</v>
      </c>
      <c r="JU104" s="2" t="e">
        <f t="shared" si="969"/>
        <v>#VALUE!</v>
      </c>
      <c r="JV104" s="2" t="e">
        <f t="shared" si="970"/>
        <v>#VALUE!</v>
      </c>
      <c r="JW104" s="2" t="e">
        <f t="shared" si="971"/>
        <v>#VALUE!</v>
      </c>
      <c r="JX104" s="2" t="e">
        <f t="shared" si="972"/>
        <v>#VALUE!</v>
      </c>
      <c r="JY104" s="2" t="e">
        <f t="shared" si="973"/>
        <v>#VALUE!</v>
      </c>
      <c r="JZ104" s="2" t="e">
        <f t="shared" si="974"/>
        <v>#VALUE!</v>
      </c>
      <c r="KA104" s="2" t="e">
        <f t="shared" si="975"/>
        <v>#VALUE!</v>
      </c>
      <c r="KB104" s="2" t="e">
        <f t="shared" si="976"/>
        <v>#VALUE!</v>
      </c>
      <c r="KC104" s="2" t="e">
        <f t="shared" si="977"/>
        <v>#VALUE!</v>
      </c>
      <c r="KD104" s="2" t="e">
        <f t="shared" si="978"/>
        <v>#VALUE!</v>
      </c>
      <c r="KE104" s="2" t="e">
        <f t="shared" si="979"/>
        <v>#VALUE!</v>
      </c>
      <c r="KF104" s="2" t="e">
        <f t="shared" si="980"/>
        <v>#VALUE!</v>
      </c>
      <c r="KG104" s="2" t="e">
        <f t="shared" si="981"/>
        <v>#VALUE!</v>
      </c>
      <c r="KH104" s="2" t="e">
        <f t="shared" si="982"/>
        <v>#VALUE!</v>
      </c>
      <c r="KI104" s="2" t="e">
        <f t="shared" si="983"/>
        <v>#VALUE!</v>
      </c>
      <c r="KJ104" s="2" t="e">
        <f t="shared" si="984"/>
        <v>#VALUE!</v>
      </c>
      <c r="KK104" s="2" t="e">
        <f t="shared" si="985"/>
        <v>#VALUE!</v>
      </c>
      <c r="KL104" s="2">
        <f t="shared" si="986"/>
        <v>0</v>
      </c>
      <c r="KM104" s="2" t="e">
        <f t="shared" si="987"/>
        <v>#VALUE!</v>
      </c>
      <c r="KN104" s="2" t="e">
        <f t="shared" si="988"/>
        <v>#VALUE!</v>
      </c>
      <c r="KO104" s="2" t="e">
        <f t="shared" si="989"/>
        <v>#VALUE!</v>
      </c>
      <c r="KP104" s="2" t="e">
        <f t="shared" si="990"/>
        <v>#VALUE!</v>
      </c>
      <c r="KQ104" s="2" t="e">
        <f t="shared" si="991"/>
        <v>#VALUE!</v>
      </c>
      <c r="KR104" s="2" t="e">
        <f t="shared" si="992"/>
        <v>#VALUE!</v>
      </c>
      <c r="KS104" s="2" t="e">
        <f t="shared" si="993"/>
        <v>#VALUE!</v>
      </c>
      <c r="KT104" s="2" t="e">
        <f t="shared" si="994"/>
        <v>#VALUE!</v>
      </c>
      <c r="KU104" s="2" t="e">
        <f t="shared" si="995"/>
        <v>#VALUE!</v>
      </c>
      <c r="KV104" s="2" t="e">
        <f t="shared" si="996"/>
        <v>#VALUE!</v>
      </c>
      <c r="KW104" s="2" t="e">
        <f t="shared" si="997"/>
        <v>#VALUE!</v>
      </c>
      <c r="KX104" s="2" t="e">
        <f t="shared" si="998"/>
        <v>#VALUE!</v>
      </c>
      <c r="KY104" s="2" t="e">
        <f t="shared" si="999"/>
        <v>#VALUE!</v>
      </c>
      <c r="KZ104" s="2" t="e">
        <f t="shared" si="1000"/>
        <v>#VALUE!</v>
      </c>
      <c r="LA104" s="2" t="e">
        <f t="shared" si="1001"/>
        <v>#VALUE!</v>
      </c>
      <c r="LB104" s="2" t="e">
        <f t="shared" si="1002"/>
        <v>#VALUE!</v>
      </c>
      <c r="LC104" s="2" t="e">
        <f t="shared" si="1003"/>
        <v>#VALUE!</v>
      </c>
      <c r="LD104" s="2" t="e">
        <f t="shared" si="1004"/>
        <v>#VALUE!</v>
      </c>
      <c r="LE104" s="2" t="e">
        <f t="shared" si="1005"/>
        <v>#VALUE!</v>
      </c>
      <c r="LF104" s="2" t="e">
        <f t="shared" si="1006"/>
        <v>#VALUE!</v>
      </c>
      <c r="LG104" s="2" t="e">
        <f t="shared" si="1007"/>
        <v>#VALUE!</v>
      </c>
      <c r="LH104" s="2" t="e">
        <f t="shared" si="1008"/>
        <v>#VALUE!</v>
      </c>
      <c r="LI104" s="2" t="e">
        <f t="shared" si="1009"/>
        <v>#VALUE!</v>
      </c>
      <c r="LJ104" s="2">
        <f t="shared" si="1010"/>
        <v>0</v>
      </c>
      <c r="LK104" s="2" t="e">
        <f t="shared" si="1011"/>
        <v>#VALUE!</v>
      </c>
      <c r="LL104" s="2" t="e">
        <f t="shared" si="1012"/>
        <v>#VALUE!</v>
      </c>
      <c r="LM104" s="2" t="e">
        <f t="shared" si="1013"/>
        <v>#VALUE!</v>
      </c>
      <c r="LN104" s="2" t="e">
        <f t="shared" si="1014"/>
        <v>#VALUE!</v>
      </c>
      <c r="LO104" s="2" t="e">
        <f t="shared" si="1015"/>
        <v>#VALUE!</v>
      </c>
      <c r="LP104" s="2" t="e">
        <f t="shared" si="1016"/>
        <v>#VALUE!</v>
      </c>
      <c r="LQ104" s="2" t="e">
        <f t="shared" si="1017"/>
        <v>#VALUE!</v>
      </c>
      <c r="LR104" s="2" t="e">
        <f t="shared" si="1018"/>
        <v>#VALUE!</v>
      </c>
      <c r="LS104" s="2" t="e">
        <f t="shared" si="1019"/>
        <v>#VALUE!</v>
      </c>
      <c r="LT104" s="2" t="e">
        <f t="shared" si="1020"/>
        <v>#VALUE!</v>
      </c>
      <c r="LU104" s="2" t="e">
        <f t="shared" si="1021"/>
        <v>#VALUE!</v>
      </c>
      <c r="LV104" s="2" t="e">
        <f t="shared" si="1022"/>
        <v>#VALUE!</v>
      </c>
      <c r="LW104" s="2" t="e">
        <f t="shared" si="1023"/>
        <v>#VALUE!</v>
      </c>
      <c r="LX104" s="2" t="e">
        <f t="shared" si="1024"/>
        <v>#VALUE!</v>
      </c>
      <c r="LY104" s="2" t="e">
        <f t="shared" si="1025"/>
        <v>#VALUE!</v>
      </c>
      <c r="LZ104" s="2" t="e">
        <f t="shared" si="1026"/>
        <v>#VALUE!</v>
      </c>
      <c r="MA104" s="2" t="e">
        <f t="shared" si="1027"/>
        <v>#VALUE!</v>
      </c>
      <c r="MB104" s="2" t="e">
        <f t="shared" si="1028"/>
        <v>#VALUE!</v>
      </c>
      <c r="MC104" s="2" t="e">
        <f t="shared" si="1029"/>
        <v>#VALUE!</v>
      </c>
      <c r="MD104" s="2" t="e">
        <f t="shared" si="1030"/>
        <v>#VALUE!</v>
      </c>
      <c r="ME104" s="2" t="e">
        <f t="shared" si="1031"/>
        <v>#VALUE!</v>
      </c>
      <c r="MF104" s="2" t="e">
        <f t="shared" si="1032"/>
        <v>#VALUE!</v>
      </c>
      <c r="MG104" s="2" t="e">
        <f t="shared" si="1033"/>
        <v>#VALUE!</v>
      </c>
      <c r="MH104" s="2">
        <f t="shared" si="1034"/>
        <v>1</v>
      </c>
      <c r="MI104" s="2" t="e">
        <f t="shared" si="1035"/>
        <v>#VALUE!</v>
      </c>
      <c r="MJ104" s="2" t="e">
        <f t="shared" si="1036"/>
        <v>#VALUE!</v>
      </c>
      <c r="MK104" s="2" t="e">
        <f t="shared" si="1037"/>
        <v>#VALUE!</v>
      </c>
      <c r="ML104" s="2" t="e">
        <f t="shared" si="1038"/>
        <v>#VALUE!</v>
      </c>
      <c r="MM104" s="2" t="e">
        <f t="shared" si="1039"/>
        <v>#VALUE!</v>
      </c>
      <c r="MN104" s="2" t="e">
        <f t="shared" si="1040"/>
        <v>#VALUE!</v>
      </c>
      <c r="MO104" s="2" t="e">
        <f t="shared" si="1041"/>
        <v>#VALUE!</v>
      </c>
      <c r="MP104" s="2" t="e">
        <f t="shared" si="1042"/>
        <v>#VALUE!</v>
      </c>
      <c r="MQ104" s="2" t="e">
        <f t="shared" si="1043"/>
        <v>#VALUE!</v>
      </c>
      <c r="MR104" s="2" t="e">
        <f t="shared" si="1044"/>
        <v>#VALUE!</v>
      </c>
      <c r="MS104" s="2" t="e">
        <f t="shared" si="1045"/>
        <v>#VALUE!</v>
      </c>
      <c r="MT104" s="2" t="e">
        <f t="shared" si="1046"/>
        <v>#VALUE!</v>
      </c>
      <c r="MU104" s="2" t="e">
        <f t="shared" si="1047"/>
        <v>#VALUE!</v>
      </c>
      <c r="MV104" s="2" t="e">
        <f t="shared" si="1048"/>
        <v>#VALUE!</v>
      </c>
      <c r="MW104" s="2" t="e">
        <f t="shared" si="1049"/>
        <v>#VALUE!</v>
      </c>
      <c r="MX104" s="2" t="e">
        <f t="shared" si="1050"/>
        <v>#VALUE!</v>
      </c>
      <c r="MY104" s="2" t="e">
        <f t="shared" si="1051"/>
        <v>#VALUE!</v>
      </c>
      <c r="MZ104" s="2" t="e">
        <f t="shared" si="1052"/>
        <v>#VALUE!</v>
      </c>
      <c r="NA104" s="2" t="e">
        <f t="shared" si="1053"/>
        <v>#VALUE!</v>
      </c>
      <c r="NB104" s="2" t="e">
        <f t="shared" si="1054"/>
        <v>#VALUE!</v>
      </c>
      <c r="NC104" s="2" t="e">
        <f t="shared" si="1055"/>
        <v>#VALUE!</v>
      </c>
      <c r="ND104" s="2" t="e">
        <f t="shared" si="1056"/>
        <v>#VALUE!</v>
      </c>
      <c r="NE104" s="2" t="e">
        <f t="shared" si="1057"/>
        <v>#VALUE!</v>
      </c>
      <c r="NF104" s="2">
        <f t="shared" si="1223"/>
        <v>0</v>
      </c>
      <c r="NG104" s="2">
        <f t="shared" si="1058"/>
        <v>0</v>
      </c>
      <c r="NH104" s="2">
        <f t="shared" si="1059"/>
        <v>0</v>
      </c>
      <c r="NI104" s="2">
        <f t="shared" si="1060"/>
        <v>0</v>
      </c>
      <c r="NJ104" s="2">
        <f t="shared" si="1061"/>
        <v>0</v>
      </c>
      <c r="NK104" s="2">
        <f t="shared" si="1062"/>
        <v>0</v>
      </c>
      <c r="NL104" s="2">
        <f t="shared" si="1063"/>
        <v>0</v>
      </c>
      <c r="NM104" s="2">
        <f t="shared" si="1064"/>
        <v>0</v>
      </c>
      <c r="NN104" s="2">
        <f t="shared" si="1065"/>
        <v>0</v>
      </c>
      <c r="NO104" s="2">
        <f t="shared" si="1066"/>
        <v>0</v>
      </c>
      <c r="NP104" s="2">
        <f t="shared" si="1067"/>
        <v>0</v>
      </c>
      <c r="NQ104" s="2">
        <f t="shared" si="1068"/>
        <v>0</v>
      </c>
      <c r="NR104" s="2">
        <f t="shared" si="1069"/>
        <v>0</v>
      </c>
      <c r="NS104" s="2">
        <f t="shared" si="1070"/>
        <v>0</v>
      </c>
      <c r="NT104" s="2">
        <f t="shared" si="1071"/>
        <v>0</v>
      </c>
      <c r="NU104" s="2">
        <f t="shared" si="1072"/>
        <v>0</v>
      </c>
      <c r="NV104" s="2">
        <f t="shared" si="1073"/>
        <v>0</v>
      </c>
      <c r="NW104" s="2">
        <f t="shared" si="1074"/>
        <v>0</v>
      </c>
      <c r="NX104" s="2">
        <f t="shared" si="1075"/>
        <v>0</v>
      </c>
      <c r="NY104" s="2">
        <f t="shared" si="1076"/>
        <v>0</v>
      </c>
      <c r="NZ104" s="2">
        <f t="shared" si="1077"/>
        <v>0</v>
      </c>
      <c r="OA104" s="2">
        <f t="shared" si="1078"/>
        <v>0</v>
      </c>
      <c r="OB104" s="2">
        <f t="shared" si="1079"/>
        <v>0</v>
      </c>
      <c r="OC104" s="2">
        <f t="shared" si="1080"/>
        <v>0</v>
      </c>
      <c r="OD104" s="2">
        <f>IF(AND(NF104&gt;'Graph Creator'!$K$4,'Detalle de Cuentas'!NF104&lt;='Graph Creator'!$L$4),1,0)</f>
        <v>0</v>
      </c>
      <c r="OE104" s="2">
        <f>IF(AND(NG104&gt;'Graph Creator'!$K$4,'Detalle de Cuentas'!NG104&lt;='Graph Creator'!$L$4),1,0)</f>
        <v>0</v>
      </c>
      <c r="OF104" s="2">
        <f>IF(AND(NH104&gt;'Graph Creator'!$K$4,'Detalle de Cuentas'!NH104&lt;='Graph Creator'!$L$4),1,0)</f>
        <v>0</v>
      </c>
      <c r="OG104" s="2">
        <f>IF(AND(NI104&gt;'Graph Creator'!$K$4,'Detalle de Cuentas'!NI104&lt;='Graph Creator'!$L$4),1,0)</f>
        <v>0</v>
      </c>
      <c r="OH104" s="2">
        <f>IF(AND(NJ104&gt;'Graph Creator'!$K$4,'Detalle de Cuentas'!NJ104&lt;='Graph Creator'!$L$4),1,0)</f>
        <v>0</v>
      </c>
      <c r="OI104" s="2">
        <f>IF(AND(NK104&gt;'Graph Creator'!$K$4,'Detalle de Cuentas'!NK104&lt;='Graph Creator'!$L$4),1,0)</f>
        <v>0</v>
      </c>
      <c r="OJ104" s="2">
        <f>IF(AND(NL104&gt;'Graph Creator'!$K$4,'Detalle de Cuentas'!NL104&lt;='Graph Creator'!$L$4),1,0)</f>
        <v>0</v>
      </c>
      <c r="OK104" s="2">
        <f>IF(AND(NM104&gt;'Graph Creator'!$K$4,'Detalle de Cuentas'!NM104&lt;='Graph Creator'!$L$4),1,0)</f>
        <v>0</v>
      </c>
      <c r="OL104" s="2">
        <f>IF(AND(NN104&gt;'Graph Creator'!$K$4,'Detalle de Cuentas'!NN104&lt;='Graph Creator'!$L$4),1,0)</f>
        <v>0</v>
      </c>
      <c r="OM104" s="2">
        <f>IF(AND(NO104&gt;'Graph Creator'!$K$4,'Detalle de Cuentas'!NO104&lt;='Graph Creator'!$L$4),1,0)</f>
        <v>0</v>
      </c>
      <c r="ON104" s="2">
        <f>IF(AND(NP104&gt;'Graph Creator'!$K$4,'Detalle de Cuentas'!NP104&lt;='Graph Creator'!$L$4),1,0)</f>
        <v>0</v>
      </c>
      <c r="OO104" s="2">
        <f>IF(AND(NQ104&gt;'Graph Creator'!$K$4,'Detalle de Cuentas'!NQ104&lt;='Graph Creator'!$L$4),1,0)</f>
        <v>0</v>
      </c>
      <c r="OP104" s="2">
        <f>IF(AND(NR104&gt;'Graph Creator'!$K$4,'Detalle de Cuentas'!NR104&lt;='Graph Creator'!$L$4),1,0)</f>
        <v>0</v>
      </c>
      <c r="OQ104" s="2">
        <f>IF(AND(NS104&gt;'Graph Creator'!$K$4,'Detalle de Cuentas'!NS104&lt;='Graph Creator'!$L$4),1,0)</f>
        <v>0</v>
      </c>
      <c r="OR104" s="2">
        <f>IF(AND(NT104&gt;'Graph Creator'!$K$4,'Detalle de Cuentas'!NT104&lt;='Graph Creator'!$L$4),1,0)</f>
        <v>0</v>
      </c>
      <c r="OS104" s="2">
        <f>IF(AND(NU104&gt;'Graph Creator'!$K$4,'Detalle de Cuentas'!NU104&lt;='Graph Creator'!$L$4),1,0)</f>
        <v>0</v>
      </c>
      <c r="OT104" s="2">
        <f>IF(AND(NV104&gt;'Graph Creator'!$K$4,'Detalle de Cuentas'!NV104&lt;='Graph Creator'!$L$4),1,0)</f>
        <v>0</v>
      </c>
      <c r="OU104" s="2">
        <f>IF(AND(NW104&gt;'Graph Creator'!$K$4,'Detalle de Cuentas'!NW104&lt;='Graph Creator'!$L$4),1,0)</f>
        <v>0</v>
      </c>
      <c r="OV104" s="2">
        <f>IF(AND(NX104&gt;'Graph Creator'!$K$4,'Detalle de Cuentas'!NX104&lt;='Graph Creator'!$L$4),1,0)</f>
        <v>0</v>
      </c>
      <c r="OW104" s="2">
        <f>IF(AND(NY104&gt;'Graph Creator'!$K$4,'Detalle de Cuentas'!NY104&lt;='Graph Creator'!$L$4),1,0)</f>
        <v>0</v>
      </c>
      <c r="OX104" s="2">
        <f>IF(AND(NZ104&gt;'Graph Creator'!$K$4,'Detalle de Cuentas'!NZ104&lt;='Graph Creator'!$L$4),1,0)</f>
        <v>0</v>
      </c>
      <c r="OY104" s="2">
        <f>IF(AND(OA104&gt;'Graph Creator'!$K$4,'Detalle de Cuentas'!OA104&lt;='Graph Creator'!$L$4),1,0)</f>
        <v>0</v>
      </c>
      <c r="OZ104" s="2">
        <f>IF(AND(OB104&gt;'Graph Creator'!$K$4,'Detalle de Cuentas'!OB104&lt;='Graph Creator'!$L$4),1,0)</f>
        <v>0</v>
      </c>
      <c r="PA104" s="2">
        <f>IF(AND(OC104&gt;'Graph Creator'!$K$4,'Detalle de Cuentas'!OC104&lt;='Graph Creator'!$L$4),1,0)</f>
        <v>0</v>
      </c>
      <c r="PB104" s="2">
        <f>IF(AND(NF104&gt;'Graph Creator'!$L$4,'Detalle de Cuentas'!NF104&lt;='Graph Creator'!$M$4),1,0)</f>
        <v>0</v>
      </c>
      <c r="PC104" s="2">
        <f>IF(AND(NG104&gt;'Graph Creator'!$L$4,'Detalle de Cuentas'!NG104&lt;='Graph Creator'!$M$4),1,0)</f>
        <v>0</v>
      </c>
      <c r="PD104" s="2">
        <f>IF(AND(NH104&gt;'Graph Creator'!$L$4,'Detalle de Cuentas'!NH104&lt;='Graph Creator'!$M$4),1,0)</f>
        <v>0</v>
      </c>
      <c r="PE104" s="2">
        <f>IF(AND(NI104&gt;'Graph Creator'!$L$4,'Detalle de Cuentas'!NI104&lt;='Graph Creator'!$M$4),1,0)</f>
        <v>0</v>
      </c>
      <c r="PF104" s="2">
        <f>IF(AND(NJ104&gt;'Graph Creator'!$L$4,'Detalle de Cuentas'!NJ104&lt;='Graph Creator'!$M$4),1,0)</f>
        <v>0</v>
      </c>
      <c r="PG104" s="2">
        <f>IF(AND(NK104&gt;'Graph Creator'!$L$4,'Detalle de Cuentas'!NK104&lt;='Graph Creator'!$M$4),1,0)</f>
        <v>0</v>
      </c>
      <c r="PH104" s="2">
        <f>IF(AND(NL104&gt;'Graph Creator'!$L$4,'Detalle de Cuentas'!NL104&lt;='Graph Creator'!$M$4),1,0)</f>
        <v>0</v>
      </c>
      <c r="PI104" s="2">
        <f>IF(AND(NM104&gt;'Graph Creator'!$L$4,'Detalle de Cuentas'!NM104&lt;='Graph Creator'!$M$4),1,0)</f>
        <v>0</v>
      </c>
      <c r="PJ104" s="2">
        <f>IF(AND(NN104&gt;'Graph Creator'!$L$4,'Detalle de Cuentas'!NN104&lt;='Graph Creator'!$M$4),1,0)</f>
        <v>0</v>
      </c>
      <c r="PK104" s="2">
        <f>IF(AND(NO104&gt;'Graph Creator'!$L$4,'Detalle de Cuentas'!NO104&lt;='Graph Creator'!$M$4),1,0)</f>
        <v>0</v>
      </c>
      <c r="PL104" s="2">
        <f>IF(AND(NP104&gt;'Graph Creator'!$L$4,'Detalle de Cuentas'!NP104&lt;='Graph Creator'!$M$4),1,0)</f>
        <v>0</v>
      </c>
      <c r="PM104" s="2">
        <f>IF(AND(NQ104&gt;'Graph Creator'!$L$4,'Detalle de Cuentas'!NQ104&lt;='Graph Creator'!$M$4),1,0)</f>
        <v>0</v>
      </c>
      <c r="PN104" s="2">
        <f>IF(AND(NR104&gt;'Graph Creator'!$L$4,'Detalle de Cuentas'!NR104&lt;='Graph Creator'!$M$4),1,0)</f>
        <v>0</v>
      </c>
      <c r="PO104" s="2">
        <f>IF(AND(NS104&gt;'Graph Creator'!$L$4,'Detalle de Cuentas'!NS104&lt;='Graph Creator'!$M$4),1,0)</f>
        <v>0</v>
      </c>
      <c r="PP104" s="2">
        <f>IF(AND(NT104&gt;'Graph Creator'!$L$4,'Detalle de Cuentas'!NT104&lt;='Graph Creator'!$M$4),1,0)</f>
        <v>0</v>
      </c>
      <c r="PQ104" s="2">
        <f>IF(AND(NU104&gt;'Graph Creator'!$L$4,'Detalle de Cuentas'!NU104&lt;='Graph Creator'!$M$4),1,0)</f>
        <v>0</v>
      </c>
      <c r="PR104" s="2">
        <f>IF(AND(NV104&gt;'Graph Creator'!$L$4,'Detalle de Cuentas'!NV104&lt;='Graph Creator'!$M$4),1,0)</f>
        <v>0</v>
      </c>
      <c r="PS104" s="2">
        <f>IF(AND(NW104&gt;'Graph Creator'!$L$4,'Detalle de Cuentas'!NW104&lt;='Graph Creator'!$M$4),1,0)</f>
        <v>0</v>
      </c>
      <c r="PT104" s="2">
        <f>IF(AND(NX104&gt;'Graph Creator'!$L$4,'Detalle de Cuentas'!NX104&lt;='Graph Creator'!$M$4),1,0)</f>
        <v>0</v>
      </c>
      <c r="PU104" s="2">
        <f>IF(AND(NY104&gt;'Graph Creator'!$L$4,'Detalle de Cuentas'!NY104&lt;='Graph Creator'!$M$4),1,0)</f>
        <v>0</v>
      </c>
      <c r="PV104" s="2">
        <f>IF(AND(NZ104&gt;'Graph Creator'!$L$4,'Detalle de Cuentas'!NZ104&lt;='Graph Creator'!$M$4),1,0)</f>
        <v>0</v>
      </c>
      <c r="PW104" s="2">
        <f>IF(AND(OA104&gt;'Graph Creator'!$L$4,'Detalle de Cuentas'!OA104&lt;='Graph Creator'!$M$4),1,0)</f>
        <v>0</v>
      </c>
      <c r="PX104" s="2">
        <f>IF(AND(OB104&gt;'Graph Creator'!$L$4,'Detalle de Cuentas'!OB104&lt;='Graph Creator'!$M$4),1,0)</f>
        <v>0</v>
      </c>
      <c r="PY104" s="2">
        <f>IF(AND(OC104&gt;'Graph Creator'!$L$4,'Detalle de Cuentas'!OC104&lt;='Graph Creator'!$M$4),1,0)</f>
        <v>0</v>
      </c>
      <c r="PZ104" s="2">
        <f>IF(AND(NF104&gt;'Graph Creator'!$M$4,'Detalle de Cuentas'!NF104&lt;='Graph Creator'!$N$4),1,0)</f>
        <v>0</v>
      </c>
      <c r="QA104" s="2">
        <f>IF(AND(NG104&gt;'Graph Creator'!$M$4,'Detalle de Cuentas'!NG104&lt;='Graph Creator'!$N$4),1,0)</f>
        <v>0</v>
      </c>
      <c r="QB104" s="2">
        <f>IF(AND(NH104&gt;'Graph Creator'!$M$4,'Detalle de Cuentas'!NH104&lt;='Graph Creator'!$N$4),1,0)</f>
        <v>0</v>
      </c>
      <c r="QC104" s="2">
        <f>IF(AND(NI104&gt;'Graph Creator'!$M$4,'Detalle de Cuentas'!NI104&lt;='Graph Creator'!$N$4),1,0)</f>
        <v>0</v>
      </c>
      <c r="QD104" s="2">
        <f>IF(AND(NJ104&gt;'Graph Creator'!$M$4,'Detalle de Cuentas'!NJ104&lt;='Graph Creator'!$N$4),1,0)</f>
        <v>0</v>
      </c>
      <c r="QE104" s="2">
        <f>IF(AND(NK104&gt;'Graph Creator'!$M$4,'Detalle de Cuentas'!NK104&lt;='Graph Creator'!$N$4),1,0)</f>
        <v>0</v>
      </c>
      <c r="QF104" s="2">
        <f>IF(AND(NL104&gt;'Graph Creator'!$M$4,'Detalle de Cuentas'!NL104&lt;='Graph Creator'!$N$4),1,0)</f>
        <v>0</v>
      </c>
      <c r="QG104" s="2">
        <f>IF(AND(NM104&gt;'Graph Creator'!$M$4,'Detalle de Cuentas'!NM104&lt;='Graph Creator'!$N$4),1,0)</f>
        <v>0</v>
      </c>
      <c r="QH104" s="2">
        <f>IF(AND(NN104&gt;'Graph Creator'!$M$4,'Detalle de Cuentas'!NN104&lt;='Graph Creator'!$N$4),1,0)</f>
        <v>0</v>
      </c>
      <c r="QI104" s="2">
        <f>IF(AND(NO104&gt;'Graph Creator'!$M$4,'Detalle de Cuentas'!NO104&lt;='Graph Creator'!$N$4),1,0)</f>
        <v>0</v>
      </c>
      <c r="QJ104" s="2">
        <f>IF(AND(NP104&gt;'Graph Creator'!$M$4,'Detalle de Cuentas'!NP104&lt;='Graph Creator'!$N$4),1,0)</f>
        <v>0</v>
      </c>
      <c r="QK104" s="2">
        <f>IF(AND(NQ104&gt;'Graph Creator'!$M$4,'Detalle de Cuentas'!NQ104&lt;='Graph Creator'!$N$4),1,0)</f>
        <v>0</v>
      </c>
      <c r="QL104" s="2">
        <f>IF(AND(NR104&gt;'Graph Creator'!$M$4,'Detalle de Cuentas'!NR104&lt;='Graph Creator'!$N$4),1,0)</f>
        <v>0</v>
      </c>
      <c r="QM104" s="2">
        <f>IF(AND(NS104&gt;'Graph Creator'!$M$4,'Detalle de Cuentas'!NS104&lt;='Graph Creator'!$N$4),1,0)</f>
        <v>0</v>
      </c>
      <c r="QN104" s="2">
        <f>IF(AND(NT104&gt;'Graph Creator'!$M$4,'Detalle de Cuentas'!NT104&lt;='Graph Creator'!$N$4),1,0)</f>
        <v>0</v>
      </c>
      <c r="QO104" s="2">
        <f>IF(AND(NU104&gt;'Graph Creator'!$M$4,'Detalle de Cuentas'!NU104&lt;='Graph Creator'!$N$4),1,0)</f>
        <v>0</v>
      </c>
      <c r="QP104" s="2">
        <f>IF(AND(NV104&gt;'Graph Creator'!$M$4,'Detalle de Cuentas'!NV104&lt;='Graph Creator'!$N$4),1,0)</f>
        <v>0</v>
      </c>
      <c r="QQ104" s="2">
        <f>IF(AND(NW104&gt;'Graph Creator'!$M$4,'Detalle de Cuentas'!NW104&lt;='Graph Creator'!$N$4),1,0)</f>
        <v>0</v>
      </c>
      <c r="QR104" s="2">
        <f>IF(AND(NX104&gt;'Graph Creator'!$M$4,'Detalle de Cuentas'!NX104&lt;='Graph Creator'!$N$4),1,0)</f>
        <v>0</v>
      </c>
      <c r="QS104" s="2">
        <f>IF(AND(NY104&gt;'Graph Creator'!$M$4,'Detalle de Cuentas'!NY104&lt;='Graph Creator'!$N$4),1,0)</f>
        <v>0</v>
      </c>
      <c r="QT104" s="2">
        <f>IF(AND(NZ104&gt;'Graph Creator'!$M$4,'Detalle de Cuentas'!NZ104&lt;='Graph Creator'!$N$4),1,0)</f>
        <v>0</v>
      </c>
      <c r="QU104" s="2">
        <f>IF(AND(OA104&gt;'Graph Creator'!$M$4,'Detalle de Cuentas'!OA104&lt;='Graph Creator'!$N$4),1,0)</f>
        <v>0</v>
      </c>
      <c r="QV104" s="2">
        <f>IF(AND(OB104&gt;'Graph Creator'!$M$4,'Detalle de Cuentas'!OB104&lt;='Graph Creator'!$N$4),1,0)</f>
        <v>0</v>
      </c>
      <c r="QW104" s="2">
        <f>IF(AND(OC104&gt;'Graph Creator'!$M$4,'Detalle de Cuentas'!OC104&lt;='Graph Creator'!$N$4),1,0)</f>
        <v>0</v>
      </c>
      <c r="QX104" s="2">
        <f>IF(AND(NF104&gt;'Graph Creator'!$N$4,'Detalle de Cuentas'!NF104&lt;='Graph Creator'!$O$4),1,0)</f>
        <v>0</v>
      </c>
      <c r="QY104" s="2">
        <f>IF(AND(NG104&gt;'Graph Creator'!$N$4,'Detalle de Cuentas'!NG104&lt;='Graph Creator'!$O$4),1,0)</f>
        <v>0</v>
      </c>
      <c r="QZ104" s="2">
        <f>IF(AND(NH104&gt;'Graph Creator'!$N$4,'Detalle de Cuentas'!NH104&lt;='Graph Creator'!$O$4),1,0)</f>
        <v>0</v>
      </c>
      <c r="RA104" s="2">
        <f>IF(AND(NI104&gt;'Graph Creator'!$N$4,'Detalle de Cuentas'!NI104&lt;='Graph Creator'!$O$4),1,0)</f>
        <v>0</v>
      </c>
      <c r="RB104" s="2">
        <f>IF(AND(NJ104&gt;'Graph Creator'!$N$4,'Detalle de Cuentas'!NJ104&lt;='Graph Creator'!$O$4),1,0)</f>
        <v>0</v>
      </c>
      <c r="RC104" s="2">
        <f>IF(AND(NK104&gt;'Graph Creator'!$N$4,'Detalle de Cuentas'!NK104&lt;='Graph Creator'!$O$4),1,0)</f>
        <v>0</v>
      </c>
      <c r="RD104" s="2">
        <f>IF(AND(NL104&gt;'Graph Creator'!$N$4,'Detalle de Cuentas'!NL104&lt;='Graph Creator'!$O$4),1,0)</f>
        <v>0</v>
      </c>
      <c r="RE104" s="2">
        <f>IF(AND(NM104&gt;'Graph Creator'!$N$4,'Detalle de Cuentas'!NM104&lt;='Graph Creator'!$O$4),1,0)</f>
        <v>0</v>
      </c>
      <c r="RF104" s="2">
        <f>IF(AND(NN104&gt;'Graph Creator'!$N$4,'Detalle de Cuentas'!NN104&lt;='Graph Creator'!$O$4),1,0)</f>
        <v>0</v>
      </c>
      <c r="RG104" s="2">
        <f>IF(AND(NO104&gt;'Graph Creator'!$N$4,'Detalle de Cuentas'!NO104&lt;='Graph Creator'!$O$4),1,0)</f>
        <v>0</v>
      </c>
      <c r="RH104" s="2">
        <f>IF(AND(NP104&gt;'Graph Creator'!$N$4,'Detalle de Cuentas'!NP104&lt;='Graph Creator'!$O$4),1,0)</f>
        <v>0</v>
      </c>
      <c r="RI104" s="2">
        <f>IF(AND(NQ104&gt;'Graph Creator'!$N$4,'Detalle de Cuentas'!NQ104&lt;='Graph Creator'!$O$4),1,0)</f>
        <v>0</v>
      </c>
      <c r="RJ104" s="2">
        <f>IF(AND(NR104&gt;'Graph Creator'!$N$4,'Detalle de Cuentas'!NR104&lt;='Graph Creator'!$O$4),1,0)</f>
        <v>0</v>
      </c>
      <c r="RK104" s="2">
        <f>IF(AND(NS104&gt;'Graph Creator'!$N$4,'Detalle de Cuentas'!NS104&lt;='Graph Creator'!$O$4),1,0)</f>
        <v>0</v>
      </c>
      <c r="RL104" s="2">
        <f>IF(AND(NT104&gt;'Graph Creator'!$N$4,'Detalle de Cuentas'!NT104&lt;='Graph Creator'!$O$4),1,0)</f>
        <v>0</v>
      </c>
      <c r="RM104" s="2">
        <f>IF(AND(NU104&gt;'Graph Creator'!$N$4,'Detalle de Cuentas'!NU104&lt;='Graph Creator'!$O$4),1,0)</f>
        <v>0</v>
      </c>
      <c r="RN104" s="2">
        <f>IF(AND(NV104&gt;'Graph Creator'!$N$4,'Detalle de Cuentas'!NV104&lt;='Graph Creator'!$O$4),1,0)</f>
        <v>0</v>
      </c>
      <c r="RO104" s="2">
        <f>IF(AND(NW104&gt;'Graph Creator'!$N$4,'Detalle de Cuentas'!NW104&lt;='Graph Creator'!$O$4),1,0)</f>
        <v>0</v>
      </c>
      <c r="RP104" s="2">
        <f>IF(AND(NX104&gt;'Graph Creator'!$N$4,'Detalle de Cuentas'!NX104&lt;='Graph Creator'!$O$4),1,0)</f>
        <v>0</v>
      </c>
      <c r="RQ104" s="2">
        <f>IF(AND(NY104&gt;'Graph Creator'!$N$4,'Detalle de Cuentas'!NY104&lt;='Graph Creator'!$O$4),1,0)</f>
        <v>0</v>
      </c>
      <c r="RR104" s="2">
        <f>IF(AND(NZ104&gt;'Graph Creator'!$N$4,'Detalle de Cuentas'!NZ104&lt;='Graph Creator'!$O$4),1,0)</f>
        <v>0</v>
      </c>
      <c r="RS104" s="2">
        <f>IF(AND(OA104&gt;'Graph Creator'!$N$4,'Detalle de Cuentas'!OA104&lt;='Graph Creator'!$O$4),1,0)</f>
        <v>0</v>
      </c>
      <c r="RT104" s="2">
        <f>IF(AND(OB104&gt;'Graph Creator'!$N$4,'Detalle de Cuentas'!OB104&lt;='Graph Creator'!$O$4),1,0)</f>
        <v>0</v>
      </c>
      <c r="RU104" s="2">
        <f>IF(AND(OC104&gt;'Graph Creator'!$N$4,'Detalle de Cuentas'!OC104&lt;='Graph Creator'!$O$4),1,0)</f>
        <v>0</v>
      </c>
      <c r="RV104" s="2" t="e">
        <f t="shared" si="1224"/>
        <v>#VALUE!</v>
      </c>
      <c r="RW104" s="2" t="e">
        <f t="shared" si="1225"/>
        <v>#VALUE!</v>
      </c>
      <c r="RX104" s="2" t="e">
        <f t="shared" si="1226"/>
        <v>#VALUE!</v>
      </c>
      <c r="RY104" s="2" t="e">
        <f t="shared" si="1227"/>
        <v>#VALUE!</v>
      </c>
      <c r="RZ104" s="2" t="e">
        <f t="shared" si="1228"/>
        <v>#VALUE!</v>
      </c>
      <c r="SA104" s="2" t="e">
        <f t="shared" si="1229"/>
        <v>#VALUE!</v>
      </c>
      <c r="SB104" s="2" t="e">
        <f t="shared" si="1230"/>
        <v>#VALUE!</v>
      </c>
      <c r="SC104" s="2" t="e">
        <f t="shared" si="1231"/>
        <v>#VALUE!</v>
      </c>
      <c r="SD104" s="2" t="e">
        <f t="shared" si="1232"/>
        <v>#VALUE!</v>
      </c>
      <c r="SE104" s="2" t="e">
        <f t="shared" si="1233"/>
        <v>#VALUE!</v>
      </c>
      <c r="SF104" s="2" t="e">
        <f t="shared" si="1234"/>
        <v>#VALUE!</v>
      </c>
      <c r="SG104" s="2" t="e">
        <f t="shared" si="1235"/>
        <v>#VALUE!</v>
      </c>
      <c r="SH104" s="2" t="e">
        <f t="shared" si="1236"/>
        <v>#VALUE!</v>
      </c>
      <c r="SI104" s="2" t="e">
        <f t="shared" si="1237"/>
        <v>#VALUE!</v>
      </c>
      <c r="SJ104" s="2" t="e">
        <f t="shared" si="1238"/>
        <v>#VALUE!</v>
      </c>
      <c r="SK104" s="2" t="e">
        <f t="shared" si="1239"/>
        <v>#VALUE!</v>
      </c>
      <c r="SL104" s="2" t="e">
        <f t="shared" si="1240"/>
        <v>#VALUE!</v>
      </c>
      <c r="SM104" s="2" t="e">
        <f t="shared" si="1241"/>
        <v>#VALUE!</v>
      </c>
      <c r="SN104" s="2" t="e">
        <f t="shared" si="1242"/>
        <v>#VALUE!</v>
      </c>
      <c r="SO104" s="2" t="e">
        <f t="shared" si="1243"/>
        <v>#VALUE!</v>
      </c>
      <c r="SP104" s="2" t="e">
        <f t="shared" si="1244"/>
        <v>#VALUE!</v>
      </c>
      <c r="SQ104" s="2" t="e">
        <f t="shared" si="1245"/>
        <v>#VALUE!</v>
      </c>
      <c r="SR104" s="2" t="e">
        <f t="shared" si="1246"/>
        <v>#VALUE!</v>
      </c>
      <c r="SS104" s="2" t="e">
        <f t="shared" si="1247"/>
        <v>#VALUE!</v>
      </c>
      <c r="ST104" s="2" t="e">
        <f t="shared" si="1248"/>
        <v>#VALUE!</v>
      </c>
      <c r="SU104" s="2" t="e">
        <f t="shared" si="1249"/>
        <v>#VALUE!</v>
      </c>
      <c r="SV104" s="2" t="e">
        <f t="shared" si="1250"/>
        <v>#VALUE!</v>
      </c>
      <c r="SW104" s="2" t="e">
        <f t="shared" si="1251"/>
        <v>#VALUE!</v>
      </c>
      <c r="SX104" s="2" t="e">
        <f t="shared" si="1252"/>
        <v>#VALUE!</v>
      </c>
      <c r="SY104" s="2" t="e">
        <f t="shared" si="1253"/>
        <v>#VALUE!</v>
      </c>
      <c r="SZ104" s="2" t="e">
        <f t="shared" si="1254"/>
        <v>#VALUE!</v>
      </c>
      <c r="TA104" s="2" t="e">
        <f t="shared" si="1255"/>
        <v>#VALUE!</v>
      </c>
      <c r="TB104" s="2" t="e">
        <f t="shared" si="1256"/>
        <v>#VALUE!</v>
      </c>
      <c r="TC104" s="2" t="e">
        <f t="shared" si="1257"/>
        <v>#VALUE!</v>
      </c>
      <c r="TD104" s="2" t="e">
        <f t="shared" si="1258"/>
        <v>#VALUE!</v>
      </c>
      <c r="TE104" s="2" t="e">
        <f t="shared" si="1259"/>
        <v>#VALUE!</v>
      </c>
      <c r="TF104" s="2" t="str">
        <f>IF(DZ104=1,IF(SUM(DZ$17:DZ104)&lt;2,""&amp;B104,", "&amp;B104),"")</f>
        <v/>
      </c>
      <c r="TG104" s="2" t="str">
        <f t="shared" si="1272"/>
        <v/>
      </c>
      <c r="TH104" s="2">
        <f t="shared" si="1260"/>
        <v>0</v>
      </c>
      <c r="TI104" s="14" t="str">
        <f t="shared" si="1261"/>
        <v/>
      </c>
      <c r="TJ104" s="14" t="e">
        <f t="shared" si="1081"/>
        <v>#VALUE!</v>
      </c>
      <c r="TK104" s="14" t="e">
        <f t="shared" si="1082"/>
        <v>#VALUE!</v>
      </c>
      <c r="TL104" s="14" t="e">
        <f t="shared" si="1083"/>
        <v>#VALUE!</v>
      </c>
      <c r="TM104" s="14" t="e">
        <f t="shared" si="1084"/>
        <v>#VALUE!</v>
      </c>
      <c r="TN104" s="14" t="e">
        <f t="shared" si="1085"/>
        <v>#VALUE!</v>
      </c>
      <c r="TO104" s="14" t="e">
        <f t="shared" si="1086"/>
        <v>#VALUE!</v>
      </c>
      <c r="TP104" s="14" t="e">
        <f t="shared" si="1087"/>
        <v>#VALUE!</v>
      </c>
      <c r="TQ104" s="14" t="e">
        <f t="shared" si="1088"/>
        <v>#VALUE!</v>
      </c>
      <c r="TR104" s="14" t="e">
        <f t="shared" si="1089"/>
        <v>#VALUE!</v>
      </c>
      <c r="TS104" s="14" t="e">
        <f t="shared" si="1090"/>
        <v>#VALUE!</v>
      </c>
      <c r="TT104" s="14" t="e">
        <f t="shared" si="1091"/>
        <v>#VALUE!</v>
      </c>
      <c r="TU104" s="14" t="e">
        <f t="shared" si="1092"/>
        <v>#VALUE!</v>
      </c>
      <c r="TV104" s="14" t="e">
        <f t="shared" si="1093"/>
        <v>#VALUE!</v>
      </c>
      <c r="TW104" s="14" t="e">
        <f t="shared" si="1094"/>
        <v>#VALUE!</v>
      </c>
      <c r="TX104" s="14" t="e">
        <f t="shared" si="1095"/>
        <v>#VALUE!</v>
      </c>
      <c r="TY104" s="14" t="e">
        <f t="shared" si="1096"/>
        <v>#VALUE!</v>
      </c>
      <c r="TZ104" s="14" t="e">
        <f t="shared" si="1097"/>
        <v>#VALUE!</v>
      </c>
      <c r="UA104" s="14" t="e">
        <f t="shared" si="1098"/>
        <v>#VALUE!</v>
      </c>
      <c r="UB104" s="14" t="e">
        <f t="shared" si="1099"/>
        <v>#VALUE!</v>
      </c>
      <c r="UC104" s="14" t="e">
        <f t="shared" si="1100"/>
        <v>#VALUE!</v>
      </c>
      <c r="UD104" s="14" t="e">
        <f t="shared" si="1101"/>
        <v>#VALUE!</v>
      </c>
      <c r="UE104" s="14" t="e">
        <f t="shared" si="1102"/>
        <v>#VALUE!</v>
      </c>
      <c r="UF104" s="14" t="e">
        <f t="shared" si="1103"/>
        <v>#VALUE!</v>
      </c>
      <c r="UH104" s="2">
        <f>IF($C$4-$R104&gt;'Graph Creator'!$E$2*'Graph Creator'!$D$13*12,0,1)</f>
        <v>1</v>
      </c>
      <c r="UJ104" s="2" t="e">
        <f t="shared" si="1262"/>
        <v>#VALUE!</v>
      </c>
      <c r="UK104" s="2" t="e">
        <f t="shared" si="1104"/>
        <v>#VALUE!</v>
      </c>
      <c r="UL104" s="2" t="e">
        <f t="shared" si="1105"/>
        <v>#VALUE!</v>
      </c>
      <c r="UM104" s="2" t="e">
        <f t="shared" si="1106"/>
        <v>#VALUE!</v>
      </c>
      <c r="UN104" s="2" t="e">
        <f t="shared" si="1107"/>
        <v>#VALUE!</v>
      </c>
      <c r="UO104" s="2" t="e">
        <f t="shared" si="1108"/>
        <v>#VALUE!</v>
      </c>
      <c r="UP104" s="2" t="e">
        <f t="shared" si="1109"/>
        <v>#VALUE!</v>
      </c>
      <c r="UQ104" s="2" t="e">
        <f t="shared" si="1110"/>
        <v>#VALUE!</v>
      </c>
      <c r="UR104" s="2" t="e">
        <f t="shared" si="1111"/>
        <v>#VALUE!</v>
      </c>
      <c r="US104" s="2" t="e">
        <f t="shared" si="1112"/>
        <v>#VALUE!</v>
      </c>
      <c r="UT104" s="2" t="e">
        <f t="shared" si="1113"/>
        <v>#VALUE!</v>
      </c>
      <c r="UU104" s="2" t="e">
        <f t="shared" si="1114"/>
        <v>#VALUE!</v>
      </c>
      <c r="UV104" s="2" t="e">
        <f t="shared" si="1115"/>
        <v>#VALUE!</v>
      </c>
      <c r="UW104" s="2" t="e">
        <f t="shared" si="1116"/>
        <v>#VALUE!</v>
      </c>
      <c r="UX104" s="2" t="e">
        <f t="shared" si="1117"/>
        <v>#VALUE!</v>
      </c>
      <c r="UY104" s="2" t="e">
        <f t="shared" si="1118"/>
        <v>#VALUE!</v>
      </c>
      <c r="UZ104" s="2" t="e">
        <f t="shared" si="1119"/>
        <v>#VALUE!</v>
      </c>
      <c r="VA104" s="2" t="e">
        <f t="shared" si="1120"/>
        <v>#VALUE!</v>
      </c>
      <c r="VB104" s="2" t="e">
        <f t="shared" si="1121"/>
        <v>#VALUE!</v>
      </c>
      <c r="VC104" s="2" t="e">
        <f t="shared" si="1122"/>
        <v>#VALUE!</v>
      </c>
      <c r="VD104" s="2" t="e">
        <f t="shared" si="1123"/>
        <v>#VALUE!</v>
      </c>
      <c r="VE104" s="2" t="e">
        <f t="shared" si="1124"/>
        <v>#VALUE!</v>
      </c>
      <c r="VF104" s="2" t="e">
        <f t="shared" si="1125"/>
        <v>#VALUE!</v>
      </c>
      <c r="VG104" s="2" t="e">
        <f t="shared" si="1126"/>
        <v>#VALUE!</v>
      </c>
      <c r="VH104" s="2" t="e">
        <f t="shared" si="1127"/>
        <v>#VALUE!</v>
      </c>
      <c r="VI104" s="2" t="e">
        <f t="shared" si="1128"/>
        <v>#VALUE!</v>
      </c>
      <c r="VJ104" s="2" t="e">
        <f t="shared" si="1129"/>
        <v>#VALUE!</v>
      </c>
      <c r="VK104" s="2" t="e">
        <f t="shared" si="1130"/>
        <v>#VALUE!</v>
      </c>
      <c r="VL104" s="2" t="e">
        <f t="shared" si="1131"/>
        <v>#VALUE!</v>
      </c>
      <c r="VM104" s="2" t="e">
        <f t="shared" si="1132"/>
        <v>#VALUE!</v>
      </c>
      <c r="VN104" s="2" t="e">
        <f t="shared" si="1133"/>
        <v>#VALUE!</v>
      </c>
      <c r="VO104" s="2" t="e">
        <f t="shared" si="1134"/>
        <v>#VALUE!</v>
      </c>
      <c r="VP104" s="2" t="e">
        <f t="shared" si="1135"/>
        <v>#VALUE!</v>
      </c>
      <c r="VQ104" s="2" t="e">
        <f t="shared" si="1136"/>
        <v>#VALUE!</v>
      </c>
      <c r="VR104" s="2" t="e">
        <f t="shared" si="1137"/>
        <v>#VALUE!</v>
      </c>
      <c r="VS104" s="2" t="e">
        <f t="shared" si="1138"/>
        <v>#VALUE!</v>
      </c>
      <c r="VT104" s="98">
        <f t="shared" si="1263"/>
        <v>0</v>
      </c>
      <c r="VU104" s="98">
        <f t="shared" si="1139"/>
        <v>0</v>
      </c>
      <c r="VV104" s="98">
        <f t="shared" si="1140"/>
        <v>0</v>
      </c>
      <c r="VW104" s="98">
        <f t="shared" si="1141"/>
        <v>0</v>
      </c>
      <c r="VX104" s="98">
        <f t="shared" si="1142"/>
        <v>0</v>
      </c>
      <c r="VY104" s="98">
        <f t="shared" si="1143"/>
        <v>0</v>
      </c>
      <c r="VZ104" s="98">
        <f t="shared" si="1144"/>
        <v>0</v>
      </c>
      <c r="WA104" s="98">
        <f t="shared" si="1145"/>
        <v>0</v>
      </c>
      <c r="WB104" s="98">
        <f t="shared" si="1146"/>
        <v>0</v>
      </c>
      <c r="WC104" s="98">
        <f t="shared" si="1147"/>
        <v>0</v>
      </c>
      <c r="WD104" s="98">
        <f t="shared" si="1148"/>
        <v>0</v>
      </c>
      <c r="WE104" s="98">
        <f t="shared" si="1149"/>
        <v>0</v>
      </c>
      <c r="WF104" s="98">
        <f t="shared" si="1150"/>
        <v>0</v>
      </c>
      <c r="WG104" s="98">
        <f t="shared" si="1151"/>
        <v>0</v>
      </c>
      <c r="WH104" s="98">
        <f t="shared" si="1152"/>
        <v>0</v>
      </c>
      <c r="WI104" s="98">
        <f t="shared" si="1153"/>
        <v>0</v>
      </c>
      <c r="WJ104" s="98">
        <f t="shared" si="1154"/>
        <v>0</v>
      </c>
      <c r="WK104" s="98">
        <f t="shared" si="1155"/>
        <v>0</v>
      </c>
      <c r="WL104" s="98">
        <f t="shared" si="1156"/>
        <v>0</v>
      </c>
      <c r="WM104" s="98">
        <f t="shared" si="1157"/>
        <v>0</v>
      </c>
      <c r="WN104" s="98">
        <f t="shared" si="1158"/>
        <v>0</v>
      </c>
      <c r="WO104" s="98">
        <f t="shared" si="1159"/>
        <v>0</v>
      </c>
      <c r="WP104" s="98">
        <f t="shared" si="1160"/>
        <v>0</v>
      </c>
      <c r="WQ104" s="98">
        <f t="shared" si="1161"/>
        <v>0</v>
      </c>
      <c r="WR104" s="98">
        <f>IFERROR(INDEX('Score Calculation'!$D$38:$D$41,MATCH('Detalle de Cuentas'!VT104,'Score Calculation'!$C$38:$C$41,1)),0)</f>
        <v>4</v>
      </c>
      <c r="WS104" s="98">
        <f>IFERROR(INDEX('Score Calculation'!$D$38:$D$41,MATCH('Detalle de Cuentas'!VU104,'Score Calculation'!$C$38:$C$41,1)),0)</f>
        <v>4</v>
      </c>
      <c r="WT104" s="98">
        <f>IFERROR(INDEX('Score Calculation'!$D$38:$D$41,MATCH('Detalle de Cuentas'!VV104,'Score Calculation'!$C$38:$C$41,1)),0)</f>
        <v>4</v>
      </c>
      <c r="WU104" s="98">
        <f>IFERROR(INDEX('Score Calculation'!$D$38:$D$41,MATCH('Detalle de Cuentas'!VW104,'Score Calculation'!$C$38:$C$41,1)),0)</f>
        <v>4</v>
      </c>
      <c r="WV104" s="98">
        <f>IFERROR(INDEX('Score Calculation'!$D$38:$D$41,MATCH('Detalle de Cuentas'!VX104,'Score Calculation'!$C$38:$C$41,1)),0)</f>
        <v>4</v>
      </c>
      <c r="WW104" s="98">
        <f>IFERROR(INDEX('Score Calculation'!$D$38:$D$41,MATCH('Detalle de Cuentas'!VY104,'Score Calculation'!$C$38:$C$41,1)),0)</f>
        <v>4</v>
      </c>
      <c r="WX104" s="98">
        <f>IFERROR(INDEX('Score Calculation'!$D$38:$D$41,MATCH('Detalle de Cuentas'!VZ104,'Score Calculation'!$C$38:$C$41,1)),0)</f>
        <v>4</v>
      </c>
      <c r="WY104" s="98">
        <f>IFERROR(INDEX('Score Calculation'!$D$38:$D$41,MATCH('Detalle de Cuentas'!WA104,'Score Calculation'!$C$38:$C$41,1)),0)</f>
        <v>4</v>
      </c>
      <c r="WZ104" s="98">
        <f>IFERROR(INDEX('Score Calculation'!$D$38:$D$41,MATCH('Detalle de Cuentas'!WB104,'Score Calculation'!$C$38:$C$41,1)),0)</f>
        <v>4</v>
      </c>
      <c r="XA104" s="98">
        <f>IFERROR(INDEX('Score Calculation'!$D$38:$D$41,MATCH('Detalle de Cuentas'!WC104,'Score Calculation'!$C$38:$C$41,1)),0)</f>
        <v>4</v>
      </c>
      <c r="XB104" s="98">
        <f>IFERROR(INDEX('Score Calculation'!$D$38:$D$41,MATCH('Detalle de Cuentas'!WD104,'Score Calculation'!$C$38:$C$41,1)),0)</f>
        <v>4</v>
      </c>
      <c r="XC104" s="98">
        <f>IFERROR(INDEX('Score Calculation'!$D$38:$D$41,MATCH('Detalle de Cuentas'!WE104,'Score Calculation'!$C$38:$C$41,1)),0)</f>
        <v>4</v>
      </c>
      <c r="XD104" s="98">
        <f>IFERROR(INDEX('Score Calculation'!$D$38:$D$41,MATCH('Detalle de Cuentas'!WF104,'Score Calculation'!$C$38:$C$41,1)),0)</f>
        <v>4</v>
      </c>
      <c r="XE104" s="98">
        <f>IFERROR(INDEX('Score Calculation'!$D$38:$D$41,MATCH('Detalle de Cuentas'!WG104,'Score Calculation'!$C$38:$C$41,1)),0)</f>
        <v>4</v>
      </c>
      <c r="XF104" s="98">
        <f>IFERROR(INDEX('Score Calculation'!$D$38:$D$41,MATCH('Detalle de Cuentas'!WH104,'Score Calculation'!$C$38:$C$41,1)),0)</f>
        <v>4</v>
      </c>
      <c r="XG104" s="98">
        <f>IFERROR(INDEX('Score Calculation'!$D$38:$D$41,MATCH('Detalle de Cuentas'!WI104,'Score Calculation'!$C$38:$C$41,1)),0)</f>
        <v>4</v>
      </c>
      <c r="XH104" s="98">
        <f>IFERROR(INDEX('Score Calculation'!$D$38:$D$41,MATCH('Detalle de Cuentas'!WJ104,'Score Calculation'!$C$38:$C$41,1)),0)</f>
        <v>4</v>
      </c>
      <c r="XI104" s="98">
        <f>IFERROR(INDEX('Score Calculation'!$D$38:$D$41,MATCH('Detalle de Cuentas'!WK104,'Score Calculation'!$C$38:$C$41,1)),0)</f>
        <v>4</v>
      </c>
      <c r="XJ104" s="98">
        <f>IFERROR(INDEX('Score Calculation'!$D$38:$D$41,MATCH('Detalle de Cuentas'!WL104,'Score Calculation'!$C$38:$C$41,1)),0)</f>
        <v>4</v>
      </c>
      <c r="XK104" s="98">
        <f>IFERROR(INDEX('Score Calculation'!$D$38:$D$41,MATCH('Detalle de Cuentas'!WM104,'Score Calculation'!$C$38:$C$41,1)),0)</f>
        <v>4</v>
      </c>
      <c r="XL104" s="98">
        <f>IFERROR(INDEX('Score Calculation'!$D$38:$D$41,MATCH('Detalle de Cuentas'!WN104,'Score Calculation'!$C$38:$C$41,1)),0)</f>
        <v>4</v>
      </c>
      <c r="XM104" s="98">
        <f>IFERROR(INDEX('Score Calculation'!$D$38:$D$41,MATCH('Detalle de Cuentas'!WO104,'Score Calculation'!$C$38:$C$41,1)),0)</f>
        <v>4</v>
      </c>
      <c r="XN104" s="98">
        <f>IFERROR(INDEX('Score Calculation'!$D$38:$D$41,MATCH('Detalle de Cuentas'!WP104,'Score Calculation'!$C$38:$C$41,1)),0)</f>
        <v>4</v>
      </c>
      <c r="XO104" s="98">
        <f>IFERROR(INDEX('Score Calculation'!$D$38:$D$41,MATCH('Detalle de Cuentas'!WQ104,'Score Calculation'!$C$38:$C$41,1)),0)</f>
        <v>4</v>
      </c>
      <c r="XP104" s="98">
        <f>IFERROR(INDEX('Score Calculation'!$D$24:$D$31,MATCH('Detalle de Cuentas'!NF104,'Score Calculation'!$C$24:$C$31,1)),0)</f>
        <v>1</v>
      </c>
      <c r="XQ104" s="98">
        <f>IFERROR(INDEX('Score Calculation'!$D$24:$D$31,MATCH('Detalle de Cuentas'!NG104,'Score Calculation'!$C$24:$C$31,1)),0)</f>
        <v>1</v>
      </c>
      <c r="XR104" s="98">
        <f>IFERROR(INDEX('Score Calculation'!$D$24:$D$31,MATCH('Detalle de Cuentas'!NH104,'Score Calculation'!$C$24:$C$31,1)),0)</f>
        <v>1</v>
      </c>
      <c r="XS104" s="98">
        <f>IFERROR(INDEX('Score Calculation'!$D$24:$D$31,MATCH('Detalle de Cuentas'!NI104,'Score Calculation'!$C$24:$C$31,1)),0)</f>
        <v>1</v>
      </c>
      <c r="XT104" s="98">
        <f>IFERROR(INDEX('Score Calculation'!$D$24:$D$31,MATCH('Detalle de Cuentas'!NJ104,'Score Calculation'!$C$24:$C$31,1)),0)</f>
        <v>1</v>
      </c>
      <c r="XU104" s="98">
        <f>IFERROR(INDEX('Score Calculation'!$D$24:$D$31,MATCH('Detalle de Cuentas'!NK104,'Score Calculation'!$C$24:$C$31,1)),0)</f>
        <v>1</v>
      </c>
      <c r="XV104" s="98">
        <f>IFERROR(INDEX('Score Calculation'!$D$24:$D$31,MATCH('Detalle de Cuentas'!NL104,'Score Calculation'!$C$24:$C$31,1)),0)</f>
        <v>1</v>
      </c>
      <c r="XW104" s="98">
        <f>IFERROR(INDEX('Score Calculation'!$D$24:$D$31,MATCH('Detalle de Cuentas'!NM104,'Score Calculation'!$C$24:$C$31,1)),0)</f>
        <v>1</v>
      </c>
      <c r="XX104" s="98">
        <f>IFERROR(INDEX('Score Calculation'!$D$24:$D$31,MATCH('Detalle de Cuentas'!NN104,'Score Calculation'!$C$24:$C$31,1)),0)</f>
        <v>1</v>
      </c>
      <c r="XY104" s="98">
        <f>IFERROR(INDEX('Score Calculation'!$D$24:$D$31,MATCH('Detalle de Cuentas'!NO104,'Score Calculation'!$C$24:$C$31,1)),0)</f>
        <v>1</v>
      </c>
      <c r="XZ104" s="98">
        <f>IFERROR(INDEX('Score Calculation'!$D$24:$D$31,MATCH('Detalle de Cuentas'!NP104,'Score Calculation'!$C$24:$C$31,1)),0)</f>
        <v>1</v>
      </c>
      <c r="YA104" s="98">
        <f>IFERROR(INDEX('Score Calculation'!$D$24:$D$31,MATCH('Detalle de Cuentas'!NQ104,'Score Calculation'!$C$24:$C$31,1)),0)</f>
        <v>1</v>
      </c>
      <c r="YB104" s="98">
        <f>IFERROR(INDEX('Score Calculation'!$D$24:$D$31,MATCH('Detalle de Cuentas'!NR104,'Score Calculation'!$C$24:$C$31,1)),0)</f>
        <v>1</v>
      </c>
      <c r="YC104" s="98">
        <f>IFERROR(INDEX('Score Calculation'!$D$24:$D$31,MATCH('Detalle de Cuentas'!NS104,'Score Calculation'!$C$24:$C$31,1)),0)</f>
        <v>1</v>
      </c>
      <c r="YD104" s="98">
        <f>IFERROR(INDEX('Score Calculation'!$D$24:$D$31,MATCH('Detalle de Cuentas'!NT104,'Score Calculation'!$C$24:$C$31,1)),0)</f>
        <v>1</v>
      </c>
      <c r="YE104" s="98">
        <f>IFERROR(INDEX('Score Calculation'!$D$24:$D$31,MATCH('Detalle de Cuentas'!NU104,'Score Calculation'!$C$24:$C$31,1)),0)</f>
        <v>1</v>
      </c>
      <c r="YF104" s="98">
        <f>IFERROR(INDEX('Score Calculation'!$D$24:$D$31,MATCH('Detalle de Cuentas'!NV104,'Score Calculation'!$C$24:$C$31,1)),0)</f>
        <v>1</v>
      </c>
      <c r="YG104" s="98">
        <f>IFERROR(INDEX('Score Calculation'!$D$24:$D$31,MATCH('Detalle de Cuentas'!NW104,'Score Calculation'!$C$24:$C$31,1)),0)</f>
        <v>1</v>
      </c>
      <c r="YH104" s="98">
        <f>IFERROR(INDEX('Score Calculation'!$D$24:$D$31,MATCH('Detalle de Cuentas'!NX104,'Score Calculation'!$C$24:$C$31,1)),0)</f>
        <v>1</v>
      </c>
      <c r="YI104" s="98">
        <f>IFERROR(INDEX('Score Calculation'!$D$24:$D$31,MATCH('Detalle de Cuentas'!NY104,'Score Calculation'!$C$24:$C$31,1)),0)</f>
        <v>1</v>
      </c>
      <c r="YJ104" s="98">
        <f>IFERROR(INDEX('Score Calculation'!$D$24:$D$31,MATCH('Detalle de Cuentas'!NZ104,'Score Calculation'!$C$24:$C$31,1)),0)</f>
        <v>1</v>
      </c>
      <c r="YK104" s="98">
        <f>IFERROR(INDEX('Score Calculation'!$D$24:$D$31,MATCH('Detalle de Cuentas'!OA104,'Score Calculation'!$C$24:$C$31,1)),0)</f>
        <v>1</v>
      </c>
      <c r="YL104" s="98">
        <f>IFERROR(INDEX('Score Calculation'!$D$24:$D$31,MATCH('Detalle de Cuentas'!OB104,'Score Calculation'!$C$24:$C$31,1)),0)</f>
        <v>1</v>
      </c>
      <c r="YM104" s="98">
        <f>IFERROR(INDEX('Score Calculation'!$D$24:$D$31,MATCH('Detalle de Cuentas'!OC104,'Score Calculation'!$C$24:$C$31,1)),0)</f>
        <v>1</v>
      </c>
      <c r="YN104" s="98">
        <f t="shared" si="1264"/>
        <v>0</v>
      </c>
      <c r="YO104" s="98">
        <f>IF(LEFT(TRIM($D104),15)="GRUPO SOLIDARIO",$L104*'Score Calculation'!$H$5,IF(TRIM('Detalle de Cuentas'!$C104)="Semanal",'Detalle de Cuentas'!$L104*'Score Calculation'!$H$6,'Detalle de Cuentas'!$L104))</f>
        <v>0</v>
      </c>
      <c r="YP104" s="99">
        <f>IFERROR(INDEX('Score Calculation'!$D$54:$D$60,MATCH($YO104,'Score Calculation'!$C$54:$C$60,1)),1)</f>
        <v>0.2</v>
      </c>
      <c r="YQ104" s="99">
        <f>IFERROR(INDEX('Score Calculation'!$D$65:$D$123,MATCH(LEFT(TRIM('Detalle de Cuentas'!$F104),20),'Score Calculation'!$F$65:$F$123,0)),1)</f>
        <v>1</v>
      </c>
      <c r="YR104" s="99">
        <f>IFERROR(INDEX('Score Calculation'!$D$46:$D$49,MATCH('Detalle de Cuentas'!$YN104,'Score Calculation'!$C$46:$C$49,1)),1)</f>
        <v>4</v>
      </c>
      <c r="YS104" s="99">
        <f t="shared" si="1265"/>
        <v>0</v>
      </c>
      <c r="YT104" s="99">
        <f t="shared" si="1266"/>
        <v>0</v>
      </c>
      <c r="YU104" s="98" t="str">
        <f t="shared" si="1267"/>
        <v/>
      </c>
      <c r="YV104" s="109">
        <f t="shared" si="1268"/>
        <v>1</v>
      </c>
      <c r="YW104" s="109">
        <f>IFERROR(INDEX('Score Calculation'!$D$187:$D$245,MATCH(LEFT(TRIM('Detalle de Cuentas'!$F104),20),'Score Calculation'!$F$187:$F$245,0)),1)</f>
        <v>1</v>
      </c>
      <c r="YX104" s="109">
        <f>IFERROR(IF($E104="HIPOTECA",-PMT('Score Calculation'!$H$266/(360/$J104),$G104,$YO104)*(30/$J104),-PMT('Score Calculation'!$H$267/(360/$J104),$G104,$YO104)*(30/$J104)),0)</f>
        <v>0</v>
      </c>
      <c r="YY104" s="109">
        <f t="shared" si="1312"/>
        <v>0</v>
      </c>
      <c r="YZ104" s="109">
        <f t="shared" si="1312"/>
        <v>0</v>
      </c>
      <c r="ZA104" s="109">
        <f t="shared" si="1312"/>
        <v>0</v>
      </c>
      <c r="ZB104" s="109">
        <f t="shared" si="1312"/>
        <v>0</v>
      </c>
      <c r="ZC104" s="109">
        <f t="shared" si="1312"/>
        <v>0</v>
      </c>
      <c r="ZD104" s="109">
        <f t="shared" si="1309"/>
        <v>0</v>
      </c>
      <c r="ZE104" s="109">
        <f t="shared" si="1309"/>
        <v>0</v>
      </c>
      <c r="ZF104" s="109">
        <f t="shared" si="1309"/>
        <v>0</v>
      </c>
      <c r="ZG104" s="109">
        <f t="shared" si="1309"/>
        <v>0</v>
      </c>
      <c r="ZH104" s="109">
        <f t="shared" si="1309"/>
        <v>0</v>
      </c>
      <c r="ZI104" s="109">
        <f t="shared" si="1269"/>
        <v>0</v>
      </c>
    </row>
    <row r="105" spans="2:685" x14ac:dyDescent="0.2">
      <c r="B105" s="41">
        <v>89</v>
      </c>
      <c r="C105" s="42"/>
      <c r="D105" s="42"/>
      <c r="E105" s="42"/>
      <c r="F105" s="42"/>
      <c r="G105" s="42"/>
      <c r="H105" s="42"/>
      <c r="I105" s="29"/>
      <c r="J105" s="6" t="str">
        <f t="shared" si="814"/>
        <v/>
      </c>
      <c r="K105" s="43"/>
      <c r="L105" s="43"/>
      <c r="M105" s="43"/>
      <c r="N105" s="43"/>
      <c r="O105" s="43"/>
      <c r="P105" s="44" t="str">
        <f t="shared" si="1162"/>
        <v/>
      </c>
      <c r="Q105" s="26"/>
      <c r="R105" s="26"/>
      <c r="S105" s="26"/>
      <c r="T105" s="26"/>
      <c r="U105" s="29"/>
      <c r="V105" s="43"/>
      <c r="W105" s="26"/>
      <c r="X105" s="29"/>
      <c r="Y105" s="6">
        <f>IF('Detalle de Cuentas'!$C$4-$R105&gt;'Graph Creator'!$E$2*'Graph Creator'!$D$13*12,0,1)</f>
        <v>1</v>
      </c>
      <c r="Z105" s="45">
        <f t="shared" si="815"/>
        <v>0</v>
      </c>
      <c r="AA105" s="2" t="e">
        <f t="shared" si="1163"/>
        <v>#VALUE!</v>
      </c>
      <c r="AB105" s="2" t="e">
        <f t="shared" si="1164"/>
        <v>#VALUE!</v>
      </c>
      <c r="AC105" s="2" t="e">
        <f t="shared" si="1165"/>
        <v>#VALUE!</v>
      </c>
      <c r="AD105" s="2" t="e">
        <f t="shared" si="1166"/>
        <v>#VALUE!</v>
      </c>
      <c r="AE105" s="2" t="e">
        <f t="shared" si="1167"/>
        <v>#VALUE!</v>
      </c>
      <c r="AF105" s="2" t="e">
        <f t="shared" si="1168"/>
        <v>#VALUE!</v>
      </c>
      <c r="AG105" s="2">
        <f t="shared" si="1169"/>
        <v>0</v>
      </c>
      <c r="AH105" s="2">
        <f t="shared" si="1170"/>
        <v>0</v>
      </c>
      <c r="AI105" s="2" t="str">
        <f t="shared" si="1171"/>
        <v/>
      </c>
      <c r="AJ105" s="2" t="str">
        <f t="shared" ref="AJ105:BE105" si="1317">IFERROR(SEARCH(".",$I105,AI105+1),"")</f>
        <v/>
      </c>
      <c r="AK105" s="2" t="str">
        <f t="shared" si="1317"/>
        <v/>
      </c>
      <c r="AL105" s="2" t="str">
        <f t="shared" si="1317"/>
        <v/>
      </c>
      <c r="AM105" s="2" t="str">
        <f t="shared" si="1317"/>
        <v/>
      </c>
      <c r="AN105" s="2" t="str">
        <f t="shared" si="1317"/>
        <v/>
      </c>
      <c r="AO105" s="2" t="str">
        <f t="shared" si="1317"/>
        <v/>
      </c>
      <c r="AP105" s="2" t="str">
        <f t="shared" si="1317"/>
        <v/>
      </c>
      <c r="AQ105" s="2" t="str">
        <f t="shared" si="1317"/>
        <v/>
      </c>
      <c r="AR105" s="2" t="str">
        <f t="shared" si="1317"/>
        <v/>
      </c>
      <c r="AS105" s="2" t="str">
        <f t="shared" si="1317"/>
        <v/>
      </c>
      <c r="AT105" s="2" t="str">
        <f t="shared" si="1317"/>
        <v/>
      </c>
      <c r="AU105" s="2" t="str">
        <f t="shared" si="1317"/>
        <v/>
      </c>
      <c r="AV105" s="2" t="str">
        <f t="shared" si="1317"/>
        <v/>
      </c>
      <c r="AW105" s="2" t="str">
        <f t="shared" si="1317"/>
        <v/>
      </c>
      <c r="AX105" s="2" t="str">
        <f t="shared" si="1317"/>
        <v/>
      </c>
      <c r="AY105" s="2" t="str">
        <f t="shared" si="1317"/>
        <v/>
      </c>
      <c r="AZ105" s="2" t="str">
        <f t="shared" si="1317"/>
        <v/>
      </c>
      <c r="BA105" s="2" t="str">
        <f t="shared" si="1317"/>
        <v/>
      </c>
      <c r="BB105" s="2" t="str">
        <f t="shared" si="1317"/>
        <v/>
      </c>
      <c r="BC105" s="2" t="str">
        <f t="shared" si="1317"/>
        <v/>
      </c>
      <c r="BD105" s="2" t="str">
        <f t="shared" si="1317"/>
        <v/>
      </c>
      <c r="BE105" s="2" t="str">
        <f t="shared" si="1317"/>
        <v/>
      </c>
      <c r="BF105" s="2" t="str">
        <f t="shared" si="1173"/>
        <v/>
      </c>
      <c r="BG105" s="2" t="str">
        <f t="shared" si="817"/>
        <v/>
      </c>
      <c r="BH105" s="2" t="str">
        <f t="shared" si="818"/>
        <v/>
      </c>
      <c r="BI105" s="2" t="str">
        <f t="shared" si="819"/>
        <v/>
      </c>
      <c r="BJ105" s="2" t="str">
        <f t="shared" si="820"/>
        <v/>
      </c>
      <c r="BK105" s="2" t="str">
        <f t="shared" si="821"/>
        <v/>
      </c>
      <c r="BL105" s="2" t="str">
        <f t="shared" si="822"/>
        <v/>
      </c>
      <c r="BM105" s="2" t="str">
        <f t="shared" si="823"/>
        <v/>
      </c>
      <c r="BN105" s="2" t="str">
        <f t="shared" si="824"/>
        <v/>
      </c>
      <c r="BO105" s="2" t="str">
        <f t="shared" si="825"/>
        <v/>
      </c>
      <c r="BP105" s="2" t="str">
        <f t="shared" si="826"/>
        <v/>
      </c>
      <c r="BQ105" s="2" t="str">
        <f t="shared" si="827"/>
        <v/>
      </c>
      <c r="BR105" s="2" t="str">
        <f t="shared" si="828"/>
        <v/>
      </c>
      <c r="BS105" s="2" t="str">
        <f t="shared" si="829"/>
        <v/>
      </c>
      <c r="BT105" s="2" t="str">
        <f t="shared" si="830"/>
        <v/>
      </c>
      <c r="BU105" s="2" t="str">
        <f t="shared" si="831"/>
        <v/>
      </c>
      <c r="BV105" s="2" t="str">
        <f t="shared" si="832"/>
        <v/>
      </c>
      <c r="BW105" s="2" t="str">
        <f t="shared" si="833"/>
        <v/>
      </c>
      <c r="BX105" s="2" t="str">
        <f t="shared" si="834"/>
        <v/>
      </c>
      <c r="BY105" s="2" t="str">
        <f t="shared" si="835"/>
        <v/>
      </c>
      <c r="BZ105" s="2" t="str">
        <f t="shared" si="836"/>
        <v/>
      </c>
      <c r="CA105" s="2" t="str">
        <f t="shared" si="837"/>
        <v/>
      </c>
      <c r="CB105" s="2" t="str">
        <f t="shared" si="838"/>
        <v/>
      </c>
      <c r="CC105" s="2" t="str">
        <f t="shared" si="839"/>
        <v/>
      </c>
      <c r="CD105" s="14">
        <f t="shared" si="840"/>
        <v>0</v>
      </c>
      <c r="CE105" s="14" t="e">
        <f t="shared" ref="CE105:DA105" si="1318">CD105-$J$17</f>
        <v>#VALUE!</v>
      </c>
      <c r="CF105" s="14" t="e">
        <f t="shared" si="1318"/>
        <v>#VALUE!</v>
      </c>
      <c r="CG105" s="14" t="e">
        <f t="shared" si="1318"/>
        <v>#VALUE!</v>
      </c>
      <c r="CH105" s="14" t="e">
        <f t="shared" si="1318"/>
        <v>#VALUE!</v>
      </c>
      <c r="CI105" s="14" t="e">
        <f t="shared" si="1318"/>
        <v>#VALUE!</v>
      </c>
      <c r="CJ105" s="14" t="e">
        <f t="shared" si="1318"/>
        <v>#VALUE!</v>
      </c>
      <c r="CK105" s="14" t="e">
        <f t="shared" si="1318"/>
        <v>#VALUE!</v>
      </c>
      <c r="CL105" s="14" t="e">
        <f t="shared" si="1318"/>
        <v>#VALUE!</v>
      </c>
      <c r="CM105" s="14" t="e">
        <f t="shared" si="1318"/>
        <v>#VALUE!</v>
      </c>
      <c r="CN105" s="14" t="e">
        <f t="shared" si="1318"/>
        <v>#VALUE!</v>
      </c>
      <c r="CO105" s="14" t="e">
        <f t="shared" si="1318"/>
        <v>#VALUE!</v>
      </c>
      <c r="CP105" s="14" t="e">
        <f t="shared" si="1318"/>
        <v>#VALUE!</v>
      </c>
      <c r="CQ105" s="14" t="e">
        <f t="shared" si="1318"/>
        <v>#VALUE!</v>
      </c>
      <c r="CR105" s="14" t="e">
        <f t="shared" si="1318"/>
        <v>#VALUE!</v>
      </c>
      <c r="CS105" s="14" t="e">
        <f t="shared" si="1318"/>
        <v>#VALUE!</v>
      </c>
      <c r="CT105" s="14" t="e">
        <f t="shared" si="1318"/>
        <v>#VALUE!</v>
      </c>
      <c r="CU105" s="14" t="e">
        <f t="shared" si="1318"/>
        <v>#VALUE!</v>
      </c>
      <c r="CV105" s="14" t="e">
        <f t="shared" si="1318"/>
        <v>#VALUE!</v>
      </c>
      <c r="CW105" s="14" t="e">
        <f t="shared" si="1318"/>
        <v>#VALUE!</v>
      </c>
      <c r="CX105" s="14" t="e">
        <f t="shared" si="1318"/>
        <v>#VALUE!</v>
      </c>
      <c r="CY105" s="14" t="e">
        <f t="shared" si="1318"/>
        <v>#VALUE!</v>
      </c>
      <c r="CZ105" s="14" t="e">
        <f t="shared" si="1318"/>
        <v>#VALUE!</v>
      </c>
      <c r="DA105" s="14" t="e">
        <f t="shared" si="1318"/>
        <v>#VALUE!</v>
      </c>
      <c r="DB105" s="2">
        <f t="shared" si="1175"/>
        <v>0</v>
      </c>
      <c r="DC105" s="2">
        <f t="shared" si="1176"/>
        <v>0</v>
      </c>
      <c r="DD105" s="2">
        <f t="shared" si="1177"/>
        <v>0</v>
      </c>
      <c r="DE105" s="2">
        <f t="shared" si="1178"/>
        <v>0</v>
      </c>
      <c r="DF105" s="2">
        <f t="shared" si="1179"/>
        <v>0</v>
      </c>
      <c r="DG105" s="2">
        <f t="shared" si="1180"/>
        <v>0</v>
      </c>
      <c r="DH105" s="2">
        <f t="shared" si="1181"/>
        <v>0</v>
      </c>
      <c r="DI105" s="2">
        <f t="shared" si="1182"/>
        <v>0</v>
      </c>
      <c r="DJ105" s="2">
        <f t="shared" si="1183"/>
        <v>0</v>
      </c>
      <c r="DK105" s="2">
        <f t="shared" si="1184"/>
        <v>0</v>
      </c>
      <c r="DL105" s="2">
        <f t="shared" si="1185"/>
        <v>0</v>
      </c>
      <c r="DM105" s="2">
        <f t="shared" si="1186"/>
        <v>0</v>
      </c>
      <c r="DN105" s="2">
        <f t="shared" si="1187"/>
        <v>0</v>
      </c>
      <c r="DO105" s="2">
        <f t="shared" si="1188"/>
        <v>0</v>
      </c>
      <c r="DP105" s="2">
        <f t="shared" si="1189"/>
        <v>0</v>
      </c>
      <c r="DQ105" s="2">
        <f t="shared" si="1190"/>
        <v>0</v>
      </c>
      <c r="DR105" s="2">
        <f t="shared" si="1191"/>
        <v>0</v>
      </c>
      <c r="DS105" s="2">
        <f t="shared" si="1192"/>
        <v>0</v>
      </c>
      <c r="DT105" s="2">
        <f t="shared" si="1193"/>
        <v>0</v>
      </c>
      <c r="DU105" s="2">
        <f t="shared" si="1194"/>
        <v>0</v>
      </c>
      <c r="DV105" s="2">
        <f t="shared" si="1195"/>
        <v>0</v>
      </c>
      <c r="DW105" s="2">
        <f t="shared" si="1196"/>
        <v>0</v>
      </c>
      <c r="DX105" s="2">
        <f t="shared" si="1197"/>
        <v>0</v>
      </c>
      <c r="DY105" s="2">
        <f t="shared" si="1198"/>
        <v>0</v>
      </c>
      <c r="DZ105" s="2">
        <f t="shared" si="1199"/>
        <v>0</v>
      </c>
      <c r="EA105" s="2">
        <f t="shared" si="1200"/>
        <v>0</v>
      </c>
      <c r="EB105" s="2">
        <f t="shared" si="1201"/>
        <v>0</v>
      </c>
      <c r="EC105" s="2">
        <f t="shared" si="1202"/>
        <v>0</v>
      </c>
      <c r="ED105" s="2">
        <f t="shared" si="1203"/>
        <v>0</v>
      </c>
      <c r="EE105" s="2">
        <f t="shared" si="1204"/>
        <v>0</v>
      </c>
      <c r="EF105" s="2">
        <f t="shared" si="1205"/>
        <v>0</v>
      </c>
      <c r="EG105" s="2">
        <f t="shared" si="1206"/>
        <v>0</v>
      </c>
      <c r="EH105" s="2">
        <f t="shared" si="1207"/>
        <v>0</v>
      </c>
      <c r="EI105" s="2">
        <f t="shared" si="1208"/>
        <v>0</v>
      </c>
      <c r="EJ105" s="2">
        <f t="shared" si="1209"/>
        <v>0</v>
      </c>
      <c r="EK105" s="2">
        <f t="shared" si="1210"/>
        <v>0</v>
      </c>
      <c r="EL105" s="2">
        <f t="shared" si="1211"/>
        <v>0</v>
      </c>
      <c r="EM105" s="2">
        <f t="shared" si="1212"/>
        <v>0</v>
      </c>
      <c r="EN105" s="2">
        <f t="shared" si="1213"/>
        <v>0</v>
      </c>
      <c r="EO105" s="2">
        <f t="shared" si="1214"/>
        <v>0</v>
      </c>
      <c r="EP105" s="2">
        <f t="shared" si="1215"/>
        <v>0</v>
      </c>
      <c r="EQ105" s="2">
        <f t="shared" si="1216"/>
        <v>0</v>
      </c>
      <c r="ER105" s="2">
        <f t="shared" si="1217"/>
        <v>0</v>
      </c>
      <c r="ES105" s="2">
        <f t="shared" si="1218"/>
        <v>0</v>
      </c>
      <c r="ET105" s="2">
        <f t="shared" si="1219"/>
        <v>0</v>
      </c>
      <c r="EU105" s="2">
        <f t="shared" si="1220"/>
        <v>0</v>
      </c>
      <c r="EV105" s="2">
        <f t="shared" si="1221"/>
        <v>0</v>
      </c>
      <c r="EW105" s="2">
        <f t="shared" si="1222"/>
        <v>0</v>
      </c>
      <c r="EX105" s="2">
        <f t="shared" si="842"/>
        <v>1</v>
      </c>
      <c r="EY105" s="2" t="e">
        <f t="shared" si="843"/>
        <v>#VALUE!</v>
      </c>
      <c r="EZ105" s="2" t="e">
        <f t="shared" si="844"/>
        <v>#VALUE!</v>
      </c>
      <c r="FA105" s="2" t="e">
        <f t="shared" si="845"/>
        <v>#VALUE!</v>
      </c>
      <c r="FB105" s="2" t="e">
        <f t="shared" si="846"/>
        <v>#VALUE!</v>
      </c>
      <c r="FC105" s="2" t="e">
        <f t="shared" si="847"/>
        <v>#VALUE!</v>
      </c>
      <c r="FD105" s="2" t="e">
        <f t="shared" si="848"/>
        <v>#VALUE!</v>
      </c>
      <c r="FE105" s="2" t="e">
        <f t="shared" si="849"/>
        <v>#VALUE!</v>
      </c>
      <c r="FF105" s="2" t="e">
        <f t="shared" si="850"/>
        <v>#VALUE!</v>
      </c>
      <c r="FG105" s="2" t="e">
        <f t="shared" si="851"/>
        <v>#VALUE!</v>
      </c>
      <c r="FH105" s="2" t="e">
        <f t="shared" si="852"/>
        <v>#VALUE!</v>
      </c>
      <c r="FI105" s="2" t="e">
        <f t="shared" si="853"/>
        <v>#VALUE!</v>
      </c>
      <c r="FJ105" s="2" t="e">
        <f t="shared" si="854"/>
        <v>#VALUE!</v>
      </c>
      <c r="FK105" s="2" t="e">
        <f t="shared" si="855"/>
        <v>#VALUE!</v>
      </c>
      <c r="FL105" s="2" t="e">
        <f t="shared" si="856"/>
        <v>#VALUE!</v>
      </c>
      <c r="FM105" s="2" t="e">
        <f t="shared" si="857"/>
        <v>#VALUE!</v>
      </c>
      <c r="FN105" s="2" t="e">
        <f t="shared" si="858"/>
        <v>#VALUE!</v>
      </c>
      <c r="FO105" s="2" t="e">
        <f t="shared" si="859"/>
        <v>#VALUE!</v>
      </c>
      <c r="FP105" s="2" t="e">
        <f t="shared" si="860"/>
        <v>#VALUE!</v>
      </c>
      <c r="FQ105" s="2" t="e">
        <f t="shared" si="861"/>
        <v>#VALUE!</v>
      </c>
      <c r="FR105" s="2" t="e">
        <f t="shared" si="862"/>
        <v>#VALUE!</v>
      </c>
      <c r="FS105" s="2" t="e">
        <f t="shared" si="863"/>
        <v>#VALUE!</v>
      </c>
      <c r="FT105" s="2" t="e">
        <f t="shared" si="864"/>
        <v>#VALUE!</v>
      </c>
      <c r="FU105" s="2" t="e">
        <f t="shared" si="865"/>
        <v>#VALUE!</v>
      </c>
      <c r="FV105" s="2">
        <f t="shared" si="866"/>
        <v>1</v>
      </c>
      <c r="FW105" s="2" t="e">
        <f t="shared" si="867"/>
        <v>#VALUE!</v>
      </c>
      <c r="FX105" s="2" t="e">
        <f t="shared" si="868"/>
        <v>#VALUE!</v>
      </c>
      <c r="FY105" s="2" t="e">
        <f t="shared" si="869"/>
        <v>#VALUE!</v>
      </c>
      <c r="FZ105" s="2" t="e">
        <f t="shared" si="870"/>
        <v>#VALUE!</v>
      </c>
      <c r="GA105" s="2" t="e">
        <f t="shared" si="871"/>
        <v>#VALUE!</v>
      </c>
      <c r="GB105" s="2" t="e">
        <f t="shared" si="872"/>
        <v>#VALUE!</v>
      </c>
      <c r="GC105" s="2" t="e">
        <f t="shared" si="873"/>
        <v>#VALUE!</v>
      </c>
      <c r="GD105" s="2" t="e">
        <f t="shared" si="874"/>
        <v>#VALUE!</v>
      </c>
      <c r="GE105" s="2" t="e">
        <f t="shared" si="875"/>
        <v>#VALUE!</v>
      </c>
      <c r="GF105" s="2" t="e">
        <f t="shared" si="876"/>
        <v>#VALUE!</v>
      </c>
      <c r="GG105" s="2" t="e">
        <f t="shared" si="877"/>
        <v>#VALUE!</v>
      </c>
      <c r="GH105" s="2" t="e">
        <f t="shared" si="878"/>
        <v>#VALUE!</v>
      </c>
      <c r="GI105" s="2" t="e">
        <f t="shared" si="879"/>
        <v>#VALUE!</v>
      </c>
      <c r="GJ105" s="2" t="e">
        <f t="shared" si="880"/>
        <v>#VALUE!</v>
      </c>
      <c r="GK105" s="2" t="e">
        <f t="shared" si="881"/>
        <v>#VALUE!</v>
      </c>
      <c r="GL105" s="2" t="e">
        <f t="shared" si="882"/>
        <v>#VALUE!</v>
      </c>
      <c r="GM105" s="2" t="e">
        <f t="shared" si="883"/>
        <v>#VALUE!</v>
      </c>
      <c r="GN105" s="2" t="e">
        <f t="shared" si="884"/>
        <v>#VALUE!</v>
      </c>
      <c r="GO105" s="2" t="e">
        <f t="shared" si="885"/>
        <v>#VALUE!</v>
      </c>
      <c r="GP105" s="2" t="e">
        <f t="shared" si="886"/>
        <v>#VALUE!</v>
      </c>
      <c r="GQ105" s="2" t="e">
        <f t="shared" si="887"/>
        <v>#VALUE!</v>
      </c>
      <c r="GR105" s="2" t="e">
        <f t="shared" si="888"/>
        <v>#VALUE!</v>
      </c>
      <c r="GS105" s="2" t="e">
        <f t="shared" si="889"/>
        <v>#VALUE!</v>
      </c>
      <c r="GT105" s="2">
        <f t="shared" si="890"/>
        <v>1</v>
      </c>
      <c r="GU105" s="2" t="e">
        <f t="shared" si="891"/>
        <v>#VALUE!</v>
      </c>
      <c r="GV105" s="2" t="e">
        <f t="shared" si="892"/>
        <v>#VALUE!</v>
      </c>
      <c r="GW105" s="2" t="e">
        <f t="shared" si="893"/>
        <v>#VALUE!</v>
      </c>
      <c r="GX105" s="2" t="e">
        <f t="shared" si="894"/>
        <v>#VALUE!</v>
      </c>
      <c r="GY105" s="2" t="e">
        <f t="shared" si="895"/>
        <v>#VALUE!</v>
      </c>
      <c r="GZ105" s="2" t="e">
        <f t="shared" si="896"/>
        <v>#VALUE!</v>
      </c>
      <c r="HA105" s="2" t="e">
        <f t="shared" si="897"/>
        <v>#VALUE!</v>
      </c>
      <c r="HB105" s="2" t="e">
        <f t="shared" si="898"/>
        <v>#VALUE!</v>
      </c>
      <c r="HC105" s="2" t="e">
        <f t="shared" si="899"/>
        <v>#VALUE!</v>
      </c>
      <c r="HD105" s="2" t="e">
        <f t="shared" si="900"/>
        <v>#VALUE!</v>
      </c>
      <c r="HE105" s="2" t="e">
        <f t="shared" si="901"/>
        <v>#VALUE!</v>
      </c>
      <c r="HF105" s="2" t="e">
        <f t="shared" si="902"/>
        <v>#VALUE!</v>
      </c>
      <c r="HG105" s="2" t="e">
        <f t="shared" si="903"/>
        <v>#VALUE!</v>
      </c>
      <c r="HH105" s="2" t="e">
        <f t="shared" si="904"/>
        <v>#VALUE!</v>
      </c>
      <c r="HI105" s="2" t="e">
        <f t="shared" si="905"/>
        <v>#VALUE!</v>
      </c>
      <c r="HJ105" s="2" t="e">
        <f t="shared" si="906"/>
        <v>#VALUE!</v>
      </c>
      <c r="HK105" s="2" t="e">
        <f t="shared" si="907"/>
        <v>#VALUE!</v>
      </c>
      <c r="HL105" s="2" t="e">
        <f t="shared" si="908"/>
        <v>#VALUE!</v>
      </c>
      <c r="HM105" s="2" t="e">
        <f t="shared" si="909"/>
        <v>#VALUE!</v>
      </c>
      <c r="HN105" s="2" t="e">
        <f t="shared" si="910"/>
        <v>#VALUE!</v>
      </c>
      <c r="HO105" s="2" t="e">
        <f t="shared" si="911"/>
        <v>#VALUE!</v>
      </c>
      <c r="HP105" s="2" t="e">
        <f t="shared" si="912"/>
        <v>#VALUE!</v>
      </c>
      <c r="HQ105" s="2" t="e">
        <f t="shared" si="913"/>
        <v>#VALUE!</v>
      </c>
      <c r="HR105" s="2">
        <f t="shared" si="914"/>
        <v>1</v>
      </c>
      <c r="HS105" s="2" t="e">
        <f t="shared" si="915"/>
        <v>#VALUE!</v>
      </c>
      <c r="HT105" s="2" t="e">
        <f t="shared" si="916"/>
        <v>#VALUE!</v>
      </c>
      <c r="HU105" s="2" t="e">
        <f t="shared" si="917"/>
        <v>#VALUE!</v>
      </c>
      <c r="HV105" s="2" t="e">
        <f t="shared" si="918"/>
        <v>#VALUE!</v>
      </c>
      <c r="HW105" s="2" t="e">
        <f t="shared" si="919"/>
        <v>#VALUE!</v>
      </c>
      <c r="HX105" s="2" t="e">
        <f t="shared" si="920"/>
        <v>#VALUE!</v>
      </c>
      <c r="HY105" s="2" t="e">
        <f t="shared" si="921"/>
        <v>#VALUE!</v>
      </c>
      <c r="HZ105" s="2" t="e">
        <f t="shared" si="922"/>
        <v>#VALUE!</v>
      </c>
      <c r="IA105" s="2" t="e">
        <f t="shared" si="923"/>
        <v>#VALUE!</v>
      </c>
      <c r="IB105" s="2" t="e">
        <f t="shared" si="924"/>
        <v>#VALUE!</v>
      </c>
      <c r="IC105" s="2" t="e">
        <f t="shared" si="925"/>
        <v>#VALUE!</v>
      </c>
      <c r="ID105" s="2" t="e">
        <f t="shared" si="926"/>
        <v>#VALUE!</v>
      </c>
      <c r="IE105" s="2" t="e">
        <f t="shared" si="927"/>
        <v>#VALUE!</v>
      </c>
      <c r="IF105" s="2" t="e">
        <f t="shared" si="928"/>
        <v>#VALUE!</v>
      </c>
      <c r="IG105" s="2" t="e">
        <f t="shared" si="929"/>
        <v>#VALUE!</v>
      </c>
      <c r="IH105" s="2" t="e">
        <f t="shared" si="930"/>
        <v>#VALUE!</v>
      </c>
      <c r="II105" s="2" t="e">
        <f t="shared" si="931"/>
        <v>#VALUE!</v>
      </c>
      <c r="IJ105" s="2" t="e">
        <f t="shared" si="932"/>
        <v>#VALUE!</v>
      </c>
      <c r="IK105" s="2" t="e">
        <f t="shared" si="933"/>
        <v>#VALUE!</v>
      </c>
      <c r="IL105" s="2" t="e">
        <f t="shared" si="934"/>
        <v>#VALUE!</v>
      </c>
      <c r="IM105" s="2" t="e">
        <f t="shared" si="935"/>
        <v>#VALUE!</v>
      </c>
      <c r="IN105" s="2" t="e">
        <f t="shared" si="936"/>
        <v>#VALUE!</v>
      </c>
      <c r="IO105" s="2" t="e">
        <f t="shared" si="937"/>
        <v>#VALUE!</v>
      </c>
      <c r="IP105" s="2">
        <f t="shared" si="938"/>
        <v>0</v>
      </c>
      <c r="IQ105" s="2" t="e">
        <f t="shared" si="939"/>
        <v>#VALUE!</v>
      </c>
      <c r="IR105" s="2" t="e">
        <f t="shared" si="940"/>
        <v>#VALUE!</v>
      </c>
      <c r="IS105" s="2" t="e">
        <f t="shared" si="941"/>
        <v>#VALUE!</v>
      </c>
      <c r="IT105" s="2" t="e">
        <f t="shared" si="942"/>
        <v>#VALUE!</v>
      </c>
      <c r="IU105" s="2" t="e">
        <f t="shared" si="943"/>
        <v>#VALUE!</v>
      </c>
      <c r="IV105" s="2" t="e">
        <f t="shared" si="944"/>
        <v>#VALUE!</v>
      </c>
      <c r="IW105" s="2" t="e">
        <f t="shared" si="945"/>
        <v>#VALUE!</v>
      </c>
      <c r="IX105" s="2" t="e">
        <f t="shared" si="946"/>
        <v>#VALUE!</v>
      </c>
      <c r="IY105" s="2" t="e">
        <f t="shared" si="947"/>
        <v>#VALUE!</v>
      </c>
      <c r="IZ105" s="2" t="e">
        <f t="shared" si="948"/>
        <v>#VALUE!</v>
      </c>
      <c r="JA105" s="2" t="e">
        <f t="shared" si="949"/>
        <v>#VALUE!</v>
      </c>
      <c r="JB105" s="2" t="e">
        <f t="shared" si="950"/>
        <v>#VALUE!</v>
      </c>
      <c r="JC105" s="2" t="e">
        <f t="shared" si="951"/>
        <v>#VALUE!</v>
      </c>
      <c r="JD105" s="2" t="e">
        <f t="shared" si="952"/>
        <v>#VALUE!</v>
      </c>
      <c r="JE105" s="2" t="e">
        <f t="shared" si="953"/>
        <v>#VALUE!</v>
      </c>
      <c r="JF105" s="2" t="e">
        <f t="shared" si="954"/>
        <v>#VALUE!</v>
      </c>
      <c r="JG105" s="2" t="e">
        <f t="shared" si="955"/>
        <v>#VALUE!</v>
      </c>
      <c r="JH105" s="2" t="e">
        <f t="shared" si="956"/>
        <v>#VALUE!</v>
      </c>
      <c r="JI105" s="2" t="e">
        <f t="shared" si="957"/>
        <v>#VALUE!</v>
      </c>
      <c r="JJ105" s="2" t="e">
        <f t="shared" si="958"/>
        <v>#VALUE!</v>
      </c>
      <c r="JK105" s="2" t="e">
        <f t="shared" si="959"/>
        <v>#VALUE!</v>
      </c>
      <c r="JL105" s="2" t="e">
        <f t="shared" si="960"/>
        <v>#VALUE!</v>
      </c>
      <c r="JM105" s="2" t="e">
        <f t="shared" si="961"/>
        <v>#VALUE!</v>
      </c>
      <c r="JN105" s="2">
        <f t="shared" si="962"/>
        <v>0</v>
      </c>
      <c r="JO105" s="2" t="e">
        <f t="shared" si="963"/>
        <v>#VALUE!</v>
      </c>
      <c r="JP105" s="2" t="e">
        <f t="shared" si="964"/>
        <v>#VALUE!</v>
      </c>
      <c r="JQ105" s="2" t="e">
        <f t="shared" si="965"/>
        <v>#VALUE!</v>
      </c>
      <c r="JR105" s="2" t="e">
        <f t="shared" si="966"/>
        <v>#VALUE!</v>
      </c>
      <c r="JS105" s="2" t="e">
        <f t="shared" si="967"/>
        <v>#VALUE!</v>
      </c>
      <c r="JT105" s="2" t="e">
        <f t="shared" si="968"/>
        <v>#VALUE!</v>
      </c>
      <c r="JU105" s="2" t="e">
        <f t="shared" si="969"/>
        <v>#VALUE!</v>
      </c>
      <c r="JV105" s="2" t="e">
        <f t="shared" si="970"/>
        <v>#VALUE!</v>
      </c>
      <c r="JW105" s="2" t="e">
        <f t="shared" si="971"/>
        <v>#VALUE!</v>
      </c>
      <c r="JX105" s="2" t="e">
        <f t="shared" si="972"/>
        <v>#VALUE!</v>
      </c>
      <c r="JY105" s="2" t="e">
        <f t="shared" si="973"/>
        <v>#VALUE!</v>
      </c>
      <c r="JZ105" s="2" t="e">
        <f t="shared" si="974"/>
        <v>#VALUE!</v>
      </c>
      <c r="KA105" s="2" t="e">
        <f t="shared" si="975"/>
        <v>#VALUE!</v>
      </c>
      <c r="KB105" s="2" t="e">
        <f t="shared" si="976"/>
        <v>#VALUE!</v>
      </c>
      <c r="KC105" s="2" t="e">
        <f t="shared" si="977"/>
        <v>#VALUE!</v>
      </c>
      <c r="KD105" s="2" t="e">
        <f t="shared" si="978"/>
        <v>#VALUE!</v>
      </c>
      <c r="KE105" s="2" t="e">
        <f t="shared" si="979"/>
        <v>#VALUE!</v>
      </c>
      <c r="KF105" s="2" t="e">
        <f t="shared" si="980"/>
        <v>#VALUE!</v>
      </c>
      <c r="KG105" s="2" t="e">
        <f t="shared" si="981"/>
        <v>#VALUE!</v>
      </c>
      <c r="KH105" s="2" t="e">
        <f t="shared" si="982"/>
        <v>#VALUE!</v>
      </c>
      <c r="KI105" s="2" t="e">
        <f t="shared" si="983"/>
        <v>#VALUE!</v>
      </c>
      <c r="KJ105" s="2" t="e">
        <f t="shared" si="984"/>
        <v>#VALUE!</v>
      </c>
      <c r="KK105" s="2" t="e">
        <f t="shared" si="985"/>
        <v>#VALUE!</v>
      </c>
      <c r="KL105" s="2">
        <f t="shared" si="986"/>
        <v>0</v>
      </c>
      <c r="KM105" s="2" t="e">
        <f t="shared" si="987"/>
        <v>#VALUE!</v>
      </c>
      <c r="KN105" s="2" t="e">
        <f t="shared" si="988"/>
        <v>#VALUE!</v>
      </c>
      <c r="KO105" s="2" t="e">
        <f t="shared" si="989"/>
        <v>#VALUE!</v>
      </c>
      <c r="KP105" s="2" t="e">
        <f t="shared" si="990"/>
        <v>#VALUE!</v>
      </c>
      <c r="KQ105" s="2" t="e">
        <f t="shared" si="991"/>
        <v>#VALUE!</v>
      </c>
      <c r="KR105" s="2" t="e">
        <f t="shared" si="992"/>
        <v>#VALUE!</v>
      </c>
      <c r="KS105" s="2" t="e">
        <f t="shared" si="993"/>
        <v>#VALUE!</v>
      </c>
      <c r="KT105" s="2" t="e">
        <f t="shared" si="994"/>
        <v>#VALUE!</v>
      </c>
      <c r="KU105" s="2" t="e">
        <f t="shared" si="995"/>
        <v>#VALUE!</v>
      </c>
      <c r="KV105" s="2" t="e">
        <f t="shared" si="996"/>
        <v>#VALUE!</v>
      </c>
      <c r="KW105" s="2" t="e">
        <f t="shared" si="997"/>
        <v>#VALUE!</v>
      </c>
      <c r="KX105" s="2" t="e">
        <f t="shared" si="998"/>
        <v>#VALUE!</v>
      </c>
      <c r="KY105" s="2" t="e">
        <f t="shared" si="999"/>
        <v>#VALUE!</v>
      </c>
      <c r="KZ105" s="2" t="e">
        <f t="shared" si="1000"/>
        <v>#VALUE!</v>
      </c>
      <c r="LA105" s="2" t="e">
        <f t="shared" si="1001"/>
        <v>#VALUE!</v>
      </c>
      <c r="LB105" s="2" t="e">
        <f t="shared" si="1002"/>
        <v>#VALUE!</v>
      </c>
      <c r="LC105" s="2" t="e">
        <f t="shared" si="1003"/>
        <v>#VALUE!</v>
      </c>
      <c r="LD105" s="2" t="e">
        <f t="shared" si="1004"/>
        <v>#VALUE!</v>
      </c>
      <c r="LE105" s="2" t="e">
        <f t="shared" si="1005"/>
        <v>#VALUE!</v>
      </c>
      <c r="LF105" s="2" t="e">
        <f t="shared" si="1006"/>
        <v>#VALUE!</v>
      </c>
      <c r="LG105" s="2" t="e">
        <f t="shared" si="1007"/>
        <v>#VALUE!</v>
      </c>
      <c r="LH105" s="2" t="e">
        <f t="shared" si="1008"/>
        <v>#VALUE!</v>
      </c>
      <c r="LI105" s="2" t="e">
        <f t="shared" si="1009"/>
        <v>#VALUE!</v>
      </c>
      <c r="LJ105" s="2">
        <f t="shared" si="1010"/>
        <v>0</v>
      </c>
      <c r="LK105" s="2" t="e">
        <f t="shared" si="1011"/>
        <v>#VALUE!</v>
      </c>
      <c r="LL105" s="2" t="e">
        <f t="shared" si="1012"/>
        <v>#VALUE!</v>
      </c>
      <c r="LM105" s="2" t="e">
        <f t="shared" si="1013"/>
        <v>#VALUE!</v>
      </c>
      <c r="LN105" s="2" t="e">
        <f t="shared" si="1014"/>
        <v>#VALUE!</v>
      </c>
      <c r="LO105" s="2" t="e">
        <f t="shared" si="1015"/>
        <v>#VALUE!</v>
      </c>
      <c r="LP105" s="2" t="e">
        <f t="shared" si="1016"/>
        <v>#VALUE!</v>
      </c>
      <c r="LQ105" s="2" t="e">
        <f t="shared" si="1017"/>
        <v>#VALUE!</v>
      </c>
      <c r="LR105" s="2" t="e">
        <f t="shared" si="1018"/>
        <v>#VALUE!</v>
      </c>
      <c r="LS105" s="2" t="e">
        <f t="shared" si="1019"/>
        <v>#VALUE!</v>
      </c>
      <c r="LT105" s="2" t="e">
        <f t="shared" si="1020"/>
        <v>#VALUE!</v>
      </c>
      <c r="LU105" s="2" t="e">
        <f t="shared" si="1021"/>
        <v>#VALUE!</v>
      </c>
      <c r="LV105" s="2" t="e">
        <f t="shared" si="1022"/>
        <v>#VALUE!</v>
      </c>
      <c r="LW105" s="2" t="e">
        <f t="shared" si="1023"/>
        <v>#VALUE!</v>
      </c>
      <c r="LX105" s="2" t="e">
        <f t="shared" si="1024"/>
        <v>#VALUE!</v>
      </c>
      <c r="LY105" s="2" t="e">
        <f t="shared" si="1025"/>
        <v>#VALUE!</v>
      </c>
      <c r="LZ105" s="2" t="e">
        <f t="shared" si="1026"/>
        <v>#VALUE!</v>
      </c>
      <c r="MA105" s="2" t="e">
        <f t="shared" si="1027"/>
        <v>#VALUE!</v>
      </c>
      <c r="MB105" s="2" t="e">
        <f t="shared" si="1028"/>
        <v>#VALUE!</v>
      </c>
      <c r="MC105" s="2" t="e">
        <f t="shared" si="1029"/>
        <v>#VALUE!</v>
      </c>
      <c r="MD105" s="2" t="e">
        <f t="shared" si="1030"/>
        <v>#VALUE!</v>
      </c>
      <c r="ME105" s="2" t="e">
        <f t="shared" si="1031"/>
        <v>#VALUE!</v>
      </c>
      <c r="MF105" s="2" t="e">
        <f t="shared" si="1032"/>
        <v>#VALUE!</v>
      </c>
      <c r="MG105" s="2" t="e">
        <f t="shared" si="1033"/>
        <v>#VALUE!</v>
      </c>
      <c r="MH105" s="2">
        <f t="shared" si="1034"/>
        <v>1</v>
      </c>
      <c r="MI105" s="2" t="e">
        <f t="shared" si="1035"/>
        <v>#VALUE!</v>
      </c>
      <c r="MJ105" s="2" t="e">
        <f t="shared" si="1036"/>
        <v>#VALUE!</v>
      </c>
      <c r="MK105" s="2" t="e">
        <f t="shared" si="1037"/>
        <v>#VALUE!</v>
      </c>
      <c r="ML105" s="2" t="e">
        <f t="shared" si="1038"/>
        <v>#VALUE!</v>
      </c>
      <c r="MM105" s="2" t="e">
        <f t="shared" si="1039"/>
        <v>#VALUE!</v>
      </c>
      <c r="MN105" s="2" t="e">
        <f t="shared" si="1040"/>
        <v>#VALUE!</v>
      </c>
      <c r="MO105" s="2" t="e">
        <f t="shared" si="1041"/>
        <v>#VALUE!</v>
      </c>
      <c r="MP105" s="2" t="e">
        <f t="shared" si="1042"/>
        <v>#VALUE!</v>
      </c>
      <c r="MQ105" s="2" t="e">
        <f t="shared" si="1043"/>
        <v>#VALUE!</v>
      </c>
      <c r="MR105" s="2" t="e">
        <f t="shared" si="1044"/>
        <v>#VALUE!</v>
      </c>
      <c r="MS105" s="2" t="e">
        <f t="shared" si="1045"/>
        <v>#VALUE!</v>
      </c>
      <c r="MT105" s="2" t="e">
        <f t="shared" si="1046"/>
        <v>#VALUE!</v>
      </c>
      <c r="MU105" s="2" t="e">
        <f t="shared" si="1047"/>
        <v>#VALUE!</v>
      </c>
      <c r="MV105" s="2" t="e">
        <f t="shared" si="1048"/>
        <v>#VALUE!</v>
      </c>
      <c r="MW105" s="2" t="e">
        <f t="shared" si="1049"/>
        <v>#VALUE!</v>
      </c>
      <c r="MX105" s="2" t="e">
        <f t="shared" si="1050"/>
        <v>#VALUE!</v>
      </c>
      <c r="MY105" s="2" t="e">
        <f t="shared" si="1051"/>
        <v>#VALUE!</v>
      </c>
      <c r="MZ105" s="2" t="e">
        <f t="shared" si="1052"/>
        <v>#VALUE!</v>
      </c>
      <c r="NA105" s="2" t="e">
        <f t="shared" si="1053"/>
        <v>#VALUE!</v>
      </c>
      <c r="NB105" s="2" t="e">
        <f t="shared" si="1054"/>
        <v>#VALUE!</v>
      </c>
      <c r="NC105" s="2" t="e">
        <f t="shared" si="1055"/>
        <v>#VALUE!</v>
      </c>
      <c r="ND105" s="2" t="e">
        <f t="shared" si="1056"/>
        <v>#VALUE!</v>
      </c>
      <c r="NE105" s="2" t="e">
        <f t="shared" si="1057"/>
        <v>#VALUE!</v>
      </c>
      <c r="NF105" s="2">
        <f t="shared" si="1223"/>
        <v>0</v>
      </c>
      <c r="NG105" s="2">
        <f t="shared" si="1058"/>
        <v>0</v>
      </c>
      <c r="NH105" s="2">
        <f t="shared" si="1059"/>
        <v>0</v>
      </c>
      <c r="NI105" s="2">
        <f t="shared" si="1060"/>
        <v>0</v>
      </c>
      <c r="NJ105" s="2">
        <f t="shared" si="1061"/>
        <v>0</v>
      </c>
      <c r="NK105" s="2">
        <f t="shared" si="1062"/>
        <v>0</v>
      </c>
      <c r="NL105" s="2">
        <f t="shared" si="1063"/>
        <v>0</v>
      </c>
      <c r="NM105" s="2">
        <f t="shared" si="1064"/>
        <v>0</v>
      </c>
      <c r="NN105" s="2">
        <f t="shared" si="1065"/>
        <v>0</v>
      </c>
      <c r="NO105" s="2">
        <f t="shared" si="1066"/>
        <v>0</v>
      </c>
      <c r="NP105" s="2">
        <f t="shared" si="1067"/>
        <v>0</v>
      </c>
      <c r="NQ105" s="2">
        <f t="shared" si="1068"/>
        <v>0</v>
      </c>
      <c r="NR105" s="2">
        <f t="shared" si="1069"/>
        <v>0</v>
      </c>
      <c r="NS105" s="2">
        <f t="shared" si="1070"/>
        <v>0</v>
      </c>
      <c r="NT105" s="2">
        <f t="shared" si="1071"/>
        <v>0</v>
      </c>
      <c r="NU105" s="2">
        <f t="shared" si="1072"/>
        <v>0</v>
      </c>
      <c r="NV105" s="2">
        <f t="shared" si="1073"/>
        <v>0</v>
      </c>
      <c r="NW105" s="2">
        <f t="shared" si="1074"/>
        <v>0</v>
      </c>
      <c r="NX105" s="2">
        <f t="shared" si="1075"/>
        <v>0</v>
      </c>
      <c r="NY105" s="2">
        <f t="shared" si="1076"/>
        <v>0</v>
      </c>
      <c r="NZ105" s="2">
        <f t="shared" si="1077"/>
        <v>0</v>
      </c>
      <c r="OA105" s="2">
        <f t="shared" si="1078"/>
        <v>0</v>
      </c>
      <c r="OB105" s="2">
        <f t="shared" si="1079"/>
        <v>0</v>
      </c>
      <c r="OC105" s="2">
        <f t="shared" si="1080"/>
        <v>0</v>
      </c>
      <c r="OD105" s="2">
        <f>IF(AND(NF105&gt;'Graph Creator'!$K$4,'Detalle de Cuentas'!NF105&lt;='Graph Creator'!$L$4),1,0)</f>
        <v>0</v>
      </c>
      <c r="OE105" s="2">
        <f>IF(AND(NG105&gt;'Graph Creator'!$K$4,'Detalle de Cuentas'!NG105&lt;='Graph Creator'!$L$4),1,0)</f>
        <v>0</v>
      </c>
      <c r="OF105" s="2">
        <f>IF(AND(NH105&gt;'Graph Creator'!$K$4,'Detalle de Cuentas'!NH105&lt;='Graph Creator'!$L$4),1,0)</f>
        <v>0</v>
      </c>
      <c r="OG105" s="2">
        <f>IF(AND(NI105&gt;'Graph Creator'!$K$4,'Detalle de Cuentas'!NI105&lt;='Graph Creator'!$L$4),1,0)</f>
        <v>0</v>
      </c>
      <c r="OH105" s="2">
        <f>IF(AND(NJ105&gt;'Graph Creator'!$K$4,'Detalle de Cuentas'!NJ105&lt;='Graph Creator'!$L$4),1,0)</f>
        <v>0</v>
      </c>
      <c r="OI105" s="2">
        <f>IF(AND(NK105&gt;'Graph Creator'!$K$4,'Detalle de Cuentas'!NK105&lt;='Graph Creator'!$L$4),1,0)</f>
        <v>0</v>
      </c>
      <c r="OJ105" s="2">
        <f>IF(AND(NL105&gt;'Graph Creator'!$K$4,'Detalle de Cuentas'!NL105&lt;='Graph Creator'!$L$4),1,0)</f>
        <v>0</v>
      </c>
      <c r="OK105" s="2">
        <f>IF(AND(NM105&gt;'Graph Creator'!$K$4,'Detalle de Cuentas'!NM105&lt;='Graph Creator'!$L$4),1,0)</f>
        <v>0</v>
      </c>
      <c r="OL105" s="2">
        <f>IF(AND(NN105&gt;'Graph Creator'!$K$4,'Detalle de Cuentas'!NN105&lt;='Graph Creator'!$L$4),1,0)</f>
        <v>0</v>
      </c>
      <c r="OM105" s="2">
        <f>IF(AND(NO105&gt;'Graph Creator'!$K$4,'Detalle de Cuentas'!NO105&lt;='Graph Creator'!$L$4),1,0)</f>
        <v>0</v>
      </c>
      <c r="ON105" s="2">
        <f>IF(AND(NP105&gt;'Graph Creator'!$K$4,'Detalle de Cuentas'!NP105&lt;='Graph Creator'!$L$4),1,0)</f>
        <v>0</v>
      </c>
      <c r="OO105" s="2">
        <f>IF(AND(NQ105&gt;'Graph Creator'!$K$4,'Detalle de Cuentas'!NQ105&lt;='Graph Creator'!$L$4),1,0)</f>
        <v>0</v>
      </c>
      <c r="OP105" s="2">
        <f>IF(AND(NR105&gt;'Graph Creator'!$K$4,'Detalle de Cuentas'!NR105&lt;='Graph Creator'!$L$4),1,0)</f>
        <v>0</v>
      </c>
      <c r="OQ105" s="2">
        <f>IF(AND(NS105&gt;'Graph Creator'!$K$4,'Detalle de Cuentas'!NS105&lt;='Graph Creator'!$L$4),1,0)</f>
        <v>0</v>
      </c>
      <c r="OR105" s="2">
        <f>IF(AND(NT105&gt;'Graph Creator'!$K$4,'Detalle de Cuentas'!NT105&lt;='Graph Creator'!$L$4),1,0)</f>
        <v>0</v>
      </c>
      <c r="OS105" s="2">
        <f>IF(AND(NU105&gt;'Graph Creator'!$K$4,'Detalle de Cuentas'!NU105&lt;='Graph Creator'!$L$4),1,0)</f>
        <v>0</v>
      </c>
      <c r="OT105" s="2">
        <f>IF(AND(NV105&gt;'Graph Creator'!$K$4,'Detalle de Cuentas'!NV105&lt;='Graph Creator'!$L$4),1,0)</f>
        <v>0</v>
      </c>
      <c r="OU105" s="2">
        <f>IF(AND(NW105&gt;'Graph Creator'!$K$4,'Detalle de Cuentas'!NW105&lt;='Graph Creator'!$L$4),1,0)</f>
        <v>0</v>
      </c>
      <c r="OV105" s="2">
        <f>IF(AND(NX105&gt;'Graph Creator'!$K$4,'Detalle de Cuentas'!NX105&lt;='Graph Creator'!$L$4),1,0)</f>
        <v>0</v>
      </c>
      <c r="OW105" s="2">
        <f>IF(AND(NY105&gt;'Graph Creator'!$K$4,'Detalle de Cuentas'!NY105&lt;='Graph Creator'!$L$4),1,0)</f>
        <v>0</v>
      </c>
      <c r="OX105" s="2">
        <f>IF(AND(NZ105&gt;'Graph Creator'!$K$4,'Detalle de Cuentas'!NZ105&lt;='Graph Creator'!$L$4),1,0)</f>
        <v>0</v>
      </c>
      <c r="OY105" s="2">
        <f>IF(AND(OA105&gt;'Graph Creator'!$K$4,'Detalle de Cuentas'!OA105&lt;='Graph Creator'!$L$4),1,0)</f>
        <v>0</v>
      </c>
      <c r="OZ105" s="2">
        <f>IF(AND(OB105&gt;'Graph Creator'!$K$4,'Detalle de Cuentas'!OB105&lt;='Graph Creator'!$L$4),1,0)</f>
        <v>0</v>
      </c>
      <c r="PA105" s="2">
        <f>IF(AND(OC105&gt;'Graph Creator'!$K$4,'Detalle de Cuentas'!OC105&lt;='Graph Creator'!$L$4),1,0)</f>
        <v>0</v>
      </c>
      <c r="PB105" s="2">
        <f>IF(AND(NF105&gt;'Graph Creator'!$L$4,'Detalle de Cuentas'!NF105&lt;='Graph Creator'!$M$4),1,0)</f>
        <v>0</v>
      </c>
      <c r="PC105" s="2">
        <f>IF(AND(NG105&gt;'Graph Creator'!$L$4,'Detalle de Cuentas'!NG105&lt;='Graph Creator'!$M$4),1,0)</f>
        <v>0</v>
      </c>
      <c r="PD105" s="2">
        <f>IF(AND(NH105&gt;'Graph Creator'!$L$4,'Detalle de Cuentas'!NH105&lt;='Graph Creator'!$M$4),1,0)</f>
        <v>0</v>
      </c>
      <c r="PE105" s="2">
        <f>IF(AND(NI105&gt;'Graph Creator'!$L$4,'Detalle de Cuentas'!NI105&lt;='Graph Creator'!$M$4),1,0)</f>
        <v>0</v>
      </c>
      <c r="PF105" s="2">
        <f>IF(AND(NJ105&gt;'Graph Creator'!$L$4,'Detalle de Cuentas'!NJ105&lt;='Graph Creator'!$M$4),1,0)</f>
        <v>0</v>
      </c>
      <c r="PG105" s="2">
        <f>IF(AND(NK105&gt;'Graph Creator'!$L$4,'Detalle de Cuentas'!NK105&lt;='Graph Creator'!$M$4),1,0)</f>
        <v>0</v>
      </c>
      <c r="PH105" s="2">
        <f>IF(AND(NL105&gt;'Graph Creator'!$L$4,'Detalle de Cuentas'!NL105&lt;='Graph Creator'!$M$4),1,0)</f>
        <v>0</v>
      </c>
      <c r="PI105" s="2">
        <f>IF(AND(NM105&gt;'Graph Creator'!$L$4,'Detalle de Cuentas'!NM105&lt;='Graph Creator'!$M$4),1,0)</f>
        <v>0</v>
      </c>
      <c r="PJ105" s="2">
        <f>IF(AND(NN105&gt;'Graph Creator'!$L$4,'Detalle de Cuentas'!NN105&lt;='Graph Creator'!$M$4),1,0)</f>
        <v>0</v>
      </c>
      <c r="PK105" s="2">
        <f>IF(AND(NO105&gt;'Graph Creator'!$L$4,'Detalle de Cuentas'!NO105&lt;='Graph Creator'!$M$4),1,0)</f>
        <v>0</v>
      </c>
      <c r="PL105" s="2">
        <f>IF(AND(NP105&gt;'Graph Creator'!$L$4,'Detalle de Cuentas'!NP105&lt;='Graph Creator'!$M$4),1,0)</f>
        <v>0</v>
      </c>
      <c r="PM105" s="2">
        <f>IF(AND(NQ105&gt;'Graph Creator'!$L$4,'Detalle de Cuentas'!NQ105&lt;='Graph Creator'!$M$4),1,0)</f>
        <v>0</v>
      </c>
      <c r="PN105" s="2">
        <f>IF(AND(NR105&gt;'Graph Creator'!$L$4,'Detalle de Cuentas'!NR105&lt;='Graph Creator'!$M$4),1,0)</f>
        <v>0</v>
      </c>
      <c r="PO105" s="2">
        <f>IF(AND(NS105&gt;'Graph Creator'!$L$4,'Detalle de Cuentas'!NS105&lt;='Graph Creator'!$M$4),1,0)</f>
        <v>0</v>
      </c>
      <c r="PP105" s="2">
        <f>IF(AND(NT105&gt;'Graph Creator'!$L$4,'Detalle de Cuentas'!NT105&lt;='Graph Creator'!$M$4),1,0)</f>
        <v>0</v>
      </c>
      <c r="PQ105" s="2">
        <f>IF(AND(NU105&gt;'Graph Creator'!$L$4,'Detalle de Cuentas'!NU105&lt;='Graph Creator'!$M$4),1,0)</f>
        <v>0</v>
      </c>
      <c r="PR105" s="2">
        <f>IF(AND(NV105&gt;'Graph Creator'!$L$4,'Detalle de Cuentas'!NV105&lt;='Graph Creator'!$M$4),1,0)</f>
        <v>0</v>
      </c>
      <c r="PS105" s="2">
        <f>IF(AND(NW105&gt;'Graph Creator'!$L$4,'Detalle de Cuentas'!NW105&lt;='Graph Creator'!$M$4),1,0)</f>
        <v>0</v>
      </c>
      <c r="PT105" s="2">
        <f>IF(AND(NX105&gt;'Graph Creator'!$L$4,'Detalle de Cuentas'!NX105&lt;='Graph Creator'!$M$4),1,0)</f>
        <v>0</v>
      </c>
      <c r="PU105" s="2">
        <f>IF(AND(NY105&gt;'Graph Creator'!$L$4,'Detalle de Cuentas'!NY105&lt;='Graph Creator'!$M$4),1,0)</f>
        <v>0</v>
      </c>
      <c r="PV105" s="2">
        <f>IF(AND(NZ105&gt;'Graph Creator'!$L$4,'Detalle de Cuentas'!NZ105&lt;='Graph Creator'!$M$4),1,0)</f>
        <v>0</v>
      </c>
      <c r="PW105" s="2">
        <f>IF(AND(OA105&gt;'Graph Creator'!$L$4,'Detalle de Cuentas'!OA105&lt;='Graph Creator'!$M$4),1,0)</f>
        <v>0</v>
      </c>
      <c r="PX105" s="2">
        <f>IF(AND(OB105&gt;'Graph Creator'!$L$4,'Detalle de Cuentas'!OB105&lt;='Graph Creator'!$M$4),1,0)</f>
        <v>0</v>
      </c>
      <c r="PY105" s="2">
        <f>IF(AND(OC105&gt;'Graph Creator'!$L$4,'Detalle de Cuentas'!OC105&lt;='Graph Creator'!$M$4),1,0)</f>
        <v>0</v>
      </c>
      <c r="PZ105" s="2">
        <f>IF(AND(NF105&gt;'Graph Creator'!$M$4,'Detalle de Cuentas'!NF105&lt;='Graph Creator'!$N$4),1,0)</f>
        <v>0</v>
      </c>
      <c r="QA105" s="2">
        <f>IF(AND(NG105&gt;'Graph Creator'!$M$4,'Detalle de Cuentas'!NG105&lt;='Graph Creator'!$N$4),1,0)</f>
        <v>0</v>
      </c>
      <c r="QB105" s="2">
        <f>IF(AND(NH105&gt;'Graph Creator'!$M$4,'Detalle de Cuentas'!NH105&lt;='Graph Creator'!$N$4),1,0)</f>
        <v>0</v>
      </c>
      <c r="QC105" s="2">
        <f>IF(AND(NI105&gt;'Graph Creator'!$M$4,'Detalle de Cuentas'!NI105&lt;='Graph Creator'!$N$4),1,0)</f>
        <v>0</v>
      </c>
      <c r="QD105" s="2">
        <f>IF(AND(NJ105&gt;'Graph Creator'!$M$4,'Detalle de Cuentas'!NJ105&lt;='Graph Creator'!$N$4),1,0)</f>
        <v>0</v>
      </c>
      <c r="QE105" s="2">
        <f>IF(AND(NK105&gt;'Graph Creator'!$M$4,'Detalle de Cuentas'!NK105&lt;='Graph Creator'!$N$4),1,0)</f>
        <v>0</v>
      </c>
      <c r="QF105" s="2">
        <f>IF(AND(NL105&gt;'Graph Creator'!$M$4,'Detalle de Cuentas'!NL105&lt;='Graph Creator'!$N$4),1,0)</f>
        <v>0</v>
      </c>
      <c r="QG105" s="2">
        <f>IF(AND(NM105&gt;'Graph Creator'!$M$4,'Detalle de Cuentas'!NM105&lt;='Graph Creator'!$N$4),1,0)</f>
        <v>0</v>
      </c>
      <c r="QH105" s="2">
        <f>IF(AND(NN105&gt;'Graph Creator'!$M$4,'Detalle de Cuentas'!NN105&lt;='Graph Creator'!$N$4),1,0)</f>
        <v>0</v>
      </c>
      <c r="QI105" s="2">
        <f>IF(AND(NO105&gt;'Graph Creator'!$M$4,'Detalle de Cuentas'!NO105&lt;='Graph Creator'!$N$4),1,0)</f>
        <v>0</v>
      </c>
      <c r="QJ105" s="2">
        <f>IF(AND(NP105&gt;'Graph Creator'!$M$4,'Detalle de Cuentas'!NP105&lt;='Graph Creator'!$N$4),1,0)</f>
        <v>0</v>
      </c>
      <c r="QK105" s="2">
        <f>IF(AND(NQ105&gt;'Graph Creator'!$M$4,'Detalle de Cuentas'!NQ105&lt;='Graph Creator'!$N$4),1,0)</f>
        <v>0</v>
      </c>
      <c r="QL105" s="2">
        <f>IF(AND(NR105&gt;'Graph Creator'!$M$4,'Detalle de Cuentas'!NR105&lt;='Graph Creator'!$N$4),1,0)</f>
        <v>0</v>
      </c>
      <c r="QM105" s="2">
        <f>IF(AND(NS105&gt;'Graph Creator'!$M$4,'Detalle de Cuentas'!NS105&lt;='Graph Creator'!$N$4),1,0)</f>
        <v>0</v>
      </c>
      <c r="QN105" s="2">
        <f>IF(AND(NT105&gt;'Graph Creator'!$M$4,'Detalle de Cuentas'!NT105&lt;='Graph Creator'!$N$4),1,0)</f>
        <v>0</v>
      </c>
      <c r="QO105" s="2">
        <f>IF(AND(NU105&gt;'Graph Creator'!$M$4,'Detalle de Cuentas'!NU105&lt;='Graph Creator'!$N$4),1,0)</f>
        <v>0</v>
      </c>
      <c r="QP105" s="2">
        <f>IF(AND(NV105&gt;'Graph Creator'!$M$4,'Detalle de Cuentas'!NV105&lt;='Graph Creator'!$N$4),1,0)</f>
        <v>0</v>
      </c>
      <c r="QQ105" s="2">
        <f>IF(AND(NW105&gt;'Graph Creator'!$M$4,'Detalle de Cuentas'!NW105&lt;='Graph Creator'!$N$4),1,0)</f>
        <v>0</v>
      </c>
      <c r="QR105" s="2">
        <f>IF(AND(NX105&gt;'Graph Creator'!$M$4,'Detalle de Cuentas'!NX105&lt;='Graph Creator'!$N$4),1,0)</f>
        <v>0</v>
      </c>
      <c r="QS105" s="2">
        <f>IF(AND(NY105&gt;'Graph Creator'!$M$4,'Detalle de Cuentas'!NY105&lt;='Graph Creator'!$N$4),1,0)</f>
        <v>0</v>
      </c>
      <c r="QT105" s="2">
        <f>IF(AND(NZ105&gt;'Graph Creator'!$M$4,'Detalle de Cuentas'!NZ105&lt;='Graph Creator'!$N$4),1,0)</f>
        <v>0</v>
      </c>
      <c r="QU105" s="2">
        <f>IF(AND(OA105&gt;'Graph Creator'!$M$4,'Detalle de Cuentas'!OA105&lt;='Graph Creator'!$N$4),1,0)</f>
        <v>0</v>
      </c>
      <c r="QV105" s="2">
        <f>IF(AND(OB105&gt;'Graph Creator'!$M$4,'Detalle de Cuentas'!OB105&lt;='Graph Creator'!$N$4),1,0)</f>
        <v>0</v>
      </c>
      <c r="QW105" s="2">
        <f>IF(AND(OC105&gt;'Graph Creator'!$M$4,'Detalle de Cuentas'!OC105&lt;='Graph Creator'!$N$4),1,0)</f>
        <v>0</v>
      </c>
      <c r="QX105" s="2">
        <f>IF(AND(NF105&gt;'Graph Creator'!$N$4,'Detalle de Cuentas'!NF105&lt;='Graph Creator'!$O$4),1,0)</f>
        <v>0</v>
      </c>
      <c r="QY105" s="2">
        <f>IF(AND(NG105&gt;'Graph Creator'!$N$4,'Detalle de Cuentas'!NG105&lt;='Graph Creator'!$O$4),1,0)</f>
        <v>0</v>
      </c>
      <c r="QZ105" s="2">
        <f>IF(AND(NH105&gt;'Graph Creator'!$N$4,'Detalle de Cuentas'!NH105&lt;='Graph Creator'!$O$4),1,0)</f>
        <v>0</v>
      </c>
      <c r="RA105" s="2">
        <f>IF(AND(NI105&gt;'Graph Creator'!$N$4,'Detalle de Cuentas'!NI105&lt;='Graph Creator'!$O$4),1,0)</f>
        <v>0</v>
      </c>
      <c r="RB105" s="2">
        <f>IF(AND(NJ105&gt;'Graph Creator'!$N$4,'Detalle de Cuentas'!NJ105&lt;='Graph Creator'!$O$4),1,0)</f>
        <v>0</v>
      </c>
      <c r="RC105" s="2">
        <f>IF(AND(NK105&gt;'Graph Creator'!$N$4,'Detalle de Cuentas'!NK105&lt;='Graph Creator'!$O$4),1,0)</f>
        <v>0</v>
      </c>
      <c r="RD105" s="2">
        <f>IF(AND(NL105&gt;'Graph Creator'!$N$4,'Detalle de Cuentas'!NL105&lt;='Graph Creator'!$O$4),1,0)</f>
        <v>0</v>
      </c>
      <c r="RE105" s="2">
        <f>IF(AND(NM105&gt;'Graph Creator'!$N$4,'Detalle de Cuentas'!NM105&lt;='Graph Creator'!$O$4),1,0)</f>
        <v>0</v>
      </c>
      <c r="RF105" s="2">
        <f>IF(AND(NN105&gt;'Graph Creator'!$N$4,'Detalle de Cuentas'!NN105&lt;='Graph Creator'!$O$4),1,0)</f>
        <v>0</v>
      </c>
      <c r="RG105" s="2">
        <f>IF(AND(NO105&gt;'Graph Creator'!$N$4,'Detalle de Cuentas'!NO105&lt;='Graph Creator'!$O$4),1,0)</f>
        <v>0</v>
      </c>
      <c r="RH105" s="2">
        <f>IF(AND(NP105&gt;'Graph Creator'!$N$4,'Detalle de Cuentas'!NP105&lt;='Graph Creator'!$O$4),1,0)</f>
        <v>0</v>
      </c>
      <c r="RI105" s="2">
        <f>IF(AND(NQ105&gt;'Graph Creator'!$N$4,'Detalle de Cuentas'!NQ105&lt;='Graph Creator'!$O$4),1,0)</f>
        <v>0</v>
      </c>
      <c r="RJ105" s="2">
        <f>IF(AND(NR105&gt;'Graph Creator'!$N$4,'Detalle de Cuentas'!NR105&lt;='Graph Creator'!$O$4),1,0)</f>
        <v>0</v>
      </c>
      <c r="RK105" s="2">
        <f>IF(AND(NS105&gt;'Graph Creator'!$N$4,'Detalle de Cuentas'!NS105&lt;='Graph Creator'!$O$4),1,0)</f>
        <v>0</v>
      </c>
      <c r="RL105" s="2">
        <f>IF(AND(NT105&gt;'Graph Creator'!$N$4,'Detalle de Cuentas'!NT105&lt;='Graph Creator'!$O$4),1,0)</f>
        <v>0</v>
      </c>
      <c r="RM105" s="2">
        <f>IF(AND(NU105&gt;'Graph Creator'!$N$4,'Detalle de Cuentas'!NU105&lt;='Graph Creator'!$O$4),1,0)</f>
        <v>0</v>
      </c>
      <c r="RN105" s="2">
        <f>IF(AND(NV105&gt;'Graph Creator'!$N$4,'Detalle de Cuentas'!NV105&lt;='Graph Creator'!$O$4),1,0)</f>
        <v>0</v>
      </c>
      <c r="RO105" s="2">
        <f>IF(AND(NW105&gt;'Graph Creator'!$N$4,'Detalle de Cuentas'!NW105&lt;='Graph Creator'!$O$4),1,0)</f>
        <v>0</v>
      </c>
      <c r="RP105" s="2">
        <f>IF(AND(NX105&gt;'Graph Creator'!$N$4,'Detalle de Cuentas'!NX105&lt;='Graph Creator'!$O$4),1,0)</f>
        <v>0</v>
      </c>
      <c r="RQ105" s="2">
        <f>IF(AND(NY105&gt;'Graph Creator'!$N$4,'Detalle de Cuentas'!NY105&lt;='Graph Creator'!$O$4),1,0)</f>
        <v>0</v>
      </c>
      <c r="RR105" s="2">
        <f>IF(AND(NZ105&gt;'Graph Creator'!$N$4,'Detalle de Cuentas'!NZ105&lt;='Graph Creator'!$O$4),1,0)</f>
        <v>0</v>
      </c>
      <c r="RS105" s="2">
        <f>IF(AND(OA105&gt;'Graph Creator'!$N$4,'Detalle de Cuentas'!OA105&lt;='Graph Creator'!$O$4),1,0)</f>
        <v>0</v>
      </c>
      <c r="RT105" s="2">
        <f>IF(AND(OB105&gt;'Graph Creator'!$N$4,'Detalle de Cuentas'!OB105&lt;='Graph Creator'!$O$4),1,0)</f>
        <v>0</v>
      </c>
      <c r="RU105" s="2">
        <f>IF(AND(OC105&gt;'Graph Creator'!$N$4,'Detalle de Cuentas'!OC105&lt;='Graph Creator'!$O$4),1,0)</f>
        <v>0</v>
      </c>
      <c r="RV105" s="2" t="e">
        <f t="shared" si="1224"/>
        <v>#VALUE!</v>
      </c>
      <c r="RW105" s="2" t="e">
        <f t="shared" si="1225"/>
        <v>#VALUE!</v>
      </c>
      <c r="RX105" s="2" t="e">
        <f t="shared" si="1226"/>
        <v>#VALUE!</v>
      </c>
      <c r="RY105" s="2" t="e">
        <f t="shared" si="1227"/>
        <v>#VALUE!</v>
      </c>
      <c r="RZ105" s="2" t="e">
        <f t="shared" si="1228"/>
        <v>#VALUE!</v>
      </c>
      <c r="SA105" s="2" t="e">
        <f t="shared" si="1229"/>
        <v>#VALUE!</v>
      </c>
      <c r="SB105" s="2" t="e">
        <f t="shared" si="1230"/>
        <v>#VALUE!</v>
      </c>
      <c r="SC105" s="2" t="e">
        <f t="shared" si="1231"/>
        <v>#VALUE!</v>
      </c>
      <c r="SD105" s="2" t="e">
        <f t="shared" si="1232"/>
        <v>#VALUE!</v>
      </c>
      <c r="SE105" s="2" t="e">
        <f t="shared" si="1233"/>
        <v>#VALUE!</v>
      </c>
      <c r="SF105" s="2" t="e">
        <f t="shared" si="1234"/>
        <v>#VALUE!</v>
      </c>
      <c r="SG105" s="2" t="e">
        <f t="shared" si="1235"/>
        <v>#VALUE!</v>
      </c>
      <c r="SH105" s="2" t="e">
        <f t="shared" si="1236"/>
        <v>#VALUE!</v>
      </c>
      <c r="SI105" s="2" t="e">
        <f t="shared" si="1237"/>
        <v>#VALUE!</v>
      </c>
      <c r="SJ105" s="2" t="e">
        <f t="shared" si="1238"/>
        <v>#VALUE!</v>
      </c>
      <c r="SK105" s="2" t="e">
        <f t="shared" si="1239"/>
        <v>#VALUE!</v>
      </c>
      <c r="SL105" s="2" t="e">
        <f t="shared" si="1240"/>
        <v>#VALUE!</v>
      </c>
      <c r="SM105" s="2" t="e">
        <f t="shared" si="1241"/>
        <v>#VALUE!</v>
      </c>
      <c r="SN105" s="2" t="e">
        <f t="shared" si="1242"/>
        <v>#VALUE!</v>
      </c>
      <c r="SO105" s="2" t="e">
        <f t="shared" si="1243"/>
        <v>#VALUE!</v>
      </c>
      <c r="SP105" s="2" t="e">
        <f t="shared" si="1244"/>
        <v>#VALUE!</v>
      </c>
      <c r="SQ105" s="2" t="e">
        <f t="shared" si="1245"/>
        <v>#VALUE!</v>
      </c>
      <c r="SR105" s="2" t="e">
        <f t="shared" si="1246"/>
        <v>#VALUE!</v>
      </c>
      <c r="SS105" s="2" t="e">
        <f t="shared" si="1247"/>
        <v>#VALUE!</v>
      </c>
      <c r="ST105" s="2" t="e">
        <f t="shared" si="1248"/>
        <v>#VALUE!</v>
      </c>
      <c r="SU105" s="2" t="e">
        <f t="shared" si="1249"/>
        <v>#VALUE!</v>
      </c>
      <c r="SV105" s="2" t="e">
        <f t="shared" si="1250"/>
        <v>#VALUE!</v>
      </c>
      <c r="SW105" s="2" t="e">
        <f t="shared" si="1251"/>
        <v>#VALUE!</v>
      </c>
      <c r="SX105" s="2" t="e">
        <f t="shared" si="1252"/>
        <v>#VALUE!</v>
      </c>
      <c r="SY105" s="2" t="e">
        <f t="shared" si="1253"/>
        <v>#VALUE!</v>
      </c>
      <c r="SZ105" s="2" t="e">
        <f t="shared" si="1254"/>
        <v>#VALUE!</v>
      </c>
      <c r="TA105" s="2" t="e">
        <f t="shared" si="1255"/>
        <v>#VALUE!</v>
      </c>
      <c r="TB105" s="2" t="e">
        <f t="shared" si="1256"/>
        <v>#VALUE!</v>
      </c>
      <c r="TC105" s="2" t="e">
        <f t="shared" si="1257"/>
        <v>#VALUE!</v>
      </c>
      <c r="TD105" s="2" t="e">
        <f t="shared" si="1258"/>
        <v>#VALUE!</v>
      </c>
      <c r="TE105" s="2" t="e">
        <f t="shared" si="1259"/>
        <v>#VALUE!</v>
      </c>
      <c r="TF105" s="2" t="str">
        <f>IF(DZ105=1,IF(SUM(DZ$17:DZ105)&lt;2,""&amp;B105,", "&amp;B105),"")</f>
        <v/>
      </c>
      <c r="TG105" s="2" t="str">
        <f t="shared" si="1272"/>
        <v/>
      </c>
      <c r="TH105" s="2">
        <f t="shared" si="1260"/>
        <v>0</v>
      </c>
      <c r="TI105" s="14" t="str">
        <f t="shared" si="1261"/>
        <v/>
      </c>
      <c r="TJ105" s="14" t="e">
        <f t="shared" si="1081"/>
        <v>#VALUE!</v>
      </c>
      <c r="TK105" s="14" t="e">
        <f t="shared" si="1082"/>
        <v>#VALUE!</v>
      </c>
      <c r="TL105" s="14" t="e">
        <f t="shared" si="1083"/>
        <v>#VALUE!</v>
      </c>
      <c r="TM105" s="14" t="e">
        <f t="shared" si="1084"/>
        <v>#VALUE!</v>
      </c>
      <c r="TN105" s="14" t="e">
        <f t="shared" si="1085"/>
        <v>#VALUE!</v>
      </c>
      <c r="TO105" s="14" t="e">
        <f t="shared" si="1086"/>
        <v>#VALUE!</v>
      </c>
      <c r="TP105" s="14" t="e">
        <f t="shared" si="1087"/>
        <v>#VALUE!</v>
      </c>
      <c r="TQ105" s="14" t="e">
        <f t="shared" si="1088"/>
        <v>#VALUE!</v>
      </c>
      <c r="TR105" s="14" t="e">
        <f t="shared" si="1089"/>
        <v>#VALUE!</v>
      </c>
      <c r="TS105" s="14" t="e">
        <f t="shared" si="1090"/>
        <v>#VALUE!</v>
      </c>
      <c r="TT105" s="14" t="e">
        <f t="shared" si="1091"/>
        <v>#VALUE!</v>
      </c>
      <c r="TU105" s="14" t="e">
        <f t="shared" si="1092"/>
        <v>#VALUE!</v>
      </c>
      <c r="TV105" s="14" t="e">
        <f t="shared" si="1093"/>
        <v>#VALUE!</v>
      </c>
      <c r="TW105" s="14" t="e">
        <f t="shared" si="1094"/>
        <v>#VALUE!</v>
      </c>
      <c r="TX105" s="14" t="e">
        <f t="shared" si="1095"/>
        <v>#VALUE!</v>
      </c>
      <c r="TY105" s="14" t="e">
        <f t="shared" si="1096"/>
        <v>#VALUE!</v>
      </c>
      <c r="TZ105" s="14" t="e">
        <f t="shared" si="1097"/>
        <v>#VALUE!</v>
      </c>
      <c r="UA105" s="14" t="e">
        <f t="shared" si="1098"/>
        <v>#VALUE!</v>
      </c>
      <c r="UB105" s="14" t="e">
        <f t="shared" si="1099"/>
        <v>#VALUE!</v>
      </c>
      <c r="UC105" s="14" t="e">
        <f t="shared" si="1100"/>
        <v>#VALUE!</v>
      </c>
      <c r="UD105" s="14" t="e">
        <f t="shared" si="1101"/>
        <v>#VALUE!</v>
      </c>
      <c r="UE105" s="14" t="e">
        <f t="shared" si="1102"/>
        <v>#VALUE!</v>
      </c>
      <c r="UF105" s="14" t="e">
        <f t="shared" si="1103"/>
        <v>#VALUE!</v>
      </c>
      <c r="UH105" s="2">
        <f>IF($C$4-$R105&gt;'Graph Creator'!$E$2*'Graph Creator'!$D$13*12,0,1)</f>
        <v>1</v>
      </c>
      <c r="UJ105" s="2" t="e">
        <f t="shared" si="1262"/>
        <v>#VALUE!</v>
      </c>
      <c r="UK105" s="2" t="e">
        <f t="shared" si="1104"/>
        <v>#VALUE!</v>
      </c>
      <c r="UL105" s="2" t="e">
        <f t="shared" si="1105"/>
        <v>#VALUE!</v>
      </c>
      <c r="UM105" s="2" t="e">
        <f t="shared" si="1106"/>
        <v>#VALUE!</v>
      </c>
      <c r="UN105" s="2" t="e">
        <f t="shared" si="1107"/>
        <v>#VALUE!</v>
      </c>
      <c r="UO105" s="2" t="e">
        <f t="shared" si="1108"/>
        <v>#VALUE!</v>
      </c>
      <c r="UP105" s="2" t="e">
        <f t="shared" si="1109"/>
        <v>#VALUE!</v>
      </c>
      <c r="UQ105" s="2" t="e">
        <f t="shared" si="1110"/>
        <v>#VALUE!</v>
      </c>
      <c r="UR105" s="2" t="e">
        <f t="shared" si="1111"/>
        <v>#VALUE!</v>
      </c>
      <c r="US105" s="2" t="e">
        <f t="shared" si="1112"/>
        <v>#VALUE!</v>
      </c>
      <c r="UT105" s="2" t="e">
        <f t="shared" si="1113"/>
        <v>#VALUE!</v>
      </c>
      <c r="UU105" s="2" t="e">
        <f t="shared" si="1114"/>
        <v>#VALUE!</v>
      </c>
      <c r="UV105" s="2" t="e">
        <f t="shared" si="1115"/>
        <v>#VALUE!</v>
      </c>
      <c r="UW105" s="2" t="e">
        <f t="shared" si="1116"/>
        <v>#VALUE!</v>
      </c>
      <c r="UX105" s="2" t="e">
        <f t="shared" si="1117"/>
        <v>#VALUE!</v>
      </c>
      <c r="UY105" s="2" t="e">
        <f t="shared" si="1118"/>
        <v>#VALUE!</v>
      </c>
      <c r="UZ105" s="2" t="e">
        <f t="shared" si="1119"/>
        <v>#VALUE!</v>
      </c>
      <c r="VA105" s="2" t="e">
        <f t="shared" si="1120"/>
        <v>#VALUE!</v>
      </c>
      <c r="VB105" s="2" t="e">
        <f t="shared" si="1121"/>
        <v>#VALUE!</v>
      </c>
      <c r="VC105" s="2" t="e">
        <f t="shared" si="1122"/>
        <v>#VALUE!</v>
      </c>
      <c r="VD105" s="2" t="e">
        <f t="shared" si="1123"/>
        <v>#VALUE!</v>
      </c>
      <c r="VE105" s="2" t="e">
        <f t="shared" si="1124"/>
        <v>#VALUE!</v>
      </c>
      <c r="VF105" s="2" t="e">
        <f t="shared" si="1125"/>
        <v>#VALUE!</v>
      </c>
      <c r="VG105" s="2" t="e">
        <f t="shared" si="1126"/>
        <v>#VALUE!</v>
      </c>
      <c r="VH105" s="2" t="e">
        <f t="shared" si="1127"/>
        <v>#VALUE!</v>
      </c>
      <c r="VI105" s="2" t="e">
        <f t="shared" si="1128"/>
        <v>#VALUE!</v>
      </c>
      <c r="VJ105" s="2" t="e">
        <f t="shared" si="1129"/>
        <v>#VALUE!</v>
      </c>
      <c r="VK105" s="2" t="e">
        <f t="shared" si="1130"/>
        <v>#VALUE!</v>
      </c>
      <c r="VL105" s="2" t="e">
        <f t="shared" si="1131"/>
        <v>#VALUE!</v>
      </c>
      <c r="VM105" s="2" t="e">
        <f t="shared" si="1132"/>
        <v>#VALUE!</v>
      </c>
      <c r="VN105" s="2" t="e">
        <f t="shared" si="1133"/>
        <v>#VALUE!</v>
      </c>
      <c r="VO105" s="2" t="e">
        <f t="shared" si="1134"/>
        <v>#VALUE!</v>
      </c>
      <c r="VP105" s="2" t="e">
        <f t="shared" si="1135"/>
        <v>#VALUE!</v>
      </c>
      <c r="VQ105" s="2" t="e">
        <f t="shared" si="1136"/>
        <v>#VALUE!</v>
      </c>
      <c r="VR105" s="2" t="e">
        <f t="shared" si="1137"/>
        <v>#VALUE!</v>
      </c>
      <c r="VS105" s="2" t="e">
        <f t="shared" si="1138"/>
        <v>#VALUE!</v>
      </c>
      <c r="VT105" s="98">
        <f t="shared" si="1263"/>
        <v>0</v>
      </c>
      <c r="VU105" s="98">
        <f t="shared" si="1139"/>
        <v>0</v>
      </c>
      <c r="VV105" s="98">
        <f t="shared" si="1140"/>
        <v>0</v>
      </c>
      <c r="VW105" s="98">
        <f t="shared" si="1141"/>
        <v>0</v>
      </c>
      <c r="VX105" s="98">
        <f t="shared" si="1142"/>
        <v>0</v>
      </c>
      <c r="VY105" s="98">
        <f t="shared" si="1143"/>
        <v>0</v>
      </c>
      <c r="VZ105" s="98">
        <f t="shared" si="1144"/>
        <v>0</v>
      </c>
      <c r="WA105" s="98">
        <f t="shared" si="1145"/>
        <v>0</v>
      </c>
      <c r="WB105" s="98">
        <f t="shared" si="1146"/>
        <v>0</v>
      </c>
      <c r="WC105" s="98">
        <f t="shared" si="1147"/>
        <v>0</v>
      </c>
      <c r="WD105" s="98">
        <f t="shared" si="1148"/>
        <v>0</v>
      </c>
      <c r="WE105" s="98">
        <f t="shared" si="1149"/>
        <v>0</v>
      </c>
      <c r="WF105" s="98">
        <f t="shared" si="1150"/>
        <v>0</v>
      </c>
      <c r="WG105" s="98">
        <f t="shared" si="1151"/>
        <v>0</v>
      </c>
      <c r="WH105" s="98">
        <f t="shared" si="1152"/>
        <v>0</v>
      </c>
      <c r="WI105" s="98">
        <f t="shared" si="1153"/>
        <v>0</v>
      </c>
      <c r="WJ105" s="98">
        <f t="shared" si="1154"/>
        <v>0</v>
      </c>
      <c r="WK105" s="98">
        <f t="shared" si="1155"/>
        <v>0</v>
      </c>
      <c r="WL105" s="98">
        <f t="shared" si="1156"/>
        <v>0</v>
      </c>
      <c r="WM105" s="98">
        <f t="shared" si="1157"/>
        <v>0</v>
      </c>
      <c r="WN105" s="98">
        <f t="shared" si="1158"/>
        <v>0</v>
      </c>
      <c r="WO105" s="98">
        <f t="shared" si="1159"/>
        <v>0</v>
      </c>
      <c r="WP105" s="98">
        <f t="shared" si="1160"/>
        <v>0</v>
      </c>
      <c r="WQ105" s="98">
        <f t="shared" si="1161"/>
        <v>0</v>
      </c>
      <c r="WR105" s="98">
        <f>IFERROR(INDEX('Score Calculation'!$D$38:$D$41,MATCH('Detalle de Cuentas'!VT105,'Score Calculation'!$C$38:$C$41,1)),0)</f>
        <v>4</v>
      </c>
      <c r="WS105" s="98">
        <f>IFERROR(INDEX('Score Calculation'!$D$38:$D$41,MATCH('Detalle de Cuentas'!VU105,'Score Calculation'!$C$38:$C$41,1)),0)</f>
        <v>4</v>
      </c>
      <c r="WT105" s="98">
        <f>IFERROR(INDEX('Score Calculation'!$D$38:$D$41,MATCH('Detalle de Cuentas'!VV105,'Score Calculation'!$C$38:$C$41,1)),0)</f>
        <v>4</v>
      </c>
      <c r="WU105" s="98">
        <f>IFERROR(INDEX('Score Calculation'!$D$38:$D$41,MATCH('Detalle de Cuentas'!VW105,'Score Calculation'!$C$38:$C$41,1)),0)</f>
        <v>4</v>
      </c>
      <c r="WV105" s="98">
        <f>IFERROR(INDEX('Score Calculation'!$D$38:$D$41,MATCH('Detalle de Cuentas'!VX105,'Score Calculation'!$C$38:$C$41,1)),0)</f>
        <v>4</v>
      </c>
      <c r="WW105" s="98">
        <f>IFERROR(INDEX('Score Calculation'!$D$38:$D$41,MATCH('Detalle de Cuentas'!VY105,'Score Calculation'!$C$38:$C$41,1)),0)</f>
        <v>4</v>
      </c>
      <c r="WX105" s="98">
        <f>IFERROR(INDEX('Score Calculation'!$D$38:$D$41,MATCH('Detalle de Cuentas'!VZ105,'Score Calculation'!$C$38:$C$41,1)),0)</f>
        <v>4</v>
      </c>
      <c r="WY105" s="98">
        <f>IFERROR(INDEX('Score Calculation'!$D$38:$D$41,MATCH('Detalle de Cuentas'!WA105,'Score Calculation'!$C$38:$C$41,1)),0)</f>
        <v>4</v>
      </c>
      <c r="WZ105" s="98">
        <f>IFERROR(INDEX('Score Calculation'!$D$38:$D$41,MATCH('Detalle de Cuentas'!WB105,'Score Calculation'!$C$38:$C$41,1)),0)</f>
        <v>4</v>
      </c>
      <c r="XA105" s="98">
        <f>IFERROR(INDEX('Score Calculation'!$D$38:$D$41,MATCH('Detalle de Cuentas'!WC105,'Score Calculation'!$C$38:$C$41,1)),0)</f>
        <v>4</v>
      </c>
      <c r="XB105" s="98">
        <f>IFERROR(INDEX('Score Calculation'!$D$38:$D$41,MATCH('Detalle de Cuentas'!WD105,'Score Calculation'!$C$38:$C$41,1)),0)</f>
        <v>4</v>
      </c>
      <c r="XC105" s="98">
        <f>IFERROR(INDEX('Score Calculation'!$D$38:$D$41,MATCH('Detalle de Cuentas'!WE105,'Score Calculation'!$C$38:$C$41,1)),0)</f>
        <v>4</v>
      </c>
      <c r="XD105" s="98">
        <f>IFERROR(INDEX('Score Calculation'!$D$38:$D$41,MATCH('Detalle de Cuentas'!WF105,'Score Calculation'!$C$38:$C$41,1)),0)</f>
        <v>4</v>
      </c>
      <c r="XE105" s="98">
        <f>IFERROR(INDEX('Score Calculation'!$D$38:$D$41,MATCH('Detalle de Cuentas'!WG105,'Score Calculation'!$C$38:$C$41,1)),0)</f>
        <v>4</v>
      </c>
      <c r="XF105" s="98">
        <f>IFERROR(INDEX('Score Calculation'!$D$38:$D$41,MATCH('Detalle de Cuentas'!WH105,'Score Calculation'!$C$38:$C$41,1)),0)</f>
        <v>4</v>
      </c>
      <c r="XG105" s="98">
        <f>IFERROR(INDEX('Score Calculation'!$D$38:$D$41,MATCH('Detalle de Cuentas'!WI105,'Score Calculation'!$C$38:$C$41,1)),0)</f>
        <v>4</v>
      </c>
      <c r="XH105" s="98">
        <f>IFERROR(INDEX('Score Calculation'!$D$38:$D$41,MATCH('Detalle de Cuentas'!WJ105,'Score Calculation'!$C$38:$C$41,1)),0)</f>
        <v>4</v>
      </c>
      <c r="XI105" s="98">
        <f>IFERROR(INDEX('Score Calculation'!$D$38:$D$41,MATCH('Detalle de Cuentas'!WK105,'Score Calculation'!$C$38:$C$41,1)),0)</f>
        <v>4</v>
      </c>
      <c r="XJ105" s="98">
        <f>IFERROR(INDEX('Score Calculation'!$D$38:$D$41,MATCH('Detalle de Cuentas'!WL105,'Score Calculation'!$C$38:$C$41,1)),0)</f>
        <v>4</v>
      </c>
      <c r="XK105" s="98">
        <f>IFERROR(INDEX('Score Calculation'!$D$38:$D$41,MATCH('Detalle de Cuentas'!WM105,'Score Calculation'!$C$38:$C$41,1)),0)</f>
        <v>4</v>
      </c>
      <c r="XL105" s="98">
        <f>IFERROR(INDEX('Score Calculation'!$D$38:$D$41,MATCH('Detalle de Cuentas'!WN105,'Score Calculation'!$C$38:$C$41,1)),0)</f>
        <v>4</v>
      </c>
      <c r="XM105" s="98">
        <f>IFERROR(INDEX('Score Calculation'!$D$38:$D$41,MATCH('Detalle de Cuentas'!WO105,'Score Calculation'!$C$38:$C$41,1)),0)</f>
        <v>4</v>
      </c>
      <c r="XN105" s="98">
        <f>IFERROR(INDEX('Score Calculation'!$D$38:$D$41,MATCH('Detalle de Cuentas'!WP105,'Score Calculation'!$C$38:$C$41,1)),0)</f>
        <v>4</v>
      </c>
      <c r="XO105" s="98">
        <f>IFERROR(INDEX('Score Calculation'!$D$38:$D$41,MATCH('Detalle de Cuentas'!WQ105,'Score Calculation'!$C$38:$C$41,1)),0)</f>
        <v>4</v>
      </c>
      <c r="XP105" s="98">
        <f>IFERROR(INDEX('Score Calculation'!$D$24:$D$31,MATCH('Detalle de Cuentas'!NF105,'Score Calculation'!$C$24:$C$31,1)),0)</f>
        <v>1</v>
      </c>
      <c r="XQ105" s="98">
        <f>IFERROR(INDEX('Score Calculation'!$D$24:$D$31,MATCH('Detalle de Cuentas'!NG105,'Score Calculation'!$C$24:$C$31,1)),0)</f>
        <v>1</v>
      </c>
      <c r="XR105" s="98">
        <f>IFERROR(INDEX('Score Calculation'!$D$24:$D$31,MATCH('Detalle de Cuentas'!NH105,'Score Calculation'!$C$24:$C$31,1)),0)</f>
        <v>1</v>
      </c>
      <c r="XS105" s="98">
        <f>IFERROR(INDEX('Score Calculation'!$D$24:$D$31,MATCH('Detalle de Cuentas'!NI105,'Score Calculation'!$C$24:$C$31,1)),0)</f>
        <v>1</v>
      </c>
      <c r="XT105" s="98">
        <f>IFERROR(INDEX('Score Calculation'!$D$24:$D$31,MATCH('Detalle de Cuentas'!NJ105,'Score Calculation'!$C$24:$C$31,1)),0)</f>
        <v>1</v>
      </c>
      <c r="XU105" s="98">
        <f>IFERROR(INDEX('Score Calculation'!$D$24:$D$31,MATCH('Detalle de Cuentas'!NK105,'Score Calculation'!$C$24:$C$31,1)),0)</f>
        <v>1</v>
      </c>
      <c r="XV105" s="98">
        <f>IFERROR(INDEX('Score Calculation'!$D$24:$D$31,MATCH('Detalle de Cuentas'!NL105,'Score Calculation'!$C$24:$C$31,1)),0)</f>
        <v>1</v>
      </c>
      <c r="XW105" s="98">
        <f>IFERROR(INDEX('Score Calculation'!$D$24:$D$31,MATCH('Detalle de Cuentas'!NM105,'Score Calculation'!$C$24:$C$31,1)),0)</f>
        <v>1</v>
      </c>
      <c r="XX105" s="98">
        <f>IFERROR(INDEX('Score Calculation'!$D$24:$D$31,MATCH('Detalle de Cuentas'!NN105,'Score Calculation'!$C$24:$C$31,1)),0)</f>
        <v>1</v>
      </c>
      <c r="XY105" s="98">
        <f>IFERROR(INDEX('Score Calculation'!$D$24:$D$31,MATCH('Detalle de Cuentas'!NO105,'Score Calculation'!$C$24:$C$31,1)),0)</f>
        <v>1</v>
      </c>
      <c r="XZ105" s="98">
        <f>IFERROR(INDEX('Score Calculation'!$D$24:$D$31,MATCH('Detalle de Cuentas'!NP105,'Score Calculation'!$C$24:$C$31,1)),0)</f>
        <v>1</v>
      </c>
      <c r="YA105" s="98">
        <f>IFERROR(INDEX('Score Calculation'!$D$24:$D$31,MATCH('Detalle de Cuentas'!NQ105,'Score Calculation'!$C$24:$C$31,1)),0)</f>
        <v>1</v>
      </c>
      <c r="YB105" s="98">
        <f>IFERROR(INDEX('Score Calculation'!$D$24:$D$31,MATCH('Detalle de Cuentas'!NR105,'Score Calculation'!$C$24:$C$31,1)),0)</f>
        <v>1</v>
      </c>
      <c r="YC105" s="98">
        <f>IFERROR(INDEX('Score Calculation'!$D$24:$D$31,MATCH('Detalle de Cuentas'!NS105,'Score Calculation'!$C$24:$C$31,1)),0)</f>
        <v>1</v>
      </c>
      <c r="YD105" s="98">
        <f>IFERROR(INDEX('Score Calculation'!$D$24:$D$31,MATCH('Detalle de Cuentas'!NT105,'Score Calculation'!$C$24:$C$31,1)),0)</f>
        <v>1</v>
      </c>
      <c r="YE105" s="98">
        <f>IFERROR(INDEX('Score Calculation'!$D$24:$D$31,MATCH('Detalle de Cuentas'!NU105,'Score Calculation'!$C$24:$C$31,1)),0)</f>
        <v>1</v>
      </c>
      <c r="YF105" s="98">
        <f>IFERROR(INDEX('Score Calculation'!$D$24:$D$31,MATCH('Detalle de Cuentas'!NV105,'Score Calculation'!$C$24:$C$31,1)),0)</f>
        <v>1</v>
      </c>
      <c r="YG105" s="98">
        <f>IFERROR(INDEX('Score Calculation'!$D$24:$D$31,MATCH('Detalle de Cuentas'!NW105,'Score Calculation'!$C$24:$C$31,1)),0)</f>
        <v>1</v>
      </c>
      <c r="YH105" s="98">
        <f>IFERROR(INDEX('Score Calculation'!$D$24:$D$31,MATCH('Detalle de Cuentas'!NX105,'Score Calculation'!$C$24:$C$31,1)),0)</f>
        <v>1</v>
      </c>
      <c r="YI105" s="98">
        <f>IFERROR(INDEX('Score Calculation'!$D$24:$D$31,MATCH('Detalle de Cuentas'!NY105,'Score Calculation'!$C$24:$C$31,1)),0)</f>
        <v>1</v>
      </c>
      <c r="YJ105" s="98">
        <f>IFERROR(INDEX('Score Calculation'!$D$24:$D$31,MATCH('Detalle de Cuentas'!NZ105,'Score Calculation'!$C$24:$C$31,1)),0)</f>
        <v>1</v>
      </c>
      <c r="YK105" s="98">
        <f>IFERROR(INDEX('Score Calculation'!$D$24:$D$31,MATCH('Detalle de Cuentas'!OA105,'Score Calculation'!$C$24:$C$31,1)),0)</f>
        <v>1</v>
      </c>
      <c r="YL105" s="98">
        <f>IFERROR(INDEX('Score Calculation'!$D$24:$D$31,MATCH('Detalle de Cuentas'!OB105,'Score Calculation'!$C$24:$C$31,1)),0)</f>
        <v>1</v>
      </c>
      <c r="YM105" s="98">
        <f>IFERROR(INDEX('Score Calculation'!$D$24:$D$31,MATCH('Detalle de Cuentas'!OC105,'Score Calculation'!$C$24:$C$31,1)),0)</f>
        <v>1</v>
      </c>
      <c r="YN105" s="98">
        <f t="shared" si="1264"/>
        <v>0</v>
      </c>
      <c r="YO105" s="98">
        <f>IF(LEFT(TRIM($D105),15)="GRUPO SOLIDARIO",$L105*'Score Calculation'!$H$5,IF(TRIM('Detalle de Cuentas'!$C105)="Semanal",'Detalle de Cuentas'!$L105*'Score Calculation'!$H$6,'Detalle de Cuentas'!$L105))</f>
        <v>0</v>
      </c>
      <c r="YP105" s="99">
        <f>IFERROR(INDEX('Score Calculation'!$D$54:$D$60,MATCH($YO105,'Score Calculation'!$C$54:$C$60,1)),1)</f>
        <v>0.2</v>
      </c>
      <c r="YQ105" s="99">
        <f>IFERROR(INDEX('Score Calculation'!$D$65:$D$123,MATCH(LEFT(TRIM('Detalle de Cuentas'!$F105),20),'Score Calculation'!$F$65:$F$123,0)),1)</f>
        <v>1</v>
      </c>
      <c r="YR105" s="99">
        <f>IFERROR(INDEX('Score Calculation'!$D$46:$D$49,MATCH('Detalle de Cuentas'!$YN105,'Score Calculation'!$C$46:$C$49,1)),1)</f>
        <v>4</v>
      </c>
      <c r="YS105" s="99">
        <f t="shared" si="1265"/>
        <v>0</v>
      </c>
      <c r="YT105" s="99">
        <f t="shared" si="1266"/>
        <v>0</v>
      </c>
      <c r="YU105" s="98" t="str">
        <f t="shared" si="1267"/>
        <v/>
      </c>
      <c r="YV105" s="109">
        <f t="shared" si="1268"/>
        <v>1</v>
      </c>
      <c r="YW105" s="109">
        <f>IFERROR(INDEX('Score Calculation'!$D$187:$D$245,MATCH(LEFT(TRIM('Detalle de Cuentas'!$F105),20),'Score Calculation'!$F$187:$F$245,0)),1)</f>
        <v>1</v>
      </c>
      <c r="YX105" s="109">
        <f>IFERROR(IF($E105="HIPOTECA",-PMT('Score Calculation'!$H$266/(360/$J105),$G105,$YO105)*(30/$J105),-PMT('Score Calculation'!$H$267/(360/$J105),$G105,$YO105)*(30/$J105)),0)</f>
        <v>0</v>
      </c>
      <c r="YY105" s="109">
        <f t="shared" si="1312"/>
        <v>0</v>
      </c>
      <c r="YZ105" s="109">
        <f t="shared" si="1312"/>
        <v>0</v>
      </c>
      <c r="ZA105" s="109">
        <f t="shared" si="1312"/>
        <v>0</v>
      </c>
      <c r="ZB105" s="109">
        <f t="shared" si="1312"/>
        <v>0</v>
      </c>
      <c r="ZC105" s="109">
        <f t="shared" si="1312"/>
        <v>0</v>
      </c>
      <c r="ZD105" s="109">
        <f t="shared" si="1309"/>
        <v>0</v>
      </c>
      <c r="ZE105" s="109">
        <f t="shared" si="1309"/>
        <v>0</v>
      </c>
      <c r="ZF105" s="109">
        <f t="shared" si="1309"/>
        <v>0</v>
      </c>
      <c r="ZG105" s="109">
        <f t="shared" si="1309"/>
        <v>0</v>
      </c>
      <c r="ZH105" s="109">
        <f t="shared" si="1309"/>
        <v>0</v>
      </c>
      <c r="ZI105" s="109">
        <f t="shared" si="1269"/>
        <v>0</v>
      </c>
    </row>
    <row r="106" spans="2:685" x14ac:dyDescent="0.2">
      <c r="B106" s="41">
        <v>90</v>
      </c>
      <c r="C106" s="42"/>
      <c r="D106" s="42"/>
      <c r="E106" s="42"/>
      <c r="F106" s="42"/>
      <c r="G106" s="42"/>
      <c r="H106" s="42"/>
      <c r="I106" s="29"/>
      <c r="J106" s="6" t="str">
        <f t="shared" si="814"/>
        <v/>
      </c>
      <c r="K106" s="43"/>
      <c r="L106" s="43"/>
      <c r="M106" s="43"/>
      <c r="N106" s="43"/>
      <c r="O106" s="43"/>
      <c r="P106" s="44" t="str">
        <f t="shared" si="1162"/>
        <v/>
      </c>
      <c r="Q106" s="26"/>
      <c r="R106" s="26"/>
      <c r="S106" s="26"/>
      <c r="T106" s="26"/>
      <c r="U106" s="29"/>
      <c r="V106" s="43"/>
      <c r="W106" s="26"/>
      <c r="X106" s="29"/>
      <c r="Y106" s="6">
        <f>IF('Detalle de Cuentas'!$C$4-$R106&gt;'Graph Creator'!$E$2*'Graph Creator'!$D$13*12,0,1)</f>
        <v>1</v>
      </c>
      <c r="Z106" s="45">
        <f t="shared" si="815"/>
        <v>0</v>
      </c>
      <c r="AA106" s="2" t="e">
        <f t="shared" si="1163"/>
        <v>#VALUE!</v>
      </c>
      <c r="AB106" s="2" t="e">
        <f t="shared" si="1164"/>
        <v>#VALUE!</v>
      </c>
      <c r="AC106" s="2" t="e">
        <f t="shared" si="1165"/>
        <v>#VALUE!</v>
      </c>
      <c r="AD106" s="2" t="e">
        <f t="shared" si="1166"/>
        <v>#VALUE!</v>
      </c>
      <c r="AE106" s="2" t="e">
        <f t="shared" si="1167"/>
        <v>#VALUE!</v>
      </c>
      <c r="AF106" s="2" t="e">
        <f t="shared" si="1168"/>
        <v>#VALUE!</v>
      </c>
      <c r="AG106" s="2">
        <f t="shared" si="1169"/>
        <v>0</v>
      </c>
      <c r="AH106" s="2">
        <f t="shared" si="1170"/>
        <v>0</v>
      </c>
      <c r="AI106" s="2" t="str">
        <f t="shared" si="1171"/>
        <v/>
      </c>
      <c r="AJ106" s="2" t="str">
        <f t="shared" ref="AJ106:BE106" si="1319">IFERROR(SEARCH(".",$I106,AI106+1),"")</f>
        <v/>
      </c>
      <c r="AK106" s="2" t="str">
        <f t="shared" si="1319"/>
        <v/>
      </c>
      <c r="AL106" s="2" t="str">
        <f t="shared" si="1319"/>
        <v/>
      </c>
      <c r="AM106" s="2" t="str">
        <f t="shared" si="1319"/>
        <v/>
      </c>
      <c r="AN106" s="2" t="str">
        <f t="shared" si="1319"/>
        <v/>
      </c>
      <c r="AO106" s="2" t="str">
        <f t="shared" si="1319"/>
        <v/>
      </c>
      <c r="AP106" s="2" t="str">
        <f t="shared" si="1319"/>
        <v/>
      </c>
      <c r="AQ106" s="2" t="str">
        <f t="shared" si="1319"/>
        <v/>
      </c>
      <c r="AR106" s="2" t="str">
        <f t="shared" si="1319"/>
        <v/>
      </c>
      <c r="AS106" s="2" t="str">
        <f t="shared" si="1319"/>
        <v/>
      </c>
      <c r="AT106" s="2" t="str">
        <f t="shared" si="1319"/>
        <v/>
      </c>
      <c r="AU106" s="2" t="str">
        <f t="shared" si="1319"/>
        <v/>
      </c>
      <c r="AV106" s="2" t="str">
        <f t="shared" si="1319"/>
        <v/>
      </c>
      <c r="AW106" s="2" t="str">
        <f t="shared" si="1319"/>
        <v/>
      </c>
      <c r="AX106" s="2" t="str">
        <f t="shared" si="1319"/>
        <v/>
      </c>
      <c r="AY106" s="2" t="str">
        <f t="shared" si="1319"/>
        <v/>
      </c>
      <c r="AZ106" s="2" t="str">
        <f t="shared" si="1319"/>
        <v/>
      </c>
      <c r="BA106" s="2" t="str">
        <f t="shared" si="1319"/>
        <v/>
      </c>
      <c r="BB106" s="2" t="str">
        <f t="shared" si="1319"/>
        <v/>
      </c>
      <c r="BC106" s="2" t="str">
        <f t="shared" si="1319"/>
        <v/>
      </c>
      <c r="BD106" s="2" t="str">
        <f t="shared" si="1319"/>
        <v/>
      </c>
      <c r="BE106" s="2" t="str">
        <f t="shared" si="1319"/>
        <v/>
      </c>
      <c r="BF106" s="2" t="str">
        <f t="shared" si="1173"/>
        <v/>
      </c>
      <c r="BG106" s="2" t="str">
        <f t="shared" si="817"/>
        <v/>
      </c>
      <c r="BH106" s="2" t="str">
        <f t="shared" si="818"/>
        <v/>
      </c>
      <c r="BI106" s="2" t="str">
        <f t="shared" si="819"/>
        <v/>
      </c>
      <c r="BJ106" s="2" t="str">
        <f t="shared" si="820"/>
        <v/>
      </c>
      <c r="BK106" s="2" t="str">
        <f t="shared" si="821"/>
        <v/>
      </c>
      <c r="BL106" s="2" t="str">
        <f t="shared" si="822"/>
        <v/>
      </c>
      <c r="BM106" s="2" t="str">
        <f t="shared" si="823"/>
        <v/>
      </c>
      <c r="BN106" s="2" t="str">
        <f t="shared" si="824"/>
        <v/>
      </c>
      <c r="BO106" s="2" t="str">
        <f t="shared" si="825"/>
        <v/>
      </c>
      <c r="BP106" s="2" t="str">
        <f t="shared" si="826"/>
        <v/>
      </c>
      <c r="BQ106" s="2" t="str">
        <f t="shared" si="827"/>
        <v/>
      </c>
      <c r="BR106" s="2" t="str">
        <f t="shared" si="828"/>
        <v/>
      </c>
      <c r="BS106" s="2" t="str">
        <f t="shared" si="829"/>
        <v/>
      </c>
      <c r="BT106" s="2" t="str">
        <f t="shared" si="830"/>
        <v/>
      </c>
      <c r="BU106" s="2" t="str">
        <f t="shared" si="831"/>
        <v/>
      </c>
      <c r="BV106" s="2" t="str">
        <f t="shared" si="832"/>
        <v/>
      </c>
      <c r="BW106" s="2" t="str">
        <f t="shared" si="833"/>
        <v/>
      </c>
      <c r="BX106" s="2" t="str">
        <f t="shared" si="834"/>
        <v/>
      </c>
      <c r="BY106" s="2" t="str">
        <f t="shared" si="835"/>
        <v/>
      </c>
      <c r="BZ106" s="2" t="str">
        <f t="shared" si="836"/>
        <v/>
      </c>
      <c r="CA106" s="2" t="str">
        <f t="shared" si="837"/>
        <v/>
      </c>
      <c r="CB106" s="2" t="str">
        <f t="shared" si="838"/>
        <v/>
      </c>
      <c r="CC106" s="2" t="str">
        <f t="shared" si="839"/>
        <v/>
      </c>
      <c r="CD106" s="14">
        <f t="shared" si="840"/>
        <v>0</v>
      </c>
      <c r="CE106" s="14" t="e">
        <f t="shared" ref="CE106:DA106" si="1320">CD106-$J$17</f>
        <v>#VALUE!</v>
      </c>
      <c r="CF106" s="14" t="e">
        <f t="shared" si="1320"/>
        <v>#VALUE!</v>
      </c>
      <c r="CG106" s="14" t="e">
        <f t="shared" si="1320"/>
        <v>#VALUE!</v>
      </c>
      <c r="CH106" s="14" t="e">
        <f t="shared" si="1320"/>
        <v>#VALUE!</v>
      </c>
      <c r="CI106" s="14" t="e">
        <f t="shared" si="1320"/>
        <v>#VALUE!</v>
      </c>
      <c r="CJ106" s="14" t="e">
        <f t="shared" si="1320"/>
        <v>#VALUE!</v>
      </c>
      <c r="CK106" s="14" t="e">
        <f t="shared" si="1320"/>
        <v>#VALUE!</v>
      </c>
      <c r="CL106" s="14" t="e">
        <f t="shared" si="1320"/>
        <v>#VALUE!</v>
      </c>
      <c r="CM106" s="14" t="e">
        <f t="shared" si="1320"/>
        <v>#VALUE!</v>
      </c>
      <c r="CN106" s="14" t="e">
        <f t="shared" si="1320"/>
        <v>#VALUE!</v>
      </c>
      <c r="CO106" s="14" t="e">
        <f t="shared" si="1320"/>
        <v>#VALUE!</v>
      </c>
      <c r="CP106" s="14" t="e">
        <f t="shared" si="1320"/>
        <v>#VALUE!</v>
      </c>
      <c r="CQ106" s="14" t="e">
        <f t="shared" si="1320"/>
        <v>#VALUE!</v>
      </c>
      <c r="CR106" s="14" t="e">
        <f t="shared" si="1320"/>
        <v>#VALUE!</v>
      </c>
      <c r="CS106" s="14" t="e">
        <f t="shared" si="1320"/>
        <v>#VALUE!</v>
      </c>
      <c r="CT106" s="14" t="e">
        <f t="shared" si="1320"/>
        <v>#VALUE!</v>
      </c>
      <c r="CU106" s="14" t="e">
        <f t="shared" si="1320"/>
        <v>#VALUE!</v>
      </c>
      <c r="CV106" s="14" t="e">
        <f t="shared" si="1320"/>
        <v>#VALUE!</v>
      </c>
      <c r="CW106" s="14" t="e">
        <f t="shared" si="1320"/>
        <v>#VALUE!</v>
      </c>
      <c r="CX106" s="14" t="e">
        <f t="shared" si="1320"/>
        <v>#VALUE!</v>
      </c>
      <c r="CY106" s="14" t="e">
        <f t="shared" si="1320"/>
        <v>#VALUE!</v>
      </c>
      <c r="CZ106" s="14" t="e">
        <f t="shared" si="1320"/>
        <v>#VALUE!</v>
      </c>
      <c r="DA106" s="14" t="e">
        <f t="shared" si="1320"/>
        <v>#VALUE!</v>
      </c>
      <c r="DB106" s="2">
        <f t="shared" si="1175"/>
        <v>0</v>
      </c>
      <c r="DC106" s="2">
        <f t="shared" si="1176"/>
        <v>0</v>
      </c>
      <c r="DD106" s="2">
        <f t="shared" si="1177"/>
        <v>0</v>
      </c>
      <c r="DE106" s="2">
        <f t="shared" si="1178"/>
        <v>0</v>
      </c>
      <c r="DF106" s="2">
        <f t="shared" si="1179"/>
        <v>0</v>
      </c>
      <c r="DG106" s="2">
        <f t="shared" si="1180"/>
        <v>0</v>
      </c>
      <c r="DH106" s="2">
        <f t="shared" si="1181"/>
        <v>0</v>
      </c>
      <c r="DI106" s="2">
        <f t="shared" si="1182"/>
        <v>0</v>
      </c>
      <c r="DJ106" s="2">
        <f t="shared" si="1183"/>
        <v>0</v>
      </c>
      <c r="DK106" s="2">
        <f t="shared" si="1184"/>
        <v>0</v>
      </c>
      <c r="DL106" s="2">
        <f t="shared" si="1185"/>
        <v>0</v>
      </c>
      <c r="DM106" s="2">
        <f t="shared" si="1186"/>
        <v>0</v>
      </c>
      <c r="DN106" s="2">
        <f t="shared" si="1187"/>
        <v>0</v>
      </c>
      <c r="DO106" s="2">
        <f t="shared" si="1188"/>
        <v>0</v>
      </c>
      <c r="DP106" s="2">
        <f t="shared" si="1189"/>
        <v>0</v>
      </c>
      <c r="DQ106" s="2">
        <f t="shared" si="1190"/>
        <v>0</v>
      </c>
      <c r="DR106" s="2">
        <f t="shared" si="1191"/>
        <v>0</v>
      </c>
      <c r="DS106" s="2">
        <f t="shared" si="1192"/>
        <v>0</v>
      </c>
      <c r="DT106" s="2">
        <f t="shared" si="1193"/>
        <v>0</v>
      </c>
      <c r="DU106" s="2">
        <f t="shared" si="1194"/>
        <v>0</v>
      </c>
      <c r="DV106" s="2">
        <f t="shared" si="1195"/>
        <v>0</v>
      </c>
      <c r="DW106" s="2">
        <f t="shared" si="1196"/>
        <v>0</v>
      </c>
      <c r="DX106" s="2">
        <f t="shared" si="1197"/>
        <v>0</v>
      </c>
      <c r="DY106" s="2">
        <f t="shared" si="1198"/>
        <v>0</v>
      </c>
      <c r="DZ106" s="2">
        <f t="shared" si="1199"/>
        <v>0</v>
      </c>
      <c r="EA106" s="2">
        <f t="shared" si="1200"/>
        <v>0</v>
      </c>
      <c r="EB106" s="2">
        <f t="shared" si="1201"/>
        <v>0</v>
      </c>
      <c r="EC106" s="2">
        <f t="shared" si="1202"/>
        <v>0</v>
      </c>
      <c r="ED106" s="2">
        <f t="shared" si="1203"/>
        <v>0</v>
      </c>
      <c r="EE106" s="2">
        <f t="shared" si="1204"/>
        <v>0</v>
      </c>
      <c r="EF106" s="2">
        <f t="shared" si="1205"/>
        <v>0</v>
      </c>
      <c r="EG106" s="2">
        <f t="shared" si="1206"/>
        <v>0</v>
      </c>
      <c r="EH106" s="2">
        <f t="shared" si="1207"/>
        <v>0</v>
      </c>
      <c r="EI106" s="2">
        <f t="shared" si="1208"/>
        <v>0</v>
      </c>
      <c r="EJ106" s="2">
        <f t="shared" si="1209"/>
        <v>0</v>
      </c>
      <c r="EK106" s="2">
        <f t="shared" si="1210"/>
        <v>0</v>
      </c>
      <c r="EL106" s="2">
        <f t="shared" si="1211"/>
        <v>0</v>
      </c>
      <c r="EM106" s="2">
        <f t="shared" si="1212"/>
        <v>0</v>
      </c>
      <c r="EN106" s="2">
        <f t="shared" si="1213"/>
        <v>0</v>
      </c>
      <c r="EO106" s="2">
        <f t="shared" si="1214"/>
        <v>0</v>
      </c>
      <c r="EP106" s="2">
        <f t="shared" si="1215"/>
        <v>0</v>
      </c>
      <c r="EQ106" s="2">
        <f t="shared" si="1216"/>
        <v>0</v>
      </c>
      <c r="ER106" s="2">
        <f t="shared" si="1217"/>
        <v>0</v>
      </c>
      <c r="ES106" s="2">
        <f t="shared" si="1218"/>
        <v>0</v>
      </c>
      <c r="ET106" s="2">
        <f t="shared" si="1219"/>
        <v>0</v>
      </c>
      <c r="EU106" s="2">
        <f t="shared" si="1220"/>
        <v>0</v>
      </c>
      <c r="EV106" s="2">
        <f t="shared" si="1221"/>
        <v>0</v>
      </c>
      <c r="EW106" s="2">
        <f t="shared" si="1222"/>
        <v>0</v>
      </c>
      <c r="EX106" s="2">
        <f t="shared" si="842"/>
        <v>1</v>
      </c>
      <c r="EY106" s="2" t="e">
        <f t="shared" si="843"/>
        <v>#VALUE!</v>
      </c>
      <c r="EZ106" s="2" t="e">
        <f t="shared" si="844"/>
        <v>#VALUE!</v>
      </c>
      <c r="FA106" s="2" t="e">
        <f t="shared" si="845"/>
        <v>#VALUE!</v>
      </c>
      <c r="FB106" s="2" t="e">
        <f t="shared" si="846"/>
        <v>#VALUE!</v>
      </c>
      <c r="FC106" s="2" t="e">
        <f t="shared" si="847"/>
        <v>#VALUE!</v>
      </c>
      <c r="FD106" s="2" t="e">
        <f t="shared" si="848"/>
        <v>#VALUE!</v>
      </c>
      <c r="FE106" s="2" t="e">
        <f t="shared" si="849"/>
        <v>#VALUE!</v>
      </c>
      <c r="FF106" s="2" t="e">
        <f t="shared" si="850"/>
        <v>#VALUE!</v>
      </c>
      <c r="FG106" s="2" t="e">
        <f t="shared" si="851"/>
        <v>#VALUE!</v>
      </c>
      <c r="FH106" s="2" t="e">
        <f t="shared" si="852"/>
        <v>#VALUE!</v>
      </c>
      <c r="FI106" s="2" t="e">
        <f t="shared" si="853"/>
        <v>#VALUE!</v>
      </c>
      <c r="FJ106" s="2" t="e">
        <f t="shared" si="854"/>
        <v>#VALUE!</v>
      </c>
      <c r="FK106" s="2" t="e">
        <f t="shared" si="855"/>
        <v>#VALUE!</v>
      </c>
      <c r="FL106" s="2" t="e">
        <f t="shared" si="856"/>
        <v>#VALUE!</v>
      </c>
      <c r="FM106" s="2" t="e">
        <f t="shared" si="857"/>
        <v>#VALUE!</v>
      </c>
      <c r="FN106" s="2" t="e">
        <f t="shared" si="858"/>
        <v>#VALUE!</v>
      </c>
      <c r="FO106" s="2" t="e">
        <f t="shared" si="859"/>
        <v>#VALUE!</v>
      </c>
      <c r="FP106" s="2" t="e">
        <f t="shared" si="860"/>
        <v>#VALUE!</v>
      </c>
      <c r="FQ106" s="2" t="e">
        <f t="shared" si="861"/>
        <v>#VALUE!</v>
      </c>
      <c r="FR106" s="2" t="e">
        <f t="shared" si="862"/>
        <v>#VALUE!</v>
      </c>
      <c r="FS106" s="2" t="e">
        <f t="shared" si="863"/>
        <v>#VALUE!</v>
      </c>
      <c r="FT106" s="2" t="e">
        <f t="shared" si="864"/>
        <v>#VALUE!</v>
      </c>
      <c r="FU106" s="2" t="e">
        <f t="shared" si="865"/>
        <v>#VALUE!</v>
      </c>
      <c r="FV106" s="2">
        <f t="shared" si="866"/>
        <v>1</v>
      </c>
      <c r="FW106" s="2" t="e">
        <f t="shared" si="867"/>
        <v>#VALUE!</v>
      </c>
      <c r="FX106" s="2" t="e">
        <f t="shared" si="868"/>
        <v>#VALUE!</v>
      </c>
      <c r="FY106" s="2" t="e">
        <f t="shared" si="869"/>
        <v>#VALUE!</v>
      </c>
      <c r="FZ106" s="2" t="e">
        <f t="shared" si="870"/>
        <v>#VALUE!</v>
      </c>
      <c r="GA106" s="2" t="e">
        <f t="shared" si="871"/>
        <v>#VALUE!</v>
      </c>
      <c r="GB106" s="2" t="e">
        <f t="shared" si="872"/>
        <v>#VALUE!</v>
      </c>
      <c r="GC106" s="2" t="e">
        <f t="shared" si="873"/>
        <v>#VALUE!</v>
      </c>
      <c r="GD106" s="2" t="e">
        <f t="shared" si="874"/>
        <v>#VALUE!</v>
      </c>
      <c r="GE106" s="2" t="e">
        <f t="shared" si="875"/>
        <v>#VALUE!</v>
      </c>
      <c r="GF106" s="2" t="e">
        <f t="shared" si="876"/>
        <v>#VALUE!</v>
      </c>
      <c r="GG106" s="2" t="e">
        <f t="shared" si="877"/>
        <v>#VALUE!</v>
      </c>
      <c r="GH106" s="2" t="e">
        <f t="shared" si="878"/>
        <v>#VALUE!</v>
      </c>
      <c r="GI106" s="2" t="e">
        <f t="shared" si="879"/>
        <v>#VALUE!</v>
      </c>
      <c r="GJ106" s="2" t="e">
        <f t="shared" si="880"/>
        <v>#VALUE!</v>
      </c>
      <c r="GK106" s="2" t="e">
        <f t="shared" si="881"/>
        <v>#VALUE!</v>
      </c>
      <c r="GL106" s="2" t="e">
        <f t="shared" si="882"/>
        <v>#VALUE!</v>
      </c>
      <c r="GM106" s="2" t="e">
        <f t="shared" si="883"/>
        <v>#VALUE!</v>
      </c>
      <c r="GN106" s="2" t="e">
        <f t="shared" si="884"/>
        <v>#VALUE!</v>
      </c>
      <c r="GO106" s="2" t="e">
        <f t="shared" si="885"/>
        <v>#VALUE!</v>
      </c>
      <c r="GP106" s="2" t="e">
        <f t="shared" si="886"/>
        <v>#VALUE!</v>
      </c>
      <c r="GQ106" s="2" t="e">
        <f t="shared" si="887"/>
        <v>#VALUE!</v>
      </c>
      <c r="GR106" s="2" t="e">
        <f t="shared" si="888"/>
        <v>#VALUE!</v>
      </c>
      <c r="GS106" s="2" t="e">
        <f t="shared" si="889"/>
        <v>#VALUE!</v>
      </c>
      <c r="GT106" s="2">
        <f t="shared" si="890"/>
        <v>1</v>
      </c>
      <c r="GU106" s="2" t="e">
        <f t="shared" si="891"/>
        <v>#VALUE!</v>
      </c>
      <c r="GV106" s="2" t="e">
        <f t="shared" si="892"/>
        <v>#VALUE!</v>
      </c>
      <c r="GW106" s="2" t="e">
        <f t="shared" si="893"/>
        <v>#VALUE!</v>
      </c>
      <c r="GX106" s="2" t="e">
        <f t="shared" si="894"/>
        <v>#VALUE!</v>
      </c>
      <c r="GY106" s="2" t="e">
        <f t="shared" si="895"/>
        <v>#VALUE!</v>
      </c>
      <c r="GZ106" s="2" t="e">
        <f t="shared" si="896"/>
        <v>#VALUE!</v>
      </c>
      <c r="HA106" s="2" t="e">
        <f t="shared" si="897"/>
        <v>#VALUE!</v>
      </c>
      <c r="HB106" s="2" t="e">
        <f t="shared" si="898"/>
        <v>#VALUE!</v>
      </c>
      <c r="HC106" s="2" t="e">
        <f t="shared" si="899"/>
        <v>#VALUE!</v>
      </c>
      <c r="HD106" s="2" t="e">
        <f t="shared" si="900"/>
        <v>#VALUE!</v>
      </c>
      <c r="HE106" s="2" t="e">
        <f t="shared" si="901"/>
        <v>#VALUE!</v>
      </c>
      <c r="HF106" s="2" t="e">
        <f t="shared" si="902"/>
        <v>#VALUE!</v>
      </c>
      <c r="HG106" s="2" t="e">
        <f t="shared" si="903"/>
        <v>#VALUE!</v>
      </c>
      <c r="HH106" s="2" t="e">
        <f t="shared" si="904"/>
        <v>#VALUE!</v>
      </c>
      <c r="HI106" s="2" t="e">
        <f t="shared" si="905"/>
        <v>#VALUE!</v>
      </c>
      <c r="HJ106" s="2" t="e">
        <f t="shared" si="906"/>
        <v>#VALUE!</v>
      </c>
      <c r="HK106" s="2" t="e">
        <f t="shared" si="907"/>
        <v>#VALUE!</v>
      </c>
      <c r="HL106" s="2" t="e">
        <f t="shared" si="908"/>
        <v>#VALUE!</v>
      </c>
      <c r="HM106" s="2" t="e">
        <f t="shared" si="909"/>
        <v>#VALUE!</v>
      </c>
      <c r="HN106" s="2" t="e">
        <f t="shared" si="910"/>
        <v>#VALUE!</v>
      </c>
      <c r="HO106" s="2" t="e">
        <f t="shared" si="911"/>
        <v>#VALUE!</v>
      </c>
      <c r="HP106" s="2" t="e">
        <f t="shared" si="912"/>
        <v>#VALUE!</v>
      </c>
      <c r="HQ106" s="2" t="e">
        <f t="shared" si="913"/>
        <v>#VALUE!</v>
      </c>
      <c r="HR106" s="2">
        <f t="shared" si="914"/>
        <v>1</v>
      </c>
      <c r="HS106" s="2" t="e">
        <f t="shared" si="915"/>
        <v>#VALUE!</v>
      </c>
      <c r="HT106" s="2" t="e">
        <f t="shared" si="916"/>
        <v>#VALUE!</v>
      </c>
      <c r="HU106" s="2" t="e">
        <f t="shared" si="917"/>
        <v>#VALUE!</v>
      </c>
      <c r="HV106" s="2" t="e">
        <f t="shared" si="918"/>
        <v>#VALUE!</v>
      </c>
      <c r="HW106" s="2" t="e">
        <f t="shared" si="919"/>
        <v>#VALUE!</v>
      </c>
      <c r="HX106" s="2" t="e">
        <f t="shared" si="920"/>
        <v>#VALUE!</v>
      </c>
      <c r="HY106" s="2" t="e">
        <f t="shared" si="921"/>
        <v>#VALUE!</v>
      </c>
      <c r="HZ106" s="2" t="e">
        <f t="shared" si="922"/>
        <v>#VALUE!</v>
      </c>
      <c r="IA106" s="2" t="e">
        <f t="shared" si="923"/>
        <v>#VALUE!</v>
      </c>
      <c r="IB106" s="2" t="e">
        <f t="shared" si="924"/>
        <v>#VALUE!</v>
      </c>
      <c r="IC106" s="2" t="e">
        <f t="shared" si="925"/>
        <v>#VALUE!</v>
      </c>
      <c r="ID106" s="2" t="e">
        <f t="shared" si="926"/>
        <v>#VALUE!</v>
      </c>
      <c r="IE106" s="2" t="e">
        <f t="shared" si="927"/>
        <v>#VALUE!</v>
      </c>
      <c r="IF106" s="2" t="e">
        <f t="shared" si="928"/>
        <v>#VALUE!</v>
      </c>
      <c r="IG106" s="2" t="e">
        <f t="shared" si="929"/>
        <v>#VALUE!</v>
      </c>
      <c r="IH106" s="2" t="e">
        <f t="shared" si="930"/>
        <v>#VALUE!</v>
      </c>
      <c r="II106" s="2" t="e">
        <f t="shared" si="931"/>
        <v>#VALUE!</v>
      </c>
      <c r="IJ106" s="2" t="e">
        <f t="shared" si="932"/>
        <v>#VALUE!</v>
      </c>
      <c r="IK106" s="2" t="e">
        <f t="shared" si="933"/>
        <v>#VALUE!</v>
      </c>
      <c r="IL106" s="2" t="e">
        <f t="shared" si="934"/>
        <v>#VALUE!</v>
      </c>
      <c r="IM106" s="2" t="e">
        <f t="shared" si="935"/>
        <v>#VALUE!</v>
      </c>
      <c r="IN106" s="2" t="e">
        <f t="shared" si="936"/>
        <v>#VALUE!</v>
      </c>
      <c r="IO106" s="2" t="e">
        <f t="shared" si="937"/>
        <v>#VALUE!</v>
      </c>
      <c r="IP106" s="2">
        <f t="shared" si="938"/>
        <v>0</v>
      </c>
      <c r="IQ106" s="2" t="e">
        <f t="shared" si="939"/>
        <v>#VALUE!</v>
      </c>
      <c r="IR106" s="2" t="e">
        <f t="shared" si="940"/>
        <v>#VALUE!</v>
      </c>
      <c r="IS106" s="2" t="e">
        <f t="shared" si="941"/>
        <v>#VALUE!</v>
      </c>
      <c r="IT106" s="2" t="e">
        <f t="shared" si="942"/>
        <v>#VALUE!</v>
      </c>
      <c r="IU106" s="2" t="e">
        <f t="shared" si="943"/>
        <v>#VALUE!</v>
      </c>
      <c r="IV106" s="2" t="e">
        <f t="shared" si="944"/>
        <v>#VALUE!</v>
      </c>
      <c r="IW106" s="2" t="e">
        <f t="shared" si="945"/>
        <v>#VALUE!</v>
      </c>
      <c r="IX106" s="2" t="e">
        <f t="shared" si="946"/>
        <v>#VALUE!</v>
      </c>
      <c r="IY106" s="2" t="e">
        <f t="shared" si="947"/>
        <v>#VALUE!</v>
      </c>
      <c r="IZ106" s="2" t="e">
        <f t="shared" si="948"/>
        <v>#VALUE!</v>
      </c>
      <c r="JA106" s="2" t="e">
        <f t="shared" si="949"/>
        <v>#VALUE!</v>
      </c>
      <c r="JB106" s="2" t="e">
        <f t="shared" si="950"/>
        <v>#VALUE!</v>
      </c>
      <c r="JC106" s="2" t="e">
        <f t="shared" si="951"/>
        <v>#VALUE!</v>
      </c>
      <c r="JD106" s="2" t="e">
        <f t="shared" si="952"/>
        <v>#VALUE!</v>
      </c>
      <c r="JE106" s="2" t="e">
        <f t="shared" si="953"/>
        <v>#VALUE!</v>
      </c>
      <c r="JF106" s="2" t="e">
        <f t="shared" si="954"/>
        <v>#VALUE!</v>
      </c>
      <c r="JG106" s="2" t="e">
        <f t="shared" si="955"/>
        <v>#VALUE!</v>
      </c>
      <c r="JH106" s="2" t="e">
        <f t="shared" si="956"/>
        <v>#VALUE!</v>
      </c>
      <c r="JI106" s="2" t="e">
        <f t="shared" si="957"/>
        <v>#VALUE!</v>
      </c>
      <c r="JJ106" s="2" t="e">
        <f t="shared" si="958"/>
        <v>#VALUE!</v>
      </c>
      <c r="JK106" s="2" t="e">
        <f t="shared" si="959"/>
        <v>#VALUE!</v>
      </c>
      <c r="JL106" s="2" t="e">
        <f t="shared" si="960"/>
        <v>#VALUE!</v>
      </c>
      <c r="JM106" s="2" t="e">
        <f t="shared" si="961"/>
        <v>#VALUE!</v>
      </c>
      <c r="JN106" s="2">
        <f t="shared" si="962"/>
        <v>0</v>
      </c>
      <c r="JO106" s="2" t="e">
        <f t="shared" si="963"/>
        <v>#VALUE!</v>
      </c>
      <c r="JP106" s="2" t="e">
        <f t="shared" si="964"/>
        <v>#VALUE!</v>
      </c>
      <c r="JQ106" s="2" t="e">
        <f t="shared" si="965"/>
        <v>#VALUE!</v>
      </c>
      <c r="JR106" s="2" t="e">
        <f t="shared" si="966"/>
        <v>#VALUE!</v>
      </c>
      <c r="JS106" s="2" t="e">
        <f t="shared" si="967"/>
        <v>#VALUE!</v>
      </c>
      <c r="JT106" s="2" t="e">
        <f t="shared" si="968"/>
        <v>#VALUE!</v>
      </c>
      <c r="JU106" s="2" t="e">
        <f t="shared" si="969"/>
        <v>#VALUE!</v>
      </c>
      <c r="JV106" s="2" t="e">
        <f t="shared" si="970"/>
        <v>#VALUE!</v>
      </c>
      <c r="JW106" s="2" t="e">
        <f t="shared" si="971"/>
        <v>#VALUE!</v>
      </c>
      <c r="JX106" s="2" t="e">
        <f t="shared" si="972"/>
        <v>#VALUE!</v>
      </c>
      <c r="JY106" s="2" t="e">
        <f t="shared" si="973"/>
        <v>#VALUE!</v>
      </c>
      <c r="JZ106" s="2" t="e">
        <f t="shared" si="974"/>
        <v>#VALUE!</v>
      </c>
      <c r="KA106" s="2" t="e">
        <f t="shared" si="975"/>
        <v>#VALUE!</v>
      </c>
      <c r="KB106" s="2" t="e">
        <f t="shared" si="976"/>
        <v>#VALUE!</v>
      </c>
      <c r="KC106" s="2" t="e">
        <f t="shared" si="977"/>
        <v>#VALUE!</v>
      </c>
      <c r="KD106" s="2" t="e">
        <f t="shared" si="978"/>
        <v>#VALUE!</v>
      </c>
      <c r="KE106" s="2" t="e">
        <f t="shared" si="979"/>
        <v>#VALUE!</v>
      </c>
      <c r="KF106" s="2" t="e">
        <f t="shared" si="980"/>
        <v>#VALUE!</v>
      </c>
      <c r="KG106" s="2" t="e">
        <f t="shared" si="981"/>
        <v>#VALUE!</v>
      </c>
      <c r="KH106" s="2" t="e">
        <f t="shared" si="982"/>
        <v>#VALUE!</v>
      </c>
      <c r="KI106" s="2" t="e">
        <f t="shared" si="983"/>
        <v>#VALUE!</v>
      </c>
      <c r="KJ106" s="2" t="e">
        <f t="shared" si="984"/>
        <v>#VALUE!</v>
      </c>
      <c r="KK106" s="2" t="e">
        <f t="shared" si="985"/>
        <v>#VALUE!</v>
      </c>
      <c r="KL106" s="2">
        <f t="shared" si="986"/>
        <v>0</v>
      </c>
      <c r="KM106" s="2" t="e">
        <f t="shared" si="987"/>
        <v>#VALUE!</v>
      </c>
      <c r="KN106" s="2" t="e">
        <f t="shared" si="988"/>
        <v>#VALUE!</v>
      </c>
      <c r="KO106" s="2" t="e">
        <f t="shared" si="989"/>
        <v>#VALUE!</v>
      </c>
      <c r="KP106" s="2" t="e">
        <f t="shared" si="990"/>
        <v>#VALUE!</v>
      </c>
      <c r="KQ106" s="2" t="e">
        <f t="shared" si="991"/>
        <v>#VALUE!</v>
      </c>
      <c r="KR106" s="2" t="e">
        <f t="shared" si="992"/>
        <v>#VALUE!</v>
      </c>
      <c r="KS106" s="2" t="e">
        <f t="shared" si="993"/>
        <v>#VALUE!</v>
      </c>
      <c r="KT106" s="2" t="e">
        <f t="shared" si="994"/>
        <v>#VALUE!</v>
      </c>
      <c r="KU106" s="2" t="e">
        <f t="shared" si="995"/>
        <v>#VALUE!</v>
      </c>
      <c r="KV106" s="2" t="e">
        <f t="shared" si="996"/>
        <v>#VALUE!</v>
      </c>
      <c r="KW106" s="2" t="e">
        <f t="shared" si="997"/>
        <v>#VALUE!</v>
      </c>
      <c r="KX106" s="2" t="e">
        <f t="shared" si="998"/>
        <v>#VALUE!</v>
      </c>
      <c r="KY106" s="2" t="e">
        <f t="shared" si="999"/>
        <v>#VALUE!</v>
      </c>
      <c r="KZ106" s="2" t="e">
        <f t="shared" si="1000"/>
        <v>#VALUE!</v>
      </c>
      <c r="LA106" s="2" t="e">
        <f t="shared" si="1001"/>
        <v>#VALUE!</v>
      </c>
      <c r="LB106" s="2" t="e">
        <f t="shared" si="1002"/>
        <v>#VALUE!</v>
      </c>
      <c r="LC106" s="2" t="e">
        <f t="shared" si="1003"/>
        <v>#VALUE!</v>
      </c>
      <c r="LD106" s="2" t="e">
        <f t="shared" si="1004"/>
        <v>#VALUE!</v>
      </c>
      <c r="LE106" s="2" t="e">
        <f t="shared" si="1005"/>
        <v>#VALUE!</v>
      </c>
      <c r="LF106" s="2" t="e">
        <f t="shared" si="1006"/>
        <v>#VALUE!</v>
      </c>
      <c r="LG106" s="2" t="e">
        <f t="shared" si="1007"/>
        <v>#VALUE!</v>
      </c>
      <c r="LH106" s="2" t="e">
        <f t="shared" si="1008"/>
        <v>#VALUE!</v>
      </c>
      <c r="LI106" s="2" t="e">
        <f t="shared" si="1009"/>
        <v>#VALUE!</v>
      </c>
      <c r="LJ106" s="2">
        <f t="shared" si="1010"/>
        <v>0</v>
      </c>
      <c r="LK106" s="2" t="e">
        <f t="shared" si="1011"/>
        <v>#VALUE!</v>
      </c>
      <c r="LL106" s="2" t="e">
        <f t="shared" si="1012"/>
        <v>#VALUE!</v>
      </c>
      <c r="LM106" s="2" t="e">
        <f t="shared" si="1013"/>
        <v>#VALUE!</v>
      </c>
      <c r="LN106" s="2" t="e">
        <f t="shared" si="1014"/>
        <v>#VALUE!</v>
      </c>
      <c r="LO106" s="2" t="e">
        <f t="shared" si="1015"/>
        <v>#VALUE!</v>
      </c>
      <c r="LP106" s="2" t="e">
        <f t="shared" si="1016"/>
        <v>#VALUE!</v>
      </c>
      <c r="LQ106" s="2" t="e">
        <f t="shared" si="1017"/>
        <v>#VALUE!</v>
      </c>
      <c r="LR106" s="2" t="e">
        <f t="shared" si="1018"/>
        <v>#VALUE!</v>
      </c>
      <c r="LS106" s="2" t="e">
        <f t="shared" si="1019"/>
        <v>#VALUE!</v>
      </c>
      <c r="LT106" s="2" t="e">
        <f t="shared" si="1020"/>
        <v>#VALUE!</v>
      </c>
      <c r="LU106" s="2" t="e">
        <f t="shared" si="1021"/>
        <v>#VALUE!</v>
      </c>
      <c r="LV106" s="2" t="e">
        <f t="shared" si="1022"/>
        <v>#VALUE!</v>
      </c>
      <c r="LW106" s="2" t="e">
        <f t="shared" si="1023"/>
        <v>#VALUE!</v>
      </c>
      <c r="LX106" s="2" t="e">
        <f t="shared" si="1024"/>
        <v>#VALUE!</v>
      </c>
      <c r="LY106" s="2" t="e">
        <f t="shared" si="1025"/>
        <v>#VALUE!</v>
      </c>
      <c r="LZ106" s="2" t="e">
        <f t="shared" si="1026"/>
        <v>#VALUE!</v>
      </c>
      <c r="MA106" s="2" t="e">
        <f t="shared" si="1027"/>
        <v>#VALUE!</v>
      </c>
      <c r="MB106" s="2" t="e">
        <f t="shared" si="1028"/>
        <v>#VALUE!</v>
      </c>
      <c r="MC106" s="2" t="e">
        <f t="shared" si="1029"/>
        <v>#VALUE!</v>
      </c>
      <c r="MD106" s="2" t="e">
        <f t="shared" si="1030"/>
        <v>#VALUE!</v>
      </c>
      <c r="ME106" s="2" t="e">
        <f t="shared" si="1031"/>
        <v>#VALUE!</v>
      </c>
      <c r="MF106" s="2" t="e">
        <f t="shared" si="1032"/>
        <v>#VALUE!</v>
      </c>
      <c r="MG106" s="2" t="e">
        <f t="shared" si="1033"/>
        <v>#VALUE!</v>
      </c>
      <c r="MH106" s="2">
        <f t="shared" si="1034"/>
        <v>1</v>
      </c>
      <c r="MI106" s="2" t="e">
        <f t="shared" si="1035"/>
        <v>#VALUE!</v>
      </c>
      <c r="MJ106" s="2" t="e">
        <f t="shared" si="1036"/>
        <v>#VALUE!</v>
      </c>
      <c r="MK106" s="2" t="e">
        <f t="shared" si="1037"/>
        <v>#VALUE!</v>
      </c>
      <c r="ML106" s="2" t="e">
        <f t="shared" si="1038"/>
        <v>#VALUE!</v>
      </c>
      <c r="MM106" s="2" t="e">
        <f t="shared" si="1039"/>
        <v>#VALUE!</v>
      </c>
      <c r="MN106" s="2" t="e">
        <f t="shared" si="1040"/>
        <v>#VALUE!</v>
      </c>
      <c r="MO106" s="2" t="e">
        <f t="shared" si="1041"/>
        <v>#VALUE!</v>
      </c>
      <c r="MP106" s="2" t="e">
        <f t="shared" si="1042"/>
        <v>#VALUE!</v>
      </c>
      <c r="MQ106" s="2" t="e">
        <f t="shared" si="1043"/>
        <v>#VALUE!</v>
      </c>
      <c r="MR106" s="2" t="e">
        <f t="shared" si="1044"/>
        <v>#VALUE!</v>
      </c>
      <c r="MS106" s="2" t="e">
        <f t="shared" si="1045"/>
        <v>#VALUE!</v>
      </c>
      <c r="MT106" s="2" t="e">
        <f t="shared" si="1046"/>
        <v>#VALUE!</v>
      </c>
      <c r="MU106" s="2" t="e">
        <f t="shared" si="1047"/>
        <v>#VALUE!</v>
      </c>
      <c r="MV106" s="2" t="e">
        <f t="shared" si="1048"/>
        <v>#VALUE!</v>
      </c>
      <c r="MW106" s="2" t="e">
        <f t="shared" si="1049"/>
        <v>#VALUE!</v>
      </c>
      <c r="MX106" s="2" t="e">
        <f t="shared" si="1050"/>
        <v>#VALUE!</v>
      </c>
      <c r="MY106" s="2" t="e">
        <f t="shared" si="1051"/>
        <v>#VALUE!</v>
      </c>
      <c r="MZ106" s="2" t="e">
        <f t="shared" si="1052"/>
        <v>#VALUE!</v>
      </c>
      <c r="NA106" s="2" t="e">
        <f t="shared" si="1053"/>
        <v>#VALUE!</v>
      </c>
      <c r="NB106" s="2" t="e">
        <f t="shared" si="1054"/>
        <v>#VALUE!</v>
      </c>
      <c r="NC106" s="2" t="e">
        <f t="shared" si="1055"/>
        <v>#VALUE!</v>
      </c>
      <c r="ND106" s="2" t="e">
        <f t="shared" si="1056"/>
        <v>#VALUE!</v>
      </c>
      <c r="NE106" s="2" t="e">
        <f t="shared" si="1057"/>
        <v>#VALUE!</v>
      </c>
      <c r="NF106" s="2">
        <f t="shared" si="1223"/>
        <v>0</v>
      </c>
      <c r="NG106" s="2">
        <f t="shared" si="1058"/>
        <v>0</v>
      </c>
      <c r="NH106" s="2">
        <f t="shared" si="1059"/>
        <v>0</v>
      </c>
      <c r="NI106" s="2">
        <f t="shared" si="1060"/>
        <v>0</v>
      </c>
      <c r="NJ106" s="2">
        <f t="shared" si="1061"/>
        <v>0</v>
      </c>
      <c r="NK106" s="2">
        <f t="shared" si="1062"/>
        <v>0</v>
      </c>
      <c r="NL106" s="2">
        <f t="shared" si="1063"/>
        <v>0</v>
      </c>
      <c r="NM106" s="2">
        <f t="shared" si="1064"/>
        <v>0</v>
      </c>
      <c r="NN106" s="2">
        <f t="shared" si="1065"/>
        <v>0</v>
      </c>
      <c r="NO106" s="2">
        <f t="shared" si="1066"/>
        <v>0</v>
      </c>
      <c r="NP106" s="2">
        <f t="shared" si="1067"/>
        <v>0</v>
      </c>
      <c r="NQ106" s="2">
        <f t="shared" si="1068"/>
        <v>0</v>
      </c>
      <c r="NR106" s="2">
        <f t="shared" si="1069"/>
        <v>0</v>
      </c>
      <c r="NS106" s="2">
        <f t="shared" si="1070"/>
        <v>0</v>
      </c>
      <c r="NT106" s="2">
        <f t="shared" si="1071"/>
        <v>0</v>
      </c>
      <c r="NU106" s="2">
        <f t="shared" si="1072"/>
        <v>0</v>
      </c>
      <c r="NV106" s="2">
        <f t="shared" si="1073"/>
        <v>0</v>
      </c>
      <c r="NW106" s="2">
        <f t="shared" si="1074"/>
        <v>0</v>
      </c>
      <c r="NX106" s="2">
        <f t="shared" si="1075"/>
        <v>0</v>
      </c>
      <c r="NY106" s="2">
        <f t="shared" si="1076"/>
        <v>0</v>
      </c>
      <c r="NZ106" s="2">
        <f t="shared" si="1077"/>
        <v>0</v>
      </c>
      <c r="OA106" s="2">
        <f t="shared" si="1078"/>
        <v>0</v>
      </c>
      <c r="OB106" s="2">
        <f t="shared" si="1079"/>
        <v>0</v>
      </c>
      <c r="OC106" s="2">
        <f t="shared" si="1080"/>
        <v>0</v>
      </c>
      <c r="OD106" s="2">
        <f>IF(AND(NF106&gt;'Graph Creator'!$K$4,'Detalle de Cuentas'!NF106&lt;='Graph Creator'!$L$4),1,0)</f>
        <v>0</v>
      </c>
      <c r="OE106" s="2">
        <f>IF(AND(NG106&gt;'Graph Creator'!$K$4,'Detalle de Cuentas'!NG106&lt;='Graph Creator'!$L$4),1,0)</f>
        <v>0</v>
      </c>
      <c r="OF106" s="2">
        <f>IF(AND(NH106&gt;'Graph Creator'!$K$4,'Detalle de Cuentas'!NH106&lt;='Graph Creator'!$L$4),1,0)</f>
        <v>0</v>
      </c>
      <c r="OG106" s="2">
        <f>IF(AND(NI106&gt;'Graph Creator'!$K$4,'Detalle de Cuentas'!NI106&lt;='Graph Creator'!$L$4),1,0)</f>
        <v>0</v>
      </c>
      <c r="OH106" s="2">
        <f>IF(AND(NJ106&gt;'Graph Creator'!$K$4,'Detalle de Cuentas'!NJ106&lt;='Graph Creator'!$L$4),1,0)</f>
        <v>0</v>
      </c>
      <c r="OI106" s="2">
        <f>IF(AND(NK106&gt;'Graph Creator'!$K$4,'Detalle de Cuentas'!NK106&lt;='Graph Creator'!$L$4),1,0)</f>
        <v>0</v>
      </c>
      <c r="OJ106" s="2">
        <f>IF(AND(NL106&gt;'Graph Creator'!$K$4,'Detalle de Cuentas'!NL106&lt;='Graph Creator'!$L$4),1,0)</f>
        <v>0</v>
      </c>
      <c r="OK106" s="2">
        <f>IF(AND(NM106&gt;'Graph Creator'!$K$4,'Detalle de Cuentas'!NM106&lt;='Graph Creator'!$L$4),1,0)</f>
        <v>0</v>
      </c>
      <c r="OL106" s="2">
        <f>IF(AND(NN106&gt;'Graph Creator'!$K$4,'Detalle de Cuentas'!NN106&lt;='Graph Creator'!$L$4),1,0)</f>
        <v>0</v>
      </c>
      <c r="OM106" s="2">
        <f>IF(AND(NO106&gt;'Graph Creator'!$K$4,'Detalle de Cuentas'!NO106&lt;='Graph Creator'!$L$4),1,0)</f>
        <v>0</v>
      </c>
      <c r="ON106" s="2">
        <f>IF(AND(NP106&gt;'Graph Creator'!$K$4,'Detalle de Cuentas'!NP106&lt;='Graph Creator'!$L$4),1,0)</f>
        <v>0</v>
      </c>
      <c r="OO106" s="2">
        <f>IF(AND(NQ106&gt;'Graph Creator'!$K$4,'Detalle de Cuentas'!NQ106&lt;='Graph Creator'!$L$4),1,0)</f>
        <v>0</v>
      </c>
      <c r="OP106" s="2">
        <f>IF(AND(NR106&gt;'Graph Creator'!$K$4,'Detalle de Cuentas'!NR106&lt;='Graph Creator'!$L$4),1,0)</f>
        <v>0</v>
      </c>
      <c r="OQ106" s="2">
        <f>IF(AND(NS106&gt;'Graph Creator'!$K$4,'Detalle de Cuentas'!NS106&lt;='Graph Creator'!$L$4),1,0)</f>
        <v>0</v>
      </c>
      <c r="OR106" s="2">
        <f>IF(AND(NT106&gt;'Graph Creator'!$K$4,'Detalle de Cuentas'!NT106&lt;='Graph Creator'!$L$4),1,0)</f>
        <v>0</v>
      </c>
      <c r="OS106" s="2">
        <f>IF(AND(NU106&gt;'Graph Creator'!$K$4,'Detalle de Cuentas'!NU106&lt;='Graph Creator'!$L$4),1,0)</f>
        <v>0</v>
      </c>
      <c r="OT106" s="2">
        <f>IF(AND(NV106&gt;'Graph Creator'!$K$4,'Detalle de Cuentas'!NV106&lt;='Graph Creator'!$L$4),1,0)</f>
        <v>0</v>
      </c>
      <c r="OU106" s="2">
        <f>IF(AND(NW106&gt;'Graph Creator'!$K$4,'Detalle de Cuentas'!NW106&lt;='Graph Creator'!$L$4),1,0)</f>
        <v>0</v>
      </c>
      <c r="OV106" s="2">
        <f>IF(AND(NX106&gt;'Graph Creator'!$K$4,'Detalle de Cuentas'!NX106&lt;='Graph Creator'!$L$4),1,0)</f>
        <v>0</v>
      </c>
      <c r="OW106" s="2">
        <f>IF(AND(NY106&gt;'Graph Creator'!$K$4,'Detalle de Cuentas'!NY106&lt;='Graph Creator'!$L$4),1,0)</f>
        <v>0</v>
      </c>
      <c r="OX106" s="2">
        <f>IF(AND(NZ106&gt;'Graph Creator'!$K$4,'Detalle de Cuentas'!NZ106&lt;='Graph Creator'!$L$4),1,0)</f>
        <v>0</v>
      </c>
      <c r="OY106" s="2">
        <f>IF(AND(OA106&gt;'Graph Creator'!$K$4,'Detalle de Cuentas'!OA106&lt;='Graph Creator'!$L$4),1,0)</f>
        <v>0</v>
      </c>
      <c r="OZ106" s="2">
        <f>IF(AND(OB106&gt;'Graph Creator'!$K$4,'Detalle de Cuentas'!OB106&lt;='Graph Creator'!$L$4),1,0)</f>
        <v>0</v>
      </c>
      <c r="PA106" s="2">
        <f>IF(AND(OC106&gt;'Graph Creator'!$K$4,'Detalle de Cuentas'!OC106&lt;='Graph Creator'!$L$4),1,0)</f>
        <v>0</v>
      </c>
      <c r="PB106" s="2">
        <f>IF(AND(NF106&gt;'Graph Creator'!$L$4,'Detalle de Cuentas'!NF106&lt;='Graph Creator'!$M$4),1,0)</f>
        <v>0</v>
      </c>
      <c r="PC106" s="2">
        <f>IF(AND(NG106&gt;'Graph Creator'!$L$4,'Detalle de Cuentas'!NG106&lt;='Graph Creator'!$M$4),1,0)</f>
        <v>0</v>
      </c>
      <c r="PD106" s="2">
        <f>IF(AND(NH106&gt;'Graph Creator'!$L$4,'Detalle de Cuentas'!NH106&lt;='Graph Creator'!$M$4),1,0)</f>
        <v>0</v>
      </c>
      <c r="PE106" s="2">
        <f>IF(AND(NI106&gt;'Graph Creator'!$L$4,'Detalle de Cuentas'!NI106&lt;='Graph Creator'!$M$4),1,0)</f>
        <v>0</v>
      </c>
      <c r="PF106" s="2">
        <f>IF(AND(NJ106&gt;'Graph Creator'!$L$4,'Detalle de Cuentas'!NJ106&lt;='Graph Creator'!$M$4),1,0)</f>
        <v>0</v>
      </c>
      <c r="PG106" s="2">
        <f>IF(AND(NK106&gt;'Graph Creator'!$L$4,'Detalle de Cuentas'!NK106&lt;='Graph Creator'!$M$4),1,0)</f>
        <v>0</v>
      </c>
      <c r="PH106" s="2">
        <f>IF(AND(NL106&gt;'Graph Creator'!$L$4,'Detalle de Cuentas'!NL106&lt;='Graph Creator'!$M$4),1,0)</f>
        <v>0</v>
      </c>
      <c r="PI106" s="2">
        <f>IF(AND(NM106&gt;'Graph Creator'!$L$4,'Detalle de Cuentas'!NM106&lt;='Graph Creator'!$M$4),1,0)</f>
        <v>0</v>
      </c>
      <c r="PJ106" s="2">
        <f>IF(AND(NN106&gt;'Graph Creator'!$L$4,'Detalle de Cuentas'!NN106&lt;='Graph Creator'!$M$4),1,0)</f>
        <v>0</v>
      </c>
      <c r="PK106" s="2">
        <f>IF(AND(NO106&gt;'Graph Creator'!$L$4,'Detalle de Cuentas'!NO106&lt;='Graph Creator'!$M$4),1,0)</f>
        <v>0</v>
      </c>
      <c r="PL106" s="2">
        <f>IF(AND(NP106&gt;'Graph Creator'!$L$4,'Detalle de Cuentas'!NP106&lt;='Graph Creator'!$M$4),1,0)</f>
        <v>0</v>
      </c>
      <c r="PM106" s="2">
        <f>IF(AND(NQ106&gt;'Graph Creator'!$L$4,'Detalle de Cuentas'!NQ106&lt;='Graph Creator'!$M$4),1,0)</f>
        <v>0</v>
      </c>
      <c r="PN106" s="2">
        <f>IF(AND(NR106&gt;'Graph Creator'!$L$4,'Detalle de Cuentas'!NR106&lt;='Graph Creator'!$M$4),1,0)</f>
        <v>0</v>
      </c>
      <c r="PO106" s="2">
        <f>IF(AND(NS106&gt;'Graph Creator'!$L$4,'Detalle de Cuentas'!NS106&lt;='Graph Creator'!$M$4),1,0)</f>
        <v>0</v>
      </c>
      <c r="PP106" s="2">
        <f>IF(AND(NT106&gt;'Graph Creator'!$L$4,'Detalle de Cuentas'!NT106&lt;='Graph Creator'!$M$4),1,0)</f>
        <v>0</v>
      </c>
      <c r="PQ106" s="2">
        <f>IF(AND(NU106&gt;'Graph Creator'!$L$4,'Detalle de Cuentas'!NU106&lt;='Graph Creator'!$M$4),1,0)</f>
        <v>0</v>
      </c>
      <c r="PR106" s="2">
        <f>IF(AND(NV106&gt;'Graph Creator'!$L$4,'Detalle de Cuentas'!NV106&lt;='Graph Creator'!$M$4),1,0)</f>
        <v>0</v>
      </c>
      <c r="PS106" s="2">
        <f>IF(AND(NW106&gt;'Graph Creator'!$L$4,'Detalle de Cuentas'!NW106&lt;='Graph Creator'!$M$4),1,0)</f>
        <v>0</v>
      </c>
      <c r="PT106" s="2">
        <f>IF(AND(NX106&gt;'Graph Creator'!$L$4,'Detalle de Cuentas'!NX106&lt;='Graph Creator'!$M$4),1,0)</f>
        <v>0</v>
      </c>
      <c r="PU106" s="2">
        <f>IF(AND(NY106&gt;'Graph Creator'!$L$4,'Detalle de Cuentas'!NY106&lt;='Graph Creator'!$M$4),1,0)</f>
        <v>0</v>
      </c>
      <c r="PV106" s="2">
        <f>IF(AND(NZ106&gt;'Graph Creator'!$L$4,'Detalle de Cuentas'!NZ106&lt;='Graph Creator'!$M$4),1,0)</f>
        <v>0</v>
      </c>
      <c r="PW106" s="2">
        <f>IF(AND(OA106&gt;'Graph Creator'!$L$4,'Detalle de Cuentas'!OA106&lt;='Graph Creator'!$M$4),1,0)</f>
        <v>0</v>
      </c>
      <c r="PX106" s="2">
        <f>IF(AND(OB106&gt;'Graph Creator'!$L$4,'Detalle de Cuentas'!OB106&lt;='Graph Creator'!$M$4),1,0)</f>
        <v>0</v>
      </c>
      <c r="PY106" s="2">
        <f>IF(AND(OC106&gt;'Graph Creator'!$L$4,'Detalle de Cuentas'!OC106&lt;='Graph Creator'!$M$4),1,0)</f>
        <v>0</v>
      </c>
      <c r="PZ106" s="2">
        <f>IF(AND(NF106&gt;'Graph Creator'!$M$4,'Detalle de Cuentas'!NF106&lt;='Graph Creator'!$N$4),1,0)</f>
        <v>0</v>
      </c>
      <c r="QA106" s="2">
        <f>IF(AND(NG106&gt;'Graph Creator'!$M$4,'Detalle de Cuentas'!NG106&lt;='Graph Creator'!$N$4),1,0)</f>
        <v>0</v>
      </c>
      <c r="QB106" s="2">
        <f>IF(AND(NH106&gt;'Graph Creator'!$M$4,'Detalle de Cuentas'!NH106&lt;='Graph Creator'!$N$4),1,0)</f>
        <v>0</v>
      </c>
      <c r="QC106" s="2">
        <f>IF(AND(NI106&gt;'Graph Creator'!$M$4,'Detalle de Cuentas'!NI106&lt;='Graph Creator'!$N$4),1,0)</f>
        <v>0</v>
      </c>
      <c r="QD106" s="2">
        <f>IF(AND(NJ106&gt;'Graph Creator'!$M$4,'Detalle de Cuentas'!NJ106&lt;='Graph Creator'!$N$4),1,0)</f>
        <v>0</v>
      </c>
      <c r="QE106" s="2">
        <f>IF(AND(NK106&gt;'Graph Creator'!$M$4,'Detalle de Cuentas'!NK106&lt;='Graph Creator'!$N$4),1,0)</f>
        <v>0</v>
      </c>
      <c r="QF106" s="2">
        <f>IF(AND(NL106&gt;'Graph Creator'!$M$4,'Detalle de Cuentas'!NL106&lt;='Graph Creator'!$N$4),1,0)</f>
        <v>0</v>
      </c>
      <c r="QG106" s="2">
        <f>IF(AND(NM106&gt;'Graph Creator'!$M$4,'Detalle de Cuentas'!NM106&lt;='Graph Creator'!$N$4),1,0)</f>
        <v>0</v>
      </c>
      <c r="QH106" s="2">
        <f>IF(AND(NN106&gt;'Graph Creator'!$M$4,'Detalle de Cuentas'!NN106&lt;='Graph Creator'!$N$4),1,0)</f>
        <v>0</v>
      </c>
      <c r="QI106" s="2">
        <f>IF(AND(NO106&gt;'Graph Creator'!$M$4,'Detalle de Cuentas'!NO106&lt;='Graph Creator'!$N$4),1,0)</f>
        <v>0</v>
      </c>
      <c r="QJ106" s="2">
        <f>IF(AND(NP106&gt;'Graph Creator'!$M$4,'Detalle de Cuentas'!NP106&lt;='Graph Creator'!$N$4),1,0)</f>
        <v>0</v>
      </c>
      <c r="QK106" s="2">
        <f>IF(AND(NQ106&gt;'Graph Creator'!$M$4,'Detalle de Cuentas'!NQ106&lt;='Graph Creator'!$N$4),1,0)</f>
        <v>0</v>
      </c>
      <c r="QL106" s="2">
        <f>IF(AND(NR106&gt;'Graph Creator'!$M$4,'Detalle de Cuentas'!NR106&lt;='Graph Creator'!$N$4),1,0)</f>
        <v>0</v>
      </c>
      <c r="QM106" s="2">
        <f>IF(AND(NS106&gt;'Graph Creator'!$M$4,'Detalle de Cuentas'!NS106&lt;='Graph Creator'!$N$4),1,0)</f>
        <v>0</v>
      </c>
      <c r="QN106" s="2">
        <f>IF(AND(NT106&gt;'Graph Creator'!$M$4,'Detalle de Cuentas'!NT106&lt;='Graph Creator'!$N$4),1,0)</f>
        <v>0</v>
      </c>
      <c r="QO106" s="2">
        <f>IF(AND(NU106&gt;'Graph Creator'!$M$4,'Detalle de Cuentas'!NU106&lt;='Graph Creator'!$N$4),1,0)</f>
        <v>0</v>
      </c>
      <c r="QP106" s="2">
        <f>IF(AND(NV106&gt;'Graph Creator'!$M$4,'Detalle de Cuentas'!NV106&lt;='Graph Creator'!$N$4),1,0)</f>
        <v>0</v>
      </c>
      <c r="QQ106" s="2">
        <f>IF(AND(NW106&gt;'Graph Creator'!$M$4,'Detalle de Cuentas'!NW106&lt;='Graph Creator'!$N$4),1,0)</f>
        <v>0</v>
      </c>
      <c r="QR106" s="2">
        <f>IF(AND(NX106&gt;'Graph Creator'!$M$4,'Detalle de Cuentas'!NX106&lt;='Graph Creator'!$N$4),1,0)</f>
        <v>0</v>
      </c>
      <c r="QS106" s="2">
        <f>IF(AND(NY106&gt;'Graph Creator'!$M$4,'Detalle de Cuentas'!NY106&lt;='Graph Creator'!$N$4),1,0)</f>
        <v>0</v>
      </c>
      <c r="QT106" s="2">
        <f>IF(AND(NZ106&gt;'Graph Creator'!$M$4,'Detalle de Cuentas'!NZ106&lt;='Graph Creator'!$N$4),1,0)</f>
        <v>0</v>
      </c>
      <c r="QU106" s="2">
        <f>IF(AND(OA106&gt;'Graph Creator'!$M$4,'Detalle de Cuentas'!OA106&lt;='Graph Creator'!$N$4),1,0)</f>
        <v>0</v>
      </c>
      <c r="QV106" s="2">
        <f>IF(AND(OB106&gt;'Graph Creator'!$M$4,'Detalle de Cuentas'!OB106&lt;='Graph Creator'!$N$4),1,0)</f>
        <v>0</v>
      </c>
      <c r="QW106" s="2">
        <f>IF(AND(OC106&gt;'Graph Creator'!$M$4,'Detalle de Cuentas'!OC106&lt;='Graph Creator'!$N$4),1,0)</f>
        <v>0</v>
      </c>
      <c r="QX106" s="2">
        <f>IF(AND(NF106&gt;'Graph Creator'!$N$4,'Detalle de Cuentas'!NF106&lt;='Graph Creator'!$O$4),1,0)</f>
        <v>0</v>
      </c>
      <c r="QY106" s="2">
        <f>IF(AND(NG106&gt;'Graph Creator'!$N$4,'Detalle de Cuentas'!NG106&lt;='Graph Creator'!$O$4),1,0)</f>
        <v>0</v>
      </c>
      <c r="QZ106" s="2">
        <f>IF(AND(NH106&gt;'Graph Creator'!$N$4,'Detalle de Cuentas'!NH106&lt;='Graph Creator'!$O$4),1,0)</f>
        <v>0</v>
      </c>
      <c r="RA106" s="2">
        <f>IF(AND(NI106&gt;'Graph Creator'!$N$4,'Detalle de Cuentas'!NI106&lt;='Graph Creator'!$O$4),1,0)</f>
        <v>0</v>
      </c>
      <c r="RB106" s="2">
        <f>IF(AND(NJ106&gt;'Graph Creator'!$N$4,'Detalle de Cuentas'!NJ106&lt;='Graph Creator'!$O$4),1,0)</f>
        <v>0</v>
      </c>
      <c r="RC106" s="2">
        <f>IF(AND(NK106&gt;'Graph Creator'!$N$4,'Detalle de Cuentas'!NK106&lt;='Graph Creator'!$O$4),1,0)</f>
        <v>0</v>
      </c>
      <c r="RD106" s="2">
        <f>IF(AND(NL106&gt;'Graph Creator'!$N$4,'Detalle de Cuentas'!NL106&lt;='Graph Creator'!$O$4),1,0)</f>
        <v>0</v>
      </c>
      <c r="RE106" s="2">
        <f>IF(AND(NM106&gt;'Graph Creator'!$N$4,'Detalle de Cuentas'!NM106&lt;='Graph Creator'!$O$4),1,0)</f>
        <v>0</v>
      </c>
      <c r="RF106" s="2">
        <f>IF(AND(NN106&gt;'Graph Creator'!$N$4,'Detalle de Cuentas'!NN106&lt;='Graph Creator'!$O$4),1,0)</f>
        <v>0</v>
      </c>
      <c r="RG106" s="2">
        <f>IF(AND(NO106&gt;'Graph Creator'!$N$4,'Detalle de Cuentas'!NO106&lt;='Graph Creator'!$O$4),1,0)</f>
        <v>0</v>
      </c>
      <c r="RH106" s="2">
        <f>IF(AND(NP106&gt;'Graph Creator'!$N$4,'Detalle de Cuentas'!NP106&lt;='Graph Creator'!$O$4),1,0)</f>
        <v>0</v>
      </c>
      <c r="RI106" s="2">
        <f>IF(AND(NQ106&gt;'Graph Creator'!$N$4,'Detalle de Cuentas'!NQ106&lt;='Graph Creator'!$O$4),1,0)</f>
        <v>0</v>
      </c>
      <c r="RJ106" s="2">
        <f>IF(AND(NR106&gt;'Graph Creator'!$N$4,'Detalle de Cuentas'!NR106&lt;='Graph Creator'!$O$4),1,0)</f>
        <v>0</v>
      </c>
      <c r="RK106" s="2">
        <f>IF(AND(NS106&gt;'Graph Creator'!$N$4,'Detalle de Cuentas'!NS106&lt;='Graph Creator'!$O$4),1,0)</f>
        <v>0</v>
      </c>
      <c r="RL106" s="2">
        <f>IF(AND(NT106&gt;'Graph Creator'!$N$4,'Detalle de Cuentas'!NT106&lt;='Graph Creator'!$O$4),1,0)</f>
        <v>0</v>
      </c>
      <c r="RM106" s="2">
        <f>IF(AND(NU106&gt;'Graph Creator'!$N$4,'Detalle de Cuentas'!NU106&lt;='Graph Creator'!$O$4),1,0)</f>
        <v>0</v>
      </c>
      <c r="RN106" s="2">
        <f>IF(AND(NV106&gt;'Graph Creator'!$N$4,'Detalle de Cuentas'!NV106&lt;='Graph Creator'!$O$4),1,0)</f>
        <v>0</v>
      </c>
      <c r="RO106" s="2">
        <f>IF(AND(NW106&gt;'Graph Creator'!$N$4,'Detalle de Cuentas'!NW106&lt;='Graph Creator'!$O$4),1,0)</f>
        <v>0</v>
      </c>
      <c r="RP106" s="2">
        <f>IF(AND(NX106&gt;'Graph Creator'!$N$4,'Detalle de Cuentas'!NX106&lt;='Graph Creator'!$O$4),1,0)</f>
        <v>0</v>
      </c>
      <c r="RQ106" s="2">
        <f>IF(AND(NY106&gt;'Graph Creator'!$N$4,'Detalle de Cuentas'!NY106&lt;='Graph Creator'!$O$4),1,0)</f>
        <v>0</v>
      </c>
      <c r="RR106" s="2">
        <f>IF(AND(NZ106&gt;'Graph Creator'!$N$4,'Detalle de Cuentas'!NZ106&lt;='Graph Creator'!$O$4),1,0)</f>
        <v>0</v>
      </c>
      <c r="RS106" s="2">
        <f>IF(AND(OA106&gt;'Graph Creator'!$N$4,'Detalle de Cuentas'!OA106&lt;='Graph Creator'!$O$4),1,0)</f>
        <v>0</v>
      </c>
      <c r="RT106" s="2">
        <f>IF(AND(OB106&gt;'Graph Creator'!$N$4,'Detalle de Cuentas'!OB106&lt;='Graph Creator'!$O$4),1,0)</f>
        <v>0</v>
      </c>
      <c r="RU106" s="2">
        <f>IF(AND(OC106&gt;'Graph Creator'!$N$4,'Detalle de Cuentas'!OC106&lt;='Graph Creator'!$O$4),1,0)</f>
        <v>0</v>
      </c>
      <c r="RV106" s="2" t="e">
        <f t="shared" si="1224"/>
        <v>#VALUE!</v>
      </c>
      <c r="RW106" s="2" t="e">
        <f t="shared" si="1225"/>
        <v>#VALUE!</v>
      </c>
      <c r="RX106" s="2" t="e">
        <f t="shared" si="1226"/>
        <v>#VALUE!</v>
      </c>
      <c r="RY106" s="2" t="e">
        <f t="shared" si="1227"/>
        <v>#VALUE!</v>
      </c>
      <c r="RZ106" s="2" t="e">
        <f t="shared" si="1228"/>
        <v>#VALUE!</v>
      </c>
      <c r="SA106" s="2" t="e">
        <f t="shared" si="1229"/>
        <v>#VALUE!</v>
      </c>
      <c r="SB106" s="2" t="e">
        <f t="shared" si="1230"/>
        <v>#VALUE!</v>
      </c>
      <c r="SC106" s="2" t="e">
        <f t="shared" si="1231"/>
        <v>#VALUE!</v>
      </c>
      <c r="SD106" s="2" t="e">
        <f t="shared" si="1232"/>
        <v>#VALUE!</v>
      </c>
      <c r="SE106" s="2" t="e">
        <f t="shared" si="1233"/>
        <v>#VALUE!</v>
      </c>
      <c r="SF106" s="2" t="e">
        <f t="shared" si="1234"/>
        <v>#VALUE!</v>
      </c>
      <c r="SG106" s="2" t="e">
        <f t="shared" si="1235"/>
        <v>#VALUE!</v>
      </c>
      <c r="SH106" s="2" t="e">
        <f t="shared" si="1236"/>
        <v>#VALUE!</v>
      </c>
      <c r="SI106" s="2" t="e">
        <f t="shared" si="1237"/>
        <v>#VALUE!</v>
      </c>
      <c r="SJ106" s="2" t="e">
        <f t="shared" si="1238"/>
        <v>#VALUE!</v>
      </c>
      <c r="SK106" s="2" t="e">
        <f t="shared" si="1239"/>
        <v>#VALUE!</v>
      </c>
      <c r="SL106" s="2" t="e">
        <f t="shared" si="1240"/>
        <v>#VALUE!</v>
      </c>
      <c r="SM106" s="2" t="e">
        <f t="shared" si="1241"/>
        <v>#VALUE!</v>
      </c>
      <c r="SN106" s="2" t="e">
        <f t="shared" si="1242"/>
        <v>#VALUE!</v>
      </c>
      <c r="SO106" s="2" t="e">
        <f t="shared" si="1243"/>
        <v>#VALUE!</v>
      </c>
      <c r="SP106" s="2" t="e">
        <f t="shared" si="1244"/>
        <v>#VALUE!</v>
      </c>
      <c r="SQ106" s="2" t="e">
        <f t="shared" si="1245"/>
        <v>#VALUE!</v>
      </c>
      <c r="SR106" s="2" t="e">
        <f t="shared" si="1246"/>
        <v>#VALUE!</v>
      </c>
      <c r="SS106" s="2" t="e">
        <f t="shared" si="1247"/>
        <v>#VALUE!</v>
      </c>
      <c r="ST106" s="2" t="e">
        <f t="shared" si="1248"/>
        <v>#VALUE!</v>
      </c>
      <c r="SU106" s="2" t="e">
        <f t="shared" si="1249"/>
        <v>#VALUE!</v>
      </c>
      <c r="SV106" s="2" t="e">
        <f t="shared" si="1250"/>
        <v>#VALUE!</v>
      </c>
      <c r="SW106" s="2" t="e">
        <f t="shared" si="1251"/>
        <v>#VALUE!</v>
      </c>
      <c r="SX106" s="2" t="e">
        <f t="shared" si="1252"/>
        <v>#VALUE!</v>
      </c>
      <c r="SY106" s="2" t="e">
        <f t="shared" si="1253"/>
        <v>#VALUE!</v>
      </c>
      <c r="SZ106" s="2" t="e">
        <f t="shared" si="1254"/>
        <v>#VALUE!</v>
      </c>
      <c r="TA106" s="2" t="e">
        <f t="shared" si="1255"/>
        <v>#VALUE!</v>
      </c>
      <c r="TB106" s="2" t="e">
        <f t="shared" si="1256"/>
        <v>#VALUE!</v>
      </c>
      <c r="TC106" s="2" t="e">
        <f t="shared" si="1257"/>
        <v>#VALUE!</v>
      </c>
      <c r="TD106" s="2" t="e">
        <f t="shared" si="1258"/>
        <v>#VALUE!</v>
      </c>
      <c r="TE106" s="2" t="e">
        <f t="shared" si="1259"/>
        <v>#VALUE!</v>
      </c>
      <c r="TF106" s="2" t="str">
        <f>IF(DZ106=1,IF(SUM(DZ$17:DZ106)&lt;2,""&amp;B106,", "&amp;B106),"")</f>
        <v/>
      </c>
      <c r="TG106" s="2" t="str">
        <f t="shared" si="1272"/>
        <v/>
      </c>
      <c r="TH106" s="2">
        <f t="shared" si="1260"/>
        <v>0</v>
      </c>
      <c r="TI106" s="14" t="str">
        <f t="shared" si="1261"/>
        <v/>
      </c>
      <c r="TJ106" s="14" t="e">
        <f t="shared" si="1081"/>
        <v>#VALUE!</v>
      </c>
      <c r="TK106" s="14" t="e">
        <f t="shared" si="1082"/>
        <v>#VALUE!</v>
      </c>
      <c r="TL106" s="14" t="e">
        <f t="shared" si="1083"/>
        <v>#VALUE!</v>
      </c>
      <c r="TM106" s="14" t="e">
        <f t="shared" si="1084"/>
        <v>#VALUE!</v>
      </c>
      <c r="TN106" s="14" t="e">
        <f t="shared" si="1085"/>
        <v>#VALUE!</v>
      </c>
      <c r="TO106" s="14" t="e">
        <f t="shared" si="1086"/>
        <v>#VALUE!</v>
      </c>
      <c r="TP106" s="14" t="e">
        <f t="shared" si="1087"/>
        <v>#VALUE!</v>
      </c>
      <c r="TQ106" s="14" t="e">
        <f t="shared" si="1088"/>
        <v>#VALUE!</v>
      </c>
      <c r="TR106" s="14" t="e">
        <f t="shared" si="1089"/>
        <v>#VALUE!</v>
      </c>
      <c r="TS106" s="14" t="e">
        <f t="shared" si="1090"/>
        <v>#VALUE!</v>
      </c>
      <c r="TT106" s="14" t="e">
        <f t="shared" si="1091"/>
        <v>#VALUE!</v>
      </c>
      <c r="TU106" s="14" t="e">
        <f t="shared" si="1092"/>
        <v>#VALUE!</v>
      </c>
      <c r="TV106" s="14" t="e">
        <f t="shared" si="1093"/>
        <v>#VALUE!</v>
      </c>
      <c r="TW106" s="14" t="e">
        <f t="shared" si="1094"/>
        <v>#VALUE!</v>
      </c>
      <c r="TX106" s="14" t="e">
        <f t="shared" si="1095"/>
        <v>#VALUE!</v>
      </c>
      <c r="TY106" s="14" t="e">
        <f t="shared" si="1096"/>
        <v>#VALUE!</v>
      </c>
      <c r="TZ106" s="14" t="e">
        <f t="shared" si="1097"/>
        <v>#VALUE!</v>
      </c>
      <c r="UA106" s="14" t="e">
        <f t="shared" si="1098"/>
        <v>#VALUE!</v>
      </c>
      <c r="UB106" s="14" t="e">
        <f t="shared" si="1099"/>
        <v>#VALUE!</v>
      </c>
      <c r="UC106" s="14" t="e">
        <f t="shared" si="1100"/>
        <v>#VALUE!</v>
      </c>
      <c r="UD106" s="14" t="e">
        <f t="shared" si="1101"/>
        <v>#VALUE!</v>
      </c>
      <c r="UE106" s="14" t="e">
        <f t="shared" si="1102"/>
        <v>#VALUE!</v>
      </c>
      <c r="UF106" s="14" t="e">
        <f t="shared" si="1103"/>
        <v>#VALUE!</v>
      </c>
      <c r="UH106" s="2">
        <f>IF($C$4-$R106&gt;'Graph Creator'!$E$2*'Graph Creator'!$D$13*12,0,1)</f>
        <v>1</v>
      </c>
      <c r="UJ106" s="2" t="e">
        <f t="shared" si="1262"/>
        <v>#VALUE!</v>
      </c>
      <c r="UK106" s="2" t="e">
        <f t="shared" si="1104"/>
        <v>#VALUE!</v>
      </c>
      <c r="UL106" s="2" t="e">
        <f t="shared" si="1105"/>
        <v>#VALUE!</v>
      </c>
      <c r="UM106" s="2" t="e">
        <f t="shared" si="1106"/>
        <v>#VALUE!</v>
      </c>
      <c r="UN106" s="2" t="e">
        <f t="shared" si="1107"/>
        <v>#VALUE!</v>
      </c>
      <c r="UO106" s="2" t="e">
        <f t="shared" si="1108"/>
        <v>#VALUE!</v>
      </c>
      <c r="UP106" s="2" t="e">
        <f t="shared" si="1109"/>
        <v>#VALUE!</v>
      </c>
      <c r="UQ106" s="2" t="e">
        <f t="shared" si="1110"/>
        <v>#VALUE!</v>
      </c>
      <c r="UR106" s="2" t="e">
        <f t="shared" si="1111"/>
        <v>#VALUE!</v>
      </c>
      <c r="US106" s="2" t="e">
        <f t="shared" si="1112"/>
        <v>#VALUE!</v>
      </c>
      <c r="UT106" s="2" t="e">
        <f t="shared" si="1113"/>
        <v>#VALUE!</v>
      </c>
      <c r="UU106" s="2" t="e">
        <f t="shared" si="1114"/>
        <v>#VALUE!</v>
      </c>
      <c r="UV106" s="2" t="e">
        <f t="shared" si="1115"/>
        <v>#VALUE!</v>
      </c>
      <c r="UW106" s="2" t="e">
        <f t="shared" si="1116"/>
        <v>#VALUE!</v>
      </c>
      <c r="UX106" s="2" t="e">
        <f t="shared" si="1117"/>
        <v>#VALUE!</v>
      </c>
      <c r="UY106" s="2" t="e">
        <f t="shared" si="1118"/>
        <v>#VALUE!</v>
      </c>
      <c r="UZ106" s="2" t="e">
        <f t="shared" si="1119"/>
        <v>#VALUE!</v>
      </c>
      <c r="VA106" s="2" t="e">
        <f t="shared" si="1120"/>
        <v>#VALUE!</v>
      </c>
      <c r="VB106" s="2" t="e">
        <f t="shared" si="1121"/>
        <v>#VALUE!</v>
      </c>
      <c r="VC106" s="2" t="e">
        <f t="shared" si="1122"/>
        <v>#VALUE!</v>
      </c>
      <c r="VD106" s="2" t="e">
        <f t="shared" si="1123"/>
        <v>#VALUE!</v>
      </c>
      <c r="VE106" s="2" t="e">
        <f t="shared" si="1124"/>
        <v>#VALUE!</v>
      </c>
      <c r="VF106" s="2" t="e">
        <f t="shared" si="1125"/>
        <v>#VALUE!</v>
      </c>
      <c r="VG106" s="2" t="e">
        <f t="shared" si="1126"/>
        <v>#VALUE!</v>
      </c>
      <c r="VH106" s="2" t="e">
        <f t="shared" si="1127"/>
        <v>#VALUE!</v>
      </c>
      <c r="VI106" s="2" t="e">
        <f t="shared" si="1128"/>
        <v>#VALUE!</v>
      </c>
      <c r="VJ106" s="2" t="e">
        <f t="shared" si="1129"/>
        <v>#VALUE!</v>
      </c>
      <c r="VK106" s="2" t="e">
        <f t="shared" si="1130"/>
        <v>#VALUE!</v>
      </c>
      <c r="VL106" s="2" t="e">
        <f t="shared" si="1131"/>
        <v>#VALUE!</v>
      </c>
      <c r="VM106" s="2" t="e">
        <f t="shared" si="1132"/>
        <v>#VALUE!</v>
      </c>
      <c r="VN106" s="2" t="e">
        <f t="shared" si="1133"/>
        <v>#VALUE!</v>
      </c>
      <c r="VO106" s="2" t="e">
        <f t="shared" si="1134"/>
        <v>#VALUE!</v>
      </c>
      <c r="VP106" s="2" t="e">
        <f t="shared" si="1135"/>
        <v>#VALUE!</v>
      </c>
      <c r="VQ106" s="2" t="e">
        <f t="shared" si="1136"/>
        <v>#VALUE!</v>
      </c>
      <c r="VR106" s="2" t="e">
        <f t="shared" si="1137"/>
        <v>#VALUE!</v>
      </c>
      <c r="VS106" s="2" t="e">
        <f t="shared" si="1138"/>
        <v>#VALUE!</v>
      </c>
      <c r="VT106" s="98">
        <f t="shared" si="1263"/>
        <v>0</v>
      </c>
      <c r="VU106" s="98">
        <f t="shared" si="1139"/>
        <v>0</v>
      </c>
      <c r="VV106" s="98">
        <f t="shared" si="1140"/>
        <v>0</v>
      </c>
      <c r="VW106" s="98">
        <f t="shared" si="1141"/>
        <v>0</v>
      </c>
      <c r="VX106" s="98">
        <f t="shared" si="1142"/>
        <v>0</v>
      </c>
      <c r="VY106" s="98">
        <f t="shared" si="1143"/>
        <v>0</v>
      </c>
      <c r="VZ106" s="98">
        <f t="shared" si="1144"/>
        <v>0</v>
      </c>
      <c r="WA106" s="98">
        <f t="shared" si="1145"/>
        <v>0</v>
      </c>
      <c r="WB106" s="98">
        <f t="shared" si="1146"/>
        <v>0</v>
      </c>
      <c r="WC106" s="98">
        <f t="shared" si="1147"/>
        <v>0</v>
      </c>
      <c r="WD106" s="98">
        <f t="shared" si="1148"/>
        <v>0</v>
      </c>
      <c r="WE106" s="98">
        <f t="shared" si="1149"/>
        <v>0</v>
      </c>
      <c r="WF106" s="98">
        <f t="shared" si="1150"/>
        <v>0</v>
      </c>
      <c r="WG106" s="98">
        <f t="shared" si="1151"/>
        <v>0</v>
      </c>
      <c r="WH106" s="98">
        <f t="shared" si="1152"/>
        <v>0</v>
      </c>
      <c r="WI106" s="98">
        <f t="shared" si="1153"/>
        <v>0</v>
      </c>
      <c r="WJ106" s="98">
        <f t="shared" si="1154"/>
        <v>0</v>
      </c>
      <c r="WK106" s="98">
        <f t="shared" si="1155"/>
        <v>0</v>
      </c>
      <c r="WL106" s="98">
        <f t="shared" si="1156"/>
        <v>0</v>
      </c>
      <c r="WM106" s="98">
        <f t="shared" si="1157"/>
        <v>0</v>
      </c>
      <c r="WN106" s="98">
        <f t="shared" si="1158"/>
        <v>0</v>
      </c>
      <c r="WO106" s="98">
        <f t="shared" si="1159"/>
        <v>0</v>
      </c>
      <c r="WP106" s="98">
        <f t="shared" si="1160"/>
        <v>0</v>
      </c>
      <c r="WQ106" s="98">
        <f t="shared" si="1161"/>
        <v>0</v>
      </c>
      <c r="WR106" s="98">
        <f>IFERROR(INDEX('Score Calculation'!$D$38:$D$41,MATCH('Detalle de Cuentas'!VT106,'Score Calculation'!$C$38:$C$41,1)),0)</f>
        <v>4</v>
      </c>
      <c r="WS106" s="98">
        <f>IFERROR(INDEX('Score Calculation'!$D$38:$D$41,MATCH('Detalle de Cuentas'!VU106,'Score Calculation'!$C$38:$C$41,1)),0)</f>
        <v>4</v>
      </c>
      <c r="WT106" s="98">
        <f>IFERROR(INDEX('Score Calculation'!$D$38:$D$41,MATCH('Detalle de Cuentas'!VV106,'Score Calculation'!$C$38:$C$41,1)),0)</f>
        <v>4</v>
      </c>
      <c r="WU106" s="98">
        <f>IFERROR(INDEX('Score Calculation'!$D$38:$D$41,MATCH('Detalle de Cuentas'!VW106,'Score Calculation'!$C$38:$C$41,1)),0)</f>
        <v>4</v>
      </c>
      <c r="WV106" s="98">
        <f>IFERROR(INDEX('Score Calculation'!$D$38:$D$41,MATCH('Detalle de Cuentas'!VX106,'Score Calculation'!$C$38:$C$41,1)),0)</f>
        <v>4</v>
      </c>
      <c r="WW106" s="98">
        <f>IFERROR(INDEX('Score Calculation'!$D$38:$D$41,MATCH('Detalle de Cuentas'!VY106,'Score Calculation'!$C$38:$C$41,1)),0)</f>
        <v>4</v>
      </c>
      <c r="WX106" s="98">
        <f>IFERROR(INDEX('Score Calculation'!$D$38:$D$41,MATCH('Detalle de Cuentas'!VZ106,'Score Calculation'!$C$38:$C$41,1)),0)</f>
        <v>4</v>
      </c>
      <c r="WY106" s="98">
        <f>IFERROR(INDEX('Score Calculation'!$D$38:$D$41,MATCH('Detalle de Cuentas'!WA106,'Score Calculation'!$C$38:$C$41,1)),0)</f>
        <v>4</v>
      </c>
      <c r="WZ106" s="98">
        <f>IFERROR(INDEX('Score Calculation'!$D$38:$D$41,MATCH('Detalle de Cuentas'!WB106,'Score Calculation'!$C$38:$C$41,1)),0)</f>
        <v>4</v>
      </c>
      <c r="XA106" s="98">
        <f>IFERROR(INDEX('Score Calculation'!$D$38:$D$41,MATCH('Detalle de Cuentas'!WC106,'Score Calculation'!$C$38:$C$41,1)),0)</f>
        <v>4</v>
      </c>
      <c r="XB106" s="98">
        <f>IFERROR(INDEX('Score Calculation'!$D$38:$D$41,MATCH('Detalle de Cuentas'!WD106,'Score Calculation'!$C$38:$C$41,1)),0)</f>
        <v>4</v>
      </c>
      <c r="XC106" s="98">
        <f>IFERROR(INDEX('Score Calculation'!$D$38:$D$41,MATCH('Detalle de Cuentas'!WE106,'Score Calculation'!$C$38:$C$41,1)),0)</f>
        <v>4</v>
      </c>
      <c r="XD106" s="98">
        <f>IFERROR(INDEX('Score Calculation'!$D$38:$D$41,MATCH('Detalle de Cuentas'!WF106,'Score Calculation'!$C$38:$C$41,1)),0)</f>
        <v>4</v>
      </c>
      <c r="XE106" s="98">
        <f>IFERROR(INDEX('Score Calculation'!$D$38:$D$41,MATCH('Detalle de Cuentas'!WG106,'Score Calculation'!$C$38:$C$41,1)),0)</f>
        <v>4</v>
      </c>
      <c r="XF106" s="98">
        <f>IFERROR(INDEX('Score Calculation'!$D$38:$D$41,MATCH('Detalle de Cuentas'!WH106,'Score Calculation'!$C$38:$C$41,1)),0)</f>
        <v>4</v>
      </c>
      <c r="XG106" s="98">
        <f>IFERROR(INDEX('Score Calculation'!$D$38:$D$41,MATCH('Detalle de Cuentas'!WI106,'Score Calculation'!$C$38:$C$41,1)),0)</f>
        <v>4</v>
      </c>
      <c r="XH106" s="98">
        <f>IFERROR(INDEX('Score Calculation'!$D$38:$D$41,MATCH('Detalle de Cuentas'!WJ106,'Score Calculation'!$C$38:$C$41,1)),0)</f>
        <v>4</v>
      </c>
      <c r="XI106" s="98">
        <f>IFERROR(INDEX('Score Calculation'!$D$38:$D$41,MATCH('Detalle de Cuentas'!WK106,'Score Calculation'!$C$38:$C$41,1)),0)</f>
        <v>4</v>
      </c>
      <c r="XJ106" s="98">
        <f>IFERROR(INDEX('Score Calculation'!$D$38:$D$41,MATCH('Detalle de Cuentas'!WL106,'Score Calculation'!$C$38:$C$41,1)),0)</f>
        <v>4</v>
      </c>
      <c r="XK106" s="98">
        <f>IFERROR(INDEX('Score Calculation'!$D$38:$D$41,MATCH('Detalle de Cuentas'!WM106,'Score Calculation'!$C$38:$C$41,1)),0)</f>
        <v>4</v>
      </c>
      <c r="XL106" s="98">
        <f>IFERROR(INDEX('Score Calculation'!$D$38:$D$41,MATCH('Detalle de Cuentas'!WN106,'Score Calculation'!$C$38:$C$41,1)),0)</f>
        <v>4</v>
      </c>
      <c r="XM106" s="98">
        <f>IFERROR(INDEX('Score Calculation'!$D$38:$D$41,MATCH('Detalle de Cuentas'!WO106,'Score Calculation'!$C$38:$C$41,1)),0)</f>
        <v>4</v>
      </c>
      <c r="XN106" s="98">
        <f>IFERROR(INDEX('Score Calculation'!$D$38:$D$41,MATCH('Detalle de Cuentas'!WP106,'Score Calculation'!$C$38:$C$41,1)),0)</f>
        <v>4</v>
      </c>
      <c r="XO106" s="98">
        <f>IFERROR(INDEX('Score Calculation'!$D$38:$D$41,MATCH('Detalle de Cuentas'!WQ106,'Score Calculation'!$C$38:$C$41,1)),0)</f>
        <v>4</v>
      </c>
      <c r="XP106" s="98">
        <f>IFERROR(INDEX('Score Calculation'!$D$24:$D$31,MATCH('Detalle de Cuentas'!NF106,'Score Calculation'!$C$24:$C$31,1)),0)</f>
        <v>1</v>
      </c>
      <c r="XQ106" s="98">
        <f>IFERROR(INDEX('Score Calculation'!$D$24:$D$31,MATCH('Detalle de Cuentas'!NG106,'Score Calculation'!$C$24:$C$31,1)),0)</f>
        <v>1</v>
      </c>
      <c r="XR106" s="98">
        <f>IFERROR(INDEX('Score Calculation'!$D$24:$D$31,MATCH('Detalle de Cuentas'!NH106,'Score Calculation'!$C$24:$C$31,1)),0)</f>
        <v>1</v>
      </c>
      <c r="XS106" s="98">
        <f>IFERROR(INDEX('Score Calculation'!$D$24:$D$31,MATCH('Detalle de Cuentas'!NI106,'Score Calculation'!$C$24:$C$31,1)),0)</f>
        <v>1</v>
      </c>
      <c r="XT106" s="98">
        <f>IFERROR(INDEX('Score Calculation'!$D$24:$D$31,MATCH('Detalle de Cuentas'!NJ106,'Score Calculation'!$C$24:$C$31,1)),0)</f>
        <v>1</v>
      </c>
      <c r="XU106" s="98">
        <f>IFERROR(INDEX('Score Calculation'!$D$24:$D$31,MATCH('Detalle de Cuentas'!NK106,'Score Calculation'!$C$24:$C$31,1)),0)</f>
        <v>1</v>
      </c>
      <c r="XV106" s="98">
        <f>IFERROR(INDEX('Score Calculation'!$D$24:$D$31,MATCH('Detalle de Cuentas'!NL106,'Score Calculation'!$C$24:$C$31,1)),0)</f>
        <v>1</v>
      </c>
      <c r="XW106" s="98">
        <f>IFERROR(INDEX('Score Calculation'!$D$24:$D$31,MATCH('Detalle de Cuentas'!NM106,'Score Calculation'!$C$24:$C$31,1)),0)</f>
        <v>1</v>
      </c>
      <c r="XX106" s="98">
        <f>IFERROR(INDEX('Score Calculation'!$D$24:$D$31,MATCH('Detalle de Cuentas'!NN106,'Score Calculation'!$C$24:$C$31,1)),0)</f>
        <v>1</v>
      </c>
      <c r="XY106" s="98">
        <f>IFERROR(INDEX('Score Calculation'!$D$24:$D$31,MATCH('Detalle de Cuentas'!NO106,'Score Calculation'!$C$24:$C$31,1)),0)</f>
        <v>1</v>
      </c>
      <c r="XZ106" s="98">
        <f>IFERROR(INDEX('Score Calculation'!$D$24:$D$31,MATCH('Detalle de Cuentas'!NP106,'Score Calculation'!$C$24:$C$31,1)),0)</f>
        <v>1</v>
      </c>
      <c r="YA106" s="98">
        <f>IFERROR(INDEX('Score Calculation'!$D$24:$D$31,MATCH('Detalle de Cuentas'!NQ106,'Score Calculation'!$C$24:$C$31,1)),0)</f>
        <v>1</v>
      </c>
      <c r="YB106" s="98">
        <f>IFERROR(INDEX('Score Calculation'!$D$24:$D$31,MATCH('Detalle de Cuentas'!NR106,'Score Calculation'!$C$24:$C$31,1)),0)</f>
        <v>1</v>
      </c>
      <c r="YC106" s="98">
        <f>IFERROR(INDEX('Score Calculation'!$D$24:$D$31,MATCH('Detalle de Cuentas'!NS106,'Score Calculation'!$C$24:$C$31,1)),0)</f>
        <v>1</v>
      </c>
      <c r="YD106" s="98">
        <f>IFERROR(INDEX('Score Calculation'!$D$24:$D$31,MATCH('Detalle de Cuentas'!NT106,'Score Calculation'!$C$24:$C$31,1)),0)</f>
        <v>1</v>
      </c>
      <c r="YE106" s="98">
        <f>IFERROR(INDEX('Score Calculation'!$D$24:$D$31,MATCH('Detalle de Cuentas'!NU106,'Score Calculation'!$C$24:$C$31,1)),0)</f>
        <v>1</v>
      </c>
      <c r="YF106" s="98">
        <f>IFERROR(INDEX('Score Calculation'!$D$24:$D$31,MATCH('Detalle de Cuentas'!NV106,'Score Calculation'!$C$24:$C$31,1)),0)</f>
        <v>1</v>
      </c>
      <c r="YG106" s="98">
        <f>IFERROR(INDEX('Score Calculation'!$D$24:$D$31,MATCH('Detalle de Cuentas'!NW106,'Score Calculation'!$C$24:$C$31,1)),0)</f>
        <v>1</v>
      </c>
      <c r="YH106" s="98">
        <f>IFERROR(INDEX('Score Calculation'!$D$24:$D$31,MATCH('Detalle de Cuentas'!NX106,'Score Calculation'!$C$24:$C$31,1)),0)</f>
        <v>1</v>
      </c>
      <c r="YI106" s="98">
        <f>IFERROR(INDEX('Score Calculation'!$D$24:$D$31,MATCH('Detalle de Cuentas'!NY106,'Score Calculation'!$C$24:$C$31,1)),0)</f>
        <v>1</v>
      </c>
      <c r="YJ106" s="98">
        <f>IFERROR(INDEX('Score Calculation'!$D$24:$D$31,MATCH('Detalle de Cuentas'!NZ106,'Score Calculation'!$C$24:$C$31,1)),0)</f>
        <v>1</v>
      </c>
      <c r="YK106" s="98">
        <f>IFERROR(INDEX('Score Calculation'!$D$24:$D$31,MATCH('Detalle de Cuentas'!OA106,'Score Calculation'!$C$24:$C$31,1)),0)</f>
        <v>1</v>
      </c>
      <c r="YL106" s="98">
        <f>IFERROR(INDEX('Score Calculation'!$D$24:$D$31,MATCH('Detalle de Cuentas'!OB106,'Score Calculation'!$C$24:$C$31,1)),0)</f>
        <v>1</v>
      </c>
      <c r="YM106" s="98">
        <f>IFERROR(INDEX('Score Calculation'!$D$24:$D$31,MATCH('Detalle de Cuentas'!OC106,'Score Calculation'!$C$24:$C$31,1)),0)</f>
        <v>1</v>
      </c>
      <c r="YN106" s="98">
        <f t="shared" si="1264"/>
        <v>0</v>
      </c>
      <c r="YO106" s="98">
        <f>IF(LEFT(TRIM($D106),15)="GRUPO SOLIDARIO",$L106*'Score Calculation'!$H$5,IF(TRIM('Detalle de Cuentas'!$C106)="Semanal",'Detalle de Cuentas'!$L106*'Score Calculation'!$H$6,'Detalle de Cuentas'!$L106))</f>
        <v>0</v>
      </c>
      <c r="YP106" s="99">
        <f>IFERROR(INDEX('Score Calculation'!$D$54:$D$60,MATCH($YO106,'Score Calculation'!$C$54:$C$60,1)),1)</f>
        <v>0.2</v>
      </c>
      <c r="YQ106" s="99">
        <f>IFERROR(INDEX('Score Calculation'!$D$65:$D$123,MATCH(LEFT(TRIM('Detalle de Cuentas'!$F106),20),'Score Calculation'!$F$65:$F$123,0)),1)</f>
        <v>1</v>
      </c>
      <c r="YR106" s="99">
        <f>IFERROR(INDEX('Score Calculation'!$D$46:$D$49,MATCH('Detalle de Cuentas'!$YN106,'Score Calculation'!$C$46:$C$49,1)),1)</f>
        <v>4</v>
      </c>
      <c r="YS106" s="99">
        <f t="shared" si="1265"/>
        <v>0</v>
      </c>
      <c r="YT106" s="99">
        <f t="shared" si="1266"/>
        <v>0</v>
      </c>
      <c r="YU106" s="98" t="str">
        <f t="shared" si="1267"/>
        <v/>
      </c>
      <c r="YV106" s="109">
        <f t="shared" si="1268"/>
        <v>1</v>
      </c>
      <c r="YW106" s="109">
        <f>IFERROR(INDEX('Score Calculation'!$D$187:$D$245,MATCH(LEFT(TRIM('Detalle de Cuentas'!$F106),20),'Score Calculation'!$F$187:$F$245,0)),1)</f>
        <v>1</v>
      </c>
      <c r="YX106" s="109">
        <f>IFERROR(IF($E106="HIPOTECA",-PMT('Score Calculation'!$H$266/(360/$J106),$G106,$YO106)*(30/$J106),-PMT('Score Calculation'!$H$267/(360/$J106),$G106,$YO106)*(30/$J106)),0)</f>
        <v>0</v>
      </c>
      <c r="YY106" s="109">
        <f t="shared" si="1312"/>
        <v>0</v>
      </c>
      <c r="YZ106" s="109">
        <f t="shared" si="1312"/>
        <v>0</v>
      </c>
      <c r="ZA106" s="109">
        <f t="shared" si="1312"/>
        <v>0</v>
      </c>
      <c r="ZB106" s="109">
        <f t="shared" si="1312"/>
        <v>0</v>
      </c>
      <c r="ZC106" s="109">
        <f t="shared" si="1312"/>
        <v>0</v>
      </c>
      <c r="ZD106" s="109">
        <f t="shared" si="1309"/>
        <v>0</v>
      </c>
      <c r="ZE106" s="109">
        <f t="shared" si="1309"/>
        <v>0</v>
      </c>
      <c r="ZF106" s="109">
        <f t="shared" si="1309"/>
        <v>0</v>
      </c>
      <c r="ZG106" s="109">
        <f t="shared" si="1309"/>
        <v>0</v>
      </c>
      <c r="ZH106" s="109">
        <f t="shared" si="1309"/>
        <v>0</v>
      </c>
      <c r="ZI106" s="109">
        <f t="shared" si="1269"/>
        <v>0</v>
      </c>
    </row>
    <row r="107" spans="2:685" x14ac:dyDescent="0.2">
      <c r="B107" s="41">
        <v>91</v>
      </c>
      <c r="C107" s="42"/>
      <c r="D107" s="42"/>
      <c r="E107" s="42"/>
      <c r="F107" s="42"/>
      <c r="G107" s="42"/>
      <c r="H107" s="42"/>
      <c r="I107" s="29"/>
      <c r="J107" s="6" t="str">
        <f t="shared" si="814"/>
        <v/>
      </c>
      <c r="K107" s="43"/>
      <c r="L107" s="43"/>
      <c r="M107" s="43"/>
      <c r="N107" s="43"/>
      <c r="O107" s="43"/>
      <c r="P107" s="44" t="str">
        <f t="shared" si="1162"/>
        <v/>
      </c>
      <c r="Q107" s="26"/>
      <c r="R107" s="26"/>
      <c r="S107" s="26"/>
      <c r="T107" s="26"/>
      <c r="U107" s="29"/>
      <c r="V107" s="43"/>
      <c r="W107" s="26"/>
      <c r="X107" s="29"/>
      <c r="Y107" s="6">
        <f>IF('Detalle de Cuentas'!$C$4-$R107&gt;'Graph Creator'!$E$2*'Graph Creator'!$D$13*12,0,1)</f>
        <v>1</v>
      </c>
      <c r="Z107" s="45">
        <f t="shared" si="815"/>
        <v>0</v>
      </c>
      <c r="AA107" s="2" t="e">
        <f t="shared" si="1163"/>
        <v>#VALUE!</v>
      </c>
      <c r="AB107" s="2" t="e">
        <f t="shared" si="1164"/>
        <v>#VALUE!</v>
      </c>
      <c r="AC107" s="2" t="e">
        <f t="shared" si="1165"/>
        <v>#VALUE!</v>
      </c>
      <c r="AD107" s="2" t="e">
        <f t="shared" si="1166"/>
        <v>#VALUE!</v>
      </c>
      <c r="AE107" s="2" t="e">
        <f t="shared" si="1167"/>
        <v>#VALUE!</v>
      </c>
      <c r="AF107" s="2" t="e">
        <f t="shared" si="1168"/>
        <v>#VALUE!</v>
      </c>
      <c r="AG107" s="2">
        <f t="shared" si="1169"/>
        <v>0</v>
      </c>
      <c r="AH107" s="2">
        <f t="shared" si="1170"/>
        <v>0</v>
      </c>
      <c r="AI107" s="2" t="str">
        <f t="shared" si="1171"/>
        <v/>
      </c>
      <c r="AJ107" s="2" t="str">
        <f t="shared" ref="AJ107:BE107" si="1321">IFERROR(SEARCH(".",$I107,AI107+1),"")</f>
        <v/>
      </c>
      <c r="AK107" s="2" t="str">
        <f t="shared" si="1321"/>
        <v/>
      </c>
      <c r="AL107" s="2" t="str">
        <f t="shared" si="1321"/>
        <v/>
      </c>
      <c r="AM107" s="2" t="str">
        <f t="shared" si="1321"/>
        <v/>
      </c>
      <c r="AN107" s="2" t="str">
        <f t="shared" si="1321"/>
        <v/>
      </c>
      <c r="AO107" s="2" t="str">
        <f t="shared" si="1321"/>
        <v/>
      </c>
      <c r="AP107" s="2" t="str">
        <f t="shared" si="1321"/>
        <v/>
      </c>
      <c r="AQ107" s="2" t="str">
        <f t="shared" si="1321"/>
        <v/>
      </c>
      <c r="AR107" s="2" t="str">
        <f t="shared" si="1321"/>
        <v/>
      </c>
      <c r="AS107" s="2" t="str">
        <f t="shared" si="1321"/>
        <v/>
      </c>
      <c r="AT107" s="2" t="str">
        <f t="shared" si="1321"/>
        <v/>
      </c>
      <c r="AU107" s="2" t="str">
        <f t="shared" si="1321"/>
        <v/>
      </c>
      <c r="AV107" s="2" t="str">
        <f t="shared" si="1321"/>
        <v/>
      </c>
      <c r="AW107" s="2" t="str">
        <f t="shared" si="1321"/>
        <v/>
      </c>
      <c r="AX107" s="2" t="str">
        <f t="shared" si="1321"/>
        <v/>
      </c>
      <c r="AY107" s="2" t="str">
        <f t="shared" si="1321"/>
        <v/>
      </c>
      <c r="AZ107" s="2" t="str">
        <f t="shared" si="1321"/>
        <v/>
      </c>
      <c r="BA107" s="2" t="str">
        <f t="shared" si="1321"/>
        <v/>
      </c>
      <c r="BB107" s="2" t="str">
        <f t="shared" si="1321"/>
        <v/>
      </c>
      <c r="BC107" s="2" t="str">
        <f t="shared" si="1321"/>
        <v/>
      </c>
      <c r="BD107" s="2" t="str">
        <f t="shared" si="1321"/>
        <v/>
      </c>
      <c r="BE107" s="2" t="str">
        <f t="shared" si="1321"/>
        <v/>
      </c>
      <c r="BF107" s="2" t="str">
        <f t="shared" si="1173"/>
        <v/>
      </c>
      <c r="BG107" s="2" t="str">
        <f t="shared" si="817"/>
        <v/>
      </c>
      <c r="BH107" s="2" t="str">
        <f t="shared" si="818"/>
        <v/>
      </c>
      <c r="BI107" s="2" t="str">
        <f t="shared" si="819"/>
        <v/>
      </c>
      <c r="BJ107" s="2" t="str">
        <f t="shared" si="820"/>
        <v/>
      </c>
      <c r="BK107" s="2" t="str">
        <f t="shared" si="821"/>
        <v/>
      </c>
      <c r="BL107" s="2" t="str">
        <f t="shared" si="822"/>
        <v/>
      </c>
      <c r="BM107" s="2" t="str">
        <f t="shared" si="823"/>
        <v/>
      </c>
      <c r="BN107" s="2" t="str">
        <f t="shared" si="824"/>
        <v/>
      </c>
      <c r="BO107" s="2" t="str">
        <f t="shared" si="825"/>
        <v/>
      </c>
      <c r="BP107" s="2" t="str">
        <f t="shared" si="826"/>
        <v/>
      </c>
      <c r="BQ107" s="2" t="str">
        <f t="shared" si="827"/>
        <v/>
      </c>
      <c r="BR107" s="2" t="str">
        <f t="shared" si="828"/>
        <v/>
      </c>
      <c r="BS107" s="2" t="str">
        <f t="shared" si="829"/>
        <v/>
      </c>
      <c r="BT107" s="2" t="str">
        <f t="shared" si="830"/>
        <v/>
      </c>
      <c r="BU107" s="2" t="str">
        <f t="shared" si="831"/>
        <v/>
      </c>
      <c r="BV107" s="2" t="str">
        <f t="shared" si="832"/>
        <v/>
      </c>
      <c r="BW107" s="2" t="str">
        <f t="shared" si="833"/>
        <v/>
      </c>
      <c r="BX107" s="2" t="str">
        <f t="shared" si="834"/>
        <v/>
      </c>
      <c r="BY107" s="2" t="str">
        <f t="shared" si="835"/>
        <v/>
      </c>
      <c r="BZ107" s="2" t="str">
        <f t="shared" si="836"/>
        <v/>
      </c>
      <c r="CA107" s="2" t="str">
        <f t="shared" si="837"/>
        <v/>
      </c>
      <c r="CB107" s="2" t="str">
        <f t="shared" si="838"/>
        <v/>
      </c>
      <c r="CC107" s="2" t="str">
        <f t="shared" si="839"/>
        <v/>
      </c>
      <c r="CD107" s="14">
        <f t="shared" si="840"/>
        <v>0</v>
      </c>
      <c r="CE107" s="14" t="e">
        <f t="shared" ref="CE107:DA107" si="1322">CD107-$J$17</f>
        <v>#VALUE!</v>
      </c>
      <c r="CF107" s="14" t="e">
        <f t="shared" si="1322"/>
        <v>#VALUE!</v>
      </c>
      <c r="CG107" s="14" t="e">
        <f t="shared" si="1322"/>
        <v>#VALUE!</v>
      </c>
      <c r="CH107" s="14" t="e">
        <f t="shared" si="1322"/>
        <v>#VALUE!</v>
      </c>
      <c r="CI107" s="14" t="e">
        <f t="shared" si="1322"/>
        <v>#VALUE!</v>
      </c>
      <c r="CJ107" s="14" t="e">
        <f t="shared" si="1322"/>
        <v>#VALUE!</v>
      </c>
      <c r="CK107" s="14" t="e">
        <f t="shared" si="1322"/>
        <v>#VALUE!</v>
      </c>
      <c r="CL107" s="14" t="e">
        <f t="shared" si="1322"/>
        <v>#VALUE!</v>
      </c>
      <c r="CM107" s="14" t="e">
        <f t="shared" si="1322"/>
        <v>#VALUE!</v>
      </c>
      <c r="CN107" s="14" t="e">
        <f t="shared" si="1322"/>
        <v>#VALUE!</v>
      </c>
      <c r="CO107" s="14" t="e">
        <f t="shared" si="1322"/>
        <v>#VALUE!</v>
      </c>
      <c r="CP107" s="14" t="e">
        <f t="shared" si="1322"/>
        <v>#VALUE!</v>
      </c>
      <c r="CQ107" s="14" t="e">
        <f t="shared" si="1322"/>
        <v>#VALUE!</v>
      </c>
      <c r="CR107" s="14" t="e">
        <f t="shared" si="1322"/>
        <v>#VALUE!</v>
      </c>
      <c r="CS107" s="14" t="e">
        <f t="shared" si="1322"/>
        <v>#VALUE!</v>
      </c>
      <c r="CT107" s="14" t="e">
        <f t="shared" si="1322"/>
        <v>#VALUE!</v>
      </c>
      <c r="CU107" s="14" t="e">
        <f t="shared" si="1322"/>
        <v>#VALUE!</v>
      </c>
      <c r="CV107" s="14" t="e">
        <f t="shared" si="1322"/>
        <v>#VALUE!</v>
      </c>
      <c r="CW107" s="14" t="e">
        <f t="shared" si="1322"/>
        <v>#VALUE!</v>
      </c>
      <c r="CX107" s="14" t="e">
        <f t="shared" si="1322"/>
        <v>#VALUE!</v>
      </c>
      <c r="CY107" s="14" t="e">
        <f t="shared" si="1322"/>
        <v>#VALUE!</v>
      </c>
      <c r="CZ107" s="14" t="e">
        <f t="shared" si="1322"/>
        <v>#VALUE!</v>
      </c>
      <c r="DA107" s="14" t="e">
        <f t="shared" si="1322"/>
        <v>#VALUE!</v>
      </c>
      <c r="DB107" s="2">
        <f t="shared" si="1175"/>
        <v>0</v>
      </c>
      <c r="DC107" s="2">
        <f t="shared" si="1176"/>
        <v>0</v>
      </c>
      <c r="DD107" s="2">
        <f t="shared" si="1177"/>
        <v>0</v>
      </c>
      <c r="DE107" s="2">
        <f t="shared" si="1178"/>
        <v>0</v>
      </c>
      <c r="DF107" s="2">
        <f t="shared" si="1179"/>
        <v>0</v>
      </c>
      <c r="DG107" s="2">
        <f t="shared" si="1180"/>
        <v>0</v>
      </c>
      <c r="DH107" s="2">
        <f t="shared" si="1181"/>
        <v>0</v>
      </c>
      <c r="DI107" s="2">
        <f t="shared" si="1182"/>
        <v>0</v>
      </c>
      <c r="DJ107" s="2">
        <f t="shared" si="1183"/>
        <v>0</v>
      </c>
      <c r="DK107" s="2">
        <f t="shared" si="1184"/>
        <v>0</v>
      </c>
      <c r="DL107" s="2">
        <f t="shared" si="1185"/>
        <v>0</v>
      </c>
      <c r="DM107" s="2">
        <f t="shared" si="1186"/>
        <v>0</v>
      </c>
      <c r="DN107" s="2">
        <f t="shared" si="1187"/>
        <v>0</v>
      </c>
      <c r="DO107" s="2">
        <f t="shared" si="1188"/>
        <v>0</v>
      </c>
      <c r="DP107" s="2">
        <f t="shared" si="1189"/>
        <v>0</v>
      </c>
      <c r="DQ107" s="2">
        <f t="shared" si="1190"/>
        <v>0</v>
      </c>
      <c r="DR107" s="2">
        <f t="shared" si="1191"/>
        <v>0</v>
      </c>
      <c r="DS107" s="2">
        <f t="shared" si="1192"/>
        <v>0</v>
      </c>
      <c r="DT107" s="2">
        <f t="shared" si="1193"/>
        <v>0</v>
      </c>
      <c r="DU107" s="2">
        <f t="shared" si="1194"/>
        <v>0</v>
      </c>
      <c r="DV107" s="2">
        <f t="shared" si="1195"/>
        <v>0</v>
      </c>
      <c r="DW107" s="2">
        <f t="shared" si="1196"/>
        <v>0</v>
      </c>
      <c r="DX107" s="2">
        <f t="shared" si="1197"/>
        <v>0</v>
      </c>
      <c r="DY107" s="2">
        <f t="shared" si="1198"/>
        <v>0</v>
      </c>
      <c r="DZ107" s="2">
        <f t="shared" si="1199"/>
        <v>0</v>
      </c>
      <c r="EA107" s="2">
        <f t="shared" si="1200"/>
        <v>0</v>
      </c>
      <c r="EB107" s="2">
        <f t="shared" si="1201"/>
        <v>0</v>
      </c>
      <c r="EC107" s="2">
        <f t="shared" si="1202"/>
        <v>0</v>
      </c>
      <c r="ED107" s="2">
        <f t="shared" si="1203"/>
        <v>0</v>
      </c>
      <c r="EE107" s="2">
        <f t="shared" si="1204"/>
        <v>0</v>
      </c>
      <c r="EF107" s="2">
        <f t="shared" si="1205"/>
        <v>0</v>
      </c>
      <c r="EG107" s="2">
        <f t="shared" si="1206"/>
        <v>0</v>
      </c>
      <c r="EH107" s="2">
        <f t="shared" si="1207"/>
        <v>0</v>
      </c>
      <c r="EI107" s="2">
        <f t="shared" si="1208"/>
        <v>0</v>
      </c>
      <c r="EJ107" s="2">
        <f t="shared" si="1209"/>
        <v>0</v>
      </c>
      <c r="EK107" s="2">
        <f t="shared" si="1210"/>
        <v>0</v>
      </c>
      <c r="EL107" s="2">
        <f t="shared" si="1211"/>
        <v>0</v>
      </c>
      <c r="EM107" s="2">
        <f t="shared" si="1212"/>
        <v>0</v>
      </c>
      <c r="EN107" s="2">
        <f t="shared" si="1213"/>
        <v>0</v>
      </c>
      <c r="EO107" s="2">
        <f t="shared" si="1214"/>
        <v>0</v>
      </c>
      <c r="EP107" s="2">
        <f t="shared" si="1215"/>
        <v>0</v>
      </c>
      <c r="EQ107" s="2">
        <f t="shared" si="1216"/>
        <v>0</v>
      </c>
      <c r="ER107" s="2">
        <f t="shared" si="1217"/>
        <v>0</v>
      </c>
      <c r="ES107" s="2">
        <f t="shared" si="1218"/>
        <v>0</v>
      </c>
      <c r="ET107" s="2">
        <f t="shared" si="1219"/>
        <v>0</v>
      </c>
      <c r="EU107" s="2">
        <f t="shared" si="1220"/>
        <v>0</v>
      </c>
      <c r="EV107" s="2">
        <f t="shared" si="1221"/>
        <v>0</v>
      </c>
      <c r="EW107" s="2">
        <f t="shared" si="1222"/>
        <v>0</v>
      </c>
      <c r="EX107" s="2">
        <f t="shared" si="842"/>
        <v>1</v>
      </c>
      <c r="EY107" s="2" t="e">
        <f t="shared" si="843"/>
        <v>#VALUE!</v>
      </c>
      <c r="EZ107" s="2" t="e">
        <f t="shared" si="844"/>
        <v>#VALUE!</v>
      </c>
      <c r="FA107" s="2" t="e">
        <f t="shared" si="845"/>
        <v>#VALUE!</v>
      </c>
      <c r="FB107" s="2" t="e">
        <f t="shared" si="846"/>
        <v>#VALUE!</v>
      </c>
      <c r="FC107" s="2" t="e">
        <f t="shared" si="847"/>
        <v>#VALUE!</v>
      </c>
      <c r="FD107" s="2" t="e">
        <f t="shared" si="848"/>
        <v>#VALUE!</v>
      </c>
      <c r="FE107" s="2" t="e">
        <f t="shared" si="849"/>
        <v>#VALUE!</v>
      </c>
      <c r="FF107" s="2" t="e">
        <f t="shared" si="850"/>
        <v>#VALUE!</v>
      </c>
      <c r="FG107" s="2" t="e">
        <f t="shared" si="851"/>
        <v>#VALUE!</v>
      </c>
      <c r="FH107" s="2" t="e">
        <f t="shared" si="852"/>
        <v>#VALUE!</v>
      </c>
      <c r="FI107" s="2" t="e">
        <f t="shared" si="853"/>
        <v>#VALUE!</v>
      </c>
      <c r="FJ107" s="2" t="e">
        <f t="shared" si="854"/>
        <v>#VALUE!</v>
      </c>
      <c r="FK107" s="2" t="e">
        <f t="shared" si="855"/>
        <v>#VALUE!</v>
      </c>
      <c r="FL107" s="2" t="e">
        <f t="shared" si="856"/>
        <v>#VALUE!</v>
      </c>
      <c r="FM107" s="2" t="e">
        <f t="shared" si="857"/>
        <v>#VALUE!</v>
      </c>
      <c r="FN107" s="2" t="e">
        <f t="shared" si="858"/>
        <v>#VALUE!</v>
      </c>
      <c r="FO107" s="2" t="e">
        <f t="shared" si="859"/>
        <v>#VALUE!</v>
      </c>
      <c r="FP107" s="2" t="e">
        <f t="shared" si="860"/>
        <v>#VALUE!</v>
      </c>
      <c r="FQ107" s="2" t="e">
        <f t="shared" si="861"/>
        <v>#VALUE!</v>
      </c>
      <c r="FR107" s="2" t="e">
        <f t="shared" si="862"/>
        <v>#VALUE!</v>
      </c>
      <c r="FS107" s="2" t="e">
        <f t="shared" si="863"/>
        <v>#VALUE!</v>
      </c>
      <c r="FT107" s="2" t="e">
        <f t="shared" si="864"/>
        <v>#VALUE!</v>
      </c>
      <c r="FU107" s="2" t="e">
        <f t="shared" si="865"/>
        <v>#VALUE!</v>
      </c>
      <c r="FV107" s="2">
        <f t="shared" si="866"/>
        <v>1</v>
      </c>
      <c r="FW107" s="2" t="e">
        <f t="shared" si="867"/>
        <v>#VALUE!</v>
      </c>
      <c r="FX107" s="2" t="e">
        <f t="shared" si="868"/>
        <v>#VALUE!</v>
      </c>
      <c r="FY107" s="2" t="e">
        <f t="shared" si="869"/>
        <v>#VALUE!</v>
      </c>
      <c r="FZ107" s="2" t="e">
        <f t="shared" si="870"/>
        <v>#VALUE!</v>
      </c>
      <c r="GA107" s="2" t="e">
        <f t="shared" si="871"/>
        <v>#VALUE!</v>
      </c>
      <c r="GB107" s="2" t="e">
        <f t="shared" si="872"/>
        <v>#VALUE!</v>
      </c>
      <c r="GC107" s="2" t="e">
        <f t="shared" si="873"/>
        <v>#VALUE!</v>
      </c>
      <c r="GD107" s="2" t="e">
        <f t="shared" si="874"/>
        <v>#VALUE!</v>
      </c>
      <c r="GE107" s="2" t="e">
        <f t="shared" si="875"/>
        <v>#VALUE!</v>
      </c>
      <c r="GF107" s="2" t="e">
        <f t="shared" si="876"/>
        <v>#VALUE!</v>
      </c>
      <c r="GG107" s="2" t="e">
        <f t="shared" si="877"/>
        <v>#VALUE!</v>
      </c>
      <c r="GH107" s="2" t="e">
        <f t="shared" si="878"/>
        <v>#VALUE!</v>
      </c>
      <c r="GI107" s="2" t="e">
        <f t="shared" si="879"/>
        <v>#VALUE!</v>
      </c>
      <c r="GJ107" s="2" t="e">
        <f t="shared" si="880"/>
        <v>#VALUE!</v>
      </c>
      <c r="GK107" s="2" t="e">
        <f t="shared" si="881"/>
        <v>#VALUE!</v>
      </c>
      <c r="GL107" s="2" t="e">
        <f t="shared" si="882"/>
        <v>#VALUE!</v>
      </c>
      <c r="GM107" s="2" t="e">
        <f t="shared" si="883"/>
        <v>#VALUE!</v>
      </c>
      <c r="GN107" s="2" t="e">
        <f t="shared" si="884"/>
        <v>#VALUE!</v>
      </c>
      <c r="GO107" s="2" t="e">
        <f t="shared" si="885"/>
        <v>#VALUE!</v>
      </c>
      <c r="GP107" s="2" t="e">
        <f t="shared" si="886"/>
        <v>#VALUE!</v>
      </c>
      <c r="GQ107" s="2" t="e">
        <f t="shared" si="887"/>
        <v>#VALUE!</v>
      </c>
      <c r="GR107" s="2" t="e">
        <f t="shared" si="888"/>
        <v>#VALUE!</v>
      </c>
      <c r="GS107" s="2" t="e">
        <f t="shared" si="889"/>
        <v>#VALUE!</v>
      </c>
      <c r="GT107" s="2">
        <f t="shared" si="890"/>
        <v>1</v>
      </c>
      <c r="GU107" s="2" t="e">
        <f t="shared" si="891"/>
        <v>#VALUE!</v>
      </c>
      <c r="GV107" s="2" t="e">
        <f t="shared" si="892"/>
        <v>#VALUE!</v>
      </c>
      <c r="GW107" s="2" t="e">
        <f t="shared" si="893"/>
        <v>#VALUE!</v>
      </c>
      <c r="GX107" s="2" t="e">
        <f t="shared" si="894"/>
        <v>#VALUE!</v>
      </c>
      <c r="GY107" s="2" t="e">
        <f t="shared" si="895"/>
        <v>#VALUE!</v>
      </c>
      <c r="GZ107" s="2" t="e">
        <f t="shared" si="896"/>
        <v>#VALUE!</v>
      </c>
      <c r="HA107" s="2" t="e">
        <f t="shared" si="897"/>
        <v>#VALUE!</v>
      </c>
      <c r="HB107" s="2" t="e">
        <f t="shared" si="898"/>
        <v>#VALUE!</v>
      </c>
      <c r="HC107" s="2" t="e">
        <f t="shared" si="899"/>
        <v>#VALUE!</v>
      </c>
      <c r="HD107" s="2" t="e">
        <f t="shared" si="900"/>
        <v>#VALUE!</v>
      </c>
      <c r="HE107" s="2" t="e">
        <f t="shared" si="901"/>
        <v>#VALUE!</v>
      </c>
      <c r="HF107" s="2" t="e">
        <f t="shared" si="902"/>
        <v>#VALUE!</v>
      </c>
      <c r="HG107" s="2" t="e">
        <f t="shared" si="903"/>
        <v>#VALUE!</v>
      </c>
      <c r="HH107" s="2" t="e">
        <f t="shared" si="904"/>
        <v>#VALUE!</v>
      </c>
      <c r="HI107" s="2" t="e">
        <f t="shared" si="905"/>
        <v>#VALUE!</v>
      </c>
      <c r="HJ107" s="2" t="e">
        <f t="shared" si="906"/>
        <v>#VALUE!</v>
      </c>
      <c r="HK107" s="2" t="e">
        <f t="shared" si="907"/>
        <v>#VALUE!</v>
      </c>
      <c r="HL107" s="2" t="e">
        <f t="shared" si="908"/>
        <v>#VALUE!</v>
      </c>
      <c r="HM107" s="2" t="e">
        <f t="shared" si="909"/>
        <v>#VALUE!</v>
      </c>
      <c r="HN107" s="2" t="e">
        <f t="shared" si="910"/>
        <v>#VALUE!</v>
      </c>
      <c r="HO107" s="2" t="e">
        <f t="shared" si="911"/>
        <v>#VALUE!</v>
      </c>
      <c r="HP107" s="2" t="e">
        <f t="shared" si="912"/>
        <v>#VALUE!</v>
      </c>
      <c r="HQ107" s="2" t="e">
        <f t="shared" si="913"/>
        <v>#VALUE!</v>
      </c>
      <c r="HR107" s="2">
        <f t="shared" si="914"/>
        <v>1</v>
      </c>
      <c r="HS107" s="2" t="e">
        <f t="shared" si="915"/>
        <v>#VALUE!</v>
      </c>
      <c r="HT107" s="2" t="e">
        <f t="shared" si="916"/>
        <v>#VALUE!</v>
      </c>
      <c r="HU107" s="2" t="e">
        <f t="shared" si="917"/>
        <v>#VALUE!</v>
      </c>
      <c r="HV107" s="2" t="e">
        <f t="shared" si="918"/>
        <v>#VALUE!</v>
      </c>
      <c r="HW107" s="2" t="e">
        <f t="shared" si="919"/>
        <v>#VALUE!</v>
      </c>
      <c r="HX107" s="2" t="e">
        <f t="shared" si="920"/>
        <v>#VALUE!</v>
      </c>
      <c r="HY107" s="2" t="e">
        <f t="shared" si="921"/>
        <v>#VALUE!</v>
      </c>
      <c r="HZ107" s="2" t="e">
        <f t="shared" si="922"/>
        <v>#VALUE!</v>
      </c>
      <c r="IA107" s="2" t="e">
        <f t="shared" si="923"/>
        <v>#VALUE!</v>
      </c>
      <c r="IB107" s="2" t="e">
        <f t="shared" si="924"/>
        <v>#VALUE!</v>
      </c>
      <c r="IC107" s="2" t="e">
        <f t="shared" si="925"/>
        <v>#VALUE!</v>
      </c>
      <c r="ID107" s="2" t="e">
        <f t="shared" si="926"/>
        <v>#VALUE!</v>
      </c>
      <c r="IE107" s="2" t="e">
        <f t="shared" si="927"/>
        <v>#VALUE!</v>
      </c>
      <c r="IF107" s="2" t="e">
        <f t="shared" si="928"/>
        <v>#VALUE!</v>
      </c>
      <c r="IG107" s="2" t="e">
        <f t="shared" si="929"/>
        <v>#VALUE!</v>
      </c>
      <c r="IH107" s="2" t="e">
        <f t="shared" si="930"/>
        <v>#VALUE!</v>
      </c>
      <c r="II107" s="2" t="e">
        <f t="shared" si="931"/>
        <v>#VALUE!</v>
      </c>
      <c r="IJ107" s="2" t="e">
        <f t="shared" si="932"/>
        <v>#VALUE!</v>
      </c>
      <c r="IK107" s="2" t="e">
        <f t="shared" si="933"/>
        <v>#VALUE!</v>
      </c>
      <c r="IL107" s="2" t="e">
        <f t="shared" si="934"/>
        <v>#VALUE!</v>
      </c>
      <c r="IM107" s="2" t="e">
        <f t="shared" si="935"/>
        <v>#VALUE!</v>
      </c>
      <c r="IN107" s="2" t="e">
        <f t="shared" si="936"/>
        <v>#VALUE!</v>
      </c>
      <c r="IO107" s="2" t="e">
        <f t="shared" si="937"/>
        <v>#VALUE!</v>
      </c>
      <c r="IP107" s="2">
        <f t="shared" si="938"/>
        <v>0</v>
      </c>
      <c r="IQ107" s="2" t="e">
        <f t="shared" si="939"/>
        <v>#VALUE!</v>
      </c>
      <c r="IR107" s="2" t="e">
        <f t="shared" si="940"/>
        <v>#VALUE!</v>
      </c>
      <c r="IS107" s="2" t="e">
        <f t="shared" si="941"/>
        <v>#VALUE!</v>
      </c>
      <c r="IT107" s="2" t="e">
        <f t="shared" si="942"/>
        <v>#VALUE!</v>
      </c>
      <c r="IU107" s="2" t="e">
        <f t="shared" si="943"/>
        <v>#VALUE!</v>
      </c>
      <c r="IV107" s="2" t="e">
        <f t="shared" si="944"/>
        <v>#VALUE!</v>
      </c>
      <c r="IW107" s="2" t="e">
        <f t="shared" si="945"/>
        <v>#VALUE!</v>
      </c>
      <c r="IX107" s="2" t="e">
        <f t="shared" si="946"/>
        <v>#VALUE!</v>
      </c>
      <c r="IY107" s="2" t="e">
        <f t="shared" si="947"/>
        <v>#VALUE!</v>
      </c>
      <c r="IZ107" s="2" t="e">
        <f t="shared" si="948"/>
        <v>#VALUE!</v>
      </c>
      <c r="JA107" s="2" t="e">
        <f t="shared" si="949"/>
        <v>#VALUE!</v>
      </c>
      <c r="JB107" s="2" t="e">
        <f t="shared" si="950"/>
        <v>#VALUE!</v>
      </c>
      <c r="JC107" s="2" t="e">
        <f t="shared" si="951"/>
        <v>#VALUE!</v>
      </c>
      <c r="JD107" s="2" t="e">
        <f t="shared" si="952"/>
        <v>#VALUE!</v>
      </c>
      <c r="JE107" s="2" t="e">
        <f t="shared" si="953"/>
        <v>#VALUE!</v>
      </c>
      <c r="JF107" s="2" t="e">
        <f t="shared" si="954"/>
        <v>#VALUE!</v>
      </c>
      <c r="JG107" s="2" t="e">
        <f t="shared" si="955"/>
        <v>#VALUE!</v>
      </c>
      <c r="JH107" s="2" t="e">
        <f t="shared" si="956"/>
        <v>#VALUE!</v>
      </c>
      <c r="JI107" s="2" t="e">
        <f t="shared" si="957"/>
        <v>#VALUE!</v>
      </c>
      <c r="JJ107" s="2" t="e">
        <f t="shared" si="958"/>
        <v>#VALUE!</v>
      </c>
      <c r="JK107" s="2" t="e">
        <f t="shared" si="959"/>
        <v>#VALUE!</v>
      </c>
      <c r="JL107" s="2" t="e">
        <f t="shared" si="960"/>
        <v>#VALUE!</v>
      </c>
      <c r="JM107" s="2" t="e">
        <f t="shared" si="961"/>
        <v>#VALUE!</v>
      </c>
      <c r="JN107" s="2">
        <f t="shared" si="962"/>
        <v>0</v>
      </c>
      <c r="JO107" s="2" t="e">
        <f t="shared" si="963"/>
        <v>#VALUE!</v>
      </c>
      <c r="JP107" s="2" t="e">
        <f t="shared" si="964"/>
        <v>#VALUE!</v>
      </c>
      <c r="JQ107" s="2" t="e">
        <f t="shared" si="965"/>
        <v>#VALUE!</v>
      </c>
      <c r="JR107" s="2" t="e">
        <f t="shared" si="966"/>
        <v>#VALUE!</v>
      </c>
      <c r="JS107" s="2" t="e">
        <f t="shared" si="967"/>
        <v>#VALUE!</v>
      </c>
      <c r="JT107" s="2" t="e">
        <f t="shared" si="968"/>
        <v>#VALUE!</v>
      </c>
      <c r="JU107" s="2" t="e">
        <f t="shared" si="969"/>
        <v>#VALUE!</v>
      </c>
      <c r="JV107" s="2" t="e">
        <f t="shared" si="970"/>
        <v>#VALUE!</v>
      </c>
      <c r="JW107" s="2" t="e">
        <f t="shared" si="971"/>
        <v>#VALUE!</v>
      </c>
      <c r="JX107" s="2" t="e">
        <f t="shared" si="972"/>
        <v>#VALUE!</v>
      </c>
      <c r="JY107" s="2" t="e">
        <f t="shared" si="973"/>
        <v>#VALUE!</v>
      </c>
      <c r="JZ107" s="2" t="e">
        <f t="shared" si="974"/>
        <v>#VALUE!</v>
      </c>
      <c r="KA107" s="2" t="e">
        <f t="shared" si="975"/>
        <v>#VALUE!</v>
      </c>
      <c r="KB107" s="2" t="e">
        <f t="shared" si="976"/>
        <v>#VALUE!</v>
      </c>
      <c r="KC107" s="2" t="e">
        <f t="shared" si="977"/>
        <v>#VALUE!</v>
      </c>
      <c r="KD107" s="2" t="e">
        <f t="shared" si="978"/>
        <v>#VALUE!</v>
      </c>
      <c r="KE107" s="2" t="e">
        <f t="shared" si="979"/>
        <v>#VALUE!</v>
      </c>
      <c r="KF107" s="2" t="e">
        <f t="shared" si="980"/>
        <v>#VALUE!</v>
      </c>
      <c r="KG107" s="2" t="e">
        <f t="shared" si="981"/>
        <v>#VALUE!</v>
      </c>
      <c r="KH107" s="2" t="e">
        <f t="shared" si="982"/>
        <v>#VALUE!</v>
      </c>
      <c r="KI107" s="2" t="e">
        <f t="shared" si="983"/>
        <v>#VALUE!</v>
      </c>
      <c r="KJ107" s="2" t="e">
        <f t="shared" si="984"/>
        <v>#VALUE!</v>
      </c>
      <c r="KK107" s="2" t="e">
        <f t="shared" si="985"/>
        <v>#VALUE!</v>
      </c>
      <c r="KL107" s="2">
        <f t="shared" si="986"/>
        <v>0</v>
      </c>
      <c r="KM107" s="2" t="e">
        <f t="shared" si="987"/>
        <v>#VALUE!</v>
      </c>
      <c r="KN107" s="2" t="e">
        <f t="shared" si="988"/>
        <v>#VALUE!</v>
      </c>
      <c r="KO107" s="2" t="e">
        <f t="shared" si="989"/>
        <v>#VALUE!</v>
      </c>
      <c r="KP107" s="2" t="e">
        <f t="shared" si="990"/>
        <v>#VALUE!</v>
      </c>
      <c r="KQ107" s="2" t="e">
        <f t="shared" si="991"/>
        <v>#VALUE!</v>
      </c>
      <c r="KR107" s="2" t="e">
        <f t="shared" si="992"/>
        <v>#VALUE!</v>
      </c>
      <c r="KS107" s="2" t="e">
        <f t="shared" si="993"/>
        <v>#VALUE!</v>
      </c>
      <c r="KT107" s="2" t="e">
        <f t="shared" si="994"/>
        <v>#VALUE!</v>
      </c>
      <c r="KU107" s="2" t="e">
        <f t="shared" si="995"/>
        <v>#VALUE!</v>
      </c>
      <c r="KV107" s="2" t="e">
        <f t="shared" si="996"/>
        <v>#VALUE!</v>
      </c>
      <c r="KW107" s="2" t="e">
        <f t="shared" si="997"/>
        <v>#VALUE!</v>
      </c>
      <c r="KX107" s="2" t="e">
        <f t="shared" si="998"/>
        <v>#VALUE!</v>
      </c>
      <c r="KY107" s="2" t="e">
        <f t="shared" si="999"/>
        <v>#VALUE!</v>
      </c>
      <c r="KZ107" s="2" t="e">
        <f t="shared" si="1000"/>
        <v>#VALUE!</v>
      </c>
      <c r="LA107" s="2" t="e">
        <f t="shared" si="1001"/>
        <v>#VALUE!</v>
      </c>
      <c r="LB107" s="2" t="e">
        <f t="shared" si="1002"/>
        <v>#VALUE!</v>
      </c>
      <c r="LC107" s="2" t="e">
        <f t="shared" si="1003"/>
        <v>#VALUE!</v>
      </c>
      <c r="LD107" s="2" t="e">
        <f t="shared" si="1004"/>
        <v>#VALUE!</v>
      </c>
      <c r="LE107" s="2" t="e">
        <f t="shared" si="1005"/>
        <v>#VALUE!</v>
      </c>
      <c r="LF107" s="2" t="e">
        <f t="shared" si="1006"/>
        <v>#VALUE!</v>
      </c>
      <c r="LG107" s="2" t="e">
        <f t="shared" si="1007"/>
        <v>#VALUE!</v>
      </c>
      <c r="LH107" s="2" t="e">
        <f t="shared" si="1008"/>
        <v>#VALUE!</v>
      </c>
      <c r="LI107" s="2" t="e">
        <f t="shared" si="1009"/>
        <v>#VALUE!</v>
      </c>
      <c r="LJ107" s="2">
        <f t="shared" si="1010"/>
        <v>0</v>
      </c>
      <c r="LK107" s="2" t="e">
        <f t="shared" si="1011"/>
        <v>#VALUE!</v>
      </c>
      <c r="LL107" s="2" t="e">
        <f t="shared" si="1012"/>
        <v>#VALUE!</v>
      </c>
      <c r="LM107" s="2" t="e">
        <f t="shared" si="1013"/>
        <v>#VALUE!</v>
      </c>
      <c r="LN107" s="2" t="e">
        <f t="shared" si="1014"/>
        <v>#VALUE!</v>
      </c>
      <c r="LO107" s="2" t="e">
        <f t="shared" si="1015"/>
        <v>#VALUE!</v>
      </c>
      <c r="LP107" s="2" t="e">
        <f t="shared" si="1016"/>
        <v>#VALUE!</v>
      </c>
      <c r="LQ107" s="2" t="e">
        <f t="shared" si="1017"/>
        <v>#VALUE!</v>
      </c>
      <c r="LR107" s="2" t="e">
        <f t="shared" si="1018"/>
        <v>#VALUE!</v>
      </c>
      <c r="LS107" s="2" t="e">
        <f t="shared" si="1019"/>
        <v>#VALUE!</v>
      </c>
      <c r="LT107" s="2" t="e">
        <f t="shared" si="1020"/>
        <v>#VALUE!</v>
      </c>
      <c r="LU107" s="2" t="e">
        <f t="shared" si="1021"/>
        <v>#VALUE!</v>
      </c>
      <c r="LV107" s="2" t="e">
        <f t="shared" si="1022"/>
        <v>#VALUE!</v>
      </c>
      <c r="LW107" s="2" t="e">
        <f t="shared" si="1023"/>
        <v>#VALUE!</v>
      </c>
      <c r="LX107" s="2" t="e">
        <f t="shared" si="1024"/>
        <v>#VALUE!</v>
      </c>
      <c r="LY107" s="2" t="e">
        <f t="shared" si="1025"/>
        <v>#VALUE!</v>
      </c>
      <c r="LZ107" s="2" t="e">
        <f t="shared" si="1026"/>
        <v>#VALUE!</v>
      </c>
      <c r="MA107" s="2" t="e">
        <f t="shared" si="1027"/>
        <v>#VALUE!</v>
      </c>
      <c r="MB107" s="2" t="e">
        <f t="shared" si="1028"/>
        <v>#VALUE!</v>
      </c>
      <c r="MC107" s="2" t="e">
        <f t="shared" si="1029"/>
        <v>#VALUE!</v>
      </c>
      <c r="MD107" s="2" t="e">
        <f t="shared" si="1030"/>
        <v>#VALUE!</v>
      </c>
      <c r="ME107" s="2" t="e">
        <f t="shared" si="1031"/>
        <v>#VALUE!</v>
      </c>
      <c r="MF107" s="2" t="e">
        <f t="shared" si="1032"/>
        <v>#VALUE!</v>
      </c>
      <c r="MG107" s="2" t="e">
        <f t="shared" si="1033"/>
        <v>#VALUE!</v>
      </c>
      <c r="MH107" s="2">
        <f t="shared" si="1034"/>
        <v>1</v>
      </c>
      <c r="MI107" s="2" t="e">
        <f t="shared" si="1035"/>
        <v>#VALUE!</v>
      </c>
      <c r="MJ107" s="2" t="e">
        <f t="shared" si="1036"/>
        <v>#VALUE!</v>
      </c>
      <c r="MK107" s="2" t="e">
        <f t="shared" si="1037"/>
        <v>#VALUE!</v>
      </c>
      <c r="ML107" s="2" t="e">
        <f t="shared" si="1038"/>
        <v>#VALUE!</v>
      </c>
      <c r="MM107" s="2" t="e">
        <f t="shared" si="1039"/>
        <v>#VALUE!</v>
      </c>
      <c r="MN107" s="2" t="e">
        <f t="shared" si="1040"/>
        <v>#VALUE!</v>
      </c>
      <c r="MO107" s="2" t="e">
        <f t="shared" si="1041"/>
        <v>#VALUE!</v>
      </c>
      <c r="MP107" s="2" t="e">
        <f t="shared" si="1042"/>
        <v>#VALUE!</v>
      </c>
      <c r="MQ107" s="2" t="e">
        <f t="shared" si="1043"/>
        <v>#VALUE!</v>
      </c>
      <c r="MR107" s="2" t="e">
        <f t="shared" si="1044"/>
        <v>#VALUE!</v>
      </c>
      <c r="MS107" s="2" t="e">
        <f t="shared" si="1045"/>
        <v>#VALUE!</v>
      </c>
      <c r="MT107" s="2" t="e">
        <f t="shared" si="1046"/>
        <v>#VALUE!</v>
      </c>
      <c r="MU107" s="2" t="e">
        <f t="shared" si="1047"/>
        <v>#VALUE!</v>
      </c>
      <c r="MV107" s="2" t="e">
        <f t="shared" si="1048"/>
        <v>#VALUE!</v>
      </c>
      <c r="MW107" s="2" t="e">
        <f t="shared" si="1049"/>
        <v>#VALUE!</v>
      </c>
      <c r="MX107" s="2" t="e">
        <f t="shared" si="1050"/>
        <v>#VALUE!</v>
      </c>
      <c r="MY107" s="2" t="e">
        <f t="shared" si="1051"/>
        <v>#VALUE!</v>
      </c>
      <c r="MZ107" s="2" t="e">
        <f t="shared" si="1052"/>
        <v>#VALUE!</v>
      </c>
      <c r="NA107" s="2" t="e">
        <f t="shared" si="1053"/>
        <v>#VALUE!</v>
      </c>
      <c r="NB107" s="2" t="e">
        <f t="shared" si="1054"/>
        <v>#VALUE!</v>
      </c>
      <c r="NC107" s="2" t="e">
        <f t="shared" si="1055"/>
        <v>#VALUE!</v>
      </c>
      <c r="ND107" s="2" t="e">
        <f t="shared" si="1056"/>
        <v>#VALUE!</v>
      </c>
      <c r="NE107" s="2" t="e">
        <f t="shared" si="1057"/>
        <v>#VALUE!</v>
      </c>
      <c r="NF107" s="2">
        <f t="shared" si="1223"/>
        <v>0</v>
      </c>
      <c r="NG107" s="2">
        <f t="shared" si="1058"/>
        <v>0</v>
      </c>
      <c r="NH107" s="2">
        <f t="shared" si="1059"/>
        <v>0</v>
      </c>
      <c r="NI107" s="2">
        <f t="shared" si="1060"/>
        <v>0</v>
      </c>
      <c r="NJ107" s="2">
        <f t="shared" si="1061"/>
        <v>0</v>
      </c>
      <c r="NK107" s="2">
        <f t="shared" si="1062"/>
        <v>0</v>
      </c>
      <c r="NL107" s="2">
        <f t="shared" si="1063"/>
        <v>0</v>
      </c>
      <c r="NM107" s="2">
        <f t="shared" si="1064"/>
        <v>0</v>
      </c>
      <c r="NN107" s="2">
        <f t="shared" si="1065"/>
        <v>0</v>
      </c>
      <c r="NO107" s="2">
        <f t="shared" si="1066"/>
        <v>0</v>
      </c>
      <c r="NP107" s="2">
        <f t="shared" si="1067"/>
        <v>0</v>
      </c>
      <c r="NQ107" s="2">
        <f t="shared" si="1068"/>
        <v>0</v>
      </c>
      <c r="NR107" s="2">
        <f t="shared" si="1069"/>
        <v>0</v>
      </c>
      <c r="NS107" s="2">
        <f t="shared" si="1070"/>
        <v>0</v>
      </c>
      <c r="NT107" s="2">
        <f t="shared" si="1071"/>
        <v>0</v>
      </c>
      <c r="NU107" s="2">
        <f t="shared" si="1072"/>
        <v>0</v>
      </c>
      <c r="NV107" s="2">
        <f t="shared" si="1073"/>
        <v>0</v>
      </c>
      <c r="NW107" s="2">
        <f t="shared" si="1074"/>
        <v>0</v>
      </c>
      <c r="NX107" s="2">
        <f t="shared" si="1075"/>
        <v>0</v>
      </c>
      <c r="NY107" s="2">
        <f t="shared" si="1076"/>
        <v>0</v>
      </c>
      <c r="NZ107" s="2">
        <f t="shared" si="1077"/>
        <v>0</v>
      </c>
      <c r="OA107" s="2">
        <f t="shared" si="1078"/>
        <v>0</v>
      </c>
      <c r="OB107" s="2">
        <f t="shared" si="1079"/>
        <v>0</v>
      </c>
      <c r="OC107" s="2">
        <f t="shared" si="1080"/>
        <v>0</v>
      </c>
      <c r="OD107" s="2">
        <f>IF(AND(NF107&gt;'Graph Creator'!$K$4,'Detalle de Cuentas'!NF107&lt;='Graph Creator'!$L$4),1,0)</f>
        <v>0</v>
      </c>
      <c r="OE107" s="2">
        <f>IF(AND(NG107&gt;'Graph Creator'!$K$4,'Detalle de Cuentas'!NG107&lt;='Graph Creator'!$L$4),1,0)</f>
        <v>0</v>
      </c>
      <c r="OF107" s="2">
        <f>IF(AND(NH107&gt;'Graph Creator'!$K$4,'Detalle de Cuentas'!NH107&lt;='Graph Creator'!$L$4),1,0)</f>
        <v>0</v>
      </c>
      <c r="OG107" s="2">
        <f>IF(AND(NI107&gt;'Graph Creator'!$K$4,'Detalle de Cuentas'!NI107&lt;='Graph Creator'!$L$4),1,0)</f>
        <v>0</v>
      </c>
      <c r="OH107" s="2">
        <f>IF(AND(NJ107&gt;'Graph Creator'!$K$4,'Detalle de Cuentas'!NJ107&lt;='Graph Creator'!$L$4),1,0)</f>
        <v>0</v>
      </c>
      <c r="OI107" s="2">
        <f>IF(AND(NK107&gt;'Graph Creator'!$K$4,'Detalle de Cuentas'!NK107&lt;='Graph Creator'!$L$4),1,0)</f>
        <v>0</v>
      </c>
      <c r="OJ107" s="2">
        <f>IF(AND(NL107&gt;'Graph Creator'!$K$4,'Detalle de Cuentas'!NL107&lt;='Graph Creator'!$L$4),1,0)</f>
        <v>0</v>
      </c>
      <c r="OK107" s="2">
        <f>IF(AND(NM107&gt;'Graph Creator'!$K$4,'Detalle de Cuentas'!NM107&lt;='Graph Creator'!$L$4),1,0)</f>
        <v>0</v>
      </c>
      <c r="OL107" s="2">
        <f>IF(AND(NN107&gt;'Graph Creator'!$K$4,'Detalle de Cuentas'!NN107&lt;='Graph Creator'!$L$4),1,0)</f>
        <v>0</v>
      </c>
      <c r="OM107" s="2">
        <f>IF(AND(NO107&gt;'Graph Creator'!$K$4,'Detalle de Cuentas'!NO107&lt;='Graph Creator'!$L$4),1,0)</f>
        <v>0</v>
      </c>
      <c r="ON107" s="2">
        <f>IF(AND(NP107&gt;'Graph Creator'!$K$4,'Detalle de Cuentas'!NP107&lt;='Graph Creator'!$L$4),1,0)</f>
        <v>0</v>
      </c>
      <c r="OO107" s="2">
        <f>IF(AND(NQ107&gt;'Graph Creator'!$K$4,'Detalle de Cuentas'!NQ107&lt;='Graph Creator'!$L$4),1,0)</f>
        <v>0</v>
      </c>
      <c r="OP107" s="2">
        <f>IF(AND(NR107&gt;'Graph Creator'!$K$4,'Detalle de Cuentas'!NR107&lt;='Graph Creator'!$L$4),1,0)</f>
        <v>0</v>
      </c>
      <c r="OQ107" s="2">
        <f>IF(AND(NS107&gt;'Graph Creator'!$K$4,'Detalle de Cuentas'!NS107&lt;='Graph Creator'!$L$4),1,0)</f>
        <v>0</v>
      </c>
      <c r="OR107" s="2">
        <f>IF(AND(NT107&gt;'Graph Creator'!$K$4,'Detalle de Cuentas'!NT107&lt;='Graph Creator'!$L$4),1,0)</f>
        <v>0</v>
      </c>
      <c r="OS107" s="2">
        <f>IF(AND(NU107&gt;'Graph Creator'!$K$4,'Detalle de Cuentas'!NU107&lt;='Graph Creator'!$L$4),1,0)</f>
        <v>0</v>
      </c>
      <c r="OT107" s="2">
        <f>IF(AND(NV107&gt;'Graph Creator'!$K$4,'Detalle de Cuentas'!NV107&lt;='Graph Creator'!$L$4),1,0)</f>
        <v>0</v>
      </c>
      <c r="OU107" s="2">
        <f>IF(AND(NW107&gt;'Graph Creator'!$K$4,'Detalle de Cuentas'!NW107&lt;='Graph Creator'!$L$4),1,0)</f>
        <v>0</v>
      </c>
      <c r="OV107" s="2">
        <f>IF(AND(NX107&gt;'Graph Creator'!$K$4,'Detalle de Cuentas'!NX107&lt;='Graph Creator'!$L$4),1,0)</f>
        <v>0</v>
      </c>
      <c r="OW107" s="2">
        <f>IF(AND(NY107&gt;'Graph Creator'!$K$4,'Detalle de Cuentas'!NY107&lt;='Graph Creator'!$L$4),1,0)</f>
        <v>0</v>
      </c>
      <c r="OX107" s="2">
        <f>IF(AND(NZ107&gt;'Graph Creator'!$K$4,'Detalle de Cuentas'!NZ107&lt;='Graph Creator'!$L$4),1,0)</f>
        <v>0</v>
      </c>
      <c r="OY107" s="2">
        <f>IF(AND(OA107&gt;'Graph Creator'!$K$4,'Detalle de Cuentas'!OA107&lt;='Graph Creator'!$L$4),1,0)</f>
        <v>0</v>
      </c>
      <c r="OZ107" s="2">
        <f>IF(AND(OB107&gt;'Graph Creator'!$K$4,'Detalle de Cuentas'!OB107&lt;='Graph Creator'!$L$4),1,0)</f>
        <v>0</v>
      </c>
      <c r="PA107" s="2">
        <f>IF(AND(OC107&gt;'Graph Creator'!$K$4,'Detalle de Cuentas'!OC107&lt;='Graph Creator'!$L$4),1,0)</f>
        <v>0</v>
      </c>
      <c r="PB107" s="2">
        <f>IF(AND(NF107&gt;'Graph Creator'!$L$4,'Detalle de Cuentas'!NF107&lt;='Graph Creator'!$M$4),1,0)</f>
        <v>0</v>
      </c>
      <c r="PC107" s="2">
        <f>IF(AND(NG107&gt;'Graph Creator'!$L$4,'Detalle de Cuentas'!NG107&lt;='Graph Creator'!$M$4),1,0)</f>
        <v>0</v>
      </c>
      <c r="PD107" s="2">
        <f>IF(AND(NH107&gt;'Graph Creator'!$L$4,'Detalle de Cuentas'!NH107&lt;='Graph Creator'!$M$4),1,0)</f>
        <v>0</v>
      </c>
      <c r="PE107" s="2">
        <f>IF(AND(NI107&gt;'Graph Creator'!$L$4,'Detalle de Cuentas'!NI107&lt;='Graph Creator'!$M$4),1,0)</f>
        <v>0</v>
      </c>
      <c r="PF107" s="2">
        <f>IF(AND(NJ107&gt;'Graph Creator'!$L$4,'Detalle de Cuentas'!NJ107&lt;='Graph Creator'!$M$4),1,0)</f>
        <v>0</v>
      </c>
      <c r="PG107" s="2">
        <f>IF(AND(NK107&gt;'Graph Creator'!$L$4,'Detalle de Cuentas'!NK107&lt;='Graph Creator'!$M$4),1,0)</f>
        <v>0</v>
      </c>
      <c r="PH107" s="2">
        <f>IF(AND(NL107&gt;'Graph Creator'!$L$4,'Detalle de Cuentas'!NL107&lt;='Graph Creator'!$M$4),1,0)</f>
        <v>0</v>
      </c>
      <c r="PI107" s="2">
        <f>IF(AND(NM107&gt;'Graph Creator'!$L$4,'Detalle de Cuentas'!NM107&lt;='Graph Creator'!$M$4),1,0)</f>
        <v>0</v>
      </c>
      <c r="PJ107" s="2">
        <f>IF(AND(NN107&gt;'Graph Creator'!$L$4,'Detalle de Cuentas'!NN107&lt;='Graph Creator'!$M$4),1,0)</f>
        <v>0</v>
      </c>
      <c r="PK107" s="2">
        <f>IF(AND(NO107&gt;'Graph Creator'!$L$4,'Detalle de Cuentas'!NO107&lt;='Graph Creator'!$M$4),1,0)</f>
        <v>0</v>
      </c>
      <c r="PL107" s="2">
        <f>IF(AND(NP107&gt;'Graph Creator'!$L$4,'Detalle de Cuentas'!NP107&lt;='Graph Creator'!$M$4),1,0)</f>
        <v>0</v>
      </c>
      <c r="PM107" s="2">
        <f>IF(AND(NQ107&gt;'Graph Creator'!$L$4,'Detalle de Cuentas'!NQ107&lt;='Graph Creator'!$M$4),1,0)</f>
        <v>0</v>
      </c>
      <c r="PN107" s="2">
        <f>IF(AND(NR107&gt;'Graph Creator'!$L$4,'Detalle de Cuentas'!NR107&lt;='Graph Creator'!$M$4),1,0)</f>
        <v>0</v>
      </c>
      <c r="PO107" s="2">
        <f>IF(AND(NS107&gt;'Graph Creator'!$L$4,'Detalle de Cuentas'!NS107&lt;='Graph Creator'!$M$4),1,0)</f>
        <v>0</v>
      </c>
      <c r="PP107" s="2">
        <f>IF(AND(NT107&gt;'Graph Creator'!$L$4,'Detalle de Cuentas'!NT107&lt;='Graph Creator'!$M$4),1,0)</f>
        <v>0</v>
      </c>
      <c r="PQ107" s="2">
        <f>IF(AND(NU107&gt;'Graph Creator'!$L$4,'Detalle de Cuentas'!NU107&lt;='Graph Creator'!$M$4),1,0)</f>
        <v>0</v>
      </c>
      <c r="PR107" s="2">
        <f>IF(AND(NV107&gt;'Graph Creator'!$L$4,'Detalle de Cuentas'!NV107&lt;='Graph Creator'!$M$4),1,0)</f>
        <v>0</v>
      </c>
      <c r="PS107" s="2">
        <f>IF(AND(NW107&gt;'Graph Creator'!$L$4,'Detalle de Cuentas'!NW107&lt;='Graph Creator'!$M$4),1,0)</f>
        <v>0</v>
      </c>
      <c r="PT107" s="2">
        <f>IF(AND(NX107&gt;'Graph Creator'!$L$4,'Detalle de Cuentas'!NX107&lt;='Graph Creator'!$M$4),1,0)</f>
        <v>0</v>
      </c>
      <c r="PU107" s="2">
        <f>IF(AND(NY107&gt;'Graph Creator'!$L$4,'Detalle de Cuentas'!NY107&lt;='Graph Creator'!$M$4),1,0)</f>
        <v>0</v>
      </c>
      <c r="PV107" s="2">
        <f>IF(AND(NZ107&gt;'Graph Creator'!$L$4,'Detalle de Cuentas'!NZ107&lt;='Graph Creator'!$M$4),1,0)</f>
        <v>0</v>
      </c>
      <c r="PW107" s="2">
        <f>IF(AND(OA107&gt;'Graph Creator'!$L$4,'Detalle de Cuentas'!OA107&lt;='Graph Creator'!$M$4),1,0)</f>
        <v>0</v>
      </c>
      <c r="PX107" s="2">
        <f>IF(AND(OB107&gt;'Graph Creator'!$L$4,'Detalle de Cuentas'!OB107&lt;='Graph Creator'!$M$4),1,0)</f>
        <v>0</v>
      </c>
      <c r="PY107" s="2">
        <f>IF(AND(OC107&gt;'Graph Creator'!$L$4,'Detalle de Cuentas'!OC107&lt;='Graph Creator'!$M$4),1,0)</f>
        <v>0</v>
      </c>
      <c r="PZ107" s="2">
        <f>IF(AND(NF107&gt;'Graph Creator'!$M$4,'Detalle de Cuentas'!NF107&lt;='Graph Creator'!$N$4),1,0)</f>
        <v>0</v>
      </c>
      <c r="QA107" s="2">
        <f>IF(AND(NG107&gt;'Graph Creator'!$M$4,'Detalle de Cuentas'!NG107&lt;='Graph Creator'!$N$4),1,0)</f>
        <v>0</v>
      </c>
      <c r="QB107" s="2">
        <f>IF(AND(NH107&gt;'Graph Creator'!$M$4,'Detalle de Cuentas'!NH107&lt;='Graph Creator'!$N$4),1,0)</f>
        <v>0</v>
      </c>
      <c r="QC107" s="2">
        <f>IF(AND(NI107&gt;'Graph Creator'!$M$4,'Detalle de Cuentas'!NI107&lt;='Graph Creator'!$N$4),1,0)</f>
        <v>0</v>
      </c>
      <c r="QD107" s="2">
        <f>IF(AND(NJ107&gt;'Graph Creator'!$M$4,'Detalle de Cuentas'!NJ107&lt;='Graph Creator'!$N$4),1,0)</f>
        <v>0</v>
      </c>
      <c r="QE107" s="2">
        <f>IF(AND(NK107&gt;'Graph Creator'!$M$4,'Detalle de Cuentas'!NK107&lt;='Graph Creator'!$N$4),1,0)</f>
        <v>0</v>
      </c>
      <c r="QF107" s="2">
        <f>IF(AND(NL107&gt;'Graph Creator'!$M$4,'Detalle de Cuentas'!NL107&lt;='Graph Creator'!$N$4),1,0)</f>
        <v>0</v>
      </c>
      <c r="QG107" s="2">
        <f>IF(AND(NM107&gt;'Graph Creator'!$M$4,'Detalle de Cuentas'!NM107&lt;='Graph Creator'!$N$4),1,0)</f>
        <v>0</v>
      </c>
      <c r="QH107" s="2">
        <f>IF(AND(NN107&gt;'Graph Creator'!$M$4,'Detalle de Cuentas'!NN107&lt;='Graph Creator'!$N$4),1,0)</f>
        <v>0</v>
      </c>
      <c r="QI107" s="2">
        <f>IF(AND(NO107&gt;'Graph Creator'!$M$4,'Detalle de Cuentas'!NO107&lt;='Graph Creator'!$N$4),1,0)</f>
        <v>0</v>
      </c>
      <c r="QJ107" s="2">
        <f>IF(AND(NP107&gt;'Graph Creator'!$M$4,'Detalle de Cuentas'!NP107&lt;='Graph Creator'!$N$4),1,0)</f>
        <v>0</v>
      </c>
      <c r="QK107" s="2">
        <f>IF(AND(NQ107&gt;'Graph Creator'!$M$4,'Detalle de Cuentas'!NQ107&lt;='Graph Creator'!$N$4),1,0)</f>
        <v>0</v>
      </c>
      <c r="QL107" s="2">
        <f>IF(AND(NR107&gt;'Graph Creator'!$M$4,'Detalle de Cuentas'!NR107&lt;='Graph Creator'!$N$4),1,0)</f>
        <v>0</v>
      </c>
      <c r="QM107" s="2">
        <f>IF(AND(NS107&gt;'Graph Creator'!$M$4,'Detalle de Cuentas'!NS107&lt;='Graph Creator'!$N$4),1,0)</f>
        <v>0</v>
      </c>
      <c r="QN107" s="2">
        <f>IF(AND(NT107&gt;'Graph Creator'!$M$4,'Detalle de Cuentas'!NT107&lt;='Graph Creator'!$N$4),1,0)</f>
        <v>0</v>
      </c>
      <c r="QO107" s="2">
        <f>IF(AND(NU107&gt;'Graph Creator'!$M$4,'Detalle de Cuentas'!NU107&lt;='Graph Creator'!$N$4),1,0)</f>
        <v>0</v>
      </c>
      <c r="QP107" s="2">
        <f>IF(AND(NV107&gt;'Graph Creator'!$M$4,'Detalle de Cuentas'!NV107&lt;='Graph Creator'!$N$4),1,0)</f>
        <v>0</v>
      </c>
      <c r="QQ107" s="2">
        <f>IF(AND(NW107&gt;'Graph Creator'!$M$4,'Detalle de Cuentas'!NW107&lt;='Graph Creator'!$N$4),1,0)</f>
        <v>0</v>
      </c>
      <c r="QR107" s="2">
        <f>IF(AND(NX107&gt;'Graph Creator'!$M$4,'Detalle de Cuentas'!NX107&lt;='Graph Creator'!$N$4),1,0)</f>
        <v>0</v>
      </c>
      <c r="QS107" s="2">
        <f>IF(AND(NY107&gt;'Graph Creator'!$M$4,'Detalle de Cuentas'!NY107&lt;='Graph Creator'!$N$4),1,0)</f>
        <v>0</v>
      </c>
      <c r="QT107" s="2">
        <f>IF(AND(NZ107&gt;'Graph Creator'!$M$4,'Detalle de Cuentas'!NZ107&lt;='Graph Creator'!$N$4),1,0)</f>
        <v>0</v>
      </c>
      <c r="QU107" s="2">
        <f>IF(AND(OA107&gt;'Graph Creator'!$M$4,'Detalle de Cuentas'!OA107&lt;='Graph Creator'!$N$4),1,0)</f>
        <v>0</v>
      </c>
      <c r="QV107" s="2">
        <f>IF(AND(OB107&gt;'Graph Creator'!$M$4,'Detalle de Cuentas'!OB107&lt;='Graph Creator'!$N$4),1,0)</f>
        <v>0</v>
      </c>
      <c r="QW107" s="2">
        <f>IF(AND(OC107&gt;'Graph Creator'!$M$4,'Detalle de Cuentas'!OC107&lt;='Graph Creator'!$N$4),1,0)</f>
        <v>0</v>
      </c>
      <c r="QX107" s="2">
        <f>IF(AND(NF107&gt;'Graph Creator'!$N$4,'Detalle de Cuentas'!NF107&lt;='Graph Creator'!$O$4),1,0)</f>
        <v>0</v>
      </c>
      <c r="QY107" s="2">
        <f>IF(AND(NG107&gt;'Graph Creator'!$N$4,'Detalle de Cuentas'!NG107&lt;='Graph Creator'!$O$4),1,0)</f>
        <v>0</v>
      </c>
      <c r="QZ107" s="2">
        <f>IF(AND(NH107&gt;'Graph Creator'!$N$4,'Detalle de Cuentas'!NH107&lt;='Graph Creator'!$O$4),1,0)</f>
        <v>0</v>
      </c>
      <c r="RA107" s="2">
        <f>IF(AND(NI107&gt;'Graph Creator'!$N$4,'Detalle de Cuentas'!NI107&lt;='Graph Creator'!$O$4),1,0)</f>
        <v>0</v>
      </c>
      <c r="RB107" s="2">
        <f>IF(AND(NJ107&gt;'Graph Creator'!$N$4,'Detalle de Cuentas'!NJ107&lt;='Graph Creator'!$O$4),1,0)</f>
        <v>0</v>
      </c>
      <c r="RC107" s="2">
        <f>IF(AND(NK107&gt;'Graph Creator'!$N$4,'Detalle de Cuentas'!NK107&lt;='Graph Creator'!$O$4),1,0)</f>
        <v>0</v>
      </c>
      <c r="RD107" s="2">
        <f>IF(AND(NL107&gt;'Graph Creator'!$N$4,'Detalle de Cuentas'!NL107&lt;='Graph Creator'!$O$4),1,0)</f>
        <v>0</v>
      </c>
      <c r="RE107" s="2">
        <f>IF(AND(NM107&gt;'Graph Creator'!$N$4,'Detalle de Cuentas'!NM107&lt;='Graph Creator'!$O$4),1,0)</f>
        <v>0</v>
      </c>
      <c r="RF107" s="2">
        <f>IF(AND(NN107&gt;'Graph Creator'!$N$4,'Detalle de Cuentas'!NN107&lt;='Graph Creator'!$O$4),1,0)</f>
        <v>0</v>
      </c>
      <c r="RG107" s="2">
        <f>IF(AND(NO107&gt;'Graph Creator'!$N$4,'Detalle de Cuentas'!NO107&lt;='Graph Creator'!$O$4),1,0)</f>
        <v>0</v>
      </c>
      <c r="RH107" s="2">
        <f>IF(AND(NP107&gt;'Graph Creator'!$N$4,'Detalle de Cuentas'!NP107&lt;='Graph Creator'!$O$4),1,0)</f>
        <v>0</v>
      </c>
      <c r="RI107" s="2">
        <f>IF(AND(NQ107&gt;'Graph Creator'!$N$4,'Detalle de Cuentas'!NQ107&lt;='Graph Creator'!$O$4),1,0)</f>
        <v>0</v>
      </c>
      <c r="RJ107" s="2">
        <f>IF(AND(NR107&gt;'Graph Creator'!$N$4,'Detalle de Cuentas'!NR107&lt;='Graph Creator'!$O$4),1,0)</f>
        <v>0</v>
      </c>
      <c r="RK107" s="2">
        <f>IF(AND(NS107&gt;'Graph Creator'!$N$4,'Detalle de Cuentas'!NS107&lt;='Graph Creator'!$O$4),1,0)</f>
        <v>0</v>
      </c>
      <c r="RL107" s="2">
        <f>IF(AND(NT107&gt;'Graph Creator'!$N$4,'Detalle de Cuentas'!NT107&lt;='Graph Creator'!$O$4),1,0)</f>
        <v>0</v>
      </c>
      <c r="RM107" s="2">
        <f>IF(AND(NU107&gt;'Graph Creator'!$N$4,'Detalle de Cuentas'!NU107&lt;='Graph Creator'!$O$4),1,0)</f>
        <v>0</v>
      </c>
      <c r="RN107" s="2">
        <f>IF(AND(NV107&gt;'Graph Creator'!$N$4,'Detalle de Cuentas'!NV107&lt;='Graph Creator'!$O$4),1,0)</f>
        <v>0</v>
      </c>
      <c r="RO107" s="2">
        <f>IF(AND(NW107&gt;'Graph Creator'!$N$4,'Detalle de Cuentas'!NW107&lt;='Graph Creator'!$O$4),1,0)</f>
        <v>0</v>
      </c>
      <c r="RP107" s="2">
        <f>IF(AND(NX107&gt;'Graph Creator'!$N$4,'Detalle de Cuentas'!NX107&lt;='Graph Creator'!$O$4),1,0)</f>
        <v>0</v>
      </c>
      <c r="RQ107" s="2">
        <f>IF(AND(NY107&gt;'Graph Creator'!$N$4,'Detalle de Cuentas'!NY107&lt;='Graph Creator'!$O$4),1,0)</f>
        <v>0</v>
      </c>
      <c r="RR107" s="2">
        <f>IF(AND(NZ107&gt;'Graph Creator'!$N$4,'Detalle de Cuentas'!NZ107&lt;='Graph Creator'!$O$4),1,0)</f>
        <v>0</v>
      </c>
      <c r="RS107" s="2">
        <f>IF(AND(OA107&gt;'Graph Creator'!$N$4,'Detalle de Cuentas'!OA107&lt;='Graph Creator'!$O$4),1,0)</f>
        <v>0</v>
      </c>
      <c r="RT107" s="2">
        <f>IF(AND(OB107&gt;'Graph Creator'!$N$4,'Detalle de Cuentas'!OB107&lt;='Graph Creator'!$O$4),1,0)</f>
        <v>0</v>
      </c>
      <c r="RU107" s="2">
        <f>IF(AND(OC107&gt;'Graph Creator'!$N$4,'Detalle de Cuentas'!OC107&lt;='Graph Creator'!$O$4),1,0)</f>
        <v>0</v>
      </c>
      <c r="RV107" s="2" t="e">
        <f t="shared" si="1224"/>
        <v>#VALUE!</v>
      </c>
      <c r="RW107" s="2" t="e">
        <f t="shared" si="1225"/>
        <v>#VALUE!</v>
      </c>
      <c r="RX107" s="2" t="e">
        <f t="shared" si="1226"/>
        <v>#VALUE!</v>
      </c>
      <c r="RY107" s="2" t="e">
        <f t="shared" si="1227"/>
        <v>#VALUE!</v>
      </c>
      <c r="RZ107" s="2" t="e">
        <f t="shared" si="1228"/>
        <v>#VALUE!</v>
      </c>
      <c r="SA107" s="2" t="e">
        <f t="shared" si="1229"/>
        <v>#VALUE!</v>
      </c>
      <c r="SB107" s="2" t="e">
        <f t="shared" si="1230"/>
        <v>#VALUE!</v>
      </c>
      <c r="SC107" s="2" t="e">
        <f t="shared" si="1231"/>
        <v>#VALUE!</v>
      </c>
      <c r="SD107" s="2" t="e">
        <f t="shared" si="1232"/>
        <v>#VALUE!</v>
      </c>
      <c r="SE107" s="2" t="e">
        <f t="shared" si="1233"/>
        <v>#VALUE!</v>
      </c>
      <c r="SF107" s="2" t="e">
        <f t="shared" si="1234"/>
        <v>#VALUE!</v>
      </c>
      <c r="SG107" s="2" t="e">
        <f t="shared" si="1235"/>
        <v>#VALUE!</v>
      </c>
      <c r="SH107" s="2" t="e">
        <f t="shared" si="1236"/>
        <v>#VALUE!</v>
      </c>
      <c r="SI107" s="2" t="e">
        <f t="shared" si="1237"/>
        <v>#VALUE!</v>
      </c>
      <c r="SJ107" s="2" t="e">
        <f t="shared" si="1238"/>
        <v>#VALUE!</v>
      </c>
      <c r="SK107" s="2" t="e">
        <f t="shared" si="1239"/>
        <v>#VALUE!</v>
      </c>
      <c r="SL107" s="2" t="e">
        <f t="shared" si="1240"/>
        <v>#VALUE!</v>
      </c>
      <c r="SM107" s="2" t="e">
        <f t="shared" si="1241"/>
        <v>#VALUE!</v>
      </c>
      <c r="SN107" s="2" t="e">
        <f t="shared" si="1242"/>
        <v>#VALUE!</v>
      </c>
      <c r="SO107" s="2" t="e">
        <f t="shared" si="1243"/>
        <v>#VALUE!</v>
      </c>
      <c r="SP107" s="2" t="e">
        <f t="shared" si="1244"/>
        <v>#VALUE!</v>
      </c>
      <c r="SQ107" s="2" t="e">
        <f t="shared" si="1245"/>
        <v>#VALUE!</v>
      </c>
      <c r="SR107" s="2" t="e">
        <f t="shared" si="1246"/>
        <v>#VALUE!</v>
      </c>
      <c r="SS107" s="2" t="e">
        <f t="shared" si="1247"/>
        <v>#VALUE!</v>
      </c>
      <c r="ST107" s="2" t="e">
        <f t="shared" si="1248"/>
        <v>#VALUE!</v>
      </c>
      <c r="SU107" s="2" t="e">
        <f t="shared" si="1249"/>
        <v>#VALUE!</v>
      </c>
      <c r="SV107" s="2" t="e">
        <f t="shared" si="1250"/>
        <v>#VALUE!</v>
      </c>
      <c r="SW107" s="2" t="e">
        <f t="shared" si="1251"/>
        <v>#VALUE!</v>
      </c>
      <c r="SX107" s="2" t="e">
        <f t="shared" si="1252"/>
        <v>#VALUE!</v>
      </c>
      <c r="SY107" s="2" t="e">
        <f t="shared" si="1253"/>
        <v>#VALUE!</v>
      </c>
      <c r="SZ107" s="2" t="e">
        <f t="shared" si="1254"/>
        <v>#VALUE!</v>
      </c>
      <c r="TA107" s="2" t="e">
        <f t="shared" si="1255"/>
        <v>#VALUE!</v>
      </c>
      <c r="TB107" s="2" t="e">
        <f t="shared" si="1256"/>
        <v>#VALUE!</v>
      </c>
      <c r="TC107" s="2" t="e">
        <f t="shared" si="1257"/>
        <v>#VALUE!</v>
      </c>
      <c r="TD107" s="2" t="e">
        <f t="shared" si="1258"/>
        <v>#VALUE!</v>
      </c>
      <c r="TE107" s="2" t="e">
        <f t="shared" si="1259"/>
        <v>#VALUE!</v>
      </c>
      <c r="TF107" s="2" t="str">
        <f>IF(DZ107=1,IF(SUM(DZ$17:DZ107)&lt;2,""&amp;B107,", "&amp;B107),"")</f>
        <v/>
      </c>
      <c r="TG107" s="2" t="str">
        <f t="shared" si="1272"/>
        <v/>
      </c>
      <c r="TH107" s="2">
        <f t="shared" si="1260"/>
        <v>0</v>
      </c>
      <c r="TI107" s="14" t="str">
        <f t="shared" si="1261"/>
        <v/>
      </c>
      <c r="TJ107" s="14" t="e">
        <f t="shared" si="1081"/>
        <v>#VALUE!</v>
      </c>
      <c r="TK107" s="14" t="e">
        <f t="shared" si="1082"/>
        <v>#VALUE!</v>
      </c>
      <c r="TL107" s="14" t="e">
        <f t="shared" si="1083"/>
        <v>#VALUE!</v>
      </c>
      <c r="TM107" s="14" t="e">
        <f t="shared" si="1084"/>
        <v>#VALUE!</v>
      </c>
      <c r="TN107" s="14" t="e">
        <f t="shared" si="1085"/>
        <v>#VALUE!</v>
      </c>
      <c r="TO107" s="14" t="e">
        <f t="shared" si="1086"/>
        <v>#VALUE!</v>
      </c>
      <c r="TP107" s="14" t="e">
        <f t="shared" si="1087"/>
        <v>#VALUE!</v>
      </c>
      <c r="TQ107" s="14" t="e">
        <f t="shared" si="1088"/>
        <v>#VALUE!</v>
      </c>
      <c r="TR107" s="14" t="e">
        <f t="shared" si="1089"/>
        <v>#VALUE!</v>
      </c>
      <c r="TS107" s="14" t="e">
        <f t="shared" si="1090"/>
        <v>#VALUE!</v>
      </c>
      <c r="TT107" s="14" t="e">
        <f t="shared" si="1091"/>
        <v>#VALUE!</v>
      </c>
      <c r="TU107" s="14" t="e">
        <f t="shared" si="1092"/>
        <v>#VALUE!</v>
      </c>
      <c r="TV107" s="14" t="e">
        <f t="shared" si="1093"/>
        <v>#VALUE!</v>
      </c>
      <c r="TW107" s="14" t="e">
        <f t="shared" si="1094"/>
        <v>#VALUE!</v>
      </c>
      <c r="TX107" s="14" t="e">
        <f t="shared" si="1095"/>
        <v>#VALUE!</v>
      </c>
      <c r="TY107" s="14" t="e">
        <f t="shared" si="1096"/>
        <v>#VALUE!</v>
      </c>
      <c r="TZ107" s="14" t="e">
        <f t="shared" si="1097"/>
        <v>#VALUE!</v>
      </c>
      <c r="UA107" s="14" t="e">
        <f t="shared" si="1098"/>
        <v>#VALUE!</v>
      </c>
      <c r="UB107" s="14" t="e">
        <f t="shared" si="1099"/>
        <v>#VALUE!</v>
      </c>
      <c r="UC107" s="14" t="e">
        <f t="shared" si="1100"/>
        <v>#VALUE!</v>
      </c>
      <c r="UD107" s="14" t="e">
        <f t="shared" si="1101"/>
        <v>#VALUE!</v>
      </c>
      <c r="UE107" s="14" t="e">
        <f t="shared" si="1102"/>
        <v>#VALUE!</v>
      </c>
      <c r="UF107" s="14" t="e">
        <f t="shared" si="1103"/>
        <v>#VALUE!</v>
      </c>
      <c r="UH107" s="2">
        <f>IF($C$4-$R107&gt;'Graph Creator'!$E$2*'Graph Creator'!$D$13*12,0,1)</f>
        <v>1</v>
      </c>
      <c r="UJ107" s="2" t="e">
        <f t="shared" si="1262"/>
        <v>#VALUE!</v>
      </c>
      <c r="UK107" s="2" t="e">
        <f t="shared" si="1104"/>
        <v>#VALUE!</v>
      </c>
      <c r="UL107" s="2" t="e">
        <f t="shared" si="1105"/>
        <v>#VALUE!</v>
      </c>
      <c r="UM107" s="2" t="e">
        <f t="shared" si="1106"/>
        <v>#VALUE!</v>
      </c>
      <c r="UN107" s="2" t="e">
        <f t="shared" si="1107"/>
        <v>#VALUE!</v>
      </c>
      <c r="UO107" s="2" t="e">
        <f t="shared" si="1108"/>
        <v>#VALUE!</v>
      </c>
      <c r="UP107" s="2" t="e">
        <f t="shared" si="1109"/>
        <v>#VALUE!</v>
      </c>
      <c r="UQ107" s="2" t="e">
        <f t="shared" si="1110"/>
        <v>#VALUE!</v>
      </c>
      <c r="UR107" s="2" t="e">
        <f t="shared" si="1111"/>
        <v>#VALUE!</v>
      </c>
      <c r="US107" s="2" t="e">
        <f t="shared" si="1112"/>
        <v>#VALUE!</v>
      </c>
      <c r="UT107" s="2" t="e">
        <f t="shared" si="1113"/>
        <v>#VALUE!</v>
      </c>
      <c r="UU107" s="2" t="e">
        <f t="shared" si="1114"/>
        <v>#VALUE!</v>
      </c>
      <c r="UV107" s="2" t="e">
        <f t="shared" si="1115"/>
        <v>#VALUE!</v>
      </c>
      <c r="UW107" s="2" t="e">
        <f t="shared" si="1116"/>
        <v>#VALUE!</v>
      </c>
      <c r="UX107" s="2" t="e">
        <f t="shared" si="1117"/>
        <v>#VALUE!</v>
      </c>
      <c r="UY107" s="2" t="e">
        <f t="shared" si="1118"/>
        <v>#VALUE!</v>
      </c>
      <c r="UZ107" s="2" t="e">
        <f t="shared" si="1119"/>
        <v>#VALUE!</v>
      </c>
      <c r="VA107" s="2" t="e">
        <f t="shared" si="1120"/>
        <v>#VALUE!</v>
      </c>
      <c r="VB107" s="2" t="e">
        <f t="shared" si="1121"/>
        <v>#VALUE!</v>
      </c>
      <c r="VC107" s="2" t="e">
        <f t="shared" si="1122"/>
        <v>#VALUE!</v>
      </c>
      <c r="VD107" s="2" t="e">
        <f t="shared" si="1123"/>
        <v>#VALUE!</v>
      </c>
      <c r="VE107" s="2" t="e">
        <f t="shared" si="1124"/>
        <v>#VALUE!</v>
      </c>
      <c r="VF107" s="2" t="e">
        <f t="shared" si="1125"/>
        <v>#VALUE!</v>
      </c>
      <c r="VG107" s="2" t="e">
        <f t="shared" si="1126"/>
        <v>#VALUE!</v>
      </c>
      <c r="VH107" s="2" t="e">
        <f t="shared" si="1127"/>
        <v>#VALUE!</v>
      </c>
      <c r="VI107" s="2" t="e">
        <f t="shared" si="1128"/>
        <v>#VALUE!</v>
      </c>
      <c r="VJ107" s="2" t="e">
        <f t="shared" si="1129"/>
        <v>#VALUE!</v>
      </c>
      <c r="VK107" s="2" t="e">
        <f t="shared" si="1130"/>
        <v>#VALUE!</v>
      </c>
      <c r="VL107" s="2" t="e">
        <f t="shared" si="1131"/>
        <v>#VALUE!</v>
      </c>
      <c r="VM107" s="2" t="e">
        <f t="shared" si="1132"/>
        <v>#VALUE!</v>
      </c>
      <c r="VN107" s="2" t="e">
        <f t="shared" si="1133"/>
        <v>#VALUE!</v>
      </c>
      <c r="VO107" s="2" t="e">
        <f t="shared" si="1134"/>
        <v>#VALUE!</v>
      </c>
      <c r="VP107" s="2" t="e">
        <f t="shared" si="1135"/>
        <v>#VALUE!</v>
      </c>
      <c r="VQ107" s="2" t="e">
        <f t="shared" si="1136"/>
        <v>#VALUE!</v>
      </c>
      <c r="VR107" s="2" t="e">
        <f t="shared" si="1137"/>
        <v>#VALUE!</v>
      </c>
      <c r="VS107" s="2" t="e">
        <f t="shared" si="1138"/>
        <v>#VALUE!</v>
      </c>
      <c r="VT107" s="98">
        <f t="shared" si="1263"/>
        <v>0</v>
      </c>
      <c r="VU107" s="98">
        <f t="shared" si="1139"/>
        <v>0</v>
      </c>
      <c r="VV107" s="98">
        <f t="shared" si="1140"/>
        <v>0</v>
      </c>
      <c r="VW107" s="98">
        <f t="shared" si="1141"/>
        <v>0</v>
      </c>
      <c r="VX107" s="98">
        <f t="shared" si="1142"/>
        <v>0</v>
      </c>
      <c r="VY107" s="98">
        <f t="shared" si="1143"/>
        <v>0</v>
      </c>
      <c r="VZ107" s="98">
        <f t="shared" si="1144"/>
        <v>0</v>
      </c>
      <c r="WA107" s="98">
        <f t="shared" si="1145"/>
        <v>0</v>
      </c>
      <c r="WB107" s="98">
        <f t="shared" si="1146"/>
        <v>0</v>
      </c>
      <c r="WC107" s="98">
        <f t="shared" si="1147"/>
        <v>0</v>
      </c>
      <c r="WD107" s="98">
        <f t="shared" si="1148"/>
        <v>0</v>
      </c>
      <c r="WE107" s="98">
        <f t="shared" si="1149"/>
        <v>0</v>
      </c>
      <c r="WF107" s="98">
        <f t="shared" si="1150"/>
        <v>0</v>
      </c>
      <c r="WG107" s="98">
        <f t="shared" si="1151"/>
        <v>0</v>
      </c>
      <c r="WH107" s="98">
        <f t="shared" si="1152"/>
        <v>0</v>
      </c>
      <c r="WI107" s="98">
        <f t="shared" si="1153"/>
        <v>0</v>
      </c>
      <c r="WJ107" s="98">
        <f t="shared" si="1154"/>
        <v>0</v>
      </c>
      <c r="WK107" s="98">
        <f t="shared" si="1155"/>
        <v>0</v>
      </c>
      <c r="WL107" s="98">
        <f t="shared" si="1156"/>
        <v>0</v>
      </c>
      <c r="WM107" s="98">
        <f t="shared" si="1157"/>
        <v>0</v>
      </c>
      <c r="WN107" s="98">
        <f t="shared" si="1158"/>
        <v>0</v>
      </c>
      <c r="WO107" s="98">
        <f t="shared" si="1159"/>
        <v>0</v>
      </c>
      <c r="WP107" s="98">
        <f t="shared" si="1160"/>
        <v>0</v>
      </c>
      <c r="WQ107" s="98">
        <f t="shared" si="1161"/>
        <v>0</v>
      </c>
      <c r="WR107" s="98">
        <f>IFERROR(INDEX('Score Calculation'!$D$38:$D$41,MATCH('Detalle de Cuentas'!VT107,'Score Calculation'!$C$38:$C$41,1)),0)</f>
        <v>4</v>
      </c>
      <c r="WS107" s="98">
        <f>IFERROR(INDEX('Score Calculation'!$D$38:$D$41,MATCH('Detalle de Cuentas'!VU107,'Score Calculation'!$C$38:$C$41,1)),0)</f>
        <v>4</v>
      </c>
      <c r="WT107" s="98">
        <f>IFERROR(INDEX('Score Calculation'!$D$38:$D$41,MATCH('Detalle de Cuentas'!VV107,'Score Calculation'!$C$38:$C$41,1)),0)</f>
        <v>4</v>
      </c>
      <c r="WU107" s="98">
        <f>IFERROR(INDEX('Score Calculation'!$D$38:$D$41,MATCH('Detalle de Cuentas'!VW107,'Score Calculation'!$C$38:$C$41,1)),0)</f>
        <v>4</v>
      </c>
      <c r="WV107" s="98">
        <f>IFERROR(INDEX('Score Calculation'!$D$38:$D$41,MATCH('Detalle de Cuentas'!VX107,'Score Calculation'!$C$38:$C$41,1)),0)</f>
        <v>4</v>
      </c>
      <c r="WW107" s="98">
        <f>IFERROR(INDEX('Score Calculation'!$D$38:$D$41,MATCH('Detalle de Cuentas'!VY107,'Score Calculation'!$C$38:$C$41,1)),0)</f>
        <v>4</v>
      </c>
      <c r="WX107" s="98">
        <f>IFERROR(INDEX('Score Calculation'!$D$38:$D$41,MATCH('Detalle de Cuentas'!VZ107,'Score Calculation'!$C$38:$C$41,1)),0)</f>
        <v>4</v>
      </c>
      <c r="WY107" s="98">
        <f>IFERROR(INDEX('Score Calculation'!$D$38:$D$41,MATCH('Detalle de Cuentas'!WA107,'Score Calculation'!$C$38:$C$41,1)),0)</f>
        <v>4</v>
      </c>
      <c r="WZ107" s="98">
        <f>IFERROR(INDEX('Score Calculation'!$D$38:$D$41,MATCH('Detalle de Cuentas'!WB107,'Score Calculation'!$C$38:$C$41,1)),0)</f>
        <v>4</v>
      </c>
      <c r="XA107" s="98">
        <f>IFERROR(INDEX('Score Calculation'!$D$38:$D$41,MATCH('Detalle de Cuentas'!WC107,'Score Calculation'!$C$38:$C$41,1)),0)</f>
        <v>4</v>
      </c>
      <c r="XB107" s="98">
        <f>IFERROR(INDEX('Score Calculation'!$D$38:$D$41,MATCH('Detalle de Cuentas'!WD107,'Score Calculation'!$C$38:$C$41,1)),0)</f>
        <v>4</v>
      </c>
      <c r="XC107" s="98">
        <f>IFERROR(INDEX('Score Calculation'!$D$38:$D$41,MATCH('Detalle de Cuentas'!WE107,'Score Calculation'!$C$38:$C$41,1)),0)</f>
        <v>4</v>
      </c>
      <c r="XD107" s="98">
        <f>IFERROR(INDEX('Score Calculation'!$D$38:$D$41,MATCH('Detalle de Cuentas'!WF107,'Score Calculation'!$C$38:$C$41,1)),0)</f>
        <v>4</v>
      </c>
      <c r="XE107" s="98">
        <f>IFERROR(INDEX('Score Calculation'!$D$38:$D$41,MATCH('Detalle de Cuentas'!WG107,'Score Calculation'!$C$38:$C$41,1)),0)</f>
        <v>4</v>
      </c>
      <c r="XF107" s="98">
        <f>IFERROR(INDEX('Score Calculation'!$D$38:$D$41,MATCH('Detalle de Cuentas'!WH107,'Score Calculation'!$C$38:$C$41,1)),0)</f>
        <v>4</v>
      </c>
      <c r="XG107" s="98">
        <f>IFERROR(INDEX('Score Calculation'!$D$38:$D$41,MATCH('Detalle de Cuentas'!WI107,'Score Calculation'!$C$38:$C$41,1)),0)</f>
        <v>4</v>
      </c>
      <c r="XH107" s="98">
        <f>IFERROR(INDEX('Score Calculation'!$D$38:$D$41,MATCH('Detalle de Cuentas'!WJ107,'Score Calculation'!$C$38:$C$41,1)),0)</f>
        <v>4</v>
      </c>
      <c r="XI107" s="98">
        <f>IFERROR(INDEX('Score Calculation'!$D$38:$D$41,MATCH('Detalle de Cuentas'!WK107,'Score Calculation'!$C$38:$C$41,1)),0)</f>
        <v>4</v>
      </c>
      <c r="XJ107" s="98">
        <f>IFERROR(INDEX('Score Calculation'!$D$38:$D$41,MATCH('Detalle de Cuentas'!WL107,'Score Calculation'!$C$38:$C$41,1)),0)</f>
        <v>4</v>
      </c>
      <c r="XK107" s="98">
        <f>IFERROR(INDEX('Score Calculation'!$D$38:$D$41,MATCH('Detalle de Cuentas'!WM107,'Score Calculation'!$C$38:$C$41,1)),0)</f>
        <v>4</v>
      </c>
      <c r="XL107" s="98">
        <f>IFERROR(INDEX('Score Calculation'!$D$38:$D$41,MATCH('Detalle de Cuentas'!WN107,'Score Calculation'!$C$38:$C$41,1)),0)</f>
        <v>4</v>
      </c>
      <c r="XM107" s="98">
        <f>IFERROR(INDEX('Score Calculation'!$D$38:$D$41,MATCH('Detalle de Cuentas'!WO107,'Score Calculation'!$C$38:$C$41,1)),0)</f>
        <v>4</v>
      </c>
      <c r="XN107" s="98">
        <f>IFERROR(INDEX('Score Calculation'!$D$38:$D$41,MATCH('Detalle de Cuentas'!WP107,'Score Calculation'!$C$38:$C$41,1)),0)</f>
        <v>4</v>
      </c>
      <c r="XO107" s="98">
        <f>IFERROR(INDEX('Score Calculation'!$D$38:$D$41,MATCH('Detalle de Cuentas'!WQ107,'Score Calculation'!$C$38:$C$41,1)),0)</f>
        <v>4</v>
      </c>
      <c r="XP107" s="98">
        <f>IFERROR(INDEX('Score Calculation'!$D$24:$D$31,MATCH('Detalle de Cuentas'!NF107,'Score Calculation'!$C$24:$C$31,1)),0)</f>
        <v>1</v>
      </c>
      <c r="XQ107" s="98">
        <f>IFERROR(INDEX('Score Calculation'!$D$24:$D$31,MATCH('Detalle de Cuentas'!NG107,'Score Calculation'!$C$24:$C$31,1)),0)</f>
        <v>1</v>
      </c>
      <c r="XR107" s="98">
        <f>IFERROR(INDEX('Score Calculation'!$D$24:$D$31,MATCH('Detalle de Cuentas'!NH107,'Score Calculation'!$C$24:$C$31,1)),0)</f>
        <v>1</v>
      </c>
      <c r="XS107" s="98">
        <f>IFERROR(INDEX('Score Calculation'!$D$24:$D$31,MATCH('Detalle de Cuentas'!NI107,'Score Calculation'!$C$24:$C$31,1)),0)</f>
        <v>1</v>
      </c>
      <c r="XT107" s="98">
        <f>IFERROR(INDEX('Score Calculation'!$D$24:$D$31,MATCH('Detalle de Cuentas'!NJ107,'Score Calculation'!$C$24:$C$31,1)),0)</f>
        <v>1</v>
      </c>
      <c r="XU107" s="98">
        <f>IFERROR(INDEX('Score Calculation'!$D$24:$D$31,MATCH('Detalle de Cuentas'!NK107,'Score Calculation'!$C$24:$C$31,1)),0)</f>
        <v>1</v>
      </c>
      <c r="XV107" s="98">
        <f>IFERROR(INDEX('Score Calculation'!$D$24:$D$31,MATCH('Detalle de Cuentas'!NL107,'Score Calculation'!$C$24:$C$31,1)),0)</f>
        <v>1</v>
      </c>
      <c r="XW107" s="98">
        <f>IFERROR(INDEX('Score Calculation'!$D$24:$D$31,MATCH('Detalle de Cuentas'!NM107,'Score Calculation'!$C$24:$C$31,1)),0)</f>
        <v>1</v>
      </c>
      <c r="XX107" s="98">
        <f>IFERROR(INDEX('Score Calculation'!$D$24:$D$31,MATCH('Detalle de Cuentas'!NN107,'Score Calculation'!$C$24:$C$31,1)),0)</f>
        <v>1</v>
      </c>
      <c r="XY107" s="98">
        <f>IFERROR(INDEX('Score Calculation'!$D$24:$D$31,MATCH('Detalle de Cuentas'!NO107,'Score Calculation'!$C$24:$C$31,1)),0)</f>
        <v>1</v>
      </c>
      <c r="XZ107" s="98">
        <f>IFERROR(INDEX('Score Calculation'!$D$24:$D$31,MATCH('Detalle de Cuentas'!NP107,'Score Calculation'!$C$24:$C$31,1)),0)</f>
        <v>1</v>
      </c>
      <c r="YA107" s="98">
        <f>IFERROR(INDEX('Score Calculation'!$D$24:$D$31,MATCH('Detalle de Cuentas'!NQ107,'Score Calculation'!$C$24:$C$31,1)),0)</f>
        <v>1</v>
      </c>
      <c r="YB107" s="98">
        <f>IFERROR(INDEX('Score Calculation'!$D$24:$D$31,MATCH('Detalle de Cuentas'!NR107,'Score Calculation'!$C$24:$C$31,1)),0)</f>
        <v>1</v>
      </c>
      <c r="YC107" s="98">
        <f>IFERROR(INDEX('Score Calculation'!$D$24:$D$31,MATCH('Detalle de Cuentas'!NS107,'Score Calculation'!$C$24:$C$31,1)),0)</f>
        <v>1</v>
      </c>
      <c r="YD107" s="98">
        <f>IFERROR(INDEX('Score Calculation'!$D$24:$D$31,MATCH('Detalle de Cuentas'!NT107,'Score Calculation'!$C$24:$C$31,1)),0)</f>
        <v>1</v>
      </c>
      <c r="YE107" s="98">
        <f>IFERROR(INDEX('Score Calculation'!$D$24:$D$31,MATCH('Detalle de Cuentas'!NU107,'Score Calculation'!$C$24:$C$31,1)),0)</f>
        <v>1</v>
      </c>
      <c r="YF107" s="98">
        <f>IFERROR(INDEX('Score Calculation'!$D$24:$D$31,MATCH('Detalle de Cuentas'!NV107,'Score Calculation'!$C$24:$C$31,1)),0)</f>
        <v>1</v>
      </c>
      <c r="YG107" s="98">
        <f>IFERROR(INDEX('Score Calculation'!$D$24:$D$31,MATCH('Detalle de Cuentas'!NW107,'Score Calculation'!$C$24:$C$31,1)),0)</f>
        <v>1</v>
      </c>
      <c r="YH107" s="98">
        <f>IFERROR(INDEX('Score Calculation'!$D$24:$D$31,MATCH('Detalle de Cuentas'!NX107,'Score Calculation'!$C$24:$C$31,1)),0)</f>
        <v>1</v>
      </c>
      <c r="YI107" s="98">
        <f>IFERROR(INDEX('Score Calculation'!$D$24:$D$31,MATCH('Detalle de Cuentas'!NY107,'Score Calculation'!$C$24:$C$31,1)),0)</f>
        <v>1</v>
      </c>
      <c r="YJ107" s="98">
        <f>IFERROR(INDEX('Score Calculation'!$D$24:$D$31,MATCH('Detalle de Cuentas'!NZ107,'Score Calculation'!$C$24:$C$31,1)),0)</f>
        <v>1</v>
      </c>
      <c r="YK107" s="98">
        <f>IFERROR(INDEX('Score Calculation'!$D$24:$D$31,MATCH('Detalle de Cuentas'!OA107,'Score Calculation'!$C$24:$C$31,1)),0)</f>
        <v>1</v>
      </c>
      <c r="YL107" s="98">
        <f>IFERROR(INDEX('Score Calculation'!$D$24:$D$31,MATCH('Detalle de Cuentas'!OB107,'Score Calculation'!$C$24:$C$31,1)),0)</f>
        <v>1</v>
      </c>
      <c r="YM107" s="98">
        <f>IFERROR(INDEX('Score Calculation'!$D$24:$D$31,MATCH('Detalle de Cuentas'!OC107,'Score Calculation'!$C$24:$C$31,1)),0)</f>
        <v>1</v>
      </c>
      <c r="YN107" s="98">
        <f t="shared" si="1264"/>
        <v>0</v>
      </c>
      <c r="YO107" s="98">
        <f>IF(LEFT(TRIM($D107),15)="GRUPO SOLIDARIO",$L107*'Score Calculation'!$H$5,IF(TRIM('Detalle de Cuentas'!$C107)="Semanal",'Detalle de Cuentas'!$L107*'Score Calculation'!$H$6,'Detalle de Cuentas'!$L107))</f>
        <v>0</v>
      </c>
      <c r="YP107" s="99">
        <f>IFERROR(INDEX('Score Calculation'!$D$54:$D$60,MATCH($YO107,'Score Calculation'!$C$54:$C$60,1)),1)</f>
        <v>0.2</v>
      </c>
      <c r="YQ107" s="99">
        <f>IFERROR(INDEX('Score Calculation'!$D$65:$D$123,MATCH(LEFT(TRIM('Detalle de Cuentas'!$F107),20),'Score Calculation'!$F$65:$F$123,0)),1)</f>
        <v>1</v>
      </c>
      <c r="YR107" s="99">
        <f>IFERROR(INDEX('Score Calculation'!$D$46:$D$49,MATCH('Detalle de Cuentas'!$YN107,'Score Calculation'!$C$46:$C$49,1)),1)</f>
        <v>4</v>
      </c>
      <c r="YS107" s="99">
        <f t="shared" si="1265"/>
        <v>0</v>
      </c>
      <c r="YT107" s="99">
        <f t="shared" si="1266"/>
        <v>0</v>
      </c>
      <c r="YU107" s="98" t="str">
        <f t="shared" si="1267"/>
        <v/>
      </c>
      <c r="YV107" s="109">
        <f t="shared" si="1268"/>
        <v>1</v>
      </c>
      <c r="YW107" s="109">
        <f>IFERROR(INDEX('Score Calculation'!$D$187:$D$245,MATCH(LEFT(TRIM('Detalle de Cuentas'!$F107),20),'Score Calculation'!$F$187:$F$245,0)),1)</f>
        <v>1</v>
      </c>
      <c r="YX107" s="109">
        <f>IFERROR(IF($E107="HIPOTECA",-PMT('Score Calculation'!$H$266/(360/$J107),$G107,$YO107)*(30/$J107),-PMT('Score Calculation'!$H$267/(360/$J107),$G107,$YO107)*(30/$J107)),0)</f>
        <v>0</v>
      </c>
      <c r="YY107" s="109">
        <f t="shared" si="1312"/>
        <v>0</v>
      </c>
      <c r="YZ107" s="109">
        <f t="shared" si="1312"/>
        <v>0</v>
      </c>
      <c r="ZA107" s="109">
        <f t="shared" si="1312"/>
        <v>0</v>
      </c>
      <c r="ZB107" s="109">
        <f t="shared" si="1312"/>
        <v>0</v>
      </c>
      <c r="ZC107" s="109">
        <f t="shared" si="1312"/>
        <v>0</v>
      </c>
      <c r="ZD107" s="109">
        <f t="shared" si="1309"/>
        <v>0</v>
      </c>
      <c r="ZE107" s="109">
        <f t="shared" si="1309"/>
        <v>0</v>
      </c>
      <c r="ZF107" s="109">
        <f t="shared" si="1309"/>
        <v>0</v>
      </c>
      <c r="ZG107" s="109">
        <f t="shared" si="1309"/>
        <v>0</v>
      </c>
      <c r="ZH107" s="109">
        <f t="shared" si="1309"/>
        <v>0</v>
      </c>
      <c r="ZI107" s="109">
        <f t="shared" si="1269"/>
        <v>0</v>
      </c>
    </row>
    <row r="108" spans="2:685" x14ac:dyDescent="0.2">
      <c r="B108" s="41">
        <v>92</v>
      </c>
      <c r="C108" s="42"/>
      <c r="D108" s="42"/>
      <c r="E108" s="42"/>
      <c r="F108" s="42"/>
      <c r="G108" s="42"/>
      <c r="H108" s="42"/>
      <c r="I108" s="29"/>
      <c r="J108" s="6" t="str">
        <f t="shared" si="814"/>
        <v/>
      </c>
      <c r="K108" s="43"/>
      <c r="L108" s="43"/>
      <c r="M108" s="43"/>
      <c r="N108" s="43"/>
      <c r="O108" s="43"/>
      <c r="P108" s="44" t="str">
        <f t="shared" si="1162"/>
        <v/>
      </c>
      <c r="Q108" s="26"/>
      <c r="R108" s="26"/>
      <c r="S108" s="26"/>
      <c r="T108" s="26"/>
      <c r="U108" s="29"/>
      <c r="V108" s="43"/>
      <c r="W108" s="26"/>
      <c r="X108" s="29"/>
      <c r="Y108" s="6">
        <f>IF('Detalle de Cuentas'!$C$4-$R108&gt;'Graph Creator'!$E$2*'Graph Creator'!$D$13*12,0,1)</f>
        <v>1</v>
      </c>
      <c r="Z108" s="45">
        <f t="shared" si="815"/>
        <v>0</v>
      </c>
      <c r="AA108" s="2" t="e">
        <f t="shared" si="1163"/>
        <v>#VALUE!</v>
      </c>
      <c r="AB108" s="2" t="e">
        <f t="shared" si="1164"/>
        <v>#VALUE!</v>
      </c>
      <c r="AC108" s="2" t="e">
        <f t="shared" si="1165"/>
        <v>#VALUE!</v>
      </c>
      <c r="AD108" s="2" t="e">
        <f t="shared" si="1166"/>
        <v>#VALUE!</v>
      </c>
      <c r="AE108" s="2" t="e">
        <f t="shared" si="1167"/>
        <v>#VALUE!</v>
      </c>
      <c r="AF108" s="2" t="e">
        <f t="shared" si="1168"/>
        <v>#VALUE!</v>
      </c>
      <c r="AG108" s="2">
        <f t="shared" si="1169"/>
        <v>0</v>
      </c>
      <c r="AH108" s="2">
        <f t="shared" si="1170"/>
        <v>0</v>
      </c>
      <c r="AI108" s="2" t="str">
        <f t="shared" si="1171"/>
        <v/>
      </c>
      <c r="AJ108" s="2" t="str">
        <f t="shared" ref="AJ108:BE108" si="1323">IFERROR(SEARCH(".",$I108,AI108+1),"")</f>
        <v/>
      </c>
      <c r="AK108" s="2" t="str">
        <f t="shared" si="1323"/>
        <v/>
      </c>
      <c r="AL108" s="2" t="str">
        <f t="shared" si="1323"/>
        <v/>
      </c>
      <c r="AM108" s="2" t="str">
        <f t="shared" si="1323"/>
        <v/>
      </c>
      <c r="AN108" s="2" t="str">
        <f t="shared" si="1323"/>
        <v/>
      </c>
      <c r="AO108" s="2" t="str">
        <f t="shared" si="1323"/>
        <v/>
      </c>
      <c r="AP108" s="2" t="str">
        <f t="shared" si="1323"/>
        <v/>
      </c>
      <c r="AQ108" s="2" t="str">
        <f t="shared" si="1323"/>
        <v/>
      </c>
      <c r="AR108" s="2" t="str">
        <f t="shared" si="1323"/>
        <v/>
      </c>
      <c r="AS108" s="2" t="str">
        <f t="shared" si="1323"/>
        <v/>
      </c>
      <c r="AT108" s="2" t="str">
        <f t="shared" si="1323"/>
        <v/>
      </c>
      <c r="AU108" s="2" t="str">
        <f t="shared" si="1323"/>
        <v/>
      </c>
      <c r="AV108" s="2" t="str">
        <f t="shared" si="1323"/>
        <v/>
      </c>
      <c r="AW108" s="2" t="str">
        <f t="shared" si="1323"/>
        <v/>
      </c>
      <c r="AX108" s="2" t="str">
        <f t="shared" si="1323"/>
        <v/>
      </c>
      <c r="AY108" s="2" t="str">
        <f t="shared" si="1323"/>
        <v/>
      </c>
      <c r="AZ108" s="2" t="str">
        <f t="shared" si="1323"/>
        <v/>
      </c>
      <c r="BA108" s="2" t="str">
        <f t="shared" si="1323"/>
        <v/>
      </c>
      <c r="BB108" s="2" t="str">
        <f t="shared" si="1323"/>
        <v/>
      </c>
      <c r="BC108" s="2" t="str">
        <f t="shared" si="1323"/>
        <v/>
      </c>
      <c r="BD108" s="2" t="str">
        <f t="shared" si="1323"/>
        <v/>
      </c>
      <c r="BE108" s="2" t="str">
        <f t="shared" si="1323"/>
        <v/>
      </c>
      <c r="BF108" s="2" t="str">
        <f t="shared" si="1173"/>
        <v/>
      </c>
      <c r="BG108" s="2" t="str">
        <f t="shared" si="817"/>
        <v/>
      </c>
      <c r="BH108" s="2" t="str">
        <f t="shared" si="818"/>
        <v/>
      </c>
      <c r="BI108" s="2" t="str">
        <f t="shared" si="819"/>
        <v/>
      </c>
      <c r="BJ108" s="2" t="str">
        <f t="shared" si="820"/>
        <v/>
      </c>
      <c r="BK108" s="2" t="str">
        <f t="shared" si="821"/>
        <v/>
      </c>
      <c r="BL108" s="2" t="str">
        <f t="shared" si="822"/>
        <v/>
      </c>
      <c r="BM108" s="2" t="str">
        <f t="shared" si="823"/>
        <v/>
      </c>
      <c r="BN108" s="2" t="str">
        <f t="shared" si="824"/>
        <v/>
      </c>
      <c r="BO108" s="2" t="str">
        <f t="shared" si="825"/>
        <v/>
      </c>
      <c r="BP108" s="2" t="str">
        <f t="shared" si="826"/>
        <v/>
      </c>
      <c r="BQ108" s="2" t="str">
        <f t="shared" si="827"/>
        <v/>
      </c>
      <c r="BR108" s="2" t="str">
        <f t="shared" si="828"/>
        <v/>
      </c>
      <c r="BS108" s="2" t="str">
        <f t="shared" si="829"/>
        <v/>
      </c>
      <c r="BT108" s="2" t="str">
        <f t="shared" si="830"/>
        <v/>
      </c>
      <c r="BU108" s="2" t="str">
        <f t="shared" si="831"/>
        <v/>
      </c>
      <c r="BV108" s="2" t="str">
        <f t="shared" si="832"/>
        <v/>
      </c>
      <c r="BW108" s="2" t="str">
        <f t="shared" si="833"/>
        <v/>
      </c>
      <c r="BX108" s="2" t="str">
        <f t="shared" si="834"/>
        <v/>
      </c>
      <c r="BY108" s="2" t="str">
        <f t="shared" si="835"/>
        <v/>
      </c>
      <c r="BZ108" s="2" t="str">
        <f t="shared" si="836"/>
        <v/>
      </c>
      <c r="CA108" s="2" t="str">
        <f t="shared" si="837"/>
        <v/>
      </c>
      <c r="CB108" s="2" t="str">
        <f t="shared" si="838"/>
        <v/>
      </c>
      <c r="CC108" s="2" t="str">
        <f t="shared" si="839"/>
        <v/>
      </c>
      <c r="CD108" s="14">
        <f t="shared" si="840"/>
        <v>0</v>
      </c>
      <c r="CE108" s="14" t="e">
        <f t="shared" ref="CE108:DA108" si="1324">CD108-$J$17</f>
        <v>#VALUE!</v>
      </c>
      <c r="CF108" s="14" t="e">
        <f t="shared" si="1324"/>
        <v>#VALUE!</v>
      </c>
      <c r="CG108" s="14" t="e">
        <f t="shared" si="1324"/>
        <v>#VALUE!</v>
      </c>
      <c r="CH108" s="14" t="e">
        <f t="shared" si="1324"/>
        <v>#VALUE!</v>
      </c>
      <c r="CI108" s="14" t="e">
        <f t="shared" si="1324"/>
        <v>#VALUE!</v>
      </c>
      <c r="CJ108" s="14" t="e">
        <f t="shared" si="1324"/>
        <v>#VALUE!</v>
      </c>
      <c r="CK108" s="14" t="e">
        <f t="shared" si="1324"/>
        <v>#VALUE!</v>
      </c>
      <c r="CL108" s="14" t="e">
        <f t="shared" si="1324"/>
        <v>#VALUE!</v>
      </c>
      <c r="CM108" s="14" t="e">
        <f t="shared" si="1324"/>
        <v>#VALUE!</v>
      </c>
      <c r="CN108" s="14" t="e">
        <f t="shared" si="1324"/>
        <v>#VALUE!</v>
      </c>
      <c r="CO108" s="14" t="e">
        <f t="shared" si="1324"/>
        <v>#VALUE!</v>
      </c>
      <c r="CP108" s="14" t="e">
        <f t="shared" si="1324"/>
        <v>#VALUE!</v>
      </c>
      <c r="CQ108" s="14" t="e">
        <f t="shared" si="1324"/>
        <v>#VALUE!</v>
      </c>
      <c r="CR108" s="14" t="e">
        <f t="shared" si="1324"/>
        <v>#VALUE!</v>
      </c>
      <c r="CS108" s="14" t="e">
        <f t="shared" si="1324"/>
        <v>#VALUE!</v>
      </c>
      <c r="CT108" s="14" t="e">
        <f t="shared" si="1324"/>
        <v>#VALUE!</v>
      </c>
      <c r="CU108" s="14" t="e">
        <f t="shared" si="1324"/>
        <v>#VALUE!</v>
      </c>
      <c r="CV108" s="14" t="e">
        <f t="shared" si="1324"/>
        <v>#VALUE!</v>
      </c>
      <c r="CW108" s="14" t="e">
        <f t="shared" si="1324"/>
        <v>#VALUE!</v>
      </c>
      <c r="CX108" s="14" t="e">
        <f t="shared" si="1324"/>
        <v>#VALUE!</v>
      </c>
      <c r="CY108" s="14" t="e">
        <f t="shared" si="1324"/>
        <v>#VALUE!</v>
      </c>
      <c r="CZ108" s="14" t="e">
        <f t="shared" si="1324"/>
        <v>#VALUE!</v>
      </c>
      <c r="DA108" s="14" t="e">
        <f t="shared" si="1324"/>
        <v>#VALUE!</v>
      </c>
      <c r="DB108" s="2">
        <f t="shared" si="1175"/>
        <v>0</v>
      </c>
      <c r="DC108" s="2">
        <f t="shared" si="1176"/>
        <v>0</v>
      </c>
      <c r="DD108" s="2">
        <f t="shared" si="1177"/>
        <v>0</v>
      </c>
      <c r="DE108" s="2">
        <f t="shared" si="1178"/>
        <v>0</v>
      </c>
      <c r="DF108" s="2">
        <f t="shared" si="1179"/>
        <v>0</v>
      </c>
      <c r="DG108" s="2">
        <f t="shared" si="1180"/>
        <v>0</v>
      </c>
      <c r="DH108" s="2">
        <f t="shared" si="1181"/>
        <v>0</v>
      </c>
      <c r="DI108" s="2">
        <f t="shared" si="1182"/>
        <v>0</v>
      </c>
      <c r="DJ108" s="2">
        <f t="shared" si="1183"/>
        <v>0</v>
      </c>
      <c r="DK108" s="2">
        <f t="shared" si="1184"/>
        <v>0</v>
      </c>
      <c r="DL108" s="2">
        <f t="shared" si="1185"/>
        <v>0</v>
      </c>
      <c r="DM108" s="2">
        <f t="shared" si="1186"/>
        <v>0</v>
      </c>
      <c r="DN108" s="2">
        <f t="shared" si="1187"/>
        <v>0</v>
      </c>
      <c r="DO108" s="2">
        <f t="shared" si="1188"/>
        <v>0</v>
      </c>
      <c r="DP108" s="2">
        <f t="shared" si="1189"/>
        <v>0</v>
      </c>
      <c r="DQ108" s="2">
        <f t="shared" si="1190"/>
        <v>0</v>
      </c>
      <c r="DR108" s="2">
        <f t="shared" si="1191"/>
        <v>0</v>
      </c>
      <c r="DS108" s="2">
        <f t="shared" si="1192"/>
        <v>0</v>
      </c>
      <c r="DT108" s="2">
        <f t="shared" si="1193"/>
        <v>0</v>
      </c>
      <c r="DU108" s="2">
        <f t="shared" si="1194"/>
        <v>0</v>
      </c>
      <c r="DV108" s="2">
        <f t="shared" si="1195"/>
        <v>0</v>
      </c>
      <c r="DW108" s="2">
        <f t="shared" si="1196"/>
        <v>0</v>
      </c>
      <c r="DX108" s="2">
        <f t="shared" si="1197"/>
        <v>0</v>
      </c>
      <c r="DY108" s="2">
        <f t="shared" si="1198"/>
        <v>0</v>
      </c>
      <c r="DZ108" s="2">
        <f t="shared" si="1199"/>
        <v>0</v>
      </c>
      <c r="EA108" s="2">
        <f t="shared" si="1200"/>
        <v>0</v>
      </c>
      <c r="EB108" s="2">
        <f t="shared" si="1201"/>
        <v>0</v>
      </c>
      <c r="EC108" s="2">
        <f t="shared" si="1202"/>
        <v>0</v>
      </c>
      <c r="ED108" s="2">
        <f t="shared" si="1203"/>
        <v>0</v>
      </c>
      <c r="EE108" s="2">
        <f t="shared" si="1204"/>
        <v>0</v>
      </c>
      <c r="EF108" s="2">
        <f t="shared" si="1205"/>
        <v>0</v>
      </c>
      <c r="EG108" s="2">
        <f t="shared" si="1206"/>
        <v>0</v>
      </c>
      <c r="EH108" s="2">
        <f t="shared" si="1207"/>
        <v>0</v>
      </c>
      <c r="EI108" s="2">
        <f t="shared" si="1208"/>
        <v>0</v>
      </c>
      <c r="EJ108" s="2">
        <f t="shared" si="1209"/>
        <v>0</v>
      </c>
      <c r="EK108" s="2">
        <f t="shared" si="1210"/>
        <v>0</v>
      </c>
      <c r="EL108" s="2">
        <f t="shared" si="1211"/>
        <v>0</v>
      </c>
      <c r="EM108" s="2">
        <f t="shared" si="1212"/>
        <v>0</v>
      </c>
      <c r="EN108" s="2">
        <f t="shared" si="1213"/>
        <v>0</v>
      </c>
      <c r="EO108" s="2">
        <f t="shared" si="1214"/>
        <v>0</v>
      </c>
      <c r="EP108" s="2">
        <f t="shared" si="1215"/>
        <v>0</v>
      </c>
      <c r="EQ108" s="2">
        <f t="shared" si="1216"/>
        <v>0</v>
      </c>
      <c r="ER108" s="2">
        <f t="shared" si="1217"/>
        <v>0</v>
      </c>
      <c r="ES108" s="2">
        <f t="shared" si="1218"/>
        <v>0</v>
      </c>
      <c r="ET108" s="2">
        <f t="shared" si="1219"/>
        <v>0</v>
      </c>
      <c r="EU108" s="2">
        <f t="shared" si="1220"/>
        <v>0</v>
      </c>
      <c r="EV108" s="2">
        <f t="shared" si="1221"/>
        <v>0</v>
      </c>
      <c r="EW108" s="2">
        <f t="shared" si="1222"/>
        <v>0</v>
      </c>
      <c r="EX108" s="2">
        <f t="shared" si="842"/>
        <v>1</v>
      </c>
      <c r="EY108" s="2" t="e">
        <f t="shared" si="843"/>
        <v>#VALUE!</v>
      </c>
      <c r="EZ108" s="2" t="e">
        <f t="shared" si="844"/>
        <v>#VALUE!</v>
      </c>
      <c r="FA108" s="2" t="e">
        <f t="shared" si="845"/>
        <v>#VALUE!</v>
      </c>
      <c r="FB108" s="2" t="e">
        <f t="shared" si="846"/>
        <v>#VALUE!</v>
      </c>
      <c r="FC108" s="2" t="e">
        <f t="shared" si="847"/>
        <v>#VALUE!</v>
      </c>
      <c r="FD108" s="2" t="e">
        <f t="shared" si="848"/>
        <v>#VALUE!</v>
      </c>
      <c r="FE108" s="2" t="e">
        <f t="shared" si="849"/>
        <v>#VALUE!</v>
      </c>
      <c r="FF108" s="2" t="e">
        <f t="shared" si="850"/>
        <v>#VALUE!</v>
      </c>
      <c r="FG108" s="2" t="e">
        <f t="shared" si="851"/>
        <v>#VALUE!</v>
      </c>
      <c r="FH108" s="2" t="e">
        <f t="shared" si="852"/>
        <v>#VALUE!</v>
      </c>
      <c r="FI108" s="2" t="e">
        <f t="shared" si="853"/>
        <v>#VALUE!</v>
      </c>
      <c r="FJ108" s="2" t="e">
        <f t="shared" si="854"/>
        <v>#VALUE!</v>
      </c>
      <c r="FK108" s="2" t="e">
        <f t="shared" si="855"/>
        <v>#VALUE!</v>
      </c>
      <c r="FL108" s="2" t="e">
        <f t="shared" si="856"/>
        <v>#VALUE!</v>
      </c>
      <c r="FM108" s="2" t="e">
        <f t="shared" si="857"/>
        <v>#VALUE!</v>
      </c>
      <c r="FN108" s="2" t="e">
        <f t="shared" si="858"/>
        <v>#VALUE!</v>
      </c>
      <c r="FO108" s="2" t="e">
        <f t="shared" si="859"/>
        <v>#VALUE!</v>
      </c>
      <c r="FP108" s="2" t="e">
        <f t="shared" si="860"/>
        <v>#VALUE!</v>
      </c>
      <c r="FQ108" s="2" t="e">
        <f t="shared" si="861"/>
        <v>#VALUE!</v>
      </c>
      <c r="FR108" s="2" t="e">
        <f t="shared" si="862"/>
        <v>#VALUE!</v>
      </c>
      <c r="FS108" s="2" t="e">
        <f t="shared" si="863"/>
        <v>#VALUE!</v>
      </c>
      <c r="FT108" s="2" t="e">
        <f t="shared" si="864"/>
        <v>#VALUE!</v>
      </c>
      <c r="FU108" s="2" t="e">
        <f t="shared" si="865"/>
        <v>#VALUE!</v>
      </c>
      <c r="FV108" s="2">
        <f t="shared" si="866"/>
        <v>1</v>
      </c>
      <c r="FW108" s="2" t="e">
        <f t="shared" si="867"/>
        <v>#VALUE!</v>
      </c>
      <c r="FX108" s="2" t="e">
        <f t="shared" si="868"/>
        <v>#VALUE!</v>
      </c>
      <c r="FY108" s="2" t="e">
        <f t="shared" si="869"/>
        <v>#VALUE!</v>
      </c>
      <c r="FZ108" s="2" t="e">
        <f t="shared" si="870"/>
        <v>#VALUE!</v>
      </c>
      <c r="GA108" s="2" t="e">
        <f t="shared" si="871"/>
        <v>#VALUE!</v>
      </c>
      <c r="GB108" s="2" t="e">
        <f t="shared" si="872"/>
        <v>#VALUE!</v>
      </c>
      <c r="GC108" s="2" t="e">
        <f t="shared" si="873"/>
        <v>#VALUE!</v>
      </c>
      <c r="GD108" s="2" t="e">
        <f t="shared" si="874"/>
        <v>#VALUE!</v>
      </c>
      <c r="GE108" s="2" t="e">
        <f t="shared" si="875"/>
        <v>#VALUE!</v>
      </c>
      <c r="GF108" s="2" t="e">
        <f t="shared" si="876"/>
        <v>#VALUE!</v>
      </c>
      <c r="GG108" s="2" t="e">
        <f t="shared" si="877"/>
        <v>#VALUE!</v>
      </c>
      <c r="GH108" s="2" t="e">
        <f t="shared" si="878"/>
        <v>#VALUE!</v>
      </c>
      <c r="GI108" s="2" t="e">
        <f t="shared" si="879"/>
        <v>#VALUE!</v>
      </c>
      <c r="GJ108" s="2" t="e">
        <f t="shared" si="880"/>
        <v>#VALUE!</v>
      </c>
      <c r="GK108" s="2" t="e">
        <f t="shared" si="881"/>
        <v>#VALUE!</v>
      </c>
      <c r="GL108" s="2" t="e">
        <f t="shared" si="882"/>
        <v>#VALUE!</v>
      </c>
      <c r="GM108" s="2" t="e">
        <f t="shared" si="883"/>
        <v>#VALUE!</v>
      </c>
      <c r="GN108" s="2" t="e">
        <f t="shared" si="884"/>
        <v>#VALUE!</v>
      </c>
      <c r="GO108" s="2" t="e">
        <f t="shared" si="885"/>
        <v>#VALUE!</v>
      </c>
      <c r="GP108" s="2" t="e">
        <f t="shared" si="886"/>
        <v>#VALUE!</v>
      </c>
      <c r="GQ108" s="2" t="e">
        <f t="shared" si="887"/>
        <v>#VALUE!</v>
      </c>
      <c r="GR108" s="2" t="e">
        <f t="shared" si="888"/>
        <v>#VALUE!</v>
      </c>
      <c r="GS108" s="2" t="e">
        <f t="shared" si="889"/>
        <v>#VALUE!</v>
      </c>
      <c r="GT108" s="2">
        <f t="shared" si="890"/>
        <v>1</v>
      </c>
      <c r="GU108" s="2" t="e">
        <f t="shared" si="891"/>
        <v>#VALUE!</v>
      </c>
      <c r="GV108" s="2" t="e">
        <f t="shared" si="892"/>
        <v>#VALUE!</v>
      </c>
      <c r="GW108" s="2" t="e">
        <f t="shared" si="893"/>
        <v>#VALUE!</v>
      </c>
      <c r="GX108" s="2" t="e">
        <f t="shared" si="894"/>
        <v>#VALUE!</v>
      </c>
      <c r="GY108" s="2" t="e">
        <f t="shared" si="895"/>
        <v>#VALUE!</v>
      </c>
      <c r="GZ108" s="2" t="e">
        <f t="shared" si="896"/>
        <v>#VALUE!</v>
      </c>
      <c r="HA108" s="2" t="e">
        <f t="shared" si="897"/>
        <v>#VALUE!</v>
      </c>
      <c r="HB108" s="2" t="e">
        <f t="shared" si="898"/>
        <v>#VALUE!</v>
      </c>
      <c r="HC108" s="2" t="e">
        <f t="shared" si="899"/>
        <v>#VALUE!</v>
      </c>
      <c r="HD108" s="2" t="e">
        <f t="shared" si="900"/>
        <v>#VALUE!</v>
      </c>
      <c r="HE108" s="2" t="e">
        <f t="shared" si="901"/>
        <v>#VALUE!</v>
      </c>
      <c r="HF108" s="2" t="e">
        <f t="shared" si="902"/>
        <v>#VALUE!</v>
      </c>
      <c r="HG108" s="2" t="e">
        <f t="shared" si="903"/>
        <v>#VALUE!</v>
      </c>
      <c r="HH108" s="2" t="e">
        <f t="shared" si="904"/>
        <v>#VALUE!</v>
      </c>
      <c r="HI108" s="2" t="e">
        <f t="shared" si="905"/>
        <v>#VALUE!</v>
      </c>
      <c r="HJ108" s="2" t="e">
        <f t="shared" si="906"/>
        <v>#VALUE!</v>
      </c>
      <c r="HK108" s="2" t="e">
        <f t="shared" si="907"/>
        <v>#VALUE!</v>
      </c>
      <c r="HL108" s="2" t="e">
        <f t="shared" si="908"/>
        <v>#VALUE!</v>
      </c>
      <c r="HM108" s="2" t="e">
        <f t="shared" si="909"/>
        <v>#VALUE!</v>
      </c>
      <c r="HN108" s="2" t="e">
        <f t="shared" si="910"/>
        <v>#VALUE!</v>
      </c>
      <c r="HO108" s="2" t="e">
        <f t="shared" si="911"/>
        <v>#VALUE!</v>
      </c>
      <c r="HP108" s="2" t="e">
        <f t="shared" si="912"/>
        <v>#VALUE!</v>
      </c>
      <c r="HQ108" s="2" t="e">
        <f t="shared" si="913"/>
        <v>#VALUE!</v>
      </c>
      <c r="HR108" s="2">
        <f t="shared" si="914"/>
        <v>1</v>
      </c>
      <c r="HS108" s="2" t="e">
        <f t="shared" si="915"/>
        <v>#VALUE!</v>
      </c>
      <c r="HT108" s="2" t="e">
        <f t="shared" si="916"/>
        <v>#VALUE!</v>
      </c>
      <c r="HU108" s="2" t="e">
        <f t="shared" si="917"/>
        <v>#VALUE!</v>
      </c>
      <c r="HV108" s="2" t="e">
        <f t="shared" si="918"/>
        <v>#VALUE!</v>
      </c>
      <c r="HW108" s="2" t="e">
        <f t="shared" si="919"/>
        <v>#VALUE!</v>
      </c>
      <c r="HX108" s="2" t="e">
        <f t="shared" si="920"/>
        <v>#VALUE!</v>
      </c>
      <c r="HY108" s="2" t="e">
        <f t="shared" si="921"/>
        <v>#VALUE!</v>
      </c>
      <c r="HZ108" s="2" t="e">
        <f t="shared" si="922"/>
        <v>#VALUE!</v>
      </c>
      <c r="IA108" s="2" t="e">
        <f t="shared" si="923"/>
        <v>#VALUE!</v>
      </c>
      <c r="IB108" s="2" t="e">
        <f t="shared" si="924"/>
        <v>#VALUE!</v>
      </c>
      <c r="IC108" s="2" t="e">
        <f t="shared" si="925"/>
        <v>#VALUE!</v>
      </c>
      <c r="ID108" s="2" t="e">
        <f t="shared" si="926"/>
        <v>#VALUE!</v>
      </c>
      <c r="IE108" s="2" t="e">
        <f t="shared" si="927"/>
        <v>#VALUE!</v>
      </c>
      <c r="IF108" s="2" t="e">
        <f t="shared" si="928"/>
        <v>#VALUE!</v>
      </c>
      <c r="IG108" s="2" t="e">
        <f t="shared" si="929"/>
        <v>#VALUE!</v>
      </c>
      <c r="IH108" s="2" t="e">
        <f t="shared" si="930"/>
        <v>#VALUE!</v>
      </c>
      <c r="II108" s="2" t="e">
        <f t="shared" si="931"/>
        <v>#VALUE!</v>
      </c>
      <c r="IJ108" s="2" t="e">
        <f t="shared" si="932"/>
        <v>#VALUE!</v>
      </c>
      <c r="IK108" s="2" t="e">
        <f t="shared" si="933"/>
        <v>#VALUE!</v>
      </c>
      <c r="IL108" s="2" t="e">
        <f t="shared" si="934"/>
        <v>#VALUE!</v>
      </c>
      <c r="IM108" s="2" t="e">
        <f t="shared" si="935"/>
        <v>#VALUE!</v>
      </c>
      <c r="IN108" s="2" t="e">
        <f t="shared" si="936"/>
        <v>#VALUE!</v>
      </c>
      <c r="IO108" s="2" t="e">
        <f t="shared" si="937"/>
        <v>#VALUE!</v>
      </c>
      <c r="IP108" s="2">
        <f t="shared" si="938"/>
        <v>0</v>
      </c>
      <c r="IQ108" s="2" t="e">
        <f t="shared" si="939"/>
        <v>#VALUE!</v>
      </c>
      <c r="IR108" s="2" t="e">
        <f t="shared" si="940"/>
        <v>#VALUE!</v>
      </c>
      <c r="IS108" s="2" t="e">
        <f t="shared" si="941"/>
        <v>#VALUE!</v>
      </c>
      <c r="IT108" s="2" t="e">
        <f t="shared" si="942"/>
        <v>#VALUE!</v>
      </c>
      <c r="IU108" s="2" t="e">
        <f t="shared" si="943"/>
        <v>#VALUE!</v>
      </c>
      <c r="IV108" s="2" t="e">
        <f t="shared" si="944"/>
        <v>#VALUE!</v>
      </c>
      <c r="IW108" s="2" t="e">
        <f t="shared" si="945"/>
        <v>#VALUE!</v>
      </c>
      <c r="IX108" s="2" t="e">
        <f t="shared" si="946"/>
        <v>#VALUE!</v>
      </c>
      <c r="IY108" s="2" t="e">
        <f t="shared" si="947"/>
        <v>#VALUE!</v>
      </c>
      <c r="IZ108" s="2" t="e">
        <f t="shared" si="948"/>
        <v>#VALUE!</v>
      </c>
      <c r="JA108" s="2" t="e">
        <f t="shared" si="949"/>
        <v>#VALUE!</v>
      </c>
      <c r="JB108" s="2" t="e">
        <f t="shared" si="950"/>
        <v>#VALUE!</v>
      </c>
      <c r="JC108" s="2" t="e">
        <f t="shared" si="951"/>
        <v>#VALUE!</v>
      </c>
      <c r="JD108" s="2" t="e">
        <f t="shared" si="952"/>
        <v>#VALUE!</v>
      </c>
      <c r="JE108" s="2" t="e">
        <f t="shared" si="953"/>
        <v>#VALUE!</v>
      </c>
      <c r="JF108" s="2" t="e">
        <f t="shared" si="954"/>
        <v>#VALUE!</v>
      </c>
      <c r="JG108" s="2" t="e">
        <f t="shared" si="955"/>
        <v>#VALUE!</v>
      </c>
      <c r="JH108" s="2" t="e">
        <f t="shared" si="956"/>
        <v>#VALUE!</v>
      </c>
      <c r="JI108" s="2" t="e">
        <f t="shared" si="957"/>
        <v>#VALUE!</v>
      </c>
      <c r="JJ108" s="2" t="e">
        <f t="shared" si="958"/>
        <v>#VALUE!</v>
      </c>
      <c r="JK108" s="2" t="e">
        <f t="shared" si="959"/>
        <v>#VALUE!</v>
      </c>
      <c r="JL108" s="2" t="e">
        <f t="shared" si="960"/>
        <v>#VALUE!</v>
      </c>
      <c r="JM108" s="2" t="e">
        <f t="shared" si="961"/>
        <v>#VALUE!</v>
      </c>
      <c r="JN108" s="2">
        <f t="shared" si="962"/>
        <v>0</v>
      </c>
      <c r="JO108" s="2" t="e">
        <f t="shared" si="963"/>
        <v>#VALUE!</v>
      </c>
      <c r="JP108" s="2" t="e">
        <f t="shared" si="964"/>
        <v>#VALUE!</v>
      </c>
      <c r="JQ108" s="2" t="e">
        <f t="shared" si="965"/>
        <v>#VALUE!</v>
      </c>
      <c r="JR108" s="2" t="e">
        <f t="shared" si="966"/>
        <v>#VALUE!</v>
      </c>
      <c r="JS108" s="2" t="e">
        <f t="shared" si="967"/>
        <v>#VALUE!</v>
      </c>
      <c r="JT108" s="2" t="e">
        <f t="shared" si="968"/>
        <v>#VALUE!</v>
      </c>
      <c r="JU108" s="2" t="e">
        <f t="shared" si="969"/>
        <v>#VALUE!</v>
      </c>
      <c r="JV108" s="2" t="e">
        <f t="shared" si="970"/>
        <v>#VALUE!</v>
      </c>
      <c r="JW108" s="2" t="e">
        <f t="shared" si="971"/>
        <v>#VALUE!</v>
      </c>
      <c r="JX108" s="2" t="e">
        <f t="shared" si="972"/>
        <v>#VALUE!</v>
      </c>
      <c r="JY108" s="2" t="e">
        <f t="shared" si="973"/>
        <v>#VALUE!</v>
      </c>
      <c r="JZ108" s="2" t="e">
        <f t="shared" si="974"/>
        <v>#VALUE!</v>
      </c>
      <c r="KA108" s="2" t="e">
        <f t="shared" si="975"/>
        <v>#VALUE!</v>
      </c>
      <c r="KB108" s="2" t="e">
        <f t="shared" si="976"/>
        <v>#VALUE!</v>
      </c>
      <c r="KC108" s="2" t="e">
        <f t="shared" si="977"/>
        <v>#VALUE!</v>
      </c>
      <c r="KD108" s="2" t="e">
        <f t="shared" si="978"/>
        <v>#VALUE!</v>
      </c>
      <c r="KE108" s="2" t="e">
        <f t="shared" si="979"/>
        <v>#VALUE!</v>
      </c>
      <c r="KF108" s="2" t="e">
        <f t="shared" si="980"/>
        <v>#VALUE!</v>
      </c>
      <c r="KG108" s="2" t="e">
        <f t="shared" si="981"/>
        <v>#VALUE!</v>
      </c>
      <c r="KH108" s="2" t="e">
        <f t="shared" si="982"/>
        <v>#VALUE!</v>
      </c>
      <c r="KI108" s="2" t="e">
        <f t="shared" si="983"/>
        <v>#VALUE!</v>
      </c>
      <c r="KJ108" s="2" t="e">
        <f t="shared" si="984"/>
        <v>#VALUE!</v>
      </c>
      <c r="KK108" s="2" t="e">
        <f t="shared" si="985"/>
        <v>#VALUE!</v>
      </c>
      <c r="KL108" s="2">
        <f t="shared" si="986"/>
        <v>0</v>
      </c>
      <c r="KM108" s="2" t="e">
        <f t="shared" si="987"/>
        <v>#VALUE!</v>
      </c>
      <c r="KN108" s="2" t="e">
        <f t="shared" si="988"/>
        <v>#VALUE!</v>
      </c>
      <c r="KO108" s="2" t="e">
        <f t="shared" si="989"/>
        <v>#VALUE!</v>
      </c>
      <c r="KP108" s="2" t="e">
        <f t="shared" si="990"/>
        <v>#VALUE!</v>
      </c>
      <c r="KQ108" s="2" t="e">
        <f t="shared" si="991"/>
        <v>#VALUE!</v>
      </c>
      <c r="KR108" s="2" t="e">
        <f t="shared" si="992"/>
        <v>#VALUE!</v>
      </c>
      <c r="KS108" s="2" t="e">
        <f t="shared" si="993"/>
        <v>#VALUE!</v>
      </c>
      <c r="KT108" s="2" t="e">
        <f t="shared" si="994"/>
        <v>#VALUE!</v>
      </c>
      <c r="KU108" s="2" t="e">
        <f t="shared" si="995"/>
        <v>#VALUE!</v>
      </c>
      <c r="KV108" s="2" t="e">
        <f t="shared" si="996"/>
        <v>#VALUE!</v>
      </c>
      <c r="KW108" s="2" t="e">
        <f t="shared" si="997"/>
        <v>#VALUE!</v>
      </c>
      <c r="KX108" s="2" t="e">
        <f t="shared" si="998"/>
        <v>#VALUE!</v>
      </c>
      <c r="KY108" s="2" t="e">
        <f t="shared" si="999"/>
        <v>#VALUE!</v>
      </c>
      <c r="KZ108" s="2" t="e">
        <f t="shared" si="1000"/>
        <v>#VALUE!</v>
      </c>
      <c r="LA108" s="2" t="e">
        <f t="shared" si="1001"/>
        <v>#VALUE!</v>
      </c>
      <c r="LB108" s="2" t="e">
        <f t="shared" si="1002"/>
        <v>#VALUE!</v>
      </c>
      <c r="LC108" s="2" t="e">
        <f t="shared" si="1003"/>
        <v>#VALUE!</v>
      </c>
      <c r="LD108" s="2" t="e">
        <f t="shared" si="1004"/>
        <v>#VALUE!</v>
      </c>
      <c r="LE108" s="2" t="e">
        <f t="shared" si="1005"/>
        <v>#VALUE!</v>
      </c>
      <c r="LF108" s="2" t="e">
        <f t="shared" si="1006"/>
        <v>#VALUE!</v>
      </c>
      <c r="LG108" s="2" t="e">
        <f t="shared" si="1007"/>
        <v>#VALUE!</v>
      </c>
      <c r="LH108" s="2" t="e">
        <f t="shared" si="1008"/>
        <v>#VALUE!</v>
      </c>
      <c r="LI108" s="2" t="e">
        <f t="shared" si="1009"/>
        <v>#VALUE!</v>
      </c>
      <c r="LJ108" s="2">
        <f t="shared" si="1010"/>
        <v>0</v>
      </c>
      <c r="LK108" s="2" t="e">
        <f t="shared" si="1011"/>
        <v>#VALUE!</v>
      </c>
      <c r="LL108" s="2" t="e">
        <f t="shared" si="1012"/>
        <v>#VALUE!</v>
      </c>
      <c r="LM108" s="2" t="e">
        <f t="shared" si="1013"/>
        <v>#VALUE!</v>
      </c>
      <c r="LN108" s="2" t="e">
        <f t="shared" si="1014"/>
        <v>#VALUE!</v>
      </c>
      <c r="LO108" s="2" t="e">
        <f t="shared" si="1015"/>
        <v>#VALUE!</v>
      </c>
      <c r="LP108" s="2" t="e">
        <f t="shared" si="1016"/>
        <v>#VALUE!</v>
      </c>
      <c r="LQ108" s="2" t="e">
        <f t="shared" si="1017"/>
        <v>#VALUE!</v>
      </c>
      <c r="LR108" s="2" t="e">
        <f t="shared" si="1018"/>
        <v>#VALUE!</v>
      </c>
      <c r="LS108" s="2" t="e">
        <f t="shared" si="1019"/>
        <v>#VALUE!</v>
      </c>
      <c r="LT108" s="2" t="e">
        <f t="shared" si="1020"/>
        <v>#VALUE!</v>
      </c>
      <c r="LU108" s="2" t="e">
        <f t="shared" si="1021"/>
        <v>#VALUE!</v>
      </c>
      <c r="LV108" s="2" t="e">
        <f t="shared" si="1022"/>
        <v>#VALUE!</v>
      </c>
      <c r="LW108" s="2" t="e">
        <f t="shared" si="1023"/>
        <v>#VALUE!</v>
      </c>
      <c r="LX108" s="2" t="e">
        <f t="shared" si="1024"/>
        <v>#VALUE!</v>
      </c>
      <c r="LY108" s="2" t="e">
        <f t="shared" si="1025"/>
        <v>#VALUE!</v>
      </c>
      <c r="LZ108" s="2" t="e">
        <f t="shared" si="1026"/>
        <v>#VALUE!</v>
      </c>
      <c r="MA108" s="2" t="e">
        <f t="shared" si="1027"/>
        <v>#VALUE!</v>
      </c>
      <c r="MB108" s="2" t="e">
        <f t="shared" si="1028"/>
        <v>#VALUE!</v>
      </c>
      <c r="MC108" s="2" t="e">
        <f t="shared" si="1029"/>
        <v>#VALUE!</v>
      </c>
      <c r="MD108" s="2" t="e">
        <f t="shared" si="1030"/>
        <v>#VALUE!</v>
      </c>
      <c r="ME108" s="2" t="e">
        <f t="shared" si="1031"/>
        <v>#VALUE!</v>
      </c>
      <c r="MF108" s="2" t="e">
        <f t="shared" si="1032"/>
        <v>#VALUE!</v>
      </c>
      <c r="MG108" s="2" t="e">
        <f t="shared" si="1033"/>
        <v>#VALUE!</v>
      </c>
      <c r="MH108" s="2">
        <f t="shared" si="1034"/>
        <v>1</v>
      </c>
      <c r="MI108" s="2" t="e">
        <f t="shared" si="1035"/>
        <v>#VALUE!</v>
      </c>
      <c r="MJ108" s="2" t="e">
        <f t="shared" si="1036"/>
        <v>#VALUE!</v>
      </c>
      <c r="MK108" s="2" t="e">
        <f t="shared" si="1037"/>
        <v>#VALUE!</v>
      </c>
      <c r="ML108" s="2" t="e">
        <f t="shared" si="1038"/>
        <v>#VALUE!</v>
      </c>
      <c r="MM108" s="2" t="e">
        <f t="shared" si="1039"/>
        <v>#VALUE!</v>
      </c>
      <c r="MN108" s="2" t="e">
        <f t="shared" si="1040"/>
        <v>#VALUE!</v>
      </c>
      <c r="MO108" s="2" t="e">
        <f t="shared" si="1041"/>
        <v>#VALUE!</v>
      </c>
      <c r="MP108" s="2" t="e">
        <f t="shared" si="1042"/>
        <v>#VALUE!</v>
      </c>
      <c r="MQ108" s="2" t="e">
        <f t="shared" si="1043"/>
        <v>#VALUE!</v>
      </c>
      <c r="MR108" s="2" t="e">
        <f t="shared" si="1044"/>
        <v>#VALUE!</v>
      </c>
      <c r="MS108" s="2" t="e">
        <f t="shared" si="1045"/>
        <v>#VALUE!</v>
      </c>
      <c r="MT108" s="2" t="e">
        <f t="shared" si="1046"/>
        <v>#VALUE!</v>
      </c>
      <c r="MU108" s="2" t="e">
        <f t="shared" si="1047"/>
        <v>#VALUE!</v>
      </c>
      <c r="MV108" s="2" t="e">
        <f t="shared" si="1048"/>
        <v>#VALUE!</v>
      </c>
      <c r="MW108" s="2" t="e">
        <f t="shared" si="1049"/>
        <v>#VALUE!</v>
      </c>
      <c r="MX108" s="2" t="e">
        <f t="shared" si="1050"/>
        <v>#VALUE!</v>
      </c>
      <c r="MY108" s="2" t="e">
        <f t="shared" si="1051"/>
        <v>#VALUE!</v>
      </c>
      <c r="MZ108" s="2" t="e">
        <f t="shared" si="1052"/>
        <v>#VALUE!</v>
      </c>
      <c r="NA108" s="2" t="e">
        <f t="shared" si="1053"/>
        <v>#VALUE!</v>
      </c>
      <c r="NB108" s="2" t="e">
        <f t="shared" si="1054"/>
        <v>#VALUE!</v>
      </c>
      <c r="NC108" s="2" t="e">
        <f t="shared" si="1055"/>
        <v>#VALUE!</v>
      </c>
      <c r="ND108" s="2" t="e">
        <f t="shared" si="1056"/>
        <v>#VALUE!</v>
      </c>
      <c r="NE108" s="2" t="e">
        <f t="shared" si="1057"/>
        <v>#VALUE!</v>
      </c>
      <c r="NF108" s="2">
        <f t="shared" si="1223"/>
        <v>0</v>
      </c>
      <c r="NG108" s="2">
        <f t="shared" si="1058"/>
        <v>0</v>
      </c>
      <c r="NH108" s="2">
        <f t="shared" si="1059"/>
        <v>0</v>
      </c>
      <c r="NI108" s="2">
        <f t="shared" si="1060"/>
        <v>0</v>
      </c>
      <c r="NJ108" s="2">
        <f t="shared" si="1061"/>
        <v>0</v>
      </c>
      <c r="NK108" s="2">
        <f t="shared" si="1062"/>
        <v>0</v>
      </c>
      <c r="NL108" s="2">
        <f t="shared" si="1063"/>
        <v>0</v>
      </c>
      <c r="NM108" s="2">
        <f t="shared" si="1064"/>
        <v>0</v>
      </c>
      <c r="NN108" s="2">
        <f t="shared" si="1065"/>
        <v>0</v>
      </c>
      <c r="NO108" s="2">
        <f t="shared" si="1066"/>
        <v>0</v>
      </c>
      <c r="NP108" s="2">
        <f t="shared" si="1067"/>
        <v>0</v>
      </c>
      <c r="NQ108" s="2">
        <f t="shared" si="1068"/>
        <v>0</v>
      </c>
      <c r="NR108" s="2">
        <f t="shared" si="1069"/>
        <v>0</v>
      </c>
      <c r="NS108" s="2">
        <f t="shared" si="1070"/>
        <v>0</v>
      </c>
      <c r="NT108" s="2">
        <f t="shared" si="1071"/>
        <v>0</v>
      </c>
      <c r="NU108" s="2">
        <f t="shared" si="1072"/>
        <v>0</v>
      </c>
      <c r="NV108" s="2">
        <f t="shared" si="1073"/>
        <v>0</v>
      </c>
      <c r="NW108" s="2">
        <f t="shared" si="1074"/>
        <v>0</v>
      </c>
      <c r="NX108" s="2">
        <f t="shared" si="1075"/>
        <v>0</v>
      </c>
      <c r="NY108" s="2">
        <f t="shared" si="1076"/>
        <v>0</v>
      </c>
      <c r="NZ108" s="2">
        <f t="shared" si="1077"/>
        <v>0</v>
      </c>
      <c r="OA108" s="2">
        <f t="shared" si="1078"/>
        <v>0</v>
      </c>
      <c r="OB108" s="2">
        <f t="shared" si="1079"/>
        <v>0</v>
      </c>
      <c r="OC108" s="2">
        <f t="shared" si="1080"/>
        <v>0</v>
      </c>
      <c r="OD108" s="2">
        <f>IF(AND(NF108&gt;'Graph Creator'!$K$4,'Detalle de Cuentas'!NF108&lt;='Graph Creator'!$L$4),1,0)</f>
        <v>0</v>
      </c>
      <c r="OE108" s="2">
        <f>IF(AND(NG108&gt;'Graph Creator'!$K$4,'Detalle de Cuentas'!NG108&lt;='Graph Creator'!$L$4),1,0)</f>
        <v>0</v>
      </c>
      <c r="OF108" s="2">
        <f>IF(AND(NH108&gt;'Graph Creator'!$K$4,'Detalle de Cuentas'!NH108&lt;='Graph Creator'!$L$4),1,0)</f>
        <v>0</v>
      </c>
      <c r="OG108" s="2">
        <f>IF(AND(NI108&gt;'Graph Creator'!$K$4,'Detalle de Cuentas'!NI108&lt;='Graph Creator'!$L$4),1,0)</f>
        <v>0</v>
      </c>
      <c r="OH108" s="2">
        <f>IF(AND(NJ108&gt;'Graph Creator'!$K$4,'Detalle de Cuentas'!NJ108&lt;='Graph Creator'!$L$4),1,0)</f>
        <v>0</v>
      </c>
      <c r="OI108" s="2">
        <f>IF(AND(NK108&gt;'Graph Creator'!$K$4,'Detalle de Cuentas'!NK108&lt;='Graph Creator'!$L$4),1,0)</f>
        <v>0</v>
      </c>
      <c r="OJ108" s="2">
        <f>IF(AND(NL108&gt;'Graph Creator'!$K$4,'Detalle de Cuentas'!NL108&lt;='Graph Creator'!$L$4),1,0)</f>
        <v>0</v>
      </c>
      <c r="OK108" s="2">
        <f>IF(AND(NM108&gt;'Graph Creator'!$K$4,'Detalle de Cuentas'!NM108&lt;='Graph Creator'!$L$4),1,0)</f>
        <v>0</v>
      </c>
      <c r="OL108" s="2">
        <f>IF(AND(NN108&gt;'Graph Creator'!$K$4,'Detalle de Cuentas'!NN108&lt;='Graph Creator'!$L$4),1,0)</f>
        <v>0</v>
      </c>
      <c r="OM108" s="2">
        <f>IF(AND(NO108&gt;'Graph Creator'!$K$4,'Detalle de Cuentas'!NO108&lt;='Graph Creator'!$L$4),1,0)</f>
        <v>0</v>
      </c>
      <c r="ON108" s="2">
        <f>IF(AND(NP108&gt;'Graph Creator'!$K$4,'Detalle de Cuentas'!NP108&lt;='Graph Creator'!$L$4),1,0)</f>
        <v>0</v>
      </c>
      <c r="OO108" s="2">
        <f>IF(AND(NQ108&gt;'Graph Creator'!$K$4,'Detalle de Cuentas'!NQ108&lt;='Graph Creator'!$L$4),1,0)</f>
        <v>0</v>
      </c>
      <c r="OP108" s="2">
        <f>IF(AND(NR108&gt;'Graph Creator'!$K$4,'Detalle de Cuentas'!NR108&lt;='Graph Creator'!$L$4),1,0)</f>
        <v>0</v>
      </c>
      <c r="OQ108" s="2">
        <f>IF(AND(NS108&gt;'Graph Creator'!$K$4,'Detalle de Cuentas'!NS108&lt;='Graph Creator'!$L$4),1,0)</f>
        <v>0</v>
      </c>
      <c r="OR108" s="2">
        <f>IF(AND(NT108&gt;'Graph Creator'!$K$4,'Detalle de Cuentas'!NT108&lt;='Graph Creator'!$L$4),1,0)</f>
        <v>0</v>
      </c>
      <c r="OS108" s="2">
        <f>IF(AND(NU108&gt;'Graph Creator'!$K$4,'Detalle de Cuentas'!NU108&lt;='Graph Creator'!$L$4),1,0)</f>
        <v>0</v>
      </c>
      <c r="OT108" s="2">
        <f>IF(AND(NV108&gt;'Graph Creator'!$K$4,'Detalle de Cuentas'!NV108&lt;='Graph Creator'!$L$4),1,0)</f>
        <v>0</v>
      </c>
      <c r="OU108" s="2">
        <f>IF(AND(NW108&gt;'Graph Creator'!$K$4,'Detalle de Cuentas'!NW108&lt;='Graph Creator'!$L$4),1,0)</f>
        <v>0</v>
      </c>
      <c r="OV108" s="2">
        <f>IF(AND(NX108&gt;'Graph Creator'!$K$4,'Detalle de Cuentas'!NX108&lt;='Graph Creator'!$L$4),1,0)</f>
        <v>0</v>
      </c>
      <c r="OW108" s="2">
        <f>IF(AND(NY108&gt;'Graph Creator'!$K$4,'Detalle de Cuentas'!NY108&lt;='Graph Creator'!$L$4),1,0)</f>
        <v>0</v>
      </c>
      <c r="OX108" s="2">
        <f>IF(AND(NZ108&gt;'Graph Creator'!$K$4,'Detalle de Cuentas'!NZ108&lt;='Graph Creator'!$L$4),1,0)</f>
        <v>0</v>
      </c>
      <c r="OY108" s="2">
        <f>IF(AND(OA108&gt;'Graph Creator'!$K$4,'Detalle de Cuentas'!OA108&lt;='Graph Creator'!$L$4),1,0)</f>
        <v>0</v>
      </c>
      <c r="OZ108" s="2">
        <f>IF(AND(OB108&gt;'Graph Creator'!$K$4,'Detalle de Cuentas'!OB108&lt;='Graph Creator'!$L$4),1,0)</f>
        <v>0</v>
      </c>
      <c r="PA108" s="2">
        <f>IF(AND(OC108&gt;'Graph Creator'!$K$4,'Detalle de Cuentas'!OC108&lt;='Graph Creator'!$L$4),1,0)</f>
        <v>0</v>
      </c>
      <c r="PB108" s="2">
        <f>IF(AND(NF108&gt;'Graph Creator'!$L$4,'Detalle de Cuentas'!NF108&lt;='Graph Creator'!$M$4),1,0)</f>
        <v>0</v>
      </c>
      <c r="PC108" s="2">
        <f>IF(AND(NG108&gt;'Graph Creator'!$L$4,'Detalle de Cuentas'!NG108&lt;='Graph Creator'!$M$4),1,0)</f>
        <v>0</v>
      </c>
      <c r="PD108" s="2">
        <f>IF(AND(NH108&gt;'Graph Creator'!$L$4,'Detalle de Cuentas'!NH108&lt;='Graph Creator'!$M$4),1,0)</f>
        <v>0</v>
      </c>
      <c r="PE108" s="2">
        <f>IF(AND(NI108&gt;'Graph Creator'!$L$4,'Detalle de Cuentas'!NI108&lt;='Graph Creator'!$M$4),1,0)</f>
        <v>0</v>
      </c>
      <c r="PF108" s="2">
        <f>IF(AND(NJ108&gt;'Graph Creator'!$L$4,'Detalle de Cuentas'!NJ108&lt;='Graph Creator'!$M$4),1,0)</f>
        <v>0</v>
      </c>
      <c r="PG108" s="2">
        <f>IF(AND(NK108&gt;'Graph Creator'!$L$4,'Detalle de Cuentas'!NK108&lt;='Graph Creator'!$M$4),1,0)</f>
        <v>0</v>
      </c>
      <c r="PH108" s="2">
        <f>IF(AND(NL108&gt;'Graph Creator'!$L$4,'Detalle de Cuentas'!NL108&lt;='Graph Creator'!$M$4),1,0)</f>
        <v>0</v>
      </c>
      <c r="PI108" s="2">
        <f>IF(AND(NM108&gt;'Graph Creator'!$L$4,'Detalle de Cuentas'!NM108&lt;='Graph Creator'!$M$4),1,0)</f>
        <v>0</v>
      </c>
      <c r="PJ108" s="2">
        <f>IF(AND(NN108&gt;'Graph Creator'!$L$4,'Detalle de Cuentas'!NN108&lt;='Graph Creator'!$M$4),1,0)</f>
        <v>0</v>
      </c>
      <c r="PK108" s="2">
        <f>IF(AND(NO108&gt;'Graph Creator'!$L$4,'Detalle de Cuentas'!NO108&lt;='Graph Creator'!$M$4),1,0)</f>
        <v>0</v>
      </c>
      <c r="PL108" s="2">
        <f>IF(AND(NP108&gt;'Graph Creator'!$L$4,'Detalle de Cuentas'!NP108&lt;='Graph Creator'!$M$4),1,0)</f>
        <v>0</v>
      </c>
      <c r="PM108" s="2">
        <f>IF(AND(NQ108&gt;'Graph Creator'!$L$4,'Detalle de Cuentas'!NQ108&lt;='Graph Creator'!$M$4),1,0)</f>
        <v>0</v>
      </c>
      <c r="PN108" s="2">
        <f>IF(AND(NR108&gt;'Graph Creator'!$L$4,'Detalle de Cuentas'!NR108&lt;='Graph Creator'!$M$4),1,0)</f>
        <v>0</v>
      </c>
      <c r="PO108" s="2">
        <f>IF(AND(NS108&gt;'Graph Creator'!$L$4,'Detalle de Cuentas'!NS108&lt;='Graph Creator'!$M$4),1,0)</f>
        <v>0</v>
      </c>
      <c r="PP108" s="2">
        <f>IF(AND(NT108&gt;'Graph Creator'!$L$4,'Detalle de Cuentas'!NT108&lt;='Graph Creator'!$M$4),1,0)</f>
        <v>0</v>
      </c>
      <c r="PQ108" s="2">
        <f>IF(AND(NU108&gt;'Graph Creator'!$L$4,'Detalle de Cuentas'!NU108&lt;='Graph Creator'!$M$4),1,0)</f>
        <v>0</v>
      </c>
      <c r="PR108" s="2">
        <f>IF(AND(NV108&gt;'Graph Creator'!$L$4,'Detalle de Cuentas'!NV108&lt;='Graph Creator'!$M$4),1,0)</f>
        <v>0</v>
      </c>
      <c r="PS108" s="2">
        <f>IF(AND(NW108&gt;'Graph Creator'!$L$4,'Detalle de Cuentas'!NW108&lt;='Graph Creator'!$M$4),1,0)</f>
        <v>0</v>
      </c>
      <c r="PT108" s="2">
        <f>IF(AND(NX108&gt;'Graph Creator'!$L$4,'Detalle de Cuentas'!NX108&lt;='Graph Creator'!$M$4),1,0)</f>
        <v>0</v>
      </c>
      <c r="PU108" s="2">
        <f>IF(AND(NY108&gt;'Graph Creator'!$L$4,'Detalle de Cuentas'!NY108&lt;='Graph Creator'!$M$4),1,0)</f>
        <v>0</v>
      </c>
      <c r="PV108" s="2">
        <f>IF(AND(NZ108&gt;'Graph Creator'!$L$4,'Detalle de Cuentas'!NZ108&lt;='Graph Creator'!$M$4),1,0)</f>
        <v>0</v>
      </c>
      <c r="PW108" s="2">
        <f>IF(AND(OA108&gt;'Graph Creator'!$L$4,'Detalle de Cuentas'!OA108&lt;='Graph Creator'!$M$4),1,0)</f>
        <v>0</v>
      </c>
      <c r="PX108" s="2">
        <f>IF(AND(OB108&gt;'Graph Creator'!$L$4,'Detalle de Cuentas'!OB108&lt;='Graph Creator'!$M$4),1,0)</f>
        <v>0</v>
      </c>
      <c r="PY108" s="2">
        <f>IF(AND(OC108&gt;'Graph Creator'!$L$4,'Detalle de Cuentas'!OC108&lt;='Graph Creator'!$M$4),1,0)</f>
        <v>0</v>
      </c>
      <c r="PZ108" s="2">
        <f>IF(AND(NF108&gt;'Graph Creator'!$M$4,'Detalle de Cuentas'!NF108&lt;='Graph Creator'!$N$4),1,0)</f>
        <v>0</v>
      </c>
      <c r="QA108" s="2">
        <f>IF(AND(NG108&gt;'Graph Creator'!$M$4,'Detalle de Cuentas'!NG108&lt;='Graph Creator'!$N$4),1,0)</f>
        <v>0</v>
      </c>
      <c r="QB108" s="2">
        <f>IF(AND(NH108&gt;'Graph Creator'!$M$4,'Detalle de Cuentas'!NH108&lt;='Graph Creator'!$N$4),1,0)</f>
        <v>0</v>
      </c>
      <c r="QC108" s="2">
        <f>IF(AND(NI108&gt;'Graph Creator'!$M$4,'Detalle de Cuentas'!NI108&lt;='Graph Creator'!$N$4),1,0)</f>
        <v>0</v>
      </c>
      <c r="QD108" s="2">
        <f>IF(AND(NJ108&gt;'Graph Creator'!$M$4,'Detalle de Cuentas'!NJ108&lt;='Graph Creator'!$N$4),1,0)</f>
        <v>0</v>
      </c>
      <c r="QE108" s="2">
        <f>IF(AND(NK108&gt;'Graph Creator'!$M$4,'Detalle de Cuentas'!NK108&lt;='Graph Creator'!$N$4),1,0)</f>
        <v>0</v>
      </c>
      <c r="QF108" s="2">
        <f>IF(AND(NL108&gt;'Graph Creator'!$M$4,'Detalle de Cuentas'!NL108&lt;='Graph Creator'!$N$4),1,0)</f>
        <v>0</v>
      </c>
      <c r="QG108" s="2">
        <f>IF(AND(NM108&gt;'Graph Creator'!$M$4,'Detalle de Cuentas'!NM108&lt;='Graph Creator'!$N$4),1,0)</f>
        <v>0</v>
      </c>
      <c r="QH108" s="2">
        <f>IF(AND(NN108&gt;'Graph Creator'!$M$4,'Detalle de Cuentas'!NN108&lt;='Graph Creator'!$N$4),1,0)</f>
        <v>0</v>
      </c>
      <c r="QI108" s="2">
        <f>IF(AND(NO108&gt;'Graph Creator'!$M$4,'Detalle de Cuentas'!NO108&lt;='Graph Creator'!$N$4),1,0)</f>
        <v>0</v>
      </c>
      <c r="QJ108" s="2">
        <f>IF(AND(NP108&gt;'Graph Creator'!$M$4,'Detalle de Cuentas'!NP108&lt;='Graph Creator'!$N$4),1,0)</f>
        <v>0</v>
      </c>
      <c r="QK108" s="2">
        <f>IF(AND(NQ108&gt;'Graph Creator'!$M$4,'Detalle de Cuentas'!NQ108&lt;='Graph Creator'!$N$4),1,0)</f>
        <v>0</v>
      </c>
      <c r="QL108" s="2">
        <f>IF(AND(NR108&gt;'Graph Creator'!$M$4,'Detalle de Cuentas'!NR108&lt;='Graph Creator'!$N$4),1,0)</f>
        <v>0</v>
      </c>
      <c r="QM108" s="2">
        <f>IF(AND(NS108&gt;'Graph Creator'!$M$4,'Detalle de Cuentas'!NS108&lt;='Graph Creator'!$N$4),1,0)</f>
        <v>0</v>
      </c>
      <c r="QN108" s="2">
        <f>IF(AND(NT108&gt;'Graph Creator'!$M$4,'Detalle de Cuentas'!NT108&lt;='Graph Creator'!$N$4),1,0)</f>
        <v>0</v>
      </c>
      <c r="QO108" s="2">
        <f>IF(AND(NU108&gt;'Graph Creator'!$M$4,'Detalle de Cuentas'!NU108&lt;='Graph Creator'!$N$4),1,0)</f>
        <v>0</v>
      </c>
      <c r="QP108" s="2">
        <f>IF(AND(NV108&gt;'Graph Creator'!$M$4,'Detalle de Cuentas'!NV108&lt;='Graph Creator'!$N$4),1,0)</f>
        <v>0</v>
      </c>
      <c r="QQ108" s="2">
        <f>IF(AND(NW108&gt;'Graph Creator'!$M$4,'Detalle de Cuentas'!NW108&lt;='Graph Creator'!$N$4),1,0)</f>
        <v>0</v>
      </c>
      <c r="QR108" s="2">
        <f>IF(AND(NX108&gt;'Graph Creator'!$M$4,'Detalle de Cuentas'!NX108&lt;='Graph Creator'!$N$4),1,0)</f>
        <v>0</v>
      </c>
      <c r="QS108" s="2">
        <f>IF(AND(NY108&gt;'Graph Creator'!$M$4,'Detalle de Cuentas'!NY108&lt;='Graph Creator'!$N$4),1,0)</f>
        <v>0</v>
      </c>
      <c r="QT108" s="2">
        <f>IF(AND(NZ108&gt;'Graph Creator'!$M$4,'Detalle de Cuentas'!NZ108&lt;='Graph Creator'!$N$4),1,0)</f>
        <v>0</v>
      </c>
      <c r="QU108" s="2">
        <f>IF(AND(OA108&gt;'Graph Creator'!$M$4,'Detalle de Cuentas'!OA108&lt;='Graph Creator'!$N$4),1,0)</f>
        <v>0</v>
      </c>
      <c r="QV108" s="2">
        <f>IF(AND(OB108&gt;'Graph Creator'!$M$4,'Detalle de Cuentas'!OB108&lt;='Graph Creator'!$N$4),1,0)</f>
        <v>0</v>
      </c>
      <c r="QW108" s="2">
        <f>IF(AND(OC108&gt;'Graph Creator'!$M$4,'Detalle de Cuentas'!OC108&lt;='Graph Creator'!$N$4),1,0)</f>
        <v>0</v>
      </c>
      <c r="QX108" s="2">
        <f>IF(AND(NF108&gt;'Graph Creator'!$N$4,'Detalle de Cuentas'!NF108&lt;='Graph Creator'!$O$4),1,0)</f>
        <v>0</v>
      </c>
      <c r="QY108" s="2">
        <f>IF(AND(NG108&gt;'Graph Creator'!$N$4,'Detalle de Cuentas'!NG108&lt;='Graph Creator'!$O$4),1,0)</f>
        <v>0</v>
      </c>
      <c r="QZ108" s="2">
        <f>IF(AND(NH108&gt;'Graph Creator'!$N$4,'Detalle de Cuentas'!NH108&lt;='Graph Creator'!$O$4),1,0)</f>
        <v>0</v>
      </c>
      <c r="RA108" s="2">
        <f>IF(AND(NI108&gt;'Graph Creator'!$N$4,'Detalle de Cuentas'!NI108&lt;='Graph Creator'!$O$4),1,0)</f>
        <v>0</v>
      </c>
      <c r="RB108" s="2">
        <f>IF(AND(NJ108&gt;'Graph Creator'!$N$4,'Detalle de Cuentas'!NJ108&lt;='Graph Creator'!$O$4),1,0)</f>
        <v>0</v>
      </c>
      <c r="RC108" s="2">
        <f>IF(AND(NK108&gt;'Graph Creator'!$N$4,'Detalle de Cuentas'!NK108&lt;='Graph Creator'!$O$4),1,0)</f>
        <v>0</v>
      </c>
      <c r="RD108" s="2">
        <f>IF(AND(NL108&gt;'Graph Creator'!$N$4,'Detalle de Cuentas'!NL108&lt;='Graph Creator'!$O$4),1,0)</f>
        <v>0</v>
      </c>
      <c r="RE108" s="2">
        <f>IF(AND(NM108&gt;'Graph Creator'!$N$4,'Detalle de Cuentas'!NM108&lt;='Graph Creator'!$O$4),1,0)</f>
        <v>0</v>
      </c>
      <c r="RF108" s="2">
        <f>IF(AND(NN108&gt;'Graph Creator'!$N$4,'Detalle de Cuentas'!NN108&lt;='Graph Creator'!$O$4),1,0)</f>
        <v>0</v>
      </c>
      <c r="RG108" s="2">
        <f>IF(AND(NO108&gt;'Graph Creator'!$N$4,'Detalle de Cuentas'!NO108&lt;='Graph Creator'!$O$4),1,0)</f>
        <v>0</v>
      </c>
      <c r="RH108" s="2">
        <f>IF(AND(NP108&gt;'Graph Creator'!$N$4,'Detalle de Cuentas'!NP108&lt;='Graph Creator'!$O$4),1,0)</f>
        <v>0</v>
      </c>
      <c r="RI108" s="2">
        <f>IF(AND(NQ108&gt;'Graph Creator'!$N$4,'Detalle de Cuentas'!NQ108&lt;='Graph Creator'!$O$4),1,0)</f>
        <v>0</v>
      </c>
      <c r="RJ108" s="2">
        <f>IF(AND(NR108&gt;'Graph Creator'!$N$4,'Detalle de Cuentas'!NR108&lt;='Graph Creator'!$O$4),1,0)</f>
        <v>0</v>
      </c>
      <c r="RK108" s="2">
        <f>IF(AND(NS108&gt;'Graph Creator'!$N$4,'Detalle de Cuentas'!NS108&lt;='Graph Creator'!$O$4),1,0)</f>
        <v>0</v>
      </c>
      <c r="RL108" s="2">
        <f>IF(AND(NT108&gt;'Graph Creator'!$N$4,'Detalle de Cuentas'!NT108&lt;='Graph Creator'!$O$4),1,0)</f>
        <v>0</v>
      </c>
      <c r="RM108" s="2">
        <f>IF(AND(NU108&gt;'Graph Creator'!$N$4,'Detalle de Cuentas'!NU108&lt;='Graph Creator'!$O$4),1,0)</f>
        <v>0</v>
      </c>
      <c r="RN108" s="2">
        <f>IF(AND(NV108&gt;'Graph Creator'!$N$4,'Detalle de Cuentas'!NV108&lt;='Graph Creator'!$O$4),1,0)</f>
        <v>0</v>
      </c>
      <c r="RO108" s="2">
        <f>IF(AND(NW108&gt;'Graph Creator'!$N$4,'Detalle de Cuentas'!NW108&lt;='Graph Creator'!$O$4),1,0)</f>
        <v>0</v>
      </c>
      <c r="RP108" s="2">
        <f>IF(AND(NX108&gt;'Graph Creator'!$N$4,'Detalle de Cuentas'!NX108&lt;='Graph Creator'!$O$4),1,0)</f>
        <v>0</v>
      </c>
      <c r="RQ108" s="2">
        <f>IF(AND(NY108&gt;'Graph Creator'!$N$4,'Detalle de Cuentas'!NY108&lt;='Graph Creator'!$O$4),1,0)</f>
        <v>0</v>
      </c>
      <c r="RR108" s="2">
        <f>IF(AND(NZ108&gt;'Graph Creator'!$N$4,'Detalle de Cuentas'!NZ108&lt;='Graph Creator'!$O$4),1,0)</f>
        <v>0</v>
      </c>
      <c r="RS108" s="2">
        <f>IF(AND(OA108&gt;'Graph Creator'!$N$4,'Detalle de Cuentas'!OA108&lt;='Graph Creator'!$O$4),1,0)</f>
        <v>0</v>
      </c>
      <c r="RT108" s="2">
        <f>IF(AND(OB108&gt;'Graph Creator'!$N$4,'Detalle de Cuentas'!OB108&lt;='Graph Creator'!$O$4),1,0)</f>
        <v>0</v>
      </c>
      <c r="RU108" s="2">
        <f>IF(AND(OC108&gt;'Graph Creator'!$N$4,'Detalle de Cuentas'!OC108&lt;='Graph Creator'!$O$4),1,0)</f>
        <v>0</v>
      </c>
      <c r="RV108" s="2" t="e">
        <f t="shared" si="1224"/>
        <v>#VALUE!</v>
      </c>
      <c r="RW108" s="2" t="e">
        <f t="shared" si="1225"/>
        <v>#VALUE!</v>
      </c>
      <c r="RX108" s="2" t="e">
        <f t="shared" si="1226"/>
        <v>#VALUE!</v>
      </c>
      <c r="RY108" s="2" t="e">
        <f t="shared" si="1227"/>
        <v>#VALUE!</v>
      </c>
      <c r="RZ108" s="2" t="e">
        <f t="shared" si="1228"/>
        <v>#VALUE!</v>
      </c>
      <c r="SA108" s="2" t="e">
        <f t="shared" si="1229"/>
        <v>#VALUE!</v>
      </c>
      <c r="SB108" s="2" t="e">
        <f t="shared" si="1230"/>
        <v>#VALUE!</v>
      </c>
      <c r="SC108" s="2" t="e">
        <f t="shared" si="1231"/>
        <v>#VALUE!</v>
      </c>
      <c r="SD108" s="2" t="e">
        <f t="shared" si="1232"/>
        <v>#VALUE!</v>
      </c>
      <c r="SE108" s="2" t="e">
        <f t="shared" si="1233"/>
        <v>#VALUE!</v>
      </c>
      <c r="SF108" s="2" t="e">
        <f t="shared" si="1234"/>
        <v>#VALUE!</v>
      </c>
      <c r="SG108" s="2" t="e">
        <f t="shared" si="1235"/>
        <v>#VALUE!</v>
      </c>
      <c r="SH108" s="2" t="e">
        <f t="shared" si="1236"/>
        <v>#VALUE!</v>
      </c>
      <c r="SI108" s="2" t="e">
        <f t="shared" si="1237"/>
        <v>#VALUE!</v>
      </c>
      <c r="SJ108" s="2" t="e">
        <f t="shared" si="1238"/>
        <v>#VALUE!</v>
      </c>
      <c r="SK108" s="2" t="e">
        <f t="shared" si="1239"/>
        <v>#VALUE!</v>
      </c>
      <c r="SL108" s="2" t="e">
        <f t="shared" si="1240"/>
        <v>#VALUE!</v>
      </c>
      <c r="SM108" s="2" t="e">
        <f t="shared" si="1241"/>
        <v>#VALUE!</v>
      </c>
      <c r="SN108" s="2" t="e">
        <f t="shared" si="1242"/>
        <v>#VALUE!</v>
      </c>
      <c r="SO108" s="2" t="e">
        <f t="shared" si="1243"/>
        <v>#VALUE!</v>
      </c>
      <c r="SP108" s="2" t="e">
        <f t="shared" si="1244"/>
        <v>#VALUE!</v>
      </c>
      <c r="SQ108" s="2" t="e">
        <f t="shared" si="1245"/>
        <v>#VALUE!</v>
      </c>
      <c r="SR108" s="2" t="e">
        <f t="shared" si="1246"/>
        <v>#VALUE!</v>
      </c>
      <c r="SS108" s="2" t="e">
        <f t="shared" si="1247"/>
        <v>#VALUE!</v>
      </c>
      <c r="ST108" s="2" t="e">
        <f t="shared" si="1248"/>
        <v>#VALUE!</v>
      </c>
      <c r="SU108" s="2" t="e">
        <f t="shared" si="1249"/>
        <v>#VALUE!</v>
      </c>
      <c r="SV108" s="2" t="e">
        <f t="shared" si="1250"/>
        <v>#VALUE!</v>
      </c>
      <c r="SW108" s="2" t="e">
        <f t="shared" si="1251"/>
        <v>#VALUE!</v>
      </c>
      <c r="SX108" s="2" t="e">
        <f t="shared" si="1252"/>
        <v>#VALUE!</v>
      </c>
      <c r="SY108" s="2" t="e">
        <f t="shared" si="1253"/>
        <v>#VALUE!</v>
      </c>
      <c r="SZ108" s="2" t="e">
        <f t="shared" si="1254"/>
        <v>#VALUE!</v>
      </c>
      <c r="TA108" s="2" t="e">
        <f t="shared" si="1255"/>
        <v>#VALUE!</v>
      </c>
      <c r="TB108" s="2" t="e">
        <f t="shared" si="1256"/>
        <v>#VALUE!</v>
      </c>
      <c r="TC108" s="2" t="e">
        <f t="shared" si="1257"/>
        <v>#VALUE!</v>
      </c>
      <c r="TD108" s="2" t="e">
        <f t="shared" si="1258"/>
        <v>#VALUE!</v>
      </c>
      <c r="TE108" s="2" t="e">
        <f t="shared" si="1259"/>
        <v>#VALUE!</v>
      </c>
      <c r="TF108" s="2" t="str">
        <f>IF(DZ108=1,IF(SUM(DZ$17:DZ108)&lt;2,""&amp;B108,", "&amp;B108),"")</f>
        <v/>
      </c>
      <c r="TG108" s="2" t="str">
        <f t="shared" si="1272"/>
        <v/>
      </c>
      <c r="TH108" s="2">
        <f t="shared" si="1260"/>
        <v>0</v>
      </c>
      <c r="TI108" s="14" t="str">
        <f t="shared" si="1261"/>
        <v/>
      </c>
      <c r="TJ108" s="14" t="e">
        <f t="shared" si="1081"/>
        <v>#VALUE!</v>
      </c>
      <c r="TK108" s="14" t="e">
        <f t="shared" si="1082"/>
        <v>#VALUE!</v>
      </c>
      <c r="TL108" s="14" t="e">
        <f t="shared" si="1083"/>
        <v>#VALUE!</v>
      </c>
      <c r="TM108" s="14" t="e">
        <f t="shared" si="1084"/>
        <v>#VALUE!</v>
      </c>
      <c r="TN108" s="14" t="e">
        <f t="shared" si="1085"/>
        <v>#VALUE!</v>
      </c>
      <c r="TO108" s="14" t="e">
        <f t="shared" si="1086"/>
        <v>#VALUE!</v>
      </c>
      <c r="TP108" s="14" t="e">
        <f t="shared" si="1087"/>
        <v>#VALUE!</v>
      </c>
      <c r="TQ108" s="14" t="e">
        <f t="shared" si="1088"/>
        <v>#VALUE!</v>
      </c>
      <c r="TR108" s="14" t="e">
        <f t="shared" si="1089"/>
        <v>#VALUE!</v>
      </c>
      <c r="TS108" s="14" t="e">
        <f t="shared" si="1090"/>
        <v>#VALUE!</v>
      </c>
      <c r="TT108" s="14" t="e">
        <f t="shared" si="1091"/>
        <v>#VALUE!</v>
      </c>
      <c r="TU108" s="14" t="e">
        <f t="shared" si="1092"/>
        <v>#VALUE!</v>
      </c>
      <c r="TV108" s="14" t="e">
        <f t="shared" si="1093"/>
        <v>#VALUE!</v>
      </c>
      <c r="TW108" s="14" t="e">
        <f t="shared" si="1094"/>
        <v>#VALUE!</v>
      </c>
      <c r="TX108" s="14" t="e">
        <f t="shared" si="1095"/>
        <v>#VALUE!</v>
      </c>
      <c r="TY108" s="14" t="e">
        <f t="shared" si="1096"/>
        <v>#VALUE!</v>
      </c>
      <c r="TZ108" s="14" t="e">
        <f t="shared" si="1097"/>
        <v>#VALUE!</v>
      </c>
      <c r="UA108" s="14" t="e">
        <f t="shared" si="1098"/>
        <v>#VALUE!</v>
      </c>
      <c r="UB108" s="14" t="e">
        <f t="shared" si="1099"/>
        <v>#VALUE!</v>
      </c>
      <c r="UC108" s="14" t="e">
        <f t="shared" si="1100"/>
        <v>#VALUE!</v>
      </c>
      <c r="UD108" s="14" t="e">
        <f t="shared" si="1101"/>
        <v>#VALUE!</v>
      </c>
      <c r="UE108" s="14" t="e">
        <f t="shared" si="1102"/>
        <v>#VALUE!</v>
      </c>
      <c r="UF108" s="14" t="e">
        <f t="shared" si="1103"/>
        <v>#VALUE!</v>
      </c>
      <c r="UH108" s="2">
        <f>IF($C$4-$R108&gt;'Graph Creator'!$E$2*'Graph Creator'!$D$13*12,0,1)</f>
        <v>1</v>
      </c>
      <c r="UJ108" s="2" t="e">
        <f t="shared" si="1262"/>
        <v>#VALUE!</v>
      </c>
      <c r="UK108" s="2" t="e">
        <f t="shared" si="1104"/>
        <v>#VALUE!</v>
      </c>
      <c r="UL108" s="2" t="e">
        <f t="shared" si="1105"/>
        <v>#VALUE!</v>
      </c>
      <c r="UM108" s="2" t="e">
        <f t="shared" si="1106"/>
        <v>#VALUE!</v>
      </c>
      <c r="UN108" s="2" t="e">
        <f t="shared" si="1107"/>
        <v>#VALUE!</v>
      </c>
      <c r="UO108" s="2" t="e">
        <f t="shared" si="1108"/>
        <v>#VALUE!</v>
      </c>
      <c r="UP108" s="2" t="e">
        <f t="shared" si="1109"/>
        <v>#VALUE!</v>
      </c>
      <c r="UQ108" s="2" t="e">
        <f t="shared" si="1110"/>
        <v>#VALUE!</v>
      </c>
      <c r="UR108" s="2" t="e">
        <f t="shared" si="1111"/>
        <v>#VALUE!</v>
      </c>
      <c r="US108" s="2" t="e">
        <f t="shared" si="1112"/>
        <v>#VALUE!</v>
      </c>
      <c r="UT108" s="2" t="e">
        <f t="shared" si="1113"/>
        <v>#VALUE!</v>
      </c>
      <c r="UU108" s="2" t="e">
        <f t="shared" si="1114"/>
        <v>#VALUE!</v>
      </c>
      <c r="UV108" s="2" t="e">
        <f t="shared" si="1115"/>
        <v>#VALUE!</v>
      </c>
      <c r="UW108" s="2" t="e">
        <f t="shared" si="1116"/>
        <v>#VALUE!</v>
      </c>
      <c r="UX108" s="2" t="e">
        <f t="shared" si="1117"/>
        <v>#VALUE!</v>
      </c>
      <c r="UY108" s="2" t="e">
        <f t="shared" si="1118"/>
        <v>#VALUE!</v>
      </c>
      <c r="UZ108" s="2" t="e">
        <f t="shared" si="1119"/>
        <v>#VALUE!</v>
      </c>
      <c r="VA108" s="2" t="e">
        <f t="shared" si="1120"/>
        <v>#VALUE!</v>
      </c>
      <c r="VB108" s="2" t="e">
        <f t="shared" si="1121"/>
        <v>#VALUE!</v>
      </c>
      <c r="VC108" s="2" t="e">
        <f t="shared" si="1122"/>
        <v>#VALUE!</v>
      </c>
      <c r="VD108" s="2" t="e">
        <f t="shared" si="1123"/>
        <v>#VALUE!</v>
      </c>
      <c r="VE108" s="2" t="e">
        <f t="shared" si="1124"/>
        <v>#VALUE!</v>
      </c>
      <c r="VF108" s="2" t="e">
        <f t="shared" si="1125"/>
        <v>#VALUE!</v>
      </c>
      <c r="VG108" s="2" t="e">
        <f t="shared" si="1126"/>
        <v>#VALUE!</v>
      </c>
      <c r="VH108" s="2" t="e">
        <f t="shared" si="1127"/>
        <v>#VALUE!</v>
      </c>
      <c r="VI108" s="2" t="e">
        <f t="shared" si="1128"/>
        <v>#VALUE!</v>
      </c>
      <c r="VJ108" s="2" t="e">
        <f t="shared" si="1129"/>
        <v>#VALUE!</v>
      </c>
      <c r="VK108" s="2" t="e">
        <f t="shared" si="1130"/>
        <v>#VALUE!</v>
      </c>
      <c r="VL108" s="2" t="e">
        <f t="shared" si="1131"/>
        <v>#VALUE!</v>
      </c>
      <c r="VM108" s="2" t="e">
        <f t="shared" si="1132"/>
        <v>#VALUE!</v>
      </c>
      <c r="VN108" s="2" t="e">
        <f t="shared" si="1133"/>
        <v>#VALUE!</v>
      </c>
      <c r="VO108" s="2" t="e">
        <f t="shared" si="1134"/>
        <v>#VALUE!</v>
      </c>
      <c r="VP108" s="2" t="e">
        <f t="shared" si="1135"/>
        <v>#VALUE!</v>
      </c>
      <c r="VQ108" s="2" t="e">
        <f t="shared" si="1136"/>
        <v>#VALUE!</v>
      </c>
      <c r="VR108" s="2" t="e">
        <f t="shared" si="1137"/>
        <v>#VALUE!</v>
      </c>
      <c r="VS108" s="2" t="e">
        <f t="shared" si="1138"/>
        <v>#VALUE!</v>
      </c>
      <c r="VT108" s="98">
        <f t="shared" si="1263"/>
        <v>0</v>
      </c>
      <c r="VU108" s="98">
        <f t="shared" si="1139"/>
        <v>0</v>
      </c>
      <c r="VV108" s="98">
        <f t="shared" si="1140"/>
        <v>0</v>
      </c>
      <c r="VW108" s="98">
        <f t="shared" si="1141"/>
        <v>0</v>
      </c>
      <c r="VX108" s="98">
        <f t="shared" si="1142"/>
        <v>0</v>
      </c>
      <c r="VY108" s="98">
        <f t="shared" si="1143"/>
        <v>0</v>
      </c>
      <c r="VZ108" s="98">
        <f t="shared" si="1144"/>
        <v>0</v>
      </c>
      <c r="WA108" s="98">
        <f t="shared" si="1145"/>
        <v>0</v>
      </c>
      <c r="WB108" s="98">
        <f t="shared" si="1146"/>
        <v>0</v>
      </c>
      <c r="WC108" s="98">
        <f t="shared" si="1147"/>
        <v>0</v>
      </c>
      <c r="WD108" s="98">
        <f t="shared" si="1148"/>
        <v>0</v>
      </c>
      <c r="WE108" s="98">
        <f t="shared" si="1149"/>
        <v>0</v>
      </c>
      <c r="WF108" s="98">
        <f t="shared" si="1150"/>
        <v>0</v>
      </c>
      <c r="WG108" s="98">
        <f t="shared" si="1151"/>
        <v>0</v>
      </c>
      <c r="WH108" s="98">
        <f t="shared" si="1152"/>
        <v>0</v>
      </c>
      <c r="WI108" s="98">
        <f t="shared" si="1153"/>
        <v>0</v>
      </c>
      <c r="WJ108" s="98">
        <f t="shared" si="1154"/>
        <v>0</v>
      </c>
      <c r="WK108" s="98">
        <f t="shared" si="1155"/>
        <v>0</v>
      </c>
      <c r="WL108" s="98">
        <f t="shared" si="1156"/>
        <v>0</v>
      </c>
      <c r="WM108" s="98">
        <f t="shared" si="1157"/>
        <v>0</v>
      </c>
      <c r="WN108" s="98">
        <f t="shared" si="1158"/>
        <v>0</v>
      </c>
      <c r="WO108" s="98">
        <f t="shared" si="1159"/>
        <v>0</v>
      </c>
      <c r="WP108" s="98">
        <f t="shared" si="1160"/>
        <v>0</v>
      </c>
      <c r="WQ108" s="98">
        <f t="shared" si="1161"/>
        <v>0</v>
      </c>
      <c r="WR108" s="98">
        <f>IFERROR(INDEX('Score Calculation'!$D$38:$D$41,MATCH('Detalle de Cuentas'!VT108,'Score Calculation'!$C$38:$C$41,1)),0)</f>
        <v>4</v>
      </c>
      <c r="WS108" s="98">
        <f>IFERROR(INDEX('Score Calculation'!$D$38:$D$41,MATCH('Detalle de Cuentas'!VU108,'Score Calculation'!$C$38:$C$41,1)),0)</f>
        <v>4</v>
      </c>
      <c r="WT108" s="98">
        <f>IFERROR(INDEX('Score Calculation'!$D$38:$D$41,MATCH('Detalle de Cuentas'!VV108,'Score Calculation'!$C$38:$C$41,1)),0)</f>
        <v>4</v>
      </c>
      <c r="WU108" s="98">
        <f>IFERROR(INDEX('Score Calculation'!$D$38:$D$41,MATCH('Detalle de Cuentas'!VW108,'Score Calculation'!$C$38:$C$41,1)),0)</f>
        <v>4</v>
      </c>
      <c r="WV108" s="98">
        <f>IFERROR(INDEX('Score Calculation'!$D$38:$D$41,MATCH('Detalle de Cuentas'!VX108,'Score Calculation'!$C$38:$C$41,1)),0)</f>
        <v>4</v>
      </c>
      <c r="WW108" s="98">
        <f>IFERROR(INDEX('Score Calculation'!$D$38:$D$41,MATCH('Detalle de Cuentas'!VY108,'Score Calculation'!$C$38:$C$41,1)),0)</f>
        <v>4</v>
      </c>
      <c r="WX108" s="98">
        <f>IFERROR(INDEX('Score Calculation'!$D$38:$D$41,MATCH('Detalle de Cuentas'!VZ108,'Score Calculation'!$C$38:$C$41,1)),0)</f>
        <v>4</v>
      </c>
      <c r="WY108" s="98">
        <f>IFERROR(INDEX('Score Calculation'!$D$38:$D$41,MATCH('Detalle de Cuentas'!WA108,'Score Calculation'!$C$38:$C$41,1)),0)</f>
        <v>4</v>
      </c>
      <c r="WZ108" s="98">
        <f>IFERROR(INDEX('Score Calculation'!$D$38:$D$41,MATCH('Detalle de Cuentas'!WB108,'Score Calculation'!$C$38:$C$41,1)),0)</f>
        <v>4</v>
      </c>
      <c r="XA108" s="98">
        <f>IFERROR(INDEX('Score Calculation'!$D$38:$D$41,MATCH('Detalle de Cuentas'!WC108,'Score Calculation'!$C$38:$C$41,1)),0)</f>
        <v>4</v>
      </c>
      <c r="XB108" s="98">
        <f>IFERROR(INDEX('Score Calculation'!$D$38:$D$41,MATCH('Detalle de Cuentas'!WD108,'Score Calculation'!$C$38:$C$41,1)),0)</f>
        <v>4</v>
      </c>
      <c r="XC108" s="98">
        <f>IFERROR(INDEX('Score Calculation'!$D$38:$D$41,MATCH('Detalle de Cuentas'!WE108,'Score Calculation'!$C$38:$C$41,1)),0)</f>
        <v>4</v>
      </c>
      <c r="XD108" s="98">
        <f>IFERROR(INDEX('Score Calculation'!$D$38:$D$41,MATCH('Detalle de Cuentas'!WF108,'Score Calculation'!$C$38:$C$41,1)),0)</f>
        <v>4</v>
      </c>
      <c r="XE108" s="98">
        <f>IFERROR(INDEX('Score Calculation'!$D$38:$D$41,MATCH('Detalle de Cuentas'!WG108,'Score Calculation'!$C$38:$C$41,1)),0)</f>
        <v>4</v>
      </c>
      <c r="XF108" s="98">
        <f>IFERROR(INDEX('Score Calculation'!$D$38:$D$41,MATCH('Detalle de Cuentas'!WH108,'Score Calculation'!$C$38:$C$41,1)),0)</f>
        <v>4</v>
      </c>
      <c r="XG108" s="98">
        <f>IFERROR(INDEX('Score Calculation'!$D$38:$D$41,MATCH('Detalle de Cuentas'!WI108,'Score Calculation'!$C$38:$C$41,1)),0)</f>
        <v>4</v>
      </c>
      <c r="XH108" s="98">
        <f>IFERROR(INDEX('Score Calculation'!$D$38:$D$41,MATCH('Detalle de Cuentas'!WJ108,'Score Calculation'!$C$38:$C$41,1)),0)</f>
        <v>4</v>
      </c>
      <c r="XI108" s="98">
        <f>IFERROR(INDEX('Score Calculation'!$D$38:$D$41,MATCH('Detalle de Cuentas'!WK108,'Score Calculation'!$C$38:$C$41,1)),0)</f>
        <v>4</v>
      </c>
      <c r="XJ108" s="98">
        <f>IFERROR(INDEX('Score Calculation'!$D$38:$D$41,MATCH('Detalle de Cuentas'!WL108,'Score Calculation'!$C$38:$C$41,1)),0)</f>
        <v>4</v>
      </c>
      <c r="XK108" s="98">
        <f>IFERROR(INDEX('Score Calculation'!$D$38:$D$41,MATCH('Detalle de Cuentas'!WM108,'Score Calculation'!$C$38:$C$41,1)),0)</f>
        <v>4</v>
      </c>
      <c r="XL108" s="98">
        <f>IFERROR(INDEX('Score Calculation'!$D$38:$D$41,MATCH('Detalle de Cuentas'!WN108,'Score Calculation'!$C$38:$C$41,1)),0)</f>
        <v>4</v>
      </c>
      <c r="XM108" s="98">
        <f>IFERROR(INDEX('Score Calculation'!$D$38:$D$41,MATCH('Detalle de Cuentas'!WO108,'Score Calculation'!$C$38:$C$41,1)),0)</f>
        <v>4</v>
      </c>
      <c r="XN108" s="98">
        <f>IFERROR(INDEX('Score Calculation'!$D$38:$D$41,MATCH('Detalle de Cuentas'!WP108,'Score Calculation'!$C$38:$C$41,1)),0)</f>
        <v>4</v>
      </c>
      <c r="XO108" s="98">
        <f>IFERROR(INDEX('Score Calculation'!$D$38:$D$41,MATCH('Detalle de Cuentas'!WQ108,'Score Calculation'!$C$38:$C$41,1)),0)</f>
        <v>4</v>
      </c>
      <c r="XP108" s="98">
        <f>IFERROR(INDEX('Score Calculation'!$D$24:$D$31,MATCH('Detalle de Cuentas'!NF108,'Score Calculation'!$C$24:$C$31,1)),0)</f>
        <v>1</v>
      </c>
      <c r="XQ108" s="98">
        <f>IFERROR(INDEX('Score Calculation'!$D$24:$D$31,MATCH('Detalle de Cuentas'!NG108,'Score Calculation'!$C$24:$C$31,1)),0)</f>
        <v>1</v>
      </c>
      <c r="XR108" s="98">
        <f>IFERROR(INDEX('Score Calculation'!$D$24:$D$31,MATCH('Detalle de Cuentas'!NH108,'Score Calculation'!$C$24:$C$31,1)),0)</f>
        <v>1</v>
      </c>
      <c r="XS108" s="98">
        <f>IFERROR(INDEX('Score Calculation'!$D$24:$D$31,MATCH('Detalle de Cuentas'!NI108,'Score Calculation'!$C$24:$C$31,1)),0)</f>
        <v>1</v>
      </c>
      <c r="XT108" s="98">
        <f>IFERROR(INDEX('Score Calculation'!$D$24:$D$31,MATCH('Detalle de Cuentas'!NJ108,'Score Calculation'!$C$24:$C$31,1)),0)</f>
        <v>1</v>
      </c>
      <c r="XU108" s="98">
        <f>IFERROR(INDEX('Score Calculation'!$D$24:$D$31,MATCH('Detalle de Cuentas'!NK108,'Score Calculation'!$C$24:$C$31,1)),0)</f>
        <v>1</v>
      </c>
      <c r="XV108" s="98">
        <f>IFERROR(INDEX('Score Calculation'!$D$24:$D$31,MATCH('Detalle de Cuentas'!NL108,'Score Calculation'!$C$24:$C$31,1)),0)</f>
        <v>1</v>
      </c>
      <c r="XW108" s="98">
        <f>IFERROR(INDEX('Score Calculation'!$D$24:$D$31,MATCH('Detalle de Cuentas'!NM108,'Score Calculation'!$C$24:$C$31,1)),0)</f>
        <v>1</v>
      </c>
      <c r="XX108" s="98">
        <f>IFERROR(INDEX('Score Calculation'!$D$24:$D$31,MATCH('Detalle de Cuentas'!NN108,'Score Calculation'!$C$24:$C$31,1)),0)</f>
        <v>1</v>
      </c>
      <c r="XY108" s="98">
        <f>IFERROR(INDEX('Score Calculation'!$D$24:$D$31,MATCH('Detalle de Cuentas'!NO108,'Score Calculation'!$C$24:$C$31,1)),0)</f>
        <v>1</v>
      </c>
      <c r="XZ108" s="98">
        <f>IFERROR(INDEX('Score Calculation'!$D$24:$D$31,MATCH('Detalle de Cuentas'!NP108,'Score Calculation'!$C$24:$C$31,1)),0)</f>
        <v>1</v>
      </c>
      <c r="YA108" s="98">
        <f>IFERROR(INDEX('Score Calculation'!$D$24:$D$31,MATCH('Detalle de Cuentas'!NQ108,'Score Calculation'!$C$24:$C$31,1)),0)</f>
        <v>1</v>
      </c>
      <c r="YB108" s="98">
        <f>IFERROR(INDEX('Score Calculation'!$D$24:$D$31,MATCH('Detalle de Cuentas'!NR108,'Score Calculation'!$C$24:$C$31,1)),0)</f>
        <v>1</v>
      </c>
      <c r="YC108" s="98">
        <f>IFERROR(INDEX('Score Calculation'!$D$24:$D$31,MATCH('Detalle de Cuentas'!NS108,'Score Calculation'!$C$24:$C$31,1)),0)</f>
        <v>1</v>
      </c>
      <c r="YD108" s="98">
        <f>IFERROR(INDEX('Score Calculation'!$D$24:$D$31,MATCH('Detalle de Cuentas'!NT108,'Score Calculation'!$C$24:$C$31,1)),0)</f>
        <v>1</v>
      </c>
      <c r="YE108" s="98">
        <f>IFERROR(INDEX('Score Calculation'!$D$24:$D$31,MATCH('Detalle de Cuentas'!NU108,'Score Calculation'!$C$24:$C$31,1)),0)</f>
        <v>1</v>
      </c>
      <c r="YF108" s="98">
        <f>IFERROR(INDEX('Score Calculation'!$D$24:$D$31,MATCH('Detalle de Cuentas'!NV108,'Score Calculation'!$C$24:$C$31,1)),0)</f>
        <v>1</v>
      </c>
      <c r="YG108" s="98">
        <f>IFERROR(INDEX('Score Calculation'!$D$24:$D$31,MATCH('Detalle de Cuentas'!NW108,'Score Calculation'!$C$24:$C$31,1)),0)</f>
        <v>1</v>
      </c>
      <c r="YH108" s="98">
        <f>IFERROR(INDEX('Score Calculation'!$D$24:$D$31,MATCH('Detalle de Cuentas'!NX108,'Score Calculation'!$C$24:$C$31,1)),0)</f>
        <v>1</v>
      </c>
      <c r="YI108" s="98">
        <f>IFERROR(INDEX('Score Calculation'!$D$24:$D$31,MATCH('Detalle de Cuentas'!NY108,'Score Calculation'!$C$24:$C$31,1)),0)</f>
        <v>1</v>
      </c>
      <c r="YJ108" s="98">
        <f>IFERROR(INDEX('Score Calculation'!$D$24:$D$31,MATCH('Detalle de Cuentas'!NZ108,'Score Calculation'!$C$24:$C$31,1)),0)</f>
        <v>1</v>
      </c>
      <c r="YK108" s="98">
        <f>IFERROR(INDEX('Score Calculation'!$D$24:$D$31,MATCH('Detalle de Cuentas'!OA108,'Score Calculation'!$C$24:$C$31,1)),0)</f>
        <v>1</v>
      </c>
      <c r="YL108" s="98">
        <f>IFERROR(INDEX('Score Calculation'!$D$24:$D$31,MATCH('Detalle de Cuentas'!OB108,'Score Calculation'!$C$24:$C$31,1)),0)</f>
        <v>1</v>
      </c>
      <c r="YM108" s="98">
        <f>IFERROR(INDEX('Score Calculation'!$D$24:$D$31,MATCH('Detalle de Cuentas'!OC108,'Score Calculation'!$C$24:$C$31,1)),0)</f>
        <v>1</v>
      </c>
      <c r="YN108" s="98">
        <f t="shared" si="1264"/>
        <v>0</v>
      </c>
      <c r="YO108" s="98">
        <f>IF(LEFT(TRIM($D108),15)="GRUPO SOLIDARIO",$L108*'Score Calculation'!$H$5,IF(TRIM('Detalle de Cuentas'!$C108)="Semanal",'Detalle de Cuentas'!$L108*'Score Calculation'!$H$6,'Detalle de Cuentas'!$L108))</f>
        <v>0</v>
      </c>
      <c r="YP108" s="99">
        <f>IFERROR(INDEX('Score Calculation'!$D$54:$D$60,MATCH($YO108,'Score Calculation'!$C$54:$C$60,1)),1)</f>
        <v>0.2</v>
      </c>
      <c r="YQ108" s="99">
        <f>IFERROR(INDEX('Score Calculation'!$D$65:$D$123,MATCH(LEFT(TRIM('Detalle de Cuentas'!$F108),20),'Score Calculation'!$F$65:$F$123,0)),1)</f>
        <v>1</v>
      </c>
      <c r="YR108" s="99">
        <f>IFERROR(INDEX('Score Calculation'!$D$46:$D$49,MATCH('Detalle de Cuentas'!$YN108,'Score Calculation'!$C$46:$C$49,1)),1)</f>
        <v>4</v>
      </c>
      <c r="YS108" s="99">
        <f t="shared" si="1265"/>
        <v>0</v>
      </c>
      <c r="YT108" s="99">
        <f t="shared" si="1266"/>
        <v>0</v>
      </c>
      <c r="YU108" s="98" t="str">
        <f t="shared" si="1267"/>
        <v/>
      </c>
      <c r="YV108" s="109">
        <f t="shared" si="1268"/>
        <v>1</v>
      </c>
      <c r="YW108" s="109">
        <f>IFERROR(INDEX('Score Calculation'!$D$187:$D$245,MATCH(LEFT(TRIM('Detalle de Cuentas'!$F108),20),'Score Calculation'!$F$187:$F$245,0)),1)</f>
        <v>1</v>
      </c>
      <c r="YX108" s="109">
        <f>IFERROR(IF($E108="HIPOTECA",-PMT('Score Calculation'!$H$266/(360/$J108),$G108,$YO108)*(30/$J108),-PMT('Score Calculation'!$H$267/(360/$J108),$G108,$YO108)*(30/$J108)),0)</f>
        <v>0</v>
      </c>
      <c r="YY108" s="109">
        <f t="shared" si="1312"/>
        <v>0</v>
      </c>
      <c r="YZ108" s="109">
        <f t="shared" si="1312"/>
        <v>0</v>
      </c>
      <c r="ZA108" s="109">
        <f t="shared" si="1312"/>
        <v>0</v>
      </c>
      <c r="ZB108" s="109">
        <f t="shared" si="1312"/>
        <v>0</v>
      </c>
      <c r="ZC108" s="109">
        <f t="shared" si="1312"/>
        <v>0</v>
      </c>
      <c r="ZD108" s="109">
        <f t="shared" si="1309"/>
        <v>0</v>
      </c>
      <c r="ZE108" s="109">
        <f t="shared" si="1309"/>
        <v>0</v>
      </c>
      <c r="ZF108" s="109">
        <f t="shared" si="1309"/>
        <v>0</v>
      </c>
      <c r="ZG108" s="109">
        <f t="shared" si="1309"/>
        <v>0</v>
      </c>
      <c r="ZH108" s="109">
        <f t="shared" si="1309"/>
        <v>0</v>
      </c>
      <c r="ZI108" s="109">
        <f t="shared" si="1269"/>
        <v>0</v>
      </c>
    </row>
    <row r="109" spans="2:685" x14ac:dyDescent="0.2">
      <c r="B109" s="41">
        <v>93</v>
      </c>
      <c r="C109" s="42"/>
      <c r="D109" s="42"/>
      <c r="E109" s="42"/>
      <c r="F109" s="42"/>
      <c r="G109" s="42"/>
      <c r="H109" s="42"/>
      <c r="I109" s="29"/>
      <c r="J109" s="6" t="str">
        <f t="shared" si="814"/>
        <v/>
      </c>
      <c r="K109" s="43"/>
      <c r="L109" s="43"/>
      <c r="M109" s="43"/>
      <c r="N109" s="43"/>
      <c r="O109" s="43"/>
      <c r="P109" s="44" t="str">
        <f t="shared" si="1162"/>
        <v/>
      </c>
      <c r="Q109" s="26"/>
      <c r="R109" s="26"/>
      <c r="S109" s="26"/>
      <c r="T109" s="26"/>
      <c r="U109" s="29"/>
      <c r="V109" s="43"/>
      <c r="W109" s="26"/>
      <c r="X109" s="29"/>
      <c r="Y109" s="6">
        <f>IF('Detalle de Cuentas'!$C$4-$R109&gt;'Graph Creator'!$E$2*'Graph Creator'!$D$13*12,0,1)</f>
        <v>1</v>
      </c>
      <c r="Z109" s="45">
        <f t="shared" si="815"/>
        <v>0</v>
      </c>
      <c r="AA109" s="2" t="e">
        <f t="shared" si="1163"/>
        <v>#VALUE!</v>
      </c>
      <c r="AB109" s="2" t="e">
        <f t="shared" si="1164"/>
        <v>#VALUE!</v>
      </c>
      <c r="AC109" s="2" t="e">
        <f t="shared" si="1165"/>
        <v>#VALUE!</v>
      </c>
      <c r="AD109" s="2" t="e">
        <f t="shared" si="1166"/>
        <v>#VALUE!</v>
      </c>
      <c r="AE109" s="2" t="e">
        <f t="shared" si="1167"/>
        <v>#VALUE!</v>
      </c>
      <c r="AF109" s="2" t="e">
        <f t="shared" si="1168"/>
        <v>#VALUE!</v>
      </c>
      <c r="AG109" s="2">
        <f t="shared" si="1169"/>
        <v>0</v>
      </c>
      <c r="AH109" s="2">
        <f t="shared" si="1170"/>
        <v>0</v>
      </c>
      <c r="AI109" s="2" t="str">
        <f t="shared" si="1171"/>
        <v/>
      </c>
      <c r="AJ109" s="2" t="str">
        <f t="shared" ref="AJ109:BE109" si="1325">IFERROR(SEARCH(".",$I109,AI109+1),"")</f>
        <v/>
      </c>
      <c r="AK109" s="2" t="str">
        <f t="shared" si="1325"/>
        <v/>
      </c>
      <c r="AL109" s="2" t="str">
        <f t="shared" si="1325"/>
        <v/>
      </c>
      <c r="AM109" s="2" t="str">
        <f t="shared" si="1325"/>
        <v/>
      </c>
      <c r="AN109" s="2" t="str">
        <f t="shared" si="1325"/>
        <v/>
      </c>
      <c r="AO109" s="2" t="str">
        <f t="shared" si="1325"/>
        <v/>
      </c>
      <c r="AP109" s="2" t="str">
        <f t="shared" si="1325"/>
        <v/>
      </c>
      <c r="AQ109" s="2" t="str">
        <f t="shared" si="1325"/>
        <v/>
      </c>
      <c r="AR109" s="2" t="str">
        <f t="shared" si="1325"/>
        <v/>
      </c>
      <c r="AS109" s="2" t="str">
        <f t="shared" si="1325"/>
        <v/>
      </c>
      <c r="AT109" s="2" t="str">
        <f t="shared" si="1325"/>
        <v/>
      </c>
      <c r="AU109" s="2" t="str">
        <f t="shared" si="1325"/>
        <v/>
      </c>
      <c r="AV109" s="2" t="str">
        <f t="shared" si="1325"/>
        <v/>
      </c>
      <c r="AW109" s="2" t="str">
        <f t="shared" si="1325"/>
        <v/>
      </c>
      <c r="AX109" s="2" t="str">
        <f t="shared" si="1325"/>
        <v/>
      </c>
      <c r="AY109" s="2" t="str">
        <f t="shared" si="1325"/>
        <v/>
      </c>
      <c r="AZ109" s="2" t="str">
        <f t="shared" si="1325"/>
        <v/>
      </c>
      <c r="BA109" s="2" t="str">
        <f t="shared" si="1325"/>
        <v/>
      </c>
      <c r="BB109" s="2" t="str">
        <f t="shared" si="1325"/>
        <v/>
      </c>
      <c r="BC109" s="2" t="str">
        <f t="shared" si="1325"/>
        <v/>
      </c>
      <c r="BD109" s="2" t="str">
        <f t="shared" si="1325"/>
        <v/>
      </c>
      <c r="BE109" s="2" t="str">
        <f t="shared" si="1325"/>
        <v/>
      </c>
      <c r="BF109" s="2" t="str">
        <f t="shared" si="1173"/>
        <v/>
      </c>
      <c r="BG109" s="2" t="str">
        <f t="shared" si="817"/>
        <v/>
      </c>
      <c r="BH109" s="2" t="str">
        <f t="shared" si="818"/>
        <v/>
      </c>
      <c r="BI109" s="2" t="str">
        <f t="shared" si="819"/>
        <v/>
      </c>
      <c r="BJ109" s="2" t="str">
        <f t="shared" si="820"/>
        <v/>
      </c>
      <c r="BK109" s="2" t="str">
        <f t="shared" si="821"/>
        <v/>
      </c>
      <c r="BL109" s="2" t="str">
        <f t="shared" si="822"/>
        <v/>
      </c>
      <c r="BM109" s="2" t="str">
        <f t="shared" si="823"/>
        <v/>
      </c>
      <c r="BN109" s="2" t="str">
        <f t="shared" si="824"/>
        <v/>
      </c>
      <c r="BO109" s="2" t="str">
        <f t="shared" si="825"/>
        <v/>
      </c>
      <c r="BP109" s="2" t="str">
        <f t="shared" si="826"/>
        <v/>
      </c>
      <c r="BQ109" s="2" t="str">
        <f t="shared" si="827"/>
        <v/>
      </c>
      <c r="BR109" s="2" t="str">
        <f t="shared" si="828"/>
        <v/>
      </c>
      <c r="BS109" s="2" t="str">
        <f t="shared" si="829"/>
        <v/>
      </c>
      <c r="BT109" s="2" t="str">
        <f t="shared" si="830"/>
        <v/>
      </c>
      <c r="BU109" s="2" t="str">
        <f t="shared" si="831"/>
        <v/>
      </c>
      <c r="BV109" s="2" t="str">
        <f t="shared" si="832"/>
        <v/>
      </c>
      <c r="BW109" s="2" t="str">
        <f t="shared" si="833"/>
        <v/>
      </c>
      <c r="BX109" s="2" t="str">
        <f t="shared" si="834"/>
        <v/>
      </c>
      <c r="BY109" s="2" t="str">
        <f t="shared" si="835"/>
        <v/>
      </c>
      <c r="BZ109" s="2" t="str">
        <f t="shared" si="836"/>
        <v/>
      </c>
      <c r="CA109" s="2" t="str">
        <f t="shared" si="837"/>
        <v/>
      </c>
      <c r="CB109" s="2" t="str">
        <f t="shared" si="838"/>
        <v/>
      </c>
      <c r="CC109" s="2" t="str">
        <f t="shared" si="839"/>
        <v/>
      </c>
      <c r="CD109" s="14">
        <f t="shared" si="840"/>
        <v>0</v>
      </c>
      <c r="CE109" s="14" t="e">
        <f t="shared" ref="CE109:DA109" si="1326">CD109-$J$17</f>
        <v>#VALUE!</v>
      </c>
      <c r="CF109" s="14" t="e">
        <f t="shared" si="1326"/>
        <v>#VALUE!</v>
      </c>
      <c r="CG109" s="14" t="e">
        <f t="shared" si="1326"/>
        <v>#VALUE!</v>
      </c>
      <c r="CH109" s="14" t="e">
        <f t="shared" si="1326"/>
        <v>#VALUE!</v>
      </c>
      <c r="CI109" s="14" t="e">
        <f t="shared" si="1326"/>
        <v>#VALUE!</v>
      </c>
      <c r="CJ109" s="14" t="e">
        <f t="shared" si="1326"/>
        <v>#VALUE!</v>
      </c>
      <c r="CK109" s="14" t="e">
        <f t="shared" si="1326"/>
        <v>#VALUE!</v>
      </c>
      <c r="CL109" s="14" t="e">
        <f t="shared" si="1326"/>
        <v>#VALUE!</v>
      </c>
      <c r="CM109" s="14" t="e">
        <f t="shared" si="1326"/>
        <v>#VALUE!</v>
      </c>
      <c r="CN109" s="14" t="e">
        <f t="shared" si="1326"/>
        <v>#VALUE!</v>
      </c>
      <c r="CO109" s="14" t="e">
        <f t="shared" si="1326"/>
        <v>#VALUE!</v>
      </c>
      <c r="CP109" s="14" t="e">
        <f t="shared" si="1326"/>
        <v>#VALUE!</v>
      </c>
      <c r="CQ109" s="14" t="e">
        <f t="shared" si="1326"/>
        <v>#VALUE!</v>
      </c>
      <c r="CR109" s="14" t="e">
        <f t="shared" si="1326"/>
        <v>#VALUE!</v>
      </c>
      <c r="CS109" s="14" t="e">
        <f t="shared" si="1326"/>
        <v>#VALUE!</v>
      </c>
      <c r="CT109" s="14" t="e">
        <f t="shared" si="1326"/>
        <v>#VALUE!</v>
      </c>
      <c r="CU109" s="14" t="e">
        <f t="shared" si="1326"/>
        <v>#VALUE!</v>
      </c>
      <c r="CV109" s="14" t="e">
        <f t="shared" si="1326"/>
        <v>#VALUE!</v>
      </c>
      <c r="CW109" s="14" t="e">
        <f t="shared" si="1326"/>
        <v>#VALUE!</v>
      </c>
      <c r="CX109" s="14" t="e">
        <f t="shared" si="1326"/>
        <v>#VALUE!</v>
      </c>
      <c r="CY109" s="14" t="e">
        <f t="shared" si="1326"/>
        <v>#VALUE!</v>
      </c>
      <c r="CZ109" s="14" t="e">
        <f t="shared" si="1326"/>
        <v>#VALUE!</v>
      </c>
      <c r="DA109" s="14" t="e">
        <f t="shared" si="1326"/>
        <v>#VALUE!</v>
      </c>
      <c r="DB109" s="2">
        <f t="shared" si="1175"/>
        <v>0</v>
      </c>
      <c r="DC109" s="2">
        <f t="shared" si="1176"/>
        <v>0</v>
      </c>
      <c r="DD109" s="2">
        <f t="shared" si="1177"/>
        <v>0</v>
      </c>
      <c r="DE109" s="2">
        <f t="shared" si="1178"/>
        <v>0</v>
      </c>
      <c r="DF109" s="2">
        <f t="shared" si="1179"/>
        <v>0</v>
      </c>
      <c r="DG109" s="2">
        <f t="shared" si="1180"/>
        <v>0</v>
      </c>
      <c r="DH109" s="2">
        <f t="shared" si="1181"/>
        <v>0</v>
      </c>
      <c r="DI109" s="2">
        <f t="shared" si="1182"/>
        <v>0</v>
      </c>
      <c r="DJ109" s="2">
        <f t="shared" si="1183"/>
        <v>0</v>
      </c>
      <c r="DK109" s="2">
        <f t="shared" si="1184"/>
        <v>0</v>
      </c>
      <c r="DL109" s="2">
        <f t="shared" si="1185"/>
        <v>0</v>
      </c>
      <c r="DM109" s="2">
        <f t="shared" si="1186"/>
        <v>0</v>
      </c>
      <c r="DN109" s="2">
        <f t="shared" si="1187"/>
        <v>0</v>
      </c>
      <c r="DO109" s="2">
        <f t="shared" si="1188"/>
        <v>0</v>
      </c>
      <c r="DP109" s="2">
        <f t="shared" si="1189"/>
        <v>0</v>
      </c>
      <c r="DQ109" s="2">
        <f t="shared" si="1190"/>
        <v>0</v>
      </c>
      <c r="DR109" s="2">
        <f t="shared" si="1191"/>
        <v>0</v>
      </c>
      <c r="DS109" s="2">
        <f t="shared" si="1192"/>
        <v>0</v>
      </c>
      <c r="DT109" s="2">
        <f t="shared" si="1193"/>
        <v>0</v>
      </c>
      <c r="DU109" s="2">
        <f t="shared" si="1194"/>
        <v>0</v>
      </c>
      <c r="DV109" s="2">
        <f t="shared" si="1195"/>
        <v>0</v>
      </c>
      <c r="DW109" s="2">
        <f t="shared" si="1196"/>
        <v>0</v>
      </c>
      <c r="DX109" s="2">
        <f t="shared" si="1197"/>
        <v>0</v>
      </c>
      <c r="DY109" s="2">
        <f t="shared" si="1198"/>
        <v>0</v>
      </c>
      <c r="DZ109" s="2">
        <f t="shared" si="1199"/>
        <v>0</v>
      </c>
      <c r="EA109" s="2">
        <f t="shared" si="1200"/>
        <v>0</v>
      </c>
      <c r="EB109" s="2">
        <f t="shared" si="1201"/>
        <v>0</v>
      </c>
      <c r="EC109" s="2">
        <f t="shared" si="1202"/>
        <v>0</v>
      </c>
      <c r="ED109" s="2">
        <f t="shared" si="1203"/>
        <v>0</v>
      </c>
      <c r="EE109" s="2">
        <f t="shared" si="1204"/>
        <v>0</v>
      </c>
      <c r="EF109" s="2">
        <f t="shared" si="1205"/>
        <v>0</v>
      </c>
      <c r="EG109" s="2">
        <f t="shared" si="1206"/>
        <v>0</v>
      </c>
      <c r="EH109" s="2">
        <f t="shared" si="1207"/>
        <v>0</v>
      </c>
      <c r="EI109" s="2">
        <f t="shared" si="1208"/>
        <v>0</v>
      </c>
      <c r="EJ109" s="2">
        <f t="shared" si="1209"/>
        <v>0</v>
      </c>
      <c r="EK109" s="2">
        <f t="shared" si="1210"/>
        <v>0</v>
      </c>
      <c r="EL109" s="2">
        <f t="shared" si="1211"/>
        <v>0</v>
      </c>
      <c r="EM109" s="2">
        <f t="shared" si="1212"/>
        <v>0</v>
      </c>
      <c r="EN109" s="2">
        <f t="shared" si="1213"/>
        <v>0</v>
      </c>
      <c r="EO109" s="2">
        <f t="shared" si="1214"/>
        <v>0</v>
      </c>
      <c r="EP109" s="2">
        <f t="shared" si="1215"/>
        <v>0</v>
      </c>
      <c r="EQ109" s="2">
        <f t="shared" si="1216"/>
        <v>0</v>
      </c>
      <c r="ER109" s="2">
        <f t="shared" si="1217"/>
        <v>0</v>
      </c>
      <c r="ES109" s="2">
        <f t="shared" si="1218"/>
        <v>0</v>
      </c>
      <c r="ET109" s="2">
        <f t="shared" si="1219"/>
        <v>0</v>
      </c>
      <c r="EU109" s="2">
        <f t="shared" si="1220"/>
        <v>0</v>
      </c>
      <c r="EV109" s="2">
        <f t="shared" si="1221"/>
        <v>0</v>
      </c>
      <c r="EW109" s="2">
        <f t="shared" si="1222"/>
        <v>0</v>
      </c>
      <c r="EX109" s="2">
        <f t="shared" si="842"/>
        <v>1</v>
      </c>
      <c r="EY109" s="2" t="e">
        <f t="shared" si="843"/>
        <v>#VALUE!</v>
      </c>
      <c r="EZ109" s="2" t="e">
        <f t="shared" si="844"/>
        <v>#VALUE!</v>
      </c>
      <c r="FA109" s="2" t="e">
        <f t="shared" si="845"/>
        <v>#VALUE!</v>
      </c>
      <c r="FB109" s="2" t="e">
        <f t="shared" si="846"/>
        <v>#VALUE!</v>
      </c>
      <c r="FC109" s="2" t="e">
        <f t="shared" si="847"/>
        <v>#VALUE!</v>
      </c>
      <c r="FD109" s="2" t="e">
        <f t="shared" si="848"/>
        <v>#VALUE!</v>
      </c>
      <c r="FE109" s="2" t="e">
        <f t="shared" si="849"/>
        <v>#VALUE!</v>
      </c>
      <c r="FF109" s="2" t="e">
        <f t="shared" si="850"/>
        <v>#VALUE!</v>
      </c>
      <c r="FG109" s="2" t="e">
        <f t="shared" si="851"/>
        <v>#VALUE!</v>
      </c>
      <c r="FH109" s="2" t="e">
        <f t="shared" si="852"/>
        <v>#VALUE!</v>
      </c>
      <c r="FI109" s="2" t="e">
        <f t="shared" si="853"/>
        <v>#VALUE!</v>
      </c>
      <c r="FJ109" s="2" t="e">
        <f t="shared" si="854"/>
        <v>#VALUE!</v>
      </c>
      <c r="FK109" s="2" t="e">
        <f t="shared" si="855"/>
        <v>#VALUE!</v>
      </c>
      <c r="FL109" s="2" t="e">
        <f t="shared" si="856"/>
        <v>#VALUE!</v>
      </c>
      <c r="FM109" s="2" t="e">
        <f t="shared" si="857"/>
        <v>#VALUE!</v>
      </c>
      <c r="FN109" s="2" t="e">
        <f t="shared" si="858"/>
        <v>#VALUE!</v>
      </c>
      <c r="FO109" s="2" t="e">
        <f t="shared" si="859"/>
        <v>#VALUE!</v>
      </c>
      <c r="FP109" s="2" t="e">
        <f t="shared" si="860"/>
        <v>#VALUE!</v>
      </c>
      <c r="FQ109" s="2" t="e">
        <f t="shared" si="861"/>
        <v>#VALUE!</v>
      </c>
      <c r="FR109" s="2" t="e">
        <f t="shared" si="862"/>
        <v>#VALUE!</v>
      </c>
      <c r="FS109" s="2" t="e">
        <f t="shared" si="863"/>
        <v>#VALUE!</v>
      </c>
      <c r="FT109" s="2" t="e">
        <f t="shared" si="864"/>
        <v>#VALUE!</v>
      </c>
      <c r="FU109" s="2" t="e">
        <f t="shared" si="865"/>
        <v>#VALUE!</v>
      </c>
      <c r="FV109" s="2">
        <f t="shared" si="866"/>
        <v>1</v>
      </c>
      <c r="FW109" s="2" t="e">
        <f t="shared" si="867"/>
        <v>#VALUE!</v>
      </c>
      <c r="FX109" s="2" t="e">
        <f t="shared" si="868"/>
        <v>#VALUE!</v>
      </c>
      <c r="FY109" s="2" t="e">
        <f t="shared" si="869"/>
        <v>#VALUE!</v>
      </c>
      <c r="FZ109" s="2" t="e">
        <f t="shared" si="870"/>
        <v>#VALUE!</v>
      </c>
      <c r="GA109" s="2" t="e">
        <f t="shared" si="871"/>
        <v>#VALUE!</v>
      </c>
      <c r="GB109" s="2" t="e">
        <f t="shared" si="872"/>
        <v>#VALUE!</v>
      </c>
      <c r="GC109" s="2" t="e">
        <f t="shared" si="873"/>
        <v>#VALUE!</v>
      </c>
      <c r="GD109" s="2" t="e">
        <f t="shared" si="874"/>
        <v>#VALUE!</v>
      </c>
      <c r="GE109" s="2" t="e">
        <f t="shared" si="875"/>
        <v>#VALUE!</v>
      </c>
      <c r="GF109" s="2" t="e">
        <f t="shared" si="876"/>
        <v>#VALUE!</v>
      </c>
      <c r="GG109" s="2" t="e">
        <f t="shared" si="877"/>
        <v>#VALUE!</v>
      </c>
      <c r="GH109" s="2" t="e">
        <f t="shared" si="878"/>
        <v>#VALUE!</v>
      </c>
      <c r="GI109" s="2" t="e">
        <f t="shared" si="879"/>
        <v>#VALUE!</v>
      </c>
      <c r="GJ109" s="2" t="e">
        <f t="shared" si="880"/>
        <v>#VALUE!</v>
      </c>
      <c r="GK109" s="2" t="e">
        <f t="shared" si="881"/>
        <v>#VALUE!</v>
      </c>
      <c r="GL109" s="2" t="e">
        <f t="shared" si="882"/>
        <v>#VALUE!</v>
      </c>
      <c r="GM109" s="2" t="e">
        <f t="shared" si="883"/>
        <v>#VALUE!</v>
      </c>
      <c r="GN109" s="2" t="e">
        <f t="shared" si="884"/>
        <v>#VALUE!</v>
      </c>
      <c r="GO109" s="2" t="e">
        <f t="shared" si="885"/>
        <v>#VALUE!</v>
      </c>
      <c r="GP109" s="2" t="e">
        <f t="shared" si="886"/>
        <v>#VALUE!</v>
      </c>
      <c r="GQ109" s="2" t="e">
        <f t="shared" si="887"/>
        <v>#VALUE!</v>
      </c>
      <c r="GR109" s="2" t="e">
        <f t="shared" si="888"/>
        <v>#VALUE!</v>
      </c>
      <c r="GS109" s="2" t="e">
        <f t="shared" si="889"/>
        <v>#VALUE!</v>
      </c>
      <c r="GT109" s="2">
        <f t="shared" si="890"/>
        <v>1</v>
      </c>
      <c r="GU109" s="2" t="e">
        <f t="shared" si="891"/>
        <v>#VALUE!</v>
      </c>
      <c r="GV109" s="2" t="e">
        <f t="shared" si="892"/>
        <v>#VALUE!</v>
      </c>
      <c r="GW109" s="2" t="e">
        <f t="shared" si="893"/>
        <v>#VALUE!</v>
      </c>
      <c r="GX109" s="2" t="e">
        <f t="shared" si="894"/>
        <v>#VALUE!</v>
      </c>
      <c r="GY109" s="2" t="e">
        <f t="shared" si="895"/>
        <v>#VALUE!</v>
      </c>
      <c r="GZ109" s="2" t="e">
        <f t="shared" si="896"/>
        <v>#VALUE!</v>
      </c>
      <c r="HA109" s="2" t="e">
        <f t="shared" si="897"/>
        <v>#VALUE!</v>
      </c>
      <c r="HB109" s="2" t="e">
        <f t="shared" si="898"/>
        <v>#VALUE!</v>
      </c>
      <c r="HC109" s="2" t="e">
        <f t="shared" si="899"/>
        <v>#VALUE!</v>
      </c>
      <c r="HD109" s="2" t="e">
        <f t="shared" si="900"/>
        <v>#VALUE!</v>
      </c>
      <c r="HE109" s="2" t="e">
        <f t="shared" si="901"/>
        <v>#VALUE!</v>
      </c>
      <c r="HF109" s="2" t="e">
        <f t="shared" si="902"/>
        <v>#VALUE!</v>
      </c>
      <c r="HG109" s="2" t="e">
        <f t="shared" si="903"/>
        <v>#VALUE!</v>
      </c>
      <c r="HH109" s="2" t="e">
        <f t="shared" si="904"/>
        <v>#VALUE!</v>
      </c>
      <c r="HI109" s="2" t="e">
        <f t="shared" si="905"/>
        <v>#VALUE!</v>
      </c>
      <c r="HJ109" s="2" t="e">
        <f t="shared" si="906"/>
        <v>#VALUE!</v>
      </c>
      <c r="HK109" s="2" t="e">
        <f t="shared" si="907"/>
        <v>#VALUE!</v>
      </c>
      <c r="HL109" s="2" t="e">
        <f t="shared" si="908"/>
        <v>#VALUE!</v>
      </c>
      <c r="HM109" s="2" t="e">
        <f t="shared" si="909"/>
        <v>#VALUE!</v>
      </c>
      <c r="HN109" s="2" t="e">
        <f t="shared" si="910"/>
        <v>#VALUE!</v>
      </c>
      <c r="HO109" s="2" t="e">
        <f t="shared" si="911"/>
        <v>#VALUE!</v>
      </c>
      <c r="HP109" s="2" t="e">
        <f t="shared" si="912"/>
        <v>#VALUE!</v>
      </c>
      <c r="HQ109" s="2" t="e">
        <f t="shared" si="913"/>
        <v>#VALUE!</v>
      </c>
      <c r="HR109" s="2">
        <f t="shared" si="914"/>
        <v>1</v>
      </c>
      <c r="HS109" s="2" t="e">
        <f t="shared" si="915"/>
        <v>#VALUE!</v>
      </c>
      <c r="HT109" s="2" t="e">
        <f t="shared" si="916"/>
        <v>#VALUE!</v>
      </c>
      <c r="HU109" s="2" t="e">
        <f t="shared" si="917"/>
        <v>#VALUE!</v>
      </c>
      <c r="HV109" s="2" t="e">
        <f t="shared" si="918"/>
        <v>#VALUE!</v>
      </c>
      <c r="HW109" s="2" t="e">
        <f t="shared" si="919"/>
        <v>#VALUE!</v>
      </c>
      <c r="HX109" s="2" t="e">
        <f t="shared" si="920"/>
        <v>#VALUE!</v>
      </c>
      <c r="HY109" s="2" t="e">
        <f t="shared" si="921"/>
        <v>#VALUE!</v>
      </c>
      <c r="HZ109" s="2" t="e">
        <f t="shared" si="922"/>
        <v>#VALUE!</v>
      </c>
      <c r="IA109" s="2" t="e">
        <f t="shared" si="923"/>
        <v>#VALUE!</v>
      </c>
      <c r="IB109" s="2" t="e">
        <f t="shared" si="924"/>
        <v>#VALUE!</v>
      </c>
      <c r="IC109" s="2" t="e">
        <f t="shared" si="925"/>
        <v>#VALUE!</v>
      </c>
      <c r="ID109" s="2" t="e">
        <f t="shared" si="926"/>
        <v>#VALUE!</v>
      </c>
      <c r="IE109" s="2" t="e">
        <f t="shared" si="927"/>
        <v>#VALUE!</v>
      </c>
      <c r="IF109" s="2" t="e">
        <f t="shared" si="928"/>
        <v>#VALUE!</v>
      </c>
      <c r="IG109" s="2" t="e">
        <f t="shared" si="929"/>
        <v>#VALUE!</v>
      </c>
      <c r="IH109" s="2" t="e">
        <f t="shared" si="930"/>
        <v>#VALUE!</v>
      </c>
      <c r="II109" s="2" t="e">
        <f t="shared" si="931"/>
        <v>#VALUE!</v>
      </c>
      <c r="IJ109" s="2" t="e">
        <f t="shared" si="932"/>
        <v>#VALUE!</v>
      </c>
      <c r="IK109" s="2" t="e">
        <f t="shared" si="933"/>
        <v>#VALUE!</v>
      </c>
      <c r="IL109" s="2" t="e">
        <f t="shared" si="934"/>
        <v>#VALUE!</v>
      </c>
      <c r="IM109" s="2" t="e">
        <f t="shared" si="935"/>
        <v>#VALUE!</v>
      </c>
      <c r="IN109" s="2" t="e">
        <f t="shared" si="936"/>
        <v>#VALUE!</v>
      </c>
      <c r="IO109" s="2" t="e">
        <f t="shared" si="937"/>
        <v>#VALUE!</v>
      </c>
      <c r="IP109" s="2">
        <f t="shared" si="938"/>
        <v>0</v>
      </c>
      <c r="IQ109" s="2" t="e">
        <f t="shared" si="939"/>
        <v>#VALUE!</v>
      </c>
      <c r="IR109" s="2" t="e">
        <f t="shared" si="940"/>
        <v>#VALUE!</v>
      </c>
      <c r="IS109" s="2" t="e">
        <f t="shared" si="941"/>
        <v>#VALUE!</v>
      </c>
      <c r="IT109" s="2" t="e">
        <f t="shared" si="942"/>
        <v>#VALUE!</v>
      </c>
      <c r="IU109" s="2" t="e">
        <f t="shared" si="943"/>
        <v>#VALUE!</v>
      </c>
      <c r="IV109" s="2" t="e">
        <f t="shared" si="944"/>
        <v>#VALUE!</v>
      </c>
      <c r="IW109" s="2" t="e">
        <f t="shared" si="945"/>
        <v>#VALUE!</v>
      </c>
      <c r="IX109" s="2" t="e">
        <f t="shared" si="946"/>
        <v>#VALUE!</v>
      </c>
      <c r="IY109" s="2" t="e">
        <f t="shared" si="947"/>
        <v>#VALUE!</v>
      </c>
      <c r="IZ109" s="2" t="e">
        <f t="shared" si="948"/>
        <v>#VALUE!</v>
      </c>
      <c r="JA109" s="2" t="e">
        <f t="shared" si="949"/>
        <v>#VALUE!</v>
      </c>
      <c r="JB109" s="2" t="e">
        <f t="shared" si="950"/>
        <v>#VALUE!</v>
      </c>
      <c r="JC109" s="2" t="e">
        <f t="shared" si="951"/>
        <v>#VALUE!</v>
      </c>
      <c r="JD109" s="2" t="e">
        <f t="shared" si="952"/>
        <v>#VALUE!</v>
      </c>
      <c r="JE109" s="2" t="e">
        <f t="shared" si="953"/>
        <v>#VALUE!</v>
      </c>
      <c r="JF109" s="2" t="e">
        <f t="shared" si="954"/>
        <v>#VALUE!</v>
      </c>
      <c r="JG109" s="2" t="e">
        <f t="shared" si="955"/>
        <v>#VALUE!</v>
      </c>
      <c r="JH109" s="2" t="e">
        <f t="shared" si="956"/>
        <v>#VALUE!</v>
      </c>
      <c r="JI109" s="2" t="e">
        <f t="shared" si="957"/>
        <v>#VALUE!</v>
      </c>
      <c r="JJ109" s="2" t="e">
        <f t="shared" si="958"/>
        <v>#VALUE!</v>
      </c>
      <c r="JK109" s="2" t="e">
        <f t="shared" si="959"/>
        <v>#VALUE!</v>
      </c>
      <c r="JL109" s="2" t="e">
        <f t="shared" si="960"/>
        <v>#VALUE!</v>
      </c>
      <c r="JM109" s="2" t="e">
        <f t="shared" si="961"/>
        <v>#VALUE!</v>
      </c>
      <c r="JN109" s="2">
        <f t="shared" si="962"/>
        <v>0</v>
      </c>
      <c r="JO109" s="2" t="e">
        <f t="shared" si="963"/>
        <v>#VALUE!</v>
      </c>
      <c r="JP109" s="2" t="e">
        <f t="shared" si="964"/>
        <v>#VALUE!</v>
      </c>
      <c r="JQ109" s="2" t="e">
        <f t="shared" si="965"/>
        <v>#VALUE!</v>
      </c>
      <c r="JR109" s="2" t="e">
        <f t="shared" si="966"/>
        <v>#VALUE!</v>
      </c>
      <c r="JS109" s="2" t="e">
        <f t="shared" si="967"/>
        <v>#VALUE!</v>
      </c>
      <c r="JT109" s="2" t="e">
        <f t="shared" si="968"/>
        <v>#VALUE!</v>
      </c>
      <c r="JU109" s="2" t="e">
        <f t="shared" si="969"/>
        <v>#VALUE!</v>
      </c>
      <c r="JV109" s="2" t="e">
        <f t="shared" si="970"/>
        <v>#VALUE!</v>
      </c>
      <c r="JW109" s="2" t="e">
        <f t="shared" si="971"/>
        <v>#VALUE!</v>
      </c>
      <c r="JX109" s="2" t="e">
        <f t="shared" si="972"/>
        <v>#VALUE!</v>
      </c>
      <c r="JY109" s="2" t="e">
        <f t="shared" si="973"/>
        <v>#VALUE!</v>
      </c>
      <c r="JZ109" s="2" t="e">
        <f t="shared" si="974"/>
        <v>#VALUE!</v>
      </c>
      <c r="KA109" s="2" t="e">
        <f t="shared" si="975"/>
        <v>#VALUE!</v>
      </c>
      <c r="KB109" s="2" t="e">
        <f t="shared" si="976"/>
        <v>#VALUE!</v>
      </c>
      <c r="KC109" s="2" t="e">
        <f t="shared" si="977"/>
        <v>#VALUE!</v>
      </c>
      <c r="KD109" s="2" t="e">
        <f t="shared" si="978"/>
        <v>#VALUE!</v>
      </c>
      <c r="KE109" s="2" t="e">
        <f t="shared" si="979"/>
        <v>#VALUE!</v>
      </c>
      <c r="KF109" s="2" t="e">
        <f t="shared" si="980"/>
        <v>#VALUE!</v>
      </c>
      <c r="KG109" s="2" t="e">
        <f t="shared" si="981"/>
        <v>#VALUE!</v>
      </c>
      <c r="KH109" s="2" t="e">
        <f t="shared" si="982"/>
        <v>#VALUE!</v>
      </c>
      <c r="KI109" s="2" t="e">
        <f t="shared" si="983"/>
        <v>#VALUE!</v>
      </c>
      <c r="KJ109" s="2" t="e">
        <f t="shared" si="984"/>
        <v>#VALUE!</v>
      </c>
      <c r="KK109" s="2" t="e">
        <f t="shared" si="985"/>
        <v>#VALUE!</v>
      </c>
      <c r="KL109" s="2">
        <f t="shared" si="986"/>
        <v>0</v>
      </c>
      <c r="KM109" s="2" t="e">
        <f t="shared" si="987"/>
        <v>#VALUE!</v>
      </c>
      <c r="KN109" s="2" t="e">
        <f t="shared" si="988"/>
        <v>#VALUE!</v>
      </c>
      <c r="KO109" s="2" t="e">
        <f t="shared" si="989"/>
        <v>#VALUE!</v>
      </c>
      <c r="KP109" s="2" t="e">
        <f t="shared" si="990"/>
        <v>#VALUE!</v>
      </c>
      <c r="KQ109" s="2" t="e">
        <f t="shared" si="991"/>
        <v>#VALUE!</v>
      </c>
      <c r="KR109" s="2" t="e">
        <f t="shared" si="992"/>
        <v>#VALUE!</v>
      </c>
      <c r="KS109" s="2" t="e">
        <f t="shared" si="993"/>
        <v>#VALUE!</v>
      </c>
      <c r="KT109" s="2" t="e">
        <f t="shared" si="994"/>
        <v>#VALUE!</v>
      </c>
      <c r="KU109" s="2" t="e">
        <f t="shared" si="995"/>
        <v>#VALUE!</v>
      </c>
      <c r="KV109" s="2" t="e">
        <f t="shared" si="996"/>
        <v>#VALUE!</v>
      </c>
      <c r="KW109" s="2" t="e">
        <f t="shared" si="997"/>
        <v>#VALUE!</v>
      </c>
      <c r="KX109" s="2" t="e">
        <f t="shared" si="998"/>
        <v>#VALUE!</v>
      </c>
      <c r="KY109" s="2" t="e">
        <f t="shared" si="999"/>
        <v>#VALUE!</v>
      </c>
      <c r="KZ109" s="2" t="e">
        <f t="shared" si="1000"/>
        <v>#VALUE!</v>
      </c>
      <c r="LA109" s="2" t="e">
        <f t="shared" si="1001"/>
        <v>#VALUE!</v>
      </c>
      <c r="LB109" s="2" t="e">
        <f t="shared" si="1002"/>
        <v>#VALUE!</v>
      </c>
      <c r="LC109" s="2" t="e">
        <f t="shared" si="1003"/>
        <v>#VALUE!</v>
      </c>
      <c r="LD109" s="2" t="e">
        <f t="shared" si="1004"/>
        <v>#VALUE!</v>
      </c>
      <c r="LE109" s="2" t="e">
        <f t="shared" si="1005"/>
        <v>#VALUE!</v>
      </c>
      <c r="LF109" s="2" t="e">
        <f t="shared" si="1006"/>
        <v>#VALUE!</v>
      </c>
      <c r="LG109" s="2" t="e">
        <f t="shared" si="1007"/>
        <v>#VALUE!</v>
      </c>
      <c r="LH109" s="2" t="e">
        <f t="shared" si="1008"/>
        <v>#VALUE!</v>
      </c>
      <c r="LI109" s="2" t="e">
        <f t="shared" si="1009"/>
        <v>#VALUE!</v>
      </c>
      <c r="LJ109" s="2">
        <f t="shared" si="1010"/>
        <v>0</v>
      </c>
      <c r="LK109" s="2" t="e">
        <f t="shared" si="1011"/>
        <v>#VALUE!</v>
      </c>
      <c r="LL109" s="2" t="e">
        <f t="shared" si="1012"/>
        <v>#VALUE!</v>
      </c>
      <c r="LM109" s="2" t="e">
        <f t="shared" si="1013"/>
        <v>#VALUE!</v>
      </c>
      <c r="LN109" s="2" t="e">
        <f t="shared" si="1014"/>
        <v>#VALUE!</v>
      </c>
      <c r="LO109" s="2" t="e">
        <f t="shared" si="1015"/>
        <v>#VALUE!</v>
      </c>
      <c r="LP109" s="2" t="e">
        <f t="shared" si="1016"/>
        <v>#VALUE!</v>
      </c>
      <c r="LQ109" s="2" t="e">
        <f t="shared" si="1017"/>
        <v>#VALUE!</v>
      </c>
      <c r="LR109" s="2" t="e">
        <f t="shared" si="1018"/>
        <v>#VALUE!</v>
      </c>
      <c r="LS109" s="2" t="e">
        <f t="shared" si="1019"/>
        <v>#VALUE!</v>
      </c>
      <c r="LT109" s="2" t="e">
        <f t="shared" si="1020"/>
        <v>#VALUE!</v>
      </c>
      <c r="LU109" s="2" t="e">
        <f t="shared" si="1021"/>
        <v>#VALUE!</v>
      </c>
      <c r="LV109" s="2" t="e">
        <f t="shared" si="1022"/>
        <v>#VALUE!</v>
      </c>
      <c r="LW109" s="2" t="e">
        <f t="shared" si="1023"/>
        <v>#VALUE!</v>
      </c>
      <c r="LX109" s="2" t="e">
        <f t="shared" si="1024"/>
        <v>#VALUE!</v>
      </c>
      <c r="LY109" s="2" t="e">
        <f t="shared" si="1025"/>
        <v>#VALUE!</v>
      </c>
      <c r="LZ109" s="2" t="e">
        <f t="shared" si="1026"/>
        <v>#VALUE!</v>
      </c>
      <c r="MA109" s="2" t="e">
        <f t="shared" si="1027"/>
        <v>#VALUE!</v>
      </c>
      <c r="MB109" s="2" t="e">
        <f t="shared" si="1028"/>
        <v>#VALUE!</v>
      </c>
      <c r="MC109" s="2" t="e">
        <f t="shared" si="1029"/>
        <v>#VALUE!</v>
      </c>
      <c r="MD109" s="2" t="e">
        <f t="shared" si="1030"/>
        <v>#VALUE!</v>
      </c>
      <c r="ME109" s="2" t="e">
        <f t="shared" si="1031"/>
        <v>#VALUE!</v>
      </c>
      <c r="MF109" s="2" t="e">
        <f t="shared" si="1032"/>
        <v>#VALUE!</v>
      </c>
      <c r="MG109" s="2" t="e">
        <f t="shared" si="1033"/>
        <v>#VALUE!</v>
      </c>
      <c r="MH109" s="2">
        <f t="shared" si="1034"/>
        <v>1</v>
      </c>
      <c r="MI109" s="2" t="e">
        <f t="shared" si="1035"/>
        <v>#VALUE!</v>
      </c>
      <c r="MJ109" s="2" t="e">
        <f t="shared" si="1036"/>
        <v>#VALUE!</v>
      </c>
      <c r="MK109" s="2" t="e">
        <f t="shared" si="1037"/>
        <v>#VALUE!</v>
      </c>
      <c r="ML109" s="2" t="e">
        <f t="shared" si="1038"/>
        <v>#VALUE!</v>
      </c>
      <c r="MM109" s="2" t="e">
        <f t="shared" si="1039"/>
        <v>#VALUE!</v>
      </c>
      <c r="MN109" s="2" t="e">
        <f t="shared" si="1040"/>
        <v>#VALUE!</v>
      </c>
      <c r="MO109" s="2" t="e">
        <f t="shared" si="1041"/>
        <v>#VALUE!</v>
      </c>
      <c r="MP109" s="2" t="e">
        <f t="shared" si="1042"/>
        <v>#VALUE!</v>
      </c>
      <c r="MQ109" s="2" t="e">
        <f t="shared" si="1043"/>
        <v>#VALUE!</v>
      </c>
      <c r="MR109" s="2" t="e">
        <f t="shared" si="1044"/>
        <v>#VALUE!</v>
      </c>
      <c r="MS109" s="2" t="e">
        <f t="shared" si="1045"/>
        <v>#VALUE!</v>
      </c>
      <c r="MT109" s="2" t="e">
        <f t="shared" si="1046"/>
        <v>#VALUE!</v>
      </c>
      <c r="MU109" s="2" t="e">
        <f t="shared" si="1047"/>
        <v>#VALUE!</v>
      </c>
      <c r="MV109" s="2" t="e">
        <f t="shared" si="1048"/>
        <v>#VALUE!</v>
      </c>
      <c r="MW109" s="2" t="e">
        <f t="shared" si="1049"/>
        <v>#VALUE!</v>
      </c>
      <c r="MX109" s="2" t="e">
        <f t="shared" si="1050"/>
        <v>#VALUE!</v>
      </c>
      <c r="MY109" s="2" t="e">
        <f t="shared" si="1051"/>
        <v>#VALUE!</v>
      </c>
      <c r="MZ109" s="2" t="e">
        <f t="shared" si="1052"/>
        <v>#VALUE!</v>
      </c>
      <c r="NA109" s="2" t="e">
        <f t="shared" si="1053"/>
        <v>#VALUE!</v>
      </c>
      <c r="NB109" s="2" t="e">
        <f t="shared" si="1054"/>
        <v>#VALUE!</v>
      </c>
      <c r="NC109" s="2" t="e">
        <f t="shared" si="1055"/>
        <v>#VALUE!</v>
      </c>
      <c r="ND109" s="2" t="e">
        <f t="shared" si="1056"/>
        <v>#VALUE!</v>
      </c>
      <c r="NE109" s="2" t="e">
        <f t="shared" si="1057"/>
        <v>#VALUE!</v>
      </c>
      <c r="NF109" s="2">
        <f t="shared" si="1223"/>
        <v>0</v>
      </c>
      <c r="NG109" s="2">
        <f t="shared" si="1058"/>
        <v>0</v>
      </c>
      <c r="NH109" s="2">
        <f t="shared" si="1059"/>
        <v>0</v>
      </c>
      <c r="NI109" s="2">
        <f t="shared" si="1060"/>
        <v>0</v>
      </c>
      <c r="NJ109" s="2">
        <f t="shared" si="1061"/>
        <v>0</v>
      </c>
      <c r="NK109" s="2">
        <f t="shared" si="1062"/>
        <v>0</v>
      </c>
      <c r="NL109" s="2">
        <f t="shared" si="1063"/>
        <v>0</v>
      </c>
      <c r="NM109" s="2">
        <f t="shared" si="1064"/>
        <v>0</v>
      </c>
      <c r="NN109" s="2">
        <f t="shared" si="1065"/>
        <v>0</v>
      </c>
      <c r="NO109" s="2">
        <f t="shared" si="1066"/>
        <v>0</v>
      </c>
      <c r="NP109" s="2">
        <f t="shared" si="1067"/>
        <v>0</v>
      </c>
      <c r="NQ109" s="2">
        <f t="shared" si="1068"/>
        <v>0</v>
      </c>
      <c r="NR109" s="2">
        <f t="shared" si="1069"/>
        <v>0</v>
      </c>
      <c r="NS109" s="2">
        <f t="shared" si="1070"/>
        <v>0</v>
      </c>
      <c r="NT109" s="2">
        <f t="shared" si="1071"/>
        <v>0</v>
      </c>
      <c r="NU109" s="2">
        <f t="shared" si="1072"/>
        <v>0</v>
      </c>
      <c r="NV109" s="2">
        <f t="shared" si="1073"/>
        <v>0</v>
      </c>
      <c r="NW109" s="2">
        <f t="shared" si="1074"/>
        <v>0</v>
      </c>
      <c r="NX109" s="2">
        <f t="shared" si="1075"/>
        <v>0</v>
      </c>
      <c r="NY109" s="2">
        <f t="shared" si="1076"/>
        <v>0</v>
      </c>
      <c r="NZ109" s="2">
        <f t="shared" si="1077"/>
        <v>0</v>
      </c>
      <c r="OA109" s="2">
        <f t="shared" si="1078"/>
        <v>0</v>
      </c>
      <c r="OB109" s="2">
        <f t="shared" si="1079"/>
        <v>0</v>
      </c>
      <c r="OC109" s="2">
        <f t="shared" si="1080"/>
        <v>0</v>
      </c>
      <c r="OD109" s="2">
        <f>IF(AND(NF109&gt;'Graph Creator'!$K$4,'Detalle de Cuentas'!NF109&lt;='Graph Creator'!$L$4),1,0)</f>
        <v>0</v>
      </c>
      <c r="OE109" s="2">
        <f>IF(AND(NG109&gt;'Graph Creator'!$K$4,'Detalle de Cuentas'!NG109&lt;='Graph Creator'!$L$4),1,0)</f>
        <v>0</v>
      </c>
      <c r="OF109" s="2">
        <f>IF(AND(NH109&gt;'Graph Creator'!$K$4,'Detalle de Cuentas'!NH109&lt;='Graph Creator'!$L$4),1,0)</f>
        <v>0</v>
      </c>
      <c r="OG109" s="2">
        <f>IF(AND(NI109&gt;'Graph Creator'!$K$4,'Detalle de Cuentas'!NI109&lt;='Graph Creator'!$L$4),1,0)</f>
        <v>0</v>
      </c>
      <c r="OH109" s="2">
        <f>IF(AND(NJ109&gt;'Graph Creator'!$K$4,'Detalle de Cuentas'!NJ109&lt;='Graph Creator'!$L$4),1,0)</f>
        <v>0</v>
      </c>
      <c r="OI109" s="2">
        <f>IF(AND(NK109&gt;'Graph Creator'!$K$4,'Detalle de Cuentas'!NK109&lt;='Graph Creator'!$L$4),1,0)</f>
        <v>0</v>
      </c>
      <c r="OJ109" s="2">
        <f>IF(AND(NL109&gt;'Graph Creator'!$K$4,'Detalle de Cuentas'!NL109&lt;='Graph Creator'!$L$4),1,0)</f>
        <v>0</v>
      </c>
      <c r="OK109" s="2">
        <f>IF(AND(NM109&gt;'Graph Creator'!$K$4,'Detalle de Cuentas'!NM109&lt;='Graph Creator'!$L$4),1,0)</f>
        <v>0</v>
      </c>
      <c r="OL109" s="2">
        <f>IF(AND(NN109&gt;'Graph Creator'!$K$4,'Detalle de Cuentas'!NN109&lt;='Graph Creator'!$L$4),1,0)</f>
        <v>0</v>
      </c>
      <c r="OM109" s="2">
        <f>IF(AND(NO109&gt;'Graph Creator'!$K$4,'Detalle de Cuentas'!NO109&lt;='Graph Creator'!$L$4),1,0)</f>
        <v>0</v>
      </c>
      <c r="ON109" s="2">
        <f>IF(AND(NP109&gt;'Graph Creator'!$K$4,'Detalle de Cuentas'!NP109&lt;='Graph Creator'!$L$4),1,0)</f>
        <v>0</v>
      </c>
      <c r="OO109" s="2">
        <f>IF(AND(NQ109&gt;'Graph Creator'!$K$4,'Detalle de Cuentas'!NQ109&lt;='Graph Creator'!$L$4),1,0)</f>
        <v>0</v>
      </c>
      <c r="OP109" s="2">
        <f>IF(AND(NR109&gt;'Graph Creator'!$K$4,'Detalle de Cuentas'!NR109&lt;='Graph Creator'!$L$4),1,0)</f>
        <v>0</v>
      </c>
      <c r="OQ109" s="2">
        <f>IF(AND(NS109&gt;'Graph Creator'!$K$4,'Detalle de Cuentas'!NS109&lt;='Graph Creator'!$L$4),1,0)</f>
        <v>0</v>
      </c>
      <c r="OR109" s="2">
        <f>IF(AND(NT109&gt;'Graph Creator'!$K$4,'Detalle de Cuentas'!NT109&lt;='Graph Creator'!$L$4),1,0)</f>
        <v>0</v>
      </c>
      <c r="OS109" s="2">
        <f>IF(AND(NU109&gt;'Graph Creator'!$K$4,'Detalle de Cuentas'!NU109&lt;='Graph Creator'!$L$4),1,0)</f>
        <v>0</v>
      </c>
      <c r="OT109" s="2">
        <f>IF(AND(NV109&gt;'Graph Creator'!$K$4,'Detalle de Cuentas'!NV109&lt;='Graph Creator'!$L$4),1,0)</f>
        <v>0</v>
      </c>
      <c r="OU109" s="2">
        <f>IF(AND(NW109&gt;'Graph Creator'!$K$4,'Detalle de Cuentas'!NW109&lt;='Graph Creator'!$L$4),1,0)</f>
        <v>0</v>
      </c>
      <c r="OV109" s="2">
        <f>IF(AND(NX109&gt;'Graph Creator'!$K$4,'Detalle de Cuentas'!NX109&lt;='Graph Creator'!$L$4),1,0)</f>
        <v>0</v>
      </c>
      <c r="OW109" s="2">
        <f>IF(AND(NY109&gt;'Graph Creator'!$K$4,'Detalle de Cuentas'!NY109&lt;='Graph Creator'!$L$4),1,0)</f>
        <v>0</v>
      </c>
      <c r="OX109" s="2">
        <f>IF(AND(NZ109&gt;'Graph Creator'!$K$4,'Detalle de Cuentas'!NZ109&lt;='Graph Creator'!$L$4),1,0)</f>
        <v>0</v>
      </c>
      <c r="OY109" s="2">
        <f>IF(AND(OA109&gt;'Graph Creator'!$K$4,'Detalle de Cuentas'!OA109&lt;='Graph Creator'!$L$4),1,0)</f>
        <v>0</v>
      </c>
      <c r="OZ109" s="2">
        <f>IF(AND(OB109&gt;'Graph Creator'!$K$4,'Detalle de Cuentas'!OB109&lt;='Graph Creator'!$L$4),1,0)</f>
        <v>0</v>
      </c>
      <c r="PA109" s="2">
        <f>IF(AND(OC109&gt;'Graph Creator'!$K$4,'Detalle de Cuentas'!OC109&lt;='Graph Creator'!$L$4),1,0)</f>
        <v>0</v>
      </c>
      <c r="PB109" s="2">
        <f>IF(AND(NF109&gt;'Graph Creator'!$L$4,'Detalle de Cuentas'!NF109&lt;='Graph Creator'!$M$4),1,0)</f>
        <v>0</v>
      </c>
      <c r="PC109" s="2">
        <f>IF(AND(NG109&gt;'Graph Creator'!$L$4,'Detalle de Cuentas'!NG109&lt;='Graph Creator'!$M$4),1,0)</f>
        <v>0</v>
      </c>
      <c r="PD109" s="2">
        <f>IF(AND(NH109&gt;'Graph Creator'!$L$4,'Detalle de Cuentas'!NH109&lt;='Graph Creator'!$M$4),1,0)</f>
        <v>0</v>
      </c>
      <c r="PE109" s="2">
        <f>IF(AND(NI109&gt;'Graph Creator'!$L$4,'Detalle de Cuentas'!NI109&lt;='Graph Creator'!$M$4),1,0)</f>
        <v>0</v>
      </c>
      <c r="PF109" s="2">
        <f>IF(AND(NJ109&gt;'Graph Creator'!$L$4,'Detalle de Cuentas'!NJ109&lt;='Graph Creator'!$M$4),1,0)</f>
        <v>0</v>
      </c>
      <c r="PG109" s="2">
        <f>IF(AND(NK109&gt;'Graph Creator'!$L$4,'Detalle de Cuentas'!NK109&lt;='Graph Creator'!$M$4),1,0)</f>
        <v>0</v>
      </c>
      <c r="PH109" s="2">
        <f>IF(AND(NL109&gt;'Graph Creator'!$L$4,'Detalle de Cuentas'!NL109&lt;='Graph Creator'!$M$4),1,0)</f>
        <v>0</v>
      </c>
      <c r="PI109" s="2">
        <f>IF(AND(NM109&gt;'Graph Creator'!$L$4,'Detalle de Cuentas'!NM109&lt;='Graph Creator'!$M$4),1,0)</f>
        <v>0</v>
      </c>
      <c r="PJ109" s="2">
        <f>IF(AND(NN109&gt;'Graph Creator'!$L$4,'Detalle de Cuentas'!NN109&lt;='Graph Creator'!$M$4),1,0)</f>
        <v>0</v>
      </c>
      <c r="PK109" s="2">
        <f>IF(AND(NO109&gt;'Graph Creator'!$L$4,'Detalle de Cuentas'!NO109&lt;='Graph Creator'!$M$4),1,0)</f>
        <v>0</v>
      </c>
      <c r="PL109" s="2">
        <f>IF(AND(NP109&gt;'Graph Creator'!$L$4,'Detalle de Cuentas'!NP109&lt;='Graph Creator'!$M$4),1,0)</f>
        <v>0</v>
      </c>
      <c r="PM109" s="2">
        <f>IF(AND(NQ109&gt;'Graph Creator'!$L$4,'Detalle de Cuentas'!NQ109&lt;='Graph Creator'!$M$4),1,0)</f>
        <v>0</v>
      </c>
      <c r="PN109" s="2">
        <f>IF(AND(NR109&gt;'Graph Creator'!$L$4,'Detalle de Cuentas'!NR109&lt;='Graph Creator'!$M$4),1,0)</f>
        <v>0</v>
      </c>
      <c r="PO109" s="2">
        <f>IF(AND(NS109&gt;'Graph Creator'!$L$4,'Detalle de Cuentas'!NS109&lt;='Graph Creator'!$M$4),1,0)</f>
        <v>0</v>
      </c>
      <c r="PP109" s="2">
        <f>IF(AND(NT109&gt;'Graph Creator'!$L$4,'Detalle de Cuentas'!NT109&lt;='Graph Creator'!$M$4),1,0)</f>
        <v>0</v>
      </c>
      <c r="PQ109" s="2">
        <f>IF(AND(NU109&gt;'Graph Creator'!$L$4,'Detalle de Cuentas'!NU109&lt;='Graph Creator'!$M$4),1,0)</f>
        <v>0</v>
      </c>
      <c r="PR109" s="2">
        <f>IF(AND(NV109&gt;'Graph Creator'!$L$4,'Detalle de Cuentas'!NV109&lt;='Graph Creator'!$M$4),1,0)</f>
        <v>0</v>
      </c>
      <c r="PS109" s="2">
        <f>IF(AND(NW109&gt;'Graph Creator'!$L$4,'Detalle de Cuentas'!NW109&lt;='Graph Creator'!$M$4),1,0)</f>
        <v>0</v>
      </c>
      <c r="PT109" s="2">
        <f>IF(AND(NX109&gt;'Graph Creator'!$L$4,'Detalle de Cuentas'!NX109&lt;='Graph Creator'!$M$4),1,0)</f>
        <v>0</v>
      </c>
      <c r="PU109" s="2">
        <f>IF(AND(NY109&gt;'Graph Creator'!$L$4,'Detalle de Cuentas'!NY109&lt;='Graph Creator'!$M$4),1,0)</f>
        <v>0</v>
      </c>
      <c r="PV109" s="2">
        <f>IF(AND(NZ109&gt;'Graph Creator'!$L$4,'Detalle de Cuentas'!NZ109&lt;='Graph Creator'!$M$4),1,0)</f>
        <v>0</v>
      </c>
      <c r="PW109" s="2">
        <f>IF(AND(OA109&gt;'Graph Creator'!$L$4,'Detalle de Cuentas'!OA109&lt;='Graph Creator'!$M$4),1,0)</f>
        <v>0</v>
      </c>
      <c r="PX109" s="2">
        <f>IF(AND(OB109&gt;'Graph Creator'!$L$4,'Detalle de Cuentas'!OB109&lt;='Graph Creator'!$M$4),1,0)</f>
        <v>0</v>
      </c>
      <c r="PY109" s="2">
        <f>IF(AND(OC109&gt;'Graph Creator'!$L$4,'Detalle de Cuentas'!OC109&lt;='Graph Creator'!$M$4),1,0)</f>
        <v>0</v>
      </c>
      <c r="PZ109" s="2">
        <f>IF(AND(NF109&gt;'Graph Creator'!$M$4,'Detalle de Cuentas'!NF109&lt;='Graph Creator'!$N$4),1,0)</f>
        <v>0</v>
      </c>
      <c r="QA109" s="2">
        <f>IF(AND(NG109&gt;'Graph Creator'!$M$4,'Detalle de Cuentas'!NG109&lt;='Graph Creator'!$N$4),1,0)</f>
        <v>0</v>
      </c>
      <c r="QB109" s="2">
        <f>IF(AND(NH109&gt;'Graph Creator'!$M$4,'Detalle de Cuentas'!NH109&lt;='Graph Creator'!$N$4),1,0)</f>
        <v>0</v>
      </c>
      <c r="QC109" s="2">
        <f>IF(AND(NI109&gt;'Graph Creator'!$M$4,'Detalle de Cuentas'!NI109&lt;='Graph Creator'!$N$4),1,0)</f>
        <v>0</v>
      </c>
      <c r="QD109" s="2">
        <f>IF(AND(NJ109&gt;'Graph Creator'!$M$4,'Detalle de Cuentas'!NJ109&lt;='Graph Creator'!$N$4),1,0)</f>
        <v>0</v>
      </c>
      <c r="QE109" s="2">
        <f>IF(AND(NK109&gt;'Graph Creator'!$M$4,'Detalle de Cuentas'!NK109&lt;='Graph Creator'!$N$4),1,0)</f>
        <v>0</v>
      </c>
      <c r="QF109" s="2">
        <f>IF(AND(NL109&gt;'Graph Creator'!$M$4,'Detalle de Cuentas'!NL109&lt;='Graph Creator'!$N$4),1,0)</f>
        <v>0</v>
      </c>
      <c r="QG109" s="2">
        <f>IF(AND(NM109&gt;'Graph Creator'!$M$4,'Detalle de Cuentas'!NM109&lt;='Graph Creator'!$N$4),1,0)</f>
        <v>0</v>
      </c>
      <c r="QH109" s="2">
        <f>IF(AND(NN109&gt;'Graph Creator'!$M$4,'Detalle de Cuentas'!NN109&lt;='Graph Creator'!$N$4),1,0)</f>
        <v>0</v>
      </c>
      <c r="QI109" s="2">
        <f>IF(AND(NO109&gt;'Graph Creator'!$M$4,'Detalle de Cuentas'!NO109&lt;='Graph Creator'!$N$4),1,0)</f>
        <v>0</v>
      </c>
      <c r="QJ109" s="2">
        <f>IF(AND(NP109&gt;'Graph Creator'!$M$4,'Detalle de Cuentas'!NP109&lt;='Graph Creator'!$N$4),1,0)</f>
        <v>0</v>
      </c>
      <c r="QK109" s="2">
        <f>IF(AND(NQ109&gt;'Graph Creator'!$M$4,'Detalle de Cuentas'!NQ109&lt;='Graph Creator'!$N$4),1,0)</f>
        <v>0</v>
      </c>
      <c r="QL109" s="2">
        <f>IF(AND(NR109&gt;'Graph Creator'!$M$4,'Detalle de Cuentas'!NR109&lt;='Graph Creator'!$N$4),1,0)</f>
        <v>0</v>
      </c>
      <c r="QM109" s="2">
        <f>IF(AND(NS109&gt;'Graph Creator'!$M$4,'Detalle de Cuentas'!NS109&lt;='Graph Creator'!$N$4),1,0)</f>
        <v>0</v>
      </c>
      <c r="QN109" s="2">
        <f>IF(AND(NT109&gt;'Graph Creator'!$M$4,'Detalle de Cuentas'!NT109&lt;='Graph Creator'!$N$4),1,0)</f>
        <v>0</v>
      </c>
      <c r="QO109" s="2">
        <f>IF(AND(NU109&gt;'Graph Creator'!$M$4,'Detalle de Cuentas'!NU109&lt;='Graph Creator'!$N$4),1,0)</f>
        <v>0</v>
      </c>
      <c r="QP109" s="2">
        <f>IF(AND(NV109&gt;'Graph Creator'!$M$4,'Detalle de Cuentas'!NV109&lt;='Graph Creator'!$N$4),1,0)</f>
        <v>0</v>
      </c>
      <c r="QQ109" s="2">
        <f>IF(AND(NW109&gt;'Graph Creator'!$M$4,'Detalle de Cuentas'!NW109&lt;='Graph Creator'!$N$4),1,0)</f>
        <v>0</v>
      </c>
      <c r="QR109" s="2">
        <f>IF(AND(NX109&gt;'Graph Creator'!$M$4,'Detalle de Cuentas'!NX109&lt;='Graph Creator'!$N$4),1,0)</f>
        <v>0</v>
      </c>
      <c r="QS109" s="2">
        <f>IF(AND(NY109&gt;'Graph Creator'!$M$4,'Detalle de Cuentas'!NY109&lt;='Graph Creator'!$N$4),1,0)</f>
        <v>0</v>
      </c>
      <c r="QT109" s="2">
        <f>IF(AND(NZ109&gt;'Graph Creator'!$M$4,'Detalle de Cuentas'!NZ109&lt;='Graph Creator'!$N$4),1,0)</f>
        <v>0</v>
      </c>
      <c r="QU109" s="2">
        <f>IF(AND(OA109&gt;'Graph Creator'!$M$4,'Detalle de Cuentas'!OA109&lt;='Graph Creator'!$N$4),1,0)</f>
        <v>0</v>
      </c>
      <c r="QV109" s="2">
        <f>IF(AND(OB109&gt;'Graph Creator'!$M$4,'Detalle de Cuentas'!OB109&lt;='Graph Creator'!$N$4),1,0)</f>
        <v>0</v>
      </c>
      <c r="QW109" s="2">
        <f>IF(AND(OC109&gt;'Graph Creator'!$M$4,'Detalle de Cuentas'!OC109&lt;='Graph Creator'!$N$4),1,0)</f>
        <v>0</v>
      </c>
      <c r="QX109" s="2">
        <f>IF(AND(NF109&gt;'Graph Creator'!$N$4,'Detalle de Cuentas'!NF109&lt;='Graph Creator'!$O$4),1,0)</f>
        <v>0</v>
      </c>
      <c r="QY109" s="2">
        <f>IF(AND(NG109&gt;'Graph Creator'!$N$4,'Detalle de Cuentas'!NG109&lt;='Graph Creator'!$O$4),1,0)</f>
        <v>0</v>
      </c>
      <c r="QZ109" s="2">
        <f>IF(AND(NH109&gt;'Graph Creator'!$N$4,'Detalle de Cuentas'!NH109&lt;='Graph Creator'!$O$4),1,0)</f>
        <v>0</v>
      </c>
      <c r="RA109" s="2">
        <f>IF(AND(NI109&gt;'Graph Creator'!$N$4,'Detalle de Cuentas'!NI109&lt;='Graph Creator'!$O$4),1,0)</f>
        <v>0</v>
      </c>
      <c r="RB109" s="2">
        <f>IF(AND(NJ109&gt;'Graph Creator'!$N$4,'Detalle de Cuentas'!NJ109&lt;='Graph Creator'!$O$4),1,0)</f>
        <v>0</v>
      </c>
      <c r="RC109" s="2">
        <f>IF(AND(NK109&gt;'Graph Creator'!$N$4,'Detalle de Cuentas'!NK109&lt;='Graph Creator'!$O$4),1,0)</f>
        <v>0</v>
      </c>
      <c r="RD109" s="2">
        <f>IF(AND(NL109&gt;'Graph Creator'!$N$4,'Detalle de Cuentas'!NL109&lt;='Graph Creator'!$O$4),1,0)</f>
        <v>0</v>
      </c>
      <c r="RE109" s="2">
        <f>IF(AND(NM109&gt;'Graph Creator'!$N$4,'Detalle de Cuentas'!NM109&lt;='Graph Creator'!$O$4),1,0)</f>
        <v>0</v>
      </c>
      <c r="RF109" s="2">
        <f>IF(AND(NN109&gt;'Graph Creator'!$N$4,'Detalle de Cuentas'!NN109&lt;='Graph Creator'!$O$4),1,0)</f>
        <v>0</v>
      </c>
      <c r="RG109" s="2">
        <f>IF(AND(NO109&gt;'Graph Creator'!$N$4,'Detalle de Cuentas'!NO109&lt;='Graph Creator'!$O$4),1,0)</f>
        <v>0</v>
      </c>
      <c r="RH109" s="2">
        <f>IF(AND(NP109&gt;'Graph Creator'!$N$4,'Detalle de Cuentas'!NP109&lt;='Graph Creator'!$O$4),1,0)</f>
        <v>0</v>
      </c>
      <c r="RI109" s="2">
        <f>IF(AND(NQ109&gt;'Graph Creator'!$N$4,'Detalle de Cuentas'!NQ109&lt;='Graph Creator'!$O$4),1,0)</f>
        <v>0</v>
      </c>
      <c r="RJ109" s="2">
        <f>IF(AND(NR109&gt;'Graph Creator'!$N$4,'Detalle de Cuentas'!NR109&lt;='Graph Creator'!$O$4),1,0)</f>
        <v>0</v>
      </c>
      <c r="RK109" s="2">
        <f>IF(AND(NS109&gt;'Graph Creator'!$N$4,'Detalle de Cuentas'!NS109&lt;='Graph Creator'!$O$4),1,0)</f>
        <v>0</v>
      </c>
      <c r="RL109" s="2">
        <f>IF(AND(NT109&gt;'Graph Creator'!$N$4,'Detalle de Cuentas'!NT109&lt;='Graph Creator'!$O$4),1,0)</f>
        <v>0</v>
      </c>
      <c r="RM109" s="2">
        <f>IF(AND(NU109&gt;'Graph Creator'!$N$4,'Detalle de Cuentas'!NU109&lt;='Graph Creator'!$O$4),1,0)</f>
        <v>0</v>
      </c>
      <c r="RN109" s="2">
        <f>IF(AND(NV109&gt;'Graph Creator'!$N$4,'Detalle de Cuentas'!NV109&lt;='Graph Creator'!$O$4),1,0)</f>
        <v>0</v>
      </c>
      <c r="RO109" s="2">
        <f>IF(AND(NW109&gt;'Graph Creator'!$N$4,'Detalle de Cuentas'!NW109&lt;='Graph Creator'!$O$4),1,0)</f>
        <v>0</v>
      </c>
      <c r="RP109" s="2">
        <f>IF(AND(NX109&gt;'Graph Creator'!$N$4,'Detalle de Cuentas'!NX109&lt;='Graph Creator'!$O$4),1,0)</f>
        <v>0</v>
      </c>
      <c r="RQ109" s="2">
        <f>IF(AND(NY109&gt;'Graph Creator'!$N$4,'Detalle de Cuentas'!NY109&lt;='Graph Creator'!$O$4),1,0)</f>
        <v>0</v>
      </c>
      <c r="RR109" s="2">
        <f>IF(AND(NZ109&gt;'Graph Creator'!$N$4,'Detalle de Cuentas'!NZ109&lt;='Graph Creator'!$O$4),1,0)</f>
        <v>0</v>
      </c>
      <c r="RS109" s="2">
        <f>IF(AND(OA109&gt;'Graph Creator'!$N$4,'Detalle de Cuentas'!OA109&lt;='Graph Creator'!$O$4),1,0)</f>
        <v>0</v>
      </c>
      <c r="RT109" s="2">
        <f>IF(AND(OB109&gt;'Graph Creator'!$N$4,'Detalle de Cuentas'!OB109&lt;='Graph Creator'!$O$4),1,0)</f>
        <v>0</v>
      </c>
      <c r="RU109" s="2">
        <f>IF(AND(OC109&gt;'Graph Creator'!$N$4,'Detalle de Cuentas'!OC109&lt;='Graph Creator'!$O$4),1,0)</f>
        <v>0</v>
      </c>
      <c r="RV109" s="2" t="e">
        <f t="shared" si="1224"/>
        <v>#VALUE!</v>
      </c>
      <c r="RW109" s="2" t="e">
        <f t="shared" si="1225"/>
        <v>#VALUE!</v>
      </c>
      <c r="RX109" s="2" t="e">
        <f t="shared" si="1226"/>
        <v>#VALUE!</v>
      </c>
      <c r="RY109" s="2" t="e">
        <f t="shared" si="1227"/>
        <v>#VALUE!</v>
      </c>
      <c r="RZ109" s="2" t="e">
        <f t="shared" si="1228"/>
        <v>#VALUE!</v>
      </c>
      <c r="SA109" s="2" t="e">
        <f t="shared" si="1229"/>
        <v>#VALUE!</v>
      </c>
      <c r="SB109" s="2" t="e">
        <f t="shared" si="1230"/>
        <v>#VALUE!</v>
      </c>
      <c r="SC109" s="2" t="e">
        <f t="shared" si="1231"/>
        <v>#VALUE!</v>
      </c>
      <c r="SD109" s="2" t="e">
        <f t="shared" si="1232"/>
        <v>#VALUE!</v>
      </c>
      <c r="SE109" s="2" t="e">
        <f t="shared" si="1233"/>
        <v>#VALUE!</v>
      </c>
      <c r="SF109" s="2" t="e">
        <f t="shared" si="1234"/>
        <v>#VALUE!</v>
      </c>
      <c r="SG109" s="2" t="e">
        <f t="shared" si="1235"/>
        <v>#VALUE!</v>
      </c>
      <c r="SH109" s="2" t="e">
        <f t="shared" si="1236"/>
        <v>#VALUE!</v>
      </c>
      <c r="SI109" s="2" t="e">
        <f t="shared" si="1237"/>
        <v>#VALUE!</v>
      </c>
      <c r="SJ109" s="2" t="e">
        <f t="shared" si="1238"/>
        <v>#VALUE!</v>
      </c>
      <c r="SK109" s="2" t="e">
        <f t="shared" si="1239"/>
        <v>#VALUE!</v>
      </c>
      <c r="SL109" s="2" t="e">
        <f t="shared" si="1240"/>
        <v>#VALUE!</v>
      </c>
      <c r="SM109" s="2" t="e">
        <f t="shared" si="1241"/>
        <v>#VALUE!</v>
      </c>
      <c r="SN109" s="2" t="e">
        <f t="shared" si="1242"/>
        <v>#VALUE!</v>
      </c>
      <c r="SO109" s="2" t="e">
        <f t="shared" si="1243"/>
        <v>#VALUE!</v>
      </c>
      <c r="SP109" s="2" t="e">
        <f t="shared" si="1244"/>
        <v>#VALUE!</v>
      </c>
      <c r="SQ109" s="2" t="e">
        <f t="shared" si="1245"/>
        <v>#VALUE!</v>
      </c>
      <c r="SR109" s="2" t="e">
        <f t="shared" si="1246"/>
        <v>#VALUE!</v>
      </c>
      <c r="SS109" s="2" t="e">
        <f t="shared" si="1247"/>
        <v>#VALUE!</v>
      </c>
      <c r="ST109" s="2" t="e">
        <f t="shared" si="1248"/>
        <v>#VALUE!</v>
      </c>
      <c r="SU109" s="2" t="e">
        <f t="shared" si="1249"/>
        <v>#VALUE!</v>
      </c>
      <c r="SV109" s="2" t="e">
        <f t="shared" si="1250"/>
        <v>#VALUE!</v>
      </c>
      <c r="SW109" s="2" t="e">
        <f t="shared" si="1251"/>
        <v>#VALUE!</v>
      </c>
      <c r="SX109" s="2" t="e">
        <f t="shared" si="1252"/>
        <v>#VALUE!</v>
      </c>
      <c r="SY109" s="2" t="e">
        <f t="shared" si="1253"/>
        <v>#VALUE!</v>
      </c>
      <c r="SZ109" s="2" t="e">
        <f t="shared" si="1254"/>
        <v>#VALUE!</v>
      </c>
      <c r="TA109" s="2" t="e">
        <f t="shared" si="1255"/>
        <v>#VALUE!</v>
      </c>
      <c r="TB109" s="2" t="e">
        <f t="shared" si="1256"/>
        <v>#VALUE!</v>
      </c>
      <c r="TC109" s="2" t="e">
        <f t="shared" si="1257"/>
        <v>#VALUE!</v>
      </c>
      <c r="TD109" s="2" t="e">
        <f t="shared" si="1258"/>
        <v>#VALUE!</v>
      </c>
      <c r="TE109" s="2" t="e">
        <f t="shared" si="1259"/>
        <v>#VALUE!</v>
      </c>
      <c r="TF109" s="2" t="str">
        <f>IF(DZ109=1,IF(SUM(DZ$17:DZ109)&lt;2,""&amp;B109,", "&amp;B109),"")</f>
        <v/>
      </c>
      <c r="TG109" s="2" t="str">
        <f t="shared" si="1272"/>
        <v/>
      </c>
      <c r="TH109" s="2">
        <f t="shared" si="1260"/>
        <v>0</v>
      </c>
      <c r="TI109" s="14" t="str">
        <f t="shared" si="1261"/>
        <v/>
      </c>
      <c r="TJ109" s="14" t="e">
        <f t="shared" si="1081"/>
        <v>#VALUE!</v>
      </c>
      <c r="TK109" s="14" t="e">
        <f t="shared" si="1082"/>
        <v>#VALUE!</v>
      </c>
      <c r="TL109" s="14" t="e">
        <f t="shared" si="1083"/>
        <v>#VALUE!</v>
      </c>
      <c r="TM109" s="14" t="e">
        <f t="shared" si="1084"/>
        <v>#VALUE!</v>
      </c>
      <c r="TN109" s="14" t="e">
        <f t="shared" si="1085"/>
        <v>#VALUE!</v>
      </c>
      <c r="TO109" s="14" t="e">
        <f t="shared" si="1086"/>
        <v>#VALUE!</v>
      </c>
      <c r="TP109" s="14" t="e">
        <f t="shared" si="1087"/>
        <v>#VALUE!</v>
      </c>
      <c r="TQ109" s="14" t="e">
        <f t="shared" si="1088"/>
        <v>#VALUE!</v>
      </c>
      <c r="TR109" s="14" t="e">
        <f t="shared" si="1089"/>
        <v>#VALUE!</v>
      </c>
      <c r="TS109" s="14" t="e">
        <f t="shared" si="1090"/>
        <v>#VALUE!</v>
      </c>
      <c r="TT109" s="14" t="e">
        <f t="shared" si="1091"/>
        <v>#VALUE!</v>
      </c>
      <c r="TU109" s="14" t="e">
        <f t="shared" si="1092"/>
        <v>#VALUE!</v>
      </c>
      <c r="TV109" s="14" t="e">
        <f t="shared" si="1093"/>
        <v>#VALUE!</v>
      </c>
      <c r="TW109" s="14" t="e">
        <f t="shared" si="1094"/>
        <v>#VALUE!</v>
      </c>
      <c r="TX109" s="14" t="e">
        <f t="shared" si="1095"/>
        <v>#VALUE!</v>
      </c>
      <c r="TY109" s="14" t="e">
        <f t="shared" si="1096"/>
        <v>#VALUE!</v>
      </c>
      <c r="TZ109" s="14" t="e">
        <f t="shared" si="1097"/>
        <v>#VALUE!</v>
      </c>
      <c r="UA109" s="14" t="e">
        <f t="shared" si="1098"/>
        <v>#VALUE!</v>
      </c>
      <c r="UB109" s="14" t="e">
        <f t="shared" si="1099"/>
        <v>#VALUE!</v>
      </c>
      <c r="UC109" s="14" t="e">
        <f t="shared" si="1100"/>
        <v>#VALUE!</v>
      </c>
      <c r="UD109" s="14" t="e">
        <f t="shared" si="1101"/>
        <v>#VALUE!</v>
      </c>
      <c r="UE109" s="14" t="e">
        <f t="shared" si="1102"/>
        <v>#VALUE!</v>
      </c>
      <c r="UF109" s="14" t="e">
        <f t="shared" si="1103"/>
        <v>#VALUE!</v>
      </c>
      <c r="UH109" s="2">
        <f>IF($C$4-$R109&gt;'Graph Creator'!$E$2*'Graph Creator'!$D$13*12,0,1)</f>
        <v>1</v>
      </c>
      <c r="UJ109" s="2" t="e">
        <f t="shared" si="1262"/>
        <v>#VALUE!</v>
      </c>
      <c r="UK109" s="2" t="e">
        <f t="shared" si="1104"/>
        <v>#VALUE!</v>
      </c>
      <c r="UL109" s="2" t="e">
        <f t="shared" si="1105"/>
        <v>#VALUE!</v>
      </c>
      <c r="UM109" s="2" t="e">
        <f t="shared" si="1106"/>
        <v>#VALUE!</v>
      </c>
      <c r="UN109" s="2" t="e">
        <f t="shared" si="1107"/>
        <v>#VALUE!</v>
      </c>
      <c r="UO109" s="2" t="e">
        <f t="shared" si="1108"/>
        <v>#VALUE!</v>
      </c>
      <c r="UP109" s="2" t="e">
        <f t="shared" si="1109"/>
        <v>#VALUE!</v>
      </c>
      <c r="UQ109" s="2" t="e">
        <f t="shared" si="1110"/>
        <v>#VALUE!</v>
      </c>
      <c r="UR109" s="2" t="e">
        <f t="shared" si="1111"/>
        <v>#VALUE!</v>
      </c>
      <c r="US109" s="2" t="e">
        <f t="shared" si="1112"/>
        <v>#VALUE!</v>
      </c>
      <c r="UT109" s="2" t="e">
        <f t="shared" si="1113"/>
        <v>#VALUE!</v>
      </c>
      <c r="UU109" s="2" t="e">
        <f t="shared" si="1114"/>
        <v>#VALUE!</v>
      </c>
      <c r="UV109" s="2" t="e">
        <f t="shared" si="1115"/>
        <v>#VALUE!</v>
      </c>
      <c r="UW109" s="2" t="e">
        <f t="shared" si="1116"/>
        <v>#VALUE!</v>
      </c>
      <c r="UX109" s="2" t="e">
        <f t="shared" si="1117"/>
        <v>#VALUE!</v>
      </c>
      <c r="UY109" s="2" t="e">
        <f t="shared" si="1118"/>
        <v>#VALUE!</v>
      </c>
      <c r="UZ109" s="2" t="e">
        <f t="shared" si="1119"/>
        <v>#VALUE!</v>
      </c>
      <c r="VA109" s="2" t="e">
        <f t="shared" si="1120"/>
        <v>#VALUE!</v>
      </c>
      <c r="VB109" s="2" t="e">
        <f t="shared" si="1121"/>
        <v>#VALUE!</v>
      </c>
      <c r="VC109" s="2" t="e">
        <f t="shared" si="1122"/>
        <v>#VALUE!</v>
      </c>
      <c r="VD109" s="2" t="e">
        <f t="shared" si="1123"/>
        <v>#VALUE!</v>
      </c>
      <c r="VE109" s="2" t="e">
        <f t="shared" si="1124"/>
        <v>#VALUE!</v>
      </c>
      <c r="VF109" s="2" t="e">
        <f t="shared" si="1125"/>
        <v>#VALUE!</v>
      </c>
      <c r="VG109" s="2" t="e">
        <f t="shared" si="1126"/>
        <v>#VALUE!</v>
      </c>
      <c r="VH109" s="2" t="e">
        <f t="shared" si="1127"/>
        <v>#VALUE!</v>
      </c>
      <c r="VI109" s="2" t="e">
        <f t="shared" si="1128"/>
        <v>#VALUE!</v>
      </c>
      <c r="VJ109" s="2" t="e">
        <f t="shared" si="1129"/>
        <v>#VALUE!</v>
      </c>
      <c r="VK109" s="2" t="e">
        <f t="shared" si="1130"/>
        <v>#VALUE!</v>
      </c>
      <c r="VL109" s="2" t="e">
        <f t="shared" si="1131"/>
        <v>#VALUE!</v>
      </c>
      <c r="VM109" s="2" t="e">
        <f t="shared" si="1132"/>
        <v>#VALUE!</v>
      </c>
      <c r="VN109" s="2" t="e">
        <f t="shared" si="1133"/>
        <v>#VALUE!</v>
      </c>
      <c r="VO109" s="2" t="e">
        <f t="shared" si="1134"/>
        <v>#VALUE!</v>
      </c>
      <c r="VP109" s="2" t="e">
        <f t="shared" si="1135"/>
        <v>#VALUE!</v>
      </c>
      <c r="VQ109" s="2" t="e">
        <f t="shared" si="1136"/>
        <v>#VALUE!</v>
      </c>
      <c r="VR109" s="2" t="e">
        <f t="shared" si="1137"/>
        <v>#VALUE!</v>
      </c>
      <c r="VS109" s="2" t="e">
        <f t="shared" si="1138"/>
        <v>#VALUE!</v>
      </c>
      <c r="VT109" s="98">
        <f t="shared" si="1263"/>
        <v>0</v>
      </c>
      <c r="VU109" s="98">
        <f t="shared" si="1139"/>
        <v>0</v>
      </c>
      <c r="VV109" s="98">
        <f t="shared" si="1140"/>
        <v>0</v>
      </c>
      <c r="VW109" s="98">
        <f t="shared" si="1141"/>
        <v>0</v>
      </c>
      <c r="VX109" s="98">
        <f t="shared" si="1142"/>
        <v>0</v>
      </c>
      <c r="VY109" s="98">
        <f t="shared" si="1143"/>
        <v>0</v>
      </c>
      <c r="VZ109" s="98">
        <f t="shared" si="1144"/>
        <v>0</v>
      </c>
      <c r="WA109" s="98">
        <f t="shared" si="1145"/>
        <v>0</v>
      </c>
      <c r="WB109" s="98">
        <f t="shared" si="1146"/>
        <v>0</v>
      </c>
      <c r="WC109" s="98">
        <f t="shared" si="1147"/>
        <v>0</v>
      </c>
      <c r="WD109" s="98">
        <f t="shared" si="1148"/>
        <v>0</v>
      </c>
      <c r="WE109" s="98">
        <f t="shared" si="1149"/>
        <v>0</v>
      </c>
      <c r="WF109" s="98">
        <f t="shared" si="1150"/>
        <v>0</v>
      </c>
      <c r="WG109" s="98">
        <f t="shared" si="1151"/>
        <v>0</v>
      </c>
      <c r="WH109" s="98">
        <f t="shared" si="1152"/>
        <v>0</v>
      </c>
      <c r="WI109" s="98">
        <f t="shared" si="1153"/>
        <v>0</v>
      </c>
      <c r="WJ109" s="98">
        <f t="shared" si="1154"/>
        <v>0</v>
      </c>
      <c r="WK109" s="98">
        <f t="shared" si="1155"/>
        <v>0</v>
      </c>
      <c r="WL109" s="98">
        <f t="shared" si="1156"/>
        <v>0</v>
      </c>
      <c r="WM109" s="98">
        <f t="shared" si="1157"/>
        <v>0</v>
      </c>
      <c r="WN109" s="98">
        <f t="shared" si="1158"/>
        <v>0</v>
      </c>
      <c r="WO109" s="98">
        <f t="shared" si="1159"/>
        <v>0</v>
      </c>
      <c r="WP109" s="98">
        <f t="shared" si="1160"/>
        <v>0</v>
      </c>
      <c r="WQ109" s="98">
        <f t="shared" si="1161"/>
        <v>0</v>
      </c>
      <c r="WR109" s="98">
        <f>IFERROR(INDEX('Score Calculation'!$D$38:$D$41,MATCH('Detalle de Cuentas'!VT109,'Score Calculation'!$C$38:$C$41,1)),0)</f>
        <v>4</v>
      </c>
      <c r="WS109" s="98">
        <f>IFERROR(INDEX('Score Calculation'!$D$38:$D$41,MATCH('Detalle de Cuentas'!VU109,'Score Calculation'!$C$38:$C$41,1)),0)</f>
        <v>4</v>
      </c>
      <c r="WT109" s="98">
        <f>IFERROR(INDEX('Score Calculation'!$D$38:$D$41,MATCH('Detalle de Cuentas'!VV109,'Score Calculation'!$C$38:$C$41,1)),0)</f>
        <v>4</v>
      </c>
      <c r="WU109" s="98">
        <f>IFERROR(INDEX('Score Calculation'!$D$38:$D$41,MATCH('Detalle de Cuentas'!VW109,'Score Calculation'!$C$38:$C$41,1)),0)</f>
        <v>4</v>
      </c>
      <c r="WV109" s="98">
        <f>IFERROR(INDEX('Score Calculation'!$D$38:$D$41,MATCH('Detalle de Cuentas'!VX109,'Score Calculation'!$C$38:$C$41,1)),0)</f>
        <v>4</v>
      </c>
      <c r="WW109" s="98">
        <f>IFERROR(INDEX('Score Calculation'!$D$38:$D$41,MATCH('Detalle de Cuentas'!VY109,'Score Calculation'!$C$38:$C$41,1)),0)</f>
        <v>4</v>
      </c>
      <c r="WX109" s="98">
        <f>IFERROR(INDEX('Score Calculation'!$D$38:$D$41,MATCH('Detalle de Cuentas'!VZ109,'Score Calculation'!$C$38:$C$41,1)),0)</f>
        <v>4</v>
      </c>
      <c r="WY109" s="98">
        <f>IFERROR(INDEX('Score Calculation'!$D$38:$D$41,MATCH('Detalle de Cuentas'!WA109,'Score Calculation'!$C$38:$C$41,1)),0)</f>
        <v>4</v>
      </c>
      <c r="WZ109" s="98">
        <f>IFERROR(INDEX('Score Calculation'!$D$38:$D$41,MATCH('Detalle de Cuentas'!WB109,'Score Calculation'!$C$38:$C$41,1)),0)</f>
        <v>4</v>
      </c>
      <c r="XA109" s="98">
        <f>IFERROR(INDEX('Score Calculation'!$D$38:$D$41,MATCH('Detalle de Cuentas'!WC109,'Score Calculation'!$C$38:$C$41,1)),0)</f>
        <v>4</v>
      </c>
      <c r="XB109" s="98">
        <f>IFERROR(INDEX('Score Calculation'!$D$38:$D$41,MATCH('Detalle de Cuentas'!WD109,'Score Calculation'!$C$38:$C$41,1)),0)</f>
        <v>4</v>
      </c>
      <c r="XC109" s="98">
        <f>IFERROR(INDEX('Score Calculation'!$D$38:$D$41,MATCH('Detalle de Cuentas'!WE109,'Score Calculation'!$C$38:$C$41,1)),0)</f>
        <v>4</v>
      </c>
      <c r="XD109" s="98">
        <f>IFERROR(INDEX('Score Calculation'!$D$38:$D$41,MATCH('Detalle de Cuentas'!WF109,'Score Calculation'!$C$38:$C$41,1)),0)</f>
        <v>4</v>
      </c>
      <c r="XE109" s="98">
        <f>IFERROR(INDEX('Score Calculation'!$D$38:$D$41,MATCH('Detalle de Cuentas'!WG109,'Score Calculation'!$C$38:$C$41,1)),0)</f>
        <v>4</v>
      </c>
      <c r="XF109" s="98">
        <f>IFERROR(INDEX('Score Calculation'!$D$38:$D$41,MATCH('Detalle de Cuentas'!WH109,'Score Calculation'!$C$38:$C$41,1)),0)</f>
        <v>4</v>
      </c>
      <c r="XG109" s="98">
        <f>IFERROR(INDEX('Score Calculation'!$D$38:$D$41,MATCH('Detalle de Cuentas'!WI109,'Score Calculation'!$C$38:$C$41,1)),0)</f>
        <v>4</v>
      </c>
      <c r="XH109" s="98">
        <f>IFERROR(INDEX('Score Calculation'!$D$38:$D$41,MATCH('Detalle de Cuentas'!WJ109,'Score Calculation'!$C$38:$C$41,1)),0)</f>
        <v>4</v>
      </c>
      <c r="XI109" s="98">
        <f>IFERROR(INDEX('Score Calculation'!$D$38:$D$41,MATCH('Detalle de Cuentas'!WK109,'Score Calculation'!$C$38:$C$41,1)),0)</f>
        <v>4</v>
      </c>
      <c r="XJ109" s="98">
        <f>IFERROR(INDEX('Score Calculation'!$D$38:$D$41,MATCH('Detalle de Cuentas'!WL109,'Score Calculation'!$C$38:$C$41,1)),0)</f>
        <v>4</v>
      </c>
      <c r="XK109" s="98">
        <f>IFERROR(INDEX('Score Calculation'!$D$38:$D$41,MATCH('Detalle de Cuentas'!WM109,'Score Calculation'!$C$38:$C$41,1)),0)</f>
        <v>4</v>
      </c>
      <c r="XL109" s="98">
        <f>IFERROR(INDEX('Score Calculation'!$D$38:$D$41,MATCH('Detalle de Cuentas'!WN109,'Score Calculation'!$C$38:$C$41,1)),0)</f>
        <v>4</v>
      </c>
      <c r="XM109" s="98">
        <f>IFERROR(INDEX('Score Calculation'!$D$38:$D$41,MATCH('Detalle de Cuentas'!WO109,'Score Calculation'!$C$38:$C$41,1)),0)</f>
        <v>4</v>
      </c>
      <c r="XN109" s="98">
        <f>IFERROR(INDEX('Score Calculation'!$D$38:$D$41,MATCH('Detalle de Cuentas'!WP109,'Score Calculation'!$C$38:$C$41,1)),0)</f>
        <v>4</v>
      </c>
      <c r="XO109" s="98">
        <f>IFERROR(INDEX('Score Calculation'!$D$38:$D$41,MATCH('Detalle de Cuentas'!WQ109,'Score Calculation'!$C$38:$C$41,1)),0)</f>
        <v>4</v>
      </c>
      <c r="XP109" s="98">
        <f>IFERROR(INDEX('Score Calculation'!$D$24:$D$31,MATCH('Detalle de Cuentas'!NF109,'Score Calculation'!$C$24:$C$31,1)),0)</f>
        <v>1</v>
      </c>
      <c r="XQ109" s="98">
        <f>IFERROR(INDEX('Score Calculation'!$D$24:$D$31,MATCH('Detalle de Cuentas'!NG109,'Score Calculation'!$C$24:$C$31,1)),0)</f>
        <v>1</v>
      </c>
      <c r="XR109" s="98">
        <f>IFERROR(INDEX('Score Calculation'!$D$24:$D$31,MATCH('Detalle de Cuentas'!NH109,'Score Calculation'!$C$24:$C$31,1)),0)</f>
        <v>1</v>
      </c>
      <c r="XS109" s="98">
        <f>IFERROR(INDEX('Score Calculation'!$D$24:$D$31,MATCH('Detalle de Cuentas'!NI109,'Score Calculation'!$C$24:$C$31,1)),0)</f>
        <v>1</v>
      </c>
      <c r="XT109" s="98">
        <f>IFERROR(INDEX('Score Calculation'!$D$24:$D$31,MATCH('Detalle de Cuentas'!NJ109,'Score Calculation'!$C$24:$C$31,1)),0)</f>
        <v>1</v>
      </c>
      <c r="XU109" s="98">
        <f>IFERROR(INDEX('Score Calculation'!$D$24:$D$31,MATCH('Detalle de Cuentas'!NK109,'Score Calculation'!$C$24:$C$31,1)),0)</f>
        <v>1</v>
      </c>
      <c r="XV109" s="98">
        <f>IFERROR(INDEX('Score Calculation'!$D$24:$D$31,MATCH('Detalle de Cuentas'!NL109,'Score Calculation'!$C$24:$C$31,1)),0)</f>
        <v>1</v>
      </c>
      <c r="XW109" s="98">
        <f>IFERROR(INDEX('Score Calculation'!$D$24:$D$31,MATCH('Detalle de Cuentas'!NM109,'Score Calculation'!$C$24:$C$31,1)),0)</f>
        <v>1</v>
      </c>
      <c r="XX109" s="98">
        <f>IFERROR(INDEX('Score Calculation'!$D$24:$D$31,MATCH('Detalle de Cuentas'!NN109,'Score Calculation'!$C$24:$C$31,1)),0)</f>
        <v>1</v>
      </c>
      <c r="XY109" s="98">
        <f>IFERROR(INDEX('Score Calculation'!$D$24:$D$31,MATCH('Detalle de Cuentas'!NO109,'Score Calculation'!$C$24:$C$31,1)),0)</f>
        <v>1</v>
      </c>
      <c r="XZ109" s="98">
        <f>IFERROR(INDEX('Score Calculation'!$D$24:$D$31,MATCH('Detalle de Cuentas'!NP109,'Score Calculation'!$C$24:$C$31,1)),0)</f>
        <v>1</v>
      </c>
      <c r="YA109" s="98">
        <f>IFERROR(INDEX('Score Calculation'!$D$24:$D$31,MATCH('Detalle de Cuentas'!NQ109,'Score Calculation'!$C$24:$C$31,1)),0)</f>
        <v>1</v>
      </c>
      <c r="YB109" s="98">
        <f>IFERROR(INDEX('Score Calculation'!$D$24:$D$31,MATCH('Detalle de Cuentas'!NR109,'Score Calculation'!$C$24:$C$31,1)),0)</f>
        <v>1</v>
      </c>
      <c r="YC109" s="98">
        <f>IFERROR(INDEX('Score Calculation'!$D$24:$D$31,MATCH('Detalle de Cuentas'!NS109,'Score Calculation'!$C$24:$C$31,1)),0)</f>
        <v>1</v>
      </c>
      <c r="YD109" s="98">
        <f>IFERROR(INDEX('Score Calculation'!$D$24:$D$31,MATCH('Detalle de Cuentas'!NT109,'Score Calculation'!$C$24:$C$31,1)),0)</f>
        <v>1</v>
      </c>
      <c r="YE109" s="98">
        <f>IFERROR(INDEX('Score Calculation'!$D$24:$D$31,MATCH('Detalle de Cuentas'!NU109,'Score Calculation'!$C$24:$C$31,1)),0)</f>
        <v>1</v>
      </c>
      <c r="YF109" s="98">
        <f>IFERROR(INDEX('Score Calculation'!$D$24:$D$31,MATCH('Detalle de Cuentas'!NV109,'Score Calculation'!$C$24:$C$31,1)),0)</f>
        <v>1</v>
      </c>
      <c r="YG109" s="98">
        <f>IFERROR(INDEX('Score Calculation'!$D$24:$D$31,MATCH('Detalle de Cuentas'!NW109,'Score Calculation'!$C$24:$C$31,1)),0)</f>
        <v>1</v>
      </c>
      <c r="YH109" s="98">
        <f>IFERROR(INDEX('Score Calculation'!$D$24:$D$31,MATCH('Detalle de Cuentas'!NX109,'Score Calculation'!$C$24:$C$31,1)),0)</f>
        <v>1</v>
      </c>
      <c r="YI109" s="98">
        <f>IFERROR(INDEX('Score Calculation'!$D$24:$D$31,MATCH('Detalle de Cuentas'!NY109,'Score Calculation'!$C$24:$C$31,1)),0)</f>
        <v>1</v>
      </c>
      <c r="YJ109" s="98">
        <f>IFERROR(INDEX('Score Calculation'!$D$24:$D$31,MATCH('Detalle de Cuentas'!NZ109,'Score Calculation'!$C$24:$C$31,1)),0)</f>
        <v>1</v>
      </c>
      <c r="YK109" s="98">
        <f>IFERROR(INDEX('Score Calculation'!$D$24:$D$31,MATCH('Detalle de Cuentas'!OA109,'Score Calculation'!$C$24:$C$31,1)),0)</f>
        <v>1</v>
      </c>
      <c r="YL109" s="98">
        <f>IFERROR(INDEX('Score Calculation'!$D$24:$D$31,MATCH('Detalle de Cuentas'!OB109,'Score Calculation'!$C$24:$C$31,1)),0)</f>
        <v>1</v>
      </c>
      <c r="YM109" s="98">
        <f>IFERROR(INDEX('Score Calculation'!$D$24:$D$31,MATCH('Detalle de Cuentas'!OC109,'Score Calculation'!$C$24:$C$31,1)),0)</f>
        <v>1</v>
      </c>
      <c r="YN109" s="98">
        <f t="shared" si="1264"/>
        <v>0</v>
      </c>
      <c r="YO109" s="98">
        <f>IF(LEFT(TRIM($D109),15)="GRUPO SOLIDARIO",$L109*'Score Calculation'!$H$5,IF(TRIM('Detalle de Cuentas'!$C109)="Semanal",'Detalle de Cuentas'!$L109*'Score Calculation'!$H$6,'Detalle de Cuentas'!$L109))</f>
        <v>0</v>
      </c>
      <c r="YP109" s="99">
        <f>IFERROR(INDEX('Score Calculation'!$D$54:$D$60,MATCH($YO109,'Score Calculation'!$C$54:$C$60,1)),1)</f>
        <v>0.2</v>
      </c>
      <c r="YQ109" s="99">
        <f>IFERROR(INDEX('Score Calculation'!$D$65:$D$123,MATCH(LEFT(TRIM('Detalle de Cuentas'!$F109),20),'Score Calculation'!$F$65:$F$123,0)),1)</f>
        <v>1</v>
      </c>
      <c r="YR109" s="99">
        <f>IFERROR(INDEX('Score Calculation'!$D$46:$D$49,MATCH('Detalle de Cuentas'!$YN109,'Score Calculation'!$C$46:$C$49,1)),1)</f>
        <v>4</v>
      </c>
      <c r="YS109" s="99">
        <f t="shared" si="1265"/>
        <v>0</v>
      </c>
      <c r="YT109" s="99">
        <f t="shared" si="1266"/>
        <v>0</v>
      </c>
      <c r="YU109" s="98" t="str">
        <f t="shared" si="1267"/>
        <v/>
      </c>
      <c r="YV109" s="109">
        <f t="shared" si="1268"/>
        <v>1</v>
      </c>
      <c r="YW109" s="109">
        <f>IFERROR(INDEX('Score Calculation'!$D$187:$D$245,MATCH(LEFT(TRIM('Detalle de Cuentas'!$F109),20),'Score Calculation'!$F$187:$F$245,0)),1)</f>
        <v>1</v>
      </c>
      <c r="YX109" s="109">
        <f>IFERROR(IF($E109="HIPOTECA",-PMT('Score Calculation'!$H$266/(360/$J109),$G109,$YO109)*(30/$J109),-PMT('Score Calculation'!$H$267/(360/$J109),$G109,$YO109)*(30/$J109)),0)</f>
        <v>0</v>
      </c>
      <c r="YY109" s="109">
        <f t="shared" si="1312"/>
        <v>0</v>
      </c>
      <c r="YZ109" s="109">
        <f t="shared" si="1312"/>
        <v>0</v>
      </c>
      <c r="ZA109" s="109">
        <f t="shared" si="1312"/>
        <v>0</v>
      </c>
      <c r="ZB109" s="109">
        <f t="shared" si="1312"/>
        <v>0</v>
      </c>
      <c r="ZC109" s="109">
        <f t="shared" si="1312"/>
        <v>0</v>
      </c>
      <c r="ZD109" s="109">
        <f t="shared" si="1309"/>
        <v>0</v>
      </c>
      <c r="ZE109" s="109">
        <f t="shared" si="1309"/>
        <v>0</v>
      </c>
      <c r="ZF109" s="109">
        <f t="shared" si="1309"/>
        <v>0</v>
      </c>
      <c r="ZG109" s="109">
        <f t="shared" si="1309"/>
        <v>0</v>
      </c>
      <c r="ZH109" s="109">
        <f t="shared" si="1309"/>
        <v>0</v>
      </c>
      <c r="ZI109" s="109">
        <f t="shared" si="1269"/>
        <v>0</v>
      </c>
    </row>
    <row r="110" spans="2:685" x14ac:dyDescent="0.2">
      <c r="B110" s="41">
        <v>94</v>
      </c>
      <c r="C110" s="42"/>
      <c r="D110" s="42"/>
      <c r="E110" s="42"/>
      <c r="F110" s="42"/>
      <c r="G110" s="42"/>
      <c r="H110" s="42"/>
      <c r="I110" s="29"/>
      <c r="J110" s="6" t="str">
        <f t="shared" si="814"/>
        <v/>
      </c>
      <c r="K110" s="43"/>
      <c r="L110" s="43"/>
      <c r="M110" s="43"/>
      <c r="N110" s="43"/>
      <c r="O110" s="43"/>
      <c r="P110" s="44" t="str">
        <f t="shared" si="1162"/>
        <v/>
      </c>
      <c r="Q110" s="26"/>
      <c r="R110" s="26"/>
      <c r="S110" s="26"/>
      <c r="T110" s="26"/>
      <c r="U110" s="29"/>
      <c r="V110" s="43"/>
      <c r="W110" s="26"/>
      <c r="X110" s="29"/>
      <c r="Y110" s="6">
        <f>IF('Detalle de Cuentas'!$C$4-$R110&gt;'Graph Creator'!$E$2*'Graph Creator'!$D$13*12,0,1)</f>
        <v>1</v>
      </c>
      <c r="Z110" s="45">
        <f t="shared" si="815"/>
        <v>0</v>
      </c>
      <c r="AA110" s="2" t="e">
        <f t="shared" si="1163"/>
        <v>#VALUE!</v>
      </c>
      <c r="AB110" s="2" t="e">
        <f t="shared" si="1164"/>
        <v>#VALUE!</v>
      </c>
      <c r="AC110" s="2" t="e">
        <f t="shared" si="1165"/>
        <v>#VALUE!</v>
      </c>
      <c r="AD110" s="2" t="e">
        <f t="shared" si="1166"/>
        <v>#VALUE!</v>
      </c>
      <c r="AE110" s="2" t="e">
        <f t="shared" si="1167"/>
        <v>#VALUE!</v>
      </c>
      <c r="AF110" s="2" t="e">
        <f t="shared" si="1168"/>
        <v>#VALUE!</v>
      </c>
      <c r="AG110" s="2">
        <f t="shared" si="1169"/>
        <v>0</v>
      </c>
      <c r="AH110" s="2">
        <f t="shared" si="1170"/>
        <v>0</v>
      </c>
      <c r="AI110" s="2" t="str">
        <f t="shared" si="1171"/>
        <v/>
      </c>
      <c r="AJ110" s="2" t="str">
        <f t="shared" ref="AJ110:BE110" si="1327">IFERROR(SEARCH(".",$I110,AI110+1),"")</f>
        <v/>
      </c>
      <c r="AK110" s="2" t="str">
        <f t="shared" si="1327"/>
        <v/>
      </c>
      <c r="AL110" s="2" t="str">
        <f t="shared" si="1327"/>
        <v/>
      </c>
      <c r="AM110" s="2" t="str">
        <f t="shared" si="1327"/>
        <v/>
      </c>
      <c r="AN110" s="2" t="str">
        <f t="shared" si="1327"/>
        <v/>
      </c>
      <c r="AO110" s="2" t="str">
        <f t="shared" si="1327"/>
        <v/>
      </c>
      <c r="AP110" s="2" t="str">
        <f t="shared" si="1327"/>
        <v/>
      </c>
      <c r="AQ110" s="2" t="str">
        <f t="shared" si="1327"/>
        <v/>
      </c>
      <c r="AR110" s="2" t="str">
        <f t="shared" si="1327"/>
        <v/>
      </c>
      <c r="AS110" s="2" t="str">
        <f t="shared" si="1327"/>
        <v/>
      </c>
      <c r="AT110" s="2" t="str">
        <f t="shared" si="1327"/>
        <v/>
      </c>
      <c r="AU110" s="2" t="str">
        <f t="shared" si="1327"/>
        <v/>
      </c>
      <c r="AV110" s="2" t="str">
        <f t="shared" si="1327"/>
        <v/>
      </c>
      <c r="AW110" s="2" t="str">
        <f t="shared" si="1327"/>
        <v/>
      </c>
      <c r="AX110" s="2" t="str">
        <f t="shared" si="1327"/>
        <v/>
      </c>
      <c r="AY110" s="2" t="str">
        <f t="shared" si="1327"/>
        <v/>
      </c>
      <c r="AZ110" s="2" t="str">
        <f t="shared" si="1327"/>
        <v/>
      </c>
      <c r="BA110" s="2" t="str">
        <f t="shared" si="1327"/>
        <v/>
      </c>
      <c r="BB110" s="2" t="str">
        <f t="shared" si="1327"/>
        <v/>
      </c>
      <c r="BC110" s="2" t="str">
        <f t="shared" si="1327"/>
        <v/>
      </c>
      <c r="BD110" s="2" t="str">
        <f t="shared" si="1327"/>
        <v/>
      </c>
      <c r="BE110" s="2" t="str">
        <f t="shared" si="1327"/>
        <v/>
      </c>
      <c r="BF110" s="2" t="str">
        <f t="shared" si="1173"/>
        <v/>
      </c>
      <c r="BG110" s="2" t="str">
        <f t="shared" si="817"/>
        <v/>
      </c>
      <c r="BH110" s="2" t="str">
        <f t="shared" si="818"/>
        <v/>
      </c>
      <c r="BI110" s="2" t="str">
        <f t="shared" si="819"/>
        <v/>
      </c>
      <c r="BJ110" s="2" t="str">
        <f t="shared" si="820"/>
        <v/>
      </c>
      <c r="BK110" s="2" t="str">
        <f t="shared" si="821"/>
        <v/>
      </c>
      <c r="BL110" s="2" t="str">
        <f t="shared" si="822"/>
        <v/>
      </c>
      <c r="BM110" s="2" t="str">
        <f t="shared" si="823"/>
        <v/>
      </c>
      <c r="BN110" s="2" t="str">
        <f t="shared" si="824"/>
        <v/>
      </c>
      <c r="BO110" s="2" t="str">
        <f t="shared" si="825"/>
        <v/>
      </c>
      <c r="BP110" s="2" t="str">
        <f t="shared" si="826"/>
        <v/>
      </c>
      <c r="BQ110" s="2" t="str">
        <f t="shared" si="827"/>
        <v/>
      </c>
      <c r="BR110" s="2" t="str">
        <f t="shared" si="828"/>
        <v/>
      </c>
      <c r="BS110" s="2" t="str">
        <f t="shared" si="829"/>
        <v/>
      </c>
      <c r="BT110" s="2" t="str">
        <f t="shared" si="830"/>
        <v/>
      </c>
      <c r="BU110" s="2" t="str">
        <f t="shared" si="831"/>
        <v/>
      </c>
      <c r="BV110" s="2" t="str">
        <f t="shared" si="832"/>
        <v/>
      </c>
      <c r="BW110" s="2" t="str">
        <f t="shared" si="833"/>
        <v/>
      </c>
      <c r="BX110" s="2" t="str">
        <f t="shared" si="834"/>
        <v/>
      </c>
      <c r="BY110" s="2" t="str">
        <f t="shared" si="835"/>
        <v/>
      </c>
      <c r="BZ110" s="2" t="str">
        <f t="shared" si="836"/>
        <v/>
      </c>
      <c r="CA110" s="2" t="str">
        <f t="shared" si="837"/>
        <v/>
      </c>
      <c r="CB110" s="2" t="str">
        <f t="shared" si="838"/>
        <v/>
      </c>
      <c r="CC110" s="2" t="str">
        <f t="shared" si="839"/>
        <v/>
      </c>
      <c r="CD110" s="14">
        <f t="shared" si="840"/>
        <v>0</v>
      </c>
      <c r="CE110" s="14" t="e">
        <f t="shared" ref="CE110:DA110" si="1328">CD110-$J$17</f>
        <v>#VALUE!</v>
      </c>
      <c r="CF110" s="14" t="e">
        <f t="shared" si="1328"/>
        <v>#VALUE!</v>
      </c>
      <c r="CG110" s="14" t="e">
        <f t="shared" si="1328"/>
        <v>#VALUE!</v>
      </c>
      <c r="CH110" s="14" t="e">
        <f t="shared" si="1328"/>
        <v>#VALUE!</v>
      </c>
      <c r="CI110" s="14" t="e">
        <f t="shared" si="1328"/>
        <v>#VALUE!</v>
      </c>
      <c r="CJ110" s="14" t="e">
        <f t="shared" si="1328"/>
        <v>#VALUE!</v>
      </c>
      <c r="CK110" s="14" t="e">
        <f t="shared" si="1328"/>
        <v>#VALUE!</v>
      </c>
      <c r="CL110" s="14" t="e">
        <f t="shared" si="1328"/>
        <v>#VALUE!</v>
      </c>
      <c r="CM110" s="14" t="e">
        <f t="shared" si="1328"/>
        <v>#VALUE!</v>
      </c>
      <c r="CN110" s="14" t="e">
        <f t="shared" si="1328"/>
        <v>#VALUE!</v>
      </c>
      <c r="CO110" s="14" t="e">
        <f t="shared" si="1328"/>
        <v>#VALUE!</v>
      </c>
      <c r="CP110" s="14" t="e">
        <f t="shared" si="1328"/>
        <v>#VALUE!</v>
      </c>
      <c r="CQ110" s="14" t="e">
        <f t="shared" si="1328"/>
        <v>#VALUE!</v>
      </c>
      <c r="CR110" s="14" t="e">
        <f t="shared" si="1328"/>
        <v>#VALUE!</v>
      </c>
      <c r="CS110" s="14" t="e">
        <f t="shared" si="1328"/>
        <v>#VALUE!</v>
      </c>
      <c r="CT110" s="14" t="e">
        <f t="shared" si="1328"/>
        <v>#VALUE!</v>
      </c>
      <c r="CU110" s="14" t="e">
        <f t="shared" si="1328"/>
        <v>#VALUE!</v>
      </c>
      <c r="CV110" s="14" t="e">
        <f t="shared" si="1328"/>
        <v>#VALUE!</v>
      </c>
      <c r="CW110" s="14" t="e">
        <f t="shared" si="1328"/>
        <v>#VALUE!</v>
      </c>
      <c r="CX110" s="14" t="e">
        <f t="shared" si="1328"/>
        <v>#VALUE!</v>
      </c>
      <c r="CY110" s="14" t="e">
        <f t="shared" si="1328"/>
        <v>#VALUE!</v>
      </c>
      <c r="CZ110" s="14" t="e">
        <f t="shared" si="1328"/>
        <v>#VALUE!</v>
      </c>
      <c r="DA110" s="14" t="e">
        <f t="shared" si="1328"/>
        <v>#VALUE!</v>
      </c>
      <c r="DB110" s="2">
        <f t="shared" si="1175"/>
        <v>0</v>
      </c>
      <c r="DC110" s="2">
        <f t="shared" si="1176"/>
        <v>0</v>
      </c>
      <c r="DD110" s="2">
        <f t="shared" si="1177"/>
        <v>0</v>
      </c>
      <c r="DE110" s="2">
        <f t="shared" si="1178"/>
        <v>0</v>
      </c>
      <c r="DF110" s="2">
        <f t="shared" si="1179"/>
        <v>0</v>
      </c>
      <c r="DG110" s="2">
        <f t="shared" si="1180"/>
        <v>0</v>
      </c>
      <c r="DH110" s="2">
        <f t="shared" si="1181"/>
        <v>0</v>
      </c>
      <c r="DI110" s="2">
        <f t="shared" si="1182"/>
        <v>0</v>
      </c>
      <c r="DJ110" s="2">
        <f t="shared" si="1183"/>
        <v>0</v>
      </c>
      <c r="DK110" s="2">
        <f t="shared" si="1184"/>
        <v>0</v>
      </c>
      <c r="DL110" s="2">
        <f t="shared" si="1185"/>
        <v>0</v>
      </c>
      <c r="DM110" s="2">
        <f t="shared" si="1186"/>
        <v>0</v>
      </c>
      <c r="DN110" s="2">
        <f t="shared" si="1187"/>
        <v>0</v>
      </c>
      <c r="DO110" s="2">
        <f t="shared" si="1188"/>
        <v>0</v>
      </c>
      <c r="DP110" s="2">
        <f t="shared" si="1189"/>
        <v>0</v>
      </c>
      <c r="DQ110" s="2">
        <f t="shared" si="1190"/>
        <v>0</v>
      </c>
      <c r="DR110" s="2">
        <f t="shared" si="1191"/>
        <v>0</v>
      </c>
      <c r="DS110" s="2">
        <f t="shared" si="1192"/>
        <v>0</v>
      </c>
      <c r="DT110" s="2">
        <f t="shared" si="1193"/>
        <v>0</v>
      </c>
      <c r="DU110" s="2">
        <f t="shared" si="1194"/>
        <v>0</v>
      </c>
      <c r="DV110" s="2">
        <f t="shared" si="1195"/>
        <v>0</v>
      </c>
      <c r="DW110" s="2">
        <f t="shared" si="1196"/>
        <v>0</v>
      </c>
      <c r="DX110" s="2">
        <f t="shared" si="1197"/>
        <v>0</v>
      </c>
      <c r="DY110" s="2">
        <f t="shared" si="1198"/>
        <v>0</v>
      </c>
      <c r="DZ110" s="2">
        <f t="shared" si="1199"/>
        <v>0</v>
      </c>
      <c r="EA110" s="2">
        <f t="shared" si="1200"/>
        <v>0</v>
      </c>
      <c r="EB110" s="2">
        <f t="shared" si="1201"/>
        <v>0</v>
      </c>
      <c r="EC110" s="2">
        <f t="shared" si="1202"/>
        <v>0</v>
      </c>
      <c r="ED110" s="2">
        <f t="shared" si="1203"/>
        <v>0</v>
      </c>
      <c r="EE110" s="2">
        <f t="shared" si="1204"/>
        <v>0</v>
      </c>
      <c r="EF110" s="2">
        <f t="shared" si="1205"/>
        <v>0</v>
      </c>
      <c r="EG110" s="2">
        <f t="shared" si="1206"/>
        <v>0</v>
      </c>
      <c r="EH110" s="2">
        <f t="shared" si="1207"/>
        <v>0</v>
      </c>
      <c r="EI110" s="2">
        <f t="shared" si="1208"/>
        <v>0</v>
      </c>
      <c r="EJ110" s="2">
        <f t="shared" si="1209"/>
        <v>0</v>
      </c>
      <c r="EK110" s="2">
        <f t="shared" si="1210"/>
        <v>0</v>
      </c>
      <c r="EL110" s="2">
        <f t="shared" si="1211"/>
        <v>0</v>
      </c>
      <c r="EM110" s="2">
        <f t="shared" si="1212"/>
        <v>0</v>
      </c>
      <c r="EN110" s="2">
        <f t="shared" si="1213"/>
        <v>0</v>
      </c>
      <c r="EO110" s="2">
        <f t="shared" si="1214"/>
        <v>0</v>
      </c>
      <c r="EP110" s="2">
        <f t="shared" si="1215"/>
        <v>0</v>
      </c>
      <c r="EQ110" s="2">
        <f t="shared" si="1216"/>
        <v>0</v>
      </c>
      <c r="ER110" s="2">
        <f t="shared" si="1217"/>
        <v>0</v>
      </c>
      <c r="ES110" s="2">
        <f t="shared" si="1218"/>
        <v>0</v>
      </c>
      <c r="ET110" s="2">
        <f t="shared" si="1219"/>
        <v>0</v>
      </c>
      <c r="EU110" s="2">
        <f t="shared" si="1220"/>
        <v>0</v>
      </c>
      <c r="EV110" s="2">
        <f t="shared" si="1221"/>
        <v>0</v>
      </c>
      <c r="EW110" s="2">
        <f t="shared" si="1222"/>
        <v>0</v>
      </c>
      <c r="EX110" s="2">
        <f t="shared" si="842"/>
        <v>1</v>
      </c>
      <c r="EY110" s="2" t="e">
        <f t="shared" si="843"/>
        <v>#VALUE!</v>
      </c>
      <c r="EZ110" s="2" t="e">
        <f t="shared" si="844"/>
        <v>#VALUE!</v>
      </c>
      <c r="FA110" s="2" t="e">
        <f t="shared" si="845"/>
        <v>#VALUE!</v>
      </c>
      <c r="FB110" s="2" t="e">
        <f t="shared" si="846"/>
        <v>#VALUE!</v>
      </c>
      <c r="FC110" s="2" t="e">
        <f t="shared" si="847"/>
        <v>#VALUE!</v>
      </c>
      <c r="FD110" s="2" t="e">
        <f t="shared" si="848"/>
        <v>#VALUE!</v>
      </c>
      <c r="FE110" s="2" t="e">
        <f t="shared" si="849"/>
        <v>#VALUE!</v>
      </c>
      <c r="FF110" s="2" t="e">
        <f t="shared" si="850"/>
        <v>#VALUE!</v>
      </c>
      <c r="FG110" s="2" t="e">
        <f t="shared" si="851"/>
        <v>#VALUE!</v>
      </c>
      <c r="FH110" s="2" t="e">
        <f t="shared" si="852"/>
        <v>#VALUE!</v>
      </c>
      <c r="FI110" s="2" t="e">
        <f t="shared" si="853"/>
        <v>#VALUE!</v>
      </c>
      <c r="FJ110" s="2" t="e">
        <f t="shared" si="854"/>
        <v>#VALUE!</v>
      </c>
      <c r="FK110" s="2" t="e">
        <f t="shared" si="855"/>
        <v>#VALUE!</v>
      </c>
      <c r="FL110" s="2" t="e">
        <f t="shared" si="856"/>
        <v>#VALUE!</v>
      </c>
      <c r="FM110" s="2" t="e">
        <f t="shared" si="857"/>
        <v>#VALUE!</v>
      </c>
      <c r="FN110" s="2" t="e">
        <f t="shared" si="858"/>
        <v>#VALUE!</v>
      </c>
      <c r="FO110" s="2" t="e">
        <f t="shared" si="859"/>
        <v>#VALUE!</v>
      </c>
      <c r="FP110" s="2" t="e">
        <f t="shared" si="860"/>
        <v>#VALUE!</v>
      </c>
      <c r="FQ110" s="2" t="e">
        <f t="shared" si="861"/>
        <v>#VALUE!</v>
      </c>
      <c r="FR110" s="2" t="e">
        <f t="shared" si="862"/>
        <v>#VALUE!</v>
      </c>
      <c r="FS110" s="2" t="e">
        <f t="shared" si="863"/>
        <v>#VALUE!</v>
      </c>
      <c r="FT110" s="2" t="e">
        <f t="shared" si="864"/>
        <v>#VALUE!</v>
      </c>
      <c r="FU110" s="2" t="e">
        <f t="shared" si="865"/>
        <v>#VALUE!</v>
      </c>
      <c r="FV110" s="2">
        <f t="shared" si="866"/>
        <v>1</v>
      </c>
      <c r="FW110" s="2" t="e">
        <f t="shared" si="867"/>
        <v>#VALUE!</v>
      </c>
      <c r="FX110" s="2" t="e">
        <f t="shared" si="868"/>
        <v>#VALUE!</v>
      </c>
      <c r="FY110" s="2" t="e">
        <f t="shared" si="869"/>
        <v>#VALUE!</v>
      </c>
      <c r="FZ110" s="2" t="e">
        <f t="shared" si="870"/>
        <v>#VALUE!</v>
      </c>
      <c r="GA110" s="2" t="e">
        <f t="shared" si="871"/>
        <v>#VALUE!</v>
      </c>
      <c r="GB110" s="2" t="e">
        <f t="shared" si="872"/>
        <v>#VALUE!</v>
      </c>
      <c r="GC110" s="2" t="e">
        <f t="shared" si="873"/>
        <v>#VALUE!</v>
      </c>
      <c r="GD110" s="2" t="e">
        <f t="shared" si="874"/>
        <v>#VALUE!</v>
      </c>
      <c r="GE110" s="2" t="e">
        <f t="shared" si="875"/>
        <v>#VALUE!</v>
      </c>
      <c r="GF110" s="2" t="e">
        <f t="shared" si="876"/>
        <v>#VALUE!</v>
      </c>
      <c r="GG110" s="2" t="e">
        <f t="shared" si="877"/>
        <v>#VALUE!</v>
      </c>
      <c r="GH110" s="2" t="e">
        <f t="shared" si="878"/>
        <v>#VALUE!</v>
      </c>
      <c r="GI110" s="2" t="e">
        <f t="shared" si="879"/>
        <v>#VALUE!</v>
      </c>
      <c r="GJ110" s="2" t="e">
        <f t="shared" si="880"/>
        <v>#VALUE!</v>
      </c>
      <c r="GK110" s="2" t="e">
        <f t="shared" si="881"/>
        <v>#VALUE!</v>
      </c>
      <c r="GL110" s="2" t="e">
        <f t="shared" si="882"/>
        <v>#VALUE!</v>
      </c>
      <c r="GM110" s="2" t="e">
        <f t="shared" si="883"/>
        <v>#VALUE!</v>
      </c>
      <c r="GN110" s="2" t="e">
        <f t="shared" si="884"/>
        <v>#VALUE!</v>
      </c>
      <c r="GO110" s="2" t="e">
        <f t="shared" si="885"/>
        <v>#VALUE!</v>
      </c>
      <c r="GP110" s="2" t="e">
        <f t="shared" si="886"/>
        <v>#VALUE!</v>
      </c>
      <c r="GQ110" s="2" t="e">
        <f t="shared" si="887"/>
        <v>#VALUE!</v>
      </c>
      <c r="GR110" s="2" t="e">
        <f t="shared" si="888"/>
        <v>#VALUE!</v>
      </c>
      <c r="GS110" s="2" t="e">
        <f t="shared" si="889"/>
        <v>#VALUE!</v>
      </c>
      <c r="GT110" s="2">
        <f t="shared" si="890"/>
        <v>1</v>
      </c>
      <c r="GU110" s="2" t="e">
        <f t="shared" si="891"/>
        <v>#VALUE!</v>
      </c>
      <c r="GV110" s="2" t="e">
        <f t="shared" si="892"/>
        <v>#VALUE!</v>
      </c>
      <c r="GW110" s="2" t="e">
        <f t="shared" si="893"/>
        <v>#VALUE!</v>
      </c>
      <c r="GX110" s="2" t="e">
        <f t="shared" si="894"/>
        <v>#VALUE!</v>
      </c>
      <c r="GY110" s="2" t="e">
        <f t="shared" si="895"/>
        <v>#VALUE!</v>
      </c>
      <c r="GZ110" s="2" t="e">
        <f t="shared" si="896"/>
        <v>#VALUE!</v>
      </c>
      <c r="HA110" s="2" t="e">
        <f t="shared" si="897"/>
        <v>#VALUE!</v>
      </c>
      <c r="HB110" s="2" t="e">
        <f t="shared" si="898"/>
        <v>#VALUE!</v>
      </c>
      <c r="HC110" s="2" t="e">
        <f t="shared" si="899"/>
        <v>#VALUE!</v>
      </c>
      <c r="HD110" s="2" t="e">
        <f t="shared" si="900"/>
        <v>#VALUE!</v>
      </c>
      <c r="HE110" s="2" t="e">
        <f t="shared" si="901"/>
        <v>#VALUE!</v>
      </c>
      <c r="HF110" s="2" t="e">
        <f t="shared" si="902"/>
        <v>#VALUE!</v>
      </c>
      <c r="HG110" s="2" t="e">
        <f t="shared" si="903"/>
        <v>#VALUE!</v>
      </c>
      <c r="HH110" s="2" t="e">
        <f t="shared" si="904"/>
        <v>#VALUE!</v>
      </c>
      <c r="HI110" s="2" t="e">
        <f t="shared" si="905"/>
        <v>#VALUE!</v>
      </c>
      <c r="HJ110" s="2" t="e">
        <f t="shared" si="906"/>
        <v>#VALUE!</v>
      </c>
      <c r="HK110" s="2" t="e">
        <f t="shared" si="907"/>
        <v>#VALUE!</v>
      </c>
      <c r="HL110" s="2" t="e">
        <f t="shared" si="908"/>
        <v>#VALUE!</v>
      </c>
      <c r="HM110" s="2" t="e">
        <f t="shared" si="909"/>
        <v>#VALUE!</v>
      </c>
      <c r="HN110" s="2" t="e">
        <f t="shared" si="910"/>
        <v>#VALUE!</v>
      </c>
      <c r="HO110" s="2" t="e">
        <f t="shared" si="911"/>
        <v>#VALUE!</v>
      </c>
      <c r="HP110" s="2" t="e">
        <f t="shared" si="912"/>
        <v>#VALUE!</v>
      </c>
      <c r="HQ110" s="2" t="e">
        <f t="shared" si="913"/>
        <v>#VALUE!</v>
      </c>
      <c r="HR110" s="2">
        <f t="shared" si="914"/>
        <v>1</v>
      </c>
      <c r="HS110" s="2" t="e">
        <f t="shared" si="915"/>
        <v>#VALUE!</v>
      </c>
      <c r="HT110" s="2" t="e">
        <f t="shared" si="916"/>
        <v>#VALUE!</v>
      </c>
      <c r="HU110" s="2" t="e">
        <f t="shared" si="917"/>
        <v>#VALUE!</v>
      </c>
      <c r="HV110" s="2" t="e">
        <f t="shared" si="918"/>
        <v>#VALUE!</v>
      </c>
      <c r="HW110" s="2" t="e">
        <f t="shared" si="919"/>
        <v>#VALUE!</v>
      </c>
      <c r="HX110" s="2" t="e">
        <f t="shared" si="920"/>
        <v>#VALUE!</v>
      </c>
      <c r="HY110" s="2" t="e">
        <f t="shared" si="921"/>
        <v>#VALUE!</v>
      </c>
      <c r="HZ110" s="2" t="e">
        <f t="shared" si="922"/>
        <v>#VALUE!</v>
      </c>
      <c r="IA110" s="2" t="e">
        <f t="shared" si="923"/>
        <v>#VALUE!</v>
      </c>
      <c r="IB110" s="2" t="e">
        <f t="shared" si="924"/>
        <v>#VALUE!</v>
      </c>
      <c r="IC110" s="2" t="e">
        <f t="shared" si="925"/>
        <v>#VALUE!</v>
      </c>
      <c r="ID110" s="2" t="e">
        <f t="shared" si="926"/>
        <v>#VALUE!</v>
      </c>
      <c r="IE110" s="2" t="e">
        <f t="shared" si="927"/>
        <v>#VALUE!</v>
      </c>
      <c r="IF110" s="2" t="e">
        <f t="shared" si="928"/>
        <v>#VALUE!</v>
      </c>
      <c r="IG110" s="2" t="e">
        <f t="shared" si="929"/>
        <v>#VALUE!</v>
      </c>
      <c r="IH110" s="2" t="e">
        <f t="shared" si="930"/>
        <v>#VALUE!</v>
      </c>
      <c r="II110" s="2" t="e">
        <f t="shared" si="931"/>
        <v>#VALUE!</v>
      </c>
      <c r="IJ110" s="2" t="e">
        <f t="shared" si="932"/>
        <v>#VALUE!</v>
      </c>
      <c r="IK110" s="2" t="e">
        <f t="shared" si="933"/>
        <v>#VALUE!</v>
      </c>
      <c r="IL110" s="2" t="e">
        <f t="shared" si="934"/>
        <v>#VALUE!</v>
      </c>
      <c r="IM110" s="2" t="e">
        <f t="shared" si="935"/>
        <v>#VALUE!</v>
      </c>
      <c r="IN110" s="2" t="e">
        <f t="shared" si="936"/>
        <v>#VALUE!</v>
      </c>
      <c r="IO110" s="2" t="e">
        <f t="shared" si="937"/>
        <v>#VALUE!</v>
      </c>
      <c r="IP110" s="2">
        <f t="shared" si="938"/>
        <v>0</v>
      </c>
      <c r="IQ110" s="2" t="e">
        <f t="shared" si="939"/>
        <v>#VALUE!</v>
      </c>
      <c r="IR110" s="2" t="e">
        <f t="shared" si="940"/>
        <v>#VALUE!</v>
      </c>
      <c r="IS110" s="2" t="e">
        <f t="shared" si="941"/>
        <v>#VALUE!</v>
      </c>
      <c r="IT110" s="2" t="e">
        <f t="shared" si="942"/>
        <v>#VALUE!</v>
      </c>
      <c r="IU110" s="2" t="e">
        <f t="shared" si="943"/>
        <v>#VALUE!</v>
      </c>
      <c r="IV110" s="2" t="e">
        <f t="shared" si="944"/>
        <v>#VALUE!</v>
      </c>
      <c r="IW110" s="2" t="e">
        <f t="shared" si="945"/>
        <v>#VALUE!</v>
      </c>
      <c r="IX110" s="2" t="e">
        <f t="shared" si="946"/>
        <v>#VALUE!</v>
      </c>
      <c r="IY110" s="2" t="e">
        <f t="shared" si="947"/>
        <v>#VALUE!</v>
      </c>
      <c r="IZ110" s="2" t="e">
        <f t="shared" si="948"/>
        <v>#VALUE!</v>
      </c>
      <c r="JA110" s="2" t="e">
        <f t="shared" si="949"/>
        <v>#VALUE!</v>
      </c>
      <c r="JB110" s="2" t="e">
        <f t="shared" si="950"/>
        <v>#VALUE!</v>
      </c>
      <c r="JC110" s="2" t="e">
        <f t="shared" si="951"/>
        <v>#VALUE!</v>
      </c>
      <c r="JD110" s="2" t="e">
        <f t="shared" si="952"/>
        <v>#VALUE!</v>
      </c>
      <c r="JE110" s="2" t="e">
        <f t="shared" si="953"/>
        <v>#VALUE!</v>
      </c>
      <c r="JF110" s="2" t="e">
        <f t="shared" si="954"/>
        <v>#VALUE!</v>
      </c>
      <c r="JG110" s="2" t="e">
        <f t="shared" si="955"/>
        <v>#VALUE!</v>
      </c>
      <c r="JH110" s="2" t="e">
        <f t="shared" si="956"/>
        <v>#VALUE!</v>
      </c>
      <c r="JI110" s="2" t="e">
        <f t="shared" si="957"/>
        <v>#VALUE!</v>
      </c>
      <c r="JJ110" s="2" t="e">
        <f t="shared" si="958"/>
        <v>#VALUE!</v>
      </c>
      <c r="JK110" s="2" t="e">
        <f t="shared" si="959"/>
        <v>#VALUE!</v>
      </c>
      <c r="JL110" s="2" t="e">
        <f t="shared" si="960"/>
        <v>#VALUE!</v>
      </c>
      <c r="JM110" s="2" t="e">
        <f t="shared" si="961"/>
        <v>#VALUE!</v>
      </c>
      <c r="JN110" s="2">
        <f t="shared" si="962"/>
        <v>0</v>
      </c>
      <c r="JO110" s="2" t="e">
        <f t="shared" si="963"/>
        <v>#VALUE!</v>
      </c>
      <c r="JP110" s="2" t="e">
        <f t="shared" si="964"/>
        <v>#VALUE!</v>
      </c>
      <c r="JQ110" s="2" t="e">
        <f t="shared" si="965"/>
        <v>#VALUE!</v>
      </c>
      <c r="JR110" s="2" t="e">
        <f t="shared" si="966"/>
        <v>#VALUE!</v>
      </c>
      <c r="JS110" s="2" t="e">
        <f t="shared" si="967"/>
        <v>#VALUE!</v>
      </c>
      <c r="JT110" s="2" t="e">
        <f t="shared" si="968"/>
        <v>#VALUE!</v>
      </c>
      <c r="JU110" s="2" t="e">
        <f t="shared" si="969"/>
        <v>#VALUE!</v>
      </c>
      <c r="JV110" s="2" t="e">
        <f t="shared" si="970"/>
        <v>#VALUE!</v>
      </c>
      <c r="JW110" s="2" t="e">
        <f t="shared" si="971"/>
        <v>#VALUE!</v>
      </c>
      <c r="JX110" s="2" t="e">
        <f t="shared" si="972"/>
        <v>#VALUE!</v>
      </c>
      <c r="JY110" s="2" t="e">
        <f t="shared" si="973"/>
        <v>#VALUE!</v>
      </c>
      <c r="JZ110" s="2" t="e">
        <f t="shared" si="974"/>
        <v>#VALUE!</v>
      </c>
      <c r="KA110" s="2" t="e">
        <f t="shared" si="975"/>
        <v>#VALUE!</v>
      </c>
      <c r="KB110" s="2" t="e">
        <f t="shared" si="976"/>
        <v>#VALUE!</v>
      </c>
      <c r="KC110" s="2" t="e">
        <f t="shared" si="977"/>
        <v>#VALUE!</v>
      </c>
      <c r="KD110" s="2" t="e">
        <f t="shared" si="978"/>
        <v>#VALUE!</v>
      </c>
      <c r="KE110" s="2" t="e">
        <f t="shared" si="979"/>
        <v>#VALUE!</v>
      </c>
      <c r="KF110" s="2" t="e">
        <f t="shared" si="980"/>
        <v>#VALUE!</v>
      </c>
      <c r="KG110" s="2" t="e">
        <f t="shared" si="981"/>
        <v>#VALUE!</v>
      </c>
      <c r="KH110" s="2" t="e">
        <f t="shared" si="982"/>
        <v>#VALUE!</v>
      </c>
      <c r="KI110" s="2" t="e">
        <f t="shared" si="983"/>
        <v>#VALUE!</v>
      </c>
      <c r="KJ110" s="2" t="e">
        <f t="shared" si="984"/>
        <v>#VALUE!</v>
      </c>
      <c r="KK110" s="2" t="e">
        <f t="shared" si="985"/>
        <v>#VALUE!</v>
      </c>
      <c r="KL110" s="2">
        <f t="shared" si="986"/>
        <v>0</v>
      </c>
      <c r="KM110" s="2" t="e">
        <f t="shared" si="987"/>
        <v>#VALUE!</v>
      </c>
      <c r="KN110" s="2" t="e">
        <f t="shared" si="988"/>
        <v>#VALUE!</v>
      </c>
      <c r="KO110" s="2" t="e">
        <f t="shared" si="989"/>
        <v>#VALUE!</v>
      </c>
      <c r="KP110" s="2" t="e">
        <f t="shared" si="990"/>
        <v>#VALUE!</v>
      </c>
      <c r="KQ110" s="2" t="e">
        <f t="shared" si="991"/>
        <v>#VALUE!</v>
      </c>
      <c r="KR110" s="2" t="e">
        <f t="shared" si="992"/>
        <v>#VALUE!</v>
      </c>
      <c r="KS110" s="2" t="e">
        <f t="shared" si="993"/>
        <v>#VALUE!</v>
      </c>
      <c r="KT110" s="2" t="e">
        <f t="shared" si="994"/>
        <v>#VALUE!</v>
      </c>
      <c r="KU110" s="2" t="e">
        <f t="shared" si="995"/>
        <v>#VALUE!</v>
      </c>
      <c r="KV110" s="2" t="e">
        <f t="shared" si="996"/>
        <v>#VALUE!</v>
      </c>
      <c r="KW110" s="2" t="e">
        <f t="shared" si="997"/>
        <v>#VALUE!</v>
      </c>
      <c r="KX110" s="2" t="e">
        <f t="shared" si="998"/>
        <v>#VALUE!</v>
      </c>
      <c r="KY110" s="2" t="e">
        <f t="shared" si="999"/>
        <v>#VALUE!</v>
      </c>
      <c r="KZ110" s="2" t="e">
        <f t="shared" si="1000"/>
        <v>#VALUE!</v>
      </c>
      <c r="LA110" s="2" t="e">
        <f t="shared" si="1001"/>
        <v>#VALUE!</v>
      </c>
      <c r="LB110" s="2" t="e">
        <f t="shared" si="1002"/>
        <v>#VALUE!</v>
      </c>
      <c r="LC110" s="2" t="e">
        <f t="shared" si="1003"/>
        <v>#VALUE!</v>
      </c>
      <c r="LD110" s="2" t="e">
        <f t="shared" si="1004"/>
        <v>#VALUE!</v>
      </c>
      <c r="LE110" s="2" t="e">
        <f t="shared" si="1005"/>
        <v>#VALUE!</v>
      </c>
      <c r="LF110" s="2" t="e">
        <f t="shared" si="1006"/>
        <v>#VALUE!</v>
      </c>
      <c r="LG110" s="2" t="e">
        <f t="shared" si="1007"/>
        <v>#VALUE!</v>
      </c>
      <c r="LH110" s="2" t="e">
        <f t="shared" si="1008"/>
        <v>#VALUE!</v>
      </c>
      <c r="LI110" s="2" t="e">
        <f t="shared" si="1009"/>
        <v>#VALUE!</v>
      </c>
      <c r="LJ110" s="2">
        <f t="shared" si="1010"/>
        <v>0</v>
      </c>
      <c r="LK110" s="2" t="e">
        <f t="shared" si="1011"/>
        <v>#VALUE!</v>
      </c>
      <c r="LL110" s="2" t="e">
        <f t="shared" si="1012"/>
        <v>#VALUE!</v>
      </c>
      <c r="LM110" s="2" t="e">
        <f t="shared" si="1013"/>
        <v>#VALUE!</v>
      </c>
      <c r="LN110" s="2" t="e">
        <f t="shared" si="1014"/>
        <v>#VALUE!</v>
      </c>
      <c r="LO110" s="2" t="e">
        <f t="shared" si="1015"/>
        <v>#VALUE!</v>
      </c>
      <c r="LP110" s="2" t="e">
        <f t="shared" si="1016"/>
        <v>#VALUE!</v>
      </c>
      <c r="LQ110" s="2" t="e">
        <f t="shared" si="1017"/>
        <v>#VALUE!</v>
      </c>
      <c r="LR110" s="2" t="e">
        <f t="shared" si="1018"/>
        <v>#VALUE!</v>
      </c>
      <c r="LS110" s="2" t="e">
        <f t="shared" si="1019"/>
        <v>#VALUE!</v>
      </c>
      <c r="LT110" s="2" t="e">
        <f t="shared" si="1020"/>
        <v>#VALUE!</v>
      </c>
      <c r="LU110" s="2" t="e">
        <f t="shared" si="1021"/>
        <v>#VALUE!</v>
      </c>
      <c r="LV110" s="2" t="e">
        <f t="shared" si="1022"/>
        <v>#VALUE!</v>
      </c>
      <c r="LW110" s="2" t="e">
        <f t="shared" si="1023"/>
        <v>#VALUE!</v>
      </c>
      <c r="LX110" s="2" t="e">
        <f t="shared" si="1024"/>
        <v>#VALUE!</v>
      </c>
      <c r="LY110" s="2" t="e">
        <f t="shared" si="1025"/>
        <v>#VALUE!</v>
      </c>
      <c r="LZ110" s="2" t="e">
        <f t="shared" si="1026"/>
        <v>#VALUE!</v>
      </c>
      <c r="MA110" s="2" t="e">
        <f t="shared" si="1027"/>
        <v>#VALUE!</v>
      </c>
      <c r="MB110" s="2" t="e">
        <f t="shared" si="1028"/>
        <v>#VALUE!</v>
      </c>
      <c r="MC110" s="2" t="e">
        <f t="shared" si="1029"/>
        <v>#VALUE!</v>
      </c>
      <c r="MD110" s="2" t="e">
        <f t="shared" si="1030"/>
        <v>#VALUE!</v>
      </c>
      <c r="ME110" s="2" t="e">
        <f t="shared" si="1031"/>
        <v>#VALUE!</v>
      </c>
      <c r="MF110" s="2" t="e">
        <f t="shared" si="1032"/>
        <v>#VALUE!</v>
      </c>
      <c r="MG110" s="2" t="e">
        <f t="shared" si="1033"/>
        <v>#VALUE!</v>
      </c>
      <c r="MH110" s="2">
        <f t="shared" si="1034"/>
        <v>1</v>
      </c>
      <c r="MI110" s="2" t="e">
        <f t="shared" si="1035"/>
        <v>#VALUE!</v>
      </c>
      <c r="MJ110" s="2" t="e">
        <f t="shared" si="1036"/>
        <v>#VALUE!</v>
      </c>
      <c r="MK110" s="2" t="e">
        <f t="shared" si="1037"/>
        <v>#VALUE!</v>
      </c>
      <c r="ML110" s="2" t="e">
        <f t="shared" si="1038"/>
        <v>#VALUE!</v>
      </c>
      <c r="MM110" s="2" t="e">
        <f t="shared" si="1039"/>
        <v>#VALUE!</v>
      </c>
      <c r="MN110" s="2" t="e">
        <f t="shared" si="1040"/>
        <v>#VALUE!</v>
      </c>
      <c r="MO110" s="2" t="e">
        <f t="shared" si="1041"/>
        <v>#VALUE!</v>
      </c>
      <c r="MP110" s="2" t="e">
        <f t="shared" si="1042"/>
        <v>#VALUE!</v>
      </c>
      <c r="MQ110" s="2" t="e">
        <f t="shared" si="1043"/>
        <v>#VALUE!</v>
      </c>
      <c r="MR110" s="2" t="e">
        <f t="shared" si="1044"/>
        <v>#VALUE!</v>
      </c>
      <c r="MS110" s="2" t="e">
        <f t="shared" si="1045"/>
        <v>#VALUE!</v>
      </c>
      <c r="MT110" s="2" t="e">
        <f t="shared" si="1046"/>
        <v>#VALUE!</v>
      </c>
      <c r="MU110" s="2" t="e">
        <f t="shared" si="1047"/>
        <v>#VALUE!</v>
      </c>
      <c r="MV110" s="2" t="e">
        <f t="shared" si="1048"/>
        <v>#VALUE!</v>
      </c>
      <c r="MW110" s="2" t="e">
        <f t="shared" si="1049"/>
        <v>#VALUE!</v>
      </c>
      <c r="MX110" s="2" t="e">
        <f t="shared" si="1050"/>
        <v>#VALUE!</v>
      </c>
      <c r="MY110" s="2" t="e">
        <f t="shared" si="1051"/>
        <v>#VALUE!</v>
      </c>
      <c r="MZ110" s="2" t="e">
        <f t="shared" si="1052"/>
        <v>#VALUE!</v>
      </c>
      <c r="NA110" s="2" t="e">
        <f t="shared" si="1053"/>
        <v>#VALUE!</v>
      </c>
      <c r="NB110" s="2" t="e">
        <f t="shared" si="1054"/>
        <v>#VALUE!</v>
      </c>
      <c r="NC110" s="2" t="e">
        <f t="shared" si="1055"/>
        <v>#VALUE!</v>
      </c>
      <c r="ND110" s="2" t="e">
        <f t="shared" si="1056"/>
        <v>#VALUE!</v>
      </c>
      <c r="NE110" s="2" t="e">
        <f t="shared" si="1057"/>
        <v>#VALUE!</v>
      </c>
      <c r="NF110" s="2">
        <f t="shared" si="1223"/>
        <v>0</v>
      </c>
      <c r="NG110" s="2">
        <f t="shared" si="1058"/>
        <v>0</v>
      </c>
      <c r="NH110" s="2">
        <f t="shared" si="1059"/>
        <v>0</v>
      </c>
      <c r="NI110" s="2">
        <f t="shared" si="1060"/>
        <v>0</v>
      </c>
      <c r="NJ110" s="2">
        <f t="shared" si="1061"/>
        <v>0</v>
      </c>
      <c r="NK110" s="2">
        <f t="shared" si="1062"/>
        <v>0</v>
      </c>
      <c r="NL110" s="2">
        <f t="shared" si="1063"/>
        <v>0</v>
      </c>
      <c r="NM110" s="2">
        <f t="shared" si="1064"/>
        <v>0</v>
      </c>
      <c r="NN110" s="2">
        <f t="shared" si="1065"/>
        <v>0</v>
      </c>
      <c r="NO110" s="2">
        <f t="shared" si="1066"/>
        <v>0</v>
      </c>
      <c r="NP110" s="2">
        <f t="shared" si="1067"/>
        <v>0</v>
      </c>
      <c r="NQ110" s="2">
        <f t="shared" si="1068"/>
        <v>0</v>
      </c>
      <c r="NR110" s="2">
        <f t="shared" si="1069"/>
        <v>0</v>
      </c>
      <c r="NS110" s="2">
        <f t="shared" si="1070"/>
        <v>0</v>
      </c>
      <c r="NT110" s="2">
        <f t="shared" si="1071"/>
        <v>0</v>
      </c>
      <c r="NU110" s="2">
        <f t="shared" si="1072"/>
        <v>0</v>
      </c>
      <c r="NV110" s="2">
        <f t="shared" si="1073"/>
        <v>0</v>
      </c>
      <c r="NW110" s="2">
        <f t="shared" si="1074"/>
        <v>0</v>
      </c>
      <c r="NX110" s="2">
        <f t="shared" si="1075"/>
        <v>0</v>
      </c>
      <c r="NY110" s="2">
        <f t="shared" si="1076"/>
        <v>0</v>
      </c>
      <c r="NZ110" s="2">
        <f t="shared" si="1077"/>
        <v>0</v>
      </c>
      <c r="OA110" s="2">
        <f t="shared" si="1078"/>
        <v>0</v>
      </c>
      <c r="OB110" s="2">
        <f t="shared" si="1079"/>
        <v>0</v>
      </c>
      <c r="OC110" s="2">
        <f t="shared" si="1080"/>
        <v>0</v>
      </c>
      <c r="OD110" s="2">
        <f>IF(AND(NF110&gt;'Graph Creator'!$K$4,'Detalle de Cuentas'!NF110&lt;='Graph Creator'!$L$4),1,0)</f>
        <v>0</v>
      </c>
      <c r="OE110" s="2">
        <f>IF(AND(NG110&gt;'Graph Creator'!$K$4,'Detalle de Cuentas'!NG110&lt;='Graph Creator'!$L$4),1,0)</f>
        <v>0</v>
      </c>
      <c r="OF110" s="2">
        <f>IF(AND(NH110&gt;'Graph Creator'!$K$4,'Detalle de Cuentas'!NH110&lt;='Graph Creator'!$L$4),1,0)</f>
        <v>0</v>
      </c>
      <c r="OG110" s="2">
        <f>IF(AND(NI110&gt;'Graph Creator'!$K$4,'Detalle de Cuentas'!NI110&lt;='Graph Creator'!$L$4),1,0)</f>
        <v>0</v>
      </c>
      <c r="OH110" s="2">
        <f>IF(AND(NJ110&gt;'Graph Creator'!$K$4,'Detalle de Cuentas'!NJ110&lt;='Graph Creator'!$L$4),1,0)</f>
        <v>0</v>
      </c>
      <c r="OI110" s="2">
        <f>IF(AND(NK110&gt;'Graph Creator'!$K$4,'Detalle de Cuentas'!NK110&lt;='Graph Creator'!$L$4),1,0)</f>
        <v>0</v>
      </c>
      <c r="OJ110" s="2">
        <f>IF(AND(NL110&gt;'Graph Creator'!$K$4,'Detalle de Cuentas'!NL110&lt;='Graph Creator'!$L$4),1,0)</f>
        <v>0</v>
      </c>
      <c r="OK110" s="2">
        <f>IF(AND(NM110&gt;'Graph Creator'!$K$4,'Detalle de Cuentas'!NM110&lt;='Graph Creator'!$L$4),1,0)</f>
        <v>0</v>
      </c>
      <c r="OL110" s="2">
        <f>IF(AND(NN110&gt;'Graph Creator'!$K$4,'Detalle de Cuentas'!NN110&lt;='Graph Creator'!$L$4),1,0)</f>
        <v>0</v>
      </c>
      <c r="OM110" s="2">
        <f>IF(AND(NO110&gt;'Graph Creator'!$K$4,'Detalle de Cuentas'!NO110&lt;='Graph Creator'!$L$4),1,0)</f>
        <v>0</v>
      </c>
      <c r="ON110" s="2">
        <f>IF(AND(NP110&gt;'Graph Creator'!$K$4,'Detalle de Cuentas'!NP110&lt;='Graph Creator'!$L$4),1,0)</f>
        <v>0</v>
      </c>
      <c r="OO110" s="2">
        <f>IF(AND(NQ110&gt;'Graph Creator'!$K$4,'Detalle de Cuentas'!NQ110&lt;='Graph Creator'!$L$4),1,0)</f>
        <v>0</v>
      </c>
      <c r="OP110" s="2">
        <f>IF(AND(NR110&gt;'Graph Creator'!$K$4,'Detalle de Cuentas'!NR110&lt;='Graph Creator'!$L$4),1,0)</f>
        <v>0</v>
      </c>
      <c r="OQ110" s="2">
        <f>IF(AND(NS110&gt;'Graph Creator'!$K$4,'Detalle de Cuentas'!NS110&lt;='Graph Creator'!$L$4),1,0)</f>
        <v>0</v>
      </c>
      <c r="OR110" s="2">
        <f>IF(AND(NT110&gt;'Graph Creator'!$K$4,'Detalle de Cuentas'!NT110&lt;='Graph Creator'!$L$4),1,0)</f>
        <v>0</v>
      </c>
      <c r="OS110" s="2">
        <f>IF(AND(NU110&gt;'Graph Creator'!$K$4,'Detalle de Cuentas'!NU110&lt;='Graph Creator'!$L$4),1,0)</f>
        <v>0</v>
      </c>
      <c r="OT110" s="2">
        <f>IF(AND(NV110&gt;'Graph Creator'!$K$4,'Detalle de Cuentas'!NV110&lt;='Graph Creator'!$L$4),1,0)</f>
        <v>0</v>
      </c>
      <c r="OU110" s="2">
        <f>IF(AND(NW110&gt;'Graph Creator'!$K$4,'Detalle de Cuentas'!NW110&lt;='Graph Creator'!$L$4),1,0)</f>
        <v>0</v>
      </c>
      <c r="OV110" s="2">
        <f>IF(AND(NX110&gt;'Graph Creator'!$K$4,'Detalle de Cuentas'!NX110&lt;='Graph Creator'!$L$4),1,0)</f>
        <v>0</v>
      </c>
      <c r="OW110" s="2">
        <f>IF(AND(NY110&gt;'Graph Creator'!$K$4,'Detalle de Cuentas'!NY110&lt;='Graph Creator'!$L$4),1,0)</f>
        <v>0</v>
      </c>
      <c r="OX110" s="2">
        <f>IF(AND(NZ110&gt;'Graph Creator'!$K$4,'Detalle de Cuentas'!NZ110&lt;='Graph Creator'!$L$4),1,0)</f>
        <v>0</v>
      </c>
      <c r="OY110" s="2">
        <f>IF(AND(OA110&gt;'Graph Creator'!$K$4,'Detalle de Cuentas'!OA110&lt;='Graph Creator'!$L$4),1,0)</f>
        <v>0</v>
      </c>
      <c r="OZ110" s="2">
        <f>IF(AND(OB110&gt;'Graph Creator'!$K$4,'Detalle de Cuentas'!OB110&lt;='Graph Creator'!$L$4),1,0)</f>
        <v>0</v>
      </c>
      <c r="PA110" s="2">
        <f>IF(AND(OC110&gt;'Graph Creator'!$K$4,'Detalle de Cuentas'!OC110&lt;='Graph Creator'!$L$4),1,0)</f>
        <v>0</v>
      </c>
      <c r="PB110" s="2">
        <f>IF(AND(NF110&gt;'Graph Creator'!$L$4,'Detalle de Cuentas'!NF110&lt;='Graph Creator'!$M$4),1,0)</f>
        <v>0</v>
      </c>
      <c r="PC110" s="2">
        <f>IF(AND(NG110&gt;'Graph Creator'!$L$4,'Detalle de Cuentas'!NG110&lt;='Graph Creator'!$M$4),1,0)</f>
        <v>0</v>
      </c>
      <c r="PD110" s="2">
        <f>IF(AND(NH110&gt;'Graph Creator'!$L$4,'Detalle de Cuentas'!NH110&lt;='Graph Creator'!$M$4),1,0)</f>
        <v>0</v>
      </c>
      <c r="PE110" s="2">
        <f>IF(AND(NI110&gt;'Graph Creator'!$L$4,'Detalle de Cuentas'!NI110&lt;='Graph Creator'!$M$4),1,0)</f>
        <v>0</v>
      </c>
      <c r="PF110" s="2">
        <f>IF(AND(NJ110&gt;'Graph Creator'!$L$4,'Detalle de Cuentas'!NJ110&lt;='Graph Creator'!$M$4),1,0)</f>
        <v>0</v>
      </c>
      <c r="PG110" s="2">
        <f>IF(AND(NK110&gt;'Graph Creator'!$L$4,'Detalle de Cuentas'!NK110&lt;='Graph Creator'!$M$4),1,0)</f>
        <v>0</v>
      </c>
      <c r="PH110" s="2">
        <f>IF(AND(NL110&gt;'Graph Creator'!$L$4,'Detalle de Cuentas'!NL110&lt;='Graph Creator'!$M$4),1,0)</f>
        <v>0</v>
      </c>
      <c r="PI110" s="2">
        <f>IF(AND(NM110&gt;'Graph Creator'!$L$4,'Detalle de Cuentas'!NM110&lt;='Graph Creator'!$M$4),1,0)</f>
        <v>0</v>
      </c>
      <c r="PJ110" s="2">
        <f>IF(AND(NN110&gt;'Graph Creator'!$L$4,'Detalle de Cuentas'!NN110&lt;='Graph Creator'!$M$4),1,0)</f>
        <v>0</v>
      </c>
      <c r="PK110" s="2">
        <f>IF(AND(NO110&gt;'Graph Creator'!$L$4,'Detalle de Cuentas'!NO110&lt;='Graph Creator'!$M$4),1,0)</f>
        <v>0</v>
      </c>
      <c r="PL110" s="2">
        <f>IF(AND(NP110&gt;'Graph Creator'!$L$4,'Detalle de Cuentas'!NP110&lt;='Graph Creator'!$M$4),1,0)</f>
        <v>0</v>
      </c>
      <c r="PM110" s="2">
        <f>IF(AND(NQ110&gt;'Graph Creator'!$L$4,'Detalle de Cuentas'!NQ110&lt;='Graph Creator'!$M$4),1,0)</f>
        <v>0</v>
      </c>
      <c r="PN110" s="2">
        <f>IF(AND(NR110&gt;'Graph Creator'!$L$4,'Detalle de Cuentas'!NR110&lt;='Graph Creator'!$M$4),1,0)</f>
        <v>0</v>
      </c>
      <c r="PO110" s="2">
        <f>IF(AND(NS110&gt;'Graph Creator'!$L$4,'Detalle de Cuentas'!NS110&lt;='Graph Creator'!$M$4),1,0)</f>
        <v>0</v>
      </c>
      <c r="PP110" s="2">
        <f>IF(AND(NT110&gt;'Graph Creator'!$L$4,'Detalle de Cuentas'!NT110&lt;='Graph Creator'!$M$4),1,0)</f>
        <v>0</v>
      </c>
      <c r="PQ110" s="2">
        <f>IF(AND(NU110&gt;'Graph Creator'!$L$4,'Detalle de Cuentas'!NU110&lt;='Graph Creator'!$M$4),1,0)</f>
        <v>0</v>
      </c>
      <c r="PR110" s="2">
        <f>IF(AND(NV110&gt;'Graph Creator'!$L$4,'Detalle de Cuentas'!NV110&lt;='Graph Creator'!$M$4),1,0)</f>
        <v>0</v>
      </c>
      <c r="PS110" s="2">
        <f>IF(AND(NW110&gt;'Graph Creator'!$L$4,'Detalle de Cuentas'!NW110&lt;='Graph Creator'!$M$4),1,0)</f>
        <v>0</v>
      </c>
      <c r="PT110" s="2">
        <f>IF(AND(NX110&gt;'Graph Creator'!$L$4,'Detalle de Cuentas'!NX110&lt;='Graph Creator'!$M$4),1,0)</f>
        <v>0</v>
      </c>
      <c r="PU110" s="2">
        <f>IF(AND(NY110&gt;'Graph Creator'!$L$4,'Detalle de Cuentas'!NY110&lt;='Graph Creator'!$M$4),1,0)</f>
        <v>0</v>
      </c>
      <c r="PV110" s="2">
        <f>IF(AND(NZ110&gt;'Graph Creator'!$L$4,'Detalle de Cuentas'!NZ110&lt;='Graph Creator'!$M$4),1,0)</f>
        <v>0</v>
      </c>
      <c r="PW110" s="2">
        <f>IF(AND(OA110&gt;'Graph Creator'!$L$4,'Detalle de Cuentas'!OA110&lt;='Graph Creator'!$M$4),1,0)</f>
        <v>0</v>
      </c>
      <c r="PX110" s="2">
        <f>IF(AND(OB110&gt;'Graph Creator'!$L$4,'Detalle de Cuentas'!OB110&lt;='Graph Creator'!$M$4),1,0)</f>
        <v>0</v>
      </c>
      <c r="PY110" s="2">
        <f>IF(AND(OC110&gt;'Graph Creator'!$L$4,'Detalle de Cuentas'!OC110&lt;='Graph Creator'!$M$4),1,0)</f>
        <v>0</v>
      </c>
      <c r="PZ110" s="2">
        <f>IF(AND(NF110&gt;'Graph Creator'!$M$4,'Detalle de Cuentas'!NF110&lt;='Graph Creator'!$N$4),1,0)</f>
        <v>0</v>
      </c>
      <c r="QA110" s="2">
        <f>IF(AND(NG110&gt;'Graph Creator'!$M$4,'Detalle de Cuentas'!NG110&lt;='Graph Creator'!$N$4),1,0)</f>
        <v>0</v>
      </c>
      <c r="QB110" s="2">
        <f>IF(AND(NH110&gt;'Graph Creator'!$M$4,'Detalle de Cuentas'!NH110&lt;='Graph Creator'!$N$4),1,0)</f>
        <v>0</v>
      </c>
      <c r="QC110" s="2">
        <f>IF(AND(NI110&gt;'Graph Creator'!$M$4,'Detalle de Cuentas'!NI110&lt;='Graph Creator'!$N$4),1,0)</f>
        <v>0</v>
      </c>
      <c r="QD110" s="2">
        <f>IF(AND(NJ110&gt;'Graph Creator'!$M$4,'Detalle de Cuentas'!NJ110&lt;='Graph Creator'!$N$4),1,0)</f>
        <v>0</v>
      </c>
      <c r="QE110" s="2">
        <f>IF(AND(NK110&gt;'Graph Creator'!$M$4,'Detalle de Cuentas'!NK110&lt;='Graph Creator'!$N$4),1,0)</f>
        <v>0</v>
      </c>
      <c r="QF110" s="2">
        <f>IF(AND(NL110&gt;'Graph Creator'!$M$4,'Detalle de Cuentas'!NL110&lt;='Graph Creator'!$N$4),1,0)</f>
        <v>0</v>
      </c>
      <c r="QG110" s="2">
        <f>IF(AND(NM110&gt;'Graph Creator'!$M$4,'Detalle de Cuentas'!NM110&lt;='Graph Creator'!$N$4),1,0)</f>
        <v>0</v>
      </c>
      <c r="QH110" s="2">
        <f>IF(AND(NN110&gt;'Graph Creator'!$M$4,'Detalle de Cuentas'!NN110&lt;='Graph Creator'!$N$4),1,0)</f>
        <v>0</v>
      </c>
      <c r="QI110" s="2">
        <f>IF(AND(NO110&gt;'Graph Creator'!$M$4,'Detalle de Cuentas'!NO110&lt;='Graph Creator'!$N$4),1,0)</f>
        <v>0</v>
      </c>
      <c r="QJ110" s="2">
        <f>IF(AND(NP110&gt;'Graph Creator'!$M$4,'Detalle de Cuentas'!NP110&lt;='Graph Creator'!$N$4),1,0)</f>
        <v>0</v>
      </c>
      <c r="QK110" s="2">
        <f>IF(AND(NQ110&gt;'Graph Creator'!$M$4,'Detalle de Cuentas'!NQ110&lt;='Graph Creator'!$N$4),1,0)</f>
        <v>0</v>
      </c>
      <c r="QL110" s="2">
        <f>IF(AND(NR110&gt;'Graph Creator'!$M$4,'Detalle de Cuentas'!NR110&lt;='Graph Creator'!$N$4),1,0)</f>
        <v>0</v>
      </c>
      <c r="QM110" s="2">
        <f>IF(AND(NS110&gt;'Graph Creator'!$M$4,'Detalle de Cuentas'!NS110&lt;='Graph Creator'!$N$4),1,0)</f>
        <v>0</v>
      </c>
      <c r="QN110" s="2">
        <f>IF(AND(NT110&gt;'Graph Creator'!$M$4,'Detalle de Cuentas'!NT110&lt;='Graph Creator'!$N$4),1,0)</f>
        <v>0</v>
      </c>
      <c r="QO110" s="2">
        <f>IF(AND(NU110&gt;'Graph Creator'!$M$4,'Detalle de Cuentas'!NU110&lt;='Graph Creator'!$N$4),1,0)</f>
        <v>0</v>
      </c>
      <c r="QP110" s="2">
        <f>IF(AND(NV110&gt;'Graph Creator'!$M$4,'Detalle de Cuentas'!NV110&lt;='Graph Creator'!$N$4),1,0)</f>
        <v>0</v>
      </c>
      <c r="QQ110" s="2">
        <f>IF(AND(NW110&gt;'Graph Creator'!$M$4,'Detalle de Cuentas'!NW110&lt;='Graph Creator'!$N$4),1,0)</f>
        <v>0</v>
      </c>
      <c r="QR110" s="2">
        <f>IF(AND(NX110&gt;'Graph Creator'!$M$4,'Detalle de Cuentas'!NX110&lt;='Graph Creator'!$N$4),1,0)</f>
        <v>0</v>
      </c>
      <c r="QS110" s="2">
        <f>IF(AND(NY110&gt;'Graph Creator'!$M$4,'Detalle de Cuentas'!NY110&lt;='Graph Creator'!$N$4),1,0)</f>
        <v>0</v>
      </c>
      <c r="QT110" s="2">
        <f>IF(AND(NZ110&gt;'Graph Creator'!$M$4,'Detalle de Cuentas'!NZ110&lt;='Graph Creator'!$N$4),1,0)</f>
        <v>0</v>
      </c>
      <c r="QU110" s="2">
        <f>IF(AND(OA110&gt;'Graph Creator'!$M$4,'Detalle de Cuentas'!OA110&lt;='Graph Creator'!$N$4),1,0)</f>
        <v>0</v>
      </c>
      <c r="QV110" s="2">
        <f>IF(AND(OB110&gt;'Graph Creator'!$M$4,'Detalle de Cuentas'!OB110&lt;='Graph Creator'!$N$4),1,0)</f>
        <v>0</v>
      </c>
      <c r="QW110" s="2">
        <f>IF(AND(OC110&gt;'Graph Creator'!$M$4,'Detalle de Cuentas'!OC110&lt;='Graph Creator'!$N$4),1,0)</f>
        <v>0</v>
      </c>
      <c r="QX110" s="2">
        <f>IF(AND(NF110&gt;'Graph Creator'!$N$4,'Detalle de Cuentas'!NF110&lt;='Graph Creator'!$O$4),1,0)</f>
        <v>0</v>
      </c>
      <c r="QY110" s="2">
        <f>IF(AND(NG110&gt;'Graph Creator'!$N$4,'Detalle de Cuentas'!NG110&lt;='Graph Creator'!$O$4),1,0)</f>
        <v>0</v>
      </c>
      <c r="QZ110" s="2">
        <f>IF(AND(NH110&gt;'Graph Creator'!$N$4,'Detalle de Cuentas'!NH110&lt;='Graph Creator'!$O$4),1,0)</f>
        <v>0</v>
      </c>
      <c r="RA110" s="2">
        <f>IF(AND(NI110&gt;'Graph Creator'!$N$4,'Detalle de Cuentas'!NI110&lt;='Graph Creator'!$O$4),1,0)</f>
        <v>0</v>
      </c>
      <c r="RB110" s="2">
        <f>IF(AND(NJ110&gt;'Graph Creator'!$N$4,'Detalle de Cuentas'!NJ110&lt;='Graph Creator'!$O$4),1,0)</f>
        <v>0</v>
      </c>
      <c r="RC110" s="2">
        <f>IF(AND(NK110&gt;'Graph Creator'!$N$4,'Detalle de Cuentas'!NK110&lt;='Graph Creator'!$O$4),1,0)</f>
        <v>0</v>
      </c>
      <c r="RD110" s="2">
        <f>IF(AND(NL110&gt;'Graph Creator'!$N$4,'Detalle de Cuentas'!NL110&lt;='Graph Creator'!$O$4),1,0)</f>
        <v>0</v>
      </c>
      <c r="RE110" s="2">
        <f>IF(AND(NM110&gt;'Graph Creator'!$N$4,'Detalle de Cuentas'!NM110&lt;='Graph Creator'!$O$4),1,0)</f>
        <v>0</v>
      </c>
      <c r="RF110" s="2">
        <f>IF(AND(NN110&gt;'Graph Creator'!$N$4,'Detalle de Cuentas'!NN110&lt;='Graph Creator'!$O$4),1,0)</f>
        <v>0</v>
      </c>
      <c r="RG110" s="2">
        <f>IF(AND(NO110&gt;'Graph Creator'!$N$4,'Detalle de Cuentas'!NO110&lt;='Graph Creator'!$O$4),1,0)</f>
        <v>0</v>
      </c>
      <c r="RH110" s="2">
        <f>IF(AND(NP110&gt;'Graph Creator'!$N$4,'Detalle de Cuentas'!NP110&lt;='Graph Creator'!$O$4),1,0)</f>
        <v>0</v>
      </c>
      <c r="RI110" s="2">
        <f>IF(AND(NQ110&gt;'Graph Creator'!$N$4,'Detalle de Cuentas'!NQ110&lt;='Graph Creator'!$O$4),1,0)</f>
        <v>0</v>
      </c>
      <c r="RJ110" s="2">
        <f>IF(AND(NR110&gt;'Graph Creator'!$N$4,'Detalle de Cuentas'!NR110&lt;='Graph Creator'!$O$4),1,0)</f>
        <v>0</v>
      </c>
      <c r="RK110" s="2">
        <f>IF(AND(NS110&gt;'Graph Creator'!$N$4,'Detalle de Cuentas'!NS110&lt;='Graph Creator'!$O$4),1,0)</f>
        <v>0</v>
      </c>
      <c r="RL110" s="2">
        <f>IF(AND(NT110&gt;'Graph Creator'!$N$4,'Detalle de Cuentas'!NT110&lt;='Graph Creator'!$O$4),1,0)</f>
        <v>0</v>
      </c>
      <c r="RM110" s="2">
        <f>IF(AND(NU110&gt;'Graph Creator'!$N$4,'Detalle de Cuentas'!NU110&lt;='Graph Creator'!$O$4),1,0)</f>
        <v>0</v>
      </c>
      <c r="RN110" s="2">
        <f>IF(AND(NV110&gt;'Graph Creator'!$N$4,'Detalle de Cuentas'!NV110&lt;='Graph Creator'!$O$4),1,0)</f>
        <v>0</v>
      </c>
      <c r="RO110" s="2">
        <f>IF(AND(NW110&gt;'Graph Creator'!$N$4,'Detalle de Cuentas'!NW110&lt;='Graph Creator'!$O$4),1,0)</f>
        <v>0</v>
      </c>
      <c r="RP110" s="2">
        <f>IF(AND(NX110&gt;'Graph Creator'!$N$4,'Detalle de Cuentas'!NX110&lt;='Graph Creator'!$O$4),1,0)</f>
        <v>0</v>
      </c>
      <c r="RQ110" s="2">
        <f>IF(AND(NY110&gt;'Graph Creator'!$N$4,'Detalle de Cuentas'!NY110&lt;='Graph Creator'!$O$4),1,0)</f>
        <v>0</v>
      </c>
      <c r="RR110" s="2">
        <f>IF(AND(NZ110&gt;'Graph Creator'!$N$4,'Detalle de Cuentas'!NZ110&lt;='Graph Creator'!$O$4),1,0)</f>
        <v>0</v>
      </c>
      <c r="RS110" s="2">
        <f>IF(AND(OA110&gt;'Graph Creator'!$N$4,'Detalle de Cuentas'!OA110&lt;='Graph Creator'!$O$4),1,0)</f>
        <v>0</v>
      </c>
      <c r="RT110" s="2">
        <f>IF(AND(OB110&gt;'Graph Creator'!$N$4,'Detalle de Cuentas'!OB110&lt;='Graph Creator'!$O$4),1,0)</f>
        <v>0</v>
      </c>
      <c r="RU110" s="2">
        <f>IF(AND(OC110&gt;'Graph Creator'!$N$4,'Detalle de Cuentas'!OC110&lt;='Graph Creator'!$O$4),1,0)</f>
        <v>0</v>
      </c>
      <c r="RV110" s="2" t="e">
        <f t="shared" si="1224"/>
        <v>#VALUE!</v>
      </c>
      <c r="RW110" s="2" t="e">
        <f t="shared" si="1225"/>
        <v>#VALUE!</v>
      </c>
      <c r="RX110" s="2" t="e">
        <f t="shared" si="1226"/>
        <v>#VALUE!</v>
      </c>
      <c r="RY110" s="2" t="e">
        <f t="shared" si="1227"/>
        <v>#VALUE!</v>
      </c>
      <c r="RZ110" s="2" t="e">
        <f t="shared" si="1228"/>
        <v>#VALUE!</v>
      </c>
      <c r="SA110" s="2" t="e">
        <f t="shared" si="1229"/>
        <v>#VALUE!</v>
      </c>
      <c r="SB110" s="2" t="e">
        <f t="shared" si="1230"/>
        <v>#VALUE!</v>
      </c>
      <c r="SC110" s="2" t="e">
        <f t="shared" si="1231"/>
        <v>#VALUE!</v>
      </c>
      <c r="SD110" s="2" t="e">
        <f t="shared" si="1232"/>
        <v>#VALUE!</v>
      </c>
      <c r="SE110" s="2" t="e">
        <f t="shared" si="1233"/>
        <v>#VALUE!</v>
      </c>
      <c r="SF110" s="2" t="e">
        <f t="shared" si="1234"/>
        <v>#VALUE!</v>
      </c>
      <c r="SG110" s="2" t="e">
        <f t="shared" si="1235"/>
        <v>#VALUE!</v>
      </c>
      <c r="SH110" s="2" t="e">
        <f t="shared" si="1236"/>
        <v>#VALUE!</v>
      </c>
      <c r="SI110" s="2" t="e">
        <f t="shared" si="1237"/>
        <v>#VALUE!</v>
      </c>
      <c r="SJ110" s="2" t="e">
        <f t="shared" si="1238"/>
        <v>#VALUE!</v>
      </c>
      <c r="SK110" s="2" t="e">
        <f t="shared" si="1239"/>
        <v>#VALUE!</v>
      </c>
      <c r="SL110" s="2" t="e">
        <f t="shared" si="1240"/>
        <v>#VALUE!</v>
      </c>
      <c r="SM110" s="2" t="e">
        <f t="shared" si="1241"/>
        <v>#VALUE!</v>
      </c>
      <c r="SN110" s="2" t="e">
        <f t="shared" si="1242"/>
        <v>#VALUE!</v>
      </c>
      <c r="SO110" s="2" t="e">
        <f t="shared" si="1243"/>
        <v>#VALUE!</v>
      </c>
      <c r="SP110" s="2" t="e">
        <f t="shared" si="1244"/>
        <v>#VALUE!</v>
      </c>
      <c r="SQ110" s="2" t="e">
        <f t="shared" si="1245"/>
        <v>#VALUE!</v>
      </c>
      <c r="SR110" s="2" t="e">
        <f t="shared" si="1246"/>
        <v>#VALUE!</v>
      </c>
      <c r="SS110" s="2" t="e">
        <f t="shared" si="1247"/>
        <v>#VALUE!</v>
      </c>
      <c r="ST110" s="2" t="e">
        <f t="shared" si="1248"/>
        <v>#VALUE!</v>
      </c>
      <c r="SU110" s="2" t="e">
        <f t="shared" si="1249"/>
        <v>#VALUE!</v>
      </c>
      <c r="SV110" s="2" t="e">
        <f t="shared" si="1250"/>
        <v>#VALUE!</v>
      </c>
      <c r="SW110" s="2" t="e">
        <f t="shared" si="1251"/>
        <v>#VALUE!</v>
      </c>
      <c r="SX110" s="2" t="e">
        <f t="shared" si="1252"/>
        <v>#VALUE!</v>
      </c>
      <c r="SY110" s="2" t="e">
        <f t="shared" si="1253"/>
        <v>#VALUE!</v>
      </c>
      <c r="SZ110" s="2" t="e">
        <f t="shared" si="1254"/>
        <v>#VALUE!</v>
      </c>
      <c r="TA110" s="2" t="e">
        <f t="shared" si="1255"/>
        <v>#VALUE!</v>
      </c>
      <c r="TB110" s="2" t="e">
        <f t="shared" si="1256"/>
        <v>#VALUE!</v>
      </c>
      <c r="TC110" s="2" t="e">
        <f t="shared" si="1257"/>
        <v>#VALUE!</v>
      </c>
      <c r="TD110" s="2" t="e">
        <f t="shared" si="1258"/>
        <v>#VALUE!</v>
      </c>
      <c r="TE110" s="2" t="e">
        <f t="shared" si="1259"/>
        <v>#VALUE!</v>
      </c>
      <c r="TF110" s="2" t="str">
        <f>IF(DZ110=1,IF(SUM(DZ$17:DZ110)&lt;2,""&amp;B110,", "&amp;B110),"")</f>
        <v/>
      </c>
      <c r="TG110" s="2" t="str">
        <f t="shared" si="1272"/>
        <v/>
      </c>
      <c r="TH110" s="2">
        <f t="shared" si="1260"/>
        <v>0</v>
      </c>
      <c r="TI110" s="14" t="str">
        <f t="shared" si="1261"/>
        <v/>
      </c>
      <c r="TJ110" s="14" t="e">
        <f t="shared" si="1081"/>
        <v>#VALUE!</v>
      </c>
      <c r="TK110" s="14" t="e">
        <f t="shared" si="1082"/>
        <v>#VALUE!</v>
      </c>
      <c r="TL110" s="14" t="e">
        <f t="shared" si="1083"/>
        <v>#VALUE!</v>
      </c>
      <c r="TM110" s="14" t="e">
        <f t="shared" si="1084"/>
        <v>#VALUE!</v>
      </c>
      <c r="TN110" s="14" t="e">
        <f t="shared" si="1085"/>
        <v>#VALUE!</v>
      </c>
      <c r="TO110" s="14" t="e">
        <f t="shared" si="1086"/>
        <v>#VALUE!</v>
      </c>
      <c r="TP110" s="14" t="e">
        <f t="shared" si="1087"/>
        <v>#VALUE!</v>
      </c>
      <c r="TQ110" s="14" t="e">
        <f t="shared" si="1088"/>
        <v>#VALUE!</v>
      </c>
      <c r="TR110" s="14" t="e">
        <f t="shared" si="1089"/>
        <v>#VALUE!</v>
      </c>
      <c r="TS110" s="14" t="e">
        <f t="shared" si="1090"/>
        <v>#VALUE!</v>
      </c>
      <c r="TT110" s="14" t="e">
        <f t="shared" si="1091"/>
        <v>#VALUE!</v>
      </c>
      <c r="TU110" s="14" t="e">
        <f t="shared" si="1092"/>
        <v>#VALUE!</v>
      </c>
      <c r="TV110" s="14" t="e">
        <f t="shared" si="1093"/>
        <v>#VALUE!</v>
      </c>
      <c r="TW110" s="14" t="e">
        <f t="shared" si="1094"/>
        <v>#VALUE!</v>
      </c>
      <c r="TX110" s="14" t="e">
        <f t="shared" si="1095"/>
        <v>#VALUE!</v>
      </c>
      <c r="TY110" s="14" t="e">
        <f t="shared" si="1096"/>
        <v>#VALUE!</v>
      </c>
      <c r="TZ110" s="14" t="e">
        <f t="shared" si="1097"/>
        <v>#VALUE!</v>
      </c>
      <c r="UA110" s="14" t="e">
        <f t="shared" si="1098"/>
        <v>#VALUE!</v>
      </c>
      <c r="UB110" s="14" t="e">
        <f t="shared" si="1099"/>
        <v>#VALUE!</v>
      </c>
      <c r="UC110" s="14" t="e">
        <f t="shared" si="1100"/>
        <v>#VALUE!</v>
      </c>
      <c r="UD110" s="14" t="e">
        <f t="shared" si="1101"/>
        <v>#VALUE!</v>
      </c>
      <c r="UE110" s="14" t="e">
        <f t="shared" si="1102"/>
        <v>#VALUE!</v>
      </c>
      <c r="UF110" s="14" t="e">
        <f t="shared" si="1103"/>
        <v>#VALUE!</v>
      </c>
      <c r="UH110" s="2">
        <f>IF($C$4-$R110&gt;'Graph Creator'!$E$2*'Graph Creator'!$D$13*12,0,1)</f>
        <v>1</v>
      </c>
      <c r="UJ110" s="2" t="e">
        <f t="shared" si="1262"/>
        <v>#VALUE!</v>
      </c>
      <c r="UK110" s="2" t="e">
        <f t="shared" si="1104"/>
        <v>#VALUE!</v>
      </c>
      <c r="UL110" s="2" t="e">
        <f t="shared" si="1105"/>
        <v>#VALUE!</v>
      </c>
      <c r="UM110" s="2" t="e">
        <f t="shared" si="1106"/>
        <v>#VALUE!</v>
      </c>
      <c r="UN110" s="2" t="e">
        <f t="shared" si="1107"/>
        <v>#VALUE!</v>
      </c>
      <c r="UO110" s="2" t="e">
        <f t="shared" si="1108"/>
        <v>#VALUE!</v>
      </c>
      <c r="UP110" s="2" t="e">
        <f t="shared" si="1109"/>
        <v>#VALUE!</v>
      </c>
      <c r="UQ110" s="2" t="e">
        <f t="shared" si="1110"/>
        <v>#VALUE!</v>
      </c>
      <c r="UR110" s="2" t="e">
        <f t="shared" si="1111"/>
        <v>#VALUE!</v>
      </c>
      <c r="US110" s="2" t="e">
        <f t="shared" si="1112"/>
        <v>#VALUE!</v>
      </c>
      <c r="UT110" s="2" t="e">
        <f t="shared" si="1113"/>
        <v>#VALUE!</v>
      </c>
      <c r="UU110" s="2" t="e">
        <f t="shared" si="1114"/>
        <v>#VALUE!</v>
      </c>
      <c r="UV110" s="2" t="e">
        <f t="shared" si="1115"/>
        <v>#VALUE!</v>
      </c>
      <c r="UW110" s="2" t="e">
        <f t="shared" si="1116"/>
        <v>#VALUE!</v>
      </c>
      <c r="UX110" s="2" t="e">
        <f t="shared" si="1117"/>
        <v>#VALUE!</v>
      </c>
      <c r="UY110" s="2" t="e">
        <f t="shared" si="1118"/>
        <v>#VALUE!</v>
      </c>
      <c r="UZ110" s="2" t="e">
        <f t="shared" si="1119"/>
        <v>#VALUE!</v>
      </c>
      <c r="VA110" s="2" t="e">
        <f t="shared" si="1120"/>
        <v>#VALUE!</v>
      </c>
      <c r="VB110" s="2" t="e">
        <f t="shared" si="1121"/>
        <v>#VALUE!</v>
      </c>
      <c r="VC110" s="2" t="e">
        <f t="shared" si="1122"/>
        <v>#VALUE!</v>
      </c>
      <c r="VD110" s="2" t="e">
        <f t="shared" si="1123"/>
        <v>#VALUE!</v>
      </c>
      <c r="VE110" s="2" t="e">
        <f t="shared" si="1124"/>
        <v>#VALUE!</v>
      </c>
      <c r="VF110" s="2" t="e">
        <f t="shared" si="1125"/>
        <v>#VALUE!</v>
      </c>
      <c r="VG110" s="2" t="e">
        <f t="shared" si="1126"/>
        <v>#VALUE!</v>
      </c>
      <c r="VH110" s="2" t="e">
        <f t="shared" si="1127"/>
        <v>#VALUE!</v>
      </c>
      <c r="VI110" s="2" t="e">
        <f t="shared" si="1128"/>
        <v>#VALUE!</v>
      </c>
      <c r="VJ110" s="2" t="e">
        <f t="shared" si="1129"/>
        <v>#VALUE!</v>
      </c>
      <c r="VK110" s="2" t="e">
        <f t="shared" si="1130"/>
        <v>#VALUE!</v>
      </c>
      <c r="VL110" s="2" t="e">
        <f t="shared" si="1131"/>
        <v>#VALUE!</v>
      </c>
      <c r="VM110" s="2" t="e">
        <f t="shared" si="1132"/>
        <v>#VALUE!</v>
      </c>
      <c r="VN110" s="2" t="e">
        <f t="shared" si="1133"/>
        <v>#VALUE!</v>
      </c>
      <c r="VO110" s="2" t="e">
        <f t="shared" si="1134"/>
        <v>#VALUE!</v>
      </c>
      <c r="VP110" s="2" t="e">
        <f t="shared" si="1135"/>
        <v>#VALUE!</v>
      </c>
      <c r="VQ110" s="2" t="e">
        <f t="shared" si="1136"/>
        <v>#VALUE!</v>
      </c>
      <c r="VR110" s="2" t="e">
        <f t="shared" si="1137"/>
        <v>#VALUE!</v>
      </c>
      <c r="VS110" s="2" t="e">
        <f t="shared" si="1138"/>
        <v>#VALUE!</v>
      </c>
      <c r="VT110" s="98">
        <f t="shared" si="1263"/>
        <v>0</v>
      </c>
      <c r="VU110" s="98">
        <f t="shared" si="1139"/>
        <v>0</v>
      </c>
      <c r="VV110" s="98">
        <f t="shared" si="1140"/>
        <v>0</v>
      </c>
      <c r="VW110" s="98">
        <f t="shared" si="1141"/>
        <v>0</v>
      </c>
      <c r="VX110" s="98">
        <f t="shared" si="1142"/>
        <v>0</v>
      </c>
      <c r="VY110" s="98">
        <f t="shared" si="1143"/>
        <v>0</v>
      </c>
      <c r="VZ110" s="98">
        <f t="shared" si="1144"/>
        <v>0</v>
      </c>
      <c r="WA110" s="98">
        <f t="shared" si="1145"/>
        <v>0</v>
      </c>
      <c r="WB110" s="98">
        <f t="shared" si="1146"/>
        <v>0</v>
      </c>
      <c r="WC110" s="98">
        <f t="shared" si="1147"/>
        <v>0</v>
      </c>
      <c r="WD110" s="98">
        <f t="shared" si="1148"/>
        <v>0</v>
      </c>
      <c r="WE110" s="98">
        <f t="shared" si="1149"/>
        <v>0</v>
      </c>
      <c r="WF110" s="98">
        <f t="shared" si="1150"/>
        <v>0</v>
      </c>
      <c r="WG110" s="98">
        <f t="shared" si="1151"/>
        <v>0</v>
      </c>
      <c r="WH110" s="98">
        <f t="shared" si="1152"/>
        <v>0</v>
      </c>
      <c r="WI110" s="98">
        <f t="shared" si="1153"/>
        <v>0</v>
      </c>
      <c r="WJ110" s="98">
        <f t="shared" si="1154"/>
        <v>0</v>
      </c>
      <c r="WK110" s="98">
        <f t="shared" si="1155"/>
        <v>0</v>
      </c>
      <c r="WL110" s="98">
        <f t="shared" si="1156"/>
        <v>0</v>
      </c>
      <c r="WM110" s="98">
        <f t="shared" si="1157"/>
        <v>0</v>
      </c>
      <c r="WN110" s="98">
        <f t="shared" si="1158"/>
        <v>0</v>
      </c>
      <c r="WO110" s="98">
        <f t="shared" si="1159"/>
        <v>0</v>
      </c>
      <c r="WP110" s="98">
        <f t="shared" si="1160"/>
        <v>0</v>
      </c>
      <c r="WQ110" s="98">
        <f t="shared" si="1161"/>
        <v>0</v>
      </c>
      <c r="WR110" s="98">
        <f>IFERROR(INDEX('Score Calculation'!$D$38:$D$41,MATCH('Detalle de Cuentas'!VT110,'Score Calculation'!$C$38:$C$41,1)),0)</f>
        <v>4</v>
      </c>
      <c r="WS110" s="98">
        <f>IFERROR(INDEX('Score Calculation'!$D$38:$D$41,MATCH('Detalle de Cuentas'!VU110,'Score Calculation'!$C$38:$C$41,1)),0)</f>
        <v>4</v>
      </c>
      <c r="WT110" s="98">
        <f>IFERROR(INDEX('Score Calculation'!$D$38:$D$41,MATCH('Detalle de Cuentas'!VV110,'Score Calculation'!$C$38:$C$41,1)),0)</f>
        <v>4</v>
      </c>
      <c r="WU110" s="98">
        <f>IFERROR(INDEX('Score Calculation'!$D$38:$D$41,MATCH('Detalle de Cuentas'!VW110,'Score Calculation'!$C$38:$C$41,1)),0)</f>
        <v>4</v>
      </c>
      <c r="WV110" s="98">
        <f>IFERROR(INDEX('Score Calculation'!$D$38:$D$41,MATCH('Detalle de Cuentas'!VX110,'Score Calculation'!$C$38:$C$41,1)),0)</f>
        <v>4</v>
      </c>
      <c r="WW110" s="98">
        <f>IFERROR(INDEX('Score Calculation'!$D$38:$D$41,MATCH('Detalle de Cuentas'!VY110,'Score Calculation'!$C$38:$C$41,1)),0)</f>
        <v>4</v>
      </c>
      <c r="WX110" s="98">
        <f>IFERROR(INDEX('Score Calculation'!$D$38:$D$41,MATCH('Detalle de Cuentas'!VZ110,'Score Calculation'!$C$38:$C$41,1)),0)</f>
        <v>4</v>
      </c>
      <c r="WY110" s="98">
        <f>IFERROR(INDEX('Score Calculation'!$D$38:$D$41,MATCH('Detalle de Cuentas'!WA110,'Score Calculation'!$C$38:$C$41,1)),0)</f>
        <v>4</v>
      </c>
      <c r="WZ110" s="98">
        <f>IFERROR(INDEX('Score Calculation'!$D$38:$D$41,MATCH('Detalle de Cuentas'!WB110,'Score Calculation'!$C$38:$C$41,1)),0)</f>
        <v>4</v>
      </c>
      <c r="XA110" s="98">
        <f>IFERROR(INDEX('Score Calculation'!$D$38:$D$41,MATCH('Detalle de Cuentas'!WC110,'Score Calculation'!$C$38:$C$41,1)),0)</f>
        <v>4</v>
      </c>
      <c r="XB110" s="98">
        <f>IFERROR(INDEX('Score Calculation'!$D$38:$D$41,MATCH('Detalle de Cuentas'!WD110,'Score Calculation'!$C$38:$C$41,1)),0)</f>
        <v>4</v>
      </c>
      <c r="XC110" s="98">
        <f>IFERROR(INDEX('Score Calculation'!$D$38:$D$41,MATCH('Detalle de Cuentas'!WE110,'Score Calculation'!$C$38:$C$41,1)),0)</f>
        <v>4</v>
      </c>
      <c r="XD110" s="98">
        <f>IFERROR(INDEX('Score Calculation'!$D$38:$D$41,MATCH('Detalle de Cuentas'!WF110,'Score Calculation'!$C$38:$C$41,1)),0)</f>
        <v>4</v>
      </c>
      <c r="XE110" s="98">
        <f>IFERROR(INDEX('Score Calculation'!$D$38:$D$41,MATCH('Detalle de Cuentas'!WG110,'Score Calculation'!$C$38:$C$41,1)),0)</f>
        <v>4</v>
      </c>
      <c r="XF110" s="98">
        <f>IFERROR(INDEX('Score Calculation'!$D$38:$D$41,MATCH('Detalle de Cuentas'!WH110,'Score Calculation'!$C$38:$C$41,1)),0)</f>
        <v>4</v>
      </c>
      <c r="XG110" s="98">
        <f>IFERROR(INDEX('Score Calculation'!$D$38:$D$41,MATCH('Detalle de Cuentas'!WI110,'Score Calculation'!$C$38:$C$41,1)),0)</f>
        <v>4</v>
      </c>
      <c r="XH110" s="98">
        <f>IFERROR(INDEX('Score Calculation'!$D$38:$D$41,MATCH('Detalle de Cuentas'!WJ110,'Score Calculation'!$C$38:$C$41,1)),0)</f>
        <v>4</v>
      </c>
      <c r="XI110" s="98">
        <f>IFERROR(INDEX('Score Calculation'!$D$38:$D$41,MATCH('Detalle de Cuentas'!WK110,'Score Calculation'!$C$38:$C$41,1)),0)</f>
        <v>4</v>
      </c>
      <c r="XJ110" s="98">
        <f>IFERROR(INDEX('Score Calculation'!$D$38:$D$41,MATCH('Detalle de Cuentas'!WL110,'Score Calculation'!$C$38:$C$41,1)),0)</f>
        <v>4</v>
      </c>
      <c r="XK110" s="98">
        <f>IFERROR(INDEX('Score Calculation'!$D$38:$D$41,MATCH('Detalle de Cuentas'!WM110,'Score Calculation'!$C$38:$C$41,1)),0)</f>
        <v>4</v>
      </c>
      <c r="XL110" s="98">
        <f>IFERROR(INDEX('Score Calculation'!$D$38:$D$41,MATCH('Detalle de Cuentas'!WN110,'Score Calculation'!$C$38:$C$41,1)),0)</f>
        <v>4</v>
      </c>
      <c r="XM110" s="98">
        <f>IFERROR(INDEX('Score Calculation'!$D$38:$D$41,MATCH('Detalle de Cuentas'!WO110,'Score Calculation'!$C$38:$C$41,1)),0)</f>
        <v>4</v>
      </c>
      <c r="XN110" s="98">
        <f>IFERROR(INDEX('Score Calculation'!$D$38:$D$41,MATCH('Detalle de Cuentas'!WP110,'Score Calculation'!$C$38:$C$41,1)),0)</f>
        <v>4</v>
      </c>
      <c r="XO110" s="98">
        <f>IFERROR(INDEX('Score Calculation'!$D$38:$D$41,MATCH('Detalle de Cuentas'!WQ110,'Score Calculation'!$C$38:$C$41,1)),0)</f>
        <v>4</v>
      </c>
      <c r="XP110" s="98">
        <f>IFERROR(INDEX('Score Calculation'!$D$24:$D$31,MATCH('Detalle de Cuentas'!NF110,'Score Calculation'!$C$24:$C$31,1)),0)</f>
        <v>1</v>
      </c>
      <c r="XQ110" s="98">
        <f>IFERROR(INDEX('Score Calculation'!$D$24:$D$31,MATCH('Detalle de Cuentas'!NG110,'Score Calculation'!$C$24:$C$31,1)),0)</f>
        <v>1</v>
      </c>
      <c r="XR110" s="98">
        <f>IFERROR(INDEX('Score Calculation'!$D$24:$D$31,MATCH('Detalle de Cuentas'!NH110,'Score Calculation'!$C$24:$C$31,1)),0)</f>
        <v>1</v>
      </c>
      <c r="XS110" s="98">
        <f>IFERROR(INDEX('Score Calculation'!$D$24:$D$31,MATCH('Detalle de Cuentas'!NI110,'Score Calculation'!$C$24:$C$31,1)),0)</f>
        <v>1</v>
      </c>
      <c r="XT110" s="98">
        <f>IFERROR(INDEX('Score Calculation'!$D$24:$D$31,MATCH('Detalle de Cuentas'!NJ110,'Score Calculation'!$C$24:$C$31,1)),0)</f>
        <v>1</v>
      </c>
      <c r="XU110" s="98">
        <f>IFERROR(INDEX('Score Calculation'!$D$24:$D$31,MATCH('Detalle de Cuentas'!NK110,'Score Calculation'!$C$24:$C$31,1)),0)</f>
        <v>1</v>
      </c>
      <c r="XV110" s="98">
        <f>IFERROR(INDEX('Score Calculation'!$D$24:$D$31,MATCH('Detalle de Cuentas'!NL110,'Score Calculation'!$C$24:$C$31,1)),0)</f>
        <v>1</v>
      </c>
      <c r="XW110" s="98">
        <f>IFERROR(INDEX('Score Calculation'!$D$24:$D$31,MATCH('Detalle de Cuentas'!NM110,'Score Calculation'!$C$24:$C$31,1)),0)</f>
        <v>1</v>
      </c>
      <c r="XX110" s="98">
        <f>IFERROR(INDEX('Score Calculation'!$D$24:$D$31,MATCH('Detalle de Cuentas'!NN110,'Score Calculation'!$C$24:$C$31,1)),0)</f>
        <v>1</v>
      </c>
      <c r="XY110" s="98">
        <f>IFERROR(INDEX('Score Calculation'!$D$24:$D$31,MATCH('Detalle de Cuentas'!NO110,'Score Calculation'!$C$24:$C$31,1)),0)</f>
        <v>1</v>
      </c>
      <c r="XZ110" s="98">
        <f>IFERROR(INDEX('Score Calculation'!$D$24:$D$31,MATCH('Detalle de Cuentas'!NP110,'Score Calculation'!$C$24:$C$31,1)),0)</f>
        <v>1</v>
      </c>
      <c r="YA110" s="98">
        <f>IFERROR(INDEX('Score Calculation'!$D$24:$D$31,MATCH('Detalle de Cuentas'!NQ110,'Score Calculation'!$C$24:$C$31,1)),0)</f>
        <v>1</v>
      </c>
      <c r="YB110" s="98">
        <f>IFERROR(INDEX('Score Calculation'!$D$24:$D$31,MATCH('Detalle de Cuentas'!NR110,'Score Calculation'!$C$24:$C$31,1)),0)</f>
        <v>1</v>
      </c>
      <c r="YC110" s="98">
        <f>IFERROR(INDEX('Score Calculation'!$D$24:$D$31,MATCH('Detalle de Cuentas'!NS110,'Score Calculation'!$C$24:$C$31,1)),0)</f>
        <v>1</v>
      </c>
      <c r="YD110" s="98">
        <f>IFERROR(INDEX('Score Calculation'!$D$24:$D$31,MATCH('Detalle de Cuentas'!NT110,'Score Calculation'!$C$24:$C$31,1)),0)</f>
        <v>1</v>
      </c>
      <c r="YE110" s="98">
        <f>IFERROR(INDEX('Score Calculation'!$D$24:$D$31,MATCH('Detalle de Cuentas'!NU110,'Score Calculation'!$C$24:$C$31,1)),0)</f>
        <v>1</v>
      </c>
      <c r="YF110" s="98">
        <f>IFERROR(INDEX('Score Calculation'!$D$24:$D$31,MATCH('Detalle de Cuentas'!NV110,'Score Calculation'!$C$24:$C$31,1)),0)</f>
        <v>1</v>
      </c>
      <c r="YG110" s="98">
        <f>IFERROR(INDEX('Score Calculation'!$D$24:$D$31,MATCH('Detalle de Cuentas'!NW110,'Score Calculation'!$C$24:$C$31,1)),0)</f>
        <v>1</v>
      </c>
      <c r="YH110" s="98">
        <f>IFERROR(INDEX('Score Calculation'!$D$24:$D$31,MATCH('Detalle de Cuentas'!NX110,'Score Calculation'!$C$24:$C$31,1)),0)</f>
        <v>1</v>
      </c>
      <c r="YI110" s="98">
        <f>IFERROR(INDEX('Score Calculation'!$D$24:$D$31,MATCH('Detalle de Cuentas'!NY110,'Score Calculation'!$C$24:$C$31,1)),0)</f>
        <v>1</v>
      </c>
      <c r="YJ110" s="98">
        <f>IFERROR(INDEX('Score Calculation'!$D$24:$D$31,MATCH('Detalle de Cuentas'!NZ110,'Score Calculation'!$C$24:$C$31,1)),0)</f>
        <v>1</v>
      </c>
      <c r="YK110" s="98">
        <f>IFERROR(INDEX('Score Calculation'!$D$24:$D$31,MATCH('Detalle de Cuentas'!OA110,'Score Calculation'!$C$24:$C$31,1)),0)</f>
        <v>1</v>
      </c>
      <c r="YL110" s="98">
        <f>IFERROR(INDEX('Score Calculation'!$D$24:$D$31,MATCH('Detalle de Cuentas'!OB110,'Score Calculation'!$C$24:$C$31,1)),0)</f>
        <v>1</v>
      </c>
      <c r="YM110" s="98">
        <f>IFERROR(INDEX('Score Calculation'!$D$24:$D$31,MATCH('Detalle de Cuentas'!OC110,'Score Calculation'!$C$24:$C$31,1)),0)</f>
        <v>1</v>
      </c>
      <c r="YN110" s="98">
        <f t="shared" si="1264"/>
        <v>0</v>
      </c>
      <c r="YO110" s="98">
        <f>IF(LEFT(TRIM($D110),15)="GRUPO SOLIDARIO",$L110*'Score Calculation'!$H$5,IF(TRIM('Detalle de Cuentas'!$C110)="Semanal",'Detalle de Cuentas'!$L110*'Score Calculation'!$H$6,'Detalle de Cuentas'!$L110))</f>
        <v>0</v>
      </c>
      <c r="YP110" s="99">
        <f>IFERROR(INDEX('Score Calculation'!$D$54:$D$60,MATCH($YO110,'Score Calculation'!$C$54:$C$60,1)),1)</f>
        <v>0.2</v>
      </c>
      <c r="YQ110" s="99">
        <f>IFERROR(INDEX('Score Calculation'!$D$65:$D$123,MATCH(LEFT(TRIM('Detalle de Cuentas'!$F110),20),'Score Calculation'!$F$65:$F$123,0)),1)</f>
        <v>1</v>
      </c>
      <c r="YR110" s="99">
        <f>IFERROR(INDEX('Score Calculation'!$D$46:$D$49,MATCH('Detalle de Cuentas'!$YN110,'Score Calculation'!$C$46:$C$49,1)),1)</f>
        <v>4</v>
      </c>
      <c r="YS110" s="99">
        <f t="shared" si="1265"/>
        <v>0</v>
      </c>
      <c r="YT110" s="99">
        <f t="shared" si="1266"/>
        <v>0</v>
      </c>
      <c r="YU110" s="98" t="str">
        <f t="shared" si="1267"/>
        <v/>
      </c>
      <c r="YV110" s="109">
        <f t="shared" si="1268"/>
        <v>1</v>
      </c>
      <c r="YW110" s="109">
        <f>IFERROR(INDEX('Score Calculation'!$D$187:$D$245,MATCH(LEFT(TRIM('Detalle de Cuentas'!$F110),20),'Score Calculation'!$F$187:$F$245,0)),1)</f>
        <v>1</v>
      </c>
      <c r="YX110" s="109">
        <f>IFERROR(IF($E110="HIPOTECA",-PMT('Score Calculation'!$H$266/(360/$J110),$G110,$YO110)*(30/$J110),-PMT('Score Calculation'!$H$267/(360/$J110),$G110,$YO110)*(30/$J110)),0)</f>
        <v>0</v>
      </c>
      <c r="YY110" s="109">
        <f t="shared" si="1312"/>
        <v>0</v>
      </c>
      <c r="YZ110" s="109">
        <f t="shared" si="1312"/>
        <v>0</v>
      </c>
      <c r="ZA110" s="109">
        <f t="shared" si="1312"/>
        <v>0</v>
      </c>
      <c r="ZB110" s="109">
        <f t="shared" si="1312"/>
        <v>0</v>
      </c>
      <c r="ZC110" s="109">
        <f t="shared" si="1312"/>
        <v>0</v>
      </c>
      <c r="ZD110" s="109">
        <f t="shared" si="1309"/>
        <v>0</v>
      </c>
      <c r="ZE110" s="109">
        <f t="shared" si="1309"/>
        <v>0</v>
      </c>
      <c r="ZF110" s="109">
        <f t="shared" si="1309"/>
        <v>0</v>
      </c>
      <c r="ZG110" s="109">
        <f t="shared" si="1309"/>
        <v>0</v>
      </c>
      <c r="ZH110" s="109">
        <f t="shared" si="1309"/>
        <v>0</v>
      </c>
      <c r="ZI110" s="109">
        <f t="shared" si="1269"/>
        <v>0</v>
      </c>
    </row>
    <row r="111" spans="2:685" x14ac:dyDescent="0.2">
      <c r="B111" s="41">
        <v>95</v>
      </c>
      <c r="C111" s="42"/>
      <c r="D111" s="42"/>
      <c r="E111" s="42"/>
      <c r="F111" s="42"/>
      <c r="G111" s="42"/>
      <c r="H111" s="42"/>
      <c r="I111" s="29"/>
      <c r="J111" s="6" t="str">
        <f t="shared" si="814"/>
        <v/>
      </c>
      <c r="K111" s="43"/>
      <c r="L111" s="43"/>
      <c r="M111" s="43"/>
      <c r="N111" s="43"/>
      <c r="O111" s="43"/>
      <c r="P111" s="44" t="str">
        <f t="shared" si="1162"/>
        <v/>
      </c>
      <c r="Q111" s="26"/>
      <c r="R111" s="26"/>
      <c r="S111" s="26"/>
      <c r="T111" s="26"/>
      <c r="U111" s="29"/>
      <c r="V111" s="43"/>
      <c r="W111" s="26"/>
      <c r="X111" s="29"/>
      <c r="Y111" s="6">
        <f>IF('Detalle de Cuentas'!$C$4-$R111&gt;'Graph Creator'!$E$2*'Graph Creator'!$D$13*12,0,1)</f>
        <v>1</v>
      </c>
      <c r="Z111" s="45">
        <f t="shared" si="815"/>
        <v>0</v>
      </c>
      <c r="AA111" s="2" t="e">
        <f t="shared" si="1163"/>
        <v>#VALUE!</v>
      </c>
      <c r="AB111" s="2" t="e">
        <f t="shared" si="1164"/>
        <v>#VALUE!</v>
      </c>
      <c r="AC111" s="2" t="e">
        <f t="shared" si="1165"/>
        <v>#VALUE!</v>
      </c>
      <c r="AD111" s="2" t="e">
        <f t="shared" si="1166"/>
        <v>#VALUE!</v>
      </c>
      <c r="AE111" s="2" t="e">
        <f t="shared" si="1167"/>
        <v>#VALUE!</v>
      </c>
      <c r="AF111" s="2" t="e">
        <f t="shared" si="1168"/>
        <v>#VALUE!</v>
      </c>
      <c r="AG111" s="2">
        <f t="shared" si="1169"/>
        <v>0</v>
      </c>
      <c r="AH111" s="2">
        <f t="shared" si="1170"/>
        <v>0</v>
      </c>
      <c r="AI111" s="2" t="str">
        <f t="shared" si="1171"/>
        <v/>
      </c>
      <c r="AJ111" s="2" t="str">
        <f t="shared" ref="AJ111:BE111" si="1329">IFERROR(SEARCH(".",$I111,AI111+1),"")</f>
        <v/>
      </c>
      <c r="AK111" s="2" t="str">
        <f t="shared" si="1329"/>
        <v/>
      </c>
      <c r="AL111" s="2" t="str">
        <f t="shared" si="1329"/>
        <v/>
      </c>
      <c r="AM111" s="2" t="str">
        <f t="shared" si="1329"/>
        <v/>
      </c>
      <c r="AN111" s="2" t="str">
        <f t="shared" si="1329"/>
        <v/>
      </c>
      <c r="AO111" s="2" t="str">
        <f t="shared" si="1329"/>
        <v/>
      </c>
      <c r="AP111" s="2" t="str">
        <f t="shared" si="1329"/>
        <v/>
      </c>
      <c r="AQ111" s="2" t="str">
        <f t="shared" si="1329"/>
        <v/>
      </c>
      <c r="AR111" s="2" t="str">
        <f t="shared" si="1329"/>
        <v/>
      </c>
      <c r="AS111" s="2" t="str">
        <f t="shared" si="1329"/>
        <v/>
      </c>
      <c r="AT111" s="2" t="str">
        <f t="shared" si="1329"/>
        <v/>
      </c>
      <c r="AU111" s="2" t="str">
        <f t="shared" si="1329"/>
        <v/>
      </c>
      <c r="AV111" s="2" t="str">
        <f t="shared" si="1329"/>
        <v/>
      </c>
      <c r="AW111" s="2" t="str">
        <f t="shared" si="1329"/>
        <v/>
      </c>
      <c r="AX111" s="2" t="str">
        <f t="shared" si="1329"/>
        <v/>
      </c>
      <c r="AY111" s="2" t="str">
        <f t="shared" si="1329"/>
        <v/>
      </c>
      <c r="AZ111" s="2" t="str">
        <f t="shared" si="1329"/>
        <v/>
      </c>
      <c r="BA111" s="2" t="str">
        <f t="shared" si="1329"/>
        <v/>
      </c>
      <c r="BB111" s="2" t="str">
        <f t="shared" si="1329"/>
        <v/>
      </c>
      <c r="BC111" s="2" t="str">
        <f t="shared" si="1329"/>
        <v/>
      </c>
      <c r="BD111" s="2" t="str">
        <f t="shared" si="1329"/>
        <v/>
      </c>
      <c r="BE111" s="2" t="str">
        <f t="shared" si="1329"/>
        <v/>
      </c>
      <c r="BF111" s="2" t="str">
        <f t="shared" si="1173"/>
        <v/>
      </c>
      <c r="BG111" s="2" t="str">
        <f t="shared" si="817"/>
        <v/>
      </c>
      <c r="BH111" s="2" t="str">
        <f t="shared" si="818"/>
        <v/>
      </c>
      <c r="BI111" s="2" t="str">
        <f t="shared" si="819"/>
        <v/>
      </c>
      <c r="BJ111" s="2" t="str">
        <f t="shared" si="820"/>
        <v/>
      </c>
      <c r="BK111" s="2" t="str">
        <f t="shared" si="821"/>
        <v/>
      </c>
      <c r="BL111" s="2" t="str">
        <f t="shared" si="822"/>
        <v/>
      </c>
      <c r="BM111" s="2" t="str">
        <f t="shared" si="823"/>
        <v/>
      </c>
      <c r="BN111" s="2" t="str">
        <f t="shared" si="824"/>
        <v/>
      </c>
      <c r="BO111" s="2" t="str">
        <f t="shared" si="825"/>
        <v/>
      </c>
      <c r="BP111" s="2" t="str">
        <f t="shared" si="826"/>
        <v/>
      </c>
      <c r="BQ111" s="2" t="str">
        <f t="shared" si="827"/>
        <v/>
      </c>
      <c r="BR111" s="2" t="str">
        <f t="shared" si="828"/>
        <v/>
      </c>
      <c r="BS111" s="2" t="str">
        <f t="shared" si="829"/>
        <v/>
      </c>
      <c r="BT111" s="2" t="str">
        <f t="shared" si="830"/>
        <v/>
      </c>
      <c r="BU111" s="2" t="str">
        <f t="shared" si="831"/>
        <v/>
      </c>
      <c r="BV111" s="2" t="str">
        <f t="shared" si="832"/>
        <v/>
      </c>
      <c r="BW111" s="2" t="str">
        <f t="shared" si="833"/>
        <v/>
      </c>
      <c r="BX111" s="2" t="str">
        <f t="shared" si="834"/>
        <v/>
      </c>
      <c r="BY111" s="2" t="str">
        <f t="shared" si="835"/>
        <v/>
      </c>
      <c r="BZ111" s="2" t="str">
        <f t="shared" si="836"/>
        <v/>
      </c>
      <c r="CA111" s="2" t="str">
        <f t="shared" si="837"/>
        <v/>
      </c>
      <c r="CB111" s="2" t="str">
        <f t="shared" si="838"/>
        <v/>
      </c>
      <c r="CC111" s="2" t="str">
        <f t="shared" si="839"/>
        <v/>
      </c>
      <c r="CD111" s="14">
        <f t="shared" si="840"/>
        <v>0</v>
      </c>
      <c r="CE111" s="14" t="e">
        <f t="shared" ref="CE111:DA111" si="1330">CD111-$J$17</f>
        <v>#VALUE!</v>
      </c>
      <c r="CF111" s="14" t="e">
        <f t="shared" si="1330"/>
        <v>#VALUE!</v>
      </c>
      <c r="CG111" s="14" t="e">
        <f t="shared" si="1330"/>
        <v>#VALUE!</v>
      </c>
      <c r="CH111" s="14" t="e">
        <f t="shared" si="1330"/>
        <v>#VALUE!</v>
      </c>
      <c r="CI111" s="14" t="e">
        <f t="shared" si="1330"/>
        <v>#VALUE!</v>
      </c>
      <c r="CJ111" s="14" t="e">
        <f t="shared" si="1330"/>
        <v>#VALUE!</v>
      </c>
      <c r="CK111" s="14" t="e">
        <f t="shared" si="1330"/>
        <v>#VALUE!</v>
      </c>
      <c r="CL111" s="14" t="e">
        <f t="shared" si="1330"/>
        <v>#VALUE!</v>
      </c>
      <c r="CM111" s="14" t="e">
        <f t="shared" si="1330"/>
        <v>#VALUE!</v>
      </c>
      <c r="CN111" s="14" t="e">
        <f t="shared" si="1330"/>
        <v>#VALUE!</v>
      </c>
      <c r="CO111" s="14" t="e">
        <f t="shared" si="1330"/>
        <v>#VALUE!</v>
      </c>
      <c r="CP111" s="14" t="e">
        <f t="shared" si="1330"/>
        <v>#VALUE!</v>
      </c>
      <c r="CQ111" s="14" t="e">
        <f t="shared" si="1330"/>
        <v>#VALUE!</v>
      </c>
      <c r="CR111" s="14" t="e">
        <f t="shared" si="1330"/>
        <v>#VALUE!</v>
      </c>
      <c r="CS111" s="14" t="e">
        <f t="shared" si="1330"/>
        <v>#VALUE!</v>
      </c>
      <c r="CT111" s="14" t="e">
        <f t="shared" si="1330"/>
        <v>#VALUE!</v>
      </c>
      <c r="CU111" s="14" t="e">
        <f t="shared" si="1330"/>
        <v>#VALUE!</v>
      </c>
      <c r="CV111" s="14" t="e">
        <f t="shared" si="1330"/>
        <v>#VALUE!</v>
      </c>
      <c r="CW111" s="14" t="e">
        <f t="shared" si="1330"/>
        <v>#VALUE!</v>
      </c>
      <c r="CX111" s="14" t="e">
        <f t="shared" si="1330"/>
        <v>#VALUE!</v>
      </c>
      <c r="CY111" s="14" t="e">
        <f t="shared" si="1330"/>
        <v>#VALUE!</v>
      </c>
      <c r="CZ111" s="14" t="e">
        <f t="shared" si="1330"/>
        <v>#VALUE!</v>
      </c>
      <c r="DA111" s="14" t="e">
        <f t="shared" si="1330"/>
        <v>#VALUE!</v>
      </c>
      <c r="DB111" s="2">
        <f t="shared" si="1175"/>
        <v>0</v>
      </c>
      <c r="DC111" s="2">
        <f t="shared" si="1176"/>
        <v>0</v>
      </c>
      <c r="DD111" s="2">
        <f t="shared" si="1177"/>
        <v>0</v>
      </c>
      <c r="DE111" s="2">
        <f t="shared" si="1178"/>
        <v>0</v>
      </c>
      <c r="DF111" s="2">
        <f t="shared" si="1179"/>
        <v>0</v>
      </c>
      <c r="DG111" s="2">
        <f t="shared" si="1180"/>
        <v>0</v>
      </c>
      <c r="DH111" s="2">
        <f t="shared" si="1181"/>
        <v>0</v>
      </c>
      <c r="DI111" s="2">
        <f t="shared" si="1182"/>
        <v>0</v>
      </c>
      <c r="DJ111" s="2">
        <f t="shared" si="1183"/>
        <v>0</v>
      </c>
      <c r="DK111" s="2">
        <f t="shared" si="1184"/>
        <v>0</v>
      </c>
      <c r="DL111" s="2">
        <f t="shared" si="1185"/>
        <v>0</v>
      </c>
      <c r="DM111" s="2">
        <f t="shared" si="1186"/>
        <v>0</v>
      </c>
      <c r="DN111" s="2">
        <f t="shared" si="1187"/>
        <v>0</v>
      </c>
      <c r="DO111" s="2">
        <f t="shared" si="1188"/>
        <v>0</v>
      </c>
      <c r="DP111" s="2">
        <f t="shared" si="1189"/>
        <v>0</v>
      </c>
      <c r="DQ111" s="2">
        <f t="shared" si="1190"/>
        <v>0</v>
      </c>
      <c r="DR111" s="2">
        <f t="shared" si="1191"/>
        <v>0</v>
      </c>
      <c r="DS111" s="2">
        <f t="shared" si="1192"/>
        <v>0</v>
      </c>
      <c r="DT111" s="2">
        <f t="shared" si="1193"/>
        <v>0</v>
      </c>
      <c r="DU111" s="2">
        <f t="shared" si="1194"/>
        <v>0</v>
      </c>
      <c r="DV111" s="2">
        <f t="shared" si="1195"/>
        <v>0</v>
      </c>
      <c r="DW111" s="2">
        <f t="shared" si="1196"/>
        <v>0</v>
      </c>
      <c r="DX111" s="2">
        <f t="shared" si="1197"/>
        <v>0</v>
      </c>
      <c r="DY111" s="2">
        <f t="shared" si="1198"/>
        <v>0</v>
      </c>
      <c r="DZ111" s="2">
        <f t="shared" si="1199"/>
        <v>0</v>
      </c>
      <c r="EA111" s="2">
        <f t="shared" si="1200"/>
        <v>0</v>
      </c>
      <c r="EB111" s="2">
        <f t="shared" si="1201"/>
        <v>0</v>
      </c>
      <c r="EC111" s="2">
        <f t="shared" si="1202"/>
        <v>0</v>
      </c>
      <c r="ED111" s="2">
        <f t="shared" si="1203"/>
        <v>0</v>
      </c>
      <c r="EE111" s="2">
        <f t="shared" si="1204"/>
        <v>0</v>
      </c>
      <c r="EF111" s="2">
        <f t="shared" si="1205"/>
        <v>0</v>
      </c>
      <c r="EG111" s="2">
        <f t="shared" si="1206"/>
        <v>0</v>
      </c>
      <c r="EH111" s="2">
        <f t="shared" si="1207"/>
        <v>0</v>
      </c>
      <c r="EI111" s="2">
        <f t="shared" si="1208"/>
        <v>0</v>
      </c>
      <c r="EJ111" s="2">
        <f t="shared" si="1209"/>
        <v>0</v>
      </c>
      <c r="EK111" s="2">
        <f t="shared" si="1210"/>
        <v>0</v>
      </c>
      <c r="EL111" s="2">
        <f t="shared" si="1211"/>
        <v>0</v>
      </c>
      <c r="EM111" s="2">
        <f t="shared" si="1212"/>
        <v>0</v>
      </c>
      <c r="EN111" s="2">
        <f t="shared" si="1213"/>
        <v>0</v>
      </c>
      <c r="EO111" s="2">
        <f t="shared" si="1214"/>
        <v>0</v>
      </c>
      <c r="EP111" s="2">
        <f t="shared" si="1215"/>
        <v>0</v>
      </c>
      <c r="EQ111" s="2">
        <f t="shared" si="1216"/>
        <v>0</v>
      </c>
      <c r="ER111" s="2">
        <f t="shared" si="1217"/>
        <v>0</v>
      </c>
      <c r="ES111" s="2">
        <f t="shared" si="1218"/>
        <v>0</v>
      </c>
      <c r="ET111" s="2">
        <f t="shared" si="1219"/>
        <v>0</v>
      </c>
      <c r="EU111" s="2">
        <f t="shared" si="1220"/>
        <v>0</v>
      </c>
      <c r="EV111" s="2">
        <f t="shared" si="1221"/>
        <v>0</v>
      </c>
      <c r="EW111" s="2">
        <f t="shared" si="1222"/>
        <v>0</v>
      </c>
      <c r="EX111" s="2">
        <f t="shared" si="842"/>
        <v>1</v>
      </c>
      <c r="EY111" s="2" t="e">
        <f t="shared" si="843"/>
        <v>#VALUE!</v>
      </c>
      <c r="EZ111" s="2" t="e">
        <f t="shared" si="844"/>
        <v>#VALUE!</v>
      </c>
      <c r="FA111" s="2" t="e">
        <f t="shared" si="845"/>
        <v>#VALUE!</v>
      </c>
      <c r="FB111" s="2" t="e">
        <f t="shared" si="846"/>
        <v>#VALUE!</v>
      </c>
      <c r="FC111" s="2" t="e">
        <f t="shared" si="847"/>
        <v>#VALUE!</v>
      </c>
      <c r="FD111" s="2" t="e">
        <f t="shared" si="848"/>
        <v>#VALUE!</v>
      </c>
      <c r="FE111" s="2" t="e">
        <f t="shared" si="849"/>
        <v>#VALUE!</v>
      </c>
      <c r="FF111" s="2" t="e">
        <f t="shared" si="850"/>
        <v>#VALUE!</v>
      </c>
      <c r="FG111" s="2" t="e">
        <f t="shared" si="851"/>
        <v>#VALUE!</v>
      </c>
      <c r="FH111" s="2" t="e">
        <f t="shared" si="852"/>
        <v>#VALUE!</v>
      </c>
      <c r="FI111" s="2" t="e">
        <f t="shared" si="853"/>
        <v>#VALUE!</v>
      </c>
      <c r="FJ111" s="2" t="e">
        <f t="shared" si="854"/>
        <v>#VALUE!</v>
      </c>
      <c r="FK111" s="2" t="e">
        <f t="shared" si="855"/>
        <v>#VALUE!</v>
      </c>
      <c r="FL111" s="2" t="e">
        <f t="shared" si="856"/>
        <v>#VALUE!</v>
      </c>
      <c r="FM111" s="2" t="e">
        <f t="shared" si="857"/>
        <v>#VALUE!</v>
      </c>
      <c r="FN111" s="2" t="e">
        <f t="shared" si="858"/>
        <v>#VALUE!</v>
      </c>
      <c r="FO111" s="2" t="e">
        <f t="shared" si="859"/>
        <v>#VALUE!</v>
      </c>
      <c r="FP111" s="2" t="e">
        <f t="shared" si="860"/>
        <v>#VALUE!</v>
      </c>
      <c r="FQ111" s="2" t="e">
        <f t="shared" si="861"/>
        <v>#VALUE!</v>
      </c>
      <c r="FR111" s="2" t="e">
        <f t="shared" si="862"/>
        <v>#VALUE!</v>
      </c>
      <c r="FS111" s="2" t="e">
        <f t="shared" si="863"/>
        <v>#VALUE!</v>
      </c>
      <c r="FT111" s="2" t="e">
        <f t="shared" si="864"/>
        <v>#VALUE!</v>
      </c>
      <c r="FU111" s="2" t="e">
        <f t="shared" si="865"/>
        <v>#VALUE!</v>
      </c>
      <c r="FV111" s="2">
        <f t="shared" si="866"/>
        <v>1</v>
      </c>
      <c r="FW111" s="2" t="e">
        <f t="shared" si="867"/>
        <v>#VALUE!</v>
      </c>
      <c r="FX111" s="2" t="e">
        <f t="shared" si="868"/>
        <v>#VALUE!</v>
      </c>
      <c r="FY111" s="2" t="e">
        <f t="shared" si="869"/>
        <v>#VALUE!</v>
      </c>
      <c r="FZ111" s="2" t="e">
        <f t="shared" si="870"/>
        <v>#VALUE!</v>
      </c>
      <c r="GA111" s="2" t="e">
        <f t="shared" si="871"/>
        <v>#VALUE!</v>
      </c>
      <c r="GB111" s="2" t="e">
        <f t="shared" si="872"/>
        <v>#VALUE!</v>
      </c>
      <c r="GC111" s="2" t="e">
        <f t="shared" si="873"/>
        <v>#VALUE!</v>
      </c>
      <c r="GD111" s="2" t="e">
        <f t="shared" si="874"/>
        <v>#VALUE!</v>
      </c>
      <c r="GE111" s="2" t="e">
        <f t="shared" si="875"/>
        <v>#VALUE!</v>
      </c>
      <c r="GF111" s="2" t="e">
        <f t="shared" si="876"/>
        <v>#VALUE!</v>
      </c>
      <c r="GG111" s="2" t="e">
        <f t="shared" si="877"/>
        <v>#VALUE!</v>
      </c>
      <c r="GH111" s="2" t="e">
        <f t="shared" si="878"/>
        <v>#VALUE!</v>
      </c>
      <c r="GI111" s="2" t="e">
        <f t="shared" si="879"/>
        <v>#VALUE!</v>
      </c>
      <c r="GJ111" s="2" t="e">
        <f t="shared" si="880"/>
        <v>#VALUE!</v>
      </c>
      <c r="GK111" s="2" t="e">
        <f t="shared" si="881"/>
        <v>#VALUE!</v>
      </c>
      <c r="GL111" s="2" t="e">
        <f t="shared" si="882"/>
        <v>#VALUE!</v>
      </c>
      <c r="GM111" s="2" t="e">
        <f t="shared" si="883"/>
        <v>#VALUE!</v>
      </c>
      <c r="GN111" s="2" t="e">
        <f t="shared" si="884"/>
        <v>#VALUE!</v>
      </c>
      <c r="GO111" s="2" t="e">
        <f t="shared" si="885"/>
        <v>#VALUE!</v>
      </c>
      <c r="GP111" s="2" t="e">
        <f t="shared" si="886"/>
        <v>#VALUE!</v>
      </c>
      <c r="GQ111" s="2" t="e">
        <f t="shared" si="887"/>
        <v>#VALUE!</v>
      </c>
      <c r="GR111" s="2" t="e">
        <f t="shared" si="888"/>
        <v>#VALUE!</v>
      </c>
      <c r="GS111" s="2" t="e">
        <f t="shared" si="889"/>
        <v>#VALUE!</v>
      </c>
      <c r="GT111" s="2">
        <f t="shared" si="890"/>
        <v>1</v>
      </c>
      <c r="GU111" s="2" t="e">
        <f t="shared" si="891"/>
        <v>#VALUE!</v>
      </c>
      <c r="GV111" s="2" t="e">
        <f t="shared" si="892"/>
        <v>#VALUE!</v>
      </c>
      <c r="GW111" s="2" t="e">
        <f t="shared" si="893"/>
        <v>#VALUE!</v>
      </c>
      <c r="GX111" s="2" t="e">
        <f t="shared" si="894"/>
        <v>#VALUE!</v>
      </c>
      <c r="GY111" s="2" t="e">
        <f t="shared" si="895"/>
        <v>#VALUE!</v>
      </c>
      <c r="GZ111" s="2" t="e">
        <f t="shared" si="896"/>
        <v>#VALUE!</v>
      </c>
      <c r="HA111" s="2" t="e">
        <f t="shared" si="897"/>
        <v>#VALUE!</v>
      </c>
      <c r="HB111" s="2" t="e">
        <f t="shared" si="898"/>
        <v>#VALUE!</v>
      </c>
      <c r="HC111" s="2" t="e">
        <f t="shared" si="899"/>
        <v>#VALUE!</v>
      </c>
      <c r="HD111" s="2" t="e">
        <f t="shared" si="900"/>
        <v>#VALUE!</v>
      </c>
      <c r="HE111" s="2" t="e">
        <f t="shared" si="901"/>
        <v>#VALUE!</v>
      </c>
      <c r="HF111" s="2" t="e">
        <f t="shared" si="902"/>
        <v>#VALUE!</v>
      </c>
      <c r="HG111" s="2" t="e">
        <f t="shared" si="903"/>
        <v>#VALUE!</v>
      </c>
      <c r="HH111" s="2" t="e">
        <f t="shared" si="904"/>
        <v>#VALUE!</v>
      </c>
      <c r="HI111" s="2" t="e">
        <f t="shared" si="905"/>
        <v>#VALUE!</v>
      </c>
      <c r="HJ111" s="2" t="e">
        <f t="shared" si="906"/>
        <v>#VALUE!</v>
      </c>
      <c r="HK111" s="2" t="e">
        <f t="shared" si="907"/>
        <v>#VALUE!</v>
      </c>
      <c r="HL111" s="2" t="e">
        <f t="shared" si="908"/>
        <v>#VALUE!</v>
      </c>
      <c r="HM111" s="2" t="e">
        <f t="shared" si="909"/>
        <v>#VALUE!</v>
      </c>
      <c r="HN111" s="2" t="e">
        <f t="shared" si="910"/>
        <v>#VALUE!</v>
      </c>
      <c r="HO111" s="2" t="e">
        <f t="shared" si="911"/>
        <v>#VALUE!</v>
      </c>
      <c r="HP111" s="2" t="e">
        <f t="shared" si="912"/>
        <v>#VALUE!</v>
      </c>
      <c r="HQ111" s="2" t="e">
        <f t="shared" si="913"/>
        <v>#VALUE!</v>
      </c>
      <c r="HR111" s="2">
        <f t="shared" si="914"/>
        <v>1</v>
      </c>
      <c r="HS111" s="2" t="e">
        <f t="shared" si="915"/>
        <v>#VALUE!</v>
      </c>
      <c r="HT111" s="2" t="e">
        <f t="shared" si="916"/>
        <v>#VALUE!</v>
      </c>
      <c r="HU111" s="2" t="e">
        <f t="shared" si="917"/>
        <v>#VALUE!</v>
      </c>
      <c r="HV111" s="2" t="e">
        <f t="shared" si="918"/>
        <v>#VALUE!</v>
      </c>
      <c r="HW111" s="2" t="e">
        <f t="shared" si="919"/>
        <v>#VALUE!</v>
      </c>
      <c r="HX111" s="2" t="e">
        <f t="shared" si="920"/>
        <v>#VALUE!</v>
      </c>
      <c r="HY111" s="2" t="e">
        <f t="shared" si="921"/>
        <v>#VALUE!</v>
      </c>
      <c r="HZ111" s="2" t="e">
        <f t="shared" si="922"/>
        <v>#VALUE!</v>
      </c>
      <c r="IA111" s="2" t="e">
        <f t="shared" si="923"/>
        <v>#VALUE!</v>
      </c>
      <c r="IB111" s="2" t="e">
        <f t="shared" si="924"/>
        <v>#VALUE!</v>
      </c>
      <c r="IC111" s="2" t="e">
        <f t="shared" si="925"/>
        <v>#VALUE!</v>
      </c>
      <c r="ID111" s="2" t="e">
        <f t="shared" si="926"/>
        <v>#VALUE!</v>
      </c>
      <c r="IE111" s="2" t="e">
        <f t="shared" si="927"/>
        <v>#VALUE!</v>
      </c>
      <c r="IF111" s="2" t="e">
        <f t="shared" si="928"/>
        <v>#VALUE!</v>
      </c>
      <c r="IG111" s="2" t="e">
        <f t="shared" si="929"/>
        <v>#VALUE!</v>
      </c>
      <c r="IH111" s="2" t="e">
        <f t="shared" si="930"/>
        <v>#VALUE!</v>
      </c>
      <c r="II111" s="2" t="e">
        <f t="shared" si="931"/>
        <v>#VALUE!</v>
      </c>
      <c r="IJ111" s="2" t="e">
        <f t="shared" si="932"/>
        <v>#VALUE!</v>
      </c>
      <c r="IK111" s="2" t="e">
        <f t="shared" si="933"/>
        <v>#VALUE!</v>
      </c>
      <c r="IL111" s="2" t="e">
        <f t="shared" si="934"/>
        <v>#VALUE!</v>
      </c>
      <c r="IM111" s="2" t="e">
        <f t="shared" si="935"/>
        <v>#VALUE!</v>
      </c>
      <c r="IN111" s="2" t="e">
        <f t="shared" si="936"/>
        <v>#VALUE!</v>
      </c>
      <c r="IO111" s="2" t="e">
        <f t="shared" si="937"/>
        <v>#VALUE!</v>
      </c>
      <c r="IP111" s="2">
        <f t="shared" si="938"/>
        <v>0</v>
      </c>
      <c r="IQ111" s="2" t="e">
        <f t="shared" si="939"/>
        <v>#VALUE!</v>
      </c>
      <c r="IR111" s="2" t="e">
        <f t="shared" si="940"/>
        <v>#VALUE!</v>
      </c>
      <c r="IS111" s="2" t="e">
        <f t="shared" si="941"/>
        <v>#VALUE!</v>
      </c>
      <c r="IT111" s="2" t="e">
        <f t="shared" si="942"/>
        <v>#VALUE!</v>
      </c>
      <c r="IU111" s="2" t="e">
        <f t="shared" si="943"/>
        <v>#VALUE!</v>
      </c>
      <c r="IV111" s="2" t="e">
        <f t="shared" si="944"/>
        <v>#VALUE!</v>
      </c>
      <c r="IW111" s="2" t="e">
        <f t="shared" si="945"/>
        <v>#VALUE!</v>
      </c>
      <c r="IX111" s="2" t="e">
        <f t="shared" si="946"/>
        <v>#VALUE!</v>
      </c>
      <c r="IY111" s="2" t="e">
        <f t="shared" si="947"/>
        <v>#VALUE!</v>
      </c>
      <c r="IZ111" s="2" t="e">
        <f t="shared" si="948"/>
        <v>#VALUE!</v>
      </c>
      <c r="JA111" s="2" t="e">
        <f t="shared" si="949"/>
        <v>#VALUE!</v>
      </c>
      <c r="JB111" s="2" t="e">
        <f t="shared" si="950"/>
        <v>#VALUE!</v>
      </c>
      <c r="JC111" s="2" t="e">
        <f t="shared" si="951"/>
        <v>#VALUE!</v>
      </c>
      <c r="JD111" s="2" t="e">
        <f t="shared" si="952"/>
        <v>#VALUE!</v>
      </c>
      <c r="JE111" s="2" t="e">
        <f t="shared" si="953"/>
        <v>#VALUE!</v>
      </c>
      <c r="JF111" s="2" t="e">
        <f t="shared" si="954"/>
        <v>#VALUE!</v>
      </c>
      <c r="JG111" s="2" t="e">
        <f t="shared" si="955"/>
        <v>#VALUE!</v>
      </c>
      <c r="JH111" s="2" t="e">
        <f t="shared" si="956"/>
        <v>#VALUE!</v>
      </c>
      <c r="JI111" s="2" t="e">
        <f t="shared" si="957"/>
        <v>#VALUE!</v>
      </c>
      <c r="JJ111" s="2" t="e">
        <f t="shared" si="958"/>
        <v>#VALUE!</v>
      </c>
      <c r="JK111" s="2" t="e">
        <f t="shared" si="959"/>
        <v>#VALUE!</v>
      </c>
      <c r="JL111" s="2" t="e">
        <f t="shared" si="960"/>
        <v>#VALUE!</v>
      </c>
      <c r="JM111" s="2" t="e">
        <f t="shared" si="961"/>
        <v>#VALUE!</v>
      </c>
      <c r="JN111" s="2">
        <f t="shared" si="962"/>
        <v>0</v>
      </c>
      <c r="JO111" s="2" t="e">
        <f t="shared" si="963"/>
        <v>#VALUE!</v>
      </c>
      <c r="JP111" s="2" t="e">
        <f t="shared" si="964"/>
        <v>#VALUE!</v>
      </c>
      <c r="JQ111" s="2" t="e">
        <f t="shared" si="965"/>
        <v>#VALUE!</v>
      </c>
      <c r="JR111" s="2" t="e">
        <f t="shared" si="966"/>
        <v>#VALUE!</v>
      </c>
      <c r="JS111" s="2" t="e">
        <f t="shared" si="967"/>
        <v>#VALUE!</v>
      </c>
      <c r="JT111" s="2" t="e">
        <f t="shared" si="968"/>
        <v>#VALUE!</v>
      </c>
      <c r="JU111" s="2" t="e">
        <f t="shared" si="969"/>
        <v>#VALUE!</v>
      </c>
      <c r="JV111" s="2" t="e">
        <f t="shared" si="970"/>
        <v>#VALUE!</v>
      </c>
      <c r="JW111" s="2" t="e">
        <f t="shared" si="971"/>
        <v>#VALUE!</v>
      </c>
      <c r="JX111" s="2" t="e">
        <f t="shared" si="972"/>
        <v>#VALUE!</v>
      </c>
      <c r="JY111" s="2" t="e">
        <f t="shared" si="973"/>
        <v>#VALUE!</v>
      </c>
      <c r="JZ111" s="2" t="e">
        <f t="shared" si="974"/>
        <v>#VALUE!</v>
      </c>
      <c r="KA111" s="2" t="e">
        <f t="shared" si="975"/>
        <v>#VALUE!</v>
      </c>
      <c r="KB111" s="2" t="e">
        <f t="shared" si="976"/>
        <v>#VALUE!</v>
      </c>
      <c r="KC111" s="2" t="e">
        <f t="shared" si="977"/>
        <v>#VALUE!</v>
      </c>
      <c r="KD111" s="2" t="e">
        <f t="shared" si="978"/>
        <v>#VALUE!</v>
      </c>
      <c r="KE111" s="2" t="e">
        <f t="shared" si="979"/>
        <v>#VALUE!</v>
      </c>
      <c r="KF111" s="2" t="e">
        <f t="shared" si="980"/>
        <v>#VALUE!</v>
      </c>
      <c r="KG111" s="2" t="e">
        <f t="shared" si="981"/>
        <v>#VALUE!</v>
      </c>
      <c r="KH111" s="2" t="e">
        <f t="shared" si="982"/>
        <v>#VALUE!</v>
      </c>
      <c r="KI111" s="2" t="e">
        <f t="shared" si="983"/>
        <v>#VALUE!</v>
      </c>
      <c r="KJ111" s="2" t="e">
        <f t="shared" si="984"/>
        <v>#VALUE!</v>
      </c>
      <c r="KK111" s="2" t="e">
        <f t="shared" si="985"/>
        <v>#VALUE!</v>
      </c>
      <c r="KL111" s="2">
        <f t="shared" si="986"/>
        <v>0</v>
      </c>
      <c r="KM111" s="2" t="e">
        <f t="shared" si="987"/>
        <v>#VALUE!</v>
      </c>
      <c r="KN111" s="2" t="e">
        <f t="shared" si="988"/>
        <v>#VALUE!</v>
      </c>
      <c r="KO111" s="2" t="e">
        <f t="shared" si="989"/>
        <v>#VALUE!</v>
      </c>
      <c r="KP111" s="2" t="e">
        <f t="shared" si="990"/>
        <v>#VALUE!</v>
      </c>
      <c r="KQ111" s="2" t="e">
        <f t="shared" si="991"/>
        <v>#VALUE!</v>
      </c>
      <c r="KR111" s="2" t="e">
        <f t="shared" si="992"/>
        <v>#VALUE!</v>
      </c>
      <c r="KS111" s="2" t="e">
        <f t="shared" si="993"/>
        <v>#VALUE!</v>
      </c>
      <c r="KT111" s="2" t="e">
        <f t="shared" si="994"/>
        <v>#VALUE!</v>
      </c>
      <c r="KU111" s="2" t="e">
        <f t="shared" si="995"/>
        <v>#VALUE!</v>
      </c>
      <c r="KV111" s="2" t="e">
        <f t="shared" si="996"/>
        <v>#VALUE!</v>
      </c>
      <c r="KW111" s="2" t="e">
        <f t="shared" si="997"/>
        <v>#VALUE!</v>
      </c>
      <c r="KX111" s="2" t="e">
        <f t="shared" si="998"/>
        <v>#VALUE!</v>
      </c>
      <c r="KY111" s="2" t="e">
        <f t="shared" si="999"/>
        <v>#VALUE!</v>
      </c>
      <c r="KZ111" s="2" t="e">
        <f t="shared" si="1000"/>
        <v>#VALUE!</v>
      </c>
      <c r="LA111" s="2" t="e">
        <f t="shared" si="1001"/>
        <v>#VALUE!</v>
      </c>
      <c r="LB111" s="2" t="e">
        <f t="shared" si="1002"/>
        <v>#VALUE!</v>
      </c>
      <c r="LC111" s="2" t="e">
        <f t="shared" si="1003"/>
        <v>#VALUE!</v>
      </c>
      <c r="LD111" s="2" t="e">
        <f t="shared" si="1004"/>
        <v>#VALUE!</v>
      </c>
      <c r="LE111" s="2" t="e">
        <f t="shared" si="1005"/>
        <v>#VALUE!</v>
      </c>
      <c r="LF111" s="2" t="e">
        <f t="shared" si="1006"/>
        <v>#VALUE!</v>
      </c>
      <c r="LG111" s="2" t="e">
        <f t="shared" si="1007"/>
        <v>#VALUE!</v>
      </c>
      <c r="LH111" s="2" t="e">
        <f t="shared" si="1008"/>
        <v>#VALUE!</v>
      </c>
      <c r="LI111" s="2" t="e">
        <f t="shared" si="1009"/>
        <v>#VALUE!</v>
      </c>
      <c r="LJ111" s="2">
        <f t="shared" si="1010"/>
        <v>0</v>
      </c>
      <c r="LK111" s="2" t="e">
        <f t="shared" si="1011"/>
        <v>#VALUE!</v>
      </c>
      <c r="LL111" s="2" t="e">
        <f t="shared" si="1012"/>
        <v>#VALUE!</v>
      </c>
      <c r="LM111" s="2" t="e">
        <f t="shared" si="1013"/>
        <v>#VALUE!</v>
      </c>
      <c r="LN111" s="2" t="e">
        <f t="shared" si="1014"/>
        <v>#VALUE!</v>
      </c>
      <c r="LO111" s="2" t="e">
        <f t="shared" si="1015"/>
        <v>#VALUE!</v>
      </c>
      <c r="LP111" s="2" t="e">
        <f t="shared" si="1016"/>
        <v>#VALUE!</v>
      </c>
      <c r="LQ111" s="2" t="e">
        <f t="shared" si="1017"/>
        <v>#VALUE!</v>
      </c>
      <c r="LR111" s="2" t="e">
        <f t="shared" si="1018"/>
        <v>#VALUE!</v>
      </c>
      <c r="LS111" s="2" t="e">
        <f t="shared" si="1019"/>
        <v>#VALUE!</v>
      </c>
      <c r="LT111" s="2" t="e">
        <f t="shared" si="1020"/>
        <v>#VALUE!</v>
      </c>
      <c r="LU111" s="2" t="e">
        <f t="shared" si="1021"/>
        <v>#VALUE!</v>
      </c>
      <c r="LV111" s="2" t="e">
        <f t="shared" si="1022"/>
        <v>#VALUE!</v>
      </c>
      <c r="LW111" s="2" t="e">
        <f t="shared" si="1023"/>
        <v>#VALUE!</v>
      </c>
      <c r="LX111" s="2" t="e">
        <f t="shared" si="1024"/>
        <v>#VALUE!</v>
      </c>
      <c r="LY111" s="2" t="e">
        <f t="shared" si="1025"/>
        <v>#VALUE!</v>
      </c>
      <c r="LZ111" s="2" t="e">
        <f t="shared" si="1026"/>
        <v>#VALUE!</v>
      </c>
      <c r="MA111" s="2" t="e">
        <f t="shared" si="1027"/>
        <v>#VALUE!</v>
      </c>
      <c r="MB111" s="2" t="e">
        <f t="shared" si="1028"/>
        <v>#VALUE!</v>
      </c>
      <c r="MC111" s="2" t="e">
        <f t="shared" si="1029"/>
        <v>#VALUE!</v>
      </c>
      <c r="MD111" s="2" t="e">
        <f t="shared" si="1030"/>
        <v>#VALUE!</v>
      </c>
      <c r="ME111" s="2" t="e">
        <f t="shared" si="1031"/>
        <v>#VALUE!</v>
      </c>
      <c r="MF111" s="2" t="e">
        <f t="shared" si="1032"/>
        <v>#VALUE!</v>
      </c>
      <c r="MG111" s="2" t="e">
        <f t="shared" si="1033"/>
        <v>#VALUE!</v>
      </c>
      <c r="MH111" s="2">
        <f t="shared" si="1034"/>
        <v>1</v>
      </c>
      <c r="MI111" s="2" t="e">
        <f t="shared" si="1035"/>
        <v>#VALUE!</v>
      </c>
      <c r="MJ111" s="2" t="e">
        <f t="shared" si="1036"/>
        <v>#VALUE!</v>
      </c>
      <c r="MK111" s="2" t="e">
        <f t="shared" si="1037"/>
        <v>#VALUE!</v>
      </c>
      <c r="ML111" s="2" t="e">
        <f t="shared" si="1038"/>
        <v>#VALUE!</v>
      </c>
      <c r="MM111" s="2" t="e">
        <f t="shared" si="1039"/>
        <v>#VALUE!</v>
      </c>
      <c r="MN111" s="2" t="e">
        <f t="shared" si="1040"/>
        <v>#VALUE!</v>
      </c>
      <c r="MO111" s="2" t="e">
        <f t="shared" si="1041"/>
        <v>#VALUE!</v>
      </c>
      <c r="MP111" s="2" t="e">
        <f t="shared" si="1042"/>
        <v>#VALUE!</v>
      </c>
      <c r="MQ111" s="2" t="e">
        <f t="shared" si="1043"/>
        <v>#VALUE!</v>
      </c>
      <c r="MR111" s="2" t="e">
        <f t="shared" si="1044"/>
        <v>#VALUE!</v>
      </c>
      <c r="MS111" s="2" t="e">
        <f t="shared" si="1045"/>
        <v>#VALUE!</v>
      </c>
      <c r="MT111" s="2" t="e">
        <f t="shared" si="1046"/>
        <v>#VALUE!</v>
      </c>
      <c r="MU111" s="2" t="e">
        <f t="shared" si="1047"/>
        <v>#VALUE!</v>
      </c>
      <c r="MV111" s="2" t="e">
        <f t="shared" si="1048"/>
        <v>#VALUE!</v>
      </c>
      <c r="MW111" s="2" t="e">
        <f t="shared" si="1049"/>
        <v>#VALUE!</v>
      </c>
      <c r="MX111" s="2" t="e">
        <f t="shared" si="1050"/>
        <v>#VALUE!</v>
      </c>
      <c r="MY111" s="2" t="e">
        <f t="shared" si="1051"/>
        <v>#VALUE!</v>
      </c>
      <c r="MZ111" s="2" t="e">
        <f t="shared" si="1052"/>
        <v>#VALUE!</v>
      </c>
      <c r="NA111" s="2" t="e">
        <f t="shared" si="1053"/>
        <v>#VALUE!</v>
      </c>
      <c r="NB111" s="2" t="e">
        <f t="shared" si="1054"/>
        <v>#VALUE!</v>
      </c>
      <c r="NC111" s="2" t="e">
        <f t="shared" si="1055"/>
        <v>#VALUE!</v>
      </c>
      <c r="ND111" s="2" t="e">
        <f t="shared" si="1056"/>
        <v>#VALUE!</v>
      </c>
      <c r="NE111" s="2" t="e">
        <f t="shared" si="1057"/>
        <v>#VALUE!</v>
      </c>
      <c r="NF111" s="2">
        <f t="shared" si="1223"/>
        <v>0</v>
      </c>
      <c r="NG111" s="2">
        <f t="shared" si="1058"/>
        <v>0</v>
      </c>
      <c r="NH111" s="2">
        <f t="shared" si="1059"/>
        <v>0</v>
      </c>
      <c r="NI111" s="2">
        <f t="shared" si="1060"/>
        <v>0</v>
      </c>
      <c r="NJ111" s="2">
        <f t="shared" si="1061"/>
        <v>0</v>
      </c>
      <c r="NK111" s="2">
        <f t="shared" si="1062"/>
        <v>0</v>
      </c>
      <c r="NL111" s="2">
        <f t="shared" si="1063"/>
        <v>0</v>
      </c>
      <c r="NM111" s="2">
        <f t="shared" si="1064"/>
        <v>0</v>
      </c>
      <c r="NN111" s="2">
        <f t="shared" si="1065"/>
        <v>0</v>
      </c>
      <c r="NO111" s="2">
        <f t="shared" si="1066"/>
        <v>0</v>
      </c>
      <c r="NP111" s="2">
        <f t="shared" si="1067"/>
        <v>0</v>
      </c>
      <c r="NQ111" s="2">
        <f t="shared" si="1068"/>
        <v>0</v>
      </c>
      <c r="NR111" s="2">
        <f t="shared" si="1069"/>
        <v>0</v>
      </c>
      <c r="NS111" s="2">
        <f t="shared" si="1070"/>
        <v>0</v>
      </c>
      <c r="NT111" s="2">
        <f t="shared" si="1071"/>
        <v>0</v>
      </c>
      <c r="NU111" s="2">
        <f t="shared" si="1072"/>
        <v>0</v>
      </c>
      <c r="NV111" s="2">
        <f t="shared" si="1073"/>
        <v>0</v>
      </c>
      <c r="NW111" s="2">
        <f t="shared" si="1074"/>
        <v>0</v>
      </c>
      <c r="NX111" s="2">
        <f t="shared" si="1075"/>
        <v>0</v>
      </c>
      <c r="NY111" s="2">
        <f t="shared" si="1076"/>
        <v>0</v>
      </c>
      <c r="NZ111" s="2">
        <f t="shared" si="1077"/>
        <v>0</v>
      </c>
      <c r="OA111" s="2">
        <f t="shared" si="1078"/>
        <v>0</v>
      </c>
      <c r="OB111" s="2">
        <f t="shared" si="1079"/>
        <v>0</v>
      </c>
      <c r="OC111" s="2">
        <f t="shared" si="1080"/>
        <v>0</v>
      </c>
      <c r="OD111" s="2">
        <f>IF(AND(NF111&gt;'Graph Creator'!$K$4,'Detalle de Cuentas'!NF111&lt;='Graph Creator'!$L$4),1,0)</f>
        <v>0</v>
      </c>
      <c r="OE111" s="2">
        <f>IF(AND(NG111&gt;'Graph Creator'!$K$4,'Detalle de Cuentas'!NG111&lt;='Graph Creator'!$L$4),1,0)</f>
        <v>0</v>
      </c>
      <c r="OF111" s="2">
        <f>IF(AND(NH111&gt;'Graph Creator'!$K$4,'Detalle de Cuentas'!NH111&lt;='Graph Creator'!$L$4),1,0)</f>
        <v>0</v>
      </c>
      <c r="OG111" s="2">
        <f>IF(AND(NI111&gt;'Graph Creator'!$K$4,'Detalle de Cuentas'!NI111&lt;='Graph Creator'!$L$4),1,0)</f>
        <v>0</v>
      </c>
      <c r="OH111" s="2">
        <f>IF(AND(NJ111&gt;'Graph Creator'!$K$4,'Detalle de Cuentas'!NJ111&lt;='Graph Creator'!$L$4),1,0)</f>
        <v>0</v>
      </c>
      <c r="OI111" s="2">
        <f>IF(AND(NK111&gt;'Graph Creator'!$K$4,'Detalle de Cuentas'!NK111&lt;='Graph Creator'!$L$4),1,0)</f>
        <v>0</v>
      </c>
      <c r="OJ111" s="2">
        <f>IF(AND(NL111&gt;'Graph Creator'!$K$4,'Detalle de Cuentas'!NL111&lt;='Graph Creator'!$L$4),1,0)</f>
        <v>0</v>
      </c>
      <c r="OK111" s="2">
        <f>IF(AND(NM111&gt;'Graph Creator'!$K$4,'Detalle de Cuentas'!NM111&lt;='Graph Creator'!$L$4),1,0)</f>
        <v>0</v>
      </c>
      <c r="OL111" s="2">
        <f>IF(AND(NN111&gt;'Graph Creator'!$K$4,'Detalle de Cuentas'!NN111&lt;='Graph Creator'!$L$4),1,0)</f>
        <v>0</v>
      </c>
      <c r="OM111" s="2">
        <f>IF(AND(NO111&gt;'Graph Creator'!$K$4,'Detalle de Cuentas'!NO111&lt;='Graph Creator'!$L$4),1,0)</f>
        <v>0</v>
      </c>
      <c r="ON111" s="2">
        <f>IF(AND(NP111&gt;'Graph Creator'!$K$4,'Detalle de Cuentas'!NP111&lt;='Graph Creator'!$L$4),1,0)</f>
        <v>0</v>
      </c>
      <c r="OO111" s="2">
        <f>IF(AND(NQ111&gt;'Graph Creator'!$K$4,'Detalle de Cuentas'!NQ111&lt;='Graph Creator'!$L$4),1,0)</f>
        <v>0</v>
      </c>
      <c r="OP111" s="2">
        <f>IF(AND(NR111&gt;'Graph Creator'!$K$4,'Detalle de Cuentas'!NR111&lt;='Graph Creator'!$L$4),1,0)</f>
        <v>0</v>
      </c>
      <c r="OQ111" s="2">
        <f>IF(AND(NS111&gt;'Graph Creator'!$K$4,'Detalle de Cuentas'!NS111&lt;='Graph Creator'!$L$4),1,0)</f>
        <v>0</v>
      </c>
      <c r="OR111" s="2">
        <f>IF(AND(NT111&gt;'Graph Creator'!$K$4,'Detalle de Cuentas'!NT111&lt;='Graph Creator'!$L$4),1,0)</f>
        <v>0</v>
      </c>
      <c r="OS111" s="2">
        <f>IF(AND(NU111&gt;'Graph Creator'!$K$4,'Detalle de Cuentas'!NU111&lt;='Graph Creator'!$L$4),1,0)</f>
        <v>0</v>
      </c>
      <c r="OT111" s="2">
        <f>IF(AND(NV111&gt;'Graph Creator'!$K$4,'Detalle de Cuentas'!NV111&lt;='Graph Creator'!$L$4),1,0)</f>
        <v>0</v>
      </c>
      <c r="OU111" s="2">
        <f>IF(AND(NW111&gt;'Graph Creator'!$K$4,'Detalle de Cuentas'!NW111&lt;='Graph Creator'!$L$4),1,0)</f>
        <v>0</v>
      </c>
      <c r="OV111" s="2">
        <f>IF(AND(NX111&gt;'Graph Creator'!$K$4,'Detalle de Cuentas'!NX111&lt;='Graph Creator'!$L$4),1,0)</f>
        <v>0</v>
      </c>
      <c r="OW111" s="2">
        <f>IF(AND(NY111&gt;'Graph Creator'!$K$4,'Detalle de Cuentas'!NY111&lt;='Graph Creator'!$L$4),1,0)</f>
        <v>0</v>
      </c>
      <c r="OX111" s="2">
        <f>IF(AND(NZ111&gt;'Graph Creator'!$K$4,'Detalle de Cuentas'!NZ111&lt;='Graph Creator'!$L$4),1,0)</f>
        <v>0</v>
      </c>
      <c r="OY111" s="2">
        <f>IF(AND(OA111&gt;'Graph Creator'!$K$4,'Detalle de Cuentas'!OA111&lt;='Graph Creator'!$L$4),1,0)</f>
        <v>0</v>
      </c>
      <c r="OZ111" s="2">
        <f>IF(AND(OB111&gt;'Graph Creator'!$K$4,'Detalle de Cuentas'!OB111&lt;='Graph Creator'!$L$4),1,0)</f>
        <v>0</v>
      </c>
      <c r="PA111" s="2">
        <f>IF(AND(OC111&gt;'Graph Creator'!$K$4,'Detalle de Cuentas'!OC111&lt;='Graph Creator'!$L$4),1,0)</f>
        <v>0</v>
      </c>
      <c r="PB111" s="2">
        <f>IF(AND(NF111&gt;'Graph Creator'!$L$4,'Detalle de Cuentas'!NF111&lt;='Graph Creator'!$M$4),1,0)</f>
        <v>0</v>
      </c>
      <c r="PC111" s="2">
        <f>IF(AND(NG111&gt;'Graph Creator'!$L$4,'Detalle de Cuentas'!NG111&lt;='Graph Creator'!$M$4),1,0)</f>
        <v>0</v>
      </c>
      <c r="PD111" s="2">
        <f>IF(AND(NH111&gt;'Graph Creator'!$L$4,'Detalle de Cuentas'!NH111&lt;='Graph Creator'!$M$4),1,0)</f>
        <v>0</v>
      </c>
      <c r="PE111" s="2">
        <f>IF(AND(NI111&gt;'Graph Creator'!$L$4,'Detalle de Cuentas'!NI111&lt;='Graph Creator'!$M$4),1,0)</f>
        <v>0</v>
      </c>
      <c r="PF111" s="2">
        <f>IF(AND(NJ111&gt;'Graph Creator'!$L$4,'Detalle de Cuentas'!NJ111&lt;='Graph Creator'!$M$4),1,0)</f>
        <v>0</v>
      </c>
      <c r="PG111" s="2">
        <f>IF(AND(NK111&gt;'Graph Creator'!$L$4,'Detalle de Cuentas'!NK111&lt;='Graph Creator'!$M$4),1,0)</f>
        <v>0</v>
      </c>
      <c r="PH111" s="2">
        <f>IF(AND(NL111&gt;'Graph Creator'!$L$4,'Detalle de Cuentas'!NL111&lt;='Graph Creator'!$M$4),1,0)</f>
        <v>0</v>
      </c>
      <c r="PI111" s="2">
        <f>IF(AND(NM111&gt;'Graph Creator'!$L$4,'Detalle de Cuentas'!NM111&lt;='Graph Creator'!$M$4),1,0)</f>
        <v>0</v>
      </c>
      <c r="PJ111" s="2">
        <f>IF(AND(NN111&gt;'Graph Creator'!$L$4,'Detalle de Cuentas'!NN111&lt;='Graph Creator'!$M$4),1,0)</f>
        <v>0</v>
      </c>
      <c r="PK111" s="2">
        <f>IF(AND(NO111&gt;'Graph Creator'!$L$4,'Detalle de Cuentas'!NO111&lt;='Graph Creator'!$M$4),1,0)</f>
        <v>0</v>
      </c>
      <c r="PL111" s="2">
        <f>IF(AND(NP111&gt;'Graph Creator'!$L$4,'Detalle de Cuentas'!NP111&lt;='Graph Creator'!$M$4),1,0)</f>
        <v>0</v>
      </c>
      <c r="PM111" s="2">
        <f>IF(AND(NQ111&gt;'Graph Creator'!$L$4,'Detalle de Cuentas'!NQ111&lt;='Graph Creator'!$M$4),1,0)</f>
        <v>0</v>
      </c>
      <c r="PN111" s="2">
        <f>IF(AND(NR111&gt;'Graph Creator'!$L$4,'Detalle de Cuentas'!NR111&lt;='Graph Creator'!$M$4),1,0)</f>
        <v>0</v>
      </c>
      <c r="PO111" s="2">
        <f>IF(AND(NS111&gt;'Graph Creator'!$L$4,'Detalle de Cuentas'!NS111&lt;='Graph Creator'!$M$4),1,0)</f>
        <v>0</v>
      </c>
      <c r="PP111" s="2">
        <f>IF(AND(NT111&gt;'Graph Creator'!$L$4,'Detalle de Cuentas'!NT111&lt;='Graph Creator'!$M$4),1,0)</f>
        <v>0</v>
      </c>
      <c r="PQ111" s="2">
        <f>IF(AND(NU111&gt;'Graph Creator'!$L$4,'Detalle de Cuentas'!NU111&lt;='Graph Creator'!$M$4),1,0)</f>
        <v>0</v>
      </c>
      <c r="PR111" s="2">
        <f>IF(AND(NV111&gt;'Graph Creator'!$L$4,'Detalle de Cuentas'!NV111&lt;='Graph Creator'!$M$4),1,0)</f>
        <v>0</v>
      </c>
      <c r="PS111" s="2">
        <f>IF(AND(NW111&gt;'Graph Creator'!$L$4,'Detalle de Cuentas'!NW111&lt;='Graph Creator'!$M$4),1,0)</f>
        <v>0</v>
      </c>
      <c r="PT111" s="2">
        <f>IF(AND(NX111&gt;'Graph Creator'!$L$4,'Detalle de Cuentas'!NX111&lt;='Graph Creator'!$M$4),1,0)</f>
        <v>0</v>
      </c>
      <c r="PU111" s="2">
        <f>IF(AND(NY111&gt;'Graph Creator'!$L$4,'Detalle de Cuentas'!NY111&lt;='Graph Creator'!$M$4),1,0)</f>
        <v>0</v>
      </c>
      <c r="PV111" s="2">
        <f>IF(AND(NZ111&gt;'Graph Creator'!$L$4,'Detalle de Cuentas'!NZ111&lt;='Graph Creator'!$M$4),1,0)</f>
        <v>0</v>
      </c>
      <c r="PW111" s="2">
        <f>IF(AND(OA111&gt;'Graph Creator'!$L$4,'Detalle de Cuentas'!OA111&lt;='Graph Creator'!$M$4),1,0)</f>
        <v>0</v>
      </c>
      <c r="PX111" s="2">
        <f>IF(AND(OB111&gt;'Graph Creator'!$L$4,'Detalle de Cuentas'!OB111&lt;='Graph Creator'!$M$4),1,0)</f>
        <v>0</v>
      </c>
      <c r="PY111" s="2">
        <f>IF(AND(OC111&gt;'Graph Creator'!$L$4,'Detalle de Cuentas'!OC111&lt;='Graph Creator'!$M$4),1,0)</f>
        <v>0</v>
      </c>
      <c r="PZ111" s="2">
        <f>IF(AND(NF111&gt;'Graph Creator'!$M$4,'Detalle de Cuentas'!NF111&lt;='Graph Creator'!$N$4),1,0)</f>
        <v>0</v>
      </c>
      <c r="QA111" s="2">
        <f>IF(AND(NG111&gt;'Graph Creator'!$M$4,'Detalle de Cuentas'!NG111&lt;='Graph Creator'!$N$4),1,0)</f>
        <v>0</v>
      </c>
      <c r="QB111" s="2">
        <f>IF(AND(NH111&gt;'Graph Creator'!$M$4,'Detalle de Cuentas'!NH111&lt;='Graph Creator'!$N$4),1,0)</f>
        <v>0</v>
      </c>
      <c r="QC111" s="2">
        <f>IF(AND(NI111&gt;'Graph Creator'!$M$4,'Detalle de Cuentas'!NI111&lt;='Graph Creator'!$N$4),1,0)</f>
        <v>0</v>
      </c>
      <c r="QD111" s="2">
        <f>IF(AND(NJ111&gt;'Graph Creator'!$M$4,'Detalle de Cuentas'!NJ111&lt;='Graph Creator'!$N$4),1,0)</f>
        <v>0</v>
      </c>
      <c r="QE111" s="2">
        <f>IF(AND(NK111&gt;'Graph Creator'!$M$4,'Detalle de Cuentas'!NK111&lt;='Graph Creator'!$N$4),1,0)</f>
        <v>0</v>
      </c>
      <c r="QF111" s="2">
        <f>IF(AND(NL111&gt;'Graph Creator'!$M$4,'Detalle de Cuentas'!NL111&lt;='Graph Creator'!$N$4),1,0)</f>
        <v>0</v>
      </c>
      <c r="QG111" s="2">
        <f>IF(AND(NM111&gt;'Graph Creator'!$M$4,'Detalle de Cuentas'!NM111&lt;='Graph Creator'!$N$4),1,0)</f>
        <v>0</v>
      </c>
      <c r="QH111" s="2">
        <f>IF(AND(NN111&gt;'Graph Creator'!$M$4,'Detalle de Cuentas'!NN111&lt;='Graph Creator'!$N$4),1,0)</f>
        <v>0</v>
      </c>
      <c r="QI111" s="2">
        <f>IF(AND(NO111&gt;'Graph Creator'!$M$4,'Detalle de Cuentas'!NO111&lt;='Graph Creator'!$N$4),1,0)</f>
        <v>0</v>
      </c>
      <c r="QJ111" s="2">
        <f>IF(AND(NP111&gt;'Graph Creator'!$M$4,'Detalle de Cuentas'!NP111&lt;='Graph Creator'!$N$4),1,0)</f>
        <v>0</v>
      </c>
      <c r="QK111" s="2">
        <f>IF(AND(NQ111&gt;'Graph Creator'!$M$4,'Detalle de Cuentas'!NQ111&lt;='Graph Creator'!$N$4),1,0)</f>
        <v>0</v>
      </c>
      <c r="QL111" s="2">
        <f>IF(AND(NR111&gt;'Graph Creator'!$M$4,'Detalle de Cuentas'!NR111&lt;='Graph Creator'!$N$4),1,0)</f>
        <v>0</v>
      </c>
      <c r="QM111" s="2">
        <f>IF(AND(NS111&gt;'Graph Creator'!$M$4,'Detalle de Cuentas'!NS111&lt;='Graph Creator'!$N$4),1,0)</f>
        <v>0</v>
      </c>
      <c r="QN111" s="2">
        <f>IF(AND(NT111&gt;'Graph Creator'!$M$4,'Detalle de Cuentas'!NT111&lt;='Graph Creator'!$N$4),1,0)</f>
        <v>0</v>
      </c>
      <c r="QO111" s="2">
        <f>IF(AND(NU111&gt;'Graph Creator'!$M$4,'Detalle de Cuentas'!NU111&lt;='Graph Creator'!$N$4),1,0)</f>
        <v>0</v>
      </c>
      <c r="QP111" s="2">
        <f>IF(AND(NV111&gt;'Graph Creator'!$M$4,'Detalle de Cuentas'!NV111&lt;='Graph Creator'!$N$4),1,0)</f>
        <v>0</v>
      </c>
      <c r="QQ111" s="2">
        <f>IF(AND(NW111&gt;'Graph Creator'!$M$4,'Detalle de Cuentas'!NW111&lt;='Graph Creator'!$N$4),1,0)</f>
        <v>0</v>
      </c>
      <c r="QR111" s="2">
        <f>IF(AND(NX111&gt;'Graph Creator'!$M$4,'Detalle de Cuentas'!NX111&lt;='Graph Creator'!$N$4),1,0)</f>
        <v>0</v>
      </c>
      <c r="QS111" s="2">
        <f>IF(AND(NY111&gt;'Graph Creator'!$M$4,'Detalle de Cuentas'!NY111&lt;='Graph Creator'!$N$4),1,0)</f>
        <v>0</v>
      </c>
      <c r="QT111" s="2">
        <f>IF(AND(NZ111&gt;'Graph Creator'!$M$4,'Detalle de Cuentas'!NZ111&lt;='Graph Creator'!$N$4),1,0)</f>
        <v>0</v>
      </c>
      <c r="QU111" s="2">
        <f>IF(AND(OA111&gt;'Graph Creator'!$M$4,'Detalle de Cuentas'!OA111&lt;='Graph Creator'!$N$4),1,0)</f>
        <v>0</v>
      </c>
      <c r="QV111" s="2">
        <f>IF(AND(OB111&gt;'Graph Creator'!$M$4,'Detalle de Cuentas'!OB111&lt;='Graph Creator'!$N$4),1,0)</f>
        <v>0</v>
      </c>
      <c r="QW111" s="2">
        <f>IF(AND(OC111&gt;'Graph Creator'!$M$4,'Detalle de Cuentas'!OC111&lt;='Graph Creator'!$N$4),1,0)</f>
        <v>0</v>
      </c>
      <c r="QX111" s="2">
        <f>IF(AND(NF111&gt;'Graph Creator'!$N$4,'Detalle de Cuentas'!NF111&lt;='Graph Creator'!$O$4),1,0)</f>
        <v>0</v>
      </c>
      <c r="QY111" s="2">
        <f>IF(AND(NG111&gt;'Graph Creator'!$N$4,'Detalle de Cuentas'!NG111&lt;='Graph Creator'!$O$4),1,0)</f>
        <v>0</v>
      </c>
      <c r="QZ111" s="2">
        <f>IF(AND(NH111&gt;'Graph Creator'!$N$4,'Detalle de Cuentas'!NH111&lt;='Graph Creator'!$O$4),1,0)</f>
        <v>0</v>
      </c>
      <c r="RA111" s="2">
        <f>IF(AND(NI111&gt;'Graph Creator'!$N$4,'Detalle de Cuentas'!NI111&lt;='Graph Creator'!$O$4),1,0)</f>
        <v>0</v>
      </c>
      <c r="RB111" s="2">
        <f>IF(AND(NJ111&gt;'Graph Creator'!$N$4,'Detalle de Cuentas'!NJ111&lt;='Graph Creator'!$O$4),1,0)</f>
        <v>0</v>
      </c>
      <c r="RC111" s="2">
        <f>IF(AND(NK111&gt;'Graph Creator'!$N$4,'Detalle de Cuentas'!NK111&lt;='Graph Creator'!$O$4),1,0)</f>
        <v>0</v>
      </c>
      <c r="RD111" s="2">
        <f>IF(AND(NL111&gt;'Graph Creator'!$N$4,'Detalle de Cuentas'!NL111&lt;='Graph Creator'!$O$4),1,0)</f>
        <v>0</v>
      </c>
      <c r="RE111" s="2">
        <f>IF(AND(NM111&gt;'Graph Creator'!$N$4,'Detalle de Cuentas'!NM111&lt;='Graph Creator'!$O$4),1,0)</f>
        <v>0</v>
      </c>
      <c r="RF111" s="2">
        <f>IF(AND(NN111&gt;'Graph Creator'!$N$4,'Detalle de Cuentas'!NN111&lt;='Graph Creator'!$O$4),1,0)</f>
        <v>0</v>
      </c>
      <c r="RG111" s="2">
        <f>IF(AND(NO111&gt;'Graph Creator'!$N$4,'Detalle de Cuentas'!NO111&lt;='Graph Creator'!$O$4),1,0)</f>
        <v>0</v>
      </c>
      <c r="RH111" s="2">
        <f>IF(AND(NP111&gt;'Graph Creator'!$N$4,'Detalle de Cuentas'!NP111&lt;='Graph Creator'!$O$4),1,0)</f>
        <v>0</v>
      </c>
      <c r="RI111" s="2">
        <f>IF(AND(NQ111&gt;'Graph Creator'!$N$4,'Detalle de Cuentas'!NQ111&lt;='Graph Creator'!$O$4),1,0)</f>
        <v>0</v>
      </c>
      <c r="RJ111" s="2">
        <f>IF(AND(NR111&gt;'Graph Creator'!$N$4,'Detalle de Cuentas'!NR111&lt;='Graph Creator'!$O$4),1,0)</f>
        <v>0</v>
      </c>
      <c r="RK111" s="2">
        <f>IF(AND(NS111&gt;'Graph Creator'!$N$4,'Detalle de Cuentas'!NS111&lt;='Graph Creator'!$O$4),1,0)</f>
        <v>0</v>
      </c>
      <c r="RL111" s="2">
        <f>IF(AND(NT111&gt;'Graph Creator'!$N$4,'Detalle de Cuentas'!NT111&lt;='Graph Creator'!$O$4),1,0)</f>
        <v>0</v>
      </c>
      <c r="RM111" s="2">
        <f>IF(AND(NU111&gt;'Graph Creator'!$N$4,'Detalle de Cuentas'!NU111&lt;='Graph Creator'!$O$4),1,0)</f>
        <v>0</v>
      </c>
      <c r="RN111" s="2">
        <f>IF(AND(NV111&gt;'Graph Creator'!$N$4,'Detalle de Cuentas'!NV111&lt;='Graph Creator'!$O$4),1,0)</f>
        <v>0</v>
      </c>
      <c r="RO111" s="2">
        <f>IF(AND(NW111&gt;'Graph Creator'!$N$4,'Detalle de Cuentas'!NW111&lt;='Graph Creator'!$O$4),1,0)</f>
        <v>0</v>
      </c>
      <c r="RP111" s="2">
        <f>IF(AND(NX111&gt;'Graph Creator'!$N$4,'Detalle de Cuentas'!NX111&lt;='Graph Creator'!$O$4),1,0)</f>
        <v>0</v>
      </c>
      <c r="RQ111" s="2">
        <f>IF(AND(NY111&gt;'Graph Creator'!$N$4,'Detalle de Cuentas'!NY111&lt;='Graph Creator'!$O$4),1,0)</f>
        <v>0</v>
      </c>
      <c r="RR111" s="2">
        <f>IF(AND(NZ111&gt;'Graph Creator'!$N$4,'Detalle de Cuentas'!NZ111&lt;='Graph Creator'!$O$4),1,0)</f>
        <v>0</v>
      </c>
      <c r="RS111" s="2">
        <f>IF(AND(OA111&gt;'Graph Creator'!$N$4,'Detalle de Cuentas'!OA111&lt;='Graph Creator'!$O$4),1,0)</f>
        <v>0</v>
      </c>
      <c r="RT111" s="2">
        <f>IF(AND(OB111&gt;'Graph Creator'!$N$4,'Detalle de Cuentas'!OB111&lt;='Graph Creator'!$O$4),1,0)</f>
        <v>0</v>
      </c>
      <c r="RU111" s="2">
        <f>IF(AND(OC111&gt;'Graph Creator'!$N$4,'Detalle de Cuentas'!OC111&lt;='Graph Creator'!$O$4),1,0)</f>
        <v>0</v>
      </c>
      <c r="RV111" s="2" t="e">
        <f t="shared" si="1224"/>
        <v>#VALUE!</v>
      </c>
      <c r="RW111" s="2" t="e">
        <f t="shared" si="1225"/>
        <v>#VALUE!</v>
      </c>
      <c r="RX111" s="2" t="e">
        <f t="shared" si="1226"/>
        <v>#VALUE!</v>
      </c>
      <c r="RY111" s="2" t="e">
        <f t="shared" si="1227"/>
        <v>#VALUE!</v>
      </c>
      <c r="RZ111" s="2" t="e">
        <f t="shared" si="1228"/>
        <v>#VALUE!</v>
      </c>
      <c r="SA111" s="2" t="e">
        <f t="shared" si="1229"/>
        <v>#VALUE!</v>
      </c>
      <c r="SB111" s="2" t="e">
        <f t="shared" si="1230"/>
        <v>#VALUE!</v>
      </c>
      <c r="SC111" s="2" t="e">
        <f t="shared" si="1231"/>
        <v>#VALUE!</v>
      </c>
      <c r="SD111" s="2" t="e">
        <f t="shared" si="1232"/>
        <v>#VALUE!</v>
      </c>
      <c r="SE111" s="2" t="e">
        <f t="shared" si="1233"/>
        <v>#VALUE!</v>
      </c>
      <c r="SF111" s="2" t="e">
        <f t="shared" si="1234"/>
        <v>#VALUE!</v>
      </c>
      <c r="SG111" s="2" t="e">
        <f t="shared" si="1235"/>
        <v>#VALUE!</v>
      </c>
      <c r="SH111" s="2" t="e">
        <f t="shared" si="1236"/>
        <v>#VALUE!</v>
      </c>
      <c r="SI111" s="2" t="e">
        <f t="shared" si="1237"/>
        <v>#VALUE!</v>
      </c>
      <c r="SJ111" s="2" t="e">
        <f t="shared" si="1238"/>
        <v>#VALUE!</v>
      </c>
      <c r="SK111" s="2" t="e">
        <f t="shared" si="1239"/>
        <v>#VALUE!</v>
      </c>
      <c r="SL111" s="2" t="e">
        <f t="shared" si="1240"/>
        <v>#VALUE!</v>
      </c>
      <c r="SM111" s="2" t="e">
        <f t="shared" si="1241"/>
        <v>#VALUE!</v>
      </c>
      <c r="SN111" s="2" t="e">
        <f t="shared" si="1242"/>
        <v>#VALUE!</v>
      </c>
      <c r="SO111" s="2" t="e">
        <f t="shared" si="1243"/>
        <v>#VALUE!</v>
      </c>
      <c r="SP111" s="2" t="e">
        <f t="shared" si="1244"/>
        <v>#VALUE!</v>
      </c>
      <c r="SQ111" s="2" t="e">
        <f t="shared" si="1245"/>
        <v>#VALUE!</v>
      </c>
      <c r="SR111" s="2" t="e">
        <f t="shared" si="1246"/>
        <v>#VALUE!</v>
      </c>
      <c r="SS111" s="2" t="e">
        <f t="shared" si="1247"/>
        <v>#VALUE!</v>
      </c>
      <c r="ST111" s="2" t="e">
        <f t="shared" si="1248"/>
        <v>#VALUE!</v>
      </c>
      <c r="SU111" s="2" t="e">
        <f t="shared" si="1249"/>
        <v>#VALUE!</v>
      </c>
      <c r="SV111" s="2" t="e">
        <f t="shared" si="1250"/>
        <v>#VALUE!</v>
      </c>
      <c r="SW111" s="2" t="e">
        <f t="shared" si="1251"/>
        <v>#VALUE!</v>
      </c>
      <c r="SX111" s="2" t="e">
        <f t="shared" si="1252"/>
        <v>#VALUE!</v>
      </c>
      <c r="SY111" s="2" t="e">
        <f t="shared" si="1253"/>
        <v>#VALUE!</v>
      </c>
      <c r="SZ111" s="2" t="e">
        <f t="shared" si="1254"/>
        <v>#VALUE!</v>
      </c>
      <c r="TA111" s="2" t="e">
        <f t="shared" si="1255"/>
        <v>#VALUE!</v>
      </c>
      <c r="TB111" s="2" t="e">
        <f t="shared" si="1256"/>
        <v>#VALUE!</v>
      </c>
      <c r="TC111" s="2" t="e">
        <f t="shared" si="1257"/>
        <v>#VALUE!</v>
      </c>
      <c r="TD111" s="2" t="e">
        <f t="shared" si="1258"/>
        <v>#VALUE!</v>
      </c>
      <c r="TE111" s="2" t="e">
        <f t="shared" si="1259"/>
        <v>#VALUE!</v>
      </c>
      <c r="TF111" s="2" t="str">
        <f>IF(DZ111=1,IF(SUM(DZ$17:DZ111)&lt;2,""&amp;B111,", "&amp;B111),"")</f>
        <v/>
      </c>
      <c r="TG111" s="2" t="str">
        <f t="shared" si="1272"/>
        <v/>
      </c>
      <c r="TH111" s="2">
        <f t="shared" si="1260"/>
        <v>0</v>
      </c>
      <c r="TI111" s="14" t="str">
        <f t="shared" si="1261"/>
        <v/>
      </c>
      <c r="TJ111" s="14" t="e">
        <f t="shared" si="1081"/>
        <v>#VALUE!</v>
      </c>
      <c r="TK111" s="14" t="e">
        <f t="shared" si="1082"/>
        <v>#VALUE!</v>
      </c>
      <c r="TL111" s="14" t="e">
        <f t="shared" si="1083"/>
        <v>#VALUE!</v>
      </c>
      <c r="TM111" s="14" t="e">
        <f t="shared" si="1084"/>
        <v>#VALUE!</v>
      </c>
      <c r="TN111" s="14" t="e">
        <f t="shared" si="1085"/>
        <v>#VALUE!</v>
      </c>
      <c r="TO111" s="14" t="e">
        <f t="shared" si="1086"/>
        <v>#VALUE!</v>
      </c>
      <c r="TP111" s="14" t="e">
        <f t="shared" si="1087"/>
        <v>#VALUE!</v>
      </c>
      <c r="TQ111" s="14" t="e">
        <f t="shared" si="1088"/>
        <v>#VALUE!</v>
      </c>
      <c r="TR111" s="14" t="e">
        <f t="shared" si="1089"/>
        <v>#VALUE!</v>
      </c>
      <c r="TS111" s="14" t="e">
        <f t="shared" si="1090"/>
        <v>#VALUE!</v>
      </c>
      <c r="TT111" s="14" t="e">
        <f t="shared" si="1091"/>
        <v>#VALUE!</v>
      </c>
      <c r="TU111" s="14" t="e">
        <f t="shared" si="1092"/>
        <v>#VALUE!</v>
      </c>
      <c r="TV111" s="14" t="e">
        <f t="shared" si="1093"/>
        <v>#VALUE!</v>
      </c>
      <c r="TW111" s="14" t="e">
        <f t="shared" si="1094"/>
        <v>#VALUE!</v>
      </c>
      <c r="TX111" s="14" t="e">
        <f t="shared" si="1095"/>
        <v>#VALUE!</v>
      </c>
      <c r="TY111" s="14" t="e">
        <f t="shared" si="1096"/>
        <v>#VALUE!</v>
      </c>
      <c r="TZ111" s="14" t="e">
        <f t="shared" si="1097"/>
        <v>#VALUE!</v>
      </c>
      <c r="UA111" s="14" t="e">
        <f t="shared" si="1098"/>
        <v>#VALUE!</v>
      </c>
      <c r="UB111" s="14" t="e">
        <f t="shared" si="1099"/>
        <v>#VALUE!</v>
      </c>
      <c r="UC111" s="14" t="e">
        <f t="shared" si="1100"/>
        <v>#VALUE!</v>
      </c>
      <c r="UD111" s="14" t="e">
        <f t="shared" si="1101"/>
        <v>#VALUE!</v>
      </c>
      <c r="UE111" s="14" t="e">
        <f t="shared" si="1102"/>
        <v>#VALUE!</v>
      </c>
      <c r="UF111" s="14" t="e">
        <f t="shared" si="1103"/>
        <v>#VALUE!</v>
      </c>
      <c r="UH111" s="2">
        <f>IF($C$4-$R111&gt;'Graph Creator'!$E$2*'Graph Creator'!$D$13*12,0,1)</f>
        <v>1</v>
      </c>
      <c r="UJ111" s="2" t="e">
        <f t="shared" si="1262"/>
        <v>#VALUE!</v>
      </c>
      <c r="UK111" s="2" t="e">
        <f t="shared" si="1104"/>
        <v>#VALUE!</v>
      </c>
      <c r="UL111" s="2" t="e">
        <f t="shared" si="1105"/>
        <v>#VALUE!</v>
      </c>
      <c r="UM111" s="2" t="e">
        <f t="shared" si="1106"/>
        <v>#VALUE!</v>
      </c>
      <c r="UN111" s="2" t="e">
        <f t="shared" si="1107"/>
        <v>#VALUE!</v>
      </c>
      <c r="UO111" s="2" t="e">
        <f t="shared" si="1108"/>
        <v>#VALUE!</v>
      </c>
      <c r="UP111" s="2" t="e">
        <f t="shared" si="1109"/>
        <v>#VALUE!</v>
      </c>
      <c r="UQ111" s="2" t="e">
        <f t="shared" si="1110"/>
        <v>#VALUE!</v>
      </c>
      <c r="UR111" s="2" t="e">
        <f t="shared" si="1111"/>
        <v>#VALUE!</v>
      </c>
      <c r="US111" s="2" t="e">
        <f t="shared" si="1112"/>
        <v>#VALUE!</v>
      </c>
      <c r="UT111" s="2" t="e">
        <f t="shared" si="1113"/>
        <v>#VALUE!</v>
      </c>
      <c r="UU111" s="2" t="e">
        <f t="shared" si="1114"/>
        <v>#VALUE!</v>
      </c>
      <c r="UV111" s="2" t="e">
        <f t="shared" si="1115"/>
        <v>#VALUE!</v>
      </c>
      <c r="UW111" s="2" t="e">
        <f t="shared" si="1116"/>
        <v>#VALUE!</v>
      </c>
      <c r="UX111" s="2" t="e">
        <f t="shared" si="1117"/>
        <v>#VALUE!</v>
      </c>
      <c r="UY111" s="2" t="e">
        <f t="shared" si="1118"/>
        <v>#VALUE!</v>
      </c>
      <c r="UZ111" s="2" t="e">
        <f t="shared" si="1119"/>
        <v>#VALUE!</v>
      </c>
      <c r="VA111" s="2" t="e">
        <f t="shared" si="1120"/>
        <v>#VALUE!</v>
      </c>
      <c r="VB111" s="2" t="e">
        <f t="shared" si="1121"/>
        <v>#VALUE!</v>
      </c>
      <c r="VC111" s="2" t="e">
        <f t="shared" si="1122"/>
        <v>#VALUE!</v>
      </c>
      <c r="VD111" s="2" t="e">
        <f t="shared" si="1123"/>
        <v>#VALUE!</v>
      </c>
      <c r="VE111" s="2" t="e">
        <f t="shared" si="1124"/>
        <v>#VALUE!</v>
      </c>
      <c r="VF111" s="2" t="e">
        <f t="shared" si="1125"/>
        <v>#VALUE!</v>
      </c>
      <c r="VG111" s="2" t="e">
        <f t="shared" si="1126"/>
        <v>#VALUE!</v>
      </c>
      <c r="VH111" s="2" t="e">
        <f t="shared" si="1127"/>
        <v>#VALUE!</v>
      </c>
      <c r="VI111" s="2" t="e">
        <f t="shared" si="1128"/>
        <v>#VALUE!</v>
      </c>
      <c r="VJ111" s="2" t="e">
        <f t="shared" si="1129"/>
        <v>#VALUE!</v>
      </c>
      <c r="VK111" s="2" t="e">
        <f t="shared" si="1130"/>
        <v>#VALUE!</v>
      </c>
      <c r="VL111" s="2" t="e">
        <f t="shared" si="1131"/>
        <v>#VALUE!</v>
      </c>
      <c r="VM111" s="2" t="e">
        <f t="shared" si="1132"/>
        <v>#VALUE!</v>
      </c>
      <c r="VN111" s="2" t="e">
        <f t="shared" si="1133"/>
        <v>#VALUE!</v>
      </c>
      <c r="VO111" s="2" t="e">
        <f t="shared" si="1134"/>
        <v>#VALUE!</v>
      </c>
      <c r="VP111" s="2" t="e">
        <f t="shared" si="1135"/>
        <v>#VALUE!</v>
      </c>
      <c r="VQ111" s="2" t="e">
        <f t="shared" si="1136"/>
        <v>#VALUE!</v>
      </c>
      <c r="VR111" s="2" t="e">
        <f t="shared" si="1137"/>
        <v>#VALUE!</v>
      </c>
      <c r="VS111" s="2" t="e">
        <f t="shared" si="1138"/>
        <v>#VALUE!</v>
      </c>
      <c r="VT111" s="98">
        <f t="shared" si="1263"/>
        <v>0</v>
      </c>
      <c r="VU111" s="98">
        <f t="shared" si="1139"/>
        <v>0</v>
      </c>
      <c r="VV111" s="98">
        <f t="shared" si="1140"/>
        <v>0</v>
      </c>
      <c r="VW111" s="98">
        <f t="shared" si="1141"/>
        <v>0</v>
      </c>
      <c r="VX111" s="98">
        <f t="shared" si="1142"/>
        <v>0</v>
      </c>
      <c r="VY111" s="98">
        <f t="shared" si="1143"/>
        <v>0</v>
      </c>
      <c r="VZ111" s="98">
        <f t="shared" si="1144"/>
        <v>0</v>
      </c>
      <c r="WA111" s="98">
        <f t="shared" si="1145"/>
        <v>0</v>
      </c>
      <c r="WB111" s="98">
        <f t="shared" si="1146"/>
        <v>0</v>
      </c>
      <c r="WC111" s="98">
        <f t="shared" si="1147"/>
        <v>0</v>
      </c>
      <c r="WD111" s="98">
        <f t="shared" si="1148"/>
        <v>0</v>
      </c>
      <c r="WE111" s="98">
        <f t="shared" si="1149"/>
        <v>0</v>
      </c>
      <c r="WF111" s="98">
        <f t="shared" si="1150"/>
        <v>0</v>
      </c>
      <c r="WG111" s="98">
        <f t="shared" si="1151"/>
        <v>0</v>
      </c>
      <c r="WH111" s="98">
        <f t="shared" si="1152"/>
        <v>0</v>
      </c>
      <c r="WI111" s="98">
        <f t="shared" si="1153"/>
        <v>0</v>
      </c>
      <c r="WJ111" s="98">
        <f t="shared" si="1154"/>
        <v>0</v>
      </c>
      <c r="WK111" s="98">
        <f t="shared" si="1155"/>
        <v>0</v>
      </c>
      <c r="WL111" s="98">
        <f t="shared" si="1156"/>
        <v>0</v>
      </c>
      <c r="WM111" s="98">
        <f t="shared" si="1157"/>
        <v>0</v>
      </c>
      <c r="WN111" s="98">
        <f t="shared" si="1158"/>
        <v>0</v>
      </c>
      <c r="WO111" s="98">
        <f t="shared" si="1159"/>
        <v>0</v>
      </c>
      <c r="WP111" s="98">
        <f t="shared" si="1160"/>
        <v>0</v>
      </c>
      <c r="WQ111" s="98">
        <f t="shared" si="1161"/>
        <v>0</v>
      </c>
      <c r="WR111" s="98">
        <f>IFERROR(INDEX('Score Calculation'!$D$38:$D$41,MATCH('Detalle de Cuentas'!VT111,'Score Calculation'!$C$38:$C$41,1)),0)</f>
        <v>4</v>
      </c>
      <c r="WS111" s="98">
        <f>IFERROR(INDEX('Score Calculation'!$D$38:$D$41,MATCH('Detalle de Cuentas'!VU111,'Score Calculation'!$C$38:$C$41,1)),0)</f>
        <v>4</v>
      </c>
      <c r="WT111" s="98">
        <f>IFERROR(INDEX('Score Calculation'!$D$38:$D$41,MATCH('Detalle de Cuentas'!VV111,'Score Calculation'!$C$38:$C$41,1)),0)</f>
        <v>4</v>
      </c>
      <c r="WU111" s="98">
        <f>IFERROR(INDEX('Score Calculation'!$D$38:$D$41,MATCH('Detalle de Cuentas'!VW111,'Score Calculation'!$C$38:$C$41,1)),0)</f>
        <v>4</v>
      </c>
      <c r="WV111" s="98">
        <f>IFERROR(INDEX('Score Calculation'!$D$38:$D$41,MATCH('Detalle de Cuentas'!VX111,'Score Calculation'!$C$38:$C$41,1)),0)</f>
        <v>4</v>
      </c>
      <c r="WW111" s="98">
        <f>IFERROR(INDEX('Score Calculation'!$D$38:$D$41,MATCH('Detalle de Cuentas'!VY111,'Score Calculation'!$C$38:$C$41,1)),0)</f>
        <v>4</v>
      </c>
      <c r="WX111" s="98">
        <f>IFERROR(INDEX('Score Calculation'!$D$38:$D$41,MATCH('Detalle de Cuentas'!VZ111,'Score Calculation'!$C$38:$C$41,1)),0)</f>
        <v>4</v>
      </c>
      <c r="WY111" s="98">
        <f>IFERROR(INDEX('Score Calculation'!$D$38:$D$41,MATCH('Detalle de Cuentas'!WA111,'Score Calculation'!$C$38:$C$41,1)),0)</f>
        <v>4</v>
      </c>
      <c r="WZ111" s="98">
        <f>IFERROR(INDEX('Score Calculation'!$D$38:$D$41,MATCH('Detalle de Cuentas'!WB111,'Score Calculation'!$C$38:$C$41,1)),0)</f>
        <v>4</v>
      </c>
      <c r="XA111" s="98">
        <f>IFERROR(INDEX('Score Calculation'!$D$38:$D$41,MATCH('Detalle de Cuentas'!WC111,'Score Calculation'!$C$38:$C$41,1)),0)</f>
        <v>4</v>
      </c>
      <c r="XB111" s="98">
        <f>IFERROR(INDEX('Score Calculation'!$D$38:$D$41,MATCH('Detalle de Cuentas'!WD111,'Score Calculation'!$C$38:$C$41,1)),0)</f>
        <v>4</v>
      </c>
      <c r="XC111" s="98">
        <f>IFERROR(INDEX('Score Calculation'!$D$38:$D$41,MATCH('Detalle de Cuentas'!WE111,'Score Calculation'!$C$38:$C$41,1)),0)</f>
        <v>4</v>
      </c>
      <c r="XD111" s="98">
        <f>IFERROR(INDEX('Score Calculation'!$D$38:$D$41,MATCH('Detalle de Cuentas'!WF111,'Score Calculation'!$C$38:$C$41,1)),0)</f>
        <v>4</v>
      </c>
      <c r="XE111" s="98">
        <f>IFERROR(INDEX('Score Calculation'!$D$38:$D$41,MATCH('Detalle de Cuentas'!WG111,'Score Calculation'!$C$38:$C$41,1)),0)</f>
        <v>4</v>
      </c>
      <c r="XF111" s="98">
        <f>IFERROR(INDEX('Score Calculation'!$D$38:$D$41,MATCH('Detalle de Cuentas'!WH111,'Score Calculation'!$C$38:$C$41,1)),0)</f>
        <v>4</v>
      </c>
      <c r="XG111" s="98">
        <f>IFERROR(INDEX('Score Calculation'!$D$38:$D$41,MATCH('Detalle de Cuentas'!WI111,'Score Calculation'!$C$38:$C$41,1)),0)</f>
        <v>4</v>
      </c>
      <c r="XH111" s="98">
        <f>IFERROR(INDEX('Score Calculation'!$D$38:$D$41,MATCH('Detalle de Cuentas'!WJ111,'Score Calculation'!$C$38:$C$41,1)),0)</f>
        <v>4</v>
      </c>
      <c r="XI111" s="98">
        <f>IFERROR(INDEX('Score Calculation'!$D$38:$D$41,MATCH('Detalle de Cuentas'!WK111,'Score Calculation'!$C$38:$C$41,1)),0)</f>
        <v>4</v>
      </c>
      <c r="XJ111" s="98">
        <f>IFERROR(INDEX('Score Calculation'!$D$38:$D$41,MATCH('Detalle de Cuentas'!WL111,'Score Calculation'!$C$38:$C$41,1)),0)</f>
        <v>4</v>
      </c>
      <c r="XK111" s="98">
        <f>IFERROR(INDEX('Score Calculation'!$D$38:$D$41,MATCH('Detalle de Cuentas'!WM111,'Score Calculation'!$C$38:$C$41,1)),0)</f>
        <v>4</v>
      </c>
      <c r="XL111" s="98">
        <f>IFERROR(INDEX('Score Calculation'!$D$38:$D$41,MATCH('Detalle de Cuentas'!WN111,'Score Calculation'!$C$38:$C$41,1)),0)</f>
        <v>4</v>
      </c>
      <c r="XM111" s="98">
        <f>IFERROR(INDEX('Score Calculation'!$D$38:$D$41,MATCH('Detalle de Cuentas'!WO111,'Score Calculation'!$C$38:$C$41,1)),0)</f>
        <v>4</v>
      </c>
      <c r="XN111" s="98">
        <f>IFERROR(INDEX('Score Calculation'!$D$38:$D$41,MATCH('Detalle de Cuentas'!WP111,'Score Calculation'!$C$38:$C$41,1)),0)</f>
        <v>4</v>
      </c>
      <c r="XO111" s="98">
        <f>IFERROR(INDEX('Score Calculation'!$D$38:$D$41,MATCH('Detalle de Cuentas'!WQ111,'Score Calculation'!$C$38:$C$41,1)),0)</f>
        <v>4</v>
      </c>
      <c r="XP111" s="98">
        <f>IFERROR(INDEX('Score Calculation'!$D$24:$D$31,MATCH('Detalle de Cuentas'!NF111,'Score Calculation'!$C$24:$C$31,1)),0)</f>
        <v>1</v>
      </c>
      <c r="XQ111" s="98">
        <f>IFERROR(INDEX('Score Calculation'!$D$24:$D$31,MATCH('Detalle de Cuentas'!NG111,'Score Calculation'!$C$24:$C$31,1)),0)</f>
        <v>1</v>
      </c>
      <c r="XR111" s="98">
        <f>IFERROR(INDEX('Score Calculation'!$D$24:$D$31,MATCH('Detalle de Cuentas'!NH111,'Score Calculation'!$C$24:$C$31,1)),0)</f>
        <v>1</v>
      </c>
      <c r="XS111" s="98">
        <f>IFERROR(INDEX('Score Calculation'!$D$24:$D$31,MATCH('Detalle de Cuentas'!NI111,'Score Calculation'!$C$24:$C$31,1)),0)</f>
        <v>1</v>
      </c>
      <c r="XT111" s="98">
        <f>IFERROR(INDEX('Score Calculation'!$D$24:$D$31,MATCH('Detalle de Cuentas'!NJ111,'Score Calculation'!$C$24:$C$31,1)),0)</f>
        <v>1</v>
      </c>
      <c r="XU111" s="98">
        <f>IFERROR(INDEX('Score Calculation'!$D$24:$D$31,MATCH('Detalle de Cuentas'!NK111,'Score Calculation'!$C$24:$C$31,1)),0)</f>
        <v>1</v>
      </c>
      <c r="XV111" s="98">
        <f>IFERROR(INDEX('Score Calculation'!$D$24:$D$31,MATCH('Detalle de Cuentas'!NL111,'Score Calculation'!$C$24:$C$31,1)),0)</f>
        <v>1</v>
      </c>
      <c r="XW111" s="98">
        <f>IFERROR(INDEX('Score Calculation'!$D$24:$D$31,MATCH('Detalle de Cuentas'!NM111,'Score Calculation'!$C$24:$C$31,1)),0)</f>
        <v>1</v>
      </c>
      <c r="XX111" s="98">
        <f>IFERROR(INDEX('Score Calculation'!$D$24:$D$31,MATCH('Detalle de Cuentas'!NN111,'Score Calculation'!$C$24:$C$31,1)),0)</f>
        <v>1</v>
      </c>
      <c r="XY111" s="98">
        <f>IFERROR(INDEX('Score Calculation'!$D$24:$D$31,MATCH('Detalle de Cuentas'!NO111,'Score Calculation'!$C$24:$C$31,1)),0)</f>
        <v>1</v>
      </c>
      <c r="XZ111" s="98">
        <f>IFERROR(INDEX('Score Calculation'!$D$24:$D$31,MATCH('Detalle de Cuentas'!NP111,'Score Calculation'!$C$24:$C$31,1)),0)</f>
        <v>1</v>
      </c>
      <c r="YA111" s="98">
        <f>IFERROR(INDEX('Score Calculation'!$D$24:$D$31,MATCH('Detalle de Cuentas'!NQ111,'Score Calculation'!$C$24:$C$31,1)),0)</f>
        <v>1</v>
      </c>
      <c r="YB111" s="98">
        <f>IFERROR(INDEX('Score Calculation'!$D$24:$D$31,MATCH('Detalle de Cuentas'!NR111,'Score Calculation'!$C$24:$C$31,1)),0)</f>
        <v>1</v>
      </c>
      <c r="YC111" s="98">
        <f>IFERROR(INDEX('Score Calculation'!$D$24:$D$31,MATCH('Detalle de Cuentas'!NS111,'Score Calculation'!$C$24:$C$31,1)),0)</f>
        <v>1</v>
      </c>
      <c r="YD111" s="98">
        <f>IFERROR(INDEX('Score Calculation'!$D$24:$D$31,MATCH('Detalle de Cuentas'!NT111,'Score Calculation'!$C$24:$C$31,1)),0)</f>
        <v>1</v>
      </c>
      <c r="YE111" s="98">
        <f>IFERROR(INDEX('Score Calculation'!$D$24:$D$31,MATCH('Detalle de Cuentas'!NU111,'Score Calculation'!$C$24:$C$31,1)),0)</f>
        <v>1</v>
      </c>
      <c r="YF111" s="98">
        <f>IFERROR(INDEX('Score Calculation'!$D$24:$D$31,MATCH('Detalle de Cuentas'!NV111,'Score Calculation'!$C$24:$C$31,1)),0)</f>
        <v>1</v>
      </c>
      <c r="YG111" s="98">
        <f>IFERROR(INDEX('Score Calculation'!$D$24:$D$31,MATCH('Detalle de Cuentas'!NW111,'Score Calculation'!$C$24:$C$31,1)),0)</f>
        <v>1</v>
      </c>
      <c r="YH111" s="98">
        <f>IFERROR(INDEX('Score Calculation'!$D$24:$D$31,MATCH('Detalle de Cuentas'!NX111,'Score Calculation'!$C$24:$C$31,1)),0)</f>
        <v>1</v>
      </c>
      <c r="YI111" s="98">
        <f>IFERROR(INDEX('Score Calculation'!$D$24:$D$31,MATCH('Detalle de Cuentas'!NY111,'Score Calculation'!$C$24:$C$31,1)),0)</f>
        <v>1</v>
      </c>
      <c r="YJ111" s="98">
        <f>IFERROR(INDEX('Score Calculation'!$D$24:$D$31,MATCH('Detalle de Cuentas'!NZ111,'Score Calculation'!$C$24:$C$31,1)),0)</f>
        <v>1</v>
      </c>
      <c r="YK111" s="98">
        <f>IFERROR(INDEX('Score Calculation'!$D$24:$D$31,MATCH('Detalle de Cuentas'!OA111,'Score Calculation'!$C$24:$C$31,1)),0)</f>
        <v>1</v>
      </c>
      <c r="YL111" s="98">
        <f>IFERROR(INDEX('Score Calculation'!$D$24:$D$31,MATCH('Detalle de Cuentas'!OB111,'Score Calculation'!$C$24:$C$31,1)),0)</f>
        <v>1</v>
      </c>
      <c r="YM111" s="98">
        <f>IFERROR(INDEX('Score Calculation'!$D$24:$D$31,MATCH('Detalle de Cuentas'!OC111,'Score Calculation'!$C$24:$C$31,1)),0)</f>
        <v>1</v>
      </c>
      <c r="YN111" s="98">
        <f t="shared" si="1264"/>
        <v>0</v>
      </c>
      <c r="YO111" s="98">
        <f>IF(LEFT(TRIM($D111),15)="GRUPO SOLIDARIO",$L111*'Score Calculation'!$H$5,IF(TRIM('Detalle de Cuentas'!$C111)="Semanal",'Detalle de Cuentas'!$L111*'Score Calculation'!$H$6,'Detalle de Cuentas'!$L111))</f>
        <v>0</v>
      </c>
      <c r="YP111" s="99">
        <f>IFERROR(INDEX('Score Calculation'!$D$54:$D$60,MATCH($YO111,'Score Calculation'!$C$54:$C$60,1)),1)</f>
        <v>0.2</v>
      </c>
      <c r="YQ111" s="99">
        <f>IFERROR(INDEX('Score Calculation'!$D$65:$D$123,MATCH(LEFT(TRIM('Detalle de Cuentas'!$F111),20),'Score Calculation'!$F$65:$F$123,0)),1)</f>
        <v>1</v>
      </c>
      <c r="YR111" s="99">
        <f>IFERROR(INDEX('Score Calculation'!$D$46:$D$49,MATCH('Detalle de Cuentas'!$YN111,'Score Calculation'!$C$46:$C$49,1)),1)</f>
        <v>4</v>
      </c>
      <c r="YS111" s="99">
        <f t="shared" si="1265"/>
        <v>0</v>
      </c>
      <c r="YT111" s="99">
        <f t="shared" si="1266"/>
        <v>0</v>
      </c>
      <c r="YU111" s="98" t="str">
        <f t="shared" si="1267"/>
        <v/>
      </c>
      <c r="YV111" s="109">
        <f t="shared" si="1268"/>
        <v>1</v>
      </c>
      <c r="YW111" s="109">
        <f>IFERROR(INDEX('Score Calculation'!$D$187:$D$245,MATCH(LEFT(TRIM('Detalle de Cuentas'!$F111),20),'Score Calculation'!$F$187:$F$245,0)),1)</f>
        <v>1</v>
      </c>
      <c r="YX111" s="109">
        <f>IFERROR(IF($E111="HIPOTECA",-PMT('Score Calculation'!$H$266/(360/$J111),$G111,$YO111)*(30/$J111),-PMT('Score Calculation'!$H$267/(360/$J111),$G111,$YO111)*(30/$J111)),0)</f>
        <v>0</v>
      </c>
      <c r="YY111" s="109">
        <f t="shared" si="1312"/>
        <v>0</v>
      </c>
      <c r="YZ111" s="109">
        <f t="shared" si="1312"/>
        <v>0</v>
      </c>
      <c r="ZA111" s="109">
        <f t="shared" si="1312"/>
        <v>0</v>
      </c>
      <c r="ZB111" s="109">
        <f t="shared" si="1312"/>
        <v>0</v>
      </c>
      <c r="ZC111" s="109">
        <f t="shared" si="1312"/>
        <v>0</v>
      </c>
      <c r="ZD111" s="109">
        <f t="shared" si="1309"/>
        <v>0</v>
      </c>
      <c r="ZE111" s="109">
        <f t="shared" si="1309"/>
        <v>0</v>
      </c>
      <c r="ZF111" s="109">
        <f t="shared" si="1309"/>
        <v>0</v>
      </c>
      <c r="ZG111" s="109">
        <f t="shared" si="1309"/>
        <v>0</v>
      </c>
      <c r="ZH111" s="109">
        <f t="shared" si="1309"/>
        <v>0</v>
      </c>
      <c r="ZI111" s="109">
        <f t="shared" si="1269"/>
        <v>0</v>
      </c>
    </row>
    <row r="112" spans="2:685" x14ac:dyDescent="0.2">
      <c r="B112" s="41">
        <v>96</v>
      </c>
      <c r="C112" s="42"/>
      <c r="D112" s="42"/>
      <c r="E112" s="42"/>
      <c r="F112" s="42"/>
      <c r="G112" s="42"/>
      <c r="H112" s="42"/>
      <c r="I112" s="29"/>
      <c r="J112" s="6" t="str">
        <f t="shared" si="814"/>
        <v/>
      </c>
      <c r="K112" s="43"/>
      <c r="L112" s="43"/>
      <c r="M112" s="43"/>
      <c r="N112" s="43"/>
      <c r="O112" s="43"/>
      <c r="P112" s="44" t="str">
        <f t="shared" si="1162"/>
        <v/>
      </c>
      <c r="Q112" s="26"/>
      <c r="R112" s="26"/>
      <c r="S112" s="26"/>
      <c r="T112" s="26"/>
      <c r="U112" s="29"/>
      <c r="V112" s="43"/>
      <c r="W112" s="26"/>
      <c r="X112" s="29"/>
      <c r="Y112" s="6">
        <f>IF('Detalle de Cuentas'!$C$4-$R112&gt;'Graph Creator'!$E$2*'Graph Creator'!$D$13*12,0,1)</f>
        <v>1</v>
      </c>
      <c r="Z112" s="45">
        <f t="shared" si="815"/>
        <v>0</v>
      </c>
      <c r="AA112" s="2" t="e">
        <f t="shared" si="1163"/>
        <v>#VALUE!</v>
      </c>
      <c r="AB112" s="2" t="e">
        <f t="shared" si="1164"/>
        <v>#VALUE!</v>
      </c>
      <c r="AC112" s="2" t="e">
        <f t="shared" si="1165"/>
        <v>#VALUE!</v>
      </c>
      <c r="AD112" s="2" t="e">
        <f t="shared" si="1166"/>
        <v>#VALUE!</v>
      </c>
      <c r="AE112" s="2" t="e">
        <f t="shared" si="1167"/>
        <v>#VALUE!</v>
      </c>
      <c r="AF112" s="2" t="e">
        <f t="shared" si="1168"/>
        <v>#VALUE!</v>
      </c>
      <c r="AG112" s="2">
        <f t="shared" si="1169"/>
        <v>0</v>
      </c>
      <c r="AH112" s="2">
        <f t="shared" si="1170"/>
        <v>0</v>
      </c>
      <c r="AI112" s="2" t="str">
        <f t="shared" si="1171"/>
        <v/>
      </c>
      <c r="AJ112" s="2" t="str">
        <f t="shared" ref="AJ112:BE112" si="1331">IFERROR(SEARCH(".",$I112,AI112+1),"")</f>
        <v/>
      </c>
      <c r="AK112" s="2" t="str">
        <f t="shared" si="1331"/>
        <v/>
      </c>
      <c r="AL112" s="2" t="str">
        <f t="shared" si="1331"/>
        <v/>
      </c>
      <c r="AM112" s="2" t="str">
        <f t="shared" si="1331"/>
        <v/>
      </c>
      <c r="AN112" s="2" t="str">
        <f t="shared" si="1331"/>
        <v/>
      </c>
      <c r="AO112" s="2" t="str">
        <f t="shared" si="1331"/>
        <v/>
      </c>
      <c r="AP112" s="2" t="str">
        <f t="shared" si="1331"/>
        <v/>
      </c>
      <c r="AQ112" s="2" t="str">
        <f t="shared" si="1331"/>
        <v/>
      </c>
      <c r="AR112" s="2" t="str">
        <f t="shared" si="1331"/>
        <v/>
      </c>
      <c r="AS112" s="2" t="str">
        <f t="shared" si="1331"/>
        <v/>
      </c>
      <c r="AT112" s="2" t="str">
        <f t="shared" si="1331"/>
        <v/>
      </c>
      <c r="AU112" s="2" t="str">
        <f t="shared" si="1331"/>
        <v/>
      </c>
      <c r="AV112" s="2" t="str">
        <f t="shared" si="1331"/>
        <v/>
      </c>
      <c r="AW112" s="2" t="str">
        <f t="shared" si="1331"/>
        <v/>
      </c>
      <c r="AX112" s="2" t="str">
        <f t="shared" si="1331"/>
        <v/>
      </c>
      <c r="AY112" s="2" t="str">
        <f t="shared" si="1331"/>
        <v/>
      </c>
      <c r="AZ112" s="2" t="str">
        <f t="shared" si="1331"/>
        <v/>
      </c>
      <c r="BA112" s="2" t="str">
        <f t="shared" si="1331"/>
        <v/>
      </c>
      <c r="BB112" s="2" t="str">
        <f t="shared" si="1331"/>
        <v/>
      </c>
      <c r="BC112" s="2" t="str">
        <f t="shared" si="1331"/>
        <v/>
      </c>
      <c r="BD112" s="2" t="str">
        <f t="shared" si="1331"/>
        <v/>
      </c>
      <c r="BE112" s="2" t="str">
        <f t="shared" si="1331"/>
        <v/>
      </c>
      <c r="BF112" s="2" t="str">
        <f t="shared" si="1173"/>
        <v/>
      </c>
      <c r="BG112" s="2" t="str">
        <f t="shared" si="817"/>
        <v/>
      </c>
      <c r="BH112" s="2" t="str">
        <f t="shared" si="818"/>
        <v/>
      </c>
      <c r="BI112" s="2" t="str">
        <f t="shared" si="819"/>
        <v/>
      </c>
      <c r="BJ112" s="2" t="str">
        <f t="shared" si="820"/>
        <v/>
      </c>
      <c r="BK112" s="2" t="str">
        <f t="shared" si="821"/>
        <v/>
      </c>
      <c r="BL112" s="2" t="str">
        <f t="shared" si="822"/>
        <v/>
      </c>
      <c r="BM112" s="2" t="str">
        <f t="shared" si="823"/>
        <v/>
      </c>
      <c r="BN112" s="2" t="str">
        <f t="shared" si="824"/>
        <v/>
      </c>
      <c r="BO112" s="2" t="str">
        <f t="shared" si="825"/>
        <v/>
      </c>
      <c r="BP112" s="2" t="str">
        <f t="shared" si="826"/>
        <v/>
      </c>
      <c r="BQ112" s="2" t="str">
        <f t="shared" si="827"/>
        <v/>
      </c>
      <c r="BR112" s="2" t="str">
        <f t="shared" si="828"/>
        <v/>
      </c>
      <c r="BS112" s="2" t="str">
        <f t="shared" si="829"/>
        <v/>
      </c>
      <c r="BT112" s="2" t="str">
        <f t="shared" si="830"/>
        <v/>
      </c>
      <c r="BU112" s="2" t="str">
        <f t="shared" si="831"/>
        <v/>
      </c>
      <c r="BV112" s="2" t="str">
        <f t="shared" si="832"/>
        <v/>
      </c>
      <c r="BW112" s="2" t="str">
        <f t="shared" si="833"/>
        <v/>
      </c>
      <c r="BX112" s="2" t="str">
        <f t="shared" si="834"/>
        <v/>
      </c>
      <c r="BY112" s="2" t="str">
        <f t="shared" si="835"/>
        <v/>
      </c>
      <c r="BZ112" s="2" t="str">
        <f t="shared" si="836"/>
        <v/>
      </c>
      <c r="CA112" s="2" t="str">
        <f t="shared" si="837"/>
        <v/>
      </c>
      <c r="CB112" s="2" t="str">
        <f t="shared" si="838"/>
        <v/>
      </c>
      <c r="CC112" s="2" t="str">
        <f t="shared" si="839"/>
        <v/>
      </c>
      <c r="CD112" s="14">
        <f t="shared" si="840"/>
        <v>0</v>
      </c>
      <c r="CE112" s="14" t="e">
        <f t="shared" ref="CE112:DA112" si="1332">CD112-$J$17</f>
        <v>#VALUE!</v>
      </c>
      <c r="CF112" s="14" t="e">
        <f t="shared" si="1332"/>
        <v>#VALUE!</v>
      </c>
      <c r="CG112" s="14" t="e">
        <f t="shared" si="1332"/>
        <v>#VALUE!</v>
      </c>
      <c r="CH112" s="14" t="e">
        <f t="shared" si="1332"/>
        <v>#VALUE!</v>
      </c>
      <c r="CI112" s="14" t="e">
        <f t="shared" si="1332"/>
        <v>#VALUE!</v>
      </c>
      <c r="CJ112" s="14" t="e">
        <f t="shared" si="1332"/>
        <v>#VALUE!</v>
      </c>
      <c r="CK112" s="14" t="e">
        <f t="shared" si="1332"/>
        <v>#VALUE!</v>
      </c>
      <c r="CL112" s="14" t="e">
        <f t="shared" si="1332"/>
        <v>#VALUE!</v>
      </c>
      <c r="CM112" s="14" t="e">
        <f t="shared" si="1332"/>
        <v>#VALUE!</v>
      </c>
      <c r="CN112" s="14" t="e">
        <f t="shared" si="1332"/>
        <v>#VALUE!</v>
      </c>
      <c r="CO112" s="14" t="e">
        <f t="shared" si="1332"/>
        <v>#VALUE!</v>
      </c>
      <c r="CP112" s="14" t="e">
        <f t="shared" si="1332"/>
        <v>#VALUE!</v>
      </c>
      <c r="CQ112" s="14" t="e">
        <f t="shared" si="1332"/>
        <v>#VALUE!</v>
      </c>
      <c r="CR112" s="14" t="e">
        <f t="shared" si="1332"/>
        <v>#VALUE!</v>
      </c>
      <c r="CS112" s="14" t="e">
        <f t="shared" si="1332"/>
        <v>#VALUE!</v>
      </c>
      <c r="CT112" s="14" t="e">
        <f t="shared" si="1332"/>
        <v>#VALUE!</v>
      </c>
      <c r="CU112" s="14" t="e">
        <f t="shared" si="1332"/>
        <v>#VALUE!</v>
      </c>
      <c r="CV112" s="14" t="e">
        <f t="shared" si="1332"/>
        <v>#VALUE!</v>
      </c>
      <c r="CW112" s="14" t="e">
        <f t="shared" si="1332"/>
        <v>#VALUE!</v>
      </c>
      <c r="CX112" s="14" t="e">
        <f t="shared" si="1332"/>
        <v>#VALUE!</v>
      </c>
      <c r="CY112" s="14" t="e">
        <f t="shared" si="1332"/>
        <v>#VALUE!</v>
      </c>
      <c r="CZ112" s="14" t="e">
        <f t="shared" si="1332"/>
        <v>#VALUE!</v>
      </c>
      <c r="DA112" s="14" t="e">
        <f t="shared" si="1332"/>
        <v>#VALUE!</v>
      </c>
      <c r="DB112" s="2">
        <f t="shared" si="1175"/>
        <v>0</v>
      </c>
      <c r="DC112" s="2">
        <f t="shared" si="1176"/>
        <v>0</v>
      </c>
      <c r="DD112" s="2">
        <f t="shared" si="1177"/>
        <v>0</v>
      </c>
      <c r="DE112" s="2">
        <f t="shared" si="1178"/>
        <v>0</v>
      </c>
      <c r="DF112" s="2">
        <f t="shared" si="1179"/>
        <v>0</v>
      </c>
      <c r="DG112" s="2">
        <f t="shared" si="1180"/>
        <v>0</v>
      </c>
      <c r="DH112" s="2">
        <f t="shared" si="1181"/>
        <v>0</v>
      </c>
      <c r="DI112" s="2">
        <f t="shared" si="1182"/>
        <v>0</v>
      </c>
      <c r="DJ112" s="2">
        <f t="shared" si="1183"/>
        <v>0</v>
      </c>
      <c r="DK112" s="2">
        <f t="shared" si="1184"/>
        <v>0</v>
      </c>
      <c r="DL112" s="2">
        <f t="shared" si="1185"/>
        <v>0</v>
      </c>
      <c r="DM112" s="2">
        <f t="shared" si="1186"/>
        <v>0</v>
      </c>
      <c r="DN112" s="2">
        <f t="shared" si="1187"/>
        <v>0</v>
      </c>
      <c r="DO112" s="2">
        <f t="shared" si="1188"/>
        <v>0</v>
      </c>
      <c r="DP112" s="2">
        <f t="shared" si="1189"/>
        <v>0</v>
      </c>
      <c r="DQ112" s="2">
        <f t="shared" si="1190"/>
        <v>0</v>
      </c>
      <c r="DR112" s="2">
        <f t="shared" si="1191"/>
        <v>0</v>
      </c>
      <c r="DS112" s="2">
        <f t="shared" si="1192"/>
        <v>0</v>
      </c>
      <c r="DT112" s="2">
        <f t="shared" si="1193"/>
        <v>0</v>
      </c>
      <c r="DU112" s="2">
        <f t="shared" si="1194"/>
        <v>0</v>
      </c>
      <c r="DV112" s="2">
        <f t="shared" si="1195"/>
        <v>0</v>
      </c>
      <c r="DW112" s="2">
        <f t="shared" si="1196"/>
        <v>0</v>
      </c>
      <c r="DX112" s="2">
        <f t="shared" si="1197"/>
        <v>0</v>
      </c>
      <c r="DY112" s="2">
        <f t="shared" si="1198"/>
        <v>0</v>
      </c>
      <c r="DZ112" s="2">
        <f t="shared" si="1199"/>
        <v>0</v>
      </c>
      <c r="EA112" s="2">
        <f t="shared" si="1200"/>
        <v>0</v>
      </c>
      <c r="EB112" s="2">
        <f t="shared" si="1201"/>
        <v>0</v>
      </c>
      <c r="EC112" s="2">
        <f t="shared" si="1202"/>
        <v>0</v>
      </c>
      <c r="ED112" s="2">
        <f t="shared" si="1203"/>
        <v>0</v>
      </c>
      <c r="EE112" s="2">
        <f t="shared" si="1204"/>
        <v>0</v>
      </c>
      <c r="EF112" s="2">
        <f t="shared" si="1205"/>
        <v>0</v>
      </c>
      <c r="EG112" s="2">
        <f t="shared" si="1206"/>
        <v>0</v>
      </c>
      <c r="EH112" s="2">
        <f t="shared" si="1207"/>
        <v>0</v>
      </c>
      <c r="EI112" s="2">
        <f t="shared" si="1208"/>
        <v>0</v>
      </c>
      <c r="EJ112" s="2">
        <f t="shared" si="1209"/>
        <v>0</v>
      </c>
      <c r="EK112" s="2">
        <f t="shared" si="1210"/>
        <v>0</v>
      </c>
      <c r="EL112" s="2">
        <f t="shared" si="1211"/>
        <v>0</v>
      </c>
      <c r="EM112" s="2">
        <f t="shared" si="1212"/>
        <v>0</v>
      </c>
      <c r="EN112" s="2">
        <f t="shared" si="1213"/>
        <v>0</v>
      </c>
      <c r="EO112" s="2">
        <f t="shared" si="1214"/>
        <v>0</v>
      </c>
      <c r="EP112" s="2">
        <f t="shared" si="1215"/>
        <v>0</v>
      </c>
      <c r="EQ112" s="2">
        <f t="shared" si="1216"/>
        <v>0</v>
      </c>
      <c r="ER112" s="2">
        <f t="shared" si="1217"/>
        <v>0</v>
      </c>
      <c r="ES112" s="2">
        <f t="shared" si="1218"/>
        <v>0</v>
      </c>
      <c r="ET112" s="2">
        <f t="shared" si="1219"/>
        <v>0</v>
      </c>
      <c r="EU112" s="2">
        <f t="shared" si="1220"/>
        <v>0</v>
      </c>
      <c r="EV112" s="2">
        <f t="shared" si="1221"/>
        <v>0</v>
      </c>
      <c r="EW112" s="2">
        <f t="shared" si="1222"/>
        <v>0</v>
      </c>
      <c r="EX112" s="2">
        <f t="shared" si="842"/>
        <v>1</v>
      </c>
      <c r="EY112" s="2" t="e">
        <f t="shared" si="843"/>
        <v>#VALUE!</v>
      </c>
      <c r="EZ112" s="2" t="e">
        <f t="shared" si="844"/>
        <v>#VALUE!</v>
      </c>
      <c r="FA112" s="2" t="e">
        <f t="shared" si="845"/>
        <v>#VALUE!</v>
      </c>
      <c r="FB112" s="2" t="e">
        <f t="shared" si="846"/>
        <v>#VALUE!</v>
      </c>
      <c r="FC112" s="2" t="e">
        <f t="shared" si="847"/>
        <v>#VALUE!</v>
      </c>
      <c r="FD112" s="2" t="e">
        <f t="shared" si="848"/>
        <v>#VALUE!</v>
      </c>
      <c r="FE112" s="2" t="e">
        <f t="shared" si="849"/>
        <v>#VALUE!</v>
      </c>
      <c r="FF112" s="2" t="e">
        <f t="shared" si="850"/>
        <v>#VALUE!</v>
      </c>
      <c r="FG112" s="2" t="e">
        <f t="shared" si="851"/>
        <v>#VALUE!</v>
      </c>
      <c r="FH112" s="2" t="e">
        <f t="shared" si="852"/>
        <v>#VALUE!</v>
      </c>
      <c r="FI112" s="2" t="e">
        <f t="shared" si="853"/>
        <v>#VALUE!</v>
      </c>
      <c r="FJ112" s="2" t="e">
        <f t="shared" si="854"/>
        <v>#VALUE!</v>
      </c>
      <c r="FK112" s="2" t="e">
        <f t="shared" si="855"/>
        <v>#VALUE!</v>
      </c>
      <c r="FL112" s="2" t="e">
        <f t="shared" si="856"/>
        <v>#VALUE!</v>
      </c>
      <c r="FM112" s="2" t="e">
        <f t="shared" si="857"/>
        <v>#VALUE!</v>
      </c>
      <c r="FN112" s="2" t="e">
        <f t="shared" si="858"/>
        <v>#VALUE!</v>
      </c>
      <c r="FO112" s="2" t="e">
        <f t="shared" si="859"/>
        <v>#VALUE!</v>
      </c>
      <c r="FP112" s="2" t="e">
        <f t="shared" si="860"/>
        <v>#VALUE!</v>
      </c>
      <c r="FQ112" s="2" t="e">
        <f t="shared" si="861"/>
        <v>#VALUE!</v>
      </c>
      <c r="FR112" s="2" t="e">
        <f t="shared" si="862"/>
        <v>#VALUE!</v>
      </c>
      <c r="FS112" s="2" t="e">
        <f t="shared" si="863"/>
        <v>#VALUE!</v>
      </c>
      <c r="FT112" s="2" t="e">
        <f t="shared" si="864"/>
        <v>#VALUE!</v>
      </c>
      <c r="FU112" s="2" t="e">
        <f t="shared" si="865"/>
        <v>#VALUE!</v>
      </c>
      <c r="FV112" s="2">
        <f t="shared" si="866"/>
        <v>1</v>
      </c>
      <c r="FW112" s="2" t="e">
        <f t="shared" si="867"/>
        <v>#VALUE!</v>
      </c>
      <c r="FX112" s="2" t="e">
        <f t="shared" si="868"/>
        <v>#VALUE!</v>
      </c>
      <c r="FY112" s="2" t="e">
        <f t="shared" si="869"/>
        <v>#VALUE!</v>
      </c>
      <c r="FZ112" s="2" t="e">
        <f t="shared" si="870"/>
        <v>#VALUE!</v>
      </c>
      <c r="GA112" s="2" t="e">
        <f t="shared" si="871"/>
        <v>#VALUE!</v>
      </c>
      <c r="GB112" s="2" t="e">
        <f t="shared" si="872"/>
        <v>#VALUE!</v>
      </c>
      <c r="GC112" s="2" t="e">
        <f t="shared" si="873"/>
        <v>#VALUE!</v>
      </c>
      <c r="GD112" s="2" t="e">
        <f t="shared" si="874"/>
        <v>#VALUE!</v>
      </c>
      <c r="GE112" s="2" t="e">
        <f t="shared" si="875"/>
        <v>#VALUE!</v>
      </c>
      <c r="GF112" s="2" t="e">
        <f t="shared" si="876"/>
        <v>#VALUE!</v>
      </c>
      <c r="GG112" s="2" t="e">
        <f t="shared" si="877"/>
        <v>#VALUE!</v>
      </c>
      <c r="GH112" s="2" t="e">
        <f t="shared" si="878"/>
        <v>#VALUE!</v>
      </c>
      <c r="GI112" s="2" t="e">
        <f t="shared" si="879"/>
        <v>#VALUE!</v>
      </c>
      <c r="GJ112" s="2" t="e">
        <f t="shared" si="880"/>
        <v>#VALUE!</v>
      </c>
      <c r="GK112" s="2" t="e">
        <f t="shared" si="881"/>
        <v>#VALUE!</v>
      </c>
      <c r="GL112" s="2" t="e">
        <f t="shared" si="882"/>
        <v>#VALUE!</v>
      </c>
      <c r="GM112" s="2" t="e">
        <f t="shared" si="883"/>
        <v>#VALUE!</v>
      </c>
      <c r="GN112" s="2" t="e">
        <f t="shared" si="884"/>
        <v>#VALUE!</v>
      </c>
      <c r="GO112" s="2" t="e">
        <f t="shared" si="885"/>
        <v>#VALUE!</v>
      </c>
      <c r="GP112" s="2" t="e">
        <f t="shared" si="886"/>
        <v>#VALUE!</v>
      </c>
      <c r="GQ112" s="2" t="e">
        <f t="shared" si="887"/>
        <v>#VALUE!</v>
      </c>
      <c r="GR112" s="2" t="e">
        <f t="shared" si="888"/>
        <v>#VALUE!</v>
      </c>
      <c r="GS112" s="2" t="e">
        <f t="shared" si="889"/>
        <v>#VALUE!</v>
      </c>
      <c r="GT112" s="2">
        <f t="shared" si="890"/>
        <v>1</v>
      </c>
      <c r="GU112" s="2" t="e">
        <f t="shared" si="891"/>
        <v>#VALUE!</v>
      </c>
      <c r="GV112" s="2" t="e">
        <f t="shared" si="892"/>
        <v>#VALUE!</v>
      </c>
      <c r="GW112" s="2" t="e">
        <f t="shared" si="893"/>
        <v>#VALUE!</v>
      </c>
      <c r="GX112" s="2" t="e">
        <f t="shared" si="894"/>
        <v>#VALUE!</v>
      </c>
      <c r="GY112" s="2" t="e">
        <f t="shared" si="895"/>
        <v>#VALUE!</v>
      </c>
      <c r="GZ112" s="2" t="e">
        <f t="shared" si="896"/>
        <v>#VALUE!</v>
      </c>
      <c r="HA112" s="2" t="e">
        <f t="shared" si="897"/>
        <v>#VALUE!</v>
      </c>
      <c r="HB112" s="2" t="e">
        <f t="shared" si="898"/>
        <v>#VALUE!</v>
      </c>
      <c r="HC112" s="2" t="e">
        <f t="shared" si="899"/>
        <v>#VALUE!</v>
      </c>
      <c r="HD112" s="2" t="e">
        <f t="shared" si="900"/>
        <v>#VALUE!</v>
      </c>
      <c r="HE112" s="2" t="e">
        <f t="shared" si="901"/>
        <v>#VALUE!</v>
      </c>
      <c r="HF112" s="2" t="e">
        <f t="shared" si="902"/>
        <v>#VALUE!</v>
      </c>
      <c r="HG112" s="2" t="e">
        <f t="shared" si="903"/>
        <v>#VALUE!</v>
      </c>
      <c r="HH112" s="2" t="e">
        <f t="shared" si="904"/>
        <v>#VALUE!</v>
      </c>
      <c r="HI112" s="2" t="e">
        <f t="shared" si="905"/>
        <v>#VALUE!</v>
      </c>
      <c r="HJ112" s="2" t="e">
        <f t="shared" si="906"/>
        <v>#VALUE!</v>
      </c>
      <c r="HK112" s="2" t="e">
        <f t="shared" si="907"/>
        <v>#VALUE!</v>
      </c>
      <c r="HL112" s="2" t="e">
        <f t="shared" si="908"/>
        <v>#VALUE!</v>
      </c>
      <c r="HM112" s="2" t="e">
        <f t="shared" si="909"/>
        <v>#VALUE!</v>
      </c>
      <c r="HN112" s="2" t="e">
        <f t="shared" si="910"/>
        <v>#VALUE!</v>
      </c>
      <c r="HO112" s="2" t="e">
        <f t="shared" si="911"/>
        <v>#VALUE!</v>
      </c>
      <c r="HP112" s="2" t="e">
        <f t="shared" si="912"/>
        <v>#VALUE!</v>
      </c>
      <c r="HQ112" s="2" t="e">
        <f t="shared" si="913"/>
        <v>#VALUE!</v>
      </c>
      <c r="HR112" s="2">
        <f t="shared" si="914"/>
        <v>1</v>
      </c>
      <c r="HS112" s="2" t="e">
        <f t="shared" si="915"/>
        <v>#VALUE!</v>
      </c>
      <c r="HT112" s="2" t="e">
        <f t="shared" si="916"/>
        <v>#VALUE!</v>
      </c>
      <c r="HU112" s="2" t="e">
        <f t="shared" si="917"/>
        <v>#VALUE!</v>
      </c>
      <c r="HV112" s="2" t="e">
        <f t="shared" si="918"/>
        <v>#VALUE!</v>
      </c>
      <c r="HW112" s="2" t="e">
        <f t="shared" si="919"/>
        <v>#VALUE!</v>
      </c>
      <c r="HX112" s="2" t="e">
        <f t="shared" si="920"/>
        <v>#VALUE!</v>
      </c>
      <c r="HY112" s="2" t="e">
        <f t="shared" si="921"/>
        <v>#VALUE!</v>
      </c>
      <c r="HZ112" s="2" t="e">
        <f t="shared" si="922"/>
        <v>#VALUE!</v>
      </c>
      <c r="IA112" s="2" t="e">
        <f t="shared" si="923"/>
        <v>#VALUE!</v>
      </c>
      <c r="IB112" s="2" t="e">
        <f t="shared" si="924"/>
        <v>#VALUE!</v>
      </c>
      <c r="IC112" s="2" t="e">
        <f t="shared" si="925"/>
        <v>#VALUE!</v>
      </c>
      <c r="ID112" s="2" t="e">
        <f t="shared" si="926"/>
        <v>#VALUE!</v>
      </c>
      <c r="IE112" s="2" t="e">
        <f t="shared" si="927"/>
        <v>#VALUE!</v>
      </c>
      <c r="IF112" s="2" t="e">
        <f t="shared" si="928"/>
        <v>#VALUE!</v>
      </c>
      <c r="IG112" s="2" t="e">
        <f t="shared" si="929"/>
        <v>#VALUE!</v>
      </c>
      <c r="IH112" s="2" t="e">
        <f t="shared" si="930"/>
        <v>#VALUE!</v>
      </c>
      <c r="II112" s="2" t="e">
        <f t="shared" si="931"/>
        <v>#VALUE!</v>
      </c>
      <c r="IJ112" s="2" t="e">
        <f t="shared" si="932"/>
        <v>#VALUE!</v>
      </c>
      <c r="IK112" s="2" t="e">
        <f t="shared" si="933"/>
        <v>#VALUE!</v>
      </c>
      <c r="IL112" s="2" t="e">
        <f t="shared" si="934"/>
        <v>#VALUE!</v>
      </c>
      <c r="IM112" s="2" t="e">
        <f t="shared" si="935"/>
        <v>#VALUE!</v>
      </c>
      <c r="IN112" s="2" t="e">
        <f t="shared" si="936"/>
        <v>#VALUE!</v>
      </c>
      <c r="IO112" s="2" t="e">
        <f t="shared" si="937"/>
        <v>#VALUE!</v>
      </c>
      <c r="IP112" s="2">
        <f t="shared" si="938"/>
        <v>0</v>
      </c>
      <c r="IQ112" s="2" t="e">
        <f t="shared" si="939"/>
        <v>#VALUE!</v>
      </c>
      <c r="IR112" s="2" t="e">
        <f t="shared" si="940"/>
        <v>#VALUE!</v>
      </c>
      <c r="IS112" s="2" t="e">
        <f t="shared" si="941"/>
        <v>#VALUE!</v>
      </c>
      <c r="IT112" s="2" t="e">
        <f t="shared" si="942"/>
        <v>#VALUE!</v>
      </c>
      <c r="IU112" s="2" t="e">
        <f t="shared" si="943"/>
        <v>#VALUE!</v>
      </c>
      <c r="IV112" s="2" t="e">
        <f t="shared" si="944"/>
        <v>#VALUE!</v>
      </c>
      <c r="IW112" s="2" t="e">
        <f t="shared" si="945"/>
        <v>#VALUE!</v>
      </c>
      <c r="IX112" s="2" t="e">
        <f t="shared" si="946"/>
        <v>#VALUE!</v>
      </c>
      <c r="IY112" s="2" t="e">
        <f t="shared" si="947"/>
        <v>#VALUE!</v>
      </c>
      <c r="IZ112" s="2" t="e">
        <f t="shared" si="948"/>
        <v>#VALUE!</v>
      </c>
      <c r="JA112" s="2" t="e">
        <f t="shared" si="949"/>
        <v>#VALUE!</v>
      </c>
      <c r="JB112" s="2" t="e">
        <f t="shared" si="950"/>
        <v>#VALUE!</v>
      </c>
      <c r="JC112" s="2" t="e">
        <f t="shared" si="951"/>
        <v>#VALUE!</v>
      </c>
      <c r="JD112" s="2" t="e">
        <f t="shared" si="952"/>
        <v>#VALUE!</v>
      </c>
      <c r="JE112" s="2" t="e">
        <f t="shared" si="953"/>
        <v>#VALUE!</v>
      </c>
      <c r="JF112" s="2" t="e">
        <f t="shared" si="954"/>
        <v>#VALUE!</v>
      </c>
      <c r="JG112" s="2" t="e">
        <f t="shared" si="955"/>
        <v>#VALUE!</v>
      </c>
      <c r="JH112" s="2" t="e">
        <f t="shared" si="956"/>
        <v>#VALUE!</v>
      </c>
      <c r="JI112" s="2" t="e">
        <f t="shared" si="957"/>
        <v>#VALUE!</v>
      </c>
      <c r="JJ112" s="2" t="e">
        <f t="shared" si="958"/>
        <v>#VALUE!</v>
      </c>
      <c r="JK112" s="2" t="e">
        <f t="shared" si="959"/>
        <v>#VALUE!</v>
      </c>
      <c r="JL112" s="2" t="e">
        <f t="shared" si="960"/>
        <v>#VALUE!</v>
      </c>
      <c r="JM112" s="2" t="e">
        <f t="shared" si="961"/>
        <v>#VALUE!</v>
      </c>
      <c r="JN112" s="2">
        <f t="shared" si="962"/>
        <v>0</v>
      </c>
      <c r="JO112" s="2" t="e">
        <f t="shared" si="963"/>
        <v>#VALUE!</v>
      </c>
      <c r="JP112" s="2" t="e">
        <f t="shared" si="964"/>
        <v>#VALUE!</v>
      </c>
      <c r="JQ112" s="2" t="e">
        <f t="shared" si="965"/>
        <v>#VALUE!</v>
      </c>
      <c r="JR112" s="2" t="e">
        <f t="shared" si="966"/>
        <v>#VALUE!</v>
      </c>
      <c r="JS112" s="2" t="e">
        <f t="shared" si="967"/>
        <v>#VALUE!</v>
      </c>
      <c r="JT112" s="2" t="e">
        <f t="shared" si="968"/>
        <v>#VALUE!</v>
      </c>
      <c r="JU112" s="2" t="e">
        <f t="shared" si="969"/>
        <v>#VALUE!</v>
      </c>
      <c r="JV112" s="2" t="e">
        <f t="shared" si="970"/>
        <v>#VALUE!</v>
      </c>
      <c r="JW112" s="2" t="e">
        <f t="shared" si="971"/>
        <v>#VALUE!</v>
      </c>
      <c r="JX112" s="2" t="e">
        <f t="shared" si="972"/>
        <v>#VALUE!</v>
      </c>
      <c r="JY112" s="2" t="e">
        <f t="shared" si="973"/>
        <v>#VALUE!</v>
      </c>
      <c r="JZ112" s="2" t="e">
        <f t="shared" si="974"/>
        <v>#VALUE!</v>
      </c>
      <c r="KA112" s="2" t="e">
        <f t="shared" si="975"/>
        <v>#VALUE!</v>
      </c>
      <c r="KB112" s="2" t="e">
        <f t="shared" si="976"/>
        <v>#VALUE!</v>
      </c>
      <c r="KC112" s="2" t="e">
        <f t="shared" si="977"/>
        <v>#VALUE!</v>
      </c>
      <c r="KD112" s="2" t="e">
        <f t="shared" si="978"/>
        <v>#VALUE!</v>
      </c>
      <c r="KE112" s="2" t="e">
        <f t="shared" si="979"/>
        <v>#VALUE!</v>
      </c>
      <c r="KF112" s="2" t="e">
        <f t="shared" si="980"/>
        <v>#VALUE!</v>
      </c>
      <c r="KG112" s="2" t="e">
        <f t="shared" si="981"/>
        <v>#VALUE!</v>
      </c>
      <c r="KH112" s="2" t="e">
        <f t="shared" si="982"/>
        <v>#VALUE!</v>
      </c>
      <c r="KI112" s="2" t="e">
        <f t="shared" si="983"/>
        <v>#VALUE!</v>
      </c>
      <c r="KJ112" s="2" t="e">
        <f t="shared" si="984"/>
        <v>#VALUE!</v>
      </c>
      <c r="KK112" s="2" t="e">
        <f t="shared" si="985"/>
        <v>#VALUE!</v>
      </c>
      <c r="KL112" s="2">
        <f t="shared" si="986"/>
        <v>0</v>
      </c>
      <c r="KM112" s="2" t="e">
        <f t="shared" si="987"/>
        <v>#VALUE!</v>
      </c>
      <c r="KN112" s="2" t="e">
        <f t="shared" si="988"/>
        <v>#VALUE!</v>
      </c>
      <c r="KO112" s="2" t="e">
        <f t="shared" si="989"/>
        <v>#VALUE!</v>
      </c>
      <c r="KP112" s="2" t="e">
        <f t="shared" si="990"/>
        <v>#VALUE!</v>
      </c>
      <c r="KQ112" s="2" t="e">
        <f t="shared" si="991"/>
        <v>#VALUE!</v>
      </c>
      <c r="KR112" s="2" t="e">
        <f t="shared" si="992"/>
        <v>#VALUE!</v>
      </c>
      <c r="KS112" s="2" t="e">
        <f t="shared" si="993"/>
        <v>#VALUE!</v>
      </c>
      <c r="KT112" s="2" t="e">
        <f t="shared" si="994"/>
        <v>#VALUE!</v>
      </c>
      <c r="KU112" s="2" t="e">
        <f t="shared" si="995"/>
        <v>#VALUE!</v>
      </c>
      <c r="KV112" s="2" t="e">
        <f t="shared" si="996"/>
        <v>#VALUE!</v>
      </c>
      <c r="KW112" s="2" t="e">
        <f t="shared" si="997"/>
        <v>#VALUE!</v>
      </c>
      <c r="KX112" s="2" t="e">
        <f t="shared" si="998"/>
        <v>#VALUE!</v>
      </c>
      <c r="KY112" s="2" t="e">
        <f t="shared" si="999"/>
        <v>#VALUE!</v>
      </c>
      <c r="KZ112" s="2" t="e">
        <f t="shared" si="1000"/>
        <v>#VALUE!</v>
      </c>
      <c r="LA112" s="2" t="e">
        <f t="shared" si="1001"/>
        <v>#VALUE!</v>
      </c>
      <c r="LB112" s="2" t="e">
        <f t="shared" si="1002"/>
        <v>#VALUE!</v>
      </c>
      <c r="LC112" s="2" t="e">
        <f t="shared" si="1003"/>
        <v>#VALUE!</v>
      </c>
      <c r="LD112" s="2" t="e">
        <f t="shared" si="1004"/>
        <v>#VALUE!</v>
      </c>
      <c r="LE112" s="2" t="e">
        <f t="shared" si="1005"/>
        <v>#VALUE!</v>
      </c>
      <c r="LF112" s="2" t="e">
        <f t="shared" si="1006"/>
        <v>#VALUE!</v>
      </c>
      <c r="LG112" s="2" t="e">
        <f t="shared" si="1007"/>
        <v>#VALUE!</v>
      </c>
      <c r="LH112" s="2" t="e">
        <f t="shared" si="1008"/>
        <v>#VALUE!</v>
      </c>
      <c r="LI112" s="2" t="e">
        <f t="shared" si="1009"/>
        <v>#VALUE!</v>
      </c>
      <c r="LJ112" s="2">
        <f t="shared" si="1010"/>
        <v>0</v>
      </c>
      <c r="LK112" s="2" t="e">
        <f t="shared" si="1011"/>
        <v>#VALUE!</v>
      </c>
      <c r="LL112" s="2" t="e">
        <f t="shared" si="1012"/>
        <v>#VALUE!</v>
      </c>
      <c r="LM112" s="2" t="e">
        <f t="shared" si="1013"/>
        <v>#VALUE!</v>
      </c>
      <c r="LN112" s="2" t="e">
        <f t="shared" si="1014"/>
        <v>#VALUE!</v>
      </c>
      <c r="LO112" s="2" t="e">
        <f t="shared" si="1015"/>
        <v>#VALUE!</v>
      </c>
      <c r="LP112" s="2" t="e">
        <f t="shared" si="1016"/>
        <v>#VALUE!</v>
      </c>
      <c r="LQ112" s="2" t="e">
        <f t="shared" si="1017"/>
        <v>#VALUE!</v>
      </c>
      <c r="LR112" s="2" t="e">
        <f t="shared" si="1018"/>
        <v>#VALUE!</v>
      </c>
      <c r="LS112" s="2" t="e">
        <f t="shared" si="1019"/>
        <v>#VALUE!</v>
      </c>
      <c r="LT112" s="2" t="e">
        <f t="shared" si="1020"/>
        <v>#VALUE!</v>
      </c>
      <c r="LU112" s="2" t="e">
        <f t="shared" si="1021"/>
        <v>#VALUE!</v>
      </c>
      <c r="LV112" s="2" t="e">
        <f t="shared" si="1022"/>
        <v>#VALUE!</v>
      </c>
      <c r="LW112" s="2" t="e">
        <f t="shared" si="1023"/>
        <v>#VALUE!</v>
      </c>
      <c r="LX112" s="2" t="e">
        <f t="shared" si="1024"/>
        <v>#VALUE!</v>
      </c>
      <c r="LY112" s="2" t="e">
        <f t="shared" si="1025"/>
        <v>#VALUE!</v>
      </c>
      <c r="LZ112" s="2" t="e">
        <f t="shared" si="1026"/>
        <v>#VALUE!</v>
      </c>
      <c r="MA112" s="2" t="e">
        <f t="shared" si="1027"/>
        <v>#VALUE!</v>
      </c>
      <c r="MB112" s="2" t="e">
        <f t="shared" si="1028"/>
        <v>#VALUE!</v>
      </c>
      <c r="MC112" s="2" t="e">
        <f t="shared" si="1029"/>
        <v>#VALUE!</v>
      </c>
      <c r="MD112" s="2" t="e">
        <f t="shared" si="1030"/>
        <v>#VALUE!</v>
      </c>
      <c r="ME112" s="2" t="e">
        <f t="shared" si="1031"/>
        <v>#VALUE!</v>
      </c>
      <c r="MF112" s="2" t="e">
        <f t="shared" si="1032"/>
        <v>#VALUE!</v>
      </c>
      <c r="MG112" s="2" t="e">
        <f t="shared" si="1033"/>
        <v>#VALUE!</v>
      </c>
      <c r="MH112" s="2">
        <f t="shared" si="1034"/>
        <v>1</v>
      </c>
      <c r="MI112" s="2" t="e">
        <f t="shared" si="1035"/>
        <v>#VALUE!</v>
      </c>
      <c r="MJ112" s="2" t="e">
        <f t="shared" si="1036"/>
        <v>#VALUE!</v>
      </c>
      <c r="MK112" s="2" t="e">
        <f t="shared" si="1037"/>
        <v>#VALUE!</v>
      </c>
      <c r="ML112" s="2" t="e">
        <f t="shared" si="1038"/>
        <v>#VALUE!</v>
      </c>
      <c r="MM112" s="2" t="e">
        <f t="shared" si="1039"/>
        <v>#VALUE!</v>
      </c>
      <c r="MN112" s="2" t="e">
        <f t="shared" si="1040"/>
        <v>#VALUE!</v>
      </c>
      <c r="MO112" s="2" t="e">
        <f t="shared" si="1041"/>
        <v>#VALUE!</v>
      </c>
      <c r="MP112" s="2" t="e">
        <f t="shared" si="1042"/>
        <v>#VALUE!</v>
      </c>
      <c r="MQ112" s="2" t="e">
        <f t="shared" si="1043"/>
        <v>#VALUE!</v>
      </c>
      <c r="MR112" s="2" t="e">
        <f t="shared" si="1044"/>
        <v>#VALUE!</v>
      </c>
      <c r="MS112" s="2" t="e">
        <f t="shared" si="1045"/>
        <v>#VALUE!</v>
      </c>
      <c r="MT112" s="2" t="e">
        <f t="shared" si="1046"/>
        <v>#VALUE!</v>
      </c>
      <c r="MU112" s="2" t="e">
        <f t="shared" si="1047"/>
        <v>#VALUE!</v>
      </c>
      <c r="MV112" s="2" t="e">
        <f t="shared" si="1048"/>
        <v>#VALUE!</v>
      </c>
      <c r="MW112" s="2" t="e">
        <f t="shared" si="1049"/>
        <v>#VALUE!</v>
      </c>
      <c r="MX112" s="2" t="e">
        <f t="shared" si="1050"/>
        <v>#VALUE!</v>
      </c>
      <c r="MY112" s="2" t="e">
        <f t="shared" si="1051"/>
        <v>#VALUE!</v>
      </c>
      <c r="MZ112" s="2" t="e">
        <f t="shared" si="1052"/>
        <v>#VALUE!</v>
      </c>
      <c r="NA112" s="2" t="e">
        <f t="shared" si="1053"/>
        <v>#VALUE!</v>
      </c>
      <c r="NB112" s="2" t="e">
        <f t="shared" si="1054"/>
        <v>#VALUE!</v>
      </c>
      <c r="NC112" s="2" t="e">
        <f t="shared" si="1055"/>
        <v>#VALUE!</v>
      </c>
      <c r="ND112" s="2" t="e">
        <f t="shared" si="1056"/>
        <v>#VALUE!</v>
      </c>
      <c r="NE112" s="2" t="e">
        <f t="shared" si="1057"/>
        <v>#VALUE!</v>
      </c>
      <c r="NF112" s="2">
        <f t="shared" si="1223"/>
        <v>0</v>
      </c>
      <c r="NG112" s="2">
        <f t="shared" si="1058"/>
        <v>0</v>
      </c>
      <c r="NH112" s="2">
        <f t="shared" si="1059"/>
        <v>0</v>
      </c>
      <c r="NI112" s="2">
        <f t="shared" si="1060"/>
        <v>0</v>
      </c>
      <c r="NJ112" s="2">
        <f t="shared" si="1061"/>
        <v>0</v>
      </c>
      <c r="NK112" s="2">
        <f t="shared" si="1062"/>
        <v>0</v>
      </c>
      <c r="NL112" s="2">
        <f t="shared" si="1063"/>
        <v>0</v>
      </c>
      <c r="NM112" s="2">
        <f t="shared" si="1064"/>
        <v>0</v>
      </c>
      <c r="NN112" s="2">
        <f t="shared" si="1065"/>
        <v>0</v>
      </c>
      <c r="NO112" s="2">
        <f t="shared" si="1066"/>
        <v>0</v>
      </c>
      <c r="NP112" s="2">
        <f t="shared" si="1067"/>
        <v>0</v>
      </c>
      <c r="NQ112" s="2">
        <f t="shared" si="1068"/>
        <v>0</v>
      </c>
      <c r="NR112" s="2">
        <f t="shared" si="1069"/>
        <v>0</v>
      </c>
      <c r="NS112" s="2">
        <f t="shared" si="1070"/>
        <v>0</v>
      </c>
      <c r="NT112" s="2">
        <f t="shared" si="1071"/>
        <v>0</v>
      </c>
      <c r="NU112" s="2">
        <f t="shared" si="1072"/>
        <v>0</v>
      </c>
      <c r="NV112" s="2">
        <f t="shared" si="1073"/>
        <v>0</v>
      </c>
      <c r="NW112" s="2">
        <f t="shared" si="1074"/>
        <v>0</v>
      </c>
      <c r="NX112" s="2">
        <f t="shared" si="1075"/>
        <v>0</v>
      </c>
      <c r="NY112" s="2">
        <f t="shared" si="1076"/>
        <v>0</v>
      </c>
      <c r="NZ112" s="2">
        <f t="shared" si="1077"/>
        <v>0</v>
      </c>
      <c r="OA112" s="2">
        <f t="shared" si="1078"/>
        <v>0</v>
      </c>
      <c r="OB112" s="2">
        <f t="shared" si="1079"/>
        <v>0</v>
      </c>
      <c r="OC112" s="2">
        <f t="shared" si="1080"/>
        <v>0</v>
      </c>
      <c r="OD112" s="2">
        <f>IF(AND(NF112&gt;'Graph Creator'!$K$4,'Detalle de Cuentas'!NF112&lt;='Graph Creator'!$L$4),1,0)</f>
        <v>0</v>
      </c>
      <c r="OE112" s="2">
        <f>IF(AND(NG112&gt;'Graph Creator'!$K$4,'Detalle de Cuentas'!NG112&lt;='Graph Creator'!$L$4),1,0)</f>
        <v>0</v>
      </c>
      <c r="OF112" s="2">
        <f>IF(AND(NH112&gt;'Graph Creator'!$K$4,'Detalle de Cuentas'!NH112&lt;='Graph Creator'!$L$4),1,0)</f>
        <v>0</v>
      </c>
      <c r="OG112" s="2">
        <f>IF(AND(NI112&gt;'Graph Creator'!$K$4,'Detalle de Cuentas'!NI112&lt;='Graph Creator'!$L$4),1,0)</f>
        <v>0</v>
      </c>
      <c r="OH112" s="2">
        <f>IF(AND(NJ112&gt;'Graph Creator'!$K$4,'Detalle de Cuentas'!NJ112&lt;='Graph Creator'!$L$4),1,0)</f>
        <v>0</v>
      </c>
      <c r="OI112" s="2">
        <f>IF(AND(NK112&gt;'Graph Creator'!$K$4,'Detalle de Cuentas'!NK112&lt;='Graph Creator'!$L$4),1,0)</f>
        <v>0</v>
      </c>
      <c r="OJ112" s="2">
        <f>IF(AND(NL112&gt;'Graph Creator'!$K$4,'Detalle de Cuentas'!NL112&lt;='Graph Creator'!$L$4),1,0)</f>
        <v>0</v>
      </c>
      <c r="OK112" s="2">
        <f>IF(AND(NM112&gt;'Graph Creator'!$K$4,'Detalle de Cuentas'!NM112&lt;='Graph Creator'!$L$4),1,0)</f>
        <v>0</v>
      </c>
      <c r="OL112" s="2">
        <f>IF(AND(NN112&gt;'Graph Creator'!$K$4,'Detalle de Cuentas'!NN112&lt;='Graph Creator'!$L$4),1,0)</f>
        <v>0</v>
      </c>
      <c r="OM112" s="2">
        <f>IF(AND(NO112&gt;'Graph Creator'!$K$4,'Detalle de Cuentas'!NO112&lt;='Graph Creator'!$L$4),1,0)</f>
        <v>0</v>
      </c>
      <c r="ON112" s="2">
        <f>IF(AND(NP112&gt;'Graph Creator'!$K$4,'Detalle de Cuentas'!NP112&lt;='Graph Creator'!$L$4),1,0)</f>
        <v>0</v>
      </c>
      <c r="OO112" s="2">
        <f>IF(AND(NQ112&gt;'Graph Creator'!$K$4,'Detalle de Cuentas'!NQ112&lt;='Graph Creator'!$L$4),1,0)</f>
        <v>0</v>
      </c>
      <c r="OP112" s="2">
        <f>IF(AND(NR112&gt;'Graph Creator'!$K$4,'Detalle de Cuentas'!NR112&lt;='Graph Creator'!$L$4),1,0)</f>
        <v>0</v>
      </c>
      <c r="OQ112" s="2">
        <f>IF(AND(NS112&gt;'Graph Creator'!$K$4,'Detalle de Cuentas'!NS112&lt;='Graph Creator'!$L$4),1,0)</f>
        <v>0</v>
      </c>
      <c r="OR112" s="2">
        <f>IF(AND(NT112&gt;'Graph Creator'!$K$4,'Detalle de Cuentas'!NT112&lt;='Graph Creator'!$L$4),1,0)</f>
        <v>0</v>
      </c>
      <c r="OS112" s="2">
        <f>IF(AND(NU112&gt;'Graph Creator'!$K$4,'Detalle de Cuentas'!NU112&lt;='Graph Creator'!$L$4),1,0)</f>
        <v>0</v>
      </c>
      <c r="OT112" s="2">
        <f>IF(AND(NV112&gt;'Graph Creator'!$K$4,'Detalle de Cuentas'!NV112&lt;='Graph Creator'!$L$4),1,0)</f>
        <v>0</v>
      </c>
      <c r="OU112" s="2">
        <f>IF(AND(NW112&gt;'Graph Creator'!$K$4,'Detalle de Cuentas'!NW112&lt;='Graph Creator'!$L$4),1,0)</f>
        <v>0</v>
      </c>
      <c r="OV112" s="2">
        <f>IF(AND(NX112&gt;'Graph Creator'!$K$4,'Detalle de Cuentas'!NX112&lt;='Graph Creator'!$L$4),1,0)</f>
        <v>0</v>
      </c>
      <c r="OW112" s="2">
        <f>IF(AND(NY112&gt;'Graph Creator'!$K$4,'Detalle de Cuentas'!NY112&lt;='Graph Creator'!$L$4),1,0)</f>
        <v>0</v>
      </c>
      <c r="OX112" s="2">
        <f>IF(AND(NZ112&gt;'Graph Creator'!$K$4,'Detalle de Cuentas'!NZ112&lt;='Graph Creator'!$L$4),1,0)</f>
        <v>0</v>
      </c>
      <c r="OY112" s="2">
        <f>IF(AND(OA112&gt;'Graph Creator'!$K$4,'Detalle de Cuentas'!OA112&lt;='Graph Creator'!$L$4),1,0)</f>
        <v>0</v>
      </c>
      <c r="OZ112" s="2">
        <f>IF(AND(OB112&gt;'Graph Creator'!$K$4,'Detalle de Cuentas'!OB112&lt;='Graph Creator'!$L$4),1,0)</f>
        <v>0</v>
      </c>
      <c r="PA112" s="2">
        <f>IF(AND(OC112&gt;'Graph Creator'!$K$4,'Detalle de Cuentas'!OC112&lt;='Graph Creator'!$L$4),1,0)</f>
        <v>0</v>
      </c>
      <c r="PB112" s="2">
        <f>IF(AND(NF112&gt;'Graph Creator'!$L$4,'Detalle de Cuentas'!NF112&lt;='Graph Creator'!$M$4),1,0)</f>
        <v>0</v>
      </c>
      <c r="PC112" s="2">
        <f>IF(AND(NG112&gt;'Graph Creator'!$L$4,'Detalle de Cuentas'!NG112&lt;='Graph Creator'!$M$4),1,0)</f>
        <v>0</v>
      </c>
      <c r="PD112" s="2">
        <f>IF(AND(NH112&gt;'Graph Creator'!$L$4,'Detalle de Cuentas'!NH112&lt;='Graph Creator'!$M$4),1,0)</f>
        <v>0</v>
      </c>
      <c r="PE112" s="2">
        <f>IF(AND(NI112&gt;'Graph Creator'!$L$4,'Detalle de Cuentas'!NI112&lt;='Graph Creator'!$M$4),1,0)</f>
        <v>0</v>
      </c>
      <c r="PF112" s="2">
        <f>IF(AND(NJ112&gt;'Graph Creator'!$L$4,'Detalle de Cuentas'!NJ112&lt;='Graph Creator'!$M$4),1,0)</f>
        <v>0</v>
      </c>
      <c r="PG112" s="2">
        <f>IF(AND(NK112&gt;'Graph Creator'!$L$4,'Detalle de Cuentas'!NK112&lt;='Graph Creator'!$M$4),1,0)</f>
        <v>0</v>
      </c>
      <c r="PH112" s="2">
        <f>IF(AND(NL112&gt;'Graph Creator'!$L$4,'Detalle de Cuentas'!NL112&lt;='Graph Creator'!$M$4),1,0)</f>
        <v>0</v>
      </c>
      <c r="PI112" s="2">
        <f>IF(AND(NM112&gt;'Graph Creator'!$L$4,'Detalle de Cuentas'!NM112&lt;='Graph Creator'!$M$4),1,0)</f>
        <v>0</v>
      </c>
      <c r="PJ112" s="2">
        <f>IF(AND(NN112&gt;'Graph Creator'!$L$4,'Detalle de Cuentas'!NN112&lt;='Graph Creator'!$M$4),1,0)</f>
        <v>0</v>
      </c>
      <c r="PK112" s="2">
        <f>IF(AND(NO112&gt;'Graph Creator'!$L$4,'Detalle de Cuentas'!NO112&lt;='Graph Creator'!$M$4),1,0)</f>
        <v>0</v>
      </c>
      <c r="PL112" s="2">
        <f>IF(AND(NP112&gt;'Graph Creator'!$L$4,'Detalle de Cuentas'!NP112&lt;='Graph Creator'!$M$4),1,0)</f>
        <v>0</v>
      </c>
      <c r="PM112" s="2">
        <f>IF(AND(NQ112&gt;'Graph Creator'!$L$4,'Detalle de Cuentas'!NQ112&lt;='Graph Creator'!$M$4),1,0)</f>
        <v>0</v>
      </c>
      <c r="PN112" s="2">
        <f>IF(AND(NR112&gt;'Graph Creator'!$L$4,'Detalle de Cuentas'!NR112&lt;='Graph Creator'!$M$4),1,0)</f>
        <v>0</v>
      </c>
      <c r="PO112" s="2">
        <f>IF(AND(NS112&gt;'Graph Creator'!$L$4,'Detalle de Cuentas'!NS112&lt;='Graph Creator'!$M$4),1,0)</f>
        <v>0</v>
      </c>
      <c r="PP112" s="2">
        <f>IF(AND(NT112&gt;'Graph Creator'!$L$4,'Detalle de Cuentas'!NT112&lt;='Graph Creator'!$M$4),1,0)</f>
        <v>0</v>
      </c>
      <c r="PQ112" s="2">
        <f>IF(AND(NU112&gt;'Graph Creator'!$L$4,'Detalle de Cuentas'!NU112&lt;='Graph Creator'!$M$4),1,0)</f>
        <v>0</v>
      </c>
      <c r="PR112" s="2">
        <f>IF(AND(NV112&gt;'Graph Creator'!$L$4,'Detalle de Cuentas'!NV112&lt;='Graph Creator'!$M$4),1,0)</f>
        <v>0</v>
      </c>
      <c r="PS112" s="2">
        <f>IF(AND(NW112&gt;'Graph Creator'!$L$4,'Detalle de Cuentas'!NW112&lt;='Graph Creator'!$M$4),1,0)</f>
        <v>0</v>
      </c>
      <c r="PT112" s="2">
        <f>IF(AND(NX112&gt;'Graph Creator'!$L$4,'Detalle de Cuentas'!NX112&lt;='Graph Creator'!$M$4),1,0)</f>
        <v>0</v>
      </c>
      <c r="PU112" s="2">
        <f>IF(AND(NY112&gt;'Graph Creator'!$L$4,'Detalle de Cuentas'!NY112&lt;='Graph Creator'!$M$4),1,0)</f>
        <v>0</v>
      </c>
      <c r="PV112" s="2">
        <f>IF(AND(NZ112&gt;'Graph Creator'!$L$4,'Detalle de Cuentas'!NZ112&lt;='Graph Creator'!$M$4),1,0)</f>
        <v>0</v>
      </c>
      <c r="PW112" s="2">
        <f>IF(AND(OA112&gt;'Graph Creator'!$L$4,'Detalle de Cuentas'!OA112&lt;='Graph Creator'!$M$4),1,0)</f>
        <v>0</v>
      </c>
      <c r="PX112" s="2">
        <f>IF(AND(OB112&gt;'Graph Creator'!$L$4,'Detalle de Cuentas'!OB112&lt;='Graph Creator'!$M$4),1,0)</f>
        <v>0</v>
      </c>
      <c r="PY112" s="2">
        <f>IF(AND(OC112&gt;'Graph Creator'!$L$4,'Detalle de Cuentas'!OC112&lt;='Graph Creator'!$M$4),1,0)</f>
        <v>0</v>
      </c>
      <c r="PZ112" s="2">
        <f>IF(AND(NF112&gt;'Graph Creator'!$M$4,'Detalle de Cuentas'!NF112&lt;='Graph Creator'!$N$4),1,0)</f>
        <v>0</v>
      </c>
      <c r="QA112" s="2">
        <f>IF(AND(NG112&gt;'Graph Creator'!$M$4,'Detalle de Cuentas'!NG112&lt;='Graph Creator'!$N$4),1,0)</f>
        <v>0</v>
      </c>
      <c r="QB112" s="2">
        <f>IF(AND(NH112&gt;'Graph Creator'!$M$4,'Detalle de Cuentas'!NH112&lt;='Graph Creator'!$N$4),1,0)</f>
        <v>0</v>
      </c>
      <c r="QC112" s="2">
        <f>IF(AND(NI112&gt;'Graph Creator'!$M$4,'Detalle de Cuentas'!NI112&lt;='Graph Creator'!$N$4),1,0)</f>
        <v>0</v>
      </c>
      <c r="QD112" s="2">
        <f>IF(AND(NJ112&gt;'Graph Creator'!$M$4,'Detalle de Cuentas'!NJ112&lt;='Graph Creator'!$N$4),1,0)</f>
        <v>0</v>
      </c>
      <c r="QE112" s="2">
        <f>IF(AND(NK112&gt;'Graph Creator'!$M$4,'Detalle de Cuentas'!NK112&lt;='Graph Creator'!$N$4),1,0)</f>
        <v>0</v>
      </c>
      <c r="QF112" s="2">
        <f>IF(AND(NL112&gt;'Graph Creator'!$M$4,'Detalle de Cuentas'!NL112&lt;='Graph Creator'!$N$4),1,0)</f>
        <v>0</v>
      </c>
      <c r="QG112" s="2">
        <f>IF(AND(NM112&gt;'Graph Creator'!$M$4,'Detalle de Cuentas'!NM112&lt;='Graph Creator'!$N$4),1,0)</f>
        <v>0</v>
      </c>
      <c r="QH112" s="2">
        <f>IF(AND(NN112&gt;'Graph Creator'!$M$4,'Detalle de Cuentas'!NN112&lt;='Graph Creator'!$N$4),1,0)</f>
        <v>0</v>
      </c>
      <c r="QI112" s="2">
        <f>IF(AND(NO112&gt;'Graph Creator'!$M$4,'Detalle de Cuentas'!NO112&lt;='Graph Creator'!$N$4),1,0)</f>
        <v>0</v>
      </c>
      <c r="QJ112" s="2">
        <f>IF(AND(NP112&gt;'Graph Creator'!$M$4,'Detalle de Cuentas'!NP112&lt;='Graph Creator'!$N$4),1,0)</f>
        <v>0</v>
      </c>
      <c r="QK112" s="2">
        <f>IF(AND(NQ112&gt;'Graph Creator'!$M$4,'Detalle de Cuentas'!NQ112&lt;='Graph Creator'!$N$4),1,0)</f>
        <v>0</v>
      </c>
      <c r="QL112" s="2">
        <f>IF(AND(NR112&gt;'Graph Creator'!$M$4,'Detalle de Cuentas'!NR112&lt;='Graph Creator'!$N$4),1,0)</f>
        <v>0</v>
      </c>
      <c r="QM112" s="2">
        <f>IF(AND(NS112&gt;'Graph Creator'!$M$4,'Detalle de Cuentas'!NS112&lt;='Graph Creator'!$N$4),1,0)</f>
        <v>0</v>
      </c>
      <c r="QN112" s="2">
        <f>IF(AND(NT112&gt;'Graph Creator'!$M$4,'Detalle de Cuentas'!NT112&lt;='Graph Creator'!$N$4),1,0)</f>
        <v>0</v>
      </c>
      <c r="QO112" s="2">
        <f>IF(AND(NU112&gt;'Graph Creator'!$M$4,'Detalle de Cuentas'!NU112&lt;='Graph Creator'!$N$4),1,0)</f>
        <v>0</v>
      </c>
      <c r="QP112" s="2">
        <f>IF(AND(NV112&gt;'Graph Creator'!$M$4,'Detalle de Cuentas'!NV112&lt;='Graph Creator'!$N$4),1,0)</f>
        <v>0</v>
      </c>
      <c r="QQ112" s="2">
        <f>IF(AND(NW112&gt;'Graph Creator'!$M$4,'Detalle de Cuentas'!NW112&lt;='Graph Creator'!$N$4),1,0)</f>
        <v>0</v>
      </c>
      <c r="QR112" s="2">
        <f>IF(AND(NX112&gt;'Graph Creator'!$M$4,'Detalle de Cuentas'!NX112&lt;='Graph Creator'!$N$4),1,0)</f>
        <v>0</v>
      </c>
      <c r="QS112" s="2">
        <f>IF(AND(NY112&gt;'Graph Creator'!$M$4,'Detalle de Cuentas'!NY112&lt;='Graph Creator'!$N$4),1,0)</f>
        <v>0</v>
      </c>
      <c r="QT112" s="2">
        <f>IF(AND(NZ112&gt;'Graph Creator'!$M$4,'Detalle de Cuentas'!NZ112&lt;='Graph Creator'!$N$4),1,0)</f>
        <v>0</v>
      </c>
      <c r="QU112" s="2">
        <f>IF(AND(OA112&gt;'Graph Creator'!$M$4,'Detalle de Cuentas'!OA112&lt;='Graph Creator'!$N$4),1,0)</f>
        <v>0</v>
      </c>
      <c r="QV112" s="2">
        <f>IF(AND(OB112&gt;'Graph Creator'!$M$4,'Detalle de Cuentas'!OB112&lt;='Graph Creator'!$N$4),1,0)</f>
        <v>0</v>
      </c>
      <c r="QW112" s="2">
        <f>IF(AND(OC112&gt;'Graph Creator'!$M$4,'Detalle de Cuentas'!OC112&lt;='Graph Creator'!$N$4),1,0)</f>
        <v>0</v>
      </c>
      <c r="QX112" s="2">
        <f>IF(AND(NF112&gt;'Graph Creator'!$N$4,'Detalle de Cuentas'!NF112&lt;='Graph Creator'!$O$4),1,0)</f>
        <v>0</v>
      </c>
      <c r="QY112" s="2">
        <f>IF(AND(NG112&gt;'Graph Creator'!$N$4,'Detalle de Cuentas'!NG112&lt;='Graph Creator'!$O$4),1,0)</f>
        <v>0</v>
      </c>
      <c r="QZ112" s="2">
        <f>IF(AND(NH112&gt;'Graph Creator'!$N$4,'Detalle de Cuentas'!NH112&lt;='Graph Creator'!$O$4),1,0)</f>
        <v>0</v>
      </c>
      <c r="RA112" s="2">
        <f>IF(AND(NI112&gt;'Graph Creator'!$N$4,'Detalle de Cuentas'!NI112&lt;='Graph Creator'!$O$4),1,0)</f>
        <v>0</v>
      </c>
      <c r="RB112" s="2">
        <f>IF(AND(NJ112&gt;'Graph Creator'!$N$4,'Detalle de Cuentas'!NJ112&lt;='Graph Creator'!$O$4),1,0)</f>
        <v>0</v>
      </c>
      <c r="RC112" s="2">
        <f>IF(AND(NK112&gt;'Graph Creator'!$N$4,'Detalle de Cuentas'!NK112&lt;='Graph Creator'!$O$4),1,0)</f>
        <v>0</v>
      </c>
      <c r="RD112" s="2">
        <f>IF(AND(NL112&gt;'Graph Creator'!$N$4,'Detalle de Cuentas'!NL112&lt;='Graph Creator'!$O$4),1,0)</f>
        <v>0</v>
      </c>
      <c r="RE112" s="2">
        <f>IF(AND(NM112&gt;'Graph Creator'!$N$4,'Detalle de Cuentas'!NM112&lt;='Graph Creator'!$O$4),1,0)</f>
        <v>0</v>
      </c>
      <c r="RF112" s="2">
        <f>IF(AND(NN112&gt;'Graph Creator'!$N$4,'Detalle de Cuentas'!NN112&lt;='Graph Creator'!$O$4),1,0)</f>
        <v>0</v>
      </c>
      <c r="RG112" s="2">
        <f>IF(AND(NO112&gt;'Graph Creator'!$N$4,'Detalle de Cuentas'!NO112&lt;='Graph Creator'!$O$4),1,0)</f>
        <v>0</v>
      </c>
      <c r="RH112" s="2">
        <f>IF(AND(NP112&gt;'Graph Creator'!$N$4,'Detalle de Cuentas'!NP112&lt;='Graph Creator'!$O$4),1,0)</f>
        <v>0</v>
      </c>
      <c r="RI112" s="2">
        <f>IF(AND(NQ112&gt;'Graph Creator'!$N$4,'Detalle de Cuentas'!NQ112&lt;='Graph Creator'!$O$4),1,0)</f>
        <v>0</v>
      </c>
      <c r="RJ112" s="2">
        <f>IF(AND(NR112&gt;'Graph Creator'!$N$4,'Detalle de Cuentas'!NR112&lt;='Graph Creator'!$O$4),1,0)</f>
        <v>0</v>
      </c>
      <c r="RK112" s="2">
        <f>IF(AND(NS112&gt;'Graph Creator'!$N$4,'Detalle de Cuentas'!NS112&lt;='Graph Creator'!$O$4),1,0)</f>
        <v>0</v>
      </c>
      <c r="RL112" s="2">
        <f>IF(AND(NT112&gt;'Graph Creator'!$N$4,'Detalle de Cuentas'!NT112&lt;='Graph Creator'!$O$4),1,0)</f>
        <v>0</v>
      </c>
      <c r="RM112" s="2">
        <f>IF(AND(NU112&gt;'Graph Creator'!$N$4,'Detalle de Cuentas'!NU112&lt;='Graph Creator'!$O$4),1,0)</f>
        <v>0</v>
      </c>
      <c r="RN112" s="2">
        <f>IF(AND(NV112&gt;'Graph Creator'!$N$4,'Detalle de Cuentas'!NV112&lt;='Graph Creator'!$O$4),1,0)</f>
        <v>0</v>
      </c>
      <c r="RO112" s="2">
        <f>IF(AND(NW112&gt;'Graph Creator'!$N$4,'Detalle de Cuentas'!NW112&lt;='Graph Creator'!$O$4),1,0)</f>
        <v>0</v>
      </c>
      <c r="RP112" s="2">
        <f>IF(AND(NX112&gt;'Graph Creator'!$N$4,'Detalle de Cuentas'!NX112&lt;='Graph Creator'!$O$4),1,0)</f>
        <v>0</v>
      </c>
      <c r="RQ112" s="2">
        <f>IF(AND(NY112&gt;'Graph Creator'!$N$4,'Detalle de Cuentas'!NY112&lt;='Graph Creator'!$O$4),1,0)</f>
        <v>0</v>
      </c>
      <c r="RR112" s="2">
        <f>IF(AND(NZ112&gt;'Graph Creator'!$N$4,'Detalle de Cuentas'!NZ112&lt;='Graph Creator'!$O$4),1,0)</f>
        <v>0</v>
      </c>
      <c r="RS112" s="2">
        <f>IF(AND(OA112&gt;'Graph Creator'!$N$4,'Detalle de Cuentas'!OA112&lt;='Graph Creator'!$O$4),1,0)</f>
        <v>0</v>
      </c>
      <c r="RT112" s="2">
        <f>IF(AND(OB112&gt;'Graph Creator'!$N$4,'Detalle de Cuentas'!OB112&lt;='Graph Creator'!$O$4),1,0)</f>
        <v>0</v>
      </c>
      <c r="RU112" s="2">
        <f>IF(AND(OC112&gt;'Graph Creator'!$N$4,'Detalle de Cuentas'!OC112&lt;='Graph Creator'!$O$4),1,0)</f>
        <v>0</v>
      </c>
      <c r="RV112" s="2" t="e">
        <f t="shared" si="1224"/>
        <v>#VALUE!</v>
      </c>
      <c r="RW112" s="2" t="e">
        <f t="shared" si="1225"/>
        <v>#VALUE!</v>
      </c>
      <c r="RX112" s="2" t="e">
        <f t="shared" si="1226"/>
        <v>#VALUE!</v>
      </c>
      <c r="RY112" s="2" t="e">
        <f t="shared" si="1227"/>
        <v>#VALUE!</v>
      </c>
      <c r="RZ112" s="2" t="e">
        <f t="shared" si="1228"/>
        <v>#VALUE!</v>
      </c>
      <c r="SA112" s="2" t="e">
        <f t="shared" si="1229"/>
        <v>#VALUE!</v>
      </c>
      <c r="SB112" s="2" t="e">
        <f t="shared" si="1230"/>
        <v>#VALUE!</v>
      </c>
      <c r="SC112" s="2" t="e">
        <f t="shared" si="1231"/>
        <v>#VALUE!</v>
      </c>
      <c r="SD112" s="2" t="e">
        <f t="shared" si="1232"/>
        <v>#VALUE!</v>
      </c>
      <c r="SE112" s="2" t="e">
        <f t="shared" si="1233"/>
        <v>#VALUE!</v>
      </c>
      <c r="SF112" s="2" t="e">
        <f t="shared" si="1234"/>
        <v>#VALUE!</v>
      </c>
      <c r="SG112" s="2" t="e">
        <f t="shared" si="1235"/>
        <v>#VALUE!</v>
      </c>
      <c r="SH112" s="2" t="e">
        <f t="shared" si="1236"/>
        <v>#VALUE!</v>
      </c>
      <c r="SI112" s="2" t="e">
        <f t="shared" si="1237"/>
        <v>#VALUE!</v>
      </c>
      <c r="SJ112" s="2" t="e">
        <f t="shared" si="1238"/>
        <v>#VALUE!</v>
      </c>
      <c r="SK112" s="2" t="e">
        <f t="shared" si="1239"/>
        <v>#VALUE!</v>
      </c>
      <c r="SL112" s="2" t="e">
        <f t="shared" si="1240"/>
        <v>#VALUE!</v>
      </c>
      <c r="SM112" s="2" t="e">
        <f t="shared" si="1241"/>
        <v>#VALUE!</v>
      </c>
      <c r="SN112" s="2" t="e">
        <f t="shared" si="1242"/>
        <v>#VALUE!</v>
      </c>
      <c r="SO112" s="2" t="e">
        <f t="shared" si="1243"/>
        <v>#VALUE!</v>
      </c>
      <c r="SP112" s="2" t="e">
        <f t="shared" si="1244"/>
        <v>#VALUE!</v>
      </c>
      <c r="SQ112" s="2" t="e">
        <f t="shared" si="1245"/>
        <v>#VALUE!</v>
      </c>
      <c r="SR112" s="2" t="e">
        <f t="shared" si="1246"/>
        <v>#VALUE!</v>
      </c>
      <c r="SS112" s="2" t="e">
        <f t="shared" si="1247"/>
        <v>#VALUE!</v>
      </c>
      <c r="ST112" s="2" t="e">
        <f t="shared" si="1248"/>
        <v>#VALUE!</v>
      </c>
      <c r="SU112" s="2" t="e">
        <f t="shared" si="1249"/>
        <v>#VALUE!</v>
      </c>
      <c r="SV112" s="2" t="e">
        <f t="shared" si="1250"/>
        <v>#VALUE!</v>
      </c>
      <c r="SW112" s="2" t="e">
        <f t="shared" si="1251"/>
        <v>#VALUE!</v>
      </c>
      <c r="SX112" s="2" t="e">
        <f t="shared" si="1252"/>
        <v>#VALUE!</v>
      </c>
      <c r="SY112" s="2" t="e">
        <f t="shared" si="1253"/>
        <v>#VALUE!</v>
      </c>
      <c r="SZ112" s="2" t="e">
        <f t="shared" si="1254"/>
        <v>#VALUE!</v>
      </c>
      <c r="TA112" s="2" t="e">
        <f t="shared" si="1255"/>
        <v>#VALUE!</v>
      </c>
      <c r="TB112" s="2" t="e">
        <f t="shared" si="1256"/>
        <v>#VALUE!</v>
      </c>
      <c r="TC112" s="2" t="e">
        <f t="shared" si="1257"/>
        <v>#VALUE!</v>
      </c>
      <c r="TD112" s="2" t="e">
        <f t="shared" si="1258"/>
        <v>#VALUE!</v>
      </c>
      <c r="TE112" s="2" t="e">
        <f t="shared" si="1259"/>
        <v>#VALUE!</v>
      </c>
      <c r="TF112" s="2" t="str">
        <f>IF(DZ112=1,IF(SUM(DZ$17:DZ112)&lt;2,""&amp;B112,", "&amp;B112),"")</f>
        <v/>
      </c>
      <c r="TG112" s="2" t="str">
        <f t="shared" si="1272"/>
        <v/>
      </c>
      <c r="TH112" s="2">
        <f t="shared" si="1260"/>
        <v>0</v>
      </c>
      <c r="TI112" s="14" t="str">
        <f t="shared" si="1261"/>
        <v/>
      </c>
      <c r="TJ112" s="14" t="e">
        <f t="shared" si="1081"/>
        <v>#VALUE!</v>
      </c>
      <c r="TK112" s="14" t="e">
        <f t="shared" si="1082"/>
        <v>#VALUE!</v>
      </c>
      <c r="TL112" s="14" t="e">
        <f t="shared" si="1083"/>
        <v>#VALUE!</v>
      </c>
      <c r="TM112" s="14" t="e">
        <f t="shared" si="1084"/>
        <v>#VALUE!</v>
      </c>
      <c r="TN112" s="14" t="e">
        <f t="shared" si="1085"/>
        <v>#VALUE!</v>
      </c>
      <c r="TO112" s="14" t="e">
        <f t="shared" si="1086"/>
        <v>#VALUE!</v>
      </c>
      <c r="TP112" s="14" t="e">
        <f t="shared" si="1087"/>
        <v>#VALUE!</v>
      </c>
      <c r="TQ112" s="14" t="e">
        <f t="shared" si="1088"/>
        <v>#VALUE!</v>
      </c>
      <c r="TR112" s="14" t="e">
        <f t="shared" si="1089"/>
        <v>#VALUE!</v>
      </c>
      <c r="TS112" s="14" t="e">
        <f t="shared" si="1090"/>
        <v>#VALUE!</v>
      </c>
      <c r="TT112" s="14" t="e">
        <f t="shared" si="1091"/>
        <v>#VALUE!</v>
      </c>
      <c r="TU112" s="14" t="e">
        <f t="shared" si="1092"/>
        <v>#VALUE!</v>
      </c>
      <c r="TV112" s="14" t="e">
        <f t="shared" si="1093"/>
        <v>#VALUE!</v>
      </c>
      <c r="TW112" s="14" t="e">
        <f t="shared" si="1094"/>
        <v>#VALUE!</v>
      </c>
      <c r="TX112" s="14" t="e">
        <f t="shared" si="1095"/>
        <v>#VALUE!</v>
      </c>
      <c r="TY112" s="14" t="e">
        <f t="shared" si="1096"/>
        <v>#VALUE!</v>
      </c>
      <c r="TZ112" s="14" t="e">
        <f t="shared" si="1097"/>
        <v>#VALUE!</v>
      </c>
      <c r="UA112" s="14" t="e">
        <f t="shared" si="1098"/>
        <v>#VALUE!</v>
      </c>
      <c r="UB112" s="14" t="e">
        <f t="shared" si="1099"/>
        <v>#VALUE!</v>
      </c>
      <c r="UC112" s="14" t="e">
        <f t="shared" si="1100"/>
        <v>#VALUE!</v>
      </c>
      <c r="UD112" s="14" t="e">
        <f t="shared" si="1101"/>
        <v>#VALUE!</v>
      </c>
      <c r="UE112" s="14" t="e">
        <f t="shared" si="1102"/>
        <v>#VALUE!</v>
      </c>
      <c r="UF112" s="14" t="e">
        <f t="shared" si="1103"/>
        <v>#VALUE!</v>
      </c>
      <c r="UH112" s="2">
        <f>IF($C$4-$R112&gt;'Graph Creator'!$E$2*'Graph Creator'!$D$13*12,0,1)</f>
        <v>1</v>
      </c>
      <c r="UJ112" s="2" t="e">
        <f t="shared" si="1262"/>
        <v>#VALUE!</v>
      </c>
      <c r="UK112" s="2" t="e">
        <f t="shared" si="1104"/>
        <v>#VALUE!</v>
      </c>
      <c r="UL112" s="2" t="e">
        <f t="shared" si="1105"/>
        <v>#VALUE!</v>
      </c>
      <c r="UM112" s="2" t="e">
        <f t="shared" si="1106"/>
        <v>#VALUE!</v>
      </c>
      <c r="UN112" s="2" t="e">
        <f t="shared" si="1107"/>
        <v>#VALUE!</v>
      </c>
      <c r="UO112" s="2" t="e">
        <f t="shared" si="1108"/>
        <v>#VALUE!</v>
      </c>
      <c r="UP112" s="2" t="e">
        <f t="shared" si="1109"/>
        <v>#VALUE!</v>
      </c>
      <c r="UQ112" s="2" t="e">
        <f t="shared" si="1110"/>
        <v>#VALUE!</v>
      </c>
      <c r="UR112" s="2" t="e">
        <f t="shared" si="1111"/>
        <v>#VALUE!</v>
      </c>
      <c r="US112" s="2" t="e">
        <f t="shared" si="1112"/>
        <v>#VALUE!</v>
      </c>
      <c r="UT112" s="2" t="e">
        <f t="shared" si="1113"/>
        <v>#VALUE!</v>
      </c>
      <c r="UU112" s="2" t="e">
        <f t="shared" si="1114"/>
        <v>#VALUE!</v>
      </c>
      <c r="UV112" s="2" t="e">
        <f t="shared" si="1115"/>
        <v>#VALUE!</v>
      </c>
      <c r="UW112" s="2" t="e">
        <f t="shared" si="1116"/>
        <v>#VALUE!</v>
      </c>
      <c r="UX112" s="2" t="e">
        <f t="shared" si="1117"/>
        <v>#VALUE!</v>
      </c>
      <c r="UY112" s="2" t="e">
        <f t="shared" si="1118"/>
        <v>#VALUE!</v>
      </c>
      <c r="UZ112" s="2" t="e">
        <f t="shared" si="1119"/>
        <v>#VALUE!</v>
      </c>
      <c r="VA112" s="2" t="e">
        <f t="shared" si="1120"/>
        <v>#VALUE!</v>
      </c>
      <c r="VB112" s="2" t="e">
        <f t="shared" si="1121"/>
        <v>#VALUE!</v>
      </c>
      <c r="VC112" s="2" t="e">
        <f t="shared" si="1122"/>
        <v>#VALUE!</v>
      </c>
      <c r="VD112" s="2" t="e">
        <f t="shared" si="1123"/>
        <v>#VALUE!</v>
      </c>
      <c r="VE112" s="2" t="e">
        <f t="shared" si="1124"/>
        <v>#VALUE!</v>
      </c>
      <c r="VF112" s="2" t="e">
        <f t="shared" si="1125"/>
        <v>#VALUE!</v>
      </c>
      <c r="VG112" s="2" t="e">
        <f t="shared" si="1126"/>
        <v>#VALUE!</v>
      </c>
      <c r="VH112" s="2" t="e">
        <f t="shared" si="1127"/>
        <v>#VALUE!</v>
      </c>
      <c r="VI112" s="2" t="e">
        <f t="shared" si="1128"/>
        <v>#VALUE!</v>
      </c>
      <c r="VJ112" s="2" t="e">
        <f t="shared" si="1129"/>
        <v>#VALUE!</v>
      </c>
      <c r="VK112" s="2" t="e">
        <f t="shared" si="1130"/>
        <v>#VALUE!</v>
      </c>
      <c r="VL112" s="2" t="e">
        <f t="shared" si="1131"/>
        <v>#VALUE!</v>
      </c>
      <c r="VM112" s="2" t="e">
        <f t="shared" si="1132"/>
        <v>#VALUE!</v>
      </c>
      <c r="VN112" s="2" t="e">
        <f t="shared" si="1133"/>
        <v>#VALUE!</v>
      </c>
      <c r="VO112" s="2" t="e">
        <f t="shared" si="1134"/>
        <v>#VALUE!</v>
      </c>
      <c r="VP112" s="2" t="e">
        <f t="shared" si="1135"/>
        <v>#VALUE!</v>
      </c>
      <c r="VQ112" s="2" t="e">
        <f t="shared" si="1136"/>
        <v>#VALUE!</v>
      </c>
      <c r="VR112" s="2" t="e">
        <f t="shared" si="1137"/>
        <v>#VALUE!</v>
      </c>
      <c r="VS112" s="2" t="e">
        <f t="shared" si="1138"/>
        <v>#VALUE!</v>
      </c>
      <c r="VT112" s="98">
        <f t="shared" si="1263"/>
        <v>0</v>
      </c>
      <c r="VU112" s="98">
        <f t="shared" si="1139"/>
        <v>0</v>
      </c>
      <c r="VV112" s="98">
        <f t="shared" si="1140"/>
        <v>0</v>
      </c>
      <c r="VW112" s="98">
        <f t="shared" si="1141"/>
        <v>0</v>
      </c>
      <c r="VX112" s="98">
        <f t="shared" si="1142"/>
        <v>0</v>
      </c>
      <c r="VY112" s="98">
        <f t="shared" si="1143"/>
        <v>0</v>
      </c>
      <c r="VZ112" s="98">
        <f t="shared" si="1144"/>
        <v>0</v>
      </c>
      <c r="WA112" s="98">
        <f t="shared" si="1145"/>
        <v>0</v>
      </c>
      <c r="WB112" s="98">
        <f t="shared" si="1146"/>
        <v>0</v>
      </c>
      <c r="WC112" s="98">
        <f t="shared" si="1147"/>
        <v>0</v>
      </c>
      <c r="WD112" s="98">
        <f t="shared" si="1148"/>
        <v>0</v>
      </c>
      <c r="WE112" s="98">
        <f t="shared" si="1149"/>
        <v>0</v>
      </c>
      <c r="WF112" s="98">
        <f t="shared" si="1150"/>
        <v>0</v>
      </c>
      <c r="WG112" s="98">
        <f t="shared" si="1151"/>
        <v>0</v>
      </c>
      <c r="WH112" s="98">
        <f t="shared" si="1152"/>
        <v>0</v>
      </c>
      <c r="WI112" s="98">
        <f t="shared" si="1153"/>
        <v>0</v>
      </c>
      <c r="WJ112" s="98">
        <f t="shared" si="1154"/>
        <v>0</v>
      </c>
      <c r="WK112" s="98">
        <f t="shared" si="1155"/>
        <v>0</v>
      </c>
      <c r="WL112" s="98">
        <f t="shared" si="1156"/>
        <v>0</v>
      </c>
      <c r="WM112" s="98">
        <f t="shared" si="1157"/>
        <v>0</v>
      </c>
      <c r="WN112" s="98">
        <f t="shared" si="1158"/>
        <v>0</v>
      </c>
      <c r="WO112" s="98">
        <f t="shared" si="1159"/>
        <v>0</v>
      </c>
      <c r="WP112" s="98">
        <f t="shared" si="1160"/>
        <v>0</v>
      </c>
      <c r="WQ112" s="98">
        <f t="shared" si="1161"/>
        <v>0</v>
      </c>
      <c r="WR112" s="98">
        <f>IFERROR(INDEX('Score Calculation'!$D$38:$D$41,MATCH('Detalle de Cuentas'!VT112,'Score Calculation'!$C$38:$C$41,1)),0)</f>
        <v>4</v>
      </c>
      <c r="WS112" s="98">
        <f>IFERROR(INDEX('Score Calculation'!$D$38:$D$41,MATCH('Detalle de Cuentas'!VU112,'Score Calculation'!$C$38:$C$41,1)),0)</f>
        <v>4</v>
      </c>
      <c r="WT112" s="98">
        <f>IFERROR(INDEX('Score Calculation'!$D$38:$D$41,MATCH('Detalle de Cuentas'!VV112,'Score Calculation'!$C$38:$C$41,1)),0)</f>
        <v>4</v>
      </c>
      <c r="WU112" s="98">
        <f>IFERROR(INDEX('Score Calculation'!$D$38:$D$41,MATCH('Detalle de Cuentas'!VW112,'Score Calculation'!$C$38:$C$41,1)),0)</f>
        <v>4</v>
      </c>
      <c r="WV112" s="98">
        <f>IFERROR(INDEX('Score Calculation'!$D$38:$D$41,MATCH('Detalle de Cuentas'!VX112,'Score Calculation'!$C$38:$C$41,1)),0)</f>
        <v>4</v>
      </c>
      <c r="WW112" s="98">
        <f>IFERROR(INDEX('Score Calculation'!$D$38:$D$41,MATCH('Detalle de Cuentas'!VY112,'Score Calculation'!$C$38:$C$41,1)),0)</f>
        <v>4</v>
      </c>
      <c r="WX112" s="98">
        <f>IFERROR(INDEX('Score Calculation'!$D$38:$D$41,MATCH('Detalle de Cuentas'!VZ112,'Score Calculation'!$C$38:$C$41,1)),0)</f>
        <v>4</v>
      </c>
      <c r="WY112" s="98">
        <f>IFERROR(INDEX('Score Calculation'!$D$38:$D$41,MATCH('Detalle de Cuentas'!WA112,'Score Calculation'!$C$38:$C$41,1)),0)</f>
        <v>4</v>
      </c>
      <c r="WZ112" s="98">
        <f>IFERROR(INDEX('Score Calculation'!$D$38:$D$41,MATCH('Detalle de Cuentas'!WB112,'Score Calculation'!$C$38:$C$41,1)),0)</f>
        <v>4</v>
      </c>
      <c r="XA112" s="98">
        <f>IFERROR(INDEX('Score Calculation'!$D$38:$D$41,MATCH('Detalle de Cuentas'!WC112,'Score Calculation'!$C$38:$C$41,1)),0)</f>
        <v>4</v>
      </c>
      <c r="XB112" s="98">
        <f>IFERROR(INDEX('Score Calculation'!$D$38:$D$41,MATCH('Detalle de Cuentas'!WD112,'Score Calculation'!$C$38:$C$41,1)),0)</f>
        <v>4</v>
      </c>
      <c r="XC112" s="98">
        <f>IFERROR(INDEX('Score Calculation'!$D$38:$D$41,MATCH('Detalle de Cuentas'!WE112,'Score Calculation'!$C$38:$C$41,1)),0)</f>
        <v>4</v>
      </c>
      <c r="XD112" s="98">
        <f>IFERROR(INDEX('Score Calculation'!$D$38:$D$41,MATCH('Detalle de Cuentas'!WF112,'Score Calculation'!$C$38:$C$41,1)),0)</f>
        <v>4</v>
      </c>
      <c r="XE112" s="98">
        <f>IFERROR(INDEX('Score Calculation'!$D$38:$D$41,MATCH('Detalle de Cuentas'!WG112,'Score Calculation'!$C$38:$C$41,1)),0)</f>
        <v>4</v>
      </c>
      <c r="XF112" s="98">
        <f>IFERROR(INDEX('Score Calculation'!$D$38:$D$41,MATCH('Detalle de Cuentas'!WH112,'Score Calculation'!$C$38:$C$41,1)),0)</f>
        <v>4</v>
      </c>
      <c r="XG112" s="98">
        <f>IFERROR(INDEX('Score Calculation'!$D$38:$D$41,MATCH('Detalle de Cuentas'!WI112,'Score Calculation'!$C$38:$C$41,1)),0)</f>
        <v>4</v>
      </c>
      <c r="XH112" s="98">
        <f>IFERROR(INDEX('Score Calculation'!$D$38:$D$41,MATCH('Detalle de Cuentas'!WJ112,'Score Calculation'!$C$38:$C$41,1)),0)</f>
        <v>4</v>
      </c>
      <c r="XI112" s="98">
        <f>IFERROR(INDEX('Score Calculation'!$D$38:$D$41,MATCH('Detalle de Cuentas'!WK112,'Score Calculation'!$C$38:$C$41,1)),0)</f>
        <v>4</v>
      </c>
      <c r="XJ112" s="98">
        <f>IFERROR(INDEX('Score Calculation'!$D$38:$D$41,MATCH('Detalle de Cuentas'!WL112,'Score Calculation'!$C$38:$C$41,1)),0)</f>
        <v>4</v>
      </c>
      <c r="XK112" s="98">
        <f>IFERROR(INDEX('Score Calculation'!$D$38:$D$41,MATCH('Detalle de Cuentas'!WM112,'Score Calculation'!$C$38:$C$41,1)),0)</f>
        <v>4</v>
      </c>
      <c r="XL112" s="98">
        <f>IFERROR(INDEX('Score Calculation'!$D$38:$D$41,MATCH('Detalle de Cuentas'!WN112,'Score Calculation'!$C$38:$C$41,1)),0)</f>
        <v>4</v>
      </c>
      <c r="XM112" s="98">
        <f>IFERROR(INDEX('Score Calculation'!$D$38:$D$41,MATCH('Detalle de Cuentas'!WO112,'Score Calculation'!$C$38:$C$41,1)),0)</f>
        <v>4</v>
      </c>
      <c r="XN112" s="98">
        <f>IFERROR(INDEX('Score Calculation'!$D$38:$D$41,MATCH('Detalle de Cuentas'!WP112,'Score Calculation'!$C$38:$C$41,1)),0)</f>
        <v>4</v>
      </c>
      <c r="XO112" s="98">
        <f>IFERROR(INDEX('Score Calculation'!$D$38:$D$41,MATCH('Detalle de Cuentas'!WQ112,'Score Calculation'!$C$38:$C$41,1)),0)</f>
        <v>4</v>
      </c>
      <c r="XP112" s="98">
        <f>IFERROR(INDEX('Score Calculation'!$D$24:$D$31,MATCH('Detalle de Cuentas'!NF112,'Score Calculation'!$C$24:$C$31,1)),0)</f>
        <v>1</v>
      </c>
      <c r="XQ112" s="98">
        <f>IFERROR(INDEX('Score Calculation'!$D$24:$D$31,MATCH('Detalle de Cuentas'!NG112,'Score Calculation'!$C$24:$C$31,1)),0)</f>
        <v>1</v>
      </c>
      <c r="XR112" s="98">
        <f>IFERROR(INDEX('Score Calculation'!$D$24:$D$31,MATCH('Detalle de Cuentas'!NH112,'Score Calculation'!$C$24:$C$31,1)),0)</f>
        <v>1</v>
      </c>
      <c r="XS112" s="98">
        <f>IFERROR(INDEX('Score Calculation'!$D$24:$D$31,MATCH('Detalle de Cuentas'!NI112,'Score Calculation'!$C$24:$C$31,1)),0)</f>
        <v>1</v>
      </c>
      <c r="XT112" s="98">
        <f>IFERROR(INDEX('Score Calculation'!$D$24:$D$31,MATCH('Detalle de Cuentas'!NJ112,'Score Calculation'!$C$24:$C$31,1)),0)</f>
        <v>1</v>
      </c>
      <c r="XU112" s="98">
        <f>IFERROR(INDEX('Score Calculation'!$D$24:$D$31,MATCH('Detalle de Cuentas'!NK112,'Score Calculation'!$C$24:$C$31,1)),0)</f>
        <v>1</v>
      </c>
      <c r="XV112" s="98">
        <f>IFERROR(INDEX('Score Calculation'!$D$24:$D$31,MATCH('Detalle de Cuentas'!NL112,'Score Calculation'!$C$24:$C$31,1)),0)</f>
        <v>1</v>
      </c>
      <c r="XW112" s="98">
        <f>IFERROR(INDEX('Score Calculation'!$D$24:$D$31,MATCH('Detalle de Cuentas'!NM112,'Score Calculation'!$C$24:$C$31,1)),0)</f>
        <v>1</v>
      </c>
      <c r="XX112" s="98">
        <f>IFERROR(INDEX('Score Calculation'!$D$24:$D$31,MATCH('Detalle de Cuentas'!NN112,'Score Calculation'!$C$24:$C$31,1)),0)</f>
        <v>1</v>
      </c>
      <c r="XY112" s="98">
        <f>IFERROR(INDEX('Score Calculation'!$D$24:$D$31,MATCH('Detalle de Cuentas'!NO112,'Score Calculation'!$C$24:$C$31,1)),0)</f>
        <v>1</v>
      </c>
      <c r="XZ112" s="98">
        <f>IFERROR(INDEX('Score Calculation'!$D$24:$D$31,MATCH('Detalle de Cuentas'!NP112,'Score Calculation'!$C$24:$C$31,1)),0)</f>
        <v>1</v>
      </c>
      <c r="YA112" s="98">
        <f>IFERROR(INDEX('Score Calculation'!$D$24:$D$31,MATCH('Detalle de Cuentas'!NQ112,'Score Calculation'!$C$24:$C$31,1)),0)</f>
        <v>1</v>
      </c>
      <c r="YB112" s="98">
        <f>IFERROR(INDEX('Score Calculation'!$D$24:$D$31,MATCH('Detalle de Cuentas'!NR112,'Score Calculation'!$C$24:$C$31,1)),0)</f>
        <v>1</v>
      </c>
      <c r="YC112" s="98">
        <f>IFERROR(INDEX('Score Calculation'!$D$24:$D$31,MATCH('Detalle de Cuentas'!NS112,'Score Calculation'!$C$24:$C$31,1)),0)</f>
        <v>1</v>
      </c>
      <c r="YD112" s="98">
        <f>IFERROR(INDEX('Score Calculation'!$D$24:$D$31,MATCH('Detalle de Cuentas'!NT112,'Score Calculation'!$C$24:$C$31,1)),0)</f>
        <v>1</v>
      </c>
      <c r="YE112" s="98">
        <f>IFERROR(INDEX('Score Calculation'!$D$24:$D$31,MATCH('Detalle de Cuentas'!NU112,'Score Calculation'!$C$24:$C$31,1)),0)</f>
        <v>1</v>
      </c>
      <c r="YF112" s="98">
        <f>IFERROR(INDEX('Score Calculation'!$D$24:$D$31,MATCH('Detalle de Cuentas'!NV112,'Score Calculation'!$C$24:$C$31,1)),0)</f>
        <v>1</v>
      </c>
      <c r="YG112" s="98">
        <f>IFERROR(INDEX('Score Calculation'!$D$24:$D$31,MATCH('Detalle de Cuentas'!NW112,'Score Calculation'!$C$24:$C$31,1)),0)</f>
        <v>1</v>
      </c>
      <c r="YH112" s="98">
        <f>IFERROR(INDEX('Score Calculation'!$D$24:$D$31,MATCH('Detalle de Cuentas'!NX112,'Score Calculation'!$C$24:$C$31,1)),0)</f>
        <v>1</v>
      </c>
      <c r="YI112" s="98">
        <f>IFERROR(INDEX('Score Calculation'!$D$24:$D$31,MATCH('Detalle de Cuentas'!NY112,'Score Calculation'!$C$24:$C$31,1)),0)</f>
        <v>1</v>
      </c>
      <c r="YJ112" s="98">
        <f>IFERROR(INDEX('Score Calculation'!$D$24:$D$31,MATCH('Detalle de Cuentas'!NZ112,'Score Calculation'!$C$24:$C$31,1)),0)</f>
        <v>1</v>
      </c>
      <c r="YK112" s="98">
        <f>IFERROR(INDEX('Score Calculation'!$D$24:$D$31,MATCH('Detalle de Cuentas'!OA112,'Score Calculation'!$C$24:$C$31,1)),0)</f>
        <v>1</v>
      </c>
      <c r="YL112" s="98">
        <f>IFERROR(INDEX('Score Calculation'!$D$24:$D$31,MATCH('Detalle de Cuentas'!OB112,'Score Calculation'!$C$24:$C$31,1)),0)</f>
        <v>1</v>
      </c>
      <c r="YM112" s="98">
        <f>IFERROR(INDEX('Score Calculation'!$D$24:$D$31,MATCH('Detalle de Cuentas'!OC112,'Score Calculation'!$C$24:$C$31,1)),0)</f>
        <v>1</v>
      </c>
      <c r="YN112" s="98">
        <f t="shared" si="1264"/>
        <v>0</v>
      </c>
      <c r="YO112" s="98">
        <f>IF(LEFT(TRIM($D112),15)="GRUPO SOLIDARIO",$L112*'Score Calculation'!$H$5,IF(TRIM('Detalle de Cuentas'!$C112)="Semanal",'Detalle de Cuentas'!$L112*'Score Calculation'!$H$6,'Detalle de Cuentas'!$L112))</f>
        <v>0</v>
      </c>
      <c r="YP112" s="99">
        <f>IFERROR(INDEX('Score Calculation'!$D$54:$D$60,MATCH($YO112,'Score Calculation'!$C$54:$C$60,1)),1)</f>
        <v>0.2</v>
      </c>
      <c r="YQ112" s="99">
        <f>IFERROR(INDEX('Score Calculation'!$D$65:$D$123,MATCH(LEFT(TRIM('Detalle de Cuentas'!$F112),20),'Score Calculation'!$F$65:$F$123,0)),1)</f>
        <v>1</v>
      </c>
      <c r="YR112" s="99">
        <f>IFERROR(INDEX('Score Calculation'!$D$46:$D$49,MATCH('Detalle de Cuentas'!$YN112,'Score Calculation'!$C$46:$C$49,1)),1)</f>
        <v>4</v>
      </c>
      <c r="YS112" s="99">
        <f t="shared" si="1265"/>
        <v>0</v>
      </c>
      <c r="YT112" s="99">
        <f t="shared" si="1266"/>
        <v>0</v>
      </c>
      <c r="YU112" s="98" t="str">
        <f t="shared" si="1267"/>
        <v/>
      </c>
      <c r="YV112" s="109">
        <f t="shared" si="1268"/>
        <v>1</v>
      </c>
      <c r="YW112" s="109">
        <f>IFERROR(INDEX('Score Calculation'!$D$187:$D$245,MATCH(LEFT(TRIM('Detalle de Cuentas'!$F112),20),'Score Calculation'!$F$187:$F$245,0)),1)</f>
        <v>1</v>
      </c>
      <c r="YX112" s="109">
        <f>IFERROR(IF($E112="HIPOTECA",-PMT('Score Calculation'!$H$266/(360/$J112),$G112,$YO112)*(30/$J112),-PMT('Score Calculation'!$H$267/(360/$J112),$G112,$YO112)*(30/$J112)),0)</f>
        <v>0</v>
      </c>
      <c r="YY112" s="109">
        <f t="shared" si="1312"/>
        <v>0</v>
      </c>
      <c r="YZ112" s="109">
        <f t="shared" si="1312"/>
        <v>0</v>
      </c>
      <c r="ZA112" s="109">
        <f t="shared" si="1312"/>
        <v>0</v>
      </c>
      <c r="ZB112" s="109">
        <f t="shared" si="1312"/>
        <v>0</v>
      </c>
      <c r="ZC112" s="109">
        <f t="shared" si="1312"/>
        <v>0</v>
      </c>
      <c r="ZD112" s="109">
        <f t="shared" si="1309"/>
        <v>0</v>
      </c>
      <c r="ZE112" s="109">
        <f t="shared" si="1309"/>
        <v>0</v>
      </c>
      <c r="ZF112" s="109">
        <f t="shared" si="1309"/>
        <v>0</v>
      </c>
      <c r="ZG112" s="109">
        <f t="shared" si="1309"/>
        <v>0</v>
      </c>
      <c r="ZH112" s="109">
        <f t="shared" si="1309"/>
        <v>0</v>
      </c>
      <c r="ZI112" s="109">
        <f t="shared" si="1269"/>
        <v>0</v>
      </c>
    </row>
    <row r="113" spans="2:685" x14ac:dyDescent="0.2">
      <c r="B113" s="41">
        <v>97</v>
      </c>
      <c r="C113" s="42"/>
      <c r="D113" s="42"/>
      <c r="E113" s="42"/>
      <c r="F113" s="42"/>
      <c r="G113" s="42"/>
      <c r="H113" s="42"/>
      <c r="I113" s="29"/>
      <c r="J113" s="6" t="str">
        <f t="shared" ref="J113:J144" si="1333">IFERROR(IF(C113&lt;&gt;"",INDEX($ZL$17:$ZL$27,MATCH($C113,$ZK$17:$ZK$27,0)),""),30)</f>
        <v/>
      </c>
      <c r="K113" s="43"/>
      <c r="L113" s="43"/>
      <c r="M113" s="43"/>
      <c r="N113" s="43"/>
      <c r="O113" s="43"/>
      <c r="P113" s="44" t="str">
        <f t="shared" si="1162"/>
        <v/>
      </c>
      <c r="Q113" s="26"/>
      <c r="R113" s="26"/>
      <c r="S113" s="26"/>
      <c r="T113" s="26"/>
      <c r="U113" s="29"/>
      <c r="V113" s="43"/>
      <c r="W113" s="26"/>
      <c r="X113" s="29"/>
      <c r="Y113" s="6">
        <f>IF('Detalle de Cuentas'!$C$4-$R113&gt;'Graph Creator'!$E$2*'Graph Creator'!$D$13*12,0,1)</f>
        <v>1</v>
      </c>
      <c r="Z113" s="45">
        <f t="shared" ref="Z113:Z144" si="1334">MIN(Q113,S113)</f>
        <v>0</v>
      </c>
      <c r="AA113" s="2" t="e">
        <f t="shared" si="1163"/>
        <v>#VALUE!</v>
      </c>
      <c r="AB113" s="2" t="e">
        <f t="shared" si="1164"/>
        <v>#VALUE!</v>
      </c>
      <c r="AC113" s="2" t="e">
        <f t="shared" si="1165"/>
        <v>#VALUE!</v>
      </c>
      <c r="AD113" s="2" t="e">
        <f t="shared" si="1166"/>
        <v>#VALUE!</v>
      </c>
      <c r="AE113" s="2" t="e">
        <f t="shared" si="1167"/>
        <v>#VALUE!</v>
      </c>
      <c r="AF113" s="2" t="e">
        <f t="shared" si="1168"/>
        <v>#VALUE!</v>
      </c>
      <c r="AG113" s="2">
        <f t="shared" si="1169"/>
        <v>0</v>
      </c>
      <c r="AH113" s="2">
        <f t="shared" si="1170"/>
        <v>0</v>
      </c>
      <c r="AI113" s="2" t="str">
        <f t="shared" si="1171"/>
        <v/>
      </c>
      <c r="AJ113" s="2" t="str">
        <f t="shared" ref="AJ113:BE113" si="1335">IFERROR(SEARCH(".",$I113,AI113+1),"")</f>
        <v/>
      </c>
      <c r="AK113" s="2" t="str">
        <f t="shared" si="1335"/>
        <v/>
      </c>
      <c r="AL113" s="2" t="str">
        <f t="shared" si="1335"/>
        <v/>
      </c>
      <c r="AM113" s="2" t="str">
        <f t="shared" si="1335"/>
        <v/>
      </c>
      <c r="AN113" s="2" t="str">
        <f t="shared" si="1335"/>
        <v/>
      </c>
      <c r="AO113" s="2" t="str">
        <f t="shared" si="1335"/>
        <v/>
      </c>
      <c r="AP113" s="2" t="str">
        <f t="shared" si="1335"/>
        <v/>
      </c>
      <c r="AQ113" s="2" t="str">
        <f t="shared" si="1335"/>
        <v/>
      </c>
      <c r="AR113" s="2" t="str">
        <f t="shared" si="1335"/>
        <v/>
      </c>
      <c r="AS113" s="2" t="str">
        <f t="shared" si="1335"/>
        <v/>
      </c>
      <c r="AT113" s="2" t="str">
        <f t="shared" si="1335"/>
        <v/>
      </c>
      <c r="AU113" s="2" t="str">
        <f t="shared" si="1335"/>
        <v/>
      </c>
      <c r="AV113" s="2" t="str">
        <f t="shared" si="1335"/>
        <v/>
      </c>
      <c r="AW113" s="2" t="str">
        <f t="shared" si="1335"/>
        <v/>
      </c>
      <c r="AX113" s="2" t="str">
        <f t="shared" si="1335"/>
        <v/>
      </c>
      <c r="AY113" s="2" t="str">
        <f t="shared" si="1335"/>
        <v/>
      </c>
      <c r="AZ113" s="2" t="str">
        <f t="shared" si="1335"/>
        <v/>
      </c>
      <c r="BA113" s="2" t="str">
        <f t="shared" si="1335"/>
        <v/>
      </c>
      <c r="BB113" s="2" t="str">
        <f t="shared" si="1335"/>
        <v/>
      </c>
      <c r="BC113" s="2" t="str">
        <f t="shared" si="1335"/>
        <v/>
      </c>
      <c r="BD113" s="2" t="str">
        <f t="shared" si="1335"/>
        <v/>
      </c>
      <c r="BE113" s="2" t="str">
        <f t="shared" si="1335"/>
        <v/>
      </c>
      <c r="BF113" s="2" t="str">
        <f t="shared" si="1173"/>
        <v/>
      </c>
      <c r="BG113" s="2" t="str">
        <f t="shared" si="817"/>
        <v/>
      </c>
      <c r="BH113" s="2" t="str">
        <f t="shared" si="818"/>
        <v/>
      </c>
      <c r="BI113" s="2" t="str">
        <f t="shared" si="819"/>
        <v/>
      </c>
      <c r="BJ113" s="2" t="str">
        <f t="shared" si="820"/>
        <v/>
      </c>
      <c r="BK113" s="2" t="str">
        <f t="shared" si="821"/>
        <v/>
      </c>
      <c r="BL113" s="2" t="str">
        <f t="shared" si="822"/>
        <v/>
      </c>
      <c r="BM113" s="2" t="str">
        <f t="shared" si="823"/>
        <v/>
      </c>
      <c r="BN113" s="2" t="str">
        <f t="shared" si="824"/>
        <v/>
      </c>
      <c r="BO113" s="2" t="str">
        <f t="shared" si="825"/>
        <v/>
      </c>
      <c r="BP113" s="2" t="str">
        <f t="shared" si="826"/>
        <v/>
      </c>
      <c r="BQ113" s="2" t="str">
        <f t="shared" si="827"/>
        <v/>
      </c>
      <c r="BR113" s="2" t="str">
        <f t="shared" si="828"/>
        <v/>
      </c>
      <c r="BS113" s="2" t="str">
        <f t="shared" si="829"/>
        <v/>
      </c>
      <c r="BT113" s="2" t="str">
        <f t="shared" si="830"/>
        <v/>
      </c>
      <c r="BU113" s="2" t="str">
        <f t="shared" si="831"/>
        <v/>
      </c>
      <c r="BV113" s="2" t="str">
        <f t="shared" si="832"/>
        <v/>
      </c>
      <c r="BW113" s="2" t="str">
        <f t="shared" si="833"/>
        <v/>
      </c>
      <c r="BX113" s="2" t="str">
        <f t="shared" si="834"/>
        <v/>
      </c>
      <c r="BY113" s="2" t="str">
        <f t="shared" si="835"/>
        <v/>
      </c>
      <c r="BZ113" s="2" t="str">
        <f t="shared" si="836"/>
        <v/>
      </c>
      <c r="CA113" s="2" t="str">
        <f t="shared" si="837"/>
        <v/>
      </c>
      <c r="CB113" s="2" t="str">
        <f t="shared" si="838"/>
        <v/>
      </c>
      <c r="CC113" s="2" t="str">
        <f t="shared" si="839"/>
        <v/>
      </c>
      <c r="CD113" s="14">
        <f t="shared" ref="CD113:CD144" si="1336">Z113</f>
        <v>0</v>
      </c>
      <c r="CE113" s="14" t="e">
        <f t="shared" ref="CE113:DA113" si="1337">CD113-$J$17</f>
        <v>#VALUE!</v>
      </c>
      <c r="CF113" s="14" t="e">
        <f t="shared" si="1337"/>
        <v>#VALUE!</v>
      </c>
      <c r="CG113" s="14" t="e">
        <f t="shared" si="1337"/>
        <v>#VALUE!</v>
      </c>
      <c r="CH113" s="14" t="e">
        <f t="shared" si="1337"/>
        <v>#VALUE!</v>
      </c>
      <c r="CI113" s="14" t="e">
        <f t="shared" si="1337"/>
        <v>#VALUE!</v>
      </c>
      <c r="CJ113" s="14" t="e">
        <f t="shared" si="1337"/>
        <v>#VALUE!</v>
      </c>
      <c r="CK113" s="14" t="e">
        <f t="shared" si="1337"/>
        <v>#VALUE!</v>
      </c>
      <c r="CL113" s="14" t="e">
        <f t="shared" si="1337"/>
        <v>#VALUE!</v>
      </c>
      <c r="CM113" s="14" t="e">
        <f t="shared" si="1337"/>
        <v>#VALUE!</v>
      </c>
      <c r="CN113" s="14" t="e">
        <f t="shared" si="1337"/>
        <v>#VALUE!</v>
      </c>
      <c r="CO113" s="14" t="e">
        <f t="shared" si="1337"/>
        <v>#VALUE!</v>
      </c>
      <c r="CP113" s="14" t="e">
        <f t="shared" si="1337"/>
        <v>#VALUE!</v>
      </c>
      <c r="CQ113" s="14" t="e">
        <f t="shared" si="1337"/>
        <v>#VALUE!</v>
      </c>
      <c r="CR113" s="14" t="e">
        <f t="shared" si="1337"/>
        <v>#VALUE!</v>
      </c>
      <c r="CS113" s="14" t="e">
        <f t="shared" si="1337"/>
        <v>#VALUE!</v>
      </c>
      <c r="CT113" s="14" t="e">
        <f t="shared" si="1337"/>
        <v>#VALUE!</v>
      </c>
      <c r="CU113" s="14" t="e">
        <f t="shared" si="1337"/>
        <v>#VALUE!</v>
      </c>
      <c r="CV113" s="14" t="e">
        <f t="shared" si="1337"/>
        <v>#VALUE!</v>
      </c>
      <c r="CW113" s="14" t="e">
        <f t="shared" si="1337"/>
        <v>#VALUE!</v>
      </c>
      <c r="CX113" s="14" t="e">
        <f t="shared" si="1337"/>
        <v>#VALUE!</v>
      </c>
      <c r="CY113" s="14" t="e">
        <f t="shared" si="1337"/>
        <v>#VALUE!</v>
      </c>
      <c r="CZ113" s="14" t="e">
        <f t="shared" si="1337"/>
        <v>#VALUE!</v>
      </c>
      <c r="DA113" s="14" t="e">
        <f t="shared" si="1337"/>
        <v>#VALUE!</v>
      </c>
      <c r="DB113" s="2">
        <f t="shared" si="1175"/>
        <v>0</v>
      </c>
      <c r="DC113" s="2">
        <f t="shared" si="1176"/>
        <v>0</v>
      </c>
      <c r="DD113" s="2">
        <f t="shared" si="1177"/>
        <v>0</v>
      </c>
      <c r="DE113" s="2">
        <f t="shared" si="1178"/>
        <v>0</v>
      </c>
      <c r="DF113" s="2">
        <f t="shared" si="1179"/>
        <v>0</v>
      </c>
      <c r="DG113" s="2">
        <f t="shared" si="1180"/>
        <v>0</v>
      </c>
      <c r="DH113" s="2">
        <f t="shared" si="1181"/>
        <v>0</v>
      </c>
      <c r="DI113" s="2">
        <f t="shared" si="1182"/>
        <v>0</v>
      </c>
      <c r="DJ113" s="2">
        <f t="shared" si="1183"/>
        <v>0</v>
      </c>
      <c r="DK113" s="2">
        <f t="shared" si="1184"/>
        <v>0</v>
      </c>
      <c r="DL113" s="2">
        <f t="shared" si="1185"/>
        <v>0</v>
      </c>
      <c r="DM113" s="2">
        <f t="shared" si="1186"/>
        <v>0</v>
      </c>
      <c r="DN113" s="2">
        <f t="shared" si="1187"/>
        <v>0</v>
      </c>
      <c r="DO113" s="2">
        <f t="shared" si="1188"/>
        <v>0</v>
      </c>
      <c r="DP113" s="2">
        <f t="shared" si="1189"/>
        <v>0</v>
      </c>
      <c r="DQ113" s="2">
        <f t="shared" si="1190"/>
        <v>0</v>
      </c>
      <c r="DR113" s="2">
        <f t="shared" si="1191"/>
        <v>0</v>
      </c>
      <c r="DS113" s="2">
        <f t="shared" si="1192"/>
        <v>0</v>
      </c>
      <c r="DT113" s="2">
        <f t="shared" si="1193"/>
        <v>0</v>
      </c>
      <c r="DU113" s="2">
        <f t="shared" si="1194"/>
        <v>0</v>
      </c>
      <c r="DV113" s="2">
        <f t="shared" si="1195"/>
        <v>0</v>
      </c>
      <c r="DW113" s="2">
        <f t="shared" si="1196"/>
        <v>0</v>
      </c>
      <c r="DX113" s="2">
        <f t="shared" si="1197"/>
        <v>0</v>
      </c>
      <c r="DY113" s="2">
        <f t="shared" si="1198"/>
        <v>0</v>
      </c>
      <c r="DZ113" s="2">
        <f t="shared" si="1199"/>
        <v>0</v>
      </c>
      <c r="EA113" s="2">
        <f t="shared" si="1200"/>
        <v>0</v>
      </c>
      <c r="EB113" s="2">
        <f t="shared" si="1201"/>
        <v>0</v>
      </c>
      <c r="EC113" s="2">
        <f t="shared" si="1202"/>
        <v>0</v>
      </c>
      <c r="ED113" s="2">
        <f t="shared" si="1203"/>
        <v>0</v>
      </c>
      <c r="EE113" s="2">
        <f t="shared" si="1204"/>
        <v>0</v>
      </c>
      <c r="EF113" s="2">
        <f t="shared" si="1205"/>
        <v>0</v>
      </c>
      <c r="EG113" s="2">
        <f t="shared" si="1206"/>
        <v>0</v>
      </c>
      <c r="EH113" s="2">
        <f t="shared" si="1207"/>
        <v>0</v>
      </c>
      <c r="EI113" s="2">
        <f t="shared" si="1208"/>
        <v>0</v>
      </c>
      <c r="EJ113" s="2">
        <f t="shared" si="1209"/>
        <v>0</v>
      </c>
      <c r="EK113" s="2">
        <f t="shared" si="1210"/>
        <v>0</v>
      </c>
      <c r="EL113" s="2">
        <f t="shared" si="1211"/>
        <v>0</v>
      </c>
      <c r="EM113" s="2">
        <f t="shared" si="1212"/>
        <v>0</v>
      </c>
      <c r="EN113" s="2">
        <f t="shared" si="1213"/>
        <v>0</v>
      </c>
      <c r="EO113" s="2">
        <f t="shared" si="1214"/>
        <v>0</v>
      </c>
      <c r="EP113" s="2">
        <f t="shared" si="1215"/>
        <v>0</v>
      </c>
      <c r="EQ113" s="2">
        <f t="shared" si="1216"/>
        <v>0</v>
      </c>
      <c r="ER113" s="2">
        <f t="shared" si="1217"/>
        <v>0</v>
      </c>
      <c r="ES113" s="2">
        <f t="shared" si="1218"/>
        <v>0</v>
      </c>
      <c r="ET113" s="2">
        <f t="shared" si="1219"/>
        <v>0</v>
      </c>
      <c r="EU113" s="2">
        <f t="shared" si="1220"/>
        <v>0</v>
      </c>
      <c r="EV113" s="2">
        <f t="shared" si="1221"/>
        <v>0</v>
      </c>
      <c r="EW113" s="2">
        <f t="shared" si="1222"/>
        <v>0</v>
      </c>
      <c r="EX113" s="2">
        <f t="shared" ref="EX113:EX144" si="1338">IF(CD113&gt;=($C$4-$AA$15),1,0)</f>
        <v>1</v>
      </c>
      <c r="EY113" s="2" t="e">
        <f t="shared" ref="EY113:EY144" si="1339">IF(CE113&gt;=($C$4-$AA$15),1,0)</f>
        <v>#VALUE!</v>
      </c>
      <c r="EZ113" s="2" t="e">
        <f t="shared" ref="EZ113:EZ144" si="1340">IF(CF113&gt;=($C$4-$AA$15),1,0)</f>
        <v>#VALUE!</v>
      </c>
      <c r="FA113" s="2" t="e">
        <f t="shared" ref="FA113:FA144" si="1341">IF(CG113&gt;=($C$4-$AA$15),1,0)</f>
        <v>#VALUE!</v>
      </c>
      <c r="FB113" s="2" t="e">
        <f t="shared" ref="FB113:FB144" si="1342">IF(CH113&gt;=($C$4-$AA$15),1,0)</f>
        <v>#VALUE!</v>
      </c>
      <c r="FC113" s="2" t="e">
        <f t="shared" ref="FC113:FC144" si="1343">IF(CI113&gt;=($C$4-$AA$15),1,0)</f>
        <v>#VALUE!</v>
      </c>
      <c r="FD113" s="2" t="e">
        <f t="shared" ref="FD113:FD144" si="1344">IF(CJ113&gt;=($C$4-$AA$15),1,0)</f>
        <v>#VALUE!</v>
      </c>
      <c r="FE113" s="2" t="e">
        <f t="shared" ref="FE113:FE144" si="1345">IF(CK113&gt;=($C$4-$AA$15),1,0)</f>
        <v>#VALUE!</v>
      </c>
      <c r="FF113" s="2" t="e">
        <f t="shared" ref="FF113:FF144" si="1346">IF(CL113&gt;=($C$4-$AA$15),1,0)</f>
        <v>#VALUE!</v>
      </c>
      <c r="FG113" s="2" t="e">
        <f t="shared" ref="FG113:FG144" si="1347">IF(CM113&gt;=($C$4-$AA$15),1,0)</f>
        <v>#VALUE!</v>
      </c>
      <c r="FH113" s="2" t="e">
        <f t="shared" ref="FH113:FH144" si="1348">IF(CN113&gt;=($C$4-$AA$15),1,0)</f>
        <v>#VALUE!</v>
      </c>
      <c r="FI113" s="2" t="e">
        <f t="shared" ref="FI113:FI144" si="1349">IF(CO113&gt;=($C$4-$AA$15),1,0)</f>
        <v>#VALUE!</v>
      </c>
      <c r="FJ113" s="2" t="e">
        <f t="shared" ref="FJ113:FJ144" si="1350">IF(CP113&gt;=($C$4-$AA$15),1,0)</f>
        <v>#VALUE!</v>
      </c>
      <c r="FK113" s="2" t="e">
        <f t="shared" ref="FK113:FK144" si="1351">IF(CQ113&gt;=($C$4-$AA$15),1,0)</f>
        <v>#VALUE!</v>
      </c>
      <c r="FL113" s="2" t="e">
        <f t="shared" ref="FL113:FL144" si="1352">IF(CR113&gt;=($C$4-$AA$15),1,0)</f>
        <v>#VALUE!</v>
      </c>
      <c r="FM113" s="2" t="e">
        <f t="shared" ref="FM113:FM144" si="1353">IF(CS113&gt;=($C$4-$AA$15),1,0)</f>
        <v>#VALUE!</v>
      </c>
      <c r="FN113" s="2" t="e">
        <f t="shared" ref="FN113:FN144" si="1354">IF(CT113&gt;=($C$4-$AA$15),1,0)</f>
        <v>#VALUE!</v>
      </c>
      <c r="FO113" s="2" t="e">
        <f t="shared" ref="FO113:FO144" si="1355">IF(CU113&gt;=($C$4-$AA$15),1,0)</f>
        <v>#VALUE!</v>
      </c>
      <c r="FP113" s="2" t="e">
        <f t="shared" ref="FP113:FP144" si="1356">IF(CV113&gt;=($C$4-$AA$15),1,0)</f>
        <v>#VALUE!</v>
      </c>
      <c r="FQ113" s="2" t="e">
        <f t="shared" ref="FQ113:FQ144" si="1357">IF(CW113&gt;=($C$4-$AA$15),1,0)</f>
        <v>#VALUE!</v>
      </c>
      <c r="FR113" s="2" t="e">
        <f t="shared" ref="FR113:FR144" si="1358">IF(CX113&gt;=($C$4-$AA$15),1,0)</f>
        <v>#VALUE!</v>
      </c>
      <c r="FS113" s="2" t="e">
        <f t="shared" ref="FS113:FS144" si="1359">IF(CY113&gt;=($C$4-$AA$15),1,0)</f>
        <v>#VALUE!</v>
      </c>
      <c r="FT113" s="2" t="e">
        <f t="shared" ref="FT113:FT144" si="1360">IF(CZ113&gt;=($C$4-$AA$15),1,0)</f>
        <v>#VALUE!</v>
      </c>
      <c r="FU113" s="2" t="e">
        <f t="shared" ref="FU113:FU144" si="1361">IF(DA113&gt;=($C$4-$AA$15),1,0)</f>
        <v>#VALUE!</v>
      </c>
      <c r="FV113" s="2">
        <f t="shared" ref="FV113:FV144" si="1362">IF(CD113&gt;=($C$4-$AC$15),1,0)</f>
        <v>1</v>
      </c>
      <c r="FW113" s="2" t="e">
        <f t="shared" ref="FW113:FW144" si="1363">IF(CE113&gt;=($C$4-$AC$15),1,0)</f>
        <v>#VALUE!</v>
      </c>
      <c r="FX113" s="2" t="e">
        <f t="shared" ref="FX113:FX144" si="1364">IF(CF113&gt;=($C$4-$AC$15),1,0)</f>
        <v>#VALUE!</v>
      </c>
      <c r="FY113" s="2" t="e">
        <f t="shared" ref="FY113:FY144" si="1365">IF(CG113&gt;=($C$4-$AC$15),1,0)</f>
        <v>#VALUE!</v>
      </c>
      <c r="FZ113" s="2" t="e">
        <f t="shared" ref="FZ113:FZ144" si="1366">IF(CH113&gt;=($C$4-$AC$15),1,0)</f>
        <v>#VALUE!</v>
      </c>
      <c r="GA113" s="2" t="e">
        <f t="shared" ref="GA113:GA144" si="1367">IF(CI113&gt;=($C$4-$AC$15),1,0)</f>
        <v>#VALUE!</v>
      </c>
      <c r="GB113" s="2" t="e">
        <f t="shared" ref="GB113:GB144" si="1368">IF(CJ113&gt;=($C$4-$AC$15),1,0)</f>
        <v>#VALUE!</v>
      </c>
      <c r="GC113" s="2" t="e">
        <f t="shared" ref="GC113:GC144" si="1369">IF(CK113&gt;=($C$4-$AC$15),1,0)</f>
        <v>#VALUE!</v>
      </c>
      <c r="GD113" s="2" t="e">
        <f t="shared" ref="GD113:GD144" si="1370">IF(CL113&gt;=($C$4-$AC$15),1,0)</f>
        <v>#VALUE!</v>
      </c>
      <c r="GE113" s="2" t="e">
        <f t="shared" ref="GE113:GE144" si="1371">IF(CM113&gt;=($C$4-$AC$15),1,0)</f>
        <v>#VALUE!</v>
      </c>
      <c r="GF113" s="2" t="e">
        <f t="shared" ref="GF113:GF144" si="1372">IF(CN113&gt;=($C$4-$AC$15),1,0)</f>
        <v>#VALUE!</v>
      </c>
      <c r="GG113" s="2" t="e">
        <f t="shared" ref="GG113:GG144" si="1373">IF(CO113&gt;=($C$4-$AC$15),1,0)</f>
        <v>#VALUE!</v>
      </c>
      <c r="GH113" s="2" t="e">
        <f t="shared" ref="GH113:GH144" si="1374">IF(CP113&gt;=($C$4-$AC$15),1,0)</f>
        <v>#VALUE!</v>
      </c>
      <c r="GI113" s="2" t="e">
        <f t="shared" ref="GI113:GI144" si="1375">IF(CQ113&gt;=($C$4-$AC$15),1,0)</f>
        <v>#VALUE!</v>
      </c>
      <c r="GJ113" s="2" t="e">
        <f t="shared" ref="GJ113:GJ144" si="1376">IF(CR113&gt;=($C$4-$AC$15),1,0)</f>
        <v>#VALUE!</v>
      </c>
      <c r="GK113" s="2" t="e">
        <f t="shared" ref="GK113:GK144" si="1377">IF(CS113&gt;=($C$4-$AC$15),1,0)</f>
        <v>#VALUE!</v>
      </c>
      <c r="GL113" s="2" t="e">
        <f t="shared" ref="GL113:GL144" si="1378">IF(CT113&gt;=($C$4-$AC$15),1,0)</f>
        <v>#VALUE!</v>
      </c>
      <c r="GM113" s="2" t="e">
        <f t="shared" ref="GM113:GM144" si="1379">IF(CU113&gt;=($C$4-$AC$15),1,0)</f>
        <v>#VALUE!</v>
      </c>
      <c r="GN113" s="2" t="e">
        <f t="shared" ref="GN113:GN144" si="1380">IF(CV113&gt;=($C$4-$AC$15),1,0)</f>
        <v>#VALUE!</v>
      </c>
      <c r="GO113" s="2" t="e">
        <f t="shared" ref="GO113:GO144" si="1381">IF(CW113&gt;=($C$4-$AC$15),1,0)</f>
        <v>#VALUE!</v>
      </c>
      <c r="GP113" s="2" t="e">
        <f t="shared" ref="GP113:GP144" si="1382">IF(CX113&gt;=($C$4-$AC$15),1,0)</f>
        <v>#VALUE!</v>
      </c>
      <c r="GQ113" s="2" t="e">
        <f t="shared" ref="GQ113:GQ144" si="1383">IF(CY113&gt;=($C$4-$AC$15),1,0)</f>
        <v>#VALUE!</v>
      </c>
      <c r="GR113" s="2" t="e">
        <f t="shared" ref="GR113:GR144" si="1384">IF(CZ113&gt;=($C$4-$AC$15),1,0)</f>
        <v>#VALUE!</v>
      </c>
      <c r="GS113" s="2" t="e">
        <f t="shared" ref="GS113:GS144" si="1385">IF(DA113&gt;=($C$4-$AC$15),1,0)</f>
        <v>#VALUE!</v>
      </c>
      <c r="GT113" s="2">
        <f t="shared" ref="GT113:GT144" si="1386">IF(CD113&gt;=($C$4-$AE$15),1,0)</f>
        <v>1</v>
      </c>
      <c r="GU113" s="2" t="e">
        <f t="shared" ref="GU113:GU144" si="1387">IF(CE113&gt;=($C$4-$AE$15),1,0)</f>
        <v>#VALUE!</v>
      </c>
      <c r="GV113" s="2" t="e">
        <f t="shared" ref="GV113:GV144" si="1388">IF(CF113&gt;=($C$4-$AE$15),1,0)</f>
        <v>#VALUE!</v>
      </c>
      <c r="GW113" s="2" t="e">
        <f t="shared" ref="GW113:GW144" si="1389">IF(CG113&gt;=($C$4-$AE$15),1,0)</f>
        <v>#VALUE!</v>
      </c>
      <c r="GX113" s="2" t="e">
        <f t="shared" ref="GX113:GX144" si="1390">IF(CH113&gt;=($C$4-$AE$15),1,0)</f>
        <v>#VALUE!</v>
      </c>
      <c r="GY113" s="2" t="e">
        <f t="shared" ref="GY113:GY144" si="1391">IF(CI113&gt;=($C$4-$AE$15),1,0)</f>
        <v>#VALUE!</v>
      </c>
      <c r="GZ113" s="2" t="e">
        <f t="shared" ref="GZ113:GZ144" si="1392">IF(CJ113&gt;=($C$4-$AE$15),1,0)</f>
        <v>#VALUE!</v>
      </c>
      <c r="HA113" s="2" t="e">
        <f t="shared" ref="HA113:HA144" si="1393">IF(CK113&gt;=($C$4-$AE$15),1,0)</f>
        <v>#VALUE!</v>
      </c>
      <c r="HB113" s="2" t="e">
        <f t="shared" ref="HB113:HB144" si="1394">IF(CL113&gt;=($C$4-$AE$15),1,0)</f>
        <v>#VALUE!</v>
      </c>
      <c r="HC113" s="2" t="e">
        <f t="shared" ref="HC113:HC144" si="1395">IF(CM113&gt;=($C$4-$AE$15),1,0)</f>
        <v>#VALUE!</v>
      </c>
      <c r="HD113" s="2" t="e">
        <f t="shared" ref="HD113:HD144" si="1396">IF(CN113&gt;=($C$4-$AE$15),1,0)</f>
        <v>#VALUE!</v>
      </c>
      <c r="HE113" s="2" t="e">
        <f t="shared" ref="HE113:HE144" si="1397">IF(CO113&gt;=($C$4-$AE$15),1,0)</f>
        <v>#VALUE!</v>
      </c>
      <c r="HF113" s="2" t="e">
        <f t="shared" ref="HF113:HF144" si="1398">IF(CP113&gt;=($C$4-$AE$15),1,0)</f>
        <v>#VALUE!</v>
      </c>
      <c r="HG113" s="2" t="e">
        <f t="shared" ref="HG113:HG144" si="1399">IF(CQ113&gt;=($C$4-$AE$15),1,0)</f>
        <v>#VALUE!</v>
      </c>
      <c r="HH113" s="2" t="e">
        <f t="shared" ref="HH113:HH144" si="1400">IF(CR113&gt;=($C$4-$AE$15),1,0)</f>
        <v>#VALUE!</v>
      </c>
      <c r="HI113" s="2" t="e">
        <f t="shared" ref="HI113:HI144" si="1401">IF(CS113&gt;=($C$4-$AE$15),1,0)</f>
        <v>#VALUE!</v>
      </c>
      <c r="HJ113" s="2" t="e">
        <f t="shared" ref="HJ113:HJ144" si="1402">IF(CT113&gt;=($C$4-$AE$15),1,0)</f>
        <v>#VALUE!</v>
      </c>
      <c r="HK113" s="2" t="e">
        <f t="shared" ref="HK113:HK144" si="1403">IF(CU113&gt;=($C$4-$AE$15),1,0)</f>
        <v>#VALUE!</v>
      </c>
      <c r="HL113" s="2" t="e">
        <f t="shared" ref="HL113:HL144" si="1404">IF(CV113&gt;=($C$4-$AE$15),1,0)</f>
        <v>#VALUE!</v>
      </c>
      <c r="HM113" s="2" t="e">
        <f t="shared" ref="HM113:HM144" si="1405">IF(CW113&gt;=($C$4-$AE$15),1,0)</f>
        <v>#VALUE!</v>
      </c>
      <c r="HN113" s="2" t="e">
        <f t="shared" ref="HN113:HN144" si="1406">IF(CX113&gt;=($C$4-$AE$15),1,0)</f>
        <v>#VALUE!</v>
      </c>
      <c r="HO113" s="2" t="e">
        <f t="shared" ref="HO113:HO144" si="1407">IF(CY113&gt;=($C$4-$AE$15),1,0)</f>
        <v>#VALUE!</v>
      </c>
      <c r="HP113" s="2" t="e">
        <f t="shared" ref="HP113:HP144" si="1408">IF(CZ113&gt;=($C$4-$AE$15),1,0)</f>
        <v>#VALUE!</v>
      </c>
      <c r="HQ113" s="2" t="e">
        <f t="shared" ref="HQ113:HQ144" si="1409">IF(DA113&gt;=($C$4-$AE$15),1,0)</f>
        <v>#VALUE!</v>
      </c>
      <c r="HR113" s="2">
        <f t="shared" ref="HR113:HR144" si="1410">IF(AND(CD113&lt;=($C$4-$HS$15),CD113&gt;($C$4-$HT$15)),1,0)</f>
        <v>1</v>
      </c>
      <c r="HS113" s="2" t="e">
        <f t="shared" ref="HS113:HS144" si="1411">IF(AND(CE113&lt;=($C$4-$HS$15),CE113&gt;($C$4-$HT$15)),1,0)</f>
        <v>#VALUE!</v>
      </c>
      <c r="HT113" s="2" t="e">
        <f t="shared" ref="HT113:HT144" si="1412">IF(AND(CF113&lt;=($C$4-$HS$15),CF113&gt;($C$4-$HT$15)),1,0)</f>
        <v>#VALUE!</v>
      </c>
      <c r="HU113" s="2" t="e">
        <f t="shared" ref="HU113:HU144" si="1413">IF(AND(CG113&lt;=($C$4-$HS$15),CG113&gt;($C$4-$HT$15)),1,0)</f>
        <v>#VALUE!</v>
      </c>
      <c r="HV113" s="2" t="e">
        <f t="shared" ref="HV113:HV144" si="1414">IF(AND(CH113&lt;=($C$4-$HS$15),CH113&gt;($C$4-$HT$15)),1,0)</f>
        <v>#VALUE!</v>
      </c>
      <c r="HW113" s="2" t="e">
        <f t="shared" ref="HW113:HW144" si="1415">IF(AND(CI113&lt;=($C$4-$HS$15),CI113&gt;($C$4-$HT$15)),1,0)</f>
        <v>#VALUE!</v>
      </c>
      <c r="HX113" s="2" t="e">
        <f t="shared" ref="HX113:HX144" si="1416">IF(AND(CJ113&lt;=($C$4-$HS$15),CJ113&gt;($C$4-$HT$15)),1,0)</f>
        <v>#VALUE!</v>
      </c>
      <c r="HY113" s="2" t="e">
        <f t="shared" ref="HY113:HY144" si="1417">IF(AND(CK113&lt;=($C$4-$HS$15),CK113&gt;($C$4-$HT$15)),1,0)</f>
        <v>#VALUE!</v>
      </c>
      <c r="HZ113" s="2" t="e">
        <f t="shared" ref="HZ113:HZ144" si="1418">IF(AND(CL113&lt;=($C$4-$HS$15),CL113&gt;($C$4-$HT$15)),1,0)</f>
        <v>#VALUE!</v>
      </c>
      <c r="IA113" s="2" t="e">
        <f t="shared" ref="IA113:IA144" si="1419">IF(AND(CM113&lt;=($C$4-$HS$15),CM113&gt;($C$4-$HT$15)),1,0)</f>
        <v>#VALUE!</v>
      </c>
      <c r="IB113" s="2" t="e">
        <f t="shared" ref="IB113:IB144" si="1420">IF(AND(CN113&lt;=($C$4-$HS$15),CN113&gt;($C$4-$HT$15)),1,0)</f>
        <v>#VALUE!</v>
      </c>
      <c r="IC113" s="2" t="e">
        <f t="shared" ref="IC113:IC144" si="1421">IF(AND(CO113&lt;=($C$4-$HS$15),CO113&gt;($C$4-$HT$15)),1,0)</f>
        <v>#VALUE!</v>
      </c>
      <c r="ID113" s="2" t="e">
        <f t="shared" ref="ID113:ID144" si="1422">IF(AND(CP113&lt;=($C$4-$HS$15),CP113&gt;($C$4-$HT$15)),1,0)</f>
        <v>#VALUE!</v>
      </c>
      <c r="IE113" s="2" t="e">
        <f t="shared" ref="IE113:IE144" si="1423">IF(AND(CQ113&lt;=($C$4-$HS$15),CQ113&gt;($C$4-$HT$15)),1,0)</f>
        <v>#VALUE!</v>
      </c>
      <c r="IF113" s="2" t="e">
        <f t="shared" ref="IF113:IF144" si="1424">IF(AND(CR113&lt;=($C$4-$HS$15),CR113&gt;($C$4-$HT$15)),1,0)</f>
        <v>#VALUE!</v>
      </c>
      <c r="IG113" s="2" t="e">
        <f t="shared" ref="IG113:IG144" si="1425">IF(AND(CS113&lt;=($C$4-$HS$15),CS113&gt;($C$4-$HT$15)),1,0)</f>
        <v>#VALUE!</v>
      </c>
      <c r="IH113" s="2" t="e">
        <f t="shared" ref="IH113:IH144" si="1426">IF(AND(CT113&lt;=($C$4-$HS$15),CT113&gt;($C$4-$HT$15)),1,0)</f>
        <v>#VALUE!</v>
      </c>
      <c r="II113" s="2" t="e">
        <f t="shared" ref="II113:II144" si="1427">IF(AND(CU113&lt;=($C$4-$HS$15),CU113&gt;($C$4-$HT$15)),1,0)</f>
        <v>#VALUE!</v>
      </c>
      <c r="IJ113" s="2" t="e">
        <f t="shared" ref="IJ113:IJ144" si="1428">IF(AND(CV113&lt;=($C$4-$HS$15),CV113&gt;($C$4-$HT$15)),1,0)</f>
        <v>#VALUE!</v>
      </c>
      <c r="IK113" s="2" t="e">
        <f t="shared" ref="IK113:IK144" si="1429">IF(AND(CW113&lt;=($C$4-$HS$15),CW113&gt;($C$4-$HT$15)),1,0)</f>
        <v>#VALUE!</v>
      </c>
      <c r="IL113" s="2" t="e">
        <f t="shared" ref="IL113:IL144" si="1430">IF(AND(CX113&lt;=($C$4-$HS$15),CX113&gt;($C$4-$HT$15)),1,0)</f>
        <v>#VALUE!</v>
      </c>
      <c r="IM113" s="2" t="e">
        <f t="shared" ref="IM113:IM144" si="1431">IF(AND(CY113&lt;=($C$4-$HS$15),CY113&gt;($C$4-$HT$15)),1,0)</f>
        <v>#VALUE!</v>
      </c>
      <c r="IN113" s="2" t="e">
        <f t="shared" ref="IN113:IN144" si="1432">IF(AND(CZ113&lt;=($C$4-$HS$15),CZ113&gt;($C$4-$HT$15)),1,0)</f>
        <v>#VALUE!</v>
      </c>
      <c r="IO113" s="2" t="e">
        <f t="shared" ref="IO113:IO144" si="1433">IF(AND(DA113&lt;=($C$4-$HS$15),DA113&gt;($C$4-$HT$15)),1,0)</f>
        <v>#VALUE!</v>
      </c>
      <c r="IP113" s="2">
        <f t="shared" ref="IP113:IP144" si="1434">IF(AND(CD113&lt;=($C$4-$IQ$15),CD113&gt;($C$4-$IR$15)),1,0)</f>
        <v>0</v>
      </c>
      <c r="IQ113" s="2" t="e">
        <f t="shared" ref="IQ113:IQ144" si="1435">IF(AND(CE113&lt;=($C$4-$IQ$15),CE113&gt;($C$4-$IR$15)),1,0)</f>
        <v>#VALUE!</v>
      </c>
      <c r="IR113" s="2" t="e">
        <f t="shared" ref="IR113:IR144" si="1436">IF(AND(CF113&lt;=($C$4-$IQ$15),CF113&gt;($C$4-$IR$15)),1,0)</f>
        <v>#VALUE!</v>
      </c>
      <c r="IS113" s="2" t="e">
        <f t="shared" ref="IS113:IS144" si="1437">IF(AND(CG113&lt;=($C$4-$IQ$15),CG113&gt;($C$4-$IR$15)),1,0)</f>
        <v>#VALUE!</v>
      </c>
      <c r="IT113" s="2" t="e">
        <f t="shared" ref="IT113:IT144" si="1438">IF(AND(CH113&lt;=($C$4-$IQ$15),CH113&gt;($C$4-$IR$15)),1,0)</f>
        <v>#VALUE!</v>
      </c>
      <c r="IU113" s="2" t="e">
        <f t="shared" ref="IU113:IU144" si="1439">IF(AND(CI113&lt;=($C$4-$IQ$15),CI113&gt;($C$4-$IR$15)),1,0)</f>
        <v>#VALUE!</v>
      </c>
      <c r="IV113" s="2" t="e">
        <f t="shared" ref="IV113:IV144" si="1440">IF(AND(CJ113&lt;=($C$4-$IQ$15),CJ113&gt;($C$4-$IR$15)),1,0)</f>
        <v>#VALUE!</v>
      </c>
      <c r="IW113" s="2" t="e">
        <f t="shared" ref="IW113:IW144" si="1441">IF(AND(CK113&lt;=($C$4-$IQ$15),CK113&gt;($C$4-$IR$15)),1,0)</f>
        <v>#VALUE!</v>
      </c>
      <c r="IX113" s="2" t="e">
        <f t="shared" ref="IX113:IX144" si="1442">IF(AND(CL113&lt;=($C$4-$IQ$15),CL113&gt;($C$4-$IR$15)),1,0)</f>
        <v>#VALUE!</v>
      </c>
      <c r="IY113" s="2" t="e">
        <f t="shared" ref="IY113:IY144" si="1443">IF(AND(CM113&lt;=($C$4-$IQ$15),CM113&gt;($C$4-$IR$15)),1,0)</f>
        <v>#VALUE!</v>
      </c>
      <c r="IZ113" s="2" t="e">
        <f t="shared" ref="IZ113:IZ144" si="1444">IF(AND(CN113&lt;=($C$4-$IQ$15),CN113&gt;($C$4-$IR$15)),1,0)</f>
        <v>#VALUE!</v>
      </c>
      <c r="JA113" s="2" t="e">
        <f t="shared" ref="JA113:JA144" si="1445">IF(AND(CO113&lt;=($C$4-$IQ$15),CO113&gt;($C$4-$IR$15)),1,0)</f>
        <v>#VALUE!</v>
      </c>
      <c r="JB113" s="2" t="e">
        <f t="shared" ref="JB113:JB144" si="1446">IF(AND(CP113&lt;=($C$4-$IQ$15),CP113&gt;($C$4-$IR$15)),1,0)</f>
        <v>#VALUE!</v>
      </c>
      <c r="JC113" s="2" t="e">
        <f t="shared" ref="JC113:JC144" si="1447">IF(AND(CQ113&lt;=($C$4-$IQ$15),CQ113&gt;($C$4-$IR$15)),1,0)</f>
        <v>#VALUE!</v>
      </c>
      <c r="JD113" s="2" t="e">
        <f t="shared" ref="JD113:JD144" si="1448">IF(AND(CR113&lt;=($C$4-$IQ$15),CR113&gt;($C$4-$IR$15)),1,0)</f>
        <v>#VALUE!</v>
      </c>
      <c r="JE113" s="2" t="e">
        <f t="shared" ref="JE113:JE144" si="1449">IF(AND(CS113&lt;=($C$4-$IQ$15),CS113&gt;($C$4-$IR$15)),1,0)</f>
        <v>#VALUE!</v>
      </c>
      <c r="JF113" s="2" t="e">
        <f t="shared" ref="JF113:JF144" si="1450">IF(AND(CT113&lt;=($C$4-$IQ$15),CT113&gt;($C$4-$IR$15)),1,0)</f>
        <v>#VALUE!</v>
      </c>
      <c r="JG113" s="2" t="e">
        <f t="shared" ref="JG113:JG144" si="1451">IF(AND(CU113&lt;=($C$4-$IQ$15),CU113&gt;($C$4-$IR$15)),1,0)</f>
        <v>#VALUE!</v>
      </c>
      <c r="JH113" s="2" t="e">
        <f t="shared" ref="JH113:JH144" si="1452">IF(AND(CV113&lt;=($C$4-$IQ$15),CV113&gt;($C$4-$IR$15)),1,0)</f>
        <v>#VALUE!</v>
      </c>
      <c r="JI113" s="2" t="e">
        <f t="shared" ref="JI113:JI144" si="1453">IF(AND(CW113&lt;=($C$4-$IQ$15),CW113&gt;($C$4-$IR$15)),1,0)</f>
        <v>#VALUE!</v>
      </c>
      <c r="JJ113" s="2" t="e">
        <f t="shared" ref="JJ113:JJ144" si="1454">IF(AND(CX113&lt;=($C$4-$IQ$15),CX113&gt;($C$4-$IR$15)),1,0)</f>
        <v>#VALUE!</v>
      </c>
      <c r="JK113" s="2" t="e">
        <f t="shared" ref="JK113:JK144" si="1455">IF(AND(CY113&lt;=($C$4-$IQ$15),CY113&gt;($C$4-$IR$15)),1,0)</f>
        <v>#VALUE!</v>
      </c>
      <c r="JL113" s="2" t="e">
        <f t="shared" ref="JL113:JL144" si="1456">IF(AND(CZ113&lt;=($C$4-$IQ$15),CZ113&gt;($C$4-$IR$15)),1,0)</f>
        <v>#VALUE!</v>
      </c>
      <c r="JM113" s="2" t="e">
        <f t="shared" ref="JM113:JM144" si="1457">IF(AND(DA113&lt;=($C$4-$IQ$15),DA113&gt;($C$4-$IR$15)),1,0)</f>
        <v>#VALUE!</v>
      </c>
      <c r="JN113" s="2">
        <f t="shared" ref="JN113:JN144" si="1458">IF(AND(CD113&lt;=($C$4-$JO$15),CD113&gt;($C$4-$JP$15)),1,0)</f>
        <v>0</v>
      </c>
      <c r="JO113" s="2" t="e">
        <f t="shared" ref="JO113:JO144" si="1459">IF(AND(CE113&lt;=($C$4-$JO$15),CE113&gt;($C$4-$JP$15)),1,0)</f>
        <v>#VALUE!</v>
      </c>
      <c r="JP113" s="2" t="e">
        <f t="shared" ref="JP113:JP144" si="1460">IF(AND(CF113&lt;=($C$4-$JO$15),CF113&gt;($C$4-$JP$15)),1,0)</f>
        <v>#VALUE!</v>
      </c>
      <c r="JQ113" s="2" t="e">
        <f t="shared" ref="JQ113:JQ144" si="1461">IF(AND(CG113&lt;=($C$4-$JO$15),CG113&gt;($C$4-$JP$15)),1,0)</f>
        <v>#VALUE!</v>
      </c>
      <c r="JR113" s="2" t="e">
        <f t="shared" ref="JR113:JR144" si="1462">IF(AND(CH113&lt;=($C$4-$JO$15),CH113&gt;($C$4-$JP$15)),1,0)</f>
        <v>#VALUE!</v>
      </c>
      <c r="JS113" s="2" t="e">
        <f t="shared" ref="JS113:JS144" si="1463">IF(AND(CI113&lt;=($C$4-$JO$15),CI113&gt;($C$4-$JP$15)),1,0)</f>
        <v>#VALUE!</v>
      </c>
      <c r="JT113" s="2" t="e">
        <f t="shared" ref="JT113:JT144" si="1464">IF(AND(CJ113&lt;=($C$4-$JO$15),CJ113&gt;($C$4-$JP$15)),1,0)</f>
        <v>#VALUE!</v>
      </c>
      <c r="JU113" s="2" t="e">
        <f t="shared" ref="JU113:JU144" si="1465">IF(AND(CK113&lt;=($C$4-$JO$15),CK113&gt;($C$4-$JP$15)),1,0)</f>
        <v>#VALUE!</v>
      </c>
      <c r="JV113" s="2" t="e">
        <f t="shared" ref="JV113:JV144" si="1466">IF(AND(CL113&lt;=($C$4-$JO$15),CL113&gt;($C$4-$JP$15)),1,0)</f>
        <v>#VALUE!</v>
      </c>
      <c r="JW113" s="2" t="e">
        <f t="shared" ref="JW113:JW144" si="1467">IF(AND(CM113&lt;=($C$4-$JO$15),CM113&gt;($C$4-$JP$15)),1,0)</f>
        <v>#VALUE!</v>
      </c>
      <c r="JX113" s="2" t="e">
        <f t="shared" ref="JX113:JX144" si="1468">IF(AND(CN113&lt;=($C$4-$JO$15),CN113&gt;($C$4-$JP$15)),1,0)</f>
        <v>#VALUE!</v>
      </c>
      <c r="JY113" s="2" t="e">
        <f t="shared" ref="JY113:JY144" si="1469">IF(AND(CO113&lt;=($C$4-$JO$15),CO113&gt;($C$4-$JP$15)),1,0)</f>
        <v>#VALUE!</v>
      </c>
      <c r="JZ113" s="2" t="e">
        <f t="shared" ref="JZ113:JZ144" si="1470">IF(AND(CP113&lt;=($C$4-$JO$15),CP113&gt;($C$4-$JP$15)),1,0)</f>
        <v>#VALUE!</v>
      </c>
      <c r="KA113" s="2" t="e">
        <f t="shared" ref="KA113:KA144" si="1471">IF(AND(CQ113&lt;=($C$4-$JO$15),CQ113&gt;($C$4-$JP$15)),1,0)</f>
        <v>#VALUE!</v>
      </c>
      <c r="KB113" s="2" t="e">
        <f t="shared" ref="KB113:KB144" si="1472">IF(AND(CR113&lt;=($C$4-$JO$15),CR113&gt;($C$4-$JP$15)),1,0)</f>
        <v>#VALUE!</v>
      </c>
      <c r="KC113" s="2" t="e">
        <f t="shared" ref="KC113:KC144" si="1473">IF(AND(CS113&lt;=($C$4-$JO$15),CS113&gt;($C$4-$JP$15)),1,0)</f>
        <v>#VALUE!</v>
      </c>
      <c r="KD113" s="2" t="e">
        <f t="shared" ref="KD113:KD144" si="1474">IF(AND(CT113&lt;=($C$4-$JO$15),CT113&gt;($C$4-$JP$15)),1,0)</f>
        <v>#VALUE!</v>
      </c>
      <c r="KE113" s="2" t="e">
        <f t="shared" ref="KE113:KE144" si="1475">IF(AND(CU113&lt;=($C$4-$JO$15),CU113&gt;($C$4-$JP$15)),1,0)</f>
        <v>#VALUE!</v>
      </c>
      <c r="KF113" s="2" t="e">
        <f t="shared" ref="KF113:KF144" si="1476">IF(AND(CV113&lt;=($C$4-$JO$15),CV113&gt;($C$4-$JP$15)),1,0)</f>
        <v>#VALUE!</v>
      </c>
      <c r="KG113" s="2" t="e">
        <f t="shared" ref="KG113:KG144" si="1477">IF(AND(CW113&lt;=($C$4-$JO$15),CW113&gt;($C$4-$JP$15)),1,0)</f>
        <v>#VALUE!</v>
      </c>
      <c r="KH113" s="2" t="e">
        <f t="shared" ref="KH113:KH144" si="1478">IF(AND(CX113&lt;=($C$4-$JO$15),CX113&gt;($C$4-$JP$15)),1,0)</f>
        <v>#VALUE!</v>
      </c>
      <c r="KI113" s="2" t="e">
        <f t="shared" ref="KI113:KI144" si="1479">IF(AND(CY113&lt;=($C$4-$JO$15),CY113&gt;($C$4-$JP$15)),1,0)</f>
        <v>#VALUE!</v>
      </c>
      <c r="KJ113" s="2" t="e">
        <f t="shared" ref="KJ113:KJ144" si="1480">IF(AND(CZ113&lt;=($C$4-$JO$15),CZ113&gt;($C$4-$JP$15)),1,0)</f>
        <v>#VALUE!</v>
      </c>
      <c r="KK113" s="2" t="e">
        <f t="shared" ref="KK113:KK144" si="1481">IF(AND(DA113&lt;=($C$4-$JO$15),DA113&gt;($C$4-$JP$15)),1,0)</f>
        <v>#VALUE!</v>
      </c>
      <c r="KL113" s="2">
        <f t="shared" ref="KL113:KL144" si="1482">IF(AND(CD113&lt;=($C$4-$KM$15),CD113&gt;($C$4-$KN$15)),1,0)</f>
        <v>0</v>
      </c>
      <c r="KM113" s="2" t="e">
        <f t="shared" ref="KM113:KM144" si="1483">IF(AND(CE113&lt;=($C$4-$KM$15),CE113&gt;($C$4-$KN$15)),1,0)</f>
        <v>#VALUE!</v>
      </c>
      <c r="KN113" s="2" t="e">
        <f t="shared" ref="KN113:KN144" si="1484">IF(AND(CF113&lt;=($C$4-$KM$15),CF113&gt;($C$4-$KN$15)),1,0)</f>
        <v>#VALUE!</v>
      </c>
      <c r="KO113" s="2" t="e">
        <f t="shared" ref="KO113:KO144" si="1485">IF(AND(CG113&lt;=($C$4-$KM$15),CG113&gt;($C$4-$KN$15)),1,0)</f>
        <v>#VALUE!</v>
      </c>
      <c r="KP113" s="2" t="e">
        <f t="shared" ref="KP113:KP144" si="1486">IF(AND(CH113&lt;=($C$4-$KM$15),CH113&gt;($C$4-$KN$15)),1,0)</f>
        <v>#VALUE!</v>
      </c>
      <c r="KQ113" s="2" t="e">
        <f t="shared" ref="KQ113:KQ144" si="1487">IF(AND(CI113&lt;=($C$4-$KM$15),CI113&gt;($C$4-$KN$15)),1,0)</f>
        <v>#VALUE!</v>
      </c>
      <c r="KR113" s="2" t="e">
        <f t="shared" ref="KR113:KR144" si="1488">IF(AND(CJ113&lt;=($C$4-$KM$15),CJ113&gt;($C$4-$KN$15)),1,0)</f>
        <v>#VALUE!</v>
      </c>
      <c r="KS113" s="2" t="e">
        <f t="shared" ref="KS113:KS144" si="1489">IF(AND(CK113&lt;=($C$4-$KM$15),CK113&gt;($C$4-$KN$15)),1,0)</f>
        <v>#VALUE!</v>
      </c>
      <c r="KT113" s="2" t="e">
        <f t="shared" ref="KT113:KT144" si="1490">IF(AND(CL113&lt;=($C$4-$KM$15),CL113&gt;($C$4-$KN$15)),1,0)</f>
        <v>#VALUE!</v>
      </c>
      <c r="KU113" s="2" t="e">
        <f t="shared" ref="KU113:KU144" si="1491">IF(AND(CM113&lt;=($C$4-$KM$15),CM113&gt;($C$4-$KN$15)),1,0)</f>
        <v>#VALUE!</v>
      </c>
      <c r="KV113" s="2" t="e">
        <f t="shared" ref="KV113:KV144" si="1492">IF(AND(CN113&lt;=($C$4-$KM$15),CN113&gt;($C$4-$KN$15)),1,0)</f>
        <v>#VALUE!</v>
      </c>
      <c r="KW113" s="2" t="e">
        <f t="shared" ref="KW113:KW144" si="1493">IF(AND(CO113&lt;=($C$4-$KM$15),CO113&gt;($C$4-$KN$15)),1,0)</f>
        <v>#VALUE!</v>
      </c>
      <c r="KX113" s="2" t="e">
        <f t="shared" ref="KX113:KX144" si="1494">IF(AND(CP113&lt;=($C$4-$KM$15),CP113&gt;($C$4-$KN$15)),1,0)</f>
        <v>#VALUE!</v>
      </c>
      <c r="KY113" s="2" t="e">
        <f t="shared" ref="KY113:KY144" si="1495">IF(AND(CQ113&lt;=($C$4-$KM$15),CQ113&gt;($C$4-$KN$15)),1,0)</f>
        <v>#VALUE!</v>
      </c>
      <c r="KZ113" s="2" t="e">
        <f t="shared" ref="KZ113:KZ144" si="1496">IF(AND(CR113&lt;=($C$4-$KM$15),CR113&gt;($C$4-$KN$15)),1,0)</f>
        <v>#VALUE!</v>
      </c>
      <c r="LA113" s="2" t="e">
        <f t="shared" ref="LA113:LA144" si="1497">IF(AND(CS113&lt;=($C$4-$KM$15),CS113&gt;($C$4-$KN$15)),1,0)</f>
        <v>#VALUE!</v>
      </c>
      <c r="LB113" s="2" t="e">
        <f t="shared" ref="LB113:LB144" si="1498">IF(AND(CT113&lt;=($C$4-$KM$15),CT113&gt;($C$4-$KN$15)),1,0)</f>
        <v>#VALUE!</v>
      </c>
      <c r="LC113" s="2" t="e">
        <f t="shared" ref="LC113:LC144" si="1499">IF(AND(CU113&lt;=($C$4-$KM$15),CU113&gt;($C$4-$KN$15)),1,0)</f>
        <v>#VALUE!</v>
      </c>
      <c r="LD113" s="2" t="e">
        <f t="shared" ref="LD113:LD144" si="1500">IF(AND(CV113&lt;=($C$4-$KM$15),CV113&gt;($C$4-$KN$15)),1,0)</f>
        <v>#VALUE!</v>
      </c>
      <c r="LE113" s="2" t="e">
        <f t="shared" ref="LE113:LE144" si="1501">IF(AND(CW113&lt;=($C$4-$KM$15),CW113&gt;($C$4-$KN$15)),1,0)</f>
        <v>#VALUE!</v>
      </c>
      <c r="LF113" s="2" t="e">
        <f t="shared" ref="LF113:LF144" si="1502">IF(AND(CX113&lt;=($C$4-$KM$15),CX113&gt;($C$4-$KN$15)),1,0)</f>
        <v>#VALUE!</v>
      </c>
      <c r="LG113" s="2" t="e">
        <f t="shared" ref="LG113:LG144" si="1503">IF(AND(CY113&lt;=($C$4-$KM$15),CY113&gt;($C$4-$KN$15)),1,0)</f>
        <v>#VALUE!</v>
      </c>
      <c r="LH113" s="2" t="e">
        <f t="shared" ref="LH113:LH144" si="1504">IF(AND(CZ113&lt;=($C$4-$KM$15),CZ113&gt;($C$4-$KN$15)),1,0)</f>
        <v>#VALUE!</v>
      </c>
      <c r="LI113" s="2" t="e">
        <f t="shared" ref="LI113:LI144" si="1505">IF(AND(DA113&lt;=($C$4-$KM$15),DA113&gt;($C$4-$KN$15)),1,0)</f>
        <v>#VALUE!</v>
      </c>
      <c r="LJ113" s="2">
        <f t="shared" ref="LJ113:LJ144" si="1506">IF(AND(CD113&lt;=($C$4-$LK$15),CD113&gt;($C$4-$LL$15)),1,0)</f>
        <v>0</v>
      </c>
      <c r="LK113" s="2" t="e">
        <f t="shared" ref="LK113:LK144" si="1507">IF(AND(CE113&lt;=($C$4-$LK$15),CE113&gt;($C$4-$LL$15)),1,0)</f>
        <v>#VALUE!</v>
      </c>
      <c r="LL113" s="2" t="e">
        <f t="shared" ref="LL113:LL144" si="1508">IF(AND(CF113&lt;=($C$4-$LK$15),CF113&gt;($C$4-$LL$15)),1,0)</f>
        <v>#VALUE!</v>
      </c>
      <c r="LM113" s="2" t="e">
        <f t="shared" ref="LM113:LM144" si="1509">IF(AND(CG113&lt;=($C$4-$LK$15),CG113&gt;($C$4-$LL$15)),1,0)</f>
        <v>#VALUE!</v>
      </c>
      <c r="LN113" s="2" t="e">
        <f t="shared" ref="LN113:LN144" si="1510">IF(AND(CH113&lt;=($C$4-$LK$15),CH113&gt;($C$4-$LL$15)),1,0)</f>
        <v>#VALUE!</v>
      </c>
      <c r="LO113" s="2" t="e">
        <f t="shared" ref="LO113:LO144" si="1511">IF(AND(CI113&lt;=($C$4-$LK$15),CI113&gt;($C$4-$LL$15)),1,0)</f>
        <v>#VALUE!</v>
      </c>
      <c r="LP113" s="2" t="e">
        <f t="shared" ref="LP113:LP144" si="1512">IF(AND(CJ113&lt;=($C$4-$LK$15),CJ113&gt;($C$4-$LL$15)),1,0)</f>
        <v>#VALUE!</v>
      </c>
      <c r="LQ113" s="2" t="e">
        <f t="shared" ref="LQ113:LQ144" si="1513">IF(AND(CK113&lt;=($C$4-$LK$15),CK113&gt;($C$4-$LL$15)),1,0)</f>
        <v>#VALUE!</v>
      </c>
      <c r="LR113" s="2" t="e">
        <f t="shared" ref="LR113:LR144" si="1514">IF(AND(CL113&lt;=($C$4-$LK$15),CL113&gt;($C$4-$LL$15)),1,0)</f>
        <v>#VALUE!</v>
      </c>
      <c r="LS113" s="2" t="e">
        <f t="shared" ref="LS113:LS144" si="1515">IF(AND(CM113&lt;=($C$4-$LK$15),CM113&gt;($C$4-$LL$15)),1,0)</f>
        <v>#VALUE!</v>
      </c>
      <c r="LT113" s="2" t="e">
        <f t="shared" ref="LT113:LT144" si="1516">IF(AND(CN113&lt;=($C$4-$LK$15),CN113&gt;($C$4-$LL$15)),1,0)</f>
        <v>#VALUE!</v>
      </c>
      <c r="LU113" s="2" t="e">
        <f t="shared" ref="LU113:LU144" si="1517">IF(AND(CO113&lt;=($C$4-$LK$15),CO113&gt;($C$4-$LL$15)),1,0)</f>
        <v>#VALUE!</v>
      </c>
      <c r="LV113" s="2" t="e">
        <f t="shared" ref="LV113:LV144" si="1518">IF(AND(CP113&lt;=($C$4-$LK$15),CP113&gt;($C$4-$LL$15)),1,0)</f>
        <v>#VALUE!</v>
      </c>
      <c r="LW113" s="2" t="e">
        <f t="shared" ref="LW113:LW144" si="1519">IF(AND(CQ113&lt;=($C$4-$LK$15),CQ113&gt;($C$4-$LL$15)),1,0)</f>
        <v>#VALUE!</v>
      </c>
      <c r="LX113" s="2" t="e">
        <f t="shared" ref="LX113:LX144" si="1520">IF(AND(CR113&lt;=($C$4-$LK$15),CR113&gt;($C$4-$LL$15)),1,0)</f>
        <v>#VALUE!</v>
      </c>
      <c r="LY113" s="2" t="e">
        <f t="shared" ref="LY113:LY144" si="1521">IF(AND(CS113&lt;=($C$4-$LK$15),CS113&gt;($C$4-$LL$15)),1,0)</f>
        <v>#VALUE!</v>
      </c>
      <c r="LZ113" s="2" t="e">
        <f t="shared" ref="LZ113:LZ144" si="1522">IF(AND(CT113&lt;=($C$4-$LK$15),CT113&gt;($C$4-$LL$15)),1,0)</f>
        <v>#VALUE!</v>
      </c>
      <c r="MA113" s="2" t="e">
        <f t="shared" ref="MA113:MA144" si="1523">IF(AND(CU113&lt;=($C$4-$LK$15),CU113&gt;($C$4-$LL$15)),1,0)</f>
        <v>#VALUE!</v>
      </c>
      <c r="MB113" s="2" t="e">
        <f t="shared" ref="MB113:MB144" si="1524">IF(AND(CV113&lt;=($C$4-$LK$15),CV113&gt;($C$4-$LL$15)),1,0)</f>
        <v>#VALUE!</v>
      </c>
      <c r="MC113" s="2" t="e">
        <f t="shared" ref="MC113:MC144" si="1525">IF(AND(CW113&lt;=($C$4-$LK$15),CW113&gt;($C$4-$LL$15)),1,0)</f>
        <v>#VALUE!</v>
      </c>
      <c r="MD113" s="2" t="e">
        <f t="shared" ref="MD113:MD144" si="1526">IF(AND(CX113&lt;=($C$4-$LK$15),CX113&gt;($C$4-$LL$15)),1,0)</f>
        <v>#VALUE!</v>
      </c>
      <c r="ME113" s="2" t="e">
        <f t="shared" ref="ME113:ME144" si="1527">IF(AND(CY113&lt;=($C$4-$LK$15),CY113&gt;($C$4-$LL$15)),1,0)</f>
        <v>#VALUE!</v>
      </c>
      <c r="MF113" s="2" t="e">
        <f t="shared" ref="MF113:MF144" si="1528">IF(AND(CZ113&lt;=($C$4-$LK$15),CZ113&gt;($C$4-$LL$15)),1,0)</f>
        <v>#VALUE!</v>
      </c>
      <c r="MG113" s="2" t="e">
        <f t="shared" ref="MG113:MG144" si="1529">IF(AND(DA113&lt;=($C$4-$LK$15),DA113&gt;($C$4-$LL$15)),1,0)</f>
        <v>#VALUE!</v>
      </c>
      <c r="MH113" s="2">
        <f t="shared" ref="MH113:MH144" si="1530">IF(AND(CD113&lt;=($C$4-$MI$15),CD113&gt;($C$4-$MJ$15)),1,0)</f>
        <v>1</v>
      </c>
      <c r="MI113" s="2" t="e">
        <f t="shared" ref="MI113:MI144" si="1531">IF(AND(CE113&lt;=($C$4-$MI$15),CE113&gt;($C$4-$MJ$15)),1,0)</f>
        <v>#VALUE!</v>
      </c>
      <c r="MJ113" s="2" t="e">
        <f t="shared" ref="MJ113:MJ144" si="1532">IF(AND(CF113&lt;=($C$4-$MI$15),CF113&gt;($C$4-$MJ$15)),1,0)</f>
        <v>#VALUE!</v>
      </c>
      <c r="MK113" s="2" t="e">
        <f t="shared" ref="MK113:MK144" si="1533">IF(AND(CG113&lt;=($C$4-$MI$15),CG113&gt;($C$4-$MJ$15)),1,0)</f>
        <v>#VALUE!</v>
      </c>
      <c r="ML113" s="2" t="e">
        <f t="shared" ref="ML113:ML144" si="1534">IF(AND(CH113&lt;=($C$4-$MI$15),CH113&gt;($C$4-$MJ$15)),1,0)</f>
        <v>#VALUE!</v>
      </c>
      <c r="MM113" s="2" t="e">
        <f t="shared" ref="MM113:MM144" si="1535">IF(AND(CI113&lt;=($C$4-$MI$15),CI113&gt;($C$4-$MJ$15)),1,0)</f>
        <v>#VALUE!</v>
      </c>
      <c r="MN113" s="2" t="e">
        <f t="shared" ref="MN113:MN144" si="1536">IF(AND(CJ113&lt;=($C$4-$MI$15),CJ113&gt;($C$4-$MJ$15)),1,0)</f>
        <v>#VALUE!</v>
      </c>
      <c r="MO113" s="2" t="e">
        <f t="shared" ref="MO113:MO144" si="1537">IF(AND(CK113&lt;=($C$4-$MI$15),CK113&gt;($C$4-$MJ$15)),1,0)</f>
        <v>#VALUE!</v>
      </c>
      <c r="MP113" s="2" t="e">
        <f t="shared" ref="MP113:MP144" si="1538">IF(AND(CL113&lt;=($C$4-$MI$15),CL113&gt;($C$4-$MJ$15)),1,0)</f>
        <v>#VALUE!</v>
      </c>
      <c r="MQ113" s="2" t="e">
        <f t="shared" ref="MQ113:MQ144" si="1539">IF(AND(CM113&lt;=($C$4-$MI$15),CM113&gt;($C$4-$MJ$15)),1,0)</f>
        <v>#VALUE!</v>
      </c>
      <c r="MR113" s="2" t="e">
        <f t="shared" ref="MR113:MR144" si="1540">IF(AND(CN113&lt;=($C$4-$MI$15),CN113&gt;($C$4-$MJ$15)),1,0)</f>
        <v>#VALUE!</v>
      </c>
      <c r="MS113" s="2" t="e">
        <f t="shared" ref="MS113:MS144" si="1541">IF(AND(CO113&lt;=($C$4-$MI$15),CO113&gt;($C$4-$MJ$15)),1,0)</f>
        <v>#VALUE!</v>
      </c>
      <c r="MT113" s="2" t="e">
        <f t="shared" ref="MT113:MT144" si="1542">IF(AND(CP113&lt;=($C$4-$MI$15),CP113&gt;($C$4-$MJ$15)),1,0)</f>
        <v>#VALUE!</v>
      </c>
      <c r="MU113" s="2" t="e">
        <f t="shared" ref="MU113:MU144" si="1543">IF(AND(CQ113&lt;=($C$4-$MI$15),CQ113&gt;($C$4-$MJ$15)),1,0)</f>
        <v>#VALUE!</v>
      </c>
      <c r="MV113" s="2" t="e">
        <f t="shared" ref="MV113:MV144" si="1544">IF(AND(CR113&lt;=($C$4-$MI$15),CR113&gt;($C$4-$MJ$15)),1,0)</f>
        <v>#VALUE!</v>
      </c>
      <c r="MW113" s="2" t="e">
        <f t="shared" ref="MW113:MW144" si="1545">IF(AND(CS113&lt;=($C$4-$MI$15),CS113&gt;($C$4-$MJ$15)),1,0)</f>
        <v>#VALUE!</v>
      </c>
      <c r="MX113" s="2" t="e">
        <f t="shared" ref="MX113:MX144" si="1546">IF(AND(CT113&lt;=($C$4-$MI$15),CT113&gt;($C$4-$MJ$15)),1,0)</f>
        <v>#VALUE!</v>
      </c>
      <c r="MY113" s="2" t="e">
        <f t="shared" ref="MY113:MY144" si="1547">IF(AND(CU113&lt;=($C$4-$MI$15),CU113&gt;($C$4-$MJ$15)),1,0)</f>
        <v>#VALUE!</v>
      </c>
      <c r="MZ113" s="2" t="e">
        <f t="shared" ref="MZ113:MZ144" si="1548">IF(AND(CV113&lt;=($C$4-$MI$15),CV113&gt;($C$4-$MJ$15)),1,0)</f>
        <v>#VALUE!</v>
      </c>
      <c r="NA113" s="2" t="e">
        <f t="shared" ref="NA113:NA144" si="1549">IF(AND(CW113&lt;=($C$4-$MI$15),CW113&gt;($C$4-$MJ$15)),1,0)</f>
        <v>#VALUE!</v>
      </c>
      <c r="NB113" s="2" t="e">
        <f t="shared" ref="NB113:NB144" si="1550">IF(AND(CX113&lt;=($C$4-$MI$15),CX113&gt;($C$4-$MJ$15)),1,0)</f>
        <v>#VALUE!</v>
      </c>
      <c r="NC113" s="2" t="e">
        <f t="shared" ref="NC113:NC144" si="1551">IF(AND(CY113&lt;=($C$4-$MI$15),CY113&gt;($C$4-$MJ$15)),1,0)</f>
        <v>#VALUE!</v>
      </c>
      <c r="ND113" s="2" t="e">
        <f t="shared" ref="ND113:ND144" si="1552">IF(AND(CZ113&lt;=($C$4-$MI$15),CZ113&gt;($C$4-$MJ$15)),1,0)</f>
        <v>#VALUE!</v>
      </c>
      <c r="NE113" s="2" t="e">
        <f t="shared" ref="NE113:NE144" si="1553">IF(AND(DA113&lt;=($C$4-$MI$15),DA113&gt;($C$4-$MJ$15)),1,0)</f>
        <v>#VALUE!</v>
      </c>
      <c r="NF113" s="2">
        <f t="shared" si="1223"/>
        <v>0</v>
      </c>
      <c r="NG113" s="2">
        <f t="shared" si="1058"/>
        <v>0</v>
      </c>
      <c r="NH113" s="2">
        <f t="shared" si="1059"/>
        <v>0</v>
      </c>
      <c r="NI113" s="2">
        <f t="shared" si="1060"/>
        <v>0</v>
      </c>
      <c r="NJ113" s="2">
        <f t="shared" si="1061"/>
        <v>0</v>
      </c>
      <c r="NK113" s="2">
        <f t="shared" si="1062"/>
        <v>0</v>
      </c>
      <c r="NL113" s="2">
        <f t="shared" si="1063"/>
        <v>0</v>
      </c>
      <c r="NM113" s="2">
        <f t="shared" si="1064"/>
        <v>0</v>
      </c>
      <c r="NN113" s="2">
        <f t="shared" si="1065"/>
        <v>0</v>
      </c>
      <c r="NO113" s="2">
        <f t="shared" si="1066"/>
        <v>0</v>
      </c>
      <c r="NP113" s="2">
        <f t="shared" si="1067"/>
        <v>0</v>
      </c>
      <c r="NQ113" s="2">
        <f t="shared" si="1068"/>
        <v>0</v>
      </c>
      <c r="NR113" s="2">
        <f t="shared" si="1069"/>
        <v>0</v>
      </c>
      <c r="NS113" s="2">
        <f t="shared" si="1070"/>
        <v>0</v>
      </c>
      <c r="NT113" s="2">
        <f t="shared" si="1071"/>
        <v>0</v>
      </c>
      <c r="NU113" s="2">
        <f t="shared" si="1072"/>
        <v>0</v>
      </c>
      <c r="NV113" s="2">
        <f t="shared" si="1073"/>
        <v>0</v>
      </c>
      <c r="NW113" s="2">
        <f t="shared" si="1074"/>
        <v>0</v>
      </c>
      <c r="NX113" s="2">
        <f t="shared" si="1075"/>
        <v>0</v>
      </c>
      <c r="NY113" s="2">
        <f t="shared" si="1076"/>
        <v>0</v>
      </c>
      <c r="NZ113" s="2">
        <f t="shared" si="1077"/>
        <v>0</v>
      </c>
      <c r="OA113" s="2">
        <f t="shared" si="1078"/>
        <v>0</v>
      </c>
      <c r="OB113" s="2">
        <f t="shared" si="1079"/>
        <v>0</v>
      </c>
      <c r="OC113" s="2">
        <f t="shared" si="1080"/>
        <v>0</v>
      </c>
      <c r="OD113" s="2">
        <f>IF(AND(NF113&gt;'Graph Creator'!$K$4,'Detalle de Cuentas'!NF113&lt;='Graph Creator'!$L$4),1,0)</f>
        <v>0</v>
      </c>
      <c r="OE113" s="2">
        <f>IF(AND(NG113&gt;'Graph Creator'!$K$4,'Detalle de Cuentas'!NG113&lt;='Graph Creator'!$L$4),1,0)</f>
        <v>0</v>
      </c>
      <c r="OF113" s="2">
        <f>IF(AND(NH113&gt;'Graph Creator'!$K$4,'Detalle de Cuentas'!NH113&lt;='Graph Creator'!$L$4),1,0)</f>
        <v>0</v>
      </c>
      <c r="OG113" s="2">
        <f>IF(AND(NI113&gt;'Graph Creator'!$K$4,'Detalle de Cuentas'!NI113&lt;='Graph Creator'!$L$4),1,0)</f>
        <v>0</v>
      </c>
      <c r="OH113" s="2">
        <f>IF(AND(NJ113&gt;'Graph Creator'!$K$4,'Detalle de Cuentas'!NJ113&lt;='Graph Creator'!$L$4),1,0)</f>
        <v>0</v>
      </c>
      <c r="OI113" s="2">
        <f>IF(AND(NK113&gt;'Graph Creator'!$K$4,'Detalle de Cuentas'!NK113&lt;='Graph Creator'!$L$4),1,0)</f>
        <v>0</v>
      </c>
      <c r="OJ113" s="2">
        <f>IF(AND(NL113&gt;'Graph Creator'!$K$4,'Detalle de Cuentas'!NL113&lt;='Graph Creator'!$L$4),1,0)</f>
        <v>0</v>
      </c>
      <c r="OK113" s="2">
        <f>IF(AND(NM113&gt;'Graph Creator'!$K$4,'Detalle de Cuentas'!NM113&lt;='Graph Creator'!$L$4),1,0)</f>
        <v>0</v>
      </c>
      <c r="OL113" s="2">
        <f>IF(AND(NN113&gt;'Graph Creator'!$K$4,'Detalle de Cuentas'!NN113&lt;='Graph Creator'!$L$4),1,0)</f>
        <v>0</v>
      </c>
      <c r="OM113" s="2">
        <f>IF(AND(NO113&gt;'Graph Creator'!$K$4,'Detalle de Cuentas'!NO113&lt;='Graph Creator'!$L$4),1,0)</f>
        <v>0</v>
      </c>
      <c r="ON113" s="2">
        <f>IF(AND(NP113&gt;'Graph Creator'!$K$4,'Detalle de Cuentas'!NP113&lt;='Graph Creator'!$L$4),1,0)</f>
        <v>0</v>
      </c>
      <c r="OO113" s="2">
        <f>IF(AND(NQ113&gt;'Graph Creator'!$K$4,'Detalle de Cuentas'!NQ113&lt;='Graph Creator'!$L$4),1,0)</f>
        <v>0</v>
      </c>
      <c r="OP113" s="2">
        <f>IF(AND(NR113&gt;'Graph Creator'!$K$4,'Detalle de Cuentas'!NR113&lt;='Graph Creator'!$L$4),1,0)</f>
        <v>0</v>
      </c>
      <c r="OQ113" s="2">
        <f>IF(AND(NS113&gt;'Graph Creator'!$K$4,'Detalle de Cuentas'!NS113&lt;='Graph Creator'!$L$4),1,0)</f>
        <v>0</v>
      </c>
      <c r="OR113" s="2">
        <f>IF(AND(NT113&gt;'Graph Creator'!$K$4,'Detalle de Cuentas'!NT113&lt;='Graph Creator'!$L$4),1,0)</f>
        <v>0</v>
      </c>
      <c r="OS113" s="2">
        <f>IF(AND(NU113&gt;'Graph Creator'!$K$4,'Detalle de Cuentas'!NU113&lt;='Graph Creator'!$L$4),1,0)</f>
        <v>0</v>
      </c>
      <c r="OT113" s="2">
        <f>IF(AND(NV113&gt;'Graph Creator'!$K$4,'Detalle de Cuentas'!NV113&lt;='Graph Creator'!$L$4),1,0)</f>
        <v>0</v>
      </c>
      <c r="OU113" s="2">
        <f>IF(AND(NW113&gt;'Graph Creator'!$K$4,'Detalle de Cuentas'!NW113&lt;='Graph Creator'!$L$4),1,0)</f>
        <v>0</v>
      </c>
      <c r="OV113" s="2">
        <f>IF(AND(NX113&gt;'Graph Creator'!$K$4,'Detalle de Cuentas'!NX113&lt;='Graph Creator'!$L$4),1,0)</f>
        <v>0</v>
      </c>
      <c r="OW113" s="2">
        <f>IF(AND(NY113&gt;'Graph Creator'!$K$4,'Detalle de Cuentas'!NY113&lt;='Graph Creator'!$L$4),1,0)</f>
        <v>0</v>
      </c>
      <c r="OX113" s="2">
        <f>IF(AND(NZ113&gt;'Graph Creator'!$K$4,'Detalle de Cuentas'!NZ113&lt;='Graph Creator'!$L$4),1,0)</f>
        <v>0</v>
      </c>
      <c r="OY113" s="2">
        <f>IF(AND(OA113&gt;'Graph Creator'!$K$4,'Detalle de Cuentas'!OA113&lt;='Graph Creator'!$L$4),1,0)</f>
        <v>0</v>
      </c>
      <c r="OZ113" s="2">
        <f>IF(AND(OB113&gt;'Graph Creator'!$K$4,'Detalle de Cuentas'!OB113&lt;='Graph Creator'!$L$4),1,0)</f>
        <v>0</v>
      </c>
      <c r="PA113" s="2">
        <f>IF(AND(OC113&gt;'Graph Creator'!$K$4,'Detalle de Cuentas'!OC113&lt;='Graph Creator'!$L$4),1,0)</f>
        <v>0</v>
      </c>
      <c r="PB113" s="2">
        <f>IF(AND(NF113&gt;'Graph Creator'!$L$4,'Detalle de Cuentas'!NF113&lt;='Graph Creator'!$M$4),1,0)</f>
        <v>0</v>
      </c>
      <c r="PC113" s="2">
        <f>IF(AND(NG113&gt;'Graph Creator'!$L$4,'Detalle de Cuentas'!NG113&lt;='Graph Creator'!$M$4),1,0)</f>
        <v>0</v>
      </c>
      <c r="PD113" s="2">
        <f>IF(AND(NH113&gt;'Graph Creator'!$L$4,'Detalle de Cuentas'!NH113&lt;='Graph Creator'!$M$4),1,0)</f>
        <v>0</v>
      </c>
      <c r="PE113" s="2">
        <f>IF(AND(NI113&gt;'Graph Creator'!$L$4,'Detalle de Cuentas'!NI113&lt;='Graph Creator'!$M$4),1,0)</f>
        <v>0</v>
      </c>
      <c r="PF113" s="2">
        <f>IF(AND(NJ113&gt;'Graph Creator'!$L$4,'Detalle de Cuentas'!NJ113&lt;='Graph Creator'!$M$4),1,0)</f>
        <v>0</v>
      </c>
      <c r="PG113" s="2">
        <f>IF(AND(NK113&gt;'Graph Creator'!$L$4,'Detalle de Cuentas'!NK113&lt;='Graph Creator'!$M$4),1,0)</f>
        <v>0</v>
      </c>
      <c r="PH113" s="2">
        <f>IF(AND(NL113&gt;'Graph Creator'!$L$4,'Detalle de Cuentas'!NL113&lt;='Graph Creator'!$M$4),1,0)</f>
        <v>0</v>
      </c>
      <c r="PI113" s="2">
        <f>IF(AND(NM113&gt;'Graph Creator'!$L$4,'Detalle de Cuentas'!NM113&lt;='Graph Creator'!$M$4),1,0)</f>
        <v>0</v>
      </c>
      <c r="PJ113" s="2">
        <f>IF(AND(NN113&gt;'Graph Creator'!$L$4,'Detalle de Cuentas'!NN113&lt;='Graph Creator'!$M$4),1,0)</f>
        <v>0</v>
      </c>
      <c r="PK113" s="2">
        <f>IF(AND(NO113&gt;'Graph Creator'!$L$4,'Detalle de Cuentas'!NO113&lt;='Graph Creator'!$M$4),1,0)</f>
        <v>0</v>
      </c>
      <c r="PL113" s="2">
        <f>IF(AND(NP113&gt;'Graph Creator'!$L$4,'Detalle de Cuentas'!NP113&lt;='Graph Creator'!$M$4),1,0)</f>
        <v>0</v>
      </c>
      <c r="PM113" s="2">
        <f>IF(AND(NQ113&gt;'Graph Creator'!$L$4,'Detalle de Cuentas'!NQ113&lt;='Graph Creator'!$M$4),1,0)</f>
        <v>0</v>
      </c>
      <c r="PN113" s="2">
        <f>IF(AND(NR113&gt;'Graph Creator'!$L$4,'Detalle de Cuentas'!NR113&lt;='Graph Creator'!$M$4),1,0)</f>
        <v>0</v>
      </c>
      <c r="PO113" s="2">
        <f>IF(AND(NS113&gt;'Graph Creator'!$L$4,'Detalle de Cuentas'!NS113&lt;='Graph Creator'!$M$4),1,0)</f>
        <v>0</v>
      </c>
      <c r="PP113" s="2">
        <f>IF(AND(NT113&gt;'Graph Creator'!$L$4,'Detalle de Cuentas'!NT113&lt;='Graph Creator'!$M$4),1,0)</f>
        <v>0</v>
      </c>
      <c r="PQ113" s="2">
        <f>IF(AND(NU113&gt;'Graph Creator'!$L$4,'Detalle de Cuentas'!NU113&lt;='Graph Creator'!$M$4),1,0)</f>
        <v>0</v>
      </c>
      <c r="PR113" s="2">
        <f>IF(AND(NV113&gt;'Graph Creator'!$L$4,'Detalle de Cuentas'!NV113&lt;='Graph Creator'!$M$4),1,0)</f>
        <v>0</v>
      </c>
      <c r="PS113" s="2">
        <f>IF(AND(NW113&gt;'Graph Creator'!$L$4,'Detalle de Cuentas'!NW113&lt;='Graph Creator'!$M$4),1,0)</f>
        <v>0</v>
      </c>
      <c r="PT113" s="2">
        <f>IF(AND(NX113&gt;'Graph Creator'!$L$4,'Detalle de Cuentas'!NX113&lt;='Graph Creator'!$M$4),1,0)</f>
        <v>0</v>
      </c>
      <c r="PU113" s="2">
        <f>IF(AND(NY113&gt;'Graph Creator'!$L$4,'Detalle de Cuentas'!NY113&lt;='Graph Creator'!$M$4),1,0)</f>
        <v>0</v>
      </c>
      <c r="PV113" s="2">
        <f>IF(AND(NZ113&gt;'Graph Creator'!$L$4,'Detalle de Cuentas'!NZ113&lt;='Graph Creator'!$M$4),1,0)</f>
        <v>0</v>
      </c>
      <c r="PW113" s="2">
        <f>IF(AND(OA113&gt;'Graph Creator'!$L$4,'Detalle de Cuentas'!OA113&lt;='Graph Creator'!$M$4),1,0)</f>
        <v>0</v>
      </c>
      <c r="PX113" s="2">
        <f>IF(AND(OB113&gt;'Graph Creator'!$L$4,'Detalle de Cuentas'!OB113&lt;='Graph Creator'!$M$4),1,0)</f>
        <v>0</v>
      </c>
      <c r="PY113" s="2">
        <f>IF(AND(OC113&gt;'Graph Creator'!$L$4,'Detalle de Cuentas'!OC113&lt;='Graph Creator'!$M$4),1,0)</f>
        <v>0</v>
      </c>
      <c r="PZ113" s="2">
        <f>IF(AND(NF113&gt;'Graph Creator'!$M$4,'Detalle de Cuentas'!NF113&lt;='Graph Creator'!$N$4),1,0)</f>
        <v>0</v>
      </c>
      <c r="QA113" s="2">
        <f>IF(AND(NG113&gt;'Graph Creator'!$M$4,'Detalle de Cuentas'!NG113&lt;='Graph Creator'!$N$4),1,0)</f>
        <v>0</v>
      </c>
      <c r="QB113" s="2">
        <f>IF(AND(NH113&gt;'Graph Creator'!$M$4,'Detalle de Cuentas'!NH113&lt;='Graph Creator'!$N$4),1,0)</f>
        <v>0</v>
      </c>
      <c r="QC113" s="2">
        <f>IF(AND(NI113&gt;'Graph Creator'!$M$4,'Detalle de Cuentas'!NI113&lt;='Graph Creator'!$N$4),1,0)</f>
        <v>0</v>
      </c>
      <c r="QD113" s="2">
        <f>IF(AND(NJ113&gt;'Graph Creator'!$M$4,'Detalle de Cuentas'!NJ113&lt;='Graph Creator'!$N$4),1,0)</f>
        <v>0</v>
      </c>
      <c r="QE113" s="2">
        <f>IF(AND(NK113&gt;'Graph Creator'!$M$4,'Detalle de Cuentas'!NK113&lt;='Graph Creator'!$N$4),1,0)</f>
        <v>0</v>
      </c>
      <c r="QF113" s="2">
        <f>IF(AND(NL113&gt;'Graph Creator'!$M$4,'Detalle de Cuentas'!NL113&lt;='Graph Creator'!$N$4),1,0)</f>
        <v>0</v>
      </c>
      <c r="QG113" s="2">
        <f>IF(AND(NM113&gt;'Graph Creator'!$M$4,'Detalle de Cuentas'!NM113&lt;='Graph Creator'!$N$4),1,0)</f>
        <v>0</v>
      </c>
      <c r="QH113" s="2">
        <f>IF(AND(NN113&gt;'Graph Creator'!$M$4,'Detalle de Cuentas'!NN113&lt;='Graph Creator'!$N$4),1,0)</f>
        <v>0</v>
      </c>
      <c r="QI113" s="2">
        <f>IF(AND(NO113&gt;'Graph Creator'!$M$4,'Detalle de Cuentas'!NO113&lt;='Graph Creator'!$N$4),1,0)</f>
        <v>0</v>
      </c>
      <c r="QJ113" s="2">
        <f>IF(AND(NP113&gt;'Graph Creator'!$M$4,'Detalle de Cuentas'!NP113&lt;='Graph Creator'!$N$4),1,0)</f>
        <v>0</v>
      </c>
      <c r="QK113" s="2">
        <f>IF(AND(NQ113&gt;'Graph Creator'!$M$4,'Detalle de Cuentas'!NQ113&lt;='Graph Creator'!$N$4),1,0)</f>
        <v>0</v>
      </c>
      <c r="QL113" s="2">
        <f>IF(AND(NR113&gt;'Graph Creator'!$M$4,'Detalle de Cuentas'!NR113&lt;='Graph Creator'!$N$4),1,0)</f>
        <v>0</v>
      </c>
      <c r="QM113" s="2">
        <f>IF(AND(NS113&gt;'Graph Creator'!$M$4,'Detalle de Cuentas'!NS113&lt;='Graph Creator'!$N$4),1,0)</f>
        <v>0</v>
      </c>
      <c r="QN113" s="2">
        <f>IF(AND(NT113&gt;'Graph Creator'!$M$4,'Detalle de Cuentas'!NT113&lt;='Graph Creator'!$N$4),1,0)</f>
        <v>0</v>
      </c>
      <c r="QO113" s="2">
        <f>IF(AND(NU113&gt;'Graph Creator'!$M$4,'Detalle de Cuentas'!NU113&lt;='Graph Creator'!$N$4),1,0)</f>
        <v>0</v>
      </c>
      <c r="QP113" s="2">
        <f>IF(AND(NV113&gt;'Graph Creator'!$M$4,'Detalle de Cuentas'!NV113&lt;='Graph Creator'!$N$4),1,0)</f>
        <v>0</v>
      </c>
      <c r="QQ113" s="2">
        <f>IF(AND(NW113&gt;'Graph Creator'!$M$4,'Detalle de Cuentas'!NW113&lt;='Graph Creator'!$N$4),1,0)</f>
        <v>0</v>
      </c>
      <c r="QR113" s="2">
        <f>IF(AND(NX113&gt;'Graph Creator'!$M$4,'Detalle de Cuentas'!NX113&lt;='Graph Creator'!$N$4),1,0)</f>
        <v>0</v>
      </c>
      <c r="QS113" s="2">
        <f>IF(AND(NY113&gt;'Graph Creator'!$M$4,'Detalle de Cuentas'!NY113&lt;='Graph Creator'!$N$4),1,0)</f>
        <v>0</v>
      </c>
      <c r="QT113" s="2">
        <f>IF(AND(NZ113&gt;'Graph Creator'!$M$4,'Detalle de Cuentas'!NZ113&lt;='Graph Creator'!$N$4),1,0)</f>
        <v>0</v>
      </c>
      <c r="QU113" s="2">
        <f>IF(AND(OA113&gt;'Graph Creator'!$M$4,'Detalle de Cuentas'!OA113&lt;='Graph Creator'!$N$4),1,0)</f>
        <v>0</v>
      </c>
      <c r="QV113" s="2">
        <f>IF(AND(OB113&gt;'Graph Creator'!$M$4,'Detalle de Cuentas'!OB113&lt;='Graph Creator'!$N$4),1,0)</f>
        <v>0</v>
      </c>
      <c r="QW113" s="2">
        <f>IF(AND(OC113&gt;'Graph Creator'!$M$4,'Detalle de Cuentas'!OC113&lt;='Graph Creator'!$N$4),1,0)</f>
        <v>0</v>
      </c>
      <c r="QX113" s="2">
        <f>IF(AND(NF113&gt;'Graph Creator'!$N$4,'Detalle de Cuentas'!NF113&lt;='Graph Creator'!$O$4),1,0)</f>
        <v>0</v>
      </c>
      <c r="QY113" s="2">
        <f>IF(AND(NG113&gt;'Graph Creator'!$N$4,'Detalle de Cuentas'!NG113&lt;='Graph Creator'!$O$4),1,0)</f>
        <v>0</v>
      </c>
      <c r="QZ113" s="2">
        <f>IF(AND(NH113&gt;'Graph Creator'!$N$4,'Detalle de Cuentas'!NH113&lt;='Graph Creator'!$O$4),1,0)</f>
        <v>0</v>
      </c>
      <c r="RA113" s="2">
        <f>IF(AND(NI113&gt;'Graph Creator'!$N$4,'Detalle de Cuentas'!NI113&lt;='Graph Creator'!$O$4),1,0)</f>
        <v>0</v>
      </c>
      <c r="RB113" s="2">
        <f>IF(AND(NJ113&gt;'Graph Creator'!$N$4,'Detalle de Cuentas'!NJ113&lt;='Graph Creator'!$O$4),1,0)</f>
        <v>0</v>
      </c>
      <c r="RC113" s="2">
        <f>IF(AND(NK113&gt;'Graph Creator'!$N$4,'Detalle de Cuentas'!NK113&lt;='Graph Creator'!$O$4),1,0)</f>
        <v>0</v>
      </c>
      <c r="RD113" s="2">
        <f>IF(AND(NL113&gt;'Graph Creator'!$N$4,'Detalle de Cuentas'!NL113&lt;='Graph Creator'!$O$4),1,0)</f>
        <v>0</v>
      </c>
      <c r="RE113" s="2">
        <f>IF(AND(NM113&gt;'Graph Creator'!$N$4,'Detalle de Cuentas'!NM113&lt;='Graph Creator'!$O$4),1,0)</f>
        <v>0</v>
      </c>
      <c r="RF113" s="2">
        <f>IF(AND(NN113&gt;'Graph Creator'!$N$4,'Detalle de Cuentas'!NN113&lt;='Graph Creator'!$O$4),1,0)</f>
        <v>0</v>
      </c>
      <c r="RG113" s="2">
        <f>IF(AND(NO113&gt;'Graph Creator'!$N$4,'Detalle de Cuentas'!NO113&lt;='Graph Creator'!$O$4),1,0)</f>
        <v>0</v>
      </c>
      <c r="RH113" s="2">
        <f>IF(AND(NP113&gt;'Graph Creator'!$N$4,'Detalle de Cuentas'!NP113&lt;='Graph Creator'!$O$4),1,0)</f>
        <v>0</v>
      </c>
      <c r="RI113" s="2">
        <f>IF(AND(NQ113&gt;'Graph Creator'!$N$4,'Detalle de Cuentas'!NQ113&lt;='Graph Creator'!$O$4),1,0)</f>
        <v>0</v>
      </c>
      <c r="RJ113" s="2">
        <f>IF(AND(NR113&gt;'Graph Creator'!$N$4,'Detalle de Cuentas'!NR113&lt;='Graph Creator'!$O$4),1,0)</f>
        <v>0</v>
      </c>
      <c r="RK113" s="2">
        <f>IF(AND(NS113&gt;'Graph Creator'!$N$4,'Detalle de Cuentas'!NS113&lt;='Graph Creator'!$O$4),1,0)</f>
        <v>0</v>
      </c>
      <c r="RL113" s="2">
        <f>IF(AND(NT113&gt;'Graph Creator'!$N$4,'Detalle de Cuentas'!NT113&lt;='Graph Creator'!$O$4),1,0)</f>
        <v>0</v>
      </c>
      <c r="RM113" s="2">
        <f>IF(AND(NU113&gt;'Graph Creator'!$N$4,'Detalle de Cuentas'!NU113&lt;='Graph Creator'!$O$4),1,0)</f>
        <v>0</v>
      </c>
      <c r="RN113" s="2">
        <f>IF(AND(NV113&gt;'Graph Creator'!$N$4,'Detalle de Cuentas'!NV113&lt;='Graph Creator'!$O$4),1,0)</f>
        <v>0</v>
      </c>
      <c r="RO113" s="2">
        <f>IF(AND(NW113&gt;'Graph Creator'!$N$4,'Detalle de Cuentas'!NW113&lt;='Graph Creator'!$O$4),1,0)</f>
        <v>0</v>
      </c>
      <c r="RP113" s="2">
        <f>IF(AND(NX113&gt;'Graph Creator'!$N$4,'Detalle de Cuentas'!NX113&lt;='Graph Creator'!$O$4),1,0)</f>
        <v>0</v>
      </c>
      <c r="RQ113" s="2">
        <f>IF(AND(NY113&gt;'Graph Creator'!$N$4,'Detalle de Cuentas'!NY113&lt;='Graph Creator'!$O$4),1,0)</f>
        <v>0</v>
      </c>
      <c r="RR113" s="2">
        <f>IF(AND(NZ113&gt;'Graph Creator'!$N$4,'Detalle de Cuentas'!NZ113&lt;='Graph Creator'!$O$4),1,0)</f>
        <v>0</v>
      </c>
      <c r="RS113" s="2">
        <f>IF(AND(OA113&gt;'Graph Creator'!$N$4,'Detalle de Cuentas'!OA113&lt;='Graph Creator'!$O$4),1,0)</f>
        <v>0</v>
      </c>
      <c r="RT113" s="2">
        <f>IF(AND(OB113&gt;'Graph Creator'!$N$4,'Detalle de Cuentas'!OB113&lt;='Graph Creator'!$O$4),1,0)</f>
        <v>0</v>
      </c>
      <c r="RU113" s="2">
        <f>IF(AND(OC113&gt;'Graph Creator'!$N$4,'Detalle de Cuentas'!OC113&lt;='Graph Creator'!$O$4),1,0)</f>
        <v>0</v>
      </c>
      <c r="RV113" s="2" t="e">
        <f t="shared" si="1224"/>
        <v>#VALUE!</v>
      </c>
      <c r="RW113" s="2" t="e">
        <f t="shared" si="1225"/>
        <v>#VALUE!</v>
      </c>
      <c r="RX113" s="2" t="e">
        <f t="shared" si="1226"/>
        <v>#VALUE!</v>
      </c>
      <c r="RY113" s="2" t="e">
        <f t="shared" si="1227"/>
        <v>#VALUE!</v>
      </c>
      <c r="RZ113" s="2" t="e">
        <f t="shared" si="1228"/>
        <v>#VALUE!</v>
      </c>
      <c r="SA113" s="2" t="e">
        <f t="shared" si="1229"/>
        <v>#VALUE!</v>
      </c>
      <c r="SB113" s="2" t="e">
        <f t="shared" si="1230"/>
        <v>#VALUE!</v>
      </c>
      <c r="SC113" s="2" t="e">
        <f t="shared" si="1231"/>
        <v>#VALUE!</v>
      </c>
      <c r="SD113" s="2" t="e">
        <f t="shared" si="1232"/>
        <v>#VALUE!</v>
      </c>
      <c r="SE113" s="2" t="e">
        <f t="shared" si="1233"/>
        <v>#VALUE!</v>
      </c>
      <c r="SF113" s="2" t="e">
        <f t="shared" si="1234"/>
        <v>#VALUE!</v>
      </c>
      <c r="SG113" s="2" t="e">
        <f t="shared" si="1235"/>
        <v>#VALUE!</v>
      </c>
      <c r="SH113" s="2" t="e">
        <f t="shared" si="1236"/>
        <v>#VALUE!</v>
      </c>
      <c r="SI113" s="2" t="e">
        <f t="shared" si="1237"/>
        <v>#VALUE!</v>
      </c>
      <c r="SJ113" s="2" t="e">
        <f t="shared" si="1238"/>
        <v>#VALUE!</v>
      </c>
      <c r="SK113" s="2" t="e">
        <f t="shared" si="1239"/>
        <v>#VALUE!</v>
      </c>
      <c r="SL113" s="2" t="e">
        <f t="shared" si="1240"/>
        <v>#VALUE!</v>
      </c>
      <c r="SM113" s="2" t="e">
        <f t="shared" si="1241"/>
        <v>#VALUE!</v>
      </c>
      <c r="SN113" s="2" t="e">
        <f t="shared" si="1242"/>
        <v>#VALUE!</v>
      </c>
      <c r="SO113" s="2" t="e">
        <f t="shared" si="1243"/>
        <v>#VALUE!</v>
      </c>
      <c r="SP113" s="2" t="e">
        <f t="shared" si="1244"/>
        <v>#VALUE!</v>
      </c>
      <c r="SQ113" s="2" t="e">
        <f t="shared" si="1245"/>
        <v>#VALUE!</v>
      </c>
      <c r="SR113" s="2" t="e">
        <f t="shared" si="1246"/>
        <v>#VALUE!</v>
      </c>
      <c r="SS113" s="2" t="e">
        <f t="shared" si="1247"/>
        <v>#VALUE!</v>
      </c>
      <c r="ST113" s="2" t="e">
        <f t="shared" si="1248"/>
        <v>#VALUE!</v>
      </c>
      <c r="SU113" s="2" t="e">
        <f t="shared" si="1249"/>
        <v>#VALUE!</v>
      </c>
      <c r="SV113" s="2" t="e">
        <f t="shared" si="1250"/>
        <v>#VALUE!</v>
      </c>
      <c r="SW113" s="2" t="e">
        <f t="shared" si="1251"/>
        <v>#VALUE!</v>
      </c>
      <c r="SX113" s="2" t="e">
        <f t="shared" si="1252"/>
        <v>#VALUE!</v>
      </c>
      <c r="SY113" s="2" t="e">
        <f t="shared" si="1253"/>
        <v>#VALUE!</v>
      </c>
      <c r="SZ113" s="2" t="e">
        <f t="shared" si="1254"/>
        <v>#VALUE!</v>
      </c>
      <c r="TA113" s="2" t="e">
        <f t="shared" si="1255"/>
        <v>#VALUE!</v>
      </c>
      <c r="TB113" s="2" t="e">
        <f t="shared" si="1256"/>
        <v>#VALUE!</v>
      </c>
      <c r="TC113" s="2" t="e">
        <f t="shared" si="1257"/>
        <v>#VALUE!</v>
      </c>
      <c r="TD113" s="2" t="e">
        <f t="shared" si="1258"/>
        <v>#VALUE!</v>
      </c>
      <c r="TE113" s="2" t="e">
        <f t="shared" si="1259"/>
        <v>#VALUE!</v>
      </c>
      <c r="TF113" s="2" t="str">
        <f>IF(DZ113=1,IF(SUM(DZ$17:DZ113)&lt;2,""&amp;B113,", "&amp;B113),"")</f>
        <v/>
      </c>
      <c r="TG113" s="2" t="str">
        <f t="shared" si="1272"/>
        <v/>
      </c>
      <c r="TH113" s="2">
        <f t="shared" si="1260"/>
        <v>0</v>
      </c>
      <c r="TI113" s="14" t="str">
        <f t="shared" si="1261"/>
        <v/>
      </c>
      <c r="TJ113" s="14" t="e">
        <f t="shared" si="1081"/>
        <v>#VALUE!</v>
      </c>
      <c r="TK113" s="14" t="e">
        <f t="shared" si="1082"/>
        <v>#VALUE!</v>
      </c>
      <c r="TL113" s="14" t="e">
        <f t="shared" si="1083"/>
        <v>#VALUE!</v>
      </c>
      <c r="TM113" s="14" t="e">
        <f t="shared" si="1084"/>
        <v>#VALUE!</v>
      </c>
      <c r="TN113" s="14" t="e">
        <f t="shared" si="1085"/>
        <v>#VALUE!</v>
      </c>
      <c r="TO113" s="14" t="e">
        <f t="shared" si="1086"/>
        <v>#VALUE!</v>
      </c>
      <c r="TP113" s="14" t="e">
        <f t="shared" si="1087"/>
        <v>#VALUE!</v>
      </c>
      <c r="TQ113" s="14" t="e">
        <f t="shared" si="1088"/>
        <v>#VALUE!</v>
      </c>
      <c r="TR113" s="14" t="e">
        <f t="shared" si="1089"/>
        <v>#VALUE!</v>
      </c>
      <c r="TS113" s="14" t="e">
        <f t="shared" si="1090"/>
        <v>#VALUE!</v>
      </c>
      <c r="TT113" s="14" t="e">
        <f t="shared" si="1091"/>
        <v>#VALUE!</v>
      </c>
      <c r="TU113" s="14" t="e">
        <f t="shared" si="1092"/>
        <v>#VALUE!</v>
      </c>
      <c r="TV113" s="14" t="e">
        <f t="shared" si="1093"/>
        <v>#VALUE!</v>
      </c>
      <c r="TW113" s="14" t="e">
        <f t="shared" si="1094"/>
        <v>#VALUE!</v>
      </c>
      <c r="TX113" s="14" t="e">
        <f t="shared" si="1095"/>
        <v>#VALUE!</v>
      </c>
      <c r="TY113" s="14" t="e">
        <f t="shared" si="1096"/>
        <v>#VALUE!</v>
      </c>
      <c r="TZ113" s="14" t="e">
        <f t="shared" si="1097"/>
        <v>#VALUE!</v>
      </c>
      <c r="UA113" s="14" t="e">
        <f t="shared" si="1098"/>
        <v>#VALUE!</v>
      </c>
      <c r="UB113" s="14" t="e">
        <f t="shared" si="1099"/>
        <v>#VALUE!</v>
      </c>
      <c r="UC113" s="14" t="e">
        <f t="shared" si="1100"/>
        <v>#VALUE!</v>
      </c>
      <c r="UD113" s="14" t="e">
        <f t="shared" si="1101"/>
        <v>#VALUE!</v>
      </c>
      <c r="UE113" s="14" t="e">
        <f t="shared" si="1102"/>
        <v>#VALUE!</v>
      </c>
      <c r="UF113" s="14" t="e">
        <f t="shared" si="1103"/>
        <v>#VALUE!</v>
      </c>
      <c r="UH113" s="2">
        <f>IF($C$4-$R113&gt;'Graph Creator'!$E$2*'Graph Creator'!$D$13*12,0,1)</f>
        <v>1</v>
      </c>
      <c r="UJ113" s="2" t="e">
        <f t="shared" si="1262"/>
        <v>#VALUE!</v>
      </c>
      <c r="UK113" s="2" t="e">
        <f t="shared" si="1104"/>
        <v>#VALUE!</v>
      </c>
      <c r="UL113" s="2" t="e">
        <f t="shared" si="1105"/>
        <v>#VALUE!</v>
      </c>
      <c r="UM113" s="2" t="e">
        <f t="shared" si="1106"/>
        <v>#VALUE!</v>
      </c>
      <c r="UN113" s="2" t="e">
        <f t="shared" si="1107"/>
        <v>#VALUE!</v>
      </c>
      <c r="UO113" s="2" t="e">
        <f t="shared" si="1108"/>
        <v>#VALUE!</v>
      </c>
      <c r="UP113" s="2" t="e">
        <f t="shared" si="1109"/>
        <v>#VALUE!</v>
      </c>
      <c r="UQ113" s="2" t="e">
        <f t="shared" si="1110"/>
        <v>#VALUE!</v>
      </c>
      <c r="UR113" s="2" t="e">
        <f t="shared" si="1111"/>
        <v>#VALUE!</v>
      </c>
      <c r="US113" s="2" t="e">
        <f t="shared" si="1112"/>
        <v>#VALUE!</v>
      </c>
      <c r="UT113" s="2" t="e">
        <f t="shared" si="1113"/>
        <v>#VALUE!</v>
      </c>
      <c r="UU113" s="2" t="e">
        <f t="shared" si="1114"/>
        <v>#VALUE!</v>
      </c>
      <c r="UV113" s="2" t="e">
        <f t="shared" si="1115"/>
        <v>#VALUE!</v>
      </c>
      <c r="UW113" s="2" t="e">
        <f t="shared" si="1116"/>
        <v>#VALUE!</v>
      </c>
      <c r="UX113" s="2" t="e">
        <f t="shared" si="1117"/>
        <v>#VALUE!</v>
      </c>
      <c r="UY113" s="2" t="e">
        <f t="shared" si="1118"/>
        <v>#VALUE!</v>
      </c>
      <c r="UZ113" s="2" t="e">
        <f t="shared" si="1119"/>
        <v>#VALUE!</v>
      </c>
      <c r="VA113" s="2" t="e">
        <f t="shared" si="1120"/>
        <v>#VALUE!</v>
      </c>
      <c r="VB113" s="2" t="e">
        <f t="shared" si="1121"/>
        <v>#VALUE!</v>
      </c>
      <c r="VC113" s="2" t="e">
        <f t="shared" si="1122"/>
        <v>#VALUE!</v>
      </c>
      <c r="VD113" s="2" t="e">
        <f t="shared" si="1123"/>
        <v>#VALUE!</v>
      </c>
      <c r="VE113" s="2" t="e">
        <f t="shared" si="1124"/>
        <v>#VALUE!</v>
      </c>
      <c r="VF113" s="2" t="e">
        <f t="shared" si="1125"/>
        <v>#VALUE!</v>
      </c>
      <c r="VG113" s="2" t="e">
        <f t="shared" si="1126"/>
        <v>#VALUE!</v>
      </c>
      <c r="VH113" s="2" t="e">
        <f t="shared" si="1127"/>
        <v>#VALUE!</v>
      </c>
      <c r="VI113" s="2" t="e">
        <f t="shared" si="1128"/>
        <v>#VALUE!</v>
      </c>
      <c r="VJ113" s="2" t="e">
        <f t="shared" si="1129"/>
        <v>#VALUE!</v>
      </c>
      <c r="VK113" s="2" t="e">
        <f t="shared" si="1130"/>
        <v>#VALUE!</v>
      </c>
      <c r="VL113" s="2" t="e">
        <f t="shared" si="1131"/>
        <v>#VALUE!</v>
      </c>
      <c r="VM113" s="2" t="e">
        <f t="shared" si="1132"/>
        <v>#VALUE!</v>
      </c>
      <c r="VN113" s="2" t="e">
        <f t="shared" si="1133"/>
        <v>#VALUE!</v>
      </c>
      <c r="VO113" s="2" t="e">
        <f t="shared" si="1134"/>
        <v>#VALUE!</v>
      </c>
      <c r="VP113" s="2" t="e">
        <f t="shared" si="1135"/>
        <v>#VALUE!</v>
      </c>
      <c r="VQ113" s="2" t="e">
        <f t="shared" si="1136"/>
        <v>#VALUE!</v>
      </c>
      <c r="VR113" s="2" t="e">
        <f t="shared" si="1137"/>
        <v>#VALUE!</v>
      </c>
      <c r="VS113" s="2" t="e">
        <f t="shared" si="1138"/>
        <v>#VALUE!</v>
      </c>
      <c r="VT113" s="98">
        <f t="shared" si="1263"/>
        <v>0</v>
      </c>
      <c r="VU113" s="98">
        <f t="shared" si="1139"/>
        <v>0</v>
      </c>
      <c r="VV113" s="98">
        <f t="shared" si="1140"/>
        <v>0</v>
      </c>
      <c r="VW113" s="98">
        <f t="shared" si="1141"/>
        <v>0</v>
      </c>
      <c r="VX113" s="98">
        <f t="shared" si="1142"/>
        <v>0</v>
      </c>
      <c r="VY113" s="98">
        <f t="shared" si="1143"/>
        <v>0</v>
      </c>
      <c r="VZ113" s="98">
        <f t="shared" si="1144"/>
        <v>0</v>
      </c>
      <c r="WA113" s="98">
        <f t="shared" si="1145"/>
        <v>0</v>
      </c>
      <c r="WB113" s="98">
        <f t="shared" si="1146"/>
        <v>0</v>
      </c>
      <c r="WC113" s="98">
        <f t="shared" si="1147"/>
        <v>0</v>
      </c>
      <c r="WD113" s="98">
        <f t="shared" si="1148"/>
        <v>0</v>
      </c>
      <c r="WE113" s="98">
        <f t="shared" si="1149"/>
        <v>0</v>
      </c>
      <c r="WF113" s="98">
        <f t="shared" si="1150"/>
        <v>0</v>
      </c>
      <c r="WG113" s="98">
        <f t="shared" si="1151"/>
        <v>0</v>
      </c>
      <c r="WH113" s="98">
        <f t="shared" si="1152"/>
        <v>0</v>
      </c>
      <c r="WI113" s="98">
        <f t="shared" si="1153"/>
        <v>0</v>
      </c>
      <c r="WJ113" s="98">
        <f t="shared" si="1154"/>
        <v>0</v>
      </c>
      <c r="WK113" s="98">
        <f t="shared" si="1155"/>
        <v>0</v>
      </c>
      <c r="WL113" s="98">
        <f t="shared" si="1156"/>
        <v>0</v>
      </c>
      <c r="WM113" s="98">
        <f t="shared" si="1157"/>
        <v>0</v>
      </c>
      <c r="WN113" s="98">
        <f t="shared" si="1158"/>
        <v>0</v>
      </c>
      <c r="WO113" s="98">
        <f t="shared" si="1159"/>
        <v>0</v>
      </c>
      <c r="WP113" s="98">
        <f t="shared" si="1160"/>
        <v>0</v>
      </c>
      <c r="WQ113" s="98">
        <f t="shared" si="1161"/>
        <v>0</v>
      </c>
      <c r="WR113" s="98">
        <f>IFERROR(INDEX('Score Calculation'!$D$38:$D$41,MATCH('Detalle de Cuentas'!VT113,'Score Calculation'!$C$38:$C$41,1)),0)</f>
        <v>4</v>
      </c>
      <c r="WS113" s="98">
        <f>IFERROR(INDEX('Score Calculation'!$D$38:$D$41,MATCH('Detalle de Cuentas'!VU113,'Score Calculation'!$C$38:$C$41,1)),0)</f>
        <v>4</v>
      </c>
      <c r="WT113" s="98">
        <f>IFERROR(INDEX('Score Calculation'!$D$38:$D$41,MATCH('Detalle de Cuentas'!VV113,'Score Calculation'!$C$38:$C$41,1)),0)</f>
        <v>4</v>
      </c>
      <c r="WU113" s="98">
        <f>IFERROR(INDEX('Score Calculation'!$D$38:$D$41,MATCH('Detalle de Cuentas'!VW113,'Score Calculation'!$C$38:$C$41,1)),0)</f>
        <v>4</v>
      </c>
      <c r="WV113" s="98">
        <f>IFERROR(INDEX('Score Calculation'!$D$38:$D$41,MATCH('Detalle de Cuentas'!VX113,'Score Calculation'!$C$38:$C$41,1)),0)</f>
        <v>4</v>
      </c>
      <c r="WW113" s="98">
        <f>IFERROR(INDEX('Score Calculation'!$D$38:$D$41,MATCH('Detalle de Cuentas'!VY113,'Score Calculation'!$C$38:$C$41,1)),0)</f>
        <v>4</v>
      </c>
      <c r="WX113" s="98">
        <f>IFERROR(INDEX('Score Calculation'!$D$38:$D$41,MATCH('Detalle de Cuentas'!VZ113,'Score Calculation'!$C$38:$C$41,1)),0)</f>
        <v>4</v>
      </c>
      <c r="WY113" s="98">
        <f>IFERROR(INDEX('Score Calculation'!$D$38:$D$41,MATCH('Detalle de Cuentas'!WA113,'Score Calculation'!$C$38:$C$41,1)),0)</f>
        <v>4</v>
      </c>
      <c r="WZ113" s="98">
        <f>IFERROR(INDEX('Score Calculation'!$D$38:$D$41,MATCH('Detalle de Cuentas'!WB113,'Score Calculation'!$C$38:$C$41,1)),0)</f>
        <v>4</v>
      </c>
      <c r="XA113" s="98">
        <f>IFERROR(INDEX('Score Calculation'!$D$38:$D$41,MATCH('Detalle de Cuentas'!WC113,'Score Calculation'!$C$38:$C$41,1)),0)</f>
        <v>4</v>
      </c>
      <c r="XB113" s="98">
        <f>IFERROR(INDEX('Score Calculation'!$D$38:$D$41,MATCH('Detalle de Cuentas'!WD113,'Score Calculation'!$C$38:$C$41,1)),0)</f>
        <v>4</v>
      </c>
      <c r="XC113" s="98">
        <f>IFERROR(INDEX('Score Calculation'!$D$38:$D$41,MATCH('Detalle de Cuentas'!WE113,'Score Calculation'!$C$38:$C$41,1)),0)</f>
        <v>4</v>
      </c>
      <c r="XD113" s="98">
        <f>IFERROR(INDEX('Score Calculation'!$D$38:$D$41,MATCH('Detalle de Cuentas'!WF113,'Score Calculation'!$C$38:$C$41,1)),0)</f>
        <v>4</v>
      </c>
      <c r="XE113" s="98">
        <f>IFERROR(INDEX('Score Calculation'!$D$38:$D$41,MATCH('Detalle de Cuentas'!WG113,'Score Calculation'!$C$38:$C$41,1)),0)</f>
        <v>4</v>
      </c>
      <c r="XF113" s="98">
        <f>IFERROR(INDEX('Score Calculation'!$D$38:$D$41,MATCH('Detalle de Cuentas'!WH113,'Score Calculation'!$C$38:$C$41,1)),0)</f>
        <v>4</v>
      </c>
      <c r="XG113" s="98">
        <f>IFERROR(INDEX('Score Calculation'!$D$38:$D$41,MATCH('Detalle de Cuentas'!WI113,'Score Calculation'!$C$38:$C$41,1)),0)</f>
        <v>4</v>
      </c>
      <c r="XH113" s="98">
        <f>IFERROR(INDEX('Score Calculation'!$D$38:$D$41,MATCH('Detalle de Cuentas'!WJ113,'Score Calculation'!$C$38:$C$41,1)),0)</f>
        <v>4</v>
      </c>
      <c r="XI113" s="98">
        <f>IFERROR(INDEX('Score Calculation'!$D$38:$D$41,MATCH('Detalle de Cuentas'!WK113,'Score Calculation'!$C$38:$C$41,1)),0)</f>
        <v>4</v>
      </c>
      <c r="XJ113" s="98">
        <f>IFERROR(INDEX('Score Calculation'!$D$38:$D$41,MATCH('Detalle de Cuentas'!WL113,'Score Calculation'!$C$38:$C$41,1)),0)</f>
        <v>4</v>
      </c>
      <c r="XK113" s="98">
        <f>IFERROR(INDEX('Score Calculation'!$D$38:$D$41,MATCH('Detalle de Cuentas'!WM113,'Score Calculation'!$C$38:$C$41,1)),0)</f>
        <v>4</v>
      </c>
      <c r="XL113" s="98">
        <f>IFERROR(INDEX('Score Calculation'!$D$38:$D$41,MATCH('Detalle de Cuentas'!WN113,'Score Calculation'!$C$38:$C$41,1)),0)</f>
        <v>4</v>
      </c>
      <c r="XM113" s="98">
        <f>IFERROR(INDEX('Score Calculation'!$D$38:$D$41,MATCH('Detalle de Cuentas'!WO113,'Score Calculation'!$C$38:$C$41,1)),0)</f>
        <v>4</v>
      </c>
      <c r="XN113" s="98">
        <f>IFERROR(INDEX('Score Calculation'!$D$38:$D$41,MATCH('Detalle de Cuentas'!WP113,'Score Calculation'!$C$38:$C$41,1)),0)</f>
        <v>4</v>
      </c>
      <c r="XO113" s="98">
        <f>IFERROR(INDEX('Score Calculation'!$D$38:$D$41,MATCH('Detalle de Cuentas'!WQ113,'Score Calculation'!$C$38:$C$41,1)),0)</f>
        <v>4</v>
      </c>
      <c r="XP113" s="98">
        <f>IFERROR(INDEX('Score Calculation'!$D$24:$D$31,MATCH('Detalle de Cuentas'!NF113,'Score Calculation'!$C$24:$C$31,1)),0)</f>
        <v>1</v>
      </c>
      <c r="XQ113" s="98">
        <f>IFERROR(INDEX('Score Calculation'!$D$24:$D$31,MATCH('Detalle de Cuentas'!NG113,'Score Calculation'!$C$24:$C$31,1)),0)</f>
        <v>1</v>
      </c>
      <c r="XR113" s="98">
        <f>IFERROR(INDEX('Score Calculation'!$D$24:$D$31,MATCH('Detalle de Cuentas'!NH113,'Score Calculation'!$C$24:$C$31,1)),0)</f>
        <v>1</v>
      </c>
      <c r="XS113" s="98">
        <f>IFERROR(INDEX('Score Calculation'!$D$24:$D$31,MATCH('Detalle de Cuentas'!NI113,'Score Calculation'!$C$24:$C$31,1)),0)</f>
        <v>1</v>
      </c>
      <c r="XT113" s="98">
        <f>IFERROR(INDEX('Score Calculation'!$D$24:$D$31,MATCH('Detalle de Cuentas'!NJ113,'Score Calculation'!$C$24:$C$31,1)),0)</f>
        <v>1</v>
      </c>
      <c r="XU113" s="98">
        <f>IFERROR(INDEX('Score Calculation'!$D$24:$D$31,MATCH('Detalle de Cuentas'!NK113,'Score Calculation'!$C$24:$C$31,1)),0)</f>
        <v>1</v>
      </c>
      <c r="XV113" s="98">
        <f>IFERROR(INDEX('Score Calculation'!$D$24:$D$31,MATCH('Detalle de Cuentas'!NL113,'Score Calculation'!$C$24:$C$31,1)),0)</f>
        <v>1</v>
      </c>
      <c r="XW113" s="98">
        <f>IFERROR(INDEX('Score Calculation'!$D$24:$D$31,MATCH('Detalle de Cuentas'!NM113,'Score Calculation'!$C$24:$C$31,1)),0)</f>
        <v>1</v>
      </c>
      <c r="XX113" s="98">
        <f>IFERROR(INDEX('Score Calculation'!$D$24:$D$31,MATCH('Detalle de Cuentas'!NN113,'Score Calculation'!$C$24:$C$31,1)),0)</f>
        <v>1</v>
      </c>
      <c r="XY113" s="98">
        <f>IFERROR(INDEX('Score Calculation'!$D$24:$D$31,MATCH('Detalle de Cuentas'!NO113,'Score Calculation'!$C$24:$C$31,1)),0)</f>
        <v>1</v>
      </c>
      <c r="XZ113" s="98">
        <f>IFERROR(INDEX('Score Calculation'!$D$24:$D$31,MATCH('Detalle de Cuentas'!NP113,'Score Calculation'!$C$24:$C$31,1)),0)</f>
        <v>1</v>
      </c>
      <c r="YA113" s="98">
        <f>IFERROR(INDEX('Score Calculation'!$D$24:$D$31,MATCH('Detalle de Cuentas'!NQ113,'Score Calculation'!$C$24:$C$31,1)),0)</f>
        <v>1</v>
      </c>
      <c r="YB113" s="98">
        <f>IFERROR(INDEX('Score Calculation'!$D$24:$D$31,MATCH('Detalle de Cuentas'!NR113,'Score Calculation'!$C$24:$C$31,1)),0)</f>
        <v>1</v>
      </c>
      <c r="YC113" s="98">
        <f>IFERROR(INDEX('Score Calculation'!$D$24:$D$31,MATCH('Detalle de Cuentas'!NS113,'Score Calculation'!$C$24:$C$31,1)),0)</f>
        <v>1</v>
      </c>
      <c r="YD113" s="98">
        <f>IFERROR(INDEX('Score Calculation'!$D$24:$D$31,MATCH('Detalle de Cuentas'!NT113,'Score Calculation'!$C$24:$C$31,1)),0)</f>
        <v>1</v>
      </c>
      <c r="YE113" s="98">
        <f>IFERROR(INDEX('Score Calculation'!$D$24:$D$31,MATCH('Detalle de Cuentas'!NU113,'Score Calculation'!$C$24:$C$31,1)),0)</f>
        <v>1</v>
      </c>
      <c r="YF113" s="98">
        <f>IFERROR(INDEX('Score Calculation'!$D$24:$D$31,MATCH('Detalle de Cuentas'!NV113,'Score Calculation'!$C$24:$C$31,1)),0)</f>
        <v>1</v>
      </c>
      <c r="YG113" s="98">
        <f>IFERROR(INDEX('Score Calculation'!$D$24:$D$31,MATCH('Detalle de Cuentas'!NW113,'Score Calculation'!$C$24:$C$31,1)),0)</f>
        <v>1</v>
      </c>
      <c r="YH113" s="98">
        <f>IFERROR(INDEX('Score Calculation'!$D$24:$D$31,MATCH('Detalle de Cuentas'!NX113,'Score Calculation'!$C$24:$C$31,1)),0)</f>
        <v>1</v>
      </c>
      <c r="YI113" s="98">
        <f>IFERROR(INDEX('Score Calculation'!$D$24:$D$31,MATCH('Detalle de Cuentas'!NY113,'Score Calculation'!$C$24:$C$31,1)),0)</f>
        <v>1</v>
      </c>
      <c r="YJ113" s="98">
        <f>IFERROR(INDEX('Score Calculation'!$D$24:$D$31,MATCH('Detalle de Cuentas'!NZ113,'Score Calculation'!$C$24:$C$31,1)),0)</f>
        <v>1</v>
      </c>
      <c r="YK113" s="98">
        <f>IFERROR(INDEX('Score Calculation'!$D$24:$D$31,MATCH('Detalle de Cuentas'!OA113,'Score Calculation'!$C$24:$C$31,1)),0)</f>
        <v>1</v>
      </c>
      <c r="YL113" s="98">
        <f>IFERROR(INDEX('Score Calculation'!$D$24:$D$31,MATCH('Detalle de Cuentas'!OB113,'Score Calculation'!$C$24:$C$31,1)),0)</f>
        <v>1</v>
      </c>
      <c r="YM113" s="98">
        <f>IFERROR(INDEX('Score Calculation'!$D$24:$D$31,MATCH('Detalle de Cuentas'!OC113,'Score Calculation'!$C$24:$C$31,1)),0)</f>
        <v>1</v>
      </c>
      <c r="YN113" s="98">
        <f t="shared" si="1264"/>
        <v>0</v>
      </c>
      <c r="YO113" s="98">
        <f>IF(LEFT(TRIM($D113),15)="GRUPO SOLIDARIO",$L113*'Score Calculation'!$H$5,IF(TRIM('Detalle de Cuentas'!$C113)="Semanal",'Detalle de Cuentas'!$L113*'Score Calculation'!$H$6,'Detalle de Cuentas'!$L113))</f>
        <v>0</v>
      </c>
      <c r="YP113" s="99">
        <f>IFERROR(INDEX('Score Calculation'!$D$54:$D$60,MATCH($YO113,'Score Calculation'!$C$54:$C$60,1)),1)</f>
        <v>0.2</v>
      </c>
      <c r="YQ113" s="99">
        <f>IFERROR(INDEX('Score Calculation'!$D$65:$D$123,MATCH(LEFT(TRIM('Detalle de Cuentas'!$F113),20),'Score Calculation'!$F$65:$F$123,0)),1)</f>
        <v>1</v>
      </c>
      <c r="YR113" s="99">
        <f>IFERROR(INDEX('Score Calculation'!$D$46:$D$49,MATCH('Detalle de Cuentas'!$YN113,'Score Calculation'!$C$46:$C$49,1)),1)</f>
        <v>4</v>
      </c>
      <c r="YS113" s="99">
        <f t="shared" si="1265"/>
        <v>0</v>
      </c>
      <c r="YT113" s="99">
        <f t="shared" si="1266"/>
        <v>0</v>
      </c>
      <c r="YU113" s="98" t="str">
        <f t="shared" si="1267"/>
        <v/>
      </c>
      <c r="YV113" s="109">
        <f t="shared" si="1268"/>
        <v>1</v>
      </c>
      <c r="YW113" s="109">
        <f>IFERROR(INDEX('Score Calculation'!$D$187:$D$245,MATCH(LEFT(TRIM('Detalle de Cuentas'!$F113),20),'Score Calculation'!$F$187:$F$245,0)),1)</f>
        <v>1</v>
      </c>
      <c r="YX113" s="109">
        <f>IFERROR(IF($E113="HIPOTECA",-PMT('Score Calculation'!$H$266/(360/$J113),$G113,$YO113)*(30/$J113),-PMT('Score Calculation'!$H$267/(360/$J113),$G113,$YO113)*(30/$J113)),0)</f>
        <v>0</v>
      </c>
      <c r="YY113" s="109">
        <f t="shared" si="1312"/>
        <v>0</v>
      </c>
      <c r="YZ113" s="109">
        <f t="shared" si="1312"/>
        <v>0</v>
      </c>
      <c r="ZA113" s="109">
        <f t="shared" si="1312"/>
        <v>0</v>
      </c>
      <c r="ZB113" s="109">
        <f t="shared" si="1312"/>
        <v>0</v>
      </c>
      <c r="ZC113" s="109">
        <f t="shared" si="1312"/>
        <v>0</v>
      </c>
      <c r="ZD113" s="109">
        <f t="shared" si="1309"/>
        <v>0</v>
      </c>
      <c r="ZE113" s="109">
        <f t="shared" si="1309"/>
        <v>0</v>
      </c>
      <c r="ZF113" s="109">
        <f t="shared" si="1309"/>
        <v>0</v>
      </c>
      <c r="ZG113" s="109">
        <f t="shared" si="1309"/>
        <v>0</v>
      </c>
      <c r="ZH113" s="109">
        <f t="shared" si="1309"/>
        <v>0</v>
      </c>
      <c r="ZI113" s="109">
        <f t="shared" si="1269"/>
        <v>0</v>
      </c>
    </row>
    <row r="114" spans="2:685" x14ac:dyDescent="0.2">
      <c r="B114" s="41">
        <v>98</v>
      </c>
      <c r="C114" s="42"/>
      <c r="D114" s="42"/>
      <c r="E114" s="42"/>
      <c r="F114" s="42"/>
      <c r="G114" s="42"/>
      <c r="H114" s="42"/>
      <c r="I114" s="29"/>
      <c r="J114" s="6" t="str">
        <f t="shared" si="1333"/>
        <v/>
      </c>
      <c r="K114" s="43"/>
      <c r="L114" s="43"/>
      <c r="M114" s="43"/>
      <c r="N114" s="43"/>
      <c r="O114" s="43"/>
      <c r="P114" s="44" t="str">
        <f t="shared" si="1162"/>
        <v/>
      </c>
      <c r="Q114" s="26"/>
      <c r="R114" s="26"/>
      <c r="S114" s="26"/>
      <c r="T114" s="26"/>
      <c r="U114" s="29"/>
      <c r="V114" s="43"/>
      <c r="W114" s="26"/>
      <c r="X114" s="29"/>
      <c r="Y114" s="6">
        <f>IF('Detalle de Cuentas'!$C$4-$R114&gt;'Graph Creator'!$E$2*'Graph Creator'!$D$13*12,0,1)</f>
        <v>1</v>
      </c>
      <c r="Z114" s="45">
        <f t="shared" si="1334"/>
        <v>0</v>
      </c>
      <c r="AA114" s="2" t="e">
        <f t="shared" si="1163"/>
        <v>#VALUE!</v>
      </c>
      <c r="AB114" s="2" t="e">
        <f t="shared" si="1164"/>
        <v>#VALUE!</v>
      </c>
      <c r="AC114" s="2" t="e">
        <f t="shared" si="1165"/>
        <v>#VALUE!</v>
      </c>
      <c r="AD114" s="2" t="e">
        <f t="shared" si="1166"/>
        <v>#VALUE!</v>
      </c>
      <c r="AE114" s="2" t="e">
        <f t="shared" si="1167"/>
        <v>#VALUE!</v>
      </c>
      <c r="AF114" s="2" t="e">
        <f t="shared" si="1168"/>
        <v>#VALUE!</v>
      </c>
      <c r="AG114" s="2">
        <f t="shared" si="1169"/>
        <v>0</v>
      </c>
      <c r="AH114" s="2">
        <f t="shared" si="1170"/>
        <v>0</v>
      </c>
      <c r="AI114" s="2" t="str">
        <f t="shared" si="1171"/>
        <v/>
      </c>
      <c r="AJ114" s="2" t="str">
        <f t="shared" ref="AJ114:BE114" si="1554">IFERROR(SEARCH(".",$I114,AI114+1),"")</f>
        <v/>
      </c>
      <c r="AK114" s="2" t="str">
        <f t="shared" si="1554"/>
        <v/>
      </c>
      <c r="AL114" s="2" t="str">
        <f t="shared" si="1554"/>
        <v/>
      </c>
      <c r="AM114" s="2" t="str">
        <f t="shared" si="1554"/>
        <v/>
      </c>
      <c r="AN114" s="2" t="str">
        <f t="shared" si="1554"/>
        <v/>
      </c>
      <c r="AO114" s="2" t="str">
        <f t="shared" si="1554"/>
        <v/>
      </c>
      <c r="AP114" s="2" t="str">
        <f t="shared" si="1554"/>
        <v/>
      </c>
      <c r="AQ114" s="2" t="str">
        <f t="shared" si="1554"/>
        <v/>
      </c>
      <c r="AR114" s="2" t="str">
        <f t="shared" si="1554"/>
        <v/>
      </c>
      <c r="AS114" s="2" t="str">
        <f t="shared" si="1554"/>
        <v/>
      </c>
      <c r="AT114" s="2" t="str">
        <f t="shared" si="1554"/>
        <v/>
      </c>
      <c r="AU114" s="2" t="str">
        <f t="shared" si="1554"/>
        <v/>
      </c>
      <c r="AV114" s="2" t="str">
        <f t="shared" si="1554"/>
        <v/>
      </c>
      <c r="AW114" s="2" t="str">
        <f t="shared" si="1554"/>
        <v/>
      </c>
      <c r="AX114" s="2" t="str">
        <f t="shared" si="1554"/>
        <v/>
      </c>
      <c r="AY114" s="2" t="str">
        <f t="shared" si="1554"/>
        <v/>
      </c>
      <c r="AZ114" s="2" t="str">
        <f t="shared" si="1554"/>
        <v/>
      </c>
      <c r="BA114" s="2" t="str">
        <f t="shared" si="1554"/>
        <v/>
      </c>
      <c r="BB114" s="2" t="str">
        <f t="shared" si="1554"/>
        <v/>
      </c>
      <c r="BC114" s="2" t="str">
        <f t="shared" si="1554"/>
        <v/>
      </c>
      <c r="BD114" s="2" t="str">
        <f t="shared" si="1554"/>
        <v/>
      </c>
      <c r="BE114" s="2" t="str">
        <f t="shared" si="1554"/>
        <v/>
      </c>
      <c r="BF114" s="2" t="str">
        <f t="shared" si="1173"/>
        <v/>
      </c>
      <c r="BG114" s="2" t="str">
        <f t="shared" si="817"/>
        <v/>
      </c>
      <c r="BH114" s="2" t="str">
        <f t="shared" si="818"/>
        <v/>
      </c>
      <c r="BI114" s="2" t="str">
        <f t="shared" si="819"/>
        <v/>
      </c>
      <c r="BJ114" s="2" t="str">
        <f t="shared" si="820"/>
        <v/>
      </c>
      <c r="BK114" s="2" t="str">
        <f t="shared" si="821"/>
        <v/>
      </c>
      <c r="BL114" s="2" t="str">
        <f t="shared" si="822"/>
        <v/>
      </c>
      <c r="BM114" s="2" t="str">
        <f t="shared" si="823"/>
        <v/>
      </c>
      <c r="BN114" s="2" t="str">
        <f t="shared" si="824"/>
        <v/>
      </c>
      <c r="BO114" s="2" t="str">
        <f t="shared" si="825"/>
        <v/>
      </c>
      <c r="BP114" s="2" t="str">
        <f t="shared" si="826"/>
        <v/>
      </c>
      <c r="BQ114" s="2" t="str">
        <f t="shared" si="827"/>
        <v/>
      </c>
      <c r="BR114" s="2" t="str">
        <f t="shared" si="828"/>
        <v/>
      </c>
      <c r="BS114" s="2" t="str">
        <f t="shared" si="829"/>
        <v/>
      </c>
      <c r="BT114" s="2" t="str">
        <f t="shared" si="830"/>
        <v/>
      </c>
      <c r="BU114" s="2" t="str">
        <f t="shared" si="831"/>
        <v/>
      </c>
      <c r="BV114" s="2" t="str">
        <f t="shared" si="832"/>
        <v/>
      </c>
      <c r="BW114" s="2" t="str">
        <f t="shared" si="833"/>
        <v/>
      </c>
      <c r="BX114" s="2" t="str">
        <f t="shared" si="834"/>
        <v/>
      </c>
      <c r="BY114" s="2" t="str">
        <f t="shared" si="835"/>
        <v/>
      </c>
      <c r="BZ114" s="2" t="str">
        <f t="shared" si="836"/>
        <v/>
      </c>
      <c r="CA114" s="2" t="str">
        <f t="shared" si="837"/>
        <v/>
      </c>
      <c r="CB114" s="2" t="str">
        <f t="shared" si="838"/>
        <v/>
      </c>
      <c r="CC114" s="2" t="str">
        <f t="shared" si="839"/>
        <v/>
      </c>
      <c r="CD114" s="14">
        <f t="shared" si="1336"/>
        <v>0</v>
      </c>
      <c r="CE114" s="14" t="e">
        <f t="shared" ref="CE114:DA114" si="1555">CD114-$J$17</f>
        <v>#VALUE!</v>
      </c>
      <c r="CF114" s="14" t="e">
        <f t="shared" si="1555"/>
        <v>#VALUE!</v>
      </c>
      <c r="CG114" s="14" t="e">
        <f t="shared" si="1555"/>
        <v>#VALUE!</v>
      </c>
      <c r="CH114" s="14" t="e">
        <f t="shared" si="1555"/>
        <v>#VALUE!</v>
      </c>
      <c r="CI114" s="14" t="e">
        <f t="shared" si="1555"/>
        <v>#VALUE!</v>
      </c>
      <c r="CJ114" s="14" t="e">
        <f t="shared" si="1555"/>
        <v>#VALUE!</v>
      </c>
      <c r="CK114" s="14" t="e">
        <f t="shared" si="1555"/>
        <v>#VALUE!</v>
      </c>
      <c r="CL114" s="14" t="e">
        <f t="shared" si="1555"/>
        <v>#VALUE!</v>
      </c>
      <c r="CM114" s="14" t="e">
        <f t="shared" si="1555"/>
        <v>#VALUE!</v>
      </c>
      <c r="CN114" s="14" t="e">
        <f t="shared" si="1555"/>
        <v>#VALUE!</v>
      </c>
      <c r="CO114" s="14" t="e">
        <f t="shared" si="1555"/>
        <v>#VALUE!</v>
      </c>
      <c r="CP114" s="14" t="e">
        <f t="shared" si="1555"/>
        <v>#VALUE!</v>
      </c>
      <c r="CQ114" s="14" t="e">
        <f t="shared" si="1555"/>
        <v>#VALUE!</v>
      </c>
      <c r="CR114" s="14" t="e">
        <f t="shared" si="1555"/>
        <v>#VALUE!</v>
      </c>
      <c r="CS114" s="14" t="e">
        <f t="shared" si="1555"/>
        <v>#VALUE!</v>
      </c>
      <c r="CT114" s="14" t="e">
        <f t="shared" si="1555"/>
        <v>#VALUE!</v>
      </c>
      <c r="CU114" s="14" t="e">
        <f t="shared" si="1555"/>
        <v>#VALUE!</v>
      </c>
      <c r="CV114" s="14" t="e">
        <f t="shared" si="1555"/>
        <v>#VALUE!</v>
      </c>
      <c r="CW114" s="14" t="e">
        <f t="shared" si="1555"/>
        <v>#VALUE!</v>
      </c>
      <c r="CX114" s="14" t="e">
        <f t="shared" si="1555"/>
        <v>#VALUE!</v>
      </c>
      <c r="CY114" s="14" t="e">
        <f t="shared" si="1555"/>
        <v>#VALUE!</v>
      </c>
      <c r="CZ114" s="14" t="e">
        <f t="shared" si="1555"/>
        <v>#VALUE!</v>
      </c>
      <c r="DA114" s="14" t="e">
        <f t="shared" si="1555"/>
        <v>#VALUE!</v>
      </c>
      <c r="DB114" s="2">
        <f t="shared" si="1175"/>
        <v>0</v>
      </c>
      <c r="DC114" s="2">
        <f t="shared" si="1176"/>
        <v>0</v>
      </c>
      <c r="DD114" s="2">
        <f t="shared" si="1177"/>
        <v>0</v>
      </c>
      <c r="DE114" s="2">
        <f t="shared" si="1178"/>
        <v>0</v>
      </c>
      <c r="DF114" s="2">
        <f t="shared" si="1179"/>
        <v>0</v>
      </c>
      <c r="DG114" s="2">
        <f t="shared" si="1180"/>
        <v>0</v>
      </c>
      <c r="DH114" s="2">
        <f t="shared" si="1181"/>
        <v>0</v>
      </c>
      <c r="DI114" s="2">
        <f t="shared" si="1182"/>
        <v>0</v>
      </c>
      <c r="DJ114" s="2">
        <f t="shared" si="1183"/>
        <v>0</v>
      </c>
      <c r="DK114" s="2">
        <f t="shared" si="1184"/>
        <v>0</v>
      </c>
      <c r="DL114" s="2">
        <f t="shared" si="1185"/>
        <v>0</v>
      </c>
      <c r="DM114" s="2">
        <f t="shared" si="1186"/>
        <v>0</v>
      </c>
      <c r="DN114" s="2">
        <f t="shared" si="1187"/>
        <v>0</v>
      </c>
      <c r="DO114" s="2">
        <f t="shared" si="1188"/>
        <v>0</v>
      </c>
      <c r="DP114" s="2">
        <f t="shared" si="1189"/>
        <v>0</v>
      </c>
      <c r="DQ114" s="2">
        <f t="shared" si="1190"/>
        <v>0</v>
      </c>
      <c r="DR114" s="2">
        <f t="shared" si="1191"/>
        <v>0</v>
      </c>
      <c r="DS114" s="2">
        <f t="shared" si="1192"/>
        <v>0</v>
      </c>
      <c r="DT114" s="2">
        <f t="shared" si="1193"/>
        <v>0</v>
      </c>
      <c r="DU114" s="2">
        <f t="shared" si="1194"/>
        <v>0</v>
      </c>
      <c r="DV114" s="2">
        <f t="shared" si="1195"/>
        <v>0</v>
      </c>
      <c r="DW114" s="2">
        <f t="shared" si="1196"/>
        <v>0</v>
      </c>
      <c r="DX114" s="2">
        <f t="shared" si="1197"/>
        <v>0</v>
      </c>
      <c r="DY114" s="2">
        <f t="shared" si="1198"/>
        <v>0</v>
      </c>
      <c r="DZ114" s="2">
        <f t="shared" si="1199"/>
        <v>0</v>
      </c>
      <c r="EA114" s="2">
        <f t="shared" si="1200"/>
        <v>0</v>
      </c>
      <c r="EB114" s="2">
        <f t="shared" si="1201"/>
        <v>0</v>
      </c>
      <c r="EC114" s="2">
        <f t="shared" si="1202"/>
        <v>0</v>
      </c>
      <c r="ED114" s="2">
        <f t="shared" si="1203"/>
        <v>0</v>
      </c>
      <c r="EE114" s="2">
        <f t="shared" si="1204"/>
        <v>0</v>
      </c>
      <c r="EF114" s="2">
        <f t="shared" si="1205"/>
        <v>0</v>
      </c>
      <c r="EG114" s="2">
        <f t="shared" si="1206"/>
        <v>0</v>
      </c>
      <c r="EH114" s="2">
        <f t="shared" si="1207"/>
        <v>0</v>
      </c>
      <c r="EI114" s="2">
        <f t="shared" si="1208"/>
        <v>0</v>
      </c>
      <c r="EJ114" s="2">
        <f t="shared" si="1209"/>
        <v>0</v>
      </c>
      <c r="EK114" s="2">
        <f t="shared" si="1210"/>
        <v>0</v>
      </c>
      <c r="EL114" s="2">
        <f t="shared" si="1211"/>
        <v>0</v>
      </c>
      <c r="EM114" s="2">
        <f t="shared" si="1212"/>
        <v>0</v>
      </c>
      <c r="EN114" s="2">
        <f t="shared" si="1213"/>
        <v>0</v>
      </c>
      <c r="EO114" s="2">
        <f t="shared" si="1214"/>
        <v>0</v>
      </c>
      <c r="EP114" s="2">
        <f t="shared" si="1215"/>
        <v>0</v>
      </c>
      <c r="EQ114" s="2">
        <f t="shared" si="1216"/>
        <v>0</v>
      </c>
      <c r="ER114" s="2">
        <f t="shared" si="1217"/>
        <v>0</v>
      </c>
      <c r="ES114" s="2">
        <f t="shared" si="1218"/>
        <v>0</v>
      </c>
      <c r="ET114" s="2">
        <f t="shared" si="1219"/>
        <v>0</v>
      </c>
      <c r="EU114" s="2">
        <f t="shared" si="1220"/>
        <v>0</v>
      </c>
      <c r="EV114" s="2">
        <f t="shared" si="1221"/>
        <v>0</v>
      </c>
      <c r="EW114" s="2">
        <f t="shared" si="1222"/>
        <v>0</v>
      </c>
      <c r="EX114" s="2">
        <f t="shared" si="1338"/>
        <v>1</v>
      </c>
      <c r="EY114" s="2" t="e">
        <f t="shared" si="1339"/>
        <v>#VALUE!</v>
      </c>
      <c r="EZ114" s="2" t="e">
        <f t="shared" si="1340"/>
        <v>#VALUE!</v>
      </c>
      <c r="FA114" s="2" t="e">
        <f t="shared" si="1341"/>
        <v>#VALUE!</v>
      </c>
      <c r="FB114" s="2" t="e">
        <f t="shared" si="1342"/>
        <v>#VALUE!</v>
      </c>
      <c r="FC114" s="2" t="e">
        <f t="shared" si="1343"/>
        <v>#VALUE!</v>
      </c>
      <c r="FD114" s="2" t="e">
        <f t="shared" si="1344"/>
        <v>#VALUE!</v>
      </c>
      <c r="FE114" s="2" t="e">
        <f t="shared" si="1345"/>
        <v>#VALUE!</v>
      </c>
      <c r="FF114" s="2" t="e">
        <f t="shared" si="1346"/>
        <v>#VALUE!</v>
      </c>
      <c r="FG114" s="2" t="e">
        <f t="shared" si="1347"/>
        <v>#VALUE!</v>
      </c>
      <c r="FH114" s="2" t="e">
        <f t="shared" si="1348"/>
        <v>#VALUE!</v>
      </c>
      <c r="FI114" s="2" t="e">
        <f t="shared" si="1349"/>
        <v>#VALUE!</v>
      </c>
      <c r="FJ114" s="2" t="e">
        <f t="shared" si="1350"/>
        <v>#VALUE!</v>
      </c>
      <c r="FK114" s="2" t="e">
        <f t="shared" si="1351"/>
        <v>#VALUE!</v>
      </c>
      <c r="FL114" s="2" t="e">
        <f t="shared" si="1352"/>
        <v>#VALUE!</v>
      </c>
      <c r="FM114" s="2" t="e">
        <f t="shared" si="1353"/>
        <v>#VALUE!</v>
      </c>
      <c r="FN114" s="2" t="e">
        <f t="shared" si="1354"/>
        <v>#VALUE!</v>
      </c>
      <c r="FO114" s="2" t="e">
        <f t="shared" si="1355"/>
        <v>#VALUE!</v>
      </c>
      <c r="FP114" s="2" t="e">
        <f t="shared" si="1356"/>
        <v>#VALUE!</v>
      </c>
      <c r="FQ114" s="2" t="e">
        <f t="shared" si="1357"/>
        <v>#VALUE!</v>
      </c>
      <c r="FR114" s="2" t="e">
        <f t="shared" si="1358"/>
        <v>#VALUE!</v>
      </c>
      <c r="FS114" s="2" t="e">
        <f t="shared" si="1359"/>
        <v>#VALUE!</v>
      </c>
      <c r="FT114" s="2" t="e">
        <f t="shared" si="1360"/>
        <v>#VALUE!</v>
      </c>
      <c r="FU114" s="2" t="e">
        <f t="shared" si="1361"/>
        <v>#VALUE!</v>
      </c>
      <c r="FV114" s="2">
        <f t="shared" si="1362"/>
        <v>1</v>
      </c>
      <c r="FW114" s="2" t="e">
        <f t="shared" si="1363"/>
        <v>#VALUE!</v>
      </c>
      <c r="FX114" s="2" t="e">
        <f t="shared" si="1364"/>
        <v>#VALUE!</v>
      </c>
      <c r="FY114" s="2" t="e">
        <f t="shared" si="1365"/>
        <v>#VALUE!</v>
      </c>
      <c r="FZ114" s="2" t="e">
        <f t="shared" si="1366"/>
        <v>#VALUE!</v>
      </c>
      <c r="GA114" s="2" t="e">
        <f t="shared" si="1367"/>
        <v>#VALUE!</v>
      </c>
      <c r="GB114" s="2" t="e">
        <f t="shared" si="1368"/>
        <v>#VALUE!</v>
      </c>
      <c r="GC114" s="2" t="e">
        <f t="shared" si="1369"/>
        <v>#VALUE!</v>
      </c>
      <c r="GD114" s="2" t="e">
        <f t="shared" si="1370"/>
        <v>#VALUE!</v>
      </c>
      <c r="GE114" s="2" t="e">
        <f t="shared" si="1371"/>
        <v>#VALUE!</v>
      </c>
      <c r="GF114" s="2" t="e">
        <f t="shared" si="1372"/>
        <v>#VALUE!</v>
      </c>
      <c r="GG114" s="2" t="e">
        <f t="shared" si="1373"/>
        <v>#VALUE!</v>
      </c>
      <c r="GH114" s="2" t="e">
        <f t="shared" si="1374"/>
        <v>#VALUE!</v>
      </c>
      <c r="GI114" s="2" t="e">
        <f t="shared" si="1375"/>
        <v>#VALUE!</v>
      </c>
      <c r="GJ114" s="2" t="e">
        <f t="shared" si="1376"/>
        <v>#VALUE!</v>
      </c>
      <c r="GK114" s="2" t="e">
        <f t="shared" si="1377"/>
        <v>#VALUE!</v>
      </c>
      <c r="GL114" s="2" t="e">
        <f t="shared" si="1378"/>
        <v>#VALUE!</v>
      </c>
      <c r="GM114" s="2" t="e">
        <f t="shared" si="1379"/>
        <v>#VALUE!</v>
      </c>
      <c r="GN114" s="2" t="e">
        <f t="shared" si="1380"/>
        <v>#VALUE!</v>
      </c>
      <c r="GO114" s="2" t="e">
        <f t="shared" si="1381"/>
        <v>#VALUE!</v>
      </c>
      <c r="GP114" s="2" t="e">
        <f t="shared" si="1382"/>
        <v>#VALUE!</v>
      </c>
      <c r="GQ114" s="2" t="e">
        <f t="shared" si="1383"/>
        <v>#VALUE!</v>
      </c>
      <c r="GR114" s="2" t="e">
        <f t="shared" si="1384"/>
        <v>#VALUE!</v>
      </c>
      <c r="GS114" s="2" t="e">
        <f t="shared" si="1385"/>
        <v>#VALUE!</v>
      </c>
      <c r="GT114" s="2">
        <f t="shared" si="1386"/>
        <v>1</v>
      </c>
      <c r="GU114" s="2" t="e">
        <f t="shared" si="1387"/>
        <v>#VALUE!</v>
      </c>
      <c r="GV114" s="2" t="e">
        <f t="shared" si="1388"/>
        <v>#VALUE!</v>
      </c>
      <c r="GW114" s="2" t="e">
        <f t="shared" si="1389"/>
        <v>#VALUE!</v>
      </c>
      <c r="GX114" s="2" t="e">
        <f t="shared" si="1390"/>
        <v>#VALUE!</v>
      </c>
      <c r="GY114" s="2" t="e">
        <f t="shared" si="1391"/>
        <v>#VALUE!</v>
      </c>
      <c r="GZ114" s="2" t="e">
        <f t="shared" si="1392"/>
        <v>#VALUE!</v>
      </c>
      <c r="HA114" s="2" t="e">
        <f t="shared" si="1393"/>
        <v>#VALUE!</v>
      </c>
      <c r="HB114" s="2" t="e">
        <f t="shared" si="1394"/>
        <v>#VALUE!</v>
      </c>
      <c r="HC114" s="2" t="e">
        <f t="shared" si="1395"/>
        <v>#VALUE!</v>
      </c>
      <c r="HD114" s="2" t="e">
        <f t="shared" si="1396"/>
        <v>#VALUE!</v>
      </c>
      <c r="HE114" s="2" t="e">
        <f t="shared" si="1397"/>
        <v>#VALUE!</v>
      </c>
      <c r="HF114" s="2" t="e">
        <f t="shared" si="1398"/>
        <v>#VALUE!</v>
      </c>
      <c r="HG114" s="2" t="e">
        <f t="shared" si="1399"/>
        <v>#VALUE!</v>
      </c>
      <c r="HH114" s="2" t="e">
        <f t="shared" si="1400"/>
        <v>#VALUE!</v>
      </c>
      <c r="HI114" s="2" t="e">
        <f t="shared" si="1401"/>
        <v>#VALUE!</v>
      </c>
      <c r="HJ114" s="2" t="e">
        <f t="shared" si="1402"/>
        <v>#VALUE!</v>
      </c>
      <c r="HK114" s="2" t="e">
        <f t="shared" si="1403"/>
        <v>#VALUE!</v>
      </c>
      <c r="HL114" s="2" t="e">
        <f t="shared" si="1404"/>
        <v>#VALUE!</v>
      </c>
      <c r="HM114" s="2" t="e">
        <f t="shared" si="1405"/>
        <v>#VALUE!</v>
      </c>
      <c r="HN114" s="2" t="e">
        <f t="shared" si="1406"/>
        <v>#VALUE!</v>
      </c>
      <c r="HO114" s="2" t="e">
        <f t="shared" si="1407"/>
        <v>#VALUE!</v>
      </c>
      <c r="HP114" s="2" t="e">
        <f t="shared" si="1408"/>
        <v>#VALUE!</v>
      </c>
      <c r="HQ114" s="2" t="e">
        <f t="shared" si="1409"/>
        <v>#VALUE!</v>
      </c>
      <c r="HR114" s="2">
        <f t="shared" si="1410"/>
        <v>1</v>
      </c>
      <c r="HS114" s="2" t="e">
        <f t="shared" si="1411"/>
        <v>#VALUE!</v>
      </c>
      <c r="HT114" s="2" t="e">
        <f t="shared" si="1412"/>
        <v>#VALUE!</v>
      </c>
      <c r="HU114" s="2" t="e">
        <f t="shared" si="1413"/>
        <v>#VALUE!</v>
      </c>
      <c r="HV114" s="2" t="e">
        <f t="shared" si="1414"/>
        <v>#VALUE!</v>
      </c>
      <c r="HW114" s="2" t="e">
        <f t="shared" si="1415"/>
        <v>#VALUE!</v>
      </c>
      <c r="HX114" s="2" t="e">
        <f t="shared" si="1416"/>
        <v>#VALUE!</v>
      </c>
      <c r="HY114" s="2" t="e">
        <f t="shared" si="1417"/>
        <v>#VALUE!</v>
      </c>
      <c r="HZ114" s="2" t="e">
        <f t="shared" si="1418"/>
        <v>#VALUE!</v>
      </c>
      <c r="IA114" s="2" t="e">
        <f t="shared" si="1419"/>
        <v>#VALUE!</v>
      </c>
      <c r="IB114" s="2" t="e">
        <f t="shared" si="1420"/>
        <v>#VALUE!</v>
      </c>
      <c r="IC114" s="2" t="e">
        <f t="shared" si="1421"/>
        <v>#VALUE!</v>
      </c>
      <c r="ID114" s="2" t="e">
        <f t="shared" si="1422"/>
        <v>#VALUE!</v>
      </c>
      <c r="IE114" s="2" t="e">
        <f t="shared" si="1423"/>
        <v>#VALUE!</v>
      </c>
      <c r="IF114" s="2" t="e">
        <f t="shared" si="1424"/>
        <v>#VALUE!</v>
      </c>
      <c r="IG114" s="2" t="e">
        <f t="shared" si="1425"/>
        <v>#VALUE!</v>
      </c>
      <c r="IH114" s="2" t="e">
        <f t="shared" si="1426"/>
        <v>#VALUE!</v>
      </c>
      <c r="II114" s="2" t="e">
        <f t="shared" si="1427"/>
        <v>#VALUE!</v>
      </c>
      <c r="IJ114" s="2" t="e">
        <f t="shared" si="1428"/>
        <v>#VALUE!</v>
      </c>
      <c r="IK114" s="2" t="e">
        <f t="shared" si="1429"/>
        <v>#VALUE!</v>
      </c>
      <c r="IL114" s="2" t="e">
        <f t="shared" si="1430"/>
        <v>#VALUE!</v>
      </c>
      <c r="IM114" s="2" t="e">
        <f t="shared" si="1431"/>
        <v>#VALUE!</v>
      </c>
      <c r="IN114" s="2" t="e">
        <f t="shared" si="1432"/>
        <v>#VALUE!</v>
      </c>
      <c r="IO114" s="2" t="e">
        <f t="shared" si="1433"/>
        <v>#VALUE!</v>
      </c>
      <c r="IP114" s="2">
        <f t="shared" si="1434"/>
        <v>0</v>
      </c>
      <c r="IQ114" s="2" t="e">
        <f t="shared" si="1435"/>
        <v>#VALUE!</v>
      </c>
      <c r="IR114" s="2" t="e">
        <f t="shared" si="1436"/>
        <v>#VALUE!</v>
      </c>
      <c r="IS114" s="2" t="e">
        <f t="shared" si="1437"/>
        <v>#VALUE!</v>
      </c>
      <c r="IT114" s="2" t="e">
        <f t="shared" si="1438"/>
        <v>#VALUE!</v>
      </c>
      <c r="IU114" s="2" t="e">
        <f t="shared" si="1439"/>
        <v>#VALUE!</v>
      </c>
      <c r="IV114" s="2" t="e">
        <f t="shared" si="1440"/>
        <v>#VALUE!</v>
      </c>
      <c r="IW114" s="2" t="e">
        <f t="shared" si="1441"/>
        <v>#VALUE!</v>
      </c>
      <c r="IX114" s="2" t="e">
        <f t="shared" si="1442"/>
        <v>#VALUE!</v>
      </c>
      <c r="IY114" s="2" t="e">
        <f t="shared" si="1443"/>
        <v>#VALUE!</v>
      </c>
      <c r="IZ114" s="2" t="e">
        <f t="shared" si="1444"/>
        <v>#VALUE!</v>
      </c>
      <c r="JA114" s="2" t="e">
        <f t="shared" si="1445"/>
        <v>#VALUE!</v>
      </c>
      <c r="JB114" s="2" t="e">
        <f t="shared" si="1446"/>
        <v>#VALUE!</v>
      </c>
      <c r="JC114" s="2" t="e">
        <f t="shared" si="1447"/>
        <v>#VALUE!</v>
      </c>
      <c r="JD114" s="2" t="e">
        <f t="shared" si="1448"/>
        <v>#VALUE!</v>
      </c>
      <c r="JE114" s="2" t="e">
        <f t="shared" si="1449"/>
        <v>#VALUE!</v>
      </c>
      <c r="JF114" s="2" t="e">
        <f t="shared" si="1450"/>
        <v>#VALUE!</v>
      </c>
      <c r="JG114" s="2" t="e">
        <f t="shared" si="1451"/>
        <v>#VALUE!</v>
      </c>
      <c r="JH114" s="2" t="e">
        <f t="shared" si="1452"/>
        <v>#VALUE!</v>
      </c>
      <c r="JI114" s="2" t="e">
        <f t="shared" si="1453"/>
        <v>#VALUE!</v>
      </c>
      <c r="JJ114" s="2" t="e">
        <f t="shared" si="1454"/>
        <v>#VALUE!</v>
      </c>
      <c r="JK114" s="2" t="e">
        <f t="shared" si="1455"/>
        <v>#VALUE!</v>
      </c>
      <c r="JL114" s="2" t="e">
        <f t="shared" si="1456"/>
        <v>#VALUE!</v>
      </c>
      <c r="JM114" s="2" t="e">
        <f t="shared" si="1457"/>
        <v>#VALUE!</v>
      </c>
      <c r="JN114" s="2">
        <f t="shared" si="1458"/>
        <v>0</v>
      </c>
      <c r="JO114" s="2" t="e">
        <f t="shared" si="1459"/>
        <v>#VALUE!</v>
      </c>
      <c r="JP114" s="2" t="e">
        <f t="shared" si="1460"/>
        <v>#VALUE!</v>
      </c>
      <c r="JQ114" s="2" t="e">
        <f t="shared" si="1461"/>
        <v>#VALUE!</v>
      </c>
      <c r="JR114" s="2" t="e">
        <f t="shared" si="1462"/>
        <v>#VALUE!</v>
      </c>
      <c r="JS114" s="2" t="e">
        <f t="shared" si="1463"/>
        <v>#VALUE!</v>
      </c>
      <c r="JT114" s="2" t="e">
        <f t="shared" si="1464"/>
        <v>#VALUE!</v>
      </c>
      <c r="JU114" s="2" t="e">
        <f t="shared" si="1465"/>
        <v>#VALUE!</v>
      </c>
      <c r="JV114" s="2" t="e">
        <f t="shared" si="1466"/>
        <v>#VALUE!</v>
      </c>
      <c r="JW114" s="2" t="e">
        <f t="shared" si="1467"/>
        <v>#VALUE!</v>
      </c>
      <c r="JX114" s="2" t="e">
        <f t="shared" si="1468"/>
        <v>#VALUE!</v>
      </c>
      <c r="JY114" s="2" t="e">
        <f t="shared" si="1469"/>
        <v>#VALUE!</v>
      </c>
      <c r="JZ114" s="2" t="e">
        <f t="shared" si="1470"/>
        <v>#VALUE!</v>
      </c>
      <c r="KA114" s="2" t="e">
        <f t="shared" si="1471"/>
        <v>#VALUE!</v>
      </c>
      <c r="KB114" s="2" t="e">
        <f t="shared" si="1472"/>
        <v>#VALUE!</v>
      </c>
      <c r="KC114" s="2" t="e">
        <f t="shared" si="1473"/>
        <v>#VALUE!</v>
      </c>
      <c r="KD114" s="2" t="e">
        <f t="shared" si="1474"/>
        <v>#VALUE!</v>
      </c>
      <c r="KE114" s="2" t="e">
        <f t="shared" si="1475"/>
        <v>#VALUE!</v>
      </c>
      <c r="KF114" s="2" t="e">
        <f t="shared" si="1476"/>
        <v>#VALUE!</v>
      </c>
      <c r="KG114" s="2" t="e">
        <f t="shared" si="1477"/>
        <v>#VALUE!</v>
      </c>
      <c r="KH114" s="2" t="e">
        <f t="shared" si="1478"/>
        <v>#VALUE!</v>
      </c>
      <c r="KI114" s="2" t="e">
        <f t="shared" si="1479"/>
        <v>#VALUE!</v>
      </c>
      <c r="KJ114" s="2" t="e">
        <f t="shared" si="1480"/>
        <v>#VALUE!</v>
      </c>
      <c r="KK114" s="2" t="e">
        <f t="shared" si="1481"/>
        <v>#VALUE!</v>
      </c>
      <c r="KL114" s="2">
        <f t="shared" si="1482"/>
        <v>0</v>
      </c>
      <c r="KM114" s="2" t="e">
        <f t="shared" si="1483"/>
        <v>#VALUE!</v>
      </c>
      <c r="KN114" s="2" t="e">
        <f t="shared" si="1484"/>
        <v>#VALUE!</v>
      </c>
      <c r="KO114" s="2" t="e">
        <f t="shared" si="1485"/>
        <v>#VALUE!</v>
      </c>
      <c r="KP114" s="2" t="e">
        <f t="shared" si="1486"/>
        <v>#VALUE!</v>
      </c>
      <c r="KQ114" s="2" t="e">
        <f t="shared" si="1487"/>
        <v>#VALUE!</v>
      </c>
      <c r="KR114" s="2" t="e">
        <f t="shared" si="1488"/>
        <v>#VALUE!</v>
      </c>
      <c r="KS114" s="2" t="e">
        <f t="shared" si="1489"/>
        <v>#VALUE!</v>
      </c>
      <c r="KT114" s="2" t="e">
        <f t="shared" si="1490"/>
        <v>#VALUE!</v>
      </c>
      <c r="KU114" s="2" t="e">
        <f t="shared" si="1491"/>
        <v>#VALUE!</v>
      </c>
      <c r="KV114" s="2" t="e">
        <f t="shared" si="1492"/>
        <v>#VALUE!</v>
      </c>
      <c r="KW114" s="2" t="e">
        <f t="shared" si="1493"/>
        <v>#VALUE!</v>
      </c>
      <c r="KX114" s="2" t="e">
        <f t="shared" si="1494"/>
        <v>#VALUE!</v>
      </c>
      <c r="KY114" s="2" t="e">
        <f t="shared" si="1495"/>
        <v>#VALUE!</v>
      </c>
      <c r="KZ114" s="2" t="e">
        <f t="shared" si="1496"/>
        <v>#VALUE!</v>
      </c>
      <c r="LA114" s="2" t="e">
        <f t="shared" si="1497"/>
        <v>#VALUE!</v>
      </c>
      <c r="LB114" s="2" t="e">
        <f t="shared" si="1498"/>
        <v>#VALUE!</v>
      </c>
      <c r="LC114" s="2" t="e">
        <f t="shared" si="1499"/>
        <v>#VALUE!</v>
      </c>
      <c r="LD114" s="2" t="e">
        <f t="shared" si="1500"/>
        <v>#VALUE!</v>
      </c>
      <c r="LE114" s="2" t="e">
        <f t="shared" si="1501"/>
        <v>#VALUE!</v>
      </c>
      <c r="LF114" s="2" t="e">
        <f t="shared" si="1502"/>
        <v>#VALUE!</v>
      </c>
      <c r="LG114" s="2" t="e">
        <f t="shared" si="1503"/>
        <v>#VALUE!</v>
      </c>
      <c r="LH114" s="2" t="e">
        <f t="shared" si="1504"/>
        <v>#VALUE!</v>
      </c>
      <c r="LI114" s="2" t="e">
        <f t="shared" si="1505"/>
        <v>#VALUE!</v>
      </c>
      <c r="LJ114" s="2">
        <f t="shared" si="1506"/>
        <v>0</v>
      </c>
      <c r="LK114" s="2" t="e">
        <f t="shared" si="1507"/>
        <v>#VALUE!</v>
      </c>
      <c r="LL114" s="2" t="e">
        <f t="shared" si="1508"/>
        <v>#VALUE!</v>
      </c>
      <c r="LM114" s="2" t="e">
        <f t="shared" si="1509"/>
        <v>#VALUE!</v>
      </c>
      <c r="LN114" s="2" t="e">
        <f t="shared" si="1510"/>
        <v>#VALUE!</v>
      </c>
      <c r="LO114" s="2" t="e">
        <f t="shared" si="1511"/>
        <v>#VALUE!</v>
      </c>
      <c r="LP114" s="2" t="e">
        <f t="shared" si="1512"/>
        <v>#VALUE!</v>
      </c>
      <c r="LQ114" s="2" t="e">
        <f t="shared" si="1513"/>
        <v>#VALUE!</v>
      </c>
      <c r="LR114" s="2" t="e">
        <f t="shared" si="1514"/>
        <v>#VALUE!</v>
      </c>
      <c r="LS114" s="2" t="e">
        <f t="shared" si="1515"/>
        <v>#VALUE!</v>
      </c>
      <c r="LT114" s="2" t="e">
        <f t="shared" si="1516"/>
        <v>#VALUE!</v>
      </c>
      <c r="LU114" s="2" t="e">
        <f t="shared" si="1517"/>
        <v>#VALUE!</v>
      </c>
      <c r="LV114" s="2" t="e">
        <f t="shared" si="1518"/>
        <v>#VALUE!</v>
      </c>
      <c r="LW114" s="2" t="e">
        <f t="shared" si="1519"/>
        <v>#VALUE!</v>
      </c>
      <c r="LX114" s="2" t="e">
        <f t="shared" si="1520"/>
        <v>#VALUE!</v>
      </c>
      <c r="LY114" s="2" t="e">
        <f t="shared" si="1521"/>
        <v>#VALUE!</v>
      </c>
      <c r="LZ114" s="2" t="e">
        <f t="shared" si="1522"/>
        <v>#VALUE!</v>
      </c>
      <c r="MA114" s="2" t="e">
        <f t="shared" si="1523"/>
        <v>#VALUE!</v>
      </c>
      <c r="MB114" s="2" t="e">
        <f t="shared" si="1524"/>
        <v>#VALUE!</v>
      </c>
      <c r="MC114" s="2" t="e">
        <f t="shared" si="1525"/>
        <v>#VALUE!</v>
      </c>
      <c r="MD114" s="2" t="e">
        <f t="shared" si="1526"/>
        <v>#VALUE!</v>
      </c>
      <c r="ME114" s="2" t="e">
        <f t="shared" si="1527"/>
        <v>#VALUE!</v>
      </c>
      <c r="MF114" s="2" t="e">
        <f t="shared" si="1528"/>
        <v>#VALUE!</v>
      </c>
      <c r="MG114" s="2" t="e">
        <f t="shared" si="1529"/>
        <v>#VALUE!</v>
      </c>
      <c r="MH114" s="2">
        <f t="shared" si="1530"/>
        <v>1</v>
      </c>
      <c r="MI114" s="2" t="e">
        <f t="shared" si="1531"/>
        <v>#VALUE!</v>
      </c>
      <c r="MJ114" s="2" t="e">
        <f t="shared" si="1532"/>
        <v>#VALUE!</v>
      </c>
      <c r="MK114" s="2" t="e">
        <f t="shared" si="1533"/>
        <v>#VALUE!</v>
      </c>
      <c r="ML114" s="2" t="e">
        <f t="shared" si="1534"/>
        <v>#VALUE!</v>
      </c>
      <c r="MM114" s="2" t="e">
        <f t="shared" si="1535"/>
        <v>#VALUE!</v>
      </c>
      <c r="MN114" s="2" t="e">
        <f t="shared" si="1536"/>
        <v>#VALUE!</v>
      </c>
      <c r="MO114" s="2" t="e">
        <f t="shared" si="1537"/>
        <v>#VALUE!</v>
      </c>
      <c r="MP114" s="2" t="e">
        <f t="shared" si="1538"/>
        <v>#VALUE!</v>
      </c>
      <c r="MQ114" s="2" t="e">
        <f t="shared" si="1539"/>
        <v>#VALUE!</v>
      </c>
      <c r="MR114" s="2" t="e">
        <f t="shared" si="1540"/>
        <v>#VALUE!</v>
      </c>
      <c r="MS114" s="2" t="e">
        <f t="shared" si="1541"/>
        <v>#VALUE!</v>
      </c>
      <c r="MT114" s="2" t="e">
        <f t="shared" si="1542"/>
        <v>#VALUE!</v>
      </c>
      <c r="MU114" s="2" t="e">
        <f t="shared" si="1543"/>
        <v>#VALUE!</v>
      </c>
      <c r="MV114" s="2" t="e">
        <f t="shared" si="1544"/>
        <v>#VALUE!</v>
      </c>
      <c r="MW114" s="2" t="e">
        <f t="shared" si="1545"/>
        <v>#VALUE!</v>
      </c>
      <c r="MX114" s="2" t="e">
        <f t="shared" si="1546"/>
        <v>#VALUE!</v>
      </c>
      <c r="MY114" s="2" t="e">
        <f t="shared" si="1547"/>
        <v>#VALUE!</v>
      </c>
      <c r="MZ114" s="2" t="e">
        <f t="shared" si="1548"/>
        <v>#VALUE!</v>
      </c>
      <c r="NA114" s="2" t="e">
        <f t="shared" si="1549"/>
        <v>#VALUE!</v>
      </c>
      <c r="NB114" s="2" t="e">
        <f t="shared" si="1550"/>
        <v>#VALUE!</v>
      </c>
      <c r="NC114" s="2" t="e">
        <f t="shared" si="1551"/>
        <v>#VALUE!</v>
      </c>
      <c r="ND114" s="2" t="e">
        <f t="shared" si="1552"/>
        <v>#VALUE!</v>
      </c>
      <c r="NE114" s="2" t="e">
        <f t="shared" si="1553"/>
        <v>#VALUE!</v>
      </c>
      <c r="NF114" s="2">
        <f t="shared" si="1223"/>
        <v>0</v>
      </c>
      <c r="NG114" s="2">
        <f t="shared" si="1058"/>
        <v>0</v>
      </c>
      <c r="NH114" s="2">
        <f t="shared" si="1059"/>
        <v>0</v>
      </c>
      <c r="NI114" s="2">
        <f t="shared" si="1060"/>
        <v>0</v>
      </c>
      <c r="NJ114" s="2">
        <f t="shared" si="1061"/>
        <v>0</v>
      </c>
      <c r="NK114" s="2">
        <f t="shared" si="1062"/>
        <v>0</v>
      </c>
      <c r="NL114" s="2">
        <f t="shared" si="1063"/>
        <v>0</v>
      </c>
      <c r="NM114" s="2">
        <f t="shared" si="1064"/>
        <v>0</v>
      </c>
      <c r="NN114" s="2">
        <f t="shared" si="1065"/>
        <v>0</v>
      </c>
      <c r="NO114" s="2">
        <f t="shared" si="1066"/>
        <v>0</v>
      </c>
      <c r="NP114" s="2">
        <f t="shared" si="1067"/>
        <v>0</v>
      </c>
      <c r="NQ114" s="2">
        <f t="shared" si="1068"/>
        <v>0</v>
      </c>
      <c r="NR114" s="2">
        <f t="shared" si="1069"/>
        <v>0</v>
      </c>
      <c r="NS114" s="2">
        <f t="shared" si="1070"/>
        <v>0</v>
      </c>
      <c r="NT114" s="2">
        <f t="shared" si="1071"/>
        <v>0</v>
      </c>
      <c r="NU114" s="2">
        <f t="shared" si="1072"/>
        <v>0</v>
      </c>
      <c r="NV114" s="2">
        <f t="shared" si="1073"/>
        <v>0</v>
      </c>
      <c r="NW114" s="2">
        <f t="shared" si="1074"/>
        <v>0</v>
      </c>
      <c r="NX114" s="2">
        <f t="shared" si="1075"/>
        <v>0</v>
      </c>
      <c r="NY114" s="2">
        <f t="shared" si="1076"/>
        <v>0</v>
      </c>
      <c r="NZ114" s="2">
        <f t="shared" si="1077"/>
        <v>0</v>
      </c>
      <c r="OA114" s="2">
        <f t="shared" si="1078"/>
        <v>0</v>
      </c>
      <c r="OB114" s="2">
        <f t="shared" si="1079"/>
        <v>0</v>
      </c>
      <c r="OC114" s="2">
        <f t="shared" si="1080"/>
        <v>0</v>
      </c>
      <c r="OD114" s="2">
        <f>IF(AND(NF114&gt;'Graph Creator'!$K$4,'Detalle de Cuentas'!NF114&lt;='Graph Creator'!$L$4),1,0)</f>
        <v>0</v>
      </c>
      <c r="OE114" s="2">
        <f>IF(AND(NG114&gt;'Graph Creator'!$K$4,'Detalle de Cuentas'!NG114&lt;='Graph Creator'!$L$4),1,0)</f>
        <v>0</v>
      </c>
      <c r="OF114" s="2">
        <f>IF(AND(NH114&gt;'Graph Creator'!$K$4,'Detalle de Cuentas'!NH114&lt;='Graph Creator'!$L$4),1,0)</f>
        <v>0</v>
      </c>
      <c r="OG114" s="2">
        <f>IF(AND(NI114&gt;'Graph Creator'!$K$4,'Detalle de Cuentas'!NI114&lt;='Graph Creator'!$L$4),1,0)</f>
        <v>0</v>
      </c>
      <c r="OH114" s="2">
        <f>IF(AND(NJ114&gt;'Graph Creator'!$K$4,'Detalle de Cuentas'!NJ114&lt;='Graph Creator'!$L$4),1,0)</f>
        <v>0</v>
      </c>
      <c r="OI114" s="2">
        <f>IF(AND(NK114&gt;'Graph Creator'!$K$4,'Detalle de Cuentas'!NK114&lt;='Graph Creator'!$L$4),1,0)</f>
        <v>0</v>
      </c>
      <c r="OJ114" s="2">
        <f>IF(AND(NL114&gt;'Graph Creator'!$K$4,'Detalle de Cuentas'!NL114&lt;='Graph Creator'!$L$4),1,0)</f>
        <v>0</v>
      </c>
      <c r="OK114" s="2">
        <f>IF(AND(NM114&gt;'Graph Creator'!$K$4,'Detalle de Cuentas'!NM114&lt;='Graph Creator'!$L$4),1,0)</f>
        <v>0</v>
      </c>
      <c r="OL114" s="2">
        <f>IF(AND(NN114&gt;'Graph Creator'!$K$4,'Detalle de Cuentas'!NN114&lt;='Graph Creator'!$L$4),1,0)</f>
        <v>0</v>
      </c>
      <c r="OM114" s="2">
        <f>IF(AND(NO114&gt;'Graph Creator'!$K$4,'Detalle de Cuentas'!NO114&lt;='Graph Creator'!$L$4),1,0)</f>
        <v>0</v>
      </c>
      <c r="ON114" s="2">
        <f>IF(AND(NP114&gt;'Graph Creator'!$K$4,'Detalle de Cuentas'!NP114&lt;='Graph Creator'!$L$4),1,0)</f>
        <v>0</v>
      </c>
      <c r="OO114" s="2">
        <f>IF(AND(NQ114&gt;'Graph Creator'!$K$4,'Detalle de Cuentas'!NQ114&lt;='Graph Creator'!$L$4),1,0)</f>
        <v>0</v>
      </c>
      <c r="OP114" s="2">
        <f>IF(AND(NR114&gt;'Graph Creator'!$K$4,'Detalle de Cuentas'!NR114&lt;='Graph Creator'!$L$4),1,0)</f>
        <v>0</v>
      </c>
      <c r="OQ114" s="2">
        <f>IF(AND(NS114&gt;'Graph Creator'!$K$4,'Detalle de Cuentas'!NS114&lt;='Graph Creator'!$L$4),1,0)</f>
        <v>0</v>
      </c>
      <c r="OR114" s="2">
        <f>IF(AND(NT114&gt;'Graph Creator'!$K$4,'Detalle de Cuentas'!NT114&lt;='Graph Creator'!$L$4),1,0)</f>
        <v>0</v>
      </c>
      <c r="OS114" s="2">
        <f>IF(AND(NU114&gt;'Graph Creator'!$K$4,'Detalle de Cuentas'!NU114&lt;='Graph Creator'!$L$4),1,0)</f>
        <v>0</v>
      </c>
      <c r="OT114" s="2">
        <f>IF(AND(NV114&gt;'Graph Creator'!$K$4,'Detalle de Cuentas'!NV114&lt;='Graph Creator'!$L$4),1,0)</f>
        <v>0</v>
      </c>
      <c r="OU114" s="2">
        <f>IF(AND(NW114&gt;'Graph Creator'!$K$4,'Detalle de Cuentas'!NW114&lt;='Graph Creator'!$L$4),1,0)</f>
        <v>0</v>
      </c>
      <c r="OV114" s="2">
        <f>IF(AND(NX114&gt;'Graph Creator'!$K$4,'Detalle de Cuentas'!NX114&lt;='Graph Creator'!$L$4),1,0)</f>
        <v>0</v>
      </c>
      <c r="OW114" s="2">
        <f>IF(AND(NY114&gt;'Graph Creator'!$K$4,'Detalle de Cuentas'!NY114&lt;='Graph Creator'!$L$4),1,0)</f>
        <v>0</v>
      </c>
      <c r="OX114" s="2">
        <f>IF(AND(NZ114&gt;'Graph Creator'!$K$4,'Detalle de Cuentas'!NZ114&lt;='Graph Creator'!$L$4),1,0)</f>
        <v>0</v>
      </c>
      <c r="OY114" s="2">
        <f>IF(AND(OA114&gt;'Graph Creator'!$K$4,'Detalle de Cuentas'!OA114&lt;='Graph Creator'!$L$4),1,0)</f>
        <v>0</v>
      </c>
      <c r="OZ114" s="2">
        <f>IF(AND(OB114&gt;'Graph Creator'!$K$4,'Detalle de Cuentas'!OB114&lt;='Graph Creator'!$L$4),1,0)</f>
        <v>0</v>
      </c>
      <c r="PA114" s="2">
        <f>IF(AND(OC114&gt;'Graph Creator'!$K$4,'Detalle de Cuentas'!OC114&lt;='Graph Creator'!$L$4),1,0)</f>
        <v>0</v>
      </c>
      <c r="PB114" s="2">
        <f>IF(AND(NF114&gt;'Graph Creator'!$L$4,'Detalle de Cuentas'!NF114&lt;='Graph Creator'!$M$4),1,0)</f>
        <v>0</v>
      </c>
      <c r="PC114" s="2">
        <f>IF(AND(NG114&gt;'Graph Creator'!$L$4,'Detalle de Cuentas'!NG114&lt;='Graph Creator'!$M$4),1,0)</f>
        <v>0</v>
      </c>
      <c r="PD114" s="2">
        <f>IF(AND(NH114&gt;'Graph Creator'!$L$4,'Detalle de Cuentas'!NH114&lt;='Graph Creator'!$M$4),1,0)</f>
        <v>0</v>
      </c>
      <c r="PE114" s="2">
        <f>IF(AND(NI114&gt;'Graph Creator'!$L$4,'Detalle de Cuentas'!NI114&lt;='Graph Creator'!$M$4),1,0)</f>
        <v>0</v>
      </c>
      <c r="PF114" s="2">
        <f>IF(AND(NJ114&gt;'Graph Creator'!$L$4,'Detalle de Cuentas'!NJ114&lt;='Graph Creator'!$M$4),1,0)</f>
        <v>0</v>
      </c>
      <c r="PG114" s="2">
        <f>IF(AND(NK114&gt;'Graph Creator'!$L$4,'Detalle de Cuentas'!NK114&lt;='Graph Creator'!$M$4),1,0)</f>
        <v>0</v>
      </c>
      <c r="PH114" s="2">
        <f>IF(AND(NL114&gt;'Graph Creator'!$L$4,'Detalle de Cuentas'!NL114&lt;='Graph Creator'!$M$4),1,0)</f>
        <v>0</v>
      </c>
      <c r="PI114" s="2">
        <f>IF(AND(NM114&gt;'Graph Creator'!$L$4,'Detalle de Cuentas'!NM114&lt;='Graph Creator'!$M$4),1,0)</f>
        <v>0</v>
      </c>
      <c r="PJ114" s="2">
        <f>IF(AND(NN114&gt;'Graph Creator'!$L$4,'Detalle de Cuentas'!NN114&lt;='Graph Creator'!$M$4),1,0)</f>
        <v>0</v>
      </c>
      <c r="PK114" s="2">
        <f>IF(AND(NO114&gt;'Graph Creator'!$L$4,'Detalle de Cuentas'!NO114&lt;='Graph Creator'!$M$4),1,0)</f>
        <v>0</v>
      </c>
      <c r="PL114" s="2">
        <f>IF(AND(NP114&gt;'Graph Creator'!$L$4,'Detalle de Cuentas'!NP114&lt;='Graph Creator'!$M$4),1,0)</f>
        <v>0</v>
      </c>
      <c r="PM114" s="2">
        <f>IF(AND(NQ114&gt;'Graph Creator'!$L$4,'Detalle de Cuentas'!NQ114&lt;='Graph Creator'!$M$4),1,0)</f>
        <v>0</v>
      </c>
      <c r="PN114" s="2">
        <f>IF(AND(NR114&gt;'Graph Creator'!$L$4,'Detalle de Cuentas'!NR114&lt;='Graph Creator'!$M$4),1,0)</f>
        <v>0</v>
      </c>
      <c r="PO114" s="2">
        <f>IF(AND(NS114&gt;'Graph Creator'!$L$4,'Detalle de Cuentas'!NS114&lt;='Graph Creator'!$M$4),1,0)</f>
        <v>0</v>
      </c>
      <c r="PP114" s="2">
        <f>IF(AND(NT114&gt;'Graph Creator'!$L$4,'Detalle de Cuentas'!NT114&lt;='Graph Creator'!$M$4),1,0)</f>
        <v>0</v>
      </c>
      <c r="PQ114" s="2">
        <f>IF(AND(NU114&gt;'Graph Creator'!$L$4,'Detalle de Cuentas'!NU114&lt;='Graph Creator'!$M$4),1,0)</f>
        <v>0</v>
      </c>
      <c r="PR114" s="2">
        <f>IF(AND(NV114&gt;'Graph Creator'!$L$4,'Detalle de Cuentas'!NV114&lt;='Graph Creator'!$M$4),1,0)</f>
        <v>0</v>
      </c>
      <c r="PS114" s="2">
        <f>IF(AND(NW114&gt;'Graph Creator'!$L$4,'Detalle de Cuentas'!NW114&lt;='Graph Creator'!$M$4),1,0)</f>
        <v>0</v>
      </c>
      <c r="PT114" s="2">
        <f>IF(AND(NX114&gt;'Graph Creator'!$L$4,'Detalle de Cuentas'!NX114&lt;='Graph Creator'!$M$4),1,0)</f>
        <v>0</v>
      </c>
      <c r="PU114" s="2">
        <f>IF(AND(NY114&gt;'Graph Creator'!$L$4,'Detalle de Cuentas'!NY114&lt;='Graph Creator'!$M$4),1,0)</f>
        <v>0</v>
      </c>
      <c r="PV114" s="2">
        <f>IF(AND(NZ114&gt;'Graph Creator'!$L$4,'Detalle de Cuentas'!NZ114&lt;='Graph Creator'!$M$4),1,0)</f>
        <v>0</v>
      </c>
      <c r="PW114" s="2">
        <f>IF(AND(OA114&gt;'Graph Creator'!$L$4,'Detalle de Cuentas'!OA114&lt;='Graph Creator'!$M$4),1,0)</f>
        <v>0</v>
      </c>
      <c r="PX114" s="2">
        <f>IF(AND(OB114&gt;'Graph Creator'!$L$4,'Detalle de Cuentas'!OB114&lt;='Graph Creator'!$M$4),1,0)</f>
        <v>0</v>
      </c>
      <c r="PY114" s="2">
        <f>IF(AND(OC114&gt;'Graph Creator'!$L$4,'Detalle de Cuentas'!OC114&lt;='Graph Creator'!$M$4),1,0)</f>
        <v>0</v>
      </c>
      <c r="PZ114" s="2">
        <f>IF(AND(NF114&gt;'Graph Creator'!$M$4,'Detalle de Cuentas'!NF114&lt;='Graph Creator'!$N$4),1,0)</f>
        <v>0</v>
      </c>
      <c r="QA114" s="2">
        <f>IF(AND(NG114&gt;'Graph Creator'!$M$4,'Detalle de Cuentas'!NG114&lt;='Graph Creator'!$N$4),1,0)</f>
        <v>0</v>
      </c>
      <c r="QB114" s="2">
        <f>IF(AND(NH114&gt;'Graph Creator'!$M$4,'Detalle de Cuentas'!NH114&lt;='Graph Creator'!$N$4),1,0)</f>
        <v>0</v>
      </c>
      <c r="QC114" s="2">
        <f>IF(AND(NI114&gt;'Graph Creator'!$M$4,'Detalle de Cuentas'!NI114&lt;='Graph Creator'!$N$4),1,0)</f>
        <v>0</v>
      </c>
      <c r="QD114" s="2">
        <f>IF(AND(NJ114&gt;'Graph Creator'!$M$4,'Detalle de Cuentas'!NJ114&lt;='Graph Creator'!$N$4),1,0)</f>
        <v>0</v>
      </c>
      <c r="QE114" s="2">
        <f>IF(AND(NK114&gt;'Graph Creator'!$M$4,'Detalle de Cuentas'!NK114&lt;='Graph Creator'!$N$4),1,0)</f>
        <v>0</v>
      </c>
      <c r="QF114" s="2">
        <f>IF(AND(NL114&gt;'Graph Creator'!$M$4,'Detalle de Cuentas'!NL114&lt;='Graph Creator'!$N$4),1,0)</f>
        <v>0</v>
      </c>
      <c r="QG114" s="2">
        <f>IF(AND(NM114&gt;'Graph Creator'!$M$4,'Detalle de Cuentas'!NM114&lt;='Graph Creator'!$N$4),1,0)</f>
        <v>0</v>
      </c>
      <c r="QH114" s="2">
        <f>IF(AND(NN114&gt;'Graph Creator'!$M$4,'Detalle de Cuentas'!NN114&lt;='Graph Creator'!$N$4),1,0)</f>
        <v>0</v>
      </c>
      <c r="QI114" s="2">
        <f>IF(AND(NO114&gt;'Graph Creator'!$M$4,'Detalle de Cuentas'!NO114&lt;='Graph Creator'!$N$4),1,0)</f>
        <v>0</v>
      </c>
      <c r="QJ114" s="2">
        <f>IF(AND(NP114&gt;'Graph Creator'!$M$4,'Detalle de Cuentas'!NP114&lt;='Graph Creator'!$N$4),1,0)</f>
        <v>0</v>
      </c>
      <c r="QK114" s="2">
        <f>IF(AND(NQ114&gt;'Graph Creator'!$M$4,'Detalle de Cuentas'!NQ114&lt;='Graph Creator'!$N$4),1,0)</f>
        <v>0</v>
      </c>
      <c r="QL114" s="2">
        <f>IF(AND(NR114&gt;'Graph Creator'!$M$4,'Detalle de Cuentas'!NR114&lt;='Graph Creator'!$N$4),1,0)</f>
        <v>0</v>
      </c>
      <c r="QM114" s="2">
        <f>IF(AND(NS114&gt;'Graph Creator'!$M$4,'Detalle de Cuentas'!NS114&lt;='Graph Creator'!$N$4),1,0)</f>
        <v>0</v>
      </c>
      <c r="QN114" s="2">
        <f>IF(AND(NT114&gt;'Graph Creator'!$M$4,'Detalle de Cuentas'!NT114&lt;='Graph Creator'!$N$4),1,0)</f>
        <v>0</v>
      </c>
      <c r="QO114" s="2">
        <f>IF(AND(NU114&gt;'Graph Creator'!$M$4,'Detalle de Cuentas'!NU114&lt;='Graph Creator'!$N$4),1,0)</f>
        <v>0</v>
      </c>
      <c r="QP114" s="2">
        <f>IF(AND(NV114&gt;'Graph Creator'!$M$4,'Detalle de Cuentas'!NV114&lt;='Graph Creator'!$N$4),1,0)</f>
        <v>0</v>
      </c>
      <c r="QQ114" s="2">
        <f>IF(AND(NW114&gt;'Graph Creator'!$M$4,'Detalle de Cuentas'!NW114&lt;='Graph Creator'!$N$4),1,0)</f>
        <v>0</v>
      </c>
      <c r="QR114" s="2">
        <f>IF(AND(NX114&gt;'Graph Creator'!$M$4,'Detalle de Cuentas'!NX114&lt;='Graph Creator'!$N$4),1,0)</f>
        <v>0</v>
      </c>
      <c r="QS114" s="2">
        <f>IF(AND(NY114&gt;'Graph Creator'!$M$4,'Detalle de Cuentas'!NY114&lt;='Graph Creator'!$N$4),1,0)</f>
        <v>0</v>
      </c>
      <c r="QT114" s="2">
        <f>IF(AND(NZ114&gt;'Graph Creator'!$M$4,'Detalle de Cuentas'!NZ114&lt;='Graph Creator'!$N$4),1,0)</f>
        <v>0</v>
      </c>
      <c r="QU114" s="2">
        <f>IF(AND(OA114&gt;'Graph Creator'!$M$4,'Detalle de Cuentas'!OA114&lt;='Graph Creator'!$N$4),1,0)</f>
        <v>0</v>
      </c>
      <c r="QV114" s="2">
        <f>IF(AND(OB114&gt;'Graph Creator'!$M$4,'Detalle de Cuentas'!OB114&lt;='Graph Creator'!$N$4),1,0)</f>
        <v>0</v>
      </c>
      <c r="QW114" s="2">
        <f>IF(AND(OC114&gt;'Graph Creator'!$M$4,'Detalle de Cuentas'!OC114&lt;='Graph Creator'!$N$4),1,0)</f>
        <v>0</v>
      </c>
      <c r="QX114" s="2">
        <f>IF(AND(NF114&gt;'Graph Creator'!$N$4,'Detalle de Cuentas'!NF114&lt;='Graph Creator'!$O$4),1,0)</f>
        <v>0</v>
      </c>
      <c r="QY114" s="2">
        <f>IF(AND(NG114&gt;'Graph Creator'!$N$4,'Detalle de Cuentas'!NG114&lt;='Graph Creator'!$O$4),1,0)</f>
        <v>0</v>
      </c>
      <c r="QZ114" s="2">
        <f>IF(AND(NH114&gt;'Graph Creator'!$N$4,'Detalle de Cuentas'!NH114&lt;='Graph Creator'!$O$4),1,0)</f>
        <v>0</v>
      </c>
      <c r="RA114" s="2">
        <f>IF(AND(NI114&gt;'Graph Creator'!$N$4,'Detalle de Cuentas'!NI114&lt;='Graph Creator'!$O$4),1,0)</f>
        <v>0</v>
      </c>
      <c r="RB114" s="2">
        <f>IF(AND(NJ114&gt;'Graph Creator'!$N$4,'Detalle de Cuentas'!NJ114&lt;='Graph Creator'!$O$4),1,0)</f>
        <v>0</v>
      </c>
      <c r="RC114" s="2">
        <f>IF(AND(NK114&gt;'Graph Creator'!$N$4,'Detalle de Cuentas'!NK114&lt;='Graph Creator'!$O$4),1,0)</f>
        <v>0</v>
      </c>
      <c r="RD114" s="2">
        <f>IF(AND(NL114&gt;'Graph Creator'!$N$4,'Detalle de Cuentas'!NL114&lt;='Graph Creator'!$O$4),1,0)</f>
        <v>0</v>
      </c>
      <c r="RE114" s="2">
        <f>IF(AND(NM114&gt;'Graph Creator'!$N$4,'Detalle de Cuentas'!NM114&lt;='Graph Creator'!$O$4),1,0)</f>
        <v>0</v>
      </c>
      <c r="RF114" s="2">
        <f>IF(AND(NN114&gt;'Graph Creator'!$N$4,'Detalle de Cuentas'!NN114&lt;='Graph Creator'!$O$4),1,0)</f>
        <v>0</v>
      </c>
      <c r="RG114" s="2">
        <f>IF(AND(NO114&gt;'Graph Creator'!$N$4,'Detalle de Cuentas'!NO114&lt;='Graph Creator'!$O$4),1,0)</f>
        <v>0</v>
      </c>
      <c r="RH114" s="2">
        <f>IF(AND(NP114&gt;'Graph Creator'!$N$4,'Detalle de Cuentas'!NP114&lt;='Graph Creator'!$O$4),1,0)</f>
        <v>0</v>
      </c>
      <c r="RI114" s="2">
        <f>IF(AND(NQ114&gt;'Graph Creator'!$N$4,'Detalle de Cuentas'!NQ114&lt;='Graph Creator'!$O$4),1,0)</f>
        <v>0</v>
      </c>
      <c r="RJ114" s="2">
        <f>IF(AND(NR114&gt;'Graph Creator'!$N$4,'Detalle de Cuentas'!NR114&lt;='Graph Creator'!$O$4),1,0)</f>
        <v>0</v>
      </c>
      <c r="RK114" s="2">
        <f>IF(AND(NS114&gt;'Graph Creator'!$N$4,'Detalle de Cuentas'!NS114&lt;='Graph Creator'!$O$4),1,0)</f>
        <v>0</v>
      </c>
      <c r="RL114" s="2">
        <f>IF(AND(NT114&gt;'Graph Creator'!$N$4,'Detalle de Cuentas'!NT114&lt;='Graph Creator'!$O$4),1,0)</f>
        <v>0</v>
      </c>
      <c r="RM114" s="2">
        <f>IF(AND(NU114&gt;'Graph Creator'!$N$4,'Detalle de Cuentas'!NU114&lt;='Graph Creator'!$O$4),1,0)</f>
        <v>0</v>
      </c>
      <c r="RN114" s="2">
        <f>IF(AND(NV114&gt;'Graph Creator'!$N$4,'Detalle de Cuentas'!NV114&lt;='Graph Creator'!$O$4),1,0)</f>
        <v>0</v>
      </c>
      <c r="RO114" s="2">
        <f>IF(AND(NW114&gt;'Graph Creator'!$N$4,'Detalle de Cuentas'!NW114&lt;='Graph Creator'!$O$4),1,0)</f>
        <v>0</v>
      </c>
      <c r="RP114" s="2">
        <f>IF(AND(NX114&gt;'Graph Creator'!$N$4,'Detalle de Cuentas'!NX114&lt;='Graph Creator'!$O$4),1,0)</f>
        <v>0</v>
      </c>
      <c r="RQ114" s="2">
        <f>IF(AND(NY114&gt;'Graph Creator'!$N$4,'Detalle de Cuentas'!NY114&lt;='Graph Creator'!$O$4),1,0)</f>
        <v>0</v>
      </c>
      <c r="RR114" s="2">
        <f>IF(AND(NZ114&gt;'Graph Creator'!$N$4,'Detalle de Cuentas'!NZ114&lt;='Graph Creator'!$O$4),1,0)</f>
        <v>0</v>
      </c>
      <c r="RS114" s="2">
        <f>IF(AND(OA114&gt;'Graph Creator'!$N$4,'Detalle de Cuentas'!OA114&lt;='Graph Creator'!$O$4),1,0)</f>
        <v>0</v>
      </c>
      <c r="RT114" s="2">
        <f>IF(AND(OB114&gt;'Graph Creator'!$N$4,'Detalle de Cuentas'!OB114&lt;='Graph Creator'!$O$4),1,0)</f>
        <v>0</v>
      </c>
      <c r="RU114" s="2">
        <f>IF(AND(OC114&gt;'Graph Creator'!$N$4,'Detalle de Cuentas'!OC114&lt;='Graph Creator'!$O$4),1,0)</f>
        <v>0</v>
      </c>
      <c r="RV114" s="2" t="e">
        <f t="shared" si="1224"/>
        <v>#VALUE!</v>
      </c>
      <c r="RW114" s="2" t="e">
        <f t="shared" si="1225"/>
        <v>#VALUE!</v>
      </c>
      <c r="RX114" s="2" t="e">
        <f t="shared" si="1226"/>
        <v>#VALUE!</v>
      </c>
      <c r="RY114" s="2" t="e">
        <f t="shared" si="1227"/>
        <v>#VALUE!</v>
      </c>
      <c r="RZ114" s="2" t="e">
        <f t="shared" si="1228"/>
        <v>#VALUE!</v>
      </c>
      <c r="SA114" s="2" t="e">
        <f t="shared" si="1229"/>
        <v>#VALUE!</v>
      </c>
      <c r="SB114" s="2" t="e">
        <f t="shared" si="1230"/>
        <v>#VALUE!</v>
      </c>
      <c r="SC114" s="2" t="e">
        <f t="shared" si="1231"/>
        <v>#VALUE!</v>
      </c>
      <c r="SD114" s="2" t="e">
        <f t="shared" si="1232"/>
        <v>#VALUE!</v>
      </c>
      <c r="SE114" s="2" t="e">
        <f t="shared" si="1233"/>
        <v>#VALUE!</v>
      </c>
      <c r="SF114" s="2" t="e">
        <f t="shared" si="1234"/>
        <v>#VALUE!</v>
      </c>
      <c r="SG114" s="2" t="e">
        <f t="shared" si="1235"/>
        <v>#VALUE!</v>
      </c>
      <c r="SH114" s="2" t="e">
        <f t="shared" si="1236"/>
        <v>#VALUE!</v>
      </c>
      <c r="SI114" s="2" t="e">
        <f t="shared" si="1237"/>
        <v>#VALUE!</v>
      </c>
      <c r="SJ114" s="2" t="e">
        <f t="shared" si="1238"/>
        <v>#VALUE!</v>
      </c>
      <c r="SK114" s="2" t="e">
        <f t="shared" si="1239"/>
        <v>#VALUE!</v>
      </c>
      <c r="SL114" s="2" t="e">
        <f t="shared" si="1240"/>
        <v>#VALUE!</v>
      </c>
      <c r="SM114" s="2" t="e">
        <f t="shared" si="1241"/>
        <v>#VALUE!</v>
      </c>
      <c r="SN114" s="2" t="e">
        <f t="shared" si="1242"/>
        <v>#VALUE!</v>
      </c>
      <c r="SO114" s="2" t="e">
        <f t="shared" si="1243"/>
        <v>#VALUE!</v>
      </c>
      <c r="SP114" s="2" t="e">
        <f t="shared" si="1244"/>
        <v>#VALUE!</v>
      </c>
      <c r="SQ114" s="2" t="e">
        <f t="shared" si="1245"/>
        <v>#VALUE!</v>
      </c>
      <c r="SR114" s="2" t="e">
        <f t="shared" si="1246"/>
        <v>#VALUE!</v>
      </c>
      <c r="SS114" s="2" t="e">
        <f t="shared" si="1247"/>
        <v>#VALUE!</v>
      </c>
      <c r="ST114" s="2" t="e">
        <f t="shared" si="1248"/>
        <v>#VALUE!</v>
      </c>
      <c r="SU114" s="2" t="e">
        <f t="shared" si="1249"/>
        <v>#VALUE!</v>
      </c>
      <c r="SV114" s="2" t="e">
        <f t="shared" si="1250"/>
        <v>#VALUE!</v>
      </c>
      <c r="SW114" s="2" t="e">
        <f t="shared" si="1251"/>
        <v>#VALUE!</v>
      </c>
      <c r="SX114" s="2" t="e">
        <f t="shared" si="1252"/>
        <v>#VALUE!</v>
      </c>
      <c r="SY114" s="2" t="e">
        <f t="shared" si="1253"/>
        <v>#VALUE!</v>
      </c>
      <c r="SZ114" s="2" t="e">
        <f t="shared" si="1254"/>
        <v>#VALUE!</v>
      </c>
      <c r="TA114" s="2" t="e">
        <f t="shared" si="1255"/>
        <v>#VALUE!</v>
      </c>
      <c r="TB114" s="2" t="e">
        <f t="shared" si="1256"/>
        <v>#VALUE!</v>
      </c>
      <c r="TC114" s="2" t="e">
        <f t="shared" si="1257"/>
        <v>#VALUE!</v>
      </c>
      <c r="TD114" s="2" t="e">
        <f t="shared" si="1258"/>
        <v>#VALUE!</v>
      </c>
      <c r="TE114" s="2" t="e">
        <f t="shared" si="1259"/>
        <v>#VALUE!</v>
      </c>
      <c r="TF114" s="2" t="str">
        <f>IF(DZ114=1,IF(SUM(DZ$17:DZ114)&lt;2,""&amp;B114,", "&amp;B114),"")</f>
        <v/>
      </c>
      <c r="TG114" s="2" t="str">
        <f t="shared" si="1272"/>
        <v/>
      </c>
      <c r="TH114" s="2">
        <f t="shared" si="1260"/>
        <v>0</v>
      </c>
      <c r="TI114" s="14" t="str">
        <f t="shared" si="1261"/>
        <v/>
      </c>
      <c r="TJ114" s="14" t="e">
        <f t="shared" si="1081"/>
        <v>#VALUE!</v>
      </c>
      <c r="TK114" s="14" t="e">
        <f t="shared" si="1082"/>
        <v>#VALUE!</v>
      </c>
      <c r="TL114" s="14" t="e">
        <f t="shared" si="1083"/>
        <v>#VALUE!</v>
      </c>
      <c r="TM114" s="14" t="e">
        <f t="shared" si="1084"/>
        <v>#VALUE!</v>
      </c>
      <c r="TN114" s="14" t="e">
        <f t="shared" si="1085"/>
        <v>#VALUE!</v>
      </c>
      <c r="TO114" s="14" t="e">
        <f t="shared" si="1086"/>
        <v>#VALUE!</v>
      </c>
      <c r="TP114" s="14" t="e">
        <f t="shared" si="1087"/>
        <v>#VALUE!</v>
      </c>
      <c r="TQ114" s="14" t="e">
        <f t="shared" si="1088"/>
        <v>#VALUE!</v>
      </c>
      <c r="TR114" s="14" t="e">
        <f t="shared" si="1089"/>
        <v>#VALUE!</v>
      </c>
      <c r="TS114" s="14" t="e">
        <f t="shared" si="1090"/>
        <v>#VALUE!</v>
      </c>
      <c r="TT114" s="14" t="e">
        <f t="shared" si="1091"/>
        <v>#VALUE!</v>
      </c>
      <c r="TU114" s="14" t="e">
        <f t="shared" si="1092"/>
        <v>#VALUE!</v>
      </c>
      <c r="TV114" s="14" t="e">
        <f t="shared" si="1093"/>
        <v>#VALUE!</v>
      </c>
      <c r="TW114" s="14" t="e">
        <f t="shared" si="1094"/>
        <v>#VALUE!</v>
      </c>
      <c r="TX114" s="14" t="e">
        <f t="shared" si="1095"/>
        <v>#VALUE!</v>
      </c>
      <c r="TY114" s="14" t="e">
        <f t="shared" si="1096"/>
        <v>#VALUE!</v>
      </c>
      <c r="TZ114" s="14" t="e">
        <f t="shared" si="1097"/>
        <v>#VALUE!</v>
      </c>
      <c r="UA114" s="14" t="e">
        <f t="shared" si="1098"/>
        <v>#VALUE!</v>
      </c>
      <c r="UB114" s="14" t="e">
        <f t="shared" si="1099"/>
        <v>#VALUE!</v>
      </c>
      <c r="UC114" s="14" t="e">
        <f t="shared" si="1100"/>
        <v>#VALUE!</v>
      </c>
      <c r="UD114" s="14" t="e">
        <f t="shared" si="1101"/>
        <v>#VALUE!</v>
      </c>
      <c r="UE114" s="14" t="e">
        <f t="shared" si="1102"/>
        <v>#VALUE!</v>
      </c>
      <c r="UF114" s="14" t="e">
        <f t="shared" si="1103"/>
        <v>#VALUE!</v>
      </c>
      <c r="UH114" s="2">
        <f>IF($C$4-$R114&gt;'Graph Creator'!$E$2*'Graph Creator'!$D$13*12,0,1)</f>
        <v>1</v>
      </c>
      <c r="UJ114" s="2" t="e">
        <f t="shared" si="1262"/>
        <v>#VALUE!</v>
      </c>
      <c r="UK114" s="2" t="e">
        <f t="shared" si="1104"/>
        <v>#VALUE!</v>
      </c>
      <c r="UL114" s="2" t="e">
        <f t="shared" si="1105"/>
        <v>#VALUE!</v>
      </c>
      <c r="UM114" s="2" t="e">
        <f t="shared" si="1106"/>
        <v>#VALUE!</v>
      </c>
      <c r="UN114" s="2" t="e">
        <f t="shared" si="1107"/>
        <v>#VALUE!</v>
      </c>
      <c r="UO114" s="2" t="e">
        <f t="shared" si="1108"/>
        <v>#VALUE!</v>
      </c>
      <c r="UP114" s="2" t="e">
        <f t="shared" si="1109"/>
        <v>#VALUE!</v>
      </c>
      <c r="UQ114" s="2" t="e">
        <f t="shared" si="1110"/>
        <v>#VALUE!</v>
      </c>
      <c r="UR114" s="2" t="e">
        <f t="shared" si="1111"/>
        <v>#VALUE!</v>
      </c>
      <c r="US114" s="2" t="e">
        <f t="shared" si="1112"/>
        <v>#VALUE!</v>
      </c>
      <c r="UT114" s="2" t="e">
        <f t="shared" si="1113"/>
        <v>#VALUE!</v>
      </c>
      <c r="UU114" s="2" t="e">
        <f t="shared" si="1114"/>
        <v>#VALUE!</v>
      </c>
      <c r="UV114" s="2" t="e">
        <f t="shared" si="1115"/>
        <v>#VALUE!</v>
      </c>
      <c r="UW114" s="2" t="e">
        <f t="shared" si="1116"/>
        <v>#VALUE!</v>
      </c>
      <c r="UX114" s="2" t="e">
        <f t="shared" si="1117"/>
        <v>#VALUE!</v>
      </c>
      <c r="UY114" s="2" t="e">
        <f t="shared" si="1118"/>
        <v>#VALUE!</v>
      </c>
      <c r="UZ114" s="2" t="e">
        <f t="shared" si="1119"/>
        <v>#VALUE!</v>
      </c>
      <c r="VA114" s="2" t="e">
        <f t="shared" si="1120"/>
        <v>#VALUE!</v>
      </c>
      <c r="VB114" s="2" t="e">
        <f t="shared" si="1121"/>
        <v>#VALUE!</v>
      </c>
      <c r="VC114" s="2" t="e">
        <f t="shared" si="1122"/>
        <v>#VALUE!</v>
      </c>
      <c r="VD114" s="2" t="e">
        <f t="shared" si="1123"/>
        <v>#VALUE!</v>
      </c>
      <c r="VE114" s="2" t="e">
        <f t="shared" si="1124"/>
        <v>#VALUE!</v>
      </c>
      <c r="VF114" s="2" t="e">
        <f t="shared" si="1125"/>
        <v>#VALUE!</v>
      </c>
      <c r="VG114" s="2" t="e">
        <f t="shared" si="1126"/>
        <v>#VALUE!</v>
      </c>
      <c r="VH114" s="2" t="e">
        <f t="shared" si="1127"/>
        <v>#VALUE!</v>
      </c>
      <c r="VI114" s="2" t="e">
        <f t="shared" si="1128"/>
        <v>#VALUE!</v>
      </c>
      <c r="VJ114" s="2" t="e">
        <f t="shared" si="1129"/>
        <v>#VALUE!</v>
      </c>
      <c r="VK114" s="2" t="e">
        <f t="shared" si="1130"/>
        <v>#VALUE!</v>
      </c>
      <c r="VL114" s="2" t="e">
        <f t="shared" si="1131"/>
        <v>#VALUE!</v>
      </c>
      <c r="VM114" s="2" t="e">
        <f t="shared" si="1132"/>
        <v>#VALUE!</v>
      </c>
      <c r="VN114" s="2" t="e">
        <f t="shared" si="1133"/>
        <v>#VALUE!</v>
      </c>
      <c r="VO114" s="2" t="e">
        <f t="shared" si="1134"/>
        <v>#VALUE!</v>
      </c>
      <c r="VP114" s="2" t="e">
        <f t="shared" si="1135"/>
        <v>#VALUE!</v>
      </c>
      <c r="VQ114" s="2" t="e">
        <f t="shared" si="1136"/>
        <v>#VALUE!</v>
      </c>
      <c r="VR114" s="2" t="e">
        <f t="shared" si="1137"/>
        <v>#VALUE!</v>
      </c>
      <c r="VS114" s="2" t="e">
        <f t="shared" si="1138"/>
        <v>#VALUE!</v>
      </c>
      <c r="VT114" s="98">
        <f t="shared" si="1263"/>
        <v>0</v>
      </c>
      <c r="VU114" s="98">
        <f t="shared" si="1139"/>
        <v>0</v>
      </c>
      <c r="VV114" s="98">
        <f t="shared" si="1140"/>
        <v>0</v>
      </c>
      <c r="VW114" s="98">
        <f t="shared" si="1141"/>
        <v>0</v>
      </c>
      <c r="VX114" s="98">
        <f t="shared" si="1142"/>
        <v>0</v>
      </c>
      <c r="VY114" s="98">
        <f t="shared" si="1143"/>
        <v>0</v>
      </c>
      <c r="VZ114" s="98">
        <f t="shared" si="1144"/>
        <v>0</v>
      </c>
      <c r="WA114" s="98">
        <f t="shared" si="1145"/>
        <v>0</v>
      </c>
      <c r="WB114" s="98">
        <f t="shared" si="1146"/>
        <v>0</v>
      </c>
      <c r="WC114" s="98">
        <f t="shared" si="1147"/>
        <v>0</v>
      </c>
      <c r="WD114" s="98">
        <f t="shared" si="1148"/>
        <v>0</v>
      </c>
      <c r="WE114" s="98">
        <f t="shared" si="1149"/>
        <v>0</v>
      </c>
      <c r="WF114" s="98">
        <f t="shared" si="1150"/>
        <v>0</v>
      </c>
      <c r="WG114" s="98">
        <f t="shared" si="1151"/>
        <v>0</v>
      </c>
      <c r="WH114" s="98">
        <f t="shared" si="1152"/>
        <v>0</v>
      </c>
      <c r="WI114" s="98">
        <f t="shared" si="1153"/>
        <v>0</v>
      </c>
      <c r="WJ114" s="98">
        <f t="shared" si="1154"/>
        <v>0</v>
      </c>
      <c r="WK114" s="98">
        <f t="shared" si="1155"/>
        <v>0</v>
      </c>
      <c r="WL114" s="98">
        <f t="shared" si="1156"/>
        <v>0</v>
      </c>
      <c r="WM114" s="98">
        <f t="shared" si="1157"/>
        <v>0</v>
      </c>
      <c r="WN114" s="98">
        <f t="shared" si="1158"/>
        <v>0</v>
      </c>
      <c r="WO114" s="98">
        <f t="shared" si="1159"/>
        <v>0</v>
      </c>
      <c r="WP114" s="98">
        <f t="shared" si="1160"/>
        <v>0</v>
      </c>
      <c r="WQ114" s="98">
        <f t="shared" si="1161"/>
        <v>0</v>
      </c>
      <c r="WR114" s="98">
        <f>IFERROR(INDEX('Score Calculation'!$D$38:$D$41,MATCH('Detalle de Cuentas'!VT114,'Score Calculation'!$C$38:$C$41,1)),0)</f>
        <v>4</v>
      </c>
      <c r="WS114" s="98">
        <f>IFERROR(INDEX('Score Calculation'!$D$38:$D$41,MATCH('Detalle de Cuentas'!VU114,'Score Calculation'!$C$38:$C$41,1)),0)</f>
        <v>4</v>
      </c>
      <c r="WT114" s="98">
        <f>IFERROR(INDEX('Score Calculation'!$D$38:$D$41,MATCH('Detalle de Cuentas'!VV114,'Score Calculation'!$C$38:$C$41,1)),0)</f>
        <v>4</v>
      </c>
      <c r="WU114" s="98">
        <f>IFERROR(INDEX('Score Calculation'!$D$38:$D$41,MATCH('Detalle de Cuentas'!VW114,'Score Calculation'!$C$38:$C$41,1)),0)</f>
        <v>4</v>
      </c>
      <c r="WV114" s="98">
        <f>IFERROR(INDEX('Score Calculation'!$D$38:$D$41,MATCH('Detalle de Cuentas'!VX114,'Score Calculation'!$C$38:$C$41,1)),0)</f>
        <v>4</v>
      </c>
      <c r="WW114" s="98">
        <f>IFERROR(INDEX('Score Calculation'!$D$38:$D$41,MATCH('Detalle de Cuentas'!VY114,'Score Calculation'!$C$38:$C$41,1)),0)</f>
        <v>4</v>
      </c>
      <c r="WX114" s="98">
        <f>IFERROR(INDEX('Score Calculation'!$D$38:$D$41,MATCH('Detalle de Cuentas'!VZ114,'Score Calculation'!$C$38:$C$41,1)),0)</f>
        <v>4</v>
      </c>
      <c r="WY114" s="98">
        <f>IFERROR(INDEX('Score Calculation'!$D$38:$D$41,MATCH('Detalle de Cuentas'!WA114,'Score Calculation'!$C$38:$C$41,1)),0)</f>
        <v>4</v>
      </c>
      <c r="WZ114" s="98">
        <f>IFERROR(INDEX('Score Calculation'!$D$38:$D$41,MATCH('Detalle de Cuentas'!WB114,'Score Calculation'!$C$38:$C$41,1)),0)</f>
        <v>4</v>
      </c>
      <c r="XA114" s="98">
        <f>IFERROR(INDEX('Score Calculation'!$D$38:$D$41,MATCH('Detalle de Cuentas'!WC114,'Score Calculation'!$C$38:$C$41,1)),0)</f>
        <v>4</v>
      </c>
      <c r="XB114" s="98">
        <f>IFERROR(INDEX('Score Calculation'!$D$38:$D$41,MATCH('Detalle de Cuentas'!WD114,'Score Calculation'!$C$38:$C$41,1)),0)</f>
        <v>4</v>
      </c>
      <c r="XC114" s="98">
        <f>IFERROR(INDEX('Score Calculation'!$D$38:$D$41,MATCH('Detalle de Cuentas'!WE114,'Score Calculation'!$C$38:$C$41,1)),0)</f>
        <v>4</v>
      </c>
      <c r="XD114" s="98">
        <f>IFERROR(INDEX('Score Calculation'!$D$38:$D$41,MATCH('Detalle de Cuentas'!WF114,'Score Calculation'!$C$38:$C$41,1)),0)</f>
        <v>4</v>
      </c>
      <c r="XE114" s="98">
        <f>IFERROR(INDEX('Score Calculation'!$D$38:$D$41,MATCH('Detalle de Cuentas'!WG114,'Score Calculation'!$C$38:$C$41,1)),0)</f>
        <v>4</v>
      </c>
      <c r="XF114" s="98">
        <f>IFERROR(INDEX('Score Calculation'!$D$38:$D$41,MATCH('Detalle de Cuentas'!WH114,'Score Calculation'!$C$38:$C$41,1)),0)</f>
        <v>4</v>
      </c>
      <c r="XG114" s="98">
        <f>IFERROR(INDEX('Score Calculation'!$D$38:$D$41,MATCH('Detalle de Cuentas'!WI114,'Score Calculation'!$C$38:$C$41,1)),0)</f>
        <v>4</v>
      </c>
      <c r="XH114" s="98">
        <f>IFERROR(INDEX('Score Calculation'!$D$38:$D$41,MATCH('Detalle de Cuentas'!WJ114,'Score Calculation'!$C$38:$C$41,1)),0)</f>
        <v>4</v>
      </c>
      <c r="XI114" s="98">
        <f>IFERROR(INDEX('Score Calculation'!$D$38:$D$41,MATCH('Detalle de Cuentas'!WK114,'Score Calculation'!$C$38:$C$41,1)),0)</f>
        <v>4</v>
      </c>
      <c r="XJ114" s="98">
        <f>IFERROR(INDEX('Score Calculation'!$D$38:$D$41,MATCH('Detalle de Cuentas'!WL114,'Score Calculation'!$C$38:$C$41,1)),0)</f>
        <v>4</v>
      </c>
      <c r="XK114" s="98">
        <f>IFERROR(INDEX('Score Calculation'!$D$38:$D$41,MATCH('Detalle de Cuentas'!WM114,'Score Calculation'!$C$38:$C$41,1)),0)</f>
        <v>4</v>
      </c>
      <c r="XL114" s="98">
        <f>IFERROR(INDEX('Score Calculation'!$D$38:$D$41,MATCH('Detalle de Cuentas'!WN114,'Score Calculation'!$C$38:$C$41,1)),0)</f>
        <v>4</v>
      </c>
      <c r="XM114" s="98">
        <f>IFERROR(INDEX('Score Calculation'!$D$38:$D$41,MATCH('Detalle de Cuentas'!WO114,'Score Calculation'!$C$38:$C$41,1)),0)</f>
        <v>4</v>
      </c>
      <c r="XN114" s="98">
        <f>IFERROR(INDEX('Score Calculation'!$D$38:$D$41,MATCH('Detalle de Cuentas'!WP114,'Score Calculation'!$C$38:$C$41,1)),0)</f>
        <v>4</v>
      </c>
      <c r="XO114" s="98">
        <f>IFERROR(INDEX('Score Calculation'!$D$38:$D$41,MATCH('Detalle de Cuentas'!WQ114,'Score Calculation'!$C$38:$C$41,1)),0)</f>
        <v>4</v>
      </c>
      <c r="XP114" s="98">
        <f>IFERROR(INDEX('Score Calculation'!$D$24:$D$31,MATCH('Detalle de Cuentas'!NF114,'Score Calculation'!$C$24:$C$31,1)),0)</f>
        <v>1</v>
      </c>
      <c r="XQ114" s="98">
        <f>IFERROR(INDEX('Score Calculation'!$D$24:$D$31,MATCH('Detalle de Cuentas'!NG114,'Score Calculation'!$C$24:$C$31,1)),0)</f>
        <v>1</v>
      </c>
      <c r="XR114" s="98">
        <f>IFERROR(INDEX('Score Calculation'!$D$24:$D$31,MATCH('Detalle de Cuentas'!NH114,'Score Calculation'!$C$24:$C$31,1)),0)</f>
        <v>1</v>
      </c>
      <c r="XS114" s="98">
        <f>IFERROR(INDEX('Score Calculation'!$D$24:$D$31,MATCH('Detalle de Cuentas'!NI114,'Score Calculation'!$C$24:$C$31,1)),0)</f>
        <v>1</v>
      </c>
      <c r="XT114" s="98">
        <f>IFERROR(INDEX('Score Calculation'!$D$24:$D$31,MATCH('Detalle de Cuentas'!NJ114,'Score Calculation'!$C$24:$C$31,1)),0)</f>
        <v>1</v>
      </c>
      <c r="XU114" s="98">
        <f>IFERROR(INDEX('Score Calculation'!$D$24:$D$31,MATCH('Detalle de Cuentas'!NK114,'Score Calculation'!$C$24:$C$31,1)),0)</f>
        <v>1</v>
      </c>
      <c r="XV114" s="98">
        <f>IFERROR(INDEX('Score Calculation'!$D$24:$D$31,MATCH('Detalle de Cuentas'!NL114,'Score Calculation'!$C$24:$C$31,1)),0)</f>
        <v>1</v>
      </c>
      <c r="XW114" s="98">
        <f>IFERROR(INDEX('Score Calculation'!$D$24:$D$31,MATCH('Detalle de Cuentas'!NM114,'Score Calculation'!$C$24:$C$31,1)),0)</f>
        <v>1</v>
      </c>
      <c r="XX114" s="98">
        <f>IFERROR(INDEX('Score Calculation'!$D$24:$D$31,MATCH('Detalle de Cuentas'!NN114,'Score Calculation'!$C$24:$C$31,1)),0)</f>
        <v>1</v>
      </c>
      <c r="XY114" s="98">
        <f>IFERROR(INDEX('Score Calculation'!$D$24:$D$31,MATCH('Detalle de Cuentas'!NO114,'Score Calculation'!$C$24:$C$31,1)),0)</f>
        <v>1</v>
      </c>
      <c r="XZ114" s="98">
        <f>IFERROR(INDEX('Score Calculation'!$D$24:$D$31,MATCH('Detalle de Cuentas'!NP114,'Score Calculation'!$C$24:$C$31,1)),0)</f>
        <v>1</v>
      </c>
      <c r="YA114" s="98">
        <f>IFERROR(INDEX('Score Calculation'!$D$24:$D$31,MATCH('Detalle de Cuentas'!NQ114,'Score Calculation'!$C$24:$C$31,1)),0)</f>
        <v>1</v>
      </c>
      <c r="YB114" s="98">
        <f>IFERROR(INDEX('Score Calculation'!$D$24:$D$31,MATCH('Detalle de Cuentas'!NR114,'Score Calculation'!$C$24:$C$31,1)),0)</f>
        <v>1</v>
      </c>
      <c r="YC114" s="98">
        <f>IFERROR(INDEX('Score Calculation'!$D$24:$D$31,MATCH('Detalle de Cuentas'!NS114,'Score Calculation'!$C$24:$C$31,1)),0)</f>
        <v>1</v>
      </c>
      <c r="YD114" s="98">
        <f>IFERROR(INDEX('Score Calculation'!$D$24:$D$31,MATCH('Detalle de Cuentas'!NT114,'Score Calculation'!$C$24:$C$31,1)),0)</f>
        <v>1</v>
      </c>
      <c r="YE114" s="98">
        <f>IFERROR(INDEX('Score Calculation'!$D$24:$D$31,MATCH('Detalle de Cuentas'!NU114,'Score Calculation'!$C$24:$C$31,1)),0)</f>
        <v>1</v>
      </c>
      <c r="YF114" s="98">
        <f>IFERROR(INDEX('Score Calculation'!$D$24:$D$31,MATCH('Detalle de Cuentas'!NV114,'Score Calculation'!$C$24:$C$31,1)),0)</f>
        <v>1</v>
      </c>
      <c r="YG114" s="98">
        <f>IFERROR(INDEX('Score Calculation'!$D$24:$D$31,MATCH('Detalle de Cuentas'!NW114,'Score Calculation'!$C$24:$C$31,1)),0)</f>
        <v>1</v>
      </c>
      <c r="YH114" s="98">
        <f>IFERROR(INDEX('Score Calculation'!$D$24:$D$31,MATCH('Detalle de Cuentas'!NX114,'Score Calculation'!$C$24:$C$31,1)),0)</f>
        <v>1</v>
      </c>
      <c r="YI114" s="98">
        <f>IFERROR(INDEX('Score Calculation'!$D$24:$D$31,MATCH('Detalle de Cuentas'!NY114,'Score Calculation'!$C$24:$C$31,1)),0)</f>
        <v>1</v>
      </c>
      <c r="YJ114" s="98">
        <f>IFERROR(INDEX('Score Calculation'!$D$24:$D$31,MATCH('Detalle de Cuentas'!NZ114,'Score Calculation'!$C$24:$C$31,1)),0)</f>
        <v>1</v>
      </c>
      <c r="YK114" s="98">
        <f>IFERROR(INDEX('Score Calculation'!$D$24:$D$31,MATCH('Detalle de Cuentas'!OA114,'Score Calculation'!$C$24:$C$31,1)),0)</f>
        <v>1</v>
      </c>
      <c r="YL114" s="98">
        <f>IFERROR(INDEX('Score Calculation'!$D$24:$D$31,MATCH('Detalle de Cuentas'!OB114,'Score Calculation'!$C$24:$C$31,1)),0)</f>
        <v>1</v>
      </c>
      <c r="YM114" s="98">
        <f>IFERROR(INDEX('Score Calculation'!$D$24:$D$31,MATCH('Detalle de Cuentas'!OC114,'Score Calculation'!$C$24:$C$31,1)),0)</f>
        <v>1</v>
      </c>
      <c r="YN114" s="98">
        <f t="shared" si="1264"/>
        <v>0</v>
      </c>
      <c r="YO114" s="98">
        <f>IF(LEFT(TRIM($D114),15)="GRUPO SOLIDARIO",$L114*'Score Calculation'!$H$5,IF(TRIM('Detalle de Cuentas'!$C114)="Semanal",'Detalle de Cuentas'!$L114*'Score Calculation'!$H$6,'Detalle de Cuentas'!$L114))</f>
        <v>0</v>
      </c>
      <c r="YP114" s="99">
        <f>IFERROR(INDEX('Score Calculation'!$D$54:$D$60,MATCH($YO114,'Score Calculation'!$C$54:$C$60,1)),1)</f>
        <v>0.2</v>
      </c>
      <c r="YQ114" s="99">
        <f>IFERROR(INDEX('Score Calculation'!$D$65:$D$123,MATCH(LEFT(TRIM('Detalle de Cuentas'!$F114),20),'Score Calculation'!$F$65:$F$123,0)),1)</f>
        <v>1</v>
      </c>
      <c r="YR114" s="99">
        <f>IFERROR(INDEX('Score Calculation'!$D$46:$D$49,MATCH('Detalle de Cuentas'!$YN114,'Score Calculation'!$C$46:$C$49,1)),1)</f>
        <v>4</v>
      </c>
      <c r="YS114" s="99">
        <f t="shared" si="1265"/>
        <v>0</v>
      </c>
      <c r="YT114" s="99">
        <f t="shared" si="1266"/>
        <v>0</v>
      </c>
      <c r="YU114" s="98" t="str">
        <f t="shared" si="1267"/>
        <v/>
      </c>
      <c r="YV114" s="109">
        <f t="shared" si="1268"/>
        <v>1</v>
      </c>
      <c r="YW114" s="109">
        <f>IFERROR(INDEX('Score Calculation'!$D$187:$D$245,MATCH(LEFT(TRIM('Detalle de Cuentas'!$F114),20),'Score Calculation'!$F$187:$F$245,0)),1)</f>
        <v>1</v>
      </c>
      <c r="YX114" s="109">
        <f>IFERROR(IF($E114="HIPOTECA",-PMT('Score Calculation'!$H$266/(360/$J114),$G114,$YO114)*(30/$J114),-PMT('Score Calculation'!$H$267/(360/$J114),$G114,$YO114)*(30/$J114)),0)</f>
        <v>0</v>
      </c>
      <c r="YY114" s="109">
        <f t="shared" si="1312"/>
        <v>0</v>
      </c>
      <c r="YZ114" s="109">
        <f t="shared" si="1312"/>
        <v>0</v>
      </c>
      <c r="ZA114" s="109">
        <f t="shared" si="1312"/>
        <v>0</v>
      </c>
      <c r="ZB114" s="109">
        <f t="shared" si="1312"/>
        <v>0</v>
      </c>
      <c r="ZC114" s="109">
        <f t="shared" si="1312"/>
        <v>0</v>
      </c>
      <c r="ZD114" s="109">
        <f t="shared" si="1309"/>
        <v>0</v>
      </c>
      <c r="ZE114" s="109">
        <f t="shared" si="1309"/>
        <v>0</v>
      </c>
      <c r="ZF114" s="109">
        <f t="shared" si="1309"/>
        <v>0</v>
      </c>
      <c r="ZG114" s="109">
        <f t="shared" si="1309"/>
        <v>0</v>
      </c>
      <c r="ZH114" s="109">
        <f t="shared" si="1309"/>
        <v>0</v>
      </c>
      <c r="ZI114" s="109">
        <f t="shared" si="1269"/>
        <v>0</v>
      </c>
    </row>
    <row r="115" spans="2:685" x14ac:dyDescent="0.2">
      <c r="B115" s="41">
        <v>99</v>
      </c>
      <c r="C115" s="42"/>
      <c r="D115" s="42"/>
      <c r="E115" s="42"/>
      <c r="F115" s="42"/>
      <c r="G115" s="42"/>
      <c r="H115" s="42"/>
      <c r="I115" s="29"/>
      <c r="J115" s="6" t="str">
        <f t="shared" si="1333"/>
        <v/>
      </c>
      <c r="K115" s="43"/>
      <c r="L115" s="43"/>
      <c r="M115" s="43"/>
      <c r="N115" s="43"/>
      <c r="O115" s="43"/>
      <c r="P115" s="44" t="str">
        <f t="shared" si="1162"/>
        <v/>
      </c>
      <c r="Q115" s="26"/>
      <c r="R115" s="26"/>
      <c r="S115" s="26"/>
      <c r="T115" s="26"/>
      <c r="U115" s="29"/>
      <c r="V115" s="43"/>
      <c r="W115" s="26"/>
      <c r="X115" s="29"/>
      <c r="Y115" s="6">
        <f>IF('Detalle de Cuentas'!$C$4-$R115&gt;'Graph Creator'!$E$2*'Graph Creator'!$D$13*12,0,1)</f>
        <v>1</v>
      </c>
      <c r="Z115" s="45">
        <f t="shared" si="1334"/>
        <v>0</v>
      </c>
      <c r="AA115" s="2" t="e">
        <f t="shared" si="1163"/>
        <v>#VALUE!</v>
      </c>
      <c r="AB115" s="2" t="e">
        <f t="shared" si="1164"/>
        <v>#VALUE!</v>
      </c>
      <c r="AC115" s="2" t="e">
        <f t="shared" si="1165"/>
        <v>#VALUE!</v>
      </c>
      <c r="AD115" s="2" t="e">
        <f t="shared" si="1166"/>
        <v>#VALUE!</v>
      </c>
      <c r="AE115" s="2" t="e">
        <f t="shared" si="1167"/>
        <v>#VALUE!</v>
      </c>
      <c r="AF115" s="2" t="e">
        <f t="shared" si="1168"/>
        <v>#VALUE!</v>
      </c>
      <c r="AG115" s="2">
        <f t="shared" si="1169"/>
        <v>0</v>
      </c>
      <c r="AH115" s="2">
        <f t="shared" si="1170"/>
        <v>0</v>
      </c>
      <c r="AI115" s="2" t="str">
        <f t="shared" si="1171"/>
        <v/>
      </c>
      <c r="AJ115" s="2" t="str">
        <f t="shared" ref="AJ115:BE115" si="1556">IFERROR(SEARCH(".",$I115,AI115+1),"")</f>
        <v/>
      </c>
      <c r="AK115" s="2" t="str">
        <f t="shared" si="1556"/>
        <v/>
      </c>
      <c r="AL115" s="2" t="str">
        <f t="shared" si="1556"/>
        <v/>
      </c>
      <c r="AM115" s="2" t="str">
        <f t="shared" si="1556"/>
        <v/>
      </c>
      <c r="AN115" s="2" t="str">
        <f t="shared" si="1556"/>
        <v/>
      </c>
      <c r="AO115" s="2" t="str">
        <f t="shared" si="1556"/>
        <v/>
      </c>
      <c r="AP115" s="2" t="str">
        <f t="shared" si="1556"/>
        <v/>
      </c>
      <c r="AQ115" s="2" t="str">
        <f t="shared" si="1556"/>
        <v/>
      </c>
      <c r="AR115" s="2" t="str">
        <f t="shared" si="1556"/>
        <v/>
      </c>
      <c r="AS115" s="2" t="str">
        <f t="shared" si="1556"/>
        <v/>
      </c>
      <c r="AT115" s="2" t="str">
        <f t="shared" si="1556"/>
        <v/>
      </c>
      <c r="AU115" s="2" t="str">
        <f t="shared" si="1556"/>
        <v/>
      </c>
      <c r="AV115" s="2" t="str">
        <f t="shared" si="1556"/>
        <v/>
      </c>
      <c r="AW115" s="2" t="str">
        <f t="shared" si="1556"/>
        <v/>
      </c>
      <c r="AX115" s="2" t="str">
        <f t="shared" si="1556"/>
        <v/>
      </c>
      <c r="AY115" s="2" t="str">
        <f t="shared" si="1556"/>
        <v/>
      </c>
      <c r="AZ115" s="2" t="str">
        <f t="shared" si="1556"/>
        <v/>
      </c>
      <c r="BA115" s="2" t="str">
        <f t="shared" si="1556"/>
        <v/>
      </c>
      <c r="BB115" s="2" t="str">
        <f t="shared" si="1556"/>
        <v/>
      </c>
      <c r="BC115" s="2" t="str">
        <f t="shared" si="1556"/>
        <v/>
      </c>
      <c r="BD115" s="2" t="str">
        <f t="shared" si="1556"/>
        <v/>
      </c>
      <c r="BE115" s="2" t="str">
        <f t="shared" si="1556"/>
        <v/>
      </c>
      <c r="BF115" s="2" t="str">
        <f t="shared" si="1173"/>
        <v/>
      </c>
      <c r="BG115" s="2" t="str">
        <f t="shared" si="817"/>
        <v/>
      </c>
      <c r="BH115" s="2" t="str">
        <f t="shared" si="818"/>
        <v/>
      </c>
      <c r="BI115" s="2" t="str">
        <f t="shared" si="819"/>
        <v/>
      </c>
      <c r="BJ115" s="2" t="str">
        <f t="shared" si="820"/>
        <v/>
      </c>
      <c r="BK115" s="2" t="str">
        <f t="shared" si="821"/>
        <v/>
      </c>
      <c r="BL115" s="2" t="str">
        <f t="shared" si="822"/>
        <v/>
      </c>
      <c r="BM115" s="2" t="str">
        <f t="shared" si="823"/>
        <v/>
      </c>
      <c r="BN115" s="2" t="str">
        <f t="shared" si="824"/>
        <v/>
      </c>
      <c r="BO115" s="2" t="str">
        <f t="shared" si="825"/>
        <v/>
      </c>
      <c r="BP115" s="2" t="str">
        <f t="shared" si="826"/>
        <v/>
      </c>
      <c r="BQ115" s="2" t="str">
        <f t="shared" si="827"/>
        <v/>
      </c>
      <c r="BR115" s="2" t="str">
        <f t="shared" si="828"/>
        <v/>
      </c>
      <c r="BS115" s="2" t="str">
        <f t="shared" si="829"/>
        <v/>
      </c>
      <c r="BT115" s="2" t="str">
        <f t="shared" si="830"/>
        <v/>
      </c>
      <c r="BU115" s="2" t="str">
        <f t="shared" si="831"/>
        <v/>
      </c>
      <c r="BV115" s="2" t="str">
        <f t="shared" si="832"/>
        <v/>
      </c>
      <c r="BW115" s="2" t="str">
        <f t="shared" si="833"/>
        <v/>
      </c>
      <c r="BX115" s="2" t="str">
        <f t="shared" si="834"/>
        <v/>
      </c>
      <c r="BY115" s="2" t="str">
        <f t="shared" si="835"/>
        <v/>
      </c>
      <c r="BZ115" s="2" t="str">
        <f t="shared" si="836"/>
        <v/>
      </c>
      <c r="CA115" s="2" t="str">
        <f t="shared" si="837"/>
        <v/>
      </c>
      <c r="CB115" s="2" t="str">
        <f t="shared" si="838"/>
        <v/>
      </c>
      <c r="CC115" s="2" t="str">
        <f t="shared" si="839"/>
        <v/>
      </c>
      <c r="CD115" s="14">
        <f t="shared" si="1336"/>
        <v>0</v>
      </c>
      <c r="CE115" s="14" t="e">
        <f t="shared" ref="CE115:DA115" si="1557">CD115-$J$17</f>
        <v>#VALUE!</v>
      </c>
      <c r="CF115" s="14" t="e">
        <f t="shared" si="1557"/>
        <v>#VALUE!</v>
      </c>
      <c r="CG115" s="14" t="e">
        <f t="shared" si="1557"/>
        <v>#VALUE!</v>
      </c>
      <c r="CH115" s="14" t="e">
        <f t="shared" si="1557"/>
        <v>#VALUE!</v>
      </c>
      <c r="CI115" s="14" t="e">
        <f t="shared" si="1557"/>
        <v>#VALUE!</v>
      </c>
      <c r="CJ115" s="14" t="e">
        <f t="shared" si="1557"/>
        <v>#VALUE!</v>
      </c>
      <c r="CK115" s="14" t="e">
        <f t="shared" si="1557"/>
        <v>#VALUE!</v>
      </c>
      <c r="CL115" s="14" t="e">
        <f t="shared" si="1557"/>
        <v>#VALUE!</v>
      </c>
      <c r="CM115" s="14" t="e">
        <f t="shared" si="1557"/>
        <v>#VALUE!</v>
      </c>
      <c r="CN115" s="14" t="e">
        <f t="shared" si="1557"/>
        <v>#VALUE!</v>
      </c>
      <c r="CO115" s="14" t="e">
        <f t="shared" si="1557"/>
        <v>#VALUE!</v>
      </c>
      <c r="CP115" s="14" t="e">
        <f t="shared" si="1557"/>
        <v>#VALUE!</v>
      </c>
      <c r="CQ115" s="14" t="e">
        <f t="shared" si="1557"/>
        <v>#VALUE!</v>
      </c>
      <c r="CR115" s="14" t="e">
        <f t="shared" si="1557"/>
        <v>#VALUE!</v>
      </c>
      <c r="CS115" s="14" t="e">
        <f t="shared" si="1557"/>
        <v>#VALUE!</v>
      </c>
      <c r="CT115" s="14" t="e">
        <f t="shared" si="1557"/>
        <v>#VALUE!</v>
      </c>
      <c r="CU115" s="14" t="e">
        <f t="shared" si="1557"/>
        <v>#VALUE!</v>
      </c>
      <c r="CV115" s="14" t="e">
        <f t="shared" si="1557"/>
        <v>#VALUE!</v>
      </c>
      <c r="CW115" s="14" t="e">
        <f t="shared" si="1557"/>
        <v>#VALUE!</v>
      </c>
      <c r="CX115" s="14" t="e">
        <f t="shared" si="1557"/>
        <v>#VALUE!</v>
      </c>
      <c r="CY115" s="14" t="e">
        <f t="shared" si="1557"/>
        <v>#VALUE!</v>
      </c>
      <c r="CZ115" s="14" t="e">
        <f t="shared" si="1557"/>
        <v>#VALUE!</v>
      </c>
      <c r="DA115" s="14" t="e">
        <f t="shared" si="1557"/>
        <v>#VALUE!</v>
      </c>
      <c r="DB115" s="2">
        <f t="shared" si="1175"/>
        <v>0</v>
      </c>
      <c r="DC115" s="2">
        <f t="shared" si="1176"/>
        <v>0</v>
      </c>
      <c r="DD115" s="2">
        <f t="shared" si="1177"/>
        <v>0</v>
      </c>
      <c r="DE115" s="2">
        <f t="shared" si="1178"/>
        <v>0</v>
      </c>
      <c r="DF115" s="2">
        <f t="shared" si="1179"/>
        <v>0</v>
      </c>
      <c r="DG115" s="2">
        <f t="shared" si="1180"/>
        <v>0</v>
      </c>
      <c r="DH115" s="2">
        <f t="shared" si="1181"/>
        <v>0</v>
      </c>
      <c r="DI115" s="2">
        <f t="shared" si="1182"/>
        <v>0</v>
      </c>
      <c r="DJ115" s="2">
        <f t="shared" si="1183"/>
        <v>0</v>
      </c>
      <c r="DK115" s="2">
        <f t="shared" si="1184"/>
        <v>0</v>
      </c>
      <c r="DL115" s="2">
        <f t="shared" si="1185"/>
        <v>0</v>
      </c>
      <c r="DM115" s="2">
        <f t="shared" si="1186"/>
        <v>0</v>
      </c>
      <c r="DN115" s="2">
        <f t="shared" si="1187"/>
        <v>0</v>
      </c>
      <c r="DO115" s="2">
        <f t="shared" si="1188"/>
        <v>0</v>
      </c>
      <c r="DP115" s="2">
        <f t="shared" si="1189"/>
        <v>0</v>
      </c>
      <c r="DQ115" s="2">
        <f t="shared" si="1190"/>
        <v>0</v>
      </c>
      <c r="DR115" s="2">
        <f t="shared" si="1191"/>
        <v>0</v>
      </c>
      <c r="DS115" s="2">
        <f t="shared" si="1192"/>
        <v>0</v>
      </c>
      <c r="DT115" s="2">
        <f t="shared" si="1193"/>
        <v>0</v>
      </c>
      <c r="DU115" s="2">
        <f t="shared" si="1194"/>
        <v>0</v>
      </c>
      <c r="DV115" s="2">
        <f t="shared" si="1195"/>
        <v>0</v>
      </c>
      <c r="DW115" s="2">
        <f t="shared" si="1196"/>
        <v>0</v>
      </c>
      <c r="DX115" s="2">
        <f t="shared" si="1197"/>
        <v>0</v>
      </c>
      <c r="DY115" s="2">
        <f t="shared" si="1198"/>
        <v>0</v>
      </c>
      <c r="DZ115" s="2">
        <f t="shared" si="1199"/>
        <v>0</v>
      </c>
      <c r="EA115" s="2">
        <f t="shared" si="1200"/>
        <v>0</v>
      </c>
      <c r="EB115" s="2">
        <f t="shared" si="1201"/>
        <v>0</v>
      </c>
      <c r="EC115" s="2">
        <f t="shared" si="1202"/>
        <v>0</v>
      </c>
      <c r="ED115" s="2">
        <f t="shared" si="1203"/>
        <v>0</v>
      </c>
      <c r="EE115" s="2">
        <f t="shared" si="1204"/>
        <v>0</v>
      </c>
      <c r="EF115" s="2">
        <f t="shared" si="1205"/>
        <v>0</v>
      </c>
      <c r="EG115" s="2">
        <f t="shared" si="1206"/>
        <v>0</v>
      </c>
      <c r="EH115" s="2">
        <f t="shared" si="1207"/>
        <v>0</v>
      </c>
      <c r="EI115" s="2">
        <f t="shared" si="1208"/>
        <v>0</v>
      </c>
      <c r="EJ115" s="2">
        <f t="shared" si="1209"/>
        <v>0</v>
      </c>
      <c r="EK115" s="2">
        <f t="shared" si="1210"/>
        <v>0</v>
      </c>
      <c r="EL115" s="2">
        <f t="shared" si="1211"/>
        <v>0</v>
      </c>
      <c r="EM115" s="2">
        <f t="shared" si="1212"/>
        <v>0</v>
      </c>
      <c r="EN115" s="2">
        <f t="shared" si="1213"/>
        <v>0</v>
      </c>
      <c r="EO115" s="2">
        <f t="shared" si="1214"/>
        <v>0</v>
      </c>
      <c r="EP115" s="2">
        <f t="shared" si="1215"/>
        <v>0</v>
      </c>
      <c r="EQ115" s="2">
        <f t="shared" si="1216"/>
        <v>0</v>
      </c>
      <c r="ER115" s="2">
        <f t="shared" si="1217"/>
        <v>0</v>
      </c>
      <c r="ES115" s="2">
        <f t="shared" si="1218"/>
        <v>0</v>
      </c>
      <c r="ET115" s="2">
        <f t="shared" si="1219"/>
        <v>0</v>
      </c>
      <c r="EU115" s="2">
        <f t="shared" si="1220"/>
        <v>0</v>
      </c>
      <c r="EV115" s="2">
        <f t="shared" si="1221"/>
        <v>0</v>
      </c>
      <c r="EW115" s="2">
        <f t="shared" si="1222"/>
        <v>0</v>
      </c>
      <c r="EX115" s="2">
        <f t="shared" si="1338"/>
        <v>1</v>
      </c>
      <c r="EY115" s="2" t="e">
        <f t="shared" si="1339"/>
        <v>#VALUE!</v>
      </c>
      <c r="EZ115" s="2" t="e">
        <f t="shared" si="1340"/>
        <v>#VALUE!</v>
      </c>
      <c r="FA115" s="2" t="e">
        <f t="shared" si="1341"/>
        <v>#VALUE!</v>
      </c>
      <c r="FB115" s="2" t="e">
        <f t="shared" si="1342"/>
        <v>#VALUE!</v>
      </c>
      <c r="FC115" s="2" t="e">
        <f t="shared" si="1343"/>
        <v>#VALUE!</v>
      </c>
      <c r="FD115" s="2" t="e">
        <f t="shared" si="1344"/>
        <v>#VALUE!</v>
      </c>
      <c r="FE115" s="2" t="e">
        <f t="shared" si="1345"/>
        <v>#VALUE!</v>
      </c>
      <c r="FF115" s="2" t="e">
        <f t="shared" si="1346"/>
        <v>#VALUE!</v>
      </c>
      <c r="FG115" s="2" t="e">
        <f t="shared" si="1347"/>
        <v>#VALUE!</v>
      </c>
      <c r="FH115" s="2" t="e">
        <f t="shared" si="1348"/>
        <v>#VALUE!</v>
      </c>
      <c r="FI115" s="2" t="e">
        <f t="shared" si="1349"/>
        <v>#VALUE!</v>
      </c>
      <c r="FJ115" s="2" t="e">
        <f t="shared" si="1350"/>
        <v>#VALUE!</v>
      </c>
      <c r="FK115" s="2" t="e">
        <f t="shared" si="1351"/>
        <v>#VALUE!</v>
      </c>
      <c r="FL115" s="2" t="e">
        <f t="shared" si="1352"/>
        <v>#VALUE!</v>
      </c>
      <c r="FM115" s="2" t="e">
        <f t="shared" si="1353"/>
        <v>#VALUE!</v>
      </c>
      <c r="FN115" s="2" t="e">
        <f t="shared" si="1354"/>
        <v>#VALUE!</v>
      </c>
      <c r="FO115" s="2" t="e">
        <f t="shared" si="1355"/>
        <v>#VALUE!</v>
      </c>
      <c r="FP115" s="2" t="e">
        <f t="shared" si="1356"/>
        <v>#VALUE!</v>
      </c>
      <c r="FQ115" s="2" t="e">
        <f t="shared" si="1357"/>
        <v>#VALUE!</v>
      </c>
      <c r="FR115" s="2" t="e">
        <f t="shared" si="1358"/>
        <v>#VALUE!</v>
      </c>
      <c r="FS115" s="2" t="e">
        <f t="shared" si="1359"/>
        <v>#VALUE!</v>
      </c>
      <c r="FT115" s="2" t="e">
        <f t="shared" si="1360"/>
        <v>#VALUE!</v>
      </c>
      <c r="FU115" s="2" t="e">
        <f t="shared" si="1361"/>
        <v>#VALUE!</v>
      </c>
      <c r="FV115" s="2">
        <f t="shared" si="1362"/>
        <v>1</v>
      </c>
      <c r="FW115" s="2" t="e">
        <f t="shared" si="1363"/>
        <v>#VALUE!</v>
      </c>
      <c r="FX115" s="2" t="e">
        <f t="shared" si="1364"/>
        <v>#VALUE!</v>
      </c>
      <c r="FY115" s="2" t="e">
        <f t="shared" si="1365"/>
        <v>#VALUE!</v>
      </c>
      <c r="FZ115" s="2" t="e">
        <f t="shared" si="1366"/>
        <v>#VALUE!</v>
      </c>
      <c r="GA115" s="2" t="e">
        <f t="shared" si="1367"/>
        <v>#VALUE!</v>
      </c>
      <c r="GB115" s="2" t="e">
        <f t="shared" si="1368"/>
        <v>#VALUE!</v>
      </c>
      <c r="GC115" s="2" t="e">
        <f t="shared" si="1369"/>
        <v>#VALUE!</v>
      </c>
      <c r="GD115" s="2" t="e">
        <f t="shared" si="1370"/>
        <v>#VALUE!</v>
      </c>
      <c r="GE115" s="2" t="e">
        <f t="shared" si="1371"/>
        <v>#VALUE!</v>
      </c>
      <c r="GF115" s="2" t="e">
        <f t="shared" si="1372"/>
        <v>#VALUE!</v>
      </c>
      <c r="GG115" s="2" t="e">
        <f t="shared" si="1373"/>
        <v>#VALUE!</v>
      </c>
      <c r="GH115" s="2" t="e">
        <f t="shared" si="1374"/>
        <v>#VALUE!</v>
      </c>
      <c r="GI115" s="2" t="e">
        <f t="shared" si="1375"/>
        <v>#VALUE!</v>
      </c>
      <c r="GJ115" s="2" t="e">
        <f t="shared" si="1376"/>
        <v>#VALUE!</v>
      </c>
      <c r="GK115" s="2" t="e">
        <f t="shared" si="1377"/>
        <v>#VALUE!</v>
      </c>
      <c r="GL115" s="2" t="e">
        <f t="shared" si="1378"/>
        <v>#VALUE!</v>
      </c>
      <c r="GM115" s="2" t="e">
        <f t="shared" si="1379"/>
        <v>#VALUE!</v>
      </c>
      <c r="GN115" s="2" t="e">
        <f t="shared" si="1380"/>
        <v>#VALUE!</v>
      </c>
      <c r="GO115" s="2" t="e">
        <f t="shared" si="1381"/>
        <v>#VALUE!</v>
      </c>
      <c r="GP115" s="2" t="e">
        <f t="shared" si="1382"/>
        <v>#VALUE!</v>
      </c>
      <c r="GQ115" s="2" t="e">
        <f t="shared" si="1383"/>
        <v>#VALUE!</v>
      </c>
      <c r="GR115" s="2" t="e">
        <f t="shared" si="1384"/>
        <v>#VALUE!</v>
      </c>
      <c r="GS115" s="2" t="e">
        <f t="shared" si="1385"/>
        <v>#VALUE!</v>
      </c>
      <c r="GT115" s="2">
        <f t="shared" si="1386"/>
        <v>1</v>
      </c>
      <c r="GU115" s="2" t="e">
        <f t="shared" si="1387"/>
        <v>#VALUE!</v>
      </c>
      <c r="GV115" s="2" t="e">
        <f t="shared" si="1388"/>
        <v>#VALUE!</v>
      </c>
      <c r="GW115" s="2" t="e">
        <f t="shared" si="1389"/>
        <v>#VALUE!</v>
      </c>
      <c r="GX115" s="2" t="e">
        <f t="shared" si="1390"/>
        <v>#VALUE!</v>
      </c>
      <c r="GY115" s="2" t="e">
        <f t="shared" si="1391"/>
        <v>#VALUE!</v>
      </c>
      <c r="GZ115" s="2" t="e">
        <f t="shared" si="1392"/>
        <v>#VALUE!</v>
      </c>
      <c r="HA115" s="2" t="e">
        <f t="shared" si="1393"/>
        <v>#VALUE!</v>
      </c>
      <c r="HB115" s="2" t="e">
        <f t="shared" si="1394"/>
        <v>#VALUE!</v>
      </c>
      <c r="HC115" s="2" t="e">
        <f t="shared" si="1395"/>
        <v>#VALUE!</v>
      </c>
      <c r="HD115" s="2" t="e">
        <f t="shared" si="1396"/>
        <v>#VALUE!</v>
      </c>
      <c r="HE115" s="2" t="e">
        <f t="shared" si="1397"/>
        <v>#VALUE!</v>
      </c>
      <c r="HF115" s="2" t="e">
        <f t="shared" si="1398"/>
        <v>#VALUE!</v>
      </c>
      <c r="HG115" s="2" t="e">
        <f t="shared" si="1399"/>
        <v>#VALUE!</v>
      </c>
      <c r="HH115" s="2" t="e">
        <f t="shared" si="1400"/>
        <v>#VALUE!</v>
      </c>
      <c r="HI115" s="2" t="e">
        <f t="shared" si="1401"/>
        <v>#VALUE!</v>
      </c>
      <c r="HJ115" s="2" t="e">
        <f t="shared" si="1402"/>
        <v>#VALUE!</v>
      </c>
      <c r="HK115" s="2" t="e">
        <f t="shared" si="1403"/>
        <v>#VALUE!</v>
      </c>
      <c r="HL115" s="2" t="e">
        <f t="shared" si="1404"/>
        <v>#VALUE!</v>
      </c>
      <c r="HM115" s="2" t="e">
        <f t="shared" si="1405"/>
        <v>#VALUE!</v>
      </c>
      <c r="HN115" s="2" t="e">
        <f t="shared" si="1406"/>
        <v>#VALUE!</v>
      </c>
      <c r="HO115" s="2" t="e">
        <f t="shared" si="1407"/>
        <v>#VALUE!</v>
      </c>
      <c r="HP115" s="2" t="e">
        <f t="shared" si="1408"/>
        <v>#VALUE!</v>
      </c>
      <c r="HQ115" s="2" t="e">
        <f t="shared" si="1409"/>
        <v>#VALUE!</v>
      </c>
      <c r="HR115" s="2">
        <f t="shared" si="1410"/>
        <v>1</v>
      </c>
      <c r="HS115" s="2" t="e">
        <f t="shared" si="1411"/>
        <v>#VALUE!</v>
      </c>
      <c r="HT115" s="2" t="e">
        <f t="shared" si="1412"/>
        <v>#VALUE!</v>
      </c>
      <c r="HU115" s="2" t="e">
        <f t="shared" si="1413"/>
        <v>#VALUE!</v>
      </c>
      <c r="HV115" s="2" t="e">
        <f t="shared" si="1414"/>
        <v>#VALUE!</v>
      </c>
      <c r="HW115" s="2" t="e">
        <f t="shared" si="1415"/>
        <v>#VALUE!</v>
      </c>
      <c r="HX115" s="2" t="e">
        <f t="shared" si="1416"/>
        <v>#VALUE!</v>
      </c>
      <c r="HY115" s="2" t="e">
        <f t="shared" si="1417"/>
        <v>#VALUE!</v>
      </c>
      <c r="HZ115" s="2" t="e">
        <f t="shared" si="1418"/>
        <v>#VALUE!</v>
      </c>
      <c r="IA115" s="2" t="e">
        <f t="shared" si="1419"/>
        <v>#VALUE!</v>
      </c>
      <c r="IB115" s="2" t="e">
        <f t="shared" si="1420"/>
        <v>#VALUE!</v>
      </c>
      <c r="IC115" s="2" t="e">
        <f t="shared" si="1421"/>
        <v>#VALUE!</v>
      </c>
      <c r="ID115" s="2" t="e">
        <f t="shared" si="1422"/>
        <v>#VALUE!</v>
      </c>
      <c r="IE115" s="2" t="e">
        <f t="shared" si="1423"/>
        <v>#VALUE!</v>
      </c>
      <c r="IF115" s="2" t="e">
        <f t="shared" si="1424"/>
        <v>#VALUE!</v>
      </c>
      <c r="IG115" s="2" t="e">
        <f t="shared" si="1425"/>
        <v>#VALUE!</v>
      </c>
      <c r="IH115" s="2" t="e">
        <f t="shared" si="1426"/>
        <v>#VALUE!</v>
      </c>
      <c r="II115" s="2" t="e">
        <f t="shared" si="1427"/>
        <v>#VALUE!</v>
      </c>
      <c r="IJ115" s="2" t="e">
        <f t="shared" si="1428"/>
        <v>#VALUE!</v>
      </c>
      <c r="IK115" s="2" t="e">
        <f t="shared" si="1429"/>
        <v>#VALUE!</v>
      </c>
      <c r="IL115" s="2" t="e">
        <f t="shared" si="1430"/>
        <v>#VALUE!</v>
      </c>
      <c r="IM115" s="2" t="e">
        <f t="shared" si="1431"/>
        <v>#VALUE!</v>
      </c>
      <c r="IN115" s="2" t="e">
        <f t="shared" si="1432"/>
        <v>#VALUE!</v>
      </c>
      <c r="IO115" s="2" t="e">
        <f t="shared" si="1433"/>
        <v>#VALUE!</v>
      </c>
      <c r="IP115" s="2">
        <f t="shared" si="1434"/>
        <v>0</v>
      </c>
      <c r="IQ115" s="2" t="e">
        <f t="shared" si="1435"/>
        <v>#VALUE!</v>
      </c>
      <c r="IR115" s="2" t="e">
        <f t="shared" si="1436"/>
        <v>#VALUE!</v>
      </c>
      <c r="IS115" s="2" t="e">
        <f t="shared" si="1437"/>
        <v>#VALUE!</v>
      </c>
      <c r="IT115" s="2" t="e">
        <f t="shared" si="1438"/>
        <v>#VALUE!</v>
      </c>
      <c r="IU115" s="2" t="e">
        <f t="shared" si="1439"/>
        <v>#VALUE!</v>
      </c>
      <c r="IV115" s="2" t="e">
        <f t="shared" si="1440"/>
        <v>#VALUE!</v>
      </c>
      <c r="IW115" s="2" t="e">
        <f t="shared" si="1441"/>
        <v>#VALUE!</v>
      </c>
      <c r="IX115" s="2" t="e">
        <f t="shared" si="1442"/>
        <v>#VALUE!</v>
      </c>
      <c r="IY115" s="2" t="e">
        <f t="shared" si="1443"/>
        <v>#VALUE!</v>
      </c>
      <c r="IZ115" s="2" t="e">
        <f t="shared" si="1444"/>
        <v>#VALUE!</v>
      </c>
      <c r="JA115" s="2" t="e">
        <f t="shared" si="1445"/>
        <v>#VALUE!</v>
      </c>
      <c r="JB115" s="2" t="e">
        <f t="shared" si="1446"/>
        <v>#VALUE!</v>
      </c>
      <c r="JC115" s="2" t="e">
        <f t="shared" si="1447"/>
        <v>#VALUE!</v>
      </c>
      <c r="JD115" s="2" t="e">
        <f t="shared" si="1448"/>
        <v>#VALUE!</v>
      </c>
      <c r="JE115" s="2" t="e">
        <f t="shared" si="1449"/>
        <v>#VALUE!</v>
      </c>
      <c r="JF115" s="2" t="e">
        <f t="shared" si="1450"/>
        <v>#VALUE!</v>
      </c>
      <c r="JG115" s="2" t="e">
        <f t="shared" si="1451"/>
        <v>#VALUE!</v>
      </c>
      <c r="JH115" s="2" t="e">
        <f t="shared" si="1452"/>
        <v>#VALUE!</v>
      </c>
      <c r="JI115" s="2" t="e">
        <f t="shared" si="1453"/>
        <v>#VALUE!</v>
      </c>
      <c r="JJ115" s="2" t="e">
        <f t="shared" si="1454"/>
        <v>#VALUE!</v>
      </c>
      <c r="JK115" s="2" t="e">
        <f t="shared" si="1455"/>
        <v>#VALUE!</v>
      </c>
      <c r="JL115" s="2" t="e">
        <f t="shared" si="1456"/>
        <v>#VALUE!</v>
      </c>
      <c r="JM115" s="2" t="e">
        <f t="shared" si="1457"/>
        <v>#VALUE!</v>
      </c>
      <c r="JN115" s="2">
        <f t="shared" si="1458"/>
        <v>0</v>
      </c>
      <c r="JO115" s="2" t="e">
        <f t="shared" si="1459"/>
        <v>#VALUE!</v>
      </c>
      <c r="JP115" s="2" t="e">
        <f t="shared" si="1460"/>
        <v>#VALUE!</v>
      </c>
      <c r="JQ115" s="2" t="e">
        <f t="shared" si="1461"/>
        <v>#VALUE!</v>
      </c>
      <c r="JR115" s="2" t="e">
        <f t="shared" si="1462"/>
        <v>#VALUE!</v>
      </c>
      <c r="JS115" s="2" t="e">
        <f t="shared" si="1463"/>
        <v>#VALUE!</v>
      </c>
      <c r="JT115" s="2" t="e">
        <f t="shared" si="1464"/>
        <v>#VALUE!</v>
      </c>
      <c r="JU115" s="2" t="e">
        <f t="shared" si="1465"/>
        <v>#VALUE!</v>
      </c>
      <c r="JV115" s="2" t="e">
        <f t="shared" si="1466"/>
        <v>#VALUE!</v>
      </c>
      <c r="JW115" s="2" t="e">
        <f t="shared" si="1467"/>
        <v>#VALUE!</v>
      </c>
      <c r="JX115" s="2" t="e">
        <f t="shared" si="1468"/>
        <v>#VALUE!</v>
      </c>
      <c r="JY115" s="2" t="e">
        <f t="shared" si="1469"/>
        <v>#VALUE!</v>
      </c>
      <c r="JZ115" s="2" t="e">
        <f t="shared" si="1470"/>
        <v>#VALUE!</v>
      </c>
      <c r="KA115" s="2" t="e">
        <f t="shared" si="1471"/>
        <v>#VALUE!</v>
      </c>
      <c r="KB115" s="2" t="e">
        <f t="shared" si="1472"/>
        <v>#VALUE!</v>
      </c>
      <c r="KC115" s="2" t="e">
        <f t="shared" si="1473"/>
        <v>#VALUE!</v>
      </c>
      <c r="KD115" s="2" t="e">
        <f t="shared" si="1474"/>
        <v>#VALUE!</v>
      </c>
      <c r="KE115" s="2" t="e">
        <f t="shared" si="1475"/>
        <v>#VALUE!</v>
      </c>
      <c r="KF115" s="2" t="e">
        <f t="shared" si="1476"/>
        <v>#VALUE!</v>
      </c>
      <c r="KG115" s="2" t="e">
        <f t="shared" si="1477"/>
        <v>#VALUE!</v>
      </c>
      <c r="KH115" s="2" t="e">
        <f t="shared" si="1478"/>
        <v>#VALUE!</v>
      </c>
      <c r="KI115" s="2" t="e">
        <f t="shared" si="1479"/>
        <v>#VALUE!</v>
      </c>
      <c r="KJ115" s="2" t="e">
        <f t="shared" si="1480"/>
        <v>#VALUE!</v>
      </c>
      <c r="KK115" s="2" t="e">
        <f t="shared" si="1481"/>
        <v>#VALUE!</v>
      </c>
      <c r="KL115" s="2">
        <f t="shared" si="1482"/>
        <v>0</v>
      </c>
      <c r="KM115" s="2" t="e">
        <f t="shared" si="1483"/>
        <v>#VALUE!</v>
      </c>
      <c r="KN115" s="2" t="e">
        <f t="shared" si="1484"/>
        <v>#VALUE!</v>
      </c>
      <c r="KO115" s="2" t="e">
        <f t="shared" si="1485"/>
        <v>#VALUE!</v>
      </c>
      <c r="KP115" s="2" t="e">
        <f t="shared" si="1486"/>
        <v>#VALUE!</v>
      </c>
      <c r="KQ115" s="2" t="e">
        <f t="shared" si="1487"/>
        <v>#VALUE!</v>
      </c>
      <c r="KR115" s="2" t="e">
        <f t="shared" si="1488"/>
        <v>#VALUE!</v>
      </c>
      <c r="KS115" s="2" t="e">
        <f t="shared" si="1489"/>
        <v>#VALUE!</v>
      </c>
      <c r="KT115" s="2" t="e">
        <f t="shared" si="1490"/>
        <v>#VALUE!</v>
      </c>
      <c r="KU115" s="2" t="e">
        <f t="shared" si="1491"/>
        <v>#VALUE!</v>
      </c>
      <c r="KV115" s="2" t="e">
        <f t="shared" si="1492"/>
        <v>#VALUE!</v>
      </c>
      <c r="KW115" s="2" t="e">
        <f t="shared" si="1493"/>
        <v>#VALUE!</v>
      </c>
      <c r="KX115" s="2" t="e">
        <f t="shared" si="1494"/>
        <v>#VALUE!</v>
      </c>
      <c r="KY115" s="2" t="e">
        <f t="shared" si="1495"/>
        <v>#VALUE!</v>
      </c>
      <c r="KZ115" s="2" t="e">
        <f t="shared" si="1496"/>
        <v>#VALUE!</v>
      </c>
      <c r="LA115" s="2" t="e">
        <f t="shared" si="1497"/>
        <v>#VALUE!</v>
      </c>
      <c r="LB115" s="2" t="e">
        <f t="shared" si="1498"/>
        <v>#VALUE!</v>
      </c>
      <c r="LC115" s="2" t="e">
        <f t="shared" si="1499"/>
        <v>#VALUE!</v>
      </c>
      <c r="LD115" s="2" t="e">
        <f t="shared" si="1500"/>
        <v>#VALUE!</v>
      </c>
      <c r="LE115" s="2" t="e">
        <f t="shared" si="1501"/>
        <v>#VALUE!</v>
      </c>
      <c r="LF115" s="2" t="e">
        <f t="shared" si="1502"/>
        <v>#VALUE!</v>
      </c>
      <c r="LG115" s="2" t="e">
        <f t="shared" si="1503"/>
        <v>#VALUE!</v>
      </c>
      <c r="LH115" s="2" t="e">
        <f t="shared" si="1504"/>
        <v>#VALUE!</v>
      </c>
      <c r="LI115" s="2" t="e">
        <f t="shared" si="1505"/>
        <v>#VALUE!</v>
      </c>
      <c r="LJ115" s="2">
        <f t="shared" si="1506"/>
        <v>0</v>
      </c>
      <c r="LK115" s="2" t="e">
        <f t="shared" si="1507"/>
        <v>#VALUE!</v>
      </c>
      <c r="LL115" s="2" t="e">
        <f t="shared" si="1508"/>
        <v>#VALUE!</v>
      </c>
      <c r="LM115" s="2" t="e">
        <f t="shared" si="1509"/>
        <v>#VALUE!</v>
      </c>
      <c r="LN115" s="2" t="e">
        <f t="shared" si="1510"/>
        <v>#VALUE!</v>
      </c>
      <c r="LO115" s="2" t="e">
        <f t="shared" si="1511"/>
        <v>#VALUE!</v>
      </c>
      <c r="LP115" s="2" t="e">
        <f t="shared" si="1512"/>
        <v>#VALUE!</v>
      </c>
      <c r="LQ115" s="2" t="e">
        <f t="shared" si="1513"/>
        <v>#VALUE!</v>
      </c>
      <c r="LR115" s="2" t="e">
        <f t="shared" si="1514"/>
        <v>#VALUE!</v>
      </c>
      <c r="LS115" s="2" t="e">
        <f t="shared" si="1515"/>
        <v>#VALUE!</v>
      </c>
      <c r="LT115" s="2" t="e">
        <f t="shared" si="1516"/>
        <v>#VALUE!</v>
      </c>
      <c r="LU115" s="2" t="e">
        <f t="shared" si="1517"/>
        <v>#VALUE!</v>
      </c>
      <c r="LV115" s="2" t="e">
        <f t="shared" si="1518"/>
        <v>#VALUE!</v>
      </c>
      <c r="LW115" s="2" t="e">
        <f t="shared" si="1519"/>
        <v>#VALUE!</v>
      </c>
      <c r="LX115" s="2" t="e">
        <f t="shared" si="1520"/>
        <v>#VALUE!</v>
      </c>
      <c r="LY115" s="2" t="e">
        <f t="shared" si="1521"/>
        <v>#VALUE!</v>
      </c>
      <c r="LZ115" s="2" t="e">
        <f t="shared" si="1522"/>
        <v>#VALUE!</v>
      </c>
      <c r="MA115" s="2" t="e">
        <f t="shared" si="1523"/>
        <v>#VALUE!</v>
      </c>
      <c r="MB115" s="2" t="e">
        <f t="shared" si="1524"/>
        <v>#VALUE!</v>
      </c>
      <c r="MC115" s="2" t="e">
        <f t="shared" si="1525"/>
        <v>#VALUE!</v>
      </c>
      <c r="MD115" s="2" t="e">
        <f t="shared" si="1526"/>
        <v>#VALUE!</v>
      </c>
      <c r="ME115" s="2" t="e">
        <f t="shared" si="1527"/>
        <v>#VALUE!</v>
      </c>
      <c r="MF115" s="2" t="e">
        <f t="shared" si="1528"/>
        <v>#VALUE!</v>
      </c>
      <c r="MG115" s="2" t="e">
        <f t="shared" si="1529"/>
        <v>#VALUE!</v>
      </c>
      <c r="MH115" s="2">
        <f t="shared" si="1530"/>
        <v>1</v>
      </c>
      <c r="MI115" s="2" t="e">
        <f t="shared" si="1531"/>
        <v>#VALUE!</v>
      </c>
      <c r="MJ115" s="2" t="e">
        <f t="shared" si="1532"/>
        <v>#VALUE!</v>
      </c>
      <c r="MK115" s="2" t="e">
        <f t="shared" si="1533"/>
        <v>#VALUE!</v>
      </c>
      <c r="ML115" s="2" t="e">
        <f t="shared" si="1534"/>
        <v>#VALUE!</v>
      </c>
      <c r="MM115" s="2" t="e">
        <f t="shared" si="1535"/>
        <v>#VALUE!</v>
      </c>
      <c r="MN115" s="2" t="e">
        <f t="shared" si="1536"/>
        <v>#VALUE!</v>
      </c>
      <c r="MO115" s="2" t="e">
        <f t="shared" si="1537"/>
        <v>#VALUE!</v>
      </c>
      <c r="MP115" s="2" t="e">
        <f t="shared" si="1538"/>
        <v>#VALUE!</v>
      </c>
      <c r="MQ115" s="2" t="e">
        <f t="shared" si="1539"/>
        <v>#VALUE!</v>
      </c>
      <c r="MR115" s="2" t="e">
        <f t="shared" si="1540"/>
        <v>#VALUE!</v>
      </c>
      <c r="MS115" s="2" t="e">
        <f t="shared" si="1541"/>
        <v>#VALUE!</v>
      </c>
      <c r="MT115" s="2" t="e">
        <f t="shared" si="1542"/>
        <v>#VALUE!</v>
      </c>
      <c r="MU115" s="2" t="e">
        <f t="shared" si="1543"/>
        <v>#VALUE!</v>
      </c>
      <c r="MV115" s="2" t="e">
        <f t="shared" si="1544"/>
        <v>#VALUE!</v>
      </c>
      <c r="MW115" s="2" t="e">
        <f t="shared" si="1545"/>
        <v>#VALUE!</v>
      </c>
      <c r="MX115" s="2" t="e">
        <f t="shared" si="1546"/>
        <v>#VALUE!</v>
      </c>
      <c r="MY115" s="2" t="e">
        <f t="shared" si="1547"/>
        <v>#VALUE!</v>
      </c>
      <c r="MZ115" s="2" t="e">
        <f t="shared" si="1548"/>
        <v>#VALUE!</v>
      </c>
      <c r="NA115" s="2" t="e">
        <f t="shared" si="1549"/>
        <v>#VALUE!</v>
      </c>
      <c r="NB115" s="2" t="e">
        <f t="shared" si="1550"/>
        <v>#VALUE!</v>
      </c>
      <c r="NC115" s="2" t="e">
        <f t="shared" si="1551"/>
        <v>#VALUE!</v>
      </c>
      <c r="ND115" s="2" t="e">
        <f t="shared" si="1552"/>
        <v>#VALUE!</v>
      </c>
      <c r="NE115" s="2" t="e">
        <f t="shared" si="1553"/>
        <v>#VALUE!</v>
      </c>
      <c r="NF115" s="2">
        <f t="shared" si="1223"/>
        <v>0</v>
      </c>
      <c r="NG115" s="2">
        <f t="shared" si="1058"/>
        <v>0</v>
      </c>
      <c r="NH115" s="2">
        <f t="shared" si="1059"/>
        <v>0</v>
      </c>
      <c r="NI115" s="2">
        <f t="shared" si="1060"/>
        <v>0</v>
      </c>
      <c r="NJ115" s="2">
        <f t="shared" si="1061"/>
        <v>0</v>
      </c>
      <c r="NK115" s="2">
        <f t="shared" si="1062"/>
        <v>0</v>
      </c>
      <c r="NL115" s="2">
        <f t="shared" si="1063"/>
        <v>0</v>
      </c>
      <c r="NM115" s="2">
        <f t="shared" si="1064"/>
        <v>0</v>
      </c>
      <c r="NN115" s="2">
        <f t="shared" si="1065"/>
        <v>0</v>
      </c>
      <c r="NO115" s="2">
        <f t="shared" si="1066"/>
        <v>0</v>
      </c>
      <c r="NP115" s="2">
        <f t="shared" si="1067"/>
        <v>0</v>
      </c>
      <c r="NQ115" s="2">
        <f t="shared" si="1068"/>
        <v>0</v>
      </c>
      <c r="NR115" s="2">
        <f t="shared" si="1069"/>
        <v>0</v>
      </c>
      <c r="NS115" s="2">
        <f t="shared" si="1070"/>
        <v>0</v>
      </c>
      <c r="NT115" s="2">
        <f t="shared" si="1071"/>
        <v>0</v>
      </c>
      <c r="NU115" s="2">
        <f t="shared" si="1072"/>
        <v>0</v>
      </c>
      <c r="NV115" s="2">
        <f t="shared" si="1073"/>
        <v>0</v>
      </c>
      <c r="NW115" s="2">
        <f t="shared" si="1074"/>
        <v>0</v>
      </c>
      <c r="NX115" s="2">
        <f t="shared" si="1075"/>
        <v>0</v>
      </c>
      <c r="NY115" s="2">
        <f t="shared" si="1076"/>
        <v>0</v>
      </c>
      <c r="NZ115" s="2">
        <f t="shared" si="1077"/>
        <v>0</v>
      </c>
      <c r="OA115" s="2">
        <f t="shared" si="1078"/>
        <v>0</v>
      </c>
      <c r="OB115" s="2">
        <f t="shared" si="1079"/>
        <v>0</v>
      </c>
      <c r="OC115" s="2">
        <f t="shared" si="1080"/>
        <v>0</v>
      </c>
      <c r="OD115" s="2">
        <f>IF(AND(NF115&gt;'Graph Creator'!$K$4,'Detalle de Cuentas'!NF115&lt;='Graph Creator'!$L$4),1,0)</f>
        <v>0</v>
      </c>
      <c r="OE115" s="2">
        <f>IF(AND(NG115&gt;'Graph Creator'!$K$4,'Detalle de Cuentas'!NG115&lt;='Graph Creator'!$L$4),1,0)</f>
        <v>0</v>
      </c>
      <c r="OF115" s="2">
        <f>IF(AND(NH115&gt;'Graph Creator'!$K$4,'Detalle de Cuentas'!NH115&lt;='Graph Creator'!$L$4),1,0)</f>
        <v>0</v>
      </c>
      <c r="OG115" s="2">
        <f>IF(AND(NI115&gt;'Graph Creator'!$K$4,'Detalle de Cuentas'!NI115&lt;='Graph Creator'!$L$4),1,0)</f>
        <v>0</v>
      </c>
      <c r="OH115" s="2">
        <f>IF(AND(NJ115&gt;'Graph Creator'!$K$4,'Detalle de Cuentas'!NJ115&lt;='Graph Creator'!$L$4),1,0)</f>
        <v>0</v>
      </c>
      <c r="OI115" s="2">
        <f>IF(AND(NK115&gt;'Graph Creator'!$K$4,'Detalle de Cuentas'!NK115&lt;='Graph Creator'!$L$4),1,0)</f>
        <v>0</v>
      </c>
      <c r="OJ115" s="2">
        <f>IF(AND(NL115&gt;'Graph Creator'!$K$4,'Detalle de Cuentas'!NL115&lt;='Graph Creator'!$L$4),1,0)</f>
        <v>0</v>
      </c>
      <c r="OK115" s="2">
        <f>IF(AND(NM115&gt;'Graph Creator'!$K$4,'Detalle de Cuentas'!NM115&lt;='Graph Creator'!$L$4),1,0)</f>
        <v>0</v>
      </c>
      <c r="OL115" s="2">
        <f>IF(AND(NN115&gt;'Graph Creator'!$K$4,'Detalle de Cuentas'!NN115&lt;='Graph Creator'!$L$4),1,0)</f>
        <v>0</v>
      </c>
      <c r="OM115" s="2">
        <f>IF(AND(NO115&gt;'Graph Creator'!$K$4,'Detalle de Cuentas'!NO115&lt;='Graph Creator'!$L$4),1,0)</f>
        <v>0</v>
      </c>
      <c r="ON115" s="2">
        <f>IF(AND(NP115&gt;'Graph Creator'!$K$4,'Detalle de Cuentas'!NP115&lt;='Graph Creator'!$L$4),1,0)</f>
        <v>0</v>
      </c>
      <c r="OO115" s="2">
        <f>IF(AND(NQ115&gt;'Graph Creator'!$K$4,'Detalle de Cuentas'!NQ115&lt;='Graph Creator'!$L$4),1,0)</f>
        <v>0</v>
      </c>
      <c r="OP115" s="2">
        <f>IF(AND(NR115&gt;'Graph Creator'!$K$4,'Detalle de Cuentas'!NR115&lt;='Graph Creator'!$L$4),1,0)</f>
        <v>0</v>
      </c>
      <c r="OQ115" s="2">
        <f>IF(AND(NS115&gt;'Graph Creator'!$K$4,'Detalle de Cuentas'!NS115&lt;='Graph Creator'!$L$4),1,0)</f>
        <v>0</v>
      </c>
      <c r="OR115" s="2">
        <f>IF(AND(NT115&gt;'Graph Creator'!$K$4,'Detalle de Cuentas'!NT115&lt;='Graph Creator'!$L$4),1,0)</f>
        <v>0</v>
      </c>
      <c r="OS115" s="2">
        <f>IF(AND(NU115&gt;'Graph Creator'!$K$4,'Detalle de Cuentas'!NU115&lt;='Graph Creator'!$L$4),1,0)</f>
        <v>0</v>
      </c>
      <c r="OT115" s="2">
        <f>IF(AND(NV115&gt;'Graph Creator'!$K$4,'Detalle de Cuentas'!NV115&lt;='Graph Creator'!$L$4),1,0)</f>
        <v>0</v>
      </c>
      <c r="OU115" s="2">
        <f>IF(AND(NW115&gt;'Graph Creator'!$K$4,'Detalle de Cuentas'!NW115&lt;='Graph Creator'!$L$4),1,0)</f>
        <v>0</v>
      </c>
      <c r="OV115" s="2">
        <f>IF(AND(NX115&gt;'Graph Creator'!$K$4,'Detalle de Cuentas'!NX115&lt;='Graph Creator'!$L$4),1,0)</f>
        <v>0</v>
      </c>
      <c r="OW115" s="2">
        <f>IF(AND(NY115&gt;'Graph Creator'!$K$4,'Detalle de Cuentas'!NY115&lt;='Graph Creator'!$L$4),1,0)</f>
        <v>0</v>
      </c>
      <c r="OX115" s="2">
        <f>IF(AND(NZ115&gt;'Graph Creator'!$K$4,'Detalle de Cuentas'!NZ115&lt;='Graph Creator'!$L$4),1,0)</f>
        <v>0</v>
      </c>
      <c r="OY115" s="2">
        <f>IF(AND(OA115&gt;'Graph Creator'!$K$4,'Detalle de Cuentas'!OA115&lt;='Graph Creator'!$L$4),1,0)</f>
        <v>0</v>
      </c>
      <c r="OZ115" s="2">
        <f>IF(AND(OB115&gt;'Graph Creator'!$K$4,'Detalle de Cuentas'!OB115&lt;='Graph Creator'!$L$4),1,0)</f>
        <v>0</v>
      </c>
      <c r="PA115" s="2">
        <f>IF(AND(OC115&gt;'Graph Creator'!$K$4,'Detalle de Cuentas'!OC115&lt;='Graph Creator'!$L$4),1,0)</f>
        <v>0</v>
      </c>
      <c r="PB115" s="2">
        <f>IF(AND(NF115&gt;'Graph Creator'!$L$4,'Detalle de Cuentas'!NF115&lt;='Graph Creator'!$M$4),1,0)</f>
        <v>0</v>
      </c>
      <c r="PC115" s="2">
        <f>IF(AND(NG115&gt;'Graph Creator'!$L$4,'Detalle de Cuentas'!NG115&lt;='Graph Creator'!$M$4),1,0)</f>
        <v>0</v>
      </c>
      <c r="PD115" s="2">
        <f>IF(AND(NH115&gt;'Graph Creator'!$L$4,'Detalle de Cuentas'!NH115&lt;='Graph Creator'!$M$4),1,0)</f>
        <v>0</v>
      </c>
      <c r="PE115" s="2">
        <f>IF(AND(NI115&gt;'Graph Creator'!$L$4,'Detalle de Cuentas'!NI115&lt;='Graph Creator'!$M$4),1,0)</f>
        <v>0</v>
      </c>
      <c r="PF115" s="2">
        <f>IF(AND(NJ115&gt;'Graph Creator'!$L$4,'Detalle de Cuentas'!NJ115&lt;='Graph Creator'!$M$4),1,0)</f>
        <v>0</v>
      </c>
      <c r="PG115" s="2">
        <f>IF(AND(NK115&gt;'Graph Creator'!$L$4,'Detalle de Cuentas'!NK115&lt;='Graph Creator'!$M$4),1,0)</f>
        <v>0</v>
      </c>
      <c r="PH115" s="2">
        <f>IF(AND(NL115&gt;'Graph Creator'!$L$4,'Detalle de Cuentas'!NL115&lt;='Graph Creator'!$M$4),1,0)</f>
        <v>0</v>
      </c>
      <c r="PI115" s="2">
        <f>IF(AND(NM115&gt;'Graph Creator'!$L$4,'Detalle de Cuentas'!NM115&lt;='Graph Creator'!$M$4),1,0)</f>
        <v>0</v>
      </c>
      <c r="PJ115" s="2">
        <f>IF(AND(NN115&gt;'Graph Creator'!$L$4,'Detalle de Cuentas'!NN115&lt;='Graph Creator'!$M$4),1,0)</f>
        <v>0</v>
      </c>
      <c r="PK115" s="2">
        <f>IF(AND(NO115&gt;'Graph Creator'!$L$4,'Detalle de Cuentas'!NO115&lt;='Graph Creator'!$M$4),1,0)</f>
        <v>0</v>
      </c>
      <c r="PL115" s="2">
        <f>IF(AND(NP115&gt;'Graph Creator'!$L$4,'Detalle de Cuentas'!NP115&lt;='Graph Creator'!$M$4),1,0)</f>
        <v>0</v>
      </c>
      <c r="PM115" s="2">
        <f>IF(AND(NQ115&gt;'Graph Creator'!$L$4,'Detalle de Cuentas'!NQ115&lt;='Graph Creator'!$M$4),1,0)</f>
        <v>0</v>
      </c>
      <c r="PN115" s="2">
        <f>IF(AND(NR115&gt;'Graph Creator'!$L$4,'Detalle de Cuentas'!NR115&lt;='Graph Creator'!$M$4),1,0)</f>
        <v>0</v>
      </c>
      <c r="PO115" s="2">
        <f>IF(AND(NS115&gt;'Graph Creator'!$L$4,'Detalle de Cuentas'!NS115&lt;='Graph Creator'!$M$4),1,0)</f>
        <v>0</v>
      </c>
      <c r="PP115" s="2">
        <f>IF(AND(NT115&gt;'Graph Creator'!$L$4,'Detalle de Cuentas'!NT115&lt;='Graph Creator'!$M$4),1,0)</f>
        <v>0</v>
      </c>
      <c r="PQ115" s="2">
        <f>IF(AND(NU115&gt;'Graph Creator'!$L$4,'Detalle de Cuentas'!NU115&lt;='Graph Creator'!$M$4),1,0)</f>
        <v>0</v>
      </c>
      <c r="PR115" s="2">
        <f>IF(AND(NV115&gt;'Graph Creator'!$L$4,'Detalle de Cuentas'!NV115&lt;='Graph Creator'!$M$4),1,0)</f>
        <v>0</v>
      </c>
      <c r="PS115" s="2">
        <f>IF(AND(NW115&gt;'Graph Creator'!$L$4,'Detalle de Cuentas'!NW115&lt;='Graph Creator'!$M$4),1,0)</f>
        <v>0</v>
      </c>
      <c r="PT115" s="2">
        <f>IF(AND(NX115&gt;'Graph Creator'!$L$4,'Detalle de Cuentas'!NX115&lt;='Graph Creator'!$M$4),1,0)</f>
        <v>0</v>
      </c>
      <c r="PU115" s="2">
        <f>IF(AND(NY115&gt;'Graph Creator'!$L$4,'Detalle de Cuentas'!NY115&lt;='Graph Creator'!$M$4),1,0)</f>
        <v>0</v>
      </c>
      <c r="PV115" s="2">
        <f>IF(AND(NZ115&gt;'Graph Creator'!$L$4,'Detalle de Cuentas'!NZ115&lt;='Graph Creator'!$M$4),1,0)</f>
        <v>0</v>
      </c>
      <c r="PW115" s="2">
        <f>IF(AND(OA115&gt;'Graph Creator'!$L$4,'Detalle de Cuentas'!OA115&lt;='Graph Creator'!$M$4),1,0)</f>
        <v>0</v>
      </c>
      <c r="PX115" s="2">
        <f>IF(AND(OB115&gt;'Graph Creator'!$L$4,'Detalle de Cuentas'!OB115&lt;='Graph Creator'!$M$4),1,0)</f>
        <v>0</v>
      </c>
      <c r="PY115" s="2">
        <f>IF(AND(OC115&gt;'Graph Creator'!$L$4,'Detalle de Cuentas'!OC115&lt;='Graph Creator'!$M$4),1,0)</f>
        <v>0</v>
      </c>
      <c r="PZ115" s="2">
        <f>IF(AND(NF115&gt;'Graph Creator'!$M$4,'Detalle de Cuentas'!NF115&lt;='Graph Creator'!$N$4),1,0)</f>
        <v>0</v>
      </c>
      <c r="QA115" s="2">
        <f>IF(AND(NG115&gt;'Graph Creator'!$M$4,'Detalle de Cuentas'!NG115&lt;='Graph Creator'!$N$4),1,0)</f>
        <v>0</v>
      </c>
      <c r="QB115" s="2">
        <f>IF(AND(NH115&gt;'Graph Creator'!$M$4,'Detalle de Cuentas'!NH115&lt;='Graph Creator'!$N$4),1,0)</f>
        <v>0</v>
      </c>
      <c r="QC115" s="2">
        <f>IF(AND(NI115&gt;'Graph Creator'!$M$4,'Detalle de Cuentas'!NI115&lt;='Graph Creator'!$N$4),1,0)</f>
        <v>0</v>
      </c>
      <c r="QD115" s="2">
        <f>IF(AND(NJ115&gt;'Graph Creator'!$M$4,'Detalle de Cuentas'!NJ115&lt;='Graph Creator'!$N$4),1,0)</f>
        <v>0</v>
      </c>
      <c r="QE115" s="2">
        <f>IF(AND(NK115&gt;'Graph Creator'!$M$4,'Detalle de Cuentas'!NK115&lt;='Graph Creator'!$N$4),1,0)</f>
        <v>0</v>
      </c>
      <c r="QF115" s="2">
        <f>IF(AND(NL115&gt;'Graph Creator'!$M$4,'Detalle de Cuentas'!NL115&lt;='Graph Creator'!$N$4),1,0)</f>
        <v>0</v>
      </c>
      <c r="QG115" s="2">
        <f>IF(AND(NM115&gt;'Graph Creator'!$M$4,'Detalle de Cuentas'!NM115&lt;='Graph Creator'!$N$4),1,0)</f>
        <v>0</v>
      </c>
      <c r="QH115" s="2">
        <f>IF(AND(NN115&gt;'Graph Creator'!$M$4,'Detalle de Cuentas'!NN115&lt;='Graph Creator'!$N$4),1,0)</f>
        <v>0</v>
      </c>
      <c r="QI115" s="2">
        <f>IF(AND(NO115&gt;'Graph Creator'!$M$4,'Detalle de Cuentas'!NO115&lt;='Graph Creator'!$N$4),1,0)</f>
        <v>0</v>
      </c>
      <c r="QJ115" s="2">
        <f>IF(AND(NP115&gt;'Graph Creator'!$M$4,'Detalle de Cuentas'!NP115&lt;='Graph Creator'!$N$4),1,0)</f>
        <v>0</v>
      </c>
      <c r="QK115" s="2">
        <f>IF(AND(NQ115&gt;'Graph Creator'!$M$4,'Detalle de Cuentas'!NQ115&lt;='Graph Creator'!$N$4),1,0)</f>
        <v>0</v>
      </c>
      <c r="QL115" s="2">
        <f>IF(AND(NR115&gt;'Graph Creator'!$M$4,'Detalle de Cuentas'!NR115&lt;='Graph Creator'!$N$4),1,0)</f>
        <v>0</v>
      </c>
      <c r="QM115" s="2">
        <f>IF(AND(NS115&gt;'Graph Creator'!$M$4,'Detalle de Cuentas'!NS115&lt;='Graph Creator'!$N$4),1,0)</f>
        <v>0</v>
      </c>
      <c r="QN115" s="2">
        <f>IF(AND(NT115&gt;'Graph Creator'!$M$4,'Detalle de Cuentas'!NT115&lt;='Graph Creator'!$N$4),1,0)</f>
        <v>0</v>
      </c>
      <c r="QO115" s="2">
        <f>IF(AND(NU115&gt;'Graph Creator'!$M$4,'Detalle de Cuentas'!NU115&lt;='Graph Creator'!$N$4),1,0)</f>
        <v>0</v>
      </c>
      <c r="QP115" s="2">
        <f>IF(AND(NV115&gt;'Graph Creator'!$M$4,'Detalle de Cuentas'!NV115&lt;='Graph Creator'!$N$4),1,0)</f>
        <v>0</v>
      </c>
      <c r="QQ115" s="2">
        <f>IF(AND(NW115&gt;'Graph Creator'!$M$4,'Detalle de Cuentas'!NW115&lt;='Graph Creator'!$N$4),1,0)</f>
        <v>0</v>
      </c>
      <c r="QR115" s="2">
        <f>IF(AND(NX115&gt;'Graph Creator'!$M$4,'Detalle de Cuentas'!NX115&lt;='Graph Creator'!$N$4),1,0)</f>
        <v>0</v>
      </c>
      <c r="QS115" s="2">
        <f>IF(AND(NY115&gt;'Graph Creator'!$M$4,'Detalle de Cuentas'!NY115&lt;='Graph Creator'!$N$4),1,0)</f>
        <v>0</v>
      </c>
      <c r="QT115" s="2">
        <f>IF(AND(NZ115&gt;'Graph Creator'!$M$4,'Detalle de Cuentas'!NZ115&lt;='Graph Creator'!$N$4),1,0)</f>
        <v>0</v>
      </c>
      <c r="QU115" s="2">
        <f>IF(AND(OA115&gt;'Graph Creator'!$M$4,'Detalle de Cuentas'!OA115&lt;='Graph Creator'!$N$4),1,0)</f>
        <v>0</v>
      </c>
      <c r="QV115" s="2">
        <f>IF(AND(OB115&gt;'Graph Creator'!$M$4,'Detalle de Cuentas'!OB115&lt;='Graph Creator'!$N$4),1,0)</f>
        <v>0</v>
      </c>
      <c r="QW115" s="2">
        <f>IF(AND(OC115&gt;'Graph Creator'!$M$4,'Detalle de Cuentas'!OC115&lt;='Graph Creator'!$N$4),1,0)</f>
        <v>0</v>
      </c>
      <c r="QX115" s="2">
        <f>IF(AND(NF115&gt;'Graph Creator'!$N$4,'Detalle de Cuentas'!NF115&lt;='Graph Creator'!$O$4),1,0)</f>
        <v>0</v>
      </c>
      <c r="QY115" s="2">
        <f>IF(AND(NG115&gt;'Graph Creator'!$N$4,'Detalle de Cuentas'!NG115&lt;='Graph Creator'!$O$4),1,0)</f>
        <v>0</v>
      </c>
      <c r="QZ115" s="2">
        <f>IF(AND(NH115&gt;'Graph Creator'!$N$4,'Detalle de Cuentas'!NH115&lt;='Graph Creator'!$O$4),1,0)</f>
        <v>0</v>
      </c>
      <c r="RA115" s="2">
        <f>IF(AND(NI115&gt;'Graph Creator'!$N$4,'Detalle de Cuentas'!NI115&lt;='Graph Creator'!$O$4),1,0)</f>
        <v>0</v>
      </c>
      <c r="RB115" s="2">
        <f>IF(AND(NJ115&gt;'Graph Creator'!$N$4,'Detalle de Cuentas'!NJ115&lt;='Graph Creator'!$O$4),1,0)</f>
        <v>0</v>
      </c>
      <c r="RC115" s="2">
        <f>IF(AND(NK115&gt;'Graph Creator'!$N$4,'Detalle de Cuentas'!NK115&lt;='Graph Creator'!$O$4),1,0)</f>
        <v>0</v>
      </c>
      <c r="RD115" s="2">
        <f>IF(AND(NL115&gt;'Graph Creator'!$N$4,'Detalle de Cuentas'!NL115&lt;='Graph Creator'!$O$4),1,0)</f>
        <v>0</v>
      </c>
      <c r="RE115" s="2">
        <f>IF(AND(NM115&gt;'Graph Creator'!$N$4,'Detalle de Cuentas'!NM115&lt;='Graph Creator'!$O$4),1,0)</f>
        <v>0</v>
      </c>
      <c r="RF115" s="2">
        <f>IF(AND(NN115&gt;'Graph Creator'!$N$4,'Detalle de Cuentas'!NN115&lt;='Graph Creator'!$O$4),1,0)</f>
        <v>0</v>
      </c>
      <c r="RG115" s="2">
        <f>IF(AND(NO115&gt;'Graph Creator'!$N$4,'Detalle de Cuentas'!NO115&lt;='Graph Creator'!$O$4),1,0)</f>
        <v>0</v>
      </c>
      <c r="RH115" s="2">
        <f>IF(AND(NP115&gt;'Graph Creator'!$N$4,'Detalle de Cuentas'!NP115&lt;='Graph Creator'!$O$4),1,0)</f>
        <v>0</v>
      </c>
      <c r="RI115" s="2">
        <f>IF(AND(NQ115&gt;'Graph Creator'!$N$4,'Detalle de Cuentas'!NQ115&lt;='Graph Creator'!$O$4),1,0)</f>
        <v>0</v>
      </c>
      <c r="RJ115" s="2">
        <f>IF(AND(NR115&gt;'Graph Creator'!$N$4,'Detalle de Cuentas'!NR115&lt;='Graph Creator'!$O$4),1,0)</f>
        <v>0</v>
      </c>
      <c r="RK115" s="2">
        <f>IF(AND(NS115&gt;'Graph Creator'!$N$4,'Detalle de Cuentas'!NS115&lt;='Graph Creator'!$O$4),1,0)</f>
        <v>0</v>
      </c>
      <c r="RL115" s="2">
        <f>IF(AND(NT115&gt;'Graph Creator'!$N$4,'Detalle de Cuentas'!NT115&lt;='Graph Creator'!$O$4),1,0)</f>
        <v>0</v>
      </c>
      <c r="RM115" s="2">
        <f>IF(AND(NU115&gt;'Graph Creator'!$N$4,'Detalle de Cuentas'!NU115&lt;='Graph Creator'!$O$4),1,0)</f>
        <v>0</v>
      </c>
      <c r="RN115" s="2">
        <f>IF(AND(NV115&gt;'Graph Creator'!$N$4,'Detalle de Cuentas'!NV115&lt;='Graph Creator'!$O$4),1,0)</f>
        <v>0</v>
      </c>
      <c r="RO115" s="2">
        <f>IF(AND(NW115&gt;'Graph Creator'!$N$4,'Detalle de Cuentas'!NW115&lt;='Graph Creator'!$O$4),1,0)</f>
        <v>0</v>
      </c>
      <c r="RP115" s="2">
        <f>IF(AND(NX115&gt;'Graph Creator'!$N$4,'Detalle de Cuentas'!NX115&lt;='Graph Creator'!$O$4),1,0)</f>
        <v>0</v>
      </c>
      <c r="RQ115" s="2">
        <f>IF(AND(NY115&gt;'Graph Creator'!$N$4,'Detalle de Cuentas'!NY115&lt;='Graph Creator'!$O$4),1,0)</f>
        <v>0</v>
      </c>
      <c r="RR115" s="2">
        <f>IF(AND(NZ115&gt;'Graph Creator'!$N$4,'Detalle de Cuentas'!NZ115&lt;='Graph Creator'!$O$4),1,0)</f>
        <v>0</v>
      </c>
      <c r="RS115" s="2">
        <f>IF(AND(OA115&gt;'Graph Creator'!$N$4,'Detalle de Cuentas'!OA115&lt;='Graph Creator'!$O$4),1,0)</f>
        <v>0</v>
      </c>
      <c r="RT115" s="2">
        <f>IF(AND(OB115&gt;'Graph Creator'!$N$4,'Detalle de Cuentas'!OB115&lt;='Graph Creator'!$O$4),1,0)</f>
        <v>0</v>
      </c>
      <c r="RU115" s="2">
        <f>IF(AND(OC115&gt;'Graph Creator'!$N$4,'Detalle de Cuentas'!OC115&lt;='Graph Creator'!$O$4),1,0)</f>
        <v>0</v>
      </c>
      <c r="RV115" s="2" t="e">
        <f t="shared" si="1224"/>
        <v>#VALUE!</v>
      </c>
      <c r="RW115" s="2" t="e">
        <f t="shared" si="1225"/>
        <v>#VALUE!</v>
      </c>
      <c r="RX115" s="2" t="e">
        <f t="shared" si="1226"/>
        <v>#VALUE!</v>
      </c>
      <c r="RY115" s="2" t="e">
        <f t="shared" si="1227"/>
        <v>#VALUE!</v>
      </c>
      <c r="RZ115" s="2" t="e">
        <f t="shared" si="1228"/>
        <v>#VALUE!</v>
      </c>
      <c r="SA115" s="2" t="e">
        <f t="shared" si="1229"/>
        <v>#VALUE!</v>
      </c>
      <c r="SB115" s="2" t="e">
        <f t="shared" si="1230"/>
        <v>#VALUE!</v>
      </c>
      <c r="SC115" s="2" t="e">
        <f t="shared" si="1231"/>
        <v>#VALUE!</v>
      </c>
      <c r="SD115" s="2" t="e">
        <f t="shared" si="1232"/>
        <v>#VALUE!</v>
      </c>
      <c r="SE115" s="2" t="e">
        <f t="shared" si="1233"/>
        <v>#VALUE!</v>
      </c>
      <c r="SF115" s="2" t="e">
        <f t="shared" si="1234"/>
        <v>#VALUE!</v>
      </c>
      <c r="SG115" s="2" t="e">
        <f t="shared" si="1235"/>
        <v>#VALUE!</v>
      </c>
      <c r="SH115" s="2" t="e">
        <f t="shared" si="1236"/>
        <v>#VALUE!</v>
      </c>
      <c r="SI115" s="2" t="e">
        <f t="shared" si="1237"/>
        <v>#VALUE!</v>
      </c>
      <c r="SJ115" s="2" t="e">
        <f t="shared" si="1238"/>
        <v>#VALUE!</v>
      </c>
      <c r="SK115" s="2" t="e">
        <f t="shared" si="1239"/>
        <v>#VALUE!</v>
      </c>
      <c r="SL115" s="2" t="e">
        <f t="shared" si="1240"/>
        <v>#VALUE!</v>
      </c>
      <c r="SM115" s="2" t="e">
        <f t="shared" si="1241"/>
        <v>#VALUE!</v>
      </c>
      <c r="SN115" s="2" t="e">
        <f t="shared" si="1242"/>
        <v>#VALUE!</v>
      </c>
      <c r="SO115" s="2" t="e">
        <f t="shared" si="1243"/>
        <v>#VALUE!</v>
      </c>
      <c r="SP115" s="2" t="e">
        <f t="shared" si="1244"/>
        <v>#VALUE!</v>
      </c>
      <c r="SQ115" s="2" t="e">
        <f t="shared" si="1245"/>
        <v>#VALUE!</v>
      </c>
      <c r="SR115" s="2" t="e">
        <f t="shared" si="1246"/>
        <v>#VALUE!</v>
      </c>
      <c r="SS115" s="2" t="e">
        <f t="shared" si="1247"/>
        <v>#VALUE!</v>
      </c>
      <c r="ST115" s="2" t="e">
        <f t="shared" si="1248"/>
        <v>#VALUE!</v>
      </c>
      <c r="SU115" s="2" t="e">
        <f t="shared" si="1249"/>
        <v>#VALUE!</v>
      </c>
      <c r="SV115" s="2" t="e">
        <f t="shared" si="1250"/>
        <v>#VALUE!</v>
      </c>
      <c r="SW115" s="2" t="e">
        <f t="shared" si="1251"/>
        <v>#VALUE!</v>
      </c>
      <c r="SX115" s="2" t="e">
        <f t="shared" si="1252"/>
        <v>#VALUE!</v>
      </c>
      <c r="SY115" s="2" t="e">
        <f t="shared" si="1253"/>
        <v>#VALUE!</v>
      </c>
      <c r="SZ115" s="2" t="e">
        <f t="shared" si="1254"/>
        <v>#VALUE!</v>
      </c>
      <c r="TA115" s="2" t="e">
        <f t="shared" si="1255"/>
        <v>#VALUE!</v>
      </c>
      <c r="TB115" s="2" t="e">
        <f t="shared" si="1256"/>
        <v>#VALUE!</v>
      </c>
      <c r="TC115" s="2" t="e">
        <f t="shared" si="1257"/>
        <v>#VALUE!</v>
      </c>
      <c r="TD115" s="2" t="e">
        <f t="shared" si="1258"/>
        <v>#VALUE!</v>
      </c>
      <c r="TE115" s="2" t="e">
        <f t="shared" si="1259"/>
        <v>#VALUE!</v>
      </c>
      <c r="TF115" s="2" t="str">
        <f>IF(DZ115=1,IF(SUM(DZ$17:DZ115)&lt;2,""&amp;B115,", "&amp;B115),"")</f>
        <v/>
      </c>
      <c r="TG115" s="2" t="str">
        <f t="shared" si="1272"/>
        <v/>
      </c>
      <c r="TH115" s="2">
        <f t="shared" si="1260"/>
        <v>0</v>
      </c>
      <c r="TI115" s="14" t="str">
        <f t="shared" si="1261"/>
        <v/>
      </c>
      <c r="TJ115" s="14" t="e">
        <f t="shared" si="1081"/>
        <v>#VALUE!</v>
      </c>
      <c r="TK115" s="14" t="e">
        <f t="shared" si="1082"/>
        <v>#VALUE!</v>
      </c>
      <c r="TL115" s="14" t="e">
        <f t="shared" si="1083"/>
        <v>#VALUE!</v>
      </c>
      <c r="TM115" s="14" t="e">
        <f t="shared" si="1084"/>
        <v>#VALUE!</v>
      </c>
      <c r="TN115" s="14" t="e">
        <f t="shared" si="1085"/>
        <v>#VALUE!</v>
      </c>
      <c r="TO115" s="14" t="e">
        <f t="shared" si="1086"/>
        <v>#VALUE!</v>
      </c>
      <c r="TP115" s="14" t="e">
        <f t="shared" si="1087"/>
        <v>#VALUE!</v>
      </c>
      <c r="TQ115" s="14" t="e">
        <f t="shared" si="1088"/>
        <v>#VALUE!</v>
      </c>
      <c r="TR115" s="14" t="e">
        <f t="shared" si="1089"/>
        <v>#VALUE!</v>
      </c>
      <c r="TS115" s="14" t="e">
        <f t="shared" si="1090"/>
        <v>#VALUE!</v>
      </c>
      <c r="TT115" s="14" t="e">
        <f t="shared" si="1091"/>
        <v>#VALUE!</v>
      </c>
      <c r="TU115" s="14" t="e">
        <f t="shared" si="1092"/>
        <v>#VALUE!</v>
      </c>
      <c r="TV115" s="14" t="e">
        <f t="shared" si="1093"/>
        <v>#VALUE!</v>
      </c>
      <c r="TW115" s="14" t="e">
        <f t="shared" si="1094"/>
        <v>#VALUE!</v>
      </c>
      <c r="TX115" s="14" t="e">
        <f t="shared" si="1095"/>
        <v>#VALUE!</v>
      </c>
      <c r="TY115" s="14" t="e">
        <f t="shared" si="1096"/>
        <v>#VALUE!</v>
      </c>
      <c r="TZ115" s="14" t="e">
        <f t="shared" si="1097"/>
        <v>#VALUE!</v>
      </c>
      <c r="UA115" s="14" t="e">
        <f t="shared" si="1098"/>
        <v>#VALUE!</v>
      </c>
      <c r="UB115" s="14" t="e">
        <f t="shared" si="1099"/>
        <v>#VALUE!</v>
      </c>
      <c r="UC115" s="14" t="e">
        <f t="shared" si="1100"/>
        <v>#VALUE!</v>
      </c>
      <c r="UD115" s="14" t="e">
        <f t="shared" si="1101"/>
        <v>#VALUE!</v>
      </c>
      <c r="UE115" s="14" t="e">
        <f t="shared" si="1102"/>
        <v>#VALUE!</v>
      </c>
      <c r="UF115" s="14" t="e">
        <f t="shared" si="1103"/>
        <v>#VALUE!</v>
      </c>
      <c r="UH115" s="2">
        <f>IF($C$4-$R115&gt;'Graph Creator'!$E$2*'Graph Creator'!$D$13*12,0,1)</f>
        <v>1</v>
      </c>
      <c r="UJ115" s="2" t="e">
        <f t="shared" si="1262"/>
        <v>#VALUE!</v>
      </c>
      <c r="UK115" s="2" t="e">
        <f t="shared" si="1104"/>
        <v>#VALUE!</v>
      </c>
      <c r="UL115" s="2" t="e">
        <f t="shared" si="1105"/>
        <v>#VALUE!</v>
      </c>
      <c r="UM115" s="2" t="e">
        <f t="shared" si="1106"/>
        <v>#VALUE!</v>
      </c>
      <c r="UN115" s="2" t="e">
        <f t="shared" si="1107"/>
        <v>#VALUE!</v>
      </c>
      <c r="UO115" s="2" t="e">
        <f t="shared" si="1108"/>
        <v>#VALUE!</v>
      </c>
      <c r="UP115" s="2" t="e">
        <f t="shared" si="1109"/>
        <v>#VALUE!</v>
      </c>
      <c r="UQ115" s="2" t="e">
        <f t="shared" si="1110"/>
        <v>#VALUE!</v>
      </c>
      <c r="UR115" s="2" t="e">
        <f t="shared" si="1111"/>
        <v>#VALUE!</v>
      </c>
      <c r="US115" s="2" t="e">
        <f t="shared" si="1112"/>
        <v>#VALUE!</v>
      </c>
      <c r="UT115" s="2" t="e">
        <f t="shared" si="1113"/>
        <v>#VALUE!</v>
      </c>
      <c r="UU115" s="2" t="e">
        <f t="shared" si="1114"/>
        <v>#VALUE!</v>
      </c>
      <c r="UV115" s="2" t="e">
        <f t="shared" si="1115"/>
        <v>#VALUE!</v>
      </c>
      <c r="UW115" s="2" t="e">
        <f t="shared" si="1116"/>
        <v>#VALUE!</v>
      </c>
      <c r="UX115" s="2" t="e">
        <f t="shared" si="1117"/>
        <v>#VALUE!</v>
      </c>
      <c r="UY115" s="2" t="e">
        <f t="shared" si="1118"/>
        <v>#VALUE!</v>
      </c>
      <c r="UZ115" s="2" t="e">
        <f t="shared" si="1119"/>
        <v>#VALUE!</v>
      </c>
      <c r="VA115" s="2" t="e">
        <f t="shared" si="1120"/>
        <v>#VALUE!</v>
      </c>
      <c r="VB115" s="2" t="e">
        <f t="shared" si="1121"/>
        <v>#VALUE!</v>
      </c>
      <c r="VC115" s="2" t="e">
        <f t="shared" si="1122"/>
        <v>#VALUE!</v>
      </c>
      <c r="VD115" s="2" t="e">
        <f t="shared" si="1123"/>
        <v>#VALUE!</v>
      </c>
      <c r="VE115" s="2" t="e">
        <f t="shared" si="1124"/>
        <v>#VALUE!</v>
      </c>
      <c r="VF115" s="2" t="e">
        <f t="shared" si="1125"/>
        <v>#VALUE!</v>
      </c>
      <c r="VG115" s="2" t="e">
        <f t="shared" si="1126"/>
        <v>#VALUE!</v>
      </c>
      <c r="VH115" s="2" t="e">
        <f t="shared" si="1127"/>
        <v>#VALUE!</v>
      </c>
      <c r="VI115" s="2" t="e">
        <f t="shared" si="1128"/>
        <v>#VALUE!</v>
      </c>
      <c r="VJ115" s="2" t="e">
        <f t="shared" si="1129"/>
        <v>#VALUE!</v>
      </c>
      <c r="VK115" s="2" t="e">
        <f t="shared" si="1130"/>
        <v>#VALUE!</v>
      </c>
      <c r="VL115" s="2" t="e">
        <f t="shared" si="1131"/>
        <v>#VALUE!</v>
      </c>
      <c r="VM115" s="2" t="e">
        <f t="shared" si="1132"/>
        <v>#VALUE!</v>
      </c>
      <c r="VN115" s="2" t="e">
        <f t="shared" si="1133"/>
        <v>#VALUE!</v>
      </c>
      <c r="VO115" s="2" t="e">
        <f t="shared" si="1134"/>
        <v>#VALUE!</v>
      </c>
      <c r="VP115" s="2" t="e">
        <f t="shared" si="1135"/>
        <v>#VALUE!</v>
      </c>
      <c r="VQ115" s="2" t="e">
        <f t="shared" si="1136"/>
        <v>#VALUE!</v>
      </c>
      <c r="VR115" s="2" t="e">
        <f t="shared" si="1137"/>
        <v>#VALUE!</v>
      </c>
      <c r="VS115" s="2" t="e">
        <f t="shared" si="1138"/>
        <v>#VALUE!</v>
      </c>
      <c r="VT115" s="98">
        <f t="shared" si="1263"/>
        <v>0</v>
      </c>
      <c r="VU115" s="98">
        <f t="shared" si="1139"/>
        <v>0</v>
      </c>
      <c r="VV115" s="98">
        <f t="shared" si="1140"/>
        <v>0</v>
      </c>
      <c r="VW115" s="98">
        <f t="shared" si="1141"/>
        <v>0</v>
      </c>
      <c r="VX115" s="98">
        <f t="shared" si="1142"/>
        <v>0</v>
      </c>
      <c r="VY115" s="98">
        <f t="shared" si="1143"/>
        <v>0</v>
      </c>
      <c r="VZ115" s="98">
        <f t="shared" si="1144"/>
        <v>0</v>
      </c>
      <c r="WA115" s="98">
        <f t="shared" si="1145"/>
        <v>0</v>
      </c>
      <c r="WB115" s="98">
        <f t="shared" si="1146"/>
        <v>0</v>
      </c>
      <c r="WC115" s="98">
        <f t="shared" si="1147"/>
        <v>0</v>
      </c>
      <c r="WD115" s="98">
        <f t="shared" si="1148"/>
        <v>0</v>
      </c>
      <c r="WE115" s="98">
        <f t="shared" si="1149"/>
        <v>0</v>
      </c>
      <c r="WF115" s="98">
        <f t="shared" si="1150"/>
        <v>0</v>
      </c>
      <c r="WG115" s="98">
        <f t="shared" si="1151"/>
        <v>0</v>
      </c>
      <c r="WH115" s="98">
        <f t="shared" si="1152"/>
        <v>0</v>
      </c>
      <c r="WI115" s="98">
        <f t="shared" si="1153"/>
        <v>0</v>
      </c>
      <c r="WJ115" s="98">
        <f t="shared" si="1154"/>
        <v>0</v>
      </c>
      <c r="WK115" s="98">
        <f t="shared" si="1155"/>
        <v>0</v>
      </c>
      <c r="WL115" s="98">
        <f t="shared" si="1156"/>
        <v>0</v>
      </c>
      <c r="WM115" s="98">
        <f t="shared" si="1157"/>
        <v>0</v>
      </c>
      <c r="WN115" s="98">
        <f t="shared" si="1158"/>
        <v>0</v>
      </c>
      <c r="WO115" s="98">
        <f t="shared" si="1159"/>
        <v>0</v>
      </c>
      <c r="WP115" s="98">
        <f t="shared" si="1160"/>
        <v>0</v>
      </c>
      <c r="WQ115" s="98">
        <f t="shared" si="1161"/>
        <v>0</v>
      </c>
      <c r="WR115" s="98">
        <f>IFERROR(INDEX('Score Calculation'!$D$38:$D$41,MATCH('Detalle de Cuentas'!VT115,'Score Calculation'!$C$38:$C$41,1)),0)</f>
        <v>4</v>
      </c>
      <c r="WS115" s="98">
        <f>IFERROR(INDEX('Score Calculation'!$D$38:$D$41,MATCH('Detalle de Cuentas'!VU115,'Score Calculation'!$C$38:$C$41,1)),0)</f>
        <v>4</v>
      </c>
      <c r="WT115" s="98">
        <f>IFERROR(INDEX('Score Calculation'!$D$38:$D$41,MATCH('Detalle de Cuentas'!VV115,'Score Calculation'!$C$38:$C$41,1)),0)</f>
        <v>4</v>
      </c>
      <c r="WU115" s="98">
        <f>IFERROR(INDEX('Score Calculation'!$D$38:$D$41,MATCH('Detalle de Cuentas'!VW115,'Score Calculation'!$C$38:$C$41,1)),0)</f>
        <v>4</v>
      </c>
      <c r="WV115" s="98">
        <f>IFERROR(INDEX('Score Calculation'!$D$38:$D$41,MATCH('Detalle de Cuentas'!VX115,'Score Calculation'!$C$38:$C$41,1)),0)</f>
        <v>4</v>
      </c>
      <c r="WW115" s="98">
        <f>IFERROR(INDEX('Score Calculation'!$D$38:$D$41,MATCH('Detalle de Cuentas'!VY115,'Score Calculation'!$C$38:$C$41,1)),0)</f>
        <v>4</v>
      </c>
      <c r="WX115" s="98">
        <f>IFERROR(INDEX('Score Calculation'!$D$38:$D$41,MATCH('Detalle de Cuentas'!VZ115,'Score Calculation'!$C$38:$C$41,1)),0)</f>
        <v>4</v>
      </c>
      <c r="WY115" s="98">
        <f>IFERROR(INDEX('Score Calculation'!$D$38:$D$41,MATCH('Detalle de Cuentas'!WA115,'Score Calculation'!$C$38:$C$41,1)),0)</f>
        <v>4</v>
      </c>
      <c r="WZ115" s="98">
        <f>IFERROR(INDEX('Score Calculation'!$D$38:$D$41,MATCH('Detalle de Cuentas'!WB115,'Score Calculation'!$C$38:$C$41,1)),0)</f>
        <v>4</v>
      </c>
      <c r="XA115" s="98">
        <f>IFERROR(INDEX('Score Calculation'!$D$38:$D$41,MATCH('Detalle de Cuentas'!WC115,'Score Calculation'!$C$38:$C$41,1)),0)</f>
        <v>4</v>
      </c>
      <c r="XB115" s="98">
        <f>IFERROR(INDEX('Score Calculation'!$D$38:$D$41,MATCH('Detalle de Cuentas'!WD115,'Score Calculation'!$C$38:$C$41,1)),0)</f>
        <v>4</v>
      </c>
      <c r="XC115" s="98">
        <f>IFERROR(INDEX('Score Calculation'!$D$38:$D$41,MATCH('Detalle de Cuentas'!WE115,'Score Calculation'!$C$38:$C$41,1)),0)</f>
        <v>4</v>
      </c>
      <c r="XD115" s="98">
        <f>IFERROR(INDEX('Score Calculation'!$D$38:$D$41,MATCH('Detalle de Cuentas'!WF115,'Score Calculation'!$C$38:$C$41,1)),0)</f>
        <v>4</v>
      </c>
      <c r="XE115" s="98">
        <f>IFERROR(INDEX('Score Calculation'!$D$38:$D$41,MATCH('Detalle de Cuentas'!WG115,'Score Calculation'!$C$38:$C$41,1)),0)</f>
        <v>4</v>
      </c>
      <c r="XF115" s="98">
        <f>IFERROR(INDEX('Score Calculation'!$D$38:$D$41,MATCH('Detalle de Cuentas'!WH115,'Score Calculation'!$C$38:$C$41,1)),0)</f>
        <v>4</v>
      </c>
      <c r="XG115" s="98">
        <f>IFERROR(INDEX('Score Calculation'!$D$38:$D$41,MATCH('Detalle de Cuentas'!WI115,'Score Calculation'!$C$38:$C$41,1)),0)</f>
        <v>4</v>
      </c>
      <c r="XH115" s="98">
        <f>IFERROR(INDEX('Score Calculation'!$D$38:$D$41,MATCH('Detalle de Cuentas'!WJ115,'Score Calculation'!$C$38:$C$41,1)),0)</f>
        <v>4</v>
      </c>
      <c r="XI115" s="98">
        <f>IFERROR(INDEX('Score Calculation'!$D$38:$D$41,MATCH('Detalle de Cuentas'!WK115,'Score Calculation'!$C$38:$C$41,1)),0)</f>
        <v>4</v>
      </c>
      <c r="XJ115" s="98">
        <f>IFERROR(INDEX('Score Calculation'!$D$38:$D$41,MATCH('Detalle de Cuentas'!WL115,'Score Calculation'!$C$38:$C$41,1)),0)</f>
        <v>4</v>
      </c>
      <c r="XK115" s="98">
        <f>IFERROR(INDEX('Score Calculation'!$D$38:$D$41,MATCH('Detalle de Cuentas'!WM115,'Score Calculation'!$C$38:$C$41,1)),0)</f>
        <v>4</v>
      </c>
      <c r="XL115" s="98">
        <f>IFERROR(INDEX('Score Calculation'!$D$38:$D$41,MATCH('Detalle de Cuentas'!WN115,'Score Calculation'!$C$38:$C$41,1)),0)</f>
        <v>4</v>
      </c>
      <c r="XM115" s="98">
        <f>IFERROR(INDEX('Score Calculation'!$D$38:$D$41,MATCH('Detalle de Cuentas'!WO115,'Score Calculation'!$C$38:$C$41,1)),0)</f>
        <v>4</v>
      </c>
      <c r="XN115" s="98">
        <f>IFERROR(INDEX('Score Calculation'!$D$38:$D$41,MATCH('Detalle de Cuentas'!WP115,'Score Calculation'!$C$38:$C$41,1)),0)</f>
        <v>4</v>
      </c>
      <c r="XO115" s="98">
        <f>IFERROR(INDEX('Score Calculation'!$D$38:$D$41,MATCH('Detalle de Cuentas'!WQ115,'Score Calculation'!$C$38:$C$41,1)),0)</f>
        <v>4</v>
      </c>
      <c r="XP115" s="98">
        <f>IFERROR(INDEX('Score Calculation'!$D$24:$D$31,MATCH('Detalle de Cuentas'!NF115,'Score Calculation'!$C$24:$C$31,1)),0)</f>
        <v>1</v>
      </c>
      <c r="XQ115" s="98">
        <f>IFERROR(INDEX('Score Calculation'!$D$24:$D$31,MATCH('Detalle de Cuentas'!NG115,'Score Calculation'!$C$24:$C$31,1)),0)</f>
        <v>1</v>
      </c>
      <c r="XR115" s="98">
        <f>IFERROR(INDEX('Score Calculation'!$D$24:$D$31,MATCH('Detalle de Cuentas'!NH115,'Score Calculation'!$C$24:$C$31,1)),0)</f>
        <v>1</v>
      </c>
      <c r="XS115" s="98">
        <f>IFERROR(INDEX('Score Calculation'!$D$24:$D$31,MATCH('Detalle de Cuentas'!NI115,'Score Calculation'!$C$24:$C$31,1)),0)</f>
        <v>1</v>
      </c>
      <c r="XT115" s="98">
        <f>IFERROR(INDEX('Score Calculation'!$D$24:$D$31,MATCH('Detalle de Cuentas'!NJ115,'Score Calculation'!$C$24:$C$31,1)),0)</f>
        <v>1</v>
      </c>
      <c r="XU115" s="98">
        <f>IFERROR(INDEX('Score Calculation'!$D$24:$D$31,MATCH('Detalle de Cuentas'!NK115,'Score Calculation'!$C$24:$C$31,1)),0)</f>
        <v>1</v>
      </c>
      <c r="XV115" s="98">
        <f>IFERROR(INDEX('Score Calculation'!$D$24:$D$31,MATCH('Detalle de Cuentas'!NL115,'Score Calculation'!$C$24:$C$31,1)),0)</f>
        <v>1</v>
      </c>
      <c r="XW115" s="98">
        <f>IFERROR(INDEX('Score Calculation'!$D$24:$D$31,MATCH('Detalle de Cuentas'!NM115,'Score Calculation'!$C$24:$C$31,1)),0)</f>
        <v>1</v>
      </c>
      <c r="XX115" s="98">
        <f>IFERROR(INDEX('Score Calculation'!$D$24:$D$31,MATCH('Detalle de Cuentas'!NN115,'Score Calculation'!$C$24:$C$31,1)),0)</f>
        <v>1</v>
      </c>
      <c r="XY115" s="98">
        <f>IFERROR(INDEX('Score Calculation'!$D$24:$D$31,MATCH('Detalle de Cuentas'!NO115,'Score Calculation'!$C$24:$C$31,1)),0)</f>
        <v>1</v>
      </c>
      <c r="XZ115" s="98">
        <f>IFERROR(INDEX('Score Calculation'!$D$24:$D$31,MATCH('Detalle de Cuentas'!NP115,'Score Calculation'!$C$24:$C$31,1)),0)</f>
        <v>1</v>
      </c>
      <c r="YA115" s="98">
        <f>IFERROR(INDEX('Score Calculation'!$D$24:$D$31,MATCH('Detalle de Cuentas'!NQ115,'Score Calculation'!$C$24:$C$31,1)),0)</f>
        <v>1</v>
      </c>
      <c r="YB115" s="98">
        <f>IFERROR(INDEX('Score Calculation'!$D$24:$D$31,MATCH('Detalle de Cuentas'!NR115,'Score Calculation'!$C$24:$C$31,1)),0)</f>
        <v>1</v>
      </c>
      <c r="YC115" s="98">
        <f>IFERROR(INDEX('Score Calculation'!$D$24:$D$31,MATCH('Detalle de Cuentas'!NS115,'Score Calculation'!$C$24:$C$31,1)),0)</f>
        <v>1</v>
      </c>
      <c r="YD115" s="98">
        <f>IFERROR(INDEX('Score Calculation'!$D$24:$D$31,MATCH('Detalle de Cuentas'!NT115,'Score Calculation'!$C$24:$C$31,1)),0)</f>
        <v>1</v>
      </c>
      <c r="YE115" s="98">
        <f>IFERROR(INDEX('Score Calculation'!$D$24:$D$31,MATCH('Detalle de Cuentas'!NU115,'Score Calculation'!$C$24:$C$31,1)),0)</f>
        <v>1</v>
      </c>
      <c r="YF115" s="98">
        <f>IFERROR(INDEX('Score Calculation'!$D$24:$D$31,MATCH('Detalle de Cuentas'!NV115,'Score Calculation'!$C$24:$C$31,1)),0)</f>
        <v>1</v>
      </c>
      <c r="YG115" s="98">
        <f>IFERROR(INDEX('Score Calculation'!$D$24:$D$31,MATCH('Detalle de Cuentas'!NW115,'Score Calculation'!$C$24:$C$31,1)),0)</f>
        <v>1</v>
      </c>
      <c r="YH115" s="98">
        <f>IFERROR(INDEX('Score Calculation'!$D$24:$D$31,MATCH('Detalle de Cuentas'!NX115,'Score Calculation'!$C$24:$C$31,1)),0)</f>
        <v>1</v>
      </c>
      <c r="YI115" s="98">
        <f>IFERROR(INDEX('Score Calculation'!$D$24:$D$31,MATCH('Detalle de Cuentas'!NY115,'Score Calculation'!$C$24:$C$31,1)),0)</f>
        <v>1</v>
      </c>
      <c r="YJ115" s="98">
        <f>IFERROR(INDEX('Score Calculation'!$D$24:$D$31,MATCH('Detalle de Cuentas'!NZ115,'Score Calculation'!$C$24:$C$31,1)),0)</f>
        <v>1</v>
      </c>
      <c r="YK115" s="98">
        <f>IFERROR(INDEX('Score Calculation'!$D$24:$D$31,MATCH('Detalle de Cuentas'!OA115,'Score Calculation'!$C$24:$C$31,1)),0)</f>
        <v>1</v>
      </c>
      <c r="YL115" s="98">
        <f>IFERROR(INDEX('Score Calculation'!$D$24:$D$31,MATCH('Detalle de Cuentas'!OB115,'Score Calculation'!$C$24:$C$31,1)),0)</f>
        <v>1</v>
      </c>
      <c r="YM115" s="98">
        <f>IFERROR(INDEX('Score Calculation'!$D$24:$D$31,MATCH('Detalle de Cuentas'!OC115,'Score Calculation'!$C$24:$C$31,1)),0)</f>
        <v>1</v>
      </c>
      <c r="YN115" s="98">
        <f t="shared" si="1264"/>
        <v>0</v>
      </c>
      <c r="YO115" s="98">
        <f>IF(LEFT(TRIM($D115),15)="GRUPO SOLIDARIO",$L115*'Score Calculation'!$H$5,IF(TRIM('Detalle de Cuentas'!$C115)="Semanal",'Detalle de Cuentas'!$L115*'Score Calculation'!$H$6,'Detalle de Cuentas'!$L115))</f>
        <v>0</v>
      </c>
      <c r="YP115" s="99">
        <f>IFERROR(INDEX('Score Calculation'!$D$54:$D$60,MATCH($YO115,'Score Calculation'!$C$54:$C$60,1)),1)</f>
        <v>0.2</v>
      </c>
      <c r="YQ115" s="99">
        <f>IFERROR(INDEX('Score Calculation'!$D$65:$D$123,MATCH(LEFT(TRIM('Detalle de Cuentas'!$F115),20),'Score Calculation'!$F$65:$F$123,0)),1)</f>
        <v>1</v>
      </c>
      <c r="YR115" s="99">
        <f>IFERROR(INDEX('Score Calculation'!$D$46:$D$49,MATCH('Detalle de Cuentas'!$YN115,'Score Calculation'!$C$46:$C$49,1)),1)</f>
        <v>4</v>
      </c>
      <c r="YS115" s="99">
        <f t="shared" si="1265"/>
        <v>0</v>
      </c>
      <c r="YT115" s="99">
        <f t="shared" si="1266"/>
        <v>0</v>
      </c>
      <c r="YU115" s="98" t="str">
        <f t="shared" si="1267"/>
        <v/>
      </c>
      <c r="YV115" s="109">
        <f t="shared" si="1268"/>
        <v>1</v>
      </c>
      <c r="YW115" s="109">
        <f>IFERROR(INDEX('Score Calculation'!$D$187:$D$245,MATCH(LEFT(TRIM('Detalle de Cuentas'!$F115),20),'Score Calculation'!$F$187:$F$245,0)),1)</f>
        <v>1</v>
      </c>
      <c r="YX115" s="109">
        <f>IFERROR(IF($E115="HIPOTECA",-PMT('Score Calculation'!$H$266/(360/$J115),$G115,$YO115)*(30/$J115),-PMT('Score Calculation'!$H$267/(360/$J115),$G115,$YO115)*(30/$J115)),0)</f>
        <v>0</v>
      </c>
      <c r="YY115" s="109">
        <f t="shared" si="1312"/>
        <v>0</v>
      </c>
      <c r="YZ115" s="109">
        <f t="shared" si="1312"/>
        <v>0</v>
      </c>
      <c r="ZA115" s="109">
        <f t="shared" si="1312"/>
        <v>0</v>
      </c>
      <c r="ZB115" s="109">
        <f t="shared" si="1312"/>
        <v>0</v>
      </c>
      <c r="ZC115" s="109">
        <f t="shared" si="1312"/>
        <v>0</v>
      </c>
      <c r="ZD115" s="109">
        <f t="shared" si="1309"/>
        <v>0</v>
      </c>
      <c r="ZE115" s="109">
        <f t="shared" si="1309"/>
        <v>0</v>
      </c>
      <c r="ZF115" s="109">
        <f t="shared" si="1309"/>
        <v>0</v>
      </c>
      <c r="ZG115" s="109">
        <f t="shared" si="1309"/>
        <v>0</v>
      </c>
      <c r="ZH115" s="109">
        <f t="shared" si="1309"/>
        <v>0</v>
      </c>
      <c r="ZI115" s="109">
        <f t="shared" si="1269"/>
        <v>0</v>
      </c>
    </row>
    <row r="116" spans="2:685" x14ac:dyDescent="0.2">
      <c r="B116" s="41">
        <v>100</v>
      </c>
      <c r="C116" s="42"/>
      <c r="D116" s="42"/>
      <c r="E116" s="42"/>
      <c r="F116" s="42"/>
      <c r="G116" s="42"/>
      <c r="H116" s="42"/>
      <c r="I116" s="29"/>
      <c r="J116" s="6" t="str">
        <f t="shared" si="1333"/>
        <v/>
      </c>
      <c r="K116" s="43"/>
      <c r="L116" s="43"/>
      <c r="M116" s="43"/>
      <c r="N116" s="43"/>
      <c r="O116" s="43"/>
      <c r="P116" s="44" t="str">
        <f t="shared" si="1162"/>
        <v/>
      </c>
      <c r="Q116" s="26"/>
      <c r="R116" s="26"/>
      <c r="S116" s="26"/>
      <c r="T116" s="26"/>
      <c r="U116" s="29"/>
      <c r="V116" s="43"/>
      <c r="W116" s="26"/>
      <c r="X116" s="29"/>
      <c r="Y116" s="6">
        <f>IF('Detalle de Cuentas'!$C$4-$R116&gt;'Graph Creator'!$E$2*'Graph Creator'!$D$13*12,0,1)</f>
        <v>1</v>
      </c>
      <c r="Z116" s="45">
        <f t="shared" si="1334"/>
        <v>0</v>
      </c>
      <c r="AA116" s="2" t="e">
        <f t="shared" si="1163"/>
        <v>#VALUE!</v>
      </c>
      <c r="AB116" s="2" t="e">
        <f t="shared" si="1164"/>
        <v>#VALUE!</v>
      </c>
      <c r="AC116" s="2" t="e">
        <f t="shared" si="1165"/>
        <v>#VALUE!</v>
      </c>
      <c r="AD116" s="2" t="e">
        <f t="shared" si="1166"/>
        <v>#VALUE!</v>
      </c>
      <c r="AE116" s="2" t="e">
        <f t="shared" si="1167"/>
        <v>#VALUE!</v>
      </c>
      <c r="AF116" s="2" t="e">
        <f t="shared" si="1168"/>
        <v>#VALUE!</v>
      </c>
      <c r="AG116" s="2">
        <f t="shared" si="1169"/>
        <v>0</v>
      </c>
      <c r="AH116" s="2">
        <f t="shared" si="1170"/>
        <v>0</v>
      </c>
      <c r="AI116" s="2" t="str">
        <f t="shared" si="1171"/>
        <v/>
      </c>
      <c r="AJ116" s="2" t="str">
        <f t="shared" ref="AJ116:BE116" si="1558">IFERROR(SEARCH(".",$I116,AI116+1),"")</f>
        <v/>
      </c>
      <c r="AK116" s="2" t="str">
        <f t="shared" si="1558"/>
        <v/>
      </c>
      <c r="AL116" s="2" t="str">
        <f t="shared" si="1558"/>
        <v/>
      </c>
      <c r="AM116" s="2" t="str">
        <f t="shared" si="1558"/>
        <v/>
      </c>
      <c r="AN116" s="2" t="str">
        <f t="shared" si="1558"/>
        <v/>
      </c>
      <c r="AO116" s="2" t="str">
        <f t="shared" si="1558"/>
        <v/>
      </c>
      <c r="AP116" s="2" t="str">
        <f t="shared" si="1558"/>
        <v/>
      </c>
      <c r="AQ116" s="2" t="str">
        <f t="shared" si="1558"/>
        <v/>
      </c>
      <c r="AR116" s="2" t="str">
        <f t="shared" si="1558"/>
        <v/>
      </c>
      <c r="AS116" s="2" t="str">
        <f t="shared" si="1558"/>
        <v/>
      </c>
      <c r="AT116" s="2" t="str">
        <f t="shared" si="1558"/>
        <v/>
      </c>
      <c r="AU116" s="2" t="str">
        <f t="shared" si="1558"/>
        <v/>
      </c>
      <c r="AV116" s="2" t="str">
        <f t="shared" si="1558"/>
        <v/>
      </c>
      <c r="AW116" s="2" t="str">
        <f t="shared" si="1558"/>
        <v/>
      </c>
      <c r="AX116" s="2" t="str">
        <f t="shared" si="1558"/>
        <v/>
      </c>
      <c r="AY116" s="2" t="str">
        <f t="shared" si="1558"/>
        <v/>
      </c>
      <c r="AZ116" s="2" t="str">
        <f t="shared" si="1558"/>
        <v/>
      </c>
      <c r="BA116" s="2" t="str">
        <f t="shared" si="1558"/>
        <v/>
      </c>
      <c r="BB116" s="2" t="str">
        <f t="shared" si="1558"/>
        <v/>
      </c>
      <c r="BC116" s="2" t="str">
        <f t="shared" si="1558"/>
        <v/>
      </c>
      <c r="BD116" s="2" t="str">
        <f t="shared" si="1558"/>
        <v/>
      </c>
      <c r="BE116" s="2" t="str">
        <f t="shared" si="1558"/>
        <v/>
      </c>
      <c r="BF116" s="2" t="str">
        <f t="shared" si="1173"/>
        <v/>
      </c>
      <c r="BG116" s="2" t="str">
        <f t="shared" si="817"/>
        <v/>
      </c>
      <c r="BH116" s="2" t="str">
        <f t="shared" si="818"/>
        <v/>
      </c>
      <c r="BI116" s="2" t="str">
        <f t="shared" si="819"/>
        <v/>
      </c>
      <c r="BJ116" s="2" t="str">
        <f t="shared" si="820"/>
        <v/>
      </c>
      <c r="BK116" s="2" t="str">
        <f t="shared" si="821"/>
        <v/>
      </c>
      <c r="BL116" s="2" t="str">
        <f t="shared" si="822"/>
        <v/>
      </c>
      <c r="BM116" s="2" t="str">
        <f t="shared" si="823"/>
        <v/>
      </c>
      <c r="BN116" s="2" t="str">
        <f t="shared" si="824"/>
        <v/>
      </c>
      <c r="BO116" s="2" t="str">
        <f t="shared" si="825"/>
        <v/>
      </c>
      <c r="BP116" s="2" t="str">
        <f t="shared" si="826"/>
        <v/>
      </c>
      <c r="BQ116" s="2" t="str">
        <f t="shared" si="827"/>
        <v/>
      </c>
      <c r="BR116" s="2" t="str">
        <f t="shared" si="828"/>
        <v/>
      </c>
      <c r="BS116" s="2" t="str">
        <f t="shared" si="829"/>
        <v/>
      </c>
      <c r="BT116" s="2" t="str">
        <f t="shared" si="830"/>
        <v/>
      </c>
      <c r="BU116" s="2" t="str">
        <f t="shared" si="831"/>
        <v/>
      </c>
      <c r="BV116" s="2" t="str">
        <f t="shared" si="832"/>
        <v/>
      </c>
      <c r="BW116" s="2" t="str">
        <f t="shared" si="833"/>
        <v/>
      </c>
      <c r="BX116" s="2" t="str">
        <f t="shared" si="834"/>
        <v/>
      </c>
      <c r="BY116" s="2" t="str">
        <f t="shared" si="835"/>
        <v/>
      </c>
      <c r="BZ116" s="2" t="str">
        <f t="shared" si="836"/>
        <v/>
      </c>
      <c r="CA116" s="2" t="str">
        <f t="shared" si="837"/>
        <v/>
      </c>
      <c r="CB116" s="2" t="str">
        <f t="shared" si="838"/>
        <v/>
      </c>
      <c r="CC116" s="2" t="str">
        <f t="shared" si="839"/>
        <v/>
      </c>
      <c r="CD116" s="14">
        <f t="shared" si="1336"/>
        <v>0</v>
      </c>
      <c r="CE116" s="14" t="e">
        <f t="shared" ref="CE116:DA116" si="1559">CD116-$J$17</f>
        <v>#VALUE!</v>
      </c>
      <c r="CF116" s="14" t="e">
        <f t="shared" si="1559"/>
        <v>#VALUE!</v>
      </c>
      <c r="CG116" s="14" t="e">
        <f t="shared" si="1559"/>
        <v>#VALUE!</v>
      </c>
      <c r="CH116" s="14" t="e">
        <f t="shared" si="1559"/>
        <v>#VALUE!</v>
      </c>
      <c r="CI116" s="14" t="e">
        <f t="shared" si="1559"/>
        <v>#VALUE!</v>
      </c>
      <c r="CJ116" s="14" t="e">
        <f t="shared" si="1559"/>
        <v>#VALUE!</v>
      </c>
      <c r="CK116" s="14" t="e">
        <f t="shared" si="1559"/>
        <v>#VALUE!</v>
      </c>
      <c r="CL116" s="14" t="e">
        <f t="shared" si="1559"/>
        <v>#VALUE!</v>
      </c>
      <c r="CM116" s="14" t="e">
        <f t="shared" si="1559"/>
        <v>#VALUE!</v>
      </c>
      <c r="CN116" s="14" t="e">
        <f t="shared" si="1559"/>
        <v>#VALUE!</v>
      </c>
      <c r="CO116" s="14" t="e">
        <f t="shared" si="1559"/>
        <v>#VALUE!</v>
      </c>
      <c r="CP116" s="14" t="e">
        <f t="shared" si="1559"/>
        <v>#VALUE!</v>
      </c>
      <c r="CQ116" s="14" t="e">
        <f t="shared" si="1559"/>
        <v>#VALUE!</v>
      </c>
      <c r="CR116" s="14" t="e">
        <f t="shared" si="1559"/>
        <v>#VALUE!</v>
      </c>
      <c r="CS116" s="14" t="e">
        <f t="shared" si="1559"/>
        <v>#VALUE!</v>
      </c>
      <c r="CT116" s="14" t="e">
        <f t="shared" si="1559"/>
        <v>#VALUE!</v>
      </c>
      <c r="CU116" s="14" t="e">
        <f t="shared" si="1559"/>
        <v>#VALUE!</v>
      </c>
      <c r="CV116" s="14" t="e">
        <f t="shared" si="1559"/>
        <v>#VALUE!</v>
      </c>
      <c r="CW116" s="14" t="e">
        <f t="shared" si="1559"/>
        <v>#VALUE!</v>
      </c>
      <c r="CX116" s="14" t="e">
        <f t="shared" si="1559"/>
        <v>#VALUE!</v>
      </c>
      <c r="CY116" s="14" t="e">
        <f t="shared" si="1559"/>
        <v>#VALUE!</v>
      </c>
      <c r="CZ116" s="14" t="e">
        <f t="shared" si="1559"/>
        <v>#VALUE!</v>
      </c>
      <c r="DA116" s="14" t="e">
        <f t="shared" si="1559"/>
        <v>#VALUE!</v>
      </c>
      <c r="DB116" s="2">
        <f t="shared" si="1175"/>
        <v>0</v>
      </c>
      <c r="DC116" s="2">
        <f t="shared" si="1176"/>
        <v>0</v>
      </c>
      <c r="DD116" s="2">
        <f t="shared" si="1177"/>
        <v>0</v>
      </c>
      <c r="DE116" s="2">
        <f t="shared" si="1178"/>
        <v>0</v>
      </c>
      <c r="DF116" s="2">
        <f t="shared" si="1179"/>
        <v>0</v>
      </c>
      <c r="DG116" s="2">
        <f t="shared" si="1180"/>
        <v>0</v>
      </c>
      <c r="DH116" s="2">
        <f t="shared" si="1181"/>
        <v>0</v>
      </c>
      <c r="DI116" s="2">
        <f t="shared" si="1182"/>
        <v>0</v>
      </c>
      <c r="DJ116" s="2">
        <f t="shared" si="1183"/>
        <v>0</v>
      </c>
      <c r="DK116" s="2">
        <f t="shared" si="1184"/>
        <v>0</v>
      </c>
      <c r="DL116" s="2">
        <f t="shared" si="1185"/>
        <v>0</v>
      </c>
      <c r="DM116" s="2">
        <f t="shared" si="1186"/>
        <v>0</v>
      </c>
      <c r="DN116" s="2">
        <f t="shared" si="1187"/>
        <v>0</v>
      </c>
      <c r="DO116" s="2">
        <f t="shared" si="1188"/>
        <v>0</v>
      </c>
      <c r="DP116" s="2">
        <f t="shared" si="1189"/>
        <v>0</v>
      </c>
      <c r="DQ116" s="2">
        <f t="shared" si="1190"/>
        <v>0</v>
      </c>
      <c r="DR116" s="2">
        <f t="shared" si="1191"/>
        <v>0</v>
      </c>
      <c r="DS116" s="2">
        <f t="shared" si="1192"/>
        <v>0</v>
      </c>
      <c r="DT116" s="2">
        <f t="shared" si="1193"/>
        <v>0</v>
      </c>
      <c r="DU116" s="2">
        <f t="shared" si="1194"/>
        <v>0</v>
      </c>
      <c r="DV116" s="2">
        <f t="shared" si="1195"/>
        <v>0</v>
      </c>
      <c r="DW116" s="2">
        <f t="shared" si="1196"/>
        <v>0</v>
      </c>
      <c r="DX116" s="2">
        <f t="shared" si="1197"/>
        <v>0</v>
      </c>
      <c r="DY116" s="2">
        <f t="shared" si="1198"/>
        <v>0</v>
      </c>
      <c r="DZ116" s="2">
        <f t="shared" si="1199"/>
        <v>0</v>
      </c>
      <c r="EA116" s="2">
        <f t="shared" si="1200"/>
        <v>0</v>
      </c>
      <c r="EB116" s="2">
        <f t="shared" si="1201"/>
        <v>0</v>
      </c>
      <c r="EC116" s="2">
        <f t="shared" si="1202"/>
        <v>0</v>
      </c>
      <c r="ED116" s="2">
        <f t="shared" si="1203"/>
        <v>0</v>
      </c>
      <c r="EE116" s="2">
        <f t="shared" si="1204"/>
        <v>0</v>
      </c>
      <c r="EF116" s="2">
        <f t="shared" si="1205"/>
        <v>0</v>
      </c>
      <c r="EG116" s="2">
        <f t="shared" si="1206"/>
        <v>0</v>
      </c>
      <c r="EH116" s="2">
        <f t="shared" si="1207"/>
        <v>0</v>
      </c>
      <c r="EI116" s="2">
        <f t="shared" si="1208"/>
        <v>0</v>
      </c>
      <c r="EJ116" s="2">
        <f t="shared" si="1209"/>
        <v>0</v>
      </c>
      <c r="EK116" s="2">
        <f t="shared" si="1210"/>
        <v>0</v>
      </c>
      <c r="EL116" s="2">
        <f t="shared" si="1211"/>
        <v>0</v>
      </c>
      <c r="EM116" s="2">
        <f t="shared" si="1212"/>
        <v>0</v>
      </c>
      <c r="EN116" s="2">
        <f t="shared" si="1213"/>
        <v>0</v>
      </c>
      <c r="EO116" s="2">
        <f t="shared" si="1214"/>
        <v>0</v>
      </c>
      <c r="EP116" s="2">
        <f t="shared" si="1215"/>
        <v>0</v>
      </c>
      <c r="EQ116" s="2">
        <f t="shared" si="1216"/>
        <v>0</v>
      </c>
      <c r="ER116" s="2">
        <f t="shared" si="1217"/>
        <v>0</v>
      </c>
      <c r="ES116" s="2">
        <f t="shared" si="1218"/>
        <v>0</v>
      </c>
      <c r="ET116" s="2">
        <f t="shared" si="1219"/>
        <v>0</v>
      </c>
      <c r="EU116" s="2">
        <f t="shared" si="1220"/>
        <v>0</v>
      </c>
      <c r="EV116" s="2">
        <f t="shared" si="1221"/>
        <v>0</v>
      </c>
      <c r="EW116" s="2">
        <f t="shared" si="1222"/>
        <v>0</v>
      </c>
      <c r="EX116" s="2">
        <f t="shared" si="1338"/>
        <v>1</v>
      </c>
      <c r="EY116" s="2" t="e">
        <f t="shared" si="1339"/>
        <v>#VALUE!</v>
      </c>
      <c r="EZ116" s="2" t="e">
        <f t="shared" si="1340"/>
        <v>#VALUE!</v>
      </c>
      <c r="FA116" s="2" t="e">
        <f t="shared" si="1341"/>
        <v>#VALUE!</v>
      </c>
      <c r="FB116" s="2" t="e">
        <f t="shared" si="1342"/>
        <v>#VALUE!</v>
      </c>
      <c r="FC116" s="2" t="e">
        <f t="shared" si="1343"/>
        <v>#VALUE!</v>
      </c>
      <c r="FD116" s="2" t="e">
        <f t="shared" si="1344"/>
        <v>#VALUE!</v>
      </c>
      <c r="FE116" s="2" t="e">
        <f t="shared" si="1345"/>
        <v>#VALUE!</v>
      </c>
      <c r="FF116" s="2" t="e">
        <f t="shared" si="1346"/>
        <v>#VALUE!</v>
      </c>
      <c r="FG116" s="2" t="e">
        <f t="shared" si="1347"/>
        <v>#VALUE!</v>
      </c>
      <c r="FH116" s="2" t="e">
        <f t="shared" si="1348"/>
        <v>#VALUE!</v>
      </c>
      <c r="FI116" s="2" t="e">
        <f t="shared" si="1349"/>
        <v>#VALUE!</v>
      </c>
      <c r="FJ116" s="2" t="e">
        <f t="shared" si="1350"/>
        <v>#VALUE!</v>
      </c>
      <c r="FK116" s="2" t="e">
        <f t="shared" si="1351"/>
        <v>#VALUE!</v>
      </c>
      <c r="FL116" s="2" t="e">
        <f t="shared" si="1352"/>
        <v>#VALUE!</v>
      </c>
      <c r="FM116" s="2" t="e">
        <f t="shared" si="1353"/>
        <v>#VALUE!</v>
      </c>
      <c r="FN116" s="2" t="e">
        <f t="shared" si="1354"/>
        <v>#VALUE!</v>
      </c>
      <c r="FO116" s="2" t="e">
        <f t="shared" si="1355"/>
        <v>#VALUE!</v>
      </c>
      <c r="FP116" s="2" t="e">
        <f t="shared" si="1356"/>
        <v>#VALUE!</v>
      </c>
      <c r="FQ116" s="2" t="e">
        <f t="shared" si="1357"/>
        <v>#VALUE!</v>
      </c>
      <c r="FR116" s="2" t="e">
        <f t="shared" si="1358"/>
        <v>#VALUE!</v>
      </c>
      <c r="FS116" s="2" t="e">
        <f t="shared" si="1359"/>
        <v>#VALUE!</v>
      </c>
      <c r="FT116" s="2" t="e">
        <f t="shared" si="1360"/>
        <v>#VALUE!</v>
      </c>
      <c r="FU116" s="2" t="e">
        <f t="shared" si="1361"/>
        <v>#VALUE!</v>
      </c>
      <c r="FV116" s="2">
        <f t="shared" si="1362"/>
        <v>1</v>
      </c>
      <c r="FW116" s="2" t="e">
        <f t="shared" si="1363"/>
        <v>#VALUE!</v>
      </c>
      <c r="FX116" s="2" t="e">
        <f t="shared" si="1364"/>
        <v>#VALUE!</v>
      </c>
      <c r="FY116" s="2" t="e">
        <f t="shared" si="1365"/>
        <v>#VALUE!</v>
      </c>
      <c r="FZ116" s="2" t="e">
        <f t="shared" si="1366"/>
        <v>#VALUE!</v>
      </c>
      <c r="GA116" s="2" t="e">
        <f t="shared" si="1367"/>
        <v>#VALUE!</v>
      </c>
      <c r="GB116" s="2" t="e">
        <f t="shared" si="1368"/>
        <v>#VALUE!</v>
      </c>
      <c r="GC116" s="2" t="e">
        <f t="shared" si="1369"/>
        <v>#VALUE!</v>
      </c>
      <c r="GD116" s="2" t="e">
        <f t="shared" si="1370"/>
        <v>#VALUE!</v>
      </c>
      <c r="GE116" s="2" t="e">
        <f t="shared" si="1371"/>
        <v>#VALUE!</v>
      </c>
      <c r="GF116" s="2" t="e">
        <f t="shared" si="1372"/>
        <v>#VALUE!</v>
      </c>
      <c r="GG116" s="2" t="e">
        <f t="shared" si="1373"/>
        <v>#VALUE!</v>
      </c>
      <c r="GH116" s="2" t="e">
        <f t="shared" si="1374"/>
        <v>#VALUE!</v>
      </c>
      <c r="GI116" s="2" t="e">
        <f t="shared" si="1375"/>
        <v>#VALUE!</v>
      </c>
      <c r="GJ116" s="2" t="e">
        <f t="shared" si="1376"/>
        <v>#VALUE!</v>
      </c>
      <c r="GK116" s="2" t="e">
        <f t="shared" si="1377"/>
        <v>#VALUE!</v>
      </c>
      <c r="GL116" s="2" t="e">
        <f t="shared" si="1378"/>
        <v>#VALUE!</v>
      </c>
      <c r="GM116" s="2" t="e">
        <f t="shared" si="1379"/>
        <v>#VALUE!</v>
      </c>
      <c r="GN116" s="2" t="e">
        <f t="shared" si="1380"/>
        <v>#VALUE!</v>
      </c>
      <c r="GO116" s="2" t="e">
        <f t="shared" si="1381"/>
        <v>#VALUE!</v>
      </c>
      <c r="GP116" s="2" t="e">
        <f t="shared" si="1382"/>
        <v>#VALUE!</v>
      </c>
      <c r="GQ116" s="2" t="e">
        <f t="shared" si="1383"/>
        <v>#VALUE!</v>
      </c>
      <c r="GR116" s="2" t="e">
        <f t="shared" si="1384"/>
        <v>#VALUE!</v>
      </c>
      <c r="GS116" s="2" t="e">
        <f t="shared" si="1385"/>
        <v>#VALUE!</v>
      </c>
      <c r="GT116" s="2">
        <f t="shared" si="1386"/>
        <v>1</v>
      </c>
      <c r="GU116" s="2" t="e">
        <f t="shared" si="1387"/>
        <v>#VALUE!</v>
      </c>
      <c r="GV116" s="2" t="e">
        <f t="shared" si="1388"/>
        <v>#VALUE!</v>
      </c>
      <c r="GW116" s="2" t="e">
        <f t="shared" si="1389"/>
        <v>#VALUE!</v>
      </c>
      <c r="GX116" s="2" t="e">
        <f t="shared" si="1390"/>
        <v>#VALUE!</v>
      </c>
      <c r="GY116" s="2" t="e">
        <f t="shared" si="1391"/>
        <v>#VALUE!</v>
      </c>
      <c r="GZ116" s="2" t="e">
        <f t="shared" si="1392"/>
        <v>#VALUE!</v>
      </c>
      <c r="HA116" s="2" t="e">
        <f t="shared" si="1393"/>
        <v>#VALUE!</v>
      </c>
      <c r="HB116" s="2" t="e">
        <f t="shared" si="1394"/>
        <v>#VALUE!</v>
      </c>
      <c r="HC116" s="2" t="e">
        <f t="shared" si="1395"/>
        <v>#VALUE!</v>
      </c>
      <c r="HD116" s="2" t="e">
        <f t="shared" si="1396"/>
        <v>#VALUE!</v>
      </c>
      <c r="HE116" s="2" t="e">
        <f t="shared" si="1397"/>
        <v>#VALUE!</v>
      </c>
      <c r="HF116" s="2" t="e">
        <f t="shared" si="1398"/>
        <v>#VALUE!</v>
      </c>
      <c r="HG116" s="2" t="e">
        <f t="shared" si="1399"/>
        <v>#VALUE!</v>
      </c>
      <c r="HH116" s="2" t="e">
        <f t="shared" si="1400"/>
        <v>#VALUE!</v>
      </c>
      <c r="HI116" s="2" t="e">
        <f t="shared" si="1401"/>
        <v>#VALUE!</v>
      </c>
      <c r="HJ116" s="2" t="e">
        <f t="shared" si="1402"/>
        <v>#VALUE!</v>
      </c>
      <c r="HK116" s="2" t="e">
        <f t="shared" si="1403"/>
        <v>#VALUE!</v>
      </c>
      <c r="HL116" s="2" t="e">
        <f t="shared" si="1404"/>
        <v>#VALUE!</v>
      </c>
      <c r="HM116" s="2" t="e">
        <f t="shared" si="1405"/>
        <v>#VALUE!</v>
      </c>
      <c r="HN116" s="2" t="e">
        <f t="shared" si="1406"/>
        <v>#VALUE!</v>
      </c>
      <c r="HO116" s="2" t="e">
        <f t="shared" si="1407"/>
        <v>#VALUE!</v>
      </c>
      <c r="HP116" s="2" t="e">
        <f t="shared" si="1408"/>
        <v>#VALUE!</v>
      </c>
      <c r="HQ116" s="2" t="e">
        <f t="shared" si="1409"/>
        <v>#VALUE!</v>
      </c>
      <c r="HR116" s="2">
        <f t="shared" si="1410"/>
        <v>1</v>
      </c>
      <c r="HS116" s="2" t="e">
        <f t="shared" si="1411"/>
        <v>#VALUE!</v>
      </c>
      <c r="HT116" s="2" t="e">
        <f t="shared" si="1412"/>
        <v>#VALUE!</v>
      </c>
      <c r="HU116" s="2" t="e">
        <f t="shared" si="1413"/>
        <v>#VALUE!</v>
      </c>
      <c r="HV116" s="2" t="e">
        <f t="shared" si="1414"/>
        <v>#VALUE!</v>
      </c>
      <c r="HW116" s="2" t="e">
        <f t="shared" si="1415"/>
        <v>#VALUE!</v>
      </c>
      <c r="HX116" s="2" t="e">
        <f t="shared" si="1416"/>
        <v>#VALUE!</v>
      </c>
      <c r="HY116" s="2" t="e">
        <f t="shared" si="1417"/>
        <v>#VALUE!</v>
      </c>
      <c r="HZ116" s="2" t="e">
        <f t="shared" si="1418"/>
        <v>#VALUE!</v>
      </c>
      <c r="IA116" s="2" t="e">
        <f t="shared" si="1419"/>
        <v>#VALUE!</v>
      </c>
      <c r="IB116" s="2" t="e">
        <f t="shared" si="1420"/>
        <v>#VALUE!</v>
      </c>
      <c r="IC116" s="2" t="e">
        <f t="shared" si="1421"/>
        <v>#VALUE!</v>
      </c>
      <c r="ID116" s="2" t="e">
        <f t="shared" si="1422"/>
        <v>#VALUE!</v>
      </c>
      <c r="IE116" s="2" t="e">
        <f t="shared" si="1423"/>
        <v>#VALUE!</v>
      </c>
      <c r="IF116" s="2" t="e">
        <f t="shared" si="1424"/>
        <v>#VALUE!</v>
      </c>
      <c r="IG116" s="2" t="e">
        <f t="shared" si="1425"/>
        <v>#VALUE!</v>
      </c>
      <c r="IH116" s="2" t="e">
        <f t="shared" si="1426"/>
        <v>#VALUE!</v>
      </c>
      <c r="II116" s="2" t="e">
        <f t="shared" si="1427"/>
        <v>#VALUE!</v>
      </c>
      <c r="IJ116" s="2" t="e">
        <f t="shared" si="1428"/>
        <v>#VALUE!</v>
      </c>
      <c r="IK116" s="2" t="e">
        <f t="shared" si="1429"/>
        <v>#VALUE!</v>
      </c>
      <c r="IL116" s="2" t="e">
        <f t="shared" si="1430"/>
        <v>#VALUE!</v>
      </c>
      <c r="IM116" s="2" t="e">
        <f t="shared" si="1431"/>
        <v>#VALUE!</v>
      </c>
      <c r="IN116" s="2" t="e">
        <f t="shared" si="1432"/>
        <v>#VALUE!</v>
      </c>
      <c r="IO116" s="2" t="e">
        <f t="shared" si="1433"/>
        <v>#VALUE!</v>
      </c>
      <c r="IP116" s="2">
        <f t="shared" si="1434"/>
        <v>0</v>
      </c>
      <c r="IQ116" s="2" t="e">
        <f t="shared" si="1435"/>
        <v>#VALUE!</v>
      </c>
      <c r="IR116" s="2" t="e">
        <f t="shared" si="1436"/>
        <v>#VALUE!</v>
      </c>
      <c r="IS116" s="2" t="e">
        <f t="shared" si="1437"/>
        <v>#VALUE!</v>
      </c>
      <c r="IT116" s="2" t="e">
        <f t="shared" si="1438"/>
        <v>#VALUE!</v>
      </c>
      <c r="IU116" s="2" t="e">
        <f t="shared" si="1439"/>
        <v>#VALUE!</v>
      </c>
      <c r="IV116" s="2" t="e">
        <f t="shared" si="1440"/>
        <v>#VALUE!</v>
      </c>
      <c r="IW116" s="2" t="e">
        <f t="shared" si="1441"/>
        <v>#VALUE!</v>
      </c>
      <c r="IX116" s="2" t="e">
        <f t="shared" si="1442"/>
        <v>#VALUE!</v>
      </c>
      <c r="IY116" s="2" t="e">
        <f t="shared" si="1443"/>
        <v>#VALUE!</v>
      </c>
      <c r="IZ116" s="2" t="e">
        <f t="shared" si="1444"/>
        <v>#VALUE!</v>
      </c>
      <c r="JA116" s="2" t="e">
        <f t="shared" si="1445"/>
        <v>#VALUE!</v>
      </c>
      <c r="JB116" s="2" t="e">
        <f t="shared" si="1446"/>
        <v>#VALUE!</v>
      </c>
      <c r="JC116" s="2" t="e">
        <f t="shared" si="1447"/>
        <v>#VALUE!</v>
      </c>
      <c r="JD116" s="2" t="e">
        <f t="shared" si="1448"/>
        <v>#VALUE!</v>
      </c>
      <c r="JE116" s="2" t="e">
        <f t="shared" si="1449"/>
        <v>#VALUE!</v>
      </c>
      <c r="JF116" s="2" t="e">
        <f t="shared" si="1450"/>
        <v>#VALUE!</v>
      </c>
      <c r="JG116" s="2" t="e">
        <f t="shared" si="1451"/>
        <v>#VALUE!</v>
      </c>
      <c r="JH116" s="2" t="e">
        <f t="shared" si="1452"/>
        <v>#VALUE!</v>
      </c>
      <c r="JI116" s="2" t="e">
        <f t="shared" si="1453"/>
        <v>#VALUE!</v>
      </c>
      <c r="JJ116" s="2" t="e">
        <f t="shared" si="1454"/>
        <v>#VALUE!</v>
      </c>
      <c r="JK116" s="2" t="e">
        <f t="shared" si="1455"/>
        <v>#VALUE!</v>
      </c>
      <c r="JL116" s="2" t="e">
        <f t="shared" si="1456"/>
        <v>#VALUE!</v>
      </c>
      <c r="JM116" s="2" t="e">
        <f t="shared" si="1457"/>
        <v>#VALUE!</v>
      </c>
      <c r="JN116" s="2">
        <f t="shared" si="1458"/>
        <v>0</v>
      </c>
      <c r="JO116" s="2" t="e">
        <f t="shared" si="1459"/>
        <v>#VALUE!</v>
      </c>
      <c r="JP116" s="2" t="e">
        <f t="shared" si="1460"/>
        <v>#VALUE!</v>
      </c>
      <c r="JQ116" s="2" t="e">
        <f t="shared" si="1461"/>
        <v>#VALUE!</v>
      </c>
      <c r="JR116" s="2" t="e">
        <f t="shared" si="1462"/>
        <v>#VALUE!</v>
      </c>
      <c r="JS116" s="2" t="e">
        <f t="shared" si="1463"/>
        <v>#VALUE!</v>
      </c>
      <c r="JT116" s="2" t="e">
        <f t="shared" si="1464"/>
        <v>#VALUE!</v>
      </c>
      <c r="JU116" s="2" t="e">
        <f t="shared" si="1465"/>
        <v>#VALUE!</v>
      </c>
      <c r="JV116" s="2" t="e">
        <f t="shared" si="1466"/>
        <v>#VALUE!</v>
      </c>
      <c r="JW116" s="2" t="e">
        <f t="shared" si="1467"/>
        <v>#VALUE!</v>
      </c>
      <c r="JX116" s="2" t="e">
        <f t="shared" si="1468"/>
        <v>#VALUE!</v>
      </c>
      <c r="JY116" s="2" t="e">
        <f t="shared" si="1469"/>
        <v>#VALUE!</v>
      </c>
      <c r="JZ116" s="2" t="e">
        <f t="shared" si="1470"/>
        <v>#VALUE!</v>
      </c>
      <c r="KA116" s="2" t="e">
        <f t="shared" si="1471"/>
        <v>#VALUE!</v>
      </c>
      <c r="KB116" s="2" t="e">
        <f t="shared" si="1472"/>
        <v>#VALUE!</v>
      </c>
      <c r="KC116" s="2" t="e">
        <f t="shared" si="1473"/>
        <v>#VALUE!</v>
      </c>
      <c r="KD116" s="2" t="e">
        <f t="shared" si="1474"/>
        <v>#VALUE!</v>
      </c>
      <c r="KE116" s="2" t="e">
        <f t="shared" si="1475"/>
        <v>#VALUE!</v>
      </c>
      <c r="KF116" s="2" t="e">
        <f t="shared" si="1476"/>
        <v>#VALUE!</v>
      </c>
      <c r="KG116" s="2" t="e">
        <f t="shared" si="1477"/>
        <v>#VALUE!</v>
      </c>
      <c r="KH116" s="2" t="e">
        <f t="shared" si="1478"/>
        <v>#VALUE!</v>
      </c>
      <c r="KI116" s="2" t="e">
        <f t="shared" si="1479"/>
        <v>#VALUE!</v>
      </c>
      <c r="KJ116" s="2" t="e">
        <f t="shared" si="1480"/>
        <v>#VALUE!</v>
      </c>
      <c r="KK116" s="2" t="e">
        <f t="shared" si="1481"/>
        <v>#VALUE!</v>
      </c>
      <c r="KL116" s="2">
        <f t="shared" si="1482"/>
        <v>0</v>
      </c>
      <c r="KM116" s="2" t="e">
        <f t="shared" si="1483"/>
        <v>#VALUE!</v>
      </c>
      <c r="KN116" s="2" t="e">
        <f t="shared" si="1484"/>
        <v>#VALUE!</v>
      </c>
      <c r="KO116" s="2" t="e">
        <f t="shared" si="1485"/>
        <v>#VALUE!</v>
      </c>
      <c r="KP116" s="2" t="e">
        <f t="shared" si="1486"/>
        <v>#VALUE!</v>
      </c>
      <c r="KQ116" s="2" t="e">
        <f t="shared" si="1487"/>
        <v>#VALUE!</v>
      </c>
      <c r="KR116" s="2" t="e">
        <f t="shared" si="1488"/>
        <v>#VALUE!</v>
      </c>
      <c r="KS116" s="2" t="e">
        <f t="shared" si="1489"/>
        <v>#VALUE!</v>
      </c>
      <c r="KT116" s="2" t="e">
        <f t="shared" si="1490"/>
        <v>#VALUE!</v>
      </c>
      <c r="KU116" s="2" t="e">
        <f t="shared" si="1491"/>
        <v>#VALUE!</v>
      </c>
      <c r="KV116" s="2" t="e">
        <f t="shared" si="1492"/>
        <v>#VALUE!</v>
      </c>
      <c r="KW116" s="2" t="e">
        <f t="shared" si="1493"/>
        <v>#VALUE!</v>
      </c>
      <c r="KX116" s="2" t="e">
        <f t="shared" si="1494"/>
        <v>#VALUE!</v>
      </c>
      <c r="KY116" s="2" t="e">
        <f t="shared" si="1495"/>
        <v>#VALUE!</v>
      </c>
      <c r="KZ116" s="2" t="e">
        <f t="shared" si="1496"/>
        <v>#VALUE!</v>
      </c>
      <c r="LA116" s="2" t="e">
        <f t="shared" si="1497"/>
        <v>#VALUE!</v>
      </c>
      <c r="LB116" s="2" t="e">
        <f t="shared" si="1498"/>
        <v>#VALUE!</v>
      </c>
      <c r="LC116" s="2" t="e">
        <f t="shared" si="1499"/>
        <v>#VALUE!</v>
      </c>
      <c r="LD116" s="2" t="e">
        <f t="shared" si="1500"/>
        <v>#VALUE!</v>
      </c>
      <c r="LE116" s="2" t="e">
        <f t="shared" si="1501"/>
        <v>#VALUE!</v>
      </c>
      <c r="LF116" s="2" t="e">
        <f t="shared" si="1502"/>
        <v>#VALUE!</v>
      </c>
      <c r="LG116" s="2" t="e">
        <f t="shared" si="1503"/>
        <v>#VALUE!</v>
      </c>
      <c r="LH116" s="2" t="e">
        <f t="shared" si="1504"/>
        <v>#VALUE!</v>
      </c>
      <c r="LI116" s="2" t="e">
        <f t="shared" si="1505"/>
        <v>#VALUE!</v>
      </c>
      <c r="LJ116" s="2">
        <f t="shared" si="1506"/>
        <v>0</v>
      </c>
      <c r="LK116" s="2" t="e">
        <f t="shared" si="1507"/>
        <v>#VALUE!</v>
      </c>
      <c r="LL116" s="2" t="e">
        <f t="shared" si="1508"/>
        <v>#VALUE!</v>
      </c>
      <c r="LM116" s="2" t="e">
        <f t="shared" si="1509"/>
        <v>#VALUE!</v>
      </c>
      <c r="LN116" s="2" t="e">
        <f t="shared" si="1510"/>
        <v>#VALUE!</v>
      </c>
      <c r="LO116" s="2" t="e">
        <f t="shared" si="1511"/>
        <v>#VALUE!</v>
      </c>
      <c r="LP116" s="2" t="e">
        <f t="shared" si="1512"/>
        <v>#VALUE!</v>
      </c>
      <c r="LQ116" s="2" t="e">
        <f t="shared" si="1513"/>
        <v>#VALUE!</v>
      </c>
      <c r="LR116" s="2" t="e">
        <f t="shared" si="1514"/>
        <v>#VALUE!</v>
      </c>
      <c r="LS116" s="2" t="e">
        <f t="shared" si="1515"/>
        <v>#VALUE!</v>
      </c>
      <c r="LT116" s="2" t="e">
        <f t="shared" si="1516"/>
        <v>#VALUE!</v>
      </c>
      <c r="LU116" s="2" t="e">
        <f t="shared" si="1517"/>
        <v>#VALUE!</v>
      </c>
      <c r="LV116" s="2" t="e">
        <f t="shared" si="1518"/>
        <v>#VALUE!</v>
      </c>
      <c r="LW116" s="2" t="e">
        <f t="shared" si="1519"/>
        <v>#VALUE!</v>
      </c>
      <c r="LX116" s="2" t="e">
        <f t="shared" si="1520"/>
        <v>#VALUE!</v>
      </c>
      <c r="LY116" s="2" t="e">
        <f t="shared" si="1521"/>
        <v>#VALUE!</v>
      </c>
      <c r="LZ116" s="2" t="e">
        <f t="shared" si="1522"/>
        <v>#VALUE!</v>
      </c>
      <c r="MA116" s="2" t="e">
        <f t="shared" si="1523"/>
        <v>#VALUE!</v>
      </c>
      <c r="MB116" s="2" t="e">
        <f t="shared" si="1524"/>
        <v>#VALUE!</v>
      </c>
      <c r="MC116" s="2" t="e">
        <f t="shared" si="1525"/>
        <v>#VALUE!</v>
      </c>
      <c r="MD116" s="2" t="e">
        <f t="shared" si="1526"/>
        <v>#VALUE!</v>
      </c>
      <c r="ME116" s="2" t="e">
        <f t="shared" si="1527"/>
        <v>#VALUE!</v>
      </c>
      <c r="MF116" s="2" t="e">
        <f t="shared" si="1528"/>
        <v>#VALUE!</v>
      </c>
      <c r="MG116" s="2" t="e">
        <f t="shared" si="1529"/>
        <v>#VALUE!</v>
      </c>
      <c r="MH116" s="2">
        <f t="shared" si="1530"/>
        <v>1</v>
      </c>
      <c r="MI116" s="2" t="e">
        <f t="shared" si="1531"/>
        <v>#VALUE!</v>
      </c>
      <c r="MJ116" s="2" t="e">
        <f t="shared" si="1532"/>
        <v>#VALUE!</v>
      </c>
      <c r="MK116" s="2" t="e">
        <f t="shared" si="1533"/>
        <v>#VALUE!</v>
      </c>
      <c r="ML116" s="2" t="e">
        <f t="shared" si="1534"/>
        <v>#VALUE!</v>
      </c>
      <c r="MM116" s="2" t="e">
        <f t="shared" si="1535"/>
        <v>#VALUE!</v>
      </c>
      <c r="MN116" s="2" t="e">
        <f t="shared" si="1536"/>
        <v>#VALUE!</v>
      </c>
      <c r="MO116" s="2" t="e">
        <f t="shared" si="1537"/>
        <v>#VALUE!</v>
      </c>
      <c r="MP116" s="2" t="e">
        <f t="shared" si="1538"/>
        <v>#VALUE!</v>
      </c>
      <c r="MQ116" s="2" t="e">
        <f t="shared" si="1539"/>
        <v>#VALUE!</v>
      </c>
      <c r="MR116" s="2" t="e">
        <f t="shared" si="1540"/>
        <v>#VALUE!</v>
      </c>
      <c r="MS116" s="2" t="e">
        <f t="shared" si="1541"/>
        <v>#VALUE!</v>
      </c>
      <c r="MT116" s="2" t="e">
        <f t="shared" si="1542"/>
        <v>#VALUE!</v>
      </c>
      <c r="MU116" s="2" t="e">
        <f t="shared" si="1543"/>
        <v>#VALUE!</v>
      </c>
      <c r="MV116" s="2" t="e">
        <f t="shared" si="1544"/>
        <v>#VALUE!</v>
      </c>
      <c r="MW116" s="2" t="e">
        <f t="shared" si="1545"/>
        <v>#VALUE!</v>
      </c>
      <c r="MX116" s="2" t="e">
        <f t="shared" si="1546"/>
        <v>#VALUE!</v>
      </c>
      <c r="MY116" s="2" t="e">
        <f t="shared" si="1547"/>
        <v>#VALUE!</v>
      </c>
      <c r="MZ116" s="2" t="e">
        <f t="shared" si="1548"/>
        <v>#VALUE!</v>
      </c>
      <c r="NA116" s="2" t="e">
        <f t="shared" si="1549"/>
        <v>#VALUE!</v>
      </c>
      <c r="NB116" s="2" t="e">
        <f t="shared" si="1550"/>
        <v>#VALUE!</v>
      </c>
      <c r="NC116" s="2" t="e">
        <f t="shared" si="1551"/>
        <v>#VALUE!</v>
      </c>
      <c r="ND116" s="2" t="e">
        <f t="shared" si="1552"/>
        <v>#VALUE!</v>
      </c>
      <c r="NE116" s="2" t="e">
        <f t="shared" si="1553"/>
        <v>#VALUE!</v>
      </c>
      <c r="NF116" s="2">
        <f t="shared" si="1223"/>
        <v>0</v>
      </c>
      <c r="NG116" s="2">
        <f t="shared" si="1058"/>
        <v>0</v>
      </c>
      <c r="NH116" s="2">
        <f t="shared" si="1059"/>
        <v>0</v>
      </c>
      <c r="NI116" s="2">
        <f t="shared" si="1060"/>
        <v>0</v>
      </c>
      <c r="NJ116" s="2">
        <f t="shared" si="1061"/>
        <v>0</v>
      </c>
      <c r="NK116" s="2">
        <f t="shared" si="1062"/>
        <v>0</v>
      </c>
      <c r="NL116" s="2">
        <f t="shared" si="1063"/>
        <v>0</v>
      </c>
      <c r="NM116" s="2">
        <f t="shared" si="1064"/>
        <v>0</v>
      </c>
      <c r="NN116" s="2">
        <f t="shared" si="1065"/>
        <v>0</v>
      </c>
      <c r="NO116" s="2">
        <f t="shared" si="1066"/>
        <v>0</v>
      </c>
      <c r="NP116" s="2">
        <f t="shared" si="1067"/>
        <v>0</v>
      </c>
      <c r="NQ116" s="2">
        <f t="shared" si="1068"/>
        <v>0</v>
      </c>
      <c r="NR116" s="2">
        <f t="shared" si="1069"/>
        <v>0</v>
      </c>
      <c r="NS116" s="2">
        <f t="shared" si="1070"/>
        <v>0</v>
      </c>
      <c r="NT116" s="2">
        <f t="shared" si="1071"/>
        <v>0</v>
      </c>
      <c r="NU116" s="2">
        <f t="shared" si="1072"/>
        <v>0</v>
      </c>
      <c r="NV116" s="2">
        <f t="shared" si="1073"/>
        <v>0</v>
      </c>
      <c r="NW116" s="2">
        <f t="shared" si="1074"/>
        <v>0</v>
      </c>
      <c r="NX116" s="2">
        <f t="shared" si="1075"/>
        <v>0</v>
      </c>
      <c r="NY116" s="2">
        <f t="shared" si="1076"/>
        <v>0</v>
      </c>
      <c r="NZ116" s="2">
        <f t="shared" si="1077"/>
        <v>0</v>
      </c>
      <c r="OA116" s="2">
        <f t="shared" si="1078"/>
        <v>0</v>
      </c>
      <c r="OB116" s="2">
        <f t="shared" si="1079"/>
        <v>0</v>
      </c>
      <c r="OC116" s="2">
        <f t="shared" si="1080"/>
        <v>0</v>
      </c>
      <c r="OD116" s="2">
        <f>IF(AND(NF116&gt;'Graph Creator'!$K$4,'Detalle de Cuentas'!NF116&lt;='Graph Creator'!$L$4),1,0)</f>
        <v>0</v>
      </c>
      <c r="OE116" s="2">
        <f>IF(AND(NG116&gt;'Graph Creator'!$K$4,'Detalle de Cuentas'!NG116&lt;='Graph Creator'!$L$4),1,0)</f>
        <v>0</v>
      </c>
      <c r="OF116" s="2">
        <f>IF(AND(NH116&gt;'Graph Creator'!$K$4,'Detalle de Cuentas'!NH116&lt;='Graph Creator'!$L$4),1,0)</f>
        <v>0</v>
      </c>
      <c r="OG116" s="2">
        <f>IF(AND(NI116&gt;'Graph Creator'!$K$4,'Detalle de Cuentas'!NI116&lt;='Graph Creator'!$L$4),1,0)</f>
        <v>0</v>
      </c>
      <c r="OH116" s="2">
        <f>IF(AND(NJ116&gt;'Graph Creator'!$K$4,'Detalle de Cuentas'!NJ116&lt;='Graph Creator'!$L$4),1,0)</f>
        <v>0</v>
      </c>
      <c r="OI116" s="2">
        <f>IF(AND(NK116&gt;'Graph Creator'!$K$4,'Detalle de Cuentas'!NK116&lt;='Graph Creator'!$L$4),1,0)</f>
        <v>0</v>
      </c>
      <c r="OJ116" s="2">
        <f>IF(AND(NL116&gt;'Graph Creator'!$K$4,'Detalle de Cuentas'!NL116&lt;='Graph Creator'!$L$4),1,0)</f>
        <v>0</v>
      </c>
      <c r="OK116" s="2">
        <f>IF(AND(NM116&gt;'Graph Creator'!$K$4,'Detalle de Cuentas'!NM116&lt;='Graph Creator'!$L$4),1,0)</f>
        <v>0</v>
      </c>
      <c r="OL116" s="2">
        <f>IF(AND(NN116&gt;'Graph Creator'!$K$4,'Detalle de Cuentas'!NN116&lt;='Graph Creator'!$L$4),1,0)</f>
        <v>0</v>
      </c>
      <c r="OM116" s="2">
        <f>IF(AND(NO116&gt;'Graph Creator'!$K$4,'Detalle de Cuentas'!NO116&lt;='Graph Creator'!$L$4),1,0)</f>
        <v>0</v>
      </c>
      <c r="ON116" s="2">
        <f>IF(AND(NP116&gt;'Graph Creator'!$K$4,'Detalle de Cuentas'!NP116&lt;='Graph Creator'!$L$4),1,0)</f>
        <v>0</v>
      </c>
      <c r="OO116" s="2">
        <f>IF(AND(NQ116&gt;'Graph Creator'!$K$4,'Detalle de Cuentas'!NQ116&lt;='Graph Creator'!$L$4),1,0)</f>
        <v>0</v>
      </c>
      <c r="OP116" s="2">
        <f>IF(AND(NR116&gt;'Graph Creator'!$K$4,'Detalle de Cuentas'!NR116&lt;='Graph Creator'!$L$4),1,0)</f>
        <v>0</v>
      </c>
      <c r="OQ116" s="2">
        <f>IF(AND(NS116&gt;'Graph Creator'!$K$4,'Detalle de Cuentas'!NS116&lt;='Graph Creator'!$L$4),1,0)</f>
        <v>0</v>
      </c>
      <c r="OR116" s="2">
        <f>IF(AND(NT116&gt;'Graph Creator'!$K$4,'Detalle de Cuentas'!NT116&lt;='Graph Creator'!$L$4),1,0)</f>
        <v>0</v>
      </c>
      <c r="OS116" s="2">
        <f>IF(AND(NU116&gt;'Graph Creator'!$K$4,'Detalle de Cuentas'!NU116&lt;='Graph Creator'!$L$4),1,0)</f>
        <v>0</v>
      </c>
      <c r="OT116" s="2">
        <f>IF(AND(NV116&gt;'Graph Creator'!$K$4,'Detalle de Cuentas'!NV116&lt;='Graph Creator'!$L$4),1,0)</f>
        <v>0</v>
      </c>
      <c r="OU116" s="2">
        <f>IF(AND(NW116&gt;'Graph Creator'!$K$4,'Detalle de Cuentas'!NW116&lt;='Graph Creator'!$L$4),1,0)</f>
        <v>0</v>
      </c>
      <c r="OV116" s="2">
        <f>IF(AND(NX116&gt;'Graph Creator'!$K$4,'Detalle de Cuentas'!NX116&lt;='Graph Creator'!$L$4),1,0)</f>
        <v>0</v>
      </c>
      <c r="OW116" s="2">
        <f>IF(AND(NY116&gt;'Graph Creator'!$K$4,'Detalle de Cuentas'!NY116&lt;='Graph Creator'!$L$4),1,0)</f>
        <v>0</v>
      </c>
      <c r="OX116" s="2">
        <f>IF(AND(NZ116&gt;'Graph Creator'!$K$4,'Detalle de Cuentas'!NZ116&lt;='Graph Creator'!$L$4),1,0)</f>
        <v>0</v>
      </c>
      <c r="OY116" s="2">
        <f>IF(AND(OA116&gt;'Graph Creator'!$K$4,'Detalle de Cuentas'!OA116&lt;='Graph Creator'!$L$4),1,0)</f>
        <v>0</v>
      </c>
      <c r="OZ116" s="2">
        <f>IF(AND(OB116&gt;'Graph Creator'!$K$4,'Detalle de Cuentas'!OB116&lt;='Graph Creator'!$L$4),1,0)</f>
        <v>0</v>
      </c>
      <c r="PA116" s="2">
        <f>IF(AND(OC116&gt;'Graph Creator'!$K$4,'Detalle de Cuentas'!OC116&lt;='Graph Creator'!$L$4),1,0)</f>
        <v>0</v>
      </c>
      <c r="PB116" s="2">
        <f>IF(AND(NF116&gt;'Graph Creator'!$L$4,'Detalle de Cuentas'!NF116&lt;='Graph Creator'!$M$4),1,0)</f>
        <v>0</v>
      </c>
      <c r="PC116" s="2">
        <f>IF(AND(NG116&gt;'Graph Creator'!$L$4,'Detalle de Cuentas'!NG116&lt;='Graph Creator'!$M$4),1,0)</f>
        <v>0</v>
      </c>
      <c r="PD116" s="2">
        <f>IF(AND(NH116&gt;'Graph Creator'!$L$4,'Detalle de Cuentas'!NH116&lt;='Graph Creator'!$M$4),1,0)</f>
        <v>0</v>
      </c>
      <c r="PE116" s="2">
        <f>IF(AND(NI116&gt;'Graph Creator'!$L$4,'Detalle de Cuentas'!NI116&lt;='Graph Creator'!$M$4),1,0)</f>
        <v>0</v>
      </c>
      <c r="PF116" s="2">
        <f>IF(AND(NJ116&gt;'Graph Creator'!$L$4,'Detalle de Cuentas'!NJ116&lt;='Graph Creator'!$M$4),1,0)</f>
        <v>0</v>
      </c>
      <c r="PG116" s="2">
        <f>IF(AND(NK116&gt;'Graph Creator'!$L$4,'Detalle de Cuentas'!NK116&lt;='Graph Creator'!$M$4),1,0)</f>
        <v>0</v>
      </c>
      <c r="PH116" s="2">
        <f>IF(AND(NL116&gt;'Graph Creator'!$L$4,'Detalle de Cuentas'!NL116&lt;='Graph Creator'!$M$4),1,0)</f>
        <v>0</v>
      </c>
      <c r="PI116" s="2">
        <f>IF(AND(NM116&gt;'Graph Creator'!$L$4,'Detalle de Cuentas'!NM116&lt;='Graph Creator'!$M$4),1,0)</f>
        <v>0</v>
      </c>
      <c r="PJ116" s="2">
        <f>IF(AND(NN116&gt;'Graph Creator'!$L$4,'Detalle de Cuentas'!NN116&lt;='Graph Creator'!$M$4),1,0)</f>
        <v>0</v>
      </c>
      <c r="PK116" s="2">
        <f>IF(AND(NO116&gt;'Graph Creator'!$L$4,'Detalle de Cuentas'!NO116&lt;='Graph Creator'!$M$4),1,0)</f>
        <v>0</v>
      </c>
      <c r="PL116" s="2">
        <f>IF(AND(NP116&gt;'Graph Creator'!$L$4,'Detalle de Cuentas'!NP116&lt;='Graph Creator'!$M$4),1,0)</f>
        <v>0</v>
      </c>
      <c r="PM116" s="2">
        <f>IF(AND(NQ116&gt;'Graph Creator'!$L$4,'Detalle de Cuentas'!NQ116&lt;='Graph Creator'!$M$4),1,0)</f>
        <v>0</v>
      </c>
      <c r="PN116" s="2">
        <f>IF(AND(NR116&gt;'Graph Creator'!$L$4,'Detalle de Cuentas'!NR116&lt;='Graph Creator'!$M$4),1,0)</f>
        <v>0</v>
      </c>
      <c r="PO116" s="2">
        <f>IF(AND(NS116&gt;'Graph Creator'!$L$4,'Detalle de Cuentas'!NS116&lt;='Graph Creator'!$M$4),1,0)</f>
        <v>0</v>
      </c>
      <c r="PP116" s="2">
        <f>IF(AND(NT116&gt;'Graph Creator'!$L$4,'Detalle de Cuentas'!NT116&lt;='Graph Creator'!$M$4),1,0)</f>
        <v>0</v>
      </c>
      <c r="PQ116" s="2">
        <f>IF(AND(NU116&gt;'Graph Creator'!$L$4,'Detalle de Cuentas'!NU116&lt;='Graph Creator'!$M$4),1,0)</f>
        <v>0</v>
      </c>
      <c r="PR116" s="2">
        <f>IF(AND(NV116&gt;'Graph Creator'!$L$4,'Detalle de Cuentas'!NV116&lt;='Graph Creator'!$M$4),1,0)</f>
        <v>0</v>
      </c>
      <c r="PS116" s="2">
        <f>IF(AND(NW116&gt;'Graph Creator'!$L$4,'Detalle de Cuentas'!NW116&lt;='Graph Creator'!$M$4),1,0)</f>
        <v>0</v>
      </c>
      <c r="PT116" s="2">
        <f>IF(AND(NX116&gt;'Graph Creator'!$L$4,'Detalle de Cuentas'!NX116&lt;='Graph Creator'!$M$4),1,0)</f>
        <v>0</v>
      </c>
      <c r="PU116" s="2">
        <f>IF(AND(NY116&gt;'Graph Creator'!$L$4,'Detalle de Cuentas'!NY116&lt;='Graph Creator'!$M$4),1,0)</f>
        <v>0</v>
      </c>
      <c r="PV116" s="2">
        <f>IF(AND(NZ116&gt;'Graph Creator'!$L$4,'Detalle de Cuentas'!NZ116&lt;='Graph Creator'!$M$4),1,0)</f>
        <v>0</v>
      </c>
      <c r="PW116" s="2">
        <f>IF(AND(OA116&gt;'Graph Creator'!$L$4,'Detalle de Cuentas'!OA116&lt;='Graph Creator'!$M$4),1,0)</f>
        <v>0</v>
      </c>
      <c r="PX116" s="2">
        <f>IF(AND(OB116&gt;'Graph Creator'!$L$4,'Detalle de Cuentas'!OB116&lt;='Graph Creator'!$M$4),1,0)</f>
        <v>0</v>
      </c>
      <c r="PY116" s="2">
        <f>IF(AND(OC116&gt;'Graph Creator'!$L$4,'Detalle de Cuentas'!OC116&lt;='Graph Creator'!$M$4),1,0)</f>
        <v>0</v>
      </c>
      <c r="PZ116" s="2">
        <f>IF(AND(NF116&gt;'Graph Creator'!$M$4,'Detalle de Cuentas'!NF116&lt;='Graph Creator'!$N$4),1,0)</f>
        <v>0</v>
      </c>
      <c r="QA116" s="2">
        <f>IF(AND(NG116&gt;'Graph Creator'!$M$4,'Detalle de Cuentas'!NG116&lt;='Graph Creator'!$N$4),1,0)</f>
        <v>0</v>
      </c>
      <c r="QB116" s="2">
        <f>IF(AND(NH116&gt;'Graph Creator'!$M$4,'Detalle de Cuentas'!NH116&lt;='Graph Creator'!$N$4),1,0)</f>
        <v>0</v>
      </c>
      <c r="QC116" s="2">
        <f>IF(AND(NI116&gt;'Graph Creator'!$M$4,'Detalle de Cuentas'!NI116&lt;='Graph Creator'!$N$4),1,0)</f>
        <v>0</v>
      </c>
      <c r="QD116" s="2">
        <f>IF(AND(NJ116&gt;'Graph Creator'!$M$4,'Detalle de Cuentas'!NJ116&lt;='Graph Creator'!$N$4),1,0)</f>
        <v>0</v>
      </c>
      <c r="QE116" s="2">
        <f>IF(AND(NK116&gt;'Graph Creator'!$M$4,'Detalle de Cuentas'!NK116&lt;='Graph Creator'!$N$4),1,0)</f>
        <v>0</v>
      </c>
      <c r="QF116" s="2">
        <f>IF(AND(NL116&gt;'Graph Creator'!$M$4,'Detalle de Cuentas'!NL116&lt;='Graph Creator'!$N$4),1,0)</f>
        <v>0</v>
      </c>
      <c r="QG116" s="2">
        <f>IF(AND(NM116&gt;'Graph Creator'!$M$4,'Detalle de Cuentas'!NM116&lt;='Graph Creator'!$N$4),1,0)</f>
        <v>0</v>
      </c>
      <c r="QH116" s="2">
        <f>IF(AND(NN116&gt;'Graph Creator'!$M$4,'Detalle de Cuentas'!NN116&lt;='Graph Creator'!$N$4),1,0)</f>
        <v>0</v>
      </c>
      <c r="QI116" s="2">
        <f>IF(AND(NO116&gt;'Graph Creator'!$M$4,'Detalle de Cuentas'!NO116&lt;='Graph Creator'!$N$4),1,0)</f>
        <v>0</v>
      </c>
      <c r="QJ116" s="2">
        <f>IF(AND(NP116&gt;'Graph Creator'!$M$4,'Detalle de Cuentas'!NP116&lt;='Graph Creator'!$N$4),1,0)</f>
        <v>0</v>
      </c>
      <c r="QK116" s="2">
        <f>IF(AND(NQ116&gt;'Graph Creator'!$M$4,'Detalle de Cuentas'!NQ116&lt;='Graph Creator'!$N$4),1,0)</f>
        <v>0</v>
      </c>
      <c r="QL116" s="2">
        <f>IF(AND(NR116&gt;'Graph Creator'!$M$4,'Detalle de Cuentas'!NR116&lt;='Graph Creator'!$N$4),1,0)</f>
        <v>0</v>
      </c>
      <c r="QM116" s="2">
        <f>IF(AND(NS116&gt;'Graph Creator'!$M$4,'Detalle de Cuentas'!NS116&lt;='Graph Creator'!$N$4),1,0)</f>
        <v>0</v>
      </c>
      <c r="QN116" s="2">
        <f>IF(AND(NT116&gt;'Graph Creator'!$M$4,'Detalle de Cuentas'!NT116&lt;='Graph Creator'!$N$4),1,0)</f>
        <v>0</v>
      </c>
      <c r="QO116" s="2">
        <f>IF(AND(NU116&gt;'Graph Creator'!$M$4,'Detalle de Cuentas'!NU116&lt;='Graph Creator'!$N$4),1,0)</f>
        <v>0</v>
      </c>
      <c r="QP116" s="2">
        <f>IF(AND(NV116&gt;'Graph Creator'!$M$4,'Detalle de Cuentas'!NV116&lt;='Graph Creator'!$N$4),1,0)</f>
        <v>0</v>
      </c>
      <c r="QQ116" s="2">
        <f>IF(AND(NW116&gt;'Graph Creator'!$M$4,'Detalle de Cuentas'!NW116&lt;='Graph Creator'!$N$4),1,0)</f>
        <v>0</v>
      </c>
      <c r="QR116" s="2">
        <f>IF(AND(NX116&gt;'Graph Creator'!$M$4,'Detalle de Cuentas'!NX116&lt;='Graph Creator'!$N$4),1,0)</f>
        <v>0</v>
      </c>
      <c r="QS116" s="2">
        <f>IF(AND(NY116&gt;'Graph Creator'!$M$4,'Detalle de Cuentas'!NY116&lt;='Graph Creator'!$N$4),1,0)</f>
        <v>0</v>
      </c>
      <c r="QT116" s="2">
        <f>IF(AND(NZ116&gt;'Graph Creator'!$M$4,'Detalle de Cuentas'!NZ116&lt;='Graph Creator'!$N$4),1,0)</f>
        <v>0</v>
      </c>
      <c r="QU116" s="2">
        <f>IF(AND(OA116&gt;'Graph Creator'!$M$4,'Detalle de Cuentas'!OA116&lt;='Graph Creator'!$N$4),1,0)</f>
        <v>0</v>
      </c>
      <c r="QV116" s="2">
        <f>IF(AND(OB116&gt;'Graph Creator'!$M$4,'Detalle de Cuentas'!OB116&lt;='Graph Creator'!$N$4),1,0)</f>
        <v>0</v>
      </c>
      <c r="QW116" s="2">
        <f>IF(AND(OC116&gt;'Graph Creator'!$M$4,'Detalle de Cuentas'!OC116&lt;='Graph Creator'!$N$4),1,0)</f>
        <v>0</v>
      </c>
      <c r="QX116" s="2">
        <f>IF(AND(NF116&gt;'Graph Creator'!$N$4,'Detalle de Cuentas'!NF116&lt;='Graph Creator'!$O$4),1,0)</f>
        <v>0</v>
      </c>
      <c r="QY116" s="2">
        <f>IF(AND(NG116&gt;'Graph Creator'!$N$4,'Detalle de Cuentas'!NG116&lt;='Graph Creator'!$O$4),1,0)</f>
        <v>0</v>
      </c>
      <c r="QZ116" s="2">
        <f>IF(AND(NH116&gt;'Graph Creator'!$N$4,'Detalle de Cuentas'!NH116&lt;='Graph Creator'!$O$4),1,0)</f>
        <v>0</v>
      </c>
      <c r="RA116" s="2">
        <f>IF(AND(NI116&gt;'Graph Creator'!$N$4,'Detalle de Cuentas'!NI116&lt;='Graph Creator'!$O$4),1,0)</f>
        <v>0</v>
      </c>
      <c r="RB116" s="2">
        <f>IF(AND(NJ116&gt;'Graph Creator'!$N$4,'Detalle de Cuentas'!NJ116&lt;='Graph Creator'!$O$4),1,0)</f>
        <v>0</v>
      </c>
      <c r="RC116" s="2">
        <f>IF(AND(NK116&gt;'Graph Creator'!$N$4,'Detalle de Cuentas'!NK116&lt;='Graph Creator'!$O$4),1,0)</f>
        <v>0</v>
      </c>
      <c r="RD116" s="2">
        <f>IF(AND(NL116&gt;'Graph Creator'!$N$4,'Detalle de Cuentas'!NL116&lt;='Graph Creator'!$O$4),1,0)</f>
        <v>0</v>
      </c>
      <c r="RE116" s="2">
        <f>IF(AND(NM116&gt;'Graph Creator'!$N$4,'Detalle de Cuentas'!NM116&lt;='Graph Creator'!$O$4),1,0)</f>
        <v>0</v>
      </c>
      <c r="RF116" s="2">
        <f>IF(AND(NN116&gt;'Graph Creator'!$N$4,'Detalle de Cuentas'!NN116&lt;='Graph Creator'!$O$4),1,0)</f>
        <v>0</v>
      </c>
      <c r="RG116" s="2">
        <f>IF(AND(NO116&gt;'Graph Creator'!$N$4,'Detalle de Cuentas'!NO116&lt;='Graph Creator'!$O$4),1,0)</f>
        <v>0</v>
      </c>
      <c r="RH116" s="2">
        <f>IF(AND(NP116&gt;'Graph Creator'!$N$4,'Detalle de Cuentas'!NP116&lt;='Graph Creator'!$O$4),1,0)</f>
        <v>0</v>
      </c>
      <c r="RI116" s="2">
        <f>IF(AND(NQ116&gt;'Graph Creator'!$N$4,'Detalle de Cuentas'!NQ116&lt;='Graph Creator'!$O$4),1,0)</f>
        <v>0</v>
      </c>
      <c r="RJ116" s="2">
        <f>IF(AND(NR116&gt;'Graph Creator'!$N$4,'Detalle de Cuentas'!NR116&lt;='Graph Creator'!$O$4),1,0)</f>
        <v>0</v>
      </c>
      <c r="RK116" s="2">
        <f>IF(AND(NS116&gt;'Graph Creator'!$N$4,'Detalle de Cuentas'!NS116&lt;='Graph Creator'!$O$4),1,0)</f>
        <v>0</v>
      </c>
      <c r="RL116" s="2">
        <f>IF(AND(NT116&gt;'Graph Creator'!$N$4,'Detalle de Cuentas'!NT116&lt;='Graph Creator'!$O$4),1,0)</f>
        <v>0</v>
      </c>
      <c r="RM116" s="2">
        <f>IF(AND(NU116&gt;'Graph Creator'!$N$4,'Detalle de Cuentas'!NU116&lt;='Graph Creator'!$O$4),1,0)</f>
        <v>0</v>
      </c>
      <c r="RN116" s="2">
        <f>IF(AND(NV116&gt;'Graph Creator'!$N$4,'Detalle de Cuentas'!NV116&lt;='Graph Creator'!$O$4),1,0)</f>
        <v>0</v>
      </c>
      <c r="RO116" s="2">
        <f>IF(AND(NW116&gt;'Graph Creator'!$N$4,'Detalle de Cuentas'!NW116&lt;='Graph Creator'!$O$4),1,0)</f>
        <v>0</v>
      </c>
      <c r="RP116" s="2">
        <f>IF(AND(NX116&gt;'Graph Creator'!$N$4,'Detalle de Cuentas'!NX116&lt;='Graph Creator'!$O$4),1,0)</f>
        <v>0</v>
      </c>
      <c r="RQ116" s="2">
        <f>IF(AND(NY116&gt;'Graph Creator'!$N$4,'Detalle de Cuentas'!NY116&lt;='Graph Creator'!$O$4),1,0)</f>
        <v>0</v>
      </c>
      <c r="RR116" s="2">
        <f>IF(AND(NZ116&gt;'Graph Creator'!$N$4,'Detalle de Cuentas'!NZ116&lt;='Graph Creator'!$O$4),1,0)</f>
        <v>0</v>
      </c>
      <c r="RS116" s="2">
        <f>IF(AND(OA116&gt;'Graph Creator'!$N$4,'Detalle de Cuentas'!OA116&lt;='Graph Creator'!$O$4),1,0)</f>
        <v>0</v>
      </c>
      <c r="RT116" s="2">
        <f>IF(AND(OB116&gt;'Graph Creator'!$N$4,'Detalle de Cuentas'!OB116&lt;='Graph Creator'!$O$4),1,0)</f>
        <v>0</v>
      </c>
      <c r="RU116" s="2">
        <f>IF(AND(OC116&gt;'Graph Creator'!$N$4,'Detalle de Cuentas'!OC116&lt;='Graph Creator'!$O$4),1,0)</f>
        <v>0</v>
      </c>
      <c r="RV116" s="2" t="e">
        <f t="shared" si="1224"/>
        <v>#VALUE!</v>
      </c>
      <c r="RW116" s="2" t="e">
        <f t="shared" si="1225"/>
        <v>#VALUE!</v>
      </c>
      <c r="RX116" s="2" t="e">
        <f t="shared" si="1226"/>
        <v>#VALUE!</v>
      </c>
      <c r="RY116" s="2" t="e">
        <f t="shared" si="1227"/>
        <v>#VALUE!</v>
      </c>
      <c r="RZ116" s="2" t="e">
        <f t="shared" si="1228"/>
        <v>#VALUE!</v>
      </c>
      <c r="SA116" s="2" t="e">
        <f t="shared" si="1229"/>
        <v>#VALUE!</v>
      </c>
      <c r="SB116" s="2" t="e">
        <f t="shared" si="1230"/>
        <v>#VALUE!</v>
      </c>
      <c r="SC116" s="2" t="e">
        <f t="shared" si="1231"/>
        <v>#VALUE!</v>
      </c>
      <c r="SD116" s="2" t="e">
        <f t="shared" si="1232"/>
        <v>#VALUE!</v>
      </c>
      <c r="SE116" s="2" t="e">
        <f t="shared" si="1233"/>
        <v>#VALUE!</v>
      </c>
      <c r="SF116" s="2" t="e">
        <f t="shared" si="1234"/>
        <v>#VALUE!</v>
      </c>
      <c r="SG116" s="2" t="e">
        <f t="shared" si="1235"/>
        <v>#VALUE!</v>
      </c>
      <c r="SH116" s="2" t="e">
        <f t="shared" si="1236"/>
        <v>#VALUE!</v>
      </c>
      <c r="SI116" s="2" t="e">
        <f t="shared" si="1237"/>
        <v>#VALUE!</v>
      </c>
      <c r="SJ116" s="2" t="e">
        <f t="shared" si="1238"/>
        <v>#VALUE!</v>
      </c>
      <c r="SK116" s="2" t="e">
        <f t="shared" si="1239"/>
        <v>#VALUE!</v>
      </c>
      <c r="SL116" s="2" t="e">
        <f t="shared" si="1240"/>
        <v>#VALUE!</v>
      </c>
      <c r="SM116" s="2" t="e">
        <f t="shared" si="1241"/>
        <v>#VALUE!</v>
      </c>
      <c r="SN116" s="2" t="e">
        <f t="shared" si="1242"/>
        <v>#VALUE!</v>
      </c>
      <c r="SO116" s="2" t="e">
        <f t="shared" si="1243"/>
        <v>#VALUE!</v>
      </c>
      <c r="SP116" s="2" t="e">
        <f t="shared" si="1244"/>
        <v>#VALUE!</v>
      </c>
      <c r="SQ116" s="2" t="e">
        <f t="shared" si="1245"/>
        <v>#VALUE!</v>
      </c>
      <c r="SR116" s="2" t="e">
        <f t="shared" si="1246"/>
        <v>#VALUE!</v>
      </c>
      <c r="SS116" s="2" t="e">
        <f t="shared" si="1247"/>
        <v>#VALUE!</v>
      </c>
      <c r="ST116" s="2" t="e">
        <f t="shared" si="1248"/>
        <v>#VALUE!</v>
      </c>
      <c r="SU116" s="2" t="e">
        <f t="shared" si="1249"/>
        <v>#VALUE!</v>
      </c>
      <c r="SV116" s="2" t="e">
        <f t="shared" si="1250"/>
        <v>#VALUE!</v>
      </c>
      <c r="SW116" s="2" t="e">
        <f t="shared" si="1251"/>
        <v>#VALUE!</v>
      </c>
      <c r="SX116" s="2" t="e">
        <f t="shared" si="1252"/>
        <v>#VALUE!</v>
      </c>
      <c r="SY116" s="2" t="e">
        <f t="shared" si="1253"/>
        <v>#VALUE!</v>
      </c>
      <c r="SZ116" s="2" t="e">
        <f t="shared" si="1254"/>
        <v>#VALUE!</v>
      </c>
      <c r="TA116" s="2" t="e">
        <f t="shared" si="1255"/>
        <v>#VALUE!</v>
      </c>
      <c r="TB116" s="2" t="e">
        <f t="shared" si="1256"/>
        <v>#VALUE!</v>
      </c>
      <c r="TC116" s="2" t="e">
        <f t="shared" si="1257"/>
        <v>#VALUE!</v>
      </c>
      <c r="TD116" s="2" t="e">
        <f t="shared" si="1258"/>
        <v>#VALUE!</v>
      </c>
      <c r="TE116" s="2" t="e">
        <f t="shared" si="1259"/>
        <v>#VALUE!</v>
      </c>
      <c r="TF116" s="2" t="str">
        <f>IF(DZ116=1,IF(SUM(DZ$17:DZ116)&lt;2,""&amp;B116,", "&amp;B116),"")</f>
        <v/>
      </c>
      <c r="TG116" s="2" t="str">
        <f t="shared" si="1272"/>
        <v/>
      </c>
      <c r="TH116" s="2">
        <f t="shared" si="1260"/>
        <v>0</v>
      </c>
      <c r="TI116" s="14" t="str">
        <f t="shared" si="1261"/>
        <v/>
      </c>
      <c r="TJ116" s="14" t="e">
        <f t="shared" si="1081"/>
        <v>#VALUE!</v>
      </c>
      <c r="TK116" s="14" t="e">
        <f t="shared" si="1082"/>
        <v>#VALUE!</v>
      </c>
      <c r="TL116" s="14" t="e">
        <f t="shared" si="1083"/>
        <v>#VALUE!</v>
      </c>
      <c r="TM116" s="14" t="e">
        <f t="shared" si="1084"/>
        <v>#VALUE!</v>
      </c>
      <c r="TN116" s="14" t="e">
        <f t="shared" si="1085"/>
        <v>#VALUE!</v>
      </c>
      <c r="TO116" s="14" t="e">
        <f t="shared" si="1086"/>
        <v>#VALUE!</v>
      </c>
      <c r="TP116" s="14" t="e">
        <f t="shared" si="1087"/>
        <v>#VALUE!</v>
      </c>
      <c r="TQ116" s="14" t="e">
        <f t="shared" si="1088"/>
        <v>#VALUE!</v>
      </c>
      <c r="TR116" s="14" t="e">
        <f t="shared" si="1089"/>
        <v>#VALUE!</v>
      </c>
      <c r="TS116" s="14" t="e">
        <f t="shared" si="1090"/>
        <v>#VALUE!</v>
      </c>
      <c r="TT116" s="14" t="e">
        <f t="shared" si="1091"/>
        <v>#VALUE!</v>
      </c>
      <c r="TU116" s="14" t="e">
        <f t="shared" si="1092"/>
        <v>#VALUE!</v>
      </c>
      <c r="TV116" s="14" t="e">
        <f t="shared" si="1093"/>
        <v>#VALUE!</v>
      </c>
      <c r="TW116" s="14" t="e">
        <f t="shared" si="1094"/>
        <v>#VALUE!</v>
      </c>
      <c r="TX116" s="14" t="e">
        <f t="shared" si="1095"/>
        <v>#VALUE!</v>
      </c>
      <c r="TY116" s="14" t="e">
        <f t="shared" si="1096"/>
        <v>#VALUE!</v>
      </c>
      <c r="TZ116" s="14" t="e">
        <f t="shared" si="1097"/>
        <v>#VALUE!</v>
      </c>
      <c r="UA116" s="14" t="e">
        <f t="shared" si="1098"/>
        <v>#VALUE!</v>
      </c>
      <c r="UB116" s="14" t="e">
        <f t="shared" si="1099"/>
        <v>#VALUE!</v>
      </c>
      <c r="UC116" s="14" t="e">
        <f t="shared" si="1100"/>
        <v>#VALUE!</v>
      </c>
      <c r="UD116" s="14" t="e">
        <f t="shared" si="1101"/>
        <v>#VALUE!</v>
      </c>
      <c r="UE116" s="14" t="e">
        <f t="shared" si="1102"/>
        <v>#VALUE!</v>
      </c>
      <c r="UF116" s="14" t="e">
        <f t="shared" si="1103"/>
        <v>#VALUE!</v>
      </c>
      <c r="UH116" s="2">
        <f>IF($C$4-$R116&gt;'Graph Creator'!$E$2*'Graph Creator'!$D$13*12,0,1)</f>
        <v>1</v>
      </c>
      <c r="UJ116" s="2" t="e">
        <f t="shared" si="1262"/>
        <v>#VALUE!</v>
      </c>
      <c r="UK116" s="2" t="e">
        <f t="shared" si="1104"/>
        <v>#VALUE!</v>
      </c>
      <c r="UL116" s="2" t="e">
        <f t="shared" si="1105"/>
        <v>#VALUE!</v>
      </c>
      <c r="UM116" s="2" t="e">
        <f t="shared" si="1106"/>
        <v>#VALUE!</v>
      </c>
      <c r="UN116" s="2" t="e">
        <f t="shared" si="1107"/>
        <v>#VALUE!</v>
      </c>
      <c r="UO116" s="2" t="e">
        <f t="shared" si="1108"/>
        <v>#VALUE!</v>
      </c>
      <c r="UP116" s="2" t="e">
        <f t="shared" si="1109"/>
        <v>#VALUE!</v>
      </c>
      <c r="UQ116" s="2" t="e">
        <f t="shared" si="1110"/>
        <v>#VALUE!</v>
      </c>
      <c r="UR116" s="2" t="e">
        <f t="shared" si="1111"/>
        <v>#VALUE!</v>
      </c>
      <c r="US116" s="2" t="e">
        <f t="shared" si="1112"/>
        <v>#VALUE!</v>
      </c>
      <c r="UT116" s="2" t="e">
        <f t="shared" si="1113"/>
        <v>#VALUE!</v>
      </c>
      <c r="UU116" s="2" t="e">
        <f t="shared" si="1114"/>
        <v>#VALUE!</v>
      </c>
      <c r="UV116" s="2" t="e">
        <f t="shared" si="1115"/>
        <v>#VALUE!</v>
      </c>
      <c r="UW116" s="2" t="e">
        <f t="shared" si="1116"/>
        <v>#VALUE!</v>
      </c>
      <c r="UX116" s="2" t="e">
        <f t="shared" si="1117"/>
        <v>#VALUE!</v>
      </c>
      <c r="UY116" s="2" t="e">
        <f t="shared" si="1118"/>
        <v>#VALUE!</v>
      </c>
      <c r="UZ116" s="2" t="e">
        <f t="shared" si="1119"/>
        <v>#VALUE!</v>
      </c>
      <c r="VA116" s="2" t="e">
        <f t="shared" si="1120"/>
        <v>#VALUE!</v>
      </c>
      <c r="VB116" s="2" t="e">
        <f t="shared" si="1121"/>
        <v>#VALUE!</v>
      </c>
      <c r="VC116" s="2" t="e">
        <f t="shared" si="1122"/>
        <v>#VALUE!</v>
      </c>
      <c r="VD116" s="2" t="e">
        <f t="shared" si="1123"/>
        <v>#VALUE!</v>
      </c>
      <c r="VE116" s="2" t="e">
        <f t="shared" si="1124"/>
        <v>#VALUE!</v>
      </c>
      <c r="VF116" s="2" t="e">
        <f t="shared" si="1125"/>
        <v>#VALUE!</v>
      </c>
      <c r="VG116" s="2" t="e">
        <f t="shared" si="1126"/>
        <v>#VALUE!</v>
      </c>
      <c r="VH116" s="2" t="e">
        <f t="shared" si="1127"/>
        <v>#VALUE!</v>
      </c>
      <c r="VI116" s="2" t="e">
        <f t="shared" si="1128"/>
        <v>#VALUE!</v>
      </c>
      <c r="VJ116" s="2" t="e">
        <f t="shared" si="1129"/>
        <v>#VALUE!</v>
      </c>
      <c r="VK116" s="2" t="e">
        <f t="shared" si="1130"/>
        <v>#VALUE!</v>
      </c>
      <c r="VL116" s="2" t="e">
        <f t="shared" si="1131"/>
        <v>#VALUE!</v>
      </c>
      <c r="VM116" s="2" t="e">
        <f t="shared" si="1132"/>
        <v>#VALUE!</v>
      </c>
      <c r="VN116" s="2" t="e">
        <f t="shared" si="1133"/>
        <v>#VALUE!</v>
      </c>
      <c r="VO116" s="2" t="e">
        <f t="shared" si="1134"/>
        <v>#VALUE!</v>
      </c>
      <c r="VP116" s="2" t="e">
        <f t="shared" si="1135"/>
        <v>#VALUE!</v>
      </c>
      <c r="VQ116" s="2" t="e">
        <f t="shared" si="1136"/>
        <v>#VALUE!</v>
      </c>
      <c r="VR116" s="2" t="e">
        <f t="shared" si="1137"/>
        <v>#VALUE!</v>
      </c>
      <c r="VS116" s="2" t="e">
        <f t="shared" si="1138"/>
        <v>#VALUE!</v>
      </c>
      <c r="VT116" s="98">
        <f t="shared" si="1263"/>
        <v>0</v>
      </c>
      <c r="VU116" s="98">
        <f t="shared" si="1139"/>
        <v>0</v>
      </c>
      <c r="VV116" s="98">
        <f t="shared" si="1140"/>
        <v>0</v>
      </c>
      <c r="VW116" s="98">
        <f t="shared" si="1141"/>
        <v>0</v>
      </c>
      <c r="VX116" s="98">
        <f t="shared" si="1142"/>
        <v>0</v>
      </c>
      <c r="VY116" s="98">
        <f t="shared" si="1143"/>
        <v>0</v>
      </c>
      <c r="VZ116" s="98">
        <f t="shared" si="1144"/>
        <v>0</v>
      </c>
      <c r="WA116" s="98">
        <f t="shared" si="1145"/>
        <v>0</v>
      </c>
      <c r="WB116" s="98">
        <f t="shared" si="1146"/>
        <v>0</v>
      </c>
      <c r="WC116" s="98">
        <f t="shared" si="1147"/>
        <v>0</v>
      </c>
      <c r="WD116" s="98">
        <f t="shared" si="1148"/>
        <v>0</v>
      </c>
      <c r="WE116" s="98">
        <f t="shared" si="1149"/>
        <v>0</v>
      </c>
      <c r="WF116" s="98">
        <f t="shared" si="1150"/>
        <v>0</v>
      </c>
      <c r="WG116" s="98">
        <f t="shared" si="1151"/>
        <v>0</v>
      </c>
      <c r="WH116" s="98">
        <f t="shared" si="1152"/>
        <v>0</v>
      </c>
      <c r="WI116" s="98">
        <f t="shared" si="1153"/>
        <v>0</v>
      </c>
      <c r="WJ116" s="98">
        <f t="shared" si="1154"/>
        <v>0</v>
      </c>
      <c r="WK116" s="98">
        <f t="shared" si="1155"/>
        <v>0</v>
      </c>
      <c r="WL116" s="98">
        <f t="shared" si="1156"/>
        <v>0</v>
      </c>
      <c r="WM116" s="98">
        <f t="shared" si="1157"/>
        <v>0</v>
      </c>
      <c r="WN116" s="98">
        <f t="shared" si="1158"/>
        <v>0</v>
      </c>
      <c r="WO116" s="98">
        <f t="shared" si="1159"/>
        <v>0</v>
      </c>
      <c r="WP116" s="98">
        <f t="shared" si="1160"/>
        <v>0</v>
      </c>
      <c r="WQ116" s="98">
        <f t="shared" si="1161"/>
        <v>0</v>
      </c>
      <c r="WR116" s="98">
        <f>IFERROR(INDEX('Score Calculation'!$D$38:$D$41,MATCH('Detalle de Cuentas'!VT116,'Score Calculation'!$C$38:$C$41,1)),0)</f>
        <v>4</v>
      </c>
      <c r="WS116" s="98">
        <f>IFERROR(INDEX('Score Calculation'!$D$38:$D$41,MATCH('Detalle de Cuentas'!VU116,'Score Calculation'!$C$38:$C$41,1)),0)</f>
        <v>4</v>
      </c>
      <c r="WT116" s="98">
        <f>IFERROR(INDEX('Score Calculation'!$D$38:$D$41,MATCH('Detalle de Cuentas'!VV116,'Score Calculation'!$C$38:$C$41,1)),0)</f>
        <v>4</v>
      </c>
      <c r="WU116" s="98">
        <f>IFERROR(INDEX('Score Calculation'!$D$38:$D$41,MATCH('Detalle de Cuentas'!VW116,'Score Calculation'!$C$38:$C$41,1)),0)</f>
        <v>4</v>
      </c>
      <c r="WV116" s="98">
        <f>IFERROR(INDEX('Score Calculation'!$D$38:$D$41,MATCH('Detalle de Cuentas'!VX116,'Score Calculation'!$C$38:$C$41,1)),0)</f>
        <v>4</v>
      </c>
      <c r="WW116" s="98">
        <f>IFERROR(INDEX('Score Calculation'!$D$38:$D$41,MATCH('Detalle de Cuentas'!VY116,'Score Calculation'!$C$38:$C$41,1)),0)</f>
        <v>4</v>
      </c>
      <c r="WX116" s="98">
        <f>IFERROR(INDEX('Score Calculation'!$D$38:$D$41,MATCH('Detalle de Cuentas'!VZ116,'Score Calculation'!$C$38:$C$41,1)),0)</f>
        <v>4</v>
      </c>
      <c r="WY116" s="98">
        <f>IFERROR(INDEX('Score Calculation'!$D$38:$D$41,MATCH('Detalle de Cuentas'!WA116,'Score Calculation'!$C$38:$C$41,1)),0)</f>
        <v>4</v>
      </c>
      <c r="WZ116" s="98">
        <f>IFERROR(INDEX('Score Calculation'!$D$38:$D$41,MATCH('Detalle de Cuentas'!WB116,'Score Calculation'!$C$38:$C$41,1)),0)</f>
        <v>4</v>
      </c>
      <c r="XA116" s="98">
        <f>IFERROR(INDEX('Score Calculation'!$D$38:$D$41,MATCH('Detalle de Cuentas'!WC116,'Score Calculation'!$C$38:$C$41,1)),0)</f>
        <v>4</v>
      </c>
      <c r="XB116" s="98">
        <f>IFERROR(INDEX('Score Calculation'!$D$38:$D$41,MATCH('Detalle de Cuentas'!WD116,'Score Calculation'!$C$38:$C$41,1)),0)</f>
        <v>4</v>
      </c>
      <c r="XC116" s="98">
        <f>IFERROR(INDEX('Score Calculation'!$D$38:$D$41,MATCH('Detalle de Cuentas'!WE116,'Score Calculation'!$C$38:$C$41,1)),0)</f>
        <v>4</v>
      </c>
      <c r="XD116" s="98">
        <f>IFERROR(INDEX('Score Calculation'!$D$38:$D$41,MATCH('Detalle de Cuentas'!WF116,'Score Calculation'!$C$38:$C$41,1)),0)</f>
        <v>4</v>
      </c>
      <c r="XE116" s="98">
        <f>IFERROR(INDEX('Score Calculation'!$D$38:$D$41,MATCH('Detalle de Cuentas'!WG116,'Score Calculation'!$C$38:$C$41,1)),0)</f>
        <v>4</v>
      </c>
      <c r="XF116" s="98">
        <f>IFERROR(INDEX('Score Calculation'!$D$38:$D$41,MATCH('Detalle de Cuentas'!WH116,'Score Calculation'!$C$38:$C$41,1)),0)</f>
        <v>4</v>
      </c>
      <c r="XG116" s="98">
        <f>IFERROR(INDEX('Score Calculation'!$D$38:$D$41,MATCH('Detalle de Cuentas'!WI116,'Score Calculation'!$C$38:$C$41,1)),0)</f>
        <v>4</v>
      </c>
      <c r="XH116" s="98">
        <f>IFERROR(INDEX('Score Calculation'!$D$38:$D$41,MATCH('Detalle de Cuentas'!WJ116,'Score Calculation'!$C$38:$C$41,1)),0)</f>
        <v>4</v>
      </c>
      <c r="XI116" s="98">
        <f>IFERROR(INDEX('Score Calculation'!$D$38:$D$41,MATCH('Detalle de Cuentas'!WK116,'Score Calculation'!$C$38:$C$41,1)),0)</f>
        <v>4</v>
      </c>
      <c r="XJ116" s="98">
        <f>IFERROR(INDEX('Score Calculation'!$D$38:$D$41,MATCH('Detalle de Cuentas'!WL116,'Score Calculation'!$C$38:$C$41,1)),0)</f>
        <v>4</v>
      </c>
      <c r="XK116" s="98">
        <f>IFERROR(INDEX('Score Calculation'!$D$38:$D$41,MATCH('Detalle de Cuentas'!WM116,'Score Calculation'!$C$38:$C$41,1)),0)</f>
        <v>4</v>
      </c>
      <c r="XL116" s="98">
        <f>IFERROR(INDEX('Score Calculation'!$D$38:$D$41,MATCH('Detalle de Cuentas'!WN116,'Score Calculation'!$C$38:$C$41,1)),0)</f>
        <v>4</v>
      </c>
      <c r="XM116" s="98">
        <f>IFERROR(INDEX('Score Calculation'!$D$38:$D$41,MATCH('Detalle de Cuentas'!WO116,'Score Calculation'!$C$38:$C$41,1)),0)</f>
        <v>4</v>
      </c>
      <c r="XN116" s="98">
        <f>IFERROR(INDEX('Score Calculation'!$D$38:$D$41,MATCH('Detalle de Cuentas'!WP116,'Score Calculation'!$C$38:$C$41,1)),0)</f>
        <v>4</v>
      </c>
      <c r="XO116" s="98">
        <f>IFERROR(INDEX('Score Calculation'!$D$38:$D$41,MATCH('Detalle de Cuentas'!WQ116,'Score Calculation'!$C$38:$C$41,1)),0)</f>
        <v>4</v>
      </c>
      <c r="XP116" s="98">
        <f>IFERROR(INDEX('Score Calculation'!$D$24:$D$31,MATCH('Detalle de Cuentas'!NF116,'Score Calculation'!$C$24:$C$31,1)),0)</f>
        <v>1</v>
      </c>
      <c r="XQ116" s="98">
        <f>IFERROR(INDEX('Score Calculation'!$D$24:$D$31,MATCH('Detalle de Cuentas'!NG116,'Score Calculation'!$C$24:$C$31,1)),0)</f>
        <v>1</v>
      </c>
      <c r="XR116" s="98">
        <f>IFERROR(INDEX('Score Calculation'!$D$24:$D$31,MATCH('Detalle de Cuentas'!NH116,'Score Calculation'!$C$24:$C$31,1)),0)</f>
        <v>1</v>
      </c>
      <c r="XS116" s="98">
        <f>IFERROR(INDEX('Score Calculation'!$D$24:$D$31,MATCH('Detalle de Cuentas'!NI116,'Score Calculation'!$C$24:$C$31,1)),0)</f>
        <v>1</v>
      </c>
      <c r="XT116" s="98">
        <f>IFERROR(INDEX('Score Calculation'!$D$24:$D$31,MATCH('Detalle de Cuentas'!NJ116,'Score Calculation'!$C$24:$C$31,1)),0)</f>
        <v>1</v>
      </c>
      <c r="XU116" s="98">
        <f>IFERROR(INDEX('Score Calculation'!$D$24:$D$31,MATCH('Detalle de Cuentas'!NK116,'Score Calculation'!$C$24:$C$31,1)),0)</f>
        <v>1</v>
      </c>
      <c r="XV116" s="98">
        <f>IFERROR(INDEX('Score Calculation'!$D$24:$D$31,MATCH('Detalle de Cuentas'!NL116,'Score Calculation'!$C$24:$C$31,1)),0)</f>
        <v>1</v>
      </c>
      <c r="XW116" s="98">
        <f>IFERROR(INDEX('Score Calculation'!$D$24:$D$31,MATCH('Detalle de Cuentas'!NM116,'Score Calculation'!$C$24:$C$31,1)),0)</f>
        <v>1</v>
      </c>
      <c r="XX116" s="98">
        <f>IFERROR(INDEX('Score Calculation'!$D$24:$D$31,MATCH('Detalle de Cuentas'!NN116,'Score Calculation'!$C$24:$C$31,1)),0)</f>
        <v>1</v>
      </c>
      <c r="XY116" s="98">
        <f>IFERROR(INDEX('Score Calculation'!$D$24:$D$31,MATCH('Detalle de Cuentas'!NO116,'Score Calculation'!$C$24:$C$31,1)),0)</f>
        <v>1</v>
      </c>
      <c r="XZ116" s="98">
        <f>IFERROR(INDEX('Score Calculation'!$D$24:$D$31,MATCH('Detalle de Cuentas'!NP116,'Score Calculation'!$C$24:$C$31,1)),0)</f>
        <v>1</v>
      </c>
      <c r="YA116" s="98">
        <f>IFERROR(INDEX('Score Calculation'!$D$24:$D$31,MATCH('Detalle de Cuentas'!NQ116,'Score Calculation'!$C$24:$C$31,1)),0)</f>
        <v>1</v>
      </c>
      <c r="YB116" s="98">
        <f>IFERROR(INDEX('Score Calculation'!$D$24:$D$31,MATCH('Detalle de Cuentas'!NR116,'Score Calculation'!$C$24:$C$31,1)),0)</f>
        <v>1</v>
      </c>
      <c r="YC116" s="98">
        <f>IFERROR(INDEX('Score Calculation'!$D$24:$D$31,MATCH('Detalle de Cuentas'!NS116,'Score Calculation'!$C$24:$C$31,1)),0)</f>
        <v>1</v>
      </c>
      <c r="YD116" s="98">
        <f>IFERROR(INDEX('Score Calculation'!$D$24:$D$31,MATCH('Detalle de Cuentas'!NT116,'Score Calculation'!$C$24:$C$31,1)),0)</f>
        <v>1</v>
      </c>
      <c r="YE116" s="98">
        <f>IFERROR(INDEX('Score Calculation'!$D$24:$D$31,MATCH('Detalle de Cuentas'!NU116,'Score Calculation'!$C$24:$C$31,1)),0)</f>
        <v>1</v>
      </c>
      <c r="YF116" s="98">
        <f>IFERROR(INDEX('Score Calculation'!$D$24:$D$31,MATCH('Detalle de Cuentas'!NV116,'Score Calculation'!$C$24:$C$31,1)),0)</f>
        <v>1</v>
      </c>
      <c r="YG116" s="98">
        <f>IFERROR(INDEX('Score Calculation'!$D$24:$D$31,MATCH('Detalle de Cuentas'!NW116,'Score Calculation'!$C$24:$C$31,1)),0)</f>
        <v>1</v>
      </c>
      <c r="YH116" s="98">
        <f>IFERROR(INDEX('Score Calculation'!$D$24:$D$31,MATCH('Detalle de Cuentas'!NX116,'Score Calculation'!$C$24:$C$31,1)),0)</f>
        <v>1</v>
      </c>
      <c r="YI116" s="98">
        <f>IFERROR(INDEX('Score Calculation'!$D$24:$D$31,MATCH('Detalle de Cuentas'!NY116,'Score Calculation'!$C$24:$C$31,1)),0)</f>
        <v>1</v>
      </c>
      <c r="YJ116" s="98">
        <f>IFERROR(INDEX('Score Calculation'!$D$24:$D$31,MATCH('Detalle de Cuentas'!NZ116,'Score Calculation'!$C$24:$C$31,1)),0)</f>
        <v>1</v>
      </c>
      <c r="YK116" s="98">
        <f>IFERROR(INDEX('Score Calculation'!$D$24:$D$31,MATCH('Detalle de Cuentas'!OA116,'Score Calculation'!$C$24:$C$31,1)),0)</f>
        <v>1</v>
      </c>
      <c r="YL116" s="98">
        <f>IFERROR(INDEX('Score Calculation'!$D$24:$D$31,MATCH('Detalle de Cuentas'!OB116,'Score Calculation'!$C$24:$C$31,1)),0)</f>
        <v>1</v>
      </c>
      <c r="YM116" s="98">
        <f>IFERROR(INDEX('Score Calculation'!$D$24:$D$31,MATCH('Detalle de Cuentas'!OC116,'Score Calculation'!$C$24:$C$31,1)),0)</f>
        <v>1</v>
      </c>
      <c r="YN116" s="98">
        <f t="shared" si="1264"/>
        <v>0</v>
      </c>
      <c r="YO116" s="98">
        <f>IF(LEFT(TRIM($D116),15)="GRUPO SOLIDARIO",$L116*'Score Calculation'!$H$5,IF(TRIM('Detalle de Cuentas'!$C116)="Semanal",'Detalle de Cuentas'!$L116*'Score Calculation'!$H$6,'Detalle de Cuentas'!$L116))</f>
        <v>0</v>
      </c>
      <c r="YP116" s="99">
        <f>IFERROR(INDEX('Score Calculation'!$D$54:$D$60,MATCH($YO116,'Score Calculation'!$C$54:$C$60,1)),1)</f>
        <v>0.2</v>
      </c>
      <c r="YQ116" s="99">
        <f>IFERROR(INDEX('Score Calculation'!$D$65:$D$123,MATCH(LEFT(TRIM('Detalle de Cuentas'!$F116),20),'Score Calculation'!$F$65:$F$123,0)),1)</f>
        <v>1</v>
      </c>
      <c r="YR116" s="99">
        <f>IFERROR(INDEX('Score Calculation'!$D$46:$D$49,MATCH('Detalle de Cuentas'!$YN116,'Score Calculation'!$C$46:$C$49,1)),1)</f>
        <v>4</v>
      </c>
      <c r="YS116" s="99">
        <f t="shared" si="1265"/>
        <v>0</v>
      </c>
      <c r="YT116" s="99">
        <f t="shared" si="1266"/>
        <v>0</v>
      </c>
      <c r="YU116" s="98" t="str">
        <f t="shared" si="1267"/>
        <v/>
      </c>
      <c r="YV116" s="109">
        <f t="shared" si="1268"/>
        <v>1</v>
      </c>
      <c r="YW116" s="109">
        <f>IFERROR(INDEX('Score Calculation'!$D$187:$D$245,MATCH(LEFT(TRIM('Detalle de Cuentas'!$F116),20),'Score Calculation'!$F$187:$F$245,0)),1)</f>
        <v>1</v>
      </c>
      <c r="YX116" s="109">
        <f>IFERROR(IF($E116="HIPOTECA",-PMT('Score Calculation'!$H$266/(360/$J116),$G116,$YO116)*(30/$J116),-PMT('Score Calculation'!$H$267/(360/$J116),$G116,$YO116)*(30/$J116)),0)</f>
        <v>0</v>
      </c>
      <c r="YY116" s="109">
        <f t="shared" si="1312"/>
        <v>0</v>
      </c>
      <c r="YZ116" s="109">
        <f t="shared" si="1312"/>
        <v>0</v>
      </c>
      <c r="ZA116" s="109">
        <f t="shared" si="1312"/>
        <v>0</v>
      </c>
      <c r="ZB116" s="109">
        <f t="shared" si="1312"/>
        <v>0</v>
      </c>
      <c r="ZC116" s="109">
        <f t="shared" si="1312"/>
        <v>0</v>
      </c>
      <c r="ZD116" s="109">
        <f t="shared" si="1309"/>
        <v>0</v>
      </c>
      <c r="ZE116" s="109">
        <f t="shared" si="1309"/>
        <v>0</v>
      </c>
      <c r="ZF116" s="109">
        <f t="shared" si="1309"/>
        <v>0</v>
      </c>
      <c r="ZG116" s="109">
        <f t="shared" si="1309"/>
        <v>0</v>
      </c>
      <c r="ZH116" s="109">
        <f t="shared" si="1309"/>
        <v>0</v>
      </c>
      <c r="ZI116" s="109">
        <f t="shared" si="1269"/>
        <v>0</v>
      </c>
    </row>
    <row r="117" spans="2:685" x14ac:dyDescent="0.2">
      <c r="B117" s="41">
        <v>101</v>
      </c>
      <c r="C117" s="42"/>
      <c r="D117" s="42"/>
      <c r="E117" s="42"/>
      <c r="F117" s="42"/>
      <c r="G117" s="42"/>
      <c r="H117" s="42"/>
      <c r="I117" s="29"/>
      <c r="J117" s="6" t="str">
        <f t="shared" si="1333"/>
        <v/>
      </c>
      <c r="K117" s="43"/>
      <c r="L117" s="43"/>
      <c r="M117" s="43"/>
      <c r="N117" s="43"/>
      <c r="O117" s="43"/>
      <c r="P117" s="44" t="str">
        <f t="shared" si="1162"/>
        <v/>
      </c>
      <c r="Q117" s="26"/>
      <c r="R117" s="26"/>
      <c r="S117" s="26"/>
      <c r="T117" s="26"/>
      <c r="U117" s="29"/>
      <c r="V117" s="43"/>
      <c r="W117" s="26"/>
      <c r="X117" s="29"/>
      <c r="Y117" s="6">
        <f>IF('Detalle de Cuentas'!$C$4-$R117&gt;'Graph Creator'!$E$2*'Graph Creator'!$D$13*12,0,1)</f>
        <v>1</v>
      </c>
      <c r="Z117" s="45">
        <f t="shared" si="1334"/>
        <v>0</v>
      </c>
      <c r="AA117" s="2" t="e">
        <f t="shared" si="1163"/>
        <v>#VALUE!</v>
      </c>
      <c r="AB117" s="2" t="e">
        <f t="shared" si="1164"/>
        <v>#VALUE!</v>
      </c>
      <c r="AC117" s="2" t="e">
        <f t="shared" si="1165"/>
        <v>#VALUE!</v>
      </c>
      <c r="AD117" s="2" t="e">
        <f t="shared" si="1166"/>
        <v>#VALUE!</v>
      </c>
      <c r="AE117" s="2" t="e">
        <f t="shared" si="1167"/>
        <v>#VALUE!</v>
      </c>
      <c r="AF117" s="2" t="e">
        <f t="shared" si="1168"/>
        <v>#VALUE!</v>
      </c>
      <c r="AG117" s="2">
        <f t="shared" si="1169"/>
        <v>0</v>
      </c>
      <c r="AH117" s="2">
        <f t="shared" si="1170"/>
        <v>0</v>
      </c>
      <c r="AI117" s="2" t="str">
        <f t="shared" si="1171"/>
        <v/>
      </c>
      <c r="AJ117" s="2" t="str">
        <f t="shared" ref="AJ117:BE117" si="1560">IFERROR(SEARCH(".",$I117,AI117+1),"")</f>
        <v/>
      </c>
      <c r="AK117" s="2" t="str">
        <f t="shared" si="1560"/>
        <v/>
      </c>
      <c r="AL117" s="2" t="str">
        <f t="shared" si="1560"/>
        <v/>
      </c>
      <c r="AM117" s="2" t="str">
        <f t="shared" si="1560"/>
        <v/>
      </c>
      <c r="AN117" s="2" t="str">
        <f t="shared" si="1560"/>
        <v/>
      </c>
      <c r="AO117" s="2" t="str">
        <f t="shared" si="1560"/>
        <v/>
      </c>
      <c r="AP117" s="2" t="str">
        <f t="shared" si="1560"/>
        <v/>
      </c>
      <c r="AQ117" s="2" t="str">
        <f t="shared" si="1560"/>
        <v/>
      </c>
      <c r="AR117" s="2" t="str">
        <f t="shared" si="1560"/>
        <v/>
      </c>
      <c r="AS117" s="2" t="str">
        <f t="shared" si="1560"/>
        <v/>
      </c>
      <c r="AT117" s="2" t="str">
        <f t="shared" si="1560"/>
        <v/>
      </c>
      <c r="AU117" s="2" t="str">
        <f t="shared" si="1560"/>
        <v/>
      </c>
      <c r="AV117" s="2" t="str">
        <f t="shared" si="1560"/>
        <v/>
      </c>
      <c r="AW117" s="2" t="str">
        <f t="shared" si="1560"/>
        <v/>
      </c>
      <c r="AX117" s="2" t="str">
        <f t="shared" si="1560"/>
        <v/>
      </c>
      <c r="AY117" s="2" t="str">
        <f t="shared" si="1560"/>
        <v/>
      </c>
      <c r="AZ117" s="2" t="str">
        <f t="shared" si="1560"/>
        <v/>
      </c>
      <c r="BA117" s="2" t="str">
        <f t="shared" si="1560"/>
        <v/>
      </c>
      <c r="BB117" s="2" t="str">
        <f t="shared" si="1560"/>
        <v/>
      </c>
      <c r="BC117" s="2" t="str">
        <f t="shared" si="1560"/>
        <v/>
      </c>
      <c r="BD117" s="2" t="str">
        <f t="shared" si="1560"/>
        <v/>
      </c>
      <c r="BE117" s="2" t="str">
        <f t="shared" si="1560"/>
        <v/>
      </c>
      <c r="BF117" s="2" t="str">
        <f t="shared" si="1173"/>
        <v/>
      </c>
      <c r="BG117" s="2" t="str">
        <f t="shared" si="817"/>
        <v/>
      </c>
      <c r="BH117" s="2" t="str">
        <f t="shared" si="818"/>
        <v/>
      </c>
      <c r="BI117" s="2" t="str">
        <f t="shared" si="819"/>
        <v/>
      </c>
      <c r="BJ117" s="2" t="str">
        <f t="shared" si="820"/>
        <v/>
      </c>
      <c r="BK117" s="2" t="str">
        <f t="shared" si="821"/>
        <v/>
      </c>
      <c r="BL117" s="2" t="str">
        <f t="shared" si="822"/>
        <v/>
      </c>
      <c r="BM117" s="2" t="str">
        <f t="shared" si="823"/>
        <v/>
      </c>
      <c r="BN117" s="2" t="str">
        <f t="shared" si="824"/>
        <v/>
      </c>
      <c r="BO117" s="2" t="str">
        <f t="shared" si="825"/>
        <v/>
      </c>
      <c r="BP117" s="2" t="str">
        <f t="shared" si="826"/>
        <v/>
      </c>
      <c r="BQ117" s="2" t="str">
        <f t="shared" si="827"/>
        <v/>
      </c>
      <c r="BR117" s="2" t="str">
        <f t="shared" si="828"/>
        <v/>
      </c>
      <c r="BS117" s="2" t="str">
        <f t="shared" si="829"/>
        <v/>
      </c>
      <c r="BT117" s="2" t="str">
        <f t="shared" si="830"/>
        <v/>
      </c>
      <c r="BU117" s="2" t="str">
        <f t="shared" si="831"/>
        <v/>
      </c>
      <c r="BV117" s="2" t="str">
        <f t="shared" si="832"/>
        <v/>
      </c>
      <c r="BW117" s="2" t="str">
        <f t="shared" si="833"/>
        <v/>
      </c>
      <c r="BX117" s="2" t="str">
        <f t="shared" si="834"/>
        <v/>
      </c>
      <c r="BY117" s="2" t="str">
        <f t="shared" si="835"/>
        <v/>
      </c>
      <c r="BZ117" s="2" t="str">
        <f t="shared" si="836"/>
        <v/>
      </c>
      <c r="CA117" s="2" t="str">
        <f t="shared" si="837"/>
        <v/>
      </c>
      <c r="CB117" s="2" t="str">
        <f t="shared" si="838"/>
        <v/>
      </c>
      <c r="CC117" s="2" t="str">
        <f t="shared" si="839"/>
        <v/>
      </c>
      <c r="CD117" s="14">
        <f t="shared" si="1336"/>
        <v>0</v>
      </c>
      <c r="CE117" s="14" t="e">
        <f t="shared" ref="CE117:DA117" si="1561">CD117-$J$17</f>
        <v>#VALUE!</v>
      </c>
      <c r="CF117" s="14" t="e">
        <f t="shared" si="1561"/>
        <v>#VALUE!</v>
      </c>
      <c r="CG117" s="14" t="e">
        <f t="shared" si="1561"/>
        <v>#VALUE!</v>
      </c>
      <c r="CH117" s="14" t="e">
        <f t="shared" si="1561"/>
        <v>#VALUE!</v>
      </c>
      <c r="CI117" s="14" t="e">
        <f t="shared" si="1561"/>
        <v>#VALUE!</v>
      </c>
      <c r="CJ117" s="14" t="e">
        <f t="shared" si="1561"/>
        <v>#VALUE!</v>
      </c>
      <c r="CK117" s="14" t="e">
        <f t="shared" si="1561"/>
        <v>#VALUE!</v>
      </c>
      <c r="CL117" s="14" t="e">
        <f t="shared" si="1561"/>
        <v>#VALUE!</v>
      </c>
      <c r="CM117" s="14" t="e">
        <f t="shared" si="1561"/>
        <v>#VALUE!</v>
      </c>
      <c r="CN117" s="14" t="e">
        <f t="shared" si="1561"/>
        <v>#VALUE!</v>
      </c>
      <c r="CO117" s="14" t="e">
        <f t="shared" si="1561"/>
        <v>#VALUE!</v>
      </c>
      <c r="CP117" s="14" t="e">
        <f t="shared" si="1561"/>
        <v>#VALUE!</v>
      </c>
      <c r="CQ117" s="14" t="e">
        <f t="shared" si="1561"/>
        <v>#VALUE!</v>
      </c>
      <c r="CR117" s="14" t="e">
        <f t="shared" si="1561"/>
        <v>#VALUE!</v>
      </c>
      <c r="CS117" s="14" t="e">
        <f t="shared" si="1561"/>
        <v>#VALUE!</v>
      </c>
      <c r="CT117" s="14" t="e">
        <f t="shared" si="1561"/>
        <v>#VALUE!</v>
      </c>
      <c r="CU117" s="14" t="e">
        <f t="shared" si="1561"/>
        <v>#VALUE!</v>
      </c>
      <c r="CV117" s="14" t="e">
        <f t="shared" si="1561"/>
        <v>#VALUE!</v>
      </c>
      <c r="CW117" s="14" t="e">
        <f t="shared" si="1561"/>
        <v>#VALUE!</v>
      </c>
      <c r="CX117" s="14" t="e">
        <f t="shared" si="1561"/>
        <v>#VALUE!</v>
      </c>
      <c r="CY117" s="14" t="e">
        <f t="shared" si="1561"/>
        <v>#VALUE!</v>
      </c>
      <c r="CZ117" s="14" t="e">
        <f t="shared" si="1561"/>
        <v>#VALUE!</v>
      </c>
      <c r="DA117" s="14" t="e">
        <f t="shared" si="1561"/>
        <v>#VALUE!</v>
      </c>
      <c r="DB117" s="2">
        <f t="shared" si="1175"/>
        <v>0</v>
      </c>
      <c r="DC117" s="2">
        <f t="shared" si="1176"/>
        <v>0</v>
      </c>
      <c r="DD117" s="2">
        <f t="shared" si="1177"/>
        <v>0</v>
      </c>
      <c r="DE117" s="2">
        <f t="shared" si="1178"/>
        <v>0</v>
      </c>
      <c r="DF117" s="2">
        <f t="shared" si="1179"/>
        <v>0</v>
      </c>
      <c r="DG117" s="2">
        <f t="shared" si="1180"/>
        <v>0</v>
      </c>
      <c r="DH117" s="2">
        <f t="shared" si="1181"/>
        <v>0</v>
      </c>
      <c r="DI117" s="2">
        <f t="shared" si="1182"/>
        <v>0</v>
      </c>
      <c r="DJ117" s="2">
        <f t="shared" si="1183"/>
        <v>0</v>
      </c>
      <c r="DK117" s="2">
        <f t="shared" si="1184"/>
        <v>0</v>
      </c>
      <c r="DL117" s="2">
        <f t="shared" si="1185"/>
        <v>0</v>
      </c>
      <c r="DM117" s="2">
        <f t="shared" si="1186"/>
        <v>0</v>
      </c>
      <c r="DN117" s="2">
        <f t="shared" si="1187"/>
        <v>0</v>
      </c>
      <c r="DO117" s="2">
        <f t="shared" si="1188"/>
        <v>0</v>
      </c>
      <c r="DP117" s="2">
        <f t="shared" si="1189"/>
        <v>0</v>
      </c>
      <c r="DQ117" s="2">
        <f t="shared" si="1190"/>
        <v>0</v>
      </c>
      <c r="DR117" s="2">
        <f t="shared" si="1191"/>
        <v>0</v>
      </c>
      <c r="DS117" s="2">
        <f t="shared" si="1192"/>
        <v>0</v>
      </c>
      <c r="DT117" s="2">
        <f t="shared" si="1193"/>
        <v>0</v>
      </c>
      <c r="DU117" s="2">
        <f t="shared" si="1194"/>
        <v>0</v>
      </c>
      <c r="DV117" s="2">
        <f t="shared" si="1195"/>
        <v>0</v>
      </c>
      <c r="DW117" s="2">
        <f t="shared" si="1196"/>
        <v>0</v>
      </c>
      <c r="DX117" s="2">
        <f t="shared" si="1197"/>
        <v>0</v>
      </c>
      <c r="DY117" s="2">
        <f t="shared" si="1198"/>
        <v>0</v>
      </c>
      <c r="DZ117" s="2">
        <f t="shared" si="1199"/>
        <v>0</v>
      </c>
      <c r="EA117" s="2">
        <f t="shared" si="1200"/>
        <v>0</v>
      </c>
      <c r="EB117" s="2">
        <f t="shared" si="1201"/>
        <v>0</v>
      </c>
      <c r="EC117" s="2">
        <f t="shared" si="1202"/>
        <v>0</v>
      </c>
      <c r="ED117" s="2">
        <f t="shared" si="1203"/>
        <v>0</v>
      </c>
      <c r="EE117" s="2">
        <f t="shared" si="1204"/>
        <v>0</v>
      </c>
      <c r="EF117" s="2">
        <f t="shared" si="1205"/>
        <v>0</v>
      </c>
      <c r="EG117" s="2">
        <f t="shared" si="1206"/>
        <v>0</v>
      </c>
      <c r="EH117" s="2">
        <f t="shared" si="1207"/>
        <v>0</v>
      </c>
      <c r="EI117" s="2">
        <f t="shared" si="1208"/>
        <v>0</v>
      </c>
      <c r="EJ117" s="2">
        <f t="shared" si="1209"/>
        <v>0</v>
      </c>
      <c r="EK117" s="2">
        <f t="shared" si="1210"/>
        <v>0</v>
      </c>
      <c r="EL117" s="2">
        <f t="shared" si="1211"/>
        <v>0</v>
      </c>
      <c r="EM117" s="2">
        <f t="shared" si="1212"/>
        <v>0</v>
      </c>
      <c r="EN117" s="2">
        <f t="shared" si="1213"/>
        <v>0</v>
      </c>
      <c r="EO117" s="2">
        <f t="shared" si="1214"/>
        <v>0</v>
      </c>
      <c r="EP117" s="2">
        <f t="shared" si="1215"/>
        <v>0</v>
      </c>
      <c r="EQ117" s="2">
        <f t="shared" si="1216"/>
        <v>0</v>
      </c>
      <c r="ER117" s="2">
        <f t="shared" si="1217"/>
        <v>0</v>
      </c>
      <c r="ES117" s="2">
        <f t="shared" si="1218"/>
        <v>0</v>
      </c>
      <c r="ET117" s="2">
        <f t="shared" si="1219"/>
        <v>0</v>
      </c>
      <c r="EU117" s="2">
        <f t="shared" si="1220"/>
        <v>0</v>
      </c>
      <c r="EV117" s="2">
        <f t="shared" si="1221"/>
        <v>0</v>
      </c>
      <c r="EW117" s="2">
        <f t="shared" si="1222"/>
        <v>0</v>
      </c>
      <c r="EX117" s="2">
        <f t="shared" si="1338"/>
        <v>1</v>
      </c>
      <c r="EY117" s="2" t="e">
        <f t="shared" si="1339"/>
        <v>#VALUE!</v>
      </c>
      <c r="EZ117" s="2" t="e">
        <f t="shared" si="1340"/>
        <v>#VALUE!</v>
      </c>
      <c r="FA117" s="2" t="e">
        <f t="shared" si="1341"/>
        <v>#VALUE!</v>
      </c>
      <c r="FB117" s="2" t="e">
        <f t="shared" si="1342"/>
        <v>#VALUE!</v>
      </c>
      <c r="FC117" s="2" t="e">
        <f t="shared" si="1343"/>
        <v>#VALUE!</v>
      </c>
      <c r="FD117" s="2" t="e">
        <f t="shared" si="1344"/>
        <v>#VALUE!</v>
      </c>
      <c r="FE117" s="2" t="e">
        <f t="shared" si="1345"/>
        <v>#VALUE!</v>
      </c>
      <c r="FF117" s="2" t="e">
        <f t="shared" si="1346"/>
        <v>#VALUE!</v>
      </c>
      <c r="FG117" s="2" t="e">
        <f t="shared" si="1347"/>
        <v>#VALUE!</v>
      </c>
      <c r="FH117" s="2" t="e">
        <f t="shared" si="1348"/>
        <v>#VALUE!</v>
      </c>
      <c r="FI117" s="2" t="e">
        <f t="shared" si="1349"/>
        <v>#VALUE!</v>
      </c>
      <c r="FJ117" s="2" t="e">
        <f t="shared" si="1350"/>
        <v>#VALUE!</v>
      </c>
      <c r="FK117" s="2" t="e">
        <f t="shared" si="1351"/>
        <v>#VALUE!</v>
      </c>
      <c r="FL117" s="2" t="e">
        <f t="shared" si="1352"/>
        <v>#VALUE!</v>
      </c>
      <c r="FM117" s="2" t="e">
        <f t="shared" si="1353"/>
        <v>#VALUE!</v>
      </c>
      <c r="FN117" s="2" t="e">
        <f t="shared" si="1354"/>
        <v>#VALUE!</v>
      </c>
      <c r="FO117" s="2" t="e">
        <f t="shared" si="1355"/>
        <v>#VALUE!</v>
      </c>
      <c r="FP117" s="2" t="e">
        <f t="shared" si="1356"/>
        <v>#VALUE!</v>
      </c>
      <c r="FQ117" s="2" t="e">
        <f t="shared" si="1357"/>
        <v>#VALUE!</v>
      </c>
      <c r="FR117" s="2" t="e">
        <f t="shared" si="1358"/>
        <v>#VALUE!</v>
      </c>
      <c r="FS117" s="2" t="e">
        <f t="shared" si="1359"/>
        <v>#VALUE!</v>
      </c>
      <c r="FT117" s="2" t="e">
        <f t="shared" si="1360"/>
        <v>#VALUE!</v>
      </c>
      <c r="FU117" s="2" t="e">
        <f t="shared" si="1361"/>
        <v>#VALUE!</v>
      </c>
      <c r="FV117" s="2">
        <f t="shared" si="1362"/>
        <v>1</v>
      </c>
      <c r="FW117" s="2" t="e">
        <f t="shared" si="1363"/>
        <v>#VALUE!</v>
      </c>
      <c r="FX117" s="2" t="e">
        <f t="shared" si="1364"/>
        <v>#VALUE!</v>
      </c>
      <c r="FY117" s="2" t="e">
        <f t="shared" si="1365"/>
        <v>#VALUE!</v>
      </c>
      <c r="FZ117" s="2" t="e">
        <f t="shared" si="1366"/>
        <v>#VALUE!</v>
      </c>
      <c r="GA117" s="2" t="e">
        <f t="shared" si="1367"/>
        <v>#VALUE!</v>
      </c>
      <c r="GB117" s="2" t="e">
        <f t="shared" si="1368"/>
        <v>#VALUE!</v>
      </c>
      <c r="GC117" s="2" t="e">
        <f t="shared" si="1369"/>
        <v>#VALUE!</v>
      </c>
      <c r="GD117" s="2" t="e">
        <f t="shared" si="1370"/>
        <v>#VALUE!</v>
      </c>
      <c r="GE117" s="2" t="e">
        <f t="shared" si="1371"/>
        <v>#VALUE!</v>
      </c>
      <c r="GF117" s="2" t="e">
        <f t="shared" si="1372"/>
        <v>#VALUE!</v>
      </c>
      <c r="GG117" s="2" t="e">
        <f t="shared" si="1373"/>
        <v>#VALUE!</v>
      </c>
      <c r="GH117" s="2" t="e">
        <f t="shared" si="1374"/>
        <v>#VALUE!</v>
      </c>
      <c r="GI117" s="2" t="e">
        <f t="shared" si="1375"/>
        <v>#VALUE!</v>
      </c>
      <c r="GJ117" s="2" t="e">
        <f t="shared" si="1376"/>
        <v>#VALUE!</v>
      </c>
      <c r="GK117" s="2" t="e">
        <f t="shared" si="1377"/>
        <v>#VALUE!</v>
      </c>
      <c r="GL117" s="2" t="e">
        <f t="shared" si="1378"/>
        <v>#VALUE!</v>
      </c>
      <c r="GM117" s="2" t="e">
        <f t="shared" si="1379"/>
        <v>#VALUE!</v>
      </c>
      <c r="GN117" s="2" t="e">
        <f t="shared" si="1380"/>
        <v>#VALUE!</v>
      </c>
      <c r="GO117" s="2" t="e">
        <f t="shared" si="1381"/>
        <v>#VALUE!</v>
      </c>
      <c r="GP117" s="2" t="e">
        <f t="shared" si="1382"/>
        <v>#VALUE!</v>
      </c>
      <c r="GQ117" s="2" t="e">
        <f t="shared" si="1383"/>
        <v>#VALUE!</v>
      </c>
      <c r="GR117" s="2" t="e">
        <f t="shared" si="1384"/>
        <v>#VALUE!</v>
      </c>
      <c r="GS117" s="2" t="e">
        <f t="shared" si="1385"/>
        <v>#VALUE!</v>
      </c>
      <c r="GT117" s="2">
        <f t="shared" si="1386"/>
        <v>1</v>
      </c>
      <c r="GU117" s="2" t="e">
        <f t="shared" si="1387"/>
        <v>#VALUE!</v>
      </c>
      <c r="GV117" s="2" t="e">
        <f t="shared" si="1388"/>
        <v>#VALUE!</v>
      </c>
      <c r="GW117" s="2" t="e">
        <f t="shared" si="1389"/>
        <v>#VALUE!</v>
      </c>
      <c r="GX117" s="2" t="e">
        <f t="shared" si="1390"/>
        <v>#VALUE!</v>
      </c>
      <c r="GY117" s="2" t="e">
        <f t="shared" si="1391"/>
        <v>#VALUE!</v>
      </c>
      <c r="GZ117" s="2" t="e">
        <f t="shared" si="1392"/>
        <v>#VALUE!</v>
      </c>
      <c r="HA117" s="2" t="e">
        <f t="shared" si="1393"/>
        <v>#VALUE!</v>
      </c>
      <c r="HB117" s="2" t="e">
        <f t="shared" si="1394"/>
        <v>#VALUE!</v>
      </c>
      <c r="HC117" s="2" t="e">
        <f t="shared" si="1395"/>
        <v>#VALUE!</v>
      </c>
      <c r="HD117" s="2" t="e">
        <f t="shared" si="1396"/>
        <v>#VALUE!</v>
      </c>
      <c r="HE117" s="2" t="e">
        <f t="shared" si="1397"/>
        <v>#VALUE!</v>
      </c>
      <c r="HF117" s="2" t="e">
        <f t="shared" si="1398"/>
        <v>#VALUE!</v>
      </c>
      <c r="HG117" s="2" t="e">
        <f t="shared" si="1399"/>
        <v>#VALUE!</v>
      </c>
      <c r="HH117" s="2" t="e">
        <f t="shared" si="1400"/>
        <v>#VALUE!</v>
      </c>
      <c r="HI117" s="2" t="e">
        <f t="shared" si="1401"/>
        <v>#VALUE!</v>
      </c>
      <c r="HJ117" s="2" t="e">
        <f t="shared" si="1402"/>
        <v>#VALUE!</v>
      </c>
      <c r="HK117" s="2" t="e">
        <f t="shared" si="1403"/>
        <v>#VALUE!</v>
      </c>
      <c r="HL117" s="2" t="e">
        <f t="shared" si="1404"/>
        <v>#VALUE!</v>
      </c>
      <c r="HM117" s="2" t="e">
        <f t="shared" si="1405"/>
        <v>#VALUE!</v>
      </c>
      <c r="HN117" s="2" t="e">
        <f t="shared" si="1406"/>
        <v>#VALUE!</v>
      </c>
      <c r="HO117" s="2" t="e">
        <f t="shared" si="1407"/>
        <v>#VALUE!</v>
      </c>
      <c r="HP117" s="2" t="e">
        <f t="shared" si="1408"/>
        <v>#VALUE!</v>
      </c>
      <c r="HQ117" s="2" t="e">
        <f t="shared" si="1409"/>
        <v>#VALUE!</v>
      </c>
      <c r="HR117" s="2">
        <f t="shared" si="1410"/>
        <v>1</v>
      </c>
      <c r="HS117" s="2" t="e">
        <f t="shared" si="1411"/>
        <v>#VALUE!</v>
      </c>
      <c r="HT117" s="2" t="e">
        <f t="shared" si="1412"/>
        <v>#VALUE!</v>
      </c>
      <c r="HU117" s="2" t="e">
        <f t="shared" si="1413"/>
        <v>#VALUE!</v>
      </c>
      <c r="HV117" s="2" t="e">
        <f t="shared" si="1414"/>
        <v>#VALUE!</v>
      </c>
      <c r="HW117" s="2" t="e">
        <f t="shared" si="1415"/>
        <v>#VALUE!</v>
      </c>
      <c r="HX117" s="2" t="e">
        <f t="shared" si="1416"/>
        <v>#VALUE!</v>
      </c>
      <c r="HY117" s="2" t="e">
        <f t="shared" si="1417"/>
        <v>#VALUE!</v>
      </c>
      <c r="HZ117" s="2" t="e">
        <f t="shared" si="1418"/>
        <v>#VALUE!</v>
      </c>
      <c r="IA117" s="2" t="e">
        <f t="shared" si="1419"/>
        <v>#VALUE!</v>
      </c>
      <c r="IB117" s="2" t="e">
        <f t="shared" si="1420"/>
        <v>#VALUE!</v>
      </c>
      <c r="IC117" s="2" t="e">
        <f t="shared" si="1421"/>
        <v>#VALUE!</v>
      </c>
      <c r="ID117" s="2" t="e">
        <f t="shared" si="1422"/>
        <v>#VALUE!</v>
      </c>
      <c r="IE117" s="2" t="e">
        <f t="shared" si="1423"/>
        <v>#VALUE!</v>
      </c>
      <c r="IF117" s="2" t="e">
        <f t="shared" si="1424"/>
        <v>#VALUE!</v>
      </c>
      <c r="IG117" s="2" t="e">
        <f t="shared" si="1425"/>
        <v>#VALUE!</v>
      </c>
      <c r="IH117" s="2" t="e">
        <f t="shared" si="1426"/>
        <v>#VALUE!</v>
      </c>
      <c r="II117" s="2" t="e">
        <f t="shared" si="1427"/>
        <v>#VALUE!</v>
      </c>
      <c r="IJ117" s="2" t="e">
        <f t="shared" si="1428"/>
        <v>#VALUE!</v>
      </c>
      <c r="IK117" s="2" t="e">
        <f t="shared" si="1429"/>
        <v>#VALUE!</v>
      </c>
      <c r="IL117" s="2" t="e">
        <f t="shared" si="1430"/>
        <v>#VALUE!</v>
      </c>
      <c r="IM117" s="2" t="e">
        <f t="shared" si="1431"/>
        <v>#VALUE!</v>
      </c>
      <c r="IN117" s="2" t="e">
        <f t="shared" si="1432"/>
        <v>#VALUE!</v>
      </c>
      <c r="IO117" s="2" t="e">
        <f t="shared" si="1433"/>
        <v>#VALUE!</v>
      </c>
      <c r="IP117" s="2">
        <f t="shared" si="1434"/>
        <v>0</v>
      </c>
      <c r="IQ117" s="2" t="e">
        <f t="shared" si="1435"/>
        <v>#VALUE!</v>
      </c>
      <c r="IR117" s="2" t="e">
        <f t="shared" si="1436"/>
        <v>#VALUE!</v>
      </c>
      <c r="IS117" s="2" t="e">
        <f t="shared" si="1437"/>
        <v>#VALUE!</v>
      </c>
      <c r="IT117" s="2" t="e">
        <f t="shared" si="1438"/>
        <v>#VALUE!</v>
      </c>
      <c r="IU117" s="2" t="e">
        <f t="shared" si="1439"/>
        <v>#VALUE!</v>
      </c>
      <c r="IV117" s="2" t="e">
        <f t="shared" si="1440"/>
        <v>#VALUE!</v>
      </c>
      <c r="IW117" s="2" t="e">
        <f t="shared" si="1441"/>
        <v>#VALUE!</v>
      </c>
      <c r="IX117" s="2" t="e">
        <f t="shared" si="1442"/>
        <v>#VALUE!</v>
      </c>
      <c r="IY117" s="2" t="e">
        <f t="shared" si="1443"/>
        <v>#VALUE!</v>
      </c>
      <c r="IZ117" s="2" t="e">
        <f t="shared" si="1444"/>
        <v>#VALUE!</v>
      </c>
      <c r="JA117" s="2" t="e">
        <f t="shared" si="1445"/>
        <v>#VALUE!</v>
      </c>
      <c r="JB117" s="2" t="e">
        <f t="shared" si="1446"/>
        <v>#VALUE!</v>
      </c>
      <c r="JC117" s="2" t="e">
        <f t="shared" si="1447"/>
        <v>#VALUE!</v>
      </c>
      <c r="JD117" s="2" t="e">
        <f t="shared" si="1448"/>
        <v>#VALUE!</v>
      </c>
      <c r="JE117" s="2" t="e">
        <f t="shared" si="1449"/>
        <v>#VALUE!</v>
      </c>
      <c r="JF117" s="2" t="e">
        <f t="shared" si="1450"/>
        <v>#VALUE!</v>
      </c>
      <c r="JG117" s="2" t="e">
        <f t="shared" si="1451"/>
        <v>#VALUE!</v>
      </c>
      <c r="JH117" s="2" t="e">
        <f t="shared" si="1452"/>
        <v>#VALUE!</v>
      </c>
      <c r="JI117" s="2" t="e">
        <f t="shared" si="1453"/>
        <v>#VALUE!</v>
      </c>
      <c r="JJ117" s="2" t="e">
        <f t="shared" si="1454"/>
        <v>#VALUE!</v>
      </c>
      <c r="JK117" s="2" t="e">
        <f t="shared" si="1455"/>
        <v>#VALUE!</v>
      </c>
      <c r="JL117" s="2" t="e">
        <f t="shared" si="1456"/>
        <v>#VALUE!</v>
      </c>
      <c r="JM117" s="2" t="e">
        <f t="shared" si="1457"/>
        <v>#VALUE!</v>
      </c>
      <c r="JN117" s="2">
        <f t="shared" si="1458"/>
        <v>0</v>
      </c>
      <c r="JO117" s="2" t="e">
        <f t="shared" si="1459"/>
        <v>#VALUE!</v>
      </c>
      <c r="JP117" s="2" t="e">
        <f t="shared" si="1460"/>
        <v>#VALUE!</v>
      </c>
      <c r="JQ117" s="2" t="e">
        <f t="shared" si="1461"/>
        <v>#VALUE!</v>
      </c>
      <c r="JR117" s="2" t="e">
        <f t="shared" si="1462"/>
        <v>#VALUE!</v>
      </c>
      <c r="JS117" s="2" t="e">
        <f t="shared" si="1463"/>
        <v>#VALUE!</v>
      </c>
      <c r="JT117" s="2" t="e">
        <f t="shared" si="1464"/>
        <v>#VALUE!</v>
      </c>
      <c r="JU117" s="2" t="e">
        <f t="shared" si="1465"/>
        <v>#VALUE!</v>
      </c>
      <c r="JV117" s="2" t="e">
        <f t="shared" si="1466"/>
        <v>#VALUE!</v>
      </c>
      <c r="JW117" s="2" t="e">
        <f t="shared" si="1467"/>
        <v>#VALUE!</v>
      </c>
      <c r="JX117" s="2" t="e">
        <f t="shared" si="1468"/>
        <v>#VALUE!</v>
      </c>
      <c r="JY117" s="2" t="e">
        <f t="shared" si="1469"/>
        <v>#VALUE!</v>
      </c>
      <c r="JZ117" s="2" t="e">
        <f t="shared" si="1470"/>
        <v>#VALUE!</v>
      </c>
      <c r="KA117" s="2" t="e">
        <f t="shared" si="1471"/>
        <v>#VALUE!</v>
      </c>
      <c r="KB117" s="2" t="e">
        <f t="shared" si="1472"/>
        <v>#VALUE!</v>
      </c>
      <c r="KC117" s="2" t="e">
        <f t="shared" si="1473"/>
        <v>#VALUE!</v>
      </c>
      <c r="KD117" s="2" t="e">
        <f t="shared" si="1474"/>
        <v>#VALUE!</v>
      </c>
      <c r="KE117" s="2" t="e">
        <f t="shared" si="1475"/>
        <v>#VALUE!</v>
      </c>
      <c r="KF117" s="2" t="e">
        <f t="shared" si="1476"/>
        <v>#VALUE!</v>
      </c>
      <c r="KG117" s="2" t="e">
        <f t="shared" si="1477"/>
        <v>#VALUE!</v>
      </c>
      <c r="KH117" s="2" t="e">
        <f t="shared" si="1478"/>
        <v>#VALUE!</v>
      </c>
      <c r="KI117" s="2" t="e">
        <f t="shared" si="1479"/>
        <v>#VALUE!</v>
      </c>
      <c r="KJ117" s="2" t="e">
        <f t="shared" si="1480"/>
        <v>#VALUE!</v>
      </c>
      <c r="KK117" s="2" t="e">
        <f t="shared" si="1481"/>
        <v>#VALUE!</v>
      </c>
      <c r="KL117" s="2">
        <f t="shared" si="1482"/>
        <v>0</v>
      </c>
      <c r="KM117" s="2" t="e">
        <f t="shared" si="1483"/>
        <v>#VALUE!</v>
      </c>
      <c r="KN117" s="2" t="e">
        <f t="shared" si="1484"/>
        <v>#VALUE!</v>
      </c>
      <c r="KO117" s="2" t="e">
        <f t="shared" si="1485"/>
        <v>#VALUE!</v>
      </c>
      <c r="KP117" s="2" t="e">
        <f t="shared" si="1486"/>
        <v>#VALUE!</v>
      </c>
      <c r="KQ117" s="2" t="e">
        <f t="shared" si="1487"/>
        <v>#VALUE!</v>
      </c>
      <c r="KR117" s="2" t="e">
        <f t="shared" si="1488"/>
        <v>#VALUE!</v>
      </c>
      <c r="KS117" s="2" t="e">
        <f t="shared" si="1489"/>
        <v>#VALUE!</v>
      </c>
      <c r="KT117" s="2" t="e">
        <f t="shared" si="1490"/>
        <v>#VALUE!</v>
      </c>
      <c r="KU117" s="2" t="e">
        <f t="shared" si="1491"/>
        <v>#VALUE!</v>
      </c>
      <c r="KV117" s="2" t="e">
        <f t="shared" si="1492"/>
        <v>#VALUE!</v>
      </c>
      <c r="KW117" s="2" t="e">
        <f t="shared" si="1493"/>
        <v>#VALUE!</v>
      </c>
      <c r="KX117" s="2" t="e">
        <f t="shared" si="1494"/>
        <v>#VALUE!</v>
      </c>
      <c r="KY117" s="2" t="e">
        <f t="shared" si="1495"/>
        <v>#VALUE!</v>
      </c>
      <c r="KZ117" s="2" t="e">
        <f t="shared" si="1496"/>
        <v>#VALUE!</v>
      </c>
      <c r="LA117" s="2" t="e">
        <f t="shared" si="1497"/>
        <v>#VALUE!</v>
      </c>
      <c r="LB117" s="2" t="e">
        <f t="shared" si="1498"/>
        <v>#VALUE!</v>
      </c>
      <c r="LC117" s="2" t="e">
        <f t="shared" si="1499"/>
        <v>#VALUE!</v>
      </c>
      <c r="LD117" s="2" t="e">
        <f t="shared" si="1500"/>
        <v>#VALUE!</v>
      </c>
      <c r="LE117" s="2" t="e">
        <f t="shared" si="1501"/>
        <v>#VALUE!</v>
      </c>
      <c r="LF117" s="2" t="e">
        <f t="shared" si="1502"/>
        <v>#VALUE!</v>
      </c>
      <c r="LG117" s="2" t="e">
        <f t="shared" si="1503"/>
        <v>#VALUE!</v>
      </c>
      <c r="LH117" s="2" t="e">
        <f t="shared" si="1504"/>
        <v>#VALUE!</v>
      </c>
      <c r="LI117" s="2" t="e">
        <f t="shared" si="1505"/>
        <v>#VALUE!</v>
      </c>
      <c r="LJ117" s="2">
        <f t="shared" si="1506"/>
        <v>0</v>
      </c>
      <c r="LK117" s="2" t="e">
        <f t="shared" si="1507"/>
        <v>#VALUE!</v>
      </c>
      <c r="LL117" s="2" t="e">
        <f t="shared" si="1508"/>
        <v>#VALUE!</v>
      </c>
      <c r="LM117" s="2" t="e">
        <f t="shared" si="1509"/>
        <v>#VALUE!</v>
      </c>
      <c r="LN117" s="2" t="e">
        <f t="shared" si="1510"/>
        <v>#VALUE!</v>
      </c>
      <c r="LO117" s="2" t="e">
        <f t="shared" si="1511"/>
        <v>#VALUE!</v>
      </c>
      <c r="LP117" s="2" t="e">
        <f t="shared" si="1512"/>
        <v>#VALUE!</v>
      </c>
      <c r="LQ117" s="2" t="e">
        <f t="shared" si="1513"/>
        <v>#VALUE!</v>
      </c>
      <c r="LR117" s="2" t="e">
        <f t="shared" si="1514"/>
        <v>#VALUE!</v>
      </c>
      <c r="LS117" s="2" t="e">
        <f t="shared" si="1515"/>
        <v>#VALUE!</v>
      </c>
      <c r="LT117" s="2" t="e">
        <f t="shared" si="1516"/>
        <v>#VALUE!</v>
      </c>
      <c r="LU117" s="2" t="e">
        <f t="shared" si="1517"/>
        <v>#VALUE!</v>
      </c>
      <c r="LV117" s="2" t="e">
        <f t="shared" si="1518"/>
        <v>#VALUE!</v>
      </c>
      <c r="LW117" s="2" t="e">
        <f t="shared" si="1519"/>
        <v>#VALUE!</v>
      </c>
      <c r="LX117" s="2" t="e">
        <f t="shared" si="1520"/>
        <v>#VALUE!</v>
      </c>
      <c r="LY117" s="2" t="e">
        <f t="shared" si="1521"/>
        <v>#VALUE!</v>
      </c>
      <c r="LZ117" s="2" t="e">
        <f t="shared" si="1522"/>
        <v>#VALUE!</v>
      </c>
      <c r="MA117" s="2" t="e">
        <f t="shared" si="1523"/>
        <v>#VALUE!</v>
      </c>
      <c r="MB117" s="2" t="e">
        <f t="shared" si="1524"/>
        <v>#VALUE!</v>
      </c>
      <c r="MC117" s="2" t="e">
        <f t="shared" si="1525"/>
        <v>#VALUE!</v>
      </c>
      <c r="MD117" s="2" t="e">
        <f t="shared" si="1526"/>
        <v>#VALUE!</v>
      </c>
      <c r="ME117" s="2" t="e">
        <f t="shared" si="1527"/>
        <v>#VALUE!</v>
      </c>
      <c r="MF117" s="2" t="e">
        <f t="shared" si="1528"/>
        <v>#VALUE!</v>
      </c>
      <c r="MG117" s="2" t="e">
        <f t="shared" si="1529"/>
        <v>#VALUE!</v>
      </c>
      <c r="MH117" s="2">
        <f t="shared" si="1530"/>
        <v>1</v>
      </c>
      <c r="MI117" s="2" t="e">
        <f t="shared" si="1531"/>
        <v>#VALUE!</v>
      </c>
      <c r="MJ117" s="2" t="e">
        <f t="shared" si="1532"/>
        <v>#VALUE!</v>
      </c>
      <c r="MK117" s="2" t="e">
        <f t="shared" si="1533"/>
        <v>#VALUE!</v>
      </c>
      <c r="ML117" s="2" t="e">
        <f t="shared" si="1534"/>
        <v>#VALUE!</v>
      </c>
      <c r="MM117" s="2" t="e">
        <f t="shared" si="1535"/>
        <v>#VALUE!</v>
      </c>
      <c r="MN117" s="2" t="e">
        <f t="shared" si="1536"/>
        <v>#VALUE!</v>
      </c>
      <c r="MO117" s="2" t="e">
        <f t="shared" si="1537"/>
        <v>#VALUE!</v>
      </c>
      <c r="MP117" s="2" t="e">
        <f t="shared" si="1538"/>
        <v>#VALUE!</v>
      </c>
      <c r="MQ117" s="2" t="e">
        <f t="shared" si="1539"/>
        <v>#VALUE!</v>
      </c>
      <c r="MR117" s="2" t="e">
        <f t="shared" si="1540"/>
        <v>#VALUE!</v>
      </c>
      <c r="MS117" s="2" t="e">
        <f t="shared" si="1541"/>
        <v>#VALUE!</v>
      </c>
      <c r="MT117" s="2" t="e">
        <f t="shared" si="1542"/>
        <v>#VALUE!</v>
      </c>
      <c r="MU117" s="2" t="e">
        <f t="shared" si="1543"/>
        <v>#VALUE!</v>
      </c>
      <c r="MV117" s="2" t="e">
        <f t="shared" si="1544"/>
        <v>#VALUE!</v>
      </c>
      <c r="MW117" s="2" t="e">
        <f t="shared" si="1545"/>
        <v>#VALUE!</v>
      </c>
      <c r="MX117" s="2" t="e">
        <f t="shared" si="1546"/>
        <v>#VALUE!</v>
      </c>
      <c r="MY117" s="2" t="e">
        <f t="shared" si="1547"/>
        <v>#VALUE!</v>
      </c>
      <c r="MZ117" s="2" t="e">
        <f t="shared" si="1548"/>
        <v>#VALUE!</v>
      </c>
      <c r="NA117" s="2" t="e">
        <f t="shared" si="1549"/>
        <v>#VALUE!</v>
      </c>
      <c r="NB117" s="2" t="e">
        <f t="shared" si="1550"/>
        <v>#VALUE!</v>
      </c>
      <c r="NC117" s="2" t="e">
        <f t="shared" si="1551"/>
        <v>#VALUE!</v>
      </c>
      <c r="ND117" s="2" t="e">
        <f t="shared" si="1552"/>
        <v>#VALUE!</v>
      </c>
      <c r="NE117" s="2" t="e">
        <f t="shared" si="1553"/>
        <v>#VALUE!</v>
      </c>
      <c r="NF117" s="2">
        <f t="shared" si="1223"/>
        <v>0</v>
      </c>
      <c r="NG117" s="2">
        <f t="shared" si="1058"/>
        <v>0</v>
      </c>
      <c r="NH117" s="2">
        <f t="shared" si="1059"/>
        <v>0</v>
      </c>
      <c r="NI117" s="2">
        <f t="shared" si="1060"/>
        <v>0</v>
      </c>
      <c r="NJ117" s="2">
        <f t="shared" si="1061"/>
        <v>0</v>
      </c>
      <c r="NK117" s="2">
        <f t="shared" si="1062"/>
        <v>0</v>
      </c>
      <c r="NL117" s="2">
        <f t="shared" si="1063"/>
        <v>0</v>
      </c>
      <c r="NM117" s="2">
        <f t="shared" si="1064"/>
        <v>0</v>
      </c>
      <c r="NN117" s="2">
        <f t="shared" si="1065"/>
        <v>0</v>
      </c>
      <c r="NO117" s="2">
        <f t="shared" si="1066"/>
        <v>0</v>
      </c>
      <c r="NP117" s="2">
        <f t="shared" si="1067"/>
        <v>0</v>
      </c>
      <c r="NQ117" s="2">
        <f t="shared" si="1068"/>
        <v>0</v>
      </c>
      <c r="NR117" s="2">
        <f t="shared" si="1069"/>
        <v>0</v>
      </c>
      <c r="NS117" s="2">
        <f t="shared" si="1070"/>
        <v>0</v>
      </c>
      <c r="NT117" s="2">
        <f t="shared" si="1071"/>
        <v>0</v>
      </c>
      <c r="NU117" s="2">
        <f t="shared" si="1072"/>
        <v>0</v>
      </c>
      <c r="NV117" s="2">
        <f t="shared" si="1073"/>
        <v>0</v>
      </c>
      <c r="NW117" s="2">
        <f t="shared" si="1074"/>
        <v>0</v>
      </c>
      <c r="NX117" s="2">
        <f t="shared" si="1075"/>
        <v>0</v>
      </c>
      <c r="NY117" s="2">
        <f t="shared" si="1076"/>
        <v>0</v>
      </c>
      <c r="NZ117" s="2">
        <f t="shared" si="1077"/>
        <v>0</v>
      </c>
      <c r="OA117" s="2">
        <f t="shared" si="1078"/>
        <v>0</v>
      </c>
      <c r="OB117" s="2">
        <f t="shared" si="1079"/>
        <v>0</v>
      </c>
      <c r="OC117" s="2">
        <f t="shared" si="1080"/>
        <v>0</v>
      </c>
      <c r="OD117" s="2">
        <f>IF(AND(NF117&gt;'Graph Creator'!$K$4,'Detalle de Cuentas'!NF117&lt;='Graph Creator'!$L$4),1,0)</f>
        <v>0</v>
      </c>
      <c r="OE117" s="2">
        <f>IF(AND(NG117&gt;'Graph Creator'!$K$4,'Detalle de Cuentas'!NG117&lt;='Graph Creator'!$L$4),1,0)</f>
        <v>0</v>
      </c>
      <c r="OF117" s="2">
        <f>IF(AND(NH117&gt;'Graph Creator'!$K$4,'Detalle de Cuentas'!NH117&lt;='Graph Creator'!$L$4),1,0)</f>
        <v>0</v>
      </c>
      <c r="OG117" s="2">
        <f>IF(AND(NI117&gt;'Graph Creator'!$K$4,'Detalle de Cuentas'!NI117&lt;='Graph Creator'!$L$4),1,0)</f>
        <v>0</v>
      </c>
      <c r="OH117" s="2">
        <f>IF(AND(NJ117&gt;'Graph Creator'!$K$4,'Detalle de Cuentas'!NJ117&lt;='Graph Creator'!$L$4),1,0)</f>
        <v>0</v>
      </c>
      <c r="OI117" s="2">
        <f>IF(AND(NK117&gt;'Graph Creator'!$K$4,'Detalle de Cuentas'!NK117&lt;='Graph Creator'!$L$4),1,0)</f>
        <v>0</v>
      </c>
      <c r="OJ117" s="2">
        <f>IF(AND(NL117&gt;'Graph Creator'!$K$4,'Detalle de Cuentas'!NL117&lt;='Graph Creator'!$L$4),1,0)</f>
        <v>0</v>
      </c>
      <c r="OK117" s="2">
        <f>IF(AND(NM117&gt;'Graph Creator'!$K$4,'Detalle de Cuentas'!NM117&lt;='Graph Creator'!$L$4),1,0)</f>
        <v>0</v>
      </c>
      <c r="OL117" s="2">
        <f>IF(AND(NN117&gt;'Graph Creator'!$K$4,'Detalle de Cuentas'!NN117&lt;='Graph Creator'!$L$4),1,0)</f>
        <v>0</v>
      </c>
      <c r="OM117" s="2">
        <f>IF(AND(NO117&gt;'Graph Creator'!$K$4,'Detalle de Cuentas'!NO117&lt;='Graph Creator'!$L$4),1,0)</f>
        <v>0</v>
      </c>
      <c r="ON117" s="2">
        <f>IF(AND(NP117&gt;'Graph Creator'!$K$4,'Detalle de Cuentas'!NP117&lt;='Graph Creator'!$L$4),1,0)</f>
        <v>0</v>
      </c>
      <c r="OO117" s="2">
        <f>IF(AND(NQ117&gt;'Graph Creator'!$K$4,'Detalle de Cuentas'!NQ117&lt;='Graph Creator'!$L$4),1,0)</f>
        <v>0</v>
      </c>
      <c r="OP117" s="2">
        <f>IF(AND(NR117&gt;'Graph Creator'!$K$4,'Detalle de Cuentas'!NR117&lt;='Graph Creator'!$L$4),1,0)</f>
        <v>0</v>
      </c>
      <c r="OQ117" s="2">
        <f>IF(AND(NS117&gt;'Graph Creator'!$K$4,'Detalle de Cuentas'!NS117&lt;='Graph Creator'!$L$4),1,0)</f>
        <v>0</v>
      </c>
      <c r="OR117" s="2">
        <f>IF(AND(NT117&gt;'Graph Creator'!$K$4,'Detalle de Cuentas'!NT117&lt;='Graph Creator'!$L$4),1,0)</f>
        <v>0</v>
      </c>
      <c r="OS117" s="2">
        <f>IF(AND(NU117&gt;'Graph Creator'!$K$4,'Detalle de Cuentas'!NU117&lt;='Graph Creator'!$L$4),1,0)</f>
        <v>0</v>
      </c>
      <c r="OT117" s="2">
        <f>IF(AND(NV117&gt;'Graph Creator'!$K$4,'Detalle de Cuentas'!NV117&lt;='Graph Creator'!$L$4),1,0)</f>
        <v>0</v>
      </c>
      <c r="OU117" s="2">
        <f>IF(AND(NW117&gt;'Graph Creator'!$K$4,'Detalle de Cuentas'!NW117&lt;='Graph Creator'!$L$4),1,0)</f>
        <v>0</v>
      </c>
      <c r="OV117" s="2">
        <f>IF(AND(NX117&gt;'Graph Creator'!$K$4,'Detalle de Cuentas'!NX117&lt;='Graph Creator'!$L$4),1,0)</f>
        <v>0</v>
      </c>
      <c r="OW117" s="2">
        <f>IF(AND(NY117&gt;'Graph Creator'!$K$4,'Detalle de Cuentas'!NY117&lt;='Graph Creator'!$L$4),1,0)</f>
        <v>0</v>
      </c>
      <c r="OX117" s="2">
        <f>IF(AND(NZ117&gt;'Graph Creator'!$K$4,'Detalle de Cuentas'!NZ117&lt;='Graph Creator'!$L$4),1,0)</f>
        <v>0</v>
      </c>
      <c r="OY117" s="2">
        <f>IF(AND(OA117&gt;'Graph Creator'!$K$4,'Detalle de Cuentas'!OA117&lt;='Graph Creator'!$L$4),1,0)</f>
        <v>0</v>
      </c>
      <c r="OZ117" s="2">
        <f>IF(AND(OB117&gt;'Graph Creator'!$K$4,'Detalle de Cuentas'!OB117&lt;='Graph Creator'!$L$4),1,0)</f>
        <v>0</v>
      </c>
      <c r="PA117" s="2">
        <f>IF(AND(OC117&gt;'Graph Creator'!$K$4,'Detalle de Cuentas'!OC117&lt;='Graph Creator'!$L$4),1,0)</f>
        <v>0</v>
      </c>
      <c r="PB117" s="2">
        <f>IF(AND(NF117&gt;'Graph Creator'!$L$4,'Detalle de Cuentas'!NF117&lt;='Graph Creator'!$M$4),1,0)</f>
        <v>0</v>
      </c>
      <c r="PC117" s="2">
        <f>IF(AND(NG117&gt;'Graph Creator'!$L$4,'Detalle de Cuentas'!NG117&lt;='Graph Creator'!$M$4),1,0)</f>
        <v>0</v>
      </c>
      <c r="PD117" s="2">
        <f>IF(AND(NH117&gt;'Graph Creator'!$L$4,'Detalle de Cuentas'!NH117&lt;='Graph Creator'!$M$4),1,0)</f>
        <v>0</v>
      </c>
      <c r="PE117" s="2">
        <f>IF(AND(NI117&gt;'Graph Creator'!$L$4,'Detalle de Cuentas'!NI117&lt;='Graph Creator'!$M$4),1,0)</f>
        <v>0</v>
      </c>
      <c r="PF117" s="2">
        <f>IF(AND(NJ117&gt;'Graph Creator'!$L$4,'Detalle de Cuentas'!NJ117&lt;='Graph Creator'!$M$4),1,0)</f>
        <v>0</v>
      </c>
      <c r="PG117" s="2">
        <f>IF(AND(NK117&gt;'Graph Creator'!$L$4,'Detalle de Cuentas'!NK117&lt;='Graph Creator'!$M$4),1,0)</f>
        <v>0</v>
      </c>
      <c r="PH117" s="2">
        <f>IF(AND(NL117&gt;'Graph Creator'!$L$4,'Detalle de Cuentas'!NL117&lt;='Graph Creator'!$M$4),1,0)</f>
        <v>0</v>
      </c>
      <c r="PI117" s="2">
        <f>IF(AND(NM117&gt;'Graph Creator'!$L$4,'Detalle de Cuentas'!NM117&lt;='Graph Creator'!$M$4),1,0)</f>
        <v>0</v>
      </c>
      <c r="PJ117" s="2">
        <f>IF(AND(NN117&gt;'Graph Creator'!$L$4,'Detalle de Cuentas'!NN117&lt;='Graph Creator'!$M$4),1,0)</f>
        <v>0</v>
      </c>
      <c r="PK117" s="2">
        <f>IF(AND(NO117&gt;'Graph Creator'!$L$4,'Detalle de Cuentas'!NO117&lt;='Graph Creator'!$M$4),1,0)</f>
        <v>0</v>
      </c>
      <c r="PL117" s="2">
        <f>IF(AND(NP117&gt;'Graph Creator'!$L$4,'Detalle de Cuentas'!NP117&lt;='Graph Creator'!$M$4),1,0)</f>
        <v>0</v>
      </c>
      <c r="PM117" s="2">
        <f>IF(AND(NQ117&gt;'Graph Creator'!$L$4,'Detalle de Cuentas'!NQ117&lt;='Graph Creator'!$M$4),1,0)</f>
        <v>0</v>
      </c>
      <c r="PN117" s="2">
        <f>IF(AND(NR117&gt;'Graph Creator'!$L$4,'Detalle de Cuentas'!NR117&lt;='Graph Creator'!$M$4),1,0)</f>
        <v>0</v>
      </c>
      <c r="PO117" s="2">
        <f>IF(AND(NS117&gt;'Graph Creator'!$L$4,'Detalle de Cuentas'!NS117&lt;='Graph Creator'!$M$4),1,0)</f>
        <v>0</v>
      </c>
      <c r="PP117" s="2">
        <f>IF(AND(NT117&gt;'Graph Creator'!$L$4,'Detalle de Cuentas'!NT117&lt;='Graph Creator'!$M$4),1,0)</f>
        <v>0</v>
      </c>
      <c r="PQ117" s="2">
        <f>IF(AND(NU117&gt;'Graph Creator'!$L$4,'Detalle de Cuentas'!NU117&lt;='Graph Creator'!$M$4),1,0)</f>
        <v>0</v>
      </c>
      <c r="PR117" s="2">
        <f>IF(AND(NV117&gt;'Graph Creator'!$L$4,'Detalle de Cuentas'!NV117&lt;='Graph Creator'!$M$4),1,0)</f>
        <v>0</v>
      </c>
      <c r="PS117" s="2">
        <f>IF(AND(NW117&gt;'Graph Creator'!$L$4,'Detalle de Cuentas'!NW117&lt;='Graph Creator'!$M$4),1,0)</f>
        <v>0</v>
      </c>
      <c r="PT117" s="2">
        <f>IF(AND(NX117&gt;'Graph Creator'!$L$4,'Detalle de Cuentas'!NX117&lt;='Graph Creator'!$M$4),1,0)</f>
        <v>0</v>
      </c>
      <c r="PU117" s="2">
        <f>IF(AND(NY117&gt;'Graph Creator'!$L$4,'Detalle de Cuentas'!NY117&lt;='Graph Creator'!$M$4),1,0)</f>
        <v>0</v>
      </c>
      <c r="PV117" s="2">
        <f>IF(AND(NZ117&gt;'Graph Creator'!$L$4,'Detalle de Cuentas'!NZ117&lt;='Graph Creator'!$M$4),1,0)</f>
        <v>0</v>
      </c>
      <c r="PW117" s="2">
        <f>IF(AND(OA117&gt;'Graph Creator'!$L$4,'Detalle de Cuentas'!OA117&lt;='Graph Creator'!$M$4),1,0)</f>
        <v>0</v>
      </c>
      <c r="PX117" s="2">
        <f>IF(AND(OB117&gt;'Graph Creator'!$L$4,'Detalle de Cuentas'!OB117&lt;='Graph Creator'!$M$4),1,0)</f>
        <v>0</v>
      </c>
      <c r="PY117" s="2">
        <f>IF(AND(OC117&gt;'Graph Creator'!$L$4,'Detalle de Cuentas'!OC117&lt;='Graph Creator'!$M$4),1,0)</f>
        <v>0</v>
      </c>
      <c r="PZ117" s="2">
        <f>IF(AND(NF117&gt;'Graph Creator'!$M$4,'Detalle de Cuentas'!NF117&lt;='Graph Creator'!$N$4),1,0)</f>
        <v>0</v>
      </c>
      <c r="QA117" s="2">
        <f>IF(AND(NG117&gt;'Graph Creator'!$M$4,'Detalle de Cuentas'!NG117&lt;='Graph Creator'!$N$4),1,0)</f>
        <v>0</v>
      </c>
      <c r="QB117" s="2">
        <f>IF(AND(NH117&gt;'Graph Creator'!$M$4,'Detalle de Cuentas'!NH117&lt;='Graph Creator'!$N$4),1,0)</f>
        <v>0</v>
      </c>
      <c r="QC117" s="2">
        <f>IF(AND(NI117&gt;'Graph Creator'!$M$4,'Detalle de Cuentas'!NI117&lt;='Graph Creator'!$N$4),1,0)</f>
        <v>0</v>
      </c>
      <c r="QD117" s="2">
        <f>IF(AND(NJ117&gt;'Graph Creator'!$M$4,'Detalle de Cuentas'!NJ117&lt;='Graph Creator'!$N$4),1,0)</f>
        <v>0</v>
      </c>
      <c r="QE117" s="2">
        <f>IF(AND(NK117&gt;'Graph Creator'!$M$4,'Detalle de Cuentas'!NK117&lt;='Graph Creator'!$N$4),1,0)</f>
        <v>0</v>
      </c>
      <c r="QF117" s="2">
        <f>IF(AND(NL117&gt;'Graph Creator'!$M$4,'Detalle de Cuentas'!NL117&lt;='Graph Creator'!$N$4),1,0)</f>
        <v>0</v>
      </c>
      <c r="QG117" s="2">
        <f>IF(AND(NM117&gt;'Graph Creator'!$M$4,'Detalle de Cuentas'!NM117&lt;='Graph Creator'!$N$4),1,0)</f>
        <v>0</v>
      </c>
      <c r="QH117" s="2">
        <f>IF(AND(NN117&gt;'Graph Creator'!$M$4,'Detalle de Cuentas'!NN117&lt;='Graph Creator'!$N$4),1,0)</f>
        <v>0</v>
      </c>
      <c r="QI117" s="2">
        <f>IF(AND(NO117&gt;'Graph Creator'!$M$4,'Detalle de Cuentas'!NO117&lt;='Graph Creator'!$N$4),1,0)</f>
        <v>0</v>
      </c>
      <c r="QJ117" s="2">
        <f>IF(AND(NP117&gt;'Graph Creator'!$M$4,'Detalle de Cuentas'!NP117&lt;='Graph Creator'!$N$4),1,0)</f>
        <v>0</v>
      </c>
      <c r="QK117" s="2">
        <f>IF(AND(NQ117&gt;'Graph Creator'!$M$4,'Detalle de Cuentas'!NQ117&lt;='Graph Creator'!$N$4),1,0)</f>
        <v>0</v>
      </c>
      <c r="QL117" s="2">
        <f>IF(AND(NR117&gt;'Graph Creator'!$M$4,'Detalle de Cuentas'!NR117&lt;='Graph Creator'!$N$4),1,0)</f>
        <v>0</v>
      </c>
      <c r="QM117" s="2">
        <f>IF(AND(NS117&gt;'Graph Creator'!$M$4,'Detalle de Cuentas'!NS117&lt;='Graph Creator'!$N$4),1,0)</f>
        <v>0</v>
      </c>
      <c r="QN117" s="2">
        <f>IF(AND(NT117&gt;'Graph Creator'!$M$4,'Detalle de Cuentas'!NT117&lt;='Graph Creator'!$N$4),1,0)</f>
        <v>0</v>
      </c>
      <c r="QO117" s="2">
        <f>IF(AND(NU117&gt;'Graph Creator'!$M$4,'Detalle de Cuentas'!NU117&lt;='Graph Creator'!$N$4),1,0)</f>
        <v>0</v>
      </c>
      <c r="QP117" s="2">
        <f>IF(AND(NV117&gt;'Graph Creator'!$M$4,'Detalle de Cuentas'!NV117&lt;='Graph Creator'!$N$4),1,0)</f>
        <v>0</v>
      </c>
      <c r="QQ117" s="2">
        <f>IF(AND(NW117&gt;'Graph Creator'!$M$4,'Detalle de Cuentas'!NW117&lt;='Graph Creator'!$N$4),1,0)</f>
        <v>0</v>
      </c>
      <c r="QR117" s="2">
        <f>IF(AND(NX117&gt;'Graph Creator'!$M$4,'Detalle de Cuentas'!NX117&lt;='Graph Creator'!$N$4),1,0)</f>
        <v>0</v>
      </c>
      <c r="QS117" s="2">
        <f>IF(AND(NY117&gt;'Graph Creator'!$M$4,'Detalle de Cuentas'!NY117&lt;='Graph Creator'!$N$4),1,0)</f>
        <v>0</v>
      </c>
      <c r="QT117" s="2">
        <f>IF(AND(NZ117&gt;'Graph Creator'!$M$4,'Detalle de Cuentas'!NZ117&lt;='Graph Creator'!$N$4),1,0)</f>
        <v>0</v>
      </c>
      <c r="QU117" s="2">
        <f>IF(AND(OA117&gt;'Graph Creator'!$M$4,'Detalle de Cuentas'!OA117&lt;='Graph Creator'!$N$4),1,0)</f>
        <v>0</v>
      </c>
      <c r="QV117" s="2">
        <f>IF(AND(OB117&gt;'Graph Creator'!$M$4,'Detalle de Cuentas'!OB117&lt;='Graph Creator'!$N$4),1,0)</f>
        <v>0</v>
      </c>
      <c r="QW117" s="2">
        <f>IF(AND(OC117&gt;'Graph Creator'!$M$4,'Detalle de Cuentas'!OC117&lt;='Graph Creator'!$N$4),1,0)</f>
        <v>0</v>
      </c>
      <c r="QX117" s="2">
        <f>IF(AND(NF117&gt;'Graph Creator'!$N$4,'Detalle de Cuentas'!NF117&lt;='Graph Creator'!$O$4),1,0)</f>
        <v>0</v>
      </c>
      <c r="QY117" s="2">
        <f>IF(AND(NG117&gt;'Graph Creator'!$N$4,'Detalle de Cuentas'!NG117&lt;='Graph Creator'!$O$4),1,0)</f>
        <v>0</v>
      </c>
      <c r="QZ117" s="2">
        <f>IF(AND(NH117&gt;'Graph Creator'!$N$4,'Detalle de Cuentas'!NH117&lt;='Graph Creator'!$O$4),1,0)</f>
        <v>0</v>
      </c>
      <c r="RA117" s="2">
        <f>IF(AND(NI117&gt;'Graph Creator'!$N$4,'Detalle de Cuentas'!NI117&lt;='Graph Creator'!$O$4),1,0)</f>
        <v>0</v>
      </c>
      <c r="RB117" s="2">
        <f>IF(AND(NJ117&gt;'Graph Creator'!$N$4,'Detalle de Cuentas'!NJ117&lt;='Graph Creator'!$O$4),1,0)</f>
        <v>0</v>
      </c>
      <c r="RC117" s="2">
        <f>IF(AND(NK117&gt;'Graph Creator'!$N$4,'Detalle de Cuentas'!NK117&lt;='Graph Creator'!$O$4),1,0)</f>
        <v>0</v>
      </c>
      <c r="RD117" s="2">
        <f>IF(AND(NL117&gt;'Graph Creator'!$N$4,'Detalle de Cuentas'!NL117&lt;='Graph Creator'!$O$4),1,0)</f>
        <v>0</v>
      </c>
      <c r="RE117" s="2">
        <f>IF(AND(NM117&gt;'Graph Creator'!$N$4,'Detalle de Cuentas'!NM117&lt;='Graph Creator'!$O$4),1,0)</f>
        <v>0</v>
      </c>
      <c r="RF117" s="2">
        <f>IF(AND(NN117&gt;'Graph Creator'!$N$4,'Detalle de Cuentas'!NN117&lt;='Graph Creator'!$O$4),1,0)</f>
        <v>0</v>
      </c>
      <c r="RG117" s="2">
        <f>IF(AND(NO117&gt;'Graph Creator'!$N$4,'Detalle de Cuentas'!NO117&lt;='Graph Creator'!$O$4),1,0)</f>
        <v>0</v>
      </c>
      <c r="RH117" s="2">
        <f>IF(AND(NP117&gt;'Graph Creator'!$N$4,'Detalle de Cuentas'!NP117&lt;='Graph Creator'!$O$4),1,0)</f>
        <v>0</v>
      </c>
      <c r="RI117" s="2">
        <f>IF(AND(NQ117&gt;'Graph Creator'!$N$4,'Detalle de Cuentas'!NQ117&lt;='Graph Creator'!$O$4),1,0)</f>
        <v>0</v>
      </c>
      <c r="RJ117" s="2">
        <f>IF(AND(NR117&gt;'Graph Creator'!$N$4,'Detalle de Cuentas'!NR117&lt;='Graph Creator'!$O$4),1,0)</f>
        <v>0</v>
      </c>
      <c r="RK117" s="2">
        <f>IF(AND(NS117&gt;'Graph Creator'!$N$4,'Detalle de Cuentas'!NS117&lt;='Graph Creator'!$O$4),1,0)</f>
        <v>0</v>
      </c>
      <c r="RL117" s="2">
        <f>IF(AND(NT117&gt;'Graph Creator'!$N$4,'Detalle de Cuentas'!NT117&lt;='Graph Creator'!$O$4),1,0)</f>
        <v>0</v>
      </c>
      <c r="RM117" s="2">
        <f>IF(AND(NU117&gt;'Graph Creator'!$N$4,'Detalle de Cuentas'!NU117&lt;='Graph Creator'!$O$4),1,0)</f>
        <v>0</v>
      </c>
      <c r="RN117" s="2">
        <f>IF(AND(NV117&gt;'Graph Creator'!$N$4,'Detalle de Cuentas'!NV117&lt;='Graph Creator'!$O$4),1,0)</f>
        <v>0</v>
      </c>
      <c r="RO117" s="2">
        <f>IF(AND(NW117&gt;'Graph Creator'!$N$4,'Detalle de Cuentas'!NW117&lt;='Graph Creator'!$O$4),1,0)</f>
        <v>0</v>
      </c>
      <c r="RP117" s="2">
        <f>IF(AND(NX117&gt;'Graph Creator'!$N$4,'Detalle de Cuentas'!NX117&lt;='Graph Creator'!$O$4),1,0)</f>
        <v>0</v>
      </c>
      <c r="RQ117" s="2">
        <f>IF(AND(NY117&gt;'Graph Creator'!$N$4,'Detalle de Cuentas'!NY117&lt;='Graph Creator'!$O$4),1,0)</f>
        <v>0</v>
      </c>
      <c r="RR117" s="2">
        <f>IF(AND(NZ117&gt;'Graph Creator'!$N$4,'Detalle de Cuentas'!NZ117&lt;='Graph Creator'!$O$4),1,0)</f>
        <v>0</v>
      </c>
      <c r="RS117" s="2">
        <f>IF(AND(OA117&gt;'Graph Creator'!$N$4,'Detalle de Cuentas'!OA117&lt;='Graph Creator'!$O$4),1,0)</f>
        <v>0</v>
      </c>
      <c r="RT117" s="2">
        <f>IF(AND(OB117&gt;'Graph Creator'!$N$4,'Detalle de Cuentas'!OB117&lt;='Graph Creator'!$O$4),1,0)</f>
        <v>0</v>
      </c>
      <c r="RU117" s="2">
        <f>IF(AND(OC117&gt;'Graph Creator'!$N$4,'Detalle de Cuentas'!OC117&lt;='Graph Creator'!$O$4),1,0)</f>
        <v>0</v>
      </c>
      <c r="RV117" s="2" t="e">
        <f t="shared" si="1224"/>
        <v>#VALUE!</v>
      </c>
      <c r="RW117" s="2" t="e">
        <f t="shared" si="1225"/>
        <v>#VALUE!</v>
      </c>
      <c r="RX117" s="2" t="e">
        <f t="shared" si="1226"/>
        <v>#VALUE!</v>
      </c>
      <c r="RY117" s="2" t="e">
        <f t="shared" si="1227"/>
        <v>#VALUE!</v>
      </c>
      <c r="RZ117" s="2" t="e">
        <f t="shared" si="1228"/>
        <v>#VALUE!</v>
      </c>
      <c r="SA117" s="2" t="e">
        <f t="shared" si="1229"/>
        <v>#VALUE!</v>
      </c>
      <c r="SB117" s="2" t="e">
        <f t="shared" si="1230"/>
        <v>#VALUE!</v>
      </c>
      <c r="SC117" s="2" t="e">
        <f t="shared" si="1231"/>
        <v>#VALUE!</v>
      </c>
      <c r="SD117" s="2" t="e">
        <f t="shared" si="1232"/>
        <v>#VALUE!</v>
      </c>
      <c r="SE117" s="2" t="e">
        <f t="shared" si="1233"/>
        <v>#VALUE!</v>
      </c>
      <c r="SF117" s="2" t="e">
        <f t="shared" si="1234"/>
        <v>#VALUE!</v>
      </c>
      <c r="SG117" s="2" t="e">
        <f t="shared" si="1235"/>
        <v>#VALUE!</v>
      </c>
      <c r="SH117" s="2" t="e">
        <f t="shared" si="1236"/>
        <v>#VALUE!</v>
      </c>
      <c r="SI117" s="2" t="e">
        <f t="shared" si="1237"/>
        <v>#VALUE!</v>
      </c>
      <c r="SJ117" s="2" t="e">
        <f t="shared" si="1238"/>
        <v>#VALUE!</v>
      </c>
      <c r="SK117" s="2" t="e">
        <f t="shared" si="1239"/>
        <v>#VALUE!</v>
      </c>
      <c r="SL117" s="2" t="e">
        <f t="shared" si="1240"/>
        <v>#VALUE!</v>
      </c>
      <c r="SM117" s="2" t="e">
        <f t="shared" si="1241"/>
        <v>#VALUE!</v>
      </c>
      <c r="SN117" s="2" t="e">
        <f t="shared" si="1242"/>
        <v>#VALUE!</v>
      </c>
      <c r="SO117" s="2" t="e">
        <f t="shared" si="1243"/>
        <v>#VALUE!</v>
      </c>
      <c r="SP117" s="2" t="e">
        <f t="shared" si="1244"/>
        <v>#VALUE!</v>
      </c>
      <c r="SQ117" s="2" t="e">
        <f t="shared" si="1245"/>
        <v>#VALUE!</v>
      </c>
      <c r="SR117" s="2" t="e">
        <f t="shared" si="1246"/>
        <v>#VALUE!</v>
      </c>
      <c r="SS117" s="2" t="e">
        <f t="shared" si="1247"/>
        <v>#VALUE!</v>
      </c>
      <c r="ST117" s="2" t="e">
        <f t="shared" si="1248"/>
        <v>#VALUE!</v>
      </c>
      <c r="SU117" s="2" t="e">
        <f t="shared" si="1249"/>
        <v>#VALUE!</v>
      </c>
      <c r="SV117" s="2" t="e">
        <f t="shared" si="1250"/>
        <v>#VALUE!</v>
      </c>
      <c r="SW117" s="2" t="e">
        <f t="shared" si="1251"/>
        <v>#VALUE!</v>
      </c>
      <c r="SX117" s="2" t="e">
        <f t="shared" si="1252"/>
        <v>#VALUE!</v>
      </c>
      <c r="SY117" s="2" t="e">
        <f t="shared" si="1253"/>
        <v>#VALUE!</v>
      </c>
      <c r="SZ117" s="2" t="e">
        <f t="shared" si="1254"/>
        <v>#VALUE!</v>
      </c>
      <c r="TA117" s="2" t="e">
        <f t="shared" si="1255"/>
        <v>#VALUE!</v>
      </c>
      <c r="TB117" s="2" t="e">
        <f t="shared" si="1256"/>
        <v>#VALUE!</v>
      </c>
      <c r="TC117" s="2" t="e">
        <f t="shared" si="1257"/>
        <v>#VALUE!</v>
      </c>
      <c r="TD117" s="2" t="e">
        <f t="shared" si="1258"/>
        <v>#VALUE!</v>
      </c>
      <c r="TE117" s="2" t="e">
        <f t="shared" si="1259"/>
        <v>#VALUE!</v>
      </c>
      <c r="TF117" s="2" t="str">
        <f>IF(DZ117=1,IF(SUM(DZ$17:DZ117)&lt;2,""&amp;B117,", "&amp;B117),"")</f>
        <v/>
      </c>
      <c r="TG117" s="2" t="str">
        <f t="shared" si="1272"/>
        <v/>
      </c>
      <c r="TH117" s="2">
        <f t="shared" si="1260"/>
        <v>0</v>
      </c>
      <c r="TI117" s="14" t="str">
        <f t="shared" si="1261"/>
        <v/>
      </c>
      <c r="TJ117" s="14" t="e">
        <f t="shared" si="1081"/>
        <v>#VALUE!</v>
      </c>
      <c r="TK117" s="14" t="e">
        <f t="shared" si="1082"/>
        <v>#VALUE!</v>
      </c>
      <c r="TL117" s="14" t="e">
        <f t="shared" si="1083"/>
        <v>#VALUE!</v>
      </c>
      <c r="TM117" s="14" t="e">
        <f t="shared" si="1084"/>
        <v>#VALUE!</v>
      </c>
      <c r="TN117" s="14" t="e">
        <f t="shared" si="1085"/>
        <v>#VALUE!</v>
      </c>
      <c r="TO117" s="14" t="e">
        <f t="shared" si="1086"/>
        <v>#VALUE!</v>
      </c>
      <c r="TP117" s="14" t="e">
        <f t="shared" si="1087"/>
        <v>#VALUE!</v>
      </c>
      <c r="TQ117" s="14" t="e">
        <f t="shared" si="1088"/>
        <v>#VALUE!</v>
      </c>
      <c r="TR117" s="14" t="e">
        <f t="shared" si="1089"/>
        <v>#VALUE!</v>
      </c>
      <c r="TS117" s="14" t="e">
        <f t="shared" si="1090"/>
        <v>#VALUE!</v>
      </c>
      <c r="TT117" s="14" t="e">
        <f t="shared" si="1091"/>
        <v>#VALUE!</v>
      </c>
      <c r="TU117" s="14" t="e">
        <f t="shared" si="1092"/>
        <v>#VALUE!</v>
      </c>
      <c r="TV117" s="14" t="e">
        <f t="shared" si="1093"/>
        <v>#VALUE!</v>
      </c>
      <c r="TW117" s="14" t="e">
        <f t="shared" si="1094"/>
        <v>#VALUE!</v>
      </c>
      <c r="TX117" s="14" t="e">
        <f t="shared" si="1095"/>
        <v>#VALUE!</v>
      </c>
      <c r="TY117" s="14" t="e">
        <f t="shared" si="1096"/>
        <v>#VALUE!</v>
      </c>
      <c r="TZ117" s="14" t="e">
        <f t="shared" si="1097"/>
        <v>#VALUE!</v>
      </c>
      <c r="UA117" s="14" t="e">
        <f t="shared" si="1098"/>
        <v>#VALUE!</v>
      </c>
      <c r="UB117" s="14" t="e">
        <f t="shared" si="1099"/>
        <v>#VALUE!</v>
      </c>
      <c r="UC117" s="14" t="e">
        <f t="shared" si="1100"/>
        <v>#VALUE!</v>
      </c>
      <c r="UD117" s="14" t="e">
        <f t="shared" si="1101"/>
        <v>#VALUE!</v>
      </c>
      <c r="UE117" s="14" t="e">
        <f t="shared" si="1102"/>
        <v>#VALUE!</v>
      </c>
      <c r="UF117" s="14" t="e">
        <f t="shared" si="1103"/>
        <v>#VALUE!</v>
      </c>
      <c r="UH117" s="2">
        <f>IF($C$4-$R117&gt;'Graph Creator'!$E$2*'Graph Creator'!$D$13*12,0,1)</f>
        <v>1</v>
      </c>
      <c r="UJ117" s="2" t="e">
        <f t="shared" si="1262"/>
        <v>#VALUE!</v>
      </c>
      <c r="UK117" s="2" t="e">
        <f t="shared" si="1104"/>
        <v>#VALUE!</v>
      </c>
      <c r="UL117" s="2" t="e">
        <f t="shared" si="1105"/>
        <v>#VALUE!</v>
      </c>
      <c r="UM117" s="2" t="e">
        <f t="shared" si="1106"/>
        <v>#VALUE!</v>
      </c>
      <c r="UN117" s="2" t="e">
        <f t="shared" si="1107"/>
        <v>#VALUE!</v>
      </c>
      <c r="UO117" s="2" t="e">
        <f t="shared" si="1108"/>
        <v>#VALUE!</v>
      </c>
      <c r="UP117" s="2" t="e">
        <f t="shared" si="1109"/>
        <v>#VALUE!</v>
      </c>
      <c r="UQ117" s="2" t="e">
        <f t="shared" si="1110"/>
        <v>#VALUE!</v>
      </c>
      <c r="UR117" s="2" t="e">
        <f t="shared" si="1111"/>
        <v>#VALUE!</v>
      </c>
      <c r="US117" s="2" t="e">
        <f t="shared" si="1112"/>
        <v>#VALUE!</v>
      </c>
      <c r="UT117" s="2" t="e">
        <f t="shared" si="1113"/>
        <v>#VALUE!</v>
      </c>
      <c r="UU117" s="2" t="e">
        <f t="shared" si="1114"/>
        <v>#VALUE!</v>
      </c>
      <c r="UV117" s="2" t="e">
        <f t="shared" si="1115"/>
        <v>#VALUE!</v>
      </c>
      <c r="UW117" s="2" t="e">
        <f t="shared" si="1116"/>
        <v>#VALUE!</v>
      </c>
      <c r="UX117" s="2" t="e">
        <f t="shared" si="1117"/>
        <v>#VALUE!</v>
      </c>
      <c r="UY117" s="2" t="e">
        <f t="shared" si="1118"/>
        <v>#VALUE!</v>
      </c>
      <c r="UZ117" s="2" t="e">
        <f t="shared" si="1119"/>
        <v>#VALUE!</v>
      </c>
      <c r="VA117" s="2" t="e">
        <f t="shared" si="1120"/>
        <v>#VALUE!</v>
      </c>
      <c r="VB117" s="2" t="e">
        <f t="shared" si="1121"/>
        <v>#VALUE!</v>
      </c>
      <c r="VC117" s="2" t="e">
        <f t="shared" si="1122"/>
        <v>#VALUE!</v>
      </c>
      <c r="VD117" s="2" t="e">
        <f t="shared" si="1123"/>
        <v>#VALUE!</v>
      </c>
      <c r="VE117" s="2" t="e">
        <f t="shared" si="1124"/>
        <v>#VALUE!</v>
      </c>
      <c r="VF117" s="2" t="e">
        <f t="shared" si="1125"/>
        <v>#VALUE!</v>
      </c>
      <c r="VG117" s="2" t="e">
        <f t="shared" si="1126"/>
        <v>#VALUE!</v>
      </c>
      <c r="VH117" s="2" t="e">
        <f t="shared" si="1127"/>
        <v>#VALUE!</v>
      </c>
      <c r="VI117" s="2" t="e">
        <f t="shared" si="1128"/>
        <v>#VALUE!</v>
      </c>
      <c r="VJ117" s="2" t="e">
        <f t="shared" si="1129"/>
        <v>#VALUE!</v>
      </c>
      <c r="VK117" s="2" t="e">
        <f t="shared" si="1130"/>
        <v>#VALUE!</v>
      </c>
      <c r="VL117" s="2" t="e">
        <f t="shared" si="1131"/>
        <v>#VALUE!</v>
      </c>
      <c r="VM117" s="2" t="e">
        <f t="shared" si="1132"/>
        <v>#VALUE!</v>
      </c>
      <c r="VN117" s="2" t="e">
        <f t="shared" si="1133"/>
        <v>#VALUE!</v>
      </c>
      <c r="VO117" s="2" t="e">
        <f t="shared" si="1134"/>
        <v>#VALUE!</v>
      </c>
      <c r="VP117" s="2" t="e">
        <f t="shared" si="1135"/>
        <v>#VALUE!</v>
      </c>
      <c r="VQ117" s="2" t="e">
        <f t="shared" si="1136"/>
        <v>#VALUE!</v>
      </c>
      <c r="VR117" s="2" t="e">
        <f t="shared" si="1137"/>
        <v>#VALUE!</v>
      </c>
      <c r="VS117" s="2" t="e">
        <f t="shared" si="1138"/>
        <v>#VALUE!</v>
      </c>
      <c r="VT117" s="98">
        <f t="shared" si="1263"/>
        <v>0</v>
      </c>
      <c r="VU117" s="98">
        <f t="shared" si="1139"/>
        <v>0</v>
      </c>
      <c r="VV117" s="98">
        <f t="shared" si="1140"/>
        <v>0</v>
      </c>
      <c r="VW117" s="98">
        <f t="shared" si="1141"/>
        <v>0</v>
      </c>
      <c r="VX117" s="98">
        <f t="shared" si="1142"/>
        <v>0</v>
      </c>
      <c r="VY117" s="98">
        <f t="shared" si="1143"/>
        <v>0</v>
      </c>
      <c r="VZ117" s="98">
        <f t="shared" si="1144"/>
        <v>0</v>
      </c>
      <c r="WA117" s="98">
        <f t="shared" si="1145"/>
        <v>0</v>
      </c>
      <c r="WB117" s="98">
        <f t="shared" si="1146"/>
        <v>0</v>
      </c>
      <c r="WC117" s="98">
        <f t="shared" si="1147"/>
        <v>0</v>
      </c>
      <c r="WD117" s="98">
        <f t="shared" si="1148"/>
        <v>0</v>
      </c>
      <c r="WE117" s="98">
        <f t="shared" si="1149"/>
        <v>0</v>
      </c>
      <c r="WF117" s="98">
        <f t="shared" si="1150"/>
        <v>0</v>
      </c>
      <c r="WG117" s="98">
        <f t="shared" si="1151"/>
        <v>0</v>
      </c>
      <c r="WH117" s="98">
        <f t="shared" si="1152"/>
        <v>0</v>
      </c>
      <c r="WI117" s="98">
        <f t="shared" si="1153"/>
        <v>0</v>
      </c>
      <c r="WJ117" s="98">
        <f t="shared" si="1154"/>
        <v>0</v>
      </c>
      <c r="WK117" s="98">
        <f t="shared" si="1155"/>
        <v>0</v>
      </c>
      <c r="WL117" s="98">
        <f t="shared" si="1156"/>
        <v>0</v>
      </c>
      <c r="WM117" s="98">
        <f t="shared" si="1157"/>
        <v>0</v>
      </c>
      <c r="WN117" s="98">
        <f t="shared" si="1158"/>
        <v>0</v>
      </c>
      <c r="WO117" s="98">
        <f t="shared" si="1159"/>
        <v>0</v>
      </c>
      <c r="WP117" s="98">
        <f t="shared" si="1160"/>
        <v>0</v>
      </c>
      <c r="WQ117" s="98">
        <f t="shared" si="1161"/>
        <v>0</v>
      </c>
      <c r="WR117" s="98">
        <f>IFERROR(INDEX('Score Calculation'!$D$38:$D$41,MATCH('Detalle de Cuentas'!VT117,'Score Calculation'!$C$38:$C$41,1)),0)</f>
        <v>4</v>
      </c>
      <c r="WS117" s="98">
        <f>IFERROR(INDEX('Score Calculation'!$D$38:$D$41,MATCH('Detalle de Cuentas'!VU117,'Score Calculation'!$C$38:$C$41,1)),0)</f>
        <v>4</v>
      </c>
      <c r="WT117" s="98">
        <f>IFERROR(INDEX('Score Calculation'!$D$38:$D$41,MATCH('Detalle de Cuentas'!VV117,'Score Calculation'!$C$38:$C$41,1)),0)</f>
        <v>4</v>
      </c>
      <c r="WU117" s="98">
        <f>IFERROR(INDEX('Score Calculation'!$D$38:$D$41,MATCH('Detalle de Cuentas'!VW117,'Score Calculation'!$C$38:$C$41,1)),0)</f>
        <v>4</v>
      </c>
      <c r="WV117" s="98">
        <f>IFERROR(INDEX('Score Calculation'!$D$38:$D$41,MATCH('Detalle de Cuentas'!VX117,'Score Calculation'!$C$38:$C$41,1)),0)</f>
        <v>4</v>
      </c>
      <c r="WW117" s="98">
        <f>IFERROR(INDEX('Score Calculation'!$D$38:$D$41,MATCH('Detalle de Cuentas'!VY117,'Score Calculation'!$C$38:$C$41,1)),0)</f>
        <v>4</v>
      </c>
      <c r="WX117" s="98">
        <f>IFERROR(INDEX('Score Calculation'!$D$38:$D$41,MATCH('Detalle de Cuentas'!VZ117,'Score Calculation'!$C$38:$C$41,1)),0)</f>
        <v>4</v>
      </c>
      <c r="WY117" s="98">
        <f>IFERROR(INDEX('Score Calculation'!$D$38:$D$41,MATCH('Detalle de Cuentas'!WA117,'Score Calculation'!$C$38:$C$41,1)),0)</f>
        <v>4</v>
      </c>
      <c r="WZ117" s="98">
        <f>IFERROR(INDEX('Score Calculation'!$D$38:$D$41,MATCH('Detalle de Cuentas'!WB117,'Score Calculation'!$C$38:$C$41,1)),0)</f>
        <v>4</v>
      </c>
      <c r="XA117" s="98">
        <f>IFERROR(INDEX('Score Calculation'!$D$38:$D$41,MATCH('Detalle de Cuentas'!WC117,'Score Calculation'!$C$38:$C$41,1)),0)</f>
        <v>4</v>
      </c>
      <c r="XB117" s="98">
        <f>IFERROR(INDEX('Score Calculation'!$D$38:$D$41,MATCH('Detalle de Cuentas'!WD117,'Score Calculation'!$C$38:$C$41,1)),0)</f>
        <v>4</v>
      </c>
      <c r="XC117" s="98">
        <f>IFERROR(INDEX('Score Calculation'!$D$38:$D$41,MATCH('Detalle de Cuentas'!WE117,'Score Calculation'!$C$38:$C$41,1)),0)</f>
        <v>4</v>
      </c>
      <c r="XD117" s="98">
        <f>IFERROR(INDEX('Score Calculation'!$D$38:$D$41,MATCH('Detalle de Cuentas'!WF117,'Score Calculation'!$C$38:$C$41,1)),0)</f>
        <v>4</v>
      </c>
      <c r="XE117" s="98">
        <f>IFERROR(INDEX('Score Calculation'!$D$38:$D$41,MATCH('Detalle de Cuentas'!WG117,'Score Calculation'!$C$38:$C$41,1)),0)</f>
        <v>4</v>
      </c>
      <c r="XF117" s="98">
        <f>IFERROR(INDEX('Score Calculation'!$D$38:$D$41,MATCH('Detalle de Cuentas'!WH117,'Score Calculation'!$C$38:$C$41,1)),0)</f>
        <v>4</v>
      </c>
      <c r="XG117" s="98">
        <f>IFERROR(INDEX('Score Calculation'!$D$38:$D$41,MATCH('Detalle de Cuentas'!WI117,'Score Calculation'!$C$38:$C$41,1)),0)</f>
        <v>4</v>
      </c>
      <c r="XH117" s="98">
        <f>IFERROR(INDEX('Score Calculation'!$D$38:$D$41,MATCH('Detalle de Cuentas'!WJ117,'Score Calculation'!$C$38:$C$41,1)),0)</f>
        <v>4</v>
      </c>
      <c r="XI117" s="98">
        <f>IFERROR(INDEX('Score Calculation'!$D$38:$D$41,MATCH('Detalle de Cuentas'!WK117,'Score Calculation'!$C$38:$C$41,1)),0)</f>
        <v>4</v>
      </c>
      <c r="XJ117" s="98">
        <f>IFERROR(INDEX('Score Calculation'!$D$38:$D$41,MATCH('Detalle de Cuentas'!WL117,'Score Calculation'!$C$38:$C$41,1)),0)</f>
        <v>4</v>
      </c>
      <c r="XK117" s="98">
        <f>IFERROR(INDEX('Score Calculation'!$D$38:$D$41,MATCH('Detalle de Cuentas'!WM117,'Score Calculation'!$C$38:$C$41,1)),0)</f>
        <v>4</v>
      </c>
      <c r="XL117" s="98">
        <f>IFERROR(INDEX('Score Calculation'!$D$38:$D$41,MATCH('Detalle de Cuentas'!WN117,'Score Calculation'!$C$38:$C$41,1)),0)</f>
        <v>4</v>
      </c>
      <c r="XM117" s="98">
        <f>IFERROR(INDEX('Score Calculation'!$D$38:$D$41,MATCH('Detalle de Cuentas'!WO117,'Score Calculation'!$C$38:$C$41,1)),0)</f>
        <v>4</v>
      </c>
      <c r="XN117" s="98">
        <f>IFERROR(INDEX('Score Calculation'!$D$38:$D$41,MATCH('Detalle de Cuentas'!WP117,'Score Calculation'!$C$38:$C$41,1)),0)</f>
        <v>4</v>
      </c>
      <c r="XO117" s="98">
        <f>IFERROR(INDEX('Score Calculation'!$D$38:$D$41,MATCH('Detalle de Cuentas'!WQ117,'Score Calculation'!$C$38:$C$41,1)),0)</f>
        <v>4</v>
      </c>
      <c r="XP117" s="98">
        <f>IFERROR(INDEX('Score Calculation'!$D$24:$D$31,MATCH('Detalle de Cuentas'!NF117,'Score Calculation'!$C$24:$C$31,1)),0)</f>
        <v>1</v>
      </c>
      <c r="XQ117" s="98">
        <f>IFERROR(INDEX('Score Calculation'!$D$24:$D$31,MATCH('Detalle de Cuentas'!NG117,'Score Calculation'!$C$24:$C$31,1)),0)</f>
        <v>1</v>
      </c>
      <c r="XR117" s="98">
        <f>IFERROR(INDEX('Score Calculation'!$D$24:$D$31,MATCH('Detalle de Cuentas'!NH117,'Score Calculation'!$C$24:$C$31,1)),0)</f>
        <v>1</v>
      </c>
      <c r="XS117" s="98">
        <f>IFERROR(INDEX('Score Calculation'!$D$24:$D$31,MATCH('Detalle de Cuentas'!NI117,'Score Calculation'!$C$24:$C$31,1)),0)</f>
        <v>1</v>
      </c>
      <c r="XT117" s="98">
        <f>IFERROR(INDEX('Score Calculation'!$D$24:$D$31,MATCH('Detalle de Cuentas'!NJ117,'Score Calculation'!$C$24:$C$31,1)),0)</f>
        <v>1</v>
      </c>
      <c r="XU117" s="98">
        <f>IFERROR(INDEX('Score Calculation'!$D$24:$D$31,MATCH('Detalle de Cuentas'!NK117,'Score Calculation'!$C$24:$C$31,1)),0)</f>
        <v>1</v>
      </c>
      <c r="XV117" s="98">
        <f>IFERROR(INDEX('Score Calculation'!$D$24:$D$31,MATCH('Detalle de Cuentas'!NL117,'Score Calculation'!$C$24:$C$31,1)),0)</f>
        <v>1</v>
      </c>
      <c r="XW117" s="98">
        <f>IFERROR(INDEX('Score Calculation'!$D$24:$D$31,MATCH('Detalle de Cuentas'!NM117,'Score Calculation'!$C$24:$C$31,1)),0)</f>
        <v>1</v>
      </c>
      <c r="XX117" s="98">
        <f>IFERROR(INDEX('Score Calculation'!$D$24:$D$31,MATCH('Detalle de Cuentas'!NN117,'Score Calculation'!$C$24:$C$31,1)),0)</f>
        <v>1</v>
      </c>
      <c r="XY117" s="98">
        <f>IFERROR(INDEX('Score Calculation'!$D$24:$D$31,MATCH('Detalle de Cuentas'!NO117,'Score Calculation'!$C$24:$C$31,1)),0)</f>
        <v>1</v>
      </c>
      <c r="XZ117" s="98">
        <f>IFERROR(INDEX('Score Calculation'!$D$24:$D$31,MATCH('Detalle de Cuentas'!NP117,'Score Calculation'!$C$24:$C$31,1)),0)</f>
        <v>1</v>
      </c>
      <c r="YA117" s="98">
        <f>IFERROR(INDEX('Score Calculation'!$D$24:$D$31,MATCH('Detalle de Cuentas'!NQ117,'Score Calculation'!$C$24:$C$31,1)),0)</f>
        <v>1</v>
      </c>
      <c r="YB117" s="98">
        <f>IFERROR(INDEX('Score Calculation'!$D$24:$D$31,MATCH('Detalle de Cuentas'!NR117,'Score Calculation'!$C$24:$C$31,1)),0)</f>
        <v>1</v>
      </c>
      <c r="YC117" s="98">
        <f>IFERROR(INDEX('Score Calculation'!$D$24:$D$31,MATCH('Detalle de Cuentas'!NS117,'Score Calculation'!$C$24:$C$31,1)),0)</f>
        <v>1</v>
      </c>
      <c r="YD117" s="98">
        <f>IFERROR(INDEX('Score Calculation'!$D$24:$D$31,MATCH('Detalle de Cuentas'!NT117,'Score Calculation'!$C$24:$C$31,1)),0)</f>
        <v>1</v>
      </c>
      <c r="YE117" s="98">
        <f>IFERROR(INDEX('Score Calculation'!$D$24:$D$31,MATCH('Detalle de Cuentas'!NU117,'Score Calculation'!$C$24:$C$31,1)),0)</f>
        <v>1</v>
      </c>
      <c r="YF117" s="98">
        <f>IFERROR(INDEX('Score Calculation'!$D$24:$D$31,MATCH('Detalle de Cuentas'!NV117,'Score Calculation'!$C$24:$C$31,1)),0)</f>
        <v>1</v>
      </c>
      <c r="YG117" s="98">
        <f>IFERROR(INDEX('Score Calculation'!$D$24:$D$31,MATCH('Detalle de Cuentas'!NW117,'Score Calculation'!$C$24:$C$31,1)),0)</f>
        <v>1</v>
      </c>
      <c r="YH117" s="98">
        <f>IFERROR(INDEX('Score Calculation'!$D$24:$D$31,MATCH('Detalle de Cuentas'!NX117,'Score Calculation'!$C$24:$C$31,1)),0)</f>
        <v>1</v>
      </c>
      <c r="YI117" s="98">
        <f>IFERROR(INDEX('Score Calculation'!$D$24:$D$31,MATCH('Detalle de Cuentas'!NY117,'Score Calculation'!$C$24:$C$31,1)),0)</f>
        <v>1</v>
      </c>
      <c r="YJ117" s="98">
        <f>IFERROR(INDEX('Score Calculation'!$D$24:$D$31,MATCH('Detalle de Cuentas'!NZ117,'Score Calculation'!$C$24:$C$31,1)),0)</f>
        <v>1</v>
      </c>
      <c r="YK117" s="98">
        <f>IFERROR(INDEX('Score Calculation'!$D$24:$D$31,MATCH('Detalle de Cuentas'!OA117,'Score Calculation'!$C$24:$C$31,1)),0)</f>
        <v>1</v>
      </c>
      <c r="YL117" s="98">
        <f>IFERROR(INDEX('Score Calculation'!$D$24:$D$31,MATCH('Detalle de Cuentas'!OB117,'Score Calculation'!$C$24:$C$31,1)),0)</f>
        <v>1</v>
      </c>
      <c r="YM117" s="98">
        <f>IFERROR(INDEX('Score Calculation'!$D$24:$D$31,MATCH('Detalle de Cuentas'!OC117,'Score Calculation'!$C$24:$C$31,1)),0)</f>
        <v>1</v>
      </c>
      <c r="YN117" s="98">
        <f t="shared" si="1264"/>
        <v>0</v>
      </c>
      <c r="YO117" s="98">
        <f>IF(LEFT(TRIM($D117),15)="GRUPO SOLIDARIO",$L117*'Score Calculation'!$H$5,IF(TRIM('Detalle de Cuentas'!$C117)="Semanal",'Detalle de Cuentas'!$L117*'Score Calculation'!$H$6,'Detalle de Cuentas'!$L117))</f>
        <v>0</v>
      </c>
      <c r="YP117" s="99">
        <f>IFERROR(INDEX('Score Calculation'!$D$54:$D$60,MATCH($YO117,'Score Calculation'!$C$54:$C$60,1)),1)</f>
        <v>0.2</v>
      </c>
      <c r="YQ117" s="99">
        <f>IFERROR(INDEX('Score Calculation'!$D$65:$D$123,MATCH(LEFT(TRIM('Detalle de Cuentas'!$F117),20),'Score Calculation'!$F$65:$F$123,0)),1)</f>
        <v>1</v>
      </c>
      <c r="YR117" s="99">
        <f>IFERROR(INDEX('Score Calculation'!$D$46:$D$49,MATCH('Detalle de Cuentas'!$YN117,'Score Calculation'!$C$46:$C$49,1)),1)</f>
        <v>4</v>
      </c>
      <c r="YS117" s="99">
        <f t="shared" si="1265"/>
        <v>0</v>
      </c>
      <c r="YT117" s="99">
        <f t="shared" si="1266"/>
        <v>0</v>
      </c>
      <c r="YU117" s="98" t="str">
        <f t="shared" si="1267"/>
        <v/>
      </c>
      <c r="YV117" s="109">
        <f t="shared" si="1268"/>
        <v>1</v>
      </c>
      <c r="YW117" s="109">
        <f>IFERROR(INDEX('Score Calculation'!$D$187:$D$245,MATCH(LEFT(TRIM('Detalle de Cuentas'!$F117),20),'Score Calculation'!$F$187:$F$245,0)),1)</f>
        <v>1</v>
      </c>
      <c r="YX117" s="109">
        <f>IFERROR(IF($E117="HIPOTECA",-PMT('Score Calculation'!$H$266/(360/$J117),$G117,$YO117)*(30/$J117),-PMT('Score Calculation'!$H$267/(360/$J117),$G117,$YO117)*(30/$J117)),0)</f>
        <v>0</v>
      </c>
      <c r="YY117" s="109">
        <f t="shared" si="1312"/>
        <v>0</v>
      </c>
      <c r="YZ117" s="109">
        <f t="shared" si="1312"/>
        <v>0</v>
      </c>
      <c r="ZA117" s="109">
        <f t="shared" si="1312"/>
        <v>0</v>
      </c>
      <c r="ZB117" s="109">
        <f t="shared" si="1312"/>
        <v>0</v>
      </c>
      <c r="ZC117" s="109">
        <f t="shared" si="1312"/>
        <v>0</v>
      </c>
      <c r="ZD117" s="109">
        <f t="shared" si="1309"/>
        <v>0</v>
      </c>
      <c r="ZE117" s="109">
        <f t="shared" si="1309"/>
        <v>0</v>
      </c>
      <c r="ZF117" s="109">
        <f t="shared" si="1309"/>
        <v>0</v>
      </c>
      <c r="ZG117" s="109">
        <f t="shared" si="1309"/>
        <v>0</v>
      </c>
      <c r="ZH117" s="109">
        <f t="shared" si="1309"/>
        <v>0</v>
      </c>
      <c r="ZI117" s="109">
        <f t="shared" si="1269"/>
        <v>0</v>
      </c>
    </row>
    <row r="118" spans="2:685" x14ac:dyDescent="0.2">
      <c r="B118" s="41">
        <v>102</v>
      </c>
      <c r="C118" s="42"/>
      <c r="D118" s="42"/>
      <c r="E118" s="42"/>
      <c r="F118" s="42"/>
      <c r="G118" s="42"/>
      <c r="H118" s="42"/>
      <c r="I118" s="29"/>
      <c r="J118" s="6" t="str">
        <f t="shared" si="1333"/>
        <v/>
      </c>
      <c r="K118" s="43"/>
      <c r="L118" s="43"/>
      <c r="M118" s="43"/>
      <c r="N118" s="43"/>
      <c r="O118" s="43"/>
      <c r="P118" s="44" t="str">
        <f t="shared" si="1162"/>
        <v/>
      </c>
      <c r="Q118" s="26"/>
      <c r="R118" s="26"/>
      <c r="S118" s="26"/>
      <c r="T118" s="26"/>
      <c r="U118" s="29"/>
      <c r="V118" s="43"/>
      <c r="W118" s="26"/>
      <c r="X118" s="29"/>
      <c r="Y118" s="6">
        <f>IF('Detalle de Cuentas'!$C$4-$R118&gt;'Graph Creator'!$E$2*'Graph Creator'!$D$13*12,0,1)</f>
        <v>1</v>
      </c>
      <c r="Z118" s="45">
        <f t="shared" si="1334"/>
        <v>0</v>
      </c>
      <c r="AA118" s="2" t="e">
        <f t="shared" si="1163"/>
        <v>#VALUE!</v>
      </c>
      <c r="AB118" s="2" t="e">
        <f t="shared" si="1164"/>
        <v>#VALUE!</v>
      </c>
      <c r="AC118" s="2" t="e">
        <f t="shared" si="1165"/>
        <v>#VALUE!</v>
      </c>
      <c r="AD118" s="2" t="e">
        <f t="shared" si="1166"/>
        <v>#VALUE!</v>
      </c>
      <c r="AE118" s="2" t="e">
        <f t="shared" si="1167"/>
        <v>#VALUE!</v>
      </c>
      <c r="AF118" s="2" t="e">
        <f t="shared" si="1168"/>
        <v>#VALUE!</v>
      </c>
      <c r="AG118" s="2">
        <f t="shared" si="1169"/>
        <v>0</v>
      </c>
      <c r="AH118" s="2">
        <f t="shared" si="1170"/>
        <v>0</v>
      </c>
      <c r="AI118" s="2" t="str">
        <f t="shared" si="1171"/>
        <v/>
      </c>
      <c r="AJ118" s="2" t="str">
        <f t="shared" ref="AJ118:BE118" si="1562">IFERROR(SEARCH(".",$I118,AI118+1),"")</f>
        <v/>
      </c>
      <c r="AK118" s="2" t="str">
        <f t="shared" si="1562"/>
        <v/>
      </c>
      <c r="AL118" s="2" t="str">
        <f t="shared" si="1562"/>
        <v/>
      </c>
      <c r="AM118" s="2" t="str">
        <f t="shared" si="1562"/>
        <v/>
      </c>
      <c r="AN118" s="2" t="str">
        <f t="shared" si="1562"/>
        <v/>
      </c>
      <c r="AO118" s="2" t="str">
        <f t="shared" si="1562"/>
        <v/>
      </c>
      <c r="AP118" s="2" t="str">
        <f t="shared" si="1562"/>
        <v/>
      </c>
      <c r="AQ118" s="2" t="str">
        <f t="shared" si="1562"/>
        <v/>
      </c>
      <c r="AR118" s="2" t="str">
        <f t="shared" si="1562"/>
        <v/>
      </c>
      <c r="AS118" s="2" t="str">
        <f t="shared" si="1562"/>
        <v/>
      </c>
      <c r="AT118" s="2" t="str">
        <f t="shared" si="1562"/>
        <v/>
      </c>
      <c r="AU118" s="2" t="str">
        <f t="shared" si="1562"/>
        <v/>
      </c>
      <c r="AV118" s="2" t="str">
        <f t="shared" si="1562"/>
        <v/>
      </c>
      <c r="AW118" s="2" t="str">
        <f t="shared" si="1562"/>
        <v/>
      </c>
      <c r="AX118" s="2" t="str">
        <f t="shared" si="1562"/>
        <v/>
      </c>
      <c r="AY118" s="2" t="str">
        <f t="shared" si="1562"/>
        <v/>
      </c>
      <c r="AZ118" s="2" t="str">
        <f t="shared" si="1562"/>
        <v/>
      </c>
      <c r="BA118" s="2" t="str">
        <f t="shared" si="1562"/>
        <v/>
      </c>
      <c r="BB118" s="2" t="str">
        <f t="shared" si="1562"/>
        <v/>
      </c>
      <c r="BC118" s="2" t="str">
        <f t="shared" si="1562"/>
        <v/>
      </c>
      <c r="BD118" s="2" t="str">
        <f t="shared" si="1562"/>
        <v/>
      </c>
      <c r="BE118" s="2" t="str">
        <f t="shared" si="1562"/>
        <v/>
      </c>
      <c r="BF118" s="2" t="str">
        <f t="shared" si="1173"/>
        <v/>
      </c>
      <c r="BG118" s="2" t="str">
        <f t="shared" si="817"/>
        <v/>
      </c>
      <c r="BH118" s="2" t="str">
        <f t="shared" si="818"/>
        <v/>
      </c>
      <c r="BI118" s="2" t="str">
        <f t="shared" si="819"/>
        <v/>
      </c>
      <c r="BJ118" s="2" t="str">
        <f t="shared" si="820"/>
        <v/>
      </c>
      <c r="BK118" s="2" t="str">
        <f t="shared" si="821"/>
        <v/>
      </c>
      <c r="BL118" s="2" t="str">
        <f t="shared" si="822"/>
        <v/>
      </c>
      <c r="BM118" s="2" t="str">
        <f t="shared" si="823"/>
        <v/>
      </c>
      <c r="BN118" s="2" t="str">
        <f t="shared" si="824"/>
        <v/>
      </c>
      <c r="BO118" s="2" t="str">
        <f t="shared" si="825"/>
        <v/>
      </c>
      <c r="BP118" s="2" t="str">
        <f t="shared" si="826"/>
        <v/>
      </c>
      <c r="BQ118" s="2" t="str">
        <f t="shared" si="827"/>
        <v/>
      </c>
      <c r="BR118" s="2" t="str">
        <f t="shared" si="828"/>
        <v/>
      </c>
      <c r="BS118" s="2" t="str">
        <f t="shared" si="829"/>
        <v/>
      </c>
      <c r="BT118" s="2" t="str">
        <f t="shared" si="830"/>
        <v/>
      </c>
      <c r="BU118" s="2" t="str">
        <f t="shared" si="831"/>
        <v/>
      </c>
      <c r="BV118" s="2" t="str">
        <f t="shared" si="832"/>
        <v/>
      </c>
      <c r="BW118" s="2" t="str">
        <f t="shared" si="833"/>
        <v/>
      </c>
      <c r="BX118" s="2" t="str">
        <f t="shared" si="834"/>
        <v/>
      </c>
      <c r="BY118" s="2" t="str">
        <f t="shared" si="835"/>
        <v/>
      </c>
      <c r="BZ118" s="2" t="str">
        <f t="shared" si="836"/>
        <v/>
      </c>
      <c r="CA118" s="2" t="str">
        <f t="shared" si="837"/>
        <v/>
      </c>
      <c r="CB118" s="2" t="str">
        <f t="shared" si="838"/>
        <v/>
      </c>
      <c r="CC118" s="2" t="str">
        <f t="shared" si="839"/>
        <v/>
      </c>
      <c r="CD118" s="14">
        <f t="shared" si="1336"/>
        <v>0</v>
      </c>
      <c r="CE118" s="14" t="e">
        <f t="shared" ref="CE118:DA118" si="1563">CD118-$J$17</f>
        <v>#VALUE!</v>
      </c>
      <c r="CF118" s="14" t="e">
        <f t="shared" si="1563"/>
        <v>#VALUE!</v>
      </c>
      <c r="CG118" s="14" t="e">
        <f t="shared" si="1563"/>
        <v>#VALUE!</v>
      </c>
      <c r="CH118" s="14" t="e">
        <f t="shared" si="1563"/>
        <v>#VALUE!</v>
      </c>
      <c r="CI118" s="14" t="e">
        <f t="shared" si="1563"/>
        <v>#VALUE!</v>
      </c>
      <c r="CJ118" s="14" t="e">
        <f t="shared" si="1563"/>
        <v>#VALUE!</v>
      </c>
      <c r="CK118" s="14" t="e">
        <f t="shared" si="1563"/>
        <v>#VALUE!</v>
      </c>
      <c r="CL118" s="14" t="e">
        <f t="shared" si="1563"/>
        <v>#VALUE!</v>
      </c>
      <c r="CM118" s="14" t="e">
        <f t="shared" si="1563"/>
        <v>#VALUE!</v>
      </c>
      <c r="CN118" s="14" t="e">
        <f t="shared" si="1563"/>
        <v>#VALUE!</v>
      </c>
      <c r="CO118" s="14" t="e">
        <f t="shared" si="1563"/>
        <v>#VALUE!</v>
      </c>
      <c r="CP118" s="14" t="e">
        <f t="shared" si="1563"/>
        <v>#VALUE!</v>
      </c>
      <c r="CQ118" s="14" t="e">
        <f t="shared" si="1563"/>
        <v>#VALUE!</v>
      </c>
      <c r="CR118" s="14" t="e">
        <f t="shared" si="1563"/>
        <v>#VALUE!</v>
      </c>
      <c r="CS118" s="14" t="e">
        <f t="shared" si="1563"/>
        <v>#VALUE!</v>
      </c>
      <c r="CT118" s="14" t="e">
        <f t="shared" si="1563"/>
        <v>#VALUE!</v>
      </c>
      <c r="CU118" s="14" t="e">
        <f t="shared" si="1563"/>
        <v>#VALUE!</v>
      </c>
      <c r="CV118" s="14" t="e">
        <f t="shared" si="1563"/>
        <v>#VALUE!</v>
      </c>
      <c r="CW118" s="14" t="e">
        <f t="shared" si="1563"/>
        <v>#VALUE!</v>
      </c>
      <c r="CX118" s="14" t="e">
        <f t="shared" si="1563"/>
        <v>#VALUE!</v>
      </c>
      <c r="CY118" s="14" t="e">
        <f t="shared" si="1563"/>
        <v>#VALUE!</v>
      </c>
      <c r="CZ118" s="14" t="e">
        <f t="shared" si="1563"/>
        <v>#VALUE!</v>
      </c>
      <c r="DA118" s="14" t="e">
        <f t="shared" si="1563"/>
        <v>#VALUE!</v>
      </c>
      <c r="DB118" s="2">
        <f t="shared" si="1175"/>
        <v>0</v>
      </c>
      <c r="DC118" s="2">
        <f t="shared" si="1176"/>
        <v>0</v>
      </c>
      <c r="DD118" s="2">
        <f t="shared" si="1177"/>
        <v>0</v>
      </c>
      <c r="DE118" s="2">
        <f t="shared" si="1178"/>
        <v>0</v>
      </c>
      <c r="DF118" s="2">
        <f t="shared" si="1179"/>
        <v>0</v>
      </c>
      <c r="DG118" s="2">
        <f t="shared" si="1180"/>
        <v>0</v>
      </c>
      <c r="DH118" s="2">
        <f t="shared" si="1181"/>
        <v>0</v>
      </c>
      <c r="DI118" s="2">
        <f t="shared" si="1182"/>
        <v>0</v>
      </c>
      <c r="DJ118" s="2">
        <f t="shared" si="1183"/>
        <v>0</v>
      </c>
      <c r="DK118" s="2">
        <f t="shared" si="1184"/>
        <v>0</v>
      </c>
      <c r="DL118" s="2">
        <f t="shared" si="1185"/>
        <v>0</v>
      </c>
      <c r="DM118" s="2">
        <f t="shared" si="1186"/>
        <v>0</v>
      </c>
      <c r="DN118" s="2">
        <f t="shared" si="1187"/>
        <v>0</v>
      </c>
      <c r="DO118" s="2">
        <f t="shared" si="1188"/>
        <v>0</v>
      </c>
      <c r="DP118" s="2">
        <f t="shared" si="1189"/>
        <v>0</v>
      </c>
      <c r="DQ118" s="2">
        <f t="shared" si="1190"/>
        <v>0</v>
      </c>
      <c r="DR118" s="2">
        <f t="shared" si="1191"/>
        <v>0</v>
      </c>
      <c r="DS118" s="2">
        <f t="shared" si="1192"/>
        <v>0</v>
      </c>
      <c r="DT118" s="2">
        <f t="shared" si="1193"/>
        <v>0</v>
      </c>
      <c r="DU118" s="2">
        <f t="shared" si="1194"/>
        <v>0</v>
      </c>
      <c r="DV118" s="2">
        <f t="shared" si="1195"/>
        <v>0</v>
      </c>
      <c r="DW118" s="2">
        <f t="shared" si="1196"/>
        <v>0</v>
      </c>
      <c r="DX118" s="2">
        <f t="shared" si="1197"/>
        <v>0</v>
      </c>
      <c r="DY118" s="2">
        <f t="shared" si="1198"/>
        <v>0</v>
      </c>
      <c r="DZ118" s="2">
        <f t="shared" si="1199"/>
        <v>0</v>
      </c>
      <c r="EA118" s="2">
        <f t="shared" si="1200"/>
        <v>0</v>
      </c>
      <c r="EB118" s="2">
        <f t="shared" si="1201"/>
        <v>0</v>
      </c>
      <c r="EC118" s="2">
        <f t="shared" si="1202"/>
        <v>0</v>
      </c>
      <c r="ED118" s="2">
        <f t="shared" si="1203"/>
        <v>0</v>
      </c>
      <c r="EE118" s="2">
        <f t="shared" si="1204"/>
        <v>0</v>
      </c>
      <c r="EF118" s="2">
        <f t="shared" si="1205"/>
        <v>0</v>
      </c>
      <c r="EG118" s="2">
        <f t="shared" si="1206"/>
        <v>0</v>
      </c>
      <c r="EH118" s="2">
        <f t="shared" si="1207"/>
        <v>0</v>
      </c>
      <c r="EI118" s="2">
        <f t="shared" si="1208"/>
        <v>0</v>
      </c>
      <c r="EJ118" s="2">
        <f t="shared" si="1209"/>
        <v>0</v>
      </c>
      <c r="EK118" s="2">
        <f t="shared" si="1210"/>
        <v>0</v>
      </c>
      <c r="EL118" s="2">
        <f t="shared" si="1211"/>
        <v>0</v>
      </c>
      <c r="EM118" s="2">
        <f t="shared" si="1212"/>
        <v>0</v>
      </c>
      <c r="EN118" s="2">
        <f t="shared" si="1213"/>
        <v>0</v>
      </c>
      <c r="EO118" s="2">
        <f t="shared" si="1214"/>
        <v>0</v>
      </c>
      <c r="EP118" s="2">
        <f t="shared" si="1215"/>
        <v>0</v>
      </c>
      <c r="EQ118" s="2">
        <f t="shared" si="1216"/>
        <v>0</v>
      </c>
      <c r="ER118" s="2">
        <f t="shared" si="1217"/>
        <v>0</v>
      </c>
      <c r="ES118" s="2">
        <f t="shared" si="1218"/>
        <v>0</v>
      </c>
      <c r="ET118" s="2">
        <f t="shared" si="1219"/>
        <v>0</v>
      </c>
      <c r="EU118" s="2">
        <f t="shared" si="1220"/>
        <v>0</v>
      </c>
      <c r="EV118" s="2">
        <f t="shared" si="1221"/>
        <v>0</v>
      </c>
      <c r="EW118" s="2">
        <f t="shared" si="1222"/>
        <v>0</v>
      </c>
      <c r="EX118" s="2">
        <f t="shared" si="1338"/>
        <v>1</v>
      </c>
      <c r="EY118" s="2" t="e">
        <f t="shared" si="1339"/>
        <v>#VALUE!</v>
      </c>
      <c r="EZ118" s="2" t="e">
        <f t="shared" si="1340"/>
        <v>#VALUE!</v>
      </c>
      <c r="FA118" s="2" t="e">
        <f t="shared" si="1341"/>
        <v>#VALUE!</v>
      </c>
      <c r="FB118" s="2" t="e">
        <f t="shared" si="1342"/>
        <v>#VALUE!</v>
      </c>
      <c r="FC118" s="2" t="e">
        <f t="shared" si="1343"/>
        <v>#VALUE!</v>
      </c>
      <c r="FD118" s="2" t="e">
        <f t="shared" si="1344"/>
        <v>#VALUE!</v>
      </c>
      <c r="FE118" s="2" t="e">
        <f t="shared" si="1345"/>
        <v>#VALUE!</v>
      </c>
      <c r="FF118" s="2" t="e">
        <f t="shared" si="1346"/>
        <v>#VALUE!</v>
      </c>
      <c r="FG118" s="2" t="e">
        <f t="shared" si="1347"/>
        <v>#VALUE!</v>
      </c>
      <c r="FH118" s="2" t="e">
        <f t="shared" si="1348"/>
        <v>#VALUE!</v>
      </c>
      <c r="FI118" s="2" t="e">
        <f t="shared" si="1349"/>
        <v>#VALUE!</v>
      </c>
      <c r="FJ118" s="2" t="e">
        <f t="shared" si="1350"/>
        <v>#VALUE!</v>
      </c>
      <c r="FK118" s="2" t="e">
        <f t="shared" si="1351"/>
        <v>#VALUE!</v>
      </c>
      <c r="FL118" s="2" t="e">
        <f t="shared" si="1352"/>
        <v>#VALUE!</v>
      </c>
      <c r="FM118" s="2" t="e">
        <f t="shared" si="1353"/>
        <v>#VALUE!</v>
      </c>
      <c r="FN118" s="2" t="e">
        <f t="shared" si="1354"/>
        <v>#VALUE!</v>
      </c>
      <c r="FO118" s="2" t="e">
        <f t="shared" si="1355"/>
        <v>#VALUE!</v>
      </c>
      <c r="FP118" s="2" t="e">
        <f t="shared" si="1356"/>
        <v>#VALUE!</v>
      </c>
      <c r="FQ118" s="2" t="e">
        <f t="shared" si="1357"/>
        <v>#VALUE!</v>
      </c>
      <c r="FR118" s="2" t="e">
        <f t="shared" si="1358"/>
        <v>#VALUE!</v>
      </c>
      <c r="FS118" s="2" t="e">
        <f t="shared" si="1359"/>
        <v>#VALUE!</v>
      </c>
      <c r="FT118" s="2" t="e">
        <f t="shared" si="1360"/>
        <v>#VALUE!</v>
      </c>
      <c r="FU118" s="2" t="e">
        <f t="shared" si="1361"/>
        <v>#VALUE!</v>
      </c>
      <c r="FV118" s="2">
        <f t="shared" si="1362"/>
        <v>1</v>
      </c>
      <c r="FW118" s="2" t="e">
        <f t="shared" si="1363"/>
        <v>#VALUE!</v>
      </c>
      <c r="FX118" s="2" t="e">
        <f t="shared" si="1364"/>
        <v>#VALUE!</v>
      </c>
      <c r="FY118" s="2" t="e">
        <f t="shared" si="1365"/>
        <v>#VALUE!</v>
      </c>
      <c r="FZ118" s="2" t="e">
        <f t="shared" si="1366"/>
        <v>#VALUE!</v>
      </c>
      <c r="GA118" s="2" t="e">
        <f t="shared" si="1367"/>
        <v>#VALUE!</v>
      </c>
      <c r="GB118" s="2" t="e">
        <f t="shared" si="1368"/>
        <v>#VALUE!</v>
      </c>
      <c r="GC118" s="2" t="e">
        <f t="shared" si="1369"/>
        <v>#VALUE!</v>
      </c>
      <c r="GD118" s="2" t="e">
        <f t="shared" si="1370"/>
        <v>#VALUE!</v>
      </c>
      <c r="GE118" s="2" t="e">
        <f t="shared" si="1371"/>
        <v>#VALUE!</v>
      </c>
      <c r="GF118" s="2" t="e">
        <f t="shared" si="1372"/>
        <v>#VALUE!</v>
      </c>
      <c r="GG118" s="2" t="e">
        <f t="shared" si="1373"/>
        <v>#VALUE!</v>
      </c>
      <c r="GH118" s="2" t="e">
        <f t="shared" si="1374"/>
        <v>#VALUE!</v>
      </c>
      <c r="GI118" s="2" t="e">
        <f t="shared" si="1375"/>
        <v>#VALUE!</v>
      </c>
      <c r="GJ118" s="2" t="e">
        <f t="shared" si="1376"/>
        <v>#VALUE!</v>
      </c>
      <c r="GK118" s="2" t="e">
        <f t="shared" si="1377"/>
        <v>#VALUE!</v>
      </c>
      <c r="GL118" s="2" t="e">
        <f t="shared" si="1378"/>
        <v>#VALUE!</v>
      </c>
      <c r="GM118" s="2" t="e">
        <f t="shared" si="1379"/>
        <v>#VALUE!</v>
      </c>
      <c r="GN118" s="2" t="e">
        <f t="shared" si="1380"/>
        <v>#VALUE!</v>
      </c>
      <c r="GO118" s="2" t="e">
        <f t="shared" si="1381"/>
        <v>#VALUE!</v>
      </c>
      <c r="GP118" s="2" t="e">
        <f t="shared" si="1382"/>
        <v>#VALUE!</v>
      </c>
      <c r="GQ118" s="2" t="e">
        <f t="shared" si="1383"/>
        <v>#VALUE!</v>
      </c>
      <c r="GR118" s="2" t="e">
        <f t="shared" si="1384"/>
        <v>#VALUE!</v>
      </c>
      <c r="GS118" s="2" t="e">
        <f t="shared" si="1385"/>
        <v>#VALUE!</v>
      </c>
      <c r="GT118" s="2">
        <f t="shared" si="1386"/>
        <v>1</v>
      </c>
      <c r="GU118" s="2" t="e">
        <f t="shared" si="1387"/>
        <v>#VALUE!</v>
      </c>
      <c r="GV118" s="2" t="e">
        <f t="shared" si="1388"/>
        <v>#VALUE!</v>
      </c>
      <c r="GW118" s="2" t="e">
        <f t="shared" si="1389"/>
        <v>#VALUE!</v>
      </c>
      <c r="GX118" s="2" t="e">
        <f t="shared" si="1390"/>
        <v>#VALUE!</v>
      </c>
      <c r="GY118" s="2" t="e">
        <f t="shared" si="1391"/>
        <v>#VALUE!</v>
      </c>
      <c r="GZ118" s="2" t="e">
        <f t="shared" si="1392"/>
        <v>#VALUE!</v>
      </c>
      <c r="HA118" s="2" t="e">
        <f t="shared" si="1393"/>
        <v>#VALUE!</v>
      </c>
      <c r="HB118" s="2" t="e">
        <f t="shared" si="1394"/>
        <v>#VALUE!</v>
      </c>
      <c r="HC118" s="2" t="e">
        <f t="shared" si="1395"/>
        <v>#VALUE!</v>
      </c>
      <c r="HD118" s="2" t="e">
        <f t="shared" si="1396"/>
        <v>#VALUE!</v>
      </c>
      <c r="HE118" s="2" t="e">
        <f t="shared" si="1397"/>
        <v>#VALUE!</v>
      </c>
      <c r="HF118" s="2" t="e">
        <f t="shared" si="1398"/>
        <v>#VALUE!</v>
      </c>
      <c r="HG118" s="2" t="e">
        <f t="shared" si="1399"/>
        <v>#VALUE!</v>
      </c>
      <c r="HH118" s="2" t="e">
        <f t="shared" si="1400"/>
        <v>#VALUE!</v>
      </c>
      <c r="HI118" s="2" t="e">
        <f t="shared" si="1401"/>
        <v>#VALUE!</v>
      </c>
      <c r="HJ118" s="2" t="e">
        <f t="shared" si="1402"/>
        <v>#VALUE!</v>
      </c>
      <c r="HK118" s="2" t="e">
        <f t="shared" si="1403"/>
        <v>#VALUE!</v>
      </c>
      <c r="HL118" s="2" t="e">
        <f t="shared" si="1404"/>
        <v>#VALUE!</v>
      </c>
      <c r="HM118" s="2" t="e">
        <f t="shared" si="1405"/>
        <v>#VALUE!</v>
      </c>
      <c r="HN118" s="2" t="e">
        <f t="shared" si="1406"/>
        <v>#VALUE!</v>
      </c>
      <c r="HO118" s="2" t="e">
        <f t="shared" si="1407"/>
        <v>#VALUE!</v>
      </c>
      <c r="HP118" s="2" t="e">
        <f t="shared" si="1408"/>
        <v>#VALUE!</v>
      </c>
      <c r="HQ118" s="2" t="e">
        <f t="shared" si="1409"/>
        <v>#VALUE!</v>
      </c>
      <c r="HR118" s="2">
        <f t="shared" si="1410"/>
        <v>1</v>
      </c>
      <c r="HS118" s="2" t="e">
        <f t="shared" si="1411"/>
        <v>#VALUE!</v>
      </c>
      <c r="HT118" s="2" t="e">
        <f t="shared" si="1412"/>
        <v>#VALUE!</v>
      </c>
      <c r="HU118" s="2" t="e">
        <f t="shared" si="1413"/>
        <v>#VALUE!</v>
      </c>
      <c r="HV118" s="2" t="e">
        <f t="shared" si="1414"/>
        <v>#VALUE!</v>
      </c>
      <c r="HW118" s="2" t="e">
        <f t="shared" si="1415"/>
        <v>#VALUE!</v>
      </c>
      <c r="HX118" s="2" t="e">
        <f t="shared" si="1416"/>
        <v>#VALUE!</v>
      </c>
      <c r="HY118" s="2" t="e">
        <f t="shared" si="1417"/>
        <v>#VALUE!</v>
      </c>
      <c r="HZ118" s="2" t="e">
        <f t="shared" si="1418"/>
        <v>#VALUE!</v>
      </c>
      <c r="IA118" s="2" t="e">
        <f t="shared" si="1419"/>
        <v>#VALUE!</v>
      </c>
      <c r="IB118" s="2" t="e">
        <f t="shared" si="1420"/>
        <v>#VALUE!</v>
      </c>
      <c r="IC118" s="2" t="e">
        <f t="shared" si="1421"/>
        <v>#VALUE!</v>
      </c>
      <c r="ID118" s="2" t="e">
        <f t="shared" si="1422"/>
        <v>#VALUE!</v>
      </c>
      <c r="IE118" s="2" t="e">
        <f t="shared" si="1423"/>
        <v>#VALUE!</v>
      </c>
      <c r="IF118" s="2" t="e">
        <f t="shared" si="1424"/>
        <v>#VALUE!</v>
      </c>
      <c r="IG118" s="2" t="e">
        <f t="shared" si="1425"/>
        <v>#VALUE!</v>
      </c>
      <c r="IH118" s="2" t="e">
        <f t="shared" si="1426"/>
        <v>#VALUE!</v>
      </c>
      <c r="II118" s="2" t="e">
        <f t="shared" si="1427"/>
        <v>#VALUE!</v>
      </c>
      <c r="IJ118" s="2" t="e">
        <f t="shared" si="1428"/>
        <v>#VALUE!</v>
      </c>
      <c r="IK118" s="2" t="e">
        <f t="shared" si="1429"/>
        <v>#VALUE!</v>
      </c>
      <c r="IL118" s="2" t="e">
        <f t="shared" si="1430"/>
        <v>#VALUE!</v>
      </c>
      <c r="IM118" s="2" t="e">
        <f t="shared" si="1431"/>
        <v>#VALUE!</v>
      </c>
      <c r="IN118" s="2" t="e">
        <f t="shared" si="1432"/>
        <v>#VALUE!</v>
      </c>
      <c r="IO118" s="2" t="e">
        <f t="shared" si="1433"/>
        <v>#VALUE!</v>
      </c>
      <c r="IP118" s="2">
        <f t="shared" si="1434"/>
        <v>0</v>
      </c>
      <c r="IQ118" s="2" t="e">
        <f t="shared" si="1435"/>
        <v>#VALUE!</v>
      </c>
      <c r="IR118" s="2" t="e">
        <f t="shared" si="1436"/>
        <v>#VALUE!</v>
      </c>
      <c r="IS118" s="2" t="e">
        <f t="shared" si="1437"/>
        <v>#VALUE!</v>
      </c>
      <c r="IT118" s="2" t="e">
        <f t="shared" si="1438"/>
        <v>#VALUE!</v>
      </c>
      <c r="IU118" s="2" t="e">
        <f t="shared" si="1439"/>
        <v>#VALUE!</v>
      </c>
      <c r="IV118" s="2" t="e">
        <f t="shared" si="1440"/>
        <v>#VALUE!</v>
      </c>
      <c r="IW118" s="2" t="e">
        <f t="shared" si="1441"/>
        <v>#VALUE!</v>
      </c>
      <c r="IX118" s="2" t="e">
        <f t="shared" si="1442"/>
        <v>#VALUE!</v>
      </c>
      <c r="IY118" s="2" t="e">
        <f t="shared" si="1443"/>
        <v>#VALUE!</v>
      </c>
      <c r="IZ118" s="2" t="e">
        <f t="shared" si="1444"/>
        <v>#VALUE!</v>
      </c>
      <c r="JA118" s="2" t="e">
        <f t="shared" si="1445"/>
        <v>#VALUE!</v>
      </c>
      <c r="JB118" s="2" t="e">
        <f t="shared" si="1446"/>
        <v>#VALUE!</v>
      </c>
      <c r="JC118" s="2" t="e">
        <f t="shared" si="1447"/>
        <v>#VALUE!</v>
      </c>
      <c r="JD118" s="2" t="e">
        <f t="shared" si="1448"/>
        <v>#VALUE!</v>
      </c>
      <c r="JE118" s="2" t="e">
        <f t="shared" si="1449"/>
        <v>#VALUE!</v>
      </c>
      <c r="JF118" s="2" t="e">
        <f t="shared" si="1450"/>
        <v>#VALUE!</v>
      </c>
      <c r="JG118" s="2" t="e">
        <f t="shared" si="1451"/>
        <v>#VALUE!</v>
      </c>
      <c r="JH118" s="2" t="e">
        <f t="shared" si="1452"/>
        <v>#VALUE!</v>
      </c>
      <c r="JI118" s="2" t="e">
        <f t="shared" si="1453"/>
        <v>#VALUE!</v>
      </c>
      <c r="JJ118" s="2" t="e">
        <f t="shared" si="1454"/>
        <v>#VALUE!</v>
      </c>
      <c r="JK118" s="2" t="e">
        <f t="shared" si="1455"/>
        <v>#VALUE!</v>
      </c>
      <c r="JL118" s="2" t="e">
        <f t="shared" si="1456"/>
        <v>#VALUE!</v>
      </c>
      <c r="JM118" s="2" t="e">
        <f t="shared" si="1457"/>
        <v>#VALUE!</v>
      </c>
      <c r="JN118" s="2">
        <f t="shared" si="1458"/>
        <v>0</v>
      </c>
      <c r="JO118" s="2" t="e">
        <f t="shared" si="1459"/>
        <v>#VALUE!</v>
      </c>
      <c r="JP118" s="2" t="e">
        <f t="shared" si="1460"/>
        <v>#VALUE!</v>
      </c>
      <c r="JQ118" s="2" t="e">
        <f t="shared" si="1461"/>
        <v>#VALUE!</v>
      </c>
      <c r="JR118" s="2" t="e">
        <f t="shared" si="1462"/>
        <v>#VALUE!</v>
      </c>
      <c r="JS118" s="2" t="e">
        <f t="shared" si="1463"/>
        <v>#VALUE!</v>
      </c>
      <c r="JT118" s="2" t="e">
        <f t="shared" si="1464"/>
        <v>#VALUE!</v>
      </c>
      <c r="JU118" s="2" t="e">
        <f t="shared" si="1465"/>
        <v>#VALUE!</v>
      </c>
      <c r="JV118" s="2" t="e">
        <f t="shared" si="1466"/>
        <v>#VALUE!</v>
      </c>
      <c r="JW118" s="2" t="e">
        <f t="shared" si="1467"/>
        <v>#VALUE!</v>
      </c>
      <c r="JX118" s="2" t="e">
        <f t="shared" si="1468"/>
        <v>#VALUE!</v>
      </c>
      <c r="JY118" s="2" t="e">
        <f t="shared" si="1469"/>
        <v>#VALUE!</v>
      </c>
      <c r="JZ118" s="2" t="e">
        <f t="shared" si="1470"/>
        <v>#VALUE!</v>
      </c>
      <c r="KA118" s="2" t="e">
        <f t="shared" si="1471"/>
        <v>#VALUE!</v>
      </c>
      <c r="KB118" s="2" t="e">
        <f t="shared" si="1472"/>
        <v>#VALUE!</v>
      </c>
      <c r="KC118" s="2" t="e">
        <f t="shared" si="1473"/>
        <v>#VALUE!</v>
      </c>
      <c r="KD118" s="2" t="e">
        <f t="shared" si="1474"/>
        <v>#VALUE!</v>
      </c>
      <c r="KE118" s="2" t="e">
        <f t="shared" si="1475"/>
        <v>#VALUE!</v>
      </c>
      <c r="KF118" s="2" t="e">
        <f t="shared" si="1476"/>
        <v>#VALUE!</v>
      </c>
      <c r="KG118" s="2" t="e">
        <f t="shared" si="1477"/>
        <v>#VALUE!</v>
      </c>
      <c r="KH118" s="2" t="e">
        <f t="shared" si="1478"/>
        <v>#VALUE!</v>
      </c>
      <c r="KI118" s="2" t="e">
        <f t="shared" si="1479"/>
        <v>#VALUE!</v>
      </c>
      <c r="KJ118" s="2" t="e">
        <f t="shared" si="1480"/>
        <v>#VALUE!</v>
      </c>
      <c r="KK118" s="2" t="e">
        <f t="shared" si="1481"/>
        <v>#VALUE!</v>
      </c>
      <c r="KL118" s="2">
        <f t="shared" si="1482"/>
        <v>0</v>
      </c>
      <c r="KM118" s="2" t="e">
        <f t="shared" si="1483"/>
        <v>#VALUE!</v>
      </c>
      <c r="KN118" s="2" t="e">
        <f t="shared" si="1484"/>
        <v>#VALUE!</v>
      </c>
      <c r="KO118" s="2" t="e">
        <f t="shared" si="1485"/>
        <v>#VALUE!</v>
      </c>
      <c r="KP118" s="2" t="e">
        <f t="shared" si="1486"/>
        <v>#VALUE!</v>
      </c>
      <c r="KQ118" s="2" t="e">
        <f t="shared" si="1487"/>
        <v>#VALUE!</v>
      </c>
      <c r="KR118" s="2" t="e">
        <f t="shared" si="1488"/>
        <v>#VALUE!</v>
      </c>
      <c r="KS118" s="2" t="e">
        <f t="shared" si="1489"/>
        <v>#VALUE!</v>
      </c>
      <c r="KT118" s="2" t="e">
        <f t="shared" si="1490"/>
        <v>#VALUE!</v>
      </c>
      <c r="KU118" s="2" t="e">
        <f t="shared" si="1491"/>
        <v>#VALUE!</v>
      </c>
      <c r="KV118" s="2" t="e">
        <f t="shared" si="1492"/>
        <v>#VALUE!</v>
      </c>
      <c r="KW118" s="2" t="e">
        <f t="shared" si="1493"/>
        <v>#VALUE!</v>
      </c>
      <c r="KX118" s="2" t="e">
        <f t="shared" si="1494"/>
        <v>#VALUE!</v>
      </c>
      <c r="KY118" s="2" t="e">
        <f t="shared" si="1495"/>
        <v>#VALUE!</v>
      </c>
      <c r="KZ118" s="2" t="e">
        <f t="shared" si="1496"/>
        <v>#VALUE!</v>
      </c>
      <c r="LA118" s="2" t="e">
        <f t="shared" si="1497"/>
        <v>#VALUE!</v>
      </c>
      <c r="LB118" s="2" t="e">
        <f t="shared" si="1498"/>
        <v>#VALUE!</v>
      </c>
      <c r="LC118" s="2" t="e">
        <f t="shared" si="1499"/>
        <v>#VALUE!</v>
      </c>
      <c r="LD118" s="2" t="e">
        <f t="shared" si="1500"/>
        <v>#VALUE!</v>
      </c>
      <c r="LE118" s="2" t="e">
        <f t="shared" si="1501"/>
        <v>#VALUE!</v>
      </c>
      <c r="LF118" s="2" t="e">
        <f t="shared" si="1502"/>
        <v>#VALUE!</v>
      </c>
      <c r="LG118" s="2" t="e">
        <f t="shared" si="1503"/>
        <v>#VALUE!</v>
      </c>
      <c r="LH118" s="2" t="e">
        <f t="shared" si="1504"/>
        <v>#VALUE!</v>
      </c>
      <c r="LI118" s="2" t="e">
        <f t="shared" si="1505"/>
        <v>#VALUE!</v>
      </c>
      <c r="LJ118" s="2">
        <f t="shared" si="1506"/>
        <v>0</v>
      </c>
      <c r="LK118" s="2" t="e">
        <f t="shared" si="1507"/>
        <v>#VALUE!</v>
      </c>
      <c r="LL118" s="2" t="e">
        <f t="shared" si="1508"/>
        <v>#VALUE!</v>
      </c>
      <c r="LM118" s="2" t="e">
        <f t="shared" si="1509"/>
        <v>#VALUE!</v>
      </c>
      <c r="LN118" s="2" t="e">
        <f t="shared" si="1510"/>
        <v>#VALUE!</v>
      </c>
      <c r="LO118" s="2" t="e">
        <f t="shared" si="1511"/>
        <v>#VALUE!</v>
      </c>
      <c r="LP118" s="2" t="e">
        <f t="shared" si="1512"/>
        <v>#VALUE!</v>
      </c>
      <c r="LQ118" s="2" t="e">
        <f t="shared" si="1513"/>
        <v>#VALUE!</v>
      </c>
      <c r="LR118" s="2" t="e">
        <f t="shared" si="1514"/>
        <v>#VALUE!</v>
      </c>
      <c r="LS118" s="2" t="e">
        <f t="shared" si="1515"/>
        <v>#VALUE!</v>
      </c>
      <c r="LT118" s="2" t="e">
        <f t="shared" si="1516"/>
        <v>#VALUE!</v>
      </c>
      <c r="LU118" s="2" t="e">
        <f t="shared" si="1517"/>
        <v>#VALUE!</v>
      </c>
      <c r="LV118" s="2" t="e">
        <f t="shared" si="1518"/>
        <v>#VALUE!</v>
      </c>
      <c r="LW118" s="2" t="e">
        <f t="shared" si="1519"/>
        <v>#VALUE!</v>
      </c>
      <c r="LX118" s="2" t="e">
        <f t="shared" si="1520"/>
        <v>#VALUE!</v>
      </c>
      <c r="LY118" s="2" t="e">
        <f t="shared" si="1521"/>
        <v>#VALUE!</v>
      </c>
      <c r="LZ118" s="2" t="e">
        <f t="shared" si="1522"/>
        <v>#VALUE!</v>
      </c>
      <c r="MA118" s="2" t="e">
        <f t="shared" si="1523"/>
        <v>#VALUE!</v>
      </c>
      <c r="MB118" s="2" t="e">
        <f t="shared" si="1524"/>
        <v>#VALUE!</v>
      </c>
      <c r="MC118" s="2" t="e">
        <f t="shared" si="1525"/>
        <v>#VALUE!</v>
      </c>
      <c r="MD118" s="2" t="e">
        <f t="shared" si="1526"/>
        <v>#VALUE!</v>
      </c>
      <c r="ME118" s="2" t="e">
        <f t="shared" si="1527"/>
        <v>#VALUE!</v>
      </c>
      <c r="MF118" s="2" t="e">
        <f t="shared" si="1528"/>
        <v>#VALUE!</v>
      </c>
      <c r="MG118" s="2" t="e">
        <f t="shared" si="1529"/>
        <v>#VALUE!</v>
      </c>
      <c r="MH118" s="2">
        <f t="shared" si="1530"/>
        <v>1</v>
      </c>
      <c r="MI118" s="2" t="e">
        <f t="shared" si="1531"/>
        <v>#VALUE!</v>
      </c>
      <c r="MJ118" s="2" t="e">
        <f t="shared" si="1532"/>
        <v>#VALUE!</v>
      </c>
      <c r="MK118" s="2" t="e">
        <f t="shared" si="1533"/>
        <v>#VALUE!</v>
      </c>
      <c r="ML118" s="2" t="e">
        <f t="shared" si="1534"/>
        <v>#VALUE!</v>
      </c>
      <c r="MM118" s="2" t="e">
        <f t="shared" si="1535"/>
        <v>#VALUE!</v>
      </c>
      <c r="MN118" s="2" t="e">
        <f t="shared" si="1536"/>
        <v>#VALUE!</v>
      </c>
      <c r="MO118" s="2" t="e">
        <f t="shared" si="1537"/>
        <v>#VALUE!</v>
      </c>
      <c r="MP118" s="2" t="e">
        <f t="shared" si="1538"/>
        <v>#VALUE!</v>
      </c>
      <c r="MQ118" s="2" t="e">
        <f t="shared" si="1539"/>
        <v>#VALUE!</v>
      </c>
      <c r="MR118" s="2" t="e">
        <f t="shared" si="1540"/>
        <v>#VALUE!</v>
      </c>
      <c r="MS118" s="2" t="e">
        <f t="shared" si="1541"/>
        <v>#VALUE!</v>
      </c>
      <c r="MT118" s="2" t="e">
        <f t="shared" si="1542"/>
        <v>#VALUE!</v>
      </c>
      <c r="MU118" s="2" t="e">
        <f t="shared" si="1543"/>
        <v>#VALUE!</v>
      </c>
      <c r="MV118" s="2" t="e">
        <f t="shared" si="1544"/>
        <v>#VALUE!</v>
      </c>
      <c r="MW118" s="2" t="e">
        <f t="shared" si="1545"/>
        <v>#VALUE!</v>
      </c>
      <c r="MX118" s="2" t="e">
        <f t="shared" si="1546"/>
        <v>#VALUE!</v>
      </c>
      <c r="MY118" s="2" t="e">
        <f t="shared" si="1547"/>
        <v>#VALUE!</v>
      </c>
      <c r="MZ118" s="2" t="e">
        <f t="shared" si="1548"/>
        <v>#VALUE!</v>
      </c>
      <c r="NA118" s="2" t="e">
        <f t="shared" si="1549"/>
        <v>#VALUE!</v>
      </c>
      <c r="NB118" s="2" t="e">
        <f t="shared" si="1550"/>
        <v>#VALUE!</v>
      </c>
      <c r="NC118" s="2" t="e">
        <f t="shared" si="1551"/>
        <v>#VALUE!</v>
      </c>
      <c r="ND118" s="2" t="e">
        <f t="shared" si="1552"/>
        <v>#VALUE!</v>
      </c>
      <c r="NE118" s="2" t="e">
        <f t="shared" si="1553"/>
        <v>#VALUE!</v>
      </c>
      <c r="NF118" s="2">
        <f t="shared" si="1223"/>
        <v>0</v>
      </c>
      <c r="NG118" s="2">
        <f t="shared" si="1058"/>
        <v>0</v>
      </c>
      <c r="NH118" s="2">
        <f t="shared" si="1059"/>
        <v>0</v>
      </c>
      <c r="NI118" s="2">
        <f t="shared" si="1060"/>
        <v>0</v>
      </c>
      <c r="NJ118" s="2">
        <f t="shared" si="1061"/>
        <v>0</v>
      </c>
      <c r="NK118" s="2">
        <f t="shared" si="1062"/>
        <v>0</v>
      </c>
      <c r="NL118" s="2">
        <f t="shared" si="1063"/>
        <v>0</v>
      </c>
      <c r="NM118" s="2">
        <f t="shared" si="1064"/>
        <v>0</v>
      </c>
      <c r="NN118" s="2">
        <f t="shared" si="1065"/>
        <v>0</v>
      </c>
      <c r="NO118" s="2">
        <f t="shared" si="1066"/>
        <v>0</v>
      </c>
      <c r="NP118" s="2">
        <f t="shared" si="1067"/>
        <v>0</v>
      </c>
      <c r="NQ118" s="2">
        <f t="shared" si="1068"/>
        <v>0</v>
      </c>
      <c r="NR118" s="2">
        <f t="shared" si="1069"/>
        <v>0</v>
      </c>
      <c r="NS118" s="2">
        <f t="shared" si="1070"/>
        <v>0</v>
      </c>
      <c r="NT118" s="2">
        <f t="shared" si="1071"/>
        <v>0</v>
      </c>
      <c r="NU118" s="2">
        <f t="shared" si="1072"/>
        <v>0</v>
      </c>
      <c r="NV118" s="2">
        <f t="shared" si="1073"/>
        <v>0</v>
      </c>
      <c r="NW118" s="2">
        <f t="shared" si="1074"/>
        <v>0</v>
      </c>
      <c r="NX118" s="2">
        <f t="shared" si="1075"/>
        <v>0</v>
      </c>
      <c r="NY118" s="2">
        <f t="shared" si="1076"/>
        <v>0</v>
      </c>
      <c r="NZ118" s="2">
        <f t="shared" si="1077"/>
        <v>0</v>
      </c>
      <c r="OA118" s="2">
        <f t="shared" si="1078"/>
        <v>0</v>
      </c>
      <c r="OB118" s="2">
        <f t="shared" si="1079"/>
        <v>0</v>
      </c>
      <c r="OC118" s="2">
        <f t="shared" si="1080"/>
        <v>0</v>
      </c>
      <c r="OD118" s="2">
        <f>IF(AND(NF118&gt;'Graph Creator'!$K$4,'Detalle de Cuentas'!NF118&lt;='Graph Creator'!$L$4),1,0)</f>
        <v>0</v>
      </c>
      <c r="OE118" s="2">
        <f>IF(AND(NG118&gt;'Graph Creator'!$K$4,'Detalle de Cuentas'!NG118&lt;='Graph Creator'!$L$4),1,0)</f>
        <v>0</v>
      </c>
      <c r="OF118" s="2">
        <f>IF(AND(NH118&gt;'Graph Creator'!$K$4,'Detalle de Cuentas'!NH118&lt;='Graph Creator'!$L$4),1,0)</f>
        <v>0</v>
      </c>
      <c r="OG118" s="2">
        <f>IF(AND(NI118&gt;'Graph Creator'!$K$4,'Detalle de Cuentas'!NI118&lt;='Graph Creator'!$L$4),1,0)</f>
        <v>0</v>
      </c>
      <c r="OH118" s="2">
        <f>IF(AND(NJ118&gt;'Graph Creator'!$K$4,'Detalle de Cuentas'!NJ118&lt;='Graph Creator'!$L$4),1,0)</f>
        <v>0</v>
      </c>
      <c r="OI118" s="2">
        <f>IF(AND(NK118&gt;'Graph Creator'!$K$4,'Detalle de Cuentas'!NK118&lt;='Graph Creator'!$L$4),1,0)</f>
        <v>0</v>
      </c>
      <c r="OJ118" s="2">
        <f>IF(AND(NL118&gt;'Graph Creator'!$K$4,'Detalle de Cuentas'!NL118&lt;='Graph Creator'!$L$4),1,0)</f>
        <v>0</v>
      </c>
      <c r="OK118" s="2">
        <f>IF(AND(NM118&gt;'Graph Creator'!$K$4,'Detalle de Cuentas'!NM118&lt;='Graph Creator'!$L$4),1,0)</f>
        <v>0</v>
      </c>
      <c r="OL118" s="2">
        <f>IF(AND(NN118&gt;'Graph Creator'!$K$4,'Detalle de Cuentas'!NN118&lt;='Graph Creator'!$L$4),1,0)</f>
        <v>0</v>
      </c>
      <c r="OM118" s="2">
        <f>IF(AND(NO118&gt;'Graph Creator'!$K$4,'Detalle de Cuentas'!NO118&lt;='Graph Creator'!$L$4),1,0)</f>
        <v>0</v>
      </c>
      <c r="ON118" s="2">
        <f>IF(AND(NP118&gt;'Graph Creator'!$K$4,'Detalle de Cuentas'!NP118&lt;='Graph Creator'!$L$4),1,0)</f>
        <v>0</v>
      </c>
      <c r="OO118" s="2">
        <f>IF(AND(NQ118&gt;'Graph Creator'!$K$4,'Detalle de Cuentas'!NQ118&lt;='Graph Creator'!$L$4),1,0)</f>
        <v>0</v>
      </c>
      <c r="OP118" s="2">
        <f>IF(AND(NR118&gt;'Graph Creator'!$K$4,'Detalle de Cuentas'!NR118&lt;='Graph Creator'!$L$4),1,0)</f>
        <v>0</v>
      </c>
      <c r="OQ118" s="2">
        <f>IF(AND(NS118&gt;'Graph Creator'!$K$4,'Detalle de Cuentas'!NS118&lt;='Graph Creator'!$L$4),1,0)</f>
        <v>0</v>
      </c>
      <c r="OR118" s="2">
        <f>IF(AND(NT118&gt;'Graph Creator'!$K$4,'Detalle de Cuentas'!NT118&lt;='Graph Creator'!$L$4),1,0)</f>
        <v>0</v>
      </c>
      <c r="OS118" s="2">
        <f>IF(AND(NU118&gt;'Graph Creator'!$K$4,'Detalle de Cuentas'!NU118&lt;='Graph Creator'!$L$4),1,0)</f>
        <v>0</v>
      </c>
      <c r="OT118" s="2">
        <f>IF(AND(NV118&gt;'Graph Creator'!$K$4,'Detalle de Cuentas'!NV118&lt;='Graph Creator'!$L$4),1,0)</f>
        <v>0</v>
      </c>
      <c r="OU118" s="2">
        <f>IF(AND(NW118&gt;'Graph Creator'!$K$4,'Detalle de Cuentas'!NW118&lt;='Graph Creator'!$L$4),1,0)</f>
        <v>0</v>
      </c>
      <c r="OV118" s="2">
        <f>IF(AND(NX118&gt;'Graph Creator'!$K$4,'Detalle de Cuentas'!NX118&lt;='Graph Creator'!$L$4),1,0)</f>
        <v>0</v>
      </c>
      <c r="OW118" s="2">
        <f>IF(AND(NY118&gt;'Graph Creator'!$K$4,'Detalle de Cuentas'!NY118&lt;='Graph Creator'!$L$4),1,0)</f>
        <v>0</v>
      </c>
      <c r="OX118" s="2">
        <f>IF(AND(NZ118&gt;'Graph Creator'!$K$4,'Detalle de Cuentas'!NZ118&lt;='Graph Creator'!$L$4),1,0)</f>
        <v>0</v>
      </c>
      <c r="OY118" s="2">
        <f>IF(AND(OA118&gt;'Graph Creator'!$K$4,'Detalle de Cuentas'!OA118&lt;='Graph Creator'!$L$4),1,0)</f>
        <v>0</v>
      </c>
      <c r="OZ118" s="2">
        <f>IF(AND(OB118&gt;'Graph Creator'!$K$4,'Detalle de Cuentas'!OB118&lt;='Graph Creator'!$L$4),1,0)</f>
        <v>0</v>
      </c>
      <c r="PA118" s="2">
        <f>IF(AND(OC118&gt;'Graph Creator'!$K$4,'Detalle de Cuentas'!OC118&lt;='Graph Creator'!$L$4),1,0)</f>
        <v>0</v>
      </c>
      <c r="PB118" s="2">
        <f>IF(AND(NF118&gt;'Graph Creator'!$L$4,'Detalle de Cuentas'!NF118&lt;='Graph Creator'!$M$4),1,0)</f>
        <v>0</v>
      </c>
      <c r="PC118" s="2">
        <f>IF(AND(NG118&gt;'Graph Creator'!$L$4,'Detalle de Cuentas'!NG118&lt;='Graph Creator'!$M$4),1,0)</f>
        <v>0</v>
      </c>
      <c r="PD118" s="2">
        <f>IF(AND(NH118&gt;'Graph Creator'!$L$4,'Detalle de Cuentas'!NH118&lt;='Graph Creator'!$M$4),1,0)</f>
        <v>0</v>
      </c>
      <c r="PE118" s="2">
        <f>IF(AND(NI118&gt;'Graph Creator'!$L$4,'Detalle de Cuentas'!NI118&lt;='Graph Creator'!$M$4),1,0)</f>
        <v>0</v>
      </c>
      <c r="PF118" s="2">
        <f>IF(AND(NJ118&gt;'Graph Creator'!$L$4,'Detalle de Cuentas'!NJ118&lt;='Graph Creator'!$M$4),1,0)</f>
        <v>0</v>
      </c>
      <c r="PG118" s="2">
        <f>IF(AND(NK118&gt;'Graph Creator'!$L$4,'Detalle de Cuentas'!NK118&lt;='Graph Creator'!$M$4),1,0)</f>
        <v>0</v>
      </c>
      <c r="PH118" s="2">
        <f>IF(AND(NL118&gt;'Graph Creator'!$L$4,'Detalle de Cuentas'!NL118&lt;='Graph Creator'!$M$4),1,0)</f>
        <v>0</v>
      </c>
      <c r="PI118" s="2">
        <f>IF(AND(NM118&gt;'Graph Creator'!$L$4,'Detalle de Cuentas'!NM118&lt;='Graph Creator'!$M$4),1,0)</f>
        <v>0</v>
      </c>
      <c r="PJ118" s="2">
        <f>IF(AND(NN118&gt;'Graph Creator'!$L$4,'Detalle de Cuentas'!NN118&lt;='Graph Creator'!$M$4),1,0)</f>
        <v>0</v>
      </c>
      <c r="PK118" s="2">
        <f>IF(AND(NO118&gt;'Graph Creator'!$L$4,'Detalle de Cuentas'!NO118&lt;='Graph Creator'!$M$4),1,0)</f>
        <v>0</v>
      </c>
      <c r="PL118" s="2">
        <f>IF(AND(NP118&gt;'Graph Creator'!$L$4,'Detalle de Cuentas'!NP118&lt;='Graph Creator'!$M$4),1,0)</f>
        <v>0</v>
      </c>
      <c r="PM118" s="2">
        <f>IF(AND(NQ118&gt;'Graph Creator'!$L$4,'Detalle de Cuentas'!NQ118&lt;='Graph Creator'!$M$4),1,0)</f>
        <v>0</v>
      </c>
      <c r="PN118" s="2">
        <f>IF(AND(NR118&gt;'Graph Creator'!$L$4,'Detalle de Cuentas'!NR118&lt;='Graph Creator'!$M$4),1,0)</f>
        <v>0</v>
      </c>
      <c r="PO118" s="2">
        <f>IF(AND(NS118&gt;'Graph Creator'!$L$4,'Detalle de Cuentas'!NS118&lt;='Graph Creator'!$M$4),1,0)</f>
        <v>0</v>
      </c>
      <c r="PP118" s="2">
        <f>IF(AND(NT118&gt;'Graph Creator'!$L$4,'Detalle de Cuentas'!NT118&lt;='Graph Creator'!$M$4),1,0)</f>
        <v>0</v>
      </c>
      <c r="PQ118" s="2">
        <f>IF(AND(NU118&gt;'Graph Creator'!$L$4,'Detalle de Cuentas'!NU118&lt;='Graph Creator'!$M$4),1,0)</f>
        <v>0</v>
      </c>
      <c r="PR118" s="2">
        <f>IF(AND(NV118&gt;'Graph Creator'!$L$4,'Detalle de Cuentas'!NV118&lt;='Graph Creator'!$M$4),1,0)</f>
        <v>0</v>
      </c>
      <c r="PS118" s="2">
        <f>IF(AND(NW118&gt;'Graph Creator'!$L$4,'Detalle de Cuentas'!NW118&lt;='Graph Creator'!$M$4),1,0)</f>
        <v>0</v>
      </c>
      <c r="PT118" s="2">
        <f>IF(AND(NX118&gt;'Graph Creator'!$L$4,'Detalle de Cuentas'!NX118&lt;='Graph Creator'!$M$4),1,0)</f>
        <v>0</v>
      </c>
      <c r="PU118" s="2">
        <f>IF(AND(NY118&gt;'Graph Creator'!$L$4,'Detalle de Cuentas'!NY118&lt;='Graph Creator'!$M$4),1,0)</f>
        <v>0</v>
      </c>
      <c r="PV118" s="2">
        <f>IF(AND(NZ118&gt;'Graph Creator'!$L$4,'Detalle de Cuentas'!NZ118&lt;='Graph Creator'!$M$4),1,0)</f>
        <v>0</v>
      </c>
      <c r="PW118" s="2">
        <f>IF(AND(OA118&gt;'Graph Creator'!$L$4,'Detalle de Cuentas'!OA118&lt;='Graph Creator'!$M$4),1,0)</f>
        <v>0</v>
      </c>
      <c r="PX118" s="2">
        <f>IF(AND(OB118&gt;'Graph Creator'!$L$4,'Detalle de Cuentas'!OB118&lt;='Graph Creator'!$M$4),1,0)</f>
        <v>0</v>
      </c>
      <c r="PY118" s="2">
        <f>IF(AND(OC118&gt;'Graph Creator'!$L$4,'Detalle de Cuentas'!OC118&lt;='Graph Creator'!$M$4),1,0)</f>
        <v>0</v>
      </c>
      <c r="PZ118" s="2">
        <f>IF(AND(NF118&gt;'Graph Creator'!$M$4,'Detalle de Cuentas'!NF118&lt;='Graph Creator'!$N$4),1,0)</f>
        <v>0</v>
      </c>
      <c r="QA118" s="2">
        <f>IF(AND(NG118&gt;'Graph Creator'!$M$4,'Detalle de Cuentas'!NG118&lt;='Graph Creator'!$N$4),1,0)</f>
        <v>0</v>
      </c>
      <c r="QB118" s="2">
        <f>IF(AND(NH118&gt;'Graph Creator'!$M$4,'Detalle de Cuentas'!NH118&lt;='Graph Creator'!$N$4),1,0)</f>
        <v>0</v>
      </c>
      <c r="QC118" s="2">
        <f>IF(AND(NI118&gt;'Graph Creator'!$M$4,'Detalle de Cuentas'!NI118&lt;='Graph Creator'!$N$4),1,0)</f>
        <v>0</v>
      </c>
      <c r="QD118" s="2">
        <f>IF(AND(NJ118&gt;'Graph Creator'!$M$4,'Detalle de Cuentas'!NJ118&lt;='Graph Creator'!$N$4),1,0)</f>
        <v>0</v>
      </c>
      <c r="QE118" s="2">
        <f>IF(AND(NK118&gt;'Graph Creator'!$M$4,'Detalle de Cuentas'!NK118&lt;='Graph Creator'!$N$4),1,0)</f>
        <v>0</v>
      </c>
      <c r="QF118" s="2">
        <f>IF(AND(NL118&gt;'Graph Creator'!$M$4,'Detalle de Cuentas'!NL118&lt;='Graph Creator'!$N$4),1,0)</f>
        <v>0</v>
      </c>
      <c r="QG118" s="2">
        <f>IF(AND(NM118&gt;'Graph Creator'!$M$4,'Detalle de Cuentas'!NM118&lt;='Graph Creator'!$N$4),1,0)</f>
        <v>0</v>
      </c>
      <c r="QH118" s="2">
        <f>IF(AND(NN118&gt;'Graph Creator'!$M$4,'Detalle de Cuentas'!NN118&lt;='Graph Creator'!$N$4),1,0)</f>
        <v>0</v>
      </c>
      <c r="QI118" s="2">
        <f>IF(AND(NO118&gt;'Graph Creator'!$M$4,'Detalle de Cuentas'!NO118&lt;='Graph Creator'!$N$4),1,0)</f>
        <v>0</v>
      </c>
      <c r="QJ118" s="2">
        <f>IF(AND(NP118&gt;'Graph Creator'!$M$4,'Detalle de Cuentas'!NP118&lt;='Graph Creator'!$N$4),1,0)</f>
        <v>0</v>
      </c>
      <c r="QK118" s="2">
        <f>IF(AND(NQ118&gt;'Graph Creator'!$M$4,'Detalle de Cuentas'!NQ118&lt;='Graph Creator'!$N$4),1,0)</f>
        <v>0</v>
      </c>
      <c r="QL118" s="2">
        <f>IF(AND(NR118&gt;'Graph Creator'!$M$4,'Detalle de Cuentas'!NR118&lt;='Graph Creator'!$N$4),1,0)</f>
        <v>0</v>
      </c>
      <c r="QM118" s="2">
        <f>IF(AND(NS118&gt;'Graph Creator'!$M$4,'Detalle de Cuentas'!NS118&lt;='Graph Creator'!$N$4),1,0)</f>
        <v>0</v>
      </c>
      <c r="QN118" s="2">
        <f>IF(AND(NT118&gt;'Graph Creator'!$M$4,'Detalle de Cuentas'!NT118&lt;='Graph Creator'!$N$4),1,0)</f>
        <v>0</v>
      </c>
      <c r="QO118" s="2">
        <f>IF(AND(NU118&gt;'Graph Creator'!$M$4,'Detalle de Cuentas'!NU118&lt;='Graph Creator'!$N$4),1,0)</f>
        <v>0</v>
      </c>
      <c r="QP118" s="2">
        <f>IF(AND(NV118&gt;'Graph Creator'!$M$4,'Detalle de Cuentas'!NV118&lt;='Graph Creator'!$N$4),1,0)</f>
        <v>0</v>
      </c>
      <c r="QQ118" s="2">
        <f>IF(AND(NW118&gt;'Graph Creator'!$M$4,'Detalle de Cuentas'!NW118&lt;='Graph Creator'!$N$4),1,0)</f>
        <v>0</v>
      </c>
      <c r="QR118" s="2">
        <f>IF(AND(NX118&gt;'Graph Creator'!$M$4,'Detalle de Cuentas'!NX118&lt;='Graph Creator'!$N$4),1,0)</f>
        <v>0</v>
      </c>
      <c r="QS118" s="2">
        <f>IF(AND(NY118&gt;'Graph Creator'!$M$4,'Detalle de Cuentas'!NY118&lt;='Graph Creator'!$N$4),1,0)</f>
        <v>0</v>
      </c>
      <c r="QT118" s="2">
        <f>IF(AND(NZ118&gt;'Graph Creator'!$M$4,'Detalle de Cuentas'!NZ118&lt;='Graph Creator'!$N$4),1,0)</f>
        <v>0</v>
      </c>
      <c r="QU118" s="2">
        <f>IF(AND(OA118&gt;'Graph Creator'!$M$4,'Detalle de Cuentas'!OA118&lt;='Graph Creator'!$N$4),1,0)</f>
        <v>0</v>
      </c>
      <c r="QV118" s="2">
        <f>IF(AND(OB118&gt;'Graph Creator'!$M$4,'Detalle de Cuentas'!OB118&lt;='Graph Creator'!$N$4),1,0)</f>
        <v>0</v>
      </c>
      <c r="QW118" s="2">
        <f>IF(AND(OC118&gt;'Graph Creator'!$M$4,'Detalle de Cuentas'!OC118&lt;='Graph Creator'!$N$4),1,0)</f>
        <v>0</v>
      </c>
      <c r="QX118" s="2">
        <f>IF(AND(NF118&gt;'Graph Creator'!$N$4,'Detalle de Cuentas'!NF118&lt;='Graph Creator'!$O$4),1,0)</f>
        <v>0</v>
      </c>
      <c r="QY118" s="2">
        <f>IF(AND(NG118&gt;'Graph Creator'!$N$4,'Detalle de Cuentas'!NG118&lt;='Graph Creator'!$O$4),1,0)</f>
        <v>0</v>
      </c>
      <c r="QZ118" s="2">
        <f>IF(AND(NH118&gt;'Graph Creator'!$N$4,'Detalle de Cuentas'!NH118&lt;='Graph Creator'!$O$4),1,0)</f>
        <v>0</v>
      </c>
      <c r="RA118" s="2">
        <f>IF(AND(NI118&gt;'Graph Creator'!$N$4,'Detalle de Cuentas'!NI118&lt;='Graph Creator'!$O$4),1,0)</f>
        <v>0</v>
      </c>
      <c r="RB118" s="2">
        <f>IF(AND(NJ118&gt;'Graph Creator'!$N$4,'Detalle de Cuentas'!NJ118&lt;='Graph Creator'!$O$4),1,0)</f>
        <v>0</v>
      </c>
      <c r="RC118" s="2">
        <f>IF(AND(NK118&gt;'Graph Creator'!$N$4,'Detalle de Cuentas'!NK118&lt;='Graph Creator'!$O$4),1,0)</f>
        <v>0</v>
      </c>
      <c r="RD118" s="2">
        <f>IF(AND(NL118&gt;'Graph Creator'!$N$4,'Detalle de Cuentas'!NL118&lt;='Graph Creator'!$O$4),1,0)</f>
        <v>0</v>
      </c>
      <c r="RE118" s="2">
        <f>IF(AND(NM118&gt;'Graph Creator'!$N$4,'Detalle de Cuentas'!NM118&lt;='Graph Creator'!$O$4),1,0)</f>
        <v>0</v>
      </c>
      <c r="RF118" s="2">
        <f>IF(AND(NN118&gt;'Graph Creator'!$N$4,'Detalle de Cuentas'!NN118&lt;='Graph Creator'!$O$4),1,0)</f>
        <v>0</v>
      </c>
      <c r="RG118" s="2">
        <f>IF(AND(NO118&gt;'Graph Creator'!$N$4,'Detalle de Cuentas'!NO118&lt;='Graph Creator'!$O$4),1,0)</f>
        <v>0</v>
      </c>
      <c r="RH118" s="2">
        <f>IF(AND(NP118&gt;'Graph Creator'!$N$4,'Detalle de Cuentas'!NP118&lt;='Graph Creator'!$O$4),1,0)</f>
        <v>0</v>
      </c>
      <c r="RI118" s="2">
        <f>IF(AND(NQ118&gt;'Graph Creator'!$N$4,'Detalle de Cuentas'!NQ118&lt;='Graph Creator'!$O$4),1,0)</f>
        <v>0</v>
      </c>
      <c r="RJ118" s="2">
        <f>IF(AND(NR118&gt;'Graph Creator'!$N$4,'Detalle de Cuentas'!NR118&lt;='Graph Creator'!$O$4),1,0)</f>
        <v>0</v>
      </c>
      <c r="RK118" s="2">
        <f>IF(AND(NS118&gt;'Graph Creator'!$N$4,'Detalle de Cuentas'!NS118&lt;='Graph Creator'!$O$4),1,0)</f>
        <v>0</v>
      </c>
      <c r="RL118" s="2">
        <f>IF(AND(NT118&gt;'Graph Creator'!$N$4,'Detalle de Cuentas'!NT118&lt;='Graph Creator'!$O$4),1,0)</f>
        <v>0</v>
      </c>
      <c r="RM118" s="2">
        <f>IF(AND(NU118&gt;'Graph Creator'!$N$4,'Detalle de Cuentas'!NU118&lt;='Graph Creator'!$O$4),1,0)</f>
        <v>0</v>
      </c>
      <c r="RN118" s="2">
        <f>IF(AND(NV118&gt;'Graph Creator'!$N$4,'Detalle de Cuentas'!NV118&lt;='Graph Creator'!$O$4),1,0)</f>
        <v>0</v>
      </c>
      <c r="RO118" s="2">
        <f>IF(AND(NW118&gt;'Graph Creator'!$N$4,'Detalle de Cuentas'!NW118&lt;='Graph Creator'!$O$4),1,0)</f>
        <v>0</v>
      </c>
      <c r="RP118" s="2">
        <f>IF(AND(NX118&gt;'Graph Creator'!$N$4,'Detalle de Cuentas'!NX118&lt;='Graph Creator'!$O$4),1,0)</f>
        <v>0</v>
      </c>
      <c r="RQ118" s="2">
        <f>IF(AND(NY118&gt;'Graph Creator'!$N$4,'Detalle de Cuentas'!NY118&lt;='Graph Creator'!$O$4),1,0)</f>
        <v>0</v>
      </c>
      <c r="RR118" s="2">
        <f>IF(AND(NZ118&gt;'Graph Creator'!$N$4,'Detalle de Cuentas'!NZ118&lt;='Graph Creator'!$O$4),1,0)</f>
        <v>0</v>
      </c>
      <c r="RS118" s="2">
        <f>IF(AND(OA118&gt;'Graph Creator'!$N$4,'Detalle de Cuentas'!OA118&lt;='Graph Creator'!$O$4),1,0)</f>
        <v>0</v>
      </c>
      <c r="RT118" s="2">
        <f>IF(AND(OB118&gt;'Graph Creator'!$N$4,'Detalle de Cuentas'!OB118&lt;='Graph Creator'!$O$4),1,0)</f>
        <v>0</v>
      </c>
      <c r="RU118" s="2">
        <f>IF(AND(OC118&gt;'Graph Creator'!$N$4,'Detalle de Cuentas'!OC118&lt;='Graph Creator'!$O$4),1,0)</f>
        <v>0</v>
      </c>
      <c r="RV118" s="2" t="e">
        <f t="shared" si="1224"/>
        <v>#VALUE!</v>
      </c>
      <c r="RW118" s="2" t="e">
        <f t="shared" si="1225"/>
        <v>#VALUE!</v>
      </c>
      <c r="RX118" s="2" t="e">
        <f t="shared" si="1226"/>
        <v>#VALUE!</v>
      </c>
      <c r="RY118" s="2" t="e">
        <f t="shared" si="1227"/>
        <v>#VALUE!</v>
      </c>
      <c r="RZ118" s="2" t="e">
        <f t="shared" si="1228"/>
        <v>#VALUE!</v>
      </c>
      <c r="SA118" s="2" t="e">
        <f t="shared" si="1229"/>
        <v>#VALUE!</v>
      </c>
      <c r="SB118" s="2" t="e">
        <f t="shared" si="1230"/>
        <v>#VALUE!</v>
      </c>
      <c r="SC118" s="2" t="e">
        <f t="shared" si="1231"/>
        <v>#VALUE!</v>
      </c>
      <c r="SD118" s="2" t="e">
        <f t="shared" si="1232"/>
        <v>#VALUE!</v>
      </c>
      <c r="SE118" s="2" t="e">
        <f t="shared" si="1233"/>
        <v>#VALUE!</v>
      </c>
      <c r="SF118" s="2" t="e">
        <f t="shared" si="1234"/>
        <v>#VALUE!</v>
      </c>
      <c r="SG118" s="2" t="e">
        <f t="shared" si="1235"/>
        <v>#VALUE!</v>
      </c>
      <c r="SH118" s="2" t="e">
        <f t="shared" si="1236"/>
        <v>#VALUE!</v>
      </c>
      <c r="SI118" s="2" t="e">
        <f t="shared" si="1237"/>
        <v>#VALUE!</v>
      </c>
      <c r="SJ118" s="2" t="e">
        <f t="shared" si="1238"/>
        <v>#VALUE!</v>
      </c>
      <c r="SK118" s="2" t="e">
        <f t="shared" si="1239"/>
        <v>#VALUE!</v>
      </c>
      <c r="SL118" s="2" t="e">
        <f t="shared" si="1240"/>
        <v>#VALUE!</v>
      </c>
      <c r="SM118" s="2" t="e">
        <f t="shared" si="1241"/>
        <v>#VALUE!</v>
      </c>
      <c r="SN118" s="2" t="e">
        <f t="shared" si="1242"/>
        <v>#VALUE!</v>
      </c>
      <c r="SO118" s="2" t="e">
        <f t="shared" si="1243"/>
        <v>#VALUE!</v>
      </c>
      <c r="SP118" s="2" t="e">
        <f t="shared" si="1244"/>
        <v>#VALUE!</v>
      </c>
      <c r="SQ118" s="2" t="e">
        <f t="shared" si="1245"/>
        <v>#VALUE!</v>
      </c>
      <c r="SR118" s="2" t="e">
        <f t="shared" si="1246"/>
        <v>#VALUE!</v>
      </c>
      <c r="SS118" s="2" t="e">
        <f t="shared" si="1247"/>
        <v>#VALUE!</v>
      </c>
      <c r="ST118" s="2" t="e">
        <f t="shared" si="1248"/>
        <v>#VALUE!</v>
      </c>
      <c r="SU118" s="2" t="e">
        <f t="shared" si="1249"/>
        <v>#VALUE!</v>
      </c>
      <c r="SV118" s="2" t="e">
        <f t="shared" si="1250"/>
        <v>#VALUE!</v>
      </c>
      <c r="SW118" s="2" t="e">
        <f t="shared" si="1251"/>
        <v>#VALUE!</v>
      </c>
      <c r="SX118" s="2" t="e">
        <f t="shared" si="1252"/>
        <v>#VALUE!</v>
      </c>
      <c r="SY118" s="2" t="e">
        <f t="shared" si="1253"/>
        <v>#VALUE!</v>
      </c>
      <c r="SZ118" s="2" t="e">
        <f t="shared" si="1254"/>
        <v>#VALUE!</v>
      </c>
      <c r="TA118" s="2" t="e">
        <f t="shared" si="1255"/>
        <v>#VALUE!</v>
      </c>
      <c r="TB118" s="2" t="e">
        <f t="shared" si="1256"/>
        <v>#VALUE!</v>
      </c>
      <c r="TC118" s="2" t="e">
        <f t="shared" si="1257"/>
        <v>#VALUE!</v>
      </c>
      <c r="TD118" s="2" t="e">
        <f t="shared" si="1258"/>
        <v>#VALUE!</v>
      </c>
      <c r="TE118" s="2" t="e">
        <f t="shared" si="1259"/>
        <v>#VALUE!</v>
      </c>
      <c r="TF118" s="2" t="str">
        <f>IF(DZ118=1,IF(SUM(DZ$17:DZ118)&lt;2,""&amp;B118,", "&amp;B118),"")</f>
        <v/>
      </c>
      <c r="TG118" s="2" t="str">
        <f t="shared" si="1272"/>
        <v/>
      </c>
      <c r="TH118" s="2">
        <f t="shared" si="1260"/>
        <v>0</v>
      </c>
      <c r="TI118" s="14" t="str">
        <f t="shared" si="1261"/>
        <v/>
      </c>
      <c r="TJ118" s="14" t="e">
        <f t="shared" si="1081"/>
        <v>#VALUE!</v>
      </c>
      <c r="TK118" s="14" t="e">
        <f t="shared" si="1082"/>
        <v>#VALUE!</v>
      </c>
      <c r="TL118" s="14" t="e">
        <f t="shared" si="1083"/>
        <v>#VALUE!</v>
      </c>
      <c r="TM118" s="14" t="e">
        <f t="shared" si="1084"/>
        <v>#VALUE!</v>
      </c>
      <c r="TN118" s="14" t="e">
        <f t="shared" si="1085"/>
        <v>#VALUE!</v>
      </c>
      <c r="TO118" s="14" t="e">
        <f t="shared" si="1086"/>
        <v>#VALUE!</v>
      </c>
      <c r="TP118" s="14" t="e">
        <f t="shared" si="1087"/>
        <v>#VALUE!</v>
      </c>
      <c r="TQ118" s="14" t="e">
        <f t="shared" si="1088"/>
        <v>#VALUE!</v>
      </c>
      <c r="TR118" s="14" t="e">
        <f t="shared" si="1089"/>
        <v>#VALUE!</v>
      </c>
      <c r="TS118" s="14" t="e">
        <f t="shared" si="1090"/>
        <v>#VALUE!</v>
      </c>
      <c r="TT118" s="14" t="e">
        <f t="shared" si="1091"/>
        <v>#VALUE!</v>
      </c>
      <c r="TU118" s="14" t="e">
        <f t="shared" si="1092"/>
        <v>#VALUE!</v>
      </c>
      <c r="TV118" s="14" t="e">
        <f t="shared" si="1093"/>
        <v>#VALUE!</v>
      </c>
      <c r="TW118" s="14" t="e">
        <f t="shared" si="1094"/>
        <v>#VALUE!</v>
      </c>
      <c r="TX118" s="14" t="e">
        <f t="shared" si="1095"/>
        <v>#VALUE!</v>
      </c>
      <c r="TY118" s="14" t="e">
        <f t="shared" si="1096"/>
        <v>#VALUE!</v>
      </c>
      <c r="TZ118" s="14" t="e">
        <f t="shared" si="1097"/>
        <v>#VALUE!</v>
      </c>
      <c r="UA118" s="14" t="e">
        <f t="shared" si="1098"/>
        <v>#VALUE!</v>
      </c>
      <c r="UB118" s="14" t="e">
        <f t="shared" si="1099"/>
        <v>#VALUE!</v>
      </c>
      <c r="UC118" s="14" t="e">
        <f t="shared" si="1100"/>
        <v>#VALUE!</v>
      </c>
      <c r="UD118" s="14" t="e">
        <f t="shared" si="1101"/>
        <v>#VALUE!</v>
      </c>
      <c r="UE118" s="14" t="e">
        <f t="shared" si="1102"/>
        <v>#VALUE!</v>
      </c>
      <c r="UF118" s="14" t="e">
        <f t="shared" si="1103"/>
        <v>#VALUE!</v>
      </c>
      <c r="UH118" s="2">
        <f>IF($C$4-$R118&gt;'Graph Creator'!$E$2*'Graph Creator'!$D$13*12,0,1)</f>
        <v>1</v>
      </c>
      <c r="UJ118" s="2" t="e">
        <f t="shared" si="1262"/>
        <v>#VALUE!</v>
      </c>
      <c r="UK118" s="2" t="e">
        <f t="shared" si="1104"/>
        <v>#VALUE!</v>
      </c>
      <c r="UL118" s="2" t="e">
        <f t="shared" si="1105"/>
        <v>#VALUE!</v>
      </c>
      <c r="UM118" s="2" t="e">
        <f t="shared" si="1106"/>
        <v>#VALUE!</v>
      </c>
      <c r="UN118" s="2" t="e">
        <f t="shared" si="1107"/>
        <v>#VALUE!</v>
      </c>
      <c r="UO118" s="2" t="e">
        <f t="shared" si="1108"/>
        <v>#VALUE!</v>
      </c>
      <c r="UP118" s="2" t="e">
        <f t="shared" si="1109"/>
        <v>#VALUE!</v>
      </c>
      <c r="UQ118" s="2" t="e">
        <f t="shared" si="1110"/>
        <v>#VALUE!</v>
      </c>
      <c r="UR118" s="2" t="e">
        <f t="shared" si="1111"/>
        <v>#VALUE!</v>
      </c>
      <c r="US118" s="2" t="e">
        <f t="shared" si="1112"/>
        <v>#VALUE!</v>
      </c>
      <c r="UT118" s="2" t="e">
        <f t="shared" si="1113"/>
        <v>#VALUE!</v>
      </c>
      <c r="UU118" s="2" t="e">
        <f t="shared" si="1114"/>
        <v>#VALUE!</v>
      </c>
      <c r="UV118" s="2" t="e">
        <f t="shared" si="1115"/>
        <v>#VALUE!</v>
      </c>
      <c r="UW118" s="2" t="e">
        <f t="shared" si="1116"/>
        <v>#VALUE!</v>
      </c>
      <c r="UX118" s="2" t="e">
        <f t="shared" si="1117"/>
        <v>#VALUE!</v>
      </c>
      <c r="UY118" s="2" t="e">
        <f t="shared" si="1118"/>
        <v>#VALUE!</v>
      </c>
      <c r="UZ118" s="2" t="e">
        <f t="shared" si="1119"/>
        <v>#VALUE!</v>
      </c>
      <c r="VA118" s="2" t="e">
        <f t="shared" si="1120"/>
        <v>#VALUE!</v>
      </c>
      <c r="VB118" s="2" t="e">
        <f t="shared" si="1121"/>
        <v>#VALUE!</v>
      </c>
      <c r="VC118" s="2" t="e">
        <f t="shared" si="1122"/>
        <v>#VALUE!</v>
      </c>
      <c r="VD118" s="2" t="e">
        <f t="shared" si="1123"/>
        <v>#VALUE!</v>
      </c>
      <c r="VE118" s="2" t="e">
        <f t="shared" si="1124"/>
        <v>#VALUE!</v>
      </c>
      <c r="VF118" s="2" t="e">
        <f t="shared" si="1125"/>
        <v>#VALUE!</v>
      </c>
      <c r="VG118" s="2" t="e">
        <f t="shared" si="1126"/>
        <v>#VALUE!</v>
      </c>
      <c r="VH118" s="2" t="e">
        <f t="shared" si="1127"/>
        <v>#VALUE!</v>
      </c>
      <c r="VI118" s="2" t="e">
        <f t="shared" si="1128"/>
        <v>#VALUE!</v>
      </c>
      <c r="VJ118" s="2" t="e">
        <f t="shared" si="1129"/>
        <v>#VALUE!</v>
      </c>
      <c r="VK118" s="2" t="e">
        <f t="shared" si="1130"/>
        <v>#VALUE!</v>
      </c>
      <c r="VL118" s="2" t="e">
        <f t="shared" si="1131"/>
        <v>#VALUE!</v>
      </c>
      <c r="VM118" s="2" t="e">
        <f t="shared" si="1132"/>
        <v>#VALUE!</v>
      </c>
      <c r="VN118" s="2" t="e">
        <f t="shared" si="1133"/>
        <v>#VALUE!</v>
      </c>
      <c r="VO118" s="2" t="e">
        <f t="shared" si="1134"/>
        <v>#VALUE!</v>
      </c>
      <c r="VP118" s="2" t="e">
        <f t="shared" si="1135"/>
        <v>#VALUE!</v>
      </c>
      <c r="VQ118" s="2" t="e">
        <f t="shared" si="1136"/>
        <v>#VALUE!</v>
      </c>
      <c r="VR118" s="2" t="e">
        <f t="shared" si="1137"/>
        <v>#VALUE!</v>
      </c>
      <c r="VS118" s="2" t="e">
        <f t="shared" si="1138"/>
        <v>#VALUE!</v>
      </c>
      <c r="VT118" s="98">
        <f t="shared" si="1263"/>
        <v>0</v>
      </c>
      <c r="VU118" s="98">
        <f t="shared" si="1139"/>
        <v>0</v>
      </c>
      <c r="VV118" s="98">
        <f t="shared" si="1140"/>
        <v>0</v>
      </c>
      <c r="VW118" s="98">
        <f t="shared" si="1141"/>
        <v>0</v>
      </c>
      <c r="VX118" s="98">
        <f t="shared" si="1142"/>
        <v>0</v>
      </c>
      <c r="VY118" s="98">
        <f t="shared" si="1143"/>
        <v>0</v>
      </c>
      <c r="VZ118" s="98">
        <f t="shared" si="1144"/>
        <v>0</v>
      </c>
      <c r="WA118" s="98">
        <f t="shared" si="1145"/>
        <v>0</v>
      </c>
      <c r="WB118" s="98">
        <f t="shared" si="1146"/>
        <v>0</v>
      </c>
      <c r="WC118" s="98">
        <f t="shared" si="1147"/>
        <v>0</v>
      </c>
      <c r="WD118" s="98">
        <f t="shared" si="1148"/>
        <v>0</v>
      </c>
      <c r="WE118" s="98">
        <f t="shared" si="1149"/>
        <v>0</v>
      </c>
      <c r="WF118" s="98">
        <f t="shared" si="1150"/>
        <v>0</v>
      </c>
      <c r="WG118" s="98">
        <f t="shared" si="1151"/>
        <v>0</v>
      </c>
      <c r="WH118" s="98">
        <f t="shared" si="1152"/>
        <v>0</v>
      </c>
      <c r="WI118" s="98">
        <f t="shared" si="1153"/>
        <v>0</v>
      </c>
      <c r="WJ118" s="98">
        <f t="shared" si="1154"/>
        <v>0</v>
      </c>
      <c r="WK118" s="98">
        <f t="shared" si="1155"/>
        <v>0</v>
      </c>
      <c r="WL118" s="98">
        <f t="shared" si="1156"/>
        <v>0</v>
      </c>
      <c r="WM118" s="98">
        <f t="shared" si="1157"/>
        <v>0</v>
      </c>
      <c r="WN118" s="98">
        <f t="shared" si="1158"/>
        <v>0</v>
      </c>
      <c r="WO118" s="98">
        <f t="shared" si="1159"/>
        <v>0</v>
      </c>
      <c r="WP118" s="98">
        <f t="shared" si="1160"/>
        <v>0</v>
      </c>
      <c r="WQ118" s="98">
        <f t="shared" si="1161"/>
        <v>0</v>
      </c>
      <c r="WR118" s="98">
        <f>IFERROR(INDEX('Score Calculation'!$D$38:$D$41,MATCH('Detalle de Cuentas'!VT118,'Score Calculation'!$C$38:$C$41,1)),0)</f>
        <v>4</v>
      </c>
      <c r="WS118" s="98">
        <f>IFERROR(INDEX('Score Calculation'!$D$38:$D$41,MATCH('Detalle de Cuentas'!VU118,'Score Calculation'!$C$38:$C$41,1)),0)</f>
        <v>4</v>
      </c>
      <c r="WT118" s="98">
        <f>IFERROR(INDEX('Score Calculation'!$D$38:$D$41,MATCH('Detalle de Cuentas'!VV118,'Score Calculation'!$C$38:$C$41,1)),0)</f>
        <v>4</v>
      </c>
      <c r="WU118" s="98">
        <f>IFERROR(INDEX('Score Calculation'!$D$38:$D$41,MATCH('Detalle de Cuentas'!VW118,'Score Calculation'!$C$38:$C$41,1)),0)</f>
        <v>4</v>
      </c>
      <c r="WV118" s="98">
        <f>IFERROR(INDEX('Score Calculation'!$D$38:$D$41,MATCH('Detalle de Cuentas'!VX118,'Score Calculation'!$C$38:$C$41,1)),0)</f>
        <v>4</v>
      </c>
      <c r="WW118" s="98">
        <f>IFERROR(INDEX('Score Calculation'!$D$38:$D$41,MATCH('Detalle de Cuentas'!VY118,'Score Calculation'!$C$38:$C$41,1)),0)</f>
        <v>4</v>
      </c>
      <c r="WX118" s="98">
        <f>IFERROR(INDEX('Score Calculation'!$D$38:$D$41,MATCH('Detalle de Cuentas'!VZ118,'Score Calculation'!$C$38:$C$41,1)),0)</f>
        <v>4</v>
      </c>
      <c r="WY118" s="98">
        <f>IFERROR(INDEX('Score Calculation'!$D$38:$D$41,MATCH('Detalle de Cuentas'!WA118,'Score Calculation'!$C$38:$C$41,1)),0)</f>
        <v>4</v>
      </c>
      <c r="WZ118" s="98">
        <f>IFERROR(INDEX('Score Calculation'!$D$38:$D$41,MATCH('Detalle de Cuentas'!WB118,'Score Calculation'!$C$38:$C$41,1)),0)</f>
        <v>4</v>
      </c>
      <c r="XA118" s="98">
        <f>IFERROR(INDEX('Score Calculation'!$D$38:$D$41,MATCH('Detalle de Cuentas'!WC118,'Score Calculation'!$C$38:$C$41,1)),0)</f>
        <v>4</v>
      </c>
      <c r="XB118" s="98">
        <f>IFERROR(INDEX('Score Calculation'!$D$38:$D$41,MATCH('Detalle de Cuentas'!WD118,'Score Calculation'!$C$38:$C$41,1)),0)</f>
        <v>4</v>
      </c>
      <c r="XC118" s="98">
        <f>IFERROR(INDEX('Score Calculation'!$D$38:$D$41,MATCH('Detalle de Cuentas'!WE118,'Score Calculation'!$C$38:$C$41,1)),0)</f>
        <v>4</v>
      </c>
      <c r="XD118" s="98">
        <f>IFERROR(INDEX('Score Calculation'!$D$38:$D$41,MATCH('Detalle de Cuentas'!WF118,'Score Calculation'!$C$38:$C$41,1)),0)</f>
        <v>4</v>
      </c>
      <c r="XE118" s="98">
        <f>IFERROR(INDEX('Score Calculation'!$D$38:$D$41,MATCH('Detalle de Cuentas'!WG118,'Score Calculation'!$C$38:$C$41,1)),0)</f>
        <v>4</v>
      </c>
      <c r="XF118" s="98">
        <f>IFERROR(INDEX('Score Calculation'!$D$38:$D$41,MATCH('Detalle de Cuentas'!WH118,'Score Calculation'!$C$38:$C$41,1)),0)</f>
        <v>4</v>
      </c>
      <c r="XG118" s="98">
        <f>IFERROR(INDEX('Score Calculation'!$D$38:$D$41,MATCH('Detalle de Cuentas'!WI118,'Score Calculation'!$C$38:$C$41,1)),0)</f>
        <v>4</v>
      </c>
      <c r="XH118" s="98">
        <f>IFERROR(INDEX('Score Calculation'!$D$38:$D$41,MATCH('Detalle de Cuentas'!WJ118,'Score Calculation'!$C$38:$C$41,1)),0)</f>
        <v>4</v>
      </c>
      <c r="XI118" s="98">
        <f>IFERROR(INDEX('Score Calculation'!$D$38:$D$41,MATCH('Detalle de Cuentas'!WK118,'Score Calculation'!$C$38:$C$41,1)),0)</f>
        <v>4</v>
      </c>
      <c r="XJ118" s="98">
        <f>IFERROR(INDEX('Score Calculation'!$D$38:$D$41,MATCH('Detalle de Cuentas'!WL118,'Score Calculation'!$C$38:$C$41,1)),0)</f>
        <v>4</v>
      </c>
      <c r="XK118" s="98">
        <f>IFERROR(INDEX('Score Calculation'!$D$38:$D$41,MATCH('Detalle de Cuentas'!WM118,'Score Calculation'!$C$38:$C$41,1)),0)</f>
        <v>4</v>
      </c>
      <c r="XL118" s="98">
        <f>IFERROR(INDEX('Score Calculation'!$D$38:$D$41,MATCH('Detalle de Cuentas'!WN118,'Score Calculation'!$C$38:$C$41,1)),0)</f>
        <v>4</v>
      </c>
      <c r="XM118" s="98">
        <f>IFERROR(INDEX('Score Calculation'!$D$38:$D$41,MATCH('Detalle de Cuentas'!WO118,'Score Calculation'!$C$38:$C$41,1)),0)</f>
        <v>4</v>
      </c>
      <c r="XN118" s="98">
        <f>IFERROR(INDEX('Score Calculation'!$D$38:$D$41,MATCH('Detalle de Cuentas'!WP118,'Score Calculation'!$C$38:$C$41,1)),0)</f>
        <v>4</v>
      </c>
      <c r="XO118" s="98">
        <f>IFERROR(INDEX('Score Calculation'!$D$38:$D$41,MATCH('Detalle de Cuentas'!WQ118,'Score Calculation'!$C$38:$C$41,1)),0)</f>
        <v>4</v>
      </c>
      <c r="XP118" s="98">
        <f>IFERROR(INDEX('Score Calculation'!$D$24:$D$31,MATCH('Detalle de Cuentas'!NF118,'Score Calculation'!$C$24:$C$31,1)),0)</f>
        <v>1</v>
      </c>
      <c r="XQ118" s="98">
        <f>IFERROR(INDEX('Score Calculation'!$D$24:$D$31,MATCH('Detalle de Cuentas'!NG118,'Score Calculation'!$C$24:$C$31,1)),0)</f>
        <v>1</v>
      </c>
      <c r="XR118" s="98">
        <f>IFERROR(INDEX('Score Calculation'!$D$24:$D$31,MATCH('Detalle de Cuentas'!NH118,'Score Calculation'!$C$24:$C$31,1)),0)</f>
        <v>1</v>
      </c>
      <c r="XS118" s="98">
        <f>IFERROR(INDEX('Score Calculation'!$D$24:$D$31,MATCH('Detalle de Cuentas'!NI118,'Score Calculation'!$C$24:$C$31,1)),0)</f>
        <v>1</v>
      </c>
      <c r="XT118" s="98">
        <f>IFERROR(INDEX('Score Calculation'!$D$24:$D$31,MATCH('Detalle de Cuentas'!NJ118,'Score Calculation'!$C$24:$C$31,1)),0)</f>
        <v>1</v>
      </c>
      <c r="XU118" s="98">
        <f>IFERROR(INDEX('Score Calculation'!$D$24:$D$31,MATCH('Detalle de Cuentas'!NK118,'Score Calculation'!$C$24:$C$31,1)),0)</f>
        <v>1</v>
      </c>
      <c r="XV118" s="98">
        <f>IFERROR(INDEX('Score Calculation'!$D$24:$D$31,MATCH('Detalle de Cuentas'!NL118,'Score Calculation'!$C$24:$C$31,1)),0)</f>
        <v>1</v>
      </c>
      <c r="XW118" s="98">
        <f>IFERROR(INDEX('Score Calculation'!$D$24:$D$31,MATCH('Detalle de Cuentas'!NM118,'Score Calculation'!$C$24:$C$31,1)),0)</f>
        <v>1</v>
      </c>
      <c r="XX118" s="98">
        <f>IFERROR(INDEX('Score Calculation'!$D$24:$D$31,MATCH('Detalle de Cuentas'!NN118,'Score Calculation'!$C$24:$C$31,1)),0)</f>
        <v>1</v>
      </c>
      <c r="XY118" s="98">
        <f>IFERROR(INDEX('Score Calculation'!$D$24:$D$31,MATCH('Detalle de Cuentas'!NO118,'Score Calculation'!$C$24:$C$31,1)),0)</f>
        <v>1</v>
      </c>
      <c r="XZ118" s="98">
        <f>IFERROR(INDEX('Score Calculation'!$D$24:$D$31,MATCH('Detalle de Cuentas'!NP118,'Score Calculation'!$C$24:$C$31,1)),0)</f>
        <v>1</v>
      </c>
      <c r="YA118" s="98">
        <f>IFERROR(INDEX('Score Calculation'!$D$24:$D$31,MATCH('Detalle de Cuentas'!NQ118,'Score Calculation'!$C$24:$C$31,1)),0)</f>
        <v>1</v>
      </c>
      <c r="YB118" s="98">
        <f>IFERROR(INDEX('Score Calculation'!$D$24:$D$31,MATCH('Detalle de Cuentas'!NR118,'Score Calculation'!$C$24:$C$31,1)),0)</f>
        <v>1</v>
      </c>
      <c r="YC118" s="98">
        <f>IFERROR(INDEX('Score Calculation'!$D$24:$D$31,MATCH('Detalle de Cuentas'!NS118,'Score Calculation'!$C$24:$C$31,1)),0)</f>
        <v>1</v>
      </c>
      <c r="YD118" s="98">
        <f>IFERROR(INDEX('Score Calculation'!$D$24:$D$31,MATCH('Detalle de Cuentas'!NT118,'Score Calculation'!$C$24:$C$31,1)),0)</f>
        <v>1</v>
      </c>
      <c r="YE118" s="98">
        <f>IFERROR(INDEX('Score Calculation'!$D$24:$D$31,MATCH('Detalle de Cuentas'!NU118,'Score Calculation'!$C$24:$C$31,1)),0)</f>
        <v>1</v>
      </c>
      <c r="YF118" s="98">
        <f>IFERROR(INDEX('Score Calculation'!$D$24:$D$31,MATCH('Detalle de Cuentas'!NV118,'Score Calculation'!$C$24:$C$31,1)),0)</f>
        <v>1</v>
      </c>
      <c r="YG118" s="98">
        <f>IFERROR(INDEX('Score Calculation'!$D$24:$D$31,MATCH('Detalle de Cuentas'!NW118,'Score Calculation'!$C$24:$C$31,1)),0)</f>
        <v>1</v>
      </c>
      <c r="YH118" s="98">
        <f>IFERROR(INDEX('Score Calculation'!$D$24:$D$31,MATCH('Detalle de Cuentas'!NX118,'Score Calculation'!$C$24:$C$31,1)),0)</f>
        <v>1</v>
      </c>
      <c r="YI118" s="98">
        <f>IFERROR(INDEX('Score Calculation'!$D$24:$D$31,MATCH('Detalle de Cuentas'!NY118,'Score Calculation'!$C$24:$C$31,1)),0)</f>
        <v>1</v>
      </c>
      <c r="YJ118" s="98">
        <f>IFERROR(INDEX('Score Calculation'!$D$24:$D$31,MATCH('Detalle de Cuentas'!NZ118,'Score Calculation'!$C$24:$C$31,1)),0)</f>
        <v>1</v>
      </c>
      <c r="YK118" s="98">
        <f>IFERROR(INDEX('Score Calculation'!$D$24:$D$31,MATCH('Detalle de Cuentas'!OA118,'Score Calculation'!$C$24:$C$31,1)),0)</f>
        <v>1</v>
      </c>
      <c r="YL118" s="98">
        <f>IFERROR(INDEX('Score Calculation'!$D$24:$D$31,MATCH('Detalle de Cuentas'!OB118,'Score Calculation'!$C$24:$C$31,1)),0)</f>
        <v>1</v>
      </c>
      <c r="YM118" s="98">
        <f>IFERROR(INDEX('Score Calculation'!$D$24:$D$31,MATCH('Detalle de Cuentas'!OC118,'Score Calculation'!$C$24:$C$31,1)),0)</f>
        <v>1</v>
      </c>
      <c r="YN118" s="98">
        <f t="shared" si="1264"/>
        <v>0</v>
      </c>
      <c r="YO118" s="98">
        <f>IF(LEFT(TRIM($D118),15)="GRUPO SOLIDARIO",$L118*'Score Calculation'!$H$5,IF(TRIM('Detalle de Cuentas'!$C118)="Semanal",'Detalle de Cuentas'!$L118*'Score Calculation'!$H$6,'Detalle de Cuentas'!$L118))</f>
        <v>0</v>
      </c>
      <c r="YP118" s="99">
        <f>IFERROR(INDEX('Score Calculation'!$D$54:$D$60,MATCH($YO118,'Score Calculation'!$C$54:$C$60,1)),1)</f>
        <v>0.2</v>
      </c>
      <c r="YQ118" s="99">
        <f>IFERROR(INDEX('Score Calculation'!$D$65:$D$123,MATCH(LEFT(TRIM('Detalle de Cuentas'!$F118),20),'Score Calculation'!$F$65:$F$123,0)),1)</f>
        <v>1</v>
      </c>
      <c r="YR118" s="99">
        <f>IFERROR(INDEX('Score Calculation'!$D$46:$D$49,MATCH('Detalle de Cuentas'!$YN118,'Score Calculation'!$C$46:$C$49,1)),1)</f>
        <v>4</v>
      </c>
      <c r="YS118" s="99">
        <f t="shared" si="1265"/>
        <v>0</v>
      </c>
      <c r="YT118" s="99">
        <f t="shared" si="1266"/>
        <v>0</v>
      </c>
      <c r="YU118" s="98" t="str">
        <f t="shared" si="1267"/>
        <v/>
      </c>
      <c r="YV118" s="109">
        <f t="shared" si="1268"/>
        <v>1</v>
      </c>
      <c r="YW118" s="109">
        <f>IFERROR(INDEX('Score Calculation'!$D$187:$D$245,MATCH(LEFT(TRIM('Detalle de Cuentas'!$F118),20),'Score Calculation'!$F$187:$F$245,0)),1)</f>
        <v>1</v>
      </c>
      <c r="YX118" s="109">
        <f>IFERROR(IF($E118="HIPOTECA",-PMT('Score Calculation'!$H$266/(360/$J118),$G118,$YO118)*(30/$J118),-PMT('Score Calculation'!$H$267/(360/$J118),$G118,$YO118)*(30/$J118)),0)</f>
        <v>0</v>
      </c>
      <c r="YY118" s="109">
        <f t="shared" si="1312"/>
        <v>0</v>
      </c>
      <c r="YZ118" s="109">
        <f t="shared" si="1312"/>
        <v>0</v>
      </c>
      <c r="ZA118" s="109">
        <f t="shared" si="1312"/>
        <v>0</v>
      </c>
      <c r="ZB118" s="109">
        <f t="shared" si="1312"/>
        <v>0</v>
      </c>
      <c r="ZC118" s="109">
        <f t="shared" si="1312"/>
        <v>0</v>
      </c>
      <c r="ZD118" s="109">
        <f t="shared" si="1309"/>
        <v>0</v>
      </c>
      <c r="ZE118" s="109">
        <f t="shared" si="1309"/>
        <v>0</v>
      </c>
      <c r="ZF118" s="109">
        <f t="shared" si="1309"/>
        <v>0</v>
      </c>
      <c r="ZG118" s="109">
        <f t="shared" si="1309"/>
        <v>0</v>
      </c>
      <c r="ZH118" s="109">
        <f t="shared" si="1309"/>
        <v>0</v>
      </c>
      <c r="ZI118" s="109">
        <f t="shared" si="1269"/>
        <v>0</v>
      </c>
    </row>
    <row r="119" spans="2:685" x14ac:dyDescent="0.2">
      <c r="B119" s="41">
        <v>103</v>
      </c>
      <c r="C119" s="42"/>
      <c r="D119" s="42"/>
      <c r="E119" s="42"/>
      <c r="F119" s="42"/>
      <c r="G119" s="42"/>
      <c r="H119" s="42"/>
      <c r="I119" s="29"/>
      <c r="J119" s="6" t="str">
        <f t="shared" si="1333"/>
        <v/>
      </c>
      <c r="K119" s="43"/>
      <c r="L119" s="43"/>
      <c r="M119" s="43"/>
      <c r="N119" s="43"/>
      <c r="O119" s="43"/>
      <c r="P119" s="44" t="str">
        <f t="shared" si="1162"/>
        <v/>
      </c>
      <c r="Q119" s="26"/>
      <c r="R119" s="26"/>
      <c r="S119" s="26"/>
      <c r="T119" s="26"/>
      <c r="U119" s="29"/>
      <c r="V119" s="43"/>
      <c r="W119" s="26"/>
      <c r="X119" s="29"/>
      <c r="Y119" s="6">
        <f>IF('Detalle de Cuentas'!$C$4-$R119&gt;'Graph Creator'!$E$2*'Graph Creator'!$D$13*12,0,1)</f>
        <v>1</v>
      </c>
      <c r="Z119" s="45">
        <f t="shared" si="1334"/>
        <v>0</v>
      </c>
      <c r="AA119" s="2" t="e">
        <f t="shared" si="1163"/>
        <v>#VALUE!</v>
      </c>
      <c r="AB119" s="2" t="e">
        <f t="shared" si="1164"/>
        <v>#VALUE!</v>
      </c>
      <c r="AC119" s="2" t="e">
        <f t="shared" si="1165"/>
        <v>#VALUE!</v>
      </c>
      <c r="AD119" s="2" t="e">
        <f t="shared" si="1166"/>
        <v>#VALUE!</v>
      </c>
      <c r="AE119" s="2" t="e">
        <f t="shared" si="1167"/>
        <v>#VALUE!</v>
      </c>
      <c r="AF119" s="2" t="e">
        <f t="shared" si="1168"/>
        <v>#VALUE!</v>
      </c>
      <c r="AG119" s="2">
        <f t="shared" si="1169"/>
        <v>0</v>
      </c>
      <c r="AH119" s="2">
        <f t="shared" si="1170"/>
        <v>0</v>
      </c>
      <c r="AI119" s="2" t="str">
        <f t="shared" si="1171"/>
        <v/>
      </c>
      <c r="AJ119" s="2" t="str">
        <f t="shared" ref="AJ119:BE119" si="1564">IFERROR(SEARCH(".",$I119,AI119+1),"")</f>
        <v/>
      </c>
      <c r="AK119" s="2" t="str">
        <f t="shared" si="1564"/>
        <v/>
      </c>
      <c r="AL119" s="2" t="str">
        <f t="shared" si="1564"/>
        <v/>
      </c>
      <c r="AM119" s="2" t="str">
        <f t="shared" si="1564"/>
        <v/>
      </c>
      <c r="AN119" s="2" t="str">
        <f t="shared" si="1564"/>
        <v/>
      </c>
      <c r="AO119" s="2" t="str">
        <f t="shared" si="1564"/>
        <v/>
      </c>
      <c r="AP119" s="2" t="str">
        <f t="shared" si="1564"/>
        <v/>
      </c>
      <c r="AQ119" s="2" t="str">
        <f t="shared" si="1564"/>
        <v/>
      </c>
      <c r="AR119" s="2" t="str">
        <f t="shared" si="1564"/>
        <v/>
      </c>
      <c r="AS119" s="2" t="str">
        <f t="shared" si="1564"/>
        <v/>
      </c>
      <c r="AT119" s="2" t="str">
        <f t="shared" si="1564"/>
        <v/>
      </c>
      <c r="AU119" s="2" t="str">
        <f t="shared" si="1564"/>
        <v/>
      </c>
      <c r="AV119" s="2" t="str">
        <f t="shared" si="1564"/>
        <v/>
      </c>
      <c r="AW119" s="2" t="str">
        <f t="shared" si="1564"/>
        <v/>
      </c>
      <c r="AX119" s="2" t="str">
        <f t="shared" si="1564"/>
        <v/>
      </c>
      <c r="AY119" s="2" t="str">
        <f t="shared" si="1564"/>
        <v/>
      </c>
      <c r="AZ119" s="2" t="str">
        <f t="shared" si="1564"/>
        <v/>
      </c>
      <c r="BA119" s="2" t="str">
        <f t="shared" si="1564"/>
        <v/>
      </c>
      <c r="BB119" s="2" t="str">
        <f t="shared" si="1564"/>
        <v/>
      </c>
      <c r="BC119" s="2" t="str">
        <f t="shared" si="1564"/>
        <v/>
      </c>
      <c r="BD119" s="2" t="str">
        <f t="shared" si="1564"/>
        <v/>
      </c>
      <c r="BE119" s="2" t="str">
        <f t="shared" si="1564"/>
        <v/>
      </c>
      <c r="BF119" s="2" t="str">
        <f t="shared" si="1173"/>
        <v/>
      </c>
      <c r="BG119" s="2" t="str">
        <f t="shared" si="817"/>
        <v/>
      </c>
      <c r="BH119" s="2" t="str">
        <f t="shared" si="818"/>
        <v/>
      </c>
      <c r="BI119" s="2" t="str">
        <f t="shared" si="819"/>
        <v/>
      </c>
      <c r="BJ119" s="2" t="str">
        <f t="shared" si="820"/>
        <v/>
      </c>
      <c r="BK119" s="2" t="str">
        <f t="shared" si="821"/>
        <v/>
      </c>
      <c r="BL119" s="2" t="str">
        <f t="shared" si="822"/>
        <v/>
      </c>
      <c r="BM119" s="2" t="str">
        <f t="shared" si="823"/>
        <v/>
      </c>
      <c r="BN119" s="2" t="str">
        <f t="shared" si="824"/>
        <v/>
      </c>
      <c r="BO119" s="2" t="str">
        <f t="shared" si="825"/>
        <v/>
      </c>
      <c r="BP119" s="2" t="str">
        <f t="shared" si="826"/>
        <v/>
      </c>
      <c r="BQ119" s="2" t="str">
        <f t="shared" si="827"/>
        <v/>
      </c>
      <c r="BR119" s="2" t="str">
        <f t="shared" si="828"/>
        <v/>
      </c>
      <c r="BS119" s="2" t="str">
        <f t="shared" si="829"/>
        <v/>
      </c>
      <c r="BT119" s="2" t="str">
        <f t="shared" si="830"/>
        <v/>
      </c>
      <c r="BU119" s="2" t="str">
        <f t="shared" si="831"/>
        <v/>
      </c>
      <c r="BV119" s="2" t="str">
        <f t="shared" si="832"/>
        <v/>
      </c>
      <c r="BW119" s="2" t="str">
        <f t="shared" si="833"/>
        <v/>
      </c>
      <c r="BX119" s="2" t="str">
        <f t="shared" si="834"/>
        <v/>
      </c>
      <c r="BY119" s="2" t="str">
        <f t="shared" si="835"/>
        <v/>
      </c>
      <c r="BZ119" s="2" t="str">
        <f t="shared" si="836"/>
        <v/>
      </c>
      <c r="CA119" s="2" t="str">
        <f t="shared" si="837"/>
        <v/>
      </c>
      <c r="CB119" s="2" t="str">
        <f t="shared" si="838"/>
        <v/>
      </c>
      <c r="CC119" s="2" t="str">
        <f t="shared" si="839"/>
        <v/>
      </c>
      <c r="CD119" s="14">
        <f t="shared" si="1336"/>
        <v>0</v>
      </c>
      <c r="CE119" s="14" t="e">
        <f t="shared" ref="CE119:DA119" si="1565">CD119-$J$17</f>
        <v>#VALUE!</v>
      </c>
      <c r="CF119" s="14" t="e">
        <f t="shared" si="1565"/>
        <v>#VALUE!</v>
      </c>
      <c r="CG119" s="14" t="e">
        <f t="shared" si="1565"/>
        <v>#VALUE!</v>
      </c>
      <c r="CH119" s="14" t="e">
        <f t="shared" si="1565"/>
        <v>#VALUE!</v>
      </c>
      <c r="CI119" s="14" t="e">
        <f t="shared" si="1565"/>
        <v>#VALUE!</v>
      </c>
      <c r="CJ119" s="14" t="e">
        <f t="shared" si="1565"/>
        <v>#VALUE!</v>
      </c>
      <c r="CK119" s="14" t="e">
        <f t="shared" si="1565"/>
        <v>#VALUE!</v>
      </c>
      <c r="CL119" s="14" t="e">
        <f t="shared" si="1565"/>
        <v>#VALUE!</v>
      </c>
      <c r="CM119" s="14" t="e">
        <f t="shared" si="1565"/>
        <v>#VALUE!</v>
      </c>
      <c r="CN119" s="14" t="e">
        <f t="shared" si="1565"/>
        <v>#VALUE!</v>
      </c>
      <c r="CO119" s="14" t="e">
        <f t="shared" si="1565"/>
        <v>#VALUE!</v>
      </c>
      <c r="CP119" s="14" t="e">
        <f t="shared" si="1565"/>
        <v>#VALUE!</v>
      </c>
      <c r="CQ119" s="14" t="e">
        <f t="shared" si="1565"/>
        <v>#VALUE!</v>
      </c>
      <c r="CR119" s="14" t="e">
        <f t="shared" si="1565"/>
        <v>#VALUE!</v>
      </c>
      <c r="CS119" s="14" t="e">
        <f t="shared" si="1565"/>
        <v>#VALUE!</v>
      </c>
      <c r="CT119" s="14" t="e">
        <f t="shared" si="1565"/>
        <v>#VALUE!</v>
      </c>
      <c r="CU119" s="14" t="e">
        <f t="shared" si="1565"/>
        <v>#VALUE!</v>
      </c>
      <c r="CV119" s="14" t="e">
        <f t="shared" si="1565"/>
        <v>#VALUE!</v>
      </c>
      <c r="CW119" s="14" t="e">
        <f t="shared" si="1565"/>
        <v>#VALUE!</v>
      </c>
      <c r="CX119" s="14" t="e">
        <f t="shared" si="1565"/>
        <v>#VALUE!</v>
      </c>
      <c r="CY119" s="14" t="e">
        <f t="shared" si="1565"/>
        <v>#VALUE!</v>
      </c>
      <c r="CZ119" s="14" t="e">
        <f t="shared" si="1565"/>
        <v>#VALUE!</v>
      </c>
      <c r="DA119" s="14" t="e">
        <f t="shared" si="1565"/>
        <v>#VALUE!</v>
      </c>
      <c r="DB119" s="2">
        <f t="shared" si="1175"/>
        <v>0</v>
      </c>
      <c r="DC119" s="2">
        <f t="shared" si="1176"/>
        <v>0</v>
      </c>
      <c r="DD119" s="2">
        <f t="shared" si="1177"/>
        <v>0</v>
      </c>
      <c r="DE119" s="2">
        <f t="shared" si="1178"/>
        <v>0</v>
      </c>
      <c r="DF119" s="2">
        <f t="shared" si="1179"/>
        <v>0</v>
      </c>
      <c r="DG119" s="2">
        <f t="shared" si="1180"/>
        <v>0</v>
      </c>
      <c r="DH119" s="2">
        <f t="shared" si="1181"/>
        <v>0</v>
      </c>
      <c r="DI119" s="2">
        <f t="shared" si="1182"/>
        <v>0</v>
      </c>
      <c r="DJ119" s="2">
        <f t="shared" si="1183"/>
        <v>0</v>
      </c>
      <c r="DK119" s="2">
        <f t="shared" si="1184"/>
        <v>0</v>
      </c>
      <c r="DL119" s="2">
        <f t="shared" si="1185"/>
        <v>0</v>
      </c>
      <c r="DM119" s="2">
        <f t="shared" si="1186"/>
        <v>0</v>
      </c>
      <c r="DN119" s="2">
        <f t="shared" si="1187"/>
        <v>0</v>
      </c>
      <c r="DO119" s="2">
        <f t="shared" si="1188"/>
        <v>0</v>
      </c>
      <c r="DP119" s="2">
        <f t="shared" si="1189"/>
        <v>0</v>
      </c>
      <c r="DQ119" s="2">
        <f t="shared" si="1190"/>
        <v>0</v>
      </c>
      <c r="DR119" s="2">
        <f t="shared" si="1191"/>
        <v>0</v>
      </c>
      <c r="DS119" s="2">
        <f t="shared" si="1192"/>
        <v>0</v>
      </c>
      <c r="DT119" s="2">
        <f t="shared" si="1193"/>
        <v>0</v>
      </c>
      <c r="DU119" s="2">
        <f t="shared" si="1194"/>
        <v>0</v>
      </c>
      <c r="DV119" s="2">
        <f t="shared" si="1195"/>
        <v>0</v>
      </c>
      <c r="DW119" s="2">
        <f t="shared" si="1196"/>
        <v>0</v>
      </c>
      <c r="DX119" s="2">
        <f t="shared" si="1197"/>
        <v>0</v>
      </c>
      <c r="DY119" s="2">
        <f t="shared" si="1198"/>
        <v>0</v>
      </c>
      <c r="DZ119" s="2">
        <f t="shared" si="1199"/>
        <v>0</v>
      </c>
      <c r="EA119" s="2">
        <f t="shared" si="1200"/>
        <v>0</v>
      </c>
      <c r="EB119" s="2">
        <f t="shared" si="1201"/>
        <v>0</v>
      </c>
      <c r="EC119" s="2">
        <f t="shared" si="1202"/>
        <v>0</v>
      </c>
      <c r="ED119" s="2">
        <f t="shared" si="1203"/>
        <v>0</v>
      </c>
      <c r="EE119" s="2">
        <f t="shared" si="1204"/>
        <v>0</v>
      </c>
      <c r="EF119" s="2">
        <f t="shared" si="1205"/>
        <v>0</v>
      </c>
      <c r="EG119" s="2">
        <f t="shared" si="1206"/>
        <v>0</v>
      </c>
      <c r="EH119" s="2">
        <f t="shared" si="1207"/>
        <v>0</v>
      </c>
      <c r="EI119" s="2">
        <f t="shared" si="1208"/>
        <v>0</v>
      </c>
      <c r="EJ119" s="2">
        <f t="shared" si="1209"/>
        <v>0</v>
      </c>
      <c r="EK119" s="2">
        <f t="shared" si="1210"/>
        <v>0</v>
      </c>
      <c r="EL119" s="2">
        <f t="shared" si="1211"/>
        <v>0</v>
      </c>
      <c r="EM119" s="2">
        <f t="shared" si="1212"/>
        <v>0</v>
      </c>
      <c r="EN119" s="2">
        <f t="shared" si="1213"/>
        <v>0</v>
      </c>
      <c r="EO119" s="2">
        <f t="shared" si="1214"/>
        <v>0</v>
      </c>
      <c r="EP119" s="2">
        <f t="shared" si="1215"/>
        <v>0</v>
      </c>
      <c r="EQ119" s="2">
        <f t="shared" si="1216"/>
        <v>0</v>
      </c>
      <c r="ER119" s="2">
        <f t="shared" si="1217"/>
        <v>0</v>
      </c>
      <c r="ES119" s="2">
        <f t="shared" si="1218"/>
        <v>0</v>
      </c>
      <c r="ET119" s="2">
        <f t="shared" si="1219"/>
        <v>0</v>
      </c>
      <c r="EU119" s="2">
        <f t="shared" si="1220"/>
        <v>0</v>
      </c>
      <c r="EV119" s="2">
        <f t="shared" si="1221"/>
        <v>0</v>
      </c>
      <c r="EW119" s="2">
        <f t="shared" si="1222"/>
        <v>0</v>
      </c>
      <c r="EX119" s="2">
        <f t="shared" si="1338"/>
        <v>1</v>
      </c>
      <c r="EY119" s="2" t="e">
        <f t="shared" si="1339"/>
        <v>#VALUE!</v>
      </c>
      <c r="EZ119" s="2" t="e">
        <f t="shared" si="1340"/>
        <v>#VALUE!</v>
      </c>
      <c r="FA119" s="2" t="e">
        <f t="shared" si="1341"/>
        <v>#VALUE!</v>
      </c>
      <c r="FB119" s="2" t="e">
        <f t="shared" si="1342"/>
        <v>#VALUE!</v>
      </c>
      <c r="FC119" s="2" t="e">
        <f t="shared" si="1343"/>
        <v>#VALUE!</v>
      </c>
      <c r="FD119" s="2" t="e">
        <f t="shared" si="1344"/>
        <v>#VALUE!</v>
      </c>
      <c r="FE119" s="2" t="e">
        <f t="shared" si="1345"/>
        <v>#VALUE!</v>
      </c>
      <c r="FF119" s="2" t="e">
        <f t="shared" si="1346"/>
        <v>#VALUE!</v>
      </c>
      <c r="FG119" s="2" t="e">
        <f t="shared" si="1347"/>
        <v>#VALUE!</v>
      </c>
      <c r="FH119" s="2" t="e">
        <f t="shared" si="1348"/>
        <v>#VALUE!</v>
      </c>
      <c r="FI119" s="2" t="e">
        <f t="shared" si="1349"/>
        <v>#VALUE!</v>
      </c>
      <c r="FJ119" s="2" t="e">
        <f t="shared" si="1350"/>
        <v>#VALUE!</v>
      </c>
      <c r="FK119" s="2" t="e">
        <f t="shared" si="1351"/>
        <v>#VALUE!</v>
      </c>
      <c r="FL119" s="2" t="e">
        <f t="shared" si="1352"/>
        <v>#VALUE!</v>
      </c>
      <c r="FM119" s="2" t="e">
        <f t="shared" si="1353"/>
        <v>#VALUE!</v>
      </c>
      <c r="FN119" s="2" t="e">
        <f t="shared" si="1354"/>
        <v>#VALUE!</v>
      </c>
      <c r="FO119" s="2" t="e">
        <f t="shared" si="1355"/>
        <v>#VALUE!</v>
      </c>
      <c r="FP119" s="2" t="e">
        <f t="shared" si="1356"/>
        <v>#VALUE!</v>
      </c>
      <c r="FQ119" s="2" t="e">
        <f t="shared" si="1357"/>
        <v>#VALUE!</v>
      </c>
      <c r="FR119" s="2" t="e">
        <f t="shared" si="1358"/>
        <v>#VALUE!</v>
      </c>
      <c r="FS119" s="2" t="e">
        <f t="shared" si="1359"/>
        <v>#VALUE!</v>
      </c>
      <c r="FT119" s="2" t="e">
        <f t="shared" si="1360"/>
        <v>#VALUE!</v>
      </c>
      <c r="FU119" s="2" t="e">
        <f t="shared" si="1361"/>
        <v>#VALUE!</v>
      </c>
      <c r="FV119" s="2">
        <f t="shared" si="1362"/>
        <v>1</v>
      </c>
      <c r="FW119" s="2" t="e">
        <f t="shared" si="1363"/>
        <v>#VALUE!</v>
      </c>
      <c r="FX119" s="2" t="e">
        <f t="shared" si="1364"/>
        <v>#VALUE!</v>
      </c>
      <c r="FY119" s="2" t="e">
        <f t="shared" si="1365"/>
        <v>#VALUE!</v>
      </c>
      <c r="FZ119" s="2" t="e">
        <f t="shared" si="1366"/>
        <v>#VALUE!</v>
      </c>
      <c r="GA119" s="2" t="e">
        <f t="shared" si="1367"/>
        <v>#VALUE!</v>
      </c>
      <c r="GB119" s="2" t="e">
        <f t="shared" si="1368"/>
        <v>#VALUE!</v>
      </c>
      <c r="GC119" s="2" t="e">
        <f t="shared" si="1369"/>
        <v>#VALUE!</v>
      </c>
      <c r="GD119" s="2" t="e">
        <f t="shared" si="1370"/>
        <v>#VALUE!</v>
      </c>
      <c r="GE119" s="2" t="e">
        <f t="shared" si="1371"/>
        <v>#VALUE!</v>
      </c>
      <c r="GF119" s="2" t="e">
        <f t="shared" si="1372"/>
        <v>#VALUE!</v>
      </c>
      <c r="GG119" s="2" t="e">
        <f t="shared" si="1373"/>
        <v>#VALUE!</v>
      </c>
      <c r="GH119" s="2" t="e">
        <f t="shared" si="1374"/>
        <v>#VALUE!</v>
      </c>
      <c r="GI119" s="2" t="e">
        <f t="shared" si="1375"/>
        <v>#VALUE!</v>
      </c>
      <c r="GJ119" s="2" t="e">
        <f t="shared" si="1376"/>
        <v>#VALUE!</v>
      </c>
      <c r="GK119" s="2" t="e">
        <f t="shared" si="1377"/>
        <v>#VALUE!</v>
      </c>
      <c r="GL119" s="2" t="e">
        <f t="shared" si="1378"/>
        <v>#VALUE!</v>
      </c>
      <c r="GM119" s="2" t="e">
        <f t="shared" si="1379"/>
        <v>#VALUE!</v>
      </c>
      <c r="GN119" s="2" t="e">
        <f t="shared" si="1380"/>
        <v>#VALUE!</v>
      </c>
      <c r="GO119" s="2" t="e">
        <f t="shared" si="1381"/>
        <v>#VALUE!</v>
      </c>
      <c r="GP119" s="2" t="e">
        <f t="shared" si="1382"/>
        <v>#VALUE!</v>
      </c>
      <c r="GQ119" s="2" t="e">
        <f t="shared" si="1383"/>
        <v>#VALUE!</v>
      </c>
      <c r="GR119" s="2" t="e">
        <f t="shared" si="1384"/>
        <v>#VALUE!</v>
      </c>
      <c r="GS119" s="2" t="e">
        <f t="shared" si="1385"/>
        <v>#VALUE!</v>
      </c>
      <c r="GT119" s="2">
        <f t="shared" si="1386"/>
        <v>1</v>
      </c>
      <c r="GU119" s="2" t="e">
        <f t="shared" si="1387"/>
        <v>#VALUE!</v>
      </c>
      <c r="GV119" s="2" t="e">
        <f t="shared" si="1388"/>
        <v>#VALUE!</v>
      </c>
      <c r="GW119" s="2" t="e">
        <f t="shared" si="1389"/>
        <v>#VALUE!</v>
      </c>
      <c r="GX119" s="2" t="e">
        <f t="shared" si="1390"/>
        <v>#VALUE!</v>
      </c>
      <c r="GY119" s="2" t="e">
        <f t="shared" si="1391"/>
        <v>#VALUE!</v>
      </c>
      <c r="GZ119" s="2" t="e">
        <f t="shared" si="1392"/>
        <v>#VALUE!</v>
      </c>
      <c r="HA119" s="2" t="e">
        <f t="shared" si="1393"/>
        <v>#VALUE!</v>
      </c>
      <c r="HB119" s="2" t="e">
        <f t="shared" si="1394"/>
        <v>#VALUE!</v>
      </c>
      <c r="HC119" s="2" t="e">
        <f t="shared" si="1395"/>
        <v>#VALUE!</v>
      </c>
      <c r="HD119" s="2" t="e">
        <f t="shared" si="1396"/>
        <v>#VALUE!</v>
      </c>
      <c r="HE119" s="2" t="e">
        <f t="shared" si="1397"/>
        <v>#VALUE!</v>
      </c>
      <c r="HF119" s="2" t="e">
        <f t="shared" si="1398"/>
        <v>#VALUE!</v>
      </c>
      <c r="HG119" s="2" t="e">
        <f t="shared" si="1399"/>
        <v>#VALUE!</v>
      </c>
      <c r="HH119" s="2" t="e">
        <f t="shared" si="1400"/>
        <v>#VALUE!</v>
      </c>
      <c r="HI119" s="2" t="e">
        <f t="shared" si="1401"/>
        <v>#VALUE!</v>
      </c>
      <c r="HJ119" s="2" t="e">
        <f t="shared" si="1402"/>
        <v>#VALUE!</v>
      </c>
      <c r="HK119" s="2" t="e">
        <f t="shared" si="1403"/>
        <v>#VALUE!</v>
      </c>
      <c r="HL119" s="2" t="e">
        <f t="shared" si="1404"/>
        <v>#VALUE!</v>
      </c>
      <c r="HM119" s="2" t="e">
        <f t="shared" si="1405"/>
        <v>#VALUE!</v>
      </c>
      <c r="HN119" s="2" t="e">
        <f t="shared" si="1406"/>
        <v>#VALUE!</v>
      </c>
      <c r="HO119" s="2" t="e">
        <f t="shared" si="1407"/>
        <v>#VALUE!</v>
      </c>
      <c r="HP119" s="2" t="e">
        <f t="shared" si="1408"/>
        <v>#VALUE!</v>
      </c>
      <c r="HQ119" s="2" t="e">
        <f t="shared" si="1409"/>
        <v>#VALUE!</v>
      </c>
      <c r="HR119" s="2">
        <f t="shared" si="1410"/>
        <v>1</v>
      </c>
      <c r="HS119" s="2" t="e">
        <f t="shared" si="1411"/>
        <v>#VALUE!</v>
      </c>
      <c r="HT119" s="2" t="e">
        <f t="shared" si="1412"/>
        <v>#VALUE!</v>
      </c>
      <c r="HU119" s="2" t="e">
        <f t="shared" si="1413"/>
        <v>#VALUE!</v>
      </c>
      <c r="HV119" s="2" t="e">
        <f t="shared" si="1414"/>
        <v>#VALUE!</v>
      </c>
      <c r="HW119" s="2" t="e">
        <f t="shared" si="1415"/>
        <v>#VALUE!</v>
      </c>
      <c r="HX119" s="2" t="e">
        <f t="shared" si="1416"/>
        <v>#VALUE!</v>
      </c>
      <c r="HY119" s="2" t="e">
        <f t="shared" si="1417"/>
        <v>#VALUE!</v>
      </c>
      <c r="HZ119" s="2" t="e">
        <f t="shared" si="1418"/>
        <v>#VALUE!</v>
      </c>
      <c r="IA119" s="2" t="e">
        <f t="shared" si="1419"/>
        <v>#VALUE!</v>
      </c>
      <c r="IB119" s="2" t="e">
        <f t="shared" si="1420"/>
        <v>#VALUE!</v>
      </c>
      <c r="IC119" s="2" t="e">
        <f t="shared" si="1421"/>
        <v>#VALUE!</v>
      </c>
      <c r="ID119" s="2" t="e">
        <f t="shared" si="1422"/>
        <v>#VALUE!</v>
      </c>
      <c r="IE119" s="2" t="e">
        <f t="shared" si="1423"/>
        <v>#VALUE!</v>
      </c>
      <c r="IF119" s="2" t="e">
        <f t="shared" si="1424"/>
        <v>#VALUE!</v>
      </c>
      <c r="IG119" s="2" t="e">
        <f t="shared" si="1425"/>
        <v>#VALUE!</v>
      </c>
      <c r="IH119" s="2" t="e">
        <f t="shared" si="1426"/>
        <v>#VALUE!</v>
      </c>
      <c r="II119" s="2" t="e">
        <f t="shared" si="1427"/>
        <v>#VALUE!</v>
      </c>
      <c r="IJ119" s="2" t="e">
        <f t="shared" si="1428"/>
        <v>#VALUE!</v>
      </c>
      <c r="IK119" s="2" t="e">
        <f t="shared" si="1429"/>
        <v>#VALUE!</v>
      </c>
      <c r="IL119" s="2" t="e">
        <f t="shared" si="1430"/>
        <v>#VALUE!</v>
      </c>
      <c r="IM119" s="2" t="e">
        <f t="shared" si="1431"/>
        <v>#VALUE!</v>
      </c>
      <c r="IN119" s="2" t="e">
        <f t="shared" si="1432"/>
        <v>#VALUE!</v>
      </c>
      <c r="IO119" s="2" t="e">
        <f t="shared" si="1433"/>
        <v>#VALUE!</v>
      </c>
      <c r="IP119" s="2">
        <f t="shared" si="1434"/>
        <v>0</v>
      </c>
      <c r="IQ119" s="2" t="e">
        <f t="shared" si="1435"/>
        <v>#VALUE!</v>
      </c>
      <c r="IR119" s="2" t="e">
        <f t="shared" si="1436"/>
        <v>#VALUE!</v>
      </c>
      <c r="IS119" s="2" t="e">
        <f t="shared" si="1437"/>
        <v>#VALUE!</v>
      </c>
      <c r="IT119" s="2" t="e">
        <f t="shared" si="1438"/>
        <v>#VALUE!</v>
      </c>
      <c r="IU119" s="2" t="e">
        <f t="shared" si="1439"/>
        <v>#VALUE!</v>
      </c>
      <c r="IV119" s="2" t="e">
        <f t="shared" si="1440"/>
        <v>#VALUE!</v>
      </c>
      <c r="IW119" s="2" t="e">
        <f t="shared" si="1441"/>
        <v>#VALUE!</v>
      </c>
      <c r="IX119" s="2" t="e">
        <f t="shared" si="1442"/>
        <v>#VALUE!</v>
      </c>
      <c r="IY119" s="2" t="e">
        <f t="shared" si="1443"/>
        <v>#VALUE!</v>
      </c>
      <c r="IZ119" s="2" t="e">
        <f t="shared" si="1444"/>
        <v>#VALUE!</v>
      </c>
      <c r="JA119" s="2" t="e">
        <f t="shared" si="1445"/>
        <v>#VALUE!</v>
      </c>
      <c r="JB119" s="2" t="e">
        <f t="shared" si="1446"/>
        <v>#VALUE!</v>
      </c>
      <c r="JC119" s="2" t="e">
        <f t="shared" si="1447"/>
        <v>#VALUE!</v>
      </c>
      <c r="JD119" s="2" t="e">
        <f t="shared" si="1448"/>
        <v>#VALUE!</v>
      </c>
      <c r="JE119" s="2" t="e">
        <f t="shared" si="1449"/>
        <v>#VALUE!</v>
      </c>
      <c r="JF119" s="2" t="e">
        <f t="shared" si="1450"/>
        <v>#VALUE!</v>
      </c>
      <c r="JG119" s="2" t="e">
        <f t="shared" si="1451"/>
        <v>#VALUE!</v>
      </c>
      <c r="JH119" s="2" t="e">
        <f t="shared" si="1452"/>
        <v>#VALUE!</v>
      </c>
      <c r="JI119" s="2" t="e">
        <f t="shared" si="1453"/>
        <v>#VALUE!</v>
      </c>
      <c r="JJ119" s="2" t="e">
        <f t="shared" si="1454"/>
        <v>#VALUE!</v>
      </c>
      <c r="JK119" s="2" t="e">
        <f t="shared" si="1455"/>
        <v>#VALUE!</v>
      </c>
      <c r="JL119" s="2" t="e">
        <f t="shared" si="1456"/>
        <v>#VALUE!</v>
      </c>
      <c r="JM119" s="2" t="e">
        <f t="shared" si="1457"/>
        <v>#VALUE!</v>
      </c>
      <c r="JN119" s="2">
        <f t="shared" si="1458"/>
        <v>0</v>
      </c>
      <c r="JO119" s="2" t="e">
        <f t="shared" si="1459"/>
        <v>#VALUE!</v>
      </c>
      <c r="JP119" s="2" t="e">
        <f t="shared" si="1460"/>
        <v>#VALUE!</v>
      </c>
      <c r="JQ119" s="2" t="e">
        <f t="shared" si="1461"/>
        <v>#VALUE!</v>
      </c>
      <c r="JR119" s="2" t="e">
        <f t="shared" si="1462"/>
        <v>#VALUE!</v>
      </c>
      <c r="JS119" s="2" t="e">
        <f t="shared" si="1463"/>
        <v>#VALUE!</v>
      </c>
      <c r="JT119" s="2" t="e">
        <f t="shared" si="1464"/>
        <v>#VALUE!</v>
      </c>
      <c r="JU119" s="2" t="e">
        <f t="shared" si="1465"/>
        <v>#VALUE!</v>
      </c>
      <c r="JV119" s="2" t="e">
        <f t="shared" si="1466"/>
        <v>#VALUE!</v>
      </c>
      <c r="JW119" s="2" t="e">
        <f t="shared" si="1467"/>
        <v>#VALUE!</v>
      </c>
      <c r="JX119" s="2" t="e">
        <f t="shared" si="1468"/>
        <v>#VALUE!</v>
      </c>
      <c r="JY119" s="2" t="e">
        <f t="shared" si="1469"/>
        <v>#VALUE!</v>
      </c>
      <c r="JZ119" s="2" t="e">
        <f t="shared" si="1470"/>
        <v>#VALUE!</v>
      </c>
      <c r="KA119" s="2" t="e">
        <f t="shared" si="1471"/>
        <v>#VALUE!</v>
      </c>
      <c r="KB119" s="2" t="e">
        <f t="shared" si="1472"/>
        <v>#VALUE!</v>
      </c>
      <c r="KC119" s="2" t="e">
        <f t="shared" si="1473"/>
        <v>#VALUE!</v>
      </c>
      <c r="KD119" s="2" t="e">
        <f t="shared" si="1474"/>
        <v>#VALUE!</v>
      </c>
      <c r="KE119" s="2" t="e">
        <f t="shared" si="1475"/>
        <v>#VALUE!</v>
      </c>
      <c r="KF119" s="2" t="e">
        <f t="shared" si="1476"/>
        <v>#VALUE!</v>
      </c>
      <c r="KG119" s="2" t="e">
        <f t="shared" si="1477"/>
        <v>#VALUE!</v>
      </c>
      <c r="KH119" s="2" t="e">
        <f t="shared" si="1478"/>
        <v>#VALUE!</v>
      </c>
      <c r="KI119" s="2" t="e">
        <f t="shared" si="1479"/>
        <v>#VALUE!</v>
      </c>
      <c r="KJ119" s="2" t="e">
        <f t="shared" si="1480"/>
        <v>#VALUE!</v>
      </c>
      <c r="KK119" s="2" t="e">
        <f t="shared" si="1481"/>
        <v>#VALUE!</v>
      </c>
      <c r="KL119" s="2">
        <f t="shared" si="1482"/>
        <v>0</v>
      </c>
      <c r="KM119" s="2" t="e">
        <f t="shared" si="1483"/>
        <v>#VALUE!</v>
      </c>
      <c r="KN119" s="2" t="e">
        <f t="shared" si="1484"/>
        <v>#VALUE!</v>
      </c>
      <c r="KO119" s="2" t="e">
        <f t="shared" si="1485"/>
        <v>#VALUE!</v>
      </c>
      <c r="KP119" s="2" t="e">
        <f t="shared" si="1486"/>
        <v>#VALUE!</v>
      </c>
      <c r="KQ119" s="2" t="e">
        <f t="shared" si="1487"/>
        <v>#VALUE!</v>
      </c>
      <c r="KR119" s="2" t="e">
        <f t="shared" si="1488"/>
        <v>#VALUE!</v>
      </c>
      <c r="KS119" s="2" t="e">
        <f t="shared" si="1489"/>
        <v>#VALUE!</v>
      </c>
      <c r="KT119" s="2" t="e">
        <f t="shared" si="1490"/>
        <v>#VALUE!</v>
      </c>
      <c r="KU119" s="2" t="e">
        <f t="shared" si="1491"/>
        <v>#VALUE!</v>
      </c>
      <c r="KV119" s="2" t="e">
        <f t="shared" si="1492"/>
        <v>#VALUE!</v>
      </c>
      <c r="KW119" s="2" t="e">
        <f t="shared" si="1493"/>
        <v>#VALUE!</v>
      </c>
      <c r="KX119" s="2" t="e">
        <f t="shared" si="1494"/>
        <v>#VALUE!</v>
      </c>
      <c r="KY119" s="2" t="e">
        <f t="shared" si="1495"/>
        <v>#VALUE!</v>
      </c>
      <c r="KZ119" s="2" t="e">
        <f t="shared" si="1496"/>
        <v>#VALUE!</v>
      </c>
      <c r="LA119" s="2" t="e">
        <f t="shared" si="1497"/>
        <v>#VALUE!</v>
      </c>
      <c r="LB119" s="2" t="e">
        <f t="shared" si="1498"/>
        <v>#VALUE!</v>
      </c>
      <c r="LC119" s="2" t="e">
        <f t="shared" si="1499"/>
        <v>#VALUE!</v>
      </c>
      <c r="LD119" s="2" t="e">
        <f t="shared" si="1500"/>
        <v>#VALUE!</v>
      </c>
      <c r="LE119" s="2" t="e">
        <f t="shared" si="1501"/>
        <v>#VALUE!</v>
      </c>
      <c r="LF119" s="2" t="e">
        <f t="shared" si="1502"/>
        <v>#VALUE!</v>
      </c>
      <c r="LG119" s="2" t="e">
        <f t="shared" si="1503"/>
        <v>#VALUE!</v>
      </c>
      <c r="LH119" s="2" t="e">
        <f t="shared" si="1504"/>
        <v>#VALUE!</v>
      </c>
      <c r="LI119" s="2" t="e">
        <f t="shared" si="1505"/>
        <v>#VALUE!</v>
      </c>
      <c r="LJ119" s="2">
        <f t="shared" si="1506"/>
        <v>0</v>
      </c>
      <c r="LK119" s="2" t="e">
        <f t="shared" si="1507"/>
        <v>#VALUE!</v>
      </c>
      <c r="LL119" s="2" t="e">
        <f t="shared" si="1508"/>
        <v>#VALUE!</v>
      </c>
      <c r="LM119" s="2" t="e">
        <f t="shared" si="1509"/>
        <v>#VALUE!</v>
      </c>
      <c r="LN119" s="2" t="e">
        <f t="shared" si="1510"/>
        <v>#VALUE!</v>
      </c>
      <c r="LO119" s="2" t="e">
        <f t="shared" si="1511"/>
        <v>#VALUE!</v>
      </c>
      <c r="LP119" s="2" t="e">
        <f t="shared" si="1512"/>
        <v>#VALUE!</v>
      </c>
      <c r="LQ119" s="2" t="e">
        <f t="shared" si="1513"/>
        <v>#VALUE!</v>
      </c>
      <c r="LR119" s="2" t="e">
        <f t="shared" si="1514"/>
        <v>#VALUE!</v>
      </c>
      <c r="LS119" s="2" t="e">
        <f t="shared" si="1515"/>
        <v>#VALUE!</v>
      </c>
      <c r="LT119" s="2" t="e">
        <f t="shared" si="1516"/>
        <v>#VALUE!</v>
      </c>
      <c r="LU119" s="2" t="e">
        <f t="shared" si="1517"/>
        <v>#VALUE!</v>
      </c>
      <c r="LV119" s="2" t="e">
        <f t="shared" si="1518"/>
        <v>#VALUE!</v>
      </c>
      <c r="LW119" s="2" t="e">
        <f t="shared" si="1519"/>
        <v>#VALUE!</v>
      </c>
      <c r="LX119" s="2" t="e">
        <f t="shared" si="1520"/>
        <v>#VALUE!</v>
      </c>
      <c r="LY119" s="2" t="e">
        <f t="shared" si="1521"/>
        <v>#VALUE!</v>
      </c>
      <c r="LZ119" s="2" t="e">
        <f t="shared" si="1522"/>
        <v>#VALUE!</v>
      </c>
      <c r="MA119" s="2" t="e">
        <f t="shared" si="1523"/>
        <v>#VALUE!</v>
      </c>
      <c r="MB119" s="2" t="e">
        <f t="shared" si="1524"/>
        <v>#VALUE!</v>
      </c>
      <c r="MC119" s="2" t="e">
        <f t="shared" si="1525"/>
        <v>#VALUE!</v>
      </c>
      <c r="MD119" s="2" t="e">
        <f t="shared" si="1526"/>
        <v>#VALUE!</v>
      </c>
      <c r="ME119" s="2" t="e">
        <f t="shared" si="1527"/>
        <v>#VALUE!</v>
      </c>
      <c r="MF119" s="2" t="e">
        <f t="shared" si="1528"/>
        <v>#VALUE!</v>
      </c>
      <c r="MG119" s="2" t="e">
        <f t="shared" si="1529"/>
        <v>#VALUE!</v>
      </c>
      <c r="MH119" s="2">
        <f t="shared" si="1530"/>
        <v>1</v>
      </c>
      <c r="MI119" s="2" t="e">
        <f t="shared" si="1531"/>
        <v>#VALUE!</v>
      </c>
      <c r="MJ119" s="2" t="e">
        <f t="shared" si="1532"/>
        <v>#VALUE!</v>
      </c>
      <c r="MK119" s="2" t="e">
        <f t="shared" si="1533"/>
        <v>#VALUE!</v>
      </c>
      <c r="ML119" s="2" t="e">
        <f t="shared" si="1534"/>
        <v>#VALUE!</v>
      </c>
      <c r="MM119" s="2" t="e">
        <f t="shared" si="1535"/>
        <v>#VALUE!</v>
      </c>
      <c r="MN119" s="2" t="e">
        <f t="shared" si="1536"/>
        <v>#VALUE!</v>
      </c>
      <c r="MO119" s="2" t="e">
        <f t="shared" si="1537"/>
        <v>#VALUE!</v>
      </c>
      <c r="MP119" s="2" t="e">
        <f t="shared" si="1538"/>
        <v>#VALUE!</v>
      </c>
      <c r="MQ119" s="2" t="e">
        <f t="shared" si="1539"/>
        <v>#VALUE!</v>
      </c>
      <c r="MR119" s="2" t="e">
        <f t="shared" si="1540"/>
        <v>#VALUE!</v>
      </c>
      <c r="MS119" s="2" t="e">
        <f t="shared" si="1541"/>
        <v>#VALUE!</v>
      </c>
      <c r="MT119" s="2" t="e">
        <f t="shared" si="1542"/>
        <v>#VALUE!</v>
      </c>
      <c r="MU119" s="2" t="e">
        <f t="shared" si="1543"/>
        <v>#VALUE!</v>
      </c>
      <c r="MV119" s="2" t="e">
        <f t="shared" si="1544"/>
        <v>#VALUE!</v>
      </c>
      <c r="MW119" s="2" t="e">
        <f t="shared" si="1545"/>
        <v>#VALUE!</v>
      </c>
      <c r="MX119" s="2" t="e">
        <f t="shared" si="1546"/>
        <v>#VALUE!</v>
      </c>
      <c r="MY119" s="2" t="e">
        <f t="shared" si="1547"/>
        <v>#VALUE!</v>
      </c>
      <c r="MZ119" s="2" t="e">
        <f t="shared" si="1548"/>
        <v>#VALUE!</v>
      </c>
      <c r="NA119" s="2" t="e">
        <f t="shared" si="1549"/>
        <v>#VALUE!</v>
      </c>
      <c r="NB119" s="2" t="e">
        <f t="shared" si="1550"/>
        <v>#VALUE!</v>
      </c>
      <c r="NC119" s="2" t="e">
        <f t="shared" si="1551"/>
        <v>#VALUE!</v>
      </c>
      <c r="ND119" s="2" t="e">
        <f t="shared" si="1552"/>
        <v>#VALUE!</v>
      </c>
      <c r="NE119" s="2" t="e">
        <f t="shared" si="1553"/>
        <v>#VALUE!</v>
      </c>
      <c r="NF119" s="2">
        <f t="shared" si="1223"/>
        <v>0</v>
      </c>
      <c r="NG119" s="2">
        <f t="shared" si="1058"/>
        <v>0</v>
      </c>
      <c r="NH119" s="2">
        <f t="shared" si="1059"/>
        <v>0</v>
      </c>
      <c r="NI119" s="2">
        <f t="shared" si="1060"/>
        <v>0</v>
      </c>
      <c r="NJ119" s="2">
        <f t="shared" si="1061"/>
        <v>0</v>
      </c>
      <c r="NK119" s="2">
        <f t="shared" si="1062"/>
        <v>0</v>
      </c>
      <c r="NL119" s="2">
        <f t="shared" si="1063"/>
        <v>0</v>
      </c>
      <c r="NM119" s="2">
        <f t="shared" si="1064"/>
        <v>0</v>
      </c>
      <c r="NN119" s="2">
        <f t="shared" si="1065"/>
        <v>0</v>
      </c>
      <c r="NO119" s="2">
        <f t="shared" si="1066"/>
        <v>0</v>
      </c>
      <c r="NP119" s="2">
        <f t="shared" si="1067"/>
        <v>0</v>
      </c>
      <c r="NQ119" s="2">
        <f t="shared" si="1068"/>
        <v>0</v>
      </c>
      <c r="NR119" s="2">
        <f t="shared" si="1069"/>
        <v>0</v>
      </c>
      <c r="NS119" s="2">
        <f t="shared" si="1070"/>
        <v>0</v>
      </c>
      <c r="NT119" s="2">
        <f t="shared" si="1071"/>
        <v>0</v>
      </c>
      <c r="NU119" s="2">
        <f t="shared" si="1072"/>
        <v>0</v>
      </c>
      <c r="NV119" s="2">
        <f t="shared" si="1073"/>
        <v>0</v>
      </c>
      <c r="NW119" s="2">
        <f t="shared" si="1074"/>
        <v>0</v>
      </c>
      <c r="NX119" s="2">
        <f t="shared" si="1075"/>
        <v>0</v>
      </c>
      <c r="NY119" s="2">
        <f t="shared" si="1076"/>
        <v>0</v>
      </c>
      <c r="NZ119" s="2">
        <f t="shared" si="1077"/>
        <v>0</v>
      </c>
      <c r="OA119" s="2">
        <f t="shared" si="1078"/>
        <v>0</v>
      </c>
      <c r="OB119" s="2">
        <f t="shared" si="1079"/>
        <v>0</v>
      </c>
      <c r="OC119" s="2">
        <f t="shared" si="1080"/>
        <v>0</v>
      </c>
      <c r="OD119" s="2">
        <f>IF(AND(NF119&gt;'Graph Creator'!$K$4,'Detalle de Cuentas'!NF119&lt;='Graph Creator'!$L$4),1,0)</f>
        <v>0</v>
      </c>
      <c r="OE119" s="2">
        <f>IF(AND(NG119&gt;'Graph Creator'!$K$4,'Detalle de Cuentas'!NG119&lt;='Graph Creator'!$L$4),1,0)</f>
        <v>0</v>
      </c>
      <c r="OF119" s="2">
        <f>IF(AND(NH119&gt;'Graph Creator'!$K$4,'Detalle de Cuentas'!NH119&lt;='Graph Creator'!$L$4),1,0)</f>
        <v>0</v>
      </c>
      <c r="OG119" s="2">
        <f>IF(AND(NI119&gt;'Graph Creator'!$K$4,'Detalle de Cuentas'!NI119&lt;='Graph Creator'!$L$4),1,0)</f>
        <v>0</v>
      </c>
      <c r="OH119" s="2">
        <f>IF(AND(NJ119&gt;'Graph Creator'!$K$4,'Detalle de Cuentas'!NJ119&lt;='Graph Creator'!$L$4),1,0)</f>
        <v>0</v>
      </c>
      <c r="OI119" s="2">
        <f>IF(AND(NK119&gt;'Graph Creator'!$K$4,'Detalle de Cuentas'!NK119&lt;='Graph Creator'!$L$4),1,0)</f>
        <v>0</v>
      </c>
      <c r="OJ119" s="2">
        <f>IF(AND(NL119&gt;'Graph Creator'!$K$4,'Detalle de Cuentas'!NL119&lt;='Graph Creator'!$L$4),1,0)</f>
        <v>0</v>
      </c>
      <c r="OK119" s="2">
        <f>IF(AND(NM119&gt;'Graph Creator'!$K$4,'Detalle de Cuentas'!NM119&lt;='Graph Creator'!$L$4),1,0)</f>
        <v>0</v>
      </c>
      <c r="OL119" s="2">
        <f>IF(AND(NN119&gt;'Graph Creator'!$K$4,'Detalle de Cuentas'!NN119&lt;='Graph Creator'!$L$4),1,0)</f>
        <v>0</v>
      </c>
      <c r="OM119" s="2">
        <f>IF(AND(NO119&gt;'Graph Creator'!$K$4,'Detalle de Cuentas'!NO119&lt;='Graph Creator'!$L$4),1,0)</f>
        <v>0</v>
      </c>
      <c r="ON119" s="2">
        <f>IF(AND(NP119&gt;'Graph Creator'!$K$4,'Detalle de Cuentas'!NP119&lt;='Graph Creator'!$L$4),1,0)</f>
        <v>0</v>
      </c>
      <c r="OO119" s="2">
        <f>IF(AND(NQ119&gt;'Graph Creator'!$K$4,'Detalle de Cuentas'!NQ119&lt;='Graph Creator'!$L$4),1,0)</f>
        <v>0</v>
      </c>
      <c r="OP119" s="2">
        <f>IF(AND(NR119&gt;'Graph Creator'!$K$4,'Detalle de Cuentas'!NR119&lt;='Graph Creator'!$L$4),1,0)</f>
        <v>0</v>
      </c>
      <c r="OQ119" s="2">
        <f>IF(AND(NS119&gt;'Graph Creator'!$K$4,'Detalle de Cuentas'!NS119&lt;='Graph Creator'!$L$4),1,0)</f>
        <v>0</v>
      </c>
      <c r="OR119" s="2">
        <f>IF(AND(NT119&gt;'Graph Creator'!$K$4,'Detalle de Cuentas'!NT119&lt;='Graph Creator'!$L$4),1,0)</f>
        <v>0</v>
      </c>
      <c r="OS119" s="2">
        <f>IF(AND(NU119&gt;'Graph Creator'!$K$4,'Detalle de Cuentas'!NU119&lt;='Graph Creator'!$L$4),1,0)</f>
        <v>0</v>
      </c>
      <c r="OT119" s="2">
        <f>IF(AND(NV119&gt;'Graph Creator'!$K$4,'Detalle de Cuentas'!NV119&lt;='Graph Creator'!$L$4),1,0)</f>
        <v>0</v>
      </c>
      <c r="OU119" s="2">
        <f>IF(AND(NW119&gt;'Graph Creator'!$K$4,'Detalle de Cuentas'!NW119&lt;='Graph Creator'!$L$4),1,0)</f>
        <v>0</v>
      </c>
      <c r="OV119" s="2">
        <f>IF(AND(NX119&gt;'Graph Creator'!$K$4,'Detalle de Cuentas'!NX119&lt;='Graph Creator'!$L$4),1,0)</f>
        <v>0</v>
      </c>
      <c r="OW119" s="2">
        <f>IF(AND(NY119&gt;'Graph Creator'!$K$4,'Detalle de Cuentas'!NY119&lt;='Graph Creator'!$L$4),1,0)</f>
        <v>0</v>
      </c>
      <c r="OX119" s="2">
        <f>IF(AND(NZ119&gt;'Graph Creator'!$K$4,'Detalle de Cuentas'!NZ119&lt;='Graph Creator'!$L$4),1,0)</f>
        <v>0</v>
      </c>
      <c r="OY119" s="2">
        <f>IF(AND(OA119&gt;'Graph Creator'!$K$4,'Detalle de Cuentas'!OA119&lt;='Graph Creator'!$L$4),1,0)</f>
        <v>0</v>
      </c>
      <c r="OZ119" s="2">
        <f>IF(AND(OB119&gt;'Graph Creator'!$K$4,'Detalle de Cuentas'!OB119&lt;='Graph Creator'!$L$4),1,0)</f>
        <v>0</v>
      </c>
      <c r="PA119" s="2">
        <f>IF(AND(OC119&gt;'Graph Creator'!$K$4,'Detalle de Cuentas'!OC119&lt;='Graph Creator'!$L$4),1,0)</f>
        <v>0</v>
      </c>
      <c r="PB119" s="2">
        <f>IF(AND(NF119&gt;'Graph Creator'!$L$4,'Detalle de Cuentas'!NF119&lt;='Graph Creator'!$M$4),1,0)</f>
        <v>0</v>
      </c>
      <c r="PC119" s="2">
        <f>IF(AND(NG119&gt;'Graph Creator'!$L$4,'Detalle de Cuentas'!NG119&lt;='Graph Creator'!$M$4),1,0)</f>
        <v>0</v>
      </c>
      <c r="PD119" s="2">
        <f>IF(AND(NH119&gt;'Graph Creator'!$L$4,'Detalle de Cuentas'!NH119&lt;='Graph Creator'!$M$4),1,0)</f>
        <v>0</v>
      </c>
      <c r="PE119" s="2">
        <f>IF(AND(NI119&gt;'Graph Creator'!$L$4,'Detalle de Cuentas'!NI119&lt;='Graph Creator'!$M$4),1,0)</f>
        <v>0</v>
      </c>
      <c r="PF119" s="2">
        <f>IF(AND(NJ119&gt;'Graph Creator'!$L$4,'Detalle de Cuentas'!NJ119&lt;='Graph Creator'!$M$4),1,0)</f>
        <v>0</v>
      </c>
      <c r="PG119" s="2">
        <f>IF(AND(NK119&gt;'Graph Creator'!$L$4,'Detalle de Cuentas'!NK119&lt;='Graph Creator'!$M$4),1,0)</f>
        <v>0</v>
      </c>
      <c r="PH119" s="2">
        <f>IF(AND(NL119&gt;'Graph Creator'!$L$4,'Detalle de Cuentas'!NL119&lt;='Graph Creator'!$M$4),1,0)</f>
        <v>0</v>
      </c>
      <c r="PI119" s="2">
        <f>IF(AND(NM119&gt;'Graph Creator'!$L$4,'Detalle de Cuentas'!NM119&lt;='Graph Creator'!$M$4),1,0)</f>
        <v>0</v>
      </c>
      <c r="PJ119" s="2">
        <f>IF(AND(NN119&gt;'Graph Creator'!$L$4,'Detalle de Cuentas'!NN119&lt;='Graph Creator'!$M$4),1,0)</f>
        <v>0</v>
      </c>
      <c r="PK119" s="2">
        <f>IF(AND(NO119&gt;'Graph Creator'!$L$4,'Detalle de Cuentas'!NO119&lt;='Graph Creator'!$M$4),1,0)</f>
        <v>0</v>
      </c>
      <c r="PL119" s="2">
        <f>IF(AND(NP119&gt;'Graph Creator'!$L$4,'Detalle de Cuentas'!NP119&lt;='Graph Creator'!$M$4),1,0)</f>
        <v>0</v>
      </c>
      <c r="PM119" s="2">
        <f>IF(AND(NQ119&gt;'Graph Creator'!$L$4,'Detalle de Cuentas'!NQ119&lt;='Graph Creator'!$M$4),1,0)</f>
        <v>0</v>
      </c>
      <c r="PN119" s="2">
        <f>IF(AND(NR119&gt;'Graph Creator'!$L$4,'Detalle de Cuentas'!NR119&lt;='Graph Creator'!$M$4),1,0)</f>
        <v>0</v>
      </c>
      <c r="PO119" s="2">
        <f>IF(AND(NS119&gt;'Graph Creator'!$L$4,'Detalle de Cuentas'!NS119&lt;='Graph Creator'!$M$4),1,0)</f>
        <v>0</v>
      </c>
      <c r="PP119" s="2">
        <f>IF(AND(NT119&gt;'Graph Creator'!$L$4,'Detalle de Cuentas'!NT119&lt;='Graph Creator'!$M$4),1,0)</f>
        <v>0</v>
      </c>
      <c r="PQ119" s="2">
        <f>IF(AND(NU119&gt;'Graph Creator'!$L$4,'Detalle de Cuentas'!NU119&lt;='Graph Creator'!$M$4),1,0)</f>
        <v>0</v>
      </c>
      <c r="PR119" s="2">
        <f>IF(AND(NV119&gt;'Graph Creator'!$L$4,'Detalle de Cuentas'!NV119&lt;='Graph Creator'!$M$4),1,0)</f>
        <v>0</v>
      </c>
      <c r="PS119" s="2">
        <f>IF(AND(NW119&gt;'Graph Creator'!$L$4,'Detalle de Cuentas'!NW119&lt;='Graph Creator'!$M$4),1,0)</f>
        <v>0</v>
      </c>
      <c r="PT119" s="2">
        <f>IF(AND(NX119&gt;'Graph Creator'!$L$4,'Detalle de Cuentas'!NX119&lt;='Graph Creator'!$M$4),1,0)</f>
        <v>0</v>
      </c>
      <c r="PU119" s="2">
        <f>IF(AND(NY119&gt;'Graph Creator'!$L$4,'Detalle de Cuentas'!NY119&lt;='Graph Creator'!$M$4),1,0)</f>
        <v>0</v>
      </c>
      <c r="PV119" s="2">
        <f>IF(AND(NZ119&gt;'Graph Creator'!$L$4,'Detalle de Cuentas'!NZ119&lt;='Graph Creator'!$M$4),1,0)</f>
        <v>0</v>
      </c>
      <c r="PW119" s="2">
        <f>IF(AND(OA119&gt;'Graph Creator'!$L$4,'Detalle de Cuentas'!OA119&lt;='Graph Creator'!$M$4),1,0)</f>
        <v>0</v>
      </c>
      <c r="PX119" s="2">
        <f>IF(AND(OB119&gt;'Graph Creator'!$L$4,'Detalle de Cuentas'!OB119&lt;='Graph Creator'!$M$4),1,0)</f>
        <v>0</v>
      </c>
      <c r="PY119" s="2">
        <f>IF(AND(OC119&gt;'Graph Creator'!$L$4,'Detalle de Cuentas'!OC119&lt;='Graph Creator'!$M$4),1,0)</f>
        <v>0</v>
      </c>
      <c r="PZ119" s="2">
        <f>IF(AND(NF119&gt;'Graph Creator'!$M$4,'Detalle de Cuentas'!NF119&lt;='Graph Creator'!$N$4),1,0)</f>
        <v>0</v>
      </c>
      <c r="QA119" s="2">
        <f>IF(AND(NG119&gt;'Graph Creator'!$M$4,'Detalle de Cuentas'!NG119&lt;='Graph Creator'!$N$4),1,0)</f>
        <v>0</v>
      </c>
      <c r="QB119" s="2">
        <f>IF(AND(NH119&gt;'Graph Creator'!$M$4,'Detalle de Cuentas'!NH119&lt;='Graph Creator'!$N$4),1,0)</f>
        <v>0</v>
      </c>
      <c r="QC119" s="2">
        <f>IF(AND(NI119&gt;'Graph Creator'!$M$4,'Detalle de Cuentas'!NI119&lt;='Graph Creator'!$N$4),1,0)</f>
        <v>0</v>
      </c>
      <c r="QD119" s="2">
        <f>IF(AND(NJ119&gt;'Graph Creator'!$M$4,'Detalle de Cuentas'!NJ119&lt;='Graph Creator'!$N$4),1,0)</f>
        <v>0</v>
      </c>
      <c r="QE119" s="2">
        <f>IF(AND(NK119&gt;'Graph Creator'!$M$4,'Detalle de Cuentas'!NK119&lt;='Graph Creator'!$N$4),1,0)</f>
        <v>0</v>
      </c>
      <c r="QF119" s="2">
        <f>IF(AND(NL119&gt;'Graph Creator'!$M$4,'Detalle de Cuentas'!NL119&lt;='Graph Creator'!$N$4),1,0)</f>
        <v>0</v>
      </c>
      <c r="QG119" s="2">
        <f>IF(AND(NM119&gt;'Graph Creator'!$M$4,'Detalle de Cuentas'!NM119&lt;='Graph Creator'!$N$4),1,0)</f>
        <v>0</v>
      </c>
      <c r="QH119" s="2">
        <f>IF(AND(NN119&gt;'Graph Creator'!$M$4,'Detalle de Cuentas'!NN119&lt;='Graph Creator'!$N$4),1,0)</f>
        <v>0</v>
      </c>
      <c r="QI119" s="2">
        <f>IF(AND(NO119&gt;'Graph Creator'!$M$4,'Detalle de Cuentas'!NO119&lt;='Graph Creator'!$N$4),1,0)</f>
        <v>0</v>
      </c>
      <c r="QJ119" s="2">
        <f>IF(AND(NP119&gt;'Graph Creator'!$M$4,'Detalle de Cuentas'!NP119&lt;='Graph Creator'!$N$4),1,0)</f>
        <v>0</v>
      </c>
      <c r="QK119" s="2">
        <f>IF(AND(NQ119&gt;'Graph Creator'!$M$4,'Detalle de Cuentas'!NQ119&lt;='Graph Creator'!$N$4),1,0)</f>
        <v>0</v>
      </c>
      <c r="QL119" s="2">
        <f>IF(AND(NR119&gt;'Graph Creator'!$M$4,'Detalle de Cuentas'!NR119&lt;='Graph Creator'!$N$4),1,0)</f>
        <v>0</v>
      </c>
      <c r="QM119" s="2">
        <f>IF(AND(NS119&gt;'Graph Creator'!$M$4,'Detalle de Cuentas'!NS119&lt;='Graph Creator'!$N$4),1,0)</f>
        <v>0</v>
      </c>
      <c r="QN119" s="2">
        <f>IF(AND(NT119&gt;'Graph Creator'!$M$4,'Detalle de Cuentas'!NT119&lt;='Graph Creator'!$N$4),1,0)</f>
        <v>0</v>
      </c>
      <c r="QO119" s="2">
        <f>IF(AND(NU119&gt;'Graph Creator'!$M$4,'Detalle de Cuentas'!NU119&lt;='Graph Creator'!$N$4),1,0)</f>
        <v>0</v>
      </c>
      <c r="QP119" s="2">
        <f>IF(AND(NV119&gt;'Graph Creator'!$M$4,'Detalle de Cuentas'!NV119&lt;='Graph Creator'!$N$4),1,0)</f>
        <v>0</v>
      </c>
      <c r="QQ119" s="2">
        <f>IF(AND(NW119&gt;'Graph Creator'!$M$4,'Detalle de Cuentas'!NW119&lt;='Graph Creator'!$N$4),1,0)</f>
        <v>0</v>
      </c>
      <c r="QR119" s="2">
        <f>IF(AND(NX119&gt;'Graph Creator'!$M$4,'Detalle de Cuentas'!NX119&lt;='Graph Creator'!$N$4),1,0)</f>
        <v>0</v>
      </c>
      <c r="QS119" s="2">
        <f>IF(AND(NY119&gt;'Graph Creator'!$M$4,'Detalle de Cuentas'!NY119&lt;='Graph Creator'!$N$4),1,0)</f>
        <v>0</v>
      </c>
      <c r="QT119" s="2">
        <f>IF(AND(NZ119&gt;'Graph Creator'!$M$4,'Detalle de Cuentas'!NZ119&lt;='Graph Creator'!$N$4),1,0)</f>
        <v>0</v>
      </c>
      <c r="QU119" s="2">
        <f>IF(AND(OA119&gt;'Graph Creator'!$M$4,'Detalle de Cuentas'!OA119&lt;='Graph Creator'!$N$4),1,0)</f>
        <v>0</v>
      </c>
      <c r="QV119" s="2">
        <f>IF(AND(OB119&gt;'Graph Creator'!$M$4,'Detalle de Cuentas'!OB119&lt;='Graph Creator'!$N$4),1,0)</f>
        <v>0</v>
      </c>
      <c r="QW119" s="2">
        <f>IF(AND(OC119&gt;'Graph Creator'!$M$4,'Detalle de Cuentas'!OC119&lt;='Graph Creator'!$N$4),1,0)</f>
        <v>0</v>
      </c>
      <c r="QX119" s="2">
        <f>IF(AND(NF119&gt;'Graph Creator'!$N$4,'Detalle de Cuentas'!NF119&lt;='Graph Creator'!$O$4),1,0)</f>
        <v>0</v>
      </c>
      <c r="QY119" s="2">
        <f>IF(AND(NG119&gt;'Graph Creator'!$N$4,'Detalle de Cuentas'!NG119&lt;='Graph Creator'!$O$4),1,0)</f>
        <v>0</v>
      </c>
      <c r="QZ119" s="2">
        <f>IF(AND(NH119&gt;'Graph Creator'!$N$4,'Detalle de Cuentas'!NH119&lt;='Graph Creator'!$O$4),1,0)</f>
        <v>0</v>
      </c>
      <c r="RA119" s="2">
        <f>IF(AND(NI119&gt;'Graph Creator'!$N$4,'Detalle de Cuentas'!NI119&lt;='Graph Creator'!$O$4),1,0)</f>
        <v>0</v>
      </c>
      <c r="RB119" s="2">
        <f>IF(AND(NJ119&gt;'Graph Creator'!$N$4,'Detalle de Cuentas'!NJ119&lt;='Graph Creator'!$O$4),1,0)</f>
        <v>0</v>
      </c>
      <c r="RC119" s="2">
        <f>IF(AND(NK119&gt;'Graph Creator'!$N$4,'Detalle de Cuentas'!NK119&lt;='Graph Creator'!$O$4),1,0)</f>
        <v>0</v>
      </c>
      <c r="RD119" s="2">
        <f>IF(AND(NL119&gt;'Graph Creator'!$N$4,'Detalle de Cuentas'!NL119&lt;='Graph Creator'!$O$4),1,0)</f>
        <v>0</v>
      </c>
      <c r="RE119" s="2">
        <f>IF(AND(NM119&gt;'Graph Creator'!$N$4,'Detalle de Cuentas'!NM119&lt;='Graph Creator'!$O$4),1,0)</f>
        <v>0</v>
      </c>
      <c r="RF119" s="2">
        <f>IF(AND(NN119&gt;'Graph Creator'!$N$4,'Detalle de Cuentas'!NN119&lt;='Graph Creator'!$O$4),1,0)</f>
        <v>0</v>
      </c>
      <c r="RG119" s="2">
        <f>IF(AND(NO119&gt;'Graph Creator'!$N$4,'Detalle de Cuentas'!NO119&lt;='Graph Creator'!$O$4),1,0)</f>
        <v>0</v>
      </c>
      <c r="RH119" s="2">
        <f>IF(AND(NP119&gt;'Graph Creator'!$N$4,'Detalle de Cuentas'!NP119&lt;='Graph Creator'!$O$4),1,0)</f>
        <v>0</v>
      </c>
      <c r="RI119" s="2">
        <f>IF(AND(NQ119&gt;'Graph Creator'!$N$4,'Detalle de Cuentas'!NQ119&lt;='Graph Creator'!$O$4),1,0)</f>
        <v>0</v>
      </c>
      <c r="RJ119" s="2">
        <f>IF(AND(NR119&gt;'Graph Creator'!$N$4,'Detalle de Cuentas'!NR119&lt;='Graph Creator'!$O$4),1,0)</f>
        <v>0</v>
      </c>
      <c r="RK119" s="2">
        <f>IF(AND(NS119&gt;'Graph Creator'!$N$4,'Detalle de Cuentas'!NS119&lt;='Graph Creator'!$O$4),1,0)</f>
        <v>0</v>
      </c>
      <c r="RL119" s="2">
        <f>IF(AND(NT119&gt;'Graph Creator'!$N$4,'Detalle de Cuentas'!NT119&lt;='Graph Creator'!$O$4),1,0)</f>
        <v>0</v>
      </c>
      <c r="RM119" s="2">
        <f>IF(AND(NU119&gt;'Graph Creator'!$N$4,'Detalle de Cuentas'!NU119&lt;='Graph Creator'!$O$4),1,0)</f>
        <v>0</v>
      </c>
      <c r="RN119" s="2">
        <f>IF(AND(NV119&gt;'Graph Creator'!$N$4,'Detalle de Cuentas'!NV119&lt;='Graph Creator'!$O$4),1,0)</f>
        <v>0</v>
      </c>
      <c r="RO119" s="2">
        <f>IF(AND(NW119&gt;'Graph Creator'!$N$4,'Detalle de Cuentas'!NW119&lt;='Graph Creator'!$O$4),1,0)</f>
        <v>0</v>
      </c>
      <c r="RP119" s="2">
        <f>IF(AND(NX119&gt;'Graph Creator'!$N$4,'Detalle de Cuentas'!NX119&lt;='Graph Creator'!$O$4),1,0)</f>
        <v>0</v>
      </c>
      <c r="RQ119" s="2">
        <f>IF(AND(NY119&gt;'Graph Creator'!$N$4,'Detalle de Cuentas'!NY119&lt;='Graph Creator'!$O$4),1,0)</f>
        <v>0</v>
      </c>
      <c r="RR119" s="2">
        <f>IF(AND(NZ119&gt;'Graph Creator'!$N$4,'Detalle de Cuentas'!NZ119&lt;='Graph Creator'!$O$4),1,0)</f>
        <v>0</v>
      </c>
      <c r="RS119" s="2">
        <f>IF(AND(OA119&gt;'Graph Creator'!$N$4,'Detalle de Cuentas'!OA119&lt;='Graph Creator'!$O$4),1,0)</f>
        <v>0</v>
      </c>
      <c r="RT119" s="2">
        <f>IF(AND(OB119&gt;'Graph Creator'!$N$4,'Detalle de Cuentas'!OB119&lt;='Graph Creator'!$O$4),1,0)</f>
        <v>0</v>
      </c>
      <c r="RU119" s="2">
        <f>IF(AND(OC119&gt;'Graph Creator'!$N$4,'Detalle de Cuentas'!OC119&lt;='Graph Creator'!$O$4),1,0)</f>
        <v>0</v>
      </c>
      <c r="RV119" s="2" t="e">
        <f t="shared" si="1224"/>
        <v>#VALUE!</v>
      </c>
      <c r="RW119" s="2" t="e">
        <f t="shared" si="1225"/>
        <v>#VALUE!</v>
      </c>
      <c r="RX119" s="2" t="e">
        <f t="shared" si="1226"/>
        <v>#VALUE!</v>
      </c>
      <c r="RY119" s="2" t="e">
        <f t="shared" si="1227"/>
        <v>#VALUE!</v>
      </c>
      <c r="RZ119" s="2" t="e">
        <f t="shared" si="1228"/>
        <v>#VALUE!</v>
      </c>
      <c r="SA119" s="2" t="e">
        <f t="shared" si="1229"/>
        <v>#VALUE!</v>
      </c>
      <c r="SB119" s="2" t="e">
        <f t="shared" si="1230"/>
        <v>#VALUE!</v>
      </c>
      <c r="SC119" s="2" t="e">
        <f t="shared" si="1231"/>
        <v>#VALUE!</v>
      </c>
      <c r="SD119" s="2" t="e">
        <f t="shared" si="1232"/>
        <v>#VALUE!</v>
      </c>
      <c r="SE119" s="2" t="e">
        <f t="shared" si="1233"/>
        <v>#VALUE!</v>
      </c>
      <c r="SF119" s="2" t="e">
        <f t="shared" si="1234"/>
        <v>#VALUE!</v>
      </c>
      <c r="SG119" s="2" t="e">
        <f t="shared" si="1235"/>
        <v>#VALUE!</v>
      </c>
      <c r="SH119" s="2" t="e">
        <f t="shared" si="1236"/>
        <v>#VALUE!</v>
      </c>
      <c r="SI119" s="2" t="e">
        <f t="shared" si="1237"/>
        <v>#VALUE!</v>
      </c>
      <c r="SJ119" s="2" t="e">
        <f t="shared" si="1238"/>
        <v>#VALUE!</v>
      </c>
      <c r="SK119" s="2" t="e">
        <f t="shared" si="1239"/>
        <v>#VALUE!</v>
      </c>
      <c r="SL119" s="2" t="e">
        <f t="shared" si="1240"/>
        <v>#VALUE!</v>
      </c>
      <c r="SM119" s="2" t="e">
        <f t="shared" si="1241"/>
        <v>#VALUE!</v>
      </c>
      <c r="SN119" s="2" t="e">
        <f t="shared" si="1242"/>
        <v>#VALUE!</v>
      </c>
      <c r="SO119" s="2" t="e">
        <f t="shared" si="1243"/>
        <v>#VALUE!</v>
      </c>
      <c r="SP119" s="2" t="e">
        <f t="shared" si="1244"/>
        <v>#VALUE!</v>
      </c>
      <c r="SQ119" s="2" t="e">
        <f t="shared" si="1245"/>
        <v>#VALUE!</v>
      </c>
      <c r="SR119" s="2" t="e">
        <f t="shared" si="1246"/>
        <v>#VALUE!</v>
      </c>
      <c r="SS119" s="2" t="e">
        <f t="shared" si="1247"/>
        <v>#VALUE!</v>
      </c>
      <c r="ST119" s="2" t="e">
        <f t="shared" si="1248"/>
        <v>#VALUE!</v>
      </c>
      <c r="SU119" s="2" t="e">
        <f t="shared" si="1249"/>
        <v>#VALUE!</v>
      </c>
      <c r="SV119" s="2" t="e">
        <f t="shared" si="1250"/>
        <v>#VALUE!</v>
      </c>
      <c r="SW119" s="2" t="e">
        <f t="shared" si="1251"/>
        <v>#VALUE!</v>
      </c>
      <c r="SX119" s="2" t="e">
        <f t="shared" si="1252"/>
        <v>#VALUE!</v>
      </c>
      <c r="SY119" s="2" t="e">
        <f t="shared" si="1253"/>
        <v>#VALUE!</v>
      </c>
      <c r="SZ119" s="2" t="e">
        <f t="shared" si="1254"/>
        <v>#VALUE!</v>
      </c>
      <c r="TA119" s="2" t="e">
        <f t="shared" si="1255"/>
        <v>#VALUE!</v>
      </c>
      <c r="TB119" s="2" t="e">
        <f t="shared" si="1256"/>
        <v>#VALUE!</v>
      </c>
      <c r="TC119" s="2" t="e">
        <f t="shared" si="1257"/>
        <v>#VALUE!</v>
      </c>
      <c r="TD119" s="2" t="e">
        <f t="shared" si="1258"/>
        <v>#VALUE!</v>
      </c>
      <c r="TE119" s="2" t="e">
        <f t="shared" si="1259"/>
        <v>#VALUE!</v>
      </c>
      <c r="TF119" s="2" t="str">
        <f>IF(DZ119=1,IF(SUM(DZ$17:DZ119)&lt;2,""&amp;B119,", "&amp;B119),"")</f>
        <v/>
      </c>
      <c r="TG119" s="2" t="str">
        <f t="shared" si="1272"/>
        <v/>
      </c>
      <c r="TH119" s="2">
        <f t="shared" si="1260"/>
        <v>0</v>
      </c>
      <c r="TI119" s="14" t="str">
        <f t="shared" si="1261"/>
        <v/>
      </c>
      <c r="TJ119" s="14" t="e">
        <f t="shared" si="1081"/>
        <v>#VALUE!</v>
      </c>
      <c r="TK119" s="14" t="e">
        <f t="shared" si="1082"/>
        <v>#VALUE!</v>
      </c>
      <c r="TL119" s="14" t="e">
        <f t="shared" si="1083"/>
        <v>#VALUE!</v>
      </c>
      <c r="TM119" s="14" t="e">
        <f t="shared" si="1084"/>
        <v>#VALUE!</v>
      </c>
      <c r="TN119" s="14" t="e">
        <f t="shared" si="1085"/>
        <v>#VALUE!</v>
      </c>
      <c r="TO119" s="14" t="e">
        <f t="shared" si="1086"/>
        <v>#VALUE!</v>
      </c>
      <c r="TP119" s="14" t="e">
        <f t="shared" si="1087"/>
        <v>#VALUE!</v>
      </c>
      <c r="TQ119" s="14" t="e">
        <f t="shared" si="1088"/>
        <v>#VALUE!</v>
      </c>
      <c r="TR119" s="14" t="e">
        <f t="shared" si="1089"/>
        <v>#VALUE!</v>
      </c>
      <c r="TS119" s="14" t="e">
        <f t="shared" si="1090"/>
        <v>#VALUE!</v>
      </c>
      <c r="TT119" s="14" t="e">
        <f t="shared" si="1091"/>
        <v>#VALUE!</v>
      </c>
      <c r="TU119" s="14" t="e">
        <f t="shared" si="1092"/>
        <v>#VALUE!</v>
      </c>
      <c r="TV119" s="14" t="e">
        <f t="shared" si="1093"/>
        <v>#VALUE!</v>
      </c>
      <c r="TW119" s="14" t="e">
        <f t="shared" si="1094"/>
        <v>#VALUE!</v>
      </c>
      <c r="TX119" s="14" t="e">
        <f t="shared" si="1095"/>
        <v>#VALUE!</v>
      </c>
      <c r="TY119" s="14" t="e">
        <f t="shared" si="1096"/>
        <v>#VALUE!</v>
      </c>
      <c r="TZ119" s="14" t="e">
        <f t="shared" si="1097"/>
        <v>#VALUE!</v>
      </c>
      <c r="UA119" s="14" t="e">
        <f t="shared" si="1098"/>
        <v>#VALUE!</v>
      </c>
      <c r="UB119" s="14" t="e">
        <f t="shared" si="1099"/>
        <v>#VALUE!</v>
      </c>
      <c r="UC119" s="14" t="e">
        <f t="shared" si="1100"/>
        <v>#VALUE!</v>
      </c>
      <c r="UD119" s="14" t="e">
        <f t="shared" si="1101"/>
        <v>#VALUE!</v>
      </c>
      <c r="UE119" s="14" t="e">
        <f t="shared" si="1102"/>
        <v>#VALUE!</v>
      </c>
      <c r="UF119" s="14" t="e">
        <f t="shared" si="1103"/>
        <v>#VALUE!</v>
      </c>
      <c r="UH119" s="2">
        <f>IF($C$4-$R119&gt;'Graph Creator'!$E$2*'Graph Creator'!$D$13*12,0,1)</f>
        <v>1</v>
      </c>
      <c r="UJ119" s="2" t="e">
        <f t="shared" si="1262"/>
        <v>#VALUE!</v>
      </c>
      <c r="UK119" s="2" t="e">
        <f t="shared" si="1104"/>
        <v>#VALUE!</v>
      </c>
      <c r="UL119" s="2" t="e">
        <f t="shared" si="1105"/>
        <v>#VALUE!</v>
      </c>
      <c r="UM119" s="2" t="e">
        <f t="shared" si="1106"/>
        <v>#VALUE!</v>
      </c>
      <c r="UN119" s="2" t="e">
        <f t="shared" si="1107"/>
        <v>#VALUE!</v>
      </c>
      <c r="UO119" s="2" t="e">
        <f t="shared" si="1108"/>
        <v>#VALUE!</v>
      </c>
      <c r="UP119" s="2" t="e">
        <f t="shared" si="1109"/>
        <v>#VALUE!</v>
      </c>
      <c r="UQ119" s="2" t="e">
        <f t="shared" si="1110"/>
        <v>#VALUE!</v>
      </c>
      <c r="UR119" s="2" t="e">
        <f t="shared" si="1111"/>
        <v>#VALUE!</v>
      </c>
      <c r="US119" s="2" t="e">
        <f t="shared" si="1112"/>
        <v>#VALUE!</v>
      </c>
      <c r="UT119" s="2" t="e">
        <f t="shared" si="1113"/>
        <v>#VALUE!</v>
      </c>
      <c r="UU119" s="2" t="e">
        <f t="shared" si="1114"/>
        <v>#VALUE!</v>
      </c>
      <c r="UV119" s="2" t="e">
        <f t="shared" si="1115"/>
        <v>#VALUE!</v>
      </c>
      <c r="UW119" s="2" t="e">
        <f t="shared" si="1116"/>
        <v>#VALUE!</v>
      </c>
      <c r="UX119" s="2" t="e">
        <f t="shared" si="1117"/>
        <v>#VALUE!</v>
      </c>
      <c r="UY119" s="2" t="e">
        <f t="shared" si="1118"/>
        <v>#VALUE!</v>
      </c>
      <c r="UZ119" s="2" t="e">
        <f t="shared" si="1119"/>
        <v>#VALUE!</v>
      </c>
      <c r="VA119" s="2" t="e">
        <f t="shared" si="1120"/>
        <v>#VALUE!</v>
      </c>
      <c r="VB119" s="2" t="e">
        <f t="shared" si="1121"/>
        <v>#VALUE!</v>
      </c>
      <c r="VC119" s="2" t="e">
        <f t="shared" si="1122"/>
        <v>#VALUE!</v>
      </c>
      <c r="VD119" s="2" t="e">
        <f t="shared" si="1123"/>
        <v>#VALUE!</v>
      </c>
      <c r="VE119" s="2" t="e">
        <f t="shared" si="1124"/>
        <v>#VALUE!</v>
      </c>
      <c r="VF119" s="2" t="e">
        <f t="shared" si="1125"/>
        <v>#VALUE!</v>
      </c>
      <c r="VG119" s="2" t="e">
        <f t="shared" si="1126"/>
        <v>#VALUE!</v>
      </c>
      <c r="VH119" s="2" t="e">
        <f t="shared" si="1127"/>
        <v>#VALUE!</v>
      </c>
      <c r="VI119" s="2" t="e">
        <f t="shared" si="1128"/>
        <v>#VALUE!</v>
      </c>
      <c r="VJ119" s="2" t="e">
        <f t="shared" si="1129"/>
        <v>#VALUE!</v>
      </c>
      <c r="VK119" s="2" t="e">
        <f t="shared" si="1130"/>
        <v>#VALUE!</v>
      </c>
      <c r="VL119" s="2" t="e">
        <f t="shared" si="1131"/>
        <v>#VALUE!</v>
      </c>
      <c r="VM119" s="2" t="e">
        <f t="shared" si="1132"/>
        <v>#VALUE!</v>
      </c>
      <c r="VN119" s="2" t="e">
        <f t="shared" si="1133"/>
        <v>#VALUE!</v>
      </c>
      <c r="VO119" s="2" t="e">
        <f t="shared" si="1134"/>
        <v>#VALUE!</v>
      </c>
      <c r="VP119" s="2" t="e">
        <f t="shared" si="1135"/>
        <v>#VALUE!</v>
      </c>
      <c r="VQ119" s="2" t="e">
        <f t="shared" si="1136"/>
        <v>#VALUE!</v>
      </c>
      <c r="VR119" s="2" t="e">
        <f t="shared" si="1137"/>
        <v>#VALUE!</v>
      </c>
      <c r="VS119" s="2" t="e">
        <f t="shared" si="1138"/>
        <v>#VALUE!</v>
      </c>
      <c r="VT119" s="98">
        <f t="shared" si="1263"/>
        <v>0</v>
      </c>
      <c r="VU119" s="98">
        <f t="shared" si="1139"/>
        <v>0</v>
      </c>
      <c r="VV119" s="98">
        <f t="shared" si="1140"/>
        <v>0</v>
      </c>
      <c r="VW119" s="98">
        <f t="shared" si="1141"/>
        <v>0</v>
      </c>
      <c r="VX119" s="98">
        <f t="shared" si="1142"/>
        <v>0</v>
      </c>
      <c r="VY119" s="98">
        <f t="shared" si="1143"/>
        <v>0</v>
      </c>
      <c r="VZ119" s="98">
        <f t="shared" si="1144"/>
        <v>0</v>
      </c>
      <c r="WA119" s="98">
        <f t="shared" si="1145"/>
        <v>0</v>
      </c>
      <c r="WB119" s="98">
        <f t="shared" si="1146"/>
        <v>0</v>
      </c>
      <c r="WC119" s="98">
        <f t="shared" si="1147"/>
        <v>0</v>
      </c>
      <c r="WD119" s="98">
        <f t="shared" si="1148"/>
        <v>0</v>
      </c>
      <c r="WE119" s="98">
        <f t="shared" si="1149"/>
        <v>0</v>
      </c>
      <c r="WF119" s="98">
        <f t="shared" si="1150"/>
        <v>0</v>
      </c>
      <c r="WG119" s="98">
        <f t="shared" si="1151"/>
        <v>0</v>
      </c>
      <c r="WH119" s="98">
        <f t="shared" si="1152"/>
        <v>0</v>
      </c>
      <c r="WI119" s="98">
        <f t="shared" si="1153"/>
        <v>0</v>
      </c>
      <c r="WJ119" s="98">
        <f t="shared" si="1154"/>
        <v>0</v>
      </c>
      <c r="WK119" s="98">
        <f t="shared" si="1155"/>
        <v>0</v>
      </c>
      <c r="WL119" s="98">
        <f t="shared" si="1156"/>
        <v>0</v>
      </c>
      <c r="WM119" s="98">
        <f t="shared" si="1157"/>
        <v>0</v>
      </c>
      <c r="WN119" s="98">
        <f t="shared" si="1158"/>
        <v>0</v>
      </c>
      <c r="WO119" s="98">
        <f t="shared" si="1159"/>
        <v>0</v>
      </c>
      <c r="WP119" s="98">
        <f t="shared" si="1160"/>
        <v>0</v>
      </c>
      <c r="WQ119" s="98">
        <f t="shared" si="1161"/>
        <v>0</v>
      </c>
      <c r="WR119" s="98">
        <f>IFERROR(INDEX('Score Calculation'!$D$38:$D$41,MATCH('Detalle de Cuentas'!VT119,'Score Calculation'!$C$38:$C$41,1)),0)</f>
        <v>4</v>
      </c>
      <c r="WS119" s="98">
        <f>IFERROR(INDEX('Score Calculation'!$D$38:$D$41,MATCH('Detalle de Cuentas'!VU119,'Score Calculation'!$C$38:$C$41,1)),0)</f>
        <v>4</v>
      </c>
      <c r="WT119" s="98">
        <f>IFERROR(INDEX('Score Calculation'!$D$38:$D$41,MATCH('Detalle de Cuentas'!VV119,'Score Calculation'!$C$38:$C$41,1)),0)</f>
        <v>4</v>
      </c>
      <c r="WU119" s="98">
        <f>IFERROR(INDEX('Score Calculation'!$D$38:$D$41,MATCH('Detalle de Cuentas'!VW119,'Score Calculation'!$C$38:$C$41,1)),0)</f>
        <v>4</v>
      </c>
      <c r="WV119" s="98">
        <f>IFERROR(INDEX('Score Calculation'!$D$38:$D$41,MATCH('Detalle de Cuentas'!VX119,'Score Calculation'!$C$38:$C$41,1)),0)</f>
        <v>4</v>
      </c>
      <c r="WW119" s="98">
        <f>IFERROR(INDEX('Score Calculation'!$D$38:$D$41,MATCH('Detalle de Cuentas'!VY119,'Score Calculation'!$C$38:$C$41,1)),0)</f>
        <v>4</v>
      </c>
      <c r="WX119" s="98">
        <f>IFERROR(INDEX('Score Calculation'!$D$38:$D$41,MATCH('Detalle de Cuentas'!VZ119,'Score Calculation'!$C$38:$C$41,1)),0)</f>
        <v>4</v>
      </c>
      <c r="WY119" s="98">
        <f>IFERROR(INDEX('Score Calculation'!$D$38:$D$41,MATCH('Detalle de Cuentas'!WA119,'Score Calculation'!$C$38:$C$41,1)),0)</f>
        <v>4</v>
      </c>
      <c r="WZ119" s="98">
        <f>IFERROR(INDEX('Score Calculation'!$D$38:$D$41,MATCH('Detalle de Cuentas'!WB119,'Score Calculation'!$C$38:$C$41,1)),0)</f>
        <v>4</v>
      </c>
      <c r="XA119" s="98">
        <f>IFERROR(INDEX('Score Calculation'!$D$38:$D$41,MATCH('Detalle de Cuentas'!WC119,'Score Calculation'!$C$38:$C$41,1)),0)</f>
        <v>4</v>
      </c>
      <c r="XB119" s="98">
        <f>IFERROR(INDEX('Score Calculation'!$D$38:$D$41,MATCH('Detalle de Cuentas'!WD119,'Score Calculation'!$C$38:$C$41,1)),0)</f>
        <v>4</v>
      </c>
      <c r="XC119" s="98">
        <f>IFERROR(INDEX('Score Calculation'!$D$38:$D$41,MATCH('Detalle de Cuentas'!WE119,'Score Calculation'!$C$38:$C$41,1)),0)</f>
        <v>4</v>
      </c>
      <c r="XD119" s="98">
        <f>IFERROR(INDEX('Score Calculation'!$D$38:$D$41,MATCH('Detalle de Cuentas'!WF119,'Score Calculation'!$C$38:$C$41,1)),0)</f>
        <v>4</v>
      </c>
      <c r="XE119" s="98">
        <f>IFERROR(INDEX('Score Calculation'!$D$38:$D$41,MATCH('Detalle de Cuentas'!WG119,'Score Calculation'!$C$38:$C$41,1)),0)</f>
        <v>4</v>
      </c>
      <c r="XF119" s="98">
        <f>IFERROR(INDEX('Score Calculation'!$D$38:$D$41,MATCH('Detalle de Cuentas'!WH119,'Score Calculation'!$C$38:$C$41,1)),0)</f>
        <v>4</v>
      </c>
      <c r="XG119" s="98">
        <f>IFERROR(INDEX('Score Calculation'!$D$38:$D$41,MATCH('Detalle de Cuentas'!WI119,'Score Calculation'!$C$38:$C$41,1)),0)</f>
        <v>4</v>
      </c>
      <c r="XH119" s="98">
        <f>IFERROR(INDEX('Score Calculation'!$D$38:$D$41,MATCH('Detalle de Cuentas'!WJ119,'Score Calculation'!$C$38:$C$41,1)),0)</f>
        <v>4</v>
      </c>
      <c r="XI119" s="98">
        <f>IFERROR(INDEX('Score Calculation'!$D$38:$D$41,MATCH('Detalle de Cuentas'!WK119,'Score Calculation'!$C$38:$C$41,1)),0)</f>
        <v>4</v>
      </c>
      <c r="XJ119" s="98">
        <f>IFERROR(INDEX('Score Calculation'!$D$38:$D$41,MATCH('Detalle de Cuentas'!WL119,'Score Calculation'!$C$38:$C$41,1)),0)</f>
        <v>4</v>
      </c>
      <c r="XK119" s="98">
        <f>IFERROR(INDEX('Score Calculation'!$D$38:$D$41,MATCH('Detalle de Cuentas'!WM119,'Score Calculation'!$C$38:$C$41,1)),0)</f>
        <v>4</v>
      </c>
      <c r="XL119" s="98">
        <f>IFERROR(INDEX('Score Calculation'!$D$38:$D$41,MATCH('Detalle de Cuentas'!WN119,'Score Calculation'!$C$38:$C$41,1)),0)</f>
        <v>4</v>
      </c>
      <c r="XM119" s="98">
        <f>IFERROR(INDEX('Score Calculation'!$D$38:$D$41,MATCH('Detalle de Cuentas'!WO119,'Score Calculation'!$C$38:$C$41,1)),0)</f>
        <v>4</v>
      </c>
      <c r="XN119" s="98">
        <f>IFERROR(INDEX('Score Calculation'!$D$38:$D$41,MATCH('Detalle de Cuentas'!WP119,'Score Calculation'!$C$38:$C$41,1)),0)</f>
        <v>4</v>
      </c>
      <c r="XO119" s="98">
        <f>IFERROR(INDEX('Score Calculation'!$D$38:$D$41,MATCH('Detalle de Cuentas'!WQ119,'Score Calculation'!$C$38:$C$41,1)),0)</f>
        <v>4</v>
      </c>
      <c r="XP119" s="98">
        <f>IFERROR(INDEX('Score Calculation'!$D$24:$D$31,MATCH('Detalle de Cuentas'!NF119,'Score Calculation'!$C$24:$C$31,1)),0)</f>
        <v>1</v>
      </c>
      <c r="XQ119" s="98">
        <f>IFERROR(INDEX('Score Calculation'!$D$24:$D$31,MATCH('Detalle de Cuentas'!NG119,'Score Calculation'!$C$24:$C$31,1)),0)</f>
        <v>1</v>
      </c>
      <c r="XR119" s="98">
        <f>IFERROR(INDEX('Score Calculation'!$D$24:$D$31,MATCH('Detalle de Cuentas'!NH119,'Score Calculation'!$C$24:$C$31,1)),0)</f>
        <v>1</v>
      </c>
      <c r="XS119" s="98">
        <f>IFERROR(INDEX('Score Calculation'!$D$24:$D$31,MATCH('Detalle de Cuentas'!NI119,'Score Calculation'!$C$24:$C$31,1)),0)</f>
        <v>1</v>
      </c>
      <c r="XT119" s="98">
        <f>IFERROR(INDEX('Score Calculation'!$D$24:$D$31,MATCH('Detalle de Cuentas'!NJ119,'Score Calculation'!$C$24:$C$31,1)),0)</f>
        <v>1</v>
      </c>
      <c r="XU119" s="98">
        <f>IFERROR(INDEX('Score Calculation'!$D$24:$D$31,MATCH('Detalle de Cuentas'!NK119,'Score Calculation'!$C$24:$C$31,1)),0)</f>
        <v>1</v>
      </c>
      <c r="XV119" s="98">
        <f>IFERROR(INDEX('Score Calculation'!$D$24:$D$31,MATCH('Detalle de Cuentas'!NL119,'Score Calculation'!$C$24:$C$31,1)),0)</f>
        <v>1</v>
      </c>
      <c r="XW119" s="98">
        <f>IFERROR(INDEX('Score Calculation'!$D$24:$D$31,MATCH('Detalle de Cuentas'!NM119,'Score Calculation'!$C$24:$C$31,1)),0)</f>
        <v>1</v>
      </c>
      <c r="XX119" s="98">
        <f>IFERROR(INDEX('Score Calculation'!$D$24:$D$31,MATCH('Detalle de Cuentas'!NN119,'Score Calculation'!$C$24:$C$31,1)),0)</f>
        <v>1</v>
      </c>
      <c r="XY119" s="98">
        <f>IFERROR(INDEX('Score Calculation'!$D$24:$D$31,MATCH('Detalle de Cuentas'!NO119,'Score Calculation'!$C$24:$C$31,1)),0)</f>
        <v>1</v>
      </c>
      <c r="XZ119" s="98">
        <f>IFERROR(INDEX('Score Calculation'!$D$24:$D$31,MATCH('Detalle de Cuentas'!NP119,'Score Calculation'!$C$24:$C$31,1)),0)</f>
        <v>1</v>
      </c>
      <c r="YA119" s="98">
        <f>IFERROR(INDEX('Score Calculation'!$D$24:$D$31,MATCH('Detalle de Cuentas'!NQ119,'Score Calculation'!$C$24:$C$31,1)),0)</f>
        <v>1</v>
      </c>
      <c r="YB119" s="98">
        <f>IFERROR(INDEX('Score Calculation'!$D$24:$D$31,MATCH('Detalle de Cuentas'!NR119,'Score Calculation'!$C$24:$C$31,1)),0)</f>
        <v>1</v>
      </c>
      <c r="YC119" s="98">
        <f>IFERROR(INDEX('Score Calculation'!$D$24:$D$31,MATCH('Detalle de Cuentas'!NS119,'Score Calculation'!$C$24:$C$31,1)),0)</f>
        <v>1</v>
      </c>
      <c r="YD119" s="98">
        <f>IFERROR(INDEX('Score Calculation'!$D$24:$D$31,MATCH('Detalle de Cuentas'!NT119,'Score Calculation'!$C$24:$C$31,1)),0)</f>
        <v>1</v>
      </c>
      <c r="YE119" s="98">
        <f>IFERROR(INDEX('Score Calculation'!$D$24:$D$31,MATCH('Detalle de Cuentas'!NU119,'Score Calculation'!$C$24:$C$31,1)),0)</f>
        <v>1</v>
      </c>
      <c r="YF119" s="98">
        <f>IFERROR(INDEX('Score Calculation'!$D$24:$D$31,MATCH('Detalle de Cuentas'!NV119,'Score Calculation'!$C$24:$C$31,1)),0)</f>
        <v>1</v>
      </c>
      <c r="YG119" s="98">
        <f>IFERROR(INDEX('Score Calculation'!$D$24:$D$31,MATCH('Detalle de Cuentas'!NW119,'Score Calculation'!$C$24:$C$31,1)),0)</f>
        <v>1</v>
      </c>
      <c r="YH119" s="98">
        <f>IFERROR(INDEX('Score Calculation'!$D$24:$D$31,MATCH('Detalle de Cuentas'!NX119,'Score Calculation'!$C$24:$C$31,1)),0)</f>
        <v>1</v>
      </c>
      <c r="YI119" s="98">
        <f>IFERROR(INDEX('Score Calculation'!$D$24:$D$31,MATCH('Detalle de Cuentas'!NY119,'Score Calculation'!$C$24:$C$31,1)),0)</f>
        <v>1</v>
      </c>
      <c r="YJ119" s="98">
        <f>IFERROR(INDEX('Score Calculation'!$D$24:$D$31,MATCH('Detalle de Cuentas'!NZ119,'Score Calculation'!$C$24:$C$31,1)),0)</f>
        <v>1</v>
      </c>
      <c r="YK119" s="98">
        <f>IFERROR(INDEX('Score Calculation'!$D$24:$D$31,MATCH('Detalle de Cuentas'!OA119,'Score Calculation'!$C$24:$C$31,1)),0)</f>
        <v>1</v>
      </c>
      <c r="YL119" s="98">
        <f>IFERROR(INDEX('Score Calculation'!$D$24:$D$31,MATCH('Detalle de Cuentas'!OB119,'Score Calculation'!$C$24:$C$31,1)),0)</f>
        <v>1</v>
      </c>
      <c r="YM119" s="98">
        <f>IFERROR(INDEX('Score Calculation'!$D$24:$D$31,MATCH('Detalle de Cuentas'!OC119,'Score Calculation'!$C$24:$C$31,1)),0)</f>
        <v>1</v>
      </c>
      <c r="YN119" s="98">
        <f t="shared" si="1264"/>
        <v>0</v>
      </c>
      <c r="YO119" s="98">
        <f>IF(LEFT(TRIM($D119),15)="GRUPO SOLIDARIO",$L119*'Score Calculation'!$H$5,IF(TRIM('Detalle de Cuentas'!$C119)="Semanal",'Detalle de Cuentas'!$L119*'Score Calculation'!$H$6,'Detalle de Cuentas'!$L119))</f>
        <v>0</v>
      </c>
      <c r="YP119" s="99">
        <f>IFERROR(INDEX('Score Calculation'!$D$54:$D$60,MATCH($YO119,'Score Calculation'!$C$54:$C$60,1)),1)</f>
        <v>0.2</v>
      </c>
      <c r="YQ119" s="99">
        <f>IFERROR(INDEX('Score Calculation'!$D$65:$D$123,MATCH(LEFT(TRIM('Detalle de Cuentas'!$F119),20),'Score Calculation'!$F$65:$F$123,0)),1)</f>
        <v>1</v>
      </c>
      <c r="YR119" s="99">
        <f>IFERROR(INDEX('Score Calculation'!$D$46:$D$49,MATCH('Detalle de Cuentas'!$YN119,'Score Calculation'!$C$46:$C$49,1)),1)</f>
        <v>4</v>
      </c>
      <c r="YS119" s="99">
        <f t="shared" si="1265"/>
        <v>0</v>
      </c>
      <c r="YT119" s="99">
        <f t="shared" si="1266"/>
        <v>0</v>
      </c>
      <c r="YU119" s="98" t="str">
        <f t="shared" si="1267"/>
        <v/>
      </c>
      <c r="YV119" s="109">
        <f t="shared" si="1268"/>
        <v>1</v>
      </c>
      <c r="YW119" s="109">
        <f>IFERROR(INDEX('Score Calculation'!$D$187:$D$245,MATCH(LEFT(TRIM('Detalle de Cuentas'!$F119),20),'Score Calculation'!$F$187:$F$245,0)),1)</f>
        <v>1</v>
      </c>
      <c r="YX119" s="109">
        <f>IFERROR(IF($E119="HIPOTECA",-PMT('Score Calculation'!$H$266/(360/$J119),$G119,$YO119)*(30/$J119),-PMT('Score Calculation'!$H$267/(360/$J119),$G119,$YO119)*(30/$J119)),0)</f>
        <v>0</v>
      </c>
      <c r="YY119" s="109">
        <f t="shared" si="1312"/>
        <v>0</v>
      </c>
      <c r="YZ119" s="109">
        <f t="shared" si="1312"/>
        <v>0</v>
      </c>
      <c r="ZA119" s="109">
        <f t="shared" si="1312"/>
        <v>0</v>
      </c>
      <c r="ZB119" s="109">
        <f t="shared" si="1312"/>
        <v>0</v>
      </c>
      <c r="ZC119" s="109">
        <f t="shared" si="1312"/>
        <v>0</v>
      </c>
      <c r="ZD119" s="109">
        <f t="shared" si="1309"/>
        <v>0</v>
      </c>
      <c r="ZE119" s="109">
        <f t="shared" si="1309"/>
        <v>0</v>
      </c>
      <c r="ZF119" s="109">
        <f t="shared" si="1309"/>
        <v>0</v>
      </c>
      <c r="ZG119" s="109">
        <f t="shared" si="1309"/>
        <v>0</v>
      </c>
      <c r="ZH119" s="109">
        <f t="shared" si="1309"/>
        <v>0</v>
      </c>
      <c r="ZI119" s="109">
        <f t="shared" si="1269"/>
        <v>0</v>
      </c>
    </row>
    <row r="120" spans="2:685" x14ac:dyDescent="0.2">
      <c r="B120" s="41">
        <v>104</v>
      </c>
      <c r="C120" s="42"/>
      <c r="D120" s="42"/>
      <c r="E120" s="42"/>
      <c r="F120" s="42"/>
      <c r="G120" s="42"/>
      <c r="H120" s="42"/>
      <c r="I120" s="29"/>
      <c r="J120" s="6" t="str">
        <f t="shared" si="1333"/>
        <v/>
      </c>
      <c r="K120" s="43"/>
      <c r="L120" s="43"/>
      <c r="M120" s="43"/>
      <c r="N120" s="43"/>
      <c r="O120" s="43"/>
      <c r="P120" s="44" t="str">
        <f t="shared" si="1162"/>
        <v/>
      </c>
      <c r="Q120" s="26"/>
      <c r="R120" s="26"/>
      <c r="S120" s="26"/>
      <c r="T120" s="26"/>
      <c r="U120" s="29"/>
      <c r="V120" s="43"/>
      <c r="W120" s="26"/>
      <c r="X120" s="29"/>
      <c r="Y120" s="6">
        <f>IF('Detalle de Cuentas'!$C$4-$R120&gt;'Graph Creator'!$E$2*'Graph Creator'!$D$13*12,0,1)</f>
        <v>1</v>
      </c>
      <c r="Z120" s="45">
        <f t="shared" si="1334"/>
        <v>0</v>
      </c>
      <c r="AA120" s="2" t="e">
        <f t="shared" si="1163"/>
        <v>#VALUE!</v>
      </c>
      <c r="AB120" s="2" t="e">
        <f t="shared" si="1164"/>
        <v>#VALUE!</v>
      </c>
      <c r="AC120" s="2" t="e">
        <f t="shared" si="1165"/>
        <v>#VALUE!</v>
      </c>
      <c r="AD120" s="2" t="e">
        <f t="shared" si="1166"/>
        <v>#VALUE!</v>
      </c>
      <c r="AE120" s="2" t="e">
        <f t="shared" si="1167"/>
        <v>#VALUE!</v>
      </c>
      <c r="AF120" s="2" t="e">
        <f t="shared" si="1168"/>
        <v>#VALUE!</v>
      </c>
      <c r="AG120" s="2">
        <f t="shared" si="1169"/>
        <v>0</v>
      </c>
      <c r="AH120" s="2">
        <f t="shared" si="1170"/>
        <v>0</v>
      </c>
      <c r="AI120" s="2" t="str">
        <f t="shared" si="1171"/>
        <v/>
      </c>
      <c r="AJ120" s="2" t="str">
        <f t="shared" ref="AJ120:BE120" si="1566">IFERROR(SEARCH(".",$I120,AI120+1),"")</f>
        <v/>
      </c>
      <c r="AK120" s="2" t="str">
        <f t="shared" si="1566"/>
        <v/>
      </c>
      <c r="AL120" s="2" t="str">
        <f t="shared" si="1566"/>
        <v/>
      </c>
      <c r="AM120" s="2" t="str">
        <f t="shared" si="1566"/>
        <v/>
      </c>
      <c r="AN120" s="2" t="str">
        <f t="shared" si="1566"/>
        <v/>
      </c>
      <c r="AO120" s="2" t="str">
        <f t="shared" si="1566"/>
        <v/>
      </c>
      <c r="AP120" s="2" t="str">
        <f t="shared" si="1566"/>
        <v/>
      </c>
      <c r="AQ120" s="2" t="str">
        <f t="shared" si="1566"/>
        <v/>
      </c>
      <c r="AR120" s="2" t="str">
        <f t="shared" si="1566"/>
        <v/>
      </c>
      <c r="AS120" s="2" t="str">
        <f t="shared" si="1566"/>
        <v/>
      </c>
      <c r="AT120" s="2" t="str">
        <f t="shared" si="1566"/>
        <v/>
      </c>
      <c r="AU120" s="2" t="str">
        <f t="shared" si="1566"/>
        <v/>
      </c>
      <c r="AV120" s="2" t="str">
        <f t="shared" si="1566"/>
        <v/>
      </c>
      <c r="AW120" s="2" t="str">
        <f t="shared" si="1566"/>
        <v/>
      </c>
      <c r="AX120" s="2" t="str">
        <f t="shared" si="1566"/>
        <v/>
      </c>
      <c r="AY120" s="2" t="str">
        <f t="shared" si="1566"/>
        <v/>
      </c>
      <c r="AZ120" s="2" t="str">
        <f t="shared" si="1566"/>
        <v/>
      </c>
      <c r="BA120" s="2" t="str">
        <f t="shared" si="1566"/>
        <v/>
      </c>
      <c r="BB120" s="2" t="str">
        <f t="shared" si="1566"/>
        <v/>
      </c>
      <c r="BC120" s="2" t="str">
        <f t="shared" si="1566"/>
        <v/>
      </c>
      <c r="BD120" s="2" t="str">
        <f t="shared" si="1566"/>
        <v/>
      </c>
      <c r="BE120" s="2" t="str">
        <f t="shared" si="1566"/>
        <v/>
      </c>
      <c r="BF120" s="2" t="str">
        <f t="shared" si="1173"/>
        <v/>
      </c>
      <c r="BG120" s="2" t="str">
        <f t="shared" si="817"/>
        <v/>
      </c>
      <c r="BH120" s="2" t="str">
        <f t="shared" si="818"/>
        <v/>
      </c>
      <c r="BI120" s="2" t="str">
        <f t="shared" si="819"/>
        <v/>
      </c>
      <c r="BJ120" s="2" t="str">
        <f t="shared" si="820"/>
        <v/>
      </c>
      <c r="BK120" s="2" t="str">
        <f t="shared" si="821"/>
        <v/>
      </c>
      <c r="BL120" s="2" t="str">
        <f t="shared" si="822"/>
        <v/>
      </c>
      <c r="BM120" s="2" t="str">
        <f t="shared" si="823"/>
        <v/>
      </c>
      <c r="BN120" s="2" t="str">
        <f t="shared" si="824"/>
        <v/>
      </c>
      <c r="BO120" s="2" t="str">
        <f t="shared" si="825"/>
        <v/>
      </c>
      <c r="BP120" s="2" t="str">
        <f t="shared" si="826"/>
        <v/>
      </c>
      <c r="BQ120" s="2" t="str">
        <f t="shared" si="827"/>
        <v/>
      </c>
      <c r="BR120" s="2" t="str">
        <f t="shared" si="828"/>
        <v/>
      </c>
      <c r="BS120" s="2" t="str">
        <f t="shared" si="829"/>
        <v/>
      </c>
      <c r="BT120" s="2" t="str">
        <f t="shared" si="830"/>
        <v/>
      </c>
      <c r="BU120" s="2" t="str">
        <f t="shared" si="831"/>
        <v/>
      </c>
      <c r="BV120" s="2" t="str">
        <f t="shared" si="832"/>
        <v/>
      </c>
      <c r="BW120" s="2" t="str">
        <f t="shared" si="833"/>
        <v/>
      </c>
      <c r="BX120" s="2" t="str">
        <f t="shared" si="834"/>
        <v/>
      </c>
      <c r="BY120" s="2" t="str">
        <f t="shared" si="835"/>
        <v/>
      </c>
      <c r="BZ120" s="2" t="str">
        <f t="shared" si="836"/>
        <v/>
      </c>
      <c r="CA120" s="2" t="str">
        <f t="shared" si="837"/>
        <v/>
      </c>
      <c r="CB120" s="2" t="str">
        <f t="shared" si="838"/>
        <v/>
      </c>
      <c r="CC120" s="2" t="str">
        <f t="shared" si="839"/>
        <v/>
      </c>
      <c r="CD120" s="14">
        <f t="shared" si="1336"/>
        <v>0</v>
      </c>
      <c r="CE120" s="14" t="e">
        <f t="shared" ref="CE120:DA120" si="1567">CD120-$J$17</f>
        <v>#VALUE!</v>
      </c>
      <c r="CF120" s="14" t="e">
        <f t="shared" si="1567"/>
        <v>#VALUE!</v>
      </c>
      <c r="CG120" s="14" t="e">
        <f t="shared" si="1567"/>
        <v>#VALUE!</v>
      </c>
      <c r="CH120" s="14" t="e">
        <f t="shared" si="1567"/>
        <v>#VALUE!</v>
      </c>
      <c r="CI120" s="14" t="e">
        <f t="shared" si="1567"/>
        <v>#VALUE!</v>
      </c>
      <c r="CJ120" s="14" t="e">
        <f t="shared" si="1567"/>
        <v>#VALUE!</v>
      </c>
      <c r="CK120" s="14" t="e">
        <f t="shared" si="1567"/>
        <v>#VALUE!</v>
      </c>
      <c r="CL120" s="14" t="e">
        <f t="shared" si="1567"/>
        <v>#VALUE!</v>
      </c>
      <c r="CM120" s="14" t="e">
        <f t="shared" si="1567"/>
        <v>#VALUE!</v>
      </c>
      <c r="CN120" s="14" t="e">
        <f t="shared" si="1567"/>
        <v>#VALUE!</v>
      </c>
      <c r="CO120" s="14" t="e">
        <f t="shared" si="1567"/>
        <v>#VALUE!</v>
      </c>
      <c r="CP120" s="14" t="e">
        <f t="shared" si="1567"/>
        <v>#VALUE!</v>
      </c>
      <c r="CQ120" s="14" t="e">
        <f t="shared" si="1567"/>
        <v>#VALUE!</v>
      </c>
      <c r="CR120" s="14" t="e">
        <f t="shared" si="1567"/>
        <v>#VALUE!</v>
      </c>
      <c r="CS120" s="14" t="e">
        <f t="shared" si="1567"/>
        <v>#VALUE!</v>
      </c>
      <c r="CT120" s="14" t="e">
        <f t="shared" si="1567"/>
        <v>#VALUE!</v>
      </c>
      <c r="CU120" s="14" t="e">
        <f t="shared" si="1567"/>
        <v>#VALUE!</v>
      </c>
      <c r="CV120" s="14" t="e">
        <f t="shared" si="1567"/>
        <v>#VALUE!</v>
      </c>
      <c r="CW120" s="14" t="e">
        <f t="shared" si="1567"/>
        <v>#VALUE!</v>
      </c>
      <c r="CX120" s="14" t="e">
        <f t="shared" si="1567"/>
        <v>#VALUE!</v>
      </c>
      <c r="CY120" s="14" t="e">
        <f t="shared" si="1567"/>
        <v>#VALUE!</v>
      </c>
      <c r="CZ120" s="14" t="e">
        <f t="shared" si="1567"/>
        <v>#VALUE!</v>
      </c>
      <c r="DA120" s="14" t="e">
        <f t="shared" si="1567"/>
        <v>#VALUE!</v>
      </c>
      <c r="DB120" s="2">
        <f t="shared" si="1175"/>
        <v>0</v>
      </c>
      <c r="DC120" s="2">
        <f t="shared" si="1176"/>
        <v>0</v>
      </c>
      <c r="DD120" s="2">
        <f t="shared" si="1177"/>
        <v>0</v>
      </c>
      <c r="DE120" s="2">
        <f t="shared" si="1178"/>
        <v>0</v>
      </c>
      <c r="DF120" s="2">
        <f t="shared" si="1179"/>
        <v>0</v>
      </c>
      <c r="DG120" s="2">
        <f t="shared" si="1180"/>
        <v>0</v>
      </c>
      <c r="DH120" s="2">
        <f t="shared" si="1181"/>
        <v>0</v>
      </c>
      <c r="DI120" s="2">
        <f t="shared" si="1182"/>
        <v>0</v>
      </c>
      <c r="DJ120" s="2">
        <f t="shared" si="1183"/>
        <v>0</v>
      </c>
      <c r="DK120" s="2">
        <f t="shared" si="1184"/>
        <v>0</v>
      </c>
      <c r="DL120" s="2">
        <f t="shared" si="1185"/>
        <v>0</v>
      </c>
      <c r="DM120" s="2">
        <f t="shared" si="1186"/>
        <v>0</v>
      </c>
      <c r="DN120" s="2">
        <f t="shared" si="1187"/>
        <v>0</v>
      </c>
      <c r="DO120" s="2">
        <f t="shared" si="1188"/>
        <v>0</v>
      </c>
      <c r="DP120" s="2">
        <f t="shared" si="1189"/>
        <v>0</v>
      </c>
      <c r="DQ120" s="2">
        <f t="shared" si="1190"/>
        <v>0</v>
      </c>
      <c r="DR120" s="2">
        <f t="shared" si="1191"/>
        <v>0</v>
      </c>
      <c r="DS120" s="2">
        <f t="shared" si="1192"/>
        <v>0</v>
      </c>
      <c r="DT120" s="2">
        <f t="shared" si="1193"/>
        <v>0</v>
      </c>
      <c r="DU120" s="2">
        <f t="shared" si="1194"/>
        <v>0</v>
      </c>
      <c r="DV120" s="2">
        <f t="shared" si="1195"/>
        <v>0</v>
      </c>
      <c r="DW120" s="2">
        <f t="shared" si="1196"/>
        <v>0</v>
      </c>
      <c r="DX120" s="2">
        <f t="shared" si="1197"/>
        <v>0</v>
      </c>
      <c r="DY120" s="2">
        <f t="shared" si="1198"/>
        <v>0</v>
      </c>
      <c r="DZ120" s="2">
        <f t="shared" si="1199"/>
        <v>0</v>
      </c>
      <c r="EA120" s="2">
        <f t="shared" si="1200"/>
        <v>0</v>
      </c>
      <c r="EB120" s="2">
        <f t="shared" si="1201"/>
        <v>0</v>
      </c>
      <c r="EC120" s="2">
        <f t="shared" si="1202"/>
        <v>0</v>
      </c>
      <c r="ED120" s="2">
        <f t="shared" si="1203"/>
        <v>0</v>
      </c>
      <c r="EE120" s="2">
        <f t="shared" si="1204"/>
        <v>0</v>
      </c>
      <c r="EF120" s="2">
        <f t="shared" si="1205"/>
        <v>0</v>
      </c>
      <c r="EG120" s="2">
        <f t="shared" si="1206"/>
        <v>0</v>
      </c>
      <c r="EH120" s="2">
        <f t="shared" si="1207"/>
        <v>0</v>
      </c>
      <c r="EI120" s="2">
        <f t="shared" si="1208"/>
        <v>0</v>
      </c>
      <c r="EJ120" s="2">
        <f t="shared" si="1209"/>
        <v>0</v>
      </c>
      <c r="EK120" s="2">
        <f t="shared" si="1210"/>
        <v>0</v>
      </c>
      <c r="EL120" s="2">
        <f t="shared" si="1211"/>
        <v>0</v>
      </c>
      <c r="EM120" s="2">
        <f t="shared" si="1212"/>
        <v>0</v>
      </c>
      <c r="EN120" s="2">
        <f t="shared" si="1213"/>
        <v>0</v>
      </c>
      <c r="EO120" s="2">
        <f t="shared" si="1214"/>
        <v>0</v>
      </c>
      <c r="EP120" s="2">
        <f t="shared" si="1215"/>
        <v>0</v>
      </c>
      <c r="EQ120" s="2">
        <f t="shared" si="1216"/>
        <v>0</v>
      </c>
      <c r="ER120" s="2">
        <f t="shared" si="1217"/>
        <v>0</v>
      </c>
      <c r="ES120" s="2">
        <f t="shared" si="1218"/>
        <v>0</v>
      </c>
      <c r="ET120" s="2">
        <f t="shared" si="1219"/>
        <v>0</v>
      </c>
      <c r="EU120" s="2">
        <f t="shared" si="1220"/>
        <v>0</v>
      </c>
      <c r="EV120" s="2">
        <f t="shared" si="1221"/>
        <v>0</v>
      </c>
      <c r="EW120" s="2">
        <f t="shared" si="1222"/>
        <v>0</v>
      </c>
      <c r="EX120" s="2">
        <f t="shared" si="1338"/>
        <v>1</v>
      </c>
      <c r="EY120" s="2" t="e">
        <f t="shared" si="1339"/>
        <v>#VALUE!</v>
      </c>
      <c r="EZ120" s="2" t="e">
        <f t="shared" si="1340"/>
        <v>#VALUE!</v>
      </c>
      <c r="FA120" s="2" t="e">
        <f t="shared" si="1341"/>
        <v>#VALUE!</v>
      </c>
      <c r="FB120" s="2" t="e">
        <f t="shared" si="1342"/>
        <v>#VALUE!</v>
      </c>
      <c r="FC120" s="2" t="e">
        <f t="shared" si="1343"/>
        <v>#VALUE!</v>
      </c>
      <c r="FD120" s="2" t="e">
        <f t="shared" si="1344"/>
        <v>#VALUE!</v>
      </c>
      <c r="FE120" s="2" t="e">
        <f t="shared" si="1345"/>
        <v>#VALUE!</v>
      </c>
      <c r="FF120" s="2" t="e">
        <f t="shared" si="1346"/>
        <v>#VALUE!</v>
      </c>
      <c r="FG120" s="2" t="e">
        <f t="shared" si="1347"/>
        <v>#VALUE!</v>
      </c>
      <c r="FH120" s="2" t="e">
        <f t="shared" si="1348"/>
        <v>#VALUE!</v>
      </c>
      <c r="FI120" s="2" t="e">
        <f t="shared" si="1349"/>
        <v>#VALUE!</v>
      </c>
      <c r="FJ120" s="2" t="e">
        <f t="shared" si="1350"/>
        <v>#VALUE!</v>
      </c>
      <c r="FK120" s="2" t="e">
        <f t="shared" si="1351"/>
        <v>#VALUE!</v>
      </c>
      <c r="FL120" s="2" t="e">
        <f t="shared" si="1352"/>
        <v>#VALUE!</v>
      </c>
      <c r="FM120" s="2" t="e">
        <f t="shared" si="1353"/>
        <v>#VALUE!</v>
      </c>
      <c r="FN120" s="2" t="e">
        <f t="shared" si="1354"/>
        <v>#VALUE!</v>
      </c>
      <c r="FO120" s="2" t="e">
        <f t="shared" si="1355"/>
        <v>#VALUE!</v>
      </c>
      <c r="FP120" s="2" t="e">
        <f t="shared" si="1356"/>
        <v>#VALUE!</v>
      </c>
      <c r="FQ120" s="2" t="e">
        <f t="shared" si="1357"/>
        <v>#VALUE!</v>
      </c>
      <c r="FR120" s="2" t="e">
        <f t="shared" si="1358"/>
        <v>#VALUE!</v>
      </c>
      <c r="FS120" s="2" t="e">
        <f t="shared" si="1359"/>
        <v>#VALUE!</v>
      </c>
      <c r="FT120" s="2" t="e">
        <f t="shared" si="1360"/>
        <v>#VALUE!</v>
      </c>
      <c r="FU120" s="2" t="e">
        <f t="shared" si="1361"/>
        <v>#VALUE!</v>
      </c>
      <c r="FV120" s="2">
        <f t="shared" si="1362"/>
        <v>1</v>
      </c>
      <c r="FW120" s="2" t="e">
        <f t="shared" si="1363"/>
        <v>#VALUE!</v>
      </c>
      <c r="FX120" s="2" t="e">
        <f t="shared" si="1364"/>
        <v>#VALUE!</v>
      </c>
      <c r="FY120" s="2" t="e">
        <f t="shared" si="1365"/>
        <v>#VALUE!</v>
      </c>
      <c r="FZ120" s="2" t="e">
        <f t="shared" si="1366"/>
        <v>#VALUE!</v>
      </c>
      <c r="GA120" s="2" t="e">
        <f t="shared" si="1367"/>
        <v>#VALUE!</v>
      </c>
      <c r="GB120" s="2" t="e">
        <f t="shared" si="1368"/>
        <v>#VALUE!</v>
      </c>
      <c r="GC120" s="2" t="e">
        <f t="shared" si="1369"/>
        <v>#VALUE!</v>
      </c>
      <c r="GD120" s="2" t="e">
        <f t="shared" si="1370"/>
        <v>#VALUE!</v>
      </c>
      <c r="GE120" s="2" t="e">
        <f t="shared" si="1371"/>
        <v>#VALUE!</v>
      </c>
      <c r="GF120" s="2" t="e">
        <f t="shared" si="1372"/>
        <v>#VALUE!</v>
      </c>
      <c r="GG120" s="2" t="e">
        <f t="shared" si="1373"/>
        <v>#VALUE!</v>
      </c>
      <c r="GH120" s="2" t="e">
        <f t="shared" si="1374"/>
        <v>#VALUE!</v>
      </c>
      <c r="GI120" s="2" t="e">
        <f t="shared" si="1375"/>
        <v>#VALUE!</v>
      </c>
      <c r="GJ120" s="2" t="e">
        <f t="shared" si="1376"/>
        <v>#VALUE!</v>
      </c>
      <c r="GK120" s="2" t="e">
        <f t="shared" si="1377"/>
        <v>#VALUE!</v>
      </c>
      <c r="GL120" s="2" t="e">
        <f t="shared" si="1378"/>
        <v>#VALUE!</v>
      </c>
      <c r="GM120" s="2" t="e">
        <f t="shared" si="1379"/>
        <v>#VALUE!</v>
      </c>
      <c r="GN120" s="2" t="e">
        <f t="shared" si="1380"/>
        <v>#VALUE!</v>
      </c>
      <c r="GO120" s="2" t="e">
        <f t="shared" si="1381"/>
        <v>#VALUE!</v>
      </c>
      <c r="GP120" s="2" t="e">
        <f t="shared" si="1382"/>
        <v>#VALUE!</v>
      </c>
      <c r="GQ120" s="2" t="e">
        <f t="shared" si="1383"/>
        <v>#VALUE!</v>
      </c>
      <c r="GR120" s="2" t="e">
        <f t="shared" si="1384"/>
        <v>#VALUE!</v>
      </c>
      <c r="GS120" s="2" t="e">
        <f t="shared" si="1385"/>
        <v>#VALUE!</v>
      </c>
      <c r="GT120" s="2">
        <f t="shared" si="1386"/>
        <v>1</v>
      </c>
      <c r="GU120" s="2" t="e">
        <f t="shared" si="1387"/>
        <v>#VALUE!</v>
      </c>
      <c r="GV120" s="2" t="e">
        <f t="shared" si="1388"/>
        <v>#VALUE!</v>
      </c>
      <c r="GW120" s="2" t="e">
        <f t="shared" si="1389"/>
        <v>#VALUE!</v>
      </c>
      <c r="GX120" s="2" t="e">
        <f t="shared" si="1390"/>
        <v>#VALUE!</v>
      </c>
      <c r="GY120" s="2" t="e">
        <f t="shared" si="1391"/>
        <v>#VALUE!</v>
      </c>
      <c r="GZ120" s="2" t="e">
        <f t="shared" si="1392"/>
        <v>#VALUE!</v>
      </c>
      <c r="HA120" s="2" t="e">
        <f t="shared" si="1393"/>
        <v>#VALUE!</v>
      </c>
      <c r="HB120" s="2" t="e">
        <f t="shared" si="1394"/>
        <v>#VALUE!</v>
      </c>
      <c r="HC120" s="2" t="e">
        <f t="shared" si="1395"/>
        <v>#VALUE!</v>
      </c>
      <c r="HD120" s="2" t="e">
        <f t="shared" si="1396"/>
        <v>#VALUE!</v>
      </c>
      <c r="HE120" s="2" t="e">
        <f t="shared" si="1397"/>
        <v>#VALUE!</v>
      </c>
      <c r="HF120" s="2" t="e">
        <f t="shared" si="1398"/>
        <v>#VALUE!</v>
      </c>
      <c r="HG120" s="2" t="e">
        <f t="shared" si="1399"/>
        <v>#VALUE!</v>
      </c>
      <c r="HH120" s="2" t="e">
        <f t="shared" si="1400"/>
        <v>#VALUE!</v>
      </c>
      <c r="HI120" s="2" t="e">
        <f t="shared" si="1401"/>
        <v>#VALUE!</v>
      </c>
      <c r="HJ120" s="2" t="e">
        <f t="shared" si="1402"/>
        <v>#VALUE!</v>
      </c>
      <c r="HK120" s="2" t="e">
        <f t="shared" si="1403"/>
        <v>#VALUE!</v>
      </c>
      <c r="HL120" s="2" t="e">
        <f t="shared" si="1404"/>
        <v>#VALUE!</v>
      </c>
      <c r="HM120" s="2" t="e">
        <f t="shared" si="1405"/>
        <v>#VALUE!</v>
      </c>
      <c r="HN120" s="2" t="e">
        <f t="shared" si="1406"/>
        <v>#VALUE!</v>
      </c>
      <c r="HO120" s="2" t="e">
        <f t="shared" si="1407"/>
        <v>#VALUE!</v>
      </c>
      <c r="HP120" s="2" t="e">
        <f t="shared" si="1408"/>
        <v>#VALUE!</v>
      </c>
      <c r="HQ120" s="2" t="e">
        <f t="shared" si="1409"/>
        <v>#VALUE!</v>
      </c>
      <c r="HR120" s="2">
        <f t="shared" si="1410"/>
        <v>1</v>
      </c>
      <c r="HS120" s="2" t="e">
        <f t="shared" si="1411"/>
        <v>#VALUE!</v>
      </c>
      <c r="HT120" s="2" t="e">
        <f t="shared" si="1412"/>
        <v>#VALUE!</v>
      </c>
      <c r="HU120" s="2" t="e">
        <f t="shared" si="1413"/>
        <v>#VALUE!</v>
      </c>
      <c r="HV120" s="2" t="e">
        <f t="shared" si="1414"/>
        <v>#VALUE!</v>
      </c>
      <c r="HW120" s="2" t="e">
        <f t="shared" si="1415"/>
        <v>#VALUE!</v>
      </c>
      <c r="HX120" s="2" t="e">
        <f t="shared" si="1416"/>
        <v>#VALUE!</v>
      </c>
      <c r="HY120" s="2" t="e">
        <f t="shared" si="1417"/>
        <v>#VALUE!</v>
      </c>
      <c r="HZ120" s="2" t="e">
        <f t="shared" si="1418"/>
        <v>#VALUE!</v>
      </c>
      <c r="IA120" s="2" t="e">
        <f t="shared" si="1419"/>
        <v>#VALUE!</v>
      </c>
      <c r="IB120" s="2" t="e">
        <f t="shared" si="1420"/>
        <v>#VALUE!</v>
      </c>
      <c r="IC120" s="2" t="e">
        <f t="shared" si="1421"/>
        <v>#VALUE!</v>
      </c>
      <c r="ID120" s="2" t="e">
        <f t="shared" si="1422"/>
        <v>#VALUE!</v>
      </c>
      <c r="IE120" s="2" t="e">
        <f t="shared" si="1423"/>
        <v>#VALUE!</v>
      </c>
      <c r="IF120" s="2" t="e">
        <f t="shared" si="1424"/>
        <v>#VALUE!</v>
      </c>
      <c r="IG120" s="2" t="e">
        <f t="shared" si="1425"/>
        <v>#VALUE!</v>
      </c>
      <c r="IH120" s="2" t="e">
        <f t="shared" si="1426"/>
        <v>#VALUE!</v>
      </c>
      <c r="II120" s="2" t="e">
        <f t="shared" si="1427"/>
        <v>#VALUE!</v>
      </c>
      <c r="IJ120" s="2" t="e">
        <f t="shared" si="1428"/>
        <v>#VALUE!</v>
      </c>
      <c r="IK120" s="2" t="e">
        <f t="shared" si="1429"/>
        <v>#VALUE!</v>
      </c>
      <c r="IL120" s="2" t="e">
        <f t="shared" si="1430"/>
        <v>#VALUE!</v>
      </c>
      <c r="IM120" s="2" t="e">
        <f t="shared" si="1431"/>
        <v>#VALUE!</v>
      </c>
      <c r="IN120" s="2" t="e">
        <f t="shared" si="1432"/>
        <v>#VALUE!</v>
      </c>
      <c r="IO120" s="2" t="e">
        <f t="shared" si="1433"/>
        <v>#VALUE!</v>
      </c>
      <c r="IP120" s="2">
        <f t="shared" si="1434"/>
        <v>0</v>
      </c>
      <c r="IQ120" s="2" t="e">
        <f t="shared" si="1435"/>
        <v>#VALUE!</v>
      </c>
      <c r="IR120" s="2" t="e">
        <f t="shared" si="1436"/>
        <v>#VALUE!</v>
      </c>
      <c r="IS120" s="2" t="e">
        <f t="shared" si="1437"/>
        <v>#VALUE!</v>
      </c>
      <c r="IT120" s="2" t="e">
        <f t="shared" si="1438"/>
        <v>#VALUE!</v>
      </c>
      <c r="IU120" s="2" t="e">
        <f t="shared" si="1439"/>
        <v>#VALUE!</v>
      </c>
      <c r="IV120" s="2" t="e">
        <f t="shared" si="1440"/>
        <v>#VALUE!</v>
      </c>
      <c r="IW120" s="2" t="e">
        <f t="shared" si="1441"/>
        <v>#VALUE!</v>
      </c>
      <c r="IX120" s="2" t="e">
        <f t="shared" si="1442"/>
        <v>#VALUE!</v>
      </c>
      <c r="IY120" s="2" t="e">
        <f t="shared" si="1443"/>
        <v>#VALUE!</v>
      </c>
      <c r="IZ120" s="2" t="e">
        <f t="shared" si="1444"/>
        <v>#VALUE!</v>
      </c>
      <c r="JA120" s="2" t="e">
        <f t="shared" si="1445"/>
        <v>#VALUE!</v>
      </c>
      <c r="JB120" s="2" t="e">
        <f t="shared" si="1446"/>
        <v>#VALUE!</v>
      </c>
      <c r="JC120" s="2" t="e">
        <f t="shared" si="1447"/>
        <v>#VALUE!</v>
      </c>
      <c r="JD120" s="2" t="e">
        <f t="shared" si="1448"/>
        <v>#VALUE!</v>
      </c>
      <c r="JE120" s="2" t="e">
        <f t="shared" si="1449"/>
        <v>#VALUE!</v>
      </c>
      <c r="JF120" s="2" t="e">
        <f t="shared" si="1450"/>
        <v>#VALUE!</v>
      </c>
      <c r="JG120" s="2" t="e">
        <f t="shared" si="1451"/>
        <v>#VALUE!</v>
      </c>
      <c r="JH120" s="2" t="e">
        <f t="shared" si="1452"/>
        <v>#VALUE!</v>
      </c>
      <c r="JI120" s="2" t="e">
        <f t="shared" si="1453"/>
        <v>#VALUE!</v>
      </c>
      <c r="JJ120" s="2" t="e">
        <f t="shared" si="1454"/>
        <v>#VALUE!</v>
      </c>
      <c r="JK120" s="2" t="e">
        <f t="shared" si="1455"/>
        <v>#VALUE!</v>
      </c>
      <c r="JL120" s="2" t="e">
        <f t="shared" si="1456"/>
        <v>#VALUE!</v>
      </c>
      <c r="JM120" s="2" t="e">
        <f t="shared" si="1457"/>
        <v>#VALUE!</v>
      </c>
      <c r="JN120" s="2">
        <f t="shared" si="1458"/>
        <v>0</v>
      </c>
      <c r="JO120" s="2" t="e">
        <f t="shared" si="1459"/>
        <v>#VALUE!</v>
      </c>
      <c r="JP120" s="2" t="e">
        <f t="shared" si="1460"/>
        <v>#VALUE!</v>
      </c>
      <c r="JQ120" s="2" t="e">
        <f t="shared" si="1461"/>
        <v>#VALUE!</v>
      </c>
      <c r="JR120" s="2" t="e">
        <f t="shared" si="1462"/>
        <v>#VALUE!</v>
      </c>
      <c r="JS120" s="2" t="e">
        <f t="shared" si="1463"/>
        <v>#VALUE!</v>
      </c>
      <c r="JT120" s="2" t="e">
        <f t="shared" si="1464"/>
        <v>#VALUE!</v>
      </c>
      <c r="JU120" s="2" t="e">
        <f t="shared" si="1465"/>
        <v>#VALUE!</v>
      </c>
      <c r="JV120" s="2" t="e">
        <f t="shared" si="1466"/>
        <v>#VALUE!</v>
      </c>
      <c r="JW120" s="2" t="e">
        <f t="shared" si="1467"/>
        <v>#VALUE!</v>
      </c>
      <c r="JX120" s="2" t="e">
        <f t="shared" si="1468"/>
        <v>#VALUE!</v>
      </c>
      <c r="JY120" s="2" t="e">
        <f t="shared" si="1469"/>
        <v>#VALUE!</v>
      </c>
      <c r="JZ120" s="2" t="e">
        <f t="shared" si="1470"/>
        <v>#VALUE!</v>
      </c>
      <c r="KA120" s="2" t="e">
        <f t="shared" si="1471"/>
        <v>#VALUE!</v>
      </c>
      <c r="KB120" s="2" t="e">
        <f t="shared" si="1472"/>
        <v>#VALUE!</v>
      </c>
      <c r="KC120" s="2" t="e">
        <f t="shared" si="1473"/>
        <v>#VALUE!</v>
      </c>
      <c r="KD120" s="2" t="e">
        <f t="shared" si="1474"/>
        <v>#VALUE!</v>
      </c>
      <c r="KE120" s="2" t="e">
        <f t="shared" si="1475"/>
        <v>#VALUE!</v>
      </c>
      <c r="KF120" s="2" t="e">
        <f t="shared" si="1476"/>
        <v>#VALUE!</v>
      </c>
      <c r="KG120" s="2" t="e">
        <f t="shared" si="1477"/>
        <v>#VALUE!</v>
      </c>
      <c r="KH120" s="2" t="e">
        <f t="shared" si="1478"/>
        <v>#VALUE!</v>
      </c>
      <c r="KI120" s="2" t="e">
        <f t="shared" si="1479"/>
        <v>#VALUE!</v>
      </c>
      <c r="KJ120" s="2" t="e">
        <f t="shared" si="1480"/>
        <v>#VALUE!</v>
      </c>
      <c r="KK120" s="2" t="e">
        <f t="shared" si="1481"/>
        <v>#VALUE!</v>
      </c>
      <c r="KL120" s="2">
        <f t="shared" si="1482"/>
        <v>0</v>
      </c>
      <c r="KM120" s="2" t="e">
        <f t="shared" si="1483"/>
        <v>#VALUE!</v>
      </c>
      <c r="KN120" s="2" t="e">
        <f t="shared" si="1484"/>
        <v>#VALUE!</v>
      </c>
      <c r="KO120" s="2" t="e">
        <f t="shared" si="1485"/>
        <v>#VALUE!</v>
      </c>
      <c r="KP120" s="2" t="e">
        <f t="shared" si="1486"/>
        <v>#VALUE!</v>
      </c>
      <c r="KQ120" s="2" t="e">
        <f t="shared" si="1487"/>
        <v>#VALUE!</v>
      </c>
      <c r="KR120" s="2" t="e">
        <f t="shared" si="1488"/>
        <v>#VALUE!</v>
      </c>
      <c r="KS120" s="2" t="e">
        <f t="shared" si="1489"/>
        <v>#VALUE!</v>
      </c>
      <c r="KT120" s="2" t="e">
        <f t="shared" si="1490"/>
        <v>#VALUE!</v>
      </c>
      <c r="KU120" s="2" t="e">
        <f t="shared" si="1491"/>
        <v>#VALUE!</v>
      </c>
      <c r="KV120" s="2" t="e">
        <f t="shared" si="1492"/>
        <v>#VALUE!</v>
      </c>
      <c r="KW120" s="2" t="e">
        <f t="shared" si="1493"/>
        <v>#VALUE!</v>
      </c>
      <c r="KX120" s="2" t="e">
        <f t="shared" si="1494"/>
        <v>#VALUE!</v>
      </c>
      <c r="KY120" s="2" t="e">
        <f t="shared" si="1495"/>
        <v>#VALUE!</v>
      </c>
      <c r="KZ120" s="2" t="e">
        <f t="shared" si="1496"/>
        <v>#VALUE!</v>
      </c>
      <c r="LA120" s="2" t="e">
        <f t="shared" si="1497"/>
        <v>#VALUE!</v>
      </c>
      <c r="LB120" s="2" t="e">
        <f t="shared" si="1498"/>
        <v>#VALUE!</v>
      </c>
      <c r="LC120" s="2" t="e">
        <f t="shared" si="1499"/>
        <v>#VALUE!</v>
      </c>
      <c r="LD120" s="2" t="e">
        <f t="shared" si="1500"/>
        <v>#VALUE!</v>
      </c>
      <c r="LE120" s="2" t="e">
        <f t="shared" si="1501"/>
        <v>#VALUE!</v>
      </c>
      <c r="LF120" s="2" t="e">
        <f t="shared" si="1502"/>
        <v>#VALUE!</v>
      </c>
      <c r="LG120" s="2" t="e">
        <f t="shared" si="1503"/>
        <v>#VALUE!</v>
      </c>
      <c r="LH120" s="2" t="e">
        <f t="shared" si="1504"/>
        <v>#VALUE!</v>
      </c>
      <c r="LI120" s="2" t="e">
        <f t="shared" si="1505"/>
        <v>#VALUE!</v>
      </c>
      <c r="LJ120" s="2">
        <f t="shared" si="1506"/>
        <v>0</v>
      </c>
      <c r="LK120" s="2" t="e">
        <f t="shared" si="1507"/>
        <v>#VALUE!</v>
      </c>
      <c r="LL120" s="2" t="e">
        <f t="shared" si="1508"/>
        <v>#VALUE!</v>
      </c>
      <c r="LM120" s="2" t="e">
        <f t="shared" si="1509"/>
        <v>#VALUE!</v>
      </c>
      <c r="LN120" s="2" t="e">
        <f t="shared" si="1510"/>
        <v>#VALUE!</v>
      </c>
      <c r="LO120" s="2" t="e">
        <f t="shared" si="1511"/>
        <v>#VALUE!</v>
      </c>
      <c r="LP120" s="2" t="e">
        <f t="shared" si="1512"/>
        <v>#VALUE!</v>
      </c>
      <c r="LQ120" s="2" t="e">
        <f t="shared" si="1513"/>
        <v>#VALUE!</v>
      </c>
      <c r="LR120" s="2" t="e">
        <f t="shared" si="1514"/>
        <v>#VALUE!</v>
      </c>
      <c r="LS120" s="2" t="e">
        <f t="shared" si="1515"/>
        <v>#VALUE!</v>
      </c>
      <c r="LT120" s="2" t="e">
        <f t="shared" si="1516"/>
        <v>#VALUE!</v>
      </c>
      <c r="LU120" s="2" t="e">
        <f t="shared" si="1517"/>
        <v>#VALUE!</v>
      </c>
      <c r="LV120" s="2" t="e">
        <f t="shared" si="1518"/>
        <v>#VALUE!</v>
      </c>
      <c r="LW120" s="2" t="e">
        <f t="shared" si="1519"/>
        <v>#VALUE!</v>
      </c>
      <c r="LX120" s="2" t="e">
        <f t="shared" si="1520"/>
        <v>#VALUE!</v>
      </c>
      <c r="LY120" s="2" t="e">
        <f t="shared" si="1521"/>
        <v>#VALUE!</v>
      </c>
      <c r="LZ120" s="2" t="e">
        <f t="shared" si="1522"/>
        <v>#VALUE!</v>
      </c>
      <c r="MA120" s="2" t="e">
        <f t="shared" si="1523"/>
        <v>#VALUE!</v>
      </c>
      <c r="MB120" s="2" t="e">
        <f t="shared" si="1524"/>
        <v>#VALUE!</v>
      </c>
      <c r="MC120" s="2" t="e">
        <f t="shared" si="1525"/>
        <v>#VALUE!</v>
      </c>
      <c r="MD120" s="2" t="e">
        <f t="shared" si="1526"/>
        <v>#VALUE!</v>
      </c>
      <c r="ME120" s="2" t="e">
        <f t="shared" si="1527"/>
        <v>#VALUE!</v>
      </c>
      <c r="MF120" s="2" t="e">
        <f t="shared" si="1528"/>
        <v>#VALUE!</v>
      </c>
      <c r="MG120" s="2" t="e">
        <f t="shared" si="1529"/>
        <v>#VALUE!</v>
      </c>
      <c r="MH120" s="2">
        <f t="shared" si="1530"/>
        <v>1</v>
      </c>
      <c r="MI120" s="2" t="e">
        <f t="shared" si="1531"/>
        <v>#VALUE!</v>
      </c>
      <c r="MJ120" s="2" t="e">
        <f t="shared" si="1532"/>
        <v>#VALUE!</v>
      </c>
      <c r="MK120" s="2" t="e">
        <f t="shared" si="1533"/>
        <v>#VALUE!</v>
      </c>
      <c r="ML120" s="2" t="e">
        <f t="shared" si="1534"/>
        <v>#VALUE!</v>
      </c>
      <c r="MM120" s="2" t="e">
        <f t="shared" si="1535"/>
        <v>#VALUE!</v>
      </c>
      <c r="MN120" s="2" t="e">
        <f t="shared" si="1536"/>
        <v>#VALUE!</v>
      </c>
      <c r="MO120" s="2" t="e">
        <f t="shared" si="1537"/>
        <v>#VALUE!</v>
      </c>
      <c r="MP120" s="2" t="e">
        <f t="shared" si="1538"/>
        <v>#VALUE!</v>
      </c>
      <c r="MQ120" s="2" t="e">
        <f t="shared" si="1539"/>
        <v>#VALUE!</v>
      </c>
      <c r="MR120" s="2" t="e">
        <f t="shared" si="1540"/>
        <v>#VALUE!</v>
      </c>
      <c r="MS120" s="2" t="e">
        <f t="shared" si="1541"/>
        <v>#VALUE!</v>
      </c>
      <c r="MT120" s="2" t="e">
        <f t="shared" si="1542"/>
        <v>#VALUE!</v>
      </c>
      <c r="MU120" s="2" t="e">
        <f t="shared" si="1543"/>
        <v>#VALUE!</v>
      </c>
      <c r="MV120" s="2" t="e">
        <f t="shared" si="1544"/>
        <v>#VALUE!</v>
      </c>
      <c r="MW120" s="2" t="e">
        <f t="shared" si="1545"/>
        <v>#VALUE!</v>
      </c>
      <c r="MX120" s="2" t="e">
        <f t="shared" si="1546"/>
        <v>#VALUE!</v>
      </c>
      <c r="MY120" s="2" t="e">
        <f t="shared" si="1547"/>
        <v>#VALUE!</v>
      </c>
      <c r="MZ120" s="2" t="e">
        <f t="shared" si="1548"/>
        <v>#VALUE!</v>
      </c>
      <c r="NA120" s="2" t="e">
        <f t="shared" si="1549"/>
        <v>#VALUE!</v>
      </c>
      <c r="NB120" s="2" t="e">
        <f t="shared" si="1550"/>
        <v>#VALUE!</v>
      </c>
      <c r="NC120" s="2" t="e">
        <f t="shared" si="1551"/>
        <v>#VALUE!</v>
      </c>
      <c r="ND120" s="2" t="e">
        <f t="shared" si="1552"/>
        <v>#VALUE!</v>
      </c>
      <c r="NE120" s="2" t="e">
        <f t="shared" si="1553"/>
        <v>#VALUE!</v>
      </c>
      <c r="NF120" s="2">
        <f t="shared" si="1223"/>
        <v>0</v>
      </c>
      <c r="NG120" s="2">
        <f t="shared" si="1058"/>
        <v>0</v>
      </c>
      <c r="NH120" s="2">
        <f t="shared" si="1059"/>
        <v>0</v>
      </c>
      <c r="NI120" s="2">
        <f t="shared" si="1060"/>
        <v>0</v>
      </c>
      <c r="NJ120" s="2">
        <f t="shared" si="1061"/>
        <v>0</v>
      </c>
      <c r="NK120" s="2">
        <f t="shared" si="1062"/>
        <v>0</v>
      </c>
      <c r="NL120" s="2">
        <f t="shared" si="1063"/>
        <v>0</v>
      </c>
      <c r="NM120" s="2">
        <f t="shared" si="1064"/>
        <v>0</v>
      </c>
      <c r="NN120" s="2">
        <f t="shared" si="1065"/>
        <v>0</v>
      </c>
      <c r="NO120" s="2">
        <f t="shared" si="1066"/>
        <v>0</v>
      </c>
      <c r="NP120" s="2">
        <f t="shared" si="1067"/>
        <v>0</v>
      </c>
      <c r="NQ120" s="2">
        <f t="shared" si="1068"/>
        <v>0</v>
      </c>
      <c r="NR120" s="2">
        <f t="shared" si="1069"/>
        <v>0</v>
      </c>
      <c r="NS120" s="2">
        <f t="shared" si="1070"/>
        <v>0</v>
      </c>
      <c r="NT120" s="2">
        <f t="shared" si="1071"/>
        <v>0</v>
      </c>
      <c r="NU120" s="2">
        <f t="shared" si="1072"/>
        <v>0</v>
      </c>
      <c r="NV120" s="2">
        <f t="shared" si="1073"/>
        <v>0</v>
      </c>
      <c r="NW120" s="2">
        <f t="shared" si="1074"/>
        <v>0</v>
      </c>
      <c r="NX120" s="2">
        <f t="shared" si="1075"/>
        <v>0</v>
      </c>
      <c r="NY120" s="2">
        <f t="shared" si="1076"/>
        <v>0</v>
      </c>
      <c r="NZ120" s="2">
        <f t="shared" si="1077"/>
        <v>0</v>
      </c>
      <c r="OA120" s="2">
        <f t="shared" si="1078"/>
        <v>0</v>
      </c>
      <c r="OB120" s="2">
        <f t="shared" si="1079"/>
        <v>0</v>
      </c>
      <c r="OC120" s="2">
        <f t="shared" si="1080"/>
        <v>0</v>
      </c>
      <c r="OD120" s="2">
        <f>IF(AND(NF120&gt;'Graph Creator'!$K$4,'Detalle de Cuentas'!NF120&lt;='Graph Creator'!$L$4),1,0)</f>
        <v>0</v>
      </c>
      <c r="OE120" s="2">
        <f>IF(AND(NG120&gt;'Graph Creator'!$K$4,'Detalle de Cuentas'!NG120&lt;='Graph Creator'!$L$4),1,0)</f>
        <v>0</v>
      </c>
      <c r="OF120" s="2">
        <f>IF(AND(NH120&gt;'Graph Creator'!$K$4,'Detalle de Cuentas'!NH120&lt;='Graph Creator'!$L$4),1,0)</f>
        <v>0</v>
      </c>
      <c r="OG120" s="2">
        <f>IF(AND(NI120&gt;'Graph Creator'!$K$4,'Detalle de Cuentas'!NI120&lt;='Graph Creator'!$L$4),1,0)</f>
        <v>0</v>
      </c>
      <c r="OH120" s="2">
        <f>IF(AND(NJ120&gt;'Graph Creator'!$K$4,'Detalle de Cuentas'!NJ120&lt;='Graph Creator'!$L$4),1,0)</f>
        <v>0</v>
      </c>
      <c r="OI120" s="2">
        <f>IF(AND(NK120&gt;'Graph Creator'!$K$4,'Detalle de Cuentas'!NK120&lt;='Graph Creator'!$L$4),1,0)</f>
        <v>0</v>
      </c>
      <c r="OJ120" s="2">
        <f>IF(AND(NL120&gt;'Graph Creator'!$K$4,'Detalle de Cuentas'!NL120&lt;='Graph Creator'!$L$4),1,0)</f>
        <v>0</v>
      </c>
      <c r="OK120" s="2">
        <f>IF(AND(NM120&gt;'Graph Creator'!$K$4,'Detalle de Cuentas'!NM120&lt;='Graph Creator'!$L$4),1,0)</f>
        <v>0</v>
      </c>
      <c r="OL120" s="2">
        <f>IF(AND(NN120&gt;'Graph Creator'!$K$4,'Detalle de Cuentas'!NN120&lt;='Graph Creator'!$L$4),1,0)</f>
        <v>0</v>
      </c>
      <c r="OM120" s="2">
        <f>IF(AND(NO120&gt;'Graph Creator'!$K$4,'Detalle de Cuentas'!NO120&lt;='Graph Creator'!$L$4),1,0)</f>
        <v>0</v>
      </c>
      <c r="ON120" s="2">
        <f>IF(AND(NP120&gt;'Graph Creator'!$K$4,'Detalle de Cuentas'!NP120&lt;='Graph Creator'!$L$4),1,0)</f>
        <v>0</v>
      </c>
      <c r="OO120" s="2">
        <f>IF(AND(NQ120&gt;'Graph Creator'!$K$4,'Detalle de Cuentas'!NQ120&lt;='Graph Creator'!$L$4),1,0)</f>
        <v>0</v>
      </c>
      <c r="OP120" s="2">
        <f>IF(AND(NR120&gt;'Graph Creator'!$K$4,'Detalle de Cuentas'!NR120&lt;='Graph Creator'!$L$4),1,0)</f>
        <v>0</v>
      </c>
      <c r="OQ120" s="2">
        <f>IF(AND(NS120&gt;'Graph Creator'!$K$4,'Detalle de Cuentas'!NS120&lt;='Graph Creator'!$L$4),1,0)</f>
        <v>0</v>
      </c>
      <c r="OR120" s="2">
        <f>IF(AND(NT120&gt;'Graph Creator'!$K$4,'Detalle de Cuentas'!NT120&lt;='Graph Creator'!$L$4),1,0)</f>
        <v>0</v>
      </c>
      <c r="OS120" s="2">
        <f>IF(AND(NU120&gt;'Graph Creator'!$K$4,'Detalle de Cuentas'!NU120&lt;='Graph Creator'!$L$4),1,0)</f>
        <v>0</v>
      </c>
      <c r="OT120" s="2">
        <f>IF(AND(NV120&gt;'Graph Creator'!$K$4,'Detalle de Cuentas'!NV120&lt;='Graph Creator'!$L$4),1,0)</f>
        <v>0</v>
      </c>
      <c r="OU120" s="2">
        <f>IF(AND(NW120&gt;'Graph Creator'!$K$4,'Detalle de Cuentas'!NW120&lt;='Graph Creator'!$L$4),1,0)</f>
        <v>0</v>
      </c>
      <c r="OV120" s="2">
        <f>IF(AND(NX120&gt;'Graph Creator'!$K$4,'Detalle de Cuentas'!NX120&lt;='Graph Creator'!$L$4),1,0)</f>
        <v>0</v>
      </c>
      <c r="OW120" s="2">
        <f>IF(AND(NY120&gt;'Graph Creator'!$K$4,'Detalle de Cuentas'!NY120&lt;='Graph Creator'!$L$4),1,0)</f>
        <v>0</v>
      </c>
      <c r="OX120" s="2">
        <f>IF(AND(NZ120&gt;'Graph Creator'!$K$4,'Detalle de Cuentas'!NZ120&lt;='Graph Creator'!$L$4),1,0)</f>
        <v>0</v>
      </c>
      <c r="OY120" s="2">
        <f>IF(AND(OA120&gt;'Graph Creator'!$K$4,'Detalle de Cuentas'!OA120&lt;='Graph Creator'!$L$4),1,0)</f>
        <v>0</v>
      </c>
      <c r="OZ120" s="2">
        <f>IF(AND(OB120&gt;'Graph Creator'!$K$4,'Detalle de Cuentas'!OB120&lt;='Graph Creator'!$L$4),1,0)</f>
        <v>0</v>
      </c>
      <c r="PA120" s="2">
        <f>IF(AND(OC120&gt;'Graph Creator'!$K$4,'Detalle de Cuentas'!OC120&lt;='Graph Creator'!$L$4),1,0)</f>
        <v>0</v>
      </c>
      <c r="PB120" s="2">
        <f>IF(AND(NF120&gt;'Graph Creator'!$L$4,'Detalle de Cuentas'!NF120&lt;='Graph Creator'!$M$4),1,0)</f>
        <v>0</v>
      </c>
      <c r="PC120" s="2">
        <f>IF(AND(NG120&gt;'Graph Creator'!$L$4,'Detalle de Cuentas'!NG120&lt;='Graph Creator'!$M$4),1,0)</f>
        <v>0</v>
      </c>
      <c r="PD120" s="2">
        <f>IF(AND(NH120&gt;'Graph Creator'!$L$4,'Detalle de Cuentas'!NH120&lt;='Graph Creator'!$M$4),1,0)</f>
        <v>0</v>
      </c>
      <c r="PE120" s="2">
        <f>IF(AND(NI120&gt;'Graph Creator'!$L$4,'Detalle de Cuentas'!NI120&lt;='Graph Creator'!$M$4),1,0)</f>
        <v>0</v>
      </c>
      <c r="PF120" s="2">
        <f>IF(AND(NJ120&gt;'Graph Creator'!$L$4,'Detalle de Cuentas'!NJ120&lt;='Graph Creator'!$M$4),1,0)</f>
        <v>0</v>
      </c>
      <c r="PG120" s="2">
        <f>IF(AND(NK120&gt;'Graph Creator'!$L$4,'Detalle de Cuentas'!NK120&lt;='Graph Creator'!$M$4),1,0)</f>
        <v>0</v>
      </c>
      <c r="PH120" s="2">
        <f>IF(AND(NL120&gt;'Graph Creator'!$L$4,'Detalle de Cuentas'!NL120&lt;='Graph Creator'!$M$4),1,0)</f>
        <v>0</v>
      </c>
      <c r="PI120" s="2">
        <f>IF(AND(NM120&gt;'Graph Creator'!$L$4,'Detalle de Cuentas'!NM120&lt;='Graph Creator'!$M$4),1,0)</f>
        <v>0</v>
      </c>
      <c r="PJ120" s="2">
        <f>IF(AND(NN120&gt;'Graph Creator'!$L$4,'Detalle de Cuentas'!NN120&lt;='Graph Creator'!$M$4),1,0)</f>
        <v>0</v>
      </c>
      <c r="PK120" s="2">
        <f>IF(AND(NO120&gt;'Graph Creator'!$L$4,'Detalle de Cuentas'!NO120&lt;='Graph Creator'!$M$4),1,0)</f>
        <v>0</v>
      </c>
      <c r="PL120" s="2">
        <f>IF(AND(NP120&gt;'Graph Creator'!$L$4,'Detalle de Cuentas'!NP120&lt;='Graph Creator'!$M$4),1,0)</f>
        <v>0</v>
      </c>
      <c r="PM120" s="2">
        <f>IF(AND(NQ120&gt;'Graph Creator'!$L$4,'Detalle de Cuentas'!NQ120&lt;='Graph Creator'!$M$4),1,0)</f>
        <v>0</v>
      </c>
      <c r="PN120" s="2">
        <f>IF(AND(NR120&gt;'Graph Creator'!$L$4,'Detalle de Cuentas'!NR120&lt;='Graph Creator'!$M$4),1,0)</f>
        <v>0</v>
      </c>
      <c r="PO120" s="2">
        <f>IF(AND(NS120&gt;'Graph Creator'!$L$4,'Detalle de Cuentas'!NS120&lt;='Graph Creator'!$M$4),1,0)</f>
        <v>0</v>
      </c>
      <c r="PP120" s="2">
        <f>IF(AND(NT120&gt;'Graph Creator'!$L$4,'Detalle de Cuentas'!NT120&lt;='Graph Creator'!$M$4),1,0)</f>
        <v>0</v>
      </c>
      <c r="PQ120" s="2">
        <f>IF(AND(NU120&gt;'Graph Creator'!$L$4,'Detalle de Cuentas'!NU120&lt;='Graph Creator'!$M$4),1,0)</f>
        <v>0</v>
      </c>
      <c r="PR120" s="2">
        <f>IF(AND(NV120&gt;'Graph Creator'!$L$4,'Detalle de Cuentas'!NV120&lt;='Graph Creator'!$M$4),1,0)</f>
        <v>0</v>
      </c>
      <c r="PS120" s="2">
        <f>IF(AND(NW120&gt;'Graph Creator'!$L$4,'Detalle de Cuentas'!NW120&lt;='Graph Creator'!$M$4),1,0)</f>
        <v>0</v>
      </c>
      <c r="PT120" s="2">
        <f>IF(AND(NX120&gt;'Graph Creator'!$L$4,'Detalle de Cuentas'!NX120&lt;='Graph Creator'!$M$4),1,0)</f>
        <v>0</v>
      </c>
      <c r="PU120" s="2">
        <f>IF(AND(NY120&gt;'Graph Creator'!$L$4,'Detalle de Cuentas'!NY120&lt;='Graph Creator'!$M$4),1,0)</f>
        <v>0</v>
      </c>
      <c r="PV120" s="2">
        <f>IF(AND(NZ120&gt;'Graph Creator'!$L$4,'Detalle de Cuentas'!NZ120&lt;='Graph Creator'!$M$4),1,0)</f>
        <v>0</v>
      </c>
      <c r="PW120" s="2">
        <f>IF(AND(OA120&gt;'Graph Creator'!$L$4,'Detalle de Cuentas'!OA120&lt;='Graph Creator'!$M$4),1,0)</f>
        <v>0</v>
      </c>
      <c r="PX120" s="2">
        <f>IF(AND(OB120&gt;'Graph Creator'!$L$4,'Detalle de Cuentas'!OB120&lt;='Graph Creator'!$M$4),1,0)</f>
        <v>0</v>
      </c>
      <c r="PY120" s="2">
        <f>IF(AND(OC120&gt;'Graph Creator'!$L$4,'Detalle de Cuentas'!OC120&lt;='Graph Creator'!$M$4),1,0)</f>
        <v>0</v>
      </c>
      <c r="PZ120" s="2">
        <f>IF(AND(NF120&gt;'Graph Creator'!$M$4,'Detalle de Cuentas'!NF120&lt;='Graph Creator'!$N$4),1,0)</f>
        <v>0</v>
      </c>
      <c r="QA120" s="2">
        <f>IF(AND(NG120&gt;'Graph Creator'!$M$4,'Detalle de Cuentas'!NG120&lt;='Graph Creator'!$N$4),1,0)</f>
        <v>0</v>
      </c>
      <c r="QB120" s="2">
        <f>IF(AND(NH120&gt;'Graph Creator'!$M$4,'Detalle de Cuentas'!NH120&lt;='Graph Creator'!$N$4),1,0)</f>
        <v>0</v>
      </c>
      <c r="QC120" s="2">
        <f>IF(AND(NI120&gt;'Graph Creator'!$M$4,'Detalle de Cuentas'!NI120&lt;='Graph Creator'!$N$4),1,0)</f>
        <v>0</v>
      </c>
      <c r="QD120" s="2">
        <f>IF(AND(NJ120&gt;'Graph Creator'!$M$4,'Detalle de Cuentas'!NJ120&lt;='Graph Creator'!$N$4),1,0)</f>
        <v>0</v>
      </c>
      <c r="QE120" s="2">
        <f>IF(AND(NK120&gt;'Graph Creator'!$M$4,'Detalle de Cuentas'!NK120&lt;='Graph Creator'!$N$4),1,0)</f>
        <v>0</v>
      </c>
      <c r="QF120" s="2">
        <f>IF(AND(NL120&gt;'Graph Creator'!$M$4,'Detalle de Cuentas'!NL120&lt;='Graph Creator'!$N$4),1,0)</f>
        <v>0</v>
      </c>
      <c r="QG120" s="2">
        <f>IF(AND(NM120&gt;'Graph Creator'!$M$4,'Detalle de Cuentas'!NM120&lt;='Graph Creator'!$N$4),1,0)</f>
        <v>0</v>
      </c>
      <c r="QH120" s="2">
        <f>IF(AND(NN120&gt;'Graph Creator'!$M$4,'Detalle de Cuentas'!NN120&lt;='Graph Creator'!$N$4),1,0)</f>
        <v>0</v>
      </c>
      <c r="QI120" s="2">
        <f>IF(AND(NO120&gt;'Graph Creator'!$M$4,'Detalle de Cuentas'!NO120&lt;='Graph Creator'!$N$4),1,0)</f>
        <v>0</v>
      </c>
      <c r="QJ120" s="2">
        <f>IF(AND(NP120&gt;'Graph Creator'!$M$4,'Detalle de Cuentas'!NP120&lt;='Graph Creator'!$N$4),1,0)</f>
        <v>0</v>
      </c>
      <c r="QK120" s="2">
        <f>IF(AND(NQ120&gt;'Graph Creator'!$M$4,'Detalle de Cuentas'!NQ120&lt;='Graph Creator'!$N$4),1,0)</f>
        <v>0</v>
      </c>
      <c r="QL120" s="2">
        <f>IF(AND(NR120&gt;'Graph Creator'!$M$4,'Detalle de Cuentas'!NR120&lt;='Graph Creator'!$N$4),1,0)</f>
        <v>0</v>
      </c>
      <c r="QM120" s="2">
        <f>IF(AND(NS120&gt;'Graph Creator'!$M$4,'Detalle de Cuentas'!NS120&lt;='Graph Creator'!$N$4),1,0)</f>
        <v>0</v>
      </c>
      <c r="QN120" s="2">
        <f>IF(AND(NT120&gt;'Graph Creator'!$M$4,'Detalle de Cuentas'!NT120&lt;='Graph Creator'!$N$4),1,0)</f>
        <v>0</v>
      </c>
      <c r="QO120" s="2">
        <f>IF(AND(NU120&gt;'Graph Creator'!$M$4,'Detalle de Cuentas'!NU120&lt;='Graph Creator'!$N$4),1,0)</f>
        <v>0</v>
      </c>
      <c r="QP120" s="2">
        <f>IF(AND(NV120&gt;'Graph Creator'!$M$4,'Detalle de Cuentas'!NV120&lt;='Graph Creator'!$N$4),1,0)</f>
        <v>0</v>
      </c>
      <c r="QQ120" s="2">
        <f>IF(AND(NW120&gt;'Graph Creator'!$M$4,'Detalle de Cuentas'!NW120&lt;='Graph Creator'!$N$4),1,0)</f>
        <v>0</v>
      </c>
      <c r="QR120" s="2">
        <f>IF(AND(NX120&gt;'Graph Creator'!$M$4,'Detalle de Cuentas'!NX120&lt;='Graph Creator'!$N$4),1,0)</f>
        <v>0</v>
      </c>
      <c r="QS120" s="2">
        <f>IF(AND(NY120&gt;'Graph Creator'!$M$4,'Detalle de Cuentas'!NY120&lt;='Graph Creator'!$N$4),1,0)</f>
        <v>0</v>
      </c>
      <c r="QT120" s="2">
        <f>IF(AND(NZ120&gt;'Graph Creator'!$M$4,'Detalle de Cuentas'!NZ120&lt;='Graph Creator'!$N$4),1,0)</f>
        <v>0</v>
      </c>
      <c r="QU120" s="2">
        <f>IF(AND(OA120&gt;'Graph Creator'!$M$4,'Detalle de Cuentas'!OA120&lt;='Graph Creator'!$N$4),1,0)</f>
        <v>0</v>
      </c>
      <c r="QV120" s="2">
        <f>IF(AND(OB120&gt;'Graph Creator'!$M$4,'Detalle de Cuentas'!OB120&lt;='Graph Creator'!$N$4),1,0)</f>
        <v>0</v>
      </c>
      <c r="QW120" s="2">
        <f>IF(AND(OC120&gt;'Graph Creator'!$M$4,'Detalle de Cuentas'!OC120&lt;='Graph Creator'!$N$4),1,0)</f>
        <v>0</v>
      </c>
      <c r="QX120" s="2">
        <f>IF(AND(NF120&gt;'Graph Creator'!$N$4,'Detalle de Cuentas'!NF120&lt;='Graph Creator'!$O$4),1,0)</f>
        <v>0</v>
      </c>
      <c r="QY120" s="2">
        <f>IF(AND(NG120&gt;'Graph Creator'!$N$4,'Detalle de Cuentas'!NG120&lt;='Graph Creator'!$O$4),1,0)</f>
        <v>0</v>
      </c>
      <c r="QZ120" s="2">
        <f>IF(AND(NH120&gt;'Graph Creator'!$N$4,'Detalle de Cuentas'!NH120&lt;='Graph Creator'!$O$4),1,0)</f>
        <v>0</v>
      </c>
      <c r="RA120" s="2">
        <f>IF(AND(NI120&gt;'Graph Creator'!$N$4,'Detalle de Cuentas'!NI120&lt;='Graph Creator'!$O$4),1,0)</f>
        <v>0</v>
      </c>
      <c r="RB120" s="2">
        <f>IF(AND(NJ120&gt;'Graph Creator'!$N$4,'Detalle de Cuentas'!NJ120&lt;='Graph Creator'!$O$4),1,0)</f>
        <v>0</v>
      </c>
      <c r="RC120" s="2">
        <f>IF(AND(NK120&gt;'Graph Creator'!$N$4,'Detalle de Cuentas'!NK120&lt;='Graph Creator'!$O$4),1,0)</f>
        <v>0</v>
      </c>
      <c r="RD120" s="2">
        <f>IF(AND(NL120&gt;'Graph Creator'!$N$4,'Detalle de Cuentas'!NL120&lt;='Graph Creator'!$O$4),1,0)</f>
        <v>0</v>
      </c>
      <c r="RE120" s="2">
        <f>IF(AND(NM120&gt;'Graph Creator'!$N$4,'Detalle de Cuentas'!NM120&lt;='Graph Creator'!$O$4),1,0)</f>
        <v>0</v>
      </c>
      <c r="RF120" s="2">
        <f>IF(AND(NN120&gt;'Graph Creator'!$N$4,'Detalle de Cuentas'!NN120&lt;='Graph Creator'!$O$4),1,0)</f>
        <v>0</v>
      </c>
      <c r="RG120" s="2">
        <f>IF(AND(NO120&gt;'Graph Creator'!$N$4,'Detalle de Cuentas'!NO120&lt;='Graph Creator'!$O$4),1,0)</f>
        <v>0</v>
      </c>
      <c r="RH120" s="2">
        <f>IF(AND(NP120&gt;'Graph Creator'!$N$4,'Detalle de Cuentas'!NP120&lt;='Graph Creator'!$O$4),1,0)</f>
        <v>0</v>
      </c>
      <c r="RI120" s="2">
        <f>IF(AND(NQ120&gt;'Graph Creator'!$N$4,'Detalle de Cuentas'!NQ120&lt;='Graph Creator'!$O$4),1,0)</f>
        <v>0</v>
      </c>
      <c r="RJ120" s="2">
        <f>IF(AND(NR120&gt;'Graph Creator'!$N$4,'Detalle de Cuentas'!NR120&lt;='Graph Creator'!$O$4),1,0)</f>
        <v>0</v>
      </c>
      <c r="RK120" s="2">
        <f>IF(AND(NS120&gt;'Graph Creator'!$N$4,'Detalle de Cuentas'!NS120&lt;='Graph Creator'!$O$4),1,0)</f>
        <v>0</v>
      </c>
      <c r="RL120" s="2">
        <f>IF(AND(NT120&gt;'Graph Creator'!$N$4,'Detalle de Cuentas'!NT120&lt;='Graph Creator'!$O$4),1,0)</f>
        <v>0</v>
      </c>
      <c r="RM120" s="2">
        <f>IF(AND(NU120&gt;'Graph Creator'!$N$4,'Detalle de Cuentas'!NU120&lt;='Graph Creator'!$O$4),1,0)</f>
        <v>0</v>
      </c>
      <c r="RN120" s="2">
        <f>IF(AND(NV120&gt;'Graph Creator'!$N$4,'Detalle de Cuentas'!NV120&lt;='Graph Creator'!$O$4),1,0)</f>
        <v>0</v>
      </c>
      <c r="RO120" s="2">
        <f>IF(AND(NW120&gt;'Graph Creator'!$N$4,'Detalle de Cuentas'!NW120&lt;='Graph Creator'!$O$4),1,0)</f>
        <v>0</v>
      </c>
      <c r="RP120" s="2">
        <f>IF(AND(NX120&gt;'Graph Creator'!$N$4,'Detalle de Cuentas'!NX120&lt;='Graph Creator'!$O$4),1,0)</f>
        <v>0</v>
      </c>
      <c r="RQ120" s="2">
        <f>IF(AND(NY120&gt;'Graph Creator'!$N$4,'Detalle de Cuentas'!NY120&lt;='Graph Creator'!$O$4),1,0)</f>
        <v>0</v>
      </c>
      <c r="RR120" s="2">
        <f>IF(AND(NZ120&gt;'Graph Creator'!$N$4,'Detalle de Cuentas'!NZ120&lt;='Graph Creator'!$O$4),1,0)</f>
        <v>0</v>
      </c>
      <c r="RS120" s="2">
        <f>IF(AND(OA120&gt;'Graph Creator'!$N$4,'Detalle de Cuentas'!OA120&lt;='Graph Creator'!$O$4),1,0)</f>
        <v>0</v>
      </c>
      <c r="RT120" s="2">
        <f>IF(AND(OB120&gt;'Graph Creator'!$N$4,'Detalle de Cuentas'!OB120&lt;='Graph Creator'!$O$4),1,0)</f>
        <v>0</v>
      </c>
      <c r="RU120" s="2">
        <f>IF(AND(OC120&gt;'Graph Creator'!$N$4,'Detalle de Cuentas'!OC120&lt;='Graph Creator'!$O$4),1,0)</f>
        <v>0</v>
      </c>
      <c r="RV120" s="2" t="e">
        <f t="shared" si="1224"/>
        <v>#VALUE!</v>
      </c>
      <c r="RW120" s="2" t="e">
        <f t="shared" si="1225"/>
        <v>#VALUE!</v>
      </c>
      <c r="RX120" s="2" t="e">
        <f t="shared" si="1226"/>
        <v>#VALUE!</v>
      </c>
      <c r="RY120" s="2" t="e">
        <f t="shared" si="1227"/>
        <v>#VALUE!</v>
      </c>
      <c r="RZ120" s="2" t="e">
        <f t="shared" si="1228"/>
        <v>#VALUE!</v>
      </c>
      <c r="SA120" s="2" t="e">
        <f t="shared" si="1229"/>
        <v>#VALUE!</v>
      </c>
      <c r="SB120" s="2" t="e">
        <f t="shared" si="1230"/>
        <v>#VALUE!</v>
      </c>
      <c r="SC120" s="2" t="e">
        <f t="shared" si="1231"/>
        <v>#VALUE!</v>
      </c>
      <c r="SD120" s="2" t="e">
        <f t="shared" si="1232"/>
        <v>#VALUE!</v>
      </c>
      <c r="SE120" s="2" t="e">
        <f t="shared" si="1233"/>
        <v>#VALUE!</v>
      </c>
      <c r="SF120" s="2" t="e">
        <f t="shared" si="1234"/>
        <v>#VALUE!</v>
      </c>
      <c r="SG120" s="2" t="e">
        <f t="shared" si="1235"/>
        <v>#VALUE!</v>
      </c>
      <c r="SH120" s="2" t="e">
        <f t="shared" si="1236"/>
        <v>#VALUE!</v>
      </c>
      <c r="SI120" s="2" t="e">
        <f t="shared" si="1237"/>
        <v>#VALUE!</v>
      </c>
      <c r="SJ120" s="2" t="e">
        <f t="shared" si="1238"/>
        <v>#VALUE!</v>
      </c>
      <c r="SK120" s="2" t="e">
        <f t="shared" si="1239"/>
        <v>#VALUE!</v>
      </c>
      <c r="SL120" s="2" t="e">
        <f t="shared" si="1240"/>
        <v>#VALUE!</v>
      </c>
      <c r="SM120" s="2" t="e">
        <f t="shared" si="1241"/>
        <v>#VALUE!</v>
      </c>
      <c r="SN120" s="2" t="e">
        <f t="shared" si="1242"/>
        <v>#VALUE!</v>
      </c>
      <c r="SO120" s="2" t="e">
        <f t="shared" si="1243"/>
        <v>#VALUE!</v>
      </c>
      <c r="SP120" s="2" t="e">
        <f t="shared" si="1244"/>
        <v>#VALUE!</v>
      </c>
      <c r="SQ120" s="2" t="e">
        <f t="shared" si="1245"/>
        <v>#VALUE!</v>
      </c>
      <c r="SR120" s="2" t="e">
        <f t="shared" si="1246"/>
        <v>#VALUE!</v>
      </c>
      <c r="SS120" s="2" t="e">
        <f t="shared" si="1247"/>
        <v>#VALUE!</v>
      </c>
      <c r="ST120" s="2" t="e">
        <f t="shared" si="1248"/>
        <v>#VALUE!</v>
      </c>
      <c r="SU120" s="2" t="e">
        <f t="shared" si="1249"/>
        <v>#VALUE!</v>
      </c>
      <c r="SV120" s="2" t="e">
        <f t="shared" si="1250"/>
        <v>#VALUE!</v>
      </c>
      <c r="SW120" s="2" t="e">
        <f t="shared" si="1251"/>
        <v>#VALUE!</v>
      </c>
      <c r="SX120" s="2" t="e">
        <f t="shared" si="1252"/>
        <v>#VALUE!</v>
      </c>
      <c r="SY120" s="2" t="e">
        <f t="shared" si="1253"/>
        <v>#VALUE!</v>
      </c>
      <c r="SZ120" s="2" t="e">
        <f t="shared" si="1254"/>
        <v>#VALUE!</v>
      </c>
      <c r="TA120" s="2" t="e">
        <f t="shared" si="1255"/>
        <v>#VALUE!</v>
      </c>
      <c r="TB120" s="2" t="e">
        <f t="shared" si="1256"/>
        <v>#VALUE!</v>
      </c>
      <c r="TC120" s="2" t="e">
        <f t="shared" si="1257"/>
        <v>#VALUE!</v>
      </c>
      <c r="TD120" s="2" t="e">
        <f t="shared" si="1258"/>
        <v>#VALUE!</v>
      </c>
      <c r="TE120" s="2" t="e">
        <f t="shared" si="1259"/>
        <v>#VALUE!</v>
      </c>
      <c r="TF120" s="2" t="str">
        <f>IF(DZ120=1,IF(SUM(DZ$17:DZ120)&lt;2,""&amp;B120,", "&amp;B120),"")</f>
        <v/>
      </c>
      <c r="TG120" s="2" t="str">
        <f t="shared" si="1272"/>
        <v/>
      </c>
      <c r="TH120" s="2">
        <f t="shared" si="1260"/>
        <v>0</v>
      </c>
      <c r="TI120" s="14" t="str">
        <f t="shared" si="1261"/>
        <v/>
      </c>
      <c r="TJ120" s="14" t="e">
        <f t="shared" si="1081"/>
        <v>#VALUE!</v>
      </c>
      <c r="TK120" s="14" t="e">
        <f t="shared" si="1082"/>
        <v>#VALUE!</v>
      </c>
      <c r="TL120" s="14" t="e">
        <f t="shared" si="1083"/>
        <v>#VALUE!</v>
      </c>
      <c r="TM120" s="14" t="e">
        <f t="shared" si="1084"/>
        <v>#VALUE!</v>
      </c>
      <c r="TN120" s="14" t="e">
        <f t="shared" si="1085"/>
        <v>#VALUE!</v>
      </c>
      <c r="TO120" s="14" t="e">
        <f t="shared" si="1086"/>
        <v>#VALUE!</v>
      </c>
      <c r="TP120" s="14" t="e">
        <f t="shared" si="1087"/>
        <v>#VALUE!</v>
      </c>
      <c r="TQ120" s="14" t="e">
        <f t="shared" si="1088"/>
        <v>#VALUE!</v>
      </c>
      <c r="TR120" s="14" t="e">
        <f t="shared" si="1089"/>
        <v>#VALUE!</v>
      </c>
      <c r="TS120" s="14" t="e">
        <f t="shared" si="1090"/>
        <v>#VALUE!</v>
      </c>
      <c r="TT120" s="14" t="e">
        <f t="shared" si="1091"/>
        <v>#VALUE!</v>
      </c>
      <c r="TU120" s="14" t="e">
        <f t="shared" si="1092"/>
        <v>#VALUE!</v>
      </c>
      <c r="TV120" s="14" t="e">
        <f t="shared" si="1093"/>
        <v>#VALUE!</v>
      </c>
      <c r="TW120" s="14" t="e">
        <f t="shared" si="1094"/>
        <v>#VALUE!</v>
      </c>
      <c r="TX120" s="14" t="e">
        <f t="shared" si="1095"/>
        <v>#VALUE!</v>
      </c>
      <c r="TY120" s="14" t="e">
        <f t="shared" si="1096"/>
        <v>#VALUE!</v>
      </c>
      <c r="TZ120" s="14" t="e">
        <f t="shared" si="1097"/>
        <v>#VALUE!</v>
      </c>
      <c r="UA120" s="14" t="e">
        <f t="shared" si="1098"/>
        <v>#VALUE!</v>
      </c>
      <c r="UB120" s="14" t="e">
        <f t="shared" si="1099"/>
        <v>#VALUE!</v>
      </c>
      <c r="UC120" s="14" t="e">
        <f t="shared" si="1100"/>
        <v>#VALUE!</v>
      </c>
      <c r="UD120" s="14" t="e">
        <f t="shared" si="1101"/>
        <v>#VALUE!</v>
      </c>
      <c r="UE120" s="14" t="e">
        <f t="shared" si="1102"/>
        <v>#VALUE!</v>
      </c>
      <c r="UF120" s="14" t="e">
        <f t="shared" si="1103"/>
        <v>#VALUE!</v>
      </c>
      <c r="UH120" s="2">
        <f>IF($C$4-$R120&gt;'Graph Creator'!$E$2*'Graph Creator'!$D$13*12,0,1)</f>
        <v>1</v>
      </c>
      <c r="UJ120" s="2" t="e">
        <f t="shared" si="1262"/>
        <v>#VALUE!</v>
      </c>
      <c r="UK120" s="2" t="e">
        <f t="shared" si="1104"/>
        <v>#VALUE!</v>
      </c>
      <c r="UL120" s="2" t="e">
        <f t="shared" si="1105"/>
        <v>#VALUE!</v>
      </c>
      <c r="UM120" s="2" t="e">
        <f t="shared" si="1106"/>
        <v>#VALUE!</v>
      </c>
      <c r="UN120" s="2" t="e">
        <f t="shared" si="1107"/>
        <v>#VALUE!</v>
      </c>
      <c r="UO120" s="2" t="e">
        <f t="shared" si="1108"/>
        <v>#VALUE!</v>
      </c>
      <c r="UP120" s="2" t="e">
        <f t="shared" si="1109"/>
        <v>#VALUE!</v>
      </c>
      <c r="UQ120" s="2" t="e">
        <f t="shared" si="1110"/>
        <v>#VALUE!</v>
      </c>
      <c r="UR120" s="2" t="e">
        <f t="shared" si="1111"/>
        <v>#VALUE!</v>
      </c>
      <c r="US120" s="2" t="e">
        <f t="shared" si="1112"/>
        <v>#VALUE!</v>
      </c>
      <c r="UT120" s="2" t="e">
        <f t="shared" si="1113"/>
        <v>#VALUE!</v>
      </c>
      <c r="UU120" s="2" t="e">
        <f t="shared" si="1114"/>
        <v>#VALUE!</v>
      </c>
      <c r="UV120" s="2" t="e">
        <f t="shared" si="1115"/>
        <v>#VALUE!</v>
      </c>
      <c r="UW120" s="2" t="e">
        <f t="shared" si="1116"/>
        <v>#VALUE!</v>
      </c>
      <c r="UX120" s="2" t="e">
        <f t="shared" si="1117"/>
        <v>#VALUE!</v>
      </c>
      <c r="UY120" s="2" t="e">
        <f t="shared" si="1118"/>
        <v>#VALUE!</v>
      </c>
      <c r="UZ120" s="2" t="e">
        <f t="shared" si="1119"/>
        <v>#VALUE!</v>
      </c>
      <c r="VA120" s="2" t="e">
        <f t="shared" si="1120"/>
        <v>#VALUE!</v>
      </c>
      <c r="VB120" s="2" t="e">
        <f t="shared" si="1121"/>
        <v>#VALUE!</v>
      </c>
      <c r="VC120" s="2" t="e">
        <f t="shared" si="1122"/>
        <v>#VALUE!</v>
      </c>
      <c r="VD120" s="2" t="e">
        <f t="shared" si="1123"/>
        <v>#VALUE!</v>
      </c>
      <c r="VE120" s="2" t="e">
        <f t="shared" si="1124"/>
        <v>#VALUE!</v>
      </c>
      <c r="VF120" s="2" t="e">
        <f t="shared" si="1125"/>
        <v>#VALUE!</v>
      </c>
      <c r="VG120" s="2" t="e">
        <f t="shared" si="1126"/>
        <v>#VALUE!</v>
      </c>
      <c r="VH120" s="2" t="e">
        <f t="shared" si="1127"/>
        <v>#VALUE!</v>
      </c>
      <c r="VI120" s="2" t="e">
        <f t="shared" si="1128"/>
        <v>#VALUE!</v>
      </c>
      <c r="VJ120" s="2" t="e">
        <f t="shared" si="1129"/>
        <v>#VALUE!</v>
      </c>
      <c r="VK120" s="2" t="e">
        <f t="shared" si="1130"/>
        <v>#VALUE!</v>
      </c>
      <c r="VL120" s="2" t="e">
        <f t="shared" si="1131"/>
        <v>#VALUE!</v>
      </c>
      <c r="VM120" s="2" t="e">
        <f t="shared" si="1132"/>
        <v>#VALUE!</v>
      </c>
      <c r="VN120" s="2" t="e">
        <f t="shared" si="1133"/>
        <v>#VALUE!</v>
      </c>
      <c r="VO120" s="2" t="e">
        <f t="shared" si="1134"/>
        <v>#VALUE!</v>
      </c>
      <c r="VP120" s="2" t="e">
        <f t="shared" si="1135"/>
        <v>#VALUE!</v>
      </c>
      <c r="VQ120" s="2" t="e">
        <f t="shared" si="1136"/>
        <v>#VALUE!</v>
      </c>
      <c r="VR120" s="2" t="e">
        <f t="shared" si="1137"/>
        <v>#VALUE!</v>
      </c>
      <c r="VS120" s="2" t="e">
        <f t="shared" si="1138"/>
        <v>#VALUE!</v>
      </c>
      <c r="VT120" s="98">
        <f t="shared" si="1263"/>
        <v>0</v>
      </c>
      <c r="VU120" s="98">
        <f t="shared" si="1139"/>
        <v>0</v>
      </c>
      <c r="VV120" s="98">
        <f t="shared" si="1140"/>
        <v>0</v>
      </c>
      <c r="VW120" s="98">
        <f t="shared" si="1141"/>
        <v>0</v>
      </c>
      <c r="VX120" s="98">
        <f t="shared" si="1142"/>
        <v>0</v>
      </c>
      <c r="VY120" s="98">
        <f t="shared" si="1143"/>
        <v>0</v>
      </c>
      <c r="VZ120" s="98">
        <f t="shared" si="1144"/>
        <v>0</v>
      </c>
      <c r="WA120" s="98">
        <f t="shared" si="1145"/>
        <v>0</v>
      </c>
      <c r="WB120" s="98">
        <f t="shared" si="1146"/>
        <v>0</v>
      </c>
      <c r="WC120" s="98">
        <f t="shared" si="1147"/>
        <v>0</v>
      </c>
      <c r="WD120" s="98">
        <f t="shared" si="1148"/>
        <v>0</v>
      </c>
      <c r="WE120" s="98">
        <f t="shared" si="1149"/>
        <v>0</v>
      </c>
      <c r="WF120" s="98">
        <f t="shared" si="1150"/>
        <v>0</v>
      </c>
      <c r="WG120" s="98">
        <f t="shared" si="1151"/>
        <v>0</v>
      </c>
      <c r="WH120" s="98">
        <f t="shared" si="1152"/>
        <v>0</v>
      </c>
      <c r="WI120" s="98">
        <f t="shared" si="1153"/>
        <v>0</v>
      </c>
      <c r="WJ120" s="98">
        <f t="shared" si="1154"/>
        <v>0</v>
      </c>
      <c r="WK120" s="98">
        <f t="shared" si="1155"/>
        <v>0</v>
      </c>
      <c r="WL120" s="98">
        <f t="shared" si="1156"/>
        <v>0</v>
      </c>
      <c r="WM120" s="98">
        <f t="shared" si="1157"/>
        <v>0</v>
      </c>
      <c r="WN120" s="98">
        <f t="shared" si="1158"/>
        <v>0</v>
      </c>
      <c r="WO120" s="98">
        <f t="shared" si="1159"/>
        <v>0</v>
      </c>
      <c r="WP120" s="98">
        <f t="shared" si="1160"/>
        <v>0</v>
      </c>
      <c r="WQ120" s="98">
        <f t="shared" si="1161"/>
        <v>0</v>
      </c>
      <c r="WR120" s="98">
        <f>IFERROR(INDEX('Score Calculation'!$D$38:$D$41,MATCH('Detalle de Cuentas'!VT120,'Score Calculation'!$C$38:$C$41,1)),0)</f>
        <v>4</v>
      </c>
      <c r="WS120" s="98">
        <f>IFERROR(INDEX('Score Calculation'!$D$38:$D$41,MATCH('Detalle de Cuentas'!VU120,'Score Calculation'!$C$38:$C$41,1)),0)</f>
        <v>4</v>
      </c>
      <c r="WT120" s="98">
        <f>IFERROR(INDEX('Score Calculation'!$D$38:$D$41,MATCH('Detalle de Cuentas'!VV120,'Score Calculation'!$C$38:$C$41,1)),0)</f>
        <v>4</v>
      </c>
      <c r="WU120" s="98">
        <f>IFERROR(INDEX('Score Calculation'!$D$38:$D$41,MATCH('Detalle de Cuentas'!VW120,'Score Calculation'!$C$38:$C$41,1)),0)</f>
        <v>4</v>
      </c>
      <c r="WV120" s="98">
        <f>IFERROR(INDEX('Score Calculation'!$D$38:$D$41,MATCH('Detalle de Cuentas'!VX120,'Score Calculation'!$C$38:$C$41,1)),0)</f>
        <v>4</v>
      </c>
      <c r="WW120" s="98">
        <f>IFERROR(INDEX('Score Calculation'!$D$38:$D$41,MATCH('Detalle de Cuentas'!VY120,'Score Calculation'!$C$38:$C$41,1)),0)</f>
        <v>4</v>
      </c>
      <c r="WX120" s="98">
        <f>IFERROR(INDEX('Score Calculation'!$D$38:$D$41,MATCH('Detalle de Cuentas'!VZ120,'Score Calculation'!$C$38:$C$41,1)),0)</f>
        <v>4</v>
      </c>
      <c r="WY120" s="98">
        <f>IFERROR(INDEX('Score Calculation'!$D$38:$D$41,MATCH('Detalle de Cuentas'!WA120,'Score Calculation'!$C$38:$C$41,1)),0)</f>
        <v>4</v>
      </c>
      <c r="WZ120" s="98">
        <f>IFERROR(INDEX('Score Calculation'!$D$38:$D$41,MATCH('Detalle de Cuentas'!WB120,'Score Calculation'!$C$38:$C$41,1)),0)</f>
        <v>4</v>
      </c>
      <c r="XA120" s="98">
        <f>IFERROR(INDEX('Score Calculation'!$D$38:$D$41,MATCH('Detalle de Cuentas'!WC120,'Score Calculation'!$C$38:$C$41,1)),0)</f>
        <v>4</v>
      </c>
      <c r="XB120" s="98">
        <f>IFERROR(INDEX('Score Calculation'!$D$38:$D$41,MATCH('Detalle de Cuentas'!WD120,'Score Calculation'!$C$38:$C$41,1)),0)</f>
        <v>4</v>
      </c>
      <c r="XC120" s="98">
        <f>IFERROR(INDEX('Score Calculation'!$D$38:$D$41,MATCH('Detalle de Cuentas'!WE120,'Score Calculation'!$C$38:$C$41,1)),0)</f>
        <v>4</v>
      </c>
      <c r="XD120" s="98">
        <f>IFERROR(INDEX('Score Calculation'!$D$38:$D$41,MATCH('Detalle de Cuentas'!WF120,'Score Calculation'!$C$38:$C$41,1)),0)</f>
        <v>4</v>
      </c>
      <c r="XE120" s="98">
        <f>IFERROR(INDEX('Score Calculation'!$D$38:$D$41,MATCH('Detalle de Cuentas'!WG120,'Score Calculation'!$C$38:$C$41,1)),0)</f>
        <v>4</v>
      </c>
      <c r="XF120" s="98">
        <f>IFERROR(INDEX('Score Calculation'!$D$38:$D$41,MATCH('Detalle de Cuentas'!WH120,'Score Calculation'!$C$38:$C$41,1)),0)</f>
        <v>4</v>
      </c>
      <c r="XG120" s="98">
        <f>IFERROR(INDEX('Score Calculation'!$D$38:$D$41,MATCH('Detalle de Cuentas'!WI120,'Score Calculation'!$C$38:$C$41,1)),0)</f>
        <v>4</v>
      </c>
      <c r="XH120" s="98">
        <f>IFERROR(INDEX('Score Calculation'!$D$38:$D$41,MATCH('Detalle de Cuentas'!WJ120,'Score Calculation'!$C$38:$C$41,1)),0)</f>
        <v>4</v>
      </c>
      <c r="XI120" s="98">
        <f>IFERROR(INDEX('Score Calculation'!$D$38:$D$41,MATCH('Detalle de Cuentas'!WK120,'Score Calculation'!$C$38:$C$41,1)),0)</f>
        <v>4</v>
      </c>
      <c r="XJ120" s="98">
        <f>IFERROR(INDEX('Score Calculation'!$D$38:$D$41,MATCH('Detalle de Cuentas'!WL120,'Score Calculation'!$C$38:$C$41,1)),0)</f>
        <v>4</v>
      </c>
      <c r="XK120" s="98">
        <f>IFERROR(INDEX('Score Calculation'!$D$38:$D$41,MATCH('Detalle de Cuentas'!WM120,'Score Calculation'!$C$38:$C$41,1)),0)</f>
        <v>4</v>
      </c>
      <c r="XL120" s="98">
        <f>IFERROR(INDEX('Score Calculation'!$D$38:$D$41,MATCH('Detalle de Cuentas'!WN120,'Score Calculation'!$C$38:$C$41,1)),0)</f>
        <v>4</v>
      </c>
      <c r="XM120" s="98">
        <f>IFERROR(INDEX('Score Calculation'!$D$38:$D$41,MATCH('Detalle de Cuentas'!WO120,'Score Calculation'!$C$38:$C$41,1)),0)</f>
        <v>4</v>
      </c>
      <c r="XN120" s="98">
        <f>IFERROR(INDEX('Score Calculation'!$D$38:$D$41,MATCH('Detalle de Cuentas'!WP120,'Score Calculation'!$C$38:$C$41,1)),0)</f>
        <v>4</v>
      </c>
      <c r="XO120" s="98">
        <f>IFERROR(INDEX('Score Calculation'!$D$38:$D$41,MATCH('Detalle de Cuentas'!WQ120,'Score Calculation'!$C$38:$C$41,1)),0)</f>
        <v>4</v>
      </c>
      <c r="XP120" s="98">
        <f>IFERROR(INDEX('Score Calculation'!$D$24:$D$31,MATCH('Detalle de Cuentas'!NF120,'Score Calculation'!$C$24:$C$31,1)),0)</f>
        <v>1</v>
      </c>
      <c r="XQ120" s="98">
        <f>IFERROR(INDEX('Score Calculation'!$D$24:$D$31,MATCH('Detalle de Cuentas'!NG120,'Score Calculation'!$C$24:$C$31,1)),0)</f>
        <v>1</v>
      </c>
      <c r="XR120" s="98">
        <f>IFERROR(INDEX('Score Calculation'!$D$24:$D$31,MATCH('Detalle de Cuentas'!NH120,'Score Calculation'!$C$24:$C$31,1)),0)</f>
        <v>1</v>
      </c>
      <c r="XS120" s="98">
        <f>IFERROR(INDEX('Score Calculation'!$D$24:$D$31,MATCH('Detalle de Cuentas'!NI120,'Score Calculation'!$C$24:$C$31,1)),0)</f>
        <v>1</v>
      </c>
      <c r="XT120" s="98">
        <f>IFERROR(INDEX('Score Calculation'!$D$24:$D$31,MATCH('Detalle de Cuentas'!NJ120,'Score Calculation'!$C$24:$C$31,1)),0)</f>
        <v>1</v>
      </c>
      <c r="XU120" s="98">
        <f>IFERROR(INDEX('Score Calculation'!$D$24:$D$31,MATCH('Detalle de Cuentas'!NK120,'Score Calculation'!$C$24:$C$31,1)),0)</f>
        <v>1</v>
      </c>
      <c r="XV120" s="98">
        <f>IFERROR(INDEX('Score Calculation'!$D$24:$D$31,MATCH('Detalle de Cuentas'!NL120,'Score Calculation'!$C$24:$C$31,1)),0)</f>
        <v>1</v>
      </c>
      <c r="XW120" s="98">
        <f>IFERROR(INDEX('Score Calculation'!$D$24:$D$31,MATCH('Detalle de Cuentas'!NM120,'Score Calculation'!$C$24:$C$31,1)),0)</f>
        <v>1</v>
      </c>
      <c r="XX120" s="98">
        <f>IFERROR(INDEX('Score Calculation'!$D$24:$D$31,MATCH('Detalle de Cuentas'!NN120,'Score Calculation'!$C$24:$C$31,1)),0)</f>
        <v>1</v>
      </c>
      <c r="XY120" s="98">
        <f>IFERROR(INDEX('Score Calculation'!$D$24:$D$31,MATCH('Detalle de Cuentas'!NO120,'Score Calculation'!$C$24:$C$31,1)),0)</f>
        <v>1</v>
      </c>
      <c r="XZ120" s="98">
        <f>IFERROR(INDEX('Score Calculation'!$D$24:$D$31,MATCH('Detalle de Cuentas'!NP120,'Score Calculation'!$C$24:$C$31,1)),0)</f>
        <v>1</v>
      </c>
      <c r="YA120" s="98">
        <f>IFERROR(INDEX('Score Calculation'!$D$24:$D$31,MATCH('Detalle de Cuentas'!NQ120,'Score Calculation'!$C$24:$C$31,1)),0)</f>
        <v>1</v>
      </c>
      <c r="YB120" s="98">
        <f>IFERROR(INDEX('Score Calculation'!$D$24:$D$31,MATCH('Detalle de Cuentas'!NR120,'Score Calculation'!$C$24:$C$31,1)),0)</f>
        <v>1</v>
      </c>
      <c r="YC120" s="98">
        <f>IFERROR(INDEX('Score Calculation'!$D$24:$D$31,MATCH('Detalle de Cuentas'!NS120,'Score Calculation'!$C$24:$C$31,1)),0)</f>
        <v>1</v>
      </c>
      <c r="YD120" s="98">
        <f>IFERROR(INDEX('Score Calculation'!$D$24:$D$31,MATCH('Detalle de Cuentas'!NT120,'Score Calculation'!$C$24:$C$31,1)),0)</f>
        <v>1</v>
      </c>
      <c r="YE120" s="98">
        <f>IFERROR(INDEX('Score Calculation'!$D$24:$D$31,MATCH('Detalle de Cuentas'!NU120,'Score Calculation'!$C$24:$C$31,1)),0)</f>
        <v>1</v>
      </c>
      <c r="YF120" s="98">
        <f>IFERROR(INDEX('Score Calculation'!$D$24:$D$31,MATCH('Detalle de Cuentas'!NV120,'Score Calculation'!$C$24:$C$31,1)),0)</f>
        <v>1</v>
      </c>
      <c r="YG120" s="98">
        <f>IFERROR(INDEX('Score Calculation'!$D$24:$D$31,MATCH('Detalle de Cuentas'!NW120,'Score Calculation'!$C$24:$C$31,1)),0)</f>
        <v>1</v>
      </c>
      <c r="YH120" s="98">
        <f>IFERROR(INDEX('Score Calculation'!$D$24:$D$31,MATCH('Detalle de Cuentas'!NX120,'Score Calculation'!$C$24:$C$31,1)),0)</f>
        <v>1</v>
      </c>
      <c r="YI120" s="98">
        <f>IFERROR(INDEX('Score Calculation'!$D$24:$D$31,MATCH('Detalle de Cuentas'!NY120,'Score Calculation'!$C$24:$C$31,1)),0)</f>
        <v>1</v>
      </c>
      <c r="YJ120" s="98">
        <f>IFERROR(INDEX('Score Calculation'!$D$24:$D$31,MATCH('Detalle de Cuentas'!NZ120,'Score Calculation'!$C$24:$C$31,1)),0)</f>
        <v>1</v>
      </c>
      <c r="YK120" s="98">
        <f>IFERROR(INDEX('Score Calculation'!$D$24:$D$31,MATCH('Detalle de Cuentas'!OA120,'Score Calculation'!$C$24:$C$31,1)),0)</f>
        <v>1</v>
      </c>
      <c r="YL120" s="98">
        <f>IFERROR(INDEX('Score Calculation'!$D$24:$D$31,MATCH('Detalle de Cuentas'!OB120,'Score Calculation'!$C$24:$C$31,1)),0)</f>
        <v>1</v>
      </c>
      <c r="YM120" s="98">
        <f>IFERROR(INDEX('Score Calculation'!$D$24:$D$31,MATCH('Detalle de Cuentas'!OC120,'Score Calculation'!$C$24:$C$31,1)),0)</f>
        <v>1</v>
      </c>
      <c r="YN120" s="98">
        <f t="shared" si="1264"/>
        <v>0</v>
      </c>
      <c r="YO120" s="98">
        <f>IF(LEFT(TRIM($D120),15)="GRUPO SOLIDARIO",$L120*'Score Calculation'!$H$5,IF(TRIM('Detalle de Cuentas'!$C120)="Semanal",'Detalle de Cuentas'!$L120*'Score Calculation'!$H$6,'Detalle de Cuentas'!$L120))</f>
        <v>0</v>
      </c>
      <c r="YP120" s="99">
        <f>IFERROR(INDEX('Score Calculation'!$D$54:$D$60,MATCH($YO120,'Score Calculation'!$C$54:$C$60,1)),1)</f>
        <v>0.2</v>
      </c>
      <c r="YQ120" s="99">
        <f>IFERROR(INDEX('Score Calculation'!$D$65:$D$123,MATCH(LEFT(TRIM('Detalle de Cuentas'!$F120),20),'Score Calculation'!$F$65:$F$123,0)),1)</f>
        <v>1</v>
      </c>
      <c r="YR120" s="99">
        <f>IFERROR(INDEX('Score Calculation'!$D$46:$D$49,MATCH('Detalle de Cuentas'!$YN120,'Score Calculation'!$C$46:$C$49,1)),1)</f>
        <v>4</v>
      </c>
      <c r="YS120" s="99">
        <f t="shared" si="1265"/>
        <v>0</v>
      </c>
      <c r="YT120" s="99">
        <f t="shared" si="1266"/>
        <v>0</v>
      </c>
      <c r="YU120" s="98" t="str">
        <f t="shared" si="1267"/>
        <v/>
      </c>
      <c r="YV120" s="109">
        <f t="shared" si="1268"/>
        <v>1</v>
      </c>
      <c r="YW120" s="109">
        <f>IFERROR(INDEX('Score Calculation'!$D$187:$D$245,MATCH(LEFT(TRIM('Detalle de Cuentas'!$F120),20),'Score Calculation'!$F$187:$F$245,0)),1)</f>
        <v>1</v>
      </c>
      <c r="YX120" s="109">
        <f>IFERROR(IF($E120="HIPOTECA",-PMT('Score Calculation'!$H$266/(360/$J120),$G120,$YO120)*(30/$J120),-PMT('Score Calculation'!$H$267/(360/$J120),$G120,$YO120)*(30/$J120)),0)</f>
        <v>0</v>
      </c>
      <c r="YY120" s="109">
        <f t="shared" si="1312"/>
        <v>0</v>
      </c>
      <c r="YZ120" s="109">
        <f t="shared" si="1312"/>
        <v>0</v>
      </c>
      <c r="ZA120" s="109">
        <f t="shared" si="1312"/>
        <v>0</v>
      </c>
      <c r="ZB120" s="109">
        <f t="shared" si="1312"/>
        <v>0</v>
      </c>
      <c r="ZC120" s="109">
        <f t="shared" si="1312"/>
        <v>0</v>
      </c>
      <c r="ZD120" s="109">
        <f t="shared" si="1309"/>
        <v>0</v>
      </c>
      <c r="ZE120" s="109">
        <f t="shared" si="1309"/>
        <v>0</v>
      </c>
      <c r="ZF120" s="109">
        <f t="shared" si="1309"/>
        <v>0</v>
      </c>
      <c r="ZG120" s="109">
        <f t="shared" si="1309"/>
        <v>0</v>
      </c>
      <c r="ZH120" s="109">
        <f t="shared" si="1309"/>
        <v>0</v>
      </c>
      <c r="ZI120" s="109">
        <f t="shared" si="1269"/>
        <v>0</v>
      </c>
    </row>
    <row r="121" spans="2:685" x14ac:dyDescent="0.2">
      <c r="B121" s="41">
        <v>105</v>
      </c>
      <c r="C121" s="42"/>
      <c r="D121" s="42"/>
      <c r="E121" s="42"/>
      <c r="F121" s="42"/>
      <c r="G121" s="42"/>
      <c r="H121" s="42"/>
      <c r="I121" s="29"/>
      <c r="J121" s="6" t="str">
        <f t="shared" si="1333"/>
        <v/>
      </c>
      <c r="K121" s="43"/>
      <c r="L121" s="43"/>
      <c r="M121" s="43"/>
      <c r="N121" s="43"/>
      <c r="O121" s="43"/>
      <c r="P121" s="44" t="str">
        <f t="shared" si="1162"/>
        <v/>
      </c>
      <c r="Q121" s="26"/>
      <c r="R121" s="26"/>
      <c r="S121" s="26"/>
      <c r="T121" s="26"/>
      <c r="U121" s="29"/>
      <c r="V121" s="43"/>
      <c r="W121" s="26"/>
      <c r="X121" s="29"/>
      <c r="Y121" s="6">
        <f>IF('Detalle de Cuentas'!$C$4-$R121&gt;'Graph Creator'!$E$2*'Graph Creator'!$D$13*12,0,1)</f>
        <v>1</v>
      </c>
      <c r="Z121" s="45">
        <f t="shared" si="1334"/>
        <v>0</v>
      </c>
      <c r="AA121" s="2" t="e">
        <f t="shared" si="1163"/>
        <v>#VALUE!</v>
      </c>
      <c r="AB121" s="2" t="e">
        <f t="shared" si="1164"/>
        <v>#VALUE!</v>
      </c>
      <c r="AC121" s="2" t="e">
        <f t="shared" si="1165"/>
        <v>#VALUE!</v>
      </c>
      <c r="AD121" s="2" t="e">
        <f t="shared" si="1166"/>
        <v>#VALUE!</v>
      </c>
      <c r="AE121" s="2" t="e">
        <f t="shared" si="1167"/>
        <v>#VALUE!</v>
      </c>
      <c r="AF121" s="2" t="e">
        <f t="shared" si="1168"/>
        <v>#VALUE!</v>
      </c>
      <c r="AG121" s="2">
        <f t="shared" si="1169"/>
        <v>0</v>
      </c>
      <c r="AH121" s="2">
        <f t="shared" si="1170"/>
        <v>0</v>
      </c>
      <c r="AI121" s="2" t="str">
        <f t="shared" si="1171"/>
        <v/>
      </c>
      <c r="AJ121" s="2" t="str">
        <f t="shared" ref="AJ121:BE121" si="1568">IFERROR(SEARCH(".",$I121,AI121+1),"")</f>
        <v/>
      </c>
      <c r="AK121" s="2" t="str">
        <f t="shared" si="1568"/>
        <v/>
      </c>
      <c r="AL121" s="2" t="str">
        <f t="shared" si="1568"/>
        <v/>
      </c>
      <c r="AM121" s="2" t="str">
        <f t="shared" si="1568"/>
        <v/>
      </c>
      <c r="AN121" s="2" t="str">
        <f t="shared" si="1568"/>
        <v/>
      </c>
      <c r="AO121" s="2" t="str">
        <f t="shared" si="1568"/>
        <v/>
      </c>
      <c r="AP121" s="2" t="str">
        <f t="shared" si="1568"/>
        <v/>
      </c>
      <c r="AQ121" s="2" t="str">
        <f t="shared" si="1568"/>
        <v/>
      </c>
      <c r="AR121" s="2" t="str">
        <f t="shared" si="1568"/>
        <v/>
      </c>
      <c r="AS121" s="2" t="str">
        <f t="shared" si="1568"/>
        <v/>
      </c>
      <c r="AT121" s="2" t="str">
        <f t="shared" si="1568"/>
        <v/>
      </c>
      <c r="AU121" s="2" t="str">
        <f t="shared" si="1568"/>
        <v/>
      </c>
      <c r="AV121" s="2" t="str">
        <f t="shared" si="1568"/>
        <v/>
      </c>
      <c r="AW121" s="2" t="str">
        <f t="shared" si="1568"/>
        <v/>
      </c>
      <c r="AX121" s="2" t="str">
        <f t="shared" si="1568"/>
        <v/>
      </c>
      <c r="AY121" s="2" t="str">
        <f t="shared" si="1568"/>
        <v/>
      </c>
      <c r="AZ121" s="2" t="str">
        <f t="shared" si="1568"/>
        <v/>
      </c>
      <c r="BA121" s="2" t="str">
        <f t="shared" si="1568"/>
        <v/>
      </c>
      <c r="BB121" s="2" t="str">
        <f t="shared" si="1568"/>
        <v/>
      </c>
      <c r="BC121" s="2" t="str">
        <f t="shared" si="1568"/>
        <v/>
      </c>
      <c r="BD121" s="2" t="str">
        <f t="shared" si="1568"/>
        <v/>
      </c>
      <c r="BE121" s="2" t="str">
        <f t="shared" si="1568"/>
        <v/>
      </c>
      <c r="BF121" s="2" t="str">
        <f t="shared" si="1173"/>
        <v/>
      </c>
      <c r="BG121" s="2" t="str">
        <f t="shared" si="817"/>
        <v/>
      </c>
      <c r="BH121" s="2" t="str">
        <f t="shared" si="818"/>
        <v/>
      </c>
      <c r="BI121" s="2" t="str">
        <f t="shared" si="819"/>
        <v/>
      </c>
      <c r="BJ121" s="2" t="str">
        <f t="shared" si="820"/>
        <v/>
      </c>
      <c r="BK121" s="2" t="str">
        <f t="shared" si="821"/>
        <v/>
      </c>
      <c r="BL121" s="2" t="str">
        <f t="shared" si="822"/>
        <v/>
      </c>
      <c r="BM121" s="2" t="str">
        <f t="shared" si="823"/>
        <v/>
      </c>
      <c r="BN121" s="2" t="str">
        <f t="shared" si="824"/>
        <v/>
      </c>
      <c r="BO121" s="2" t="str">
        <f t="shared" si="825"/>
        <v/>
      </c>
      <c r="BP121" s="2" t="str">
        <f t="shared" si="826"/>
        <v/>
      </c>
      <c r="BQ121" s="2" t="str">
        <f t="shared" si="827"/>
        <v/>
      </c>
      <c r="BR121" s="2" t="str">
        <f t="shared" si="828"/>
        <v/>
      </c>
      <c r="BS121" s="2" t="str">
        <f t="shared" si="829"/>
        <v/>
      </c>
      <c r="BT121" s="2" t="str">
        <f t="shared" si="830"/>
        <v/>
      </c>
      <c r="BU121" s="2" t="str">
        <f t="shared" si="831"/>
        <v/>
      </c>
      <c r="BV121" s="2" t="str">
        <f t="shared" si="832"/>
        <v/>
      </c>
      <c r="BW121" s="2" t="str">
        <f t="shared" si="833"/>
        <v/>
      </c>
      <c r="BX121" s="2" t="str">
        <f t="shared" si="834"/>
        <v/>
      </c>
      <c r="BY121" s="2" t="str">
        <f t="shared" si="835"/>
        <v/>
      </c>
      <c r="BZ121" s="2" t="str">
        <f t="shared" si="836"/>
        <v/>
      </c>
      <c r="CA121" s="2" t="str">
        <f t="shared" si="837"/>
        <v/>
      </c>
      <c r="CB121" s="2" t="str">
        <f t="shared" si="838"/>
        <v/>
      </c>
      <c r="CC121" s="2" t="str">
        <f t="shared" si="839"/>
        <v/>
      </c>
      <c r="CD121" s="14">
        <f t="shared" si="1336"/>
        <v>0</v>
      </c>
      <c r="CE121" s="14" t="e">
        <f t="shared" ref="CE121:DA121" si="1569">CD121-$J$17</f>
        <v>#VALUE!</v>
      </c>
      <c r="CF121" s="14" t="e">
        <f t="shared" si="1569"/>
        <v>#VALUE!</v>
      </c>
      <c r="CG121" s="14" t="e">
        <f t="shared" si="1569"/>
        <v>#VALUE!</v>
      </c>
      <c r="CH121" s="14" t="e">
        <f t="shared" si="1569"/>
        <v>#VALUE!</v>
      </c>
      <c r="CI121" s="14" t="e">
        <f t="shared" si="1569"/>
        <v>#VALUE!</v>
      </c>
      <c r="CJ121" s="14" t="e">
        <f t="shared" si="1569"/>
        <v>#VALUE!</v>
      </c>
      <c r="CK121" s="14" t="e">
        <f t="shared" si="1569"/>
        <v>#VALUE!</v>
      </c>
      <c r="CL121" s="14" t="e">
        <f t="shared" si="1569"/>
        <v>#VALUE!</v>
      </c>
      <c r="CM121" s="14" t="e">
        <f t="shared" si="1569"/>
        <v>#VALUE!</v>
      </c>
      <c r="CN121" s="14" t="e">
        <f t="shared" si="1569"/>
        <v>#VALUE!</v>
      </c>
      <c r="CO121" s="14" t="e">
        <f t="shared" si="1569"/>
        <v>#VALUE!</v>
      </c>
      <c r="CP121" s="14" t="e">
        <f t="shared" si="1569"/>
        <v>#VALUE!</v>
      </c>
      <c r="CQ121" s="14" t="e">
        <f t="shared" si="1569"/>
        <v>#VALUE!</v>
      </c>
      <c r="CR121" s="14" t="e">
        <f t="shared" si="1569"/>
        <v>#VALUE!</v>
      </c>
      <c r="CS121" s="14" t="e">
        <f t="shared" si="1569"/>
        <v>#VALUE!</v>
      </c>
      <c r="CT121" s="14" t="e">
        <f t="shared" si="1569"/>
        <v>#VALUE!</v>
      </c>
      <c r="CU121" s="14" t="e">
        <f t="shared" si="1569"/>
        <v>#VALUE!</v>
      </c>
      <c r="CV121" s="14" t="e">
        <f t="shared" si="1569"/>
        <v>#VALUE!</v>
      </c>
      <c r="CW121" s="14" t="e">
        <f t="shared" si="1569"/>
        <v>#VALUE!</v>
      </c>
      <c r="CX121" s="14" t="e">
        <f t="shared" si="1569"/>
        <v>#VALUE!</v>
      </c>
      <c r="CY121" s="14" t="e">
        <f t="shared" si="1569"/>
        <v>#VALUE!</v>
      </c>
      <c r="CZ121" s="14" t="e">
        <f t="shared" si="1569"/>
        <v>#VALUE!</v>
      </c>
      <c r="DA121" s="14" t="e">
        <f t="shared" si="1569"/>
        <v>#VALUE!</v>
      </c>
      <c r="DB121" s="2">
        <f t="shared" si="1175"/>
        <v>0</v>
      </c>
      <c r="DC121" s="2">
        <f t="shared" si="1176"/>
        <v>0</v>
      </c>
      <c r="DD121" s="2">
        <f t="shared" si="1177"/>
        <v>0</v>
      </c>
      <c r="DE121" s="2">
        <f t="shared" si="1178"/>
        <v>0</v>
      </c>
      <c r="DF121" s="2">
        <f t="shared" si="1179"/>
        <v>0</v>
      </c>
      <c r="DG121" s="2">
        <f t="shared" si="1180"/>
        <v>0</v>
      </c>
      <c r="DH121" s="2">
        <f t="shared" si="1181"/>
        <v>0</v>
      </c>
      <c r="DI121" s="2">
        <f t="shared" si="1182"/>
        <v>0</v>
      </c>
      <c r="DJ121" s="2">
        <f t="shared" si="1183"/>
        <v>0</v>
      </c>
      <c r="DK121" s="2">
        <f t="shared" si="1184"/>
        <v>0</v>
      </c>
      <c r="DL121" s="2">
        <f t="shared" si="1185"/>
        <v>0</v>
      </c>
      <c r="DM121" s="2">
        <f t="shared" si="1186"/>
        <v>0</v>
      </c>
      <c r="DN121" s="2">
        <f t="shared" si="1187"/>
        <v>0</v>
      </c>
      <c r="DO121" s="2">
        <f t="shared" si="1188"/>
        <v>0</v>
      </c>
      <c r="DP121" s="2">
        <f t="shared" si="1189"/>
        <v>0</v>
      </c>
      <c r="DQ121" s="2">
        <f t="shared" si="1190"/>
        <v>0</v>
      </c>
      <c r="DR121" s="2">
        <f t="shared" si="1191"/>
        <v>0</v>
      </c>
      <c r="DS121" s="2">
        <f t="shared" si="1192"/>
        <v>0</v>
      </c>
      <c r="DT121" s="2">
        <f t="shared" si="1193"/>
        <v>0</v>
      </c>
      <c r="DU121" s="2">
        <f t="shared" si="1194"/>
        <v>0</v>
      </c>
      <c r="DV121" s="2">
        <f t="shared" si="1195"/>
        <v>0</v>
      </c>
      <c r="DW121" s="2">
        <f t="shared" si="1196"/>
        <v>0</v>
      </c>
      <c r="DX121" s="2">
        <f t="shared" si="1197"/>
        <v>0</v>
      </c>
      <c r="DY121" s="2">
        <f t="shared" si="1198"/>
        <v>0</v>
      </c>
      <c r="DZ121" s="2">
        <f t="shared" si="1199"/>
        <v>0</v>
      </c>
      <c r="EA121" s="2">
        <f t="shared" si="1200"/>
        <v>0</v>
      </c>
      <c r="EB121" s="2">
        <f t="shared" si="1201"/>
        <v>0</v>
      </c>
      <c r="EC121" s="2">
        <f t="shared" si="1202"/>
        <v>0</v>
      </c>
      <c r="ED121" s="2">
        <f t="shared" si="1203"/>
        <v>0</v>
      </c>
      <c r="EE121" s="2">
        <f t="shared" si="1204"/>
        <v>0</v>
      </c>
      <c r="EF121" s="2">
        <f t="shared" si="1205"/>
        <v>0</v>
      </c>
      <c r="EG121" s="2">
        <f t="shared" si="1206"/>
        <v>0</v>
      </c>
      <c r="EH121" s="2">
        <f t="shared" si="1207"/>
        <v>0</v>
      </c>
      <c r="EI121" s="2">
        <f t="shared" si="1208"/>
        <v>0</v>
      </c>
      <c r="EJ121" s="2">
        <f t="shared" si="1209"/>
        <v>0</v>
      </c>
      <c r="EK121" s="2">
        <f t="shared" si="1210"/>
        <v>0</v>
      </c>
      <c r="EL121" s="2">
        <f t="shared" si="1211"/>
        <v>0</v>
      </c>
      <c r="EM121" s="2">
        <f t="shared" si="1212"/>
        <v>0</v>
      </c>
      <c r="EN121" s="2">
        <f t="shared" si="1213"/>
        <v>0</v>
      </c>
      <c r="EO121" s="2">
        <f t="shared" si="1214"/>
        <v>0</v>
      </c>
      <c r="EP121" s="2">
        <f t="shared" si="1215"/>
        <v>0</v>
      </c>
      <c r="EQ121" s="2">
        <f t="shared" si="1216"/>
        <v>0</v>
      </c>
      <c r="ER121" s="2">
        <f t="shared" si="1217"/>
        <v>0</v>
      </c>
      <c r="ES121" s="2">
        <f t="shared" si="1218"/>
        <v>0</v>
      </c>
      <c r="ET121" s="2">
        <f t="shared" si="1219"/>
        <v>0</v>
      </c>
      <c r="EU121" s="2">
        <f t="shared" si="1220"/>
        <v>0</v>
      </c>
      <c r="EV121" s="2">
        <f t="shared" si="1221"/>
        <v>0</v>
      </c>
      <c r="EW121" s="2">
        <f t="shared" si="1222"/>
        <v>0</v>
      </c>
      <c r="EX121" s="2">
        <f t="shared" si="1338"/>
        <v>1</v>
      </c>
      <c r="EY121" s="2" t="e">
        <f t="shared" si="1339"/>
        <v>#VALUE!</v>
      </c>
      <c r="EZ121" s="2" t="e">
        <f t="shared" si="1340"/>
        <v>#VALUE!</v>
      </c>
      <c r="FA121" s="2" t="e">
        <f t="shared" si="1341"/>
        <v>#VALUE!</v>
      </c>
      <c r="FB121" s="2" t="e">
        <f t="shared" si="1342"/>
        <v>#VALUE!</v>
      </c>
      <c r="FC121" s="2" t="e">
        <f t="shared" si="1343"/>
        <v>#VALUE!</v>
      </c>
      <c r="FD121" s="2" t="e">
        <f t="shared" si="1344"/>
        <v>#VALUE!</v>
      </c>
      <c r="FE121" s="2" t="e">
        <f t="shared" si="1345"/>
        <v>#VALUE!</v>
      </c>
      <c r="FF121" s="2" t="e">
        <f t="shared" si="1346"/>
        <v>#VALUE!</v>
      </c>
      <c r="FG121" s="2" t="e">
        <f t="shared" si="1347"/>
        <v>#VALUE!</v>
      </c>
      <c r="FH121" s="2" t="e">
        <f t="shared" si="1348"/>
        <v>#VALUE!</v>
      </c>
      <c r="FI121" s="2" t="e">
        <f t="shared" si="1349"/>
        <v>#VALUE!</v>
      </c>
      <c r="FJ121" s="2" t="e">
        <f t="shared" si="1350"/>
        <v>#VALUE!</v>
      </c>
      <c r="FK121" s="2" t="e">
        <f t="shared" si="1351"/>
        <v>#VALUE!</v>
      </c>
      <c r="FL121" s="2" t="e">
        <f t="shared" si="1352"/>
        <v>#VALUE!</v>
      </c>
      <c r="FM121" s="2" t="e">
        <f t="shared" si="1353"/>
        <v>#VALUE!</v>
      </c>
      <c r="FN121" s="2" t="e">
        <f t="shared" si="1354"/>
        <v>#VALUE!</v>
      </c>
      <c r="FO121" s="2" t="e">
        <f t="shared" si="1355"/>
        <v>#VALUE!</v>
      </c>
      <c r="FP121" s="2" t="e">
        <f t="shared" si="1356"/>
        <v>#VALUE!</v>
      </c>
      <c r="FQ121" s="2" t="e">
        <f t="shared" si="1357"/>
        <v>#VALUE!</v>
      </c>
      <c r="FR121" s="2" t="e">
        <f t="shared" si="1358"/>
        <v>#VALUE!</v>
      </c>
      <c r="FS121" s="2" t="e">
        <f t="shared" si="1359"/>
        <v>#VALUE!</v>
      </c>
      <c r="FT121" s="2" t="e">
        <f t="shared" si="1360"/>
        <v>#VALUE!</v>
      </c>
      <c r="FU121" s="2" t="e">
        <f t="shared" si="1361"/>
        <v>#VALUE!</v>
      </c>
      <c r="FV121" s="2">
        <f t="shared" si="1362"/>
        <v>1</v>
      </c>
      <c r="FW121" s="2" t="e">
        <f t="shared" si="1363"/>
        <v>#VALUE!</v>
      </c>
      <c r="FX121" s="2" t="e">
        <f t="shared" si="1364"/>
        <v>#VALUE!</v>
      </c>
      <c r="FY121" s="2" t="e">
        <f t="shared" si="1365"/>
        <v>#VALUE!</v>
      </c>
      <c r="FZ121" s="2" t="e">
        <f t="shared" si="1366"/>
        <v>#VALUE!</v>
      </c>
      <c r="GA121" s="2" t="e">
        <f t="shared" si="1367"/>
        <v>#VALUE!</v>
      </c>
      <c r="GB121" s="2" t="e">
        <f t="shared" si="1368"/>
        <v>#VALUE!</v>
      </c>
      <c r="GC121" s="2" t="e">
        <f t="shared" si="1369"/>
        <v>#VALUE!</v>
      </c>
      <c r="GD121" s="2" t="e">
        <f t="shared" si="1370"/>
        <v>#VALUE!</v>
      </c>
      <c r="GE121" s="2" t="e">
        <f t="shared" si="1371"/>
        <v>#VALUE!</v>
      </c>
      <c r="GF121" s="2" t="e">
        <f t="shared" si="1372"/>
        <v>#VALUE!</v>
      </c>
      <c r="GG121" s="2" t="e">
        <f t="shared" si="1373"/>
        <v>#VALUE!</v>
      </c>
      <c r="GH121" s="2" t="e">
        <f t="shared" si="1374"/>
        <v>#VALUE!</v>
      </c>
      <c r="GI121" s="2" t="e">
        <f t="shared" si="1375"/>
        <v>#VALUE!</v>
      </c>
      <c r="GJ121" s="2" t="e">
        <f t="shared" si="1376"/>
        <v>#VALUE!</v>
      </c>
      <c r="GK121" s="2" t="e">
        <f t="shared" si="1377"/>
        <v>#VALUE!</v>
      </c>
      <c r="GL121" s="2" t="e">
        <f t="shared" si="1378"/>
        <v>#VALUE!</v>
      </c>
      <c r="GM121" s="2" t="e">
        <f t="shared" si="1379"/>
        <v>#VALUE!</v>
      </c>
      <c r="GN121" s="2" t="e">
        <f t="shared" si="1380"/>
        <v>#VALUE!</v>
      </c>
      <c r="GO121" s="2" t="e">
        <f t="shared" si="1381"/>
        <v>#VALUE!</v>
      </c>
      <c r="GP121" s="2" t="e">
        <f t="shared" si="1382"/>
        <v>#VALUE!</v>
      </c>
      <c r="GQ121" s="2" t="e">
        <f t="shared" si="1383"/>
        <v>#VALUE!</v>
      </c>
      <c r="GR121" s="2" t="e">
        <f t="shared" si="1384"/>
        <v>#VALUE!</v>
      </c>
      <c r="GS121" s="2" t="e">
        <f t="shared" si="1385"/>
        <v>#VALUE!</v>
      </c>
      <c r="GT121" s="2">
        <f t="shared" si="1386"/>
        <v>1</v>
      </c>
      <c r="GU121" s="2" t="e">
        <f t="shared" si="1387"/>
        <v>#VALUE!</v>
      </c>
      <c r="GV121" s="2" t="e">
        <f t="shared" si="1388"/>
        <v>#VALUE!</v>
      </c>
      <c r="GW121" s="2" t="e">
        <f t="shared" si="1389"/>
        <v>#VALUE!</v>
      </c>
      <c r="GX121" s="2" t="e">
        <f t="shared" si="1390"/>
        <v>#VALUE!</v>
      </c>
      <c r="GY121" s="2" t="e">
        <f t="shared" si="1391"/>
        <v>#VALUE!</v>
      </c>
      <c r="GZ121" s="2" t="e">
        <f t="shared" si="1392"/>
        <v>#VALUE!</v>
      </c>
      <c r="HA121" s="2" t="e">
        <f t="shared" si="1393"/>
        <v>#VALUE!</v>
      </c>
      <c r="HB121" s="2" t="e">
        <f t="shared" si="1394"/>
        <v>#VALUE!</v>
      </c>
      <c r="HC121" s="2" t="e">
        <f t="shared" si="1395"/>
        <v>#VALUE!</v>
      </c>
      <c r="HD121" s="2" t="e">
        <f t="shared" si="1396"/>
        <v>#VALUE!</v>
      </c>
      <c r="HE121" s="2" t="e">
        <f t="shared" si="1397"/>
        <v>#VALUE!</v>
      </c>
      <c r="HF121" s="2" t="e">
        <f t="shared" si="1398"/>
        <v>#VALUE!</v>
      </c>
      <c r="HG121" s="2" t="e">
        <f t="shared" si="1399"/>
        <v>#VALUE!</v>
      </c>
      <c r="HH121" s="2" t="e">
        <f t="shared" si="1400"/>
        <v>#VALUE!</v>
      </c>
      <c r="HI121" s="2" t="e">
        <f t="shared" si="1401"/>
        <v>#VALUE!</v>
      </c>
      <c r="HJ121" s="2" t="e">
        <f t="shared" si="1402"/>
        <v>#VALUE!</v>
      </c>
      <c r="HK121" s="2" t="e">
        <f t="shared" si="1403"/>
        <v>#VALUE!</v>
      </c>
      <c r="HL121" s="2" t="e">
        <f t="shared" si="1404"/>
        <v>#VALUE!</v>
      </c>
      <c r="HM121" s="2" t="e">
        <f t="shared" si="1405"/>
        <v>#VALUE!</v>
      </c>
      <c r="HN121" s="2" t="e">
        <f t="shared" si="1406"/>
        <v>#VALUE!</v>
      </c>
      <c r="HO121" s="2" t="e">
        <f t="shared" si="1407"/>
        <v>#VALUE!</v>
      </c>
      <c r="HP121" s="2" t="e">
        <f t="shared" si="1408"/>
        <v>#VALUE!</v>
      </c>
      <c r="HQ121" s="2" t="e">
        <f t="shared" si="1409"/>
        <v>#VALUE!</v>
      </c>
      <c r="HR121" s="2">
        <f t="shared" si="1410"/>
        <v>1</v>
      </c>
      <c r="HS121" s="2" t="e">
        <f t="shared" si="1411"/>
        <v>#VALUE!</v>
      </c>
      <c r="HT121" s="2" t="e">
        <f t="shared" si="1412"/>
        <v>#VALUE!</v>
      </c>
      <c r="HU121" s="2" t="e">
        <f t="shared" si="1413"/>
        <v>#VALUE!</v>
      </c>
      <c r="HV121" s="2" t="e">
        <f t="shared" si="1414"/>
        <v>#VALUE!</v>
      </c>
      <c r="HW121" s="2" t="e">
        <f t="shared" si="1415"/>
        <v>#VALUE!</v>
      </c>
      <c r="HX121" s="2" t="e">
        <f t="shared" si="1416"/>
        <v>#VALUE!</v>
      </c>
      <c r="HY121" s="2" t="e">
        <f t="shared" si="1417"/>
        <v>#VALUE!</v>
      </c>
      <c r="HZ121" s="2" t="e">
        <f t="shared" si="1418"/>
        <v>#VALUE!</v>
      </c>
      <c r="IA121" s="2" t="e">
        <f t="shared" si="1419"/>
        <v>#VALUE!</v>
      </c>
      <c r="IB121" s="2" t="e">
        <f t="shared" si="1420"/>
        <v>#VALUE!</v>
      </c>
      <c r="IC121" s="2" t="e">
        <f t="shared" si="1421"/>
        <v>#VALUE!</v>
      </c>
      <c r="ID121" s="2" t="e">
        <f t="shared" si="1422"/>
        <v>#VALUE!</v>
      </c>
      <c r="IE121" s="2" t="e">
        <f t="shared" si="1423"/>
        <v>#VALUE!</v>
      </c>
      <c r="IF121" s="2" t="e">
        <f t="shared" si="1424"/>
        <v>#VALUE!</v>
      </c>
      <c r="IG121" s="2" t="e">
        <f t="shared" si="1425"/>
        <v>#VALUE!</v>
      </c>
      <c r="IH121" s="2" t="e">
        <f t="shared" si="1426"/>
        <v>#VALUE!</v>
      </c>
      <c r="II121" s="2" t="e">
        <f t="shared" si="1427"/>
        <v>#VALUE!</v>
      </c>
      <c r="IJ121" s="2" t="e">
        <f t="shared" si="1428"/>
        <v>#VALUE!</v>
      </c>
      <c r="IK121" s="2" t="e">
        <f t="shared" si="1429"/>
        <v>#VALUE!</v>
      </c>
      <c r="IL121" s="2" t="e">
        <f t="shared" si="1430"/>
        <v>#VALUE!</v>
      </c>
      <c r="IM121" s="2" t="e">
        <f t="shared" si="1431"/>
        <v>#VALUE!</v>
      </c>
      <c r="IN121" s="2" t="e">
        <f t="shared" si="1432"/>
        <v>#VALUE!</v>
      </c>
      <c r="IO121" s="2" t="e">
        <f t="shared" si="1433"/>
        <v>#VALUE!</v>
      </c>
      <c r="IP121" s="2">
        <f t="shared" si="1434"/>
        <v>0</v>
      </c>
      <c r="IQ121" s="2" t="e">
        <f t="shared" si="1435"/>
        <v>#VALUE!</v>
      </c>
      <c r="IR121" s="2" t="e">
        <f t="shared" si="1436"/>
        <v>#VALUE!</v>
      </c>
      <c r="IS121" s="2" t="e">
        <f t="shared" si="1437"/>
        <v>#VALUE!</v>
      </c>
      <c r="IT121" s="2" t="e">
        <f t="shared" si="1438"/>
        <v>#VALUE!</v>
      </c>
      <c r="IU121" s="2" t="e">
        <f t="shared" si="1439"/>
        <v>#VALUE!</v>
      </c>
      <c r="IV121" s="2" t="e">
        <f t="shared" si="1440"/>
        <v>#VALUE!</v>
      </c>
      <c r="IW121" s="2" t="e">
        <f t="shared" si="1441"/>
        <v>#VALUE!</v>
      </c>
      <c r="IX121" s="2" t="e">
        <f t="shared" si="1442"/>
        <v>#VALUE!</v>
      </c>
      <c r="IY121" s="2" t="e">
        <f t="shared" si="1443"/>
        <v>#VALUE!</v>
      </c>
      <c r="IZ121" s="2" t="e">
        <f t="shared" si="1444"/>
        <v>#VALUE!</v>
      </c>
      <c r="JA121" s="2" t="e">
        <f t="shared" si="1445"/>
        <v>#VALUE!</v>
      </c>
      <c r="JB121" s="2" t="e">
        <f t="shared" si="1446"/>
        <v>#VALUE!</v>
      </c>
      <c r="JC121" s="2" t="e">
        <f t="shared" si="1447"/>
        <v>#VALUE!</v>
      </c>
      <c r="JD121" s="2" t="e">
        <f t="shared" si="1448"/>
        <v>#VALUE!</v>
      </c>
      <c r="JE121" s="2" t="e">
        <f t="shared" si="1449"/>
        <v>#VALUE!</v>
      </c>
      <c r="JF121" s="2" t="e">
        <f t="shared" si="1450"/>
        <v>#VALUE!</v>
      </c>
      <c r="JG121" s="2" t="e">
        <f t="shared" si="1451"/>
        <v>#VALUE!</v>
      </c>
      <c r="JH121" s="2" t="e">
        <f t="shared" si="1452"/>
        <v>#VALUE!</v>
      </c>
      <c r="JI121" s="2" t="e">
        <f t="shared" si="1453"/>
        <v>#VALUE!</v>
      </c>
      <c r="JJ121" s="2" t="e">
        <f t="shared" si="1454"/>
        <v>#VALUE!</v>
      </c>
      <c r="JK121" s="2" t="e">
        <f t="shared" si="1455"/>
        <v>#VALUE!</v>
      </c>
      <c r="JL121" s="2" t="e">
        <f t="shared" si="1456"/>
        <v>#VALUE!</v>
      </c>
      <c r="JM121" s="2" t="e">
        <f t="shared" si="1457"/>
        <v>#VALUE!</v>
      </c>
      <c r="JN121" s="2">
        <f t="shared" si="1458"/>
        <v>0</v>
      </c>
      <c r="JO121" s="2" t="e">
        <f t="shared" si="1459"/>
        <v>#VALUE!</v>
      </c>
      <c r="JP121" s="2" t="e">
        <f t="shared" si="1460"/>
        <v>#VALUE!</v>
      </c>
      <c r="JQ121" s="2" t="e">
        <f t="shared" si="1461"/>
        <v>#VALUE!</v>
      </c>
      <c r="JR121" s="2" t="e">
        <f t="shared" si="1462"/>
        <v>#VALUE!</v>
      </c>
      <c r="JS121" s="2" t="e">
        <f t="shared" si="1463"/>
        <v>#VALUE!</v>
      </c>
      <c r="JT121" s="2" t="e">
        <f t="shared" si="1464"/>
        <v>#VALUE!</v>
      </c>
      <c r="JU121" s="2" t="e">
        <f t="shared" si="1465"/>
        <v>#VALUE!</v>
      </c>
      <c r="JV121" s="2" t="e">
        <f t="shared" si="1466"/>
        <v>#VALUE!</v>
      </c>
      <c r="JW121" s="2" t="e">
        <f t="shared" si="1467"/>
        <v>#VALUE!</v>
      </c>
      <c r="JX121" s="2" t="e">
        <f t="shared" si="1468"/>
        <v>#VALUE!</v>
      </c>
      <c r="JY121" s="2" t="e">
        <f t="shared" si="1469"/>
        <v>#VALUE!</v>
      </c>
      <c r="JZ121" s="2" t="e">
        <f t="shared" si="1470"/>
        <v>#VALUE!</v>
      </c>
      <c r="KA121" s="2" t="e">
        <f t="shared" si="1471"/>
        <v>#VALUE!</v>
      </c>
      <c r="KB121" s="2" t="e">
        <f t="shared" si="1472"/>
        <v>#VALUE!</v>
      </c>
      <c r="KC121" s="2" t="e">
        <f t="shared" si="1473"/>
        <v>#VALUE!</v>
      </c>
      <c r="KD121" s="2" t="e">
        <f t="shared" si="1474"/>
        <v>#VALUE!</v>
      </c>
      <c r="KE121" s="2" t="e">
        <f t="shared" si="1475"/>
        <v>#VALUE!</v>
      </c>
      <c r="KF121" s="2" t="e">
        <f t="shared" si="1476"/>
        <v>#VALUE!</v>
      </c>
      <c r="KG121" s="2" t="e">
        <f t="shared" si="1477"/>
        <v>#VALUE!</v>
      </c>
      <c r="KH121" s="2" t="e">
        <f t="shared" si="1478"/>
        <v>#VALUE!</v>
      </c>
      <c r="KI121" s="2" t="e">
        <f t="shared" si="1479"/>
        <v>#VALUE!</v>
      </c>
      <c r="KJ121" s="2" t="e">
        <f t="shared" si="1480"/>
        <v>#VALUE!</v>
      </c>
      <c r="KK121" s="2" t="e">
        <f t="shared" si="1481"/>
        <v>#VALUE!</v>
      </c>
      <c r="KL121" s="2">
        <f t="shared" si="1482"/>
        <v>0</v>
      </c>
      <c r="KM121" s="2" t="e">
        <f t="shared" si="1483"/>
        <v>#VALUE!</v>
      </c>
      <c r="KN121" s="2" t="e">
        <f t="shared" si="1484"/>
        <v>#VALUE!</v>
      </c>
      <c r="KO121" s="2" t="e">
        <f t="shared" si="1485"/>
        <v>#VALUE!</v>
      </c>
      <c r="KP121" s="2" t="e">
        <f t="shared" si="1486"/>
        <v>#VALUE!</v>
      </c>
      <c r="KQ121" s="2" t="e">
        <f t="shared" si="1487"/>
        <v>#VALUE!</v>
      </c>
      <c r="KR121" s="2" t="e">
        <f t="shared" si="1488"/>
        <v>#VALUE!</v>
      </c>
      <c r="KS121" s="2" t="e">
        <f t="shared" si="1489"/>
        <v>#VALUE!</v>
      </c>
      <c r="KT121" s="2" t="e">
        <f t="shared" si="1490"/>
        <v>#VALUE!</v>
      </c>
      <c r="KU121" s="2" t="e">
        <f t="shared" si="1491"/>
        <v>#VALUE!</v>
      </c>
      <c r="KV121" s="2" t="e">
        <f t="shared" si="1492"/>
        <v>#VALUE!</v>
      </c>
      <c r="KW121" s="2" t="e">
        <f t="shared" si="1493"/>
        <v>#VALUE!</v>
      </c>
      <c r="KX121" s="2" t="e">
        <f t="shared" si="1494"/>
        <v>#VALUE!</v>
      </c>
      <c r="KY121" s="2" t="e">
        <f t="shared" si="1495"/>
        <v>#VALUE!</v>
      </c>
      <c r="KZ121" s="2" t="e">
        <f t="shared" si="1496"/>
        <v>#VALUE!</v>
      </c>
      <c r="LA121" s="2" t="e">
        <f t="shared" si="1497"/>
        <v>#VALUE!</v>
      </c>
      <c r="LB121" s="2" t="e">
        <f t="shared" si="1498"/>
        <v>#VALUE!</v>
      </c>
      <c r="LC121" s="2" t="e">
        <f t="shared" si="1499"/>
        <v>#VALUE!</v>
      </c>
      <c r="LD121" s="2" t="e">
        <f t="shared" si="1500"/>
        <v>#VALUE!</v>
      </c>
      <c r="LE121" s="2" t="e">
        <f t="shared" si="1501"/>
        <v>#VALUE!</v>
      </c>
      <c r="LF121" s="2" t="e">
        <f t="shared" si="1502"/>
        <v>#VALUE!</v>
      </c>
      <c r="LG121" s="2" t="e">
        <f t="shared" si="1503"/>
        <v>#VALUE!</v>
      </c>
      <c r="LH121" s="2" t="e">
        <f t="shared" si="1504"/>
        <v>#VALUE!</v>
      </c>
      <c r="LI121" s="2" t="e">
        <f t="shared" si="1505"/>
        <v>#VALUE!</v>
      </c>
      <c r="LJ121" s="2">
        <f t="shared" si="1506"/>
        <v>0</v>
      </c>
      <c r="LK121" s="2" t="e">
        <f t="shared" si="1507"/>
        <v>#VALUE!</v>
      </c>
      <c r="LL121" s="2" t="e">
        <f t="shared" si="1508"/>
        <v>#VALUE!</v>
      </c>
      <c r="LM121" s="2" t="e">
        <f t="shared" si="1509"/>
        <v>#VALUE!</v>
      </c>
      <c r="LN121" s="2" t="e">
        <f t="shared" si="1510"/>
        <v>#VALUE!</v>
      </c>
      <c r="LO121" s="2" t="e">
        <f t="shared" si="1511"/>
        <v>#VALUE!</v>
      </c>
      <c r="LP121" s="2" t="e">
        <f t="shared" si="1512"/>
        <v>#VALUE!</v>
      </c>
      <c r="LQ121" s="2" t="e">
        <f t="shared" si="1513"/>
        <v>#VALUE!</v>
      </c>
      <c r="LR121" s="2" t="e">
        <f t="shared" si="1514"/>
        <v>#VALUE!</v>
      </c>
      <c r="LS121" s="2" t="e">
        <f t="shared" si="1515"/>
        <v>#VALUE!</v>
      </c>
      <c r="LT121" s="2" t="e">
        <f t="shared" si="1516"/>
        <v>#VALUE!</v>
      </c>
      <c r="LU121" s="2" t="e">
        <f t="shared" si="1517"/>
        <v>#VALUE!</v>
      </c>
      <c r="LV121" s="2" t="e">
        <f t="shared" si="1518"/>
        <v>#VALUE!</v>
      </c>
      <c r="LW121" s="2" t="e">
        <f t="shared" si="1519"/>
        <v>#VALUE!</v>
      </c>
      <c r="LX121" s="2" t="e">
        <f t="shared" si="1520"/>
        <v>#VALUE!</v>
      </c>
      <c r="LY121" s="2" t="e">
        <f t="shared" si="1521"/>
        <v>#VALUE!</v>
      </c>
      <c r="LZ121" s="2" t="e">
        <f t="shared" si="1522"/>
        <v>#VALUE!</v>
      </c>
      <c r="MA121" s="2" t="e">
        <f t="shared" si="1523"/>
        <v>#VALUE!</v>
      </c>
      <c r="MB121" s="2" t="e">
        <f t="shared" si="1524"/>
        <v>#VALUE!</v>
      </c>
      <c r="MC121" s="2" t="e">
        <f t="shared" si="1525"/>
        <v>#VALUE!</v>
      </c>
      <c r="MD121" s="2" t="e">
        <f t="shared" si="1526"/>
        <v>#VALUE!</v>
      </c>
      <c r="ME121" s="2" t="e">
        <f t="shared" si="1527"/>
        <v>#VALUE!</v>
      </c>
      <c r="MF121" s="2" t="e">
        <f t="shared" si="1528"/>
        <v>#VALUE!</v>
      </c>
      <c r="MG121" s="2" t="e">
        <f t="shared" si="1529"/>
        <v>#VALUE!</v>
      </c>
      <c r="MH121" s="2">
        <f t="shared" si="1530"/>
        <v>1</v>
      </c>
      <c r="MI121" s="2" t="e">
        <f t="shared" si="1531"/>
        <v>#VALUE!</v>
      </c>
      <c r="MJ121" s="2" t="e">
        <f t="shared" si="1532"/>
        <v>#VALUE!</v>
      </c>
      <c r="MK121" s="2" t="e">
        <f t="shared" si="1533"/>
        <v>#VALUE!</v>
      </c>
      <c r="ML121" s="2" t="e">
        <f t="shared" si="1534"/>
        <v>#VALUE!</v>
      </c>
      <c r="MM121" s="2" t="e">
        <f t="shared" si="1535"/>
        <v>#VALUE!</v>
      </c>
      <c r="MN121" s="2" t="e">
        <f t="shared" si="1536"/>
        <v>#VALUE!</v>
      </c>
      <c r="MO121" s="2" t="e">
        <f t="shared" si="1537"/>
        <v>#VALUE!</v>
      </c>
      <c r="MP121" s="2" t="e">
        <f t="shared" si="1538"/>
        <v>#VALUE!</v>
      </c>
      <c r="MQ121" s="2" t="e">
        <f t="shared" si="1539"/>
        <v>#VALUE!</v>
      </c>
      <c r="MR121" s="2" t="e">
        <f t="shared" si="1540"/>
        <v>#VALUE!</v>
      </c>
      <c r="MS121" s="2" t="e">
        <f t="shared" si="1541"/>
        <v>#VALUE!</v>
      </c>
      <c r="MT121" s="2" t="e">
        <f t="shared" si="1542"/>
        <v>#VALUE!</v>
      </c>
      <c r="MU121" s="2" t="e">
        <f t="shared" si="1543"/>
        <v>#VALUE!</v>
      </c>
      <c r="MV121" s="2" t="e">
        <f t="shared" si="1544"/>
        <v>#VALUE!</v>
      </c>
      <c r="MW121" s="2" t="e">
        <f t="shared" si="1545"/>
        <v>#VALUE!</v>
      </c>
      <c r="MX121" s="2" t="e">
        <f t="shared" si="1546"/>
        <v>#VALUE!</v>
      </c>
      <c r="MY121" s="2" t="e">
        <f t="shared" si="1547"/>
        <v>#VALUE!</v>
      </c>
      <c r="MZ121" s="2" t="e">
        <f t="shared" si="1548"/>
        <v>#VALUE!</v>
      </c>
      <c r="NA121" s="2" t="e">
        <f t="shared" si="1549"/>
        <v>#VALUE!</v>
      </c>
      <c r="NB121" s="2" t="e">
        <f t="shared" si="1550"/>
        <v>#VALUE!</v>
      </c>
      <c r="NC121" s="2" t="e">
        <f t="shared" si="1551"/>
        <v>#VALUE!</v>
      </c>
      <c r="ND121" s="2" t="e">
        <f t="shared" si="1552"/>
        <v>#VALUE!</v>
      </c>
      <c r="NE121" s="2" t="e">
        <f t="shared" si="1553"/>
        <v>#VALUE!</v>
      </c>
      <c r="NF121" s="2">
        <f t="shared" si="1223"/>
        <v>0</v>
      </c>
      <c r="NG121" s="2">
        <f t="shared" si="1058"/>
        <v>0</v>
      </c>
      <c r="NH121" s="2">
        <f t="shared" si="1059"/>
        <v>0</v>
      </c>
      <c r="NI121" s="2">
        <f t="shared" si="1060"/>
        <v>0</v>
      </c>
      <c r="NJ121" s="2">
        <f t="shared" si="1061"/>
        <v>0</v>
      </c>
      <c r="NK121" s="2">
        <f t="shared" si="1062"/>
        <v>0</v>
      </c>
      <c r="NL121" s="2">
        <f t="shared" si="1063"/>
        <v>0</v>
      </c>
      <c r="NM121" s="2">
        <f t="shared" si="1064"/>
        <v>0</v>
      </c>
      <c r="NN121" s="2">
        <f t="shared" si="1065"/>
        <v>0</v>
      </c>
      <c r="NO121" s="2">
        <f t="shared" si="1066"/>
        <v>0</v>
      </c>
      <c r="NP121" s="2">
        <f t="shared" si="1067"/>
        <v>0</v>
      </c>
      <c r="NQ121" s="2">
        <f t="shared" si="1068"/>
        <v>0</v>
      </c>
      <c r="NR121" s="2">
        <f t="shared" si="1069"/>
        <v>0</v>
      </c>
      <c r="NS121" s="2">
        <f t="shared" si="1070"/>
        <v>0</v>
      </c>
      <c r="NT121" s="2">
        <f t="shared" si="1071"/>
        <v>0</v>
      </c>
      <c r="NU121" s="2">
        <f t="shared" si="1072"/>
        <v>0</v>
      </c>
      <c r="NV121" s="2">
        <f t="shared" si="1073"/>
        <v>0</v>
      </c>
      <c r="NW121" s="2">
        <f t="shared" si="1074"/>
        <v>0</v>
      </c>
      <c r="NX121" s="2">
        <f t="shared" si="1075"/>
        <v>0</v>
      </c>
      <c r="NY121" s="2">
        <f t="shared" si="1076"/>
        <v>0</v>
      </c>
      <c r="NZ121" s="2">
        <f t="shared" si="1077"/>
        <v>0</v>
      </c>
      <c r="OA121" s="2">
        <f t="shared" si="1078"/>
        <v>0</v>
      </c>
      <c r="OB121" s="2">
        <f t="shared" si="1079"/>
        <v>0</v>
      </c>
      <c r="OC121" s="2">
        <f t="shared" si="1080"/>
        <v>0</v>
      </c>
      <c r="OD121" s="2">
        <f>IF(AND(NF121&gt;'Graph Creator'!$K$4,'Detalle de Cuentas'!NF121&lt;='Graph Creator'!$L$4),1,0)</f>
        <v>0</v>
      </c>
      <c r="OE121" s="2">
        <f>IF(AND(NG121&gt;'Graph Creator'!$K$4,'Detalle de Cuentas'!NG121&lt;='Graph Creator'!$L$4),1,0)</f>
        <v>0</v>
      </c>
      <c r="OF121" s="2">
        <f>IF(AND(NH121&gt;'Graph Creator'!$K$4,'Detalle de Cuentas'!NH121&lt;='Graph Creator'!$L$4),1,0)</f>
        <v>0</v>
      </c>
      <c r="OG121" s="2">
        <f>IF(AND(NI121&gt;'Graph Creator'!$K$4,'Detalle de Cuentas'!NI121&lt;='Graph Creator'!$L$4),1,0)</f>
        <v>0</v>
      </c>
      <c r="OH121" s="2">
        <f>IF(AND(NJ121&gt;'Graph Creator'!$K$4,'Detalle de Cuentas'!NJ121&lt;='Graph Creator'!$L$4),1,0)</f>
        <v>0</v>
      </c>
      <c r="OI121" s="2">
        <f>IF(AND(NK121&gt;'Graph Creator'!$K$4,'Detalle de Cuentas'!NK121&lt;='Graph Creator'!$L$4),1,0)</f>
        <v>0</v>
      </c>
      <c r="OJ121" s="2">
        <f>IF(AND(NL121&gt;'Graph Creator'!$K$4,'Detalle de Cuentas'!NL121&lt;='Graph Creator'!$L$4),1,0)</f>
        <v>0</v>
      </c>
      <c r="OK121" s="2">
        <f>IF(AND(NM121&gt;'Graph Creator'!$K$4,'Detalle de Cuentas'!NM121&lt;='Graph Creator'!$L$4),1,0)</f>
        <v>0</v>
      </c>
      <c r="OL121" s="2">
        <f>IF(AND(NN121&gt;'Graph Creator'!$K$4,'Detalle de Cuentas'!NN121&lt;='Graph Creator'!$L$4),1,0)</f>
        <v>0</v>
      </c>
      <c r="OM121" s="2">
        <f>IF(AND(NO121&gt;'Graph Creator'!$K$4,'Detalle de Cuentas'!NO121&lt;='Graph Creator'!$L$4),1,0)</f>
        <v>0</v>
      </c>
      <c r="ON121" s="2">
        <f>IF(AND(NP121&gt;'Graph Creator'!$K$4,'Detalle de Cuentas'!NP121&lt;='Graph Creator'!$L$4),1,0)</f>
        <v>0</v>
      </c>
      <c r="OO121" s="2">
        <f>IF(AND(NQ121&gt;'Graph Creator'!$K$4,'Detalle de Cuentas'!NQ121&lt;='Graph Creator'!$L$4),1,0)</f>
        <v>0</v>
      </c>
      <c r="OP121" s="2">
        <f>IF(AND(NR121&gt;'Graph Creator'!$K$4,'Detalle de Cuentas'!NR121&lt;='Graph Creator'!$L$4),1,0)</f>
        <v>0</v>
      </c>
      <c r="OQ121" s="2">
        <f>IF(AND(NS121&gt;'Graph Creator'!$K$4,'Detalle de Cuentas'!NS121&lt;='Graph Creator'!$L$4),1,0)</f>
        <v>0</v>
      </c>
      <c r="OR121" s="2">
        <f>IF(AND(NT121&gt;'Graph Creator'!$K$4,'Detalle de Cuentas'!NT121&lt;='Graph Creator'!$L$4),1,0)</f>
        <v>0</v>
      </c>
      <c r="OS121" s="2">
        <f>IF(AND(NU121&gt;'Graph Creator'!$K$4,'Detalle de Cuentas'!NU121&lt;='Graph Creator'!$L$4),1,0)</f>
        <v>0</v>
      </c>
      <c r="OT121" s="2">
        <f>IF(AND(NV121&gt;'Graph Creator'!$K$4,'Detalle de Cuentas'!NV121&lt;='Graph Creator'!$L$4),1,0)</f>
        <v>0</v>
      </c>
      <c r="OU121" s="2">
        <f>IF(AND(NW121&gt;'Graph Creator'!$K$4,'Detalle de Cuentas'!NW121&lt;='Graph Creator'!$L$4),1,0)</f>
        <v>0</v>
      </c>
      <c r="OV121" s="2">
        <f>IF(AND(NX121&gt;'Graph Creator'!$K$4,'Detalle de Cuentas'!NX121&lt;='Graph Creator'!$L$4),1,0)</f>
        <v>0</v>
      </c>
      <c r="OW121" s="2">
        <f>IF(AND(NY121&gt;'Graph Creator'!$K$4,'Detalle de Cuentas'!NY121&lt;='Graph Creator'!$L$4),1,0)</f>
        <v>0</v>
      </c>
      <c r="OX121" s="2">
        <f>IF(AND(NZ121&gt;'Graph Creator'!$K$4,'Detalle de Cuentas'!NZ121&lt;='Graph Creator'!$L$4),1,0)</f>
        <v>0</v>
      </c>
      <c r="OY121" s="2">
        <f>IF(AND(OA121&gt;'Graph Creator'!$K$4,'Detalle de Cuentas'!OA121&lt;='Graph Creator'!$L$4),1,0)</f>
        <v>0</v>
      </c>
      <c r="OZ121" s="2">
        <f>IF(AND(OB121&gt;'Graph Creator'!$K$4,'Detalle de Cuentas'!OB121&lt;='Graph Creator'!$L$4),1,0)</f>
        <v>0</v>
      </c>
      <c r="PA121" s="2">
        <f>IF(AND(OC121&gt;'Graph Creator'!$K$4,'Detalle de Cuentas'!OC121&lt;='Graph Creator'!$L$4),1,0)</f>
        <v>0</v>
      </c>
      <c r="PB121" s="2">
        <f>IF(AND(NF121&gt;'Graph Creator'!$L$4,'Detalle de Cuentas'!NF121&lt;='Graph Creator'!$M$4),1,0)</f>
        <v>0</v>
      </c>
      <c r="PC121" s="2">
        <f>IF(AND(NG121&gt;'Graph Creator'!$L$4,'Detalle de Cuentas'!NG121&lt;='Graph Creator'!$M$4),1,0)</f>
        <v>0</v>
      </c>
      <c r="PD121" s="2">
        <f>IF(AND(NH121&gt;'Graph Creator'!$L$4,'Detalle de Cuentas'!NH121&lt;='Graph Creator'!$M$4),1,0)</f>
        <v>0</v>
      </c>
      <c r="PE121" s="2">
        <f>IF(AND(NI121&gt;'Graph Creator'!$L$4,'Detalle de Cuentas'!NI121&lt;='Graph Creator'!$M$4),1,0)</f>
        <v>0</v>
      </c>
      <c r="PF121" s="2">
        <f>IF(AND(NJ121&gt;'Graph Creator'!$L$4,'Detalle de Cuentas'!NJ121&lt;='Graph Creator'!$M$4),1,0)</f>
        <v>0</v>
      </c>
      <c r="PG121" s="2">
        <f>IF(AND(NK121&gt;'Graph Creator'!$L$4,'Detalle de Cuentas'!NK121&lt;='Graph Creator'!$M$4),1,0)</f>
        <v>0</v>
      </c>
      <c r="PH121" s="2">
        <f>IF(AND(NL121&gt;'Graph Creator'!$L$4,'Detalle de Cuentas'!NL121&lt;='Graph Creator'!$M$4),1,0)</f>
        <v>0</v>
      </c>
      <c r="PI121" s="2">
        <f>IF(AND(NM121&gt;'Graph Creator'!$L$4,'Detalle de Cuentas'!NM121&lt;='Graph Creator'!$M$4),1,0)</f>
        <v>0</v>
      </c>
      <c r="PJ121" s="2">
        <f>IF(AND(NN121&gt;'Graph Creator'!$L$4,'Detalle de Cuentas'!NN121&lt;='Graph Creator'!$M$4),1,0)</f>
        <v>0</v>
      </c>
      <c r="PK121" s="2">
        <f>IF(AND(NO121&gt;'Graph Creator'!$L$4,'Detalle de Cuentas'!NO121&lt;='Graph Creator'!$M$4),1,0)</f>
        <v>0</v>
      </c>
      <c r="PL121" s="2">
        <f>IF(AND(NP121&gt;'Graph Creator'!$L$4,'Detalle de Cuentas'!NP121&lt;='Graph Creator'!$M$4),1,0)</f>
        <v>0</v>
      </c>
      <c r="PM121" s="2">
        <f>IF(AND(NQ121&gt;'Graph Creator'!$L$4,'Detalle de Cuentas'!NQ121&lt;='Graph Creator'!$M$4),1,0)</f>
        <v>0</v>
      </c>
      <c r="PN121" s="2">
        <f>IF(AND(NR121&gt;'Graph Creator'!$L$4,'Detalle de Cuentas'!NR121&lt;='Graph Creator'!$M$4),1,0)</f>
        <v>0</v>
      </c>
      <c r="PO121" s="2">
        <f>IF(AND(NS121&gt;'Graph Creator'!$L$4,'Detalle de Cuentas'!NS121&lt;='Graph Creator'!$M$4),1,0)</f>
        <v>0</v>
      </c>
      <c r="PP121" s="2">
        <f>IF(AND(NT121&gt;'Graph Creator'!$L$4,'Detalle de Cuentas'!NT121&lt;='Graph Creator'!$M$4),1,0)</f>
        <v>0</v>
      </c>
      <c r="PQ121" s="2">
        <f>IF(AND(NU121&gt;'Graph Creator'!$L$4,'Detalle de Cuentas'!NU121&lt;='Graph Creator'!$M$4),1,0)</f>
        <v>0</v>
      </c>
      <c r="PR121" s="2">
        <f>IF(AND(NV121&gt;'Graph Creator'!$L$4,'Detalle de Cuentas'!NV121&lt;='Graph Creator'!$M$4),1,0)</f>
        <v>0</v>
      </c>
      <c r="PS121" s="2">
        <f>IF(AND(NW121&gt;'Graph Creator'!$L$4,'Detalle de Cuentas'!NW121&lt;='Graph Creator'!$M$4),1,0)</f>
        <v>0</v>
      </c>
      <c r="PT121" s="2">
        <f>IF(AND(NX121&gt;'Graph Creator'!$L$4,'Detalle de Cuentas'!NX121&lt;='Graph Creator'!$M$4),1,0)</f>
        <v>0</v>
      </c>
      <c r="PU121" s="2">
        <f>IF(AND(NY121&gt;'Graph Creator'!$L$4,'Detalle de Cuentas'!NY121&lt;='Graph Creator'!$M$4),1,0)</f>
        <v>0</v>
      </c>
      <c r="PV121" s="2">
        <f>IF(AND(NZ121&gt;'Graph Creator'!$L$4,'Detalle de Cuentas'!NZ121&lt;='Graph Creator'!$M$4),1,0)</f>
        <v>0</v>
      </c>
      <c r="PW121" s="2">
        <f>IF(AND(OA121&gt;'Graph Creator'!$L$4,'Detalle de Cuentas'!OA121&lt;='Graph Creator'!$M$4),1,0)</f>
        <v>0</v>
      </c>
      <c r="PX121" s="2">
        <f>IF(AND(OB121&gt;'Graph Creator'!$L$4,'Detalle de Cuentas'!OB121&lt;='Graph Creator'!$M$4),1,0)</f>
        <v>0</v>
      </c>
      <c r="PY121" s="2">
        <f>IF(AND(OC121&gt;'Graph Creator'!$L$4,'Detalle de Cuentas'!OC121&lt;='Graph Creator'!$M$4),1,0)</f>
        <v>0</v>
      </c>
      <c r="PZ121" s="2">
        <f>IF(AND(NF121&gt;'Graph Creator'!$M$4,'Detalle de Cuentas'!NF121&lt;='Graph Creator'!$N$4),1,0)</f>
        <v>0</v>
      </c>
      <c r="QA121" s="2">
        <f>IF(AND(NG121&gt;'Graph Creator'!$M$4,'Detalle de Cuentas'!NG121&lt;='Graph Creator'!$N$4),1,0)</f>
        <v>0</v>
      </c>
      <c r="QB121" s="2">
        <f>IF(AND(NH121&gt;'Graph Creator'!$M$4,'Detalle de Cuentas'!NH121&lt;='Graph Creator'!$N$4),1,0)</f>
        <v>0</v>
      </c>
      <c r="QC121" s="2">
        <f>IF(AND(NI121&gt;'Graph Creator'!$M$4,'Detalle de Cuentas'!NI121&lt;='Graph Creator'!$N$4),1,0)</f>
        <v>0</v>
      </c>
      <c r="QD121" s="2">
        <f>IF(AND(NJ121&gt;'Graph Creator'!$M$4,'Detalle de Cuentas'!NJ121&lt;='Graph Creator'!$N$4),1,0)</f>
        <v>0</v>
      </c>
      <c r="QE121" s="2">
        <f>IF(AND(NK121&gt;'Graph Creator'!$M$4,'Detalle de Cuentas'!NK121&lt;='Graph Creator'!$N$4),1,0)</f>
        <v>0</v>
      </c>
      <c r="QF121" s="2">
        <f>IF(AND(NL121&gt;'Graph Creator'!$M$4,'Detalle de Cuentas'!NL121&lt;='Graph Creator'!$N$4),1,0)</f>
        <v>0</v>
      </c>
      <c r="QG121" s="2">
        <f>IF(AND(NM121&gt;'Graph Creator'!$M$4,'Detalle de Cuentas'!NM121&lt;='Graph Creator'!$N$4),1,0)</f>
        <v>0</v>
      </c>
      <c r="QH121" s="2">
        <f>IF(AND(NN121&gt;'Graph Creator'!$M$4,'Detalle de Cuentas'!NN121&lt;='Graph Creator'!$N$4),1,0)</f>
        <v>0</v>
      </c>
      <c r="QI121" s="2">
        <f>IF(AND(NO121&gt;'Graph Creator'!$M$4,'Detalle de Cuentas'!NO121&lt;='Graph Creator'!$N$4),1,0)</f>
        <v>0</v>
      </c>
      <c r="QJ121" s="2">
        <f>IF(AND(NP121&gt;'Graph Creator'!$M$4,'Detalle de Cuentas'!NP121&lt;='Graph Creator'!$N$4),1,0)</f>
        <v>0</v>
      </c>
      <c r="QK121" s="2">
        <f>IF(AND(NQ121&gt;'Graph Creator'!$M$4,'Detalle de Cuentas'!NQ121&lt;='Graph Creator'!$N$4),1,0)</f>
        <v>0</v>
      </c>
      <c r="QL121" s="2">
        <f>IF(AND(NR121&gt;'Graph Creator'!$M$4,'Detalle de Cuentas'!NR121&lt;='Graph Creator'!$N$4),1,0)</f>
        <v>0</v>
      </c>
      <c r="QM121" s="2">
        <f>IF(AND(NS121&gt;'Graph Creator'!$M$4,'Detalle de Cuentas'!NS121&lt;='Graph Creator'!$N$4),1,0)</f>
        <v>0</v>
      </c>
      <c r="QN121" s="2">
        <f>IF(AND(NT121&gt;'Graph Creator'!$M$4,'Detalle de Cuentas'!NT121&lt;='Graph Creator'!$N$4),1,0)</f>
        <v>0</v>
      </c>
      <c r="QO121" s="2">
        <f>IF(AND(NU121&gt;'Graph Creator'!$M$4,'Detalle de Cuentas'!NU121&lt;='Graph Creator'!$N$4),1,0)</f>
        <v>0</v>
      </c>
      <c r="QP121" s="2">
        <f>IF(AND(NV121&gt;'Graph Creator'!$M$4,'Detalle de Cuentas'!NV121&lt;='Graph Creator'!$N$4),1,0)</f>
        <v>0</v>
      </c>
      <c r="QQ121" s="2">
        <f>IF(AND(NW121&gt;'Graph Creator'!$M$4,'Detalle de Cuentas'!NW121&lt;='Graph Creator'!$N$4),1,0)</f>
        <v>0</v>
      </c>
      <c r="QR121" s="2">
        <f>IF(AND(NX121&gt;'Graph Creator'!$M$4,'Detalle de Cuentas'!NX121&lt;='Graph Creator'!$N$4),1,0)</f>
        <v>0</v>
      </c>
      <c r="QS121" s="2">
        <f>IF(AND(NY121&gt;'Graph Creator'!$M$4,'Detalle de Cuentas'!NY121&lt;='Graph Creator'!$N$4),1,0)</f>
        <v>0</v>
      </c>
      <c r="QT121" s="2">
        <f>IF(AND(NZ121&gt;'Graph Creator'!$M$4,'Detalle de Cuentas'!NZ121&lt;='Graph Creator'!$N$4),1,0)</f>
        <v>0</v>
      </c>
      <c r="QU121" s="2">
        <f>IF(AND(OA121&gt;'Graph Creator'!$M$4,'Detalle de Cuentas'!OA121&lt;='Graph Creator'!$N$4),1,0)</f>
        <v>0</v>
      </c>
      <c r="QV121" s="2">
        <f>IF(AND(OB121&gt;'Graph Creator'!$M$4,'Detalle de Cuentas'!OB121&lt;='Graph Creator'!$N$4),1,0)</f>
        <v>0</v>
      </c>
      <c r="QW121" s="2">
        <f>IF(AND(OC121&gt;'Graph Creator'!$M$4,'Detalle de Cuentas'!OC121&lt;='Graph Creator'!$N$4),1,0)</f>
        <v>0</v>
      </c>
      <c r="QX121" s="2">
        <f>IF(AND(NF121&gt;'Graph Creator'!$N$4,'Detalle de Cuentas'!NF121&lt;='Graph Creator'!$O$4),1,0)</f>
        <v>0</v>
      </c>
      <c r="QY121" s="2">
        <f>IF(AND(NG121&gt;'Graph Creator'!$N$4,'Detalle de Cuentas'!NG121&lt;='Graph Creator'!$O$4),1,0)</f>
        <v>0</v>
      </c>
      <c r="QZ121" s="2">
        <f>IF(AND(NH121&gt;'Graph Creator'!$N$4,'Detalle de Cuentas'!NH121&lt;='Graph Creator'!$O$4),1,0)</f>
        <v>0</v>
      </c>
      <c r="RA121" s="2">
        <f>IF(AND(NI121&gt;'Graph Creator'!$N$4,'Detalle de Cuentas'!NI121&lt;='Graph Creator'!$O$4),1,0)</f>
        <v>0</v>
      </c>
      <c r="RB121" s="2">
        <f>IF(AND(NJ121&gt;'Graph Creator'!$N$4,'Detalle de Cuentas'!NJ121&lt;='Graph Creator'!$O$4),1,0)</f>
        <v>0</v>
      </c>
      <c r="RC121" s="2">
        <f>IF(AND(NK121&gt;'Graph Creator'!$N$4,'Detalle de Cuentas'!NK121&lt;='Graph Creator'!$O$4),1,0)</f>
        <v>0</v>
      </c>
      <c r="RD121" s="2">
        <f>IF(AND(NL121&gt;'Graph Creator'!$N$4,'Detalle de Cuentas'!NL121&lt;='Graph Creator'!$O$4),1,0)</f>
        <v>0</v>
      </c>
      <c r="RE121" s="2">
        <f>IF(AND(NM121&gt;'Graph Creator'!$N$4,'Detalle de Cuentas'!NM121&lt;='Graph Creator'!$O$4),1,0)</f>
        <v>0</v>
      </c>
      <c r="RF121" s="2">
        <f>IF(AND(NN121&gt;'Graph Creator'!$N$4,'Detalle de Cuentas'!NN121&lt;='Graph Creator'!$O$4),1,0)</f>
        <v>0</v>
      </c>
      <c r="RG121" s="2">
        <f>IF(AND(NO121&gt;'Graph Creator'!$N$4,'Detalle de Cuentas'!NO121&lt;='Graph Creator'!$O$4),1,0)</f>
        <v>0</v>
      </c>
      <c r="RH121" s="2">
        <f>IF(AND(NP121&gt;'Graph Creator'!$N$4,'Detalle de Cuentas'!NP121&lt;='Graph Creator'!$O$4),1,0)</f>
        <v>0</v>
      </c>
      <c r="RI121" s="2">
        <f>IF(AND(NQ121&gt;'Graph Creator'!$N$4,'Detalle de Cuentas'!NQ121&lt;='Graph Creator'!$O$4),1,0)</f>
        <v>0</v>
      </c>
      <c r="RJ121" s="2">
        <f>IF(AND(NR121&gt;'Graph Creator'!$N$4,'Detalle de Cuentas'!NR121&lt;='Graph Creator'!$O$4),1,0)</f>
        <v>0</v>
      </c>
      <c r="RK121" s="2">
        <f>IF(AND(NS121&gt;'Graph Creator'!$N$4,'Detalle de Cuentas'!NS121&lt;='Graph Creator'!$O$4),1,0)</f>
        <v>0</v>
      </c>
      <c r="RL121" s="2">
        <f>IF(AND(NT121&gt;'Graph Creator'!$N$4,'Detalle de Cuentas'!NT121&lt;='Graph Creator'!$O$4),1,0)</f>
        <v>0</v>
      </c>
      <c r="RM121" s="2">
        <f>IF(AND(NU121&gt;'Graph Creator'!$N$4,'Detalle de Cuentas'!NU121&lt;='Graph Creator'!$O$4),1,0)</f>
        <v>0</v>
      </c>
      <c r="RN121" s="2">
        <f>IF(AND(NV121&gt;'Graph Creator'!$N$4,'Detalle de Cuentas'!NV121&lt;='Graph Creator'!$O$4),1,0)</f>
        <v>0</v>
      </c>
      <c r="RO121" s="2">
        <f>IF(AND(NW121&gt;'Graph Creator'!$N$4,'Detalle de Cuentas'!NW121&lt;='Graph Creator'!$O$4),1,0)</f>
        <v>0</v>
      </c>
      <c r="RP121" s="2">
        <f>IF(AND(NX121&gt;'Graph Creator'!$N$4,'Detalle de Cuentas'!NX121&lt;='Graph Creator'!$O$4),1,0)</f>
        <v>0</v>
      </c>
      <c r="RQ121" s="2">
        <f>IF(AND(NY121&gt;'Graph Creator'!$N$4,'Detalle de Cuentas'!NY121&lt;='Graph Creator'!$O$4),1,0)</f>
        <v>0</v>
      </c>
      <c r="RR121" s="2">
        <f>IF(AND(NZ121&gt;'Graph Creator'!$N$4,'Detalle de Cuentas'!NZ121&lt;='Graph Creator'!$O$4),1,0)</f>
        <v>0</v>
      </c>
      <c r="RS121" s="2">
        <f>IF(AND(OA121&gt;'Graph Creator'!$N$4,'Detalle de Cuentas'!OA121&lt;='Graph Creator'!$O$4),1,0)</f>
        <v>0</v>
      </c>
      <c r="RT121" s="2">
        <f>IF(AND(OB121&gt;'Graph Creator'!$N$4,'Detalle de Cuentas'!OB121&lt;='Graph Creator'!$O$4),1,0)</f>
        <v>0</v>
      </c>
      <c r="RU121" s="2">
        <f>IF(AND(OC121&gt;'Graph Creator'!$N$4,'Detalle de Cuentas'!OC121&lt;='Graph Creator'!$O$4),1,0)</f>
        <v>0</v>
      </c>
      <c r="RV121" s="2" t="e">
        <f t="shared" si="1224"/>
        <v>#VALUE!</v>
      </c>
      <c r="RW121" s="2" t="e">
        <f t="shared" si="1225"/>
        <v>#VALUE!</v>
      </c>
      <c r="RX121" s="2" t="e">
        <f t="shared" si="1226"/>
        <v>#VALUE!</v>
      </c>
      <c r="RY121" s="2" t="e">
        <f t="shared" si="1227"/>
        <v>#VALUE!</v>
      </c>
      <c r="RZ121" s="2" t="e">
        <f t="shared" si="1228"/>
        <v>#VALUE!</v>
      </c>
      <c r="SA121" s="2" t="e">
        <f t="shared" si="1229"/>
        <v>#VALUE!</v>
      </c>
      <c r="SB121" s="2" t="e">
        <f t="shared" si="1230"/>
        <v>#VALUE!</v>
      </c>
      <c r="SC121" s="2" t="e">
        <f t="shared" si="1231"/>
        <v>#VALUE!</v>
      </c>
      <c r="SD121" s="2" t="e">
        <f t="shared" si="1232"/>
        <v>#VALUE!</v>
      </c>
      <c r="SE121" s="2" t="e">
        <f t="shared" si="1233"/>
        <v>#VALUE!</v>
      </c>
      <c r="SF121" s="2" t="e">
        <f t="shared" si="1234"/>
        <v>#VALUE!</v>
      </c>
      <c r="SG121" s="2" t="e">
        <f t="shared" si="1235"/>
        <v>#VALUE!</v>
      </c>
      <c r="SH121" s="2" t="e">
        <f t="shared" si="1236"/>
        <v>#VALUE!</v>
      </c>
      <c r="SI121" s="2" t="e">
        <f t="shared" si="1237"/>
        <v>#VALUE!</v>
      </c>
      <c r="SJ121" s="2" t="e">
        <f t="shared" si="1238"/>
        <v>#VALUE!</v>
      </c>
      <c r="SK121" s="2" t="e">
        <f t="shared" si="1239"/>
        <v>#VALUE!</v>
      </c>
      <c r="SL121" s="2" t="e">
        <f t="shared" si="1240"/>
        <v>#VALUE!</v>
      </c>
      <c r="SM121" s="2" t="e">
        <f t="shared" si="1241"/>
        <v>#VALUE!</v>
      </c>
      <c r="SN121" s="2" t="e">
        <f t="shared" si="1242"/>
        <v>#VALUE!</v>
      </c>
      <c r="SO121" s="2" t="e">
        <f t="shared" si="1243"/>
        <v>#VALUE!</v>
      </c>
      <c r="SP121" s="2" t="e">
        <f t="shared" si="1244"/>
        <v>#VALUE!</v>
      </c>
      <c r="SQ121" s="2" t="e">
        <f t="shared" si="1245"/>
        <v>#VALUE!</v>
      </c>
      <c r="SR121" s="2" t="e">
        <f t="shared" si="1246"/>
        <v>#VALUE!</v>
      </c>
      <c r="SS121" s="2" t="e">
        <f t="shared" si="1247"/>
        <v>#VALUE!</v>
      </c>
      <c r="ST121" s="2" t="e">
        <f t="shared" si="1248"/>
        <v>#VALUE!</v>
      </c>
      <c r="SU121" s="2" t="e">
        <f t="shared" si="1249"/>
        <v>#VALUE!</v>
      </c>
      <c r="SV121" s="2" t="e">
        <f t="shared" si="1250"/>
        <v>#VALUE!</v>
      </c>
      <c r="SW121" s="2" t="e">
        <f t="shared" si="1251"/>
        <v>#VALUE!</v>
      </c>
      <c r="SX121" s="2" t="e">
        <f t="shared" si="1252"/>
        <v>#VALUE!</v>
      </c>
      <c r="SY121" s="2" t="e">
        <f t="shared" si="1253"/>
        <v>#VALUE!</v>
      </c>
      <c r="SZ121" s="2" t="e">
        <f t="shared" si="1254"/>
        <v>#VALUE!</v>
      </c>
      <c r="TA121" s="2" t="e">
        <f t="shared" si="1255"/>
        <v>#VALUE!</v>
      </c>
      <c r="TB121" s="2" t="e">
        <f t="shared" si="1256"/>
        <v>#VALUE!</v>
      </c>
      <c r="TC121" s="2" t="e">
        <f t="shared" si="1257"/>
        <v>#VALUE!</v>
      </c>
      <c r="TD121" s="2" t="e">
        <f t="shared" si="1258"/>
        <v>#VALUE!</v>
      </c>
      <c r="TE121" s="2" t="e">
        <f t="shared" si="1259"/>
        <v>#VALUE!</v>
      </c>
      <c r="TF121" s="2" t="str">
        <f>IF(DZ121=1,IF(SUM(DZ$17:DZ121)&lt;2,""&amp;B121,", "&amp;B121),"")</f>
        <v/>
      </c>
      <c r="TG121" s="2" t="str">
        <f t="shared" si="1272"/>
        <v/>
      </c>
      <c r="TH121" s="2">
        <f t="shared" si="1260"/>
        <v>0</v>
      </c>
      <c r="TI121" s="14" t="str">
        <f t="shared" si="1261"/>
        <v/>
      </c>
      <c r="TJ121" s="14" t="e">
        <f t="shared" si="1081"/>
        <v>#VALUE!</v>
      </c>
      <c r="TK121" s="14" t="e">
        <f t="shared" si="1082"/>
        <v>#VALUE!</v>
      </c>
      <c r="TL121" s="14" t="e">
        <f t="shared" si="1083"/>
        <v>#VALUE!</v>
      </c>
      <c r="TM121" s="14" t="e">
        <f t="shared" si="1084"/>
        <v>#VALUE!</v>
      </c>
      <c r="TN121" s="14" t="e">
        <f t="shared" si="1085"/>
        <v>#VALUE!</v>
      </c>
      <c r="TO121" s="14" t="e">
        <f t="shared" si="1086"/>
        <v>#VALUE!</v>
      </c>
      <c r="TP121" s="14" t="e">
        <f t="shared" si="1087"/>
        <v>#VALUE!</v>
      </c>
      <c r="TQ121" s="14" t="e">
        <f t="shared" si="1088"/>
        <v>#VALUE!</v>
      </c>
      <c r="TR121" s="14" t="e">
        <f t="shared" si="1089"/>
        <v>#VALUE!</v>
      </c>
      <c r="TS121" s="14" t="e">
        <f t="shared" si="1090"/>
        <v>#VALUE!</v>
      </c>
      <c r="TT121" s="14" t="e">
        <f t="shared" si="1091"/>
        <v>#VALUE!</v>
      </c>
      <c r="TU121" s="14" t="e">
        <f t="shared" si="1092"/>
        <v>#VALUE!</v>
      </c>
      <c r="TV121" s="14" t="e">
        <f t="shared" si="1093"/>
        <v>#VALUE!</v>
      </c>
      <c r="TW121" s="14" t="e">
        <f t="shared" si="1094"/>
        <v>#VALUE!</v>
      </c>
      <c r="TX121" s="14" t="e">
        <f t="shared" si="1095"/>
        <v>#VALUE!</v>
      </c>
      <c r="TY121" s="14" t="e">
        <f t="shared" si="1096"/>
        <v>#VALUE!</v>
      </c>
      <c r="TZ121" s="14" t="e">
        <f t="shared" si="1097"/>
        <v>#VALUE!</v>
      </c>
      <c r="UA121" s="14" t="e">
        <f t="shared" si="1098"/>
        <v>#VALUE!</v>
      </c>
      <c r="UB121" s="14" t="e">
        <f t="shared" si="1099"/>
        <v>#VALUE!</v>
      </c>
      <c r="UC121" s="14" t="e">
        <f t="shared" si="1100"/>
        <v>#VALUE!</v>
      </c>
      <c r="UD121" s="14" t="e">
        <f t="shared" si="1101"/>
        <v>#VALUE!</v>
      </c>
      <c r="UE121" s="14" t="e">
        <f t="shared" si="1102"/>
        <v>#VALUE!</v>
      </c>
      <c r="UF121" s="14" t="e">
        <f t="shared" si="1103"/>
        <v>#VALUE!</v>
      </c>
      <c r="UH121" s="2">
        <f>IF($C$4-$R121&gt;'Graph Creator'!$E$2*'Graph Creator'!$D$13*12,0,1)</f>
        <v>1</v>
      </c>
      <c r="UJ121" s="2" t="e">
        <f t="shared" si="1262"/>
        <v>#VALUE!</v>
      </c>
      <c r="UK121" s="2" t="e">
        <f t="shared" si="1104"/>
        <v>#VALUE!</v>
      </c>
      <c r="UL121" s="2" t="e">
        <f t="shared" si="1105"/>
        <v>#VALUE!</v>
      </c>
      <c r="UM121" s="2" t="e">
        <f t="shared" si="1106"/>
        <v>#VALUE!</v>
      </c>
      <c r="UN121" s="2" t="e">
        <f t="shared" si="1107"/>
        <v>#VALUE!</v>
      </c>
      <c r="UO121" s="2" t="e">
        <f t="shared" si="1108"/>
        <v>#VALUE!</v>
      </c>
      <c r="UP121" s="2" t="e">
        <f t="shared" si="1109"/>
        <v>#VALUE!</v>
      </c>
      <c r="UQ121" s="2" t="e">
        <f t="shared" si="1110"/>
        <v>#VALUE!</v>
      </c>
      <c r="UR121" s="2" t="e">
        <f t="shared" si="1111"/>
        <v>#VALUE!</v>
      </c>
      <c r="US121" s="2" t="e">
        <f t="shared" si="1112"/>
        <v>#VALUE!</v>
      </c>
      <c r="UT121" s="2" t="e">
        <f t="shared" si="1113"/>
        <v>#VALUE!</v>
      </c>
      <c r="UU121" s="2" t="e">
        <f t="shared" si="1114"/>
        <v>#VALUE!</v>
      </c>
      <c r="UV121" s="2" t="e">
        <f t="shared" si="1115"/>
        <v>#VALUE!</v>
      </c>
      <c r="UW121" s="2" t="e">
        <f t="shared" si="1116"/>
        <v>#VALUE!</v>
      </c>
      <c r="UX121" s="2" t="e">
        <f t="shared" si="1117"/>
        <v>#VALUE!</v>
      </c>
      <c r="UY121" s="2" t="e">
        <f t="shared" si="1118"/>
        <v>#VALUE!</v>
      </c>
      <c r="UZ121" s="2" t="e">
        <f t="shared" si="1119"/>
        <v>#VALUE!</v>
      </c>
      <c r="VA121" s="2" t="e">
        <f t="shared" si="1120"/>
        <v>#VALUE!</v>
      </c>
      <c r="VB121" s="2" t="e">
        <f t="shared" si="1121"/>
        <v>#VALUE!</v>
      </c>
      <c r="VC121" s="2" t="e">
        <f t="shared" si="1122"/>
        <v>#VALUE!</v>
      </c>
      <c r="VD121" s="2" t="e">
        <f t="shared" si="1123"/>
        <v>#VALUE!</v>
      </c>
      <c r="VE121" s="2" t="e">
        <f t="shared" si="1124"/>
        <v>#VALUE!</v>
      </c>
      <c r="VF121" s="2" t="e">
        <f t="shared" si="1125"/>
        <v>#VALUE!</v>
      </c>
      <c r="VG121" s="2" t="e">
        <f t="shared" si="1126"/>
        <v>#VALUE!</v>
      </c>
      <c r="VH121" s="2" t="e">
        <f t="shared" si="1127"/>
        <v>#VALUE!</v>
      </c>
      <c r="VI121" s="2" t="e">
        <f t="shared" si="1128"/>
        <v>#VALUE!</v>
      </c>
      <c r="VJ121" s="2" t="e">
        <f t="shared" si="1129"/>
        <v>#VALUE!</v>
      </c>
      <c r="VK121" s="2" t="e">
        <f t="shared" si="1130"/>
        <v>#VALUE!</v>
      </c>
      <c r="VL121" s="2" t="e">
        <f t="shared" si="1131"/>
        <v>#VALUE!</v>
      </c>
      <c r="VM121" s="2" t="e">
        <f t="shared" si="1132"/>
        <v>#VALUE!</v>
      </c>
      <c r="VN121" s="2" t="e">
        <f t="shared" si="1133"/>
        <v>#VALUE!</v>
      </c>
      <c r="VO121" s="2" t="e">
        <f t="shared" si="1134"/>
        <v>#VALUE!</v>
      </c>
      <c r="VP121" s="2" t="e">
        <f t="shared" si="1135"/>
        <v>#VALUE!</v>
      </c>
      <c r="VQ121" s="2" t="e">
        <f t="shared" si="1136"/>
        <v>#VALUE!</v>
      </c>
      <c r="VR121" s="2" t="e">
        <f t="shared" si="1137"/>
        <v>#VALUE!</v>
      </c>
      <c r="VS121" s="2" t="e">
        <f t="shared" si="1138"/>
        <v>#VALUE!</v>
      </c>
      <c r="VT121" s="98">
        <f t="shared" si="1263"/>
        <v>0</v>
      </c>
      <c r="VU121" s="98">
        <f t="shared" si="1139"/>
        <v>0</v>
      </c>
      <c r="VV121" s="98">
        <f t="shared" si="1140"/>
        <v>0</v>
      </c>
      <c r="VW121" s="98">
        <f t="shared" si="1141"/>
        <v>0</v>
      </c>
      <c r="VX121" s="98">
        <f t="shared" si="1142"/>
        <v>0</v>
      </c>
      <c r="VY121" s="98">
        <f t="shared" si="1143"/>
        <v>0</v>
      </c>
      <c r="VZ121" s="98">
        <f t="shared" si="1144"/>
        <v>0</v>
      </c>
      <c r="WA121" s="98">
        <f t="shared" si="1145"/>
        <v>0</v>
      </c>
      <c r="WB121" s="98">
        <f t="shared" si="1146"/>
        <v>0</v>
      </c>
      <c r="WC121" s="98">
        <f t="shared" si="1147"/>
        <v>0</v>
      </c>
      <c r="WD121" s="98">
        <f t="shared" si="1148"/>
        <v>0</v>
      </c>
      <c r="WE121" s="98">
        <f t="shared" si="1149"/>
        <v>0</v>
      </c>
      <c r="WF121" s="98">
        <f t="shared" si="1150"/>
        <v>0</v>
      </c>
      <c r="WG121" s="98">
        <f t="shared" si="1151"/>
        <v>0</v>
      </c>
      <c r="WH121" s="98">
        <f t="shared" si="1152"/>
        <v>0</v>
      </c>
      <c r="WI121" s="98">
        <f t="shared" si="1153"/>
        <v>0</v>
      </c>
      <c r="WJ121" s="98">
        <f t="shared" si="1154"/>
        <v>0</v>
      </c>
      <c r="WK121" s="98">
        <f t="shared" si="1155"/>
        <v>0</v>
      </c>
      <c r="WL121" s="98">
        <f t="shared" si="1156"/>
        <v>0</v>
      </c>
      <c r="WM121" s="98">
        <f t="shared" si="1157"/>
        <v>0</v>
      </c>
      <c r="WN121" s="98">
        <f t="shared" si="1158"/>
        <v>0</v>
      </c>
      <c r="WO121" s="98">
        <f t="shared" si="1159"/>
        <v>0</v>
      </c>
      <c r="WP121" s="98">
        <f t="shared" si="1160"/>
        <v>0</v>
      </c>
      <c r="WQ121" s="98">
        <f t="shared" si="1161"/>
        <v>0</v>
      </c>
      <c r="WR121" s="98">
        <f>IFERROR(INDEX('Score Calculation'!$D$38:$D$41,MATCH('Detalle de Cuentas'!VT121,'Score Calculation'!$C$38:$C$41,1)),0)</f>
        <v>4</v>
      </c>
      <c r="WS121" s="98">
        <f>IFERROR(INDEX('Score Calculation'!$D$38:$D$41,MATCH('Detalle de Cuentas'!VU121,'Score Calculation'!$C$38:$C$41,1)),0)</f>
        <v>4</v>
      </c>
      <c r="WT121" s="98">
        <f>IFERROR(INDEX('Score Calculation'!$D$38:$D$41,MATCH('Detalle de Cuentas'!VV121,'Score Calculation'!$C$38:$C$41,1)),0)</f>
        <v>4</v>
      </c>
      <c r="WU121" s="98">
        <f>IFERROR(INDEX('Score Calculation'!$D$38:$D$41,MATCH('Detalle de Cuentas'!VW121,'Score Calculation'!$C$38:$C$41,1)),0)</f>
        <v>4</v>
      </c>
      <c r="WV121" s="98">
        <f>IFERROR(INDEX('Score Calculation'!$D$38:$D$41,MATCH('Detalle de Cuentas'!VX121,'Score Calculation'!$C$38:$C$41,1)),0)</f>
        <v>4</v>
      </c>
      <c r="WW121" s="98">
        <f>IFERROR(INDEX('Score Calculation'!$D$38:$D$41,MATCH('Detalle de Cuentas'!VY121,'Score Calculation'!$C$38:$C$41,1)),0)</f>
        <v>4</v>
      </c>
      <c r="WX121" s="98">
        <f>IFERROR(INDEX('Score Calculation'!$D$38:$D$41,MATCH('Detalle de Cuentas'!VZ121,'Score Calculation'!$C$38:$C$41,1)),0)</f>
        <v>4</v>
      </c>
      <c r="WY121" s="98">
        <f>IFERROR(INDEX('Score Calculation'!$D$38:$D$41,MATCH('Detalle de Cuentas'!WA121,'Score Calculation'!$C$38:$C$41,1)),0)</f>
        <v>4</v>
      </c>
      <c r="WZ121" s="98">
        <f>IFERROR(INDEX('Score Calculation'!$D$38:$D$41,MATCH('Detalle de Cuentas'!WB121,'Score Calculation'!$C$38:$C$41,1)),0)</f>
        <v>4</v>
      </c>
      <c r="XA121" s="98">
        <f>IFERROR(INDEX('Score Calculation'!$D$38:$D$41,MATCH('Detalle de Cuentas'!WC121,'Score Calculation'!$C$38:$C$41,1)),0)</f>
        <v>4</v>
      </c>
      <c r="XB121" s="98">
        <f>IFERROR(INDEX('Score Calculation'!$D$38:$D$41,MATCH('Detalle de Cuentas'!WD121,'Score Calculation'!$C$38:$C$41,1)),0)</f>
        <v>4</v>
      </c>
      <c r="XC121" s="98">
        <f>IFERROR(INDEX('Score Calculation'!$D$38:$D$41,MATCH('Detalle de Cuentas'!WE121,'Score Calculation'!$C$38:$C$41,1)),0)</f>
        <v>4</v>
      </c>
      <c r="XD121" s="98">
        <f>IFERROR(INDEX('Score Calculation'!$D$38:$D$41,MATCH('Detalle de Cuentas'!WF121,'Score Calculation'!$C$38:$C$41,1)),0)</f>
        <v>4</v>
      </c>
      <c r="XE121" s="98">
        <f>IFERROR(INDEX('Score Calculation'!$D$38:$D$41,MATCH('Detalle de Cuentas'!WG121,'Score Calculation'!$C$38:$C$41,1)),0)</f>
        <v>4</v>
      </c>
      <c r="XF121" s="98">
        <f>IFERROR(INDEX('Score Calculation'!$D$38:$D$41,MATCH('Detalle de Cuentas'!WH121,'Score Calculation'!$C$38:$C$41,1)),0)</f>
        <v>4</v>
      </c>
      <c r="XG121" s="98">
        <f>IFERROR(INDEX('Score Calculation'!$D$38:$D$41,MATCH('Detalle de Cuentas'!WI121,'Score Calculation'!$C$38:$C$41,1)),0)</f>
        <v>4</v>
      </c>
      <c r="XH121" s="98">
        <f>IFERROR(INDEX('Score Calculation'!$D$38:$D$41,MATCH('Detalle de Cuentas'!WJ121,'Score Calculation'!$C$38:$C$41,1)),0)</f>
        <v>4</v>
      </c>
      <c r="XI121" s="98">
        <f>IFERROR(INDEX('Score Calculation'!$D$38:$D$41,MATCH('Detalle de Cuentas'!WK121,'Score Calculation'!$C$38:$C$41,1)),0)</f>
        <v>4</v>
      </c>
      <c r="XJ121" s="98">
        <f>IFERROR(INDEX('Score Calculation'!$D$38:$D$41,MATCH('Detalle de Cuentas'!WL121,'Score Calculation'!$C$38:$C$41,1)),0)</f>
        <v>4</v>
      </c>
      <c r="XK121" s="98">
        <f>IFERROR(INDEX('Score Calculation'!$D$38:$D$41,MATCH('Detalle de Cuentas'!WM121,'Score Calculation'!$C$38:$C$41,1)),0)</f>
        <v>4</v>
      </c>
      <c r="XL121" s="98">
        <f>IFERROR(INDEX('Score Calculation'!$D$38:$D$41,MATCH('Detalle de Cuentas'!WN121,'Score Calculation'!$C$38:$C$41,1)),0)</f>
        <v>4</v>
      </c>
      <c r="XM121" s="98">
        <f>IFERROR(INDEX('Score Calculation'!$D$38:$D$41,MATCH('Detalle de Cuentas'!WO121,'Score Calculation'!$C$38:$C$41,1)),0)</f>
        <v>4</v>
      </c>
      <c r="XN121" s="98">
        <f>IFERROR(INDEX('Score Calculation'!$D$38:$D$41,MATCH('Detalle de Cuentas'!WP121,'Score Calculation'!$C$38:$C$41,1)),0)</f>
        <v>4</v>
      </c>
      <c r="XO121" s="98">
        <f>IFERROR(INDEX('Score Calculation'!$D$38:$D$41,MATCH('Detalle de Cuentas'!WQ121,'Score Calculation'!$C$38:$C$41,1)),0)</f>
        <v>4</v>
      </c>
      <c r="XP121" s="98">
        <f>IFERROR(INDEX('Score Calculation'!$D$24:$D$31,MATCH('Detalle de Cuentas'!NF121,'Score Calculation'!$C$24:$C$31,1)),0)</f>
        <v>1</v>
      </c>
      <c r="XQ121" s="98">
        <f>IFERROR(INDEX('Score Calculation'!$D$24:$D$31,MATCH('Detalle de Cuentas'!NG121,'Score Calculation'!$C$24:$C$31,1)),0)</f>
        <v>1</v>
      </c>
      <c r="XR121" s="98">
        <f>IFERROR(INDEX('Score Calculation'!$D$24:$D$31,MATCH('Detalle de Cuentas'!NH121,'Score Calculation'!$C$24:$C$31,1)),0)</f>
        <v>1</v>
      </c>
      <c r="XS121" s="98">
        <f>IFERROR(INDEX('Score Calculation'!$D$24:$D$31,MATCH('Detalle de Cuentas'!NI121,'Score Calculation'!$C$24:$C$31,1)),0)</f>
        <v>1</v>
      </c>
      <c r="XT121" s="98">
        <f>IFERROR(INDEX('Score Calculation'!$D$24:$D$31,MATCH('Detalle de Cuentas'!NJ121,'Score Calculation'!$C$24:$C$31,1)),0)</f>
        <v>1</v>
      </c>
      <c r="XU121" s="98">
        <f>IFERROR(INDEX('Score Calculation'!$D$24:$D$31,MATCH('Detalle de Cuentas'!NK121,'Score Calculation'!$C$24:$C$31,1)),0)</f>
        <v>1</v>
      </c>
      <c r="XV121" s="98">
        <f>IFERROR(INDEX('Score Calculation'!$D$24:$D$31,MATCH('Detalle de Cuentas'!NL121,'Score Calculation'!$C$24:$C$31,1)),0)</f>
        <v>1</v>
      </c>
      <c r="XW121" s="98">
        <f>IFERROR(INDEX('Score Calculation'!$D$24:$D$31,MATCH('Detalle de Cuentas'!NM121,'Score Calculation'!$C$24:$C$31,1)),0)</f>
        <v>1</v>
      </c>
      <c r="XX121" s="98">
        <f>IFERROR(INDEX('Score Calculation'!$D$24:$D$31,MATCH('Detalle de Cuentas'!NN121,'Score Calculation'!$C$24:$C$31,1)),0)</f>
        <v>1</v>
      </c>
      <c r="XY121" s="98">
        <f>IFERROR(INDEX('Score Calculation'!$D$24:$D$31,MATCH('Detalle de Cuentas'!NO121,'Score Calculation'!$C$24:$C$31,1)),0)</f>
        <v>1</v>
      </c>
      <c r="XZ121" s="98">
        <f>IFERROR(INDEX('Score Calculation'!$D$24:$D$31,MATCH('Detalle de Cuentas'!NP121,'Score Calculation'!$C$24:$C$31,1)),0)</f>
        <v>1</v>
      </c>
      <c r="YA121" s="98">
        <f>IFERROR(INDEX('Score Calculation'!$D$24:$D$31,MATCH('Detalle de Cuentas'!NQ121,'Score Calculation'!$C$24:$C$31,1)),0)</f>
        <v>1</v>
      </c>
      <c r="YB121" s="98">
        <f>IFERROR(INDEX('Score Calculation'!$D$24:$D$31,MATCH('Detalle de Cuentas'!NR121,'Score Calculation'!$C$24:$C$31,1)),0)</f>
        <v>1</v>
      </c>
      <c r="YC121" s="98">
        <f>IFERROR(INDEX('Score Calculation'!$D$24:$D$31,MATCH('Detalle de Cuentas'!NS121,'Score Calculation'!$C$24:$C$31,1)),0)</f>
        <v>1</v>
      </c>
      <c r="YD121" s="98">
        <f>IFERROR(INDEX('Score Calculation'!$D$24:$D$31,MATCH('Detalle de Cuentas'!NT121,'Score Calculation'!$C$24:$C$31,1)),0)</f>
        <v>1</v>
      </c>
      <c r="YE121" s="98">
        <f>IFERROR(INDEX('Score Calculation'!$D$24:$D$31,MATCH('Detalle de Cuentas'!NU121,'Score Calculation'!$C$24:$C$31,1)),0)</f>
        <v>1</v>
      </c>
      <c r="YF121" s="98">
        <f>IFERROR(INDEX('Score Calculation'!$D$24:$D$31,MATCH('Detalle de Cuentas'!NV121,'Score Calculation'!$C$24:$C$31,1)),0)</f>
        <v>1</v>
      </c>
      <c r="YG121" s="98">
        <f>IFERROR(INDEX('Score Calculation'!$D$24:$D$31,MATCH('Detalle de Cuentas'!NW121,'Score Calculation'!$C$24:$C$31,1)),0)</f>
        <v>1</v>
      </c>
      <c r="YH121" s="98">
        <f>IFERROR(INDEX('Score Calculation'!$D$24:$D$31,MATCH('Detalle de Cuentas'!NX121,'Score Calculation'!$C$24:$C$31,1)),0)</f>
        <v>1</v>
      </c>
      <c r="YI121" s="98">
        <f>IFERROR(INDEX('Score Calculation'!$D$24:$D$31,MATCH('Detalle de Cuentas'!NY121,'Score Calculation'!$C$24:$C$31,1)),0)</f>
        <v>1</v>
      </c>
      <c r="YJ121" s="98">
        <f>IFERROR(INDEX('Score Calculation'!$D$24:$D$31,MATCH('Detalle de Cuentas'!NZ121,'Score Calculation'!$C$24:$C$31,1)),0)</f>
        <v>1</v>
      </c>
      <c r="YK121" s="98">
        <f>IFERROR(INDEX('Score Calculation'!$D$24:$D$31,MATCH('Detalle de Cuentas'!OA121,'Score Calculation'!$C$24:$C$31,1)),0)</f>
        <v>1</v>
      </c>
      <c r="YL121" s="98">
        <f>IFERROR(INDEX('Score Calculation'!$D$24:$D$31,MATCH('Detalle de Cuentas'!OB121,'Score Calculation'!$C$24:$C$31,1)),0)</f>
        <v>1</v>
      </c>
      <c r="YM121" s="98">
        <f>IFERROR(INDEX('Score Calculation'!$D$24:$D$31,MATCH('Detalle de Cuentas'!OC121,'Score Calculation'!$C$24:$C$31,1)),0)</f>
        <v>1</v>
      </c>
      <c r="YN121" s="98">
        <f t="shared" si="1264"/>
        <v>0</v>
      </c>
      <c r="YO121" s="98">
        <f>IF(LEFT(TRIM($D121),15)="GRUPO SOLIDARIO",$L121*'Score Calculation'!$H$5,IF(TRIM('Detalle de Cuentas'!$C121)="Semanal",'Detalle de Cuentas'!$L121*'Score Calculation'!$H$6,'Detalle de Cuentas'!$L121))</f>
        <v>0</v>
      </c>
      <c r="YP121" s="99">
        <f>IFERROR(INDEX('Score Calculation'!$D$54:$D$60,MATCH($YO121,'Score Calculation'!$C$54:$C$60,1)),1)</f>
        <v>0.2</v>
      </c>
      <c r="YQ121" s="99">
        <f>IFERROR(INDEX('Score Calculation'!$D$65:$D$123,MATCH(LEFT(TRIM('Detalle de Cuentas'!$F121),20),'Score Calculation'!$F$65:$F$123,0)),1)</f>
        <v>1</v>
      </c>
      <c r="YR121" s="99">
        <f>IFERROR(INDEX('Score Calculation'!$D$46:$D$49,MATCH('Detalle de Cuentas'!$YN121,'Score Calculation'!$C$46:$C$49,1)),1)</f>
        <v>4</v>
      </c>
      <c r="YS121" s="99">
        <f t="shared" si="1265"/>
        <v>0</v>
      </c>
      <c r="YT121" s="99">
        <f t="shared" si="1266"/>
        <v>0</v>
      </c>
      <c r="YU121" s="98" t="str">
        <f t="shared" si="1267"/>
        <v/>
      </c>
      <c r="YV121" s="109">
        <f t="shared" si="1268"/>
        <v>1</v>
      </c>
      <c r="YW121" s="109">
        <f>IFERROR(INDEX('Score Calculation'!$D$187:$D$245,MATCH(LEFT(TRIM('Detalle de Cuentas'!$F121),20),'Score Calculation'!$F$187:$F$245,0)),1)</f>
        <v>1</v>
      </c>
      <c r="YX121" s="109">
        <f>IFERROR(IF($E121="HIPOTECA",-PMT('Score Calculation'!$H$266/(360/$J121),$G121,$YO121)*(30/$J121),-PMT('Score Calculation'!$H$267/(360/$J121),$G121,$YO121)*(30/$J121)),0)</f>
        <v>0</v>
      </c>
      <c r="YY121" s="109">
        <f t="shared" si="1312"/>
        <v>0</v>
      </c>
      <c r="YZ121" s="109">
        <f t="shared" si="1312"/>
        <v>0</v>
      </c>
      <c r="ZA121" s="109">
        <f t="shared" si="1312"/>
        <v>0</v>
      </c>
      <c r="ZB121" s="109">
        <f t="shared" si="1312"/>
        <v>0</v>
      </c>
      <c r="ZC121" s="109">
        <f t="shared" si="1312"/>
        <v>0</v>
      </c>
      <c r="ZD121" s="109">
        <f t="shared" si="1309"/>
        <v>0</v>
      </c>
      <c r="ZE121" s="109">
        <f t="shared" si="1309"/>
        <v>0</v>
      </c>
      <c r="ZF121" s="109">
        <f t="shared" si="1309"/>
        <v>0</v>
      </c>
      <c r="ZG121" s="109">
        <f t="shared" si="1309"/>
        <v>0</v>
      </c>
      <c r="ZH121" s="109">
        <f t="shared" si="1309"/>
        <v>0</v>
      </c>
      <c r="ZI121" s="109">
        <f t="shared" si="1269"/>
        <v>0</v>
      </c>
    </row>
    <row r="122" spans="2:685" x14ac:dyDescent="0.2">
      <c r="B122" s="41">
        <v>106</v>
      </c>
      <c r="C122" s="42"/>
      <c r="D122" s="42"/>
      <c r="E122" s="42"/>
      <c r="F122" s="42"/>
      <c r="G122" s="42"/>
      <c r="H122" s="42"/>
      <c r="I122" s="29"/>
      <c r="J122" s="6" t="str">
        <f t="shared" si="1333"/>
        <v/>
      </c>
      <c r="K122" s="43"/>
      <c r="L122" s="43"/>
      <c r="M122" s="43"/>
      <c r="N122" s="43"/>
      <c r="O122" s="43"/>
      <c r="P122" s="44" t="str">
        <f t="shared" si="1162"/>
        <v/>
      </c>
      <c r="Q122" s="26"/>
      <c r="R122" s="26"/>
      <c r="S122" s="26"/>
      <c r="T122" s="26"/>
      <c r="U122" s="29"/>
      <c r="V122" s="43"/>
      <c r="W122" s="26"/>
      <c r="X122" s="29"/>
      <c r="Y122" s="6">
        <f>IF('Detalle de Cuentas'!$C$4-$R122&gt;'Graph Creator'!$E$2*'Graph Creator'!$D$13*12,0,1)</f>
        <v>1</v>
      </c>
      <c r="Z122" s="45">
        <f t="shared" si="1334"/>
        <v>0</v>
      </c>
      <c r="AA122" s="2" t="e">
        <f t="shared" si="1163"/>
        <v>#VALUE!</v>
      </c>
      <c r="AB122" s="2" t="e">
        <f t="shared" si="1164"/>
        <v>#VALUE!</v>
      </c>
      <c r="AC122" s="2" t="e">
        <f t="shared" si="1165"/>
        <v>#VALUE!</v>
      </c>
      <c r="AD122" s="2" t="e">
        <f t="shared" si="1166"/>
        <v>#VALUE!</v>
      </c>
      <c r="AE122" s="2" t="e">
        <f t="shared" si="1167"/>
        <v>#VALUE!</v>
      </c>
      <c r="AF122" s="2" t="e">
        <f t="shared" si="1168"/>
        <v>#VALUE!</v>
      </c>
      <c r="AG122" s="2">
        <f t="shared" si="1169"/>
        <v>0</v>
      </c>
      <c r="AH122" s="2">
        <f t="shared" si="1170"/>
        <v>0</v>
      </c>
      <c r="AI122" s="2" t="str">
        <f t="shared" si="1171"/>
        <v/>
      </c>
      <c r="AJ122" s="2" t="str">
        <f t="shared" ref="AJ122:BE122" si="1570">IFERROR(SEARCH(".",$I122,AI122+1),"")</f>
        <v/>
      </c>
      <c r="AK122" s="2" t="str">
        <f t="shared" si="1570"/>
        <v/>
      </c>
      <c r="AL122" s="2" t="str">
        <f t="shared" si="1570"/>
        <v/>
      </c>
      <c r="AM122" s="2" t="str">
        <f t="shared" si="1570"/>
        <v/>
      </c>
      <c r="AN122" s="2" t="str">
        <f t="shared" si="1570"/>
        <v/>
      </c>
      <c r="AO122" s="2" t="str">
        <f t="shared" si="1570"/>
        <v/>
      </c>
      <c r="AP122" s="2" t="str">
        <f t="shared" si="1570"/>
        <v/>
      </c>
      <c r="AQ122" s="2" t="str">
        <f t="shared" si="1570"/>
        <v/>
      </c>
      <c r="AR122" s="2" t="str">
        <f t="shared" si="1570"/>
        <v/>
      </c>
      <c r="AS122" s="2" t="str">
        <f t="shared" si="1570"/>
        <v/>
      </c>
      <c r="AT122" s="2" t="str">
        <f t="shared" si="1570"/>
        <v/>
      </c>
      <c r="AU122" s="2" t="str">
        <f t="shared" si="1570"/>
        <v/>
      </c>
      <c r="AV122" s="2" t="str">
        <f t="shared" si="1570"/>
        <v/>
      </c>
      <c r="AW122" s="2" t="str">
        <f t="shared" si="1570"/>
        <v/>
      </c>
      <c r="AX122" s="2" t="str">
        <f t="shared" si="1570"/>
        <v/>
      </c>
      <c r="AY122" s="2" t="str">
        <f t="shared" si="1570"/>
        <v/>
      </c>
      <c r="AZ122" s="2" t="str">
        <f t="shared" si="1570"/>
        <v/>
      </c>
      <c r="BA122" s="2" t="str">
        <f t="shared" si="1570"/>
        <v/>
      </c>
      <c r="BB122" s="2" t="str">
        <f t="shared" si="1570"/>
        <v/>
      </c>
      <c r="BC122" s="2" t="str">
        <f t="shared" si="1570"/>
        <v/>
      </c>
      <c r="BD122" s="2" t="str">
        <f t="shared" si="1570"/>
        <v/>
      </c>
      <c r="BE122" s="2" t="str">
        <f t="shared" si="1570"/>
        <v/>
      </c>
      <c r="BF122" s="2" t="str">
        <f t="shared" si="1173"/>
        <v/>
      </c>
      <c r="BG122" s="2" t="str">
        <f t="shared" si="817"/>
        <v/>
      </c>
      <c r="BH122" s="2" t="str">
        <f t="shared" si="818"/>
        <v/>
      </c>
      <c r="BI122" s="2" t="str">
        <f t="shared" si="819"/>
        <v/>
      </c>
      <c r="BJ122" s="2" t="str">
        <f t="shared" si="820"/>
        <v/>
      </c>
      <c r="BK122" s="2" t="str">
        <f t="shared" si="821"/>
        <v/>
      </c>
      <c r="BL122" s="2" t="str">
        <f t="shared" si="822"/>
        <v/>
      </c>
      <c r="BM122" s="2" t="str">
        <f t="shared" si="823"/>
        <v/>
      </c>
      <c r="BN122" s="2" t="str">
        <f t="shared" si="824"/>
        <v/>
      </c>
      <c r="BO122" s="2" t="str">
        <f t="shared" si="825"/>
        <v/>
      </c>
      <c r="BP122" s="2" t="str">
        <f t="shared" si="826"/>
        <v/>
      </c>
      <c r="BQ122" s="2" t="str">
        <f t="shared" si="827"/>
        <v/>
      </c>
      <c r="BR122" s="2" t="str">
        <f t="shared" si="828"/>
        <v/>
      </c>
      <c r="BS122" s="2" t="str">
        <f t="shared" si="829"/>
        <v/>
      </c>
      <c r="BT122" s="2" t="str">
        <f t="shared" si="830"/>
        <v/>
      </c>
      <c r="BU122" s="2" t="str">
        <f t="shared" si="831"/>
        <v/>
      </c>
      <c r="BV122" s="2" t="str">
        <f t="shared" si="832"/>
        <v/>
      </c>
      <c r="BW122" s="2" t="str">
        <f t="shared" si="833"/>
        <v/>
      </c>
      <c r="BX122" s="2" t="str">
        <f t="shared" si="834"/>
        <v/>
      </c>
      <c r="BY122" s="2" t="str">
        <f t="shared" si="835"/>
        <v/>
      </c>
      <c r="BZ122" s="2" t="str">
        <f t="shared" si="836"/>
        <v/>
      </c>
      <c r="CA122" s="2" t="str">
        <f t="shared" si="837"/>
        <v/>
      </c>
      <c r="CB122" s="2" t="str">
        <f t="shared" si="838"/>
        <v/>
      </c>
      <c r="CC122" s="2" t="str">
        <f t="shared" si="839"/>
        <v/>
      </c>
      <c r="CD122" s="14">
        <f t="shared" si="1336"/>
        <v>0</v>
      </c>
      <c r="CE122" s="14" t="e">
        <f t="shared" ref="CE122:DA122" si="1571">CD122-$J$17</f>
        <v>#VALUE!</v>
      </c>
      <c r="CF122" s="14" t="e">
        <f t="shared" si="1571"/>
        <v>#VALUE!</v>
      </c>
      <c r="CG122" s="14" t="e">
        <f t="shared" si="1571"/>
        <v>#VALUE!</v>
      </c>
      <c r="CH122" s="14" t="e">
        <f t="shared" si="1571"/>
        <v>#VALUE!</v>
      </c>
      <c r="CI122" s="14" t="e">
        <f t="shared" si="1571"/>
        <v>#VALUE!</v>
      </c>
      <c r="CJ122" s="14" t="e">
        <f t="shared" si="1571"/>
        <v>#VALUE!</v>
      </c>
      <c r="CK122" s="14" t="e">
        <f t="shared" si="1571"/>
        <v>#VALUE!</v>
      </c>
      <c r="CL122" s="14" t="e">
        <f t="shared" si="1571"/>
        <v>#VALUE!</v>
      </c>
      <c r="CM122" s="14" t="e">
        <f t="shared" si="1571"/>
        <v>#VALUE!</v>
      </c>
      <c r="CN122" s="14" t="e">
        <f t="shared" si="1571"/>
        <v>#VALUE!</v>
      </c>
      <c r="CO122" s="14" t="e">
        <f t="shared" si="1571"/>
        <v>#VALUE!</v>
      </c>
      <c r="CP122" s="14" t="e">
        <f t="shared" si="1571"/>
        <v>#VALUE!</v>
      </c>
      <c r="CQ122" s="14" t="e">
        <f t="shared" si="1571"/>
        <v>#VALUE!</v>
      </c>
      <c r="CR122" s="14" t="e">
        <f t="shared" si="1571"/>
        <v>#VALUE!</v>
      </c>
      <c r="CS122" s="14" t="e">
        <f t="shared" si="1571"/>
        <v>#VALUE!</v>
      </c>
      <c r="CT122" s="14" t="e">
        <f t="shared" si="1571"/>
        <v>#VALUE!</v>
      </c>
      <c r="CU122" s="14" t="e">
        <f t="shared" si="1571"/>
        <v>#VALUE!</v>
      </c>
      <c r="CV122" s="14" t="e">
        <f t="shared" si="1571"/>
        <v>#VALUE!</v>
      </c>
      <c r="CW122" s="14" t="e">
        <f t="shared" si="1571"/>
        <v>#VALUE!</v>
      </c>
      <c r="CX122" s="14" t="e">
        <f t="shared" si="1571"/>
        <v>#VALUE!</v>
      </c>
      <c r="CY122" s="14" t="e">
        <f t="shared" si="1571"/>
        <v>#VALUE!</v>
      </c>
      <c r="CZ122" s="14" t="e">
        <f t="shared" si="1571"/>
        <v>#VALUE!</v>
      </c>
      <c r="DA122" s="14" t="e">
        <f t="shared" si="1571"/>
        <v>#VALUE!</v>
      </c>
      <c r="DB122" s="2">
        <f t="shared" si="1175"/>
        <v>0</v>
      </c>
      <c r="DC122" s="2">
        <f t="shared" si="1176"/>
        <v>0</v>
      </c>
      <c r="DD122" s="2">
        <f t="shared" si="1177"/>
        <v>0</v>
      </c>
      <c r="DE122" s="2">
        <f t="shared" si="1178"/>
        <v>0</v>
      </c>
      <c r="DF122" s="2">
        <f t="shared" si="1179"/>
        <v>0</v>
      </c>
      <c r="DG122" s="2">
        <f t="shared" si="1180"/>
        <v>0</v>
      </c>
      <c r="DH122" s="2">
        <f t="shared" si="1181"/>
        <v>0</v>
      </c>
      <c r="DI122" s="2">
        <f t="shared" si="1182"/>
        <v>0</v>
      </c>
      <c r="DJ122" s="2">
        <f t="shared" si="1183"/>
        <v>0</v>
      </c>
      <c r="DK122" s="2">
        <f t="shared" si="1184"/>
        <v>0</v>
      </c>
      <c r="DL122" s="2">
        <f t="shared" si="1185"/>
        <v>0</v>
      </c>
      <c r="DM122" s="2">
        <f t="shared" si="1186"/>
        <v>0</v>
      </c>
      <c r="DN122" s="2">
        <f t="shared" si="1187"/>
        <v>0</v>
      </c>
      <c r="DO122" s="2">
        <f t="shared" si="1188"/>
        <v>0</v>
      </c>
      <c r="DP122" s="2">
        <f t="shared" si="1189"/>
        <v>0</v>
      </c>
      <c r="DQ122" s="2">
        <f t="shared" si="1190"/>
        <v>0</v>
      </c>
      <c r="DR122" s="2">
        <f t="shared" si="1191"/>
        <v>0</v>
      </c>
      <c r="DS122" s="2">
        <f t="shared" si="1192"/>
        <v>0</v>
      </c>
      <c r="DT122" s="2">
        <f t="shared" si="1193"/>
        <v>0</v>
      </c>
      <c r="DU122" s="2">
        <f t="shared" si="1194"/>
        <v>0</v>
      </c>
      <c r="DV122" s="2">
        <f t="shared" si="1195"/>
        <v>0</v>
      </c>
      <c r="DW122" s="2">
        <f t="shared" si="1196"/>
        <v>0</v>
      </c>
      <c r="DX122" s="2">
        <f t="shared" si="1197"/>
        <v>0</v>
      </c>
      <c r="DY122" s="2">
        <f t="shared" si="1198"/>
        <v>0</v>
      </c>
      <c r="DZ122" s="2">
        <f t="shared" si="1199"/>
        <v>0</v>
      </c>
      <c r="EA122" s="2">
        <f t="shared" si="1200"/>
        <v>0</v>
      </c>
      <c r="EB122" s="2">
        <f t="shared" si="1201"/>
        <v>0</v>
      </c>
      <c r="EC122" s="2">
        <f t="shared" si="1202"/>
        <v>0</v>
      </c>
      <c r="ED122" s="2">
        <f t="shared" si="1203"/>
        <v>0</v>
      </c>
      <c r="EE122" s="2">
        <f t="shared" si="1204"/>
        <v>0</v>
      </c>
      <c r="EF122" s="2">
        <f t="shared" si="1205"/>
        <v>0</v>
      </c>
      <c r="EG122" s="2">
        <f t="shared" si="1206"/>
        <v>0</v>
      </c>
      <c r="EH122" s="2">
        <f t="shared" si="1207"/>
        <v>0</v>
      </c>
      <c r="EI122" s="2">
        <f t="shared" si="1208"/>
        <v>0</v>
      </c>
      <c r="EJ122" s="2">
        <f t="shared" si="1209"/>
        <v>0</v>
      </c>
      <c r="EK122" s="2">
        <f t="shared" si="1210"/>
        <v>0</v>
      </c>
      <c r="EL122" s="2">
        <f t="shared" si="1211"/>
        <v>0</v>
      </c>
      <c r="EM122" s="2">
        <f t="shared" si="1212"/>
        <v>0</v>
      </c>
      <c r="EN122" s="2">
        <f t="shared" si="1213"/>
        <v>0</v>
      </c>
      <c r="EO122" s="2">
        <f t="shared" si="1214"/>
        <v>0</v>
      </c>
      <c r="EP122" s="2">
        <f t="shared" si="1215"/>
        <v>0</v>
      </c>
      <c r="EQ122" s="2">
        <f t="shared" si="1216"/>
        <v>0</v>
      </c>
      <c r="ER122" s="2">
        <f t="shared" si="1217"/>
        <v>0</v>
      </c>
      <c r="ES122" s="2">
        <f t="shared" si="1218"/>
        <v>0</v>
      </c>
      <c r="ET122" s="2">
        <f t="shared" si="1219"/>
        <v>0</v>
      </c>
      <c r="EU122" s="2">
        <f t="shared" si="1220"/>
        <v>0</v>
      </c>
      <c r="EV122" s="2">
        <f t="shared" si="1221"/>
        <v>0</v>
      </c>
      <c r="EW122" s="2">
        <f t="shared" si="1222"/>
        <v>0</v>
      </c>
      <c r="EX122" s="2">
        <f t="shared" si="1338"/>
        <v>1</v>
      </c>
      <c r="EY122" s="2" t="e">
        <f t="shared" si="1339"/>
        <v>#VALUE!</v>
      </c>
      <c r="EZ122" s="2" t="e">
        <f t="shared" si="1340"/>
        <v>#VALUE!</v>
      </c>
      <c r="FA122" s="2" t="e">
        <f t="shared" si="1341"/>
        <v>#VALUE!</v>
      </c>
      <c r="FB122" s="2" t="e">
        <f t="shared" si="1342"/>
        <v>#VALUE!</v>
      </c>
      <c r="FC122" s="2" t="e">
        <f t="shared" si="1343"/>
        <v>#VALUE!</v>
      </c>
      <c r="FD122" s="2" t="e">
        <f t="shared" si="1344"/>
        <v>#VALUE!</v>
      </c>
      <c r="FE122" s="2" t="e">
        <f t="shared" si="1345"/>
        <v>#VALUE!</v>
      </c>
      <c r="FF122" s="2" t="e">
        <f t="shared" si="1346"/>
        <v>#VALUE!</v>
      </c>
      <c r="FG122" s="2" t="e">
        <f t="shared" si="1347"/>
        <v>#VALUE!</v>
      </c>
      <c r="FH122" s="2" t="e">
        <f t="shared" si="1348"/>
        <v>#VALUE!</v>
      </c>
      <c r="FI122" s="2" t="e">
        <f t="shared" si="1349"/>
        <v>#VALUE!</v>
      </c>
      <c r="FJ122" s="2" t="e">
        <f t="shared" si="1350"/>
        <v>#VALUE!</v>
      </c>
      <c r="FK122" s="2" t="e">
        <f t="shared" si="1351"/>
        <v>#VALUE!</v>
      </c>
      <c r="FL122" s="2" t="e">
        <f t="shared" si="1352"/>
        <v>#VALUE!</v>
      </c>
      <c r="FM122" s="2" t="e">
        <f t="shared" si="1353"/>
        <v>#VALUE!</v>
      </c>
      <c r="FN122" s="2" t="e">
        <f t="shared" si="1354"/>
        <v>#VALUE!</v>
      </c>
      <c r="FO122" s="2" t="e">
        <f t="shared" si="1355"/>
        <v>#VALUE!</v>
      </c>
      <c r="FP122" s="2" t="e">
        <f t="shared" si="1356"/>
        <v>#VALUE!</v>
      </c>
      <c r="FQ122" s="2" t="e">
        <f t="shared" si="1357"/>
        <v>#VALUE!</v>
      </c>
      <c r="FR122" s="2" t="e">
        <f t="shared" si="1358"/>
        <v>#VALUE!</v>
      </c>
      <c r="FS122" s="2" t="e">
        <f t="shared" si="1359"/>
        <v>#VALUE!</v>
      </c>
      <c r="FT122" s="2" t="e">
        <f t="shared" si="1360"/>
        <v>#VALUE!</v>
      </c>
      <c r="FU122" s="2" t="e">
        <f t="shared" si="1361"/>
        <v>#VALUE!</v>
      </c>
      <c r="FV122" s="2">
        <f t="shared" si="1362"/>
        <v>1</v>
      </c>
      <c r="FW122" s="2" t="e">
        <f t="shared" si="1363"/>
        <v>#VALUE!</v>
      </c>
      <c r="FX122" s="2" t="e">
        <f t="shared" si="1364"/>
        <v>#VALUE!</v>
      </c>
      <c r="FY122" s="2" t="e">
        <f t="shared" si="1365"/>
        <v>#VALUE!</v>
      </c>
      <c r="FZ122" s="2" t="e">
        <f t="shared" si="1366"/>
        <v>#VALUE!</v>
      </c>
      <c r="GA122" s="2" t="e">
        <f t="shared" si="1367"/>
        <v>#VALUE!</v>
      </c>
      <c r="GB122" s="2" t="e">
        <f t="shared" si="1368"/>
        <v>#VALUE!</v>
      </c>
      <c r="GC122" s="2" t="e">
        <f t="shared" si="1369"/>
        <v>#VALUE!</v>
      </c>
      <c r="GD122" s="2" t="e">
        <f t="shared" si="1370"/>
        <v>#VALUE!</v>
      </c>
      <c r="GE122" s="2" t="e">
        <f t="shared" si="1371"/>
        <v>#VALUE!</v>
      </c>
      <c r="GF122" s="2" t="e">
        <f t="shared" si="1372"/>
        <v>#VALUE!</v>
      </c>
      <c r="GG122" s="2" t="e">
        <f t="shared" si="1373"/>
        <v>#VALUE!</v>
      </c>
      <c r="GH122" s="2" t="e">
        <f t="shared" si="1374"/>
        <v>#VALUE!</v>
      </c>
      <c r="GI122" s="2" t="e">
        <f t="shared" si="1375"/>
        <v>#VALUE!</v>
      </c>
      <c r="GJ122" s="2" t="e">
        <f t="shared" si="1376"/>
        <v>#VALUE!</v>
      </c>
      <c r="GK122" s="2" t="e">
        <f t="shared" si="1377"/>
        <v>#VALUE!</v>
      </c>
      <c r="GL122" s="2" t="e">
        <f t="shared" si="1378"/>
        <v>#VALUE!</v>
      </c>
      <c r="GM122" s="2" t="e">
        <f t="shared" si="1379"/>
        <v>#VALUE!</v>
      </c>
      <c r="GN122" s="2" t="e">
        <f t="shared" si="1380"/>
        <v>#VALUE!</v>
      </c>
      <c r="GO122" s="2" t="e">
        <f t="shared" si="1381"/>
        <v>#VALUE!</v>
      </c>
      <c r="GP122" s="2" t="e">
        <f t="shared" si="1382"/>
        <v>#VALUE!</v>
      </c>
      <c r="GQ122" s="2" t="e">
        <f t="shared" si="1383"/>
        <v>#VALUE!</v>
      </c>
      <c r="GR122" s="2" t="e">
        <f t="shared" si="1384"/>
        <v>#VALUE!</v>
      </c>
      <c r="GS122" s="2" t="e">
        <f t="shared" si="1385"/>
        <v>#VALUE!</v>
      </c>
      <c r="GT122" s="2">
        <f t="shared" si="1386"/>
        <v>1</v>
      </c>
      <c r="GU122" s="2" t="e">
        <f t="shared" si="1387"/>
        <v>#VALUE!</v>
      </c>
      <c r="GV122" s="2" t="e">
        <f t="shared" si="1388"/>
        <v>#VALUE!</v>
      </c>
      <c r="GW122" s="2" t="e">
        <f t="shared" si="1389"/>
        <v>#VALUE!</v>
      </c>
      <c r="GX122" s="2" t="e">
        <f t="shared" si="1390"/>
        <v>#VALUE!</v>
      </c>
      <c r="GY122" s="2" t="e">
        <f t="shared" si="1391"/>
        <v>#VALUE!</v>
      </c>
      <c r="GZ122" s="2" t="e">
        <f t="shared" si="1392"/>
        <v>#VALUE!</v>
      </c>
      <c r="HA122" s="2" t="e">
        <f t="shared" si="1393"/>
        <v>#VALUE!</v>
      </c>
      <c r="HB122" s="2" t="e">
        <f t="shared" si="1394"/>
        <v>#VALUE!</v>
      </c>
      <c r="HC122" s="2" t="e">
        <f t="shared" si="1395"/>
        <v>#VALUE!</v>
      </c>
      <c r="HD122" s="2" t="e">
        <f t="shared" si="1396"/>
        <v>#VALUE!</v>
      </c>
      <c r="HE122" s="2" t="e">
        <f t="shared" si="1397"/>
        <v>#VALUE!</v>
      </c>
      <c r="HF122" s="2" t="e">
        <f t="shared" si="1398"/>
        <v>#VALUE!</v>
      </c>
      <c r="HG122" s="2" t="e">
        <f t="shared" si="1399"/>
        <v>#VALUE!</v>
      </c>
      <c r="HH122" s="2" t="e">
        <f t="shared" si="1400"/>
        <v>#VALUE!</v>
      </c>
      <c r="HI122" s="2" t="e">
        <f t="shared" si="1401"/>
        <v>#VALUE!</v>
      </c>
      <c r="HJ122" s="2" t="e">
        <f t="shared" si="1402"/>
        <v>#VALUE!</v>
      </c>
      <c r="HK122" s="2" t="e">
        <f t="shared" si="1403"/>
        <v>#VALUE!</v>
      </c>
      <c r="HL122" s="2" t="e">
        <f t="shared" si="1404"/>
        <v>#VALUE!</v>
      </c>
      <c r="HM122" s="2" t="e">
        <f t="shared" si="1405"/>
        <v>#VALUE!</v>
      </c>
      <c r="HN122" s="2" t="e">
        <f t="shared" si="1406"/>
        <v>#VALUE!</v>
      </c>
      <c r="HO122" s="2" t="e">
        <f t="shared" si="1407"/>
        <v>#VALUE!</v>
      </c>
      <c r="HP122" s="2" t="e">
        <f t="shared" si="1408"/>
        <v>#VALUE!</v>
      </c>
      <c r="HQ122" s="2" t="e">
        <f t="shared" si="1409"/>
        <v>#VALUE!</v>
      </c>
      <c r="HR122" s="2">
        <f t="shared" si="1410"/>
        <v>1</v>
      </c>
      <c r="HS122" s="2" t="e">
        <f t="shared" si="1411"/>
        <v>#VALUE!</v>
      </c>
      <c r="HT122" s="2" t="e">
        <f t="shared" si="1412"/>
        <v>#VALUE!</v>
      </c>
      <c r="HU122" s="2" t="e">
        <f t="shared" si="1413"/>
        <v>#VALUE!</v>
      </c>
      <c r="HV122" s="2" t="e">
        <f t="shared" si="1414"/>
        <v>#VALUE!</v>
      </c>
      <c r="HW122" s="2" t="e">
        <f t="shared" si="1415"/>
        <v>#VALUE!</v>
      </c>
      <c r="HX122" s="2" t="e">
        <f t="shared" si="1416"/>
        <v>#VALUE!</v>
      </c>
      <c r="HY122" s="2" t="e">
        <f t="shared" si="1417"/>
        <v>#VALUE!</v>
      </c>
      <c r="HZ122" s="2" t="e">
        <f t="shared" si="1418"/>
        <v>#VALUE!</v>
      </c>
      <c r="IA122" s="2" t="e">
        <f t="shared" si="1419"/>
        <v>#VALUE!</v>
      </c>
      <c r="IB122" s="2" t="e">
        <f t="shared" si="1420"/>
        <v>#VALUE!</v>
      </c>
      <c r="IC122" s="2" t="e">
        <f t="shared" si="1421"/>
        <v>#VALUE!</v>
      </c>
      <c r="ID122" s="2" t="e">
        <f t="shared" si="1422"/>
        <v>#VALUE!</v>
      </c>
      <c r="IE122" s="2" t="e">
        <f t="shared" si="1423"/>
        <v>#VALUE!</v>
      </c>
      <c r="IF122" s="2" t="e">
        <f t="shared" si="1424"/>
        <v>#VALUE!</v>
      </c>
      <c r="IG122" s="2" t="e">
        <f t="shared" si="1425"/>
        <v>#VALUE!</v>
      </c>
      <c r="IH122" s="2" t="e">
        <f t="shared" si="1426"/>
        <v>#VALUE!</v>
      </c>
      <c r="II122" s="2" t="e">
        <f t="shared" si="1427"/>
        <v>#VALUE!</v>
      </c>
      <c r="IJ122" s="2" t="e">
        <f t="shared" si="1428"/>
        <v>#VALUE!</v>
      </c>
      <c r="IK122" s="2" t="e">
        <f t="shared" si="1429"/>
        <v>#VALUE!</v>
      </c>
      <c r="IL122" s="2" t="e">
        <f t="shared" si="1430"/>
        <v>#VALUE!</v>
      </c>
      <c r="IM122" s="2" t="e">
        <f t="shared" si="1431"/>
        <v>#VALUE!</v>
      </c>
      <c r="IN122" s="2" t="e">
        <f t="shared" si="1432"/>
        <v>#VALUE!</v>
      </c>
      <c r="IO122" s="2" t="e">
        <f t="shared" si="1433"/>
        <v>#VALUE!</v>
      </c>
      <c r="IP122" s="2">
        <f t="shared" si="1434"/>
        <v>0</v>
      </c>
      <c r="IQ122" s="2" t="e">
        <f t="shared" si="1435"/>
        <v>#VALUE!</v>
      </c>
      <c r="IR122" s="2" t="e">
        <f t="shared" si="1436"/>
        <v>#VALUE!</v>
      </c>
      <c r="IS122" s="2" t="e">
        <f t="shared" si="1437"/>
        <v>#VALUE!</v>
      </c>
      <c r="IT122" s="2" t="e">
        <f t="shared" si="1438"/>
        <v>#VALUE!</v>
      </c>
      <c r="IU122" s="2" t="e">
        <f t="shared" si="1439"/>
        <v>#VALUE!</v>
      </c>
      <c r="IV122" s="2" t="e">
        <f t="shared" si="1440"/>
        <v>#VALUE!</v>
      </c>
      <c r="IW122" s="2" t="e">
        <f t="shared" si="1441"/>
        <v>#VALUE!</v>
      </c>
      <c r="IX122" s="2" t="e">
        <f t="shared" si="1442"/>
        <v>#VALUE!</v>
      </c>
      <c r="IY122" s="2" t="e">
        <f t="shared" si="1443"/>
        <v>#VALUE!</v>
      </c>
      <c r="IZ122" s="2" t="e">
        <f t="shared" si="1444"/>
        <v>#VALUE!</v>
      </c>
      <c r="JA122" s="2" t="e">
        <f t="shared" si="1445"/>
        <v>#VALUE!</v>
      </c>
      <c r="JB122" s="2" t="e">
        <f t="shared" si="1446"/>
        <v>#VALUE!</v>
      </c>
      <c r="JC122" s="2" t="e">
        <f t="shared" si="1447"/>
        <v>#VALUE!</v>
      </c>
      <c r="JD122" s="2" t="e">
        <f t="shared" si="1448"/>
        <v>#VALUE!</v>
      </c>
      <c r="JE122" s="2" t="e">
        <f t="shared" si="1449"/>
        <v>#VALUE!</v>
      </c>
      <c r="JF122" s="2" t="e">
        <f t="shared" si="1450"/>
        <v>#VALUE!</v>
      </c>
      <c r="JG122" s="2" t="e">
        <f t="shared" si="1451"/>
        <v>#VALUE!</v>
      </c>
      <c r="JH122" s="2" t="e">
        <f t="shared" si="1452"/>
        <v>#VALUE!</v>
      </c>
      <c r="JI122" s="2" t="e">
        <f t="shared" si="1453"/>
        <v>#VALUE!</v>
      </c>
      <c r="JJ122" s="2" t="e">
        <f t="shared" si="1454"/>
        <v>#VALUE!</v>
      </c>
      <c r="JK122" s="2" t="e">
        <f t="shared" si="1455"/>
        <v>#VALUE!</v>
      </c>
      <c r="JL122" s="2" t="e">
        <f t="shared" si="1456"/>
        <v>#VALUE!</v>
      </c>
      <c r="JM122" s="2" t="e">
        <f t="shared" si="1457"/>
        <v>#VALUE!</v>
      </c>
      <c r="JN122" s="2">
        <f t="shared" si="1458"/>
        <v>0</v>
      </c>
      <c r="JO122" s="2" t="e">
        <f t="shared" si="1459"/>
        <v>#VALUE!</v>
      </c>
      <c r="JP122" s="2" t="e">
        <f t="shared" si="1460"/>
        <v>#VALUE!</v>
      </c>
      <c r="JQ122" s="2" t="e">
        <f t="shared" si="1461"/>
        <v>#VALUE!</v>
      </c>
      <c r="JR122" s="2" t="e">
        <f t="shared" si="1462"/>
        <v>#VALUE!</v>
      </c>
      <c r="JS122" s="2" t="e">
        <f t="shared" si="1463"/>
        <v>#VALUE!</v>
      </c>
      <c r="JT122" s="2" t="e">
        <f t="shared" si="1464"/>
        <v>#VALUE!</v>
      </c>
      <c r="JU122" s="2" t="e">
        <f t="shared" si="1465"/>
        <v>#VALUE!</v>
      </c>
      <c r="JV122" s="2" t="e">
        <f t="shared" si="1466"/>
        <v>#VALUE!</v>
      </c>
      <c r="JW122" s="2" t="e">
        <f t="shared" si="1467"/>
        <v>#VALUE!</v>
      </c>
      <c r="JX122" s="2" t="e">
        <f t="shared" si="1468"/>
        <v>#VALUE!</v>
      </c>
      <c r="JY122" s="2" t="e">
        <f t="shared" si="1469"/>
        <v>#VALUE!</v>
      </c>
      <c r="JZ122" s="2" t="e">
        <f t="shared" si="1470"/>
        <v>#VALUE!</v>
      </c>
      <c r="KA122" s="2" t="e">
        <f t="shared" si="1471"/>
        <v>#VALUE!</v>
      </c>
      <c r="KB122" s="2" t="e">
        <f t="shared" si="1472"/>
        <v>#VALUE!</v>
      </c>
      <c r="KC122" s="2" t="e">
        <f t="shared" si="1473"/>
        <v>#VALUE!</v>
      </c>
      <c r="KD122" s="2" t="e">
        <f t="shared" si="1474"/>
        <v>#VALUE!</v>
      </c>
      <c r="KE122" s="2" t="e">
        <f t="shared" si="1475"/>
        <v>#VALUE!</v>
      </c>
      <c r="KF122" s="2" t="e">
        <f t="shared" si="1476"/>
        <v>#VALUE!</v>
      </c>
      <c r="KG122" s="2" t="e">
        <f t="shared" si="1477"/>
        <v>#VALUE!</v>
      </c>
      <c r="KH122" s="2" t="e">
        <f t="shared" si="1478"/>
        <v>#VALUE!</v>
      </c>
      <c r="KI122" s="2" t="e">
        <f t="shared" si="1479"/>
        <v>#VALUE!</v>
      </c>
      <c r="KJ122" s="2" t="e">
        <f t="shared" si="1480"/>
        <v>#VALUE!</v>
      </c>
      <c r="KK122" s="2" t="e">
        <f t="shared" si="1481"/>
        <v>#VALUE!</v>
      </c>
      <c r="KL122" s="2">
        <f t="shared" si="1482"/>
        <v>0</v>
      </c>
      <c r="KM122" s="2" t="e">
        <f t="shared" si="1483"/>
        <v>#VALUE!</v>
      </c>
      <c r="KN122" s="2" t="e">
        <f t="shared" si="1484"/>
        <v>#VALUE!</v>
      </c>
      <c r="KO122" s="2" t="e">
        <f t="shared" si="1485"/>
        <v>#VALUE!</v>
      </c>
      <c r="KP122" s="2" t="e">
        <f t="shared" si="1486"/>
        <v>#VALUE!</v>
      </c>
      <c r="KQ122" s="2" t="e">
        <f t="shared" si="1487"/>
        <v>#VALUE!</v>
      </c>
      <c r="KR122" s="2" t="e">
        <f t="shared" si="1488"/>
        <v>#VALUE!</v>
      </c>
      <c r="KS122" s="2" t="e">
        <f t="shared" si="1489"/>
        <v>#VALUE!</v>
      </c>
      <c r="KT122" s="2" t="e">
        <f t="shared" si="1490"/>
        <v>#VALUE!</v>
      </c>
      <c r="KU122" s="2" t="e">
        <f t="shared" si="1491"/>
        <v>#VALUE!</v>
      </c>
      <c r="KV122" s="2" t="e">
        <f t="shared" si="1492"/>
        <v>#VALUE!</v>
      </c>
      <c r="KW122" s="2" t="e">
        <f t="shared" si="1493"/>
        <v>#VALUE!</v>
      </c>
      <c r="KX122" s="2" t="e">
        <f t="shared" si="1494"/>
        <v>#VALUE!</v>
      </c>
      <c r="KY122" s="2" t="e">
        <f t="shared" si="1495"/>
        <v>#VALUE!</v>
      </c>
      <c r="KZ122" s="2" t="e">
        <f t="shared" si="1496"/>
        <v>#VALUE!</v>
      </c>
      <c r="LA122" s="2" t="e">
        <f t="shared" si="1497"/>
        <v>#VALUE!</v>
      </c>
      <c r="LB122" s="2" t="e">
        <f t="shared" si="1498"/>
        <v>#VALUE!</v>
      </c>
      <c r="LC122" s="2" t="e">
        <f t="shared" si="1499"/>
        <v>#VALUE!</v>
      </c>
      <c r="LD122" s="2" t="e">
        <f t="shared" si="1500"/>
        <v>#VALUE!</v>
      </c>
      <c r="LE122" s="2" t="e">
        <f t="shared" si="1501"/>
        <v>#VALUE!</v>
      </c>
      <c r="LF122" s="2" t="e">
        <f t="shared" si="1502"/>
        <v>#VALUE!</v>
      </c>
      <c r="LG122" s="2" t="e">
        <f t="shared" si="1503"/>
        <v>#VALUE!</v>
      </c>
      <c r="LH122" s="2" t="e">
        <f t="shared" si="1504"/>
        <v>#VALUE!</v>
      </c>
      <c r="LI122" s="2" t="e">
        <f t="shared" si="1505"/>
        <v>#VALUE!</v>
      </c>
      <c r="LJ122" s="2">
        <f t="shared" si="1506"/>
        <v>0</v>
      </c>
      <c r="LK122" s="2" t="e">
        <f t="shared" si="1507"/>
        <v>#VALUE!</v>
      </c>
      <c r="LL122" s="2" t="e">
        <f t="shared" si="1508"/>
        <v>#VALUE!</v>
      </c>
      <c r="LM122" s="2" t="e">
        <f t="shared" si="1509"/>
        <v>#VALUE!</v>
      </c>
      <c r="LN122" s="2" t="e">
        <f t="shared" si="1510"/>
        <v>#VALUE!</v>
      </c>
      <c r="LO122" s="2" t="e">
        <f t="shared" si="1511"/>
        <v>#VALUE!</v>
      </c>
      <c r="LP122" s="2" t="e">
        <f t="shared" si="1512"/>
        <v>#VALUE!</v>
      </c>
      <c r="LQ122" s="2" t="e">
        <f t="shared" si="1513"/>
        <v>#VALUE!</v>
      </c>
      <c r="LR122" s="2" t="e">
        <f t="shared" si="1514"/>
        <v>#VALUE!</v>
      </c>
      <c r="LS122" s="2" t="e">
        <f t="shared" si="1515"/>
        <v>#VALUE!</v>
      </c>
      <c r="LT122" s="2" t="e">
        <f t="shared" si="1516"/>
        <v>#VALUE!</v>
      </c>
      <c r="LU122" s="2" t="e">
        <f t="shared" si="1517"/>
        <v>#VALUE!</v>
      </c>
      <c r="LV122" s="2" t="e">
        <f t="shared" si="1518"/>
        <v>#VALUE!</v>
      </c>
      <c r="LW122" s="2" t="e">
        <f t="shared" si="1519"/>
        <v>#VALUE!</v>
      </c>
      <c r="LX122" s="2" t="e">
        <f t="shared" si="1520"/>
        <v>#VALUE!</v>
      </c>
      <c r="LY122" s="2" t="e">
        <f t="shared" si="1521"/>
        <v>#VALUE!</v>
      </c>
      <c r="LZ122" s="2" t="e">
        <f t="shared" si="1522"/>
        <v>#VALUE!</v>
      </c>
      <c r="MA122" s="2" t="e">
        <f t="shared" si="1523"/>
        <v>#VALUE!</v>
      </c>
      <c r="MB122" s="2" t="e">
        <f t="shared" si="1524"/>
        <v>#VALUE!</v>
      </c>
      <c r="MC122" s="2" t="e">
        <f t="shared" si="1525"/>
        <v>#VALUE!</v>
      </c>
      <c r="MD122" s="2" t="e">
        <f t="shared" si="1526"/>
        <v>#VALUE!</v>
      </c>
      <c r="ME122" s="2" t="e">
        <f t="shared" si="1527"/>
        <v>#VALUE!</v>
      </c>
      <c r="MF122" s="2" t="e">
        <f t="shared" si="1528"/>
        <v>#VALUE!</v>
      </c>
      <c r="MG122" s="2" t="e">
        <f t="shared" si="1529"/>
        <v>#VALUE!</v>
      </c>
      <c r="MH122" s="2">
        <f t="shared" si="1530"/>
        <v>1</v>
      </c>
      <c r="MI122" s="2" t="e">
        <f t="shared" si="1531"/>
        <v>#VALUE!</v>
      </c>
      <c r="MJ122" s="2" t="e">
        <f t="shared" si="1532"/>
        <v>#VALUE!</v>
      </c>
      <c r="MK122" s="2" t="e">
        <f t="shared" si="1533"/>
        <v>#VALUE!</v>
      </c>
      <c r="ML122" s="2" t="e">
        <f t="shared" si="1534"/>
        <v>#VALUE!</v>
      </c>
      <c r="MM122" s="2" t="e">
        <f t="shared" si="1535"/>
        <v>#VALUE!</v>
      </c>
      <c r="MN122" s="2" t="e">
        <f t="shared" si="1536"/>
        <v>#VALUE!</v>
      </c>
      <c r="MO122" s="2" t="e">
        <f t="shared" si="1537"/>
        <v>#VALUE!</v>
      </c>
      <c r="MP122" s="2" t="e">
        <f t="shared" si="1538"/>
        <v>#VALUE!</v>
      </c>
      <c r="MQ122" s="2" t="e">
        <f t="shared" si="1539"/>
        <v>#VALUE!</v>
      </c>
      <c r="MR122" s="2" t="e">
        <f t="shared" si="1540"/>
        <v>#VALUE!</v>
      </c>
      <c r="MS122" s="2" t="e">
        <f t="shared" si="1541"/>
        <v>#VALUE!</v>
      </c>
      <c r="MT122" s="2" t="e">
        <f t="shared" si="1542"/>
        <v>#VALUE!</v>
      </c>
      <c r="MU122" s="2" t="e">
        <f t="shared" si="1543"/>
        <v>#VALUE!</v>
      </c>
      <c r="MV122" s="2" t="e">
        <f t="shared" si="1544"/>
        <v>#VALUE!</v>
      </c>
      <c r="MW122" s="2" t="e">
        <f t="shared" si="1545"/>
        <v>#VALUE!</v>
      </c>
      <c r="MX122" s="2" t="e">
        <f t="shared" si="1546"/>
        <v>#VALUE!</v>
      </c>
      <c r="MY122" s="2" t="e">
        <f t="shared" si="1547"/>
        <v>#VALUE!</v>
      </c>
      <c r="MZ122" s="2" t="e">
        <f t="shared" si="1548"/>
        <v>#VALUE!</v>
      </c>
      <c r="NA122" s="2" t="e">
        <f t="shared" si="1549"/>
        <v>#VALUE!</v>
      </c>
      <c r="NB122" s="2" t="e">
        <f t="shared" si="1550"/>
        <v>#VALUE!</v>
      </c>
      <c r="NC122" s="2" t="e">
        <f t="shared" si="1551"/>
        <v>#VALUE!</v>
      </c>
      <c r="ND122" s="2" t="e">
        <f t="shared" si="1552"/>
        <v>#VALUE!</v>
      </c>
      <c r="NE122" s="2" t="e">
        <f t="shared" si="1553"/>
        <v>#VALUE!</v>
      </c>
      <c r="NF122" s="2">
        <f t="shared" si="1223"/>
        <v>0</v>
      </c>
      <c r="NG122" s="2">
        <f t="shared" si="1058"/>
        <v>0</v>
      </c>
      <c r="NH122" s="2">
        <f t="shared" si="1059"/>
        <v>0</v>
      </c>
      <c r="NI122" s="2">
        <f t="shared" si="1060"/>
        <v>0</v>
      </c>
      <c r="NJ122" s="2">
        <f t="shared" si="1061"/>
        <v>0</v>
      </c>
      <c r="NK122" s="2">
        <f t="shared" si="1062"/>
        <v>0</v>
      </c>
      <c r="NL122" s="2">
        <f t="shared" si="1063"/>
        <v>0</v>
      </c>
      <c r="NM122" s="2">
        <f t="shared" si="1064"/>
        <v>0</v>
      </c>
      <c r="NN122" s="2">
        <f t="shared" si="1065"/>
        <v>0</v>
      </c>
      <c r="NO122" s="2">
        <f t="shared" si="1066"/>
        <v>0</v>
      </c>
      <c r="NP122" s="2">
        <f t="shared" si="1067"/>
        <v>0</v>
      </c>
      <c r="NQ122" s="2">
        <f t="shared" si="1068"/>
        <v>0</v>
      </c>
      <c r="NR122" s="2">
        <f t="shared" si="1069"/>
        <v>0</v>
      </c>
      <c r="NS122" s="2">
        <f t="shared" si="1070"/>
        <v>0</v>
      </c>
      <c r="NT122" s="2">
        <f t="shared" si="1071"/>
        <v>0</v>
      </c>
      <c r="NU122" s="2">
        <f t="shared" si="1072"/>
        <v>0</v>
      </c>
      <c r="NV122" s="2">
        <f t="shared" si="1073"/>
        <v>0</v>
      </c>
      <c r="NW122" s="2">
        <f t="shared" si="1074"/>
        <v>0</v>
      </c>
      <c r="NX122" s="2">
        <f t="shared" si="1075"/>
        <v>0</v>
      </c>
      <c r="NY122" s="2">
        <f t="shared" si="1076"/>
        <v>0</v>
      </c>
      <c r="NZ122" s="2">
        <f t="shared" si="1077"/>
        <v>0</v>
      </c>
      <c r="OA122" s="2">
        <f t="shared" si="1078"/>
        <v>0</v>
      </c>
      <c r="OB122" s="2">
        <f t="shared" si="1079"/>
        <v>0</v>
      </c>
      <c r="OC122" s="2">
        <f t="shared" si="1080"/>
        <v>0</v>
      </c>
      <c r="OD122" s="2">
        <f>IF(AND(NF122&gt;'Graph Creator'!$K$4,'Detalle de Cuentas'!NF122&lt;='Graph Creator'!$L$4),1,0)</f>
        <v>0</v>
      </c>
      <c r="OE122" s="2">
        <f>IF(AND(NG122&gt;'Graph Creator'!$K$4,'Detalle de Cuentas'!NG122&lt;='Graph Creator'!$L$4),1,0)</f>
        <v>0</v>
      </c>
      <c r="OF122" s="2">
        <f>IF(AND(NH122&gt;'Graph Creator'!$K$4,'Detalle de Cuentas'!NH122&lt;='Graph Creator'!$L$4),1,0)</f>
        <v>0</v>
      </c>
      <c r="OG122" s="2">
        <f>IF(AND(NI122&gt;'Graph Creator'!$K$4,'Detalle de Cuentas'!NI122&lt;='Graph Creator'!$L$4),1,0)</f>
        <v>0</v>
      </c>
      <c r="OH122" s="2">
        <f>IF(AND(NJ122&gt;'Graph Creator'!$K$4,'Detalle de Cuentas'!NJ122&lt;='Graph Creator'!$L$4),1,0)</f>
        <v>0</v>
      </c>
      <c r="OI122" s="2">
        <f>IF(AND(NK122&gt;'Graph Creator'!$K$4,'Detalle de Cuentas'!NK122&lt;='Graph Creator'!$L$4),1,0)</f>
        <v>0</v>
      </c>
      <c r="OJ122" s="2">
        <f>IF(AND(NL122&gt;'Graph Creator'!$K$4,'Detalle de Cuentas'!NL122&lt;='Graph Creator'!$L$4),1,0)</f>
        <v>0</v>
      </c>
      <c r="OK122" s="2">
        <f>IF(AND(NM122&gt;'Graph Creator'!$K$4,'Detalle de Cuentas'!NM122&lt;='Graph Creator'!$L$4),1,0)</f>
        <v>0</v>
      </c>
      <c r="OL122" s="2">
        <f>IF(AND(NN122&gt;'Graph Creator'!$K$4,'Detalle de Cuentas'!NN122&lt;='Graph Creator'!$L$4),1,0)</f>
        <v>0</v>
      </c>
      <c r="OM122" s="2">
        <f>IF(AND(NO122&gt;'Graph Creator'!$K$4,'Detalle de Cuentas'!NO122&lt;='Graph Creator'!$L$4),1,0)</f>
        <v>0</v>
      </c>
      <c r="ON122" s="2">
        <f>IF(AND(NP122&gt;'Graph Creator'!$K$4,'Detalle de Cuentas'!NP122&lt;='Graph Creator'!$L$4),1,0)</f>
        <v>0</v>
      </c>
      <c r="OO122" s="2">
        <f>IF(AND(NQ122&gt;'Graph Creator'!$K$4,'Detalle de Cuentas'!NQ122&lt;='Graph Creator'!$L$4),1,0)</f>
        <v>0</v>
      </c>
      <c r="OP122" s="2">
        <f>IF(AND(NR122&gt;'Graph Creator'!$K$4,'Detalle de Cuentas'!NR122&lt;='Graph Creator'!$L$4),1,0)</f>
        <v>0</v>
      </c>
      <c r="OQ122" s="2">
        <f>IF(AND(NS122&gt;'Graph Creator'!$K$4,'Detalle de Cuentas'!NS122&lt;='Graph Creator'!$L$4),1,0)</f>
        <v>0</v>
      </c>
      <c r="OR122" s="2">
        <f>IF(AND(NT122&gt;'Graph Creator'!$K$4,'Detalle de Cuentas'!NT122&lt;='Graph Creator'!$L$4),1,0)</f>
        <v>0</v>
      </c>
      <c r="OS122" s="2">
        <f>IF(AND(NU122&gt;'Graph Creator'!$K$4,'Detalle de Cuentas'!NU122&lt;='Graph Creator'!$L$4),1,0)</f>
        <v>0</v>
      </c>
      <c r="OT122" s="2">
        <f>IF(AND(NV122&gt;'Graph Creator'!$K$4,'Detalle de Cuentas'!NV122&lt;='Graph Creator'!$L$4),1,0)</f>
        <v>0</v>
      </c>
      <c r="OU122" s="2">
        <f>IF(AND(NW122&gt;'Graph Creator'!$K$4,'Detalle de Cuentas'!NW122&lt;='Graph Creator'!$L$4),1,0)</f>
        <v>0</v>
      </c>
      <c r="OV122" s="2">
        <f>IF(AND(NX122&gt;'Graph Creator'!$K$4,'Detalle de Cuentas'!NX122&lt;='Graph Creator'!$L$4),1,0)</f>
        <v>0</v>
      </c>
      <c r="OW122" s="2">
        <f>IF(AND(NY122&gt;'Graph Creator'!$K$4,'Detalle de Cuentas'!NY122&lt;='Graph Creator'!$L$4),1,0)</f>
        <v>0</v>
      </c>
      <c r="OX122" s="2">
        <f>IF(AND(NZ122&gt;'Graph Creator'!$K$4,'Detalle de Cuentas'!NZ122&lt;='Graph Creator'!$L$4),1,0)</f>
        <v>0</v>
      </c>
      <c r="OY122" s="2">
        <f>IF(AND(OA122&gt;'Graph Creator'!$K$4,'Detalle de Cuentas'!OA122&lt;='Graph Creator'!$L$4),1,0)</f>
        <v>0</v>
      </c>
      <c r="OZ122" s="2">
        <f>IF(AND(OB122&gt;'Graph Creator'!$K$4,'Detalle de Cuentas'!OB122&lt;='Graph Creator'!$L$4),1,0)</f>
        <v>0</v>
      </c>
      <c r="PA122" s="2">
        <f>IF(AND(OC122&gt;'Graph Creator'!$K$4,'Detalle de Cuentas'!OC122&lt;='Graph Creator'!$L$4),1,0)</f>
        <v>0</v>
      </c>
      <c r="PB122" s="2">
        <f>IF(AND(NF122&gt;'Graph Creator'!$L$4,'Detalle de Cuentas'!NF122&lt;='Graph Creator'!$M$4),1,0)</f>
        <v>0</v>
      </c>
      <c r="PC122" s="2">
        <f>IF(AND(NG122&gt;'Graph Creator'!$L$4,'Detalle de Cuentas'!NG122&lt;='Graph Creator'!$M$4),1,0)</f>
        <v>0</v>
      </c>
      <c r="PD122" s="2">
        <f>IF(AND(NH122&gt;'Graph Creator'!$L$4,'Detalle de Cuentas'!NH122&lt;='Graph Creator'!$M$4),1,0)</f>
        <v>0</v>
      </c>
      <c r="PE122" s="2">
        <f>IF(AND(NI122&gt;'Graph Creator'!$L$4,'Detalle de Cuentas'!NI122&lt;='Graph Creator'!$M$4),1,0)</f>
        <v>0</v>
      </c>
      <c r="PF122" s="2">
        <f>IF(AND(NJ122&gt;'Graph Creator'!$L$4,'Detalle de Cuentas'!NJ122&lt;='Graph Creator'!$M$4),1,0)</f>
        <v>0</v>
      </c>
      <c r="PG122" s="2">
        <f>IF(AND(NK122&gt;'Graph Creator'!$L$4,'Detalle de Cuentas'!NK122&lt;='Graph Creator'!$M$4),1,0)</f>
        <v>0</v>
      </c>
      <c r="PH122" s="2">
        <f>IF(AND(NL122&gt;'Graph Creator'!$L$4,'Detalle de Cuentas'!NL122&lt;='Graph Creator'!$M$4),1,0)</f>
        <v>0</v>
      </c>
      <c r="PI122" s="2">
        <f>IF(AND(NM122&gt;'Graph Creator'!$L$4,'Detalle de Cuentas'!NM122&lt;='Graph Creator'!$M$4),1,0)</f>
        <v>0</v>
      </c>
      <c r="PJ122" s="2">
        <f>IF(AND(NN122&gt;'Graph Creator'!$L$4,'Detalle de Cuentas'!NN122&lt;='Graph Creator'!$M$4),1,0)</f>
        <v>0</v>
      </c>
      <c r="PK122" s="2">
        <f>IF(AND(NO122&gt;'Graph Creator'!$L$4,'Detalle de Cuentas'!NO122&lt;='Graph Creator'!$M$4),1,0)</f>
        <v>0</v>
      </c>
      <c r="PL122" s="2">
        <f>IF(AND(NP122&gt;'Graph Creator'!$L$4,'Detalle de Cuentas'!NP122&lt;='Graph Creator'!$M$4),1,0)</f>
        <v>0</v>
      </c>
      <c r="PM122" s="2">
        <f>IF(AND(NQ122&gt;'Graph Creator'!$L$4,'Detalle de Cuentas'!NQ122&lt;='Graph Creator'!$M$4),1,0)</f>
        <v>0</v>
      </c>
      <c r="PN122" s="2">
        <f>IF(AND(NR122&gt;'Graph Creator'!$L$4,'Detalle de Cuentas'!NR122&lt;='Graph Creator'!$M$4),1,0)</f>
        <v>0</v>
      </c>
      <c r="PO122" s="2">
        <f>IF(AND(NS122&gt;'Graph Creator'!$L$4,'Detalle de Cuentas'!NS122&lt;='Graph Creator'!$M$4),1,0)</f>
        <v>0</v>
      </c>
      <c r="PP122" s="2">
        <f>IF(AND(NT122&gt;'Graph Creator'!$L$4,'Detalle de Cuentas'!NT122&lt;='Graph Creator'!$M$4),1,0)</f>
        <v>0</v>
      </c>
      <c r="PQ122" s="2">
        <f>IF(AND(NU122&gt;'Graph Creator'!$L$4,'Detalle de Cuentas'!NU122&lt;='Graph Creator'!$M$4),1,0)</f>
        <v>0</v>
      </c>
      <c r="PR122" s="2">
        <f>IF(AND(NV122&gt;'Graph Creator'!$L$4,'Detalle de Cuentas'!NV122&lt;='Graph Creator'!$M$4),1,0)</f>
        <v>0</v>
      </c>
      <c r="PS122" s="2">
        <f>IF(AND(NW122&gt;'Graph Creator'!$L$4,'Detalle de Cuentas'!NW122&lt;='Graph Creator'!$M$4),1,0)</f>
        <v>0</v>
      </c>
      <c r="PT122" s="2">
        <f>IF(AND(NX122&gt;'Graph Creator'!$L$4,'Detalle de Cuentas'!NX122&lt;='Graph Creator'!$M$4),1,0)</f>
        <v>0</v>
      </c>
      <c r="PU122" s="2">
        <f>IF(AND(NY122&gt;'Graph Creator'!$L$4,'Detalle de Cuentas'!NY122&lt;='Graph Creator'!$M$4),1,0)</f>
        <v>0</v>
      </c>
      <c r="PV122" s="2">
        <f>IF(AND(NZ122&gt;'Graph Creator'!$L$4,'Detalle de Cuentas'!NZ122&lt;='Graph Creator'!$M$4),1,0)</f>
        <v>0</v>
      </c>
      <c r="PW122" s="2">
        <f>IF(AND(OA122&gt;'Graph Creator'!$L$4,'Detalle de Cuentas'!OA122&lt;='Graph Creator'!$M$4),1,0)</f>
        <v>0</v>
      </c>
      <c r="PX122" s="2">
        <f>IF(AND(OB122&gt;'Graph Creator'!$L$4,'Detalle de Cuentas'!OB122&lt;='Graph Creator'!$M$4),1,0)</f>
        <v>0</v>
      </c>
      <c r="PY122" s="2">
        <f>IF(AND(OC122&gt;'Graph Creator'!$L$4,'Detalle de Cuentas'!OC122&lt;='Graph Creator'!$M$4),1,0)</f>
        <v>0</v>
      </c>
      <c r="PZ122" s="2">
        <f>IF(AND(NF122&gt;'Graph Creator'!$M$4,'Detalle de Cuentas'!NF122&lt;='Graph Creator'!$N$4),1,0)</f>
        <v>0</v>
      </c>
      <c r="QA122" s="2">
        <f>IF(AND(NG122&gt;'Graph Creator'!$M$4,'Detalle de Cuentas'!NG122&lt;='Graph Creator'!$N$4),1,0)</f>
        <v>0</v>
      </c>
      <c r="QB122" s="2">
        <f>IF(AND(NH122&gt;'Graph Creator'!$M$4,'Detalle de Cuentas'!NH122&lt;='Graph Creator'!$N$4),1,0)</f>
        <v>0</v>
      </c>
      <c r="QC122" s="2">
        <f>IF(AND(NI122&gt;'Graph Creator'!$M$4,'Detalle de Cuentas'!NI122&lt;='Graph Creator'!$N$4),1,0)</f>
        <v>0</v>
      </c>
      <c r="QD122" s="2">
        <f>IF(AND(NJ122&gt;'Graph Creator'!$M$4,'Detalle de Cuentas'!NJ122&lt;='Graph Creator'!$N$4),1,0)</f>
        <v>0</v>
      </c>
      <c r="QE122" s="2">
        <f>IF(AND(NK122&gt;'Graph Creator'!$M$4,'Detalle de Cuentas'!NK122&lt;='Graph Creator'!$N$4),1,0)</f>
        <v>0</v>
      </c>
      <c r="QF122" s="2">
        <f>IF(AND(NL122&gt;'Graph Creator'!$M$4,'Detalle de Cuentas'!NL122&lt;='Graph Creator'!$N$4),1,0)</f>
        <v>0</v>
      </c>
      <c r="QG122" s="2">
        <f>IF(AND(NM122&gt;'Graph Creator'!$M$4,'Detalle de Cuentas'!NM122&lt;='Graph Creator'!$N$4),1,0)</f>
        <v>0</v>
      </c>
      <c r="QH122" s="2">
        <f>IF(AND(NN122&gt;'Graph Creator'!$M$4,'Detalle de Cuentas'!NN122&lt;='Graph Creator'!$N$4),1,0)</f>
        <v>0</v>
      </c>
      <c r="QI122" s="2">
        <f>IF(AND(NO122&gt;'Graph Creator'!$M$4,'Detalle de Cuentas'!NO122&lt;='Graph Creator'!$N$4),1,0)</f>
        <v>0</v>
      </c>
      <c r="QJ122" s="2">
        <f>IF(AND(NP122&gt;'Graph Creator'!$M$4,'Detalle de Cuentas'!NP122&lt;='Graph Creator'!$N$4),1,0)</f>
        <v>0</v>
      </c>
      <c r="QK122" s="2">
        <f>IF(AND(NQ122&gt;'Graph Creator'!$M$4,'Detalle de Cuentas'!NQ122&lt;='Graph Creator'!$N$4),1,0)</f>
        <v>0</v>
      </c>
      <c r="QL122" s="2">
        <f>IF(AND(NR122&gt;'Graph Creator'!$M$4,'Detalle de Cuentas'!NR122&lt;='Graph Creator'!$N$4),1,0)</f>
        <v>0</v>
      </c>
      <c r="QM122" s="2">
        <f>IF(AND(NS122&gt;'Graph Creator'!$M$4,'Detalle de Cuentas'!NS122&lt;='Graph Creator'!$N$4),1,0)</f>
        <v>0</v>
      </c>
      <c r="QN122" s="2">
        <f>IF(AND(NT122&gt;'Graph Creator'!$M$4,'Detalle de Cuentas'!NT122&lt;='Graph Creator'!$N$4),1,0)</f>
        <v>0</v>
      </c>
      <c r="QO122" s="2">
        <f>IF(AND(NU122&gt;'Graph Creator'!$M$4,'Detalle de Cuentas'!NU122&lt;='Graph Creator'!$N$4),1,0)</f>
        <v>0</v>
      </c>
      <c r="QP122" s="2">
        <f>IF(AND(NV122&gt;'Graph Creator'!$M$4,'Detalle de Cuentas'!NV122&lt;='Graph Creator'!$N$4),1,0)</f>
        <v>0</v>
      </c>
      <c r="QQ122" s="2">
        <f>IF(AND(NW122&gt;'Graph Creator'!$M$4,'Detalle de Cuentas'!NW122&lt;='Graph Creator'!$N$4),1,0)</f>
        <v>0</v>
      </c>
      <c r="QR122" s="2">
        <f>IF(AND(NX122&gt;'Graph Creator'!$M$4,'Detalle de Cuentas'!NX122&lt;='Graph Creator'!$N$4),1,0)</f>
        <v>0</v>
      </c>
      <c r="QS122" s="2">
        <f>IF(AND(NY122&gt;'Graph Creator'!$M$4,'Detalle de Cuentas'!NY122&lt;='Graph Creator'!$N$4),1,0)</f>
        <v>0</v>
      </c>
      <c r="QT122" s="2">
        <f>IF(AND(NZ122&gt;'Graph Creator'!$M$4,'Detalle de Cuentas'!NZ122&lt;='Graph Creator'!$N$4),1,0)</f>
        <v>0</v>
      </c>
      <c r="QU122" s="2">
        <f>IF(AND(OA122&gt;'Graph Creator'!$M$4,'Detalle de Cuentas'!OA122&lt;='Graph Creator'!$N$4),1,0)</f>
        <v>0</v>
      </c>
      <c r="QV122" s="2">
        <f>IF(AND(OB122&gt;'Graph Creator'!$M$4,'Detalle de Cuentas'!OB122&lt;='Graph Creator'!$N$4),1,0)</f>
        <v>0</v>
      </c>
      <c r="QW122" s="2">
        <f>IF(AND(OC122&gt;'Graph Creator'!$M$4,'Detalle de Cuentas'!OC122&lt;='Graph Creator'!$N$4),1,0)</f>
        <v>0</v>
      </c>
      <c r="QX122" s="2">
        <f>IF(AND(NF122&gt;'Graph Creator'!$N$4,'Detalle de Cuentas'!NF122&lt;='Graph Creator'!$O$4),1,0)</f>
        <v>0</v>
      </c>
      <c r="QY122" s="2">
        <f>IF(AND(NG122&gt;'Graph Creator'!$N$4,'Detalle de Cuentas'!NG122&lt;='Graph Creator'!$O$4),1,0)</f>
        <v>0</v>
      </c>
      <c r="QZ122" s="2">
        <f>IF(AND(NH122&gt;'Graph Creator'!$N$4,'Detalle de Cuentas'!NH122&lt;='Graph Creator'!$O$4),1,0)</f>
        <v>0</v>
      </c>
      <c r="RA122" s="2">
        <f>IF(AND(NI122&gt;'Graph Creator'!$N$4,'Detalle de Cuentas'!NI122&lt;='Graph Creator'!$O$4),1,0)</f>
        <v>0</v>
      </c>
      <c r="RB122" s="2">
        <f>IF(AND(NJ122&gt;'Graph Creator'!$N$4,'Detalle de Cuentas'!NJ122&lt;='Graph Creator'!$O$4),1,0)</f>
        <v>0</v>
      </c>
      <c r="RC122" s="2">
        <f>IF(AND(NK122&gt;'Graph Creator'!$N$4,'Detalle de Cuentas'!NK122&lt;='Graph Creator'!$O$4),1,0)</f>
        <v>0</v>
      </c>
      <c r="RD122" s="2">
        <f>IF(AND(NL122&gt;'Graph Creator'!$N$4,'Detalle de Cuentas'!NL122&lt;='Graph Creator'!$O$4),1,0)</f>
        <v>0</v>
      </c>
      <c r="RE122" s="2">
        <f>IF(AND(NM122&gt;'Graph Creator'!$N$4,'Detalle de Cuentas'!NM122&lt;='Graph Creator'!$O$4),1,0)</f>
        <v>0</v>
      </c>
      <c r="RF122" s="2">
        <f>IF(AND(NN122&gt;'Graph Creator'!$N$4,'Detalle de Cuentas'!NN122&lt;='Graph Creator'!$O$4),1,0)</f>
        <v>0</v>
      </c>
      <c r="RG122" s="2">
        <f>IF(AND(NO122&gt;'Graph Creator'!$N$4,'Detalle de Cuentas'!NO122&lt;='Graph Creator'!$O$4),1,0)</f>
        <v>0</v>
      </c>
      <c r="RH122" s="2">
        <f>IF(AND(NP122&gt;'Graph Creator'!$N$4,'Detalle de Cuentas'!NP122&lt;='Graph Creator'!$O$4),1,0)</f>
        <v>0</v>
      </c>
      <c r="RI122" s="2">
        <f>IF(AND(NQ122&gt;'Graph Creator'!$N$4,'Detalle de Cuentas'!NQ122&lt;='Graph Creator'!$O$4),1,0)</f>
        <v>0</v>
      </c>
      <c r="RJ122" s="2">
        <f>IF(AND(NR122&gt;'Graph Creator'!$N$4,'Detalle de Cuentas'!NR122&lt;='Graph Creator'!$O$4),1,0)</f>
        <v>0</v>
      </c>
      <c r="RK122" s="2">
        <f>IF(AND(NS122&gt;'Graph Creator'!$N$4,'Detalle de Cuentas'!NS122&lt;='Graph Creator'!$O$4),1,0)</f>
        <v>0</v>
      </c>
      <c r="RL122" s="2">
        <f>IF(AND(NT122&gt;'Graph Creator'!$N$4,'Detalle de Cuentas'!NT122&lt;='Graph Creator'!$O$4),1,0)</f>
        <v>0</v>
      </c>
      <c r="RM122" s="2">
        <f>IF(AND(NU122&gt;'Graph Creator'!$N$4,'Detalle de Cuentas'!NU122&lt;='Graph Creator'!$O$4),1,0)</f>
        <v>0</v>
      </c>
      <c r="RN122" s="2">
        <f>IF(AND(NV122&gt;'Graph Creator'!$N$4,'Detalle de Cuentas'!NV122&lt;='Graph Creator'!$O$4),1,0)</f>
        <v>0</v>
      </c>
      <c r="RO122" s="2">
        <f>IF(AND(NW122&gt;'Graph Creator'!$N$4,'Detalle de Cuentas'!NW122&lt;='Graph Creator'!$O$4),1,0)</f>
        <v>0</v>
      </c>
      <c r="RP122" s="2">
        <f>IF(AND(NX122&gt;'Graph Creator'!$N$4,'Detalle de Cuentas'!NX122&lt;='Graph Creator'!$O$4),1,0)</f>
        <v>0</v>
      </c>
      <c r="RQ122" s="2">
        <f>IF(AND(NY122&gt;'Graph Creator'!$N$4,'Detalle de Cuentas'!NY122&lt;='Graph Creator'!$O$4),1,0)</f>
        <v>0</v>
      </c>
      <c r="RR122" s="2">
        <f>IF(AND(NZ122&gt;'Graph Creator'!$N$4,'Detalle de Cuentas'!NZ122&lt;='Graph Creator'!$O$4),1,0)</f>
        <v>0</v>
      </c>
      <c r="RS122" s="2">
        <f>IF(AND(OA122&gt;'Graph Creator'!$N$4,'Detalle de Cuentas'!OA122&lt;='Graph Creator'!$O$4),1,0)</f>
        <v>0</v>
      </c>
      <c r="RT122" s="2">
        <f>IF(AND(OB122&gt;'Graph Creator'!$N$4,'Detalle de Cuentas'!OB122&lt;='Graph Creator'!$O$4),1,0)</f>
        <v>0</v>
      </c>
      <c r="RU122" s="2">
        <f>IF(AND(OC122&gt;'Graph Creator'!$N$4,'Detalle de Cuentas'!OC122&lt;='Graph Creator'!$O$4),1,0)</f>
        <v>0</v>
      </c>
      <c r="RV122" s="2" t="e">
        <f t="shared" si="1224"/>
        <v>#VALUE!</v>
      </c>
      <c r="RW122" s="2" t="e">
        <f t="shared" si="1225"/>
        <v>#VALUE!</v>
      </c>
      <c r="RX122" s="2" t="e">
        <f t="shared" si="1226"/>
        <v>#VALUE!</v>
      </c>
      <c r="RY122" s="2" t="e">
        <f t="shared" si="1227"/>
        <v>#VALUE!</v>
      </c>
      <c r="RZ122" s="2" t="e">
        <f t="shared" si="1228"/>
        <v>#VALUE!</v>
      </c>
      <c r="SA122" s="2" t="e">
        <f t="shared" si="1229"/>
        <v>#VALUE!</v>
      </c>
      <c r="SB122" s="2" t="e">
        <f t="shared" si="1230"/>
        <v>#VALUE!</v>
      </c>
      <c r="SC122" s="2" t="e">
        <f t="shared" si="1231"/>
        <v>#VALUE!</v>
      </c>
      <c r="SD122" s="2" t="e">
        <f t="shared" si="1232"/>
        <v>#VALUE!</v>
      </c>
      <c r="SE122" s="2" t="e">
        <f t="shared" si="1233"/>
        <v>#VALUE!</v>
      </c>
      <c r="SF122" s="2" t="e">
        <f t="shared" si="1234"/>
        <v>#VALUE!</v>
      </c>
      <c r="SG122" s="2" t="e">
        <f t="shared" si="1235"/>
        <v>#VALUE!</v>
      </c>
      <c r="SH122" s="2" t="e">
        <f t="shared" si="1236"/>
        <v>#VALUE!</v>
      </c>
      <c r="SI122" s="2" t="e">
        <f t="shared" si="1237"/>
        <v>#VALUE!</v>
      </c>
      <c r="SJ122" s="2" t="e">
        <f t="shared" si="1238"/>
        <v>#VALUE!</v>
      </c>
      <c r="SK122" s="2" t="e">
        <f t="shared" si="1239"/>
        <v>#VALUE!</v>
      </c>
      <c r="SL122" s="2" t="e">
        <f t="shared" si="1240"/>
        <v>#VALUE!</v>
      </c>
      <c r="SM122" s="2" t="e">
        <f t="shared" si="1241"/>
        <v>#VALUE!</v>
      </c>
      <c r="SN122" s="2" t="e">
        <f t="shared" si="1242"/>
        <v>#VALUE!</v>
      </c>
      <c r="SO122" s="2" t="e">
        <f t="shared" si="1243"/>
        <v>#VALUE!</v>
      </c>
      <c r="SP122" s="2" t="e">
        <f t="shared" si="1244"/>
        <v>#VALUE!</v>
      </c>
      <c r="SQ122" s="2" t="e">
        <f t="shared" si="1245"/>
        <v>#VALUE!</v>
      </c>
      <c r="SR122" s="2" t="e">
        <f t="shared" si="1246"/>
        <v>#VALUE!</v>
      </c>
      <c r="SS122" s="2" t="e">
        <f t="shared" si="1247"/>
        <v>#VALUE!</v>
      </c>
      <c r="ST122" s="2" t="e">
        <f t="shared" si="1248"/>
        <v>#VALUE!</v>
      </c>
      <c r="SU122" s="2" t="e">
        <f t="shared" si="1249"/>
        <v>#VALUE!</v>
      </c>
      <c r="SV122" s="2" t="e">
        <f t="shared" si="1250"/>
        <v>#VALUE!</v>
      </c>
      <c r="SW122" s="2" t="e">
        <f t="shared" si="1251"/>
        <v>#VALUE!</v>
      </c>
      <c r="SX122" s="2" t="e">
        <f t="shared" si="1252"/>
        <v>#VALUE!</v>
      </c>
      <c r="SY122" s="2" t="e">
        <f t="shared" si="1253"/>
        <v>#VALUE!</v>
      </c>
      <c r="SZ122" s="2" t="e">
        <f t="shared" si="1254"/>
        <v>#VALUE!</v>
      </c>
      <c r="TA122" s="2" t="e">
        <f t="shared" si="1255"/>
        <v>#VALUE!</v>
      </c>
      <c r="TB122" s="2" t="e">
        <f t="shared" si="1256"/>
        <v>#VALUE!</v>
      </c>
      <c r="TC122" s="2" t="e">
        <f t="shared" si="1257"/>
        <v>#VALUE!</v>
      </c>
      <c r="TD122" s="2" t="e">
        <f t="shared" si="1258"/>
        <v>#VALUE!</v>
      </c>
      <c r="TE122" s="2" t="e">
        <f t="shared" si="1259"/>
        <v>#VALUE!</v>
      </c>
      <c r="TF122" s="2" t="str">
        <f>IF(DZ122=1,IF(SUM(DZ$17:DZ122)&lt;2,""&amp;B122,", "&amp;B122),"")</f>
        <v/>
      </c>
      <c r="TG122" s="2" t="str">
        <f t="shared" si="1272"/>
        <v/>
      </c>
      <c r="TH122" s="2">
        <f t="shared" si="1260"/>
        <v>0</v>
      </c>
      <c r="TI122" s="14" t="str">
        <f t="shared" si="1261"/>
        <v/>
      </c>
      <c r="TJ122" s="14" t="e">
        <f t="shared" si="1081"/>
        <v>#VALUE!</v>
      </c>
      <c r="TK122" s="14" t="e">
        <f t="shared" si="1082"/>
        <v>#VALUE!</v>
      </c>
      <c r="TL122" s="14" t="e">
        <f t="shared" si="1083"/>
        <v>#VALUE!</v>
      </c>
      <c r="TM122" s="14" t="e">
        <f t="shared" si="1084"/>
        <v>#VALUE!</v>
      </c>
      <c r="TN122" s="14" t="e">
        <f t="shared" si="1085"/>
        <v>#VALUE!</v>
      </c>
      <c r="TO122" s="14" t="e">
        <f t="shared" si="1086"/>
        <v>#VALUE!</v>
      </c>
      <c r="TP122" s="14" t="e">
        <f t="shared" si="1087"/>
        <v>#VALUE!</v>
      </c>
      <c r="TQ122" s="14" t="e">
        <f t="shared" si="1088"/>
        <v>#VALUE!</v>
      </c>
      <c r="TR122" s="14" t="e">
        <f t="shared" si="1089"/>
        <v>#VALUE!</v>
      </c>
      <c r="TS122" s="14" t="e">
        <f t="shared" si="1090"/>
        <v>#VALUE!</v>
      </c>
      <c r="TT122" s="14" t="e">
        <f t="shared" si="1091"/>
        <v>#VALUE!</v>
      </c>
      <c r="TU122" s="14" t="e">
        <f t="shared" si="1092"/>
        <v>#VALUE!</v>
      </c>
      <c r="TV122" s="14" t="e">
        <f t="shared" si="1093"/>
        <v>#VALUE!</v>
      </c>
      <c r="TW122" s="14" t="e">
        <f t="shared" si="1094"/>
        <v>#VALUE!</v>
      </c>
      <c r="TX122" s="14" t="e">
        <f t="shared" si="1095"/>
        <v>#VALUE!</v>
      </c>
      <c r="TY122" s="14" t="e">
        <f t="shared" si="1096"/>
        <v>#VALUE!</v>
      </c>
      <c r="TZ122" s="14" t="e">
        <f t="shared" si="1097"/>
        <v>#VALUE!</v>
      </c>
      <c r="UA122" s="14" t="e">
        <f t="shared" si="1098"/>
        <v>#VALUE!</v>
      </c>
      <c r="UB122" s="14" t="e">
        <f t="shared" si="1099"/>
        <v>#VALUE!</v>
      </c>
      <c r="UC122" s="14" t="e">
        <f t="shared" si="1100"/>
        <v>#VALUE!</v>
      </c>
      <c r="UD122" s="14" t="e">
        <f t="shared" si="1101"/>
        <v>#VALUE!</v>
      </c>
      <c r="UE122" s="14" t="e">
        <f t="shared" si="1102"/>
        <v>#VALUE!</v>
      </c>
      <c r="UF122" s="14" t="e">
        <f t="shared" si="1103"/>
        <v>#VALUE!</v>
      </c>
      <c r="UH122" s="2">
        <f>IF($C$4-$R122&gt;'Graph Creator'!$E$2*'Graph Creator'!$D$13*12,0,1)</f>
        <v>1</v>
      </c>
      <c r="UJ122" s="2" t="e">
        <f t="shared" si="1262"/>
        <v>#VALUE!</v>
      </c>
      <c r="UK122" s="2" t="e">
        <f t="shared" si="1104"/>
        <v>#VALUE!</v>
      </c>
      <c r="UL122" s="2" t="e">
        <f t="shared" si="1105"/>
        <v>#VALUE!</v>
      </c>
      <c r="UM122" s="2" t="e">
        <f t="shared" si="1106"/>
        <v>#VALUE!</v>
      </c>
      <c r="UN122" s="2" t="e">
        <f t="shared" si="1107"/>
        <v>#VALUE!</v>
      </c>
      <c r="UO122" s="2" t="e">
        <f t="shared" si="1108"/>
        <v>#VALUE!</v>
      </c>
      <c r="UP122" s="2" t="e">
        <f t="shared" si="1109"/>
        <v>#VALUE!</v>
      </c>
      <c r="UQ122" s="2" t="e">
        <f t="shared" si="1110"/>
        <v>#VALUE!</v>
      </c>
      <c r="UR122" s="2" t="e">
        <f t="shared" si="1111"/>
        <v>#VALUE!</v>
      </c>
      <c r="US122" s="2" t="e">
        <f t="shared" si="1112"/>
        <v>#VALUE!</v>
      </c>
      <c r="UT122" s="2" t="e">
        <f t="shared" si="1113"/>
        <v>#VALUE!</v>
      </c>
      <c r="UU122" s="2" t="e">
        <f t="shared" si="1114"/>
        <v>#VALUE!</v>
      </c>
      <c r="UV122" s="2" t="e">
        <f t="shared" si="1115"/>
        <v>#VALUE!</v>
      </c>
      <c r="UW122" s="2" t="e">
        <f t="shared" si="1116"/>
        <v>#VALUE!</v>
      </c>
      <c r="UX122" s="2" t="e">
        <f t="shared" si="1117"/>
        <v>#VALUE!</v>
      </c>
      <c r="UY122" s="2" t="e">
        <f t="shared" si="1118"/>
        <v>#VALUE!</v>
      </c>
      <c r="UZ122" s="2" t="e">
        <f t="shared" si="1119"/>
        <v>#VALUE!</v>
      </c>
      <c r="VA122" s="2" t="e">
        <f t="shared" si="1120"/>
        <v>#VALUE!</v>
      </c>
      <c r="VB122" s="2" t="e">
        <f t="shared" si="1121"/>
        <v>#VALUE!</v>
      </c>
      <c r="VC122" s="2" t="e">
        <f t="shared" si="1122"/>
        <v>#VALUE!</v>
      </c>
      <c r="VD122" s="2" t="e">
        <f t="shared" si="1123"/>
        <v>#VALUE!</v>
      </c>
      <c r="VE122" s="2" t="e">
        <f t="shared" si="1124"/>
        <v>#VALUE!</v>
      </c>
      <c r="VF122" s="2" t="e">
        <f t="shared" si="1125"/>
        <v>#VALUE!</v>
      </c>
      <c r="VG122" s="2" t="e">
        <f t="shared" si="1126"/>
        <v>#VALUE!</v>
      </c>
      <c r="VH122" s="2" t="e">
        <f t="shared" si="1127"/>
        <v>#VALUE!</v>
      </c>
      <c r="VI122" s="2" t="e">
        <f t="shared" si="1128"/>
        <v>#VALUE!</v>
      </c>
      <c r="VJ122" s="2" t="e">
        <f t="shared" si="1129"/>
        <v>#VALUE!</v>
      </c>
      <c r="VK122" s="2" t="e">
        <f t="shared" si="1130"/>
        <v>#VALUE!</v>
      </c>
      <c r="VL122" s="2" t="e">
        <f t="shared" si="1131"/>
        <v>#VALUE!</v>
      </c>
      <c r="VM122" s="2" t="e">
        <f t="shared" si="1132"/>
        <v>#VALUE!</v>
      </c>
      <c r="VN122" s="2" t="e">
        <f t="shared" si="1133"/>
        <v>#VALUE!</v>
      </c>
      <c r="VO122" s="2" t="e">
        <f t="shared" si="1134"/>
        <v>#VALUE!</v>
      </c>
      <c r="VP122" s="2" t="e">
        <f t="shared" si="1135"/>
        <v>#VALUE!</v>
      </c>
      <c r="VQ122" s="2" t="e">
        <f t="shared" si="1136"/>
        <v>#VALUE!</v>
      </c>
      <c r="VR122" s="2" t="e">
        <f t="shared" si="1137"/>
        <v>#VALUE!</v>
      </c>
      <c r="VS122" s="2" t="e">
        <f t="shared" si="1138"/>
        <v>#VALUE!</v>
      </c>
      <c r="VT122" s="98">
        <f t="shared" si="1263"/>
        <v>0</v>
      </c>
      <c r="VU122" s="98">
        <f t="shared" si="1139"/>
        <v>0</v>
      </c>
      <c r="VV122" s="98">
        <f t="shared" si="1140"/>
        <v>0</v>
      </c>
      <c r="VW122" s="98">
        <f t="shared" si="1141"/>
        <v>0</v>
      </c>
      <c r="VX122" s="98">
        <f t="shared" si="1142"/>
        <v>0</v>
      </c>
      <c r="VY122" s="98">
        <f t="shared" si="1143"/>
        <v>0</v>
      </c>
      <c r="VZ122" s="98">
        <f t="shared" si="1144"/>
        <v>0</v>
      </c>
      <c r="WA122" s="98">
        <f t="shared" si="1145"/>
        <v>0</v>
      </c>
      <c r="WB122" s="98">
        <f t="shared" si="1146"/>
        <v>0</v>
      </c>
      <c r="WC122" s="98">
        <f t="shared" si="1147"/>
        <v>0</v>
      </c>
      <c r="WD122" s="98">
        <f t="shared" si="1148"/>
        <v>0</v>
      </c>
      <c r="WE122" s="98">
        <f t="shared" si="1149"/>
        <v>0</v>
      </c>
      <c r="WF122" s="98">
        <f t="shared" si="1150"/>
        <v>0</v>
      </c>
      <c r="WG122" s="98">
        <f t="shared" si="1151"/>
        <v>0</v>
      </c>
      <c r="WH122" s="98">
        <f t="shared" si="1152"/>
        <v>0</v>
      </c>
      <c r="WI122" s="98">
        <f t="shared" si="1153"/>
        <v>0</v>
      </c>
      <c r="WJ122" s="98">
        <f t="shared" si="1154"/>
        <v>0</v>
      </c>
      <c r="WK122" s="98">
        <f t="shared" si="1155"/>
        <v>0</v>
      </c>
      <c r="WL122" s="98">
        <f t="shared" si="1156"/>
        <v>0</v>
      </c>
      <c r="WM122" s="98">
        <f t="shared" si="1157"/>
        <v>0</v>
      </c>
      <c r="WN122" s="98">
        <f t="shared" si="1158"/>
        <v>0</v>
      </c>
      <c r="WO122" s="98">
        <f t="shared" si="1159"/>
        <v>0</v>
      </c>
      <c r="WP122" s="98">
        <f t="shared" si="1160"/>
        <v>0</v>
      </c>
      <c r="WQ122" s="98">
        <f t="shared" si="1161"/>
        <v>0</v>
      </c>
      <c r="WR122" s="98">
        <f>IFERROR(INDEX('Score Calculation'!$D$38:$D$41,MATCH('Detalle de Cuentas'!VT122,'Score Calculation'!$C$38:$C$41,1)),0)</f>
        <v>4</v>
      </c>
      <c r="WS122" s="98">
        <f>IFERROR(INDEX('Score Calculation'!$D$38:$D$41,MATCH('Detalle de Cuentas'!VU122,'Score Calculation'!$C$38:$C$41,1)),0)</f>
        <v>4</v>
      </c>
      <c r="WT122" s="98">
        <f>IFERROR(INDEX('Score Calculation'!$D$38:$D$41,MATCH('Detalle de Cuentas'!VV122,'Score Calculation'!$C$38:$C$41,1)),0)</f>
        <v>4</v>
      </c>
      <c r="WU122" s="98">
        <f>IFERROR(INDEX('Score Calculation'!$D$38:$D$41,MATCH('Detalle de Cuentas'!VW122,'Score Calculation'!$C$38:$C$41,1)),0)</f>
        <v>4</v>
      </c>
      <c r="WV122" s="98">
        <f>IFERROR(INDEX('Score Calculation'!$D$38:$D$41,MATCH('Detalle de Cuentas'!VX122,'Score Calculation'!$C$38:$C$41,1)),0)</f>
        <v>4</v>
      </c>
      <c r="WW122" s="98">
        <f>IFERROR(INDEX('Score Calculation'!$D$38:$D$41,MATCH('Detalle de Cuentas'!VY122,'Score Calculation'!$C$38:$C$41,1)),0)</f>
        <v>4</v>
      </c>
      <c r="WX122" s="98">
        <f>IFERROR(INDEX('Score Calculation'!$D$38:$D$41,MATCH('Detalle de Cuentas'!VZ122,'Score Calculation'!$C$38:$C$41,1)),0)</f>
        <v>4</v>
      </c>
      <c r="WY122" s="98">
        <f>IFERROR(INDEX('Score Calculation'!$D$38:$D$41,MATCH('Detalle de Cuentas'!WA122,'Score Calculation'!$C$38:$C$41,1)),0)</f>
        <v>4</v>
      </c>
      <c r="WZ122" s="98">
        <f>IFERROR(INDEX('Score Calculation'!$D$38:$D$41,MATCH('Detalle de Cuentas'!WB122,'Score Calculation'!$C$38:$C$41,1)),0)</f>
        <v>4</v>
      </c>
      <c r="XA122" s="98">
        <f>IFERROR(INDEX('Score Calculation'!$D$38:$D$41,MATCH('Detalle de Cuentas'!WC122,'Score Calculation'!$C$38:$C$41,1)),0)</f>
        <v>4</v>
      </c>
      <c r="XB122" s="98">
        <f>IFERROR(INDEX('Score Calculation'!$D$38:$D$41,MATCH('Detalle de Cuentas'!WD122,'Score Calculation'!$C$38:$C$41,1)),0)</f>
        <v>4</v>
      </c>
      <c r="XC122" s="98">
        <f>IFERROR(INDEX('Score Calculation'!$D$38:$D$41,MATCH('Detalle de Cuentas'!WE122,'Score Calculation'!$C$38:$C$41,1)),0)</f>
        <v>4</v>
      </c>
      <c r="XD122" s="98">
        <f>IFERROR(INDEX('Score Calculation'!$D$38:$D$41,MATCH('Detalle de Cuentas'!WF122,'Score Calculation'!$C$38:$C$41,1)),0)</f>
        <v>4</v>
      </c>
      <c r="XE122" s="98">
        <f>IFERROR(INDEX('Score Calculation'!$D$38:$D$41,MATCH('Detalle de Cuentas'!WG122,'Score Calculation'!$C$38:$C$41,1)),0)</f>
        <v>4</v>
      </c>
      <c r="XF122" s="98">
        <f>IFERROR(INDEX('Score Calculation'!$D$38:$D$41,MATCH('Detalle de Cuentas'!WH122,'Score Calculation'!$C$38:$C$41,1)),0)</f>
        <v>4</v>
      </c>
      <c r="XG122" s="98">
        <f>IFERROR(INDEX('Score Calculation'!$D$38:$D$41,MATCH('Detalle de Cuentas'!WI122,'Score Calculation'!$C$38:$C$41,1)),0)</f>
        <v>4</v>
      </c>
      <c r="XH122" s="98">
        <f>IFERROR(INDEX('Score Calculation'!$D$38:$D$41,MATCH('Detalle de Cuentas'!WJ122,'Score Calculation'!$C$38:$C$41,1)),0)</f>
        <v>4</v>
      </c>
      <c r="XI122" s="98">
        <f>IFERROR(INDEX('Score Calculation'!$D$38:$D$41,MATCH('Detalle de Cuentas'!WK122,'Score Calculation'!$C$38:$C$41,1)),0)</f>
        <v>4</v>
      </c>
      <c r="XJ122" s="98">
        <f>IFERROR(INDEX('Score Calculation'!$D$38:$D$41,MATCH('Detalle de Cuentas'!WL122,'Score Calculation'!$C$38:$C$41,1)),0)</f>
        <v>4</v>
      </c>
      <c r="XK122" s="98">
        <f>IFERROR(INDEX('Score Calculation'!$D$38:$D$41,MATCH('Detalle de Cuentas'!WM122,'Score Calculation'!$C$38:$C$41,1)),0)</f>
        <v>4</v>
      </c>
      <c r="XL122" s="98">
        <f>IFERROR(INDEX('Score Calculation'!$D$38:$D$41,MATCH('Detalle de Cuentas'!WN122,'Score Calculation'!$C$38:$C$41,1)),0)</f>
        <v>4</v>
      </c>
      <c r="XM122" s="98">
        <f>IFERROR(INDEX('Score Calculation'!$D$38:$D$41,MATCH('Detalle de Cuentas'!WO122,'Score Calculation'!$C$38:$C$41,1)),0)</f>
        <v>4</v>
      </c>
      <c r="XN122" s="98">
        <f>IFERROR(INDEX('Score Calculation'!$D$38:$D$41,MATCH('Detalle de Cuentas'!WP122,'Score Calculation'!$C$38:$C$41,1)),0)</f>
        <v>4</v>
      </c>
      <c r="XO122" s="98">
        <f>IFERROR(INDEX('Score Calculation'!$D$38:$D$41,MATCH('Detalle de Cuentas'!WQ122,'Score Calculation'!$C$38:$C$41,1)),0)</f>
        <v>4</v>
      </c>
      <c r="XP122" s="98">
        <f>IFERROR(INDEX('Score Calculation'!$D$24:$D$31,MATCH('Detalle de Cuentas'!NF122,'Score Calculation'!$C$24:$C$31,1)),0)</f>
        <v>1</v>
      </c>
      <c r="XQ122" s="98">
        <f>IFERROR(INDEX('Score Calculation'!$D$24:$D$31,MATCH('Detalle de Cuentas'!NG122,'Score Calculation'!$C$24:$C$31,1)),0)</f>
        <v>1</v>
      </c>
      <c r="XR122" s="98">
        <f>IFERROR(INDEX('Score Calculation'!$D$24:$D$31,MATCH('Detalle de Cuentas'!NH122,'Score Calculation'!$C$24:$C$31,1)),0)</f>
        <v>1</v>
      </c>
      <c r="XS122" s="98">
        <f>IFERROR(INDEX('Score Calculation'!$D$24:$D$31,MATCH('Detalle de Cuentas'!NI122,'Score Calculation'!$C$24:$C$31,1)),0)</f>
        <v>1</v>
      </c>
      <c r="XT122" s="98">
        <f>IFERROR(INDEX('Score Calculation'!$D$24:$D$31,MATCH('Detalle de Cuentas'!NJ122,'Score Calculation'!$C$24:$C$31,1)),0)</f>
        <v>1</v>
      </c>
      <c r="XU122" s="98">
        <f>IFERROR(INDEX('Score Calculation'!$D$24:$D$31,MATCH('Detalle de Cuentas'!NK122,'Score Calculation'!$C$24:$C$31,1)),0)</f>
        <v>1</v>
      </c>
      <c r="XV122" s="98">
        <f>IFERROR(INDEX('Score Calculation'!$D$24:$D$31,MATCH('Detalle de Cuentas'!NL122,'Score Calculation'!$C$24:$C$31,1)),0)</f>
        <v>1</v>
      </c>
      <c r="XW122" s="98">
        <f>IFERROR(INDEX('Score Calculation'!$D$24:$D$31,MATCH('Detalle de Cuentas'!NM122,'Score Calculation'!$C$24:$C$31,1)),0)</f>
        <v>1</v>
      </c>
      <c r="XX122" s="98">
        <f>IFERROR(INDEX('Score Calculation'!$D$24:$D$31,MATCH('Detalle de Cuentas'!NN122,'Score Calculation'!$C$24:$C$31,1)),0)</f>
        <v>1</v>
      </c>
      <c r="XY122" s="98">
        <f>IFERROR(INDEX('Score Calculation'!$D$24:$D$31,MATCH('Detalle de Cuentas'!NO122,'Score Calculation'!$C$24:$C$31,1)),0)</f>
        <v>1</v>
      </c>
      <c r="XZ122" s="98">
        <f>IFERROR(INDEX('Score Calculation'!$D$24:$D$31,MATCH('Detalle de Cuentas'!NP122,'Score Calculation'!$C$24:$C$31,1)),0)</f>
        <v>1</v>
      </c>
      <c r="YA122" s="98">
        <f>IFERROR(INDEX('Score Calculation'!$D$24:$D$31,MATCH('Detalle de Cuentas'!NQ122,'Score Calculation'!$C$24:$C$31,1)),0)</f>
        <v>1</v>
      </c>
      <c r="YB122" s="98">
        <f>IFERROR(INDEX('Score Calculation'!$D$24:$D$31,MATCH('Detalle de Cuentas'!NR122,'Score Calculation'!$C$24:$C$31,1)),0)</f>
        <v>1</v>
      </c>
      <c r="YC122" s="98">
        <f>IFERROR(INDEX('Score Calculation'!$D$24:$D$31,MATCH('Detalle de Cuentas'!NS122,'Score Calculation'!$C$24:$C$31,1)),0)</f>
        <v>1</v>
      </c>
      <c r="YD122" s="98">
        <f>IFERROR(INDEX('Score Calculation'!$D$24:$D$31,MATCH('Detalle de Cuentas'!NT122,'Score Calculation'!$C$24:$C$31,1)),0)</f>
        <v>1</v>
      </c>
      <c r="YE122" s="98">
        <f>IFERROR(INDEX('Score Calculation'!$D$24:$D$31,MATCH('Detalle de Cuentas'!NU122,'Score Calculation'!$C$24:$C$31,1)),0)</f>
        <v>1</v>
      </c>
      <c r="YF122" s="98">
        <f>IFERROR(INDEX('Score Calculation'!$D$24:$D$31,MATCH('Detalle de Cuentas'!NV122,'Score Calculation'!$C$24:$C$31,1)),0)</f>
        <v>1</v>
      </c>
      <c r="YG122" s="98">
        <f>IFERROR(INDEX('Score Calculation'!$D$24:$D$31,MATCH('Detalle de Cuentas'!NW122,'Score Calculation'!$C$24:$C$31,1)),0)</f>
        <v>1</v>
      </c>
      <c r="YH122" s="98">
        <f>IFERROR(INDEX('Score Calculation'!$D$24:$D$31,MATCH('Detalle de Cuentas'!NX122,'Score Calculation'!$C$24:$C$31,1)),0)</f>
        <v>1</v>
      </c>
      <c r="YI122" s="98">
        <f>IFERROR(INDEX('Score Calculation'!$D$24:$D$31,MATCH('Detalle de Cuentas'!NY122,'Score Calculation'!$C$24:$C$31,1)),0)</f>
        <v>1</v>
      </c>
      <c r="YJ122" s="98">
        <f>IFERROR(INDEX('Score Calculation'!$D$24:$D$31,MATCH('Detalle de Cuentas'!NZ122,'Score Calculation'!$C$24:$C$31,1)),0)</f>
        <v>1</v>
      </c>
      <c r="YK122" s="98">
        <f>IFERROR(INDEX('Score Calculation'!$D$24:$D$31,MATCH('Detalle de Cuentas'!OA122,'Score Calculation'!$C$24:$C$31,1)),0)</f>
        <v>1</v>
      </c>
      <c r="YL122" s="98">
        <f>IFERROR(INDEX('Score Calculation'!$D$24:$D$31,MATCH('Detalle de Cuentas'!OB122,'Score Calculation'!$C$24:$C$31,1)),0)</f>
        <v>1</v>
      </c>
      <c r="YM122" s="98">
        <f>IFERROR(INDEX('Score Calculation'!$D$24:$D$31,MATCH('Detalle de Cuentas'!OC122,'Score Calculation'!$C$24:$C$31,1)),0)</f>
        <v>1</v>
      </c>
      <c r="YN122" s="98">
        <f t="shared" si="1264"/>
        <v>0</v>
      </c>
      <c r="YO122" s="98">
        <f>IF(LEFT(TRIM($D122),15)="GRUPO SOLIDARIO",$L122*'Score Calculation'!$H$5,IF(TRIM('Detalle de Cuentas'!$C122)="Semanal",'Detalle de Cuentas'!$L122*'Score Calculation'!$H$6,'Detalle de Cuentas'!$L122))</f>
        <v>0</v>
      </c>
      <c r="YP122" s="99">
        <f>IFERROR(INDEX('Score Calculation'!$D$54:$D$60,MATCH($YO122,'Score Calculation'!$C$54:$C$60,1)),1)</f>
        <v>0.2</v>
      </c>
      <c r="YQ122" s="99">
        <f>IFERROR(INDEX('Score Calculation'!$D$65:$D$123,MATCH(LEFT(TRIM('Detalle de Cuentas'!$F122),20),'Score Calculation'!$F$65:$F$123,0)),1)</f>
        <v>1</v>
      </c>
      <c r="YR122" s="99">
        <f>IFERROR(INDEX('Score Calculation'!$D$46:$D$49,MATCH('Detalle de Cuentas'!$YN122,'Score Calculation'!$C$46:$C$49,1)),1)</f>
        <v>4</v>
      </c>
      <c r="YS122" s="99">
        <f t="shared" si="1265"/>
        <v>0</v>
      </c>
      <c r="YT122" s="99">
        <f t="shared" si="1266"/>
        <v>0</v>
      </c>
      <c r="YU122" s="98" t="str">
        <f t="shared" si="1267"/>
        <v/>
      </c>
      <c r="YV122" s="109">
        <f t="shared" si="1268"/>
        <v>1</v>
      </c>
      <c r="YW122" s="109">
        <f>IFERROR(INDEX('Score Calculation'!$D$187:$D$245,MATCH(LEFT(TRIM('Detalle de Cuentas'!$F122),20),'Score Calculation'!$F$187:$F$245,0)),1)</f>
        <v>1</v>
      </c>
      <c r="YX122" s="109">
        <f>IFERROR(IF($E122="HIPOTECA",-PMT('Score Calculation'!$H$266/(360/$J122),$G122,$YO122)*(30/$J122),-PMT('Score Calculation'!$H$267/(360/$J122),$G122,$YO122)*(30/$J122)),0)</f>
        <v>0</v>
      </c>
      <c r="YY122" s="109">
        <f t="shared" si="1312"/>
        <v>0</v>
      </c>
      <c r="YZ122" s="109">
        <f t="shared" si="1312"/>
        <v>0</v>
      </c>
      <c r="ZA122" s="109">
        <f t="shared" si="1312"/>
        <v>0</v>
      </c>
      <c r="ZB122" s="109">
        <f t="shared" si="1312"/>
        <v>0</v>
      </c>
      <c r="ZC122" s="109">
        <f t="shared" si="1312"/>
        <v>0</v>
      </c>
      <c r="ZD122" s="109">
        <f t="shared" si="1309"/>
        <v>0</v>
      </c>
      <c r="ZE122" s="109">
        <f t="shared" si="1309"/>
        <v>0</v>
      </c>
      <c r="ZF122" s="109">
        <f t="shared" si="1309"/>
        <v>0</v>
      </c>
      <c r="ZG122" s="109">
        <f t="shared" si="1309"/>
        <v>0</v>
      </c>
      <c r="ZH122" s="109">
        <f t="shared" si="1309"/>
        <v>0</v>
      </c>
      <c r="ZI122" s="109">
        <f t="shared" si="1269"/>
        <v>0</v>
      </c>
    </row>
    <row r="123" spans="2:685" x14ac:dyDescent="0.2">
      <c r="B123" s="41">
        <v>107</v>
      </c>
      <c r="C123" s="42"/>
      <c r="D123" s="42"/>
      <c r="E123" s="42"/>
      <c r="F123" s="42"/>
      <c r="G123" s="42"/>
      <c r="H123" s="42"/>
      <c r="I123" s="29"/>
      <c r="J123" s="6" t="str">
        <f t="shared" si="1333"/>
        <v/>
      </c>
      <c r="K123" s="43"/>
      <c r="L123" s="43"/>
      <c r="M123" s="43"/>
      <c r="N123" s="43"/>
      <c r="O123" s="43"/>
      <c r="P123" s="44" t="str">
        <f t="shared" si="1162"/>
        <v/>
      </c>
      <c r="Q123" s="26"/>
      <c r="R123" s="26"/>
      <c r="S123" s="26"/>
      <c r="T123" s="26"/>
      <c r="U123" s="29"/>
      <c r="V123" s="43"/>
      <c r="W123" s="26"/>
      <c r="X123" s="29"/>
      <c r="Y123" s="6">
        <f>IF('Detalle de Cuentas'!$C$4-$R123&gt;'Graph Creator'!$E$2*'Graph Creator'!$D$13*12,0,1)</f>
        <v>1</v>
      </c>
      <c r="Z123" s="45">
        <f t="shared" si="1334"/>
        <v>0</v>
      </c>
      <c r="AA123" s="2" t="e">
        <f t="shared" si="1163"/>
        <v>#VALUE!</v>
      </c>
      <c r="AB123" s="2" t="e">
        <f t="shared" si="1164"/>
        <v>#VALUE!</v>
      </c>
      <c r="AC123" s="2" t="e">
        <f t="shared" si="1165"/>
        <v>#VALUE!</v>
      </c>
      <c r="AD123" s="2" t="e">
        <f t="shared" si="1166"/>
        <v>#VALUE!</v>
      </c>
      <c r="AE123" s="2" t="e">
        <f t="shared" si="1167"/>
        <v>#VALUE!</v>
      </c>
      <c r="AF123" s="2" t="e">
        <f t="shared" si="1168"/>
        <v>#VALUE!</v>
      </c>
      <c r="AG123" s="2">
        <f t="shared" si="1169"/>
        <v>0</v>
      </c>
      <c r="AH123" s="2">
        <f t="shared" si="1170"/>
        <v>0</v>
      </c>
      <c r="AI123" s="2" t="str">
        <f t="shared" si="1171"/>
        <v/>
      </c>
      <c r="AJ123" s="2" t="str">
        <f t="shared" ref="AJ123:BE123" si="1572">IFERROR(SEARCH(".",$I123,AI123+1),"")</f>
        <v/>
      </c>
      <c r="AK123" s="2" t="str">
        <f t="shared" si="1572"/>
        <v/>
      </c>
      <c r="AL123" s="2" t="str">
        <f t="shared" si="1572"/>
        <v/>
      </c>
      <c r="AM123" s="2" t="str">
        <f t="shared" si="1572"/>
        <v/>
      </c>
      <c r="AN123" s="2" t="str">
        <f t="shared" si="1572"/>
        <v/>
      </c>
      <c r="AO123" s="2" t="str">
        <f t="shared" si="1572"/>
        <v/>
      </c>
      <c r="AP123" s="2" t="str">
        <f t="shared" si="1572"/>
        <v/>
      </c>
      <c r="AQ123" s="2" t="str">
        <f t="shared" si="1572"/>
        <v/>
      </c>
      <c r="AR123" s="2" t="str">
        <f t="shared" si="1572"/>
        <v/>
      </c>
      <c r="AS123" s="2" t="str">
        <f t="shared" si="1572"/>
        <v/>
      </c>
      <c r="AT123" s="2" t="str">
        <f t="shared" si="1572"/>
        <v/>
      </c>
      <c r="AU123" s="2" t="str">
        <f t="shared" si="1572"/>
        <v/>
      </c>
      <c r="AV123" s="2" t="str">
        <f t="shared" si="1572"/>
        <v/>
      </c>
      <c r="AW123" s="2" t="str">
        <f t="shared" si="1572"/>
        <v/>
      </c>
      <c r="AX123" s="2" t="str">
        <f t="shared" si="1572"/>
        <v/>
      </c>
      <c r="AY123" s="2" t="str">
        <f t="shared" si="1572"/>
        <v/>
      </c>
      <c r="AZ123" s="2" t="str">
        <f t="shared" si="1572"/>
        <v/>
      </c>
      <c r="BA123" s="2" t="str">
        <f t="shared" si="1572"/>
        <v/>
      </c>
      <c r="BB123" s="2" t="str">
        <f t="shared" si="1572"/>
        <v/>
      </c>
      <c r="BC123" s="2" t="str">
        <f t="shared" si="1572"/>
        <v/>
      </c>
      <c r="BD123" s="2" t="str">
        <f t="shared" si="1572"/>
        <v/>
      </c>
      <c r="BE123" s="2" t="str">
        <f t="shared" si="1572"/>
        <v/>
      </c>
      <c r="BF123" s="2" t="str">
        <f t="shared" si="1173"/>
        <v/>
      </c>
      <c r="BG123" s="2" t="str">
        <f t="shared" si="817"/>
        <v/>
      </c>
      <c r="BH123" s="2" t="str">
        <f t="shared" si="818"/>
        <v/>
      </c>
      <c r="BI123" s="2" t="str">
        <f t="shared" si="819"/>
        <v/>
      </c>
      <c r="BJ123" s="2" t="str">
        <f t="shared" si="820"/>
        <v/>
      </c>
      <c r="BK123" s="2" t="str">
        <f t="shared" si="821"/>
        <v/>
      </c>
      <c r="BL123" s="2" t="str">
        <f t="shared" si="822"/>
        <v/>
      </c>
      <c r="BM123" s="2" t="str">
        <f t="shared" si="823"/>
        <v/>
      </c>
      <c r="BN123" s="2" t="str">
        <f t="shared" si="824"/>
        <v/>
      </c>
      <c r="BO123" s="2" t="str">
        <f t="shared" si="825"/>
        <v/>
      </c>
      <c r="BP123" s="2" t="str">
        <f t="shared" si="826"/>
        <v/>
      </c>
      <c r="BQ123" s="2" t="str">
        <f t="shared" si="827"/>
        <v/>
      </c>
      <c r="BR123" s="2" t="str">
        <f t="shared" si="828"/>
        <v/>
      </c>
      <c r="BS123" s="2" t="str">
        <f t="shared" si="829"/>
        <v/>
      </c>
      <c r="BT123" s="2" t="str">
        <f t="shared" si="830"/>
        <v/>
      </c>
      <c r="BU123" s="2" t="str">
        <f t="shared" si="831"/>
        <v/>
      </c>
      <c r="BV123" s="2" t="str">
        <f t="shared" si="832"/>
        <v/>
      </c>
      <c r="BW123" s="2" t="str">
        <f t="shared" si="833"/>
        <v/>
      </c>
      <c r="BX123" s="2" t="str">
        <f t="shared" si="834"/>
        <v/>
      </c>
      <c r="BY123" s="2" t="str">
        <f t="shared" si="835"/>
        <v/>
      </c>
      <c r="BZ123" s="2" t="str">
        <f t="shared" si="836"/>
        <v/>
      </c>
      <c r="CA123" s="2" t="str">
        <f t="shared" si="837"/>
        <v/>
      </c>
      <c r="CB123" s="2" t="str">
        <f t="shared" si="838"/>
        <v/>
      </c>
      <c r="CC123" s="2" t="str">
        <f t="shared" si="839"/>
        <v/>
      </c>
      <c r="CD123" s="14">
        <f t="shared" si="1336"/>
        <v>0</v>
      </c>
      <c r="CE123" s="14" t="e">
        <f t="shared" ref="CE123:DA123" si="1573">CD123-$J$17</f>
        <v>#VALUE!</v>
      </c>
      <c r="CF123" s="14" t="e">
        <f t="shared" si="1573"/>
        <v>#VALUE!</v>
      </c>
      <c r="CG123" s="14" t="e">
        <f t="shared" si="1573"/>
        <v>#VALUE!</v>
      </c>
      <c r="CH123" s="14" t="e">
        <f t="shared" si="1573"/>
        <v>#VALUE!</v>
      </c>
      <c r="CI123" s="14" t="e">
        <f t="shared" si="1573"/>
        <v>#VALUE!</v>
      </c>
      <c r="CJ123" s="14" t="e">
        <f t="shared" si="1573"/>
        <v>#VALUE!</v>
      </c>
      <c r="CK123" s="14" t="e">
        <f t="shared" si="1573"/>
        <v>#VALUE!</v>
      </c>
      <c r="CL123" s="14" t="e">
        <f t="shared" si="1573"/>
        <v>#VALUE!</v>
      </c>
      <c r="CM123" s="14" t="e">
        <f t="shared" si="1573"/>
        <v>#VALUE!</v>
      </c>
      <c r="CN123" s="14" t="e">
        <f t="shared" si="1573"/>
        <v>#VALUE!</v>
      </c>
      <c r="CO123" s="14" t="e">
        <f t="shared" si="1573"/>
        <v>#VALUE!</v>
      </c>
      <c r="CP123" s="14" t="e">
        <f t="shared" si="1573"/>
        <v>#VALUE!</v>
      </c>
      <c r="CQ123" s="14" t="e">
        <f t="shared" si="1573"/>
        <v>#VALUE!</v>
      </c>
      <c r="CR123" s="14" t="e">
        <f t="shared" si="1573"/>
        <v>#VALUE!</v>
      </c>
      <c r="CS123" s="14" t="e">
        <f t="shared" si="1573"/>
        <v>#VALUE!</v>
      </c>
      <c r="CT123" s="14" t="e">
        <f t="shared" si="1573"/>
        <v>#VALUE!</v>
      </c>
      <c r="CU123" s="14" t="e">
        <f t="shared" si="1573"/>
        <v>#VALUE!</v>
      </c>
      <c r="CV123" s="14" t="e">
        <f t="shared" si="1573"/>
        <v>#VALUE!</v>
      </c>
      <c r="CW123" s="14" t="e">
        <f t="shared" si="1573"/>
        <v>#VALUE!</v>
      </c>
      <c r="CX123" s="14" t="e">
        <f t="shared" si="1573"/>
        <v>#VALUE!</v>
      </c>
      <c r="CY123" s="14" t="e">
        <f t="shared" si="1573"/>
        <v>#VALUE!</v>
      </c>
      <c r="CZ123" s="14" t="e">
        <f t="shared" si="1573"/>
        <v>#VALUE!</v>
      </c>
      <c r="DA123" s="14" t="e">
        <f t="shared" si="1573"/>
        <v>#VALUE!</v>
      </c>
      <c r="DB123" s="2">
        <f t="shared" si="1175"/>
        <v>0</v>
      </c>
      <c r="DC123" s="2">
        <f t="shared" si="1176"/>
        <v>0</v>
      </c>
      <c r="DD123" s="2">
        <f t="shared" si="1177"/>
        <v>0</v>
      </c>
      <c r="DE123" s="2">
        <f t="shared" si="1178"/>
        <v>0</v>
      </c>
      <c r="DF123" s="2">
        <f t="shared" si="1179"/>
        <v>0</v>
      </c>
      <c r="DG123" s="2">
        <f t="shared" si="1180"/>
        <v>0</v>
      </c>
      <c r="DH123" s="2">
        <f t="shared" si="1181"/>
        <v>0</v>
      </c>
      <c r="DI123" s="2">
        <f t="shared" si="1182"/>
        <v>0</v>
      </c>
      <c r="DJ123" s="2">
        <f t="shared" si="1183"/>
        <v>0</v>
      </c>
      <c r="DK123" s="2">
        <f t="shared" si="1184"/>
        <v>0</v>
      </c>
      <c r="DL123" s="2">
        <f t="shared" si="1185"/>
        <v>0</v>
      </c>
      <c r="DM123" s="2">
        <f t="shared" si="1186"/>
        <v>0</v>
      </c>
      <c r="DN123" s="2">
        <f t="shared" si="1187"/>
        <v>0</v>
      </c>
      <c r="DO123" s="2">
        <f t="shared" si="1188"/>
        <v>0</v>
      </c>
      <c r="DP123" s="2">
        <f t="shared" si="1189"/>
        <v>0</v>
      </c>
      <c r="DQ123" s="2">
        <f t="shared" si="1190"/>
        <v>0</v>
      </c>
      <c r="DR123" s="2">
        <f t="shared" si="1191"/>
        <v>0</v>
      </c>
      <c r="DS123" s="2">
        <f t="shared" si="1192"/>
        <v>0</v>
      </c>
      <c r="DT123" s="2">
        <f t="shared" si="1193"/>
        <v>0</v>
      </c>
      <c r="DU123" s="2">
        <f t="shared" si="1194"/>
        <v>0</v>
      </c>
      <c r="DV123" s="2">
        <f t="shared" si="1195"/>
        <v>0</v>
      </c>
      <c r="DW123" s="2">
        <f t="shared" si="1196"/>
        <v>0</v>
      </c>
      <c r="DX123" s="2">
        <f t="shared" si="1197"/>
        <v>0</v>
      </c>
      <c r="DY123" s="2">
        <f t="shared" si="1198"/>
        <v>0</v>
      </c>
      <c r="DZ123" s="2">
        <f t="shared" si="1199"/>
        <v>0</v>
      </c>
      <c r="EA123" s="2">
        <f t="shared" si="1200"/>
        <v>0</v>
      </c>
      <c r="EB123" s="2">
        <f t="shared" si="1201"/>
        <v>0</v>
      </c>
      <c r="EC123" s="2">
        <f t="shared" si="1202"/>
        <v>0</v>
      </c>
      <c r="ED123" s="2">
        <f t="shared" si="1203"/>
        <v>0</v>
      </c>
      <c r="EE123" s="2">
        <f t="shared" si="1204"/>
        <v>0</v>
      </c>
      <c r="EF123" s="2">
        <f t="shared" si="1205"/>
        <v>0</v>
      </c>
      <c r="EG123" s="2">
        <f t="shared" si="1206"/>
        <v>0</v>
      </c>
      <c r="EH123" s="2">
        <f t="shared" si="1207"/>
        <v>0</v>
      </c>
      <c r="EI123" s="2">
        <f t="shared" si="1208"/>
        <v>0</v>
      </c>
      <c r="EJ123" s="2">
        <f t="shared" si="1209"/>
        <v>0</v>
      </c>
      <c r="EK123" s="2">
        <f t="shared" si="1210"/>
        <v>0</v>
      </c>
      <c r="EL123" s="2">
        <f t="shared" si="1211"/>
        <v>0</v>
      </c>
      <c r="EM123" s="2">
        <f t="shared" si="1212"/>
        <v>0</v>
      </c>
      <c r="EN123" s="2">
        <f t="shared" si="1213"/>
        <v>0</v>
      </c>
      <c r="EO123" s="2">
        <f t="shared" si="1214"/>
        <v>0</v>
      </c>
      <c r="EP123" s="2">
        <f t="shared" si="1215"/>
        <v>0</v>
      </c>
      <c r="EQ123" s="2">
        <f t="shared" si="1216"/>
        <v>0</v>
      </c>
      <c r="ER123" s="2">
        <f t="shared" si="1217"/>
        <v>0</v>
      </c>
      <c r="ES123" s="2">
        <f t="shared" si="1218"/>
        <v>0</v>
      </c>
      <c r="ET123" s="2">
        <f t="shared" si="1219"/>
        <v>0</v>
      </c>
      <c r="EU123" s="2">
        <f t="shared" si="1220"/>
        <v>0</v>
      </c>
      <c r="EV123" s="2">
        <f t="shared" si="1221"/>
        <v>0</v>
      </c>
      <c r="EW123" s="2">
        <f t="shared" si="1222"/>
        <v>0</v>
      </c>
      <c r="EX123" s="2">
        <f t="shared" si="1338"/>
        <v>1</v>
      </c>
      <c r="EY123" s="2" t="e">
        <f t="shared" si="1339"/>
        <v>#VALUE!</v>
      </c>
      <c r="EZ123" s="2" t="e">
        <f t="shared" si="1340"/>
        <v>#VALUE!</v>
      </c>
      <c r="FA123" s="2" t="e">
        <f t="shared" si="1341"/>
        <v>#VALUE!</v>
      </c>
      <c r="FB123" s="2" t="e">
        <f t="shared" si="1342"/>
        <v>#VALUE!</v>
      </c>
      <c r="FC123" s="2" t="e">
        <f t="shared" si="1343"/>
        <v>#VALUE!</v>
      </c>
      <c r="FD123" s="2" t="e">
        <f t="shared" si="1344"/>
        <v>#VALUE!</v>
      </c>
      <c r="FE123" s="2" t="e">
        <f t="shared" si="1345"/>
        <v>#VALUE!</v>
      </c>
      <c r="FF123" s="2" t="e">
        <f t="shared" si="1346"/>
        <v>#VALUE!</v>
      </c>
      <c r="FG123" s="2" t="e">
        <f t="shared" si="1347"/>
        <v>#VALUE!</v>
      </c>
      <c r="FH123" s="2" t="e">
        <f t="shared" si="1348"/>
        <v>#VALUE!</v>
      </c>
      <c r="FI123" s="2" t="e">
        <f t="shared" si="1349"/>
        <v>#VALUE!</v>
      </c>
      <c r="FJ123" s="2" t="e">
        <f t="shared" si="1350"/>
        <v>#VALUE!</v>
      </c>
      <c r="FK123" s="2" t="e">
        <f t="shared" si="1351"/>
        <v>#VALUE!</v>
      </c>
      <c r="FL123" s="2" t="e">
        <f t="shared" si="1352"/>
        <v>#VALUE!</v>
      </c>
      <c r="FM123" s="2" t="e">
        <f t="shared" si="1353"/>
        <v>#VALUE!</v>
      </c>
      <c r="FN123" s="2" t="e">
        <f t="shared" si="1354"/>
        <v>#VALUE!</v>
      </c>
      <c r="FO123" s="2" t="e">
        <f t="shared" si="1355"/>
        <v>#VALUE!</v>
      </c>
      <c r="FP123" s="2" t="e">
        <f t="shared" si="1356"/>
        <v>#VALUE!</v>
      </c>
      <c r="FQ123" s="2" t="e">
        <f t="shared" si="1357"/>
        <v>#VALUE!</v>
      </c>
      <c r="FR123" s="2" t="e">
        <f t="shared" si="1358"/>
        <v>#VALUE!</v>
      </c>
      <c r="FS123" s="2" t="e">
        <f t="shared" si="1359"/>
        <v>#VALUE!</v>
      </c>
      <c r="FT123" s="2" t="e">
        <f t="shared" si="1360"/>
        <v>#VALUE!</v>
      </c>
      <c r="FU123" s="2" t="e">
        <f t="shared" si="1361"/>
        <v>#VALUE!</v>
      </c>
      <c r="FV123" s="2">
        <f t="shared" si="1362"/>
        <v>1</v>
      </c>
      <c r="FW123" s="2" t="e">
        <f t="shared" si="1363"/>
        <v>#VALUE!</v>
      </c>
      <c r="FX123" s="2" t="e">
        <f t="shared" si="1364"/>
        <v>#VALUE!</v>
      </c>
      <c r="FY123" s="2" t="e">
        <f t="shared" si="1365"/>
        <v>#VALUE!</v>
      </c>
      <c r="FZ123" s="2" t="e">
        <f t="shared" si="1366"/>
        <v>#VALUE!</v>
      </c>
      <c r="GA123" s="2" t="e">
        <f t="shared" si="1367"/>
        <v>#VALUE!</v>
      </c>
      <c r="GB123" s="2" t="e">
        <f t="shared" si="1368"/>
        <v>#VALUE!</v>
      </c>
      <c r="GC123" s="2" t="e">
        <f t="shared" si="1369"/>
        <v>#VALUE!</v>
      </c>
      <c r="GD123" s="2" t="e">
        <f t="shared" si="1370"/>
        <v>#VALUE!</v>
      </c>
      <c r="GE123" s="2" t="e">
        <f t="shared" si="1371"/>
        <v>#VALUE!</v>
      </c>
      <c r="GF123" s="2" t="e">
        <f t="shared" si="1372"/>
        <v>#VALUE!</v>
      </c>
      <c r="GG123" s="2" t="e">
        <f t="shared" si="1373"/>
        <v>#VALUE!</v>
      </c>
      <c r="GH123" s="2" t="e">
        <f t="shared" si="1374"/>
        <v>#VALUE!</v>
      </c>
      <c r="GI123" s="2" t="e">
        <f t="shared" si="1375"/>
        <v>#VALUE!</v>
      </c>
      <c r="GJ123" s="2" t="e">
        <f t="shared" si="1376"/>
        <v>#VALUE!</v>
      </c>
      <c r="GK123" s="2" t="e">
        <f t="shared" si="1377"/>
        <v>#VALUE!</v>
      </c>
      <c r="GL123" s="2" t="e">
        <f t="shared" si="1378"/>
        <v>#VALUE!</v>
      </c>
      <c r="GM123" s="2" t="e">
        <f t="shared" si="1379"/>
        <v>#VALUE!</v>
      </c>
      <c r="GN123" s="2" t="e">
        <f t="shared" si="1380"/>
        <v>#VALUE!</v>
      </c>
      <c r="GO123" s="2" t="e">
        <f t="shared" si="1381"/>
        <v>#VALUE!</v>
      </c>
      <c r="GP123" s="2" t="e">
        <f t="shared" si="1382"/>
        <v>#VALUE!</v>
      </c>
      <c r="GQ123" s="2" t="e">
        <f t="shared" si="1383"/>
        <v>#VALUE!</v>
      </c>
      <c r="GR123" s="2" t="e">
        <f t="shared" si="1384"/>
        <v>#VALUE!</v>
      </c>
      <c r="GS123" s="2" t="e">
        <f t="shared" si="1385"/>
        <v>#VALUE!</v>
      </c>
      <c r="GT123" s="2">
        <f t="shared" si="1386"/>
        <v>1</v>
      </c>
      <c r="GU123" s="2" t="e">
        <f t="shared" si="1387"/>
        <v>#VALUE!</v>
      </c>
      <c r="GV123" s="2" t="e">
        <f t="shared" si="1388"/>
        <v>#VALUE!</v>
      </c>
      <c r="GW123" s="2" t="e">
        <f t="shared" si="1389"/>
        <v>#VALUE!</v>
      </c>
      <c r="GX123" s="2" t="e">
        <f t="shared" si="1390"/>
        <v>#VALUE!</v>
      </c>
      <c r="GY123" s="2" t="e">
        <f t="shared" si="1391"/>
        <v>#VALUE!</v>
      </c>
      <c r="GZ123" s="2" t="e">
        <f t="shared" si="1392"/>
        <v>#VALUE!</v>
      </c>
      <c r="HA123" s="2" t="e">
        <f t="shared" si="1393"/>
        <v>#VALUE!</v>
      </c>
      <c r="HB123" s="2" t="e">
        <f t="shared" si="1394"/>
        <v>#VALUE!</v>
      </c>
      <c r="HC123" s="2" t="e">
        <f t="shared" si="1395"/>
        <v>#VALUE!</v>
      </c>
      <c r="HD123" s="2" t="e">
        <f t="shared" si="1396"/>
        <v>#VALUE!</v>
      </c>
      <c r="HE123" s="2" t="e">
        <f t="shared" si="1397"/>
        <v>#VALUE!</v>
      </c>
      <c r="HF123" s="2" t="e">
        <f t="shared" si="1398"/>
        <v>#VALUE!</v>
      </c>
      <c r="HG123" s="2" t="e">
        <f t="shared" si="1399"/>
        <v>#VALUE!</v>
      </c>
      <c r="HH123" s="2" t="e">
        <f t="shared" si="1400"/>
        <v>#VALUE!</v>
      </c>
      <c r="HI123" s="2" t="e">
        <f t="shared" si="1401"/>
        <v>#VALUE!</v>
      </c>
      <c r="HJ123" s="2" t="e">
        <f t="shared" si="1402"/>
        <v>#VALUE!</v>
      </c>
      <c r="HK123" s="2" t="e">
        <f t="shared" si="1403"/>
        <v>#VALUE!</v>
      </c>
      <c r="HL123" s="2" t="e">
        <f t="shared" si="1404"/>
        <v>#VALUE!</v>
      </c>
      <c r="HM123" s="2" t="e">
        <f t="shared" si="1405"/>
        <v>#VALUE!</v>
      </c>
      <c r="HN123" s="2" t="e">
        <f t="shared" si="1406"/>
        <v>#VALUE!</v>
      </c>
      <c r="HO123" s="2" t="e">
        <f t="shared" si="1407"/>
        <v>#VALUE!</v>
      </c>
      <c r="HP123" s="2" t="e">
        <f t="shared" si="1408"/>
        <v>#VALUE!</v>
      </c>
      <c r="HQ123" s="2" t="e">
        <f t="shared" si="1409"/>
        <v>#VALUE!</v>
      </c>
      <c r="HR123" s="2">
        <f t="shared" si="1410"/>
        <v>1</v>
      </c>
      <c r="HS123" s="2" t="e">
        <f t="shared" si="1411"/>
        <v>#VALUE!</v>
      </c>
      <c r="HT123" s="2" t="e">
        <f t="shared" si="1412"/>
        <v>#VALUE!</v>
      </c>
      <c r="HU123" s="2" t="e">
        <f t="shared" si="1413"/>
        <v>#VALUE!</v>
      </c>
      <c r="HV123" s="2" t="e">
        <f t="shared" si="1414"/>
        <v>#VALUE!</v>
      </c>
      <c r="HW123" s="2" t="e">
        <f t="shared" si="1415"/>
        <v>#VALUE!</v>
      </c>
      <c r="HX123" s="2" t="e">
        <f t="shared" si="1416"/>
        <v>#VALUE!</v>
      </c>
      <c r="HY123" s="2" t="e">
        <f t="shared" si="1417"/>
        <v>#VALUE!</v>
      </c>
      <c r="HZ123" s="2" t="e">
        <f t="shared" si="1418"/>
        <v>#VALUE!</v>
      </c>
      <c r="IA123" s="2" t="e">
        <f t="shared" si="1419"/>
        <v>#VALUE!</v>
      </c>
      <c r="IB123" s="2" t="e">
        <f t="shared" si="1420"/>
        <v>#VALUE!</v>
      </c>
      <c r="IC123" s="2" t="e">
        <f t="shared" si="1421"/>
        <v>#VALUE!</v>
      </c>
      <c r="ID123" s="2" t="e">
        <f t="shared" si="1422"/>
        <v>#VALUE!</v>
      </c>
      <c r="IE123" s="2" t="e">
        <f t="shared" si="1423"/>
        <v>#VALUE!</v>
      </c>
      <c r="IF123" s="2" t="e">
        <f t="shared" si="1424"/>
        <v>#VALUE!</v>
      </c>
      <c r="IG123" s="2" t="e">
        <f t="shared" si="1425"/>
        <v>#VALUE!</v>
      </c>
      <c r="IH123" s="2" t="e">
        <f t="shared" si="1426"/>
        <v>#VALUE!</v>
      </c>
      <c r="II123" s="2" t="e">
        <f t="shared" si="1427"/>
        <v>#VALUE!</v>
      </c>
      <c r="IJ123" s="2" t="e">
        <f t="shared" si="1428"/>
        <v>#VALUE!</v>
      </c>
      <c r="IK123" s="2" t="e">
        <f t="shared" si="1429"/>
        <v>#VALUE!</v>
      </c>
      <c r="IL123" s="2" t="e">
        <f t="shared" si="1430"/>
        <v>#VALUE!</v>
      </c>
      <c r="IM123" s="2" t="e">
        <f t="shared" si="1431"/>
        <v>#VALUE!</v>
      </c>
      <c r="IN123" s="2" t="e">
        <f t="shared" si="1432"/>
        <v>#VALUE!</v>
      </c>
      <c r="IO123" s="2" t="e">
        <f t="shared" si="1433"/>
        <v>#VALUE!</v>
      </c>
      <c r="IP123" s="2">
        <f t="shared" si="1434"/>
        <v>0</v>
      </c>
      <c r="IQ123" s="2" t="e">
        <f t="shared" si="1435"/>
        <v>#VALUE!</v>
      </c>
      <c r="IR123" s="2" t="e">
        <f t="shared" si="1436"/>
        <v>#VALUE!</v>
      </c>
      <c r="IS123" s="2" t="e">
        <f t="shared" si="1437"/>
        <v>#VALUE!</v>
      </c>
      <c r="IT123" s="2" t="e">
        <f t="shared" si="1438"/>
        <v>#VALUE!</v>
      </c>
      <c r="IU123" s="2" t="e">
        <f t="shared" si="1439"/>
        <v>#VALUE!</v>
      </c>
      <c r="IV123" s="2" t="e">
        <f t="shared" si="1440"/>
        <v>#VALUE!</v>
      </c>
      <c r="IW123" s="2" t="e">
        <f t="shared" si="1441"/>
        <v>#VALUE!</v>
      </c>
      <c r="IX123" s="2" t="e">
        <f t="shared" si="1442"/>
        <v>#VALUE!</v>
      </c>
      <c r="IY123" s="2" t="e">
        <f t="shared" si="1443"/>
        <v>#VALUE!</v>
      </c>
      <c r="IZ123" s="2" t="e">
        <f t="shared" si="1444"/>
        <v>#VALUE!</v>
      </c>
      <c r="JA123" s="2" t="e">
        <f t="shared" si="1445"/>
        <v>#VALUE!</v>
      </c>
      <c r="JB123" s="2" t="e">
        <f t="shared" si="1446"/>
        <v>#VALUE!</v>
      </c>
      <c r="JC123" s="2" t="e">
        <f t="shared" si="1447"/>
        <v>#VALUE!</v>
      </c>
      <c r="JD123" s="2" t="e">
        <f t="shared" si="1448"/>
        <v>#VALUE!</v>
      </c>
      <c r="JE123" s="2" t="e">
        <f t="shared" si="1449"/>
        <v>#VALUE!</v>
      </c>
      <c r="JF123" s="2" t="e">
        <f t="shared" si="1450"/>
        <v>#VALUE!</v>
      </c>
      <c r="JG123" s="2" t="e">
        <f t="shared" si="1451"/>
        <v>#VALUE!</v>
      </c>
      <c r="JH123" s="2" t="e">
        <f t="shared" si="1452"/>
        <v>#VALUE!</v>
      </c>
      <c r="JI123" s="2" t="e">
        <f t="shared" si="1453"/>
        <v>#VALUE!</v>
      </c>
      <c r="JJ123" s="2" t="e">
        <f t="shared" si="1454"/>
        <v>#VALUE!</v>
      </c>
      <c r="JK123" s="2" t="e">
        <f t="shared" si="1455"/>
        <v>#VALUE!</v>
      </c>
      <c r="JL123" s="2" t="e">
        <f t="shared" si="1456"/>
        <v>#VALUE!</v>
      </c>
      <c r="JM123" s="2" t="e">
        <f t="shared" si="1457"/>
        <v>#VALUE!</v>
      </c>
      <c r="JN123" s="2">
        <f t="shared" si="1458"/>
        <v>0</v>
      </c>
      <c r="JO123" s="2" t="e">
        <f t="shared" si="1459"/>
        <v>#VALUE!</v>
      </c>
      <c r="JP123" s="2" t="e">
        <f t="shared" si="1460"/>
        <v>#VALUE!</v>
      </c>
      <c r="JQ123" s="2" t="e">
        <f t="shared" si="1461"/>
        <v>#VALUE!</v>
      </c>
      <c r="JR123" s="2" t="e">
        <f t="shared" si="1462"/>
        <v>#VALUE!</v>
      </c>
      <c r="JS123" s="2" t="e">
        <f t="shared" si="1463"/>
        <v>#VALUE!</v>
      </c>
      <c r="JT123" s="2" t="e">
        <f t="shared" si="1464"/>
        <v>#VALUE!</v>
      </c>
      <c r="JU123" s="2" t="e">
        <f t="shared" si="1465"/>
        <v>#VALUE!</v>
      </c>
      <c r="JV123" s="2" t="e">
        <f t="shared" si="1466"/>
        <v>#VALUE!</v>
      </c>
      <c r="JW123" s="2" t="e">
        <f t="shared" si="1467"/>
        <v>#VALUE!</v>
      </c>
      <c r="JX123" s="2" t="e">
        <f t="shared" si="1468"/>
        <v>#VALUE!</v>
      </c>
      <c r="JY123" s="2" t="e">
        <f t="shared" si="1469"/>
        <v>#VALUE!</v>
      </c>
      <c r="JZ123" s="2" t="e">
        <f t="shared" si="1470"/>
        <v>#VALUE!</v>
      </c>
      <c r="KA123" s="2" t="e">
        <f t="shared" si="1471"/>
        <v>#VALUE!</v>
      </c>
      <c r="KB123" s="2" t="e">
        <f t="shared" si="1472"/>
        <v>#VALUE!</v>
      </c>
      <c r="KC123" s="2" t="e">
        <f t="shared" si="1473"/>
        <v>#VALUE!</v>
      </c>
      <c r="KD123" s="2" t="e">
        <f t="shared" si="1474"/>
        <v>#VALUE!</v>
      </c>
      <c r="KE123" s="2" t="e">
        <f t="shared" si="1475"/>
        <v>#VALUE!</v>
      </c>
      <c r="KF123" s="2" t="e">
        <f t="shared" si="1476"/>
        <v>#VALUE!</v>
      </c>
      <c r="KG123" s="2" t="e">
        <f t="shared" si="1477"/>
        <v>#VALUE!</v>
      </c>
      <c r="KH123" s="2" t="e">
        <f t="shared" si="1478"/>
        <v>#VALUE!</v>
      </c>
      <c r="KI123" s="2" t="e">
        <f t="shared" si="1479"/>
        <v>#VALUE!</v>
      </c>
      <c r="KJ123" s="2" t="e">
        <f t="shared" si="1480"/>
        <v>#VALUE!</v>
      </c>
      <c r="KK123" s="2" t="e">
        <f t="shared" si="1481"/>
        <v>#VALUE!</v>
      </c>
      <c r="KL123" s="2">
        <f t="shared" si="1482"/>
        <v>0</v>
      </c>
      <c r="KM123" s="2" t="e">
        <f t="shared" si="1483"/>
        <v>#VALUE!</v>
      </c>
      <c r="KN123" s="2" t="e">
        <f t="shared" si="1484"/>
        <v>#VALUE!</v>
      </c>
      <c r="KO123" s="2" t="e">
        <f t="shared" si="1485"/>
        <v>#VALUE!</v>
      </c>
      <c r="KP123" s="2" t="e">
        <f t="shared" si="1486"/>
        <v>#VALUE!</v>
      </c>
      <c r="KQ123" s="2" t="e">
        <f t="shared" si="1487"/>
        <v>#VALUE!</v>
      </c>
      <c r="KR123" s="2" t="e">
        <f t="shared" si="1488"/>
        <v>#VALUE!</v>
      </c>
      <c r="KS123" s="2" t="e">
        <f t="shared" si="1489"/>
        <v>#VALUE!</v>
      </c>
      <c r="KT123" s="2" t="e">
        <f t="shared" si="1490"/>
        <v>#VALUE!</v>
      </c>
      <c r="KU123" s="2" t="e">
        <f t="shared" si="1491"/>
        <v>#VALUE!</v>
      </c>
      <c r="KV123" s="2" t="e">
        <f t="shared" si="1492"/>
        <v>#VALUE!</v>
      </c>
      <c r="KW123" s="2" t="e">
        <f t="shared" si="1493"/>
        <v>#VALUE!</v>
      </c>
      <c r="KX123" s="2" t="e">
        <f t="shared" si="1494"/>
        <v>#VALUE!</v>
      </c>
      <c r="KY123" s="2" t="e">
        <f t="shared" si="1495"/>
        <v>#VALUE!</v>
      </c>
      <c r="KZ123" s="2" t="e">
        <f t="shared" si="1496"/>
        <v>#VALUE!</v>
      </c>
      <c r="LA123" s="2" t="e">
        <f t="shared" si="1497"/>
        <v>#VALUE!</v>
      </c>
      <c r="LB123" s="2" t="e">
        <f t="shared" si="1498"/>
        <v>#VALUE!</v>
      </c>
      <c r="LC123" s="2" t="e">
        <f t="shared" si="1499"/>
        <v>#VALUE!</v>
      </c>
      <c r="LD123" s="2" t="e">
        <f t="shared" si="1500"/>
        <v>#VALUE!</v>
      </c>
      <c r="LE123" s="2" t="e">
        <f t="shared" si="1501"/>
        <v>#VALUE!</v>
      </c>
      <c r="LF123" s="2" t="e">
        <f t="shared" si="1502"/>
        <v>#VALUE!</v>
      </c>
      <c r="LG123" s="2" t="e">
        <f t="shared" si="1503"/>
        <v>#VALUE!</v>
      </c>
      <c r="LH123" s="2" t="e">
        <f t="shared" si="1504"/>
        <v>#VALUE!</v>
      </c>
      <c r="LI123" s="2" t="e">
        <f t="shared" si="1505"/>
        <v>#VALUE!</v>
      </c>
      <c r="LJ123" s="2">
        <f t="shared" si="1506"/>
        <v>0</v>
      </c>
      <c r="LK123" s="2" t="e">
        <f t="shared" si="1507"/>
        <v>#VALUE!</v>
      </c>
      <c r="LL123" s="2" t="e">
        <f t="shared" si="1508"/>
        <v>#VALUE!</v>
      </c>
      <c r="LM123" s="2" t="e">
        <f t="shared" si="1509"/>
        <v>#VALUE!</v>
      </c>
      <c r="LN123" s="2" t="e">
        <f t="shared" si="1510"/>
        <v>#VALUE!</v>
      </c>
      <c r="LO123" s="2" t="e">
        <f t="shared" si="1511"/>
        <v>#VALUE!</v>
      </c>
      <c r="LP123" s="2" t="e">
        <f t="shared" si="1512"/>
        <v>#VALUE!</v>
      </c>
      <c r="LQ123" s="2" t="e">
        <f t="shared" si="1513"/>
        <v>#VALUE!</v>
      </c>
      <c r="LR123" s="2" t="e">
        <f t="shared" si="1514"/>
        <v>#VALUE!</v>
      </c>
      <c r="LS123" s="2" t="e">
        <f t="shared" si="1515"/>
        <v>#VALUE!</v>
      </c>
      <c r="LT123" s="2" t="e">
        <f t="shared" si="1516"/>
        <v>#VALUE!</v>
      </c>
      <c r="LU123" s="2" t="e">
        <f t="shared" si="1517"/>
        <v>#VALUE!</v>
      </c>
      <c r="LV123" s="2" t="e">
        <f t="shared" si="1518"/>
        <v>#VALUE!</v>
      </c>
      <c r="LW123" s="2" t="e">
        <f t="shared" si="1519"/>
        <v>#VALUE!</v>
      </c>
      <c r="LX123" s="2" t="e">
        <f t="shared" si="1520"/>
        <v>#VALUE!</v>
      </c>
      <c r="LY123" s="2" t="e">
        <f t="shared" si="1521"/>
        <v>#VALUE!</v>
      </c>
      <c r="LZ123" s="2" t="e">
        <f t="shared" si="1522"/>
        <v>#VALUE!</v>
      </c>
      <c r="MA123" s="2" t="e">
        <f t="shared" si="1523"/>
        <v>#VALUE!</v>
      </c>
      <c r="MB123" s="2" t="e">
        <f t="shared" si="1524"/>
        <v>#VALUE!</v>
      </c>
      <c r="MC123" s="2" t="e">
        <f t="shared" si="1525"/>
        <v>#VALUE!</v>
      </c>
      <c r="MD123" s="2" t="e">
        <f t="shared" si="1526"/>
        <v>#VALUE!</v>
      </c>
      <c r="ME123" s="2" t="e">
        <f t="shared" si="1527"/>
        <v>#VALUE!</v>
      </c>
      <c r="MF123" s="2" t="e">
        <f t="shared" si="1528"/>
        <v>#VALUE!</v>
      </c>
      <c r="MG123" s="2" t="e">
        <f t="shared" si="1529"/>
        <v>#VALUE!</v>
      </c>
      <c r="MH123" s="2">
        <f t="shared" si="1530"/>
        <v>1</v>
      </c>
      <c r="MI123" s="2" t="e">
        <f t="shared" si="1531"/>
        <v>#VALUE!</v>
      </c>
      <c r="MJ123" s="2" t="e">
        <f t="shared" si="1532"/>
        <v>#VALUE!</v>
      </c>
      <c r="MK123" s="2" t="e">
        <f t="shared" si="1533"/>
        <v>#VALUE!</v>
      </c>
      <c r="ML123" s="2" t="e">
        <f t="shared" si="1534"/>
        <v>#VALUE!</v>
      </c>
      <c r="MM123" s="2" t="e">
        <f t="shared" si="1535"/>
        <v>#VALUE!</v>
      </c>
      <c r="MN123" s="2" t="e">
        <f t="shared" si="1536"/>
        <v>#VALUE!</v>
      </c>
      <c r="MO123" s="2" t="e">
        <f t="shared" si="1537"/>
        <v>#VALUE!</v>
      </c>
      <c r="MP123" s="2" t="e">
        <f t="shared" si="1538"/>
        <v>#VALUE!</v>
      </c>
      <c r="MQ123" s="2" t="e">
        <f t="shared" si="1539"/>
        <v>#VALUE!</v>
      </c>
      <c r="MR123" s="2" t="e">
        <f t="shared" si="1540"/>
        <v>#VALUE!</v>
      </c>
      <c r="MS123" s="2" t="e">
        <f t="shared" si="1541"/>
        <v>#VALUE!</v>
      </c>
      <c r="MT123" s="2" t="e">
        <f t="shared" si="1542"/>
        <v>#VALUE!</v>
      </c>
      <c r="MU123" s="2" t="e">
        <f t="shared" si="1543"/>
        <v>#VALUE!</v>
      </c>
      <c r="MV123" s="2" t="e">
        <f t="shared" si="1544"/>
        <v>#VALUE!</v>
      </c>
      <c r="MW123" s="2" t="e">
        <f t="shared" si="1545"/>
        <v>#VALUE!</v>
      </c>
      <c r="MX123" s="2" t="e">
        <f t="shared" si="1546"/>
        <v>#VALUE!</v>
      </c>
      <c r="MY123" s="2" t="e">
        <f t="shared" si="1547"/>
        <v>#VALUE!</v>
      </c>
      <c r="MZ123" s="2" t="e">
        <f t="shared" si="1548"/>
        <v>#VALUE!</v>
      </c>
      <c r="NA123" s="2" t="e">
        <f t="shared" si="1549"/>
        <v>#VALUE!</v>
      </c>
      <c r="NB123" s="2" t="e">
        <f t="shared" si="1550"/>
        <v>#VALUE!</v>
      </c>
      <c r="NC123" s="2" t="e">
        <f t="shared" si="1551"/>
        <v>#VALUE!</v>
      </c>
      <c r="ND123" s="2" t="e">
        <f t="shared" si="1552"/>
        <v>#VALUE!</v>
      </c>
      <c r="NE123" s="2" t="e">
        <f t="shared" si="1553"/>
        <v>#VALUE!</v>
      </c>
      <c r="NF123" s="2">
        <f t="shared" si="1223"/>
        <v>0</v>
      </c>
      <c r="NG123" s="2">
        <f t="shared" si="1058"/>
        <v>0</v>
      </c>
      <c r="NH123" s="2">
        <f t="shared" si="1059"/>
        <v>0</v>
      </c>
      <c r="NI123" s="2">
        <f t="shared" si="1060"/>
        <v>0</v>
      </c>
      <c r="NJ123" s="2">
        <f t="shared" si="1061"/>
        <v>0</v>
      </c>
      <c r="NK123" s="2">
        <f t="shared" si="1062"/>
        <v>0</v>
      </c>
      <c r="NL123" s="2">
        <f t="shared" si="1063"/>
        <v>0</v>
      </c>
      <c r="NM123" s="2">
        <f t="shared" si="1064"/>
        <v>0</v>
      </c>
      <c r="NN123" s="2">
        <f t="shared" si="1065"/>
        <v>0</v>
      </c>
      <c r="NO123" s="2">
        <f t="shared" si="1066"/>
        <v>0</v>
      </c>
      <c r="NP123" s="2">
        <f t="shared" si="1067"/>
        <v>0</v>
      </c>
      <c r="NQ123" s="2">
        <f t="shared" si="1068"/>
        <v>0</v>
      </c>
      <c r="NR123" s="2">
        <f t="shared" si="1069"/>
        <v>0</v>
      </c>
      <c r="NS123" s="2">
        <f t="shared" si="1070"/>
        <v>0</v>
      </c>
      <c r="NT123" s="2">
        <f t="shared" si="1071"/>
        <v>0</v>
      </c>
      <c r="NU123" s="2">
        <f t="shared" si="1072"/>
        <v>0</v>
      </c>
      <c r="NV123" s="2">
        <f t="shared" si="1073"/>
        <v>0</v>
      </c>
      <c r="NW123" s="2">
        <f t="shared" si="1074"/>
        <v>0</v>
      </c>
      <c r="NX123" s="2">
        <f t="shared" si="1075"/>
        <v>0</v>
      </c>
      <c r="NY123" s="2">
        <f t="shared" si="1076"/>
        <v>0</v>
      </c>
      <c r="NZ123" s="2">
        <f t="shared" si="1077"/>
        <v>0</v>
      </c>
      <c r="OA123" s="2">
        <f t="shared" si="1078"/>
        <v>0</v>
      </c>
      <c r="OB123" s="2">
        <f t="shared" si="1079"/>
        <v>0</v>
      </c>
      <c r="OC123" s="2">
        <f t="shared" si="1080"/>
        <v>0</v>
      </c>
      <c r="OD123" s="2">
        <f>IF(AND(NF123&gt;'Graph Creator'!$K$4,'Detalle de Cuentas'!NF123&lt;='Graph Creator'!$L$4),1,0)</f>
        <v>0</v>
      </c>
      <c r="OE123" s="2">
        <f>IF(AND(NG123&gt;'Graph Creator'!$K$4,'Detalle de Cuentas'!NG123&lt;='Graph Creator'!$L$4),1,0)</f>
        <v>0</v>
      </c>
      <c r="OF123" s="2">
        <f>IF(AND(NH123&gt;'Graph Creator'!$K$4,'Detalle de Cuentas'!NH123&lt;='Graph Creator'!$L$4),1,0)</f>
        <v>0</v>
      </c>
      <c r="OG123" s="2">
        <f>IF(AND(NI123&gt;'Graph Creator'!$K$4,'Detalle de Cuentas'!NI123&lt;='Graph Creator'!$L$4),1,0)</f>
        <v>0</v>
      </c>
      <c r="OH123" s="2">
        <f>IF(AND(NJ123&gt;'Graph Creator'!$K$4,'Detalle de Cuentas'!NJ123&lt;='Graph Creator'!$L$4),1,0)</f>
        <v>0</v>
      </c>
      <c r="OI123" s="2">
        <f>IF(AND(NK123&gt;'Graph Creator'!$K$4,'Detalle de Cuentas'!NK123&lt;='Graph Creator'!$L$4),1,0)</f>
        <v>0</v>
      </c>
      <c r="OJ123" s="2">
        <f>IF(AND(NL123&gt;'Graph Creator'!$K$4,'Detalle de Cuentas'!NL123&lt;='Graph Creator'!$L$4),1,0)</f>
        <v>0</v>
      </c>
      <c r="OK123" s="2">
        <f>IF(AND(NM123&gt;'Graph Creator'!$K$4,'Detalle de Cuentas'!NM123&lt;='Graph Creator'!$L$4),1,0)</f>
        <v>0</v>
      </c>
      <c r="OL123" s="2">
        <f>IF(AND(NN123&gt;'Graph Creator'!$K$4,'Detalle de Cuentas'!NN123&lt;='Graph Creator'!$L$4),1,0)</f>
        <v>0</v>
      </c>
      <c r="OM123" s="2">
        <f>IF(AND(NO123&gt;'Graph Creator'!$K$4,'Detalle de Cuentas'!NO123&lt;='Graph Creator'!$L$4),1,0)</f>
        <v>0</v>
      </c>
      <c r="ON123" s="2">
        <f>IF(AND(NP123&gt;'Graph Creator'!$K$4,'Detalle de Cuentas'!NP123&lt;='Graph Creator'!$L$4),1,0)</f>
        <v>0</v>
      </c>
      <c r="OO123" s="2">
        <f>IF(AND(NQ123&gt;'Graph Creator'!$K$4,'Detalle de Cuentas'!NQ123&lt;='Graph Creator'!$L$4),1,0)</f>
        <v>0</v>
      </c>
      <c r="OP123" s="2">
        <f>IF(AND(NR123&gt;'Graph Creator'!$K$4,'Detalle de Cuentas'!NR123&lt;='Graph Creator'!$L$4),1,0)</f>
        <v>0</v>
      </c>
      <c r="OQ123" s="2">
        <f>IF(AND(NS123&gt;'Graph Creator'!$K$4,'Detalle de Cuentas'!NS123&lt;='Graph Creator'!$L$4),1,0)</f>
        <v>0</v>
      </c>
      <c r="OR123" s="2">
        <f>IF(AND(NT123&gt;'Graph Creator'!$K$4,'Detalle de Cuentas'!NT123&lt;='Graph Creator'!$L$4),1,0)</f>
        <v>0</v>
      </c>
      <c r="OS123" s="2">
        <f>IF(AND(NU123&gt;'Graph Creator'!$K$4,'Detalle de Cuentas'!NU123&lt;='Graph Creator'!$L$4),1,0)</f>
        <v>0</v>
      </c>
      <c r="OT123" s="2">
        <f>IF(AND(NV123&gt;'Graph Creator'!$K$4,'Detalle de Cuentas'!NV123&lt;='Graph Creator'!$L$4),1,0)</f>
        <v>0</v>
      </c>
      <c r="OU123" s="2">
        <f>IF(AND(NW123&gt;'Graph Creator'!$K$4,'Detalle de Cuentas'!NW123&lt;='Graph Creator'!$L$4),1,0)</f>
        <v>0</v>
      </c>
      <c r="OV123" s="2">
        <f>IF(AND(NX123&gt;'Graph Creator'!$K$4,'Detalle de Cuentas'!NX123&lt;='Graph Creator'!$L$4),1,0)</f>
        <v>0</v>
      </c>
      <c r="OW123" s="2">
        <f>IF(AND(NY123&gt;'Graph Creator'!$K$4,'Detalle de Cuentas'!NY123&lt;='Graph Creator'!$L$4),1,0)</f>
        <v>0</v>
      </c>
      <c r="OX123" s="2">
        <f>IF(AND(NZ123&gt;'Graph Creator'!$K$4,'Detalle de Cuentas'!NZ123&lt;='Graph Creator'!$L$4),1,0)</f>
        <v>0</v>
      </c>
      <c r="OY123" s="2">
        <f>IF(AND(OA123&gt;'Graph Creator'!$K$4,'Detalle de Cuentas'!OA123&lt;='Graph Creator'!$L$4),1,0)</f>
        <v>0</v>
      </c>
      <c r="OZ123" s="2">
        <f>IF(AND(OB123&gt;'Graph Creator'!$K$4,'Detalle de Cuentas'!OB123&lt;='Graph Creator'!$L$4),1,0)</f>
        <v>0</v>
      </c>
      <c r="PA123" s="2">
        <f>IF(AND(OC123&gt;'Graph Creator'!$K$4,'Detalle de Cuentas'!OC123&lt;='Graph Creator'!$L$4),1,0)</f>
        <v>0</v>
      </c>
      <c r="PB123" s="2">
        <f>IF(AND(NF123&gt;'Graph Creator'!$L$4,'Detalle de Cuentas'!NF123&lt;='Graph Creator'!$M$4),1,0)</f>
        <v>0</v>
      </c>
      <c r="PC123" s="2">
        <f>IF(AND(NG123&gt;'Graph Creator'!$L$4,'Detalle de Cuentas'!NG123&lt;='Graph Creator'!$M$4),1,0)</f>
        <v>0</v>
      </c>
      <c r="PD123" s="2">
        <f>IF(AND(NH123&gt;'Graph Creator'!$L$4,'Detalle de Cuentas'!NH123&lt;='Graph Creator'!$M$4),1,0)</f>
        <v>0</v>
      </c>
      <c r="PE123" s="2">
        <f>IF(AND(NI123&gt;'Graph Creator'!$L$4,'Detalle de Cuentas'!NI123&lt;='Graph Creator'!$M$4),1,0)</f>
        <v>0</v>
      </c>
      <c r="PF123" s="2">
        <f>IF(AND(NJ123&gt;'Graph Creator'!$L$4,'Detalle de Cuentas'!NJ123&lt;='Graph Creator'!$M$4),1,0)</f>
        <v>0</v>
      </c>
      <c r="PG123" s="2">
        <f>IF(AND(NK123&gt;'Graph Creator'!$L$4,'Detalle de Cuentas'!NK123&lt;='Graph Creator'!$M$4),1,0)</f>
        <v>0</v>
      </c>
      <c r="PH123" s="2">
        <f>IF(AND(NL123&gt;'Graph Creator'!$L$4,'Detalle de Cuentas'!NL123&lt;='Graph Creator'!$M$4),1,0)</f>
        <v>0</v>
      </c>
      <c r="PI123" s="2">
        <f>IF(AND(NM123&gt;'Graph Creator'!$L$4,'Detalle de Cuentas'!NM123&lt;='Graph Creator'!$M$4),1,0)</f>
        <v>0</v>
      </c>
      <c r="PJ123" s="2">
        <f>IF(AND(NN123&gt;'Graph Creator'!$L$4,'Detalle de Cuentas'!NN123&lt;='Graph Creator'!$M$4),1,0)</f>
        <v>0</v>
      </c>
      <c r="PK123" s="2">
        <f>IF(AND(NO123&gt;'Graph Creator'!$L$4,'Detalle de Cuentas'!NO123&lt;='Graph Creator'!$M$4),1,0)</f>
        <v>0</v>
      </c>
      <c r="PL123" s="2">
        <f>IF(AND(NP123&gt;'Graph Creator'!$L$4,'Detalle de Cuentas'!NP123&lt;='Graph Creator'!$M$4),1,0)</f>
        <v>0</v>
      </c>
      <c r="PM123" s="2">
        <f>IF(AND(NQ123&gt;'Graph Creator'!$L$4,'Detalle de Cuentas'!NQ123&lt;='Graph Creator'!$M$4),1,0)</f>
        <v>0</v>
      </c>
      <c r="PN123" s="2">
        <f>IF(AND(NR123&gt;'Graph Creator'!$L$4,'Detalle de Cuentas'!NR123&lt;='Graph Creator'!$M$4),1,0)</f>
        <v>0</v>
      </c>
      <c r="PO123" s="2">
        <f>IF(AND(NS123&gt;'Graph Creator'!$L$4,'Detalle de Cuentas'!NS123&lt;='Graph Creator'!$M$4),1,0)</f>
        <v>0</v>
      </c>
      <c r="PP123" s="2">
        <f>IF(AND(NT123&gt;'Graph Creator'!$L$4,'Detalle de Cuentas'!NT123&lt;='Graph Creator'!$M$4),1,0)</f>
        <v>0</v>
      </c>
      <c r="PQ123" s="2">
        <f>IF(AND(NU123&gt;'Graph Creator'!$L$4,'Detalle de Cuentas'!NU123&lt;='Graph Creator'!$M$4),1,0)</f>
        <v>0</v>
      </c>
      <c r="PR123" s="2">
        <f>IF(AND(NV123&gt;'Graph Creator'!$L$4,'Detalle de Cuentas'!NV123&lt;='Graph Creator'!$M$4),1,0)</f>
        <v>0</v>
      </c>
      <c r="PS123" s="2">
        <f>IF(AND(NW123&gt;'Graph Creator'!$L$4,'Detalle de Cuentas'!NW123&lt;='Graph Creator'!$M$4),1,0)</f>
        <v>0</v>
      </c>
      <c r="PT123" s="2">
        <f>IF(AND(NX123&gt;'Graph Creator'!$L$4,'Detalle de Cuentas'!NX123&lt;='Graph Creator'!$M$4),1,0)</f>
        <v>0</v>
      </c>
      <c r="PU123" s="2">
        <f>IF(AND(NY123&gt;'Graph Creator'!$L$4,'Detalle de Cuentas'!NY123&lt;='Graph Creator'!$M$4),1,0)</f>
        <v>0</v>
      </c>
      <c r="PV123" s="2">
        <f>IF(AND(NZ123&gt;'Graph Creator'!$L$4,'Detalle de Cuentas'!NZ123&lt;='Graph Creator'!$M$4),1,0)</f>
        <v>0</v>
      </c>
      <c r="PW123" s="2">
        <f>IF(AND(OA123&gt;'Graph Creator'!$L$4,'Detalle de Cuentas'!OA123&lt;='Graph Creator'!$M$4),1,0)</f>
        <v>0</v>
      </c>
      <c r="PX123" s="2">
        <f>IF(AND(OB123&gt;'Graph Creator'!$L$4,'Detalle de Cuentas'!OB123&lt;='Graph Creator'!$M$4),1,0)</f>
        <v>0</v>
      </c>
      <c r="PY123" s="2">
        <f>IF(AND(OC123&gt;'Graph Creator'!$L$4,'Detalle de Cuentas'!OC123&lt;='Graph Creator'!$M$4),1,0)</f>
        <v>0</v>
      </c>
      <c r="PZ123" s="2">
        <f>IF(AND(NF123&gt;'Graph Creator'!$M$4,'Detalle de Cuentas'!NF123&lt;='Graph Creator'!$N$4),1,0)</f>
        <v>0</v>
      </c>
      <c r="QA123" s="2">
        <f>IF(AND(NG123&gt;'Graph Creator'!$M$4,'Detalle de Cuentas'!NG123&lt;='Graph Creator'!$N$4),1,0)</f>
        <v>0</v>
      </c>
      <c r="QB123" s="2">
        <f>IF(AND(NH123&gt;'Graph Creator'!$M$4,'Detalle de Cuentas'!NH123&lt;='Graph Creator'!$N$4),1,0)</f>
        <v>0</v>
      </c>
      <c r="QC123" s="2">
        <f>IF(AND(NI123&gt;'Graph Creator'!$M$4,'Detalle de Cuentas'!NI123&lt;='Graph Creator'!$N$4),1,0)</f>
        <v>0</v>
      </c>
      <c r="QD123" s="2">
        <f>IF(AND(NJ123&gt;'Graph Creator'!$M$4,'Detalle de Cuentas'!NJ123&lt;='Graph Creator'!$N$4),1,0)</f>
        <v>0</v>
      </c>
      <c r="QE123" s="2">
        <f>IF(AND(NK123&gt;'Graph Creator'!$M$4,'Detalle de Cuentas'!NK123&lt;='Graph Creator'!$N$4),1,0)</f>
        <v>0</v>
      </c>
      <c r="QF123" s="2">
        <f>IF(AND(NL123&gt;'Graph Creator'!$M$4,'Detalle de Cuentas'!NL123&lt;='Graph Creator'!$N$4),1,0)</f>
        <v>0</v>
      </c>
      <c r="QG123" s="2">
        <f>IF(AND(NM123&gt;'Graph Creator'!$M$4,'Detalle de Cuentas'!NM123&lt;='Graph Creator'!$N$4),1,0)</f>
        <v>0</v>
      </c>
      <c r="QH123" s="2">
        <f>IF(AND(NN123&gt;'Graph Creator'!$M$4,'Detalle de Cuentas'!NN123&lt;='Graph Creator'!$N$4),1,0)</f>
        <v>0</v>
      </c>
      <c r="QI123" s="2">
        <f>IF(AND(NO123&gt;'Graph Creator'!$M$4,'Detalle de Cuentas'!NO123&lt;='Graph Creator'!$N$4),1,0)</f>
        <v>0</v>
      </c>
      <c r="QJ123" s="2">
        <f>IF(AND(NP123&gt;'Graph Creator'!$M$4,'Detalle de Cuentas'!NP123&lt;='Graph Creator'!$N$4),1,0)</f>
        <v>0</v>
      </c>
      <c r="QK123" s="2">
        <f>IF(AND(NQ123&gt;'Graph Creator'!$M$4,'Detalle de Cuentas'!NQ123&lt;='Graph Creator'!$N$4),1,0)</f>
        <v>0</v>
      </c>
      <c r="QL123" s="2">
        <f>IF(AND(NR123&gt;'Graph Creator'!$M$4,'Detalle de Cuentas'!NR123&lt;='Graph Creator'!$N$4),1,0)</f>
        <v>0</v>
      </c>
      <c r="QM123" s="2">
        <f>IF(AND(NS123&gt;'Graph Creator'!$M$4,'Detalle de Cuentas'!NS123&lt;='Graph Creator'!$N$4),1,0)</f>
        <v>0</v>
      </c>
      <c r="QN123" s="2">
        <f>IF(AND(NT123&gt;'Graph Creator'!$M$4,'Detalle de Cuentas'!NT123&lt;='Graph Creator'!$N$4),1,0)</f>
        <v>0</v>
      </c>
      <c r="QO123" s="2">
        <f>IF(AND(NU123&gt;'Graph Creator'!$M$4,'Detalle de Cuentas'!NU123&lt;='Graph Creator'!$N$4),1,0)</f>
        <v>0</v>
      </c>
      <c r="QP123" s="2">
        <f>IF(AND(NV123&gt;'Graph Creator'!$M$4,'Detalle de Cuentas'!NV123&lt;='Graph Creator'!$N$4),1,0)</f>
        <v>0</v>
      </c>
      <c r="QQ123" s="2">
        <f>IF(AND(NW123&gt;'Graph Creator'!$M$4,'Detalle de Cuentas'!NW123&lt;='Graph Creator'!$N$4),1,0)</f>
        <v>0</v>
      </c>
      <c r="QR123" s="2">
        <f>IF(AND(NX123&gt;'Graph Creator'!$M$4,'Detalle de Cuentas'!NX123&lt;='Graph Creator'!$N$4),1,0)</f>
        <v>0</v>
      </c>
      <c r="QS123" s="2">
        <f>IF(AND(NY123&gt;'Graph Creator'!$M$4,'Detalle de Cuentas'!NY123&lt;='Graph Creator'!$N$4),1,0)</f>
        <v>0</v>
      </c>
      <c r="QT123" s="2">
        <f>IF(AND(NZ123&gt;'Graph Creator'!$M$4,'Detalle de Cuentas'!NZ123&lt;='Graph Creator'!$N$4),1,0)</f>
        <v>0</v>
      </c>
      <c r="QU123" s="2">
        <f>IF(AND(OA123&gt;'Graph Creator'!$M$4,'Detalle de Cuentas'!OA123&lt;='Graph Creator'!$N$4),1,0)</f>
        <v>0</v>
      </c>
      <c r="QV123" s="2">
        <f>IF(AND(OB123&gt;'Graph Creator'!$M$4,'Detalle de Cuentas'!OB123&lt;='Graph Creator'!$N$4),1,0)</f>
        <v>0</v>
      </c>
      <c r="QW123" s="2">
        <f>IF(AND(OC123&gt;'Graph Creator'!$M$4,'Detalle de Cuentas'!OC123&lt;='Graph Creator'!$N$4),1,0)</f>
        <v>0</v>
      </c>
      <c r="QX123" s="2">
        <f>IF(AND(NF123&gt;'Graph Creator'!$N$4,'Detalle de Cuentas'!NF123&lt;='Graph Creator'!$O$4),1,0)</f>
        <v>0</v>
      </c>
      <c r="QY123" s="2">
        <f>IF(AND(NG123&gt;'Graph Creator'!$N$4,'Detalle de Cuentas'!NG123&lt;='Graph Creator'!$O$4),1,0)</f>
        <v>0</v>
      </c>
      <c r="QZ123" s="2">
        <f>IF(AND(NH123&gt;'Graph Creator'!$N$4,'Detalle de Cuentas'!NH123&lt;='Graph Creator'!$O$4),1,0)</f>
        <v>0</v>
      </c>
      <c r="RA123" s="2">
        <f>IF(AND(NI123&gt;'Graph Creator'!$N$4,'Detalle de Cuentas'!NI123&lt;='Graph Creator'!$O$4),1,0)</f>
        <v>0</v>
      </c>
      <c r="RB123" s="2">
        <f>IF(AND(NJ123&gt;'Graph Creator'!$N$4,'Detalle de Cuentas'!NJ123&lt;='Graph Creator'!$O$4),1,0)</f>
        <v>0</v>
      </c>
      <c r="RC123" s="2">
        <f>IF(AND(NK123&gt;'Graph Creator'!$N$4,'Detalle de Cuentas'!NK123&lt;='Graph Creator'!$O$4),1,0)</f>
        <v>0</v>
      </c>
      <c r="RD123" s="2">
        <f>IF(AND(NL123&gt;'Graph Creator'!$N$4,'Detalle de Cuentas'!NL123&lt;='Graph Creator'!$O$4),1,0)</f>
        <v>0</v>
      </c>
      <c r="RE123" s="2">
        <f>IF(AND(NM123&gt;'Graph Creator'!$N$4,'Detalle de Cuentas'!NM123&lt;='Graph Creator'!$O$4),1,0)</f>
        <v>0</v>
      </c>
      <c r="RF123" s="2">
        <f>IF(AND(NN123&gt;'Graph Creator'!$N$4,'Detalle de Cuentas'!NN123&lt;='Graph Creator'!$O$4),1,0)</f>
        <v>0</v>
      </c>
      <c r="RG123" s="2">
        <f>IF(AND(NO123&gt;'Graph Creator'!$N$4,'Detalle de Cuentas'!NO123&lt;='Graph Creator'!$O$4),1,0)</f>
        <v>0</v>
      </c>
      <c r="RH123" s="2">
        <f>IF(AND(NP123&gt;'Graph Creator'!$N$4,'Detalle de Cuentas'!NP123&lt;='Graph Creator'!$O$4),1,0)</f>
        <v>0</v>
      </c>
      <c r="RI123" s="2">
        <f>IF(AND(NQ123&gt;'Graph Creator'!$N$4,'Detalle de Cuentas'!NQ123&lt;='Graph Creator'!$O$4),1,0)</f>
        <v>0</v>
      </c>
      <c r="RJ123" s="2">
        <f>IF(AND(NR123&gt;'Graph Creator'!$N$4,'Detalle de Cuentas'!NR123&lt;='Graph Creator'!$O$4),1,0)</f>
        <v>0</v>
      </c>
      <c r="RK123" s="2">
        <f>IF(AND(NS123&gt;'Graph Creator'!$N$4,'Detalle de Cuentas'!NS123&lt;='Graph Creator'!$O$4),1,0)</f>
        <v>0</v>
      </c>
      <c r="RL123" s="2">
        <f>IF(AND(NT123&gt;'Graph Creator'!$N$4,'Detalle de Cuentas'!NT123&lt;='Graph Creator'!$O$4),1,0)</f>
        <v>0</v>
      </c>
      <c r="RM123" s="2">
        <f>IF(AND(NU123&gt;'Graph Creator'!$N$4,'Detalle de Cuentas'!NU123&lt;='Graph Creator'!$O$4),1,0)</f>
        <v>0</v>
      </c>
      <c r="RN123" s="2">
        <f>IF(AND(NV123&gt;'Graph Creator'!$N$4,'Detalle de Cuentas'!NV123&lt;='Graph Creator'!$O$4),1,0)</f>
        <v>0</v>
      </c>
      <c r="RO123" s="2">
        <f>IF(AND(NW123&gt;'Graph Creator'!$N$4,'Detalle de Cuentas'!NW123&lt;='Graph Creator'!$O$4),1,0)</f>
        <v>0</v>
      </c>
      <c r="RP123" s="2">
        <f>IF(AND(NX123&gt;'Graph Creator'!$N$4,'Detalle de Cuentas'!NX123&lt;='Graph Creator'!$O$4),1,0)</f>
        <v>0</v>
      </c>
      <c r="RQ123" s="2">
        <f>IF(AND(NY123&gt;'Graph Creator'!$N$4,'Detalle de Cuentas'!NY123&lt;='Graph Creator'!$O$4),1,0)</f>
        <v>0</v>
      </c>
      <c r="RR123" s="2">
        <f>IF(AND(NZ123&gt;'Graph Creator'!$N$4,'Detalle de Cuentas'!NZ123&lt;='Graph Creator'!$O$4),1,0)</f>
        <v>0</v>
      </c>
      <c r="RS123" s="2">
        <f>IF(AND(OA123&gt;'Graph Creator'!$N$4,'Detalle de Cuentas'!OA123&lt;='Graph Creator'!$O$4),1,0)</f>
        <v>0</v>
      </c>
      <c r="RT123" s="2">
        <f>IF(AND(OB123&gt;'Graph Creator'!$N$4,'Detalle de Cuentas'!OB123&lt;='Graph Creator'!$O$4),1,0)</f>
        <v>0</v>
      </c>
      <c r="RU123" s="2">
        <f>IF(AND(OC123&gt;'Graph Creator'!$N$4,'Detalle de Cuentas'!OC123&lt;='Graph Creator'!$O$4),1,0)</f>
        <v>0</v>
      </c>
      <c r="RV123" s="2" t="e">
        <f t="shared" si="1224"/>
        <v>#VALUE!</v>
      </c>
      <c r="RW123" s="2" t="e">
        <f t="shared" si="1225"/>
        <v>#VALUE!</v>
      </c>
      <c r="RX123" s="2" t="e">
        <f t="shared" si="1226"/>
        <v>#VALUE!</v>
      </c>
      <c r="RY123" s="2" t="e">
        <f t="shared" si="1227"/>
        <v>#VALUE!</v>
      </c>
      <c r="RZ123" s="2" t="e">
        <f t="shared" si="1228"/>
        <v>#VALUE!</v>
      </c>
      <c r="SA123" s="2" t="e">
        <f t="shared" si="1229"/>
        <v>#VALUE!</v>
      </c>
      <c r="SB123" s="2" t="e">
        <f t="shared" si="1230"/>
        <v>#VALUE!</v>
      </c>
      <c r="SC123" s="2" t="e">
        <f t="shared" si="1231"/>
        <v>#VALUE!</v>
      </c>
      <c r="SD123" s="2" t="e">
        <f t="shared" si="1232"/>
        <v>#VALUE!</v>
      </c>
      <c r="SE123" s="2" t="e">
        <f t="shared" si="1233"/>
        <v>#VALUE!</v>
      </c>
      <c r="SF123" s="2" t="e">
        <f t="shared" si="1234"/>
        <v>#VALUE!</v>
      </c>
      <c r="SG123" s="2" t="e">
        <f t="shared" si="1235"/>
        <v>#VALUE!</v>
      </c>
      <c r="SH123" s="2" t="e">
        <f t="shared" si="1236"/>
        <v>#VALUE!</v>
      </c>
      <c r="SI123" s="2" t="e">
        <f t="shared" si="1237"/>
        <v>#VALUE!</v>
      </c>
      <c r="SJ123" s="2" t="e">
        <f t="shared" si="1238"/>
        <v>#VALUE!</v>
      </c>
      <c r="SK123" s="2" t="e">
        <f t="shared" si="1239"/>
        <v>#VALUE!</v>
      </c>
      <c r="SL123" s="2" t="e">
        <f t="shared" si="1240"/>
        <v>#VALUE!</v>
      </c>
      <c r="SM123" s="2" t="e">
        <f t="shared" si="1241"/>
        <v>#VALUE!</v>
      </c>
      <c r="SN123" s="2" t="e">
        <f t="shared" si="1242"/>
        <v>#VALUE!</v>
      </c>
      <c r="SO123" s="2" t="e">
        <f t="shared" si="1243"/>
        <v>#VALUE!</v>
      </c>
      <c r="SP123" s="2" t="e">
        <f t="shared" si="1244"/>
        <v>#VALUE!</v>
      </c>
      <c r="SQ123" s="2" t="e">
        <f t="shared" si="1245"/>
        <v>#VALUE!</v>
      </c>
      <c r="SR123" s="2" t="e">
        <f t="shared" si="1246"/>
        <v>#VALUE!</v>
      </c>
      <c r="SS123" s="2" t="e">
        <f t="shared" si="1247"/>
        <v>#VALUE!</v>
      </c>
      <c r="ST123" s="2" t="e">
        <f t="shared" si="1248"/>
        <v>#VALUE!</v>
      </c>
      <c r="SU123" s="2" t="e">
        <f t="shared" si="1249"/>
        <v>#VALUE!</v>
      </c>
      <c r="SV123" s="2" t="e">
        <f t="shared" si="1250"/>
        <v>#VALUE!</v>
      </c>
      <c r="SW123" s="2" t="e">
        <f t="shared" si="1251"/>
        <v>#VALUE!</v>
      </c>
      <c r="SX123" s="2" t="e">
        <f t="shared" si="1252"/>
        <v>#VALUE!</v>
      </c>
      <c r="SY123" s="2" t="e">
        <f t="shared" si="1253"/>
        <v>#VALUE!</v>
      </c>
      <c r="SZ123" s="2" t="e">
        <f t="shared" si="1254"/>
        <v>#VALUE!</v>
      </c>
      <c r="TA123" s="2" t="e">
        <f t="shared" si="1255"/>
        <v>#VALUE!</v>
      </c>
      <c r="TB123" s="2" t="e">
        <f t="shared" si="1256"/>
        <v>#VALUE!</v>
      </c>
      <c r="TC123" s="2" t="e">
        <f t="shared" si="1257"/>
        <v>#VALUE!</v>
      </c>
      <c r="TD123" s="2" t="e">
        <f t="shared" si="1258"/>
        <v>#VALUE!</v>
      </c>
      <c r="TE123" s="2" t="e">
        <f t="shared" si="1259"/>
        <v>#VALUE!</v>
      </c>
      <c r="TF123" s="2" t="str">
        <f>IF(DZ123=1,IF(SUM(DZ$17:DZ123)&lt;2,""&amp;B123,", "&amp;B123),"")</f>
        <v/>
      </c>
      <c r="TG123" s="2" t="str">
        <f t="shared" si="1272"/>
        <v/>
      </c>
      <c r="TH123" s="2">
        <f t="shared" si="1260"/>
        <v>0</v>
      </c>
      <c r="TI123" s="14" t="str">
        <f t="shared" si="1261"/>
        <v/>
      </c>
      <c r="TJ123" s="14" t="e">
        <f t="shared" si="1081"/>
        <v>#VALUE!</v>
      </c>
      <c r="TK123" s="14" t="e">
        <f t="shared" si="1082"/>
        <v>#VALUE!</v>
      </c>
      <c r="TL123" s="14" t="e">
        <f t="shared" si="1083"/>
        <v>#VALUE!</v>
      </c>
      <c r="TM123" s="14" t="e">
        <f t="shared" si="1084"/>
        <v>#VALUE!</v>
      </c>
      <c r="TN123" s="14" t="e">
        <f t="shared" si="1085"/>
        <v>#VALUE!</v>
      </c>
      <c r="TO123" s="14" t="e">
        <f t="shared" si="1086"/>
        <v>#VALUE!</v>
      </c>
      <c r="TP123" s="14" t="e">
        <f t="shared" si="1087"/>
        <v>#VALUE!</v>
      </c>
      <c r="TQ123" s="14" t="e">
        <f t="shared" si="1088"/>
        <v>#VALUE!</v>
      </c>
      <c r="TR123" s="14" t="e">
        <f t="shared" si="1089"/>
        <v>#VALUE!</v>
      </c>
      <c r="TS123" s="14" t="e">
        <f t="shared" si="1090"/>
        <v>#VALUE!</v>
      </c>
      <c r="TT123" s="14" t="e">
        <f t="shared" si="1091"/>
        <v>#VALUE!</v>
      </c>
      <c r="TU123" s="14" t="e">
        <f t="shared" si="1092"/>
        <v>#VALUE!</v>
      </c>
      <c r="TV123" s="14" t="e">
        <f t="shared" si="1093"/>
        <v>#VALUE!</v>
      </c>
      <c r="TW123" s="14" t="e">
        <f t="shared" si="1094"/>
        <v>#VALUE!</v>
      </c>
      <c r="TX123" s="14" t="e">
        <f t="shared" si="1095"/>
        <v>#VALUE!</v>
      </c>
      <c r="TY123" s="14" t="e">
        <f t="shared" si="1096"/>
        <v>#VALUE!</v>
      </c>
      <c r="TZ123" s="14" t="e">
        <f t="shared" si="1097"/>
        <v>#VALUE!</v>
      </c>
      <c r="UA123" s="14" t="e">
        <f t="shared" si="1098"/>
        <v>#VALUE!</v>
      </c>
      <c r="UB123" s="14" t="e">
        <f t="shared" si="1099"/>
        <v>#VALUE!</v>
      </c>
      <c r="UC123" s="14" t="e">
        <f t="shared" si="1100"/>
        <v>#VALUE!</v>
      </c>
      <c r="UD123" s="14" t="e">
        <f t="shared" si="1101"/>
        <v>#VALUE!</v>
      </c>
      <c r="UE123" s="14" t="e">
        <f t="shared" si="1102"/>
        <v>#VALUE!</v>
      </c>
      <c r="UF123" s="14" t="e">
        <f t="shared" si="1103"/>
        <v>#VALUE!</v>
      </c>
      <c r="UH123" s="2">
        <f>IF($C$4-$R123&gt;'Graph Creator'!$E$2*'Graph Creator'!$D$13*12,0,1)</f>
        <v>1</v>
      </c>
      <c r="UJ123" s="2" t="e">
        <f t="shared" si="1262"/>
        <v>#VALUE!</v>
      </c>
      <c r="UK123" s="2" t="e">
        <f t="shared" si="1104"/>
        <v>#VALUE!</v>
      </c>
      <c r="UL123" s="2" t="e">
        <f t="shared" si="1105"/>
        <v>#VALUE!</v>
      </c>
      <c r="UM123" s="2" t="e">
        <f t="shared" si="1106"/>
        <v>#VALUE!</v>
      </c>
      <c r="UN123" s="2" t="e">
        <f t="shared" si="1107"/>
        <v>#VALUE!</v>
      </c>
      <c r="UO123" s="2" t="e">
        <f t="shared" si="1108"/>
        <v>#VALUE!</v>
      </c>
      <c r="UP123" s="2" t="e">
        <f t="shared" si="1109"/>
        <v>#VALUE!</v>
      </c>
      <c r="UQ123" s="2" t="e">
        <f t="shared" si="1110"/>
        <v>#VALUE!</v>
      </c>
      <c r="UR123" s="2" t="e">
        <f t="shared" si="1111"/>
        <v>#VALUE!</v>
      </c>
      <c r="US123" s="2" t="e">
        <f t="shared" si="1112"/>
        <v>#VALUE!</v>
      </c>
      <c r="UT123" s="2" t="e">
        <f t="shared" si="1113"/>
        <v>#VALUE!</v>
      </c>
      <c r="UU123" s="2" t="e">
        <f t="shared" si="1114"/>
        <v>#VALUE!</v>
      </c>
      <c r="UV123" s="2" t="e">
        <f t="shared" si="1115"/>
        <v>#VALUE!</v>
      </c>
      <c r="UW123" s="2" t="e">
        <f t="shared" si="1116"/>
        <v>#VALUE!</v>
      </c>
      <c r="UX123" s="2" t="e">
        <f t="shared" si="1117"/>
        <v>#VALUE!</v>
      </c>
      <c r="UY123" s="2" t="e">
        <f t="shared" si="1118"/>
        <v>#VALUE!</v>
      </c>
      <c r="UZ123" s="2" t="e">
        <f t="shared" si="1119"/>
        <v>#VALUE!</v>
      </c>
      <c r="VA123" s="2" t="e">
        <f t="shared" si="1120"/>
        <v>#VALUE!</v>
      </c>
      <c r="VB123" s="2" t="e">
        <f t="shared" si="1121"/>
        <v>#VALUE!</v>
      </c>
      <c r="VC123" s="2" t="e">
        <f t="shared" si="1122"/>
        <v>#VALUE!</v>
      </c>
      <c r="VD123" s="2" t="e">
        <f t="shared" si="1123"/>
        <v>#VALUE!</v>
      </c>
      <c r="VE123" s="2" t="e">
        <f t="shared" si="1124"/>
        <v>#VALUE!</v>
      </c>
      <c r="VF123" s="2" t="e">
        <f t="shared" si="1125"/>
        <v>#VALUE!</v>
      </c>
      <c r="VG123" s="2" t="e">
        <f t="shared" si="1126"/>
        <v>#VALUE!</v>
      </c>
      <c r="VH123" s="2" t="e">
        <f t="shared" si="1127"/>
        <v>#VALUE!</v>
      </c>
      <c r="VI123" s="2" t="e">
        <f t="shared" si="1128"/>
        <v>#VALUE!</v>
      </c>
      <c r="VJ123" s="2" t="e">
        <f t="shared" si="1129"/>
        <v>#VALUE!</v>
      </c>
      <c r="VK123" s="2" t="e">
        <f t="shared" si="1130"/>
        <v>#VALUE!</v>
      </c>
      <c r="VL123" s="2" t="e">
        <f t="shared" si="1131"/>
        <v>#VALUE!</v>
      </c>
      <c r="VM123" s="2" t="e">
        <f t="shared" si="1132"/>
        <v>#VALUE!</v>
      </c>
      <c r="VN123" s="2" t="e">
        <f t="shared" si="1133"/>
        <v>#VALUE!</v>
      </c>
      <c r="VO123" s="2" t="e">
        <f t="shared" si="1134"/>
        <v>#VALUE!</v>
      </c>
      <c r="VP123" s="2" t="e">
        <f t="shared" si="1135"/>
        <v>#VALUE!</v>
      </c>
      <c r="VQ123" s="2" t="e">
        <f t="shared" si="1136"/>
        <v>#VALUE!</v>
      </c>
      <c r="VR123" s="2" t="e">
        <f t="shared" si="1137"/>
        <v>#VALUE!</v>
      </c>
      <c r="VS123" s="2" t="e">
        <f t="shared" si="1138"/>
        <v>#VALUE!</v>
      </c>
      <c r="VT123" s="98">
        <f t="shared" si="1263"/>
        <v>0</v>
      </c>
      <c r="VU123" s="98">
        <f t="shared" si="1139"/>
        <v>0</v>
      </c>
      <c r="VV123" s="98">
        <f t="shared" si="1140"/>
        <v>0</v>
      </c>
      <c r="VW123" s="98">
        <f t="shared" si="1141"/>
        <v>0</v>
      </c>
      <c r="VX123" s="98">
        <f t="shared" si="1142"/>
        <v>0</v>
      </c>
      <c r="VY123" s="98">
        <f t="shared" si="1143"/>
        <v>0</v>
      </c>
      <c r="VZ123" s="98">
        <f t="shared" si="1144"/>
        <v>0</v>
      </c>
      <c r="WA123" s="98">
        <f t="shared" si="1145"/>
        <v>0</v>
      </c>
      <c r="WB123" s="98">
        <f t="shared" si="1146"/>
        <v>0</v>
      </c>
      <c r="WC123" s="98">
        <f t="shared" si="1147"/>
        <v>0</v>
      </c>
      <c r="WD123" s="98">
        <f t="shared" si="1148"/>
        <v>0</v>
      </c>
      <c r="WE123" s="98">
        <f t="shared" si="1149"/>
        <v>0</v>
      </c>
      <c r="WF123" s="98">
        <f t="shared" si="1150"/>
        <v>0</v>
      </c>
      <c r="WG123" s="98">
        <f t="shared" si="1151"/>
        <v>0</v>
      </c>
      <c r="WH123" s="98">
        <f t="shared" si="1152"/>
        <v>0</v>
      </c>
      <c r="WI123" s="98">
        <f t="shared" si="1153"/>
        <v>0</v>
      </c>
      <c r="WJ123" s="98">
        <f t="shared" si="1154"/>
        <v>0</v>
      </c>
      <c r="WK123" s="98">
        <f t="shared" si="1155"/>
        <v>0</v>
      </c>
      <c r="WL123" s="98">
        <f t="shared" si="1156"/>
        <v>0</v>
      </c>
      <c r="WM123" s="98">
        <f t="shared" si="1157"/>
        <v>0</v>
      </c>
      <c r="WN123" s="98">
        <f t="shared" si="1158"/>
        <v>0</v>
      </c>
      <c r="WO123" s="98">
        <f t="shared" si="1159"/>
        <v>0</v>
      </c>
      <c r="WP123" s="98">
        <f t="shared" si="1160"/>
        <v>0</v>
      </c>
      <c r="WQ123" s="98">
        <f t="shared" si="1161"/>
        <v>0</v>
      </c>
      <c r="WR123" s="98">
        <f>IFERROR(INDEX('Score Calculation'!$D$38:$D$41,MATCH('Detalle de Cuentas'!VT123,'Score Calculation'!$C$38:$C$41,1)),0)</f>
        <v>4</v>
      </c>
      <c r="WS123" s="98">
        <f>IFERROR(INDEX('Score Calculation'!$D$38:$D$41,MATCH('Detalle de Cuentas'!VU123,'Score Calculation'!$C$38:$C$41,1)),0)</f>
        <v>4</v>
      </c>
      <c r="WT123" s="98">
        <f>IFERROR(INDEX('Score Calculation'!$D$38:$D$41,MATCH('Detalle de Cuentas'!VV123,'Score Calculation'!$C$38:$C$41,1)),0)</f>
        <v>4</v>
      </c>
      <c r="WU123" s="98">
        <f>IFERROR(INDEX('Score Calculation'!$D$38:$D$41,MATCH('Detalle de Cuentas'!VW123,'Score Calculation'!$C$38:$C$41,1)),0)</f>
        <v>4</v>
      </c>
      <c r="WV123" s="98">
        <f>IFERROR(INDEX('Score Calculation'!$D$38:$D$41,MATCH('Detalle de Cuentas'!VX123,'Score Calculation'!$C$38:$C$41,1)),0)</f>
        <v>4</v>
      </c>
      <c r="WW123" s="98">
        <f>IFERROR(INDEX('Score Calculation'!$D$38:$D$41,MATCH('Detalle de Cuentas'!VY123,'Score Calculation'!$C$38:$C$41,1)),0)</f>
        <v>4</v>
      </c>
      <c r="WX123" s="98">
        <f>IFERROR(INDEX('Score Calculation'!$D$38:$D$41,MATCH('Detalle de Cuentas'!VZ123,'Score Calculation'!$C$38:$C$41,1)),0)</f>
        <v>4</v>
      </c>
      <c r="WY123" s="98">
        <f>IFERROR(INDEX('Score Calculation'!$D$38:$D$41,MATCH('Detalle de Cuentas'!WA123,'Score Calculation'!$C$38:$C$41,1)),0)</f>
        <v>4</v>
      </c>
      <c r="WZ123" s="98">
        <f>IFERROR(INDEX('Score Calculation'!$D$38:$D$41,MATCH('Detalle de Cuentas'!WB123,'Score Calculation'!$C$38:$C$41,1)),0)</f>
        <v>4</v>
      </c>
      <c r="XA123" s="98">
        <f>IFERROR(INDEX('Score Calculation'!$D$38:$D$41,MATCH('Detalle de Cuentas'!WC123,'Score Calculation'!$C$38:$C$41,1)),0)</f>
        <v>4</v>
      </c>
      <c r="XB123" s="98">
        <f>IFERROR(INDEX('Score Calculation'!$D$38:$D$41,MATCH('Detalle de Cuentas'!WD123,'Score Calculation'!$C$38:$C$41,1)),0)</f>
        <v>4</v>
      </c>
      <c r="XC123" s="98">
        <f>IFERROR(INDEX('Score Calculation'!$D$38:$D$41,MATCH('Detalle de Cuentas'!WE123,'Score Calculation'!$C$38:$C$41,1)),0)</f>
        <v>4</v>
      </c>
      <c r="XD123" s="98">
        <f>IFERROR(INDEX('Score Calculation'!$D$38:$D$41,MATCH('Detalle de Cuentas'!WF123,'Score Calculation'!$C$38:$C$41,1)),0)</f>
        <v>4</v>
      </c>
      <c r="XE123" s="98">
        <f>IFERROR(INDEX('Score Calculation'!$D$38:$D$41,MATCH('Detalle de Cuentas'!WG123,'Score Calculation'!$C$38:$C$41,1)),0)</f>
        <v>4</v>
      </c>
      <c r="XF123" s="98">
        <f>IFERROR(INDEX('Score Calculation'!$D$38:$D$41,MATCH('Detalle de Cuentas'!WH123,'Score Calculation'!$C$38:$C$41,1)),0)</f>
        <v>4</v>
      </c>
      <c r="XG123" s="98">
        <f>IFERROR(INDEX('Score Calculation'!$D$38:$D$41,MATCH('Detalle de Cuentas'!WI123,'Score Calculation'!$C$38:$C$41,1)),0)</f>
        <v>4</v>
      </c>
      <c r="XH123" s="98">
        <f>IFERROR(INDEX('Score Calculation'!$D$38:$D$41,MATCH('Detalle de Cuentas'!WJ123,'Score Calculation'!$C$38:$C$41,1)),0)</f>
        <v>4</v>
      </c>
      <c r="XI123" s="98">
        <f>IFERROR(INDEX('Score Calculation'!$D$38:$D$41,MATCH('Detalle de Cuentas'!WK123,'Score Calculation'!$C$38:$C$41,1)),0)</f>
        <v>4</v>
      </c>
      <c r="XJ123" s="98">
        <f>IFERROR(INDEX('Score Calculation'!$D$38:$D$41,MATCH('Detalle de Cuentas'!WL123,'Score Calculation'!$C$38:$C$41,1)),0)</f>
        <v>4</v>
      </c>
      <c r="XK123" s="98">
        <f>IFERROR(INDEX('Score Calculation'!$D$38:$D$41,MATCH('Detalle de Cuentas'!WM123,'Score Calculation'!$C$38:$C$41,1)),0)</f>
        <v>4</v>
      </c>
      <c r="XL123" s="98">
        <f>IFERROR(INDEX('Score Calculation'!$D$38:$D$41,MATCH('Detalle de Cuentas'!WN123,'Score Calculation'!$C$38:$C$41,1)),0)</f>
        <v>4</v>
      </c>
      <c r="XM123" s="98">
        <f>IFERROR(INDEX('Score Calculation'!$D$38:$D$41,MATCH('Detalle de Cuentas'!WO123,'Score Calculation'!$C$38:$C$41,1)),0)</f>
        <v>4</v>
      </c>
      <c r="XN123" s="98">
        <f>IFERROR(INDEX('Score Calculation'!$D$38:$D$41,MATCH('Detalle de Cuentas'!WP123,'Score Calculation'!$C$38:$C$41,1)),0)</f>
        <v>4</v>
      </c>
      <c r="XO123" s="98">
        <f>IFERROR(INDEX('Score Calculation'!$D$38:$D$41,MATCH('Detalle de Cuentas'!WQ123,'Score Calculation'!$C$38:$C$41,1)),0)</f>
        <v>4</v>
      </c>
      <c r="XP123" s="98">
        <f>IFERROR(INDEX('Score Calculation'!$D$24:$D$31,MATCH('Detalle de Cuentas'!NF123,'Score Calculation'!$C$24:$C$31,1)),0)</f>
        <v>1</v>
      </c>
      <c r="XQ123" s="98">
        <f>IFERROR(INDEX('Score Calculation'!$D$24:$D$31,MATCH('Detalle de Cuentas'!NG123,'Score Calculation'!$C$24:$C$31,1)),0)</f>
        <v>1</v>
      </c>
      <c r="XR123" s="98">
        <f>IFERROR(INDEX('Score Calculation'!$D$24:$D$31,MATCH('Detalle de Cuentas'!NH123,'Score Calculation'!$C$24:$C$31,1)),0)</f>
        <v>1</v>
      </c>
      <c r="XS123" s="98">
        <f>IFERROR(INDEX('Score Calculation'!$D$24:$D$31,MATCH('Detalle de Cuentas'!NI123,'Score Calculation'!$C$24:$C$31,1)),0)</f>
        <v>1</v>
      </c>
      <c r="XT123" s="98">
        <f>IFERROR(INDEX('Score Calculation'!$D$24:$D$31,MATCH('Detalle de Cuentas'!NJ123,'Score Calculation'!$C$24:$C$31,1)),0)</f>
        <v>1</v>
      </c>
      <c r="XU123" s="98">
        <f>IFERROR(INDEX('Score Calculation'!$D$24:$D$31,MATCH('Detalle de Cuentas'!NK123,'Score Calculation'!$C$24:$C$31,1)),0)</f>
        <v>1</v>
      </c>
      <c r="XV123" s="98">
        <f>IFERROR(INDEX('Score Calculation'!$D$24:$D$31,MATCH('Detalle de Cuentas'!NL123,'Score Calculation'!$C$24:$C$31,1)),0)</f>
        <v>1</v>
      </c>
      <c r="XW123" s="98">
        <f>IFERROR(INDEX('Score Calculation'!$D$24:$D$31,MATCH('Detalle de Cuentas'!NM123,'Score Calculation'!$C$24:$C$31,1)),0)</f>
        <v>1</v>
      </c>
      <c r="XX123" s="98">
        <f>IFERROR(INDEX('Score Calculation'!$D$24:$D$31,MATCH('Detalle de Cuentas'!NN123,'Score Calculation'!$C$24:$C$31,1)),0)</f>
        <v>1</v>
      </c>
      <c r="XY123" s="98">
        <f>IFERROR(INDEX('Score Calculation'!$D$24:$D$31,MATCH('Detalle de Cuentas'!NO123,'Score Calculation'!$C$24:$C$31,1)),0)</f>
        <v>1</v>
      </c>
      <c r="XZ123" s="98">
        <f>IFERROR(INDEX('Score Calculation'!$D$24:$D$31,MATCH('Detalle de Cuentas'!NP123,'Score Calculation'!$C$24:$C$31,1)),0)</f>
        <v>1</v>
      </c>
      <c r="YA123" s="98">
        <f>IFERROR(INDEX('Score Calculation'!$D$24:$D$31,MATCH('Detalle de Cuentas'!NQ123,'Score Calculation'!$C$24:$C$31,1)),0)</f>
        <v>1</v>
      </c>
      <c r="YB123" s="98">
        <f>IFERROR(INDEX('Score Calculation'!$D$24:$D$31,MATCH('Detalle de Cuentas'!NR123,'Score Calculation'!$C$24:$C$31,1)),0)</f>
        <v>1</v>
      </c>
      <c r="YC123" s="98">
        <f>IFERROR(INDEX('Score Calculation'!$D$24:$D$31,MATCH('Detalle de Cuentas'!NS123,'Score Calculation'!$C$24:$C$31,1)),0)</f>
        <v>1</v>
      </c>
      <c r="YD123" s="98">
        <f>IFERROR(INDEX('Score Calculation'!$D$24:$D$31,MATCH('Detalle de Cuentas'!NT123,'Score Calculation'!$C$24:$C$31,1)),0)</f>
        <v>1</v>
      </c>
      <c r="YE123" s="98">
        <f>IFERROR(INDEX('Score Calculation'!$D$24:$D$31,MATCH('Detalle de Cuentas'!NU123,'Score Calculation'!$C$24:$C$31,1)),0)</f>
        <v>1</v>
      </c>
      <c r="YF123" s="98">
        <f>IFERROR(INDEX('Score Calculation'!$D$24:$D$31,MATCH('Detalle de Cuentas'!NV123,'Score Calculation'!$C$24:$C$31,1)),0)</f>
        <v>1</v>
      </c>
      <c r="YG123" s="98">
        <f>IFERROR(INDEX('Score Calculation'!$D$24:$D$31,MATCH('Detalle de Cuentas'!NW123,'Score Calculation'!$C$24:$C$31,1)),0)</f>
        <v>1</v>
      </c>
      <c r="YH123" s="98">
        <f>IFERROR(INDEX('Score Calculation'!$D$24:$D$31,MATCH('Detalle de Cuentas'!NX123,'Score Calculation'!$C$24:$C$31,1)),0)</f>
        <v>1</v>
      </c>
      <c r="YI123" s="98">
        <f>IFERROR(INDEX('Score Calculation'!$D$24:$D$31,MATCH('Detalle de Cuentas'!NY123,'Score Calculation'!$C$24:$C$31,1)),0)</f>
        <v>1</v>
      </c>
      <c r="YJ123" s="98">
        <f>IFERROR(INDEX('Score Calculation'!$D$24:$D$31,MATCH('Detalle de Cuentas'!NZ123,'Score Calculation'!$C$24:$C$31,1)),0)</f>
        <v>1</v>
      </c>
      <c r="YK123" s="98">
        <f>IFERROR(INDEX('Score Calculation'!$D$24:$D$31,MATCH('Detalle de Cuentas'!OA123,'Score Calculation'!$C$24:$C$31,1)),0)</f>
        <v>1</v>
      </c>
      <c r="YL123" s="98">
        <f>IFERROR(INDEX('Score Calculation'!$D$24:$D$31,MATCH('Detalle de Cuentas'!OB123,'Score Calculation'!$C$24:$C$31,1)),0)</f>
        <v>1</v>
      </c>
      <c r="YM123" s="98">
        <f>IFERROR(INDEX('Score Calculation'!$D$24:$D$31,MATCH('Detalle de Cuentas'!OC123,'Score Calculation'!$C$24:$C$31,1)),0)</f>
        <v>1</v>
      </c>
      <c r="YN123" s="98">
        <f t="shared" si="1264"/>
        <v>0</v>
      </c>
      <c r="YO123" s="98">
        <f>IF(LEFT(TRIM($D123),15)="GRUPO SOLIDARIO",$L123*'Score Calculation'!$H$5,IF(TRIM('Detalle de Cuentas'!$C123)="Semanal",'Detalle de Cuentas'!$L123*'Score Calculation'!$H$6,'Detalle de Cuentas'!$L123))</f>
        <v>0</v>
      </c>
      <c r="YP123" s="99">
        <f>IFERROR(INDEX('Score Calculation'!$D$54:$D$60,MATCH($YO123,'Score Calculation'!$C$54:$C$60,1)),1)</f>
        <v>0.2</v>
      </c>
      <c r="YQ123" s="99">
        <f>IFERROR(INDEX('Score Calculation'!$D$65:$D$123,MATCH(LEFT(TRIM('Detalle de Cuentas'!$F123),20),'Score Calculation'!$F$65:$F$123,0)),1)</f>
        <v>1</v>
      </c>
      <c r="YR123" s="99">
        <f>IFERROR(INDEX('Score Calculation'!$D$46:$D$49,MATCH('Detalle de Cuentas'!$YN123,'Score Calculation'!$C$46:$C$49,1)),1)</f>
        <v>4</v>
      </c>
      <c r="YS123" s="99">
        <f t="shared" si="1265"/>
        <v>0</v>
      </c>
      <c r="YT123" s="99">
        <f t="shared" si="1266"/>
        <v>0</v>
      </c>
      <c r="YU123" s="98" t="str">
        <f t="shared" si="1267"/>
        <v/>
      </c>
      <c r="YV123" s="109">
        <f t="shared" si="1268"/>
        <v>1</v>
      </c>
      <c r="YW123" s="109">
        <f>IFERROR(INDEX('Score Calculation'!$D$187:$D$245,MATCH(LEFT(TRIM('Detalle de Cuentas'!$F123),20),'Score Calculation'!$F$187:$F$245,0)),1)</f>
        <v>1</v>
      </c>
      <c r="YX123" s="109">
        <f>IFERROR(IF($E123="HIPOTECA",-PMT('Score Calculation'!$H$266/(360/$J123),$G123,$YO123)*(30/$J123),-PMT('Score Calculation'!$H$267/(360/$J123),$G123,$YO123)*(30/$J123)),0)</f>
        <v>0</v>
      </c>
      <c r="YY123" s="109">
        <f t="shared" si="1312"/>
        <v>0</v>
      </c>
      <c r="YZ123" s="109">
        <f t="shared" si="1312"/>
        <v>0</v>
      </c>
      <c r="ZA123" s="109">
        <f t="shared" si="1312"/>
        <v>0</v>
      </c>
      <c r="ZB123" s="109">
        <f t="shared" si="1312"/>
        <v>0</v>
      </c>
      <c r="ZC123" s="109">
        <f t="shared" si="1312"/>
        <v>0</v>
      </c>
      <c r="ZD123" s="109">
        <f t="shared" si="1309"/>
        <v>0</v>
      </c>
      <c r="ZE123" s="109">
        <f t="shared" si="1309"/>
        <v>0</v>
      </c>
      <c r="ZF123" s="109">
        <f t="shared" si="1309"/>
        <v>0</v>
      </c>
      <c r="ZG123" s="109">
        <f t="shared" si="1309"/>
        <v>0</v>
      </c>
      <c r="ZH123" s="109">
        <f t="shared" si="1309"/>
        <v>0</v>
      </c>
      <c r="ZI123" s="109">
        <f t="shared" si="1269"/>
        <v>0</v>
      </c>
    </row>
    <row r="124" spans="2:685" x14ac:dyDescent="0.2">
      <c r="B124" s="41">
        <v>108</v>
      </c>
      <c r="C124" s="42"/>
      <c r="D124" s="42"/>
      <c r="E124" s="42"/>
      <c r="F124" s="42"/>
      <c r="G124" s="42"/>
      <c r="H124" s="42"/>
      <c r="I124" s="29"/>
      <c r="J124" s="6" t="str">
        <f t="shared" si="1333"/>
        <v/>
      </c>
      <c r="K124" s="43"/>
      <c r="L124" s="43"/>
      <c r="M124" s="43"/>
      <c r="N124" s="43"/>
      <c r="O124" s="43"/>
      <c r="P124" s="44" t="str">
        <f t="shared" si="1162"/>
        <v/>
      </c>
      <c r="Q124" s="26"/>
      <c r="R124" s="26"/>
      <c r="S124" s="26"/>
      <c r="T124" s="26"/>
      <c r="U124" s="29"/>
      <c r="V124" s="43"/>
      <c r="W124" s="26"/>
      <c r="X124" s="29"/>
      <c r="Y124" s="6">
        <f>IF('Detalle de Cuentas'!$C$4-$R124&gt;'Graph Creator'!$E$2*'Graph Creator'!$D$13*12,0,1)</f>
        <v>1</v>
      </c>
      <c r="Z124" s="45">
        <f t="shared" si="1334"/>
        <v>0</v>
      </c>
      <c r="AA124" s="2" t="e">
        <f t="shared" si="1163"/>
        <v>#VALUE!</v>
      </c>
      <c r="AB124" s="2" t="e">
        <f t="shared" si="1164"/>
        <v>#VALUE!</v>
      </c>
      <c r="AC124" s="2" t="e">
        <f t="shared" si="1165"/>
        <v>#VALUE!</v>
      </c>
      <c r="AD124" s="2" t="e">
        <f t="shared" si="1166"/>
        <v>#VALUE!</v>
      </c>
      <c r="AE124" s="2" t="e">
        <f t="shared" si="1167"/>
        <v>#VALUE!</v>
      </c>
      <c r="AF124" s="2" t="e">
        <f t="shared" si="1168"/>
        <v>#VALUE!</v>
      </c>
      <c r="AG124" s="2">
        <f t="shared" si="1169"/>
        <v>0</v>
      </c>
      <c r="AH124" s="2">
        <f t="shared" si="1170"/>
        <v>0</v>
      </c>
      <c r="AI124" s="2" t="str">
        <f t="shared" si="1171"/>
        <v/>
      </c>
      <c r="AJ124" s="2" t="str">
        <f t="shared" ref="AJ124:BE124" si="1574">IFERROR(SEARCH(".",$I124,AI124+1),"")</f>
        <v/>
      </c>
      <c r="AK124" s="2" t="str">
        <f t="shared" si="1574"/>
        <v/>
      </c>
      <c r="AL124" s="2" t="str">
        <f t="shared" si="1574"/>
        <v/>
      </c>
      <c r="AM124" s="2" t="str">
        <f t="shared" si="1574"/>
        <v/>
      </c>
      <c r="AN124" s="2" t="str">
        <f t="shared" si="1574"/>
        <v/>
      </c>
      <c r="AO124" s="2" t="str">
        <f t="shared" si="1574"/>
        <v/>
      </c>
      <c r="AP124" s="2" t="str">
        <f t="shared" si="1574"/>
        <v/>
      </c>
      <c r="AQ124" s="2" t="str">
        <f t="shared" si="1574"/>
        <v/>
      </c>
      <c r="AR124" s="2" t="str">
        <f t="shared" si="1574"/>
        <v/>
      </c>
      <c r="AS124" s="2" t="str">
        <f t="shared" si="1574"/>
        <v/>
      </c>
      <c r="AT124" s="2" t="str">
        <f t="shared" si="1574"/>
        <v/>
      </c>
      <c r="AU124" s="2" t="str">
        <f t="shared" si="1574"/>
        <v/>
      </c>
      <c r="AV124" s="2" t="str">
        <f t="shared" si="1574"/>
        <v/>
      </c>
      <c r="AW124" s="2" t="str">
        <f t="shared" si="1574"/>
        <v/>
      </c>
      <c r="AX124" s="2" t="str">
        <f t="shared" si="1574"/>
        <v/>
      </c>
      <c r="AY124" s="2" t="str">
        <f t="shared" si="1574"/>
        <v/>
      </c>
      <c r="AZ124" s="2" t="str">
        <f t="shared" si="1574"/>
        <v/>
      </c>
      <c r="BA124" s="2" t="str">
        <f t="shared" si="1574"/>
        <v/>
      </c>
      <c r="BB124" s="2" t="str">
        <f t="shared" si="1574"/>
        <v/>
      </c>
      <c r="BC124" s="2" t="str">
        <f t="shared" si="1574"/>
        <v/>
      </c>
      <c r="BD124" s="2" t="str">
        <f t="shared" si="1574"/>
        <v/>
      </c>
      <c r="BE124" s="2" t="str">
        <f t="shared" si="1574"/>
        <v/>
      </c>
      <c r="BF124" s="2" t="str">
        <f t="shared" si="1173"/>
        <v/>
      </c>
      <c r="BG124" s="2" t="str">
        <f t="shared" si="817"/>
        <v/>
      </c>
      <c r="BH124" s="2" t="str">
        <f t="shared" si="818"/>
        <v/>
      </c>
      <c r="BI124" s="2" t="str">
        <f t="shared" si="819"/>
        <v/>
      </c>
      <c r="BJ124" s="2" t="str">
        <f t="shared" si="820"/>
        <v/>
      </c>
      <c r="BK124" s="2" t="str">
        <f t="shared" si="821"/>
        <v/>
      </c>
      <c r="BL124" s="2" t="str">
        <f t="shared" si="822"/>
        <v/>
      </c>
      <c r="BM124" s="2" t="str">
        <f t="shared" si="823"/>
        <v/>
      </c>
      <c r="BN124" s="2" t="str">
        <f t="shared" si="824"/>
        <v/>
      </c>
      <c r="BO124" s="2" t="str">
        <f t="shared" si="825"/>
        <v/>
      </c>
      <c r="BP124" s="2" t="str">
        <f t="shared" si="826"/>
        <v/>
      </c>
      <c r="BQ124" s="2" t="str">
        <f t="shared" si="827"/>
        <v/>
      </c>
      <c r="BR124" s="2" t="str">
        <f t="shared" si="828"/>
        <v/>
      </c>
      <c r="BS124" s="2" t="str">
        <f t="shared" si="829"/>
        <v/>
      </c>
      <c r="BT124" s="2" t="str">
        <f t="shared" si="830"/>
        <v/>
      </c>
      <c r="BU124" s="2" t="str">
        <f t="shared" si="831"/>
        <v/>
      </c>
      <c r="BV124" s="2" t="str">
        <f t="shared" si="832"/>
        <v/>
      </c>
      <c r="BW124" s="2" t="str">
        <f t="shared" si="833"/>
        <v/>
      </c>
      <c r="BX124" s="2" t="str">
        <f t="shared" si="834"/>
        <v/>
      </c>
      <c r="BY124" s="2" t="str">
        <f t="shared" si="835"/>
        <v/>
      </c>
      <c r="BZ124" s="2" t="str">
        <f t="shared" si="836"/>
        <v/>
      </c>
      <c r="CA124" s="2" t="str">
        <f t="shared" si="837"/>
        <v/>
      </c>
      <c r="CB124" s="2" t="str">
        <f t="shared" si="838"/>
        <v/>
      </c>
      <c r="CC124" s="2" t="str">
        <f t="shared" si="839"/>
        <v/>
      </c>
      <c r="CD124" s="14">
        <f t="shared" si="1336"/>
        <v>0</v>
      </c>
      <c r="CE124" s="14" t="e">
        <f t="shared" ref="CE124:DA124" si="1575">CD124-$J$17</f>
        <v>#VALUE!</v>
      </c>
      <c r="CF124" s="14" t="e">
        <f t="shared" si="1575"/>
        <v>#VALUE!</v>
      </c>
      <c r="CG124" s="14" t="e">
        <f t="shared" si="1575"/>
        <v>#VALUE!</v>
      </c>
      <c r="CH124" s="14" t="e">
        <f t="shared" si="1575"/>
        <v>#VALUE!</v>
      </c>
      <c r="CI124" s="14" t="e">
        <f t="shared" si="1575"/>
        <v>#VALUE!</v>
      </c>
      <c r="CJ124" s="14" t="e">
        <f t="shared" si="1575"/>
        <v>#VALUE!</v>
      </c>
      <c r="CK124" s="14" t="e">
        <f t="shared" si="1575"/>
        <v>#VALUE!</v>
      </c>
      <c r="CL124" s="14" t="e">
        <f t="shared" si="1575"/>
        <v>#VALUE!</v>
      </c>
      <c r="CM124" s="14" t="e">
        <f t="shared" si="1575"/>
        <v>#VALUE!</v>
      </c>
      <c r="CN124" s="14" t="e">
        <f t="shared" si="1575"/>
        <v>#VALUE!</v>
      </c>
      <c r="CO124" s="14" t="e">
        <f t="shared" si="1575"/>
        <v>#VALUE!</v>
      </c>
      <c r="CP124" s="14" t="e">
        <f t="shared" si="1575"/>
        <v>#VALUE!</v>
      </c>
      <c r="CQ124" s="14" t="e">
        <f t="shared" si="1575"/>
        <v>#VALUE!</v>
      </c>
      <c r="CR124" s="14" t="e">
        <f t="shared" si="1575"/>
        <v>#VALUE!</v>
      </c>
      <c r="CS124" s="14" t="e">
        <f t="shared" si="1575"/>
        <v>#VALUE!</v>
      </c>
      <c r="CT124" s="14" t="e">
        <f t="shared" si="1575"/>
        <v>#VALUE!</v>
      </c>
      <c r="CU124" s="14" t="e">
        <f t="shared" si="1575"/>
        <v>#VALUE!</v>
      </c>
      <c r="CV124" s="14" t="e">
        <f t="shared" si="1575"/>
        <v>#VALUE!</v>
      </c>
      <c r="CW124" s="14" t="e">
        <f t="shared" si="1575"/>
        <v>#VALUE!</v>
      </c>
      <c r="CX124" s="14" t="e">
        <f t="shared" si="1575"/>
        <v>#VALUE!</v>
      </c>
      <c r="CY124" s="14" t="e">
        <f t="shared" si="1575"/>
        <v>#VALUE!</v>
      </c>
      <c r="CZ124" s="14" t="e">
        <f t="shared" si="1575"/>
        <v>#VALUE!</v>
      </c>
      <c r="DA124" s="14" t="e">
        <f t="shared" si="1575"/>
        <v>#VALUE!</v>
      </c>
      <c r="DB124" s="2">
        <f t="shared" si="1175"/>
        <v>0</v>
      </c>
      <c r="DC124" s="2">
        <f t="shared" si="1176"/>
        <v>0</v>
      </c>
      <c r="DD124" s="2">
        <f t="shared" si="1177"/>
        <v>0</v>
      </c>
      <c r="DE124" s="2">
        <f t="shared" si="1178"/>
        <v>0</v>
      </c>
      <c r="DF124" s="2">
        <f t="shared" si="1179"/>
        <v>0</v>
      </c>
      <c r="DG124" s="2">
        <f t="shared" si="1180"/>
        <v>0</v>
      </c>
      <c r="DH124" s="2">
        <f t="shared" si="1181"/>
        <v>0</v>
      </c>
      <c r="DI124" s="2">
        <f t="shared" si="1182"/>
        <v>0</v>
      </c>
      <c r="DJ124" s="2">
        <f t="shared" si="1183"/>
        <v>0</v>
      </c>
      <c r="DK124" s="2">
        <f t="shared" si="1184"/>
        <v>0</v>
      </c>
      <c r="DL124" s="2">
        <f t="shared" si="1185"/>
        <v>0</v>
      </c>
      <c r="DM124" s="2">
        <f t="shared" si="1186"/>
        <v>0</v>
      </c>
      <c r="DN124" s="2">
        <f t="shared" si="1187"/>
        <v>0</v>
      </c>
      <c r="DO124" s="2">
        <f t="shared" si="1188"/>
        <v>0</v>
      </c>
      <c r="DP124" s="2">
        <f t="shared" si="1189"/>
        <v>0</v>
      </c>
      <c r="DQ124" s="2">
        <f t="shared" si="1190"/>
        <v>0</v>
      </c>
      <c r="DR124" s="2">
        <f t="shared" si="1191"/>
        <v>0</v>
      </c>
      <c r="DS124" s="2">
        <f t="shared" si="1192"/>
        <v>0</v>
      </c>
      <c r="DT124" s="2">
        <f t="shared" si="1193"/>
        <v>0</v>
      </c>
      <c r="DU124" s="2">
        <f t="shared" si="1194"/>
        <v>0</v>
      </c>
      <c r="DV124" s="2">
        <f t="shared" si="1195"/>
        <v>0</v>
      </c>
      <c r="DW124" s="2">
        <f t="shared" si="1196"/>
        <v>0</v>
      </c>
      <c r="DX124" s="2">
        <f t="shared" si="1197"/>
        <v>0</v>
      </c>
      <c r="DY124" s="2">
        <f t="shared" si="1198"/>
        <v>0</v>
      </c>
      <c r="DZ124" s="2">
        <f t="shared" si="1199"/>
        <v>0</v>
      </c>
      <c r="EA124" s="2">
        <f t="shared" si="1200"/>
        <v>0</v>
      </c>
      <c r="EB124" s="2">
        <f t="shared" si="1201"/>
        <v>0</v>
      </c>
      <c r="EC124" s="2">
        <f t="shared" si="1202"/>
        <v>0</v>
      </c>
      <c r="ED124" s="2">
        <f t="shared" si="1203"/>
        <v>0</v>
      </c>
      <c r="EE124" s="2">
        <f t="shared" si="1204"/>
        <v>0</v>
      </c>
      <c r="EF124" s="2">
        <f t="shared" si="1205"/>
        <v>0</v>
      </c>
      <c r="EG124" s="2">
        <f t="shared" si="1206"/>
        <v>0</v>
      </c>
      <c r="EH124" s="2">
        <f t="shared" si="1207"/>
        <v>0</v>
      </c>
      <c r="EI124" s="2">
        <f t="shared" si="1208"/>
        <v>0</v>
      </c>
      <c r="EJ124" s="2">
        <f t="shared" si="1209"/>
        <v>0</v>
      </c>
      <c r="EK124" s="2">
        <f t="shared" si="1210"/>
        <v>0</v>
      </c>
      <c r="EL124" s="2">
        <f t="shared" si="1211"/>
        <v>0</v>
      </c>
      <c r="EM124" s="2">
        <f t="shared" si="1212"/>
        <v>0</v>
      </c>
      <c r="EN124" s="2">
        <f t="shared" si="1213"/>
        <v>0</v>
      </c>
      <c r="EO124" s="2">
        <f t="shared" si="1214"/>
        <v>0</v>
      </c>
      <c r="EP124" s="2">
        <f t="shared" si="1215"/>
        <v>0</v>
      </c>
      <c r="EQ124" s="2">
        <f t="shared" si="1216"/>
        <v>0</v>
      </c>
      <c r="ER124" s="2">
        <f t="shared" si="1217"/>
        <v>0</v>
      </c>
      <c r="ES124" s="2">
        <f t="shared" si="1218"/>
        <v>0</v>
      </c>
      <c r="ET124" s="2">
        <f t="shared" si="1219"/>
        <v>0</v>
      </c>
      <c r="EU124" s="2">
        <f t="shared" si="1220"/>
        <v>0</v>
      </c>
      <c r="EV124" s="2">
        <f t="shared" si="1221"/>
        <v>0</v>
      </c>
      <c r="EW124" s="2">
        <f t="shared" si="1222"/>
        <v>0</v>
      </c>
      <c r="EX124" s="2">
        <f t="shared" si="1338"/>
        <v>1</v>
      </c>
      <c r="EY124" s="2" t="e">
        <f t="shared" si="1339"/>
        <v>#VALUE!</v>
      </c>
      <c r="EZ124" s="2" t="e">
        <f t="shared" si="1340"/>
        <v>#VALUE!</v>
      </c>
      <c r="FA124" s="2" t="e">
        <f t="shared" si="1341"/>
        <v>#VALUE!</v>
      </c>
      <c r="FB124" s="2" t="e">
        <f t="shared" si="1342"/>
        <v>#VALUE!</v>
      </c>
      <c r="FC124" s="2" t="e">
        <f t="shared" si="1343"/>
        <v>#VALUE!</v>
      </c>
      <c r="FD124" s="2" t="e">
        <f t="shared" si="1344"/>
        <v>#VALUE!</v>
      </c>
      <c r="FE124" s="2" t="e">
        <f t="shared" si="1345"/>
        <v>#VALUE!</v>
      </c>
      <c r="FF124" s="2" t="e">
        <f t="shared" si="1346"/>
        <v>#VALUE!</v>
      </c>
      <c r="FG124" s="2" t="e">
        <f t="shared" si="1347"/>
        <v>#VALUE!</v>
      </c>
      <c r="FH124" s="2" t="e">
        <f t="shared" si="1348"/>
        <v>#VALUE!</v>
      </c>
      <c r="FI124" s="2" t="e">
        <f t="shared" si="1349"/>
        <v>#VALUE!</v>
      </c>
      <c r="FJ124" s="2" t="e">
        <f t="shared" si="1350"/>
        <v>#VALUE!</v>
      </c>
      <c r="FK124" s="2" t="e">
        <f t="shared" si="1351"/>
        <v>#VALUE!</v>
      </c>
      <c r="FL124" s="2" t="e">
        <f t="shared" si="1352"/>
        <v>#VALUE!</v>
      </c>
      <c r="FM124" s="2" t="e">
        <f t="shared" si="1353"/>
        <v>#VALUE!</v>
      </c>
      <c r="FN124" s="2" t="e">
        <f t="shared" si="1354"/>
        <v>#VALUE!</v>
      </c>
      <c r="FO124" s="2" t="e">
        <f t="shared" si="1355"/>
        <v>#VALUE!</v>
      </c>
      <c r="FP124" s="2" t="e">
        <f t="shared" si="1356"/>
        <v>#VALUE!</v>
      </c>
      <c r="FQ124" s="2" t="e">
        <f t="shared" si="1357"/>
        <v>#VALUE!</v>
      </c>
      <c r="FR124" s="2" t="e">
        <f t="shared" si="1358"/>
        <v>#VALUE!</v>
      </c>
      <c r="FS124" s="2" t="e">
        <f t="shared" si="1359"/>
        <v>#VALUE!</v>
      </c>
      <c r="FT124" s="2" t="e">
        <f t="shared" si="1360"/>
        <v>#VALUE!</v>
      </c>
      <c r="FU124" s="2" t="e">
        <f t="shared" si="1361"/>
        <v>#VALUE!</v>
      </c>
      <c r="FV124" s="2">
        <f t="shared" si="1362"/>
        <v>1</v>
      </c>
      <c r="FW124" s="2" t="e">
        <f t="shared" si="1363"/>
        <v>#VALUE!</v>
      </c>
      <c r="FX124" s="2" t="e">
        <f t="shared" si="1364"/>
        <v>#VALUE!</v>
      </c>
      <c r="FY124" s="2" t="e">
        <f t="shared" si="1365"/>
        <v>#VALUE!</v>
      </c>
      <c r="FZ124" s="2" t="e">
        <f t="shared" si="1366"/>
        <v>#VALUE!</v>
      </c>
      <c r="GA124" s="2" t="e">
        <f t="shared" si="1367"/>
        <v>#VALUE!</v>
      </c>
      <c r="GB124" s="2" t="e">
        <f t="shared" si="1368"/>
        <v>#VALUE!</v>
      </c>
      <c r="GC124" s="2" t="e">
        <f t="shared" si="1369"/>
        <v>#VALUE!</v>
      </c>
      <c r="GD124" s="2" t="e">
        <f t="shared" si="1370"/>
        <v>#VALUE!</v>
      </c>
      <c r="GE124" s="2" t="e">
        <f t="shared" si="1371"/>
        <v>#VALUE!</v>
      </c>
      <c r="GF124" s="2" t="e">
        <f t="shared" si="1372"/>
        <v>#VALUE!</v>
      </c>
      <c r="GG124" s="2" t="e">
        <f t="shared" si="1373"/>
        <v>#VALUE!</v>
      </c>
      <c r="GH124" s="2" t="e">
        <f t="shared" si="1374"/>
        <v>#VALUE!</v>
      </c>
      <c r="GI124" s="2" t="e">
        <f t="shared" si="1375"/>
        <v>#VALUE!</v>
      </c>
      <c r="GJ124" s="2" t="e">
        <f t="shared" si="1376"/>
        <v>#VALUE!</v>
      </c>
      <c r="GK124" s="2" t="e">
        <f t="shared" si="1377"/>
        <v>#VALUE!</v>
      </c>
      <c r="GL124" s="2" t="e">
        <f t="shared" si="1378"/>
        <v>#VALUE!</v>
      </c>
      <c r="GM124" s="2" t="e">
        <f t="shared" si="1379"/>
        <v>#VALUE!</v>
      </c>
      <c r="GN124" s="2" t="e">
        <f t="shared" si="1380"/>
        <v>#VALUE!</v>
      </c>
      <c r="GO124" s="2" t="e">
        <f t="shared" si="1381"/>
        <v>#VALUE!</v>
      </c>
      <c r="GP124" s="2" t="e">
        <f t="shared" si="1382"/>
        <v>#VALUE!</v>
      </c>
      <c r="GQ124" s="2" t="e">
        <f t="shared" si="1383"/>
        <v>#VALUE!</v>
      </c>
      <c r="GR124" s="2" t="e">
        <f t="shared" si="1384"/>
        <v>#VALUE!</v>
      </c>
      <c r="GS124" s="2" t="e">
        <f t="shared" si="1385"/>
        <v>#VALUE!</v>
      </c>
      <c r="GT124" s="2">
        <f t="shared" si="1386"/>
        <v>1</v>
      </c>
      <c r="GU124" s="2" t="e">
        <f t="shared" si="1387"/>
        <v>#VALUE!</v>
      </c>
      <c r="GV124" s="2" t="e">
        <f t="shared" si="1388"/>
        <v>#VALUE!</v>
      </c>
      <c r="GW124" s="2" t="e">
        <f t="shared" si="1389"/>
        <v>#VALUE!</v>
      </c>
      <c r="GX124" s="2" t="e">
        <f t="shared" si="1390"/>
        <v>#VALUE!</v>
      </c>
      <c r="GY124" s="2" t="e">
        <f t="shared" si="1391"/>
        <v>#VALUE!</v>
      </c>
      <c r="GZ124" s="2" t="e">
        <f t="shared" si="1392"/>
        <v>#VALUE!</v>
      </c>
      <c r="HA124" s="2" t="e">
        <f t="shared" si="1393"/>
        <v>#VALUE!</v>
      </c>
      <c r="HB124" s="2" t="e">
        <f t="shared" si="1394"/>
        <v>#VALUE!</v>
      </c>
      <c r="HC124" s="2" t="e">
        <f t="shared" si="1395"/>
        <v>#VALUE!</v>
      </c>
      <c r="HD124" s="2" t="e">
        <f t="shared" si="1396"/>
        <v>#VALUE!</v>
      </c>
      <c r="HE124" s="2" t="e">
        <f t="shared" si="1397"/>
        <v>#VALUE!</v>
      </c>
      <c r="HF124" s="2" t="e">
        <f t="shared" si="1398"/>
        <v>#VALUE!</v>
      </c>
      <c r="HG124" s="2" t="e">
        <f t="shared" si="1399"/>
        <v>#VALUE!</v>
      </c>
      <c r="HH124" s="2" t="e">
        <f t="shared" si="1400"/>
        <v>#VALUE!</v>
      </c>
      <c r="HI124" s="2" t="e">
        <f t="shared" si="1401"/>
        <v>#VALUE!</v>
      </c>
      <c r="HJ124" s="2" t="e">
        <f t="shared" si="1402"/>
        <v>#VALUE!</v>
      </c>
      <c r="HK124" s="2" t="e">
        <f t="shared" si="1403"/>
        <v>#VALUE!</v>
      </c>
      <c r="HL124" s="2" t="e">
        <f t="shared" si="1404"/>
        <v>#VALUE!</v>
      </c>
      <c r="HM124" s="2" t="e">
        <f t="shared" si="1405"/>
        <v>#VALUE!</v>
      </c>
      <c r="HN124" s="2" t="e">
        <f t="shared" si="1406"/>
        <v>#VALUE!</v>
      </c>
      <c r="HO124" s="2" t="e">
        <f t="shared" si="1407"/>
        <v>#VALUE!</v>
      </c>
      <c r="HP124" s="2" t="e">
        <f t="shared" si="1408"/>
        <v>#VALUE!</v>
      </c>
      <c r="HQ124" s="2" t="e">
        <f t="shared" si="1409"/>
        <v>#VALUE!</v>
      </c>
      <c r="HR124" s="2">
        <f t="shared" si="1410"/>
        <v>1</v>
      </c>
      <c r="HS124" s="2" t="e">
        <f t="shared" si="1411"/>
        <v>#VALUE!</v>
      </c>
      <c r="HT124" s="2" t="e">
        <f t="shared" si="1412"/>
        <v>#VALUE!</v>
      </c>
      <c r="HU124" s="2" t="e">
        <f t="shared" si="1413"/>
        <v>#VALUE!</v>
      </c>
      <c r="HV124" s="2" t="e">
        <f t="shared" si="1414"/>
        <v>#VALUE!</v>
      </c>
      <c r="HW124" s="2" t="e">
        <f t="shared" si="1415"/>
        <v>#VALUE!</v>
      </c>
      <c r="HX124" s="2" t="e">
        <f t="shared" si="1416"/>
        <v>#VALUE!</v>
      </c>
      <c r="HY124" s="2" t="e">
        <f t="shared" si="1417"/>
        <v>#VALUE!</v>
      </c>
      <c r="HZ124" s="2" t="e">
        <f t="shared" si="1418"/>
        <v>#VALUE!</v>
      </c>
      <c r="IA124" s="2" t="e">
        <f t="shared" si="1419"/>
        <v>#VALUE!</v>
      </c>
      <c r="IB124" s="2" t="e">
        <f t="shared" si="1420"/>
        <v>#VALUE!</v>
      </c>
      <c r="IC124" s="2" t="e">
        <f t="shared" si="1421"/>
        <v>#VALUE!</v>
      </c>
      <c r="ID124" s="2" t="e">
        <f t="shared" si="1422"/>
        <v>#VALUE!</v>
      </c>
      <c r="IE124" s="2" t="e">
        <f t="shared" si="1423"/>
        <v>#VALUE!</v>
      </c>
      <c r="IF124" s="2" t="e">
        <f t="shared" si="1424"/>
        <v>#VALUE!</v>
      </c>
      <c r="IG124" s="2" t="e">
        <f t="shared" si="1425"/>
        <v>#VALUE!</v>
      </c>
      <c r="IH124" s="2" t="e">
        <f t="shared" si="1426"/>
        <v>#VALUE!</v>
      </c>
      <c r="II124" s="2" t="e">
        <f t="shared" si="1427"/>
        <v>#VALUE!</v>
      </c>
      <c r="IJ124" s="2" t="e">
        <f t="shared" si="1428"/>
        <v>#VALUE!</v>
      </c>
      <c r="IK124" s="2" t="e">
        <f t="shared" si="1429"/>
        <v>#VALUE!</v>
      </c>
      <c r="IL124" s="2" t="e">
        <f t="shared" si="1430"/>
        <v>#VALUE!</v>
      </c>
      <c r="IM124" s="2" t="e">
        <f t="shared" si="1431"/>
        <v>#VALUE!</v>
      </c>
      <c r="IN124" s="2" t="e">
        <f t="shared" si="1432"/>
        <v>#VALUE!</v>
      </c>
      <c r="IO124" s="2" t="e">
        <f t="shared" si="1433"/>
        <v>#VALUE!</v>
      </c>
      <c r="IP124" s="2">
        <f t="shared" si="1434"/>
        <v>0</v>
      </c>
      <c r="IQ124" s="2" t="e">
        <f t="shared" si="1435"/>
        <v>#VALUE!</v>
      </c>
      <c r="IR124" s="2" t="e">
        <f t="shared" si="1436"/>
        <v>#VALUE!</v>
      </c>
      <c r="IS124" s="2" t="e">
        <f t="shared" si="1437"/>
        <v>#VALUE!</v>
      </c>
      <c r="IT124" s="2" t="e">
        <f t="shared" si="1438"/>
        <v>#VALUE!</v>
      </c>
      <c r="IU124" s="2" t="e">
        <f t="shared" si="1439"/>
        <v>#VALUE!</v>
      </c>
      <c r="IV124" s="2" t="e">
        <f t="shared" si="1440"/>
        <v>#VALUE!</v>
      </c>
      <c r="IW124" s="2" t="e">
        <f t="shared" si="1441"/>
        <v>#VALUE!</v>
      </c>
      <c r="IX124" s="2" t="e">
        <f t="shared" si="1442"/>
        <v>#VALUE!</v>
      </c>
      <c r="IY124" s="2" t="e">
        <f t="shared" si="1443"/>
        <v>#VALUE!</v>
      </c>
      <c r="IZ124" s="2" t="e">
        <f t="shared" si="1444"/>
        <v>#VALUE!</v>
      </c>
      <c r="JA124" s="2" t="e">
        <f t="shared" si="1445"/>
        <v>#VALUE!</v>
      </c>
      <c r="JB124" s="2" t="e">
        <f t="shared" si="1446"/>
        <v>#VALUE!</v>
      </c>
      <c r="JC124" s="2" t="e">
        <f t="shared" si="1447"/>
        <v>#VALUE!</v>
      </c>
      <c r="JD124" s="2" t="e">
        <f t="shared" si="1448"/>
        <v>#VALUE!</v>
      </c>
      <c r="JE124" s="2" t="e">
        <f t="shared" si="1449"/>
        <v>#VALUE!</v>
      </c>
      <c r="JF124" s="2" t="e">
        <f t="shared" si="1450"/>
        <v>#VALUE!</v>
      </c>
      <c r="JG124" s="2" t="e">
        <f t="shared" si="1451"/>
        <v>#VALUE!</v>
      </c>
      <c r="JH124" s="2" t="e">
        <f t="shared" si="1452"/>
        <v>#VALUE!</v>
      </c>
      <c r="JI124" s="2" t="e">
        <f t="shared" si="1453"/>
        <v>#VALUE!</v>
      </c>
      <c r="JJ124" s="2" t="e">
        <f t="shared" si="1454"/>
        <v>#VALUE!</v>
      </c>
      <c r="JK124" s="2" t="e">
        <f t="shared" si="1455"/>
        <v>#VALUE!</v>
      </c>
      <c r="JL124" s="2" t="e">
        <f t="shared" si="1456"/>
        <v>#VALUE!</v>
      </c>
      <c r="JM124" s="2" t="e">
        <f t="shared" si="1457"/>
        <v>#VALUE!</v>
      </c>
      <c r="JN124" s="2">
        <f t="shared" si="1458"/>
        <v>0</v>
      </c>
      <c r="JO124" s="2" t="e">
        <f t="shared" si="1459"/>
        <v>#VALUE!</v>
      </c>
      <c r="JP124" s="2" t="e">
        <f t="shared" si="1460"/>
        <v>#VALUE!</v>
      </c>
      <c r="JQ124" s="2" t="e">
        <f t="shared" si="1461"/>
        <v>#VALUE!</v>
      </c>
      <c r="JR124" s="2" t="e">
        <f t="shared" si="1462"/>
        <v>#VALUE!</v>
      </c>
      <c r="JS124" s="2" t="e">
        <f t="shared" si="1463"/>
        <v>#VALUE!</v>
      </c>
      <c r="JT124" s="2" t="e">
        <f t="shared" si="1464"/>
        <v>#VALUE!</v>
      </c>
      <c r="JU124" s="2" t="e">
        <f t="shared" si="1465"/>
        <v>#VALUE!</v>
      </c>
      <c r="JV124" s="2" t="e">
        <f t="shared" si="1466"/>
        <v>#VALUE!</v>
      </c>
      <c r="JW124" s="2" t="e">
        <f t="shared" si="1467"/>
        <v>#VALUE!</v>
      </c>
      <c r="JX124" s="2" t="e">
        <f t="shared" si="1468"/>
        <v>#VALUE!</v>
      </c>
      <c r="JY124" s="2" t="e">
        <f t="shared" si="1469"/>
        <v>#VALUE!</v>
      </c>
      <c r="JZ124" s="2" t="e">
        <f t="shared" si="1470"/>
        <v>#VALUE!</v>
      </c>
      <c r="KA124" s="2" t="e">
        <f t="shared" si="1471"/>
        <v>#VALUE!</v>
      </c>
      <c r="KB124" s="2" t="e">
        <f t="shared" si="1472"/>
        <v>#VALUE!</v>
      </c>
      <c r="KC124" s="2" t="e">
        <f t="shared" si="1473"/>
        <v>#VALUE!</v>
      </c>
      <c r="KD124" s="2" t="e">
        <f t="shared" si="1474"/>
        <v>#VALUE!</v>
      </c>
      <c r="KE124" s="2" t="e">
        <f t="shared" si="1475"/>
        <v>#VALUE!</v>
      </c>
      <c r="KF124" s="2" t="e">
        <f t="shared" si="1476"/>
        <v>#VALUE!</v>
      </c>
      <c r="KG124" s="2" t="e">
        <f t="shared" si="1477"/>
        <v>#VALUE!</v>
      </c>
      <c r="KH124" s="2" t="e">
        <f t="shared" si="1478"/>
        <v>#VALUE!</v>
      </c>
      <c r="KI124" s="2" t="e">
        <f t="shared" si="1479"/>
        <v>#VALUE!</v>
      </c>
      <c r="KJ124" s="2" t="e">
        <f t="shared" si="1480"/>
        <v>#VALUE!</v>
      </c>
      <c r="KK124" s="2" t="e">
        <f t="shared" si="1481"/>
        <v>#VALUE!</v>
      </c>
      <c r="KL124" s="2">
        <f t="shared" si="1482"/>
        <v>0</v>
      </c>
      <c r="KM124" s="2" t="e">
        <f t="shared" si="1483"/>
        <v>#VALUE!</v>
      </c>
      <c r="KN124" s="2" t="e">
        <f t="shared" si="1484"/>
        <v>#VALUE!</v>
      </c>
      <c r="KO124" s="2" t="e">
        <f t="shared" si="1485"/>
        <v>#VALUE!</v>
      </c>
      <c r="KP124" s="2" t="e">
        <f t="shared" si="1486"/>
        <v>#VALUE!</v>
      </c>
      <c r="KQ124" s="2" t="e">
        <f t="shared" si="1487"/>
        <v>#VALUE!</v>
      </c>
      <c r="KR124" s="2" t="e">
        <f t="shared" si="1488"/>
        <v>#VALUE!</v>
      </c>
      <c r="KS124" s="2" t="e">
        <f t="shared" si="1489"/>
        <v>#VALUE!</v>
      </c>
      <c r="KT124" s="2" t="e">
        <f t="shared" si="1490"/>
        <v>#VALUE!</v>
      </c>
      <c r="KU124" s="2" t="e">
        <f t="shared" si="1491"/>
        <v>#VALUE!</v>
      </c>
      <c r="KV124" s="2" t="e">
        <f t="shared" si="1492"/>
        <v>#VALUE!</v>
      </c>
      <c r="KW124" s="2" t="e">
        <f t="shared" si="1493"/>
        <v>#VALUE!</v>
      </c>
      <c r="KX124" s="2" t="e">
        <f t="shared" si="1494"/>
        <v>#VALUE!</v>
      </c>
      <c r="KY124" s="2" t="e">
        <f t="shared" si="1495"/>
        <v>#VALUE!</v>
      </c>
      <c r="KZ124" s="2" t="e">
        <f t="shared" si="1496"/>
        <v>#VALUE!</v>
      </c>
      <c r="LA124" s="2" t="e">
        <f t="shared" si="1497"/>
        <v>#VALUE!</v>
      </c>
      <c r="LB124" s="2" t="e">
        <f t="shared" si="1498"/>
        <v>#VALUE!</v>
      </c>
      <c r="LC124" s="2" t="e">
        <f t="shared" si="1499"/>
        <v>#VALUE!</v>
      </c>
      <c r="LD124" s="2" t="e">
        <f t="shared" si="1500"/>
        <v>#VALUE!</v>
      </c>
      <c r="LE124" s="2" t="e">
        <f t="shared" si="1501"/>
        <v>#VALUE!</v>
      </c>
      <c r="LF124" s="2" t="e">
        <f t="shared" si="1502"/>
        <v>#VALUE!</v>
      </c>
      <c r="LG124" s="2" t="e">
        <f t="shared" si="1503"/>
        <v>#VALUE!</v>
      </c>
      <c r="LH124" s="2" t="e">
        <f t="shared" si="1504"/>
        <v>#VALUE!</v>
      </c>
      <c r="LI124" s="2" t="e">
        <f t="shared" si="1505"/>
        <v>#VALUE!</v>
      </c>
      <c r="LJ124" s="2">
        <f t="shared" si="1506"/>
        <v>0</v>
      </c>
      <c r="LK124" s="2" t="e">
        <f t="shared" si="1507"/>
        <v>#VALUE!</v>
      </c>
      <c r="LL124" s="2" t="e">
        <f t="shared" si="1508"/>
        <v>#VALUE!</v>
      </c>
      <c r="LM124" s="2" t="e">
        <f t="shared" si="1509"/>
        <v>#VALUE!</v>
      </c>
      <c r="LN124" s="2" t="e">
        <f t="shared" si="1510"/>
        <v>#VALUE!</v>
      </c>
      <c r="LO124" s="2" t="e">
        <f t="shared" si="1511"/>
        <v>#VALUE!</v>
      </c>
      <c r="LP124" s="2" t="e">
        <f t="shared" si="1512"/>
        <v>#VALUE!</v>
      </c>
      <c r="LQ124" s="2" t="e">
        <f t="shared" si="1513"/>
        <v>#VALUE!</v>
      </c>
      <c r="LR124" s="2" t="e">
        <f t="shared" si="1514"/>
        <v>#VALUE!</v>
      </c>
      <c r="LS124" s="2" t="e">
        <f t="shared" si="1515"/>
        <v>#VALUE!</v>
      </c>
      <c r="LT124" s="2" t="e">
        <f t="shared" si="1516"/>
        <v>#VALUE!</v>
      </c>
      <c r="LU124" s="2" t="e">
        <f t="shared" si="1517"/>
        <v>#VALUE!</v>
      </c>
      <c r="LV124" s="2" t="e">
        <f t="shared" si="1518"/>
        <v>#VALUE!</v>
      </c>
      <c r="LW124" s="2" t="e">
        <f t="shared" si="1519"/>
        <v>#VALUE!</v>
      </c>
      <c r="LX124" s="2" t="e">
        <f t="shared" si="1520"/>
        <v>#VALUE!</v>
      </c>
      <c r="LY124" s="2" t="e">
        <f t="shared" si="1521"/>
        <v>#VALUE!</v>
      </c>
      <c r="LZ124" s="2" t="e">
        <f t="shared" si="1522"/>
        <v>#VALUE!</v>
      </c>
      <c r="MA124" s="2" t="e">
        <f t="shared" si="1523"/>
        <v>#VALUE!</v>
      </c>
      <c r="MB124" s="2" t="e">
        <f t="shared" si="1524"/>
        <v>#VALUE!</v>
      </c>
      <c r="MC124" s="2" t="e">
        <f t="shared" si="1525"/>
        <v>#VALUE!</v>
      </c>
      <c r="MD124" s="2" t="e">
        <f t="shared" si="1526"/>
        <v>#VALUE!</v>
      </c>
      <c r="ME124" s="2" t="e">
        <f t="shared" si="1527"/>
        <v>#VALUE!</v>
      </c>
      <c r="MF124" s="2" t="e">
        <f t="shared" si="1528"/>
        <v>#VALUE!</v>
      </c>
      <c r="MG124" s="2" t="e">
        <f t="shared" si="1529"/>
        <v>#VALUE!</v>
      </c>
      <c r="MH124" s="2">
        <f t="shared" si="1530"/>
        <v>1</v>
      </c>
      <c r="MI124" s="2" t="e">
        <f t="shared" si="1531"/>
        <v>#VALUE!</v>
      </c>
      <c r="MJ124" s="2" t="e">
        <f t="shared" si="1532"/>
        <v>#VALUE!</v>
      </c>
      <c r="MK124" s="2" t="e">
        <f t="shared" si="1533"/>
        <v>#VALUE!</v>
      </c>
      <c r="ML124" s="2" t="e">
        <f t="shared" si="1534"/>
        <v>#VALUE!</v>
      </c>
      <c r="MM124" s="2" t="e">
        <f t="shared" si="1535"/>
        <v>#VALUE!</v>
      </c>
      <c r="MN124" s="2" t="e">
        <f t="shared" si="1536"/>
        <v>#VALUE!</v>
      </c>
      <c r="MO124" s="2" t="e">
        <f t="shared" si="1537"/>
        <v>#VALUE!</v>
      </c>
      <c r="MP124" s="2" t="e">
        <f t="shared" si="1538"/>
        <v>#VALUE!</v>
      </c>
      <c r="MQ124" s="2" t="e">
        <f t="shared" si="1539"/>
        <v>#VALUE!</v>
      </c>
      <c r="MR124" s="2" t="e">
        <f t="shared" si="1540"/>
        <v>#VALUE!</v>
      </c>
      <c r="MS124" s="2" t="e">
        <f t="shared" si="1541"/>
        <v>#VALUE!</v>
      </c>
      <c r="MT124" s="2" t="e">
        <f t="shared" si="1542"/>
        <v>#VALUE!</v>
      </c>
      <c r="MU124" s="2" t="e">
        <f t="shared" si="1543"/>
        <v>#VALUE!</v>
      </c>
      <c r="MV124" s="2" t="e">
        <f t="shared" si="1544"/>
        <v>#VALUE!</v>
      </c>
      <c r="MW124" s="2" t="e">
        <f t="shared" si="1545"/>
        <v>#VALUE!</v>
      </c>
      <c r="MX124" s="2" t="e">
        <f t="shared" si="1546"/>
        <v>#VALUE!</v>
      </c>
      <c r="MY124" s="2" t="e">
        <f t="shared" si="1547"/>
        <v>#VALUE!</v>
      </c>
      <c r="MZ124" s="2" t="e">
        <f t="shared" si="1548"/>
        <v>#VALUE!</v>
      </c>
      <c r="NA124" s="2" t="e">
        <f t="shared" si="1549"/>
        <v>#VALUE!</v>
      </c>
      <c r="NB124" s="2" t="e">
        <f t="shared" si="1550"/>
        <v>#VALUE!</v>
      </c>
      <c r="NC124" s="2" t="e">
        <f t="shared" si="1551"/>
        <v>#VALUE!</v>
      </c>
      <c r="ND124" s="2" t="e">
        <f t="shared" si="1552"/>
        <v>#VALUE!</v>
      </c>
      <c r="NE124" s="2" t="e">
        <f t="shared" si="1553"/>
        <v>#VALUE!</v>
      </c>
      <c r="NF124" s="2">
        <f t="shared" si="1223"/>
        <v>0</v>
      </c>
      <c r="NG124" s="2">
        <f t="shared" si="1058"/>
        <v>0</v>
      </c>
      <c r="NH124" s="2">
        <f t="shared" si="1059"/>
        <v>0</v>
      </c>
      <c r="NI124" s="2">
        <f t="shared" si="1060"/>
        <v>0</v>
      </c>
      <c r="NJ124" s="2">
        <f t="shared" si="1061"/>
        <v>0</v>
      </c>
      <c r="NK124" s="2">
        <f t="shared" si="1062"/>
        <v>0</v>
      </c>
      <c r="NL124" s="2">
        <f t="shared" si="1063"/>
        <v>0</v>
      </c>
      <c r="NM124" s="2">
        <f t="shared" si="1064"/>
        <v>0</v>
      </c>
      <c r="NN124" s="2">
        <f t="shared" si="1065"/>
        <v>0</v>
      </c>
      <c r="NO124" s="2">
        <f t="shared" si="1066"/>
        <v>0</v>
      </c>
      <c r="NP124" s="2">
        <f t="shared" si="1067"/>
        <v>0</v>
      </c>
      <c r="NQ124" s="2">
        <f t="shared" si="1068"/>
        <v>0</v>
      </c>
      <c r="NR124" s="2">
        <f t="shared" si="1069"/>
        <v>0</v>
      </c>
      <c r="NS124" s="2">
        <f t="shared" si="1070"/>
        <v>0</v>
      </c>
      <c r="NT124" s="2">
        <f t="shared" si="1071"/>
        <v>0</v>
      </c>
      <c r="NU124" s="2">
        <f t="shared" si="1072"/>
        <v>0</v>
      </c>
      <c r="NV124" s="2">
        <f t="shared" si="1073"/>
        <v>0</v>
      </c>
      <c r="NW124" s="2">
        <f t="shared" si="1074"/>
        <v>0</v>
      </c>
      <c r="NX124" s="2">
        <f t="shared" si="1075"/>
        <v>0</v>
      </c>
      <c r="NY124" s="2">
        <f t="shared" si="1076"/>
        <v>0</v>
      </c>
      <c r="NZ124" s="2">
        <f t="shared" si="1077"/>
        <v>0</v>
      </c>
      <c r="OA124" s="2">
        <f t="shared" si="1078"/>
        <v>0</v>
      </c>
      <c r="OB124" s="2">
        <f t="shared" si="1079"/>
        <v>0</v>
      </c>
      <c r="OC124" s="2">
        <f t="shared" si="1080"/>
        <v>0</v>
      </c>
      <c r="OD124" s="2">
        <f>IF(AND(NF124&gt;'Graph Creator'!$K$4,'Detalle de Cuentas'!NF124&lt;='Graph Creator'!$L$4),1,0)</f>
        <v>0</v>
      </c>
      <c r="OE124" s="2">
        <f>IF(AND(NG124&gt;'Graph Creator'!$K$4,'Detalle de Cuentas'!NG124&lt;='Graph Creator'!$L$4),1,0)</f>
        <v>0</v>
      </c>
      <c r="OF124" s="2">
        <f>IF(AND(NH124&gt;'Graph Creator'!$K$4,'Detalle de Cuentas'!NH124&lt;='Graph Creator'!$L$4),1,0)</f>
        <v>0</v>
      </c>
      <c r="OG124" s="2">
        <f>IF(AND(NI124&gt;'Graph Creator'!$K$4,'Detalle de Cuentas'!NI124&lt;='Graph Creator'!$L$4),1,0)</f>
        <v>0</v>
      </c>
      <c r="OH124" s="2">
        <f>IF(AND(NJ124&gt;'Graph Creator'!$K$4,'Detalle de Cuentas'!NJ124&lt;='Graph Creator'!$L$4),1,0)</f>
        <v>0</v>
      </c>
      <c r="OI124" s="2">
        <f>IF(AND(NK124&gt;'Graph Creator'!$K$4,'Detalle de Cuentas'!NK124&lt;='Graph Creator'!$L$4),1,0)</f>
        <v>0</v>
      </c>
      <c r="OJ124" s="2">
        <f>IF(AND(NL124&gt;'Graph Creator'!$K$4,'Detalle de Cuentas'!NL124&lt;='Graph Creator'!$L$4),1,0)</f>
        <v>0</v>
      </c>
      <c r="OK124" s="2">
        <f>IF(AND(NM124&gt;'Graph Creator'!$K$4,'Detalle de Cuentas'!NM124&lt;='Graph Creator'!$L$4),1,0)</f>
        <v>0</v>
      </c>
      <c r="OL124" s="2">
        <f>IF(AND(NN124&gt;'Graph Creator'!$K$4,'Detalle de Cuentas'!NN124&lt;='Graph Creator'!$L$4),1,0)</f>
        <v>0</v>
      </c>
      <c r="OM124" s="2">
        <f>IF(AND(NO124&gt;'Graph Creator'!$K$4,'Detalle de Cuentas'!NO124&lt;='Graph Creator'!$L$4),1,0)</f>
        <v>0</v>
      </c>
      <c r="ON124" s="2">
        <f>IF(AND(NP124&gt;'Graph Creator'!$K$4,'Detalle de Cuentas'!NP124&lt;='Graph Creator'!$L$4),1,0)</f>
        <v>0</v>
      </c>
      <c r="OO124" s="2">
        <f>IF(AND(NQ124&gt;'Graph Creator'!$K$4,'Detalle de Cuentas'!NQ124&lt;='Graph Creator'!$L$4),1,0)</f>
        <v>0</v>
      </c>
      <c r="OP124" s="2">
        <f>IF(AND(NR124&gt;'Graph Creator'!$K$4,'Detalle de Cuentas'!NR124&lt;='Graph Creator'!$L$4),1,0)</f>
        <v>0</v>
      </c>
      <c r="OQ124" s="2">
        <f>IF(AND(NS124&gt;'Graph Creator'!$K$4,'Detalle de Cuentas'!NS124&lt;='Graph Creator'!$L$4),1,0)</f>
        <v>0</v>
      </c>
      <c r="OR124" s="2">
        <f>IF(AND(NT124&gt;'Graph Creator'!$K$4,'Detalle de Cuentas'!NT124&lt;='Graph Creator'!$L$4),1,0)</f>
        <v>0</v>
      </c>
      <c r="OS124" s="2">
        <f>IF(AND(NU124&gt;'Graph Creator'!$K$4,'Detalle de Cuentas'!NU124&lt;='Graph Creator'!$L$4),1,0)</f>
        <v>0</v>
      </c>
      <c r="OT124" s="2">
        <f>IF(AND(NV124&gt;'Graph Creator'!$K$4,'Detalle de Cuentas'!NV124&lt;='Graph Creator'!$L$4),1,0)</f>
        <v>0</v>
      </c>
      <c r="OU124" s="2">
        <f>IF(AND(NW124&gt;'Graph Creator'!$K$4,'Detalle de Cuentas'!NW124&lt;='Graph Creator'!$L$4),1,0)</f>
        <v>0</v>
      </c>
      <c r="OV124" s="2">
        <f>IF(AND(NX124&gt;'Graph Creator'!$K$4,'Detalle de Cuentas'!NX124&lt;='Graph Creator'!$L$4),1,0)</f>
        <v>0</v>
      </c>
      <c r="OW124" s="2">
        <f>IF(AND(NY124&gt;'Graph Creator'!$K$4,'Detalle de Cuentas'!NY124&lt;='Graph Creator'!$L$4),1,0)</f>
        <v>0</v>
      </c>
      <c r="OX124" s="2">
        <f>IF(AND(NZ124&gt;'Graph Creator'!$K$4,'Detalle de Cuentas'!NZ124&lt;='Graph Creator'!$L$4),1,0)</f>
        <v>0</v>
      </c>
      <c r="OY124" s="2">
        <f>IF(AND(OA124&gt;'Graph Creator'!$K$4,'Detalle de Cuentas'!OA124&lt;='Graph Creator'!$L$4),1,0)</f>
        <v>0</v>
      </c>
      <c r="OZ124" s="2">
        <f>IF(AND(OB124&gt;'Graph Creator'!$K$4,'Detalle de Cuentas'!OB124&lt;='Graph Creator'!$L$4),1,0)</f>
        <v>0</v>
      </c>
      <c r="PA124" s="2">
        <f>IF(AND(OC124&gt;'Graph Creator'!$K$4,'Detalle de Cuentas'!OC124&lt;='Graph Creator'!$L$4),1,0)</f>
        <v>0</v>
      </c>
      <c r="PB124" s="2">
        <f>IF(AND(NF124&gt;'Graph Creator'!$L$4,'Detalle de Cuentas'!NF124&lt;='Graph Creator'!$M$4),1,0)</f>
        <v>0</v>
      </c>
      <c r="PC124" s="2">
        <f>IF(AND(NG124&gt;'Graph Creator'!$L$4,'Detalle de Cuentas'!NG124&lt;='Graph Creator'!$M$4),1,0)</f>
        <v>0</v>
      </c>
      <c r="PD124" s="2">
        <f>IF(AND(NH124&gt;'Graph Creator'!$L$4,'Detalle de Cuentas'!NH124&lt;='Graph Creator'!$M$4),1,0)</f>
        <v>0</v>
      </c>
      <c r="PE124" s="2">
        <f>IF(AND(NI124&gt;'Graph Creator'!$L$4,'Detalle de Cuentas'!NI124&lt;='Graph Creator'!$M$4),1,0)</f>
        <v>0</v>
      </c>
      <c r="PF124" s="2">
        <f>IF(AND(NJ124&gt;'Graph Creator'!$L$4,'Detalle de Cuentas'!NJ124&lt;='Graph Creator'!$M$4),1,0)</f>
        <v>0</v>
      </c>
      <c r="PG124" s="2">
        <f>IF(AND(NK124&gt;'Graph Creator'!$L$4,'Detalle de Cuentas'!NK124&lt;='Graph Creator'!$M$4),1,0)</f>
        <v>0</v>
      </c>
      <c r="PH124" s="2">
        <f>IF(AND(NL124&gt;'Graph Creator'!$L$4,'Detalle de Cuentas'!NL124&lt;='Graph Creator'!$M$4),1,0)</f>
        <v>0</v>
      </c>
      <c r="PI124" s="2">
        <f>IF(AND(NM124&gt;'Graph Creator'!$L$4,'Detalle de Cuentas'!NM124&lt;='Graph Creator'!$M$4),1,0)</f>
        <v>0</v>
      </c>
      <c r="PJ124" s="2">
        <f>IF(AND(NN124&gt;'Graph Creator'!$L$4,'Detalle de Cuentas'!NN124&lt;='Graph Creator'!$M$4),1,0)</f>
        <v>0</v>
      </c>
      <c r="PK124" s="2">
        <f>IF(AND(NO124&gt;'Graph Creator'!$L$4,'Detalle de Cuentas'!NO124&lt;='Graph Creator'!$M$4),1,0)</f>
        <v>0</v>
      </c>
      <c r="PL124" s="2">
        <f>IF(AND(NP124&gt;'Graph Creator'!$L$4,'Detalle de Cuentas'!NP124&lt;='Graph Creator'!$M$4),1,0)</f>
        <v>0</v>
      </c>
      <c r="PM124" s="2">
        <f>IF(AND(NQ124&gt;'Graph Creator'!$L$4,'Detalle de Cuentas'!NQ124&lt;='Graph Creator'!$M$4),1,0)</f>
        <v>0</v>
      </c>
      <c r="PN124" s="2">
        <f>IF(AND(NR124&gt;'Graph Creator'!$L$4,'Detalle de Cuentas'!NR124&lt;='Graph Creator'!$M$4),1,0)</f>
        <v>0</v>
      </c>
      <c r="PO124" s="2">
        <f>IF(AND(NS124&gt;'Graph Creator'!$L$4,'Detalle de Cuentas'!NS124&lt;='Graph Creator'!$M$4),1,0)</f>
        <v>0</v>
      </c>
      <c r="PP124" s="2">
        <f>IF(AND(NT124&gt;'Graph Creator'!$L$4,'Detalle de Cuentas'!NT124&lt;='Graph Creator'!$M$4),1,0)</f>
        <v>0</v>
      </c>
      <c r="PQ124" s="2">
        <f>IF(AND(NU124&gt;'Graph Creator'!$L$4,'Detalle de Cuentas'!NU124&lt;='Graph Creator'!$M$4),1,0)</f>
        <v>0</v>
      </c>
      <c r="PR124" s="2">
        <f>IF(AND(NV124&gt;'Graph Creator'!$L$4,'Detalle de Cuentas'!NV124&lt;='Graph Creator'!$M$4),1,0)</f>
        <v>0</v>
      </c>
      <c r="PS124" s="2">
        <f>IF(AND(NW124&gt;'Graph Creator'!$L$4,'Detalle de Cuentas'!NW124&lt;='Graph Creator'!$M$4),1,0)</f>
        <v>0</v>
      </c>
      <c r="PT124" s="2">
        <f>IF(AND(NX124&gt;'Graph Creator'!$L$4,'Detalle de Cuentas'!NX124&lt;='Graph Creator'!$M$4),1,0)</f>
        <v>0</v>
      </c>
      <c r="PU124" s="2">
        <f>IF(AND(NY124&gt;'Graph Creator'!$L$4,'Detalle de Cuentas'!NY124&lt;='Graph Creator'!$M$4),1,0)</f>
        <v>0</v>
      </c>
      <c r="PV124" s="2">
        <f>IF(AND(NZ124&gt;'Graph Creator'!$L$4,'Detalle de Cuentas'!NZ124&lt;='Graph Creator'!$M$4),1,0)</f>
        <v>0</v>
      </c>
      <c r="PW124" s="2">
        <f>IF(AND(OA124&gt;'Graph Creator'!$L$4,'Detalle de Cuentas'!OA124&lt;='Graph Creator'!$M$4),1,0)</f>
        <v>0</v>
      </c>
      <c r="PX124" s="2">
        <f>IF(AND(OB124&gt;'Graph Creator'!$L$4,'Detalle de Cuentas'!OB124&lt;='Graph Creator'!$M$4),1,0)</f>
        <v>0</v>
      </c>
      <c r="PY124" s="2">
        <f>IF(AND(OC124&gt;'Graph Creator'!$L$4,'Detalle de Cuentas'!OC124&lt;='Graph Creator'!$M$4),1,0)</f>
        <v>0</v>
      </c>
      <c r="PZ124" s="2">
        <f>IF(AND(NF124&gt;'Graph Creator'!$M$4,'Detalle de Cuentas'!NF124&lt;='Graph Creator'!$N$4),1,0)</f>
        <v>0</v>
      </c>
      <c r="QA124" s="2">
        <f>IF(AND(NG124&gt;'Graph Creator'!$M$4,'Detalle de Cuentas'!NG124&lt;='Graph Creator'!$N$4),1,0)</f>
        <v>0</v>
      </c>
      <c r="QB124" s="2">
        <f>IF(AND(NH124&gt;'Graph Creator'!$M$4,'Detalle de Cuentas'!NH124&lt;='Graph Creator'!$N$4),1,0)</f>
        <v>0</v>
      </c>
      <c r="QC124" s="2">
        <f>IF(AND(NI124&gt;'Graph Creator'!$M$4,'Detalle de Cuentas'!NI124&lt;='Graph Creator'!$N$4),1,0)</f>
        <v>0</v>
      </c>
      <c r="QD124" s="2">
        <f>IF(AND(NJ124&gt;'Graph Creator'!$M$4,'Detalle de Cuentas'!NJ124&lt;='Graph Creator'!$N$4),1,0)</f>
        <v>0</v>
      </c>
      <c r="QE124" s="2">
        <f>IF(AND(NK124&gt;'Graph Creator'!$M$4,'Detalle de Cuentas'!NK124&lt;='Graph Creator'!$N$4),1,0)</f>
        <v>0</v>
      </c>
      <c r="QF124" s="2">
        <f>IF(AND(NL124&gt;'Graph Creator'!$M$4,'Detalle de Cuentas'!NL124&lt;='Graph Creator'!$N$4),1,0)</f>
        <v>0</v>
      </c>
      <c r="QG124" s="2">
        <f>IF(AND(NM124&gt;'Graph Creator'!$M$4,'Detalle de Cuentas'!NM124&lt;='Graph Creator'!$N$4),1,0)</f>
        <v>0</v>
      </c>
      <c r="QH124" s="2">
        <f>IF(AND(NN124&gt;'Graph Creator'!$M$4,'Detalle de Cuentas'!NN124&lt;='Graph Creator'!$N$4),1,0)</f>
        <v>0</v>
      </c>
      <c r="QI124" s="2">
        <f>IF(AND(NO124&gt;'Graph Creator'!$M$4,'Detalle de Cuentas'!NO124&lt;='Graph Creator'!$N$4),1,0)</f>
        <v>0</v>
      </c>
      <c r="QJ124" s="2">
        <f>IF(AND(NP124&gt;'Graph Creator'!$M$4,'Detalle de Cuentas'!NP124&lt;='Graph Creator'!$N$4),1,0)</f>
        <v>0</v>
      </c>
      <c r="QK124" s="2">
        <f>IF(AND(NQ124&gt;'Graph Creator'!$M$4,'Detalle de Cuentas'!NQ124&lt;='Graph Creator'!$N$4),1,0)</f>
        <v>0</v>
      </c>
      <c r="QL124" s="2">
        <f>IF(AND(NR124&gt;'Graph Creator'!$M$4,'Detalle de Cuentas'!NR124&lt;='Graph Creator'!$N$4),1,0)</f>
        <v>0</v>
      </c>
      <c r="QM124" s="2">
        <f>IF(AND(NS124&gt;'Graph Creator'!$M$4,'Detalle de Cuentas'!NS124&lt;='Graph Creator'!$N$4),1,0)</f>
        <v>0</v>
      </c>
      <c r="QN124" s="2">
        <f>IF(AND(NT124&gt;'Graph Creator'!$M$4,'Detalle de Cuentas'!NT124&lt;='Graph Creator'!$N$4),1,0)</f>
        <v>0</v>
      </c>
      <c r="QO124" s="2">
        <f>IF(AND(NU124&gt;'Graph Creator'!$M$4,'Detalle de Cuentas'!NU124&lt;='Graph Creator'!$N$4),1,0)</f>
        <v>0</v>
      </c>
      <c r="QP124" s="2">
        <f>IF(AND(NV124&gt;'Graph Creator'!$M$4,'Detalle de Cuentas'!NV124&lt;='Graph Creator'!$N$4),1,0)</f>
        <v>0</v>
      </c>
      <c r="QQ124" s="2">
        <f>IF(AND(NW124&gt;'Graph Creator'!$M$4,'Detalle de Cuentas'!NW124&lt;='Graph Creator'!$N$4),1,0)</f>
        <v>0</v>
      </c>
      <c r="QR124" s="2">
        <f>IF(AND(NX124&gt;'Graph Creator'!$M$4,'Detalle de Cuentas'!NX124&lt;='Graph Creator'!$N$4),1,0)</f>
        <v>0</v>
      </c>
      <c r="QS124" s="2">
        <f>IF(AND(NY124&gt;'Graph Creator'!$M$4,'Detalle de Cuentas'!NY124&lt;='Graph Creator'!$N$4),1,0)</f>
        <v>0</v>
      </c>
      <c r="QT124" s="2">
        <f>IF(AND(NZ124&gt;'Graph Creator'!$M$4,'Detalle de Cuentas'!NZ124&lt;='Graph Creator'!$N$4),1,0)</f>
        <v>0</v>
      </c>
      <c r="QU124" s="2">
        <f>IF(AND(OA124&gt;'Graph Creator'!$M$4,'Detalle de Cuentas'!OA124&lt;='Graph Creator'!$N$4),1,0)</f>
        <v>0</v>
      </c>
      <c r="QV124" s="2">
        <f>IF(AND(OB124&gt;'Graph Creator'!$M$4,'Detalle de Cuentas'!OB124&lt;='Graph Creator'!$N$4),1,0)</f>
        <v>0</v>
      </c>
      <c r="QW124" s="2">
        <f>IF(AND(OC124&gt;'Graph Creator'!$M$4,'Detalle de Cuentas'!OC124&lt;='Graph Creator'!$N$4),1,0)</f>
        <v>0</v>
      </c>
      <c r="QX124" s="2">
        <f>IF(AND(NF124&gt;'Graph Creator'!$N$4,'Detalle de Cuentas'!NF124&lt;='Graph Creator'!$O$4),1,0)</f>
        <v>0</v>
      </c>
      <c r="QY124" s="2">
        <f>IF(AND(NG124&gt;'Graph Creator'!$N$4,'Detalle de Cuentas'!NG124&lt;='Graph Creator'!$O$4),1,0)</f>
        <v>0</v>
      </c>
      <c r="QZ124" s="2">
        <f>IF(AND(NH124&gt;'Graph Creator'!$N$4,'Detalle de Cuentas'!NH124&lt;='Graph Creator'!$O$4),1,0)</f>
        <v>0</v>
      </c>
      <c r="RA124" s="2">
        <f>IF(AND(NI124&gt;'Graph Creator'!$N$4,'Detalle de Cuentas'!NI124&lt;='Graph Creator'!$O$4),1,0)</f>
        <v>0</v>
      </c>
      <c r="RB124" s="2">
        <f>IF(AND(NJ124&gt;'Graph Creator'!$N$4,'Detalle de Cuentas'!NJ124&lt;='Graph Creator'!$O$4),1,0)</f>
        <v>0</v>
      </c>
      <c r="RC124" s="2">
        <f>IF(AND(NK124&gt;'Graph Creator'!$N$4,'Detalle de Cuentas'!NK124&lt;='Graph Creator'!$O$4),1,0)</f>
        <v>0</v>
      </c>
      <c r="RD124" s="2">
        <f>IF(AND(NL124&gt;'Graph Creator'!$N$4,'Detalle de Cuentas'!NL124&lt;='Graph Creator'!$O$4),1,0)</f>
        <v>0</v>
      </c>
      <c r="RE124" s="2">
        <f>IF(AND(NM124&gt;'Graph Creator'!$N$4,'Detalle de Cuentas'!NM124&lt;='Graph Creator'!$O$4),1,0)</f>
        <v>0</v>
      </c>
      <c r="RF124" s="2">
        <f>IF(AND(NN124&gt;'Graph Creator'!$N$4,'Detalle de Cuentas'!NN124&lt;='Graph Creator'!$O$4),1,0)</f>
        <v>0</v>
      </c>
      <c r="RG124" s="2">
        <f>IF(AND(NO124&gt;'Graph Creator'!$N$4,'Detalle de Cuentas'!NO124&lt;='Graph Creator'!$O$4),1,0)</f>
        <v>0</v>
      </c>
      <c r="RH124" s="2">
        <f>IF(AND(NP124&gt;'Graph Creator'!$N$4,'Detalle de Cuentas'!NP124&lt;='Graph Creator'!$O$4),1,0)</f>
        <v>0</v>
      </c>
      <c r="RI124" s="2">
        <f>IF(AND(NQ124&gt;'Graph Creator'!$N$4,'Detalle de Cuentas'!NQ124&lt;='Graph Creator'!$O$4),1,0)</f>
        <v>0</v>
      </c>
      <c r="RJ124" s="2">
        <f>IF(AND(NR124&gt;'Graph Creator'!$N$4,'Detalle de Cuentas'!NR124&lt;='Graph Creator'!$O$4),1,0)</f>
        <v>0</v>
      </c>
      <c r="RK124" s="2">
        <f>IF(AND(NS124&gt;'Graph Creator'!$N$4,'Detalle de Cuentas'!NS124&lt;='Graph Creator'!$O$4),1,0)</f>
        <v>0</v>
      </c>
      <c r="RL124" s="2">
        <f>IF(AND(NT124&gt;'Graph Creator'!$N$4,'Detalle de Cuentas'!NT124&lt;='Graph Creator'!$O$4),1,0)</f>
        <v>0</v>
      </c>
      <c r="RM124" s="2">
        <f>IF(AND(NU124&gt;'Graph Creator'!$N$4,'Detalle de Cuentas'!NU124&lt;='Graph Creator'!$O$4),1,0)</f>
        <v>0</v>
      </c>
      <c r="RN124" s="2">
        <f>IF(AND(NV124&gt;'Graph Creator'!$N$4,'Detalle de Cuentas'!NV124&lt;='Graph Creator'!$O$4),1,0)</f>
        <v>0</v>
      </c>
      <c r="RO124" s="2">
        <f>IF(AND(NW124&gt;'Graph Creator'!$N$4,'Detalle de Cuentas'!NW124&lt;='Graph Creator'!$O$4),1,0)</f>
        <v>0</v>
      </c>
      <c r="RP124" s="2">
        <f>IF(AND(NX124&gt;'Graph Creator'!$N$4,'Detalle de Cuentas'!NX124&lt;='Graph Creator'!$O$4),1,0)</f>
        <v>0</v>
      </c>
      <c r="RQ124" s="2">
        <f>IF(AND(NY124&gt;'Graph Creator'!$N$4,'Detalle de Cuentas'!NY124&lt;='Graph Creator'!$O$4),1,0)</f>
        <v>0</v>
      </c>
      <c r="RR124" s="2">
        <f>IF(AND(NZ124&gt;'Graph Creator'!$N$4,'Detalle de Cuentas'!NZ124&lt;='Graph Creator'!$O$4),1,0)</f>
        <v>0</v>
      </c>
      <c r="RS124" s="2">
        <f>IF(AND(OA124&gt;'Graph Creator'!$N$4,'Detalle de Cuentas'!OA124&lt;='Graph Creator'!$O$4),1,0)</f>
        <v>0</v>
      </c>
      <c r="RT124" s="2">
        <f>IF(AND(OB124&gt;'Graph Creator'!$N$4,'Detalle de Cuentas'!OB124&lt;='Graph Creator'!$O$4),1,0)</f>
        <v>0</v>
      </c>
      <c r="RU124" s="2">
        <f>IF(AND(OC124&gt;'Graph Creator'!$N$4,'Detalle de Cuentas'!OC124&lt;='Graph Creator'!$O$4),1,0)</f>
        <v>0</v>
      </c>
      <c r="RV124" s="2" t="e">
        <f t="shared" si="1224"/>
        <v>#VALUE!</v>
      </c>
      <c r="RW124" s="2" t="e">
        <f t="shared" si="1225"/>
        <v>#VALUE!</v>
      </c>
      <c r="RX124" s="2" t="e">
        <f t="shared" si="1226"/>
        <v>#VALUE!</v>
      </c>
      <c r="RY124" s="2" t="e">
        <f t="shared" si="1227"/>
        <v>#VALUE!</v>
      </c>
      <c r="RZ124" s="2" t="e">
        <f t="shared" si="1228"/>
        <v>#VALUE!</v>
      </c>
      <c r="SA124" s="2" t="e">
        <f t="shared" si="1229"/>
        <v>#VALUE!</v>
      </c>
      <c r="SB124" s="2" t="e">
        <f t="shared" si="1230"/>
        <v>#VALUE!</v>
      </c>
      <c r="SC124" s="2" t="e">
        <f t="shared" si="1231"/>
        <v>#VALUE!</v>
      </c>
      <c r="SD124" s="2" t="e">
        <f t="shared" si="1232"/>
        <v>#VALUE!</v>
      </c>
      <c r="SE124" s="2" t="e">
        <f t="shared" si="1233"/>
        <v>#VALUE!</v>
      </c>
      <c r="SF124" s="2" t="e">
        <f t="shared" si="1234"/>
        <v>#VALUE!</v>
      </c>
      <c r="SG124" s="2" t="e">
        <f t="shared" si="1235"/>
        <v>#VALUE!</v>
      </c>
      <c r="SH124" s="2" t="e">
        <f t="shared" si="1236"/>
        <v>#VALUE!</v>
      </c>
      <c r="SI124" s="2" t="e">
        <f t="shared" si="1237"/>
        <v>#VALUE!</v>
      </c>
      <c r="SJ124" s="2" t="e">
        <f t="shared" si="1238"/>
        <v>#VALUE!</v>
      </c>
      <c r="SK124" s="2" t="e">
        <f t="shared" si="1239"/>
        <v>#VALUE!</v>
      </c>
      <c r="SL124" s="2" t="e">
        <f t="shared" si="1240"/>
        <v>#VALUE!</v>
      </c>
      <c r="SM124" s="2" t="e">
        <f t="shared" si="1241"/>
        <v>#VALUE!</v>
      </c>
      <c r="SN124" s="2" t="e">
        <f t="shared" si="1242"/>
        <v>#VALUE!</v>
      </c>
      <c r="SO124" s="2" t="e">
        <f t="shared" si="1243"/>
        <v>#VALUE!</v>
      </c>
      <c r="SP124" s="2" t="e">
        <f t="shared" si="1244"/>
        <v>#VALUE!</v>
      </c>
      <c r="SQ124" s="2" t="e">
        <f t="shared" si="1245"/>
        <v>#VALUE!</v>
      </c>
      <c r="SR124" s="2" t="e">
        <f t="shared" si="1246"/>
        <v>#VALUE!</v>
      </c>
      <c r="SS124" s="2" t="e">
        <f t="shared" si="1247"/>
        <v>#VALUE!</v>
      </c>
      <c r="ST124" s="2" t="e">
        <f t="shared" si="1248"/>
        <v>#VALUE!</v>
      </c>
      <c r="SU124" s="2" t="e">
        <f t="shared" si="1249"/>
        <v>#VALUE!</v>
      </c>
      <c r="SV124" s="2" t="e">
        <f t="shared" si="1250"/>
        <v>#VALUE!</v>
      </c>
      <c r="SW124" s="2" t="e">
        <f t="shared" si="1251"/>
        <v>#VALUE!</v>
      </c>
      <c r="SX124" s="2" t="e">
        <f t="shared" si="1252"/>
        <v>#VALUE!</v>
      </c>
      <c r="SY124" s="2" t="e">
        <f t="shared" si="1253"/>
        <v>#VALUE!</v>
      </c>
      <c r="SZ124" s="2" t="e">
        <f t="shared" si="1254"/>
        <v>#VALUE!</v>
      </c>
      <c r="TA124" s="2" t="e">
        <f t="shared" si="1255"/>
        <v>#VALUE!</v>
      </c>
      <c r="TB124" s="2" t="e">
        <f t="shared" si="1256"/>
        <v>#VALUE!</v>
      </c>
      <c r="TC124" s="2" t="e">
        <f t="shared" si="1257"/>
        <v>#VALUE!</v>
      </c>
      <c r="TD124" s="2" t="e">
        <f t="shared" si="1258"/>
        <v>#VALUE!</v>
      </c>
      <c r="TE124" s="2" t="e">
        <f t="shared" si="1259"/>
        <v>#VALUE!</v>
      </c>
      <c r="TF124" s="2" t="str">
        <f>IF(DZ124=1,IF(SUM(DZ$17:DZ124)&lt;2,""&amp;B124,", "&amp;B124),"")</f>
        <v/>
      </c>
      <c r="TG124" s="2" t="str">
        <f t="shared" si="1272"/>
        <v/>
      </c>
      <c r="TH124" s="2">
        <f t="shared" si="1260"/>
        <v>0</v>
      </c>
      <c r="TI124" s="14" t="str">
        <f t="shared" si="1261"/>
        <v/>
      </c>
      <c r="TJ124" s="14" t="e">
        <f t="shared" si="1081"/>
        <v>#VALUE!</v>
      </c>
      <c r="TK124" s="14" t="e">
        <f t="shared" si="1082"/>
        <v>#VALUE!</v>
      </c>
      <c r="TL124" s="14" t="e">
        <f t="shared" si="1083"/>
        <v>#VALUE!</v>
      </c>
      <c r="TM124" s="14" t="e">
        <f t="shared" si="1084"/>
        <v>#VALUE!</v>
      </c>
      <c r="TN124" s="14" t="e">
        <f t="shared" si="1085"/>
        <v>#VALUE!</v>
      </c>
      <c r="TO124" s="14" t="e">
        <f t="shared" si="1086"/>
        <v>#VALUE!</v>
      </c>
      <c r="TP124" s="14" t="e">
        <f t="shared" si="1087"/>
        <v>#VALUE!</v>
      </c>
      <c r="TQ124" s="14" t="e">
        <f t="shared" si="1088"/>
        <v>#VALUE!</v>
      </c>
      <c r="TR124" s="14" t="e">
        <f t="shared" si="1089"/>
        <v>#VALUE!</v>
      </c>
      <c r="TS124" s="14" t="e">
        <f t="shared" si="1090"/>
        <v>#VALUE!</v>
      </c>
      <c r="TT124" s="14" t="e">
        <f t="shared" si="1091"/>
        <v>#VALUE!</v>
      </c>
      <c r="TU124" s="14" t="e">
        <f t="shared" si="1092"/>
        <v>#VALUE!</v>
      </c>
      <c r="TV124" s="14" t="e">
        <f t="shared" si="1093"/>
        <v>#VALUE!</v>
      </c>
      <c r="TW124" s="14" t="e">
        <f t="shared" si="1094"/>
        <v>#VALUE!</v>
      </c>
      <c r="TX124" s="14" t="e">
        <f t="shared" si="1095"/>
        <v>#VALUE!</v>
      </c>
      <c r="TY124" s="14" t="e">
        <f t="shared" si="1096"/>
        <v>#VALUE!</v>
      </c>
      <c r="TZ124" s="14" t="e">
        <f t="shared" si="1097"/>
        <v>#VALUE!</v>
      </c>
      <c r="UA124" s="14" t="e">
        <f t="shared" si="1098"/>
        <v>#VALUE!</v>
      </c>
      <c r="UB124" s="14" t="e">
        <f t="shared" si="1099"/>
        <v>#VALUE!</v>
      </c>
      <c r="UC124" s="14" t="e">
        <f t="shared" si="1100"/>
        <v>#VALUE!</v>
      </c>
      <c r="UD124" s="14" t="e">
        <f t="shared" si="1101"/>
        <v>#VALUE!</v>
      </c>
      <c r="UE124" s="14" t="e">
        <f t="shared" si="1102"/>
        <v>#VALUE!</v>
      </c>
      <c r="UF124" s="14" t="e">
        <f t="shared" si="1103"/>
        <v>#VALUE!</v>
      </c>
      <c r="UH124" s="2">
        <f>IF($C$4-$R124&gt;'Graph Creator'!$E$2*'Graph Creator'!$D$13*12,0,1)</f>
        <v>1</v>
      </c>
      <c r="UJ124" s="2" t="e">
        <f t="shared" si="1262"/>
        <v>#VALUE!</v>
      </c>
      <c r="UK124" s="2" t="e">
        <f t="shared" si="1104"/>
        <v>#VALUE!</v>
      </c>
      <c r="UL124" s="2" t="e">
        <f t="shared" si="1105"/>
        <v>#VALUE!</v>
      </c>
      <c r="UM124" s="2" t="e">
        <f t="shared" si="1106"/>
        <v>#VALUE!</v>
      </c>
      <c r="UN124" s="2" t="e">
        <f t="shared" si="1107"/>
        <v>#VALUE!</v>
      </c>
      <c r="UO124" s="2" t="e">
        <f t="shared" si="1108"/>
        <v>#VALUE!</v>
      </c>
      <c r="UP124" s="2" t="e">
        <f t="shared" si="1109"/>
        <v>#VALUE!</v>
      </c>
      <c r="UQ124" s="2" t="e">
        <f t="shared" si="1110"/>
        <v>#VALUE!</v>
      </c>
      <c r="UR124" s="2" t="e">
        <f t="shared" si="1111"/>
        <v>#VALUE!</v>
      </c>
      <c r="US124" s="2" t="e">
        <f t="shared" si="1112"/>
        <v>#VALUE!</v>
      </c>
      <c r="UT124" s="2" t="e">
        <f t="shared" si="1113"/>
        <v>#VALUE!</v>
      </c>
      <c r="UU124" s="2" t="e">
        <f t="shared" si="1114"/>
        <v>#VALUE!</v>
      </c>
      <c r="UV124" s="2" t="e">
        <f t="shared" si="1115"/>
        <v>#VALUE!</v>
      </c>
      <c r="UW124" s="2" t="e">
        <f t="shared" si="1116"/>
        <v>#VALUE!</v>
      </c>
      <c r="UX124" s="2" t="e">
        <f t="shared" si="1117"/>
        <v>#VALUE!</v>
      </c>
      <c r="UY124" s="2" t="e">
        <f t="shared" si="1118"/>
        <v>#VALUE!</v>
      </c>
      <c r="UZ124" s="2" t="e">
        <f t="shared" si="1119"/>
        <v>#VALUE!</v>
      </c>
      <c r="VA124" s="2" t="e">
        <f t="shared" si="1120"/>
        <v>#VALUE!</v>
      </c>
      <c r="VB124" s="2" t="e">
        <f t="shared" si="1121"/>
        <v>#VALUE!</v>
      </c>
      <c r="VC124" s="2" t="e">
        <f t="shared" si="1122"/>
        <v>#VALUE!</v>
      </c>
      <c r="VD124" s="2" t="e">
        <f t="shared" si="1123"/>
        <v>#VALUE!</v>
      </c>
      <c r="VE124" s="2" t="e">
        <f t="shared" si="1124"/>
        <v>#VALUE!</v>
      </c>
      <c r="VF124" s="2" t="e">
        <f t="shared" si="1125"/>
        <v>#VALUE!</v>
      </c>
      <c r="VG124" s="2" t="e">
        <f t="shared" si="1126"/>
        <v>#VALUE!</v>
      </c>
      <c r="VH124" s="2" t="e">
        <f t="shared" si="1127"/>
        <v>#VALUE!</v>
      </c>
      <c r="VI124" s="2" t="e">
        <f t="shared" si="1128"/>
        <v>#VALUE!</v>
      </c>
      <c r="VJ124" s="2" t="e">
        <f t="shared" si="1129"/>
        <v>#VALUE!</v>
      </c>
      <c r="VK124" s="2" t="e">
        <f t="shared" si="1130"/>
        <v>#VALUE!</v>
      </c>
      <c r="VL124" s="2" t="e">
        <f t="shared" si="1131"/>
        <v>#VALUE!</v>
      </c>
      <c r="VM124" s="2" t="e">
        <f t="shared" si="1132"/>
        <v>#VALUE!</v>
      </c>
      <c r="VN124" s="2" t="e">
        <f t="shared" si="1133"/>
        <v>#VALUE!</v>
      </c>
      <c r="VO124" s="2" t="e">
        <f t="shared" si="1134"/>
        <v>#VALUE!</v>
      </c>
      <c r="VP124" s="2" t="e">
        <f t="shared" si="1135"/>
        <v>#VALUE!</v>
      </c>
      <c r="VQ124" s="2" t="e">
        <f t="shared" si="1136"/>
        <v>#VALUE!</v>
      </c>
      <c r="VR124" s="2" t="e">
        <f t="shared" si="1137"/>
        <v>#VALUE!</v>
      </c>
      <c r="VS124" s="2" t="e">
        <f t="shared" si="1138"/>
        <v>#VALUE!</v>
      </c>
      <c r="VT124" s="98">
        <f t="shared" si="1263"/>
        <v>0</v>
      </c>
      <c r="VU124" s="98">
        <f t="shared" si="1139"/>
        <v>0</v>
      </c>
      <c r="VV124" s="98">
        <f t="shared" si="1140"/>
        <v>0</v>
      </c>
      <c r="VW124" s="98">
        <f t="shared" si="1141"/>
        <v>0</v>
      </c>
      <c r="VX124" s="98">
        <f t="shared" si="1142"/>
        <v>0</v>
      </c>
      <c r="VY124" s="98">
        <f t="shared" si="1143"/>
        <v>0</v>
      </c>
      <c r="VZ124" s="98">
        <f t="shared" si="1144"/>
        <v>0</v>
      </c>
      <c r="WA124" s="98">
        <f t="shared" si="1145"/>
        <v>0</v>
      </c>
      <c r="WB124" s="98">
        <f t="shared" si="1146"/>
        <v>0</v>
      </c>
      <c r="WC124" s="98">
        <f t="shared" si="1147"/>
        <v>0</v>
      </c>
      <c r="WD124" s="98">
        <f t="shared" si="1148"/>
        <v>0</v>
      </c>
      <c r="WE124" s="98">
        <f t="shared" si="1149"/>
        <v>0</v>
      </c>
      <c r="WF124" s="98">
        <f t="shared" si="1150"/>
        <v>0</v>
      </c>
      <c r="WG124" s="98">
        <f t="shared" si="1151"/>
        <v>0</v>
      </c>
      <c r="WH124" s="98">
        <f t="shared" si="1152"/>
        <v>0</v>
      </c>
      <c r="WI124" s="98">
        <f t="shared" si="1153"/>
        <v>0</v>
      </c>
      <c r="WJ124" s="98">
        <f t="shared" si="1154"/>
        <v>0</v>
      </c>
      <c r="WK124" s="98">
        <f t="shared" si="1155"/>
        <v>0</v>
      </c>
      <c r="WL124" s="98">
        <f t="shared" si="1156"/>
        <v>0</v>
      </c>
      <c r="WM124" s="98">
        <f t="shared" si="1157"/>
        <v>0</v>
      </c>
      <c r="WN124" s="98">
        <f t="shared" si="1158"/>
        <v>0</v>
      </c>
      <c r="WO124" s="98">
        <f t="shared" si="1159"/>
        <v>0</v>
      </c>
      <c r="WP124" s="98">
        <f t="shared" si="1160"/>
        <v>0</v>
      </c>
      <c r="WQ124" s="98">
        <f t="shared" si="1161"/>
        <v>0</v>
      </c>
      <c r="WR124" s="98">
        <f>IFERROR(INDEX('Score Calculation'!$D$38:$D$41,MATCH('Detalle de Cuentas'!VT124,'Score Calculation'!$C$38:$C$41,1)),0)</f>
        <v>4</v>
      </c>
      <c r="WS124" s="98">
        <f>IFERROR(INDEX('Score Calculation'!$D$38:$D$41,MATCH('Detalle de Cuentas'!VU124,'Score Calculation'!$C$38:$C$41,1)),0)</f>
        <v>4</v>
      </c>
      <c r="WT124" s="98">
        <f>IFERROR(INDEX('Score Calculation'!$D$38:$D$41,MATCH('Detalle de Cuentas'!VV124,'Score Calculation'!$C$38:$C$41,1)),0)</f>
        <v>4</v>
      </c>
      <c r="WU124" s="98">
        <f>IFERROR(INDEX('Score Calculation'!$D$38:$D$41,MATCH('Detalle de Cuentas'!VW124,'Score Calculation'!$C$38:$C$41,1)),0)</f>
        <v>4</v>
      </c>
      <c r="WV124" s="98">
        <f>IFERROR(INDEX('Score Calculation'!$D$38:$D$41,MATCH('Detalle de Cuentas'!VX124,'Score Calculation'!$C$38:$C$41,1)),0)</f>
        <v>4</v>
      </c>
      <c r="WW124" s="98">
        <f>IFERROR(INDEX('Score Calculation'!$D$38:$D$41,MATCH('Detalle de Cuentas'!VY124,'Score Calculation'!$C$38:$C$41,1)),0)</f>
        <v>4</v>
      </c>
      <c r="WX124" s="98">
        <f>IFERROR(INDEX('Score Calculation'!$D$38:$D$41,MATCH('Detalle de Cuentas'!VZ124,'Score Calculation'!$C$38:$C$41,1)),0)</f>
        <v>4</v>
      </c>
      <c r="WY124" s="98">
        <f>IFERROR(INDEX('Score Calculation'!$D$38:$D$41,MATCH('Detalle de Cuentas'!WA124,'Score Calculation'!$C$38:$C$41,1)),0)</f>
        <v>4</v>
      </c>
      <c r="WZ124" s="98">
        <f>IFERROR(INDEX('Score Calculation'!$D$38:$D$41,MATCH('Detalle de Cuentas'!WB124,'Score Calculation'!$C$38:$C$41,1)),0)</f>
        <v>4</v>
      </c>
      <c r="XA124" s="98">
        <f>IFERROR(INDEX('Score Calculation'!$D$38:$D$41,MATCH('Detalle de Cuentas'!WC124,'Score Calculation'!$C$38:$C$41,1)),0)</f>
        <v>4</v>
      </c>
      <c r="XB124" s="98">
        <f>IFERROR(INDEX('Score Calculation'!$D$38:$D$41,MATCH('Detalle de Cuentas'!WD124,'Score Calculation'!$C$38:$C$41,1)),0)</f>
        <v>4</v>
      </c>
      <c r="XC124" s="98">
        <f>IFERROR(INDEX('Score Calculation'!$D$38:$D$41,MATCH('Detalle de Cuentas'!WE124,'Score Calculation'!$C$38:$C$41,1)),0)</f>
        <v>4</v>
      </c>
      <c r="XD124" s="98">
        <f>IFERROR(INDEX('Score Calculation'!$D$38:$D$41,MATCH('Detalle de Cuentas'!WF124,'Score Calculation'!$C$38:$C$41,1)),0)</f>
        <v>4</v>
      </c>
      <c r="XE124" s="98">
        <f>IFERROR(INDEX('Score Calculation'!$D$38:$D$41,MATCH('Detalle de Cuentas'!WG124,'Score Calculation'!$C$38:$C$41,1)),0)</f>
        <v>4</v>
      </c>
      <c r="XF124" s="98">
        <f>IFERROR(INDEX('Score Calculation'!$D$38:$D$41,MATCH('Detalle de Cuentas'!WH124,'Score Calculation'!$C$38:$C$41,1)),0)</f>
        <v>4</v>
      </c>
      <c r="XG124" s="98">
        <f>IFERROR(INDEX('Score Calculation'!$D$38:$D$41,MATCH('Detalle de Cuentas'!WI124,'Score Calculation'!$C$38:$C$41,1)),0)</f>
        <v>4</v>
      </c>
      <c r="XH124" s="98">
        <f>IFERROR(INDEX('Score Calculation'!$D$38:$D$41,MATCH('Detalle de Cuentas'!WJ124,'Score Calculation'!$C$38:$C$41,1)),0)</f>
        <v>4</v>
      </c>
      <c r="XI124" s="98">
        <f>IFERROR(INDEX('Score Calculation'!$D$38:$D$41,MATCH('Detalle de Cuentas'!WK124,'Score Calculation'!$C$38:$C$41,1)),0)</f>
        <v>4</v>
      </c>
      <c r="XJ124" s="98">
        <f>IFERROR(INDEX('Score Calculation'!$D$38:$D$41,MATCH('Detalle de Cuentas'!WL124,'Score Calculation'!$C$38:$C$41,1)),0)</f>
        <v>4</v>
      </c>
      <c r="XK124" s="98">
        <f>IFERROR(INDEX('Score Calculation'!$D$38:$D$41,MATCH('Detalle de Cuentas'!WM124,'Score Calculation'!$C$38:$C$41,1)),0)</f>
        <v>4</v>
      </c>
      <c r="XL124" s="98">
        <f>IFERROR(INDEX('Score Calculation'!$D$38:$D$41,MATCH('Detalle de Cuentas'!WN124,'Score Calculation'!$C$38:$C$41,1)),0)</f>
        <v>4</v>
      </c>
      <c r="XM124" s="98">
        <f>IFERROR(INDEX('Score Calculation'!$D$38:$D$41,MATCH('Detalle de Cuentas'!WO124,'Score Calculation'!$C$38:$C$41,1)),0)</f>
        <v>4</v>
      </c>
      <c r="XN124" s="98">
        <f>IFERROR(INDEX('Score Calculation'!$D$38:$D$41,MATCH('Detalle de Cuentas'!WP124,'Score Calculation'!$C$38:$C$41,1)),0)</f>
        <v>4</v>
      </c>
      <c r="XO124" s="98">
        <f>IFERROR(INDEX('Score Calculation'!$D$38:$D$41,MATCH('Detalle de Cuentas'!WQ124,'Score Calculation'!$C$38:$C$41,1)),0)</f>
        <v>4</v>
      </c>
      <c r="XP124" s="98">
        <f>IFERROR(INDEX('Score Calculation'!$D$24:$D$31,MATCH('Detalle de Cuentas'!NF124,'Score Calculation'!$C$24:$C$31,1)),0)</f>
        <v>1</v>
      </c>
      <c r="XQ124" s="98">
        <f>IFERROR(INDEX('Score Calculation'!$D$24:$D$31,MATCH('Detalle de Cuentas'!NG124,'Score Calculation'!$C$24:$C$31,1)),0)</f>
        <v>1</v>
      </c>
      <c r="XR124" s="98">
        <f>IFERROR(INDEX('Score Calculation'!$D$24:$D$31,MATCH('Detalle de Cuentas'!NH124,'Score Calculation'!$C$24:$C$31,1)),0)</f>
        <v>1</v>
      </c>
      <c r="XS124" s="98">
        <f>IFERROR(INDEX('Score Calculation'!$D$24:$D$31,MATCH('Detalle de Cuentas'!NI124,'Score Calculation'!$C$24:$C$31,1)),0)</f>
        <v>1</v>
      </c>
      <c r="XT124" s="98">
        <f>IFERROR(INDEX('Score Calculation'!$D$24:$D$31,MATCH('Detalle de Cuentas'!NJ124,'Score Calculation'!$C$24:$C$31,1)),0)</f>
        <v>1</v>
      </c>
      <c r="XU124" s="98">
        <f>IFERROR(INDEX('Score Calculation'!$D$24:$D$31,MATCH('Detalle de Cuentas'!NK124,'Score Calculation'!$C$24:$C$31,1)),0)</f>
        <v>1</v>
      </c>
      <c r="XV124" s="98">
        <f>IFERROR(INDEX('Score Calculation'!$D$24:$D$31,MATCH('Detalle de Cuentas'!NL124,'Score Calculation'!$C$24:$C$31,1)),0)</f>
        <v>1</v>
      </c>
      <c r="XW124" s="98">
        <f>IFERROR(INDEX('Score Calculation'!$D$24:$D$31,MATCH('Detalle de Cuentas'!NM124,'Score Calculation'!$C$24:$C$31,1)),0)</f>
        <v>1</v>
      </c>
      <c r="XX124" s="98">
        <f>IFERROR(INDEX('Score Calculation'!$D$24:$D$31,MATCH('Detalle de Cuentas'!NN124,'Score Calculation'!$C$24:$C$31,1)),0)</f>
        <v>1</v>
      </c>
      <c r="XY124" s="98">
        <f>IFERROR(INDEX('Score Calculation'!$D$24:$D$31,MATCH('Detalle de Cuentas'!NO124,'Score Calculation'!$C$24:$C$31,1)),0)</f>
        <v>1</v>
      </c>
      <c r="XZ124" s="98">
        <f>IFERROR(INDEX('Score Calculation'!$D$24:$D$31,MATCH('Detalle de Cuentas'!NP124,'Score Calculation'!$C$24:$C$31,1)),0)</f>
        <v>1</v>
      </c>
      <c r="YA124" s="98">
        <f>IFERROR(INDEX('Score Calculation'!$D$24:$D$31,MATCH('Detalle de Cuentas'!NQ124,'Score Calculation'!$C$24:$C$31,1)),0)</f>
        <v>1</v>
      </c>
      <c r="YB124" s="98">
        <f>IFERROR(INDEX('Score Calculation'!$D$24:$D$31,MATCH('Detalle de Cuentas'!NR124,'Score Calculation'!$C$24:$C$31,1)),0)</f>
        <v>1</v>
      </c>
      <c r="YC124" s="98">
        <f>IFERROR(INDEX('Score Calculation'!$D$24:$D$31,MATCH('Detalle de Cuentas'!NS124,'Score Calculation'!$C$24:$C$31,1)),0)</f>
        <v>1</v>
      </c>
      <c r="YD124" s="98">
        <f>IFERROR(INDEX('Score Calculation'!$D$24:$D$31,MATCH('Detalle de Cuentas'!NT124,'Score Calculation'!$C$24:$C$31,1)),0)</f>
        <v>1</v>
      </c>
      <c r="YE124" s="98">
        <f>IFERROR(INDEX('Score Calculation'!$D$24:$D$31,MATCH('Detalle de Cuentas'!NU124,'Score Calculation'!$C$24:$C$31,1)),0)</f>
        <v>1</v>
      </c>
      <c r="YF124" s="98">
        <f>IFERROR(INDEX('Score Calculation'!$D$24:$D$31,MATCH('Detalle de Cuentas'!NV124,'Score Calculation'!$C$24:$C$31,1)),0)</f>
        <v>1</v>
      </c>
      <c r="YG124" s="98">
        <f>IFERROR(INDEX('Score Calculation'!$D$24:$D$31,MATCH('Detalle de Cuentas'!NW124,'Score Calculation'!$C$24:$C$31,1)),0)</f>
        <v>1</v>
      </c>
      <c r="YH124" s="98">
        <f>IFERROR(INDEX('Score Calculation'!$D$24:$D$31,MATCH('Detalle de Cuentas'!NX124,'Score Calculation'!$C$24:$C$31,1)),0)</f>
        <v>1</v>
      </c>
      <c r="YI124" s="98">
        <f>IFERROR(INDEX('Score Calculation'!$D$24:$D$31,MATCH('Detalle de Cuentas'!NY124,'Score Calculation'!$C$24:$C$31,1)),0)</f>
        <v>1</v>
      </c>
      <c r="YJ124" s="98">
        <f>IFERROR(INDEX('Score Calculation'!$D$24:$D$31,MATCH('Detalle de Cuentas'!NZ124,'Score Calculation'!$C$24:$C$31,1)),0)</f>
        <v>1</v>
      </c>
      <c r="YK124" s="98">
        <f>IFERROR(INDEX('Score Calculation'!$D$24:$D$31,MATCH('Detalle de Cuentas'!OA124,'Score Calculation'!$C$24:$C$31,1)),0)</f>
        <v>1</v>
      </c>
      <c r="YL124" s="98">
        <f>IFERROR(INDEX('Score Calculation'!$D$24:$D$31,MATCH('Detalle de Cuentas'!OB124,'Score Calculation'!$C$24:$C$31,1)),0)</f>
        <v>1</v>
      </c>
      <c r="YM124" s="98">
        <f>IFERROR(INDEX('Score Calculation'!$D$24:$D$31,MATCH('Detalle de Cuentas'!OC124,'Score Calculation'!$C$24:$C$31,1)),0)</f>
        <v>1</v>
      </c>
      <c r="YN124" s="98">
        <f t="shared" si="1264"/>
        <v>0</v>
      </c>
      <c r="YO124" s="98">
        <f>IF(LEFT(TRIM($D124),15)="GRUPO SOLIDARIO",$L124*'Score Calculation'!$H$5,IF(TRIM('Detalle de Cuentas'!$C124)="Semanal",'Detalle de Cuentas'!$L124*'Score Calculation'!$H$6,'Detalle de Cuentas'!$L124))</f>
        <v>0</v>
      </c>
      <c r="YP124" s="99">
        <f>IFERROR(INDEX('Score Calculation'!$D$54:$D$60,MATCH($YO124,'Score Calculation'!$C$54:$C$60,1)),1)</f>
        <v>0.2</v>
      </c>
      <c r="YQ124" s="99">
        <f>IFERROR(INDEX('Score Calculation'!$D$65:$D$123,MATCH(LEFT(TRIM('Detalle de Cuentas'!$F124),20),'Score Calculation'!$F$65:$F$123,0)),1)</f>
        <v>1</v>
      </c>
      <c r="YR124" s="99">
        <f>IFERROR(INDEX('Score Calculation'!$D$46:$D$49,MATCH('Detalle de Cuentas'!$YN124,'Score Calculation'!$C$46:$C$49,1)),1)</f>
        <v>4</v>
      </c>
      <c r="YS124" s="99">
        <f t="shared" si="1265"/>
        <v>0</v>
      </c>
      <c r="YT124" s="99">
        <f t="shared" si="1266"/>
        <v>0</v>
      </c>
      <c r="YU124" s="98" t="str">
        <f t="shared" si="1267"/>
        <v/>
      </c>
      <c r="YV124" s="109">
        <f t="shared" si="1268"/>
        <v>1</v>
      </c>
      <c r="YW124" s="109">
        <f>IFERROR(INDEX('Score Calculation'!$D$187:$D$245,MATCH(LEFT(TRIM('Detalle de Cuentas'!$F124),20),'Score Calculation'!$F$187:$F$245,0)),1)</f>
        <v>1</v>
      </c>
      <c r="YX124" s="109">
        <f>IFERROR(IF($E124="HIPOTECA",-PMT('Score Calculation'!$H$266/(360/$J124),$G124,$YO124)*(30/$J124),-PMT('Score Calculation'!$H$267/(360/$J124),$G124,$YO124)*(30/$J124)),0)</f>
        <v>0</v>
      </c>
      <c r="YY124" s="109">
        <f t="shared" si="1312"/>
        <v>0</v>
      </c>
      <c r="YZ124" s="109">
        <f t="shared" si="1312"/>
        <v>0</v>
      </c>
      <c r="ZA124" s="109">
        <f t="shared" si="1312"/>
        <v>0</v>
      </c>
      <c r="ZB124" s="109">
        <f t="shared" si="1312"/>
        <v>0</v>
      </c>
      <c r="ZC124" s="109">
        <f t="shared" si="1312"/>
        <v>0</v>
      </c>
      <c r="ZD124" s="109">
        <f t="shared" si="1309"/>
        <v>0</v>
      </c>
      <c r="ZE124" s="109">
        <f t="shared" si="1309"/>
        <v>0</v>
      </c>
      <c r="ZF124" s="109">
        <f t="shared" si="1309"/>
        <v>0</v>
      </c>
      <c r="ZG124" s="109">
        <f t="shared" si="1309"/>
        <v>0</v>
      </c>
      <c r="ZH124" s="109">
        <f t="shared" si="1309"/>
        <v>0</v>
      </c>
      <c r="ZI124" s="109">
        <f t="shared" si="1269"/>
        <v>0</v>
      </c>
    </row>
    <row r="125" spans="2:685" x14ac:dyDescent="0.2">
      <c r="B125" s="41">
        <v>109</v>
      </c>
      <c r="C125" s="42"/>
      <c r="D125" s="42"/>
      <c r="E125" s="42"/>
      <c r="F125" s="42"/>
      <c r="G125" s="42"/>
      <c r="H125" s="42"/>
      <c r="I125" s="29"/>
      <c r="J125" s="6" t="str">
        <f t="shared" si="1333"/>
        <v/>
      </c>
      <c r="K125" s="43"/>
      <c r="L125" s="43"/>
      <c r="M125" s="43"/>
      <c r="N125" s="43"/>
      <c r="O125" s="43"/>
      <c r="P125" s="44" t="str">
        <f t="shared" si="1162"/>
        <v/>
      </c>
      <c r="Q125" s="26"/>
      <c r="R125" s="26"/>
      <c r="S125" s="26"/>
      <c r="T125" s="26"/>
      <c r="U125" s="29"/>
      <c r="V125" s="43"/>
      <c r="W125" s="26"/>
      <c r="X125" s="29"/>
      <c r="Y125" s="6">
        <f>IF('Detalle de Cuentas'!$C$4-$R125&gt;'Graph Creator'!$E$2*'Graph Creator'!$D$13*12,0,1)</f>
        <v>1</v>
      </c>
      <c r="Z125" s="45">
        <f t="shared" si="1334"/>
        <v>0</v>
      </c>
      <c r="AA125" s="2" t="e">
        <f t="shared" si="1163"/>
        <v>#VALUE!</v>
      </c>
      <c r="AB125" s="2" t="e">
        <f t="shared" si="1164"/>
        <v>#VALUE!</v>
      </c>
      <c r="AC125" s="2" t="e">
        <f t="shared" si="1165"/>
        <v>#VALUE!</v>
      </c>
      <c r="AD125" s="2" t="e">
        <f t="shared" si="1166"/>
        <v>#VALUE!</v>
      </c>
      <c r="AE125" s="2" t="e">
        <f t="shared" si="1167"/>
        <v>#VALUE!</v>
      </c>
      <c r="AF125" s="2" t="e">
        <f t="shared" si="1168"/>
        <v>#VALUE!</v>
      </c>
      <c r="AG125" s="2">
        <f t="shared" si="1169"/>
        <v>0</v>
      </c>
      <c r="AH125" s="2">
        <f t="shared" si="1170"/>
        <v>0</v>
      </c>
      <c r="AI125" s="2" t="str">
        <f t="shared" si="1171"/>
        <v/>
      </c>
      <c r="AJ125" s="2" t="str">
        <f t="shared" ref="AJ125:BE125" si="1576">IFERROR(SEARCH(".",$I125,AI125+1),"")</f>
        <v/>
      </c>
      <c r="AK125" s="2" t="str">
        <f t="shared" si="1576"/>
        <v/>
      </c>
      <c r="AL125" s="2" t="str">
        <f t="shared" si="1576"/>
        <v/>
      </c>
      <c r="AM125" s="2" t="str">
        <f t="shared" si="1576"/>
        <v/>
      </c>
      <c r="AN125" s="2" t="str">
        <f t="shared" si="1576"/>
        <v/>
      </c>
      <c r="AO125" s="2" t="str">
        <f t="shared" si="1576"/>
        <v/>
      </c>
      <c r="AP125" s="2" t="str">
        <f t="shared" si="1576"/>
        <v/>
      </c>
      <c r="AQ125" s="2" t="str">
        <f t="shared" si="1576"/>
        <v/>
      </c>
      <c r="AR125" s="2" t="str">
        <f t="shared" si="1576"/>
        <v/>
      </c>
      <c r="AS125" s="2" t="str">
        <f t="shared" si="1576"/>
        <v/>
      </c>
      <c r="AT125" s="2" t="str">
        <f t="shared" si="1576"/>
        <v/>
      </c>
      <c r="AU125" s="2" t="str">
        <f t="shared" si="1576"/>
        <v/>
      </c>
      <c r="AV125" s="2" t="str">
        <f t="shared" si="1576"/>
        <v/>
      </c>
      <c r="AW125" s="2" t="str">
        <f t="shared" si="1576"/>
        <v/>
      </c>
      <c r="AX125" s="2" t="str">
        <f t="shared" si="1576"/>
        <v/>
      </c>
      <c r="AY125" s="2" t="str">
        <f t="shared" si="1576"/>
        <v/>
      </c>
      <c r="AZ125" s="2" t="str">
        <f t="shared" si="1576"/>
        <v/>
      </c>
      <c r="BA125" s="2" t="str">
        <f t="shared" si="1576"/>
        <v/>
      </c>
      <c r="BB125" s="2" t="str">
        <f t="shared" si="1576"/>
        <v/>
      </c>
      <c r="BC125" s="2" t="str">
        <f t="shared" si="1576"/>
        <v/>
      </c>
      <c r="BD125" s="2" t="str">
        <f t="shared" si="1576"/>
        <v/>
      </c>
      <c r="BE125" s="2" t="str">
        <f t="shared" si="1576"/>
        <v/>
      </c>
      <c r="BF125" s="2" t="str">
        <f t="shared" si="1173"/>
        <v/>
      </c>
      <c r="BG125" s="2" t="str">
        <f t="shared" si="817"/>
        <v/>
      </c>
      <c r="BH125" s="2" t="str">
        <f t="shared" si="818"/>
        <v/>
      </c>
      <c r="BI125" s="2" t="str">
        <f t="shared" si="819"/>
        <v/>
      </c>
      <c r="BJ125" s="2" t="str">
        <f t="shared" si="820"/>
        <v/>
      </c>
      <c r="BK125" s="2" t="str">
        <f t="shared" si="821"/>
        <v/>
      </c>
      <c r="BL125" s="2" t="str">
        <f t="shared" si="822"/>
        <v/>
      </c>
      <c r="BM125" s="2" t="str">
        <f t="shared" si="823"/>
        <v/>
      </c>
      <c r="BN125" s="2" t="str">
        <f t="shared" si="824"/>
        <v/>
      </c>
      <c r="BO125" s="2" t="str">
        <f t="shared" si="825"/>
        <v/>
      </c>
      <c r="BP125" s="2" t="str">
        <f t="shared" si="826"/>
        <v/>
      </c>
      <c r="BQ125" s="2" t="str">
        <f t="shared" si="827"/>
        <v/>
      </c>
      <c r="BR125" s="2" t="str">
        <f t="shared" si="828"/>
        <v/>
      </c>
      <c r="BS125" s="2" t="str">
        <f t="shared" si="829"/>
        <v/>
      </c>
      <c r="BT125" s="2" t="str">
        <f t="shared" si="830"/>
        <v/>
      </c>
      <c r="BU125" s="2" t="str">
        <f t="shared" si="831"/>
        <v/>
      </c>
      <c r="BV125" s="2" t="str">
        <f t="shared" si="832"/>
        <v/>
      </c>
      <c r="BW125" s="2" t="str">
        <f t="shared" si="833"/>
        <v/>
      </c>
      <c r="BX125" s="2" t="str">
        <f t="shared" si="834"/>
        <v/>
      </c>
      <c r="BY125" s="2" t="str">
        <f t="shared" si="835"/>
        <v/>
      </c>
      <c r="BZ125" s="2" t="str">
        <f t="shared" si="836"/>
        <v/>
      </c>
      <c r="CA125" s="2" t="str">
        <f t="shared" si="837"/>
        <v/>
      </c>
      <c r="CB125" s="2" t="str">
        <f t="shared" si="838"/>
        <v/>
      </c>
      <c r="CC125" s="2" t="str">
        <f t="shared" si="839"/>
        <v/>
      </c>
      <c r="CD125" s="14">
        <f t="shared" si="1336"/>
        <v>0</v>
      </c>
      <c r="CE125" s="14" t="e">
        <f t="shared" ref="CE125:DA125" si="1577">CD125-$J$17</f>
        <v>#VALUE!</v>
      </c>
      <c r="CF125" s="14" t="e">
        <f t="shared" si="1577"/>
        <v>#VALUE!</v>
      </c>
      <c r="CG125" s="14" t="e">
        <f t="shared" si="1577"/>
        <v>#VALUE!</v>
      </c>
      <c r="CH125" s="14" t="e">
        <f t="shared" si="1577"/>
        <v>#VALUE!</v>
      </c>
      <c r="CI125" s="14" t="e">
        <f t="shared" si="1577"/>
        <v>#VALUE!</v>
      </c>
      <c r="CJ125" s="14" t="e">
        <f t="shared" si="1577"/>
        <v>#VALUE!</v>
      </c>
      <c r="CK125" s="14" t="e">
        <f t="shared" si="1577"/>
        <v>#VALUE!</v>
      </c>
      <c r="CL125" s="14" t="e">
        <f t="shared" si="1577"/>
        <v>#VALUE!</v>
      </c>
      <c r="CM125" s="14" t="e">
        <f t="shared" si="1577"/>
        <v>#VALUE!</v>
      </c>
      <c r="CN125" s="14" t="e">
        <f t="shared" si="1577"/>
        <v>#VALUE!</v>
      </c>
      <c r="CO125" s="14" t="e">
        <f t="shared" si="1577"/>
        <v>#VALUE!</v>
      </c>
      <c r="CP125" s="14" t="e">
        <f t="shared" si="1577"/>
        <v>#VALUE!</v>
      </c>
      <c r="CQ125" s="14" t="e">
        <f t="shared" si="1577"/>
        <v>#VALUE!</v>
      </c>
      <c r="CR125" s="14" t="e">
        <f t="shared" si="1577"/>
        <v>#VALUE!</v>
      </c>
      <c r="CS125" s="14" t="e">
        <f t="shared" si="1577"/>
        <v>#VALUE!</v>
      </c>
      <c r="CT125" s="14" t="e">
        <f t="shared" si="1577"/>
        <v>#VALUE!</v>
      </c>
      <c r="CU125" s="14" t="e">
        <f t="shared" si="1577"/>
        <v>#VALUE!</v>
      </c>
      <c r="CV125" s="14" t="e">
        <f t="shared" si="1577"/>
        <v>#VALUE!</v>
      </c>
      <c r="CW125" s="14" t="e">
        <f t="shared" si="1577"/>
        <v>#VALUE!</v>
      </c>
      <c r="CX125" s="14" t="e">
        <f t="shared" si="1577"/>
        <v>#VALUE!</v>
      </c>
      <c r="CY125" s="14" t="e">
        <f t="shared" si="1577"/>
        <v>#VALUE!</v>
      </c>
      <c r="CZ125" s="14" t="e">
        <f t="shared" si="1577"/>
        <v>#VALUE!</v>
      </c>
      <c r="DA125" s="14" t="e">
        <f t="shared" si="1577"/>
        <v>#VALUE!</v>
      </c>
      <c r="DB125" s="2">
        <f t="shared" si="1175"/>
        <v>0</v>
      </c>
      <c r="DC125" s="2">
        <f t="shared" si="1176"/>
        <v>0</v>
      </c>
      <c r="DD125" s="2">
        <f t="shared" si="1177"/>
        <v>0</v>
      </c>
      <c r="DE125" s="2">
        <f t="shared" si="1178"/>
        <v>0</v>
      </c>
      <c r="DF125" s="2">
        <f t="shared" si="1179"/>
        <v>0</v>
      </c>
      <c r="DG125" s="2">
        <f t="shared" si="1180"/>
        <v>0</v>
      </c>
      <c r="DH125" s="2">
        <f t="shared" si="1181"/>
        <v>0</v>
      </c>
      <c r="DI125" s="2">
        <f t="shared" si="1182"/>
        <v>0</v>
      </c>
      <c r="DJ125" s="2">
        <f t="shared" si="1183"/>
        <v>0</v>
      </c>
      <c r="DK125" s="2">
        <f t="shared" si="1184"/>
        <v>0</v>
      </c>
      <c r="DL125" s="2">
        <f t="shared" si="1185"/>
        <v>0</v>
      </c>
      <c r="DM125" s="2">
        <f t="shared" si="1186"/>
        <v>0</v>
      </c>
      <c r="DN125" s="2">
        <f t="shared" si="1187"/>
        <v>0</v>
      </c>
      <c r="DO125" s="2">
        <f t="shared" si="1188"/>
        <v>0</v>
      </c>
      <c r="DP125" s="2">
        <f t="shared" si="1189"/>
        <v>0</v>
      </c>
      <c r="DQ125" s="2">
        <f t="shared" si="1190"/>
        <v>0</v>
      </c>
      <c r="DR125" s="2">
        <f t="shared" si="1191"/>
        <v>0</v>
      </c>
      <c r="DS125" s="2">
        <f t="shared" si="1192"/>
        <v>0</v>
      </c>
      <c r="DT125" s="2">
        <f t="shared" si="1193"/>
        <v>0</v>
      </c>
      <c r="DU125" s="2">
        <f t="shared" si="1194"/>
        <v>0</v>
      </c>
      <c r="DV125" s="2">
        <f t="shared" si="1195"/>
        <v>0</v>
      </c>
      <c r="DW125" s="2">
        <f t="shared" si="1196"/>
        <v>0</v>
      </c>
      <c r="DX125" s="2">
        <f t="shared" si="1197"/>
        <v>0</v>
      </c>
      <c r="DY125" s="2">
        <f t="shared" si="1198"/>
        <v>0</v>
      </c>
      <c r="DZ125" s="2">
        <f t="shared" si="1199"/>
        <v>0</v>
      </c>
      <c r="EA125" s="2">
        <f t="shared" si="1200"/>
        <v>0</v>
      </c>
      <c r="EB125" s="2">
        <f t="shared" si="1201"/>
        <v>0</v>
      </c>
      <c r="EC125" s="2">
        <f t="shared" si="1202"/>
        <v>0</v>
      </c>
      <c r="ED125" s="2">
        <f t="shared" si="1203"/>
        <v>0</v>
      </c>
      <c r="EE125" s="2">
        <f t="shared" si="1204"/>
        <v>0</v>
      </c>
      <c r="EF125" s="2">
        <f t="shared" si="1205"/>
        <v>0</v>
      </c>
      <c r="EG125" s="2">
        <f t="shared" si="1206"/>
        <v>0</v>
      </c>
      <c r="EH125" s="2">
        <f t="shared" si="1207"/>
        <v>0</v>
      </c>
      <c r="EI125" s="2">
        <f t="shared" si="1208"/>
        <v>0</v>
      </c>
      <c r="EJ125" s="2">
        <f t="shared" si="1209"/>
        <v>0</v>
      </c>
      <c r="EK125" s="2">
        <f t="shared" si="1210"/>
        <v>0</v>
      </c>
      <c r="EL125" s="2">
        <f t="shared" si="1211"/>
        <v>0</v>
      </c>
      <c r="EM125" s="2">
        <f t="shared" si="1212"/>
        <v>0</v>
      </c>
      <c r="EN125" s="2">
        <f t="shared" si="1213"/>
        <v>0</v>
      </c>
      <c r="EO125" s="2">
        <f t="shared" si="1214"/>
        <v>0</v>
      </c>
      <c r="EP125" s="2">
        <f t="shared" si="1215"/>
        <v>0</v>
      </c>
      <c r="EQ125" s="2">
        <f t="shared" si="1216"/>
        <v>0</v>
      </c>
      <c r="ER125" s="2">
        <f t="shared" si="1217"/>
        <v>0</v>
      </c>
      <c r="ES125" s="2">
        <f t="shared" si="1218"/>
        <v>0</v>
      </c>
      <c r="ET125" s="2">
        <f t="shared" si="1219"/>
        <v>0</v>
      </c>
      <c r="EU125" s="2">
        <f t="shared" si="1220"/>
        <v>0</v>
      </c>
      <c r="EV125" s="2">
        <f t="shared" si="1221"/>
        <v>0</v>
      </c>
      <c r="EW125" s="2">
        <f t="shared" si="1222"/>
        <v>0</v>
      </c>
      <c r="EX125" s="2">
        <f t="shared" si="1338"/>
        <v>1</v>
      </c>
      <c r="EY125" s="2" t="e">
        <f t="shared" si="1339"/>
        <v>#VALUE!</v>
      </c>
      <c r="EZ125" s="2" t="e">
        <f t="shared" si="1340"/>
        <v>#VALUE!</v>
      </c>
      <c r="FA125" s="2" t="e">
        <f t="shared" si="1341"/>
        <v>#VALUE!</v>
      </c>
      <c r="FB125" s="2" t="e">
        <f t="shared" si="1342"/>
        <v>#VALUE!</v>
      </c>
      <c r="FC125" s="2" t="e">
        <f t="shared" si="1343"/>
        <v>#VALUE!</v>
      </c>
      <c r="FD125" s="2" t="e">
        <f t="shared" si="1344"/>
        <v>#VALUE!</v>
      </c>
      <c r="FE125" s="2" t="e">
        <f t="shared" si="1345"/>
        <v>#VALUE!</v>
      </c>
      <c r="FF125" s="2" t="e">
        <f t="shared" si="1346"/>
        <v>#VALUE!</v>
      </c>
      <c r="FG125" s="2" t="e">
        <f t="shared" si="1347"/>
        <v>#VALUE!</v>
      </c>
      <c r="FH125" s="2" t="e">
        <f t="shared" si="1348"/>
        <v>#VALUE!</v>
      </c>
      <c r="FI125" s="2" t="e">
        <f t="shared" si="1349"/>
        <v>#VALUE!</v>
      </c>
      <c r="FJ125" s="2" t="e">
        <f t="shared" si="1350"/>
        <v>#VALUE!</v>
      </c>
      <c r="FK125" s="2" t="e">
        <f t="shared" si="1351"/>
        <v>#VALUE!</v>
      </c>
      <c r="FL125" s="2" t="e">
        <f t="shared" si="1352"/>
        <v>#VALUE!</v>
      </c>
      <c r="FM125" s="2" t="e">
        <f t="shared" si="1353"/>
        <v>#VALUE!</v>
      </c>
      <c r="FN125" s="2" t="e">
        <f t="shared" si="1354"/>
        <v>#VALUE!</v>
      </c>
      <c r="FO125" s="2" t="e">
        <f t="shared" si="1355"/>
        <v>#VALUE!</v>
      </c>
      <c r="FP125" s="2" t="e">
        <f t="shared" si="1356"/>
        <v>#VALUE!</v>
      </c>
      <c r="FQ125" s="2" t="e">
        <f t="shared" si="1357"/>
        <v>#VALUE!</v>
      </c>
      <c r="FR125" s="2" t="e">
        <f t="shared" si="1358"/>
        <v>#VALUE!</v>
      </c>
      <c r="FS125" s="2" t="e">
        <f t="shared" si="1359"/>
        <v>#VALUE!</v>
      </c>
      <c r="FT125" s="2" t="e">
        <f t="shared" si="1360"/>
        <v>#VALUE!</v>
      </c>
      <c r="FU125" s="2" t="e">
        <f t="shared" si="1361"/>
        <v>#VALUE!</v>
      </c>
      <c r="FV125" s="2">
        <f t="shared" si="1362"/>
        <v>1</v>
      </c>
      <c r="FW125" s="2" t="e">
        <f t="shared" si="1363"/>
        <v>#VALUE!</v>
      </c>
      <c r="FX125" s="2" t="e">
        <f t="shared" si="1364"/>
        <v>#VALUE!</v>
      </c>
      <c r="FY125" s="2" t="e">
        <f t="shared" si="1365"/>
        <v>#VALUE!</v>
      </c>
      <c r="FZ125" s="2" t="e">
        <f t="shared" si="1366"/>
        <v>#VALUE!</v>
      </c>
      <c r="GA125" s="2" t="e">
        <f t="shared" si="1367"/>
        <v>#VALUE!</v>
      </c>
      <c r="GB125" s="2" t="e">
        <f t="shared" si="1368"/>
        <v>#VALUE!</v>
      </c>
      <c r="GC125" s="2" t="e">
        <f t="shared" si="1369"/>
        <v>#VALUE!</v>
      </c>
      <c r="GD125" s="2" t="e">
        <f t="shared" si="1370"/>
        <v>#VALUE!</v>
      </c>
      <c r="GE125" s="2" t="e">
        <f t="shared" si="1371"/>
        <v>#VALUE!</v>
      </c>
      <c r="GF125" s="2" t="e">
        <f t="shared" si="1372"/>
        <v>#VALUE!</v>
      </c>
      <c r="GG125" s="2" t="e">
        <f t="shared" si="1373"/>
        <v>#VALUE!</v>
      </c>
      <c r="GH125" s="2" t="e">
        <f t="shared" si="1374"/>
        <v>#VALUE!</v>
      </c>
      <c r="GI125" s="2" t="e">
        <f t="shared" si="1375"/>
        <v>#VALUE!</v>
      </c>
      <c r="GJ125" s="2" t="e">
        <f t="shared" si="1376"/>
        <v>#VALUE!</v>
      </c>
      <c r="GK125" s="2" t="e">
        <f t="shared" si="1377"/>
        <v>#VALUE!</v>
      </c>
      <c r="GL125" s="2" t="e">
        <f t="shared" si="1378"/>
        <v>#VALUE!</v>
      </c>
      <c r="GM125" s="2" t="e">
        <f t="shared" si="1379"/>
        <v>#VALUE!</v>
      </c>
      <c r="GN125" s="2" t="e">
        <f t="shared" si="1380"/>
        <v>#VALUE!</v>
      </c>
      <c r="GO125" s="2" t="e">
        <f t="shared" si="1381"/>
        <v>#VALUE!</v>
      </c>
      <c r="GP125" s="2" t="e">
        <f t="shared" si="1382"/>
        <v>#VALUE!</v>
      </c>
      <c r="GQ125" s="2" t="e">
        <f t="shared" si="1383"/>
        <v>#VALUE!</v>
      </c>
      <c r="GR125" s="2" t="e">
        <f t="shared" si="1384"/>
        <v>#VALUE!</v>
      </c>
      <c r="GS125" s="2" t="e">
        <f t="shared" si="1385"/>
        <v>#VALUE!</v>
      </c>
      <c r="GT125" s="2">
        <f t="shared" si="1386"/>
        <v>1</v>
      </c>
      <c r="GU125" s="2" t="e">
        <f t="shared" si="1387"/>
        <v>#VALUE!</v>
      </c>
      <c r="GV125" s="2" t="e">
        <f t="shared" si="1388"/>
        <v>#VALUE!</v>
      </c>
      <c r="GW125" s="2" t="e">
        <f t="shared" si="1389"/>
        <v>#VALUE!</v>
      </c>
      <c r="GX125" s="2" t="e">
        <f t="shared" si="1390"/>
        <v>#VALUE!</v>
      </c>
      <c r="GY125" s="2" t="e">
        <f t="shared" si="1391"/>
        <v>#VALUE!</v>
      </c>
      <c r="GZ125" s="2" t="e">
        <f t="shared" si="1392"/>
        <v>#VALUE!</v>
      </c>
      <c r="HA125" s="2" t="e">
        <f t="shared" si="1393"/>
        <v>#VALUE!</v>
      </c>
      <c r="HB125" s="2" t="e">
        <f t="shared" si="1394"/>
        <v>#VALUE!</v>
      </c>
      <c r="HC125" s="2" t="e">
        <f t="shared" si="1395"/>
        <v>#VALUE!</v>
      </c>
      <c r="HD125" s="2" t="e">
        <f t="shared" si="1396"/>
        <v>#VALUE!</v>
      </c>
      <c r="HE125" s="2" t="e">
        <f t="shared" si="1397"/>
        <v>#VALUE!</v>
      </c>
      <c r="HF125" s="2" t="e">
        <f t="shared" si="1398"/>
        <v>#VALUE!</v>
      </c>
      <c r="HG125" s="2" t="e">
        <f t="shared" si="1399"/>
        <v>#VALUE!</v>
      </c>
      <c r="HH125" s="2" t="e">
        <f t="shared" si="1400"/>
        <v>#VALUE!</v>
      </c>
      <c r="HI125" s="2" t="e">
        <f t="shared" si="1401"/>
        <v>#VALUE!</v>
      </c>
      <c r="HJ125" s="2" t="e">
        <f t="shared" si="1402"/>
        <v>#VALUE!</v>
      </c>
      <c r="HK125" s="2" t="e">
        <f t="shared" si="1403"/>
        <v>#VALUE!</v>
      </c>
      <c r="HL125" s="2" t="e">
        <f t="shared" si="1404"/>
        <v>#VALUE!</v>
      </c>
      <c r="HM125" s="2" t="e">
        <f t="shared" si="1405"/>
        <v>#VALUE!</v>
      </c>
      <c r="HN125" s="2" t="e">
        <f t="shared" si="1406"/>
        <v>#VALUE!</v>
      </c>
      <c r="HO125" s="2" t="e">
        <f t="shared" si="1407"/>
        <v>#VALUE!</v>
      </c>
      <c r="HP125" s="2" t="e">
        <f t="shared" si="1408"/>
        <v>#VALUE!</v>
      </c>
      <c r="HQ125" s="2" t="e">
        <f t="shared" si="1409"/>
        <v>#VALUE!</v>
      </c>
      <c r="HR125" s="2">
        <f t="shared" si="1410"/>
        <v>1</v>
      </c>
      <c r="HS125" s="2" t="e">
        <f t="shared" si="1411"/>
        <v>#VALUE!</v>
      </c>
      <c r="HT125" s="2" t="e">
        <f t="shared" si="1412"/>
        <v>#VALUE!</v>
      </c>
      <c r="HU125" s="2" t="e">
        <f t="shared" si="1413"/>
        <v>#VALUE!</v>
      </c>
      <c r="HV125" s="2" t="e">
        <f t="shared" si="1414"/>
        <v>#VALUE!</v>
      </c>
      <c r="HW125" s="2" t="e">
        <f t="shared" si="1415"/>
        <v>#VALUE!</v>
      </c>
      <c r="HX125" s="2" t="e">
        <f t="shared" si="1416"/>
        <v>#VALUE!</v>
      </c>
      <c r="HY125" s="2" t="e">
        <f t="shared" si="1417"/>
        <v>#VALUE!</v>
      </c>
      <c r="HZ125" s="2" t="e">
        <f t="shared" si="1418"/>
        <v>#VALUE!</v>
      </c>
      <c r="IA125" s="2" t="e">
        <f t="shared" si="1419"/>
        <v>#VALUE!</v>
      </c>
      <c r="IB125" s="2" t="e">
        <f t="shared" si="1420"/>
        <v>#VALUE!</v>
      </c>
      <c r="IC125" s="2" t="e">
        <f t="shared" si="1421"/>
        <v>#VALUE!</v>
      </c>
      <c r="ID125" s="2" t="e">
        <f t="shared" si="1422"/>
        <v>#VALUE!</v>
      </c>
      <c r="IE125" s="2" t="e">
        <f t="shared" si="1423"/>
        <v>#VALUE!</v>
      </c>
      <c r="IF125" s="2" t="e">
        <f t="shared" si="1424"/>
        <v>#VALUE!</v>
      </c>
      <c r="IG125" s="2" t="e">
        <f t="shared" si="1425"/>
        <v>#VALUE!</v>
      </c>
      <c r="IH125" s="2" t="e">
        <f t="shared" si="1426"/>
        <v>#VALUE!</v>
      </c>
      <c r="II125" s="2" t="e">
        <f t="shared" si="1427"/>
        <v>#VALUE!</v>
      </c>
      <c r="IJ125" s="2" t="e">
        <f t="shared" si="1428"/>
        <v>#VALUE!</v>
      </c>
      <c r="IK125" s="2" t="e">
        <f t="shared" si="1429"/>
        <v>#VALUE!</v>
      </c>
      <c r="IL125" s="2" t="e">
        <f t="shared" si="1430"/>
        <v>#VALUE!</v>
      </c>
      <c r="IM125" s="2" t="e">
        <f t="shared" si="1431"/>
        <v>#VALUE!</v>
      </c>
      <c r="IN125" s="2" t="e">
        <f t="shared" si="1432"/>
        <v>#VALUE!</v>
      </c>
      <c r="IO125" s="2" t="e">
        <f t="shared" si="1433"/>
        <v>#VALUE!</v>
      </c>
      <c r="IP125" s="2">
        <f t="shared" si="1434"/>
        <v>0</v>
      </c>
      <c r="IQ125" s="2" t="e">
        <f t="shared" si="1435"/>
        <v>#VALUE!</v>
      </c>
      <c r="IR125" s="2" t="e">
        <f t="shared" si="1436"/>
        <v>#VALUE!</v>
      </c>
      <c r="IS125" s="2" t="e">
        <f t="shared" si="1437"/>
        <v>#VALUE!</v>
      </c>
      <c r="IT125" s="2" t="e">
        <f t="shared" si="1438"/>
        <v>#VALUE!</v>
      </c>
      <c r="IU125" s="2" t="e">
        <f t="shared" si="1439"/>
        <v>#VALUE!</v>
      </c>
      <c r="IV125" s="2" t="e">
        <f t="shared" si="1440"/>
        <v>#VALUE!</v>
      </c>
      <c r="IW125" s="2" t="e">
        <f t="shared" si="1441"/>
        <v>#VALUE!</v>
      </c>
      <c r="IX125" s="2" t="e">
        <f t="shared" si="1442"/>
        <v>#VALUE!</v>
      </c>
      <c r="IY125" s="2" t="e">
        <f t="shared" si="1443"/>
        <v>#VALUE!</v>
      </c>
      <c r="IZ125" s="2" t="e">
        <f t="shared" si="1444"/>
        <v>#VALUE!</v>
      </c>
      <c r="JA125" s="2" t="e">
        <f t="shared" si="1445"/>
        <v>#VALUE!</v>
      </c>
      <c r="JB125" s="2" t="e">
        <f t="shared" si="1446"/>
        <v>#VALUE!</v>
      </c>
      <c r="JC125" s="2" t="e">
        <f t="shared" si="1447"/>
        <v>#VALUE!</v>
      </c>
      <c r="JD125" s="2" t="e">
        <f t="shared" si="1448"/>
        <v>#VALUE!</v>
      </c>
      <c r="JE125" s="2" t="e">
        <f t="shared" si="1449"/>
        <v>#VALUE!</v>
      </c>
      <c r="JF125" s="2" t="e">
        <f t="shared" si="1450"/>
        <v>#VALUE!</v>
      </c>
      <c r="JG125" s="2" t="e">
        <f t="shared" si="1451"/>
        <v>#VALUE!</v>
      </c>
      <c r="JH125" s="2" t="e">
        <f t="shared" si="1452"/>
        <v>#VALUE!</v>
      </c>
      <c r="JI125" s="2" t="e">
        <f t="shared" si="1453"/>
        <v>#VALUE!</v>
      </c>
      <c r="JJ125" s="2" t="e">
        <f t="shared" si="1454"/>
        <v>#VALUE!</v>
      </c>
      <c r="JK125" s="2" t="e">
        <f t="shared" si="1455"/>
        <v>#VALUE!</v>
      </c>
      <c r="JL125" s="2" t="e">
        <f t="shared" si="1456"/>
        <v>#VALUE!</v>
      </c>
      <c r="JM125" s="2" t="e">
        <f t="shared" si="1457"/>
        <v>#VALUE!</v>
      </c>
      <c r="JN125" s="2">
        <f t="shared" si="1458"/>
        <v>0</v>
      </c>
      <c r="JO125" s="2" t="e">
        <f t="shared" si="1459"/>
        <v>#VALUE!</v>
      </c>
      <c r="JP125" s="2" t="e">
        <f t="shared" si="1460"/>
        <v>#VALUE!</v>
      </c>
      <c r="JQ125" s="2" t="e">
        <f t="shared" si="1461"/>
        <v>#VALUE!</v>
      </c>
      <c r="JR125" s="2" t="e">
        <f t="shared" si="1462"/>
        <v>#VALUE!</v>
      </c>
      <c r="JS125" s="2" t="e">
        <f t="shared" si="1463"/>
        <v>#VALUE!</v>
      </c>
      <c r="JT125" s="2" t="e">
        <f t="shared" si="1464"/>
        <v>#VALUE!</v>
      </c>
      <c r="JU125" s="2" t="e">
        <f t="shared" si="1465"/>
        <v>#VALUE!</v>
      </c>
      <c r="JV125" s="2" t="e">
        <f t="shared" si="1466"/>
        <v>#VALUE!</v>
      </c>
      <c r="JW125" s="2" t="e">
        <f t="shared" si="1467"/>
        <v>#VALUE!</v>
      </c>
      <c r="JX125" s="2" t="e">
        <f t="shared" si="1468"/>
        <v>#VALUE!</v>
      </c>
      <c r="JY125" s="2" t="e">
        <f t="shared" si="1469"/>
        <v>#VALUE!</v>
      </c>
      <c r="JZ125" s="2" t="e">
        <f t="shared" si="1470"/>
        <v>#VALUE!</v>
      </c>
      <c r="KA125" s="2" t="e">
        <f t="shared" si="1471"/>
        <v>#VALUE!</v>
      </c>
      <c r="KB125" s="2" t="e">
        <f t="shared" si="1472"/>
        <v>#VALUE!</v>
      </c>
      <c r="KC125" s="2" t="e">
        <f t="shared" si="1473"/>
        <v>#VALUE!</v>
      </c>
      <c r="KD125" s="2" t="e">
        <f t="shared" si="1474"/>
        <v>#VALUE!</v>
      </c>
      <c r="KE125" s="2" t="e">
        <f t="shared" si="1475"/>
        <v>#VALUE!</v>
      </c>
      <c r="KF125" s="2" t="e">
        <f t="shared" si="1476"/>
        <v>#VALUE!</v>
      </c>
      <c r="KG125" s="2" t="e">
        <f t="shared" si="1477"/>
        <v>#VALUE!</v>
      </c>
      <c r="KH125" s="2" t="e">
        <f t="shared" si="1478"/>
        <v>#VALUE!</v>
      </c>
      <c r="KI125" s="2" t="e">
        <f t="shared" si="1479"/>
        <v>#VALUE!</v>
      </c>
      <c r="KJ125" s="2" t="e">
        <f t="shared" si="1480"/>
        <v>#VALUE!</v>
      </c>
      <c r="KK125" s="2" t="e">
        <f t="shared" si="1481"/>
        <v>#VALUE!</v>
      </c>
      <c r="KL125" s="2">
        <f t="shared" si="1482"/>
        <v>0</v>
      </c>
      <c r="KM125" s="2" t="e">
        <f t="shared" si="1483"/>
        <v>#VALUE!</v>
      </c>
      <c r="KN125" s="2" t="e">
        <f t="shared" si="1484"/>
        <v>#VALUE!</v>
      </c>
      <c r="KO125" s="2" t="e">
        <f t="shared" si="1485"/>
        <v>#VALUE!</v>
      </c>
      <c r="KP125" s="2" t="e">
        <f t="shared" si="1486"/>
        <v>#VALUE!</v>
      </c>
      <c r="KQ125" s="2" t="e">
        <f t="shared" si="1487"/>
        <v>#VALUE!</v>
      </c>
      <c r="KR125" s="2" t="e">
        <f t="shared" si="1488"/>
        <v>#VALUE!</v>
      </c>
      <c r="KS125" s="2" t="e">
        <f t="shared" si="1489"/>
        <v>#VALUE!</v>
      </c>
      <c r="KT125" s="2" t="e">
        <f t="shared" si="1490"/>
        <v>#VALUE!</v>
      </c>
      <c r="KU125" s="2" t="e">
        <f t="shared" si="1491"/>
        <v>#VALUE!</v>
      </c>
      <c r="KV125" s="2" t="e">
        <f t="shared" si="1492"/>
        <v>#VALUE!</v>
      </c>
      <c r="KW125" s="2" t="e">
        <f t="shared" si="1493"/>
        <v>#VALUE!</v>
      </c>
      <c r="KX125" s="2" t="e">
        <f t="shared" si="1494"/>
        <v>#VALUE!</v>
      </c>
      <c r="KY125" s="2" t="e">
        <f t="shared" si="1495"/>
        <v>#VALUE!</v>
      </c>
      <c r="KZ125" s="2" t="e">
        <f t="shared" si="1496"/>
        <v>#VALUE!</v>
      </c>
      <c r="LA125" s="2" t="e">
        <f t="shared" si="1497"/>
        <v>#VALUE!</v>
      </c>
      <c r="LB125" s="2" t="e">
        <f t="shared" si="1498"/>
        <v>#VALUE!</v>
      </c>
      <c r="LC125" s="2" t="e">
        <f t="shared" si="1499"/>
        <v>#VALUE!</v>
      </c>
      <c r="LD125" s="2" t="e">
        <f t="shared" si="1500"/>
        <v>#VALUE!</v>
      </c>
      <c r="LE125" s="2" t="e">
        <f t="shared" si="1501"/>
        <v>#VALUE!</v>
      </c>
      <c r="LF125" s="2" t="e">
        <f t="shared" si="1502"/>
        <v>#VALUE!</v>
      </c>
      <c r="LG125" s="2" t="e">
        <f t="shared" si="1503"/>
        <v>#VALUE!</v>
      </c>
      <c r="LH125" s="2" t="e">
        <f t="shared" si="1504"/>
        <v>#VALUE!</v>
      </c>
      <c r="LI125" s="2" t="e">
        <f t="shared" si="1505"/>
        <v>#VALUE!</v>
      </c>
      <c r="LJ125" s="2">
        <f t="shared" si="1506"/>
        <v>0</v>
      </c>
      <c r="LK125" s="2" t="e">
        <f t="shared" si="1507"/>
        <v>#VALUE!</v>
      </c>
      <c r="LL125" s="2" t="e">
        <f t="shared" si="1508"/>
        <v>#VALUE!</v>
      </c>
      <c r="LM125" s="2" t="e">
        <f t="shared" si="1509"/>
        <v>#VALUE!</v>
      </c>
      <c r="LN125" s="2" t="e">
        <f t="shared" si="1510"/>
        <v>#VALUE!</v>
      </c>
      <c r="LO125" s="2" t="e">
        <f t="shared" si="1511"/>
        <v>#VALUE!</v>
      </c>
      <c r="LP125" s="2" t="e">
        <f t="shared" si="1512"/>
        <v>#VALUE!</v>
      </c>
      <c r="LQ125" s="2" t="e">
        <f t="shared" si="1513"/>
        <v>#VALUE!</v>
      </c>
      <c r="LR125" s="2" t="e">
        <f t="shared" si="1514"/>
        <v>#VALUE!</v>
      </c>
      <c r="LS125" s="2" t="e">
        <f t="shared" si="1515"/>
        <v>#VALUE!</v>
      </c>
      <c r="LT125" s="2" t="e">
        <f t="shared" si="1516"/>
        <v>#VALUE!</v>
      </c>
      <c r="LU125" s="2" t="e">
        <f t="shared" si="1517"/>
        <v>#VALUE!</v>
      </c>
      <c r="LV125" s="2" t="e">
        <f t="shared" si="1518"/>
        <v>#VALUE!</v>
      </c>
      <c r="LW125" s="2" t="e">
        <f t="shared" si="1519"/>
        <v>#VALUE!</v>
      </c>
      <c r="LX125" s="2" t="e">
        <f t="shared" si="1520"/>
        <v>#VALUE!</v>
      </c>
      <c r="LY125" s="2" t="e">
        <f t="shared" si="1521"/>
        <v>#VALUE!</v>
      </c>
      <c r="LZ125" s="2" t="e">
        <f t="shared" si="1522"/>
        <v>#VALUE!</v>
      </c>
      <c r="MA125" s="2" t="e">
        <f t="shared" si="1523"/>
        <v>#VALUE!</v>
      </c>
      <c r="MB125" s="2" t="e">
        <f t="shared" si="1524"/>
        <v>#VALUE!</v>
      </c>
      <c r="MC125" s="2" t="e">
        <f t="shared" si="1525"/>
        <v>#VALUE!</v>
      </c>
      <c r="MD125" s="2" t="e">
        <f t="shared" si="1526"/>
        <v>#VALUE!</v>
      </c>
      <c r="ME125" s="2" t="e">
        <f t="shared" si="1527"/>
        <v>#VALUE!</v>
      </c>
      <c r="MF125" s="2" t="e">
        <f t="shared" si="1528"/>
        <v>#VALUE!</v>
      </c>
      <c r="MG125" s="2" t="e">
        <f t="shared" si="1529"/>
        <v>#VALUE!</v>
      </c>
      <c r="MH125" s="2">
        <f t="shared" si="1530"/>
        <v>1</v>
      </c>
      <c r="MI125" s="2" t="e">
        <f t="shared" si="1531"/>
        <v>#VALUE!</v>
      </c>
      <c r="MJ125" s="2" t="e">
        <f t="shared" si="1532"/>
        <v>#VALUE!</v>
      </c>
      <c r="MK125" s="2" t="e">
        <f t="shared" si="1533"/>
        <v>#VALUE!</v>
      </c>
      <c r="ML125" s="2" t="e">
        <f t="shared" si="1534"/>
        <v>#VALUE!</v>
      </c>
      <c r="MM125" s="2" t="e">
        <f t="shared" si="1535"/>
        <v>#VALUE!</v>
      </c>
      <c r="MN125" s="2" t="e">
        <f t="shared" si="1536"/>
        <v>#VALUE!</v>
      </c>
      <c r="MO125" s="2" t="e">
        <f t="shared" si="1537"/>
        <v>#VALUE!</v>
      </c>
      <c r="MP125" s="2" t="e">
        <f t="shared" si="1538"/>
        <v>#VALUE!</v>
      </c>
      <c r="MQ125" s="2" t="e">
        <f t="shared" si="1539"/>
        <v>#VALUE!</v>
      </c>
      <c r="MR125" s="2" t="e">
        <f t="shared" si="1540"/>
        <v>#VALUE!</v>
      </c>
      <c r="MS125" s="2" t="e">
        <f t="shared" si="1541"/>
        <v>#VALUE!</v>
      </c>
      <c r="MT125" s="2" t="e">
        <f t="shared" si="1542"/>
        <v>#VALUE!</v>
      </c>
      <c r="MU125" s="2" t="e">
        <f t="shared" si="1543"/>
        <v>#VALUE!</v>
      </c>
      <c r="MV125" s="2" t="e">
        <f t="shared" si="1544"/>
        <v>#VALUE!</v>
      </c>
      <c r="MW125" s="2" t="e">
        <f t="shared" si="1545"/>
        <v>#VALUE!</v>
      </c>
      <c r="MX125" s="2" t="e">
        <f t="shared" si="1546"/>
        <v>#VALUE!</v>
      </c>
      <c r="MY125" s="2" t="e">
        <f t="shared" si="1547"/>
        <v>#VALUE!</v>
      </c>
      <c r="MZ125" s="2" t="e">
        <f t="shared" si="1548"/>
        <v>#VALUE!</v>
      </c>
      <c r="NA125" s="2" t="e">
        <f t="shared" si="1549"/>
        <v>#VALUE!</v>
      </c>
      <c r="NB125" s="2" t="e">
        <f t="shared" si="1550"/>
        <v>#VALUE!</v>
      </c>
      <c r="NC125" s="2" t="e">
        <f t="shared" si="1551"/>
        <v>#VALUE!</v>
      </c>
      <c r="ND125" s="2" t="e">
        <f t="shared" si="1552"/>
        <v>#VALUE!</v>
      </c>
      <c r="NE125" s="2" t="e">
        <f t="shared" si="1553"/>
        <v>#VALUE!</v>
      </c>
      <c r="NF125" s="2">
        <f t="shared" si="1223"/>
        <v>0</v>
      </c>
      <c r="NG125" s="2">
        <f t="shared" si="1058"/>
        <v>0</v>
      </c>
      <c r="NH125" s="2">
        <f t="shared" si="1059"/>
        <v>0</v>
      </c>
      <c r="NI125" s="2">
        <f t="shared" si="1060"/>
        <v>0</v>
      </c>
      <c r="NJ125" s="2">
        <f t="shared" si="1061"/>
        <v>0</v>
      </c>
      <c r="NK125" s="2">
        <f t="shared" si="1062"/>
        <v>0</v>
      </c>
      <c r="NL125" s="2">
        <f t="shared" si="1063"/>
        <v>0</v>
      </c>
      <c r="NM125" s="2">
        <f t="shared" si="1064"/>
        <v>0</v>
      </c>
      <c r="NN125" s="2">
        <f t="shared" si="1065"/>
        <v>0</v>
      </c>
      <c r="NO125" s="2">
        <f t="shared" si="1066"/>
        <v>0</v>
      </c>
      <c r="NP125" s="2">
        <f t="shared" si="1067"/>
        <v>0</v>
      </c>
      <c r="NQ125" s="2">
        <f t="shared" si="1068"/>
        <v>0</v>
      </c>
      <c r="NR125" s="2">
        <f t="shared" si="1069"/>
        <v>0</v>
      </c>
      <c r="NS125" s="2">
        <f t="shared" si="1070"/>
        <v>0</v>
      </c>
      <c r="NT125" s="2">
        <f t="shared" si="1071"/>
        <v>0</v>
      </c>
      <c r="NU125" s="2">
        <f t="shared" si="1072"/>
        <v>0</v>
      </c>
      <c r="NV125" s="2">
        <f t="shared" si="1073"/>
        <v>0</v>
      </c>
      <c r="NW125" s="2">
        <f t="shared" si="1074"/>
        <v>0</v>
      </c>
      <c r="NX125" s="2">
        <f t="shared" si="1075"/>
        <v>0</v>
      </c>
      <c r="NY125" s="2">
        <f t="shared" si="1076"/>
        <v>0</v>
      </c>
      <c r="NZ125" s="2">
        <f t="shared" si="1077"/>
        <v>0</v>
      </c>
      <c r="OA125" s="2">
        <f t="shared" si="1078"/>
        <v>0</v>
      </c>
      <c r="OB125" s="2">
        <f t="shared" si="1079"/>
        <v>0</v>
      </c>
      <c r="OC125" s="2">
        <f t="shared" si="1080"/>
        <v>0</v>
      </c>
      <c r="OD125" s="2">
        <f>IF(AND(NF125&gt;'Graph Creator'!$K$4,'Detalle de Cuentas'!NF125&lt;='Graph Creator'!$L$4),1,0)</f>
        <v>0</v>
      </c>
      <c r="OE125" s="2">
        <f>IF(AND(NG125&gt;'Graph Creator'!$K$4,'Detalle de Cuentas'!NG125&lt;='Graph Creator'!$L$4),1,0)</f>
        <v>0</v>
      </c>
      <c r="OF125" s="2">
        <f>IF(AND(NH125&gt;'Graph Creator'!$K$4,'Detalle de Cuentas'!NH125&lt;='Graph Creator'!$L$4),1,0)</f>
        <v>0</v>
      </c>
      <c r="OG125" s="2">
        <f>IF(AND(NI125&gt;'Graph Creator'!$K$4,'Detalle de Cuentas'!NI125&lt;='Graph Creator'!$L$4),1,0)</f>
        <v>0</v>
      </c>
      <c r="OH125" s="2">
        <f>IF(AND(NJ125&gt;'Graph Creator'!$K$4,'Detalle de Cuentas'!NJ125&lt;='Graph Creator'!$L$4),1,0)</f>
        <v>0</v>
      </c>
      <c r="OI125" s="2">
        <f>IF(AND(NK125&gt;'Graph Creator'!$K$4,'Detalle de Cuentas'!NK125&lt;='Graph Creator'!$L$4),1,0)</f>
        <v>0</v>
      </c>
      <c r="OJ125" s="2">
        <f>IF(AND(NL125&gt;'Graph Creator'!$K$4,'Detalle de Cuentas'!NL125&lt;='Graph Creator'!$L$4),1,0)</f>
        <v>0</v>
      </c>
      <c r="OK125" s="2">
        <f>IF(AND(NM125&gt;'Graph Creator'!$K$4,'Detalle de Cuentas'!NM125&lt;='Graph Creator'!$L$4),1,0)</f>
        <v>0</v>
      </c>
      <c r="OL125" s="2">
        <f>IF(AND(NN125&gt;'Graph Creator'!$K$4,'Detalle de Cuentas'!NN125&lt;='Graph Creator'!$L$4),1,0)</f>
        <v>0</v>
      </c>
      <c r="OM125" s="2">
        <f>IF(AND(NO125&gt;'Graph Creator'!$K$4,'Detalle de Cuentas'!NO125&lt;='Graph Creator'!$L$4),1,0)</f>
        <v>0</v>
      </c>
      <c r="ON125" s="2">
        <f>IF(AND(NP125&gt;'Graph Creator'!$K$4,'Detalle de Cuentas'!NP125&lt;='Graph Creator'!$L$4),1,0)</f>
        <v>0</v>
      </c>
      <c r="OO125" s="2">
        <f>IF(AND(NQ125&gt;'Graph Creator'!$K$4,'Detalle de Cuentas'!NQ125&lt;='Graph Creator'!$L$4),1,0)</f>
        <v>0</v>
      </c>
      <c r="OP125" s="2">
        <f>IF(AND(NR125&gt;'Graph Creator'!$K$4,'Detalle de Cuentas'!NR125&lt;='Graph Creator'!$L$4),1,0)</f>
        <v>0</v>
      </c>
      <c r="OQ125" s="2">
        <f>IF(AND(NS125&gt;'Graph Creator'!$K$4,'Detalle de Cuentas'!NS125&lt;='Graph Creator'!$L$4),1,0)</f>
        <v>0</v>
      </c>
      <c r="OR125" s="2">
        <f>IF(AND(NT125&gt;'Graph Creator'!$K$4,'Detalle de Cuentas'!NT125&lt;='Graph Creator'!$L$4),1,0)</f>
        <v>0</v>
      </c>
      <c r="OS125" s="2">
        <f>IF(AND(NU125&gt;'Graph Creator'!$K$4,'Detalle de Cuentas'!NU125&lt;='Graph Creator'!$L$4),1,0)</f>
        <v>0</v>
      </c>
      <c r="OT125" s="2">
        <f>IF(AND(NV125&gt;'Graph Creator'!$K$4,'Detalle de Cuentas'!NV125&lt;='Graph Creator'!$L$4),1,0)</f>
        <v>0</v>
      </c>
      <c r="OU125" s="2">
        <f>IF(AND(NW125&gt;'Graph Creator'!$K$4,'Detalle de Cuentas'!NW125&lt;='Graph Creator'!$L$4),1,0)</f>
        <v>0</v>
      </c>
      <c r="OV125" s="2">
        <f>IF(AND(NX125&gt;'Graph Creator'!$K$4,'Detalle de Cuentas'!NX125&lt;='Graph Creator'!$L$4),1,0)</f>
        <v>0</v>
      </c>
      <c r="OW125" s="2">
        <f>IF(AND(NY125&gt;'Graph Creator'!$K$4,'Detalle de Cuentas'!NY125&lt;='Graph Creator'!$L$4),1,0)</f>
        <v>0</v>
      </c>
      <c r="OX125" s="2">
        <f>IF(AND(NZ125&gt;'Graph Creator'!$K$4,'Detalle de Cuentas'!NZ125&lt;='Graph Creator'!$L$4),1,0)</f>
        <v>0</v>
      </c>
      <c r="OY125" s="2">
        <f>IF(AND(OA125&gt;'Graph Creator'!$K$4,'Detalle de Cuentas'!OA125&lt;='Graph Creator'!$L$4),1,0)</f>
        <v>0</v>
      </c>
      <c r="OZ125" s="2">
        <f>IF(AND(OB125&gt;'Graph Creator'!$K$4,'Detalle de Cuentas'!OB125&lt;='Graph Creator'!$L$4),1,0)</f>
        <v>0</v>
      </c>
      <c r="PA125" s="2">
        <f>IF(AND(OC125&gt;'Graph Creator'!$K$4,'Detalle de Cuentas'!OC125&lt;='Graph Creator'!$L$4),1,0)</f>
        <v>0</v>
      </c>
      <c r="PB125" s="2">
        <f>IF(AND(NF125&gt;'Graph Creator'!$L$4,'Detalle de Cuentas'!NF125&lt;='Graph Creator'!$M$4),1,0)</f>
        <v>0</v>
      </c>
      <c r="PC125" s="2">
        <f>IF(AND(NG125&gt;'Graph Creator'!$L$4,'Detalle de Cuentas'!NG125&lt;='Graph Creator'!$M$4),1,0)</f>
        <v>0</v>
      </c>
      <c r="PD125" s="2">
        <f>IF(AND(NH125&gt;'Graph Creator'!$L$4,'Detalle de Cuentas'!NH125&lt;='Graph Creator'!$M$4),1,0)</f>
        <v>0</v>
      </c>
      <c r="PE125" s="2">
        <f>IF(AND(NI125&gt;'Graph Creator'!$L$4,'Detalle de Cuentas'!NI125&lt;='Graph Creator'!$M$4),1,0)</f>
        <v>0</v>
      </c>
      <c r="PF125" s="2">
        <f>IF(AND(NJ125&gt;'Graph Creator'!$L$4,'Detalle de Cuentas'!NJ125&lt;='Graph Creator'!$M$4),1,0)</f>
        <v>0</v>
      </c>
      <c r="PG125" s="2">
        <f>IF(AND(NK125&gt;'Graph Creator'!$L$4,'Detalle de Cuentas'!NK125&lt;='Graph Creator'!$M$4),1,0)</f>
        <v>0</v>
      </c>
      <c r="PH125" s="2">
        <f>IF(AND(NL125&gt;'Graph Creator'!$L$4,'Detalle de Cuentas'!NL125&lt;='Graph Creator'!$M$4),1,0)</f>
        <v>0</v>
      </c>
      <c r="PI125" s="2">
        <f>IF(AND(NM125&gt;'Graph Creator'!$L$4,'Detalle de Cuentas'!NM125&lt;='Graph Creator'!$M$4),1,0)</f>
        <v>0</v>
      </c>
      <c r="PJ125" s="2">
        <f>IF(AND(NN125&gt;'Graph Creator'!$L$4,'Detalle de Cuentas'!NN125&lt;='Graph Creator'!$M$4),1,0)</f>
        <v>0</v>
      </c>
      <c r="PK125" s="2">
        <f>IF(AND(NO125&gt;'Graph Creator'!$L$4,'Detalle de Cuentas'!NO125&lt;='Graph Creator'!$M$4),1,0)</f>
        <v>0</v>
      </c>
      <c r="PL125" s="2">
        <f>IF(AND(NP125&gt;'Graph Creator'!$L$4,'Detalle de Cuentas'!NP125&lt;='Graph Creator'!$M$4),1,0)</f>
        <v>0</v>
      </c>
      <c r="PM125" s="2">
        <f>IF(AND(NQ125&gt;'Graph Creator'!$L$4,'Detalle de Cuentas'!NQ125&lt;='Graph Creator'!$M$4),1,0)</f>
        <v>0</v>
      </c>
      <c r="PN125" s="2">
        <f>IF(AND(NR125&gt;'Graph Creator'!$L$4,'Detalle de Cuentas'!NR125&lt;='Graph Creator'!$M$4),1,0)</f>
        <v>0</v>
      </c>
      <c r="PO125" s="2">
        <f>IF(AND(NS125&gt;'Graph Creator'!$L$4,'Detalle de Cuentas'!NS125&lt;='Graph Creator'!$M$4),1,0)</f>
        <v>0</v>
      </c>
      <c r="PP125" s="2">
        <f>IF(AND(NT125&gt;'Graph Creator'!$L$4,'Detalle de Cuentas'!NT125&lt;='Graph Creator'!$M$4),1,0)</f>
        <v>0</v>
      </c>
      <c r="PQ125" s="2">
        <f>IF(AND(NU125&gt;'Graph Creator'!$L$4,'Detalle de Cuentas'!NU125&lt;='Graph Creator'!$M$4),1,0)</f>
        <v>0</v>
      </c>
      <c r="PR125" s="2">
        <f>IF(AND(NV125&gt;'Graph Creator'!$L$4,'Detalle de Cuentas'!NV125&lt;='Graph Creator'!$M$4),1,0)</f>
        <v>0</v>
      </c>
      <c r="PS125" s="2">
        <f>IF(AND(NW125&gt;'Graph Creator'!$L$4,'Detalle de Cuentas'!NW125&lt;='Graph Creator'!$M$4),1,0)</f>
        <v>0</v>
      </c>
      <c r="PT125" s="2">
        <f>IF(AND(NX125&gt;'Graph Creator'!$L$4,'Detalle de Cuentas'!NX125&lt;='Graph Creator'!$M$4),1,0)</f>
        <v>0</v>
      </c>
      <c r="PU125" s="2">
        <f>IF(AND(NY125&gt;'Graph Creator'!$L$4,'Detalle de Cuentas'!NY125&lt;='Graph Creator'!$M$4),1,0)</f>
        <v>0</v>
      </c>
      <c r="PV125" s="2">
        <f>IF(AND(NZ125&gt;'Graph Creator'!$L$4,'Detalle de Cuentas'!NZ125&lt;='Graph Creator'!$M$4),1,0)</f>
        <v>0</v>
      </c>
      <c r="PW125" s="2">
        <f>IF(AND(OA125&gt;'Graph Creator'!$L$4,'Detalle de Cuentas'!OA125&lt;='Graph Creator'!$M$4),1,0)</f>
        <v>0</v>
      </c>
      <c r="PX125" s="2">
        <f>IF(AND(OB125&gt;'Graph Creator'!$L$4,'Detalle de Cuentas'!OB125&lt;='Graph Creator'!$M$4),1,0)</f>
        <v>0</v>
      </c>
      <c r="PY125" s="2">
        <f>IF(AND(OC125&gt;'Graph Creator'!$L$4,'Detalle de Cuentas'!OC125&lt;='Graph Creator'!$M$4),1,0)</f>
        <v>0</v>
      </c>
      <c r="PZ125" s="2">
        <f>IF(AND(NF125&gt;'Graph Creator'!$M$4,'Detalle de Cuentas'!NF125&lt;='Graph Creator'!$N$4),1,0)</f>
        <v>0</v>
      </c>
      <c r="QA125" s="2">
        <f>IF(AND(NG125&gt;'Graph Creator'!$M$4,'Detalle de Cuentas'!NG125&lt;='Graph Creator'!$N$4),1,0)</f>
        <v>0</v>
      </c>
      <c r="QB125" s="2">
        <f>IF(AND(NH125&gt;'Graph Creator'!$M$4,'Detalle de Cuentas'!NH125&lt;='Graph Creator'!$N$4),1,0)</f>
        <v>0</v>
      </c>
      <c r="QC125" s="2">
        <f>IF(AND(NI125&gt;'Graph Creator'!$M$4,'Detalle de Cuentas'!NI125&lt;='Graph Creator'!$N$4),1,0)</f>
        <v>0</v>
      </c>
      <c r="QD125" s="2">
        <f>IF(AND(NJ125&gt;'Graph Creator'!$M$4,'Detalle de Cuentas'!NJ125&lt;='Graph Creator'!$N$4),1,0)</f>
        <v>0</v>
      </c>
      <c r="QE125" s="2">
        <f>IF(AND(NK125&gt;'Graph Creator'!$M$4,'Detalle de Cuentas'!NK125&lt;='Graph Creator'!$N$4),1,0)</f>
        <v>0</v>
      </c>
      <c r="QF125" s="2">
        <f>IF(AND(NL125&gt;'Graph Creator'!$M$4,'Detalle de Cuentas'!NL125&lt;='Graph Creator'!$N$4),1,0)</f>
        <v>0</v>
      </c>
      <c r="QG125" s="2">
        <f>IF(AND(NM125&gt;'Graph Creator'!$M$4,'Detalle de Cuentas'!NM125&lt;='Graph Creator'!$N$4),1,0)</f>
        <v>0</v>
      </c>
      <c r="QH125" s="2">
        <f>IF(AND(NN125&gt;'Graph Creator'!$M$4,'Detalle de Cuentas'!NN125&lt;='Graph Creator'!$N$4),1,0)</f>
        <v>0</v>
      </c>
      <c r="QI125" s="2">
        <f>IF(AND(NO125&gt;'Graph Creator'!$M$4,'Detalle de Cuentas'!NO125&lt;='Graph Creator'!$N$4),1,0)</f>
        <v>0</v>
      </c>
      <c r="QJ125" s="2">
        <f>IF(AND(NP125&gt;'Graph Creator'!$M$4,'Detalle de Cuentas'!NP125&lt;='Graph Creator'!$N$4),1,0)</f>
        <v>0</v>
      </c>
      <c r="QK125" s="2">
        <f>IF(AND(NQ125&gt;'Graph Creator'!$M$4,'Detalle de Cuentas'!NQ125&lt;='Graph Creator'!$N$4),1,0)</f>
        <v>0</v>
      </c>
      <c r="QL125" s="2">
        <f>IF(AND(NR125&gt;'Graph Creator'!$M$4,'Detalle de Cuentas'!NR125&lt;='Graph Creator'!$N$4),1,0)</f>
        <v>0</v>
      </c>
      <c r="QM125" s="2">
        <f>IF(AND(NS125&gt;'Graph Creator'!$M$4,'Detalle de Cuentas'!NS125&lt;='Graph Creator'!$N$4),1,0)</f>
        <v>0</v>
      </c>
      <c r="QN125" s="2">
        <f>IF(AND(NT125&gt;'Graph Creator'!$M$4,'Detalle de Cuentas'!NT125&lt;='Graph Creator'!$N$4),1,0)</f>
        <v>0</v>
      </c>
      <c r="QO125" s="2">
        <f>IF(AND(NU125&gt;'Graph Creator'!$M$4,'Detalle de Cuentas'!NU125&lt;='Graph Creator'!$N$4),1,0)</f>
        <v>0</v>
      </c>
      <c r="QP125" s="2">
        <f>IF(AND(NV125&gt;'Graph Creator'!$M$4,'Detalle de Cuentas'!NV125&lt;='Graph Creator'!$N$4),1,0)</f>
        <v>0</v>
      </c>
      <c r="QQ125" s="2">
        <f>IF(AND(NW125&gt;'Graph Creator'!$M$4,'Detalle de Cuentas'!NW125&lt;='Graph Creator'!$N$4),1,0)</f>
        <v>0</v>
      </c>
      <c r="QR125" s="2">
        <f>IF(AND(NX125&gt;'Graph Creator'!$M$4,'Detalle de Cuentas'!NX125&lt;='Graph Creator'!$N$4),1,0)</f>
        <v>0</v>
      </c>
      <c r="QS125" s="2">
        <f>IF(AND(NY125&gt;'Graph Creator'!$M$4,'Detalle de Cuentas'!NY125&lt;='Graph Creator'!$N$4),1,0)</f>
        <v>0</v>
      </c>
      <c r="QT125" s="2">
        <f>IF(AND(NZ125&gt;'Graph Creator'!$M$4,'Detalle de Cuentas'!NZ125&lt;='Graph Creator'!$N$4),1,0)</f>
        <v>0</v>
      </c>
      <c r="QU125" s="2">
        <f>IF(AND(OA125&gt;'Graph Creator'!$M$4,'Detalle de Cuentas'!OA125&lt;='Graph Creator'!$N$4),1,0)</f>
        <v>0</v>
      </c>
      <c r="QV125" s="2">
        <f>IF(AND(OB125&gt;'Graph Creator'!$M$4,'Detalle de Cuentas'!OB125&lt;='Graph Creator'!$N$4),1,0)</f>
        <v>0</v>
      </c>
      <c r="QW125" s="2">
        <f>IF(AND(OC125&gt;'Graph Creator'!$M$4,'Detalle de Cuentas'!OC125&lt;='Graph Creator'!$N$4),1,0)</f>
        <v>0</v>
      </c>
      <c r="QX125" s="2">
        <f>IF(AND(NF125&gt;'Graph Creator'!$N$4,'Detalle de Cuentas'!NF125&lt;='Graph Creator'!$O$4),1,0)</f>
        <v>0</v>
      </c>
      <c r="QY125" s="2">
        <f>IF(AND(NG125&gt;'Graph Creator'!$N$4,'Detalle de Cuentas'!NG125&lt;='Graph Creator'!$O$4),1,0)</f>
        <v>0</v>
      </c>
      <c r="QZ125" s="2">
        <f>IF(AND(NH125&gt;'Graph Creator'!$N$4,'Detalle de Cuentas'!NH125&lt;='Graph Creator'!$O$4),1,0)</f>
        <v>0</v>
      </c>
      <c r="RA125" s="2">
        <f>IF(AND(NI125&gt;'Graph Creator'!$N$4,'Detalle de Cuentas'!NI125&lt;='Graph Creator'!$O$4),1,0)</f>
        <v>0</v>
      </c>
      <c r="RB125" s="2">
        <f>IF(AND(NJ125&gt;'Graph Creator'!$N$4,'Detalle de Cuentas'!NJ125&lt;='Graph Creator'!$O$4),1,0)</f>
        <v>0</v>
      </c>
      <c r="RC125" s="2">
        <f>IF(AND(NK125&gt;'Graph Creator'!$N$4,'Detalle de Cuentas'!NK125&lt;='Graph Creator'!$O$4),1,0)</f>
        <v>0</v>
      </c>
      <c r="RD125" s="2">
        <f>IF(AND(NL125&gt;'Graph Creator'!$N$4,'Detalle de Cuentas'!NL125&lt;='Graph Creator'!$O$4),1,0)</f>
        <v>0</v>
      </c>
      <c r="RE125" s="2">
        <f>IF(AND(NM125&gt;'Graph Creator'!$N$4,'Detalle de Cuentas'!NM125&lt;='Graph Creator'!$O$4),1,0)</f>
        <v>0</v>
      </c>
      <c r="RF125" s="2">
        <f>IF(AND(NN125&gt;'Graph Creator'!$N$4,'Detalle de Cuentas'!NN125&lt;='Graph Creator'!$O$4),1,0)</f>
        <v>0</v>
      </c>
      <c r="RG125" s="2">
        <f>IF(AND(NO125&gt;'Graph Creator'!$N$4,'Detalle de Cuentas'!NO125&lt;='Graph Creator'!$O$4),1,0)</f>
        <v>0</v>
      </c>
      <c r="RH125" s="2">
        <f>IF(AND(NP125&gt;'Graph Creator'!$N$4,'Detalle de Cuentas'!NP125&lt;='Graph Creator'!$O$4),1,0)</f>
        <v>0</v>
      </c>
      <c r="RI125" s="2">
        <f>IF(AND(NQ125&gt;'Graph Creator'!$N$4,'Detalle de Cuentas'!NQ125&lt;='Graph Creator'!$O$4),1,0)</f>
        <v>0</v>
      </c>
      <c r="RJ125" s="2">
        <f>IF(AND(NR125&gt;'Graph Creator'!$N$4,'Detalle de Cuentas'!NR125&lt;='Graph Creator'!$O$4),1,0)</f>
        <v>0</v>
      </c>
      <c r="RK125" s="2">
        <f>IF(AND(NS125&gt;'Graph Creator'!$N$4,'Detalle de Cuentas'!NS125&lt;='Graph Creator'!$O$4),1,0)</f>
        <v>0</v>
      </c>
      <c r="RL125" s="2">
        <f>IF(AND(NT125&gt;'Graph Creator'!$N$4,'Detalle de Cuentas'!NT125&lt;='Graph Creator'!$O$4),1,0)</f>
        <v>0</v>
      </c>
      <c r="RM125" s="2">
        <f>IF(AND(NU125&gt;'Graph Creator'!$N$4,'Detalle de Cuentas'!NU125&lt;='Graph Creator'!$O$4),1,0)</f>
        <v>0</v>
      </c>
      <c r="RN125" s="2">
        <f>IF(AND(NV125&gt;'Graph Creator'!$N$4,'Detalle de Cuentas'!NV125&lt;='Graph Creator'!$O$4),1,0)</f>
        <v>0</v>
      </c>
      <c r="RO125" s="2">
        <f>IF(AND(NW125&gt;'Graph Creator'!$N$4,'Detalle de Cuentas'!NW125&lt;='Graph Creator'!$O$4),1,0)</f>
        <v>0</v>
      </c>
      <c r="RP125" s="2">
        <f>IF(AND(NX125&gt;'Graph Creator'!$N$4,'Detalle de Cuentas'!NX125&lt;='Graph Creator'!$O$4),1,0)</f>
        <v>0</v>
      </c>
      <c r="RQ125" s="2">
        <f>IF(AND(NY125&gt;'Graph Creator'!$N$4,'Detalle de Cuentas'!NY125&lt;='Graph Creator'!$O$4),1,0)</f>
        <v>0</v>
      </c>
      <c r="RR125" s="2">
        <f>IF(AND(NZ125&gt;'Graph Creator'!$N$4,'Detalle de Cuentas'!NZ125&lt;='Graph Creator'!$O$4),1,0)</f>
        <v>0</v>
      </c>
      <c r="RS125" s="2">
        <f>IF(AND(OA125&gt;'Graph Creator'!$N$4,'Detalle de Cuentas'!OA125&lt;='Graph Creator'!$O$4),1,0)</f>
        <v>0</v>
      </c>
      <c r="RT125" s="2">
        <f>IF(AND(OB125&gt;'Graph Creator'!$N$4,'Detalle de Cuentas'!OB125&lt;='Graph Creator'!$O$4),1,0)</f>
        <v>0</v>
      </c>
      <c r="RU125" s="2">
        <f>IF(AND(OC125&gt;'Graph Creator'!$N$4,'Detalle de Cuentas'!OC125&lt;='Graph Creator'!$O$4),1,0)</f>
        <v>0</v>
      </c>
      <c r="RV125" s="2" t="e">
        <f t="shared" si="1224"/>
        <v>#VALUE!</v>
      </c>
      <c r="RW125" s="2" t="e">
        <f t="shared" si="1225"/>
        <v>#VALUE!</v>
      </c>
      <c r="RX125" s="2" t="e">
        <f t="shared" si="1226"/>
        <v>#VALUE!</v>
      </c>
      <c r="RY125" s="2" t="e">
        <f t="shared" si="1227"/>
        <v>#VALUE!</v>
      </c>
      <c r="RZ125" s="2" t="e">
        <f t="shared" si="1228"/>
        <v>#VALUE!</v>
      </c>
      <c r="SA125" s="2" t="e">
        <f t="shared" si="1229"/>
        <v>#VALUE!</v>
      </c>
      <c r="SB125" s="2" t="e">
        <f t="shared" si="1230"/>
        <v>#VALUE!</v>
      </c>
      <c r="SC125" s="2" t="e">
        <f t="shared" si="1231"/>
        <v>#VALUE!</v>
      </c>
      <c r="SD125" s="2" t="e">
        <f t="shared" si="1232"/>
        <v>#VALUE!</v>
      </c>
      <c r="SE125" s="2" t="e">
        <f t="shared" si="1233"/>
        <v>#VALUE!</v>
      </c>
      <c r="SF125" s="2" t="e">
        <f t="shared" si="1234"/>
        <v>#VALUE!</v>
      </c>
      <c r="SG125" s="2" t="e">
        <f t="shared" si="1235"/>
        <v>#VALUE!</v>
      </c>
      <c r="SH125" s="2" t="e">
        <f t="shared" si="1236"/>
        <v>#VALUE!</v>
      </c>
      <c r="SI125" s="2" t="e">
        <f t="shared" si="1237"/>
        <v>#VALUE!</v>
      </c>
      <c r="SJ125" s="2" t="e">
        <f t="shared" si="1238"/>
        <v>#VALUE!</v>
      </c>
      <c r="SK125" s="2" t="e">
        <f t="shared" si="1239"/>
        <v>#VALUE!</v>
      </c>
      <c r="SL125" s="2" t="e">
        <f t="shared" si="1240"/>
        <v>#VALUE!</v>
      </c>
      <c r="SM125" s="2" t="e">
        <f t="shared" si="1241"/>
        <v>#VALUE!</v>
      </c>
      <c r="SN125" s="2" t="e">
        <f t="shared" si="1242"/>
        <v>#VALUE!</v>
      </c>
      <c r="SO125" s="2" t="e">
        <f t="shared" si="1243"/>
        <v>#VALUE!</v>
      </c>
      <c r="SP125" s="2" t="e">
        <f t="shared" si="1244"/>
        <v>#VALUE!</v>
      </c>
      <c r="SQ125" s="2" t="e">
        <f t="shared" si="1245"/>
        <v>#VALUE!</v>
      </c>
      <c r="SR125" s="2" t="e">
        <f t="shared" si="1246"/>
        <v>#VALUE!</v>
      </c>
      <c r="SS125" s="2" t="e">
        <f t="shared" si="1247"/>
        <v>#VALUE!</v>
      </c>
      <c r="ST125" s="2" t="e">
        <f t="shared" si="1248"/>
        <v>#VALUE!</v>
      </c>
      <c r="SU125" s="2" t="e">
        <f t="shared" si="1249"/>
        <v>#VALUE!</v>
      </c>
      <c r="SV125" s="2" t="e">
        <f t="shared" si="1250"/>
        <v>#VALUE!</v>
      </c>
      <c r="SW125" s="2" t="e">
        <f t="shared" si="1251"/>
        <v>#VALUE!</v>
      </c>
      <c r="SX125" s="2" t="e">
        <f t="shared" si="1252"/>
        <v>#VALUE!</v>
      </c>
      <c r="SY125" s="2" t="e">
        <f t="shared" si="1253"/>
        <v>#VALUE!</v>
      </c>
      <c r="SZ125" s="2" t="e">
        <f t="shared" si="1254"/>
        <v>#VALUE!</v>
      </c>
      <c r="TA125" s="2" t="e">
        <f t="shared" si="1255"/>
        <v>#VALUE!</v>
      </c>
      <c r="TB125" s="2" t="e">
        <f t="shared" si="1256"/>
        <v>#VALUE!</v>
      </c>
      <c r="TC125" s="2" t="e">
        <f t="shared" si="1257"/>
        <v>#VALUE!</v>
      </c>
      <c r="TD125" s="2" t="e">
        <f t="shared" si="1258"/>
        <v>#VALUE!</v>
      </c>
      <c r="TE125" s="2" t="e">
        <f t="shared" si="1259"/>
        <v>#VALUE!</v>
      </c>
      <c r="TF125" s="2" t="str">
        <f>IF(DZ125=1,IF(SUM(DZ$17:DZ125)&lt;2,""&amp;B125,", "&amp;B125),"")</f>
        <v/>
      </c>
      <c r="TG125" s="2" t="str">
        <f t="shared" si="1272"/>
        <v/>
      </c>
      <c r="TH125" s="2">
        <f t="shared" si="1260"/>
        <v>0</v>
      </c>
      <c r="TI125" s="14" t="str">
        <f t="shared" si="1261"/>
        <v/>
      </c>
      <c r="TJ125" s="14" t="e">
        <f t="shared" si="1081"/>
        <v>#VALUE!</v>
      </c>
      <c r="TK125" s="14" t="e">
        <f t="shared" si="1082"/>
        <v>#VALUE!</v>
      </c>
      <c r="TL125" s="14" t="e">
        <f t="shared" si="1083"/>
        <v>#VALUE!</v>
      </c>
      <c r="TM125" s="14" t="e">
        <f t="shared" si="1084"/>
        <v>#VALUE!</v>
      </c>
      <c r="TN125" s="14" t="e">
        <f t="shared" si="1085"/>
        <v>#VALUE!</v>
      </c>
      <c r="TO125" s="14" t="e">
        <f t="shared" si="1086"/>
        <v>#VALUE!</v>
      </c>
      <c r="TP125" s="14" t="e">
        <f t="shared" si="1087"/>
        <v>#VALUE!</v>
      </c>
      <c r="TQ125" s="14" t="e">
        <f t="shared" si="1088"/>
        <v>#VALUE!</v>
      </c>
      <c r="TR125" s="14" t="e">
        <f t="shared" si="1089"/>
        <v>#VALUE!</v>
      </c>
      <c r="TS125" s="14" t="e">
        <f t="shared" si="1090"/>
        <v>#VALUE!</v>
      </c>
      <c r="TT125" s="14" t="e">
        <f t="shared" si="1091"/>
        <v>#VALUE!</v>
      </c>
      <c r="TU125" s="14" t="e">
        <f t="shared" si="1092"/>
        <v>#VALUE!</v>
      </c>
      <c r="TV125" s="14" t="e">
        <f t="shared" si="1093"/>
        <v>#VALUE!</v>
      </c>
      <c r="TW125" s="14" t="e">
        <f t="shared" si="1094"/>
        <v>#VALUE!</v>
      </c>
      <c r="TX125" s="14" t="e">
        <f t="shared" si="1095"/>
        <v>#VALUE!</v>
      </c>
      <c r="TY125" s="14" t="e">
        <f t="shared" si="1096"/>
        <v>#VALUE!</v>
      </c>
      <c r="TZ125" s="14" t="e">
        <f t="shared" si="1097"/>
        <v>#VALUE!</v>
      </c>
      <c r="UA125" s="14" t="e">
        <f t="shared" si="1098"/>
        <v>#VALUE!</v>
      </c>
      <c r="UB125" s="14" t="e">
        <f t="shared" si="1099"/>
        <v>#VALUE!</v>
      </c>
      <c r="UC125" s="14" t="e">
        <f t="shared" si="1100"/>
        <v>#VALUE!</v>
      </c>
      <c r="UD125" s="14" t="e">
        <f t="shared" si="1101"/>
        <v>#VALUE!</v>
      </c>
      <c r="UE125" s="14" t="e">
        <f t="shared" si="1102"/>
        <v>#VALUE!</v>
      </c>
      <c r="UF125" s="14" t="e">
        <f t="shared" si="1103"/>
        <v>#VALUE!</v>
      </c>
      <c r="UH125" s="2">
        <f>IF($C$4-$R125&gt;'Graph Creator'!$E$2*'Graph Creator'!$D$13*12,0,1)</f>
        <v>1</v>
      </c>
      <c r="UJ125" s="2" t="e">
        <f t="shared" si="1262"/>
        <v>#VALUE!</v>
      </c>
      <c r="UK125" s="2" t="e">
        <f t="shared" si="1104"/>
        <v>#VALUE!</v>
      </c>
      <c r="UL125" s="2" t="e">
        <f t="shared" si="1105"/>
        <v>#VALUE!</v>
      </c>
      <c r="UM125" s="2" t="e">
        <f t="shared" si="1106"/>
        <v>#VALUE!</v>
      </c>
      <c r="UN125" s="2" t="e">
        <f t="shared" si="1107"/>
        <v>#VALUE!</v>
      </c>
      <c r="UO125" s="2" t="e">
        <f t="shared" si="1108"/>
        <v>#VALUE!</v>
      </c>
      <c r="UP125" s="2" t="e">
        <f t="shared" si="1109"/>
        <v>#VALUE!</v>
      </c>
      <c r="UQ125" s="2" t="e">
        <f t="shared" si="1110"/>
        <v>#VALUE!</v>
      </c>
      <c r="UR125" s="2" t="e">
        <f t="shared" si="1111"/>
        <v>#VALUE!</v>
      </c>
      <c r="US125" s="2" t="e">
        <f t="shared" si="1112"/>
        <v>#VALUE!</v>
      </c>
      <c r="UT125" s="2" t="e">
        <f t="shared" si="1113"/>
        <v>#VALUE!</v>
      </c>
      <c r="UU125" s="2" t="e">
        <f t="shared" si="1114"/>
        <v>#VALUE!</v>
      </c>
      <c r="UV125" s="2" t="e">
        <f t="shared" si="1115"/>
        <v>#VALUE!</v>
      </c>
      <c r="UW125" s="2" t="e">
        <f t="shared" si="1116"/>
        <v>#VALUE!</v>
      </c>
      <c r="UX125" s="2" t="e">
        <f t="shared" si="1117"/>
        <v>#VALUE!</v>
      </c>
      <c r="UY125" s="2" t="e">
        <f t="shared" si="1118"/>
        <v>#VALUE!</v>
      </c>
      <c r="UZ125" s="2" t="e">
        <f t="shared" si="1119"/>
        <v>#VALUE!</v>
      </c>
      <c r="VA125" s="2" t="e">
        <f t="shared" si="1120"/>
        <v>#VALUE!</v>
      </c>
      <c r="VB125" s="2" t="e">
        <f t="shared" si="1121"/>
        <v>#VALUE!</v>
      </c>
      <c r="VC125" s="2" t="e">
        <f t="shared" si="1122"/>
        <v>#VALUE!</v>
      </c>
      <c r="VD125" s="2" t="e">
        <f t="shared" si="1123"/>
        <v>#VALUE!</v>
      </c>
      <c r="VE125" s="2" t="e">
        <f t="shared" si="1124"/>
        <v>#VALUE!</v>
      </c>
      <c r="VF125" s="2" t="e">
        <f t="shared" si="1125"/>
        <v>#VALUE!</v>
      </c>
      <c r="VG125" s="2" t="e">
        <f t="shared" si="1126"/>
        <v>#VALUE!</v>
      </c>
      <c r="VH125" s="2" t="e">
        <f t="shared" si="1127"/>
        <v>#VALUE!</v>
      </c>
      <c r="VI125" s="2" t="e">
        <f t="shared" si="1128"/>
        <v>#VALUE!</v>
      </c>
      <c r="VJ125" s="2" t="e">
        <f t="shared" si="1129"/>
        <v>#VALUE!</v>
      </c>
      <c r="VK125" s="2" t="e">
        <f t="shared" si="1130"/>
        <v>#VALUE!</v>
      </c>
      <c r="VL125" s="2" t="e">
        <f t="shared" si="1131"/>
        <v>#VALUE!</v>
      </c>
      <c r="VM125" s="2" t="e">
        <f t="shared" si="1132"/>
        <v>#VALUE!</v>
      </c>
      <c r="VN125" s="2" t="e">
        <f t="shared" si="1133"/>
        <v>#VALUE!</v>
      </c>
      <c r="VO125" s="2" t="e">
        <f t="shared" si="1134"/>
        <v>#VALUE!</v>
      </c>
      <c r="VP125" s="2" t="e">
        <f t="shared" si="1135"/>
        <v>#VALUE!</v>
      </c>
      <c r="VQ125" s="2" t="e">
        <f t="shared" si="1136"/>
        <v>#VALUE!</v>
      </c>
      <c r="VR125" s="2" t="e">
        <f t="shared" si="1137"/>
        <v>#VALUE!</v>
      </c>
      <c r="VS125" s="2" t="e">
        <f t="shared" si="1138"/>
        <v>#VALUE!</v>
      </c>
      <c r="VT125" s="98">
        <f t="shared" si="1263"/>
        <v>0</v>
      </c>
      <c r="VU125" s="98">
        <f t="shared" si="1139"/>
        <v>0</v>
      </c>
      <c r="VV125" s="98">
        <f t="shared" si="1140"/>
        <v>0</v>
      </c>
      <c r="VW125" s="98">
        <f t="shared" si="1141"/>
        <v>0</v>
      </c>
      <c r="VX125" s="98">
        <f t="shared" si="1142"/>
        <v>0</v>
      </c>
      <c r="VY125" s="98">
        <f t="shared" si="1143"/>
        <v>0</v>
      </c>
      <c r="VZ125" s="98">
        <f t="shared" si="1144"/>
        <v>0</v>
      </c>
      <c r="WA125" s="98">
        <f t="shared" si="1145"/>
        <v>0</v>
      </c>
      <c r="WB125" s="98">
        <f t="shared" si="1146"/>
        <v>0</v>
      </c>
      <c r="WC125" s="98">
        <f t="shared" si="1147"/>
        <v>0</v>
      </c>
      <c r="WD125" s="98">
        <f t="shared" si="1148"/>
        <v>0</v>
      </c>
      <c r="WE125" s="98">
        <f t="shared" si="1149"/>
        <v>0</v>
      </c>
      <c r="WF125" s="98">
        <f t="shared" si="1150"/>
        <v>0</v>
      </c>
      <c r="WG125" s="98">
        <f t="shared" si="1151"/>
        <v>0</v>
      </c>
      <c r="WH125" s="98">
        <f t="shared" si="1152"/>
        <v>0</v>
      </c>
      <c r="WI125" s="98">
        <f t="shared" si="1153"/>
        <v>0</v>
      </c>
      <c r="WJ125" s="98">
        <f t="shared" si="1154"/>
        <v>0</v>
      </c>
      <c r="WK125" s="98">
        <f t="shared" si="1155"/>
        <v>0</v>
      </c>
      <c r="WL125" s="98">
        <f t="shared" si="1156"/>
        <v>0</v>
      </c>
      <c r="WM125" s="98">
        <f t="shared" si="1157"/>
        <v>0</v>
      </c>
      <c r="WN125" s="98">
        <f t="shared" si="1158"/>
        <v>0</v>
      </c>
      <c r="WO125" s="98">
        <f t="shared" si="1159"/>
        <v>0</v>
      </c>
      <c r="WP125" s="98">
        <f t="shared" si="1160"/>
        <v>0</v>
      </c>
      <c r="WQ125" s="98">
        <f t="shared" si="1161"/>
        <v>0</v>
      </c>
      <c r="WR125" s="98">
        <f>IFERROR(INDEX('Score Calculation'!$D$38:$D$41,MATCH('Detalle de Cuentas'!VT125,'Score Calculation'!$C$38:$C$41,1)),0)</f>
        <v>4</v>
      </c>
      <c r="WS125" s="98">
        <f>IFERROR(INDEX('Score Calculation'!$D$38:$D$41,MATCH('Detalle de Cuentas'!VU125,'Score Calculation'!$C$38:$C$41,1)),0)</f>
        <v>4</v>
      </c>
      <c r="WT125" s="98">
        <f>IFERROR(INDEX('Score Calculation'!$D$38:$D$41,MATCH('Detalle de Cuentas'!VV125,'Score Calculation'!$C$38:$C$41,1)),0)</f>
        <v>4</v>
      </c>
      <c r="WU125" s="98">
        <f>IFERROR(INDEX('Score Calculation'!$D$38:$D$41,MATCH('Detalle de Cuentas'!VW125,'Score Calculation'!$C$38:$C$41,1)),0)</f>
        <v>4</v>
      </c>
      <c r="WV125" s="98">
        <f>IFERROR(INDEX('Score Calculation'!$D$38:$D$41,MATCH('Detalle de Cuentas'!VX125,'Score Calculation'!$C$38:$C$41,1)),0)</f>
        <v>4</v>
      </c>
      <c r="WW125" s="98">
        <f>IFERROR(INDEX('Score Calculation'!$D$38:$D$41,MATCH('Detalle de Cuentas'!VY125,'Score Calculation'!$C$38:$C$41,1)),0)</f>
        <v>4</v>
      </c>
      <c r="WX125" s="98">
        <f>IFERROR(INDEX('Score Calculation'!$D$38:$D$41,MATCH('Detalle de Cuentas'!VZ125,'Score Calculation'!$C$38:$C$41,1)),0)</f>
        <v>4</v>
      </c>
      <c r="WY125" s="98">
        <f>IFERROR(INDEX('Score Calculation'!$D$38:$D$41,MATCH('Detalle de Cuentas'!WA125,'Score Calculation'!$C$38:$C$41,1)),0)</f>
        <v>4</v>
      </c>
      <c r="WZ125" s="98">
        <f>IFERROR(INDEX('Score Calculation'!$D$38:$D$41,MATCH('Detalle de Cuentas'!WB125,'Score Calculation'!$C$38:$C$41,1)),0)</f>
        <v>4</v>
      </c>
      <c r="XA125" s="98">
        <f>IFERROR(INDEX('Score Calculation'!$D$38:$D$41,MATCH('Detalle de Cuentas'!WC125,'Score Calculation'!$C$38:$C$41,1)),0)</f>
        <v>4</v>
      </c>
      <c r="XB125" s="98">
        <f>IFERROR(INDEX('Score Calculation'!$D$38:$D$41,MATCH('Detalle de Cuentas'!WD125,'Score Calculation'!$C$38:$C$41,1)),0)</f>
        <v>4</v>
      </c>
      <c r="XC125" s="98">
        <f>IFERROR(INDEX('Score Calculation'!$D$38:$D$41,MATCH('Detalle de Cuentas'!WE125,'Score Calculation'!$C$38:$C$41,1)),0)</f>
        <v>4</v>
      </c>
      <c r="XD125" s="98">
        <f>IFERROR(INDEX('Score Calculation'!$D$38:$D$41,MATCH('Detalle de Cuentas'!WF125,'Score Calculation'!$C$38:$C$41,1)),0)</f>
        <v>4</v>
      </c>
      <c r="XE125" s="98">
        <f>IFERROR(INDEX('Score Calculation'!$D$38:$D$41,MATCH('Detalle de Cuentas'!WG125,'Score Calculation'!$C$38:$C$41,1)),0)</f>
        <v>4</v>
      </c>
      <c r="XF125" s="98">
        <f>IFERROR(INDEX('Score Calculation'!$D$38:$D$41,MATCH('Detalle de Cuentas'!WH125,'Score Calculation'!$C$38:$C$41,1)),0)</f>
        <v>4</v>
      </c>
      <c r="XG125" s="98">
        <f>IFERROR(INDEX('Score Calculation'!$D$38:$D$41,MATCH('Detalle de Cuentas'!WI125,'Score Calculation'!$C$38:$C$41,1)),0)</f>
        <v>4</v>
      </c>
      <c r="XH125" s="98">
        <f>IFERROR(INDEX('Score Calculation'!$D$38:$D$41,MATCH('Detalle de Cuentas'!WJ125,'Score Calculation'!$C$38:$C$41,1)),0)</f>
        <v>4</v>
      </c>
      <c r="XI125" s="98">
        <f>IFERROR(INDEX('Score Calculation'!$D$38:$D$41,MATCH('Detalle de Cuentas'!WK125,'Score Calculation'!$C$38:$C$41,1)),0)</f>
        <v>4</v>
      </c>
      <c r="XJ125" s="98">
        <f>IFERROR(INDEX('Score Calculation'!$D$38:$D$41,MATCH('Detalle de Cuentas'!WL125,'Score Calculation'!$C$38:$C$41,1)),0)</f>
        <v>4</v>
      </c>
      <c r="XK125" s="98">
        <f>IFERROR(INDEX('Score Calculation'!$D$38:$D$41,MATCH('Detalle de Cuentas'!WM125,'Score Calculation'!$C$38:$C$41,1)),0)</f>
        <v>4</v>
      </c>
      <c r="XL125" s="98">
        <f>IFERROR(INDEX('Score Calculation'!$D$38:$D$41,MATCH('Detalle de Cuentas'!WN125,'Score Calculation'!$C$38:$C$41,1)),0)</f>
        <v>4</v>
      </c>
      <c r="XM125" s="98">
        <f>IFERROR(INDEX('Score Calculation'!$D$38:$D$41,MATCH('Detalle de Cuentas'!WO125,'Score Calculation'!$C$38:$C$41,1)),0)</f>
        <v>4</v>
      </c>
      <c r="XN125" s="98">
        <f>IFERROR(INDEX('Score Calculation'!$D$38:$D$41,MATCH('Detalle de Cuentas'!WP125,'Score Calculation'!$C$38:$C$41,1)),0)</f>
        <v>4</v>
      </c>
      <c r="XO125" s="98">
        <f>IFERROR(INDEX('Score Calculation'!$D$38:$D$41,MATCH('Detalle de Cuentas'!WQ125,'Score Calculation'!$C$38:$C$41,1)),0)</f>
        <v>4</v>
      </c>
      <c r="XP125" s="98">
        <f>IFERROR(INDEX('Score Calculation'!$D$24:$D$31,MATCH('Detalle de Cuentas'!NF125,'Score Calculation'!$C$24:$C$31,1)),0)</f>
        <v>1</v>
      </c>
      <c r="XQ125" s="98">
        <f>IFERROR(INDEX('Score Calculation'!$D$24:$D$31,MATCH('Detalle de Cuentas'!NG125,'Score Calculation'!$C$24:$C$31,1)),0)</f>
        <v>1</v>
      </c>
      <c r="XR125" s="98">
        <f>IFERROR(INDEX('Score Calculation'!$D$24:$D$31,MATCH('Detalle de Cuentas'!NH125,'Score Calculation'!$C$24:$C$31,1)),0)</f>
        <v>1</v>
      </c>
      <c r="XS125" s="98">
        <f>IFERROR(INDEX('Score Calculation'!$D$24:$D$31,MATCH('Detalle de Cuentas'!NI125,'Score Calculation'!$C$24:$C$31,1)),0)</f>
        <v>1</v>
      </c>
      <c r="XT125" s="98">
        <f>IFERROR(INDEX('Score Calculation'!$D$24:$D$31,MATCH('Detalle de Cuentas'!NJ125,'Score Calculation'!$C$24:$C$31,1)),0)</f>
        <v>1</v>
      </c>
      <c r="XU125" s="98">
        <f>IFERROR(INDEX('Score Calculation'!$D$24:$D$31,MATCH('Detalle de Cuentas'!NK125,'Score Calculation'!$C$24:$C$31,1)),0)</f>
        <v>1</v>
      </c>
      <c r="XV125" s="98">
        <f>IFERROR(INDEX('Score Calculation'!$D$24:$D$31,MATCH('Detalle de Cuentas'!NL125,'Score Calculation'!$C$24:$C$31,1)),0)</f>
        <v>1</v>
      </c>
      <c r="XW125" s="98">
        <f>IFERROR(INDEX('Score Calculation'!$D$24:$D$31,MATCH('Detalle de Cuentas'!NM125,'Score Calculation'!$C$24:$C$31,1)),0)</f>
        <v>1</v>
      </c>
      <c r="XX125" s="98">
        <f>IFERROR(INDEX('Score Calculation'!$D$24:$D$31,MATCH('Detalle de Cuentas'!NN125,'Score Calculation'!$C$24:$C$31,1)),0)</f>
        <v>1</v>
      </c>
      <c r="XY125" s="98">
        <f>IFERROR(INDEX('Score Calculation'!$D$24:$D$31,MATCH('Detalle de Cuentas'!NO125,'Score Calculation'!$C$24:$C$31,1)),0)</f>
        <v>1</v>
      </c>
      <c r="XZ125" s="98">
        <f>IFERROR(INDEX('Score Calculation'!$D$24:$D$31,MATCH('Detalle de Cuentas'!NP125,'Score Calculation'!$C$24:$C$31,1)),0)</f>
        <v>1</v>
      </c>
      <c r="YA125" s="98">
        <f>IFERROR(INDEX('Score Calculation'!$D$24:$D$31,MATCH('Detalle de Cuentas'!NQ125,'Score Calculation'!$C$24:$C$31,1)),0)</f>
        <v>1</v>
      </c>
      <c r="YB125" s="98">
        <f>IFERROR(INDEX('Score Calculation'!$D$24:$D$31,MATCH('Detalle de Cuentas'!NR125,'Score Calculation'!$C$24:$C$31,1)),0)</f>
        <v>1</v>
      </c>
      <c r="YC125" s="98">
        <f>IFERROR(INDEX('Score Calculation'!$D$24:$D$31,MATCH('Detalle de Cuentas'!NS125,'Score Calculation'!$C$24:$C$31,1)),0)</f>
        <v>1</v>
      </c>
      <c r="YD125" s="98">
        <f>IFERROR(INDEX('Score Calculation'!$D$24:$D$31,MATCH('Detalle de Cuentas'!NT125,'Score Calculation'!$C$24:$C$31,1)),0)</f>
        <v>1</v>
      </c>
      <c r="YE125" s="98">
        <f>IFERROR(INDEX('Score Calculation'!$D$24:$D$31,MATCH('Detalle de Cuentas'!NU125,'Score Calculation'!$C$24:$C$31,1)),0)</f>
        <v>1</v>
      </c>
      <c r="YF125" s="98">
        <f>IFERROR(INDEX('Score Calculation'!$D$24:$D$31,MATCH('Detalle de Cuentas'!NV125,'Score Calculation'!$C$24:$C$31,1)),0)</f>
        <v>1</v>
      </c>
      <c r="YG125" s="98">
        <f>IFERROR(INDEX('Score Calculation'!$D$24:$D$31,MATCH('Detalle de Cuentas'!NW125,'Score Calculation'!$C$24:$C$31,1)),0)</f>
        <v>1</v>
      </c>
      <c r="YH125" s="98">
        <f>IFERROR(INDEX('Score Calculation'!$D$24:$D$31,MATCH('Detalle de Cuentas'!NX125,'Score Calculation'!$C$24:$C$31,1)),0)</f>
        <v>1</v>
      </c>
      <c r="YI125" s="98">
        <f>IFERROR(INDEX('Score Calculation'!$D$24:$D$31,MATCH('Detalle de Cuentas'!NY125,'Score Calculation'!$C$24:$C$31,1)),0)</f>
        <v>1</v>
      </c>
      <c r="YJ125" s="98">
        <f>IFERROR(INDEX('Score Calculation'!$D$24:$D$31,MATCH('Detalle de Cuentas'!NZ125,'Score Calculation'!$C$24:$C$31,1)),0)</f>
        <v>1</v>
      </c>
      <c r="YK125" s="98">
        <f>IFERROR(INDEX('Score Calculation'!$D$24:$D$31,MATCH('Detalle de Cuentas'!OA125,'Score Calculation'!$C$24:$C$31,1)),0)</f>
        <v>1</v>
      </c>
      <c r="YL125" s="98">
        <f>IFERROR(INDEX('Score Calculation'!$D$24:$D$31,MATCH('Detalle de Cuentas'!OB125,'Score Calculation'!$C$24:$C$31,1)),0)</f>
        <v>1</v>
      </c>
      <c r="YM125" s="98">
        <f>IFERROR(INDEX('Score Calculation'!$D$24:$D$31,MATCH('Detalle de Cuentas'!OC125,'Score Calculation'!$C$24:$C$31,1)),0)</f>
        <v>1</v>
      </c>
      <c r="YN125" s="98">
        <f t="shared" si="1264"/>
        <v>0</v>
      </c>
      <c r="YO125" s="98">
        <f>IF(LEFT(TRIM($D125),15)="GRUPO SOLIDARIO",$L125*'Score Calculation'!$H$5,IF(TRIM('Detalle de Cuentas'!$C125)="Semanal",'Detalle de Cuentas'!$L125*'Score Calculation'!$H$6,'Detalle de Cuentas'!$L125))</f>
        <v>0</v>
      </c>
      <c r="YP125" s="99">
        <f>IFERROR(INDEX('Score Calculation'!$D$54:$D$60,MATCH($YO125,'Score Calculation'!$C$54:$C$60,1)),1)</f>
        <v>0.2</v>
      </c>
      <c r="YQ125" s="99">
        <f>IFERROR(INDEX('Score Calculation'!$D$65:$D$123,MATCH(LEFT(TRIM('Detalle de Cuentas'!$F125),20),'Score Calculation'!$F$65:$F$123,0)),1)</f>
        <v>1</v>
      </c>
      <c r="YR125" s="99">
        <f>IFERROR(INDEX('Score Calculation'!$D$46:$D$49,MATCH('Detalle de Cuentas'!$YN125,'Score Calculation'!$C$46:$C$49,1)),1)</f>
        <v>4</v>
      </c>
      <c r="YS125" s="99">
        <f t="shared" si="1265"/>
        <v>0</v>
      </c>
      <c r="YT125" s="99">
        <f t="shared" si="1266"/>
        <v>0</v>
      </c>
      <c r="YU125" s="98" t="str">
        <f t="shared" si="1267"/>
        <v/>
      </c>
      <c r="YV125" s="109">
        <f t="shared" si="1268"/>
        <v>1</v>
      </c>
      <c r="YW125" s="109">
        <f>IFERROR(INDEX('Score Calculation'!$D$187:$D$245,MATCH(LEFT(TRIM('Detalle de Cuentas'!$F125),20),'Score Calculation'!$F$187:$F$245,0)),1)</f>
        <v>1</v>
      </c>
      <c r="YX125" s="109">
        <f>IFERROR(IF($E125="HIPOTECA",-PMT('Score Calculation'!$H$266/(360/$J125),$G125,$YO125)*(30/$J125),-PMT('Score Calculation'!$H$267/(360/$J125),$G125,$YO125)*(30/$J125)),0)</f>
        <v>0</v>
      </c>
      <c r="YY125" s="109">
        <f t="shared" si="1312"/>
        <v>0</v>
      </c>
      <c r="YZ125" s="109">
        <f t="shared" si="1312"/>
        <v>0</v>
      </c>
      <c r="ZA125" s="109">
        <f t="shared" si="1312"/>
        <v>0</v>
      </c>
      <c r="ZB125" s="109">
        <f t="shared" si="1312"/>
        <v>0</v>
      </c>
      <c r="ZC125" s="109">
        <f t="shared" si="1312"/>
        <v>0</v>
      </c>
      <c r="ZD125" s="109">
        <f t="shared" si="1309"/>
        <v>0</v>
      </c>
      <c r="ZE125" s="109">
        <f t="shared" si="1309"/>
        <v>0</v>
      </c>
      <c r="ZF125" s="109">
        <f t="shared" si="1309"/>
        <v>0</v>
      </c>
      <c r="ZG125" s="109">
        <f t="shared" si="1309"/>
        <v>0</v>
      </c>
      <c r="ZH125" s="109">
        <f t="shared" si="1309"/>
        <v>0</v>
      </c>
      <c r="ZI125" s="109">
        <f t="shared" si="1269"/>
        <v>0</v>
      </c>
    </row>
    <row r="126" spans="2:685" x14ac:dyDescent="0.2">
      <c r="B126" s="41">
        <v>110</v>
      </c>
      <c r="C126" s="42"/>
      <c r="D126" s="42"/>
      <c r="E126" s="42"/>
      <c r="F126" s="42"/>
      <c r="G126" s="42"/>
      <c r="H126" s="42"/>
      <c r="I126" s="29"/>
      <c r="J126" s="6" t="str">
        <f t="shared" si="1333"/>
        <v/>
      </c>
      <c r="K126" s="43"/>
      <c r="L126" s="43"/>
      <c r="M126" s="43"/>
      <c r="N126" s="43"/>
      <c r="O126" s="43"/>
      <c r="P126" s="44" t="str">
        <f t="shared" si="1162"/>
        <v/>
      </c>
      <c r="Q126" s="26"/>
      <c r="R126" s="26"/>
      <c r="S126" s="26"/>
      <c r="T126" s="26"/>
      <c r="U126" s="29"/>
      <c r="V126" s="43"/>
      <c r="W126" s="26"/>
      <c r="X126" s="29"/>
      <c r="Y126" s="6">
        <f>IF('Detalle de Cuentas'!$C$4-$R126&gt;'Graph Creator'!$E$2*'Graph Creator'!$D$13*12,0,1)</f>
        <v>1</v>
      </c>
      <c r="Z126" s="45">
        <f t="shared" si="1334"/>
        <v>0</v>
      </c>
      <c r="AA126" s="2" t="e">
        <f t="shared" si="1163"/>
        <v>#VALUE!</v>
      </c>
      <c r="AB126" s="2" t="e">
        <f t="shared" si="1164"/>
        <v>#VALUE!</v>
      </c>
      <c r="AC126" s="2" t="e">
        <f t="shared" si="1165"/>
        <v>#VALUE!</v>
      </c>
      <c r="AD126" s="2" t="e">
        <f t="shared" si="1166"/>
        <v>#VALUE!</v>
      </c>
      <c r="AE126" s="2" t="e">
        <f t="shared" si="1167"/>
        <v>#VALUE!</v>
      </c>
      <c r="AF126" s="2" t="e">
        <f t="shared" si="1168"/>
        <v>#VALUE!</v>
      </c>
      <c r="AG126" s="2">
        <f t="shared" si="1169"/>
        <v>0</v>
      </c>
      <c r="AH126" s="2">
        <f t="shared" si="1170"/>
        <v>0</v>
      </c>
      <c r="AI126" s="2" t="str">
        <f t="shared" si="1171"/>
        <v/>
      </c>
      <c r="AJ126" s="2" t="str">
        <f t="shared" ref="AJ126:BE126" si="1578">IFERROR(SEARCH(".",$I126,AI126+1),"")</f>
        <v/>
      </c>
      <c r="AK126" s="2" t="str">
        <f t="shared" si="1578"/>
        <v/>
      </c>
      <c r="AL126" s="2" t="str">
        <f t="shared" si="1578"/>
        <v/>
      </c>
      <c r="AM126" s="2" t="str">
        <f t="shared" si="1578"/>
        <v/>
      </c>
      <c r="AN126" s="2" t="str">
        <f t="shared" si="1578"/>
        <v/>
      </c>
      <c r="AO126" s="2" t="str">
        <f t="shared" si="1578"/>
        <v/>
      </c>
      <c r="AP126" s="2" t="str">
        <f t="shared" si="1578"/>
        <v/>
      </c>
      <c r="AQ126" s="2" t="str">
        <f t="shared" si="1578"/>
        <v/>
      </c>
      <c r="AR126" s="2" t="str">
        <f t="shared" si="1578"/>
        <v/>
      </c>
      <c r="AS126" s="2" t="str">
        <f t="shared" si="1578"/>
        <v/>
      </c>
      <c r="AT126" s="2" t="str">
        <f t="shared" si="1578"/>
        <v/>
      </c>
      <c r="AU126" s="2" t="str">
        <f t="shared" si="1578"/>
        <v/>
      </c>
      <c r="AV126" s="2" t="str">
        <f t="shared" si="1578"/>
        <v/>
      </c>
      <c r="AW126" s="2" t="str">
        <f t="shared" si="1578"/>
        <v/>
      </c>
      <c r="AX126" s="2" t="str">
        <f t="shared" si="1578"/>
        <v/>
      </c>
      <c r="AY126" s="2" t="str">
        <f t="shared" si="1578"/>
        <v/>
      </c>
      <c r="AZ126" s="2" t="str">
        <f t="shared" si="1578"/>
        <v/>
      </c>
      <c r="BA126" s="2" t="str">
        <f t="shared" si="1578"/>
        <v/>
      </c>
      <c r="BB126" s="2" t="str">
        <f t="shared" si="1578"/>
        <v/>
      </c>
      <c r="BC126" s="2" t="str">
        <f t="shared" si="1578"/>
        <v/>
      </c>
      <c r="BD126" s="2" t="str">
        <f t="shared" si="1578"/>
        <v/>
      </c>
      <c r="BE126" s="2" t="str">
        <f t="shared" si="1578"/>
        <v/>
      </c>
      <c r="BF126" s="2" t="str">
        <f t="shared" si="1173"/>
        <v/>
      </c>
      <c r="BG126" s="2" t="str">
        <f t="shared" si="817"/>
        <v/>
      </c>
      <c r="BH126" s="2" t="str">
        <f t="shared" si="818"/>
        <v/>
      </c>
      <c r="BI126" s="2" t="str">
        <f t="shared" si="819"/>
        <v/>
      </c>
      <c r="BJ126" s="2" t="str">
        <f t="shared" si="820"/>
        <v/>
      </c>
      <c r="BK126" s="2" t="str">
        <f t="shared" si="821"/>
        <v/>
      </c>
      <c r="BL126" s="2" t="str">
        <f t="shared" si="822"/>
        <v/>
      </c>
      <c r="BM126" s="2" t="str">
        <f t="shared" si="823"/>
        <v/>
      </c>
      <c r="BN126" s="2" t="str">
        <f t="shared" si="824"/>
        <v/>
      </c>
      <c r="BO126" s="2" t="str">
        <f t="shared" si="825"/>
        <v/>
      </c>
      <c r="BP126" s="2" t="str">
        <f t="shared" si="826"/>
        <v/>
      </c>
      <c r="BQ126" s="2" t="str">
        <f t="shared" si="827"/>
        <v/>
      </c>
      <c r="BR126" s="2" t="str">
        <f t="shared" si="828"/>
        <v/>
      </c>
      <c r="BS126" s="2" t="str">
        <f t="shared" si="829"/>
        <v/>
      </c>
      <c r="BT126" s="2" t="str">
        <f t="shared" si="830"/>
        <v/>
      </c>
      <c r="BU126" s="2" t="str">
        <f t="shared" si="831"/>
        <v/>
      </c>
      <c r="BV126" s="2" t="str">
        <f t="shared" si="832"/>
        <v/>
      </c>
      <c r="BW126" s="2" t="str">
        <f t="shared" si="833"/>
        <v/>
      </c>
      <c r="BX126" s="2" t="str">
        <f t="shared" si="834"/>
        <v/>
      </c>
      <c r="BY126" s="2" t="str">
        <f t="shared" si="835"/>
        <v/>
      </c>
      <c r="BZ126" s="2" t="str">
        <f t="shared" si="836"/>
        <v/>
      </c>
      <c r="CA126" s="2" t="str">
        <f t="shared" si="837"/>
        <v/>
      </c>
      <c r="CB126" s="2" t="str">
        <f t="shared" si="838"/>
        <v/>
      </c>
      <c r="CC126" s="2" t="str">
        <f t="shared" si="839"/>
        <v/>
      </c>
      <c r="CD126" s="14">
        <f t="shared" si="1336"/>
        <v>0</v>
      </c>
      <c r="CE126" s="14" t="e">
        <f t="shared" ref="CE126:DA126" si="1579">CD126-$J$17</f>
        <v>#VALUE!</v>
      </c>
      <c r="CF126" s="14" t="e">
        <f t="shared" si="1579"/>
        <v>#VALUE!</v>
      </c>
      <c r="CG126" s="14" t="e">
        <f t="shared" si="1579"/>
        <v>#VALUE!</v>
      </c>
      <c r="CH126" s="14" t="e">
        <f t="shared" si="1579"/>
        <v>#VALUE!</v>
      </c>
      <c r="CI126" s="14" t="e">
        <f t="shared" si="1579"/>
        <v>#VALUE!</v>
      </c>
      <c r="CJ126" s="14" t="e">
        <f t="shared" si="1579"/>
        <v>#VALUE!</v>
      </c>
      <c r="CK126" s="14" t="e">
        <f t="shared" si="1579"/>
        <v>#VALUE!</v>
      </c>
      <c r="CL126" s="14" t="e">
        <f t="shared" si="1579"/>
        <v>#VALUE!</v>
      </c>
      <c r="CM126" s="14" t="e">
        <f t="shared" si="1579"/>
        <v>#VALUE!</v>
      </c>
      <c r="CN126" s="14" t="e">
        <f t="shared" si="1579"/>
        <v>#VALUE!</v>
      </c>
      <c r="CO126" s="14" t="e">
        <f t="shared" si="1579"/>
        <v>#VALUE!</v>
      </c>
      <c r="CP126" s="14" t="e">
        <f t="shared" si="1579"/>
        <v>#VALUE!</v>
      </c>
      <c r="CQ126" s="14" t="e">
        <f t="shared" si="1579"/>
        <v>#VALUE!</v>
      </c>
      <c r="CR126" s="14" t="e">
        <f t="shared" si="1579"/>
        <v>#VALUE!</v>
      </c>
      <c r="CS126" s="14" t="e">
        <f t="shared" si="1579"/>
        <v>#VALUE!</v>
      </c>
      <c r="CT126" s="14" t="e">
        <f t="shared" si="1579"/>
        <v>#VALUE!</v>
      </c>
      <c r="CU126" s="14" t="e">
        <f t="shared" si="1579"/>
        <v>#VALUE!</v>
      </c>
      <c r="CV126" s="14" t="e">
        <f t="shared" si="1579"/>
        <v>#VALUE!</v>
      </c>
      <c r="CW126" s="14" t="e">
        <f t="shared" si="1579"/>
        <v>#VALUE!</v>
      </c>
      <c r="CX126" s="14" t="e">
        <f t="shared" si="1579"/>
        <v>#VALUE!</v>
      </c>
      <c r="CY126" s="14" t="e">
        <f t="shared" si="1579"/>
        <v>#VALUE!</v>
      </c>
      <c r="CZ126" s="14" t="e">
        <f t="shared" si="1579"/>
        <v>#VALUE!</v>
      </c>
      <c r="DA126" s="14" t="e">
        <f t="shared" si="1579"/>
        <v>#VALUE!</v>
      </c>
      <c r="DB126" s="2">
        <f t="shared" si="1175"/>
        <v>0</v>
      </c>
      <c r="DC126" s="2">
        <f t="shared" si="1176"/>
        <v>0</v>
      </c>
      <c r="DD126" s="2">
        <f t="shared" si="1177"/>
        <v>0</v>
      </c>
      <c r="DE126" s="2">
        <f t="shared" si="1178"/>
        <v>0</v>
      </c>
      <c r="DF126" s="2">
        <f t="shared" si="1179"/>
        <v>0</v>
      </c>
      <c r="DG126" s="2">
        <f t="shared" si="1180"/>
        <v>0</v>
      </c>
      <c r="DH126" s="2">
        <f t="shared" si="1181"/>
        <v>0</v>
      </c>
      <c r="DI126" s="2">
        <f t="shared" si="1182"/>
        <v>0</v>
      </c>
      <c r="DJ126" s="2">
        <f t="shared" si="1183"/>
        <v>0</v>
      </c>
      <c r="DK126" s="2">
        <f t="shared" si="1184"/>
        <v>0</v>
      </c>
      <c r="DL126" s="2">
        <f t="shared" si="1185"/>
        <v>0</v>
      </c>
      <c r="DM126" s="2">
        <f t="shared" si="1186"/>
        <v>0</v>
      </c>
      <c r="DN126" s="2">
        <f t="shared" si="1187"/>
        <v>0</v>
      </c>
      <c r="DO126" s="2">
        <f t="shared" si="1188"/>
        <v>0</v>
      </c>
      <c r="DP126" s="2">
        <f t="shared" si="1189"/>
        <v>0</v>
      </c>
      <c r="DQ126" s="2">
        <f t="shared" si="1190"/>
        <v>0</v>
      </c>
      <c r="DR126" s="2">
        <f t="shared" si="1191"/>
        <v>0</v>
      </c>
      <c r="DS126" s="2">
        <f t="shared" si="1192"/>
        <v>0</v>
      </c>
      <c r="DT126" s="2">
        <f t="shared" si="1193"/>
        <v>0</v>
      </c>
      <c r="DU126" s="2">
        <f t="shared" si="1194"/>
        <v>0</v>
      </c>
      <c r="DV126" s="2">
        <f t="shared" si="1195"/>
        <v>0</v>
      </c>
      <c r="DW126" s="2">
        <f t="shared" si="1196"/>
        <v>0</v>
      </c>
      <c r="DX126" s="2">
        <f t="shared" si="1197"/>
        <v>0</v>
      </c>
      <c r="DY126" s="2">
        <f t="shared" si="1198"/>
        <v>0</v>
      </c>
      <c r="DZ126" s="2">
        <f t="shared" si="1199"/>
        <v>0</v>
      </c>
      <c r="EA126" s="2">
        <f t="shared" si="1200"/>
        <v>0</v>
      </c>
      <c r="EB126" s="2">
        <f t="shared" si="1201"/>
        <v>0</v>
      </c>
      <c r="EC126" s="2">
        <f t="shared" si="1202"/>
        <v>0</v>
      </c>
      <c r="ED126" s="2">
        <f t="shared" si="1203"/>
        <v>0</v>
      </c>
      <c r="EE126" s="2">
        <f t="shared" si="1204"/>
        <v>0</v>
      </c>
      <c r="EF126" s="2">
        <f t="shared" si="1205"/>
        <v>0</v>
      </c>
      <c r="EG126" s="2">
        <f t="shared" si="1206"/>
        <v>0</v>
      </c>
      <c r="EH126" s="2">
        <f t="shared" si="1207"/>
        <v>0</v>
      </c>
      <c r="EI126" s="2">
        <f t="shared" si="1208"/>
        <v>0</v>
      </c>
      <c r="EJ126" s="2">
        <f t="shared" si="1209"/>
        <v>0</v>
      </c>
      <c r="EK126" s="2">
        <f t="shared" si="1210"/>
        <v>0</v>
      </c>
      <c r="EL126" s="2">
        <f t="shared" si="1211"/>
        <v>0</v>
      </c>
      <c r="EM126" s="2">
        <f t="shared" si="1212"/>
        <v>0</v>
      </c>
      <c r="EN126" s="2">
        <f t="shared" si="1213"/>
        <v>0</v>
      </c>
      <c r="EO126" s="2">
        <f t="shared" si="1214"/>
        <v>0</v>
      </c>
      <c r="EP126" s="2">
        <f t="shared" si="1215"/>
        <v>0</v>
      </c>
      <c r="EQ126" s="2">
        <f t="shared" si="1216"/>
        <v>0</v>
      </c>
      <c r="ER126" s="2">
        <f t="shared" si="1217"/>
        <v>0</v>
      </c>
      <c r="ES126" s="2">
        <f t="shared" si="1218"/>
        <v>0</v>
      </c>
      <c r="ET126" s="2">
        <f t="shared" si="1219"/>
        <v>0</v>
      </c>
      <c r="EU126" s="2">
        <f t="shared" si="1220"/>
        <v>0</v>
      </c>
      <c r="EV126" s="2">
        <f t="shared" si="1221"/>
        <v>0</v>
      </c>
      <c r="EW126" s="2">
        <f t="shared" si="1222"/>
        <v>0</v>
      </c>
      <c r="EX126" s="2">
        <f t="shared" si="1338"/>
        <v>1</v>
      </c>
      <c r="EY126" s="2" t="e">
        <f t="shared" si="1339"/>
        <v>#VALUE!</v>
      </c>
      <c r="EZ126" s="2" t="e">
        <f t="shared" si="1340"/>
        <v>#VALUE!</v>
      </c>
      <c r="FA126" s="2" t="e">
        <f t="shared" si="1341"/>
        <v>#VALUE!</v>
      </c>
      <c r="FB126" s="2" t="e">
        <f t="shared" si="1342"/>
        <v>#VALUE!</v>
      </c>
      <c r="FC126" s="2" t="e">
        <f t="shared" si="1343"/>
        <v>#VALUE!</v>
      </c>
      <c r="FD126" s="2" t="e">
        <f t="shared" si="1344"/>
        <v>#VALUE!</v>
      </c>
      <c r="FE126" s="2" t="e">
        <f t="shared" si="1345"/>
        <v>#VALUE!</v>
      </c>
      <c r="FF126" s="2" t="e">
        <f t="shared" si="1346"/>
        <v>#VALUE!</v>
      </c>
      <c r="FG126" s="2" t="e">
        <f t="shared" si="1347"/>
        <v>#VALUE!</v>
      </c>
      <c r="FH126" s="2" t="e">
        <f t="shared" si="1348"/>
        <v>#VALUE!</v>
      </c>
      <c r="FI126" s="2" t="e">
        <f t="shared" si="1349"/>
        <v>#VALUE!</v>
      </c>
      <c r="FJ126" s="2" t="e">
        <f t="shared" si="1350"/>
        <v>#VALUE!</v>
      </c>
      <c r="FK126" s="2" t="e">
        <f t="shared" si="1351"/>
        <v>#VALUE!</v>
      </c>
      <c r="FL126" s="2" t="e">
        <f t="shared" si="1352"/>
        <v>#VALUE!</v>
      </c>
      <c r="FM126" s="2" t="e">
        <f t="shared" si="1353"/>
        <v>#VALUE!</v>
      </c>
      <c r="FN126" s="2" t="e">
        <f t="shared" si="1354"/>
        <v>#VALUE!</v>
      </c>
      <c r="FO126" s="2" t="e">
        <f t="shared" si="1355"/>
        <v>#VALUE!</v>
      </c>
      <c r="FP126" s="2" t="e">
        <f t="shared" si="1356"/>
        <v>#VALUE!</v>
      </c>
      <c r="FQ126" s="2" t="e">
        <f t="shared" si="1357"/>
        <v>#VALUE!</v>
      </c>
      <c r="FR126" s="2" t="e">
        <f t="shared" si="1358"/>
        <v>#VALUE!</v>
      </c>
      <c r="FS126" s="2" t="e">
        <f t="shared" si="1359"/>
        <v>#VALUE!</v>
      </c>
      <c r="FT126" s="2" t="e">
        <f t="shared" si="1360"/>
        <v>#VALUE!</v>
      </c>
      <c r="FU126" s="2" t="e">
        <f t="shared" si="1361"/>
        <v>#VALUE!</v>
      </c>
      <c r="FV126" s="2">
        <f t="shared" si="1362"/>
        <v>1</v>
      </c>
      <c r="FW126" s="2" t="e">
        <f t="shared" si="1363"/>
        <v>#VALUE!</v>
      </c>
      <c r="FX126" s="2" t="e">
        <f t="shared" si="1364"/>
        <v>#VALUE!</v>
      </c>
      <c r="FY126" s="2" t="e">
        <f t="shared" si="1365"/>
        <v>#VALUE!</v>
      </c>
      <c r="FZ126" s="2" t="e">
        <f t="shared" si="1366"/>
        <v>#VALUE!</v>
      </c>
      <c r="GA126" s="2" t="e">
        <f t="shared" si="1367"/>
        <v>#VALUE!</v>
      </c>
      <c r="GB126" s="2" t="e">
        <f t="shared" si="1368"/>
        <v>#VALUE!</v>
      </c>
      <c r="GC126" s="2" t="e">
        <f t="shared" si="1369"/>
        <v>#VALUE!</v>
      </c>
      <c r="GD126" s="2" t="e">
        <f t="shared" si="1370"/>
        <v>#VALUE!</v>
      </c>
      <c r="GE126" s="2" t="e">
        <f t="shared" si="1371"/>
        <v>#VALUE!</v>
      </c>
      <c r="GF126" s="2" t="e">
        <f t="shared" si="1372"/>
        <v>#VALUE!</v>
      </c>
      <c r="GG126" s="2" t="e">
        <f t="shared" si="1373"/>
        <v>#VALUE!</v>
      </c>
      <c r="GH126" s="2" t="e">
        <f t="shared" si="1374"/>
        <v>#VALUE!</v>
      </c>
      <c r="GI126" s="2" t="e">
        <f t="shared" si="1375"/>
        <v>#VALUE!</v>
      </c>
      <c r="GJ126" s="2" t="e">
        <f t="shared" si="1376"/>
        <v>#VALUE!</v>
      </c>
      <c r="GK126" s="2" t="e">
        <f t="shared" si="1377"/>
        <v>#VALUE!</v>
      </c>
      <c r="GL126" s="2" t="e">
        <f t="shared" si="1378"/>
        <v>#VALUE!</v>
      </c>
      <c r="GM126" s="2" t="e">
        <f t="shared" si="1379"/>
        <v>#VALUE!</v>
      </c>
      <c r="GN126" s="2" t="e">
        <f t="shared" si="1380"/>
        <v>#VALUE!</v>
      </c>
      <c r="GO126" s="2" t="e">
        <f t="shared" si="1381"/>
        <v>#VALUE!</v>
      </c>
      <c r="GP126" s="2" t="e">
        <f t="shared" si="1382"/>
        <v>#VALUE!</v>
      </c>
      <c r="GQ126" s="2" t="e">
        <f t="shared" si="1383"/>
        <v>#VALUE!</v>
      </c>
      <c r="GR126" s="2" t="e">
        <f t="shared" si="1384"/>
        <v>#VALUE!</v>
      </c>
      <c r="GS126" s="2" t="e">
        <f t="shared" si="1385"/>
        <v>#VALUE!</v>
      </c>
      <c r="GT126" s="2">
        <f t="shared" si="1386"/>
        <v>1</v>
      </c>
      <c r="GU126" s="2" t="e">
        <f t="shared" si="1387"/>
        <v>#VALUE!</v>
      </c>
      <c r="GV126" s="2" t="e">
        <f t="shared" si="1388"/>
        <v>#VALUE!</v>
      </c>
      <c r="GW126" s="2" t="e">
        <f t="shared" si="1389"/>
        <v>#VALUE!</v>
      </c>
      <c r="GX126" s="2" t="e">
        <f t="shared" si="1390"/>
        <v>#VALUE!</v>
      </c>
      <c r="GY126" s="2" t="e">
        <f t="shared" si="1391"/>
        <v>#VALUE!</v>
      </c>
      <c r="GZ126" s="2" t="e">
        <f t="shared" si="1392"/>
        <v>#VALUE!</v>
      </c>
      <c r="HA126" s="2" t="e">
        <f t="shared" si="1393"/>
        <v>#VALUE!</v>
      </c>
      <c r="HB126" s="2" t="e">
        <f t="shared" si="1394"/>
        <v>#VALUE!</v>
      </c>
      <c r="HC126" s="2" t="e">
        <f t="shared" si="1395"/>
        <v>#VALUE!</v>
      </c>
      <c r="HD126" s="2" t="e">
        <f t="shared" si="1396"/>
        <v>#VALUE!</v>
      </c>
      <c r="HE126" s="2" t="e">
        <f t="shared" si="1397"/>
        <v>#VALUE!</v>
      </c>
      <c r="HF126" s="2" t="e">
        <f t="shared" si="1398"/>
        <v>#VALUE!</v>
      </c>
      <c r="HG126" s="2" t="e">
        <f t="shared" si="1399"/>
        <v>#VALUE!</v>
      </c>
      <c r="HH126" s="2" t="e">
        <f t="shared" si="1400"/>
        <v>#VALUE!</v>
      </c>
      <c r="HI126" s="2" t="e">
        <f t="shared" si="1401"/>
        <v>#VALUE!</v>
      </c>
      <c r="HJ126" s="2" t="e">
        <f t="shared" si="1402"/>
        <v>#VALUE!</v>
      </c>
      <c r="HK126" s="2" t="e">
        <f t="shared" si="1403"/>
        <v>#VALUE!</v>
      </c>
      <c r="HL126" s="2" t="e">
        <f t="shared" si="1404"/>
        <v>#VALUE!</v>
      </c>
      <c r="HM126" s="2" t="e">
        <f t="shared" si="1405"/>
        <v>#VALUE!</v>
      </c>
      <c r="HN126" s="2" t="e">
        <f t="shared" si="1406"/>
        <v>#VALUE!</v>
      </c>
      <c r="HO126" s="2" t="e">
        <f t="shared" si="1407"/>
        <v>#VALUE!</v>
      </c>
      <c r="HP126" s="2" t="e">
        <f t="shared" si="1408"/>
        <v>#VALUE!</v>
      </c>
      <c r="HQ126" s="2" t="e">
        <f t="shared" si="1409"/>
        <v>#VALUE!</v>
      </c>
      <c r="HR126" s="2">
        <f t="shared" si="1410"/>
        <v>1</v>
      </c>
      <c r="HS126" s="2" t="e">
        <f t="shared" si="1411"/>
        <v>#VALUE!</v>
      </c>
      <c r="HT126" s="2" t="e">
        <f t="shared" si="1412"/>
        <v>#VALUE!</v>
      </c>
      <c r="HU126" s="2" t="e">
        <f t="shared" si="1413"/>
        <v>#VALUE!</v>
      </c>
      <c r="HV126" s="2" t="e">
        <f t="shared" si="1414"/>
        <v>#VALUE!</v>
      </c>
      <c r="HW126" s="2" t="e">
        <f t="shared" si="1415"/>
        <v>#VALUE!</v>
      </c>
      <c r="HX126" s="2" t="e">
        <f t="shared" si="1416"/>
        <v>#VALUE!</v>
      </c>
      <c r="HY126" s="2" t="e">
        <f t="shared" si="1417"/>
        <v>#VALUE!</v>
      </c>
      <c r="HZ126" s="2" t="e">
        <f t="shared" si="1418"/>
        <v>#VALUE!</v>
      </c>
      <c r="IA126" s="2" t="e">
        <f t="shared" si="1419"/>
        <v>#VALUE!</v>
      </c>
      <c r="IB126" s="2" t="e">
        <f t="shared" si="1420"/>
        <v>#VALUE!</v>
      </c>
      <c r="IC126" s="2" t="e">
        <f t="shared" si="1421"/>
        <v>#VALUE!</v>
      </c>
      <c r="ID126" s="2" t="e">
        <f t="shared" si="1422"/>
        <v>#VALUE!</v>
      </c>
      <c r="IE126" s="2" t="e">
        <f t="shared" si="1423"/>
        <v>#VALUE!</v>
      </c>
      <c r="IF126" s="2" t="e">
        <f t="shared" si="1424"/>
        <v>#VALUE!</v>
      </c>
      <c r="IG126" s="2" t="e">
        <f t="shared" si="1425"/>
        <v>#VALUE!</v>
      </c>
      <c r="IH126" s="2" t="e">
        <f t="shared" si="1426"/>
        <v>#VALUE!</v>
      </c>
      <c r="II126" s="2" t="e">
        <f t="shared" si="1427"/>
        <v>#VALUE!</v>
      </c>
      <c r="IJ126" s="2" t="e">
        <f t="shared" si="1428"/>
        <v>#VALUE!</v>
      </c>
      <c r="IK126" s="2" t="e">
        <f t="shared" si="1429"/>
        <v>#VALUE!</v>
      </c>
      <c r="IL126" s="2" t="e">
        <f t="shared" si="1430"/>
        <v>#VALUE!</v>
      </c>
      <c r="IM126" s="2" t="e">
        <f t="shared" si="1431"/>
        <v>#VALUE!</v>
      </c>
      <c r="IN126" s="2" t="e">
        <f t="shared" si="1432"/>
        <v>#VALUE!</v>
      </c>
      <c r="IO126" s="2" t="e">
        <f t="shared" si="1433"/>
        <v>#VALUE!</v>
      </c>
      <c r="IP126" s="2">
        <f t="shared" si="1434"/>
        <v>0</v>
      </c>
      <c r="IQ126" s="2" t="e">
        <f t="shared" si="1435"/>
        <v>#VALUE!</v>
      </c>
      <c r="IR126" s="2" t="e">
        <f t="shared" si="1436"/>
        <v>#VALUE!</v>
      </c>
      <c r="IS126" s="2" t="e">
        <f t="shared" si="1437"/>
        <v>#VALUE!</v>
      </c>
      <c r="IT126" s="2" t="e">
        <f t="shared" si="1438"/>
        <v>#VALUE!</v>
      </c>
      <c r="IU126" s="2" t="e">
        <f t="shared" si="1439"/>
        <v>#VALUE!</v>
      </c>
      <c r="IV126" s="2" t="e">
        <f t="shared" si="1440"/>
        <v>#VALUE!</v>
      </c>
      <c r="IW126" s="2" t="e">
        <f t="shared" si="1441"/>
        <v>#VALUE!</v>
      </c>
      <c r="IX126" s="2" t="e">
        <f t="shared" si="1442"/>
        <v>#VALUE!</v>
      </c>
      <c r="IY126" s="2" t="e">
        <f t="shared" si="1443"/>
        <v>#VALUE!</v>
      </c>
      <c r="IZ126" s="2" t="e">
        <f t="shared" si="1444"/>
        <v>#VALUE!</v>
      </c>
      <c r="JA126" s="2" t="e">
        <f t="shared" si="1445"/>
        <v>#VALUE!</v>
      </c>
      <c r="JB126" s="2" t="e">
        <f t="shared" si="1446"/>
        <v>#VALUE!</v>
      </c>
      <c r="JC126" s="2" t="e">
        <f t="shared" si="1447"/>
        <v>#VALUE!</v>
      </c>
      <c r="JD126" s="2" t="e">
        <f t="shared" si="1448"/>
        <v>#VALUE!</v>
      </c>
      <c r="JE126" s="2" t="e">
        <f t="shared" si="1449"/>
        <v>#VALUE!</v>
      </c>
      <c r="JF126" s="2" t="e">
        <f t="shared" si="1450"/>
        <v>#VALUE!</v>
      </c>
      <c r="JG126" s="2" t="e">
        <f t="shared" si="1451"/>
        <v>#VALUE!</v>
      </c>
      <c r="JH126" s="2" t="e">
        <f t="shared" si="1452"/>
        <v>#VALUE!</v>
      </c>
      <c r="JI126" s="2" t="e">
        <f t="shared" si="1453"/>
        <v>#VALUE!</v>
      </c>
      <c r="JJ126" s="2" t="e">
        <f t="shared" si="1454"/>
        <v>#VALUE!</v>
      </c>
      <c r="JK126" s="2" t="e">
        <f t="shared" si="1455"/>
        <v>#VALUE!</v>
      </c>
      <c r="JL126" s="2" t="e">
        <f t="shared" si="1456"/>
        <v>#VALUE!</v>
      </c>
      <c r="JM126" s="2" t="e">
        <f t="shared" si="1457"/>
        <v>#VALUE!</v>
      </c>
      <c r="JN126" s="2">
        <f t="shared" si="1458"/>
        <v>0</v>
      </c>
      <c r="JO126" s="2" t="e">
        <f t="shared" si="1459"/>
        <v>#VALUE!</v>
      </c>
      <c r="JP126" s="2" t="e">
        <f t="shared" si="1460"/>
        <v>#VALUE!</v>
      </c>
      <c r="JQ126" s="2" t="e">
        <f t="shared" si="1461"/>
        <v>#VALUE!</v>
      </c>
      <c r="JR126" s="2" t="e">
        <f t="shared" si="1462"/>
        <v>#VALUE!</v>
      </c>
      <c r="JS126" s="2" t="e">
        <f t="shared" si="1463"/>
        <v>#VALUE!</v>
      </c>
      <c r="JT126" s="2" t="e">
        <f t="shared" si="1464"/>
        <v>#VALUE!</v>
      </c>
      <c r="JU126" s="2" t="e">
        <f t="shared" si="1465"/>
        <v>#VALUE!</v>
      </c>
      <c r="JV126" s="2" t="e">
        <f t="shared" si="1466"/>
        <v>#VALUE!</v>
      </c>
      <c r="JW126" s="2" t="e">
        <f t="shared" si="1467"/>
        <v>#VALUE!</v>
      </c>
      <c r="JX126" s="2" t="e">
        <f t="shared" si="1468"/>
        <v>#VALUE!</v>
      </c>
      <c r="JY126" s="2" t="e">
        <f t="shared" si="1469"/>
        <v>#VALUE!</v>
      </c>
      <c r="JZ126" s="2" t="e">
        <f t="shared" si="1470"/>
        <v>#VALUE!</v>
      </c>
      <c r="KA126" s="2" t="e">
        <f t="shared" si="1471"/>
        <v>#VALUE!</v>
      </c>
      <c r="KB126" s="2" t="e">
        <f t="shared" si="1472"/>
        <v>#VALUE!</v>
      </c>
      <c r="KC126" s="2" t="e">
        <f t="shared" si="1473"/>
        <v>#VALUE!</v>
      </c>
      <c r="KD126" s="2" t="e">
        <f t="shared" si="1474"/>
        <v>#VALUE!</v>
      </c>
      <c r="KE126" s="2" t="e">
        <f t="shared" si="1475"/>
        <v>#VALUE!</v>
      </c>
      <c r="KF126" s="2" t="e">
        <f t="shared" si="1476"/>
        <v>#VALUE!</v>
      </c>
      <c r="KG126" s="2" t="e">
        <f t="shared" si="1477"/>
        <v>#VALUE!</v>
      </c>
      <c r="KH126" s="2" t="e">
        <f t="shared" si="1478"/>
        <v>#VALUE!</v>
      </c>
      <c r="KI126" s="2" t="e">
        <f t="shared" si="1479"/>
        <v>#VALUE!</v>
      </c>
      <c r="KJ126" s="2" t="e">
        <f t="shared" si="1480"/>
        <v>#VALUE!</v>
      </c>
      <c r="KK126" s="2" t="e">
        <f t="shared" si="1481"/>
        <v>#VALUE!</v>
      </c>
      <c r="KL126" s="2">
        <f t="shared" si="1482"/>
        <v>0</v>
      </c>
      <c r="KM126" s="2" t="e">
        <f t="shared" si="1483"/>
        <v>#VALUE!</v>
      </c>
      <c r="KN126" s="2" t="e">
        <f t="shared" si="1484"/>
        <v>#VALUE!</v>
      </c>
      <c r="KO126" s="2" t="e">
        <f t="shared" si="1485"/>
        <v>#VALUE!</v>
      </c>
      <c r="KP126" s="2" t="e">
        <f t="shared" si="1486"/>
        <v>#VALUE!</v>
      </c>
      <c r="KQ126" s="2" t="e">
        <f t="shared" si="1487"/>
        <v>#VALUE!</v>
      </c>
      <c r="KR126" s="2" t="e">
        <f t="shared" si="1488"/>
        <v>#VALUE!</v>
      </c>
      <c r="KS126" s="2" t="e">
        <f t="shared" si="1489"/>
        <v>#VALUE!</v>
      </c>
      <c r="KT126" s="2" t="e">
        <f t="shared" si="1490"/>
        <v>#VALUE!</v>
      </c>
      <c r="KU126" s="2" t="e">
        <f t="shared" si="1491"/>
        <v>#VALUE!</v>
      </c>
      <c r="KV126" s="2" t="e">
        <f t="shared" si="1492"/>
        <v>#VALUE!</v>
      </c>
      <c r="KW126" s="2" t="e">
        <f t="shared" si="1493"/>
        <v>#VALUE!</v>
      </c>
      <c r="KX126" s="2" t="e">
        <f t="shared" si="1494"/>
        <v>#VALUE!</v>
      </c>
      <c r="KY126" s="2" t="e">
        <f t="shared" si="1495"/>
        <v>#VALUE!</v>
      </c>
      <c r="KZ126" s="2" t="e">
        <f t="shared" si="1496"/>
        <v>#VALUE!</v>
      </c>
      <c r="LA126" s="2" t="e">
        <f t="shared" si="1497"/>
        <v>#VALUE!</v>
      </c>
      <c r="LB126" s="2" t="e">
        <f t="shared" si="1498"/>
        <v>#VALUE!</v>
      </c>
      <c r="LC126" s="2" t="e">
        <f t="shared" si="1499"/>
        <v>#VALUE!</v>
      </c>
      <c r="LD126" s="2" t="e">
        <f t="shared" si="1500"/>
        <v>#VALUE!</v>
      </c>
      <c r="LE126" s="2" t="e">
        <f t="shared" si="1501"/>
        <v>#VALUE!</v>
      </c>
      <c r="LF126" s="2" t="e">
        <f t="shared" si="1502"/>
        <v>#VALUE!</v>
      </c>
      <c r="LG126" s="2" t="e">
        <f t="shared" si="1503"/>
        <v>#VALUE!</v>
      </c>
      <c r="LH126" s="2" t="e">
        <f t="shared" si="1504"/>
        <v>#VALUE!</v>
      </c>
      <c r="LI126" s="2" t="e">
        <f t="shared" si="1505"/>
        <v>#VALUE!</v>
      </c>
      <c r="LJ126" s="2">
        <f t="shared" si="1506"/>
        <v>0</v>
      </c>
      <c r="LK126" s="2" t="e">
        <f t="shared" si="1507"/>
        <v>#VALUE!</v>
      </c>
      <c r="LL126" s="2" t="e">
        <f t="shared" si="1508"/>
        <v>#VALUE!</v>
      </c>
      <c r="LM126" s="2" t="e">
        <f t="shared" si="1509"/>
        <v>#VALUE!</v>
      </c>
      <c r="LN126" s="2" t="e">
        <f t="shared" si="1510"/>
        <v>#VALUE!</v>
      </c>
      <c r="LO126" s="2" t="e">
        <f t="shared" si="1511"/>
        <v>#VALUE!</v>
      </c>
      <c r="LP126" s="2" t="e">
        <f t="shared" si="1512"/>
        <v>#VALUE!</v>
      </c>
      <c r="LQ126" s="2" t="e">
        <f t="shared" si="1513"/>
        <v>#VALUE!</v>
      </c>
      <c r="LR126" s="2" t="e">
        <f t="shared" si="1514"/>
        <v>#VALUE!</v>
      </c>
      <c r="LS126" s="2" t="e">
        <f t="shared" si="1515"/>
        <v>#VALUE!</v>
      </c>
      <c r="LT126" s="2" t="e">
        <f t="shared" si="1516"/>
        <v>#VALUE!</v>
      </c>
      <c r="LU126" s="2" t="e">
        <f t="shared" si="1517"/>
        <v>#VALUE!</v>
      </c>
      <c r="LV126" s="2" t="e">
        <f t="shared" si="1518"/>
        <v>#VALUE!</v>
      </c>
      <c r="LW126" s="2" t="e">
        <f t="shared" si="1519"/>
        <v>#VALUE!</v>
      </c>
      <c r="LX126" s="2" t="e">
        <f t="shared" si="1520"/>
        <v>#VALUE!</v>
      </c>
      <c r="LY126" s="2" t="e">
        <f t="shared" si="1521"/>
        <v>#VALUE!</v>
      </c>
      <c r="LZ126" s="2" t="e">
        <f t="shared" si="1522"/>
        <v>#VALUE!</v>
      </c>
      <c r="MA126" s="2" t="e">
        <f t="shared" si="1523"/>
        <v>#VALUE!</v>
      </c>
      <c r="MB126" s="2" t="e">
        <f t="shared" si="1524"/>
        <v>#VALUE!</v>
      </c>
      <c r="MC126" s="2" t="e">
        <f t="shared" si="1525"/>
        <v>#VALUE!</v>
      </c>
      <c r="MD126" s="2" t="e">
        <f t="shared" si="1526"/>
        <v>#VALUE!</v>
      </c>
      <c r="ME126" s="2" t="e">
        <f t="shared" si="1527"/>
        <v>#VALUE!</v>
      </c>
      <c r="MF126" s="2" t="e">
        <f t="shared" si="1528"/>
        <v>#VALUE!</v>
      </c>
      <c r="MG126" s="2" t="e">
        <f t="shared" si="1529"/>
        <v>#VALUE!</v>
      </c>
      <c r="MH126" s="2">
        <f t="shared" si="1530"/>
        <v>1</v>
      </c>
      <c r="MI126" s="2" t="e">
        <f t="shared" si="1531"/>
        <v>#VALUE!</v>
      </c>
      <c r="MJ126" s="2" t="e">
        <f t="shared" si="1532"/>
        <v>#VALUE!</v>
      </c>
      <c r="MK126" s="2" t="e">
        <f t="shared" si="1533"/>
        <v>#VALUE!</v>
      </c>
      <c r="ML126" s="2" t="e">
        <f t="shared" si="1534"/>
        <v>#VALUE!</v>
      </c>
      <c r="MM126" s="2" t="e">
        <f t="shared" si="1535"/>
        <v>#VALUE!</v>
      </c>
      <c r="MN126" s="2" t="e">
        <f t="shared" si="1536"/>
        <v>#VALUE!</v>
      </c>
      <c r="MO126" s="2" t="e">
        <f t="shared" si="1537"/>
        <v>#VALUE!</v>
      </c>
      <c r="MP126" s="2" t="e">
        <f t="shared" si="1538"/>
        <v>#VALUE!</v>
      </c>
      <c r="MQ126" s="2" t="e">
        <f t="shared" si="1539"/>
        <v>#VALUE!</v>
      </c>
      <c r="MR126" s="2" t="e">
        <f t="shared" si="1540"/>
        <v>#VALUE!</v>
      </c>
      <c r="MS126" s="2" t="e">
        <f t="shared" si="1541"/>
        <v>#VALUE!</v>
      </c>
      <c r="MT126" s="2" t="e">
        <f t="shared" si="1542"/>
        <v>#VALUE!</v>
      </c>
      <c r="MU126" s="2" t="e">
        <f t="shared" si="1543"/>
        <v>#VALUE!</v>
      </c>
      <c r="MV126" s="2" t="e">
        <f t="shared" si="1544"/>
        <v>#VALUE!</v>
      </c>
      <c r="MW126" s="2" t="e">
        <f t="shared" si="1545"/>
        <v>#VALUE!</v>
      </c>
      <c r="MX126" s="2" t="e">
        <f t="shared" si="1546"/>
        <v>#VALUE!</v>
      </c>
      <c r="MY126" s="2" t="e">
        <f t="shared" si="1547"/>
        <v>#VALUE!</v>
      </c>
      <c r="MZ126" s="2" t="e">
        <f t="shared" si="1548"/>
        <v>#VALUE!</v>
      </c>
      <c r="NA126" s="2" t="e">
        <f t="shared" si="1549"/>
        <v>#VALUE!</v>
      </c>
      <c r="NB126" s="2" t="e">
        <f t="shared" si="1550"/>
        <v>#VALUE!</v>
      </c>
      <c r="NC126" s="2" t="e">
        <f t="shared" si="1551"/>
        <v>#VALUE!</v>
      </c>
      <c r="ND126" s="2" t="e">
        <f t="shared" si="1552"/>
        <v>#VALUE!</v>
      </c>
      <c r="NE126" s="2" t="e">
        <f t="shared" si="1553"/>
        <v>#VALUE!</v>
      </c>
      <c r="NF126" s="2">
        <f t="shared" si="1223"/>
        <v>0</v>
      </c>
      <c r="NG126" s="2">
        <f t="shared" si="1058"/>
        <v>0</v>
      </c>
      <c r="NH126" s="2">
        <f t="shared" si="1059"/>
        <v>0</v>
      </c>
      <c r="NI126" s="2">
        <f t="shared" si="1060"/>
        <v>0</v>
      </c>
      <c r="NJ126" s="2">
        <f t="shared" si="1061"/>
        <v>0</v>
      </c>
      <c r="NK126" s="2">
        <f t="shared" si="1062"/>
        <v>0</v>
      </c>
      <c r="NL126" s="2">
        <f t="shared" si="1063"/>
        <v>0</v>
      </c>
      <c r="NM126" s="2">
        <f t="shared" si="1064"/>
        <v>0</v>
      </c>
      <c r="NN126" s="2">
        <f t="shared" si="1065"/>
        <v>0</v>
      </c>
      <c r="NO126" s="2">
        <f t="shared" si="1066"/>
        <v>0</v>
      </c>
      <c r="NP126" s="2">
        <f t="shared" si="1067"/>
        <v>0</v>
      </c>
      <c r="NQ126" s="2">
        <f t="shared" si="1068"/>
        <v>0</v>
      </c>
      <c r="NR126" s="2">
        <f t="shared" si="1069"/>
        <v>0</v>
      </c>
      <c r="NS126" s="2">
        <f t="shared" si="1070"/>
        <v>0</v>
      </c>
      <c r="NT126" s="2">
        <f t="shared" si="1071"/>
        <v>0</v>
      </c>
      <c r="NU126" s="2">
        <f t="shared" si="1072"/>
        <v>0</v>
      </c>
      <c r="NV126" s="2">
        <f t="shared" si="1073"/>
        <v>0</v>
      </c>
      <c r="NW126" s="2">
        <f t="shared" si="1074"/>
        <v>0</v>
      </c>
      <c r="NX126" s="2">
        <f t="shared" si="1075"/>
        <v>0</v>
      </c>
      <c r="NY126" s="2">
        <f t="shared" si="1076"/>
        <v>0</v>
      </c>
      <c r="NZ126" s="2">
        <f t="shared" si="1077"/>
        <v>0</v>
      </c>
      <c r="OA126" s="2">
        <f t="shared" si="1078"/>
        <v>0</v>
      </c>
      <c r="OB126" s="2">
        <f t="shared" si="1079"/>
        <v>0</v>
      </c>
      <c r="OC126" s="2">
        <f t="shared" si="1080"/>
        <v>0</v>
      </c>
      <c r="OD126" s="2">
        <f>IF(AND(NF126&gt;'Graph Creator'!$K$4,'Detalle de Cuentas'!NF126&lt;='Graph Creator'!$L$4),1,0)</f>
        <v>0</v>
      </c>
      <c r="OE126" s="2">
        <f>IF(AND(NG126&gt;'Graph Creator'!$K$4,'Detalle de Cuentas'!NG126&lt;='Graph Creator'!$L$4),1,0)</f>
        <v>0</v>
      </c>
      <c r="OF126" s="2">
        <f>IF(AND(NH126&gt;'Graph Creator'!$K$4,'Detalle de Cuentas'!NH126&lt;='Graph Creator'!$L$4),1,0)</f>
        <v>0</v>
      </c>
      <c r="OG126" s="2">
        <f>IF(AND(NI126&gt;'Graph Creator'!$K$4,'Detalle de Cuentas'!NI126&lt;='Graph Creator'!$L$4),1,0)</f>
        <v>0</v>
      </c>
      <c r="OH126" s="2">
        <f>IF(AND(NJ126&gt;'Graph Creator'!$K$4,'Detalle de Cuentas'!NJ126&lt;='Graph Creator'!$L$4),1,0)</f>
        <v>0</v>
      </c>
      <c r="OI126" s="2">
        <f>IF(AND(NK126&gt;'Graph Creator'!$K$4,'Detalle de Cuentas'!NK126&lt;='Graph Creator'!$L$4),1,0)</f>
        <v>0</v>
      </c>
      <c r="OJ126" s="2">
        <f>IF(AND(NL126&gt;'Graph Creator'!$K$4,'Detalle de Cuentas'!NL126&lt;='Graph Creator'!$L$4),1,0)</f>
        <v>0</v>
      </c>
      <c r="OK126" s="2">
        <f>IF(AND(NM126&gt;'Graph Creator'!$K$4,'Detalle de Cuentas'!NM126&lt;='Graph Creator'!$L$4),1,0)</f>
        <v>0</v>
      </c>
      <c r="OL126" s="2">
        <f>IF(AND(NN126&gt;'Graph Creator'!$K$4,'Detalle de Cuentas'!NN126&lt;='Graph Creator'!$L$4),1,0)</f>
        <v>0</v>
      </c>
      <c r="OM126" s="2">
        <f>IF(AND(NO126&gt;'Graph Creator'!$K$4,'Detalle de Cuentas'!NO126&lt;='Graph Creator'!$L$4),1,0)</f>
        <v>0</v>
      </c>
      <c r="ON126" s="2">
        <f>IF(AND(NP126&gt;'Graph Creator'!$K$4,'Detalle de Cuentas'!NP126&lt;='Graph Creator'!$L$4),1,0)</f>
        <v>0</v>
      </c>
      <c r="OO126" s="2">
        <f>IF(AND(NQ126&gt;'Graph Creator'!$K$4,'Detalle de Cuentas'!NQ126&lt;='Graph Creator'!$L$4),1,0)</f>
        <v>0</v>
      </c>
      <c r="OP126" s="2">
        <f>IF(AND(NR126&gt;'Graph Creator'!$K$4,'Detalle de Cuentas'!NR126&lt;='Graph Creator'!$L$4),1,0)</f>
        <v>0</v>
      </c>
      <c r="OQ126" s="2">
        <f>IF(AND(NS126&gt;'Graph Creator'!$K$4,'Detalle de Cuentas'!NS126&lt;='Graph Creator'!$L$4),1,0)</f>
        <v>0</v>
      </c>
      <c r="OR126" s="2">
        <f>IF(AND(NT126&gt;'Graph Creator'!$K$4,'Detalle de Cuentas'!NT126&lt;='Graph Creator'!$L$4),1,0)</f>
        <v>0</v>
      </c>
      <c r="OS126" s="2">
        <f>IF(AND(NU126&gt;'Graph Creator'!$K$4,'Detalle de Cuentas'!NU126&lt;='Graph Creator'!$L$4),1,0)</f>
        <v>0</v>
      </c>
      <c r="OT126" s="2">
        <f>IF(AND(NV126&gt;'Graph Creator'!$K$4,'Detalle de Cuentas'!NV126&lt;='Graph Creator'!$L$4),1,0)</f>
        <v>0</v>
      </c>
      <c r="OU126" s="2">
        <f>IF(AND(NW126&gt;'Graph Creator'!$K$4,'Detalle de Cuentas'!NW126&lt;='Graph Creator'!$L$4),1,0)</f>
        <v>0</v>
      </c>
      <c r="OV126" s="2">
        <f>IF(AND(NX126&gt;'Graph Creator'!$K$4,'Detalle de Cuentas'!NX126&lt;='Graph Creator'!$L$4),1,0)</f>
        <v>0</v>
      </c>
      <c r="OW126" s="2">
        <f>IF(AND(NY126&gt;'Graph Creator'!$K$4,'Detalle de Cuentas'!NY126&lt;='Graph Creator'!$L$4),1,0)</f>
        <v>0</v>
      </c>
      <c r="OX126" s="2">
        <f>IF(AND(NZ126&gt;'Graph Creator'!$K$4,'Detalle de Cuentas'!NZ126&lt;='Graph Creator'!$L$4),1,0)</f>
        <v>0</v>
      </c>
      <c r="OY126" s="2">
        <f>IF(AND(OA126&gt;'Graph Creator'!$K$4,'Detalle de Cuentas'!OA126&lt;='Graph Creator'!$L$4),1,0)</f>
        <v>0</v>
      </c>
      <c r="OZ126" s="2">
        <f>IF(AND(OB126&gt;'Graph Creator'!$K$4,'Detalle de Cuentas'!OB126&lt;='Graph Creator'!$L$4),1,0)</f>
        <v>0</v>
      </c>
      <c r="PA126" s="2">
        <f>IF(AND(OC126&gt;'Graph Creator'!$K$4,'Detalle de Cuentas'!OC126&lt;='Graph Creator'!$L$4),1,0)</f>
        <v>0</v>
      </c>
      <c r="PB126" s="2">
        <f>IF(AND(NF126&gt;'Graph Creator'!$L$4,'Detalle de Cuentas'!NF126&lt;='Graph Creator'!$M$4),1,0)</f>
        <v>0</v>
      </c>
      <c r="PC126" s="2">
        <f>IF(AND(NG126&gt;'Graph Creator'!$L$4,'Detalle de Cuentas'!NG126&lt;='Graph Creator'!$M$4),1,0)</f>
        <v>0</v>
      </c>
      <c r="PD126" s="2">
        <f>IF(AND(NH126&gt;'Graph Creator'!$L$4,'Detalle de Cuentas'!NH126&lt;='Graph Creator'!$M$4),1,0)</f>
        <v>0</v>
      </c>
      <c r="PE126" s="2">
        <f>IF(AND(NI126&gt;'Graph Creator'!$L$4,'Detalle de Cuentas'!NI126&lt;='Graph Creator'!$M$4),1,0)</f>
        <v>0</v>
      </c>
      <c r="PF126" s="2">
        <f>IF(AND(NJ126&gt;'Graph Creator'!$L$4,'Detalle de Cuentas'!NJ126&lt;='Graph Creator'!$M$4),1,0)</f>
        <v>0</v>
      </c>
      <c r="PG126" s="2">
        <f>IF(AND(NK126&gt;'Graph Creator'!$L$4,'Detalle de Cuentas'!NK126&lt;='Graph Creator'!$M$4),1,0)</f>
        <v>0</v>
      </c>
      <c r="PH126" s="2">
        <f>IF(AND(NL126&gt;'Graph Creator'!$L$4,'Detalle de Cuentas'!NL126&lt;='Graph Creator'!$M$4),1,0)</f>
        <v>0</v>
      </c>
      <c r="PI126" s="2">
        <f>IF(AND(NM126&gt;'Graph Creator'!$L$4,'Detalle de Cuentas'!NM126&lt;='Graph Creator'!$M$4),1,0)</f>
        <v>0</v>
      </c>
      <c r="PJ126" s="2">
        <f>IF(AND(NN126&gt;'Graph Creator'!$L$4,'Detalle de Cuentas'!NN126&lt;='Graph Creator'!$M$4),1,0)</f>
        <v>0</v>
      </c>
      <c r="PK126" s="2">
        <f>IF(AND(NO126&gt;'Graph Creator'!$L$4,'Detalle de Cuentas'!NO126&lt;='Graph Creator'!$M$4),1,0)</f>
        <v>0</v>
      </c>
      <c r="PL126" s="2">
        <f>IF(AND(NP126&gt;'Graph Creator'!$L$4,'Detalle de Cuentas'!NP126&lt;='Graph Creator'!$M$4),1,0)</f>
        <v>0</v>
      </c>
      <c r="PM126" s="2">
        <f>IF(AND(NQ126&gt;'Graph Creator'!$L$4,'Detalle de Cuentas'!NQ126&lt;='Graph Creator'!$M$4),1,0)</f>
        <v>0</v>
      </c>
      <c r="PN126" s="2">
        <f>IF(AND(NR126&gt;'Graph Creator'!$L$4,'Detalle de Cuentas'!NR126&lt;='Graph Creator'!$M$4),1,0)</f>
        <v>0</v>
      </c>
      <c r="PO126" s="2">
        <f>IF(AND(NS126&gt;'Graph Creator'!$L$4,'Detalle de Cuentas'!NS126&lt;='Graph Creator'!$M$4),1,0)</f>
        <v>0</v>
      </c>
      <c r="PP126" s="2">
        <f>IF(AND(NT126&gt;'Graph Creator'!$L$4,'Detalle de Cuentas'!NT126&lt;='Graph Creator'!$M$4),1,0)</f>
        <v>0</v>
      </c>
      <c r="PQ126" s="2">
        <f>IF(AND(NU126&gt;'Graph Creator'!$L$4,'Detalle de Cuentas'!NU126&lt;='Graph Creator'!$M$4),1,0)</f>
        <v>0</v>
      </c>
      <c r="PR126" s="2">
        <f>IF(AND(NV126&gt;'Graph Creator'!$L$4,'Detalle de Cuentas'!NV126&lt;='Graph Creator'!$M$4),1,0)</f>
        <v>0</v>
      </c>
      <c r="PS126" s="2">
        <f>IF(AND(NW126&gt;'Graph Creator'!$L$4,'Detalle de Cuentas'!NW126&lt;='Graph Creator'!$M$4),1,0)</f>
        <v>0</v>
      </c>
      <c r="PT126" s="2">
        <f>IF(AND(NX126&gt;'Graph Creator'!$L$4,'Detalle de Cuentas'!NX126&lt;='Graph Creator'!$M$4),1,0)</f>
        <v>0</v>
      </c>
      <c r="PU126" s="2">
        <f>IF(AND(NY126&gt;'Graph Creator'!$L$4,'Detalle de Cuentas'!NY126&lt;='Graph Creator'!$M$4),1,0)</f>
        <v>0</v>
      </c>
      <c r="PV126" s="2">
        <f>IF(AND(NZ126&gt;'Graph Creator'!$L$4,'Detalle de Cuentas'!NZ126&lt;='Graph Creator'!$M$4),1,0)</f>
        <v>0</v>
      </c>
      <c r="PW126" s="2">
        <f>IF(AND(OA126&gt;'Graph Creator'!$L$4,'Detalle de Cuentas'!OA126&lt;='Graph Creator'!$M$4),1,0)</f>
        <v>0</v>
      </c>
      <c r="PX126" s="2">
        <f>IF(AND(OB126&gt;'Graph Creator'!$L$4,'Detalle de Cuentas'!OB126&lt;='Graph Creator'!$M$4),1,0)</f>
        <v>0</v>
      </c>
      <c r="PY126" s="2">
        <f>IF(AND(OC126&gt;'Graph Creator'!$L$4,'Detalle de Cuentas'!OC126&lt;='Graph Creator'!$M$4),1,0)</f>
        <v>0</v>
      </c>
      <c r="PZ126" s="2">
        <f>IF(AND(NF126&gt;'Graph Creator'!$M$4,'Detalle de Cuentas'!NF126&lt;='Graph Creator'!$N$4),1,0)</f>
        <v>0</v>
      </c>
      <c r="QA126" s="2">
        <f>IF(AND(NG126&gt;'Graph Creator'!$M$4,'Detalle de Cuentas'!NG126&lt;='Graph Creator'!$N$4),1,0)</f>
        <v>0</v>
      </c>
      <c r="QB126" s="2">
        <f>IF(AND(NH126&gt;'Graph Creator'!$M$4,'Detalle de Cuentas'!NH126&lt;='Graph Creator'!$N$4),1,0)</f>
        <v>0</v>
      </c>
      <c r="QC126" s="2">
        <f>IF(AND(NI126&gt;'Graph Creator'!$M$4,'Detalle de Cuentas'!NI126&lt;='Graph Creator'!$N$4),1,0)</f>
        <v>0</v>
      </c>
      <c r="QD126" s="2">
        <f>IF(AND(NJ126&gt;'Graph Creator'!$M$4,'Detalle de Cuentas'!NJ126&lt;='Graph Creator'!$N$4),1,0)</f>
        <v>0</v>
      </c>
      <c r="QE126" s="2">
        <f>IF(AND(NK126&gt;'Graph Creator'!$M$4,'Detalle de Cuentas'!NK126&lt;='Graph Creator'!$N$4),1,0)</f>
        <v>0</v>
      </c>
      <c r="QF126" s="2">
        <f>IF(AND(NL126&gt;'Graph Creator'!$M$4,'Detalle de Cuentas'!NL126&lt;='Graph Creator'!$N$4),1,0)</f>
        <v>0</v>
      </c>
      <c r="QG126" s="2">
        <f>IF(AND(NM126&gt;'Graph Creator'!$M$4,'Detalle de Cuentas'!NM126&lt;='Graph Creator'!$N$4),1,0)</f>
        <v>0</v>
      </c>
      <c r="QH126" s="2">
        <f>IF(AND(NN126&gt;'Graph Creator'!$M$4,'Detalle de Cuentas'!NN126&lt;='Graph Creator'!$N$4),1,0)</f>
        <v>0</v>
      </c>
      <c r="QI126" s="2">
        <f>IF(AND(NO126&gt;'Graph Creator'!$M$4,'Detalle de Cuentas'!NO126&lt;='Graph Creator'!$N$4),1,0)</f>
        <v>0</v>
      </c>
      <c r="QJ126" s="2">
        <f>IF(AND(NP126&gt;'Graph Creator'!$M$4,'Detalle de Cuentas'!NP126&lt;='Graph Creator'!$N$4),1,0)</f>
        <v>0</v>
      </c>
      <c r="QK126" s="2">
        <f>IF(AND(NQ126&gt;'Graph Creator'!$M$4,'Detalle de Cuentas'!NQ126&lt;='Graph Creator'!$N$4),1,0)</f>
        <v>0</v>
      </c>
      <c r="QL126" s="2">
        <f>IF(AND(NR126&gt;'Graph Creator'!$M$4,'Detalle de Cuentas'!NR126&lt;='Graph Creator'!$N$4),1,0)</f>
        <v>0</v>
      </c>
      <c r="QM126" s="2">
        <f>IF(AND(NS126&gt;'Graph Creator'!$M$4,'Detalle de Cuentas'!NS126&lt;='Graph Creator'!$N$4),1,0)</f>
        <v>0</v>
      </c>
      <c r="QN126" s="2">
        <f>IF(AND(NT126&gt;'Graph Creator'!$M$4,'Detalle de Cuentas'!NT126&lt;='Graph Creator'!$N$4),1,0)</f>
        <v>0</v>
      </c>
      <c r="QO126" s="2">
        <f>IF(AND(NU126&gt;'Graph Creator'!$M$4,'Detalle de Cuentas'!NU126&lt;='Graph Creator'!$N$4),1,0)</f>
        <v>0</v>
      </c>
      <c r="QP126" s="2">
        <f>IF(AND(NV126&gt;'Graph Creator'!$M$4,'Detalle de Cuentas'!NV126&lt;='Graph Creator'!$N$4),1,0)</f>
        <v>0</v>
      </c>
      <c r="QQ126" s="2">
        <f>IF(AND(NW126&gt;'Graph Creator'!$M$4,'Detalle de Cuentas'!NW126&lt;='Graph Creator'!$N$4),1,0)</f>
        <v>0</v>
      </c>
      <c r="QR126" s="2">
        <f>IF(AND(NX126&gt;'Graph Creator'!$M$4,'Detalle de Cuentas'!NX126&lt;='Graph Creator'!$N$4),1,0)</f>
        <v>0</v>
      </c>
      <c r="QS126" s="2">
        <f>IF(AND(NY126&gt;'Graph Creator'!$M$4,'Detalle de Cuentas'!NY126&lt;='Graph Creator'!$N$4),1,0)</f>
        <v>0</v>
      </c>
      <c r="QT126" s="2">
        <f>IF(AND(NZ126&gt;'Graph Creator'!$M$4,'Detalle de Cuentas'!NZ126&lt;='Graph Creator'!$N$4),1,0)</f>
        <v>0</v>
      </c>
      <c r="QU126" s="2">
        <f>IF(AND(OA126&gt;'Graph Creator'!$M$4,'Detalle de Cuentas'!OA126&lt;='Graph Creator'!$N$4),1,0)</f>
        <v>0</v>
      </c>
      <c r="QV126" s="2">
        <f>IF(AND(OB126&gt;'Graph Creator'!$M$4,'Detalle de Cuentas'!OB126&lt;='Graph Creator'!$N$4),1,0)</f>
        <v>0</v>
      </c>
      <c r="QW126" s="2">
        <f>IF(AND(OC126&gt;'Graph Creator'!$M$4,'Detalle de Cuentas'!OC126&lt;='Graph Creator'!$N$4),1,0)</f>
        <v>0</v>
      </c>
      <c r="QX126" s="2">
        <f>IF(AND(NF126&gt;'Graph Creator'!$N$4,'Detalle de Cuentas'!NF126&lt;='Graph Creator'!$O$4),1,0)</f>
        <v>0</v>
      </c>
      <c r="QY126" s="2">
        <f>IF(AND(NG126&gt;'Graph Creator'!$N$4,'Detalle de Cuentas'!NG126&lt;='Graph Creator'!$O$4),1,0)</f>
        <v>0</v>
      </c>
      <c r="QZ126" s="2">
        <f>IF(AND(NH126&gt;'Graph Creator'!$N$4,'Detalle de Cuentas'!NH126&lt;='Graph Creator'!$O$4),1,0)</f>
        <v>0</v>
      </c>
      <c r="RA126" s="2">
        <f>IF(AND(NI126&gt;'Graph Creator'!$N$4,'Detalle de Cuentas'!NI126&lt;='Graph Creator'!$O$4),1,0)</f>
        <v>0</v>
      </c>
      <c r="RB126" s="2">
        <f>IF(AND(NJ126&gt;'Graph Creator'!$N$4,'Detalle de Cuentas'!NJ126&lt;='Graph Creator'!$O$4),1,0)</f>
        <v>0</v>
      </c>
      <c r="RC126" s="2">
        <f>IF(AND(NK126&gt;'Graph Creator'!$N$4,'Detalle de Cuentas'!NK126&lt;='Graph Creator'!$O$4),1,0)</f>
        <v>0</v>
      </c>
      <c r="RD126" s="2">
        <f>IF(AND(NL126&gt;'Graph Creator'!$N$4,'Detalle de Cuentas'!NL126&lt;='Graph Creator'!$O$4),1,0)</f>
        <v>0</v>
      </c>
      <c r="RE126" s="2">
        <f>IF(AND(NM126&gt;'Graph Creator'!$N$4,'Detalle de Cuentas'!NM126&lt;='Graph Creator'!$O$4),1,0)</f>
        <v>0</v>
      </c>
      <c r="RF126" s="2">
        <f>IF(AND(NN126&gt;'Graph Creator'!$N$4,'Detalle de Cuentas'!NN126&lt;='Graph Creator'!$O$4),1,0)</f>
        <v>0</v>
      </c>
      <c r="RG126" s="2">
        <f>IF(AND(NO126&gt;'Graph Creator'!$N$4,'Detalle de Cuentas'!NO126&lt;='Graph Creator'!$O$4),1,0)</f>
        <v>0</v>
      </c>
      <c r="RH126" s="2">
        <f>IF(AND(NP126&gt;'Graph Creator'!$N$4,'Detalle de Cuentas'!NP126&lt;='Graph Creator'!$O$4),1,0)</f>
        <v>0</v>
      </c>
      <c r="RI126" s="2">
        <f>IF(AND(NQ126&gt;'Graph Creator'!$N$4,'Detalle de Cuentas'!NQ126&lt;='Graph Creator'!$O$4),1,0)</f>
        <v>0</v>
      </c>
      <c r="RJ126" s="2">
        <f>IF(AND(NR126&gt;'Graph Creator'!$N$4,'Detalle de Cuentas'!NR126&lt;='Graph Creator'!$O$4),1,0)</f>
        <v>0</v>
      </c>
      <c r="RK126" s="2">
        <f>IF(AND(NS126&gt;'Graph Creator'!$N$4,'Detalle de Cuentas'!NS126&lt;='Graph Creator'!$O$4),1,0)</f>
        <v>0</v>
      </c>
      <c r="RL126" s="2">
        <f>IF(AND(NT126&gt;'Graph Creator'!$N$4,'Detalle de Cuentas'!NT126&lt;='Graph Creator'!$O$4),1,0)</f>
        <v>0</v>
      </c>
      <c r="RM126" s="2">
        <f>IF(AND(NU126&gt;'Graph Creator'!$N$4,'Detalle de Cuentas'!NU126&lt;='Graph Creator'!$O$4),1,0)</f>
        <v>0</v>
      </c>
      <c r="RN126" s="2">
        <f>IF(AND(NV126&gt;'Graph Creator'!$N$4,'Detalle de Cuentas'!NV126&lt;='Graph Creator'!$O$4),1,0)</f>
        <v>0</v>
      </c>
      <c r="RO126" s="2">
        <f>IF(AND(NW126&gt;'Graph Creator'!$N$4,'Detalle de Cuentas'!NW126&lt;='Graph Creator'!$O$4),1,0)</f>
        <v>0</v>
      </c>
      <c r="RP126" s="2">
        <f>IF(AND(NX126&gt;'Graph Creator'!$N$4,'Detalle de Cuentas'!NX126&lt;='Graph Creator'!$O$4),1,0)</f>
        <v>0</v>
      </c>
      <c r="RQ126" s="2">
        <f>IF(AND(NY126&gt;'Graph Creator'!$N$4,'Detalle de Cuentas'!NY126&lt;='Graph Creator'!$O$4),1,0)</f>
        <v>0</v>
      </c>
      <c r="RR126" s="2">
        <f>IF(AND(NZ126&gt;'Graph Creator'!$N$4,'Detalle de Cuentas'!NZ126&lt;='Graph Creator'!$O$4),1,0)</f>
        <v>0</v>
      </c>
      <c r="RS126" s="2">
        <f>IF(AND(OA126&gt;'Graph Creator'!$N$4,'Detalle de Cuentas'!OA126&lt;='Graph Creator'!$O$4),1,0)</f>
        <v>0</v>
      </c>
      <c r="RT126" s="2">
        <f>IF(AND(OB126&gt;'Graph Creator'!$N$4,'Detalle de Cuentas'!OB126&lt;='Graph Creator'!$O$4),1,0)</f>
        <v>0</v>
      </c>
      <c r="RU126" s="2">
        <f>IF(AND(OC126&gt;'Graph Creator'!$N$4,'Detalle de Cuentas'!OC126&lt;='Graph Creator'!$O$4),1,0)</f>
        <v>0</v>
      </c>
      <c r="RV126" s="2" t="e">
        <f t="shared" si="1224"/>
        <v>#VALUE!</v>
      </c>
      <c r="RW126" s="2" t="e">
        <f t="shared" si="1225"/>
        <v>#VALUE!</v>
      </c>
      <c r="RX126" s="2" t="e">
        <f t="shared" si="1226"/>
        <v>#VALUE!</v>
      </c>
      <c r="RY126" s="2" t="e">
        <f t="shared" si="1227"/>
        <v>#VALUE!</v>
      </c>
      <c r="RZ126" s="2" t="e">
        <f t="shared" si="1228"/>
        <v>#VALUE!</v>
      </c>
      <c r="SA126" s="2" t="e">
        <f t="shared" si="1229"/>
        <v>#VALUE!</v>
      </c>
      <c r="SB126" s="2" t="e">
        <f t="shared" si="1230"/>
        <v>#VALUE!</v>
      </c>
      <c r="SC126" s="2" t="e">
        <f t="shared" si="1231"/>
        <v>#VALUE!</v>
      </c>
      <c r="SD126" s="2" t="e">
        <f t="shared" si="1232"/>
        <v>#VALUE!</v>
      </c>
      <c r="SE126" s="2" t="e">
        <f t="shared" si="1233"/>
        <v>#VALUE!</v>
      </c>
      <c r="SF126" s="2" t="e">
        <f t="shared" si="1234"/>
        <v>#VALUE!</v>
      </c>
      <c r="SG126" s="2" t="e">
        <f t="shared" si="1235"/>
        <v>#VALUE!</v>
      </c>
      <c r="SH126" s="2" t="e">
        <f t="shared" si="1236"/>
        <v>#VALUE!</v>
      </c>
      <c r="SI126" s="2" t="e">
        <f t="shared" si="1237"/>
        <v>#VALUE!</v>
      </c>
      <c r="SJ126" s="2" t="e">
        <f t="shared" si="1238"/>
        <v>#VALUE!</v>
      </c>
      <c r="SK126" s="2" t="e">
        <f t="shared" si="1239"/>
        <v>#VALUE!</v>
      </c>
      <c r="SL126" s="2" t="e">
        <f t="shared" si="1240"/>
        <v>#VALUE!</v>
      </c>
      <c r="SM126" s="2" t="e">
        <f t="shared" si="1241"/>
        <v>#VALUE!</v>
      </c>
      <c r="SN126" s="2" t="e">
        <f t="shared" si="1242"/>
        <v>#VALUE!</v>
      </c>
      <c r="SO126" s="2" t="e">
        <f t="shared" si="1243"/>
        <v>#VALUE!</v>
      </c>
      <c r="SP126" s="2" t="e">
        <f t="shared" si="1244"/>
        <v>#VALUE!</v>
      </c>
      <c r="SQ126" s="2" t="e">
        <f t="shared" si="1245"/>
        <v>#VALUE!</v>
      </c>
      <c r="SR126" s="2" t="e">
        <f t="shared" si="1246"/>
        <v>#VALUE!</v>
      </c>
      <c r="SS126" s="2" t="e">
        <f t="shared" si="1247"/>
        <v>#VALUE!</v>
      </c>
      <c r="ST126" s="2" t="e">
        <f t="shared" si="1248"/>
        <v>#VALUE!</v>
      </c>
      <c r="SU126" s="2" t="e">
        <f t="shared" si="1249"/>
        <v>#VALUE!</v>
      </c>
      <c r="SV126" s="2" t="e">
        <f t="shared" si="1250"/>
        <v>#VALUE!</v>
      </c>
      <c r="SW126" s="2" t="e">
        <f t="shared" si="1251"/>
        <v>#VALUE!</v>
      </c>
      <c r="SX126" s="2" t="e">
        <f t="shared" si="1252"/>
        <v>#VALUE!</v>
      </c>
      <c r="SY126" s="2" t="e">
        <f t="shared" si="1253"/>
        <v>#VALUE!</v>
      </c>
      <c r="SZ126" s="2" t="e">
        <f t="shared" si="1254"/>
        <v>#VALUE!</v>
      </c>
      <c r="TA126" s="2" t="e">
        <f t="shared" si="1255"/>
        <v>#VALUE!</v>
      </c>
      <c r="TB126" s="2" t="e">
        <f t="shared" si="1256"/>
        <v>#VALUE!</v>
      </c>
      <c r="TC126" s="2" t="e">
        <f t="shared" si="1257"/>
        <v>#VALUE!</v>
      </c>
      <c r="TD126" s="2" t="e">
        <f t="shared" si="1258"/>
        <v>#VALUE!</v>
      </c>
      <c r="TE126" s="2" t="e">
        <f t="shared" si="1259"/>
        <v>#VALUE!</v>
      </c>
      <c r="TF126" s="2" t="str">
        <f>IF(DZ126=1,IF(SUM(DZ$17:DZ126)&lt;2,""&amp;B126,", "&amp;B126),"")</f>
        <v/>
      </c>
      <c r="TG126" s="2" t="str">
        <f t="shared" si="1272"/>
        <v/>
      </c>
      <c r="TH126" s="2">
        <f t="shared" si="1260"/>
        <v>0</v>
      </c>
      <c r="TI126" s="14" t="str">
        <f t="shared" si="1261"/>
        <v/>
      </c>
      <c r="TJ126" s="14" t="e">
        <f t="shared" si="1081"/>
        <v>#VALUE!</v>
      </c>
      <c r="TK126" s="14" t="e">
        <f t="shared" si="1082"/>
        <v>#VALUE!</v>
      </c>
      <c r="TL126" s="14" t="e">
        <f t="shared" si="1083"/>
        <v>#VALUE!</v>
      </c>
      <c r="TM126" s="14" t="e">
        <f t="shared" si="1084"/>
        <v>#VALUE!</v>
      </c>
      <c r="TN126" s="14" t="e">
        <f t="shared" si="1085"/>
        <v>#VALUE!</v>
      </c>
      <c r="TO126" s="14" t="e">
        <f t="shared" si="1086"/>
        <v>#VALUE!</v>
      </c>
      <c r="TP126" s="14" t="e">
        <f t="shared" si="1087"/>
        <v>#VALUE!</v>
      </c>
      <c r="TQ126" s="14" t="e">
        <f t="shared" si="1088"/>
        <v>#VALUE!</v>
      </c>
      <c r="TR126" s="14" t="e">
        <f t="shared" si="1089"/>
        <v>#VALUE!</v>
      </c>
      <c r="TS126" s="14" t="e">
        <f t="shared" si="1090"/>
        <v>#VALUE!</v>
      </c>
      <c r="TT126" s="14" t="e">
        <f t="shared" si="1091"/>
        <v>#VALUE!</v>
      </c>
      <c r="TU126" s="14" t="e">
        <f t="shared" si="1092"/>
        <v>#VALUE!</v>
      </c>
      <c r="TV126" s="14" t="e">
        <f t="shared" si="1093"/>
        <v>#VALUE!</v>
      </c>
      <c r="TW126" s="14" t="e">
        <f t="shared" si="1094"/>
        <v>#VALUE!</v>
      </c>
      <c r="TX126" s="14" t="e">
        <f t="shared" si="1095"/>
        <v>#VALUE!</v>
      </c>
      <c r="TY126" s="14" t="e">
        <f t="shared" si="1096"/>
        <v>#VALUE!</v>
      </c>
      <c r="TZ126" s="14" t="e">
        <f t="shared" si="1097"/>
        <v>#VALUE!</v>
      </c>
      <c r="UA126" s="14" t="e">
        <f t="shared" si="1098"/>
        <v>#VALUE!</v>
      </c>
      <c r="UB126" s="14" t="e">
        <f t="shared" si="1099"/>
        <v>#VALUE!</v>
      </c>
      <c r="UC126" s="14" t="e">
        <f t="shared" si="1100"/>
        <v>#VALUE!</v>
      </c>
      <c r="UD126" s="14" t="e">
        <f t="shared" si="1101"/>
        <v>#VALUE!</v>
      </c>
      <c r="UE126" s="14" t="e">
        <f t="shared" si="1102"/>
        <v>#VALUE!</v>
      </c>
      <c r="UF126" s="14" t="e">
        <f t="shared" si="1103"/>
        <v>#VALUE!</v>
      </c>
      <c r="UH126" s="2">
        <f>IF($C$4-$R126&gt;'Graph Creator'!$E$2*'Graph Creator'!$D$13*12,0,1)</f>
        <v>1</v>
      </c>
      <c r="UJ126" s="2" t="e">
        <f t="shared" si="1262"/>
        <v>#VALUE!</v>
      </c>
      <c r="UK126" s="2" t="e">
        <f t="shared" si="1104"/>
        <v>#VALUE!</v>
      </c>
      <c r="UL126" s="2" t="e">
        <f t="shared" si="1105"/>
        <v>#VALUE!</v>
      </c>
      <c r="UM126" s="2" t="e">
        <f t="shared" si="1106"/>
        <v>#VALUE!</v>
      </c>
      <c r="UN126" s="2" t="e">
        <f t="shared" si="1107"/>
        <v>#VALUE!</v>
      </c>
      <c r="UO126" s="2" t="e">
        <f t="shared" si="1108"/>
        <v>#VALUE!</v>
      </c>
      <c r="UP126" s="2" t="e">
        <f t="shared" si="1109"/>
        <v>#VALUE!</v>
      </c>
      <c r="UQ126" s="2" t="e">
        <f t="shared" si="1110"/>
        <v>#VALUE!</v>
      </c>
      <c r="UR126" s="2" t="e">
        <f t="shared" si="1111"/>
        <v>#VALUE!</v>
      </c>
      <c r="US126" s="2" t="e">
        <f t="shared" si="1112"/>
        <v>#VALUE!</v>
      </c>
      <c r="UT126" s="2" t="e">
        <f t="shared" si="1113"/>
        <v>#VALUE!</v>
      </c>
      <c r="UU126" s="2" t="e">
        <f t="shared" si="1114"/>
        <v>#VALUE!</v>
      </c>
      <c r="UV126" s="2" t="e">
        <f t="shared" si="1115"/>
        <v>#VALUE!</v>
      </c>
      <c r="UW126" s="2" t="e">
        <f t="shared" si="1116"/>
        <v>#VALUE!</v>
      </c>
      <c r="UX126" s="2" t="e">
        <f t="shared" si="1117"/>
        <v>#VALUE!</v>
      </c>
      <c r="UY126" s="2" t="e">
        <f t="shared" si="1118"/>
        <v>#VALUE!</v>
      </c>
      <c r="UZ126" s="2" t="e">
        <f t="shared" si="1119"/>
        <v>#VALUE!</v>
      </c>
      <c r="VA126" s="2" t="e">
        <f t="shared" si="1120"/>
        <v>#VALUE!</v>
      </c>
      <c r="VB126" s="2" t="e">
        <f t="shared" si="1121"/>
        <v>#VALUE!</v>
      </c>
      <c r="VC126" s="2" t="e">
        <f t="shared" si="1122"/>
        <v>#VALUE!</v>
      </c>
      <c r="VD126" s="2" t="e">
        <f t="shared" si="1123"/>
        <v>#VALUE!</v>
      </c>
      <c r="VE126" s="2" t="e">
        <f t="shared" si="1124"/>
        <v>#VALUE!</v>
      </c>
      <c r="VF126" s="2" t="e">
        <f t="shared" si="1125"/>
        <v>#VALUE!</v>
      </c>
      <c r="VG126" s="2" t="e">
        <f t="shared" si="1126"/>
        <v>#VALUE!</v>
      </c>
      <c r="VH126" s="2" t="e">
        <f t="shared" si="1127"/>
        <v>#VALUE!</v>
      </c>
      <c r="VI126" s="2" t="e">
        <f t="shared" si="1128"/>
        <v>#VALUE!</v>
      </c>
      <c r="VJ126" s="2" t="e">
        <f t="shared" si="1129"/>
        <v>#VALUE!</v>
      </c>
      <c r="VK126" s="2" t="e">
        <f t="shared" si="1130"/>
        <v>#VALUE!</v>
      </c>
      <c r="VL126" s="2" t="e">
        <f t="shared" si="1131"/>
        <v>#VALUE!</v>
      </c>
      <c r="VM126" s="2" t="e">
        <f t="shared" si="1132"/>
        <v>#VALUE!</v>
      </c>
      <c r="VN126" s="2" t="e">
        <f t="shared" si="1133"/>
        <v>#VALUE!</v>
      </c>
      <c r="VO126" s="2" t="e">
        <f t="shared" si="1134"/>
        <v>#VALUE!</v>
      </c>
      <c r="VP126" s="2" t="e">
        <f t="shared" si="1135"/>
        <v>#VALUE!</v>
      </c>
      <c r="VQ126" s="2" t="e">
        <f t="shared" si="1136"/>
        <v>#VALUE!</v>
      </c>
      <c r="VR126" s="2" t="e">
        <f t="shared" si="1137"/>
        <v>#VALUE!</v>
      </c>
      <c r="VS126" s="2" t="e">
        <f t="shared" si="1138"/>
        <v>#VALUE!</v>
      </c>
      <c r="VT126" s="98">
        <f t="shared" si="1263"/>
        <v>0</v>
      </c>
      <c r="VU126" s="98">
        <f t="shared" si="1139"/>
        <v>0</v>
      </c>
      <c r="VV126" s="98">
        <f t="shared" si="1140"/>
        <v>0</v>
      </c>
      <c r="VW126" s="98">
        <f t="shared" si="1141"/>
        <v>0</v>
      </c>
      <c r="VX126" s="98">
        <f t="shared" si="1142"/>
        <v>0</v>
      </c>
      <c r="VY126" s="98">
        <f t="shared" si="1143"/>
        <v>0</v>
      </c>
      <c r="VZ126" s="98">
        <f t="shared" si="1144"/>
        <v>0</v>
      </c>
      <c r="WA126" s="98">
        <f t="shared" si="1145"/>
        <v>0</v>
      </c>
      <c r="WB126" s="98">
        <f t="shared" si="1146"/>
        <v>0</v>
      </c>
      <c r="WC126" s="98">
        <f t="shared" si="1147"/>
        <v>0</v>
      </c>
      <c r="WD126" s="98">
        <f t="shared" si="1148"/>
        <v>0</v>
      </c>
      <c r="WE126" s="98">
        <f t="shared" si="1149"/>
        <v>0</v>
      </c>
      <c r="WF126" s="98">
        <f t="shared" si="1150"/>
        <v>0</v>
      </c>
      <c r="WG126" s="98">
        <f t="shared" si="1151"/>
        <v>0</v>
      </c>
      <c r="WH126" s="98">
        <f t="shared" si="1152"/>
        <v>0</v>
      </c>
      <c r="WI126" s="98">
        <f t="shared" si="1153"/>
        <v>0</v>
      </c>
      <c r="WJ126" s="98">
        <f t="shared" si="1154"/>
        <v>0</v>
      </c>
      <c r="WK126" s="98">
        <f t="shared" si="1155"/>
        <v>0</v>
      </c>
      <c r="WL126" s="98">
        <f t="shared" si="1156"/>
        <v>0</v>
      </c>
      <c r="WM126" s="98">
        <f t="shared" si="1157"/>
        <v>0</v>
      </c>
      <c r="WN126" s="98">
        <f t="shared" si="1158"/>
        <v>0</v>
      </c>
      <c r="WO126" s="98">
        <f t="shared" si="1159"/>
        <v>0</v>
      </c>
      <c r="WP126" s="98">
        <f t="shared" si="1160"/>
        <v>0</v>
      </c>
      <c r="WQ126" s="98">
        <f t="shared" si="1161"/>
        <v>0</v>
      </c>
      <c r="WR126" s="98">
        <f>IFERROR(INDEX('Score Calculation'!$D$38:$D$41,MATCH('Detalle de Cuentas'!VT126,'Score Calculation'!$C$38:$C$41,1)),0)</f>
        <v>4</v>
      </c>
      <c r="WS126" s="98">
        <f>IFERROR(INDEX('Score Calculation'!$D$38:$D$41,MATCH('Detalle de Cuentas'!VU126,'Score Calculation'!$C$38:$C$41,1)),0)</f>
        <v>4</v>
      </c>
      <c r="WT126" s="98">
        <f>IFERROR(INDEX('Score Calculation'!$D$38:$D$41,MATCH('Detalle de Cuentas'!VV126,'Score Calculation'!$C$38:$C$41,1)),0)</f>
        <v>4</v>
      </c>
      <c r="WU126" s="98">
        <f>IFERROR(INDEX('Score Calculation'!$D$38:$D$41,MATCH('Detalle de Cuentas'!VW126,'Score Calculation'!$C$38:$C$41,1)),0)</f>
        <v>4</v>
      </c>
      <c r="WV126" s="98">
        <f>IFERROR(INDEX('Score Calculation'!$D$38:$D$41,MATCH('Detalle de Cuentas'!VX126,'Score Calculation'!$C$38:$C$41,1)),0)</f>
        <v>4</v>
      </c>
      <c r="WW126" s="98">
        <f>IFERROR(INDEX('Score Calculation'!$D$38:$D$41,MATCH('Detalle de Cuentas'!VY126,'Score Calculation'!$C$38:$C$41,1)),0)</f>
        <v>4</v>
      </c>
      <c r="WX126" s="98">
        <f>IFERROR(INDEX('Score Calculation'!$D$38:$D$41,MATCH('Detalle de Cuentas'!VZ126,'Score Calculation'!$C$38:$C$41,1)),0)</f>
        <v>4</v>
      </c>
      <c r="WY126" s="98">
        <f>IFERROR(INDEX('Score Calculation'!$D$38:$D$41,MATCH('Detalle de Cuentas'!WA126,'Score Calculation'!$C$38:$C$41,1)),0)</f>
        <v>4</v>
      </c>
      <c r="WZ126" s="98">
        <f>IFERROR(INDEX('Score Calculation'!$D$38:$D$41,MATCH('Detalle de Cuentas'!WB126,'Score Calculation'!$C$38:$C$41,1)),0)</f>
        <v>4</v>
      </c>
      <c r="XA126" s="98">
        <f>IFERROR(INDEX('Score Calculation'!$D$38:$D$41,MATCH('Detalle de Cuentas'!WC126,'Score Calculation'!$C$38:$C$41,1)),0)</f>
        <v>4</v>
      </c>
      <c r="XB126" s="98">
        <f>IFERROR(INDEX('Score Calculation'!$D$38:$D$41,MATCH('Detalle de Cuentas'!WD126,'Score Calculation'!$C$38:$C$41,1)),0)</f>
        <v>4</v>
      </c>
      <c r="XC126" s="98">
        <f>IFERROR(INDEX('Score Calculation'!$D$38:$D$41,MATCH('Detalle de Cuentas'!WE126,'Score Calculation'!$C$38:$C$41,1)),0)</f>
        <v>4</v>
      </c>
      <c r="XD126" s="98">
        <f>IFERROR(INDEX('Score Calculation'!$D$38:$D$41,MATCH('Detalle de Cuentas'!WF126,'Score Calculation'!$C$38:$C$41,1)),0)</f>
        <v>4</v>
      </c>
      <c r="XE126" s="98">
        <f>IFERROR(INDEX('Score Calculation'!$D$38:$D$41,MATCH('Detalle de Cuentas'!WG126,'Score Calculation'!$C$38:$C$41,1)),0)</f>
        <v>4</v>
      </c>
      <c r="XF126" s="98">
        <f>IFERROR(INDEX('Score Calculation'!$D$38:$D$41,MATCH('Detalle de Cuentas'!WH126,'Score Calculation'!$C$38:$C$41,1)),0)</f>
        <v>4</v>
      </c>
      <c r="XG126" s="98">
        <f>IFERROR(INDEX('Score Calculation'!$D$38:$D$41,MATCH('Detalle de Cuentas'!WI126,'Score Calculation'!$C$38:$C$41,1)),0)</f>
        <v>4</v>
      </c>
      <c r="XH126" s="98">
        <f>IFERROR(INDEX('Score Calculation'!$D$38:$D$41,MATCH('Detalle de Cuentas'!WJ126,'Score Calculation'!$C$38:$C$41,1)),0)</f>
        <v>4</v>
      </c>
      <c r="XI126" s="98">
        <f>IFERROR(INDEX('Score Calculation'!$D$38:$D$41,MATCH('Detalle de Cuentas'!WK126,'Score Calculation'!$C$38:$C$41,1)),0)</f>
        <v>4</v>
      </c>
      <c r="XJ126" s="98">
        <f>IFERROR(INDEX('Score Calculation'!$D$38:$D$41,MATCH('Detalle de Cuentas'!WL126,'Score Calculation'!$C$38:$C$41,1)),0)</f>
        <v>4</v>
      </c>
      <c r="XK126" s="98">
        <f>IFERROR(INDEX('Score Calculation'!$D$38:$D$41,MATCH('Detalle de Cuentas'!WM126,'Score Calculation'!$C$38:$C$41,1)),0)</f>
        <v>4</v>
      </c>
      <c r="XL126" s="98">
        <f>IFERROR(INDEX('Score Calculation'!$D$38:$D$41,MATCH('Detalle de Cuentas'!WN126,'Score Calculation'!$C$38:$C$41,1)),0)</f>
        <v>4</v>
      </c>
      <c r="XM126" s="98">
        <f>IFERROR(INDEX('Score Calculation'!$D$38:$D$41,MATCH('Detalle de Cuentas'!WO126,'Score Calculation'!$C$38:$C$41,1)),0)</f>
        <v>4</v>
      </c>
      <c r="XN126" s="98">
        <f>IFERROR(INDEX('Score Calculation'!$D$38:$D$41,MATCH('Detalle de Cuentas'!WP126,'Score Calculation'!$C$38:$C$41,1)),0)</f>
        <v>4</v>
      </c>
      <c r="XO126" s="98">
        <f>IFERROR(INDEX('Score Calculation'!$D$38:$D$41,MATCH('Detalle de Cuentas'!WQ126,'Score Calculation'!$C$38:$C$41,1)),0)</f>
        <v>4</v>
      </c>
      <c r="XP126" s="98">
        <f>IFERROR(INDEX('Score Calculation'!$D$24:$D$31,MATCH('Detalle de Cuentas'!NF126,'Score Calculation'!$C$24:$C$31,1)),0)</f>
        <v>1</v>
      </c>
      <c r="XQ126" s="98">
        <f>IFERROR(INDEX('Score Calculation'!$D$24:$D$31,MATCH('Detalle de Cuentas'!NG126,'Score Calculation'!$C$24:$C$31,1)),0)</f>
        <v>1</v>
      </c>
      <c r="XR126" s="98">
        <f>IFERROR(INDEX('Score Calculation'!$D$24:$D$31,MATCH('Detalle de Cuentas'!NH126,'Score Calculation'!$C$24:$C$31,1)),0)</f>
        <v>1</v>
      </c>
      <c r="XS126" s="98">
        <f>IFERROR(INDEX('Score Calculation'!$D$24:$D$31,MATCH('Detalle de Cuentas'!NI126,'Score Calculation'!$C$24:$C$31,1)),0)</f>
        <v>1</v>
      </c>
      <c r="XT126" s="98">
        <f>IFERROR(INDEX('Score Calculation'!$D$24:$D$31,MATCH('Detalle de Cuentas'!NJ126,'Score Calculation'!$C$24:$C$31,1)),0)</f>
        <v>1</v>
      </c>
      <c r="XU126" s="98">
        <f>IFERROR(INDEX('Score Calculation'!$D$24:$D$31,MATCH('Detalle de Cuentas'!NK126,'Score Calculation'!$C$24:$C$31,1)),0)</f>
        <v>1</v>
      </c>
      <c r="XV126" s="98">
        <f>IFERROR(INDEX('Score Calculation'!$D$24:$D$31,MATCH('Detalle de Cuentas'!NL126,'Score Calculation'!$C$24:$C$31,1)),0)</f>
        <v>1</v>
      </c>
      <c r="XW126" s="98">
        <f>IFERROR(INDEX('Score Calculation'!$D$24:$D$31,MATCH('Detalle de Cuentas'!NM126,'Score Calculation'!$C$24:$C$31,1)),0)</f>
        <v>1</v>
      </c>
      <c r="XX126" s="98">
        <f>IFERROR(INDEX('Score Calculation'!$D$24:$D$31,MATCH('Detalle de Cuentas'!NN126,'Score Calculation'!$C$24:$C$31,1)),0)</f>
        <v>1</v>
      </c>
      <c r="XY126" s="98">
        <f>IFERROR(INDEX('Score Calculation'!$D$24:$D$31,MATCH('Detalle de Cuentas'!NO126,'Score Calculation'!$C$24:$C$31,1)),0)</f>
        <v>1</v>
      </c>
      <c r="XZ126" s="98">
        <f>IFERROR(INDEX('Score Calculation'!$D$24:$D$31,MATCH('Detalle de Cuentas'!NP126,'Score Calculation'!$C$24:$C$31,1)),0)</f>
        <v>1</v>
      </c>
      <c r="YA126" s="98">
        <f>IFERROR(INDEX('Score Calculation'!$D$24:$D$31,MATCH('Detalle de Cuentas'!NQ126,'Score Calculation'!$C$24:$C$31,1)),0)</f>
        <v>1</v>
      </c>
      <c r="YB126" s="98">
        <f>IFERROR(INDEX('Score Calculation'!$D$24:$D$31,MATCH('Detalle de Cuentas'!NR126,'Score Calculation'!$C$24:$C$31,1)),0)</f>
        <v>1</v>
      </c>
      <c r="YC126" s="98">
        <f>IFERROR(INDEX('Score Calculation'!$D$24:$D$31,MATCH('Detalle de Cuentas'!NS126,'Score Calculation'!$C$24:$C$31,1)),0)</f>
        <v>1</v>
      </c>
      <c r="YD126" s="98">
        <f>IFERROR(INDEX('Score Calculation'!$D$24:$D$31,MATCH('Detalle de Cuentas'!NT126,'Score Calculation'!$C$24:$C$31,1)),0)</f>
        <v>1</v>
      </c>
      <c r="YE126" s="98">
        <f>IFERROR(INDEX('Score Calculation'!$D$24:$D$31,MATCH('Detalle de Cuentas'!NU126,'Score Calculation'!$C$24:$C$31,1)),0)</f>
        <v>1</v>
      </c>
      <c r="YF126" s="98">
        <f>IFERROR(INDEX('Score Calculation'!$D$24:$D$31,MATCH('Detalle de Cuentas'!NV126,'Score Calculation'!$C$24:$C$31,1)),0)</f>
        <v>1</v>
      </c>
      <c r="YG126" s="98">
        <f>IFERROR(INDEX('Score Calculation'!$D$24:$D$31,MATCH('Detalle de Cuentas'!NW126,'Score Calculation'!$C$24:$C$31,1)),0)</f>
        <v>1</v>
      </c>
      <c r="YH126" s="98">
        <f>IFERROR(INDEX('Score Calculation'!$D$24:$D$31,MATCH('Detalle de Cuentas'!NX126,'Score Calculation'!$C$24:$C$31,1)),0)</f>
        <v>1</v>
      </c>
      <c r="YI126" s="98">
        <f>IFERROR(INDEX('Score Calculation'!$D$24:$D$31,MATCH('Detalle de Cuentas'!NY126,'Score Calculation'!$C$24:$C$31,1)),0)</f>
        <v>1</v>
      </c>
      <c r="YJ126" s="98">
        <f>IFERROR(INDEX('Score Calculation'!$D$24:$D$31,MATCH('Detalle de Cuentas'!NZ126,'Score Calculation'!$C$24:$C$31,1)),0)</f>
        <v>1</v>
      </c>
      <c r="YK126" s="98">
        <f>IFERROR(INDEX('Score Calculation'!$D$24:$D$31,MATCH('Detalle de Cuentas'!OA126,'Score Calculation'!$C$24:$C$31,1)),0)</f>
        <v>1</v>
      </c>
      <c r="YL126" s="98">
        <f>IFERROR(INDEX('Score Calculation'!$D$24:$D$31,MATCH('Detalle de Cuentas'!OB126,'Score Calculation'!$C$24:$C$31,1)),0)</f>
        <v>1</v>
      </c>
      <c r="YM126" s="98">
        <f>IFERROR(INDEX('Score Calculation'!$D$24:$D$31,MATCH('Detalle de Cuentas'!OC126,'Score Calculation'!$C$24:$C$31,1)),0)</f>
        <v>1</v>
      </c>
      <c r="YN126" s="98">
        <f t="shared" si="1264"/>
        <v>0</v>
      </c>
      <c r="YO126" s="98">
        <f>IF(LEFT(TRIM($D126),15)="GRUPO SOLIDARIO",$L126*'Score Calculation'!$H$5,IF(TRIM('Detalle de Cuentas'!$C126)="Semanal",'Detalle de Cuentas'!$L126*'Score Calculation'!$H$6,'Detalle de Cuentas'!$L126))</f>
        <v>0</v>
      </c>
      <c r="YP126" s="99">
        <f>IFERROR(INDEX('Score Calculation'!$D$54:$D$60,MATCH($YO126,'Score Calculation'!$C$54:$C$60,1)),1)</f>
        <v>0.2</v>
      </c>
      <c r="YQ126" s="99">
        <f>IFERROR(INDEX('Score Calculation'!$D$65:$D$123,MATCH(LEFT(TRIM('Detalle de Cuentas'!$F126),20),'Score Calculation'!$F$65:$F$123,0)),1)</f>
        <v>1</v>
      </c>
      <c r="YR126" s="99">
        <f>IFERROR(INDEX('Score Calculation'!$D$46:$D$49,MATCH('Detalle de Cuentas'!$YN126,'Score Calculation'!$C$46:$C$49,1)),1)</f>
        <v>4</v>
      </c>
      <c r="YS126" s="99">
        <f t="shared" si="1265"/>
        <v>0</v>
      </c>
      <c r="YT126" s="99">
        <f t="shared" si="1266"/>
        <v>0</v>
      </c>
      <c r="YU126" s="98" t="str">
        <f t="shared" si="1267"/>
        <v/>
      </c>
      <c r="YV126" s="109">
        <f t="shared" si="1268"/>
        <v>1</v>
      </c>
      <c r="YW126" s="109">
        <f>IFERROR(INDEX('Score Calculation'!$D$187:$D$245,MATCH(LEFT(TRIM('Detalle de Cuentas'!$F126),20),'Score Calculation'!$F$187:$F$245,0)),1)</f>
        <v>1</v>
      </c>
      <c r="YX126" s="109">
        <f>IFERROR(IF($E126="HIPOTECA",-PMT('Score Calculation'!$H$266/(360/$J126),$G126,$YO126)*(30/$J126),-PMT('Score Calculation'!$H$267/(360/$J126),$G126,$YO126)*(30/$J126)),0)</f>
        <v>0</v>
      </c>
      <c r="YY126" s="109">
        <f t="shared" si="1312"/>
        <v>0</v>
      </c>
      <c r="YZ126" s="109">
        <f t="shared" si="1312"/>
        <v>0</v>
      </c>
      <c r="ZA126" s="109">
        <f t="shared" si="1312"/>
        <v>0</v>
      </c>
      <c r="ZB126" s="109">
        <f t="shared" si="1312"/>
        <v>0</v>
      </c>
      <c r="ZC126" s="109">
        <f t="shared" si="1312"/>
        <v>0</v>
      </c>
      <c r="ZD126" s="109">
        <f t="shared" si="1309"/>
        <v>0</v>
      </c>
      <c r="ZE126" s="109">
        <f t="shared" si="1309"/>
        <v>0</v>
      </c>
      <c r="ZF126" s="109">
        <f t="shared" si="1309"/>
        <v>0</v>
      </c>
      <c r="ZG126" s="109">
        <f t="shared" si="1309"/>
        <v>0</v>
      </c>
      <c r="ZH126" s="109">
        <f t="shared" si="1309"/>
        <v>0</v>
      </c>
      <c r="ZI126" s="109">
        <f t="shared" si="1269"/>
        <v>0</v>
      </c>
    </row>
    <row r="127" spans="2:685" x14ac:dyDescent="0.2">
      <c r="B127" s="41">
        <v>111</v>
      </c>
      <c r="C127" s="42"/>
      <c r="D127" s="42"/>
      <c r="E127" s="42"/>
      <c r="F127" s="42"/>
      <c r="G127" s="42"/>
      <c r="H127" s="42"/>
      <c r="I127" s="29"/>
      <c r="J127" s="6" t="str">
        <f t="shared" si="1333"/>
        <v/>
      </c>
      <c r="K127" s="43"/>
      <c r="L127" s="43"/>
      <c r="M127" s="43"/>
      <c r="N127" s="43"/>
      <c r="O127" s="43"/>
      <c r="P127" s="44" t="str">
        <f t="shared" si="1162"/>
        <v/>
      </c>
      <c r="Q127" s="26"/>
      <c r="R127" s="26"/>
      <c r="S127" s="26"/>
      <c r="T127" s="26"/>
      <c r="U127" s="29"/>
      <c r="V127" s="43"/>
      <c r="W127" s="26"/>
      <c r="X127" s="29"/>
      <c r="Y127" s="6">
        <f>IF('Detalle de Cuentas'!$C$4-$R127&gt;'Graph Creator'!$E$2*'Graph Creator'!$D$13*12,0,1)</f>
        <v>1</v>
      </c>
      <c r="Z127" s="45">
        <f t="shared" si="1334"/>
        <v>0</v>
      </c>
      <c r="AA127" s="2" t="e">
        <f t="shared" si="1163"/>
        <v>#VALUE!</v>
      </c>
      <c r="AB127" s="2" t="e">
        <f t="shared" si="1164"/>
        <v>#VALUE!</v>
      </c>
      <c r="AC127" s="2" t="e">
        <f t="shared" si="1165"/>
        <v>#VALUE!</v>
      </c>
      <c r="AD127" s="2" t="e">
        <f t="shared" si="1166"/>
        <v>#VALUE!</v>
      </c>
      <c r="AE127" s="2" t="e">
        <f t="shared" si="1167"/>
        <v>#VALUE!</v>
      </c>
      <c r="AF127" s="2" t="e">
        <f t="shared" si="1168"/>
        <v>#VALUE!</v>
      </c>
      <c r="AG127" s="2">
        <f t="shared" si="1169"/>
        <v>0</v>
      </c>
      <c r="AH127" s="2">
        <f t="shared" si="1170"/>
        <v>0</v>
      </c>
      <c r="AI127" s="2" t="str">
        <f t="shared" si="1171"/>
        <v/>
      </c>
      <c r="AJ127" s="2" t="str">
        <f t="shared" ref="AJ127:BE127" si="1580">IFERROR(SEARCH(".",$I127,AI127+1),"")</f>
        <v/>
      </c>
      <c r="AK127" s="2" t="str">
        <f t="shared" si="1580"/>
        <v/>
      </c>
      <c r="AL127" s="2" t="str">
        <f t="shared" si="1580"/>
        <v/>
      </c>
      <c r="AM127" s="2" t="str">
        <f t="shared" si="1580"/>
        <v/>
      </c>
      <c r="AN127" s="2" t="str">
        <f t="shared" si="1580"/>
        <v/>
      </c>
      <c r="AO127" s="2" t="str">
        <f t="shared" si="1580"/>
        <v/>
      </c>
      <c r="AP127" s="2" t="str">
        <f t="shared" si="1580"/>
        <v/>
      </c>
      <c r="AQ127" s="2" t="str">
        <f t="shared" si="1580"/>
        <v/>
      </c>
      <c r="AR127" s="2" t="str">
        <f t="shared" si="1580"/>
        <v/>
      </c>
      <c r="AS127" s="2" t="str">
        <f t="shared" si="1580"/>
        <v/>
      </c>
      <c r="AT127" s="2" t="str">
        <f t="shared" si="1580"/>
        <v/>
      </c>
      <c r="AU127" s="2" t="str">
        <f t="shared" si="1580"/>
        <v/>
      </c>
      <c r="AV127" s="2" t="str">
        <f t="shared" si="1580"/>
        <v/>
      </c>
      <c r="AW127" s="2" t="str">
        <f t="shared" si="1580"/>
        <v/>
      </c>
      <c r="AX127" s="2" t="str">
        <f t="shared" si="1580"/>
        <v/>
      </c>
      <c r="AY127" s="2" t="str">
        <f t="shared" si="1580"/>
        <v/>
      </c>
      <c r="AZ127" s="2" t="str">
        <f t="shared" si="1580"/>
        <v/>
      </c>
      <c r="BA127" s="2" t="str">
        <f t="shared" si="1580"/>
        <v/>
      </c>
      <c r="BB127" s="2" t="str">
        <f t="shared" si="1580"/>
        <v/>
      </c>
      <c r="BC127" s="2" t="str">
        <f t="shared" si="1580"/>
        <v/>
      </c>
      <c r="BD127" s="2" t="str">
        <f t="shared" si="1580"/>
        <v/>
      </c>
      <c r="BE127" s="2" t="str">
        <f t="shared" si="1580"/>
        <v/>
      </c>
      <c r="BF127" s="2" t="str">
        <f t="shared" si="1173"/>
        <v/>
      </c>
      <c r="BG127" s="2" t="str">
        <f t="shared" si="817"/>
        <v/>
      </c>
      <c r="BH127" s="2" t="str">
        <f t="shared" si="818"/>
        <v/>
      </c>
      <c r="BI127" s="2" t="str">
        <f t="shared" si="819"/>
        <v/>
      </c>
      <c r="BJ127" s="2" t="str">
        <f t="shared" si="820"/>
        <v/>
      </c>
      <c r="BK127" s="2" t="str">
        <f t="shared" si="821"/>
        <v/>
      </c>
      <c r="BL127" s="2" t="str">
        <f t="shared" si="822"/>
        <v/>
      </c>
      <c r="BM127" s="2" t="str">
        <f t="shared" si="823"/>
        <v/>
      </c>
      <c r="BN127" s="2" t="str">
        <f t="shared" si="824"/>
        <v/>
      </c>
      <c r="BO127" s="2" t="str">
        <f t="shared" si="825"/>
        <v/>
      </c>
      <c r="BP127" s="2" t="str">
        <f t="shared" si="826"/>
        <v/>
      </c>
      <c r="BQ127" s="2" t="str">
        <f t="shared" si="827"/>
        <v/>
      </c>
      <c r="BR127" s="2" t="str">
        <f t="shared" si="828"/>
        <v/>
      </c>
      <c r="BS127" s="2" t="str">
        <f t="shared" si="829"/>
        <v/>
      </c>
      <c r="BT127" s="2" t="str">
        <f t="shared" si="830"/>
        <v/>
      </c>
      <c r="BU127" s="2" t="str">
        <f t="shared" si="831"/>
        <v/>
      </c>
      <c r="BV127" s="2" t="str">
        <f t="shared" si="832"/>
        <v/>
      </c>
      <c r="BW127" s="2" t="str">
        <f t="shared" si="833"/>
        <v/>
      </c>
      <c r="BX127" s="2" t="str">
        <f t="shared" si="834"/>
        <v/>
      </c>
      <c r="BY127" s="2" t="str">
        <f t="shared" si="835"/>
        <v/>
      </c>
      <c r="BZ127" s="2" t="str">
        <f t="shared" si="836"/>
        <v/>
      </c>
      <c r="CA127" s="2" t="str">
        <f t="shared" si="837"/>
        <v/>
      </c>
      <c r="CB127" s="2" t="str">
        <f t="shared" si="838"/>
        <v/>
      </c>
      <c r="CC127" s="2" t="str">
        <f t="shared" si="839"/>
        <v/>
      </c>
      <c r="CD127" s="14">
        <f t="shared" si="1336"/>
        <v>0</v>
      </c>
      <c r="CE127" s="14" t="e">
        <f t="shared" ref="CE127:DA127" si="1581">CD127-$J$17</f>
        <v>#VALUE!</v>
      </c>
      <c r="CF127" s="14" t="e">
        <f t="shared" si="1581"/>
        <v>#VALUE!</v>
      </c>
      <c r="CG127" s="14" t="e">
        <f t="shared" si="1581"/>
        <v>#VALUE!</v>
      </c>
      <c r="CH127" s="14" t="e">
        <f t="shared" si="1581"/>
        <v>#VALUE!</v>
      </c>
      <c r="CI127" s="14" t="e">
        <f t="shared" si="1581"/>
        <v>#VALUE!</v>
      </c>
      <c r="CJ127" s="14" t="e">
        <f t="shared" si="1581"/>
        <v>#VALUE!</v>
      </c>
      <c r="CK127" s="14" t="e">
        <f t="shared" si="1581"/>
        <v>#VALUE!</v>
      </c>
      <c r="CL127" s="14" t="e">
        <f t="shared" si="1581"/>
        <v>#VALUE!</v>
      </c>
      <c r="CM127" s="14" t="e">
        <f t="shared" si="1581"/>
        <v>#VALUE!</v>
      </c>
      <c r="CN127" s="14" t="e">
        <f t="shared" si="1581"/>
        <v>#VALUE!</v>
      </c>
      <c r="CO127" s="14" t="e">
        <f t="shared" si="1581"/>
        <v>#VALUE!</v>
      </c>
      <c r="CP127" s="14" t="e">
        <f t="shared" si="1581"/>
        <v>#VALUE!</v>
      </c>
      <c r="CQ127" s="14" t="e">
        <f t="shared" si="1581"/>
        <v>#VALUE!</v>
      </c>
      <c r="CR127" s="14" t="e">
        <f t="shared" si="1581"/>
        <v>#VALUE!</v>
      </c>
      <c r="CS127" s="14" t="e">
        <f t="shared" si="1581"/>
        <v>#VALUE!</v>
      </c>
      <c r="CT127" s="14" t="e">
        <f t="shared" si="1581"/>
        <v>#VALUE!</v>
      </c>
      <c r="CU127" s="14" t="e">
        <f t="shared" si="1581"/>
        <v>#VALUE!</v>
      </c>
      <c r="CV127" s="14" t="e">
        <f t="shared" si="1581"/>
        <v>#VALUE!</v>
      </c>
      <c r="CW127" s="14" t="e">
        <f t="shared" si="1581"/>
        <v>#VALUE!</v>
      </c>
      <c r="CX127" s="14" t="e">
        <f t="shared" si="1581"/>
        <v>#VALUE!</v>
      </c>
      <c r="CY127" s="14" t="e">
        <f t="shared" si="1581"/>
        <v>#VALUE!</v>
      </c>
      <c r="CZ127" s="14" t="e">
        <f t="shared" si="1581"/>
        <v>#VALUE!</v>
      </c>
      <c r="DA127" s="14" t="e">
        <f t="shared" si="1581"/>
        <v>#VALUE!</v>
      </c>
      <c r="DB127" s="2">
        <f t="shared" si="1175"/>
        <v>0</v>
      </c>
      <c r="DC127" s="2">
        <f t="shared" si="1176"/>
        <v>0</v>
      </c>
      <c r="DD127" s="2">
        <f t="shared" si="1177"/>
        <v>0</v>
      </c>
      <c r="DE127" s="2">
        <f t="shared" si="1178"/>
        <v>0</v>
      </c>
      <c r="DF127" s="2">
        <f t="shared" si="1179"/>
        <v>0</v>
      </c>
      <c r="DG127" s="2">
        <f t="shared" si="1180"/>
        <v>0</v>
      </c>
      <c r="DH127" s="2">
        <f t="shared" si="1181"/>
        <v>0</v>
      </c>
      <c r="DI127" s="2">
        <f t="shared" si="1182"/>
        <v>0</v>
      </c>
      <c r="DJ127" s="2">
        <f t="shared" si="1183"/>
        <v>0</v>
      </c>
      <c r="DK127" s="2">
        <f t="shared" si="1184"/>
        <v>0</v>
      </c>
      <c r="DL127" s="2">
        <f t="shared" si="1185"/>
        <v>0</v>
      </c>
      <c r="DM127" s="2">
        <f t="shared" si="1186"/>
        <v>0</v>
      </c>
      <c r="DN127" s="2">
        <f t="shared" si="1187"/>
        <v>0</v>
      </c>
      <c r="DO127" s="2">
        <f t="shared" si="1188"/>
        <v>0</v>
      </c>
      <c r="DP127" s="2">
        <f t="shared" si="1189"/>
        <v>0</v>
      </c>
      <c r="DQ127" s="2">
        <f t="shared" si="1190"/>
        <v>0</v>
      </c>
      <c r="DR127" s="2">
        <f t="shared" si="1191"/>
        <v>0</v>
      </c>
      <c r="DS127" s="2">
        <f t="shared" si="1192"/>
        <v>0</v>
      </c>
      <c r="DT127" s="2">
        <f t="shared" si="1193"/>
        <v>0</v>
      </c>
      <c r="DU127" s="2">
        <f t="shared" si="1194"/>
        <v>0</v>
      </c>
      <c r="DV127" s="2">
        <f t="shared" si="1195"/>
        <v>0</v>
      </c>
      <c r="DW127" s="2">
        <f t="shared" si="1196"/>
        <v>0</v>
      </c>
      <c r="DX127" s="2">
        <f t="shared" si="1197"/>
        <v>0</v>
      </c>
      <c r="DY127" s="2">
        <f t="shared" si="1198"/>
        <v>0</v>
      </c>
      <c r="DZ127" s="2">
        <f t="shared" si="1199"/>
        <v>0</v>
      </c>
      <c r="EA127" s="2">
        <f t="shared" si="1200"/>
        <v>0</v>
      </c>
      <c r="EB127" s="2">
        <f t="shared" si="1201"/>
        <v>0</v>
      </c>
      <c r="EC127" s="2">
        <f t="shared" si="1202"/>
        <v>0</v>
      </c>
      <c r="ED127" s="2">
        <f t="shared" si="1203"/>
        <v>0</v>
      </c>
      <c r="EE127" s="2">
        <f t="shared" si="1204"/>
        <v>0</v>
      </c>
      <c r="EF127" s="2">
        <f t="shared" si="1205"/>
        <v>0</v>
      </c>
      <c r="EG127" s="2">
        <f t="shared" si="1206"/>
        <v>0</v>
      </c>
      <c r="EH127" s="2">
        <f t="shared" si="1207"/>
        <v>0</v>
      </c>
      <c r="EI127" s="2">
        <f t="shared" si="1208"/>
        <v>0</v>
      </c>
      <c r="EJ127" s="2">
        <f t="shared" si="1209"/>
        <v>0</v>
      </c>
      <c r="EK127" s="2">
        <f t="shared" si="1210"/>
        <v>0</v>
      </c>
      <c r="EL127" s="2">
        <f t="shared" si="1211"/>
        <v>0</v>
      </c>
      <c r="EM127" s="2">
        <f t="shared" si="1212"/>
        <v>0</v>
      </c>
      <c r="EN127" s="2">
        <f t="shared" si="1213"/>
        <v>0</v>
      </c>
      <c r="EO127" s="2">
        <f t="shared" si="1214"/>
        <v>0</v>
      </c>
      <c r="EP127" s="2">
        <f t="shared" si="1215"/>
        <v>0</v>
      </c>
      <c r="EQ127" s="2">
        <f t="shared" si="1216"/>
        <v>0</v>
      </c>
      <c r="ER127" s="2">
        <f t="shared" si="1217"/>
        <v>0</v>
      </c>
      <c r="ES127" s="2">
        <f t="shared" si="1218"/>
        <v>0</v>
      </c>
      <c r="ET127" s="2">
        <f t="shared" si="1219"/>
        <v>0</v>
      </c>
      <c r="EU127" s="2">
        <f t="shared" si="1220"/>
        <v>0</v>
      </c>
      <c r="EV127" s="2">
        <f t="shared" si="1221"/>
        <v>0</v>
      </c>
      <c r="EW127" s="2">
        <f t="shared" si="1222"/>
        <v>0</v>
      </c>
      <c r="EX127" s="2">
        <f t="shared" si="1338"/>
        <v>1</v>
      </c>
      <c r="EY127" s="2" t="e">
        <f t="shared" si="1339"/>
        <v>#VALUE!</v>
      </c>
      <c r="EZ127" s="2" t="e">
        <f t="shared" si="1340"/>
        <v>#VALUE!</v>
      </c>
      <c r="FA127" s="2" t="e">
        <f t="shared" si="1341"/>
        <v>#VALUE!</v>
      </c>
      <c r="FB127" s="2" t="e">
        <f t="shared" si="1342"/>
        <v>#VALUE!</v>
      </c>
      <c r="FC127" s="2" t="e">
        <f t="shared" si="1343"/>
        <v>#VALUE!</v>
      </c>
      <c r="FD127" s="2" t="e">
        <f t="shared" si="1344"/>
        <v>#VALUE!</v>
      </c>
      <c r="FE127" s="2" t="e">
        <f t="shared" si="1345"/>
        <v>#VALUE!</v>
      </c>
      <c r="FF127" s="2" t="e">
        <f t="shared" si="1346"/>
        <v>#VALUE!</v>
      </c>
      <c r="FG127" s="2" t="e">
        <f t="shared" si="1347"/>
        <v>#VALUE!</v>
      </c>
      <c r="FH127" s="2" t="e">
        <f t="shared" si="1348"/>
        <v>#VALUE!</v>
      </c>
      <c r="FI127" s="2" t="e">
        <f t="shared" si="1349"/>
        <v>#VALUE!</v>
      </c>
      <c r="FJ127" s="2" t="e">
        <f t="shared" si="1350"/>
        <v>#VALUE!</v>
      </c>
      <c r="FK127" s="2" t="e">
        <f t="shared" si="1351"/>
        <v>#VALUE!</v>
      </c>
      <c r="FL127" s="2" t="e">
        <f t="shared" si="1352"/>
        <v>#VALUE!</v>
      </c>
      <c r="FM127" s="2" t="e">
        <f t="shared" si="1353"/>
        <v>#VALUE!</v>
      </c>
      <c r="FN127" s="2" t="e">
        <f t="shared" si="1354"/>
        <v>#VALUE!</v>
      </c>
      <c r="FO127" s="2" t="e">
        <f t="shared" si="1355"/>
        <v>#VALUE!</v>
      </c>
      <c r="FP127" s="2" t="e">
        <f t="shared" si="1356"/>
        <v>#VALUE!</v>
      </c>
      <c r="FQ127" s="2" t="e">
        <f t="shared" si="1357"/>
        <v>#VALUE!</v>
      </c>
      <c r="FR127" s="2" t="e">
        <f t="shared" si="1358"/>
        <v>#VALUE!</v>
      </c>
      <c r="FS127" s="2" t="e">
        <f t="shared" si="1359"/>
        <v>#VALUE!</v>
      </c>
      <c r="FT127" s="2" t="e">
        <f t="shared" si="1360"/>
        <v>#VALUE!</v>
      </c>
      <c r="FU127" s="2" t="e">
        <f t="shared" si="1361"/>
        <v>#VALUE!</v>
      </c>
      <c r="FV127" s="2">
        <f t="shared" si="1362"/>
        <v>1</v>
      </c>
      <c r="FW127" s="2" t="e">
        <f t="shared" si="1363"/>
        <v>#VALUE!</v>
      </c>
      <c r="FX127" s="2" t="e">
        <f t="shared" si="1364"/>
        <v>#VALUE!</v>
      </c>
      <c r="FY127" s="2" t="e">
        <f t="shared" si="1365"/>
        <v>#VALUE!</v>
      </c>
      <c r="FZ127" s="2" t="e">
        <f t="shared" si="1366"/>
        <v>#VALUE!</v>
      </c>
      <c r="GA127" s="2" t="e">
        <f t="shared" si="1367"/>
        <v>#VALUE!</v>
      </c>
      <c r="GB127" s="2" t="e">
        <f t="shared" si="1368"/>
        <v>#VALUE!</v>
      </c>
      <c r="GC127" s="2" t="e">
        <f t="shared" si="1369"/>
        <v>#VALUE!</v>
      </c>
      <c r="GD127" s="2" t="e">
        <f t="shared" si="1370"/>
        <v>#VALUE!</v>
      </c>
      <c r="GE127" s="2" t="e">
        <f t="shared" si="1371"/>
        <v>#VALUE!</v>
      </c>
      <c r="GF127" s="2" t="e">
        <f t="shared" si="1372"/>
        <v>#VALUE!</v>
      </c>
      <c r="GG127" s="2" t="e">
        <f t="shared" si="1373"/>
        <v>#VALUE!</v>
      </c>
      <c r="GH127" s="2" t="e">
        <f t="shared" si="1374"/>
        <v>#VALUE!</v>
      </c>
      <c r="GI127" s="2" t="e">
        <f t="shared" si="1375"/>
        <v>#VALUE!</v>
      </c>
      <c r="GJ127" s="2" t="e">
        <f t="shared" si="1376"/>
        <v>#VALUE!</v>
      </c>
      <c r="GK127" s="2" t="e">
        <f t="shared" si="1377"/>
        <v>#VALUE!</v>
      </c>
      <c r="GL127" s="2" t="e">
        <f t="shared" si="1378"/>
        <v>#VALUE!</v>
      </c>
      <c r="GM127" s="2" t="e">
        <f t="shared" si="1379"/>
        <v>#VALUE!</v>
      </c>
      <c r="GN127" s="2" t="e">
        <f t="shared" si="1380"/>
        <v>#VALUE!</v>
      </c>
      <c r="GO127" s="2" t="e">
        <f t="shared" si="1381"/>
        <v>#VALUE!</v>
      </c>
      <c r="GP127" s="2" t="e">
        <f t="shared" si="1382"/>
        <v>#VALUE!</v>
      </c>
      <c r="GQ127" s="2" t="e">
        <f t="shared" si="1383"/>
        <v>#VALUE!</v>
      </c>
      <c r="GR127" s="2" t="e">
        <f t="shared" si="1384"/>
        <v>#VALUE!</v>
      </c>
      <c r="GS127" s="2" t="e">
        <f t="shared" si="1385"/>
        <v>#VALUE!</v>
      </c>
      <c r="GT127" s="2">
        <f t="shared" si="1386"/>
        <v>1</v>
      </c>
      <c r="GU127" s="2" t="e">
        <f t="shared" si="1387"/>
        <v>#VALUE!</v>
      </c>
      <c r="GV127" s="2" t="e">
        <f t="shared" si="1388"/>
        <v>#VALUE!</v>
      </c>
      <c r="GW127" s="2" t="e">
        <f t="shared" si="1389"/>
        <v>#VALUE!</v>
      </c>
      <c r="GX127" s="2" t="e">
        <f t="shared" si="1390"/>
        <v>#VALUE!</v>
      </c>
      <c r="GY127" s="2" t="e">
        <f t="shared" si="1391"/>
        <v>#VALUE!</v>
      </c>
      <c r="GZ127" s="2" t="e">
        <f t="shared" si="1392"/>
        <v>#VALUE!</v>
      </c>
      <c r="HA127" s="2" t="e">
        <f t="shared" si="1393"/>
        <v>#VALUE!</v>
      </c>
      <c r="HB127" s="2" t="e">
        <f t="shared" si="1394"/>
        <v>#VALUE!</v>
      </c>
      <c r="HC127" s="2" t="e">
        <f t="shared" si="1395"/>
        <v>#VALUE!</v>
      </c>
      <c r="HD127" s="2" t="e">
        <f t="shared" si="1396"/>
        <v>#VALUE!</v>
      </c>
      <c r="HE127" s="2" t="e">
        <f t="shared" si="1397"/>
        <v>#VALUE!</v>
      </c>
      <c r="HF127" s="2" t="e">
        <f t="shared" si="1398"/>
        <v>#VALUE!</v>
      </c>
      <c r="HG127" s="2" t="e">
        <f t="shared" si="1399"/>
        <v>#VALUE!</v>
      </c>
      <c r="HH127" s="2" t="e">
        <f t="shared" si="1400"/>
        <v>#VALUE!</v>
      </c>
      <c r="HI127" s="2" t="e">
        <f t="shared" si="1401"/>
        <v>#VALUE!</v>
      </c>
      <c r="HJ127" s="2" t="e">
        <f t="shared" si="1402"/>
        <v>#VALUE!</v>
      </c>
      <c r="HK127" s="2" t="e">
        <f t="shared" si="1403"/>
        <v>#VALUE!</v>
      </c>
      <c r="HL127" s="2" t="e">
        <f t="shared" si="1404"/>
        <v>#VALUE!</v>
      </c>
      <c r="HM127" s="2" t="e">
        <f t="shared" si="1405"/>
        <v>#VALUE!</v>
      </c>
      <c r="HN127" s="2" t="e">
        <f t="shared" si="1406"/>
        <v>#VALUE!</v>
      </c>
      <c r="HO127" s="2" t="e">
        <f t="shared" si="1407"/>
        <v>#VALUE!</v>
      </c>
      <c r="HP127" s="2" t="e">
        <f t="shared" si="1408"/>
        <v>#VALUE!</v>
      </c>
      <c r="HQ127" s="2" t="e">
        <f t="shared" si="1409"/>
        <v>#VALUE!</v>
      </c>
      <c r="HR127" s="2">
        <f t="shared" si="1410"/>
        <v>1</v>
      </c>
      <c r="HS127" s="2" t="e">
        <f t="shared" si="1411"/>
        <v>#VALUE!</v>
      </c>
      <c r="HT127" s="2" t="e">
        <f t="shared" si="1412"/>
        <v>#VALUE!</v>
      </c>
      <c r="HU127" s="2" t="e">
        <f t="shared" si="1413"/>
        <v>#VALUE!</v>
      </c>
      <c r="HV127" s="2" t="e">
        <f t="shared" si="1414"/>
        <v>#VALUE!</v>
      </c>
      <c r="HW127" s="2" t="e">
        <f t="shared" si="1415"/>
        <v>#VALUE!</v>
      </c>
      <c r="HX127" s="2" t="e">
        <f t="shared" si="1416"/>
        <v>#VALUE!</v>
      </c>
      <c r="HY127" s="2" t="e">
        <f t="shared" si="1417"/>
        <v>#VALUE!</v>
      </c>
      <c r="HZ127" s="2" t="e">
        <f t="shared" si="1418"/>
        <v>#VALUE!</v>
      </c>
      <c r="IA127" s="2" t="e">
        <f t="shared" si="1419"/>
        <v>#VALUE!</v>
      </c>
      <c r="IB127" s="2" t="e">
        <f t="shared" si="1420"/>
        <v>#VALUE!</v>
      </c>
      <c r="IC127" s="2" t="e">
        <f t="shared" si="1421"/>
        <v>#VALUE!</v>
      </c>
      <c r="ID127" s="2" t="e">
        <f t="shared" si="1422"/>
        <v>#VALUE!</v>
      </c>
      <c r="IE127" s="2" t="e">
        <f t="shared" si="1423"/>
        <v>#VALUE!</v>
      </c>
      <c r="IF127" s="2" t="e">
        <f t="shared" si="1424"/>
        <v>#VALUE!</v>
      </c>
      <c r="IG127" s="2" t="e">
        <f t="shared" si="1425"/>
        <v>#VALUE!</v>
      </c>
      <c r="IH127" s="2" t="e">
        <f t="shared" si="1426"/>
        <v>#VALUE!</v>
      </c>
      <c r="II127" s="2" t="e">
        <f t="shared" si="1427"/>
        <v>#VALUE!</v>
      </c>
      <c r="IJ127" s="2" t="e">
        <f t="shared" si="1428"/>
        <v>#VALUE!</v>
      </c>
      <c r="IK127" s="2" t="e">
        <f t="shared" si="1429"/>
        <v>#VALUE!</v>
      </c>
      <c r="IL127" s="2" t="e">
        <f t="shared" si="1430"/>
        <v>#VALUE!</v>
      </c>
      <c r="IM127" s="2" t="e">
        <f t="shared" si="1431"/>
        <v>#VALUE!</v>
      </c>
      <c r="IN127" s="2" t="e">
        <f t="shared" si="1432"/>
        <v>#VALUE!</v>
      </c>
      <c r="IO127" s="2" t="e">
        <f t="shared" si="1433"/>
        <v>#VALUE!</v>
      </c>
      <c r="IP127" s="2">
        <f t="shared" si="1434"/>
        <v>0</v>
      </c>
      <c r="IQ127" s="2" t="e">
        <f t="shared" si="1435"/>
        <v>#VALUE!</v>
      </c>
      <c r="IR127" s="2" t="e">
        <f t="shared" si="1436"/>
        <v>#VALUE!</v>
      </c>
      <c r="IS127" s="2" t="e">
        <f t="shared" si="1437"/>
        <v>#VALUE!</v>
      </c>
      <c r="IT127" s="2" t="e">
        <f t="shared" si="1438"/>
        <v>#VALUE!</v>
      </c>
      <c r="IU127" s="2" t="e">
        <f t="shared" si="1439"/>
        <v>#VALUE!</v>
      </c>
      <c r="IV127" s="2" t="e">
        <f t="shared" si="1440"/>
        <v>#VALUE!</v>
      </c>
      <c r="IW127" s="2" t="e">
        <f t="shared" si="1441"/>
        <v>#VALUE!</v>
      </c>
      <c r="IX127" s="2" t="e">
        <f t="shared" si="1442"/>
        <v>#VALUE!</v>
      </c>
      <c r="IY127" s="2" t="e">
        <f t="shared" si="1443"/>
        <v>#VALUE!</v>
      </c>
      <c r="IZ127" s="2" t="e">
        <f t="shared" si="1444"/>
        <v>#VALUE!</v>
      </c>
      <c r="JA127" s="2" t="e">
        <f t="shared" si="1445"/>
        <v>#VALUE!</v>
      </c>
      <c r="JB127" s="2" t="e">
        <f t="shared" si="1446"/>
        <v>#VALUE!</v>
      </c>
      <c r="JC127" s="2" t="e">
        <f t="shared" si="1447"/>
        <v>#VALUE!</v>
      </c>
      <c r="JD127" s="2" t="e">
        <f t="shared" si="1448"/>
        <v>#VALUE!</v>
      </c>
      <c r="JE127" s="2" t="e">
        <f t="shared" si="1449"/>
        <v>#VALUE!</v>
      </c>
      <c r="JF127" s="2" t="e">
        <f t="shared" si="1450"/>
        <v>#VALUE!</v>
      </c>
      <c r="JG127" s="2" t="e">
        <f t="shared" si="1451"/>
        <v>#VALUE!</v>
      </c>
      <c r="JH127" s="2" t="e">
        <f t="shared" si="1452"/>
        <v>#VALUE!</v>
      </c>
      <c r="JI127" s="2" t="e">
        <f t="shared" si="1453"/>
        <v>#VALUE!</v>
      </c>
      <c r="JJ127" s="2" t="e">
        <f t="shared" si="1454"/>
        <v>#VALUE!</v>
      </c>
      <c r="JK127" s="2" t="e">
        <f t="shared" si="1455"/>
        <v>#VALUE!</v>
      </c>
      <c r="JL127" s="2" t="e">
        <f t="shared" si="1456"/>
        <v>#VALUE!</v>
      </c>
      <c r="JM127" s="2" t="e">
        <f t="shared" si="1457"/>
        <v>#VALUE!</v>
      </c>
      <c r="JN127" s="2">
        <f t="shared" si="1458"/>
        <v>0</v>
      </c>
      <c r="JO127" s="2" t="e">
        <f t="shared" si="1459"/>
        <v>#VALUE!</v>
      </c>
      <c r="JP127" s="2" t="e">
        <f t="shared" si="1460"/>
        <v>#VALUE!</v>
      </c>
      <c r="JQ127" s="2" t="e">
        <f t="shared" si="1461"/>
        <v>#VALUE!</v>
      </c>
      <c r="JR127" s="2" t="e">
        <f t="shared" si="1462"/>
        <v>#VALUE!</v>
      </c>
      <c r="JS127" s="2" t="e">
        <f t="shared" si="1463"/>
        <v>#VALUE!</v>
      </c>
      <c r="JT127" s="2" t="e">
        <f t="shared" si="1464"/>
        <v>#VALUE!</v>
      </c>
      <c r="JU127" s="2" t="e">
        <f t="shared" si="1465"/>
        <v>#VALUE!</v>
      </c>
      <c r="JV127" s="2" t="e">
        <f t="shared" si="1466"/>
        <v>#VALUE!</v>
      </c>
      <c r="JW127" s="2" t="e">
        <f t="shared" si="1467"/>
        <v>#VALUE!</v>
      </c>
      <c r="JX127" s="2" t="e">
        <f t="shared" si="1468"/>
        <v>#VALUE!</v>
      </c>
      <c r="JY127" s="2" t="e">
        <f t="shared" si="1469"/>
        <v>#VALUE!</v>
      </c>
      <c r="JZ127" s="2" t="e">
        <f t="shared" si="1470"/>
        <v>#VALUE!</v>
      </c>
      <c r="KA127" s="2" t="e">
        <f t="shared" si="1471"/>
        <v>#VALUE!</v>
      </c>
      <c r="KB127" s="2" t="e">
        <f t="shared" si="1472"/>
        <v>#VALUE!</v>
      </c>
      <c r="KC127" s="2" t="e">
        <f t="shared" si="1473"/>
        <v>#VALUE!</v>
      </c>
      <c r="KD127" s="2" t="e">
        <f t="shared" si="1474"/>
        <v>#VALUE!</v>
      </c>
      <c r="KE127" s="2" t="e">
        <f t="shared" si="1475"/>
        <v>#VALUE!</v>
      </c>
      <c r="KF127" s="2" t="e">
        <f t="shared" si="1476"/>
        <v>#VALUE!</v>
      </c>
      <c r="KG127" s="2" t="e">
        <f t="shared" si="1477"/>
        <v>#VALUE!</v>
      </c>
      <c r="KH127" s="2" t="e">
        <f t="shared" si="1478"/>
        <v>#VALUE!</v>
      </c>
      <c r="KI127" s="2" t="e">
        <f t="shared" si="1479"/>
        <v>#VALUE!</v>
      </c>
      <c r="KJ127" s="2" t="e">
        <f t="shared" si="1480"/>
        <v>#VALUE!</v>
      </c>
      <c r="KK127" s="2" t="e">
        <f t="shared" si="1481"/>
        <v>#VALUE!</v>
      </c>
      <c r="KL127" s="2">
        <f t="shared" si="1482"/>
        <v>0</v>
      </c>
      <c r="KM127" s="2" t="e">
        <f t="shared" si="1483"/>
        <v>#VALUE!</v>
      </c>
      <c r="KN127" s="2" t="e">
        <f t="shared" si="1484"/>
        <v>#VALUE!</v>
      </c>
      <c r="KO127" s="2" t="e">
        <f t="shared" si="1485"/>
        <v>#VALUE!</v>
      </c>
      <c r="KP127" s="2" t="e">
        <f t="shared" si="1486"/>
        <v>#VALUE!</v>
      </c>
      <c r="KQ127" s="2" t="e">
        <f t="shared" si="1487"/>
        <v>#VALUE!</v>
      </c>
      <c r="KR127" s="2" t="e">
        <f t="shared" si="1488"/>
        <v>#VALUE!</v>
      </c>
      <c r="KS127" s="2" t="e">
        <f t="shared" si="1489"/>
        <v>#VALUE!</v>
      </c>
      <c r="KT127" s="2" t="e">
        <f t="shared" si="1490"/>
        <v>#VALUE!</v>
      </c>
      <c r="KU127" s="2" t="e">
        <f t="shared" si="1491"/>
        <v>#VALUE!</v>
      </c>
      <c r="KV127" s="2" t="e">
        <f t="shared" si="1492"/>
        <v>#VALUE!</v>
      </c>
      <c r="KW127" s="2" t="e">
        <f t="shared" si="1493"/>
        <v>#VALUE!</v>
      </c>
      <c r="KX127" s="2" t="e">
        <f t="shared" si="1494"/>
        <v>#VALUE!</v>
      </c>
      <c r="KY127" s="2" t="e">
        <f t="shared" si="1495"/>
        <v>#VALUE!</v>
      </c>
      <c r="KZ127" s="2" t="e">
        <f t="shared" si="1496"/>
        <v>#VALUE!</v>
      </c>
      <c r="LA127" s="2" t="e">
        <f t="shared" si="1497"/>
        <v>#VALUE!</v>
      </c>
      <c r="LB127" s="2" t="e">
        <f t="shared" si="1498"/>
        <v>#VALUE!</v>
      </c>
      <c r="LC127" s="2" t="e">
        <f t="shared" si="1499"/>
        <v>#VALUE!</v>
      </c>
      <c r="LD127" s="2" t="e">
        <f t="shared" si="1500"/>
        <v>#VALUE!</v>
      </c>
      <c r="LE127" s="2" t="e">
        <f t="shared" si="1501"/>
        <v>#VALUE!</v>
      </c>
      <c r="LF127" s="2" t="e">
        <f t="shared" si="1502"/>
        <v>#VALUE!</v>
      </c>
      <c r="LG127" s="2" t="e">
        <f t="shared" si="1503"/>
        <v>#VALUE!</v>
      </c>
      <c r="LH127" s="2" t="e">
        <f t="shared" si="1504"/>
        <v>#VALUE!</v>
      </c>
      <c r="LI127" s="2" t="e">
        <f t="shared" si="1505"/>
        <v>#VALUE!</v>
      </c>
      <c r="LJ127" s="2">
        <f t="shared" si="1506"/>
        <v>0</v>
      </c>
      <c r="LK127" s="2" t="e">
        <f t="shared" si="1507"/>
        <v>#VALUE!</v>
      </c>
      <c r="LL127" s="2" t="e">
        <f t="shared" si="1508"/>
        <v>#VALUE!</v>
      </c>
      <c r="LM127" s="2" t="e">
        <f t="shared" si="1509"/>
        <v>#VALUE!</v>
      </c>
      <c r="LN127" s="2" t="e">
        <f t="shared" si="1510"/>
        <v>#VALUE!</v>
      </c>
      <c r="LO127" s="2" t="e">
        <f t="shared" si="1511"/>
        <v>#VALUE!</v>
      </c>
      <c r="LP127" s="2" t="e">
        <f t="shared" si="1512"/>
        <v>#VALUE!</v>
      </c>
      <c r="LQ127" s="2" t="e">
        <f t="shared" si="1513"/>
        <v>#VALUE!</v>
      </c>
      <c r="LR127" s="2" t="e">
        <f t="shared" si="1514"/>
        <v>#VALUE!</v>
      </c>
      <c r="LS127" s="2" t="e">
        <f t="shared" si="1515"/>
        <v>#VALUE!</v>
      </c>
      <c r="LT127" s="2" t="e">
        <f t="shared" si="1516"/>
        <v>#VALUE!</v>
      </c>
      <c r="LU127" s="2" t="e">
        <f t="shared" si="1517"/>
        <v>#VALUE!</v>
      </c>
      <c r="LV127" s="2" t="e">
        <f t="shared" si="1518"/>
        <v>#VALUE!</v>
      </c>
      <c r="LW127" s="2" t="e">
        <f t="shared" si="1519"/>
        <v>#VALUE!</v>
      </c>
      <c r="LX127" s="2" t="e">
        <f t="shared" si="1520"/>
        <v>#VALUE!</v>
      </c>
      <c r="LY127" s="2" t="e">
        <f t="shared" si="1521"/>
        <v>#VALUE!</v>
      </c>
      <c r="LZ127" s="2" t="e">
        <f t="shared" si="1522"/>
        <v>#VALUE!</v>
      </c>
      <c r="MA127" s="2" t="e">
        <f t="shared" si="1523"/>
        <v>#VALUE!</v>
      </c>
      <c r="MB127" s="2" t="e">
        <f t="shared" si="1524"/>
        <v>#VALUE!</v>
      </c>
      <c r="MC127" s="2" t="e">
        <f t="shared" si="1525"/>
        <v>#VALUE!</v>
      </c>
      <c r="MD127" s="2" t="e">
        <f t="shared" si="1526"/>
        <v>#VALUE!</v>
      </c>
      <c r="ME127" s="2" t="e">
        <f t="shared" si="1527"/>
        <v>#VALUE!</v>
      </c>
      <c r="MF127" s="2" t="e">
        <f t="shared" si="1528"/>
        <v>#VALUE!</v>
      </c>
      <c r="MG127" s="2" t="e">
        <f t="shared" si="1529"/>
        <v>#VALUE!</v>
      </c>
      <c r="MH127" s="2">
        <f t="shared" si="1530"/>
        <v>1</v>
      </c>
      <c r="MI127" s="2" t="e">
        <f t="shared" si="1531"/>
        <v>#VALUE!</v>
      </c>
      <c r="MJ127" s="2" t="e">
        <f t="shared" si="1532"/>
        <v>#VALUE!</v>
      </c>
      <c r="MK127" s="2" t="e">
        <f t="shared" si="1533"/>
        <v>#VALUE!</v>
      </c>
      <c r="ML127" s="2" t="e">
        <f t="shared" si="1534"/>
        <v>#VALUE!</v>
      </c>
      <c r="MM127" s="2" t="e">
        <f t="shared" si="1535"/>
        <v>#VALUE!</v>
      </c>
      <c r="MN127" s="2" t="e">
        <f t="shared" si="1536"/>
        <v>#VALUE!</v>
      </c>
      <c r="MO127" s="2" t="e">
        <f t="shared" si="1537"/>
        <v>#VALUE!</v>
      </c>
      <c r="MP127" s="2" t="e">
        <f t="shared" si="1538"/>
        <v>#VALUE!</v>
      </c>
      <c r="MQ127" s="2" t="e">
        <f t="shared" si="1539"/>
        <v>#VALUE!</v>
      </c>
      <c r="MR127" s="2" t="e">
        <f t="shared" si="1540"/>
        <v>#VALUE!</v>
      </c>
      <c r="MS127" s="2" t="e">
        <f t="shared" si="1541"/>
        <v>#VALUE!</v>
      </c>
      <c r="MT127" s="2" t="e">
        <f t="shared" si="1542"/>
        <v>#VALUE!</v>
      </c>
      <c r="MU127" s="2" t="e">
        <f t="shared" si="1543"/>
        <v>#VALUE!</v>
      </c>
      <c r="MV127" s="2" t="e">
        <f t="shared" si="1544"/>
        <v>#VALUE!</v>
      </c>
      <c r="MW127" s="2" t="e">
        <f t="shared" si="1545"/>
        <v>#VALUE!</v>
      </c>
      <c r="MX127" s="2" t="e">
        <f t="shared" si="1546"/>
        <v>#VALUE!</v>
      </c>
      <c r="MY127" s="2" t="e">
        <f t="shared" si="1547"/>
        <v>#VALUE!</v>
      </c>
      <c r="MZ127" s="2" t="e">
        <f t="shared" si="1548"/>
        <v>#VALUE!</v>
      </c>
      <c r="NA127" s="2" t="e">
        <f t="shared" si="1549"/>
        <v>#VALUE!</v>
      </c>
      <c r="NB127" s="2" t="e">
        <f t="shared" si="1550"/>
        <v>#VALUE!</v>
      </c>
      <c r="NC127" s="2" t="e">
        <f t="shared" si="1551"/>
        <v>#VALUE!</v>
      </c>
      <c r="ND127" s="2" t="e">
        <f t="shared" si="1552"/>
        <v>#VALUE!</v>
      </c>
      <c r="NE127" s="2" t="e">
        <f t="shared" si="1553"/>
        <v>#VALUE!</v>
      </c>
      <c r="NF127" s="2">
        <f t="shared" si="1223"/>
        <v>0</v>
      </c>
      <c r="NG127" s="2">
        <f t="shared" si="1058"/>
        <v>0</v>
      </c>
      <c r="NH127" s="2">
        <f t="shared" si="1059"/>
        <v>0</v>
      </c>
      <c r="NI127" s="2">
        <f t="shared" si="1060"/>
        <v>0</v>
      </c>
      <c r="NJ127" s="2">
        <f t="shared" si="1061"/>
        <v>0</v>
      </c>
      <c r="NK127" s="2">
        <f t="shared" si="1062"/>
        <v>0</v>
      </c>
      <c r="NL127" s="2">
        <f t="shared" si="1063"/>
        <v>0</v>
      </c>
      <c r="NM127" s="2">
        <f t="shared" si="1064"/>
        <v>0</v>
      </c>
      <c r="NN127" s="2">
        <f t="shared" si="1065"/>
        <v>0</v>
      </c>
      <c r="NO127" s="2">
        <f t="shared" si="1066"/>
        <v>0</v>
      </c>
      <c r="NP127" s="2">
        <f t="shared" si="1067"/>
        <v>0</v>
      </c>
      <c r="NQ127" s="2">
        <f t="shared" si="1068"/>
        <v>0</v>
      </c>
      <c r="NR127" s="2">
        <f t="shared" si="1069"/>
        <v>0</v>
      </c>
      <c r="NS127" s="2">
        <f t="shared" si="1070"/>
        <v>0</v>
      </c>
      <c r="NT127" s="2">
        <f t="shared" si="1071"/>
        <v>0</v>
      </c>
      <c r="NU127" s="2">
        <f t="shared" si="1072"/>
        <v>0</v>
      </c>
      <c r="NV127" s="2">
        <f t="shared" si="1073"/>
        <v>0</v>
      </c>
      <c r="NW127" s="2">
        <f t="shared" si="1074"/>
        <v>0</v>
      </c>
      <c r="NX127" s="2">
        <f t="shared" si="1075"/>
        <v>0</v>
      </c>
      <c r="NY127" s="2">
        <f t="shared" si="1076"/>
        <v>0</v>
      </c>
      <c r="NZ127" s="2">
        <f t="shared" si="1077"/>
        <v>0</v>
      </c>
      <c r="OA127" s="2">
        <f t="shared" si="1078"/>
        <v>0</v>
      </c>
      <c r="OB127" s="2">
        <f t="shared" si="1079"/>
        <v>0</v>
      </c>
      <c r="OC127" s="2">
        <f t="shared" si="1080"/>
        <v>0</v>
      </c>
      <c r="OD127" s="2">
        <f>IF(AND(NF127&gt;'Graph Creator'!$K$4,'Detalle de Cuentas'!NF127&lt;='Graph Creator'!$L$4),1,0)</f>
        <v>0</v>
      </c>
      <c r="OE127" s="2">
        <f>IF(AND(NG127&gt;'Graph Creator'!$K$4,'Detalle de Cuentas'!NG127&lt;='Graph Creator'!$L$4),1,0)</f>
        <v>0</v>
      </c>
      <c r="OF127" s="2">
        <f>IF(AND(NH127&gt;'Graph Creator'!$K$4,'Detalle de Cuentas'!NH127&lt;='Graph Creator'!$L$4),1,0)</f>
        <v>0</v>
      </c>
      <c r="OG127" s="2">
        <f>IF(AND(NI127&gt;'Graph Creator'!$K$4,'Detalle de Cuentas'!NI127&lt;='Graph Creator'!$L$4),1,0)</f>
        <v>0</v>
      </c>
      <c r="OH127" s="2">
        <f>IF(AND(NJ127&gt;'Graph Creator'!$K$4,'Detalle de Cuentas'!NJ127&lt;='Graph Creator'!$L$4),1,0)</f>
        <v>0</v>
      </c>
      <c r="OI127" s="2">
        <f>IF(AND(NK127&gt;'Graph Creator'!$K$4,'Detalle de Cuentas'!NK127&lt;='Graph Creator'!$L$4),1,0)</f>
        <v>0</v>
      </c>
      <c r="OJ127" s="2">
        <f>IF(AND(NL127&gt;'Graph Creator'!$K$4,'Detalle de Cuentas'!NL127&lt;='Graph Creator'!$L$4),1,0)</f>
        <v>0</v>
      </c>
      <c r="OK127" s="2">
        <f>IF(AND(NM127&gt;'Graph Creator'!$K$4,'Detalle de Cuentas'!NM127&lt;='Graph Creator'!$L$4),1,0)</f>
        <v>0</v>
      </c>
      <c r="OL127" s="2">
        <f>IF(AND(NN127&gt;'Graph Creator'!$K$4,'Detalle de Cuentas'!NN127&lt;='Graph Creator'!$L$4),1,0)</f>
        <v>0</v>
      </c>
      <c r="OM127" s="2">
        <f>IF(AND(NO127&gt;'Graph Creator'!$K$4,'Detalle de Cuentas'!NO127&lt;='Graph Creator'!$L$4),1,0)</f>
        <v>0</v>
      </c>
      <c r="ON127" s="2">
        <f>IF(AND(NP127&gt;'Graph Creator'!$K$4,'Detalle de Cuentas'!NP127&lt;='Graph Creator'!$L$4),1,0)</f>
        <v>0</v>
      </c>
      <c r="OO127" s="2">
        <f>IF(AND(NQ127&gt;'Graph Creator'!$K$4,'Detalle de Cuentas'!NQ127&lt;='Graph Creator'!$L$4),1,0)</f>
        <v>0</v>
      </c>
      <c r="OP127" s="2">
        <f>IF(AND(NR127&gt;'Graph Creator'!$K$4,'Detalle de Cuentas'!NR127&lt;='Graph Creator'!$L$4),1,0)</f>
        <v>0</v>
      </c>
      <c r="OQ127" s="2">
        <f>IF(AND(NS127&gt;'Graph Creator'!$K$4,'Detalle de Cuentas'!NS127&lt;='Graph Creator'!$L$4),1,0)</f>
        <v>0</v>
      </c>
      <c r="OR127" s="2">
        <f>IF(AND(NT127&gt;'Graph Creator'!$K$4,'Detalle de Cuentas'!NT127&lt;='Graph Creator'!$L$4),1,0)</f>
        <v>0</v>
      </c>
      <c r="OS127" s="2">
        <f>IF(AND(NU127&gt;'Graph Creator'!$K$4,'Detalle de Cuentas'!NU127&lt;='Graph Creator'!$L$4),1,0)</f>
        <v>0</v>
      </c>
      <c r="OT127" s="2">
        <f>IF(AND(NV127&gt;'Graph Creator'!$K$4,'Detalle de Cuentas'!NV127&lt;='Graph Creator'!$L$4),1,0)</f>
        <v>0</v>
      </c>
      <c r="OU127" s="2">
        <f>IF(AND(NW127&gt;'Graph Creator'!$K$4,'Detalle de Cuentas'!NW127&lt;='Graph Creator'!$L$4),1,0)</f>
        <v>0</v>
      </c>
      <c r="OV127" s="2">
        <f>IF(AND(NX127&gt;'Graph Creator'!$K$4,'Detalle de Cuentas'!NX127&lt;='Graph Creator'!$L$4),1,0)</f>
        <v>0</v>
      </c>
      <c r="OW127" s="2">
        <f>IF(AND(NY127&gt;'Graph Creator'!$K$4,'Detalle de Cuentas'!NY127&lt;='Graph Creator'!$L$4),1,0)</f>
        <v>0</v>
      </c>
      <c r="OX127" s="2">
        <f>IF(AND(NZ127&gt;'Graph Creator'!$K$4,'Detalle de Cuentas'!NZ127&lt;='Graph Creator'!$L$4),1,0)</f>
        <v>0</v>
      </c>
      <c r="OY127" s="2">
        <f>IF(AND(OA127&gt;'Graph Creator'!$K$4,'Detalle de Cuentas'!OA127&lt;='Graph Creator'!$L$4),1,0)</f>
        <v>0</v>
      </c>
      <c r="OZ127" s="2">
        <f>IF(AND(OB127&gt;'Graph Creator'!$K$4,'Detalle de Cuentas'!OB127&lt;='Graph Creator'!$L$4),1,0)</f>
        <v>0</v>
      </c>
      <c r="PA127" s="2">
        <f>IF(AND(OC127&gt;'Graph Creator'!$K$4,'Detalle de Cuentas'!OC127&lt;='Graph Creator'!$L$4),1,0)</f>
        <v>0</v>
      </c>
      <c r="PB127" s="2">
        <f>IF(AND(NF127&gt;'Graph Creator'!$L$4,'Detalle de Cuentas'!NF127&lt;='Graph Creator'!$M$4),1,0)</f>
        <v>0</v>
      </c>
      <c r="PC127" s="2">
        <f>IF(AND(NG127&gt;'Graph Creator'!$L$4,'Detalle de Cuentas'!NG127&lt;='Graph Creator'!$M$4),1,0)</f>
        <v>0</v>
      </c>
      <c r="PD127" s="2">
        <f>IF(AND(NH127&gt;'Graph Creator'!$L$4,'Detalle de Cuentas'!NH127&lt;='Graph Creator'!$M$4),1,0)</f>
        <v>0</v>
      </c>
      <c r="PE127" s="2">
        <f>IF(AND(NI127&gt;'Graph Creator'!$L$4,'Detalle de Cuentas'!NI127&lt;='Graph Creator'!$M$4),1,0)</f>
        <v>0</v>
      </c>
      <c r="PF127" s="2">
        <f>IF(AND(NJ127&gt;'Graph Creator'!$L$4,'Detalle de Cuentas'!NJ127&lt;='Graph Creator'!$M$4),1,0)</f>
        <v>0</v>
      </c>
      <c r="PG127" s="2">
        <f>IF(AND(NK127&gt;'Graph Creator'!$L$4,'Detalle de Cuentas'!NK127&lt;='Graph Creator'!$M$4),1,0)</f>
        <v>0</v>
      </c>
      <c r="PH127" s="2">
        <f>IF(AND(NL127&gt;'Graph Creator'!$L$4,'Detalle de Cuentas'!NL127&lt;='Graph Creator'!$M$4),1,0)</f>
        <v>0</v>
      </c>
      <c r="PI127" s="2">
        <f>IF(AND(NM127&gt;'Graph Creator'!$L$4,'Detalle de Cuentas'!NM127&lt;='Graph Creator'!$M$4),1,0)</f>
        <v>0</v>
      </c>
      <c r="PJ127" s="2">
        <f>IF(AND(NN127&gt;'Graph Creator'!$L$4,'Detalle de Cuentas'!NN127&lt;='Graph Creator'!$M$4),1,0)</f>
        <v>0</v>
      </c>
      <c r="PK127" s="2">
        <f>IF(AND(NO127&gt;'Graph Creator'!$L$4,'Detalle de Cuentas'!NO127&lt;='Graph Creator'!$M$4),1,0)</f>
        <v>0</v>
      </c>
      <c r="PL127" s="2">
        <f>IF(AND(NP127&gt;'Graph Creator'!$L$4,'Detalle de Cuentas'!NP127&lt;='Graph Creator'!$M$4),1,0)</f>
        <v>0</v>
      </c>
      <c r="PM127" s="2">
        <f>IF(AND(NQ127&gt;'Graph Creator'!$L$4,'Detalle de Cuentas'!NQ127&lt;='Graph Creator'!$M$4),1,0)</f>
        <v>0</v>
      </c>
      <c r="PN127" s="2">
        <f>IF(AND(NR127&gt;'Graph Creator'!$L$4,'Detalle de Cuentas'!NR127&lt;='Graph Creator'!$M$4),1,0)</f>
        <v>0</v>
      </c>
      <c r="PO127" s="2">
        <f>IF(AND(NS127&gt;'Graph Creator'!$L$4,'Detalle de Cuentas'!NS127&lt;='Graph Creator'!$M$4),1,0)</f>
        <v>0</v>
      </c>
      <c r="PP127" s="2">
        <f>IF(AND(NT127&gt;'Graph Creator'!$L$4,'Detalle de Cuentas'!NT127&lt;='Graph Creator'!$M$4),1,0)</f>
        <v>0</v>
      </c>
      <c r="PQ127" s="2">
        <f>IF(AND(NU127&gt;'Graph Creator'!$L$4,'Detalle de Cuentas'!NU127&lt;='Graph Creator'!$M$4),1,0)</f>
        <v>0</v>
      </c>
      <c r="PR127" s="2">
        <f>IF(AND(NV127&gt;'Graph Creator'!$L$4,'Detalle de Cuentas'!NV127&lt;='Graph Creator'!$M$4),1,0)</f>
        <v>0</v>
      </c>
      <c r="PS127" s="2">
        <f>IF(AND(NW127&gt;'Graph Creator'!$L$4,'Detalle de Cuentas'!NW127&lt;='Graph Creator'!$M$4),1,0)</f>
        <v>0</v>
      </c>
      <c r="PT127" s="2">
        <f>IF(AND(NX127&gt;'Graph Creator'!$L$4,'Detalle de Cuentas'!NX127&lt;='Graph Creator'!$M$4),1,0)</f>
        <v>0</v>
      </c>
      <c r="PU127" s="2">
        <f>IF(AND(NY127&gt;'Graph Creator'!$L$4,'Detalle de Cuentas'!NY127&lt;='Graph Creator'!$M$4),1,0)</f>
        <v>0</v>
      </c>
      <c r="PV127" s="2">
        <f>IF(AND(NZ127&gt;'Graph Creator'!$L$4,'Detalle de Cuentas'!NZ127&lt;='Graph Creator'!$M$4),1,0)</f>
        <v>0</v>
      </c>
      <c r="PW127" s="2">
        <f>IF(AND(OA127&gt;'Graph Creator'!$L$4,'Detalle de Cuentas'!OA127&lt;='Graph Creator'!$M$4),1,0)</f>
        <v>0</v>
      </c>
      <c r="PX127" s="2">
        <f>IF(AND(OB127&gt;'Graph Creator'!$L$4,'Detalle de Cuentas'!OB127&lt;='Graph Creator'!$M$4),1,0)</f>
        <v>0</v>
      </c>
      <c r="PY127" s="2">
        <f>IF(AND(OC127&gt;'Graph Creator'!$L$4,'Detalle de Cuentas'!OC127&lt;='Graph Creator'!$M$4),1,0)</f>
        <v>0</v>
      </c>
      <c r="PZ127" s="2">
        <f>IF(AND(NF127&gt;'Graph Creator'!$M$4,'Detalle de Cuentas'!NF127&lt;='Graph Creator'!$N$4),1,0)</f>
        <v>0</v>
      </c>
      <c r="QA127" s="2">
        <f>IF(AND(NG127&gt;'Graph Creator'!$M$4,'Detalle de Cuentas'!NG127&lt;='Graph Creator'!$N$4),1,0)</f>
        <v>0</v>
      </c>
      <c r="QB127" s="2">
        <f>IF(AND(NH127&gt;'Graph Creator'!$M$4,'Detalle de Cuentas'!NH127&lt;='Graph Creator'!$N$4),1,0)</f>
        <v>0</v>
      </c>
      <c r="QC127" s="2">
        <f>IF(AND(NI127&gt;'Graph Creator'!$M$4,'Detalle de Cuentas'!NI127&lt;='Graph Creator'!$N$4),1,0)</f>
        <v>0</v>
      </c>
      <c r="QD127" s="2">
        <f>IF(AND(NJ127&gt;'Graph Creator'!$M$4,'Detalle de Cuentas'!NJ127&lt;='Graph Creator'!$N$4),1,0)</f>
        <v>0</v>
      </c>
      <c r="QE127" s="2">
        <f>IF(AND(NK127&gt;'Graph Creator'!$M$4,'Detalle de Cuentas'!NK127&lt;='Graph Creator'!$N$4),1,0)</f>
        <v>0</v>
      </c>
      <c r="QF127" s="2">
        <f>IF(AND(NL127&gt;'Graph Creator'!$M$4,'Detalle de Cuentas'!NL127&lt;='Graph Creator'!$N$4),1,0)</f>
        <v>0</v>
      </c>
      <c r="QG127" s="2">
        <f>IF(AND(NM127&gt;'Graph Creator'!$M$4,'Detalle de Cuentas'!NM127&lt;='Graph Creator'!$N$4),1,0)</f>
        <v>0</v>
      </c>
      <c r="QH127" s="2">
        <f>IF(AND(NN127&gt;'Graph Creator'!$M$4,'Detalle de Cuentas'!NN127&lt;='Graph Creator'!$N$4),1,0)</f>
        <v>0</v>
      </c>
      <c r="QI127" s="2">
        <f>IF(AND(NO127&gt;'Graph Creator'!$M$4,'Detalle de Cuentas'!NO127&lt;='Graph Creator'!$N$4),1,0)</f>
        <v>0</v>
      </c>
      <c r="QJ127" s="2">
        <f>IF(AND(NP127&gt;'Graph Creator'!$M$4,'Detalle de Cuentas'!NP127&lt;='Graph Creator'!$N$4),1,0)</f>
        <v>0</v>
      </c>
      <c r="QK127" s="2">
        <f>IF(AND(NQ127&gt;'Graph Creator'!$M$4,'Detalle de Cuentas'!NQ127&lt;='Graph Creator'!$N$4),1,0)</f>
        <v>0</v>
      </c>
      <c r="QL127" s="2">
        <f>IF(AND(NR127&gt;'Graph Creator'!$M$4,'Detalle de Cuentas'!NR127&lt;='Graph Creator'!$N$4),1,0)</f>
        <v>0</v>
      </c>
      <c r="QM127" s="2">
        <f>IF(AND(NS127&gt;'Graph Creator'!$M$4,'Detalle de Cuentas'!NS127&lt;='Graph Creator'!$N$4),1,0)</f>
        <v>0</v>
      </c>
      <c r="QN127" s="2">
        <f>IF(AND(NT127&gt;'Graph Creator'!$M$4,'Detalle de Cuentas'!NT127&lt;='Graph Creator'!$N$4),1,0)</f>
        <v>0</v>
      </c>
      <c r="QO127" s="2">
        <f>IF(AND(NU127&gt;'Graph Creator'!$M$4,'Detalle de Cuentas'!NU127&lt;='Graph Creator'!$N$4),1,0)</f>
        <v>0</v>
      </c>
      <c r="QP127" s="2">
        <f>IF(AND(NV127&gt;'Graph Creator'!$M$4,'Detalle de Cuentas'!NV127&lt;='Graph Creator'!$N$4),1,0)</f>
        <v>0</v>
      </c>
      <c r="QQ127" s="2">
        <f>IF(AND(NW127&gt;'Graph Creator'!$M$4,'Detalle de Cuentas'!NW127&lt;='Graph Creator'!$N$4),1,0)</f>
        <v>0</v>
      </c>
      <c r="QR127" s="2">
        <f>IF(AND(NX127&gt;'Graph Creator'!$M$4,'Detalle de Cuentas'!NX127&lt;='Graph Creator'!$N$4),1,0)</f>
        <v>0</v>
      </c>
      <c r="QS127" s="2">
        <f>IF(AND(NY127&gt;'Graph Creator'!$M$4,'Detalle de Cuentas'!NY127&lt;='Graph Creator'!$N$4),1,0)</f>
        <v>0</v>
      </c>
      <c r="QT127" s="2">
        <f>IF(AND(NZ127&gt;'Graph Creator'!$M$4,'Detalle de Cuentas'!NZ127&lt;='Graph Creator'!$N$4),1,0)</f>
        <v>0</v>
      </c>
      <c r="QU127" s="2">
        <f>IF(AND(OA127&gt;'Graph Creator'!$M$4,'Detalle de Cuentas'!OA127&lt;='Graph Creator'!$N$4),1,0)</f>
        <v>0</v>
      </c>
      <c r="QV127" s="2">
        <f>IF(AND(OB127&gt;'Graph Creator'!$M$4,'Detalle de Cuentas'!OB127&lt;='Graph Creator'!$N$4),1,0)</f>
        <v>0</v>
      </c>
      <c r="QW127" s="2">
        <f>IF(AND(OC127&gt;'Graph Creator'!$M$4,'Detalle de Cuentas'!OC127&lt;='Graph Creator'!$N$4),1,0)</f>
        <v>0</v>
      </c>
      <c r="QX127" s="2">
        <f>IF(AND(NF127&gt;'Graph Creator'!$N$4,'Detalle de Cuentas'!NF127&lt;='Graph Creator'!$O$4),1,0)</f>
        <v>0</v>
      </c>
      <c r="QY127" s="2">
        <f>IF(AND(NG127&gt;'Graph Creator'!$N$4,'Detalle de Cuentas'!NG127&lt;='Graph Creator'!$O$4),1,0)</f>
        <v>0</v>
      </c>
      <c r="QZ127" s="2">
        <f>IF(AND(NH127&gt;'Graph Creator'!$N$4,'Detalle de Cuentas'!NH127&lt;='Graph Creator'!$O$4),1,0)</f>
        <v>0</v>
      </c>
      <c r="RA127" s="2">
        <f>IF(AND(NI127&gt;'Graph Creator'!$N$4,'Detalle de Cuentas'!NI127&lt;='Graph Creator'!$O$4),1,0)</f>
        <v>0</v>
      </c>
      <c r="RB127" s="2">
        <f>IF(AND(NJ127&gt;'Graph Creator'!$N$4,'Detalle de Cuentas'!NJ127&lt;='Graph Creator'!$O$4),1,0)</f>
        <v>0</v>
      </c>
      <c r="RC127" s="2">
        <f>IF(AND(NK127&gt;'Graph Creator'!$N$4,'Detalle de Cuentas'!NK127&lt;='Graph Creator'!$O$4),1,0)</f>
        <v>0</v>
      </c>
      <c r="RD127" s="2">
        <f>IF(AND(NL127&gt;'Graph Creator'!$N$4,'Detalle de Cuentas'!NL127&lt;='Graph Creator'!$O$4),1,0)</f>
        <v>0</v>
      </c>
      <c r="RE127" s="2">
        <f>IF(AND(NM127&gt;'Graph Creator'!$N$4,'Detalle de Cuentas'!NM127&lt;='Graph Creator'!$O$4),1,0)</f>
        <v>0</v>
      </c>
      <c r="RF127" s="2">
        <f>IF(AND(NN127&gt;'Graph Creator'!$N$4,'Detalle de Cuentas'!NN127&lt;='Graph Creator'!$O$4),1,0)</f>
        <v>0</v>
      </c>
      <c r="RG127" s="2">
        <f>IF(AND(NO127&gt;'Graph Creator'!$N$4,'Detalle de Cuentas'!NO127&lt;='Graph Creator'!$O$4),1,0)</f>
        <v>0</v>
      </c>
      <c r="RH127" s="2">
        <f>IF(AND(NP127&gt;'Graph Creator'!$N$4,'Detalle de Cuentas'!NP127&lt;='Graph Creator'!$O$4),1,0)</f>
        <v>0</v>
      </c>
      <c r="RI127" s="2">
        <f>IF(AND(NQ127&gt;'Graph Creator'!$N$4,'Detalle de Cuentas'!NQ127&lt;='Graph Creator'!$O$4),1,0)</f>
        <v>0</v>
      </c>
      <c r="RJ127" s="2">
        <f>IF(AND(NR127&gt;'Graph Creator'!$N$4,'Detalle de Cuentas'!NR127&lt;='Graph Creator'!$O$4),1,0)</f>
        <v>0</v>
      </c>
      <c r="RK127" s="2">
        <f>IF(AND(NS127&gt;'Graph Creator'!$N$4,'Detalle de Cuentas'!NS127&lt;='Graph Creator'!$O$4),1,0)</f>
        <v>0</v>
      </c>
      <c r="RL127" s="2">
        <f>IF(AND(NT127&gt;'Graph Creator'!$N$4,'Detalle de Cuentas'!NT127&lt;='Graph Creator'!$O$4),1,0)</f>
        <v>0</v>
      </c>
      <c r="RM127" s="2">
        <f>IF(AND(NU127&gt;'Graph Creator'!$N$4,'Detalle de Cuentas'!NU127&lt;='Graph Creator'!$O$4),1,0)</f>
        <v>0</v>
      </c>
      <c r="RN127" s="2">
        <f>IF(AND(NV127&gt;'Graph Creator'!$N$4,'Detalle de Cuentas'!NV127&lt;='Graph Creator'!$O$4),1,0)</f>
        <v>0</v>
      </c>
      <c r="RO127" s="2">
        <f>IF(AND(NW127&gt;'Graph Creator'!$N$4,'Detalle de Cuentas'!NW127&lt;='Graph Creator'!$O$4),1,0)</f>
        <v>0</v>
      </c>
      <c r="RP127" s="2">
        <f>IF(AND(NX127&gt;'Graph Creator'!$N$4,'Detalle de Cuentas'!NX127&lt;='Graph Creator'!$O$4),1,0)</f>
        <v>0</v>
      </c>
      <c r="RQ127" s="2">
        <f>IF(AND(NY127&gt;'Graph Creator'!$N$4,'Detalle de Cuentas'!NY127&lt;='Graph Creator'!$O$4),1,0)</f>
        <v>0</v>
      </c>
      <c r="RR127" s="2">
        <f>IF(AND(NZ127&gt;'Graph Creator'!$N$4,'Detalle de Cuentas'!NZ127&lt;='Graph Creator'!$O$4),1,0)</f>
        <v>0</v>
      </c>
      <c r="RS127" s="2">
        <f>IF(AND(OA127&gt;'Graph Creator'!$N$4,'Detalle de Cuentas'!OA127&lt;='Graph Creator'!$O$4),1,0)</f>
        <v>0</v>
      </c>
      <c r="RT127" s="2">
        <f>IF(AND(OB127&gt;'Graph Creator'!$N$4,'Detalle de Cuentas'!OB127&lt;='Graph Creator'!$O$4),1,0)</f>
        <v>0</v>
      </c>
      <c r="RU127" s="2">
        <f>IF(AND(OC127&gt;'Graph Creator'!$N$4,'Detalle de Cuentas'!OC127&lt;='Graph Creator'!$O$4),1,0)</f>
        <v>0</v>
      </c>
      <c r="RV127" s="2" t="e">
        <f t="shared" si="1224"/>
        <v>#VALUE!</v>
      </c>
      <c r="RW127" s="2" t="e">
        <f t="shared" si="1225"/>
        <v>#VALUE!</v>
      </c>
      <c r="RX127" s="2" t="e">
        <f t="shared" si="1226"/>
        <v>#VALUE!</v>
      </c>
      <c r="RY127" s="2" t="e">
        <f t="shared" si="1227"/>
        <v>#VALUE!</v>
      </c>
      <c r="RZ127" s="2" t="e">
        <f t="shared" si="1228"/>
        <v>#VALUE!</v>
      </c>
      <c r="SA127" s="2" t="e">
        <f t="shared" si="1229"/>
        <v>#VALUE!</v>
      </c>
      <c r="SB127" s="2" t="e">
        <f t="shared" si="1230"/>
        <v>#VALUE!</v>
      </c>
      <c r="SC127" s="2" t="e">
        <f t="shared" si="1231"/>
        <v>#VALUE!</v>
      </c>
      <c r="SD127" s="2" t="e">
        <f t="shared" si="1232"/>
        <v>#VALUE!</v>
      </c>
      <c r="SE127" s="2" t="e">
        <f t="shared" si="1233"/>
        <v>#VALUE!</v>
      </c>
      <c r="SF127" s="2" t="e">
        <f t="shared" si="1234"/>
        <v>#VALUE!</v>
      </c>
      <c r="SG127" s="2" t="e">
        <f t="shared" si="1235"/>
        <v>#VALUE!</v>
      </c>
      <c r="SH127" s="2" t="e">
        <f t="shared" si="1236"/>
        <v>#VALUE!</v>
      </c>
      <c r="SI127" s="2" t="e">
        <f t="shared" si="1237"/>
        <v>#VALUE!</v>
      </c>
      <c r="SJ127" s="2" t="e">
        <f t="shared" si="1238"/>
        <v>#VALUE!</v>
      </c>
      <c r="SK127" s="2" t="e">
        <f t="shared" si="1239"/>
        <v>#VALUE!</v>
      </c>
      <c r="SL127" s="2" t="e">
        <f t="shared" si="1240"/>
        <v>#VALUE!</v>
      </c>
      <c r="SM127" s="2" t="e">
        <f t="shared" si="1241"/>
        <v>#VALUE!</v>
      </c>
      <c r="SN127" s="2" t="e">
        <f t="shared" si="1242"/>
        <v>#VALUE!</v>
      </c>
      <c r="SO127" s="2" t="e">
        <f t="shared" si="1243"/>
        <v>#VALUE!</v>
      </c>
      <c r="SP127" s="2" t="e">
        <f t="shared" si="1244"/>
        <v>#VALUE!</v>
      </c>
      <c r="SQ127" s="2" t="e">
        <f t="shared" si="1245"/>
        <v>#VALUE!</v>
      </c>
      <c r="SR127" s="2" t="e">
        <f t="shared" si="1246"/>
        <v>#VALUE!</v>
      </c>
      <c r="SS127" s="2" t="e">
        <f t="shared" si="1247"/>
        <v>#VALUE!</v>
      </c>
      <c r="ST127" s="2" t="e">
        <f t="shared" si="1248"/>
        <v>#VALUE!</v>
      </c>
      <c r="SU127" s="2" t="e">
        <f t="shared" si="1249"/>
        <v>#VALUE!</v>
      </c>
      <c r="SV127" s="2" t="e">
        <f t="shared" si="1250"/>
        <v>#VALUE!</v>
      </c>
      <c r="SW127" s="2" t="e">
        <f t="shared" si="1251"/>
        <v>#VALUE!</v>
      </c>
      <c r="SX127" s="2" t="e">
        <f t="shared" si="1252"/>
        <v>#VALUE!</v>
      </c>
      <c r="SY127" s="2" t="e">
        <f t="shared" si="1253"/>
        <v>#VALUE!</v>
      </c>
      <c r="SZ127" s="2" t="e">
        <f t="shared" si="1254"/>
        <v>#VALUE!</v>
      </c>
      <c r="TA127" s="2" t="e">
        <f t="shared" si="1255"/>
        <v>#VALUE!</v>
      </c>
      <c r="TB127" s="2" t="e">
        <f t="shared" si="1256"/>
        <v>#VALUE!</v>
      </c>
      <c r="TC127" s="2" t="e">
        <f t="shared" si="1257"/>
        <v>#VALUE!</v>
      </c>
      <c r="TD127" s="2" t="e">
        <f t="shared" si="1258"/>
        <v>#VALUE!</v>
      </c>
      <c r="TE127" s="2" t="e">
        <f t="shared" si="1259"/>
        <v>#VALUE!</v>
      </c>
      <c r="TF127" s="2" t="str">
        <f>IF(DZ127=1,IF(SUM(DZ$17:DZ127)&lt;2,""&amp;B127,", "&amp;B127),"")</f>
        <v/>
      </c>
      <c r="TG127" s="2" t="str">
        <f t="shared" si="1272"/>
        <v/>
      </c>
      <c r="TH127" s="2">
        <f t="shared" si="1260"/>
        <v>0</v>
      </c>
      <c r="TI127" s="14" t="str">
        <f t="shared" si="1261"/>
        <v/>
      </c>
      <c r="TJ127" s="14" t="e">
        <f t="shared" si="1081"/>
        <v>#VALUE!</v>
      </c>
      <c r="TK127" s="14" t="e">
        <f t="shared" si="1082"/>
        <v>#VALUE!</v>
      </c>
      <c r="TL127" s="14" t="e">
        <f t="shared" si="1083"/>
        <v>#VALUE!</v>
      </c>
      <c r="TM127" s="14" t="e">
        <f t="shared" si="1084"/>
        <v>#VALUE!</v>
      </c>
      <c r="TN127" s="14" t="e">
        <f t="shared" si="1085"/>
        <v>#VALUE!</v>
      </c>
      <c r="TO127" s="14" t="e">
        <f t="shared" si="1086"/>
        <v>#VALUE!</v>
      </c>
      <c r="TP127" s="14" t="e">
        <f t="shared" si="1087"/>
        <v>#VALUE!</v>
      </c>
      <c r="TQ127" s="14" t="e">
        <f t="shared" si="1088"/>
        <v>#VALUE!</v>
      </c>
      <c r="TR127" s="14" t="e">
        <f t="shared" si="1089"/>
        <v>#VALUE!</v>
      </c>
      <c r="TS127" s="14" t="e">
        <f t="shared" si="1090"/>
        <v>#VALUE!</v>
      </c>
      <c r="TT127" s="14" t="e">
        <f t="shared" si="1091"/>
        <v>#VALUE!</v>
      </c>
      <c r="TU127" s="14" t="e">
        <f t="shared" si="1092"/>
        <v>#VALUE!</v>
      </c>
      <c r="TV127" s="14" t="e">
        <f t="shared" si="1093"/>
        <v>#VALUE!</v>
      </c>
      <c r="TW127" s="14" t="e">
        <f t="shared" si="1094"/>
        <v>#VALUE!</v>
      </c>
      <c r="TX127" s="14" t="e">
        <f t="shared" si="1095"/>
        <v>#VALUE!</v>
      </c>
      <c r="TY127" s="14" t="e">
        <f t="shared" si="1096"/>
        <v>#VALUE!</v>
      </c>
      <c r="TZ127" s="14" t="e">
        <f t="shared" si="1097"/>
        <v>#VALUE!</v>
      </c>
      <c r="UA127" s="14" t="e">
        <f t="shared" si="1098"/>
        <v>#VALUE!</v>
      </c>
      <c r="UB127" s="14" t="e">
        <f t="shared" si="1099"/>
        <v>#VALUE!</v>
      </c>
      <c r="UC127" s="14" t="e">
        <f t="shared" si="1100"/>
        <v>#VALUE!</v>
      </c>
      <c r="UD127" s="14" t="e">
        <f t="shared" si="1101"/>
        <v>#VALUE!</v>
      </c>
      <c r="UE127" s="14" t="e">
        <f t="shared" si="1102"/>
        <v>#VALUE!</v>
      </c>
      <c r="UF127" s="14" t="e">
        <f t="shared" si="1103"/>
        <v>#VALUE!</v>
      </c>
      <c r="UH127" s="2">
        <f>IF($C$4-$R127&gt;'Graph Creator'!$E$2*'Graph Creator'!$D$13*12,0,1)</f>
        <v>1</v>
      </c>
      <c r="UJ127" s="2" t="e">
        <f t="shared" si="1262"/>
        <v>#VALUE!</v>
      </c>
      <c r="UK127" s="2" t="e">
        <f t="shared" si="1104"/>
        <v>#VALUE!</v>
      </c>
      <c r="UL127" s="2" t="e">
        <f t="shared" si="1105"/>
        <v>#VALUE!</v>
      </c>
      <c r="UM127" s="2" t="e">
        <f t="shared" si="1106"/>
        <v>#VALUE!</v>
      </c>
      <c r="UN127" s="2" t="e">
        <f t="shared" si="1107"/>
        <v>#VALUE!</v>
      </c>
      <c r="UO127" s="2" t="e">
        <f t="shared" si="1108"/>
        <v>#VALUE!</v>
      </c>
      <c r="UP127" s="2" t="e">
        <f t="shared" si="1109"/>
        <v>#VALUE!</v>
      </c>
      <c r="UQ127" s="2" t="e">
        <f t="shared" si="1110"/>
        <v>#VALUE!</v>
      </c>
      <c r="UR127" s="2" t="e">
        <f t="shared" si="1111"/>
        <v>#VALUE!</v>
      </c>
      <c r="US127" s="2" t="e">
        <f t="shared" si="1112"/>
        <v>#VALUE!</v>
      </c>
      <c r="UT127" s="2" t="e">
        <f t="shared" si="1113"/>
        <v>#VALUE!</v>
      </c>
      <c r="UU127" s="2" t="e">
        <f t="shared" si="1114"/>
        <v>#VALUE!</v>
      </c>
      <c r="UV127" s="2" t="e">
        <f t="shared" si="1115"/>
        <v>#VALUE!</v>
      </c>
      <c r="UW127" s="2" t="e">
        <f t="shared" si="1116"/>
        <v>#VALUE!</v>
      </c>
      <c r="UX127" s="2" t="e">
        <f t="shared" si="1117"/>
        <v>#VALUE!</v>
      </c>
      <c r="UY127" s="2" t="e">
        <f t="shared" si="1118"/>
        <v>#VALUE!</v>
      </c>
      <c r="UZ127" s="2" t="e">
        <f t="shared" si="1119"/>
        <v>#VALUE!</v>
      </c>
      <c r="VA127" s="2" t="e">
        <f t="shared" si="1120"/>
        <v>#VALUE!</v>
      </c>
      <c r="VB127" s="2" t="e">
        <f t="shared" si="1121"/>
        <v>#VALUE!</v>
      </c>
      <c r="VC127" s="2" t="e">
        <f t="shared" si="1122"/>
        <v>#VALUE!</v>
      </c>
      <c r="VD127" s="2" t="e">
        <f t="shared" si="1123"/>
        <v>#VALUE!</v>
      </c>
      <c r="VE127" s="2" t="e">
        <f t="shared" si="1124"/>
        <v>#VALUE!</v>
      </c>
      <c r="VF127" s="2" t="e">
        <f t="shared" si="1125"/>
        <v>#VALUE!</v>
      </c>
      <c r="VG127" s="2" t="e">
        <f t="shared" si="1126"/>
        <v>#VALUE!</v>
      </c>
      <c r="VH127" s="2" t="e">
        <f t="shared" si="1127"/>
        <v>#VALUE!</v>
      </c>
      <c r="VI127" s="2" t="e">
        <f t="shared" si="1128"/>
        <v>#VALUE!</v>
      </c>
      <c r="VJ127" s="2" t="e">
        <f t="shared" si="1129"/>
        <v>#VALUE!</v>
      </c>
      <c r="VK127" s="2" t="e">
        <f t="shared" si="1130"/>
        <v>#VALUE!</v>
      </c>
      <c r="VL127" s="2" t="e">
        <f t="shared" si="1131"/>
        <v>#VALUE!</v>
      </c>
      <c r="VM127" s="2" t="e">
        <f t="shared" si="1132"/>
        <v>#VALUE!</v>
      </c>
      <c r="VN127" s="2" t="e">
        <f t="shared" si="1133"/>
        <v>#VALUE!</v>
      </c>
      <c r="VO127" s="2" t="e">
        <f t="shared" si="1134"/>
        <v>#VALUE!</v>
      </c>
      <c r="VP127" s="2" t="e">
        <f t="shared" si="1135"/>
        <v>#VALUE!</v>
      </c>
      <c r="VQ127" s="2" t="e">
        <f t="shared" si="1136"/>
        <v>#VALUE!</v>
      </c>
      <c r="VR127" s="2" t="e">
        <f t="shared" si="1137"/>
        <v>#VALUE!</v>
      </c>
      <c r="VS127" s="2" t="e">
        <f t="shared" si="1138"/>
        <v>#VALUE!</v>
      </c>
      <c r="VT127" s="98">
        <f t="shared" si="1263"/>
        <v>0</v>
      </c>
      <c r="VU127" s="98">
        <f t="shared" si="1139"/>
        <v>0</v>
      </c>
      <c r="VV127" s="98">
        <f t="shared" si="1140"/>
        <v>0</v>
      </c>
      <c r="VW127" s="98">
        <f t="shared" si="1141"/>
        <v>0</v>
      </c>
      <c r="VX127" s="98">
        <f t="shared" si="1142"/>
        <v>0</v>
      </c>
      <c r="VY127" s="98">
        <f t="shared" si="1143"/>
        <v>0</v>
      </c>
      <c r="VZ127" s="98">
        <f t="shared" si="1144"/>
        <v>0</v>
      </c>
      <c r="WA127" s="98">
        <f t="shared" si="1145"/>
        <v>0</v>
      </c>
      <c r="WB127" s="98">
        <f t="shared" si="1146"/>
        <v>0</v>
      </c>
      <c r="WC127" s="98">
        <f t="shared" si="1147"/>
        <v>0</v>
      </c>
      <c r="WD127" s="98">
        <f t="shared" si="1148"/>
        <v>0</v>
      </c>
      <c r="WE127" s="98">
        <f t="shared" si="1149"/>
        <v>0</v>
      </c>
      <c r="WF127" s="98">
        <f t="shared" si="1150"/>
        <v>0</v>
      </c>
      <c r="WG127" s="98">
        <f t="shared" si="1151"/>
        <v>0</v>
      </c>
      <c r="WH127" s="98">
        <f t="shared" si="1152"/>
        <v>0</v>
      </c>
      <c r="WI127" s="98">
        <f t="shared" si="1153"/>
        <v>0</v>
      </c>
      <c r="WJ127" s="98">
        <f t="shared" si="1154"/>
        <v>0</v>
      </c>
      <c r="WK127" s="98">
        <f t="shared" si="1155"/>
        <v>0</v>
      </c>
      <c r="WL127" s="98">
        <f t="shared" si="1156"/>
        <v>0</v>
      </c>
      <c r="WM127" s="98">
        <f t="shared" si="1157"/>
        <v>0</v>
      </c>
      <c r="WN127" s="98">
        <f t="shared" si="1158"/>
        <v>0</v>
      </c>
      <c r="WO127" s="98">
        <f t="shared" si="1159"/>
        <v>0</v>
      </c>
      <c r="WP127" s="98">
        <f t="shared" si="1160"/>
        <v>0</v>
      </c>
      <c r="WQ127" s="98">
        <f t="shared" si="1161"/>
        <v>0</v>
      </c>
      <c r="WR127" s="98">
        <f>IFERROR(INDEX('Score Calculation'!$D$38:$D$41,MATCH('Detalle de Cuentas'!VT127,'Score Calculation'!$C$38:$C$41,1)),0)</f>
        <v>4</v>
      </c>
      <c r="WS127" s="98">
        <f>IFERROR(INDEX('Score Calculation'!$D$38:$D$41,MATCH('Detalle de Cuentas'!VU127,'Score Calculation'!$C$38:$C$41,1)),0)</f>
        <v>4</v>
      </c>
      <c r="WT127" s="98">
        <f>IFERROR(INDEX('Score Calculation'!$D$38:$D$41,MATCH('Detalle de Cuentas'!VV127,'Score Calculation'!$C$38:$C$41,1)),0)</f>
        <v>4</v>
      </c>
      <c r="WU127" s="98">
        <f>IFERROR(INDEX('Score Calculation'!$D$38:$D$41,MATCH('Detalle de Cuentas'!VW127,'Score Calculation'!$C$38:$C$41,1)),0)</f>
        <v>4</v>
      </c>
      <c r="WV127" s="98">
        <f>IFERROR(INDEX('Score Calculation'!$D$38:$D$41,MATCH('Detalle de Cuentas'!VX127,'Score Calculation'!$C$38:$C$41,1)),0)</f>
        <v>4</v>
      </c>
      <c r="WW127" s="98">
        <f>IFERROR(INDEX('Score Calculation'!$D$38:$D$41,MATCH('Detalle de Cuentas'!VY127,'Score Calculation'!$C$38:$C$41,1)),0)</f>
        <v>4</v>
      </c>
      <c r="WX127" s="98">
        <f>IFERROR(INDEX('Score Calculation'!$D$38:$D$41,MATCH('Detalle de Cuentas'!VZ127,'Score Calculation'!$C$38:$C$41,1)),0)</f>
        <v>4</v>
      </c>
      <c r="WY127" s="98">
        <f>IFERROR(INDEX('Score Calculation'!$D$38:$D$41,MATCH('Detalle de Cuentas'!WA127,'Score Calculation'!$C$38:$C$41,1)),0)</f>
        <v>4</v>
      </c>
      <c r="WZ127" s="98">
        <f>IFERROR(INDEX('Score Calculation'!$D$38:$D$41,MATCH('Detalle de Cuentas'!WB127,'Score Calculation'!$C$38:$C$41,1)),0)</f>
        <v>4</v>
      </c>
      <c r="XA127" s="98">
        <f>IFERROR(INDEX('Score Calculation'!$D$38:$D$41,MATCH('Detalle de Cuentas'!WC127,'Score Calculation'!$C$38:$C$41,1)),0)</f>
        <v>4</v>
      </c>
      <c r="XB127" s="98">
        <f>IFERROR(INDEX('Score Calculation'!$D$38:$D$41,MATCH('Detalle de Cuentas'!WD127,'Score Calculation'!$C$38:$C$41,1)),0)</f>
        <v>4</v>
      </c>
      <c r="XC127" s="98">
        <f>IFERROR(INDEX('Score Calculation'!$D$38:$D$41,MATCH('Detalle de Cuentas'!WE127,'Score Calculation'!$C$38:$C$41,1)),0)</f>
        <v>4</v>
      </c>
      <c r="XD127" s="98">
        <f>IFERROR(INDEX('Score Calculation'!$D$38:$D$41,MATCH('Detalle de Cuentas'!WF127,'Score Calculation'!$C$38:$C$41,1)),0)</f>
        <v>4</v>
      </c>
      <c r="XE127" s="98">
        <f>IFERROR(INDEX('Score Calculation'!$D$38:$D$41,MATCH('Detalle de Cuentas'!WG127,'Score Calculation'!$C$38:$C$41,1)),0)</f>
        <v>4</v>
      </c>
      <c r="XF127" s="98">
        <f>IFERROR(INDEX('Score Calculation'!$D$38:$D$41,MATCH('Detalle de Cuentas'!WH127,'Score Calculation'!$C$38:$C$41,1)),0)</f>
        <v>4</v>
      </c>
      <c r="XG127" s="98">
        <f>IFERROR(INDEX('Score Calculation'!$D$38:$D$41,MATCH('Detalle de Cuentas'!WI127,'Score Calculation'!$C$38:$C$41,1)),0)</f>
        <v>4</v>
      </c>
      <c r="XH127" s="98">
        <f>IFERROR(INDEX('Score Calculation'!$D$38:$D$41,MATCH('Detalle de Cuentas'!WJ127,'Score Calculation'!$C$38:$C$41,1)),0)</f>
        <v>4</v>
      </c>
      <c r="XI127" s="98">
        <f>IFERROR(INDEX('Score Calculation'!$D$38:$D$41,MATCH('Detalle de Cuentas'!WK127,'Score Calculation'!$C$38:$C$41,1)),0)</f>
        <v>4</v>
      </c>
      <c r="XJ127" s="98">
        <f>IFERROR(INDEX('Score Calculation'!$D$38:$D$41,MATCH('Detalle de Cuentas'!WL127,'Score Calculation'!$C$38:$C$41,1)),0)</f>
        <v>4</v>
      </c>
      <c r="XK127" s="98">
        <f>IFERROR(INDEX('Score Calculation'!$D$38:$D$41,MATCH('Detalle de Cuentas'!WM127,'Score Calculation'!$C$38:$C$41,1)),0)</f>
        <v>4</v>
      </c>
      <c r="XL127" s="98">
        <f>IFERROR(INDEX('Score Calculation'!$D$38:$D$41,MATCH('Detalle de Cuentas'!WN127,'Score Calculation'!$C$38:$C$41,1)),0)</f>
        <v>4</v>
      </c>
      <c r="XM127" s="98">
        <f>IFERROR(INDEX('Score Calculation'!$D$38:$D$41,MATCH('Detalle de Cuentas'!WO127,'Score Calculation'!$C$38:$C$41,1)),0)</f>
        <v>4</v>
      </c>
      <c r="XN127" s="98">
        <f>IFERROR(INDEX('Score Calculation'!$D$38:$D$41,MATCH('Detalle de Cuentas'!WP127,'Score Calculation'!$C$38:$C$41,1)),0)</f>
        <v>4</v>
      </c>
      <c r="XO127" s="98">
        <f>IFERROR(INDEX('Score Calculation'!$D$38:$D$41,MATCH('Detalle de Cuentas'!WQ127,'Score Calculation'!$C$38:$C$41,1)),0)</f>
        <v>4</v>
      </c>
      <c r="XP127" s="98">
        <f>IFERROR(INDEX('Score Calculation'!$D$24:$D$31,MATCH('Detalle de Cuentas'!NF127,'Score Calculation'!$C$24:$C$31,1)),0)</f>
        <v>1</v>
      </c>
      <c r="XQ127" s="98">
        <f>IFERROR(INDEX('Score Calculation'!$D$24:$D$31,MATCH('Detalle de Cuentas'!NG127,'Score Calculation'!$C$24:$C$31,1)),0)</f>
        <v>1</v>
      </c>
      <c r="XR127" s="98">
        <f>IFERROR(INDEX('Score Calculation'!$D$24:$D$31,MATCH('Detalle de Cuentas'!NH127,'Score Calculation'!$C$24:$C$31,1)),0)</f>
        <v>1</v>
      </c>
      <c r="XS127" s="98">
        <f>IFERROR(INDEX('Score Calculation'!$D$24:$D$31,MATCH('Detalle de Cuentas'!NI127,'Score Calculation'!$C$24:$C$31,1)),0)</f>
        <v>1</v>
      </c>
      <c r="XT127" s="98">
        <f>IFERROR(INDEX('Score Calculation'!$D$24:$D$31,MATCH('Detalle de Cuentas'!NJ127,'Score Calculation'!$C$24:$C$31,1)),0)</f>
        <v>1</v>
      </c>
      <c r="XU127" s="98">
        <f>IFERROR(INDEX('Score Calculation'!$D$24:$D$31,MATCH('Detalle de Cuentas'!NK127,'Score Calculation'!$C$24:$C$31,1)),0)</f>
        <v>1</v>
      </c>
      <c r="XV127" s="98">
        <f>IFERROR(INDEX('Score Calculation'!$D$24:$D$31,MATCH('Detalle de Cuentas'!NL127,'Score Calculation'!$C$24:$C$31,1)),0)</f>
        <v>1</v>
      </c>
      <c r="XW127" s="98">
        <f>IFERROR(INDEX('Score Calculation'!$D$24:$D$31,MATCH('Detalle de Cuentas'!NM127,'Score Calculation'!$C$24:$C$31,1)),0)</f>
        <v>1</v>
      </c>
      <c r="XX127" s="98">
        <f>IFERROR(INDEX('Score Calculation'!$D$24:$D$31,MATCH('Detalle de Cuentas'!NN127,'Score Calculation'!$C$24:$C$31,1)),0)</f>
        <v>1</v>
      </c>
      <c r="XY127" s="98">
        <f>IFERROR(INDEX('Score Calculation'!$D$24:$D$31,MATCH('Detalle de Cuentas'!NO127,'Score Calculation'!$C$24:$C$31,1)),0)</f>
        <v>1</v>
      </c>
      <c r="XZ127" s="98">
        <f>IFERROR(INDEX('Score Calculation'!$D$24:$D$31,MATCH('Detalle de Cuentas'!NP127,'Score Calculation'!$C$24:$C$31,1)),0)</f>
        <v>1</v>
      </c>
      <c r="YA127" s="98">
        <f>IFERROR(INDEX('Score Calculation'!$D$24:$D$31,MATCH('Detalle de Cuentas'!NQ127,'Score Calculation'!$C$24:$C$31,1)),0)</f>
        <v>1</v>
      </c>
      <c r="YB127" s="98">
        <f>IFERROR(INDEX('Score Calculation'!$D$24:$D$31,MATCH('Detalle de Cuentas'!NR127,'Score Calculation'!$C$24:$C$31,1)),0)</f>
        <v>1</v>
      </c>
      <c r="YC127" s="98">
        <f>IFERROR(INDEX('Score Calculation'!$D$24:$D$31,MATCH('Detalle de Cuentas'!NS127,'Score Calculation'!$C$24:$C$31,1)),0)</f>
        <v>1</v>
      </c>
      <c r="YD127" s="98">
        <f>IFERROR(INDEX('Score Calculation'!$D$24:$D$31,MATCH('Detalle de Cuentas'!NT127,'Score Calculation'!$C$24:$C$31,1)),0)</f>
        <v>1</v>
      </c>
      <c r="YE127" s="98">
        <f>IFERROR(INDEX('Score Calculation'!$D$24:$D$31,MATCH('Detalle de Cuentas'!NU127,'Score Calculation'!$C$24:$C$31,1)),0)</f>
        <v>1</v>
      </c>
      <c r="YF127" s="98">
        <f>IFERROR(INDEX('Score Calculation'!$D$24:$D$31,MATCH('Detalle de Cuentas'!NV127,'Score Calculation'!$C$24:$C$31,1)),0)</f>
        <v>1</v>
      </c>
      <c r="YG127" s="98">
        <f>IFERROR(INDEX('Score Calculation'!$D$24:$D$31,MATCH('Detalle de Cuentas'!NW127,'Score Calculation'!$C$24:$C$31,1)),0)</f>
        <v>1</v>
      </c>
      <c r="YH127" s="98">
        <f>IFERROR(INDEX('Score Calculation'!$D$24:$D$31,MATCH('Detalle de Cuentas'!NX127,'Score Calculation'!$C$24:$C$31,1)),0)</f>
        <v>1</v>
      </c>
      <c r="YI127" s="98">
        <f>IFERROR(INDEX('Score Calculation'!$D$24:$D$31,MATCH('Detalle de Cuentas'!NY127,'Score Calculation'!$C$24:$C$31,1)),0)</f>
        <v>1</v>
      </c>
      <c r="YJ127" s="98">
        <f>IFERROR(INDEX('Score Calculation'!$D$24:$D$31,MATCH('Detalle de Cuentas'!NZ127,'Score Calculation'!$C$24:$C$31,1)),0)</f>
        <v>1</v>
      </c>
      <c r="YK127" s="98">
        <f>IFERROR(INDEX('Score Calculation'!$D$24:$D$31,MATCH('Detalle de Cuentas'!OA127,'Score Calculation'!$C$24:$C$31,1)),0)</f>
        <v>1</v>
      </c>
      <c r="YL127" s="98">
        <f>IFERROR(INDEX('Score Calculation'!$D$24:$D$31,MATCH('Detalle de Cuentas'!OB127,'Score Calculation'!$C$24:$C$31,1)),0)</f>
        <v>1</v>
      </c>
      <c r="YM127" s="98">
        <f>IFERROR(INDEX('Score Calculation'!$D$24:$D$31,MATCH('Detalle de Cuentas'!OC127,'Score Calculation'!$C$24:$C$31,1)),0)</f>
        <v>1</v>
      </c>
      <c r="YN127" s="98">
        <f t="shared" si="1264"/>
        <v>0</v>
      </c>
      <c r="YO127" s="98">
        <f>IF(LEFT(TRIM($D127),15)="GRUPO SOLIDARIO",$L127*'Score Calculation'!$H$5,IF(TRIM('Detalle de Cuentas'!$C127)="Semanal",'Detalle de Cuentas'!$L127*'Score Calculation'!$H$6,'Detalle de Cuentas'!$L127))</f>
        <v>0</v>
      </c>
      <c r="YP127" s="99">
        <f>IFERROR(INDEX('Score Calculation'!$D$54:$D$60,MATCH($YO127,'Score Calculation'!$C$54:$C$60,1)),1)</f>
        <v>0.2</v>
      </c>
      <c r="YQ127" s="99">
        <f>IFERROR(INDEX('Score Calculation'!$D$65:$D$123,MATCH(LEFT(TRIM('Detalle de Cuentas'!$F127),20),'Score Calculation'!$F$65:$F$123,0)),1)</f>
        <v>1</v>
      </c>
      <c r="YR127" s="99">
        <f>IFERROR(INDEX('Score Calculation'!$D$46:$D$49,MATCH('Detalle de Cuentas'!$YN127,'Score Calculation'!$C$46:$C$49,1)),1)</f>
        <v>4</v>
      </c>
      <c r="YS127" s="99">
        <f t="shared" si="1265"/>
        <v>0</v>
      </c>
      <c r="YT127" s="99">
        <f t="shared" si="1266"/>
        <v>0</v>
      </c>
      <c r="YU127" s="98" t="str">
        <f t="shared" si="1267"/>
        <v/>
      </c>
      <c r="YV127" s="109">
        <f t="shared" si="1268"/>
        <v>1</v>
      </c>
      <c r="YW127" s="109">
        <f>IFERROR(INDEX('Score Calculation'!$D$187:$D$245,MATCH(LEFT(TRIM('Detalle de Cuentas'!$F127),20),'Score Calculation'!$F$187:$F$245,0)),1)</f>
        <v>1</v>
      </c>
      <c r="YX127" s="109">
        <f>IFERROR(IF($E127="HIPOTECA",-PMT('Score Calculation'!$H$266/(360/$J127),$G127,$YO127)*(30/$J127),-PMT('Score Calculation'!$H$267/(360/$J127),$G127,$YO127)*(30/$J127)),0)</f>
        <v>0</v>
      </c>
      <c r="YY127" s="109">
        <f t="shared" si="1312"/>
        <v>0</v>
      </c>
      <c r="YZ127" s="109">
        <f t="shared" si="1312"/>
        <v>0</v>
      </c>
      <c r="ZA127" s="109">
        <f t="shared" si="1312"/>
        <v>0</v>
      </c>
      <c r="ZB127" s="109">
        <f t="shared" si="1312"/>
        <v>0</v>
      </c>
      <c r="ZC127" s="109">
        <f t="shared" si="1312"/>
        <v>0</v>
      </c>
      <c r="ZD127" s="109">
        <f t="shared" si="1309"/>
        <v>0</v>
      </c>
      <c r="ZE127" s="109">
        <f t="shared" si="1309"/>
        <v>0</v>
      </c>
      <c r="ZF127" s="109">
        <f t="shared" si="1309"/>
        <v>0</v>
      </c>
      <c r="ZG127" s="109">
        <f t="shared" si="1309"/>
        <v>0</v>
      </c>
      <c r="ZH127" s="109">
        <f t="shared" si="1309"/>
        <v>0</v>
      </c>
      <c r="ZI127" s="109">
        <f t="shared" si="1269"/>
        <v>0</v>
      </c>
    </row>
    <row r="128" spans="2:685" x14ac:dyDescent="0.2">
      <c r="B128" s="41">
        <v>112</v>
      </c>
      <c r="C128" s="42"/>
      <c r="D128" s="42"/>
      <c r="E128" s="42"/>
      <c r="F128" s="42"/>
      <c r="G128" s="42"/>
      <c r="H128" s="42"/>
      <c r="I128" s="29"/>
      <c r="J128" s="6" t="str">
        <f t="shared" si="1333"/>
        <v/>
      </c>
      <c r="K128" s="43"/>
      <c r="L128" s="43"/>
      <c r="M128" s="43"/>
      <c r="N128" s="43"/>
      <c r="O128" s="43"/>
      <c r="P128" s="44" t="str">
        <f t="shared" si="1162"/>
        <v/>
      </c>
      <c r="Q128" s="26"/>
      <c r="R128" s="26"/>
      <c r="S128" s="26"/>
      <c r="T128" s="26"/>
      <c r="U128" s="29"/>
      <c r="V128" s="43"/>
      <c r="W128" s="26"/>
      <c r="X128" s="29"/>
      <c r="Y128" s="6">
        <f>IF('Detalle de Cuentas'!$C$4-$R128&gt;'Graph Creator'!$E$2*'Graph Creator'!$D$13*12,0,1)</f>
        <v>1</v>
      </c>
      <c r="Z128" s="45">
        <f t="shared" si="1334"/>
        <v>0</v>
      </c>
      <c r="AA128" s="2" t="e">
        <f t="shared" si="1163"/>
        <v>#VALUE!</v>
      </c>
      <c r="AB128" s="2" t="e">
        <f t="shared" si="1164"/>
        <v>#VALUE!</v>
      </c>
      <c r="AC128" s="2" t="e">
        <f t="shared" si="1165"/>
        <v>#VALUE!</v>
      </c>
      <c r="AD128" s="2" t="e">
        <f t="shared" si="1166"/>
        <v>#VALUE!</v>
      </c>
      <c r="AE128" s="2" t="e">
        <f t="shared" si="1167"/>
        <v>#VALUE!</v>
      </c>
      <c r="AF128" s="2" t="e">
        <f t="shared" si="1168"/>
        <v>#VALUE!</v>
      </c>
      <c r="AG128" s="2">
        <f t="shared" si="1169"/>
        <v>0</v>
      </c>
      <c r="AH128" s="2">
        <f t="shared" si="1170"/>
        <v>0</v>
      </c>
      <c r="AI128" s="2" t="str">
        <f t="shared" si="1171"/>
        <v/>
      </c>
      <c r="AJ128" s="2" t="str">
        <f t="shared" ref="AJ128:BE128" si="1582">IFERROR(SEARCH(".",$I128,AI128+1),"")</f>
        <v/>
      </c>
      <c r="AK128" s="2" t="str">
        <f t="shared" si="1582"/>
        <v/>
      </c>
      <c r="AL128" s="2" t="str">
        <f t="shared" si="1582"/>
        <v/>
      </c>
      <c r="AM128" s="2" t="str">
        <f t="shared" si="1582"/>
        <v/>
      </c>
      <c r="AN128" s="2" t="str">
        <f t="shared" si="1582"/>
        <v/>
      </c>
      <c r="AO128" s="2" t="str">
        <f t="shared" si="1582"/>
        <v/>
      </c>
      <c r="AP128" s="2" t="str">
        <f t="shared" si="1582"/>
        <v/>
      </c>
      <c r="AQ128" s="2" t="str">
        <f t="shared" si="1582"/>
        <v/>
      </c>
      <c r="AR128" s="2" t="str">
        <f t="shared" si="1582"/>
        <v/>
      </c>
      <c r="AS128" s="2" t="str">
        <f t="shared" si="1582"/>
        <v/>
      </c>
      <c r="AT128" s="2" t="str">
        <f t="shared" si="1582"/>
        <v/>
      </c>
      <c r="AU128" s="2" t="str">
        <f t="shared" si="1582"/>
        <v/>
      </c>
      <c r="AV128" s="2" t="str">
        <f t="shared" si="1582"/>
        <v/>
      </c>
      <c r="AW128" s="2" t="str">
        <f t="shared" si="1582"/>
        <v/>
      </c>
      <c r="AX128" s="2" t="str">
        <f t="shared" si="1582"/>
        <v/>
      </c>
      <c r="AY128" s="2" t="str">
        <f t="shared" si="1582"/>
        <v/>
      </c>
      <c r="AZ128" s="2" t="str">
        <f t="shared" si="1582"/>
        <v/>
      </c>
      <c r="BA128" s="2" t="str">
        <f t="shared" si="1582"/>
        <v/>
      </c>
      <c r="BB128" s="2" t="str">
        <f t="shared" si="1582"/>
        <v/>
      </c>
      <c r="BC128" s="2" t="str">
        <f t="shared" si="1582"/>
        <v/>
      </c>
      <c r="BD128" s="2" t="str">
        <f t="shared" si="1582"/>
        <v/>
      </c>
      <c r="BE128" s="2" t="str">
        <f t="shared" si="1582"/>
        <v/>
      </c>
      <c r="BF128" s="2" t="str">
        <f t="shared" si="1173"/>
        <v/>
      </c>
      <c r="BG128" s="2" t="str">
        <f t="shared" si="817"/>
        <v/>
      </c>
      <c r="BH128" s="2" t="str">
        <f t="shared" si="818"/>
        <v/>
      </c>
      <c r="BI128" s="2" t="str">
        <f t="shared" si="819"/>
        <v/>
      </c>
      <c r="BJ128" s="2" t="str">
        <f t="shared" si="820"/>
        <v/>
      </c>
      <c r="BK128" s="2" t="str">
        <f t="shared" si="821"/>
        <v/>
      </c>
      <c r="BL128" s="2" t="str">
        <f t="shared" si="822"/>
        <v/>
      </c>
      <c r="BM128" s="2" t="str">
        <f t="shared" si="823"/>
        <v/>
      </c>
      <c r="BN128" s="2" t="str">
        <f t="shared" si="824"/>
        <v/>
      </c>
      <c r="BO128" s="2" t="str">
        <f t="shared" si="825"/>
        <v/>
      </c>
      <c r="BP128" s="2" t="str">
        <f t="shared" si="826"/>
        <v/>
      </c>
      <c r="BQ128" s="2" t="str">
        <f t="shared" si="827"/>
        <v/>
      </c>
      <c r="BR128" s="2" t="str">
        <f t="shared" si="828"/>
        <v/>
      </c>
      <c r="BS128" s="2" t="str">
        <f t="shared" si="829"/>
        <v/>
      </c>
      <c r="BT128" s="2" t="str">
        <f t="shared" si="830"/>
        <v/>
      </c>
      <c r="BU128" s="2" t="str">
        <f t="shared" si="831"/>
        <v/>
      </c>
      <c r="BV128" s="2" t="str">
        <f t="shared" si="832"/>
        <v/>
      </c>
      <c r="BW128" s="2" t="str">
        <f t="shared" si="833"/>
        <v/>
      </c>
      <c r="BX128" s="2" t="str">
        <f t="shared" si="834"/>
        <v/>
      </c>
      <c r="BY128" s="2" t="str">
        <f t="shared" si="835"/>
        <v/>
      </c>
      <c r="BZ128" s="2" t="str">
        <f t="shared" si="836"/>
        <v/>
      </c>
      <c r="CA128" s="2" t="str">
        <f t="shared" si="837"/>
        <v/>
      </c>
      <c r="CB128" s="2" t="str">
        <f t="shared" si="838"/>
        <v/>
      </c>
      <c r="CC128" s="2" t="str">
        <f t="shared" si="839"/>
        <v/>
      </c>
      <c r="CD128" s="14">
        <f t="shared" si="1336"/>
        <v>0</v>
      </c>
      <c r="CE128" s="14" t="e">
        <f t="shared" ref="CE128:DA128" si="1583">CD128-$J$17</f>
        <v>#VALUE!</v>
      </c>
      <c r="CF128" s="14" t="e">
        <f t="shared" si="1583"/>
        <v>#VALUE!</v>
      </c>
      <c r="CG128" s="14" t="e">
        <f t="shared" si="1583"/>
        <v>#VALUE!</v>
      </c>
      <c r="CH128" s="14" t="e">
        <f t="shared" si="1583"/>
        <v>#VALUE!</v>
      </c>
      <c r="CI128" s="14" t="e">
        <f t="shared" si="1583"/>
        <v>#VALUE!</v>
      </c>
      <c r="CJ128" s="14" t="e">
        <f t="shared" si="1583"/>
        <v>#VALUE!</v>
      </c>
      <c r="CK128" s="14" t="e">
        <f t="shared" si="1583"/>
        <v>#VALUE!</v>
      </c>
      <c r="CL128" s="14" t="e">
        <f t="shared" si="1583"/>
        <v>#VALUE!</v>
      </c>
      <c r="CM128" s="14" t="e">
        <f t="shared" si="1583"/>
        <v>#VALUE!</v>
      </c>
      <c r="CN128" s="14" t="e">
        <f t="shared" si="1583"/>
        <v>#VALUE!</v>
      </c>
      <c r="CO128" s="14" t="e">
        <f t="shared" si="1583"/>
        <v>#VALUE!</v>
      </c>
      <c r="CP128" s="14" t="e">
        <f t="shared" si="1583"/>
        <v>#VALUE!</v>
      </c>
      <c r="CQ128" s="14" t="e">
        <f t="shared" si="1583"/>
        <v>#VALUE!</v>
      </c>
      <c r="CR128" s="14" t="e">
        <f t="shared" si="1583"/>
        <v>#VALUE!</v>
      </c>
      <c r="CS128" s="14" t="e">
        <f t="shared" si="1583"/>
        <v>#VALUE!</v>
      </c>
      <c r="CT128" s="14" t="e">
        <f t="shared" si="1583"/>
        <v>#VALUE!</v>
      </c>
      <c r="CU128" s="14" t="e">
        <f t="shared" si="1583"/>
        <v>#VALUE!</v>
      </c>
      <c r="CV128" s="14" t="e">
        <f t="shared" si="1583"/>
        <v>#VALUE!</v>
      </c>
      <c r="CW128" s="14" t="e">
        <f t="shared" si="1583"/>
        <v>#VALUE!</v>
      </c>
      <c r="CX128" s="14" t="e">
        <f t="shared" si="1583"/>
        <v>#VALUE!</v>
      </c>
      <c r="CY128" s="14" t="e">
        <f t="shared" si="1583"/>
        <v>#VALUE!</v>
      </c>
      <c r="CZ128" s="14" t="e">
        <f t="shared" si="1583"/>
        <v>#VALUE!</v>
      </c>
      <c r="DA128" s="14" t="e">
        <f t="shared" si="1583"/>
        <v>#VALUE!</v>
      </c>
      <c r="DB128" s="2">
        <f t="shared" si="1175"/>
        <v>0</v>
      </c>
      <c r="DC128" s="2">
        <f t="shared" si="1176"/>
        <v>0</v>
      </c>
      <c r="DD128" s="2">
        <f t="shared" si="1177"/>
        <v>0</v>
      </c>
      <c r="DE128" s="2">
        <f t="shared" si="1178"/>
        <v>0</v>
      </c>
      <c r="DF128" s="2">
        <f t="shared" si="1179"/>
        <v>0</v>
      </c>
      <c r="DG128" s="2">
        <f t="shared" si="1180"/>
        <v>0</v>
      </c>
      <c r="DH128" s="2">
        <f t="shared" si="1181"/>
        <v>0</v>
      </c>
      <c r="DI128" s="2">
        <f t="shared" si="1182"/>
        <v>0</v>
      </c>
      <c r="DJ128" s="2">
        <f t="shared" si="1183"/>
        <v>0</v>
      </c>
      <c r="DK128" s="2">
        <f t="shared" si="1184"/>
        <v>0</v>
      </c>
      <c r="DL128" s="2">
        <f t="shared" si="1185"/>
        <v>0</v>
      </c>
      <c r="DM128" s="2">
        <f t="shared" si="1186"/>
        <v>0</v>
      </c>
      <c r="DN128" s="2">
        <f t="shared" si="1187"/>
        <v>0</v>
      </c>
      <c r="DO128" s="2">
        <f t="shared" si="1188"/>
        <v>0</v>
      </c>
      <c r="DP128" s="2">
        <f t="shared" si="1189"/>
        <v>0</v>
      </c>
      <c r="DQ128" s="2">
        <f t="shared" si="1190"/>
        <v>0</v>
      </c>
      <c r="DR128" s="2">
        <f t="shared" si="1191"/>
        <v>0</v>
      </c>
      <c r="DS128" s="2">
        <f t="shared" si="1192"/>
        <v>0</v>
      </c>
      <c r="DT128" s="2">
        <f t="shared" si="1193"/>
        <v>0</v>
      </c>
      <c r="DU128" s="2">
        <f t="shared" si="1194"/>
        <v>0</v>
      </c>
      <c r="DV128" s="2">
        <f t="shared" si="1195"/>
        <v>0</v>
      </c>
      <c r="DW128" s="2">
        <f t="shared" si="1196"/>
        <v>0</v>
      </c>
      <c r="DX128" s="2">
        <f t="shared" si="1197"/>
        <v>0</v>
      </c>
      <c r="DY128" s="2">
        <f t="shared" si="1198"/>
        <v>0</v>
      </c>
      <c r="DZ128" s="2">
        <f t="shared" si="1199"/>
        <v>0</v>
      </c>
      <c r="EA128" s="2">
        <f t="shared" si="1200"/>
        <v>0</v>
      </c>
      <c r="EB128" s="2">
        <f t="shared" si="1201"/>
        <v>0</v>
      </c>
      <c r="EC128" s="2">
        <f t="shared" si="1202"/>
        <v>0</v>
      </c>
      <c r="ED128" s="2">
        <f t="shared" si="1203"/>
        <v>0</v>
      </c>
      <c r="EE128" s="2">
        <f t="shared" si="1204"/>
        <v>0</v>
      </c>
      <c r="EF128" s="2">
        <f t="shared" si="1205"/>
        <v>0</v>
      </c>
      <c r="EG128" s="2">
        <f t="shared" si="1206"/>
        <v>0</v>
      </c>
      <c r="EH128" s="2">
        <f t="shared" si="1207"/>
        <v>0</v>
      </c>
      <c r="EI128" s="2">
        <f t="shared" si="1208"/>
        <v>0</v>
      </c>
      <c r="EJ128" s="2">
        <f t="shared" si="1209"/>
        <v>0</v>
      </c>
      <c r="EK128" s="2">
        <f t="shared" si="1210"/>
        <v>0</v>
      </c>
      <c r="EL128" s="2">
        <f t="shared" si="1211"/>
        <v>0</v>
      </c>
      <c r="EM128" s="2">
        <f t="shared" si="1212"/>
        <v>0</v>
      </c>
      <c r="EN128" s="2">
        <f t="shared" si="1213"/>
        <v>0</v>
      </c>
      <c r="EO128" s="2">
        <f t="shared" si="1214"/>
        <v>0</v>
      </c>
      <c r="EP128" s="2">
        <f t="shared" si="1215"/>
        <v>0</v>
      </c>
      <c r="EQ128" s="2">
        <f t="shared" si="1216"/>
        <v>0</v>
      </c>
      <c r="ER128" s="2">
        <f t="shared" si="1217"/>
        <v>0</v>
      </c>
      <c r="ES128" s="2">
        <f t="shared" si="1218"/>
        <v>0</v>
      </c>
      <c r="ET128" s="2">
        <f t="shared" si="1219"/>
        <v>0</v>
      </c>
      <c r="EU128" s="2">
        <f t="shared" si="1220"/>
        <v>0</v>
      </c>
      <c r="EV128" s="2">
        <f t="shared" si="1221"/>
        <v>0</v>
      </c>
      <c r="EW128" s="2">
        <f t="shared" si="1222"/>
        <v>0</v>
      </c>
      <c r="EX128" s="2">
        <f t="shared" si="1338"/>
        <v>1</v>
      </c>
      <c r="EY128" s="2" t="e">
        <f t="shared" si="1339"/>
        <v>#VALUE!</v>
      </c>
      <c r="EZ128" s="2" t="e">
        <f t="shared" si="1340"/>
        <v>#VALUE!</v>
      </c>
      <c r="FA128" s="2" t="e">
        <f t="shared" si="1341"/>
        <v>#VALUE!</v>
      </c>
      <c r="FB128" s="2" t="e">
        <f t="shared" si="1342"/>
        <v>#VALUE!</v>
      </c>
      <c r="FC128" s="2" t="e">
        <f t="shared" si="1343"/>
        <v>#VALUE!</v>
      </c>
      <c r="FD128" s="2" t="e">
        <f t="shared" si="1344"/>
        <v>#VALUE!</v>
      </c>
      <c r="FE128" s="2" t="e">
        <f t="shared" si="1345"/>
        <v>#VALUE!</v>
      </c>
      <c r="FF128" s="2" t="e">
        <f t="shared" si="1346"/>
        <v>#VALUE!</v>
      </c>
      <c r="FG128" s="2" t="e">
        <f t="shared" si="1347"/>
        <v>#VALUE!</v>
      </c>
      <c r="FH128" s="2" t="e">
        <f t="shared" si="1348"/>
        <v>#VALUE!</v>
      </c>
      <c r="FI128" s="2" t="e">
        <f t="shared" si="1349"/>
        <v>#VALUE!</v>
      </c>
      <c r="FJ128" s="2" t="e">
        <f t="shared" si="1350"/>
        <v>#VALUE!</v>
      </c>
      <c r="FK128" s="2" t="e">
        <f t="shared" si="1351"/>
        <v>#VALUE!</v>
      </c>
      <c r="FL128" s="2" t="e">
        <f t="shared" si="1352"/>
        <v>#VALUE!</v>
      </c>
      <c r="FM128" s="2" t="e">
        <f t="shared" si="1353"/>
        <v>#VALUE!</v>
      </c>
      <c r="FN128" s="2" t="e">
        <f t="shared" si="1354"/>
        <v>#VALUE!</v>
      </c>
      <c r="FO128" s="2" t="e">
        <f t="shared" si="1355"/>
        <v>#VALUE!</v>
      </c>
      <c r="FP128" s="2" t="e">
        <f t="shared" si="1356"/>
        <v>#VALUE!</v>
      </c>
      <c r="FQ128" s="2" t="e">
        <f t="shared" si="1357"/>
        <v>#VALUE!</v>
      </c>
      <c r="FR128" s="2" t="e">
        <f t="shared" si="1358"/>
        <v>#VALUE!</v>
      </c>
      <c r="FS128" s="2" t="e">
        <f t="shared" si="1359"/>
        <v>#VALUE!</v>
      </c>
      <c r="FT128" s="2" t="e">
        <f t="shared" si="1360"/>
        <v>#VALUE!</v>
      </c>
      <c r="FU128" s="2" t="e">
        <f t="shared" si="1361"/>
        <v>#VALUE!</v>
      </c>
      <c r="FV128" s="2">
        <f t="shared" si="1362"/>
        <v>1</v>
      </c>
      <c r="FW128" s="2" t="e">
        <f t="shared" si="1363"/>
        <v>#VALUE!</v>
      </c>
      <c r="FX128" s="2" t="e">
        <f t="shared" si="1364"/>
        <v>#VALUE!</v>
      </c>
      <c r="FY128" s="2" t="e">
        <f t="shared" si="1365"/>
        <v>#VALUE!</v>
      </c>
      <c r="FZ128" s="2" t="e">
        <f t="shared" si="1366"/>
        <v>#VALUE!</v>
      </c>
      <c r="GA128" s="2" t="e">
        <f t="shared" si="1367"/>
        <v>#VALUE!</v>
      </c>
      <c r="GB128" s="2" t="e">
        <f t="shared" si="1368"/>
        <v>#VALUE!</v>
      </c>
      <c r="GC128" s="2" t="e">
        <f t="shared" si="1369"/>
        <v>#VALUE!</v>
      </c>
      <c r="GD128" s="2" t="e">
        <f t="shared" si="1370"/>
        <v>#VALUE!</v>
      </c>
      <c r="GE128" s="2" t="e">
        <f t="shared" si="1371"/>
        <v>#VALUE!</v>
      </c>
      <c r="GF128" s="2" t="e">
        <f t="shared" si="1372"/>
        <v>#VALUE!</v>
      </c>
      <c r="GG128" s="2" t="e">
        <f t="shared" si="1373"/>
        <v>#VALUE!</v>
      </c>
      <c r="GH128" s="2" t="e">
        <f t="shared" si="1374"/>
        <v>#VALUE!</v>
      </c>
      <c r="GI128" s="2" t="e">
        <f t="shared" si="1375"/>
        <v>#VALUE!</v>
      </c>
      <c r="GJ128" s="2" t="e">
        <f t="shared" si="1376"/>
        <v>#VALUE!</v>
      </c>
      <c r="GK128" s="2" t="e">
        <f t="shared" si="1377"/>
        <v>#VALUE!</v>
      </c>
      <c r="GL128" s="2" t="e">
        <f t="shared" si="1378"/>
        <v>#VALUE!</v>
      </c>
      <c r="GM128" s="2" t="e">
        <f t="shared" si="1379"/>
        <v>#VALUE!</v>
      </c>
      <c r="GN128" s="2" t="e">
        <f t="shared" si="1380"/>
        <v>#VALUE!</v>
      </c>
      <c r="GO128" s="2" t="e">
        <f t="shared" si="1381"/>
        <v>#VALUE!</v>
      </c>
      <c r="GP128" s="2" t="e">
        <f t="shared" si="1382"/>
        <v>#VALUE!</v>
      </c>
      <c r="GQ128" s="2" t="e">
        <f t="shared" si="1383"/>
        <v>#VALUE!</v>
      </c>
      <c r="GR128" s="2" t="e">
        <f t="shared" si="1384"/>
        <v>#VALUE!</v>
      </c>
      <c r="GS128" s="2" t="e">
        <f t="shared" si="1385"/>
        <v>#VALUE!</v>
      </c>
      <c r="GT128" s="2">
        <f t="shared" si="1386"/>
        <v>1</v>
      </c>
      <c r="GU128" s="2" t="e">
        <f t="shared" si="1387"/>
        <v>#VALUE!</v>
      </c>
      <c r="GV128" s="2" t="e">
        <f t="shared" si="1388"/>
        <v>#VALUE!</v>
      </c>
      <c r="GW128" s="2" t="e">
        <f t="shared" si="1389"/>
        <v>#VALUE!</v>
      </c>
      <c r="GX128" s="2" t="e">
        <f t="shared" si="1390"/>
        <v>#VALUE!</v>
      </c>
      <c r="GY128" s="2" t="e">
        <f t="shared" si="1391"/>
        <v>#VALUE!</v>
      </c>
      <c r="GZ128" s="2" t="e">
        <f t="shared" si="1392"/>
        <v>#VALUE!</v>
      </c>
      <c r="HA128" s="2" t="e">
        <f t="shared" si="1393"/>
        <v>#VALUE!</v>
      </c>
      <c r="HB128" s="2" t="e">
        <f t="shared" si="1394"/>
        <v>#VALUE!</v>
      </c>
      <c r="HC128" s="2" t="e">
        <f t="shared" si="1395"/>
        <v>#VALUE!</v>
      </c>
      <c r="HD128" s="2" t="e">
        <f t="shared" si="1396"/>
        <v>#VALUE!</v>
      </c>
      <c r="HE128" s="2" t="e">
        <f t="shared" si="1397"/>
        <v>#VALUE!</v>
      </c>
      <c r="HF128" s="2" t="e">
        <f t="shared" si="1398"/>
        <v>#VALUE!</v>
      </c>
      <c r="HG128" s="2" t="e">
        <f t="shared" si="1399"/>
        <v>#VALUE!</v>
      </c>
      <c r="HH128" s="2" t="e">
        <f t="shared" si="1400"/>
        <v>#VALUE!</v>
      </c>
      <c r="HI128" s="2" t="e">
        <f t="shared" si="1401"/>
        <v>#VALUE!</v>
      </c>
      <c r="HJ128" s="2" t="e">
        <f t="shared" si="1402"/>
        <v>#VALUE!</v>
      </c>
      <c r="HK128" s="2" t="e">
        <f t="shared" si="1403"/>
        <v>#VALUE!</v>
      </c>
      <c r="HL128" s="2" t="e">
        <f t="shared" si="1404"/>
        <v>#VALUE!</v>
      </c>
      <c r="HM128" s="2" t="e">
        <f t="shared" si="1405"/>
        <v>#VALUE!</v>
      </c>
      <c r="HN128" s="2" t="e">
        <f t="shared" si="1406"/>
        <v>#VALUE!</v>
      </c>
      <c r="HO128" s="2" t="e">
        <f t="shared" si="1407"/>
        <v>#VALUE!</v>
      </c>
      <c r="HP128" s="2" t="e">
        <f t="shared" si="1408"/>
        <v>#VALUE!</v>
      </c>
      <c r="HQ128" s="2" t="e">
        <f t="shared" si="1409"/>
        <v>#VALUE!</v>
      </c>
      <c r="HR128" s="2">
        <f t="shared" si="1410"/>
        <v>1</v>
      </c>
      <c r="HS128" s="2" t="e">
        <f t="shared" si="1411"/>
        <v>#VALUE!</v>
      </c>
      <c r="HT128" s="2" t="e">
        <f t="shared" si="1412"/>
        <v>#VALUE!</v>
      </c>
      <c r="HU128" s="2" t="e">
        <f t="shared" si="1413"/>
        <v>#VALUE!</v>
      </c>
      <c r="HV128" s="2" t="e">
        <f t="shared" si="1414"/>
        <v>#VALUE!</v>
      </c>
      <c r="HW128" s="2" t="e">
        <f t="shared" si="1415"/>
        <v>#VALUE!</v>
      </c>
      <c r="HX128" s="2" t="e">
        <f t="shared" si="1416"/>
        <v>#VALUE!</v>
      </c>
      <c r="HY128" s="2" t="e">
        <f t="shared" si="1417"/>
        <v>#VALUE!</v>
      </c>
      <c r="HZ128" s="2" t="e">
        <f t="shared" si="1418"/>
        <v>#VALUE!</v>
      </c>
      <c r="IA128" s="2" t="e">
        <f t="shared" si="1419"/>
        <v>#VALUE!</v>
      </c>
      <c r="IB128" s="2" t="e">
        <f t="shared" si="1420"/>
        <v>#VALUE!</v>
      </c>
      <c r="IC128" s="2" t="e">
        <f t="shared" si="1421"/>
        <v>#VALUE!</v>
      </c>
      <c r="ID128" s="2" t="e">
        <f t="shared" si="1422"/>
        <v>#VALUE!</v>
      </c>
      <c r="IE128" s="2" t="e">
        <f t="shared" si="1423"/>
        <v>#VALUE!</v>
      </c>
      <c r="IF128" s="2" t="e">
        <f t="shared" si="1424"/>
        <v>#VALUE!</v>
      </c>
      <c r="IG128" s="2" t="e">
        <f t="shared" si="1425"/>
        <v>#VALUE!</v>
      </c>
      <c r="IH128" s="2" t="e">
        <f t="shared" si="1426"/>
        <v>#VALUE!</v>
      </c>
      <c r="II128" s="2" t="e">
        <f t="shared" si="1427"/>
        <v>#VALUE!</v>
      </c>
      <c r="IJ128" s="2" t="e">
        <f t="shared" si="1428"/>
        <v>#VALUE!</v>
      </c>
      <c r="IK128" s="2" t="e">
        <f t="shared" si="1429"/>
        <v>#VALUE!</v>
      </c>
      <c r="IL128" s="2" t="e">
        <f t="shared" si="1430"/>
        <v>#VALUE!</v>
      </c>
      <c r="IM128" s="2" t="e">
        <f t="shared" si="1431"/>
        <v>#VALUE!</v>
      </c>
      <c r="IN128" s="2" t="e">
        <f t="shared" si="1432"/>
        <v>#VALUE!</v>
      </c>
      <c r="IO128" s="2" t="e">
        <f t="shared" si="1433"/>
        <v>#VALUE!</v>
      </c>
      <c r="IP128" s="2">
        <f t="shared" si="1434"/>
        <v>0</v>
      </c>
      <c r="IQ128" s="2" t="e">
        <f t="shared" si="1435"/>
        <v>#VALUE!</v>
      </c>
      <c r="IR128" s="2" t="e">
        <f t="shared" si="1436"/>
        <v>#VALUE!</v>
      </c>
      <c r="IS128" s="2" t="e">
        <f t="shared" si="1437"/>
        <v>#VALUE!</v>
      </c>
      <c r="IT128" s="2" t="e">
        <f t="shared" si="1438"/>
        <v>#VALUE!</v>
      </c>
      <c r="IU128" s="2" t="e">
        <f t="shared" si="1439"/>
        <v>#VALUE!</v>
      </c>
      <c r="IV128" s="2" t="e">
        <f t="shared" si="1440"/>
        <v>#VALUE!</v>
      </c>
      <c r="IW128" s="2" t="e">
        <f t="shared" si="1441"/>
        <v>#VALUE!</v>
      </c>
      <c r="IX128" s="2" t="e">
        <f t="shared" si="1442"/>
        <v>#VALUE!</v>
      </c>
      <c r="IY128" s="2" t="e">
        <f t="shared" si="1443"/>
        <v>#VALUE!</v>
      </c>
      <c r="IZ128" s="2" t="e">
        <f t="shared" si="1444"/>
        <v>#VALUE!</v>
      </c>
      <c r="JA128" s="2" t="e">
        <f t="shared" si="1445"/>
        <v>#VALUE!</v>
      </c>
      <c r="JB128" s="2" t="e">
        <f t="shared" si="1446"/>
        <v>#VALUE!</v>
      </c>
      <c r="JC128" s="2" t="e">
        <f t="shared" si="1447"/>
        <v>#VALUE!</v>
      </c>
      <c r="JD128" s="2" t="e">
        <f t="shared" si="1448"/>
        <v>#VALUE!</v>
      </c>
      <c r="JE128" s="2" t="e">
        <f t="shared" si="1449"/>
        <v>#VALUE!</v>
      </c>
      <c r="JF128" s="2" t="e">
        <f t="shared" si="1450"/>
        <v>#VALUE!</v>
      </c>
      <c r="JG128" s="2" t="e">
        <f t="shared" si="1451"/>
        <v>#VALUE!</v>
      </c>
      <c r="JH128" s="2" t="e">
        <f t="shared" si="1452"/>
        <v>#VALUE!</v>
      </c>
      <c r="JI128" s="2" t="e">
        <f t="shared" si="1453"/>
        <v>#VALUE!</v>
      </c>
      <c r="JJ128" s="2" t="e">
        <f t="shared" si="1454"/>
        <v>#VALUE!</v>
      </c>
      <c r="JK128" s="2" t="e">
        <f t="shared" si="1455"/>
        <v>#VALUE!</v>
      </c>
      <c r="JL128" s="2" t="e">
        <f t="shared" si="1456"/>
        <v>#VALUE!</v>
      </c>
      <c r="JM128" s="2" t="e">
        <f t="shared" si="1457"/>
        <v>#VALUE!</v>
      </c>
      <c r="JN128" s="2">
        <f t="shared" si="1458"/>
        <v>0</v>
      </c>
      <c r="JO128" s="2" t="e">
        <f t="shared" si="1459"/>
        <v>#VALUE!</v>
      </c>
      <c r="JP128" s="2" t="e">
        <f t="shared" si="1460"/>
        <v>#VALUE!</v>
      </c>
      <c r="JQ128" s="2" t="e">
        <f t="shared" si="1461"/>
        <v>#VALUE!</v>
      </c>
      <c r="JR128" s="2" t="e">
        <f t="shared" si="1462"/>
        <v>#VALUE!</v>
      </c>
      <c r="JS128" s="2" t="e">
        <f t="shared" si="1463"/>
        <v>#VALUE!</v>
      </c>
      <c r="JT128" s="2" t="e">
        <f t="shared" si="1464"/>
        <v>#VALUE!</v>
      </c>
      <c r="JU128" s="2" t="e">
        <f t="shared" si="1465"/>
        <v>#VALUE!</v>
      </c>
      <c r="JV128" s="2" t="e">
        <f t="shared" si="1466"/>
        <v>#VALUE!</v>
      </c>
      <c r="JW128" s="2" t="e">
        <f t="shared" si="1467"/>
        <v>#VALUE!</v>
      </c>
      <c r="JX128" s="2" t="e">
        <f t="shared" si="1468"/>
        <v>#VALUE!</v>
      </c>
      <c r="JY128" s="2" t="e">
        <f t="shared" si="1469"/>
        <v>#VALUE!</v>
      </c>
      <c r="JZ128" s="2" t="e">
        <f t="shared" si="1470"/>
        <v>#VALUE!</v>
      </c>
      <c r="KA128" s="2" t="e">
        <f t="shared" si="1471"/>
        <v>#VALUE!</v>
      </c>
      <c r="KB128" s="2" t="e">
        <f t="shared" si="1472"/>
        <v>#VALUE!</v>
      </c>
      <c r="KC128" s="2" t="e">
        <f t="shared" si="1473"/>
        <v>#VALUE!</v>
      </c>
      <c r="KD128" s="2" t="e">
        <f t="shared" si="1474"/>
        <v>#VALUE!</v>
      </c>
      <c r="KE128" s="2" t="e">
        <f t="shared" si="1475"/>
        <v>#VALUE!</v>
      </c>
      <c r="KF128" s="2" t="e">
        <f t="shared" si="1476"/>
        <v>#VALUE!</v>
      </c>
      <c r="KG128" s="2" t="e">
        <f t="shared" si="1477"/>
        <v>#VALUE!</v>
      </c>
      <c r="KH128" s="2" t="e">
        <f t="shared" si="1478"/>
        <v>#VALUE!</v>
      </c>
      <c r="KI128" s="2" t="e">
        <f t="shared" si="1479"/>
        <v>#VALUE!</v>
      </c>
      <c r="KJ128" s="2" t="e">
        <f t="shared" si="1480"/>
        <v>#VALUE!</v>
      </c>
      <c r="KK128" s="2" t="e">
        <f t="shared" si="1481"/>
        <v>#VALUE!</v>
      </c>
      <c r="KL128" s="2">
        <f t="shared" si="1482"/>
        <v>0</v>
      </c>
      <c r="KM128" s="2" t="e">
        <f t="shared" si="1483"/>
        <v>#VALUE!</v>
      </c>
      <c r="KN128" s="2" t="e">
        <f t="shared" si="1484"/>
        <v>#VALUE!</v>
      </c>
      <c r="KO128" s="2" t="e">
        <f t="shared" si="1485"/>
        <v>#VALUE!</v>
      </c>
      <c r="KP128" s="2" t="e">
        <f t="shared" si="1486"/>
        <v>#VALUE!</v>
      </c>
      <c r="KQ128" s="2" t="e">
        <f t="shared" si="1487"/>
        <v>#VALUE!</v>
      </c>
      <c r="KR128" s="2" t="e">
        <f t="shared" si="1488"/>
        <v>#VALUE!</v>
      </c>
      <c r="KS128" s="2" t="e">
        <f t="shared" si="1489"/>
        <v>#VALUE!</v>
      </c>
      <c r="KT128" s="2" t="e">
        <f t="shared" si="1490"/>
        <v>#VALUE!</v>
      </c>
      <c r="KU128" s="2" t="e">
        <f t="shared" si="1491"/>
        <v>#VALUE!</v>
      </c>
      <c r="KV128" s="2" t="e">
        <f t="shared" si="1492"/>
        <v>#VALUE!</v>
      </c>
      <c r="KW128" s="2" t="e">
        <f t="shared" si="1493"/>
        <v>#VALUE!</v>
      </c>
      <c r="KX128" s="2" t="e">
        <f t="shared" si="1494"/>
        <v>#VALUE!</v>
      </c>
      <c r="KY128" s="2" t="e">
        <f t="shared" si="1495"/>
        <v>#VALUE!</v>
      </c>
      <c r="KZ128" s="2" t="e">
        <f t="shared" si="1496"/>
        <v>#VALUE!</v>
      </c>
      <c r="LA128" s="2" t="e">
        <f t="shared" si="1497"/>
        <v>#VALUE!</v>
      </c>
      <c r="LB128" s="2" t="e">
        <f t="shared" si="1498"/>
        <v>#VALUE!</v>
      </c>
      <c r="LC128" s="2" t="e">
        <f t="shared" si="1499"/>
        <v>#VALUE!</v>
      </c>
      <c r="LD128" s="2" t="e">
        <f t="shared" si="1500"/>
        <v>#VALUE!</v>
      </c>
      <c r="LE128" s="2" t="e">
        <f t="shared" si="1501"/>
        <v>#VALUE!</v>
      </c>
      <c r="LF128" s="2" t="e">
        <f t="shared" si="1502"/>
        <v>#VALUE!</v>
      </c>
      <c r="LG128" s="2" t="e">
        <f t="shared" si="1503"/>
        <v>#VALUE!</v>
      </c>
      <c r="LH128" s="2" t="e">
        <f t="shared" si="1504"/>
        <v>#VALUE!</v>
      </c>
      <c r="LI128" s="2" t="e">
        <f t="shared" si="1505"/>
        <v>#VALUE!</v>
      </c>
      <c r="LJ128" s="2">
        <f t="shared" si="1506"/>
        <v>0</v>
      </c>
      <c r="LK128" s="2" t="e">
        <f t="shared" si="1507"/>
        <v>#VALUE!</v>
      </c>
      <c r="LL128" s="2" t="e">
        <f t="shared" si="1508"/>
        <v>#VALUE!</v>
      </c>
      <c r="LM128" s="2" t="e">
        <f t="shared" si="1509"/>
        <v>#VALUE!</v>
      </c>
      <c r="LN128" s="2" t="e">
        <f t="shared" si="1510"/>
        <v>#VALUE!</v>
      </c>
      <c r="LO128" s="2" t="e">
        <f t="shared" si="1511"/>
        <v>#VALUE!</v>
      </c>
      <c r="LP128" s="2" t="e">
        <f t="shared" si="1512"/>
        <v>#VALUE!</v>
      </c>
      <c r="LQ128" s="2" t="e">
        <f t="shared" si="1513"/>
        <v>#VALUE!</v>
      </c>
      <c r="LR128" s="2" t="e">
        <f t="shared" si="1514"/>
        <v>#VALUE!</v>
      </c>
      <c r="LS128" s="2" t="e">
        <f t="shared" si="1515"/>
        <v>#VALUE!</v>
      </c>
      <c r="LT128" s="2" t="e">
        <f t="shared" si="1516"/>
        <v>#VALUE!</v>
      </c>
      <c r="LU128" s="2" t="e">
        <f t="shared" si="1517"/>
        <v>#VALUE!</v>
      </c>
      <c r="LV128" s="2" t="e">
        <f t="shared" si="1518"/>
        <v>#VALUE!</v>
      </c>
      <c r="LW128" s="2" t="e">
        <f t="shared" si="1519"/>
        <v>#VALUE!</v>
      </c>
      <c r="LX128" s="2" t="e">
        <f t="shared" si="1520"/>
        <v>#VALUE!</v>
      </c>
      <c r="LY128" s="2" t="e">
        <f t="shared" si="1521"/>
        <v>#VALUE!</v>
      </c>
      <c r="LZ128" s="2" t="e">
        <f t="shared" si="1522"/>
        <v>#VALUE!</v>
      </c>
      <c r="MA128" s="2" t="e">
        <f t="shared" si="1523"/>
        <v>#VALUE!</v>
      </c>
      <c r="MB128" s="2" t="e">
        <f t="shared" si="1524"/>
        <v>#VALUE!</v>
      </c>
      <c r="MC128" s="2" t="e">
        <f t="shared" si="1525"/>
        <v>#VALUE!</v>
      </c>
      <c r="MD128" s="2" t="e">
        <f t="shared" si="1526"/>
        <v>#VALUE!</v>
      </c>
      <c r="ME128" s="2" t="e">
        <f t="shared" si="1527"/>
        <v>#VALUE!</v>
      </c>
      <c r="MF128" s="2" t="e">
        <f t="shared" si="1528"/>
        <v>#VALUE!</v>
      </c>
      <c r="MG128" s="2" t="e">
        <f t="shared" si="1529"/>
        <v>#VALUE!</v>
      </c>
      <c r="MH128" s="2">
        <f t="shared" si="1530"/>
        <v>1</v>
      </c>
      <c r="MI128" s="2" t="e">
        <f t="shared" si="1531"/>
        <v>#VALUE!</v>
      </c>
      <c r="MJ128" s="2" t="e">
        <f t="shared" si="1532"/>
        <v>#VALUE!</v>
      </c>
      <c r="MK128" s="2" t="e">
        <f t="shared" si="1533"/>
        <v>#VALUE!</v>
      </c>
      <c r="ML128" s="2" t="e">
        <f t="shared" si="1534"/>
        <v>#VALUE!</v>
      </c>
      <c r="MM128" s="2" t="e">
        <f t="shared" si="1535"/>
        <v>#VALUE!</v>
      </c>
      <c r="MN128" s="2" t="e">
        <f t="shared" si="1536"/>
        <v>#VALUE!</v>
      </c>
      <c r="MO128" s="2" t="e">
        <f t="shared" si="1537"/>
        <v>#VALUE!</v>
      </c>
      <c r="MP128" s="2" t="e">
        <f t="shared" si="1538"/>
        <v>#VALUE!</v>
      </c>
      <c r="MQ128" s="2" t="e">
        <f t="shared" si="1539"/>
        <v>#VALUE!</v>
      </c>
      <c r="MR128" s="2" t="e">
        <f t="shared" si="1540"/>
        <v>#VALUE!</v>
      </c>
      <c r="MS128" s="2" t="e">
        <f t="shared" si="1541"/>
        <v>#VALUE!</v>
      </c>
      <c r="MT128" s="2" t="e">
        <f t="shared" si="1542"/>
        <v>#VALUE!</v>
      </c>
      <c r="MU128" s="2" t="e">
        <f t="shared" si="1543"/>
        <v>#VALUE!</v>
      </c>
      <c r="MV128" s="2" t="e">
        <f t="shared" si="1544"/>
        <v>#VALUE!</v>
      </c>
      <c r="MW128" s="2" t="e">
        <f t="shared" si="1545"/>
        <v>#VALUE!</v>
      </c>
      <c r="MX128" s="2" t="e">
        <f t="shared" si="1546"/>
        <v>#VALUE!</v>
      </c>
      <c r="MY128" s="2" t="e">
        <f t="shared" si="1547"/>
        <v>#VALUE!</v>
      </c>
      <c r="MZ128" s="2" t="e">
        <f t="shared" si="1548"/>
        <v>#VALUE!</v>
      </c>
      <c r="NA128" s="2" t="e">
        <f t="shared" si="1549"/>
        <v>#VALUE!</v>
      </c>
      <c r="NB128" s="2" t="e">
        <f t="shared" si="1550"/>
        <v>#VALUE!</v>
      </c>
      <c r="NC128" s="2" t="e">
        <f t="shared" si="1551"/>
        <v>#VALUE!</v>
      </c>
      <c r="ND128" s="2" t="e">
        <f t="shared" si="1552"/>
        <v>#VALUE!</v>
      </c>
      <c r="NE128" s="2" t="e">
        <f t="shared" si="1553"/>
        <v>#VALUE!</v>
      </c>
      <c r="NF128" s="2">
        <f t="shared" si="1223"/>
        <v>0</v>
      </c>
      <c r="NG128" s="2">
        <f t="shared" si="1058"/>
        <v>0</v>
      </c>
      <c r="NH128" s="2">
        <f t="shared" si="1059"/>
        <v>0</v>
      </c>
      <c r="NI128" s="2">
        <f t="shared" si="1060"/>
        <v>0</v>
      </c>
      <c r="NJ128" s="2">
        <f t="shared" si="1061"/>
        <v>0</v>
      </c>
      <c r="NK128" s="2">
        <f t="shared" si="1062"/>
        <v>0</v>
      </c>
      <c r="NL128" s="2">
        <f t="shared" si="1063"/>
        <v>0</v>
      </c>
      <c r="NM128" s="2">
        <f t="shared" si="1064"/>
        <v>0</v>
      </c>
      <c r="NN128" s="2">
        <f t="shared" si="1065"/>
        <v>0</v>
      </c>
      <c r="NO128" s="2">
        <f t="shared" si="1066"/>
        <v>0</v>
      </c>
      <c r="NP128" s="2">
        <f t="shared" si="1067"/>
        <v>0</v>
      </c>
      <c r="NQ128" s="2">
        <f t="shared" si="1068"/>
        <v>0</v>
      </c>
      <c r="NR128" s="2">
        <f t="shared" si="1069"/>
        <v>0</v>
      </c>
      <c r="NS128" s="2">
        <f t="shared" si="1070"/>
        <v>0</v>
      </c>
      <c r="NT128" s="2">
        <f t="shared" si="1071"/>
        <v>0</v>
      </c>
      <c r="NU128" s="2">
        <f t="shared" si="1072"/>
        <v>0</v>
      </c>
      <c r="NV128" s="2">
        <f t="shared" si="1073"/>
        <v>0</v>
      </c>
      <c r="NW128" s="2">
        <f t="shared" si="1074"/>
        <v>0</v>
      </c>
      <c r="NX128" s="2">
        <f t="shared" si="1075"/>
        <v>0</v>
      </c>
      <c r="NY128" s="2">
        <f t="shared" si="1076"/>
        <v>0</v>
      </c>
      <c r="NZ128" s="2">
        <f t="shared" si="1077"/>
        <v>0</v>
      </c>
      <c r="OA128" s="2">
        <f t="shared" si="1078"/>
        <v>0</v>
      </c>
      <c r="OB128" s="2">
        <f t="shared" si="1079"/>
        <v>0</v>
      </c>
      <c r="OC128" s="2">
        <f t="shared" si="1080"/>
        <v>0</v>
      </c>
      <c r="OD128" s="2">
        <f>IF(AND(NF128&gt;'Graph Creator'!$K$4,'Detalle de Cuentas'!NF128&lt;='Graph Creator'!$L$4),1,0)</f>
        <v>0</v>
      </c>
      <c r="OE128" s="2">
        <f>IF(AND(NG128&gt;'Graph Creator'!$K$4,'Detalle de Cuentas'!NG128&lt;='Graph Creator'!$L$4),1,0)</f>
        <v>0</v>
      </c>
      <c r="OF128" s="2">
        <f>IF(AND(NH128&gt;'Graph Creator'!$K$4,'Detalle de Cuentas'!NH128&lt;='Graph Creator'!$L$4),1,0)</f>
        <v>0</v>
      </c>
      <c r="OG128" s="2">
        <f>IF(AND(NI128&gt;'Graph Creator'!$K$4,'Detalle de Cuentas'!NI128&lt;='Graph Creator'!$L$4),1,0)</f>
        <v>0</v>
      </c>
      <c r="OH128" s="2">
        <f>IF(AND(NJ128&gt;'Graph Creator'!$K$4,'Detalle de Cuentas'!NJ128&lt;='Graph Creator'!$L$4),1,0)</f>
        <v>0</v>
      </c>
      <c r="OI128" s="2">
        <f>IF(AND(NK128&gt;'Graph Creator'!$K$4,'Detalle de Cuentas'!NK128&lt;='Graph Creator'!$L$4),1,0)</f>
        <v>0</v>
      </c>
      <c r="OJ128" s="2">
        <f>IF(AND(NL128&gt;'Graph Creator'!$K$4,'Detalle de Cuentas'!NL128&lt;='Graph Creator'!$L$4),1,0)</f>
        <v>0</v>
      </c>
      <c r="OK128" s="2">
        <f>IF(AND(NM128&gt;'Graph Creator'!$K$4,'Detalle de Cuentas'!NM128&lt;='Graph Creator'!$L$4),1,0)</f>
        <v>0</v>
      </c>
      <c r="OL128" s="2">
        <f>IF(AND(NN128&gt;'Graph Creator'!$K$4,'Detalle de Cuentas'!NN128&lt;='Graph Creator'!$L$4),1,0)</f>
        <v>0</v>
      </c>
      <c r="OM128" s="2">
        <f>IF(AND(NO128&gt;'Graph Creator'!$K$4,'Detalle de Cuentas'!NO128&lt;='Graph Creator'!$L$4),1,0)</f>
        <v>0</v>
      </c>
      <c r="ON128" s="2">
        <f>IF(AND(NP128&gt;'Graph Creator'!$K$4,'Detalle de Cuentas'!NP128&lt;='Graph Creator'!$L$4),1,0)</f>
        <v>0</v>
      </c>
      <c r="OO128" s="2">
        <f>IF(AND(NQ128&gt;'Graph Creator'!$K$4,'Detalle de Cuentas'!NQ128&lt;='Graph Creator'!$L$4),1,0)</f>
        <v>0</v>
      </c>
      <c r="OP128" s="2">
        <f>IF(AND(NR128&gt;'Graph Creator'!$K$4,'Detalle de Cuentas'!NR128&lt;='Graph Creator'!$L$4),1,0)</f>
        <v>0</v>
      </c>
      <c r="OQ128" s="2">
        <f>IF(AND(NS128&gt;'Graph Creator'!$K$4,'Detalle de Cuentas'!NS128&lt;='Graph Creator'!$L$4),1,0)</f>
        <v>0</v>
      </c>
      <c r="OR128" s="2">
        <f>IF(AND(NT128&gt;'Graph Creator'!$K$4,'Detalle de Cuentas'!NT128&lt;='Graph Creator'!$L$4),1,0)</f>
        <v>0</v>
      </c>
      <c r="OS128" s="2">
        <f>IF(AND(NU128&gt;'Graph Creator'!$K$4,'Detalle de Cuentas'!NU128&lt;='Graph Creator'!$L$4),1,0)</f>
        <v>0</v>
      </c>
      <c r="OT128" s="2">
        <f>IF(AND(NV128&gt;'Graph Creator'!$K$4,'Detalle de Cuentas'!NV128&lt;='Graph Creator'!$L$4),1,0)</f>
        <v>0</v>
      </c>
      <c r="OU128" s="2">
        <f>IF(AND(NW128&gt;'Graph Creator'!$K$4,'Detalle de Cuentas'!NW128&lt;='Graph Creator'!$L$4),1,0)</f>
        <v>0</v>
      </c>
      <c r="OV128" s="2">
        <f>IF(AND(NX128&gt;'Graph Creator'!$K$4,'Detalle de Cuentas'!NX128&lt;='Graph Creator'!$L$4),1,0)</f>
        <v>0</v>
      </c>
      <c r="OW128" s="2">
        <f>IF(AND(NY128&gt;'Graph Creator'!$K$4,'Detalle de Cuentas'!NY128&lt;='Graph Creator'!$L$4),1,0)</f>
        <v>0</v>
      </c>
      <c r="OX128" s="2">
        <f>IF(AND(NZ128&gt;'Graph Creator'!$K$4,'Detalle de Cuentas'!NZ128&lt;='Graph Creator'!$L$4),1,0)</f>
        <v>0</v>
      </c>
      <c r="OY128" s="2">
        <f>IF(AND(OA128&gt;'Graph Creator'!$K$4,'Detalle de Cuentas'!OA128&lt;='Graph Creator'!$L$4),1,0)</f>
        <v>0</v>
      </c>
      <c r="OZ128" s="2">
        <f>IF(AND(OB128&gt;'Graph Creator'!$K$4,'Detalle de Cuentas'!OB128&lt;='Graph Creator'!$L$4),1,0)</f>
        <v>0</v>
      </c>
      <c r="PA128" s="2">
        <f>IF(AND(OC128&gt;'Graph Creator'!$K$4,'Detalle de Cuentas'!OC128&lt;='Graph Creator'!$L$4),1,0)</f>
        <v>0</v>
      </c>
      <c r="PB128" s="2">
        <f>IF(AND(NF128&gt;'Graph Creator'!$L$4,'Detalle de Cuentas'!NF128&lt;='Graph Creator'!$M$4),1,0)</f>
        <v>0</v>
      </c>
      <c r="PC128" s="2">
        <f>IF(AND(NG128&gt;'Graph Creator'!$L$4,'Detalle de Cuentas'!NG128&lt;='Graph Creator'!$M$4),1,0)</f>
        <v>0</v>
      </c>
      <c r="PD128" s="2">
        <f>IF(AND(NH128&gt;'Graph Creator'!$L$4,'Detalle de Cuentas'!NH128&lt;='Graph Creator'!$M$4),1,0)</f>
        <v>0</v>
      </c>
      <c r="PE128" s="2">
        <f>IF(AND(NI128&gt;'Graph Creator'!$L$4,'Detalle de Cuentas'!NI128&lt;='Graph Creator'!$M$4),1,0)</f>
        <v>0</v>
      </c>
      <c r="PF128" s="2">
        <f>IF(AND(NJ128&gt;'Graph Creator'!$L$4,'Detalle de Cuentas'!NJ128&lt;='Graph Creator'!$M$4),1,0)</f>
        <v>0</v>
      </c>
      <c r="PG128" s="2">
        <f>IF(AND(NK128&gt;'Graph Creator'!$L$4,'Detalle de Cuentas'!NK128&lt;='Graph Creator'!$M$4),1,0)</f>
        <v>0</v>
      </c>
      <c r="PH128" s="2">
        <f>IF(AND(NL128&gt;'Graph Creator'!$L$4,'Detalle de Cuentas'!NL128&lt;='Graph Creator'!$M$4),1,0)</f>
        <v>0</v>
      </c>
      <c r="PI128" s="2">
        <f>IF(AND(NM128&gt;'Graph Creator'!$L$4,'Detalle de Cuentas'!NM128&lt;='Graph Creator'!$M$4),1,0)</f>
        <v>0</v>
      </c>
      <c r="PJ128" s="2">
        <f>IF(AND(NN128&gt;'Graph Creator'!$L$4,'Detalle de Cuentas'!NN128&lt;='Graph Creator'!$M$4),1,0)</f>
        <v>0</v>
      </c>
      <c r="PK128" s="2">
        <f>IF(AND(NO128&gt;'Graph Creator'!$L$4,'Detalle de Cuentas'!NO128&lt;='Graph Creator'!$M$4),1,0)</f>
        <v>0</v>
      </c>
      <c r="PL128" s="2">
        <f>IF(AND(NP128&gt;'Graph Creator'!$L$4,'Detalle de Cuentas'!NP128&lt;='Graph Creator'!$M$4),1,0)</f>
        <v>0</v>
      </c>
      <c r="PM128" s="2">
        <f>IF(AND(NQ128&gt;'Graph Creator'!$L$4,'Detalle de Cuentas'!NQ128&lt;='Graph Creator'!$M$4),1,0)</f>
        <v>0</v>
      </c>
      <c r="PN128" s="2">
        <f>IF(AND(NR128&gt;'Graph Creator'!$L$4,'Detalle de Cuentas'!NR128&lt;='Graph Creator'!$M$4),1,0)</f>
        <v>0</v>
      </c>
      <c r="PO128" s="2">
        <f>IF(AND(NS128&gt;'Graph Creator'!$L$4,'Detalle de Cuentas'!NS128&lt;='Graph Creator'!$M$4),1,0)</f>
        <v>0</v>
      </c>
      <c r="PP128" s="2">
        <f>IF(AND(NT128&gt;'Graph Creator'!$L$4,'Detalle de Cuentas'!NT128&lt;='Graph Creator'!$M$4),1,0)</f>
        <v>0</v>
      </c>
      <c r="PQ128" s="2">
        <f>IF(AND(NU128&gt;'Graph Creator'!$L$4,'Detalle de Cuentas'!NU128&lt;='Graph Creator'!$M$4),1,0)</f>
        <v>0</v>
      </c>
      <c r="PR128" s="2">
        <f>IF(AND(NV128&gt;'Graph Creator'!$L$4,'Detalle de Cuentas'!NV128&lt;='Graph Creator'!$M$4),1,0)</f>
        <v>0</v>
      </c>
      <c r="PS128" s="2">
        <f>IF(AND(NW128&gt;'Graph Creator'!$L$4,'Detalle de Cuentas'!NW128&lt;='Graph Creator'!$M$4),1,0)</f>
        <v>0</v>
      </c>
      <c r="PT128" s="2">
        <f>IF(AND(NX128&gt;'Graph Creator'!$L$4,'Detalle de Cuentas'!NX128&lt;='Graph Creator'!$M$4),1,0)</f>
        <v>0</v>
      </c>
      <c r="PU128" s="2">
        <f>IF(AND(NY128&gt;'Graph Creator'!$L$4,'Detalle de Cuentas'!NY128&lt;='Graph Creator'!$M$4),1,0)</f>
        <v>0</v>
      </c>
      <c r="PV128" s="2">
        <f>IF(AND(NZ128&gt;'Graph Creator'!$L$4,'Detalle de Cuentas'!NZ128&lt;='Graph Creator'!$M$4),1,0)</f>
        <v>0</v>
      </c>
      <c r="PW128" s="2">
        <f>IF(AND(OA128&gt;'Graph Creator'!$L$4,'Detalle de Cuentas'!OA128&lt;='Graph Creator'!$M$4),1,0)</f>
        <v>0</v>
      </c>
      <c r="PX128" s="2">
        <f>IF(AND(OB128&gt;'Graph Creator'!$L$4,'Detalle de Cuentas'!OB128&lt;='Graph Creator'!$M$4),1,0)</f>
        <v>0</v>
      </c>
      <c r="PY128" s="2">
        <f>IF(AND(OC128&gt;'Graph Creator'!$L$4,'Detalle de Cuentas'!OC128&lt;='Graph Creator'!$M$4),1,0)</f>
        <v>0</v>
      </c>
      <c r="PZ128" s="2">
        <f>IF(AND(NF128&gt;'Graph Creator'!$M$4,'Detalle de Cuentas'!NF128&lt;='Graph Creator'!$N$4),1,0)</f>
        <v>0</v>
      </c>
      <c r="QA128" s="2">
        <f>IF(AND(NG128&gt;'Graph Creator'!$M$4,'Detalle de Cuentas'!NG128&lt;='Graph Creator'!$N$4),1,0)</f>
        <v>0</v>
      </c>
      <c r="QB128" s="2">
        <f>IF(AND(NH128&gt;'Graph Creator'!$M$4,'Detalle de Cuentas'!NH128&lt;='Graph Creator'!$N$4),1,0)</f>
        <v>0</v>
      </c>
      <c r="QC128" s="2">
        <f>IF(AND(NI128&gt;'Graph Creator'!$M$4,'Detalle de Cuentas'!NI128&lt;='Graph Creator'!$N$4),1,0)</f>
        <v>0</v>
      </c>
      <c r="QD128" s="2">
        <f>IF(AND(NJ128&gt;'Graph Creator'!$M$4,'Detalle de Cuentas'!NJ128&lt;='Graph Creator'!$N$4),1,0)</f>
        <v>0</v>
      </c>
      <c r="QE128" s="2">
        <f>IF(AND(NK128&gt;'Graph Creator'!$M$4,'Detalle de Cuentas'!NK128&lt;='Graph Creator'!$N$4),1,0)</f>
        <v>0</v>
      </c>
      <c r="QF128" s="2">
        <f>IF(AND(NL128&gt;'Graph Creator'!$M$4,'Detalle de Cuentas'!NL128&lt;='Graph Creator'!$N$4),1,0)</f>
        <v>0</v>
      </c>
      <c r="QG128" s="2">
        <f>IF(AND(NM128&gt;'Graph Creator'!$M$4,'Detalle de Cuentas'!NM128&lt;='Graph Creator'!$N$4),1,0)</f>
        <v>0</v>
      </c>
      <c r="QH128" s="2">
        <f>IF(AND(NN128&gt;'Graph Creator'!$M$4,'Detalle de Cuentas'!NN128&lt;='Graph Creator'!$N$4),1,0)</f>
        <v>0</v>
      </c>
      <c r="QI128" s="2">
        <f>IF(AND(NO128&gt;'Graph Creator'!$M$4,'Detalle de Cuentas'!NO128&lt;='Graph Creator'!$N$4),1,0)</f>
        <v>0</v>
      </c>
      <c r="QJ128" s="2">
        <f>IF(AND(NP128&gt;'Graph Creator'!$M$4,'Detalle de Cuentas'!NP128&lt;='Graph Creator'!$N$4),1,0)</f>
        <v>0</v>
      </c>
      <c r="QK128" s="2">
        <f>IF(AND(NQ128&gt;'Graph Creator'!$M$4,'Detalle de Cuentas'!NQ128&lt;='Graph Creator'!$N$4),1,0)</f>
        <v>0</v>
      </c>
      <c r="QL128" s="2">
        <f>IF(AND(NR128&gt;'Graph Creator'!$M$4,'Detalle de Cuentas'!NR128&lt;='Graph Creator'!$N$4),1,0)</f>
        <v>0</v>
      </c>
      <c r="QM128" s="2">
        <f>IF(AND(NS128&gt;'Graph Creator'!$M$4,'Detalle de Cuentas'!NS128&lt;='Graph Creator'!$N$4),1,0)</f>
        <v>0</v>
      </c>
      <c r="QN128" s="2">
        <f>IF(AND(NT128&gt;'Graph Creator'!$M$4,'Detalle de Cuentas'!NT128&lt;='Graph Creator'!$N$4),1,0)</f>
        <v>0</v>
      </c>
      <c r="QO128" s="2">
        <f>IF(AND(NU128&gt;'Graph Creator'!$M$4,'Detalle de Cuentas'!NU128&lt;='Graph Creator'!$N$4),1,0)</f>
        <v>0</v>
      </c>
      <c r="QP128" s="2">
        <f>IF(AND(NV128&gt;'Graph Creator'!$M$4,'Detalle de Cuentas'!NV128&lt;='Graph Creator'!$N$4),1,0)</f>
        <v>0</v>
      </c>
      <c r="QQ128" s="2">
        <f>IF(AND(NW128&gt;'Graph Creator'!$M$4,'Detalle de Cuentas'!NW128&lt;='Graph Creator'!$N$4),1,0)</f>
        <v>0</v>
      </c>
      <c r="QR128" s="2">
        <f>IF(AND(NX128&gt;'Graph Creator'!$M$4,'Detalle de Cuentas'!NX128&lt;='Graph Creator'!$N$4),1,0)</f>
        <v>0</v>
      </c>
      <c r="QS128" s="2">
        <f>IF(AND(NY128&gt;'Graph Creator'!$M$4,'Detalle de Cuentas'!NY128&lt;='Graph Creator'!$N$4),1,0)</f>
        <v>0</v>
      </c>
      <c r="QT128" s="2">
        <f>IF(AND(NZ128&gt;'Graph Creator'!$M$4,'Detalle de Cuentas'!NZ128&lt;='Graph Creator'!$N$4),1,0)</f>
        <v>0</v>
      </c>
      <c r="QU128" s="2">
        <f>IF(AND(OA128&gt;'Graph Creator'!$M$4,'Detalle de Cuentas'!OA128&lt;='Graph Creator'!$N$4),1,0)</f>
        <v>0</v>
      </c>
      <c r="QV128" s="2">
        <f>IF(AND(OB128&gt;'Graph Creator'!$M$4,'Detalle de Cuentas'!OB128&lt;='Graph Creator'!$N$4),1,0)</f>
        <v>0</v>
      </c>
      <c r="QW128" s="2">
        <f>IF(AND(OC128&gt;'Graph Creator'!$M$4,'Detalle de Cuentas'!OC128&lt;='Graph Creator'!$N$4),1,0)</f>
        <v>0</v>
      </c>
      <c r="QX128" s="2">
        <f>IF(AND(NF128&gt;'Graph Creator'!$N$4,'Detalle de Cuentas'!NF128&lt;='Graph Creator'!$O$4),1,0)</f>
        <v>0</v>
      </c>
      <c r="QY128" s="2">
        <f>IF(AND(NG128&gt;'Graph Creator'!$N$4,'Detalle de Cuentas'!NG128&lt;='Graph Creator'!$O$4),1,0)</f>
        <v>0</v>
      </c>
      <c r="QZ128" s="2">
        <f>IF(AND(NH128&gt;'Graph Creator'!$N$4,'Detalle de Cuentas'!NH128&lt;='Graph Creator'!$O$4),1,0)</f>
        <v>0</v>
      </c>
      <c r="RA128" s="2">
        <f>IF(AND(NI128&gt;'Graph Creator'!$N$4,'Detalle de Cuentas'!NI128&lt;='Graph Creator'!$O$4),1,0)</f>
        <v>0</v>
      </c>
      <c r="RB128" s="2">
        <f>IF(AND(NJ128&gt;'Graph Creator'!$N$4,'Detalle de Cuentas'!NJ128&lt;='Graph Creator'!$O$4),1,0)</f>
        <v>0</v>
      </c>
      <c r="RC128" s="2">
        <f>IF(AND(NK128&gt;'Graph Creator'!$N$4,'Detalle de Cuentas'!NK128&lt;='Graph Creator'!$O$4),1,0)</f>
        <v>0</v>
      </c>
      <c r="RD128" s="2">
        <f>IF(AND(NL128&gt;'Graph Creator'!$N$4,'Detalle de Cuentas'!NL128&lt;='Graph Creator'!$O$4),1,0)</f>
        <v>0</v>
      </c>
      <c r="RE128" s="2">
        <f>IF(AND(NM128&gt;'Graph Creator'!$N$4,'Detalle de Cuentas'!NM128&lt;='Graph Creator'!$O$4),1,0)</f>
        <v>0</v>
      </c>
      <c r="RF128" s="2">
        <f>IF(AND(NN128&gt;'Graph Creator'!$N$4,'Detalle de Cuentas'!NN128&lt;='Graph Creator'!$O$4),1,0)</f>
        <v>0</v>
      </c>
      <c r="RG128" s="2">
        <f>IF(AND(NO128&gt;'Graph Creator'!$N$4,'Detalle de Cuentas'!NO128&lt;='Graph Creator'!$O$4),1,0)</f>
        <v>0</v>
      </c>
      <c r="RH128" s="2">
        <f>IF(AND(NP128&gt;'Graph Creator'!$N$4,'Detalle de Cuentas'!NP128&lt;='Graph Creator'!$O$4),1,0)</f>
        <v>0</v>
      </c>
      <c r="RI128" s="2">
        <f>IF(AND(NQ128&gt;'Graph Creator'!$N$4,'Detalle de Cuentas'!NQ128&lt;='Graph Creator'!$O$4),1,0)</f>
        <v>0</v>
      </c>
      <c r="RJ128" s="2">
        <f>IF(AND(NR128&gt;'Graph Creator'!$N$4,'Detalle de Cuentas'!NR128&lt;='Graph Creator'!$O$4),1,0)</f>
        <v>0</v>
      </c>
      <c r="RK128" s="2">
        <f>IF(AND(NS128&gt;'Graph Creator'!$N$4,'Detalle de Cuentas'!NS128&lt;='Graph Creator'!$O$4),1,0)</f>
        <v>0</v>
      </c>
      <c r="RL128" s="2">
        <f>IF(AND(NT128&gt;'Graph Creator'!$N$4,'Detalle de Cuentas'!NT128&lt;='Graph Creator'!$O$4),1,0)</f>
        <v>0</v>
      </c>
      <c r="RM128" s="2">
        <f>IF(AND(NU128&gt;'Graph Creator'!$N$4,'Detalle de Cuentas'!NU128&lt;='Graph Creator'!$O$4),1,0)</f>
        <v>0</v>
      </c>
      <c r="RN128" s="2">
        <f>IF(AND(NV128&gt;'Graph Creator'!$N$4,'Detalle de Cuentas'!NV128&lt;='Graph Creator'!$O$4),1,0)</f>
        <v>0</v>
      </c>
      <c r="RO128" s="2">
        <f>IF(AND(NW128&gt;'Graph Creator'!$N$4,'Detalle de Cuentas'!NW128&lt;='Graph Creator'!$O$4),1,0)</f>
        <v>0</v>
      </c>
      <c r="RP128" s="2">
        <f>IF(AND(NX128&gt;'Graph Creator'!$N$4,'Detalle de Cuentas'!NX128&lt;='Graph Creator'!$O$4),1,0)</f>
        <v>0</v>
      </c>
      <c r="RQ128" s="2">
        <f>IF(AND(NY128&gt;'Graph Creator'!$N$4,'Detalle de Cuentas'!NY128&lt;='Graph Creator'!$O$4),1,0)</f>
        <v>0</v>
      </c>
      <c r="RR128" s="2">
        <f>IF(AND(NZ128&gt;'Graph Creator'!$N$4,'Detalle de Cuentas'!NZ128&lt;='Graph Creator'!$O$4),1,0)</f>
        <v>0</v>
      </c>
      <c r="RS128" s="2">
        <f>IF(AND(OA128&gt;'Graph Creator'!$N$4,'Detalle de Cuentas'!OA128&lt;='Graph Creator'!$O$4),1,0)</f>
        <v>0</v>
      </c>
      <c r="RT128" s="2">
        <f>IF(AND(OB128&gt;'Graph Creator'!$N$4,'Detalle de Cuentas'!OB128&lt;='Graph Creator'!$O$4),1,0)</f>
        <v>0</v>
      </c>
      <c r="RU128" s="2">
        <f>IF(AND(OC128&gt;'Graph Creator'!$N$4,'Detalle de Cuentas'!OC128&lt;='Graph Creator'!$O$4),1,0)</f>
        <v>0</v>
      </c>
      <c r="RV128" s="2" t="e">
        <f t="shared" si="1224"/>
        <v>#VALUE!</v>
      </c>
      <c r="RW128" s="2" t="e">
        <f t="shared" si="1225"/>
        <v>#VALUE!</v>
      </c>
      <c r="RX128" s="2" t="e">
        <f t="shared" si="1226"/>
        <v>#VALUE!</v>
      </c>
      <c r="RY128" s="2" t="e">
        <f t="shared" si="1227"/>
        <v>#VALUE!</v>
      </c>
      <c r="RZ128" s="2" t="e">
        <f t="shared" si="1228"/>
        <v>#VALUE!</v>
      </c>
      <c r="SA128" s="2" t="e">
        <f t="shared" si="1229"/>
        <v>#VALUE!</v>
      </c>
      <c r="SB128" s="2" t="e">
        <f t="shared" si="1230"/>
        <v>#VALUE!</v>
      </c>
      <c r="SC128" s="2" t="e">
        <f t="shared" si="1231"/>
        <v>#VALUE!</v>
      </c>
      <c r="SD128" s="2" t="e">
        <f t="shared" si="1232"/>
        <v>#VALUE!</v>
      </c>
      <c r="SE128" s="2" t="e">
        <f t="shared" si="1233"/>
        <v>#VALUE!</v>
      </c>
      <c r="SF128" s="2" t="e">
        <f t="shared" si="1234"/>
        <v>#VALUE!</v>
      </c>
      <c r="SG128" s="2" t="e">
        <f t="shared" si="1235"/>
        <v>#VALUE!</v>
      </c>
      <c r="SH128" s="2" t="e">
        <f t="shared" si="1236"/>
        <v>#VALUE!</v>
      </c>
      <c r="SI128" s="2" t="e">
        <f t="shared" si="1237"/>
        <v>#VALUE!</v>
      </c>
      <c r="SJ128" s="2" t="e">
        <f t="shared" si="1238"/>
        <v>#VALUE!</v>
      </c>
      <c r="SK128" s="2" t="e">
        <f t="shared" si="1239"/>
        <v>#VALUE!</v>
      </c>
      <c r="SL128" s="2" t="e">
        <f t="shared" si="1240"/>
        <v>#VALUE!</v>
      </c>
      <c r="SM128" s="2" t="e">
        <f t="shared" si="1241"/>
        <v>#VALUE!</v>
      </c>
      <c r="SN128" s="2" t="e">
        <f t="shared" si="1242"/>
        <v>#VALUE!</v>
      </c>
      <c r="SO128" s="2" t="e">
        <f t="shared" si="1243"/>
        <v>#VALUE!</v>
      </c>
      <c r="SP128" s="2" t="e">
        <f t="shared" si="1244"/>
        <v>#VALUE!</v>
      </c>
      <c r="SQ128" s="2" t="e">
        <f t="shared" si="1245"/>
        <v>#VALUE!</v>
      </c>
      <c r="SR128" s="2" t="e">
        <f t="shared" si="1246"/>
        <v>#VALUE!</v>
      </c>
      <c r="SS128" s="2" t="e">
        <f t="shared" si="1247"/>
        <v>#VALUE!</v>
      </c>
      <c r="ST128" s="2" t="e">
        <f t="shared" si="1248"/>
        <v>#VALUE!</v>
      </c>
      <c r="SU128" s="2" t="e">
        <f t="shared" si="1249"/>
        <v>#VALUE!</v>
      </c>
      <c r="SV128" s="2" t="e">
        <f t="shared" si="1250"/>
        <v>#VALUE!</v>
      </c>
      <c r="SW128" s="2" t="e">
        <f t="shared" si="1251"/>
        <v>#VALUE!</v>
      </c>
      <c r="SX128" s="2" t="e">
        <f t="shared" si="1252"/>
        <v>#VALUE!</v>
      </c>
      <c r="SY128" s="2" t="e">
        <f t="shared" si="1253"/>
        <v>#VALUE!</v>
      </c>
      <c r="SZ128" s="2" t="e">
        <f t="shared" si="1254"/>
        <v>#VALUE!</v>
      </c>
      <c r="TA128" s="2" t="e">
        <f t="shared" si="1255"/>
        <v>#VALUE!</v>
      </c>
      <c r="TB128" s="2" t="e">
        <f t="shared" si="1256"/>
        <v>#VALUE!</v>
      </c>
      <c r="TC128" s="2" t="e">
        <f t="shared" si="1257"/>
        <v>#VALUE!</v>
      </c>
      <c r="TD128" s="2" t="e">
        <f t="shared" si="1258"/>
        <v>#VALUE!</v>
      </c>
      <c r="TE128" s="2" t="e">
        <f t="shared" si="1259"/>
        <v>#VALUE!</v>
      </c>
      <c r="TF128" s="2" t="str">
        <f>IF(DZ128=1,IF(SUM(DZ$17:DZ128)&lt;2,""&amp;B128,", "&amp;B128),"")</f>
        <v/>
      </c>
      <c r="TG128" s="2" t="str">
        <f t="shared" si="1272"/>
        <v/>
      </c>
      <c r="TH128" s="2">
        <f t="shared" si="1260"/>
        <v>0</v>
      </c>
      <c r="TI128" s="14" t="str">
        <f t="shared" si="1261"/>
        <v/>
      </c>
      <c r="TJ128" s="14" t="e">
        <f t="shared" si="1081"/>
        <v>#VALUE!</v>
      </c>
      <c r="TK128" s="14" t="e">
        <f t="shared" si="1082"/>
        <v>#VALUE!</v>
      </c>
      <c r="TL128" s="14" t="e">
        <f t="shared" si="1083"/>
        <v>#VALUE!</v>
      </c>
      <c r="TM128" s="14" t="e">
        <f t="shared" si="1084"/>
        <v>#VALUE!</v>
      </c>
      <c r="TN128" s="14" t="e">
        <f t="shared" si="1085"/>
        <v>#VALUE!</v>
      </c>
      <c r="TO128" s="14" t="e">
        <f t="shared" si="1086"/>
        <v>#VALUE!</v>
      </c>
      <c r="TP128" s="14" t="e">
        <f t="shared" si="1087"/>
        <v>#VALUE!</v>
      </c>
      <c r="TQ128" s="14" t="e">
        <f t="shared" si="1088"/>
        <v>#VALUE!</v>
      </c>
      <c r="TR128" s="14" t="e">
        <f t="shared" si="1089"/>
        <v>#VALUE!</v>
      </c>
      <c r="TS128" s="14" t="e">
        <f t="shared" si="1090"/>
        <v>#VALUE!</v>
      </c>
      <c r="TT128" s="14" t="e">
        <f t="shared" si="1091"/>
        <v>#VALUE!</v>
      </c>
      <c r="TU128" s="14" t="e">
        <f t="shared" si="1092"/>
        <v>#VALUE!</v>
      </c>
      <c r="TV128" s="14" t="e">
        <f t="shared" si="1093"/>
        <v>#VALUE!</v>
      </c>
      <c r="TW128" s="14" t="e">
        <f t="shared" si="1094"/>
        <v>#VALUE!</v>
      </c>
      <c r="TX128" s="14" t="e">
        <f t="shared" si="1095"/>
        <v>#VALUE!</v>
      </c>
      <c r="TY128" s="14" t="e">
        <f t="shared" si="1096"/>
        <v>#VALUE!</v>
      </c>
      <c r="TZ128" s="14" t="e">
        <f t="shared" si="1097"/>
        <v>#VALUE!</v>
      </c>
      <c r="UA128" s="14" t="e">
        <f t="shared" si="1098"/>
        <v>#VALUE!</v>
      </c>
      <c r="UB128" s="14" t="e">
        <f t="shared" si="1099"/>
        <v>#VALUE!</v>
      </c>
      <c r="UC128" s="14" t="e">
        <f t="shared" si="1100"/>
        <v>#VALUE!</v>
      </c>
      <c r="UD128" s="14" t="e">
        <f t="shared" si="1101"/>
        <v>#VALUE!</v>
      </c>
      <c r="UE128" s="14" t="e">
        <f t="shared" si="1102"/>
        <v>#VALUE!</v>
      </c>
      <c r="UF128" s="14" t="e">
        <f t="shared" si="1103"/>
        <v>#VALUE!</v>
      </c>
      <c r="UH128" s="2">
        <f>IF($C$4-$R128&gt;'Graph Creator'!$E$2*'Graph Creator'!$D$13*12,0,1)</f>
        <v>1</v>
      </c>
      <c r="UJ128" s="2" t="e">
        <f t="shared" si="1262"/>
        <v>#VALUE!</v>
      </c>
      <c r="UK128" s="2" t="e">
        <f t="shared" si="1104"/>
        <v>#VALUE!</v>
      </c>
      <c r="UL128" s="2" t="e">
        <f t="shared" si="1105"/>
        <v>#VALUE!</v>
      </c>
      <c r="UM128" s="2" t="e">
        <f t="shared" si="1106"/>
        <v>#VALUE!</v>
      </c>
      <c r="UN128" s="2" t="e">
        <f t="shared" si="1107"/>
        <v>#VALUE!</v>
      </c>
      <c r="UO128" s="2" t="e">
        <f t="shared" si="1108"/>
        <v>#VALUE!</v>
      </c>
      <c r="UP128" s="2" t="e">
        <f t="shared" si="1109"/>
        <v>#VALUE!</v>
      </c>
      <c r="UQ128" s="2" t="e">
        <f t="shared" si="1110"/>
        <v>#VALUE!</v>
      </c>
      <c r="UR128" s="2" t="e">
        <f t="shared" si="1111"/>
        <v>#VALUE!</v>
      </c>
      <c r="US128" s="2" t="e">
        <f t="shared" si="1112"/>
        <v>#VALUE!</v>
      </c>
      <c r="UT128" s="2" t="e">
        <f t="shared" si="1113"/>
        <v>#VALUE!</v>
      </c>
      <c r="UU128" s="2" t="e">
        <f t="shared" si="1114"/>
        <v>#VALUE!</v>
      </c>
      <c r="UV128" s="2" t="e">
        <f t="shared" si="1115"/>
        <v>#VALUE!</v>
      </c>
      <c r="UW128" s="2" t="e">
        <f t="shared" si="1116"/>
        <v>#VALUE!</v>
      </c>
      <c r="UX128" s="2" t="e">
        <f t="shared" si="1117"/>
        <v>#VALUE!</v>
      </c>
      <c r="UY128" s="2" t="e">
        <f t="shared" si="1118"/>
        <v>#VALUE!</v>
      </c>
      <c r="UZ128" s="2" t="e">
        <f t="shared" si="1119"/>
        <v>#VALUE!</v>
      </c>
      <c r="VA128" s="2" t="e">
        <f t="shared" si="1120"/>
        <v>#VALUE!</v>
      </c>
      <c r="VB128" s="2" t="e">
        <f t="shared" si="1121"/>
        <v>#VALUE!</v>
      </c>
      <c r="VC128" s="2" t="e">
        <f t="shared" si="1122"/>
        <v>#VALUE!</v>
      </c>
      <c r="VD128" s="2" t="e">
        <f t="shared" si="1123"/>
        <v>#VALUE!</v>
      </c>
      <c r="VE128" s="2" t="e">
        <f t="shared" si="1124"/>
        <v>#VALUE!</v>
      </c>
      <c r="VF128" s="2" t="e">
        <f t="shared" si="1125"/>
        <v>#VALUE!</v>
      </c>
      <c r="VG128" s="2" t="e">
        <f t="shared" si="1126"/>
        <v>#VALUE!</v>
      </c>
      <c r="VH128" s="2" t="e">
        <f t="shared" si="1127"/>
        <v>#VALUE!</v>
      </c>
      <c r="VI128" s="2" t="e">
        <f t="shared" si="1128"/>
        <v>#VALUE!</v>
      </c>
      <c r="VJ128" s="2" t="e">
        <f t="shared" si="1129"/>
        <v>#VALUE!</v>
      </c>
      <c r="VK128" s="2" t="e">
        <f t="shared" si="1130"/>
        <v>#VALUE!</v>
      </c>
      <c r="VL128" s="2" t="e">
        <f t="shared" si="1131"/>
        <v>#VALUE!</v>
      </c>
      <c r="VM128" s="2" t="e">
        <f t="shared" si="1132"/>
        <v>#VALUE!</v>
      </c>
      <c r="VN128" s="2" t="e">
        <f t="shared" si="1133"/>
        <v>#VALUE!</v>
      </c>
      <c r="VO128" s="2" t="e">
        <f t="shared" si="1134"/>
        <v>#VALUE!</v>
      </c>
      <c r="VP128" s="2" t="e">
        <f t="shared" si="1135"/>
        <v>#VALUE!</v>
      </c>
      <c r="VQ128" s="2" t="e">
        <f t="shared" si="1136"/>
        <v>#VALUE!</v>
      </c>
      <c r="VR128" s="2" t="e">
        <f t="shared" si="1137"/>
        <v>#VALUE!</v>
      </c>
      <c r="VS128" s="2" t="e">
        <f t="shared" si="1138"/>
        <v>#VALUE!</v>
      </c>
      <c r="VT128" s="98">
        <f t="shared" si="1263"/>
        <v>0</v>
      </c>
      <c r="VU128" s="98">
        <f t="shared" si="1139"/>
        <v>0</v>
      </c>
      <c r="VV128" s="98">
        <f t="shared" si="1140"/>
        <v>0</v>
      </c>
      <c r="VW128" s="98">
        <f t="shared" si="1141"/>
        <v>0</v>
      </c>
      <c r="VX128" s="98">
        <f t="shared" si="1142"/>
        <v>0</v>
      </c>
      <c r="VY128" s="98">
        <f t="shared" si="1143"/>
        <v>0</v>
      </c>
      <c r="VZ128" s="98">
        <f t="shared" si="1144"/>
        <v>0</v>
      </c>
      <c r="WA128" s="98">
        <f t="shared" si="1145"/>
        <v>0</v>
      </c>
      <c r="WB128" s="98">
        <f t="shared" si="1146"/>
        <v>0</v>
      </c>
      <c r="WC128" s="98">
        <f t="shared" si="1147"/>
        <v>0</v>
      </c>
      <c r="WD128" s="98">
        <f t="shared" si="1148"/>
        <v>0</v>
      </c>
      <c r="WE128" s="98">
        <f t="shared" si="1149"/>
        <v>0</v>
      </c>
      <c r="WF128" s="98">
        <f t="shared" si="1150"/>
        <v>0</v>
      </c>
      <c r="WG128" s="98">
        <f t="shared" si="1151"/>
        <v>0</v>
      </c>
      <c r="WH128" s="98">
        <f t="shared" si="1152"/>
        <v>0</v>
      </c>
      <c r="WI128" s="98">
        <f t="shared" si="1153"/>
        <v>0</v>
      </c>
      <c r="WJ128" s="98">
        <f t="shared" si="1154"/>
        <v>0</v>
      </c>
      <c r="WK128" s="98">
        <f t="shared" si="1155"/>
        <v>0</v>
      </c>
      <c r="WL128" s="98">
        <f t="shared" si="1156"/>
        <v>0</v>
      </c>
      <c r="WM128" s="98">
        <f t="shared" si="1157"/>
        <v>0</v>
      </c>
      <c r="WN128" s="98">
        <f t="shared" si="1158"/>
        <v>0</v>
      </c>
      <c r="WO128" s="98">
        <f t="shared" si="1159"/>
        <v>0</v>
      </c>
      <c r="WP128" s="98">
        <f t="shared" si="1160"/>
        <v>0</v>
      </c>
      <c r="WQ128" s="98">
        <f t="shared" si="1161"/>
        <v>0</v>
      </c>
      <c r="WR128" s="98">
        <f>IFERROR(INDEX('Score Calculation'!$D$38:$D$41,MATCH('Detalle de Cuentas'!VT128,'Score Calculation'!$C$38:$C$41,1)),0)</f>
        <v>4</v>
      </c>
      <c r="WS128" s="98">
        <f>IFERROR(INDEX('Score Calculation'!$D$38:$D$41,MATCH('Detalle de Cuentas'!VU128,'Score Calculation'!$C$38:$C$41,1)),0)</f>
        <v>4</v>
      </c>
      <c r="WT128" s="98">
        <f>IFERROR(INDEX('Score Calculation'!$D$38:$D$41,MATCH('Detalle de Cuentas'!VV128,'Score Calculation'!$C$38:$C$41,1)),0)</f>
        <v>4</v>
      </c>
      <c r="WU128" s="98">
        <f>IFERROR(INDEX('Score Calculation'!$D$38:$D$41,MATCH('Detalle de Cuentas'!VW128,'Score Calculation'!$C$38:$C$41,1)),0)</f>
        <v>4</v>
      </c>
      <c r="WV128" s="98">
        <f>IFERROR(INDEX('Score Calculation'!$D$38:$D$41,MATCH('Detalle de Cuentas'!VX128,'Score Calculation'!$C$38:$C$41,1)),0)</f>
        <v>4</v>
      </c>
      <c r="WW128" s="98">
        <f>IFERROR(INDEX('Score Calculation'!$D$38:$D$41,MATCH('Detalle de Cuentas'!VY128,'Score Calculation'!$C$38:$C$41,1)),0)</f>
        <v>4</v>
      </c>
      <c r="WX128" s="98">
        <f>IFERROR(INDEX('Score Calculation'!$D$38:$D$41,MATCH('Detalle de Cuentas'!VZ128,'Score Calculation'!$C$38:$C$41,1)),0)</f>
        <v>4</v>
      </c>
      <c r="WY128" s="98">
        <f>IFERROR(INDEX('Score Calculation'!$D$38:$D$41,MATCH('Detalle de Cuentas'!WA128,'Score Calculation'!$C$38:$C$41,1)),0)</f>
        <v>4</v>
      </c>
      <c r="WZ128" s="98">
        <f>IFERROR(INDEX('Score Calculation'!$D$38:$D$41,MATCH('Detalle de Cuentas'!WB128,'Score Calculation'!$C$38:$C$41,1)),0)</f>
        <v>4</v>
      </c>
      <c r="XA128" s="98">
        <f>IFERROR(INDEX('Score Calculation'!$D$38:$D$41,MATCH('Detalle de Cuentas'!WC128,'Score Calculation'!$C$38:$C$41,1)),0)</f>
        <v>4</v>
      </c>
      <c r="XB128" s="98">
        <f>IFERROR(INDEX('Score Calculation'!$D$38:$D$41,MATCH('Detalle de Cuentas'!WD128,'Score Calculation'!$C$38:$C$41,1)),0)</f>
        <v>4</v>
      </c>
      <c r="XC128" s="98">
        <f>IFERROR(INDEX('Score Calculation'!$D$38:$D$41,MATCH('Detalle de Cuentas'!WE128,'Score Calculation'!$C$38:$C$41,1)),0)</f>
        <v>4</v>
      </c>
      <c r="XD128" s="98">
        <f>IFERROR(INDEX('Score Calculation'!$D$38:$D$41,MATCH('Detalle de Cuentas'!WF128,'Score Calculation'!$C$38:$C$41,1)),0)</f>
        <v>4</v>
      </c>
      <c r="XE128" s="98">
        <f>IFERROR(INDEX('Score Calculation'!$D$38:$D$41,MATCH('Detalle de Cuentas'!WG128,'Score Calculation'!$C$38:$C$41,1)),0)</f>
        <v>4</v>
      </c>
      <c r="XF128" s="98">
        <f>IFERROR(INDEX('Score Calculation'!$D$38:$D$41,MATCH('Detalle de Cuentas'!WH128,'Score Calculation'!$C$38:$C$41,1)),0)</f>
        <v>4</v>
      </c>
      <c r="XG128" s="98">
        <f>IFERROR(INDEX('Score Calculation'!$D$38:$D$41,MATCH('Detalle de Cuentas'!WI128,'Score Calculation'!$C$38:$C$41,1)),0)</f>
        <v>4</v>
      </c>
      <c r="XH128" s="98">
        <f>IFERROR(INDEX('Score Calculation'!$D$38:$D$41,MATCH('Detalle de Cuentas'!WJ128,'Score Calculation'!$C$38:$C$41,1)),0)</f>
        <v>4</v>
      </c>
      <c r="XI128" s="98">
        <f>IFERROR(INDEX('Score Calculation'!$D$38:$D$41,MATCH('Detalle de Cuentas'!WK128,'Score Calculation'!$C$38:$C$41,1)),0)</f>
        <v>4</v>
      </c>
      <c r="XJ128" s="98">
        <f>IFERROR(INDEX('Score Calculation'!$D$38:$D$41,MATCH('Detalle de Cuentas'!WL128,'Score Calculation'!$C$38:$C$41,1)),0)</f>
        <v>4</v>
      </c>
      <c r="XK128" s="98">
        <f>IFERROR(INDEX('Score Calculation'!$D$38:$D$41,MATCH('Detalle de Cuentas'!WM128,'Score Calculation'!$C$38:$C$41,1)),0)</f>
        <v>4</v>
      </c>
      <c r="XL128" s="98">
        <f>IFERROR(INDEX('Score Calculation'!$D$38:$D$41,MATCH('Detalle de Cuentas'!WN128,'Score Calculation'!$C$38:$C$41,1)),0)</f>
        <v>4</v>
      </c>
      <c r="XM128" s="98">
        <f>IFERROR(INDEX('Score Calculation'!$D$38:$D$41,MATCH('Detalle de Cuentas'!WO128,'Score Calculation'!$C$38:$C$41,1)),0)</f>
        <v>4</v>
      </c>
      <c r="XN128" s="98">
        <f>IFERROR(INDEX('Score Calculation'!$D$38:$D$41,MATCH('Detalle de Cuentas'!WP128,'Score Calculation'!$C$38:$C$41,1)),0)</f>
        <v>4</v>
      </c>
      <c r="XO128" s="98">
        <f>IFERROR(INDEX('Score Calculation'!$D$38:$D$41,MATCH('Detalle de Cuentas'!WQ128,'Score Calculation'!$C$38:$C$41,1)),0)</f>
        <v>4</v>
      </c>
      <c r="XP128" s="98">
        <f>IFERROR(INDEX('Score Calculation'!$D$24:$D$31,MATCH('Detalle de Cuentas'!NF128,'Score Calculation'!$C$24:$C$31,1)),0)</f>
        <v>1</v>
      </c>
      <c r="XQ128" s="98">
        <f>IFERROR(INDEX('Score Calculation'!$D$24:$D$31,MATCH('Detalle de Cuentas'!NG128,'Score Calculation'!$C$24:$C$31,1)),0)</f>
        <v>1</v>
      </c>
      <c r="XR128" s="98">
        <f>IFERROR(INDEX('Score Calculation'!$D$24:$D$31,MATCH('Detalle de Cuentas'!NH128,'Score Calculation'!$C$24:$C$31,1)),0)</f>
        <v>1</v>
      </c>
      <c r="XS128" s="98">
        <f>IFERROR(INDEX('Score Calculation'!$D$24:$D$31,MATCH('Detalle de Cuentas'!NI128,'Score Calculation'!$C$24:$C$31,1)),0)</f>
        <v>1</v>
      </c>
      <c r="XT128" s="98">
        <f>IFERROR(INDEX('Score Calculation'!$D$24:$D$31,MATCH('Detalle de Cuentas'!NJ128,'Score Calculation'!$C$24:$C$31,1)),0)</f>
        <v>1</v>
      </c>
      <c r="XU128" s="98">
        <f>IFERROR(INDEX('Score Calculation'!$D$24:$D$31,MATCH('Detalle de Cuentas'!NK128,'Score Calculation'!$C$24:$C$31,1)),0)</f>
        <v>1</v>
      </c>
      <c r="XV128" s="98">
        <f>IFERROR(INDEX('Score Calculation'!$D$24:$D$31,MATCH('Detalle de Cuentas'!NL128,'Score Calculation'!$C$24:$C$31,1)),0)</f>
        <v>1</v>
      </c>
      <c r="XW128" s="98">
        <f>IFERROR(INDEX('Score Calculation'!$D$24:$D$31,MATCH('Detalle de Cuentas'!NM128,'Score Calculation'!$C$24:$C$31,1)),0)</f>
        <v>1</v>
      </c>
      <c r="XX128" s="98">
        <f>IFERROR(INDEX('Score Calculation'!$D$24:$D$31,MATCH('Detalle de Cuentas'!NN128,'Score Calculation'!$C$24:$C$31,1)),0)</f>
        <v>1</v>
      </c>
      <c r="XY128" s="98">
        <f>IFERROR(INDEX('Score Calculation'!$D$24:$D$31,MATCH('Detalle de Cuentas'!NO128,'Score Calculation'!$C$24:$C$31,1)),0)</f>
        <v>1</v>
      </c>
      <c r="XZ128" s="98">
        <f>IFERROR(INDEX('Score Calculation'!$D$24:$D$31,MATCH('Detalle de Cuentas'!NP128,'Score Calculation'!$C$24:$C$31,1)),0)</f>
        <v>1</v>
      </c>
      <c r="YA128" s="98">
        <f>IFERROR(INDEX('Score Calculation'!$D$24:$D$31,MATCH('Detalle de Cuentas'!NQ128,'Score Calculation'!$C$24:$C$31,1)),0)</f>
        <v>1</v>
      </c>
      <c r="YB128" s="98">
        <f>IFERROR(INDEX('Score Calculation'!$D$24:$D$31,MATCH('Detalle de Cuentas'!NR128,'Score Calculation'!$C$24:$C$31,1)),0)</f>
        <v>1</v>
      </c>
      <c r="YC128" s="98">
        <f>IFERROR(INDEX('Score Calculation'!$D$24:$D$31,MATCH('Detalle de Cuentas'!NS128,'Score Calculation'!$C$24:$C$31,1)),0)</f>
        <v>1</v>
      </c>
      <c r="YD128" s="98">
        <f>IFERROR(INDEX('Score Calculation'!$D$24:$D$31,MATCH('Detalle de Cuentas'!NT128,'Score Calculation'!$C$24:$C$31,1)),0)</f>
        <v>1</v>
      </c>
      <c r="YE128" s="98">
        <f>IFERROR(INDEX('Score Calculation'!$D$24:$D$31,MATCH('Detalle de Cuentas'!NU128,'Score Calculation'!$C$24:$C$31,1)),0)</f>
        <v>1</v>
      </c>
      <c r="YF128" s="98">
        <f>IFERROR(INDEX('Score Calculation'!$D$24:$D$31,MATCH('Detalle de Cuentas'!NV128,'Score Calculation'!$C$24:$C$31,1)),0)</f>
        <v>1</v>
      </c>
      <c r="YG128" s="98">
        <f>IFERROR(INDEX('Score Calculation'!$D$24:$D$31,MATCH('Detalle de Cuentas'!NW128,'Score Calculation'!$C$24:$C$31,1)),0)</f>
        <v>1</v>
      </c>
      <c r="YH128" s="98">
        <f>IFERROR(INDEX('Score Calculation'!$D$24:$D$31,MATCH('Detalle de Cuentas'!NX128,'Score Calculation'!$C$24:$C$31,1)),0)</f>
        <v>1</v>
      </c>
      <c r="YI128" s="98">
        <f>IFERROR(INDEX('Score Calculation'!$D$24:$D$31,MATCH('Detalle de Cuentas'!NY128,'Score Calculation'!$C$24:$C$31,1)),0)</f>
        <v>1</v>
      </c>
      <c r="YJ128" s="98">
        <f>IFERROR(INDEX('Score Calculation'!$D$24:$D$31,MATCH('Detalle de Cuentas'!NZ128,'Score Calculation'!$C$24:$C$31,1)),0)</f>
        <v>1</v>
      </c>
      <c r="YK128" s="98">
        <f>IFERROR(INDEX('Score Calculation'!$D$24:$D$31,MATCH('Detalle de Cuentas'!OA128,'Score Calculation'!$C$24:$C$31,1)),0)</f>
        <v>1</v>
      </c>
      <c r="YL128" s="98">
        <f>IFERROR(INDEX('Score Calculation'!$D$24:$D$31,MATCH('Detalle de Cuentas'!OB128,'Score Calculation'!$C$24:$C$31,1)),0)</f>
        <v>1</v>
      </c>
      <c r="YM128" s="98">
        <f>IFERROR(INDEX('Score Calculation'!$D$24:$D$31,MATCH('Detalle de Cuentas'!OC128,'Score Calculation'!$C$24:$C$31,1)),0)</f>
        <v>1</v>
      </c>
      <c r="YN128" s="98">
        <f t="shared" si="1264"/>
        <v>0</v>
      </c>
      <c r="YO128" s="98">
        <f>IF(LEFT(TRIM($D128),15)="GRUPO SOLIDARIO",$L128*'Score Calculation'!$H$5,IF(TRIM('Detalle de Cuentas'!$C128)="Semanal",'Detalle de Cuentas'!$L128*'Score Calculation'!$H$6,'Detalle de Cuentas'!$L128))</f>
        <v>0</v>
      </c>
      <c r="YP128" s="99">
        <f>IFERROR(INDEX('Score Calculation'!$D$54:$D$60,MATCH($YO128,'Score Calculation'!$C$54:$C$60,1)),1)</f>
        <v>0.2</v>
      </c>
      <c r="YQ128" s="99">
        <f>IFERROR(INDEX('Score Calculation'!$D$65:$D$123,MATCH(LEFT(TRIM('Detalle de Cuentas'!$F128),20),'Score Calculation'!$F$65:$F$123,0)),1)</f>
        <v>1</v>
      </c>
      <c r="YR128" s="99">
        <f>IFERROR(INDEX('Score Calculation'!$D$46:$D$49,MATCH('Detalle de Cuentas'!$YN128,'Score Calculation'!$C$46:$C$49,1)),1)</f>
        <v>4</v>
      </c>
      <c r="YS128" s="99">
        <f t="shared" si="1265"/>
        <v>0</v>
      </c>
      <c r="YT128" s="99">
        <f t="shared" si="1266"/>
        <v>0</v>
      </c>
      <c r="YU128" s="98" t="str">
        <f t="shared" si="1267"/>
        <v/>
      </c>
      <c r="YV128" s="109">
        <f t="shared" si="1268"/>
        <v>1</v>
      </c>
      <c r="YW128" s="109">
        <f>IFERROR(INDEX('Score Calculation'!$D$187:$D$245,MATCH(LEFT(TRIM('Detalle de Cuentas'!$F128),20),'Score Calculation'!$F$187:$F$245,0)),1)</f>
        <v>1</v>
      </c>
      <c r="YX128" s="109">
        <f>IFERROR(IF($E128="HIPOTECA",-PMT('Score Calculation'!$H$266/(360/$J128),$G128,$YO128)*(30/$J128),-PMT('Score Calculation'!$H$267/(360/$J128),$G128,$YO128)*(30/$J128)),0)</f>
        <v>0</v>
      </c>
      <c r="YY128" s="109">
        <f t="shared" si="1312"/>
        <v>0</v>
      </c>
      <c r="YZ128" s="109">
        <f t="shared" si="1312"/>
        <v>0</v>
      </c>
      <c r="ZA128" s="109">
        <f t="shared" si="1312"/>
        <v>0</v>
      </c>
      <c r="ZB128" s="109">
        <f t="shared" si="1312"/>
        <v>0</v>
      </c>
      <c r="ZC128" s="109">
        <f t="shared" si="1312"/>
        <v>0</v>
      </c>
      <c r="ZD128" s="109">
        <f t="shared" si="1309"/>
        <v>0</v>
      </c>
      <c r="ZE128" s="109">
        <f t="shared" si="1309"/>
        <v>0</v>
      </c>
      <c r="ZF128" s="109">
        <f t="shared" si="1309"/>
        <v>0</v>
      </c>
      <c r="ZG128" s="109">
        <f t="shared" si="1309"/>
        <v>0</v>
      </c>
      <c r="ZH128" s="109">
        <f t="shared" si="1309"/>
        <v>0</v>
      </c>
      <c r="ZI128" s="109">
        <f t="shared" si="1269"/>
        <v>0</v>
      </c>
    </row>
    <row r="129" spans="2:685" x14ac:dyDescent="0.2">
      <c r="B129" s="41">
        <v>113</v>
      </c>
      <c r="C129" s="42"/>
      <c r="D129" s="42"/>
      <c r="E129" s="42"/>
      <c r="F129" s="42"/>
      <c r="G129" s="42"/>
      <c r="H129" s="42"/>
      <c r="I129" s="29"/>
      <c r="J129" s="6" t="str">
        <f t="shared" si="1333"/>
        <v/>
      </c>
      <c r="K129" s="43"/>
      <c r="L129" s="43"/>
      <c r="M129" s="43"/>
      <c r="N129" s="43"/>
      <c r="O129" s="43"/>
      <c r="P129" s="44" t="str">
        <f t="shared" si="1162"/>
        <v/>
      </c>
      <c r="Q129" s="26"/>
      <c r="R129" s="26"/>
      <c r="S129" s="26"/>
      <c r="T129" s="26"/>
      <c r="U129" s="29"/>
      <c r="V129" s="43"/>
      <c r="W129" s="26"/>
      <c r="X129" s="29"/>
      <c r="Y129" s="6">
        <f>IF('Detalle de Cuentas'!$C$4-$R129&gt;'Graph Creator'!$E$2*'Graph Creator'!$D$13*12,0,1)</f>
        <v>1</v>
      </c>
      <c r="Z129" s="45">
        <f t="shared" si="1334"/>
        <v>0</v>
      </c>
      <c r="AA129" s="2" t="e">
        <f t="shared" si="1163"/>
        <v>#VALUE!</v>
      </c>
      <c r="AB129" s="2" t="e">
        <f t="shared" si="1164"/>
        <v>#VALUE!</v>
      </c>
      <c r="AC129" s="2" t="e">
        <f t="shared" si="1165"/>
        <v>#VALUE!</v>
      </c>
      <c r="AD129" s="2" t="e">
        <f t="shared" si="1166"/>
        <v>#VALUE!</v>
      </c>
      <c r="AE129" s="2" t="e">
        <f t="shared" si="1167"/>
        <v>#VALUE!</v>
      </c>
      <c r="AF129" s="2" t="e">
        <f t="shared" si="1168"/>
        <v>#VALUE!</v>
      </c>
      <c r="AG129" s="2">
        <f t="shared" si="1169"/>
        <v>0</v>
      </c>
      <c r="AH129" s="2">
        <f t="shared" si="1170"/>
        <v>0</v>
      </c>
      <c r="AI129" s="2" t="str">
        <f t="shared" si="1171"/>
        <v/>
      </c>
      <c r="AJ129" s="2" t="str">
        <f t="shared" ref="AJ129:BE129" si="1584">IFERROR(SEARCH(".",$I129,AI129+1),"")</f>
        <v/>
      </c>
      <c r="AK129" s="2" t="str">
        <f t="shared" si="1584"/>
        <v/>
      </c>
      <c r="AL129" s="2" t="str">
        <f t="shared" si="1584"/>
        <v/>
      </c>
      <c r="AM129" s="2" t="str">
        <f t="shared" si="1584"/>
        <v/>
      </c>
      <c r="AN129" s="2" t="str">
        <f t="shared" si="1584"/>
        <v/>
      </c>
      <c r="AO129" s="2" t="str">
        <f t="shared" si="1584"/>
        <v/>
      </c>
      <c r="AP129" s="2" t="str">
        <f t="shared" si="1584"/>
        <v/>
      </c>
      <c r="AQ129" s="2" t="str">
        <f t="shared" si="1584"/>
        <v/>
      </c>
      <c r="AR129" s="2" t="str">
        <f t="shared" si="1584"/>
        <v/>
      </c>
      <c r="AS129" s="2" t="str">
        <f t="shared" si="1584"/>
        <v/>
      </c>
      <c r="AT129" s="2" t="str">
        <f t="shared" si="1584"/>
        <v/>
      </c>
      <c r="AU129" s="2" t="str">
        <f t="shared" si="1584"/>
        <v/>
      </c>
      <c r="AV129" s="2" t="str">
        <f t="shared" si="1584"/>
        <v/>
      </c>
      <c r="AW129" s="2" t="str">
        <f t="shared" si="1584"/>
        <v/>
      </c>
      <c r="AX129" s="2" t="str">
        <f t="shared" si="1584"/>
        <v/>
      </c>
      <c r="AY129" s="2" t="str">
        <f t="shared" si="1584"/>
        <v/>
      </c>
      <c r="AZ129" s="2" t="str">
        <f t="shared" si="1584"/>
        <v/>
      </c>
      <c r="BA129" s="2" t="str">
        <f t="shared" si="1584"/>
        <v/>
      </c>
      <c r="BB129" s="2" t="str">
        <f t="shared" si="1584"/>
        <v/>
      </c>
      <c r="BC129" s="2" t="str">
        <f t="shared" si="1584"/>
        <v/>
      </c>
      <c r="BD129" s="2" t="str">
        <f t="shared" si="1584"/>
        <v/>
      </c>
      <c r="BE129" s="2" t="str">
        <f t="shared" si="1584"/>
        <v/>
      </c>
      <c r="BF129" s="2" t="str">
        <f t="shared" si="1173"/>
        <v/>
      </c>
      <c r="BG129" s="2" t="str">
        <f t="shared" si="817"/>
        <v/>
      </c>
      <c r="BH129" s="2" t="str">
        <f t="shared" si="818"/>
        <v/>
      </c>
      <c r="BI129" s="2" t="str">
        <f t="shared" si="819"/>
        <v/>
      </c>
      <c r="BJ129" s="2" t="str">
        <f t="shared" si="820"/>
        <v/>
      </c>
      <c r="BK129" s="2" t="str">
        <f t="shared" si="821"/>
        <v/>
      </c>
      <c r="BL129" s="2" t="str">
        <f t="shared" si="822"/>
        <v/>
      </c>
      <c r="BM129" s="2" t="str">
        <f t="shared" si="823"/>
        <v/>
      </c>
      <c r="BN129" s="2" t="str">
        <f t="shared" si="824"/>
        <v/>
      </c>
      <c r="BO129" s="2" t="str">
        <f t="shared" si="825"/>
        <v/>
      </c>
      <c r="BP129" s="2" t="str">
        <f t="shared" si="826"/>
        <v/>
      </c>
      <c r="BQ129" s="2" t="str">
        <f t="shared" si="827"/>
        <v/>
      </c>
      <c r="BR129" s="2" t="str">
        <f t="shared" si="828"/>
        <v/>
      </c>
      <c r="BS129" s="2" t="str">
        <f t="shared" si="829"/>
        <v/>
      </c>
      <c r="BT129" s="2" t="str">
        <f t="shared" si="830"/>
        <v/>
      </c>
      <c r="BU129" s="2" t="str">
        <f t="shared" si="831"/>
        <v/>
      </c>
      <c r="BV129" s="2" t="str">
        <f t="shared" si="832"/>
        <v/>
      </c>
      <c r="BW129" s="2" t="str">
        <f t="shared" si="833"/>
        <v/>
      </c>
      <c r="BX129" s="2" t="str">
        <f t="shared" si="834"/>
        <v/>
      </c>
      <c r="BY129" s="2" t="str">
        <f t="shared" si="835"/>
        <v/>
      </c>
      <c r="BZ129" s="2" t="str">
        <f t="shared" si="836"/>
        <v/>
      </c>
      <c r="CA129" s="2" t="str">
        <f t="shared" si="837"/>
        <v/>
      </c>
      <c r="CB129" s="2" t="str">
        <f t="shared" si="838"/>
        <v/>
      </c>
      <c r="CC129" s="2" t="str">
        <f t="shared" si="839"/>
        <v/>
      </c>
      <c r="CD129" s="14">
        <f t="shared" si="1336"/>
        <v>0</v>
      </c>
      <c r="CE129" s="14" t="e">
        <f t="shared" ref="CE129:DA129" si="1585">CD129-$J$17</f>
        <v>#VALUE!</v>
      </c>
      <c r="CF129" s="14" t="e">
        <f t="shared" si="1585"/>
        <v>#VALUE!</v>
      </c>
      <c r="CG129" s="14" t="e">
        <f t="shared" si="1585"/>
        <v>#VALUE!</v>
      </c>
      <c r="CH129" s="14" t="e">
        <f t="shared" si="1585"/>
        <v>#VALUE!</v>
      </c>
      <c r="CI129" s="14" t="e">
        <f t="shared" si="1585"/>
        <v>#VALUE!</v>
      </c>
      <c r="CJ129" s="14" t="e">
        <f t="shared" si="1585"/>
        <v>#VALUE!</v>
      </c>
      <c r="CK129" s="14" t="e">
        <f t="shared" si="1585"/>
        <v>#VALUE!</v>
      </c>
      <c r="CL129" s="14" t="e">
        <f t="shared" si="1585"/>
        <v>#VALUE!</v>
      </c>
      <c r="CM129" s="14" t="e">
        <f t="shared" si="1585"/>
        <v>#VALUE!</v>
      </c>
      <c r="CN129" s="14" t="e">
        <f t="shared" si="1585"/>
        <v>#VALUE!</v>
      </c>
      <c r="CO129" s="14" t="e">
        <f t="shared" si="1585"/>
        <v>#VALUE!</v>
      </c>
      <c r="CP129" s="14" t="e">
        <f t="shared" si="1585"/>
        <v>#VALUE!</v>
      </c>
      <c r="CQ129" s="14" t="e">
        <f t="shared" si="1585"/>
        <v>#VALUE!</v>
      </c>
      <c r="CR129" s="14" t="e">
        <f t="shared" si="1585"/>
        <v>#VALUE!</v>
      </c>
      <c r="CS129" s="14" t="e">
        <f t="shared" si="1585"/>
        <v>#VALUE!</v>
      </c>
      <c r="CT129" s="14" t="e">
        <f t="shared" si="1585"/>
        <v>#VALUE!</v>
      </c>
      <c r="CU129" s="14" t="e">
        <f t="shared" si="1585"/>
        <v>#VALUE!</v>
      </c>
      <c r="CV129" s="14" t="e">
        <f t="shared" si="1585"/>
        <v>#VALUE!</v>
      </c>
      <c r="CW129" s="14" t="e">
        <f t="shared" si="1585"/>
        <v>#VALUE!</v>
      </c>
      <c r="CX129" s="14" t="e">
        <f t="shared" si="1585"/>
        <v>#VALUE!</v>
      </c>
      <c r="CY129" s="14" t="e">
        <f t="shared" si="1585"/>
        <v>#VALUE!</v>
      </c>
      <c r="CZ129" s="14" t="e">
        <f t="shared" si="1585"/>
        <v>#VALUE!</v>
      </c>
      <c r="DA129" s="14" t="e">
        <f t="shared" si="1585"/>
        <v>#VALUE!</v>
      </c>
      <c r="DB129" s="2">
        <f t="shared" si="1175"/>
        <v>0</v>
      </c>
      <c r="DC129" s="2">
        <f t="shared" si="1176"/>
        <v>0</v>
      </c>
      <c r="DD129" s="2">
        <f t="shared" si="1177"/>
        <v>0</v>
      </c>
      <c r="DE129" s="2">
        <f t="shared" si="1178"/>
        <v>0</v>
      </c>
      <c r="DF129" s="2">
        <f t="shared" si="1179"/>
        <v>0</v>
      </c>
      <c r="DG129" s="2">
        <f t="shared" si="1180"/>
        <v>0</v>
      </c>
      <c r="DH129" s="2">
        <f t="shared" si="1181"/>
        <v>0</v>
      </c>
      <c r="DI129" s="2">
        <f t="shared" si="1182"/>
        <v>0</v>
      </c>
      <c r="DJ129" s="2">
        <f t="shared" si="1183"/>
        <v>0</v>
      </c>
      <c r="DK129" s="2">
        <f t="shared" si="1184"/>
        <v>0</v>
      </c>
      <c r="DL129" s="2">
        <f t="shared" si="1185"/>
        <v>0</v>
      </c>
      <c r="DM129" s="2">
        <f t="shared" si="1186"/>
        <v>0</v>
      </c>
      <c r="DN129" s="2">
        <f t="shared" si="1187"/>
        <v>0</v>
      </c>
      <c r="DO129" s="2">
        <f t="shared" si="1188"/>
        <v>0</v>
      </c>
      <c r="DP129" s="2">
        <f t="shared" si="1189"/>
        <v>0</v>
      </c>
      <c r="DQ129" s="2">
        <f t="shared" si="1190"/>
        <v>0</v>
      </c>
      <c r="DR129" s="2">
        <f t="shared" si="1191"/>
        <v>0</v>
      </c>
      <c r="DS129" s="2">
        <f t="shared" si="1192"/>
        <v>0</v>
      </c>
      <c r="DT129" s="2">
        <f t="shared" si="1193"/>
        <v>0</v>
      </c>
      <c r="DU129" s="2">
        <f t="shared" si="1194"/>
        <v>0</v>
      </c>
      <c r="DV129" s="2">
        <f t="shared" si="1195"/>
        <v>0</v>
      </c>
      <c r="DW129" s="2">
        <f t="shared" si="1196"/>
        <v>0</v>
      </c>
      <c r="DX129" s="2">
        <f t="shared" si="1197"/>
        <v>0</v>
      </c>
      <c r="DY129" s="2">
        <f t="shared" si="1198"/>
        <v>0</v>
      </c>
      <c r="DZ129" s="2">
        <f t="shared" si="1199"/>
        <v>0</v>
      </c>
      <c r="EA129" s="2">
        <f t="shared" si="1200"/>
        <v>0</v>
      </c>
      <c r="EB129" s="2">
        <f t="shared" si="1201"/>
        <v>0</v>
      </c>
      <c r="EC129" s="2">
        <f t="shared" si="1202"/>
        <v>0</v>
      </c>
      <c r="ED129" s="2">
        <f t="shared" si="1203"/>
        <v>0</v>
      </c>
      <c r="EE129" s="2">
        <f t="shared" si="1204"/>
        <v>0</v>
      </c>
      <c r="EF129" s="2">
        <f t="shared" si="1205"/>
        <v>0</v>
      </c>
      <c r="EG129" s="2">
        <f t="shared" si="1206"/>
        <v>0</v>
      </c>
      <c r="EH129" s="2">
        <f t="shared" si="1207"/>
        <v>0</v>
      </c>
      <c r="EI129" s="2">
        <f t="shared" si="1208"/>
        <v>0</v>
      </c>
      <c r="EJ129" s="2">
        <f t="shared" si="1209"/>
        <v>0</v>
      </c>
      <c r="EK129" s="2">
        <f t="shared" si="1210"/>
        <v>0</v>
      </c>
      <c r="EL129" s="2">
        <f t="shared" si="1211"/>
        <v>0</v>
      </c>
      <c r="EM129" s="2">
        <f t="shared" si="1212"/>
        <v>0</v>
      </c>
      <c r="EN129" s="2">
        <f t="shared" si="1213"/>
        <v>0</v>
      </c>
      <c r="EO129" s="2">
        <f t="shared" si="1214"/>
        <v>0</v>
      </c>
      <c r="EP129" s="2">
        <f t="shared" si="1215"/>
        <v>0</v>
      </c>
      <c r="EQ129" s="2">
        <f t="shared" si="1216"/>
        <v>0</v>
      </c>
      <c r="ER129" s="2">
        <f t="shared" si="1217"/>
        <v>0</v>
      </c>
      <c r="ES129" s="2">
        <f t="shared" si="1218"/>
        <v>0</v>
      </c>
      <c r="ET129" s="2">
        <f t="shared" si="1219"/>
        <v>0</v>
      </c>
      <c r="EU129" s="2">
        <f t="shared" si="1220"/>
        <v>0</v>
      </c>
      <c r="EV129" s="2">
        <f t="shared" si="1221"/>
        <v>0</v>
      </c>
      <c r="EW129" s="2">
        <f t="shared" si="1222"/>
        <v>0</v>
      </c>
      <c r="EX129" s="2">
        <f t="shared" si="1338"/>
        <v>1</v>
      </c>
      <c r="EY129" s="2" t="e">
        <f t="shared" si="1339"/>
        <v>#VALUE!</v>
      </c>
      <c r="EZ129" s="2" t="e">
        <f t="shared" si="1340"/>
        <v>#VALUE!</v>
      </c>
      <c r="FA129" s="2" t="e">
        <f t="shared" si="1341"/>
        <v>#VALUE!</v>
      </c>
      <c r="FB129" s="2" t="e">
        <f t="shared" si="1342"/>
        <v>#VALUE!</v>
      </c>
      <c r="FC129" s="2" t="e">
        <f t="shared" si="1343"/>
        <v>#VALUE!</v>
      </c>
      <c r="FD129" s="2" t="e">
        <f t="shared" si="1344"/>
        <v>#VALUE!</v>
      </c>
      <c r="FE129" s="2" t="e">
        <f t="shared" si="1345"/>
        <v>#VALUE!</v>
      </c>
      <c r="FF129" s="2" t="e">
        <f t="shared" si="1346"/>
        <v>#VALUE!</v>
      </c>
      <c r="FG129" s="2" t="e">
        <f t="shared" si="1347"/>
        <v>#VALUE!</v>
      </c>
      <c r="FH129" s="2" t="e">
        <f t="shared" si="1348"/>
        <v>#VALUE!</v>
      </c>
      <c r="FI129" s="2" t="e">
        <f t="shared" si="1349"/>
        <v>#VALUE!</v>
      </c>
      <c r="FJ129" s="2" t="e">
        <f t="shared" si="1350"/>
        <v>#VALUE!</v>
      </c>
      <c r="FK129" s="2" t="e">
        <f t="shared" si="1351"/>
        <v>#VALUE!</v>
      </c>
      <c r="FL129" s="2" t="e">
        <f t="shared" si="1352"/>
        <v>#VALUE!</v>
      </c>
      <c r="FM129" s="2" t="e">
        <f t="shared" si="1353"/>
        <v>#VALUE!</v>
      </c>
      <c r="FN129" s="2" t="e">
        <f t="shared" si="1354"/>
        <v>#VALUE!</v>
      </c>
      <c r="FO129" s="2" t="e">
        <f t="shared" si="1355"/>
        <v>#VALUE!</v>
      </c>
      <c r="FP129" s="2" t="e">
        <f t="shared" si="1356"/>
        <v>#VALUE!</v>
      </c>
      <c r="FQ129" s="2" t="e">
        <f t="shared" si="1357"/>
        <v>#VALUE!</v>
      </c>
      <c r="FR129" s="2" t="e">
        <f t="shared" si="1358"/>
        <v>#VALUE!</v>
      </c>
      <c r="FS129" s="2" t="e">
        <f t="shared" si="1359"/>
        <v>#VALUE!</v>
      </c>
      <c r="FT129" s="2" t="e">
        <f t="shared" si="1360"/>
        <v>#VALUE!</v>
      </c>
      <c r="FU129" s="2" t="e">
        <f t="shared" si="1361"/>
        <v>#VALUE!</v>
      </c>
      <c r="FV129" s="2">
        <f t="shared" si="1362"/>
        <v>1</v>
      </c>
      <c r="FW129" s="2" t="e">
        <f t="shared" si="1363"/>
        <v>#VALUE!</v>
      </c>
      <c r="FX129" s="2" t="e">
        <f t="shared" si="1364"/>
        <v>#VALUE!</v>
      </c>
      <c r="FY129" s="2" t="e">
        <f t="shared" si="1365"/>
        <v>#VALUE!</v>
      </c>
      <c r="FZ129" s="2" t="e">
        <f t="shared" si="1366"/>
        <v>#VALUE!</v>
      </c>
      <c r="GA129" s="2" t="e">
        <f t="shared" si="1367"/>
        <v>#VALUE!</v>
      </c>
      <c r="GB129" s="2" t="e">
        <f t="shared" si="1368"/>
        <v>#VALUE!</v>
      </c>
      <c r="GC129" s="2" t="e">
        <f t="shared" si="1369"/>
        <v>#VALUE!</v>
      </c>
      <c r="GD129" s="2" t="e">
        <f t="shared" si="1370"/>
        <v>#VALUE!</v>
      </c>
      <c r="GE129" s="2" t="e">
        <f t="shared" si="1371"/>
        <v>#VALUE!</v>
      </c>
      <c r="GF129" s="2" t="e">
        <f t="shared" si="1372"/>
        <v>#VALUE!</v>
      </c>
      <c r="GG129" s="2" t="e">
        <f t="shared" si="1373"/>
        <v>#VALUE!</v>
      </c>
      <c r="GH129" s="2" t="e">
        <f t="shared" si="1374"/>
        <v>#VALUE!</v>
      </c>
      <c r="GI129" s="2" t="e">
        <f t="shared" si="1375"/>
        <v>#VALUE!</v>
      </c>
      <c r="GJ129" s="2" t="e">
        <f t="shared" si="1376"/>
        <v>#VALUE!</v>
      </c>
      <c r="GK129" s="2" t="e">
        <f t="shared" si="1377"/>
        <v>#VALUE!</v>
      </c>
      <c r="GL129" s="2" t="e">
        <f t="shared" si="1378"/>
        <v>#VALUE!</v>
      </c>
      <c r="GM129" s="2" t="e">
        <f t="shared" si="1379"/>
        <v>#VALUE!</v>
      </c>
      <c r="GN129" s="2" t="e">
        <f t="shared" si="1380"/>
        <v>#VALUE!</v>
      </c>
      <c r="GO129" s="2" t="e">
        <f t="shared" si="1381"/>
        <v>#VALUE!</v>
      </c>
      <c r="GP129" s="2" t="e">
        <f t="shared" si="1382"/>
        <v>#VALUE!</v>
      </c>
      <c r="GQ129" s="2" t="e">
        <f t="shared" si="1383"/>
        <v>#VALUE!</v>
      </c>
      <c r="GR129" s="2" t="e">
        <f t="shared" si="1384"/>
        <v>#VALUE!</v>
      </c>
      <c r="GS129" s="2" t="e">
        <f t="shared" si="1385"/>
        <v>#VALUE!</v>
      </c>
      <c r="GT129" s="2">
        <f t="shared" si="1386"/>
        <v>1</v>
      </c>
      <c r="GU129" s="2" t="e">
        <f t="shared" si="1387"/>
        <v>#VALUE!</v>
      </c>
      <c r="GV129" s="2" t="e">
        <f t="shared" si="1388"/>
        <v>#VALUE!</v>
      </c>
      <c r="GW129" s="2" t="e">
        <f t="shared" si="1389"/>
        <v>#VALUE!</v>
      </c>
      <c r="GX129" s="2" t="e">
        <f t="shared" si="1390"/>
        <v>#VALUE!</v>
      </c>
      <c r="GY129" s="2" t="e">
        <f t="shared" si="1391"/>
        <v>#VALUE!</v>
      </c>
      <c r="GZ129" s="2" t="e">
        <f t="shared" si="1392"/>
        <v>#VALUE!</v>
      </c>
      <c r="HA129" s="2" t="e">
        <f t="shared" si="1393"/>
        <v>#VALUE!</v>
      </c>
      <c r="HB129" s="2" t="e">
        <f t="shared" si="1394"/>
        <v>#VALUE!</v>
      </c>
      <c r="HC129" s="2" t="e">
        <f t="shared" si="1395"/>
        <v>#VALUE!</v>
      </c>
      <c r="HD129" s="2" t="e">
        <f t="shared" si="1396"/>
        <v>#VALUE!</v>
      </c>
      <c r="HE129" s="2" t="e">
        <f t="shared" si="1397"/>
        <v>#VALUE!</v>
      </c>
      <c r="HF129" s="2" t="e">
        <f t="shared" si="1398"/>
        <v>#VALUE!</v>
      </c>
      <c r="HG129" s="2" t="e">
        <f t="shared" si="1399"/>
        <v>#VALUE!</v>
      </c>
      <c r="HH129" s="2" t="e">
        <f t="shared" si="1400"/>
        <v>#VALUE!</v>
      </c>
      <c r="HI129" s="2" t="e">
        <f t="shared" si="1401"/>
        <v>#VALUE!</v>
      </c>
      <c r="HJ129" s="2" t="e">
        <f t="shared" si="1402"/>
        <v>#VALUE!</v>
      </c>
      <c r="HK129" s="2" t="e">
        <f t="shared" si="1403"/>
        <v>#VALUE!</v>
      </c>
      <c r="HL129" s="2" t="e">
        <f t="shared" si="1404"/>
        <v>#VALUE!</v>
      </c>
      <c r="HM129" s="2" t="e">
        <f t="shared" si="1405"/>
        <v>#VALUE!</v>
      </c>
      <c r="HN129" s="2" t="e">
        <f t="shared" si="1406"/>
        <v>#VALUE!</v>
      </c>
      <c r="HO129" s="2" t="e">
        <f t="shared" si="1407"/>
        <v>#VALUE!</v>
      </c>
      <c r="HP129" s="2" t="e">
        <f t="shared" si="1408"/>
        <v>#VALUE!</v>
      </c>
      <c r="HQ129" s="2" t="e">
        <f t="shared" si="1409"/>
        <v>#VALUE!</v>
      </c>
      <c r="HR129" s="2">
        <f t="shared" si="1410"/>
        <v>1</v>
      </c>
      <c r="HS129" s="2" t="e">
        <f t="shared" si="1411"/>
        <v>#VALUE!</v>
      </c>
      <c r="HT129" s="2" t="e">
        <f t="shared" si="1412"/>
        <v>#VALUE!</v>
      </c>
      <c r="HU129" s="2" t="e">
        <f t="shared" si="1413"/>
        <v>#VALUE!</v>
      </c>
      <c r="HV129" s="2" t="e">
        <f t="shared" si="1414"/>
        <v>#VALUE!</v>
      </c>
      <c r="HW129" s="2" t="e">
        <f t="shared" si="1415"/>
        <v>#VALUE!</v>
      </c>
      <c r="HX129" s="2" t="e">
        <f t="shared" si="1416"/>
        <v>#VALUE!</v>
      </c>
      <c r="HY129" s="2" t="e">
        <f t="shared" si="1417"/>
        <v>#VALUE!</v>
      </c>
      <c r="HZ129" s="2" t="e">
        <f t="shared" si="1418"/>
        <v>#VALUE!</v>
      </c>
      <c r="IA129" s="2" t="e">
        <f t="shared" si="1419"/>
        <v>#VALUE!</v>
      </c>
      <c r="IB129" s="2" t="e">
        <f t="shared" si="1420"/>
        <v>#VALUE!</v>
      </c>
      <c r="IC129" s="2" t="e">
        <f t="shared" si="1421"/>
        <v>#VALUE!</v>
      </c>
      <c r="ID129" s="2" t="e">
        <f t="shared" si="1422"/>
        <v>#VALUE!</v>
      </c>
      <c r="IE129" s="2" t="e">
        <f t="shared" si="1423"/>
        <v>#VALUE!</v>
      </c>
      <c r="IF129" s="2" t="e">
        <f t="shared" si="1424"/>
        <v>#VALUE!</v>
      </c>
      <c r="IG129" s="2" t="e">
        <f t="shared" si="1425"/>
        <v>#VALUE!</v>
      </c>
      <c r="IH129" s="2" t="e">
        <f t="shared" si="1426"/>
        <v>#VALUE!</v>
      </c>
      <c r="II129" s="2" t="e">
        <f t="shared" si="1427"/>
        <v>#VALUE!</v>
      </c>
      <c r="IJ129" s="2" t="e">
        <f t="shared" si="1428"/>
        <v>#VALUE!</v>
      </c>
      <c r="IK129" s="2" t="e">
        <f t="shared" si="1429"/>
        <v>#VALUE!</v>
      </c>
      <c r="IL129" s="2" t="e">
        <f t="shared" si="1430"/>
        <v>#VALUE!</v>
      </c>
      <c r="IM129" s="2" t="e">
        <f t="shared" si="1431"/>
        <v>#VALUE!</v>
      </c>
      <c r="IN129" s="2" t="e">
        <f t="shared" si="1432"/>
        <v>#VALUE!</v>
      </c>
      <c r="IO129" s="2" t="e">
        <f t="shared" si="1433"/>
        <v>#VALUE!</v>
      </c>
      <c r="IP129" s="2">
        <f t="shared" si="1434"/>
        <v>0</v>
      </c>
      <c r="IQ129" s="2" t="e">
        <f t="shared" si="1435"/>
        <v>#VALUE!</v>
      </c>
      <c r="IR129" s="2" t="e">
        <f t="shared" si="1436"/>
        <v>#VALUE!</v>
      </c>
      <c r="IS129" s="2" t="e">
        <f t="shared" si="1437"/>
        <v>#VALUE!</v>
      </c>
      <c r="IT129" s="2" t="e">
        <f t="shared" si="1438"/>
        <v>#VALUE!</v>
      </c>
      <c r="IU129" s="2" t="e">
        <f t="shared" si="1439"/>
        <v>#VALUE!</v>
      </c>
      <c r="IV129" s="2" t="e">
        <f t="shared" si="1440"/>
        <v>#VALUE!</v>
      </c>
      <c r="IW129" s="2" t="e">
        <f t="shared" si="1441"/>
        <v>#VALUE!</v>
      </c>
      <c r="IX129" s="2" t="e">
        <f t="shared" si="1442"/>
        <v>#VALUE!</v>
      </c>
      <c r="IY129" s="2" t="e">
        <f t="shared" si="1443"/>
        <v>#VALUE!</v>
      </c>
      <c r="IZ129" s="2" t="e">
        <f t="shared" si="1444"/>
        <v>#VALUE!</v>
      </c>
      <c r="JA129" s="2" t="e">
        <f t="shared" si="1445"/>
        <v>#VALUE!</v>
      </c>
      <c r="JB129" s="2" t="e">
        <f t="shared" si="1446"/>
        <v>#VALUE!</v>
      </c>
      <c r="JC129" s="2" t="e">
        <f t="shared" si="1447"/>
        <v>#VALUE!</v>
      </c>
      <c r="JD129" s="2" t="e">
        <f t="shared" si="1448"/>
        <v>#VALUE!</v>
      </c>
      <c r="JE129" s="2" t="e">
        <f t="shared" si="1449"/>
        <v>#VALUE!</v>
      </c>
      <c r="JF129" s="2" t="e">
        <f t="shared" si="1450"/>
        <v>#VALUE!</v>
      </c>
      <c r="JG129" s="2" t="e">
        <f t="shared" si="1451"/>
        <v>#VALUE!</v>
      </c>
      <c r="JH129" s="2" t="e">
        <f t="shared" si="1452"/>
        <v>#VALUE!</v>
      </c>
      <c r="JI129" s="2" t="e">
        <f t="shared" si="1453"/>
        <v>#VALUE!</v>
      </c>
      <c r="JJ129" s="2" t="e">
        <f t="shared" si="1454"/>
        <v>#VALUE!</v>
      </c>
      <c r="JK129" s="2" t="e">
        <f t="shared" si="1455"/>
        <v>#VALUE!</v>
      </c>
      <c r="JL129" s="2" t="e">
        <f t="shared" si="1456"/>
        <v>#VALUE!</v>
      </c>
      <c r="JM129" s="2" t="e">
        <f t="shared" si="1457"/>
        <v>#VALUE!</v>
      </c>
      <c r="JN129" s="2">
        <f t="shared" si="1458"/>
        <v>0</v>
      </c>
      <c r="JO129" s="2" t="e">
        <f t="shared" si="1459"/>
        <v>#VALUE!</v>
      </c>
      <c r="JP129" s="2" t="e">
        <f t="shared" si="1460"/>
        <v>#VALUE!</v>
      </c>
      <c r="JQ129" s="2" t="e">
        <f t="shared" si="1461"/>
        <v>#VALUE!</v>
      </c>
      <c r="JR129" s="2" t="e">
        <f t="shared" si="1462"/>
        <v>#VALUE!</v>
      </c>
      <c r="JS129" s="2" t="e">
        <f t="shared" si="1463"/>
        <v>#VALUE!</v>
      </c>
      <c r="JT129" s="2" t="e">
        <f t="shared" si="1464"/>
        <v>#VALUE!</v>
      </c>
      <c r="JU129" s="2" t="e">
        <f t="shared" si="1465"/>
        <v>#VALUE!</v>
      </c>
      <c r="JV129" s="2" t="e">
        <f t="shared" si="1466"/>
        <v>#VALUE!</v>
      </c>
      <c r="JW129" s="2" t="e">
        <f t="shared" si="1467"/>
        <v>#VALUE!</v>
      </c>
      <c r="JX129" s="2" t="e">
        <f t="shared" si="1468"/>
        <v>#VALUE!</v>
      </c>
      <c r="JY129" s="2" t="e">
        <f t="shared" si="1469"/>
        <v>#VALUE!</v>
      </c>
      <c r="JZ129" s="2" t="e">
        <f t="shared" si="1470"/>
        <v>#VALUE!</v>
      </c>
      <c r="KA129" s="2" t="e">
        <f t="shared" si="1471"/>
        <v>#VALUE!</v>
      </c>
      <c r="KB129" s="2" t="e">
        <f t="shared" si="1472"/>
        <v>#VALUE!</v>
      </c>
      <c r="KC129" s="2" t="e">
        <f t="shared" si="1473"/>
        <v>#VALUE!</v>
      </c>
      <c r="KD129" s="2" t="e">
        <f t="shared" si="1474"/>
        <v>#VALUE!</v>
      </c>
      <c r="KE129" s="2" t="e">
        <f t="shared" si="1475"/>
        <v>#VALUE!</v>
      </c>
      <c r="KF129" s="2" t="e">
        <f t="shared" si="1476"/>
        <v>#VALUE!</v>
      </c>
      <c r="KG129" s="2" t="e">
        <f t="shared" si="1477"/>
        <v>#VALUE!</v>
      </c>
      <c r="KH129" s="2" t="e">
        <f t="shared" si="1478"/>
        <v>#VALUE!</v>
      </c>
      <c r="KI129" s="2" t="e">
        <f t="shared" si="1479"/>
        <v>#VALUE!</v>
      </c>
      <c r="KJ129" s="2" t="e">
        <f t="shared" si="1480"/>
        <v>#VALUE!</v>
      </c>
      <c r="KK129" s="2" t="e">
        <f t="shared" si="1481"/>
        <v>#VALUE!</v>
      </c>
      <c r="KL129" s="2">
        <f t="shared" si="1482"/>
        <v>0</v>
      </c>
      <c r="KM129" s="2" t="e">
        <f t="shared" si="1483"/>
        <v>#VALUE!</v>
      </c>
      <c r="KN129" s="2" t="e">
        <f t="shared" si="1484"/>
        <v>#VALUE!</v>
      </c>
      <c r="KO129" s="2" t="e">
        <f t="shared" si="1485"/>
        <v>#VALUE!</v>
      </c>
      <c r="KP129" s="2" t="e">
        <f t="shared" si="1486"/>
        <v>#VALUE!</v>
      </c>
      <c r="KQ129" s="2" t="e">
        <f t="shared" si="1487"/>
        <v>#VALUE!</v>
      </c>
      <c r="KR129" s="2" t="e">
        <f t="shared" si="1488"/>
        <v>#VALUE!</v>
      </c>
      <c r="KS129" s="2" t="e">
        <f t="shared" si="1489"/>
        <v>#VALUE!</v>
      </c>
      <c r="KT129" s="2" t="e">
        <f t="shared" si="1490"/>
        <v>#VALUE!</v>
      </c>
      <c r="KU129" s="2" t="e">
        <f t="shared" si="1491"/>
        <v>#VALUE!</v>
      </c>
      <c r="KV129" s="2" t="e">
        <f t="shared" si="1492"/>
        <v>#VALUE!</v>
      </c>
      <c r="KW129" s="2" t="e">
        <f t="shared" si="1493"/>
        <v>#VALUE!</v>
      </c>
      <c r="KX129" s="2" t="e">
        <f t="shared" si="1494"/>
        <v>#VALUE!</v>
      </c>
      <c r="KY129" s="2" t="e">
        <f t="shared" si="1495"/>
        <v>#VALUE!</v>
      </c>
      <c r="KZ129" s="2" t="e">
        <f t="shared" si="1496"/>
        <v>#VALUE!</v>
      </c>
      <c r="LA129" s="2" t="e">
        <f t="shared" si="1497"/>
        <v>#VALUE!</v>
      </c>
      <c r="LB129" s="2" t="e">
        <f t="shared" si="1498"/>
        <v>#VALUE!</v>
      </c>
      <c r="LC129" s="2" t="e">
        <f t="shared" si="1499"/>
        <v>#VALUE!</v>
      </c>
      <c r="LD129" s="2" t="e">
        <f t="shared" si="1500"/>
        <v>#VALUE!</v>
      </c>
      <c r="LE129" s="2" t="e">
        <f t="shared" si="1501"/>
        <v>#VALUE!</v>
      </c>
      <c r="LF129" s="2" t="e">
        <f t="shared" si="1502"/>
        <v>#VALUE!</v>
      </c>
      <c r="LG129" s="2" t="e">
        <f t="shared" si="1503"/>
        <v>#VALUE!</v>
      </c>
      <c r="LH129" s="2" t="e">
        <f t="shared" si="1504"/>
        <v>#VALUE!</v>
      </c>
      <c r="LI129" s="2" t="e">
        <f t="shared" si="1505"/>
        <v>#VALUE!</v>
      </c>
      <c r="LJ129" s="2">
        <f t="shared" si="1506"/>
        <v>0</v>
      </c>
      <c r="LK129" s="2" t="e">
        <f t="shared" si="1507"/>
        <v>#VALUE!</v>
      </c>
      <c r="LL129" s="2" t="e">
        <f t="shared" si="1508"/>
        <v>#VALUE!</v>
      </c>
      <c r="LM129" s="2" t="e">
        <f t="shared" si="1509"/>
        <v>#VALUE!</v>
      </c>
      <c r="LN129" s="2" t="e">
        <f t="shared" si="1510"/>
        <v>#VALUE!</v>
      </c>
      <c r="LO129" s="2" t="e">
        <f t="shared" si="1511"/>
        <v>#VALUE!</v>
      </c>
      <c r="LP129" s="2" t="e">
        <f t="shared" si="1512"/>
        <v>#VALUE!</v>
      </c>
      <c r="LQ129" s="2" t="e">
        <f t="shared" si="1513"/>
        <v>#VALUE!</v>
      </c>
      <c r="LR129" s="2" t="e">
        <f t="shared" si="1514"/>
        <v>#VALUE!</v>
      </c>
      <c r="LS129" s="2" t="e">
        <f t="shared" si="1515"/>
        <v>#VALUE!</v>
      </c>
      <c r="LT129" s="2" t="e">
        <f t="shared" si="1516"/>
        <v>#VALUE!</v>
      </c>
      <c r="LU129" s="2" t="e">
        <f t="shared" si="1517"/>
        <v>#VALUE!</v>
      </c>
      <c r="LV129" s="2" t="e">
        <f t="shared" si="1518"/>
        <v>#VALUE!</v>
      </c>
      <c r="LW129" s="2" t="e">
        <f t="shared" si="1519"/>
        <v>#VALUE!</v>
      </c>
      <c r="LX129" s="2" t="e">
        <f t="shared" si="1520"/>
        <v>#VALUE!</v>
      </c>
      <c r="LY129" s="2" t="e">
        <f t="shared" si="1521"/>
        <v>#VALUE!</v>
      </c>
      <c r="LZ129" s="2" t="e">
        <f t="shared" si="1522"/>
        <v>#VALUE!</v>
      </c>
      <c r="MA129" s="2" t="e">
        <f t="shared" si="1523"/>
        <v>#VALUE!</v>
      </c>
      <c r="MB129" s="2" t="e">
        <f t="shared" si="1524"/>
        <v>#VALUE!</v>
      </c>
      <c r="MC129" s="2" t="e">
        <f t="shared" si="1525"/>
        <v>#VALUE!</v>
      </c>
      <c r="MD129" s="2" t="e">
        <f t="shared" si="1526"/>
        <v>#VALUE!</v>
      </c>
      <c r="ME129" s="2" t="e">
        <f t="shared" si="1527"/>
        <v>#VALUE!</v>
      </c>
      <c r="MF129" s="2" t="e">
        <f t="shared" si="1528"/>
        <v>#VALUE!</v>
      </c>
      <c r="MG129" s="2" t="e">
        <f t="shared" si="1529"/>
        <v>#VALUE!</v>
      </c>
      <c r="MH129" s="2">
        <f t="shared" si="1530"/>
        <v>1</v>
      </c>
      <c r="MI129" s="2" t="e">
        <f t="shared" si="1531"/>
        <v>#VALUE!</v>
      </c>
      <c r="MJ129" s="2" t="e">
        <f t="shared" si="1532"/>
        <v>#VALUE!</v>
      </c>
      <c r="MK129" s="2" t="e">
        <f t="shared" si="1533"/>
        <v>#VALUE!</v>
      </c>
      <c r="ML129" s="2" t="e">
        <f t="shared" si="1534"/>
        <v>#VALUE!</v>
      </c>
      <c r="MM129" s="2" t="e">
        <f t="shared" si="1535"/>
        <v>#VALUE!</v>
      </c>
      <c r="MN129" s="2" t="e">
        <f t="shared" si="1536"/>
        <v>#VALUE!</v>
      </c>
      <c r="MO129" s="2" t="e">
        <f t="shared" si="1537"/>
        <v>#VALUE!</v>
      </c>
      <c r="MP129" s="2" t="e">
        <f t="shared" si="1538"/>
        <v>#VALUE!</v>
      </c>
      <c r="MQ129" s="2" t="e">
        <f t="shared" si="1539"/>
        <v>#VALUE!</v>
      </c>
      <c r="MR129" s="2" t="e">
        <f t="shared" si="1540"/>
        <v>#VALUE!</v>
      </c>
      <c r="MS129" s="2" t="e">
        <f t="shared" si="1541"/>
        <v>#VALUE!</v>
      </c>
      <c r="MT129" s="2" t="e">
        <f t="shared" si="1542"/>
        <v>#VALUE!</v>
      </c>
      <c r="MU129" s="2" t="e">
        <f t="shared" si="1543"/>
        <v>#VALUE!</v>
      </c>
      <c r="MV129" s="2" t="e">
        <f t="shared" si="1544"/>
        <v>#VALUE!</v>
      </c>
      <c r="MW129" s="2" t="e">
        <f t="shared" si="1545"/>
        <v>#VALUE!</v>
      </c>
      <c r="MX129" s="2" t="e">
        <f t="shared" si="1546"/>
        <v>#VALUE!</v>
      </c>
      <c r="MY129" s="2" t="e">
        <f t="shared" si="1547"/>
        <v>#VALUE!</v>
      </c>
      <c r="MZ129" s="2" t="e">
        <f t="shared" si="1548"/>
        <v>#VALUE!</v>
      </c>
      <c r="NA129" s="2" t="e">
        <f t="shared" si="1549"/>
        <v>#VALUE!</v>
      </c>
      <c r="NB129" s="2" t="e">
        <f t="shared" si="1550"/>
        <v>#VALUE!</v>
      </c>
      <c r="NC129" s="2" t="e">
        <f t="shared" si="1551"/>
        <v>#VALUE!</v>
      </c>
      <c r="ND129" s="2" t="e">
        <f t="shared" si="1552"/>
        <v>#VALUE!</v>
      </c>
      <c r="NE129" s="2" t="e">
        <f t="shared" si="1553"/>
        <v>#VALUE!</v>
      </c>
      <c r="NF129" s="2">
        <f t="shared" si="1223"/>
        <v>0</v>
      </c>
      <c r="NG129" s="2">
        <f t="shared" si="1058"/>
        <v>0</v>
      </c>
      <c r="NH129" s="2">
        <f t="shared" si="1059"/>
        <v>0</v>
      </c>
      <c r="NI129" s="2">
        <f t="shared" si="1060"/>
        <v>0</v>
      </c>
      <c r="NJ129" s="2">
        <f t="shared" si="1061"/>
        <v>0</v>
      </c>
      <c r="NK129" s="2">
        <f t="shared" si="1062"/>
        <v>0</v>
      </c>
      <c r="NL129" s="2">
        <f t="shared" si="1063"/>
        <v>0</v>
      </c>
      <c r="NM129" s="2">
        <f t="shared" si="1064"/>
        <v>0</v>
      </c>
      <c r="NN129" s="2">
        <f t="shared" si="1065"/>
        <v>0</v>
      </c>
      <c r="NO129" s="2">
        <f t="shared" si="1066"/>
        <v>0</v>
      </c>
      <c r="NP129" s="2">
        <f t="shared" si="1067"/>
        <v>0</v>
      </c>
      <c r="NQ129" s="2">
        <f t="shared" si="1068"/>
        <v>0</v>
      </c>
      <c r="NR129" s="2">
        <f t="shared" si="1069"/>
        <v>0</v>
      </c>
      <c r="NS129" s="2">
        <f t="shared" si="1070"/>
        <v>0</v>
      </c>
      <c r="NT129" s="2">
        <f t="shared" si="1071"/>
        <v>0</v>
      </c>
      <c r="NU129" s="2">
        <f t="shared" si="1072"/>
        <v>0</v>
      </c>
      <c r="NV129" s="2">
        <f t="shared" si="1073"/>
        <v>0</v>
      </c>
      <c r="NW129" s="2">
        <f t="shared" si="1074"/>
        <v>0</v>
      </c>
      <c r="NX129" s="2">
        <f t="shared" si="1075"/>
        <v>0</v>
      </c>
      <c r="NY129" s="2">
        <f t="shared" si="1076"/>
        <v>0</v>
      </c>
      <c r="NZ129" s="2">
        <f t="shared" si="1077"/>
        <v>0</v>
      </c>
      <c r="OA129" s="2">
        <f t="shared" si="1078"/>
        <v>0</v>
      </c>
      <c r="OB129" s="2">
        <f t="shared" si="1079"/>
        <v>0</v>
      </c>
      <c r="OC129" s="2">
        <f t="shared" si="1080"/>
        <v>0</v>
      </c>
      <c r="OD129" s="2">
        <f>IF(AND(NF129&gt;'Graph Creator'!$K$4,'Detalle de Cuentas'!NF129&lt;='Graph Creator'!$L$4),1,0)</f>
        <v>0</v>
      </c>
      <c r="OE129" s="2">
        <f>IF(AND(NG129&gt;'Graph Creator'!$K$4,'Detalle de Cuentas'!NG129&lt;='Graph Creator'!$L$4),1,0)</f>
        <v>0</v>
      </c>
      <c r="OF129" s="2">
        <f>IF(AND(NH129&gt;'Graph Creator'!$K$4,'Detalle de Cuentas'!NH129&lt;='Graph Creator'!$L$4),1,0)</f>
        <v>0</v>
      </c>
      <c r="OG129" s="2">
        <f>IF(AND(NI129&gt;'Graph Creator'!$K$4,'Detalle de Cuentas'!NI129&lt;='Graph Creator'!$L$4),1,0)</f>
        <v>0</v>
      </c>
      <c r="OH129" s="2">
        <f>IF(AND(NJ129&gt;'Graph Creator'!$K$4,'Detalle de Cuentas'!NJ129&lt;='Graph Creator'!$L$4),1,0)</f>
        <v>0</v>
      </c>
      <c r="OI129" s="2">
        <f>IF(AND(NK129&gt;'Graph Creator'!$K$4,'Detalle de Cuentas'!NK129&lt;='Graph Creator'!$L$4),1,0)</f>
        <v>0</v>
      </c>
      <c r="OJ129" s="2">
        <f>IF(AND(NL129&gt;'Graph Creator'!$K$4,'Detalle de Cuentas'!NL129&lt;='Graph Creator'!$L$4),1,0)</f>
        <v>0</v>
      </c>
      <c r="OK129" s="2">
        <f>IF(AND(NM129&gt;'Graph Creator'!$K$4,'Detalle de Cuentas'!NM129&lt;='Graph Creator'!$L$4),1,0)</f>
        <v>0</v>
      </c>
      <c r="OL129" s="2">
        <f>IF(AND(NN129&gt;'Graph Creator'!$K$4,'Detalle de Cuentas'!NN129&lt;='Graph Creator'!$L$4),1,0)</f>
        <v>0</v>
      </c>
      <c r="OM129" s="2">
        <f>IF(AND(NO129&gt;'Graph Creator'!$K$4,'Detalle de Cuentas'!NO129&lt;='Graph Creator'!$L$4),1,0)</f>
        <v>0</v>
      </c>
      <c r="ON129" s="2">
        <f>IF(AND(NP129&gt;'Graph Creator'!$K$4,'Detalle de Cuentas'!NP129&lt;='Graph Creator'!$L$4),1,0)</f>
        <v>0</v>
      </c>
      <c r="OO129" s="2">
        <f>IF(AND(NQ129&gt;'Graph Creator'!$K$4,'Detalle de Cuentas'!NQ129&lt;='Graph Creator'!$L$4),1,0)</f>
        <v>0</v>
      </c>
      <c r="OP129" s="2">
        <f>IF(AND(NR129&gt;'Graph Creator'!$K$4,'Detalle de Cuentas'!NR129&lt;='Graph Creator'!$L$4),1,0)</f>
        <v>0</v>
      </c>
      <c r="OQ129" s="2">
        <f>IF(AND(NS129&gt;'Graph Creator'!$K$4,'Detalle de Cuentas'!NS129&lt;='Graph Creator'!$L$4),1,0)</f>
        <v>0</v>
      </c>
      <c r="OR129" s="2">
        <f>IF(AND(NT129&gt;'Graph Creator'!$K$4,'Detalle de Cuentas'!NT129&lt;='Graph Creator'!$L$4),1,0)</f>
        <v>0</v>
      </c>
      <c r="OS129" s="2">
        <f>IF(AND(NU129&gt;'Graph Creator'!$K$4,'Detalle de Cuentas'!NU129&lt;='Graph Creator'!$L$4),1,0)</f>
        <v>0</v>
      </c>
      <c r="OT129" s="2">
        <f>IF(AND(NV129&gt;'Graph Creator'!$K$4,'Detalle de Cuentas'!NV129&lt;='Graph Creator'!$L$4),1,0)</f>
        <v>0</v>
      </c>
      <c r="OU129" s="2">
        <f>IF(AND(NW129&gt;'Graph Creator'!$K$4,'Detalle de Cuentas'!NW129&lt;='Graph Creator'!$L$4),1,0)</f>
        <v>0</v>
      </c>
      <c r="OV129" s="2">
        <f>IF(AND(NX129&gt;'Graph Creator'!$K$4,'Detalle de Cuentas'!NX129&lt;='Graph Creator'!$L$4),1,0)</f>
        <v>0</v>
      </c>
      <c r="OW129" s="2">
        <f>IF(AND(NY129&gt;'Graph Creator'!$K$4,'Detalle de Cuentas'!NY129&lt;='Graph Creator'!$L$4),1,0)</f>
        <v>0</v>
      </c>
      <c r="OX129" s="2">
        <f>IF(AND(NZ129&gt;'Graph Creator'!$K$4,'Detalle de Cuentas'!NZ129&lt;='Graph Creator'!$L$4),1,0)</f>
        <v>0</v>
      </c>
      <c r="OY129" s="2">
        <f>IF(AND(OA129&gt;'Graph Creator'!$K$4,'Detalle de Cuentas'!OA129&lt;='Graph Creator'!$L$4),1,0)</f>
        <v>0</v>
      </c>
      <c r="OZ129" s="2">
        <f>IF(AND(OB129&gt;'Graph Creator'!$K$4,'Detalle de Cuentas'!OB129&lt;='Graph Creator'!$L$4),1,0)</f>
        <v>0</v>
      </c>
      <c r="PA129" s="2">
        <f>IF(AND(OC129&gt;'Graph Creator'!$K$4,'Detalle de Cuentas'!OC129&lt;='Graph Creator'!$L$4),1,0)</f>
        <v>0</v>
      </c>
      <c r="PB129" s="2">
        <f>IF(AND(NF129&gt;'Graph Creator'!$L$4,'Detalle de Cuentas'!NF129&lt;='Graph Creator'!$M$4),1,0)</f>
        <v>0</v>
      </c>
      <c r="PC129" s="2">
        <f>IF(AND(NG129&gt;'Graph Creator'!$L$4,'Detalle de Cuentas'!NG129&lt;='Graph Creator'!$M$4),1,0)</f>
        <v>0</v>
      </c>
      <c r="PD129" s="2">
        <f>IF(AND(NH129&gt;'Graph Creator'!$L$4,'Detalle de Cuentas'!NH129&lt;='Graph Creator'!$M$4),1,0)</f>
        <v>0</v>
      </c>
      <c r="PE129" s="2">
        <f>IF(AND(NI129&gt;'Graph Creator'!$L$4,'Detalle de Cuentas'!NI129&lt;='Graph Creator'!$M$4),1,0)</f>
        <v>0</v>
      </c>
      <c r="PF129" s="2">
        <f>IF(AND(NJ129&gt;'Graph Creator'!$L$4,'Detalle de Cuentas'!NJ129&lt;='Graph Creator'!$M$4),1,0)</f>
        <v>0</v>
      </c>
      <c r="PG129" s="2">
        <f>IF(AND(NK129&gt;'Graph Creator'!$L$4,'Detalle de Cuentas'!NK129&lt;='Graph Creator'!$M$4),1,0)</f>
        <v>0</v>
      </c>
      <c r="PH129" s="2">
        <f>IF(AND(NL129&gt;'Graph Creator'!$L$4,'Detalle de Cuentas'!NL129&lt;='Graph Creator'!$M$4),1,0)</f>
        <v>0</v>
      </c>
      <c r="PI129" s="2">
        <f>IF(AND(NM129&gt;'Graph Creator'!$L$4,'Detalle de Cuentas'!NM129&lt;='Graph Creator'!$M$4),1,0)</f>
        <v>0</v>
      </c>
      <c r="PJ129" s="2">
        <f>IF(AND(NN129&gt;'Graph Creator'!$L$4,'Detalle de Cuentas'!NN129&lt;='Graph Creator'!$M$4),1,0)</f>
        <v>0</v>
      </c>
      <c r="PK129" s="2">
        <f>IF(AND(NO129&gt;'Graph Creator'!$L$4,'Detalle de Cuentas'!NO129&lt;='Graph Creator'!$M$4),1,0)</f>
        <v>0</v>
      </c>
      <c r="PL129" s="2">
        <f>IF(AND(NP129&gt;'Graph Creator'!$L$4,'Detalle de Cuentas'!NP129&lt;='Graph Creator'!$M$4),1,0)</f>
        <v>0</v>
      </c>
      <c r="PM129" s="2">
        <f>IF(AND(NQ129&gt;'Graph Creator'!$L$4,'Detalle de Cuentas'!NQ129&lt;='Graph Creator'!$M$4),1,0)</f>
        <v>0</v>
      </c>
      <c r="PN129" s="2">
        <f>IF(AND(NR129&gt;'Graph Creator'!$L$4,'Detalle de Cuentas'!NR129&lt;='Graph Creator'!$M$4),1,0)</f>
        <v>0</v>
      </c>
      <c r="PO129" s="2">
        <f>IF(AND(NS129&gt;'Graph Creator'!$L$4,'Detalle de Cuentas'!NS129&lt;='Graph Creator'!$M$4),1,0)</f>
        <v>0</v>
      </c>
      <c r="PP129" s="2">
        <f>IF(AND(NT129&gt;'Graph Creator'!$L$4,'Detalle de Cuentas'!NT129&lt;='Graph Creator'!$M$4),1,0)</f>
        <v>0</v>
      </c>
      <c r="PQ129" s="2">
        <f>IF(AND(NU129&gt;'Graph Creator'!$L$4,'Detalle de Cuentas'!NU129&lt;='Graph Creator'!$M$4),1,0)</f>
        <v>0</v>
      </c>
      <c r="PR129" s="2">
        <f>IF(AND(NV129&gt;'Graph Creator'!$L$4,'Detalle de Cuentas'!NV129&lt;='Graph Creator'!$M$4),1,0)</f>
        <v>0</v>
      </c>
      <c r="PS129" s="2">
        <f>IF(AND(NW129&gt;'Graph Creator'!$L$4,'Detalle de Cuentas'!NW129&lt;='Graph Creator'!$M$4),1,0)</f>
        <v>0</v>
      </c>
      <c r="PT129" s="2">
        <f>IF(AND(NX129&gt;'Graph Creator'!$L$4,'Detalle de Cuentas'!NX129&lt;='Graph Creator'!$M$4),1,0)</f>
        <v>0</v>
      </c>
      <c r="PU129" s="2">
        <f>IF(AND(NY129&gt;'Graph Creator'!$L$4,'Detalle de Cuentas'!NY129&lt;='Graph Creator'!$M$4),1,0)</f>
        <v>0</v>
      </c>
      <c r="PV129" s="2">
        <f>IF(AND(NZ129&gt;'Graph Creator'!$L$4,'Detalle de Cuentas'!NZ129&lt;='Graph Creator'!$M$4),1,0)</f>
        <v>0</v>
      </c>
      <c r="PW129" s="2">
        <f>IF(AND(OA129&gt;'Graph Creator'!$L$4,'Detalle de Cuentas'!OA129&lt;='Graph Creator'!$M$4),1,0)</f>
        <v>0</v>
      </c>
      <c r="PX129" s="2">
        <f>IF(AND(OB129&gt;'Graph Creator'!$L$4,'Detalle de Cuentas'!OB129&lt;='Graph Creator'!$M$4),1,0)</f>
        <v>0</v>
      </c>
      <c r="PY129" s="2">
        <f>IF(AND(OC129&gt;'Graph Creator'!$L$4,'Detalle de Cuentas'!OC129&lt;='Graph Creator'!$M$4),1,0)</f>
        <v>0</v>
      </c>
      <c r="PZ129" s="2">
        <f>IF(AND(NF129&gt;'Graph Creator'!$M$4,'Detalle de Cuentas'!NF129&lt;='Graph Creator'!$N$4),1,0)</f>
        <v>0</v>
      </c>
      <c r="QA129" s="2">
        <f>IF(AND(NG129&gt;'Graph Creator'!$M$4,'Detalle de Cuentas'!NG129&lt;='Graph Creator'!$N$4),1,0)</f>
        <v>0</v>
      </c>
      <c r="QB129" s="2">
        <f>IF(AND(NH129&gt;'Graph Creator'!$M$4,'Detalle de Cuentas'!NH129&lt;='Graph Creator'!$N$4),1,0)</f>
        <v>0</v>
      </c>
      <c r="QC129" s="2">
        <f>IF(AND(NI129&gt;'Graph Creator'!$M$4,'Detalle de Cuentas'!NI129&lt;='Graph Creator'!$N$4),1,0)</f>
        <v>0</v>
      </c>
      <c r="QD129" s="2">
        <f>IF(AND(NJ129&gt;'Graph Creator'!$M$4,'Detalle de Cuentas'!NJ129&lt;='Graph Creator'!$N$4),1,0)</f>
        <v>0</v>
      </c>
      <c r="QE129" s="2">
        <f>IF(AND(NK129&gt;'Graph Creator'!$M$4,'Detalle de Cuentas'!NK129&lt;='Graph Creator'!$N$4),1,0)</f>
        <v>0</v>
      </c>
      <c r="QF129" s="2">
        <f>IF(AND(NL129&gt;'Graph Creator'!$M$4,'Detalle de Cuentas'!NL129&lt;='Graph Creator'!$N$4),1,0)</f>
        <v>0</v>
      </c>
      <c r="QG129" s="2">
        <f>IF(AND(NM129&gt;'Graph Creator'!$M$4,'Detalle de Cuentas'!NM129&lt;='Graph Creator'!$N$4),1,0)</f>
        <v>0</v>
      </c>
      <c r="QH129" s="2">
        <f>IF(AND(NN129&gt;'Graph Creator'!$M$4,'Detalle de Cuentas'!NN129&lt;='Graph Creator'!$N$4),1,0)</f>
        <v>0</v>
      </c>
      <c r="QI129" s="2">
        <f>IF(AND(NO129&gt;'Graph Creator'!$M$4,'Detalle de Cuentas'!NO129&lt;='Graph Creator'!$N$4),1,0)</f>
        <v>0</v>
      </c>
      <c r="QJ129" s="2">
        <f>IF(AND(NP129&gt;'Graph Creator'!$M$4,'Detalle de Cuentas'!NP129&lt;='Graph Creator'!$N$4),1,0)</f>
        <v>0</v>
      </c>
      <c r="QK129" s="2">
        <f>IF(AND(NQ129&gt;'Graph Creator'!$M$4,'Detalle de Cuentas'!NQ129&lt;='Graph Creator'!$N$4),1,0)</f>
        <v>0</v>
      </c>
      <c r="QL129" s="2">
        <f>IF(AND(NR129&gt;'Graph Creator'!$M$4,'Detalle de Cuentas'!NR129&lt;='Graph Creator'!$N$4),1,0)</f>
        <v>0</v>
      </c>
      <c r="QM129" s="2">
        <f>IF(AND(NS129&gt;'Graph Creator'!$M$4,'Detalle de Cuentas'!NS129&lt;='Graph Creator'!$N$4),1,0)</f>
        <v>0</v>
      </c>
      <c r="QN129" s="2">
        <f>IF(AND(NT129&gt;'Graph Creator'!$M$4,'Detalle de Cuentas'!NT129&lt;='Graph Creator'!$N$4),1,0)</f>
        <v>0</v>
      </c>
      <c r="QO129" s="2">
        <f>IF(AND(NU129&gt;'Graph Creator'!$M$4,'Detalle de Cuentas'!NU129&lt;='Graph Creator'!$N$4),1,0)</f>
        <v>0</v>
      </c>
      <c r="QP129" s="2">
        <f>IF(AND(NV129&gt;'Graph Creator'!$M$4,'Detalle de Cuentas'!NV129&lt;='Graph Creator'!$N$4),1,0)</f>
        <v>0</v>
      </c>
      <c r="QQ129" s="2">
        <f>IF(AND(NW129&gt;'Graph Creator'!$M$4,'Detalle de Cuentas'!NW129&lt;='Graph Creator'!$N$4),1,0)</f>
        <v>0</v>
      </c>
      <c r="QR129" s="2">
        <f>IF(AND(NX129&gt;'Graph Creator'!$M$4,'Detalle de Cuentas'!NX129&lt;='Graph Creator'!$N$4),1,0)</f>
        <v>0</v>
      </c>
      <c r="QS129" s="2">
        <f>IF(AND(NY129&gt;'Graph Creator'!$M$4,'Detalle de Cuentas'!NY129&lt;='Graph Creator'!$N$4),1,0)</f>
        <v>0</v>
      </c>
      <c r="QT129" s="2">
        <f>IF(AND(NZ129&gt;'Graph Creator'!$M$4,'Detalle de Cuentas'!NZ129&lt;='Graph Creator'!$N$4),1,0)</f>
        <v>0</v>
      </c>
      <c r="QU129" s="2">
        <f>IF(AND(OA129&gt;'Graph Creator'!$M$4,'Detalle de Cuentas'!OA129&lt;='Graph Creator'!$N$4),1,0)</f>
        <v>0</v>
      </c>
      <c r="QV129" s="2">
        <f>IF(AND(OB129&gt;'Graph Creator'!$M$4,'Detalle de Cuentas'!OB129&lt;='Graph Creator'!$N$4),1,0)</f>
        <v>0</v>
      </c>
      <c r="QW129" s="2">
        <f>IF(AND(OC129&gt;'Graph Creator'!$M$4,'Detalle de Cuentas'!OC129&lt;='Graph Creator'!$N$4),1,0)</f>
        <v>0</v>
      </c>
      <c r="QX129" s="2">
        <f>IF(AND(NF129&gt;'Graph Creator'!$N$4,'Detalle de Cuentas'!NF129&lt;='Graph Creator'!$O$4),1,0)</f>
        <v>0</v>
      </c>
      <c r="QY129" s="2">
        <f>IF(AND(NG129&gt;'Graph Creator'!$N$4,'Detalle de Cuentas'!NG129&lt;='Graph Creator'!$O$4),1,0)</f>
        <v>0</v>
      </c>
      <c r="QZ129" s="2">
        <f>IF(AND(NH129&gt;'Graph Creator'!$N$4,'Detalle de Cuentas'!NH129&lt;='Graph Creator'!$O$4),1,0)</f>
        <v>0</v>
      </c>
      <c r="RA129" s="2">
        <f>IF(AND(NI129&gt;'Graph Creator'!$N$4,'Detalle de Cuentas'!NI129&lt;='Graph Creator'!$O$4),1,0)</f>
        <v>0</v>
      </c>
      <c r="RB129" s="2">
        <f>IF(AND(NJ129&gt;'Graph Creator'!$N$4,'Detalle de Cuentas'!NJ129&lt;='Graph Creator'!$O$4),1,0)</f>
        <v>0</v>
      </c>
      <c r="RC129" s="2">
        <f>IF(AND(NK129&gt;'Graph Creator'!$N$4,'Detalle de Cuentas'!NK129&lt;='Graph Creator'!$O$4),1,0)</f>
        <v>0</v>
      </c>
      <c r="RD129" s="2">
        <f>IF(AND(NL129&gt;'Graph Creator'!$N$4,'Detalle de Cuentas'!NL129&lt;='Graph Creator'!$O$4),1,0)</f>
        <v>0</v>
      </c>
      <c r="RE129" s="2">
        <f>IF(AND(NM129&gt;'Graph Creator'!$N$4,'Detalle de Cuentas'!NM129&lt;='Graph Creator'!$O$4),1,0)</f>
        <v>0</v>
      </c>
      <c r="RF129" s="2">
        <f>IF(AND(NN129&gt;'Graph Creator'!$N$4,'Detalle de Cuentas'!NN129&lt;='Graph Creator'!$O$4),1,0)</f>
        <v>0</v>
      </c>
      <c r="RG129" s="2">
        <f>IF(AND(NO129&gt;'Graph Creator'!$N$4,'Detalle de Cuentas'!NO129&lt;='Graph Creator'!$O$4),1,0)</f>
        <v>0</v>
      </c>
      <c r="RH129" s="2">
        <f>IF(AND(NP129&gt;'Graph Creator'!$N$4,'Detalle de Cuentas'!NP129&lt;='Graph Creator'!$O$4),1,0)</f>
        <v>0</v>
      </c>
      <c r="RI129" s="2">
        <f>IF(AND(NQ129&gt;'Graph Creator'!$N$4,'Detalle de Cuentas'!NQ129&lt;='Graph Creator'!$O$4),1,0)</f>
        <v>0</v>
      </c>
      <c r="RJ129" s="2">
        <f>IF(AND(NR129&gt;'Graph Creator'!$N$4,'Detalle de Cuentas'!NR129&lt;='Graph Creator'!$O$4),1,0)</f>
        <v>0</v>
      </c>
      <c r="RK129" s="2">
        <f>IF(AND(NS129&gt;'Graph Creator'!$N$4,'Detalle de Cuentas'!NS129&lt;='Graph Creator'!$O$4),1,0)</f>
        <v>0</v>
      </c>
      <c r="RL129" s="2">
        <f>IF(AND(NT129&gt;'Graph Creator'!$N$4,'Detalle de Cuentas'!NT129&lt;='Graph Creator'!$O$4),1,0)</f>
        <v>0</v>
      </c>
      <c r="RM129" s="2">
        <f>IF(AND(NU129&gt;'Graph Creator'!$N$4,'Detalle de Cuentas'!NU129&lt;='Graph Creator'!$O$4),1,0)</f>
        <v>0</v>
      </c>
      <c r="RN129" s="2">
        <f>IF(AND(NV129&gt;'Graph Creator'!$N$4,'Detalle de Cuentas'!NV129&lt;='Graph Creator'!$O$4),1,0)</f>
        <v>0</v>
      </c>
      <c r="RO129" s="2">
        <f>IF(AND(NW129&gt;'Graph Creator'!$N$4,'Detalle de Cuentas'!NW129&lt;='Graph Creator'!$O$4),1,0)</f>
        <v>0</v>
      </c>
      <c r="RP129" s="2">
        <f>IF(AND(NX129&gt;'Graph Creator'!$N$4,'Detalle de Cuentas'!NX129&lt;='Graph Creator'!$O$4),1,0)</f>
        <v>0</v>
      </c>
      <c r="RQ129" s="2">
        <f>IF(AND(NY129&gt;'Graph Creator'!$N$4,'Detalle de Cuentas'!NY129&lt;='Graph Creator'!$O$4),1,0)</f>
        <v>0</v>
      </c>
      <c r="RR129" s="2">
        <f>IF(AND(NZ129&gt;'Graph Creator'!$N$4,'Detalle de Cuentas'!NZ129&lt;='Graph Creator'!$O$4),1,0)</f>
        <v>0</v>
      </c>
      <c r="RS129" s="2">
        <f>IF(AND(OA129&gt;'Graph Creator'!$N$4,'Detalle de Cuentas'!OA129&lt;='Graph Creator'!$O$4),1,0)</f>
        <v>0</v>
      </c>
      <c r="RT129" s="2">
        <f>IF(AND(OB129&gt;'Graph Creator'!$N$4,'Detalle de Cuentas'!OB129&lt;='Graph Creator'!$O$4),1,0)</f>
        <v>0</v>
      </c>
      <c r="RU129" s="2">
        <f>IF(AND(OC129&gt;'Graph Creator'!$N$4,'Detalle de Cuentas'!OC129&lt;='Graph Creator'!$O$4),1,0)</f>
        <v>0</v>
      </c>
      <c r="RV129" s="2" t="e">
        <f t="shared" si="1224"/>
        <v>#VALUE!</v>
      </c>
      <c r="RW129" s="2" t="e">
        <f t="shared" si="1225"/>
        <v>#VALUE!</v>
      </c>
      <c r="RX129" s="2" t="e">
        <f t="shared" si="1226"/>
        <v>#VALUE!</v>
      </c>
      <c r="RY129" s="2" t="e">
        <f t="shared" si="1227"/>
        <v>#VALUE!</v>
      </c>
      <c r="RZ129" s="2" t="e">
        <f t="shared" si="1228"/>
        <v>#VALUE!</v>
      </c>
      <c r="SA129" s="2" t="e">
        <f t="shared" si="1229"/>
        <v>#VALUE!</v>
      </c>
      <c r="SB129" s="2" t="e">
        <f t="shared" si="1230"/>
        <v>#VALUE!</v>
      </c>
      <c r="SC129" s="2" t="e">
        <f t="shared" si="1231"/>
        <v>#VALUE!</v>
      </c>
      <c r="SD129" s="2" t="e">
        <f t="shared" si="1232"/>
        <v>#VALUE!</v>
      </c>
      <c r="SE129" s="2" t="e">
        <f t="shared" si="1233"/>
        <v>#VALUE!</v>
      </c>
      <c r="SF129" s="2" t="e">
        <f t="shared" si="1234"/>
        <v>#VALUE!</v>
      </c>
      <c r="SG129" s="2" t="e">
        <f t="shared" si="1235"/>
        <v>#VALUE!</v>
      </c>
      <c r="SH129" s="2" t="e">
        <f t="shared" si="1236"/>
        <v>#VALUE!</v>
      </c>
      <c r="SI129" s="2" t="e">
        <f t="shared" si="1237"/>
        <v>#VALUE!</v>
      </c>
      <c r="SJ129" s="2" t="e">
        <f t="shared" si="1238"/>
        <v>#VALUE!</v>
      </c>
      <c r="SK129" s="2" t="e">
        <f t="shared" si="1239"/>
        <v>#VALUE!</v>
      </c>
      <c r="SL129" s="2" t="e">
        <f t="shared" si="1240"/>
        <v>#VALUE!</v>
      </c>
      <c r="SM129" s="2" t="e">
        <f t="shared" si="1241"/>
        <v>#VALUE!</v>
      </c>
      <c r="SN129" s="2" t="e">
        <f t="shared" si="1242"/>
        <v>#VALUE!</v>
      </c>
      <c r="SO129" s="2" t="e">
        <f t="shared" si="1243"/>
        <v>#VALUE!</v>
      </c>
      <c r="SP129" s="2" t="e">
        <f t="shared" si="1244"/>
        <v>#VALUE!</v>
      </c>
      <c r="SQ129" s="2" t="e">
        <f t="shared" si="1245"/>
        <v>#VALUE!</v>
      </c>
      <c r="SR129" s="2" t="e">
        <f t="shared" si="1246"/>
        <v>#VALUE!</v>
      </c>
      <c r="SS129" s="2" t="e">
        <f t="shared" si="1247"/>
        <v>#VALUE!</v>
      </c>
      <c r="ST129" s="2" t="e">
        <f t="shared" si="1248"/>
        <v>#VALUE!</v>
      </c>
      <c r="SU129" s="2" t="e">
        <f t="shared" si="1249"/>
        <v>#VALUE!</v>
      </c>
      <c r="SV129" s="2" t="e">
        <f t="shared" si="1250"/>
        <v>#VALUE!</v>
      </c>
      <c r="SW129" s="2" t="e">
        <f t="shared" si="1251"/>
        <v>#VALUE!</v>
      </c>
      <c r="SX129" s="2" t="e">
        <f t="shared" si="1252"/>
        <v>#VALUE!</v>
      </c>
      <c r="SY129" s="2" t="e">
        <f t="shared" si="1253"/>
        <v>#VALUE!</v>
      </c>
      <c r="SZ129" s="2" t="e">
        <f t="shared" si="1254"/>
        <v>#VALUE!</v>
      </c>
      <c r="TA129" s="2" t="e">
        <f t="shared" si="1255"/>
        <v>#VALUE!</v>
      </c>
      <c r="TB129" s="2" t="e">
        <f t="shared" si="1256"/>
        <v>#VALUE!</v>
      </c>
      <c r="TC129" s="2" t="e">
        <f t="shared" si="1257"/>
        <v>#VALUE!</v>
      </c>
      <c r="TD129" s="2" t="e">
        <f t="shared" si="1258"/>
        <v>#VALUE!</v>
      </c>
      <c r="TE129" s="2" t="e">
        <f t="shared" si="1259"/>
        <v>#VALUE!</v>
      </c>
      <c r="TF129" s="2" t="str">
        <f>IF(DZ129=1,IF(SUM(DZ$17:DZ129)&lt;2,""&amp;B129,", "&amp;B129),"")</f>
        <v/>
      </c>
      <c r="TG129" s="2" t="str">
        <f t="shared" si="1272"/>
        <v/>
      </c>
      <c r="TH129" s="2">
        <f t="shared" si="1260"/>
        <v>0</v>
      </c>
      <c r="TI129" s="14" t="str">
        <f t="shared" si="1261"/>
        <v/>
      </c>
      <c r="TJ129" s="14" t="e">
        <f t="shared" si="1081"/>
        <v>#VALUE!</v>
      </c>
      <c r="TK129" s="14" t="e">
        <f t="shared" si="1082"/>
        <v>#VALUE!</v>
      </c>
      <c r="TL129" s="14" t="e">
        <f t="shared" si="1083"/>
        <v>#VALUE!</v>
      </c>
      <c r="TM129" s="14" t="e">
        <f t="shared" si="1084"/>
        <v>#VALUE!</v>
      </c>
      <c r="TN129" s="14" t="e">
        <f t="shared" si="1085"/>
        <v>#VALUE!</v>
      </c>
      <c r="TO129" s="14" t="e">
        <f t="shared" si="1086"/>
        <v>#VALUE!</v>
      </c>
      <c r="TP129" s="14" t="e">
        <f t="shared" si="1087"/>
        <v>#VALUE!</v>
      </c>
      <c r="TQ129" s="14" t="e">
        <f t="shared" si="1088"/>
        <v>#VALUE!</v>
      </c>
      <c r="TR129" s="14" t="e">
        <f t="shared" si="1089"/>
        <v>#VALUE!</v>
      </c>
      <c r="TS129" s="14" t="e">
        <f t="shared" si="1090"/>
        <v>#VALUE!</v>
      </c>
      <c r="TT129" s="14" t="e">
        <f t="shared" si="1091"/>
        <v>#VALUE!</v>
      </c>
      <c r="TU129" s="14" t="e">
        <f t="shared" si="1092"/>
        <v>#VALUE!</v>
      </c>
      <c r="TV129" s="14" t="e">
        <f t="shared" si="1093"/>
        <v>#VALUE!</v>
      </c>
      <c r="TW129" s="14" t="e">
        <f t="shared" si="1094"/>
        <v>#VALUE!</v>
      </c>
      <c r="TX129" s="14" t="e">
        <f t="shared" si="1095"/>
        <v>#VALUE!</v>
      </c>
      <c r="TY129" s="14" t="e">
        <f t="shared" si="1096"/>
        <v>#VALUE!</v>
      </c>
      <c r="TZ129" s="14" t="e">
        <f t="shared" si="1097"/>
        <v>#VALUE!</v>
      </c>
      <c r="UA129" s="14" t="e">
        <f t="shared" si="1098"/>
        <v>#VALUE!</v>
      </c>
      <c r="UB129" s="14" t="e">
        <f t="shared" si="1099"/>
        <v>#VALUE!</v>
      </c>
      <c r="UC129" s="14" t="e">
        <f t="shared" si="1100"/>
        <v>#VALUE!</v>
      </c>
      <c r="UD129" s="14" t="e">
        <f t="shared" si="1101"/>
        <v>#VALUE!</v>
      </c>
      <c r="UE129" s="14" t="e">
        <f t="shared" si="1102"/>
        <v>#VALUE!</v>
      </c>
      <c r="UF129" s="14" t="e">
        <f t="shared" si="1103"/>
        <v>#VALUE!</v>
      </c>
      <c r="UH129" s="2">
        <f>IF($C$4-$R129&gt;'Graph Creator'!$E$2*'Graph Creator'!$D$13*12,0,1)</f>
        <v>1</v>
      </c>
      <c r="UJ129" s="2" t="e">
        <f t="shared" si="1262"/>
        <v>#VALUE!</v>
      </c>
      <c r="UK129" s="2" t="e">
        <f t="shared" si="1104"/>
        <v>#VALUE!</v>
      </c>
      <c r="UL129" s="2" t="e">
        <f t="shared" si="1105"/>
        <v>#VALUE!</v>
      </c>
      <c r="UM129" s="2" t="e">
        <f t="shared" si="1106"/>
        <v>#VALUE!</v>
      </c>
      <c r="UN129" s="2" t="e">
        <f t="shared" si="1107"/>
        <v>#VALUE!</v>
      </c>
      <c r="UO129" s="2" t="e">
        <f t="shared" si="1108"/>
        <v>#VALUE!</v>
      </c>
      <c r="UP129" s="2" t="e">
        <f t="shared" si="1109"/>
        <v>#VALUE!</v>
      </c>
      <c r="UQ129" s="2" t="e">
        <f t="shared" si="1110"/>
        <v>#VALUE!</v>
      </c>
      <c r="UR129" s="2" t="e">
        <f t="shared" si="1111"/>
        <v>#VALUE!</v>
      </c>
      <c r="US129" s="2" t="e">
        <f t="shared" si="1112"/>
        <v>#VALUE!</v>
      </c>
      <c r="UT129" s="2" t="e">
        <f t="shared" si="1113"/>
        <v>#VALUE!</v>
      </c>
      <c r="UU129" s="2" t="e">
        <f t="shared" si="1114"/>
        <v>#VALUE!</v>
      </c>
      <c r="UV129" s="2" t="e">
        <f t="shared" si="1115"/>
        <v>#VALUE!</v>
      </c>
      <c r="UW129" s="2" t="e">
        <f t="shared" si="1116"/>
        <v>#VALUE!</v>
      </c>
      <c r="UX129" s="2" t="e">
        <f t="shared" si="1117"/>
        <v>#VALUE!</v>
      </c>
      <c r="UY129" s="2" t="e">
        <f t="shared" si="1118"/>
        <v>#VALUE!</v>
      </c>
      <c r="UZ129" s="2" t="e">
        <f t="shared" si="1119"/>
        <v>#VALUE!</v>
      </c>
      <c r="VA129" s="2" t="e">
        <f t="shared" si="1120"/>
        <v>#VALUE!</v>
      </c>
      <c r="VB129" s="2" t="e">
        <f t="shared" si="1121"/>
        <v>#VALUE!</v>
      </c>
      <c r="VC129" s="2" t="e">
        <f t="shared" si="1122"/>
        <v>#VALUE!</v>
      </c>
      <c r="VD129" s="2" t="e">
        <f t="shared" si="1123"/>
        <v>#VALUE!</v>
      </c>
      <c r="VE129" s="2" t="e">
        <f t="shared" si="1124"/>
        <v>#VALUE!</v>
      </c>
      <c r="VF129" s="2" t="e">
        <f t="shared" si="1125"/>
        <v>#VALUE!</v>
      </c>
      <c r="VG129" s="2" t="e">
        <f t="shared" si="1126"/>
        <v>#VALUE!</v>
      </c>
      <c r="VH129" s="2" t="e">
        <f t="shared" si="1127"/>
        <v>#VALUE!</v>
      </c>
      <c r="VI129" s="2" t="e">
        <f t="shared" si="1128"/>
        <v>#VALUE!</v>
      </c>
      <c r="VJ129" s="2" t="e">
        <f t="shared" si="1129"/>
        <v>#VALUE!</v>
      </c>
      <c r="VK129" s="2" t="e">
        <f t="shared" si="1130"/>
        <v>#VALUE!</v>
      </c>
      <c r="VL129" s="2" t="e">
        <f t="shared" si="1131"/>
        <v>#VALUE!</v>
      </c>
      <c r="VM129" s="2" t="e">
        <f t="shared" si="1132"/>
        <v>#VALUE!</v>
      </c>
      <c r="VN129" s="2" t="e">
        <f t="shared" si="1133"/>
        <v>#VALUE!</v>
      </c>
      <c r="VO129" s="2" t="e">
        <f t="shared" si="1134"/>
        <v>#VALUE!</v>
      </c>
      <c r="VP129" s="2" t="e">
        <f t="shared" si="1135"/>
        <v>#VALUE!</v>
      </c>
      <c r="VQ129" s="2" t="e">
        <f t="shared" si="1136"/>
        <v>#VALUE!</v>
      </c>
      <c r="VR129" s="2" t="e">
        <f t="shared" si="1137"/>
        <v>#VALUE!</v>
      </c>
      <c r="VS129" s="2" t="e">
        <f t="shared" si="1138"/>
        <v>#VALUE!</v>
      </c>
      <c r="VT129" s="98">
        <f t="shared" si="1263"/>
        <v>0</v>
      </c>
      <c r="VU129" s="98">
        <f t="shared" si="1139"/>
        <v>0</v>
      </c>
      <c r="VV129" s="98">
        <f t="shared" si="1140"/>
        <v>0</v>
      </c>
      <c r="VW129" s="98">
        <f t="shared" si="1141"/>
        <v>0</v>
      </c>
      <c r="VX129" s="98">
        <f t="shared" si="1142"/>
        <v>0</v>
      </c>
      <c r="VY129" s="98">
        <f t="shared" si="1143"/>
        <v>0</v>
      </c>
      <c r="VZ129" s="98">
        <f t="shared" si="1144"/>
        <v>0</v>
      </c>
      <c r="WA129" s="98">
        <f t="shared" si="1145"/>
        <v>0</v>
      </c>
      <c r="WB129" s="98">
        <f t="shared" si="1146"/>
        <v>0</v>
      </c>
      <c r="WC129" s="98">
        <f t="shared" si="1147"/>
        <v>0</v>
      </c>
      <c r="WD129" s="98">
        <f t="shared" si="1148"/>
        <v>0</v>
      </c>
      <c r="WE129" s="98">
        <f t="shared" si="1149"/>
        <v>0</v>
      </c>
      <c r="WF129" s="98">
        <f t="shared" si="1150"/>
        <v>0</v>
      </c>
      <c r="WG129" s="98">
        <f t="shared" si="1151"/>
        <v>0</v>
      </c>
      <c r="WH129" s="98">
        <f t="shared" si="1152"/>
        <v>0</v>
      </c>
      <c r="WI129" s="98">
        <f t="shared" si="1153"/>
        <v>0</v>
      </c>
      <c r="WJ129" s="98">
        <f t="shared" si="1154"/>
        <v>0</v>
      </c>
      <c r="WK129" s="98">
        <f t="shared" si="1155"/>
        <v>0</v>
      </c>
      <c r="WL129" s="98">
        <f t="shared" si="1156"/>
        <v>0</v>
      </c>
      <c r="WM129" s="98">
        <f t="shared" si="1157"/>
        <v>0</v>
      </c>
      <c r="WN129" s="98">
        <f t="shared" si="1158"/>
        <v>0</v>
      </c>
      <c r="WO129" s="98">
        <f t="shared" si="1159"/>
        <v>0</v>
      </c>
      <c r="WP129" s="98">
        <f t="shared" si="1160"/>
        <v>0</v>
      </c>
      <c r="WQ129" s="98">
        <f t="shared" si="1161"/>
        <v>0</v>
      </c>
      <c r="WR129" s="98">
        <f>IFERROR(INDEX('Score Calculation'!$D$38:$D$41,MATCH('Detalle de Cuentas'!VT129,'Score Calculation'!$C$38:$C$41,1)),0)</f>
        <v>4</v>
      </c>
      <c r="WS129" s="98">
        <f>IFERROR(INDEX('Score Calculation'!$D$38:$D$41,MATCH('Detalle de Cuentas'!VU129,'Score Calculation'!$C$38:$C$41,1)),0)</f>
        <v>4</v>
      </c>
      <c r="WT129" s="98">
        <f>IFERROR(INDEX('Score Calculation'!$D$38:$D$41,MATCH('Detalle de Cuentas'!VV129,'Score Calculation'!$C$38:$C$41,1)),0)</f>
        <v>4</v>
      </c>
      <c r="WU129" s="98">
        <f>IFERROR(INDEX('Score Calculation'!$D$38:$D$41,MATCH('Detalle de Cuentas'!VW129,'Score Calculation'!$C$38:$C$41,1)),0)</f>
        <v>4</v>
      </c>
      <c r="WV129" s="98">
        <f>IFERROR(INDEX('Score Calculation'!$D$38:$D$41,MATCH('Detalle de Cuentas'!VX129,'Score Calculation'!$C$38:$C$41,1)),0)</f>
        <v>4</v>
      </c>
      <c r="WW129" s="98">
        <f>IFERROR(INDEX('Score Calculation'!$D$38:$D$41,MATCH('Detalle de Cuentas'!VY129,'Score Calculation'!$C$38:$C$41,1)),0)</f>
        <v>4</v>
      </c>
      <c r="WX129" s="98">
        <f>IFERROR(INDEX('Score Calculation'!$D$38:$D$41,MATCH('Detalle de Cuentas'!VZ129,'Score Calculation'!$C$38:$C$41,1)),0)</f>
        <v>4</v>
      </c>
      <c r="WY129" s="98">
        <f>IFERROR(INDEX('Score Calculation'!$D$38:$D$41,MATCH('Detalle de Cuentas'!WA129,'Score Calculation'!$C$38:$C$41,1)),0)</f>
        <v>4</v>
      </c>
      <c r="WZ129" s="98">
        <f>IFERROR(INDEX('Score Calculation'!$D$38:$D$41,MATCH('Detalle de Cuentas'!WB129,'Score Calculation'!$C$38:$C$41,1)),0)</f>
        <v>4</v>
      </c>
      <c r="XA129" s="98">
        <f>IFERROR(INDEX('Score Calculation'!$D$38:$D$41,MATCH('Detalle de Cuentas'!WC129,'Score Calculation'!$C$38:$C$41,1)),0)</f>
        <v>4</v>
      </c>
      <c r="XB129" s="98">
        <f>IFERROR(INDEX('Score Calculation'!$D$38:$D$41,MATCH('Detalle de Cuentas'!WD129,'Score Calculation'!$C$38:$C$41,1)),0)</f>
        <v>4</v>
      </c>
      <c r="XC129" s="98">
        <f>IFERROR(INDEX('Score Calculation'!$D$38:$D$41,MATCH('Detalle de Cuentas'!WE129,'Score Calculation'!$C$38:$C$41,1)),0)</f>
        <v>4</v>
      </c>
      <c r="XD129" s="98">
        <f>IFERROR(INDEX('Score Calculation'!$D$38:$D$41,MATCH('Detalle de Cuentas'!WF129,'Score Calculation'!$C$38:$C$41,1)),0)</f>
        <v>4</v>
      </c>
      <c r="XE129" s="98">
        <f>IFERROR(INDEX('Score Calculation'!$D$38:$D$41,MATCH('Detalle de Cuentas'!WG129,'Score Calculation'!$C$38:$C$41,1)),0)</f>
        <v>4</v>
      </c>
      <c r="XF129" s="98">
        <f>IFERROR(INDEX('Score Calculation'!$D$38:$D$41,MATCH('Detalle de Cuentas'!WH129,'Score Calculation'!$C$38:$C$41,1)),0)</f>
        <v>4</v>
      </c>
      <c r="XG129" s="98">
        <f>IFERROR(INDEX('Score Calculation'!$D$38:$D$41,MATCH('Detalle de Cuentas'!WI129,'Score Calculation'!$C$38:$C$41,1)),0)</f>
        <v>4</v>
      </c>
      <c r="XH129" s="98">
        <f>IFERROR(INDEX('Score Calculation'!$D$38:$D$41,MATCH('Detalle de Cuentas'!WJ129,'Score Calculation'!$C$38:$C$41,1)),0)</f>
        <v>4</v>
      </c>
      <c r="XI129" s="98">
        <f>IFERROR(INDEX('Score Calculation'!$D$38:$D$41,MATCH('Detalle de Cuentas'!WK129,'Score Calculation'!$C$38:$C$41,1)),0)</f>
        <v>4</v>
      </c>
      <c r="XJ129" s="98">
        <f>IFERROR(INDEX('Score Calculation'!$D$38:$D$41,MATCH('Detalle de Cuentas'!WL129,'Score Calculation'!$C$38:$C$41,1)),0)</f>
        <v>4</v>
      </c>
      <c r="XK129" s="98">
        <f>IFERROR(INDEX('Score Calculation'!$D$38:$D$41,MATCH('Detalle de Cuentas'!WM129,'Score Calculation'!$C$38:$C$41,1)),0)</f>
        <v>4</v>
      </c>
      <c r="XL129" s="98">
        <f>IFERROR(INDEX('Score Calculation'!$D$38:$D$41,MATCH('Detalle de Cuentas'!WN129,'Score Calculation'!$C$38:$C$41,1)),0)</f>
        <v>4</v>
      </c>
      <c r="XM129" s="98">
        <f>IFERROR(INDEX('Score Calculation'!$D$38:$D$41,MATCH('Detalle de Cuentas'!WO129,'Score Calculation'!$C$38:$C$41,1)),0)</f>
        <v>4</v>
      </c>
      <c r="XN129" s="98">
        <f>IFERROR(INDEX('Score Calculation'!$D$38:$D$41,MATCH('Detalle de Cuentas'!WP129,'Score Calculation'!$C$38:$C$41,1)),0)</f>
        <v>4</v>
      </c>
      <c r="XO129" s="98">
        <f>IFERROR(INDEX('Score Calculation'!$D$38:$D$41,MATCH('Detalle de Cuentas'!WQ129,'Score Calculation'!$C$38:$C$41,1)),0)</f>
        <v>4</v>
      </c>
      <c r="XP129" s="98">
        <f>IFERROR(INDEX('Score Calculation'!$D$24:$D$31,MATCH('Detalle de Cuentas'!NF129,'Score Calculation'!$C$24:$C$31,1)),0)</f>
        <v>1</v>
      </c>
      <c r="XQ129" s="98">
        <f>IFERROR(INDEX('Score Calculation'!$D$24:$D$31,MATCH('Detalle de Cuentas'!NG129,'Score Calculation'!$C$24:$C$31,1)),0)</f>
        <v>1</v>
      </c>
      <c r="XR129" s="98">
        <f>IFERROR(INDEX('Score Calculation'!$D$24:$D$31,MATCH('Detalle de Cuentas'!NH129,'Score Calculation'!$C$24:$C$31,1)),0)</f>
        <v>1</v>
      </c>
      <c r="XS129" s="98">
        <f>IFERROR(INDEX('Score Calculation'!$D$24:$D$31,MATCH('Detalle de Cuentas'!NI129,'Score Calculation'!$C$24:$C$31,1)),0)</f>
        <v>1</v>
      </c>
      <c r="XT129" s="98">
        <f>IFERROR(INDEX('Score Calculation'!$D$24:$D$31,MATCH('Detalle de Cuentas'!NJ129,'Score Calculation'!$C$24:$C$31,1)),0)</f>
        <v>1</v>
      </c>
      <c r="XU129" s="98">
        <f>IFERROR(INDEX('Score Calculation'!$D$24:$D$31,MATCH('Detalle de Cuentas'!NK129,'Score Calculation'!$C$24:$C$31,1)),0)</f>
        <v>1</v>
      </c>
      <c r="XV129" s="98">
        <f>IFERROR(INDEX('Score Calculation'!$D$24:$D$31,MATCH('Detalle de Cuentas'!NL129,'Score Calculation'!$C$24:$C$31,1)),0)</f>
        <v>1</v>
      </c>
      <c r="XW129" s="98">
        <f>IFERROR(INDEX('Score Calculation'!$D$24:$D$31,MATCH('Detalle de Cuentas'!NM129,'Score Calculation'!$C$24:$C$31,1)),0)</f>
        <v>1</v>
      </c>
      <c r="XX129" s="98">
        <f>IFERROR(INDEX('Score Calculation'!$D$24:$D$31,MATCH('Detalle de Cuentas'!NN129,'Score Calculation'!$C$24:$C$31,1)),0)</f>
        <v>1</v>
      </c>
      <c r="XY129" s="98">
        <f>IFERROR(INDEX('Score Calculation'!$D$24:$D$31,MATCH('Detalle de Cuentas'!NO129,'Score Calculation'!$C$24:$C$31,1)),0)</f>
        <v>1</v>
      </c>
      <c r="XZ129" s="98">
        <f>IFERROR(INDEX('Score Calculation'!$D$24:$D$31,MATCH('Detalle de Cuentas'!NP129,'Score Calculation'!$C$24:$C$31,1)),0)</f>
        <v>1</v>
      </c>
      <c r="YA129" s="98">
        <f>IFERROR(INDEX('Score Calculation'!$D$24:$D$31,MATCH('Detalle de Cuentas'!NQ129,'Score Calculation'!$C$24:$C$31,1)),0)</f>
        <v>1</v>
      </c>
      <c r="YB129" s="98">
        <f>IFERROR(INDEX('Score Calculation'!$D$24:$D$31,MATCH('Detalle de Cuentas'!NR129,'Score Calculation'!$C$24:$C$31,1)),0)</f>
        <v>1</v>
      </c>
      <c r="YC129" s="98">
        <f>IFERROR(INDEX('Score Calculation'!$D$24:$D$31,MATCH('Detalle de Cuentas'!NS129,'Score Calculation'!$C$24:$C$31,1)),0)</f>
        <v>1</v>
      </c>
      <c r="YD129" s="98">
        <f>IFERROR(INDEX('Score Calculation'!$D$24:$D$31,MATCH('Detalle de Cuentas'!NT129,'Score Calculation'!$C$24:$C$31,1)),0)</f>
        <v>1</v>
      </c>
      <c r="YE129" s="98">
        <f>IFERROR(INDEX('Score Calculation'!$D$24:$D$31,MATCH('Detalle de Cuentas'!NU129,'Score Calculation'!$C$24:$C$31,1)),0)</f>
        <v>1</v>
      </c>
      <c r="YF129" s="98">
        <f>IFERROR(INDEX('Score Calculation'!$D$24:$D$31,MATCH('Detalle de Cuentas'!NV129,'Score Calculation'!$C$24:$C$31,1)),0)</f>
        <v>1</v>
      </c>
      <c r="YG129" s="98">
        <f>IFERROR(INDEX('Score Calculation'!$D$24:$D$31,MATCH('Detalle de Cuentas'!NW129,'Score Calculation'!$C$24:$C$31,1)),0)</f>
        <v>1</v>
      </c>
      <c r="YH129" s="98">
        <f>IFERROR(INDEX('Score Calculation'!$D$24:$D$31,MATCH('Detalle de Cuentas'!NX129,'Score Calculation'!$C$24:$C$31,1)),0)</f>
        <v>1</v>
      </c>
      <c r="YI129" s="98">
        <f>IFERROR(INDEX('Score Calculation'!$D$24:$D$31,MATCH('Detalle de Cuentas'!NY129,'Score Calculation'!$C$24:$C$31,1)),0)</f>
        <v>1</v>
      </c>
      <c r="YJ129" s="98">
        <f>IFERROR(INDEX('Score Calculation'!$D$24:$D$31,MATCH('Detalle de Cuentas'!NZ129,'Score Calculation'!$C$24:$C$31,1)),0)</f>
        <v>1</v>
      </c>
      <c r="YK129" s="98">
        <f>IFERROR(INDEX('Score Calculation'!$D$24:$D$31,MATCH('Detalle de Cuentas'!OA129,'Score Calculation'!$C$24:$C$31,1)),0)</f>
        <v>1</v>
      </c>
      <c r="YL129" s="98">
        <f>IFERROR(INDEX('Score Calculation'!$D$24:$D$31,MATCH('Detalle de Cuentas'!OB129,'Score Calculation'!$C$24:$C$31,1)),0)</f>
        <v>1</v>
      </c>
      <c r="YM129" s="98">
        <f>IFERROR(INDEX('Score Calculation'!$D$24:$D$31,MATCH('Detalle de Cuentas'!OC129,'Score Calculation'!$C$24:$C$31,1)),0)</f>
        <v>1</v>
      </c>
      <c r="YN129" s="98">
        <f t="shared" si="1264"/>
        <v>0</v>
      </c>
      <c r="YO129" s="98">
        <f>IF(LEFT(TRIM($D129),15)="GRUPO SOLIDARIO",$L129*'Score Calculation'!$H$5,IF(TRIM('Detalle de Cuentas'!$C129)="Semanal",'Detalle de Cuentas'!$L129*'Score Calculation'!$H$6,'Detalle de Cuentas'!$L129))</f>
        <v>0</v>
      </c>
      <c r="YP129" s="99">
        <f>IFERROR(INDEX('Score Calculation'!$D$54:$D$60,MATCH($YO129,'Score Calculation'!$C$54:$C$60,1)),1)</f>
        <v>0.2</v>
      </c>
      <c r="YQ129" s="99">
        <f>IFERROR(INDEX('Score Calculation'!$D$65:$D$123,MATCH(LEFT(TRIM('Detalle de Cuentas'!$F129),20),'Score Calculation'!$F$65:$F$123,0)),1)</f>
        <v>1</v>
      </c>
      <c r="YR129" s="99">
        <f>IFERROR(INDEX('Score Calculation'!$D$46:$D$49,MATCH('Detalle de Cuentas'!$YN129,'Score Calculation'!$C$46:$C$49,1)),1)</f>
        <v>4</v>
      </c>
      <c r="YS129" s="99">
        <f t="shared" si="1265"/>
        <v>0</v>
      </c>
      <c r="YT129" s="99">
        <f t="shared" si="1266"/>
        <v>0</v>
      </c>
      <c r="YU129" s="98" t="str">
        <f t="shared" si="1267"/>
        <v/>
      </c>
      <c r="YV129" s="109">
        <f t="shared" si="1268"/>
        <v>1</v>
      </c>
      <c r="YW129" s="109">
        <f>IFERROR(INDEX('Score Calculation'!$D$187:$D$245,MATCH(LEFT(TRIM('Detalle de Cuentas'!$F129),20),'Score Calculation'!$F$187:$F$245,0)),1)</f>
        <v>1</v>
      </c>
      <c r="YX129" s="109">
        <f>IFERROR(IF($E129="HIPOTECA",-PMT('Score Calculation'!$H$266/(360/$J129),$G129,$YO129)*(30/$J129),-PMT('Score Calculation'!$H$267/(360/$J129),$G129,$YO129)*(30/$J129)),0)</f>
        <v>0</v>
      </c>
      <c r="YY129" s="109">
        <f t="shared" si="1312"/>
        <v>0</v>
      </c>
      <c r="YZ129" s="109">
        <f t="shared" si="1312"/>
        <v>0</v>
      </c>
      <c r="ZA129" s="109">
        <f t="shared" si="1312"/>
        <v>0</v>
      </c>
      <c r="ZB129" s="109">
        <f t="shared" si="1312"/>
        <v>0</v>
      </c>
      <c r="ZC129" s="109">
        <f t="shared" si="1312"/>
        <v>0</v>
      </c>
      <c r="ZD129" s="109">
        <f t="shared" si="1309"/>
        <v>0</v>
      </c>
      <c r="ZE129" s="109">
        <f t="shared" si="1309"/>
        <v>0</v>
      </c>
      <c r="ZF129" s="109">
        <f t="shared" si="1309"/>
        <v>0</v>
      </c>
      <c r="ZG129" s="109">
        <f t="shared" si="1309"/>
        <v>0</v>
      </c>
      <c r="ZH129" s="109">
        <f t="shared" si="1309"/>
        <v>0</v>
      </c>
      <c r="ZI129" s="109">
        <f t="shared" si="1269"/>
        <v>0</v>
      </c>
    </row>
    <row r="130" spans="2:685" x14ac:dyDescent="0.2">
      <c r="B130" s="41">
        <v>114</v>
      </c>
      <c r="C130" s="42"/>
      <c r="D130" s="42"/>
      <c r="E130" s="42"/>
      <c r="F130" s="42"/>
      <c r="G130" s="42"/>
      <c r="H130" s="42"/>
      <c r="I130" s="29"/>
      <c r="J130" s="6" t="str">
        <f t="shared" si="1333"/>
        <v/>
      </c>
      <c r="K130" s="43"/>
      <c r="L130" s="43"/>
      <c r="M130" s="43"/>
      <c r="N130" s="43"/>
      <c r="O130" s="43"/>
      <c r="P130" s="44" t="str">
        <f t="shared" si="1162"/>
        <v/>
      </c>
      <c r="Q130" s="26"/>
      <c r="R130" s="26"/>
      <c r="S130" s="26"/>
      <c r="T130" s="26"/>
      <c r="U130" s="29"/>
      <c r="V130" s="43"/>
      <c r="W130" s="26"/>
      <c r="X130" s="29"/>
      <c r="Y130" s="6">
        <f>IF('Detalle de Cuentas'!$C$4-$R130&gt;'Graph Creator'!$E$2*'Graph Creator'!$D$13*12,0,1)</f>
        <v>1</v>
      </c>
      <c r="Z130" s="45">
        <f t="shared" si="1334"/>
        <v>0</v>
      </c>
      <c r="AA130" s="2" t="e">
        <f t="shared" si="1163"/>
        <v>#VALUE!</v>
      </c>
      <c r="AB130" s="2" t="e">
        <f t="shared" si="1164"/>
        <v>#VALUE!</v>
      </c>
      <c r="AC130" s="2" t="e">
        <f t="shared" si="1165"/>
        <v>#VALUE!</v>
      </c>
      <c r="AD130" s="2" t="e">
        <f t="shared" si="1166"/>
        <v>#VALUE!</v>
      </c>
      <c r="AE130" s="2" t="e">
        <f t="shared" si="1167"/>
        <v>#VALUE!</v>
      </c>
      <c r="AF130" s="2" t="e">
        <f t="shared" si="1168"/>
        <v>#VALUE!</v>
      </c>
      <c r="AG130" s="2">
        <f t="shared" si="1169"/>
        <v>0</v>
      </c>
      <c r="AH130" s="2">
        <f t="shared" si="1170"/>
        <v>0</v>
      </c>
      <c r="AI130" s="2" t="str">
        <f t="shared" si="1171"/>
        <v/>
      </c>
      <c r="AJ130" s="2" t="str">
        <f t="shared" ref="AJ130:BE130" si="1586">IFERROR(SEARCH(".",$I130,AI130+1),"")</f>
        <v/>
      </c>
      <c r="AK130" s="2" t="str">
        <f t="shared" si="1586"/>
        <v/>
      </c>
      <c r="AL130" s="2" t="str">
        <f t="shared" si="1586"/>
        <v/>
      </c>
      <c r="AM130" s="2" t="str">
        <f t="shared" si="1586"/>
        <v/>
      </c>
      <c r="AN130" s="2" t="str">
        <f t="shared" si="1586"/>
        <v/>
      </c>
      <c r="AO130" s="2" t="str">
        <f t="shared" si="1586"/>
        <v/>
      </c>
      <c r="AP130" s="2" t="str">
        <f t="shared" si="1586"/>
        <v/>
      </c>
      <c r="AQ130" s="2" t="str">
        <f t="shared" si="1586"/>
        <v/>
      </c>
      <c r="AR130" s="2" t="str">
        <f t="shared" si="1586"/>
        <v/>
      </c>
      <c r="AS130" s="2" t="str">
        <f t="shared" si="1586"/>
        <v/>
      </c>
      <c r="AT130" s="2" t="str">
        <f t="shared" si="1586"/>
        <v/>
      </c>
      <c r="AU130" s="2" t="str">
        <f t="shared" si="1586"/>
        <v/>
      </c>
      <c r="AV130" s="2" t="str">
        <f t="shared" si="1586"/>
        <v/>
      </c>
      <c r="AW130" s="2" t="str">
        <f t="shared" si="1586"/>
        <v/>
      </c>
      <c r="AX130" s="2" t="str">
        <f t="shared" si="1586"/>
        <v/>
      </c>
      <c r="AY130" s="2" t="str">
        <f t="shared" si="1586"/>
        <v/>
      </c>
      <c r="AZ130" s="2" t="str">
        <f t="shared" si="1586"/>
        <v/>
      </c>
      <c r="BA130" s="2" t="str">
        <f t="shared" si="1586"/>
        <v/>
      </c>
      <c r="BB130" s="2" t="str">
        <f t="shared" si="1586"/>
        <v/>
      </c>
      <c r="BC130" s="2" t="str">
        <f t="shared" si="1586"/>
        <v/>
      </c>
      <c r="BD130" s="2" t="str">
        <f t="shared" si="1586"/>
        <v/>
      </c>
      <c r="BE130" s="2" t="str">
        <f t="shared" si="1586"/>
        <v/>
      </c>
      <c r="BF130" s="2" t="str">
        <f t="shared" si="1173"/>
        <v/>
      </c>
      <c r="BG130" s="2" t="str">
        <f t="shared" si="817"/>
        <v/>
      </c>
      <c r="BH130" s="2" t="str">
        <f t="shared" si="818"/>
        <v/>
      </c>
      <c r="BI130" s="2" t="str">
        <f t="shared" si="819"/>
        <v/>
      </c>
      <c r="BJ130" s="2" t="str">
        <f t="shared" si="820"/>
        <v/>
      </c>
      <c r="BK130" s="2" t="str">
        <f t="shared" si="821"/>
        <v/>
      </c>
      <c r="BL130" s="2" t="str">
        <f t="shared" si="822"/>
        <v/>
      </c>
      <c r="BM130" s="2" t="str">
        <f t="shared" si="823"/>
        <v/>
      </c>
      <c r="BN130" s="2" t="str">
        <f t="shared" si="824"/>
        <v/>
      </c>
      <c r="BO130" s="2" t="str">
        <f t="shared" si="825"/>
        <v/>
      </c>
      <c r="BP130" s="2" t="str">
        <f t="shared" si="826"/>
        <v/>
      </c>
      <c r="BQ130" s="2" t="str">
        <f t="shared" si="827"/>
        <v/>
      </c>
      <c r="BR130" s="2" t="str">
        <f t="shared" si="828"/>
        <v/>
      </c>
      <c r="BS130" s="2" t="str">
        <f t="shared" si="829"/>
        <v/>
      </c>
      <c r="BT130" s="2" t="str">
        <f t="shared" si="830"/>
        <v/>
      </c>
      <c r="BU130" s="2" t="str">
        <f t="shared" si="831"/>
        <v/>
      </c>
      <c r="BV130" s="2" t="str">
        <f t="shared" si="832"/>
        <v/>
      </c>
      <c r="BW130" s="2" t="str">
        <f t="shared" si="833"/>
        <v/>
      </c>
      <c r="BX130" s="2" t="str">
        <f t="shared" si="834"/>
        <v/>
      </c>
      <c r="BY130" s="2" t="str">
        <f t="shared" si="835"/>
        <v/>
      </c>
      <c r="BZ130" s="2" t="str">
        <f t="shared" si="836"/>
        <v/>
      </c>
      <c r="CA130" s="2" t="str">
        <f t="shared" si="837"/>
        <v/>
      </c>
      <c r="CB130" s="2" t="str">
        <f t="shared" si="838"/>
        <v/>
      </c>
      <c r="CC130" s="2" t="str">
        <f t="shared" si="839"/>
        <v/>
      </c>
      <c r="CD130" s="14">
        <f t="shared" si="1336"/>
        <v>0</v>
      </c>
      <c r="CE130" s="14" t="e">
        <f t="shared" ref="CE130:DA130" si="1587">CD130-$J$17</f>
        <v>#VALUE!</v>
      </c>
      <c r="CF130" s="14" t="e">
        <f t="shared" si="1587"/>
        <v>#VALUE!</v>
      </c>
      <c r="CG130" s="14" t="e">
        <f t="shared" si="1587"/>
        <v>#VALUE!</v>
      </c>
      <c r="CH130" s="14" t="e">
        <f t="shared" si="1587"/>
        <v>#VALUE!</v>
      </c>
      <c r="CI130" s="14" t="e">
        <f t="shared" si="1587"/>
        <v>#VALUE!</v>
      </c>
      <c r="CJ130" s="14" t="e">
        <f t="shared" si="1587"/>
        <v>#VALUE!</v>
      </c>
      <c r="CK130" s="14" t="e">
        <f t="shared" si="1587"/>
        <v>#VALUE!</v>
      </c>
      <c r="CL130" s="14" t="e">
        <f t="shared" si="1587"/>
        <v>#VALUE!</v>
      </c>
      <c r="CM130" s="14" t="e">
        <f t="shared" si="1587"/>
        <v>#VALUE!</v>
      </c>
      <c r="CN130" s="14" t="e">
        <f t="shared" si="1587"/>
        <v>#VALUE!</v>
      </c>
      <c r="CO130" s="14" t="e">
        <f t="shared" si="1587"/>
        <v>#VALUE!</v>
      </c>
      <c r="CP130" s="14" t="e">
        <f t="shared" si="1587"/>
        <v>#VALUE!</v>
      </c>
      <c r="CQ130" s="14" t="e">
        <f t="shared" si="1587"/>
        <v>#VALUE!</v>
      </c>
      <c r="CR130" s="14" t="e">
        <f t="shared" si="1587"/>
        <v>#VALUE!</v>
      </c>
      <c r="CS130" s="14" t="e">
        <f t="shared" si="1587"/>
        <v>#VALUE!</v>
      </c>
      <c r="CT130" s="14" t="e">
        <f t="shared" si="1587"/>
        <v>#VALUE!</v>
      </c>
      <c r="CU130" s="14" t="e">
        <f t="shared" si="1587"/>
        <v>#VALUE!</v>
      </c>
      <c r="CV130" s="14" t="e">
        <f t="shared" si="1587"/>
        <v>#VALUE!</v>
      </c>
      <c r="CW130" s="14" t="e">
        <f t="shared" si="1587"/>
        <v>#VALUE!</v>
      </c>
      <c r="CX130" s="14" t="e">
        <f t="shared" si="1587"/>
        <v>#VALUE!</v>
      </c>
      <c r="CY130" s="14" t="e">
        <f t="shared" si="1587"/>
        <v>#VALUE!</v>
      </c>
      <c r="CZ130" s="14" t="e">
        <f t="shared" si="1587"/>
        <v>#VALUE!</v>
      </c>
      <c r="DA130" s="14" t="e">
        <f t="shared" si="1587"/>
        <v>#VALUE!</v>
      </c>
      <c r="DB130" s="2">
        <f t="shared" si="1175"/>
        <v>0</v>
      </c>
      <c r="DC130" s="2">
        <f t="shared" si="1176"/>
        <v>0</v>
      </c>
      <c r="DD130" s="2">
        <f t="shared" si="1177"/>
        <v>0</v>
      </c>
      <c r="DE130" s="2">
        <f t="shared" si="1178"/>
        <v>0</v>
      </c>
      <c r="DF130" s="2">
        <f t="shared" si="1179"/>
        <v>0</v>
      </c>
      <c r="DG130" s="2">
        <f t="shared" si="1180"/>
        <v>0</v>
      </c>
      <c r="DH130" s="2">
        <f t="shared" si="1181"/>
        <v>0</v>
      </c>
      <c r="DI130" s="2">
        <f t="shared" si="1182"/>
        <v>0</v>
      </c>
      <c r="DJ130" s="2">
        <f t="shared" si="1183"/>
        <v>0</v>
      </c>
      <c r="DK130" s="2">
        <f t="shared" si="1184"/>
        <v>0</v>
      </c>
      <c r="DL130" s="2">
        <f t="shared" si="1185"/>
        <v>0</v>
      </c>
      <c r="DM130" s="2">
        <f t="shared" si="1186"/>
        <v>0</v>
      </c>
      <c r="DN130" s="2">
        <f t="shared" si="1187"/>
        <v>0</v>
      </c>
      <c r="DO130" s="2">
        <f t="shared" si="1188"/>
        <v>0</v>
      </c>
      <c r="DP130" s="2">
        <f t="shared" si="1189"/>
        <v>0</v>
      </c>
      <c r="DQ130" s="2">
        <f t="shared" si="1190"/>
        <v>0</v>
      </c>
      <c r="DR130" s="2">
        <f t="shared" si="1191"/>
        <v>0</v>
      </c>
      <c r="DS130" s="2">
        <f t="shared" si="1192"/>
        <v>0</v>
      </c>
      <c r="DT130" s="2">
        <f t="shared" si="1193"/>
        <v>0</v>
      </c>
      <c r="DU130" s="2">
        <f t="shared" si="1194"/>
        <v>0</v>
      </c>
      <c r="DV130" s="2">
        <f t="shared" si="1195"/>
        <v>0</v>
      </c>
      <c r="DW130" s="2">
        <f t="shared" si="1196"/>
        <v>0</v>
      </c>
      <c r="DX130" s="2">
        <f t="shared" si="1197"/>
        <v>0</v>
      </c>
      <c r="DY130" s="2">
        <f t="shared" si="1198"/>
        <v>0</v>
      </c>
      <c r="DZ130" s="2">
        <f t="shared" si="1199"/>
        <v>0</v>
      </c>
      <c r="EA130" s="2">
        <f t="shared" si="1200"/>
        <v>0</v>
      </c>
      <c r="EB130" s="2">
        <f t="shared" si="1201"/>
        <v>0</v>
      </c>
      <c r="EC130" s="2">
        <f t="shared" si="1202"/>
        <v>0</v>
      </c>
      <c r="ED130" s="2">
        <f t="shared" si="1203"/>
        <v>0</v>
      </c>
      <c r="EE130" s="2">
        <f t="shared" si="1204"/>
        <v>0</v>
      </c>
      <c r="EF130" s="2">
        <f t="shared" si="1205"/>
        <v>0</v>
      </c>
      <c r="EG130" s="2">
        <f t="shared" si="1206"/>
        <v>0</v>
      </c>
      <c r="EH130" s="2">
        <f t="shared" si="1207"/>
        <v>0</v>
      </c>
      <c r="EI130" s="2">
        <f t="shared" si="1208"/>
        <v>0</v>
      </c>
      <c r="EJ130" s="2">
        <f t="shared" si="1209"/>
        <v>0</v>
      </c>
      <c r="EK130" s="2">
        <f t="shared" si="1210"/>
        <v>0</v>
      </c>
      <c r="EL130" s="2">
        <f t="shared" si="1211"/>
        <v>0</v>
      </c>
      <c r="EM130" s="2">
        <f t="shared" si="1212"/>
        <v>0</v>
      </c>
      <c r="EN130" s="2">
        <f t="shared" si="1213"/>
        <v>0</v>
      </c>
      <c r="EO130" s="2">
        <f t="shared" si="1214"/>
        <v>0</v>
      </c>
      <c r="EP130" s="2">
        <f t="shared" si="1215"/>
        <v>0</v>
      </c>
      <c r="EQ130" s="2">
        <f t="shared" si="1216"/>
        <v>0</v>
      </c>
      <c r="ER130" s="2">
        <f t="shared" si="1217"/>
        <v>0</v>
      </c>
      <c r="ES130" s="2">
        <f t="shared" si="1218"/>
        <v>0</v>
      </c>
      <c r="ET130" s="2">
        <f t="shared" si="1219"/>
        <v>0</v>
      </c>
      <c r="EU130" s="2">
        <f t="shared" si="1220"/>
        <v>0</v>
      </c>
      <c r="EV130" s="2">
        <f t="shared" si="1221"/>
        <v>0</v>
      </c>
      <c r="EW130" s="2">
        <f t="shared" si="1222"/>
        <v>0</v>
      </c>
      <c r="EX130" s="2">
        <f t="shared" si="1338"/>
        <v>1</v>
      </c>
      <c r="EY130" s="2" t="e">
        <f t="shared" si="1339"/>
        <v>#VALUE!</v>
      </c>
      <c r="EZ130" s="2" t="e">
        <f t="shared" si="1340"/>
        <v>#VALUE!</v>
      </c>
      <c r="FA130" s="2" t="e">
        <f t="shared" si="1341"/>
        <v>#VALUE!</v>
      </c>
      <c r="FB130" s="2" t="e">
        <f t="shared" si="1342"/>
        <v>#VALUE!</v>
      </c>
      <c r="FC130" s="2" t="e">
        <f t="shared" si="1343"/>
        <v>#VALUE!</v>
      </c>
      <c r="FD130" s="2" t="e">
        <f t="shared" si="1344"/>
        <v>#VALUE!</v>
      </c>
      <c r="FE130" s="2" t="e">
        <f t="shared" si="1345"/>
        <v>#VALUE!</v>
      </c>
      <c r="FF130" s="2" t="e">
        <f t="shared" si="1346"/>
        <v>#VALUE!</v>
      </c>
      <c r="FG130" s="2" t="e">
        <f t="shared" si="1347"/>
        <v>#VALUE!</v>
      </c>
      <c r="FH130" s="2" t="e">
        <f t="shared" si="1348"/>
        <v>#VALUE!</v>
      </c>
      <c r="FI130" s="2" t="e">
        <f t="shared" si="1349"/>
        <v>#VALUE!</v>
      </c>
      <c r="FJ130" s="2" t="e">
        <f t="shared" si="1350"/>
        <v>#VALUE!</v>
      </c>
      <c r="FK130" s="2" t="e">
        <f t="shared" si="1351"/>
        <v>#VALUE!</v>
      </c>
      <c r="FL130" s="2" t="e">
        <f t="shared" si="1352"/>
        <v>#VALUE!</v>
      </c>
      <c r="FM130" s="2" t="e">
        <f t="shared" si="1353"/>
        <v>#VALUE!</v>
      </c>
      <c r="FN130" s="2" t="e">
        <f t="shared" si="1354"/>
        <v>#VALUE!</v>
      </c>
      <c r="FO130" s="2" t="e">
        <f t="shared" si="1355"/>
        <v>#VALUE!</v>
      </c>
      <c r="FP130" s="2" t="e">
        <f t="shared" si="1356"/>
        <v>#VALUE!</v>
      </c>
      <c r="FQ130" s="2" t="e">
        <f t="shared" si="1357"/>
        <v>#VALUE!</v>
      </c>
      <c r="FR130" s="2" t="e">
        <f t="shared" si="1358"/>
        <v>#VALUE!</v>
      </c>
      <c r="FS130" s="2" t="e">
        <f t="shared" si="1359"/>
        <v>#VALUE!</v>
      </c>
      <c r="FT130" s="2" t="e">
        <f t="shared" si="1360"/>
        <v>#VALUE!</v>
      </c>
      <c r="FU130" s="2" t="e">
        <f t="shared" si="1361"/>
        <v>#VALUE!</v>
      </c>
      <c r="FV130" s="2">
        <f t="shared" si="1362"/>
        <v>1</v>
      </c>
      <c r="FW130" s="2" t="e">
        <f t="shared" si="1363"/>
        <v>#VALUE!</v>
      </c>
      <c r="FX130" s="2" t="e">
        <f t="shared" si="1364"/>
        <v>#VALUE!</v>
      </c>
      <c r="FY130" s="2" t="e">
        <f t="shared" si="1365"/>
        <v>#VALUE!</v>
      </c>
      <c r="FZ130" s="2" t="e">
        <f t="shared" si="1366"/>
        <v>#VALUE!</v>
      </c>
      <c r="GA130" s="2" t="e">
        <f t="shared" si="1367"/>
        <v>#VALUE!</v>
      </c>
      <c r="GB130" s="2" t="e">
        <f t="shared" si="1368"/>
        <v>#VALUE!</v>
      </c>
      <c r="GC130" s="2" t="e">
        <f t="shared" si="1369"/>
        <v>#VALUE!</v>
      </c>
      <c r="GD130" s="2" t="e">
        <f t="shared" si="1370"/>
        <v>#VALUE!</v>
      </c>
      <c r="GE130" s="2" t="e">
        <f t="shared" si="1371"/>
        <v>#VALUE!</v>
      </c>
      <c r="GF130" s="2" t="e">
        <f t="shared" si="1372"/>
        <v>#VALUE!</v>
      </c>
      <c r="GG130" s="2" t="e">
        <f t="shared" si="1373"/>
        <v>#VALUE!</v>
      </c>
      <c r="GH130" s="2" t="e">
        <f t="shared" si="1374"/>
        <v>#VALUE!</v>
      </c>
      <c r="GI130" s="2" t="e">
        <f t="shared" si="1375"/>
        <v>#VALUE!</v>
      </c>
      <c r="GJ130" s="2" t="e">
        <f t="shared" si="1376"/>
        <v>#VALUE!</v>
      </c>
      <c r="GK130" s="2" t="e">
        <f t="shared" si="1377"/>
        <v>#VALUE!</v>
      </c>
      <c r="GL130" s="2" t="e">
        <f t="shared" si="1378"/>
        <v>#VALUE!</v>
      </c>
      <c r="GM130" s="2" t="e">
        <f t="shared" si="1379"/>
        <v>#VALUE!</v>
      </c>
      <c r="GN130" s="2" t="e">
        <f t="shared" si="1380"/>
        <v>#VALUE!</v>
      </c>
      <c r="GO130" s="2" t="e">
        <f t="shared" si="1381"/>
        <v>#VALUE!</v>
      </c>
      <c r="GP130" s="2" t="e">
        <f t="shared" si="1382"/>
        <v>#VALUE!</v>
      </c>
      <c r="GQ130" s="2" t="e">
        <f t="shared" si="1383"/>
        <v>#VALUE!</v>
      </c>
      <c r="GR130" s="2" t="e">
        <f t="shared" si="1384"/>
        <v>#VALUE!</v>
      </c>
      <c r="GS130" s="2" t="e">
        <f t="shared" si="1385"/>
        <v>#VALUE!</v>
      </c>
      <c r="GT130" s="2">
        <f t="shared" si="1386"/>
        <v>1</v>
      </c>
      <c r="GU130" s="2" t="e">
        <f t="shared" si="1387"/>
        <v>#VALUE!</v>
      </c>
      <c r="GV130" s="2" t="e">
        <f t="shared" si="1388"/>
        <v>#VALUE!</v>
      </c>
      <c r="GW130" s="2" t="e">
        <f t="shared" si="1389"/>
        <v>#VALUE!</v>
      </c>
      <c r="GX130" s="2" t="e">
        <f t="shared" si="1390"/>
        <v>#VALUE!</v>
      </c>
      <c r="GY130" s="2" t="e">
        <f t="shared" si="1391"/>
        <v>#VALUE!</v>
      </c>
      <c r="GZ130" s="2" t="e">
        <f t="shared" si="1392"/>
        <v>#VALUE!</v>
      </c>
      <c r="HA130" s="2" t="e">
        <f t="shared" si="1393"/>
        <v>#VALUE!</v>
      </c>
      <c r="HB130" s="2" t="e">
        <f t="shared" si="1394"/>
        <v>#VALUE!</v>
      </c>
      <c r="HC130" s="2" t="e">
        <f t="shared" si="1395"/>
        <v>#VALUE!</v>
      </c>
      <c r="HD130" s="2" t="e">
        <f t="shared" si="1396"/>
        <v>#VALUE!</v>
      </c>
      <c r="HE130" s="2" t="e">
        <f t="shared" si="1397"/>
        <v>#VALUE!</v>
      </c>
      <c r="HF130" s="2" t="e">
        <f t="shared" si="1398"/>
        <v>#VALUE!</v>
      </c>
      <c r="HG130" s="2" t="e">
        <f t="shared" si="1399"/>
        <v>#VALUE!</v>
      </c>
      <c r="HH130" s="2" t="e">
        <f t="shared" si="1400"/>
        <v>#VALUE!</v>
      </c>
      <c r="HI130" s="2" t="e">
        <f t="shared" si="1401"/>
        <v>#VALUE!</v>
      </c>
      <c r="HJ130" s="2" t="e">
        <f t="shared" si="1402"/>
        <v>#VALUE!</v>
      </c>
      <c r="HK130" s="2" t="e">
        <f t="shared" si="1403"/>
        <v>#VALUE!</v>
      </c>
      <c r="HL130" s="2" t="e">
        <f t="shared" si="1404"/>
        <v>#VALUE!</v>
      </c>
      <c r="HM130" s="2" t="e">
        <f t="shared" si="1405"/>
        <v>#VALUE!</v>
      </c>
      <c r="HN130" s="2" t="e">
        <f t="shared" si="1406"/>
        <v>#VALUE!</v>
      </c>
      <c r="HO130" s="2" t="e">
        <f t="shared" si="1407"/>
        <v>#VALUE!</v>
      </c>
      <c r="HP130" s="2" t="e">
        <f t="shared" si="1408"/>
        <v>#VALUE!</v>
      </c>
      <c r="HQ130" s="2" t="e">
        <f t="shared" si="1409"/>
        <v>#VALUE!</v>
      </c>
      <c r="HR130" s="2">
        <f t="shared" si="1410"/>
        <v>1</v>
      </c>
      <c r="HS130" s="2" t="e">
        <f t="shared" si="1411"/>
        <v>#VALUE!</v>
      </c>
      <c r="HT130" s="2" t="e">
        <f t="shared" si="1412"/>
        <v>#VALUE!</v>
      </c>
      <c r="HU130" s="2" t="e">
        <f t="shared" si="1413"/>
        <v>#VALUE!</v>
      </c>
      <c r="HV130" s="2" t="e">
        <f t="shared" si="1414"/>
        <v>#VALUE!</v>
      </c>
      <c r="HW130" s="2" t="e">
        <f t="shared" si="1415"/>
        <v>#VALUE!</v>
      </c>
      <c r="HX130" s="2" t="e">
        <f t="shared" si="1416"/>
        <v>#VALUE!</v>
      </c>
      <c r="HY130" s="2" t="e">
        <f t="shared" si="1417"/>
        <v>#VALUE!</v>
      </c>
      <c r="HZ130" s="2" t="e">
        <f t="shared" si="1418"/>
        <v>#VALUE!</v>
      </c>
      <c r="IA130" s="2" t="e">
        <f t="shared" si="1419"/>
        <v>#VALUE!</v>
      </c>
      <c r="IB130" s="2" t="e">
        <f t="shared" si="1420"/>
        <v>#VALUE!</v>
      </c>
      <c r="IC130" s="2" t="e">
        <f t="shared" si="1421"/>
        <v>#VALUE!</v>
      </c>
      <c r="ID130" s="2" t="e">
        <f t="shared" si="1422"/>
        <v>#VALUE!</v>
      </c>
      <c r="IE130" s="2" t="e">
        <f t="shared" si="1423"/>
        <v>#VALUE!</v>
      </c>
      <c r="IF130" s="2" t="e">
        <f t="shared" si="1424"/>
        <v>#VALUE!</v>
      </c>
      <c r="IG130" s="2" t="e">
        <f t="shared" si="1425"/>
        <v>#VALUE!</v>
      </c>
      <c r="IH130" s="2" t="e">
        <f t="shared" si="1426"/>
        <v>#VALUE!</v>
      </c>
      <c r="II130" s="2" t="e">
        <f t="shared" si="1427"/>
        <v>#VALUE!</v>
      </c>
      <c r="IJ130" s="2" t="e">
        <f t="shared" si="1428"/>
        <v>#VALUE!</v>
      </c>
      <c r="IK130" s="2" t="e">
        <f t="shared" si="1429"/>
        <v>#VALUE!</v>
      </c>
      <c r="IL130" s="2" t="e">
        <f t="shared" si="1430"/>
        <v>#VALUE!</v>
      </c>
      <c r="IM130" s="2" t="e">
        <f t="shared" si="1431"/>
        <v>#VALUE!</v>
      </c>
      <c r="IN130" s="2" t="e">
        <f t="shared" si="1432"/>
        <v>#VALUE!</v>
      </c>
      <c r="IO130" s="2" t="e">
        <f t="shared" si="1433"/>
        <v>#VALUE!</v>
      </c>
      <c r="IP130" s="2">
        <f t="shared" si="1434"/>
        <v>0</v>
      </c>
      <c r="IQ130" s="2" t="e">
        <f t="shared" si="1435"/>
        <v>#VALUE!</v>
      </c>
      <c r="IR130" s="2" t="e">
        <f t="shared" si="1436"/>
        <v>#VALUE!</v>
      </c>
      <c r="IS130" s="2" t="e">
        <f t="shared" si="1437"/>
        <v>#VALUE!</v>
      </c>
      <c r="IT130" s="2" t="e">
        <f t="shared" si="1438"/>
        <v>#VALUE!</v>
      </c>
      <c r="IU130" s="2" t="e">
        <f t="shared" si="1439"/>
        <v>#VALUE!</v>
      </c>
      <c r="IV130" s="2" t="e">
        <f t="shared" si="1440"/>
        <v>#VALUE!</v>
      </c>
      <c r="IW130" s="2" t="e">
        <f t="shared" si="1441"/>
        <v>#VALUE!</v>
      </c>
      <c r="IX130" s="2" t="e">
        <f t="shared" si="1442"/>
        <v>#VALUE!</v>
      </c>
      <c r="IY130" s="2" t="e">
        <f t="shared" si="1443"/>
        <v>#VALUE!</v>
      </c>
      <c r="IZ130" s="2" t="e">
        <f t="shared" si="1444"/>
        <v>#VALUE!</v>
      </c>
      <c r="JA130" s="2" t="e">
        <f t="shared" si="1445"/>
        <v>#VALUE!</v>
      </c>
      <c r="JB130" s="2" t="e">
        <f t="shared" si="1446"/>
        <v>#VALUE!</v>
      </c>
      <c r="JC130" s="2" t="e">
        <f t="shared" si="1447"/>
        <v>#VALUE!</v>
      </c>
      <c r="JD130" s="2" t="e">
        <f t="shared" si="1448"/>
        <v>#VALUE!</v>
      </c>
      <c r="JE130" s="2" t="e">
        <f t="shared" si="1449"/>
        <v>#VALUE!</v>
      </c>
      <c r="JF130" s="2" t="e">
        <f t="shared" si="1450"/>
        <v>#VALUE!</v>
      </c>
      <c r="JG130" s="2" t="e">
        <f t="shared" si="1451"/>
        <v>#VALUE!</v>
      </c>
      <c r="JH130" s="2" t="e">
        <f t="shared" si="1452"/>
        <v>#VALUE!</v>
      </c>
      <c r="JI130" s="2" t="e">
        <f t="shared" si="1453"/>
        <v>#VALUE!</v>
      </c>
      <c r="JJ130" s="2" t="e">
        <f t="shared" si="1454"/>
        <v>#VALUE!</v>
      </c>
      <c r="JK130" s="2" t="e">
        <f t="shared" si="1455"/>
        <v>#VALUE!</v>
      </c>
      <c r="JL130" s="2" t="e">
        <f t="shared" si="1456"/>
        <v>#VALUE!</v>
      </c>
      <c r="JM130" s="2" t="e">
        <f t="shared" si="1457"/>
        <v>#VALUE!</v>
      </c>
      <c r="JN130" s="2">
        <f t="shared" si="1458"/>
        <v>0</v>
      </c>
      <c r="JO130" s="2" t="e">
        <f t="shared" si="1459"/>
        <v>#VALUE!</v>
      </c>
      <c r="JP130" s="2" t="e">
        <f t="shared" si="1460"/>
        <v>#VALUE!</v>
      </c>
      <c r="JQ130" s="2" t="e">
        <f t="shared" si="1461"/>
        <v>#VALUE!</v>
      </c>
      <c r="JR130" s="2" t="e">
        <f t="shared" si="1462"/>
        <v>#VALUE!</v>
      </c>
      <c r="JS130" s="2" t="e">
        <f t="shared" si="1463"/>
        <v>#VALUE!</v>
      </c>
      <c r="JT130" s="2" t="e">
        <f t="shared" si="1464"/>
        <v>#VALUE!</v>
      </c>
      <c r="JU130" s="2" t="e">
        <f t="shared" si="1465"/>
        <v>#VALUE!</v>
      </c>
      <c r="JV130" s="2" t="e">
        <f t="shared" si="1466"/>
        <v>#VALUE!</v>
      </c>
      <c r="JW130" s="2" t="e">
        <f t="shared" si="1467"/>
        <v>#VALUE!</v>
      </c>
      <c r="JX130" s="2" t="e">
        <f t="shared" si="1468"/>
        <v>#VALUE!</v>
      </c>
      <c r="JY130" s="2" t="e">
        <f t="shared" si="1469"/>
        <v>#VALUE!</v>
      </c>
      <c r="JZ130" s="2" t="e">
        <f t="shared" si="1470"/>
        <v>#VALUE!</v>
      </c>
      <c r="KA130" s="2" t="e">
        <f t="shared" si="1471"/>
        <v>#VALUE!</v>
      </c>
      <c r="KB130" s="2" t="e">
        <f t="shared" si="1472"/>
        <v>#VALUE!</v>
      </c>
      <c r="KC130" s="2" t="e">
        <f t="shared" si="1473"/>
        <v>#VALUE!</v>
      </c>
      <c r="KD130" s="2" t="e">
        <f t="shared" si="1474"/>
        <v>#VALUE!</v>
      </c>
      <c r="KE130" s="2" t="e">
        <f t="shared" si="1475"/>
        <v>#VALUE!</v>
      </c>
      <c r="KF130" s="2" t="e">
        <f t="shared" si="1476"/>
        <v>#VALUE!</v>
      </c>
      <c r="KG130" s="2" t="e">
        <f t="shared" si="1477"/>
        <v>#VALUE!</v>
      </c>
      <c r="KH130" s="2" t="e">
        <f t="shared" si="1478"/>
        <v>#VALUE!</v>
      </c>
      <c r="KI130" s="2" t="e">
        <f t="shared" si="1479"/>
        <v>#VALUE!</v>
      </c>
      <c r="KJ130" s="2" t="e">
        <f t="shared" si="1480"/>
        <v>#VALUE!</v>
      </c>
      <c r="KK130" s="2" t="e">
        <f t="shared" si="1481"/>
        <v>#VALUE!</v>
      </c>
      <c r="KL130" s="2">
        <f t="shared" si="1482"/>
        <v>0</v>
      </c>
      <c r="KM130" s="2" t="e">
        <f t="shared" si="1483"/>
        <v>#VALUE!</v>
      </c>
      <c r="KN130" s="2" t="e">
        <f t="shared" si="1484"/>
        <v>#VALUE!</v>
      </c>
      <c r="KO130" s="2" t="e">
        <f t="shared" si="1485"/>
        <v>#VALUE!</v>
      </c>
      <c r="KP130" s="2" t="e">
        <f t="shared" si="1486"/>
        <v>#VALUE!</v>
      </c>
      <c r="KQ130" s="2" t="e">
        <f t="shared" si="1487"/>
        <v>#VALUE!</v>
      </c>
      <c r="KR130" s="2" t="e">
        <f t="shared" si="1488"/>
        <v>#VALUE!</v>
      </c>
      <c r="KS130" s="2" t="e">
        <f t="shared" si="1489"/>
        <v>#VALUE!</v>
      </c>
      <c r="KT130" s="2" t="e">
        <f t="shared" si="1490"/>
        <v>#VALUE!</v>
      </c>
      <c r="KU130" s="2" t="e">
        <f t="shared" si="1491"/>
        <v>#VALUE!</v>
      </c>
      <c r="KV130" s="2" t="e">
        <f t="shared" si="1492"/>
        <v>#VALUE!</v>
      </c>
      <c r="KW130" s="2" t="e">
        <f t="shared" si="1493"/>
        <v>#VALUE!</v>
      </c>
      <c r="KX130" s="2" t="e">
        <f t="shared" si="1494"/>
        <v>#VALUE!</v>
      </c>
      <c r="KY130" s="2" t="e">
        <f t="shared" si="1495"/>
        <v>#VALUE!</v>
      </c>
      <c r="KZ130" s="2" t="e">
        <f t="shared" si="1496"/>
        <v>#VALUE!</v>
      </c>
      <c r="LA130" s="2" t="e">
        <f t="shared" si="1497"/>
        <v>#VALUE!</v>
      </c>
      <c r="LB130" s="2" t="e">
        <f t="shared" si="1498"/>
        <v>#VALUE!</v>
      </c>
      <c r="LC130" s="2" t="e">
        <f t="shared" si="1499"/>
        <v>#VALUE!</v>
      </c>
      <c r="LD130" s="2" t="e">
        <f t="shared" si="1500"/>
        <v>#VALUE!</v>
      </c>
      <c r="LE130" s="2" t="e">
        <f t="shared" si="1501"/>
        <v>#VALUE!</v>
      </c>
      <c r="LF130" s="2" t="e">
        <f t="shared" si="1502"/>
        <v>#VALUE!</v>
      </c>
      <c r="LG130" s="2" t="e">
        <f t="shared" si="1503"/>
        <v>#VALUE!</v>
      </c>
      <c r="LH130" s="2" t="e">
        <f t="shared" si="1504"/>
        <v>#VALUE!</v>
      </c>
      <c r="LI130" s="2" t="e">
        <f t="shared" si="1505"/>
        <v>#VALUE!</v>
      </c>
      <c r="LJ130" s="2">
        <f t="shared" si="1506"/>
        <v>0</v>
      </c>
      <c r="LK130" s="2" t="e">
        <f t="shared" si="1507"/>
        <v>#VALUE!</v>
      </c>
      <c r="LL130" s="2" t="e">
        <f t="shared" si="1508"/>
        <v>#VALUE!</v>
      </c>
      <c r="LM130" s="2" t="e">
        <f t="shared" si="1509"/>
        <v>#VALUE!</v>
      </c>
      <c r="LN130" s="2" t="e">
        <f t="shared" si="1510"/>
        <v>#VALUE!</v>
      </c>
      <c r="LO130" s="2" t="e">
        <f t="shared" si="1511"/>
        <v>#VALUE!</v>
      </c>
      <c r="LP130" s="2" t="e">
        <f t="shared" si="1512"/>
        <v>#VALUE!</v>
      </c>
      <c r="LQ130" s="2" t="e">
        <f t="shared" si="1513"/>
        <v>#VALUE!</v>
      </c>
      <c r="LR130" s="2" t="e">
        <f t="shared" si="1514"/>
        <v>#VALUE!</v>
      </c>
      <c r="LS130" s="2" t="e">
        <f t="shared" si="1515"/>
        <v>#VALUE!</v>
      </c>
      <c r="LT130" s="2" t="e">
        <f t="shared" si="1516"/>
        <v>#VALUE!</v>
      </c>
      <c r="LU130" s="2" t="e">
        <f t="shared" si="1517"/>
        <v>#VALUE!</v>
      </c>
      <c r="LV130" s="2" t="e">
        <f t="shared" si="1518"/>
        <v>#VALUE!</v>
      </c>
      <c r="LW130" s="2" t="e">
        <f t="shared" si="1519"/>
        <v>#VALUE!</v>
      </c>
      <c r="LX130" s="2" t="e">
        <f t="shared" si="1520"/>
        <v>#VALUE!</v>
      </c>
      <c r="LY130" s="2" t="e">
        <f t="shared" si="1521"/>
        <v>#VALUE!</v>
      </c>
      <c r="LZ130" s="2" t="e">
        <f t="shared" si="1522"/>
        <v>#VALUE!</v>
      </c>
      <c r="MA130" s="2" t="e">
        <f t="shared" si="1523"/>
        <v>#VALUE!</v>
      </c>
      <c r="MB130" s="2" t="e">
        <f t="shared" si="1524"/>
        <v>#VALUE!</v>
      </c>
      <c r="MC130" s="2" t="e">
        <f t="shared" si="1525"/>
        <v>#VALUE!</v>
      </c>
      <c r="MD130" s="2" t="e">
        <f t="shared" si="1526"/>
        <v>#VALUE!</v>
      </c>
      <c r="ME130" s="2" t="e">
        <f t="shared" si="1527"/>
        <v>#VALUE!</v>
      </c>
      <c r="MF130" s="2" t="e">
        <f t="shared" si="1528"/>
        <v>#VALUE!</v>
      </c>
      <c r="MG130" s="2" t="e">
        <f t="shared" si="1529"/>
        <v>#VALUE!</v>
      </c>
      <c r="MH130" s="2">
        <f t="shared" si="1530"/>
        <v>1</v>
      </c>
      <c r="MI130" s="2" t="e">
        <f t="shared" si="1531"/>
        <v>#VALUE!</v>
      </c>
      <c r="MJ130" s="2" t="e">
        <f t="shared" si="1532"/>
        <v>#VALUE!</v>
      </c>
      <c r="MK130" s="2" t="e">
        <f t="shared" si="1533"/>
        <v>#VALUE!</v>
      </c>
      <c r="ML130" s="2" t="e">
        <f t="shared" si="1534"/>
        <v>#VALUE!</v>
      </c>
      <c r="MM130" s="2" t="e">
        <f t="shared" si="1535"/>
        <v>#VALUE!</v>
      </c>
      <c r="MN130" s="2" t="e">
        <f t="shared" si="1536"/>
        <v>#VALUE!</v>
      </c>
      <c r="MO130" s="2" t="e">
        <f t="shared" si="1537"/>
        <v>#VALUE!</v>
      </c>
      <c r="MP130" s="2" t="e">
        <f t="shared" si="1538"/>
        <v>#VALUE!</v>
      </c>
      <c r="MQ130" s="2" t="e">
        <f t="shared" si="1539"/>
        <v>#VALUE!</v>
      </c>
      <c r="MR130" s="2" t="e">
        <f t="shared" si="1540"/>
        <v>#VALUE!</v>
      </c>
      <c r="MS130" s="2" t="e">
        <f t="shared" si="1541"/>
        <v>#VALUE!</v>
      </c>
      <c r="MT130" s="2" t="e">
        <f t="shared" si="1542"/>
        <v>#VALUE!</v>
      </c>
      <c r="MU130" s="2" t="e">
        <f t="shared" si="1543"/>
        <v>#VALUE!</v>
      </c>
      <c r="MV130" s="2" t="e">
        <f t="shared" si="1544"/>
        <v>#VALUE!</v>
      </c>
      <c r="MW130" s="2" t="e">
        <f t="shared" si="1545"/>
        <v>#VALUE!</v>
      </c>
      <c r="MX130" s="2" t="e">
        <f t="shared" si="1546"/>
        <v>#VALUE!</v>
      </c>
      <c r="MY130" s="2" t="e">
        <f t="shared" si="1547"/>
        <v>#VALUE!</v>
      </c>
      <c r="MZ130" s="2" t="e">
        <f t="shared" si="1548"/>
        <v>#VALUE!</v>
      </c>
      <c r="NA130" s="2" t="e">
        <f t="shared" si="1549"/>
        <v>#VALUE!</v>
      </c>
      <c r="NB130" s="2" t="e">
        <f t="shared" si="1550"/>
        <v>#VALUE!</v>
      </c>
      <c r="NC130" s="2" t="e">
        <f t="shared" si="1551"/>
        <v>#VALUE!</v>
      </c>
      <c r="ND130" s="2" t="e">
        <f t="shared" si="1552"/>
        <v>#VALUE!</v>
      </c>
      <c r="NE130" s="2" t="e">
        <f t="shared" si="1553"/>
        <v>#VALUE!</v>
      </c>
      <c r="NF130" s="2">
        <f t="shared" si="1223"/>
        <v>0</v>
      </c>
      <c r="NG130" s="2">
        <f t="shared" si="1058"/>
        <v>0</v>
      </c>
      <c r="NH130" s="2">
        <f t="shared" si="1059"/>
        <v>0</v>
      </c>
      <c r="NI130" s="2">
        <f t="shared" si="1060"/>
        <v>0</v>
      </c>
      <c r="NJ130" s="2">
        <f t="shared" si="1061"/>
        <v>0</v>
      </c>
      <c r="NK130" s="2">
        <f t="shared" si="1062"/>
        <v>0</v>
      </c>
      <c r="NL130" s="2">
        <f t="shared" si="1063"/>
        <v>0</v>
      </c>
      <c r="NM130" s="2">
        <f t="shared" si="1064"/>
        <v>0</v>
      </c>
      <c r="NN130" s="2">
        <f t="shared" si="1065"/>
        <v>0</v>
      </c>
      <c r="NO130" s="2">
        <f t="shared" si="1066"/>
        <v>0</v>
      </c>
      <c r="NP130" s="2">
        <f t="shared" si="1067"/>
        <v>0</v>
      </c>
      <c r="NQ130" s="2">
        <f t="shared" si="1068"/>
        <v>0</v>
      </c>
      <c r="NR130" s="2">
        <f t="shared" si="1069"/>
        <v>0</v>
      </c>
      <c r="NS130" s="2">
        <f t="shared" si="1070"/>
        <v>0</v>
      </c>
      <c r="NT130" s="2">
        <f t="shared" si="1071"/>
        <v>0</v>
      </c>
      <c r="NU130" s="2">
        <f t="shared" si="1072"/>
        <v>0</v>
      </c>
      <c r="NV130" s="2">
        <f t="shared" si="1073"/>
        <v>0</v>
      </c>
      <c r="NW130" s="2">
        <f t="shared" si="1074"/>
        <v>0</v>
      </c>
      <c r="NX130" s="2">
        <f t="shared" si="1075"/>
        <v>0</v>
      </c>
      <c r="NY130" s="2">
        <f t="shared" si="1076"/>
        <v>0</v>
      </c>
      <c r="NZ130" s="2">
        <f t="shared" si="1077"/>
        <v>0</v>
      </c>
      <c r="OA130" s="2">
        <f t="shared" si="1078"/>
        <v>0</v>
      </c>
      <c r="OB130" s="2">
        <f t="shared" si="1079"/>
        <v>0</v>
      </c>
      <c r="OC130" s="2">
        <f t="shared" si="1080"/>
        <v>0</v>
      </c>
      <c r="OD130" s="2">
        <f>IF(AND(NF130&gt;'Graph Creator'!$K$4,'Detalle de Cuentas'!NF130&lt;='Graph Creator'!$L$4),1,0)</f>
        <v>0</v>
      </c>
      <c r="OE130" s="2">
        <f>IF(AND(NG130&gt;'Graph Creator'!$K$4,'Detalle de Cuentas'!NG130&lt;='Graph Creator'!$L$4),1,0)</f>
        <v>0</v>
      </c>
      <c r="OF130" s="2">
        <f>IF(AND(NH130&gt;'Graph Creator'!$K$4,'Detalle de Cuentas'!NH130&lt;='Graph Creator'!$L$4),1,0)</f>
        <v>0</v>
      </c>
      <c r="OG130" s="2">
        <f>IF(AND(NI130&gt;'Graph Creator'!$K$4,'Detalle de Cuentas'!NI130&lt;='Graph Creator'!$L$4),1,0)</f>
        <v>0</v>
      </c>
      <c r="OH130" s="2">
        <f>IF(AND(NJ130&gt;'Graph Creator'!$K$4,'Detalle de Cuentas'!NJ130&lt;='Graph Creator'!$L$4),1,0)</f>
        <v>0</v>
      </c>
      <c r="OI130" s="2">
        <f>IF(AND(NK130&gt;'Graph Creator'!$K$4,'Detalle de Cuentas'!NK130&lt;='Graph Creator'!$L$4),1,0)</f>
        <v>0</v>
      </c>
      <c r="OJ130" s="2">
        <f>IF(AND(NL130&gt;'Graph Creator'!$K$4,'Detalle de Cuentas'!NL130&lt;='Graph Creator'!$L$4),1,0)</f>
        <v>0</v>
      </c>
      <c r="OK130" s="2">
        <f>IF(AND(NM130&gt;'Graph Creator'!$K$4,'Detalle de Cuentas'!NM130&lt;='Graph Creator'!$L$4),1,0)</f>
        <v>0</v>
      </c>
      <c r="OL130" s="2">
        <f>IF(AND(NN130&gt;'Graph Creator'!$K$4,'Detalle de Cuentas'!NN130&lt;='Graph Creator'!$L$4),1,0)</f>
        <v>0</v>
      </c>
      <c r="OM130" s="2">
        <f>IF(AND(NO130&gt;'Graph Creator'!$K$4,'Detalle de Cuentas'!NO130&lt;='Graph Creator'!$L$4),1,0)</f>
        <v>0</v>
      </c>
      <c r="ON130" s="2">
        <f>IF(AND(NP130&gt;'Graph Creator'!$K$4,'Detalle de Cuentas'!NP130&lt;='Graph Creator'!$L$4),1,0)</f>
        <v>0</v>
      </c>
      <c r="OO130" s="2">
        <f>IF(AND(NQ130&gt;'Graph Creator'!$K$4,'Detalle de Cuentas'!NQ130&lt;='Graph Creator'!$L$4),1,0)</f>
        <v>0</v>
      </c>
      <c r="OP130" s="2">
        <f>IF(AND(NR130&gt;'Graph Creator'!$K$4,'Detalle de Cuentas'!NR130&lt;='Graph Creator'!$L$4),1,0)</f>
        <v>0</v>
      </c>
      <c r="OQ130" s="2">
        <f>IF(AND(NS130&gt;'Graph Creator'!$K$4,'Detalle de Cuentas'!NS130&lt;='Graph Creator'!$L$4),1,0)</f>
        <v>0</v>
      </c>
      <c r="OR130" s="2">
        <f>IF(AND(NT130&gt;'Graph Creator'!$K$4,'Detalle de Cuentas'!NT130&lt;='Graph Creator'!$L$4),1,0)</f>
        <v>0</v>
      </c>
      <c r="OS130" s="2">
        <f>IF(AND(NU130&gt;'Graph Creator'!$K$4,'Detalle de Cuentas'!NU130&lt;='Graph Creator'!$L$4),1,0)</f>
        <v>0</v>
      </c>
      <c r="OT130" s="2">
        <f>IF(AND(NV130&gt;'Graph Creator'!$K$4,'Detalle de Cuentas'!NV130&lt;='Graph Creator'!$L$4),1,0)</f>
        <v>0</v>
      </c>
      <c r="OU130" s="2">
        <f>IF(AND(NW130&gt;'Graph Creator'!$K$4,'Detalle de Cuentas'!NW130&lt;='Graph Creator'!$L$4),1,0)</f>
        <v>0</v>
      </c>
      <c r="OV130" s="2">
        <f>IF(AND(NX130&gt;'Graph Creator'!$K$4,'Detalle de Cuentas'!NX130&lt;='Graph Creator'!$L$4),1,0)</f>
        <v>0</v>
      </c>
      <c r="OW130" s="2">
        <f>IF(AND(NY130&gt;'Graph Creator'!$K$4,'Detalle de Cuentas'!NY130&lt;='Graph Creator'!$L$4),1,0)</f>
        <v>0</v>
      </c>
      <c r="OX130" s="2">
        <f>IF(AND(NZ130&gt;'Graph Creator'!$K$4,'Detalle de Cuentas'!NZ130&lt;='Graph Creator'!$L$4),1,0)</f>
        <v>0</v>
      </c>
      <c r="OY130" s="2">
        <f>IF(AND(OA130&gt;'Graph Creator'!$K$4,'Detalle de Cuentas'!OA130&lt;='Graph Creator'!$L$4),1,0)</f>
        <v>0</v>
      </c>
      <c r="OZ130" s="2">
        <f>IF(AND(OB130&gt;'Graph Creator'!$K$4,'Detalle de Cuentas'!OB130&lt;='Graph Creator'!$L$4),1,0)</f>
        <v>0</v>
      </c>
      <c r="PA130" s="2">
        <f>IF(AND(OC130&gt;'Graph Creator'!$K$4,'Detalle de Cuentas'!OC130&lt;='Graph Creator'!$L$4),1,0)</f>
        <v>0</v>
      </c>
      <c r="PB130" s="2">
        <f>IF(AND(NF130&gt;'Graph Creator'!$L$4,'Detalle de Cuentas'!NF130&lt;='Graph Creator'!$M$4),1,0)</f>
        <v>0</v>
      </c>
      <c r="PC130" s="2">
        <f>IF(AND(NG130&gt;'Graph Creator'!$L$4,'Detalle de Cuentas'!NG130&lt;='Graph Creator'!$M$4),1,0)</f>
        <v>0</v>
      </c>
      <c r="PD130" s="2">
        <f>IF(AND(NH130&gt;'Graph Creator'!$L$4,'Detalle de Cuentas'!NH130&lt;='Graph Creator'!$M$4),1,0)</f>
        <v>0</v>
      </c>
      <c r="PE130" s="2">
        <f>IF(AND(NI130&gt;'Graph Creator'!$L$4,'Detalle de Cuentas'!NI130&lt;='Graph Creator'!$M$4),1,0)</f>
        <v>0</v>
      </c>
      <c r="PF130" s="2">
        <f>IF(AND(NJ130&gt;'Graph Creator'!$L$4,'Detalle de Cuentas'!NJ130&lt;='Graph Creator'!$M$4),1,0)</f>
        <v>0</v>
      </c>
      <c r="PG130" s="2">
        <f>IF(AND(NK130&gt;'Graph Creator'!$L$4,'Detalle de Cuentas'!NK130&lt;='Graph Creator'!$M$4),1,0)</f>
        <v>0</v>
      </c>
      <c r="PH130" s="2">
        <f>IF(AND(NL130&gt;'Graph Creator'!$L$4,'Detalle de Cuentas'!NL130&lt;='Graph Creator'!$M$4),1,0)</f>
        <v>0</v>
      </c>
      <c r="PI130" s="2">
        <f>IF(AND(NM130&gt;'Graph Creator'!$L$4,'Detalle de Cuentas'!NM130&lt;='Graph Creator'!$M$4),1,0)</f>
        <v>0</v>
      </c>
      <c r="PJ130" s="2">
        <f>IF(AND(NN130&gt;'Graph Creator'!$L$4,'Detalle de Cuentas'!NN130&lt;='Graph Creator'!$M$4),1,0)</f>
        <v>0</v>
      </c>
      <c r="PK130" s="2">
        <f>IF(AND(NO130&gt;'Graph Creator'!$L$4,'Detalle de Cuentas'!NO130&lt;='Graph Creator'!$M$4),1,0)</f>
        <v>0</v>
      </c>
      <c r="PL130" s="2">
        <f>IF(AND(NP130&gt;'Graph Creator'!$L$4,'Detalle de Cuentas'!NP130&lt;='Graph Creator'!$M$4),1,0)</f>
        <v>0</v>
      </c>
      <c r="PM130" s="2">
        <f>IF(AND(NQ130&gt;'Graph Creator'!$L$4,'Detalle de Cuentas'!NQ130&lt;='Graph Creator'!$M$4),1,0)</f>
        <v>0</v>
      </c>
      <c r="PN130" s="2">
        <f>IF(AND(NR130&gt;'Graph Creator'!$L$4,'Detalle de Cuentas'!NR130&lt;='Graph Creator'!$M$4),1,0)</f>
        <v>0</v>
      </c>
      <c r="PO130" s="2">
        <f>IF(AND(NS130&gt;'Graph Creator'!$L$4,'Detalle de Cuentas'!NS130&lt;='Graph Creator'!$M$4),1,0)</f>
        <v>0</v>
      </c>
      <c r="PP130" s="2">
        <f>IF(AND(NT130&gt;'Graph Creator'!$L$4,'Detalle de Cuentas'!NT130&lt;='Graph Creator'!$M$4),1,0)</f>
        <v>0</v>
      </c>
      <c r="PQ130" s="2">
        <f>IF(AND(NU130&gt;'Graph Creator'!$L$4,'Detalle de Cuentas'!NU130&lt;='Graph Creator'!$M$4),1,0)</f>
        <v>0</v>
      </c>
      <c r="PR130" s="2">
        <f>IF(AND(NV130&gt;'Graph Creator'!$L$4,'Detalle de Cuentas'!NV130&lt;='Graph Creator'!$M$4),1,0)</f>
        <v>0</v>
      </c>
      <c r="PS130" s="2">
        <f>IF(AND(NW130&gt;'Graph Creator'!$L$4,'Detalle de Cuentas'!NW130&lt;='Graph Creator'!$M$4),1,0)</f>
        <v>0</v>
      </c>
      <c r="PT130" s="2">
        <f>IF(AND(NX130&gt;'Graph Creator'!$L$4,'Detalle de Cuentas'!NX130&lt;='Graph Creator'!$M$4),1,0)</f>
        <v>0</v>
      </c>
      <c r="PU130" s="2">
        <f>IF(AND(NY130&gt;'Graph Creator'!$L$4,'Detalle de Cuentas'!NY130&lt;='Graph Creator'!$M$4),1,0)</f>
        <v>0</v>
      </c>
      <c r="PV130" s="2">
        <f>IF(AND(NZ130&gt;'Graph Creator'!$L$4,'Detalle de Cuentas'!NZ130&lt;='Graph Creator'!$M$4),1,0)</f>
        <v>0</v>
      </c>
      <c r="PW130" s="2">
        <f>IF(AND(OA130&gt;'Graph Creator'!$L$4,'Detalle de Cuentas'!OA130&lt;='Graph Creator'!$M$4),1,0)</f>
        <v>0</v>
      </c>
      <c r="PX130" s="2">
        <f>IF(AND(OB130&gt;'Graph Creator'!$L$4,'Detalle de Cuentas'!OB130&lt;='Graph Creator'!$M$4),1,0)</f>
        <v>0</v>
      </c>
      <c r="PY130" s="2">
        <f>IF(AND(OC130&gt;'Graph Creator'!$L$4,'Detalle de Cuentas'!OC130&lt;='Graph Creator'!$M$4),1,0)</f>
        <v>0</v>
      </c>
      <c r="PZ130" s="2">
        <f>IF(AND(NF130&gt;'Graph Creator'!$M$4,'Detalle de Cuentas'!NF130&lt;='Graph Creator'!$N$4),1,0)</f>
        <v>0</v>
      </c>
      <c r="QA130" s="2">
        <f>IF(AND(NG130&gt;'Graph Creator'!$M$4,'Detalle de Cuentas'!NG130&lt;='Graph Creator'!$N$4),1,0)</f>
        <v>0</v>
      </c>
      <c r="QB130" s="2">
        <f>IF(AND(NH130&gt;'Graph Creator'!$M$4,'Detalle de Cuentas'!NH130&lt;='Graph Creator'!$N$4),1,0)</f>
        <v>0</v>
      </c>
      <c r="QC130" s="2">
        <f>IF(AND(NI130&gt;'Graph Creator'!$M$4,'Detalle de Cuentas'!NI130&lt;='Graph Creator'!$N$4),1,0)</f>
        <v>0</v>
      </c>
      <c r="QD130" s="2">
        <f>IF(AND(NJ130&gt;'Graph Creator'!$M$4,'Detalle de Cuentas'!NJ130&lt;='Graph Creator'!$N$4),1,0)</f>
        <v>0</v>
      </c>
      <c r="QE130" s="2">
        <f>IF(AND(NK130&gt;'Graph Creator'!$M$4,'Detalle de Cuentas'!NK130&lt;='Graph Creator'!$N$4),1,0)</f>
        <v>0</v>
      </c>
      <c r="QF130" s="2">
        <f>IF(AND(NL130&gt;'Graph Creator'!$M$4,'Detalle de Cuentas'!NL130&lt;='Graph Creator'!$N$4),1,0)</f>
        <v>0</v>
      </c>
      <c r="QG130" s="2">
        <f>IF(AND(NM130&gt;'Graph Creator'!$M$4,'Detalle de Cuentas'!NM130&lt;='Graph Creator'!$N$4),1,0)</f>
        <v>0</v>
      </c>
      <c r="QH130" s="2">
        <f>IF(AND(NN130&gt;'Graph Creator'!$M$4,'Detalle de Cuentas'!NN130&lt;='Graph Creator'!$N$4),1,0)</f>
        <v>0</v>
      </c>
      <c r="QI130" s="2">
        <f>IF(AND(NO130&gt;'Graph Creator'!$M$4,'Detalle de Cuentas'!NO130&lt;='Graph Creator'!$N$4),1,0)</f>
        <v>0</v>
      </c>
      <c r="QJ130" s="2">
        <f>IF(AND(NP130&gt;'Graph Creator'!$M$4,'Detalle de Cuentas'!NP130&lt;='Graph Creator'!$N$4),1,0)</f>
        <v>0</v>
      </c>
      <c r="QK130" s="2">
        <f>IF(AND(NQ130&gt;'Graph Creator'!$M$4,'Detalle de Cuentas'!NQ130&lt;='Graph Creator'!$N$4),1,0)</f>
        <v>0</v>
      </c>
      <c r="QL130" s="2">
        <f>IF(AND(NR130&gt;'Graph Creator'!$M$4,'Detalle de Cuentas'!NR130&lt;='Graph Creator'!$N$4),1,0)</f>
        <v>0</v>
      </c>
      <c r="QM130" s="2">
        <f>IF(AND(NS130&gt;'Graph Creator'!$M$4,'Detalle de Cuentas'!NS130&lt;='Graph Creator'!$N$4),1,0)</f>
        <v>0</v>
      </c>
      <c r="QN130" s="2">
        <f>IF(AND(NT130&gt;'Graph Creator'!$M$4,'Detalle de Cuentas'!NT130&lt;='Graph Creator'!$N$4),1,0)</f>
        <v>0</v>
      </c>
      <c r="QO130" s="2">
        <f>IF(AND(NU130&gt;'Graph Creator'!$M$4,'Detalle de Cuentas'!NU130&lt;='Graph Creator'!$N$4),1,0)</f>
        <v>0</v>
      </c>
      <c r="QP130" s="2">
        <f>IF(AND(NV130&gt;'Graph Creator'!$M$4,'Detalle de Cuentas'!NV130&lt;='Graph Creator'!$N$4),1,0)</f>
        <v>0</v>
      </c>
      <c r="QQ130" s="2">
        <f>IF(AND(NW130&gt;'Graph Creator'!$M$4,'Detalle de Cuentas'!NW130&lt;='Graph Creator'!$N$4),1,0)</f>
        <v>0</v>
      </c>
      <c r="QR130" s="2">
        <f>IF(AND(NX130&gt;'Graph Creator'!$M$4,'Detalle de Cuentas'!NX130&lt;='Graph Creator'!$N$4),1,0)</f>
        <v>0</v>
      </c>
      <c r="QS130" s="2">
        <f>IF(AND(NY130&gt;'Graph Creator'!$M$4,'Detalle de Cuentas'!NY130&lt;='Graph Creator'!$N$4),1,0)</f>
        <v>0</v>
      </c>
      <c r="QT130" s="2">
        <f>IF(AND(NZ130&gt;'Graph Creator'!$M$4,'Detalle de Cuentas'!NZ130&lt;='Graph Creator'!$N$4),1,0)</f>
        <v>0</v>
      </c>
      <c r="QU130" s="2">
        <f>IF(AND(OA130&gt;'Graph Creator'!$M$4,'Detalle de Cuentas'!OA130&lt;='Graph Creator'!$N$4),1,0)</f>
        <v>0</v>
      </c>
      <c r="QV130" s="2">
        <f>IF(AND(OB130&gt;'Graph Creator'!$M$4,'Detalle de Cuentas'!OB130&lt;='Graph Creator'!$N$4),1,0)</f>
        <v>0</v>
      </c>
      <c r="QW130" s="2">
        <f>IF(AND(OC130&gt;'Graph Creator'!$M$4,'Detalle de Cuentas'!OC130&lt;='Graph Creator'!$N$4),1,0)</f>
        <v>0</v>
      </c>
      <c r="QX130" s="2">
        <f>IF(AND(NF130&gt;'Graph Creator'!$N$4,'Detalle de Cuentas'!NF130&lt;='Graph Creator'!$O$4),1,0)</f>
        <v>0</v>
      </c>
      <c r="QY130" s="2">
        <f>IF(AND(NG130&gt;'Graph Creator'!$N$4,'Detalle de Cuentas'!NG130&lt;='Graph Creator'!$O$4),1,0)</f>
        <v>0</v>
      </c>
      <c r="QZ130" s="2">
        <f>IF(AND(NH130&gt;'Graph Creator'!$N$4,'Detalle de Cuentas'!NH130&lt;='Graph Creator'!$O$4),1,0)</f>
        <v>0</v>
      </c>
      <c r="RA130" s="2">
        <f>IF(AND(NI130&gt;'Graph Creator'!$N$4,'Detalle de Cuentas'!NI130&lt;='Graph Creator'!$O$4),1,0)</f>
        <v>0</v>
      </c>
      <c r="RB130" s="2">
        <f>IF(AND(NJ130&gt;'Graph Creator'!$N$4,'Detalle de Cuentas'!NJ130&lt;='Graph Creator'!$O$4),1,0)</f>
        <v>0</v>
      </c>
      <c r="RC130" s="2">
        <f>IF(AND(NK130&gt;'Graph Creator'!$N$4,'Detalle de Cuentas'!NK130&lt;='Graph Creator'!$O$4),1,0)</f>
        <v>0</v>
      </c>
      <c r="RD130" s="2">
        <f>IF(AND(NL130&gt;'Graph Creator'!$N$4,'Detalle de Cuentas'!NL130&lt;='Graph Creator'!$O$4),1,0)</f>
        <v>0</v>
      </c>
      <c r="RE130" s="2">
        <f>IF(AND(NM130&gt;'Graph Creator'!$N$4,'Detalle de Cuentas'!NM130&lt;='Graph Creator'!$O$4),1,0)</f>
        <v>0</v>
      </c>
      <c r="RF130" s="2">
        <f>IF(AND(NN130&gt;'Graph Creator'!$N$4,'Detalle de Cuentas'!NN130&lt;='Graph Creator'!$O$4),1,0)</f>
        <v>0</v>
      </c>
      <c r="RG130" s="2">
        <f>IF(AND(NO130&gt;'Graph Creator'!$N$4,'Detalle de Cuentas'!NO130&lt;='Graph Creator'!$O$4),1,0)</f>
        <v>0</v>
      </c>
      <c r="RH130" s="2">
        <f>IF(AND(NP130&gt;'Graph Creator'!$N$4,'Detalle de Cuentas'!NP130&lt;='Graph Creator'!$O$4),1,0)</f>
        <v>0</v>
      </c>
      <c r="RI130" s="2">
        <f>IF(AND(NQ130&gt;'Graph Creator'!$N$4,'Detalle de Cuentas'!NQ130&lt;='Graph Creator'!$O$4),1,0)</f>
        <v>0</v>
      </c>
      <c r="RJ130" s="2">
        <f>IF(AND(NR130&gt;'Graph Creator'!$N$4,'Detalle de Cuentas'!NR130&lt;='Graph Creator'!$O$4),1,0)</f>
        <v>0</v>
      </c>
      <c r="RK130" s="2">
        <f>IF(AND(NS130&gt;'Graph Creator'!$N$4,'Detalle de Cuentas'!NS130&lt;='Graph Creator'!$O$4),1,0)</f>
        <v>0</v>
      </c>
      <c r="RL130" s="2">
        <f>IF(AND(NT130&gt;'Graph Creator'!$N$4,'Detalle de Cuentas'!NT130&lt;='Graph Creator'!$O$4),1,0)</f>
        <v>0</v>
      </c>
      <c r="RM130" s="2">
        <f>IF(AND(NU130&gt;'Graph Creator'!$N$4,'Detalle de Cuentas'!NU130&lt;='Graph Creator'!$O$4),1,0)</f>
        <v>0</v>
      </c>
      <c r="RN130" s="2">
        <f>IF(AND(NV130&gt;'Graph Creator'!$N$4,'Detalle de Cuentas'!NV130&lt;='Graph Creator'!$O$4),1,0)</f>
        <v>0</v>
      </c>
      <c r="RO130" s="2">
        <f>IF(AND(NW130&gt;'Graph Creator'!$N$4,'Detalle de Cuentas'!NW130&lt;='Graph Creator'!$O$4),1,0)</f>
        <v>0</v>
      </c>
      <c r="RP130" s="2">
        <f>IF(AND(NX130&gt;'Graph Creator'!$N$4,'Detalle de Cuentas'!NX130&lt;='Graph Creator'!$O$4),1,0)</f>
        <v>0</v>
      </c>
      <c r="RQ130" s="2">
        <f>IF(AND(NY130&gt;'Graph Creator'!$N$4,'Detalle de Cuentas'!NY130&lt;='Graph Creator'!$O$4),1,0)</f>
        <v>0</v>
      </c>
      <c r="RR130" s="2">
        <f>IF(AND(NZ130&gt;'Graph Creator'!$N$4,'Detalle de Cuentas'!NZ130&lt;='Graph Creator'!$O$4),1,0)</f>
        <v>0</v>
      </c>
      <c r="RS130" s="2">
        <f>IF(AND(OA130&gt;'Graph Creator'!$N$4,'Detalle de Cuentas'!OA130&lt;='Graph Creator'!$O$4),1,0)</f>
        <v>0</v>
      </c>
      <c r="RT130" s="2">
        <f>IF(AND(OB130&gt;'Graph Creator'!$N$4,'Detalle de Cuentas'!OB130&lt;='Graph Creator'!$O$4),1,0)</f>
        <v>0</v>
      </c>
      <c r="RU130" s="2">
        <f>IF(AND(OC130&gt;'Graph Creator'!$N$4,'Detalle de Cuentas'!OC130&lt;='Graph Creator'!$O$4),1,0)</f>
        <v>0</v>
      </c>
      <c r="RV130" s="2" t="e">
        <f t="shared" si="1224"/>
        <v>#VALUE!</v>
      </c>
      <c r="RW130" s="2" t="e">
        <f t="shared" si="1225"/>
        <v>#VALUE!</v>
      </c>
      <c r="RX130" s="2" t="e">
        <f t="shared" si="1226"/>
        <v>#VALUE!</v>
      </c>
      <c r="RY130" s="2" t="e">
        <f t="shared" si="1227"/>
        <v>#VALUE!</v>
      </c>
      <c r="RZ130" s="2" t="e">
        <f t="shared" si="1228"/>
        <v>#VALUE!</v>
      </c>
      <c r="SA130" s="2" t="e">
        <f t="shared" si="1229"/>
        <v>#VALUE!</v>
      </c>
      <c r="SB130" s="2" t="e">
        <f t="shared" si="1230"/>
        <v>#VALUE!</v>
      </c>
      <c r="SC130" s="2" t="e">
        <f t="shared" si="1231"/>
        <v>#VALUE!</v>
      </c>
      <c r="SD130" s="2" t="e">
        <f t="shared" si="1232"/>
        <v>#VALUE!</v>
      </c>
      <c r="SE130" s="2" t="e">
        <f t="shared" si="1233"/>
        <v>#VALUE!</v>
      </c>
      <c r="SF130" s="2" t="e">
        <f t="shared" si="1234"/>
        <v>#VALUE!</v>
      </c>
      <c r="SG130" s="2" t="e">
        <f t="shared" si="1235"/>
        <v>#VALUE!</v>
      </c>
      <c r="SH130" s="2" t="e">
        <f t="shared" si="1236"/>
        <v>#VALUE!</v>
      </c>
      <c r="SI130" s="2" t="e">
        <f t="shared" si="1237"/>
        <v>#VALUE!</v>
      </c>
      <c r="SJ130" s="2" t="e">
        <f t="shared" si="1238"/>
        <v>#VALUE!</v>
      </c>
      <c r="SK130" s="2" t="e">
        <f t="shared" si="1239"/>
        <v>#VALUE!</v>
      </c>
      <c r="SL130" s="2" t="e">
        <f t="shared" si="1240"/>
        <v>#VALUE!</v>
      </c>
      <c r="SM130" s="2" t="e">
        <f t="shared" si="1241"/>
        <v>#VALUE!</v>
      </c>
      <c r="SN130" s="2" t="e">
        <f t="shared" si="1242"/>
        <v>#VALUE!</v>
      </c>
      <c r="SO130" s="2" t="e">
        <f t="shared" si="1243"/>
        <v>#VALUE!</v>
      </c>
      <c r="SP130" s="2" t="e">
        <f t="shared" si="1244"/>
        <v>#VALUE!</v>
      </c>
      <c r="SQ130" s="2" t="e">
        <f t="shared" si="1245"/>
        <v>#VALUE!</v>
      </c>
      <c r="SR130" s="2" t="e">
        <f t="shared" si="1246"/>
        <v>#VALUE!</v>
      </c>
      <c r="SS130" s="2" t="e">
        <f t="shared" si="1247"/>
        <v>#VALUE!</v>
      </c>
      <c r="ST130" s="2" t="e">
        <f t="shared" si="1248"/>
        <v>#VALUE!</v>
      </c>
      <c r="SU130" s="2" t="e">
        <f t="shared" si="1249"/>
        <v>#VALUE!</v>
      </c>
      <c r="SV130" s="2" t="e">
        <f t="shared" si="1250"/>
        <v>#VALUE!</v>
      </c>
      <c r="SW130" s="2" t="e">
        <f t="shared" si="1251"/>
        <v>#VALUE!</v>
      </c>
      <c r="SX130" s="2" t="e">
        <f t="shared" si="1252"/>
        <v>#VALUE!</v>
      </c>
      <c r="SY130" s="2" t="e">
        <f t="shared" si="1253"/>
        <v>#VALUE!</v>
      </c>
      <c r="SZ130" s="2" t="e">
        <f t="shared" si="1254"/>
        <v>#VALUE!</v>
      </c>
      <c r="TA130" s="2" t="e">
        <f t="shared" si="1255"/>
        <v>#VALUE!</v>
      </c>
      <c r="TB130" s="2" t="e">
        <f t="shared" si="1256"/>
        <v>#VALUE!</v>
      </c>
      <c r="TC130" s="2" t="e">
        <f t="shared" si="1257"/>
        <v>#VALUE!</v>
      </c>
      <c r="TD130" s="2" t="e">
        <f t="shared" si="1258"/>
        <v>#VALUE!</v>
      </c>
      <c r="TE130" s="2" t="e">
        <f t="shared" si="1259"/>
        <v>#VALUE!</v>
      </c>
      <c r="TF130" s="2" t="str">
        <f>IF(DZ130=1,IF(SUM(DZ$17:DZ130)&lt;2,""&amp;B130,", "&amp;B130),"")</f>
        <v/>
      </c>
      <c r="TG130" s="2" t="str">
        <f t="shared" si="1272"/>
        <v/>
      </c>
      <c r="TH130" s="2">
        <f t="shared" si="1260"/>
        <v>0</v>
      </c>
      <c r="TI130" s="14" t="str">
        <f t="shared" si="1261"/>
        <v/>
      </c>
      <c r="TJ130" s="14" t="e">
        <f t="shared" si="1081"/>
        <v>#VALUE!</v>
      </c>
      <c r="TK130" s="14" t="e">
        <f t="shared" si="1082"/>
        <v>#VALUE!</v>
      </c>
      <c r="TL130" s="14" t="e">
        <f t="shared" si="1083"/>
        <v>#VALUE!</v>
      </c>
      <c r="TM130" s="14" t="e">
        <f t="shared" si="1084"/>
        <v>#VALUE!</v>
      </c>
      <c r="TN130" s="14" t="e">
        <f t="shared" si="1085"/>
        <v>#VALUE!</v>
      </c>
      <c r="TO130" s="14" t="e">
        <f t="shared" si="1086"/>
        <v>#VALUE!</v>
      </c>
      <c r="TP130" s="14" t="e">
        <f t="shared" si="1087"/>
        <v>#VALUE!</v>
      </c>
      <c r="TQ130" s="14" t="e">
        <f t="shared" si="1088"/>
        <v>#VALUE!</v>
      </c>
      <c r="TR130" s="14" t="e">
        <f t="shared" si="1089"/>
        <v>#VALUE!</v>
      </c>
      <c r="TS130" s="14" t="e">
        <f t="shared" si="1090"/>
        <v>#VALUE!</v>
      </c>
      <c r="TT130" s="14" t="e">
        <f t="shared" si="1091"/>
        <v>#VALUE!</v>
      </c>
      <c r="TU130" s="14" t="e">
        <f t="shared" si="1092"/>
        <v>#VALUE!</v>
      </c>
      <c r="TV130" s="14" t="e">
        <f t="shared" si="1093"/>
        <v>#VALUE!</v>
      </c>
      <c r="TW130" s="14" t="e">
        <f t="shared" si="1094"/>
        <v>#VALUE!</v>
      </c>
      <c r="TX130" s="14" t="e">
        <f t="shared" si="1095"/>
        <v>#VALUE!</v>
      </c>
      <c r="TY130" s="14" t="e">
        <f t="shared" si="1096"/>
        <v>#VALUE!</v>
      </c>
      <c r="TZ130" s="14" t="e">
        <f t="shared" si="1097"/>
        <v>#VALUE!</v>
      </c>
      <c r="UA130" s="14" t="e">
        <f t="shared" si="1098"/>
        <v>#VALUE!</v>
      </c>
      <c r="UB130" s="14" t="e">
        <f t="shared" si="1099"/>
        <v>#VALUE!</v>
      </c>
      <c r="UC130" s="14" t="e">
        <f t="shared" si="1100"/>
        <v>#VALUE!</v>
      </c>
      <c r="UD130" s="14" t="e">
        <f t="shared" si="1101"/>
        <v>#VALUE!</v>
      </c>
      <c r="UE130" s="14" t="e">
        <f t="shared" si="1102"/>
        <v>#VALUE!</v>
      </c>
      <c r="UF130" s="14" t="e">
        <f t="shared" si="1103"/>
        <v>#VALUE!</v>
      </c>
      <c r="UH130" s="2">
        <f>IF($C$4-$R130&gt;'Graph Creator'!$E$2*'Graph Creator'!$D$13*12,0,1)</f>
        <v>1</v>
      </c>
      <c r="UJ130" s="2" t="e">
        <f t="shared" si="1262"/>
        <v>#VALUE!</v>
      </c>
      <c r="UK130" s="2" t="e">
        <f t="shared" si="1104"/>
        <v>#VALUE!</v>
      </c>
      <c r="UL130" s="2" t="e">
        <f t="shared" si="1105"/>
        <v>#VALUE!</v>
      </c>
      <c r="UM130" s="2" t="e">
        <f t="shared" si="1106"/>
        <v>#VALUE!</v>
      </c>
      <c r="UN130" s="2" t="e">
        <f t="shared" si="1107"/>
        <v>#VALUE!</v>
      </c>
      <c r="UO130" s="2" t="e">
        <f t="shared" si="1108"/>
        <v>#VALUE!</v>
      </c>
      <c r="UP130" s="2" t="e">
        <f t="shared" si="1109"/>
        <v>#VALUE!</v>
      </c>
      <c r="UQ130" s="2" t="e">
        <f t="shared" si="1110"/>
        <v>#VALUE!</v>
      </c>
      <c r="UR130" s="2" t="e">
        <f t="shared" si="1111"/>
        <v>#VALUE!</v>
      </c>
      <c r="US130" s="2" t="e">
        <f t="shared" si="1112"/>
        <v>#VALUE!</v>
      </c>
      <c r="UT130" s="2" t="e">
        <f t="shared" si="1113"/>
        <v>#VALUE!</v>
      </c>
      <c r="UU130" s="2" t="e">
        <f t="shared" si="1114"/>
        <v>#VALUE!</v>
      </c>
      <c r="UV130" s="2" t="e">
        <f t="shared" si="1115"/>
        <v>#VALUE!</v>
      </c>
      <c r="UW130" s="2" t="e">
        <f t="shared" si="1116"/>
        <v>#VALUE!</v>
      </c>
      <c r="UX130" s="2" t="e">
        <f t="shared" si="1117"/>
        <v>#VALUE!</v>
      </c>
      <c r="UY130" s="2" t="e">
        <f t="shared" si="1118"/>
        <v>#VALUE!</v>
      </c>
      <c r="UZ130" s="2" t="e">
        <f t="shared" si="1119"/>
        <v>#VALUE!</v>
      </c>
      <c r="VA130" s="2" t="e">
        <f t="shared" si="1120"/>
        <v>#VALUE!</v>
      </c>
      <c r="VB130" s="2" t="e">
        <f t="shared" si="1121"/>
        <v>#VALUE!</v>
      </c>
      <c r="VC130" s="2" t="e">
        <f t="shared" si="1122"/>
        <v>#VALUE!</v>
      </c>
      <c r="VD130" s="2" t="e">
        <f t="shared" si="1123"/>
        <v>#VALUE!</v>
      </c>
      <c r="VE130" s="2" t="e">
        <f t="shared" si="1124"/>
        <v>#VALUE!</v>
      </c>
      <c r="VF130" s="2" t="e">
        <f t="shared" si="1125"/>
        <v>#VALUE!</v>
      </c>
      <c r="VG130" s="2" t="e">
        <f t="shared" si="1126"/>
        <v>#VALUE!</v>
      </c>
      <c r="VH130" s="2" t="e">
        <f t="shared" si="1127"/>
        <v>#VALUE!</v>
      </c>
      <c r="VI130" s="2" t="e">
        <f t="shared" si="1128"/>
        <v>#VALUE!</v>
      </c>
      <c r="VJ130" s="2" t="e">
        <f t="shared" si="1129"/>
        <v>#VALUE!</v>
      </c>
      <c r="VK130" s="2" t="e">
        <f t="shared" si="1130"/>
        <v>#VALUE!</v>
      </c>
      <c r="VL130" s="2" t="e">
        <f t="shared" si="1131"/>
        <v>#VALUE!</v>
      </c>
      <c r="VM130" s="2" t="e">
        <f t="shared" si="1132"/>
        <v>#VALUE!</v>
      </c>
      <c r="VN130" s="2" t="e">
        <f t="shared" si="1133"/>
        <v>#VALUE!</v>
      </c>
      <c r="VO130" s="2" t="e">
        <f t="shared" si="1134"/>
        <v>#VALUE!</v>
      </c>
      <c r="VP130" s="2" t="e">
        <f t="shared" si="1135"/>
        <v>#VALUE!</v>
      </c>
      <c r="VQ130" s="2" t="e">
        <f t="shared" si="1136"/>
        <v>#VALUE!</v>
      </c>
      <c r="VR130" s="2" t="e">
        <f t="shared" si="1137"/>
        <v>#VALUE!</v>
      </c>
      <c r="VS130" s="2" t="e">
        <f t="shared" si="1138"/>
        <v>#VALUE!</v>
      </c>
      <c r="VT130" s="98">
        <f t="shared" si="1263"/>
        <v>0</v>
      </c>
      <c r="VU130" s="98">
        <f t="shared" si="1139"/>
        <v>0</v>
      </c>
      <c r="VV130" s="98">
        <f t="shared" si="1140"/>
        <v>0</v>
      </c>
      <c r="VW130" s="98">
        <f t="shared" si="1141"/>
        <v>0</v>
      </c>
      <c r="VX130" s="98">
        <f t="shared" si="1142"/>
        <v>0</v>
      </c>
      <c r="VY130" s="98">
        <f t="shared" si="1143"/>
        <v>0</v>
      </c>
      <c r="VZ130" s="98">
        <f t="shared" si="1144"/>
        <v>0</v>
      </c>
      <c r="WA130" s="98">
        <f t="shared" si="1145"/>
        <v>0</v>
      </c>
      <c r="WB130" s="98">
        <f t="shared" si="1146"/>
        <v>0</v>
      </c>
      <c r="WC130" s="98">
        <f t="shared" si="1147"/>
        <v>0</v>
      </c>
      <c r="WD130" s="98">
        <f t="shared" si="1148"/>
        <v>0</v>
      </c>
      <c r="WE130" s="98">
        <f t="shared" si="1149"/>
        <v>0</v>
      </c>
      <c r="WF130" s="98">
        <f t="shared" si="1150"/>
        <v>0</v>
      </c>
      <c r="WG130" s="98">
        <f t="shared" si="1151"/>
        <v>0</v>
      </c>
      <c r="WH130" s="98">
        <f t="shared" si="1152"/>
        <v>0</v>
      </c>
      <c r="WI130" s="98">
        <f t="shared" si="1153"/>
        <v>0</v>
      </c>
      <c r="WJ130" s="98">
        <f t="shared" si="1154"/>
        <v>0</v>
      </c>
      <c r="WK130" s="98">
        <f t="shared" si="1155"/>
        <v>0</v>
      </c>
      <c r="WL130" s="98">
        <f t="shared" si="1156"/>
        <v>0</v>
      </c>
      <c r="WM130" s="98">
        <f t="shared" si="1157"/>
        <v>0</v>
      </c>
      <c r="WN130" s="98">
        <f t="shared" si="1158"/>
        <v>0</v>
      </c>
      <c r="WO130" s="98">
        <f t="shared" si="1159"/>
        <v>0</v>
      </c>
      <c r="WP130" s="98">
        <f t="shared" si="1160"/>
        <v>0</v>
      </c>
      <c r="WQ130" s="98">
        <f t="shared" si="1161"/>
        <v>0</v>
      </c>
      <c r="WR130" s="98">
        <f>IFERROR(INDEX('Score Calculation'!$D$38:$D$41,MATCH('Detalle de Cuentas'!VT130,'Score Calculation'!$C$38:$C$41,1)),0)</f>
        <v>4</v>
      </c>
      <c r="WS130" s="98">
        <f>IFERROR(INDEX('Score Calculation'!$D$38:$D$41,MATCH('Detalle de Cuentas'!VU130,'Score Calculation'!$C$38:$C$41,1)),0)</f>
        <v>4</v>
      </c>
      <c r="WT130" s="98">
        <f>IFERROR(INDEX('Score Calculation'!$D$38:$D$41,MATCH('Detalle de Cuentas'!VV130,'Score Calculation'!$C$38:$C$41,1)),0)</f>
        <v>4</v>
      </c>
      <c r="WU130" s="98">
        <f>IFERROR(INDEX('Score Calculation'!$D$38:$D$41,MATCH('Detalle de Cuentas'!VW130,'Score Calculation'!$C$38:$C$41,1)),0)</f>
        <v>4</v>
      </c>
      <c r="WV130" s="98">
        <f>IFERROR(INDEX('Score Calculation'!$D$38:$D$41,MATCH('Detalle de Cuentas'!VX130,'Score Calculation'!$C$38:$C$41,1)),0)</f>
        <v>4</v>
      </c>
      <c r="WW130" s="98">
        <f>IFERROR(INDEX('Score Calculation'!$D$38:$D$41,MATCH('Detalle de Cuentas'!VY130,'Score Calculation'!$C$38:$C$41,1)),0)</f>
        <v>4</v>
      </c>
      <c r="WX130" s="98">
        <f>IFERROR(INDEX('Score Calculation'!$D$38:$D$41,MATCH('Detalle de Cuentas'!VZ130,'Score Calculation'!$C$38:$C$41,1)),0)</f>
        <v>4</v>
      </c>
      <c r="WY130" s="98">
        <f>IFERROR(INDEX('Score Calculation'!$D$38:$D$41,MATCH('Detalle de Cuentas'!WA130,'Score Calculation'!$C$38:$C$41,1)),0)</f>
        <v>4</v>
      </c>
      <c r="WZ130" s="98">
        <f>IFERROR(INDEX('Score Calculation'!$D$38:$D$41,MATCH('Detalle de Cuentas'!WB130,'Score Calculation'!$C$38:$C$41,1)),0)</f>
        <v>4</v>
      </c>
      <c r="XA130" s="98">
        <f>IFERROR(INDEX('Score Calculation'!$D$38:$D$41,MATCH('Detalle de Cuentas'!WC130,'Score Calculation'!$C$38:$C$41,1)),0)</f>
        <v>4</v>
      </c>
      <c r="XB130" s="98">
        <f>IFERROR(INDEX('Score Calculation'!$D$38:$D$41,MATCH('Detalle de Cuentas'!WD130,'Score Calculation'!$C$38:$C$41,1)),0)</f>
        <v>4</v>
      </c>
      <c r="XC130" s="98">
        <f>IFERROR(INDEX('Score Calculation'!$D$38:$D$41,MATCH('Detalle de Cuentas'!WE130,'Score Calculation'!$C$38:$C$41,1)),0)</f>
        <v>4</v>
      </c>
      <c r="XD130" s="98">
        <f>IFERROR(INDEX('Score Calculation'!$D$38:$D$41,MATCH('Detalle de Cuentas'!WF130,'Score Calculation'!$C$38:$C$41,1)),0)</f>
        <v>4</v>
      </c>
      <c r="XE130" s="98">
        <f>IFERROR(INDEX('Score Calculation'!$D$38:$D$41,MATCH('Detalle de Cuentas'!WG130,'Score Calculation'!$C$38:$C$41,1)),0)</f>
        <v>4</v>
      </c>
      <c r="XF130" s="98">
        <f>IFERROR(INDEX('Score Calculation'!$D$38:$D$41,MATCH('Detalle de Cuentas'!WH130,'Score Calculation'!$C$38:$C$41,1)),0)</f>
        <v>4</v>
      </c>
      <c r="XG130" s="98">
        <f>IFERROR(INDEX('Score Calculation'!$D$38:$D$41,MATCH('Detalle de Cuentas'!WI130,'Score Calculation'!$C$38:$C$41,1)),0)</f>
        <v>4</v>
      </c>
      <c r="XH130" s="98">
        <f>IFERROR(INDEX('Score Calculation'!$D$38:$D$41,MATCH('Detalle de Cuentas'!WJ130,'Score Calculation'!$C$38:$C$41,1)),0)</f>
        <v>4</v>
      </c>
      <c r="XI130" s="98">
        <f>IFERROR(INDEX('Score Calculation'!$D$38:$D$41,MATCH('Detalle de Cuentas'!WK130,'Score Calculation'!$C$38:$C$41,1)),0)</f>
        <v>4</v>
      </c>
      <c r="XJ130" s="98">
        <f>IFERROR(INDEX('Score Calculation'!$D$38:$D$41,MATCH('Detalle de Cuentas'!WL130,'Score Calculation'!$C$38:$C$41,1)),0)</f>
        <v>4</v>
      </c>
      <c r="XK130" s="98">
        <f>IFERROR(INDEX('Score Calculation'!$D$38:$D$41,MATCH('Detalle de Cuentas'!WM130,'Score Calculation'!$C$38:$C$41,1)),0)</f>
        <v>4</v>
      </c>
      <c r="XL130" s="98">
        <f>IFERROR(INDEX('Score Calculation'!$D$38:$D$41,MATCH('Detalle de Cuentas'!WN130,'Score Calculation'!$C$38:$C$41,1)),0)</f>
        <v>4</v>
      </c>
      <c r="XM130" s="98">
        <f>IFERROR(INDEX('Score Calculation'!$D$38:$D$41,MATCH('Detalle de Cuentas'!WO130,'Score Calculation'!$C$38:$C$41,1)),0)</f>
        <v>4</v>
      </c>
      <c r="XN130" s="98">
        <f>IFERROR(INDEX('Score Calculation'!$D$38:$D$41,MATCH('Detalle de Cuentas'!WP130,'Score Calculation'!$C$38:$C$41,1)),0)</f>
        <v>4</v>
      </c>
      <c r="XO130" s="98">
        <f>IFERROR(INDEX('Score Calculation'!$D$38:$D$41,MATCH('Detalle de Cuentas'!WQ130,'Score Calculation'!$C$38:$C$41,1)),0)</f>
        <v>4</v>
      </c>
      <c r="XP130" s="98">
        <f>IFERROR(INDEX('Score Calculation'!$D$24:$D$31,MATCH('Detalle de Cuentas'!NF130,'Score Calculation'!$C$24:$C$31,1)),0)</f>
        <v>1</v>
      </c>
      <c r="XQ130" s="98">
        <f>IFERROR(INDEX('Score Calculation'!$D$24:$D$31,MATCH('Detalle de Cuentas'!NG130,'Score Calculation'!$C$24:$C$31,1)),0)</f>
        <v>1</v>
      </c>
      <c r="XR130" s="98">
        <f>IFERROR(INDEX('Score Calculation'!$D$24:$D$31,MATCH('Detalle de Cuentas'!NH130,'Score Calculation'!$C$24:$C$31,1)),0)</f>
        <v>1</v>
      </c>
      <c r="XS130" s="98">
        <f>IFERROR(INDEX('Score Calculation'!$D$24:$D$31,MATCH('Detalle de Cuentas'!NI130,'Score Calculation'!$C$24:$C$31,1)),0)</f>
        <v>1</v>
      </c>
      <c r="XT130" s="98">
        <f>IFERROR(INDEX('Score Calculation'!$D$24:$D$31,MATCH('Detalle de Cuentas'!NJ130,'Score Calculation'!$C$24:$C$31,1)),0)</f>
        <v>1</v>
      </c>
      <c r="XU130" s="98">
        <f>IFERROR(INDEX('Score Calculation'!$D$24:$D$31,MATCH('Detalle de Cuentas'!NK130,'Score Calculation'!$C$24:$C$31,1)),0)</f>
        <v>1</v>
      </c>
      <c r="XV130" s="98">
        <f>IFERROR(INDEX('Score Calculation'!$D$24:$D$31,MATCH('Detalle de Cuentas'!NL130,'Score Calculation'!$C$24:$C$31,1)),0)</f>
        <v>1</v>
      </c>
      <c r="XW130" s="98">
        <f>IFERROR(INDEX('Score Calculation'!$D$24:$D$31,MATCH('Detalle de Cuentas'!NM130,'Score Calculation'!$C$24:$C$31,1)),0)</f>
        <v>1</v>
      </c>
      <c r="XX130" s="98">
        <f>IFERROR(INDEX('Score Calculation'!$D$24:$D$31,MATCH('Detalle de Cuentas'!NN130,'Score Calculation'!$C$24:$C$31,1)),0)</f>
        <v>1</v>
      </c>
      <c r="XY130" s="98">
        <f>IFERROR(INDEX('Score Calculation'!$D$24:$D$31,MATCH('Detalle de Cuentas'!NO130,'Score Calculation'!$C$24:$C$31,1)),0)</f>
        <v>1</v>
      </c>
      <c r="XZ130" s="98">
        <f>IFERROR(INDEX('Score Calculation'!$D$24:$D$31,MATCH('Detalle de Cuentas'!NP130,'Score Calculation'!$C$24:$C$31,1)),0)</f>
        <v>1</v>
      </c>
      <c r="YA130" s="98">
        <f>IFERROR(INDEX('Score Calculation'!$D$24:$D$31,MATCH('Detalle de Cuentas'!NQ130,'Score Calculation'!$C$24:$C$31,1)),0)</f>
        <v>1</v>
      </c>
      <c r="YB130" s="98">
        <f>IFERROR(INDEX('Score Calculation'!$D$24:$D$31,MATCH('Detalle de Cuentas'!NR130,'Score Calculation'!$C$24:$C$31,1)),0)</f>
        <v>1</v>
      </c>
      <c r="YC130" s="98">
        <f>IFERROR(INDEX('Score Calculation'!$D$24:$D$31,MATCH('Detalle de Cuentas'!NS130,'Score Calculation'!$C$24:$C$31,1)),0)</f>
        <v>1</v>
      </c>
      <c r="YD130" s="98">
        <f>IFERROR(INDEX('Score Calculation'!$D$24:$D$31,MATCH('Detalle de Cuentas'!NT130,'Score Calculation'!$C$24:$C$31,1)),0)</f>
        <v>1</v>
      </c>
      <c r="YE130" s="98">
        <f>IFERROR(INDEX('Score Calculation'!$D$24:$D$31,MATCH('Detalle de Cuentas'!NU130,'Score Calculation'!$C$24:$C$31,1)),0)</f>
        <v>1</v>
      </c>
      <c r="YF130" s="98">
        <f>IFERROR(INDEX('Score Calculation'!$D$24:$D$31,MATCH('Detalle de Cuentas'!NV130,'Score Calculation'!$C$24:$C$31,1)),0)</f>
        <v>1</v>
      </c>
      <c r="YG130" s="98">
        <f>IFERROR(INDEX('Score Calculation'!$D$24:$D$31,MATCH('Detalle de Cuentas'!NW130,'Score Calculation'!$C$24:$C$31,1)),0)</f>
        <v>1</v>
      </c>
      <c r="YH130" s="98">
        <f>IFERROR(INDEX('Score Calculation'!$D$24:$D$31,MATCH('Detalle de Cuentas'!NX130,'Score Calculation'!$C$24:$C$31,1)),0)</f>
        <v>1</v>
      </c>
      <c r="YI130" s="98">
        <f>IFERROR(INDEX('Score Calculation'!$D$24:$D$31,MATCH('Detalle de Cuentas'!NY130,'Score Calculation'!$C$24:$C$31,1)),0)</f>
        <v>1</v>
      </c>
      <c r="YJ130" s="98">
        <f>IFERROR(INDEX('Score Calculation'!$D$24:$D$31,MATCH('Detalle de Cuentas'!NZ130,'Score Calculation'!$C$24:$C$31,1)),0)</f>
        <v>1</v>
      </c>
      <c r="YK130" s="98">
        <f>IFERROR(INDEX('Score Calculation'!$D$24:$D$31,MATCH('Detalle de Cuentas'!OA130,'Score Calculation'!$C$24:$C$31,1)),0)</f>
        <v>1</v>
      </c>
      <c r="YL130" s="98">
        <f>IFERROR(INDEX('Score Calculation'!$D$24:$D$31,MATCH('Detalle de Cuentas'!OB130,'Score Calculation'!$C$24:$C$31,1)),0)</f>
        <v>1</v>
      </c>
      <c r="YM130" s="98">
        <f>IFERROR(INDEX('Score Calculation'!$D$24:$D$31,MATCH('Detalle de Cuentas'!OC130,'Score Calculation'!$C$24:$C$31,1)),0)</f>
        <v>1</v>
      </c>
      <c r="YN130" s="98">
        <f t="shared" si="1264"/>
        <v>0</v>
      </c>
      <c r="YO130" s="98">
        <f>IF(LEFT(TRIM($D130),15)="GRUPO SOLIDARIO",$L130*'Score Calculation'!$H$5,IF(TRIM('Detalle de Cuentas'!$C130)="Semanal",'Detalle de Cuentas'!$L130*'Score Calculation'!$H$6,'Detalle de Cuentas'!$L130))</f>
        <v>0</v>
      </c>
      <c r="YP130" s="99">
        <f>IFERROR(INDEX('Score Calculation'!$D$54:$D$60,MATCH($YO130,'Score Calculation'!$C$54:$C$60,1)),1)</f>
        <v>0.2</v>
      </c>
      <c r="YQ130" s="99">
        <f>IFERROR(INDEX('Score Calculation'!$D$65:$D$123,MATCH(LEFT(TRIM('Detalle de Cuentas'!$F130),20),'Score Calculation'!$F$65:$F$123,0)),1)</f>
        <v>1</v>
      </c>
      <c r="YR130" s="99">
        <f>IFERROR(INDEX('Score Calculation'!$D$46:$D$49,MATCH('Detalle de Cuentas'!$YN130,'Score Calculation'!$C$46:$C$49,1)),1)</f>
        <v>4</v>
      </c>
      <c r="YS130" s="99">
        <f t="shared" si="1265"/>
        <v>0</v>
      </c>
      <c r="YT130" s="99">
        <f t="shared" si="1266"/>
        <v>0</v>
      </c>
      <c r="YU130" s="98" t="str">
        <f t="shared" si="1267"/>
        <v/>
      </c>
      <c r="YV130" s="109">
        <f t="shared" si="1268"/>
        <v>1</v>
      </c>
      <c r="YW130" s="109">
        <f>IFERROR(INDEX('Score Calculation'!$D$187:$D$245,MATCH(LEFT(TRIM('Detalle de Cuentas'!$F130),20),'Score Calculation'!$F$187:$F$245,0)),1)</f>
        <v>1</v>
      </c>
      <c r="YX130" s="109">
        <f>IFERROR(IF($E130="HIPOTECA",-PMT('Score Calculation'!$H$266/(360/$J130),$G130,$YO130)*(30/$J130),-PMT('Score Calculation'!$H$267/(360/$J130),$G130,$YO130)*(30/$J130)),0)</f>
        <v>0</v>
      </c>
      <c r="YY130" s="109">
        <f t="shared" si="1312"/>
        <v>0</v>
      </c>
      <c r="YZ130" s="109">
        <f t="shared" si="1312"/>
        <v>0</v>
      </c>
      <c r="ZA130" s="109">
        <f t="shared" si="1312"/>
        <v>0</v>
      </c>
      <c r="ZB130" s="109">
        <f t="shared" si="1312"/>
        <v>0</v>
      </c>
      <c r="ZC130" s="109">
        <f t="shared" si="1312"/>
        <v>0</v>
      </c>
      <c r="ZD130" s="109">
        <f t="shared" si="1309"/>
        <v>0</v>
      </c>
      <c r="ZE130" s="109">
        <f t="shared" si="1309"/>
        <v>0</v>
      </c>
      <c r="ZF130" s="109">
        <f t="shared" si="1309"/>
        <v>0</v>
      </c>
      <c r="ZG130" s="109">
        <f t="shared" si="1309"/>
        <v>0</v>
      </c>
      <c r="ZH130" s="109">
        <f t="shared" si="1309"/>
        <v>0</v>
      </c>
      <c r="ZI130" s="109">
        <f t="shared" si="1269"/>
        <v>0</v>
      </c>
    </row>
    <row r="131" spans="2:685" x14ac:dyDescent="0.2">
      <c r="B131" s="41">
        <v>115</v>
      </c>
      <c r="C131" s="42"/>
      <c r="D131" s="42"/>
      <c r="E131" s="42"/>
      <c r="F131" s="42"/>
      <c r="G131" s="42"/>
      <c r="H131" s="42"/>
      <c r="I131" s="29"/>
      <c r="J131" s="6" t="str">
        <f t="shared" si="1333"/>
        <v/>
      </c>
      <c r="K131" s="43"/>
      <c r="L131" s="43"/>
      <c r="M131" s="43"/>
      <c r="N131" s="43"/>
      <c r="O131" s="43"/>
      <c r="P131" s="44" t="str">
        <f t="shared" si="1162"/>
        <v/>
      </c>
      <c r="Q131" s="26"/>
      <c r="R131" s="26"/>
      <c r="S131" s="26"/>
      <c r="T131" s="26"/>
      <c r="U131" s="29"/>
      <c r="V131" s="43"/>
      <c r="W131" s="26"/>
      <c r="X131" s="29"/>
      <c r="Y131" s="6">
        <f>IF('Detalle de Cuentas'!$C$4-$R131&gt;'Graph Creator'!$E$2*'Graph Creator'!$D$13*12,0,1)</f>
        <v>1</v>
      </c>
      <c r="Z131" s="45">
        <f t="shared" si="1334"/>
        <v>0</v>
      </c>
      <c r="AA131" s="2" t="e">
        <f t="shared" si="1163"/>
        <v>#VALUE!</v>
      </c>
      <c r="AB131" s="2" t="e">
        <f t="shared" si="1164"/>
        <v>#VALUE!</v>
      </c>
      <c r="AC131" s="2" t="e">
        <f t="shared" si="1165"/>
        <v>#VALUE!</v>
      </c>
      <c r="AD131" s="2" t="e">
        <f t="shared" si="1166"/>
        <v>#VALUE!</v>
      </c>
      <c r="AE131" s="2" t="e">
        <f t="shared" si="1167"/>
        <v>#VALUE!</v>
      </c>
      <c r="AF131" s="2" t="e">
        <f t="shared" si="1168"/>
        <v>#VALUE!</v>
      </c>
      <c r="AG131" s="2">
        <f t="shared" si="1169"/>
        <v>0</v>
      </c>
      <c r="AH131" s="2">
        <f t="shared" si="1170"/>
        <v>0</v>
      </c>
      <c r="AI131" s="2" t="str">
        <f t="shared" si="1171"/>
        <v/>
      </c>
      <c r="AJ131" s="2" t="str">
        <f t="shared" ref="AJ131:BE131" si="1588">IFERROR(SEARCH(".",$I131,AI131+1),"")</f>
        <v/>
      </c>
      <c r="AK131" s="2" t="str">
        <f t="shared" si="1588"/>
        <v/>
      </c>
      <c r="AL131" s="2" t="str">
        <f t="shared" si="1588"/>
        <v/>
      </c>
      <c r="AM131" s="2" t="str">
        <f t="shared" si="1588"/>
        <v/>
      </c>
      <c r="AN131" s="2" t="str">
        <f t="shared" si="1588"/>
        <v/>
      </c>
      <c r="AO131" s="2" t="str">
        <f t="shared" si="1588"/>
        <v/>
      </c>
      <c r="AP131" s="2" t="str">
        <f t="shared" si="1588"/>
        <v/>
      </c>
      <c r="AQ131" s="2" t="str">
        <f t="shared" si="1588"/>
        <v/>
      </c>
      <c r="AR131" s="2" t="str">
        <f t="shared" si="1588"/>
        <v/>
      </c>
      <c r="AS131" s="2" t="str">
        <f t="shared" si="1588"/>
        <v/>
      </c>
      <c r="AT131" s="2" t="str">
        <f t="shared" si="1588"/>
        <v/>
      </c>
      <c r="AU131" s="2" t="str">
        <f t="shared" si="1588"/>
        <v/>
      </c>
      <c r="AV131" s="2" t="str">
        <f t="shared" si="1588"/>
        <v/>
      </c>
      <c r="AW131" s="2" t="str">
        <f t="shared" si="1588"/>
        <v/>
      </c>
      <c r="AX131" s="2" t="str">
        <f t="shared" si="1588"/>
        <v/>
      </c>
      <c r="AY131" s="2" t="str">
        <f t="shared" si="1588"/>
        <v/>
      </c>
      <c r="AZ131" s="2" t="str">
        <f t="shared" si="1588"/>
        <v/>
      </c>
      <c r="BA131" s="2" t="str">
        <f t="shared" si="1588"/>
        <v/>
      </c>
      <c r="BB131" s="2" t="str">
        <f t="shared" si="1588"/>
        <v/>
      </c>
      <c r="BC131" s="2" t="str">
        <f t="shared" si="1588"/>
        <v/>
      </c>
      <c r="BD131" s="2" t="str">
        <f t="shared" si="1588"/>
        <v/>
      </c>
      <c r="BE131" s="2" t="str">
        <f t="shared" si="1588"/>
        <v/>
      </c>
      <c r="BF131" s="2" t="str">
        <f t="shared" si="1173"/>
        <v/>
      </c>
      <c r="BG131" s="2" t="str">
        <f t="shared" si="817"/>
        <v/>
      </c>
      <c r="BH131" s="2" t="str">
        <f t="shared" si="818"/>
        <v/>
      </c>
      <c r="BI131" s="2" t="str">
        <f t="shared" si="819"/>
        <v/>
      </c>
      <c r="BJ131" s="2" t="str">
        <f t="shared" si="820"/>
        <v/>
      </c>
      <c r="BK131" s="2" t="str">
        <f t="shared" si="821"/>
        <v/>
      </c>
      <c r="BL131" s="2" t="str">
        <f t="shared" si="822"/>
        <v/>
      </c>
      <c r="BM131" s="2" t="str">
        <f t="shared" si="823"/>
        <v/>
      </c>
      <c r="BN131" s="2" t="str">
        <f t="shared" si="824"/>
        <v/>
      </c>
      <c r="BO131" s="2" t="str">
        <f t="shared" si="825"/>
        <v/>
      </c>
      <c r="BP131" s="2" t="str">
        <f t="shared" si="826"/>
        <v/>
      </c>
      <c r="BQ131" s="2" t="str">
        <f t="shared" si="827"/>
        <v/>
      </c>
      <c r="BR131" s="2" t="str">
        <f t="shared" si="828"/>
        <v/>
      </c>
      <c r="BS131" s="2" t="str">
        <f t="shared" si="829"/>
        <v/>
      </c>
      <c r="BT131" s="2" t="str">
        <f t="shared" si="830"/>
        <v/>
      </c>
      <c r="BU131" s="2" t="str">
        <f t="shared" si="831"/>
        <v/>
      </c>
      <c r="BV131" s="2" t="str">
        <f t="shared" si="832"/>
        <v/>
      </c>
      <c r="BW131" s="2" t="str">
        <f t="shared" si="833"/>
        <v/>
      </c>
      <c r="BX131" s="2" t="str">
        <f t="shared" si="834"/>
        <v/>
      </c>
      <c r="BY131" s="2" t="str">
        <f t="shared" si="835"/>
        <v/>
      </c>
      <c r="BZ131" s="2" t="str">
        <f t="shared" si="836"/>
        <v/>
      </c>
      <c r="CA131" s="2" t="str">
        <f t="shared" si="837"/>
        <v/>
      </c>
      <c r="CB131" s="2" t="str">
        <f t="shared" si="838"/>
        <v/>
      </c>
      <c r="CC131" s="2" t="str">
        <f t="shared" si="839"/>
        <v/>
      </c>
      <c r="CD131" s="14">
        <f t="shared" si="1336"/>
        <v>0</v>
      </c>
      <c r="CE131" s="14" t="e">
        <f t="shared" ref="CE131:DA131" si="1589">CD131-$J$17</f>
        <v>#VALUE!</v>
      </c>
      <c r="CF131" s="14" t="e">
        <f t="shared" si="1589"/>
        <v>#VALUE!</v>
      </c>
      <c r="CG131" s="14" t="e">
        <f t="shared" si="1589"/>
        <v>#VALUE!</v>
      </c>
      <c r="CH131" s="14" t="e">
        <f t="shared" si="1589"/>
        <v>#VALUE!</v>
      </c>
      <c r="CI131" s="14" t="e">
        <f t="shared" si="1589"/>
        <v>#VALUE!</v>
      </c>
      <c r="CJ131" s="14" t="e">
        <f t="shared" si="1589"/>
        <v>#VALUE!</v>
      </c>
      <c r="CK131" s="14" t="e">
        <f t="shared" si="1589"/>
        <v>#VALUE!</v>
      </c>
      <c r="CL131" s="14" t="e">
        <f t="shared" si="1589"/>
        <v>#VALUE!</v>
      </c>
      <c r="CM131" s="14" t="e">
        <f t="shared" si="1589"/>
        <v>#VALUE!</v>
      </c>
      <c r="CN131" s="14" t="e">
        <f t="shared" si="1589"/>
        <v>#VALUE!</v>
      </c>
      <c r="CO131" s="14" t="e">
        <f t="shared" si="1589"/>
        <v>#VALUE!</v>
      </c>
      <c r="CP131" s="14" t="e">
        <f t="shared" si="1589"/>
        <v>#VALUE!</v>
      </c>
      <c r="CQ131" s="14" t="e">
        <f t="shared" si="1589"/>
        <v>#VALUE!</v>
      </c>
      <c r="CR131" s="14" t="e">
        <f t="shared" si="1589"/>
        <v>#VALUE!</v>
      </c>
      <c r="CS131" s="14" t="e">
        <f t="shared" si="1589"/>
        <v>#VALUE!</v>
      </c>
      <c r="CT131" s="14" t="e">
        <f t="shared" si="1589"/>
        <v>#VALUE!</v>
      </c>
      <c r="CU131" s="14" t="e">
        <f t="shared" si="1589"/>
        <v>#VALUE!</v>
      </c>
      <c r="CV131" s="14" t="e">
        <f t="shared" si="1589"/>
        <v>#VALUE!</v>
      </c>
      <c r="CW131" s="14" t="e">
        <f t="shared" si="1589"/>
        <v>#VALUE!</v>
      </c>
      <c r="CX131" s="14" t="e">
        <f t="shared" si="1589"/>
        <v>#VALUE!</v>
      </c>
      <c r="CY131" s="14" t="e">
        <f t="shared" si="1589"/>
        <v>#VALUE!</v>
      </c>
      <c r="CZ131" s="14" t="e">
        <f t="shared" si="1589"/>
        <v>#VALUE!</v>
      </c>
      <c r="DA131" s="14" t="e">
        <f t="shared" si="1589"/>
        <v>#VALUE!</v>
      </c>
      <c r="DB131" s="2">
        <f t="shared" si="1175"/>
        <v>0</v>
      </c>
      <c r="DC131" s="2">
        <f t="shared" si="1176"/>
        <v>0</v>
      </c>
      <c r="DD131" s="2">
        <f t="shared" si="1177"/>
        <v>0</v>
      </c>
      <c r="DE131" s="2">
        <f t="shared" si="1178"/>
        <v>0</v>
      </c>
      <c r="DF131" s="2">
        <f t="shared" si="1179"/>
        <v>0</v>
      </c>
      <c r="DG131" s="2">
        <f t="shared" si="1180"/>
        <v>0</v>
      </c>
      <c r="DH131" s="2">
        <f t="shared" si="1181"/>
        <v>0</v>
      </c>
      <c r="DI131" s="2">
        <f t="shared" si="1182"/>
        <v>0</v>
      </c>
      <c r="DJ131" s="2">
        <f t="shared" si="1183"/>
        <v>0</v>
      </c>
      <c r="DK131" s="2">
        <f t="shared" si="1184"/>
        <v>0</v>
      </c>
      <c r="DL131" s="2">
        <f t="shared" si="1185"/>
        <v>0</v>
      </c>
      <c r="DM131" s="2">
        <f t="shared" si="1186"/>
        <v>0</v>
      </c>
      <c r="DN131" s="2">
        <f t="shared" si="1187"/>
        <v>0</v>
      </c>
      <c r="DO131" s="2">
        <f t="shared" si="1188"/>
        <v>0</v>
      </c>
      <c r="DP131" s="2">
        <f t="shared" si="1189"/>
        <v>0</v>
      </c>
      <c r="DQ131" s="2">
        <f t="shared" si="1190"/>
        <v>0</v>
      </c>
      <c r="DR131" s="2">
        <f t="shared" si="1191"/>
        <v>0</v>
      </c>
      <c r="DS131" s="2">
        <f t="shared" si="1192"/>
        <v>0</v>
      </c>
      <c r="DT131" s="2">
        <f t="shared" si="1193"/>
        <v>0</v>
      </c>
      <c r="DU131" s="2">
        <f t="shared" si="1194"/>
        <v>0</v>
      </c>
      <c r="DV131" s="2">
        <f t="shared" si="1195"/>
        <v>0</v>
      </c>
      <c r="DW131" s="2">
        <f t="shared" si="1196"/>
        <v>0</v>
      </c>
      <c r="DX131" s="2">
        <f t="shared" si="1197"/>
        <v>0</v>
      </c>
      <c r="DY131" s="2">
        <f t="shared" si="1198"/>
        <v>0</v>
      </c>
      <c r="DZ131" s="2">
        <f t="shared" si="1199"/>
        <v>0</v>
      </c>
      <c r="EA131" s="2">
        <f t="shared" si="1200"/>
        <v>0</v>
      </c>
      <c r="EB131" s="2">
        <f t="shared" si="1201"/>
        <v>0</v>
      </c>
      <c r="EC131" s="2">
        <f t="shared" si="1202"/>
        <v>0</v>
      </c>
      <c r="ED131" s="2">
        <f t="shared" si="1203"/>
        <v>0</v>
      </c>
      <c r="EE131" s="2">
        <f t="shared" si="1204"/>
        <v>0</v>
      </c>
      <c r="EF131" s="2">
        <f t="shared" si="1205"/>
        <v>0</v>
      </c>
      <c r="EG131" s="2">
        <f t="shared" si="1206"/>
        <v>0</v>
      </c>
      <c r="EH131" s="2">
        <f t="shared" si="1207"/>
        <v>0</v>
      </c>
      <c r="EI131" s="2">
        <f t="shared" si="1208"/>
        <v>0</v>
      </c>
      <c r="EJ131" s="2">
        <f t="shared" si="1209"/>
        <v>0</v>
      </c>
      <c r="EK131" s="2">
        <f t="shared" si="1210"/>
        <v>0</v>
      </c>
      <c r="EL131" s="2">
        <f t="shared" si="1211"/>
        <v>0</v>
      </c>
      <c r="EM131" s="2">
        <f t="shared" si="1212"/>
        <v>0</v>
      </c>
      <c r="EN131" s="2">
        <f t="shared" si="1213"/>
        <v>0</v>
      </c>
      <c r="EO131" s="2">
        <f t="shared" si="1214"/>
        <v>0</v>
      </c>
      <c r="EP131" s="2">
        <f t="shared" si="1215"/>
        <v>0</v>
      </c>
      <c r="EQ131" s="2">
        <f t="shared" si="1216"/>
        <v>0</v>
      </c>
      <c r="ER131" s="2">
        <f t="shared" si="1217"/>
        <v>0</v>
      </c>
      <c r="ES131" s="2">
        <f t="shared" si="1218"/>
        <v>0</v>
      </c>
      <c r="ET131" s="2">
        <f t="shared" si="1219"/>
        <v>0</v>
      </c>
      <c r="EU131" s="2">
        <f t="shared" si="1220"/>
        <v>0</v>
      </c>
      <c r="EV131" s="2">
        <f t="shared" si="1221"/>
        <v>0</v>
      </c>
      <c r="EW131" s="2">
        <f t="shared" si="1222"/>
        <v>0</v>
      </c>
      <c r="EX131" s="2">
        <f t="shared" si="1338"/>
        <v>1</v>
      </c>
      <c r="EY131" s="2" t="e">
        <f t="shared" si="1339"/>
        <v>#VALUE!</v>
      </c>
      <c r="EZ131" s="2" t="e">
        <f t="shared" si="1340"/>
        <v>#VALUE!</v>
      </c>
      <c r="FA131" s="2" t="e">
        <f t="shared" si="1341"/>
        <v>#VALUE!</v>
      </c>
      <c r="FB131" s="2" t="e">
        <f t="shared" si="1342"/>
        <v>#VALUE!</v>
      </c>
      <c r="FC131" s="2" t="e">
        <f t="shared" si="1343"/>
        <v>#VALUE!</v>
      </c>
      <c r="FD131" s="2" t="e">
        <f t="shared" si="1344"/>
        <v>#VALUE!</v>
      </c>
      <c r="FE131" s="2" t="e">
        <f t="shared" si="1345"/>
        <v>#VALUE!</v>
      </c>
      <c r="FF131" s="2" t="e">
        <f t="shared" si="1346"/>
        <v>#VALUE!</v>
      </c>
      <c r="FG131" s="2" t="e">
        <f t="shared" si="1347"/>
        <v>#VALUE!</v>
      </c>
      <c r="FH131" s="2" t="e">
        <f t="shared" si="1348"/>
        <v>#VALUE!</v>
      </c>
      <c r="FI131" s="2" t="e">
        <f t="shared" si="1349"/>
        <v>#VALUE!</v>
      </c>
      <c r="FJ131" s="2" t="e">
        <f t="shared" si="1350"/>
        <v>#VALUE!</v>
      </c>
      <c r="FK131" s="2" t="e">
        <f t="shared" si="1351"/>
        <v>#VALUE!</v>
      </c>
      <c r="FL131" s="2" t="e">
        <f t="shared" si="1352"/>
        <v>#VALUE!</v>
      </c>
      <c r="FM131" s="2" t="e">
        <f t="shared" si="1353"/>
        <v>#VALUE!</v>
      </c>
      <c r="FN131" s="2" t="e">
        <f t="shared" si="1354"/>
        <v>#VALUE!</v>
      </c>
      <c r="FO131" s="2" t="e">
        <f t="shared" si="1355"/>
        <v>#VALUE!</v>
      </c>
      <c r="FP131" s="2" t="e">
        <f t="shared" si="1356"/>
        <v>#VALUE!</v>
      </c>
      <c r="FQ131" s="2" t="e">
        <f t="shared" si="1357"/>
        <v>#VALUE!</v>
      </c>
      <c r="FR131" s="2" t="e">
        <f t="shared" si="1358"/>
        <v>#VALUE!</v>
      </c>
      <c r="FS131" s="2" t="e">
        <f t="shared" si="1359"/>
        <v>#VALUE!</v>
      </c>
      <c r="FT131" s="2" t="e">
        <f t="shared" si="1360"/>
        <v>#VALUE!</v>
      </c>
      <c r="FU131" s="2" t="e">
        <f t="shared" si="1361"/>
        <v>#VALUE!</v>
      </c>
      <c r="FV131" s="2">
        <f t="shared" si="1362"/>
        <v>1</v>
      </c>
      <c r="FW131" s="2" t="e">
        <f t="shared" si="1363"/>
        <v>#VALUE!</v>
      </c>
      <c r="FX131" s="2" t="e">
        <f t="shared" si="1364"/>
        <v>#VALUE!</v>
      </c>
      <c r="FY131" s="2" t="e">
        <f t="shared" si="1365"/>
        <v>#VALUE!</v>
      </c>
      <c r="FZ131" s="2" t="e">
        <f t="shared" si="1366"/>
        <v>#VALUE!</v>
      </c>
      <c r="GA131" s="2" t="e">
        <f t="shared" si="1367"/>
        <v>#VALUE!</v>
      </c>
      <c r="GB131" s="2" t="e">
        <f t="shared" si="1368"/>
        <v>#VALUE!</v>
      </c>
      <c r="GC131" s="2" t="e">
        <f t="shared" si="1369"/>
        <v>#VALUE!</v>
      </c>
      <c r="GD131" s="2" t="e">
        <f t="shared" si="1370"/>
        <v>#VALUE!</v>
      </c>
      <c r="GE131" s="2" t="e">
        <f t="shared" si="1371"/>
        <v>#VALUE!</v>
      </c>
      <c r="GF131" s="2" t="e">
        <f t="shared" si="1372"/>
        <v>#VALUE!</v>
      </c>
      <c r="GG131" s="2" t="e">
        <f t="shared" si="1373"/>
        <v>#VALUE!</v>
      </c>
      <c r="GH131" s="2" t="e">
        <f t="shared" si="1374"/>
        <v>#VALUE!</v>
      </c>
      <c r="GI131" s="2" t="e">
        <f t="shared" si="1375"/>
        <v>#VALUE!</v>
      </c>
      <c r="GJ131" s="2" t="e">
        <f t="shared" si="1376"/>
        <v>#VALUE!</v>
      </c>
      <c r="GK131" s="2" t="e">
        <f t="shared" si="1377"/>
        <v>#VALUE!</v>
      </c>
      <c r="GL131" s="2" t="e">
        <f t="shared" si="1378"/>
        <v>#VALUE!</v>
      </c>
      <c r="GM131" s="2" t="e">
        <f t="shared" si="1379"/>
        <v>#VALUE!</v>
      </c>
      <c r="GN131" s="2" t="e">
        <f t="shared" si="1380"/>
        <v>#VALUE!</v>
      </c>
      <c r="GO131" s="2" t="e">
        <f t="shared" si="1381"/>
        <v>#VALUE!</v>
      </c>
      <c r="GP131" s="2" t="e">
        <f t="shared" si="1382"/>
        <v>#VALUE!</v>
      </c>
      <c r="GQ131" s="2" t="e">
        <f t="shared" si="1383"/>
        <v>#VALUE!</v>
      </c>
      <c r="GR131" s="2" t="e">
        <f t="shared" si="1384"/>
        <v>#VALUE!</v>
      </c>
      <c r="GS131" s="2" t="e">
        <f t="shared" si="1385"/>
        <v>#VALUE!</v>
      </c>
      <c r="GT131" s="2">
        <f t="shared" si="1386"/>
        <v>1</v>
      </c>
      <c r="GU131" s="2" t="e">
        <f t="shared" si="1387"/>
        <v>#VALUE!</v>
      </c>
      <c r="GV131" s="2" t="e">
        <f t="shared" si="1388"/>
        <v>#VALUE!</v>
      </c>
      <c r="GW131" s="2" t="e">
        <f t="shared" si="1389"/>
        <v>#VALUE!</v>
      </c>
      <c r="GX131" s="2" t="e">
        <f t="shared" si="1390"/>
        <v>#VALUE!</v>
      </c>
      <c r="GY131" s="2" t="e">
        <f t="shared" si="1391"/>
        <v>#VALUE!</v>
      </c>
      <c r="GZ131" s="2" t="e">
        <f t="shared" si="1392"/>
        <v>#VALUE!</v>
      </c>
      <c r="HA131" s="2" t="e">
        <f t="shared" si="1393"/>
        <v>#VALUE!</v>
      </c>
      <c r="HB131" s="2" t="e">
        <f t="shared" si="1394"/>
        <v>#VALUE!</v>
      </c>
      <c r="HC131" s="2" t="e">
        <f t="shared" si="1395"/>
        <v>#VALUE!</v>
      </c>
      <c r="HD131" s="2" t="e">
        <f t="shared" si="1396"/>
        <v>#VALUE!</v>
      </c>
      <c r="HE131" s="2" t="e">
        <f t="shared" si="1397"/>
        <v>#VALUE!</v>
      </c>
      <c r="HF131" s="2" t="e">
        <f t="shared" si="1398"/>
        <v>#VALUE!</v>
      </c>
      <c r="HG131" s="2" t="e">
        <f t="shared" si="1399"/>
        <v>#VALUE!</v>
      </c>
      <c r="HH131" s="2" t="e">
        <f t="shared" si="1400"/>
        <v>#VALUE!</v>
      </c>
      <c r="HI131" s="2" t="e">
        <f t="shared" si="1401"/>
        <v>#VALUE!</v>
      </c>
      <c r="HJ131" s="2" t="e">
        <f t="shared" si="1402"/>
        <v>#VALUE!</v>
      </c>
      <c r="HK131" s="2" t="e">
        <f t="shared" si="1403"/>
        <v>#VALUE!</v>
      </c>
      <c r="HL131" s="2" t="e">
        <f t="shared" si="1404"/>
        <v>#VALUE!</v>
      </c>
      <c r="HM131" s="2" t="e">
        <f t="shared" si="1405"/>
        <v>#VALUE!</v>
      </c>
      <c r="HN131" s="2" t="e">
        <f t="shared" si="1406"/>
        <v>#VALUE!</v>
      </c>
      <c r="HO131" s="2" t="e">
        <f t="shared" si="1407"/>
        <v>#VALUE!</v>
      </c>
      <c r="HP131" s="2" t="e">
        <f t="shared" si="1408"/>
        <v>#VALUE!</v>
      </c>
      <c r="HQ131" s="2" t="e">
        <f t="shared" si="1409"/>
        <v>#VALUE!</v>
      </c>
      <c r="HR131" s="2">
        <f t="shared" si="1410"/>
        <v>1</v>
      </c>
      <c r="HS131" s="2" t="e">
        <f t="shared" si="1411"/>
        <v>#VALUE!</v>
      </c>
      <c r="HT131" s="2" t="e">
        <f t="shared" si="1412"/>
        <v>#VALUE!</v>
      </c>
      <c r="HU131" s="2" t="e">
        <f t="shared" si="1413"/>
        <v>#VALUE!</v>
      </c>
      <c r="HV131" s="2" t="e">
        <f t="shared" si="1414"/>
        <v>#VALUE!</v>
      </c>
      <c r="HW131" s="2" t="e">
        <f t="shared" si="1415"/>
        <v>#VALUE!</v>
      </c>
      <c r="HX131" s="2" t="e">
        <f t="shared" si="1416"/>
        <v>#VALUE!</v>
      </c>
      <c r="HY131" s="2" t="e">
        <f t="shared" si="1417"/>
        <v>#VALUE!</v>
      </c>
      <c r="HZ131" s="2" t="e">
        <f t="shared" si="1418"/>
        <v>#VALUE!</v>
      </c>
      <c r="IA131" s="2" t="e">
        <f t="shared" si="1419"/>
        <v>#VALUE!</v>
      </c>
      <c r="IB131" s="2" t="e">
        <f t="shared" si="1420"/>
        <v>#VALUE!</v>
      </c>
      <c r="IC131" s="2" t="e">
        <f t="shared" si="1421"/>
        <v>#VALUE!</v>
      </c>
      <c r="ID131" s="2" t="e">
        <f t="shared" si="1422"/>
        <v>#VALUE!</v>
      </c>
      <c r="IE131" s="2" t="e">
        <f t="shared" si="1423"/>
        <v>#VALUE!</v>
      </c>
      <c r="IF131" s="2" t="e">
        <f t="shared" si="1424"/>
        <v>#VALUE!</v>
      </c>
      <c r="IG131" s="2" t="e">
        <f t="shared" si="1425"/>
        <v>#VALUE!</v>
      </c>
      <c r="IH131" s="2" t="e">
        <f t="shared" si="1426"/>
        <v>#VALUE!</v>
      </c>
      <c r="II131" s="2" t="e">
        <f t="shared" si="1427"/>
        <v>#VALUE!</v>
      </c>
      <c r="IJ131" s="2" t="e">
        <f t="shared" si="1428"/>
        <v>#VALUE!</v>
      </c>
      <c r="IK131" s="2" t="e">
        <f t="shared" si="1429"/>
        <v>#VALUE!</v>
      </c>
      <c r="IL131" s="2" t="e">
        <f t="shared" si="1430"/>
        <v>#VALUE!</v>
      </c>
      <c r="IM131" s="2" t="e">
        <f t="shared" si="1431"/>
        <v>#VALUE!</v>
      </c>
      <c r="IN131" s="2" t="e">
        <f t="shared" si="1432"/>
        <v>#VALUE!</v>
      </c>
      <c r="IO131" s="2" t="e">
        <f t="shared" si="1433"/>
        <v>#VALUE!</v>
      </c>
      <c r="IP131" s="2">
        <f t="shared" si="1434"/>
        <v>0</v>
      </c>
      <c r="IQ131" s="2" t="e">
        <f t="shared" si="1435"/>
        <v>#VALUE!</v>
      </c>
      <c r="IR131" s="2" t="e">
        <f t="shared" si="1436"/>
        <v>#VALUE!</v>
      </c>
      <c r="IS131" s="2" t="e">
        <f t="shared" si="1437"/>
        <v>#VALUE!</v>
      </c>
      <c r="IT131" s="2" t="e">
        <f t="shared" si="1438"/>
        <v>#VALUE!</v>
      </c>
      <c r="IU131" s="2" t="e">
        <f t="shared" si="1439"/>
        <v>#VALUE!</v>
      </c>
      <c r="IV131" s="2" t="e">
        <f t="shared" si="1440"/>
        <v>#VALUE!</v>
      </c>
      <c r="IW131" s="2" t="e">
        <f t="shared" si="1441"/>
        <v>#VALUE!</v>
      </c>
      <c r="IX131" s="2" t="e">
        <f t="shared" si="1442"/>
        <v>#VALUE!</v>
      </c>
      <c r="IY131" s="2" t="e">
        <f t="shared" si="1443"/>
        <v>#VALUE!</v>
      </c>
      <c r="IZ131" s="2" t="e">
        <f t="shared" si="1444"/>
        <v>#VALUE!</v>
      </c>
      <c r="JA131" s="2" t="e">
        <f t="shared" si="1445"/>
        <v>#VALUE!</v>
      </c>
      <c r="JB131" s="2" t="e">
        <f t="shared" si="1446"/>
        <v>#VALUE!</v>
      </c>
      <c r="JC131" s="2" t="e">
        <f t="shared" si="1447"/>
        <v>#VALUE!</v>
      </c>
      <c r="JD131" s="2" t="e">
        <f t="shared" si="1448"/>
        <v>#VALUE!</v>
      </c>
      <c r="JE131" s="2" t="e">
        <f t="shared" si="1449"/>
        <v>#VALUE!</v>
      </c>
      <c r="JF131" s="2" t="e">
        <f t="shared" si="1450"/>
        <v>#VALUE!</v>
      </c>
      <c r="JG131" s="2" t="e">
        <f t="shared" si="1451"/>
        <v>#VALUE!</v>
      </c>
      <c r="JH131" s="2" t="e">
        <f t="shared" si="1452"/>
        <v>#VALUE!</v>
      </c>
      <c r="JI131" s="2" t="e">
        <f t="shared" si="1453"/>
        <v>#VALUE!</v>
      </c>
      <c r="JJ131" s="2" t="e">
        <f t="shared" si="1454"/>
        <v>#VALUE!</v>
      </c>
      <c r="JK131" s="2" t="e">
        <f t="shared" si="1455"/>
        <v>#VALUE!</v>
      </c>
      <c r="JL131" s="2" t="e">
        <f t="shared" si="1456"/>
        <v>#VALUE!</v>
      </c>
      <c r="JM131" s="2" t="e">
        <f t="shared" si="1457"/>
        <v>#VALUE!</v>
      </c>
      <c r="JN131" s="2">
        <f t="shared" si="1458"/>
        <v>0</v>
      </c>
      <c r="JO131" s="2" t="e">
        <f t="shared" si="1459"/>
        <v>#VALUE!</v>
      </c>
      <c r="JP131" s="2" t="e">
        <f t="shared" si="1460"/>
        <v>#VALUE!</v>
      </c>
      <c r="JQ131" s="2" t="e">
        <f t="shared" si="1461"/>
        <v>#VALUE!</v>
      </c>
      <c r="JR131" s="2" t="e">
        <f t="shared" si="1462"/>
        <v>#VALUE!</v>
      </c>
      <c r="JS131" s="2" t="e">
        <f t="shared" si="1463"/>
        <v>#VALUE!</v>
      </c>
      <c r="JT131" s="2" t="e">
        <f t="shared" si="1464"/>
        <v>#VALUE!</v>
      </c>
      <c r="JU131" s="2" t="e">
        <f t="shared" si="1465"/>
        <v>#VALUE!</v>
      </c>
      <c r="JV131" s="2" t="e">
        <f t="shared" si="1466"/>
        <v>#VALUE!</v>
      </c>
      <c r="JW131" s="2" t="e">
        <f t="shared" si="1467"/>
        <v>#VALUE!</v>
      </c>
      <c r="JX131" s="2" t="e">
        <f t="shared" si="1468"/>
        <v>#VALUE!</v>
      </c>
      <c r="JY131" s="2" t="e">
        <f t="shared" si="1469"/>
        <v>#VALUE!</v>
      </c>
      <c r="JZ131" s="2" t="e">
        <f t="shared" si="1470"/>
        <v>#VALUE!</v>
      </c>
      <c r="KA131" s="2" t="e">
        <f t="shared" si="1471"/>
        <v>#VALUE!</v>
      </c>
      <c r="KB131" s="2" t="e">
        <f t="shared" si="1472"/>
        <v>#VALUE!</v>
      </c>
      <c r="KC131" s="2" t="e">
        <f t="shared" si="1473"/>
        <v>#VALUE!</v>
      </c>
      <c r="KD131" s="2" t="e">
        <f t="shared" si="1474"/>
        <v>#VALUE!</v>
      </c>
      <c r="KE131" s="2" t="e">
        <f t="shared" si="1475"/>
        <v>#VALUE!</v>
      </c>
      <c r="KF131" s="2" t="e">
        <f t="shared" si="1476"/>
        <v>#VALUE!</v>
      </c>
      <c r="KG131" s="2" t="e">
        <f t="shared" si="1477"/>
        <v>#VALUE!</v>
      </c>
      <c r="KH131" s="2" t="e">
        <f t="shared" si="1478"/>
        <v>#VALUE!</v>
      </c>
      <c r="KI131" s="2" t="e">
        <f t="shared" si="1479"/>
        <v>#VALUE!</v>
      </c>
      <c r="KJ131" s="2" t="e">
        <f t="shared" si="1480"/>
        <v>#VALUE!</v>
      </c>
      <c r="KK131" s="2" t="e">
        <f t="shared" si="1481"/>
        <v>#VALUE!</v>
      </c>
      <c r="KL131" s="2">
        <f t="shared" si="1482"/>
        <v>0</v>
      </c>
      <c r="KM131" s="2" t="e">
        <f t="shared" si="1483"/>
        <v>#VALUE!</v>
      </c>
      <c r="KN131" s="2" t="e">
        <f t="shared" si="1484"/>
        <v>#VALUE!</v>
      </c>
      <c r="KO131" s="2" t="e">
        <f t="shared" si="1485"/>
        <v>#VALUE!</v>
      </c>
      <c r="KP131" s="2" t="e">
        <f t="shared" si="1486"/>
        <v>#VALUE!</v>
      </c>
      <c r="KQ131" s="2" t="e">
        <f t="shared" si="1487"/>
        <v>#VALUE!</v>
      </c>
      <c r="KR131" s="2" t="e">
        <f t="shared" si="1488"/>
        <v>#VALUE!</v>
      </c>
      <c r="KS131" s="2" t="e">
        <f t="shared" si="1489"/>
        <v>#VALUE!</v>
      </c>
      <c r="KT131" s="2" t="e">
        <f t="shared" si="1490"/>
        <v>#VALUE!</v>
      </c>
      <c r="KU131" s="2" t="e">
        <f t="shared" si="1491"/>
        <v>#VALUE!</v>
      </c>
      <c r="KV131" s="2" t="e">
        <f t="shared" si="1492"/>
        <v>#VALUE!</v>
      </c>
      <c r="KW131" s="2" t="e">
        <f t="shared" si="1493"/>
        <v>#VALUE!</v>
      </c>
      <c r="KX131" s="2" t="e">
        <f t="shared" si="1494"/>
        <v>#VALUE!</v>
      </c>
      <c r="KY131" s="2" t="e">
        <f t="shared" si="1495"/>
        <v>#VALUE!</v>
      </c>
      <c r="KZ131" s="2" t="e">
        <f t="shared" si="1496"/>
        <v>#VALUE!</v>
      </c>
      <c r="LA131" s="2" t="e">
        <f t="shared" si="1497"/>
        <v>#VALUE!</v>
      </c>
      <c r="LB131" s="2" t="e">
        <f t="shared" si="1498"/>
        <v>#VALUE!</v>
      </c>
      <c r="LC131" s="2" t="e">
        <f t="shared" si="1499"/>
        <v>#VALUE!</v>
      </c>
      <c r="LD131" s="2" t="e">
        <f t="shared" si="1500"/>
        <v>#VALUE!</v>
      </c>
      <c r="LE131" s="2" t="e">
        <f t="shared" si="1501"/>
        <v>#VALUE!</v>
      </c>
      <c r="LF131" s="2" t="e">
        <f t="shared" si="1502"/>
        <v>#VALUE!</v>
      </c>
      <c r="LG131" s="2" t="e">
        <f t="shared" si="1503"/>
        <v>#VALUE!</v>
      </c>
      <c r="LH131" s="2" t="e">
        <f t="shared" si="1504"/>
        <v>#VALUE!</v>
      </c>
      <c r="LI131" s="2" t="e">
        <f t="shared" si="1505"/>
        <v>#VALUE!</v>
      </c>
      <c r="LJ131" s="2">
        <f t="shared" si="1506"/>
        <v>0</v>
      </c>
      <c r="LK131" s="2" t="e">
        <f t="shared" si="1507"/>
        <v>#VALUE!</v>
      </c>
      <c r="LL131" s="2" t="e">
        <f t="shared" si="1508"/>
        <v>#VALUE!</v>
      </c>
      <c r="LM131" s="2" t="e">
        <f t="shared" si="1509"/>
        <v>#VALUE!</v>
      </c>
      <c r="LN131" s="2" t="e">
        <f t="shared" si="1510"/>
        <v>#VALUE!</v>
      </c>
      <c r="LO131" s="2" t="e">
        <f t="shared" si="1511"/>
        <v>#VALUE!</v>
      </c>
      <c r="LP131" s="2" t="e">
        <f t="shared" si="1512"/>
        <v>#VALUE!</v>
      </c>
      <c r="LQ131" s="2" t="e">
        <f t="shared" si="1513"/>
        <v>#VALUE!</v>
      </c>
      <c r="LR131" s="2" t="e">
        <f t="shared" si="1514"/>
        <v>#VALUE!</v>
      </c>
      <c r="LS131" s="2" t="e">
        <f t="shared" si="1515"/>
        <v>#VALUE!</v>
      </c>
      <c r="LT131" s="2" t="e">
        <f t="shared" si="1516"/>
        <v>#VALUE!</v>
      </c>
      <c r="LU131" s="2" t="e">
        <f t="shared" si="1517"/>
        <v>#VALUE!</v>
      </c>
      <c r="LV131" s="2" t="e">
        <f t="shared" si="1518"/>
        <v>#VALUE!</v>
      </c>
      <c r="LW131" s="2" t="e">
        <f t="shared" si="1519"/>
        <v>#VALUE!</v>
      </c>
      <c r="LX131" s="2" t="e">
        <f t="shared" si="1520"/>
        <v>#VALUE!</v>
      </c>
      <c r="LY131" s="2" t="e">
        <f t="shared" si="1521"/>
        <v>#VALUE!</v>
      </c>
      <c r="LZ131" s="2" t="e">
        <f t="shared" si="1522"/>
        <v>#VALUE!</v>
      </c>
      <c r="MA131" s="2" t="e">
        <f t="shared" si="1523"/>
        <v>#VALUE!</v>
      </c>
      <c r="MB131" s="2" t="e">
        <f t="shared" si="1524"/>
        <v>#VALUE!</v>
      </c>
      <c r="MC131" s="2" t="e">
        <f t="shared" si="1525"/>
        <v>#VALUE!</v>
      </c>
      <c r="MD131" s="2" t="e">
        <f t="shared" si="1526"/>
        <v>#VALUE!</v>
      </c>
      <c r="ME131" s="2" t="e">
        <f t="shared" si="1527"/>
        <v>#VALUE!</v>
      </c>
      <c r="MF131" s="2" t="e">
        <f t="shared" si="1528"/>
        <v>#VALUE!</v>
      </c>
      <c r="MG131" s="2" t="e">
        <f t="shared" si="1529"/>
        <v>#VALUE!</v>
      </c>
      <c r="MH131" s="2">
        <f t="shared" si="1530"/>
        <v>1</v>
      </c>
      <c r="MI131" s="2" t="e">
        <f t="shared" si="1531"/>
        <v>#VALUE!</v>
      </c>
      <c r="MJ131" s="2" t="e">
        <f t="shared" si="1532"/>
        <v>#VALUE!</v>
      </c>
      <c r="MK131" s="2" t="e">
        <f t="shared" si="1533"/>
        <v>#VALUE!</v>
      </c>
      <c r="ML131" s="2" t="e">
        <f t="shared" si="1534"/>
        <v>#VALUE!</v>
      </c>
      <c r="MM131" s="2" t="e">
        <f t="shared" si="1535"/>
        <v>#VALUE!</v>
      </c>
      <c r="MN131" s="2" t="e">
        <f t="shared" si="1536"/>
        <v>#VALUE!</v>
      </c>
      <c r="MO131" s="2" t="e">
        <f t="shared" si="1537"/>
        <v>#VALUE!</v>
      </c>
      <c r="MP131" s="2" t="e">
        <f t="shared" si="1538"/>
        <v>#VALUE!</v>
      </c>
      <c r="MQ131" s="2" t="e">
        <f t="shared" si="1539"/>
        <v>#VALUE!</v>
      </c>
      <c r="MR131" s="2" t="e">
        <f t="shared" si="1540"/>
        <v>#VALUE!</v>
      </c>
      <c r="MS131" s="2" t="e">
        <f t="shared" si="1541"/>
        <v>#VALUE!</v>
      </c>
      <c r="MT131" s="2" t="e">
        <f t="shared" si="1542"/>
        <v>#VALUE!</v>
      </c>
      <c r="MU131" s="2" t="e">
        <f t="shared" si="1543"/>
        <v>#VALUE!</v>
      </c>
      <c r="MV131" s="2" t="e">
        <f t="shared" si="1544"/>
        <v>#VALUE!</v>
      </c>
      <c r="MW131" s="2" t="e">
        <f t="shared" si="1545"/>
        <v>#VALUE!</v>
      </c>
      <c r="MX131" s="2" t="e">
        <f t="shared" si="1546"/>
        <v>#VALUE!</v>
      </c>
      <c r="MY131" s="2" t="e">
        <f t="shared" si="1547"/>
        <v>#VALUE!</v>
      </c>
      <c r="MZ131" s="2" t="e">
        <f t="shared" si="1548"/>
        <v>#VALUE!</v>
      </c>
      <c r="NA131" s="2" t="e">
        <f t="shared" si="1549"/>
        <v>#VALUE!</v>
      </c>
      <c r="NB131" s="2" t="e">
        <f t="shared" si="1550"/>
        <v>#VALUE!</v>
      </c>
      <c r="NC131" s="2" t="e">
        <f t="shared" si="1551"/>
        <v>#VALUE!</v>
      </c>
      <c r="ND131" s="2" t="e">
        <f t="shared" si="1552"/>
        <v>#VALUE!</v>
      </c>
      <c r="NE131" s="2" t="e">
        <f t="shared" si="1553"/>
        <v>#VALUE!</v>
      </c>
      <c r="NF131" s="2">
        <f t="shared" si="1223"/>
        <v>0</v>
      </c>
      <c r="NG131" s="2">
        <f t="shared" si="1058"/>
        <v>0</v>
      </c>
      <c r="NH131" s="2">
        <f t="shared" si="1059"/>
        <v>0</v>
      </c>
      <c r="NI131" s="2">
        <f t="shared" si="1060"/>
        <v>0</v>
      </c>
      <c r="NJ131" s="2">
        <f t="shared" si="1061"/>
        <v>0</v>
      </c>
      <c r="NK131" s="2">
        <f t="shared" si="1062"/>
        <v>0</v>
      </c>
      <c r="NL131" s="2">
        <f t="shared" si="1063"/>
        <v>0</v>
      </c>
      <c r="NM131" s="2">
        <f t="shared" si="1064"/>
        <v>0</v>
      </c>
      <c r="NN131" s="2">
        <f t="shared" si="1065"/>
        <v>0</v>
      </c>
      <c r="NO131" s="2">
        <f t="shared" si="1066"/>
        <v>0</v>
      </c>
      <c r="NP131" s="2">
        <f t="shared" si="1067"/>
        <v>0</v>
      </c>
      <c r="NQ131" s="2">
        <f t="shared" si="1068"/>
        <v>0</v>
      </c>
      <c r="NR131" s="2">
        <f t="shared" si="1069"/>
        <v>0</v>
      </c>
      <c r="NS131" s="2">
        <f t="shared" si="1070"/>
        <v>0</v>
      </c>
      <c r="NT131" s="2">
        <f t="shared" si="1071"/>
        <v>0</v>
      </c>
      <c r="NU131" s="2">
        <f t="shared" si="1072"/>
        <v>0</v>
      </c>
      <c r="NV131" s="2">
        <f t="shared" si="1073"/>
        <v>0</v>
      </c>
      <c r="NW131" s="2">
        <f t="shared" si="1074"/>
        <v>0</v>
      </c>
      <c r="NX131" s="2">
        <f t="shared" si="1075"/>
        <v>0</v>
      </c>
      <c r="NY131" s="2">
        <f t="shared" si="1076"/>
        <v>0</v>
      </c>
      <c r="NZ131" s="2">
        <f t="shared" si="1077"/>
        <v>0</v>
      </c>
      <c r="OA131" s="2">
        <f t="shared" si="1078"/>
        <v>0</v>
      </c>
      <c r="OB131" s="2">
        <f t="shared" si="1079"/>
        <v>0</v>
      </c>
      <c r="OC131" s="2">
        <f t="shared" si="1080"/>
        <v>0</v>
      </c>
      <c r="OD131" s="2">
        <f>IF(AND(NF131&gt;'Graph Creator'!$K$4,'Detalle de Cuentas'!NF131&lt;='Graph Creator'!$L$4),1,0)</f>
        <v>0</v>
      </c>
      <c r="OE131" s="2">
        <f>IF(AND(NG131&gt;'Graph Creator'!$K$4,'Detalle de Cuentas'!NG131&lt;='Graph Creator'!$L$4),1,0)</f>
        <v>0</v>
      </c>
      <c r="OF131" s="2">
        <f>IF(AND(NH131&gt;'Graph Creator'!$K$4,'Detalle de Cuentas'!NH131&lt;='Graph Creator'!$L$4),1,0)</f>
        <v>0</v>
      </c>
      <c r="OG131" s="2">
        <f>IF(AND(NI131&gt;'Graph Creator'!$K$4,'Detalle de Cuentas'!NI131&lt;='Graph Creator'!$L$4),1,0)</f>
        <v>0</v>
      </c>
      <c r="OH131" s="2">
        <f>IF(AND(NJ131&gt;'Graph Creator'!$K$4,'Detalle de Cuentas'!NJ131&lt;='Graph Creator'!$L$4),1,0)</f>
        <v>0</v>
      </c>
      <c r="OI131" s="2">
        <f>IF(AND(NK131&gt;'Graph Creator'!$K$4,'Detalle de Cuentas'!NK131&lt;='Graph Creator'!$L$4),1,0)</f>
        <v>0</v>
      </c>
      <c r="OJ131" s="2">
        <f>IF(AND(NL131&gt;'Graph Creator'!$K$4,'Detalle de Cuentas'!NL131&lt;='Graph Creator'!$L$4),1,0)</f>
        <v>0</v>
      </c>
      <c r="OK131" s="2">
        <f>IF(AND(NM131&gt;'Graph Creator'!$K$4,'Detalle de Cuentas'!NM131&lt;='Graph Creator'!$L$4),1,0)</f>
        <v>0</v>
      </c>
      <c r="OL131" s="2">
        <f>IF(AND(NN131&gt;'Graph Creator'!$K$4,'Detalle de Cuentas'!NN131&lt;='Graph Creator'!$L$4),1,0)</f>
        <v>0</v>
      </c>
      <c r="OM131" s="2">
        <f>IF(AND(NO131&gt;'Graph Creator'!$K$4,'Detalle de Cuentas'!NO131&lt;='Graph Creator'!$L$4),1,0)</f>
        <v>0</v>
      </c>
      <c r="ON131" s="2">
        <f>IF(AND(NP131&gt;'Graph Creator'!$K$4,'Detalle de Cuentas'!NP131&lt;='Graph Creator'!$L$4),1,0)</f>
        <v>0</v>
      </c>
      <c r="OO131" s="2">
        <f>IF(AND(NQ131&gt;'Graph Creator'!$K$4,'Detalle de Cuentas'!NQ131&lt;='Graph Creator'!$L$4),1,0)</f>
        <v>0</v>
      </c>
      <c r="OP131" s="2">
        <f>IF(AND(NR131&gt;'Graph Creator'!$K$4,'Detalle de Cuentas'!NR131&lt;='Graph Creator'!$L$4),1,0)</f>
        <v>0</v>
      </c>
      <c r="OQ131" s="2">
        <f>IF(AND(NS131&gt;'Graph Creator'!$K$4,'Detalle de Cuentas'!NS131&lt;='Graph Creator'!$L$4),1,0)</f>
        <v>0</v>
      </c>
      <c r="OR131" s="2">
        <f>IF(AND(NT131&gt;'Graph Creator'!$K$4,'Detalle de Cuentas'!NT131&lt;='Graph Creator'!$L$4),1,0)</f>
        <v>0</v>
      </c>
      <c r="OS131" s="2">
        <f>IF(AND(NU131&gt;'Graph Creator'!$K$4,'Detalle de Cuentas'!NU131&lt;='Graph Creator'!$L$4),1,0)</f>
        <v>0</v>
      </c>
      <c r="OT131" s="2">
        <f>IF(AND(NV131&gt;'Graph Creator'!$K$4,'Detalle de Cuentas'!NV131&lt;='Graph Creator'!$L$4),1,0)</f>
        <v>0</v>
      </c>
      <c r="OU131" s="2">
        <f>IF(AND(NW131&gt;'Graph Creator'!$K$4,'Detalle de Cuentas'!NW131&lt;='Graph Creator'!$L$4),1,0)</f>
        <v>0</v>
      </c>
      <c r="OV131" s="2">
        <f>IF(AND(NX131&gt;'Graph Creator'!$K$4,'Detalle de Cuentas'!NX131&lt;='Graph Creator'!$L$4),1,0)</f>
        <v>0</v>
      </c>
      <c r="OW131" s="2">
        <f>IF(AND(NY131&gt;'Graph Creator'!$K$4,'Detalle de Cuentas'!NY131&lt;='Graph Creator'!$L$4),1,0)</f>
        <v>0</v>
      </c>
      <c r="OX131" s="2">
        <f>IF(AND(NZ131&gt;'Graph Creator'!$K$4,'Detalle de Cuentas'!NZ131&lt;='Graph Creator'!$L$4),1,0)</f>
        <v>0</v>
      </c>
      <c r="OY131" s="2">
        <f>IF(AND(OA131&gt;'Graph Creator'!$K$4,'Detalle de Cuentas'!OA131&lt;='Graph Creator'!$L$4),1,0)</f>
        <v>0</v>
      </c>
      <c r="OZ131" s="2">
        <f>IF(AND(OB131&gt;'Graph Creator'!$K$4,'Detalle de Cuentas'!OB131&lt;='Graph Creator'!$L$4),1,0)</f>
        <v>0</v>
      </c>
      <c r="PA131" s="2">
        <f>IF(AND(OC131&gt;'Graph Creator'!$K$4,'Detalle de Cuentas'!OC131&lt;='Graph Creator'!$L$4),1,0)</f>
        <v>0</v>
      </c>
      <c r="PB131" s="2">
        <f>IF(AND(NF131&gt;'Graph Creator'!$L$4,'Detalle de Cuentas'!NF131&lt;='Graph Creator'!$M$4),1,0)</f>
        <v>0</v>
      </c>
      <c r="PC131" s="2">
        <f>IF(AND(NG131&gt;'Graph Creator'!$L$4,'Detalle de Cuentas'!NG131&lt;='Graph Creator'!$M$4),1,0)</f>
        <v>0</v>
      </c>
      <c r="PD131" s="2">
        <f>IF(AND(NH131&gt;'Graph Creator'!$L$4,'Detalle de Cuentas'!NH131&lt;='Graph Creator'!$M$4),1,0)</f>
        <v>0</v>
      </c>
      <c r="PE131" s="2">
        <f>IF(AND(NI131&gt;'Graph Creator'!$L$4,'Detalle de Cuentas'!NI131&lt;='Graph Creator'!$M$4),1,0)</f>
        <v>0</v>
      </c>
      <c r="PF131" s="2">
        <f>IF(AND(NJ131&gt;'Graph Creator'!$L$4,'Detalle de Cuentas'!NJ131&lt;='Graph Creator'!$M$4),1,0)</f>
        <v>0</v>
      </c>
      <c r="PG131" s="2">
        <f>IF(AND(NK131&gt;'Graph Creator'!$L$4,'Detalle de Cuentas'!NK131&lt;='Graph Creator'!$M$4),1,0)</f>
        <v>0</v>
      </c>
      <c r="PH131" s="2">
        <f>IF(AND(NL131&gt;'Graph Creator'!$L$4,'Detalle de Cuentas'!NL131&lt;='Graph Creator'!$M$4),1,0)</f>
        <v>0</v>
      </c>
      <c r="PI131" s="2">
        <f>IF(AND(NM131&gt;'Graph Creator'!$L$4,'Detalle de Cuentas'!NM131&lt;='Graph Creator'!$M$4),1,0)</f>
        <v>0</v>
      </c>
      <c r="PJ131" s="2">
        <f>IF(AND(NN131&gt;'Graph Creator'!$L$4,'Detalle de Cuentas'!NN131&lt;='Graph Creator'!$M$4),1,0)</f>
        <v>0</v>
      </c>
      <c r="PK131" s="2">
        <f>IF(AND(NO131&gt;'Graph Creator'!$L$4,'Detalle de Cuentas'!NO131&lt;='Graph Creator'!$M$4),1,0)</f>
        <v>0</v>
      </c>
      <c r="PL131" s="2">
        <f>IF(AND(NP131&gt;'Graph Creator'!$L$4,'Detalle de Cuentas'!NP131&lt;='Graph Creator'!$M$4),1,0)</f>
        <v>0</v>
      </c>
      <c r="PM131" s="2">
        <f>IF(AND(NQ131&gt;'Graph Creator'!$L$4,'Detalle de Cuentas'!NQ131&lt;='Graph Creator'!$M$4),1,0)</f>
        <v>0</v>
      </c>
      <c r="PN131" s="2">
        <f>IF(AND(NR131&gt;'Graph Creator'!$L$4,'Detalle de Cuentas'!NR131&lt;='Graph Creator'!$M$4),1,0)</f>
        <v>0</v>
      </c>
      <c r="PO131" s="2">
        <f>IF(AND(NS131&gt;'Graph Creator'!$L$4,'Detalle de Cuentas'!NS131&lt;='Graph Creator'!$M$4),1,0)</f>
        <v>0</v>
      </c>
      <c r="PP131" s="2">
        <f>IF(AND(NT131&gt;'Graph Creator'!$L$4,'Detalle de Cuentas'!NT131&lt;='Graph Creator'!$M$4),1,0)</f>
        <v>0</v>
      </c>
      <c r="PQ131" s="2">
        <f>IF(AND(NU131&gt;'Graph Creator'!$L$4,'Detalle de Cuentas'!NU131&lt;='Graph Creator'!$M$4),1,0)</f>
        <v>0</v>
      </c>
      <c r="PR131" s="2">
        <f>IF(AND(NV131&gt;'Graph Creator'!$L$4,'Detalle de Cuentas'!NV131&lt;='Graph Creator'!$M$4),1,0)</f>
        <v>0</v>
      </c>
      <c r="PS131" s="2">
        <f>IF(AND(NW131&gt;'Graph Creator'!$L$4,'Detalle de Cuentas'!NW131&lt;='Graph Creator'!$M$4),1,0)</f>
        <v>0</v>
      </c>
      <c r="PT131" s="2">
        <f>IF(AND(NX131&gt;'Graph Creator'!$L$4,'Detalle de Cuentas'!NX131&lt;='Graph Creator'!$M$4),1,0)</f>
        <v>0</v>
      </c>
      <c r="PU131" s="2">
        <f>IF(AND(NY131&gt;'Graph Creator'!$L$4,'Detalle de Cuentas'!NY131&lt;='Graph Creator'!$M$4),1,0)</f>
        <v>0</v>
      </c>
      <c r="PV131" s="2">
        <f>IF(AND(NZ131&gt;'Graph Creator'!$L$4,'Detalle de Cuentas'!NZ131&lt;='Graph Creator'!$M$4),1,0)</f>
        <v>0</v>
      </c>
      <c r="PW131" s="2">
        <f>IF(AND(OA131&gt;'Graph Creator'!$L$4,'Detalle de Cuentas'!OA131&lt;='Graph Creator'!$M$4),1,0)</f>
        <v>0</v>
      </c>
      <c r="PX131" s="2">
        <f>IF(AND(OB131&gt;'Graph Creator'!$L$4,'Detalle de Cuentas'!OB131&lt;='Graph Creator'!$M$4),1,0)</f>
        <v>0</v>
      </c>
      <c r="PY131" s="2">
        <f>IF(AND(OC131&gt;'Graph Creator'!$L$4,'Detalle de Cuentas'!OC131&lt;='Graph Creator'!$M$4),1,0)</f>
        <v>0</v>
      </c>
      <c r="PZ131" s="2">
        <f>IF(AND(NF131&gt;'Graph Creator'!$M$4,'Detalle de Cuentas'!NF131&lt;='Graph Creator'!$N$4),1,0)</f>
        <v>0</v>
      </c>
      <c r="QA131" s="2">
        <f>IF(AND(NG131&gt;'Graph Creator'!$M$4,'Detalle de Cuentas'!NG131&lt;='Graph Creator'!$N$4),1,0)</f>
        <v>0</v>
      </c>
      <c r="QB131" s="2">
        <f>IF(AND(NH131&gt;'Graph Creator'!$M$4,'Detalle de Cuentas'!NH131&lt;='Graph Creator'!$N$4),1,0)</f>
        <v>0</v>
      </c>
      <c r="QC131" s="2">
        <f>IF(AND(NI131&gt;'Graph Creator'!$M$4,'Detalle de Cuentas'!NI131&lt;='Graph Creator'!$N$4),1,0)</f>
        <v>0</v>
      </c>
      <c r="QD131" s="2">
        <f>IF(AND(NJ131&gt;'Graph Creator'!$M$4,'Detalle de Cuentas'!NJ131&lt;='Graph Creator'!$N$4),1,0)</f>
        <v>0</v>
      </c>
      <c r="QE131" s="2">
        <f>IF(AND(NK131&gt;'Graph Creator'!$M$4,'Detalle de Cuentas'!NK131&lt;='Graph Creator'!$N$4),1,0)</f>
        <v>0</v>
      </c>
      <c r="QF131" s="2">
        <f>IF(AND(NL131&gt;'Graph Creator'!$M$4,'Detalle de Cuentas'!NL131&lt;='Graph Creator'!$N$4),1,0)</f>
        <v>0</v>
      </c>
      <c r="QG131" s="2">
        <f>IF(AND(NM131&gt;'Graph Creator'!$M$4,'Detalle de Cuentas'!NM131&lt;='Graph Creator'!$N$4),1,0)</f>
        <v>0</v>
      </c>
      <c r="QH131" s="2">
        <f>IF(AND(NN131&gt;'Graph Creator'!$M$4,'Detalle de Cuentas'!NN131&lt;='Graph Creator'!$N$4),1,0)</f>
        <v>0</v>
      </c>
      <c r="QI131" s="2">
        <f>IF(AND(NO131&gt;'Graph Creator'!$M$4,'Detalle de Cuentas'!NO131&lt;='Graph Creator'!$N$4),1,0)</f>
        <v>0</v>
      </c>
      <c r="QJ131" s="2">
        <f>IF(AND(NP131&gt;'Graph Creator'!$M$4,'Detalle de Cuentas'!NP131&lt;='Graph Creator'!$N$4),1,0)</f>
        <v>0</v>
      </c>
      <c r="QK131" s="2">
        <f>IF(AND(NQ131&gt;'Graph Creator'!$M$4,'Detalle de Cuentas'!NQ131&lt;='Graph Creator'!$N$4),1,0)</f>
        <v>0</v>
      </c>
      <c r="QL131" s="2">
        <f>IF(AND(NR131&gt;'Graph Creator'!$M$4,'Detalle de Cuentas'!NR131&lt;='Graph Creator'!$N$4),1,0)</f>
        <v>0</v>
      </c>
      <c r="QM131" s="2">
        <f>IF(AND(NS131&gt;'Graph Creator'!$M$4,'Detalle de Cuentas'!NS131&lt;='Graph Creator'!$N$4),1,0)</f>
        <v>0</v>
      </c>
      <c r="QN131" s="2">
        <f>IF(AND(NT131&gt;'Graph Creator'!$M$4,'Detalle de Cuentas'!NT131&lt;='Graph Creator'!$N$4),1,0)</f>
        <v>0</v>
      </c>
      <c r="QO131" s="2">
        <f>IF(AND(NU131&gt;'Graph Creator'!$M$4,'Detalle de Cuentas'!NU131&lt;='Graph Creator'!$N$4),1,0)</f>
        <v>0</v>
      </c>
      <c r="QP131" s="2">
        <f>IF(AND(NV131&gt;'Graph Creator'!$M$4,'Detalle de Cuentas'!NV131&lt;='Graph Creator'!$N$4),1,0)</f>
        <v>0</v>
      </c>
      <c r="QQ131" s="2">
        <f>IF(AND(NW131&gt;'Graph Creator'!$M$4,'Detalle de Cuentas'!NW131&lt;='Graph Creator'!$N$4),1,0)</f>
        <v>0</v>
      </c>
      <c r="QR131" s="2">
        <f>IF(AND(NX131&gt;'Graph Creator'!$M$4,'Detalle de Cuentas'!NX131&lt;='Graph Creator'!$N$4),1,0)</f>
        <v>0</v>
      </c>
      <c r="QS131" s="2">
        <f>IF(AND(NY131&gt;'Graph Creator'!$M$4,'Detalle de Cuentas'!NY131&lt;='Graph Creator'!$N$4),1,0)</f>
        <v>0</v>
      </c>
      <c r="QT131" s="2">
        <f>IF(AND(NZ131&gt;'Graph Creator'!$M$4,'Detalle de Cuentas'!NZ131&lt;='Graph Creator'!$N$4),1,0)</f>
        <v>0</v>
      </c>
      <c r="QU131" s="2">
        <f>IF(AND(OA131&gt;'Graph Creator'!$M$4,'Detalle de Cuentas'!OA131&lt;='Graph Creator'!$N$4),1,0)</f>
        <v>0</v>
      </c>
      <c r="QV131" s="2">
        <f>IF(AND(OB131&gt;'Graph Creator'!$M$4,'Detalle de Cuentas'!OB131&lt;='Graph Creator'!$N$4),1,0)</f>
        <v>0</v>
      </c>
      <c r="QW131" s="2">
        <f>IF(AND(OC131&gt;'Graph Creator'!$M$4,'Detalle de Cuentas'!OC131&lt;='Graph Creator'!$N$4),1,0)</f>
        <v>0</v>
      </c>
      <c r="QX131" s="2">
        <f>IF(AND(NF131&gt;'Graph Creator'!$N$4,'Detalle de Cuentas'!NF131&lt;='Graph Creator'!$O$4),1,0)</f>
        <v>0</v>
      </c>
      <c r="QY131" s="2">
        <f>IF(AND(NG131&gt;'Graph Creator'!$N$4,'Detalle de Cuentas'!NG131&lt;='Graph Creator'!$O$4),1,0)</f>
        <v>0</v>
      </c>
      <c r="QZ131" s="2">
        <f>IF(AND(NH131&gt;'Graph Creator'!$N$4,'Detalle de Cuentas'!NH131&lt;='Graph Creator'!$O$4),1,0)</f>
        <v>0</v>
      </c>
      <c r="RA131" s="2">
        <f>IF(AND(NI131&gt;'Graph Creator'!$N$4,'Detalle de Cuentas'!NI131&lt;='Graph Creator'!$O$4),1,0)</f>
        <v>0</v>
      </c>
      <c r="RB131" s="2">
        <f>IF(AND(NJ131&gt;'Graph Creator'!$N$4,'Detalle de Cuentas'!NJ131&lt;='Graph Creator'!$O$4),1,0)</f>
        <v>0</v>
      </c>
      <c r="RC131" s="2">
        <f>IF(AND(NK131&gt;'Graph Creator'!$N$4,'Detalle de Cuentas'!NK131&lt;='Graph Creator'!$O$4),1,0)</f>
        <v>0</v>
      </c>
      <c r="RD131" s="2">
        <f>IF(AND(NL131&gt;'Graph Creator'!$N$4,'Detalle de Cuentas'!NL131&lt;='Graph Creator'!$O$4),1,0)</f>
        <v>0</v>
      </c>
      <c r="RE131" s="2">
        <f>IF(AND(NM131&gt;'Graph Creator'!$N$4,'Detalle de Cuentas'!NM131&lt;='Graph Creator'!$O$4),1,0)</f>
        <v>0</v>
      </c>
      <c r="RF131" s="2">
        <f>IF(AND(NN131&gt;'Graph Creator'!$N$4,'Detalle de Cuentas'!NN131&lt;='Graph Creator'!$O$4),1,0)</f>
        <v>0</v>
      </c>
      <c r="RG131" s="2">
        <f>IF(AND(NO131&gt;'Graph Creator'!$N$4,'Detalle de Cuentas'!NO131&lt;='Graph Creator'!$O$4),1,0)</f>
        <v>0</v>
      </c>
      <c r="RH131" s="2">
        <f>IF(AND(NP131&gt;'Graph Creator'!$N$4,'Detalle de Cuentas'!NP131&lt;='Graph Creator'!$O$4),1,0)</f>
        <v>0</v>
      </c>
      <c r="RI131" s="2">
        <f>IF(AND(NQ131&gt;'Graph Creator'!$N$4,'Detalle de Cuentas'!NQ131&lt;='Graph Creator'!$O$4),1,0)</f>
        <v>0</v>
      </c>
      <c r="RJ131" s="2">
        <f>IF(AND(NR131&gt;'Graph Creator'!$N$4,'Detalle de Cuentas'!NR131&lt;='Graph Creator'!$O$4),1,0)</f>
        <v>0</v>
      </c>
      <c r="RK131" s="2">
        <f>IF(AND(NS131&gt;'Graph Creator'!$N$4,'Detalle de Cuentas'!NS131&lt;='Graph Creator'!$O$4),1,0)</f>
        <v>0</v>
      </c>
      <c r="RL131" s="2">
        <f>IF(AND(NT131&gt;'Graph Creator'!$N$4,'Detalle de Cuentas'!NT131&lt;='Graph Creator'!$O$4),1,0)</f>
        <v>0</v>
      </c>
      <c r="RM131" s="2">
        <f>IF(AND(NU131&gt;'Graph Creator'!$N$4,'Detalle de Cuentas'!NU131&lt;='Graph Creator'!$O$4),1,0)</f>
        <v>0</v>
      </c>
      <c r="RN131" s="2">
        <f>IF(AND(NV131&gt;'Graph Creator'!$N$4,'Detalle de Cuentas'!NV131&lt;='Graph Creator'!$O$4),1,0)</f>
        <v>0</v>
      </c>
      <c r="RO131" s="2">
        <f>IF(AND(NW131&gt;'Graph Creator'!$N$4,'Detalle de Cuentas'!NW131&lt;='Graph Creator'!$O$4),1,0)</f>
        <v>0</v>
      </c>
      <c r="RP131" s="2">
        <f>IF(AND(NX131&gt;'Graph Creator'!$N$4,'Detalle de Cuentas'!NX131&lt;='Graph Creator'!$O$4),1,0)</f>
        <v>0</v>
      </c>
      <c r="RQ131" s="2">
        <f>IF(AND(NY131&gt;'Graph Creator'!$N$4,'Detalle de Cuentas'!NY131&lt;='Graph Creator'!$O$4),1,0)</f>
        <v>0</v>
      </c>
      <c r="RR131" s="2">
        <f>IF(AND(NZ131&gt;'Graph Creator'!$N$4,'Detalle de Cuentas'!NZ131&lt;='Graph Creator'!$O$4),1,0)</f>
        <v>0</v>
      </c>
      <c r="RS131" s="2">
        <f>IF(AND(OA131&gt;'Graph Creator'!$N$4,'Detalle de Cuentas'!OA131&lt;='Graph Creator'!$O$4),1,0)</f>
        <v>0</v>
      </c>
      <c r="RT131" s="2">
        <f>IF(AND(OB131&gt;'Graph Creator'!$N$4,'Detalle de Cuentas'!OB131&lt;='Graph Creator'!$O$4),1,0)</f>
        <v>0</v>
      </c>
      <c r="RU131" s="2">
        <f>IF(AND(OC131&gt;'Graph Creator'!$N$4,'Detalle de Cuentas'!OC131&lt;='Graph Creator'!$O$4),1,0)</f>
        <v>0</v>
      </c>
      <c r="RV131" s="2" t="e">
        <f t="shared" si="1224"/>
        <v>#VALUE!</v>
      </c>
      <c r="RW131" s="2" t="e">
        <f t="shared" si="1225"/>
        <v>#VALUE!</v>
      </c>
      <c r="RX131" s="2" t="e">
        <f t="shared" si="1226"/>
        <v>#VALUE!</v>
      </c>
      <c r="RY131" s="2" t="e">
        <f t="shared" si="1227"/>
        <v>#VALUE!</v>
      </c>
      <c r="RZ131" s="2" t="e">
        <f t="shared" si="1228"/>
        <v>#VALUE!</v>
      </c>
      <c r="SA131" s="2" t="e">
        <f t="shared" si="1229"/>
        <v>#VALUE!</v>
      </c>
      <c r="SB131" s="2" t="e">
        <f t="shared" si="1230"/>
        <v>#VALUE!</v>
      </c>
      <c r="SC131" s="2" t="e">
        <f t="shared" si="1231"/>
        <v>#VALUE!</v>
      </c>
      <c r="SD131" s="2" t="e">
        <f t="shared" si="1232"/>
        <v>#VALUE!</v>
      </c>
      <c r="SE131" s="2" t="e">
        <f t="shared" si="1233"/>
        <v>#VALUE!</v>
      </c>
      <c r="SF131" s="2" t="e">
        <f t="shared" si="1234"/>
        <v>#VALUE!</v>
      </c>
      <c r="SG131" s="2" t="e">
        <f t="shared" si="1235"/>
        <v>#VALUE!</v>
      </c>
      <c r="SH131" s="2" t="e">
        <f t="shared" si="1236"/>
        <v>#VALUE!</v>
      </c>
      <c r="SI131" s="2" t="e">
        <f t="shared" si="1237"/>
        <v>#VALUE!</v>
      </c>
      <c r="SJ131" s="2" t="e">
        <f t="shared" si="1238"/>
        <v>#VALUE!</v>
      </c>
      <c r="SK131" s="2" t="e">
        <f t="shared" si="1239"/>
        <v>#VALUE!</v>
      </c>
      <c r="SL131" s="2" t="e">
        <f t="shared" si="1240"/>
        <v>#VALUE!</v>
      </c>
      <c r="SM131" s="2" t="e">
        <f t="shared" si="1241"/>
        <v>#VALUE!</v>
      </c>
      <c r="SN131" s="2" t="e">
        <f t="shared" si="1242"/>
        <v>#VALUE!</v>
      </c>
      <c r="SO131" s="2" t="e">
        <f t="shared" si="1243"/>
        <v>#VALUE!</v>
      </c>
      <c r="SP131" s="2" t="e">
        <f t="shared" si="1244"/>
        <v>#VALUE!</v>
      </c>
      <c r="SQ131" s="2" t="e">
        <f t="shared" si="1245"/>
        <v>#VALUE!</v>
      </c>
      <c r="SR131" s="2" t="e">
        <f t="shared" si="1246"/>
        <v>#VALUE!</v>
      </c>
      <c r="SS131" s="2" t="e">
        <f t="shared" si="1247"/>
        <v>#VALUE!</v>
      </c>
      <c r="ST131" s="2" t="e">
        <f t="shared" si="1248"/>
        <v>#VALUE!</v>
      </c>
      <c r="SU131" s="2" t="e">
        <f t="shared" si="1249"/>
        <v>#VALUE!</v>
      </c>
      <c r="SV131" s="2" t="e">
        <f t="shared" si="1250"/>
        <v>#VALUE!</v>
      </c>
      <c r="SW131" s="2" t="e">
        <f t="shared" si="1251"/>
        <v>#VALUE!</v>
      </c>
      <c r="SX131" s="2" t="e">
        <f t="shared" si="1252"/>
        <v>#VALUE!</v>
      </c>
      <c r="SY131" s="2" t="e">
        <f t="shared" si="1253"/>
        <v>#VALUE!</v>
      </c>
      <c r="SZ131" s="2" t="e">
        <f t="shared" si="1254"/>
        <v>#VALUE!</v>
      </c>
      <c r="TA131" s="2" t="e">
        <f t="shared" si="1255"/>
        <v>#VALUE!</v>
      </c>
      <c r="TB131" s="2" t="e">
        <f t="shared" si="1256"/>
        <v>#VALUE!</v>
      </c>
      <c r="TC131" s="2" t="e">
        <f t="shared" si="1257"/>
        <v>#VALUE!</v>
      </c>
      <c r="TD131" s="2" t="e">
        <f t="shared" si="1258"/>
        <v>#VALUE!</v>
      </c>
      <c r="TE131" s="2" t="e">
        <f t="shared" si="1259"/>
        <v>#VALUE!</v>
      </c>
      <c r="TF131" s="2" t="str">
        <f>IF(DZ131=1,IF(SUM(DZ$17:DZ131)&lt;2,""&amp;B131,", "&amp;B131),"")</f>
        <v/>
      </c>
      <c r="TG131" s="2" t="str">
        <f t="shared" si="1272"/>
        <v/>
      </c>
      <c r="TH131" s="2">
        <f t="shared" si="1260"/>
        <v>0</v>
      </c>
      <c r="TI131" s="14" t="str">
        <f t="shared" si="1261"/>
        <v/>
      </c>
      <c r="TJ131" s="14" t="e">
        <f t="shared" si="1081"/>
        <v>#VALUE!</v>
      </c>
      <c r="TK131" s="14" t="e">
        <f t="shared" si="1082"/>
        <v>#VALUE!</v>
      </c>
      <c r="TL131" s="14" t="e">
        <f t="shared" si="1083"/>
        <v>#VALUE!</v>
      </c>
      <c r="TM131" s="14" t="e">
        <f t="shared" si="1084"/>
        <v>#VALUE!</v>
      </c>
      <c r="TN131" s="14" t="e">
        <f t="shared" si="1085"/>
        <v>#VALUE!</v>
      </c>
      <c r="TO131" s="14" t="e">
        <f t="shared" si="1086"/>
        <v>#VALUE!</v>
      </c>
      <c r="TP131" s="14" t="e">
        <f t="shared" si="1087"/>
        <v>#VALUE!</v>
      </c>
      <c r="TQ131" s="14" t="e">
        <f t="shared" si="1088"/>
        <v>#VALUE!</v>
      </c>
      <c r="TR131" s="14" t="e">
        <f t="shared" si="1089"/>
        <v>#VALUE!</v>
      </c>
      <c r="TS131" s="14" t="e">
        <f t="shared" si="1090"/>
        <v>#VALUE!</v>
      </c>
      <c r="TT131" s="14" t="e">
        <f t="shared" si="1091"/>
        <v>#VALUE!</v>
      </c>
      <c r="TU131" s="14" t="e">
        <f t="shared" si="1092"/>
        <v>#VALUE!</v>
      </c>
      <c r="TV131" s="14" t="e">
        <f t="shared" si="1093"/>
        <v>#VALUE!</v>
      </c>
      <c r="TW131" s="14" t="e">
        <f t="shared" si="1094"/>
        <v>#VALUE!</v>
      </c>
      <c r="TX131" s="14" t="e">
        <f t="shared" si="1095"/>
        <v>#VALUE!</v>
      </c>
      <c r="TY131" s="14" t="e">
        <f t="shared" si="1096"/>
        <v>#VALUE!</v>
      </c>
      <c r="TZ131" s="14" t="e">
        <f t="shared" si="1097"/>
        <v>#VALUE!</v>
      </c>
      <c r="UA131" s="14" t="e">
        <f t="shared" si="1098"/>
        <v>#VALUE!</v>
      </c>
      <c r="UB131" s="14" t="e">
        <f t="shared" si="1099"/>
        <v>#VALUE!</v>
      </c>
      <c r="UC131" s="14" t="e">
        <f t="shared" si="1100"/>
        <v>#VALUE!</v>
      </c>
      <c r="UD131" s="14" t="e">
        <f t="shared" si="1101"/>
        <v>#VALUE!</v>
      </c>
      <c r="UE131" s="14" t="e">
        <f t="shared" si="1102"/>
        <v>#VALUE!</v>
      </c>
      <c r="UF131" s="14" t="e">
        <f t="shared" si="1103"/>
        <v>#VALUE!</v>
      </c>
      <c r="UH131" s="2">
        <f>IF($C$4-$R131&gt;'Graph Creator'!$E$2*'Graph Creator'!$D$13*12,0,1)</f>
        <v>1</v>
      </c>
      <c r="UJ131" s="2" t="e">
        <f t="shared" si="1262"/>
        <v>#VALUE!</v>
      </c>
      <c r="UK131" s="2" t="e">
        <f t="shared" si="1104"/>
        <v>#VALUE!</v>
      </c>
      <c r="UL131" s="2" t="e">
        <f t="shared" si="1105"/>
        <v>#VALUE!</v>
      </c>
      <c r="UM131" s="2" t="e">
        <f t="shared" si="1106"/>
        <v>#VALUE!</v>
      </c>
      <c r="UN131" s="2" t="e">
        <f t="shared" si="1107"/>
        <v>#VALUE!</v>
      </c>
      <c r="UO131" s="2" t="e">
        <f t="shared" si="1108"/>
        <v>#VALUE!</v>
      </c>
      <c r="UP131" s="2" t="e">
        <f t="shared" si="1109"/>
        <v>#VALUE!</v>
      </c>
      <c r="UQ131" s="2" t="e">
        <f t="shared" si="1110"/>
        <v>#VALUE!</v>
      </c>
      <c r="UR131" s="2" t="e">
        <f t="shared" si="1111"/>
        <v>#VALUE!</v>
      </c>
      <c r="US131" s="2" t="e">
        <f t="shared" si="1112"/>
        <v>#VALUE!</v>
      </c>
      <c r="UT131" s="2" t="e">
        <f t="shared" si="1113"/>
        <v>#VALUE!</v>
      </c>
      <c r="UU131" s="2" t="e">
        <f t="shared" si="1114"/>
        <v>#VALUE!</v>
      </c>
      <c r="UV131" s="2" t="e">
        <f t="shared" si="1115"/>
        <v>#VALUE!</v>
      </c>
      <c r="UW131" s="2" t="e">
        <f t="shared" si="1116"/>
        <v>#VALUE!</v>
      </c>
      <c r="UX131" s="2" t="e">
        <f t="shared" si="1117"/>
        <v>#VALUE!</v>
      </c>
      <c r="UY131" s="2" t="e">
        <f t="shared" si="1118"/>
        <v>#VALUE!</v>
      </c>
      <c r="UZ131" s="2" t="e">
        <f t="shared" si="1119"/>
        <v>#VALUE!</v>
      </c>
      <c r="VA131" s="2" t="e">
        <f t="shared" si="1120"/>
        <v>#VALUE!</v>
      </c>
      <c r="VB131" s="2" t="e">
        <f t="shared" si="1121"/>
        <v>#VALUE!</v>
      </c>
      <c r="VC131" s="2" t="e">
        <f t="shared" si="1122"/>
        <v>#VALUE!</v>
      </c>
      <c r="VD131" s="2" t="e">
        <f t="shared" si="1123"/>
        <v>#VALUE!</v>
      </c>
      <c r="VE131" s="2" t="e">
        <f t="shared" si="1124"/>
        <v>#VALUE!</v>
      </c>
      <c r="VF131" s="2" t="e">
        <f t="shared" si="1125"/>
        <v>#VALUE!</v>
      </c>
      <c r="VG131" s="2" t="e">
        <f t="shared" si="1126"/>
        <v>#VALUE!</v>
      </c>
      <c r="VH131" s="2" t="e">
        <f t="shared" si="1127"/>
        <v>#VALUE!</v>
      </c>
      <c r="VI131" s="2" t="e">
        <f t="shared" si="1128"/>
        <v>#VALUE!</v>
      </c>
      <c r="VJ131" s="2" t="e">
        <f t="shared" si="1129"/>
        <v>#VALUE!</v>
      </c>
      <c r="VK131" s="2" t="e">
        <f t="shared" si="1130"/>
        <v>#VALUE!</v>
      </c>
      <c r="VL131" s="2" t="e">
        <f t="shared" si="1131"/>
        <v>#VALUE!</v>
      </c>
      <c r="VM131" s="2" t="e">
        <f t="shared" si="1132"/>
        <v>#VALUE!</v>
      </c>
      <c r="VN131" s="2" t="e">
        <f t="shared" si="1133"/>
        <v>#VALUE!</v>
      </c>
      <c r="VO131" s="2" t="e">
        <f t="shared" si="1134"/>
        <v>#VALUE!</v>
      </c>
      <c r="VP131" s="2" t="e">
        <f t="shared" si="1135"/>
        <v>#VALUE!</v>
      </c>
      <c r="VQ131" s="2" t="e">
        <f t="shared" si="1136"/>
        <v>#VALUE!</v>
      </c>
      <c r="VR131" s="2" t="e">
        <f t="shared" si="1137"/>
        <v>#VALUE!</v>
      </c>
      <c r="VS131" s="2" t="e">
        <f t="shared" si="1138"/>
        <v>#VALUE!</v>
      </c>
      <c r="VT131" s="98">
        <f t="shared" si="1263"/>
        <v>0</v>
      </c>
      <c r="VU131" s="98">
        <f t="shared" si="1139"/>
        <v>0</v>
      </c>
      <c r="VV131" s="98">
        <f t="shared" si="1140"/>
        <v>0</v>
      </c>
      <c r="VW131" s="98">
        <f t="shared" si="1141"/>
        <v>0</v>
      </c>
      <c r="VX131" s="98">
        <f t="shared" si="1142"/>
        <v>0</v>
      </c>
      <c r="VY131" s="98">
        <f t="shared" si="1143"/>
        <v>0</v>
      </c>
      <c r="VZ131" s="98">
        <f t="shared" si="1144"/>
        <v>0</v>
      </c>
      <c r="WA131" s="98">
        <f t="shared" si="1145"/>
        <v>0</v>
      </c>
      <c r="WB131" s="98">
        <f t="shared" si="1146"/>
        <v>0</v>
      </c>
      <c r="WC131" s="98">
        <f t="shared" si="1147"/>
        <v>0</v>
      </c>
      <c r="WD131" s="98">
        <f t="shared" si="1148"/>
        <v>0</v>
      </c>
      <c r="WE131" s="98">
        <f t="shared" si="1149"/>
        <v>0</v>
      </c>
      <c r="WF131" s="98">
        <f t="shared" si="1150"/>
        <v>0</v>
      </c>
      <c r="WG131" s="98">
        <f t="shared" si="1151"/>
        <v>0</v>
      </c>
      <c r="WH131" s="98">
        <f t="shared" si="1152"/>
        <v>0</v>
      </c>
      <c r="WI131" s="98">
        <f t="shared" si="1153"/>
        <v>0</v>
      </c>
      <c r="WJ131" s="98">
        <f t="shared" si="1154"/>
        <v>0</v>
      </c>
      <c r="WK131" s="98">
        <f t="shared" si="1155"/>
        <v>0</v>
      </c>
      <c r="WL131" s="98">
        <f t="shared" si="1156"/>
        <v>0</v>
      </c>
      <c r="WM131" s="98">
        <f t="shared" si="1157"/>
        <v>0</v>
      </c>
      <c r="WN131" s="98">
        <f t="shared" si="1158"/>
        <v>0</v>
      </c>
      <c r="WO131" s="98">
        <f t="shared" si="1159"/>
        <v>0</v>
      </c>
      <c r="WP131" s="98">
        <f t="shared" si="1160"/>
        <v>0</v>
      </c>
      <c r="WQ131" s="98">
        <f t="shared" si="1161"/>
        <v>0</v>
      </c>
      <c r="WR131" s="98">
        <f>IFERROR(INDEX('Score Calculation'!$D$38:$D$41,MATCH('Detalle de Cuentas'!VT131,'Score Calculation'!$C$38:$C$41,1)),0)</f>
        <v>4</v>
      </c>
      <c r="WS131" s="98">
        <f>IFERROR(INDEX('Score Calculation'!$D$38:$D$41,MATCH('Detalle de Cuentas'!VU131,'Score Calculation'!$C$38:$C$41,1)),0)</f>
        <v>4</v>
      </c>
      <c r="WT131" s="98">
        <f>IFERROR(INDEX('Score Calculation'!$D$38:$D$41,MATCH('Detalle de Cuentas'!VV131,'Score Calculation'!$C$38:$C$41,1)),0)</f>
        <v>4</v>
      </c>
      <c r="WU131" s="98">
        <f>IFERROR(INDEX('Score Calculation'!$D$38:$D$41,MATCH('Detalle de Cuentas'!VW131,'Score Calculation'!$C$38:$C$41,1)),0)</f>
        <v>4</v>
      </c>
      <c r="WV131" s="98">
        <f>IFERROR(INDEX('Score Calculation'!$D$38:$D$41,MATCH('Detalle de Cuentas'!VX131,'Score Calculation'!$C$38:$C$41,1)),0)</f>
        <v>4</v>
      </c>
      <c r="WW131" s="98">
        <f>IFERROR(INDEX('Score Calculation'!$D$38:$D$41,MATCH('Detalle de Cuentas'!VY131,'Score Calculation'!$C$38:$C$41,1)),0)</f>
        <v>4</v>
      </c>
      <c r="WX131" s="98">
        <f>IFERROR(INDEX('Score Calculation'!$D$38:$D$41,MATCH('Detalle de Cuentas'!VZ131,'Score Calculation'!$C$38:$C$41,1)),0)</f>
        <v>4</v>
      </c>
      <c r="WY131" s="98">
        <f>IFERROR(INDEX('Score Calculation'!$D$38:$D$41,MATCH('Detalle de Cuentas'!WA131,'Score Calculation'!$C$38:$C$41,1)),0)</f>
        <v>4</v>
      </c>
      <c r="WZ131" s="98">
        <f>IFERROR(INDEX('Score Calculation'!$D$38:$D$41,MATCH('Detalle de Cuentas'!WB131,'Score Calculation'!$C$38:$C$41,1)),0)</f>
        <v>4</v>
      </c>
      <c r="XA131" s="98">
        <f>IFERROR(INDEX('Score Calculation'!$D$38:$D$41,MATCH('Detalle de Cuentas'!WC131,'Score Calculation'!$C$38:$C$41,1)),0)</f>
        <v>4</v>
      </c>
      <c r="XB131" s="98">
        <f>IFERROR(INDEX('Score Calculation'!$D$38:$D$41,MATCH('Detalle de Cuentas'!WD131,'Score Calculation'!$C$38:$C$41,1)),0)</f>
        <v>4</v>
      </c>
      <c r="XC131" s="98">
        <f>IFERROR(INDEX('Score Calculation'!$D$38:$D$41,MATCH('Detalle de Cuentas'!WE131,'Score Calculation'!$C$38:$C$41,1)),0)</f>
        <v>4</v>
      </c>
      <c r="XD131" s="98">
        <f>IFERROR(INDEX('Score Calculation'!$D$38:$D$41,MATCH('Detalle de Cuentas'!WF131,'Score Calculation'!$C$38:$C$41,1)),0)</f>
        <v>4</v>
      </c>
      <c r="XE131" s="98">
        <f>IFERROR(INDEX('Score Calculation'!$D$38:$D$41,MATCH('Detalle de Cuentas'!WG131,'Score Calculation'!$C$38:$C$41,1)),0)</f>
        <v>4</v>
      </c>
      <c r="XF131" s="98">
        <f>IFERROR(INDEX('Score Calculation'!$D$38:$D$41,MATCH('Detalle de Cuentas'!WH131,'Score Calculation'!$C$38:$C$41,1)),0)</f>
        <v>4</v>
      </c>
      <c r="XG131" s="98">
        <f>IFERROR(INDEX('Score Calculation'!$D$38:$D$41,MATCH('Detalle de Cuentas'!WI131,'Score Calculation'!$C$38:$C$41,1)),0)</f>
        <v>4</v>
      </c>
      <c r="XH131" s="98">
        <f>IFERROR(INDEX('Score Calculation'!$D$38:$D$41,MATCH('Detalle de Cuentas'!WJ131,'Score Calculation'!$C$38:$C$41,1)),0)</f>
        <v>4</v>
      </c>
      <c r="XI131" s="98">
        <f>IFERROR(INDEX('Score Calculation'!$D$38:$D$41,MATCH('Detalle de Cuentas'!WK131,'Score Calculation'!$C$38:$C$41,1)),0)</f>
        <v>4</v>
      </c>
      <c r="XJ131" s="98">
        <f>IFERROR(INDEX('Score Calculation'!$D$38:$D$41,MATCH('Detalle de Cuentas'!WL131,'Score Calculation'!$C$38:$C$41,1)),0)</f>
        <v>4</v>
      </c>
      <c r="XK131" s="98">
        <f>IFERROR(INDEX('Score Calculation'!$D$38:$D$41,MATCH('Detalle de Cuentas'!WM131,'Score Calculation'!$C$38:$C$41,1)),0)</f>
        <v>4</v>
      </c>
      <c r="XL131" s="98">
        <f>IFERROR(INDEX('Score Calculation'!$D$38:$D$41,MATCH('Detalle de Cuentas'!WN131,'Score Calculation'!$C$38:$C$41,1)),0)</f>
        <v>4</v>
      </c>
      <c r="XM131" s="98">
        <f>IFERROR(INDEX('Score Calculation'!$D$38:$D$41,MATCH('Detalle de Cuentas'!WO131,'Score Calculation'!$C$38:$C$41,1)),0)</f>
        <v>4</v>
      </c>
      <c r="XN131" s="98">
        <f>IFERROR(INDEX('Score Calculation'!$D$38:$D$41,MATCH('Detalle de Cuentas'!WP131,'Score Calculation'!$C$38:$C$41,1)),0)</f>
        <v>4</v>
      </c>
      <c r="XO131" s="98">
        <f>IFERROR(INDEX('Score Calculation'!$D$38:$D$41,MATCH('Detalle de Cuentas'!WQ131,'Score Calculation'!$C$38:$C$41,1)),0)</f>
        <v>4</v>
      </c>
      <c r="XP131" s="98">
        <f>IFERROR(INDEX('Score Calculation'!$D$24:$D$31,MATCH('Detalle de Cuentas'!NF131,'Score Calculation'!$C$24:$C$31,1)),0)</f>
        <v>1</v>
      </c>
      <c r="XQ131" s="98">
        <f>IFERROR(INDEX('Score Calculation'!$D$24:$D$31,MATCH('Detalle de Cuentas'!NG131,'Score Calculation'!$C$24:$C$31,1)),0)</f>
        <v>1</v>
      </c>
      <c r="XR131" s="98">
        <f>IFERROR(INDEX('Score Calculation'!$D$24:$D$31,MATCH('Detalle de Cuentas'!NH131,'Score Calculation'!$C$24:$C$31,1)),0)</f>
        <v>1</v>
      </c>
      <c r="XS131" s="98">
        <f>IFERROR(INDEX('Score Calculation'!$D$24:$D$31,MATCH('Detalle de Cuentas'!NI131,'Score Calculation'!$C$24:$C$31,1)),0)</f>
        <v>1</v>
      </c>
      <c r="XT131" s="98">
        <f>IFERROR(INDEX('Score Calculation'!$D$24:$D$31,MATCH('Detalle de Cuentas'!NJ131,'Score Calculation'!$C$24:$C$31,1)),0)</f>
        <v>1</v>
      </c>
      <c r="XU131" s="98">
        <f>IFERROR(INDEX('Score Calculation'!$D$24:$D$31,MATCH('Detalle de Cuentas'!NK131,'Score Calculation'!$C$24:$C$31,1)),0)</f>
        <v>1</v>
      </c>
      <c r="XV131" s="98">
        <f>IFERROR(INDEX('Score Calculation'!$D$24:$D$31,MATCH('Detalle de Cuentas'!NL131,'Score Calculation'!$C$24:$C$31,1)),0)</f>
        <v>1</v>
      </c>
      <c r="XW131" s="98">
        <f>IFERROR(INDEX('Score Calculation'!$D$24:$D$31,MATCH('Detalle de Cuentas'!NM131,'Score Calculation'!$C$24:$C$31,1)),0)</f>
        <v>1</v>
      </c>
      <c r="XX131" s="98">
        <f>IFERROR(INDEX('Score Calculation'!$D$24:$D$31,MATCH('Detalle de Cuentas'!NN131,'Score Calculation'!$C$24:$C$31,1)),0)</f>
        <v>1</v>
      </c>
      <c r="XY131" s="98">
        <f>IFERROR(INDEX('Score Calculation'!$D$24:$D$31,MATCH('Detalle de Cuentas'!NO131,'Score Calculation'!$C$24:$C$31,1)),0)</f>
        <v>1</v>
      </c>
      <c r="XZ131" s="98">
        <f>IFERROR(INDEX('Score Calculation'!$D$24:$D$31,MATCH('Detalle de Cuentas'!NP131,'Score Calculation'!$C$24:$C$31,1)),0)</f>
        <v>1</v>
      </c>
      <c r="YA131" s="98">
        <f>IFERROR(INDEX('Score Calculation'!$D$24:$D$31,MATCH('Detalle de Cuentas'!NQ131,'Score Calculation'!$C$24:$C$31,1)),0)</f>
        <v>1</v>
      </c>
      <c r="YB131" s="98">
        <f>IFERROR(INDEX('Score Calculation'!$D$24:$D$31,MATCH('Detalle de Cuentas'!NR131,'Score Calculation'!$C$24:$C$31,1)),0)</f>
        <v>1</v>
      </c>
      <c r="YC131" s="98">
        <f>IFERROR(INDEX('Score Calculation'!$D$24:$D$31,MATCH('Detalle de Cuentas'!NS131,'Score Calculation'!$C$24:$C$31,1)),0)</f>
        <v>1</v>
      </c>
      <c r="YD131" s="98">
        <f>IFERROR(INDEX('Score Calculation'!$D$24:$D$31,MATCH('Detalle de Cuentas'!NT131,'Score Calculation'!$C$24:$C$31,1)),0)</f>
        <v>1</v>
      </c>
      <c r="YE131" s="98">
        <f>IFERROR(INDEX('Score Calculation'!$D$24:$D$31,MATCH('Detalle de Cuentas'!NU131,'Score Calculation'!$C$24:$C$31,1)),0)</f>
        <v>1</v>
      </c>
      <c r="YF131" s="98">
        <f>IFERROR(INDEX('Score Calculation'!$D$24:$D$31,MATCH('Detalle de Cuentas'!NV131,'Score Calculation'!$C$24:$C$31,1)),0)</f>
        <v>1</v>
      </c>
      <c r="YG131" s="98">
        <f>IFERROR(INDEX('Score Calculation'!$D$24:$D$31,MATCH('Detalle de Cuentas'!NW131,'Score Calculation'!$C$24:$C$31,1)),0)</f>
        <v>1</v>
      </c>
      <c r="YH131" s="98">
        <f>IFERROR(INDEX('Score Calculation'!$D$24:$D$31,MATCH('Detalle de Cuentas'!NX131,'Score Calculation'!$C$24:$C$31,1)),0)</f>
        <v>1</v>
      </c>
      <c r="YI131" s="98">
        <f>IFERROR(INDEX('Score Calculation'!$D$24:$D$31,MATCH('Detalle de Cuentas'!NY131,'Score Calculation'!$C$24:$C$31,1)),0)</f>
        <v>1</v>
      </c>
      <c r="YJ131" s="98">
        <f>IFERROR(INDEX('Score Calculation'!$D$24:$D$31,MATCH('Detalle de Cuentas'!NZ131,'Score Calculation'!$C$24:$C$31,1)),0)</f>
        <v>1</v>
      </c>
      <c r="YK131" s="98">
        <f>IFERROR(INDEX('Score Calculation'!$D$24:$D$31,MATCH('Detalle de Cuentas'!OA131,'Score Calculation'!$C$24:$C$31,1)),0)</f>
        <v>1</v>
      </c>
      <c r="YL131" s="98">
        <f>IFERROR(INDEX('Score Calculation'!$D$24:$D$31,MATCH('Detalle de Cuentas'!OB131,'Score Calculation'!$C$24:$C$31,1)),0)</f>
        <v>1</v>
      </c>
      <c r="YM131" s="98">
        <f>IFERROR(INDEX('Score Calculation'!$D$24:$D$31,MATCH('Detalle de Cuentas'!OC131,'Score Calculation'!$C$24:$C$31,1)),0)</f>
        <v>1</v>
      </c>
      <c r="YN131" s="98">
        <f t="shared" si="1264"/>
        <v>0</v>
      </c>
      <c r="YO131" s="98">
        <f>IF(LEFT(TRIM($D131),15)="GRUPO SOLIDARIO",$L131*'Score Calculation'!$H$5,IF(TRIM('Detalle de Cuentas'!$C131)="Semanal",'Detalle de Cuentas'!$L131*'Score Calculation'!$H$6,'Detalle de Cuentas'!$L131))</f>
        <v>0</v>
      </c>
      <c r="YP131" s="99">
        <f>IFERROR(INDEX('Score Calculation'!$D$54:$D$60,MATCH($YO131,'Score Calculation'!$C$54:$C$60,1)),1)</f>
        <v>0.2</v>
      </c>
      <c r="YQ131" s="99">
        <f>IFERROR(INDEX('Score Calculation'!$D$65:$D$123,MATCH(LEFT(TRIM('Detalle de Cuentas'!$F131),20),'Score Calculation'!$F$65:$F$123,0)),1)</f>
        <v>1</v>
      </c>
      <c r="YR131" s="99">
        <f>IFERROR(INDEX('Score Calculation'!$D$46:$D$49,MATCH('Detalle de Cuentas'!$YN131,'Score Calculation'!$C$46:$C$49,1)),1)</f>
        <v>4</v>
      </c>
      <c r="YS131" s="99">
        <f t="shared" si="1265"/>
        <v>0</v>
      </c>
      <c r="YT131" s="99">
        <f t="shared" si="1266"/>
        <v>0</v>
      </c>
      <c r="YU131" s="98" t="str">
        <f t="shared" si="1267"/>
        <v/>
      </c>
      <c r="YV131" s="109">
        <f t="shared" si="1268"/>
        <v>1</v>
      </c>
      <c r="YW131" s="109">
        <f>IFERROR(INDEX('Score Calculation'!$D$187:$D$245,MATCH(LEFT(TRIM('Detalle de Cuentas'!$F131),20),'Score Calculation'!$F$187:$F$245,0)),1)</f>
        <v>1</v>
      </c>
      <c r="YX131" s="109">
        <f>IFERROR(IF($E131="HIPOTECA",-PMT('Score Calculation'!$H$266/(360/$J131),$G131,$YO131)*(30/$J131),-PMT('Score Calculation'!$H$267/(360/$J131),$G131,$YO131)*(30/$J131)),0)</f>
        <v>0</v>
      </c>
      <c r="YY131" s="109">
        <f t="shared" si="1312"/>
        <v>0</v>
      </c>
      <c r="YZ131" s="109">
        <f t="shared" si="1312"/>
        <v>0</v>
      </c>
      <c r="ZA131" s="109">
        <f t="shared" si="1312"/>
        <v>0</v>
      </c>
      <c r="ZB131" s="109">
        <f t="shared" si="1312"/>
        <v>0</v>
      </c>
      <c r="ZC131" s="109">
        <f t="shared" si="1312"/>
        <v>0</v>
      </c>
      <c r="ZD131" s="109">
        <f t="shared" si="1309"/>
        <v>0</v>
      </c>
      <c r="ZE131" s="109">
        <f t="shared" si="1309"/>
        <v>0</v>
      </c>
      <c r="ZF131" s="109">
        <f t="shared" si="1309"/>
        <v>0</v>
      </c>
      <c r="ZG131" s="109">
        <f t="shared" si="1309"/>
        <v>0</v>
      </c>
      <c r="ZH131" s="109">
        <f t="shared" si="1309"/>
        <v>0</v>
      </c>
      <c r="ZI131" s="109">
        <f t="shared" si="1269"/>
        <v>0</v>
      </c>
    </row>
    <row r="132" spans="2:685" x14ac:dyDescent="0.2">
      <c r="B132" s="41">
        <v>116</v>
      </c>
      <c r="C132" s="42"/>
      <c r="D132" s="42"/>
      <c r="E132" s="42"/>
      <c r="F132" s="42"/>
      <c r="G132" s="42"/>
      <c r="H132" s="42"/>
      <c r="I132" s="29"/>
      <c r="J132" s="6" t="str">
        <f t="shared" si="1333"/>
        <v/>
      </c>
      <c r="K132" s="43"/>
      <c r="L132" s="43"/>
      <c r="M132" s="43"/>
      <c r="N132" s="43"/>
      <c r="O132" s="43"/>
      <c r="P132" s="44" t="str">
        <f t="shared" si="1162"/>
        <v/>
      </c>
      <c r="Q132" s="26"/>
      <c r="R132" s="26"/>
      <c r="S132" s="26"/>
      <c r="T132" s="26"/>
      <c r="U132" s="29"/>
      <c r="V132" s="43"/>
      <c r="W132" s="26"/>
      <c r="X132" s="29"/>
      <c r="Y132" s="6">
        <f>IF('Detalle de Cuentas'!$C$4-$R132&gt;'Graph Creator'!$E$2*'Graph Creator'!$D$13*12,0,1)</f>
        <v>1</v>
      </c>
      <c r="Z132" s="45">
        <f t="shared" si="1334"/>
        <v>0</v>
      </c>
      <c r="AA132" s="2" t="e">
        <f t="shared" si="1163"/>
        <v>#VALUE!</v>
      </c>
      <c r="AB132" s="2" t="e">
        <f t="shared" si="1164"/>
        <v>#VALUE!</v>
      </c>
      <c r="AC132" s="2" t="e">
        <f t="shared" si="1165"/>
        <v>#VALUE!</v>
      </c>
      <c r="AD132" s="2" t="e">
        <f t="shared" si="1166"/>
        <v>#VALUE!</v>
      </c>
      <c r="AE132" s="2" t="e">
        <f t="shared" si="1167"/>
        <v>#VALUE!</v>
      </c>
      <c r="AF132" s="2" t="e">
        <f t="shared" si="1168"/>
        <v>#VALUE!</v>
      </c>
      <c r="AG132" s="2">
        <f t="shared" si="1169"/>
        <v>0</v>
      </c>
      <c r="AH132" s="2">
        <f t="shared" si="1170"/>
        <v>0</v>
      </c>
      <c r="AI132" s="2" t="str">
        <f t="shared" si="1171"/>
        <v/>
      </c>
      <c r="AJ132" s="2" t="str">
        <f t="shared" ref="AJ132:BE132" si="1590">IFERROR(SEARCH(".",$I132,AI132+1),"")</f>
        <v/>
      </c>
      <c r="AK132" s="2" t="str">
        <f t="shared" si="1590"/>
        <v/>
      </c>
      <c r="AL132" s="2" t="str">
        <f t="shared" si="1590"/>
        <v/>
      </c>
      <c r="AM132" s="2" t="str">
        <f t="shared" si="1590"/>
        <v/>
      </c>
      <c r="AN132" s="2" t="str">
        <f t="shared" si="1590"/>
        <v/>
      </c>
      <c r="AO132" s="2" t="str">
        <f t="shared" si="1590"/>
        <v/>
      </c>
      <c r="AP132" s="2" t="str">
        <f t="shared" si="1590"/>
        <v/>
      </c>
      <c r="AQ132" s="2" t="str">
        <f t="shared" si="1590"/>
        <v/>
      </c>
      <c r="AR132" s="2" t="str">
        <f t="shared" si="1590"/>
        <v/>
      </c>
      <c r="AS132" s="2" t="str">
        <f t="shared" si="1590"/>
        <v/>
      </c>
      <c r="AT132" s="2" t="str">
        <f t="shared" si="1590"/>
        <v/>
      </c>
      <c r="AU132" s="2" t="str">
        <f t="shared" si="1590"/>
        <v/>
      </c>
      <c r="AV132" s="2" t="str">
        <f t="shared" si="1590"/>
        <v/>
      </c>
      <c r="AW132" s="2" t="str">
        <f t="shared" si="1590"/>
        <v/>
      </c>
      <c r="AX132" s="2" t="str">
        <f t="shared" si="1590"/>
        <v/>
      </c>
      <c r="AY132" s="2" t="str">
        <f t="shared" si="1590"/>
        <v/>
      </c>
      <c r="AZ132" s="2" t="str">
        <f t="shared" si="1590"/>
        <v/>
      </c>
      <c r="BA132" s="2" t="str">
        <f t="shared" si="1590"/>
        <v/>
      </c>
      <c r="BB132" s="2" t="str">
        <f t="shared" si="1590"/>
        <v/>
      </c>
      <c r="BC132" s="2" t="str">
        <f t="shared" si="1590"/>
        <v/>
      </c>
      <c r="BD132" s="2" t="str">
        <f t="shared" si="1590"/>
        <v/>
      </c>
      <c r="BE132" s="2" t="str">
        <f t="shared" si="1590"/>
        <v/>
      </c>
      <c r="BF132" s="2" t="str">
        <f t="shared" si="1173"/>
        <v/>
      </c>
      <c r="BG132" s="2" t="str">
        <f t="shared" si="817"/>
        <v/>
      </c>
      <c r="BH132" s="2" t="str">
        <f t="shared" si="818"/>
        <v/>
      </c>
      <c r="BI132" s="2" t="str">
        <f t="shared" si="819"/>
        <v/>
      </c>
      <c r="BJ132" s="2" t="str">
        <f t="shared" si="820"/>
        <v/>
      </c>
      <c r="BK132" s="2" t="str">
        <f t="shared" si="821"/>
        <v/>
      </c>
      <c r="BL132" s="2" t="str">
        <f t="shared" si="822"/>
        <v/>
      </c>
      <c r="BM132" s="2" t="str">
        <f t="shared" si="823"/>
        <v/>
      </c>
      <c r="BN132" s="2" t="str">
        <f t="shared" si="824"/>
        <v/>
      </c>
      <c r="BO132" s="2" t="str">
        <f t="shared" si="825"/>
        <v/>
      </c>
      <c r="BP132" s="2" t="str">
        <f t="shared" si="826"/>
        <v/>
      </c>
      <c r="BQ132" s="2" t="str">
        <f t="shared" si="827"/>
        <v/>
      </c>
      <c r="BR132" s="2" t="str">
        <f t="shared" si="828"/>
        <v/>
      </c>
      <c r="BS132" s="2" t="str">
        <f t="shared" si="829"/>
        <v/>
      </c>
      <c r="BT132" s="2" t="str">
        <f t="shared" si="830"/>
        <v/>
      </c>
      <c r="BU132" s="2" t="str">
        <f t="shared" si="831"/>
        <v/>
      </c>
      <c r="BV132" s="2" t="str">
        <f t="shared" si="832"/>
        <v/>
      </c>
      <c r="BW132" s="2" t="str">
        <f t="shared" si="833"/>
        <v/>
      </c>
      <c r="BX132" s="2" t="str">
        <f t="shared" si="834"/>
        <v/>
      </c>
      <c r="BY132" s="2" t="str">
        <f t="shared" si="835"/>
        <v/>
      </c>
      <c r="BZ132" s="2" t="str">
        <f t="shared" si="836"/>
        <v/>
      </c>
      <c r="CA132" s="2" t="str">
        <f t="shared" si="837"/>
        <v/>
      </c>
      <c r="CB132" s="2" t="str">
        <f t="shared" si="838"/>
        <v/>
      </c>
      <c r="CC132" s="2" t="str">
        <f t="shared" si="839"/>
        <v/>
      </c>
      <c r="CD132" s="14">
        <f t="shared" si="1336"/>
        <v>0</v>
      </c>
      <c r="CE132" s="14" t="e">
        <f t="shared" ref="CE132:DA132" si="1591">CD132-$J$17</f>
        <v>#VALUE!</v>
      </c>
      <c r="CF132" s="14" t="e">
        <f t="shared" si="1591"/>
        <v>#VALUE!</v>
      </c>
      <c r="CG132" s="14" t="e">
        <f t="shared" si="1591"/>
        <v>#VALUE!</v>
      </c>
      <c r="CH132" s="14" t="e">
        <f t="shared" si="1591"/>
        <v>#VALUE!</v>
      </c>
      <c r="CI132" s="14" t="e">
        <f t="shared" si="1591"/>
        <v>#VALUE!</v>
      </c>
      <c r="CJ132" s="14" t="e">
        <f t="shared" si="1591"/>
        <v>#VALUE!</v>
      </c>
      <c r="CK132" s="14" t="e">
        <f t="shared" si="1591"/>
        <v>#VALUE!</v>
      </c>
      <c r="CL132" s="14" t="e">
        <f t="shared" si="1591"/>
        <v>#VALUE!</v>
      </c>
      <c r="CM132" s="14" t="e">
        <f t="shared" si="1591"/>
        <v>#VALUE!</v>
      </c>
      <c r="CN132" s="14" t="e">
        <f t="shared" si="1591"/>
        <v>#VALUE!</v>
      </c>
      <c r="CO132" s="14" t="e">
        <f t="shared" si="1591"/>
        <v>#VALUE!</v>
      </c>
      <c r="CP132" s="14" t="e">
        <f t="shared" si="1591"/>
        <v>#VALUE!</v>
      </c>
      <c r="CQ132" s="14" t="e">
        <f t="shared" si="1591"/>
        <v>#VALUE!</v>
      </c>
      <c r="CR132" s="14" t="e">
        <f t="shared" si="1591"/>
        <v>#VALUE!</v>
      </c>
      <c r="CS132" s="14" t="e">
        <f t="shared" si="1591"/>
        <v>#VALUE!</v>
      </c>
      <c r="CT132" s="14" t="e">
        <f t="shared" si="1591"/>
        <v>#VALUE!</v>
      </c>
      <c r="CU132" s="14" t="e">
        <f t="shared" si="1591"/>
        <v>#VALUE!</v>
      </c>
      <c r="CV132" s="14" t="e">
        <f t="shared" si="1591"/>
        <v>#VALUE!</v>
      </c>
      <c r="CW132" s="14" t="e">
        <f t="shared" si="1591"/>
        <v>#VALUE!</v>
      </c>
      <c r="CX132" s="14" t="e">
        <f t="shared" si="1591"/>
        <v>#VALUE!</v>
      </c>
      <c r="CY132" s="14" t="e">
        <f t="shared" si="1591"/>
        <v>#VALUE!</v>
      </c>
      <c r="CZ132" s="14" t="e">
        <f t="shared" si="1591"/>
        <v>#VALUE!</v>
      </c>
      <c r="DA132" s="14" t="e">
        <f t="shared" si="1591"/>
        <v>#VALUE!</v>
      </c>
      <c r="DB132" s="2">
        <f t="shared" si="1175"/>
        <v>0</v>
      </c>
      <c r="DC132" s="2">
        <f t="shared" si="1176"/>
        <v>0</v>
      </c>
      <c r="DD132" s="2">
        <f t="shared" si="1177"/>
        <v>0</v>
      </c>
      <c r="DE132" s="2">
        <f t="shared" si="1178"/>
        <v>0</v>
      </c>
      <c r="DF132" s="2">
        <f t="shared" si="1179"/>
        <v>0</v>
      </c>
      <c r="DG132" s="2">
        <f t="shared" si="1180"/>
        <v>0</v>
      </c>
      <c r="DH132" s="2">
        <f t="shared" si="1181"/>
        <v>0</v>
      </c>
      <c r="DI132" s="2">
        <f t="shared" si="1182"/>
        <v>0</v>
      </c>
      <c r="DJ132" s="2">
        <f t="shared" si="1183"/>
        <v>0</v>
      </c>
      <c r="DK132" s="2">
        <f t="shared" si="1184"/>
        <v>0</v>
      </c>
      <c r="DL132" s="2">
        <f t="shared" si="1185"/>
        <v>0</v>
      </c>
      <c r="DM132" s="2">
        <f t="shared" si="1186"/>
        <v>0</v>
      </c>
      <c r="DN132" s="2">
        <f t="shared" si="1187"/>
        <v>0</v>
      </c>
      <c r="DO132" s="2">
        <f t="shared" si="1188"/>
        <v>0</v>
      </c>
      <c r="DP132" s="2">
        <f t="shared" si="1189"/>
        <v>0</v>
      </c>
      <c r="DQ132" s="2">
        <f t="shared" si="1190"/>
        <v>0</v>
      </c>
      <c r="DR132" s="2">
        <f t="shared" si="1191"/>
        <v>0</v>
      </c>
      <c r="DS132" s="2">
        <f t="shared" si="1192"/>
        <v>0</v>
      </c>
      <c r="DT132" s="2">
        <f t="shared" si="1193"/>
        <v>0</v>
      </c>
      <c r="DU132" s="2">
        <f t="shared" si="1194"/>
        <v>0</v>
      </c>
      <c r="DV132" s="2">
        <f t="shared" si="1195"/>
        <v>0</v>
      </c>
      <c r="DW132" s="2">
        <f t="shared" si="1196"/>
        <v>0</v>
      </c>
      <c r="DX132" s="2">
        <f t="shared" si="1197"/>
        <v>0</v>
      </c>
      <c r="DY132" s="2">
        <f t="shared" si="1198"/>
        <v>0</v>
      </c>
      <c r="DZ132" s="2">
        <f t="shared" si="1199"/>
        <v>0</v>
      </c>
      <c r="EA132" s="2">
        <f t="shared" si="1200"/>
        <v>0</v>
      </c>
      <c r="EB132" s="2">
        <f t="shared" si="1201"/>
        <v>0</v>
      </c>
      <c r="EC132" s="2">
        <f t="shared" si="1202"/>
        <v>0</v>
      </c>
      <c r="ED132" s="2">
        <f t="shared" si="1203"/>
        <v>0</v>
      </c>
      <c r="EE132" s="2">
        <f t="shared" si="1204"/>
        <v>0</v>
      </c>
      <c r="EF132" s="2">
        <f t="shared" si="1205"/>
        <v>0</v>
      </c>
      <c r="EG132" s="2">
        <f t="shared" si="1206"/>
        <v>0</v>
      </c>
      <c r="EH132" s="2">
        <f t="shared" si="1207"/>
        <v>0</v>
      </c>
      <c r="EI132" s="2">
        <f t="shared" si="1208"/>
        <v>0</v>
      </c>
      <c r="EJ132" s="2">
        <f t="shared" si="1209"/>
        <v>0</v>
      </c>
      <c r="EK132" s="2">
        <f t="shared" si="1210"/>
        <v>0</v>
      </c>
      <c r="EL132" s="2">
        <f t="shared" si="1211"/>
        <v>0</v>
      </c>
      <c r="EM132" s="2">
        <f t="shared" si="1212"/>
        <v>0</v>
      </c>
      <c r="EN132" s="2">
        <f t="shared" si="1213"/>
        <v>0</v>
      </c>
      <c r="EO132" s="2">
        <f t="shared" si="1214"/>
        <v>0</v>
      </c>
      <c r="EP132" s="2">
        <f t="shared" si="1215"/>
        <v>0</v>
      </c>
      <c r="EQ132" s="2">
        <f t="shared" si="1216"/>
        <v>0</v>
      </c>
      <c r="ER132" s="2">
        <f t="shared" si="1217"/>
        <v>0</v>
      </c>
      <c r="ES132" s="2">
        <f t="shared" si="1218"/>
        <v>0</v>
      </c>
      <c r="ET132" s="2">
        <f t="shared" si="1219"/>
        <v>0</v>
      </c>
      <c r="EU132" s="2">
        <f t="shared" si="1220"/>
        <v>0</v>
      </c>
      <c r="EV132" s="2">
        <f t="shared" si="1221"/>
        <v>0</v>
      </c>
      <c r="EW132" s="2">
        <f t="shared" si="1222"/>
        <v>0</v>
      </c>
      <c r="EX132" s="2">
        <f t="shared" si="1338"/>
        <v>1</v>
      </c>
      <c r="EY132" s="2" t="e">
        <f t="shared" si="1339"/>
        <v>#VALUE!</v>
      </c>
      <c r="EZ132" s="2" t="e">
        <f t="shared" si="1340"/>
        <v>#VALUE!</v>
      </c>
      <c r="FA132" s="2" t="e">
        <f t="shared" si="1341"/>
        <v>#VALUE!</v>
      </c>
      <c r="FB132" s="2" t="e">
        <f t="shared" si="1342"/>
        <v>#VALUE!</v>
      </c>
      <c r="FC132" s="2" t="e">
        <f t="shared" si="1343"/>
        <v>#VALUE!</v>
      </c>
      <c r="FD132" s="2" t="e">
        <f t="shared" si="1344"/>
        <v>#VALUE!</v>
      </c>
      <c r="FE132" s="2" t="e">
        <f t="shared" si="1345"/>
        <v>#VALUE!</v>
      </c>
      <c r="FF132" s="2" t="e">
        <f t="shared" si="1346"/>
        <v>#VALUE!</v>
      </c>
      <c r="FG132" s="2" t="e">
        <f t="shared" si="1347"/>
        <v>#VALUE!</v>
      </c>
      <c r="FH132" s="2" t="e">
        <f t="shared" si="1348"/>
        <v>#VALUE!</v>
      </c>
      <c r="FI132" s="2" t="e">
        <f t="shared" si="1349"/>
        <v>#VALUE!</v>
      </c>
      <c r="FJ132" s="2" t="e">
        <f t="shared" si="1350"/>
        <v>#VALUE!</v>
      </c>
      <c r="FK132" s="2" t="e">
        <f t="shared" si="1351"/>
        <v>#VALUE!</v>
      </c>
      <c r="FL132" s="2" t="e">
        <f t="shared" si="1352"/>
        <v>#VALUE!</v>
      </c>
      <c r="FM132" s="2" t="e">
        <f t="shared" si="1353"/>
        <v>#VALUE!</v>
      </c>
      <c r="FN132" s="2" t="e">
        <f t="shared" si="1354"/>
        <v>#VALUE!</v>
      </c>
      <c r="FO132" s="2" t="e">
        <f t="shared" si="1355"/>
        <v>#VALUE!</v>
      </c>
      <c r="FP132" s="2" t="e">
        <f t="shared" si="1356"/>
        <v>#VALUE!</v>
      </c>
      <c r="FQ132" s="2" t="e">
        <f t="shared" si="1357"/>
        <v>#VALUE!</v>
      </c>
      <c r="FR132" s="2" t="e">
        <f t="shared" si="1358"/>
        <v>#VALUE!</v>
      </c>
      <c r="FS132" s="2" t="e">
        <f t="shared" si="1359"/>
        <v>#VALUE!</v>
      </c>
      <c r="FT132" s="2" t="e">
        <f t="shared" si="1360"/>
        <v>#VALUE!</v>
      </c>
      <c r="FU132" s="2" t="e">
        <f t="shared" si="1361"/>
        <v>#VALUE!</v>
      </c>
      <c r="FV132" s="2">
        <f t="shared" si="1362"/>
        <v>1</v>
      </c>
      <c r="FW132" s="2" t="e">
        <f t="shared" si="1363"/>
        <v>#VALUE!</v>
      </c>
      <c r="FX132" s="2" t="e">
        <f t="shared" si="1364"/>
        <v>#VALUE!</v>
      </c>
      <c r="FY132" s="2" t="e">
        <f t="shared" si="1365"/>
        <v>#VALUE!</v>
      </c>
      <c r="FZ132" s="2" t="e">
        <f t="shared" si="1366"/>
        <v>#VALUE!</v>
      </c>
      <c r="GA132" s="2" t="e">
        <f t="shared" si="1367"/>
        <v>#VALUE!</v>
      </c>
      <c r="GB132" s="2" t="e">
        <f t="shared" si="1368"/>
        <v>#VALUE!</v>
      </c>
      <c r="GC132" s="2" t="e">
        <f t="shared" si="1369"/>
        <v>#VALUE!</v>
      </c>
      <c r="GD132" s="2" t="e">
        <f t="shared" si="1370"/>
        <v>#VALUE!</v>
      </c>
      <c r="GE132" s="2" t="e">
        <f t="shared" si="1371"/>
        <v>#VALUE!</v>
      </c>
      <c r="GF132" s="2" t="e">
        <f t="shared" si="1372"/>
        <v>#VALUE!</v>
      </c>
      <c r="GG132" s="2" t="e">
        <f t="shared" si="1373"/>
        <v>#VALUE!</v>
      </c>
      <c r="GH132" s="2" t="e">
        <f t="shared" si="1374"/>
        <v>#VALUE!</v>
      </c>
      <c r="GI132" s="2" t="e">
        <f t="shared" si="1375"/>
        <v>#VALUE!</v>
      </c>
      <c r="GJ132" s="2" t="e">
        <f t="shared" si="1376"/>
        <v>#VALUE!</v>
      </c>
      <c r="GK132" s="2" t="e">
        <f t="shared" si="1377"/>
        <v>#VALUE!</v>
      </c>
      <c r="GL132" s="2" t="e">
        <f t="shared" si="1378"/>
        <v>#VALUE!</v>
      </c>
      <c r="GM132" s="2" t="e">
        <f t="shared" si="1379"/>
        <v>#VALUE!</v>
      </c>
      <c r="GN132" s="2" t="e">
        <f t="shared" si="1380"/>
        <v>#VALUE!</v>
      </c>
      <c r="GO132" s="2" t="e">
        <f t="shared" si="1381"/>
        <v>#VALUE!</v>
      </c>
      <c r="GP132" s="2" t="e">
        <f t="shared" si="1382"/>
        <v>#VALUE!</v>
      </c>
      <c r="GQ132" s="2" t="e">
        <f t="shared" si="1383"/>
        <v>#VALUE!</v>
      </c>
      <c r="GR132" s="2" t="e">
        <f t="shared" si="1384"/>
        <v>#VALUE!</v>
      </c>
      <c r="GS132" s="2" t="e">
        <f t="shared" si="1385"/>
        <v>#VALUE!</v>
      </c>
      <c r="GT132" s="2">
        <f t="shared" si="1386"/>
        <v>1</v>
      </c>
      <c r="GU132" s="2" t="e">
        <f t="shared" si="1387"/>
        <v>#VALUE!</v>
      </c>
      <c r="GV132" s="2" t="e">
        <f t="shared" si="1388"/>
        <v>#VALUE!</v>
      </c>
      <c r="GW132" s="2" t="e">
        <f t="shared" si="1389"/>
        <v>#VALUE!</v>
      </c>
      <c r="GX132" s="2" t="e">
        <f t="shared" si="1390"/>
        <v>#VALUE!</v>
      </c>
      <c r="GY132" s="2" t="e">
        <f t="shared" si="1391"/>
        <v>#VALUE!</v>
      </c>
      <c r="GZ132" s="2" t="e">
        <f t="shared" si="1392"/>
        <v>#VALUE!</v>
      </c>
      <c r="HA132" s="2" t="e">
        <f t="shared" si="1393"/>
        <v>#VALUE!</v>
      </c>
      <c r="HB132" s="2" t="e">
        <f t="shared" si="1394"/>
        <v>#VALUE!</v>
      </c>
      <c r="HC132" s="2" t="e">
        <f t="shared" si="1395"/>
        <v>#VALUE!</v>
      </c>
      <c r="HD132" s="2" t="e">
        <f t="shared" si="1396"/>
        <v>#VALUE!</v>
      </c>
      <c r="HE132" s="2" t="e">
        <f t="shared" si="1397"/>
        <v>#VALUE!</v>
      </c>
      <c r="HF132" s="2" t="e">
        <f t="shared" si="1398"/>
        <v>#VALUE!</v>
      </c>
      <c r="HG132" s="2" t="e">
        <f t="shared" si="1399"/>
        <v>#VALUE!</v>
      </c>
      <c r="HH132" s="2" t="e">
        <f t="shared" si="1400"/>
        <v>#VALUE!</v>
      </c>
      <c r="HI132" s="2" t="e">
        <f t="shared" si="1401"/>
        <v>#VALUE!</v>
      </c>
      <c r="HJ132" s="2" t="e">
        <f t="shared" si="1402"/>
        <v>#VALUE!</v>
      </c>
      <c r="HK132" s="2" t="e">
        <f t="shared" si="1403"/>
        <v>#VALUE!</v>
      </c>
      <c r="HL132" s="2" t="e">
        <f t="shared" si="1404"/>
        <v>#VALUE!</v>
      </c>
      <c r="HM132" s="2" t="e">
        <f t="shared" si="1405"/>
        <v>#VALUE!</v>
      </c>
      <c r="HN132" s="2" t="e">
        <f t="shared" si="1406"/>
        <v>#VALUE!</v>
      </c>
      <c r="HO132" s="2" t="e">
        <f t="shared" si="1407"/>
        <v>#VALUE!</v>
      </c>
      <c r="HP132" s="2" t="e">
        <f t="shared" si="1408"/>
        <v>#VALUE!</v>
      </c>
      <c r="HQ132" s="2" t="e">
        <f t="shared" si="1409"/>
        <v>#VALUE!</v>
      </c>
      <c r="HR132" s="2">
        <f t="shared" si="1410"/>
        <v>1</v>
      </c>
      <c r="HS132" s="2" t="e">
        <f t="shared" si="1411"/>
        <v>#VALUE!</v>
      </c>
      <c r="HT132" s="2" t="e">
        <f t="shared" si="1412"/>
        <v>#VALUE!</v>
      </c>
      <c r="HU132" s="2" t="e">
        <f t="shared" si="1413"/>
        <v>#VALUE!</v>
      </c>
      <c r="HV132" s="2" t="e">
        <f t="shared" si="1414"/>
        <v>#VALUE!</v>
      </c>
      <c r="HW132" s="2" t="e">
        <f t="shared" si="1415"/>
        <v>#VALUE!</v>
      </c>
      <c r="HX132" s="2" t="e">
        <f t="shared" si="1416"/>
        <v>#VALUE!</v>
      </c>
      <c r="HY132" s="2" t="e">
        <f t="shared" si="1417"/>
        <v>#VALUE!</v>
      </c>
      <c r="HZ132" s="2" t="e">
        <f t="shared" si="1418"/>
        <v>#VALUE!</v>
      </c>
      <c r="IA132" s="2" t="e">
        <f t="shared" si="1419"/>
        <v>#VALUE!</v>
      </c>
      <c r="IB132" s="2" t="e">
        <f t="shared" si="1420"/>
        <v>#VALUE!</v>
      </c>
      <c r="IC132" s="2" t="e">
        <f t="shared" si="1421"/>
        <v>#VALUE!</v>
      </c>
      <c r="ID132" s="2" t="e">
        <f t="shared" si="1422"/>
        <v>#VALUE!</v>
      </c>
      <c r="IE132" s="2" t="e">
        <f t="shared" si="1423"/>
        <v>#VALUE!</v>
      </c>
      <c r="IF132" s="2" t="e">
        <f t="shared" si="1424"/>
        <v>#VALUE!</v>
      </c>
      <c r="IG132" s="2" t="e">
        <f t="shared" si="1425"/>
        <v>#VALUE!</v>
      </c>
      <c r="IH132" s="2" t="e">
        <f t="shared" si="1426"/>
        <v>#VALUE!</v>
      </c>
      <c r="II132" s="2" t="e">
        <f t="shared" si="1427"/>
        <v>#VALUE!</v>
      </c>
      <c r="IJ132" s="2" t="e">
        <f t="shared" si="1428"/>
        <v>#VALUE!</v>
      </c>
      <c r="IK132" s="2" t="e">
        <f t="shared" si="1429"/>
        <v>#VALUE!</v>
      </c>
      <c r="IL132" s="2" t="e">
        <f t="shared" si="1430"/>
        <v>#VALUE!</v>
      </c>
      <c r="IM132" s="2" t="e">
        <f t="shared" si="1431"/>
        <v>#VALUE!</v>
      </c>
      <c r="IN132" s="2" t="e">
        <f t="shared" si="1432"/>
        <v>#VALUE!</v>
      </c>
      <c r="IO132" s="2" t="e">
        <f t="shared" si="1433"/>
        <v>#VALUE!</v>
      </c>
      <c r="IP132" s="2">
        <f t="shared" si="1434"/>
        <v>0</v>
      </c>
      <c r="IQ132" s="2" t="e">
        <f t="shared" si="1435"/>
        <v>#VALUE!</v>
      </c>
      <c r="IR132" s="2" t="e">
        <f t="shared" si="1436"/>
        <v>#VALUE!</v>
      </c>
      <c r="IS132" s="2" t="e">
        <f t="shared" si="1437"/>
        <v>#VALUE!</v>
      </c>
      <c r="IT132" s="2" t="e">
        <f t="shared" si="1438"/>
        <v>#VALUE!</v>
      </c>
      <c r="IU132" s="2" t="e">
        <f t="shared" si="1439"/>
        <v>#VALUE!</v>
      </c>
      <c r="IV132" s="2" t="e">
        <f t="shared" si="1440"/>
        <v>#VALUE!</v>
      </c>
      <c r="IW132" s="2" t="e">
        <f t="shared" si="1441"/>
        <v>#VALUE!</v>
      </c>
      <c r="IX132" s="2" t="e">
        <f t="shared" si="1442"/>
        <v>#VALUE!</v>
      </c>
      <c r="IY132" s="2" t="e">
        <f t="shared" si="1443"/>
        <v>#VALUE!</v>
      </c>
      <c r="IZ132" s="2" t="e">
        <f t="shared" si="1444"/>
        <v>#VALUE!</v>
      </c>
      <c r="JA132" s="2" t="e">
        <f t="shared" si="1445"/>
        <v>#VALUE!</v>
      </c>
      <c r="JB132" s="2" t="e">
        <f t="shared" si="1446"/>
        <v>#VALUE!</v>
      </c>
      <c r="JC132" s="2" t="e">
        <f t="shared" si="1447"/>
        <v>#VALUE!</v>
      </c>
      <c r="JD132" s="2" t="e">
        <f t="shared" si="1448"/>
        <v>#VALUE!</v>
      </c>
      <c r="JE132" s="2" t="e">
        <f t="shared" si="1449"/>
        <v>#VALUE!</v>
      </c>
      <c r="JF132" s="2" t="e">
        <f t="shared" si="1450"/>
        <v>#VALUE!</v>
      </c>
      <c r="JG132" s="2" t="e">
        <f t="shared" si="1451"/>
        <v>#VALUE!</v>
      </c>
      <c r="JH132" s="2" t="e">
        <f t="shared" si="1452"/>
        <v>#VALUE!</v>
      </c>
      <c r="JI132" s="2" t="e">
        <f t="shared" si="1453"/>
        <v>#VALUE!</v>
      </c>
      <c r="JJ132" s="2" t="e">
        <f t="shared" si="1454"/>
        <v>#VALUE!</v>
      </c>
      <c r="JK132" s="2" t="e">
        <f t="shared" si="1455"/>
        <v>#VALUE!</v>
      </c>
      <c r="JL132" s="2" t="e">
        <f t="shared" si="1456"/>
        <v>#VALUE!</v>
      </c>
      <c r="JM132" s="2" t="e">
        <f t="shared" si="1457"/>
        <v>#VALUE!</v>
      </c>
      <c r="JN132" s="2">
        <f t="shared" si="1458"/>
        <v>0</v>
      </c>
      <c r="JO132" s="2" t="e">
        <f t="shared" si="1459"/>
        <v>#VALUE!</v>
      </c>
      <c r="JP132" s="2" t="e">
        <f t="shared" si="1460"/>
        <v>#VALUE!</v>
      </c>
      <c r="JQ132" s="2" t="e">
        <f t="shared" si="1461"/>
        <v>#VALUE!</v>
      </c>
      <c r="JR132" s="2" t="e">
        <f t="shared" si="1462"/>
        <v>#VALUE!</v>
      </c>
      <c r="JS132" s="2" t="e">
        <f t="shared" si="1463"/>
        <v>#VALUE!</v>
      </c>
      <c r="JT132" s="2" t="e">
        <f t="shared" si="1464"/>
        <v>#VALUE!</v>
      </c>
      <c r="JU132" s="2" t="e">
        <f t="shared" si="1465"/>
        <v>#VALUE!</v>
      </c>
      <c r="JV132" s="2" t="e">
        <f t="shared" si="1466"/>
        <v>#VALUE!</v>
      </c>
      <c r="JW132" s="2" t="e">
        <f t="shared" si="1467"/>
        <v>#VALUE!</v>
      </c>
      <c r="JX132" s="2" t="e">
        <f t="shared" si="1468"/>
        <v>#VALUE!</v>
      </c>
      <c r="JY132" s="2" t="e">
        <f t="shared" si="1469"/>
        <v>#VALUE!</v>
      </c>
      <c r="JZ132" s="2" t="e">
        <f t="shared" si="1470"/>
        <v>#VALUE!</v>
      </c>
      <c r="KA132" s="2" t="e">
        <f t="shared" si="1471"/>
        <v>#VALUE!</v>
      </c>
      <c r="KB132" s="2" t="e">
        <f t="shared" si="1472"/>
        <v>#VALUE!</v>
      </c>
      <c r="KC132" s="2" t="e">
        <f t="shared" si="1473"/>
        <v>#VALUE!</v>
      </c>
      <c r="KD132" s="2" t="e">
        <f t="shared" si="1474"/>
        <v>#VALUE!</v>
      </c>
      <c r="KE132" s="2" t="e">
        <f t="shared" si="1475"/>
        <v>#VALUE!</v>
      </c>
      <c r="KF132" s="2" t="e">
        <f t="shared" si="1476"/>
        <v>#VALUE!</v>
      </c>
      <c r="KG132" s="2" t="e">
        <f t="shared" si="1477"/>
        <v>#VALUE!</v>
      </c>
      <c r="KH132" s="2" t="e">
        <f t="shared" si="1478"/>
        <v>#VALUE!</v>
      </c>
      <c r="KI132" s="2" t="e">
        <f t="shared" si="1479"/>
        <v>#VALUE!</v>
      </c>
      <c r="KJ132" s="2" t="e">
        <f t="shared" si="1480"/>
        <v>#VALUE!</v>
      </c>
      <c r="KK132" s="2" t="e">
        <f t="shared" si="1481"/>
        <v>#VALUE!</v>
      </c>
      <c r="KL132" s="2">
        <f t="shared" si="1482"/>
        <v>0</v>
      </c>
      <c r="KM132" s="2" t="e">
        <f t="shared" si="1483"/>
        <v>#VALUE!</v>
      </c>
      <c r="KN132" s="2" t="e">
        <f t="shared" si="1484"/>
        <v>#VALUE!</v>
      </c>
      <c r="KO132" s="2" t="e">
        <f t="shared" si="1485"/>
        <v>#VALUE!</v>
      </c>
      <c r="KP132" s="2" t="e">
        <f t="shared" si="1486"/>
        <v>#VALUE!</v>
      </c>
      <c r="KQ132" s="2" t="e">
        <f t="shared" si="1487"/>
        <v>#VALUE!</v>
      </c>
      <c r="KR132" s="2" t="e">
        <f t="shared" si="1488"/>
        <v>#VALUE!</v>
      </c>
      <c r="KS132" s="2" t="e">
        <f t="shared" si="1489"/>
        <v>#VALUE!</v>
      </c>
      <c r="KT132" s="2" t="e">
        <f t="shared" si="1490"/>
        <v>#VALUE!</v>
      </c>
      <c r="KU132" s="2" t="e">
        <f t="shared" si="1491"/>
        <v>#VALUE!</v>
      </c>
      <c r="KV132" s="2" t="e">
        <f t="shared" si="1492"/>
        <v>#VALUE!</v>
      </c>
      <c r="KW132" s="2" t="e">
        <f t="shared" si="1493"/>
        <v>#VALUE!</v>
      </c>
      <c r="KX132" s="2" t="e">
        <f t="shared" si="1494"/>
        <v>#VALUE!</v>
      </c>
      <c r="KY132" s="2" t="e">
        <f t="shared" si="1495"/>
        <v>#VALUE!</v>
      </c>
      <c r="KZ132" s="2" t="e">
        <f t="shared" si="1496"/>
        <v>#VALUE!</v>
      </c>
      <c r="LA132" s="2" t="e">
        <f t="shared" si="1497"/>
        <v>#VALUE!</v>
      </c>
      <c r="LB132" s="2" t="e">
        <f t="shared" si="1498"/>
        <v>#VALUE!</v>
      </c>
      <c r="LC132" s="2" t="e">
        <f t="shared" si="1499"/>
        <v>#VALUE!</v>
      </c>
      <c r="LD132" s="2" t="e">
        <f t="shared" si="1500"/>
        <v>#VALUE!</v>
      </c>
      <c r="LE132" s="2" t="e">
        <f t="shared" si="1501"/>
        <v>#VALUE!</v>
      </c>
      <c r="LF132" s="2" t="e">
        <f t="shared" si="1502"/>
        <v>#VALUE!</v>
      </c>
      <c r="LG132" s="2" t="e">
        <f t="shared" si="1503"/>
        <v>#VALUE!</v>
      </c>
      <c r="LH132" s="2" t="e">
        <f t="shared" si="1504"/>
        <v>#VALUE!</v>
      </c>
      <c r="LI132" s="2" t="e">
        <f t="shared" si="1505"/>
        <v>#VALUE!</v>
      </c>
      <c r="LJ132" s="2">
        <f t="shared" si="1506"/>
        <v>0</v>
      </c>
      <c r="LK132" s="2" t="e">
        <f t="shared" si="1507"/>
        <v>#VALUE!</v>
      </c>
      <c r="LL132" s="2" t="e">
        <f t="shared" si="1508"/>
        <v>#VALUE!</v>
      </c>
      <c r="LM132" s="2" t="e">
        <f t="shared" si="1509"/>
        <v>#VALUE!</v>
      </c>
      <c r="LN132" s="2" t="e">
        <f t="shared" si="1510"/>
        <v>#VALUE!</v>
      </c>
      <c r="LO132" s="2" t="e">
        <f t="shared" si="1511"/>
        <v>#VALUE!</v>
      </c>
      <c r="LP132" s="2" t="e">
        <f t="shared" si="1512"/>
        <v>#VALUE!</v>
      </c>
      <c r="LQ132" s="2" t="e">
        <f t="shared" si="1513"/>
        <v>#VALUE!</v>
      </c>
      <c r="LR132" s="2" t="e">
        <f t="shared" si="1514"/>
        <v>#VALUE!</v>
      </c>
      <c r="LS132" s="2" t="e">
        <f t="shared" si="1515"/>
        <v>#VALUE!</v>
      </c>
      <c r="LT132" s="2" t="e">
        <f t="shared" si="1516"/>
        <v>#VALUE!</v>
      </c>
      <c r="LU132" s="2" t="e">
        <f t="shared" si="1517"/>
        <v>#VALUE!</v>
      </c>
      <c r="LV132" s="2" t="e">
        <f t="shared" si="1518"/>
        <v>#VALUE!</v>
      </c>
      <c r="LW132" s="2" t="e">
        <f t="shared" si="1519"/>
        <v>#VALUE!</v>
      </c>
      <c r="LX132" s="2" t="e">
        <f t="shared" si="1520"/>
        <v>#VALUE!</v>
      </c>
      <c r="LY132" s="2" t="e">
        <f t="shared" si="1521"/>
        <v>#VALUE!</v>
      </c>
      <c r="LZ132" s="2" t="e">
        <f t="shared" si="1522"/>
        <v>#VALUE!</v>
      </c>
      <c r="MA132" s="2" t="e">
        <f t="shared" si="1523"/>
        <v>#VALUE!</v>
      </c>
      <c r="MB132" s="2" t="e">
        <f t="shared" si="1524"/>
        <v>#VALUE!</v>
      </c>
      <c r="MC132" s="2" t="e">
        <f t="shared" si="1525"/>
        <v>#VALUE!</v>
      </c>
      <c r="MD132" s="2" t="e">
        <f t="shared" si="1526"/>
        <v>#VALUE!</v>
      </c>
      <c r="ME132" s="2" t="e">
        <f t="shared" si="1527"/>
        <v>#VALUE!</v>
      </c>
      <c r="MF132" s="2" t="e">
        <f t="shared" si="1528"/>
        <v>#VALUE!</v>
      </c>
      <c r="MG132" s="2" t="e">
        <f t="shared" si="1529"/>
        <v>#VALUE!</v>
      </c>
      <c r="MH132" s="2">
        <f t="shared" si="1530"/>
        <v>1</v>
      </c>
      <c r="MI132" s="2" t="e">
        <f t="shared" si="1531"/>
        <v>#VALUE!</v>
      </c>
      <c r="MJ132" s="2" t="e">
        <f t="shared" si="1532"/>
        <v>#VALUE!</v>
      </c>
      <c r="MK132" s="2" t="e">
        <f t="shared" si="1533"/>
        <v>#VALUE!</v>
      </c>
      <c r="ML132" s="2" t="e">
        <f t="shared" si="1534"/>
        <v>#VALUE!</v>
      </c>
      <c r="MM132" s="2" t="e">
        <f t="shared" si="1535"/>
        <v>#VALUE!</v>
      </c>
      <c r="MN132" s="2" t="e">
        <f t="shared" si="1536"/>
        <v>#VALUE!</v>
      </c>
      <c r="MO132" s="2" t="e">
        <f t="shared" si="1537"/>
        <v>#VALUE!</v>
      </c>
      <c r="MP132" s="2" t="e">
        <f t="shared" si="1538"/>
        <v>#VALUE!</v>
      </c>
      <c r="MQ132" s="2" t="e">
        <f t="shared" si="1539"/>
        <v>#VALUE!</v>
      </c>
      <c r="MR132" s="2" t="e">
        <f t="shared" si="1540"/>
        <v>#VALUE!</v>
      </c>
      <c r="MS132" s="2" t="e">
        <f t="shared" si="1541"/>
        <v>#VALUE!</v>
      </c>
      <c r="MT132" s="2" t="e">
        <f t="shared" si="1542"/>
        <v>#VALUE!</v>
      </c>
      <c r="MU132" s="2" t="e">
        <f t="shared" si="1543"/>
        <v>#VALUE!</v>
      </c>
      <c r="MV132" s="2" t="e">
        <f t="shared" si="1544"/>
        <v>#VALUE!</v>
      </c>
      <c r="MW132" s="2" t="e">
        <f t="shared" si="1545"/>
        <v>#VALUE!</v>
      </c>
      <c r="MX132" s="2" t="e">
        <f t="shared" si="1546"/>
        <v>#VALUE!</v>
      </c>
      <c r="MY132" s="2" t="e">
        <f t="shared" si="1547"/>
        <v>#VALUE!</v>
      </c>
      <c r="MZ132" s="2" t="e">
        <f t="shared" si="1548"/>
        <v>#VALUE!</v>
      </c>
      <c r="NA132" s="2" t="e">
        <f t="shared" si="1549"/>
        <v>#VALUE!</v>
      </c>
      <c r="NB132" s="2" t="e">
        <f t="shared" si="1550"/>
        <v>#VALUE!</v>
      </c>
      <c r="NC132" s="2" t="e">
        <f t="shared" si="1551"/>
        <v>#VALUE!</v>
      </c>
      <c r="ND132" s="2" t="e">
        <f t="shared" si="1552"/>
        <v>#VALUE!</v>
      </c>
      <c r="NE132" s="2" t="e">
        <f t="shared" si="1553"/>
        <v>#VALUE!</v>
      </c>
      <c r="NF132" s="2">
        <f t="shared" si="1223"/>
        <v>0</v>
      </c>
      <c r="NG132" s="2">
        <f t="shared" si="1058"/>
        <v>0</v>
      </c>
      <c r="NH132" s="2">
        <f t="shared" si="1059"/>
        <v>0</v>
      </c>
      <c r="NI132" s="2">
        <f t="shared" si="1060"/>
        <v>0</v>
      </c>
      <c r="NJ132" s="2">
        <f t="shared" si="1061"/>
        <v>0</v>
      </c>
      <c r="NK132" s="2">
        <f t="shared" si="1062"/>
        <v>0</v>
      </c>
      <c r="NL132" s="2">
        <f t="shared" si="1063"/>
        <v>0</v>
      </c>
      <c r="NM132" s="2">
        <f t="shared" si="1064"/>
        <v>0</v>
      </c>
      <c r="NN132" s="2">
        <f t="shared" si="1065"/>
        <v>0</v>
      </c>
      <c r="NO132" s="2">
        <f t="shared" si="1066"/>
        <v>0</v>
      </c>
      <c r="NP132" s="2">
        <f t="shared" si="1067"/>
        <v>0</v>
      </c>
      <c r="NQ132" s="2">
        <f t="shared" si="1068"/>
        <v>0</v>
      </c>
      <c r="NR132" s="2">
        <f t="shared" si="1069"/>
        <v>0</v>
      </c>
      <c r="NS132" s="2">
        <f t="shared" si="1070"/>
        <v>0</v>
      </c>
      <c r="NT132" s="2">
        <f t="shared" si="1071"/>
        <v>0</v>
      </c>
      <c r="NU132" s="2">
        <f t="shared" si="1072"/>
        <v>0</v>
      </c>
      <c r="NV132" s="2">
        <f t="shared" si="1073"/>
        <v>0</v>
      </c>
      <c r="NW132" s="2">
        <f t="shared" si="1074"/>
        <v>0</v>
      </c>
      <c r="NX132" s="2">
        <f t="shared" si="1075"/>
        <v>0</v>
      </c>
      <c r="NY132" s="2">
        <f t="shared" si="1076"/>
        <v>0</v>
      </c>
      <c r="NZ132" s="2">
        <f t="shared" si="1077"/>
        <v>0</v>
      </c>
      <c r="OA132" s="2">
        <f t="shared" si="1078"/>
        <v>0</v>
      </c>
      <c r="OB132" s="2">
        <f t="shared" si="1079"/>
        <v>0</v>
      </c>
      <c r="OC132" s="2">
        <f t="shared" si="1080"/>
        <v>0</v>
      </c>
      <c r="OD132" s="2">
        <f>IF(AND(NF132&gt;'Graph Creator'!$K$4,'Detalle de Cuentas'!NF132&lt;='Graph Creator'!$L$4),1,0)</f>
        <v>0</v>
      </c>
      <c r="OE132" s="2">
        <f>IF(AND(NG132&gt;'Graph Creator'!$K$4,'Detalle de Cuentas'!NG132&lt;='Graph Creator'!$L$4),1,0)</f>
        <v>0</v>
      </c>
      <c r="OF132" s="2">
        <f>IF(AND(NH132&gt;'Graph Creator'!$K$4,'Detalle de Cuentas'!NH132&lt;='Graph Creator'!$L$4),1,0)</f>
        <v>0</v>
      </c>
      <c r="OG132" s="2">
        <f>IF(AND(NI132&gt;'Graph Creator'!$K$4,'Detalle de Cuentas'!NI132&lt;='Graph Creator'!$L$4),1,0)</f>
        <v>0</v>
      </c>
      <c r="OH132" s="2">
        <f>IF(AND(NJ132&gt;'Graph Creator'!$K$4,'Detalle de Cuentas'!NJ132&lt;='Graph Creator'!$L$4),1,0)</f>
        <v>0</v>
      </c>
      <c r="OI132" s="2">
        <f>IF(AND(NK132&gt;'Graph Creator'!$K$4,'Detalle de Cuentas'!NK132&lt;='Graph Creator'!$L$4),1,0)</f>
        <v>0</v>
      </c>
      <c r="OJ132" s="2">
        <f>IF(AND(NL132&gt;'Graph Creator'!$K$4,'Detalle de Cuentas'!NL132&lt;='Graph Creator'!$L$4),1,0)</f>
        <v>0</v>
      </c>
      <c r="OK132" s="2">
        <f>IF(AND(NM132&gt;'Graph Creator'!$K$4,'Detalle de Cuentas'!NM132&lt;='Graph Creator'!$L$4),1,0)</f>
        <v>0</v>
      </c>
      <c r="OL132" s="2">
        <f>IF(AND(NN132&gt;'Graph Creator'!$K$4,'Detalle de Cuentas'!NN132&lt;='Graph Creator'!$L$4),1,0)</f>
        <v>0</v>
      </c>
      <c r="OM132" s="2">
        <f>IF(AND(NO132&gt;'Graph Creator'!$K$4,'Detalle de Cuentas'!NO132&lt;='Graph Creator'!$L$4),1,0)</f>
        <v>0</v>
      </c>
      <c r="ON132" s="2">
        <f>IF(AND(NP132&gt;'Graph Creator'!$K$4,'Detalle de Cuentas'!NP132&lt;='Graph Creator'!$L$4),1,0)</f>
        <v>0</v>
      </c>
      <c r="OO132" s="2">
        <f>IF(AND(NQ132&gt;'Graph Creator'!$K$4,'Detalle de Cuentas'!NQ132&lt;='Graph Creator'!$L$4),1,0)</f>
        <v>0</v>
      </c>
      <c r="OP132" s="2">
        <f>IF(AND(NR132&gt;'Graph Creator'!$K$4,'Detalle de Cuentas'!NR132&lt;='Graph Creator'!$L$4),1,0)</f>
        <v>0</v>
      </c>
      <c r="OQ132" s="2">
        <f>IF(AND(NS132&gt;'Graph Creator'!$K$4,'Detalle de Cuentas'!NS132&lt;='Graph Creator'!$L$4),1,0)</f>
        <v>0</v>
      </c>
      <c r="OR132" s="2">
        <f>IF(AND(NT132&gt;'Graph Creator'!$K$4,'Detalle de Cuentas'!NT132&lt;='Graph Creator'!$L$4),1,0)</f>
        <v>0</v>
      </c>
      <c r="OS132" s="2">
        <f>IF(AND(NU132&gt;'Graph Creator'!$K$4,'Detalle de Cuentas'!NU132&lt;='Graph Creator'!$L$4),1,0)</f>
        <v>0</v>
      </c>
      <c r="OT132" s="2">
        <f>IF(AND(NV132&gt;'Graph Creator'!$K$4,'Detalle de Cuentas'!NV132&lt;='Graph Creator'!$L$4),1,0)</f>
        <v>0</v>
      </c>
      <c r="OU132" s="2">
        <f>IF(AND(NW132&gt;'Graph Creator'!$K$4,'Detalle de Cuentas'!NW132&lt;='Graph Creator'!$L$4),1,0)</f>
        <v>0</v>
      </c>
      <c r="OV132" s="2">
        <f>IF(AND(NX132&gt;'Graph Creator'!$K$4,'Detalle de Cuentas'!NX132&lt;='Graph Creator'!$L$4),1,0)</f>
        <v>0</v>
      </c>
      <c r="OW132" s="2">
        <f>IF(AND(NY132&gt;'Graph Creator'!$K$4,'Detalle de Cuentas'!NY132&lt;='Graph Creator'!$L$4),1,0)</f>
        <v>0</v>
      </c>
      <c r="OX132" s="2">
        <f>IF(AND(NZ132&gt;'Graph Creator'!$K$4,'Detalle de Cuentas'!NZ132&lt;='Graph Creator'!$L$4),1,0)</f>
        <v>0</v>
      </c>
      <c r="OY132" s="2">
        <f>IF(AND(OA132&gt;'Graph Creator'!$K$4,'Detalle de Cuentas'!OA132&lt;='Graph Creator'!$L$4),1,0)</f>
        <v>0</v>
      </c>
      <c r="OZ132" s="2">
        <f>IF(AND(OB132&gt;'Graph Creator'!$K$4,'Detalle de Cuentas'!OB132&lt;='Graph Creator'!$L$4),1,0)</f>
        <v>0</v>
      </c>
      <c r="PA132" s="2">
        <f>IF(AND(OC132&gt;'Graph Creator'!$K$4,'Detalle de Cuentas'!OC132&lt;='Graph Creator'!$L$4),1,0)</f>
        <v>0</v>
      </c>
      <c r="PB132" s="2">
        <f>IF(AND(NF132&gt;'Graph Creator'!$L$4,'Detalle de Cuentas'!NF132&lt;='Graph Creator'!$M$4),1,0)</f>
        <v>0</v>
      </c>
      <c r="PC132" s="2">
        <f>IF(AND(NG132&gt;'Graph Creator'!$L$4,'Detalle de Cuentas'!NG132&lt;='Graph Creator'!$M$4),1,0)</f>
        <v>0</v>
      </c>
      <c r="PD132" s="2">
        <f>IF(AND(NH132&gt;'Graph Creator'!$L$4,'Detalle de Cuentas'!NH132&lt;='Graph Creator'!$M$4),1,0)</f>
        <v>0</v>
      </c>
      <c r="PE132" s="2">
        <f>IF(AND(NI132&gt;'Graph Creator'!$L$4,'Detalle de Cuentas'!NI132&lt;='Graph Creator'!$M$4),1,0)</f>
        <v>0</v>
      </c>
      <c r="PF132" s="2">
        <f>IF(AND(NJ132&gt;'Graph Creator'!$L$4,'Detalle de Cuentas'!NJ132&lt;='Graph Creator'!$M$4),1,0)</f>
        <v>0</v>
      </c>
      <c r="PG132" s="2">
        <f>IF(AND(NK132&gt;'Graph Creator'!$L$4,'Detalle de Cuentas'!NK132&lt;='Graph Creator'!$M$4),1,0)</f>
        <v>0</v>
      </c>
      <c r="PH132" s="2">
        <f>IF(AND(NL132&gt;'Graph Creator'!$L$4,'Detalle de Cuentas'!NL132&lt;='Graph Creator'!$M$4),1,0)</f>
        <v>0</v>
      </c>
      <c r="PI132" s="2">
        <f>IF(AND(NM132&gt;'Graph Creator'!$L$4,'Detalle de Cuentas'!NM132&lt;='Graph Creator'!$M$4),1,0)</f>
        <v>0</v>
      </c>
      <c r="PJ132" s="2">
        <f>IF(AND(NN132&gt;'Graph Creator'!$L$4,'Detalle de Cuentas'!NN132&lt;='Graph Creator'!$M$4),1,0)</f>
        <v>0</v>
      </c>
      <c r="PK132" s="2">
        <f>IF(AND(NO132&gt;'Graph Creator'!$L$4,'Detalle de Cuentas'!NO132&lt;='Graph Creator'!$M$4),1,0)</f>
        <v>0</v>
      </c>
      <c r="PL132" s="2">
        <f>IF(AND(NP132&gt;'Graph Creator'!$L$4,'Detalle de Cuentas'!NP132&lt;='Graph Creator'!$M$4),1,0)</f>
        <v>0</v>
      </c>
      <c r="PM132" s="2">
        <f>IF(AND(NQ132&gt;'Graph Creator'!$L$4,'Detalle de Cuentas'!NQ132&lt;='Graph Creator'!$M$4),1,0)</f>
        <v>0</v>
      </c>
      <c r="PN132" s="2">
        <f>IF(AND(NR132&gt;'Graph Creator'!$L$4,'Detalle de Cuentas'!NR132&lt;='Graph Creator'!$M$4),1,0)</f>
        <v>0</v>
      </c>
      <c r="PO132" s="2">
        <f>IF(AND(NS132&gt;'Graph Creator'!$L$4,'Detalle de Cuentas'!NS132&lt;='Graph Creator'!$M$4),1,0)</f>
        <v>0</v>
      </c>
      <c r="PP132" s="2">
        <f>IF(AND(NT132&gt;'Graph Creator'!$L$4,'Detalle de Cuentas'!NT132&lt;='Graph Creator'!$M$4),1,0)</f>
        <v>0</v>
      </c>
      <c r="PQ132" s="2">
        <f>IF(AND(NU132&gt;'Graph Creator'!$L$4,'Detalle de Cuentas'!NU132&lt;='Graph Creator'!$M$4),1,0)</f>
        <v>0</v>
      </c>
      <c r="PR132" s="2">
        <f>IF(AND(NV132&gt;'Graph Creator'!$L$4,'Detalle de Cuentas'!NV132&lt;='Graph Creator'!$M$4),1,0)</f>
        <v>0</v>
      </c>
      <c r="PS132" s="2">
        <f>IF(AND(NW132&gt;'Graph Creator'!$L$4,'Detalle de Cuentas'!NW132&lt;='Graph Creator'!$M$4),1,0)</f>
        <v>0</v>
      </c>
      <c r="PT132" s="2">
        <f>IF(AND(NX132&gt;'Graph Creator'!$L$4,'Detalle de Cuentas'!NX132&lt;='Graph Creator'!$M$4),1,0)</f>
        <v>0</v>
      </c>
      <c r="PU132" s="2">
        <f>IF(AND(NY132&gt;'Graph Creator'!$L$4,'Detalle de Cuentas'!NY132&lt;='Graph Creator'!$M$4),1,0)</f>
        <v>0</v>
      </c>
      <c r="PV132" s="2">
        <f>IF(AND(NZ132&gt;'Graph Creator'!$L$4,'Detalle de Cuentas'!NZ132&lt;='Graph Creator'!$M$4),1,0)</f>
        <v>0</v>
      </c>
      <c r="PW132" s="2">
        <f>IF(AND(OA132&gt;'Graph Creator'!$L$4,'Detalle de Cuentas'!OA132&lt;='Graph Creator'!$M$4),1,0)</f>
        <v>0</v>
      </c>
      <c r="PX132" s="2">
        <f>IF(AND(OB132&gt;'Graph Creator'!$L$4,'Detalle de Cuentas'!OB132&lt;='Graph Creator'!$M$4),1,0)</f>
        <v>0</v>
      </c>
      <c r="PY132" s="2">
        <f>IF(AND(OC132&gt;'Graph Creator'!$L$4,'Detalle de Cuentas'!OC132&lt;='Graph Creator'!$M$4),1,0)</f>
        <v>0</v>
      </c>
      <c r="PZ132" s="2">
        <f>IF(AND(NF132&gt;'Graph Creator'!$M$4,'Detalle de Cuentas'!NF132&lt;='Graph Creator'!$N$4),1,0)</f>
        <v>0</v>
      </c>
      <c r="QA132" s="2">
        <f>IF(AND(NG132&gt;'Graph Creator'!$M$4,'Detalle de Cuentas'!NG132&lt;='Graph Creator'!$N$4),1,0)</f>
        <v>0</v>
      </c>
      <c r="QB132" s="2">
        <f>IF(AND(NH132&gt;'Graph Creator'!$M$4,'Detalle de Cuentas'!NH132&lt;='Graph Creator'!$N$4),1,0)</f>
        <v>0</v>
      </c>
      <c r="QC132" s="2">
        <f>IF(AND(NI132&gt;'Graph Creator'!$M$4,'Detalle de Cuentas'!NI132&lt;='Graph Creator'!$N$4),1,0)</f>
        <v>0</v>
      </c>
      <c r="QD132" s="2">
        <f>IF(AND(NJ132&gt;'Graph Creator'!$M$4,'Detalle de Cuentas'!NJ132&lt;='Graph Creator'!$N$4),1,0)</f>
        <v>0</v>
      </c>
      <c r="QE132" s="2">
        <f>IF(AND(NK132&gt;'Graph Creator'!$M$4,'Detalle de Cuentas'!NK132&lt;='Graph Creator'!$N$4),1,0)</f>
        <v>0</v>
      </c>
      <c r="QF132" s="2">
        <f>IF(AND(NL132&gt;'Graph Creator'!$M$4,'Detalle de Cuentas'!NL132&lt;='Graph Creator'!$N$4),1,0)</f>
        <v>0</v>
      </c>
      <c r="QG132" s="2">
        <f>IF(AND(NM132&gt;'Graph Creator'!$M$4,'Detalle de Cuentas'!NM132&lt;='Graph Creator'!$N$4),1,0)</f>
        <v>0</v>
      </c>
      <c r="QH132" s="2">
        <f>IF(AND(NN132&gt;'Graph Creator'!$M$4,'Detalle de Cuentas'!NN132&lt;='Graph Creator'!$N$4),1,0)</f>
        <v>0</v>
      </c>
      <c r="QI132" s="2">
        <f>IF(AND(NO132&gt;'Graph Creator'!$M$4,'Detalle de Cuentas'!NO132&lt;='Graph Creator'!$N$4),1,0)</f>
        <v>0</v>
      </c>
      <c r="QJ132" s="2">
        <f>IF(AND(NP132&gt;'Graph Creator'!$M$4,'Detalle de Cuentas'!NP132&lt;='Graph Creator'!$N$4),1,0)</f>
        <v>0</v>
      </c>
      <c r="QK132" s="2">
        <f>IF(AND(NQ132&gt;'Graph Creator'!$M$4,'Detalle de Cuentas'!NQ132&lt;='Graph Creator'!$N$4),1,0)</f>
        <v>0</v>
      </c>
      <c r="QL132" s="2">
        <f>IF(AND(NR132&gt;'Graph Creator'!$M$4,'Detalle de Cuentas'!NR132&lt;='Graph Creator'!$N$4),1,0)</f>
        <v>0</v>
      </c>
      <c r="QM132" s="2">
        <f>IF(AND(NS132&gt;'Graph Creator'!$M$4,'Detalle de Cuentas'!NS132&lt;='Graph Creator'!$N$4),1,0)</f>
        <v>0</v>
      </c>
      <c r="QN132" s="2">
        <f>IF(AND(NT132&gt;'Graph Creator'!$M$4,'Detalle de Cuentas'!NT132&lt;='Graph Creator'!$N$4),1,0)</f>
        <v>0</v>
      </c>
      <c r="QO132" s="2">
        <f>IF(AND(NU132&gt;'Graph Creator'!$M$4,'Detalle de Cuentas'!NU132&lt;='Graph Creator'!$N$4),1,0)</f>
        <v>0</v>
      </c>
      <c r="QP132" s="2">
        <f>IF(AND(NV132&gt;'Graph Creator'!$M$4,'Detalle de Cuentas'!NV132&lt;='Graph Creator'!$N$4),1,0)</f>
        <v>0</v>
      </c>
      <c r="QQ132" s="2">
        <f>IF(AND(NW132&gt;'Graph Creator'!$M$4,'Detalle de Cuentas'!NW132&lt;='Graph Creator'!$N$4),1,0)</f>
        <v>0</v>
      </c>
      <c r="QR132" s="2">
        <f>IF(AND(NX132&gt;'Graph Creator'!$M$4,'Detalle de Cuentas'!NX132&lt;='Graph Creator'!$N$4),1,0)</f>
        <v>0</v>
      </c>
      <c r="QS132" s="2">
        <f>IF(AND(NY132&gt;'Graph Creator'!$M$4,'Detalle de Cuentas'!NY132&lt;='Graph Creator'!$N$4),1,0)</f>
        <v>0</v>
      </c>
      <c r="QT132" s="2">
        <f>IF(AND(NZ132&gt;'Graph Creator'!$M$4,'Detalle de Cuentas'!NZ132&lt;='Graph Creator'!$N$4),1,0)</f>
        <v>0</v>
      </c>
      <c r="QU132" s="2">
        <f>IF(AND(OA132&gt;'Graph Creator'!$M$4,'Detalle de Cuentas'!OA132&lt;='Graph Creator'!$N$4),1,0)</f>
        <v>0</v>
      </c>
      <c r="QV132" s="2">
        <f>IF(AND(OB132&gt;'Graph Creator'!$M$4,'Detalle de Cuentas'!OB132&lt;='Graph Creator'!$N$4),1,0)</f>
        <v>0</v>
      </c>
      <c r="QW132" s="2">
        <f>IF(AND(OC132&gt;'Graph Creator'!$M$4,'Detalle de Cuentas'!OC132&lt;='Graph Creator'!$N$4),1,0)</f>
        <v>0</v>
      </c>
      <c r="QX132" s="2">
        <f>IF(AND(NF132&gt;'Graph Creator'!$N$4,'Detalle de Cuentas'!NF132&lt;='Graph Creator'!$O$4),1,0)</f>
        <v>0</v>
      </c>
      <c r="QY132" s="2">
        <f>IF(AND(NG132&gt;'Graph Creator'!$N$4,'Detalle de Cuentas'!NG132&lt;='Graph Creator'!$O$4),1,0)</f>
        <v>0</v>
      </c>
      <c r="QZ132" s="2">
        <f>IF(AND(NH132&gt;'Graph Creator'!$N$4,'Detalle de Cuentas'!NH132&lt;='Graph Creator'!$O$4),1,0)</f>
        <v>0</v>
      </c>
      <c r="RA132" s="2">
        <f>IF(AND(NI132&gt;'Graph Creator'!$N$4,'Detalle de Cuentas'!NI132&lt;='Graph Creator'!$O$4),1,0)</f>
        <v>0</v>
      </c>
      <c r="RB132" s="2">
        <f>IF(AND(NJ132&gt;'Graph Creator'!$N$4,'Detalle de Cuentas'!NJ132&lt;='Graph Creator'!$O$4),1,0)</f>
        <v>0</v>
      </c>
      <c r="RC132" s="2">
        <f>IF(AND(NK132&gt;'Graph Creator'!$N$4,'Detalle de Cuentas'!NK132&lt;='Graph Creator'!$O$4),1,0)</f>
        <v>0</v>
      </c>
      <c r="RD132" s="2">
        <f>IF(AND(NL132&gt;'Graph Creator'!$N$4,'Detalle de Cuentas'!NL132&lt;='Graph Creator'!$O$4),1,0)</f>
        <v>0</v>
      </c>
      <c r="RE132" s="2">
        <f>IF(AND(NM132&gt;'Graph Creator'!$N$4,'Detalle de Cuentas'!NM132&lt;='Graph Creator'!$O$4),1,0)</f>
        <v>0</v>
      </c>
      <c r="RF132" s="2">
        <f>IF(AND(NN132&gt;'Graph Creator'!$N$4,'Detalle de Cuentas'!NN132&lt;='Graph Creator'!$O$4),1,0)</f>
        <v>0</v>
      </c>
      <c r="RG132" s="2">
        <f>IF(AND(NO132&gt;'Graph Creator'!$N$4,'Detalle de Cuentas'!NO132&lt;='Graph Creator'!$O$4),1,0)</f>
        <v>0</v>
      </c>
      <c r="RH132" s="2">
        <f>IF(AND(NP132&gt;'Graph Creator'!$N$4,'Detalle de Cuentas'!NP132&lt;='Graph Creator'!$O$4),1,0)</f>
        <v>0</v>
      </c>
      <c r="RI132" s="2">
        <f>IF(AND(NQ132&gt;'Graph Creator'!$N$4,'Detalle de Cuentas'!NQ132&lt;='Graph Creator'!$O$4),1,0)</f>
        <v>0</v>
      </c>
      <c r="RJ132" s="2">
        <f>IF(AND(NR132&gt;'Graph Creator'!$N$4,'Detalle de Cuentas'!NR132&lt;='Graph Creator'!$O$4),1,0)</f>
        <v>0</v>
      </c>
      <c r="RK132" s="2">
        <f>IF(AND(NS132&gt;'Graph Creator'!$N$4,'Detalle de Cuentas'!NS132&lt;='Graph Creator'!$O$4),1,0)</f>
        <v>0</v>
      </c>
      <c r="RL132" s="2">
        <f>IF(AND(NT132&gt;'Graph Creator'!$N$4,'Detalle de Cuentas'!NT132&lt;='Graph Creator'!$O$4),1,0)</f>
        <v>0</v>
      </c>
      <c r="RM132" s="2">
        <f>IF(AND(NU132&gt;'Graph Creator'!$N$4,'Detalle de Cuentas'!NU132&lt;='Graph Creator'!$O$4),1,0)</f>
        <v>0</v>
      </c>
      <c r="RN132" s="2">
        <f>IF(AND(NV132&gt;'Graph Creator'!$N$4,'Detalle de Cuentas'!NV132&lt;='Graph Creator'!$O$4),1,0)</f>
        <v>0</v>
      </c>
      <c r="RO132" s="2">
        <f>IF(AND(NW132&gt;'Graph Creator'!$N$4,'Detalle de Cuentas'!NW132&lt;='Graph Creator'!$O$4),1,0)</f>
        <v>0</v>
      </c>
      <c r="RP132" s="2">
        <f>IF(AND(NX132&gt;'Graph Creator'!$N$4,'Detalle de Cuentas'!NX132&lt;='Graph Creator'!$O$4),1,0)</f>
        <v>0</v>
      </c>
      <c r="RQ132" s="2">
        <f>IF(AND(NY132&gt;'Graph Creator'!$N$4,'Detalle de Cuentas'!NY132&lt;='Graph Creator'!$O$4),1,0)</f>
        <v>0</v>
      </c>
      <c r="RR132" s="2">
        <f>IF(AND(NZ132&gt;'Graph Creator'!$N$4,'Detalle de Cuentas'!NZ132&lt;='Graph Creator'!$O$4),1,0)</f>
        <v>0</v>
      </c>
      <c r="RS132" s="2">
        <f>IF(AND(OA132&gt;'Graph Creator'!$N$4,'Detalle de Cuentas'!OA132&lt;='Graph Creator'!$O$4),1,0)</f>
        <v>0</v>
      </c>
      <c r="RT132" s="2">
        <f>IF(AND(OB132&gt;'Graph Creator'!$N$4,'Detalle de Cuentas'!OB132&lt;='Graph Creator'!$O$4),1,0)</f>
        <v>0</v>
      </c>
      <c r="RU132" s="2">
        <f>IF(AND(OC132&gt;'Graph Creator'!$N$4,'Detalle de Cuentas'!OC132&lt;='Graph Creator'!$O$4),1,0)</f>
        <v>0</v>
      </c>
      <c r="RV132" s="2" t="e">
        <f t="shared" si="1224"/>
        <v>#VALUE!</v>
      </c>
      <c r="RW132" s="2" t="e">
        <f t="shared" si="1225"/>
        <v>#VALUE!</v>
      </c>
      <c r="RX132" s="2" t="e">
        <f t="shared" si="1226"/>
        <v>#VALUE!</v>
      </c>
      <c r="RY132" s="2" t="e">
        <f t="shared" si="1227"/>
        <v>#VALUE!</v>
      </c>
      <c r="RZ132" s="2" t="e">
        <f t="shared" si="1228"/>
        <v>#VALUE!</v>
      </c>
      <c r="SA132" s="2" t="e">
        <f t="shared" si="1229"/>
        <v>#VALUE!</v>
      </c>
      <c r="SB132" s="2" t="e">
        <f t="shared" si="1230"/>
        <v>#VALUE!</v>
      </c>
      <c r="SC132" s="2" t="e">
        <f t="shared" si="1231"/>
        <v>#VALUE!</v>
      </c>
      <c r="SD132" s="2" t="e">
        <f t="shared" si="1232"/>
        <v>#VALUE!</v>
      </c>
      <c r="SE132" s="2" t="e">
        <f t="shared" si="1233"/>
        <v>#VALUE!</v>
      </c>
      <c r="SF132" s="2" t="e">
        <f t="shared" si="1234"/>
        <v>#VALUE!</v>
      </c>
      <c r="SG132" s="2" t="e">
        <f t="shared" si="1235"/>
        <v>#VALUE!</v>
      </c>
      <c r="SH132" s="2" t="e">
        <f t="shared" si="1236"/>
        <v>#VALUE!</v>
      </c>
      <c r="SI132" s="2" t="e">
        <f t="shared" si="1237"/>
        <v>#VALUE!</v>
      </c>
      <c r="SJ132" s="2" t="e">
        <f t="shared" si="1238"/>
        <v>#VALUE!</v>
      </c>
      <c r="SK132" s="2" t="e">
        <f t="shared" si="1239"/>
        <v>#VALUE!</v>
      </c>
      <c r="SL132" s="2" t="e">
        <f t="shared" si="1240"/>
        <v>#VALUE!</v>
      </c>
      <c r="SM132" s="2" t="e">
        <f t="shared" si="1241"/>
        <v>#VALUE!</v>
      </c>
      <c r="SN132" s="2" t="e">
        <f t="shared" si="1242"/>
        <v>#VALUE!</v>
      </c>
      <c r="SO132" s="2" t="e">
        <f t="shared" si="1243"/>
        <v>#VALUE!</v>
      </c>
      <c r="SP132" s="2" t="e">
        <f t="shared" si="1244"/>
        <v>#VALUE!</v>
      </c>
      <c r="SQ132" s="2" t="e">
        <f t="shared" si="1245"/>
        <v>#VALUE!</v>
      </c>
      <c r="SR132" s="2" t="e">
        <f t="shared" si="1246"/>
        <v>#VALUE!</v>
      </c>
      <c r="SS132" s="2" t="e">
        <f t="shared" si="1247"/>
        <v>#VALUE!</v>
      </c>
      <c r="ST132" s="2" t="e">
        <f t="shared" si="1248"/>
        <v>#VALUE!</v>
      </c>
      <c r="SU132" s="2" t="e">
        <f t="shared" si="1249"/>
        <v>#VALUE!</v>
      </c>
      <c r="SV132" s="2" t="e">
        <f t="shared" si="1250"/>
        <v>#VALUE!</v>
      </c>
      <c r="SW132" s="2" t="e">
        <f t="shared" si="1251"/>
        <v>#VALUE!</v>
      </c>
      <c r="SX132" s="2" t="e">
        <f t="shared" si="1252"/>
        <v>#VALUE!</v>
      </c>
      <c r="SY132" s="2" t="e">
        <f t="shared" si="1253"/>
        <v>#VALUE!</v>
      </c>
      <c r="SZ132" s="2" t="e">
        <f t="shared" si="1254"/>
        <v>#VALUE!</v>
      </c>
      <c r="TA132" s="2" t="e">
        <f t="shared" si="1255"/>
        <v>#VALUE!</v>
      </c>
      <c r="TB132" s="2" t="e">
        <f t="shared" si="1256"/>
        <v>#VALUE!</v>
      </c>
      <c r="TC132" s="2" t="e">
        <f t="shared" si="1257"/>
        <v>#VALUE!</v>
      </c>
      <c r="TD132" s="2" t="e">
        <f t="shared" si="1258"/>
        <v>#VALUE!</v>
      </c>
      <c r="TE132" s="2" t="e">
        <f t="shared" si="1259"/>
        <v>#VALUE!</v>
      </c>
      <c r="TF132" s="2" t="str">
        <f>IF(DZ132=1,IF(SUM(DZ$17:DZ132)&lt;2,""&amp;B132,", "&amp;B132),"")</f>
        <v/>
      </c>
      <c r="TG132" s="2" t="str">
        <f t="shared" si="1272"/>
        <v/>
      </c>
      <c r="TH132" s="2">
        <f t="shared" si="1260"/>
        <v>0</v>
      </c>
      <c r="TI132" s="14" t="str">
        <f t="shared" si="1261"/>
        <v/>
      </c>
      <c r="TJ132" s="14" t="e">
        <f t="shared" si="1081"/>
        <v>#VALUE!</v>
      </c>
      <c r="TK132" s="14" t="e">
        <f t="shared" si="1082"/>
        <v>#VALUE!</v>
      </c>
      <c r="TL132" s="14" t="e">
        <f t="shared" si="1083"/>
        <v>#VALUE!</v>
      </c>
      <c r="TM132" s="14" t="e">
        <f t="shared" si="1084"/>
        <v>#VALUE!</v>
      </c>
      <c r="TN132" s="14" t="e">
        <f t="shared" si="1085"/>
        <v>#VALUE!</v>
      </c>
      <c r="TO132" s="14" t="e">
        <f t="shared" si="1086"/>
        <v>#VALUE!</v>
      </c>
      <c r="TP132" s="14" t="e">
        <f t="shared" si="1087"/>
        <v>#VALUE!</v>
      </c>
      <c r="TQ132" s="14" t="e">
        <f t="shared" si="1088"/>
        <v>#VALUE!</v>
      </c>
      <c r="TR132" s="14" t="e">
        <f t="shared" si="1089"/>
        <v>#VALUE!</v>
      </c>
      <c r="TS132" s="14" t="e">
        <f t="shared" si="1090"/>
        <v>#VALUE!</v>
      </c>
      <c r="TT132" s="14" t="e">
        <f t="shared" si="1091"/>
        <v>#VALUE!</v>
      </c>
      <c r="TU132" s="14" t="e">
        <f t="shared" si="1092"/>
        <v>#VALUE!</v>
      </c>
      <c r="TV132" s="14" t="e">
        <f t="shared" si="1093"/>
        <v>#VALUE!</v>
      </c>
      <c r="TW132" s="14" t="e">
        <f t="shared" si="1094"/>
        <v>#VALUE!</v>
      </c>
      <c r="TX132" s="14" t="e">
        <f t="shared" si="1095"/>
        <v>#VALUE!</v>
      </c>
      <c r="TY132" s="14" t="e">
        <f t="shared" si="1096"/>
        <v>#VALUE!</v>
      </c>
      <c r="TZ132" s="14" t="e">
        <f t="shared" si="1097"/>
        <v>#VALUE!</v>
      </c>
      <c r="UA132" s="14" t="e">
        <f t="shared" si="1098"/>
        <v>#VALUE!</v>
      </c>
      <c r="UB132" s="14" t="e">
        <f t="shared" si="1099"/>
        <v>#VALUE!</v>
      </c>
      <c r="UC132" s="14" t="e">
        <f t="shared" si="1100"/>
        <v>#VALUE!</v>
      </c>
      <c r="UD132" s="14" t="e">
        <f t="shared" si="1101"/>
        <v>#VALUE!</v>
      </c>
      <c r="UE132" s="14" t="e">
        <f t="shared" si="1102"/>
        <v>#VALUE!</v>
      </c>
      <c r="UF132" s="14" t="e">
        <f t="shared" si="1103"/>
        <v>#VALUE!</v>
      </c>
      <c r="UH132" s="2">
        <f>IF($C$4-$R132&gt;'Graph Creator'!$E$2*'Graph Creator'!$D$13*12,0,1)</f>
        <v>1</v>
      </c>
      <c r="UJ132" s="2" t="e">
        <f t="shared" si="1262"/>
        <v>#VALUE!</v>
      </c>
      <c r="UK132" s="2" t="e">
        <f t="shared" si="1104"/>
        <v>#VALUE!</v>
      </c>
      <c r="UL132" s="2" t="e">
        <f t="shared" si="1105"/>
        <v>#VALUE!</v>
      </c>
      <c r="UM132" s="2" t="e">
        <f t="shared" si="1106"/>
        <v>#VALUE!</v>
      </c>
      <c r="UN132" s="2" t="e">
        <f t="shared" si="1107"/>
        <v>#VALUE!</v>
      </c>
      <c r="UO132" s="2" t="e">
        <f t="shared" si="1108"/>
        <v>#VALUE!</v>
      </c>
      <c r="UP132" s="2" t="e">
        <f t="shared" si="1109"/>
        <v>#VALUE!</v>
      </c>
      <c r="UQ132" s="2" t="e">
        <f t="shared" si="1110"/>
        <v>#VALUE!</v>
      </c>
      <c r="UR132" s="2" t="e">
        <f t="shared" si="1111"/>
        <v>#VALUE!</v>
      </c>
      <c r="US132" s="2" t="e">
        <f t="shared" si="1112"/>
        <v>#VALUE!</v>
      </c>
      <c r="UT132" s="2" t="e">
        <f t="shared" si="1113"/>
        <v>#VALUE!</v>
      </c>
      <c r="UU132" s="2" t="e">
        <f t="shared" si="1114"/>
        <v>#VALUE!</v>
      </c>
      <c r="UV132" s="2" t="e">
        <f t="shared" si="1115"/>
        <v>#VALUE!</v>
      </c>
      <c r="UW132" s="2" t="e">
        <f t="shared" si="1116"/>
        <v>#VALUE!</v>
      </c>
      <c r="UX132" s="2" t="e">
        <f t="shared" si="1117"/>
        <v>#VALUE!</v>
      </c>
      <c r="UY132" s="2" t="e">
        <f t="shared" si="1118"/>
        <v>#VALUE!</v>
      </c>
      <c r="UZ132" s="2" t="e">
        <f t="shared" si="1119"/>
        <v>#VALUE!</v>
      </c>
      <c r="VA132" s="2" t="e">
        <f t="shared" si="1120"/>
        <v>#VALUE!</v>
      </c>
      <c r="VB132" s="2" t="e">
        <f t="shared" si="1121"/>
        <v>#VALUE!</v>
      </c>
      <c r="VC132" s="2" t="e">
        <f t="shared" si="1122"/>
        <v>#VALUE!</v>
      </c>
      <c r="VD132" s="2" t="e">
        <f t="shared" si="1123"/>
        <v>#VALUE!</v>
      </c>
      <c r="VE132" s="2" t="e">
        <f t="shared" si="1124"/>
        <v>#VALUE!</v>
      </c>
      <c r="VF132" s="2" t="e">
        <f t="shared" si="1125"/>
        <v>#VALUE!</v>
      </c>
      <c r="VG132" s="2" t="e">
        <f t="shared" si="1126"/>
        <v>#VALUE!</v>
      </c>
      <c r="VH132" s="2" t="e">
        <f t="shared" si="1127"/>
        <v>#VALUE!</v>
      </c>
      <c r="VI132" s="2" t="e">
        <f t="shared" si="1128"/>
        <v>#VALUE!</v>
      </c>
      <c r="VJ132" s="2" t="e">
        <f t="shared" si="1129"/>
        <v>#VALUE!</v>
      </c>
      <c r="VK132" s="2" t="e">
        <f t="shared" si="1130"/>
        <v>#VALUE!</v>
      </c>
      <c r="VL132" s="2" t="e">
        <f t="shared" si="1131"/>
        <v>#VALUE!</v>
      </c>
      <c r="VM132" s="2" t="e">
        <f t="shared" si="1132"/>
        <v>#VALUE!</v>
      </c>
      <c r="VN132" s="2" t="e">
        <f t="shared" si="1133"/>
        <v>#VALUE!</v>
      </c>
      <c r="VO132" s="2" t="e">
        <f t="shared" si="1134"/>
        <v>#VALUE!</v>
      </c>
      <c r="VP132" s="2" t="e">
        <f t="shared" si="1135"/>
        <v>#VALUE!</v>
      </c>
      <c r="VQ132" s="2" t="e">
        <f t="shared" si="1136"/>
        <v>#VALUE!</v>
      </c>
      <c r="VR132" s="2" t="e">
        <f t="shared" si="1137"/>
        <v>#VALUE!</v>
      </c>
      <c r="VS132" s="2" t="e">
        <f t="shared" si="1138"/>
        <v>#VALUE!</v>
      </c>
      <c r="VT132" s="98">
        <f t="shared" si="1263"/>
        <v>0</v>
      </c>
      <c r="VU132" s="98">
        <f t="shared" si="1139"/>
        <v>0</v>
      </c>
      <c r="VV132" s="98">
        <f t="shared" si="1140"/>
        <v>0</v>
      </c>
      <c r="VW132" s="98">
        <f t="shared" si="1141"/>
        <v>0</v>
      </c>
      <c r="VX132" s="98">
        <f t="shared" si="1142"/>
        <v>0</v>
      </c>
      <c r="VY132" s="98">
        <f t="shared" si="1143"/>
        <v>0</v>
      </c>
      <c r="VZ132" s="98">
        <f t="shared" si="1144"/>
        <v>0</v>
      </c>
      <c r="WA132" s="98">
        <f t="shared" si="1145"/>
        <v>0</v>
      </c>
      <c r="WB132" s="98">
        <f t="shared" si="1146"/>
        <v>0</v>
      </c>
      <c r="WC132" s="98">
        <f t="shared" si="1147"/>
        <v>0</v>
      </c>
      <c r="WD132" s="98">
        <f t="shared" si="1148"/>
        <v>0</v>
      </c>
      <c r="WE132" s="98">
        <f t="shared" si="1149"/>
        <v>0</v>
      </c>
      <c r="WF132" s="98">
        <f t="shared" si="1150"/>
        <v>0</v>
      </c>
      <c r="WG132" s="98">
        <f t="shared" si="1151"/>
        <v>0</v>
      </c>
      <c r="WH132" s="98">
        <f t="shared" si="1152"/>
        <v>0</v>
      </c>
      <c r="WI132" s="98">
        <f t="shared" si="1153"/>
        <v>0</v>
      </c>
      <c r="WJ132" s="98">
        <f t="shared" si="1154"/>
        <v>0</v>
      </c>
      <c r="WK132" s="98">
        <f t="shared" si="1155"/>
        <v>0</v>
      </c>
      <c r="WL132" s="98">
        <f t="shared" si="1156"/>
        <v>0</v>
      </c>
      <c r="WM132" s="98">
        <f t="shared" si="1157"/>
        <v>0</v>
      </c>
      <c r="WN132" s="98">
        <f t="shared" si="1158"/>
        <v>0</v>
      </c>
      <c r="WO132" s="98">
        <f t="shared" si="1159"/>
        <v>0</v>
      </c>
      <c r="WP132" s="98">
        <f t="shared" si="1160"/>
        <v>0</v>
      </c>
      <c r="WQ132" s="98">
        <f t="shared" si="1161"/>
        <v>0</v>
      </c>
      <c r="WR132" s="98">
        <f>IFERROR(INDEX('Score Calculation'!$D$38:$D$41,MATCH('Detalle de Cuentas'!VT132,'Score Calculation'!$C$38:$C$41,1)),0)</f>
        <v>4</v>
      </c>
      <c r="WS132" s="98">
        <f>IFERROR(INDEX('Score Calculation'!$D$38:$D$41,MATCH('Detalle de Cuentas'!VU132,'Score Calculation'!$C$38:$C$41,1)),0)</f>
        <v>4</v>
      </c>
      <c r="WT132" s="98">
        <f>IFERROR(INDEX('Score Calculation'!$D$38:$D$41,MATCH('Detalle de Cuentas'!VV132,'Score Calculation'!$C$38:$C$41,1)),0)</f>
        <v>4</v>
      </c>
      <c r="WU132" s="98">
        <f>IFERROR(INDEX('Score Calculation'!$D$38:$D$41,MATCH('Detalle de Cuentas'!VW132,'Score Calculation'!$C$38:$C$41,1)),0)</f>
        <v>4</v>
      </c>
      <c r="WV132" s="98">
        <f>IFERROR(INDEX('Score Calculation'!$D$38:$D$41,MATCH('Detalle de Cuentas'!VX132,'Score Calculation'!$C$38:$C$41,1)),0)</f>
        <v>4</v>
      </c>
      <c r="WW132" s="98">
        <f>IFERROR(INDEX('Score Calculation'!$D$38:$D$41,MATCH('Detalle de Cuentas'!VY132,'Score Calculation'!$C$38:$C$41,1)),0)</f>
        <v>4</v>
      </c>
      <c r="WX132" s="98">
        <f>IFERROR(INDEX('Score Calculation'!$D$38:$D$41,MATCH('Detalle de Cuentas'!VZ132,'Score Calculation'!$C$38:$C$41,1)),0)</f>
        <v>4</v>
      </c>
      <c r="WY132" s="98">
        <f>IFERROR(INDEX('Score Calculation'!$D$38:$D$41,MATCH('Detalle de Cuentas'!WA132,'Score Calculation'!$C$38:$C$41,1)),0)</f>
        <v>4</v>
      </c>
      <c r="WZ132" s="98">
        <f>IFERROR(INDEX('Score Calculation'!$D$38:$D$41,MATCH('Detalle de Cuentas'!WB132,'Score Calculation'!$C$38:$C$41,1)),0)</f>
        <v>4</v>
      </c>
      <c r="XA132" s="98">
        <f>IFERROR(INDEX('Score Calculation'!$D$38:$D$41,MATCH('Detalle de Cuentas'!WC132,'Score Calculation'!$C$38:$C$41,1)),0)</f>
        <v>4</v>
      </c>
      <c r="XB132" s="98">
        <f>IFERROR(INDEX('Score Calculation'!$D$38:$D$41,MATCH('Detalle de Cuentas'!WD132,'Score Calculation'!$C$38:$C$41,1)),0)</f>
        <v>4</v>
      </c>
      <c r="XC132" s="98">
        <f>IFERROR(INDEX('Score Calculation'!$D$38:$D$41,MATCH('Detalle de Cuentas'!WE132,'Score Calculation'!$C$38:$C$41,1)),0)</f>
        <v>4</v>
      </c>
      <c r="XD132" s="98">
        <f>IFERROR(INDEX('Score Calculation'!$D$38:$D$41,MATCH('Detalle de Cuentas'!WF132,'Score Calculation'!$C$38:$C$41,1)),0)</f>
        <v>4</v>
      </c>
      <c r="XE132" s="98">
        <f>IFERROR(INDEX('Score Calculation'!$D$38:$D$41,MATCH('Detalle de Cuentas'!WG132,'Score Calculation'!$C$38:$C$41,1)),0)</f>
        <v>4</v>
      </c>
      <c r="XF132" s="98">
        <f>IFERROR(INDEX('Score Calculation'!$D$38:$D$41,MATCH('Detalle de Cuentas'!WH132,'Score Calculation'!$C$38:$C$41,1)),0)</f>
        <v>4</v>
      </c>
      <c r="XG132" s="98">
        <f>IFERROR(INDEX('Score Calculation'!$D$38:$D$41,MATCH('Detalle de Cuentas'!WI132,'Score Calculation'!$C$38:$C$41,1)),0)</f>
        <v>4</v>
      </c>
      <c r="XH132" s="98">
        <f>IFERROR(INDEX('Score Calculation'!$D$38:$D$41,MATCH('Detalle de Cuentas'!WJ132,'Score Calculation'!$C$38:$C$41,1)),0)</f>
        <v>4</v>
      </c>
      <c r="XI132" s="98">
        <f>IFERROR(INDEX('Score Calculation'!$D$38:$D$41,MATCH('Detalle de Cuentas'!WK132,'Score Calculation'!$C$38:$C$41,1)),0)</f>
        <v>4</v>
      </c>
      <c r="XJ132" s="98">
        <f>IFERROR(INDEX('Score Calculation'!$D$38:$D$41,MATCH('Detalle de Cuentas'!WL132,'Score Calculation'!$C$38:$C$41,1)),0)</f>
        <v>4</v>
      </c>
      <c r="XK132" s="98">
        <f>IFERROR(INDEX('Score Calculation'!$D$38:$D$41,MATCH('Detalle de Cuentas'!WM132,'Score Calculation'!$C$38:$C$41,1)),0)</f>
        <v>4</v>
      </c>
      <c r="XL132" s="98">
        <f>IFERROR(INDEX('Score Calculation'!$D$38:$D$41,MATCH('Detalle de Cuentas'!WN132,'Score Calculation'!$C$38:$C$41,1)),0)</f>
        <v>4</v>
      </c>
      <c r="XM132" s="98">
        <f>IFERROR(INDEX('Score Calculation'!$D$38:$D$41,MATCH('Detalle de Cuentas'!WO132,'Score Calculation'!$C$38:$C$41,1)),0)</f>
        <v>4</v>
      </c>
      <c r="XN132" s="98">
        <f>IFERROR(INDEX('Score Calculation'!$D$38:$D$41,MATCH('Detalle de Cuentas'!WP132,'Score Calculation'!$C$38:$C$41,1)),0)</f>
        <v>4</v>
      </c>
      <c r="XO132" s="98">
        <f>IFERROR(INDEX('Score Calculation'!$D$38:$D$41,MATCH('Detalle de Cuentas'!WQ132,'Score Calculation'!$C$38:$C$41,1)),0)</f>
        <v>4</v>
      </c>
      <c r="XP132" s="98">
        <f>IFERROR(INDEX('Score Calculation'!$D$24:$D$31,MATCH('Detalle de Cuentas'!NF132,'Score Calculation'!$C$24:$C$31,1)),0)</f>
        <v>1</v>
      </c>
      <c r="XQ132" s="98">
        <f>IFERROR(INDEX('Score Calculation'!$D$24:$D$31,MATCH('Detalle de Cuentas'!NG132,'Score Calculation'!$C$24:$C$31,1)),0)</f>
        <v>1</v>
      </c>
      <c r="XR132" s="98">
        <f>IFERROR(INDEX('Score Calculation'!$D$24:$D$31,MATCH('Detalle de Cuentas'!NH132,'Score Calculation'!$C$24:$C$31,1)),0)</f>
        <v>1</v>
      </c>
      <c r="XS132" s="98">
        <f>IFERROR(INDEX('Score Calculation'!$D$24:$D$31,MATCH('Detalle de Cuentas'!NI132,'Score Calculation'!$C$24:$C$31,1)),0)</f>
        <v>1</v>
      </c>
      <c r="XT132" s="98">
        <f>IFERROR(INDEX('Score Calculation'!$D$24:$D$31,MATCH('Detalle de Cuentas'!NJ132,'Score Calculation'!$C$24:$C$31,1)),0)</f>
        <v>1</v>
      </c>
      <c r="XU132" s="98">
        <f>IFERROR(INDEX('Score Calculation'!$D$24:$D$31,MATCH('Detalle de Cuentas'!NK132,'Score Calculation'!$C$24:$C$31,1)),0)</f>
        <v>1</v>
      </c>
      <c r="XV132" s="98">
        <f>IFERROR(INDEX('Score Calculation'!$D$24:$D$31,MATCH('Detalle de Cuentas'!NL132,'Score Calculation'!$C$24:$C$31,1)),0)</f>
        <v>1</v>
      </c>
      <c r="XW132" s="98">
        <f>IFERROR(INDEX('Score Calculation'!$D$24:$D$31,MATCH('Detalle de Cuentas'!NM132,'Score Calculation'!$C$24:$C$31,1)),0)</f>
        <v>1</v>
      </c>
      <c r="XX132" s="98">
        <f>IFERROR(INDEX('Score Calculation'!$D$24:$D$31,MATCH('Detalle de Cuentas'!NN132,'Score Calculation'!$C$24:$C$31,1)),0)</f>
        <v>1</v>
      </c>
      <c r="XY132" s="98">
        <f>IFERROR(INDEX('Score Calculation'!$D$24:$D$31,MATCH('Detalle de Cuentas'!NO132,'Score Calculation'!$C$24:$C$31,1)),0)</f>
        <v>1</v>
      </c>
      <c r="XZ132" s="98">
        <f>IFERROR(INDEX('Score Calculation'!$D$24:$D$31,MATCH('Detalle de Cuentas'!NP132,'Score Calculation'!$C$24:$C$31,1)),0)</f>
        <v>1</v>
      </c>
      <c r="YA132" s="98">
        <f>IFERROR(INDEX('Score Calculation'!$D$24:$D$31,MATCH('Detalle de Cuentas'!NQ132,'Score Calculation'!$C$24:$C$31,1)),0)</f>
        <v>1</v>
      </c>
      <c r="YB132" s="98">
        <f>IFERROR(INDEX('Score Calculation'!$D$24:$D$31,MATCH('Detalle de Cuentas'!NR132,'Score Calculation'!$C$24:$C$31,1)),0)</f>
        <v>1</v>
      </c>
      <c r="YC132" s="98">
        <f>IFERROR(INDEX('Score Calculation'!$D$24:$D$31,MATCH('Detalle de Cuentas'!NS132,'Score Calculation'!$C$24:$C$31,1)),0)</f>
        <v>1</v>
      </c>
      <c r="YD132" s="98">
        <f>IFERROR(INDEX('Score Calculation'!$D$24:$D$31,MATCH('Detalle de Cuentas'!NT132,'Score Calculation'!$C$24:$C$31,1)),0)</f>
        <v>1</v>
      </c>
      <c r="YE132" s="98">
        <f>IFERROR(INDEX('Score Calculation'!$D$24:$D$31,MATCH('Detalle de Cuentas'!NU132,'Score Calculation'!$C$24:$C$31,1)),0)</f>
        <v>1</v>
      </c>
      <c r="YF132" s="98">
        <f>IFERROR(INDEX('Score Calculation'!$D$24:$D$31,MATCH('Detalle de Cuentas'!NV132,'Score Calculation'!$C$24:$C$31,1)),0)</f>
        <v>1</v>
      </c>
      <c r="YG132" s="98">
        <f>IFERROR(INDEX('Score Calculation'!$D$24:$D$31,MATCH('Detalle de Cuentas'!NW132,'Score Calculation'!$C$24:$C$31,1)),0)</f>
        <v>1</v>
      </c>
      <c r="YH132" s="98">
        <f>IFERROR(INDEX('Score Calculation'!$D$24:$D$31,MATCH('Detalle de Cuentas'!NX132,'Score Calculation'!$C$24:$C$31,1)),0)</f>
        <v>1</v>
      </c>
      <c r="YI132" s="98">
        <f>IFERROR(INDEX('Score Calculation'!$D$24:$D$31,MATCH('Detalle de Cuentas'!NY132,'Score Calculation'!$C$24:$C$31,1)),0)</f>
        <v>1</v>
      </c>
      <c r="YJ132" s="98">
        <f>IFERROR(INDEX('Score Calculation'!$D$24:$D$31,MATCH('Detalle de Cuentas'!NZ132,'Score Calculation'!$C$24:$C$31,1)),0)</f>
        <v>1</v>
      </c>
      <c r="YK132" s="98">
        <f>IFERROR(INDEX('Score Calculation'!$D$24:$D$31,MATCH('Detalle de Cuentas'!OA132,'Score Calculation'!$C$24:$C$31,1)),0)</f>
        <v>1</v>
      </c>
      <c r="YL132" s="98">
        <f>IFERROR(INDEX('Score Calculation'!$D$24:$D$31,MATCH('Detalle de Cuentas'!OB132,'Score Calculation'!$C$24:$C$31,1)),0)</f>
        <v>1</v>
      </c>
      <c r="YM132" s="98">
        <f>IFERROR(INDEX('Score Calculation'!$D$24:$D$31,MATCH('Detalle de Cuentas'!OC132,'Score Calculation'!$C$24:$C$31,1)),0)</f>
        <v>1</v>
      </c>
      <c r="YN132" s="98">
        <f t="shared" si="1264"/>
        <v>0</v>
      </c>
      <c r="YO132" s="98">
        <f>IF(LEFT(TRIM($D132),15)="GRUPO SOLIDARIO",$L132*'Score Calculation'!$H$5,IF(TRIM('Detalle de Cuentas'!$C132)="Semanal",'Detalle de Cuentas'!$L132*'Score Calculation'!$H$6,'Detalle de Cuentas'!$L132))</f>
        <v>0</v>
      </c>
      <c r="YP132" s="99">
        <f>IFERROR(INDEX('Score Calculation'!$D$54:$D$60,MATCH($YO132,'Score Calculation'!$C$54:$C$60,1)),1)</f>
        <v>0.2</v>
      </c>
      <c r="YQ132" s="99">
        <f>IFERROR(INDEX('Score Calculation'!$D$65:$D$123,MATCH(LEFT(TRIM('Detalle de Cuentas'!$F132),20),'Score Calculation'!$F$65:$F$123,0)),1)</f>
        <v>1</v>
      </c>
      <c r="YR132" s="99">
        <f>IFERROR(INDEX('Score Calculation'!$D$46:$D$49,MATCH('Detalle de Cuentas'!$YN132,'Score Calculation'!$C$46:$C$49,1)),1)</f>
        <v>4</v>
      </c>
      <c r="YS132" s="99">
        <f t="shared" si="1265"/>
        <v>0</v>
      </c>
      <c r="YT132" s="99">
        <f t="shared" si="1266"/>
        <v>0</v>
      </c>
      <c r="YU132" s="98" t="str">
        <f t="shared" si="1267"/>
        <v/>
      </c>
      <c r="YV132" s="109">
        <f t="shared" si="1268"/>
        <v>1</v>
      </c>
      <c r="YW132" s="109">
        <f>IFERROR(INDEX('Score Calculation'!$D$187:$D$245,MATCH(LEFT(TRIM('Detalle de Cuentas'!$F132),20),'Score Calculation'!$F$187:$F$245,0)),1)</f>
        <v>1</v>
      </c>
      <c r="YX132" s="109">
        <f>IFERROR(IF($E132="HIPOTECA",-PMT('Score Calculation'!$H$266/(360/$J132),$G132,$YO132)*(30/$J132),-PMT('Score Calculation'!$H$267/(360/$J132),$G132,$YO132)*(30/$J132)),0)</f>
        <v>0</v>
      </c>
      <c r="YY132" s="109">
        <f t="shared" si="1312"/>
        <v>0</v>
      </c>
      <c r="YZ132" s="109">
        <f t="shared" si="1312"/>
        <v>0</v>
      </c>
      <c r="ZA132" s="109">
        <f t="shared" si="1312"/>
        <v>0</v>
      </c>
      <c r="ZB132" s="109">
        <f t="shared" si="1312"/>
        <v>0</v>
      </c>
      <c r="ZC132" s="109">
        <f t="shared" si="1312"/>
        <v>0</v>
      </c>
      <c r="ZD132" s="109">
        <f t="shared" si="1309"/>
        <v>0</v>
      </c>
      <c r="ZE132" s="109">
        <f t="shared" si="1309"/>
        <v>0</v>
      </c>
      <c r="ZF132" s="109">
        <f t="shared" si="1309"/>
        <v>0</v>
      </c>
      <c r="ZG132" s="109">
        <f t="shared" si="1309"/>
        <v>0</v>
      </c>
      <c r="ZH132" s="109">
        <f t="shared" si="1309"/>
        <v>0</v>
      </c>
      <c r="ZI132" s="109">
        <f t="shared" si="1269"/>
        <v>0</v>
      </c>
    </row>
    <row r="133" spans="2:685" x14ac:dyDescent="0.2">
      <c r="B133" s="41">
        <v>117</v>
      </c>
      <c r="C133" s="42"/>
      <c r="D133" s="42"/>
      <c r="E133" s="42"/>
      <c r="F133" s="42"/>
      <c r="G133" s="42"/>
      <c r="H133" s="42"/>
      <c r="I133" s="29"/>
      <c r="J133" s="6" t="str">
        <f t="shared" si="1333"/>
        <v/>
      </c>
      <c r="K133" s="43"/>
      <c r="L133" s="43"/>
      <c r="M133" s="43"/>
      <c r="N133" s="43"/>
      <c r="O133" s="43"/>
      <c r="P133" s="44" t="str">
        <f t="shared" si="1162"/>
        <v/>
      </c>
      <c r="Q133" s="26"/>
      <c r="R133" s="26"/>
      <c r="S133" s="26"/>
      <c r="T133" s="26"/>
      <c r="U133" s="29"/>
      <c r="V133" s="43"/>
      <c r="W133" s="26"/>
      <c r="X133" s="29"/>
      <c r="Y133" s="6">
        <f>IF('Detalle de Cuentas'!$C$4-$R133&gt;'Graph Creator'!$E$2*'Graph Creator'!$D$13*12,0,1)</f>
        <v>1</v>
      </c>
      <c r="Z133" s="45">
        <f t="shared" si="1334"/>
        <v>0</v>
      </c>
      <c r="AA133" s="2" t="e">
        <f t="shared" si="1163"/>
        <v>#VALUE!</v>
      </c>
      <c r="AB133" s="2" t="e">
        <f t="shared" si="1164"/>
        <v>#VALUE!</v>
      </c>
      <c r="AC133" s="2" t="e">
        <f t="shared" si="1165"/>
        <v>#VALUE!</v>
      </c>
      <c r="AD133" s="2" t="e">
        <f t="shared" si="1166"/>
        <v>#VALUE!</v>
      </c>
      <c r="AE133" s="2" t="e">
        <f t="shared" si="1167"/>
        <v>#VALUE!</v>
      </c>
      <c r="AF133" s="2" t="e">
        <f t="shared" si="1168"/>
        <v>#VALUE!</v>
      </c>
      <c r="AG133" s="2">
        <f t="shared" si="1169"/>
        <v>0</v>
      </c>
      <c r="AH133" s="2">
        <f t="shared" si="1170"/>
        <v>0</v>
      </c>
      <c r="AI133" s="2" t="str">
        <f t="shared" si="1171"/>
        <v/>
      </c>
      <c r="AJ133" s="2" t="str">
        <f t="shared" ref="AJ133:BE133" si="1592">IFERROR(SEARCH(".",$I133,AI133+1),"")</f>
        <v/>
      </c>
      <c r="AK133" s="2" t="str">
        <f t="shared" si="1592"/>
        <v/>
      </c>
      <c r="AL133" s="2" t="str">
        <f t="shared" si="1592"/>
        <v/>
      </c>
      <c r="AM133" s="2" t="str">
        <f t="shared" si="1592"/>
        <v/>
      </c>
      <c r="AN133" s="2" t="str">
        <f t="shared" si="1592"/>
        <v/>
      </c>
      <c r="AO133" s="2" t="str">
        <f t="shared" si="1592"/>
        <v/>
      </c>
      <c r="AP133" s="2" t="str">
        <f t="shared" si="1592"/>
        <v/>
      </c>
      <c r="AQ133" s="2" t="str">
        <f t="shared" si="1592"/>
        <v/>
      </c>
      <c r="AR133" s="2" t="str">
        <f t="shared" si="1592"/>
        <v/>
      </c>
      <c r="AS133" s="2" t="str">
        <f t="shared" si="1592"/>
        <v/>
      </c>
      <c r="AT133" s="2" t="str">
        <f t="shared" si="1592"/>
        <v/>
      </c>
      <c r="AU133" s="2" t="str">
        <f t="shared" si="1592"/>
        <v/>
      </c>
      <c r="AV133" s="2" t="str">
        <f t="shared" si="1592"/>
        <v/>
      </c>
      <c r="AW133" s="2" t="str">
        <f t="shared" si="1592"/>
        <v/>
      </c>
      <c r="AX133" s="2" t="str">
        <f t="shared" si="1592"/>
        <v/>
      </c>
      <c r="AY133" s="2" t="str">
        <f t="shared" si="1592"/>
        <v/>
      </c>
      <c r="AZ133" s="2" t="str">
        <f t="shared" si="1592"/>
        <v/>
      </c>
      <c r="BA133" s="2" t="str">
        <f t="shared" si="1592"/>
        <v/>
      </c>
      <c r="BB133" s="2" t="str">
        <f t="shared" si="1592"/>
        <v/>
      </c>
      <c r="BC133" s="2" t="str">
        <f t="shared" si="1592"/>
        <v/>
      </c>
      <c r="BD133" s="2" t="str">
        <f t="shared" si="1592"/>
        <v/>
      </c>
      <c r="BE133" s="2" t="str">
        <f t="shared" si="1592"/>
        <v/>
      </c>
      <c r="BF133" s="2" t="str">
        <f t="shared" si="1173"/>
        <v/>
      </c>
      <c r="BG133" s="2" t="str">
        <f t="shared" si="817"/>
        <v/>
      </c>
      <c r="BH133" s="2" t="str">
        <f t="shared" si="818"/>
        <v/>
      </c>
      <c r="BI133" s="2" t="str">
        <f t="shared" si="819"/>
        <v/>
      </c>
      <c r="BJ133" s="2" t="str">
        <f t="shared" si="820"/>
        <v/>
      </c>
      <c r="BK133" s="2" t="str">
        <f t="shared" si="821"/>
        <v/>
      </c>
      <c r="BL133" s="2" t="str">
        <f t="shared" si="822"/>
        <v/>
      </c>
      <c r="BM133" s="2" t="str">
        <f t="shared" si="823"/>
        <v/>
      </c>
      <c r="BN133" s="2" t="str">
        <f t="shared" si="824"/>
        <v/>
      </c>
      <c r="BO133" s="2" t="str">
        <f t="shared" si="825"/>
        <v/>
      </c>
      <c r="BP133" s="2" t="str">
        <f t="shared" si="826"/>
        <v/>
      </c>
      <c r="BQ133" s="2" t="str">
        <f t="shared" si="827"/>
        <v/>
      </c>
      <c r="BR133" s="2" t="str">
        <f t="shared" si="828"/>
        <v/>
      </c>
      <c r="BS133" s="2" t="str">
        <f t="shared" si="829"/>
        <v/>
      </c>
      <c r="BT133" s="2" t="str">
        <f t="shared" si="830"/>
        <v/>
      </c>
      <c r="BU133" s="2" t="str">
        <f t="shared" si="831"/>
        <v/>
      </c>
      <c r="BV133" s="2" t="str">
        <f t="shared" si="832"/>
        <v/>
      </c>
      <c r="BW133" s="2" t="str">
        <f t="shared" si="833"/>
        <v/>
      </c>
      <c r="BX133" s="2" t="str">
        <f t="shared" si="834"/>
        <v/>
      </c>
      <c r="BY133" s="2" t="str">
        <f t="shared" si="835"/>
        <v/>
      </c>
      <c r="BZ133" s="2" t="str">
        <f t="shared" si="836"/>
        <v/>
      </c>
      <c r="CA133" s="2" t="str">
        <f t="shared" si="837"/>
        <v/>
      </c>
      <c r="CB133" s="2" t="str">
        <f t="shared" si="838"/>
        <v/>
      </c>
      <c r="CC133" s="2" t="str">
        <f t="shared" si="839"/>
        <v/>
      </c>
      <c r="CD133" s="14">
        <f t="shared" si="1336"/>
        <v>0</v>
      </c>
      <c r="CE133" s="14" t="e">
        <f t="shared" ref="CE133:DA133" si="1593">CD133-$J$17</f>
        <v>#VALUE!</v>
      </c>
      <c r="CF133" s="14" t="e">
        <f t="shared" si="1593"/>
        <v>#VALUE!</v>
      </c>
      <c r="CG133" s="14" t="e">
        <f t="shared" si="1593"/>
        <v>#VALUE!</v>
      </c>
      <c r="CH133" s="14" t="e">
        <f t="shared" si="1593"/>
        <v>#VALUE!</v>
      </c>
      <c r="CI133" s="14" t="e">
        <f t="shared" si="1593"/>
        <v>#VALUE!</v>
      </c>
      <c r="CJ133" s="14" t="e">
        <f t="shared" si="1593"/>
        <v>#VALUE!</v>
      </c>
      <c r="CK133" s="14" t="e">
        <f t="shared" si="1593"/>
        <v>#VALUE!</v>
      </c>
      <c r="CL133" s="14" t="e">
        <f t="shared" si="1593"/>
        <v>#VALUE!</v>
      </c>
      <c r="CM133" s="14" t="e">
        <f t="shared" si="1593"/>
        <v>#VALUE!</v>
      </c>
      <c r="CN133" s="14" t="e">
        <f t="shared" si="1593"/>
        <v>#VALUE!</v>
      </c>
      <c r="CO133" s="14" t="e">
        <f t="shared" si="1593"/>
        <v>#VALUE!</v>
      </c>
      <c r="CP133" s="14" t="e">
        <f t="shared" si="1593"/>
        <v>#VALUE!</v>
      </c>
      <c r="CQ133" s="14" t="e">
        <f t="shared" si="1593"/>
        <v>#VALUE!</v>
      </c>
      <c r="CR133" s="14" t="e">
        <f t="shared" si="1593"/>
        <v>#VALUE!</v>
      </c>
      <c r="CS133" s="14" t="e">
        <f t="shared" si="1593"/>
        <v>#VALUE!</v>
      </c>
      <c r="CT133" s="14" t="e">
        <f t="shared" si="1593"/>
        <v>#VALUE!</v>
      </c>
      <c r="CU133" s="14" t="e">
        <f t="shared" si="1593"/>
        <v>#VALUE!</v>
      </c>
      <c r="CV133" s="14" t="e">
        <f t="shared" si="1593"/>
        <v>#VALUE!</v>
      </c>
      <c r="CW133" s="14" t="e">
        <f t="shared" si="1593"/>
        <v>#VALUE!</v>
      </c>
      <c r="CX133" s="14" t="e">
        <f t="shared" si="1593"/>
        <v>#VALUE!</v>
      </c>
      <c r="CY133" s="14" t="e">
        <f t="shared" si="1593"/>
        <v>#VALUE!</v>
      </c>
      <c r="CZ133" s="14" t="e">
        <f t="shared" si="1593"/>
        <v>#VALUE!</v>
      </c>
      <c r="DA133" s="14" t="e">
        <f t="shared" si="1593"/>
        <v>#VALUE!</v>
      </c>
      <c r="DB133" s="2">
        <f t="shared" si="1175"/>
        <v>0</v>
      </c>
      <c r="DC133" s="2">
        <f t="shared" si="1176"/>
        <v>0</v>
      </c>
      <c r="DD133" s="2">
        <f t="shared" si="1177"/>
        <v>0</v>
      </c>
      <c r="DE133" s="2">
        <f t="shared" si="1178"/>
        <v>0</v>
      </c>
      <c r="DF133" s="2">
        <f t="shared" si="1179"/>
        <v>0</v>
      </c>
      <c r="DG133" s="2">
        <f t="shared" si="1180"/>
        <v>0</v>
      </c>
      <c r="DH133" s="2">
        <f t="shared" si="1181"/>
        <v>0</v>
      </c>
      <c r="DI133" s="2">
        <f t="shared" si="1182"/>
        <v>0</v>
      </c>
      <c r="DJ133" s="2">
        <f t="shared" si="1183"/>
        <v>0</v>
      </c>
      <c r="DK133" s="2">
        <f t="shared" si="1184"/>
        <v>0</v>
      </c>
      <c r="DL133" s="2">
        <f t="shared" si="1185"/>
        <v>0</v>
      </c>
      <c r="DM133" s="2">
        <f t="shared" si="1186"/>
        <v>0</v>
      </c>
      <c r="DN133" s="2">
        <f t="shared" si="1187"/>
        <v>0</v>
      </c>
      <c r="DO133" s="2">
        <f t="shared" si="1188"/>
        <v>0</v>
      </c>
      <c r="DP133" s="2">
        <f t="shared" si="1189"/>
        <v>0</v>
      </c>
      <c r="DQ133" s="2">
        <f t="shared" si="1190"/>
        <v>0</v>
      </c>
      <c r="DR133" s="2">
        <f t="shared" si="1191"/>
        <v>0</v>
      </c>
      <c r="DS133" s="2">
        <f t="shared" si="1192"/>
        <v>0</v>
      </c>
      <c r="DT133" s="2">
        <f t="shared" si="1193"/>
        <v>0</v>
      </c>
      <c r="DU133" s="2">
        <f t="shared" si="1194"/>
        <v>0</v>
      </c>
      <c r="DV133" s="2">
        <f t="shared" si="1195"/>
        <v>0</v>
      </c>
      <c r="DW133" s="2">
        <f t="shared" si="1196"/>
        <v>0</v>
      </c>
      <c r="DX133" s="2">
        <f t="shared" si="1197"/>
        <v>0</v>
      </c>
      <c r="DY133" s="2">
        <f t="shared" si="1198"/>
        <v>0</v>
      </c>
      <c r="DZ133" s="2">
        <f t="shared" si="1199"/>
        <v>0</v>
      </c>
      <c r="EA133" s="2">
        <f t="shared" si="1200"/>
        <v>0</v>
      </c>
      <c r="EB133" s="2">
        <f t="shared" si="1201"/>
        <v>0</v>
      </c>
      <c r="EC133" s="2">
        <f t="shared" si="1202"/>
        <v>0</v>
      </c>
      <c r="ED133" s="2">
        <f t="shared" si="1203"/>
        <v>0</v>
      </c>
      <c r="EE133" s="2">
        <f t="shared" si="1204"/>
        <v>0</v>
      </c>
      <c r="EF133" s="2">
        <f t="shared" si="1205"/>
        <v>0</v>
      </c>
      <c r="EG133" s="2">
        <f t="shared" si="1206"/>
        <v>0</v>
      </c>
      <c r="EH133" s="2">
        <f t="shared" si="1207"/>
        <v>0</v>
      </c>
      <c r="EI133" s="2">
        <f t="shared" si="1208"/>
        <v>0</v>
      </c>
      <c r="EJ133" s="2">
        <f t="shared" si="1209"/>
        <v>0</v>
      </c>
      <c r="EK133" s="2">
        <f t="shared" si="1210"/>
        <v>0</v>
      </c>
      <c r="EL133" s="2">
        <f t="shared" si="1211"/>
        <v>0</v>
      </c>
      <c r="EM133" s="2">
        <f t="shared" si="1212"/>
        <v>0</v>
      </c>
      <c r="EN133" s="2">
        <f t="shared" si="1213"/>
        <v>0</v>
      </c>
      <c r="EO133" s="2">
        <f t="shared" si="1214"/>
        <v>0</v>
      </c>
      <c r="EP133" s="2">
        <f t="shared" si="1215"/>
        <v>0</v>
      </c>
      <c r="EQ133" s="2">
        <f t="shared" si="1216"/>
        <v>0</v>
      </c>
      <c r="ER133" s="2">
        <f t="shared" si="1217"/>
        <v>0</v>
      </c>
      <c r="ES133" s="2">
        <f t="shared" si="1218"/>
        <v>0</v>
      </c>
      <c r="ET133" s="2">
        <f t="shared" si="1219"/>
        <v>0</v>
      </c>
      <c r="EU133" s="2">
        <f t="shared" si="1220"/>
        <v>0</v>
      </c>
      <c r="EV133" s="2">
        <f t="shared" si="1221"/>
        <v>0</v>
      </c>
      <c r="EW133" s="2">
        <f t="shared" si="1222"/>
        <v>0</v>
      </c>
      <c r="EX133" s="2">
        <f t="shared" si="1338"/>
        <v>1</v>
      </c>
      <c r="EY133" s="2" t="e">
        <f t="shared" si="1339"/>
        <v>#VALUE!</v>
      </c>
      <c r="EZ133" s="2" t="e">
        <f t="shared" si="1340"/>
        <v>#VALUE!</v>
      </c>
      <c r="FA133" s="2" t="e">
        <f t="shared" si="1341"/>
        <v>#VALUE!</v>
      </c>
      <c r="FB133" s="2" t="e">
        <f t="shared" si="1342"/>
        <v>#VALUE!</v>
      </c>
      <c r="FC133" s="2" t="e">
        <f t="shared" si="1343"/>
        <v>#VALUE!</v>
      </c>
      <c r="FD133" s="2" t="e">
        <f t="shared" si="1344"/>
        <v>#VALUE!</v>
      </c>
      <c r="FE133" s="2" t="e">
        <f t="shared" si="1345"/>
        <v>#VALUE!</v>
      </c>
      <c r="FF133" s="2" t="e">
        <f t="shared" si="1346"/>
        <v>#VALUE!</v>
      </c>
      <c r="FG133" s="2" t="e">
        <f t="shared" si="1347"/>
        <v>#VALUE!</v>
      </c>
      <c r="FH133" s="2" t="e">
        <f t="shared" si="1348"/>
        <v>#VALUE!</v>
      </c>
      <c r="FI133" s="2" t="e">
        <f t="shared" si="1349"/>
        <v>#VALUE!</v>
      </c>
      <c r="FJ133" s="2" t="e">
        <f t="shared" si="1350"/>
        <v>#VALUE!</v>
      </c>
      <c r="FK133" s="2" t="e">
        <f t="shared" si="1351"/>
        <v>#VALUE!</v>
      </c>
      <c r="FL133" s="2" t="e">
        <f t="shared" si="1352"/>
        <v>#VALUE!</v>
      </c>
      <c r="FM133" s="2" t="e">
        <f t="shared" si="1353"/>
        <v>#VALUE!</v>
      </c>
      <c r="FN133" s="2" t="e">
        <f t="shared" si="1354"/>
        <v>#VALUE!</v>
      </c>
      <c r="FO133" s="2" t="e">
        <f t="shared" si="1355"/>
        <v>#VALUE!</v>
      </c>
      <c r="FP133" s="2" t="e">
        <f t="shared" si="1356"/>
        <v>#VALUE!</v>
      </c>
      <c r="FQ133" s="2" t="e">
        <f t="shared" si="1357"/>
        <v>#VALUE!</v>
      </c>
      <c r="FR133" s="2" t="e">
        <f t="shared" si="1358"/>
        <v>#VALUE!</v>
      </c>
      <c r="FS133" s="2" t="e">
        <f t="shared" si="1359"/>
        <v>#VALUE!</v>
      </c>
      <c r="FT133" s="2" t="e">
        <f t="shared" si="1360"/>
        <v>#VALUE!</v>
      </c>
      <c r="FU133" s="2" t="e">
        <f t="shared" si="1361"/>
        <v>#VALUE!</v>
      </c>
      <c r="FV133" s="2">
        <f t="shared" si="1362"/>
        <v>1</v>
      </c>
      <c r="FW133" s="2" t="e">
        <f t="shared" si="1363"/>
        <v>#VALUE!</v>
      </c>
      <c r="FX133" s="2" t="e">
        <f t="shared" si="1364"/>
        <v>#VALUE!</v>
      </c>
      <c r="FY133" s="2" t="e">
        <f t="shared" si="1365"/>
        <v>#VALUE!</v>
      </c>
      <c r="FZ133" s="2" t="e">
        <f t="shared" si="1366"/>
        <v>#VALUE!</v>
      </c>
      <c r="GA133" s="2" t="e">
        <f t="shared" si="1367"/>
        <v>#VALUE!</v>
      </c>
      <c r="GB133" s="2" t="e">
        <f t="shared" si="1368"/>
        <v>#VALUE!</v>
      </c>
      <c r="GC133" s="2" t="e">
        <f t="shared" si="1369"/>
        <v>#VALUE!</v>
      </c>
      <c r="GD133" s="2" t="e">
        <f t="shared" si="1370"/>
        <v>#VALUE!</v>
      </c>
      <c r="GE133" s="2" t="e">
        <f t="shared" si="1371"/>
        <v>#VALUE!</v>
      </c>
      <c r="GF133" s="2" t="e">
        <f t="shared" si="1372"/>
        <v>#VALUE!</v>
      </c>
      <c r="GG133" s="2" t="e">
        <f t="shared" si="1373"/>
        <v>#VALUE!</v>
      </c>
      <c r="GH133" s="2" t="e">
        <f t="shared" si="1374"/>
        <v>#VALUE!</v>
      </c>
      <c r="GI133" s="2" t="e">
        <f t="shared" si="1375"/>
        <v>#VALUE!</v>
      </c>
      <c r="GJ133" s="2" t="e">
        <f t="shared" si="1376"/>
        <v>#VALUE!</v>
      </c>
      <c r="GK133" s="2" t="e">
        <f t="shared" si="1377"/>
        <v>#VALUE!</v>
      </c>
      <c r="GL133" s="2" t="e">
        <f t="shared" si="1378"/>
        <v>#VALUE!</v>
      </c>
      <c r="GM133" s="2" t="e">
        <f t="shared" si="1379"/>
        <v>#VALUE!</v>
      </c>
      <c r="GN133" s="2" t="e">
        <f t="shared" si="1380"/>
        <v>#VALUE!</v>
      </c>
      <c r="GO133" s="2" t="e">
        <f t="shared" si="1381"/>
        <v>#VALUE!</v>
      </c>
      <c r="GP133" s="2" t="e">
        <f t="shared" si="1382"/>
        <v>#VALUE!</v>
      </c>
      <c r="GQ133" s="2" t="e">
        <f t="shared" si="1383"/>
        <v>#VALUE!</v>
      </c>
      <c r="GR133" s="2" t="e">
        <f t="shared" si="1384"/>
        <v>#VALUE!</v>
      </c>
      <c r="GS133" s="2" t="e">
        <f t="shared" si="1385"/>
        <v>#VALUE!</v>
      </c>
      <c r="GT133" s="2">
        <f t="shared" si="1386"/>
        <v>1</v>
      </c>
      <c r="GU133" s="2" t="e">
        <f t="shared" si="1387"/>
        <v>#VALUE!</v>
      </c>
      <c r="GV133" s="2" t="e">
        <f t="shared" si="1388"/>
        <v>#VALUE!</v>
      </c>
      <c r="GW133" s="2" t="e">
        <f t="shared" si="1389"/>
        <v>#VALUE!</v>
      </c>
      <c r="GX133" s="2" t="e">
        <f t="shared" si="1390"/>
        <v>#VALUE!</v>
      </c>
      <c r="GY133" s="2" t="e">
        <f t="shared" si="1391"/>
        <v>#VALUE!</v>
      </c>
      <c r="GZ133" s="2" t="e">
        <f t="shared" si="1392"/>
        <v>#VALUE!</v>
      </c>
      <c r="HA133" s="2" t="e">
        <f t="shared" si="1393"/>
        <v>#VALUE!</v>
      </c>
      <c r="HB133" s="2" t="e">
        <f t="shared" si="1394"/>
        <v>#VALUE!</v>
      </c>
      <c r="HC133" s="2" t="e">
        <f t="shared" si="1395"/>
        <v>#VALUE!</v>
      </c>
      <c r="HD133" s="2" t="e">
        <f t="shared" si="1396"/>
        <v>#VALUE!</v>
      </c>
      <c r="HE133" s="2" t="e">
        <f t="shared" si="1397"/>
        <v>#VALUE!</v>
      </c>
      <c r="HF133" s="2" t="e">
        <f t="shared" si="1398"/>
        <v>#VALUE!</v>
      </c>
      <c r="HG133" s="2" t="e">
        <f t="shared" si="1399"/>
        <v>#VALUE!</v>
      </c>
      <c r="HH133" s="2" t="e">
        <f t="shared" si="1400"/>
        <v>#VALUE!</v>
      </c>
      <c r="HI133" s="2" t="e">
        <f t="shared" si="1401"/>
        <v>#VALUE!</v>
      </c>
      <c r="HJ133" s="2" t="e">
        <f t="shared" si="1402"/>
        <v>#VALUE!</v>
      </c>
      <c r="HK133" s="2" t="e">
        <f t="shared" si="1403"/>
        <v>#VALUE!</v>
      </c>
      <c r="HL133" s="2" t="e">
        <f t="shared" si="1404"/>
        <v>#VALUE!</v>
      </c>
      <c r="HM133" s="2" t="e">
        <f t="shared" si="1405"/>
        <v>#VALUE!</v>
      </c>
      <c r="HN133" s="2" t="e">
        <f t="shared" si="1406"/>
        <v>#VALUE!</v>
      </c>
      <c r="HO133" s="2" t="e">
        <f t="shared" si="1407"/>
        <v>#VALUE!</v>
      </c>
      <c r="HP133" s="2" t="e">
        <f t="shared" si="1408"/>
        <v>#VALUE!</v>
      </c>
      <c r="HQ133" s="2" t="e">
        <f t="shared" si="1409"/>
        <v>#VALUE!</v>
      </c>
      <c r="HR133" s="2">
        <f t="shared" si="1410"/>
        <v>1</v>
      </c>
      <c r="HS133" s="2" t="e">
        <f t="shared" si="1411"/>
        <v>#VALUE!</v>
      </c>
      <c r="HT133" s="2" t="e">
        <f t="shared" si="1412"/>
        <v>#VALUE!</v>
      </c>
      <c r="HU133" s="2" t="e">
        <f t="shared" si="1413"/>
        <v>#VALUE!</v>
      </c>
      <c r="HV133" s="2" t="e">
        <f t="shared" si="1414"/>
        <v>#VALUE!</v>
      </c>
      <c r="HW133" s="2" t="e">
        <f t="shared" si="1415"/>
        <v>#VALUE!</v>
      </c>
      <c r="HX133" s="2" t="e">
        <f t="shared" si="1416"/>
        <v>#VALUE!</v>
      </c>
      <c r="HY133" s="2" t="e">
        <f t="shared" si="1417"/>
        <v>#VALUE!</v>
      </c>
      <c r="HZ133" s="2" t="e">
        <f t="shared" si="1418"/>
        <v>#VALUE!</v>
      </c>
      <c r="IA133" s="2" t="e">
        <f t="shared" si="1419"/>
        <v>#VALUE!</v>
      </c>
      <c r="IB133" s="2" t="e">
        <f t="shared" si="1420"/>
        <v>#VALUE!</v>
      </c>
      <c r="IC133" s="2" t="e">
        <f t="shared" si="1421"/>
        <v>#VALUE!</v>
      </c>
      <c r="ID133" s="2" t="e">
        <f t="shared" si="1422"/>
        <v>#VALUE!</v>
      </c>
      <c r="IE133" s="2" t="e">
        <f t="shared" si="1423"/>
        <v>#VALUE!</v>
      </c>
      <c r="IF133" s="2" t="e">
        <f t="shared" si="1424"/>
        <v>#VALUE!</v>
      </c>
      <c r="IG133" s="2" t="e">
        <f t="shared" si="1425"/>
        <v>#VALUE!</v>
      </c>
      <c r="IH133" s="2" t="e">
        <f t="shared" si="1426"/>
        <v>#VALUE!</v>
      </c>
      <c r="II133" s="2" t="e">
        <f t="shared" si="1427"/>
        <v>#VALUE!</v>
      </c>
      <c r="IJ133" s="2" t="e">
        <f t="shared" si="1428"/>
        <v>#VALUE!</v>
      </c>
      <c r="IK133" s="2" t="e">
        <f t="shared" si="1429"/>
        <v>#VALUE!</v>
      </c>
      <c r="IL133" s="2" t="e">
        <f t="shared" si="1430"/>
        <v>#VALUE!</v>
      </c>
      <c r="IM133" s="2" t="e">
        <f t="shared" si="1431"/>
        <v>#VALUE!</v>
      </c>
      <c r="IN133" s="2" t="e">
        <f t="shared" si="1432"/>
        <v>#VALUE!</v>
      </c>
      <c r="IO133" s="2" t="e">
        <f t="shared" si="1433"/>
        <v>#VALUE!</v>
      </c>
      <c r="IP133" s="2">
        <f t="shared" si="1434"/>
        <v>0</v>
      </c>
      <c r="IQ133" s="2" t="e">
        <f t="shared" si="1435"/>
        <v>#VALUE!</v>
      </c>
      <c r="IR133" s="2" t="e">
        <f t="shared" si="1436"/>
        <v>#VALUE!</v>
      </c>
      <c r="IS133" s="2" t="e">
        <f t="shared" si="1437"/>
        <v>#VALUE!</v>
      </c>
      <c r="IT133" s="2" t="e">
        <f t="shared" si="1438"/>
        <v>#VALUE!</v>
      </c>
      <c r="IU133" s="2" t="e">
        <f t="shared" si="1439"/>
        <v>#VALUE!</v>
      </c>
      <c r="IV133" s="2" t="e">
        <f t="shared" si="1440"/>
        <v>#VALUE!</v>
      </c>
      <c r="IW133" s="2" t="e">
        <f t="shared" si="1441"/>
        <v>#VALUE!</v>
      </c>
      <c r="IX133" s="2" t="e">
        <f t="shared" si="1442"/>
        <v>#VALUE!</v>
      </c>
      <c r="IY133" s="2" t="e">
        <f t="shared" si="1443"/>
        <v>#VALUE!</v>
      </c>
      <c r="IZ133" s="2" t="e">
        <f t="shared" si="1444"/>
        <v>#VALUE!</v>
      </c>
      <c r="JA133" s="2" t="e">
        <f t="shared" si="1445"/>
        <v>#VALUE!</v>
      </c>
      <c r="JB133" s="2" t="e">
        <f t="shared" si="1446"/>
        <v>#VALUE!</v>
      </c>
      <c r="JC133" s="2" t="e">
        <f t="shared" si="1447"/>
        <v>#VALUE!</v>
      </c>
      <c r="JD133" s="2" t="e">
        <f t="shared" si="1448"/>
        <v>#VALUE!</v>
      </c>
      <c r="JE133" s="2" t="e">
        <f t="shared" si="1449"/>
        <v>#VALUE!</v>
      </c>
      <c r="JF133" s="2" t="e">
        <f t="shared" si="1450"/>
        <v>#VALUE!</v>
      </c>
      <c r="JG133" s="2" t="e">
        <f t="shared" si="1451"/>
        <v>#VALUE!</v>
      </c>
      <c r="JH133" s="2" t="e">
        <f t="shared" si="1452"/>
        <v>#VALUE!</v>
      </c>
      <c r="JI133" s="2" t="e">
        <f t="shared" si="1453"/>
        <v>#VALUE!</v>
      </c>
      <c r="JJ133" s="2" t="e">
        <f t="shared" si="1454"/>
        <v>#VALUE!</v>
      </c>
      <c r="JK133" s="2" t="e">
        <f t="shared" si="1455"/>
        <v>#VALUE!</v>
      </c>
      <c r="JL133" s="2" t="e">
        <f t="shared" si="1456"/>
        <v>#VALUE!</v>
      </c>
      <c r="JM133" s="2" t="e">
        <f t="shared" si="1457"/>
        <v>#VALUE!</v>
      </c>
      <c r="JN133" s="2">
        <f t="shared" si="1458"/>
        <v>0</v>
      </c>
      <c r="JO133" s="2" t="e">
        <f t="shared" si="1459"/>
        <v>#VALUE!</v>
      </c>
      <c r="JP133" s="2" t="e">
        <f t="shared" si="1460"/>
        <v>#VALUE!</v>
      </c>
      <c r="JQ133" s="2" t="e">
        <f t="shared" si="1461"/>
        <v>#VALUE!</v>
      </c>
      <c r="JR133" s="2" t="e">
        <f t="shared" si="1462"/>
        <v>#VALUE!</v>
      </c>
      <c r="JS133" s="2" t="e">
        <f t="shared" si="1463"/>
        <v>#VALUE!</v>
      </c>
      <c r="JT133" s="2" t="e">
        <f t="shared" si="1464"/>
        <v>#VALUE!</v>
      </c>
      <c r="JU133" s="2" t="e">
        <f t="shared" si="1465"/>
        <v>#VALUE!</v>
      </c>
      <c r="JV133" s="2" t="e">
        <f t="shared" si="1466"/>
        <v>#VALUE!</v>
      </c>
      <c r="JW133" s="2" t="e">
        <f t="shared" si="1467"/>
        <v>#VALUE!</v>
      </c>
      <c r="JX133" s="2" t="e">
        <f t="shared" si="1468"/>
        <v>#VALUE!</v>
      </c>
      <c r="JY133" s="2" t="e">
        <f t="shared" si="1469"/>
        <v>#VALUE!</v>
      </c>
      <c r="JZ133" s="2" t="e">
        <f t="shared" si="1470"/>
        <v>#VALUE!</v>
      </c>
      <c r="KA133" s="2" t="e">
        <f t="shared" si="1471"/>
        <v>#VALUE!</v>
      </c>
      <c r="KB133" s="2" t="e">
        <f t="shared" si="1472"/>
        <v>#VALUE!</v>
      </c>
      <c r="KC133" s="2" t="e">
        <f t="shared" si="1473"/>
        <v>#VALUE!</v>
      </c>
      <c r="KD133" s="2" t="e">
        <f t="shared" si="1474"/>
        <v>#VALUE!</v>
      </c>
      <c r="KE133" s="2" t="e">
        <f t="shared" si="1475"/>
        <v>#VALUE!</v>
      </c>
      <c r="KF133" s="2" t="e">
        <f t="shared" si="1476"/>
        <v>#VALUE!</v>
      </c>
      <c r="KG133" s="2" t="e">
        <f t="shared" si="1477"/>
        <v>#VALUE!</v>
      </c>
      <c r="KH133" s="2" t="e">
        <f t="shared" si="1478"/>
        <v>#VALUE!</v>
      </c>
      <c r="KI133" s="2" t="e">
        <f t="shared" si="1479"/>
        <v>#VALUE!</v>
      </c>
      <c r="KJ133" s="2" t="e">
        <f t="shared" si="1480"/>
        <v>#VALUE!</v>
      </c>
      <c r="KK133" s="2" t="e">
        <f t="shared" si="1481"/>
        <v>#VALUE!</v>
      </c>
      <c r="KL133" s="2">
        <f t="shared" si="1482"/>
        <v>0</v>
      </c>
      <c r="KM133" s="2" t="e">
        <f t="shared" si="1483"/>
        <v>#VALUE!</v>
      </c>
      <c r="KN133" s="2" t="e">
        <f t="shared" si="1484"/>
        <v>#VALUE!</v>
      </c>
      <c r="KO133" s="2" t="e">
        <f t="shared" si="1485"/>
        <v>#VALUE!</v>
      </c>
      <c r="KP133" s="2" t="e">
        <f t="shared" si="1486"/>
        <v>#VALUE!</v>
      </c>
      <c r="KQ133" s="2" t="e">
        <f t="shared" si="1487"/>
        <v>#VALUE!</v>
      </c>
      <c r="KR133" s="2" t="e">
        <f t="shared" si="1488"/>
        <v>#VALUE!</v>
      </c>
      <c r="KS133" s="2" t="e">
        <f t="shared" si="1489"/>
        <v>#VALUE!</v>
      </c>
      <c r="KT133" s="2" t="e">
        <f t="shared" si="1490"/>
        <v>#VALUE!</v>
      </c>
      <c r="KU133" s="2" t="e">
        <f t="shared" si="1491"/>
        <v>#VALUE!</v>
      </c>
      <c r="KV133" s="2" t="e">
        <f t="shared" si="1492"/>
        <v>#VALUE!</v>
      </c>
      <c r="KW133" s="2" t="e">
        <f t="shared" si="1493"/>
        <v>#VALUE!</v>
      </c>
      <c r="KX133" s="2" t="e">
        <f t="shared" si="1494"/>
        <v>#VALUE!</v>
      </c>
      <c r="KY133" s="2" t="e">
        <f t="shared" si="1495"/>
        <v>#VALUE!</v>
      </c>
      <c r="KZ133" s="2" t="e">
        <f t="shared" si="1496"/>
        <v>#VALUE!</v>
      </c>
      <c r="LA133" s="2" t="e">
        <f t="shared" si="1497"/>
        <v>#VALUE!</v>
      </c>
      <c r="LB133" s="2" t="e">
        <f t="shared" si="1498"/>
        <v>#VALUE!</v>
      </c>
      <c r="LC133" s="2" t="e">
        <f t="shared" si="1499"/>
        <v>#VALUE!</v>
      </c>
      <c r="LD133" s="2" t="e">
        <f t="shared" si="1500"/>
        <v>#VALUE!</v>
      </c>
      <c r="LE133" s="2" t="e">
        <f t="shared" si="1501"/>
        <v>#VALUE!</v>
      </c>
      <c r="LF133" s="2" t="e">
        <f t="shared" si="1502"/>
        <v>#VALUE!</v>
      </c>
      <c r="LG133" s="2" t="e">
        <f t="shared" si="1503"/>
        <v>#VALUE!</v>
      </c>
      <c r="LH133" s="2" t="e">
        <f t="shared" si="1504"/>
        <v>#VALUE!</v>
      </c>
      <c r="LI133" s="2" t="e">
        <f t="shared" si="1505"/>
        <v>#VALUE!</v>
      </c>
      <c r="LJ133" s="2">
        <f t="shared" si="1506"/>
        <v>0</v>
      </c>
      <c r="LK133" s="2" t="e">
        <f t="shared" si="1507"/>
        <v>#VALUE!</v>
      </c>
      <c r="LL133" s="2" t="e">
        <f t="shared" si="1508"/>
        <v>#VALUE!</v>
      </c>
      <c r="LM133" s="2" t="e">
        <f t="shared" si="1509"/>
        <v>#VALUE!</v>
      </c>
      <c r="LN133" s="2" t="e">
        <f t="shared" si="1510"/>
        <v>#VALUE!</v>
      </c>
      <c r="LO133" s="2" t="e">
        <f t="shared" si="1511"/>
        <v>#VALUE!</v>
      </c>
      <c r="LP133" s="2" t="e">
        <f t="shared" si="1512"/>
        <v>#VALUE!</v>
      </c>
      <c r="LQ133" s="2" t="e">
        <f t="shared" si="1513"/>
        <v>#VALUE!</v>
      </c>
      <c r="LR133" s="2" t="e">
        <f t="shared" si="1514"/>
        <v>#VALUE!</v>
      </c>
      <c r="LS133" s="2" t="e">
        <f t="shared" si="1515"/>
        <v>#VALUE!</v>
      </c>
      <c r="LT133" s="2" t="e">
        <f t="shared" si="1516"/>
        <v>#VALUE!</v>
      </c>
      <c r="LU133" s="2" t="e">
        <f t="shared" si="1517"/>
        <v>#VALUE!</v>
      </c>
      <c r="LV133" s="2" t="e">
        <f t="shared" si="1518"/>
        <v>#VALUE!</v>
      </c>
      <c r="LW133" s="2" t="e">
        <f t="shared" si="1519"/>
        <v>#VALUE!</v>
      </c>
      <c r="LX133" s="2" t="e">
        <f t="shared" si="1520"/>
        <v>#VALUE!</v>
      </c>
      <c r="LY133" s="2" t="e">
        <f t="shared" si="1521"/>
        <v>#VALUE!</v>
      </c>
      <c r="LZ133" s="2" t="e">
        <f t="shared" si="1522"/>
        <v>#VALUE!</v>
      </c>
      <c r="MA133" s="2" t="e">
        <f t="shared" si="1523"/>
        <v>#VALUE!</v>
      </c>
      <c r="MB133" s="2" t="e">
        <f t="shared" si="1524"/>
        <v>#VALUE!</v>
      </c>
      <c r="MC133" s="2" t="e">
        <f t="shared" si="1525"/>
        <v>#VALUE!</v>
      </c>
      <c r="MD133" s="2" t="e">
        <f t="shared" si="1526"/>
        <v>#VALUE!</v>
      </c>
      <c r="ME133" s="2" t="e">
        <f t="shared" si="1527"/>
        <v>#VALUE!</v>
      </c>
      <c r="MF133" s="2" t="e">
        <f t="shared" si="1528"/>
        <v>#VALUE!</v>
      </c>
      <c r="MG133" s="2" t="e">
        <f t="shared" si="1529"/>
        <v>#VALUE!</v>
      </c>
      <c r="MH133" s="2">
        <f t="shared" si="1530"/>
        <v>1</v>
      </c>
      <c r="MI133" s="2" t="e">
        <f t="shared" si="1531"/>
        <v>#VALUE!</v>
      </c>
      <c r="MJ133" s="2" t="e">
        <f t="shared" si="1532"/>
        <v>#VALUE!</v>
      </c>
      <c r="MK133" s="2" t="e">
        <f t="shared" si="1533"/>
        <v>#VALUE!</v>
      </c>
      <c r="ML133" s="2" t="e">
        <f t="shared" si="1534"/>
        <v>#VALUE!</v>
      </c>
      <c r="MM133" s="2" t="e">
        <f t="shared" si="1535"/>
        <v>#VALUE!</v>
      </c>
      <c r="MN133" s="2" t="e">
        <f t="shared" si="1536"/>
        <v>#VALUE!</v>
      </c>
      <c r="MO133" s="2" t="e">
        <f t="shared" si="1537"/>
        <v>#VALUE!</v>
      </c>
      <c r="MP133" s="2" t="e">
        <f t="shared" si="1538"/>
        <v>#VALUE!</v>
      </c>
      <c r="MQ133" s="2" t="e">
        <f t="shared" si="1539"/>
        <v>#VALUE!</v>
      </c>
      <c r="MR133" s="2" t="e">
        <f t="shared" si="1540"/>
        <v>#VALUE!</v>
      </c>
      <c r="MS133" s="2" t="e">
        <f t="shared" si="1541"/>
        <v>#VALUE!</v>
      </c>
      <c r="MT133" s="2" t="e">
        <f t="shared" si="1542"/>
        <v>#VALUE!</v>
      </c>
      <c r="MU133" s="2" t="e">
        <f t="shared" si="1543"/>
        <v>#VALUE!</v>
      </c>
      <c r="MV133" s="2" t="e">
        <f t="shared" si="1544"/>
        <v>#VALUE!</v>
      </c>
      <c r="MW133" s="2" t="e">
        <f t="shared" si="1545"/>
        <v>#VALUE!</v>
      </c>
      <c r="MX133" s="2" t="e">
        <f t="shared" si="1546"/>
        <v>#VALUE!</v>
      </c>
      <c r="MY133" s="2" t="e">
        <f t="shared" si="1547"/>
        <v>#VALUE!</v>
      </c>
      <c r="MZ133" s="2" t="e">
        <f t="shared" si="1548"/>
        <v>#VALUE!</v>
      </c>
      <c r="NA133" s="2" t="e">
        <f t="shared" si="1549"/>
        <v>#VALUE!</v>
      </c>
      <c r="NB133" s="2" t="e">
        <f t="shared" si="1550"/>
        <v>#VALUE!</v>
      </c>
      <c r="NC133" s="2" t="e">
        <f t="shared" si="1551"/>
        <v>#VALUE!</v>
      </c>
      <c r="ND133" s="2" t="e">
        <f t="shared" si="1552"/>
        <v>#VALUE!</v>
      </c>
      <c r="NE133" s="2" t="e">
        <f t="shared" si="1553"/>
        <v>#VALUE!</v>
      </c>
      <c r="NF133" s="2">
        <f t="shared" si="1223"/>
        <v>0</v>
      </c>
      <c r="NG133" s="2">
        <f t="shared" si="1058"/>
        <v>0</v>
      </c>
      <c r="NH133" s="2">
        <f t="shared" si="1059"/>
        <v>0</v>
      </c>
      <c r="NI133" s="2">
        <f t="shared" si="1060"/>
        <v>0</v>
      </c>
      <c r="NJ133" s="2">
        <f t="shared" si="1061"/>
        <v>0</v>
      </c>
      <c r="NK133" s="2">
        <f t="shared" si="1062"/>
        <v>0</v>
      </c>
      <c r="NL133" s="2">
        <f t="shared" si="1063"/>
        <v>0</v>
      </c>
      <c r="NM133" s="2">
        <f t="shared" si="1064"/>
        <v>0</v>
      </c>
      <c r="NN133" s="2">
        <f t="shared" si="1065"/>
        <v>0</v>
      </c>
      <c r="NO133" s="2">
        <f t="shared" si="1066"/>
        <v>0</v>
      </c>
      <c r="NP133" s="2">
        <f t="shared" si="1067"/>
        <v>0</v>
      </c>
      <c r="NQ133" s="2">
        <f t="shared" si="1068"/>
        <v>0</v>
      </c>
      <c r="NR133" s="2">
        <f t="shared" si="1069"/>
        <v>0</v>
      </c>
      <c r="NS133" s="2">
        <f t="shared" si="1070"/>
        <v>0</v>
      </c>
      <c r="NT133" s="2">
        <f t="shared" si="1071"/>
        <v>0</v>
      </c>
      <c r="NU133" s="2">
        <f t="shared" si="1072"/>
        <v>0</v>
      </c>
      <c r="NV133" s="2">
        <f t="shared" si="1073"/>
        <v>0</v>
      </c>
      <c r="NW133" s="2">
        <f t="shared" si="1074"/>
        <v>0</v>
      </c>
      <c r="NX133" s="2">
        <f t="shared" si="1075"/>
        <v>0</v>
      </c>
      <c r="NY133" s="2">
        <f t="shared" si="1076"/>
        <v>0</v>
      </c>
      <c r="NZ133" s="2">
        <f t="shared" si="1077"/>
        <v>0</v>
      </c>
      <c r="OA133" s="2">
        <f t="shared" si="1078"/>
        <v>0</v>
      </c>
      <c r="OB133" s="2">
        <f t="shared" si="1079"/>
        <v>0</v>
      </c>
      <c r="OC133" s="2">
        <f t="shared" si="1080"/>
        <v>0</v>
      </c>
      <c r="OD133" s="2">
        <f>IF(AND(NF133&gt;'Graph Creator'!$K$4,'Detalle de Cuentas'!NF133&lt;='Graph Creator'!$L$4),1,0)</f>
        <v>0</v>
      </c>
      <c r="OE133" s="2">
        <f>IF(AND(NG133&gt;'Graph Creator'!$K$4,'Detalle de Cuentas'!NG133&lt;='Graph Creator'!$L$4),1,0)</f>
        <v>0</v>
      </c>
      <c r="OF133" s="2">
        <f>IF(AND(NH133&gt;'Graph Creator'!$K$4,'Detalle de Cuentas'!NH133&lt;='Graph Creator'!$L$4),1,0)</f>
        <v>0</v>
      </c>
      <c r="OG133" s="2">
        <f>IF(AND(NI133&gt;'Graph Creator'!$K$4,'Detalle de Cuentas'!NI133&lt;='Graph Creator'!$L$4),1,0)</f>
        <v>0</v>
      </c>
      <c r="OH133" s="2">
        <f>IF(AND(NJ133&gt;'Graph Creator'!$K$4,'Detalle de Cuentas'!NJ133&lt;='Graph Creator'!$L$4),1,0)</f>
        <v>0</v>
      </c>
      <c r="OI133" s="2">
        <f>IF(AND(NK133&gt;'Graph Creator'!$K$4,'Detalle de Cuentas'!NK133&lt;='Graph Creator'!$L$4),1,0)</f>
        <v>0</v>
      </c>
      <c r="OJ133" s="2">
        <f>IF(AND(NL133&gt;'Graph Creator'!$K$4,'Detalle de Cuentas'!NL133&lt;='Graph Creator'!$L$4),1,0)</f>
        <v>0</v>
      </c>
      <c r="OK133" s="2">
        <f>IF(AND(NM133&gt;'Graph Creator'!$K$4,'Detalle de Cuentas'!NM133&lt;='Graph Creator'!$L$4),1,0)</f>
        <v>0</v>
      </c>
      <c r="OL133" s="2">
        <f>IF(AND(NN133&gt;'Graph Creator'!$K$4,'Detalle de Cuentas'!NN133&lt;='Graph Creator'!$L$4),1,0)</f>
        <v>0</v>
      </c>
      <c r="OM133" s="2">
        <f>IF(AND(NO133&gt;'Graph Creator'!$K$4,'Detalle de Cuentas'!NO133&lt;='Graph Creator'!$L$4),1,0)</f>
        <v>0</v>
      </c>
      <c r="ON133" s="2">
        <f>IF(AND(NP133&gt;'Graph Creator'!$K$4,'Detalle de Cuentas'!NP133&lt;='Graph Creator'!$L$4),1,0)</f>
        <v>0</v>
      </c>
      <c r="OO133" s="2">
        <f>IF(AND(NQ133&gt;'Graph Creator'!$K$4,'Detalle de Cuentas'!NQ133&lt;='Graph Creator'!$L$4),1,0)</f>
        <v>0</v>
      </c>
      <c r="OP133" s="2">
        <f>IF(AND(NR133&gt;'Graph Creator'!$K$4,'Detalle de Cuentas'!NR133&lt;='Graph Creator'!$L$4),1,0)</f>
        <v>0</v>
      </c>
      <c r="OQ133" s="2">
        <f>IF(AND(NS133&gt;'Graph Creator'!$K$4,'Detalle de Cuentas'!NS133&lt;='Graph Creator'!$L$4),1,0)</f>
        <v>0</v>
      </c>
      <c r="OR133" s="2">
        <f>IF(AND(NT133&gt;'Graph Creator'!$K$4,'Detalle de Cuentas'!NT133&lt;='Graph Creator'!$L$4),1,0)</f>
        <v>0</v>
      </c>
      <c r="OS133" s="2">
        <f>IF(AND(NU133&gt;'Graph Creator'!$K$4,'Detalle de Cuentas'!NU133&lt;='Graph Creator'!$L$4),1,0)</f>
        <v>0</v>
      </c>
      <c r="OT133" s="2">
        <f>IF(AND(NV133&gt;'Graph Creator'!$K$4,'Detalle de Cuentas'!NV133&lt;='Graph Creator'!$L$4),1,0)</f>
        <v>0</v>
      </c>
      <c r="OU133" s="2">
        <f>IF(AND(NW133&gt;'Graph Creator'!$K$4,'Detalle de Cuentas'!NW133&lt;='Graph Creator'!$L$4),1,0)</f>
        <v>0</v>
      </c>
      <c r="OV133" s="2">
        <f>IF(AND(NX133&gt;'Graph Creator'!$K$4,'Detalle de Cuentas'!NX133&lt;='Graph Creator'!$L$4),1,0)</f>
        <v>0</v>
      </c>
      <c r="OW133" s="2">
        <f>IF(AND(NY133&gt;'Graph Creator'!$K$4,'Detalle de Cuentas'!NY133&lt;='Graph Creator'!$L$4),1,0)</f>
        <v>0</v>
      </c>
      <c r="OX133" s="2">
        <f>IF(AND(NZ133&gt;'Graph Creator'!$K$4,'Detalle de Cuentas'!NZ133&lt;='Graph Creator'!$L$4),1,0)</f>
        <v>0</v>
      </c>
      <c r="OY133" s="2">
        <f>IF(AND(OA133&gt;'Graph Creator'!$K$4,'Detalle de Cuentas'!OA133&lt;='Graph Creator'!$L$4),1,0)</f>
        <v>0</v>
      </c>
      <c r="OZ133" s="2">
        <f>IF(AND(OB133&gt;'Graph Creator'!$K$4,'Detalle de Cuentas'!OB133&lt;='Graph Creator'!$L$4),1,0)</f>
        <v>0</v>
      </c>
      <c r="PA133" s="2">
        <f>IF(AND(OC133&gt;'Graph Creator'!$K$4,'Detalle de Cuentas'!OC133&lt;='Graph Creator'!$L$4),1,0)</f>
        <v>0</v>
      </c>
      <c r="PB133" s="2">
        <f>IF(AND(NF133&gt;'Graph Creator'!$L$4,'Detalle de Cuentas'!NF133&lt;='Graph Creator'!$M$4),1,0)</f>
        <v>0</v>
      </c>
      <c r="PC133" s="2">
        <f>IF(AND(NG133&gt;'Graph Creator'!$L$4,'Detalle de Cuentas'!NG133&lt;='Graph Creator'!$M$4),1,0)</f>
        <v>0</v>
      </c>
      <c r="PD133" s="2">
        <f>IF(AND(NH133&gt;'Graph Creator'!$L$4,'Detalle de Cuentas'!NH133&lt;='Graph Creator'!$M$4),1,0)</f>
        <v>0</v>
      </c>
      <c r="PE133" s="2">
        <f>IF(AND(NI133&gt;'Graph Creator'!$L$4,'Detalle de Cuentas'!NI133&lt;='Graph Creator'!$M$4),1,0)</f>
        <v>0</v>
      </c>
      <c r="PF133" s="2">
        <f>IF(AND(NJ133&gt;'Graph Creator'!$L$4,'Detalle de Cuentas'!NJ133&lt;='Graph Creator'!$M$4),1,0)</f>
        <v>0</v>
      </c>
      <c r="PG133" s="2">
        <f>IF(AND(NK133&gt;'Graph Creator'!$L$4,'Detalle de Cuentas'!NK133&lt;='Graph Creator'!$M$4),1,0)</f>
        <v>0</v>
      </c>
      <c r="PH133" s="2">
        <f>IF(AND(NL133&gt;'Graph Creator'!$L$4,'Detalle de Cuentas'!NL133&lt;='Graph Creator'!$M$4),1,0)</f>
        <v>0</v>
      </c>
      <c r="PI133" s="2">
        <f>IF(AND(NM133&gt;'Graph Creator'!$L$4,'Detalle de Cuentas'!NM133&lt;='Graph Creator'!$M$4),1,0)</f>
        <v>0</v>
      </c>
      <c r="PJ133" s="2">
        <f>IF(AND(NN133&gt;'Graph Creator'!$L$4,'Detalle de Cuentas'!NN133&lt;='Graph Creator'!$M$4),1,0)</f>
        <v>0</v>
      </c>
      <c r="PK133" s="2">
        <f>IF(AND(NO133&gt;'Graph Creator'!$L$4,'Detalle de Cuentas'!NO133&lt;='Graph Creator'!$M$4),1,0)</f>
        <v>0</v>
      </c>
      <c r="PL133" s="2">
        <f>IF(AND(NP133&gt;'Graph Creator'!$L$4,'Detalle de Cuentas'!NP133&lt;='Graph Creator'!$M$4),1,0)</f>
        <v>0</v>
      </c>
      <c r="PM133" s="2">
        <f>IF(AND(NQ133&gt;'Graph Creator'!$L$4,'Detalle de Cuentas'!NQ133&lt;='Graph Creator'!$M$4),1,0)</f>
        <v>0</v>
      </c>
      <c r="PN133" s="2">
        <f>IF(AND(NR133&gt;'Graph Creator'!$L$4,'Detalle de Cuentas'!NR133&lt;='Graph Creator'!$M$4),1,0)</f>
        <v>0</v>
      </c>
      <c r="PO133" s="2">
        <f>IF(AND(NS133&gt;'Graph Creator'!$L$4,'Detalle de Cuentas'!NS133&lt;='Graph Creator'!$M$4),1,0)</f>
        <v>0</v>
      </c>
      <c r="PP133" s="2">
        <f>IF(AND(NT133&gt;'Graph Creator'!$L$4,'Detalle de Cuentas'!NT133&lt;='Graph Creator'!$M$4),1,0)</f>
        <v>0</v>
      </c>
      <c r="PQ133" s="2">
        <f>IF(AND(NU133&gt;'Graph Creator'!$L$4,'Detalle de Cuentas'!NU133&lt;='Graph Creator'!$M$4),1,0)</f>
        <v>0</v>
      </c>
      <c r="PR133" s="2">
        <f>IF(AND(NV133&gt;'Graph Creator'!$L$4,'Detalle de Cuentas'!NV133&lt;='Graph Creator'!$M$4),1,0)</f>
        <v>0</v>
      </c>
      <c r="PS133" s="2">
        <f>IF(AND(NW133&gt;'Graph Creator'!$L$4,'Detalle de Cuentas'!NW133&lt;='Graph Creator'!$M$4),1,0)</f>
        <v>0</v>
      </c>
      <c r="PT133" s="2">
        <f>IF(AND(NX133&gt;'Graph Creator'!$L$4,'Detalle de Cuentas'!NX133&lt;='Graph Creator'!$M$4),1,0)</f>
        <v>0</v>
      </c>
      <c r="PU133" s="2">
        <f>IF(AND(NY133&gt;'Graph Creator'!$L$4,'Detalle de Cuentas'!NY133&lt;='Graph Creator'!$M$4),1,0)</f>
        <v>0</v>
      </c>
      <c r="PV133" s="2">
        <f>IF(AND(NZ133&gt;'Graph Creator'!$L$4,'Detalle de Cuentas'!NZ133&lt;='Graph Creator'!$M$4),1,0)</f>
        <v>0</v>
      </c>
      <c r="PW133" s="2">
        <f>IF(AND(OA133&gt;'Graph Creator'!$L$4,'Detalle de Cuentas'!OA133&lt;='Graph Creator'!$M$4),1,0)</f>
        <v>0</v>
      </c>
      <c r="PX133" s="2">
        <f>IF(AND(OB133&gt;'Graph Creator'!$L$4,'Detalle de Cuentas'!OB133&lt;='Graph Creator'!$M$4),1,0)</f>
        <v>0</v>
      </c>
      <c r="PY133" s="2">
        <f>IF(AND(OC133&gt;'Graph Creator'!$L$4,'Detalle de Cuentas'!OC133&lt;='Graph Creator'!$M$4),1,0)</f>
        <v>0</v>
      </c>
      <c r="PZ133" s="2">
        <f>IF(AND(NF133&gt;'Graph Creator'!$M$4,'Detalle de Cuentas'!NF133&lt;='Graph Creator'!$N$4),1,0)</f>
        <v>0</v>
      </c>
      <c r="QA133" s="2">
        <f>IF(AND(NG133&gt;'Graph Creator'!$M$4,'Detalle de Cuentas'!NG133&lt;='Graph Creator'!$N$4),1,0)</f>
        <v>0</v>
      </c>
      <c r="QB133" s="2">
        <f>IF(AND(NH133&gt;'Graph Creator'!$M$4,'Detalle de Cuentas'!NH133&lt;='Graph Creator'!$N$4),1,0)</f>
        <v>0</v>
      </c>
      <c r="QC133" s="2">
        <f>IF(AND(NI133&gt;'Graph Creator'!$M$4,'Detalle de Cuentas'!NI133&lt;='Graph Creator'!$N$4),1,0)</f>
        <v>0</v>
      </c>
      <c r="QD133" s="2">
        <f>IF(AND(NJ133&gt;'Graph Creator'!$M$4,'Detalle de Cuentas'!NJ133&lt;='Graph Creator'!$N$4),1,0)</f>
        <v>0</v>
      </c>
      <c r="QE133" s="2">
        <f>IF(AND(NK133&gt;'Graph Creator'!$M$4,'Detalle de Cuentas'!NK133&lt;='Graph Creator'!$N$4),1,0)</f>
        <v>0</v>
      </c>
      <c r="QF133" s="2">
        <f>IF(AND(NL133&gt;'Graph Creator'!$M$4,'Detalle de Cuentas'!NL133&lt;='Graph Creator'!$N$4),1,0)</f>
        <v>0</v>
      </c>
      <c r="QG133" s="2">
        <f>IF(AND(NM133&gt;'Graph Creator'!$M$4,'Detalle de Cuentas'!NM133&lt;='Graph Creator'!$N$4),1,0)</f>
        <v>0</v>
      </c>
      <c r="QH133" s="2">
        <f>IF(AND(NN133&gt;'Graph Creator'!$M$4,'Detalle de Cuentas'!NN133&lt;='Graph Creator'!$N$4),1,0)</f>
        <v>0</v>
      </c>
      <c r="QI133" s="2">
        <f>IF(AND(NO133&gt;'Graph Creator'!$M$4,'Detalle de Cuentas'!NO133&lt;='Graph Creator'!$N$4),1,0)</f>
        <v>0</v>
      </c>
      <c r="QJ133" s="2">
        <f>IF(AND(NP133&gt;'Graph Creator'!$M$4,'Detalle de Cuentas'!NP133&lt;='Graph Creator'!$N$4),1,0)</f>
        <v>0</v>
      </c>
      <c r="QK133" s="2">
        <f>IF(AND(NQ133&gt;'Graph Creator'!$M$4,'Detalle de Cuentas'!NQ133&lt;='Graph Creator'!$N$4),1,0)</f>
        <v>0</v>
      </c>
      <c r="QL133" s="2">
        <f>IF(AND(NR133&gt;'Graph Creator'!$M$4,'Detalle de Cuentas'!NR133&lt;='Graph Creator'!$N$4),1,0)</f>
        <v>0</v>
      </c>
      <c r="QM133" s="2">
        <f>IF(AND(NS133&gt;'Graph Creator'!$M$4,'Detalle de Cuentas'!NS133&lt;='Graph Creator'!$N$4),1,0)</f>
        <v>0</v>
      </c>
      <c r="QN133" s="2">
        <f>IF(AND(NT133&gt;'Graph Creator'!$M$4,'Detalle de Cuentas'!NT133&lt;='Graph Creator'!$N$4),1,0)</f>
        <v>0</v>
      </c>
      <c r="QO133" s="2">
        <f>IF(AND(NU133&gt;'Graph Creator'!$M$4,'Detalle de Cuentas'!NU133&lt;='Graph Creator'!$N$4),1,0)</f>
        <v>0</v>
      </c>
      <c r="QP133" s="2">
        <f>IF(AND(NV133&gt;'Graph Creator'!$M$4,'Detalle de Cuentas'!NV133&lt;='Graph Creator'!$N$4),1,0)</f>
        <v>0</v>
      </c>
      <c r="QQ133" s="2">
        <f>IF(AND(NW133&gt;'Graph Creator'!$M$4,'Detalle de Cuentas'!NW133&lt;='Graph Creator'!$N$4),1,0)</f>
        <v>0</v>
      </c>
      <c r="QR133" s="2">
        <f>IF(AND(NX133&gt;'Graph Creator'!$M$4,'Detalle de Cuentas'!NX133&lt;='Graph Creator'!$N$4),1,0)</f>
        <v>0</v>
      </c>
      <c r="QS133" s="2">
        <f>IF(AND(NY133&gt;'Graph Creator'!$M$4,'Detalle de Cuentas'!NY133&lt;='Graph Creator'!$N$4),1,0)</f>
        <v>0</v>
      </c>
      <c r="QT133" s="2">
        <f>IF(AND(NZ133&gt;'Graph Creator'!$M$4,'Detalle de Cuentas'!NZ133&lt;='Graph Creator'!$N$4),1,0)</f>
        <v>0</v>
      </c>
      <c r="QU133" s="2">
        <f>IF(AND(OA133&gt;'Graph Creator'!$M$4,'Detalle de Cuentas'!OA133&lt;='Graph Creator'!$N$4),1,0)</f>
        <v>0</v>
      </c>
      <c r="QV133" s="2">
        <f>IF(AND(OB133&gt;'Graph Creator'!$M$4,'Detalle de Cuentas'!OB133&lt;='Graph Creator'!$N$4),1,0)</f>
        <v>0</v>
      </c>
      <c r="QW133" s="2">
        <f>IF(AND(OC133&gt;'Graph Creator'!$M$4,'Detalle de Cuentas'!OC133&lt;='Graph Creator'!$N$4),1,0)</f>
        <v>0</v>
      </c>
      <c r="QX133" s="2">
        <f>IF(AND(NF133&gt;'Graph Creator'!$N$4,'Detalle de Cuentas'!NF133&lt;='Graph Creator'!$O$4),1,0)</f>
        <v>0</v>
      </c>
      <c r="QY133" s="2">
        <f>IF(AND(NG133&gt;'Graph Creator'!$N$4,'Detalle de Cuentas'!NG133&lt;='Graph Creator'!$O$4),1,0)</f>
        <v>0</v>
      </c>
      <c r="QZ133" s="2">
        <f>IF(AND(NH133&gt;'Graph Creator'!$N$4,'Detalle de Cuentas'!NH133&lt;='Graph Creator'!$O$4),1,0)</f>
        <v>0</v>
      </c>
      <c r="RA133" s="2">
        <f>IF(AND(NI133&gt;'Graph Creator'!$N$4,'Detalle de Cuentas'!NI133&lt;='Graph Creator'!$O$4),1,0)</f>
        <v>0</v>
      </c>
      <c r="RB133" s="2">
        <f>IF(AND(NJ133&gt;'Graph Creator'!$N$4,'Detalle de Cuentas'!NJ133&lt;='Graph Creator'!$O$4),1,0)</f>
        <v>0</v>
      </c>
      <c r="RC133" s="2">
        <f>IF(AND(NK133&gt;'Graph Creator'!$N$4,'Detalle de Cuentas'!NK133&lt;='Graph Creator'!$O$4),1,0)</f>
        <v>0</v>
      </c>
      <c r="RD133" s="2">
        <f>IF(AND(NL133&gt;'Graph Creator'!$N$4,'Detalle de Cuentas'!NL133&lt;='Graph Creator'!$O$4),1,0)</f>
        <v>0</v>
      </c>
      <c r="RE133" s="2">
        <f>IF(AND(NM133&gt;'Graph Creator'!$N$4,'Detalle de Cuentas'!NM133&lt;='Graph Creator'!$O$4),1,0)</f>
        <v>0</v>
      </c>
      <c r="RF133" s="2">
        <f>IF(AND(NN133&gt;'Graph Creator'!$N$4,'Detalle de Cuentas'!NN133&lt;='Graph Creator'!$O$4),1,0)</f>
        <v>0</v>
      </c>
      <c r="RG133" s="2">
        <f>IF(AND(NO133&gt;'Graph Creator'!$N$4,'Detalle de Cuentas'!NO133&lt;='Graph Creator'!$O$4),1,0)</f>
        <v>0</v>
      </c>
      <c r="RH133" s="2">
        <f>IF(AND(NP133&gt;'Graph Creator'!$N$4,'Detalle de Cuentas'!NP133&lt;='Graph Creator'!$O$4),1,0)</f>
        <v>0</v>
      </c>
      <c r="RI133" s="2">
        <f>IF(AND(NQ133&gt;'Graph Creator'!$N$4,'Detalle de Cuentas'!NQ133&lt;='Graph Creator'!$O$4),1,0)</f>
        <v>0</v>
      </c>
      <c r="RJ133" s="2">
        <f>IF(AND(NR133&gt;'Graph Creator'!$N$4,'Detalle de Cuentas'!NR133&lt;='Graph Creator'!$O$4),1,0)</f>
        <v>0</v>
      </c>
      <c r="RK133" s="2">
        <f>IF(AND(NS133&gt;'Graph Creator'!$N$4,'Detalle de Cuentas'!NS133&lt;='Graph Creator'!$O$4),1,0)</f>
        <v>0</v>
      </c>
      <c r="RL133" s="2">
        <f>IF(AND(NT133&gt;'Graph Creator'!$N$4,'Detalle de Cuentas'!NT133&lt;='Graph Creator'!$O$4),1,0)</f>
        <v>0</v>
      </c>
      <c r="RM133" s="2">
        <f>IF(AND(NU133&gt;'Graph Creator'!$N$4,'Detalle de Cuentas'!NU133&lt;='Graph Creator'!$O$4),1,0)</f>
        <v>0</v>
      </c>
      <c r="RN133" s="2">
        <f>IF(AND(NV133&gt;'Graph Creator'!$N$4,'Detalle de Cuentas'!NV133&lt;='Graph Creator'!$O$4),1,0)</f>
        <v>0</v>
      </c>
      <c r="RO133" s="2">
        <f>IF(AND(NW133&gt;'Graph Creator'!$N$4,'Detalle de Cuentas'!NW133&lt;='Graph Creator'!$O$4),1,0)</f>
        <v>0</v>
      </c>
      <c r="RP133" s="2">
        <f>IF(AND(NX133&gt;'Graph Creator'!$N$4,'Detalle de Cuentas'!NX133&lt;='Graph Creator'!$O$4),1,0)</f>
        <v>0</v>
      </c>
      <c r="RQ133" s="2">
        <f>IF(AND(NY133&gt;'Graph Creator'!$N$4,'Detalle de Cuentas'!NY133&lt;='Graph Creator'!$O$4),1,0)</f>
        <v>0</v>
      </c>
      <c r="RR133" s="2">
        <f>IF(AND(NZ133&gt;'Graph Creator'!$N$4,'Detalle de Cuentas'!NZ133&lt;='Graph Creator'!$O$4),1,0)</f>
        <v>0</v>
      </c>
      <c r="RS133" s="2">
        <f>IF(AND(OA133&gt;'Graph Creator'!$N$4,'Detalle de Cuentas'!OA133&lt;='Graph Creator'!$O$4),1,0)</f>
        <v>0</v>
      </c>
      <c r="RT133" s="2">
        <f>IF(AND(OB133&gt;'Graph Creator'!$N$4,'Detalle de Cuentas'!OB133&lt;='Graph Creator'!$O$4),1,0)</f>
        <v>0</v>
      </c>
      <c r="RU133" s="2">
        <f>IF(AND(OC133&gt;'Graph Creator'!$N$4,'Detalle de Cuentas'!OC133&lt;='Graph Creator'!$O$4),1,0)</f>
        <v>0</v>
      </c>
      <c r="RV133" s="2" t="e">
        <f t="shared" si="1224"/>
        <v>#VALUE!</v>
      </c>
      <c r="RW133" s="2" t="e">
        <f t="shared" si="1225"/>
        <v>#VALUE!</v>
      </c>
      <c r="RX133" s="2" t="e">
        <f t="shared" si="1226"/>
        <v>#VALUE!</v>
      </c>
      <c r="RY133" s="2" t="e">
        <f t="shared" si="1227"/>
        <v>#VALUE!</v>
      </c>
      <c r="RZ133" s="2" t="e">
        <f t="shared" si="1228"/>
        <v>#VALUE!</v>
      </c>
      <c r="SA133" s="2" t="e">
        <f t="shared" si="1229"/>
        <v>#VALUE!</v>
      </c>
      <c r="SB133" s="2" t="e">
        <f t="shared" si="1230"/>
        <v>#VALUE!</v>
      </c>
      <c r="SC133" s="2" t="e">
        <f t="shared" si="1231"/>
        <v>#VALUE!</v>
      </c>
      <c r="SD133" s="2" t="e">
        <f t="shared" si="1232"/>
        <v>#VALUE!</v>
      </c>
      <c r="SE133" s="2" t="e">
        <f t="shared" si="1233"/>
        <v>#VALUE!</v>
      </c>
      <c r="SF133" s="2" t="e">
        <f t="shared" si="1234"/>
        <v>#VALUE!</v>
      </c>
      <c r="SG133" s="2" t="e">
        <f t="shared" si="1235"/>
        <v>#VALUE!</v>
      </c>
      <c r="SH133" s="2" t="e">
        <f t="shared" si="1236"/>
        <v>#VALUE!</v>
      </c>
      <c r="SI133" s="2" t="e">
        <f t="shared" si="1237"/>
        <v>#VALUE!</v>
      </c>
      <c r="SJ133" s="2" t="e">
        <f t="shared" si="1238"/>
        <v>#VALUE!</v>
      </c>
      <c r="SK133" s="2" t="e">
        <f t="shared" si="1239"/>
        <v>#VALUE!</v>
      </c>
      <c r="SL133" s="2" t="e">
        <f t="shared" si="1240"/>
        <v>#VALUE!</v>
      </c>
      <c r="SM133" s="2" t="e">
        <f t="shared" si="1241"/>
        <v>#VALUE!</v>
      </c>
      <c r="SN133" s="2" t="e">
        <f t="shared" si="1242"/>
        <v>#VALUE!</v>
      </c>
      <c r="SO133" s="2" t="e">
        <f t="shared" si="1243"/>
        <v>#VALUE!</v>
      </c>
      <c r="SP133" s="2" t="e">
        <f t="shared" si="1244"/>
        <v>#VALUE!</v>
      </c>
      <c r="SQ133" s="2" t="e">
        <f t="shared" si="1245"/>
        <v>#VALUE!</v>
      </c>
      <c r="SR133" s="2" t="e">
        <f t="shared" si="1246"/>
        <v>#VALUE!</v>
      </c>
      <c r="SS133" s="2" t="e">
        <f t="shared" si="1247"/>
        <v>#VALUE!</v>
      </c>
      <c r="ST133" s="2" t="e">
        <f t="shared" si="1248"/>
        <v>#VALUE!</v>
      </c>
      <c r="SU133" s="2" t="e">
        <f t="shared" si="1249"/>
        <v>#VALUE!</v>
      </c>
      <c r="SV133" s="2" t="e">
        <f t="shared" si="1250"/>
        <v>#VALUE!</v>
      </c>
      <c r="SW133" s="2" t="e">
        <f t="shared" si="1251"/>
        <v>#VALUE!</v>
      </c>
      <c r="SX133" s="2" t="e">
        <f t="shared" si="1252"/>
        <v>#VALUE!</v>
      </c>
      <c r="SY133" s="2" t="e">
        <f t="shared" si="1253"/>
        <v>#VALUE!</v>
      </c>
      <c r="SZ133" s="2" t="e">
        <f t="shared" si="1254"/>
        <v>#VALUE!</v>
      </c>
      <c r="TA133" s="2" t="e">
        <f t="shared" si="1255"/>
        <v>#VALUE!</v>
      </c>
      <c r="TB133" s="2" t="e">
        <f t="shared" si="1256"/>
        <v>#VALUE!</v>
      </c>
      <c r="TC133" s="2" t="e">
        <f t="shared" si="1257"/>
        <v>#VALUE!</v>
      </c>
      <c r="TD133" s="2" t="e">
        <f t="shared" si="1258"/>
        <v>#VALUE!</v>
      </c>
      <c r="TE133" s="2" t="e">
        <f t="shared" si="1259"/>
        <v>#VALUE!</v>
      </c>
      <c r="TF133" s="2" t="str">
        <f>IF(DZ133=1,IF(SUM(DZ$17:DZ133)&lt;2,""&amp;B133,", "&amp;B133),"")</f>
        <v/>
      </c>
      <c r="TG133" s="2" t="str">
        <f t="shared" si="1272"/>
        <v/>
      </c>
      <c r="TH133" s="2">
        <f t="shared" si="1260"/>
        <v>0</v>
      </c>
      <c r="TI133" s="14" t="str">
        <f t="shared" si="1261"/>
        <v/>
      </c>
      <c r="TJ133" s="14" t="e">
        <f t="shared" si="1081"/>
        <v>#VALUE!</v>
      </c>
      <c r="TK133" s="14" t="e">
        <f t="shared" si="1082"/>
        <v>#VALUE!</v>
      </c>
      <c r="TL133" s="14" t="e">
        <f t="shared" si="1083"/>
        <v>#VALUE!</v>
      </c>
      <c r="TM133" s="14" t="e">
        <f t="shared" si="1084"/>
        <v>#VALUE!</v>
      </c>
      <c r="TN133" s="14" t="e">
        <f t="shared" si="1085"/>
        <v>#VALUE!</v>
      </c>
      <c r="TO133" s="14" t="e">
        <f t="shared" si="1086"/>
        <v>#VALUE!</v>
      </c>
      <c r="TP133" s="14" t="e">
        <f t="shared" si="1087"/>
        <v>#VALUE!</v>
      </c>
      <c r="TQ133" s="14" t="e">
        <f t="shared" si="1088"/>
        <v>#VALUE!</v>
      </c>
      <c r="TR133" s="14" t="e">
        <f t="shared" si="1089"/>
        <v>#VALUE!</v>
      </c>
      <c r="TS133" s="14" t="e">
        <f t="shared" si="1090"/>
        <v>#VALUE!</v>
      </c>
      <c r="TT133" s="14" t="e">
        <f t="shared" si="1091"/>
        <v>#VALUE!</v>
      </c>
      <c r="TU133" s="14" t="e">
        <f t="shared" si="1092"/>
        <v>#VALUE!</v>
      </c>
      <c r="TV133" s="14" t="e">
        <f t="shared" si="1093"/>
        <v>#VALUE!</v>
      </c>
      <c r="TW133" s="14" t="e">
        <f t="shared" si="1094"/>
        <v>#VALUE!</v>
      </c>
      <c r="TX133" s="14" t="e">
        <f t="shared" si="1095"/>
        <v>#VALUE!</v>
      </c>
      <c r="TY133" s="14" t="e">
        <f t="shared" si="1096"/>
        <v>#VALUE!</v>
      </c>
      <c r="TZ133" s="14" t="e">
        <f t="shared" si="1097"/>
        <v>#VALUE!</v>
      </c>
      <c r="UA133" s="14" t="e">
        <f t="shared" si="1098"/>
        <v>#VALUE!</v>
      </c>
      <c r="UB133" s="14" t="e">
        <f t="shared" si="1099"/>
        <v>#VALUE!</v>
      </c>
      <c r="UC133" s="14" t="e">
        <f t="shared" si="1100"/>
        <v>#VALUE!</v>
      </c>
      <c r="UD133" s="14" t="e">
        <f t="shared" si="1101"/>
        <v>#VALUE!</v>
      </c>
      <c r="UE133" s="14" t="e">
        <f t="shared" si="1102"/>
        <v>#VALUE!</v>
      </c>
      <c r="UF133" s="14" t="e">
        <f t="shared" si="1103"/>
        <v>#VALUE!</v>
      </c>
      <c r="UH133" s="2">
        <f>IF($C$4-$R133&gt;'Graph Creator'!$E$2*'Graph Creator'!$D$13*12,0,1)</f>
        <v>1</v>
      </c>
      <c r="UJ133" s="2" t="e">
        <f t="shared" si="1262"/>
        <v>#VALUE!</v>
      </c>
      <c r="UK133" s="2" t="e">
        <f t="shared" si="1104"/>
        <v>#VALUE!</v>
      </c>
      <c r="UL133" s="2" t="e">
        <f t="shared" si="1105"/>
        <v>#VALUE!</v>
      </c>
      <c r="UM133" s="2" t="e">
        <f t="shared" si="1106"/>
        <v>#VALUE!</v>
      </c>
      <c r="UN133" s="2" t="e">
        <f t="shared" si="1107"/>
        <v>#VALUE!</v>
      </c>
      <c r="UO133" s="2" t="e">
        <f t="shared" si="1108"/>
        <v>#VALUE!</v>
      </c>
      <c r="UP133" s="2" t="e">
        <f t="shared" si="1109"/>
        <v>#VALUE!</v>
      </c>
      <c r="UQ133" s="2" t="e">
        <f t="shared" si="1110"/>
        <v>#VALUE!</v>
      </c>
      <c r="UR133" s="2" t="e">
        <f t="shared" si="1111"/>
        <v>#VALUE!</v>
      </c>
      <c r="US133" s="2" t="e">
        <f t="shared" si="1112"/>
        <v>#VALUE!</v>
      </c>
      <c r="UT133" s="2" t="e">
        <f t="shared" si="1113"/>
        <v>#VALUE!</v>
      </c>
      <c r="UU133" s="2" t="e">
        <f t="shared" si="1114"/>
        <v>#VALUE!</v>
      </c>
      <c r="UV133" s="2" t="e">
        <f t="shared" si="1115"/>
        <v>#VALUE!</v>
      </c>
      <c r="UW133" s="2" t="e">
        <f t="shared" si="1116"/>
        <v>#VALUE!</v>
      </c>
      <c r="UX133" s="2" t="e">
        <f t="shared" si="1117"/>
        <v>#VALUE!</v>
      </c>
      <c r="UY133" s="2" t="e">
        <f t="shared" si="1118"/>
        <v>#VALUE!</v>
      </c>
      <c r="UZ133" s="2" t="e">
        <f t="shared" si="1119"/>
        <v>#VALUE!</v>
      </c>
      <c r="VA133" s="2" t="e">
        <f t="shared" si="1120"/>
        <v>#VALUE!</v>
      </c>
      <c r="VB133" s="2" t="e">
        <f t="shared" si="1121"/>
        <v>#VALUE!</v>
      </c>
      <c r="VC133" s="2" t="e">
        <f t="shared" si="1122"/>
        <v>#VALUE!</v>
      </c>
      <c r="VD133" s="2" t="e">
        <f t="shared" si="1123"/>
        <v>#VALUE!</v>
      </c>
      <c r="VE133" s="2" t="e">
        <f t="shared" si="1124"/>
        <v>#VALUE!</v>
      </c>
      <c r="VF133" s="2" t="e">
        <f t="shared" si="1125"/>
        <v>#VALUE!</v>
      </c>
      <c r="VG133" s="2" t="e">
        <f t="shared" si="1126"/>
        <v>#VALUE!</v>
      </c>
      <c r="VH133" s="2" t="e">
        <f t="shared" si="1127"/>
        <v>#VALUE!</v>
      </c>
      <c r="VI133" s="2" t="e">
        <f t="shared" si="1128"/>
        <v>#VALUE!</v>
      </c>
      <c r="VJ133" s="2" t="e">
        <f t="shared" si="1129"/>
        <v>#VALUE!</v>
      </c>
      <c r="VK133" s="2" t="e">
        <f t="shared" si="1130"/>
        <v>#VALUE!</v>
      </c>
      <c r="VL133" s="2" t="e">
        <f t="shared" si="1131"/>
        <v>#VALUE!</v>
      </c>
      <c r="VM133" s="2" t="e">
        <f t="shared" si="1132"/>
        <v>#VALUE!</v>
      </c>
      <c r="VN133" s="2" t="e">
        <f t="shared" si="1133"/>
        <v>#VALUE!</v>
      </c>
      <c r="VO133" s="2" t="e">
        <f t="shared" si="1134"/>
        <v>#VALUE!</v>
      </c>
      <c r="VP133" s="2" t="e">
        <f t="shared" si="1135"/>
        <v>#VALUE!</v>
      </c>
      <c r="VQ133" s="2" t="e">
        <f t="shared" si="1136"/>
        <v>#VALUE!</v>
      </c>
      <c r="VR133" s="2" t="e">
        <f t="shared" si="1137"/>
        <v>#VALUE!</v>
      </c>
      <c r="VS133" s="2" t="e">
        <f t="shared" si="1138"/>
        <v>#VALUE!</v>
      </c>
      <c r="VT133" s="98">
        <f t="shared" si="1263"/>
        <v>0</v>
      </c>
      <c r="VU133" s="98">
        <f t="shared" si="1139"/>
        <v>0</v>
      </c>
      <c r="VV133" s="98">
        <f t="shared" si="1140"/>
        <v>0</v>
      </c>
      <c r="VW133" s="98">
        <f t="shared" si="1141"/>
        <v>0</v>
      </c>
      <c r="VX133" s="98">
        <f t="shared" si="1142"/>
        <v>0</v>
      </c>
      <c r="VY133" s="98">
        <f t="shared" si="1143"/>
        <v>0</v>
      </c>
      <c r="VZ133" s="98">
        <f t="shared" si="1144"/>
        <v>0</v>
      </c>
      <c r="WA133" s="98">
        <f t="shared" si="1145"/>
        <v>0</v>
      </c>
      <c r="WB133" s="98">
        <f t="shared" si="1146"/>
        <v>0</v>
      </c>
      <c r="WC133" s="98">
        <f t="shared" si="1147"/>
        <v>0</v>
      </c>
      <c r="WD133" s="98">
        <f t="shared" si="1148"/>
        <v>0</v>
      </c>
      <c r="WE133" s="98">
        <f t="shared" si="1149"/>
        <v>0</v>
      </c>
      <c r="WF133" s="98">
        <f t="shared" si="1150"/>
        <v>0</v>
      </c>
      <c r="WG133" s="98">
        <f t="shared" si="1151"/>
        <v>0</v>
      </c>
      <c r="WH133" s="98">
        <f t="shared" si="1152"/>
        <v>0</v>
      </c>
      <c r="WI133" s="98">
        <f t="shared" si="1153"/>
        <v>0</v>
      </c>
      <c r="WJ133" s="98">
        <f t="shared" si="1154"/>
        <v>0</v>
      </c>
      <c r="WK133" s="98">
        <f t="shared" si="1155"/>
        <v>0</v>
      </c>
      <c r="WL133" s="98">
        <f t="shared" si="1156"/>
        <v>0</v>
      </c>
      <c r="WM133" s="98">
        <f t="shared" si="1157"/>
        <v>0</v>
      </c>
      <c r="WN133" s="98">
        <f t="shared" si="1158"/>
        <v>0</v>
      </c>
      <c r="WO133" s="98">
        <f t="shared" si="1159"/>
        <v>0</v>
      </c>
      <c r="WP133" s="98">
        <f t="shared" si="1160"/>
        <v>0</v>
      </c>
      <c r="WQ133" s="98">
        <f t="shared" si="1161"/>
        <v>0</v>
      </c>
      <c r="WR133" s="98">
        <f>IFERROR(INDEX('Score Calculation'!$D$38:$D$41,MATCH('Detalle de Cuentas'!VT133,'Score Calculation'!$C$38:$C$41,1)),0)</f>
        <v>4</v>
      </c>
      <c r="WS133" s="98">
        <f>IFERROR(INDEX('Score Calculation'!$D$38:$D$41,MATCH('Detalle de Cuentas'!VU133,'Score Calculation'!$C$38:$C$41,1)),0)</f>
        <v>4</v>
      </c>
      <c r="WT133" s="98">
        <f>IFERROR(INDEX('Score Calculation'!$D$38:$D$41,MATCH('Detalle de Cuentas'!VV133,'Score Calculation'!$C$38:$C$41,1)),0)</f>
        <v>4</v>
      </c>
      <c r="WU133" s="98">
        <f>IFERROR(INDEX('Score Calculation'!$D$38:$D$41,MATCH('Detalle de Cuentas'!VW133,'Score Calculation'!$C$38:$C$41,1)),0)</f>
        <v>4</v>
      </c>
      <c r="WV133" s="98">
        <f>IFERROR(INDEX('Score Calculation'!$D$38:$D$41,MATCH('Detalle de Cuentas'!VX133,'Score Calculation'!$C$38:$C$41,1)),0)</f>
        <v>4</v>
      </c>
      <c r="WW133" s="98">
        <f>IFERROR(INDEX('Score Calculation'!$D$38:$D$41,MATCH('Detalle de Cuentas'!VY133,'Score Calculation'!$C$38:$C$41,1)),0)</f>
        <v>4</v>
      </c>
      <c r="WX133" s="98">
        <f>IFERROR(INDEX('Score Calculation'!$D$38:$D$41,MATCH('Detalle de Cuentas'!VZ133,'Score Calculation'!$C$38:$C$41,1)),0)</f>
        <v>4</v>
      </c>
      <c r="WY133" s="98">
        <f>IFERROR(INDEX('Score Calculation'!$D$38:$D$41,MATCH('Detalle de Cuentas'!WA133,'Score Calculation'!$C$38:$C$41,1)),0)</f>
        <v>4</v>
      </c>
      <c r="WZ133" s="98">
        <f>IFERROR(INDEX('Score Calculation'!$D$38:$D$41,MATCH('Detalle de Cuentas'!WB133,'Score Calculation'!$C$38:$C$41,1)),0)</f>
        <v>4</v>
      </c>
      <c r="XA133" s="98">
        <f>IFERROR(INDEX('Score Calculation'!$D$38:$D$41,MATCH('Detalle de Cuentas'!WC133,'Score Calculation'!$C$38:$C$41,1)),0)</f>
        <v>4</v>
      </c>
      <c r="XB133" s="98">
        <f>IFERROR(INDEX('Score Calculation'!$D$38:$D$41,MATCH('Detalle de Cuentas'!WD133,'Score Calculation'!$C$38:$C$41,1)),0)</f>
        <v>4</v>
      </c>
      <c r="XC133" s="98">
        <f>IFERROR(INDEX('Score Calculation'!$D$38:$D$41,MATCH('Detalle de Cuentas'!WE133,'Score Calculation'!$C$38:$C$41,1)),0)</f>
        <v>4</v>
      </c>
      <c r="XD133" s="98">
        <f>IFERROR(INDEX('Score Calculation'!$D$38:$D$41,MATCH('Detalle de Cuentas'!WF133,'Score Calculation'!$C$38:$C$41,1)),0)</f>
        <v>4</v>
      </c>
      <c r="XE133" s="98">
        <f>IFERROR(INDEX('Score Calculation'!$D$38:$D$41,MATCH('Detalle de Cuentas'!WG133,'Score Calculation'!$C$38:$C$41,1)),0)</f>
        <v>4</v>
      </c>
      <c r="XF133" s="98">
        <f>IFERROR(INDEX('Score Calculation'!$D$38:$D$41,MATCH('Detalle de Cuentas'!WH133,'Score Calculation'!$C$38:$C$41,1)),0)</f>
        <v>4</v>
      </c>
      <c r="XG133" s="98">
        <f>IFERROR(INDEX('Score Calculation'!$D$38:$D$41,MATCH('Detalle de Cuentas'!WI133,'Score Calculation'!$C$38:$C$41,1)),0)</f>
        <v>4</v>
      </c>
      <c r="XH133" s="98">
        <f>IFERROR(INDEX('Score Calculation'!$D$38:$D$41,MATCH('Detalle de Cuentas'!WJ133,'Score Calculation'!$C$38:$C$41,1)),0)</f>
        <v>4</v>
      </c>
      <c r="XI133" s="98">
        <f>IFERROR(INDEX('Score Calculation'!$D$38:$D$41,MATCH('Detalle de Cuentas'!WK133,'Score Calculation'!$C$38:$C$41,1)),0)</f>
        <v>4</v>
      </c>
      <c r="XJ133" s="98">
        <f>IFERROR(INDEX('Score Calculation'!$D$38:$D$41,MATCH('Detalle de Cuentas'!WL133,'Score Calculation'!$C$38:$C$41,1)),0)</f>
        <v>4</v>
      </c>
      <c r="XK133" s="98">
        <f>IFERROR(INDEX('Score Calculation'!$D$38:$D$41,MATCH('Detalle de Cuentas'!WM133,'Score Calculation'!$C$38:$C$41,1)),0)</f>
        <v>4</v>
      </c>
      <c r="XL133" s="98">
        <f>IFERROR(INDEX('Score Calculation'!$D$38:$D$41,MATCH('Detalle de Cuentas'!WN133,'Score Calculation'!$C$38:$C$41,1)),0)</f>
        <v>4</v>
      </c>
      <c r="XM133" s="98">
        <f>IFERROR(INDEX('Score Calculation'!$D$38:$D$41,MATCH('Detalle de Cuentas'!WO133,'Score Calculation'!$C$38:$C$41,1)),0)</f>
        <v>4</v>
      </c>
      <c r="XN133" s="98">
        <f>IFERROR(INDEX('Score Calculation'!$D$38:$D$41,MATCH('Detalle de Cuentas'!WP133,'Score Calculation'!$C$38:$C$41,1)),0)</f>
        <v>4</v>
      </c>
      <c r="XO133" s="98">
        <f>IFERROR(INDEX('Score Calculation'!$D$38:$D$41,MATCH('Detalle de Cuentas'!WQ133,'Score Calculation'!$C$38:$C$41,1)),0)</f>
        <v>4</v>
      </c>
      <c r="XP133" s="98">
        <f>IFERROR(INDEX('Score Calculation'!$D$24:$D$31,MATCH('Detalle de Cuentas'!NF133,'Score Calculation'!$C$24:$C$31,1)),0)</f>
        <v>1</v>
      </c>
      <c r="XQ133" s="98">
        <f>IFERROR(INDEX('Score Calculation'!$D$24:$D$31,MATCH('Detalle de Cuentas'!NG133,'Score Calculation'!$C$24:$C$31,1)),0)</f>
        <v>1</v>
      </c>
      <c r="XR133" s="98">
        <f>IFERROR(INDEX('Score Calculation'!$D$24:$D$31,MATCH('Detalle de Cuentas'!NH133,'Score Calculation'!$C$24:$C$31,1)),0)</f>
        <v>1</v>
      </c>
      <c r="XS133" s="98">
        <f>IFERROR(INDEX('Score Calculation'!$D$24:$D$31,MATCH('Detalle de Cuentas'!NI133,'Score Calculation'!$C$24:$C$31,1)),0)</f>
        <v>1</v>
      </c>
      <c r="XT133" s="98">
        <f>IFERROR(INDEX('Score Calculation'!$D$24:$D$31,MATCH('Detalle de Cuentas'!NJ133,'Score Calculation'!$C$24:$C$31,1)),0)</f>
        <v>1</v>
      </c>
      <c r="XU133" s="98">
        <f>IFERROR(INDEX('Score Calculation'!$D$24:$D$31,MATCH('Detalle de Cuentas'!NK133,'Score Calculation'!$C$24:$C$31,1)),0)</f>
        <v>1</v>
      </c>
      <c r="XV133" s="98">
        <f>IFERROR(INDEX('Score Calculation'!$D$24:$D$31,MATCH('Detalle de Cuentas'!NL133,'Score Calculation'!$C$24:$C$31,1)),0)</f>
        <v>1</v>
      </c>
      <c r="XW133" s="98">
        <f>IFERROR(INDEX('Score Calculation'!$D$24:$D$31,MATCH('Detalle de Cuentas'!NM133,'Score Calculation'!$C$24:$C$31,1)),0)</f>
        <v>1</v>
      </c>
      <c r="XX133" s="98">
        <f>IFERROR(INDEX('Score Calculation'!$D$24:$D$31,MATCH('Detalle de Cuentas'!NN133,'Score Calculation'!$C$24:$C$31,1)),0)</f>
        <v>1</v>
      </c>
      <c r="XY133" s="98">
        <f>IFERROR(INDEX('Score Calculation'!$D$24:$D$31,MATCH('Detalle de Cuentas'!NO133,'Score Calculation'!$C$24:$C$31,1)),0)</f>
        <v>1</v>
      </c>
      <c r="XZ133" s="98">
        <f>IFERROR(INDEX('Score Calculation'!$D$24:$D$31,MATCH('Detalle de Cuentas'!NP133,'Score Calculation'!$C$24:$C$31,1)),0)</f>
        <v>1</v>
      </c>
      <c r="YA133" s="98">
        <f>IFERROR(INDEX('Score Calculation'!$D$24:$D$31,MATCH('Detalle de Cuentas'!NQ133,'Score Calculation'!$C$24:$C$31,1)),0)</f>
        <v>1</v>
      </c>
      <c r="YB133" s="98">
        <f>IFERROR(INDEX('Score Calculation'!$D$24:$D$31,MATCH('Detalle de Cuentas'!NR133,'Score Calculation'!$C$24:$C$31,1)),0)</f>
        <v>1</v>
      </c>
      <c r="YC133" s="98">
        <f>IFERROR(INDEX('Score Calculation'!$D$24:$D$31,MATCH('Detalle de Cuentas'!NS133,'Score Calculation'!$C$24:$C$31,1)),0)</f>
        <v>1</v>
      </c>
      <c r="YD133" s="98">
        <f>IFERROR(INDEX('Score Calculation'!$D$24:$D$31,MATCH('Detalle de Cuentas'!NT133,'Score Calculation'!$C$24:$C$31,1)),0)</f>
        <v>1</v>
      </c>
      <c r="YE133" s="98">
        <f>IFERROR(INDEX('Score Calculation'!$D$24:$D$31,MATCH('Detalle de Cuentas'!NU133,'Score Calculation'!$C$24:$C$31,1)),0)</f>
        <v>1</v>
      </c>
      <c r="YF133" s="98">
        <f>IFERROR(INDEX('Score Calculation'!$D$24:$D$31,MATCH('Detalle de Cuentas'!NV133,'Score Calculation'!$C$24:$C$31,1)),0)</f>
        <v>1</v>
      </c>
      <c r="YG133" s="98">
        <f>IFERROR(INDEX('Score Calculation'!$D$24:$D$31,MATCH('Detalle de Cuentas'!NW133,'Score Calculation'!$C$24:$C$31,1)),0)</f>
        <v>1</v>
      </c>
      <c r="YH133" s="98">
        <f>IFERROR(INDEX('Score Calculation'!$D$24:$D$31,MATCH('Detalle de Cuentas'!NX133,'Score Calculation'!$C$24:$C$31,1)),0)</f>
        <v>1</v>
      </c>
      <c r="YI133" s="98">
        <f>IFERROR(INDEX('Score Calculation'!$D$24:$D$31,MATCH('Detalle de Cuentas'!NY133,'Score Calculation'!$C$24:$C$31,1)),0)</f>
        <v>1</v>
      </c>
      <c r="YJ133" s="98">
        <f>IFERROR(INDEX('Score Calculation'!$D$24:$D$31,MATCH('Detalle de Cuentas'!NZ133,'Score Calculation'!$C$24:$C$31,1)),0)</f>
        <v>1</v>
      </c>
      <c r="YK133" s="98">
        <f>IFERROR(INDEX('Score Calculation'!$D$24:$D$31,MATCH('Detalle de Cuentas'!OA133,'Score Calculation'!$C$24:$C$31,1)),0)</f>
        <v>1</v>
      </c>
      <c r="YL133" s="98">
        <f>IFERROR(INDEX('Score Calculation'!$D$24:$D$31,MATCH('Detalle de Cuentas'!OB133,'Score Calculation'!$C$24:$C$31,1)),0)</f>
        <v>1</v>
      </c>
      <c r="YM133" s="98">
        <f>IFERROR(INDEX('Score Calculation'!$D$24:$D$31,MATCH('Detalle de Cuentas'!OC133,'Score Calculation'!$C$24:$C$31,1)),0)</f>
        <v>1</v>
      </c>
      <c r="YN133" s="98">
        <f t="shared" si="1264"/>
        <v>0</v>
      </c>
      <c r="YO133" s="98">
        <f>IF(LEFT(TRIM($D133),15)="GRUPO SOLIDARIO",$L133*'Score Calculation'!$H$5,IF(TRIM('Detalle de Cuentas'!$C133)="Semanal",'Detalle de Cuentas'!$L133*'Score Calculation'!$H$6,'Detalle de Cuentas'!$L133))</f>
        <v>0</v>
      </c>
      <c r="YP133" s="99">
        <f>IFERROR(INDEX('Score Calculation'!$D$54:$D$60,MATCH($YO133,'Score Calculation'!$C$54:$C$60,1)),1)</f>
        <v>0.2</v>
      </c>
      <c r="YQ133" s="99">
        <f>IFERROR(INDEX('Score Calculation'!$D$65:$D$123,MATCH(LEFT(TRIM('Detalle de Cuentas'!$F133),20),'Score Calculation'!$F$65:$F$123,0)),1)</f>
        <v>1</v>
      </c>
      <c r="YR133" s="99">
        <f>IFERROR(INDEX('Score Calculation'!$D$46:$D$49,MATCH('Detalle de Cuentas'!$YN133,'Score Calculation'!$C$46:$C$49,1)),1)</f>
        <v>4</v>
      </c>
      <c r="YS133" s="99">
        <f t="shared" si="1265"/>
        <v>0</v>
      </c>
      <c r="YT133" s="99">
        <f t="shared" si="1266"/>
        <v>0</v>
      </c>
      <c r="YU133" s="98" t="str">
        <f t="shared" si="1267"/>
        <v/>
      </c>
      <c r="YV133" s="109">
        <f t="shared" si="1268"/>
        <v>1</v>
      </c>
      <c r="YW133" s="109">
        <f>IFERROR(INDEX('Score Calculation'!$D$187:$D$245,MATCH(LEFT(TRIM('Detalle de Cuentas'!$F133),20),'Score Calculation'!$F$187:$F$245,0)),1)</f>
        <v>1</v>
      </c>
      <c r="YX133" s="109">
        <f>IFERROR(IF($E133="HIPOTECA",-PMT('Score Calculation'!$H$266/(360/$J133),$G133,$YO133)*(30/$J133),-PMT('Score Calculation'!$H$267/(360/$J133),$G133,$YO133)*(30/$J133)),0)</f>
        <v>0</v>
      </c>
      <c r="YY133" s="109">
        <f t="shared" si="1312"/>
        <v>0</v>
      </c>
      <c r="YZ133" s="109">
        <f t="shared" si="1312"/>
        <v>0</v>
      </c>
      <c r="ZA133" s="109">
        <f t="shared" si="1312"/>
        <v>0</v>
      </c>
      <c r="ZB133" s="109">
        <f t="shared" si="1312"/>
        <v>0</v>
      </c>
      <c r="ZC133" s="109">
        <f t="shared" si="1312"/>
        <v>0</v>
      </c>
      <c r="ZD133" s="109">
        <f t="shared" si="1312"/>
        <v>0</v>
      </c>
      <c r="ZE133" s="109">
        <f t="shared" si="1312"/>
        <v>0</v>
      </c>
      <c r="ZF133" s="109">
        <f t="shared" si="1312"/>
        <v>0</v>
      </c>
      <c r="ZG133" s="109">
        <f t="shared" si="1312"/>
        <v>0</v>
      </c>
      <c r="ZH133" s="109">
        <f t="shared" si="1312"/>
        <v>0</v>
      </c>
      <c r="ZI133" s="109">
        <f t="shared" si="1269"/>
        <v>0</v>
      </c>
    </row>
    <row r="134" spans="2:685" x14ac:dyDescent="0.2">
      <c r="B134" s="41">
        <v>118</v>
      </c>
      <c r="C134" s="42"/>
      <c r="D134" s="42"/>
      <c r="E134" s="42"/>
      <c r="F134" s="42"/>
      <c r="G134" s="42"/>
      <c r="H134" s="42"/>
      <c r="I134" s="29"/>
      <c r="J134" s="6" t="str">
        <f t="shared" si="1333"/>
        <v/>
      </c>
      <c r="K134" s="43"/>
      <c r="L134" s="43"/>
      <c r="M134" s="43"/>
      <c r="N134" s="43"/>
      <c r="O134" s="43"/>
      <c r="P134" s="44" t="str">
        <f t="shared" si="1162"/>
        <v/>
      </c>
      <c r="Q134" s="26"/>
      <c r="R134" s="26"/>
      <c r="S134" s="26"/>
      <c r="T134" s="26"/>
      <c r="U134" s="29"/>
      <c r="V134" s="43"/>
      <c r="W134" s="26"/>
      <c r="X134" s="29"/>
      <c r="Y134" s="6">
        <f>IF('Detalle de Cuentas'!$C$4-$R134&gt;'Graph Creator'!$E$2*'Graph Creator'!$D$13*12,0,1)</f>
        <v>1</v>
      </c>
      <c r="Z134" s="45">
        <f t="shared" si="1334"/>
        <v>0</v>
      </c>
      <c r="AA134" s="2" t="e">
        <f t="shared" si="1163"/>
        <v>#VALUE!</v>
      </c>
      <c r="AB134" s="2" t="e">
        <f t="shared" si="1164"/>
        <v>#VALUE!</v>
      </c>
      <c r="AC134" s="2" t="e">
        <f t="shared" si="1165"/>
        <v>#VALUE!</v>
      </c>
      <c r="AD134" s="2" t="e">
        <f t="shared" si="1166"/>
        <v>#VALUE!</v>
      </c>
      <c r="AE134" s="2" t="e">
        <f t="shared" si="1167"/>
        <v>#VALUE!</v>
      </c>
      <c r="AF134" s="2" t="e">
        <f t="shared" si="1168"/>
        <v>#VALUE!</v>
      </c>
      <c r="AG134" s="2">
        <f t="shared" si="1169"/>
        <v>0</v>
      </c>
      <c r="AH134" s="2">
        <f t="shared" si="1170"/>
        <v>0</v>
      </c>
      <c r="AI134" s="2" t="str">
        <f t="shared" si="1171"/>
        <v/>
      </c>
      <c r="AJ134" s="2" t="str">
        <f t="shared" ref="AJ134:BE134" si="1594">IFERROR(SEARCH(".",$I134,AI134+1),"")</f>
        <v/>
      </c>
      <c r="AK134" s="2" t="str">
        <f t="shared" si="1594"/>
        <v/>
      </c>
      <c r="AL134" s="2" t="str">
        <f t="shared" si="1594"/>
        <v/>
      </c>
      <c r="AM134" s="2" t="str">
        <f t="shared" si="1594"/>
        <v/>
      </c>
      <c r="AN134" s="2" t="str">
        <f t="shared" si="1594"/>
        <v/>
      </c>
      <c r="AO134" s="2" t="str">
        <f t="shared" si="1594"/>
        <v/>
      </c>
      <c r="AP134" s="2" t="str">
        <f t="shared" si="1594"/>
        <v/>
      </c>
      <c r="AQ134" s="2" t="str">
        <f t="shared" si="1594"/>
        <v/>
      </c>
      <c r="AR134" s="2" t="str">
        <f t="shared" si="1594"/>
        <v/>
      </c>
      <c r="AS134" s="2" t="str">
        <f t="shared" si="1594"/>
        <v/>
      </c>
      <c r="AT134" s="2" t="str">
        <f t="shared" si="1594"/>
        <v/>
      </c>
      <c r="AU134" s="2" t="str">
        <f t="shared" si="1594"/>
        <v/>
      </c>
      <c r="AV134" s="2" t="str">
        <f t="shared" si="1594"/>
        <v/>
      </c>
      <c r="AW134" s="2" t="str">
        <f t="shared" si="1594"/>
        <v/>
      </c>
      <c r="AX134" s="2" t="str">
        <f t="shared" si="1594"/>
        <v/>
      </c>
      <c r="AY134" s="2" t="str">
        <f t="shared" si="1594"/>
        <v/>
      </c>
      <c r="AZ134" s="2" t="str">
        <f t="shared" si="1594"/>
        <v/>
      </c>
      <c r="BA134" s="2" t="str">
        <f t="shared" si="1594"/>
        <v/>
      </c>
      <c r="BB134" s="2" t="str">
        <f t="shared" si="1594"/>
        <v/>
      </c>
      <c r="BC134" s="2" t="str">
        <f t="shared" si="1594"/>
        <v/>
      </c>
      <c r="BD134" s="2" t="str">
        <f t="shared" si="1594"/>
        <v/>
      </c>
      <c r="BE134" s="2" t="str">
        <f t="shared" si="1594"/>
        <v/>
      </c>
      <c r="BF134" s="2" t="str">
        <f t="shared" si="1173"/>
        <v/>
      </c>
      <c r="BG134" s="2" t="str">
        <f t="shared" si="817"/>
        <v/>
      </c>
      <c r="BH134" s="2" t="str">
        <f t="shared" si="818"/>
        <v/>
      </c>
      <c r="BI134" s="2" t="str">
        <f t="shared" si="819"/>
        <v/>
      </c>
      <c r="BJ134" s="2" t="str">
        <f t="shared" si="820"/>
        <v/>
      </c>
      <c r="BK134" s="2" t="str">
        <f t="shared" si="821"/>
        <v/>
      </c>
      <c r="BL134" s="2" t="str">
        <f t="shared" si="822"/>
        <v/>
      </c>
      <c r="BM134" s="2" t="str">
        <f t="shared" si="823"/>
        <v/>
      </c>
      <c r="BN134" s="2" t="str">
        <f t="shared" si="824"/>
        <v/>
      </c>
      <c r="BO134" s="2" t="str">
        <f t="shared" si="825"/>
        <v/>
      </c>
      <c r="BP134" s="2" t="str">
        <f t="shared" si="826"/>
        <v/>
      </c>
      <c r="BQ134" s="2" t="str">
        <f t="shared" si="827"/>
        <v/>
      </c>
      <c r="BR134" s="2" t="str">
        <f t="shared" si="828"/>
        <v/>
      </c>
      <c r="BS134" s="2" t="str">
        <f t="shared" si="829"/>
        <v/>
      </c>
      <c r="BT134" s="2" t="str">
        <f t="shared" si="830"/>
        <v/>
      </c>
      <c r="BU134" s="2" t="str">
        <f t="shared" si="831"/>
        <v/>
      </c>
      <c r="BV134" s="2" t="str">
        <f t="shared" si="832"/>
        <v/>
      </c>
      <c r="BW134" s="2" t="str">
        <f t="shared" si="833"/>
        <v/>
      </c>
      <c r="BX134" s="2" t="str">
        <f t="shared" si="834"/>
        <v/>
      </c>
      <c r="BY134" s="2" t="str">
        <f t="shared" si="835"/>
        <v/>
      </c>
      <c r="BZ134" s="2" t="str">
        <f t="shared" si="836"/>
        <v/>
      </c>
      <c r="CA134" s="2" t="str">
        <f t="shared" si="837"/>
        <v/>
      </c>
      <c r="CB134" s="2" t="str">
        <f t="shared" si="838"/>
        <v/>
      </c>
      <c r="CC134" s="2" t="str">
        <f t="shared" si="839"/>
        <v/>
      </c>
      <c r="CD134" s="14">
        <f t="shared" si="1336"/>
        <v>0</v>
      </c>
      <c r="CE134" s="14" t="e">
        <f t="shared" ref="CE134:DA134" si="1595">CD134-$J$17</f>
        <v>#VALUE!</v>
      </c>
      <c r="CF134" s="14" t="e">
        <f t="shared" si="1595"/>
        <v>#VALUE!</v>
      </c>
      <c r="CG134" s="14" t="e">
        <f t="shared" si="1595"/>
        <v>#VALUE!</v>
      </c>
      <c r="CH134" s="14" t="e">
        <f t="shared" si="1595"/>
        <v>#VALUE!</v>
      </c>
      <c r="CI134" s="14" t="e">
        <f t="shared" si="1595"/>
        <v>#VALUE!</v>
      </c>
      <c r="CJ134" s="14" t="e">
        <f t="shared" si="1595"/>
        <v>#VALUE!</v>
      </c>
      <c r="CK134" s="14" t="e">
        <f t="shared" si="1595"/>
        <v>#VALUE!</v>
      </c>
      <c r="CL134" s="14" t="e">
        <f t="shared" si="1595"/>
        <v>#VALUE!</v>
      </c>
      <c r="CM134" s="14" t="e">
        <f t="shared" si="1595"/>
        <v>#VALUE!</v>
      </c>
      <c r="CN134" s="14" t="e">
        <f t="shared" si="1595"/>
        <v>#VALUE!</v>
      </c>
      <c r="CO134" s="14" t="e">
        <f t="shared" si="1595"/>
        <v>#VALUE!</v>
      </c>
      <c r="CP134" s="14" t="e">
        <f t="shared" si="1595"/>
        <v>#VALUE!</v>
      </c>
      <c r="CQ134" s="14" t="e">
        <f t="shared" si="1595"/>
        <v>#VALUE!</v>
      </c>
      <c r="CR134" s="14" t="e">
        <f t="shared" si="1595"/>
        <v>#VALUE!</v>
      </c>
      <c r="CS134" s="14" t="e">
        <f t="shared" si="1595"/>
        <v>#VALUE!</v>
      </c>
      <c r="CT134" s="14" t="e">
        <f t="shared" si="1595"/>
        <v>#VALUE!</v>
      </c>
      <c r="CU134" s="14" t="e">
        <f t="shared" si="1595"/>
        <v>#VALUE!</v>
      </c>
      <c r="CV134" s="14" t="e">
        <f t="shared" si="1595"/>
        <v>#VALUE!</v>
      </c>
      <c r="CW134" s="14" t="e">
        <f t="shared" si="1595"/>
        <v>#VALUE!</v>
      </c>
      <c r="CX134" s="14" t="e">
        <f t="shared" si="1595"/>
        <v>#VALUE!</v>
      </c>
      <c r="CY134" s="14" t="e">
        <f t="shared" si="1595"/>
        <v>#VALUE!</v>
      </c>
      <c r="CZ134" s="14" t="e">
        <f t="shared" si="1595"/>
        <v>#VALUE!</v>
      </c>
      <c r="DA134" s="14" t="e">
        <f t="shared" si="1595"/>
        <v>#VALUE!</v>
      </c>
      <c r="DB134" s="2">
        <f t="shared" si="1175"/>
        <v>0</v>
      </c>
      <c r="DC134" s="2">
        <f t="shared" si="1176"/>
        <v>0</v>
      </c>
      <c r="DD134" s="2">
        <f t="shared" si="1177"/>
        <v>0</v>
      </c>
      <c r="DE134" s="2">
        <f t="shared" si="1178"/>
        <v>0</v>
      </c>
      <c r="DF134" s="2">
        <f t="shared" si="1179"/>
        <v>0</v>
      </c>
      <c r="DG134" s="2">
        <f t="shared" si="1180"/>
        <v>0</v>
      </c>
      <c r="DH134" s="2">
        <f t="shared" si="1181"/>
        <v>0</v>
      </c>
      <c r="DI134" s="2">
        <f t="shared" si="1182"/>
        <v>0</v>
      </c>
      <c r="DJ134" s="2">
        <f t="shared" si="1183"/>
        <v>0</v>
      </c>
      <c r="DK134" s="2">
        <f t="shared" si="1184"/>
        <v>0</v>
      </c>
      <c r="DL134" s="2">
        <f t="shared" si="1185"/>
        <v>0</v>
      </c>
      <c r="DM134" s="2">
        <f t="shared" si="1186"/>
        <v>0</v>
      </c>
      <c r="DN134" s="2">
        <f t="shared" si="1187"/>
        <v>0</v>
      </c>
      <c r="DO134" s="2">
        <f t="shared" si="1188"/>
        <v>0</v>
      </c>
      <c r="DP134" s="2">
        <f t="shared" si="1189"/>
        <v>0</v>
      </c>
      <c r="DQ134" s="2">
        <f t="shared" si="1190"/>
        <v>0</v>
      </c>
      <c r="DR134" s="2">
        <f t="shared" si="1191"/>
        <v>0</v>
      </c>
      <c r="DS134" s="2">
        <f t="shared" si="1192"/>
        <v>0</v>
      </c>
      <c r="DT134" s="2">
        <f t="shared" si="1193"/>
        <v>0</v>
      </c>
      <c r="DU134" s="2">
        <f t="shared" si="1194"/>
        <v>0</v>
      </c>
      <c r="DV134" s="2">
        <f t="shared" si="1195"/>
        <v>0</v>
      </c>
      <c r="DW134" s="2">
        <f t="shared" si="1196"/>
        <v>0</v>
      </c>
      <c r="DX134" s="2">
        <f t="shared" si="1197"/>
        <v>0</v>
      </c>
      <c r="DY134" s="2">
        <f t="shared" si="1198"/>
        <v>0</v>
      </c>
      <c r="DZ134" s="2">
        <f t="shared" si="1199"/>
        <v>0</v>
      </c>
      <c r="EA134" s="2">
        <f t="shared" si="1200"/>
        <v>0</v>
      </c>
      <c r="EB134" s="2">
        <f t="shared" si="1201"/>
        <v>0</v>
      </c>
      <c r="EC134" s="2">
        <f t="shared" si="1202"/>
        <v>0</v>
      </c>
      <c r="ED134" s="2">
        <f t="shared" si="1203"/>
        <v>0</v>
      </c>
      <c r="EE134" s="2">
        <f t="shared" si="1204"/>
        <v>0</v>
      </c>
      <c r="EF134" s="2">
        <f t="shared" si="1205"/>
        <v>0</v>
      </c>
      <c r="EG134" s="2">
        <f t="shared" si="1206"/>
        <v>0</v>
      </c>
      <c r="EH134" s="2">
        <f t="shared" si="1207"/>
        <v>0</v>
      </c>
      <c r="EI134" s="2">
        <f t="shared" si="1208"/>
        <v>0</v>
      </c>
      <c r="EJ134" s="2">
        <f t="shared" si="1209"/>
        <v>0</v>
      </c>
      <c r="EK134" s="2">
        <f t="shared" si="1210"/>
        <v>0</v>
      </c>
      <c r="EL134" s="2">
        <f t="shared" si="1211"/>
        <v>0</v>
      </c>
      <c r="EM134" s="2">
        <f t="shared" si="1212"/>
        <v>0</v>
      </c>
      <c r="EN134" s="2">
        <f t="shared" si="1213"/>
        <v>0</v>
      </c>
      <c r="EO134" s="2">
        <f t="shared" si="1214"/>
        <v>0</v>
      </c>
      <c r="EP134" s="2">
        <f t="shared" si="1215"/>
        <v>0</v>
      </c>
      <c r="EQ134" s="2">
        <f t="shared" si="1216"/>
        <v>0</v>
      </c>
      <c r="ER134" s="2">
        <f t="shared" si="1217"/>
        <v>0</v>
      </c>
      <c r="ES134" s="2">
        <f t="shared" si="1218"/>
        <v>0</v>
      </c>
      <c r="ET134" s="2">
        <f t="shared" si="1219"/>
        <v>0</v>
      </c>
      <c r="EU134" s="2">
        <f t="shared" si="1220"/>
        <v>0</v>
      </c>
      <c r="EV134" s="2">
        <f t="shared" si="1221"/>
        <v>0</v>
      </c>
      <c r="EW134" s="2">
        <f t="shared" si="1222"/>
        <v>0</v>
      </c>
      <c r="EX134" s="2">
        <f t="shared" si="1338"/>
        <v>1</v>
      </c>
      <c r="EY134" s="2" t="e">
        <f t="shared" si="1339"/>
        <v>#VALUE!</v>
      </c>
      <c r="EZ134" s="2" t="e">
        <f t="shared" si="1340"/>
        <v>#VALUE!</v>
      </c>
      <c r="FA134" s="2" t="e">
        <f t="shared" si="1341"/>
        <v>#VALUE!</v>
      </c>
      <c r="FB134" s="2" t="e">
        <f t="shared" si="1342"/>
        <v>#VALUE!</v>
      </c>
      <c r="FC134" s="2" t="e">
        <f t="shared" si="1343"/>
        <v>#VALUE!</v>
      </c>
      <c r="FD134" s="2" t="e">
        <f t="shared" si="1344"/>
        <v>#VALUE!</v>
      </c>
      <c r="FE134" s="2" t="e">
        <f t="shared" si="1345"/>
        <v>#VALUE!</v>
      </c>
      <c r="FF134" s="2" t="e">
        <f t="shared" si="1346"/>
        <v>#VALUE!</v>
      </c>
      <c r="FG134" s="2" t="e">
        <f t="shared" si="1347"/>
        <v>#VALUE!</v>
      </c>
      <c r="FH134" s="2" t="e">
        <f t="shared" si="1348"/>
        <v>#VALUE!</v>
      </c>
      <c r="FI134" s="2" t="e">
        <f t="shared" si="1349"/>
        <v>#VALUE!</v>
      </c>
      <c r="FJ134" s="2" t="e">
        <f t="shared" si="1350"/>
        <v>#VALUE!</v>
      </c>
      <c r="FK134" s="2" t="e">
        <f t="shared" si="1351"/>
        <v>#VALUE!</v>
      </c>
      <c r="FL134" s="2" t="e">
        <f t="shared" si="1352"/>
        <v>#VALUE!</v>
      </c>
      <c r="FM134" s="2" t="e">
        <f t="shared" si="1353"/>
        <v>#VALUE!</v>
      </c>
      <c r="FN134" s="2" t="e">
        <f t="shared" si="1354"/>
        <v>#VALUE!</v>
      </c>
      <c r="FO134" s="2" t="e">
        <f t="shared" si="1355"/>
        <v>#VALUE!</v>
      </c>
      <c r="FP134" s="2" t="e">
        <f t="shared" si="1356"/>
        <v>#VALUE!</v>
      </c>
      <c r="FQ134" s="2" t="e">
        <f t="shared" si="1357"/>
        <v>#VALUE!</v>
      </c>
      <c r="FR134" s="2" t="e">
        <f t="shared" si="1358"/>
        <v>#VALUE!</v>
      </c>
      <c r="FS134" s="2" t="e">
        <f t="shared" si="1359"/>
        <v>#VALUE!</v>
      </c>
      <c r="FT134" s="2" t="e">
        <f t="shared" si="1360"/>
        <v>#VALUE!</v>
      </c>
      <c r="FU134" s="2" t="e">
        <f t="shared" si="1361"/>
        <v>#VALUE!</v>
      </c>
      <c r="FV134" s="2">
        <f t="shared" si="1362"/>
        <v>1</v>
      </c>
      <c r="FW134" s="2" t="e">
        <f t="shared" si="1363"/>
        <v>#VALUE!</v>
      </c>
      <c r="FX134" s="2" t="e">
        <f t="shared" si="1364"/>
        <v>#VALUE!</v>
      </c>
      <c r="FY134" s="2" t="e">
        <f t="shared" si="1365"/>
        <v>#VALUE!</v>
      </c>
      <c r="FZ134" s="2" t="e">
        <f t="shared" si="1366"/>
        <v>#VALUE!</v>
      </c>
      <c r="GA134" s="2" t="e">
        <f t="shared" si="1367"/>
        <v>#VALUE!</v>
      </c>
      <c r="GB134" s="2" t="e">
        <f t="shared" si="1368"/>
        <v>#VALUE!</v>
      </c>
      <c r="GC134" s="2" t="e">
        <f t="shared" si="1369"/>
        <v>#VALUE!</v>
      </c>
      <c r="GD134" s="2" t="e">
        <f t="shared" si="1370"/>
        <v>#VALUE!</v>
      </c>
      <c r="GE134" s="2" t="e">
        <f t="shared" si="1371"/>
        <v>#VALUE!</v>
      </c>
      <c r="GF134" s="2" t="e">
        <f t="shared" si="1372"/>
        <v>#VALUE!</v>
      </c>
      <c r="GG134" s="2" t="e">
        <f t="shared" si="1373"/>
        <v>#VALUE!</v>
      </c>
      <c r="GH134" s="2" t="e">
        <f t="shared" si="1374"/>
        <v>#VALUE!</v>
      </c>
      <c r="GI134" s="2" t="e">
        <f t="shared" si="1375"/>
        <v>#VALUE!</v>
      </c>
      <c r="GJ134" s="2" t="e">
        <f t="shared" si="1376"/>
        <v>#VALUE!</v>
      </c>
      <c r="GK134" s="2" t="e">
        <f t="shared" si="1377"/>
        <v>#VALUE!</v>
      </c>
      <c r="GL134" s="2" t="e">
        <f t="shared" si="1378"/>
        <v>#VALUE!</v>
      </c>
      <c r="GM134" s="2" t="e">
        <f t="shared" si="1379"/>
        <v>#VALUE!</v>
      </c>
      <c r="GN134" s="2" t="e">
        <f t="shared" si="1380"/>
        <v>#VALUE!</v>
      </c>
      <c r="GO134" s="2" t="e">
        <f t="shared" si="1381"/>
        <v>#VALUE!</v>
      </c>
      <c r="GP134" s="2" t="e">
        <f t="shared" si="1382"/>
        <v>#VALUE!</v>
      </c>
      <c r="GQ134" s="2" t="e">
        <f t="shared" si="1383"/>
        <v>#VALUE!</v>
      </c>
      <c r="GR134" s="2" t="e">
        <f t="shared" si="1384"/>
        <v>#VALUE!</v>
      </c>
      <c r="GS134" s="2" t="e">
        <f t="shared" si="1385"/>
        <v>#VALUE!</v>
      </c>
      <c r="GT134" s="2">
        <f t="shared" si="1386"/>
        <v>1</v>
      </c>
      <c r="GU134" s="2" t="e">
        <f t="shared" si="1387"/>
        <v>#VALUE!</v>
      </c>
      <c r="GV134" s="2" t="e">
        <f t="shared" si="1388"/>
        <v>#VALUE!</v>
      </c>
      <c r="GW134" s="2" t="e">
        <f t="shared" si="1389"/>
        <v>#VALUE!</v>
      </c>
      <c r="GX134" s="2" t="e">
        <f t="shared" si="1390"/>
        <v>#VALUE!</v>
      </c>
      <c r="GY134" s="2" t="e">
        <f t="shared" si="1391"/>
        <v>#VALUE!</v>
      </c>
      <c r="GZ134" s="2" t="e">
        <f t="shared" si="1392"/>
        <v>#VALUE!</v>
      </c>
      <c r="HA134" s="2" t="e">
        <f t="shared" si="1393"/>
        <v>#VALUE!</v>
      </c>
      <c r="HB134" s="2" t="e">
        <f t="shared" si="1394"/>
        <v>#VALUE!</v>
      </c>
      <c r="HC134" s="2" t="e">
        <f t="shared" si="1395"/>
        <v>#VALUE!</v>
      </c>
      <c r="HD134" s="2" t="e">
        <f t="shared" si="1396"/>
        <v>#VALUE!</v>
      </c>
      <c r="HE134" s="2" t="e">
        <f t="shared" si="1397"/>
        <v>#VALUE!</v>
      </c>
      <c r="HF134" s="2" t="e">
        <f t="shared" si="1398"/>
        <v>#VALUE!</v>
      </c>
      <c r="HG134" s="2" t="e">
        <f t="shared" si="1399"/>
        <v>#VALUE!</v>
      </c>
      <c r="HH134" s="2" t="e">
        <f t="shared" si="1400"/>
        <v>#VALUE!</v>
      </c>
      <c r="HI134" s="2" t="e">
        <f t="shared" si="1401"/>
        <v>#VALUE!</v>
      </c>
      <c r="HJ134" s="2" t="e">
        <f t="shared" si="1402"/>
        <v>#VALUE!</v>
      </c>
      <c r="HK134" s="2" t="e">
        <f t="shared" si="1403"/>
        <v>#VALUE!</v>
      </c>
      <c r="HL134" s="2" t="e">
        <f t="shared" si="1404"/>
        <v>#VALUE!</v>
      </c>
      <c r="HM134" s="2" t="e">
        <f t="shared" si="1405"/>
        <v>#VALUE!</v>
      </c>
      <c r="HN134" s="2" t="e">
        <f t="shared" si="1406"/>
        <v>#VALUE!</v>
      </c>
      <c r="HO134" s="2" t="e">
        <f t="shared" si="1407"/>
        <v>#VALUE!</v>
      </c>
      <c r="HP134" s="2" t="e">
        <f t="shared" si="1408"/>
        <v>#VALUE!</v>
      </c>
      <c r="HQ134" s="2" t="e">
        <f t="shared" si="1409"/>
        <v>#VALUE!</v>
      </c>
      <c r="HR134" s="2">
        <f t="shared" si="1410"/>
        <v>1</v>
      </c>
      <c r="HS134" s="2" t="e">
        <f t="shared" si="1411"/>
        <v>#VALUE!</v>
      </c>
      <c r="HT134" s="2" t="e">
        <f t="shared" si="1412"/>
        <v>#VALUE!</v>
      </c>
      <c r="HU134" s="2" t="e">
        <f t="shared" si="1413"/>
        <v>#VALUE!</v>
      </c>
      <c r="HV134" s="2" t="e">
        <f t="shared" si="1414"/>
        <v>#VALUE!</v>
      </c>
      <c r="HW134" s="2" t="e">
        <f t="shared" si="1415"/>
        <v>#VALUE!</v>
      </c>
      <c r="HX134" s="2" t="e">
        <f t="shared" si="1416"/>
        <v>#VALUE!</v>
      </c>
      <c r="HY134" s="2" t="e">
        <f t="shared" si="1417"/>
        <v>#VALUE!</v>
      </c>
      <c r="HZ134" s="2" t="e">
        <f t="shared" si="1418"/>
        <v>#VALUE!</v>
      </c>
      <c r="IA134" s="2" t="e">
        <f t="shared" si="1419"/>
        <v>#VALUE!</v>
      </c>
      <c r="IB134" s="2" t="e">
        <f t="shared" si="1420"/>
        <v>#VALUE!</v>
      </c>
      <c r="IC134" s="2" t="e">
        <f t="shared" si="1421"/>
        <v>#VALUE!</v>
      </c>
      <c r="ID134" s="2" t="e">
        <f t="shared" si="1422"/>
        <v>#VALUE!</v>
      </c>
      <c r="IE134" s="2" t="e">
        <f t="shared" si="1423"/>
        <v>#VALUE!</v>
      </c>
      <c r="IF134" s="2" t="e">
        <f t="shared" si="1424"/>
        <v>#VALUE!</v>
      </c>
      <c r="IG134" s="2" t="e">
        <f t="shared" si="1425"/>
        <v>#VALUE!</v>
      </c>
      <c r="IH134" s="2" t="e">
        <f t="shared" si="1426"/>
        <v>#VALUE!</v>
      </c>
      <c r="II134" s="2" t="e">
        <f t="shared" si="1427"/>
        <v>#VALUE!</v>
      </c>
      <c r="IJ134" s="2" t="e">
        <f t="shared" si="1428"/>
        <v>#VALUE!</v>
      </c>
      <c r="IK134" s="2" t="e">
        <f t="shared" si="1429"/>
        <v>#VALUE!</v>
      </c>
      <c r="IL134" s="2" t="e">
        <f t="shared" si="1430"/>
        <v>#VALUE!</v>
      </c>
      <c r="IM134" s="2" t="e">
        <f t="shared" si="1431"/>
        <v>#VALUE!</v>
      </c>
      <c r="IN134" s="2" t="e">
        <f t="shared" si="1432"/>
        <v>#VALUE!</v>
      </c>
      <c r="IO134" s="2" t="e">
        <f t="shared" si="1433"/>
        <v>#VALUE!</v>
      </c>
      <c r="IP134" s="2">
        <f t="shared" si="1434"/>
        <v>0</v>
      </c>
      <c r="IQ134" s="2" t="e">
        <f t="shared" si="1435"/>
        <v>#VALUE!</v>
      </c>
      <c r="IR134" s="2" t="e">
        <f t="shared" si="1436"/>
        <v>#VALUE!</v>
      </c>
      <c r="IS134" s="2" t="e">
        <f t="shared" si="1437"/>
        <v>#VALUE!</v>
      </c>
      <c r="IT134" s="2" t="e">
        <f t="shared" si="1438"/>
        <v>#VALUE!</v>
      </c>
      <c r="IU134" s="2" t="e">
        <f t="shared" si="1439"/>
        <v>#VALUE!</v>
      </c>
      <c r="IV134" s="2" t="e">
        <f t="shared" si="1440"/>
        <v>#VALUE!</v>
      </c>
      <c r="IW134" s="2" t="e">
        <f t="shared" si="1441"/>
        <v>#VALUE!</v>
      </c>
      <c r="IX134" s="2" t="e">
        <f t="shared" si="1442"/>
        <v>#VALUE!</v>
      </c>
      <c r="IY134" s="2" t="e">
        <f t="shared" si="1443"/>
        <v>#VALUE!</v>
      </c>
      <c r="IZ134" s="2" t="e">
        <f t="shared" si="1444"/>
        <v>#VALUE!</v>
      </c>
      <c r="JA134" s="2" t="e">
        <f t="shared" si="1445"/>
        <v>#VALUE!</v>
      </c>
      <c r="JB134" s="2" t="e">
        <f t="shared" si="1446"/>
        <v>#VALUE!</v>
      </c>
      <c r="JC134" s="2" t="e">
        <f t="shared" si="1447"/>
        <v>#VALUE!</v>
      </c>
      <c r="JD134" s="2" t="e">
        <f t="shared" si="1448"/>
        <v>#VALUE!</v>
      </c>
      <c r="JE134" s="2" t="e">
        <f t="shared" si="1449"/>
        <v>#VALUE!</v>
      </c>
      <c r="JF134" s="2" t="e">
        <f t="shared" si="1450"/>
        <v>#VALUE!</v>
      </c>
      <c r="JG134" s="2" t="e">
        <f t="shared" si="1451"/>
        <v>#VALUE!</v>
      </c>
      <c r="JH134" s="2" t="e">
        <f t="shared" si="1452"/>
        <v>#VALUE!</v>
      </c>
      <c r="JI134" s="2" t="e">
        <f t="shared" si="1453"/>
        <v>#VALUE!</v>
      </c>
      <c r="JJ134" s="2" t="e">
        <f t="shared" si="1454"/>
        <v>#VALUE!</v>
      </c>
      <c r="JK134" s="2" t="e">
        <f t="shared" si="1455"/>
        <v>#VALUE!</v>
      </c>
      <c r="JL134" s="2" t="e">
        <f t="shared" si="1456"/>
        <v>#VALUE!</v>
      </c>
      <c r="JM134" s="2" t="e">
        <f t="shared" si="1457"/>
        <v>#VALUE!</v>
      </c>
      <c r="JN134" s="2">
        <f t="shared" si="1458"/>
        <v>0</v>
      </c>
      <c r="JO134" s="2" t="e">
        <f t="shared" si="1459"/>
        <v>#VALUE!</v>
      </c>
      <c r="JP134" s="2" t="e">
        <f t="shared" si="1460"/>
        <v>#VALUE!</v>
      </c>
      <c r="JQ134" s="2" t="e">
        <f t="shared" si="1461"/>
        <v>#VALUE!</v>
      </c>
      <c r="JR134" s="2" t="e">
        <f t="shared" si="1462"/>
        <v>#VALUE!</v>
      </c>
      <c r="JS134" s="2" t="e">
        <f t="shared" si="1463"/>
        <v>#VALUE!</v>
      </c>
      <c r="JT134" s="2" t="e">
        <f t="shared" si="1464"/>
        <v>#VALUE!</v>
      </c>
      <c r="JU134" s="2" t="e">
        <f t="shared" si="1465"/>
        <v>#VALUE!</v>
      </c>
      <c r="JV134" s="2" t="e">
        <f t="shared" si="1466"/>
        <v>#VALUE!</v>
      </c>
      <c r="JW134" s="2" t="e">
        <f t="shared" si="1467"/>
        <v>#VALUE!</v>
      </c>
      <c r="JX134" s="2" t="e">
        <f t="shared" si="1468"/>
        <v>#VALUE!</v>
      </c>
      <c r="JY134" s="2" t="e">
        <f t="shared" si="1469"/>
        <v>#VALUE!</v>
      </c>
      <c r="JZ134" s="2" t="e">
        <f t="shared" si="1470"/>
        <v>#VALUE!</v>
      </c>
      <c r="KA134" s="2" t="e">
        <f t="shared" si="1471"/>
        <v>#VALUE!</v>
      </c>
      <c r="KB134" s="2" t="e">
        <f t="shared" si="1472"/>
        <v>#VALUE!</v>
      </c>
      <c r="KC134" s="2" t="e">
        <f t="shared" si="1473"/>
        <v>#VALUE!</v>
      </c>
      <c r="KD134" s="2" t="e">
        <f t="shared" si="1474"/>
        <v>#VALUE!</v>
      </c>
      <c r="KE134" s="2" t="e">
        <f t="shared" si="1475"/>
        <v>#VALUE!</v>
      </c>
      <c r="KF134" s="2" t="e">
        <f t="shared" si="1476"/>
        <v>#VALUE!</v>
      </c>
      <c r="KG134" s="2" t="e">
        <f t="shared" si="1477"/>
        <v>#VALUE!</v>
      </c>
      <c r="KH134" s="2" t="e">
        <f t="shared" si="1478"/>
        <v>#VALUE!</v>
      </c>
      <c r="KI134" s="2" t="e">
        <f t="shared" si="1479"/>
        <v>#VALUE!</v>
      </c>
      <c r="KJ134" s="2" t="e">
        <f t="shared" si="1480"/>
        <v>#VALUE!</v>
      </c>
      <c r="KK134" s="2" t="e">
        <f t="shared" si="1481"/>
        <v>#VALUE!</v>
      </c>
      <c r="KL134" s="2">
        <f t="shared" si="1482"/>
        <v>0</v>
      </c>
      <c r="KM134" s="2" t="e">
        <f t="shared" si="1483"/>
        <v>#VALUE!</v>
      </c>
      <c r="KN134" s="2" t="e">
        <f t="shared" si="1484"/>
        <v>#VALUE!</v>
      </c>
      <c r="KO134" s="2" t="e">
        <f t="shared" si="1485"/>
        <v>#VALUE!</v>
      </c>
      <c r="KP134" s="2" t="e">
        <f t="shared" si="1486"/>
        <v>#VALUE!</v>
      </c>
      <c r="KQ134" s="2" t="e">
        <f t="shared" si="1487"/>
        <v>#VALUE!</v>
      </c>
      <c r="KR134" s="2" t="e">
        <f t="shared" si="1488"/>
        <v>#VALUE!</v>
      </c>
      <c r="KS134" s="2" t="e">
        <f t="shared" si="1489"/>
        <v>#VALUE!</v>
      </c>
      <c r="KT134" s="2" t="e">
        <f t="shared" si="1490"/>
        <v>#VALUE!</v>
      </c>
      <c r="KU134" s="2" t="e">
        <f t="shared" si="1491"/>
        <v>#VALUE!</v>
      </c>
      <c r="KV134" s="2" t="e">
        <f t="shared" si="1492"/>
        <v>#VALUE!</v>
      </c>
      <c r="KW134" s="2" t="e">
        <f t="shared" si="1493"/>
        <v>#VALUE!</v>
      </c>
      <c r="KX134" s="2" t="e">
        <f t="shared" si="1494"/>
        <v>#VALUE!</v>
      </c>
      <c r="KY134" s="2" t="e">
        <f t="shared" si="1495"/>
        <v>#VALUE!</v>
      </c>
      <c r="KZ134" s="2" t="e">
        <f t="shared" si="1496"/>
        <v>#VALUE!</v>
      </c>
      <c r="LA134" s="2" t="e">
        <f t="shared" si="1497"/>
        <v>#VALUE!</v>
      </c>
      <c r="LB134" s="2" t="e">
        <f t="shared" si="1498"/>
        <v>#VALUE!</v>
      </c>
      <c r="LC134" s="2" t="e">
        <f t="shared" si="1499"/>
        <v>#VALUE!</v>
      </c>
      <c r="LD134" s="2" t="e">
        <f t="shared" si="1500"/>
        <v>#VALUE!</v>
      </c>
      <c r="LE134" s="2" t="e">
        <f t="shared" si="1501"/>
        <v>#VALUE!</v>
      </c>
      <c r="LF134" s="2" t="e">
        <f t="shared" si="1502"/>
        <v>#VALUE!</v>
      </c>
      <c r="LG134" s="2" t="e">
        <f t="shared" si="1503"/>
        <v>#VALUE!</v>
      </c>
      <c r="LH134" s="2" t="e">
        <f t="shared" si="1504"/>
        <v>#VALUE!</v>
      </c>
      <c r="LI134" s="2" t="e">
        <f t="shared" si="1505"/>
        <v>#VALUE!</v>
      </c>
      <c r="LJ134" s="2">
        <f t="shared" si="1506"/>
        <v>0</v>
      </c>
      <c r="LK134" s="2" t="e">
        <f t="shared" si="1507"/>
        <v>#VALUE!</v>
      </c>
      <c r="LL134" s="2" t="e">
        <f t="shared" si="1508"/>
        <v>#VALUE!</v>
      </c>
      <c r="LM134" s="2" t="e">
        <f t="shared" si="1509"/>
        <v>#VALUE!</v>
      </c>
      <c r="LN134" s="2" t="e">
        <f t="shared" si="1510"/>
        <v>#VALUE!</v>
      </c>
      <c r="LO134" s="2" t="e">
        <f t="shared" si="1511"/>
        <v>#VALUE!</v>
      </c>
      <c r="LP134" s="2" t="e">
        <f t="shared" si="1512"/>
        <v>#VALUE!</v>
      </c>
      <c r="LQ134" s="2" t="e">
        <f t="shared" si="1513"/>
        <v>#VALUE!</v>
      </c>
      <c r="LR134" s="2" t="e">
        <f t="shared" si="1514"/>
        <v>#VALUE!</v>
      </c>
      <c r="LS134" s="2" t="e">
        <f t="shared" si="1515"/>
        <v>#VALUE!</v>
      </c>
      <c r="LT134" s="2" t="e">
        <f t="shared" si="1516"/>
        <v>#VALUE!</v>
      </c>
      <c r="LU134" s="2" t="e">
        <f t="shared" si="1517"/>
        <v>#VALUE!</v>
      </c>
      <c r="LV134" s="2" t="e">
        <f t="shared" si="1518"/>
        <v>#VALUE!</v>
      </c>
      <c r="LW134" s="2" t="e">
        <f t="shared" si="1519"/>
        <v>#VALUE!</v>
      </c>
      <c r="LX134" s="2" t="e">
        <f t="shared" si="1520"/>
        <v>#VALUE!</v>
      </c>
      <c r="LY134" s="2" t="e">
        <f t="shared" si="1521"/>
        <v>#VALUE!</v>
      </c>
      <c r="LZ134" s="2" t="e">
        <f t="shared" si="1522"/>
        <v>#VALUE!</v>
      </c>
      <c r="MA134" s="2" t="e">
        <f t="shared" si="1523"/>
        <v>#VALUE!</v>
      </c>
      <c r="MB134" s="2" t="e">
        <f t="shared" si="1524"/>
        <v>#VALUE!</v>
      </c>
      <c r="MC134" s="2" t="e">
        <f t="shared" si="1525"/>
        <v>#VALUE!</v>
      </c>
      <c r="MD134" s="2" t="e">
        <f t="shared" si="1526"/>
        <v>#VALUE!</v>
      </c>
      <c r="ME134" s="2" t="e">
        <f t="shared" si="1527"/>
        <v>#VALUE!</v>
      </c>
      <c r="MF134" s="2" t="e">
        <f t="shared" si="1528"/>
        <v>#VALUE!</v>
      </c>
      <c r="MG134" s="2" t="e">
        <f t="shared" si="1529"/>
        <v>#VALUE!</v>
      </c>
      <c r="MH134" s="2">
        <f t="shared" si="1530"/>
        <v>1</v>
      </c>
      <c r="MI134" s="2" t="e">
        <f t="shared" si="1531"/>
        <v>#VALUE!</v>
      </c>
      <c r="MJ134" s="2" t="e">
        <f t="shared" si="1532"/>
        <v>#VALUE!</v>
      </c>
      <c r="MK134" s="2" t="e">
        <f t="shared" si="1533"/>
        <v>#VALUE!</v>
      </c>
      <c r="ML134" s="2" t="e">
        <f t="shared" si="1534"/>
        <v>#VALUE!</v>
      </c>
      <c r="MM134" s="2" t="e">
        <f t="shared" si="1535"/>
        <v>#VALUE!</v>
      </c>
      <c r="MN134" s="2" t="e">
        <f t="shared" si="1536"/>
        <v>#VALUE!</v>
      </c>
      <c r="MO134" s="2" t="e">
        <f t="shared" si="1537"/>
        <v>#VALUE!</v>
      </c>
      <c r="MP134" s="2" t="e">
        <f t="shared" si="1538"/>
        <v>#VALUE!</v>
      </c>
      <c r="MQ134" s="2" t="e">
        <f t="shared" si="1539"/>
        <v>#VALUE!</v>
      </c>
      <c r="MR134" s="2" t="e">
        <f t="shared" si="1540"/>
        <v>#VALUE!</v>
      </c>
      <c r="MS134" s="2" t="e">
        <f t="shared" si="1541"/>
        <v>#VALUE!</v>
      </c>
      <c r="MT134" s="2" t="e">
        <f t="shared" si="1542"/>
        <v>#VALUE!</v>
      </c>
      <c r="MU134" s="2" t="e">
        <f t="shared" si="1543"/>
        <v>#VALUE!</v>
      </c>
      <c r="MV134" s="2" t="e">
        <f t="shared" si="1544"/>
        <v>#VALUE!</v>
      </c>
      <c r="MW134" s="2" t="e">
        <f t="shared" si="1545"/>
        <v>#VALUE!</v>
      </c>
      <c r="MX134" s="2" t="e">
        <f t="shared" si="1546"/>
        <v>#VALUE!</v>
      </c>
      <c r="MY134" s="2" t="e">
        <f t="shared" si="1547"/>
        <v>#VALUE!</v>
      </c>
      <c r="MZ134" s="2" t="e">
        <f t="shared" si="1548"/>
        <v>#VALUE!</v>
      </c>
      <c r="NA134" s="2" t="e">
        <f t="shared" si="1549"/>
        <v>#VALUE!</v>
      </c>
      <c r="NB134" s="2" t="e">
        <f t="shared" si="1550"/>
        <v>#VALUE!</v>
      </c>
      <c r="NC134" s="2" t="e">
        <f t="shared" si="1551"/>
        <v>#VALUE!</v>
      </c>
      <c r="ND134" s="2" t="e">
        <f t="shared" si="1552"/>
        <v>#VALUE!</v>
      </c>
      <c r="NE134" s="2" t="e">
        <f t="shared" si="1553"/>
        <v>#VALUE!</v>
      </c>
      <c r="NF134" s="2">
        <f t="shared" si="1223"/>
        <v>0</v>
      </c>
      <c r="NG134" s="2">
        <f t="shared" si="1058"/>
        <v>0</v>
      </c>
      <c r="NH134" s="2">
        <f t="shared" si="1059"/>
        <v>0</v>
      </c>
      <c r="NI134" s="2">
        <f t="shared" si="1060"/>
        <v>0</v>
      </c>
      <c r="NJ134" s="2">
        <f t="shared" si="1061"/>
        <v>0</v>
      </c>
      <c r="NK134" s="2">
        <f t="shared" si="1062"/>
        <v>0</v>
      </c>
      <c r="NL134" s="2">
        <f t="shared" si="1063"/>
        <v>0</v>
      </c>
      <c r="NM134" s="2">
        <f t="shared" si="1064"/>
        <v>0</v>
      </c>
      <c r="NN134" s="2">
        <f t="shared" si="1065"/>
        <v>0</v>
      </c>
      <c r="NO134" s="2">
        <f t="shared" si="1066"/>
        <v>0</v>
      </c>
      <c r="NP134" s="2">
        <f t="shared" si="1067"/>
        <v>0</v>
      </c>
      <c r="NQ134" s="2">
        <f t="shared" si="1068"/>
        <v>0</v>
      </c>
      <c r="NR134" s="2">
        <f t="shared" si="1069"/>
        <v>0</v>
      </c>
      <c r="NS134" s="2">
        <f t="shared" si="1070"/>
        <v>0</v>
      </c>
      <c r="NT134" s="2">
        <f t="shared" si="1071"/>
        <v>0</v>
      </c>
      <c r="NU134" s="2">
        <f t="shared" si="1072"/>
        <v>0</v>
      </c>
      <c r="NV134" s="2">
        <f t="shared" si="1073"/>
        <v>0</v>
      </c>
      <c r="NW134" s="2">
        <f t="shared" si="1074"/>
        <v>0</v>
      </c>
      <c r="NX134" s="2">
        <f t="shared" si="1075"/>
        <v>0</v>
      </c>
      <c r="NY134" s="2">
        <f t="shared" si="1076"/>
        <v>0</v>
      </c>
      <c r="NZ134" s="2">
        <f t="shared" si="1077"/>
        <v>0</v>
      </c>
      <c r="OA134" s="2">
        <f t="shared" si="1078"/>
        <v>0</v>
      </c>
      <c r="OB134" s="2">
        <f t="shared" si="1079"/>
        <v>0</v>
      </c>
      <c r="OC134" s="2">
        <f t="shared" si="1080"/>
        <v>0</v>
      </c>
      <c r="OD134" s="2">
        <f>IF(AND(NF134&gt;'Graph Creator'!$K$4,'Detalle de Cuentas'!NF134&lt;='Graph Creator'!$L$4),1,0)</f>
        <v>0</v>
      </c>
      <c r="OE134" s="2">
        <f>IF(AND(NG134&gt;'Graph Creator'!$K$4,'Detalle de Cuentas'!NG134&lt;='Graph Creator'!$L$4),1,0)</f>
        <v>0</v>
      </c>
      <c r="OF134" s="2">
        <f>IF(AND(NH134&gt;'Graph Creator'!$K$4,'Detalle de Cuentas'!NH134&lt;='Graph Creator'!$L$4),1,0)</f>
        <v>0</v>
      </c>
      <c r="OG134" s="2">
        <f>IF(AND(NI134&gt;'Graph Creator'!$K$4,'Detalle de Cuentas'!NI134&lt;='Graph Creator'!$L$4),1,0)</f>
        <v>0</v>
      </c>
      <c r="OH134" s="2">
        <f>IF(AND(NJ134&gt;'Graph Creator'!$K$4,'Detalle de Cuentas'!NJ134&lt;='Graph Creator'!$L$4),1,0)</f>
        <v>0</v>
      </c>
      <c r="OI134" s="2">
        <f>IF(AND(NK134&gt;'Graph Creator'!$K$4,'Detalle de Cuentas'!NK134&lt;='Graph Creator'!$L$4),1,0)</f>
        <v>0</v>
      </c>
      <c r="OJ134" s="2">
        <f>IF(AND(NL134&gt;'Graph Creator'!$K$4,'Detalle de Cuentas'!NL134&lt;='Graph Creator'!$L$4),1,0)</f>
        <v>0</v>
      </c>
      <c r="OK134" s="2">
        <f>IF(AND(NM134&gt;'Graph Creator'!$K$4,'Detalle de Cuentas'!NM134&lt;='Graph Creator'!$L$4),1,0)</f>
        <v>0</v>
      </c>
      <c r="OL134" s="2">
        <f>IF(AND(NN134&gt;'Graph Creator'!$K$4,'Detalle de Cuentas'!NN134&lt;='Graph Creator'!$L$4),1,0)</f>
        <v>0</v>
      </c>
      <c r="OM134" s="2">
        <f>IF(AND(NO134&gt;'Graph Creator'!$K$4,'Detalle de Cuentas'!NO134&lt;='Graph Creator'!$L$4),1,0)</f>
        <v>0</v>
      </c>
      <c r="ON134" s="2">
        <f>IF(AND(NP134&gt;'Graph Creator'!$K$4,'Detalle de Cuentas'!NP134&lt;='Graph Creator'!$L$4),1,0)</f>
        <v>0</v>
      </c>
      <c r="OO134" s="2">
        <f>IF(AND(NQ134&gt;'Graph Creator'!$K$4,'Detalle de Cuentas'!NQ134&lt;='Graph Creator'!$L$4),1,0)</f>
        <v>0</v>
      </c>
      <c r="OP134" s="2">
        <f>IF(AND(NR134&gt;'Graph Creator'!$K$4,'Detalle de Cuentas'!NR134&lt;='Graph Creator'!$L$4),1,0)</f>
        <v>0</v>
      </c>
      <c r="OQ134" s="2">
        <f>IF(AND(NS134&gt;'Graph Creator'!$K$4,'Detalle de Cuentas'!NS134&lt;='Graph Creator'!$L$4),1,0)</f>
        <v>0</v>
      </c>
      <c r="OR134" s="2">
        <f>IF(AND(NT134&gt;'Graph Creator'!$K$4,'Detalle de Cuentas'!NT134&lt;='Graph Creator'!$L$4),1,0)</f>
        <v>0</v>
      </c>
      <c r="OS134" s="2">
        <f>IF(AND(NU134&gt;'Graph Creator'!$K$4,'Detalle de Cuentas'!NU134&lt;='Graph Creator'!$L$4),1,0)</f>
        <v>0</v>
      </c>
      <c r="OT134" s="2">
        <f>IF(AND(NV134&gt;'Graph Creator'!$K$4,'Detalle de Cuentas'!NV134&lt;='Graph Creator'!$L$4),1,0)</f>
        <v>0</v>
      </c>
      <c r="OU134" s="2">
        <f>IF(AND(NW134&gt;'Graph Creator'!$K$4,'Detalle de Cuentas'!NW134&lt;='Graph Creator'!$L$4),1,0)</f>
        <v>0</v>
      </c>
      <c r="OV134" s="2">
        <f>IF(AND(NX134&gt;'Graph Creator'!$K$4,'Detalle de Cuentas'!NX134&lt;='Graph Creator'!$L$4),1,0)</f>
        <v>0</v>
      </c>
      <c r="OW134" s="2">
        <f>IF(AND(NY134&gt;'Graph Creator'!$K$4,'Detalle de Cuentas'!NY134&lt;='Graph Creator'!$L$4),1,0)</f>
        <v>0</v>
      </c>
      <c r="OX134" s="2">
        <f>IF(AND(NZ134&gt;'Graph Creator'!$K$4,'Detalle de Cuentas'!NZ134&lt;='Graph Creator'!$L$4),1,0)</f>
        <v>0</v>
      </c>
      <c r="OY134" s="2">
        <f>IF(AND(OA134&gt;'Graph Creator'!$K$4,'Detalle de Cuentas'!OA134&lt;='Graph Creator'!$L$4),1,0)</f>
        <v>0</v>
      </c>
      <c r="OZ134" s="2">
        <f>IF(AND(OB134&gt;'Graph Creator'!$K$4,'Detalle de Cuentas'!OB134&lt;='Graph Creator'!$L$4),1,0)</f>
        <v>0</v>
      </c>
      <c r="PA134" s="2">
        <f>IF(AND(OC134&gt;'Graph Creator'!$K$4,'Detalle de Cuentas'!OC134&lt;='Graph Creator'!$L$4),1,0)</f>
        <v>0</v>
      </c>
      <c r="PB134" s="2">
        <f>IF(AND(NF134&gt;'Graph Creator'!$L$4,'Detalle de Cuentas'!NF134&lt;='Graph Creator'!$M$4),1,0)</f>
        <v>0</v>
      </c>
      <c r="PC134" s="2">
        <f>IF(AND(NG134&gt;'Graph Creator'!$L$4,'Detalle de Cuentas'!NG134&lt;='Graph Creator'!$M$4),1,0)</f>
        <v>0</v>
      </c>
      <c r="PD134" s="2">
        <f>IF(AND(NH134&gt;'Graph Creator'!$L$4,'Detalle de Cuentas'!NH134&lt;='Graph Creator'!$M$4),1,0)</f>
        <v>0</v>
      </c>
      <c r="PE134" s="2">
        <f>IF(AND(NI134&gt;'Graph Creator'!$L$4,'Detalle de Cuentas'!NI134&lt;='Graph Creator'!$M$4),1,0)</f>
        <v>0</v>
      </c>
      <c r="PF134" s="2">
        <f>IF(AND(NJ134&gt;'Graph Creator'!$L$4,'Detalle de Cuentas'!NJ134&lt;='Graph Creator'!$M$4),1,0)</f>
        <v>0</v>
      </c>
      <c r="PG134" s="2">
        <f>IF(AND(NK134&gt;'Graph Creator'!$L$4,'Detalle de Cuentas'!NK134&lt;='Graph Creator'!$M$4),1,0)</f>
        <v>0</v>
      </c>
      <c r="PH134" s="2">
        <f>IF(AND(NL134&gt;'Graph Creator'!$L$4,'Detalle de Cuentas'!NL134&lt;='Graph Creator'!$M$4),1,0)</f>
        <v>0</v>
      </c>
      <c r="PI134" s="2">
        <f>IF(AND(NM134&gt;'Graph Creator'!$L$4,'Detalle de Cuentas'!NM134&lt;='Graph Creator'!$M$4),1,0)</f>
        <v>0</v>
      </c>
      <c r="PJ134" s="2">
        <f>IF(AND(NN134&gt;'Graph Creator'!$L$4,'Detalle de Cuentas'!NN134&lt;='Graph Creator'!$M$4),1,0)</f>
        <v>0</v>
      </c>
      <c r="PK134" s="2">
        <f>IF(AND(NO134&gt;'Graph Creator'!$L$4,'Detalle de Cuentas'!NO134&lt;='Graph Creator'!$M$4),1,0)</f>
        <v>0</v>
      </c>
      <c r="PL134" s="2">
        <f>IF(AND(NP134&gt;'Graph Creator'!$L$4,'Detalle de Cuentas'!NP134&lt;='Graph Creator'!$M$4),1,0)</f>
        <v>0</v>
      </c>
      <c r="PM134" s="2">
        <f>IF(AND(NQ134&gt;'Graph Creator'!$L$4,'Detalle de Cuentas'!NQ134&lt;='Graph Creator'!$M$4),1,0)</f>
        <v>0</v>
      </c>
      <c r="PN134" s="2">
        <f>IF(AND(NR134&gt;'Graph Creator'!$L$4,'Detalle de Cuentas'!NR134&lt;='Graph Creator'!$M$4),1,0)</f>
        <v>0</v>
      </c>
      <c r="PO134" s="2">
        <f>IF(AND(NS134&gt;'Graph Creator'!$L$4,'Detalle de Cuentas'!NS134&lt;='Graph Creator'!$M$4),1,0)</f>
        <v>0</v>
      </c>
      <c r="PP134" s="2">
        <f>IF(AND(NT134&gt;'Graph Creator'!$L$4,'Detalle de Cuentas'!NT134&lt;='Graph Creator'!$M$4),1,0)</f>
        <v>0</v>
      </c>
      <c r="PQ134" s="2">
        <f>IF(AND(NU134&gt;'Graph Creator'!$L$4,'Detalle de Cuentas'!NU134&lt;='Graph Creator'!$M$4),1,0)</f>
        <v>0</v>
      </c>
      <c r="PR134" s="2">
        <f>IF(AND(NV134&gt;'Graph Creator'!$L$4,'Detalle de Cuentas'!NV134&lt;='Graph Creator'!$M$4),1,0)</f>
        <v>0</v>
      </c>
      <c r="PS134" s="2">
        <f>IF(AND(NW134&gt;'Graph Creator'!$L$4,'Detalle de Cuentas'!NW134&lt;='Graph Creator'!$M$4),1,0)</f>
        <v>0</v>
      </c>
      <c r="PT134" s="2">
        <f>IF(AND(NX134&gt;'Graph Creator'!$L$4,'Detalle de Cuentas'!NX134&lt;='Graph Creator'!$M$4),1,0)</f>
        <v>0</v>
      </c>
      <c r="PU134" s="2">
        <f>IF(AND(NY134&gt;'Graph Creator'!$L$4,'Detalle de Cuentas'!NY134&lt;='Graph Creator'!$M$4),1,0)</f>
        <v>0</v>
      </c>
      <c r="PV134" s="2">
        <f>IF(AND(NZ134&gt;'Graph Creator'!$L$4,'Detalle de Cuentas'!NZ134&lt;='Graph Creator'!$M$4),1,0)</f>
        <v>0</v>
      </c>
      <c r="PW134" s="2">
        <f>IF(AND(OA134&gt;'Graph Creator'!$L$4,'Detalle de Cuentas'!OA134&lt;='Graph Creator'!$M$4),1,0)</f>
        <v>0</v>
      </c>
      <c r="PX134" s="2">
        <f>IF(AND(OB134&gt;'Graph Creator'!$L$4,'Detalle de Cuentas'!OB134&lt;='Graph Creator'!$M$4),1,0)</f>
        <v>0</v>
      </c>
      <c r="PY134" s="2">
        <f>IF(AND(OC134&gt;'Graph Creator'!$L$4,'Detalle de Cuentas'!OC134&lt;='Graph Creator'!$M$4),1,0)</f>
        <v>0</v>
      </c>
      <c r="PZ134" s="2">
        <f>IF(AND(NF134&gt;'Graph Creator'!$M$4,'Detalle de Cuentas'!NF134&lt;='Graph Creator'!$N$4),1,0)</f>
        <v>0</v>
      </c>
      <c r="QA134" s="2">
        <f>IF(AND(NG134&gt;'Graph Creator'!$M$4,'Detalle de Cuentas'!NG134&lt;='Graph Creator'!$N$4),1,0)</f>
        <v>0</v>
      </c>
      <c r="QB134" s="2">
        <f>IF(AND(NH134&gt;'Graph Creator'!$M$4,'Detalle de Cuentas'!NH134&lt;='Graph Creator'!$N$4),1,0)</f>
        <v>0</v>
      </c>
      <c r="QC134" s="2">
        <f>IF(AND(NI134&gt;'Graph Creator'!$M$4,'Detalle de Cuentas'!NI134&lt;='Graph Creator'!$N$4),1,0)</f>
        <v>0</v>
      </c>
      <c r="QD134" s="2">
        <f>IF(AND(NJ134&gt;'Graph Creator'!$M$4,'Detalle de Cuentas'!NJ134&lt;='Graph Creator'!$N$4),1,0)</f>
        <v>0</v>
      </c>
      <c r="QE134" s="2">
        <f>IF(AND(NK134&gt;'Graph Creator'!$M$4,'Detalle de Cuentas'!NK134&lt;='Graph Creator'!$N$4),1,0)</f>
        <v>0</v>
      </c>
      <c r="QF134" s="2">
        <f>IF(AND(NL134&gt;'Graph Creator'!$M$4,'Detalle de Cuentas'!NL134&lt;='Graph Creator'!$N$4),1,0)</f>
        <v>0</v>
      </c>
      <c r="QG134" s="2">
        <f>IF(AND(NM134&gt;'Graph Creator'!$M$4,'Detalle de Cuentas'!NM134&lt;='Graph Creator'!$N$4),1,0)</f>
        <v>0</v>
      </c>
      <c r="QH134" s="2">
        <f>IF(AND(NN134&gt;'Graph Creator'!$M$4,'Detalle de Cuentas'!NN134&lt;='Graph Creator'!$N$4),1,0)</f>
        <v>0</v>
      </c>
      <c r="QI134" s="2">
        <f>IF(AND(NO134&gt;'Graph Creator'!$M$4,'Detalle de Cuentas'!NO134&lt;='Graph Creator'!$N$4),1,0)</f>
        <v>0</v>
      </c>
      <c r="QJ134" s="2">
        <f>IF(AND(NP134&gt;'Graph Creator'!$M$4,'Detalle de Cuentas'!NP134&lt;='Graph Creator'!$N$4),1,0)</f>
        <v>0</v>
      </c>
      <c r="QK134" s="2">
        <f>IF(AND(NQ134&gt;'Graph Creator'!$M$4,'Detalle de Cuentas'!NQ134&lt;='Graph Creator'!$N$4),1,0)</f>
        <v>0</v>
      </c>
      <c r="QL134" s="2">
        <f>IF(AND(NR134&gt;'Graph Creator'!$M$4,'Detalle de Cuentas'!NR134&lt;='Graph Creator'!$N$4),1,0)</f>
        <v>0</v>
      </c>
      <c r="QM134" s="2">
        <f>IF(AND(NS134&gt;'Graph Creator'!$M$4,'Detalle de Cuentas'!NS134&lt;='Graph Creator'!$N$4),1,0)</f>
        <v>0</v>
      </c>
      <c r="QN134" s="2">
        <f>IF(AND(NT134&gt;'Graph Creator'!$M$4,'Detalle de Cuentas'!NT134&lt;='Graph Creator'!$N$4),1,0)</f>
        <v>0</v>
      </c>
      <c r="QO134" s="2">
        <f>IF(AND(NU134&gt;'Graph Creator'!$M$4,'Detalle de Cuentas'!NU134&lt;='Graph Creator'!$N$4),1,0)</f>
        <v>0</v>
      </c>
      <c r="QP134" s="2">
        <f>IF(AND(NV134&gt;'Graph Creator'!$M$4,'Detalle de Cuentas'!NV134&lt;='Graph Creator'!$N$4),1,0)</f>
        <v>0</v>
      </c>
      <c r="QQ134" s="2">
        <f>IF(AND(NW134&gt;'Graph Creator'!$M$4,'Detalle de Cuentas'!NW134&lt;='Graph Creator'!$N$4),1,0)</f>
        <v>0</v>
      </c>
      <c r="QR134" s="2">
        <f>IF(AND(NX134&gt;'Graph Creator'!$M$4,'Detalle de Cuentas'!NX134&lt;='Graph Creator'!$N$4),1,0)</f>
        <v>0</v>
      </c>
      <c r="QS134" s="2">
        <f>IF(AND(NY134&gt;'Graph Creator'!$M$4,'Detalle de Cuentas'!NY134&lt;='Graph Creator'!$N$4),1,0)</f>
        <v>0</v>
      </c>
      <c r="QT134" s="2">
        <f>IF(AND(NZ134&gt;'Graph Creator'!$M$4,'Detalle de Cuentas'!NZ134&lt;='Graph Creator'!$N$4),1,0)</f>
        <v>0</v>
      </c>
      <c r="QU134" s="2">
        <f>IF(AND(OA134&gt;'Graph Creator'!$M$4,'Detalle de Cuentas'!OA134&lt;='Graph Creator'!$N$4),1,0)</f>
        <v>0</v>
      </c>
      <c r="QV134" s="2">
        <f>IF(AND(OB134&gt;'Graph Creator'!$M$4,'Detalle de Cuentas'!OB134&lt;='Graph Creator'!$N$4),1,0)</f>
        <v>0</v>
      </c>
      <c r="QW134" s="2">
        <f>IF(AND(OC134&gt;'Graph Creator'!$M$4,'Detalle de Cuentas'!OC134&lt;='Graph Creator'!$N$4),1,0)</f>
        <v>0</v>
      </c>
      <c r="QX134" s="2">
        <f>IF(AND(NF134&gt;'Graph Creator'!$N$4,'Detalle de Cuentas'!NF134&lt;='Graph Creator'!$O$4),1,0)</f>
        <v>0</v>
      </c>
      <c r="QY134" s="2">
        <f>IF(AND(NG134&gt;'Graph Creator'!$N$4,'Detalle de Cuentas'!NG134&lt;='Graph Creator'!$O$4),1,0)</f>
        <v>0</v>
      </c>
      <c r="QZ134" s="2">
        <f>IF(AND(NH134&gt;'Graph Creator'!$N$4,'Detalle de Cuentas'!NH134&lt;='Graph Creator'!$O$4),1,0)</f>
        <v>0</v>
      </c>
      <c r="RA134" s="2">
        <f>IF(AND(NI134&gt;'Graph Creator'!$N$4,'Detalle de Cuentas'!NI134&lt;='Graph Creator'!$O$4),1,0)</f>
        <v>0</v>
      </c>
      <c r="RB134" s="2">
        <f>IF(AND(NJ134&gt;'Graph Creator'!$N$4,'Detalle de Cuentas'!NJ134&lt;='Graph Creator'!$O$4),1,0)</f>
        <v>0</v>
      </c>
      <c r="RC134" s="2">
        <f>IF(AND(NK134&gt;'Graph Creator'!$N$4,'Detalle de Cuentas'!NK134&lt;='Graph Creator'!$O$4),1,0)</f>
        <v>0</v>
      </c>
      <c r="RD134" s="2">
        <f>IF(AND(NL134&gt;'Graph Creator'!$N$4,'Detalle de Cuentas'!NL134&lt;='Graph Creator'!$O$4),1,0)</f>
        <v>0</v>
      </c>
      <c r="RE134" s="2">
        <f>IF(AND(NM134&gt;'Graph Creator'!$N$4,'Detalle de Cuentas'!NM134&lt;='Graph Creator'!$O$4),1,0)</f>
        <v>0</v>
      </c>
      <c r="RF134" s="2">
        <f>IF(AND(NN134&gt;'Graph Creator'!$N$4,'Detalle de Cuentas'!NN134&lt;='Graph Creator'!$O$4),1,0)</f>
        <v>0</v>
      </c>
      <c r="RG134" s="2">
        <f>IF(AND(NO134&gt;'Graph Creator'!$N$4,'Detalle de Cuentas'!NO134&lt;='Graph Creator'!$O$4),1,0)</f>
        <v>0</v>
      </c>
      <c r="RH134" s="2">
        <f>IF(AND(NP134&gt;'Graph Creator'!$N$4,'Detalle de Cuentas'!NP134&lt;='Graph Creator'!$O$4),1,0)</f>
        <v>0</v>
      </c>
      <c r="RI134" s="2">
        <f>IF(AND(NQ134&gt;'Graph Creator'!$N$4,'Detalle de Cuentas'!NQ134&lt;='Graph Creator'!$O$4),1,0)</f>
        <v>0</v>
      </c>
      <c r="RJ134" s="2">
        <f>IF(AND(NR134&gt;'Graph Creator'!$N$4,'Detalle de Cuentas'!NR134&lt;='Graph Creator'!$O$4),1,0)</f>
        <v>0</v>
      </c>
      <c r="RK134" s="2">
        <f>IF(AND(NS134&gt;'Graph Creator'!$N$4,'Detalle de Cuentas'!NS134&lt;='Graph Creator'!$O$4),1,0)</f>
        <v>0</v>
      </c>
      <c r="RL134" s="2">
        <f>IF(AND(NT134&gt;'Graph Creator'!$N$4,'Detalle de Cuentas'!NT134&lt;='Graph Creator'!$O$4),1,0)</f>
        <v>0</v>
      </c>
      <c r="RM134" s="2">
        <f>IF(AND(NU134&gt;'Graph Creator'!$N$4,'Detalle de Cuentas'!NU134&lt;='Graph Creator'!$O$4),1,0)</f>
        <v>0</v>
      </c>
      <c r="RN134" s="2">
        <f>IF(AND(NV134&gt;'Graph Creator'!$N$4,'Detalle de Cuentas'!NV134&lt;='Graph Creator'!$O$4),1,0)</f>
        <v>0</v>
      </c>
      <c r="RO134" s="2">
        <f>IF(AND(NW134&gt;'Graph Creator'!$N$4,'Detalle de Cuentas'!NW134&lt;='Graph Creator'!$O$4),1,0)</f>
        <v>0</v>
      </c>
      <c r="RP134" s="2">
        <f>IF(AND(NX134&gt;'Graph Creator'!$N$4,'Detalle de Cuentas'!NX134&lt;='Graph Creator'!$O$4),1,0)</f>
        <v>0</v>
      </c>
      <c r="RQ134" s="2">
        <f>IF(AND(NY134&gt;'Graph Creator'!$N$4,'Detalle de Cuentas'!NY134&lt;='Graph Creator'!$O$4),1,0)</f>
        <v>0</v>
      </c>
      <c r="RR134" s="2">
        <f>IF(AND(NZ134&gt;'Graph Creator'!$N$4,'Detalle de Cuentas'!NZ134&lt;='Graph Creator'!$O$4),1,0)</f>
        <v>0</v>
      </c>
      <c r="RS134" s="2">
        <f>IF(AND(OA134&gt;'Graph Creator'!$N$4,'Detalle de Cuentas'!OA134&lt;='Graph Creator'!$O$4),1,0)</f>
        <v>0</v>
      </c>
      <c r="RT134" s="2">
        <f>IF(AND(OB134&gt;'Graph Creator'!$N$4,'Detalle de Cuentas'!OB134&lt;='Graph Creator'!$O$4),1,0)</f>
        <v>0</v>
      </c>
      <c r="RU134" s="2">
        <f>IF(AND(OC134&gt;'Graph Creator'!$N$4,'Detalle de Cuentas'!OC134&lt;='Graph Creator'!$O$4),1,0)</f>
        <v>0</v>
      </c>
      <c r="RV134" s="2" t="e">
        <f t="shared" si="1224"/>
        <v>#VALUE!</v>
      </c>
      <c r="RW134" s="2" t="e">
        <f t="shared" si="1225"/>
        <v>#VALUE!</v>
      </c>
      <c r="RX134" s="2" t="e">
        <f t="shared" si="1226"/>
        <v>#VALUE!</v>
      </c>
      <c r="RY134" s="2" t="e">
        <f t="shared" si="1227"/>
        <v>#VALUE!</v>
      </c>
      <c r="RZ134" s="2" t="e">
        <f t="shared" si="1228"/>
        <v>#VALUE!</v>
      </c>
      <c r="SA134" s="2" t="e">
        <f t="shared" si="1229"/>
        <v>#VALUE!</v>
      </c>
      <c r="SB134" s="2" t="e">
        <f t="shared" si="1230"/>
        <v>#VALUE!</v>
      </c>
      <c r="SC134" s="2" t="e">
        <f t="shared" si="1231"/>
        <v>#VALUE!</v>
      </c>
      <c r="SD134" s="2" t="e">
        <f t="shared" si="1232"/>
        <v>#VALUE!</v>
      </c>
      <c r="SE134" s="2" t="e">
        <f t="shared" si="1233"/>
        <v>#VALUE!</v>
      </c>
      <c r="SF134" s="2" t="e">
        <f t="shared" si="1234"/>
        <v>#VALUE!</v>
      </c>
      <c r="SG134" s="2" t="e">
        <f t="shared" si="1235"/>
        <v>#VALUE!</v>
      </c>
      <c r="SH134" s="2" t="e">
        <f t="shared" si="1236"/>
        <v>#VALUE!</v>
      </c>
      <c r="SI134" s="2" t="e">
        <f t="shared" si="1237"/>
        <v>#VALUE!</v>
      </c>
      <c r="SJ134" s="2" t="e">
        <f t="shared" si="1238"/>
        <v>#VALUE!</v>
      </c>
      <c r="SK134" s="2" t="e">
        <f t="shared" si="1239"/>
        <v>#VALUE!</v>
      </c>
      <c r="SL134" s="2" t="e">
        <f t="shared" si="1240"/>
        <v>#VALUE!</v>
      </c>
      <c r="SM134" s="2" t="e">
        <f t="shared" si="1241"/>
        <v>#VALUE!</v>
      </c>
      <c r="SN134" s="2" t="e">
        <f t="shared" si="1242"/>
        <v>#VALUE!</v>
      </c>
      <c r="SO134" s="2" t="e">
        <f t="shared" si="1243"/>
        <v>#VALUE!</v>
      </c>
      <c r="SP134" s="2" t="e">
        <f t="shared" si="1244"/>
        <v>#VALUE!</v>
      </c>
      <c r="SQ134" s="2" t="e">
        <f t="shared" si="1245"/>
        <v>#VALUE!</v>
      </c>
      <c r="SR134" s="2" t="e">
        <f t="shared" si="1246"/>
        <v>#VALUE!</v>
      </c>
      <c r="SS134" s="2" t="e">
        <f t="shared" si="1247"/>
        <v>#VALUE!</v>
      </c>
      <c r="ST134" s="2" t="e">
        <f t="shared" si="1248"/>
        <v>#VALUE!</v>
      </c>
      <c r="SU134" s="2" t="e">
        <f t="shared" si="1249"/>
        <v>#VALUE!</v>
      </c>
      <c r="SV134" s="2" t="e">
        <f t="shared" si="1250"/>
        <v>#VALUE!</v>
      </c>
      <c r="SW134" s="2" t="e">
        <f t="shared" si="1251"/>
        <v>#VALUE!</v>
      </c>
      <c r="SX134" s="2" t="e">
        <f t="shared" si="1252"/>
        <v>#VALUE!</v>
      </c>
      <c r="SY134" s="2" t="e">
        <f t="shared" si="1253"/>
        <v>#VALUE!</v>
      </c>
      <c r="SZ134" s="2" t="e">
        <f t="shared" si="1254"/>
        <v>#VALUE!</v>
      </c>
      <c r="TA134" s="2" t="e">
        <f t="shared" si="1255"/>
        <v>#VALUE!</v>
      </c>
      <c r="TB134" s="2" t="e">
        <f t="shared" si="1256"/>
        <v>#VALUE!</v>
      </c>
      <c r="TC134" s="2" t="e">
        <f t="shared" si="1257"/>
        <v>#VALUE!</v>
      </c>
      <c r="TD134" s="2" t="e">
        <f t="shared" si="1258"/>
        <v>#VALUE!</v>
      </c>
      <c r="TE134" s="2" t="e">
        <f t="shared" si="1259"/>
        <v>#VALUE!</v>
      </c>
      <c r="TF134" s="2" t="str">
        <f>IF(DZ134=1,IF(SUM(DZ$17:DZ134)&lt;2,""&amp;B134,", "&amp;B134),"")</f>
        <v/>
      </c>
      <c r="TG134" s="2" t="str">
        <f t="shared" si="1272"/>
        <v/>
      </c>
      <c r="TH134" s="2">
        <f t="shared" si="1260"/>
        <v>0</v>
      </c>
      <c r="TI134" s="14" t="str">
        <f t="shared" si="1261"/>
        <v/>
      </c>
      <c r="TJ134" s="14" t="e">
        <f t="shared" si="1081"/>
        <v>#VALUE!</v>
      </c>
      <c r="TK134" s="14" t="e">
        <f t="shared" si="1082"/>
        <v>#VALUE!</v>
      </c>
      <c r="TL134" s="14" t="e">
        <f t="shared" si="1083"/>
        <v>#VALUE!</v>
      </c>
      <c r="TM134" s="14" t="e">
        <f t="shared" si="1084"/>
        <v>#VALUE!</v>
      </c>
      <c r="TN134" s="14" t="e">
        <f t="shared" si="1085"/>
        <v>#VALUE!</v>
      </c>
      <c r="TO134" s="14" t="e">
        <f t="shared" si="1086"/>
        <v>#VALUE!</v>
      </c>
      <c r="TP134" s="14" t="e">
        <f t="shared" si="1087"/>
        <v>#VALUE!</v>
      </c>
      <c r="TQ134" s="14" t="e">
        <f t="shared" si="1088"/>
        <v>#VALUE!</v>
      </c>
      <c r="TR134" s="14" t="e">
        <f t="shared" si="1089"/>
        <v>#VALUE!</v>
      </c>
      <c r="TS134" s="14" t="e">
        <f t="shared" si="1090"/>
        <v>#VALUE!</v>
      </c>
      <c r="TT134" s="14" t="e">
        <f t="shared" si="1091"/>
        <v>#VALUE!</v>
      </c>
      <c r="TU134" s="14" t="e">
        <f t="shared" si="1092"/>
        <v>#VALUE!</v>
      </c>
      <c r="TV134" s="14" t="e">
        <f t="shared" si="1093"/>
        <v>#VALUE!</v>
      </c>
      <c r="TW134" s="14" t="e">
        <f t="shared" si="1094"/>
        <v>#VALUE!</v>
      </c>
      <c r="TX134" s="14" t="e">
        <f t="shared" si="1095"/>
        <v>#VALUE!</v>
      </c>
      <c r="TY134" s="14" t="e">
        <f t="shared" si="1096"/>
        <v>#VALUE!</v>
      </c>
      <c r="TZ134" s="14" t="e">
        <f t="shared" si="1097"/>
        <v>#VALUE!</v>
      </c>
      <c r="UA134" s="14" t="e">
        <f t="shared" si="1098"/>
        <v>#VALUE!</v>
      </c>
      <c r="UB134" s="14" t="e">
        <f t="shared" si="1099"/>
        <v>#VALUE!</v>
      </c>
      <c r="UC134" s="14" t="e">
        <f t="shared" si="1100"/>
        <v>#VALUE!</v>
      </c>
      <c r="UD134" s="14" t="e">
        <f t="shared" si="1101"/>
        <v>#VALUE!</v>
      </c>
      <c r="UE134" s="14" t="e">
        <f t="shared" si="1102"/>
        <v>#VALUE!</v>
      </c>
      <c r="UF134" s="14" t="e">
        <f t="shared" si="1103"/>
        <v>#VALUE!</v>
      </c>
      <c r="UH134" s="2">
        <f>IF($C$4-$R134&gt;'Graph Creator'!$E$2*'Graph Creator'!$D$13*12,0,1)</f>
        <v>1</v>
      </c>
      <c r="UJ134" s="2" t="e">
        <f t="shared" si="1262"/>
        <v>#VALUE!</v>
      </c>
      <c r="UK134" s="2" t="e">
        <f t="shared" si="1104"/>
        <v>#VALUE!</v>
      </c>
      <c r="UL134" s="2" t="e">
        <f t="shared" si="1105"/>
        <v>#VALUE!</v>
      </c>
      <c r="UM134" s="2" t="e">
        <f t="shared" si="1106"/>
        <v>#VALUE!</v>
      </c>
      <c r="UN134" s="2" t="e">
        <f t="shared" si="1107"/>
        <v>#VALUE!</v>
      </c>
      <c r="UO134" s="2" t="e">
        <f t="shared" si="1108"/>
        <v>#VALUE!</v>
      </c>
      <c r="UP134" s="2" t="e">
        <f t="shared" si="1109"/>
        <v>#VALUE!</v>
      </c>
      <c r="UQ134" s="2" t="e">
        <f t="shared" si="1110"/>
        <v>#VALUE!</v>
      </c>
      <c r="UR134" s="2" t="e">
        <f t="shared" si="1111"/>
        <v>#VALUE!</v>
      </c>
      <c r="US134" s="2" t="e">
        <f t="shared" si="1112"/>
        <v>#VALUE!</v>
      </c>
      <c r="UT134" s="2" t="e">
        <f t="shared" si="1113"/>
        <v>#VALUE!</v>
      </c>
      <c r="UU134" s="2" t="e">
        <f t="shared" si="1114"/>
        <v>#VALUE!</v>
      </c>
      <c r="UV134" s="2" t="e">
        <f t="shared" si="1115"/>
        <v>#VALUE!</v>
      </c>
      <c r="UW134" s="2" t="e">
        <f t="shared" si="1116"/>
        <v>#VALUE!</v>
      </c>
      <c r="UX134" s="2" t="e">
        <f t="shared" si="1117"/>
        <v>#VALUE!</v>
      </c>
      <c r="UY134" s="2" t="e">
        <f t="shared" si="1118"/>
        <v>#VALUE!</v>
      </c>
      <c r="UZ134" s="2" t="e">
        <f t="shared" si="1119"/>
        <v>#VALUE!</v>
      </c>
      <c r="VA134" s="2" t="e">
        <f t="shared" si="1120"/>
        <v>#VALUE!</v>
      </c>
      <c r="VB134" s="2" t="e">
        <f t="shared" si="1121"/>
        <v>#VALUE!</v>
      </c>
      <c r="VC134" s="2" t="e">
        <f t="shared" si="1122"/>
        <v>#VALUE!</v>
      </c>
      <c r="VD134" s="2" t="e">
        <f t="shared" si="1123"/>
        <v>#VALUE!</v>
      </c>
      <c r="VE134" s="2" t="e">
        <f t="shared" si="1124"/>
        <v>#VALUE!</v>
      </c>
      <c r="VF134" s="2" t="e">
        <f t="shared" si="1125"/>
        <v>#VALUE!</v>
      </c>
      <c r="VG134" s="2" t="e">
        <f t="shared" si="1126"/>
        <v>#VALUE!</v>
      </c>
      <c r="VH134" s="2" t="e">
        <f t="shared" si="1127"/>
        <v>#VALUE!</v>
      </c>
      <c r="VI134" s="2" t="e">
        <f t="shared" si="1128"/>
        <v>#VALUE!</v>
      </c>
      <c r="VJ134" s="2" t="e">
        <f t="shared" si="1129"/>
        <v>#VALUE!</v>
      </c>
      <c r="VK134" s="2" t="e">
        <f t="shared" si="1130"/>
        <v>#VALUE!</v>
      </c>
      <c r="VL134" s="2" t="e">
        <f t="shared" si="1131"/>
        <v>#VALUE!</v>
      </c>
      <c r="VM134" s="2" t="e">
        <f t="shared" si="1132"/>
        <v>#VALUE!</v>
      </c>
      <c r="VN134" s="2" t="e">
        <f t="shared" si="1133"/>
        <v>#VALUE!</v>
      </c>
      <c r="VO134" s="2" t="e">
        <f t="shared" si="1134"/>
        <v>#VALUE!</v>
      </c>
      <c r="VP134" s="2" t="e">
        <f t="shared" si="1135"/>
        <v>#VALUE!</v>
      </c>
      <c r="VQ134" s="2" t="e">
        <f t="shared" si="1136"/>
        <v>#VALUE!</v>
      </c>
      <c r="VR134" s="2" t="e">
        <f t="shared" si="1137"/>
        <v>#VALUE!</v>
      </c>
      <c r="VS134" s="2" t="e">
        <f t="shared" si="1138"/>
        <v>#VALUE!</v>
      </c>
      <c r="VT134" s="98">
        <f t="shared" si="1263"/>
        <v>0</v>
      </c>
      <c r="VU134" s="98">
        <f t="shared" si="1139"/>
        <v>0</v>
      </c>
      <c r="VV134" s="98">
        <f t="shared" si="1140"/>
        <v>0</v>
      </c>
      <c r="VW134" s="98">
        <f t="shared" si="1141"/>
        <v>0</v>
      </c>
      <c r="VX134" s="98">
        <f t="shared" si="1142"/>
        <v>0</v>
      </c>
      <c r="VY134" s="98">
        <f t="shared" si="1143"/>
        <v>0</v>
      </c>
      <c r="VZ134" s="98">
        <f t="shared" si="1144"/>
        <v>0</v>
      </c>
      <c r="WA134" s="98">
        <f t="shared" si="1145"/>
        <v>0</v>
      </c>
      <c r="WB134" s="98">
        <f t="shared" si="1146"/>
        <v>0</v>
      </c>
      <c r="WC134" s="98">
        <f t="shared" si="1147"/>
        <v>0</v>
      </c>
      <c r="WD134" s="98">
        <f t="shared" si="1148"/>
        <v>0</v>
      </c>
      <c r="WE134" s="98">
        <f t="shared" si="1149"/>
        <v>0</v>
      </c>
      <c r="WF134" s="98">
        <f t="shared" si="1150"/>
        <v>0</v>
      </c>
      <c r="WG134" s="98">
        <f t="shared" si="1151"/>
        <v>0</v>
      </c>
      <c r="WH134" s="98">
        <f t="shared" si="1152"/>
        <v>0</v>
      </c>
      <c r="WI134" s="98">
        <f t="shared" si="1153"/>
        <v>0</v>
      </c>
      <c r="WJ134" s="98">
        <f t="shared" si="1154"/>
        <v>0</v>
      </c>
      <c r="WK134" s="98">
        <f t="shared" si="1155"/>
        <v>0</v>
      </c>
      <c r="WL134" s="98">
        <f t="shared" si="1156"/>
        <v>0</v>
      </c>
      <c r="WM134" s="98">
        <f t="shared" si="1157"/>
        <v>0</v>
      </c>
      <c r="WN134" s="98">
        <f t="shared" si="1158"/>
        <v>0</v>
      </c>
      <c r="WO134" s="98">
        <f t="shared" si="1159"/>
        <v>0</v>
      </c>
      <c r="WP134" s="98">
        <f t="shared" si="1160"/>
        <v>0</v>
      </c>
      <c r="WQ134" s="98">
        <f t="shared" si="1161"/>
        <v>0</v>
      </c>
      <c r="WR134" s="98">
        <f>IFERROR(INDEX('Score Calculation'!$D$38:$D$41,MATCH('Detalle de Cuentas'!VT134,'Score Calculation'!$C$38:$C$41,1)),0)</f>
        <v>4</v>
      </c>
      <c r="WS134" s="98">
        <f>IFERROR(INDEX('Score Calculation'!$D$38:$D$41,MATCH('Detalle de Cuentas'!VU134,'Score Calculation'!$C$38:$C$41,1)),0)</f>
        <v>4</v>
      </c>
      <c r="WT134" s="98">
        <f>IFERROR(INDEX('Score Calculation'!$D$38:$D$41,MATCH('Detalle de Cuentas'!VV134,'Score Calculation'!$C$38:$C$41,1)),0)</f>
        <v>4</v>
      </c>
      <c r="WU134" s="98">
        <f>IFERROR(INDEX('Score Calculation'!$D$38:$D$41,MATCH('Detalle de Cuentas'!VW134,'Score Calculation'!$C$38:$C$41,1)),0)</f>
        <v>4</v>
      </c>
      <c r="WV134" s="98">
        <f>IFERROR(INDEX('Score Calculation'!$D$38:$D$41,MATCH('Detalle de Cuentas'!VX134,'Score Calculation'!$C$38:$C$41,1)),0)</f>
        <v>4</v>
      </c>
      <c r="WW134" s="98">
        <f>IFERROR(INDEX('Score Calculation'!$D$38:$D$41,MATCH('Detalle de Cuentas'!VY134,'Score Calculation'!$C$38:$C$41,1)),0)</f>
        <v>4</v>
      </c>
      <c r="WX134" s="98">
        <f>IFERROR(INDEX('Score Calculation'!$D$38:$D$41,MATCH('Detalle de Cuentas'!VZ134,'Score Calculation'!$C$38:$C$41,1)),0)</f>
        <v>4</v>
      </c>
      <c r="WY134" s="98">
        <f>IFERROR(INDEX('Score Calculation'!$D$38:$D$41,MATCH('Detalle de Cuentas'!WA134,'Score Calculation'!$C$38:$C$41,1)),0)</f>
        <v>4</v>
      </c>
      <c r="WZ134" s="98">
        <f>IFERROR(INDEX('Score Calculation'!$D$38:$D$41,MATCH('Detalle de Cuentas'!WB134,'Score Calculation'!$C$38:$C$41,1)),0)</f>
        <v>4</v>
      </c>
      <c r="XA134" s="98">
        <f>IFERROR(INDEX('Score Calculation'!$D$38:$D$41,MATCH('Detalle de Cuentas'!WC134,'Score Calculation'!$C$38:$C$41,1)),0)</f>
        <v>4</v>
      </c>
      <c r="XB134" s="98">
        <f>IFERROR(INDEX('Score Calculation'!$D$38:$D$41,MATCH('Detalle de Cuentas'!WD134,'Score Calculation'!$C$38:$C$41,1)),0)</f>
        <v>4</v>
      </c>
      <c r="XC134" s="98">
        <f>IFERROR(INDEX('Score Calculation'!$D$38:$D$41,MATCH('Detalle de Cuentas'!WE134,'Score Calculation'!$C$38:$C$41,1)),0)</f>
        <v>4</v>
      </c>
      <c r="XD134" s="98">
        <f>IFERROR(INDEX('Score Calculation'!$D$38:$D$41,MATCH('Detalle de Cuentas'!WF134,'Score Calculation'!$C$38:$C$41,1)),0)</f>
        <v>4</v>
      </c>
      <c r="XE134" s="98">
        <f>IFERROR(INDEX('Score Calculation'!$D$38:$D$41,MATCH('Detalle de Cuentas'!WG134,'Score Calculation'!$C$38:$C$41,1)),0)</f>
        <v>4</v>
      </c>
      <c r="XF134" s="98">
        <f>IFERROR(INDEX('Score Calculation'!$D$38:$D$41,MATCH('Detalle de Cuentas'!WH134,'Score Calculation'!$C$38:$C$41,1)),0)</f>
        <v>4</v>
      </c>
      <c r="XG134" s="98">
        <f>IFERROR(INDEX('Score Calculation'!$D$38:$D$41,MATCH('Detalle de Cuentas'!WI134,'Score Calculation'!$C$38:$C$41,1)),0)</f>
        <v>4</v>
      </c>
      <c r="XH134" s="98">
        <f>IFERROR(INDEX('Score Calculation'!$D$38:$D$41,MATCH('Detalle de Cuentas'!WJ134,'Score Calculation'!$C$38:$C$41,1)),0)</f>
        <v>4</v>
      </c>
      <c r="XI134" s="98">
        <f>IFERROR(INDEX('Score Calculation'!$D$38:$D$41,MATCH('Detalle de Cuentas'!WK134,'Score Calculation'!$C$38:$C$41,1)),0)</f>
        <v>4</v>
      </c>
      <c r="XJ134" s="98">
        <f>IFERROR(INDEX('Score Calculation'!$D$38:$D$41,MATCH('Detalle de Cuentas'!WL134,'Score Calculation'!$C$38:$C$41,1)),0)</f>
        <v>4</v>
      </c>
      <c r="XK134" s="98">
        <f>IFERROR(INDEX('Score Calculation'!$D$38:$D$41,MATCH('Detalle de Cuentas'!WM134,'Score Calculation'!$C$38:$C$41,1)),0)</f>
        <v>4</v>
      </c>
      <c r="XL134" s="98">
        <f>IFERROR(INDEX('Score Calculation'!$D$38:$D$41,MATCH('Detalle de Cuentas'!WN134,'Score Calculation'!$C$38:$C$41,1)),0)</f>
        <v>4</v>
      </c>
      <c r="XM134" s="98">
        <f>IFERROR(INDEX('Score Calculation'!$D$38:$D$41,MATCH('Detalle de Cuentas'!WO134,'Score Calculation'!$C$38:$C$41,1)),0)</f>
        <v>4</v>
      </c>
      <c r="XN134" s="98">
        <f>IFERROR(INDEX('Score Calculation'!$D$38:$D$41,MATCH('Detalle de Cuentas'!WP134,'Score Calculation'!$C$38:$C$41,1)),0)</f>
        <v>4</v>
      </c>
      <c r="XO134" s="98">
        <f>IFERROR(INDEX('Score Calculation'!$D$38:$D$41,MATCH('Detalle de Cuentas'!WQ134,'Score Calculation'!$C$38:$C$41,1)),0)</f>
        <v>4</v>
      </c>
      <c r="XP134" s="98">
        <f>IFERROR(INDEX('Score Calculation'!$D$24:$D$31,MATCH('Detalle de Cuentas'!NF134,'Score Calculation'!$C$24:$C$31,1)),0)</f>
        <v>1</v>
      </c>
      <c r="XQ134" s="98">
        <f>IFERROR(INDEX('Score Calculation'!$D$24:$D$31,MATCH('Detalle de Cuentas'!NG134,'Score Calculation'!$C$24:$C$31,1)),0)</f>
        <v>1</v>
      </c>
      <c r="XR134" s="98">
        <f>IFERROR(INDEX('Score Calculation'!$D$24:$D$31,MATCH('Detalle de Cuentas'!NH134,'Score Calculation'!$C$24:$C$31,1)),0)</f>
        <v>1</v>
      </c>
      <c r="XS134" s="98">
        <f>IFERROR(INDEX('Score Calculation'!$D$24:$D$31,MATCH('Detalle de Cuentas'!NI134,'Score Calculation'!$C$24:$C$31,1)),0)</f>
        <v>1</v>
      </c>
      <c r="XT134" s="98">
        <f>IFERROR(INDEX('Score Calculation'!$D$24:$D$31,MATCH('Detalle de Cuentas'!NJ134,'Score Calculation'!$C$24:$C$31,1)),0)</f>
        <v>1</v>
      </c>
      <c r="XU134" s="98">
        <f>IFERROR(INDEX('Score Calculation'!$D$24:$D$31,MATCH('Detalle de Cuentas'!NK134,'Score Calculation'!$C$24:$C$31,1)),0)</f>
        <v>1</v>
      </c>
      <c r="XV134" s="98">
        <f>IFERROR(INDEX('Score Calculation'!$D$24:$D$31,MATCH('Detalle de Cuentas'!NL134,'Score Calculation'!$C$24:$C$31,1)),0)</f>
        <v>1</v>
      </c>
      <c r="XW134" s="98">
        <f>IFERROR(INDEX('Score Calculation'!$D$24:$D$31,MATCH('Detalle de Cuentas'!NM134,'Score Calculation'!$C$24:$C$31,1)),0)</f>
        <v>1</v>
      </c>
      <c r="XX134" s="98">
        <f>IFERROR(INDEX('Score Calculation'!$D$24:$D$31,MATCH('Detalle de Cuentas'!NN134,'Score Calculation'!$C$24:$C$31,1)),0)</f>
        <v>1</v>
      </c>
      <c r="XY134" s="98">
        <f>IFERROR(INDEX('Score Calculation'!$D$24:$D$31,MATCH('Detalle de Cuentas'!NO134,'Score Calculation'!$C$24:$C$31,1)),0)</f>
        <v>1</v>
      </c>
      <c r="XZ134" s="98">
        <f>IFERROR(INDEX('Score Calculation'!$D$24:$D$31,MATCH('Detalle de Cuentas'!NP134,'Score Calculation'!$C$24:$C$31,1)),0)</f>
        <v>1</v>
      </c>
      <c r="YA134" s="98">
        <f>IFERROR(INDEX('Score Calculation'!$D$24:$D$31,MATCH('Detalle de Cuentas'!NQ134,'Score Calculation'!$C$24:$C$31,1)),0)</f>
        <v>1</v>
      </c>
      <c r="YB134" s="98">
        <f>IFERROR(INDEX('Score Calculation'!$D$24:$D$31,MATCH('Detalle de Cuentas'!NR134,'Score Calculation'!$C$24:$C$31,1)),0)</f>
        <v>1</v>
      </c>
      <c r="YC134" s="98">
        <f>IFERROR(INDEX('Score Calculation'!$D$24:$D$31,MATCH('Detalle de Cuentas'!NS134,'Score Calculation'!$C$24:$C$31,1)),0)</f>
        <v>1</v>
      </c>
      <c r="YD134" s="98">
        <f>IFERROR(INDEX('Score Calculation'!$D$24:$D$31,MATCH('Detalle de Cuentas'!NT134,'Score Calculation'!$C$24:$C$31,1)),0)</f>
        <v>1</v>
      </c>
      <c r="YE134" s="98">
        <f>IFERROR(INDEX('Score Calculation'!$D$24:$D$31,MATCH('Detalle de Cuentas'!NU134,'Score Calculation'!$C$24:$C$31,1)),0)</f>
        <v>1</v>
      </c>
      <c r="YF134" s="98">
        <f>IFERROR(INDEX('Score Calculation'!$D$24:$D$31,MATCH('Detalle de Cuentas'!NV134,'Score Calculation'!$C$24:$C$31,1)),0)</f>
        <v>1</v>
      </c>
      <c r="YG134" s="98">
        <f>IFERROR(INDEX('Score Calculation'!$D$24:$D$31,MATCH('Detalle de Cuentas'!NW134,'Score Calculation'!$C$24:$C$31,1)),0)</f>
        <v>1</v>
      </c>
      <c r="YH134" s="98">
        <f>IFERROR(INDEX('Score Calculation'!$D$24:$D$31,MATCH('Detalle de Cuentas'!NX134,'Score Calculation'!$C$24:$C$31,1)),0)</f>
        <v>1</v>
      </c>
      <c r="YI134" s="98">
        <f>IFERROR(INDEX('Score Calculation'!$D$24:$D$31,MATCH('Detalle de Cuentas'!NY134,'Score Calculation'!$C$24:$C$31,1)),0)</f>
        <v>1</v>
      </c>
      <c r="YJ134" s="98">
        <f>IFERROR(INDEX('Score Calculation'!$D$24:$D$31,MATCH('Detalle de Cuentas'!NZ134,'Score Calculation'!$C$24:$C$31,1)),0)</f>
        <v>1</v>
      </c>
      <c r="YK134" s="98">
        <f>IFERROR(INDEX('Score Calculation'!$D$24:$D$31,MATCH('Detalle de Cuentas'!OA134,'Score Calculation'!$C$24:$C$31,1)),0)</f>
        <v>1</v>
      </c>
      <c r="YL134" s="98">
        <f>IFERROR(INDEX('Score Calculation'!$D$24:$D$31,MATCH('Detalle de Cuentas'!OB134,'Score Calculation'!$C$24:$C$31,1)),0)</f>
        <v>1</v>
      </c>
      <c r="YM134" s="98">
        <f>IFERROR(INDEX('Score Calculation'!$D$24:$D$31,MATCH('Detalle de Cuentas'!OC134,'Score Calculation'!$C$24:$C$31,1)),0)</f>
        <v>1</v>
      </c>
      <c r="YN134" s="98">
        <f t="shared" si="1264"/>
        <v>0</v>
      </c>
      <c r="YO134" s="98">
        <f>IF(LEFT(TRIM($D134),15)="GRUPO SOLIDARIO",$L134*'Score Calculation'!$H$5,IF(TRIM('Detalle de Cuentas'!$C134)="Semanal",'Detalle de Cuentas'!$L134*'Score Calculation'!$H$6,'Detalle de Cuentas'!$L134))</f>
        <v>0</v>
      </c>
      <c r="YP134" s="99">
        <f>IFERROR(INDEX('Score Calculation'!$D$54:$D$60,MATCH($YO134,'Score Calculation'!$C$54:$C$60,1)),1)</f>
        <v>0.2</v>
      </c>
      <c r="YQ134" s="99">
        <f>IFERROR(INDEX('Score Calculation'!$D$65:$D$123,MATCH(LEFT(TRIM('Detalle de Cuentas'!$F134),20),'Score Calculation'!$F$65:$F$123,0)),1)</f>
        <v>1</v>
      </c>
      <c r="YR134" s="99">
        <f>IFERROR(INDEX('Score Calculation'!$D$46:$D$49,MATCH('Detalle de Cuentas'!$YN134,'Score Calculation'!$C$46:$C$49,1)),1)</f>
        <v>4</v>
      </c>
      <c r="YS134" s="99">
        <f t="shared" si="1265"/>
        <v>0</v>
      </c>
      <c r="YT134" s="99">
        <f t="shared" si="1266"/>
        <v>0</v>
      </c>
      <c r="YU134" s="98" t="str">
        <f t="shared" si="1267"/>
        <v/>
      </c>
      <c r="YV134" s="109">
        <f t="shared" si="1268"/>
        <v>1</v>
      </c>
      <c r="YW134" s="109">
        <f>IFERROR(INDEX('Score Calculation'!$D$187:$D$245,MATCH(LEFT(TRIM('Detalle de Cuentas'!$F134),20),'Score Calculation'!$F$187:$F$245,0)),1)</f>
        <v>1</v>
      </c>
      <c r="YX134" s="109">
        <f>IFERROR(IF($E134="HIPOTECA",-PMT('Score Calculation'!$H$266/(360/$J134),$G134,$YO134)*(30/$J134),-PMT('Score Calculation'!$H$267/(360/$J134),$G134,$YO134)*(30/$J134)),0)</f>
        <v>0</v>
      </c>
      <c r="YY134" s="109">
        <f t="shared" ref="YY134:ZH159" si="1596">IFERROR(IF(SEARCH(YY$16,$X134)&gt;0,1,0),0)</f>
        <v>0</v>
      </c>
      <c r="YZ134" s="109">
        <f t="shared" si="1596"/>
        <v>0</v>
      </c>
      <c r="ZA134" s="109">
        <f t="shared" si="1596"/>
        <v>0</v>
      </c>
      <c r="ZB134" s="109">
        <f t="shared" si="1596"/>
        <v>0</v>
      </c>
      <c r="ZC134" s="109">
        <f t="shared" si="1596"/>
        <v>0</v>
      </c>
      <c r="ZD134" s="109">
        <f t="shared" si="1596"/>
        <v>0</v>
      </c>
      <c r="ZE134" s="109">
        <f t="shared" si="1596"/>
        <v>0</v>
      </c>
      <c r="ZF134" s="109">
        <f t="shared" si="1596"/>
        <v>0</v>
      </c>
      <c r="ZG134" s="109">
        <f t="shared" si="1596"/>
        <v>0</v>
      </c>
      <c r="ZH134" s="109">
        <f t="shared" si="1596"/>
        <v>0</v>
      </c>
      <c r="ZI134" s="109">
        <f t="shared" si="1269"/>
        <v>0</v>
      </c>
    </row>
    <row r="135" spans="2:685" x14ac:dyDescent="0.2">
      <c r="B135" s="41">
        <v>119</v>
      </c>
      <c r="C135" s="42"/>
      <c r="D135" s="42"/>
      <c r="E135" s="42"/>
      <c r="F135" s="42"/>
      <c r="G135" s="42"/>
      <c r="H135" s="42"/>
      <c r="I135" s="29"/>
      <c r="J135" s="6" t="str">
        <f t="shared" si="1333"/>
        <v/>
      </c>
      <c r="K135" s="43"/>
      <c r="L135" s="43"/>
      <c r="M135" s="43"/>
      <c r="N135" s="43"/>
      <c r="O135" s="43"/>
      <c r="P135" s="44" t="str">
        <f t="shared" si="1162"/>
        <v/>
      </c>
      <c r="Q135" s="26"/>
      <c r="R135" s="26"/>
      <c r="S135" s="26"/>
      <c r="T135" s="26"/>
      <c r="U135" s="29"/>
      <c r="V135" s="43"/>
      <c r="W135" s="26"/>
      <c r="X135" s="29"/>
      <c r="Y135" s="6">
        <f>IF('Detalle de Cuentas'!$C$4-$R135&gt;'Graph Creator'!$E$2*'Graph Creator'!$D$13*12,0,1)</f>
        <v>1</v>
      </c>
      <c r="Z135" s="45">
        <f t="shared" si="1334"/>
        <v>0</v>
      </c>
      <c r="AA135" s="2" t="e">
        <f t="shared" si="1163"/>
        <v>#VALUE!</v>
      </c>
      <c r="AB135" s="2" t="e">
        <f t="shared" si="1164"/>
        <v>#VALUE!</v>
      </c>
      <c r="AC135" s="2" t="e">
        <f t="shared" si="1165"/>
        <v>#VALUE!</v>
      </c>
      <c r="AD135" s="2" t="e">
        <f t="shared" si="1166"/>
        <v>#VALUE!</v>
      </c>
      <c r="AE135" s="2" t="e">
        <f t="shared" si="1167"/>
        <v>#VALUE!</v>
      </c>
      <c r="AF135" s="2" t="e">
        <f t="shared" si="1168"/>
        <v>#VALUE!</v>
      </c>
      <c r="AG135" s="2">
        <f t="shared" si="1169"/>
        <v>0</v>
      </c>
      <c r="AH135" s="2">
        <f t="shared" si="1170"/>
        <v>0</v>
      </c>
      <c r="AI135" s="2" t="str">
        <f t="shared" si="1171"/>
        <v/>
      </c>
      <c r="AJ135" s="2" t="str">
        <f t="shared" ref="AJ135:BE135" si="1597">IFERROR(SEARCH(".",$I135,AI135+1),"")</f>
        <v/>
      </c>
      <c r="AK135" s="2" t="str">
        <f t="shared" si="1597"/>
        <v/>
      </c>
      <c r="AL135" s="2" t="str">
        <f t="shared" si="1597"/>
        <v/>
      </c>
      <c r="AM135" s="2" t="str">
        <f t="shared" si="1597"/>
        <v/>
      </c>
      <c r="AN135" s="2" t="str">
        <f t="shared" si="1597"/>
        <v/>
      </c>
      <c r="AO135" s="2" t="str">
        <f t="shared" si="1597"/>
        <v/>
      </c>
      <c r="AP135" s="2" t="str">
        <f t="shared" si="1597"/>
        <v/>
      </c>
      <c r="AQ135" s="2" t="str">
        <f t="shared" si="1597"/>
        <v/>
      </c>
      <c r="AR135" s="2" t="str">
        <f t="shared" si="1597"/>
        <v/>
      </c>
      <c r="AS135" s="2" t="str">
        <f t="shared" si="1597"/>
        <v/>
      </c>
      <c r="AT135" s="2" t="str">
        <f t="shared" si="1597"/>
        <v/>
      </c>
      <c r="AU135" s="2" t="str">
        <f t="shared" si="1597"/>
        <v/>
      </c>
      <c r="AV135" s="2" t="str">
        <f t="shared" si="1597"/>
        <v/>
      </c>
      <c r="AW135" s="2" t="str">
        <f t="shared" si="1597"/>
        <v/>
      </c>
      <c r="AX135" s="2" t="str">
        <f t="shared" si="1597"/>
        <v/>
      </c>
      <c r="AY135" s="2" t="str">
        <f t="shared" si="1597"/>
        <v/>
      </c>
      <c r="AZ135" s="2" t="str">
        <f t="shared" si="1597"/>
        <v/>
      </c>
      <c r="BA135" s="2" t="str">
        <f t="shared" si="1597"/>
        <v/>
      </c>
      <c r="BB135" s="2" t="str">
        <f t="shared" si="1597"/>
        <v/>
      </c>
      <c r="BC135" s="2" t="str">
        <f t="shared" si="1597"/>
        <v/>
      </c>
      <c r="BD135" s="2" t="str">
        <f t="shared" si="1597"/>
        <v/>
      </c>
      <c r="BE135" s="2" t="str">
        <f t="shared" si="1597"/>
        <v/>
      </c>
      <c r="BF135" s="2" t="str">
        <f t="shared" si="1173"/>
        <v/>
      </c>
      <c r="BG135" s="2" t="str">
        <f t="shared" si="817"/>
        <v/>
      </c>
      <c r="BH135" s="2" t="str">
        <f t="shared" si="818"/>
        <v/>
      </c>
      <c r="BI135" s="2" t="str">
        <f t="shared" si="819"/>
        <v/>
      </c>
      <c r="BJ135" s="2" t="str">
        <f t="shared" si="820"/>
        <v/>
      </c>
      <c r="BK135" s="2" t="str">
        <f t="shared" si="821"/>
        <v/>
      </c>
      <c r="BL135" s="2" t="str">
        <f t="shared" si="822"/>
        <v/>
      </c>
      <c r="BM135" s="2" t="str">
        <f t="shared" si="823"/>
        <v/>
      </c>
      <c r="BN135" s="2" t="str">
        <f t="shared" si="824"/>
        <v/>
      </c>
      <c r="BO135" s="2" t="str">
        <f t="shared" si="825"/>
        <v/>
      </c>
      <c r="BP135" s="2" t="str">
        <f t="shared" si="826"/>
        <v/>
      </c>
      <c r="BQ135" s="2" t="str">
        <f t="shared" si="827"/>
        <v/>
      </c>
      <c r="BR135" s="2" t="str">
        <f t="shared" si="828"/>
        <v/>
      </c>
      <c r="BS135" s="2" t="str">
        <f t="shared" si="829"/>
        <v/>
      </c>
      <c r="BT135" s="2" t="str">
        <f t="shared" si="830"/>
        <v/>
      </c>
      <c r="BU135" s="2" t="str">
        <f t="shared" si="831"/>
        <v/>
      </c>
      <c r="BV135" s="2" t="str">
        <f t="shared" si="832"/>
        <v/>
      </c>
      <c r="BW135" s="2" t="str">
        <f t="shared" si="833"/>
        <v/>
      </c>
      <c r="BX135" s="2" t="str">
        <f t="shared" si="834"/>
        <v/>
      </c>
      <c r="BY135" s="2" t="str">
        <f t="shared" si="835"/>
        <v/>
      </c>
      <c r="BZ135" s="2" t="str">
        <f t="shared" si="836"/>
        <v/>
      </c>
      <c r="CA135" s="2" t="str">
        <f t="shared" si="837"/>
        <v/>
      </c>
      <c r="CB135" s="2" t="str">
        <f t="shared" si="838"/>
        <v/>
      </c>
      <c r="CC135" s="2" t="str">
        <f t="shared" si="839"/>
        <v/>
      </c>
      <c r="CD135" s="14">
        <f t="shared" si="1336"/>
        <v>0</v>
      </c>
      <c r="CE135" s="14" t="e">
        <f t="shared" ref="CE135:DA135" si="1598">CD135-$J$17</f>
        <v>#VALUE!</v>
      </c>
      <c r="CF135" s="14" t="e">
        <f t="shared" si="1598"/>
        <v>#VALUE!</v>
      </c>
      <c r="CG135" s="14" t="e">
        <f t="shared" si="1598"/>
        <v>#VALUE!</v>
      </c>
      <c r="CH135" s="14" t="e">
        <f t="shared" si="1598"/>
        <v>#VALUE!</v>
      </c>
      <c r="CI135" s="14" t="e">
        <f t="shared" si="1598"/>
        <v>#VALUE!</v>
      </c>
      <c r="CJ135" s="14" t="e">
        <f t="shared" si="1598"/>
        <v>#VALUE!</v>
      </c>
      <c r="CK135" s="14" t="e">
        <f t="shared" si="1598"/>
        <v>#VALUE!</v>
      </c>
      <c r="CL135" s="14" t="e">
        <f t="shared" si="1598"/>
        <v>#VALUE!</v>
      </c>
      <c r="CM135" s="14" t="e">
        <f t="shared" si="1598"/>
        <v>#VALUE!</v>
      </c>
      <c r="CN135" s="14" t="e">
        <f t="shared" si="1598"/>
        <v>#VALUE!</v>
      </c>
      <c r="CO135" s="14" t="e">
        <f t="shared" si="1598"/>
        <v>#VALUE!</v>
      </c>
      <c r="CP135" s="14" t="e">
        <f t="shared" si="1598"/>
        <v>#VALUE!</v>
      </c>
      <c r="CQ135" s="14" t="e">
        <f t="shared" si="1598"/>
        <v>#VALUE!</v>
      </c>
      <c r="CR135" s="14" t="e">
        <f t="shared" si="1598"/>
        <v>#VALUE!</v>
      </c>
      <c r="CS135" s="14" t="e">
        <f t="shared" si="1598"/>
        <v>#VALUE!</v>
      </c>
      <c r="CT135" s="14" t="e">
        <f t="shared" si="1598"/>
        <v>#VALUE!</v>
      </c>
      <c r="CU135" s="14" t="e">
        <f t="shared" si="1598"/>
        <v>#VALUE!</v>
      </c>
      <c r="CV135" s="14" t="e">
        <f t="shared" si="1598"/>
        <v>#VALUE!</v>
      </c>
      <c r="CW135" s="14" t="e">
        <f t="shared" si="1598"/>
        <v>#VALUE!</v>
      </c>
      <c r="CX135" s="14" t="e">
        <f t="shared" si="1598"/>
        <v>#VALUE!</v>
      </c>
      <c r="CY135" s="14" t="e">
        <f t="shared" si="1598"/>
        <v>#VALUE!</v>
      </c>
      <c r="CZ135" s="14" t="e">
        <f t="shared" si="1598"/>
        <v>#VALUE!</v>
      </c>
      <c r="DA135" s="14" t="e">
        <f t="shared" si="1598"/>
        <v>#VALUE!</v>
      </c>
      <c r="DB135" s="2">
        <f t="shared" si="1175"/>
        <v>0</v>
      </c>
      <c r="DC135" s="2">
        <f t="shared" si="1176"/>
        <v>0</v>
      </c>
      <c r="DD135" s="2">
        <f t="shared" si="1177"/>
        <v>0</v>
      </c>
      <c r="DE135" s="2">
        <f t="shared" si="1178"/>
        <v>0</v>
      </c>
      <c r="DF135" s="2">
        <f t="shared" si="1179"/>
        <v>0</v>
      </c>
      <c r="DG135" s="2">
        <f t="shared" si="1180"/>
        <v>0</v>
      </c>
      <c r="DH135" s="2">
        <f t="shared" si="1181"/>
        <v>0</v>
      </c>
      <c r="DI135" s="2">
        <f t="shared" si="1182"/>
        <v>0</v>
      </c>
      <c r="DJ135" s="2">
        <f t="shared" si="1183"/>
        <v>0</v>
      </c>
      <c r="DK135" s="2">
        <f t="shared" si="1184"/>
        <v>0</v>
      </c>
      <c r="DL135" s="2">
        <f t="shared" si="1185"/>
        <v>0</v>
      </c>
      <c r="DM135" s="2">
        <f t="shared" si="1186"/>
        <v>0</v>
      </c>
      <c r="DN135" s="2">
        <f t="shared" si="1187"/>
        <v>0</v>
      </c>
      <c r="DO135" s="2">
        <f t="shared" si="1188"/>
        <v>0</v>
      </c>
      <c r="DP135" s="2">
        <f t="shared" si="1189"/>
        <v>0</v>
      </c>
      <c r="DQ135" s="2">
        <f t="shared" si="1190"/>
        <v>0</v>
      </c>
      <c r="DR135" s="2">
        <f t="shared" si="1191"/>
        <v>0</v>
      </c>
      <c r="DS135" s="2">
        <f t="shared" si="1192"/>
        <v>0</v>
      </c>
      <c r="DT135" s="2">
        <f t="shared" si="1193"/>
        <v>0</v>
      </c>
      <c r="DU135" s="2">
        <f t="shared" si="1194"/>
        <v>0</v>
      </c>
      <c r="DV135" s="2">
        <f t="shared" si="1195"/>
        <v>0</v>
      </c>
      <c r="DW135" s="2">
        <f t="shared" si="1196"/>
        <v>0</v>
      </c>
      <c r="DX135" s="2">
        <f t="shared" si="1197"/>
        <v>0</v>
      </c>
      <c r="DY135" s="2">
        <f t="shared" si="1198"/>
        <v>0</v>
      </c>
      <c r="DZ135" s="2">
        <f t="shared" si="1199"/>
        <v>0</v>
      </c>
      <c r="EA135" s="2">
        <f t="shared" si="1200"/>
        <v>0</v>
      </c>
      <c r="EB135" s="2">
        <f t="shared" si="1201"/>
        <v>0</v>
      </c>
      <c r="EC135" s="2">
        <f t="shared" si="1202"/>
        <v>0</v>
      </c>
      <c r="ED135" s="2">
        <f t="shared" si="1203"/>
        <v>0</v>
      </c>
      <c r="EE135" s="2">
        <f t="shared" si="1204"/>
        <v>0</v>
      </c>
      <c r="EF135" s="2">
        <f t="shared" si="1205"/>
        <v>0</v>
      </c>
      <c r="EG135" s="2">
        <f t="shared" si="1206"/>
        <v>0</v>
      </c>
      <c r="EH135" s="2">
        <f t="shared" si="1207"/>
        <v>0</v>
      </c>
      <c r="EI135" s="2">
        <f t="shared" si="1208"/>
        <v>0</v>
      </c>
      <c r="EJ135" s="2">
        <f t="shared" si="1209"/>
        <v>0</v>
      </c>
      <c r="EK135" s="2">
        <f t="shared" si="1210"/>
        <v>0</v>
      </c>
      <c r="EL135" s="2">
        <f t="shared" si="1211"/>
        <v>0</v>
      </c>
      <c r="EM135" s="2">
        <f t="shared" si="1212"/>
        <v>0</v>
      </c>
      <c r="EN135" s="2">
        <f t="shared" si="1213"/>
        <v>0</v>
      </c>
      <c r="EO135" s="2">
        <f t="shared" si="1214"/>
        <v>0</v>
      </c>
      <c r="EP135" s="2">
        <f t="shared" si="1215"/>
        <v>0</v>
      </c>
      <c r="EQ135" s="2">
        <f t="shared" si="1216"/>
        <v>0</v>
      </c>
      <c r="ER135" s="2">
        <f t="shared" si="1217"/>
        <v>0</v>
      </c>
      <c r="ES135" s="2">
        <f t="shared" si="1218"/>
        <v>0</v>
      </c>
      <c r="ET135" s="2">
        <f t="shared" si="1219"/>
        <v>0</v>
      </c>
      <c r="EU135" s="2">
        <f t="shared" si="1220"/>
        <v>0</v>
      </c>
      <c r="EV135" s="2">
        <f t="shared" si="1221"/>
        <v>0</v>
      </c>
      <c r="EW135" s="2">
        <f t="shared" si="1222"/>
        <v>0</v>
      </c>
      <c r="EX135" s="2">
        <f t="shared" si="1338"/>
        <v>1</v>
      </c>
      <c r="EY135" s="2" t="e">
        <f t="shared" si="1339"/>
        <v>#VALUE!</v>
      </c>
      <c r="EZ135" s="2" t="e">
        <f t="shared" si="1340"/>
        <v>#VALUE!</v>
      </c>
      <c r="FA135" s="2" t="e">
        <f t="shared" si="1341"/>
        <v>#VALUE!</v>
      </c>
      <c r="FB135" s="2" t="e">
        <f t="shared" si="1342"/>
        <v>#VALUE!</v>
      </c>
      <c r="FC135" s="2" t="e">
        <f t="shared" si="1343"/>
        <v>#VALUE!</v>
      </c>
      <c r="FD135" s="2" t="e">
        <f t="shared" si="1344"/>
        <v>#VALUE!</v>
      </c>
      <c r="FE135" s="2" t="e">
        <f t="shared" si="1345"/>
        <v>#VALUE!</v>
      </c>
      <c r="FF135" s="2" t="e">
        <f t="shared" si="1346"/>
        <v>#VALUE!</v>
      </c>
      <c r="FG135" s="2" t="e">
        <f t="shared" si="1347"/>
        <v>#VALUE!</v>
      </c>
      <c r="FH135" s="2" t="e">
        <f t="shared" si="1348"/>
        <v>#VALUE!</v>
      </c>
      <c r="FI135" s="2" t="e">
        <f t="shared" si="1349"/>
        <v>#VALUE!</v>
      </c>
      <c r="FJ135" s="2" t="e">
        <f t="shared" si="1350"/>
        <v>#VALUE!</v>
      </c>
      <c r="FK135" s="2" t="e">
        <f t="shared" si="1351"/>
        <v>#VALUE!</v>
      </c>
      <c r="FL135" s="2" t="e">
        <f t="shared" si="1352"/>
        <v>#VALUE!</v>
      </c>
      <c r="FM135" s="2" t="e">
        <f t="shared" si="1353"/>
        <v>#VALUE!</v>
      </c>
      <c r="FN135" s="2" t="e">
        <f t="shared" si="1354"/>
        <v>#VALUE!</v>
      </c>
      <c r="FO135" s="2" t="e">
        <f t="shared" si="1355"/>
        <v>#VALUE!</v>
      </c>
      <c r="FP135" s="2" t="e">
        <f t="shared" si="1356"/>
        <v>#VALUE!</v>
      </c>
      <c r="FQ135" s="2" t="e">
        <f t="shared" si="1357"/>
        <v>#VALUE!</v>
      </c>
      <c r="FR135" s="2" t="e">
        <f t="shared" si="1358"/>
        <v>#VALUE!</v>
      </c>
      <c r="FS135" s="2" t="e">
        <f t="shared" si="1359"/>
        <v>#VALUE!</v>
      </c>
      <c r="FT135" s="2" t="e">
        <f t="shared" si="1360"/>
        <v>#VALUE!</v>
      </c>
      <c r="FU135" s="2" t="e">
        <f t="shared" si="1361"/>
        <v>#VALUE!</v>
      </c>
      <c r="FV135" s="2">
        <f t="shared" si="1362"/>
        <v>1</v>
      </c>
      <c r="FW135" s="2" t="e">
        <f t="shared" si="1363"/>
        <v>#VALUE!</v>
      </c>
      <c r="FX135" s="2" t="e">
        <f t="shared" si="1364"/>
        <v>#VALUE!</v>
      </c>
      <c r="FY135" s="2" t="e">
        <f t="shared" si="1365"/>
        <v>#VALUE!</v>
      </c>
      <c r="FZ135" s="2" t="e">
        <f t="shared" si="1366"/>
        <v>#VALUE!</v>
      </c>
      <c r="GA135" s="2" t="e">
        <f t="shared" si="1367"/>
        <v>#VALUE!</v>
      </c>
      <c r="GB135" s="2" t="e">
        <f t="shared" si="1368"/>
        <v>#VALUE!</v>
      </c>
      <c r="GC135" s="2" t="e">
        <f t="shared" si="1369"/>
        <v>#VALUE!</v>
      </c>
      <c r="GD135" s="2" t="e">
        <f t="shared" si="1370"/>
        <v>#VALUE!</v>
      </c>
      <c r="GE135" s="2" t="e">
        <f t="shared" si="1371"/>
        <v>#VALUE!</v>
      </c>
      <c r="GF135" s="2" t="e">
        <f t="shared" si="1372"/>
        <v>#VALUE!</v>
      </c>
      <c r="GG135" s="2" t="e">
        <f t="shared" si="1373"/>
        <v>#VALUE!</v>
      </c>
      <c r="GH135" s="2" t="e">
        <f t="shared" si="1374"/>
        <v>#VALUE!</v>
      </c>
      <c r="GI135" s="2" t="e">
        <f t="shared" si="1375"/>
        <v>#VALUE!</v>
      </c>
      <c r="GJ135" s="2" t="e">
        <f t="shared" si="1376"/>
        <v>#VALUE!</v>
      </c>
      <c r="GK135" s="2" t="e">
        <f t="shared" si="1377"/>
        <v>#VALUE!</v>
      </c>
      <c r="GL135" s="2" t="e">
        <f t="shared" si="1378"/>
        <v>#VALUE!</v>
      </c>
      <c r="GM135" s="2" t="e">
        <f t="shared" si="1379"/>
        <v>#VALUE!</v>
      </c>
      <c r="GN135" s="2" t="e">
        <f t="shared" si="1380"/>
        <v>#VALUE!</v>
      </c>
      <c r="GO135" s="2" t="e">
        <f t="shared" si="1381"/>
        <v>#VALUE!</v>
      </c>
      <c r="GP135" s="2" t="e">
        <f t="shared" si="1382"/>
        <v>#VALUE!</v>
      </c>
      <c r="GQ135" s="2" t="e">
        <f t="shared" si="1383"/>
        <v>#VALUE!</v>
      </c>
      <c r="GR135" s="2" t="e">
        <f t="shared" si="1384"/>
        <v>#VALUE!</v>
      </c>
      <c r="GS135" s="2" t="e">
        <f t="shared" si="1385"/>
        <v>#VALUE!</v>
      </c>
      <c r="GT135" s="2">
        <f t="shared" si="1386"/>
        <v>1</v>
      </c>
      <c r="GU135" s="2" t="e">
        <f t="shared" si="1387"/>
        <v>#VALUE!</v>
      </c>
      <c r="GV135" s="2" t="e">
        <f t="shared" si="1388"/>
        <v>#VALUE!</v>
      </c>
      <c r="GW135" s="2" t="e">
        <f t="shared" si="1389"/>
        <v>#VALUE!</v>
      </c>
      <c r="GX135" s="2" t="e">
        <f t="shared" si="1390"/>
        <v>#VALUE!</v>
      </c>
      <c r="GY135" s="2" t="e">
        <f t="shared" si="1391"/>
        <v>#VALUE!</v>
      </c>
      <c r="GZ135" s="2" t="e">
        <f t="shared" si="1392"/>
        <v>#VALUE!</v>
      </c>
      <c r="HA135" s="2" t="e">
        <f t="shared" si="1393"/>
        <v>#VALUE!</v>
      </c>
      <c r="HB135" s="2" t="e">
        <f t="shared" si="1394"/>
        <v>#VALUE!</v>
      </c>
      <c r="HC135" s="2" t="e">
        <f t="shared" si="1395"/>
        <v>#VALUE!</v>
      </c>
      <c r="HD135" s="2" t="e">
        <f t="shared" si="1396"/>
        <v>#VALUE!</v>
      </c>
      <c r="HE135" s="2" t="e">
        <f t="shared" si="1397"/>
        <v>#VALUE!</v>
      </c>
      <c r="HF135" s="2" t="e">
        <f t="shared" si="1398"/>
        <v>#VALUE!</v>
      </c>
      <c r="HG135" s="2" t="e">
        <f t="shared" si="1399"/>
        <v>#VALUE!</v>
      </c>
      <c r="HH135" s="2" t="e">
        <f t="shared" si="1400"/>
        <v>#VALUE!</v>
      </c>
      <c r="HI135" s="2" t="e">
        <f t="shared" si="1401"/>
        <v>#VALUE!</v>
      </c>
      <c r="HJ135" s="2" t="e">
        <f t="shared" si="1402"/>
        <v>#VALUE!</v>
      </c>
      <c r="HK135" s="2" t="e">
        <f t="shared" si="1403"/>
        <v>#VALUE!</v>
      </c>
      <c r="HL135" s="2" t="e">
        <f t="shared" si="1404"/>
        <v>#VALUE!</v>
      </c>
      <c r="HM135" s="2" t="e">
        <f t="shared" si="1405"/>
        <v>#VALUE!</v>
      </c>
      <c r="HN135" s="2" t="e">
        <f t="shared" si="1406"/>
        <v>#VALUE!</v>
      </c>
      <c r="HO135" s="2" t="e">
        <f t="shared" si="1407"/>
        <v>#VALUE!</v>
      </c>
      <c r="HP135" s="2" t="e">
        <f t="shared" si="1408"/>
        <v>#VALUE!</v>
      </c>
      <c r="HQ135" s="2" t="e">
        <f t="shared" si="1409"/>
        <v>#VALUE!</v>
      </c>
      <c r="HR135" s="2">
        <f t="shared" si="1410"/>
        <v>1</v>
      </c>
      <c r="HS135" s="2" t="e">
        <f t="shared" si="1411"/>
        <v>#VALUE!</v>
      </c>
      <c r="HT135" s="2" t="e">
        <f t="shared" si="1412"/>
        <v>#VALUE!</v>
      </c>
      <c r="HU135" s="2" t="e">
        <f t="shared" si="1413"/>
        <v>#VALUE!</v>
      </c>
      <c r="HV135" s="2" t="e">
        <f t="shared" si="1414"/>
        <v>#VALUE!</v>
      </c>
      <c r="HW135" s="2" t="e">
        <f t="shared" si="1415"/>
        <v>#VALUE!</v>
      </c>
      <c r="HX135" s="2" t="e">
        <f t="shared" si="1416"/>
        <v>#VALUE!</v>
      </c>
      <c r="HY135" s="2" t="e">
        <f t="shared" si="1417"/>
        <v>#VALUE!</v>
      </c>
      <c r="HZ135" s="2" t="e">
        <f t="shared" si="1418"/>
        <v>#VALUE!</v>
      </c>
      <c r="IA135" s="2" t="e">
        <f t="shared" si="1419"/>
        <v>#VALUE!</v>
      </c>
      <c r="IB135" s="2" t="e">
        <f t="shared" si="1420"/>
        <v>#VALUE!</v>
      </c>
      <c r="IC135" s="2" t="e">
        <f t="shared" si="1421"/>
        <v>#VALUE!</v>
      </c>
      <c r="ID135" s="2" t="e">
        <f t="shared" si="1422"/>
        <v>#VALUE!</v>
      </c>
      <c r="IE135" s="2" t="e">
        <f t="shared" si="1423"/>
        <v>#VALUE!</v>
      </c>
      <c r="IF135" s="2" t="e">
        <f t="shared" si="1424"/>
        <v>#VALUE!</v>
      </c>
      <c r="IG135" s="2" t="e">
        <f t="shared" si="1425"/>
        <v>#VALUE!</v>
      </c>
      <c r="IH135" s="2" t="e">
        <f t="shared" si="1426"/>
        <v>#VALUE!</v>
      </c>
      <c r="II135" s="2" t="e">
        <f t="shared" si="1427"/>
        <v>#VALUE!</v>
      </c>
      <c r="IJ135" s="2" t="e">
        <f t="shared" si="1428"/>
        <v>#VALUE!</v>
      </c>
      <c r="IK135" s="2" t="e">
        <f t="shared" si="1429"/>
        <v>#VALUE!</v>
      </c>
      <c r="IL135" s="2" t="e">
        <f t="shared" si="1430"/>
        <v>#VALUE!</v>
      </c>
      <c r="IM135" s="2" t="e">
        <f t="shared" si="1431"/>
        <v>#VALUE!</v>
      </c>
      <c r="IN135" s="2" t="e">
        <f t="shared" si="1432"/>
        <v>#VALUE!</v>
      </c>
      <c r="IO135" s="2" t="e">
        <f t="shared" si="1433"/>
        <v>#VALUE!</v>
      </c>
      <c r="IP135" s="2">
        <f t="shared" si="1434"/>
        <v>0</v>
      </c>
      <c r="IQ135" s="2" t="e">
        <f t="shared" si="1435"/>
        <v>#VALUE!</v>
      </c>
      <c r="IR135" s="2" t="e">
        <f t="shared" si="1436"/>
        <v>#VALUE!</v>
      </c>
      <c r="IS135" s="2" t="e">
        <f t="shared" si="1437"/>
        <v>#VALUE!</v>
      </c>
      <c r="IT135" s="2" t="e">
        <f t="shared" si="1438"/>
        <v>#VALUE!</v>
      </c>
      <c r="IU135" s="2" t="e">
        <f t="shared" si="1439"/>
        <v>#VALUE!</v>
      </c>
      <c r="IV135" s="2" t="e">
        <f t="shared" si="1440"/>
        <v>#VALUE!</v>
      </c>
      <c r="IW135" s="2" t="e">
        <f t="shared" si="1441"/>
        <v>#VALUE!</v>
      </c>
      <c r="IX135" s="2" t="e">
        <f t="shared" si="1442"/>
        <v>#VALUE!</v>
      </c>
      <c r="IY135" s="2" t="e">
        <f t="shared" si="1443"/>
        <v>#VALUE!</v>
      </c>
      <c r="IZ135" s="2" t="e">
        <f t="shared" si="1444"/>
        <v>#VALUE!</v>
      </c>
      <c r="JA135" s="2" t="e">
        <f t="shared" si="1445"/>
        <v>#VALUE!</v>
      </c>
      <c r="JB135" s="2" t="e">
        <f t="shared" si="1446"/>
        <v>#VALUE!</v>
      </c>
      <c r="JC135" s="2" t="e">
        <f t="shared" si="1447"/>
        <v>#VALUE!</v>
      </c>
      <c r="JD135" s="2" t="e">
        <f t="shared" si="1448"/>
        <v>#VALUE!</v>
      </c>
      <c r="JE135" s="2" t="e">
        <f t="shared" si="1449"/>
        <v>#VALUE!</v>
      </c>
      <c r="JF135" s="2" t="e">
        <f t="shared" si="1450"/>
        <v>#VALUE!</v>
      </c>
      <c r="JG135" s="2" t="e">
        <f t="shared" si="1451"/>
        <v>#VALUE!</v>
      </c>
      <c r="JH135" s="2" t="e">
        <f t="shared" si="1452"/>
        <v>#VALUE!</v>
      </c>
      <c r="JI135" s="2" t="e">
        <f t="shared" si="1453"/>
        <v>#VALUE!</v>
      </c>
      <c r="JJ135" s="2" t="e">
        <f t="shared" si="1454"/>
        <v>#VALUE!</v>
      </c>
      <c r="JK135" s="2" t="e">
        <f t="shared" si="1455"/>
        <v>#VALUE!</v>
      </c>
      <c r="JL135" s="2" t="e">
        <f t="shared" si="1456"/>
        <v>#VALUE!</v>
      </c>
      <c r="JM135" s="2" t="e">
        <f t="shared" si="1457"/>
        <v>#VALUE!</v>
      </c>
      <c r="JN135" s="2">
        <f t="shared" si="1458"/>
        <v>0</v>
      </c>
      <c r="JO135" s="2" t="e">
        <f t="shared" si="1459"/>
        <v>#VALUE!</v>
      </c>
      <c r="JP135" s="2" t="e">
        <f t="shared" si="1460"/>
        <v>#VALUE!</v>
      </c>
      <c r="JQ135" s="2" t="e">
        <f t="shared" si="1461"/>
        <v>#VALUE!</v>
      </c>
      <c r="JR135" s="2" t="e">
        <f t="shared" si="1462"/>
        <v>#VALUE!</v>
      </c>
      <c r="JS135" s="2" t="e">
        <f t="shared" si="1463"/>
        <v>#VALUE!</v>
      </c>
      <c r="JT135" s="2" t="e">
        <f t="shared" si="1464"/>
        <v>#VALUE!</v>
      </c>
      <c r="JU135" s="2" t="e">
        <f t="shared" si="1465"/>
        <v>#VALUE!</v>
      </c>
      <c r="JV135" s="2" t="e">
        <f t="shared" si="1466"/>
        <v>#VALUE!</v>
      </c>
      <c r="JW135" s="2" t="e">
        <f t="shared" si="1467"/>
        <v>#VALUE!</v>
      </c>
      <c r="JX135" s="2" t="e">
        <f t="shared" si="1468"/>
        <v>#VALUE!</v>
      </c>
      <c r="JY135" s="2" t="e">
        <f t="shared" si="1469"/>
        <v>#VALUE!</v>
      </c>
      <c r="JZ135" s="2" t="e">
        <f t="shared" si="1470"/>
        <v>#VALUE!</v>
      </c>
      <c r="KA135" s="2" t="e">
        <f t="shared" si="1471"/>
        <v>#VALUE!</v>
      </c>
      <c r="KB135" s="2" t="e">
        <f t="shared" si="1472"/>
        <v>#VALUE!</v>
      </c>
      <c r="KC135" s="2" t="e">
        <f t="shared" si="1473"/>
        <v>#VALUE!</v>
      </c>
      <c r="KD135" s="2" t="e">
        <f t="shared" si="1474"/>
        <v>#VALUE!</v>
      </c>
      <c r="KE135" s="2" t="e">
        <f t="shared" si="1475"/>
        <v>#VALUE!</v>
      </c>
      <c r="KF135" s="2" t="e">
        <f t="shared" si="1476"/>
        <v>#VALUE!</v>
      </c>
      <c r="KG135" s="2" t="e">
        <f t="shared" si="1477"/>
        <v>#VALUE!</v>
      </c>
      <c r="KH135" s="2" t="e">
        <f t="shared" si="1478"/>
        <v>#VALUE!</v>
      </c>
      <c r="KI135" s="2" t="e">
        <f t="shared" si="1479"/>
        <v>#VALUE!</v>
      </c>
      <c r="KJ135" s="2" t="e">
        <f t="shared" si="1480"/>
        <v>#VALUE!</v>
      </c>
      <c r="KK135" s="2" t="e">
        <f t="shared" si="1481"/>
        <v>#VALUE!</v>
      </c>
      <c r="KL135" s="2">
        <f t="shared" si="1482"/>
        <v>0</v>
      </c>
      <c r="KM135" s="2" t="e">
        <f t="shared" si="1483"/>
        <v>#VALUE!</v>
      </c>
      <c r="KN135" s="2" t="e">
        <f t="shared" si="1484"/>
        <v>#VALUE!</v>
      </c>
      <c r="KO135" s="2" t="e">
        <f t="shared" si="1485"/>
        <v>#VALUE!</v>
      </c>
      <c r="KP135" s="2" t="e">
        <f t="shared" si="1486"/>
        <v>#VALUE!</v>
      </c>
      <c r="KQ135" s="2" t="e">
        <f t="shared" si="1487"/>
        <v>#VALUE!</v>
      </c>
      <c r="KR135" s="2" t="e">
        <f t="shared" si="1488"/>
        <v>#VALUE!</v>
      </c>
      <c r="KS135" s="2" t="e">
        <f t="shared" si="1489"/>
        <v>#VALUE!</v>
      </c>
      <c r="KT135" s="2" t="e">
        <f t="shared" si="1490"/>
        <v>#VALUE!</v>
      </c>
      <c r="KU135" s="2" t="e">
        <f t="shared" si="1491"/>
        <v>#VALUE!</v>
      </c>
      <c r="KV135" s="2" t="e">
        <f t="shared" si="1492"/>
        <v>#VALUE!</v>
      </c>
      <c r="KW135" s="2" t="e">
        <f t="shared" si="1493"/>
        <v>#VALUE!</v>
      </c>
      <c r="KX135" s="2" t="e">
        <f t="shared" si="1494"/>
        <v>#VALUE!</v>
      </c>
      <c r="KY135" s="2" t="e">
        <f t="shared" si="1495"/>
        <v>#VALUE!</v>
      </c>
      <c r="KZ135" s="2" t="e">
        <f t="shared" si="1496"/>
        <v>#VALUE!</v>
      </c>
      <c r="LA135" s="2" t="e">
        <f t="shared" si="1497"/>
        <v>#VALUE!</v>
      </c>
      <c r="LB135" s="2" t="e">
        <f t="shared" si="1498"/>
        <v>#VALUE!</v>
      </c>
      <c r="LC135" s="2" t="e">
        <f t="shared" si="1499"/>
        <v>#VALUE!</v>
      </c>
      <c r="LD135" s="2" t="e">
        <f t="shared" si="1500"/>
        <v>#VALUE!</v>
      </c>
      <c r="LE135" s="2" t="e">
        <f t="shared" si="1501"/>
        <v>#VALUE!</v>
      </c>
      <c r="LF135" s="2" t="e">
        <f t="shared" si="1502"/>
        <v>#VALUE!</v>
      </c>
      <c r="LG135" s="2" t="e">
        <f t="shared" si="1503"/>
        <v>#VALUE!</v>
      </c>
      <c r="LH135" s="2" t="e">
        <f t="shared" si="1504"/>
        <v>#VALUE!</v>
      </c>
      <c r="LI135" s="2" t="e">
        <f t="shared" si="1505"/>
        <v>#VALUE!</v>
      </c>
      <c r="LJ135" s="2">
        <f t="shared" si="1506"/>
        <v>0</v>
      </c>
      <c r="LK135" s="2" t="e">
        <f t="shared" si="1507"/>
        <v>#VALUE!</v>
      </c>
      <c r="LL135" s="2" t="e">
        <f t="shared" si="1508"/>
        <v>#VALUE!</v>
      </c>
      <c r="LM135" s="2" t="e">
        <f t="shared" si="1509"/>
        <v>#VALUE!</v>
      </c>
      <c r="LN135" s="2" t="e">
        <f t="shared" si="1510"/>
        <v>#VALUE!</v>
      </c>
      <c r="LO135" s="2" t="e">
        <f t="shared" si="1511"/>
        <v>#VALUE!</v>
      </c>
      <c r="LP135" s="2" t="e">
        <f t="shared" si="1512"/>
        <v>#VALUE!</v>
      </c>
      <c r="LQ135" s="2" t="e">
        <f t="shared" si="1513"/>
        <v>#VALUE!</v>
      </c>
      <c r="LR135" s="2" t="e">
        <f t="shared" si="1514"/>
        <v>#VALUE!</v>
      </c>
      <c r="LS135" s="2" t="e">
        <f t="shared" si="1515"/>
        <v>#VALUE!</v>
      </c>
      <c r="LT135" s="2" t="e">
        <f t="shared" si="1516"/>
        <v>#VALUE!</v>
      </c>
      <c r="LU135" s="2" t="e">
        <f t="shared" si="1517"/>
        <v>#VALUE!</v>
      </c>
      <c r="LV135" s="2" t="e">
        <f t="shared" si="1518"/>
        <v>#VALUE!</v>
      </c>
      <c r="LW135" s="2" t="e">
        <f t="shared" si="1519"/>
        <v>#VALUE!</v>
      </c>
      <c r="LX135" s="2" t="e">
        <f t="shared" si="1520"/>
        <v>#VALUE!</v>
      </c>
      <c r="LY135" s="2" t="e">
        <f t="shared" si="1521"/>
        <v>#VALUE!</v>
      </c>
      <c r="LZ135" s="2" t="e">
        <f t="shared" si="1522"/>
        <v>#VALUE!</v>
      </c>
      <c r="MA135" s="2" t="e">
        <f t="shared" si="1523"/>
        <v>#VALUE!</v>
      </c>
      <c r="MB135" s="2" t="e">
        <f t="shared" si="1524"/>
        <v>#VALUE!</v>
      </c>
      <c r="MC135" s="2" t="e">
        <f t="shared" si="1525"/>
        <v>#VALUE!</v>
      </c>
      <c r="MD135" s="2" t="e">
        <f t="shared" si="1526"/>
        <v>#VALUE!</v>
      </c>
      <c r="ME135" s="2" t="e">
        <f t="shared" si="1527"/>
        <v>#VALUE!</v>
      </c>
      <c r="MF135" s="2" t="e">
        <f t="shared" si="1528"/>
        <v>#VALUE!</v>
      </c>
      <c r="MG135" s="2" t="e">
        <f t="shared" si="1529"/>
        <v>#VALUE!</v>
      </c>
      <c r="MH135" s="2">
        <f t="shared" si="1530"/>
        <v>1</v>
      </c>
      <c r="MI135" s="2" t="e">
        <f t="shared" si="1531"/>
        <v>#VALUE!</v>
      </c>
      <c r="MJ135" s="2" t="e">
        <f t="shared" si="1532"/>
        <v>#VALUE!</v>
      </c>
      <c r="MK135" s="2" t="e">
        <f t="shared" si="1533"/>
        <v>#VALUE!</v>
      </c>
      <c r="ML135" s="2" t="e">
        <f t="shared" si="1534"/>
        <v>#VALUE!</v>
      </c>
      <c r="MM135" s="2" t="e">
        <f t="shared" si="1535"/>
        <v>#VALUE!</v>
      </c>
      <c r="MN135" s="2" t="e">
        <f t="shared" si="1536"/>
        <v>#VALUE!</v>
      </c>
      <c r="MO135" s="2" t="e">
        <f t="shared" si="1537"/>
        <v>#VALUE!</v>
      </c>
      <c r="MP135" s="2" t="e">
        <f t="shared" si="1538"/>
        <v>#VALUE!</v>
      </c>
      <c r="MQ135" s="2" t="e">
        <f t="shared" si="1539"/>
        <v>#VALUE!</v>
      </c>
      <c r="MR135" s="2" t="e">
        <f t="shared" si="1540"/>
        <v>#VALUE!</v>
      </c>
      <c r="MS135" s="2" t="e">
        <f t="shared" si="1541"/>
        <v>#VALUE!</v>
      </c>
      <c r="MT135" s="2" t="e">
        <f t="shared" si="1542"/>
        <v>#VALUE!</v>
      </c>
      <c r="MU135" s="2" t="e">
        <f t="shared" si="1543"/>
        <v>#VALUE!</v>
      </c>
      <c r="MV135" s="2" t="e">
        <f t="shared" si="1544"/>
        <v>#VALUE!</v>
      </c>
      <c r="MW135" s="2" t="e">
        <f t="shared" si="1545"/>
        <v>#VALUE!</v>
      </c>
      <c r="MX135" s="2" t="e">
        <f t="shared" si="1546"/>
        <v>#VALUE!</v>
      </c>
      <c r="MY135" s="2" t="e">
        <f t="shared" si="1547"/>
        <v>#VALUE!</v>
      </c>
      <c r="MZ135" s="2" t="e">
        <f t="shared" si="1548"/>
        <v>#VALUE!</v>
      </c>
      <c r="NA135" s="2" t="e">
        <f t="shared" si="1549"/>
        <v>#VALUE!</v>
      </c>
      <c r="NB135" s="2" t="e">
        <f t="shared" si="1550"/>
        <v>#VALUE!</v>
      </c>
      <c r="NC135" s="2" t="e">
        <f t="shared" si="1551"/>
        <v>#VALUE!</v>
      </c>
      <c r="ND135" s="2" t="e">
        <f t="shared" si="1552"/>
        <v>#VALUE!</v>
      </c>
      <c r="NE135" s="2" t="e">
        <f t="shared" si="1553"/>
        <v>#VALUE!</v>
      </c>
      <c r="NF135" s="2">
        <f t="shared" si="1223"/>
        <v>0</v>
      </c>
      <c r="NG135" s="2">
        <f t="shared" si="1058"/>
        <v>0</v>
      </c>
      <c r="NH135" s="2">
        <f t="shared" si="1059"/>
        <v>0</v>
      </c>
      <c r="NI135" s="2">
        <f t="shared" si="1060"/>
        <v>0</v>
      </c>
      <c r="NJ135" s="2">
        <f t="shared" si="1061"/>
        <v>0</v>
      </c>
      <c r="NK135" s="2">
        <f t="shared" si="1062"/>
        <v>0</v>
      </c>
      <c r="NL135" s="2">
        <f t="shared" si="1063"/>
        <v>0</v>
      </c>
      <c r="NM135" s="2">
        <f t="shared" si="1064"/>
        <v>0</v>
      </c>
      <c r="NN135" s="2">
        <f t="shared" si="1065"/>
        <v>0</v>
      </c>
      <c r="NO135" s="2">
        <f t="shared" si="1066"/>
        <v>0</v>
      </c>
      <c r="NP135" s="2">
        <f t="shared" si="1067"/>
        <v>0</v>
      </c>
      <c r="NQ135" s="2">
        <f t="shared" si="1068"/>
        <v>0</v>
      </c>
      <c r="NR135" s="2">
        <f t="shared" si="1069"/>
        <v>0</v>
      </c>
      <c r="NS135" s="2">
        <f t="shared" si="1070"/>
        <v>0</v>
      </c>
      <c r="NT135" s="2">
        <f t="shared" si="1071"/>
        <v>0</v>
      </c>
      <c r="NU135" s="2">
        <f t="shared" si="1072"/>
        <v>0</v>
      </c>
      <c r="NV135" s="2">
        <f t="shared" si="1073"/>
        <v>0</v>
      </c>
      <c r="NW135" s="2">
        <f t="shared" si="1074"/>
        <v>0</v>
      </c>
      <c r="NX135" s="2">
        <f t="shared" si="1075"/>
        <v>0</v>
      </c>
      <c r="NY135" s="2">
        <f t="shared" si="1076"/>
        <v>0</v>
      </c>
      <c r="NZ135" s="2">
        <f t="shared" si="1077"/>
        <v>0</v>
      </c>
      <c r="OA135" s="2">
        <f t="shared" si="1078"/>
        <v>0</v>
      </c>
      <c r="OB135" s="2">
        <f t="shared" si="1079"/>
        <v>0</v>
      </c>
      <c r="OC135" s="2">
        <f t="shared" si="1080"/>
        <v>0</v>
      </c>
      <c r="OD135" s="2">
        <f>IF(AND(NF135&gt;'Graph Creator'!$K$4,'Detalle de Cuentas'!NF135&lt;='Graph Creator'!$L$4),1,0)</f>
        <v>0</v>
      </c>
      <c r="OE135" s="2">
        <f>IF(AND(NG135&gt;'Graph Creator'!$K$4,'Detalle de Cuentas'!NG135&lt;='Graph Creator'!$L$4),1,0)</f>
        <v>0</v>
      </c>
      <c r="OF135" s="2">
        <f>IF(AND(NH135&gt;'Graph Creator'!$K$4,'Detalle de Cuentas'!NH135&lt;='Graph Creator'!$L$4),1,0)</f>
        <v>0</v>
      </c>
      <c r="OG135" s="2">
        <f>IF(AND(NI135&gt;'Graph Creator'!$K$4,'Detalle de Cuentas'!NI135&lt;='Graph Creator'!$L$4),1,0)</f>
        <v>0</v>
      </c>
      <c r="OH135" s="2">
        <f>IF(AND(NJ135&gt;'Graph Creator'!$K$4,'Detalle de Cuentas'!NJ135&lt;='Graph Creator'!$L$4),1,0)</f>
        <v>0</v>
      </c>
      <c r="OI135" s="2">
        <f>IF(AND(NK135&gt;'Graph Creator'!$K$4,'Detalle de Cuentas'!NK135&lt;='Graph Creator'!$L$4),1,0)</f>
        <v>0</v>
      </c>
      <c r="OJ135" s="2">
        <f>IF(AND(NL135&gt;'Graph Creator'!$K$4,'Detalle de Cuentas'!NL135&lt;='Graph Creator'!$L$4),1,0)</f>
        <v>0</v>
      </c>
      <c r="OK135" s="2">
        <f>IF(AND(NM135&gt;'Graph Creator'!$K$4,'Detalle de Cuentas'!NM135&lt;='Graph Creator'!$L$4),1,0)</f>
        <v>0</v>
      </c>
      <c r="OL135" s="2">
        <f>IF(AND(NN135&gt;'Graph Creator'!$K$4,'Detalle de Cuentas'!NN135&lt;='Graph Creator'!$L$4),1,0)</f>
        <v>0</v>
      </c>
      <c r="OM135" s="2">
        <f>IF(AND(NO135&gt;'Graph Creator'!$K$4,'Detalle de Cuentas'!NO135&lt;='Graph Creator'!$L$4),1,0)</f>
        <v>0</v>
      </c>
      <c r="ON135" s="2">
        <f>IF(AND(NP135&gt;'Graph Creator'!$K$4,'Detalle de Cuentas'!NP135&lt;='Graph Creator'!$L$4),1,0)</f>
        <v>0</v>
      </c>
      <c r="OO135" s="2">
        <f>IF(AND(NQ135&gt;'Graph Creator'!$K$4,'Detalle de Cuentas'!NQ135&lt;='Graph Creator'!$L$4),1,0)</f>
        <v>0</v>
      </c>
      <c r="OP135" s="2">
        <f>IF(AND(NR135&gt;'Graph Creator'!$K$4,'Detalle de Cuentas'!NR135&lt;='Graph Creator'!$L$4),1,0)</f>
        <v>0</v>
      </c>
      <c r="OQ135" s="2">
        <f>IF(AND(NS135&gt;'Graph Creator'!$K$4,'Detalle de Cuentas'!NS135&lt;='Graph Creator'!$L$4),1,0)</f>
        <v>0</v>
      </c>
      <c r="OR135" s="2">
        <f>IF(AND(NT135&gt;'Graph Creator'!$K$4,'Detalle de Cuentas'!NT135&lt;='Graph Creator'!$L$4),1,0)</f>
        <v>0</v>
      </c>
      <c r="OS135" s="2">
        <f>IF(AND(NU135&gt;'Graph Creator'!$K$4,'Detalle de Cuentas'!NU135&lt;='Graph Creator'!$L$4),1,0)</f>
        <v>0</v>
      </c>
      <c r="OT135" s="2">
        <f>IF(AND(NV135&gt;'Graph Creator'!$K$4,'Detalle de Cuentas'!NV135&lt;='Graph Creator'!$L$4),1,0)</f>
        <v>0</v>
      </c>
      <c r="OU135" s="2">
        <f>IF(AND(NW135&gt;'Graph Creator'!$K$4,'Detalle de Cuentas'!NW135&lt;='Graph Creator'!$L$4),1,0)</f>
        <v>0</v>
      </c>
      <c r="OV135" s="2">
        <f>IF(AND(NX135&gt;'Graph Creator'!$K$4,'Detalle de Cuentas'!NX135&lt;='Graph Creator'!$L$4),1,0)</f>
        <v>0</v>
      </c>
      <c r="OW135" s="2">
        <f>IF(AND(NY135&gt;'Graph Creator'!$K$4,'Detalle de Cuentas'!NY135&lt;='Graph Creator'!$L$4),1,0)</f>
        <v>0</v>
      </c>
      <c r="OX135" s="2">
        <f>IF(AND(NZ135&gt;'Graph Creator'!$K$4,'Detalle de Cuentas'!NZ135&lt;='Graph Creator'!$L$4),1,0)</f>
        <v>0</v>
      </c>
      <c r="OY135" s="2">
        <f>IF(AND(OA135&gt;'Graph Creator'!$K$4,'Detalle de Cuentas'!OA135&lt;='Graph Creator'!$L$4),1,0)</f>
        <v>0</v>
      </c>
      <c r="OZ135" s="2">
        <f>IF(AND(OB135&gt;'Graph Creator'!$K$4,'Detalle de Cuentas'!OB135&lt;='Graph Creator'!$L$4),1,0)</f>
        <v>0</v>
      </c>
      <c r="PA135" s="2">
        <f>IF(AND(OC135&gt;'Graph Creator'!$K$4,'Detalle de Cuentas'!OC135&lt;='Graph Creator'!$L$4),1,0)</f>
        <v>0</v>
      </c>
      <c r="PB135" s="2">
        <f>IF(AND(NF135&gt;'Graph Creator'!$L$4,'Detalle de Cuentas'!NF135&lt;='Graph Creator'!$M$4),1,0)</f>
        <v>0</v>
      </c>
      <c r="PC135" s="2">
        <f>IF(AND(NG135&gt;'Graph Creator'!$L$4,'Detalle de Cuentas'!NG135&lt;='Graph Creator'!$M$4),1,0)</f>
        <v>0</v>
      </c>
      <c r="PD135" s="2">
        <f>IF(AND(NH135&gt;'Graph Creator'!$L$4,'Detalle de Cuentas'!NH135&lt;='Graph Creator'!$M$4),1,0)</f>
        <v>0</v>
      </c>
      <c r="PE135" s="2">
        <f>IF(AND(NI135&gt;'Graph Creator'!$L$4,'Detalle de Cuentas'!NI135&lt;='Graph Creator'!$M$4),1,0)</f>
        <v>0</v>
      </c>
      <c r="PF135" s="2">
        <f>IF(AND(NJ135&gt;'Graph Creator'!$L$4,'Detalle de Cuentas'!NJ135&lt;='Graph Creator'!$M$4),1,0)</f>
        <v>0</v>
      </c>
      <c r="PG135" s="2">
        <f>IF(AND(NK135&gt;'Graph Creator'!$L$4,'Detalle de Cuentas'!NK135&lt;='Graph Creator'!$M$4),1,0)</f>
        <v>0</v>
      </c>
      <c r="PH135" s="2">
        <f>IF(AND(NL135&gt;'Graph Creator'!$L$4,'Detalle de Cuentas'!NL135&lt;='Graph Creator'!$M$4),1,0)</f>
        <v>0</v>
      </c>
      <c r="PI135" s="2">
        <f>IF(AND(NM135&gt;'Graph Creator'!$L$4,'Detalle de Cuentas'!NM135&lt;='Graph Creator'!$M$4),1,0)</f>
        <v>0</v>
      </c>
      <c r="PJ135" s="2">
        <f>IF(AND(NN135&gt;'Graph Creator'!$L$4,'Detalle de Cuentas'!NN135&lt;='Graph Creator'!$M$4),1,0)</f>
        <v>0</v>
      </c>
      <c r="PK135" s="2">
        <f>IF(AND(NO135&gt;'Graph Creator'!$L$4,'Detalle de Cuentas'!NO135&lt;='Graph Creator'!$M$4),1,0)</f>
        <v>0</v>
      </c>
      <c r="PL135" s="2">
        <f>IF(AND(NP135&gt;'Graph Creator'!$L$4,'Detalle de Cuentas'!NP135&lt;='Graph Creator'!$M$4),1,0)</f>
        <v>0</v>
      </c>
      <c r="PM135" s="2">
        <f>IF(AND(NQ135&gt;'Graph Creator'!$L$4,'Detalle de Cuentas'!NQ135&lt;='Graph Creator'!$M$4),1,0)</f>
        <v>0</v>
      </c>
      <c r="PN135" s="2">
        <f>IF(AND(NR135&gt;'Graph Creator'!$L$4,'Detalle de Cuentas'!NR135&lt;='Graph Creator'!$M$4),1,0)</f>
        <v>0</v>
      </c>
      <c r="PO135" s="2">
        <f>IF(AND(NS135&gt;'Graph Creator'!$L$4,'Detalle de Cuentas'!NS135&lt;='Graph Creator'!$M$4),1,0)</f>
        <v>0</v>
      </c>
      <c r="PP135" s="2">
        <f>IF(AND(NT135&gt;'Graph Creator'!$L$4,'Detalle de Cuentas'!NT135&lt;='Graph Creator'!$M$4),1,0)</f>
        <v>0</v>
      </c>
      <c r="PQ135" s="2">
        <f>IF(AND(NU135&gt;'Graph Creator'!$L$4,'Detalle de Cuentas'!NU135&lt;='Graph Creator'!$M$4),1,0)</f>
        <v>0</v>
      </c>
      <c r="PR135" s="2">
        <f>IF(AND(NV135&gt;'Graph Creator'!$L$4,'Detalle de Cuentas'!NV135&lt;='Graph Creator'!$M$4),1,0)</f>
        <v>0</v>
      </c>
      <c r="PS135" s="2">
        <f>IF(AND(NW135&gt;'Graph Creator'!$L$4,'Detalle de Cuentas'!NW135&lt;='Graph Creator'!$M$4),1,0)</f>
        <v>0</v>
      </c>
      <c r="PT135" s="2">
        <f>IF(AND(NX135&gt;'Graph Creator'!$L$4,'Detalle de Cuentas'!NX135&lt;='Graph Creator'!$M$4),1,0)</f>
        <v>0</v>
      </c>
      <c r="PU135" s="2">
        <f>IF(AND(NY135&gt;'Graph Creator'!$L$4,'Detalle de Cuentas'!NY135&lt;='Graph Creator'!$M$4),1,0)</f>
        <v>0</v>
      </c>
      <c r="PV135" s="2">
        <f>IF(AND(NZ135&gt;'Graph Creator'!$L$4,'Detalle de Cuentas'!NZ135&lt;='Graph Creator'!$M$4),1,0)</f>
        <v>0</v>
      </c>
      <c r="PW135" s="2">
        <f>IF(AND(OA135&gt;'Graph Creator'!$L$4,'Detalle de Cuentas'!OA135&lt;='Graph Creator'!$M$4),1,0)</f>
        <v>0</v>
      </c>
      <c r="PX135" s="2">
        <f>IF(AND(OB135&gt;'Graph Creator'!$L$4,'Detalle de Cuentas'!OB135&lt;='Graph Creator'!$M$4),1,0)</f>
        <v>0</v>
      </c>
      <c r="PY135" s="2">
        <f>IF(AND(OC135&gt;'Graph Creator'!$L$4,'Detalle de Cuentas'!OC135&lt;='Graph Creator'!$M$4),1,0)</f>
        <v>0</v>
      </c>
      <c r="PZ135" s="2">
        <f>IF(AND(NF135&gt;'Graph Creator'!$M$4,'Detalle de Cuentas'!NF135&lt;='Graph Creator'!$N$4),1,0)</f>
        <v>0</v>
      </c>
      <c r="QA135" s="2">
        <f>IF(AND(NG135&gt;'Graph Creator'!$M$4,'Detalle de Cuentas'!NG135&lt;='Graph Creator'!$N$4),1,0)</f>
        <v>0</v>
      </c>
      <c r="QB135" s="2">
        <f>IF(AND(NH135&gt;'Graph Creator'!$M$4,'Detalle de Cuentas'!NH135&lt;='Graph Creator'!$N$4),1,0)</f>
        <v>0</v>
      </c>
      <c r="QC135" s="2">
        <f>IF(AND(NI135&gt;'Graph Creator'!$M$4,'Detalle de Cuentas'!NI135&lt;='Graph Creator'!$N$4),1,0)</f>
        <v>0</v>
      </c>
      <c r="QD135" s="2">
        <f>IF(AND(NJ135&gt;'Graph Creator'!$M$4,'Detalle de Cuentas'!NJ135&lt;='Graph Creator'!$N$4),1,0)</f>
        <v>0</v>
      </c>
      <c r="QE135" s="2">
        <f>IF(AND(NK135&gt;'Graph Creator'!$M$4,'Detalle de Cuentas'!NK135&lt;='Graph Creator'!$N$4),1,0)</f>
        <v>0</v>
      </c>
      <c r="QF135" s="2">
        <f>IF(AND(NL135&gt;'Graph Creator'!$M$4,'Detalle de Cuentas'!NL135&lt;='Graph Creator'!$N$4),1,0)</f>
        <v>0</v>
      </c>
      <c r="QG135" s="2">
        <f>IF(AND(NM135&gt;'Graph Creator'!$M$4,'Detalle de Cuentas'!NM135&lt;='Graph Creator'!$N$4),1,0)</f>
        <v>0</v>
      </c>
      <c r="QH135" s="2">
        <f>IF(AND(NN135&gt;'Graph Creator'!$M$4,'Detalle de Cuentas'!NN135&lt;='Graph Creator'!$N$4),1,0)</f>
        <v>0</v>
      </c>
      <c r="QI135" s="2">
        <f>IF(AND(NO135&gt;'Graph Creator'!$M$4,'Detalle de Cuentas'!NO135&lt;='Graph Creator'!$N$4),1,0)</f>
        <v>0</v>
      </c>
      <c r="QJ135" s="2">
        <f>IF(AND(NP135&gt;'Graph Creator'!$M$4,'Detalle de Cuentas'!NP135&lt;='Graph Creator'!$N$4),1,0)</f>
        <v>0</v>
      </c>
      <c r="QK135" s="2">
        <f>IF(AND(NQ135&gt;'Graph Creator'!$M$4,'Detalle de Cuentas'!NQ135&lt;='Graph Creator'!$N$4),1,0)</f>
        <v>0</v>
      </c>
      <c r="QL135" s="2">
        <f>IF(AND(NR135&gt;'Graph Creator'!$M$4,'Detalle de Cuentas'!NR135&lt;='Graph Creator'!$N$4),1,0)</f>
        <v>0</v>
      </c>
      <c r="QM135" s="2">
        <f>IF(AND(NS135&gt;'Graph Creator'!$M$4,'Detalle de Cuentas'!NS135&lt;='Graph Creator'!$N$4),1,0)</f>
        <v>0</v>
      </c>
      <c r="QN135" s="2">
        <f>IF(AND(NT135&gt;'Graph Creator'!$M$4,'Detalle de Cuentas'!NT135&lt;='Graph Creator'!$N$4),1,0)</f>
        <v>0</v>
      </c>
      <c r="QO135" s="2">
        <f>IF(AND(NU135&gt;'Graph Creator'!$M$4,'Detalle de Cuentas'!NU135&lt;='Graph Creator'!$N$4),1,0)</f>
        <v>0</v>
      </c>
      <c r="QP135" s="2">
        <f>IF(AND(NV135&gt;'Graph Creator'!$M$4,'Detalle de Cuentas'!NV135&lt;='Graph Creator'!$N$4),1,0)</f>
        <v>0</v>
      </c>
      <c r="QQ135" s="2">
        <f>IF(AND(NW135&gt;'Graph Creator'!$M$4,'Detalle de Cuentas'!NW135&lt;='Graph Creator'!$N$4),1,0)</f>
        <v>0</v>
      </c>
      <c r="QR135" s="2">
        <f>IF(AND(NX135&gt;'Graph Creator'!$M$4,'Detalle de Cuentas'!NX135&lt;='Graph Creator'!$N$4),1,0)</f>
        <v>0</v>
      </c>
      <c r="QS135" s="2">
        <f>IF(AND(NY135&gt;'Graph Creator'!$M$4,'Detalle de Cuentas'!NY135&lt;='Graph Creator'!$N$4),1,0)</f>
        <v>0</v>
      </c>
      <c r="QT135" s="2">
        <f>IF(AND(NZ135&gt;'Graph Creator'!$M$4,'Detalle de Cuentas'!NZ135&lt;='Graph Creator'!$N$4),1,0)</f>
        <v>0</v>
      </c>
      <c r="QU135" s="2">
        <f>IF(AND(OA135&gt;'Graph Creator'!$M$4,'Detalle de Cuentas'!OA135&lt;='Graph Creator'!$N$4),1,0)</f>
        <v>0</v>
      </c>
      <c r="QV135" s="2">
        <f>IF(AND(OB135&gt;'Graph Creator'!$M$4,'Detalle de Cuentas'!OB135&lt;='Graph Creator'!$N$4),1,0)</f>
        <v>0</v>
      </c>
      <c r="QW135" s="2">
        <f>IF(AND(OC135&gt;'Graph Creator'!$M$4,'Detalle de Cuentas'!OC135&lt;='Graph Creator'!$N$4),1,0)</f>
        <v>0</v>
      </c>
      <c r="QX135" s="2">
        <f>IF(AND(NF135&gt;'Graph Creator'!$N$4,'Detalle de Cuentas'!NF135&lt;='Graph Creator'!$O$4),1,0)</f>
        <v>0</v>
      </c>
      <c r="QY135" s="2">
        <f>IF(AND(NG135&gt;'Graph Creator'!$N$4,'Detalle de Cuentas'!NG135&lt;='Graph Creator'!$O$4),1,0)</f>
        <v>0</v>
      </c>
      <c r="QZ135" s="2">
        <f>IF(AND(NH135&gt;'Graph Creator'!$N$4,'Detalle de Cuentas'!NH135&lt;='Graph Creator'!$O$4),1,0)</f>
        <v>0</v>
      </c>
      <c r="RA135" s="2">
        <f>IF(AND(NI135&gt;'Graph Creator'!$N$4,'Detalle de Cuentas'!NI135&lt;='Graph Creator'!$O$4),1,0)</f>
        <v>0</v>
      </c>
      <c r="RB135" s="2">
        <f>IF(AND(NJ135&gt;'Graph Creator'!$N$4,'Detalle de Cuentas'!NJ135&lt;='Graph Creator'!$O$4),1,0)</f>
        <v>0</v>
      </c>
      <c r="RC135" s="2">
        <f>IF(AND(NK135&gt;'Graph Creator'!$N$4,'Detalle de Cuentas'!NK135&lt;='Graph Creator'!$O$4),1,0)</f>
        <v>0</v>
      </c>
      <c r="RD135" s="2">
        <f>IF(AND(NL135&gt;'Graph Creator'!$N$4,'Detalle de Cuentas'!NL135&lt;='Graph Creator'!$O$4),1,0)</f>
        <v>0</v>
      </c>
      <c r="RE135" s="2">
        <f>IF(AND(NM135&gt;'Graph Creator'!$N$4,'Detalle de Cuentas'!NM135&lt;='Graph Creator'!$O$4),1,0)</f>
        <v>0</v>
      </c>
      <c r="RF135" s="2">
        <f>IF(AND(NN135&gt;'Graph Creator'!$N$4,'Detalle de Cuentas'!NN135&lt;='Graph Creator'!$O$4),1,0)</f>
        <v>0</v>
      </c>
      <c r="RG135" s="2">
        <f>IF(AND(NO135&gt;'Graph Creator'!$N$4,'Detalle de Cuentas'!NO135&lt;='Graph Creator'!$O$4),1,0)</f>
        <v>0</v>
      </c>
      <c r="RH135" s="2">
        <f>IF(AND(NP135&gt;'Graph Creator'!$N$4,'Detalle de Cuentas'!NP135&lt;='Graph Creator'!$O$4),1,0)</f>
        <v>0</v>
      </c>
      <c r="RI135" s="2">
        <f>IF(AND(NQ135&gt;'Graph Creator'!$N$4,'Detalle de Cuentas'!NQ135&lt;='Graph Creator'!$O$4),1,0)</f>
        <v>0</v>
      </c>
      <c r="RJ135" s="2">
        <f>IF(AND(NR135&gt;'Graph Creator'!$N$4,'Detalle de Cuentas'!NR135&lt;='Graph Creator'!$O$4),1,0)</f>
        <v>0</v>
      </c>
      <c r="RK135" s="2">
        <f>IF(AND(NS135&gt;'Graph Creator'!$N$4,'Detalle de Cuentas'!NS135&lt;='Graph Creator'!$O$4),1,0)</f>
        <v>0</v>
      </c>
      <c r="RL135" s="2">
        <f>IF(AND(NT135&gt;'Graph Creator'!$N$4,'Detalle de Cuentas'!NT135&lt;='Graph Creator'!$O$4),1,0)</f>
        <v>0</v>
      </c>
      <c r="RM135" s="2">
        <f>IF(AND(NU135&gt;'Graph Creator'!$N$4,'Detalle de Cuentas'!NU135&lt;='Graph Creator'!$O$4),1,0)</f>
        <v>0</v>
      </c>
      <c r="RN135" s="2">
        <f>IF(AND(NV135&gt;'Graph Creator'!$N$4,'Detalle de Cuentas'!NV135&lt;='Graph Creator'!$O$4),1,0)</f>
        <v>0</v>
      </c>
      <c r="RO135" s="2">
        <f>IF(AND(NW135&gt;'Graph Creator'!$N$4,'Detalle de Cuentas'!NW135&lt;='Graph Creator'!$O$4),1,0)</f>
        <v>0</v>
      </c>
      <c r="RP135" s="2">
        <f>IF(AND(NX135&gt;'Graph Creator'!$N$4,'Detalle de Cuentas'!NX135&lt;='Graph Creator'!$O$4),1,0)</f>
        <v>0</v>
      </c>
      <c r="RQ135" s="2">
        <f>IF(AND(NY135&gt;'Graph Creator'!$N$4,'Detalle de Cuentas'!NY135&lt;='Graph Creator'!$O$4),1,0)</f>
        <v>0</v>
      </c>
      <c r="RR135" s="2">
        <f>IF(AND(NZ135&gt;'Graph Creator'!$N$4,'Detalle de Cuentas'!NZ135&lt;='Graph Creator'!$O$4),1,0)</f>
        <v>0</v>
      </c>
      <c r="RS135" s="2">
        <f>IF(AND(OA135&gt;'Graph Creator'!$N$4,'Detalle de Cuentas'!OA135&lt;='Graph Creator'!$O$4),1,0)</f>
        <v>0</v>
      </c>
      <c r="RT135" s="2">
        <f>IF(AND(OB135&gt;'Graph Creator'!$N$4,'Detalle de Cuentas'!OB135&lt;='Graph Creator'!$O$4),1,0)</f>
        <v>0</v>
      </c>
      <c r="RU135" s="2">
        <f>IF(AND(OC135&gt;'Graph Creator'!$N$4,'Detalle de Cuentas'!OC135&lt;='Graph Creator'!$O$4),1,0)</f>
        <v>0</v>
      </c>
      <c r="RV135" s="2" t="e">
        <f t="shared" si="1224"/>
        <v>#VALUE!</v>
      </c>
      <c r="RW135" s="2" t="e">
        <f t="shared" si="1225"/>
        <v>#VALUE!</v>
      </c>
      <c r="RX135" s="2" t="e">
        <f t="shared" si="1226"/>
        <v>#VALUE!</v>
      </c>
      <c r="RY135" s="2" t="e">
        <f t="shared" si="1227"/>
        <v>#VALUE!</v>
      </c>
      <c r="RZ135" s="2" t="e">
        <f t="shared" si="1228"/>
        <v>#VALUE!</v>
      </c>
      <c r="SA135" s="2" t="e">
        <f t="shared" si="1229"/>
        <v>#VALUE!</v>
      </c>
      <c r="SB135" s="2" t="e">
        <f t="shared" si="1230"/>
        <v>#VALUE!</v>
      </c>
      <c r="SC135" s="2" t="e">
        <f t="shared" si="1231"/>
        <v>#VALUE!</v>
      </c>
      <c r="SD135" s="2" t="e">
        <f t="shared" si="1232"/>
        <v>#VALUE!</v>
      </c>
      <c r="SE135" s="2" t="e">
        <f t="shared" si="1233"/>
        <v>#VALUE!</v>
      </c>
      <c r="SF135" s="2" t="e">
        <f t="shared" si="1234"/>
        <v>#VALUE!</v>
      </c>
      <c r="SG135" s="2" t="e">
        <f t="shared" si="1235"/>
        <v>#VALUE!</v>
      </c>
      <c r="SH135" s="2" t="e">
        <f t="shared" si="1236"/>
        <v>#VALUE!</v>
      </c>
      <c r="SI135" s="2" t="e">
        <f t="shared" si="1237"/>
        <v>#VALUE!</v>
      </c>
      <c r="SJ135" s="2" t="e">
        <f t="shared" si="1238"/>
        <v>#VALUE!</v>
      </c>
      <c r="SK135" s="2" t="e">
        <f t="shared" si="1239"/>
        <v>#VALUE!</v>
      </c>
      <c r="SL135" s="2" t="e">
        <f t="shared" si="1240"/>
        <v>#VALUE!</v>
      </c>
      <c r="SM135" s="2" t="e">
        <f t="shared" si="1241"/>
        <v>#VALUE!</v>
      </c>
      <c r="SN135" s="2" t="e">
        <f t="shared" si="1242"/>
        <v>#VALUE!</v>
      </c>
      <c r="SO135" s="2" t="e">
        <f t="shared" si="1243"/>
        <v>#VALUE!</v>
      </c>
      <c r="SP135" s="2" t="e">
        <f t="shared" si="1244"/>
        <v>#VALUE!</v>
      </c>
      <c r="SQ135" s="2" t="e">
        <f t="shared" si="1245"/>
        <v>#VALUE!</v>
      </c>
      <c r="SR135" s="2" t="e">
        <f t="shared" si="1246"/>
        <v>#VALUE!</v>
      </c>
      <c r="SS135" s="2" t="e">
        <f t="shared" si="1247"/>
        <v>#VALUE!</v>
      </c>
      <c r="ST135" s="2" t="e">
        <f t="shared" si="1248"/>
        <v>#VALUE!</v>
      </c>
      <c r="SU135" s="2" t="e">
        <f t="shared" si="1249"/>
        <v>#VALUE!</v>
      </c>
      <c r="SV135" s="2" t="e">
        <f t="shared" si="1250"/>
        <v>#VALUE!</v>
      </c>
      <c r="SW135" s="2" t="e">
        <f t="shared" si="1251"/>
        <v>#VALUE!</v>
      </c>
      <c r="SX135" s="2" t="e">
        <f t="shared" si="1252"/>
        <v>#VALUE!</v>
      </c>
      <c r="SY135" s="2" t="e">
        <f t="shared" si="1253"/>
        <v>#VALUE!</v>
      </c>
      <c r="SZ135" s="2" t="e">
        <f t="shared" si="1254"/>
        <v>#VALUE!</v>
      </c>
      <c r="TA135" s="2" t="e">
        <f t="shared" si="1255"/>
        <v>#VALUE!</v>
      </c>
      <c r="TB135" s="2" t="e">
        <f t="shared" si="1256"/>
        <v>#VALUE!</v>
      </c>
      <c r="TC135" s="2" t="e">
        <f t="shared" si="1257"/>
        <v>#VALUE!</v>
      </c>
      <c r="TD135" s="2" t="e">
        <f t="shared" si="1258"/>
        <v>#VALUE!</v>
      </c>
      <c r="TE135" s="2" t="e">
        <f t="shared" si="1259"/>
        <v>#VALUE!</v>
      </c>
      <c r="TF135" s="2" t="str">
        <f>IF(DZ135=1,IF(SUM(DZ$17:DZ135)&lt;2,""&amp;B135,", "&amp;B135),"")</f>
        <v/>
      </c>
      <c r="TG135" s="2" t="str">
        <f t="shared" si="1272"/>
        <v/>
      </c>
      <c r="TH135" s="2">
        <f t="shared" si="1260"/>
        <v>0</v>
      </c>
      <c r="TI135" s="14" t="str">
        <f t="shared" si="1261"/>
        <v/>
      </c>
      <c r="TJ135" s="14" t="e">
        <f t="shared" si="1081"/>
        <v>#VALUE!</v>
      </c>
      <c r="TK135" s="14" t="e">
        <f t="shared" si="1082"/>
        <v>#VALUE!</v>
      </c>
      <c r="TL135" s="14" t="e">
        <f t="shared" si="1083"/>
        <v>#VALUE!</v>
      </c>
      <c r="TM135" s="14" t="e">
        <f t="shared" si="1084"/>
        <v>#VALUE!</v>
      </c>
      <c r="TN135" s="14" t="e">
        <f t="shared" si="1085"/>
        <v>#VALUE!</v>
      </c>
      <c r="TO135" s="14" t="e">
        <f t="shared" si="1086"/>
        <v>#VALUE!</v>
      </c>
      <c r="TP135" s="14" t="e">
        <f t="shared" si="1087"/>
        <v>#VALUE!</v>
      </c>
      <c r="TQ135" s="14" t="e">
        <f t="shared" si="1088"/>
        <v>#VALUE!</v>
      </c>
      <c r="TR135" s="14" t="e">
        <f t="shared" si="1089"/>
        <v>#VALUE!</v>
      </c>
      <c r="TS135" s="14" t="e">
        <f t="shared" si="1090"/>
        <v>#VALUE!</v>
      </c>
      <c r="TT135" s="14" t="e">
        <f t="shared" si="1091"/>
        <v>#VALUE!</v>
      </c>
      <c r="TU135" s="14" t="e">
        <f t="shared" si="1092"/>
        <v>#VALUE!</v>
      </c>
      <c r="TV135" s="14" t="e">
        <f t="shared" si="1093"/>
        <v>#VALUE!</v>
      </c>
      <c r="TW135" s="14" t="e">
        <f t="shared" si="1094"/>
        <v>#VALUE!</v>
      </c>
      <c r="TX135" s="14" t="e">
        <f t="shared" si="1095"/>
        <v>#VALUE!</v>
      </c>
      <c r="TY135" s="14" t="e">
        <f t="shared" si="1096"/>
        <v>#VALUE!</v>
      </c>
      <c r="TZ135" s="14" t="e">
        <f t="shared" si="1097"/>
        <v>#VALUE!</v>
      </c>
      <c r="UA135" s="14" t="e">
        <f t="shared" si="1098"/>
        <v>#VALUE!</v>
      </c>
      <c r="UB135" s="14" t="e">
        <f t="shared" si="1099"/>
        <v>#VALUE!</v>
      </c>
      <c r="UC135" s="14" t="e">
        <f t="shared" si="1100"/>
        <v>#VALUE!</v>
      </c>
      <c r="UD135" s="14" t="e">
        <f t="shared" si="1101"/>
        <v>#VALUE!</v>
      </c>
      <c r="UE135" s="14" t="e">
        <f t="shared" si="1102"/>
        <v>#VALUE!</v>
      </c>
      <c r="UF135" s="14" t="e">
        <f t="shared" si="1103"/>
        <v>#VALUE!</v>
      </c>
      <c r="UH135" s="2">
        <f>IF($C$4-$R135&gt;'Graph Creator'!$E$2*'Graph Creator'!$D$13*12,0,1)</f>
        <v>1</v>
      </c>
      <c r="UJ135" s="2" t="e">
        <f t="shared" si="1262"/>
        <v>#VALUE!</v>
      </c>
      <c r="UK135" s="2" t="e">
        <f t="shared" si="1104"/>
        <v>#VALUE!</v>
      </c>
      <c r="UL135" s="2" t="e">
        <f t="shared" si="1105"/>
        <v>#VALUE!</v>
      </c>
      <c r="UM135" s="2" t="e">
        <f t="shared" si="1106"/>
        <v>#VALUE!</v>
      </c>
      <c r="UN135" s="2" t="e">
        <f t="shared" si="1107"/>
        <v>#VALUE!</v>
      </c>
      <c r="UO135" s="2" t="e">
        <f t="shared" si="1108"/>
        <v>#VALUE!</v>
      </c>
      <c r="UP135" s="2" t="e">
        <f t="shared" si="1109"/>
        <v>#VALUE!</v>
      </c>
      <c r="UQ135" s="2" t="e">
        <f t="shared" si="1110"/>
        <v>#VALUE!</v>
      </c>
      <c r="UR135" s="2" t="e">
        <f t="shared" si="1111"/>
        <v>#VALUE!</v>
      </c>
      <c r="US135" s="2" t="e">
        <f t="shared" si="1112"/>
        <v>#VALUE!</v>
      </c>
      <c r="UT135" s="2" t="e">
        <f t="shared" si="1113"/>
        <v>#VALUE!</v>
      </c>
      <c r="UU135" s="2" t="e">
        <f t="shared" si="1114"/>
        <v>#VALUE!</v>
      </c>
      <c r="UV135" s="2" t="e">
        <f t="shared" si="1115"/>
        <v>#VALUE!</v>
      </c>
      <c r="UW135" s="2" t="e">
        <f t="shared" si="1116"/>
        <v>#VALUE!</v>
      </c>
      <c r="UX135" s="2" t="e">
        <f t="shared" si="1117"/>
        <v>#VALUE!</v>
      </c>
      <c r="UY135" s="2" t="e">
        <f t="shared" si="1118"/>
        <v>#VALUE!</v>
      </c>
      <c r="UZ135" s="2" t="e">
        <f t="shared" si="1119"/>
        <v>#VALUE!</v>
      </c>
      <c r="VA135" s="2" t="e">
        <f t="shared" si="1120"/>
        <v>#VALUE!</v>
      </c>
      <c r="VB135" s="2" t="e">
        <f t="shared" si="1121"/>
        <v>#VALUE!</v>
      </c>
      <c r="VC135" s="2" t="e">
        <f t="shared" si="1122"/>
        <v>#VALUE!</v>
      </c>
      <c r="VD135" s="2" t="e">
        <f t="shared" si="1123"/>
        <v>#VALUE!</v>
      </c>
      <c r="VE135" s="2" t="e">
        <f t="shared" si="1124"/>
        <v>#VALUE!</v>
      </c>
      <c r="VF135" s="2" t="e">
        <f t="shared" si="1125"/>
        <v>#VALUE!</v>
      </c>
      <c r="VG135" s="2" t="e">
        <f t="shared" si="1126"/>
        <v>#VALUE!</v>
      </c>
      <c r="VH135" s="2" t="e">
        <f t="shared" si="1127"/>
        <v>#VALUE!</v>
      </c>
      <c r="VI135" s="2" t="e">
        <f t="shared" si="1128"/>
        <v>#VALUE!</v>
      </c>
      <c r="VJ135" s="2" t="e">
        <f t="shared" si="1129"/>
        <v>#VALUE!</v>
      </c>
      <c r="VK135" s="2" t="e">
        <f t="shared" si="1130"/>
        <v>#VALUE!</v>
      </c>
      <c r="VL135" s="2" t="e">
        <f t="shared" si="1131"/>
        <v>#VALUE!</v>
      </c>
      <c r="VM135" s="2" t="e">
        <f t="shared" si="1132"/>
        <v>#VALUE!</v>
      </c>
      <c r="VN135" s="2" t="e">
        <f t="shared" si="1133"/>
        <v>#VALUE!</v>
      </c>
      <c r="VO135" s="2" t="e">
        <f t="shared" si="1134"/>
        <v>#VALUE!</v>
      </c>
      <c r="VP135" s="2" t="e">
        <f t="shared" si="1135"/>
        <v>#VALUE!</v>
      </c>
      <c r="VQ135" s="2" t="e">
        <f t="shared" si="1136"/>
        <v>#VALUE!</v>
      </c>
      <c r="VR135" s="2" t="e">
        <f t="shared" si="1137"/>
        <v>#VALUE!</v>
      </c>
      <c r="VS135" s="2" t="e">
        <f t="shared" si="1138"/>
        <v>#VALUE!</v>
      </c>
      <c r="VT135" s="98">
        <f t="shared" si="1263"/>
        <v>0</v>
      </c>
      <c r="VU135" s="98">
        <f t="shared" si="1139"/>
        <v>0</v>
      </c>
      <c r="VV135" s="98">
        <f t="shared" si="1140"/>
        <v>0</v>
      </c>
      <c r="VW135" s="98">
        <f t="shared" si="1141"/>
        <v>0</v>
      </c>
      <c r="VX135" s="98">
        <f t="shared" si="1142"/>
        <v>0</v>
      </c>
      <c r="VY135" s="98">
        <f t="shared" si="1143"/>
        <v>0</v>
      </c>
      <c r="VZ135" s="98">
        <f t="shared" si="1144"/>
        <v>0</v>
      </c>
      <c r="WA135" s="98">
        <f t="shared" si="1145"/>
        <v>0</v>
      </c>
      <c r="WB135" s="98">
        <f t="shared" si="1146"/>
        <v>0</v>
      </c>
      <c r="WC135" s="98">
        <f t="shared" si="1147"/>
        <v>0</v>
      </c>
      <c r="WD135" s="98">
        <f t="shared" si="1148"/>
        <v>0</v>
      </c>
      <c r="WE135" s="98">
        <f t="shared" si="1149"/>
        <v>0</v>
      </c>
      <c r="WF135" s="98">
        <f t="shared" si="1150"/>
        <v>0</v>
      </c>
      <c r="WG135" s="98">
        <f t="shared" si="1151"/>
        <v>0</v>
      </c>
      <c r="WH135" s="98">
        <f t="shared" si="1152"/>
        <v>0</v>
      </c>
      <c r="WI135" s="98">
        <f t="shared" si="1153"/>
        <v>0</v>
      </c>
      <c r="WJ135" s="98">
        <f t="shared" si="1154"/>
        <v>0</v>
      </c>
      <c r="WK135" s="98">
        <f t="shared" si="1155"/>
        <v>0</v>
      </c>
      <c r="WL135" s="98">
        <f t="shared" si="1156"/>
        <v>0</v>
      </c>
      <c r="WM135" s="98">
        <f t="shared" si="1157"/>
        <v>0</v>
      </c>
      <c r="WN135" s="98">
        <f t="shared" si="1158"/>
        <v>0</v>
      </c>
      <c r="WO135" s="98">
        <f t="shared" si="1159"/>
        <v>0</v>
      </c>
      <c r="WP135" s="98">
        <f t="shared" si="1160"/>
        <v>0</v>
      </c>
      <c r="WQ135" s="98">
        <f t="shared" si="1161"/>
        <v>0</v>
      </c>
      <c r="WR135" s="98">
        <f>IFERROR(INDEX('Score Calculation'!$D$38:$D$41,MATCH('Detalle de Cuentas'!VT135,'Score Calculation'!$C$38:$C$41,1)),0)</f>
        <v>4</v>
      </c>
      <c r="WS135" s="98">
        <f>IFERROR(INDEX('Score Calculation'!$D$38:$D$41,MATCH('Detalle de Cuentas'!VU135,'Score Calculation'!$C$38:$C$41,1)),0)</f>
        <v>4</v>
      </c>
      <c r="WT135" s="98">
        <f>IFERROR(INDEX('Score Calculation'!$D$38:$D$41,MATCH('Detalle de Cuentas'!VV135,'Score Calculation'!$C$38:$C$41,1)),0)</f>
        <v>4</v>
      </c>
      <c r="WU135" s="98">
        <f>IFERROR(INDEX('Score Calculation'!$D$38:$D$41,MATCH('Detalle de Cuentas'!VW135,'Score Calculation'!$C$38:$C$41,1)),0)</f>
        <v>4</v>
      </c>
      <c r="WV135" s="98">
        <f>IFERROR(INDEX('Score Calculation'!$D$38:$D$41,MATCH('Detalle de Cuentas'!VX135,'Score Calculation'!$C$38:$C$41,1)),0)</f>
        <v>4</v>
      </c>
      <c r="WW135" s="98">
        <f>IFERROR(INDEX('Score Calculation'!$D$38:$D$41,MATCH('Detalle de Cuentas'!VY135,'Score Calculation'!$C$38:$C$41,1)),0)</f>
        <v>4</v>
      </c>
      <c r="WX135" s="98">
        <f>IFERROR(INDEX('Score Calculation'!$D$38:$D$41,MATCH('Detalle de Cuentas'!VZ135,'Score Calculation'!$C$38:$C$41,1)),0)</f>
        <v>4</v>
      </c>
      <c r="WY135" s="98">
        <f>IFERROR(INDEX('Score Calculation'!$D$38:$D$41,MATCH('Detalle de Cuentas'!WA135,'Score Calculation'!$C$38:$C$41,1)),0)</f>
        <v>4</v>
      </c>
      <c r="WZ135" s="98">
        <f>IFERROR(INDEX('Score Calculation'!$D$38:$D$41,MATCH('Detalle de Cuentas'!WB135,'Score Calculation'!$C$38:$C$41,1)),0)</f>
        <v>4</v>
      </c>
      <c r="XA135" s="98">
        <f>IFERROR(INDEX('Score Calculation'!$D$38:$D$41,MATCH('Detalle de Cuentas'!WC135,'Score Calculation'!$C$38:$C$41,1)),0)</f>
        <v>4</v>
      </c>
      <c r="XB135" s="98">
        <f>IFERROR(INDEX('Score Calculation'!$D$38:$D$41,MATCH('Detalle de Cuentas'!WD135,'Score Calculation'!$C$38:$C$41,1)),0)</f>
        <v>4</v>
      </c>
      <c r="XC135" s="98">
        <f>IFERROR(INDEX('Score Calculation'!$D$38:$D$41,MATCH('Detalle de Cuentas'!WE135,'Score Calculation'!$C$38:$C$41,1)),0)</f>
        <v>4</v>
      </c>
      <c r="XD135" s="98">
        <f>IFERROR(INDEX('Score Calculation'!$D$38:$D$41,MATCH('Detalle de Cuentas'!WF135,'Score Calculation'!$C$38:$C$41,1)),0)</f>
        <v>4</v>
      </c>
      <c r="XE135" s="98">
        <f>IFERROR(INDEX('Score Calculation'!$D$38:$D$41,MATCH('Detalle de Cuentas'!WG135,'Score Calculation'!$C$38:$C$41,1)),0)</f>
        <v>4</v>
      </c>
      <c r="XF135" s="98">
        <f>IFERROR(INDEX('Score Calculation'!$D$38:$D$41,MATCH('Detalle de Cuentas'!WH135,'Score Calculation'!$C$38:$C$41,1)),0)</f>
        <v>4</v>
      </c>
      <c r="XG135" s="98">
        <f>IFERROR(INDEX('Score Calculation'!$D$38:$D$41,MATCH('Detalle de Cuentas'!WI135,'Score Calculation'!$C$38:$C$41,1)),0)</f>
        <v>4</v>
      </c>
      <c r="XH135" s="98">
        <f>IFERROR(INDEX('Score Calculation'!$D$38:$D$41,MATCH('Detalle de Cuentas'!WJ135,'Score Calculation'!$C$38:$C$41,1)),0)</f>
        <v>4</v>
      </c>
      <c r="XI135" s="98">
        <f>IFERROR(INDEX('Score Calculation'!$D$38:$D$41,MATCH('Detalle de Cuentas'!WK135,'Score Calculation'!$C$38:$C$41,1)),0)</f>
        <v>4</v>
      </c>
      <c r="XJ135" s="98">
        <f>IFERROR(INDEX('Score Calculation'!$D$38:$D$41,MATCH('Detalle de Cuentas'!WL135,'Score Calculation'!$C$38:$C$41,1)),0)</f>
        <v>4</v>
      </c>
      <c r="XK135" s="98">
        <f>IFERROR(INDEX('Score Calculation'!$D$38:$D$41,MATCH('Detalle de Cuentas'!WM135,'Score Calculation'!$C$38:$C$41,1)),0)</f>
        <v>4</v>
      </c>
      <c r="XL135" s="98">
        <f>IFERROR(INDEX('Score Calculation'!$D$38:$D$41,MATCH('Detalle de Cuentas'!WN135,'Score Calculation'!$C$38:$C$41,1)),0)</f>
        <v>4</v>
      </c>
      <c r="XM135" s="98">
        <f>IFERROR(INDEX('Score Calculation'!$D$38:$D$41,MATCH('Detalle de Cuentas'!WO135,'Score Calculation'!$C$38:$C$41,1)),0)</f>
        <v>4</v>
      </c>
      <c r="XN135" s="98">
        <f>IFERROR(INDEX('Score Calculation'!$D$38:$D$41,MATCH('Detalle de Cuentas'!WP135,'Score Calculation'!$C$38:$C$41,1)),0)</f>
        <v>4</v>
      </c>
      <c r="XO135" s="98">
        <f>IFERROR(INDEX('Score Calculation'!$D$38:$D$41,MATCH('Detalle de Cuentas'!WQ135,'Score Calculation'!$C$38:$C$41,1)),0)</f>
        <v>4</v>
      </c>
      <c r="XP135" s="98">
        <f>IFERROR(INDEX('Score Calculation'!$D$24:$D$31,MATCH('Detalle de Cuentas'!NF135,'Score Calculation'!$C$24:$C$31,1)),0)</f>
        <v>1</v>
      </c>
      <c r="XQ135" s="98">
        <f>IFERROR(INDEX('Score Calculation'!$D$24:$D$31,MATCH('Detalle de Cuentas'!NG135,'Score Calculation'!$C$24:$C$31,1)),0)</f>
        <v>1</v>
      </c>
      <c r="XR135" s="98">
        <f>IFERROR(INDEX('Score Calculation'!$D$24:$D$31,MATCH('Detalle de Cuentas'!NH135,'Score Calculation'!$C$24:$C$31,1)),0)</f>
        <v>1</v>
      </c>
      <c r="XS135" s="98">
        <f>IFERROR(INDEX('Score Calculation'!$D$24:$D$31,MATCH('Detalle de Cuentas'!NI135,'Score Calculation'!$C$24:$C$31,1)),0)</f>
        <v>1</v>
      </c>
      <c r="XT135" s="98">
        <f>IFERROR(INDEX('Score Calculation'!$D$24:$D$31,MATCH('Detalle de Cuentas'!NJ135,'Score Calculation'!$C$24:$C$31,1)),0)</f>
        <v>1</v>
      </c>
      <c r="XU135" s="98">
        <f>IFERROR(INDEX('Score Calculation'!$D$24:$D$31,MATCH('Detalle de Cuentas'!NK135,'Score Calculation'!$C$24:$C$31,1)),0)</f>
        <v>1</v>
      </c>
      <c r="XV135" s="98">
        <f>IFERROR(INDEX('Score Calculation'!$D$24:$D$31,MATCH('Detalle de Cuentas'!NL135,'Score Calculation'!$C$24:$C$31,1)),0)</f>
        <v>1</v>
      </c>
      <c r="XW135" s="98">
        <f>IFERROR(INDEX('Score Calculation'!$D$24:$D$31,MATCH('Detalle de Cuentas'!NM135,'Score Calculation'!$C$24:$C$31,1)),0)</f>
        <v>1</v>
      </c>
      <c r="XX135" s="98">
        <f>IFERROR(INDEX('Score Calculation'!$D$24:$D$31,MATCH('Detalle de Cuentas'!NN135,'Score Calculation'!$C$24:$C$31,1)),0)</f>
        <v>1</v>
      </c>
      <c r="XY135" s="98">
        <f>IFERROR(INDEX('Score Calculation'!$D$24:$D$31,MATCH('Detalle de Cuentas'!NO135,'Score Calculation'!$C$24:$C$31,1)),0)</f>
        <v>1</v>
      </c>
      <c r="XZ135" s="98">
        <f>IFERROR(INDEX('Score Calculation'!$D$24:$D$31,MATCH('Detalle de Cuentas'!NP135,'Score Calculation'!$C$24:$C$31,1)),0)</f>
        <v>1</v>
      </c>
      <c r="YA135" s="98">
        <f>IFERROR(INDEX('Score Calculation'!$D$24:$D$31,MATCH('Detalle de Cuentas'!NQ135,'Score Calculation'!$C$24:$C$31,1)),0)</f>
        <v>1</v>
      </c>
      <c r="YB135" s="98">
        <f>IFERROR(INDEX('Score Calculation'!$D$24:$D$31,MATCH('Detalle de Cuentas'!NR135,'Score Calculation'!$C$24:$C$31,1)),0)</f>
        <v>1</v>
      </c>
      <c r="YC135" s="98">
        <f>IFERROR(INDEX('Score Calculation'!$D$24:$D$31,MATCH('Detalle de Cuentas'!NS135,'Score Calculation'!$C$24:$C$31,1)),0)</f>
        <v>1</v>
      </c>
      <c r="YD135" s="98">
        <f>IFERROR(INDEX('Score Calculation'!$D$24:$D$31,MATCH('Detalle de Cuentas'!NT135,'Score Calculation'!$C$24:$C$31,1)),0)</f>
        <v>1</v>
      </c>
      <c r="YE135" s="98">
        <f>IFERROR(INDEX('Score Calculation'!$D$24:$D$31,MATCH('Detalle de Cuentas'!NU135,'Score Calculation'!$C$24:$C$31,1)),0)</f>
        <v>1</v>
      </c>
      <c r="YF135" s="98">
        <f>IFERROR(INDEX('Score Calculation'!$D$24:$D$31,MATCH('Detalle de Cuentas'!NV135,'Score Calculation'!$C$24:$C$31,1)),0)</f>
        <v>1</v>
      </c>
      <c r="YG135" s="98">
        <f>IFERROR(INDEX('Score Calculation'!$D$24:$D$31,MATCH('Detalle de Cuentas'!NW135,'Score Calculation'!$C$24:$C$31,1)),0)</f>
        <v>1</v>
      </c>
      <c r="YH135" s="98">
        <f>IFERROR(INDEX('Score Calculation'!$D$24:$D$31,MATCH('Detalle de Cuentas'!NX135,'Score Calculation'!$C$24:$C$31,1)),0)</f>
        <v>1</v>
      </c>
      <c r="YI135" s="98">
        <f>IFERROR(INDEX('Score Calculation'!$D$24:$D$31,MATCH('Detalle de Cuentas'!NY135,'Score Calculation'!$C$24:$C$31,1)),0)</f>
        <v>1</v>
      </c>
      <c r="YJ135" s="98">
        <f>IFERROR(INDEX('Score Calculation'!$D$24:$D$31,MATCH('Detalle de Cuentas'!NZ135,'Score Calculation'!$C$24:$C$31,1)),0)</f>
        <v>1</v>
      </c>
      <c r="YK135" s="98">
        <f>IFERROR(INDEX('Score Calculation'!$D$24:$D$31,MATCH('Detalle de Cuentas'!OA135,'Score Calculation'!$C$24:$C$31,1)),0)</f>
        <v>1</v>
      </c>
      <c r="YL135" s="98">
        <f>IFERROR(INDEX('Score Calculation'!$D$24:$D$31,MATCH('Detalle de Cuentas'!OB135,'Score Calculation'!$C$24:$C$31,1)),0)</f>
        <v>1</v>
      </c>
      <c r="YM135" s="98">
        <f>IFERROR(INDEX('Score Calculation'!$D$24:$D$31,MATCH('Detalle de Cuentas'!OC135,'Score Calculation'!$C$24:$C$31,1)),0)</f>
        <v>1</v>
      </c>
      <c r="YN135" s="98">
        <f t="shared" si="1264"/>
        <v>0</v>
      </c>
      <c r="YO135" s="98">
        <f>IF(LEFT(TRIM($D135),15)="GRUPO SOLIDARIO",$L135*'Score Calculation'!$H$5,IF(TRIM('Detalle de Cuentas'!$C135)="Semanal",'Detalle de Cuentas'!$L135*'Score Calculation'!$H$6,'Detalle de Cuentas'!$L135))</f>
        <v>0</v>
      </c>
      <c r="YP135" s="99">
        <f>IFERROR(INDEX('Score Calculation'!$D$54:$D$60,MATCH($YO135,'Score Calculation'!$C$54:$C$60,1)),1)</f>
        <v>0.2</v>
      </c>
      <c r="YQ135" s="99">
        <f>IFERROR(INDEX('Score Calculation'!$D$65:$D$123,MATCH(LEFT(TRIM('Detalle de Cuentas'!$F135),20),'Score Calculation'!$F$65:$F$123,0)),1)</f>
        <v>1</v>
      </c>
      <c r="YR135" s="99">
        <f>IFERROR(INDEX('Score Calculation'!$D$46:$D$49,MATCH('Detalle de Cuentas'!$YN135,'Score Calculation'!$C$46:$C$49,1)),1)</f>
        <v>4</v>
      </c>
      <c r="YS135" s="99">
        <f t="shared" si="1265"/>
        <v>0</v>
      </c>
      <c r="YT135" s="99">
        <f t="shared" si="1266"/>
        <v>0</v>
      </c>
      <c r="YU135" s="98" t="str">
        <f t="shared" si="1267"/>
        <v/>
      </c>
      <c r="YV135" s="109">
        <f t="shared" si="1268"/>
        <v>1</v>
      </c>
      <c r="YW135" s="109">
        <f>IFERROR(INDEX('Score Calculation'!$D$187:$D$245,MATCH(LEFT(TRIM('Detalle de Cuentas'!$F135),20),'Score Calculation'!$F$187:$F$245,0)),1)</f>
        <v>1</v>
      </c>
      <c r="YX135" s="109">
        <f>IFERROR(IF($E135="HIPOTECA",-PMT('Score Calculation'!$H$266/(360/$J135),$G135,$YO135)*(30/$J135),-PMT('Score Calculation'!$H$267/(360/$J135),$G135,$YO135)*(30/$J135)),0)</f>
        <v>0</v>
      </c>
      <c r="YY135" s="109">
        <f t="shared" si="1596"/>
        <v>0</v>
      </c>
      <c r="YZ135" s="109">
        <f t="shared" si="1596"/>
        <v>0</v>
      </c>
      <c r="ZA135" s="109">
        <f t="shared" si="1596"/>
        <v>0</v>
      </c>
      <c r="ZB135" s="109">
        <f t="shared" si="1596"/>
        <v>0</v>
      </c>
      <c r="ZC135" s="109">
        <f t="shared" si="1596"/>
        <v>0</v>
      </c>
      <c r="ZD135" s="109">
        <f t="shared" si="1596"/>
        <v>0</v>
      </c>
      <c r="ZE135" s="109">
        <f t="shared" si="1596"/>
        <v>0</v>
      </c>
      <c r="ZF135" s="109">
        <f t="shared" si="1596"/>
        <v>0</v>
      </c>
      <c r="ZG135" s="109">
        <f t="shared" si="1596"/>
        <v>0</v>
      </c>
      <c r="ZH135" s="109">
        <f t="shared" si="1596"/>
        <v>0</v>
      </c>
      <c r="ZI135" s="109">
        <f t="shared" si="1269"/>
        <v>0</v>
      </c>
    </row>
    <row r="136" spans="2:685" x14ac:dyDescent="0.2">
      <c r="B136" s="41">
        <v>120</v>
      </c>
      <c r="C136" s="42"/>
      <c r="D136" s="42"/>
      <c r="E136" s="42"/>
      <c r="F136" s="42"/>
      <c r="G136" s="42"/>
      <c r="H136" s="42"/>
      <c r="I136" s="29"/>
      <c r="J136" s="6" t="str">
        <f t="shared" si="1333"/>
        <v/>
      </c>
      <c r="K136" s="43"/>
      <c r="L136" s="43"/>
      <c r="M136" s="43"/>
      <c r="N136" s="43"/>
      <c r="O136" s="43"/>
      <c r="P136" s="44" t="str">
        <f t="shared" si="1162"/>
        <v/>
      </c>
      <c r="Q136" s="26"/>
      <c r="R136" s="26"/>
      <c r="S136" s="26"/>
      <c r="T136" s="26"/>
      <c r="U136" s="29"/>
      <c r="V136" s="43"/>
      <c r="W136" s="26"/>
      <c r="X136" s="29"/>
      <c r="Y136" s="6">
        <f>IF('Detalle de Cuentas'!$C$4-$R136&gt;'Graph Creator'!$E$2*'Graph Creator'!$D$13*12,0,1)</f>
        <v>1</v>
      </c>
      <c r="Z136" s="45">
        <f t="shared" si="1334"/>
        <v>0</v>
      </c>
      <c r="AA136" s="2" t="e">
        <f t="shared" si="1163"/>
        <v>#VALUE!</v>
      </c>
      <c r="AB136" s="2" t="e">
        <f t="shared" si="1164"/>
        <v>#VALUE!</v>
      </c>
      <c r="AC136" s="2" t="e">
        <f t="shared" si="1165"/>
        <v>#VALUE!</v>
      </c>
      <c r="AD136" s="2" t="e">
        <f t="shared" si="1166"/>
        <v>#VALUE!</v>
      </c>
      <c r="AE136" s="2" t="e">
        <f t="shared" si="1167"/>
        <v>#VALUE!</v>
      </c>
      <c r="AF136" s="2" t="e">
        <f t="shared" si="1168"/>
        <v>#VALUE!</v>
      </c>
      <c r="AG136" s="2">
        <f t="shared" si="1169"/>
        <v>0</v>
      </c>
      <c r="AH136" s="2">
        <f t="shared" si="1170"/>
        <v>0</v>
      </c>
      <c r="AI136" s="2" t="str">
        <f t="shared" si="1171"/>
        <v/>
      </c>
      <c r="AJ136" s="2" t="str">
        <f t="shared" ref="AJ136:BE136" si="1599">IFERROR(SEARCH(".",$I136,AI136+1),"")</f>
        <v/>
      </c>
      <c r="AK136" s="2" t="str">
        <f t="shared" si="1599"/>
        <v/>
      </c>
      <c r="AL136" s="2" t="str">
        <f t="shared" si="1599"/>
        <v/>
      </c>
      <c r="AM136" s="2" t="str">
        <f t="shared" si="1599"/>
        <v/>
      </c>
      <c r="AN136" s="2" t="str">
        <f t="shared" si="1599"/>
        <v/>
      </c>
      <c r="AO136" s="2" t="str">
        <f t="shared" si="1599"/>
        <v/>
      </c>
      <c r="AP136" s="2" t="str">
        <f t="shared" si="1599"/>
        <v/>
      </c>
      <c r="AQ136" s="2" t="str">
        <f t="shared" si="1599"/>
        <v/>
      </c>
      <c r="AR136" s="2" t="str">
        <f t="shared" si="1599"/>
        <v/>
      </c>
      <c r="AS136" s="2" t="str">
        <f t="shared" si="1599"/>
        <v/>
      </c>
      <c r="AT136" s="2" t="str">
        <f t="shared" si="1599"/>
        <v/>
      </c>
      <c r="AU136" s="2" t="str">
        <f t="shared" si="1599"/>
        <v/>
      </c>
      <c r="AV136" s="2" t="str">
        <f t="shared" si="1599"/>
        <v/>
      </c>
      <c r="AW136" s="2" t="str">
        <f t="shared" si="1599"/>
        <v/>
      </c>
      <c r="AX136" s="2" t="str">
        <f t="shared" si="1599"/>
        <v/>
      </c>
      <c r="AY136" s="2" t="str">
        <f t="shared" si="1599"/>
        <v/>
      </c>
      <c r="AZ136" s="2" t="str">
        <f t="shared" si="1599"/>
        <v/>
      </c>
      <c r="BA136" s="2" t="str">
        <f t="shared" si="1599"/>
        <v/>
      </c>
      <c r="BB136" s="2" t="str">
        <f t="shared" si="1599"/>
        <v/>
      </c>
      <c r="BC136" s="2" t="str">
        <f t="shared" si="1599"/>
        <v/>
      </c>
      <c r="BD136" s="2" t="str">
        <f t="shared" si="1599"/>
        <v/>
      </c>
      <c r="BE136" s="2" t="str">
        <f t="shared" si="1599"/>
        <v/>
      </c>
      <c r="BF136" s="2" t="str">
        <f t="shared" si="1173"/>
        <v/>
      </c>
      <c r="BG136" s="2" t="str">
        <f t="shared" si="817"/>
        <v/>
      </c>
      <c r="BH136" s="2" t="str">
        <f t="shared" si="818"/>
        <v/>
      </c>
      <c r="BI136" s="2" t="str">
        <f t="shared" si="819"/>
        <v/>
      </c>
      <c r="BJ136" s="2" t="str">
        <f t="shared" si="820"/>
        <v/>
      </c>
      <c r="BK136" s="2" t="str">
        <f t="shared" si="821"/>
        <v/>
      </c>
      <c r="BL136" s="2" t="str">
        <f t="shared" si="822"/>
        <v/>
      </c>
      <c r="BM136" s="2" t="str">
        <f t="shared" si="823"/>
        <v/>
      </c>
      <c r="BN136" s="2" t="str">
        <f t="shared" si="824"/>
        <v/>
      </c>
      <c r="BO136" s="2" t="str">
        <f t="shared" si="825"/>
        <v/>
      </c>
      <c r="BP136" s="2" t="str">
        <f t="shared" si="826"/>
        <v/>
      </c>
      <c r="BQ136" s="2" t="str">
        <f t="shared" si="827"/>
        <v/>
      </c>
      <c r="BR136" s="2" t="str">
        <f t="shared" si="828"/>
        <v/>
      </c>
      <c r="BS136" s="2" t="str">
        <f t="shared" si="829"/>
        <v/>
      </c>
      <c r="BT136" s="2" t="str">
        <f t="shared" si="830"/>
        <v/>
      </c>
      <c r="BU136" s="2" t="str">
        <f t="shared" si="831"/>
        <v/>
      </c>
      <c r="BV136" s="2" t="str">
        <f t="shared" si="832"/>
        <v/>
      </c>
      <c r="BW136" s="2" t="str">
        <f t="shared" si="833"/>
        <v/>
      </c>
      <c r="BX136" s="2" t="str">
        <f t="shared" si="834"/>
        <v/>
      </c>
      <c r="BY136" s="2" t="str">
        <f t="shared" si="835"/>
        <v/>
      </c>
      <c r="BZ136" s="2" t="str">
        <f t="shared" si="836"/>
        <v/>
      </c>
      <c r="CA136" s="2" t="str">
        <f t="shared" si="837"/>
        <v/>
      </c>
      <c r="CB136" s="2" t="str">
        <f t="shared" si="838"/>
        <v/>
      </c>
      <c r="CC136" s="2" t="str">
        <f t="shared" si="839"/>
        <v/>
      </c>
      <c r="CD136" s="14">
        <f t="shared" si="1336"/>
        <v>0</v>
      </c>
      <c r="CE136" s="14" t="e">
        <f t="shared" ref="CE136:DA136" si="1600">CD136-$J$17</f>
        <v>#VALUE!</v>
      </c>
      <c r="CF136" s="14" t="e">
        <f t="shared" si="1600"/>
        <v>#VALUE!</v>
      </c>
      <c r="CG136" s="14" t="e">
        <f t="shared" si="1600"/>
        <v>#VALUE!</v>
      </c>
      <c r="CH136" s="14" t="e">
        <f t="shared" si="1600"/>
        <v>#VALUE!</v>
      </c>
      <c r="CI136" s="14" t="e">
        <f t="shared" si="1600"/>
        <v>#VALUE!</v>
      </c>
      <c r="CJ136" s="14" t="e">
        <f t="shared" si="1600"/>
        <v>#VALUE!</v>
      </c>
      <c r="CK136" s="14" t="e">
        <f t="shared" si="1600"/>
        <v>#VALUE!</v>
      </c>
      <c r="CL136" s="14" t="e">
        <f t="shared" si="1600"/>
        <v>#VALUE!</v>
      </c>
      <c r="CM136" s="14" t="e">
        <f t="shared" si="1600"/>
        <v>#VALUE!</v>
      </c>
      <c r="CN136" s="14" t="e">
        <f t="shared" si="1600"/>
        <v>#VALUE!</v>
      </c>
      <c r="CO136" s="14" t="e">
        <f t="shared" si="1600"/>
        <v>#VALUE!</v>
      </c>
      <c r="CP136" s="14" t="e">
        <f t="shared" si="1600"/>
        <v>#VALUE!</v>
      </c>
      <c r="CQ136" s="14" t="e">
        <f t="shared" si="1600"/>
        <v>#VALUE!</v>
      </c>
      <c r="CR136" s="14" t="e">
        <f t="shared" si="1600"/>
        <v>#VALUE!</v>
      </c>
      <c r="CS136" s="14" t="e">
        <f t="shared" si="1600"/>
        <v>#VALUE!</v>
      </c>
      <c r="CT136" s="14" t="e">
        <f t="shared" si="1600"/>
        <v>#VALUE!</v>
      </c>
      <c r="CU136" s="14" t="e">
        <f t="shared" si="1600"/>
        <v>#VALUE!</v>
      </c>
      <c r="CV136" s="14" t="e">
        <f t="shared" si="1600"/>
        <v>#VALUE!</v>
      </c>
      <c r="CW136" s="14" t="e">
        <f t="shared" si="1600"/>
        <v>#VALUE!</v>
      </c>
      <c r="CX136" s="14" t="e">
        <f t="shared" si="1600"/>
        <v>#VALUE!</v>
      </c>
      <c r="CY136" s="14" t="e">
        <f t="shared" si="1600"/>
        <v>#VALUE!</v>
      </c>
      <c r="CZ136" s="14" t="e">
        <f t="shared" si="1600"/>
        <v>#VALUE!</v>
      </c>
      <c r="DA136" s="14" t="e">
        <f t="shared" si="1600"/>
        <v>#VALUE!</v>
      </c>
      <c r="DB136" s="2">
        <f t="shared" si="1175"/>
        <v>0</v>
      </c>
      <c r="DC136" s="2">
        <f t="shared" si="1176"/>
        <v>0</v>
      </c>
      <c r="DD136" s="2">
        <f t="shared" si="1177"/>
        <v>0</v>
      </c>
      <c r="DE136" s="2">
        <f t="shared" si="1178"/>
        <v>0</v>
      </c>
      <c r="DF136" s="2">
        <f t="shared" si="1179"/>
        <v>0</v>
      </c>
      <c r="DG136" s="2">
        <f t="shared" si="1180"/>
        <v>0</v>
      </c>
      <c r="DH136" s="2">
        <f t="shared" si="1181"/>
        <v>0</v>
      </c>
      <c r="DI136" s="2">
        <f t="shared" si="1182"/>
        <v>0</v>
      </c>
      <c r="DJ136" s="2">
        <f t="shared" si="1183"/>
        <v>0</v>
      </c>
      <c r="DK136" s="2">
        <f t="shared" si="1184"/>
        <v>0</v>
      </c>
      <c r="DL136" s="2">
        <f t="shared" si="1185"/>
        <v>0</v>
      </c>
      <c r="DM136" s="2">
        <f t="shared" si="1186"/>
        <v>0</v>
      </c>
      <c r="DN136" s="2">
        <f t="shared" si="1187"/>
        <v>0</v>
      </c>
      <c r="DO136" s="2">
        <f t="shared" si="1188"/>
        <v>0</v>
      </c>
      <c r="DP136" s="2">
        <f t="shared" si="1189"/>
        <v>0</v>
      </c>
      <c r="DQ136" s="2">
        <f t="shared" si="1190"/>
        <v>0</v>
      </c>
      <c r="DR136" s="2">
        <f t="shared" si="1191"/>
        <v>0</v>
      </c>
      <c r="DS136" s="2">
        <f t="shared" si="1192"/>
        <v>0</v>
      </c>
      <c r="DT136" s="2">
        <f t="shared" si="1193"/>
        <v>0</v>
      </c>
      <c r="DU136" s="2">
        <f t="shared" si="1194"/>
        <v>0</v>
      </c>
      <c r="DV136" s="2">
        <f t="shared" si="1195"/>
        <v>0</v>
      </c>
      <c r="DW136" s="2">
        <f t="shared" si="1196"/>
        <v>0</v>
      </c>
      <c r="DX136" s="2">
        <f t="shared" si="1197"/>
        <v>0</v>
      </c>
      <c r="DY136" s="2">
        <f t="shared" si="1198"/>
        <v>0</v>
      </c>
      <c r="DZ136" s="2">
        <f t="shared" si="1199"/>
        <v>0</v>
      </c>
      <c r="EA136" s="2">
        <f t="shared" si="1200"/>
        <v>0</v>
      </c>
      <c r="EB136" s="2">
        <f t="shared" si="1201"/>
        <v>0</v>
      </c>
      <c r="EC136" s="2">
        <f t="shared" si="1202"/>
        <v>0</v>
      </c>
      <c r="ED136" s="2">
        <f t="shared" si="1203"/>
        <v>0</v>
      </c>
      <c r="EE136" s="2">
        <f t="shared" si="1204"/>
        <v>0</v>
      </c>
      <c r="EF136" s="2">
        <f t="shared" si="1205"/>
        <v>0</v>
      </c>
      <c r="EG136" s="2">
        <f t="shared" si="1206"/>
        <v>0</v>
      </c>
      <c r="EH136" s="2">
        <f t="shared" si="1207"/>
        <v>0</v>
      </c>
      <c r="EI136" s="2">
        <f t="shared" si="1208"/>
        <v>0</v>
      </c>
      <c r="EJ136" s="2">
        <f t="shared" si="1209"/>
        <v>0</v>
      </c>
      <c r="EK136" s="2">
        <f t="shared" si="1210"/>
        <v>0</v>
      </c>
      <c r="EL136" s="2">
        <f t="shared" si="1211"/>
        <v>0</v>
      </c>
      <c r="EM136" s="2">
        <f t="shared" si="1212"/>
        <v>0</v>
      </c>
      <c r="EN136" s="2">
        <f t="shared" si="1213"/>
        <v>0</v>
      </c>
      <c r="EO136" s="2">
        <f t="shared" si="1214"/>
        <v>0</v>
      </c>
      <c r="EP136" s="2">
        <f t="shared" si="1215"/>
        <v>0</v>
      </c>
      <c r="EQ136" s="2">
        <f t="shared" si="1216"/>
        <v>0</v>
      </c>
      <c r="ER136" s="2">
        <f t="shared" si="1217"/>
        <v>0</v>
      </c>
      <c r="ES136" s="2">
        <f t="shared" si="1218"/>
        <v>0</v>
      </c>
      <c r="ET136" s="2">
        <f t="shared" si="1219"/>
        <v>0</v>
      </c>
      <c r="EU136" s="2">
        <f t="shared" si="1220"/>
        <v>0</v>
      </c>
      <c r="EV136" s="2">
        <f t="shared" si="1221"/>
        <v>0</v>
      </c>
      <c r="EW136" s="2">
        <f t="shared" si="1222"/>
        <v>0</v>
      </c>
      <c r="EX136" s="2">
        <f t="shared" si="1338"/>
        <v>1</v>
      </c>
      <c r="EY136" s="2" t="e">
        <f t="shared" si="1339"/>
        <v>#VALUE!</v>
      </c>
      <c r="EZ136" s="2" t="e">
        <f t="shared" si="1340"/>
        <v>#VALUE!</v>
      </c>
      <c r="FA136" s="2" t="e">
        <f t="shared" si="1341"/>
        <v>#VALUE!</v>
      </c>
      <c r="FB136" s="2" t="e">
        <f t="shared" si="1342"/>
        <v>#VALUE!</v>
      </c>
      <c r="FC136" s="2" t="e">
        <f t="shared" si="1343"/>
        <v>#VALUE!</v>
      </c>
      <c r="FD136" s="2" t="e">
        <f t="shared" si="1344"/>
        <v>#VALUE!</v>
      </c>
      <c r="FE136" s="2" t="e">
        <f t="shared" si="1345"/>
        <v>#VALUE!</v>
      </c>
      <c r="FF136" s="2" t="e">
        <f t="shared" si="1346"/>
        <v>#VALUE!</v>
      </c>
      <c r="FG136" s="2" t="e">
        <f t="shared" si="1347"/>
        <v>#VALUE!</v>
      </c>
      <c r="FH136" s="2" t="e">
        <f t="shared" si="1348"/>
        <v>#VALUE!</v>
      </c>
      <c r="FI136" s="2" t="e">
        <f t="shared" si="1349"/>
        <v>#VALUE!</v>
      </c>
      <c r="FJ136" s="2" t="e">
        <f t="shared" si="1350"/>
        <v>#VALUE!</v>
      </c>
      <c r="FK136" s="2" t="e">
        <f t="shared" si="1351"/>
        <v>#VALUE!</v>
      </c>
      <c r="FL136" s="2" t="e">
        <f t="shared" si="1352"/>
        <v>#VALUE!</v>
      </c>
      <c r="FM136" s="2" t="e">
        <f t="shared" si="1353"/>
        <v>#VALUE!</v>
      </c>
      <c r="FN136" s="2" t="e">
        <f t="shared" si="1354"/>
        <v>#VALUE!</v>
      </c>
      <c r="FO136" s="2" t="e">
        <f t="shared" si="1355"/>
        <v>#VALUE!</v>
      </c>
      <c r="FP136" s="2" t="e">
        <f t="shared" si="1356"/>
        <v>#VALUE!</v>
      </c>
      <c r="FQ136" s="2" t="e">
        <f t="shared" si="1357"/>
        <v>#VALUE!</v>
      </c>
      <c r="FR136" s="2" t="e">
        <f t="shared" si="1358"/>
        <v>#VALUE!</v>
      </c>
      <c r="FS136" s="2" t="e">
        <f t="shared" si="1359"/>
        <v>#VALUE!</v>
      </c>
      <c r="FT136" s="2" t="e">
        <f t="shared" si="1360"/>
        <v>#VALUE!</v>
      </c>
      <c r="FU136" s="2" t="e">
        <f t="shared" si="1361"/>
        <v>#VALUE!</v>
      </c>
      <c r="FV136" s="2">
        <f t="shared" si="1362"/>
        <v>1</v>
      </c>
      <c r="FW136" s="2" t="e">
        <f t="shared" si="1363"/>
        <v>#VALUE!</v>
      </c>
      <c r="FX136" s="2" t="e">
        <f t="shared" si="1364"/>
        <v>#VALUE!</v>
      </c>
      <c r="FY136" s="2" t="e">
        <f t="shared" si="1365"/>
        <v>#VALUE!</v>
      </c>
      <c r="FZ136" s="2" t="e">
        <f t="shared" si="1366"/>
        <v>#VALUE!</v>
      </c>
      <c r="GA136" s="2" t="e">
        <f t="shared" si="1367"/>
        <v>#VALUE!</v>
      </c>
      <c r="GB136" s="2" t="e">
        <f t="shared" si="1368"/>
        <v>#VALUE!</v>
      </c>
      <c r="GC136" s="2" t="e">
        <f t="shared" si="1369"/>
        <v>#VALUE!</v>
      </c>
      <c r="GD136" s="2" t="e">
        <f t="shared" si="1370"/>
        <v>#VALUE!</v>
      </c>
      <c r="GE136" s="2" t="e">
        <f t="shared" si="1371"/>
        <v>#VALUE!</v>
      </c>
      <c r="GF136" s="2" t="e">
        <f t="shared" si="1372"/>
        <v>#VALUE!</v>
      </c>
      <c r="GG136" s="2" t="e">
        <f t="shared" si="1373"/>
        <v>#VALUE!</v>
      </c>
      <c r="GH136" s="2" t="e">
        <f t="shared" si="1374"/>
        <v>#VALUE!</v>
      </c>
      <c r="GI136" s="2" t="e">
        <f t="shared" si="1375"/>
        <v>#VALUE!</v>
      </c>
      <c r="GJ136" s="2" t="e">
        <f t="shared" si="1376"/>
        <v>#VALUE!</v>
      </c>
      <c r="GK136" s="2" t="e">
        <f t="shared" si="1377"/>
        <v>#VALUE!</v>
      </c>
      <c r="GL136" s="2" t="e">
        <f t="shared" si="1378"/>
        <v>#VALUE!</v>
      </c>
      <c r="GM136" s="2" t="e">
        <f t="shared" si="1379"/>
        <v>#VALUE!</v>
      </c>
      <c r="GN136" s="2" t="e">
        <f t="shared" si="1380"/>
        <v>#VALUE!</v>
      </c>
      <c r="GO136" s="2" t="e">
        <f t="shared" si="1381"/>
        <v>#VALUE!</v>
      </c>
      <c r="GP136" s="2" t="e">
        <f t="shared" si="1382"/>
        <v>#VALUE!</v>
      </c>
      <c r="GQ136" s="2" t="e">
        <f t="shared" si="1383"/>
        <v>#VALUE!</v>
      </c>
      <c r="GR136" s="2" t="e">
        <f t="shared" si="1384"/>
        <v>#VALUE!</v>
      </c>
      <c r="GS136" s="2" t="e">
        <f t="shared" si="1385"/>
        <v>#VALUE!</v>
      </c>
      <c r="GT136" s="2">
        <f t="shared" si="1386"/>
        <v>1</v>
      </c>
      <c r="GU136" s="2" t="e">
        <f t="shared" si="1387"/>
        <v>#VALUE!</v>
      </c>
      <c r="GV136" s="2" t="e">
        <f t="shared" si="1388"/>
        <v>#VALUE!</v>
      </c>
      <c r="GW136" s="2" t="e">
        <f t="shared" si="1389"/>
        <v>#VALUE!</v>
      </c>
      <c r="GX136" s="2" t="e">
        <f t="shared" si="1390"/>
        <v>#VALUE!</v>
      </c>
      <c r="GY136" s="2" t="e">
        <f t="shared" si="1391"/>
        <v>#VALUE!</v>
      </c>
      <c r="GZ136" s="2" t="e">
        <f t="shared" si="1392"/>
        <v>#VALUE!</v>
      </c>
      <c r="HA136" s="2" t="e">
        <f t="shared" si="1393"/>
        <v>#VALUE!</v>
      </c>
      <c r="HB136" s="2" t="e">
        <f t="shared" si="1394"/>
        <v>#VALUE!</v>
      </c>
      <c r="HC136" s="2" t="e">
        <f t="shared" si="1395"/>
        <v>#VALUE!</v>
      </c>
      <c r="HD136" s="2" t="e">
        <f t="shared" si="1396"/>
        <v>#VALUE!</v>
      </c>
      <c r="HE136" s="2" t="e">
        <f t="shared" si="1397"/>
        <v>#VALUE!</v>
      </c>
      <c r="HF136" s="2" t="e">
        <f t="shared" si="1398"/>
        <v>#VALUE!</v>
      </c>
      <c r="HG136" s="2" t="e">
        <f t="shared" si="1399"/>
        <v>#VALUE!</v>
      </c>
      <c r="HH136" s="2" t="e">
        <f t="shared" si="1400"/>
        <v>#VALUE!</v>
      </c>
      <c r="HI136" s="2" t="e">
        <f t="shared" si="1401"/>
        <v>#VALUE!</v>
      </c>
      <c r="HJ136" s="2" t="e">
        <f t="shared" si="1402"/>
        <v>#VALUE!</v>
      </c>
      <c r="HK136" s="2" t="e">
        <f t="shared" si="1403"/>
        <v>#VALUE!</v>
      </c>
      <c r="HL136" s="2" t="e">
        <f t="shared" si="1404"/>
        <v>#VALUE!</v>
      </c>
      <c r="HM136" s="2" t="e">
        <f t="shared" si="1405"/>
        <v>#VALUE!</v>
      </c>
      <c r="HN136" s="2" t="e">
        <f t="shared" si="1406"/>
        <v>#VALUE!</v>
      </c>
      <c r="HO136" s="2" t="e">
        <f t="shared" si="1407"/>
        <v>#VALUE!</v>
      </c>
      <c r="HP136" s="2" t="e">
        <f t="shared" si="1408"/>
        <v>#VALUE!</v>
      </c>
      <c r="HQ136" s="2" t="e">
        <f t="shared" si="1409"/>
        <v>#VALUE!</v>
      </c>
      <c r="HR136" s="2">
        <f t="shared" si="1410"/>
        <v>1</v>
      </c>
      <c r="HS136" s="2" t="e">
        <f t="shared" si="1411"/>
        <v>#VALUE!</v>
      </c>
      <c r="HT136" s="2" t="e">
        <f t="shared" si="1412"/>
        <v>#VALUE!</v>
      </c>
      <c r="HU136" s="2" t="e">
        <f t="shared" si="1413"/>
        <v>#VALUE!</v>
      </c>
      <c r="HV136" s="2" t="e">
        <f t="shared" si="1414"/>
        <v>#VALUE!</v>
      </c>
      <c r="HW136" s="2" t="e">
        <f t="shared" si="1415"/>
        <v>#VALUE!</v>
      </c>
      <c r="HX136" s="2" t="e">
        <f t="shared" si="1416"/>
        <v>#VALUE!</v>
      </c>
      <c r="HY136" s="2" t="e">
        <f t="shared" si="1417"/>
        <v>#VALUE!</v>
      </c>
      <c r="HZ136" s="2" t="e">
        <f t="shared" si="1418"/>
        <v>#VALUE!</v>
      </c>
      <c r="IA136" s="2" t="e">
        <f t="shared" si="1419"/>
        <v>#VALUE!</v>
      </c>
      <c r="IB136" s="2" t="e">
        <f t="shared" si="1420"/>
        <v>#VALUE!</v>
      </c>
      <c r="IC136" s="2" t="e">
        <f t="shared" si="1421"/>
        <v>#VALUE!</v>
      </c>
      <c r="ID136" s="2" t="e">
        <f t="shared" si="1422"/>
        <v>#VALUE!</v>
      </c>
      <c r="IE136" s="2" t="e">
        <f t="shared" si="1423"/>
        <v>#VALUE!</v>
      </c>
      <c r="IF136" s="2" t="e">
        <f t="shared" si="1424"/>
        <v>#VALUE!</v>
      </c>
      <c r="IG136" s="2" t="e">
        <f t="shared" si="1425"/>
        <v>#VALUE!</v>
      </c>
      <c r="IH136" s="2" t="e">
        <f t="shared" si="1426"/>
        <v>#VALUE!</v>
      </c>
      <c r="II136" s="2" t="e">
        <f t="shared" si="1427"/>
        <v>#VALUE!</v>
      </c>
      <c r="IJ136" s="2" t="e">
        <f t="shared" si="1428"/>
        <v>#VALUE!</v>
      </c>
      <c r="IK136" s="2" t="e">
        <f t="shared" si="1429"/>
        <v>#VALUE!</v>
      </c>
      <c r="IL136" s="2" t="e">
        <f t="shared" si="1430"/>
        <v>#VALUE!</v>
      </c>
      <c r="IM136" s="2" t="e">
        <f t="shared" si="1431"/>
        <v>#VALUE!</v>
      </c>
      <c r="IN136" s="2" t="e">
        <f t="shared" si="1432"/>
        <v>#VALUE!</v>
      </c>
      <c r="IO136" s="2" t="e">
        <f t="shared" si="1433"/>
        <v>#VALUE!</v>
      </c>
      <c r="IP136" s="2">
        <f t="shared" si="1434"/>
        <v>0</v>
      </c>
      <c r="IQ136" s="2" t="e">
        <f t="shared" si="1435"/>
        <v>#VALUE!</v>
      </c>
      <c r="IR136" s="2" t="e">
        <f t="shared" si="1436"/>
        <v>#VALUE!</v>
      </c>
      <c r="IS136" s="2" t="e">
        <f t="shared" si="1437"/>
        <v>#VALUE!</v>
      </c>
      <c r="IT136" s="2" t="e">
        <f t="shared" si="1438"/>
        <v>#VALUE!</v>
      </c>
      <c r="IU136" s="2" t="e">
        <f t="shared" si="1439"/>
        <v>#VALUE!</v>
      </c>
      <c r="IV136" s="2" t="e">
        <f t="shared" si="1440"/>
        <v>#VALUE!</v>
      </c>
      <c r="IW136" s="2" t="e">
        <f t="shared" si="1441"/>
        <v>#VALUE!</v>
      </c>
      <c r="IX136" s="2" t="e">
        <f t="shared" si="1442"/>
        <v>#VALUE!</v>
      </c>
      <c r="IY136" s="2" t="e">
        <f t="shared" si="1443"/>
        <v>#VALUE!</v>
      </c>
      <c r="IZ136" s="2" t="e">
        <f t="shared" si="1444"/>
        <v>#VALUE!</v>
      </c>
      <c r="JA136" s="2" t="e">
        <f t="shared" si="1445"/>
        <v>#VALUE!</v>
      </c>
      <c r="JB136" s="2" t="e">
        <f t="shared" si="1446"/>
        <v>#VALUE!</v>
      </c>
      <c r="JC136" s="2" t="e">
        <f t="shared" si="1447"/>
        <v>#VALUE!</v>
      </c>
      <c r="JD136" s="2" t="e">
        <f t="shared" si="1448"/>
        <v>#VALUE!</v>
      </c>
      <c r="JE136" s="2" t="e">
        <f t="shared" si="1449"/>
        <v>#VALUE!</v>
      </c>
      <c r="JF136" s="2" t="e">
        <f t="shared" si="1450"/>
        <v>#VALUE!</v>
      </c>
      <c r="JG136" s="2" t="e">
        <f t="shared" si="1451"/>
        <v>#VALUE!</v>
      </c>
      <c r="JH136" s="2" t="e">
        <f t="shared" si="1452"/>
        <v>#VALUE!</v>
      </c>
      <c r="JI136" s="2" t="e">
        <f t="shared" si="1453"/>
        <v>#VALUE!</v>
      </c>
      <c r="JJ136" s="2" t="e">
        <f t="shared" si="1454"/>
        <v>#VALUE!</v>
      </c>
      <c r="JK136" s="2" t="e">
        <f t="shared" si="1455"/>
        <v>#VALUE!</v>
      </c>
      <c r="JL136" s="2" t="e">
        <f t="shared" si="1456"/>
        <v>#VALUE!</v>
      </c>
      <c r="JM136" s="2" t="e">
        <f t="shared" si="1457"/>
        <v>#VALUE!</v>
      </c>
      <c r="JN136" s="2">
        <f t="shared" si="1458"/>
        <v>0</v>
      </c>
      <c r="JO136" s="2" t="e">
        <f t="shared" si="1459"/>
        <v>#VALUE!</v>
      </c>
      <c r="JP136" s="2" t="e">
        <f t="shared" si="1460"/>
        <v>#VALUE!</v>
      </c>
      <c r="JQ136" s="2" t="e">
        <f t="shared" si="1461"/>
        <v>#VALUE!</v>
      </c>
      <c r="JR136" s="2" t="e">
        <f t="shared" si="1462"/>
        <v>#VALUE!</v>
      </c>
      <c r="JS136" s="2" t="e">
        <f t="shared" si="1463"/>
        <v>#VALUE!</v>
      </c>
      <c r="JT136" s="2" t="e">
        <f t="shared" si="1464"/>
        <v>#VALUE!</v>
      </c>
      <c r="JU136" s="2" t="e">
        <f t="shared" si="1465"/>
        <v>#VALUE!</v>
      </c>
      <c r="JV136" s="2" t="e">
        <f t="shared" si="1466"/>
        <v>#VALUE!</v>
      </c>
      <c r="JW136" s="2" t="e">
        <f t="shared" si="1467"/>
        <v>#VALUE!</v>
      </c>
      <c r="JX136" s="2" t="e">
        <f t="shared" si="1468"/>
        <v>#VALUE!</v>
      </c>
      <c r="JY136" s="2" t="e">
        <f t="shared" si="1469"/>
        <v>#VALUE!</v>
      </c>
      <c r="JZ136" s="2" t="e">
        <f t="shared" si="1470"/>
        <v>#VALUE!</v>
      </c>
      <c r="KA136" s="2" t="e">
        <f t="shared" si="1471"/>
        <v>#VALUE!</v>
      </c>
      <c r="KB136" s="2" t="e">
        <f t="shared" si="1472"/>
        <v>#VALUE!</v>
      </c>
      <c r="KC136" s="2" t="e">
        <f t="shared" si="1473"/>
        <v>#VALUE!</v>
      </c>
      <c r="KD136" s="2" t="e">
        <f t="shared" si="1474"/>
        <v>#VALUE!</v>
      </c>
      <c r="KE136" s="2" t="e">
        <f t="shared" si="1475"/>
        <v>#VALUE!</v>
      </c>
      <c r="KF136" s="2" t="e">
        <f t="shared" si="1476"/>
        <v>#VALUE!</v>
      </c>
      <c r="KG136" s="2" t="e">
        <f t="shared" si="1477"/>
        <v>#VALUE!</v>
      </c>
      <c r="KH136" s="2" t="e">
        <f t="shared" si="1478"/>
        <v>#VALUE!</v>
      </c>
      <c r="KI136" s="2" t="e">
        <f t="shared" si="1479"/>
        <v>#VALUE!</v>
      </c>
      <c r="KJ136" s="2" t="e">
        <f t="shared" si="1480"/>
        <v>#VALUE!</v>
      </c>
      <c r="KK136" s="2" t="e">
        <f t="shared" si="1481"/>
        <v>#VALUE!</v>
      </c>
      <c r="KL136" s="2">
        <f t="shared" si="1482"/>
        <v>0</v>
      </c>
      <c r="KM136" s="2" t="e">
        <f t="shared" si="1483"/>
        <v>#VALUE!</v>
      </c>
      <c r="KN136" s="2" t="e">
        <f t="shared" si="1484"/>
        <v>#VALUE!</v>
      </c>
      <c r="KO136" s="2" t="e">
        <f t="shared" si="1485"/>
        <v>#VALUE!</v>
      </c>
      <c r="KP136" s="2" t="e">
        <f t="shared" si="1486"/>
        <v>#VALUE!</v>
      </c>
      <c r="KQ136" s="2" t="e">
        <f t="shared" si="1487"/>
        <v>#VALUE!</v>
      </c>
      <c r="KR136" s="2" t="e">
        <f t="shared" si="1488"/>
        <v>#VALUE!</v>
      </c>
      <c r="KS136" s="2" t="e">
        <f t="shared" si="1489"/>
        <v>#VALUE!</v>
      </c>
      <c r="KT136" s="2" t="e">
        <f t="shared" si="1490"/>
        <v>#VALUE!</v>
      </c>
      <c r="KU136" s="2" t="e">
        <f t="shared" si="1491"/>
        <v>#VALUE!</v>
      </c>
      <c r="KV136" s="2" t="e">
        <f t="shared" si="1492"/>
        <v>#VALUE!</v>
      </c>
      <c r="KW136" s="2" t="e">
        <f t="shared" si="1493"/>
        <v>#VALUE!</v>
      </c>
      <c r="KX136" s="2" t="e">
        <f t="shared" si="1494"/>
        <v>#VALUE!</v>
      </c>
      <c r="KY136" s="2" t="e">
        <f t="shared" si="1495"/>
        <v>#VALUE!</v>
      </c>
      <c r="KZ136" s="2" t="e">
        <f t="shared" si="1496"/>
        <v>#VALUE!</v>
      </c>
      <c r="LA136" s="2" t="e">
        <f t="shared" si="1497"/>
        <v>#VALUE!</v>
      </c>
      <c r="LB136" s="2" t="e">
        <f t="shared" si="1498"/>
        <v>#VALUE!</v>
      </c>
      <c r="LC136" s="2" t="e">
        <f t="shared" si="1499"/>
        <v>#VALUE!</v>
      </c>
      <c r="LD136" s="2" t="e">
        <f t="shared" si="1500"/>
        <v>#VALUE!</v>
      </c>
      <c r="LE136" s="2" t="e">
        <f t="shared" si="1501"/>
        <v>#VALUE!</v>
      </c>
      <c r="LF136" s="2" t="e">
        <f t="shared" si="1502"/>
        <v>#VALUE!</v>
      </c>
      <c r="LG136" s="2" t="e">
        <f t="shared" si="1503"/>
        <v>#VALUE!</v>
      </c>
      <c r="LH136" s="2" t="e">
        <f t="shared" si="1504"/>
        <v>#VALUE!</v>
      </c>
      <c r="LI136" s="2" t="e">
        <f t="shared" si="1505"/>
        <v>#VALUE!</v>
      </c>
      <c r="LJ136" s="2">
        <f t="shared" si="1506"/>
        <v>0</v>
      </c>
      <c r="LK136" s="2" t="e">
        <f t="shared" si="1507"/>
        <v>#VALUE!</v>
      </c>
      <c r="LL136" s="2" t="e">
        <f t="shared" si="1508"/>
        <v>#VALUE!</v>
      </c>
      <c r="LM136" s="2" t="e">
        <f t="shared" si="1509"/>
        <v>#VALUE!</v>
      </c>
      <c r="LN136" s="2" t="e">
        <f t="shared" si="1510"/>
        <v>#VALUE!</v>
      </c>
      <c r="LO136" s="2" t="e">
        <f t="shared" si="1511"/>
        <v>#VALUE!</v>
      </c>
      <c r="LP136" s="2" t="e">
        <f t="shared" si="1512"/>
        <v>#VALUE!</v>
      </c>
      <c r="LQ136" s="2" t="e">
        <f t="shared" si="1513"/>
        <v>#VALUE!</v>
      </c>
      <c r="LR136" s="2" t="e">
        <f t="shared" si="1514"/>
        <v>#VALUE!</v>
      </c>
      <c r="LS136" s="2" t="e">
        <f t="shared" si="1515"/>
        <v>#VALUE!</v>
      </c>
      <c r="LT136" s="2" t="e">
        <f t="shared" si="1516"/>
        <v>#VALUE!</v>
      </c>
      <c r="LU136" s="2" t="e">
        <f t="shared" si="1517"/>
        <v>#VALUE!</v>
      </c>
      <c r="LV136" s="2" t="e">
        <f t="shared" si="1518"/>
        <v>#VALUE!</v>
      </c>
      <c r="LW136" s="2" t="e">
        <f t="shared" si="1519"/>
        <v>#VALUE!</v>
      </c>
      <c r="LX136" s="2" t="e">
        <f t="shared" si="1520"/>
        <v>#VALUE!</v>
      </c>
      <c r="LY136" s="2" t="e">
        <f t="shared" si="1521"/>
        <v>#VALUE!</v>
      </c>
      <c r="LZ136" s="2" t="e">
        <f t="shared" si="1522"/>
        <v>#VALUE!</v>
      </c>
      <c r="MA136" s="2" t="e">
        <f t="shared" si="1523"/>
        <v>#VALUE!</v>
      </c>
      <c r="MB136" s="2" t="e">
        <f t="shared" si="1524"/>
        <v>#VALUE!</v>
      </c>
      <c r="MC136" s="2" t="e">
        <f t="shared" si="1525"/>
        <v>#VALUE!</v>
      </c>
      <c r="MD136" s="2" t="e">
        <f t="shared" si="1526"/>
        <v>#VALUE!</v>
      </c>
      <c r="ME136" s="2" t="e">
        <f t="shared" si="1527"/>
        <v>#VALUE!</v>
      </c>
      <c r="MF136" s="2" t="e">
        <f t="shared" si="1528"/>
        <v>#VALUE!</v>
      </c>
      <c r="MG136" s="2" t="e">
        <f t="shared" si="1529"/>
        <v>#VALUE!</v>
      </c>
      <c r="MH136" s="2">
        <f t="shared" si="1530"/>
        <v>1</v>
      </c>
      <c r="MI136" s="2" t="e">
        <f t="shared" si="1531"/>
        <v>#VALUE!</v>
      </c>
      <c r="MJ136" s="2" t="e">
        <f t="shared" si="1532"/>
        <v>#VALUE!</v>
      </c>
      <c r="MK136" s="2" t="e">
        <f t="shared" si="1533"/>
        <v>#VALUE!</v>
      </c>
      <c r="ML136" s="2" t="e">
        <f t="shared" si="1534"/>
        <v>#VALUE!</v>
      </c>
      <c r="MM136" s="2" t="e">
        <f t="shared" si="1535"/>
        <v>#VALUE!</v>
      </c>
      <c r="MN136" s="2" t="e">
        <f t="shared" si="1536"/>
        <v>#VALUE!</v>
      </c>
      <c r="MO136" s="2" t="e">
        <f t="shared" si="1537"/>
        <v>#VALUE!</v>
      </c>
      <c r="MP136" s="2" t="e">
        <f t="shared" si="1538"/>
        <v>#VALUE!</v>
      </c>
      <c r="MQ136" s="2" t="e">
        <f t="shared" si="1539"/>
        <v>#VALUE!</v>
      </c>
      <c r="MR136" s="2" t="e">
        <f t="shared" si="1540"/>
        <v>#VALUE!</v>
      </c>
      <c r="MS136" s="2" t="e">
        <f t="shared" si="1541"/>
        <v>#VALUE!</v>
      </c>
      <c r="MT136" s="2" t="e">
        <f t="shared" si="1542"/>
        <v>#VALUE!</v>
      </c>
      <c r="MU136" s="2" t="e">
        <f t="shared" si="1543"/>
        <v>#VALUE!</v>
      </c>
      <c r="MV136" s="2" t="e">
        <f t="shared" si="1544"/>
        <v>#VALUE!</v>
      </c>
      <c r="MW136" s="2" t="e">
        <f t="shared" si="1545"/>
        <v>#VALUE!</v>
      </c>
      <c r="MX136" s="2" t="e">
        <f t="shared" si="1546"/>
        <v>#VALUE!</v>
      </c>
      <c r="MY136" s="2" t="e">
        <f t="shared" si="1547"/>
        <v>#VALUE!</v>
      </c>
      <c r="MZ136" s="2" t="e">
        <f t="shared" si="1548"/>
        <v>#VALUE!</v>
      </c>
      <c r="NA136" s="2" t="e">
        <f t="shared" si="1549"/>
        <v>#VALUE!</v>
      </c>
      <c r="NB136" s="2" t="e">
        <f t="shared" si="1550"/>
        <v>#VALUE!</v>
      </c>
      <c r="NC136" s="2" t="e">
        <f t="shared" si="1551"/>
        <v>#VALUE!</v>
      </c>
      <c r="ND136" s="2" t="e">
        <f t="shared" si="1552"/>
        <v>#VALUE!</v>
      </c>
      <c r="NE136" s="2" t="e">
        <f t="shared" si="1553"/>
        <v>#VALUE!</v>
      </c>
      <c r="NF136" s="2">
        <f t="shared" si="1223"/>
        <v>0</v>
      </c>
      <c r="NG136" s="2">
        <f t="shared" si="1058"/>
        <v>0</v>
      </c>
      <c r="NH136" s="2">
        <f t="shared" si="1059"/>
        <v>0</v>
      </c>
      <c r="NI136" s="2">
        <f t="shared" si="1060"/>
        <v>0</v>
      </c>
      <c r="NJ136" s="2">
        <f t="shared" si="1061"/>
        <v>0</v>
      </c>
      <c r="NK136" s="2">
        <f t="shared" si="1062"/>
        <v>0</v>
      </c>
      <c r="NL136" s="2">
        <f t="shared" si="1063"/>
        <v>0</v>
      </c>
      <c r="NM136" s="2">
        <f t="shared" si="1064"/>
        <v>0</v>
      </c>
      <c r="NN136" s="2">
        <f t="shared" si="1065"/>
        <v>0</v>
      </c>
      <c r="NO136" s="2">
        <f t="shared" si="1066"/>
        <v>0</v>
      </c>
      <c r="NP136" s="2">
        <f t="shared" si="1067"/>
        <v>0</v>
      </c>
      <c r="NQ136" s="2">
        <f t="shared" si="1068"/>
        <v>0</v>
      </c>
      <c r="NR136" s="2">
        <f t="shared" si="1069"/>
        <v>0</v>
      </c>
      <c r="NS136" s="2">
        <f t="shared" si="1070"/>
        <v>0</v>
      </c>
      <c r="NT136" s="2">
        <f t="shared" si="1071"/>
        <v>0</v>
      </c>
      <c r="NU136" s="2">
        <f t="shared" si="1072"/>
        <v>0</v>
      </c>
      <c r="NV136" s="2">
        <f t="shared" si="1073"/>
        <v>0</v>
      </c>
      <c r="NW136" s="2">
        <f t="shared" si="1074"/>
        <v>0</v>
      </c>
      <c r="NX136" s="2">
        <f t="shared" si="1075"/>
        <v>0</v>
      </c>
      <c r="NY136" s="2">
        <f t="shared" si="1076"/>
        <v>0</v>
      </c>
      <c r="NZ136" s="2">
        <f t="shared" si="1077"/>
        <v>0</v>
      </c>
      <c r="OA136" s="2">
        <f t="shared" si="1078"/>
        <v>0</v>
      </c>
      <c r="OB136" s="2">
        <f t="shared" si="1079"/>
        <v>0</v>
      </c>
      <c r="OC136" s="2">
        <f t="shared" si="1080"/>
        <v>0</v>
      </c>
      <c r="OD136" s="2">
        <f>IF(AND(NF136&gt;'Graph Creator'!$K$4,'Detalle de Cuentas'!NF136&lt;='Graph Creator'!$L$4),1,0)</f>
        <v>0</v>
      </c>
      <c r="OE136" s="2">
        <f>IF(AND(NG136&gt;'Graph Creator'!$K$4,'Detalle de Cuentas'!NG136&lt;='Graph Creator'!$L$4),1,0)</f>
        <v>0</v>
      </c>
      <c r="OF136" s="2">
        <f>IF(AND(NH136&gt;'Graph Creator'!$K$4,'Detalle de Cuentas'!NH136&lt;='Graph Creator'!$L$4),1,0)</f>
        <v>0</v>
      </c>
      <c r="OG136" s="2">
        <f>IF(AND(NI136&gt;'Graph Creator'!$K$4,'Detalle de Cuentas'!NI136&lt;='Graph Creator'!$L$4),1,0)</f>
        <v>0</v>
      </c>
      <c r="OH136" s="2">
        <f>IF(AND(NJ136&gt;'Graph Creator'!$K$4,'Detalle de Cuentas'!NJ136&lt;='Graph Creator'!$L$4),1,0)</f>
        <v>0</v>
      </c>
      <c r="OI136" s="2">
        <f>IF(AND(NK136&gt;'Graph Creator'!$K$4,'Detalle de Cuentas'!NK136&lt;='Graph Creator'!$L$4),1,0)</f>
        <v>0</v>
      </c>
      <c r="OJ136" s="2">
        <f>IF(AND(NL136&gt;'Graph Creator'!$K$4,'Detalle de Cuentas'!NL136&lt;='Graph Creator'!$L$4),1,0)</f>
        <v>0</v>
      </c>
      <c r="OK136" s="2">
        <f>IF(AND(NM136&gt;'Graph Creator'!$K$4,'Detalle de Cuentas'!NM136&lt;='Graph Creator'!$L$4),1,0)</f>
        <v>0</v>
      </c>
      <c r="OL136" s="2">
        <f>IF(AND(NN136&gt;'Graph Creator'!$K$4,'Detalle de Cuentas'!NN136&lt;='Graph Creator'!$L$4),1,0)</f>
        <v>0</v>
      </c>
      <c r="OM136" s="2">
        <f>IF(AND(NO136&gt;'Graph Creator'!$K$4,'Detalle de Cuentas'!NO136&lt;='Graph Creator'!$L$4),1,0)</f>
        <v>0</v>
      </c>
      <c r="ON136" s="2">
        <f>IF(AND(NP136&gt;'Graph Creator'!$K$4,'Detalle de Cuentas'!NP136&lt;='Graph Creator'!$L$4),1,0)</f>
        <v>0</v>
      </c>
      <c r="OO136" s="2">
        <f>IF(AND(NQ136&gt;'Graph Creator'!$K$4,'Detalle de Cuentas'!NQ136&lt;='Graph Creator'!$L$4),1,0)</f>
        <v>0</v>
      </c>
      <c r="OP136" s="2">
        <f>IF(AND(NR136&gt;'Graph Creator'!$K$4,'Detalle de Cuentas'!NR136&lt;='Graph Creator'!$L$4),1,0)</f>
        <v>0</v>
      </c>
      <c r="OQ136" s="2">
        <f>IF(AND(NS136&gt;'Graph Creator'!$K$4,'Detalle de Cuentas'!NS136&lt;='Graph Creator'!$L$4),1,0)</f>
        <v>0</v>
      </c>
      <c r="OR136" s="2">
        <f>IF(AND(NT136&gt;'Graph Creator'!$K$4,'Detalle de Cuentas'!NT136&lt;='Graph Creator'!$L$4),1,0)</f>
        <v>0</v>
      </c>
      <c r="OS136" s="2">
        <f>IF(AND(NU136&gt;'Graph Creator'!$K$4,'Detalle de Cuentas'!NU136&lt;='Graph Creator'!$L$4),1,0)</f>
        <v>0</v>
      </c>
      <c r="OT136" s="2">
        <f>IF(AND(NV136&gt;'Graph Creator'!$K$4,'Detalle de Cuentas'!NV136&lt;='Graph Creator'!$L$4),1,0)</f>
        <v>0</v>
      </c>
      <c r="OU136" s="2">
        <f>IF(AND(NW136&gt;'Graph Creator'!$K$4,'Detalle de Cuentas'!NW136&lt;='Graph Creator'!$L$4),1,0)</f>
        <v>0</v>
      </c>
      <c r="OV136" s="2">
        <f>IF(AND(NX136&gt;'Graph Creator'!$K$4,'Detalle de Cuentas'!NX136&lt;='Graph Creator'!$L$4),1,0)</f>
        <v>0</v>
      </c>
      <c r="OW136" s="2">
        <f>IF(AND(NY136&gt;'Graph Creator'!$K$4,'Detalle de Cuentas'!NY136&lt;='Graph Creator'!$L$4),1,0)</f>
        <v>0</v>
      </c>
      <c r="OX136" s="2">
        <f>IF(AND(NZ136&gt;'Graph Creator'!$K$4,'Detalle de Cuentas'!NZ136&lt;='Graph Creator'!$L$4),1,0)</f>
        <v>0</v>
      </c>
      <c r="OY136" s="2">
        <f>IF(AND(OA136&gt;'Graph Creator'!$K$4,'Detalle de Cuentas'!OA136&lt;='Graph Creator'!$L$4),1,0)</f>
        <v>0</v>
      </c>
      <c r="OZ136" s="2">
        <f>IF(AND(OB136&gt;'Graph Creator'!$K$4,'Detalle de Cuentas'!OB136&lt;='Graph Creator'!$L$4),1,0)</f>
        <v>0</v>
      </c>
      <c r="PA136" s="2">
        <f>IF(AND(OC136&gt;'Graph Creator'!$K$4,'Detalle de Cuentas'!OC136&lt;='Graph Creator'!$L$4),1,0)</f>
        <v>0</v>
      </c>
      <c r="PB136" s="2">
        <f>IF(AND(NF136&gt;'Graph Creator'!$L$4,'Detalle de Cuentas'!NF136&lt;='Graph Creator'!$M$4),1,0)</f>
        <v>0</v>
      </c>
      <c r="PC136" s="2">
        <f>IF(AND(NG136&gt;'Graph Creator'!$L$4,'Detalle de Cuentas'!NG136&lt;='Graph Creator'!$M$4),1,0)</f>
        <v>0</v>
      </c>
      <c r="PD136" s="2">
        <f>IF(AND(NH136&gt;'Graph Creator'!$L$4,'Detalle de Cuentas'!NH136&lt;='Graph Creator'!$M$4),1,0)</f>
        <v>0</v>
      </c>
      <c r="PE136" s="2">
        <f>IF(AND(NI136&gt;'Graph Creator'!$L$4,'Detalle de Cuentas'!NI136&lt;='Graph Creator'!$M$4),1,0)</f>
        <v>0</v>
      </c>
      <c r="PF136" s="2">
        <f>IF(AND(NJ136&gt;'Graph Creator'!$L$4,'Detalle de Cuentas'!NJ136&lt;='Graph Creator'!$M$4),1,0)</f>
        <v>0</v>
      </c>
      <c r="PG136" s="2">
        <f>IF(AND(NK136&gt;'Graph Creator'!$L$4,'Detalle de Cuentas'!NK136&lt;='Graph Creator'!$M$4),1,0)</f>
        <v>0</v>
      </c>
      <c r="PH136" s="2">
        <f>IF(AND(NL136&gt;'Graph Creator'!$L$4,'Detalle de Cuentas'!NL136&lt;='Graph Creator'!$M$4),1,0)</f>
        <v>0</v>
      </c>
      <c r="PI136" s="2">
        <f>IF(AND(NM136&gt;'Graph Creator'!$L$4,'Detalle de Cuentas'!NM136&lt;='Graph Creator'!$M$4),1,0)</f>
        <v>0</v>
      </c>
      <c r="PJ136" s="2">
        <f>IF(AND(NN136&gt;'Graph Creator'!$L$4,'Detalle de Cuentas'!NN136&lt;='Graph Creator'!$M$4),1,0)</f>
        <v>0</v>
      </c>
      <c r="PK136" s="2">
        <f>IF(AND(NO136&gt;'Graph Creator'!$L$4,'Detalle de Cuentas'!NO136&lt;='Graph Creator'!$M$4),1,0)</f>
        <v>0</v>
      </c>
      <c r="PL136" s="2">
        <f>IF(AND(NP136&gt;'Graph Creator'!$L$4,'Detalle de Cuentas'!NP136&lt;='Graph Creator'!$M$4),1,0)</f>
        <v>0</v>
      </c>
      <c r="PM136" s="2">
        <f>IF(AND(NQ136&gt;'Graph Creator'!$L$4,'Detalle de Cuentas'!NQ136&lt;='Graph Creator'!$M$4),1,0)</f>
        <v>0</v>
      </c>
      <c r="PN136" s="2">
        <f>IF(AND(NR136&gt;'Graph Creator'!$L$4,'Detalle de Cuentas'!NR136&lt;='Graph Creator'!$M$4),1,0)</f>
        <v>0</v>
      </c>
      <c r="PO136" s="2">
        <f>IF(AND(NS136&gt;'Graph Creator'!$L$4,'Detalle de Cuentas'!NS136&lt;='Graph Creator'!$M$4),1,0)</f>
        <v>0</v>
      </c>
      <c r="PP136" s="2">
        <f>IF(AND(NT136&gt;'Graph Creator'!$L$4,'Detalle de Cuentas'!NT136&lt;='Graph Creator'!$M$4),1,0)</f>
        <v>0</v>
      </c>
      <c r="PQ136" s="2">
        <f>IF(AND(NU136&gt;'Graph Creator'!$L$4,'Detalle de Cuentas'!NU136&lt;='Graph Creator'!$M$4),1,0)</f>
        <v>0</v>
      </c>
      <c r="PR136" s="2">
        <f>IF(AND(NV136&gt;'Graph Creator'!$L$4,'Detalle de Cuentas'!NV136&lt;='Graph Creator'!$M$4),1,0)</f>
        <v>0</v>
      </c>
      <c r="PS136" s="2">
        <f>IF(AND(NW136&gt;'Graph Creator'!$L$4,'Detalle de Cuentas'!NW136&lt;='Graph Creator'!$M$4),1,0)</f>
        <v>0</v>
      </c>
      <c r="PT136" s="2">
        <f>IF(AND(NX136&gt;'Graph Creator'!$L$4,'Detalle de Cuentas'!NX136&lt;='Graph Creator'!$M$4),1,0)</f>
        <v>0</v>
      </c>
      <c r="PU136" s="2">
        <f>IF(AND(NY136&gt;'Graph Creator'!$L$4,'Detalle de Cuentas'!NY136&lt;='Graph Creator'!$M$4),1,0)</f>
        <v>0</v>
      </c>
      <c r="PV136" s="2">
        <f>IF(AND(NZ136&gt;'Graph Creator'!$L$4,'Detalle de Cuentas'!NZ136&lt;='Graph Creator'!$M$4),1,0)</f>
        <v>0</v>
      </c>
      <c r="PW136" s="2">
        <f>IF(AND(OA136&gt;'Graph Creator'!$L$4,'Detalle de Cuentas'!OA136&lt;='Graph Creator'!$M$4),1,0)</f>
        <v>0</v>
      </c>
      <c r="PX136" s="2">
        <f>IF(AND(OB136&gt;'Graph Creator'!$L$4,'Detalle de Cuentas'!OB136&lt;='Graph Creator'!$M$4),1,0)</f>
        <v>0</v>
      </c>
      <c r="PY136" s="2">
        <f>IF(AND(OC136&gt;'Graph Creator'!$L$4,'Detalle de Cuentas'!OC136&lt;='Graph Creator'!$M$4),1,0)</f>
        <v>0</v>
      </c>
      <c r="PZ136" s="2">
        <f>IF(AND(NF136&gt;'Graph Creator'!$M$4,'Detalle de Cuentas'!NF136&lt;='Graph Creator'!$N$4),1,0)</f>
        <v>0</v>
      </c>
      <c r="QA136" s="2">
        <f>IF(AND(NG136&gt;'Graph Creator'!$M$4,'Detalle de Cuentas'!NG136&lt;='Graph Creator'!$N$4),1,0)</f>
        <v>0</v>
      </c>
      <c r="QB136" s="2">
        <f>IF(AND(NH136&gt;'Graph Creator'!$M$4,'Detalle de Cuentas'!NH136&lt;='Graph Creator'!$N$4),1,0)</f>
        <v>0</v>
      </c>
      <c r="QC136" s="2">
        <f>IF(AND(NI136&gt;'Graph Creator'!$M$4,'Detalle de Cuentas'!NI136&lt;='Graph Creator'!$N$4),1,0)</f>
        <v>0</v>
      </c>
      <c r="QD136" s="2">
        <f>IF(AND(NJ136&gt;'Graph Creator'!$M$4,'Detalle de Cuentas'!NJ136&lt;='Graph Creator'!$N$4),1,0)</f>
        <v>0</v>
      </c>
      <c r="QE136" s="2">
        <f>IF(AND(NK136&gt;'Graph Creator'!$M$4,'Detalle de Cuentas'!NK136&lt;='Graph Creator'!$N$4),1,0)</f>
        <v>0</v>
      </c>
      <c r="QF136" s="2">
        <f>IF(AND(NL136&gt;'Graph Creator'!$M$4,'Detalle de Cuentas'!NL136&lt;='Graph Creator'!$N$4),1,0)</f>
        <v>0</v>
      </c>
      <c r="QG136" s="2">
        <f>IF(AND(NM136&gt;'Graph Creator'!$M$4,'Detalle de Cuentas'!NM136&lt;='Graph Creator'!$N$4),1,0)</f>
        <v>0</v>
      </c>
      <c r="QH136" s="2">
        <f>IF(AND(NN136&gt;'Graph Creator'!$M$4,'Detalle de Cuentas'!NN136&lt;='Graph Creator'!$N$4),1,0)</f>
        <v>0</v>
      </c>
      <c r="QI136" s="2">
        <f>IF(AND(NO136&gt;'Graph Creator'!$M$4,'Detalle de Cuentas'!NO136&lt;='Graph Creator'!$N$4),1,0)</f>
        <v>0</v>
      </c>
      <c r="QJ136" s="2">
        <f>IF(AND(NP136&gt;'Graph Creator'!$M$4,'Detalle de Cuentas'!NP136&lt;='Graph Creator'!$N$4),1,0)</f>
        <v>0</v>
      </c>
      <c r="QK136" s="2">
        <f>IF(AND(NQ136&gt;'Graph Creator'!$M$4,'Detalle de Cuentas'!NQ136&lt;='Graph Creator'!$N$4),1,0)</f>
        <v>0</v>
      </c>
      <c r="QL136" s="2">
        <f>IF(AND(NR136&gt;'Graph Creator'!$M$4,'Detalle de Cuentas'!NR136&lt;='Graph Creator'!$N$4),1,0)</f>
        <v>0</v>
      </c>
      <c r="QM136" s="2">
        <f>IF(AND(NS136&gt;'Graph Creator'!$M$4,'Detalle de Cuentas'!NS136&lt;='Graph Creator'!$N$4),1,0)</f>
        <v>0</v>
      </c>
      <c r="QN136" s="2">
        <f>IF(AND(NT136&gt;'Graph Creator'!$M$4,'Detalle de Cuentas'!NT136&lt;='Graph Creator'!$N$4),1,0)</f>
        <v>0</v>
      </c>
      <c r="QO136" s="2">
        <f>IF(AND(NU136&gt;'Graph Creator'!$M$4,'Detalle de Cuentas'!NU136&lt;='Graph Creator'!$N$4),1,0)</f>
        <v>0</v>
      </c>
      <c r="QP136" s="2">
        <f>IF(AND(NV136&gt;'Graph Creator'!$M$4,'Detalle de Cuentas'!NV136&lt;='Graph Creator'!$N$4),1,0)</f>
        <v>0</v>
      </c>
      <c r="QQ136" s="2">
        <f>IF(AND(NW136&gt;'Graph Creator'!$M$4,'Detalle de Cuentas'!NW136&lt;='Graph Creator'!$N$4),1,0)</f>
        <v>0</v>
      </c>
      <c r="QR136" s="2">
        <f>IF(AND(NX136&gt;'Graph Creator'!$M$4,'Detalle de Cuentas'!NX136&lt;='Graph Creator'!$N$4),1,0)</f>
        <v>0</v>
      </c>
      <c r="QS136" s="2">
        <f>IF(AND(NY136&gt;'Graph Creator'!$M$4,'Detalle de Cuentas'!NY136&lt;='Graph Creator'!$N$4),1,0)</f>
        <v>0</v>
      </c>
      <c r="QT136" s="2">
        <f>IF(AND(NZ136&gt;'Graph Creator'!$M$4,'Detalle de Cuentas'!NZ136&lt;='Graph Creator'!$N$4),1,0)</f>
        <v>0</v>
      </c>
      <c r="QU136" s="2">
        <f>IF(AND(OA136&gt;'Graph Creator'!$M$4,'Detalle de Cuentas'!OA136&lt;='Graph Creator'!$N$4),1,0)</f>
        <v>0</v>
      </c>
      <c r="QV136" s="2">
        <f>IF(AND(OB136&gt;'Graph Creator'!$M$4,'Detalle de Cuentas'!OB136&lt;='Graph Creator'!$N$4),1,0)</f>
        <v>0</v>
      </c>
      <c r="QW136" s="2">
        <f>IF(AND(OC136&gt;'Graph Creator'!$M$4,'Detalle de Cuentas'!OC136&lt;='Graph Creator'!$N$4),1,0)</f>
        <v>0</v>
      </c>
      <c r="QX136" s="2">
        <f>IF(AND(NF136&gt;'Graph Creator'!$N$4,'Detalle de Cuentas'!NF136&lt;='Graph Creator'!$O$4),1,0)</f>
        <v>0</v>
      </c>
      <c r="QY136" s="2">
        <f>IF(AND(NG136&gt;'Graph Creator'!$N$4,'Detalle de Cuentas'!NG136&lt;='Graph Creator'!$O$4),1,0)</f>
        <v>0</v>
      </c>
      <c r="QZ136" s="2">
        <f>IF(AND(NH136&gt;'Graph Creator'!$N$4,'Detalle de Cuentas'!NH136&lt;='Graph Creator'!$O$4),1,0)</f>
        <v>0</v>
      </c>
      <c r="RA136" s="2">
        <f>IF(AND(NI136&gt;'Graph Creator'!$N$4,'Detalle de Cuentas'!NI136&lt;='Graph Creator'!$O$4),1,0)</f>
        <v>0</v>
      </c>
      <c r="RB136" s="2">
        <f>IF(AND(NJ136&gt;'Graph Creator'!$N$4,'Detalle de Cuentas'!NJ136&lt;='Graph Creator'!$O$4),1,0)</f>
        <v>0</v>
      </c>
      <c r="RC136" s="2">
        <f>IF(AND(NK136&gt;'Graph Creator'!$N$4,'Detalle de Cuentas'!NK136&lt;='Graph Creator'!$O$4),1,0)</f>
        <v>0</v>
      </c>
      <c r="RD136" s="2">
        <f>IF(AND(NL136&gt;'Graph Creator'!$N$4,'Detalle de Cuentas'!NL136&lt;='Graph Creator'!$O$4),1,0)</f>
        <v>0</v>
      </c>
      <c r="RE136" s="2">
        <f>IF(AND(NM136&gt;'Graph Creator'!$N$4,'Detalle de Cuentas'!NM136&lt;='Graph Creator'!$O$4),1,0)</f>
        <v>0</v>
      </c>
      <c r="RF136" s="2">
        <f>IF(AND(NN136&gt;'Graph Creator'!$N$4,'Detalle de Cuentas'!NN136&lt;='Graph Creator'!$O$4),1,0)</f>
        <v>0</v>
      </c>
      <c r="RG136" s="2">
        <f>IF(AND(NO136&gt;'Graph Creator'!$N$4,'Detalle de Cuentas'!NO136&lt;='Graph Creator'!$O$4),1,0)</f>
        <v>0</v>
      </c>
      <c r="RH136" s="2">
        <f>IF(AND(NP136&gt;'Graph Creator'!$N$4,'Detalle de Cuentas'!NP136&lt;='Graph Creator'!$O$4),1,0)</f>
        <v>0</v>
      </c>
      <c r="RI136" s="2">
        <f>IF(AND(NQ136&gt;'Graph Creator'!$N$4,'Detalle de Cuentas'!NQ136&lt;='Graph Creator'!$O$4),1,0)</f>
        <v>0</v>
      </c>
      <c r="RJ136" s="2">
        <f>IF(AND(NR136&gt;'Graph Creator'!$N$4,'Detalle de Cuentas'!NR136&lt;='Graph Creator'!$O$4),1,0)</f>
        <v>0</v>
      </c>
      <c r="RK136" s="2">
        <f>IF(AND(NS136&gt;'Graph Creator'!$N$4,'Detalle de Cuentas'!NS136&lt;='Graph Creator'!$O$4),1,0)</f>
        <v>0</v>
      </c>
      <c r="RL136" s="2">
        <f>IF(AND(NT136&gt;'Graph Creator'!$N$4,'Detalle de Cuentas'!NT136&lt;='Graph Creator'!$O$4),1,0)</f>
        <v>0</v>
      </c>
      <c r="RM136" s="2">
        <f>IF(AND(NU136&gt;'Graph Creator'!$N$4,'Detalle de Cuentas'!NU136&lt;='Graph Creator'!$O$4),1,0)</f>
        <v>0</v>
      </c>
      <c r="RN136" s="2">
        <f>IF(AND(NV136&gt;'Graph Creator'!$N$4,'Detalle de Cuentas'!NV136&lt;='Graph Creator'!$O$4),1,0)</f>
        <v>0</v>
      </c>
      <c r="RO136" s="2">
        <f>IF(AND(NW136&gt;'Graph Creator'!$N$4,'Detalle de Cuentas'!NW136&lt;='Graph Creator'!$O$4),1,0)</f>
        <v>0</v>
      </c>
      <c r="RP136" s="2">
        <f>IF(AND(NX136&gt;'Graph Creator'!$N$4,'Detalle de Cuentas'!NX136&lt;='Graph Creator'!$O$4),1,0)</f>
        <v>0</v>
      </c>
      <c r="RQ136" s="2">
        <f>IF(AND(NY136&gt;'Graph Creator'!$N$4,'Detalle de Cuentas'!NY136&lt;='Graph Creator'!$O$4),1,0)</f>
        <v>0</v>
      </c>
      <c r="RR136" s="2">
        <f>IF(AND(NZ136&gt;'Graph Creator'!$N$4,'Detalle de Cuentas'!NZ136&lt;='Graph Creator'!$O$4),1,0)</f>
        <v>0</v>
      </c>
      <c r="RS136" s="2">
        <f>IF(AND(OA136&gt;'Graph Creator'!$N$4,'Detalle de Cuentas'!OA136&lt;='Graph Creator'!$O$4),1,0)</f>
        <v>0</v>
      </c>
      <c r="RT136" s="2">
        <f>IF(AND(OB136&gt;'Graph Creator'!$N$4,'Detalle de Cuentas'!OB136&lt;='Graph Creator'!$O$4),1,0)</f>
        <v>0</v>
      </c>
      <c r="RU136" s="2">
        <f>IF(AND(OC136&gt;'Graph Creator'!$N$4,'Detalle de Cuentas'!OC136&lt;='Graph Creator'!$O$4),1,0)</f>
        <v>0</v>
      </c>
      <c r="RV136" s="2" t="e">
        <f t="shared" si="1224"/>
        <v>#VALUE!</v>
      </c>
      <c r="RW136" s="2" t="e">
        <f t="shared" si="1225"/>
        <v>#VALUE!</v>
      </c>
      <c r="RX136" s="2" t="e">
        <f t="shared" si="1226"/>
        <v>#VALUE!</v>
      </c>
      <c r="RY136" s="2" t="e">
        <f t="shared" si="1227"/>
        <v>#VALUE!</v>
      </c>
      <c r="RZ136" s="2" t="e">
        <f t="shared" si="1228"/>
        <v>#VALUE!</v>
      </c>
      <c r="SA136" s="2" t="e">
        <f t="shared" si="1229"/>
        <v>#VALUE!</v>
      </c>
      <c r="SB136" s="2" t="e">
        <f t="shared" si="1230"/>
        <v>#VALUE!</v>
      </c>
      <c r="SC136" s="2" t="e">
        <f t="shared" si="1231"/>
        <v>#VALUE!</v>
      </c>
      <c r="SD136" s="2" t="e">
        <f t="shared" si="1232"/>
        <v>#VALUE!</v>
      </c>
      <c r="SE136" s="2" t="e">
        <f t="shared" si="1233"/>
        <v>#VALUE!</v>
      </c>
      <c r="SF136" s="2" t="e">
        <f t="shared" si="1234"/>
        <v>#VALUE!</v>
      </c>
      <c r="SG136" s="2" t="e">
        <f t="shared" si="1235"/>
        <v>#VALUE!</v>
      </c>
      <c r="SH136" s="2" t="e">
        <f t="shared" si="1236"/>
        <v>#VALUE!</v>
      </c>
      <c r="SI136" s="2" t="e">
        <f t="shared" si="1237"/>
        <v>#VALUE!</v>
      </c>
      <c r="SJ136" s="2" t="e">
        <f t="shared" si="1238"/>
        <v>#VALUE!</v>
      </c>
      <c r="SK136" s="2" t="e">
        <f t="shared" si="1239"/>
        <v>#VALUE!</v>
      </c>
      <c r="SL136" s="2" t="e">
        <f t="shared" si="1240"/>
        <v>#VALUE!</v>
      </c>
      <c r="SM136" s="2" t="e">
        <f t="shared" si="1241"/>
        <v>#VALUE!</v>
      </c>
      <c r="SN136" s="2" t="e">
        <f t="shared" si="1242"/>
        <v>#VALUE!</v>
      </c>
      <c r="SO136" s="2" t="e">
        <f t="shared" si="1243"/>
        <v>#VALUE!</v>
      </c>
      <c r="SP136" s="2" t="e">
        <f t="shared" si="1244"/>
        <v>#VALUE!</v>
      </c>
      <c r="SQ136" s="2" t="e">
        <f t="shared" si="1245"/>
        <v>#VALUE!</v>
      </c>
      <c r="SR136" s="2" t="e">
        <f t="shared" si="1246"/>
        <v>#VALUE!</v>
      </c>
      <c r="SS136" s="2" t="e">
        <f t="shared" si="1247"/>
        <v>#VALUE!</v>
      </c>
      <c r="ST136" s="2" t="e">
        <f t="shared" si="1248"/>
        <v>#VALUE!</v>
      </c>
      <c r="SU136" s="2" t="e">
        <f t="shared" si="1249"/>
        <v>#VALUE!</v>
      </c>
      <c r="SV136" s="2" t="e">
        <f t="shared" si="1250"/>
        <v>#VALUE!</v>
      </c>
      <c r="SW136" s="2" t="e">
        <f t="shared" si="1251"/>
        <v>#VALUE!</v>
      </c>
      <c r="SX136" s="2" t="e">
        <f t="shared" si="1252"/>
        <v>#VALUE!</v>
      </c>
      <c r="SY136" s="2" t="e">
        <f t="shared" si="1253"/>
        <v>#VALUE!</v>
      </c>
      <c r="SZ136" s="2" t="e">
        <f t="shared" si="1254"/>
        <v>#VALUE!</v>
      </c>
      <c r="TA136" s="2" t="e">
        <f t="shared" si="1255"/>
        <v>#VALUE!</v>
      </c>
      <c r="TB136" s="2" t="e">
        <f t="shared" si="1256"/>
        <v>#VALUE!</v>
      </c>
      <c r="TC136" s="2" t="e">
        <f t="shared" si="1257"/>
        <v>#VALUE!</v>
      </c>
      <c r="TD136" s="2" t="e">
        <f t="shared" si="1258"/>
        <v>#VALUE!</v>
      </c>
      <c r="TE136" s="2" t="e">
        <f t="shared" si="1259"/>
        <v>#VALUE!</v>
      </c>
      <c r="TF136" s="2" t="str">
        <f>IF(DZ136=1,IF(SUM(DZ$17:DZ136)&lt;2,""&amp;B136,", "&amp;B136),"")</f>
        <v/>
      </c>
      <c r="TG136" s="2" t="str">
        <f t="shared" si="1272"/>
        <v/>
      </c>
      <c r="TH136" s="2">
        <f t="shared" si="1260"/>
        <v>0</v>
      </c>
      <c r="TI136" s="14" t="str">
        <f t="shared" si="1261"/>
        <v/>
      </c>
      <c r="TJ136" s="14" t="e">
        <f t="shared" si="1081"/>
        <v>#VALUE!</v>
      </c>
      <c r="TK136" s="14" t="e">
        <f t="shared" si="1082"/>
        <v>#VALUE!</v>
      </c>
      <c r="TL136" s="14" t="e">
        <f t="shared" si="1083"/>
        <v>#VALUE!</v>
      </c>
      <c r="TM136" s="14" t="e">
        <f t="shared" si="1084"/>
        <v>#VALUE!</v>
      </c>
      <c r="TN136" s="14" t="e">
        <f t="shared" si="1085"/>
        <v>#VALUE!</v>
      </c>
      <c r="TO136" s="14" t="e">
        <f t="shared" si="1086"/>
        <v>#VALUE!</v>
      </c>
      <c r="TP136" s="14" t="e">
        <f t="shared" si="1087"/>
        <v>#VALUE!</v>
      </c>
      <c r="TQ136" s="14" t="e">
        <f t="shared" si="1088"/>
        <v>#VALUE!</v>
      </c>
      <c r="TR136" s="14" t="e">
        <f t="shared" si="1089"/>
        <v>#VALUE!</v>
      </c>
      <c r="TS136" s="14" t="e">
        <f t="shared" si="1090"/>
        <v>#VALUE!</v>
      </c>
      <c r="TT136" s="14" t="e">
        <f t="shared" si="1091"/>
        <v>#VALUE!</v>
      </c>
      <c r="TU136" s="14" t="e">
        <f t="shared" si="1092"/>
        <v>#VALUE!</v>
      </c>
      <c r="TV136" s="14" t="e">
        <f t="shared" si="1093"/>
        <v>#VALUE!</v>
      </c>
      <c r="TW136" s="14" t="e">
        <f t="shared" si="1094"/>
        <v>#VALUE!</v>
      </c>
      <c r="TX136" s="14" t="e">
        <f t="shared" si="1095"/>
        <v>#VALUE!</v>
      </c>
      <c r="TY136" s="14" t="e">
        <f t="shared" si="1096"/>
        <v>#VALUE!</v>
      </c>
      <c r="TZ136" s="14" t="e">
        <f t="shared" si="1097"/>
        <v>#VALUE!</v>
      </c>
      <c r="UA136" s="14" t="e">
        <f t="shared" si="1098"/>
        <v>#VALUE!</v>
      </c>
      <c r="UB136" s="14" t="e">
        <f t="shared" si="1099"/>
        <v>#VALUE!</v>
      </c>
      <c r="UC136" s="14" t="e">
        <f t="shared" si="1100"/>
        <v>#VALUE!</v>
      </c>
      <c r="UD136" s="14" t="e">
        <f t="shared" si="1101"/>
        <v>#VALUE!</v>
      </c>
      <c r="UE136" s="14" t="e">
        <f t="shared" si="1102"/>
        <v>#VALUE!</v>
      </c>
      <c r="UF136" s="14" t="e">
        <f t="shared" si="1103"/>
        <v>#VALUE!</v>
      </c>
      <c r="UH136" s="2">
        <f>IF($C$4-$R136&gt;'Graph Creator'!$E$2*'Graph Creator'!$D$13*12,0,1)</f>
        <v>1</v>
      </c>
      <c r="UJ136" s="2" t="e">
        <f t="shared" si="1262"/>
        <v>#VALUE!</v>
      </c>
      <c r="UK136" s="2" t="e">
        <f t="shared" si="1104"/>
        <v>#VALUE!</v>
      </c>
      <c r="UL136" s="2" t="e">
        <f t="shared" si="1105"/>
        <v>#VALUE!</v>
      </c>
      <c r="UM136" s="2" t="e">
        <f t="shared" si="1106"/>
        <v>#VALUE!</v>
      </c>
      <c r="UN136" s="2" t="e">
        <f t="shared" si="1107"/>
        <v>#VALUE!</v>
      </c>
      <c r="UO136" s="2" t="e">
        <f t="shared" si="1108"/>
        <v>#VALUE!</v>
      </c>
      <c r="UP136" s="2" t="e">
        <f t="shared" si="1109"/>
        <v>#VALUE!</v>
      </c>
      <c r="UQ136" s="2" t="e">
        <f t="shared" si="1110"/>
        <v>#VALUE!</v>
      </c>
      <c r="UR136" s="2" t="e">
        <f t="shared" si="1111"/>
        <v>#VALUE!</v>
      </c>
      <c r="US136" s="2" t="e">
        <f t="shared" si="1112"/>
        <v>#VALUE!</v>
      </c>
      <c r="UT136" s="2" t="e">
        <f t="shared" si="1113"/>
        <v>#VALUE!</v>
      </c>
      <c r="UU136" s="2" t="e">
        <f t="shared" si="1114"/>
        <v>#VALUE!</v>
      </c>
      <c r="UV136" s="2" t="e">
        <f t="shared" si="1115"/>
        <v>#VALUE!</v>
      </c>
      <c r="UW136" s="2" t="e">
        <f t="shared" si="1116"/>
        <v>#VALUE!</v>
      </c>
      <c r="UX136" s="2" t="e">
        <f t="shared" si="1117"/>
        <v>#VALUE!</v>
      </c>
      <c r="UY136" s="2" t="e">
        <f t="shared" si="1118"/>
        <v>#VALUE!</v>
      </c>
      <c r="UZ136" s="2" t="e">
        <f t="shared" si="1119"/>
        <v>#VALUE!</v>
      </c>
      <c r="VA136" s="2" t="e">
        <f t="shared" si="1120"/>
        <v>#VALUE!</v>
      </c>
      <c r="VB136" s="2" t="e">
        <f t="shared" si="1121"/>
        <v>#VALUE!</v>
      </c>
      <c r="VC136" s="2" t="e">
        <f t="shared" si="1122"/>
        <v>#VALUE!</v>
      </c>
      <c r="VD136" s="2" t="e">
        <f t="shared" si="1123"/>
        <v>#VALUE!</v>
      </c>
      <c r="VE136" s="2" t="e">
        <f t="shared" si="1124"/>
        <v>#VALUE!</v>
      </c>
      <c r="VF136" s="2" t="e">
        <f t="shared" si="1125"/>
        <v>#VALUE!</v>
      </c>
      <c r="VG136" s="2" t="e">
        <f t="shared" si="1126"/>
        <v>#VALUE!</v>
      </c>
      <c r="VH136" s="2" t="e">
        <f t="shared" si="1127"/>
        <v>#VALUE!</v>
      </c>
      <c r="VI136" s="2" t="e">
        <f t="shared" si="1128"/>
        <v>#VALUE!</v>
      </c>
      <c r="VJ136" s="2" t="e">
        <f t="shared" si="1129"/>
        <v>#VALUE!</v>
      </c>
      <c r="VK136" s="2" t="e">
        <f t="shared" si="1130"/>
        <v>#VALUE!</v>
      </c>
      <c r="VL136" s="2" t="e">
        <f t="shared" si="1131"/>
        <v>#VALUE!</v>
      </c>
      <c r="VM136" s="2" t="e">
        <f t="shared" si="1132"/>
        <v>#VALUE!</v>
      </c>
      <c r="VN136" s="2" t="e">
        <f t="shared" si="1133"/>
        <v>#VALUE!</v>
      </c>
      <c r="VO136" s="2" t="e">
        <f t="shared" si="1134"/>
        <v>#VALUE!</v>
      </c>
      <c r="VP136" s="2" t="e">
        <f t="shared" si="1135"/>
        <v>#VALUE!</v>
      </c>
      <c r="VQ136" s="2" t="e">
        <f t="shared" si="1136"/>
        <v>#VALUE!</v>
      </c>
      <c r="VR136" s="2" t="e">
        <f t="shared" si="1137"/>
        <v>#VALUE!</v>
      </c>
      <c r="VS136" s="2" t="e">
        <f t="shared" si="1138"/>
        <v>#VALUE!</v>
      </c>
      <c r="VT136" s="98">
        <f t="shared" si="1263"/>
        <v>0</v>
      </c>
      <c r="VU136" s="98">
        <f t="shared" si="1139"/>
        <v>0</v>
      </c>
      <c r="VV136" s="98">
        <f t="shared" si="1140"/>
        <v>0</v>
      </c>
      <c r="VW136" s="98">
        <f t="shared" si="1141"/>
        <v>0</v>
      </c>
      <c r="VX136" s="98">
        <f t="shared" si="1142"/>
        <v>0</v>
      </c>
      <c r="VY136" s="98">
        <f t="shared" si="1143"/>
        <v>0</v>
      </c>
      <c r="VZ136" s="98">
        <f t="shared" si="1144"/>
        <v>0</v>
      </c>
      <c r="WA136" s="98">
        <f t="shared" si="1145"/>
        <v>0</v>
      </c>
      <c r="WB136" s="98">
        <f t="shared" si="1146"/>
        <v>0</v>
      </c>
      <c r="WC136" s="98">
        <f t="shared" si="1147"/>
        <v>0</v>
      </c>
      <c r="WD136" s="98">
        <f t="shared" si="1148"/>
        <v>0</v>
      </c>
      <c r="WE136" s="98">
        <f t="shared" si="1149"/>
        <v>0</v>
      </c>
      <c r="WF136" s="98">
        <f t="shared" si="1150"/>
        <v>0</v>
      </c>
      <c r="WG136" s="98">
        <f t="shared" si="1151"/>
        <v>0</v>
      </c>
      <c r="WH136" s="98">
        <f t="shared" si="1152"/>
        <v>0</v>
      </c>
      <c r="WI136" s="98">
        <f t="shared" si="1153"/>
        <v>0</v>
      </c>
      <c r="WJ136" s="98">
        <f t="shared" si="1154"/>
        <v>0</v>
      </c>
      <c r="WK136" s="98">
        <f t="shared" si="1155"/>
        <v>0</v>
      </c>
      <c r="WL136" s="98">
        <f t="shared" si="1156"/>
        <v>0</v>
      </c>
      <c r="WM136" s="98">
        <f t="shared" si="1157"/>
        <v>0</v>
      </c>
      <c r="WN136" s="98">
        <f t="shared" si="1158"/>
        <v>0</v>
      </c>
      <c r="WO136" s="98">
        <f t="shared" si="1159"/>
        <v>0</v>
      </c>
      <c r="WP136" s="98">
        <f t="shared" si="1160"/>
        <v>0</v>
      </c>
      <c r="WQ136" s="98">
        <f t="shared" si="1161"/>
        <v>0</v>
      </c>
      <c r="WR136" s="98">
        <f>IFERROR(INDEX('Score Calculation'!$D$38:$D$41,MATCH('Detalle de Cuentas'!VT136,'Score Calculation'!$C$38:$C$41,1)),0)</f>
        <v>4</v>
      </c>
      <c r="WS136" s="98">
        <f>IFERROR(INDEX('Score Calculation'!$D$38:$D$41,MATCH('Detalle de Cuentas'!VU136,'Score Calculation'!$C$38:$C$41,1)),0)</f>
        <v>4</v>
      </c>
      <c r="WT136" s="98">
        <f>IFERROR(INDEX('Score Calculation'!$D$38:$D$41,MATCH('Detalle de Cuentas'!VV136,'Score Calculation'!$C$38:$C$41,1)),0)</f>
        <v>4</v>
      </c>
      <c r="WU136" s="98">
        <f>IFERROR(INDEX('Score Calculation'!$D$38:$D$41,MATCH('Detalle de Cuentas'!VW136,'Score Calculation'!$C$38:$C$41,1)),0)</f>
        <v>4</v>
      </c>
      <c r="WV136" s="98">
        <f>IFERROR(INDEX('Score Calculation'!$D$38:$D$41,MATCH('Detalle de Cuentas'!VX136,'Score Calculation'!$C$38:$C$41,1)),0)</f>
        <v>4</v>
      </c>
      <c r="WW136" s="98">
        <f>IFERROR(INDEX('Score Calculation'!$D$38:$D$41,MATCH('Detalle de Cuentas'!VY136,'Score Calculation'!$C$38:$C$41,1)),0)</f>
        <v>4</v>
      </c>
      <c r="WX136" s="98">
        <f>IFERROR(INDEX('Score Calculation'!$D$38:$D$41,MATCH('Detalle de Cuentas'!VZ136,'Score Calculation'!$C$38:$C$41,1)),0)</f>
        <v>4</v>
      </c>
      <c r="WY136" s="98">
        <f>IFERROR(INDEX('Score Calculation'!$D$38:$D$41,MATCH('Detalle de Cuentas'!WA136,'Score Calculation'!$C$38:$C$41,1)),0)</f>
        <v>4</v>
      </c>
      <c r="WZ136" s="98">
        <f>IFERROR(INDEX('Score Calculation'!$D$38:$D$41,MATCH('Detalle de Cuentas'!WB136,'Score Calculation'!$C$38:$C$41,1)),0)</f>
        <v>4</v>
      </c>
      <c r="XA136" s="98">
        <f>IFERROR(INDEX('Score Calculation'!$D$38:$D$41,MATCH('Detalle de Cuentas'!WC136,'Score Calculation'!$C$38:$C$41,1)),0)</f>
        <v>4</v>
      </c>
      <c r="XB136" s="98">
        <f>IFERROR(INDEX('Score Calculation'!$D$38:$D$41,MATCH('Detalle de Cuentas'!WD136,'Score Calculation'!$C$38:$C$41,1)),0)</f>
        <v>4</v>
      </c>
      <c r="XC136" s="98">
        <f>IFERROR(INDEX('Score Calculation'!$D$38:$D$41,MATCH('Detalle de Cuentas'!WE136,'Score Calculation'!$C$38:$C$41,1)),0)</f>
        <v>4</v>
      </c>
      <c r="XD136" s="98">
        <f>IFERROR(INDEX('Score Calculation'!$D$38:$D$41,MATCH('Detalle de Cuentas'!WF136,'Score Calculation'!$C$38:$C$41,1)),0)</f>
        <v>4</v>
      </c>
      <c r="XE136" s="98">
        <f>IFERROR(INDEX('Score Calculation'!$D$38:$D$41,MATCH('Detalle de Cuentas'!WG136,'Score Calculation'!$C$38:$C$41,1)),0)</f>
        <v>4</v>
      </c>
      <c r="XF136" s="98">
        <f>IFERROR(INDEX('Score Calculation'!$D$38:$D$41,MATCH('Detalle de Cuentas'!WH136,'Score Calculation'!$C$38:$C$41,1)),0)</f>
        <v>4</v>
      </c>
      <c r="XG136" s="98">
        <f>IFERROR(INDEX('Score Calculation'!$D$38:$D$41,MATCH('Detalle de Cuentas'!WI136,'Score Calculation'!$C$38:$C$41,1)),0)</f>
        <v>4</v>
      </c>
      <c r="XH136" s="98">
        <f>IFERROR(INDEX('Score Calculation'!$D$38:$D$41,MATCH('Detalle de Cuentas'!WJ136,'Score Calculation'!$C$38:$C$41,1)),0)</f>
        <v>4</v>
      </c>
      <c r="XI136" s="98">
        <f>IFERROR(INDEX('Score Calculation'!$D$38:$D$41,MATCH('Detalle de Cuentas'!WK136,'Score Calculation'!$C$38:$C$41,1)),0)</f>
        <v>4</v>
      </c>
      <c r="XJ136" s="98">
        <f>IFERROR(INDEX('Score Calculation'!$D$38:$D$41,MATCH('Detalle de Cuentas'!WL136,'Score Calculation'!$C$38:$C$41,1)),0)</f>
        <v>4</v>
      </c>
      <c r="XK136" s="98">
        <f>IFERROR(INDEX('Score Calculation'!$D$38:$D$41,MATCH('Detalle de Cuentas'!WM136,'Score Calculation'!$C$38:$C$41,1)),0)</f>
        <v>4</v>
      </c>
      <c r="XL136" s="98">
        <f>IFERROR(INDEX('Score Calculation'!$D$38:$D$41,MATCH('Detalle de Cuentas'!WN136,'Score Calculation'!$C$38:$C$41,1)),0)</f>
        <v>4</v>
      </c>
      <c r="XM136" s="98">
        <f>IFERROR(INDEX('Score Calculation'!$D$38:$D$41,MATCH('Detalle de Cuentas'!WO136,'Score Calculation'!$C$38:$C$41,1)),0)</f>
        <v>4</v>
      </c>
      <c r="XN136" s="98">
        <f>IFERROR(INDEX('Score Calculation'!$D$38:$D$41,MATCH('Detalle de Cuentas'!WP136,'Score Calculation'!$C$38:$C$41,1)),0)</f>
        <v>4</v>
      </c>
      <c r="XO136" s="98">
        <f>IFERROR(INDEX('Score Calculation'!$D$38:$D$41,MATCH('Detalle de Cuentas'!WQ136,'Score Calculation'!$C$38:$C$41,1)),0)</f>
        <v>4</v>
      </c>
      <c r="XP136" s="98">
        <f>IFERROR(INDEX('Score Calculation'!$D$24:$D$31,MATCH('Detalle de Cuentas'!NF136,'Score Calculation'!$C$24:$C$31,1)),0)</f>
        <v>1</v>
      </c>
      <c r="XQ136" s="98">
        <f>IFERROR(INDEX('Score Calculation'!$D$24:$D$31,MATCH('Detalle de Cuentas'!NG136,'Score Calculation'!$C$24:$C$31,1)),0)</f>
        <v>1</v>
      </c>
      <c r="XR136" s="98">
        <f>IFERROR(INDEX('Score Calculation'!$D$24:$D$31,MATCH('Detalle de Cuentas'!NH136,'Score Calculation'!$C$24:$C$31,1)),0)</f>
        <v>1</v>
      </c>
      <c r="XS136" s="98">
        <f>IFERROR(INDEX('Score Calculation'!$D$24:$D$31,MATCH('Detalle de Cuentas'!NI136,'Score Calculation'!$C$24:$C$31,1)),0)</f>
        <v>1</v>
      </c>
      <c r="XT136" s="98">
        <f>IFERROR(INDEX('Score Calculation'!$D$24:$D$31,MATCH('Detalle de Cuentas'!NJ136,'Score Calculation'!$C$24:$C$31,1)),0)</f>
        <v>1</v>
      </c>
      <c r="XU136" s="98">
        <f>IFERROR(INDEX('Score Calculation'!$D$24:$D$31,MATCH('Detalle de Cuentas'!NK136,'Score Calculation'!$C$24:$C$31,1)),0)</f>
        <v>1</v>
      </c>
      <c r="XV136" s="98">
        <f>IFERROR(INDEX('Score Calculation'!$D$24:$D$31,MATCH('Detalle de Cuentas'!NL136,'Score Calculation'!$C$24:$C$31,1)),0)</f>
        <v>1</v>
      </c>
      <c r="XW136" s="98">
        <f>IFERROR(INDEX('Score Calculation'!$D$24:$D$31,MATCH('Detalle de Cuentas'!NM136,'Score Calculation'!$C$24:$C$31,1)),0)</f>
        <v>1</v>
      </c>
      <c r="XX136" s="98">
        <f>IFERROR(INDEX('Score Calculation'!$D$24:$D$31,MATCH('Detalle de Cuentas'!NN136,'Score Calculation'!$C$24:$C$31,1)),0)</f>
        <v>1</v>
      </c>
      <c r="XY136" s="98">
        <f>IFERROR(INDEX('Score Calculation'!$D$24:$D$31,MATCH('Detalle de Cuentas'!NO136,'Score Calculation'!$C$24:$C$31,1)),0)</f>
        <v>1</v>
      </c>
      <c r="XZ136" s="98">
        <f>IFERROR(INDEX('Score Calculation'!$D$24:$D$31,MATCH('Detalle de Cuentas'!NP136,'Score Calculation'!$C$24:$C$31,1)),0)</f>
        <v>1</v>
      </c>
      <c r="YA136" s="98">
        <f>IFERROR(INDEX('Score Calculation'!$D$24:$D$31,MATCH('Detalle de Cuentas'!NQ136,'Score Calculation'!$C$24:$C$31,1)),0)</f>
        <v>1</v>
      </c>
      <c r="YB136" s="98">
        <f>IFERROR(INDEX('Score Calculation'!$D$24:$D$31,MATCH('Detalle de Cuentas'!NR136,'Score Calculation'!$C$24:$C$31,1)),0)</f>
        <v>1</v>
      </c>
      <c r="YC136" s="98">
        <f>IFERROR(INDEX('Score Calculation'!$D$24:$D$31,MATCH('Detalle de Cuentas'!NS136,'Score Calculation'!$C$24:$C$31,1)),0)</f>
        <v>1</v>
      </c>
      <c r="YD136" s="98">
        <f>IFERROR(INDEX('Score Calculation'!$D$24:$D$31,MATCH('Detalle de Cuentas'!NT136,'Score Calculation'!$C$24:$C$31,1)),0)</f>
        <v>1</v>
      </c>
      <c r="YE136" s="98">
        <f>IFERROR(INDEX('Score Calculation'!$D$24:$D$31,MATCH('Detalle de Cuentas'!NU136,'Score Calculation'!$C$24:$C$31,1)),0)</f>
        <v>1</v>
      </c>
      <c r="YF136" s="98">
        <f>IFERROR(INDEX('Score Calculation'!$D$24:$D$31,MATCH('Detalle de Cuentas'!NV136,'Score Calculation'!$C$24:$C$31,1)),0)</f>
        <v>1</v>
      </c>
      <c r="YG136" s="98">
        <f>IFERROR(INDEX('Score Calculation'!$D$24:$D$31,MATCH('Detalle de Cuentas'!NW136,'Score Calculation'!$C$24:$C$31,1)),0)</f>
        <v>1</v>
      </c>
      <c r="YH136" s="98">
        <f>IFERROR(INDEX('Score Calculation'!$D$24:$D$31,MATCH('Detalle de Cuentas'!NX136,'Score Calculation'!$C$24:$C$31,1)),0)</f>
        <v>1</v>
      </c>
      <c r="YI136" s="98">
        <f>IFERROR(INDEX('Score Calculation'!$D$24:$D$31,MATCH('Detalle de Cuentas'!NY136,'Score Calculation'!$C$24:$C$31,1)),0)</f>
        <v>1</v>
      </c>
      <c r="YJ136" s="98">
        <f>IFERROR(INDEX('Score Calculation'!$D$24:$D$31,MATCH('Detalle de Cuentas'!NZ136,'Score Calculation'!$C$24:$C$31,1)),0)</f>
        <v>1</v>
      </c>
      <c r="YK136" s="98">
        <f>IFERROR(INDEX('Score Calculation'!$D$24:$D$31,MATCH('Detalle de Cuentas'!OA136,'Score Calculation'!$C$24:$C$31,1)),0)</f>
        <v>1</v>
      </c>
      <c r="YL136" s="98">
        <f>IFERROR(INDEX('Score Calculation'!$D$24:$D$31,MATCH('Detalle de Cuentas'!OB136,'Score Calculation'!$C$24:$C$31,1)),0)</f>
        <v>1</v>
      </c>
      <c r="YM136" s="98">
        <f>IFERROR(INDEX('Score Calculation'!$D$24:$D$31,MATCH('Detalle de Cuentas'!OC136,'Score Calculation'!$C$24:$C$31,1)),0)</f>
        <v>1</v>
      </c>
      <c r="YN136" s="98">
        <f t="shared" si="1264"/>
        <v>0</v>
      </c>
      <c r="YO136" s="98">
        <f>IF(LEFT(TRIM($D136),15)="GRUPO SOLIDARIO",$L136*'Score Calculation'!$H$5,IF(TRIM('Detalle de Cuentas'!$C136)="Semanal",'Detalle de Cuentas'!$L136*'Score Calculation'!$H$6,'Detalle de Cuentas'!$L136))</f>
        <v>0</v>
      </c>
      <c r="YP136" s="99">
        <f>IFERROR(INDEX('Score Calculation'!$D$54:$D$60,MATCH($YO136,'Score Calculation'!$C$54:$C$60,1)),1)</f>
        <v>0.2</v>
      </c>
      <c r="YQ136" s="99">
        <f>IFERROR(INDEX('Score Calculation'!$D$65:$D$123,MATCH(LEFT(TRIM('Detalle de Cuentas'!$F136),20),'Score Calculation'!$F$65:$F$123,0)),1)</f>
        <v>1</v>
      </c>
      <c r="YR136" s="99">
        <f>IFERROR(INDEX('Score Calculation'!$D$46:$D$49,MATCH('Detalle de Cuentas'!$YN136,'Score Calculation'!$C$46:$C$49,1)),1)</f>
        <v>4</v>
      </c>
      <c r="YS136" s="99">
        <f t="shared" si="1265"/>
        <v>0</v>
      </c>
      <c r="YT136" s="99">
        <f t="shared" si="1266"/>
        <v>0</v>
      </c>
      <c r="YU136" s="98" t="str">
        <f t="shared" si="1267"/>
        <v/>
      </c>
      <c r="YV136" s="109">
        <f t="shared" si="1268"/>
        <v>1</v>
      </c>
      <c r="YW136" s="109">
        <f>IFERROR(INDEX('Score Calculation'!$D$187:$D$245,MATCH(LEFT(TRIM('Detalle de Cuentas'!$F136),20),'Score Calculation'!$F$187:$F$245,0)),1)</f>
        <v>1</v>
      </c>
      <c r="YX136" s="109">
        <f>IFERROR(IF($E136="HIPOTECA",-PMT('Score Calculation'!$H$266/(360/$J136),$G136,$YO136)*(30/$J136),-PMT('Score Calculation'!$H$267/(360/$J136),$G136,$YO136)*(30/$J136)),0)</f>
        <v>0</v>
      </c>
      <c r="YY136" s="109">
        <f t="shared" si="1596"/>
        <v>0</v>
      </c>
      <c r="YZ136" s="109">
        <f t="shared" si="1596"/>
        <v>0</v>
      </c>
      <c r="ZA136" s="109">
        <f t="shared" si="1596"/>
        <v>0</v>
      </c>
      <c r="ZB136" s="109">
        <f t="shared" si="1596"/>
        <v>0</v>
      </c>
      <c r="ZC136" s="109">
        <f t="shared" si="1596"/>
        <v>0</v>
      </c>
      <c r="ZD136" s="109">
        <f t="shared" si="1596"/>
        <v>0</v>
      </c>
      <c r="ZE136" s="109">
        <f t="shared" si="1596"/>
        <v>0</v>
      </c>
      <c r="ZF136" s="109">
        <f t="shared" si="1596"/>
        <v>0</v>
      </c>
      <c r="ZG136" s="109">
        <f t="shared" si="1596"/>
        <v>0</v>
      </c>
      <c r="ZH136" s="109">
        <f t="shared" si="1596"/>
        <v>0</v>
      </c>
      <c r="ZI136" s="109">
        <f t="shared" si="1269"/>
        <v>0</v>
      </c>
    </row>
    <row r="137" spans="2:685" x14ac:dyDescent="0.2">
      <c r="B137" s="41">
        <v>121</v>
      </c>
      <c r="C137" s="42"/>
      <c r="D137" s="42"/>
      <c r="E137" s="42"/>
      <c r="F137" s="42"/>
      <c r="G137" s="42"/>
      <c r="H137" s="42"/>
      <c r="I137" s="29"/>
      <c r="J137" s="6" t="str">
        <f t="shared" si="1333"/>
        <v/>
      </c>
      <c r="K137" s="43"/>
      <c r="L137" s="43"/>
      <c r="M137" s="43"/>
      <c r="N137" s="43"/>
      <c r="O137" s="43"/>
      <c r="P137" s="44" t="str">
        <f t="shared" si="1162"/>
        <v/>
      </c>
      <c r="Q137" s="26"/>
      <c r="R137" s="26"/>
      <c r="S137" s="26"/>
      <c r="T137" s="26"/>
      <c r="U137" s="29"/>
      <c r="V137" s="43"/>
      <c r="W137" s="26"/>
      <c r="X137" s="29"/>
      <c r="Y137" s="6">
        <f>IF('Detalle de Cuentas'!$C$4-$R137&gt;'Graph Creator'!$E$2*'Graph Creator'!$D$13*12,0,1)</f>
        <v>1</v>
      </c>
      <c r="Z137" s="45">
        <f t="shared" si="1334"/>
        <v>0</v>
      </c>
      <c r="AA137" s="2" t="e">
        <f t="shared" si="1163"/>
        <v>#VALUE!</v>
      </c>
      <c r="AB137" s="2" t="e">
        <f t="shared" si="1164"/>
        <v>#VALUE!</v>
      </c>
      <c r="AC137" s="2" t="e">
        <f t="shared" si="1165"/>
        <v>#VALUE!</v>
      </c>
      <c r="AD137" s="2" t="e">
        <f t="shared" si="1166"/>
        <v>#VALUE!</v>
      </c>
      <c r="AE137" s="2" t="e">
        <f t="shared" si="1167"/>
        <v>#VALUE!</v>
      </c>
      <c r="AF137" s="2" t="e">
        <f t="shared" si="1168"/>
        <v>#VALUE!</v>
      </c>
      <c r="AG137" s="2">
        <f t="shared" si="1169"/>
        <v>0</v>
      </c>
      <c r="AH137" s="2">
        <f t="shared" si="1170"/>
        <v>0</v>
      </c>
      <c r="AI137" s="2" t="str">
        <f t="shared" si="1171"/>
        <v/>
      </c>
      <c r="AJ137" s="2" t="str">
        <f t="shared" ref="AJ137:BE137" si="1601">IFERROR(SEARCH(".",$I137,AI137+1),"")</f>
        <v/>
      </c>
      <c r="AK137" s="2" t="str">
        <f t="shared" si="1601"/>
        <v/>
      </c>
      <c r="AL137" s="2" t="str">
        <f t="shared" si="1601"/>
        <v/>
      </c>
      <c r="AM137" s="2" t="str">
        <f t="shared" si="1601"/>
        <v/>
      </c>
      <c r="AN137" s="2" t="str">
        <f t="shared" si="1601"/>
        <v/>
      </c>
      <c r="AO137" s="2" t="str">
        <f t="shared" si="1601"/>
        <v/>
      </c>
      <c r="AP137" s="2" t="str">
        <f t="shared" si="1601"/>
        <v/>
      </c>
      <c r="AQ137" s="2" t="str">
        <f t="shared" si="1601"/>
        <v/>
      </c>
      <c r="AR137" s="2" t="str">
        <f t="shared" si="1601"/>
        <v/>
      </c>
      <c r="AS137" s="2" t="str">
        <f t="shared" si="1601"/>
        <v/>
      </c>
      <c r="AT137" s="2" t="str">
        <f t="shared" si="1601"/>
        <v/>
      </c>
      <c r="AU137" s="2" t="str">
        <f t="shared" si="1601"/>
        <v/>
      </c>
      <c r="AV137" s="2" t="str">
        <f t="shared" si="1601"/>
        <v/>
      </c>
      <c r="AW137" s="2" t="str">
        <f t="shared" si="1601"/>
        <v/>
      </c>
      <c r="AX137" s="2" t="str">
        <f t="shared" si="1601"/>
        <v/>
      </c>
      <c r="AY137" s="2" t="str">
        <f t="shared" si="1601"/>
        <v/>
      </c>
      <c r="AZ137" s="2" t="str">
        <f t="shared" si="1601"/>
        <v/>
      </c>
      <c r="BA137" s="2" t="str">
        <f t="shared" si="1601"/>
        <v/>
      </c>
      <c r="BB137" s="2" t="str">
        <f t="shared" si="1601"/>
        <v/>
      </c>
      <c r="BC137" s="2" t="str">
        <f t="shared" si="1601"/>
        <v/>
      </c>
      <c r="BD137" s="2" t="str">
        <f t="shared" si="1601"/>
        <v/>
      </c>
      <c r="BE137" s="2" t="str">
        <f t="shared" si="1601"/>
        <v/>
      </c>
      <c r="BF137" s="2" t="str">
        <f t="shared" si="1173"/>
        <v/>
      </c>
      <c r="BG137" s="2" t="str">
        <f t="shared" si="817"/>
        <v/>
      </c>
      <c r="BH137" s="2" t="str">
        <f t="shared" si="818"/>
        <v/>
      </c>
      <c r="BI137" s="2" t="str">
        <f t="shared" si="819"/>
        <v/>
      </c>
      <c r="BJ137" s="2" t="str">
        <f t="shared" si="820"/>
        <v/>
      </c>
      <c r="BK137" s="2" t="str">
        <f t="shared" si="821"/>
        <v/>
      </c>
      <c r="BL137" s="2" t="str">
        <f t="shared" si="822"/>
        <v/>
      </c>
      <c r="BM137" s="2" t="str">
        <f t="shared" si="823"/>
        <v/>
      </c>
      <c r="BN137" s="2" t="str">
        <f t="shared" si="824"/>
        <v/>
      </c>
      <c r="BO137" s="2" t="str">
        <f t="shared" si="825"/>
        <v/>
      </c>
      <c r="BP137" s="2" t="str">
        <f t="shared" si="826"/>
        <v/>
      </c>
      <c r="BQ137" s="2" t="str">
        <f t="shared" si="827"/>
        <v/>
      </c>
      <c r="BR137" s="2" t="str">
        <f t="shared" si="828"/>
        <v/>
      </c>
      <c r="BS137" s="2" t="str">
        <f t="shared" si="829"/>
        <v/>
      </c>
      <c r="BT137" s="2" t="str">
        <f t="shared" si="830"/>
        <v/>
      </c>
      <c r="BU137" s="2" t="str">
        <f t="shared" si="831"/>
        <v/>
      </c>
      <c r="BV137" s="2" t="str">
        <f t="shared" si="832"/>
        <v/>
      </c>
      <c r="BW137" s="2" t="str">
        <f t="shared" si="833"/>
        <v/>
      </c>
      <c r="BX137" s="2" t="str">
        <f t="shared" si="834"/>
        <v/>
      </c>
      <c r="BY137" s="2" t="str">
        <f t="shared" si="835"/>
        <v/>
      </c>
      <c r="BZ137" s="2" t="str">
        <f t="shared" si="836"/>
        <v/>
      </c>
      <c r="CA137" s="2" t="str">
        <f t="shared" si="837"/>
        <v/>
      </c>
      <c r="CB137" s="2" t="str">
        <f t="shared" si="838"/>
        <v/>
      </c>
      <c r="CC137" s="2" t="str">
        <f t="shared" si="839"/>
        <v/>
      </c>
      <c r="CD137" s="14">
        <f t="shared" si="1336"/>
        <v>0</v>
      </c>
      <c r="CE137" s="14" t="e">
        <f t="shared" ref="CE137:DA137" si="1602">CD137-$J$17</f>
        <v>#VALUE!</v>
      </c>
      <c r="CF137" s="14" t="e">
        <f t="shared" si="1602"/>
        <v>#VALUE!</v>
      </c>
      <c r="CG137" s="14" t="e">
        <f t="shared" si="1602"/>
        <v>#VALUE!</v>
      </c>
      <c r="CH137" s="14" t="e">
        <f t="shared" si="1602"/>
        <v>#VALUE!</v>
      </c>
      <c r="CI137" s="14" t="e">
        <f t="shared" si="1602"/>
        <v>#VALUE!</v>
      </c>
      <c r="CJ137" s="14" t="e">
        <f t="shared" si="1602"/>
        <v>#VALUE!</v>
      </c>
      <c r="CK137" s="14" t="e">
        <f t="shared" si="1602"/>
        <v>#VALUE!</v>
      </c>
      <c r="CL137" s="14" t="e">
        <f t="shared" si="1602"/>
        <v>#VALUE!</v>
      </c>
      <c r="CM137" s="14" t="e">
        <f t="shared" si="1602"/>
        <v>#VALUE!</v>
      </c>
      <c r="CN137" s="14" t="e">
        <f t="shared" si="1602"/>
        <v>#VALUE!</v>
      </c>
      <c r="CO137" s="14" t="e">
        <f t="shared" si="1602"/>
        <v>#VALUE!</v>
      </c>
      <c r="CP137" s="14" t="e">
        <f t="shared" si="1602"/>
        <v>#VALUE!</v>
      </c>
      <c r="CQ137" s="14" t="e">
        <f t="shared" si="1602"/>
        <v>#VALUE!</v>
      </c>
      <c r="CR137" s="14" t="e">
        <f t="shared" si="1602"/>
        <v>#VALUE!</v>
      </c>
      <c r="CS137" s="14" t="e">
        <f t="shared" si="1602"/>
        <v>#VALUE!</v>
      </c>
      <c r="CT137" s="14" t="e">
        <f t="shared" si="1602"/>
        <v>#VALUE!</v>
      </c>
      <c r="CU137" s="14" t="e">
        <f t="shared" si="1602"/>
        <v>#VALUE!</v>
      </c>
      <c r="CV137" s="14" t="e">
        <f t="shared" si="1602"/>
        <v>#VALUE!</v>
      </c>
      <c r="CW137" s="14" t="e">
        <f t="shared" si="1602"/>
        <v>#VALUE!</v>
      </c>
      <c r="CX137" s="14" t="e">
        <f t="shared" si="1602"/>
        <v>#VALUE!</v>
      </c>
      <c r="CY137" s="14" t="e">
        <f t="shared" si="1602"/>
        <v>#VALUE!</v>
      </c>
      <c r="CZ137" s="14" t="e">
        <f t="shared" si="1602"/>
        <v>#VALUE!</v>
      </c>
      <c r="DA137" s="14" t="e">
        <f t="shared" si="1602"/>
        <v>#VALUE!</v>
      </c>
      <c r="DB137" s="2">
        <f t="shared" si="1175"/>
        <v>0</v>
      </c>
      <c r="DC137" s="2">
        <f t="shared" si="1176"/>
        <v>0</v>
      </c>
      <c r="DD137" s="2">
        <f t="shared" si="1177"/>
        <v>0</v>
      </c>
      <c r="DE137" s="2">
        <f t="shared" si="1178"/>
        <v>0</v>
      </c>
      <c r="DF137" s="2">
        <f t="shared" si="1179"/>
        <v>0</v>
      </c>
      <c r="DG137" s="2">
        <f t="shared" si="1180"/>
        <v>0</v>
      </c>
      <c r="DH137" s="2">
        <f t="shared" si="1181"/>
        <v>0</v>
      </c>
      <c r="DI137" s="2">
        <f t="shared" si="1182"/>
        <v>0</v>
      </c>
      <c r="DJ137" s="2">
        <f t="shared" si="1183"/>
        <v>0</v>
      </c>
      <c r="DK137" s="2">
        <f t="shared" si="1184"/>
        <v>0</v>
      </c>
      <c r="DL137" s="2">
        <f t="shared" si="1185"/>
        <v>0</v>
      </c>
      <c r="DM137" s="2">
        <f t="shared" si="1186"/>
        <v>0</v>
      </c>
      <c r="DN137" s="2">
        <f t="shared" si="1187"/>
        <v>0</v>
      </c>
      <c r="DO137" s="2">
        <f t="shared" si="1188"/>
        <v>0</v>
      </c>
      <c r="DP137" s="2">
        <f t="shared" si="1189"/>
        <v>0</v>
      </c>
      <c r="DQ137" s="2">
        <f t="shared" si="1190"/>
        <v>0</v>
      </c>
      <c r="DR137" s="2">
        <f t="shared" si="1191"/>
        <v>0</v>
      </c>
      <c r="DS137" s="2">
        <f t="shared" si="1192"/>
        <v>0</v>
      </c>
      <c r="DT137" s="2">
        <f t="shared" si="1193"/>
        <v>0</v>
      </c>
      <c r="DU137" s="2">
        <f t="shared" si="1194"/>
        <v>0</v>
      </c>
      <c r="DV137" s="2">
        <f t="shared" si="1195"/>
        <v>0</v>
      </c>
      <c r="DW137" s="2">
        <f t="shared" si="1196"/>
        <v>0</v>
      </c>
      <c r="DX137" s="2">
        <f t="shared" si="1197"/>
        <v>0</v>
      </c>
      <c r="DY137" s="2">
        <f t="shared" si="1198"/>
        <v>0</v>
      </c>
      <c r="DZ137" s="2">
        <f t="shared" si="1199"/>
        <v>0</v>
      </c>
      <c r="EA137" s="2">
        <f t="shared" si="1200"/>
        <v>0</v>
      </c>
      <c r="EB137" s="2">
        <f t="shared" si="1201"/>
        <v>0</v>
      </c>
      <c r="EC137" s="2">
        <f t="shared" si="1202"/>
        <v>0</v>
      </c>
      <c r="ED137" s="2">
        <f t="shared" si="1203"/>
        <v>0</v>
      </c>
      <c r="EE137" s="2">
        <f t="shared" si="1204"/>
        <v>0</v>
      </c>
      <c r="EF137" s="2">
        <f t="shared" si="1205"/>
        <v>0</v>
      </c>
      <c r="EG137" s="2">
        <f t="shared" si="1206"/>
        <v>0</v>
      </c>
      <c r="EH137" s="2">
        <f t="shared" si="1207"/>
        <v>0</v>
      </c>
      <c r="EI137" s="2">
        <f t="shared" si="1208"/>
        <v>0</v>
      </c>
      <c r="EJ137" s="2">
        <f t="shared" si="1209"/>
        <v>0</v>
      </c>
      <c r="EK137" s="2">
        <f t="shared" si="1210"/>
        <v>0</v>
      </c>
      <c r="EL137" s="2">
        <f t="shared" si="1211"/>
        <v>0</v>
      </c>
      <c r="EM137" s="2">
        <f t="shared" si="1212"/>
        <v>0</v>
      </c>
      <c r="EN137" s="2">
        <f t="shared" si="1213"/>
        <v>0</v>
      </c>
      <c r="EO137" s="2">
        <f t="shared" si="1214"/>
        <v>0</v>
      </c>
      <c r="EP137" s="2">
        <f t="shared" si="1215"/>
        <v>0</v>
      </c>
      <c r="EQ137" s="2">
        <f t="shared" si="1216"/>
        <v>0</v>
      </c>
      <c r="ER137" s="2">
        <f t="shared" si="1217"/>
        <v>0</v>
      </c>
      <c r="ES137" s="2">
        <f t="shared" si="1218"/>
        <v>0</v>
      </c>
      <c r="ET137" s="2">
        <f t="shared" si="1219"/>
        <v>0</v>
      </c>
      <c r="EU137" s="2">
        <f t="shared" si="1220"/>
        <v>0</v>
      </c>
      <c r="EV137" s="2">
        <f t="shared" si="1221"/>
        <v>0</v>
      </c>
      <c r="EW137" s="2">
        <f t="shared" si="1222"/>
        <v>0</v>
      </c>
      <c r="EX137" s="2">
        <f t="shared" si="1338"/>
        <v>1</v>
      </c>
      <c r="EY137" s="2" t="e">
        <f t="shared" si="1339"/>
        <v>#VALUE!</v>
      </c>
      <c r="EZ137" s="2" t="e">
        <f t="shared" si="1340"/>
        <v>#VALUE!</v>
      </c>
      <c r="FA137" s="2" t="e">
        <f t="shared" si="1341"/>
        <v>#VALUE!</v>
      </c>
      <c r="FB137" s="2" t="e">
        <f t="shared" si="1342"/>
        <v>#VALUE!</v>
      </c>
      <c r="FC137" s="2" t="e">
        <f t="shared" si="1343"/>
        <v>#VALUE!</v>
      </c>
      <c r="FD137" s="2" t="e">
        <f t="shared" si="1344"/>
        <v>#VALUE!</v>
      </c>
      <c r="FE137" s="2" t="e">
        <f t="shared" si="1345"/>
        <v>#VALUE!</v>
      </c>
      <c r="FF137" s="2" t="e">
        <f t="shared" si="1346"/>
        <v>#VALUE!</v>
      </c>
      <c r="FG137" s="2" t="e">
        <f t="shared" si="1347"/>
        <v>#VALUE!</v>
      </c>
      <c r="FH137" s="2" t="e">
        <f t="shared" si="1348"/>
        <v>#VALUE!</v>
      </c>
      <c r="FI137" s="2" t="e">
        <f t="shared" si="1349"/>
        <v>#VALUE!</v>
      </c>
      <c r="FJ137" s="2" t="e">
        <f t="shared" si="1350"/>
        <v>#VALUE!</v>
      </c>
      <c r="FK137" s="2" t="e">
        <f t="shared" si="1351"/>
        <v>#VALUE!</v>
      </c>
      <c r="FL137" s="2" t="e">
        <f t="shared" si="1352"/>
        <v>#VALUE!</v>
      </c>
      <c r="FM137" s="2" t="e">
        <f t="shared" si="1353"/>
        <v>#VALUE!</v>
      </c>
      <c r="FN137" s="2" t="e">
        <f t="shared" si="1354"/>
        <v>#VALUE!</v>
      </c>
      <c r="FO137" s="2" t="e">
        <f t="shared" si="1355"/>
        <v>#VALUE!</v>
      </c>
      <c r="FP137" s="2" t="e">
        <f t="shared" si="1356"/>
        <v>#VALUE!</v>
      </c>
      <c r="FQ137" s="2" t="e">
        <f t="shared" si="1357"/>
        <v>#VALUE!</v>
      </c>
      <c r="FR137" s="2" t="e">
        <f t="shared" si="1358"/>
        <v>#VALUE!</v>
      </c>
      <c r="FS137" s="2" t="e">
        <f t="shared" si="1359"/>
        <v>#VALUE!</v>
      </c>
      <c r="FT137" s="2" t="e">
        <f t="shared" si="1360"/>
        <v>#VALUE!</v>
      </c>
      <c r="FU137" s="2" t="e">
        <f t="shared" si="1361"/>
        <v>#VALUE!</v>
      </c>
      <c r="FV137" s="2">
        <f t="shared" si="1362"/>
        <v>1</v>
      </c>
      <c r="FW137" s="2" t="e">
        <f t="shared" si="1363"/>
        <v>#VALUE!</v>
      </c>
      <c r="FX137" s="2" t="e">
        <f t="shared" si="1364"/>
        <v>#VALUE!</v>
      </c>
      <c r="FY137" s="2" t="e">
        <f t="shared" si="1365"/>
        <v>#VALUE!</v>
      </c>
      <c r="FZ137" s="2" t="e">
        <f t="shared" si="1366"/>
        <v>#VALUE!</v>
      </c>
      <c r="GA137" s="2" t="e">
        <f t="shared" si="1367"/>
        <v>#VALUE!</v>
      </c>
      <c r="GB137" s="2" t="e">
        <f t="shared" si="1368"/>
        <v>#VALUE!</v>
      </c>
      <c r="GC137" s="2" t="e">
        <f t="shared" si="1369"/>
        <v>#VALUE!</v>
      </c>
      <c r="GD137" s="2" t="e">
        <f t="shared" si="1370"/>
        <v>#VALUE!</v>
      </c>
      <c r="GE137" s="2" t="e">
        <f t="shared" si="1371"/>
        <v>#VALUE!</v>
      </c>
      <c r="GF137" s="2" t="e">
        <f t="shared" si="1372"/>
        <v>#VALUE!</v>
      </c>
      <c r="GG137" s="2" t="e">
        <f t="shared" si="1373"/>
        <v>#VALUE!</v>
      </c>
      <c r="GH137" s="2" t="e">
        <f t="shared" si="1374"/>
        <v>#VALUE!</v>
      </c>
      <c r="GI137" s="2" t="e">
        <f t="shared" si="1375"/>
        <v>#VALUE!</v>
      </c>
      <c r="GJ137" s="2" t="e">
        <f t="shared" si="1376"/>
        <v>#VALUE!</v>
      </c>
      <c r="GK137" s="2" t="e">
        <f t="shared" si="1377"/>
        <v>#VALUE!</v>
      </c>
      <c r="GL137" s="2" t="e">
        <f t="shared" si="1378"/>
        <v>#VALUE!</v>
      </c>
      <c r="GM137" s="2" t="e">
        <f t="shared" si="1379"/>
        <v>#VALUE!</v>
      </c>
      <c r="GN137" s="2" t="e">
        <f t="shared" si="1380"/>
        <v>#VALUE!</v>
      </c>
      <c r="GO137" s="2" t="e">
        <f t="shared" si="1381"/>
        <v>#VALUE!</v>
      </c>
      <c r="GP137" s="2" t="e">
        <f t="shared" si="1382"/>
        <v>#VALUE!</v>
      </c>
      <c r="GQ137" s="2" t="e">
        <f t="shared" si="1383"/>
        <v>#VALUE!</v>
      </c>
      <c r="GR137" s="2" t="e">
        <f t="shared" si="1384"/>
        <v>#VALUE!</v>
      </c>
      <c r="GS137" s="2" t="e">
        <f t="shared" si="1385"/>
        <v>#VALUE!</v>
      </c>
      <c r="GT137" s="2">
        <f t="shared" si="1386"/>
        <v>1</v>
      </c>
      <c r="GU137" s="2" t="e">
        <f t="shared" si="1387"/>
        <v>#VALUE!</v>
      </c>
      <c r="GV137" s="2" t="e">
        <f t="shared" si="1388"/>
        <v>#VALUE!</v>
      </c>
      <c r="GW137" s="2" t="e">
        <f t="shared" si="1389"/>
        <v>#VALUE!</v>
      </c>
      <c r="GX137" s="2" t="e">
        <f t="shared" si="1390"/>
        <v>#VALUE!</v>
      </c>
      <c r="GY137" s="2" t="e">
        <f t="shared" si="1391"/>
        <v>#VALUE!</v>
      </c>
      <c r="GZ137" s="2" t="e">
        <f t="shared" si="1392"/>
        <v>#VALUE!</v>
      </c>
      <c r="HA137" s="2" t="e">
        <f t="shared" si="1393"/>
        <v>#VALUE!</v>
      </c>
      <c r="HB137" s="2" t="e">
        <f t="shared" si="1394"/>
        <v>#VALUE!</v>
      </c>
      <c r="HC137" s="2" t="e">
        <f t="shared" si="1395"/>
        <v>#VALUE!</v>
      </c>
      <c r="HD137" s="2" t="e">
        <f t="shared" si="1396"/>
        <v>#VALUE!</v>
      </c>
      <c r="HE137" s="2" t="e">
        <f t="shared" si="1397"/>
        <v>#VALUE!</v>
      </c>
      <c r="HF137" s="2" t="e">
        <f t="shared" si="1398"/>
        <v>#VALUE!</v>
      </c>
      <c r="HG137" s="2" t="e">
        <f t="shared" si="1399"/>
        <v>#VALUE!</v>
      </c>
      <c r="HH137" s="2" t="e">
        <f t="shared" si="1400"/>
        <v>#VALUE!</v>
      </c>
      <c r="HI137" s="2" t="e">
        <f t="shared" si="1401"/>
        <v>#VALUE!</v>
      </c>
      <c r="HJ137" s="2" t="e">
        <f t="shared" si="1402"/>
        <v>#VALUE!</v>
      </c>
      <c r="HK137" s="2" t="e">
        <f t="shared" si="1403"/>
        <v>#VALUE!</v>
      </c>
      <c r="HL137" s="2" t="e">
        <f t="shared" si="1404"/>
        <v>#VALUE!</v>
      </c>
      <c r="HM137" s="2" t="e">
        <f t="shared" si="1405"/>
        <v>#VALUE!</v>
      </c>
      <c r="HN137" s="2" t="e">
        <f t="shared" si="1406"/>
        <v>#VALUE!</v>
      </c>
      <c r="HO137" s="2" t="e">
        <f t="shared" si="1407"/>
        <v>#VALUE!</v>
      </c>
      <c r="HP137" s="2" t="e">
        <f t="shared" si="1408"/>
        <v>#VALUE!</v>
      </c>
      <c r="HQ137" s="2" t="e">
        <f t="shared" si="1409"/>
        <v>#VALUE!</v>
      </c>
      <c r="HR137" s="2">
        <f t="shared" si="1410"/>
        <v>1</v>
      </c>
      <c r="HS137" s="2" t="e">
        <f t="shared" si="1411"/>
        <v>#VALUE!</v>
      </c>
      <c r="HT137" s="2" t="e">
        <f t="shared" si="1412"/>
        <v>#VALUE!</v>
      </c>
      <c r="HU137" s="2" t="e">
        <f t="shared" si="1413"/>
        <v>#VALUE!</v>
      </c>
      <c r="HV137" s="2" t="e">
        <f t="shared" si="1414"/>
        <v>#VALUE!</v>
      </c>
      <c r="HW137" s="2" t="e">
        <f t="shared" si="1415"/>
        <v>#VALUE!</v>
      </c>
      <c r="HX137" s="2" t="e">
        <f t="shared" si="1416"/>
        <v>#VALUE!</v>
      </c>
      <c r="HY137" s="2" t="e">
        <f t="shared" si="1417"/>
        <v>#VALUE!</v>
      </c>
      <c r="HZ137" s="2" t="e">
        <f t="shared" si="1418"/>
        <v>#VALUE!</v>
      </c>
      <c r="IA137" s="2" t="e">
        <f t="shared" si="1419"/>
        <v>#VALUE!</v>
      </c>
      <c r="IB137" s="2" t="e">
        <f t="shared" si="1420"/>
        <v>#VALUE!</v>
      </c>
      <c r="IC137" s="2" t="e">
        <f t="shared" si="1421"/>
        <v>#VALUE!</v>
      </c>
      <c r="ID137" s="2" t="e">
        <f t="shared" si="1422"/>
        <v>#VALUE!</v>
      </c>
      <c r="IE137" s="2" t="e">
        <f t="shared" si="1423"/>
        <v>#VALUE!</v>
      </c>
      <c r="IF137" s="2" t="e">
        <f t="shared" si="1424"/>
        <v>#VALUE!</v>
      </c>
      <c r="IG137" s="2" t="e">
        <f t="shared" si="1425"/>
        <v>#VALUE!</v>
      </c>
      <c r="IH137" s="2" t="e">
        <f t="shared" si="1426"/>
        <v>#VALUE!</v>
      </c>
      <c r="II137" s="2" t="e">
        <f t="shared" si="1427"/>
        <v>#VALUE!</v>
      </c>
      <c r="IJ137" s="2" t="e">
        <f t="shared" si="1428"/>
        <v>#VALUE!</v>
      </c>
      <c r="IK137" s="2" t="e">
        <f t="shared" si="1429"/>
        <v>#VALUE!</v>
      </c>
      <c r="IL137" s="2" t="e">
        <f t="shared" si="1430"/>
        <v>#VALUE!</v>
      </c>
      <c r="IM137" s="2" t="e">
        <f t="shared" si="1431"/>
        <v>#VALUE!</v>
      </c>
      <c r="IN137" s="2" t="e">
        <f t="shared" si="1432"/>
        <v>#VALUE!</v>
      </c>
      <c r="IO137" s="2" t="e">
        <f t="shared" si="1433"/>
        <v>#VALUE!</v>
      </c>
      <c r="IP137" s="2">
        <f t="shared" si="1434"/>
        <v>0</v>
      </c>
      <c r="IQ137" s="2" t="e">
        <f t="shared" si="1435"/>
        <v>#VALUE!</v>
      </c>
      <c r="IR137" s="2" t="e">
        <f t="shared" si="1436"/>
        <v>#VALUE!</v>
      </c>
      <c r="IS137" s="2" t="e">
        <f t="shared" si="1437"/>
        <v>#VALUE!</v>
      </c>
      <c r="IT137" s="2" t="e">
        <f t="shared" si="1438"/>
        <v>#VALUE!</v>
      </c>
      <c r="IU137" s="2" t="e">
        <f t="shared" si="1439"/>
        <v>#VALUE!</v>
      </c>
      <c r="IV137" s="2" t="e">
        <f t="shared" si="1440"/>
        <v>#VALUE!</v>
      </c>
      <c r="IW137" s="2" t="e">
        <f t="shared" si="1441"/>
        <v>#VALUE!</v>
      </c>
      <c r="IX137" s="2" t="e">
        <f t="shared" si="1442"/>
        <v>#VALUE!</v>
      </c>
      <c r="IY137" s="2" t="e">
        <f t="shared" si="1443"/>
        <v>#VALUE!</v>
      </c>
      <c r="IZ137" s="2" t="e">
        <f t="shared" si="1444"/>
        <v>#VALUE!</v>
      </c>
      <c r="JA137" s="2" t="e">
        <f t="shared" si="1445"/>
        <v>#VALUE!</v>
      </c>
      <c r="JB137" s="2" t="e">
        <f t="shared" si="1446"/>
        <v>#VALUE!</v>
      </c>
      <c r="JC137" s="2" t="e">
        <f t="shared" si="1447"/>
        <v>#VALUE!</v>
      </c>
      <c r="JD137" s="2" t="e">
        <f t="shared" si="1448"/>
        <v>#VALUE!</v>
      </c>
      <c r="JE137" s="2" t="e">
        <f t="shared" si="1449"/>
        <v>#VALUE!</v>
      </c>
      <c r="JF137" s="2" t="e">
        <f t="shared" si="1450"/>
        <v>#VALUE!</v>
      </c>
      <c r="JG137" s="2" t="e">
        <f t="shared" si="1451"/>
        <v>#VALUE!</v>
      </c>
      <c r="JH137" s="2" t="e">
        <f t="shared" si="1452"/>
        <v>#VALUE!</v>
      </c>
      <c r="JI137" s="2" t="e">
        <f t="shared" si="1453"/>
        <v>#VALUE!</v>
      </c>
      <c r="JJ137" s="2" t="e">
        <f t="shared" si="1454"/>
        <v>#VALUE!</v>
      </c>
      <c r="JK137" s="2" t="e">
        <f t="shared" si="1455"/>
        <v>#VALUE!</v>
      </c>
      <c r="JL137" s="2" t="e">
        <f t="shared" si="1456"/>
        <v>#VALUE!</v>
      </c>
      <c r="JM137" s="2" t="e">
        <f t="shared" si="1457"/>
        <v>#VALUE!</v>
      </c>
      <c r="JN137" s="2">
        <f t="shared" si="1458"/>
        <v>0</v>
      </c>
      <c r="JO137" s="2" t="e">
        <f t="shared" si="1459"/>
        <v>#VALUE!</v>
      </c>
      <c r="JP137" s="2" t="e">
        <f t="shared" si="1460"/>
        <v>#VALUE!</v>
      </c>
      <c r="JQ137" s="2" t="e">
        <f t="shared" si="1461"/>
        <v>#VALUE!</v>
      </c>
      <c r="JR137" s="2" t="e">
        <f t="shared" si="1462"/>
        <v>#VALUE!</v>
      </c>
      <c r="JS137" s="2" t="e">
        <f t="shared" si="1463"/>
        <v>#VALUE!</v>
      </c>
      <c r="JT137" s="2" t="e">
        <f t="shared" si="1464"/>
        <v>#VALUE!</v>
      </c>
      <c r="JU137" s="2" t="e">
        <f t="shared" si="1465"/>
        <v>#VALUE!</v>
      </c>
      <c r="JV137" s="2" t="e">
        <f t="shared" si="1466"/>
        <v>#VALUE!</v>
      </c>
      <c r="JW137" s="2" t="e">
        <f t="shared" si="1467"/>
        <v>#VALUE!</v>
      </c>
      <c r="JX137" s="2" t="e">
        <f t="shared" si="1468"/>
        <v>#VALUE!</v>
      </c>
      <c r="JY137" s="2" t="e">
        <f t="shared" si="1469"/>
        <v>#VALUE!</v>
      </c>
      <c r="JZ137" s="2" t="e">
        <f t="shared" si="1470"/>
        <v>#VALUE!</v>
      </c>
      <c r="KA137" s="2" t="e">
        <f t="shared" si="1471"/>
        <v>#VALUE!</v>
      </c>
      <c r="KB137" s="2" t="e">
        <f t="shared" si="1472"/>
        <v>#VALUE!</v>
      </c>
      <c r="KC137" s="2" t="e">
        <f t="shared" si="1473"/>
        <v>#VALUE!</v>
      </c>
      <c r="KD137" s="2" t="e">
        <f t="shared" si="1474"/>
        <v>#VALUE!</v>
      </c>
      <c r="KE137" s="2" t="e">
        <f t="shared" si="1475"/>
        <v>#VALUE!</v>
      </c>
      <c r="KF137" s="2" t="e">
        <f t="shared" si="1476"/>
        <v>#VALUE!</v>
      </c>
      <c r="KG137" s="2" t="e">
        <f t="shared" si="1477"/>
        <v>#VALUE!</v>
      </c>
      <c r="KH137" s="2" t="e">
        <f t="shared" si="1478"/>
        <v>#VALUE!</v>
      </c>
      <c r="KI137" s="2" t="e">
        <f t="shared" si="1479"/>
        <v>#VALUE!</v>
      </c>
      <c r="KJ137" s="2" t="e">
        <f t="shared" si="1480"/>
        <v>#VALUE!</v>
      </c>
      <c r="KK137" s="2" t="e">
        <f t="shared" si="1481"/>
        <v>#VALUE!</v>
      </c>
      <c r="KL137" s="2">
        <f t="shared" si="1482"/>
        <v>0</v>
      </c>
      <c r="KM137" s="2" t="e">
        <f t="shared" si="1483"/>
        <v>#VALUE!</v>
      </c>
      <c r="KN137" s="2" t="e">
        <f t="shared" si="1484"/>
        <v>#VALUE!</v>
      </c>
      <c r="KO137" s="2" t="e">
        <f t="shared" si="1485"/>
        <v>#VALUE!</v>
      </c>
      <c r="KP137" s="2" t="e">
        <f t="shared" si="1486"/>
        <v>#VALUE!</v>
      </c>
      <c r="KQ137" s="2" t="e">
        <f t="shared" si="1487"/>
        <v>#VALUE!</v>
      </c>
      <c r="KR137" s="2" t="e">
        <f t="shared" si="1488"/>
        <v>#VALUE!</v>
      </c>
      <c r="KS137" s="2" t="e">
        <f t="shared" si="1489"/>
        <v>#VALUE!</v>
      </c>
      <c r="KT137" s="2" t="e">
        <f t="shared" si="1490"/>
        <v>#VALUE!</v>
      </c>
      <c r="KU137" s="2" t="e">
        <f t="shared" si="1491"/>
        <v>#VALUE!</v>
      </c>
      <c r="KV137" s="2" t="e">
        <f t="shared" si="1492"/>
        <v>#VALUE!</v>
      </c>
      <c r="KW137" s="2" t="e">
        <f t="shared" si="1493"/>
        <v>#VALUE!</v>
      </c>
      <c r="KX137" s="2" t="e">
        <f t="shared" si="1494"/>
        <v>#VALUE!</v>
      </c>
      <c r="KY137" s="2" t="e">
        <f t="shared" si="1495"/>
        <v>#VALUE!</v>
      </c>
      <c r="KZ137" s="2" t="e">
        <f t="shared" si="1496"/>
        <v>#VALUE!</v>
      </c>
      <c r="LA137" s="2" t="e">
        <f t="shared" si="1497"/>
        <v>#VALUE!</v>
      </c>
      <c r="LB137" s="2" t="e">
        <f t="shared" si="1498"/>
        <v>#VALUE!</v>
      </c>
      <c r="LC137" s="2" t="e">
        <f t="shared" si="1499"/>
        <v>#VALUE!</v>
      </c>
      <c r="LD137" s="2" t="e">
        <f t="shared" si="1500"/>
        <v>#VALUE!</v>
      </c>
      <c r="LE137" s="2" t="e">
        <f t="shared" si="1501"/>
        <v>#VALUE!</v>
      </c>
      <c r="LF137" s="2" t="e">
        <f t="shared" si="1502"/>
        <v>#VALUE!</v>
      </c>
      <c r="LG137" s="2" t="e">
        <f t="shared" si="1503"/>
        <v>#VALUE!</v>
      </c>
      <c r="LH137" s="2" t="e">
        <f t="shared" si="1504"/>
        <v>#VALUE!</v>
      </c>
      <c r="LI137" s="2" t="e">
        <f t="shared" si="1505"/>
        <v>#VALUE!</v>
      </c>
      <c r="LJ137" s="2">
        <f t="shared" si="1506"/>
        <v>0</v>
      </c>
      <c r="LK137" s="2" t="e">
        <f t="shared" si="1507"/>
        <v>#VALUE!</v>
      </c>
      <c r="LL137" s="2" t="e">
        <f t="shared" si="1508"/>
        <v>#VALUE!</v>
      </c>
      <c r="LM137" s="2" t="e">
        <f t="shared" si="1509"/>
        <v>#VALUE!</v>
      </c>
      <c r="LN137" s="2" t="e">
        <f t="shared" si="1510"/>
        <v>#VALUE!</v>
      </c>
      <c r="LO137" s="2" t="e">
        <f t="shared" si="1511"/>
        <v>#VALUE!</v>
      </c>
      <c r="LP137" s="2" t="e">
        <f t="shared" si="1512"/>
        <v>#VALUE!</v>
      </c>
      <c r="LQ137" s="2" t="e">
        <f t="shared" si="1513"/>
        <v>#VALUE!</v>
      </c>
      <c r="LR137" s="2" t="e">
        <f t="shared" si="1514"/>
        <v>#VALUE!</v>
      </c>
      <c r="LS137" s="2" t="e">
        <f t="shared" si="1515"/>
        <v>#VALUE!</v>
      </c>
      <c r="LT137" s="2" t="e">
        <f t="shared" si="1516"/>
        <v>#VALUE!</v>
      </c>
      <c r="LU137" s="2" t="e">
        <f t="shared" si="1517"/>
        <v>#VALUE!</v>
      </c>
      <c r="LV137" s="2" t="e">
        <f t="shared" si="1518"/>
        <v>#VALUE!</v>
      </c>
      <c r="LW137" s="2" t="e">
        <f t="shared" si="1519"/>
        <v>#VALUE!</v>
      </c>
      <c r="LX137" s="2" t="e">
        <f t="shared" si="1520"/>
        <v>#VALUE!</v>
      </c>
      <c r="LY137" s="2" t="e">
        <f t="shared" si="1521"/>
        <v>#VALUE!</v>
      </c>
      <c r="LZ137" s="2" t="e">
        <f t="shared" si="1522"/>
        <v>#VALUE!</v>
      </c>
      <c r="MA137" s="2" t="e">
        <f t="shared" si="1523"/>
        <v>#VALUE!</v>
      </c>
      <c r="MB137" s="2" t="e">
        <f t="shared" si="1524"/>
        <v>#VALUE!</v>
      </c>
      <c r="MC137" s="2" t="e">
        <f t="shared" si="1525"/>
        <v>#VALUE!</v>
      </c>
      <c r="MD137" s="2" t="e">
        <f t="shared" si="1526"/>
        <v>#VALUE!</v>
      </c>
      <c r="ME137" s="2" t="e">
        <f t="shared" si="1527"/>
        <v>#VALUE!</v>
      </c>
      <c r="MF137" s="2" t="e">
        <f t="shared" si="1528"/>
        <v>#VALUE!</v>
      </c>
      <c r="MG137" s="2" t="e">
        <f t="shared" si="1529"/>
        <v>#VALUE!</v>
      </c>
      <c r="MH137" s="2">
        <f t="shared" si="1530"/>
        <v>1</v>
      </c>
      <c r="MI137" s="2" t="e">
        <f t="shared" si="1531"/>
        <v>#VALUE!</v>
      </c>
      <c r="MJ137" s="2" t="e">
        <f t="shared" si="1532"/>
        <v>#VALUE!</v>
      </c>
      <c r="MK137" s="2" t="e">
        <f t="shared" si="1533"/>
        <v>#VALUE!</v>
      </c>
      <c r="ML137" s="2" t="e">
        <f t="shared" si="1534"/>
        <v>#VALUE!</v>
      </c>
      <c r="MM137" s="2" t="e">
        <f t="shared" si="1535"/>
        <v>#VALUE!</v>
      </c>
      <c r="MN137" s="2" t="e">
        <f t="shared" si="1536"/>
        <v>#VALUE!</v>
      </c>
      <c r="MO137" s="2" t="e">
        <f t="shared" si="1537"/>
        <v>#VALUE!</v>
      </c>
      <c r="MP137" s="2" t="e">
        <f t="shared" si="1538"/>
        <v>#VALUE!</v>
      </c>
      <c r="MQ137" s="2" t="e">
        <f t="shared" si="1539"/>
        <v>#VALUE!</v>
      </c>
      <c r="MR137" s="2" t="e">
        <f t="shared" si="1540"/>
        <v>#VALUE!</v>
      </c>
      <c r="MS137" s="2" t="e">
        <f t="shared" si="1541"/>
        <v>#VALUE!</v>
      </c>
      <c r="MT137" s="2" t="e">
        <f t="shared" si="1542"/>
        <v>#VALUE!</v>
      </c>
      <c r="MU137" s="2" t="e">
        <f t="shared" si="1543"/>
        <v>#VALUE!</v>
      </c>
      <c r="MV137" s="2" t="e">
        <f t="shared" si="1544"/>
        <v>#VALUE!</v>
      </c>
      <c r="MW137" s="2" t="e">
        <f t="shared" si="1545"/>
        <v>#VALUE!</v>
      </c>
      <c r="MX137" s="2" t="e">
        <f t="shared" si="1546"/>
        <v>#VALUE!</v>
      </c>
      <c r="MY137" s="2" t="e">
        <f t="shared" si="1547"/>
        <v>#VALUE!</v>
      </c>
      <c r="MZ137" s="2" t="e">
        <f t="shared" si="1548"/>
        <v>#VALUE!</v>
      </c>
      <c r="NA137" s="2" t="e">
        <f t="shared" si="1549"/>
        <v>#VALUE!</v>
      </c>
      <c r="NB137" s="2" t="e">
        <f t="shared" si="1550"/>
        <v>#VALUE!</v>
      </c>
      <c r="NC137" s="2" t="e">
        <f t="shared" si="1551"/>
        <v>#VALUE!</v>
      </c>
      <c r="ND137" s="2" t="e">
        <f t="shared" si="1552"/>
        <v>#VALUE!</v>
      </c>
      <c r="NE137" s="2" t="e">
        <f t="shared" si="1553"/>
        <v>#VALUE!</v>
      </c>
      <c r="NF137" s="2">
        <f t="shared" si="1223"/>
        <v>0</v>
      </c>
      <c r="NG137" s="2">
        <f t="shared" si="1058"/>
        <v>0</v>
      </c>
      <c r="NH137" s="2">
        <f t="shared" si="1059"/>
        <v>0</v>
      </c>
      <c r="NI137" s="2">
        <f t="shared" si="1060"/>
        <v>0</v>
      </c>
      <c r="NJ137" s="2">
        <f t="shared" si="1061"/>
        <v>0</v>
      </c>
      <c r="NK137" s="2">
        <f t="shared" si="1062"/>
        <v>0</v>
      </c>
      <c r="NL137" s="2">
        <f t="shared" si="1063"/>
        <v>0</v>
      </c>
      <c r="NM137" s="2">
        <f t="shared" si="1064"/>
        <v>0</v>
      </c>
      <c r="NN137" s="2">
        <f t="shared" si="1065"/>
        <v>0</v>
      </c>
      <c r="NO137" s="2">
        <f t="shared" si="1066"/>
        <v>0</v>
      </c>
      <c r="NP137" s="2">
        <f t="shared" si="1067"/>
        <v>0</v>
      </c>
      <c r="NQ137" s="2">
        <f t="shared" si="1068"/>
        <v>0</v>
      </c>
      <c r="NR137" s="2">
        <f t="shared" si="1069"/>
        <v>0</v>
      </c>
      <c r="NS137" s="2">
        <f t="shared" si="1070"/>
        <v>0</v>
      </c>
      <c r="NT137" s="2">
        <f t="shared" si="1071"/>
        <v>0</v>
      </c>
      <c r="NU137" s="2">
        <f t="shared" si="1072"/>
        <v>0</v>
      </c>
      <c r="NV137" s="2">
        <f t="shared" si="1073"/>
        <v>0</v>
      </c>
      <c r="NW137" s="2">
        <f t="shared" si="1074"/>
        <v>0</v>
      </c>
      <c r="NX137" s="2">
        <f t="shared" si="1075"/>
        <v>0</v>
      </c>
      <c r="NY137" s="2">
        <f t="shared" si="1076"/>
        <v>0</v>
      </c>
      <c r="NZ137" s="2">
        <f t="shared" si="1077"/>
        <v>0</v>
      </c>
      <c r="OA137" s="2">
        <f t="shared" si="1078"/>
        <v>0</v>
      </c>
      <c r="OB137" s="2">
        <f t="shared" si="1079"/>
        <v>0</v>
      </c>
      <c r="OC137" s="2">
        <f t="shared" si="1080"/>
        <v>0</v>
      </c>
      <c r="OD137" s="2">
        <f>IF(AND(NF137&gt;'Graph Creator'!$K$4,'Detalle de Cuentas'!NF137&lt;='Graph Creator'!$L$4),1,0)</f>
        <v>0</v>
      </c>
      <c r="OE137" s="2">
        <f>IF(AND(NG137&gt;'Graph Creator'!$K$4,'Detalle de Cuentas'!NG137&lt;='Graph Creator'!$L$4),1,0)</f>
        <v>0</v>
      </c>
      <c r="OF137" s="2">
        <f>IF(AND(NH137&gt;'Graph Creator'!$K$4,'Detalle de Cuentas'!NH137&lt;='Graph Creator'!$L$4),1,0)</f>
        <v>0</v>
      </c>
      <c r="OG137" s="2">
        <f>IF(AND(NI137&gt;'Graph Creator'!$K$4,'Detalle de Cuentas'!NI137&lt;='Graph Creator'!$L$4),1,0)</f>
        <v>0</v>
      </c>
      <c r="OH137" s="2">
        <f>IF(AND(NJ137&gt;'Graph Creator'!$K$4,'Detalle de Cuentas'!NJ137&lt;='Graph Creator'!$L$4),1,0)</f>
        <v>0</v>
      </c>
      <c r="OI137" s="2">
        <f>IF(AND(NK137&gt;'Graph Creator'!$K$4,'Detalle de Cuentas'!NK137&lt;='Graph Creator'!$L$4),1,0)</f>
        <v>0</v>
      </c>
      <c r="OJ137" s="2">
        <f>IF(AND(NL137&gt;'Graph Creator'!$K$4,'Detalle de Cuentas'!NL137&lt;='Graph Creator'!$L$4),1,0)</f>
        <v>0</v>
      </c>
      <c r="OK137" s="2">
        <f>IF(AND(NM137&gt;'Graph Creator'!$K$4,'Detalle de Cuentas'!NM137&lt;='Graph Creator'!$L$4),1,0)</f>
        <v>0</v>
      </c>
      <c r="OL137" s="2">
        <f>IF(AND(NN137&gt;'Graph Creator'!$K$4,'Detalle de Cuentas'!NN137&lt;='Graph Creator'!$L$4),1,0)</f>
        <v>0</v>
      </c>
      <c r="OM137" s="2">
        <f>IF(AND(NO137&gt;'Graph Creator'!$K$4,'Detalle de Cuentas'!NO137&lt;='Graph Creator'!$L$4),1,0)</f>
        <v>0</v>
      </c>
      <c r="ON137" s="2">
        <f>IF(AND(NP137&gt;'Graph Creator'!$K$4,'Detalle de Cuentas'!NP137&lt;='Graph Creator'!$L$4),1,0)</f>
        <v>0</v>
      </c>
      <c r="OO137" s="2">
        <f>IF(AND(NQ137&gt;'Graph Creator'!$K$4,'Detalle de Cuentas'!NQ137&lt;='Graph Creator'!$L$4),1,0)</f>
        <v>0</v>
      </c>
      <c r="OP137" s="2">
        <f>IF(AND(NR137&gt;'Graph Creator'!$K$4,'Detalle de Cuentas'!NR137&lt;='Graph Creator'!$L$4),1,0)</f>
        <v>0</v>
      </c>
      <c r="OQ137" s="2">
        <f>IF(AND(NS137&gt;'Graph Creator'!$K$4,'Detalle de Cuentas'!NS137&lt;='Graph Creator'!$L$4),1,0)</f>
        <v>0</v>
      </c>
      <c r="OR137" s="2">
        <f>IF(AND(NT137&gt;'Graph Creator'!$K$4,'Detalle de Cuentas'!NT137&lt;='Graph Creator'!$L$4),1,0)</f>
        <v>0</v>
      </c>
      <c r="OS137" s="2">
        <f>IF(AND(NU137&gt;'Graph Creator'!$K$4,'Detalle de Cuentas'!NU137&lt;='Graph Creator'!$L$4),1,0)</f>
        <v>0</v>
      </c>
      <c r="OT137" s="2">
        <f>IF(AND(NV137&gt;'Graph Creator'!$K$4,'Detalle de Cuentas'!NV137&lt;='Graph Creator'!$L$4),1,0)</f>
        <v>0</v>
      </c>
      <c r="OU137" s="2">
        <f>IF(AND(NW137&gt;'Graph Creator'!$K$4,'Detalle de Cuentas'!NW137&lt;='Graph Creator'!$L$4),1,0)</f>
        <v>0</v>
      </c>
      <c r="OV137" s="2">
        <f>IF(AND(NX137&gt;'Graph Creator'!$K$4,'Detalle de Cuentas'!NX137&lt;='Graph Creator'!$L$4),1,0)</f>
        <v>0</v>
      </c>
      <c r="OW137" s="2">
        <f>IF(AND(NY137&gt;'Graph Creator'!$K$4,'Detalle de Cuentas'!NY137&lt;='Graph Creator'!$L$4),1,0)</f>
        <v>0</v>
      </c>
      <c r="OX137" s="2">
        <f>IF(AND(NZ137&gt;'Graph Creator'!$K$4,'Detalle de Cuentas'!NZ137&lt;='Graph Creator'!$L$4),1,0)</f>
        <v>0</v>
      </c>
      <c r="OY137" s="2">
        <f>IF(AND(OA137&gt;'Graph Creator'!$K$4,'Detalle de Cuentas'!OA137&lt;='Graph Creator'!$L$4),1,0)</f>
        <v>0</v>
      </c>
      <c r="OZ137" s="2">
        <f>IF(AND(OB137&gt;'Graph Creator'!$K$4,'Detalle de Cuentas'!OB137&lt;='Graph Creator'!$L$4),1,0)</f>
        <v>0</v>
      </c>
      <c r="PA137" s="2">
        <f>IF(AND(OC137&gt;'Graph Creator'!$K$4,'Detalle de Cuentas'!OC137&lt;='Graph Creator'!$L$4),1,0)</f>
        <v>0</v>
      </c>
      <c r="PB137" s="2">
        <f>IF(AND(NF137&gt;'Graph Creator'!$L$4,'Detalle de Cuentas'!NF137&lt;='Graph Creator'!$M$4),1,0)</f>
        <v>0</v>
      </c>
      <c r="PC137" s="2">
        <f>IF(AND(NG137&gt;'Graph Creator'!$L$4,'Detalle de Cuentas'!NG137&lt;='Graph Creator'!$M$4),1,0)</f>
        <v>0</v>
      </c>
      <c r="PD137" s="2">
        <f>IF(AND(NH137&gt;'Graph Creator'!$L$4,'Detalle de Cuentas'!NH137&lt;='Graph Creator'!$M$4),1,0)</f>
        <v>0</v>
      </c>
      <c r="PE137" s="2">
        <f>IF(AND(NI137&gt;'Graph Creator'!$L$4,'Detalle de Cuentas'!NI137&lt;='Graph Creator'!$M$4),1,0)</f>
        <v>0</v>
      </c>
      <c r="PF137" s="2">
        <f>IF(AND(NJ137&gt;'Graph Creator'!$L$4,'Detalle de Cuentas'!NJ137&lt;='Graph Creator'!$M$4),1,0)</f>
        <v>0</v>
      </c>
      <c r="PG137" s="2">
        <f>IF(AND(NK137&gt;'Graph Creator'!$L$4,'Detalle de Cuentas'!NK137&lt;='Graph Creator'!$M$4),1,0)</f>
        <v>0</v>
      </c>
      <c r="PH137" s="2">
        <f>IF(AND(NL137&gt;'Graph Creator'!$L$4,'Detalle de Cuentas'!NL137&lt;='Graph Creator'!$M$4),1,0)</f>
        <v>0</v>
      </c>
      <c r="PI137" s="2">
        <f>IF(AND(NM137&gt;'Graph Creator'!$L$4,'Detalle de Cuentas'!NM137&lt;='Graph Creator'!$M$4),1,0)</f>
        <v>0</v>
      </c>
      <c r="PJ137" s="2">
        <f>IF(AND(NN137&gt;'Graph Creator'!$L$4,'Detalle de Cuentas'!NN137&lt;='Graph Creator'!$M$4),1,0)</f>
        <v>0</v>
      </c>
      <c r="PK137" s="2">
        <f>IF(AND(NO137&gt;'Graph Creator'!$L$4,'Detalle de Cuentas'!NO137&lt;='Graph Creator'!$M$4),1,0)</f>
        <v>0</v>
      </c>
      <c r="PL137" s="2">
        <f>IF(AND(NP137&gt;'Graph Creator'!$L$4,'Detalle de Cuentas'!NP137&lt;='Graph Creator'!$M$4),1,0)</f>
        <v>0</v>
      </c>
      <c r="PM137" s="2">
        <f>IF(AND(NQ137&gt;'Graph Creator'!$L$4,'Detalle de Cuentas'!NQ137&lt;='Graph Creator'!$M$4),1,0)</f>
        <v>0</v>
      </c>
      <c r="PN137" s="2">
        <f>IF(AND(NR137&gt;'Graph Creator'!$L$4,'Detalle de Cuentas'!NR137&lt;='Graph Creator'!$M$4),1,0)</f>
        <v>0</v>
      </c>
      <c r="PO137" s="2">
        <f>IF(AND(NS137&gt;'Graph Creator'!$L$4,'Detalle de Cuentas'!NS137&lt;='Graph Creator'!$M$4),1,0)</f>
        <v>0</v>
      </c>
      <c r="PP137" s="2">
        <f>IF(AND(NT137&gt;'Graph Creator'!$L$4,'Detalle de Cuentas'!NT137&lt;='Graph Creator'!$M$4),1,0)</f>
        <v>0</v>
      </c>
      <c r="PQ137" s="2">
        <f>IF(AND(NU137&gt;'Graph Creator'!$L$4,'Detalle de Cuentas'!NU137&lt;='Graph Creator'!$M$4),1,0)</f>
        <v>0</v>
      </c>
      <c r="PR137" s="2">
        <f>IF(AND(NV137&gt;'Graph Creator'!$L$4,'Detalle de Cuentas'!NV137&lt;='Graph Creator'!$M$4),1,0)</f>
        <v>0</v>
      </c>
      <c r="PS137" s="2">
        <f>IF(AND(NW137&gt;'Graph Creator'!$L$4,'Detalle de Cuentas'!NW137&lt;='Graph Creator'!$M$4),1,0)</f>
        <v>0</v>
      </c>
      <c r="PT137" s="2">
        <f>IF(AND(NX137&gt;'Graph Creator'!$L$4,'Detalle de Cuentas'!NX137&lt;='Graph Creator'!$M$4),1,0)</f>
        <v>0</v>
      </c>
      <c r="PU137" s="2">
        <f>IF(AND(NY137&gt;'Graph Creator'!$L$4,'Detalle de Cuentas'!NY137&lt;='Graph Creator'!$M$4),1,0)</f>
        <v>0</v>
      </c>
      <c r="PV137" s="2">
        <f>IF(AND(NZ137&gt;'Graph Creator'!$L$4,'Detalle de Cuentas'!NZ137&lt;='Graph Creator'!$M$4),1,0)</f>
        <v>0</v>
      </c>
      <c r="PW137" s="2">
        <f>IF(AND(OA137&gt;'Graph Creator'!$L$4,'Detalle de Cuentas'!OA137&lt;='Graph Creator'!$M$4),1,0)</f>
        <v>0</v>
      </c>
      <c r="PX137" s="2">
        <f>IF(AND(OB137&gt;'Graph Creator'!$L$4,'Detalle de Cuentas'!OB137&lt;='Graph Creator'!$M$4),1,0)</f>
        <v>0</v>
      </c>
      <c r="PY137" s="2">
        <f>IF(AND(OC137&gt;'Graph Creator'!$L$4,'Detalle de Cuentas'!OC137&lt;='Graph Creator'!$M$4),1,0)</f>
        <v>0</v>
      </c>
      <c r="PZ137" s="2">
        <f>IF(AND(NF137&gt;'Graph Creator'!$M$4,'Detalle de Cuentas'!NF137&lt;='Graph Creator'!$N$4),1,0)</f>
        <v>0</v>
      </c>
      <c r="QA137" s="2">
        <f>IF(AND(NG137&gt;'Graph Creator'!$M$4,'Detalle de Cuentas'!NG137&lt;='Graph Creator'!$N$4),1,0)</f>
        <v>0</v>
      </c>
      <c r="QB137" s="2">
        <f>IF(AND(NH137&gt;'Graph Creator'!$M$4,'Detalle de Cuentas'!NH137&lt;='Graph Creator'!$N$4),1,0)</f>
        <v>0</v>
      </c>
      <c r="QC137" s="2">
        <f>IF(AND(NI137&gt;'Graph Creator'!$M$4,'Detalle de Cuentas'!NI137&lt;='Graph Creator'!$N$4),1,0)</f>
        <v>0</v>
      </c>
      <c r="QD137" s="2">
        <f>IF(AND(NJ137&gt;'Graph Creator'!$M$4,'Detalle de Cuentas'!NJ137&lt;='Graph Creator'!$N$4),1,0)</f>
        <v>0</v>
      </c>
      <c r="QE137" s="2">
        <f>IF(AND(NK137&gt;'Graph Creator'!$M$4,'Detalle de Cuentas'!NK137&lt;='Graph Creator'!$N$4),1,0)</f>
        <v>0</v>
      </c>
      <c r="QF137" s="2">
        <f>IF(AND(NL137&gt;'Graph Creator'!$M$4,'Detalle de Cuentas'!NL137&lt;='Graph Creator'!$N$4),1,0)</f>
        <v>0</v>
      </c>
      <c r="QG137" s="2">
        <f>IF(AND(NM137&gt;'Graph Creator'!$M$4,'Detalle de Cuentas'!NM137&lt;='Graph Creator'!$N$4),1,0)</f>
        <v>0</v>
      </c>
      <c r="QH137" s="2">
        <f>IF(AND(NN137&gt;'Graph Creator'!$M$4,'Detalle de Cuentas'!NN137&lt;='Graph Creator'!$N$4),1,0)</f>
        <v>0</v>
      </c>
      <c r="QI137" s="2">
        <f>IF(AND(NO137&gt;'Graph Creator'!$M$4,'Detalle de Cuentas'!NO137&lt;='Graph Creator'!$N$4),1,0)</f>
        <v>0</v>
      </c>
      <c r="QJ137" s="2">
        <f>IF(AND(NP137&gt;'Graph Creator'!$M$4,'Detalle de Cuentas'!NP137&lt;='Graph Creator'!$N$4),1,0)</f>
        <v>0</v>
      </c>
      <c r="QK137" s="2">
        <f>IF(AND(NQ137&gt;'Graph Creator'!$M$4,'Detalle de Cuentas'!NQ137&lt;='Graph Creator'!$N$4),1,0)</f>
        <v>0</v>
      </c>
      <c r="QL137" s="2">
        <f>IF(AND(NR137&gt;'Graph Creator'!$M$4,'Detalle de Cuentas'!NR137&lt;='Graph Creator'!$N$4),1,0)</f>
        <v>0</v>
      </c>
      <c r="QM137" s="2">
        <f>IF(AND(NS137&gt;'Graph Creator'!$M$4,'Detalle de Cuentas'!NS137&lt;='Graph Creator'!$N$4),1,0)</f>
        <v>0</v>
      </c>
      <c r="QN137" s="2">
        <f>IF(AND(NT137&gt;'Graph Creator'!$M$4,'Detalle de Cuentas'!NT137&lt;='Graph Creator'!$N$4),1,0)</f>
        <v>0</v>
      </c>
      <c r="QO137" s="2">
        <f>IF(AND(NU137&gt;'Graph Creator'!$M$4,'Detalle de Cuentas'!NU137&lt;='Graph Creator'!$N$4),1,0)</f>
        <v>0</v>
      </c>
      <c r="QP137" s="2">
        <f>IF(AND(NV137&gt;'Graph Creator'!$M$4,'Detalle de Cuentas'!NV137&lt;='Graph Creator'!$N$4),1,0)</f>
        <v>0</v>
      </c>
      <c r="QQ137" s="2">
        <f>IF(AND(NW137&gt;'Graph Creator'!$M$4,'Detalle de Cuentas'!NW137&lt;='Graph Creator'!$N$4),1,0)</f>
        <v>0</v>
      </c>
      <c r="QR137" s="2">
        <f>IF(AND(NX137&gt;'Graph Creator'!$M$4,'Detalle de Cuentas'!NX137&lt;='Graph Creator'!$N$4),1,0)</f>
        <v>0</v>
      </c>
      <c r="QS137" s="2">
        <f>IF(AND(NY137&gt;'Graph Creator'!$M$4,'Detalle de Cuentas'!NY137&lt;='Graph Creator'!$N$4),1,0)</f>
        <v>0</v>
      </c>
      <c r="QT137" s="2">
        <f>IF(AND(NZ137&gt;'Graph Creator'!$M$4,'Detalle de Cuentas'!NZ137&lt;='Graph Creator'!$N$4),1,0)</f>
        <v>0</v>
      </c>
      <c r="QU137" s="2">
        <f>IF(AND(OA137&gt;'Graph Creator'!$M$4,'Detalle de Cuentas'!OA137&lt;='Graph Creator'!$N$4),1,0)</f>
        <v>0</v>
      </c>
      <c r="QV137" s="2">
        <f>IF(AND(OB137&gt;'Graph Creator'!$M$4,'Detalle de Cuentas'!OB137&lt;='Graph Creator'!$N$4),1,0)</f>
        <v>0</v>
      </c>
      <c r="QW137" s="2">
        <f>IF(AND(OC137&gt;'Graph Creator'!$M$4,'Detalle de Cuentas'!OC137&lt;='Graph Creator'!$N$4),1,0)</f>
        <v>0</v>
      </c>
      <c r="QX137" s="2">
        <f>IF(AND(NF137&gt;'Graph Creator'!$N$4,'Detalle de Cuentas'!NF137&lt;='Graph Creator'!$O$4),1,0)</f>
        <v>0</v>
      </c>
      <c r="QY137" s="2">
        <f>IF(AND(NG137&gt;'Graph Creator'!$N$4,'Detalle de Cuentas'!NG137&lt;='Graph Creator'!$O$4),1,0)</f>
        <v>0</v>
      </c>
      <c r="QZ137" s="2">
        <f>IF(AND(NH137&gt;'Graph Creator'!$N$4,'Detalle de Cuentas'!NH137&lt;='Graph Creator'!$O$4),1,0)</f>
        <v>0</v>
      </c>
      <c r="RA137" s="2">
        <f>IF(AND(NI137&gt;'Graph Creator'!$N$4,'Detalle de Cuentas'!NI137&lt;='Graph Creator'!$O$4),1,0)</f>
        <v>0</v>
      </c>
      <c r="RB137" s="2">
        <f>IF(AND(NJ137&gt;'Graph Creator'!$N$4,'Detalle de Cuentas'!NJ137&lt;='Graph Creator'!$O$4),1,0)</f>
        <v>0</v>
      </c>
      <c r="RC137" s="2">
        <f>IF(AND(NK137&gt;'Graph Creator'!$N$4,'Detalle de Cuentas'!NK137&lt;='Graph Creator'!$O$4),1,0)</f>
        <v>0</v>
      </c>
      <c r="RD137" s="2">
        <f>IF(AND(NL137&gt;'Graph Creator'!$N$4,'Detalle de Cuentas'!NL137&lt;='Graph Creator'!$O$4),1,0)</f>
        <v>0</v>
      </c>
      <c r="RE137" s="2">
        <f>IF(AND(NM137&gt;'Graph Creator'!$N$4,'Detalle de Cuentas'!NM137&lt;='Graph Creator'!$O$4),1,0)</f>
        <v>0</v>
      </c>
      <c r="RF137" s="2">
        <f>IF(AND(NN137&gt;'Graph Creator'!$N$4,'Detalle de Cuentas'!NN137&lt;='Graph Creator'!$O$4),1,0)</f>
        <v>0</v>
      </c>
      <c r="RG137" s="2">
        <f>IF(AND(NO137&gt;'Graph Creator'!$N$4,'Detalle de Cuentas'!NO137&lt;='Graph Creator'!$O$4),1,0)</f>
        <v>0</v>
      </c>
      <c r="RH137" s="2">
        <f>IF(AND(NP137&gt;'Graph Creator'!$N$4,'Detalle de Cuentas'!NP137&lt;='Graph Creator'!$O$4),1,0)</f>
        <v>0</v>
      </c>
      <c r="RI137" s="2">
        <f>IF(AND(NQ137&gt;'Graph Creator'!$N$4,'Detalle de Cuentas'!NQ137&lt;='Graph Creator'!$O$4),1,0)</f>
        <v>0</v>
      </c>
      <c r="RJ137" s="2">
        <f>IF(AND(NR137&gt;'Graph Creator'!$N$4,'Detalle de Cuentas'!NR137&lt;='Graph Creator'!$O$4),1,0)</f>
        <v>0</v>
      </c>
      <c r="RK137" s="2">
        <f>IF(AND(NS137&gt;'Graph Creator'!$N$4,'Detalle de Cuentas'!NS137&lt;='Graph Creator'!$O$4),1,0)</f>
        <v>0</v>
      </c>
      <c r="RL137" s="2">
        <f>IF(AND(NT137&gt;'Graph Creator'!$N$4,'Detalle de Cuentas'!NT137&lt;='Graph Creator'!$O$4),1,0)</f>
        <v>0</v>
      </c>
      <c r="RM137" s="2">
        <f>IF(AND(NU137&gt;'Graph Creator'!$N$4,'Detalle de Cuentas'!NU137&lt;='Graph Creator'!$O$4),1,0)</f>
        <v>0</v>
      </c>
      <c r="RN137" s="2">
        <f>IF(AND(NV137&gt;'Graph Creator'!$N$4,'Detalle de Cuentas'!NV137&lt;='Graph Creator'!$O$4),1,0)</f>
        <v>0</v>
      </c>
      <c r="RO137" s="2">
        <f>IF(AND(NW137&gt;'Graph Creator'!$N$4,'Detalle de Cuentas'!NW137&lt;='Graph Creator'!$O$4),1,0)</f>
        <v>0</v>
      </c>
      <c r="RP137" s="2">
        <f>IF(AND(NX137&gt;'Graph Creator'!$N$4,'Detalle de Cuentas'!NX137&lt;='Graph Creator'!$O$4),1,0)</f>
        <v>0</v>
      </c>
      <c r="RQ137" s="2">
        <f>IF(AND(NY137&gt;'Graph Creator'!$N$4,'Detalle de Cuentas'!NY137&lt;='Graph Creator'!$O$4),1,0)</f>
        <v>0</v>
      </c>
      <c r="RR137" s="2">
        <f>IF(AND(NZ137&gt;'Graph Creator'!$N$4,'Detalle de Cuentas'!NZ137&lt;='Graph Creator'!$O$4),1,0)</f>
        <v>0</v>
      </c>
      <c r="RS137" s="2">
        <f>IF(AND(OA137&gt;'Graph Creator'!$N$4,'Detalle de Cuentas'!OA137&lt;='Graph Creator'!$O$4),1,0)</f>
        <v>0</v>
      </c>
      <c r="RT137" s="2">
        <f>IF(AND(OB137&gt;'Graph Creator'!$N$4,'Detalle de Cuentas'!OB137&lt;='Graph Creator'!$O$4),1,0)</f>
        <v>0</v>
      </c>
      <c r="RU137" s="2">
        <f>IF(AND(OC137&gt;'Graph Creator'!$N$4,'Detalle de Cuentas'!OC137&lt;='Graph Creator'!$O$4),1,0)</f>
        <v>0</v>
      </c>
      <c r="RV137" s="2" t="e">
        <f t="shared" si="1224"/>
        <v>#VALUE!</v>
      </c>
      <c r="RW137" s="2" t="e">
        <f t="shared" si="1225"/>
        <v>#VALUE!</v>
      </c>
      <c r="RX137" s="2" t="e">
        <f t="shared" si="1226"/>
        <v>#VALUE!</v>
      </c>
      <c r="RY137" s="2" t="e">
        <f t="shared" si="1227"/>
        <v>#VALUE!</v>
      </c>
      <c r="RZ137" s="2" t="e">
        <f t="shared" si="1228"/>
        <v>#VALUE!</v>
      </c>
      <c r="SA137" s="2" t="e">
        <f t="shared" si="1229"/>
        <v>#VALUE!</v>
      </c>
      <c r="SB137" s="2" t="e">
        <f t="shared" si="1230"/>
        <v>#VALUE!</v>
      </c>
      <c r="SC137" s="2" t="e">
        <f t="shared" si="1231"/>
        <v>#VALUE!</v>
      </c>
      <c r="SD137" s="2" t="e">
        <f t="shared" si="1232"/>
        <v>#VALUE!</v>
      </c>
      <c r="SE137" s="2" t="e">
        <f t="shared" si="1233"/>
        <v>#VALUE!</v>
      </c>
      <c r="SF137" s="2" t="e">
        <f t="shared" si="1234"/>
        <v>#VALUE!</v>
      </c>
      <c r="SG137" s="2" t="e">
        <f t="shared" si="1235"/>
        <v>#VALUE!</v>
      </c>
      <c r="SH137" s="2" t="e">
        <f t="shared" si="1236"/>
        <v>#VALUE!</v>
      </c>
      <c r="SI137" s="2" t="e">
        <f t="shared" si="1237"/>
        <v>#VALUE!</v>
      </c>
      <c r="SJ137" s="2" t="e">
        <f t="shared" si="1238"/>
        <v>#VALUE!</v>
      </c>
      <c r="SK137" s="2" t="e">
        <f t="shared" si="1239"/>
        <v>#VALUE!</v>
      </c>
      <c r="SL137" s="2" t="e">
        <f t="shared" si="1240"/>
        <v>#VALUE!</v>
      </c>
      <c r="SM137" s="2" t="e">
        <f t="shared" si="1241"/>
        <v>#VALUE!</v>
      </c>
      <c r="SN137" s="2" t="e">
        <f t="shared" si="1242"/>
        <v>#VALUE!</v>
      </c>
      <c r="SO137" s="2" t="e">
        <f t="shared" si="1243"/>
        <v>#VALUE!</v>
      </c>
      <c r="SP137" s="2" t="e">
        <f t="shared" si="1244"/>
        <v>#VALUE!</v>
      </c>
      <c r="SQ137" s="2" t="e">
        <f t="shared" si="1245"/>
        <v>#VALUE!</v>
      </c>
      <c r="SR137" s="2" t="e">
        <f t="shared" si="1246"/>
        <v>#VALUE!</v>
      </c>
      <c r="SS137" s="2" t="e">
        <f t="shared" si="1247"/>
        <v>#VALUE!</v>
      </c>
      <c r="ST137" s="2" t="e">
        <f t="shared" si="1248"/>
        <v>#VALUE!</v>
      </c>
      <c r="SU137" s="2" t="e">
        <f t="shared" si="1249"/>
        <v>#VALUE!</v>
      </c>
      <c r="SV137" s="2" t="e">
        <f t="shared" si="1250"/>
        <v>#VALUE!</v>
      </c>
      <c r="SW137" s="2" t="e">
        <f t="shared" si="1251"/>
        <v>#VALUE!</v>
      </c>
      <c r="SX137" s="2" t="e">
        <f t="shared" si="1252"/>
        <v>#VALUE!</v>
      </c>
      <c r="SY137" s="2" t="e">
        <f t="shared" si="1253"/>
        <v>#VALUE!</v>
      </c>
      <c r="SZ137" s="2" t="e">
        <f t="shared" si="1254"/>
        <v>#VALUE!</v>
      </c>
      <c r="TA137" s="2" t="e">
        <f t="shared" si="1255"/>
        <v>#VALUE!</v>
      </c>
      <c r="TB137" s="2" t="e">
        <f t="shared" si="1256"/>
        <v>#VALUE!</v>
      </c>
      <c r="TC137" s="2" t="e">
        <f t="shared" si="1257"/>
        <v>#VALUE!</v>
      </c>
      <c r="TD137" s="2" t="e">
        <f t="shared" si="1258"/>
        <v>#VALUE!</v>
      </c>
      <c r="TE137" s="2" t="e">
        <f t="shared" si="1259"/>
        <v>#VALUE!</v>
      </c>
      <c r="TF137" s="2" t="str">
        <f>IF(DZ137=1,IF(SUM(DZ$17:DZ137)&lt;2,""&amp;B137,", "&amp;B137),"")</f>
        <v/>
      </c>
      <c r="TG137" s="2" t="str">
        <f t="shared" si="1272"/>
        <v/>
      </c>
      <c r="TH137" s="2">
        <f t="shared" si="1260"/>
        <v>0</v>
      </c>
      <c r="TI137" s="14" t="str">
        <f t="shared" si="1261"/>
        <v/>
      </c>
      <c r="TJ137" s="14" t="e">
        <f t="shared" si="1081"/>
        <v>#VALUE!</v>
      </c>
      <c r="TK137" s="14" t="e">
        <f t="shared" si="1082"/>
        <v>#VALUE!</v>
      </c>
      <c r="TL137" s="14" t="e">
        <f t="shared" si="1083"/>
        <v>#VALUE!</v>
      </c>
      <c r="TM137" s="14" t="e">
        <f t="shared" si="1084"/>
        <v>#VALUE!</v>
      </c>
      <c r="TN137" s="14" t="e">
        <f t="shared" si="1085"/>
        <v>#VALUE!</v>
      </c>
      <c r="TO137" s="14" t="e">
        <f t="shared" si="1086"/>
        <v>#VALUE!</v>
      </c>
      <c r="TP137" s="14" t="e">
        <f t="shared" si="1087"/>
        <v>#VALUE!</v>
      </c>
      <c r="TQ137" s="14" t="e">
        <f t="shared" si="1088"/>
        <v>#VALUE!</v>
      </c>
      <c r="TR137" s="14" t="e">
        <f t="shared" si="1089"/>
        <v>#VALUE!</v>
      </c>
      <c r="TS137" s="14" t="e">
        <f t="shared" si="1090"/>
        <v>#VALUE!</v>
      </c>
      <c r="TT137" s="14" t="e">
        <f t="shared" si="1091"/>
        <v>#VALUE!</v>
      </c>
      <c r="TU137" s="14" t="e">
        <f t="shared" si="1092"/>
        <v>#VALUE!</v>
      </c>
      <c r="TV137" s="14" t="e">
        <f t="shared" si="1093"/>
        <v>#VALUE!</v>
      </c>
      <c r="TW137" s="14" t="e">
        <f t="shared" si="1094"/>
        <v>#VALUE!</v>
      </c>
      <c r="TX137" s="14" t="e">
        <f t="shared" si="1095"/>
        <v>#VALUE!</v>
      </c>
      <c r="TY137" s="14" t="e">
        <f t="shared" si="1096"/>
        <v>#VALUE!</v>
      </c>
      <c r="TZ137" s="14" t="e">
        <f t="shared" si="1097"/>
        <v>#VALUE!</v>
      </c>
      <c r="UA137" s="14" t="e">
        <f t="shared" si="1098"/>
        <v>#VALUE!</v>
      </c>
      <c r="UB137" s="14" t="e">
        <f t="shared" si="1099"/>
        <v>#VALUE!</v>
      </c>
      <c r="UC137" s="14" t="e">
        <f t="shared" si="1100"/>
        <v>#VALUE!</v>
      </c>
      <c r="UD137" s="14" t="e">
        <f t="shared" si="1101"/>
        <v>#VALUE!</v>
      </c>
      <c r="UE137" s="14" t="e">
        <f t="shared" si="1102"/>
        <v>#VALUE!</v>
      </c>
      <c r="UF137" s="14" t="e">
        <f t="shared" si="1103"/>
        <v>#VALUE!</v>
      </c>
      <c r="UH137" s="2">
        <f>IF($C$4-$R137&gt;'Graph Creator'!$E$2*'Graph Creator'!$D$13*12,0,1)</f>
        <v>1</v>
      </c>
      <c r="UJ137" s="2" t="e">
        <f t="shared" si="1262"/>
        <v>#VALUE!</v>
      </c>
      <c r="UK137" s="2" t="e">
        <f t="shared" si="1104"/>
        <v>#VALUE!</v>
      </c>
      <c r="UL137" s="2" t="e">
        <f t="shared" si="1105"/>
        <v>#VALUE!</v>
      </c>
      <c r="UM137" s="2" t="e">
        <f t="shared" si="1106"/>
        <v>#VALUE!</v>
      </c>
      <c r="UN137" s="2" t="e">
        <f t="shared" si="1107"/>
        <v>#VALUE!</v>
      </c>
      <c r="UO137" s="2" t="e">
        <f t="shared" si="1108"/>
        <v>#VALUE!</v>
      </c>
      <c r="UP137" s="2" t="e">
        <f t="shared" si="1109"/>
        <v>#VALUE!</v>
      </c>
      <c r="UQ137" s="2" t="e">
        <f t="shared" si="1110"/>
        <v>#VALUE!</v>
      </c>
      <c r="UR137" s="2" t="e">
        <f t="shared" si="1111"/>
        <v>#VALUE!</v>
      </c>
      <c r="US137" s="2" t="e">
        <f t="shared" si="1112"/>
        <v>#VALUE!</v>
      </c>
      <c r="UT137" s="2" t="e">
        <f t="shared" si="1113"/>
        <v>#VALUE!</v>
      </c>
      <c r="UU137" s="2" t="e">
        <f t="shared" si="1114"/>
        <v>#VALUE!</v>
      </c>
      <c r="UV137" s="2" t="e">
        <f t="shared" si="1115"/>
        <v>#VALUE!</v>
      </c>
      <c r="UW137" s="2" t="e">
        <f t="shared" si="1116"/>
        <v>#VALUE!</v>
      </c>
      <c r="UX137" s="2" t="e">
        <f t="shared" si="1117"/>
        <v>#VALUE!</v>
      </c>
      <c r="UY137" s="2" t="e">
        <f t="shared" si="1118"/>
        <v>#VALUE!</v>
      </c>
      <c r="UZ137" s="2" t="e">
        <f t="shared" si="1119"/>
        <v>#VALUE!</v>
      </c>
      <c r="VA137" s="2" t="e">
        <f t="shared" si="1120"/>
        <v>#VALUE!</v>
      </c>
      <c r="VB137" s="2" t="e">
        <f t="shared" si="1121"/>
        <v>#VALUE!</v>
      </c>
      <c r="VC137" s="2" t="e">
        <f t="shared" si="1122"/>
        <v>#VALUE!</v>
      </c>
      <c r="VD137" s="2" t="e">
        <f t="shared" si="1123"/>
        <v>#VALUE!</v>
      </c>
      <c r="VE137" s="2" t="e">
        <f t="shared" si="1124"/>
        <v>#VALUE!</v>
      </c>
      <c r="VF137" s="2" t="e">
        <f t="shared" si="1125"/>
        <v>#VALUE!</v>
      </c>
      <c r="VG137" s="2" t="e">
        <f t="shared" si="1126"/>
        <v>#VALUE!</v>
      </c>
      <c r="VH137" s="2" t="e">
        <f t="shared" si="1127"/>
        <v>#VALUE!</v>
      </c>
      <c r="VI137" s="2" t="e">
        <f t="shared" si="1128"/>
        <v>#VALUE!</v>
      </c>
      <c r="VJ137" s="2" t="e">
        <f t="shared" si="1129"/>
        <v>#VALUE!</v>
      </c>
      <c r="VK137" s="2" t="e">
        <f t="shared" si="1130"/>
        <v>#VALUE!</v>
      </c>
      <c r="VL137" s="2" t="e">
        <f t="shared" si="1131"/>
        <v>#VALUE!</v>
      </c>
      <c r="VM137" s="2" t="e">
        <f t="shared" si="1132"/>
        <v>#VALUE!</v>
      </c>
      <c r="VN137" s="2" t="e">
        <f t="shared" si="1133"/>
        <v>#VALUE!</v>
      </c>
      <c r="VO137" s="2" t="e">
        <f t="shared" si="1134"/>
        <v>#VALUE!</v>
      </c>
      <c r="VP137" s="2" t="e">
        <f t="shared" si="1135"/>
        <v>#VALUE!</v>
      </c>
      <c r="VQ137" s="2" t="e">
        <f t="shared" si="1136"/>
        <v>#VALUE!</v>
      </c>
      <c r="VR137" s="2" t="e">
        <f t="shared" si="1137"/>
        <v>#VALUE!</v>
      </c>
      <c r="VS137" s="2" t="e">
        <f t="shared" si="1138"/>
        <v>#VALUE!</v>
      </c>
      <c r="VT137" s="98">
        <f t="shared" si="1263"/>
        <v>0</v>
      </c>
      <c r="VU137" s="98">
        <f t="shared" si="1139"/>
        <v>0</v>
      </c>
      <c r="VV137" s="98">
        <f t="shared" si="1140"/>
        <v>0</v>
      </c>
      <c r="VW137" s="98">
        <f t="shared" si="1141"/>
        <v>0</v>
      </c>
      <c r="VX137" s="98">
        <f t="shared" si="1142"/>
        <v>0</v>
      </c>
      <c r="VY137" s="98">
        <f t="shared" si="1143"/>
        <v>0</v>
      </c>
      <c r="VZ137" s="98">
        <f t="shared" si="1144"/>
        <v>0</v>
      </c>
      <c r="WA137" s="98">
        <f t="shared" si="1145"/>
        <v>0</v>
      </c>
      <c r="WB137" s="98">
        <f t="shared" si="1146"/>
        <v>0</v>
      </c>
      <c r="WC137" s="98">
        <f t="shared" si="1147"/>
        <v>0</v>
      </c>
      <c r="WD137" s="98">
        <f t="shared" si="1148"/>
        <v>0</v>
      </c>
      <c r="WE137" s="98">
        <f t="shared" si="1149"/>
        <v>0</v>
      </c>
      <c r="WF137" s="98">
        <f t="shared" si="1150"/>
        <v>0</v>
      </c>
      <c r="WG137" s="98">
        <f t="shared" si="1151"/>
        <v>0</v>
      </c>
      <c r="WH137" s="98">
        <f t="shared" si="1152"/>
        <v>0</v>
      </c>
      <c r="WI137" s="98">
        <f t="shared" si="1153"/>
        <v>0</v>
      </c>
      <c r="WJ137" s="98">
        <f t="shared" si="1154"/>
        <v>0</v>
      </c>
      <c r="WK137" s="98">
        <f t="shared" si="1155"/>
        <v>0</v>
      </c>
      <c r="WL137" s="98">
        <f t="shared" si="1156"/>
        <v>0</v>
      </c>
      <c r="WM137" s="98">
        <f t="shared" si="1157"/>
        <v>0</v>
      </c>
      <c r="WN137" s="98">
        <f t="shared" si="1158"/>
        <v>0</v>
      </c>
      <c r="WO137" s="98">
        <f t="shared" si="1159"/>
        <v>0</v>
      </c>
      <c r="WP137" s="98">
        <f t="shared" si="1160"/>
        <v>0</v>
      </c>
      <c r="WQ137" s="98">
        <f t="shared" si="1161"/>
        <v>0</v>
      </c>
      <c r="WR137" s="98">
        <f>IFERROR(INDEX('Score Calculation'!$D$38:$D$41,MATCH('Detalle de Cuentas'!VT137,'Score Calculation'!$C$38:$C$41,1)),0)</f>
        <v>4</v>
      </c>
      <c r="WS137" s="98">
        <f>IFERROR(INDEX('Score Calculation'!$D$38:$D$41,MATCH('Detalle de Cuentas'!VU137,'Score Calculation'!$C$38:$C$41,1)),0)</f>
        <v>4</v>
      </c>
      <c r="WT137" s="98">
        <f>IFERROR(INDEX('Score Calculation'!$D$38:$D$41,MATCH('Detalle de Cuentas'!VV137,'Score Calculation'!$C$38:$C$41,1)),0)</f>
        <v>4</v>
      </c>
      <c r="WU137" s="98">
        <f>IFERROR(INDEX('Score Calculation'!$D$38:$D$41,MATCH('Detalle de Cuentas'!VW137,'Score Calculation'!$C$38:$C$41,1)),0)</f>
        <v>4</v>
      </c>
      <c r="WV137" s="98">
        <f>IFERROR(INDEX('Score Calculation'!$D$38:$D$41,MATCH('Detalle de Cuentas'!VX137,'Score Calculation'!$C$38:$C$41,1)),0)</f>
        <v>4</v>
      </c>
      <c r="WW137" s="98">
        <f>IFERROR(INDEX('Score Calculation'!$D$38:$D$41,MATCH('Detalle de Cuentas'!VY137,'Score Calculation'!$C$38:$C$41,1)),0)</f>
        <v>4</v>
      </c>
      <c r="WX137" s="98">
        <f>IFERROR(INDEX('Score Calculation'!$D$38:$D$41,MATCH('Detalle de Cuentas'!VZ137,'Score Calculation'!$C$38:$C$41,1)),0)</f>
        <v>4</v>
      </c>
      <c r="WY137" s="98">
        <f>IFERROR(INDEX('Score Calculation'!$D$38:$D$41,MATCH('Detalle de Cuentas'!WA137,'Score Calculation'!$C$38:$C$41,1)),0)</f>
        <v>4</v>
      </c>
      <c r="WZ137" s="98">
        <f>IFERROR(INDEX('Score Calculation'!$D$38:$D$41,MATCH('Detalle de Cuentas'!WB137,'Score Calculation'!$C$38:$C$41,1)),0)</f>
        <v>4</v>
      </c>
      <c r="XA137" s="98">
        <f>IFERROR(INDEX('Score Calculation'!$D$38:$D$41,MATCH('Detalle de Cuentas'!WC137,'Score Calculation'!$C$38:$C$41,1)),0)</f>
        <v>4</v>
      </c>
      <c r="XB137" s="98">
        <f>IFERROR(INDEX('Score Calculation'!$D$38:$D$41,MATCH('Detalle de Cuentas'!WD137,'Score Calculation'!$C$38:$C$41,1)),0)</f>
        <v>4</v>
      </c>
      <c r="XC137" s="98">
        <f>IFERROR(INDEX('Score Calculation'!$D$38:$D$41,MATCH('Detalle de Cuentas'!WE137,'Score Calculation'!$C$38:$C$41,1)),0)</f>
        <v>4</v>
      </c>
      <c r="XD137" s="98">
        <f>IFERROR(INDEX('Score Calculation'!$D$38:$D$41,MATCH('Detalle de Cuentas'!WF137,'Score Calculation'!$C$38:$C$41,1)),0)</f>
        <v>4</v>
      </c>
      <c r="XE137" s="98">
        <f>IFERROR(INDEX('Score Calculation'!$D$38:$D$41,MATCH('Detalle de Cuentas'!WG137,'Score Calculation'!$C$38:$C$41,1)),0)</f>
        <v>4</v>
      </c>
      <c r="XF137" s="98">
        <f>IFERROR(INDEX('Score Calculation'!$D$38:$D$41,MATCH('Detalle de Cuentas'!WH137,'Score Calculation'!$C$38:$C$41,1)),0)</f>
        <v>4</v>
      </c>
      <c r="XG137" s="98">
        <f>IFERROR(INDEX('Score Calculation'!$D$38:$D$41,MATCH('Detalle de Cuentas'!WI137,'Score Calculation'!$C$38:$C$41,1)),0)</f>
        <v>4</v>
      </c>
      <c r="XH137" s="98">
        <f>IFERROR(INDEX('Score Calculation'!$D$38:$D$41,MATCH('Detalle de Cuentas'!WJ137,'Score Calculation'!$C$38:$C$41,1)),0)</f>
        <v>4</v>
      </c>
      <c r="XI137" s="98">
        <f>IFERROR(INDEX('Score Calculation'!$D$38:$D$41,MATCH('Detalle de Cuentas'!WK137,'Score Calculation'!$C$38:$C$41,1)),0)</f>
        <v>4</v>
      </c>
      <c r="XJ137" s="98">
        <f>IFERROR(INDEX('Score Calculation'!$D$38:$D$41,MATCH('Detalle de Cuentas'!WL137,'Score Calculation'!$C$38:$C$41,1)),0)</f>
        <v>4</v>
      </c>
      <c r="XK137" s="98">
        <f>IFERROR(INDEX('Score Calculation'!$D$38:$D$41,MATCH('Detalle de Cuentas'!WM137,'Score Calculation'!$C$38:$C$41,1)),0)</f>
        <v>4</v>
      </c>
      <c r="XL137" s="98">
        <f>IFERROR(INDEX('Score Calculation'!$D$38:$D$41,MATCH('Detalle de Cuentas'!WN137,'Score Calculation'!$C$38:$C$41,1)),0)</f>
        <v>4</v>
      </c>
      <c r="XM137" s="98">
        <f>IFERROR(INDEX('Score Calculation'!$D$38:$D$41,MATCH('Detalle de Cuentas'!WO137,'Score Calculation'!$C$38:$C$41,1)),0)</f>
        <v>4</v>
      </c>
      <c r="XN137" s="98">
        <f>IFERROR(INDEX('Score Calculation'!$D$38:$D$41,MATCH('Detalle de Cuentas'!WP137,'Score Calculation'!$C$38:$C$41,1)),0)</f>
        <v>4</v>
      </c>
      <c r="XO137" s="98">
        <f>IFERROR(INDEX('Score Calculation'!$D$38:$D$41,MATCH('Detalle de Cuentas'!WQ137,'Score Calculation'!$C$38:$C$41,1)),0)</f>
        <v>4</v>
      </c>
      <c r="XP137" s="98">
        <f>IFERROR(INDEX('Score Calculation'!$D$24:$D$31,MATCH('Detalle de Cuentas'!NF137,'Score Calculation'!$C$24:$C$31,1)),0)</f>
        <v>1</v>
      </c>
      <c r="XQ137" s="98">
        <f>IFERROR(INDEX('Score Calculation'!$D$24:$D$31,MATCH('Detalle de Cuentas'!NG137,'Score Calculation'!$C$24:$C$31,1)),0)</f>
        <v>1</v>
      </c>
      <c r="XR137" s="98">
        <f>IFERROR(INDEX('Score Calculation'!$D$24:$D$31,MATCH('Detalle de Cuentas'!NH137,'Score Calculation'!$C$24:$C$31,1)),0)</f>
        <v>1</v>
      </c>
      <c r="XS137" s="98">
        <f>IFERROR(INDEX('Score Calculation'!$D$24:$D$31,MATCH('Detalle de Cuentas'!NI137,'Score Calculation'!$C$24:$C$31,1)),0)</f>
        <v>1</v>
      </c>
      <c r="XT137" s="98">
        <f>IFERROR(INDEX('Score Calculation'!$D$24:$D$31,MATCH('Detalle de Cuentas'!NJ137,'Score Calculation'!$C$24:$C$31,1)),0)</f>
        <v>1</v>
      </c>
      <c r="XU137" s="98">
        <f>IFERROR(INDEX('Score Calculation'!$D$24:$D$31,MATCH('Detalle de Cuentas'!NK137,'Score Calculation'!$C$24:$C$31,1)),0)</f>
        <v>1</v>
      </c>
      <c r="XV137" s="98">
        <f>IFERROR(INDEX('Score Calculation'!$D$24:$D$31,MATCH('Detalle de Cuentas'!NL137,'Score Calculation'!$C$24:$C$31,1)),0)</f>
        <v>1</v>
      </c>
      <c r="XW137" s="98">
        <f>IFERROR(INDEX('Score Calculation'!$D$24:$D$31,MATCH('Detalle de Cuentas'!NM137,'Score Calculation'!$C$24:$C$31,1)),0)</f>
        <v>1</v>
      </c>
      <c r="XX137" s="98">
        <f>IFERROR(INDEX('Score Calculation'!$D$24:$D$31,MATCH('Detalle de Cuentas'!NN137,'Score Calculation'!$C$24:$C$31,1)),0)</f>
        <v>1</v>
      </c>
      <c r="XY137" s="98">
        <f>IFERROR(INDEX('Score Calculation'!$D$24:$D$31,MATCH('Detalle de Cuentas'!NO137,'Score Calculation'!$C$24:$C$31,1)),0)</f>
        <v>1</v>
      </c>
      <c r="XZ137" s="98">
        <f>IFERROR(INDEX('Score Calculation'!$D$24:$D$31,MATCH('Detalle de Cuentas'!NP137,'Score Calculation'!$C$24:$C$31,1)),0)</f>
        <v>1</v>
      </c>
      <c r="YA137" s="98">
        <f>IFERROR(INDEX('Score Calculation'!$D$24:$D$31,MATCH('Detalle de Cuentas'!NQ137,'Score Calculation'!$C$24:$C$31,1)),0)</f>
        <v>1</v>
      </c>
      <c r="YB137" s="98">
        <f>IFERROR(INDEX('Score Calculation'!$D$24:$D$31,MATCH('Detalle de Cuentas'!NR137,'Score Calculation'!$C$24:$C$31,1)),0)</f>
        <v>1</v>
      </c>
      <c r="YC137" s="98">
        <f>IFERROR(INDEX('Score Calculation'!$D$24:$D$31,MATCH('Detalle de Cuentas'!NS137,'Score Calculation'!$C$24:$C$31,1)),0)</f>
        <v>1</v>
      </c>
      <c r="YD137" s="98">
        <f>IFERROR(INDEX('Score Calculation'!$D$24:$D$31,MATCH('Detalle de Cuentas'!NT137,'Score Calculation'!$C$24:$C$31,1)),0)</f>
        <v>1</v>
      </c>
      <c r="YE137" s="98">
        <f>IFERROR(INDEX('Score Calculation'!$D$24:$D$31,MATCH('Detalle de Cuentas'!NU137,'Score Calculation'!$C$24:$C$31,1)),0)</f>
        <v>1</v>
      </c>
      <c r="YF137" s="98">
        <f>IFERROR(INDEX('Score Calculation'!$D$24:$D$31,MATCH('Detalle de Cuentas'!NV137,'Score Calculation'!$C$24:$C$31,1)),0)</f>
        <v>1</v>
      </c>
      <c r="YG137" s="98">
        <f>IFERROR(INDEX('Score Calculation'!$D$24:$D$31,MATCH('Detalle de Cuentas'!NW137,'Score Calculation'!$C$24:$C$31,1)),0)</f>
        <v>1</v>
      </c>
      <c r="YH137" s="98">
        <f>IFERROR(INDEX('Score Calculation'!$D$24:$D$31,MATCH('Detalle de Cuentas'!NX137,'Score Calculation'!$C$24:$C$31,1)),0)</f>
        <v>1</v>
      </c>
      <c r="YI137" s="98">
        <f>IFERROR(INDEX('Score Calculation'!$D$24:$D$31,MATCH('Detalle de Cuentas'!NY137,'Score Calculation'!$C$24:$C$31,1)),0)</f>
        <v>1</v>
      </c>
      <c r="YJ137" s="98">
        <f>IFERROR(INDEX('Score Calculation'!$D$24:$D$31,MATCH('Detalle de Cuentas'!NZ137,'Score Calculation'!$C$24:$C$31,1)),0)</f>
        <v>1</v>
      </c>
      <c r="YK137" s="98">
        <f>IFERROR(INDEX('Score Calculation'!$D$24:$D$31,MATCH('Detalle de Cuentas'!OA137,'Score Calculation'!$C$24:$C$31,1)),0)</f>
        <v>1</v>
      </c>
      <c r="YL137" s="98">
        <f>IFERROR(INDEX('Score Calculation'!$D$24:$D$31,MATCH('Detalle de Cuentas'!OB137,'Score Calculation'!$C$24:$C$31,1)),0)</f>
        <v>1</v>
      </c>
      <c r="YM137" s="98">
        <f>IFERROR(INDEX('Score Calculation'!$D$24:$D$31,MATCH('Detalle de Cuentas'!OC137,'Score Calculation'!$C$24:$C$31,1)),0)</f>
        <v>1</v>
      </c>
      <c r="YN137" s="98">
        <f t="shared" si="1264"/>
        <v>0</v>
      </c>
      <c r="YO137" s="98">
        <f>IF(LEFT(TRIM($D137),15)="GRUPO SOLIDARIO",$L137*'Score Calculation'!$H$5,IF(TRIM('Detalle de Cuentas'!$C137)="Semanal",'Detalle de Cuentas'!$L137*'Score Calculation'!$H$6,'Detalle de Cuentas'!$L137))</f>
        <v>0</v>
      </c>
      <c r="YP137" s="99">
        <f>IFERROR(INDEX('Score Calculation'!$D$54:$D$60,MATCH($YO137,'Score Calculation'!$C$54:$C$60,1)),1)</f>
        <v>0.2</v>
      </c>
      <c r="YQ137" s="99">
        <f>IFERROR(INDEX('Score Calculation'!$D$65:$D$123,MATCH(LEFT(TRIM('Detalle de Cuentas'!$F137),20),'Score Calculation'!$F$65:$F$123,0)),1)</f>
        <v>1</v>
      </c>
      <c r="YR137" s="99">
        <f>IFERROR(INDEX('Score Calculation'!$D$46:$D$49,MATCH('Detalle de Cuentas'!$YN137,'Score Calculation'!$C$46:$C$49,1)),1)</f>
        <v>4</v>
      </c>
      <c r="YS137" s="99">
        <f t="shared" si="1265"/>
        <v>0</v>
      </c>
      <c r="YT137" s="99">
        <f t="shared" si="1266"/>
        <v>0</v>
      </c>
      <c r="YU137" s="98" t="str">
        <f t="shared" si="1267"/>
        <v/>
      </c>
      <c r="YV137" s="109">
        <f t="shared" si="1268"/>
        <v>1</v>
      </c>
      <c r="YW137" s="109">
        <f>IFERROR(INDEX('Score Calculation'!$D$187:$D$245,MATCH(LEFT(TRIM('Detalle de Cuentas'!$F137),20),'Score Calculation'!$F$187:$F$245,0)),1)</f>
        <v>1</v>
      </c>
      <c r="YX137" s="109">
        <f>IFERROR(IF($E137="HIPOTECA",-PMT('Score Calculation'!$H$266/(360/$J137),$G137,$YO137)*(30/$J137),-PMT('Score Calculation'!$H$267/(360/$J137),$G137,$YO137)*(30/$J137)),0)</f>
        <v>0</v>
      </c>
      <c r="YY137" s="109">
        <f t="shared" si="1596"/>
        <v>0</v>
      </c>
      <c r="YZ137" s="109">
        <f t="shared" si="1596"/>
        <v>0</v>
      </c>
      <c r="ZA137" s="109">
        <f t="shared" si="1596"/>
        <v>0</v>
      </c>
      <c r="ZB137" s="109">
        <f t="shared" si="1596"/>
        <v>0</v>
      </c>
      <c r="ZC137" s="109">
        <f t="shared" si="1596"/>
        <v>0</v>
      </c>
      <c r="ZD137" s="109">
        <f t="shared" si="1596"/>
        <v>0</v>
      </c>
      <c r="ZE137" s="109">
        <f t="shared" si="1596"/>
        <v>0</v>
      </c>
      <c r="ZF137" s="109">
        <f t="shared" si="1596"/>
        <v>0</v>
      </c>
      <c r="ZG137" s="109">
        <f t="shared" si="1596"/>
        <v>0</v>
      </c>
      <c r="ZH137" s="109">
        <f t="shared" si="1596"/>
        <v>0</v>
      </c>
      <c r="ZI137" s="109">
        <f t="shared" si="1269"/>
        <v>0</v>
      </c>
    </row>
    <row r="138" spans="2:685" x14ac:dyDescent="0.2">
      <c r="B138" s="41">
        <v>122</v>
      </c>
      <c r="C138" s="42"/>
      <c r="D138" s="42"/>
      <c r="E138" s="42"/>
      <c r="F138" s="42"/>
      <c r="G138" s="42"/>
      <c r="H138" s="42"/>
      <c r="I138" s="29"/>
      <c r="J138" s="6" t="str">
        <f t="shared" si="1333"/>
        <v/>
      </c>
      <c r="K138" s="43"/>
      <c r="L138" s="43"/>
      <c r="M138" s="43"/>
      <c r="N138" s="43"/>
      <c r="O138" s="43"/>
      <c r="P138" s="44" t="str">
        <f t="shared" si="1162"/>
        <v/>
      </c>
      <c r="Q138" s="26"/>
      <c r="R138" s="26"/>
      <c r="S138" s="26"/>
      <c r="T138" s="26"/>
      <c r="U138" s="29"/>
      <c r="V138" s="43"/>
      <c r="W138" s="26"/>
      <c r="X138" s="29"/>
      <c r="Y138" s="6">
        <f>IF('Detalle de Cuentas'!$C$4-$R138&gt;'Graph Creator'!$E$2*'Graph Creator'!$D$13*12,0,1)</f>
        <v>1</v>
      </c>
      <c r="Z138" s="45">
        <f t="shared" si="1334"/>
        <v>0</v>
      </c>
      <c r="AA138" s="2" t="e">
        <f t="shared" si="1163"/>
        <v>#VALUE!</v>
      </c>
      <c r="AB138" s="2" t="e">
        <f t="shared" si="1164"/>
        <v>#VALUE!</v>
      </c>
      <c r="AC138" s="2" t="e">
        <f t="shared" si="1165"/>
        <v>#VALUE!</v>
      </c>
      <c r="AD138" s="2" t="e">
        <f t="shared" si="1166"/>
        <v>#VALUE!</v>
      </c>
      <c r="AE138" s="2" t="e">
        <f t="shared" si="1167"/>
        <v>#VALUE!</v>
      </c>
      <c r="AF138" s="2" t="e">
        <f t="shared" si="1168"/>
        <v>#VALUE!</v>
      </c>
      <c r="AG138" s="2">
        <f t="shared" si="1169"/>
        <v>0</v>
      </c>
      <c r="AH138" s="2">
        <f t="shared" si="1170"/>
        <v>0</v>
      </c>
      <c r="AI138" s="2" t="str">
        <f t="shared" si="1171"/>
        <v/>
      </c>
      <c r="AJ138" s="2" t="str">
        <f t="shared" ref="AJ138:BE138" si="1603">IFERROR(SEARCH(".",$I138,AI138+1),"")</f>
        <v/>
      </c>
      <c r="AK138" s="2" t="str">
        <f t="shared" si="1603"/>
        <v/>
      </c>
      <c r="AL138" s="2" t="str">
        <f t="shared" si="1603"/>
        <v/>
      </c>
      <c r="AM138" s="2" t="str">
        <f t="shared" si="1603"/>
        <v/>
      </c>
      <c r="AN138" s="2" t="str">
        <f t="shared" si="1603"/>
        <v/>
      </c>
      <c r="AO138" s="2" t="str">
        <f t="shared" si="1603"/>
        <v/>
      </c>
      <c r="AP138" s="2" t="str">
        <f t="shared" si="1603"/>
        <v/>
      </c>
      <c r="AQ138" s="2" t="str">
        <f t="shared" si="1603"/>
        <v/>
      </c>
      <c r="AR138" s="2" t="str">
        <f t="shared" si="1603"/>
        <v/>
      </c>
      <c r="AS138" s="2" t="str">
        <f t="shared" si="1603"/>
        <v/>
      </c>
      <c r="AT138" s="2" t="str">
        <f t="shared" si="1603"/>
        <v/>
      </c>
      <c r="AU138" s="2" t="str">
        <f t="shared" si="1603"/>
        <v/>
      </c>
      <c r="AV138" s="2" t="str">
        <f t="shared" si="1603"/>
        <v/>
      </c>
      <c r="AW138" s="2" t="str">
        <f t="shared" si="1603"/>
        <v/>
      </c>
      <c r="AX138" s="2" t="str">
        <f t="shared" si="1603"/>
        <v/>
      </c>
      <c r="AY138" s="2" t="str">
        <f t="shared" si="1603"/>
        <v/>
      </c>
      <c r="AZ138" s="2" t="str">
        <f t="shared" si="1603"/>
        <v/>
      </c>
      <c r="BA138" s="2" t="str">
        <f t="shared" si="1603"/>
        <v/>
      </c>
      <c r="BB138" s="2" t="str">
        <f t="shared" si="1603"/>
        <v/>
      </c>
      <c r="BC138" s="2" t="str">
        <f t="shared" si="1603"/>
        <v/>
      </c>
      <c r="BD138" s="2" t="str">
        <f t="shared" si="1603"/>
        <v/>
      </c>
      <c r="BE138" s="2" t="str">
        <f t="shared" si="1603"/>
        <v/>
      </c>
      <c r="BF138" s="2" t="str">
        <f t="shared" si="1173"/>
        <v/>
      </c>
      <c r="BG138" s="2" t="str">
        <f t="shared" si="817"/>
        <v/>
      </c>
      <c r="BH138" s="2" t="str">
        <f t="shared" si="818"/>
        <v/>
      </c>
      <c r="BI138" s="2" t="str">
        <f t="shared" si="819"/>
        <v/>
      </c>
      <c r="BJ138" s="2" t="str">
        <f t="shared" si="820"/>
        <v/>
      </c>
      <c r="BK138" s="2" t="str">
        <f t="shared" si="821"/>
        <v/>
      </c>
      <c r="BL138" s="2" t="str">
        <f t="shared" si="822"/>
        <v/>
      </c>
      <c r="BM138" s="2" t="str">
        <f t="shared" si="823"/>
        <v/>
      </c>
      <c r="BN138" s="2" t="str">
        <f t="shared" si="824"/>
        <v/>
      </c>
      <c r="BO138" s="2" t="str">
        <f t="shared" si="825"/>
        <v/>
      </c>
      <c r="BP138" s="2" t="str">
        <f t="shared" si="826"/>
        <v/>
      </c>
      <c r="BQ138" s="2" t="str">
        <f t="shared" si="827"/>
        <v/>
      </c>
      <c r="BR138" s="2" t="str">
        <f t="shared" si="828"/>
        <v/>
      </c>
      <c r="BS138" s="2" t="str">
        <f t="shared" si="829"/>
        <v/>
      </c>
      <c r="BT138" s="2" t="str">
        <f t="shared" si="830"/>
        <v/>
      </c>
      <c r="BU138" s="2" t="str">
        <f t="shared" si="831"/>
        <v/>
      </c>
      <c r="BV138" s="2" t="str">
        <f t="shared" si="832"/>
        <v/>
      </c>
      <c r="BW138" s="2" t="str">
        <f t="shared" si="833"/>
        <v/>
      </c>
      <c r="BX138" s="2" t="str">
        <f t="shared" si="834"/>
        <v/>
      </c>
      <c r="BY138" s="2" t="str">
        <f t="shared" si="835"/>
        <v/>
      </c>
      <c r="BZ138" s="2" t="str">
        <f t="shared" si="836"/>
        <v/>
      </c>
      <c r="CA138" s="2" t="str">
        <f t="shared" si="837"/>
        <v/>
      </c>
      <c r="CB138" s="2" t="str">
        <f t="shared" si="838"/>
        <v/>
      </c>
      <c r="CC138" s="2" t="str">
        <f t="shared" si="839"/>
        <v/>
      </c>
      <c r="CD138" s="14">
        <f t="shared" si="1336"/>
        <v>0</v>
      </c>
      <c r="CE138" s="14" t="e">
        <f t="shared" ref="CE138:DA138" si="1604">CD138-$J$17</f>
        <v>#VALUE!</v>
      </c>
      <c r="CF138" s="14" t="e">
        <f t="shared" si="1604"/>
        <v>#VALUE!</v>
      </c>
      <c r="CG138" s="14" t="e">
        <f t="shared" si="1604"/>
        <v>#VALUE!</v>
      </c>
      <c r="CH138" s="14" t="e">
        <f t="shared" si="1604"/>
        <v>#VALUE!</v>
      </c>
      <c r="CI138" s="14" t="e">
        <f t="shared" si="1604"/>
        <v>#VALUE!</v>
      </c>
      <c r="CJ138" s="14" t="e">
        <f t="shared" si="1604"/>
        <v>#VALUE!</v>
      </c>
      <c r="CK138" s="14" t="e">
        <f t="shared" si="1604"/>
        <v>#VALUE!</v>
      </c>
      <c r="CL138" s="14" t="e">
        <f t="shared" si="1604"/>
        <v>#VALUE!</v>
      </c>
      <c r="CM138" s="14" t="e">
        <f t="shared" si="1604"/>
        <v>#VALUE!</v>
      </c>
      <c r="CN138" s="14" t="e">
        <f t="shared" si="1604"/>
        <v>#VALUE!</v>
      </c>
      <c r="CO138" s="14" t="e">
        <f t="shared" si="1604"/>
        <v>#VALUE!</v>
      </c>
      <c r="CP138" s="14" t="e">
        <f t="shared" si="1604"/>
        <v>#VALUE!</v>
      </c>
      <c r="CQ138" s="14" t="e">
        <f t="shared" si="1604"/>
        <v>#VALUE!</v>
      </c>
      <c r="CR138" s="14" t="e">
        <f t="shared" si="1604"/>
        <v>#VALUE!</v>
      </c>
      <c r="CS138" s="14" t="e">
        <f t="shared" si="1604"/>
        <v>#VALUE!</v>
      </c>
      <c r="CT138" s="14" t="e">
        <f t="shared" si="1604"/>
        <v>#VALUE!</v>
      </c>
      <c r="CU138" s="14" t="e">
        <f t="shared" si="1604"/>
        <v>#VALUE!</v>
      </c>
      <c r="CV138" s="14" t="e">
        <f t="shared" si="1604"/>
        <v>#VALUE!</v>
      </c>
      <c r="CW138" s="14" t="e">
        <f t="shared" si="1604"/>
        <v>#VALUE!</v>
      </c>
      <c r="CX138" s="14" t="e">
        <f t="shared" si="1604"/>
        <v>#VALUE!</v>
      </c>
      <c r="CY138" s="14" t="e">
        <f t="shared" si="1604"/>
        <v>#VALUE!</v>
      </c>
      <c r="CZ138" s="14" t="e">
        <f t="shared" si="1604"/>
        <v>#VALUE!</v>
      </c>
      <c r="DA138" s="14" t="e">
        <f t="shared" si="1604"/>
        <v>#VALUE!</v>
      </c>
      <c r="DB138" s="2">
        <f t="shared" si="1175"/>
        <v>0</v>
      </c>
      <c r="DC138" s="2">
        <f t="shared" si="1176"/>
        <v>0</v>
      </c>
      <c r="DD138" s="2">
        <f t="shared" si="1177"/>
        <v>0</v>
      </c>
      <c r="DE138" s="2">
        <f t="shared" si="1178"/>
        <v>0</v>
      </c>
      <c r="DF138" s="2">
        <f t="shared" si="1179"/>
        <v>0</v>
      </c>
      <c r="DG138" s="2">
        <f t="shared" si="1180"/>
        <v>0</v>
      </c>
      <c r="DH138" s="2">
        <f t="shared" si="1181"/>
        <v>0</v>
      </c>
      <c r="DI138" s="2">
        <f t="shared" si="1182"/>
        <v>0</v>
      </c>
      <c r="DJ138" s="2">
        <f t="shared" si="1183"/>
        <v>0</v>
      </c>
      <c r="DK138" s="2">
        <f t="shared" si="1184"/>
        <v>0</v>
      </c>
      <c r="DL138" s="2">
        <f t="shared" si="1185"/>
        <v>0</v>
      </c>
      <c r="DM138" s="2">
        <f t="shared" si="1186"/>
        <v>0</v>
      </c>
      <c r="DN138" s="2">
        <f t="shared" si="1187"/>
        <v>0</v>
      </c>
      <c r="DO138" s="2">
        <f t="shared" si="1188"/>
        <v>0</v>
      </c>
      <c r="DP138" s="2">
        <f t="shared" si="1189"/>
        <v>0</v>
      </c>
      <c r="DQ138" s="2">
        <f t="shared" si="1190"/>
        <v>0</v>
      </c>
      <c r="DR138" s="2">
        <f t="shared" si="1191"/>
        <v>0</v>
      </c>
      <c r="DS138" s="2">
        <f t="shared" si="1192"/>
        <v>0</v>
      </c>
      <c r="DT138" s="2">
        <f t="shared" si="1193"/>
        <v>0</v>
      </c>
      <c r="DU138" s="2">
        <f t="shared" si="1194"/>
        <v>0</v>
      </c>
      <c r="DV138" s="2">
        <f t="shared" si="1195"/>
        <v>0</v>
      </c>
      <c r="DW138" s="2">
        <f t="shared" si="1196"/>
        <v>0</v>
      </c>
      <c r="DX138" s="2">
        <f t="shared" si="1197"/>
        <v>0</v>
      </c>
      <c r="DY138" s="2">
        <f t="shared" si="1198"/>
        <v>0</v>
      </c>
      <c r="DZ138" s="2">
        <f t="shared" si="1199"/>
        <v>0</v>
      </c>
      <c r="EA138" s="2">
        <f t="shared" si="1200"/>
        <v>0</v>
      </c>
      <c r="EB138" s="2">
        <f t="shared" si="1201"/>
        <v>0</v>
      </c>
      <c r="EC138" s="2">
        <f t="shared" si="1202"/>
        <v>0</v>
      </c>
      <c r="ED138" s="2">
        <f t="shared" si="1203"/>
        <v>0</v>
      </c>
      <c r="EE138" s="2">
        <f t="shared" si="1204"/>
        <v>0</v>
      </c>
      <c r="EF138" s="2">
        <f t="shared" si="1205"/>
        <v>0</v>
      </c>
      <c r="EG138" s="2">
        <f t="shared" si="1206"/>
        <v>0</v>
      </c>
      <c r="EH138" s="2">
        <f t="shared" si="1207"/>
        <v>0</v>
      </c>
      <c r="EI138" s="2">
        <f t="shared" si="1208"/>
        <v>0</v>
      </c>
      <c r="EJ138" s="2">
        <f t="shared" si="1209"/>
        <v>0</v>
      </c>
      <c r="EK138" s="2">
        <f t="shared" si="1210"/>
        <v>0</v>
      </c>
      <c r="EL138" s="2">
        <f t="shared" si="1211"/>
        <v>0</v>
      </c>
      <c r="EM138" s="2">
        <f t="shared" si="1212"/>
        <v>0</v>
      </c>
      <c r="EN138" s="2">
        <f t="shared" si="1213"/>
        <v>0</v>
      </c>
      <c r="EO138" s="2">
        <f t="shared" si="1214"/>
        <v>0</v>
      </c>
      <c r="EP138" s="2">
        <f t="shared" si="1215"/>
        <v>0</v>
      </c>
      <c r="EQ138" s="2">
        <f t="shared" si="1216"/>
        <v>0</v>
      </c>
      <c r="ER138" s="2">
        <f t="shared" si="1217"/>
        <v>0</v>
      </c>
      <c r="ES138" s="2">
        <f t="shared" si="1218"/>
        <v>0</v>
      </c>
      <c r="ET138" s="2">
        <f t="shared" si="1219"/>
        <v>0</v>
      </c>
      <c r="EU138" s="2">
        <f t="shared" si="1220"/>
        <v>0</v>
      </c>
      <c r="EV138" s="2">
        <f t="shared" si="1221"/>
        <v>0</v>
      </c>
      <c r="EW138" s="2">
        <f t="shared" si="1222"/>
        <v>0</v>
      </c>
      <c r="EX138" s="2">
        <f t="shared" si="1338"/>
        <v>1</v>
      </c>
      <c r="EY138" s="2" t="e">
        <f t="shared" si="1339"/>
        <v>#VALUE!</v>
      </c>
      <c r="EZ138" s="2" t="e">
        <f t="shared" si="1340"/>
        <v>#VALUE!</v>
      </c>
      <c r="FA138" s="2" t="e">
        <f t="shared" si="1341"/>
        <v>#VALUE!</v>
      </c>
      <c r="FB138" s="2" t="e">
        <f t="shared" si="1342"/>
        <v>#VALUE!</v>
      </c>
      <c r="FC138" s="2" t="e">
        <f t="shared" si="1343"/>
        <v>#VALUE!</v>
      </c>
      <c r="FD138" s="2" t="e">
        <f t="shared" si="1344"/>
        <v>#VALUE!</v>
      </c>
      <c r="FE138" s="2" t="e">
        <f t="shared" si="1345"/>
        <v>#VALUE!</v>
      </c>
      <c r="FF138" s="2" t="e">
        <f t="shared" si="1346"/>
        <v>#VALUE!</v>
      </c>
      <c r="FG138" s="2" t="e">
        <f t="shared" si="1347"/>
        <v>#VALUE!</v>
      </c>
      <c r="FH138" s="2" t="e">
        <f t="shared" si="1348"/>
        <v>#VALUE!</v>
      </c>
      <c r="FI138" s="2" t="e">
        <f t="shared" si="1349"/>
        <v>#VALUE!</v>
      </c>
      <c r="FJ138" s="2" t="e">
        <f t="shared" si="1350"/>
        <v>#VALUE!</v>
      </c>
      <c r="FK138" s="2" t="e">
        <f t="shared" si="1351"/>
        <v>#VALUE!</v>
      </c>
      <c r="FL138" s="2" t="e">
        <f t="shared" si="1352"/>
        <v>#VALUE!</v>
      </c>
      <c r="FM138" s="2" t="e">
        <f t="shared" si="1353"/>
        <v>#VALUE!</v>
      </c>
      <c r="FN138" s="2" t="e">
        <f t="shared" si="1354"/>
        <v>#VALUE!</v>
      </c>
      <c r="FO138" s="2" t="e">
        <f t="shared" si="1355"/>
        <v>#VALUE!</v>
      </c>
      <c r="FP138" s="2" t="e">
        <f t="shared" si="1356"/>
        <v>#VALUE!</v>
      </c>
      <c r="FQ138" s="2" t="e">
        <f t="shared" si="1357"/>
        <v>#VALUE!</v>
      </c>
      <c r="FR138" s="2" t="e">
        <f t="shared" si="1358"/>
        <v>#VALUE!</v>
      </c>
      <c r="FS138" s="2" t="e">
        <f t="shared" si="1359"/>
        <v>#VALUE!</v>
      </c>
      <c r="FT138" s="2" t="e">
        <f t="shared" si="1360"/>
        <v>#VALUE!</v>
      </c>
      <c r="FU138" s="2" t="e">
        <f t="shared" si="1361"/>
        <v>#VALUE!</v>
      </c>
      <c r="FV138" s="2">
        <f t="shared" si="1362"/>
        <v>1</v>
      </c>
      <c r="FW138" s="2" t="e">
        <f t="shared" si="1363"/>
        <v>#VALUE!</v>
      </c>
      <c r="FX138" s="2" t="e">
        <f t="shared" si="1364"/>
        <v>#VALUE!</v>
      </c>
      <c r="FY138" s="2" t="e">
        <f t="shared" si="1365"/>
        <v>#VALUE!</v>
      </c>
      <c r="FZ138" s="2" t="e">
        <f t="shared" si="1366"/>
        <v>#VALUE!</v>
      </c>
      <c r="GA138" s="2" t="e">
        <f t="shared" si="1367"/>
        <v>#VALUE!</v>
      </c>
      <c r="GB138" s="2" t="e">
        <f t="shared" si="1368"/>
        <v>#VALUE!</v>
      </c>
      <c r="GC138" s="2" t="e">
        <f t="shared" si="1369"/>
        <v>#VALUE!</v>
      </c>
      <c r="GD138" s="2" t="e">
        <f t="shared" si="1370"/>
        <v>#VALUE!</v>
      </c>
      <c r="GE138" s="2" t="e">
        <f t="shared" si="1371"/>
        <v>#VALUE!</v>
      </c>
      <c r="GF138" s="2" t="e">
        <f t="shared" si="1372"/>
        <v>#VALUE!</v>
      </c>
      <c r="GG138" s="2" t="e">
        <f t="shared" si="1373"/>
        <v>#VALUE!</v>
      </c>
      <c r="GH138" s="2" t="e">
        <f t="shared" si="1374"/>
        <v>#VALUE!</v>
      </c>
      <c r="GI138" s="2" t="e">
        <f t="shared" si="1375"/>
        <v>#VALUE!</v>
      </c>
      <c r="GJ138" s="2" t="e">
        <f t="shared" si="1376"/>
        <v>#VALUE!</v>
      </c>
      <c r="GK138" s="2" t="e">
        <f t="shared" si="1377"/>
        <v>#VALUE!</v>
      </c>
      <c r="GL138" s="2" t="e">
        <f t="shared" si="1378"/>
        <v>#VALUE!</v>
      </c>
      <c r="GM138" s="2" t="e">
        <f t="shared" si="1379"/>
        <v>#VALUE!</v>
      </c>
      <c r="GN138" s="2" t="e">
        <f t="shared" si="1380"/>
        <v>#VALUE!</v>
      </c>
      <c r="GO138" s="2" t="e">
        <f t="shared" si="1381"/>
        <v>#VALUE!</v>
      </c>
      <c r="GP138" s="2" t="e">
        <f t="shared" si="1382"/>
        <v>#VALUE!</v>
      </c>
      <c r="GQ138" s="2" t="e">
        <f t="shared" si="1383"/>
        <v>#VALUE!</v>
      </c>
      <c r="GR138" s="2" t="e">
        <f t="shared" si="1384"/>
        <v>#VALUE!</v>
      </c>
      <c r="GS138" s="2" t="e">
        <f t="shared" si="1385"/>
        <v>#VALUE!</v>
      </c>
      <c r="GT138" s="2">
        <f t="shared" si="1386"/>
        <v>1</v>
      </c>
      <c r="GU138" s="2" t="e">
        <f t="shared" si="1387"/>
        <v>#VALUE!</v>
      </c>
      <c r="GV138" s="2" t="e">
        <f t="shared" si="1388"/>
        <v>#VALUE!</v>
      </c>
      <c r="GW138" s="2" t="e">
        <f t="shared" si="1389"/>
        <v>#VALUE!</v>
      </c>
      <c r="GX138" s="2" t="e">
        <f t="shared" si="1390"/>
        <v>#VALUE!</v>
      </c>
      <c r="GY138" s="2" t="e">
        <f t="shared" si="1391"/>
        <v>#VALUE!</v>
      </c>
      <c r="GZ138" s="2" t="e">
        <f t="shared" si="1392"/>
        <v>#VALUE!</v>
      </c>
      <c r="HA138" s="2" t="e">
        <f t="shared" si="1393"/>
        <v>#VALUE!</v>
      </c>
      <c r="HB138" s="2" t="e">
        <f t="shared" si="1394"/>
        <v>#VALUE!</v>
      </c>
      <c r="HC138" s="2" t="e">
        <f t="shared" si="1395"/>
        <v>#VALUE!</v>
      </c>
      <c r="HD138" s="2" t="e">
        <f t="shared" si="1396"/>
        <v>#VALUE!</v>
      </c>
      <c r="HE138" s="2" t="e">
        <f t="shared" si="1397"/>
        <v>#VALUE!</v>
      </c>
      <c r="HF138" s="2" t="e">
        <f t="shared" si="1398"/>
        <v>#VALUE!</v>
      </c>
      <c r="HG138" s="2" t="e">
        <f t="shared" si="1399"/>
        <v>#VALUE!</v>
      </c>
      <c r="HH138" s="2" t="e">
        <f t="shared" si="1400"/>
        <v>#VALUE!</v>
      </c>
      <c r="HI138" s="2" t="e">
        <f t="shared" si="1401"/>
        <v>#VALUE!</v>
      </c>
      <c r="HJ138" s="2" t="e">
        <f t="shared" si="1402"/>
        <v>#VALUE!</v>
      </c>
      <c r="HK138" s="2" t="e">
        <f t="shared" si="1403"/>
        <v>#VALUE!</v>
      </c>
      <c r="HL138" s="2" t="e">
        <f t="shared" si="1404"/>
        <v>#VALUE!</v>
      </c>
      <c r="HM138" s="2" t="e">
        <f t="shared" si="1405"/>
        <v>#VALUE!</v>
      </c>
      <c r="HN138" s="2" t="e">
        <f t="shared" si="1406"/>
        <v>#VALUE!</v>
      </c>
      <c r="HO138" s="2" t="e">
        <f t="shared" si="1407"/>
        <v>#VALUE!</v>
      </c>
      <c r="HP138" s="2" t="e">
        <f t="shared" si="1408"/>
        <v>#VALUE!</v>
      </c>
      <c r="HQ138" s="2" t="e">
        <f t="shared" si="1409"/>
        <v>#VALUE!</v>
      </c>
      <c r="HR138" s="2">
        <f t="shared" si="1410"/>
        <v>1</v>
      </c>
      <c r="HS138" s="2" t="e">
        <f t="shared" si="1411"/>
        <v>#VALUE!</v>
      </c>
      <c r="HT138" s="2" t="e">
        <f t="shared" si="1412"/>
        <v>#VALUE!</v>
      </c>
      <c r="HU138" s="2" t="e">
        <f t="shared" si="1413"/>
        <v>#VALUE!</v>
      </c>
      <c r="HV138" s="2" t="e">
        <f t="shared" si="1414"/>
        <v>#VALUE!</v>
      </c>
      <c r="HW138" s="2" t="e">
        <f t="shared" si="1415"/>
        <v>#VALUE!</v>
      </c>
      <c r="HX138" s="2" t="e">
        <f t="shared" si="1416"/>
        <v>#VALUE!</v>
      </c>
      <c r="HY138" s="2" t="e">
        <f t="shared" si="1417"/>
        <v>#VALUE!</v>
      </c>
      <c r="HZ138" s="2" t="e">
        <f t="shared" si="1418"/>
        <v>#VALUE!</v>
      </c>
      <c r="IA138" s="2" t="e">
        <f t="shared" si="1419"/>
        <v>#VALUE!</v>
      </c>
      <c r="IB138" s="2" t="e">
        <f t="shared" si="1420"/>
        <v>#VALUE!</v>
      </c>
      <c r="IC138" s="2" t="e">
        <f t="shared" si="1421"/>
        <v>#VALUE!</v>
      </c>
      <c r="ID138" s="2" t="e">
        <f t="shared" si="1422"/>
        <v>#VALUE!</v>
      </c>
      <c r="IE138" s="2" t="e">
        <f t="shared" si="1423"/>
        <v>#VALUE!</v>
      </c>
      <c r="IF138" s="2" t="e">
        <f t="shared" si="1424"/>
        <v>#VALUE!</v>
      </c>
      <c r="IG138" s="2" t="e">
        <f t="shared" si="1425"/>
        <v>#VALUE!</v>
      </c>
      <c r="IH138" s="2" t="e">
        <f t="shared" si="1426"/>
        <v>#VALUE!</v>
      </c>
      <c r="II138" s="2" t="e">
        <f t="shared" si="1427"/>
        <v>#VALUE!</v>
      </c>
      <c r="IJ138" s="2" t="e">
        <f t="shared" si="1428"/>
        <v>#VALUE!</v>
      </c>
      <c r="IK138" s="2" t="e">
        <f t="shared" si="1429"/>
        <v>#VALUE!</v>
      </c>
      <c r="IL138" s="2" t="e">
        <f t="shared" si="1430"/>
        <v>#VALUE!</v>
      </c>
      <c r="IM138" s="2" t="e">
        <f t="shared" si="1431"/>
        <v>#VALUE!</v>
      </c>
      <c r="IN138" s="2" t="e">
        <f t="shared" si="1432"/>
        <v>#VALUE!</v>
      </c>
      <c r="IO138" s="2" t="e">
        <f t="shared" si="1433"/>
        <v>#VALUE!</v>
      </c>
      <c r="IP138" s="2">
        <f t="shared" si="1434"/>
        <v>0</v>
      </c>
      <c r="IQ138" s="2" t="e">
        <f t="shared" si="1435"/>
        <v>#VALUE!</v>
      </c>
      <c r="IR138" s="2" t="e">
        <f t="shared" si="1436"/>
        <v>#VALUE!</v>
      </c>
      <c r="IS138" s="2" t="e">
        <f t="shared" si="1437"/>
        <v>#VALUE!</v>
      </c>
      <c r="IT138" s="2" t="e">
        <f t="shared" si="1438"/>
        <v>#VALUE!</v>
      </c>
      <c r="IU138" s="2" t="e">
        <f t="shared" si="1439"/>
        <v>#VALUE!</v>
      </c>
      <c r="IV138" s="2" t="e">
        <f t="shared" si="1440"/>
        <v>#VALUE!</v>
      </c>
      <c r="IW138" s="2" t="e">
        <f t="shared" si="1441"/>
        <v>#VALUE!</v>
      </c>
      <c r="IX138" s="2" t="e">
        <f t="shared" si="1442"/>
        <v>#VALUE!</v>
      </c>
      <c r="IY138" s="2" t="e">
        <f t="shared" si="1443"/>
        <v>#VALUE!</v>
      </c>
      <c r="IZ138" s="2" t="e">
        <f t="shared" si="1444"/>
        <v>#VALUE!</v>
      </c>
      <c r="JA138" s="2" t="e">
        <f t="shared" si="1445"/>
        <v>#VALUE!</v>
      </c>
      <c r="JB138" s="2" t="e">
        <f t="shared" si="1446"/>
        <v>#VALUE!</v>
      </c>
      <c r="JC138" s="2" t="e">
        <f t="shared" si="1447"/>
        <v>#VALUE!</v>
      </c>
      <c r="JD138" s="2" t="e">
        <f t="shared" si="1448"/>
        <v>#VALUE!</v>
      </c>
      <c r="JE138" s="2" t="e">
        <f t="shared" si="1449"/>
        <v>#VALUE!</v>
      </c>
      <c r="JF138" s="2" t="e">
        <f t="shared" si="1450"/>
        <v>#VALUE!</v>
      </c>
      <c r="JG138" s="2" t="e">
        <f t="shared" si="1451"/>
        <v>#VALUE!</v>
      </c>
      <c r="JH138" s="2" t="e">
        <f t="shared" si="1452"/>
        <v>#VALUE!</v>
      </c>
      <c r="JI138" s="2" t="e">
        <f t="shared" si="1453"/>
        <v>#VALUE!</v>
      </c>
      <c r="JJ138" s="2" t="e">
        <f t="shared" si="1454"/>
        <v>#VALUE!</v>
      </c>
      <c r="JK138" s="2" t="e">
        <f t="shared" si="1455"/>
        <v>#VALUE!</v>
      </c>
      <c r="JL138" s="2" t="e">
        <f t="shared" si="1456"/>
        <v>#VALUE!</v>
      </c>
      <c r="JM138" s="2" t="e">
        <f t="shared" si="1457"/>
        <v>#VALUE!</v>
      </c>
      <c r="JN138" s="2">
        <f t="shared" si="1458"/>
        <v>0</v>
      </c>
      <c r="JO138" s="2" t="e">
        <f t="shared" si="1459"/>
        <v>#VALUE!</v>
      </c>
      <c r="JP138" s="2" t="e">
        <f t="shared" si="1460"/>
        <v>#VALUE!</v>
      </c>
      <c r="JQ138" s="2" t="e">
        <f t="shared" si="1461"/>
        <v>#VALUE!</v>
      </c>
      <c r="JR138" s="2" t="e">
        <f t="shared" si="1462"/>
        <v>#VALUE!</v>
      </c>
      <c r="JS138" s="2" t="e">
        <f t="shared" si="1463"/>
        <v>#VALUE!</v>
      </c>
      <c r="JT138" s="2" t="e">
        <f t="shared" si="1464"/>
        <v>#VALUE!</v>
      </c>
      <c r="JU138" s="2" t="e">
        <f t="shared" si="1465"/>
        <v>#VALUE!</v>
      </c>
      <c r="JV138" s="2" t="e">
        <f t="shared" si="1466"/>
        <v>#VALUE!</v>
      </c>
      <c r="JW138" s="2" t="e">
        <f t="shared" si="1467"/>
        <v>#VALUE!</v>
      </c>
      <c r="JX138" s="2" t="e">
        <f t="shared" si="1468"/>
        <v>#VALUE!</v>
      </c>
      <c r="JY138" s="2" t="e">
        <f t="shared" si="1469"/>
        <v>#VALUE!</v>
      </c>
      <c r="JZ138" s="2" t="e">
        <f t="shared" si="1470"/>
        <v>#VALUE!</v>
      </c>
      <c r="KA138" s="2" t="e">
        <f t="shared" si="1471"/>
        <v>#VALUE!</v>
      </c>
      <c r="KB138" s="2" t="e">
        <f t="shared" si="1472"/>
        <v>#VALUE!</v>
      </c>
      <c r="KC138" s="2" t="e">
        <f t="shared" si="1473"/>
        <v>#VALUE!</v>
      </c>
      <c r="KD138" s="2" t="e">
        <f t="shared" si="1474"/>
        <v>#VALUE!</v>
      </c>
      <c r="KE138" s="2" t="e">
        <f t="shared" si="1475"/>
        <v>#VALUE!</v>
      </c>
      <c r="KF138" s="2" t="e">
        <f t="shared" si="1476"/>
        <v>#VALUE!</v>
      </c>
      <c r="KG138" s="2" t="e">
        <f t="shared" si="1477"/>
        <v>#VALUE!</v>
      </c>
      <c r="KH138" s="2" t="e">
        <f t="shared" si="1478"/>
        <v>#VALUE!</v>
      </c>
      <c r="KI138" s="2" t="e">
        <f t="shared" si="1479"/>
        <v>#VALUE!</v>
      </c>
      <c r="KJ138" s="2" t="e">
        <f t="shared" si="1480"/>
        <v>#VALUE!</v>
      </c>
      <c r="KK138" s="2" t="e">
        <f t="shared" si="1481"/>
        <v>#VALUE!</v>
      </c>
      <c r="KL138" s="2">
        <f t="shared" si="1482"/>
        <v>0</v>
      </c>
      <c r="KM138" s="2" t="e">
        <f t="shared" si="1483"/>
        <v>#VALUE!</v>
      </c>
      <c r="KN138" s="2" t="e">
        <f t="shared" si="1484"/>
        <v>#VALUE!</v>
      </c>
      <c r="KO138" s="2" t="e">
        <f t="shared" si="1485"/>
        <v>#VALUE!</v>
      </c>
      <c r="KP138" s="2" t="e">
        <f t="shared" si="1486"/>
        <v>#VALUE!</v>
      </c>
      <c r="KQ138" s="2" t="e">
        <f t="shared" si="1487"/>
        <v>#VALUE!</v>
      </c>
      <c r="KR138" s="2" t="e">
        <f t="shared" si="1488"/>
        <v>#VALUE!</v>
      </c>
      <c r="KS138" s="2" t="e">
        <f t="shared" si="1489"/>
        <v>#VALUE!</v>
      </c>
      <c r="KT138" s="2" t="e">
        <f t="shared" si="1490"/>
        <v>#VALUE!</v>
      </c>
      <c r="KU138" s="2" t="e">
        <f t="shared" si="1491"/>
        <v>#VALUE!</v>
      </c>
      <c r="KV138" s="2" t="e">
        <f t="shared" si="1492"/>
        <v>#VALUE!</v>
      </c>
      <c r="KW138" s="2" t="e">
        <f t="shared" si="1493"/>
        <v>#VALUE!</v>
      </c>
      <c r="KX138" s="2" t="e">
        <f t="shared" si="1494"/>
        <v>#VALUE!</v>
      </c>
      <c r="KY138" s="2" t="e">
        <f t="shared" si="1495"/>
        <v>#VALUE!</v>
      </c>
      <c r="KZ138" s="2" t="e">
        <f t="shared" si="1496"/>
        <v>#VALUE!</v>
      </c>
      <c r="LA138" s="2" t="e">
        <f t="shared" si="1497"/>
        <v>#VALUE!</v>
      </c>
      <c r="LB138" s="2" t="e">
        <f t="shared" si="1498"/>
        <v>#VALUE!</v>
      </c>
      <c r="LC138" s="2" t="e">
        <f t="shared" si="1499"/>
        <v>#VALUE!</v>
      </c>
      <c r="LD138" s="2" t="e">
        <f t="shared" si="1500"/>
        <v>#VALUE!</v>
      </c>
      <c r="LE138" s="2" t="e">
        <f t="shared" si="1501"/>
        <v>#VALUE!</v>
      </c>
      <c r="LF138" s="2" t="e">
        <f t="shared" si="1502"/>
        <v>#VALUE!</v>
      </c>
      <c r="LG138" s="2" t="e">
        <f t="shared" si="1503"/>
        <v>#VALUE!</v>
      </c>
      <c r="LH138" s="2" t="e">
        <f t="shared" si="1504"/>
        <v>#VALUE!</v>
      </c>
      <c r="LI138" s="2" t="e">
        <f t="shared" si="1505"/>
        <v>#VALUE!</v>
      </c>
      <c r="LJ138" s="2">
        <f t="shared" si="1506"/>
        <v>0</v>
      </c>
      <c r="LK138" s="2" t="e">
        <f t="shared" si="1507"/>
        <v>#VALUE!</v>
      </c>
      <c r="LL138" s="2" t="e">
        <f t="shared" si="1508"/>
        <v>#VALUE!</v>
      </c>
      <c r="LM138" s="2" t="e">
        <f t="shared" si="1509"/>
        <v>#VALUE!</v>
      </c>
      <c r="LN138" s="2" t="e">
        <f t="shared" si="1510"/>
        <v>#VALUE!</v>
      </c>
      <c r="LO138" s="2" t="e">
        <f t="shared" si="1511"/>
        <v>#VALUE!</v>
      </c>
      <c r="LP138" s="2" t="e">
        <f t="shared" si="1512"/>
        <v>#VALUE!</v>
      </c>
      <c r="LQ138" s="2" t="e">
        <f t="shared" si="1513"/>
        <v>#VALUE!</v>
      </c>
      <c r="LR138" s="2" t="e">
        <f t="shared" si="1514"/>
        <v>#VALUE!</v>
      </c>
      <c r="LS138" s="2" t="e">
        <f t="shared" si="1515"/>
        <v>#VALUE!</v>
      </c>
      <c r="LT138" s="2" t="e">
        <f t="shared" si="1516"/>
        <v>#VALUE!</v>
      </c>
      <c r="LU138" s="2" t="e">
        <f t="shared" si="1517"/>
        <v>#VALUE!</v>
      </c>
      <c r="LV138" s="2" t="e">
        <f t="shared" si="1518"/>
        <v>#VALUE!</v>
      </c>
      <c r="LW138" s="2" t="e">
        <f t="shared" si="1519"/>
        <v>#VALUE!</v>
      </c>
      <c r="LX138" s="2" t="e">
        <f t="shared" si="1520"/>
        <v>#VALUE!</v>
      </c>
      <c r="LY138" s="2" t="e">
        <f t="shared" si="1521"/>
        <v>#VALUE!</v>
      </c>
      <c r="LZ138" s="2" t="e">
        <f t="shared" si="1522"/>
        <v>#VALUE!</v>
      </c>
      <c r="MA138" s="2" t="e">
        <f t="shared" si="1523"/>
        <v>#VALUE!</v>
      </c>
      <c r="MB138" s="2" t="e">
        <f t="shared" si="1524"/>
        <v>#VALUE!</v>
      </c>
      <c r="MC138" s="2" t="e">
        <f t="shared" si="1525"/>
        <v>#VALUE!</v>
      </c>
      <c r="MD138" s="2" t="e">
        <f t="shared" si="1526"/>
        <v>#VALUE!</v>
      </c>
      <c r="ME138" s="2" t="e">
        <f t="shared" si="1527"/>
        <v>#VALUE!</v>
      </c>
      <c r="MF138" s="2" t="e">
        <f t="shared" si="1528"/>
        <v>#VALUE!</v>
      </c>
      <c r="MG138" s="2" t="e">
        <f t="shared" si="1529"/>
        <v>#VALUE!</v>
      </c>
      <c r="MH138" s="2">
        <f t="shared" si="1530"/>
        <v>1</v>
      </c>
      <c r="MI138" s="2" t="e">
        <f t="shared" si="1531"/>
        <v>#VALUE!</v>
      </c>
      <c r="MJ138" s="2" t="e">
        <f t="shared" si="1532"/>
        <v>#VALUE!</v>
      </c>
      <c r="MK138" s="2" t="e">
        <f t="shared" si="1533"/>
        <v>#VALUE!</v>
      </c>
      <c r="ML138" s="2" t="e">
        <f t="shared" si="1534"/>
        <v>#VALUE!</v>
      </c>
      <c r="MM138" s="2" t="e">
        <f t="shared" si="1535"/>
        <v>#VALUE!</v>
      </c>
      <c r="MN138" s="2" t="e">
        <f t="shared" si="1536"/>
        <v>#VALUE!</v>
      </c>
      <c r="MO138" s="2" t="e">
        <f t="shared" si="1537"/>
        <v>#VALUE!</v>
      </c>
      <c r="MP138" s="2" t="e">
        <f t="shared" si="1538"/>
        <v>#VALUE!</v>
      </c>
      <c r="MQ138" s="2" t="e">
        <f t="shared" si="1539"/>
        <v>#VALUE!</v>
      </c>
      <c r="MR138" s="2" t="e">
        <f t="shared" si="1540"/>
        <v>#VALUE!</v>
      </c>
      <c r="MS138" s="2" t="e">
        <f t="shared" si="1541"/>
        <v>#VALUE!</v>
      </c>
      <c r="MT138" s="2" t="e">
        <f t="shared" si="1542"/>
        <v>#VALUE!</v>
      </c>
      <c r="MU138" s="2" t="e">
        <f t="shared" si="1543"/>
        <v>#VALUE!</v>
      </c>
      <c r="MV138" s="2" t="e">
        <f t="shared" si="1544"/>
        <v>#VALUE!</v>
      </c>
      <c r="MW138" s="2" t="e">
        <f t="shared" si="1545"/>
        <v>#VALUE!</v>
      </c>
      <c r="MX138" s="2" t="e">
        <f t="shared" si="1546"/>
        <v>#VALUE!</v>
      </c>
      <c r="MY138" s="2" t="e">
        <f t="shared" si="1547"/>
        <v>#VALUE!</v>
      </c>
      <c r="MZ138" s="2" t="e">
        <f t="shared" si="1548"/>
        <v>#VALUE!</v>
      </c>
      <c r="NA138" s="2" t="e">
        <f t="shared" si="1549"/>
        <v>#VALUE!</v>
      </c>
      <c r="NB138" s="2" t="e">
        <f t="shared" si="1550"/>
        <v>#VALUE!</v>
      </c>
      <c r="NC138" s="2" t="e">
        <f t="shared" si="1551"/>
        <v>#VALUE!</v>
      </c>
      <c r="ND138" s="2" t="e">
        <f t="shared" si="1552"/>
        <v>#VALUE!</v>
      </c>
      <c r="NE138" s="2" t="e">
        <f t="shared" si="1553"/>
        <v>#VALUE!</v>
      </c>
      <c r="NF138" s="2">
        <f t="shared" si="1223"/>
        <v>0</v>
      </c>
      <c r="NG138" s="2">
        <f t="shared" si="1058"/>
        <v>0</v>
      </c>
      <c r="NH138" s="2">
        <f t="shared" si="1059"/>
        <v>0</v>
      </c>
      <c r="NI138" s="2">
        <f t="shared" si="1060"/>
        <v>0</v>
      </c>
      <c r="NJ138" s="2">
        <f t="shared" si="1061"/>
        <v>0</v>
      </c>
      <c r="NK138" s="2">
        <f t="shared" si="1062"/>
        <v>0</v>
      </c>
      <c r="NL138" s="2">
        <f t="shared" si="1063"/>
        <v>0</v>
      </c>
      <c r="NM138" s="2">
        <f t="shared" si="1064"/>
        <v>0</v>
      </c>
      <c r="NN138" s="2">
        <f t="shared" si="1065"/>
        <v>0</v>
      </c>
      <c r="NO138" s="2">
        <f t="shared" si="1066"/>
        <v>0</v>
      </c>
      <c r="NP138" s="2">
        <f t="shared" si="1067"/>
        <v>0</v>
      </c>
      <c r="NQ138" s="2">
        <f t="shared" si="1068"/>
        <v>0</v>
      </c>
      <c r="NR138" s="2">
        <f t="shared" si="1069"/>
        <v>0</v>
      </c>
      <c r="NS138" s="2">
        <f t="shared" si="1070"/>
        <v>0</v>
      </c>
      <c r="NT138" s="2">
        <f t="shared" si="1071"/>
        <v>0</v>
      </c>
      <c r="NU138" s="2">
        <f t="shared" si="1072"/>
        <v>0</v>
      </c>
      <c r="NV138" s="2">
        <f t="shared" si="1073"/>
        <v>0</v>
      </c>
      <c r="NW138" s="2">
        <f t="shared" si="1074"/>
        <v>0</v>
      </c>
      <c r="NX138" s="2">
        <f t="shared" si="1075"/>
        <v>0</v>
      </c>
      <c r="NY138" s="2">
        <f t="shared" si="1076"/>
        <v>0</v>
      </c>
      <c r="NZ138" s="2">
        <f t="shared" si="1077"/>
        <v>0</v>
      </c>
      <c r="OA138" s="2">
        <f t="shared" si="1078"/>
        <v>0</v>
      </c>
      <c r="OB138" s="2">
        <f t="shared" si="1079"/>
        <v>0</v>
      </c>
      <c r="OC138" s="2">
        <f t="shared" si="1080"/>
        <v>0</v>
      </c>
      <c r="OD138" s="2">
        <f>IF(AND(NF138&gt;'Graph Creator'!$K$4,'Detalle de Cuentas'!NF138&lt;='Graph Creator'!$L$4),1,0)</f>
        <v>0</v>
      </c>
      <c r="OE138" s="2">
        <f>IF(AND(NG138&gt;'Graph Creator'!$K$4,'Detalle de Cuentas'!NG138&lt;='Graph Creator'!$L$4),1,0)</f>
        <v>0</v>
      </c>
      <c r="OF138" s="2">
        <f>IF(AND(NH138&gt;'Graph Creator'!$K$4,'Detalle de Cuentas'!NH138&lt;='Graph Creator'!$L$4),1,0)</f>
        <v>0</v>
      </c>
      <c r="OG138" s="2">
        <f>IF(AND(NI138&gt;'Graph Creator'!$K$4,'Detalle de Cuentas'!NI138&lt;='Graph Creator'!$L$4),1,0)</f>
        <v>0</v>
      </c>
      <c r="OH138" s="2">
        <f>IF(AND(NJ138&gt;'Graph Creator'!$K$4,'Detalle de Cuentas'!NJ138&lt;='Graph Creator'!$L$4),1,0)</f>
        <v>0</v>
      </c>
      <c r="OI138" s="2">
        <f>IF(AND(NK138&gt;'Graph Creator'!$K$4,'Detalle de Cuentas'!NK138&lt;='Graph Creator'!$L$4),1,0)</f>
        <v>0</v>
      </c>
      <c r="OJ138" s="2">
        <f>IF(AND(NL138&gt;'Graph Creator'!$K$4,'Detalle de Cuentas'!NL138&lt;='Graph Creator'!$L$4),1,0)</f>
        <v>0</v>
      </c>
      <c r="OK138" s="2">
        <f>IF(AND(NM138&gt;'Graph Creator'!$K$4,'Detalle de Cuentas'!NM138&lt;='Graph Creator'!$L$4),1,0)</f>
        <v>0</v>
      </c>
      <c r="OL138" s="2">
        <f>IF(AND(NN138&gt;'Graph Creator'!$K$4,'Detalle de Cuentas'!NN138&lt;='Graph Creator'!$L$4),1,0)</f>
        <v>0</v>
      </c>
      <c r="OM138" s="2">
        <f>IF(AND(NO138&gt;'Graph Creator'!$K$4,'Detalle de Cuentas'!NO138&lt;='Graph Creator'!$L$4),1,0)</f>
        <v>0</v>
      </c>
      <c r="ON138" s="2">
        <f>IF(AND(NP138&gt;'Graph Creator'!$K$4,'Detalle de Cuentas'!NP138&lt;='Graph Creator'!$L$4),1,0)</f>
        <v>0</v>
      </c>
      <c r="OO138" s="2">
        <f>IF(AND(NQ138&gt;'Graph Creator'!$K$4,'Detalle de Cuentas'!NQ138&lt;='Graph Creator'!$L$4),1,0)</f>
        <v>0</v>
      </c>
      <c r="OP138" s="2">
        <f>IF(AND(NR138&gt;'Graph Creator'!$K$4,'Detalle de Cuentas'!NR138&lt;='Graph Creator'!$L$4),1,0)</f>
        <v>0</v>
      </c>
      <c r="OQ138" s="2">
        <f>IF(AND(NS138&gt;'Graph Creator'!$K$4,'Detalle de Cuentas'!NS138&lt;='Graph Creator'!$L$4),1,0)</f>
        <v>0</v>
      </c>
      <c r="OR138" s="2">
        <f>IF(AND(NT138&gt;'Graph Creator'!$K$4,'Detalle de Cuentas'!NT138&lt;='Graph Creator'!$L$4),1,0)</f>
        <v>0</v>
      </c>
      <c r="OS138" s="2">
        <f>IF(AND(NU138&gt;'Graph Creator'!$K$4,'Detalle de Cuentas'!NU138&lt;='Graph Creator'!$L$4),1,0)</f>
        <v>0</v>
      </c>
      <c r="OT138" s="2">
        <f>IF(AND(NV138&gt;'Graph Creator'!$K$4,'Detalle de Cuentas'!NV138&lt;='Graph Creator'!$L$4),1,0)</f>
        <v>0</v>
      </c>
      <c r="OU138" s="2">
        <f>IF(AND(NW138&gt;'Graph Creator'!$K$4,'Detalle de Cuentas'!NW138&lt;='Graph Creator'!$L$4),1,0)</f>
        <v>0</v>
      </c>
      <c r="OV138" s="2">
        <f>IF(AND(NX138&gt;'Graph Creator'!$K$4,'Detalle de Cuentas'!NX138&lt;='Graph Creator'!$L$4),1,0)</f>
        <v>0</v>
      </c>
      <c r="OW138" s="2">
        <f>IF(AND(NY138&gt;'Graph Creator'!$K$4,'Detalle de Cuentas'!NY138&lt;='Graph Creator'!$L$4),1,0)</f>
        <v>0</v>
      </c>
      <c r="OX138" s="2">
        <f>IF(AND(NZ138&gt;'Graph Creator'!$K$4,'Detalle de Cuentas'!NZ138&lt;='Graph Creator'!$L$4),1,0)</f>
        <v>0</v>
      </c>
      <c r="OY138" s="2">
        <f>IF(AND(OA138&gt;'Graph Creator'!$K$4,'Detalle de Cuentas'!OA138&lt;='Graph Creator'!$L$4),1,0)</f>
        <v>0</v>
      </c>
      <c r="OZ138" s="2">
        <f>IF(AND(OB138&gt;'Graph Creator'!$K$4,'Detalle de Cuentas'!OB138&lt;='Graph Creator'!$L$4),1,0)</f>
        <v>0</v>
      </c>
      <c r="PA138" s="2">
        <f>IF(AND(OC138&gt;'Graph Creator'!$K$4,'Detalle de Cuentas'!OC138&lt;='Graph Creator'!$L$4),1,0)</f>
        <v>0</v>
      </c>
      <c r="PB138" s="2">
        <f>IF(AND(NF138&gt;'Graph Creator'!$L$4,'Detalle de Cuentas'!NF138&lt;='Graph Creator'!$M$4),1,0)</f>
        <v>0</v>
      </c>
      <c r="PC138" s="2">
        <f>IF(AND(NG138&gt;'Graph Creator'!$L$4,'Detalle de Cuentas'!NG138&lt;='Graph Creator'!$M$4),1,0)</f>
        <v>0</v>
      </c>
      <c r="PD138" s="2">
        <f>IF(AND(NH138&gt;'Graph Creator'!$L$4,'Detalle de Cuentas'!NH138&lt;='Graph Creator'!$M$4),1,0)</f>
        <v>0</v>
      </c>
      <c r="PE138" s="2">
        <f>IF(AND(NI138&gt;'Graph Creator'!$L$4,'Detalle de Cuentas'!NI138&lt;='Graph Creator'!$M$4),1,0)</f>
        <v>0</v>
      </c>
      <c r="PF138" s="2">
        <f>IF(AND(NJ138&gt;'Graph Creator'!$L$4,'Detalle de Cuentas'!NJ138&lt;='Graph Creator'!$M$4),1,0)</f>
        <v>0</v>
      </c>
      <c r="PG138" s="2">
        <f>IF(AND(NK138&gt;'Graph Creator'!$L$4,'Detalle de Cuentas'!NK138&lt;='Graph Creator'!$M$4),1,0)</f>
        <v>0</v>
      </c>
      <c r="PH138" s="2">
        <f>IF(AND(NL138&gt;'Graph Creator'!$L$4,'Detalle de Cuentas'!NL138&lt;='Graph Creator'!$M$4),1,0)</f>
        <v>0</v>
      </c>
      <c r="PI138" s="2">
        <f>IF(AND(NM138&gt;'Graph Creator'!$L$4,'Detalle de Cuentas'!NM138&lt;='Graph Creator'!$M$4),1,0)</f>
        <v>0</v>
      </c>
      <c r="PJ138" s="2">
        <f>IF(AND(NN138&gt;'Graph Creator'!$L$4,'Detalle de Cuentas'!NN138&lt;='Graph Creator'!$M$4),1,0)</f>
        <v>0</v>
      </c>
      <c r="PK138" s="2">
        <f>IF(AND(NO138&gt;'Graph Creator'!$L$4,'Detalle de Cuentas'!NO138&lt;='Graph Creator'!$M$4),1,0)</f>
        <v>0</v>
      </c>
      <c r="PL138" s="2">
        <f>IF(AND(NP138&gt;'Graph Creator'!$L$4,'Detalle de Cuentas'!NP138&lt;='Graph Creator'!$M$4),1,0)</f>
        <v>0</v>
      </c>
      <c r="PM138" s="2">
        <f>IF(AND(NQ138&gt;'Graph Creator'!$L$4,'Detalle de Cuentas'!NQ138&lt;='Graph Creator'!$M$4),1,0)</f>
        <v>0</v>
      </c>
      <c r="PN138" s="2">
        <f>IF(AND(NR138&gt;'Graph Creator'!$L$4,'Detalle de Cuentas'!NR138&lt;='Graph Creator'!$M$4),1,0)</f>
        <v>0</v>
      </c>
      <c r="PO138" s="2">
        <f>IF(AND(NS138&gt;'Graph Creator'!$L$4,'Detalle de Cuentas'!NS138&lt;='Graph Creator'!$M$4),1,0)</f>
        <v>0</v>
      </c>
      <c r="PP138" s="2">
        <f>IF(AND(NT138&gt;'Graph Creator'!$L$4,'Detalle de Cuentas'!NT138&lt;='Graph Creator'!$M$4),1,0)</f>
        <v>0</v>
      </c>
      <c r="PQ138" s="2">
        <f>IF(AND(NU138&gt;'Graph Creator'!$L$4,'Detalle de Cuentas'!NU138&lt;='Graph Creator'!$M$4),1,0)</f>
        <v>0</v>
      </c>
      <c r="PR138" s="2">
        <f>IF(AND(NV138&gt;'Graph Creator'!$L$4,'Detalle de Cuentas'!NV138&lt;='Graph Creator'!$M$4),1,0)</f>
        <v>0</v>
      </c>
      <c r="PS138" s="2">
        <f>IF(AND(NW138&gt;'Graph Creator'!$L$4,'Detalle de Cuentas'!NW138&lt;='Graph Creator'!$M$4),1,0)</f>
        <v>0</v>
      </c>
      <c r="PT138" s="2">
        <f>IF(AND(NX138&gt;'Graph Creator'!$L$4,'Detalle de Cuentas'!NX138&lt;='Graph Creator'!$M$4),1,0)</f>
        <v>0</v>
      </c>
      <c r="PU138" s="2">
        <f>IF(AND(NY138&gt;'Graph Creator'!$L$4,'Detalle de Cuentas'!NY138&lt;='Graph Creator'!$M$4),1,0)</f>
        <v>0</v>
      </c>
      <c r="PV138" s="2">
        <f>IF(AND(NZ138&gt;'Graph Creator'!$L$4,'Detalle de Cuentas'!NZ138&lt;='Graph Creator'!$M$4),1,0)</f>
        <v>0</v>
      </c>
      <c r="PW138" s="2">
        <f>IF(AND(OA138&gt;'Graph Creator'!$L$4,'Detalle de Cuentas'!OA138&lt;='Graph Creator'!$M$4),1,0)</f>
        <v>0</v>
      </c>
      <c r="PX138" s="2">
        <f>IF(AND(OB138&gt;'Graph Creator'!$L$4,'Detalle de Cuentas'!OB138&lt;='Graph Creator'!$M$4),1,0)</f>
        <v>0</v>
      </c>
      <c r="PY138" s="2">
        <f>IF(AND(OC138&gt;'Graph Creator'!$L$4,'Detalle de Cuentas'!OC138&lt;='Graph Creator'!$M$4),1,0)</f>
        <v>0</v>
      </c>
      <c r="PZ138" s="2">
        <f>IF(AND(NF138&gt;'Graph Creator'!$M$4,'Detalle de Cuentas'!NF138&lt;='Graph Creator'!$N$4),1,0)</f>
        <v>0</v>
      </c>
      <c r="QA138" s="2">
        <f>IF(AND(NG138&gt;'Graph Creator'!$M$4,'Detalle de Cuentas'!NG138&lt;='Graph Creator'!$N$4),1,0)</f>
        <v>0</v>
      </c>
      <c r="QB138" s="2">
        <f>IF(AND(NH138&gt;'Graph Creator'!$M$4,'Detalle de Cuentas'!NH138&lt;='Graph Creator'!$N$4),1,0)</f>
        <v>0</v>
      </c>
      <c r="QC138" s="2">
        <f>IF(AND(NI138&gt;'Graph Creator'!$M$4,'Detalle de Cuentas'!NI138&lt;='Graph Creator'!$N$4),1,0)</f>
        <v>0</v>
      </c>
      <c r="QD138" s="2">
        <f>IF(AND(NJ138&gt;'Graph Creator'!$M$4,'Detalle de Cuentas'!NJ138&lt;='Graph Creator'!$N$4),1,0)</f>
        <v>0</v>
      </c>
      <c r="QE138" s="2">
        <f>IF(AND(NK138&gt;'Graph Creator'!$M$4,'Detalle de Cuentas'!NK138&lt;='Graph Creator'!$N$4),1,0)</f>
        <v>0</v>
      </c>
      <c r="QF138" s="2">
        <f>IF(AND(NL138&gt;'Graph Creator'!$M$4,'Detalle de Cuentas'!NL138&lt;='Graph Creator'!$N$4),1,0)</f>
        <v>0</v>
      </c>
      <c r="QG138" s="2">
        <f>IF(AND(NM138&gt;'Graph Creator'!$M$4,'Detalle de Cuentas'!NM138&lt;='Graph Creator'!$N$4),1,0)</f>
        <v>0</v>
      </c>
      <c r="QH138" s="2">
        <f>IF(AND(NN138&gt;'Graph Creator'!$M$4,'Detalle de Cuentas'!NN138&lt;='Graph Creator'!$N$4),1,0)</f>
        <v>0</v>
      </c>
      <c r="QI138" s="2">
        <f>IF(AND(NO138&gt;'Graph Creator'!$M$4,'Detalle de Cuentas'!NO138&lt;='Graph Creator'!$N$4),1,0)</f>
        <v>0</v>
      </c>
      <c r="QJ138" s="2">
        <f>IF(AND(NP138&gt;'Graph Creator'!$M$4,'Detalle de Cuentas'!NP138&lt;='Graph Creator'!$N$4),1,0)</f>
        <v>0</v>
      </c>
      <c r="QK138" s="2">
        <f>IF(AND(NQ138&gt;'Graph Creator'!$M$4,'Detalle de Cuentas'!NQ138&lt;='Graph Creator'!$N$4),1,0)</f>
        <v>0</v>
      </c>
      <c r="QL138" s="2">
        <f>IF(AND(NR138&gt;'Graph Creator'!$M$4,'Detalle de Cuentas'!NR138&lt;='Graph Creator'!$N$4),1,0)</f>
        <v>0</v>
      </c>
      <c r="QM138" s="2">
        <f>IF(AND(NS138&gt;'Graph Creator'!$M$4,'Detalle de Cuentas'!NS138&lt;='Graph Creator'!$N$4),1,0)</f>
        <v>0</v>
      </c>
      <c r="QN138" s="2">
        <f>IF(AND(NT138&gt;'Graph Creator'!$M$4,'Detalle de Cuentas'!NT138&lt;='Graph Creator'!$N$4),1,0)</f>
        <v>0</v>
      </c>
      <c r="QO138" s="2">
        <f>IF(AND(NU138&gt;'Graph Creator'!$M$4,'Detalle de Cuentas'!NU138&lt;='Graph Creator'!$N$4),1,0)</f>
        <v>0</v>
      </c>
      <c r="QP138" s="2">
        <f>IF(AND(NV138&gt;'Graph Creator'!$M$4,'Detalle de Cuentas'!NV138&lt;='Graph Creator'!$N$4),1,0)</f>
        <v>0</v>
      </c>
      <c r="QQ138" s="2">
        <f>IF(AND(NW138&gt;'Graph Creator'!$M$4,'Detalle de Cuentas'!NW138&lt;='Graph Creator'!$N$4),1,0)</f>
        <v>0</v>
      </c>
      <c r="QR138" s="2">
        <f>IF(AND(NX138&gt;'Graph Creator'!$M$4,'Detalle de Cuentas'!NX138&lt;='Graph Creator'!$N$4),1,0)</f>
        <v>0</v>
      </c>
      <c r="QS138" s="2">
        <f>IF(AND(NY138&gt;'Graph Creator'!$M$4,'Detalle de Cuentas'!NY138&lt;='Graph Creator'!$N$4),1,0)</f>
        <v>0</v>
      </c>
      <c r="QT138" s="2">
        <f>IF(AND(NZ138&gt;'Graph Creator'!$M$4,'Detalle de Cuentas'!NZ138&lt;='Graph Creator'!$N$4),1,0)</f>
        <v>0</v>
      </c>
      <c r="QU138" s="2">
        <f>IF(AND(OA138&gt;'Graph Creator'!$M$4,'Detalle de Cuentas'!OA138&lt;='Graph Creator'!$N$4),1,0)</f>
        <v>0</v>
      </c>
      <c r="QV138" s="2">
        <f>IF(AND(OB138&gt;'Graph Creator'!$M$4,'Detalle de Cuentas'!OB138&lt;='Graph Creator'!$N$4),1,0)</f>
        <v>0</v>
      </c>
      <c r="QW138" s="2">
        <f>IF(AND(OC138&gt;'Graph Creator'!$M$4,'Detalle de Cuentas'!OC138&lt;='Graph Creator'!$N$4),1,0)</f>
        <v>0</v>
      </c>
      <c r="QX138" s="2">
        <f>IF(AND(NF138&gt;'Graph Creator'!$N$4,'Detalle de Cuentas'!NF138&lt;='Graph Creator'!$O$4),1,0)</f>
        <v>0</v>
      </c>
      <c r="QY138" s="2">
        <f>IF(AND(NG138&gt;'Graph Creator'!$N$4,'Detalle de Cuentas'!NG138&lt;='Graph Creator'!$O$4),1,0)</f>
        <v>0</v>
      </c>
      <c r="QZ138" s="2">
        <f>IF(AND(NH138&gt;'Graph Creator'!$N$4,'Detalle de Cuentas'!NH138&lt;='Graph Creator'!$O$4),1,0)</f>
        <v>0</v>
      </c>
      <c r="RA138" s="2">
        <f>IF(AND(NI138&gt;'Graph Creator'!$N$4,'Detalle de Cuentas'!NI138&lt;='Graph Creator'!$O$4),1,0)</f>
        <v>0</v>
      </c>
      <c r="RB138" s="2">
        <f>IF(AND(NJ138&gt;'Graph Creator'!$N$4,'Detalle de Cuentas'!NJ138&lt;='Graph Creator'!$O$4),1,0)</f>
        <v>0</v>
      </c>
      <c r="RC138" s="2">
        <f>IF(AND(NK138&gt;'Graph Creator'!$N$4,'Detalle de Cuentas'!NK138&lt;='Graph Creator'!$O$4),1,0)</f>
        <v>0</v>
      </c>
      <c r="RD138" s="2">
        <f>IF(AND(NL138&gt;'Graph Creator'!$N$4,'Detalle de Cuentas'!NL138&lt;='Graph Creator'!$O$4),1,0)</f>
        <v>0</v>
      </c>
      <c r="RE138" s="2">
        <f>IF(AND(NM138&gt;'Graph Creator'!$N$4,'Detalle de Cuentas'!NM138&lt;='Graph Creator'!$O$4),1,0)</f>
        <v>0</v>
      </c>
      <c r="RF138" s="2">
        <f>IF(AND(NN138&gt;'Graph Creator'!$N$4,'Detalle de Cuentas'!NN138&lt;='Graph Creator'!$O$4),1,0)</f>
        <v>0</v>
      </c>
      <c r="RG138" s="2">
        <f>IF(AND(NO138&gt;'Graph Creator'!$N$4,'Detalle de Cuentas'!NO138&lt;='Graph Creator'!$O$4),1,0)</f>
        <v>0</v>
      </c>
      <c r="RH138" s="2">
        <f>IF(AND(NP138&gt;'Graph Creator'!$N$4,'Detalle de Cuentas'!NP138&lt;='Graph Creator'!$O$4),1,0)</f>
        <v>0</v>
      </c>
      <c r="RI138" s="2">
        <f>IF(AND(NQ138&gt;'Graph Creator'!$N$4,'Detalle de Cuentas'!NQ138&lt;='Graph Creator'!$O$4),1,0)</f>
        <v>0</v>
      </c>
      <c r="RJ138" s="2">
        <f>IF(AND(NR138&gt;'Graph Creator'!$N$4,'Detalle de Cuentas'!NR138&lt;='Graph Creator'!$O$4),1,0)</f>
        <v>0</v>
      </c>
      <c r="RK138" s="2">
        <f>IF(AND(NS138&gt;'Graph Creator'!$N$4,'Detalle de Cuentas'!NS138&lt;='Graph Creator'!$O$4),1,0)</f>
        <v>0</v>
      </c>
      <c r="RL138" s="2">
        <f>IF(AND(NT138&gt;'Graph Creator'!$N$4,'Detalle de Cuentas'!NT138&lt;='Graph Creator'!$O$4),1,0)</f>
        <v>0</v>
      </c>
      <c r="RM138" s="2">
        <f>IF(AND(NU138&gt;'Graph Creator'!$N$4,'Detalle de Cuentas'!NU138&lt;='Graph Creator'!$O$4),1,0)</f>
        <v>0</v>
      </c>
      <c r="RN138" s="2">
        <f>IF(AND(NV138&gt;'Graph Creator'!$N$4,'Detalle de Cuentas'!NV138&lt;='Graph Creator'!$O$4),1,0)</f>
        <v>0</v>
      </c>
      <c r="RO138" s="2">
        <f>IF(AND(NW138&gt;'Graph Creator'!$N$4,'Detalle de Cuentas'!NW138&lt;='Graph Creator'!$O$4),1,0)</f>
        <v>0</v>
      </c>
      <c r="RP138" s="2">
        <f>IF(AND(NX138&gt;'Graph Creator'!$N$4,'Detalle de Cuentas'!NX138&lt;='Graph Creator'!$O$4),1,0)</f>
        <v>0</v>
      </c>
      <c r="RQ138" s="2">
        <f>IF(AND(NY138&gt;'Graph Creator'!$N$4,'Detalle de Cuentas'!NY138&lt;='Graph Creator'!$O$4),1,0)</f>
        <v>0</v>
      </c>
      <c r="RR138" s="2">
        <f>IF(AND(NZ138&gt;'Graph Creator'!$N$4,'Detalle de Cuentas'!NZ138&lt;='Graph Creator'!$O$4),1,0)</f>
        <v>0</v>
      </c>
      <c r="RS138" s="2">
        <f>IF(AND(OA138&gt;'Graph Creator'!$N$4,'Detalle de Cuentas'!OA138&lt;='Graph Creator'!$O$4),1,0)</f>
        <v>0</v>
      </c>
      <c r="RT138" s="2">
        <f>IF(AND(OB138&gt;'Graph Creator'!$N$4,'Detalle de Cuentas'!OB138&lt;='Graph Creator'!$O$4),1,0)</f>
        <v>0</v>
      </c>
      <c r="RU138" s="2">
        <f>IF(AND(OC138&gt;'Graph Creator'!$N$4,'Detalle de Cuentas'!OC138&lt;='Graph Creator'!$O$4),1,0)</f>
        <v>0</v>
      </c>
      <c r="RV138" s="2" t="e">
        <f t="shared" si="1224"/>
        <v>#VALUE!</v>
      </c>
      <c r="RW138" s="2" t="e">
        <f t="shared" si="1225"/>
        <v>#VALUE!</v>
      </c>
      <c r="RX138" s="2" t="e">
        <f t="shared" si="1226"/>
        <v>#VALUE!</v>
      </c>
      <c r="RY138" s="2" t="e">
        <f t="shared" si="1227"/>
        <v>#VALUE!</v>
      </c>
      <c r="RZ138" s="2" t="e">
        <f t="shared" si="1228"/>
        <v>#VALUE!</v>
      </c>
      <c r="SA138" s="2" t="e">
        <f t="shared" si="1229"/>
        <v>#VALUE!</v>
      </c>
      <c r="SB138" s="2" t="e">
        <f t="shared" si="1230"/>
        <v>#VALUE!</v>
      </c>
      <c r="SC138" s="2" t="e">
        <f t="shared" si="1231"/>
        <v>#VALUE!</v>
      </c>
      <c r="SD138" s="2" t="e">
        <f t="shared" si="1232"/>
        <v>#VALUE!</v>
      </c>
      <c r="SE138" s="2" t="e">
        <f t="shared" si="1233"/>
        <v>#VALUE!</v>
      </c>
      <c r="SF138" s="2" t="e">
        <f t="shared" si="1234"/>
        <v>#VALUE!</v>
      </c>
      <c r="SG138" s="2" t="e">
        <f t="shared" si="1235"/>
        <v>#VALUE!</v>
      </c>
      <c r="SH138" s="2" t="e">
        <f t="shared" si="1236"/>
        <v>#VALUE!</v>
      </c>
      <c r="SI138" s="2" t="e">
        <f t="shared" si="1237"/>
        <v>#VALUE!</v>
      </c>
      <c r="SJ138" s="2" t="e">
        <f t="shared" si="1238"/>
        <v>#VALUE!</v>
      </c>
      <c r="SK138" s="2" t="e">
        <f t="shared" si="1239"/>
        <v>#VALUE!</v>
      </c>
      <c r="SL138" s="2" t="e">
        <f t="shared" si="1240"/>
        <v>#VALUE!</v>
      </c>
      <c r="SM138" s="2" t="e">
        <f t="shared" si="1241"/>
        <v>#VALUE!</v>
      </c>
      <c r="SN138" s="2" t="e">
        <f t="shared" si="1242"/>
        <v>#VALUE!</v>
      </c>
      <c r="SO138" s="2" t="e">
        <f t="shared" si="1243"/>
        <v>#VALUE!</v>
      </c>
      <c r="SP138" s="2" t="e">
        <f t="shared" si="1244"/>
        <v>#VALUE!</v>
      </c>
      <c r="SQ138" s="2" t="e">
        <f t="shared" si="1245"/>
        <v>#VALUE!</v>
      </c>
      <c r="SR138" s="2" t="e">
        <f t="shared" si="1246"/>
        <v>#VALUE!</v>
      </c>
      <c r="SS138" s="2" t="e">
        <f t="shared" si="1247"/>
        <v>#VALUE!</v>
      </c>
      <c r="ST138" s="2" t="e">
        <f t="shared" si="1248"/>
        <v>#VALUE!</v>
      </c>
      <c r="SU138" s="2" t="e">
        <f t="shared" si="1249"/>
        <v>#VALUE!</v>
      </c>
      <c r="SV138" s="2" t="e">
        <f t="shared" si="1250"/>
        <v>#VALUE!</v>
      </c>
      <c r="SW138" s="2" t="e">
        <f t="shared" si="1251"/>
        <v>#VALUE!</v>
      </c>
      <c r="SX138" s="2" t="e">
        <f t="shared" si="1252"/>
        <v>#VALUE!</v>
      </c>
      <c r="SY138" s="2" t="e">
        <f t="shared" si="1253"/>
        <v>#VALUE!</v>
      </c>
      <c r="SZ138" s="2" t="e">
        <f t="shared" si="1254"/>
        <v>#VALUE!</v>
      </c>
      <c r="TA138" s="2" t="e">
        <f t="shared" si="1255"/>
        <v>#VALUE!</v>
      </c>
      <c r="TB138" s="2" t="e">
        <f t="shared" si="1256"/>
        <v>#VALUE!</v>
      </c>
      <c r="TC138" s="2" t="e">
        <f t="shared" si="1257"/>
        <v>#VALUE!</v>
      </c>
      <c r="TD138" s="2" t="e">
        <f t="shared" si="1258"/>
        <v>#VALUE!</v>
      </c>
      <c r="TE138" s="2" t="e">
        <f t="shared" si="1259"/>
        <v>#VALUE!</v>
      </c>
      <c r="TF138" s="2" t="str">
        <f>IF(DZ138=1,IF(SUM(DZ$17:DZ138)&lt;2,""&amp;B138,", "&amp;B138),"")</f>
        <v/>
      </c>
      <c r="TG138" s="2" t="str">
        <f t="shared" si="1272"/>
        <v/>
      </c>
      <c r="TH138" s="2">
        <f t="shared" si="1260"/>
        <v>0</v>
      </c>
      <c r="TI138" s="14" t="str">
        <f t="shared" si="1261"/>
        <v/>
      </c>
      <c r="TJ138" s="14" t="e">
        <f t="shared" si="1081"/>
        <v>#VALUE!</v>
      </c>
      <c r="TK138" s="14" t="e">
        <f t="shared" si="1082"/>
        <v>#VALUE!</v>
      </c>
      <c r="TL138" s="14" t="e">
        <f t="shared" si="1083"/>
        <v>#VALUE!</v>
      </c>
      <c r="TM138" s="14" t="e">
        <f t="shared" si="1084"/>
        <v>#VALUE!</v>
      </c>
      <c r="TN138" s="14" t="e">
        <f t="shared" si="1085"/>
        <v>#VALUE!</v>
      </c>
      <c r="TO138" s="14" t="e">
        <f t="shared" si="1086"/>
        <v>#VALUE!</v>
      </c>
      <c r="TP138" s="14" t="e">
        <f t="shared" si="1087"/>
        <v>#VALUE!</v>
      </c>
      <c r="TQ138" s="14" t="e">
        <f t="shared" si="1088"/>
        <v>#VALUE!</v>
      </c>
      <c r="TR138" s="14" t="e">
        <f t="shared" si="1089"/>
        <v>#VALUE!</v>
      </c>
      <c r="TS138" s="14" t="e">
        <f t="shared" si="1090"/>
        <v>#VALUE!</v>
      </c>
      <c r="TT138" s="14" t="e">
        <f t="shared" si="1091"/>
        <v>#VALUE!</v>
      </c>
      <c r="TU138" s="14" t="e">
        <f t="shared" si="1092"/>
        <v>#VALUE!</v>
      </c>
      <c r="TV138" s="14" t="e">
        <f t="shared" si="1093"/>
        <v>#VALUE!</v>
      </c>
      <c r="TW138" s="14" t="e">
        <f t="shared" si="1094"/>
        <v>#VALUE!</v>
      </c>
      <c r="TX138" s="14" t="e">
        <f t="shared" si="1095"/>
        <v>#VALUE!</v>
      </c>
      <c r="TY138" s="14" t="e">
        <f t="shared" si="1096"/>
        <v>#VALUE!</v>
      </c>
      <c r="TZ138" s="14" t="e">
        <f t="shared" si="1097"/>
        <v>#VALUE!</v>
      </c>
      <c r="UA138" s="14" t="e">
        <f t="shared" si="1098"/>
        <v>#VALUE!</v>
      </c>
      <c r="UB138" s="14" t="e">
        <f t="shared" si="1099"/>
        <v>#VALUE!</v>
      </c>
      <c r="UC138" s="14" t="e">
        <f t="shared" si="1100"/>
        <v>#VALUE!</v>
      </c>
      <c r="UD138" s="14" t="e">
        <f t="shared" si="1101"/>
        <v>#VALUE!</v>
      </c>
      <c r="UE138" s="14" t="e">
        <f t="shared" si="1102"/>
        <v>#VALUE!</v>
      </c>
      <c r="UF138" s="14" t="e">
        <f t="shared" si="1103"/>
        <v>#VALUE!</v>
      </c>
      <c r="UH138" s="2">
        <f>IF($C$4-$R138&gt;'Graph Creator'!$E$2*'Graph Creator'!$D$13*12,0,1)</f>
        <v>1</v>
      </c>
      <c r="UJ138" s="2" t="e">
        <f t="shared" si="1262"/>
        <v>#VALUE!</v>
      </c>
      <c r="UK138" s="2" t="e">
        <f t="shared" si="1104"/>
        <v>#VALUE!</v>
      </c>
      <c r="UL138" s="2" t="e">
        <f t="shared" si="1105"/>
        <v>#VALUE!</v>
      </c>
      <c r="UM138" s="2" t="e">
        <f t="shared" si="1106"/>
        <v>#VALUE!</v>
      </c>
      <c r="UN138" s="2" t="e">
        <f t="shared" si="1107"/>
        <v>#VALUE!</v>
      </c>
      <c r="UO138" s="2" t="e">
        <f t="shared" si="1108"/>
        <v>#VALUE!</v>
      </c>
      <c r="UP138" s="2" t="e">
        <f t="shared" si="1109"/>
        <v>#VALUE!</v>
      </c>
      <c r="UQ138" s="2" t="e">
        <f t="shared" si="1110"/>
        <v>#VALUE!</v>
      </c>
      <c r="UR138" s="2" t="e">
        <f t="shared" si="1111"/>
        <v>#VALUE!</v>
      </c>
      <c r="US138" s="2" t="e">
        <f t="shared" si="1112"/>
        <v>#VALUE!</v>
      </c>
      <c r="UT138" s="2" t="e">
        <f t="shared" si="1113"/>
        <v>#VALUE!</v>
      </c>
      <c r="UU138" s="2" t="e">
        <f t="shared" si="1114"/>
        <v>#VALUE!</v>
      </c>
      <c r="UV138" s="2" t="e">
        <f t="shared" si="1115"/>
        <v>#VALUE!</v>
      </c>
      <c r="UW138" s="2" t="e">
        <f t="shared" si="1116"/>
        <v>#VALUE!</v>
      </c>
      <c r="UX138" s="2" t="e">
        <f t="shared" si="1117"/>
        <v>#VALUE!</v>
      </c>
      <c r="UY138" s="2" t="e">
        <f t="shared" si="1118"/>
        <v>#VALUE!</v>
      </c>
      <c r="UZ138" s="2" t="e">
        <f t="shared" si="1119"/>
        <v>#VALUE!</v>
      </c>
      <c r="VA138" s="2" t="e">
        <f t="shared" si="1120"/>
        <v>#VALUE!</v>
      </c>
      <c r="VB138" s="2" t="e">
        <f t="shared" si="1121"/>
        <v>#VALUE!</v>
      </c>
      <c r="VC138" s="2" t="e">
        <f t="shared" si="1122"/>
        <v>#VALUE!</v>
      </c>
      <c r="VD138" s="2" t="e">
        <f t="shared" si="1123"/>
        <v>#VALUE!</v>
      </c>
      <c r="VE138" s="2" t="e">
        <f t="shared" si="1124"/>
        <v>#VALUE!</v>
      </c>
      <c r="VF138" s="2" t="e">
        <f t="shared" si="1125"/>
        <v>#VALUE!</v>
      </c>
      <c r="VG138" s="2" t="e">
        <f t="shared" si="1126"/>
        <v>#VALUE!</v>
      </c>
      <c r="VH138" s="2" t="e">
        <f t="shared" si="1127"/>
        <v>#VALUE!</v>
      </c>
      <c r="VI138" s="2" t="e">
        <f t="shared" si="1128"/>
        <v>#VALUE!</v>
      </c>
      <c r="VJ138" s="2" t="e">
        <f t="shared" si="1129"/>
        <v>#VALUE!</v>
      </c>
      <c r="VK138" s="2" t="e">
        <f t="shared" si="1130"/>
        <v>#VALUE!</v>
      </c>
      <c r="VL138" s="2" t="e">
        <f t="shared" si="1131"/>
        <v>#VALUE!</v>
      </c>
      <c r="VM138" s="2" t="e">
        <f t="shared" si="1132"/>
        <v>#VALUE!</v>
      </c>
      <c r="VN138" s="2" t="e">
        <f t="shared" si="1133"/>
        <v>#VALUE!</v>
      </c>
      <c r="VO138" s="2" t="e">
        <f t="shared" si="1134"/>
        <v>#VALUE!</v>
      </c>
      <c r="VP138" s="2" t="e">
        <f t="shared" si="1135"/>
        <v>#VALUE!</v>
      </c>
      <c r="VQ138" s="2" t="e">
        <f t="shared" si="1136"/>
        <v>#VALUE!</v>
      </c>
      <c r="VR138" s="2" t="e">
        <f t="shared" si="1137"/>
        <v>#VALUE!</v>
      </c>
      <c r="VS138" s="2" t="e">
        <f t="shared" si="1138"/>
        <v>#VALUE!</v>
      </c>
      <c r="VT138" s="98">
        <f t="shared" si="1263"/>
        <v>0</v>
      </c>
      <c r="VU138" s="98">
        <f t="shared" si="1139"/>
        <v>0</v>
      </c>
      <c r="VV138" s="98">
        <f t="shared" si="1140"/>
        <v>0</v>
      </c>
      <c r="VW138" s="98">
        <f t="shared" si="1141"/>
        <v>0</v>
      </c>
      <c r="VX138" s="98">
        <f t="shared" si="1142"/>
        <v>0</v>
      </c>
      <c r="VY138" s="98">
        <f t="shared" si="1143"/>
        <v>0</v>
      </c>
      <c r="VZ138" s="98">
        <f t="shared" si="1144"/>
        <v>0</v>
      </c>
      <c r="WA138" s="98">
        <f t="shared" si="1145"/>
        <v>0</v>
      </c>
      <c r="WB138" s="98">
        <f t="shared" si="1146"/>
        <v>0</v>
      </c>
      <c r="WC138" s="98">
        <f t="shared" si="1147"/>
        <v>0</v>
      </c>
      <c r="WD138" s="98">
        <f t="shared" si="1148"/>
        <v>0</v>
      </c>
      <c r="WE138" s="98">
        <f t="shared" si="1149"/>
        <v>0</v>
      </c>
      <c r="WF138" s="98">
        <f t="shared" si="1150"/>
        <v>0</v>
      </c>
      <c r="WG138" s="98">
        <f t="shared" si="1151"/>
        <v>0</v>
      </c>
      <c r="WH138" s="98">
        <f t="shared" si="1152"/>
        <v>0</v>
      </c>
      <c r="WI138" s="98">
        <f t="shared" si="1153"/>
        <v>0</v>
      </c>
      <c r="WJ138" s="98">
        <f t="shared" si="1154"/>
        <v>0</v>
      </c>
      <c r="WK138" s="98">
        <f t="shared" si="1155"/>
        <v>0</v>
      </c>
      <c r="WL138" s="98">
        <f t="shared" si="1156"/>
        <v>0</v>
      </c>
      <c r="WM138" s="98">
        <f t="shared" si="1157"/>
        <v>0</v>
      </c>
      <c r="WN138" s="98">
        <f t="shared" si="1158"/>
        <v>0</v>
      </c>
      <c r="WO138" s="98">
        <f t="shared" si="1159"/>
        <v>0</v>
      </c>
      <c r="WP138" s="98">
        <f t="shared" si="1160"/>
        <v>0</v>
      </c>
      <c r="WQ138" s="98">
        <f t="shared" si="1161"/>
        <v>0</v>
      </c>
      <c r="WR138" s="98">
        <f>IFERROR(INDEX('Score Calculation'!$D$38:$D$41,MATCH('Detalle de Cuentas'!VT138,'Score Calculation'!$C$38:$C$41,1)),0)</f>
        <v>4</v>
      </c>
      <c r="WS138" s="98">
        <f>IFERROR(INDEX('Score Calculation'!$D$38:$D$41,MATCH('Detalle de Cuentas'!VU138,'Score Calculation'!$C$38:$C$41,1)),0)</f>
        <v>4</v>
      </c>
      <c r="WT138" s="98">
        <f>IFERROR(INDEX('Score Calculation'!$D$38:$D$41,MATCH('Detalle de Cuentas'!VV138,'Score Calculation'!$C$38:$C$41,1)),0)</f>
        <v>4</v>
      </c>
      <c r="WU138" s="98">
        <f>IFERROR(INDEX('Score Calculation'!$D$38:$D$41,MATCH('Detalle de Cuentas'!VW138,'Score Calculation'!$C$38:$C$41,1)),0)</f>
        <v>4</v>
      </c>
      <c r="WV138" s="98">
        <f>IFERROR(INDEX('Score Calculation'!$D$38:$D$41,MATCH('Detalle de Cuentas'!VX138,'Score Calculation'!$C$38:$C$41,1)),0)</f>
        <v>4</v>
      </c>
      <c r="WW138" s="98">
        <f>IFERROR(INDEX('Score Calculation'!$D$38:$D$41,MATCH('Detalle de Cuentas'!VY138,'Score Calculation'!$C$38:$C$41,1)),0)</f>
        <v>4</v>
      </c>
      <c r="WX138" s="98">
        <f>IFERROR(INDEX('Score Calculation'!$D$38:$D$41,MATCH('Detalle de Cuentas'!VZ138,'Score Calculation'!$C$38:$C$41,1)),0)</f>
        <v>4</v>
      </c>
      <c r="WY138" s="98">
        <f>IFERROR(INDEX('Score Calculation'!$D$38:$D$41,MATCH('Detalle de Cuentas'!WA138,'Score Calculation'!$C$38:$C$41,1)),0)</f>
        <v>4</v>
      </c>
      <c r="WZ138" s="98">
        <f>IFERROR(INDEX('Score Calculation'!$D$38:$D$41,MATCH('Detalle de Cuentas'!WB138,'Score Calculation'!$C$38:$C$41,1)),0)</f>
        <v>4</v>
      </c>
      <c r="XA138" s="98">
        <f>IFERROR(INDEX('Score Calculation'!$D$38:$D$41,MATCH('Detalle de Cuentas'!WC138,'Score Calculation'!$C$38:$C$41,1)),0)</f>
        <v>4</v>
      </c>
      <c r="XB138" s="98">
        <f>IFERROR(INDEX('Score Calculation'!$D$38:$D$41,MATCH('Detalle de Cuentas'!WD138,'Score Calculation'!$C$38:$C$41,1)),0)</f>
        <v>4</v>
      </c>
      <c r="XC138" s="98">
        <f>IFERROR(INDEX('Score Calculation'!$D$38:$D$41,MATCH('Detalle de Cuentas'!WE138,'Score Calculation'!$C$38:$C$41,1)),0)</f>
        <v>4</v>
      </c>
      <c r="XD138" s="98">
        <f>IFERROR(INDEX('Score Calculation'!$D$38:$D$41,MATCH('Detalle de Cuentas'!WF138,'Score Calculation'!$C$38:$C$41,1)),0)</f>
        <v>4</v>
      </c>
      <c r="XE138" s="98">
        <f>IFERROR(INDEX('Score Calculation'!$D$38:$D$41,MATCH('Detalle de Cuentas'!WG138,'Score Calculation'!$C$38:$C$41,1)),0)</f>
        <v>4</v>
      </c>
      <c r="XF138" s="98">
        <f>IFERROR(INDEX('Score Calculation'!$D$38:$D$41,MATCH('Detalle de Cuentas'!WH138,'Score Calculation'!$C$38:$C$41,1)),0)</f>
        <v>4</v>
      </c>
      <c r="XG138" s="98">
        <f>IFERROR(INDEX('Score Calculation'!$D$38:$D$41,MATCH('Detalle de Cuentas'!WI138,'Score Calculation'!$C$38:$C$41,1)),0)</f>
        <v>4</v>
      </c>
      <c r="XH138" s="98">
        <f>IFERROR(INDEX('Score Calculation'!$D$38:$D$41,MATCH('Detalle de Cuentas'!WJ138,'Score Calculation'!$C$38:$C$41,1)),0)</f>
        <v>4</v>
      </c>
      <c r="XI138" s="98">
        <f>IFERROR(INDEX('Score Calculation'!$D$38:$D$41,MATCH('Detalle de Cuentas'!WK138,'Score Calculation'!$C$38:$C$41,1)),0)</f>
        <v>4</v>
      </c>
      <c r="XJ138" s="98">
        <f>IFERROR(INDEX('Score Calculation'!$D$38:$D$41,MATCH('Detalle de Cuentas'!WL138,'Score Calculation'!$C$38:$C$41,1)),0)</f>
        <v>4</v>
      </c>
      <c r="XK138" s="98">
        <f>IFERROR(INDEX('Score Calculation'!$D$38:$D$41,MATCH('Detalle de Cuentas'!WM138,'Score Calculation'!$C$38:$C$41,1)),0)</f>
        <v>4</v>
      </c>
      <c r="XL138" s="98">
        <f>IFERROR(INDEX('Score Calculation'!$D$38:$D$41,MATCH('Detalle de Cuentas'!WN138,'Score Calculation'!$C$38:$C$41,1)),0)</f>
        <v>4</v>
      </c>
      <c r="XM138" s="98">
        <f>IFERROR(INDEX('Score Calculation'!$D$38:$D$41,MATCH('Detalle de Cuentas'!WO138,'Score Calculation'!$C$38:$C$41,1)),0)</f>
        <v>4</v>
      </c>
      <c r="XN138" s="98">
        <f>IFERROR(INDEX('Score Calculation'!$D$38:$D$41,MATCH('Detalle de Cuentas'!WP138,'Score Calculation'!$C$38:$C$41,1)),0)</f>
        <v>4</v>
      </c>
      <c r="XO138" s="98">
        <f>IFERROR(INDEX('Score Calculation'!$D$38:$D$41,MATCH('Detalle de Cuentas'!WQ138,'Score Calculation'!$C$38:$C$41,1)),0)</f>
        <v>4</v>
      </c>
      <c r="XP138" s="98">
        <f>IFERROR(INDEX('Score Calculation'!$D$24:$D$31,MATCH('Detalle de Cuentas'!NF138,'Score Calculation'!$C$24:$C$31,1)),0)</f>
        <v>1</v>
      </c>
      <c r="XQ138" s="98">
        <f>IFERROR(INDEX('Score Calculation'!$D$24:$D$31,MATCH('Detalle de Cuentas'!NG138,'Score Calculation'!$C$24:$C$31,1)),0)</f>
        <v>1</v>
      </c>
      <c r="XR138" s="98">
        <f>IFERROR(INDEX('Score Calculation'!$D$24:$D$31,MATCH('Detalle de Cuentas'!NH138,'Score Calculation'!$C$24:$C$31,1)),0)</f>
        <v>1</v>
      </c>
      <c r="XS138" s="98">
        <f>IFERROR(INDEX('Score Calculation'!$D$24:$D$31,MATCH('Detalle de Cuentas'!NI138,'Score Calculation'!$C$24:$C$31,1)),0)</f>
        <v>1</v>
      </c>
      <c r="XT138" s="98">
        <f>IFERROR(INDEX('Score Calculation'!$D$24:$D$31,MATCH('Detalle de Cuentas'!NJ138,'Score Calculation'!$C$24:$C$31,1)),0)</f>
        <v>1</v>
      </c>
      <c r="XU138" s="98">
        <f>IFERROR(INDEX('Score Calculation'!$D$24:$D$31,MATCH('Detalle de Cuentas'!NK138,'Score Calculation'!$C$24:$C$31,1)),0)</f>
        <v>1</v>
      </c>
      <c r="XV138" s="98">
        <f>IFERROR(INDEX('Score Calculation'!$D$24:$D$31,MATCH('Detalle de Cuentas'!NL138,'Score Calculation'!$C$24:$C$31,1)),0)</f>
        <v>1</v>
      </c>
      <c r="XW138" s="98">
        <f>IFERROR(INDEX('Score Calculation'!$D$24:$D$31,MATCH('Detalle de Cuentas'!NM138,'Score Calculation'!$C$24:$C$31,1)),0)</f>
        <v>1</v>
      </c>
      <c r="XX138" s="98">
        <f>IFERROR(INDEX('Score Calculation'!$D$24:$D$31,MATCH('Detalle de Cuentas'!NN138,'Score Calculation'!$C$24:$C$31,1)),0)</f>
        <v>1</v>
      </c>
      <c r="XY138" s="98">
        <f>IFERROR(INDEX('Score Calculation'!$D$24:$D$31,MATCH('Detalle de Cuentas'!NO138,'Score Calculation'!$C$24:$C$31,1)),0)</f>
        <v>1</v>
      </c>
      <c r="XZ138" s="98">
        <f>IFERROR(INDEX('Score Calculation'!$D$24:$D$31,MATCH('Detalle de Cuentas'!NP138,'Score Calculation'!$C$24:$C$31,1)),0)</f>
        <v>1</v>
      </c>
      <c r="YA138" s="98">
        <f>IFERROR(INDEX('Score Calculation'!$D$24:$D$31,MATCH('Detalle de Cuentas'!NQ138,'Score Calculation'!$C$24:$C$31,1)),0)</f>
        <v>1</v>
      </c>
      <c r="YB138" s="98">
        <f>IFERROR(INDEX('Score Calculation'!$D$24:$D$31,MATCH('Detalle de Cuentas'!NR138,'Score Calculation'!$C$24:$C$31,1)),0)</f>
        <v>1</v>
      </c>
      <c r="YC138" s="98">
        <f>IFERROR(INDEX('Score Calculation'!$D$24:$D$31,MATCH('Detalle de Cuentas'!NS138,'Score Calculation'!$C$24:$C$31,1)),0)</f>
        <v>1</v>
      </c>
      <c r="YD138" s="98">
        <f>IFERROR(INDEX('Score Calculation'!$D$24:$D$31,MATCH('Detalle de Cuentas'!NT138,'Score Calculation'!$C$24:$C$31,1)),0)</f>
        <v>1</v>
      </c>
      <c r="YE138" s="98">
        <f>IFERROR(INDEX('Score Calculation'!$D$24:$D$31,MATCH('Detalle de Cuentas'!NU138,'Score Calculation'!$C$24:$C$31,1)),0)</f>
        <v>1</v>
      </c>
      <c r="YF138" s="98">
        <f>IFERROR(INDEX('Score Calculation'!$D$24:$D$31,MATCH('Detalle de Cuentas'!NV138,'Score Calculation'!$C$24:$C$31,1)),0)</f>
        <v>1</v>
      </c>
      <c r="YG138" s="98">
        <f>IFERROR(INDEX('Score Calculation'!$D$24:$D$31,MATCH('Detalle de Cuentas'!NW138,'Score Calculation'!$C$24:$C$31,1)),0)</f>
        <v>1</v>
      </c>
      <c r="YH138" s="98">
        <f>IFERROR(INDEX('Score Calculation'!$D$24:$D$31,MATCH('Detalle de Cuentas'!NX138,'Score Calculation'!$C$24:$C$31,1)),0)</f>
        <v>1</v>
      </c>
      <c r="YI138" s="98">
        <f>IFERROR(INDEX('Score Calculation'!$D$24:$D$31,MATCH('Detalle de Cuentas'!NY138,'Score Calculation'!$C$24:$C$31,1)),0)</f>
        <v>1</v>
      </c>
      <c r="YJ138" s="98">
        <f>IFERROR(INDEX('Score Calculation'!$D$24:$D$31,MATCH('Detalle de Cuentas'!NZ138,'Score Calculation'!$C$24:$C$31,1)),0)</f>
        <v>1</v>
      </c>
      <c r="YK138" s="98">
        <f>IFERROR(INDEX('Score Calculation'!$D$24:$D$31,MATCH('Detalle de Cuentas'!OA138,'Score Calculation'!$C$24:$C$31,1)),0)</f>
        <v>1</v>
      </c>
      <c r="YL138" s="98">
        <f>IFERROR(INDEX('Score Calculation'!$D$24:$D$31,MATCH('Detalle de Cuentas'!OB138,'Score Calculation'!$C$24:$C$31,1)),0)</f>
        <v>1</v>
      </c>
      <c r="YM138" s="98">
        <f>IFERROR(INDEX('Score Calculation'!$D$24:$D$31,MATCH('Detalle de Cuentas'!OC138,'Score Calculation'!$C$24:$C$31,1)),0)</f>
        <v>1</v>
      </c>
      <c r="YN138" s="98">
        <f t="shared" si="1264"/>
        <v>0</v>
      </c>
      <c r="YO138" s="98">
        <f>IF(LEFT(TRIM($D138),15)="GRUPO SOLIDARIO",$L138*'Score Calculation'!$H$5,IF(TRIM('Detalle de Cuentas'!$C138)="Semanal",'Detalle de Cuentas'!$L138*'Score Calculation'!$H$6,'Detalle de Cuentas'!$L138))</f>
        <v>0</v>
      </c>
      <c r="YP138" s="99">
        <f>IFERROR(INDEX('Score Calculation'!$D$54:$D$60,MATCH($YO138,'Score Calculation'!$C$54:$C$60,1)),1)</f>
        <v>0.2</v>
      </c>
      <c r="YQ138" s="99">
        <f>IFERROR(INDEX('Score Calculation'!$D$65:$D$123,MATCH(LEFT(TRIM('Detalle de Cuentas'!$F138),20),'Score Calculation'!$F$65:$F$123,0)),1)</f>
        <v>1</v>
      </c>
      <c r="YR138" s="99">
        <f>IFERROR(INDEX('Score Calculation'!$D$46:$D$49,MATCH('Detalle de Cuentas'!$YN138,'Score Calculation'!$C$46:$C$49,1)),1)</f>
        <v>4</v>
      </c>
      <c r="YS138" s="99">
        <f t="shared" si="1265"/>
        <v>0</v>
      </c>
      <c r="YT138" s="99">
        <f t="shared" si="1266"/>
        <v>0</v>
      </c>
      <c r="YU138" s="98" t="str">
        <f t="shared" si="1267"/>
        <v/>
      </c>
      <c r="YV138" s="109">
        <f t="shared" si="1268"/>
        <v>1</v>
      </c>
      <c r="YW138" s="109">
        <f>IFERROR(INDEX('Score Calculation'!$D$187:$D$245,MATCH(LEFT(TRIM('Detalle de Cuentas'!$F138),20),'Score Calculation'!$F$187:$F$245,0)),1)</f>
        <v>1</v>
      </c>
      <c r="YX138" s="109">
        <f>IFERROR(IF($E138="HIPOTECA",-PMT('Score Calculation'!$H$266/(360/$J138),$G138,$YO138)*(30/$J138),-PMT('Score Calculation'!$H$267/(360/$J138),$G138,$YO138)*(30/$J138)),0)</f>
        <v>0</v>
      </c>
      <c r="YY138" s="109">
        <f t="shared" si="1596"/>
        <v>0</v>
      </c>
      <c r="YZ138" s="109">
        <f t="shared" si="1596"/>
        <v>0</v>
      </c>
      <c r="ZA138" s="109">
        <f t="shared" si="1596"/>
        <v>0</v>
      </c>
      <c r="ZB138" s="109">
        <f t="shared" si="1596"/>
        <v>0</v>
      </c>
      <c r="ZC138" s="109">
        <f t="shared" si="1596"/>
        <v>0</v>
      </c>
      <c r="ZD138" s="109">
        <f t="shared" si="1596"/>
        <v>0</v>
      </c>
      <c r="ZE138" s="109">
        <f t="shared" si="1596"/>
        <v>0</v>
      </c>
      <c r="ZF138" s="109">
        <f t="shared" si="1596"/>
        <v>0</v>
      </c>
      <c r="ZG138" s="109">
        <f t="shared" si="1596"/>
        <v>0</v>
      </c>
      <c r="ZH138" s="109">
        <f t="shared" si="1596"/>
        <v>0</v>
      </c>
      <c r="ZI138" s="109">
        <f t="shared" si="1269"/>
        <v>0</v>
      </c>
    </row>
    <row r="139" spans="2:685" x14ac:dyDescent="0.2">
      <c r="B139" s="41">
        <v>123</v>
      </c>
      <c r="C139" s="42"/>
      <c r="D139" s="42"/>
      <c r="E139" s="42"/>
      <c r="F139" s="42"/>
      <c r="G139" s="42"/>
      <c r="H139" s="42"/>
      <c r="I139" s="29"/>
      <c r="J139" s="6" t="str">
        <f t="shared" si="1333"/>
        <v/>
      </c>
      <c r="K139" s="43"/>
      <c r="L139" s="43"/>
      <c r="M139" s="43"/>
      <c r="N139" s="43"/>
      <c r="O139" s="43"/>
      <c r="P139" s="44" t="str">
        <f t="shared" si="1162"/>
        <v/>
      </c>
      <c r="Q139" s="26"/>
      <c r="R139" s="26"/>
      <c r="S139" s="26"/>
      <c r="T139" s="26"/>
      <c r="U139" s="29"/>
      <c r="V139" s="43"/>
      <c r="W139" s="26"/>
      <c r="X139" s="29"/>
      <c r="Y139" s="6">
        <f>IF('Detalle de Cuentas'!$C$4-$R139&gt;'Graph Creator'!$E$2*'Graph Creator'!$D$13*12,0,1)</f>
        <v>1</v>
      </c>
      <c r="Z139" s="45">
        <f t="shared" si="1334"/>
        <v>0</v>
      </c>
      <c r="AA139" s="2" t="e">
        <f t="shared" si="1163"/>
        <v>#VALUE!</v>
      </c>
      <c r="AB139" s="2" t="e">
        <f t="shared" si="1164"/>
        <v>#VALUE!</v>
      </c>
      <c r="AC139" s="2" t="e">
        <f t="shared" si="1165"/>
        <v>#VALUE!</v>
      </c>
      <c r="AD139" s="2" t="e">
        <f t="shared" si="1166"/>
        <v>#VALUE!</v>
      </c>
      <c r="AE139" s="2" t="e">
        <f t="shared" si="1167"/>
        <v>#VALUE!</v>
      </c>
      <c r="AF139" s="2" t="e">
        <f t="shared" si="1168"/>
        <v>#VALUE!</v>
      </c>
      <c r="AG139" s="2">
        <f t="shared" si="1169"/>
        <v>0</v>
      </c>
      <c r="AH139" s="2">
        <f t="shared" si="1170"/>
        <v>0</v>
      </c>
      <c r="AI139" s="2" t="str">
        <f t="shared" si="1171"/>
        <v/>
      </c>
      <c r="AJ139" s="2" t="str">
        <f t="shared" ref="AJ139:BE139" si="1605">IFERROR(SEARCH(".",$I139,AI139+1),"")</f>
        <v/>
      </c>
      <c r="AK139" s="2" t="str">
        <f t="shared" si="1605"/>
        <v/>
      </c>
      <c r="AL139" s="2" t="str">
        <f t="shared" si="1605"/>
        <v/>
      </c>
      <c r="AM139" s="2" t="str">
        <f t="shared" si="1605"/>
        <v/>
      </c>
      <c r="AN139" s="2" t="str">
        <f t="shared" si="1605"/>
        <v/>
      </c>
      <c r="AO139" s="2" t="str">
        <f t="shared" si="1605"/>
        <v/>
      </c>
      <c r="AP139" s="2" t="str">
        <f t="shared" si="1605"/>
        <v/>
      </c>
      <c r="AQ139" s="2" t="str">
        <f t="shared" si="1605"/>
        <v/>
      </c>
      <c r="AR139" s="2" t="str">
        <f t="shared" si="1605"/>
        <v/>
      </c>
      <c r="AS139" s="2" t="str">
        <f t="shared" si="1605"/>
        <v/>
      </c>
      <c r="AT139" s="2" t="str">
        <f t="shared" si="1605"/>
        <v/>
      </c>
      <c r="AU139" s="2" t="str">
        <f t="shared" si="1605"/>
        <v/>
      </c>
      <c r="AV139" s="2" t="str">
        <f t="shared" si="1605"/>
        <v/>
      </c>
      <c r="AW139" s="2" t="str">
        <f t="shared" si="1605"/>
        <v/>
      </c>
      <c r="AX139" s="2" t="str">
        <f t="shared" si="1605"/>
        <v/>
      </c>
      <c r="AY139" s="2" t="str">
        <f t="shared" si="1605"/>
        <v/>
      </c>
      <c r="AZ139" s="2" t="str">
        <f t="shared" si="1605"/>
        <v/>
      </c>
      <c r="BA139" s="2" t="str">
        <f t="shared" si="1605"/>
        <v/>
      </c>
      <c r="BB139" s="2" t="str">
        <f t="shared" si="1605"/>
        <v/>
      </c>
      <c r="BC139" s="2" t="str">
        <f t="shared" si="1605"/>
        <v/>
      </c>
      <c r="BD139" s="2" t="str">
        <f t="shared" si="1605"/>
        <v/>
      </c>
      <c r="BE139" s="2" t="str">
        <f t="shared" si="1605"/>
        <v/>
      </c>
      <c r="BF139" s="2" t="str">
        <f t="shared" si="1173"/>
        <v/>
      </c>
      <c r="BG139" s="2" t="str">
        <f t="shared" si="817"/>
        <v/>
      </c>
      <c r="BH139" s="2" t="str">
        <f t="shared" si="818"/>
        <v/>
      </c>
      <c r="BI139" s="2" t="str">
        <f t="shared" si="819"/>
        <v/>
      </c>
      <c r="BJ139" s="2" t="str">
        <f t="shared" si="820"/>
        <v/>
      </c>
      <c r="BK139" s="2" t="str">
        <f t="shared" si="821"/>
        <v/>
      </c>
      <c r="BL139" s="2" t="str">
        <f t="shared" si="822"/>
        <v/>
      </c>
      <c r="BM139" s="2" t="str">
        <f t="shared" si="823"/>
        <v/>
      </c>
      <c r="BN139" s="2" t="str">
        <f t="shared" si="824"/>
        <v/>
      </c>
      <c r="BO139" s="2" t="str">
        <f t="shared" si="825"/>
        <v/>
      </c>
      <c r="BP139" s="2" t="str">
        <f t="shared" si="826"/>
        <v/>
      </c>
      <c r="BQ139" s="2" t="str">
        <f t="shared" si="827"/>
        <v/>
      </c>
      <c r="BR139" s="2" t="str">
        <f t="shared" si="828"/>
        <v/>
      </c>
      <c r="BS139" s="2" t="str">
        <f t="shared" si="829"/>
        <v/>
      </c>
      <c r="BT139" s="2" t="str">
        <f t="shared" si="830"/>
        <v/>
      </c>
      <c r="BU139" s="2" t="str">
        <f t="shared" si="831"/>
        <v/>
      </c>
      <c r="BV139" s="2" t="str">
        <f t="shared" si="832"/>
        <v/>
      </c>
      <c r="BW139" s="2" t="str">
        <f t="shared" si="833"/>
        <v/>
      </c>
      <c r="BX139" s="2" t="str">
        <f t="shared" si="834"/>
        <v/>
      </c>
      <c r="BY139" s="2" t="str">
        <f t="shared" si="835"/>
        <v/>
      </c>
      <c r="BZ139" s="2" t="str">
        <f t="shared" si="836"/>
        <v/>
      </c>
      <c r="CA139" s="2" t="str">
        <f t="shared" si="837"/>
        <v/>
      </c>
      <c r="CB139" s="2" t="str">
        <f t="shared" si="838"/>
        <v/>
      </c>
      <c r="CC139" s="2" t="str">
        <f t="shared" si="839"/>
        <v/>
      </c>
      <c r="CD139" s="14">
        <f t="shared" si="1336"/>
        <v>0</v>
      </c>
      <c r="CE139" s="14" t="e">
        <f t="shared" ref="CE139:DA139" si="1606">CD139-$J$17</f>
        <v>#VALUE!</v>
      </c>
      <c r="CF139" s="14" t="e">
        <f t="shared" si="1606"/>
        <v>#VALUE!</v>
      </c>
      <c r="CG139" s="14" t="e">
        <f t="shared" si="1606"/>
        <v>#VALUE!</v>
      </c>
      <c r="CH139" s="14" t="e">
        <f t="shared" si="1606"/>
        <v>#VALUE!</v>
      </c>
      <c r="CI139" s="14" t="e">
        <f t="shared" si="1606"/>
        <v>#VALUE!</v>
      </c>
      <c r="CJ139" s="14" t="e">
        <f t="shared" si="1606"/>
        <v>#VALUE!</v>
      </c>
      <c r="CK139" s="14" t="e">
        <f t="shared" si="1606"/>
        <v>#VALUE!</v>
      </c>
      <c r="CL139" s="14" t="e">
        <f t="shared" si="1606"/>
        <v>#VALUE!</v>
      </c>
      <c r="CM139" s="14" t="e">
        <f t="shared" si="1606"/>
        <v>#VALUE!</v>
      </c>
      <c r="CN139" s="14" t="e">
        <f t="shared" si="1606"/>
        <v>#VALUE!</v>
      </c>
      <c r="CO139" s="14" t="e">
        <f t="shared" si="1606"/>
        <v>#VALUE!</v>
      </c>
      <c r="CP139" s="14" t="e">
        <f t="shared" si="1606"/>
        <v>#VALUE!</v>
      </c>
      <c r="CQ139" s="14" t="e">
        <f t="shared" si="1606"/>
        <v>#VALUE!</v>
      </c>
      <c r="CR139" s="14" t="e">
        <f t="shared" si="1606"/>
        <v>#VALUE!</v>
      </c>
      <c r="CS139" s="14" t="e">
        <f t="shared" si="1606"/>
        <v>#VALUE!</v>
      </c>
      <c r="CT139" s="14" t="e">
        <f t="shared" si="1606"/>
        <v>#VALUE!</v>
      </c>
      <c r="CU139" s="14" t="e">
        <f t="shared" si="1606"/>
        <v>#VALUE!</v>
      </c>
      <c r="CV139" s="14" t="e">
        <f t="shared" si="1606"/>
        <v>#VALUE!</v>
      </c>
      <c r="CW139" s="14" t="e">
        <f t="shared" si="1606"/>
        <v>#VALUE!</v>
      </c>
      <c r="CX139" s="14" t="e">
        <f t="shared" si="1606"/>
        <v>#VALUE!</v>
      </c>
      <c r="CY139" s="14" t="e">
        <f t="shared" si="1606"/>
        <v>#VALUE!</v>
      </c>
      <c r="CZ139" s="14" t="e">
        <f t="shared" si="1606"/>
        <v>#VALUE!</v>
      </c>
      <c r="DA139" s="14" t="e">
        <f t="shared" si="1606"/>
        <v>#VALUE!</v>
      </c>
      <c r="DB139" s="2">
        <f t="shared" si="1175"/>
        <v>0</v>
      </c>
      <c r="DC139" s="2">
        <f t="shared" si="1176"/>
        <v>0</v>
      </c>
      <c r="DD139" s="2">
        <f t="shared" si="1177"/>
        <v>0</v>
      </c>
      <c r="DE139" s="2">
        <f t="shared" si="1178"/>
        <v>0</v>
      </c>
      <c r="DF139" s="2">
        <f t="shared" si="1179"/>
        <v>0</v>
      </c>
      <c r="DG139" s="2">
        <f t="shared" si="1180"/>
        <v>0</v>
      </c>
      <c r="DH139" s="2">
        <f t="shared" si="1181"/>
        <v>0</v>
      </c>
      <c r="DI139" s="2">
        <f t="shared" si="1182"/>
        <v>0</v>
      </c>
      <c r="DJ139" s="2">
        <f t="shared" si="1183"/>
        <v>0</v>
      </c>
      <c r="DK139" s="2">
        <f t="shared" si="1184"/>
        <v>0</v>
      </c>
      <c r="DL139" s="2">
        <f t="shared" si="1185"/>
        <v>0</v>
      </c>
      <c r="DM139" s="2">
        <f t="shared" si="1186"/>
        <v>0</v>
      </c>
      <c r="DN139" s="2">
        <f t="shared" si="1187"/>
        <v>0</v>
      </c>
      <c r="DO139" s="2">
        <f t="shared" si="1188"/>
        <v>0</v>
      </c>
      <c r="DP139" s="2">
        <f t="shared" si="1189"/>
        <v>0</v>
      </c>
      <c r="DQ139" s="2">
        <f t="shared" si="1190"/>
        <v>0</v>
      </c>
      <c r="DR139" s="2">
        <f t="shared" si="1191"/>
        <v>0</v>
      </c>
      <c r="DS139" s="2">
        <f t="shared" si="1192"/>
        <v>0</v>
      </c>
      <c r="DT139" s="2">
        <f t="shared" si="1193"/>
        <v>0</v>
      </c>
      <c r="DU139" s="2">
        <f t="shared" si="1194"/>
        <v>0</v>
      </c>
      <c r="DV139" s="2">
        <f t="shared" si="1195"/>
        <v>0</v>
      </c>
      <c r="DW139" s="2">
        <f t="shared" si="1196"/>
        <v>0</v>
      </c>
      <c r="DX139" s="2">
        <f t="shared" si="1197"/>
        <v>0</v>
      </c>
      <c r="DY139" s="2">
        <f t="shared" si="1198"/>
        <v>0</v>
      </c>
      <c r="DZ139" s="2">
        <f t="shared" si="1199"/>
        <v>0</v>
      </c>
      <c r="EA139" s="2">
        <f t="shared" si="1200"/>
        <v>0</v>
      </c>
      <c r="EB139" s="2">
        <f t="shared" si="1201"/>
        <v>0</v>
      </c>
      <c r="EC139" s="2">
        <f t="shared" si="1202"/>
        <v>0</v>
      </c>
      <c r="ED139" s="2">
        <f t="shared" si="1203"/>
        <v>0</v>
      </c>
      <c r="EE139" s="2">
        <f t="shared" si="1204"/>
        <v>0</v>
      </c>
      <c r="EF139" s="2">
        <f t="shared" si="1205"/>
        <v>0</v>
      </c>
      <c r="EG139" s="2">
        <f t="shared" si="1206"/>
        <v>0</v>
      </c>
      <c r="EH139" s="2">
        <f t="shared" si="1207"/>
        <v>0</v>
      </c>
      <c r="EI139" s="2">
        <f t="shared" si="1208"/>
        <v>0</v>
      </c>
      <c r="EJ139" s="2">
        <f t="shared" si="1209"/>
        <v>0</v>
      </c>
      <c r="EK139" s="2">
        <f t="shared" si="1210"/>
        <v>0</v>
      </c>
      <c r="EL139" s="2">
        <f t="shared" si="1211"/>
        <v>0</v>
      </c>
      <c r="EM139" s="2">
        <f t="shared" si="1212"/>
        <v>0</v>
      </c>
      <c r="EN139" s="2">
        <f t="shared" si="1213"/>
        <v>0</v>
      </c>
      <c r="EO139" s="2">
        <f t="shared" si="1214"/>
        <v>0</v>
      </c>
      <c r="EP139" s="2">
        <f t="shared" si="1215"/>
        <v>0</v>
      </c>
      <c r="EQ139" s="2">
        <f t="shared" si="1216"/>
        <v>0</v>
      </c>
      <c r="ER139" s="2">
        <f t="shared" si="1217"/>
        <v>0</v>
      </c>
      <c r="ES139" s="2">
        <f t="shared" si="1218"/>
        <v>0</v>
      </c>
      <c r="ET139" s="2">
        <f t="shared" si="1219"/>
        <v>0</v>
      </c>
      <c r="EU139" s="2">
        <f t="shared" si="1220"/>
        <v>0</v>
      </c>
      <c r="EV139" s="2">
        <f t="shared" si="1221"/>
        <v>0</v>
      </c>
      <c r="EW139" s="2">
        <f t="shared" si="1222"/>
        <v>0</v>
      </c>
      <c r="EX139" s="2">
        <f t="shared" si="1338"/>
        <v>1</v>
      </c>
      <c r="EY139" s="2" t="e">
        <f t="shared" si="1339"/>
        <v>#VALUE!</v>
      </c>
      <c r="EZ139" s="2" t="e">
        <f t="shared" si="1340"/>
        <v>#VALUE!</v>
      </c>
      <c r="FA139" s="2" t="e">
        <f t="shared" si="1341"/>
        <v>#VALUE!</v>
      </c>
      <c r="FB139" s="2" t="e">
        <f t="shared" si="1342"/>
        <v>#VALUE!</v>
      </c>
      <c r="FC139" s="2" t="e">
        <f t="shared" si="1343"/>
        <v>#VALUE!</v>
      </c>
      <c r="FD139" s="2" t="e">
        <f t="shared" si="1344"/>
        <v>#VALUE!</v>
      </c>
      <c r="FE139" s="2" t="e">
        <f t="shared" si="1345"/>
        <v>#VALUE!</v>
      </c>
      <c r="FF139" s="2" t="e">
        <f t="shared" si="1346"/>
        <v>#VALUE!</v>
      </c>
      <c r="FG139" s="2" t="e">
        <f t="shared" si="1347"/>
        <v>#VALUE!</v>
      </c>
      <c r="FH139" s="2" t="e">
        <f t="shared" si="1348"/>
        <v>#VALUE!</v>
      </c>
      <c r="FI139" s="2" t="e">
        <f t="shared" si="1349"/>
        <v>#VALUE!</v>
      </c>
      <c r="FJ139" s="2" t="e">
        <f t="shared" si="1350"/>
        <v>#VALUE!</v>
      </c>
      <c r="FK139" s="2" t="e">
        <f t="shared" si="1351"/>
        <v>#VALUE!</v>
      </c>
      <c r="FL139" s="2" t="e">
        <f t="shared" si="1352"/>
        <v>#VALUE!</v>
      </c>
      <c r="FM139" s="2" t="e">
        <f t="shared" si="1353"/>
        <v>#VALUE!</v>
      </c>
      <c r="FN139" s="2" t="e">
        <f t="shared" si="1354"/>
        <v>#VALUE!</v>
      </c>
      <c r="FO139" s="2" t="e">
        <f t="shared" si="1355"/>
        <v>#VALUE!</v>
      </c>
      <c r="FP139" s="2" t="e">
        <f t="shared" si="1356"/>
        <v>#VALUE!</v>
      </c>
      <c r="FQ139" s="2" t="e">
        <f t="shared" si="1357"/>
        <v>#VALUE!</v>
      </c>
      <c r="FR139" s="2" t="e">
        <f t="shared" si="1358"/>
        <v>#VALUE!</v>
      </c>
      <c r="FS139" s="2" t="e">
        <f t="shared" si="1359"/>
        <v>#VALUE!</v>
      </c>
      <c r="FT139" s="2" t="e">
        <f t="shared" si="1360"/>
        <v>#VALUE!</v>
      </c>
      <c r="FU139" s="2" t="e">
        <f t="shared" si="1361"/>
        <v>#VALUE!</v>
      </c>
      <c r="FV139" s="2">
        <f t="shared" si="1362"/>
        <v>1</v>
      </c>
      <c r="FW139" s="2" t="e">
        <f t="shared" si="1363"/>
        <v>#VALUE!</v>
      </c>
      <c r="FX139" s="2" t="e">
        <f t="shared" si="1364"/>
        <v>#VALUE!</v>
      </c>
      <c r="FY139" s="2" t="e">
        <f t="shared" si="1365"/>
        <v>#VALUE!</v>
      </c>
      <c r="FZ139" s="2" t="e">
        <f t="shared" si="1366"/>
        <v>#VALUE!</v>
      </c>
      <c r="GA139" s="2" t="e">
        <f t="shared" si="1367"/>
        <v>#VALUE!</v>
      </c>
      <c r="GB139" s="2" t="e">
        <f t="shared" si="1368"/>
        <v>#VALUE!</v>
      </c>
      <c r="GC139" s="2" t="e">
        <f t="shared" si="1369"/>
        <v>#VALUE!</v>
      </c>
      <c r="GD139" s="2" t="e">
        <f t="shared" si="1370"/>
        <v>#VALUE!</v>
      </c>
      <c r="GE139" s="2" t="e">
        <f t="shared" si="1371"/>
        <v>#VALUE!</v>
      </c>
      <c r="GF139" s="2" t="e">
        <f t="shared" si="1372"/>
        <v>#VALUE!</v>
      </c>
      <c r="GG139" s="2" t="e">
        <f t="shared" si="1373"/>
        <v>#VALUE!</v>
      </c>
      <c r="GH139" s="2" t="e">
        <f t="shared" si="1374"/>
        <v>#VALUE!</v>
      </c>
      <c r="GI139" s="2" t="e">
        <f t="shared" si="1375"/>
        <v>#VALUE!</v>
      </c>
      <c r="GJ139" s="2" t="e">
        <f t="shared" si="1376"/>
        <v>#VALUE!</v>
      </c>
      <c r="GK139" s="2" t="e">
        <f t="shared" si="1377"/>
        <v>#VALUE!</v>
      </c>
      <c r="GL139" s="2" t="e">
        <f t="shared" si="1378"/>
        <v>#VALUE!</v>
      </c>
      <c r="GM139" s="2" t="e">
        <f t="shared" si="1379"/>
        <v>#VALUE!</v>
      </c>
      <c r="GN139" s="2" t="e">
        <f t="shared" si="1380"/>
        <v>#VALUE!</v>
      </c>
      <c r="GO139" s="2" t="e">
        <f t="shared" si="1381"/>
        <v>#VALUE!</v>
      </c>
      <c r="GP139" s="2" t="e">
        <f t="shared" si="1382"/>
        <v>#VALUE!</v>
      </c>
      <c r="GQ139" s="2" t="e">
        <f t="shared" si="1383"/>
        <v>#VALUE!</v>
      </c>
      <c r="GR139" s="2" t="e">
        <f t="shared" si="1384"/>
        <v>#VALUE!</v>
      </c>
      <c r="GS139" s="2" t="e">
        <f t="shared" si="1385"/>
        <v>#VALUE!</v>
      </c>
      <c r="GT139" s="2">
        <f t="shared" si="1386"/>
        <v>1</v>
      </c>
      <c r="GU139" s="2" t="e">
        <f t="shared" si="1387"/>
        <v>#VALUE!</v>
      </c>
      <c r="GV139" s="2" t="e">
        <f t="shared" si="1388"/>
        <v>#VALUE!</v>
      </c>
      <c r="GW139" s="2" t="e">
        <f t="shared" si="1389"/>
        <v>#VALUE!</v>
      </c>
      <c r="GX139" s="2" t="e">
        <f t="shared" si="1390"/>
        <v>#VALUE!</v>
      </c>
      <c r="GY139" s="2" t="e">
        <f t="shared" si="1391"/>
        <v>#VALUE!</v>
      </c>
      <c r="GZ139" s="2" t="e">
        <f t="shared" si="1392"/>
        <v>#VALUE!</v>
      </c>
      <c r="HA139" s="2" t="e">
        <f t="shared" si="1393"/>
        <v>#VALUE!</v>
      </c>
      <c r="HB139" s="2" t="e">
        <f t="shared" si="1394"/>
        <v>#VALUE!</v>
      </c>
      <c r="HC139" s="2" t="e">
        <f t="shared" si="1395"/>
        <v>#VALUE!</v>
      </c>
      <c r="HD139" s="2" t="e">
        <f t="shared" si="1396"/>
        <v>#VALUE!</v>
      </c>
      <c r="HE139" s="2" t="e">
        <f t="shared" si="1397"/>
        <v>#VALUE!</v>
      </c>
      <c r="HF139" s="2" t="e">
        <f t="shared" si="1398"/>
        <v>#VALUE!</v>
      </c>
      <c r="HG139" s="2" t="e">
        <f t="shared" si="1399"/>
        <v>#VALUE!</v>
      </c>
      <c r="HH139" s="2" t="e">
        <f t="shared" si="1400"/>
        <v>#VALUE!</v>
      </c>
      <c r="HI139" s="2" t="e">
        <f t="shared" si="1401"/>
        <v>#VALUE!</v>
      </c>
      <c r="HJ139" s="2" t="e">
        <f t="shared" si="1402"/>
        <v>#VALUE!</v>
      </c>
      <c r="HK139" s="2" t="e">
        <f t="shared" si="1403"/>
        <v>#VALUE!</v>
      </c>
      <c r="HL139" s="2" t="e">
        <f t="shared" si="1404"/>
        <v>#VALUE!</v>
      </c>
      <c r="HM139" s="2" t="e">
        <f t="shared" si="1405"/>
        <v>#VALUE!</v>
      </c>
      <c r="HN139" s="2" t="e">
        <f t="shared" si="1406"/>
        <v>#VALUE!</v>
      </c>
      <c r="HO139" s="2" t="e">
        <f t="shared" si="1407"/>
        <v>#VALUE!</v>
      </c>
      <c r="HP139" s="2" t="e">
        <f t="shared" si="1408"/>
        <v>#VALUE!</v>
      </c>
      <c r="HQ139" s="2" t="e">
        <f t="shared" si="1409"/>
        <v>#VALUE!</v>
      </c>
      <c r="HR139" s="2">
        <f t="shared" si="1410"/>
        <v>1</v>
      </c>
      <c r="HS139" s="2" t="e">
        <f t="shared" si="1411"/>
        <v>#VALUE!</v>
      </c>
      <c r="HT139" s="2" t="e">
        <f t="shared" si="1412"/>
        <v>#VALUE!</v>
      </c>
      <c r="HU139" s="2" t="e">
        <f t="shared" si="1413"/>
        <v>#VALUE!</v>
      </c>
      <c r="HV139" s="2" t="e">
        <f t="shared" si="1414"/>
        <v>#VALUE!</v>
      </c>
      <c r="HW139" s="2" t="e">
        <f t="shared" si="1415"/>
        <v>#VALUE!</v>
      </c>
      <c r="HX139" s="2" t="e">
        <f t="shared" si="1416"/>
        <v>#VALUE!</v>
      </c>
      <c r="HY139" s="2" t="e">
        <f t="shared" si="1417"/>
        <v>#VALUE!</v>
      </c>
      <c r="HZ139" s="2" t="e">
        <f t="shared" si="1418"/>
        <v>#VALUE!</v>
      </c>
      <c r="IA139" s="2" t="e">
        <f t="shared" si="1419"/>
        <v>#VALUE!</v>
      </c>
      <c r="IB139" s="2" t="e">
        <f t="shared" si="1420"/>
        <v>#VALUE!</v>
      </c>
      <c r="IC139" s="2" t="e">
        <f t="shared" si="1421"/>
        <v>#VALUE!</v>
      </c>
      <c r="ID139" s="2" t="e">
        <f t="shared" si="1422"/>
        <v>#VALUE!</v>
      </c>
      <c r="IE139" s="2" t="e">
        <f t="shared" si="1423"/>
        <v>#VALUE!</v>
      </c>
      <c r="IF139" s="2" t="e">
        <f t="shared" si="1424"/>
        <v>#VALUE!</v>
      </c>
      <c r="IG139" s="2" t="e">
        <f t="shared" si="1425"/>
        <v>#VALUE!</v>
      </c>
      <c r="IH139" s="2" t="e">
        <f t="shared" si="1426"/>
        <v>#VALUE!</v>
      </c>
      <c r="II139" s="2" t="e">
        <f t="shared" si="1427"/>
        <v>#VALUE!</v>
      </c>
      <c r="IJ139" s="2" t="e">
        <f t="shared" si="1428"/>
        <v>#VALUE!</v>
      </c>
      <c r="IK139" s="2" t="e">
        <f t="shared" si="1429"/>
        <v>#VALUE!</v>
      </c>
      <c r="IL139" s="2" t="e">
        <f t="shared" si="1430"/>
        <v>#VALUE!</v>
      </c>
      <c r="IM139" s="2" t="e">
        <f t="shared" si="1431"/>
        <v>#VALUE!</v>
      </c>
      <c r="IN139" s="2" t="e">
        <f t="shared" si="1432"/>
        <v>#VALUE!</v>
      </c>
      <c r="IO139" s="2" t="e">
        <f t="shared" si="1433"/>
        <v>#VALUE!</v>
      </c>
      <c r="IP139" s="2">
        <f t="shared" si="1434"/>
        <v>0</v>
      </c>
      <c r="IQ139" s="2" t="e">
        <f t="shared" si="1435"/>
        <v>#VALUE!</v>
      </c>
      <c r="IR139" s="2" t="e">
        <f t="shared" si="1436"/>
        <v>#VALUE!</v>
      </c>
      <c r="IS139" s="2" t="e">
        <f t="shared" si="1437"/>
        <v>#VALUE!</v>
      </c>
      <c r="IT139" s="2" t="e">
        <f t="shared" si="1438"/>
        <v>#VALUE!</v>
      </c>
      <c r="IU139" s="2" t="e">
        <f t="shared" si="1439"/>
        <v>#VALUE!</v>
      </c>
      <c r="IV139" s="2" t="e">
        <f t="shared" si="1440"/>
        <v>#VALUE!</v>
      </c>
      <c r="IW139" s="2" t="e">
        <f t="shared" si="1441"/>
        <v>#VALUE!</v>
      </c>
      <c r="IX139" s="2" t="e">
        <f t="shared" si="1442"/>
        <v>#VALUE!</v>
      </c>
      <c r="IY139" s="2" t="e">
        <f t="shared" si="1443"/>
        <v>#VALUE!</v>
      </c>
      <c r="IZ139" s="2" t="e">
        <f t="shared" si="1444"/>
        <v>#VALUE!</v>
      </c>
      <c r="JA139" s="2" t="e">
        <f t="shared" si="1445"/>
        <v>#VALUE!</v>
      </c>
      <c r="JB139" s="2" t="e">
        <f t="shared" si="1446"/>
        <v>#VALUE!</v>
      </c>
      <c r="JC139" s="2" t="e">
        <f t="shared" si="1447"/>
        <v>#VALUE!</v>
      </c>
      <c r="JD139" s="2" t="e">
        <f t="shared" si="1448"/>
        <v>#VALUE!</v>
      </c>
      <c r="JE139" s="2" t="e">
        <f t="shared" si="1449"/>
        <v>#VALUE!</v>
      </c>
      <c r="JF139" s="2" t="e">
        <f t="shared" si="1450"/>
        <v>#VALUE!</v>
      </c>
      <c r="JG139" s="2" t="e">
        <f t="shared" si="1451"/>
        <v>#VALUE!</v>
      </c>
      <c r="JH139" s="2" t="e">
        <f t="shared" si="1452"/>
        <v>#VALUE!</v>
      </c>
      <c r="JI139" s="2" t="e">
        <f t="shared" si="1453"/>
        <v>#VALUE!</v>
      </c>
      <c r="JJ139" s="2" t="e">
        <f t="shared" si="1454"/>
        <v>#VALUE!</v>
      </c>
      <c r="JK139" s="2" t="e">
        <f t="shared" si="1455"/>
        <v>#VALUE!</v>
      </c>
      <c r="JL139" s="2" t="e">
        <f t="shared" si="1456"/>
        <v>#VALUE!</v>
      </c>
      <c r="JM139" s="2" t="e">
        <f t="shared" si="1457"/>
        <v>#VALUE!</v>
      </c>
      <c r="JN139" s="2">
        <f t="shared" si="1458"/>
        <v>0</v>
      </c>
      <c r="JO139" s="2" t="e">
        <f t="shared" si="1459"/>
        <v>#VALUE!</v>
      </c>
      <c r="JP139" s="2" t="e">
        <f t="shared" si="1460"/>
        <v>#VALUE!</v>
      </c>
      <c r="JQ139" s="2" t="e">
        <f t="shared" si="1461"/>
        <v>#VALUE!</v>
      </c>
      <c r="JR139" s="2" t="e">
        <f t="shared" si="1462"/>
        <v>#VALUE!</v>
      </c>
      <c r="JS139" s="2" t="e">
        <f t="shared" si="1463"/>
        <v>#VALUE!</v>
      </c>
      <c r="JT139" s="2" t="e">
        <f t="shared" si="1464"/>
        <v>#VALUE!</v>
      </c>
      <c r="JU139" s="2" t="e">
        <f t="shared" si="1465"/>
        <v>#VALUE!</v>
      </c>
      <c r="JV139" s="2" t="e">
        <f t="shared" si="1466"/>
        <v>#VALUE!</v>
      </c>
      <c r="JW139" s="2" t="e">
        <f t="shared" si="1467"/>
        <v>#VALUE!</v>
      </c>
      <c r="JX139" s="2" t="e">
        <f t="shared" si="1468"/>
        <v>#VALUE!</v>
      </c>
      <c r="JY139" s="2" t="e">
        <f t="shared" si="1469"/>
        <v>#VALUE!</v>
      </c>
      <c r="JZ139" s="2" t="e">
        <f t="shared" si="1470"/>
        <v>#VALUE!</v>
      </c>
      <c r="KA139" s="2" t="e">
        <f t="shared" si="1471"/>
        <v>#VALUE!</v>
      </c>
      <c r="KB139" s="2" t="e">
        <f t="shared" si="1472"/>
        <v>#VALUE!</v>
      </c>
      <c r="KC139" s="2" t="e">
        <f t="shared" si="1473"/>
        <v>#VALUE!</v>
      </c>
      <c r="KD139" s="2" t="e">
        <f t="shared" si="1474"/>
        <v>#VALUE!</v>
      </c>
      <c r="KE139" s="2" t="e">
        <f t="shared" si="1475"/>
        <v>#VALUE!</v>
      </c>
      <c r="KF139" s="2" t="e">
        <f t="shared" si="1476"/>
        <v>#VALUE!</v>
      </c>
      <c r="KG139" s="2" t="e">
        <f t="shared" si="1477"/>
        <v>#VALUE!</v>
      </c>
      <c r="KH139" s="2" t="e">
        <f t="shared" si="1478"/>
        <v>#VALUE!</v>
      </c>
      <c r="KI139" s="2" t="e">
        <f t="shared" si="1479"/>
        <v>#VALUE!</v>
      </c>
      <c r="KJ139" s="2" t="e">
        <f t="shared" si="1480"/>
        <v>#VALUE!</v>
      </c>
      <c r="KK139" s="2" t="e">
        <f t="shared" si="1481"/>
        <v>#VALUE!</v>
      </c>
      <c r="KL139" s="2">
        <f t="shared" si="1482"/>
        <v>0</v>
      </c>
      <c r="KM139" s="2" t="e">
        <f t="shared" si="1483"/>
        <v>#VALUE!</v>
      </c>
      <c r="KN139" s="2" t="e">
        <f t="shared" si="1484"/>
        <v>#VALUE!</v>
      </c>
      <c r="KO139" s="2" t="e">
        <f t="shared" si="1485"/>
        <v>#VALUE!</v>
      </c>
      <c r="KP139" s="2" t="e">
        <f t="shared" si="1486"/>
        <v>#VALUE!</v>
      </c>
      <c r="KQ139" s="2" t="e">
        <f t="shared" si="1487"/>
        <v>#VALUE!</v>
      </c>
      <c r="KR139" s="2" t="e">
        <f t="shared" si="1488"/>
        <v>#VALUE!</v>
      </c>
      <c r="KS139" s="2" t="e">
        <f t="shared" si="1489"/>
        <v>#VALUE!</v>
      </c>
      <c r="KT139" s="2" t="e">
        <f t="shared" si="1490"/>
        <v>#VALUE!</v>
      </c>
      <c r="KU139" s="2" t="e">
        <f t="shared" si="1491"/>
        <v>#VALUE!</v>
      </c>
      <c r="KV139" s="2" t="e">
        <f t="shared" si="1492"/>
        <v>#VALUE!</v>
      </c>
      <c r="KW139" s="2" t="e">
        <f t="shared" si="1493"/>
        <v>#VALUE!</v>
      </c>
      <c r="KX139" s="2" t="e">
        <f t="shared" si="1494"/>
        <v>#VALUE!</v>
      </c>
      <c r="KY139" s="2" t="e">
        <f t="shared" si="1495"/>
        <v>#VALUE!</v>
      </c>
      <c r="KZ139" s="2" t="e">
        <f t="shared" si="1496"/>
        <v>#VALUE!</v>
      </c>
      <c r="LA139" s="2" t="e">
        <f t="shared" si="1497"/>
        <v>#VALUE!</v>
      </c>
      <c r="LB139" s="2" t="e">
        <f t="shared" si="1498"/>
        <v>#VALUE!</v>
      </c>
      <c r="LC139" s="2" t="e">
        <f t="shared" si="1499"/>
        <v>#VALUE!</v>
      </c>
      <c r="LD139" s="2" t="e">
        <f t="shared" si="1500"/>
        <v>#VALUE!</v>
      </c>
      <c r="LE139" s="2" t="e">
        <f t="shared" si="1501"/>
        <v>#VALUE!</v>
      </c>
      <c r="LF139" s="2" t="e">
        <f t="shared" si="1502"/>
        <v>#VALUE!</v>
      </c>
      <c r="LG139" s="2" t="e">
        <f t="shared" si="1503"/>
        <v>#VALUE!</v>
      </c>
      <c r="LH139" s="2" t="e">
        <f t="shared" si="1504"/>
        <v>#VALUE!</v>
      </c>
      <c r="LI139" s="2" t="e">
        <f t="shared" si="1505"/>
        <v>#VALUE!</v>
      </c>
      <c r="LJ139" s="2">
        <f t="shared" si="1506"/>
        <v>0</v>
      </c>
      <c r="LK139" s="2" t="e">
        <f t="shared" si="1507"/>
        <v>#VALUE!</v>
      </c>
      <c r="LL139" s="2" t="e">
        <f t="shared" si="1508"/>
        <v>#VALUE!</v>
      </c>
      <c r="LM139" s="2" t="e">
        <f t="shared" si="1509"/>
        <v>#VALUE!</v>
      </c>
      <c r="LN139" s="2" t="e">
        <f t="shared" si="1510"/>
        <v>#VALUE!</v>
      </c>
      <c r="LO139" s="2" t="e">
        <f t="shared" si="1511"/>
        <v>#VALUE!</v>
      </c>
      <c r="LP139" s="2" t="e">
        <f t="shared" si="1512"/>
        <v>#VALUE!</v>
      </c>
      <c r="LQ139" s="2" t="e">
        <f t="shared" si="1513"/>
        <v>#VALUE!</v>
      </c>
      <c r="LR139" s="2" t="e">
        <f t="shared" si="1514"/>
        <v>#VALUE!</v>
      </c>
      <c r="LS139" s="2" t="e">
        <f t="shared" si="1515"/>
        <v>#VALUE!</v>
      </c>
      <c r="LT139" s="2" t="e">
        <f t="shared" si="1516"/>
        <v>#VALUE!</v>
      </c>
      <c r="LU139" s="2" t="e">
        <f t="shared" si="1517"/>
        <v>#VALUE!</v>
      </c>
      <c r="LV139" s="2" t="e">
        <f t="shared" si="1518"/>
        <v>#VALUE!</v>
      </c>
      <c r="LW139" s="2" t="e">
        <f t="shared" si="1519"/>
        <v>#VALUE!</v>
      </c>
      <c r="LX139" s="2" t="e">
        <f t="shared" si="1520"/>
        <v>#VALUE!</v>
      </c>
      <c r="LY139" s="2" t="e">
        <f t="shared" si="1521"/>
        <v>#VALUE!</v>
      </c>
      <c r="LZ139" s="2" t="e">
        <f t="shared" si="1522"/>
        <v>#VALUE!</v>
      </c>
      <c r="MA139" s="2" t="e">
        <f t="shared" si="1523"/>
        <v>#VALUE!</v>
      </c>
      <c r="MB139" s="2" t="e">
        <f t="shared" si="1524"/>
        <v>#VALUE!</v>
      </c>
      <c r="MC139" s="2" t="e">
        <f t="shared" si="1525"/>
        <v>#VALUE!</v>
      </c>
      <c r="MD139" s="2" t="e">
        <f t="shared" si="1526"/>
        <v>#VALUE!</v>
      </c>
      <c r="ME139" s="2" t="e">
        <f t="shared" si="1527"/>
        <v>#VALUE!</v>
      </c>
      <c r="MF139" s="2" t="e">
        <f t="shared" si="1528"/>
        <v>#VALUE!</v>
      </c>
      <c r="MG139" s="2" t="e">
        <f t="shared" si="1529"/>
        <v>#VALUE!</v>
      </c>
      <c r="MH139" s="2">
        <f t="shared" si="1530"/>
        <v>1</v>
      </c>
      <c r="MI139" s="2" t="e">
        <f t="shared" si="1531"/>
        <v>#VALUE!</v>
      </c>
      <c r="MJ139" s="2" t="e">
        <f t="shared" si="1532"/>
        <v>#VALUE!</v>
      </c>
      <c r="MK139" s="2" t="e">
        <f t="shared" si="1533"/>
        <v>#VALUE!</v>
      </c>
      <c r="ML139" s="2" t="e">
        <f t="shared" si="1534"/>
        <v>#VALUE!</v>
      </c>
      <c r="MM139" s="2" t="e">
        <f t="shared" si="1535"/>
        <v>#VALUE!</v>
      </c>
      <c r="MN139" s="2" t="e">
        <f t="shared" si="1536"/>
        <v>#VALUE!</v>
      </c>
      <c r="MO139" s="2" t="e">
        <f t="shared" si="1537"/>
        <v>#VALUE!</v>
      </c>
      <c r="MP139" s="2" t="e">
        <f t="shared" si="1538"/>
        <v>#VALUE!</v>
      </c>
      <c r="MQ139" s="2" t="e">
        <f t="shared" si="1539"/>
        <v>#VALUE!</v>
      </c>
      <c r="MR139" s="2" t="e">
        <f t="shared" si="1540"/>
        <v>#VALUE!</v>
      </c>
      <c r="MS139" s="2" t="e">
        <f t="shared" si="1541"/>
        <v>#VALUE!</v>
      </c>
      <c r="MT139" s="2" t="e">
        <f t="shared" si="1542"/>
        <v>#VALUE!</v>
      </c>
      <c r="MU139" s="2" t="e">
        <f t="shared" si="1543"/>
        <v>#VALUE!</v>
      </c>
      <c r="MV139" s="2" t="e">
        <f t="shared" si="1544"/>
        <v>#VALUE!</v>
      </c>
      <c r="MW139" s="2" t="e">
        <f t="shared" si="1545"/>
        <v>#VALUE!</v>
      </c>
      <c r="MX139" s="2" t="e">
        <f t="shared" si="1546"/>
        <v>#VALUE!</v>
      </c>
      <c r="MY139" s="2" t="e">
        <f t="shared" si="1547"/>
        <v>#VALUE!</v>
      </c>
      <c r="MZ139" s="2" t="e">
        <f t="shared" si="1548"/>
        <v>#VALUE!</v>
      </c>
      <c r="NA139" s="2" t="e">
        <f t="shared" si="1549"/>
        <v>#VALUE!</v>
      </c>
      <c r="NB139" s="2" t="e">
        <f t="shared" si="1550"/>
        <v>#VALUE!</v>
      </c>
      <c r="NC139" s="2" t="e">
        <f t="shared" si="1551"/>
        <v>#VALUE!</v>
      </c>
      <c r="ND139" s="2" t="e">
        <f t="shared" si="1552"/>
        <v>#VALUE!</v>
      </c>
      <c r="NE139" s="2" t="e">
        <f t="shared" si="1553"/>
        <v>#VALUE!</v>
      </c>
      <c r="NF139" s="2">
        <f t="shared" si="1223"/>
        <v>0</v>
      </c>
      <c r="NG139" s="2">
        <f t="shared" si="1058"/>
        <v>0</v>
      </c>
      <c r="NH139" s="2">
        <f t="shared" si="1059"/>
        <v>0</v>
      </c>
      <c r="NI139" s="2">
        <f t="shared" si="1060"/>
        <v>0</v>
      </c>
      <c r="NJ139" s="2">
        <f t="shared" si="1061"/>
        <v>0</v>
      </c>
      <c r="NK139" s="2">
        <f t="shared" si="1062"/>
        <v>0</v>
      </c>
      <c r="NL139" s="2">
        <f t="shared" si="1063"/>
        <v>0</v>
      </c>
      <c r="NM139" s="2">
        <f t="shared" si="1064"/>
        <v>0</v>
      </c>
      <c r="NN139" s="2">
        <f t="shared" si="1065"/>
        <v>0</v>
      </c>
      <c r="NO139" s="2">
        <f t="shared" si="1066"/>
        <v>0</v>
      </c>
      <c r="NP139" s="2">
        <f t="shared" si="1067"/>
        <v>0</v>
      </c>
      <c r="NQ139" s="2">
        <f t="shared" si="1068"/>
        <v>0</v>
      </c>
      <c r="NR139" s="2">
        <f t="shared" si="1069"/>
        <v>0</v>
      </c>
      <c r="NS139" s="2">
        <f t="shared" si="1070"/>
        <v>0</v>
      </c>
      <c r="NT139" s="2">
        <f t="shared" si="1071"/>
        <v>0</v>
      </c>
      <c r="NU139" s="2">
        <f t="shared" si="1072"/>
        <v>0</v>
      </c>
      <c r="NV139" s="2">
        <f t="shared" si="1073"/>
        <v>0</v>
      </c>
      <c r="NW139" s="2">
        <f t="shared" si="1074"/>
        <v>0</v>
      </c>
      <c r="NX139" s="2">
        <f t="shared" si="1075"/>
        <v>0</v>
      </c>
      <c r="NY139" s="2">
        <f t="shared" si="1076"/>
        <v>0</v>
      </c>
      <c r="NZ139" s="2">
        <f t="shared" si="1077"/>
        <v>0</v>
      </c>
      <c r="OA139" s="2">
        <f t="shared" si="1078"/>
        <v>0</v>
      </c>
      <c r="OB139" s="2">
        <f t="shared" si="1079"/>
        <v>0</v>
      </c>
      <c r="OC139" s="2">
        <f t="shared" si="1080"/>
        <v>0</v>
      </c>
      <c r="OD139" s="2">
        <f>IF(AND(NF139&gt;'Graph Creator'!$K$4,'Detalle de Cuentas'!NF139&lt;='Graph Creator'!$L$4),1,0)</f>
        <v>0</v>
      </c>
      <c r="OE139" s="2">
        <f>IF(AND(NG139&gt;'Graph Creator'!$K$4,'Detalle de Cuentas'!NG139&lt;='Graph Creator'!$L$4),1,0)</f>
        <v>0</v>
      </c>
      <c r="OF139" s="2">
        <f>IF(AND(NH139&gt;'Graph Creator'!$K$4,'Detalle de Cuentas'!NH139&lt;='Graph Creator'!$L$4),1,0)</f>
        <v>0</v>
      </c>
      <c r="OG139" s="2">
        <f>IF(AND(NI139&gt;'Graph Creator'!$K$4,'Detalle de Cuentas'!NI139&lt;='Graph Creator'!$L$4),1,0)</f>
        <v>0</v>
      </c>
      <c r="OH139" s="2">
        <f>IF(AND(NJ139&gt;'Graph Creator'!$K$4,'Detalle de Cuentas'!NJ139&lt;='Graph Creator'!$L$4),1,0)</f>
        <v>0</v>
      </c>
      <c r="OI139" s="2">
        <f>IF(AND(NK139&gt;'Graph Creator'!$K$4,'Detalle de Cuentas'!NK139&lt;='Graph Creator'!$L$4),1,0)</f>
        <v>0</v>
      </c>
      <c r="OJ139" s="2">
        <f>IF(AND(NL139&gt;'Graph Creator'!$K$4,'Detalle de Cuentas'!NL139&lt;='Graph Creator'!$L$4),1,0)</f>
        <v>0</v>
      </c>
      <c r="OK139" s="2">
        <f>IF(AND(NM139&gt;'Graph Creator'!$K$4,'Detalle de Cuentas'!NM139&lt;='Graph Creator'!$L$4),1,0)</f>
        <v>0</v>
      </c>
      <c r="OL139" s="2">
        <f>IF(AND(NN139&gt;'Graph Creator'!$K$4,'Detalle de Cuentas'!NN139&lt;='Graph Creator'!$L$4),1,0)</f>
        <v>0</v>
      </c>
      <c r="OM139" s="2">
        <f>IF(AND(NO139&gt;'Graph Creator'!$K$4,'Detalle de Cuentas'!NO139&lt;='Graph Creator'!$L$4),1,0)</f>
        <v>0</v>
      </c>
      <c r="ON139" s="2">
        <f>IF(AND(NP139&gt;'Graph Creator'!$K$4,'Detalle de Cuentas'!NP139&lt;='Graph Creator'!$L$4),1,0)</f>
        <v>0</v>
      </c>
      <c r="OO139" s="2">
        <f>IF(AND(NQ139&gt;'Graph Creator'!$K$4,'Detalle de Cuentas'!NQ139&lt;='Graph Creator'!$L$4),1,0)</f>
        <v>0</v>
      </c>
      <c r="OP139" s="2">
        <f>IF(AND(NR139&gt;'Graph Creator'!$K$4,'Detalle de Cuentas'!NR139&lt;='Graph Creator'!$L$4),1,0)</f>
        <v>0</v>
      </c>
      <c r="OQ139" s="2">
        <f>IF(AND(NS139&gt;'Graph Creator'!$K$4,'Detalle de Cuentas'!NS139&lt;='Graph Creator'!$L$4),1,0)</f>
        <v>0</v>
      </c>
      <c r="OR139" s="2">
        <f>IF(AND(NT139&gt;'Graph Creator'!$K$4,'Detalle de Cuentas'!NT139&lt;='Graph Creator'!$L$4),1,0)</f>
        <v>0</v>
      </c>
      <c r="OS139" s="2">
        <f>IF(AND(NU139&gt;'Graph Creator'!$K$4,'Detalle de Cuentas'!NU139&lt;='Graph Creator'!$L$4),1,0)</f>
        <v>0</v>
      </c>
      <c r="OT139" s="2">
        <f>IF(AND(NV139&gt;'Graph Creator'!$K$4,'Detalle de Cuentas'!NV139&lt;='Graph Creator'!$L$4),1,0)</f>
        <v>0</v>
      </c>
      <c r="OU139" s="2">
        <f>IF(AND(NW139&gt;'Graph Creator'!$K$4,'Detalle de Cuentas'!NW139&lt;='Graph Creator'!$L$4),1,0)</f>
        <v>0</v>
      </c>
      <c r="OV139" s="2">
        <f>IF(AND(NX139&gt;'Graph Creator'!$K$4,'Detalle de Cuentas'!NX139&lt;='Graph Creator'!$L$4),1,0)</f>
        <v>0</v>
      </c>
      <c r="OW139" s="2">
        <f>IF(AND(NY139&gt;'Graph Creator'!$K$4,'Detalle de Cuentas'!NY139&lt;='Graph Creator'!$L$4),1,0)</f>
        <v>0</v>
      </c>
      <c r="OX139" s="2">
        <f>IF(AND(NZ139&gt;'Graph Creator'!$K$4,'Detalle de Cuentas'!NZ139&lt;='Graph Creator'!$L$4),1,0)</f>
        <v>0</v>
      </c>
      <c r="OY139" s="2">
        <f>IF(AND(OA139&gt;'Graph Creator'!$K$4,'Detalle de Cuentas'!OA139&lt;='Graph Creator'!$L$4),1,0)</f>
        <v>0</v>
      </c>
      <c r="OZ139" s="2">
        <f>IF(AND(OB139&gt;'Graph Creator'!$K$4,'Detalle de Cuentas'!OB139&lt;='Graph Creator'!$L$4),1,0)</f>
        <v>0</v>
      </c>
      <c r="PA139" s="2">
        <f>IF(AND(OC139&gt;'Graph Creator'!$K$4,'Detalle de Cuentas'!OC139&lt;='Graph Creator'!$L$4),1,0)</f>
        <v>0</v>
      </c>
      <c r="PB139" s="2">
        <f>IF(AND(NF139&gt;'Graph Creator'!$L$4,'Detalle de Cuentas'!NF139&lt;='Graph Creator'!$M$4),1,0)</f>
        <v>0</v>
      </c>
      <c r="PC139" s="2">
        <f>IF(AND(NG139&gt;'Graph Creator'!$L$4,'Detalle de Cuentas'!NG139&lt;='Graph Creator'!$M$4),1,0)</f>
        <v>0</v>
      </c>
      <c r="PD139" s="2">
        <f>IF(AND(NH139&gt;'Graph Creator'!$L$4,'Detalle de Cuentas'!NH139&lt;='Graph Creator'!$M$4),1,0)</f>
        <v>0</v>
      </c>
      <c r="PE139" s="2">
        <f>IF(AND(NI139&gt;'Graph Creator'!$L$4,'Detalle de Cuentas'!NI139&lt;='Graph Creator'!$M$4),1,0)</f>
        <v>0</v>
      </c>
      <c r="PF139" s="2">
        <f>IF(AND(NJ139&gt;'Graph Creator'!$L$4,'Detalle de Cuentas'!NJ139&lt;='Graph Creator'!$M$4),1,0)</f>
        <v>0</v>
      </c>
      <c r="PG139" s="2">
        <f>IF(AND(NK139&gt;'Graph Creator'!$L$4,'Detalle de Cuentas'!NK139&lt;='Graph Creator'!$M$4),1,0)</f>
        <v>0</v>
      </c>
      <c r="PH139" s="2">
        <f>IF(AND(NL139&gt;'Graph Creator'!$L$4,'Detalle de Cuentas'!NL139&lt;='Graph Creator'!$M$4),1,0)</f>
        <v>0</v>
      </c>
      <c r="PI139" s="2">
        <f>IF(AND(NM139&gt;'Graph Creator'!$L$4,'Detalle de Cuentas'!NM139&lt;='Graph Creator'!$M$4),1,0)</f>
        <v>0</v>
      </c>
      <c r="PJ139" s="2">
        <f>IF(AND(NN139&gt;'Graph Creator'!$L$4,'Detalle de Cuentas'!NN139&lt;='Graph Creator'!$M$4),1,0)</f>
        <v>0</v>
      </c>
      <c r="PK139" s="2">
        <f>IF(AND(NO139&gt;'Graph Creator'!$L$4,'Detalle de Cuentas'!NO139&lt;='Graph Creator'!$M$4),1,0)</f>
        <v>0</v>
      </c>
      <c r="PL139" s="2">
        <f>IF(AND(NP139&gt;'Graph Creator'!$L$4,'Detalle de Cuentas'!NP139&lt;='Graph Creator'!$M$4),1,0)</f>
        <v>0</v>
      </c>
      <c r="PM139" s="2">
        <f>IF(AND(NQ139&gt;'Graph Creator'!$L$4,'Detalle de Cuentas'!NQ139&lt;='Graph Creator'!$M$4),1,0)</f>
        <v>0</v>
      </c>
      <c r="PN139" s="2">
        <f>IF(AND(NR139&gt;'Graph Creator'!$L$4,'Detalle de Cuentas'!NR139&lt;='Graph Creator'!$M$4),1,0)</f>
        <v>0</v>
      </c>
      <c r="PO139" s="2">
        <f>IF(AND(NS139&gt;'Graph Creator'!$L$4,'Detalle de Cuentas'!NS139&lt;='Graph Creator'!$M$4),1,0)</f>
        <v>0</v>
      </c>
      <c r="PP139" s="2">
        <f>IF(AND(NT139&gt;'Graph Creator'!$L$4,'Detalle de Cuentas'!NT139&lt;='Graph Creator'!$M$4),1,0)</f>
        <v>0</v>
      </c>
      <c r="PQ139" s="2">
        <f>IF(AND(NU139&gt;'Graph Creator'!$L$4,'Detalle de Cuentas'!NU139&lt;='Graph Creator'!$M$4),1,0)</f>
        <v>0</v>
      </c>
      <c r="PR139" s="2">
        <f>IF(AND(NV139&gt;'Graph Creator'!$L$4,'Detalle de Cuentas'!NV139&lt;='Graph Creator'!$M$4),1,0)</f>
        <v>0</v>
      </c>
      <c r="PS139" s="2">
        <f>IF(AND(NW139&gt;'Graph Creator'!$L$4,'Detalle de Cuentas'!NW139&lt;='Graph Creator'!$M$4),1,0)</f>
        <v>0</v>
      </c>
      <c r="PT139" s="2">
        <f>IF(AND(NX139&gt;'Graph Creator'!$L$4,'Detalle de Cuentas'!NX139&lt;='Graph Creator'!$M$4),1,0)</f>
        <v>0</v>
      </c>
      <c r="PU139" s="2">
        <f>IF(AND(NY139&gt;'Graph Creator'!$L$4,'Detalle de Cuentas'!NY139&lt;='Graph Creator'!$M$4),1,0)</f>
        <v>0</v>
      </c>
      <c r="PV139" s="2">
        <f>IF(AND(NZ139&gt;'Graph Creator'!$L$4,'Detalle de Cuentas'!NZ139&lt;='Graph Creator'!$M$4),1,0)</f>
        <v>0</v>
      </c>
      <c r="PW139" s="2">
        <f>IF(AND(OA139&gt;'Graph Creator'!$L$4,'Detalle de Cuentas'!OA139&lt;='Graph Creator'!$M$4),1,0)</f>
        <v>0</v>
      </c>
      <c r="PX139" s="2">
        <f>IF(AND(OB139&gt;'Graph Creator'!$L$4,'Detalle de Cuentas'!OB139&lt;='Graph Creator'!$M$4),1,0)</f>
        <v>0</v>
      </c>
      <c r="PY139" s="2">
        <f>IF(AND(OC139&gt;'Graph Creator'!$L$4,'Detalle de Cuentas'!OC139&lt;='Graph Creator'!$M$4),1,0)</f>
        <v>0</v>
      </c>
      <c r="PZ139" s="2">
        <f>IF(AND(NF139&gt;'Graph Creator'!$M$4,'Detalle de Cuentas'!NF139&lt;='Graph Creator'!$N$4),1,0)</f>
        <v>0</v>
      </c>
      <c r="QA139" s="2">
        <f>IF(AND(NG139&gt;'Graph Creator'!$M$4,'Detalle de Cuentas'!NG139&lt;='Graph Creator'!$N$4),1,0)</f>
        <v>0</v>
      </c>
      <c r="QB139" s="2">
        <f>IF(AND(NH139&gt;'Graph Creator'!$M$4,'Detalle de Cuentas'!NH139&lt;='Graph Creator'!$N$4),1,0)</f>
        <v>0</v>
      </c>
      <c r="QC139" s="2">
        <f>IF(AND(NI139&gt;'Graph Creator'!$M$4,'Detalle de Cuentas'!NI139&lt;='Graph Creator'!$N$4),1,0)</f>
        <v>0</v>
      </c>
      <c r="QD139" s="2">
        <f>IF(AND(NJ139&gt;'Graph Creator'!$M$4,'Detalle de Cuentas'!NJ139&lt;='Graph Creator'!$N$4),1,0)</f>
        <v>0</v>
      </c>
      <c r="QE139" s="2">
        <f>IF(AND(NK139&gt;'Graph Creator'!$M$4,'Detalle de Cuentas'!NK139&lt;='Graph Creator'!$N$4),1,0)</f>
        <v>0</v>
      </c>
      <c r="QF139" s="2">
        <f>IF(AND(NL139&gt;'Graph Creator'!$M$4,'Detalle de Cuentas'!NL139&lt;='Graph Creator'!$N$4),1,0)</f>
        <v>0</v>
      </c>
      <c r="QG139" s="2">
        <f>IF(AND(NM139&gt;'Graph Creator'!$M$4,'Detalle de Cuentas'!NM139&lt;='Graph Creator'!$N$4),1,0)</f>
        <v>0</v>
      </c>
      <c r="QH139" s="2">
        <f>IF(AND(NN139&gt;'Graph Creator'!$M$4,'Detalle de Cuentas'!NN139&lt;='Graph Creator'!$N$4),1,0)</f>
        <v>0</v>
      </c>
      <c r="QI139" s="2">
        <f>IF(AND(NO139&gt;'Graph Creator'!$M$4,'Detalle de Cuentas'!NO139&lt;='Graph Creator'!$N$4),1,0)</f>
        <v>0</v>
      </c>
      <c r="QJ139" s="2">
        <f>IF(AND(NP139&gt;'Graph Creator'!$M$4,'Detalle de Cuentas'!NP139&lt;='Graph Creator'!$N$4),1,0)</f>
        <v>0</v>
      </c>
      <c r="QK139" s="2">
        <f>IF(AND(NQ139&gt;'Graph Creator'!$M$4,'Detalle de Cuentas'!NQ139&lt;='Graph Creator'!$N$4),1,0)</f>
        <v>0</v>
      </c>
      <c r="QL139" s="2">
        <f>IF(AND(NR139&gt;'Graph Creator'!$M$4,'Detalle de Cuentas'!NR139&lt;='Graph Creator'!$N$4),1,0)</f>
        <v>0</v>
      </c>
      <c r="QM139" s="2">
        <f>IF(AND(NS139&gt;'Graph Creator'!$M$4,'Detalle de Cuentas'!NS139&lt;='Graph Creator'!$N$4),1,0)</f>
        <v>0</v>
      </c>
      <c r="QN139" s="2">
        <f>IF(AND(NT139&gt;'Graph Creator'!$M$4,'Detalle de Cuentas'!NT139&lt;='Graph Creator'!$N$4),1,0)</f>
        <v>0</v>
      </c>
      <c r="QO139" s="2">
        <f>IF(AND(NU139&gt;'Graph Creator'!$M$4,'Detalle de Cuentas'!NU139&lt;='Graph Creator'!$N$4),1,0)</f>
        <v>0</v>
      </c>
      <c r="QP139" s="2">
        <f>IF(AND(NV139&gt;'Graph Creator'!$M$4,'Detalle de Cuentas'!NV139&lt;='Graph Creator'!$N$4),1,0)</f>
        <v>0</v>
      </c>
      <c r="QQ139" s="2">
        <f>IF(AND(NW139&gt;'Graph Creator'!$M$4,'Detalle de Cuentas'!NW139&lt;='Graph Creator'!$N$4),1,0)</f>
        <v>0</v>
      </c>
      <c r="QR139" s="2">
        <f>IF(AND(NX139&gt;'Graph Creator'!$M$4,'Detalle de Cuentas'!NX139&lt;='Graph Creator'!$N$4),1,0)</f>
        <v>0</v>
      </c>
      <c r="QS139" s="2">
        <f>IF(AND(NY139&gt;'Graph Creator'!$M$4,'Detalle de Cuentas'!NY139&lt;='Graph Creator'!$N$4),1,0)</f>
        <v>0</v>
      </c>
      <c r="QT139" s="2">
        <f>IF(AND(NZ139&gt;'Graph Creator'!$M$4,'Detalle de Cuentas'!NZ139&lt;='Graph Creator'!$N$4),1,0)</f>
        <v>0</v>
      </c>
      <c r="QU139" s="2">
        <f>IF(AND(OA139&gt;'Graph Creator'!$M$4,'Detalle de Cuentas'!OA139&lt;='Graph Creator'!$N$4),1,0)</f>
        <v>0</v>
      </c>
      <c r="QV139" s="2">
        <f>IF(AND(OB139&gt;'Graph Creator'!$M$4,'Detalle de Cuentas'!OB139&lt;='Graph Creator'!$N$4),1,0)</f>
        <v>0</v>
      </c>
      <c r="QW139" s="2">
        <f>IF(AND(OC139&gt;'Graph Creator'!$M$4,'Detalle de Cuentas'!OC139&lt;='Graph Creator'!$N$4),1,0)</f>
        <v>0</v>
      </c>
      <c r="QX139" s="2">
        <f>IF(AND(NF139&gt;'Graph Creator'!$N$4,'Detalle de Cuentas'!NF139&lt;='Graph Creator'!$O$4),1,0)</f>
        <v>0</v>
      </c>
      <c r="QY139" s="2">
        <f>IF(AND(NG139&gt;'Graph Creator'!$N$4,'Detalle de Cuentas'!NG139&lt;='Graph Creator'!$O$4),1,0)</f>
        <v>0</v>
      </c>
      <c r="QZ139" s="2">
        <f>IF(AND(NH139&gt;'Graph Creator'!$N$4,'Detalle de Cuentas'!NH139&lt;='Graph Creator'!$O$4),1,0)</f>
        <v>0</v>
      </c>
      <c r="RA139" s="2">
        <f>IF(AND(NI139&gt;'Graph Creator'!$N$4,'Detalle de Cuentas'!NI139&lt;='Graph Creator'!$O$4),1,0)</f>
        <v>0</v>
      </c>
      <c r="RB139" s="2">
        <f>IF(AND(NJ139&gt;'Graph Creator'!$N$4,'Detalle de Cuentas'!NJ139&lt;='Graph Creator'!$O$4),1,0)</f>
        <v>0</v>
      </c>
      <c r="RC139" s="2">
        <f>IF(AND(NK139&gt;'Graph Creator'!$N$4,'Detalle de Cuentas'!NK139&lt;='Graph Creator'!$O$4),1,0)</f>
        <v>0</v>
      </c>
      <c r="RD139" s="2">
        <f>IF(AND(NL139&gt;'Graph Creator'!$N$4,'Detalle de Cuentas'!NL139&lt;='Graph Creator'!$O$4),1,0)</f>
        <v>0</v>
      </c>
      <c r="RE139" s="2">
        <f>IF(AND(NM139&gt;'Graph Creator'!$N$4,'Detalle de Cuentas'!NM139&lt;='Graph Creator'!$O$4),1,0)</f>
        <v>0</v>
      </c>
      <c r="RF139" s="2">
        <f>IF(AND(NN139&gt;'Graph Creator'!$N$4,'Detalle de Cuentas'!NN139&lt;='Graph Creator'!$O$4),1,0)</f>
        <v>0</v>
      </c>
      <c r="RG139" s="2">
        <f>IF(AND(NO139&gt;'Graph Creator'!$N$4,'Detalle de Cuentas'!NO139&lt;='Graph Creator'!$O$4),1,0)</f>
        <v>0</v>
      </c>
      <c r="RH139" s="2">
        <f>IF(AND(NP139&gt;'Graph Creator'!$N$4,'Detalle de Cuentas'!NP139&lt;='Graph Creator'!$O$4),1,0)</f>
        <v>0</v>
      </c>
      <c r="RI139" s="2">
        <f>IF(AND(NQ139&gt;'Graph Creator'!$N$4,'Detalle de Cuentas'!NQ139&lt;='Graph Creator'!$O$4),1,0)</f>
        <v>0</v>
      </c>
      <c r="RJ139" s="2">
        <f>IF(AND(NR139&gt;'Graph Creator'!$N$4,'Detalle de Cuentas'!NR139&lt;='Graph Creator'!$O$4),1,0)</f>
        <v>0</v>
      </c>
      <c r="RK139" s="2">
        <f>IF(AND(NS139&gt;'Graph Creator'!$N$4,'Detalle de Cuentas'!NS139&lt;='Graph Creator'!$O$4),1,0)</f>
        <v>0</v>
      </c>
      <c r="RL139" s="2">
        <f>IF(AND(NT139&gt;'Graph Creator'!$N$4,'Detalle de Cuentas'!NT139&lt;='Graph Creator'!$O$4),1,0)</f>
        <v>0</v>
      </c>
      <c r="RM139" s="2">
        <f>IF(AND(NU139&gt;'Graph Creator'!$N$4,'Detalle de Cuentas'!NU139&lt;='Graph Creator'!$O$4),1,0)</f>
        <v>0</v>
      </c>
      <c r="RN139" s="2">
        <f>IF(AND(NV139&gt;'Graph Creator'!$N$4,'Detalle de Cuentas'!NV139&lt;='Graph Creator'!$O$4),1,0)</f>
        <v>0</v>
      </c>
      <c r="RO139" s="2">
        <f>IF(AND(NW139&gt;'Graph Creator'!$N$4,'Detalle de Cuentas'!NW139&lt;='Graph Creator'!$O$4),1,0)</f>
        <v>0</v>
      </c>
      <c r="RP139" s="2">
        <f>IF(AND(NX139&gt;'Graph Creator'!$N$4,'Detalle de Cuentas'!NX139&lt;='Graph Creator'!$O$4),1,0)</f>
        <v>0</v>
      </c>
      <c r="RQ139" s="2">
        <f>IF(AND(NY139&gt;'Graph Creator'!$N$4,'Detalle de Cuentas'!NY139&lt;='Graph Creator'!$O$4),1,0)</f>
        <v>0</v>
      </c>
      <c r="RR139" s="2">
        <f>IF(AND(NZ139&gt;'Graph Creator'!$N$4,'Detalle de Cuentas'!NZ139&lt;='Graph Creator'!$O$4),1,0)</f>
        <v>0</v>
      </c>
      <c r="RS139" s="2">
        <f>IF(AND(OA139&gt;'Graph Creator'!$N$4,'Detalle de Cuentas'!OA139&lt;='Graph Creator'!$O$4),1,0)</f>
        <v>0</v>
      </c>
      <c r="RT139" s="2">
        <f>IF(AND(OB139&gt;'Graph Creator'!$N$4,'Detalle de Cuentas'!OB139&lt;='Graph Creator'!$O$4),1,0)</f>
        <v>0</v>
      </c>
      <c r="RU139" s="2">
        <f>IF(AND(OC139&gt;'Graph Creator'!$N$4,'Detalle de Cuentas'!OC139&lt;='Graph Creator'!$O$4),1,0)</f>
        <v>0</v>
      </c>
      <c r="RV139" s="2" t="e">
        <f t="shared" si="1224"/>
        <v>#VALUE!</v>
      </c>
      <c r="RW139" s="2" t="e">
        <f t="shared" si="1225"/>
        <v>#VALUE!</v>
      </c>
      <c r="RX139" s="2" t="e">
        <f t="shared" si="1226"/>
        <v>#VALUE!</v>
      </c>
      <c r="RY139" s="2" t="e">
        <f t="shared" si="1227"/>
        <v>#VALUE!</v>
      </c>
      <c r="RZ139" s="2" t="e">
        <f t="shared" si="1228"/>
        <v>#VALUE!</v>
      </c>
      <c r="SA139" s="2" t="e">
        <f t="shared" si="1229"/>
        <v>#VALUE!</v>
      </c>
      <c r="SB139" s="2" t="e">
        <f t="shared" si="1230"/>
        <v>#VALUE!</v>
      </c>
      <c r="SC139" s="2" t="e">
        <f t="shared" si="1231"/>
        <v>#VALUE!</v>
      </c>
      <c r="SD139" s="2" t="e">
        <f t="shared" si="1232"/>
        <v>#VALUE!</v>
      </c>
      <c r="SE139" s="2" t="e">
        <f t="shared" si="1233"/>
        <v>#VALUE!</v>
      </c>
      <c r="SF139" s="2" t="e">
        <f t="shared" si="1234"/>
        <v>#VALUE!</v>
      </c>
      <c r="SG139" s="2" t="e">
        <f t="shared" si="1235"/>
        <v>#VALUE!</v>
      </c>
      <c r="SH139" s="2" t="e">
        <f t="shared" si="1236"/>
        <v>#VALUE!</v>
      </c>
      <c r="SI139" s="2" t="e">
        <f t="shared" si="1237"/>
        <v>#VALUE!</v>
      </c>
      <c r="SJ139" s="2" t="e">
        <f t="shared" si="1238"/>
        <v>#VALUE!</v>
      </c>
      <c r="SK139" s="2" t="e">
        <f t="shared" si="1239"/>
        <v>#VALUE!</v>
      </c>
      <c r="SL139" s="2" t="e">
        <f t="shared" si="1240"/>
        <v>#VALUE!</v>
      </c>
      <c r="SM139" s="2" t="e">
        <f t="shared" si="1241"/>
        <v>#VALUE!</v>
      </c>
      <c r="SN139" s="2" t="e">
        <f t="shared" si="1242"/>
        <v>#VALUE!</v>
      </c>
      <c r="SO139" s="2" t="e">
        <f t="shared" si="1243"/>
        <v>#VALUE!</v>
      </c>
      <c r="SP139" s="2" t="e">
        <f t="shared" si="1244"/>
        <v>#VALUE!</v>
      </c>
      <c r="SQ139" s="2" t="e">
        <f t="shared" si="1245"/>
        <v>#VALUE!</v>
      </c>
      <c r="SR139" s="2" t="e">
        <f t="shared" si="1246"/>
        <v>#VALUE!</v>
      </c>
      <c r="SS139" s="2" t="e">
        <f t="shared" si="1247"/>
        <v>#VALUE!</v>
      </c>
      <c r="ST139" s="2" t="e">
        <f t="shared" si="1248"/>
        <v>#VALUE!</v>
      </c>
      <c r="SU139" s="2" t="e">
        <f t="shared" si="1249"/>
        <v>#VALUE!</v>
      </c>
      <c r="SV139" s="2" t="e">
        <f t="shared" si="1250"/>
        <v>#VALUE!</v>
      </c>
      <c r="SW139" s="2" t="e">
        <f t="shared" si="1251"/>
        <v>#VALUE!</v>
      </c>
      <c r="SX139" s="2" t="e">
        <f t="shared" si="1252"/>
        <v>#VALUE!</v>
      </c>
      <c r="SY139" s="2" t="e">
        <f t="shared" si="1253"/>
        <v>#VALUE!</v>
      </c>
      <c r="SZ139" s="2" t="e">
        <f t="shared" si="1254"/>
        <v>#VALUE!</v>
      </c>
      <c r="TA139" s="2" t="e">
        <f t="shared" si="1255"/>
        <v>#VALUE!</v>
      </c>
      <c r="TB139" s="2" t="e">
        <f t="shared" si="1256"/>
        <v>#VALUE!</v>
      </c>
      <c r="TC139" s="2" t="e">
        <f t="shared" si="1257"/>
        <v>#VALUE!</v>
      </c>
      <c r="TD139" s="2" t="e">
        <f t="shared" si="1258"/>
        <v>#VALUE!</v>
      </c>
      <c r="TE139" s="2" t="e">
        <f t="shared" si="1259"/>
        <v>#VALUE!</v>
      </c>
      <c r="TF139" s="2" t="str">
        <f>IF(DZ139=1,IF(SUM(DZ$17:DZ139)&lt;2,""&amp;B139,", "&amp;B139),"")</f>
        <v/>
      </c>
      <c r="TG139" s="2" t="str">
        <f t="shared" si="1272"/>
        <v/>
      </c>
      <c r="TH139" s="2">
        <f t="shared" si="1260"/>
        <v>0</v>
      </c>
      <c r="TI139" s="14" t="str">
        <f t="shared" si="1261"/>
        <v/>
      </c>
      <c r="TJ139" s="14" t="e">
        <f t="shared" si="1081"/>
        <v>#VALUE!</v>
      </c>
      <c r="TK139" s="14" t="e">
        <f t="shared" si="1082"/>
        <v>#VALUE!</v>
      </c>
      <c r="TL139" s="14" t="e">
        <f t="shared" si="1083"/>
        <v>#VALUE!</v>
      </c>
      <c r="TM139" s="14" t="e">
        <f t="shared" si="1084"/>
        <v>#VALUE!</v>
      </c>
      <c r="TN139" s="14" t="e">
        <f t="shared" si="1085"/>
        <v>#VALUE!</v>
      </c>
      <c r="TO139" s="14" t="e">
        <f t="shared" si="1086"/>
        <v>#VALUE!</v>
      </c>
      <c r="TP139" s="14" t="e">
        <f t="shared" si="1087"/>
        <v>#VALUE!</v>
      </c>
      <c r="TQ139" s="14" t="e">
        <f t="shared" si="1088"/>
        <v>#VALUE!</v>
      </c>
      <c r="TR139" s="14" t="e">
        <f t="shared" si="1089"/>
        <v>#VALUE!</v>
      </c>
      <c r="TS139" s="14" t="e">
        <f t="shared" si="1090"/>
        <v>#VALUE!</v>
      </c>
      <c r="TT139" s="14" t="e">
        <f t="shared" si="1091"/>
        <v>#VALUE!</v>
      </c>
      <c r="TU139" s="14" t="e">
        <f t="shared" si="1092"/>
        <v>#VALUE!</v>
      </c>
      <c r="TV139" s="14" t="e">
        <f t="shared" si="1093"/>
        <v>#VALUE!</v>
      </c>
      <c r="TW139" s="14" t="e">
        <f t="shared" si="1094"/>
        <v>#VALUE!</v>
      </c>
      <c r="TX139" s="14" t="e">
        <f t="shared" si="1095"/>
        <v>#VALUE!</v>
      </c>
      <c r="TY139" s="14" t="e">
        <f t="shared" si="1096"/>
        <v>#VALUE!</v>
      </c>
      <c r="TZ139" s="14" t="e">
        <f t="shared" si="1097"/>
        <v>#VALUE!</v>
      </c>
      <c r="UA139" s="14" t="e">
        <f t="shared" si="1098"/>
        <v>#VALUE!</v>
      </c>
      <c r="UB139" s="14" t="e">
        <f t="shared" si="1099"/>
        <v>#VALUE!</v>
      </c>
      <c r="UC139" s="14" t="e">
        <f t="shared" si="1100"/>
        <v>#VALUE!</v>
      </c>
      <c r="UD139" s="14" t="e">
        <f t="shared" si="1101"/>
        <v>#VALUE!</v>
      </c>
      <c r="UE139" s="14" t="e">
        <f t="shared" si="1102"/>
        <v>#VALUE!</v>
      </c>
      <c r="UF139" s="14" t="e">
        <f t="shared" si="1103"/>
        <v>#VALUE!</v>
      </c>
      <c r="UH139" s="2">
        <f>IF($C$4-$R139&gt;'Graph Creator'!$E$2*'Graph Creator'!$D$13*12,0,1)</f>
        <v>1</v>
      </c>
      <c r="UJ139" s="2" t="e">
        <f t="shared" si="1262"/>
        <v>#VALUE!</v>
      </c>
      <c r="UK139" s="2" t="e">
        <f t="shared" si="1104"/>
        <v>#VALUE!</v>
      </c>
      <c r="UL139" s="2" t="e">
        <f t="shared" si="1105"/>
        <v>#VALUE!</v>
      </c>
      <c r="UM139" s="2" t="e">
        <f t="shared" si="1106"/>
        <v>#VALUE!</v>
      </c>
      <c r="UN139" s="2" t="e">
        <f t="shared" si="1107"/>
        <v>#VALUE!</v>
      </c>
      <c r="UO139" s="2" t="e">
        <f t="shared" si="1108"/>
        <v>#VALUE!</v>
      </c>
      <c r="UP139" s="2" t="e">
        <f t="shared" si="1109"/>
        <v>#VALUE!</v>
      </c>
      <c r="UQ139" s="2" t="e">
        <f t="shared" si="1110"/>
        <v>#VALUE!</v>
      </c>
      <c r="UR139" s="2" t="e">
        <f t="shared" si="1111"/>
        <v>#VALUE!</v>
      </c>
      <c r="US139" s="2" t="e">
        <f t="shared" si="1112"/>
        <v>#VALUE!</v>
      </c>
      <c r="UT139" s="2" t="e">
        <f t="shared" si="1113"/>
        <v>#VALUE!</v>
      </c>
      <c r="UU139" s="2" t="e">
        <f t="shared" si="1114"/>
        <v>#VALUE!</v>
      </c>
      <c r="UV139" s="2" t="e">
        <f t="shared" si="1115"/>
        <v>#VALUE!</v>
      </c>
      <c r="UW139" s="2" t="e">
        <f t="shared" si="1116"/>
        <v>#VALUE!</v>
      </c>
      <c r="UX139" s="2" t="e">
        <f t="shared" si="1117"/>
        <v>#VALUE!</v>
      </c>
      <c r="UY139" s="2" t="e">
        <f t="shared" si="1118"/>
        <v>#VALUE!</v>
      </c>
      <c r="UZ139" s="2" t="e">
        <f t="shared" si="1119"/>
        <v>#VALUE!</v>
      </c>
      <c r="VA139" s="2" t="e">
        <f t="shared" si="1120"/>
        <v>#VALUE!</v>
      </c>
      <c r="VB139" s="2" t="e">
        <f t="shared" si="1121"/>
        <v>#VALUE!</v>
      </c>
      <c r="VC139" s="2" t="e">
        <f t="shared" si="1122"/>
        <v>#VALUE!</v>
      </c>
      <c r="VD139" s="2" t="e">
        <f t="shared" si="1123"/>
        <v>#VALUE!</v>
      </c>
      <c r="VE139" s="2" t="e">
        <f t="shared" si="1124"/>
        <v>#VALUE!</v>
      </c>
      <c r="VF139" s="2" t="e">
        <f t="shared" si="1125"/>
        <v>#VALUE!</v>
      </c>
      <c r="VG139" s="2" t="e">
        <f t="shared" si="1126"/>
        <v>#VALUE!</v>
      </c>
      <c r="VH139" s="2" t="e">
        <f t="shared" si="1127"/>
        <v>#VALUE!</v>
      </c>
      <c r="VI139" s="2" t="e">
        <f t="shared" si="1128"/>
        <v>#VALUE!</v>
      </c>
      <c r="VJ139" s="2" t="e">
        <f t="shared" si="1129"/>
        <v>#VALUE!</v>
      </c>
      <c r="VK139" s="2" t="e">
        <f t="shared" si="1130"/>
        <v>#VALUE!</v>
      </c>
      <c r="VL139" s="2" t="e">
        <f t="shared" si="1131"/>
        <v>#VALUE!</v>
      </c>
      <c r="VM139" s="2" t="e">
        <f t="shared" si="1132"/>
        <v>#VALUE!</v>
      </c>
      <c r="VN139" s="2" t="e">
        <f t="shared" si="1133"/>
        <v>#VALUE!</v>
      </c>
      <c r="VO139" s="2" t="e">
        <f t="shared" si="1134"/>
        <v>#VALUE!</v>
      </c>
      <c r="VP139" s="2" t="e">
        <f t="shared" si="1135"/>
        <v>#VALUE!</v>
      </c>
      <c r="VQ139" s="2" t="e">
        <f t="shared" si="1136"/>
        <v>#VALUE!</v>
      </c>
      <c r="VR139" s="2" t="e">
        <f t="shared" si="1137"/>
        <v>#VALUE!</v>
      </c>
      <c r="VS139" s="2" t="e">
        <f t="shared" si="1138"/>
        <v>#VALUE!</v>
      </c>
      <c r="VT139" s="98">
        <f t="shared" si="1263"/>
        <v>0</v>
      </c>
      <c r="VU139" s="98">
        <f t="shared" si="1139"/>
        <v>0</v>
      </c>
      <c r="VV139" s="98">
        <f t="shared" si="1140"/>
        <v>0</v>
      </c>
      <c r="VW139" s="98">
        <f t="shared" si="1141"/>
        <v>0</v>
      </c>
      <c r="VX139" s="98">
        <f t="shared" si="1142"/>
        <v>0</v>
      </c>
      <c r="VY139" s="98">
        <f t="shared" si="1143"/>
        <v>0</v>
      </c>
      <c r="VZ139" s="98">
        <f t="shared" si="1144"/>
        <v>0</v>
      </c>
      <c r="WA139" s="98">
        <f t="shared" si="1145"/>
        <v>0</v>
      </c>
      <c r="WB139" s="98">
        <f t="shared" si="1146"/>
        <v>0</v>
      </c>
      <c r="WC139" s="98">
        <f t="shared" si="1147"/>
        <v>0</v>
      </c>
      <c r="WD139" s="98">
        <f t="shared" si="1148"/>
        <v>0</v>
      </c>
      <c r="WE139" s="98">
        <f t="shared" si="1149"/>
        <v>0</v>
      </c>
      <c r="WF139" s="98">
        <f t="shared" si="1150"/>
        <v>0</v>
      </c>
      <c r="WG139" s="98">
        <f t="shared" si="1151"/>
        <v>0</v>
      </c>
      <c r="WH139" s="98">
        <f t="shared" si="1152"/>
        <v>0</v>
      </c>
      <c r="WI139" s="98">
        <f t="shared" si="1153"/>
        <v>0</v>
      </c>
      <c r="WJ139" s="98">
        <f t="shared" si="1154"/>
        <v>0</v>
      </c>
      <c r="WK139" s="98">
        <f t="shared" si="1155"/>
        <v>0</v>
      </c>
      <c r="WL139" s="98">
        <f t="shared" si="1156"/>
        <v>0</v>
      </c>
      <c r="WM139" s="98">
        <f t="shared" si="1157"/>
        <v>0</v>
      </c>
      <c r="WN139" s="98">
        <f t="shared" si="1158"/>
        <v>0</v>
      </c>
      <c r="WO139" s="98">
        <f t="shared" si="1159"/>
        <v>0</v>
      </c>
      <c r="WP139" s="98">
        <f t="shared" si="1160"/>
        <v>0</v>
      </c>
      <c r="WQ139" s="98">
        <f t="shared" si="1161"/>
        <v>0</v>
      </c>
      <c r="WR139" s="98">
        <f>IFERROR(INDEX('Score Calculation'!$D$38:$D$41,MATCH('Detalle de Cuentas'!VT139,'Score Calculation'!$C$38:$C$41,1)),0)</f>
        <v>4</v>
      </c>
      <c r="WS139" s="98">
        <f>IFERROR(INDEX('Score Calculation'!$D$38:$D$41,MATCH('Detalle de Cuentas'!VU139,'Score Calculation'!$C$38:$C$41,1)),0)</f>
        <v>4</v>
      </c>
      <c r="WT139" s="98">
        <f>IFERROR(INDEX('Score Calculation'!$D$38:$D$41,MATCH('Detalle de Cuentas'!VV139,'Score Calculation'!$C$38:$C$41,1)),0)</f>
        <v>4</v>
      </c>
      <c r="WU139" s="98">
        <f>IFERROR(INDEX('Score Calculation'!$D$38:$D$41,MATCH('Detalle de Cuentas'!VW139,'Score Calculation'!$C$38:$C$41,1)),0)</f>
        <v>4</v>
      </c>
      <c r="WV139" s="98">
        <f>IFERROR(INDEX('Score Calculation'!$D$38:$D$41,MATCH('Detalle de Cuentas'!VX139,'Score Calculation'!$C$38:$C$41,1)),0)</f>
        <v>4</v>
      </c>
      <c r="WW139" s="98">
        <f>IFERROR(INDEX('Score Calculation'!$D$38:$D$41,MATCH('Detalle de Cuentas'!VY139,'Score Calculation'!$C$38:$C$41,1)),0)</f>
        <v>4</v>
      </c>
      <c r="WX139" s="98">
        <f>IFERROR(INDEX('Score Calculation'!$D$38:$D$41,MATCH('Detalle de Cuentas'!VZ139,'Score Calculation'!$C$38:$C$41,1)),0)</f>
        <v>4</v>
      </c>
      <c r="WY139" s="98">
        <f>IFERROR(INDEX('Score Calculation'!$D$38:$D$41,MATCH('Detalle de Cuentas'!WA139,'Score Calculation'!$C$38:$C$41,1)),0)</f>
        <v>4</v>
      </c>
      <c r="WZ139" s="98">
        <f>IFERROR(INDEX('Score Calculation'!$D$38:$D$41,MATCH('Detalle de Cuentas'!WB139,'Score Calculation'!$C$38:$C$41,1)),0)</f>
        <v>4</v>
      </c>
      <c r="XA139" s="98">
        <f>IFERROR(INDEX('Score Calculation'!$D$38:$D$41,MATCH('Detalle de Cuentas'!WC139,'Score Calculation'!$C$38:$C$41,1)),0)</f>
        <v>4</v>
      </c>
      <c r="XB139" s="98">
        <f>IFERROR(INDEX('Score Calculation'!$D$38:$D$41,MATCH('Detalle de Cuentas'!WD139,'Score Calculation'!$C$38:$C$41,1)),0)</f>
        <v>4</v>
      </c>
      <c r="XC139" s="98">
        <f>IFERROR(INDEX('Score Calculation'!$D$38:$D$41,MATCH('Detalle de Cuentas'!WE139,'Score Calculation'!$C$38:$C$41,1)),0)</f>
        <v>4</v>
      </c>
      <c r="XD139" s="98">
        <f>IFERROR(INDEX('Score Calculation'!$D$38:$D$41,MATCH('Detalle de Cuentas'!WF139,'Score Calculation'!$C$38:$C$41,1)),0)</f>
        <v>4</v>
      </c>
      <c r="XE139" s="98">
        <f>IFERROR(INDEX('Score Calculation'!$D$38:$D$41,MATCH('Detalle de Cuentas'!WG139,'Score Calculation'!$C$38:$C$41,1)),0)</f>
        <v>4</v>
      </c>
      <c r="XF139" s="98">
        <f>IFERROR(INDEX('Score Calculation'!$D$38:$D$41,MATCH('Detalle de Cuentas'!WH139,'Score Calculation'!$C$38:$C$41,1)),0)</f>
        <v>4</v>
      </c>
      <c r="XG139" s="98">
        <f>IFERROR(INDEX('Score Calculation'!$D$38:$D$41,MATCH('Detalle de Cuentas'!WI139,'Score Calculation'!$C$38:$C$41,1)),0)</f>
        <v>4</v>
      </c>
      <c r="XH139" s="98">
        <f>IFERROR(INDEX('Score Calculation'!$D$38:$D$41,MATCH('Detalle de Cuentas'!WJ139,'Score Calculation'!$C$38:$C$41,1)),0)</f>
        <v>4</v>
      </c>
      <c r="XI139" s="98">
        <f>IFERROR(INDEX('Score Calculation'!$D$38:$D$41,MATCH('Detalle de Cuentas'!WK139,'Score Calculation'!$C$38:$C$41,1)),0)</f>
        <v>4</v>
      </c>
      <c r="XJ139" s="98">
        <f>IFERROR(INDEX('Score Calculation'!$D$38:$D$41,MATCH('Detalle de Cuentas'!WL139,'Score Calculation'!$C$38:$C$41,1)),0)</f>
        <v>4</v>
      </c>
      <c r="XK139" s="98">
        <f>IFERROR(INDEX('Score Calculation'!$D$38:$D$41,MATCH('Detalle de Cuentas'!WM139,'Score Calculation'!$C$38:$C$41,1)),0)</f>
        <v>4</v>
      </c>
      <c r="XL139" s="98">
        <f>IFERROR(INDEX('Score Calculation'!$D$38:$D$41,MATCH('Detalle de Cuentas'!WN139,'Score Calculation'!$C$38:$C$41,1)),0)</f>
        <v>4</v>
      </c>
      <c r="XM139" s="98">
        <f>IFERROR(INDEX('Score Calculation'!$D$38:$D$41,MATCH('Detalle de Cuentas'!WO139,'Score Calculation'!$C$38:$C$41,1)),0)</f>
        <v>4</v>
      </c>
      <c r="XN139" s="98">
        <f>IFERROR(INDEX('Score Calculation'!$D$38:$D$41,MATCH('Detalle de Cuentas'!WP139,'Score Calculation'!$C$38:$C$41,1)),0)</f>
        <v>4</v>
      </c>
      <c r="XO139" s="98">
        <f>IFERROR(INDEX('Score Calculation'!$D$38:$D$41,MATCH('Detalle de Cuentas'!WQ139,'Score Calculation'!$C$38:$C$41,1)),0)</f>
        <v>4</v>
      </c>
      <c r="XP139" s="98">
        <f>IFERROR(INDEX('Score Calculation'!$D$24:$D$31,MATCH('Detalle de Cuentas'!NF139,'Score Calculation'!$C$24:$C$31,1)),0)</f>
        <v>1</v>
      </c>
      <c r="XQ139" s="98">
        <f>IFERROR(INDEX('Score Calculation'!$D$24:$D$31,MATCH('Detalle de Cuentas'!NG139,'Score Calculation'!$C$24:$C$31,1)),0)</f>
        <v>1</v>
      </c>
      <c r="XR139" s="98">
        <f>IFERROR(INDEX('Score Calculation'!$D$24:$D$31,MATCH('Detalle de Cuentas'!NH139,'Score Calculation'!$C$24:$C$31,1)),0)</f>
        <v>1</v>
      </c>
      <c r="XS139" s="98">
        <f>IFERROR(INDEX('Score Calculation'!$D$24:$D$31,MATCH('Detalle de Cuentas'!NI139,'Score Calculation'!$C$24:$C$31,1)),0)</f>
        <v>1</v>
      </c>
      <c r="XT139" s="98">
        <f>IFERROR(INDEX('Score Calculation'!$D$24:$D$31,MATCH('Detalle de Cuentas'!NJ139,'Score Calculation'!$C$24:$C$31,1)),0)</f>
        <v>1</v>
      </c>
      <c r="XU139" s="98">
        <f>IFERROR(INDEX('Score Calculation'!$D$24:$D$31,MATCH('Detalle de Cuentas'!NK139,'Score Calculation'!$C$24:$C$31,1)),0)</f>
        <v>1</v>
      </c>
      <c r="XV139" s="98">
        <f>IFERROR(INDEX('Score Calculation'!$D$24:$D$31,MATCH('Detalle de Cuentas'!NL139,'Score Calculation'!$C$24:$C$31,1)),0)</f>
        <v>1</v>
      </c>
      <c r="XW139" s="98">
        <f>IFERROR(INDEX('Score Calculation'!$D$24:$D$31,MATCH('Detalle de Cuentas'!NM139,'Score Calculation'!$C$24:$C$31,1)),0)</f>
        <v>1</v>
      </c>
      <c r="XX139" s="98">
        <f>IFERROR(INDEX('Score Calculation'!$D$24:$D$31,MATCH('Detalle de Cuentas'!NN139,'Score Calculation'!$C$24:$C$31,1)),0)</f>
        <v>1</v>
      </c>
      <c r="XY139" s="98">
        <f>IFERROR(INDEX('Score Calculation'!$D$24:$D$31,MATCH('Detalle de Cuentas'!NO139,'Score Calculation'!$C$24:$C$31,1)),0)</f>
        <v>1</v>
      </c>
      <c r="XZ139" s="98">
        <f>IFERROR(INDEX('Score Calculation'!$D$24:$D$31,MATCH('Detalle de Cuentas'!NP139,'Score Calculation'!$C$24:$C$31,1)),0)</f>
        <v>1</v>
      </c>
      <c r="YA139" s="98">
        <f>IFERROR(INDEX('Score Calculation'!$D$24:$D$31,MATCH('Detalle de Cuentas'!NQ139,'Score Calculation'!$C$24:$C$31,1)),0)</f>
        <v>1</v>
      </c>
      <c r="YB139" s="98">
        <f>IFERROR(INDEX('Score Calculation'!$D$24:$D$31,MATCH('Detalle de Cuentas'!NR139,'Score Calculation'!$C$24:$C$31,1)),0)</f>
        <v>1</v>
      </c>
      <c r="YC139" s="98">
        <f>IFERROR(INDEX('Score Calculation'!$D$24:$D$31,MATCH('Detalle de Cuentas'!NS139,'Score Calculation'!$C$24:$C$31,1)),0)</f>
        <v>1</v>
      </c>
      <c r="YD139" s="98">
        <f>IFERROR(INDEX('Score Calculation'!$D$24:$D$31,MATCH('Detalle de Cuentas'!NT139,'Score Calculation'!$C$24:$C$31,1)),0)</f>
        <v>1</v>
      </c>
      <c r="YE139" s="98">
        <f>IFERROR(INDEX('Score Calculation'!$D$24:$D$31,MATCH('Detalle de Cuentas'!NU139,'Score Calculation'!$C$24:$C$31,1)),0)</f>
        <v>1</v>
      </c>
      <c r="YF139" s="98">
        <f>IFERROR(INDEX('Score Calculation'!$D$24:$D$31,MATCH('Detalle de Cuentas'!NV139,'Score Calculation'!$C$24:$C$31,1)),0)</f>
        <v>1</v>
      </c>
      <c r="YG139" s="98">
        <f>IFERROR(INDEX('Score Calculation'!$D$24:$D$31,MATCH('Detalle de Cuentas'!NW139,'Score Calculation'!$C$24:$C$31,1)),0)</f>
        <v>1</v>
      </c>
      <c r="YH139" s="98">
        <f>IFERROR(INDEX('Score Calculation'!$D$24:$D$31,MATCH('Detalle de Cuentas'!NX139,'Score Calculation'!$C$24:$C$31,1)),0)</f>
        <v>1</v>
      </c>
      <c r="YI139" s="98">
        <f>IFERROR(INDEX('Score Calculation'!$D$24:$D$31,MATCH('Detalle de Cuentas'!NY139,'Score Calculation'!$C$24:$C$31,1)),0)</f>
        <v>1</v>
      </c>
      <c r="YJ139" s="98">
        <f>IFERROR(INDEX('Score Calculation'!$D$24:$D$31,MATCH('Detalle de Cuentas'!NZ139,'Score Calculation'!$C$24:$C$31,1)),0)</f>
        <v>1</v>
      </c>
      <c r="YK139" s="98">
        <f>IFERROR(INDEX('Score Calculation'!$D$24:$D$31,MATCH('Detalle de Cuentas'!OA139,'Score Calculation'!$C$24:$C$31,1)),0)</f>
        <v>1</v>
      </c>
      <c r="YL139" s="98">
        <f>IFERROR(INDEX('Score Calculation'!$D$24:$D$31,MATCH('Detalle de Cuentas'!OB139,'Score Calculation'!$C$24:$C$31,1)),0)</f>
        <v>1</v>
      </c>
      <c r="YM139" s="98">
        <f>IFERROR(INDEX('Score Calculation'!$D$24:$D$31,MATCH('Detalle de Cuentas'!OC139,'Score Calculation'!$C$24:$C$31,1)),0)</f>
        <v>1</v>
      </c>
      <c r="YN139" s="98">
        <f t="shared" si="1264"/>
        <v>0</v>
      </c>
      <c r="YO139" s="98">
        <f>IF(LEFT(TRIM($D139),15)="GRUPO SOLIDARIO",$L139*'Score Calculation'!$H$5,IF(TRIM('Detalle de Cuentas'!$C139)="Semanal",'Detalle de Cuentas'!$L139*'Score Calculation'!$H$6,'Detalle de Cuentas'!$L139))</f>
        <v>0</v>
      </c>
      <c r="YP139" s="99">
        <f>IFERROR(INDEX('Score Calculation'!$D$54:$D$60,MATCH($YO139,'Score Calculation'!$C$54:$C$60,1)),1)</f>
        <v>0.2</v>
      </c>
      <c r="YQ139" s="99">
        <f>IFERROR(INDEX('Score Calculation'!$D$65:$D$123,MATCH(LEFT(TRIM('Detalle de Cuentas'!$F139),20),'Score Calculation'!$F$65:$F$123,0)),1)</f>
        <v>1</v>
      </c>
      <c r="YR139" s="99">
        <f>IFERROR(INDEX('Score Calculation'!$D$46:$D$49,MATCH('Detalle de Cuentas'!$YN139,'Score Calculation'!$C$46:$C$49,1)),1)</f>
        <v>4</v>
      </c>
      <c r="YS139" s="99">
        <f t="shared" si="1265"/>
        <v>0</v>
      </c>
      <c r="YT139" s="99">
        <f t="shared" si="1266"/>
        <v>0</v>
      </c>
      <c r="YU139" s="98" t="str">
        <f t="shared" si="1267"/>
        <v/>
      </c>
      <c r="YV139" s="109">
        <f t="shared" si="1268"/>
        <v>1</v>
      </c>
      <c r="YW139" s="109">
        <f>IFERROR(INDEX('Score Calculation'!$D$187:$D$245,MATCH(LEFT(TRIM('Detalle de Cuentas'!$F139),20),'Score Calculation'!$F$187:$F$245,0)),1)</f>
        <v>1</v>
      </c>
      <c r="YX139" s="109">
        <f>IFERROR(IF($E139="HIPOTECA",-PMT('Score Calculation'!$H$266/(360/$J139),$G139,$YO139)*(30/$J139),-PMT('Score Calculation'!$H$267/(360/$J139),$G139,$YO139)*(30/$J139)),0)</f>
        <v>0</v>
      </c>
      <c r="YY139" s="109">
        <f t="shared" si="1596"/>
        <v>0</v>
      </c>
      <c r="YZ139" s="109">
        <f t="shared" si="1596"/>
        <v>0</v>
      </c>
      <c r="ZA139" s="109">
        <f t="shared" si="1596"/>
        <v>0</v>
      </c>
      <c r="ZB139" s="109">
        <f t="shared" si="1596"/>
        <v>0</v>
      </c>
      <c r="ZC139" s="109">
        <f t="shared" si="1596"/>
        <v>0</v>
      </c>
      <c r="ZD139" s="109">
        <f t="shared" si="1596"/>
        <v>0</v>
      </c>
      <c r="ZE139" s="109">
        <f t="shared" si="1596"/>
        <v>0</v>
      </c>
      <c r="ZF139" s="109">
        <f t="shared" si="1596"/>
        <v>0</v>
      </c>
      <c r="ZG139" s="109">
        <f t="shared" si="1596"/>
        <v>0</v>
      </c>
      <c r="ZH139" s="109">
        <f t="shared" si="1596"/>
        <v>0</v>
      </c>
      <c r="ZI139" s="109">
        <f t="shared" si="1269"/>
        <v>0</v>
      </c>
    </row>
    <row r="140" spans="2:685" x14ac:dyDescent="0.2">
      <c r="B140" s="41">
        <v>124</v>
      </c>
      <c r="C140" s="42"/>
      <c r="D140" s="42"/>
      <c r="E140" s="42"/>
      <c r="F140" s="42"/>
      <c r="G140" s="42"/>
      <c r="H140" s="42"/>
      <c r="I140" s="29"/>
      <c r="J140" s="6" t="str">
        <f t="shared" si="1333"/>
        <v/>
      </c>
      <c r="K140" s="43"/>
      <c r="L140" s="43"/>
      <c r="M140" s="43"/>
      <c r="N140" s="43"/>
      <c r="O140" s="43"/>
      <c r="P140" s="44" t="str">
        <f t="shared" si="1162"/>
        <v/>
      </c>
      <c r="Q140" s="26"/>
      <c r="R140" s="26"/>
      <c r="S140" s="26"/>
      <c r="T140" s="26"/>
      <c r="U140" s="29"/>
      <c r="V140" s="43"/>
      <c r="W140" s="26"/>
      <c r="X140" s="29"/>
      <c r="Y140" s="6">
        <f>IF('Detalle de Cuentas'!$C$4-$R140&gt;'Graph Creator'!$E$2*'Graph Creator'!$D$13*12,0,1)</f>
        <v>1</v>
      </c>
      <c r="Z140" s="45">
        <f t="shared" si="1334"/>
        <v>0</v>
      </c>
      <c r="AA140" s="2" t="e">
        <f t="shared" si="1163"/>
        <v>#VALUE!</v>
      </c>
      <c r="AB140" s="2" t="e">
        <f t="shared" si="1164"/>
        <v>#VALUE!</v>
      </c>
      <c r="AC140" s="2" t="e">
        <f t="shared" si="1165"/>
        <v>#VALUE!</v>
      </c>
      <c r="AD140" s="2" t="e">
        <f t="shared" si="1166"/>
        <v>#VALUE!</v>
      </c>
      <c r="AE140" s="2" t="e">
        <f t="shared" si="1167"/>
        <v>#VALUE!</v>
      </c>
      <c r="AF140" s="2" t="e">
        <f t="shared" si="1168"/>
        <v>#VALUE!</v>
      </c>
      <c r="AG140" s="2">
        <f t="shared" si="1169"/>
        <v>0</v>
      </c>
      <c r="AH140" s="2">
        <f t="shared" si="1170"/>
        <v>0</v>
      </c>
      <c r="AI140" s="2" t="str">
        <f t="shared" si="1171"/>
        <v/>
      </c>
      <c r="AJ140" s="2" t="str">
        <f t="shared" ref="AJ140:BE140" si="1607">IFERROR(SEARCH(".",$I140,AI140+1),"")</f>
        <v/>
      </c>
      <c r="AK140" s="2" t="str">
        <f t="shared" si="1607"/>
        <v/>
      </c>
      <c r="AL140" s="2" t="str">
        <f t="shared" si="1607"/>
        <v/>
      </c>
      <c r="AM140" s="2" t="str">
        <f t="shared" si="1607"/>
        <v/>
      </c>
      <c r="AN140" s="2" t="str">
        <f t="shared" si="1607"/>
        <v/>
      </c>
      <c r="AO140" s="2" t="str">
        <f t="shared" si="1607"/>
        <v/>
      </c>
      <c r="AP140" s="2" t="str">
        <f t="shared" si="1607"/>
        <v/>
      </c>
      <c r="AQ140" s="2" t="str">
        <f t="shared" si="1607"/>
        <v/>
      </c>
      <c r="AR140" s="2" t="str">
        <f t="shared" si="1607"/>
        <v/>
      </c>
      <c r="AS140" s="2" t="str">
        <f t="shared" si="1607"/>
        <v/>
      </c>
      <c r="AT140" s="2" t="str">
        <f t="shared" si="1607"/>
        <v/>
      </c>
      <c r="AU140" s="2" t="str">
        <f t="shared" si="1607"/>
        <v/>
      </c>
      <c r="AV140" s="2" t="str">
        <f t="shared" si="1607"/>
        <v/>
      </c>
      <c r="AW140" s="2" t="str">
        <f t="shared" si="1607"/>
        <v/>
      </c>
      <c r="AX140" s="2" t="str">
        <f t="shared" si="1607"/>
        <v/>
      </c>
      <c r="AY140" s="2" t="str">
        <f t="shared" si="1607"/>
        <v/>
      </c>
      <c r="AZ140" s="2" t="str">
        <f t="shared" si="1607"/>
        <v/>
      </c>
      <c r="BA140" s="2" t="str">
        <f t="shared" si="1607"/>
        <v/>
      </c>
      <c r="BB140" s="2" t="str">
        <f t="shared" si="1607"/>
        <v/>
      </c>
      <c r="BC140" s="2" t="str">
        <f t="shared" si="1607"/>
        <v/>
      </c>
      <c r="BD140" s="2" t="str">
        <f t="shared" si="1607"/>
        <v/>
      </c>
      <c r="BE140" s="2" t="str">
        <f t="shared" si="1607"/>
        <v/>
      </c>
      <c r="BF140" s="2" t="str">
        <f t="shared" si="1173"/>
        <v/>
      </c>
      <c r="BG140" s="2" t="str">
        <f t="shared" si="817"/>
        <v/>
      </c>
      <c r="BH140" s="2" t="str">
        <f t="shared" si="818"/>
        <v/>
      </c>
      <c r="BI140" s="2" t="str">
        <f t="shared" si="819"/>
        <v/>
      </c>
      <c r="BJ140" s="2" t="str">
        <f t="shared" si="820"/>
        <v/>
      </c>
      <c r="BK140" s="2" t="str">
        <f t="shared" si="821"/>
        <v/>
      </c>
      <c r="BL140" s="2" t="str">
        <f t="shared" si="822"/>
        <v/>
      </c>
      <c r="BM140" s="2" t="str">
        <f t="shared" si="823"/>
        <v/>
      </c>
      <c r="BN140" s="2" t="str">
        <f t="shared" si="824"/>
        <v/>
      </c>
      <c r="BO140" s="2" t="str">
        <f t="shared" si="825"/>
        <v/>
      </c>
      <c r="BP140" s="2" t="str">
        <f t="shared" si="826"/>
        <v/>
      </c>
      <c r="BQ140" s="2" t="str">
        <f t="shared" si="827"/>
        <v/>
      </c>
      <c r="BR140" s="2" t="str">
        <f t="shared" si="828"/>
        <v/>
      </c>
      <c r="BS140" s="2" t="str">
        <f t="shared" si="829"/>
        <v/>
      </c>
      <c r="BT140" s="2" t="str">
        <f t="shared" si="830"/>
        <v/>
      </c>
      <c r="BU140" s="2" t="str">
        <f t="shared" si="831"/>
        <v/>
      </c>
      <c r="BV140" s="2" t="str">
        <f t="shared" si="832"/>
        <v/>
      </c>
      <c r="BW140" s="2" t="str">
        <f t="shared" si="833"/>
        <v/>
      </c>
      <c r="BX140" s="2" t="str">
        <f t="shared" si="834"/>
        <v/>
      </c>
      <c r="BY140" s="2" t="str">
        <f t="shared" si="835"/>
        <v/>
      </c>
      <c r="BZ140" s="2" t="str">
        <f t="shared" si="836"/>
        <v/>
      </c>
      <c r="CA140" s="2" t="str">
        <f t="shared" si="837"/>
        <v/>
      </c>
      <c r="CB140" s="2" t="str">
        <f t="shared" si="838"/>
        <v/>
      </c>
      <c r="CC140" s="2" t="str">
        <f t="shared" si="839"/>
        <v/>
      </c>
      <c r="CD140" s="14">
        <f t="shared" si="1336"/>
        <v>0</v>
      </c>
      <c r="CE140" s="14" t="e">
        <f t="shared" ref="CE140:DA140" si="1608">CD140-$J$17</f>
        <v>#VALUE!</v>
      </c>
      <c r="CF140" s="14" t="e">
        <f t="shared" si="1608"/>
        <v>#VALUE!</v>
      </c>
      <c r="CG140" s="14" t="e">
        <f t="shared" si="1608"/>
        <v>#VALUE!</v>
      </c>
      <c r="CH140" s="14" t="e">
        <f t="shared" si="1608"/>
        <v>#VALUE!</v>
      </c>
      <c r="CI140" s="14" t="e">
        <f t="shared" si="1608"/>
        <v>#VALUE!</v>
      </c>
      <c r="CJ140" s="14" t="e">
        <f t="shared" si="1608"/>
        <v>#VALUE!</v>
      </c>
      <c r="CK140" s="14" t="e">
        <f t="shared" si="1608"/>
        <v>#VALUE!</v>
      </c>
      <c r="CL140" s="14" t="e">
        <f t="shared" si="1608"/>
        <v>#VALUE!</v>
      </c>
      <c r="CM140" s="14" t="e">
        <f t="shared" si="1608"/>
        <v>#VALUE!</v>
      </c>
      <c r="CN140" s="14" t="e">
        <f t="shared" si="1608"/>
        <v>#VALUE!</v>
      </c>
      <c r="CO140" s="14" t="e">
        <f t="shared" si="1608"/>
        <v>#VALUE!</v>
      </c>
      <c r="CP140" s="14" t="e">
        <f t="shared" si="1608"/>
        <v>#VALUE!</v>
      </c>
      <c r="CQ140" s="14" t="e">
        <f t="shared" si="1608"/>
        <v>#VALUE!</v>
      </c>
      <c r="CR140" s="14" t="e">
        <f t="shared" si="1608"/>
        <v>#VALUE!</v>
      </c>
      <c r="CS140" s="14" t="e">
        <f t="shared" si="1608"/>
        <v>#VALUE!</v>
      </c>
      <c r="CT140" s="14" t="e">
        <f t="shared" si="1608"/>
        <v>#VALUE!</v>
      </c>
      <c r="CU140" s="14" t="e">
        <f t="shared" si="1608"/>
        <v>#VALUE!</v>
      </c>
      <c r="CV140" s="14" t="e">
        <f t="shared" si="1608"/>
        <v>#VALUE!</v>
      </c>
      <c r="CW140" s="14" t="e">
        <f t="shared" si="1608"/>
        <v>#VALUE!</v>
      </c>
      <c r="CX140" s="14" t="e">
        <f t="shared" si="1608"/>
        <v>#VALUE!</v>
      </c>
      <c r="CY140" s="14" t="e">
        <f t="shared" si="1608"/>
        <v>#VALUE!</v>
      </c>
      <c r="CZ140" s="14" t="e">
        <f t="shared" si="1608"/>
        <v>#VALUE!</v>
      </c>
      <c r="DA140" s="14" t="e">
        <f t="shared" si="1608"/>
        <v>#VALUE!</v>
      </c>
      <c r="DB140" s="2">
        <f t="shared" si="1175"/>
        <v>0</v>
      </c>
      <c r="DC140" s="2">
        <f t="shared" si="1176"/>
        <v>0</v>
      </c>
      <c r="DD140" s="2">
        <f t="shared" si="1177"/>
        <v>0</v>
      </c>
      <c r="DE140" s="2">
        <f t="shared" si="1178"/>
        <v>0</v>
      </c>
      <c r="DF140" s="2">
        <f t="shared" si="1179"/>
        <v>0</v>
      </c>
      <c r="DG140" s="2">
        <f t="shared" si="1180"/>
        <v>0</v>
      </c>
      <c r="DH140" s="2">
        <f t="shared" si="1181"/>
        <v>0</v>
      </c>
      <c r="DI140" s="2">
        <f t="shared" si="1182"/>
        <v>0</v>
      </c>
      <c r="DJ140" s="2">
        <f t="shared" si="1183"/>
        <v>0</v>
      </c>
      <c r="DK140" s="2">
        <f t="shared" si="1184"/>
        <v>0</v>
      </c>
      <c r="DL140" s="2">
        <f t="shared" si="1185"/>
        <v>0</v>
      </c>
      <c r="DM140" s="2">
        <f t="shared" si="1186"/>
        <v>0</v>
      </c>
      <c r="DN140" s="2">
        <f t="shared" si="1187"/>
        <v>0</v>
      </c>
      <c r="DO140" s="2">
        <f t="shared" si="1188"/>
        <v>0</v>
      </c>
      <c r="DP140" s="2">
        <f t="shared" si="1189"/>
        <v>0</v>
      </c>
      <c r="DQ140" s="2">
        <f t="shared" si="1190"/>
        <v>0</v>
      </c>
      <c r="DR140" s="2">
        <f t="shared" si="1191"/>
        <v>0</v>
      </c>
      <c r="DS140" s="2">
        <f t="shared" si="1192"/>
        <v>0</v>
      </c>
      <c r="DT140" s="2">
        <f t="shared" si="1193"/>
        <v>0</v>
      </c>
      <c r="DU140" s="2">
        <f t="shared" si="1194"/>
        <v>0</v>
      </c>
      <c r="DV140" s="2">
        <f t="shared" si="1195"/>
        <v>0</v>
      </c>
      <c r="DW140" s="2">
        <f t="shared" si="1196"/>
        <v>0</v>
      </c>
      <c r="DX140" s="2">
        <f t="shared" si="1197"/>
        <v>0</v>
      </c>
      <c r="DY140" s="2">
        <f t="shared" si="1198"/>
        <v>0</v>
      </c>
      <c r="DZ140" s="2">
        <f t="shared" si="1199"/>
        <v>0</v>
      </c>
      <c r="EA140" s="2">
        <f t="shared" si="1200"/>
        <v>0</v>
      </c>
      <c r="EB140" s="2">
        <f t="shared" si="1201"/>
        <v>0</v>
      </c>
      <c r="EC140" s="2">
        <f t="shared" si="1202"/>
        <v>0</v>
      </c>
      <c r="ED140" s="2">
        <f t="shared" si="1203"/>
        <v>0</v>
      </c>
      <c r="EE140" s="2">
        <f t="shared" si="1204"/>
        <v>0</v>
      </c>
      <c r="EF140" s="2">
        <f t="shared" si="1205"/>
        <v>0</v>
      </c>
      <c r="EG140" s="2">
        <f t="shared" si="1206"/>
        <v>0</v>
      </c>
      <c r="EH140" s="2">
        <f t="shared" si="1207"/>
        <v>0</v>
      </c>
      <c r="EI140" s="2">
        <f t="shared" si="1208"/>
        <v>0</v>
      </c>
      <c r="EJ140" s="2">
        <f t="shared" si="1209"/>
        <v>0</v>
      </c>
      <c r="EK140" s="2">
        <f t="shared" si="1210"/>
        <v>0</v>
      </c>
      <c r="EL140" s="2">
        <f t="shared" si="1211"/>
        <v>0</v>
      </c>
      <c r="EM140" s="2">
        <f t="shared" si="1212"/>
        <v>0</v>
      </c>
      <c r="EN140" s="2">
        <f t="shared" si="1213"/>
        <v>0</v>
      </c>
      <c r="EO140" s="2">
        <f t="shared" si="1214"/>
        <v>0</v>
      </c>
      <c r="EP140" s="2">
        <f t="shared" si="1215"/>
        <v>0</v>
      </c>
      <c r="EQ140" s="2">
        <f t="shared" si="1216"/>
        <v>0</v>
      </c>
      <c r="ER140" s="2">
        <f t="shared" si="1217"/>
        <v>0</v>
      </c>
      <c r="ES140" s="2">
        <f t="shared" si="1218"/>
        <v>0</v>
      </c>
      <c r="ET140" s="2">
        <f t="shared" si="1219"/>
        <v>0</v>
      </c>
      <c r="EU140" s="2">
        <f t="shared" si="1220"/>
        <v>0</v>
      </c>
      <c r="EV140" s="2">
        <f t="shared" si="1221"/>
        <v>0</v>
      </c>
      <c r="EW140" s="2">
        <f t="shared" si="1222"/>
        <v>0</v>
      </c>
      <c r="EX140" s="2">
        <f t="shared" si="1338"/>
        <v>1</v>
      </c>
      <c r="EY140" s="2" t="e">
        <f t="shared" si="1339"/>
        <v>#VALUE!</v>
      </c>
      <c r="EZ140" s="2" t="e">
        <f t="shared" si="1340"/>
        <v>#VALUE!</v>
      </c>
      <c r="FA140" s="2" t="e">
        <f t="shared" si="1341"/>
        <v>#VALUE!</v>
      </c>
      <c r="FB140" s="2" t="e">
        <f t="shared" si="1342"/>
        <v>#VALUE!</v>
      </c>
      <c r="FC140" s="2" t="e">
        <f t="shared" si="1343"/>
        <v>#VALUE!</v>
      </c>
      <c r="FD140" s="2" t="e">
        <f t="shared" si="1344"/>
        <v>#VALUE!</v>
      </c>
      <c r="FE140" s="2" t="e">
        <f t="shared" si="1345"/>
        <v>#VALUE!</v>
      </c>
      <c r="FF140" s="2" t="e">
        <f t="shared" si="1346"/>
        <v>#VALUE!</v>
      </c>
      <c r="FG140" s="2" t="e">
        <f t="shared" si="1347"/>
        <v>#VALUE!</v>
      </c>
      <c r="FH140" s="2" t="e">
        <f t="shared" si="1348"/>
        <v>#VALUE!</v>
      </c>
      <c r="FI140" s="2" t="e">
        <f t="shared" si="1349"/>
        <v>#VALUE!</v>
      </c>
      <c r="FJ140" s="2" t="e">
        <f t="shared" si="1350"/>
        <v>#VALUE!</v>
      </c>
      <c r="FK140" s="2" t="e">
        <f t="shared" si="1351"/>
        <v>#VALUE!</v>
      </c>
      <c r="FL140" s="2" t="e">
        <f t="shared" si="1352"/>
        <v>#VALUE!</v>
      </c>
      <c r="FM140" s="2" t="e">
        <f t="shared" si="1353"/>
        <v>#VALUE!</v>
      </c>
      <c r="FN140" s="2" t="e">
        <f t="shared" si="1354"/>
        <v>#VALUE!</v>
      </c>
      <c r="FO140" s="2" t="e">
        <f t="shared" si="1355"/>
        <v>#VALUE!</v>
      </c>
      <c r="FP140" s="2" t="e">
        <f t="shared" si="1356"/>
        <v>#VALUE!</v>
      </c>
      <c r="FQ140" s="2" t="e">
        <f t="shared" si="1357"/>
        <v>#VALUE!</v>
      </c>
      <c r="FR140" s="2" t="e">
        <f t="shared" si="1358"/>
        <v>#VALUE!</v>
      </c>
      <c r="FS140" s="2" t="e">
        <f t="shared" si="1359"/>
        <v>#VALUE!</v>
      </c>
      <c r="FT140" s="2" t="e">
        <f t="shared" si="1360"/>
        <v>#VALUE!</v>
      </c>
      <c r="FU140" s="2" t="e">
        <f t="shared" si="1361"/>
        <v>#VALUE!</v>
      </c>
      <c r="FV140" s="2">
        <f t="shared" si="1362"/>
        <v>1</v>
      </c>
      <c r="FW140" s="2" t="e">
        <f t="shared" si="1363"/>
        <v>#VALUE!</v>
      </c>
      <c r="FX140" s="2" t="e">
        <f t="shared" si="1364"/>
        <v>#VALUE!</v>
      </c>
      <c r="FY140" s="2" t="e">
        <f t="shared" si="1365"/>
        <v>#VALUE!</v>
      </c>
      <c r="FZ140" s="2" t="e">
        <f t="shared" si="1366"/>
        <v>#VALUE!</v>
      </c>
      <c r="GA140" s="2" t="e">
        <f t="shared" si="1367"/>
        <v>#VALUE!</v>
      </c>
      <c r="GB140" s="2" t="e">
        <f t="shared" si="1368"/>
        <v>#VALUE!</v>
      </c>
      <c r="GC140" s="2" t="e">
        <f t="shared" si="1369"/>
        <v>#VALUE!</v>
      </c>
      <c r="GD140" s="2" t="e">
        <f t="shared" si="1370"/>
        <v>#VALUE!</v>
      </c>
      <c r="GE140" s="2" t="e">
        <f t="shared" si="1371"/>
        <v>#VALUE!</v>
      </c>
      <c r="GF140" s="2" t="e">
        <f t="shared" si="1372"/>
        <v>#VALUE!</v>
      </c>
      <c r="GG140" s="2" t="e">
        <f t="shared" si="1373"/>
        <v>#VALUE!</v>
      </c>
      <c r="GH140" s="2" t="e">
        <f t="shared" si="1374"/>
        <v>#VALUE!</v>
      </c>
      <c r="GI140" s="2" t="e">
        <f t="shared" si="1375"/>
        <v>#VALUE!</v>
      </c>
      <c r="GJ140" s="2" t="e">
        <f t="shared" si="1376"/>
        <v>#VALUE!</v>
      </c>
      <c r="GK140" s="2" t="e">
        <f t="shared" si="1377"/>
        <v>#VALUE!</v>
      </c>
      <c r="GL140" s="2" t="e">
        <f t="shared" si="1378"/>
        <v>#VALUE!</v>
      </c>
      <c r="GM140" s="2" t="e">
        <f t="shared" si="1379"/>
        <v>#VALUE!</v>
      </c>
      <c r="GN140" s="2" t="e">
        <f t="shared" si="1380"/>
        <v>#VALUE!</v>
      </c>
      <c r="GO140" s="2" t="e">
        <f t="shared" si="1381"/>
        <v>#VALUE!</v>
      </c>
      <c r="GP140" s="2" t="e">
        <f t="shared" si="1382"/>
        <v>#VALUE!</v>
      </c>
      <c r="GQ140" s="2" t="e">
        <f t="shared" si="1383"/>
        <v>#VALUE!</v>
      </c>
      <c r="GR140" s="2" t="e">
        <f t="shared" si="1384"/>
        <v>#VALUE!</v>
      </c>
      <c r="GS140" s="2" t="e">
        <f t="shared" si="1385"/>
        <v>#VALUE!</v>
      </c>
      <c r="GT140" s="2">
        <f t="shared" si="1386"/>
        <v>1</v>
      </c>
      <c r="GU140" s="2" t="e">
        <f t="shared" si="1387"/>
        <v>#VALUE!</v>
      </c>
      <c r="GV140" s="2" t="e">
        <f t="shared" si="1388"/>
        <v>#VALUE!</v>
      </c>
      <c r="GW140" s="2" t="e">
        <f t="shared" si="1389"/>
        <v>#VALUE!</v>
      </c>
      <c r="GX140" s="2" t="e">
        <f t="shared" si="1390"/>
        <v>#VALUE!</v>
      </c>
      <c r="GY140" s="2" t="e">
        <f t="shared" si="1391"/>
        <v>#VALUE!</v>
      </c>
      <c r="GZ140" s="2" t="e">
        <f t="shared" si="1392"/>
        <v>#VALUE!</v>
      </c>
      <c r="HA140" s="2" t="e">
        <f t="shared" si="1393"/>
        <v>#VALUE!</v>
      </c>
      <c r="HB140" s="2" t="e">
        <f t="shared" si="1394"/>
        <v>#VALUE!</v>
      </c>
      <c r="HC140" s="2" t="e">
        <f t="shared" si="1395"/>
        <v>#VALUE!</v>
      </c>
      <c r="HD140" s="2" t="e">
        <f t="shared" si="1396"/>
        <v>#VALUE!</v>
      </c>
      <c r="HE140" s="2" t="e">
        <f t="shared" si="1397"/>
        <v>#VALUE!</v>
      </c>
      <c r="HF140" s="2" t="e">
        <f t="shared" si="1398"/>
        <v>#VALUE!</v>
      </c>
      <c r="HG140" s="2" t="e">
        <f t="shared" si="1399"/>
        <v>#VALUE!</v>
      </c>
      <c r="HH140" s="2" t="e">
        <f t="shared" si="1400"/>
        <v>#VALUE!</v>
      </c>
      <c r="HI140" s="2" t="e">
        <f t="shared" si="1401"/>
        <v>#VALUE!</v>
      </c>
      <c r="HJ140" s="2" t="e">
        <f t="shared" si="1402"/>
        <v>#VALUE!</v>
      </c>
      <c r="HK140" s="2" t="e">
        <f t="shared" si="1403"/>
        <v>#VALUE!</v>
      </c>
      <c r="HL140" s="2" t="e">
        <f t="shared" si="1404"/>
        <v>#VALUE!</v>
      </c>
      <c r="HM140" s="2" t="e">
        <f t="shared" si="1405"/>
        <v>#VALUE!</v>
      </c>
      <c r="HN140" s="2" t="e">
        <f t="shared" si="1406"/>
        <v>#VALUE!</v>
      </c>
      <c r="HO140" s="2" t="e">
        <f t="shared" si="1407"/>
        <v>#VALUE!</v>
      </c>
      <c r="HP140" s="2" t="e">
        <f t="shared" si="1408"/>
        <v>#VALUE!</v>
      </c>
      <c r="HQ140" s="2" t="e">
        <f t="shared" si="1409"/>
        <v>#VALUE!</v>
      </c>
      <c r="HR140" s="2">
        <f t="shared" si="1410"/>
        <v>1</v>
      </c>
      <c r="HS140" s="2" t="e">
        <f t="shared" si="1411"/>
        <v>#VALUE!</v>
      </c>
      <c r="HT140" s="2" t="e">
        <f t="shared" si="1412"/>
        <v>#VALUE!</v>
      </c>
      <c r="HU140" s="2" t="e">
        <f t="shared" si="1413"/>
        <v>#VALUE!</v>
      </c>
      <c r="HV140" s="2" t="e">
        <f t="shared" si="1414"/>
        <v>#VALUE!</v>
      </c>
      <c r="HW140" s="2" t="e">
        <f t="shared" si="1415"/>
        <v>#VALUE!</v>
      </c>
      <c r="HX140" s="2" t="e">
        <f t="shared" si="1416"/>
        <v>#VALUE!</v>
      </c>
      <c r="HY140" s="2" t="e">
        <f t="shared" si="1417"/>
        <v>#VALUE!</v>
      </c>
      <c r="HZ140" s="2" t="e">
        <f t="shared" si="1418"/>
        <v>#VALUE!</v>
      </c>
      <c r="IA140" s="2" t="e">
        <f t="shared" si="1419"/>
        <v>#VALUE!</v>
      </c>
      <c r="IB140" s="2" t="e">
        <f t="shared" si="1420"/>
        <v>#VALUE!</v>
      </c>
      <c r="IC140" s="2" t="e">
        <f t="shared" si="1421"/>
        <v>#VALUE!</v>
      </c>
      <c r="ID140" s="2" t="e">
        <f t="shared" si="1422"/>
        <v>#VALUE!</v>
      </c>
      <c r="IE140" s="2" t="e">
        <f t="shared" si="1423"/>
        <v>#VALUE!</v>
      </c>
      <c r="IF140" s="2" t="e">
        <f t="shared" si="1424"/>
        <v>#VALUE!</v>
      </c>
      <c r="IG140" s="2" t="e">
        <f t="shared" si="1425"/>
        <v>#VALUE!</v>
      </c>
      <c r="IH140" s="2" t="e">
        <f t="shared" si="1426"/>
        <v>#VALUE!</v>
      </c>
      <c r="II140" s="2" t="e">
        <f t="shared" si="1427"/>
        <v>#VALUE!</v>
      </c>
      <c r="IJ140" s="2" t="e">
        <f t="shared" si="1428"/>
        <v>#VALUE!</v>
      </c>
      <c r="IK140" s="2" t="e">
        <f t="shared" si="1429"/>
        <v>#VALUE!</v>
      </c>
      <c r="IL140" s="2" t="e">
        <f t="shared" si="1430"/>
        <v>#VALUE!</v>
      </c>
      <c r="IM140" s="2" t="e">
        <f t="shared" si="1431"/>
        <v>#VALUE!</v>
      </c>
      <c r="IN140" s="2" t="e">
        <f t="shared" si="1432"/>
        <v>#VALUE!</v>
      </c>
      <c r="IO140" s="2" t="e">
        <f t="shared" si="1433"/>
        <v>#VALUE!</v>
      </c>
      <c r="IP140" s="2">
        <f t="shared" si="1434"/>
        <v>0</v>
      </c>
      <c r="IQ140" s="2" t="e">
        <f t="shared" si="1435"/>
        <v>#VALUE!</v>
      </c>
      <c r="IR140" s="2" t="e">
        <f t="shared" si="1436"/>
        <v>#VALUE!</v>
      </c>
      <c r="IS140" s="2" t="e">
        <f t="shared" si="1437"/>
        <v>#VALUE!</v>
      </c>
      <c r="IT140" s="2" t="e">
        <f t="shared" si="1438"/>
        <v>#VALUE!</v>
      </c>
      <c r="IU140" s="2" t="e">
        <f t="shared" si="1439"/>
        <v>#VALUE!</v>
      </c>
      <c r="IV140" s="2" t="e">
        <f t="shared" si="1440"/>
        <v>#VALUE!</v>
      </c>
      <c r="IW140" s="2" t="e">
        <f t="shared" si="1441"/>
        <v>#VALUE!</v>
      </c>
      <c r="IX140" s="2" t="e">
        <f t="shared" si="1442"/>
        <v>#VALUE!</v>
      </c>
      <c r="IY140" s="2" t="e">
        <f t="shared" si="1443"/>
        <v>#VALUE!</v>
      </c>
      <c r="IZ140" s="2" t="e">
        <f t="shared" si="1444"/>
        <v>#VALUE!</v>
      </c>
      <c r="JA140" s="2" t="e">
        <f t="shared" si="1445"/>
        <v>#VALUE!</v>
      </c>
      <c r="JB140" s="2" t="e">
        <f t="shared" si="1446"/>
        <v>#VALUE!</v>
      </c>
      <c r="JC140" s="2" t="e">
        <f t="shared" si="1447"/>
        <v>#VALUE!</v>
      </c>
      <c r="JD140" s="2" t="e">
        <f t="shared" si="1448"/>
        <v>#VALUE!</v>
      </c>
      <c r="JE140" s="2" t="e">
        <f t="shared" si="1449"/>
        <v>#VALUE!</v>
      </c>
      <c r="JF140" s="2" t="e">
        <f t="shared" si="1450"/>
        <v>#VALUE!</v>
      </c>
      <c r="JG140" s="2" t="e">
        <f t="shared" si="1451"/>
        <v>#VALUE!</v>
      </c>
      <c r="JH140" s="2" t="e">
        <f t="shared" si="1452"/>
        <v>#VALUE!</v>
      </c>
      <c r="JI140" s="2" t="e">
        <f t="shared" si="1453"/>
        <v>#VALUE!</v>
      </c>
      <c r="JJ140" s="2" t="e">
        <f t="shared" si="1454"/>
        <v>#VALUE!</v>
      </c>
      <c r="JK140" s="2" t="e">
        <f t="shared" si="1455"/>
        <v>#VALUE!</v>
      </c>
      <c r="JL140" s="2" t="e">
        <f t="shared" si="1456"/>
        <v>#VALUE!</v>
      </c>
      <c r="JM140" s="2" t="e">
        <f t="shared" si="1457"/>
        <v>#VALUE!</v>
      </c>
      <c r="JN140" s="2">
        <f t="shared" si="1458"/>
        <v>0</v>
      </c>
      <c r="JO140" s="2" t="e">
        <f t="shared" si="1459"/>
        <v>#VALUE!</v>
      </c>
      <c r="JP140" s="2" t="e">
        <f t="shared" si="1460"/>
        <v>#VALUE!</v>
      </c>
      <c r="JQ140" s="2" t="e">
        <f t="shared" si="1461"/>
        <v>#VALUE!</v>
      </c>
      <c r="JR140" s="2" t="e">
        <f t="shared" si="1462"/>
        <v>#VALUE!</v>
      </c>
      <c r="JS140" s="2" t="e">
        <f t="shared" si="1463"/>
        <v>#VALUE!</v>
      </c>
      <c r="JT140" s="2" t="e">
        <f t="shared" si="1464"/>
        <v>#VALUE!</v>
      </c>
      <c r="JU140" s="2" t="e">
        <f t="shared" si="1465"/>
        <v>#VALUE!</v>
      </c>
      <c r="JV140" s="2" t="e">
        <f t="shared" si="1466"/>
        <v>#VALUE!</v>
      </c>
      <c r="JW140" s="2" t="e">
        <f t="shared" si="1467"/>
        <v>#VALUE!</v>
      </c>
      <c r="JX140" s="2" t="e">
        <f t="shared" si="1468"/>
        <v>#VALUE!</v>
      </c>
      <c r="JY140" s="2" t="e">
        <f t="shared" si="1469"/>
        <v>#VALUE!</v>
      </c>
      <c r="JZ140" s="2" t="e">
        <f t="shared" si="1470"/>
        <v>#VALUE!</v>
      </c>
      <c r="KA140" s="2" t="e">
        <f t="shared" si="1471"/>
        <v>#VALUE!</v>
      </c>
      <c r="KB140" s="2" t="e">
        <f t="shared" si="1472"/>
        <v>#VALUE!</v>
      </c>
      <c r="KC140" s="2" t="e">
        <f t="shared" si="1473"/>
        <v>#VALUE!</v>
      </c>
      <c r="KD140" s="2" t="e">
        <f t="shared" si="1474"/>
        <v>#VALUE!</v>
      </c>
      <c r="KE140" s="2" t="e">
        <f t="shared" si="1475"/>
        <v>#VALUE!</v>
      </c>
      <c r="KF140" s="2" t="e">
        <f t="shared" si="1476"/>
        <v>#VALUE!</v>
      </c>
      <c r="KG140" s="2" t="e">
        <f t="shared" si="1477"/>
        <v>#VALUE!</v>
      </c>
      <c r="KH140" s="2" t="e">
        <f t="shared" si="1478"/>
        <v>#VALUE!</v>
      </c>
      <c r="KI140" s="2" t="e">
        <f t="shared" si="1479"/>
        <v>#VALUE!</v>
      </c>
      <c r="KJ140" s="2" t="e">
        <f t="shared" si="1480"/>
        <v>#VALUE!</v>
      </c>
      <c r="KK140" s="2" t="e">
        <f t="shared" si="1481"/>
        <v>#VALUE!</v>
      </c>
      <c r="KL140" s="2">
        <f t="shared" si="1482"/>
        <v>0</v>
      </c>
      <c r="KM140" s="2" t="e">
        <f t="shared" si="1483"/>
        <v>#VALUE!</v>
      </c>
      <c r="KN140" s="2" t="e">
        <f t="shared" si="1484"/>
        <v>#VALUE!</v>
      </c>
      <c r="KO140" s="2" t="e">
        <f t="shared" si="1485"/>
        <v>#VALUE!</v>
      </c>
      <c r="KP140" s="2" t="e">
        <f t="shared" si="1486"/>
        <v>#VALUE!</v>
      </c>
      <c r="KQ140" s="2" t="e">
        <f t="shared" si="1487"/>
        <v>#VALUE!</v>
      </c>
      <c r="KR140" s="2" t="e">
        <f t="shared" si="1488"/>
        <v>#VALUE!</v>
      </c>
      <c r="KS140" s="2" t="e">
        <f t="shared" si="1489"/>
        <v>#VALUE!</v>
      </c>
      <c r="KT140" s="2" t="e">
        <f t="shared" si="1490"/>
        <v>#VALUE!</v>
      </c>
      <c r="KU140" s="2" t="e">
        <f t="shared" si="1491"/>
        <v>#VALUE!</v>
      </c>
      <c r="KV140" s="2" t="e">
        <f t="shared" si="1492"/>
        <v>#VALUE!</v>
      </c>
      <c r="KW140" s="2" t="e">
        <f t="shared" si="1493"/>
        <v>#VALUE!</v>
      </c>
      <c r="KX140" s="2" t="e">
        <f t="shared" si="1494"/>
        <v>#VALUE!</v>
      </c>
      <c r="KY140" s="2" t="e">
        <f t="shared" si="1495"/>
        <v>#VALUE!</v>
      </c>
      <c r="KZ140" s="2" t="e">
        <f t="shared" si="1496"/>
        <v>#VALUE!</v>
      </c>
      <c r="LA140" s="2" t="e">
        <f t="shared" si="1497"/>
        <v>#VALUE!</v>
      </c>
      <c r="LB140" s="2" t="e">
        <f t="shared" si="1498"/>
        <v>#VALUE!</v>
      </c>
      <c r="LC140" s="2" t="e">
        <f t="shared" si="1499"/>
        <v>#VALUE!</v>
      </c>
      <c r="LD140" s="2" t="e">
        <f t="shared" si="1500"/>
        <v>#VALUE!</v>
      </c>
      <c r="LE140" s="2" t="e">
        <f t="shared" si="1501"/>
        <v>#VALUE!</v>
      </c>
      <c r="LF140" s="2" t="e">
        <f t="shared" si="1502"/>
        <v>#VALUE!</v>
      </c>
      <c r="LG140" s="2" t="e">
        <f t="shared" si="1503"/>
        <v>#VALUE!</v>
      </c>
      <c r="LH140" s="2" t="e">
        <f t="shared" si="1504"/>
        <v>#VALUE!</v>
      </c>
      <c r="LI140" s="2" t="e">
        <f t="shared" si="1505"/>
        <v>#VALUE!</v>
      </c>
      <c r="LJ140" s="2">
        <f t="shared" si="1506"/>
        <v>0</v>
      </c>
      <c r="LK140" s="2" t="e">
        <f t="shared" si="1507"/>
        <v>#VALUE!</v>
      </c>
      <c r="LL140" s="2" t="e">
        <f t="shared" si="1508"/>
        <v>#VALUE!</v>
      </c>
      <c r="LM140" s="2" t="e">
        <f t="shared" si="1509"/>
        <v>#VALUE!</v>
      </c>
      <c r="LN140" s="2" t="e">
        <f t="shared" si="1510"/>
        <v>#VALUE!</v>
      </c>
      <c r="LO140" s="2" t="e">
        <f t="shared" si="1511"/>
        <v>#VALUE!</v>
      </c>
      <c r="LP140" s="2" t="e">
        <f t="shared" si="1512"/>
        <v>#VALUE!</v>
      </c>
      <c r="LQ140" s="2" t="e">
        <f t="shared" si="1513"/>
        <v>#VALUE!</v>
      </c>
      <c r="LR140" s="2" t="e">
        <f t="shared" si="1514"/>
        <v>#VALUE!</v>
      </c>
      <c r="LS140" s="2" t="e">
        <f t="shared" si="1515"/>
        <v>#VALUE!</v>
      </c>
      <c r="LT140" s="2" t="e">
        <f t="shared" si="1516"/>
        <v>#VALUE!</v>
      </c>
      <c r="LU140" s="2" t="e">
        <f t="shared" si="1517"/>
        <v>#VALUE!</v>
      </c>
      <c r="LV140" s="2" t="e">
        <f t="shared" si="1518"/>
        <v>#VALUE!</v>
      </c>
      <c r="LW140" s="2" t="e">
        <f t="shared" si="1519"/>
        <v>#VALUE!</v>
      </c>
      <c r="LX140" s="2" t="e">
        <f t="shared" si="1520"/>
        <v>#VALUE!</v>
      </c>
      <c r="LY140" s="2" t="e">
        <f t="shared" si="1521"/>
        <v>#VALUE!</v>
      </c>
      <c r="LZ140" s="2" t="e">
        <f t="shared" si="1522"/>
        <v>#VALUE!</v>
      </c>
      <c r="MA140" s="2" t="e">
        <f t="shared" si="1523"/>
        <v>#VALUE!</v>
      </c>
      <c r="MB140" s="2" t="e">
        <f t="shared" si="1524"/>
        <v>#VALUE!</v>
      </c>
      <c r="MC140" s="2" t="e">
        <f t="shared" si="1525"/>
        <v>#VALUE!</v>
      </c>
      <c r="MD140" s="2" t="e">
        <f t="shared" si="1526"/>
        <v>#VALUE!</v>
      </c>
      <c r="ME140" s="2" t="e">
        <f t="shared" si="1527"/>
        <v>#VALUE!</v>
      </c>
      <c r="MF140" s="2" t="e">
        <f t="shared" si="1528"/>
        <v>#VALUE!</v>
      </c>
      <c r="MG140" s="2" t="e">
        <f t="shared" si="1529"/>
        <v>#VALUE!</v>
      </c>
      <c r="MH140" s="2">
        <f t="shared" si="1530"/>
        <v>1</v>
      </c>
      <c r="MI140" s="2" t="e">
        <f t="shared" si="1531"/>
        <v>#VALUE!</v>
      </c>
      <c r="MJ140" s="2" t="e">
        <f t="shared" si="1532"/>
        <v>#VALUE!</v>
      </c>
      <c r="MK140" s="2" t="e">
        <f t="shared" si="1533"/>
        <v>#VALUE!</v>
      </c>
      <c r="ML140" s="2" t="e">
        <f t="shared" si="1534"/>
        <v>#VALUE!</v>
      </c>
      <c r="MM140" s="2" t="e">
        <f t="shared" si="1535"/>
        <v>#VALUE!</v>
      </c>
      <c r="MN140" s="2" t="e">
        <f t="shared" si="1536"/>
        <v>#VALUE!</v>
      </c>
      <c r="MO140" s="2" t="e">
        <f t="shared" si="1537"/>
        <v>#VALUE!</v>
      </c>
      <c r="MP140" s="2" t="e">
        <f t="shared" si="1538"/>
        <v>#VALUE!</v>
      </c>
      <c r="MQ140" s="2" t="e">
        <f t="shared" si="1539"/>
        <v>#VALUE!</v>
      </c>
      <c r="MR140" s="2" t="e">
        <f t="shared" si="1540"/>
        <v>#VALUE!</v>
      </c>
      <c r="MS140" s="2" t="e">
        <f t="shared" si="1541"/>
        <v>#VALUE!</v>
      </c>
      <c r="MT140" s="2" t="e">
        <f t="shared" si="1542"/>
        <v>#VALUE!</v>
      </c>
      <c r="MU140" s="2" t="e">
        <f t="shared" si="1543"/>
        <v>#VALUE!</v>
      </c>
      <c r="MV140" s="2" t="e">
        <f t="shared" si="1544"/>
        <v>#VALUE!</v>
      </c>
      <c r="MW140" s="2" t="e">
        <f t="shared" si="1545"/>
        <v>#VALUE!</v>
      </c>
      <c r="MX140" s="2" t="e">
        <f t="shared" si="1546"/>
        <v>#VALUE!</v>
      </c>
      <c r="MY140" s="2" t="e">
        <f t="shared" si="1547"/>
        <v>#VALUE!</v>
      </c>
      <c r="MZ140" s="2" t="e">
        <f t="shared" si="1548"/>
        <v>#VALUE!</v>
      </c>
      <c r="NA140" s="2" t="e">
        <f t="shared" si="1549"/>
        <v>#VALUE!</v>
      </c>
      <c r="NB140" s="2" t="e">
        <f t="shared" si="1550"/>
        <v>#VALUE!</v>
      </c>
      <c r="NC140" s="2" t="e">
        <f t="shared" si="1551"/>
        <v>#VALUE!</v>
      </c>
      <c r="ND140" s="2" t="e">
        <f t="shared" si="1552"/>
        <v>#VALUE!</v>
      </c>
      <c r="NE140" s="2" t="e">
        <f t="shared" si="1553"/>
        <v>#VALUE!</v>
      </c>
      <c r="NF140" s="2">
        <f t="shared" si="1223"/>
        <v>0</v>
      </c>
      <c r="NG140" s="2">
        <f t="shared" si="1058"/>
        <v>0</v>
      </c>
      <c r="NH140" s="2">
        <f t="shared" si="1059"/>
        <v>0</v>
      </c>
      <c r="NI140" s="2">
        <f t="shared" si="1060"/>
        <v>0</v>
      </c>
      <c r="NJ140" s="2">
        <f t="shared" si="1061"/>
        <v>0</v>
      </c>
      <c r="NK140" s="2">
        <f t="shared" si="1062"/>
        <v>0</v>
      </c>
      <c r="NL140" s="2">
        <f t="shared" si="1063"/>
        <v>0</v>
      </c>
      <c r="NM140" s="2">
        <f t="shared" si="1064"/>
        <v>0</v>
      </c>
      <c r="NN140" s="2">
        <f t="shared" si="1065"/>
        <v>0</v>
      </c>
      <c r="NO140" s="2">
        <f t="shared" si="1066"/>
        <v>0</v>
      </c>
      <c r="NP140" s="2">
        <f t="shared" si="1067"/>
        <v>0</v>
      </c>
      <c r="NQ140" s="2">
        <f t="shared" si="1068"/>
        <v>0</v>
      </c>
      <c r="NR140" s="2">
        <f t="shared" si="1069"/>
        <v>0</v>
      </c>
      <c r="NS140" s="2">
        <f t="shared" si="1070"/>
        <v>0</v>
      </c>
      <c r="NT140" s="2">
        <f t="shared" si="1071"/>
        <v>0</v>
      </c>
      <c r="NU140" s="2">
        <f t="shared" si="1072"/>
        <v>0</v>
      </c>
      <c r="NV140" s="2">
        <f t="shared" si="1073"/>
        <v>0</v>
      </c>
      <c r="NW140" s="2">
        <f t="shared" si="1074"/>
        <v>0</v>
      </c>
      <c r="NX140" s="2">
        <f t="shared" si="1075"/>
        <v>0</v>
      </c>
      <c r="NY140" s="2">
        <f t="shared" si="1076"/>
        <v>0</v>
      </c>
      <c r="NZ140" s="2">
        <f t="shared" si="1077"/>
        <v>0</v>
      </c>
      <c r="OA140" s="2">
        <f t="shared" si="1078"/>
        <v>0</v>
      </c>
      <c r="OB140" s="2">
        <f t="shared" si="1079"/>
        <v>0</v>
      </c>
      <c r="OC140" s="2">
        <f t="shared" si="1080"/>
        <v>0</v>
      </c>
      <c r="OD140" s="2">
        <f>IF(AND(NF140&gt;'Graph Creator'!$K$4,'Detalle de Cuentas'!NF140&lt;='Graph Creator'!$L$4),1,0)</f>
        <v>0</v>
      </c>
      <c r="OE140" s="2">
        <f>IF(AND(NG140&gt;'Graph Creator'!$K$4,'Detalle de Cuentas'!NG140&lt;='Graph Creator'!$L$4),1,0)</f>
        <v>0</v>
      </c>
      <c r="OF140" s="2">
        <f>IF(AND(NH140&gt;'Graph Creator'!$K$4,'Detalle de Cuentas'!NH140&lt;='Graph Creator'!$L$4),1,0)</f>
        <v>0</v>
      </c>
      <c r="OG140" s="2">
        <f>IF(AND(NI140&gt;'Graph Creator'!$K$4,'Detalle de Cuentas'!NI140&lt;='Graph Creator'!$L$4),1,0)</f>
        <v>0</v>
      </c>
      <c r="OH140" s="2">
        <f>IF(AND(NJ140&gt;'Graph Creator'!$K$4,'Detalle de Cuentas'!NJ140&lt;='Graph Creator'!$L$4),1,0)</f>
        <v>0</v>
      </c>
      <c r="OI140" s="2">
        <f>IF(AND(NK140&gt;'Graph Creator'!$K$4,'Detalle de Cuentas'!NK140&lt;='Graph Creator'!$L$4),1,0)</f>
        <v>0</v>
      </c>
      <c r="OJ140" s="2">
        <f>IF(AND(NL140&gt;'Graph Creator'!$K$4,'Detalle de Cuentas'!NL140&lt;='Graph Creator'!$L$4),1,0)</f>
        <v>0</v>
      </c>
      <c r="OK140" s="2">
        <f>IF(AND(NM140&gt;'Graph Creator'!$K$4,'Detalle de Cuentas'!NM140&lt;='Graph Creator'!$L$4),1,0)</f>
        <v>0</v>
      </c>
      <c r="OL140" s="2">
        <f>IF(AND(NN140&gt;'Graph Creator'!$K$4,'Detalle de Cuentas'!NN140&lt;='Graph Creator'!$L$4),1,0)</f>
        <v>0</v>
      </c>
      <c r="OM140" s="2">
        <f>IF(AND(NO140&gt;'Graph Creator'!$K$4,'Detalle de Cuentas'!NO140&lt;='Graph Creator'!$L$4),1,0)</f>
        <v>0</v>
      </c>
      <c r="ON140" s="2">
        <f>IF(AND(NP140&gt;'Graph Creator'!$K$4,'Detalle de Cuentas'!NP140&lt;='Graph Creator'!$L$4),1,0)</f>
        <v>0</v>
      </c>
      <c r="OO140" s="2">
        <f>IF(AND(NQ140&gt;'Graph Creator'!$K$4,'Detalle de Cuentas'!NQ140&lt;='Graph Creator'!$L$4),1,0)</f>
        <v>0</v>
      </c>
      <c r="OP140" s="2">
        <f>IF(AND(NR140&gt;'Graph Creator'!$K$4,'Detalle de Cuentas'!NR140&lt;='Graph Creator'!$L$4),1,0)</f>
        <v>0</v>
      </c>
      <c r="OQ140" s="2">
        <f>IF(AND(NS140&gt;'Graph Creator'!$K$4,'Detalle de Cuentas'!NS140&lt;='Graph Creator'!$L$4),1,0)</f>
        <v>0</v>
      </c>
      <c r="OR140" s="2">
        <f>IF(AND(NT140&gt;'Graph Creator'!$K$4,'Detalle de Cuentas'!NT140&lt;='Graph Creator'!$L$4),1,0)</f>
        <v>0</v>
      </c>
      <c r="OS140" s="2">
        <f>IF(AND(NU140&gt;'Graph Creator'!$K$4,'Detalle de Cuentas'!NU140&lt;='Graph Creator'!$L$4),1,0)</f>
        <v>0</v>
      </c>
      <c r="OT140" s="2">
        <f>IF(AND(NV140&gt;'Graph Creator'!$K$4,'Detalle de Cuentas'!NV140&lt;='Graph Creator'!$L$4),1,0)</f>
        <v>0</v>
      </c>
      <c r="OU140" s="2">
        <f>IF(AND(NW140&gt;'Graph Creator'!$K$4,'Detalle de Cuentas'!NW140&lt;='Graph Creator'!$L$4),1,0)</f>
        <v>0</v>
      </c>
      <c r="OV140" s="2">
        <f>IF(AND(NX140&gt;'Graph Creator'!$K$4,'Detalle de Cuentas'!NX140&lt;='Graph Creator'!$L$4),1,0)</f>
        <v>0</v>
      </c>
      <c r="OW140" s="2">
        <f>IF(AND(NY140&gt;'Graph Creator'!$K$4,'Detalle de Cuentas'!NY140&lt;='Graph Creator'!$L$4),1,0)</f>
        <v>0</v>
      </c>
      <c r="OX140" s="2">
        <f>IF(AND(NZ140&gt;'Graph Creator'!$K$4,'Detalle de Cuentas'!NZ140&lt;='Graph Creator'!$L$4),1,0)</f>
        <v>0</v>
      </c>
      <c r="OY140" s="2">
        <f>IF(AND(OA140&gt;'Graph Creator'!$K$4,'Detalle de Cuentas'!OA140&lt;='Graph Creator'!$L$4),1,0)</f>
        <v>0</v>
      </c>
      <c r="OZ140" s="2">
        <f>IF(AND(OB140&gt;'Graph Creator'!$K$4,'Detalle de Cuentas'!OB140&lt;='Graph Creator'!$L$4),1,0)</f>
        <v>0</v>
      </c>
      <c r="PA140" s="2">
        <f>IF(AND(OC140&gt;'Graph Creator'!$K$4,'Detalle de Cuentas'!OC140&lt;='Graph Creator'!$L$4),1,0)</f>
        <v>0</v>
      </c>
      <c r="PB140" s="2">
        <f>IF(AND(NF140&gt;'Graph Creator'!$L$4,'Detalle de Cuentas'!NF140&lt;='Graph Creator'!$M$4),1,0)</f>
        <v>0</v>
      </c>
      <c r="PC140" s="2">
        <f>IF(AND(NG140&gt;'Graph Creator'!$L$4,'Detalle de Cuentas'!NG140&lt;='Graph Creator'!$M$4),1,0)</f>
        <v>0</v>
      </c>
      <c r="PD140" s="2">
        <f>IF(AND(NH140&gt;'Graph Creator'!$L$4,'Detalle de Cuentas'!NH140&lt;='Graph Creator'!$M$4),1,0)</f>
        <v>0</v>
      </c>
      <c r="PE140" s="2">
        <f>IF(AND(NI140&gt;'Graph Creator'!$L$4,'Detalle de Cuentas'!NI140&lt;='Graph Creator'!$M$4),1,0)</f>
        <v>0</v>
      </c>
      <c r="PF140" s="2">
        <f>IF(AND(NJ140&gt;'Graph Creator'!$L$4,'Detalle de Cuentas'!NJ140&lt;='Graph Creator'!$M$4),1,0)</f>
        <v>0</v>
      </c>
      <c r="PG140" s="2">
        <f>IF(AND(NK140&gt;'Graph Creator'!$L$4,'Detalle de Cuentas'!NK140&lt;='Graph Creator'!$M$4),1,0)</f>
        <v>0</v>
      </c>
      <c r="PH140" s="2">
        <f>IF(AND(NL140&gt;'Graph Creator'!$L$4,'Detalle de Cuentas'!NL140&lt;='Graph Creator'!$M$4),1,0)</f>
        <v>0</v>
      </c>
      <c r="PI140" s="2">
        <f>IF(AND(NM140&gt;'Graph Creator'!$L$4,'Detalle de Cuentas'!NM140&lt;='Graph Creator'!$M$4),1,0)</f>
        <v>0</v>
      </c>
      <c r="PJ140" s="2">
        <f>IF(AND(NN140&gt;'Graph Creator'!$L$4,'Detalle de Cuentas'!NN140&lt;='Graph Creator'!$M$4),1,0)</f>
        <v>0</v>
      </c>
      <c r="PK140" s="2">
        <f>IF(AND(NO140&gt;'Graph Creator'!$L$4,'Detalle de Cuentas'!NO140&lt;='Graph Creator'!$M$4),1,0)</f>
        <v>0</v>
      </c>
      <c r="PL140" s="2">
        <f>IF(AND(NP140&gt;'Graph Creator'!$L$4,'Detalle de Cuentas'!NP140&lt;='Graph Creator'!$M$4),1,0)</f>
        <v>0</v>
      </c>
      <c r="PM140" s="2">
        <f>IF(AND(NQ140&gt;'Graph Creator'!$L$4,'Detalle de Cuentas'!NQ140&lt;='Graph Creator'!$M$4),1,0)</f>
        <v>0</v>
      </c>
      <c r="PN140" s="2">
        <f>IF(AND(NR140&gt;'Graph Creator'!$L$4,'Detalle de Cuentas'!NR140&lt;='Graph Creator'!$M$4),1,0)</f>
        <v>0</v>
      </c>
      <c r="PO140" s="2">
        <f>IF(AND(NS140&gt;'Graph Creator'!$L$4,'Detalle de Cuentas'!NS140&lt;='Graph Creator'!$M$4),1,0)</f>
        <v>0</v>
      </c>
      <c r="PP140" s="2">
        <f>IF(AND(NT140&gt;'Graph Creator'!$L$4,'Detalle de Cuentas'!NT140&lt;='Graph Creator'!$M$4),1,0)</f>
        <v>0</v>
      </c>
      <c r="PQ140" s="2">
        <f>IF(AND(NU140&gt;'Graph Creator'!$L$4,'Detalle de Cuentas'!NU140&lt;='Graph Creator'!$M$4),1,0)</f>
        <v>0</v>
      </c>
      <c r="PR140" s="2">
        <f>IF(AND(NV140&gt;'Graph Creator'!$L$4,'Detalle de Cuentas'!NV140&lt;='Graph Creator'!$M$4),1,0)</f>
        <v>0</v>
      </c>
      <c r="PS140" s="2">
        <f>IF(AND(NW140&gt;'Graph Creator'!$L$4,'Detalle de Cuentas'!NW140&lt;='Graph Creator'!$M$4),1,0)</f>
        <v>0</v>
      </c>
      <c r="PT140" s="2">
        <f>IF(AND(NX140&gt;'Graph Creator'!$L$4,'Detalle de Cuentas'!NX140&lt;='Graph Creator'!$M$4),1,0)</f>
        <v>0</v>
      </c>
      <c r="PU140" s="2">
        <f>IF(AND(NY140&gt;'Graph Creator'!$L$4,'Detalle de Cuentas'!NY140&lt;='Graph Creator'!$M$4),1,0)</f>
        <v>0</v>
      </c>
      <c r="PV140" s="2">
        <f>IF(AND(NZ140&gt;'Graph Creator'!$L$4,'Detalle de Cuentas'!NZ140&lt;='Graph Creator'!$M$4),1,0)</f>
        <v>0</v>
      </c>
      <c r="PW140" s="2">
        <f>IF(AND(OA140&gt;'Graph Creator'!$L$4,'Detalle de Cuentas'!OA140&lt;='Graph Creator'!$M$4),1,0)</f>
        <v>0</v>
      </c>
      <c r="PX140" s="2">
        <f>IF(AND(OB140&gt;'Graph Creator'!$L$4,'Detalle de Cuentas'!OB140&lt;='Graph Creator'!$M$4),1,0)</f>
        <v>0</v>
      </c>
      <c r="PY140" s="2">
        <f>IF(AND(OC140&gt;'Graph Creator'!$L$4,'Detalle de Cuentas'!OC140&lt;='Graph Creator'!$M$4),1,0)</f>
        <v>0</v>
      </c>
      <c r="PZ140" s="2">
        <f>IF(AND(NF140&gt;'Graph Creator'!$M$4,'Detalle de Cuentas'!NF140&lt;='Graph Creator'!$N$4),1,0)</f>
        <v>0</v>
      </c>
      <c r="QA140" s="2">
        <f>IF(AND(NG140&gt;'Graph Creator'!$M$4,'Detalle de Cuentas'!NG140&lt;='Graph Creator'!$N$4),1,0)</f>
        <v>0</v>
      </c>
      <c r="QB140" s="2">
        <f>IF(AND(NH140&gt;'Graph Creator'!$M$4,'Detalle de Cuentas'!NH140&lt;='Graph Creator'!$N$4),1,0)</f>
        <v>0</v>
      </c>
      <c r="QC140" s="2">
        <f>IF(AND(NI140&gt;'Graph Creator'!$M$4,'Detalle de Cuentas'!NI140&lt;='Graph Creator'!$N$4),1,0)</f>
        <v>0</v>
      </c>
      <c r="QD140" s="2">
        <f>IF(AND(NJ140&gt;'Graph Creator'!$M$4,'Detalle de Cuentas'!NJ140&lt;='Graph Creator'!$N$4),1,0)</f>
        <v>0</v>
      </c>
      <c r="QE140" s="2">
        <f>IF(AND(NK140&gt;'Graph Creator'!$M$4,'Detalle de Cuentas'!NK140&lt;='Graph Creator'!$N$4),1,0)</f>
        <v>0</v>
      </c>
      <c r="QF140" s="2">
        <f>IF(AND(NL140&gt;'Graph Creator'!$M$4,'Detalle de Cuentas'!NL140&lt;='Graph Creator'!$N$4),1,0)</f>
        <v>0</v>
      </c>
      <c r="QG140" s="2">
        <f>IF(AND(NM140&gt;'Graph Creator'!$M$4,'Detalle de Cuentas'!NM140&lt;='Graph Creator'!$N$4),1,0)</f>
        <v>0</v>
      </c>
      <c r="QH140" s="2">
        <f>IF(AND(NN140&gt;'Graph Creator'!$M$4,'Detalle de Cuentas'!NN140&lt;='Graph Creator'!$N$4),1,0)</f>
        <v>0</v>
      </c>
      <c r="QI140" s="2">
        <f>IF(AND(NO140&gt;'Graph Creator'!$M$4,'Detalle de Cuentas'!NO140&lt;='Graph Creator'!$N$4),1,0)</f>
        <v>0</v>
      </c>
      <c r="QJ140" s="2">
        <f>IF(AND(NP140&gt;'Graph Creator'!$M$4,'Detalle de Cuentas'!NP140&lt;='Graph Creator'!$N$4),1,0)</f>
        <v>0</v>
      </c>
      <c r="QK140" s="2">
        <f>IF(AND(NQ140&gt;'Graph Creator'!$M$4,'Detalle de Cuentas'!NQ140&lt;='Graph Creator'!$N$4),1,0)</f>
        <v>0</v>
      </c>
      <c r="QL140" s="2">
        <f>IF(AND(NR140&gt;'Graph Creator'!$M$4,'Detalle de Cuentas'!NR140&lt;='Graph Creator'!$N$4),1,0)</f>
        <v>0</v>
      </c>
      <c r="QM140" s="2">
        <f>IF(AND(NS140&gt;'Graph Creator'!$M$4,'Detalle de Cuentas'!NS140&lt;='Graph Creator'!$N$4),1,0)</f>
        <v>0</v>
      </c>
      <c r="QN140" s="2">
        <f>IF(AND(NT140&gt;'Graph Creator'!$M$4,'Detalle de Cuentas'!NT140&lt;='Graph Creator'!$N$4),1,0)</f>
        <v>0</v>
      </c>
      <c r="QO140" s="2">
        <f>IF(AND(NU140&gt;'Graph Creator'!$M$4,'Detalle de Cuentas'!NU140&lt;='Graph Creator'!$N$4),1,0)</f>
        <v>0</v>
      </c>
      <c r="QP140" s="2">
        <f>IF(AND(NV140&gt;'Graph Creator'!$M$4,'Detalle de Cuentas'!NV140&lt;='Graph Creator'!$N$4),1,0)</f>
        <v>0</v>
      </c>
      <c r="QQ140" s="2">
        <f>IF(AND(NW140&gt;'Graph Creator'!$M$4,'Detalle de Cuentas'!NW140&lt;='Graph Creator'!$N$4),1,0)</f>
        <v>0</v>
      </c>
      <c r="QR140" s="2">
        <f>IF(AND(NX140&gt;'Graph Creator'!$M$4,'Detalle de Cuentas'!NX140&lt;='Graph Creator'!$N$4),1,0)</f>
        <v>0</v>
      </c>
      <c r="QS140" s="2">
        <f>IF(AND(NY140&gt;'Graph Creator'!$M$4,'Detalle de Cuentas'!NY140&lt;='Graph Creator'!$N$4),1,0)</f>
        <v>0</v>
      </c>
      <c r="QT140" s="2">
        <f>IF(AND(NZ140&gt;'Graph Creator'!$M$4,'Detalle de Cuentas'!NZ140&lt;='Graph Creator'!$N$4),1,0)</f>
        <v>0</v>
      </c>
      <c r="QU140" s="2">
        <f>IF(AND(OA140&gt;'Graph Creator'!$M$4,'Detalle de Cuentas'!OA140&lt;='Graph Creator'!$N$4),1,0)</f>
        <v>0</v>
      </c>
      <c r="QV140" s="2">
        <f>IF(AND(OB140&gt;'Graph Creator'!$M$4,'Detalle de Cuentas'!OB140&lt;='Graph Creator'!$N$4),1,0)</f>
        <v>0</v>
      </c>
      <c r="QW140" s="2">
        <f>IF(AND(OC140&gt;'Graph Creator'!$M$4,'Detalle de Cuentas'!OC140&lt;='Graph Creator'!$N$4),1,0)</f>
        <v>0</v>
      </c>
      <c r="QX140" s="2">
        <f>IF(AND(NF140&gt;'Graph Creator'!$N$4,'Detalle de Cuentas'!NF140&lt;='Graph Creator'!$O$4),1,0)</f>
        <v>0</v>
      </c>
      <c r="QY140" s="2">
        <f>IF(AND(NG140&gt;'Graph Creator'!$N$4,'Detalle de Cuentas'!NG140&lt;='Graph Creator'!$O$4),1,0)</f>
        <v>0</v>
      </c>
      <c r="QZ140" s="2">
        <f>IF(AND(NH140&gt;'Graph Creator'!$N$4,'Detalle de Cuentas'!NH140&lt;='Graph Creator'!$O$4),1,0)</f>
        <v>0</v>
      </c>
      <c r="RA140" s="2">
        <f>IF(AND(NI140&gt;'Graph Creator'!$N$4,'Detalle de Cuentas'!NI140&lt;='Graph Creator'!$O$4),1,0)</f>
        <v>0</v>
      </c>
      <c r="RB140" s="2">
        <f>IF(AND(NJ140&gt;'Graph Creator'!$N$4,'Detalle de Cuentas'!NJ140&lt;='Graph Creator'!$O$4),1,0)</f>
        <v>0</v>
      </c>
      <c r="RC140" s="2">
        <f>IF(AND(NK140&gt;'Graph Creator'!$N$4,'Detalle de Cuentas'!NK140&lt;='Graph Creator'!$O$4),1,0)</f>
        <v>0</v>
      </c>
      <c r="RD140" s="2">
        <f>IF(AND(NL140&gt;'Graph Creator'!$N$4,'Detalle de Cuentas'!NL140&lt;='Graph Creator'!$O$4),1,0)</f>
        <v>0</v>
      </c>
      <c r="RE140" s="2">
        <f>IF(AND(NM140&gt;'Graph Creator'!$N$4,'Detalle de Cuentas'!NM140&lt;='Graph Creator'!$O$4),1,0)</f>
        <v>0</v>
      </c>
      <c r="RF140" s="2">
        <f>IF(AND(NN140&gt;'Graph Creator'!$N$4,'Detalle de Cuentas'!NN140&lt;='Graph Creator'!$O$4),1,0)</f>
        <v>0</v>
      </c>
      <c r="RG140" s="2">
        <f>IF(AND(NO140&gt;'Graph Creator'!$N$4,'Detalle de Cuentas'!NO140&lt;='Graph Creator'!$O$4),1,0)</f>
        <v>0</v>
      </c>
      <c r="RH140" s="2">
        <f>IF(AND(NP140&gt;'Graph Creator'!$N$4,'Detalle de Cuentas'!NP140&lt;='Graph Creator'!$O$4),1,0)</f>
        <v>0</v>
      </c>
      <c r="RI140" s="2">
        <f>IF(AND(NQ140&gt;'Graph Creator'!$N$4,'Detalle de Cuentas'!NQ140&lt;='Graph Creator'!$O$4),1,0)</f>
        <v>0</v>
      </c>
      <c r="RJ140" s="2">
        <f>IF(AND(NR140&gt;'Graph Creator'!$N$4,'Detalle de Cuentas'!NR140&lt;='Graph Creator'!$O$4),1,0)</f>
        <v>0</v>
      </c>
      <c r="RK140" s="2">
        <f>IF(AND(NS140&gt;'Graph Creator'!$N$4,'Detalle de Cuentas'!NS140&lt;='Graph Creator'!$O$4),1,0)</f>
        <v>0</v>
      </c>
      <c r="RL140" s="2">
        <f>IF(AND(NT140&gt;'Graph Creator'!$N$4,'Detalle de Cuentas'!NT140&lt;='Graph Creator'!$O$4),1,0)</f>
        <v>0</v>
      </c>
      <c r="RM140" s="2">
        <f>IF(AND(NU140&gt;'Graph Creator'!$N$4,'Detalle de Cuentas'!NU140&lt;='Graph Creator'!$O$4),1,0)</f>
        <v>0</v>
      </c>
      <c r="RN140" s="2">
        <f>IF(AND(NV140&gt;'Graph Creator'!$N$4,'Detalle de Cuentas'!NV140&lt;='Graph Creator'!$O$4),1,0)</f>
        <v>0</v>
      </c>
      <c r="RO140" s="2">
        <f>IF(AND(NW140&gt;'Graph Creator'!$N$4,'Detalle de Cuentas'!NW140&lt;='Graph Creator'!$O$4),1,0)</f>
        <v>0</v>
      </c>
      <c r="RP140" s="2">
        <f>IF(AND(NX140&gt;'Graph Creator'!$N$4,'Detalle de Cuentas'!NX140&lt;='Graph Creator'!$O$4),1,0)</f>
        <v>0</v>
      </c>
      <c r="RQ140" s="2">
        <f>IF(AND(NY140&gt;'Graph Creator'!$N$4,'Detalle de Cuentas'!NY140&lt;='Graph Creator'!$O$4),1,0)</f>
        <v>0</v>
      </c>
      <c r="RR140" s="2">
        <f>IF(AND(NZ140&gt;'Graph Creator'!$N$4,'Detalle de Cuentas'!NZ140&lt;='Graph Creator'!$O$4),1,0)</f>
        <v>0</v>
      </c>
      <c r="RS140" s="2">
        <f>IF(AND(OA140&gt;'Graph Creator'!$N$4,'Detalle de Cuentas'!OA140&lt;='Graph Creator'!$O$4),1,0)</f>
        <v>0</v>
      </c>
      <c r="RT140" s="2">
        <f>IF(AND(OB140&gt;'Graph Creator'!$N$4,'Detalle de Cuentas'!OB140&lt;='Graph Creator'!$O$4),1,0)</f>
        <v>0</v>
      </c>
      <c r="RU140" s="2">
        <f>IF(AND(OC140&gt;'Graph Creator'!$N$4,'Detalle de Cuentas'!OC140&lt;='Graph Creator'!$O$4),1,0)</f>
        <v>0</v>
      </c>
      <c r="RV140" s="2" t="e">
        <f t="shared" si="1224"/>
        <v>#VALUE!</v>
      </c>
      <c r="RW140" s="2" t="e">
        <f t="shared" si="1225"/>
        <v>#VALUE!</v>
      </c>
      <c r="RX140" s="2" t="e">
        <f t="shared" si="1226"/>
        <v>#VALUE!</v>
      </c>
      <c r="RY140" s="2" t="e">
        <f t="shared" si="1227"/>
        <v>#VALUE!</v>
      </c>
      <c r="RZ140" s="2" t="e">
        <f t="shared" si="1228"/>
        <v>#VALUE!</v>
      </c>
      <c r="SA140" s="2" t="e">
        <f t="shared" si="1229"/>
        <v>#VALUE!</v>
      </c>
      <c r="SB140" s="2" t="e">
        <f t="shared" si="1230"/>
        <v>#VALUE!</v>
      </c>
      <c r="SC140" s="2" t="e">
        <f t="shared" si="1231"/>
        <v>#VALUE!</v>
      </c>
      <c r="SD140" s="2" t="e">
        <f t="shared" si="1232"/>
        <v>#VALUE!</v>
      </c>
      <c r="SE140" s="2" t="e">
        <f t="shared" si="1233"/>
        <v>#VALUE!</v>
      </c>
      <c r="SF140" s="2" t="e">
        <f t="shared" si="1234"/>
        <v>#VALUE!</v>
      </c>
      <c r="SG140" s="2" t="e">
        <f t="shared" si="1235"/>
        <v>#VALUE!</v>
      </c>
      <c r="SH140" s="2" t="e">
        <f t="shared" si="1236"/>
        <v>#VALUE!</v>
      </c>
      <c r="SI140" s="2" t="e">
        <f t="shared" si="1237"/>
        <v>#VALUE!</v>
      </c>
      <c r="SJ140" s="2" t="e">
        <f t="shared" si="1238"/>
        <v>#VALUE!</v>
      </c>
      <c r="SK140" s="2" t="e">
        <f t="shared" si="1239"/>
        <v>#VALUE!</v>
      </c>
      <c r="SL140" s="2" t="e">
        <f t="shared" si="1240"/>
        <v>#VALUE!</v>
      </c>
      <c r="SM140" s="2" t="e">
        <f t="shared" si="1241"/>
        <v>#VALUE!</v>
      </c>
      <c r="SN140" s="2" t="e">
        <f t="shared" si="1242"/>
        <v>#VALUE!</v>
      </c>
      <c r="SO140" s="2" t="e">
        <f t="shared" si="1243"/>
        <v>#VALUE!</v>
      </c>
      <c r="SP140" s="2" t="e">
        <f t="shared" si="1244"/>
        <v>#VALUE!</v>
      </c>
      <c r="SQ140" s="2" t="e">
        <f t="shared" si="1245"/>
        <v>#VALUE!</v>
      </c>
      <c r="SR140" s="2" t="e">
        <f t="shared" si="1246"/>
        <v>#VALUE!</v>
      </c>
      <c r="SS140" s="2" t="e">
        <f t="shared" si="1247"/>
        <v>#VALUE!</v>
      </c>
      <c r="ST140" s="2" t="e">
        <f t="shared" si="1248"/>
        <v>#VALUE!</v>
      </c>
      <c r="SU140" s="2" t="e">
        <f t="shared" si="1249"/>
        <v>#VALUE!</v>
      </c>
      <c r="SV140" s="2" t="e">
        <f t="shared" si="1250"/>
        <v>#VALUE!</v>
      </c>
      <c r="SW140" s="2" t="e">
        <f t="shared" si="1251"/>
        <v>#VALUE!</v>
      </c>
      <c r="SX140" s="2" t="e">
        <f t="shared" si="1252"/>
        <v>#VALUE!</v>
      </c>
      <c r="SY140" s="2" t="e">
        <f t="shared" si="1253"/>
        <v>#VALUE!</v>
      </c>
      <c r="SZ140" s="2" t="e">
        <f t="shared" si="1254"/>
        <v>#VALUE!</v>
      </c>
      <c r="TA140" s="2" t="e">
        <f t="shared" si="1255"/>
        <v>#VALUE!</v>
      </c>
      <c r="TB140" s="2" t="e">
        <f t="shared" si="1256"/>
        <v>#VALUE!</v>
      </c>
      <c r="TC140" s="2" t="e">
        <f t="shared" si="1257"/>
        <v>#VALUE!</v>
      </c>
      <c r="TD140" s="2" t="e">
        <f t="shared" si="1258"/>
        <v>#VALUE!</v>
      </c>
      <c r="TE140" s="2" t="e">
        <f t="shared" si="1259"/>
        <v>#VALUE!</v>
      </c>
      <c r="TF140" s="2" t="str">
        <f>IF(DZ140=1,IF(SUM(DZ$17:DZ140)&lt;2,""&amp;B140,", "&amp;B140),"")</f>
        <v/>
      </c>
      <c r="TG140" s="2" t="str">
        <f t="shared" si="1272"/>
        <v/>
      </c>
      <c r="TH140" s="2">
        <f t="shared" si="1260"/>
        <v>0</v>
      </c>
      <c r="TI140" s="14" t="str">
        <f t="shared" si="1261"/>
        <v/>
      </c>
      <c r="TJ140" s="14" t="e">
        <f t="shared" si="1081"/>
        <v>#VALUE!</v>
      </c>
      <c r="TK140" s="14" t="e">
        <f t="shared" si="1082"/>
        <v>#VALUE!</v>
      </c>
      <c r="TL140" s="14" t="e">
        <f t="shared" si="1083"/>
        <v>#VALUE!</v>
      </c>
      <c r="TM140" s="14" t="e">
        <f t="shared" si="1084"/>
        <v>#VALUE!</v>
      </c>
      <c r="TN140" s="14" t="e">
        <f t="shared" si="1085"/>
        <v>#VALUE!</v>
      </c>
      <c r="TO140" s="14" t="e">
        <f t="shared" si="1086"/>
        <v>#VALUE!</v>
      </c>
      <c r="TP140" s="14" t="e">
        <f t="shared" si="1087"/>
        <v>#VALUE!</v>
      </c>
      <c r="TQ140" s="14" t="e">
        <f t="shared" si="1088"/>
        <v>#VALUE!</v>
      </c>
      <c r="TR140" s="14" t="e">
        <f t="shared" si="1089"/>
        <v>#VALUE!</v>
      </c>
      <c r="TS140" s="14" t="e">
        <f t="shared" si="1090"/>
        <v>#VALUE!</v>
      </c>
      <c r="TT140" s="14" t="e">
        <f t="shared" si="1091"/>
        <v>#VALUE!</v>
      </c>
      <c r="TU140" s="14" t="e">
        <f t="shared" si="1092"/>
        <v>#VALUE!</v>
      </c>
      <c r="TV140" s="14" t="e">
        <f t="shared" si="1093"/>
        <v>#VALUE!</v>
      </c>
      <c r="TW140" s="14" t="e">
        <f t="shared" si="1094"/>
        <v>#VALUE!</v>
      </c>
      <c r="TX140" s="14" t="e">
        <f t="shared" si="1095"/>
        <v>#VALUE!</v>
      </c>
      <c r="TY140" s="14" t="e">
        <f t="shared" si="1096"/>
        <v>#VALUE!</v>
      </c>
      <c r="TZ140" s="14" t="e">
        <f t="shared" si="1097"/>
        <v>#VALUE!</v>
      </c>
      <c r="UA140" s="14" t="e">
        <f t="shared" si="1098"/>
        <v>#VALUE!</v>
      </c>
      <c r="UB140" s="14" t="e">
        <f t="shared" si="1099"/>
        <v>#VALUE!</v>
      </c>
      <c r="UC140" s="14" t="e">
        <f t="shared" si="1100"/>
        <v>#VALUE!</v>
      </c>
      <c r="UD140" s="14" t="e">
        <f t="shared" si="1101"/>
        <v>#VALUE!</v>
      </c>
      <c r="UE140" s="14" t="e">
        <f t="shared" si="1102"/>
        <v>#VALUE!</v>
      </c>
      <c r="UF140" s="14" t="e">
        <f t="shared" si="1103"/>
        <v>#VALUE!</v>
      </c>
      <c r="UH140" s="2">
        <f>IF($C$4-$R140&gt;'Graph Creator'!$E$2*'Graph Creator'!$D$13*12,0,1)</f>
        <v>1</v>
      </c>
      <c r="UJ140" s="2" t="e">
        <f t="shared" si="1262"/>
        <v>#VALUE!</v>
      </c>
      <c r="UK140" s="2" t="e">
        <f t="shared" si="1104"/>
        <v>#VALUE!</v>
      </c>
      <c r="UL140" s="2" t="e">
        <f t="shared" si="1105"/>
        <v>#VALUE!</v>
      </c>
      <c r="UM140" s="2" t="e">
        <f t="shared" si="1106"/>
        <v>#VALUE!</v>
      </c>
      <c r="UN140" s="2" t="e">
        <f t="shared" si="1107"/>
        <v>#VALUE!</v>
      </c>
      <c r="UO140" s="2" t="e">
        <f t="shared" si="1108"/>
        <v>#VALUE!</v>
      </c>
      <c r="UP140" s="2" t="e">
        <f t="shared" si="1109"/>
        <v>#VALUE!</v>
      </c>
      <c r="UQ140" s="2" t="e">
        <f t="shared" si="1110"/>
        <v>#VALUE!</v>
      </c>
      <c r="UR140" s="2" t="e">
        <f t="shared" si="1111"/>
        <v>#VALUE!</v>
      </c>
      <c r="US140" s="2" t="e">
        <f t="shared" si="1112"/>
        <v>#VALUE!</v>
      </c>
      <c r="UT140" s="2" t="e">
        <f t="shared" si="1113"/>
        <v>#VALUE!</v>
      </c>
      <c r="UU140" s="2" t="e">
        <f t="shared" si="1114"/>
        <v>#VALUE!</v>
      </c>
      <c r="UV140" s="2" t="e">
        <f t="shared" si="1115"/>
        <v>#VALUE!</v>
      </c>
      <c r="UW140" s="2" t="e">
        <f t="shared" si="1116"/>
        <v>#VALUE!</v>
      </c>
      <c r="UX140" s="2" t="e">
        <f t="shared" si="1117"/>
        <v>#VALUE!</v>
      </c>
      <c r="UY140" s="2" t="e">
        <f t="shared" si="1118"/>
        <v>#VALUE!</v>
      </c>
      <c r="UZ140" s="2" t="e">
        <f t="shared" si="1119"/>
        <v>#VALUE!</v>
      </c>
      <c r="VA140" s="2" t="e">
        <f t="shared" si="1120"/>
        <v>#VALUE!</v>
      </c>
      <c r="VB140" s="2" t="e">
        <f t="shared" si="1121"/>
        <v>#VALUE!</v>
      </c>
      <c r="VC140" s="2" t="e">
        <f t="shared" si="1122"/>
        <v>#VALUE!</v>
      </c>
      <c r="VD140" s="2" t="e">
        <f t="shared" si="1123"/>
        <v>#VALUE!</v>
      </c>
      <c r="VE140" s="2" t="e">
        <f t="shared" si="1124"/>
        <v>#VALUE!</v>
      </c>
      <c r="VF140" s="2" t="e">
        <f t="shared" si="1125"/>
        <v>#VALUE!</v>
      </c>
      <c r="VG140" s="2" t="e">
        <f t="shared" si="1126"/>
        <v>#VALUE!</v>
      </c>
      <c r="VH140" s="2" t="e">
        <f t="shared" si="1127"/>
        <v>#VALUE!</v>
      </c>
      <c r="VI140" s="2" t="e">
        <f t="shared" si="1128"/>
        <v>#VALUE!</v>
      </c>
      <c r="VJ140" s="2" t="e">
        <f t="shared" si="1129"/>
        <v>#VALUE!</v>
      </c>
      <c r="VK140" s="2" t="e">
        <f t="shared" si="1130"/>
        <v>#VALUE!</v>
      </c>
      <c r="VL140" s="2" t="e">
        <f t="shared" si="1131"/>
        <v>#VALUE!</v>
      </c>
      <c r="VM140" s="2" t="e">
        <f t="shared" si="1132"/>
        <v>#VALUE!</v>
      </c>
      <c r="VN140" s="2" t="e">
        <f t="shared" si="1133"/>
        <v>#VALUE!</v>
      </c>
      <c r="VO140" s="2" t="e">
        <f t="shared" si="1134"/>
        <v>#VALUE!</v>
      </c>
      <c r="VP140" s="2" t="e">
        <f t="shared" si="1135"/>
        <v>#VALUE!</v>
      </c>
      <c r="VQ140" s="2" t="e">
        <f t="shared" si="1136"/>
        <v>#VALUE!</v>
      </c>
      <c r="VR140" s="2" t="e">
        <f t="shared" si="1137"/>
        <v>#VALUE!</v>
      </c>
      <c r="VS140" s="2" t="e">
        <f t="shared" si="1138"/>
        <v>#VALUE!</v>
      </c>
      <c r="VT140" s="98">
        <f t="shared" si="1263"/>
        <v>0</v>
      </c>
      <c r="VU140" s="98">
        <f t="shared" si="1139"/>
        <v>0</v>
      </c>
      <c r="VV140" s="98">
        <f t="shared" si="1140"/>
        <v>0</v>
      </c>
      <c r="VW140" s="98">
        <f t="shared" si="1141"/>
        <v>0</v>
      </c>
      <c r="VX140" s="98">
        <f t="shared" si="1142"/>
        <v>0</v>
      </c>
      <c r="VY140" s="98">
        <f t="shared" si="1143"/>
        <v>0</v>
      </c>
      <c r="VZ140" s="98">
        <f t="shared" si="1144"/>
        <v>0</v>
      </c>
      <c r="WA140" s="98">
        <f t="shared" si="1145"/>
        <v>0</v>
      </c>
      <c r="WB140" s="98">
        <f t="shared" si="1146"/>
        <v>0</v>
      </c>
      <c r="WC140" s="98">
        <f t="shared" si="1147"/>
        <v>0</v>
      </c>
      <c r="WD140" s="98">
        <f t="shared" si="1148"/>
        <v>0</v>
      </c>
      <c r="WE140" s="98">
        <f t="shared" si="1149"/>
        <v>0</v>
      </c>
      <c r="WF140" s="98">
        <f t="shared" si="1150"/>
        <v>0</v>
      </c>
      <c r="WG140" s="98">
        <f t="shared" si="1151"/>
        <v>0</v>
      </c>
      <c r="WH140" s="98">
        <f t="shared" si="1152"/>
        <v>0</v>
      </c>
      <c r="WI140" s="98">
        <f t="shared" si="1153"/>
        <v>0</v>
      </c>
      <c r="WJ140" s="98">
        <f t="shared" si="1154"/>
        <v>0</v>
      </c>
      <c r="WK140" s="98">
        <f t="shared" si="1155"/>
        <v>0</v>
      </c>
      <c r="WL140" s="98">
        <f t="shared" si="1156"/>
        <v>0</v>
      </c>
      <c r="WM140" s="98">
        <f t="shared" si="1157"/>
        <v>0</v>
      </c>
      <c r="WN140" s="98">
        <f t="shared" si="1158"/>
        <v>0</v>
      </c>
      <c r="WO140" s="98">
        <f t="shared" si="1159"/>
        <v>0</v>
      </c>
      <c r="WP140" s="98">
        <f t="shared" si="1160"/>
        <v>0</v>
      </c>
      <c r="WQ140" s="98">
        <f t="shared" si="1161"/>
        <v>0</v>
      </c>
      <c r="WR140" s="98">
        <f>IFERROR(INDEX('Score Calculation'!$D$38:$D$41,MATCH('Detalle de Cuentas'!VT140,'Score Calculation'!$C$38:$C$41,1)),0)</f>
        <v>4</v>
      </c>
      <c r="WS140" s="98">
        <f>IFERROR(INDEX('Score Calculation'!$D$38:$D$41,MATCH('Detalle de Cuentas'!VU140,'Score Calculation'!$C$38:$C$41,1)),0)</f>
        <v>4</v>
      </c>
      <c r="WT140" s="98">
        <f>IFERROR(INDEX('Score Calculation'!$D$38:$D$41,MATCH('Detalle de Cuentas'!VV140,'Score Calculation'!$C$38:$C$41,1)),0)</f>
        <v>4</v>
      </c>
      <c r="WU140" s="98">
        <f>IFERROR(INDEX('Score Calculation'!$D$38:$D$41,MATCH('Detalle de Cuentas'!VW140,'Score Calculation'!$C$38:$C$41,1)),0)</f>
        <v>4</v>
      </c>
      <c r="WV140" s="98">
        <f>IFERROR(INDEX('Score Calculation'!$D$38:$D$41,MATCH('Detalle de Cuentas'!VX140,'Score Calculation'!$C$38:$C$41,1)),0)</f>
        <v>4</v>
      </c>
      <c r="WW140" s="98">
        <f>IFERROR(INDEX('Score Calculation'!$D$38:$D$41,MATCH('Detalle de Cuentas'!VY140,'Score Calculation'!$C$38:$C$41,1)),0)</f>
        <v>4</v>
      </c>
      <c r="WX140" s="98">
        <f>IFERROR(INDEX('Score Calculation'!$D$38:$D$41,MATCH('Detalle de Cuentas'!VZ140,'Score Calculation'!$C$38:$C$41,1)),0)</f>
        <v>4</v>
      </c>
      <c r="WY140" s="98">
        <f>IFERROR(INDEX('Score Calculation'!$D$38:$D$41,MATCH('Detalle de Cuentas'!WA140,'Score Calculation'!$C$38:$C$41,1)),0)</f>
        <v>4</v>
      </c>
      <c r="WZ140" s="98">
        <f>IFERROR(INDEX('Score Calculation'!$D$38:$D$41,MATCH('Detalle de Cuentas'!WB140,'Score Calculation'!$C$38:$C$41,1)),0)</f>
        <v>4</v>
      </c>
      <c r="XA140" s="98">
        <f>IFERROR(INDEX('Score Calculation'!$D$38:$D$41,MATCH('Detalle de Cuentas'!WC140,'Score Calculation'!$C$38:$C$41,1)),0)</f>
        <v>4</v>
      </c>
      <c r="XB140" s="98">
        <f>IFERROR(INDEX('Score Calculation'!$D$38:$D$41,MATCH('Detalle de Cuentas'!WD140,'Score Calculation'!$C$38:$C$41,1)),0)</f>
        <v>4</v>
      </c>
      <c r="XC140" s="98">
        <f>IFERROR(INDEX('Score Calculation'!$D$38:$D$41,MATCH('Detalle de Cuentas'!WE140,'Score Calculation'!$C$38:$C$41,1)),0)</f>
        <v>4</v>
      </c>
      <c r="XD140" s="98">
        <f>IFERROR(INDEX('Score Calculation'!$D$38:$D$41,MATCH('Detalle de Cuentas'!WF140,'Score Calculation'!$C$38:$C$41,1)),0)</f>
        <v>4</v>
      </c>
      <c r="XE140" s="98">
        <f>IFERROR(INDEX('Score Calculation'!$D$38:$D$41,MATCH('Detalle de Cuentas'!WG140,'Score Calculation'!$C$38:$C$41,1)),0)</f>
        <v>4</v>
      </c>
      <c r="XF140" s="98">
        <f>IFERROR(INDEX('Score Calculation'!$D$38:$D$41,MATCH('Detalle de Cuentas'!WH140,'Score Calculation'!$C$38:$C$41,1)),0)</f>
        <v>4</v>
      </c>
      <c r="XG140" s="98">
        <f>IFERROR(INDEX('Score Calculation'!$D$38:$D$41,MATCH('Detalle de Cuentas'!WI140,'Score Calculation'!$C$38:$C$41,1)),0)</f>
        <v>4</v>
      </c>
      <c r="XH140" s="98">
        <f>IFERROR(INDEX('Score Calculation'!$D$38:$D$41,MATCH('Detalle de Cuentas'!WJ140,'Score Calculation'!$C$38:$C$41,1)),0)</f>
        <v>4</v>
      </c>
      <c r="XI140" s="98">
        <f>IFERROR(INDEX('Score Calculation'!$D$38:$D$41,MATCH('Detalle de Cuentas'!WK140,'Score Calculation'!$C$38:$C$41,1)),0)</f>
        <v>4</v>
      </c>
      <c r="XJ140" s="98">
        <f>IFERROR(INDEX('Score Calculation'!$D$38:$D$41,MATCH('Detalle de Cuentas'!WL140,'Score Calculation'!$C$38:$C$41,1)),0)</f>
        <v>4</v>
      </c>
      <c r="XK140" s="98">
        <f>IFERROR(INDEX('Score Calculation'!$D$38:$D$41,MATCH('Detalle de Cuentas'!WM140,'Score Calculation'!$C$38:$C$41,1)),0)</f>
        <v>4</v>
      </c>
      <c r="XL140" s="98">
        <f>IFERROR(INDEX('Score Calculation'!$D$38:$D$41,MATCH('Detalle de Cuentas'!WN140,'Score Calculation'!$C$38:$C$41,1)),0)</f>
        <v>4</v>
      </c>
      <c r="XM140" s="98">
        <f>IFERROR(INDEX('Score Calculation'!$D$38:$D$41,MATCH('Detalle de Cuentas'!WO140,'Score Calculation'!$C$38:$C$41,1)),0)</f>
        <v>4</v>
      </c>
      <c r="XN140" s="98">
        <f>IFERROR(INDEX('Score Calculation'!$D$38:$D$41,MATCH('Detalle de Cuentas'!WP140,'Score Calculation'!$C$38:$C$41,1)),0)</f>
        <v>4</v>
      </c>
      <c r="XO140" s="98">
        <f>IFERROR(INDEX('Score Calculation'!$D$38:$D$41,MATCH('Detalle de Cuentas'!WQ140,'Score Calculation'!$C$38:$C$41,1)),0)</f>
        <v>4</v>
      </c>
      <c r="XP140" s="98">
        <f>IFERROR(INDEX('Score Calculation'!$D$24:$D$31,MATCH('Detalle de Cuentas'!NF140,'Score Calculation'!$C$24:$C$31,1)),0)</f>
        <v>1</v>
      </c>
      <c r="XQ140" s="98">
        <f>IFERROR(INDEX('Score Calculation'!$D$24:$D$31,MATCH('Detalle de Cuentas'!NG140,'Score Calculation'!$C$24:$C$31,1)),0)</f>
        <v>1</v>
      </c>
      <c r="XR140" s="98">
        <f>IFERROR(INDEX('Score Calculation'!$D$24:$D$31,MATCH('Detalle de Cuentas'!NH140,'Score Calculation'!$C$24:$C$31,1)),0)</f>
        <v>1</v>
      </c>
      <c r="XS140" s="98">
        <f>IFERROR(INDEX('Score Calculation'!$D$24:$D$31,MATCH('Detalle de Cuentas'!NI140,'Score Calculation'!$C$24:$C$31,1)),0)</f>
        <v>1</v>
      </c>
      <c r="XT140" s="98">
        <f>IFERROR(INDEX('Score Calculation'!$D$24:$D$31,MATCH('Detalle de Cuentas'!NJ140,'Score Calculation'!$C$24:$C$31,1)),0)</f>
        <v>1</v>
      </c>
      <c r="XU140" s="98">
        <f>IFERROR(INDEX('Score Calculation'!$D$24:$D$31,MATCH('Detalle de Cuentas'!NK140,'Score Calculation'!$C$24:$C$31,1)),0)</f>
        <v>1</v>
      </c>
      <c r="XV140" s="98">
        <f>IFERROR(INDEX('Score Calculation'!$D$24:$D$31,MATCH('Detalle de Cuentas'!NL140,'Score Calculation'!$C$24:$C$31,1)),0)</f>
        <v>1</v>
      </c>
      <c r="XW140" s="98">
        <f>IFERROR(INDEX('Score Calculation'!$D$24:$D$31,MATCH('Detalle de Cuentas'!NM140,'Score Calculation'!$C$24:$C$31,1)),0)</f>
        <v>1</v>
      </c>
      <c r="XX140" s="98">
        <f>IFERROR(INDEX('Score Calculation'!$D$24:$D$31,MATCH('Detalle de Cuentas'!NN140,'Score Calculation'!$C$24:$C$31,1)),0)</f>
        <v>1</v>
      </c>
      <c r="XY140" s="98">
        <f>IFERROR(INDEX('Score Calculation'!$D$24:$D$31,MATCH('Detalle de Cuentas'!NO140,'Score Calculation'!$C$24:$C$31,1)),0)</f>
        <v>1</v>
      </c>
      <c r="XZ140" s="98">
        <f>IFERROR(INDEX('Score Calculation'!$D$24:$D$31,MATCH('Detalle de Cuentas'!NP140,'Score Calculation'!$C$24:$C$31,1)),0)</f>
        <v>1</v>
      </c>
      <c r="YA140" s="98">
        <f>IFERROR(INDEX('Score Calculation'!$D$24:$D$31,MATCH('Detalle de Cuentas'!NQ140,'Score Calculation'!$C$24:$C$31,1)),0)</f>
        <v>1</v>
      </c>
      <c r="YB140" s="98">
        <f>IFERROR(INDEX('Score Calculation'!$D$24:$D$31,MATCH('Detalle de Cuentas'!NR140,'Score Calculation'!$C$24:$C$31,1)),0)</f>
        <v>1</v>
      </c>
      <c r="YC140" s="98">
        <f>IFERROR(INDEX('Score Calculation'!$D$24:$D$31,MATCH('Detalle de Cuentas'!NS140,'Score Calculation'!$C$24:$C$31,1)),0)</f>
        <v>1</v>
      </c>
      <c r="YD140" s="98">
        <f>IFERROR(INDEX('Score Calculation'!$D$24:$D$31,MATCH('Detalle de Cuentas'!NT140,'Score Calculation'!$C$24:$C$31,1)),0)</f>
        <v>1</v>
      </c>
      <c r="YE140" s="98">
        <f>IFERROR(INDEX('Score Calculation'!$D$24:$D$31,MATCH('Detalle de Cuentas'!NU140,'Score Calculation'!$C$24:$C$31,1)),0)</f>
        <v>1</v>
      </c>
      <c r="YF140" s="98">
        <f>IFERROR(INDEX('Score Calculation'!$D$24:$D$31,MATCH('Detalle de Cuentas'!NV140,'Score Calculation'!$C$24:$C$31,1)),0)</f>
        <v>1</v>
      </c>
      <c r="YG140" s="98">
        <f>IFERROR(INDEX('Score Calculation'!$D$24:$D$31,MATCH('Detalle de Cuentas'!NW140,'Score Calculation'!$C$24:$C$31,1)),0)</f>
        <v>1</v>
      </c>
      <c r="YH140" s="98">
        <f>IFERROR(INDEX('Score Calculation'!$D$24:$D$31,MATCH('Detalle de Cuentas'!NX140,'Score Calculation'!$C$24:$C$31,1)),0)</f>
        <v>1</v>
      </c>
      <c r="YI140" s="98">
        <f>IFERROR(INDEX('Score Calculation'!$D$24:$D$31,MATCH('Detalle de Cuentas'!NY140,'Score Calculation'!$C$24:$C$31,1)),0)</f>
        <v>1</v>
      </c>
      <c r="YJ140" s="98">
        <f>IFERROR(INDEX('Score Calculation'!$D$24:$D$31,MATCH('Detalle de Cuentas'!NZ140,'Score Calculation'!$C$24:$C$31,1)),0)</f>
        <v>1</v>
      </c>
      <c r="YK140" s="98">
        <f>IFERROR(INDEX('Score Calculation'!$D$24:$D$31,MATCH('Detalle de Cuentas'!OA140,'Score Calculation'!$C$24:$C$31,1)),0)</f>
        <v>1</v>
      </c>
      <c r="YL140" s="98">
        <f>IFERROR(INDEX('Score Calculation'!$D$24:$D$31,MATCH('Detalle de Cuentas'!OB140,'Score Calculation'!$C$24:$C$31,1)),0)</f>
        <v>1</v>
      </c>
      <c r="YM140" s="98">
        <f>IFERROR(INDEX('Score Calculation'!$D$24:$D$31,MATCH('Detalle de Cuentas'!OC140,'Score Calculation'!$C$24:$C$31,1)),0)</f>
        <v>1</v>
      </c>
      <c r="YN140" s="98">
        <f t="shared" si="1264"/>
        <v>0</v>
      </c>
      <c r="YO140" s="98">
        <f>IF(LEFT(TRIM($D140),15)="GRUPO SOLIDARIO",$L140*'Score Calculation'!$H$5,IF(TRIM('Detalle de Cuentas'!$C140)="Semanal",'Detalle de Cuentas'!$L140*'Score Calculation'!$H$6,'Detalle de Cuentas'!$L140))</f>
        <v>0</v>
      </c>
      <c r="YP140" s="99">
        <f>IFERROR(INDEX('Score Calculation'!$D$54:$D$60,MATCH($YO140,'Score Calculation'!$C$54:$C$60,1)),1)</f>
        <v>0.2</v>
      </c>
      <c r="YQ140" s="99">
        <f>IFERROR(INDEX('Score Calculation'!$D$65:$D$123,MATCH(LEFT(TRIM('Detalle de Cuentas'!$F140),20),'Score Calculation'!$F$65:$F$123,0)),1)</f>
        <v>1</v>
      </c>
      <c r="YR140" s="99">
        <f>IFERROR(INDEX('Score Calculation'!$D$46:$D$49,MATCH('Detalle de Cuentas'!$YN140,'Score Calculation'!$C$46:$C$49,1)),1)</f>
        <v>4</v>
      </c>
      <c r="YS140" s="99">
        <f t="shared" si="1265"/>
        <v>0</v>
      </c>
      <c r="YT140" s="99">
        <f t="shared" si="1266"/>
        <v>0</v>
      </c>
      <c r="YU140" s="98" t="str">
        <f t="shared" si="1267"/>
        <v/>
      </c>
      <c r="YV140" s="109">
        <f t="shared" si="1268"/>
        <v>1</v>
      </c>
      <c r="YW140" s="109">
        <f>IFERROR(INDEX('Score Calculation'!$D$187:$D$245,MATCH(LEFT(TRIM('Detalle de Cuentas'!$F140),20),'Score Calculation'!$F$187:$F$245,0)),1)</f>
        <v>1</v>
      </c>
      <c r="YX140" s="109">
        <f>IFERROR(IF($E140="HIPOTECA",-PMT('Score Calculation'!$H$266/(360/$J140),$G140,$YO140)*(30/$J140),-PMT('Score Calculation'!$H$267/(360/$J140),$G140,$YO140)*(30/$J140)),0)</f>
        <v>0</v>
      </c>
      <c r="YY140" s="109">
        <f t="shared" si="1596"/>
        <v>0</v>
      </c>
      <c r="YZ140" s="109">
        <f t="shared" si="1596"/>
        <v>0</v>
      </c>
      <c r="ZA140" s="109">
        <f t="shared" si="1596"/>
        <v>0</v>
      </c>
      <c r="ZB140" s="109">
        <f t="shared" si="1596"/>
        <v>0</v>
      </c>
      <c r="ZC140" s="109">
        <f t="shared" si="1596"/>
        <v>0</v>
      </c>
      <c r="ZD140" s="109">
        <f t="shared" si="1596"/>
        <v>0</v>
      </c>
      <c r="ZE140" s="109">
        <f t="shared" si="1596"/>
        <v>0</v>
      </c>
      <c r="ZF140" s="109">
        <f t="shared" si="1596"/>
        <v>0</v>
      </c>
      <c r="ZG140" s="109">
        <f t="shared" si="1596"/>
        <v>0</v>
      </c>
      <c r="ZH140" s="109">
        <f t="shared" si="1596"/>
        <v>0</v>
      </c>
      <c r="ZI140" s="109">
        <f t="shared" si="1269"/>
        <v>0</v>
      </c>
    </row>
    <row r="141" spans="2:685" x14ac:dyDescent="0.2">
      <c r="B141" s="41">
        <v>125</v>
      </c>
      <c r="C141" s="42"/>
      <c r="D141" s="42"/>
      <c r="E141" s="42"/>
      <c r="F141" s="42"/>
      <c r="G141" s="42"/>
      <c r="H141" s="42"/>
      <c r="I141" s="29"/>
      <c r="J141" s="6" t="str">
        <f t="shared" si="1333"/>
        <v/>
      </c>
      <c r="K141" s="43"/>
      <c r="L141" s="43"/>
      <c r="M141" s="43"/>
      <c r="N141" s="43"/>
      <c r="O141" s="43"/>
      <c r="P141" s="44" t="str">
        <f t="shared" si="1162"/>
        <v/>
      </c>
      <c r="Q141" s="26"/>
      <c r="R141" s="26"/>
      <c r="S141" s="26"/>
      <c r="T141" s="26"/>
      <c r="U141" s="29"/>
      <c r="V141" s="43"/>
      <c r="W141" s="26"/>
      <c r="X141" s="29"/>
      <c r="Y141" s="6">
        <f>IF('Detalle de Cuentas'!$C$4-$R141&gt;'Graph Creator'!$E$2*'Graph Creator'!$D$13*12,0,1)</f>
        <v>1</v>
      </c>
      <c r="Z141" s="45">
        <f t="shared" si="1334"/>
        <v>0</v>
      </c>
      <c r="AA141" s="2" t="e">
        <f t="shared" si="1163"/>
        <v>#VALUE!</v>
      </c>
      <c r="AB141" s="2" t="e">
        <f t="shared" si="1164"/>
        <v>#VALUE!</v>
      </c>
      <c r="AC141" s="2" t="e">
        <f t="shared" si="1165"/>
        <v>#VALUE!</v>
      </c>
      <c r="AD141" s="2" t="e">
        <f t="shared" si="1166"/>
        <v>#VALUE!</v>
      </c>
      <c r="AE141" s="2" t="e">
        <f t="shared" si="1167"/>
        <v>#VALUE!</v>
      </c>
      <c r="AF141" s="2" t="e">
        <f t="shared" si="1168"/>
        <v>#VALUE!</v>
      </c>
      <c r="AG141" s="2">
        <f t="shared" si="1169"/>
        <v>0</v>
      </c>
      <c r="AH141" s="2">
        <f t="shared" si="1170"/>
        <v>0</v>
      </c>
      <c r="AI141" s="2" t="str">
        <f t="shared" si="1171"/>
        <v/>
      </c>
      <c r="AJ141" s="2" t="str">
        <f t="shared" ref="AJ141:BE141" si="1609">IFERROR(SEARCH(".",$I141,AI141+1),"")</f>
        <v/>
      </c>
      <c r="AK141" s="2" t="str">
        <f t="shared" si="1609"/>
        <v/>
      </c>
      <c r="AL141" s="2" t="str">
        <f t="shared" si="1609"/>
        <v/>
      </c>
      <c r="AM141" s="2" t="str">
        <f t="shared" si="1609"/>
        <v/>
      </c>
      <c r="AN141" s="2" t="str">
        <f t="shared" si="1609"/>
        <v/>
      </c>
      <c r="AO141" s="2" t="str">
        <f t="shared" si="1609"/>
        <v/>
      </c>
      <c r="AP141" s="2" t="str">
        <f t="shared" si="1609"/>
        <v/>
      </c>
      <c r="AQ141" s="2" t="str">
        <f t="shared" si="1609"/>
        <v/>
      </c>
      <c r="AR141" s="2" t="str">
        <f t="shared" si="1609"/>
        <v/>
      </c>
      <c r="AS141" s="2" t="str">
        <f t="shared" si="1609"/>
        <v/>
      </c>
      <c r="AT141" s="2" t="str">
        <f t="shared" si="1609"/>
        <v/>
      </c>
      <c r="AU141" s="2" t="str">
        <f t="shared" si="1609"/>
        <v/>
      </c>
      <c r="AV141" s="2" t="str">
        <f t="shared" si="1609"/>
        <v/>
      </c>
      <c r="AW141" s="2" t="str">
        <f t="shared" si="1609"/>
        <v/>
      </c>
      <c r="AX141" s="2" t="str">
        <f t="shared" si="1609"/>
        <v/>
      </c>
      <c r="AY141" s="2" t="str">
        <f t="shared" si="1609"/>
        <v/>
      </c>
      <c r="AZ141" s="2" t="str">
        <f t="shared" si="1609"/>
        <v/>
      </c>
      <c r="BA141" s="2" t="str">
        <f t="shared" si="1609"/>
        <v/>
      </c>
      <c r="BB141" s="2" t="str">
        <f t="shared" si="1609"/>
        <v/>
      </c>
      <c r="BC141" s="2" t="str">
        <f t="shared" si="1609"/>
        <v/>
      </c>
      <c r="BD141" s="2" t="str">
        <f t="shared" si="1609"/>
        <v/>
      </c>
      <c r="BE141" s="2" t="str">
        <f t="shared" si="1609"/>
        <v/>
      </c>
      <c r="BF141" s="2" t="str">
        <f t="shared" si="1173"/>
        <v/>
      </c>
      <c r="BG141" s="2" t="str">
        <f t="shared" si="817"/>
        <v/>
      </c>
      <c r="BH141" s="2" t="str">
        <f t="shared" si="818"/>
        <v/>
      </c>
      <c r="BI141" s="2" t="str">
        <f t="shared" si="819"/>
        <v/>
      </c>
      <c r="BJ141" s="2" t="str">
        <f t="shared" si="820"/>
        <v/>
      </c>
      <c r="BK141" s="2" t="str">
        <f t="shared" si="821"/>
        <v/>
      </c>
      <c r="BL141" s="2" t="str">
        <f t="shared" si="822"/>
        <v/>
      </c>
      <c r="BM141" s="2" t="str">
        <f t="shared" si="823"/>
        <v/>
      </c>
      <c r="BN141" s="2" t="str">
        <f t="shared" si="824"/>
        <v/>
      </c>
      <c r="BO141" s="2" t="str">
        <f t="shared" si="825"/>
        <v/>
      </c>
      <c r="BP141" s="2" t="str">
        <f t="shared" si="826"/>
        <v/>
      </c>
      <c r="BQ141" s="2" t="str">
        <f t="shared" si="827"/>
        <v/>
      </c>
      <c r="BR141" s="2" t="str">
        <f t="shared" si="828"/>
        <v/>
      </c>
      <c r="BS141" s="2" t="str">
        <f t="shared" si="829"/>
        <v/>
      </c>
      <c r="BT141" s="2" t="str">
        <f t="shared" si="830"/>
        <v/>
      </c>
      <c r="BU141" s="2" t="str">
        <f t="shared" si="831"/>
        <v/>
      </c>
      <c r="BV141" s="2" t="str">
        <f t="shared" si="832"/>
        <v/>
      </c>
      <c r="BW141" s="2" t="str">
        <f t="shared" si="833"/>
        <v/>
      </c>
      <c r="BX141" s="2" t="str">
        <f t="shared" si="834"/>
        <v/>
      </c>
      <c r="BY141" s="2" t="str">
        <f t="shared" si="835"/>
        <v/>
      </c>
      <c r="BZ141" s="2" t="str">
        <f t="shared" si="836"/>
        <v/>
      </c>
      <c r="CA141" s="2" t="str">
        <f t="shared" si="837"/>
        <v/>
      </c>
      <c r="CB141" s="2" t="str">
        <f t="shared" si="838"/>
        <v/>
      </c>
      <c r="CC141" s="2" t="str">
        <f t="shared" si="839"/>
        <v/>
      </c>
      <c r="CD141" s="14">
        <f t="shared" si="1336"/>
        <v>0</v>
      </c>
      <c r="CE141" s="14" t="e">
        <f t="shared" ref="CE141:DA141" si="1610">CD141-$J$17</f>
        <v>#VALUE!</v>
      </c>
      <c r="CF141" s="14" t="e">
        <f t="shared" si="1610"/>
        <v>#VALUE!</v>
      </c>
      <c r="CG141" s="14" t="e">
        <f t="shared" si="1610"/>
        <v>#VALUE!</v>
      </c>
      <c r="CH141" s="14" t="e">
        <f t="shared" si="1610"/>
        <v>#VALUE!</v>
      </c>
      <c r="CI141" s="14" t="e">
        <f t="shared" si="1610"/>
        <v>#VALUE!</v>
      </c>
      <c r="CJ141" s="14" t="e">
        <f t="shared" si="1610"/>
        <v>#VALUE!</v>
      </c>
      <c r="CK141" s="14" t="e">
        <f t="shared" si="1610"/>
        <v>#VALUE!</v>
      </c>
      <c r="CL141" s="14" t="e">
        <f t="shared" si="1610"/>
        <v>#VALUE!</v>
      </c>
      <c r="CM141" s="14" t="e">
        <f t="shared" si="1610"/>
        <v>#VALUE!</v>
      </c>
      <c r="CN141" s="14" t="e">
        <f t="shared" si="1610"/>
        <v>#VALUE!</v>
      </c>
      <c r="CO141" s="14" t="e">
        <f t="shared" si="1610"/>
        <v>#VALUE!</v>
      </c>
      <c r="CP141" s="14" t="e">
        <f t="shared" si="1610"/>
        <v>#VALUE!</v>
      </c>
      <c r="CQ141" s="14" t="e">
        <f t="shared" si="1610"/>
        <v>#VALUE!</v>
      </c>
      <c r="CR141" s="14" t="e">
        <f t="shared" si="1610"/>
        <v>#VALUE!</v>
      </c>
      <c r="CS141" s="14" t="e">
        <f t="shared" si="1610"/>
        <v>#VALUE!</v>
      </c>
      <c r="CT141" s="14" t="e">
        <f t="shared" si="1610"/>
        <v>#VALUE!</v>
      </c>
      <c r="CU141" s="14" t="e">
        <f t="shared" si="1610"/>
        <v>#VALUE!</v>
      </c>
      <c r="CV141" s="14" t="e">
        <f t="shared" si="1610"/>
        <v>#VALUE!</v>
      </c>
      <c r="CW141" s="14" t="e">
        <f t="shared" si="1610"/>
        <v>#VALUE!</v>
      </c>
      <c r="CX141" s="14" t="e">
        <f t="shared" si="1610"/>
        <v>#VALUE!</v>
      </c>
      <c r="CY141" s="14" t="e">
        <f t="shared" si="1610"/>
        <v>#VALUE!</v>
      </c>
      <c r="CZ141" s="14" t="e">
        <f t="shared" si="1610"/>
        <v>#VALUE!</v>
      </c>
      <c r="DA141" s="14" t="e">
        <f t="shared" si="1610"/>
        <v>#VALUE!</v>
      </c>
      <c r="DB141" s="2">
        <f t="shared" si="1175"/>
        <v>0</v>
      </c>
      <c r="DC141" s="2">
        <f t="shared" si="1176"/>
        <v>0</v>
      </c>
      <c r="DD141" s="2">
        <f t="shared" si="1177"/>
        <v>0</v>
      </c>
      <c r="DE141" s="2">
        <f t="shared" si="1178"/>
        <v>0</v>
      </c>
      <c r="DF141" s="2">
        <f t="shared" si="1179"/>
        <v>0</v>
      </c>
      <c r="DG141" s="2">
        <f t="shared" si="1180"/>
        <v>0</v>
      </c>
      <c r="DH141" s="2">
        <f t="shared" si="1181"/>
        <v>0</v>
      </c>
      <c r="DI141" s="2">
        <f t="shared" si="1182"/>
        <v>0</v>
      </c>
      <c r="DJ141" s="2">
        <f t="shared" si="1183"/>
        <v>0</v>
      </c>
      <c r="DK141" s="2">
        <f t="shared" si="1184"/>
        <v>0</v>
      </c>
      <c r="DL141" s="2">
        <f t="shared" si="1185"/>
        <v>0</v>
      </c>
      <c r="DM141" s="2">
        <f t="shared" si="1186"/>
        <v>0</v>
      </c>
      <c r="DN141" s="2">
        <f t="shared" si="1187"/>
        <v>0</v>
      </c>
      <c r="DO141" s="2">
        <f t="shared" si="1188"/>
        <v>0</v>
      </c>
      <c r="DP141" s="2">
        <f t="shared" si="1189"/>
        <v>0</v>
      </c>
      <c r="DQ141" s="2">
        <f t="shared" si="1190"/>
        <v>0</v>
      </c>
      <c r="DR141" s="2">
        <f t="shared" si="1191"/>
        <v>0</v>
      </c>
      <c r="DS141" s="2">
        <f t="shared" si="1192"/>
        <v>0</v>
      </c>
      <c r="DT141" s="2">
        <f t="shared" si="1193"/>
        <v>0</v>
      </c>
      <c r="DU141" s="2">
        <f t="shared" si="1194"/>
        <v>0</v>
      </c>
      <c r="DV141" s="2">
        <f t="shared" si="1195"/>
        <v>0</v>
      </c>
      <c r="DW141" s="2">
        <f t="shared" si="1196"/>
        <v>0</v>
      </c>
      <c r="DX141" s="2">
        <f t="shared" si="1197"/>
        <v>0</v>
      </c>
      <c r="DY141" s="2">
        <f t="shared" si="1198"/>
        <v>0</v>
      </c>
      <c r="DZ141" s="2">
        <f t="shared" si="1199"/>
        <v>0</v>
      </c>
      <c r="EA141" s="2">
        <f t="shared" si="1200"/>
        <v>0</v>
      </c>
      <c r="EB141" s="2">
        <f t="shared" si="1201"/>
        <v>0</v>
      </c>
      <c r="EC141" s="2">
        <f t="shared" si="1202"/>
        <v>0</v>
      </c>
      <c r="ED141" s="2">
        <f t="shared" si="1203"/>
        <v>0</v>
      </c>
      <c r="EE141" s="2">
        <f t="shared" si="1204"/>
        <v>0</v>
      </c>
      <c r="EF141" s="2">
        <f t="shared" si="1205"/>
        <v>0</v>
      </c>
      <c r="EG141" s="2">
        <f t="shared" si="1206"/>
        <v>0</v>
      </c>
      <c r="EH141" s="2">
        <f t="shared" si="1207"/>
        <v>0</v>
      </c>
      <c r="EI141" s="2">
        <f t="shared" si="1208"/>
        <v>0</v>
      </c>
      <c r="EJ141" s="2">
        <f t="shared" si="1209"/>
        <v>0</v>
      </c>
      <c r="EK141" s="2">
        <f t="shared" si="1210"/>
        <v>0</v>
      </c>
      <c r="EL141" s="2">
        <f t="shared" si="1211"/>
        <v>0</v>
      </c>
      <c r="EM141" s="2">
        <f t="shared" si="1212"/>
        <v>0</v>
      </c>
      <c r="EN141" s="2">
        <f t="shared" si="1213"/>
        <v>0</v>
      </c>
      <c r="EO141" s="2">
        <f t="shared" si="1214"/>
        <v>0</v>
      </c>
      <c r="EP141" s="2">
        <f t="shared" si="1215"/>
        <v>0</v>
      </c>
      <c r="EQ141" s="2">
        <f t="shared" si="1216"/>
        <v>0</v>
      </c>
      <c r="ER141" s="2">
        <f t="shared" si="1217"/>
        <v>0</v>
      </c>
      <c r="ES141" s="2">
        <f t="shared" si="1218"/>
        <v>0</v>
      </c>
      <c r="ET141" s="2">
        <f t="shared" si="1219"/>
        <v>0</v>
      </c>
      <c r="EU141" s="2">
        <f t="shared" si="1220"/>
        <v>0</v>
      </c>
      <c r="EV141" s="2">
        <f t="shared" si="1221"/>
        <v>0</v>
      </c>
      <c r="EW141" s="2">
        <f t="shared" si="1222"/>
        <v>0</v>
      </c>
      <c r="EX141" s="2">
        <f t="shared" si="1338"/>
        <v>1</v>
      </c>
      <c r="EY141" s="2" t="e">
        <f t="shared" si="1339"/>
        <v>#VALUE!</v>
      </c>
      <c r="EZ141" s="2" t="e">
        <f t="shared" si="1340"/>
        <v>#VALUE!</v>
      </c>
      <c r="FA141" s="2" t="e">
        <f t="shared" si="1341"/>
        <v>#VALUE!</v>
      </c>
      <c r="FB141" s="2" t="e">
        <f t="shared" si="1342"/>
        <v>#VALUE!</v>
      </c>
      <c r="FC141" s="2" t="e">
        <f t="shared" si="1343"/>
        <v>#VALUE!</v>
      </c>
      <c r="FD141" s="2" t="e">
        <f t="shared" si="1344"/>
        <v>#VALUE!</v>
      </c>
      <c r="FE141" s="2" t="e">
        <f t="shared" si="1345"/>
        <v>#VALUE!</v>
      </c>
      <c r="FF141" s="2" t="e">
        <f t="shared" si="1346"/>
        <v>#VALUE!</v>
      </c>
      <c r="FG141" s="2" t="e">
        <f t="shared" si="1347"/>
        <v>#VALUE!</v>
      </c>
      <c r="FH141" s="2" t="e">
        <f t="shared" si="1348"/>
        <v>#VALUE!</v>
      </c>
      <c r="FI141" s="2" t="e">
        <f t="shared" si="1349"/>
        <v>#VALUE!</v>
      </c>
      <c r="FJ141" s="2" t="e">
        <f t="shared" si="1350"/>
        <v>#VALUE!</v>
      </c>
      <c r="FK141" s="2" t="e">
        <f t="shared" si="1351"/>
        <v>#VALUE!</v>
      </c>
      <c r="FL141" s="2" t="e">
        <f t="shared" si="1352"/>
        <v>#VALUE!</v>
      </c>
      <c r="FM141" s="2" t="e">
        <f t="shared" si="1353"/>
        <v>#VALUE!</v>
      </c>
      <c r="FN141" s="2" t="e">
        <f t="shared" si="1354"/>
        <v>#VALUE!</v>
      </c>
      <c r="FO141" s="2" t="e">
        <f t="shared" si="1355"/>
        <v>#VALUE!</v>
      </c>
      <c r="FP141" s="2" t="e">
        <f t="shared" si="1356"/>
        <v>#VALUE!</v>
      </c>
      <c r="FQ141" s="2" t="e">
        <f t="shared" si="1357"/>
        <v>#VALUE!</v>
      </c>
      <c r="FR141" s="2" t="e">
        <f t="shared" si="1358"/>
        <v>#VALUE!</v>
      </c>
      <c r="FS141" s="2" t="e">
        <f t="shared" si="1359"/>
        <v>#VALUE!</v>
      </c>
      <c r="FT141" s="2" t="e">
        <f t="shared" si="1360"/>
        <v>#VALUE!</v>
      </c>
      <c r="FU141" s="2" t="e">
        <f t="shared" si="1361"/>
        <v>#VALUE!</v>
      </c>
      <c r="FV141" s="2">
        <f t="shared" si="1362"/>
        <v>1</v>
      </c>
      <c r="FW141" s="2" t="e">
        <f t="shared" si="1363"/>
        <v>#VALUE!</v>
      </c>
      <c r="FX141" s="2" t="e">
        <f t="shared" si="1364"/>
        <v>#VALUE!</v>
      </c>
      <c r="FY141" s="2" t="e">
        <f t="shared" si="1365"/>
        <v>#VALUE!</v>
      </c>
      <c r="FZ141" s="2" t="e">
        <f t="shared" si="1366"/>
        <v>#VALUE!</v>
      </c>
      <c r="GA141" s="2" t="e">
        <f t="shared" si="1367"/>
        <v>#VALUE!</v>
      </c>
      <c r="GB141" s="2" t="e">
        <f t="shared" si="1368"/>
        <v>#VALUE!</v>
      </c>
      <c r="GC141" s="2" t="e">
        <f t="shared" si="1369"/>
        <v>#VALUE!</v>
      </c>
      <c r="GD141" s="2" t="e">
        <f t="shared" si="1370"/>
        <v>#VALUE!</v>
      </c>
      <c r="GE141" s="2" t="e">
        <f t="shared" si="1371"/>
        <v>#VALUE!</v>
      </c>
      <c r="GF141" s="2" t="e">
        <f t="shared" si="1372"/>
        <v>#VALUE!</v>
      </c>
      <c r="GG141" s="2" t="e">
        <f t="shared" si="1373"/>
        <v>#VALUE!</v>
      </c>
      <c r="GH141" s="2" t="e">
        <f t="shared" si="1374"/>
        <v>#VALUE!</v>
      </c>
      <c r="GI141" s="2" t="e">
        <f t="shared" si="1375"/>
        <v>#VALUE!</v>
      </c>
      <c r="GJ141" s="2" t="e">
        <f t="shared" si="1376"/>
        <v>#VALUE!</v>
      </c>
      <c r="GK141" s="2" t="e">
        <f t="shared" si="1377"/>
        <v>#VALUE!</v>
      </c>
      <c r="GL141" s="2" t="e">
        <f t="shared" si="1378"/>
        <v>#VALUE!</v>
      </c>
      <c r="GM141" s="2" t="e">
        <f t="shared" si="1379"/>
        <v>#VALUE!</v>
      </c>
      <c r="GN141" s="2" t="e">
        <f t="shared" si="1380"/>
        <v>#VALUE!</v>
      </c>
      <c r="GO141" s="2" t="e">
        <f t="shared" si="1381"/>
        <v>#VALUE!</v>
      </c>
      <c r="GP141" s="2" t="e">
        <f t="shared" si="1382"/>
        <v>#VALUE!</v>
      </c>
      <c r="GQ141" s="2" t="e">
        <f t="shared" si="1383"/>
        <v>#VALUE!</v>
      </c>
      <c r="GR141" s="2" t="e">
        <f t="shared" si="1384"/>
        <v>#VALUE!</v>
      </c>
      <c r="GS141" s="2" t="e">
        <f t="shared" si="1385"/>
        <v>#VALUE!</v>
      </c>
      <c r="GT141" s="2">
        <f t="shared" si="1386"/>
        <v>1</v>
      </c>
      <c r="GU141" s="2" t="e">
        <f t="shared" si="1387"/>
        <v>#VALUE!</v>
      </c>
      <c r="GV141" s="2" t="e">
        <f t="shared" si="1388"/>
        <v>#VALUE!</v>
      </c>
      <c r="GW141" s="2" t="e">
        <f t="shared" si="1389"/>
        <v>#VALUE!</v>
      </c>
      <c r="GX141" s="2" t="e">
        <f t="shared" si="1390"/>
        <v>#VALUE!</v>
      </c>
      <c r="GY141" s="2" t="e">
        <f t="shared" si="1391"/>
        <v>#VALUE!</v>
      </c>
      <c r="GZ141" s="2" t="e">
        <f t="shared" si="1392"/>
        <v>#VALUE!</v>
      </c>
      <c r="HA141" s="2" t="e">
        <f t="shared" si="1393"/>
        <v>#VALUE!</v>
      </c>
      <c r="HB141" s="2" t="e">
        <f t="shared" si="1394"/>
        <v>#VALUE!</v>
      </c>
      <c r="HC141" s="2" t="e">
        <f t="shared" si="1395"/>
        <v>#VALUE!</v>
      </c>
      <c r="HD141" s="2" t="e">
        <f t="shared" si="1396"/>
        <v>#VALUE!</v>
      </c>
      <c r="HE141" s="2" t="e">
        <f t="shared" si="1397"/>
        <v>#VALUE!</v>
      </c>
      <c r="HF141" s="2" t="e">
        <f t="shared" si="1398"/>
        <v>#VALUE!</v>
      </c>
      <c r="HG141" s="2" t="e">
        <f t="shared" si="1399"/>
        <v>#VALUE!</v>
      </c>
      <c r="HH141" s="2" t="e">
        <f t="shared" si="1400"/>
        <v>#VALUE!</v>
      </c>
      <c r="HI141" s="2" t="e">
        <f t="shared" si="1401"/>
        <v>#VALUE!</v>
      </c>
      <c r="HJ141" s="2" t="e">
        <f t="shared" si="1402"/>
        <v>#VALUE!</v>
      </c>
      <c r="HK141" s="2" t="e">
        <f t="shared" si="1403"/>
        <v>#VALUE!</v>
      </c>
      <c r="HL141" s="2" t="e">
        <f t="shared" si="1404"/>
        <v>#VALUE!</v>
      </c>
      <c r="HM141" s="2" t="e">
        <f t="shared" si="1405"/>
        <v>#VALUE!</v>
      </c>
      <c r="HN141" s="2" t="e">
        <f t="shared" si="1406"/>
        <v>#VALUE!</v>
      </c>
      <c r="HO141" s="2" t="e">
        <f t="shared" si="1407"/>
        <v>#VALUE!</v>
      </c>
      <c r="HP141" s="2" t="e">
        <f t="shared" si="1408"/>
        <v>#VALUE!</v>
      </c>
      <c r="HQ141" s="2" t="e">
        <f t="shared" si="1409"/>
        <v>#VALUE!</v>
      </c>
      <c r="HR141" s="2">
        <f t="shared" si="1410"/>
        <v>1</v>
      </c>
      <c r="HS141" s="2" t="e">
        <f t="shared" si="1411"/>
        <v>#VALUE!</v>
      </c>
      <c r="HT141" s="2" t="e">
        <f t="shared" si="1412"/>
        <v>#VALUE!</v>
      </c>
      <c r="HU141" s="2" t="e">
        <f t="shared" si="1413"/>
        <v>#VALUE!</v>
      </c>
      <c r="HV141" s="2" t="e">
        <f t="shared" si="1414"/>
        <v>#VALUE!</v>
      </c>
      <c r="HW141" s="2" t="e">
        <f t="shared" si="1415"/>
        <v>#VALUE!</v>
      </c>
      <c r="HX141" s="2" t="e">
        <f t="shared" si="1416"/>
        <v>#VALUE!</v>
      </c>
      <c r="HY141" s="2" t="e">
        <f t="shared" si="1417"/>
        <v>#VALUE!</v>
      </c>
      <c r="HZ141" s="2" t="e">
        <f t="shared" si="1418"/>
        <v>#VALUE!</v>
      </c>
      <c r="IA141" s="2" t="e">
        <f t="shared" si="1419"/>
        <v>#VALUE!</v>
      </c>
      <c r="IB141" s="2" t="e">
        <f t="shared" si="1420"/>
        <v>#VALUE!</v>
      </c>
      <c r="IC141" s="2" t="e">
        <f t="shared" si="1421"/>
        <v>#VALUE!</v>
      </c>
      <c r="ID141" s="2" t="e">
        <f t="shared" si="1422"/>
        <v>#VALUE!</v>
      </c>
      <c r="IE141" s="2" t="e">
        <f t="shared" si="1423"/>
        <v>#VALUE!</v>
      </c>
      <c r="IF141" s="2" t="e">
        <f t="shared" si="1424"/>
        <v>#VALUE!</v>
      </c>
      <c r="IG141" s="2" t="e">
        <f t="shared" si="1425"/>
        <v>#VALUE!</v>
      </c>
      <c r="IH141" s="2" t="e">
        <f t="shared" si="1426"/>
        <v>#VALUE!</v>
      </c>
      <c r="II141" s="2" t="e">
        <f t="shared" si="1427"/>
        <v>#VALUE!</v>
      </c>
      <c r="IJ141" s="2" t="e">
        <f t="shared" si="1428"/>
        <v>#VALUE!</v>
      </c>
      <c r="IK141" s="2" t="e">
        <f t="shared" si="1429"/>
        <v>#VALUE!</v>
      </c>
      <c r="IL141" s="2" t="e">
        <f t="shared" si="1430"/>
        <v>#VALUE!</v>
      </c>
      <c r="IM141" s="2" t="e">
        <f t="shared" si="1431"/>
        <v>#VALUE!</v>
      </c>
      <c r="IN141" s="2" t="e">
        <f t="shared" si="1432"/>
        <v>#VALUE!</v>
      </c>
      <c r="IO141" s="2" t="e">
        <f t="shared" si="1433"/>
        <v>#VALUE!</v>
      </c>
      <c r="IP141" s="2">
        <f t="shared" si="1434"/>
        <v>0</v>
      </c>
      <c r="IQ141" s="2" t="e">
        <f t="shared" si="1435"/>
        <v>#VALUE!</v>
      </c>
      <c r="IR141" s="2" t="e">
        <f t="shared" si="1436"/>
        <v>#VALUE!</v>
      </c>
      <c r="IS141" s="2" t="e">
        <f t="shared" si="1437"/>
        <v>#VALUE!</v>
      </c>
      <c r="IT141" s="2" t="e">
        <f t="shared" si="1438"/>
        <v>#VALUE!</v>
      </c>
      <c r="IU141" s="2" t="e">
        <f t="shared" si="1439"/>
        <v>#VALUE!</v>
      </c>
      <c r="IV141" s="2" t="e">
        <f t="shared" si="1440"/>
        <v>#VALUE!</v>
      </c>
      <c r="IW141" s="2" t="e">
        <f t="shared" si="1441"/>
        <v>#VALUE!</v>
      </c>
      <c r="IX141" s="2" t="e">
        <f t="shared" si="1442"/>
        <v>#VALUE!</v>
      </c>
      <c r="IY141" s="2" t="e">
        <f t="shared" si="1443"/>
        <v>#VALUE!</v>
      </c>
      <c r="IZ141" s="2" t="e">
        <f t="shared" si="1444"/>
        <v>#VALUE!</v>
      </c>
      <c r="JA141" s="2" t="e">
        <f t="shared" si="1445"/>
        <v>#VALUE!</v>
      </c>
      <c r="JB141" s="2" t="e">
        <f t="shared" si="1446"/>
        <v>#VALUE!</v>
      </c>
      <c r="JC141" s="2" t="e">
        <f t="shared" si="1447"/>
        <v>#VALUE!</v>
      </c>
      <c r="JD141" s="2" t="e">
        <f t="shared" si="1448"/>
        <v>#VALUE!</v>
      </c>
      <c r="JE141" s="2" t="e">
        <f t="shared" si="1449"/>
        <v>#VALUE!</v>
      </c>
      <c r="JF141" s="2" t="e">
        <f t="shared" si="1450"/>
        <v>#VALUE!</v>
      </c>
      <c r="JG141" s="2" t="e">
        <f t="shared" si="1451"/>
        <v>#VALUE!</v>
      </c>
      <c r="JH141" s="2" t="e">
        <f t="shared" si="1452"/>
        <v>#VALUE!</v>
      </c>
      <c r="JI141" s="2" t="e">
        <f t="shared" si="1453"/>
        <v>#VALUE!</v>
      </c>
      <c r="JJ141" s="2" t="e">
        <f t="shared" si="1454"/>
        <v>#VALUE!</v>
      </c>
      <c r="JK141" s="2" t="e">
        <f t="shared" si="1455"/>
        <v>#VALUE!</v>
      </c>
      <c r="JL141" s="2" t="e">
        <f t="shared" si="1456"/>
        <v>#VALUE!</v>
      </c>
      <c r="JM141" s="2" t="e">
        <f t="shared" si="1457"/>
        <v>#VALUE!</v>
      </c>
      <c r="JN141" s="2">
        <f t="shared" si="1458"/>
        <v>0</v>
      </c>
      <c r="JO141" s="2" t="e">
        <f t="shared" si="1459"/>
        <v>#VALUE!</v>
      </c>
      <c r="JP141" s="2" t="e">
        <f t="shared" si="1460"/>
        <v>#VALUE!</v>
      </c>
      <c r="JQ141" s="2" t="e">
        <f t="shared" si="1461"/>
        <v>#VALUE!</v>
      </c>
      <c r="JR141" s="2" t="e">
        <f t="shared" si="1462"/>
        <v>#VALUE!</v>
      </c>
      <c r="JS141" s="2" t="e">
        <f t="shared" si="1463"/>
        <v>#VALUE!</v>
      </c>
      <c r="JT141" s="2" t="e">
        <f t="shared" si="1464"/>
        <v>#VALUE!</v>
      </c>
      <c r="JU141" s="2" t="e">
        <f t="shared" si="1465"/>
        <v>#VALUE!</v>
      </c>
      <c r="JV141" s="2" t="e">
        <f t="shared" si="1466"/>
        <v>#VALUE!</v>
      </c>
      <c r="JW141" s="2" t="e">
        <f t="shared" si="1467"/>
        <v>#VALUE!</v>
      </c>
      <c r="JX141" s="2" t="e">
        <f t="shared" si="1468"/>
        <v>#VALUE!</v>
      </c>
      <c r="JY141" s="2" t="e">
        <f t="shared" si="1469"/>
        <v>#VALUE!</v>
      </c>
      <c r="JZ141" s="2" t="e">
        <f t="shared" si="1470"/>
        <v>#VALUE!</v>
      </c>
      <c r="KA141" s="2" t="e">
        <f t="shared" si="1471"/>
        <v>#VALUE!</v>
      </c>
      <c r="KB141" s="2" t="e">
        <f t="shared" si="1472"/>
        <v>#VALUE!</v>
      </c>
      <c r="KC141" s="2" t="e">
        <f t="shared" si="1473"/>
        <v>#VALUE!</v>
      </c>
      <c r="KD141" s="2" t="e">
        <f t="shared" si="1474"/>
        <v>#VALUE!</v>
      </c>
      <c r="KE141" s="2" t="e">
        <f t="shared" si="1475"/>
        <v>#VALUE!</v>
      </c>
      <c r="KF141" s="2" t="e">
        <f t="shared" si="1476"/>
        <v>#VALUE!</v>
      </c>
      <c r="KG141" s="2" t="e">
        <f t="shared" si="1477"/>
        <v>#VALUE!</v>
      </c>
      <c r="KH141" s="2" t="e">
        <f t="shared" si="1478"/>
        <v>#VALUE!</v>
      </c>
      <c r="KI141" s="2" t="e">
        <f t="shared" si="1479"/>
        <v>#VALUE!</v>
      </c>
      <c r="KJ141" s="2" t="e">
        <f t="shared" si="1480"/>
        <v>#VALUE!</v>
      </c>
      <c r="KK141" s="2" t="e">
        <f t="shared" si="1481"/>
        <v>#VALUE!</v>
      </c>
      <c r="KL141" s="2">
        <f t="shared" si="1482"/>
        <v>0</v>
      </c>
      <c r="KM141" s="2" t="e">
        <f t="shared" si="1483"/>
        <v>#VALUE!</v>
      </c>
      <c r="KN141" s="2" t="e">
        <f t="shared" si="1484"/>
        <v>#VALUE!</v>
      </c>
      <c r="KO141" s="2" t="e">
        <f t="shared" si="1485"/>
        <v>#VALUE!</v>
      </c>
      <c r="KP141" s="2" t="e">
        <f t="shared" si="1486"/>
        <v>#VALUE!</v>
      </c>
      <c r="KQ141" s="2" t="e">
        <f t="shared" si="1487"/>
        <v>#VALUE!</v>
      </c>
      <c r="KR141" s="2" t="e">
        <f t="shared" si="1488"/>
        <v>#VALUE!</v>
      </c>
      <c r="KS141" s="2" t="e">
        <f t="shared" si="1489"/>
        <v>#VALUE!</v>
      </c>
      <c r="KT141" s="2" t="e">
        <f t="shared" si="1490"/>
        <v>#VALUE!</v>
      </c>
      <c r="KU141" s="2" t="e">
        <f t="shared" si="1491"/>
        <v>#VALUE!</v>
      </c>
      <c r="KV141" s="2" t="e">
        <f t="shared" si="1492"/>
        <v>#VALUE!</v>
      </c>
      <c r="KW141" s="2" t="e">
        <f t="shared" si="1493"/>
        <v>#VALUE!</v>
      </c>
      <c r="KX141" s="2" t="e">
        <f t="shared" si="1494"/>
        <v>#VALUE!</v>
      </c>
      <c r="KY141" s="2" t="e">
        <f t="shared" si="1495"/>
        <v>#VALUE!</v>
      </c>
      <c r="KZ141" s="2" t="e">
        <f t="shared" si="1496"/>
        <v>#VALUE!</v>
      </c>
      <c r="LA141" s="2" t="e">
        <f t="shared" si="1497"/>
        <v>#VALUE!</v>
      </c>
      <c r="LB141" s="2" t="e">
        <f t="shared" si="1498"/>
        <v>#VALUE!</v>
      </c>
      <c r="LC141" s="2" t="e">
        <f t="shared" si="1499"/>
        <v>#VALUE!</v>
      </c>
      <c r="LD141" s="2" t="e">
        <f t="shared" si="1500"/>
        <v>#VALUE!</v>
      </c>
      <c r="LE141" s="2" t="e">
        <f t="shared" si="1501"/>
        <v>#VALUE!</v>
      </c>
      <c r="LF141" s="2" t="e">
        <f t="shared" si="1502"/>
        <v>#VALUE!</v>
      </c>
      <c r="LG141" s="2" t="e">
        <f t="shared" si="1503"/>
        <v>#VALUE!</v>
      </c>
      <c r="LH141" s="2" t="e">
        <f t="shared" si="1504"/>
        <v>#VALUE!</v>
      </c>
      <c r="LI141" s="2" t="e">
        <f t="shared" si="1505"/>
        <v>#VALUE!</v>
      </c>
      <c r="LJ141" s="2">
        <f t="shared" si="1506"/>
        <v>0</v>
      </c>
      <c r="LK141" s="2" t="e">
        <f t="shared" si="1507"/>
        <v>#VALUE!</v>
      </c>
      <c r="LL141" s="2" t="e">
        <f t="shared" si="1508"/>
        <v>#VALUE!</v>
      </c>
      <c r="LM141" s="2" t="e">
        <f t="shared" si="1509"/>
        <v>#VALUE!</v>
      </c>
      <c r="LN141" s="2" t="e">
        <f t="shared" si="1510"/>
        <v>#VALUE!</v>
      </c>
      <c r="LO141" s="2" t="e">
        <f t="shared" si="1511"/>
        <v>#VALUE!</v>
      </c>
      <c r="LP141" s="2" t="e">
        <f t="shared" si="1512"/>
        <v>#VALUE!</v>
      </c>
      <c r="LQ141" s="2" t="e">
        <f t="shared" si="1513"/>
        <v>#VALUE!</v>
      </c>
      <c r="LR141" s="2" t="e">
        <f t="shared" si="1514"/>
        <v>#VALUE!</v>
      </c>
      <c r="LS141" s="2" t="e">
        <f t="shared" si="1515"/>
        <v>#VALUE!</v>
      </c>
      <c r="LT141" s="2" t="e">
        <f t="shared" si="1516"/>
        <v>#VALUE!</v>
      </c>
      <c r="LU141" s="2" t="e">
        <f t="shared" si="1517"/>
        <v>#VALUE!</v>
      </c>
      <c r="LV141" s="2" t="e">
        <f t="shared" si="1518"/>
        <v>#VALUE!</v>
      </c>
      <c r="LW141" s="2" t="e">
        <f t="shared" si="1519"/>
        <v>#VALUE!</v>
      </c>
      <c r="LX141" s="2" t="e">
        <f t="shared" si="1520"/>
        <v>#VALUE!</v>
      </c>
      <c r="LY141" s="2" t="e">
        <f t="shared" si="1521"/>
        <v>#VALUE!</v>
      </c>
      <c r="LZ141" s="2" t="e">
        <f t="shared" si="1522"/>
        <v>#VALUE!</v>
      </c>
      <c r="MA141" s="2" t="e">
        <f t="shared" si="1523"/>
        <v>#VALUE!</v>
      </c>
      <c r="MB141" s="2" t="e">
        <f t="shared" si="1524"/>
        <v>#VALUE!</v>
      </c>
      <c r="MC141" s="2" t="e">
        <f t="shared" si="1525"/>
        <v>#VALUE!</v>
      </c>
      <c r="MD141" s="2" t="e">
        <f t="shared" si="1526"/>
        <v>#VALUE!</v>
      </c>
      <c r="ME141" s="2" t="e">
        <f t="shared" si="1527"/>
        <v>#VALUE!</v>
      </c>
      <c r="MF141" s="2" t="e">
        <f t="shared" si="1528"/>
        <v>#VALUE!</v>
      </c>
      <c r="MG141" s="2" t="e">
        <f t="shared" si="1529"/>
        <v>#VALUE!</v>
      </c>
      <c r="MH141" s="2">
        <f t="shared" si="1530"/>
        <v>1</v>
      </c>
      <c r="MI141" s="2" t="e">
        <f t="shared" si="1531"/>
        <v>#VALUE!</v>
      </c>
      <c r="MJ141" s="2" t="e">
        <f t="shared" si="1532"/>
        <v>#VALUE!</v>
      </c>
      <c r="MK141" s="2" t="e">
        <f t="shared" si="1533"/>
        <v>#VALUE!</v>
      </c>
      <c r="ML141" s="2" t="e">
        <f t="shared" si="1534"/>
        <v>#VALUE!</v>
      </c>
      <c r="MM141" s="2" t="e">
        <f t="shared" si="1535"/>
        <v>#VALUE!</v>
      </c>
      <c r="MN141" s="2" t="e">
        <f t="shared" si="1536"/>
        <v>#VALUE!</v>
      </c>
      <c r="MO141" s="2" t="e">
        <f t="shared" si="1537"/>
        <v>#VALUE!</v>
      </c>
      <c r="MP141" s="2" t="e">
        <f t="shared" si="1538"/>
        <v>#VALUE!</v>
      </c>
      <c r="MQ141" s="2" t="e">
        <f t="shared" si="1539"/>
        <v>#VALUE!</v>
      </c>
      <c r="MR141" s="2" t="e">
        <f t="shared" si="1540"/>
        <v>#VALUE!</v>
      </c>
      <c r="MS141" s="2" t="e">
        <f t="shared" si="1541"/>
        <v>#VALUE!</v>
      </c>
      <c r="MT141" s="2" t="e">
        <f t="shared" si="1542"/>
        <v>#VALUE!</v>
      </c>
      <c r="MU141" s="2" t="e">
        <f t="shared" si="1543"/>
        <v>#VALUE!</v>
      </c>
      <c r="MV141" s="2" t="e">
        <f t="shared" si="1544"/>
        <v>#VALUE!</v>
      </c>
      <c r="MW141" s="2" t="e">
        <f t="shared" si="1545"/>
        <v>#VALUE!</v>
      </c>
      <c r="MX141" s="2" t="e">
        <f t="shared" si="1546"/>
        <v>#VALUE!</v>
      </c>
      <c r="MY141" s="2" t="e">
        <f t="shared" si="1547"/>
        <v>#VALUE!</v>
      </c>
      <c r="MZ141" s="2" t="e">
        <f t="shared" si="1548"/>
        <v>#VALUE!</v>
      </c>
      <c r="NA141" s="2" t="e">
        <f t="shared" si="1549"/>
        <v>#VALUE!</v>
      </c>
      <c r="NB141" s="2" t="e">
        <f t="shared" si="1550"/>
        <v>#VALUE!</v>
      </c>
      <c r="NC141" s="2" t="e">
        <f t="shared" si="1551"/>
        <v>#VALUE!</v>
      </c>
      <c r="ND141" s="2" t="e">
        <f t="shared" si="1552"/>
        <v>#VALUE!</v>
      </c>
      <c r="NE141" s="2" t="e">
        <f t="shared" si="1553"/>
        <v>#VALUE!</v>
      </c>
      <c r="NF141" s="2">
        <f t="shared" si="1223"/>
        <v>0</v>
      </c>
      <c r="NG141" s="2">
        <f t="shared" si="1058"/>
        <v>0</v>
      </c>
      <c r="NH141" s="2">
        <f t="shared" si="1059"/>
        <v>0</v>
      </c>
      <c r="NI141" s="2">
        <f t="shared" si="1060"/>
        <v>0</v>
      </c>
      <c r="NJ141" s="2">
        <f t="shared" si="1061"/>
        <v>0</v>
      </c>
      <c r="NK141" s="2">
        <f t="shared" si="1062"/>
        <v>0</v>
      </c>
      <c r="NL141" s="2">
        <f t="shared" si="1063"/>
        <v>0</v>
      </c>
      <c r="NM141" s="2">
        <f t="shared" si="1064"/>
        <v>0</v>
      </c>
      <c r="NN141" s="2">
        <f t="shared" si="1065"/>
        <v>0</v>
      </c>
      <c r="NO141" s="2">
        <f t="shared" si="1066"/>
        <v>0</v>
      </c>
      <c r="NP141" s="2">
        <f t="shared" si="1067"/>
        <v>0</v>
      </c>
      <c r="NQ141" s="2">
        <f t="shared" si="1068"/>
        <v>0</v>
      </c>
      <c r="NR141" s="2">
        <f t="shared" si="1069"/>
        <v>0</v>
      </c>
      <c r="NS141" s="2">
        <f t="shared" si="1070"/>
        <v>0</v>
      </c>
      <c r="NT141" s="2">
        <f t="shared" si="1071"/>
        <v>0</v>
      </c>
      <c r="NU141" s="2">
        <f t="shared" si="1072"/>
        <v>0</v>
      </c>
      <c r="NV141" s="2">
        <f t="shared" si="1073"/>
        <v>0</v>
      </c>
      <c r="NW141" s="2">
        <f t="shared" si="1074"/>
        <v>0</v>
      </c>
      <c r="NX141" s="2">
        <f t="shared" si="1075"/>
        <v>0</v>
      </c>
      <c r="NY141" s="2">
        <f t="shared" si="1076"/>
        <v>0</v>
      </c>
      <c r="NZ141" s="2">
        <f t="shared" si="1077"/>
        <v>0</v>
      </c>
      <c r="OA141" s="2">
        <f t="shared" si="1078"/>
        <v>0</v>
      </c>
      <c r="OB141" s="2">
        <f t="shared" si="1079"/>
        <v>0</v>
      </c>
      <c r="OC141" s="2">
        <f t="shared" si="1080"/>
        <v>0</v>
      </c>
      <c r="OD141" s="2">
        <f>IF(AND(NF141&gt;'Graph Creator'!$K$4,'Detalle de Cuentas'!NF141&lt;='Graph Creator'!$L$4),1,0)</f>
        <v>0</v>
      </c>
      <c r="OE141" s="2">
        <f>IF(AND(NG141&gt;'Graph Creator'!$K$4,'Detalle de Cuentas'!NG141&lt;='Graph Creator'!$L$4),1,0)</f>
        <v>0</v>
      </c>
      <c r="OF141" s="2">
        <f>IF(AND(NH141&gt;'Graph Creator'!$K$4,'Detalle de Cuentas'!NH141&lt;='Graph Creator'!$L$4),1,0)</f>
        <v>0</v>
      </c>
      <c r="OG141" s="2">
        <f>IF(AND(NI141&gt;'Graph Creator'!$K$4,'Detalle de Cuentas'!NI141&lt;='Graph Creator'!$L$4),1,0)</f>
        <v>0</v>
      </c>
      <c r="OH141" s="2">
        <f>IF(AND(NJ141&gt;'Graph Creator'!$K$4,'Detalle de Cuentas'!NJ141&lt;='Graph Creator'!$L$4),1,0)</f>
        <v>0</v>
      </c>
      <c r="OI141" s="2">
        <f>IF(AND(NK141&gt;'Graph Creator'!$K$4,'Detalle de Cuentas'!NK141&lt;='Graph Creator'!$L$4),1,0)</f>
        <v>0</v>
      </c>
      <c r="OJ141" s="2">
        <f>IF(AND(NL141&gt;'Graph Creator'!$K$4,'Detalle de Cuentas'!NL141&lt;='Graph Creator'!$L$4),1,0)</f>
        <v>0</v>
      </c>
      <c r="OK141" s="2">
        <f>IF(AND(NM141&gt;'Graph Creator'!$K$4,'Detalle de Cuentas'!NM141&lt;='Graph Creator'!$L$4),1,0)</f>
        <v>0</v>
      </c>
      <c r="OL141" s="2">
        <f>IF(AND(NN141&gt;'Graph Creator'!$K$4,'Detalle de Cuentas'!NN141&lt;='Graph Creator'!$L$4),1,0)</f>
        <v>0</v>
      </c>
      <c r="OM141" s="2">
        <f>IF(AND(NO141&gt;'Graph Creator'!$K$4,'Detalle de Cuentas'!NO141&lt;='Graph Creator'!$L$4),1,0)</f>
        <v>0</v>
      </c>
      <c r="ON141" s="2">
        <f>IF(AND(NP141&gt;'Graph Creator'!$K$4,'Detalle de Cuentas'!NP141&lt;='Graph Creator'!$L$4),1,0)</f>
        <v>0</v>
      </c>
      <c r="OO141" s="2">
        <f>IF(AND(NQ141&gt;'Graph Creator'!$K$4,'Detalle de Cuentas'!NQ141&lt;='Graph Creator'!$L$4),1,0)</f>
        <v>0</v>
      </c>
      <c r="OP141" s="2">
        <f>IF(AND(NR141&gt;'Graph Creator'!$K$4,'Detalle de Cuentas'!NR141&lt;='Graph Creator'!$L$4),1,0)</f>
        <v>0</v>
      </c>
      <c r="OQ141" s="2">
        <f>IF(AND(NS141&gt;'Graph Creator'!$K$4,'Detalle de Cuentas'!NS141&lt;='Graph Creator'!$L$4),1,0)</f>
        <v>0</v>
      </c>
      <c r="OR141" s="2">
        <f>IF(AND(NT141&gt;'Graph Creator'!$K$4,'Detalle de Cuentas'!NT141&lt;='Graph Creator'!$L$4),1,0)</f>
        <v>0</v>
      </c>
      <c r="OS141" s="2">
        <f>IF(AND(NU141&gt;'Graph Creator'!$K$4,'Detalle de Cuentas'!NU141&lt;='Graph Creator'!$L$4),1,0)</f>
        <v>0</v>
      </c>
      <c r="OT141" s="2">
        <f>IF(AND(NV141&gt;'Graph Creator'!$K$4,'Detalle de Cuentas'!NV141&lt;='Graph Creator'!$L$4),1,0)</f>
        <v>0</v>
      </c>
      <c r="OU141" s="2">
        <f>IF(AND(NW141&gt;'Graph Creator'!$K$4,'Detalle de Cuentas'!NW141&lt;='Graph Creator'!$L$4),1,0)</f>
        <v>0</v>
      </c>
      <c r="OV141" s="2">
        <f>IF(AND(NX141&gt;'Graph Creator'!$K$4,'Detalle de Cuentas'!NX141&lt;='Graph Creator'!$L$4),1,0)</f>
        <v>0</v>
      </c>
      <c r="OW141" s="2">
        <f>IF(AND(NY141&gt;'Graph Creator'!$K$4,'Detalle de Cuentas'!NY141&lt;='Graph Creator'!$L$4),1,0)</f>
        <v>0</v>
      </c>
      <c r="OX141" s="2">
        <f>IF(AND(NZ141&gt;'Graph Creator'!$K$4,'Detalle de Cuentas'!NZ141&lt;='Graph Creator'!$L$4),1,0)</f>
        <v>0</v>
      </c>
      <c r="OY141" s="2">
        <f>IF(AND(OA141&gt;'Graph Creator'!$K$4,'Detalle de Cuentas'!OA141&lt;='Graph Creator'!$L$4),1,0)</f>
        <v>0</v>
      </c>
      <c r="OZ141" s="2">
        <f>IF(AND(OB141&gt;'Graph Creator'!$K$4,'Detalle de Cuentas'!OB141&lt;='Graph Creator'!$L$4),1,0)</f>
        <v>0</v>
      </c>
      <c r="PA141" s="2">
        <f>IF(AND(OC141&gt;'Graph Creator'!$K$4,'Detalle de Cuentas'!OC141&lt;='Graph Creator'!$L$4),1,0)</f>
        <v>0</v>
      </c>
      <c r="PB141" s="2">
        <f>IF(AND(NF141&gt;'Graph Creator'!$L$4,'Detalle de Cuentas'!NF141&lt;='Graph Creator'!$M$4),1,0)</f>
        <v>0</v>
      </c>
      <c r="PC141" s="2">
        <f>IF(AND(NG141&gt;'Graph Creator'!$L$4,'Detalle de Cuentas'!NG141&lt;='Graph Creator'!$M$4),1,0)</f>
        <v>0</v>
      </c>
      <c r="PD141" s="2">
        <f>IF(AND(NH141&gt;'Graph Creator'!$L$4,'Detalle de Cuentas'!NH141&lt;='Graph Creator'!$M$4),1,0)</f>
        <v>0</v>
      </c>
      <c r="PE141" s="2">
        <f>IF(AND(NI141&gt;'Graph Creator'!$L$4,'Detalle de Cuentas'!NI141&lt;='Graph Creator'!$M$4),1,0)</f>
        <v>0</v>
      </c>
      <c r="PF141" s="2">
        <f>IF(AND(NJ141&gt;'Graph Creator'!$L$4,'Detalle de Cuentas'!NJ141&lt;='Graph Creator'!$M$4),1,0)</f>
        <v>0</v>
      </c>
      <c r="PG141" s="2">
        <f>IF(AND(NK141&gt;'Graph Creator'!$L$4,'Detalle de Cuentas'!NK141&lt;='Graph Creator'!$M$4),1,0)</f>
        <v>0</v>
      </c>
      <c r="PH141" s="2">
        <f>IF(AND(NL141&gt;'Graph Creator'!$L$4,'Detalle de Cuentas'!NL141&lt;='Graph Creator'!$M$4),1,0)</f>
        <v>0</v>
      </c>
      <c r="PI141" s="2">
        <f>IF(AND(NM141&gt;'Graph Creator'!$L$4,'Detalle de Cuentas'!NM141&lt;='Graph Creator'!$M$4),1,0)</f>
        <v>0</v>
      </c>
      <c r="PJ141" s="2">
        <f>IF(AND(NN141&gt;'Graph Creator'!$L$4,'Detalle de Cuentas'!NN141&lt;='Graph Creator'!$M$4),1,0)</f>
        <v>0</v>
      </c>
      <c r="PK141" s="2">
        <f>IF(AND(NO141&gt;'Graph Creator'!$L$4,'Detalle de Cuentas'!NO141&lt;='Graph Creator'!$M$4),1,0)</f>
        <v>0</v>
      </c>
      <c r="PL141" s="2">
        <f>IF(AND(NP141&gt;'Graph Creator'!$L$4,'Detalle de Cuentas'!NP141&lt;='Graph Creator'!$M$4),1,0)</f>
        <v>0</v>
      </c>
      <c r="PM141" s="2">
        <f>IF(AND(NQ141&gt;'Graph Creator'!$L$4,'Detalle de Cuentas'!NQ141&lt;='Graph Creator'!$M$4),1,0)</f>
        <v>0</v>
      </c>
      <c r="PN141" s="2">
        <f>IF(AND(NR141&gt;'Graph Creator'!$L$4,'Detalle de Cuentas'!NR141&lt;='Graph Creator'!$M$4),1,0)</f>
        <v>0</v>
      </c>
      <c r="PO141" s="2">
        <f>IF(AND(NS141&gt;'Graph Creator'!$L$4,'Detalle de Cuentas'!NS141&lt;='Graph Creator'!$M$4),1,0)</f>
        <v>0</v>
      </c>
      <c r="PP141" s="2">
        <f>IF(AND(NT141&gt;'Graph Creator'!$L$4,'Detalle de Cuentas'!NT141&lt;='Graph Creator'!$M$4),1,0)</f>
        <v>0</v>
      </c>
      <c r="PQ141" s="2">
        <f>IF(AND(NU141&gt;'Graph Creator'!$L$4,'Detalle de Cuentas'!NU141&lt;='Graph Creator'!$M$4),1,0)</f>
        <v>0</v>
      </c>
      <c r="PR141" s="2">
        <f>IF(AND(NV141&gt;'Graph Creator'!$L$4,'Detalle de Cuentas'!NV141&lt;='Graph Creator'!$M$4),1,0)</f>
        <v>0</v>
      </c>
      <c r="PS141" s="2">
        <f>IF(AND(NW141&gt;'Graph Creator'!$L$4,'Detalle de Cuentas'!NW141&lt;='Graph Creator'!$M$4),1,0)</f>
        <v>0</v>
      </c>
      <c r="PT141" s="2">
        <f>IF(AND(NX141&gt;'Graph Creator'!$L$4,'Detalle de Cuentas'!NX141&lt;='Graph Creator'!$M$4),1,0)</f>
        <v>0</v>
      </c>
      <c r="PU141" s="2">
        <f>IF(AND(NY141&gt;'Graph Creator'!$L$4,'Detalle de Cuentas'!NY141&lt;='Graph Creator'!$M$4),1,0)</f>
        <v>0</v>
      </c>
      <c r="PV141" s="2">
        <f>IF(AND(NZ141&gt;'Graph Creator'!$L$4,'Detalle de Cuentas'!NZ141&lt;='Graph Creator'!$M$4),1,0)</f>
        <v>0</v>
      </c>
      <c r="PW141" s="2">
        <f>IF(AND(OA141&gt;'Graph Creator'!$L$4,'Detalle de Cuentas'!OA141&lt;='Graph Creator'!$M$4),1,0)</f>
        <v>0</v>
      </c>
      <c r="PX141" s="2">
        <f>IF(AND(OB141&gt;'Graph Creator'!$L$4,'Detalle de Cuentas'!OB141&lt;='Graph Creator'!$M$4),1,0)</f>
        <v>0</v>
      </c>
      <c r="PY141" s="2">
        <f>IF(AND(OC141&gt;'Graph Creator'!$L$4,'Detalle de Cuentas'!OC141&lt;='Graph Creator'!$M$4),1,0)</f>
        <v>0</v>
      </c>
      <c r="PZ141" s="2">
        <f>IF(AND(NF141&gt;'Graph Creator'!$M$4,'Detalle de Cuentas'!NF141&lt;='Graph Creator'!$N$4),1,0)</f>
        <v>0</v>
      </c>
      <c r="QA141" s="2">
        <f>IF(AND(NG141&gt;'Graph Creator'!$M$4,'Detalle de Cuentas'!NG141&lt;='Graph Creator'!$N$4),1,0)</f>
        <v>0</v>
      </c>
      <c r="QB141" s="2">
        <f>IF(AND(NH141&gt;'Graph Creator'!$M$4,'Detalle de Cuentas'!NH141&lt;='Graph Creator'!$N$4),1,0)</f>
        <v>0</v>
      </c>
      <c r="QC141" s="2">
        <f>IF(AND(NI141&gt;'Graph Creator'!$M$4,'Detalle de Cuentas'!NI141&lt;='Graph Creator'!$N$4),1,0)</f>
        <v>0</v>
      </c>
      <c r="QD141" s="2">
        <f>IF(AND(NJ141&gt;'Graph Creator'!$M$4,'Detalle de Cuentas'!NJ141&lt;='Graph Creator'!$N$4),1,0)</f>
        <v>0</v>
      </c>
      <c r="QE141" s="2">
        <f>IF(AND(NK141&gt;'Graph Creator'!$M$4,'Detalle de Cuentas'!NK141&lt;='Graph Creator'!$N$4),1,0)</f>
        <v>0</v>
      </c>
      <c r="QF141" s="2">
        <f>IF(AND(NL141&gt;'Graph Creator'!$M$4,'Detalle de Cuentas'!NL141&lt;='Graph Creator'!$N$4),1,0)</f>
        <v>0</v>
      </c>
      <c r="QG141" s="2">
        <f>IF(AND(NM141&gt;'Graph Creator'!$M$4,'Detalle de Cuentas'!NM141&lt;='Graph Creator'!$N$4),1,0)</f>
        <v>0</v>
      </c>
      <c r="QH141" s="2">
        <f>IF(AND(NN141&gt;'Graph Creator'!$M$4,'Detalle de Cuentas'!NN141&lt;='Graph Creator'!$N$4),1,0)</f>
        <v>0</v>
      </c>
      <c r="QI141" s="2">
        <f>IF(AND(NO141&gt;'Graph Creator'!$M$4,'Detalle de Cuentas'!NO141&lt;='Graph Creator'!$N$4),1,0)</f>
        <v>0</v>
      </c>
      <c r="QJ141" s="2">
        <f>IF(AND(NP141&gt;'Graph Creator'!$M$4,'Detalle de Cuentas'!NP141&lt;='Graph Creator'!$N$4),1,0)</f>
        <v>0</v>
      </c>
      <c r="QK141" s="2">
        <f>IF(AND(NQ141&gt;'Graph Creator'!$M$4,'Detalle de Cuentas'!NQ141&lt;='Graph Creator'!$N$4),1,0)</f>
        <v>0</v>
      </c>
      <c r="QL141" s="2">
        <f>IF(AND(NR141&gt;'Graph Creator'!$M$4,'Detalle de Cuentas'!NR141&lt;='Graph Creator'!$N$4),1,0)</f>
        <v>0</v>
      </c>
      <c r="QM141" s="2">
        <f>IF(AND(NS141&gt;'Graph Creator'!$M$4,'Detalle de Cuentas'!NS141&lt;='Graph Creator'!$N$4),1,0)</f>
        <v>0</v>
      </c>
      <c r="QN141" s="2">
        <f>IF(AND(NT141&gt;'Graph Creator'!$M$4,'Detalle de Cuentas'!NT141&lt;='Graph Creator'!$N$4),1,0)</f>
        <v>0</v>
      </c>
      <c r="QO141" s="2">
        <f>IF(AND(NU141&gt;'Graph Creator'!$M$4,'Detalle de Cuentas'!NU141&lt;='Graph Creator'!$N$4),1,0)</f>
        <v>0</v>
      </c>
      <c r="QP141" s="2">
        <f>IF(AND(NV141&gt;'Graph Creator'!$M$4,'Detalle de Cuentas'!NV141&lt;='Graph Creator'!$N$4),1,0)</f>
        <v>0</v>
      </c>
      <c r="QQ141" s="2">
        <f>IF(AND(NW141&gt;'Graph Creator'!$M$4,'Detalle de Cuentas'!NW141&lt;='Graph Creator'!$N$4),1,0)</f>
        <v>0</v>
      </c>
      <c r="QR141" s="2">
        <f>IF(AND(NX141&gt;'Graph Creator'!$M$4,'Detalle de Cuentas'!NX141&lt;='Graph Creator'!$N$4),1,0)</f>
        <v>0</v>
      </c>
      <c r="QS141" s="2">
        <f>IF(AND(NY141&gt;'Graph Creator'!$M$4,'Detalle de Cuentas'!NY141&lt;='Graph Creator'!$N$4),1,0)</f>
        <v>0</v>
      </c>
      <c r="QT141" s="2">
        <f>IF(AND(NZ141&gt;'Graph Creator'!$M$4,'Detalle de Cuentas'!NZ141&lt;='Graph Creator'!$N$4),1,0)</f>
        <v>0</v>
      </c>
      <c r="QU141" s="2">
        <f>IF(AND(OA141&gt;'Graph Creator'!$M$4,'Detalle de Cuentas'!OA141&lt;='Graph Creator'!$N$4),1,0)</f>
        <v>0</v>
      </c>
      <c r="QV141" s="2">
        <f>IF(AND(OB141&gt;'Graph Creator'!$M$4,'Detalle de Cuentas'!OB141&lt;='Graph Creator'!$N$4),1,0)</f>
        <v>0</v>
      </c>
      <c r="QW141" s="2">
        <f>IF(AND(OC141&gt;'Graph Creator'!$M$4,'Detalle de Cuentas'!OC141&lt;='Graph Creator'!$N$4),1,0)</f>
        <v>0</v>
      </c>
      <c r="QX141" s="2">
        <f>IF(AND(NF141&gt;'Graph Creator'!$N$4,'Detalle de Cuentas'!NF141&lt;='Graph Creator'!$O$4),1,0)</f>
        <v>0</v>
      </c>
      <c r="QY141" s="2">
        <f>IF(AND(NG141&gt;'Graph Creator'!$N$4,'Detalle de Cuentas'!NG141&lt;='Graph Creator'!$O$4),1,0)</f>
        <v>0</v>
      </c>
      <c r="QZ141" s="2">
        <f>IF(AND(NH141&gt;'Graph Creator'!$N$4,'Detalle de Cuentas'!NH141&lt;='Graph Creator'!$O$4),1,0)</f>
        <v>0</v>
      </c>
      <c r="RA141" s="2">
        <f>IF(AND(NI141&gt;'Graph Creator'!$N$4,'Detalle de Cuentas'!NI141&lt;='Graph Creator'!$O$4),1,0)</f>
        <v>0</v>
      </c>
      <c r="RB141" s="2">
        <f>IF(AND(NJ141&gt;'Graph Creator'!$N$4,'Detalle de Cuentas'!NJ141&lt;='Graph Creator'!$O$4),1,0)</f>
        <v>0</v>
      </c>
      <c r="RC141" s="2">
        <f>IF(AND(NK141&gt;'Graph Creator'!$N$4,'Detalle de Cuentas'!NK141&lt;='Graph Creator'!$O$4),1,0)</f>
        <v>0</v>
      </c>
      <c r="RD141" s="2">
        <f>IF(AND(NL141&gt;'Graph Creator'!$N$4,'Detalle de Cuentas'!NL141&lt;='Graph Creator'!$O$4),1,0)</f>
        <v>0</v>
      </c>
      <c r="RE141" s="2">
        <f>IF(AND(NM141&gt;'Graph Creator'!$N$4,'Detalle de Cuentas'!NM141&lt;='Graph Creator'!$O$4),1,0)</f>
        <v>0</v>
      </c>
      <c r="RF141" s="2">
        <f>IF(AND(NN141&gt;'Graph Creator'!$N$4,'Detalle de Cuentas'!NN141&lt;='Graph Creator'!$O$4),1,0)</f>
        <v>0</v>
      </c>
      <c r="RG141" s="2">
        <f>IF(AND(NO141&gt;'Graph Creator'!$N$4,'Detalle de Cuentas'!NO141&lt;='Graph Creator'!$O$4),1,0)</f>
        <v>0</v>
      </c>
      <c r="RH141" s="2">
        <f>IF(AND(NP141&gt;'Graph Creator'!$N$4,'Detalle de Cuentas'!NP141&lt;='Graph Creator'!$O$4),1,0)</f>
        <v>0</v>
      </c>
      <c r="RI141" s="2">
        <f>IF(AND(NQ141&gt;'Graph Creator'!$N$4,'Detalle de Cuentas'!NQ141&lt;='Graph Creator'!$O$4),1,0)</f>
        <v>0</v>
      </c>
      <c r="RJ141" s="2">
        <f>IF(AND(NR141&gt;'Graph Creator'!$N$4,'Detalle de Cuentas'!NR141&lt;='Graph Creator'!$O$4),1,0)</f>
        <v>0</v>
      </c>
      <c r="RK141" s="2">
        <f>IF(AND(NS141&gt;'Graph Creator'!$N$4,'Detalle de Cuentas'!NS141&lt;='Graph Creator'!$O$4),1,0)</f>
        <v>0</v>
      </c>
      <c r="RL141" s="2">
        <f>IF(AND(NT141&gt;'Graph Creator'!$N$4,'Detalle de Cuentas'!NT141&lt;='Graph Creator'!$O$4),1,0)</f>
        <v>0</v>
      </c>
      <c r="RM141" s="2">
        <f>IF(AND(NU141&gt;'Graph Creator'!$N$4,'Detalle de Cuentas'!NU141&lt;='Graph Creator'!$O$4),1,0)</f>
        <v>0</v>
      </c>
      <c r="RN141" s="2">
        <f>IF(AND(NV141&gt;'Graph Creator'!$N$4,'Detalle de Cuentas'!NV141&lt;='Graph Creator'!$O$4),1,0)</f>
        <v>0</v>
      </c>
      <c r="RO141" s="2">
        <f>IF(AND(NW141&gt;'Graph Creator'!$N$4,'Detalle de Cuentas'!NW141&lt;='Graph Creator'!$O$4),1,0)</f>
        <v>0</v>
      </c>
      <c r="RP141" s="2">
        <f>IF(AND(NX141&gt;'Graph Creator'!$N$4,'Detalle de Cuentas'!NX141&lt;='Graph Creator'!$O$4),1,0)</f>
        <v>0</v>
      </c>
      <c r="RQ141" s="2">
        <f>IF(AND(NY141&gt;'Graph Creator'!$N$4,'Detalle de Cuentas'!NY141&lt;='Graph Creator'!$O$4),1,0)</f>
        <v>0</v>
      </c>
      <c r="RR141" s="2">
        <f>IF(AND(NZ141&gt;'Graph Creator'!$N$4,'Detalle de Cuentas'!NZ141&lt;='Graph Creator'!$O$4),1,0)</f>
        <v>0</v>
      </c>
      <c r="RS141" s="2">
        <f>IF(AND(OA141&gt;'Graph Creator'!$N$4,'Detalle de Cuentas'!OA141&lt;='Graph Creator'!$O$4),1,0)</f>
        <v>0</v>
      </c>
      <c r="RT141" s="2">
        <f>IF(AND(OB141&gt;'Graph Creator'!$N$4,'Detalle de Cuentas'!OB141&lt;='Graph Creator'!$O$4),1,0)</f>
        <v>0</v>
      </c>
      <c r="RU141" s="2">
        <f>IF(AND(OC141&gt;'Graph Creator'!$N$4,'Detalle de Cuentas'!OC141&lt;='Graph Creator'!$O$4),1,0)</f>
        <v>0</v>
      </c>
      <c r="RV141" s="2" t="e">
        <f t="shared" si="1224"/>
        <v>#VALUE!</v>
      </c>
      <c r="RW141" s="2" t="e">
        <f t="shared" si="1225"/>
        <v>#VALUE!</v>
      </c>
      <c r="RX141" s="2" t="e">
        <f t="shared" si="1226"/>
        <v>#VALUE!</v>
      </c>
      <c r="RY141" s="2" t="e">
        <f t="shared" si="1227"/>
        <v>#VALUE!</v>
      </c>
      <c r="RZ141" s="2" t="e">
        <f t="shared" si="1228"/>
        <v>#VALUE!</v>
      </c>
      <c r="SA141" s="2" t="e">
        <f t="shared" si="1229"/>
        <v>#VALUE!</v>
      </c>
      <c r="SB141" s="2" t="e">
        <f t="shared" si="1230"/>
        <v>#VALUE!</v>
      </c>
      <c r="SC141" s="2" t="e">
        <f t="shared" si="1231"/>
        <v>#VALUE!</v>
      </c>
      <c r="SD141" s="2" t="e">
        <f t="shared" si="1232"/>
        <v>#VALUE!</v>
      </c>
      <c r="SE141" s="2" t="e">
        <f t="shared" si="1233"/>
        <v>#VALUE!</v>
      </c>
      <c r="SF141" s="2" t="e">
        <f t="shared" si="1234"/>
        <v>#VALUE!</v>
      </c>
      <c r="SG141" s="2" t="e">
        <f t="shared" si="1235"/>
        <v>#VALUE!</v>
      </c>
      <c r="SH141" s="2" t="e">
        <f t="shared" si="1236"/>
        <v>#VALUE!</v>
      </c>
      <c r="SI141" s="2" t="e">
        <f t="shared" si="1237"/>
        <v>#VALUE!</v>
      </c>
      <c r="SJ141" s="2" t="e">
        <f t="shared" si="1238"/>
        <v>#VALUE!</v>
      </c>
      <c r="SK141" s="2" t="e">
        <f t="shared" si="1239"/>
        <v>#VALUE!</v>
      </c>
      <c r="SL141" s="2" t="e">
        <f t="shared" si="1240"/>
        <v>#VALUE!</v>
      </c>
      <c r="SM141" s="2" t="e">
        <f t="shared" si="1241"/>
        <v>#VALUE!</v>
      </c>
      <c r="SN141" s="2" t="e">
        <f t="shared" si="1242"/>
        <v>#VALUE!</v>
      </c>
      <c r="SO141" s="2" t="e">
        <f t="shared" si="1243"/>
        <v>#VALUE!</v>
      </c>
      <c r="SP141" s="2" t="e">
        <f t="shared" si="1244"/>
        <v>#VALUE!</v>
      </c>
      <c r="SQ141" s="2" t="e">
        <f t="shared" si="1245"/>
        <v>#VALUE!</v>
      </c>
      <c r="SR141" s="2" t="e">
        <f t="shared" si="1246"/>
        <v>#VALUE!</v>
      </c>
      <c r="SS141" s="2" t="e">
        <f t="shared" si="1247"/>
        <v>#VALUE!</v>
      </c>
      <c r="ST141" s="2" t="e">
        <f t="shared" si="1248"/>
        <v>#VALUE!</v>
      </c>
      <c r="SU141" s="2" t="e">
        <f t="shared" si="1249"/>
        <v>#VALUE!</v>
      </c>
      <c r="SV141" s="2" t="e">
        <f t="shared" si="1250"/>
        <v>#VALUE!</v>
      </c>
      <c r="SW141" s="2" t="e">
        <f t="shared" si="1251"/>
        <v>#VALUE!</v>
      </c>
      <c r="SX141" s="2" t="e">
        <f t="shared" si="1252"/>
        <v>#VALUE!</v>
      </c>
      <c r="SY141" s="2" t="e">
        <f t="shared" si="1253"/>
        <v>#VALUE!</v>
      </c>
      <c r="SZ141" s="2" t="e">
        <f t="shared" si="1254"/>
        <v>#VALUE!</v>
      </c>
      <c r="TA141" s="2" t="e">
        <f t="shared" si="1255"/>
        <v>#VALUE!</v>
      </c>
      <c r="TB141" s="2" t="e">
        <f t="shared" si="1256"/>
        <v>#VALUE!</v>
      </c>
      <c r="TC141" s="2" t="e">
        <f t="shared" si="1257"/>
        <v>#VALUE!</v>
      </c>
      <c r="TD141" s="2" t="e">
        <f t="shared" si="1258"/>
        <v>#VALUE!</v>
      </c>
      <c r="TE141" s="2" t="e">
        <f t="shared" si="1259"/>
        <v>#VALUE!</v>
      </c>
      <c r="TF141" s="2" t="str">
        <f>IF(DZ141=1,IF(SUM(DZ$17:DZ141)&lt;2,""&amp;B141,", "&amp;B141),"")</f>
        <v/>
      </c>
      <c r="TG141" s="2" t="str">
        <f t="shared" si="1272"/>
        <v/>
      </c>
      <c r="TH141" s="2">
        <f t="shared" si="1260"/>
        <v>0</v>
      </c>
      <c r="TI141" s="14" t="str">
        <f t="shared" si="1261"/>
        <v/>
      </c>
      <c r="TJ141" s="14" t="e">
        <f t="shared" si="1081"/>
        <v>#VALUE!</v>
      </c>
      <c r="TK141" s="14" t="e">
        <f t="shared" si="1082"/>
        <v>#VALUE!</v>
      </c>
      <c r="TL141" s="14" t="e">
        <f t="shared" si="1083"/>
        <v>#VALUE!</v>
      </c>
      <c r="TM141" s="14" t="e">
        <f t="shared" si="1084"/>
        <v>#VALUE!</v>
      </c>
      <c r="TN141" s="14" t="e">
        <f t="shared" si="1085"/>
        <v>#VALUE!</v>
      </c>
      <c r="TO141" s="14" t="e">
        <f t="shared" si="1086"/>
        <v>#VALUE!</v>
      </c>
      <c r="TP141" s="14" t="e">
        <f t="shared" si="1087"/>
        <v>#VALUE!</v>
      </c>
      <c r="TQ141" s="14" t="e">
        <f t="shared" si="1088"/>
        <v>#VALUE!</v>
      </c>
      <c r="TR141" s="14" t="e">
        <f t="shared" si="1089"/>
        <v>#VALUE!</v>
      </c>
      <c r="TS141" s="14" t="e">
        <f t="shared" si="1090"/>
        <v>#VALUE!</v>
      </c>
      <c r="TT141" s="14" t="e">
        <f t="shared" si="1091"/>
        <v>#VALUE!</v>
      </c>
      <c r="TU141" s="14" t="e">
        <f t="shared" si="1092"/>
        <v>#VALUE!</v>
      </c>
      <c r="TV141" s="14" t="e">
        <f t="shared" si="1093"/>
        <v>#VALUE!</v>
      </c>
      <c r="TW141" s="14" t="e">
        <f t="shared" si="1094"/>
        <v>#VALUE!</v>
      </c>
      <c r="TX141" s="14" t="e">
        <f t="shared" si="1095"/>
        <v>#VALUE!</v>
      </c>
      <c r="TY141" s="14" t="e">
        <f t="shared" si="1096"/>
        <v>#VALUE!</v>
      </c>
      <c r="TZ141" s="14" t="e">
        <f t="shared" si="1097"/>
        <v>#VALUE!</v>
      </c>
      <c r="UA141" s="14" t="e">
        <f t="shared" si="1098"/>
        <v>#VALUE!</v>
      </c>
      <c r="UB141" s="14" t="e">
        <f t="shared" si="1099"/>
        <v>#VALUE!</v>
      </c>
      <c r="UC141" s="14" t="e">
        <f t="shared" si="1100"/>
        <v>#VALUE!</v>
      </c>
      <c r="UD141" s="14" t="e">
        <f t="shared" si="1101"/>
        <v>#VALUE!</v>
      </c>
      <c r="UE141" s="14" t="e">
        <f t="shared" si="1102"/>
        <v>#VALUE!</v>
      </c>
      <c r="UF141" s="14" t="e">
        <f t="shared" si="1103"/>
        <v>#VALUE!</v>
      </c>
      <c r="UH141" s="2">
        <f>IF($C$4-$R141&gt;'Graph Creator'!$E$2*'Graph Creator'!$D$13*12,0,1)</f>
        <v>1</v>
      </c>
      <c r="UJ141" s="2" t="e">
        <f t="shared" si="1262"/>
        <v>#VALUE!</v>
      </c>
      <c r="UK141" s="2" t="e">
        <f t="shared" si="1104"/>
        <v>#VALUE!</v>
      </c>
      <c r="UL141" s="2" t="e">
        <f t="shared" si="1105"/>
        <v>#VALUE!</v>
      </c>
      <c r="UM141" s="2" t="e">
        <f t="shared" si="1106"/>
        <v>#VALUE!</v>
      </c>
      <c r="UN141" s="2" t="e">
        <f t="shared" si="1107"/>
        <v>#VALUE!</v>
      </c>
      <c r="UO141" s="2" t="e">
        <f t="shared" si="1108"/>
        <v>#VALUE!</v>
      </c>
      <c r="UP141" s="2" t="e">
        <f t="shared" si="1109"/>
        <v>#VALUE!</v>
      </c>
      <c r="UQ141" s="2" t="e">
        <f t="shared" si="1110"/>
        <v>#VALUE!</v>
      </c>
      <c r="UR141" s="2" t="e">
        <f t="shared" si="1111"/>
        <v>#VALUE!</v>
      </c>
      <c r="US141" s="2" t="e">
        <f t="shared" si="1112"/>
        <v>#VALUE!</v>
      </c>
      <c r="UT141" s="2" t="e">
        <f t="shared" si="1113"/>
        <v>#VALUE!</v>
      </c>
      <c r="UU141" s="2" t="e">
        <f t="shared" si="1114"/>
        <v>#VALUE!</v>
      </c>
      <c r="UV141" s="2" t="e">
        <f t="shared" si="1115"/>
        <v>#VALUE!</v>
      </c>
      <c r="UW141" s="2" t="e">
        <f t="shared" si="1116"/>
        <v>#VALUE!</v>
      </c>
      <c r="UX141" s="2" t="e">
        <f t="shared" si="1117"/>
        <v>#VALUE!</v>
      </c>
      <c r="UY141" s="2" t="e">
        <f t="shared" si="1118"/>
        <v>#VALUE!</v>
      </c>
      <c r="UZ141" s="2" t="e">
        <f t="shared" si="1119"/>
        <v>#VALUE!</v>
      </c>
      <c r="VA141" s="2" t="e">
        <f t="shared" si="1120"/>
        <v>#VALUE!</v>
      </c>
      <c r="VB141" s="2" t="e">
        <f t="shared" si="1121"/>
        <v>#VALUE!</v>
      </c>
      <c r="VC141" s="2" t="e">
        <f t="shared" si="1122"/>
        <v>#VALUE!</v>
      </c>
      <c r="VD141" s="2" t="e">
        <f t="shared" si="1123"/>
        <v>#VALUE!</v>
      </c>
      <c r="VE141" s="2" t="e">
        <f t="shared" si="1124"/>
        <v>#VALUE!</v>
      </c>
      <c r="VF141" s="2" t="e">
        <f t="shared" si="1125"/>
        <v>#VALUE!</v>
      </c>
      <c r="VG141" s="2" t="e">
        <f t="shared" si="1126"/>
        <v>#VALUE!</v>
      </c>
      <c r="VH141" s="2" t="e">
        <f t="shared" si="1127"/>
        <v>#VALUE!</v>
      </c>
      <c r="VI141" s="2" t="e">
        <f t="shared" si="1128"/>
        <v>#VALUE!</v>
      </c>
      <c r="VJ141" s="2" t="e">
        <f t="shared" si="1129"/>
        <v>#VALUE!</v>
      </c>
      <c r="VK141" s="2" t="e">
        <f t="shared" si="1130"/>
        <v>#VALUE!</v>
      </c>
      <c r="VL141" s="2" t="e">
        <f t="shared" si="1131"/>
        <v>#VALUE!</v>
      </c>
      <c r="VM141" s="2" t="e">
        <f t="shared" si="1132"/>
        <v>#VALUE!</v>
      </c>
      <c r="VN141" s="2" t="e">
        <f t="shared" si="1133"/>
        <v>#VALUE!</v>
      </c>
      <c r="VO141" s="2" t="e">
        <f t="shared" si="1134"/>
        <v>#VALUE!</v>
      </c>
      <c r="VP141" s="2" t="e">
        <f t="shared" si="1135"/>
        <v>#VALUE!</v>
      </c>
      <c r="VQ141" s="2" t="e">
        <f t="shared" si="1136"/>
        <v>#VALUE!</v>
      </c>
      <c r="VR141" s="2" t="e">
        <f t="shared" si="1137"/>
        <v>#VALUE!</v>
      </c>
      <c r="VS141" s="2" t="e">
        <f t="shared" si="1138"/>
        <v>#VALUE!</v>
      </c>
      <c r="VT141" s="98">
        <f t="shared" si="1263"/>
        <v>0</v>
      </c>
      <c r="VU141" s="98">
        <f t="shared" si="1139"/>
        <v>0</v>
      </c>
      <c r="VV141" s="98">
        <f t="shared" si="1140"/>
        <v>0</v>
      </c>
      <c r="VW141" s="98">
        <f t="shared" si="1141"/>
        <v>0</v>
      </c>
      <c r="VX141" s="98">
        <f t="shared" si="1142"/>
        <v>0</v>
      </c>
      <c r="VY141" s="98">
        <f t="shared" si="1143"/>
        <v>0</v>
      </c>
      <c r="VZ141" s="98">
        <f t="shared" si="1144"/>
        <v>0</v>
      </c>
      <c r="WA141" s="98">
        <f t="shared" si="1145"/>
        <v>0</v>
      </c>
      <c r="WB141" s="98">
        <f t="shared" si="1146"/>
        <v>0</v>
      </c>
      <c r="WC141" s="98">
        <f t="shared" si="1147"/>
        <v>0</v>
      </c>
      <c r="WD141" s="98">
        <f t="shared" si="1148"/>
        <v>0</v>
      </c>
      <c r="WE141" s="98">
        <f t="shared" si="1149"/>
        <v>0</v>
      </c>
      <c r="WF141" s="98">
        <f t="shared" si="1150"/>
        <v>0</v>
      </c>
      <c r="WG141" s="98">
        <f t="shared" si="1151"/>
        <v>0</v>
      </c>
      <c r="WH141" s="98">
        <f t="shared" si="1152"/>
        <v>0</v>
      </c>
      <c r="WI141" s="98">
        <f t="shared" si="1153"/>
        <v>0</v>
      </c>
      <c r="WJ141" s="98">
        <f t="shared" si="1154"/>
        <v>0</v>
      </c>
      <c r="WK141" s="98">
        <f t="shared" si="1155"/>
        <v>0</v>
      </c>
      <c r="WL141" s="98">
        <f t="shared" si="1156"/>
        <v>0</v>
      </c>
      <c r="WM141" s="98">
        <f t="shared" si="1157"/>
        <v>0</v>
      </c>
      <c r="WN141" s="98">
        <f t="shared" si="1158"/>
        <v>0</v>
      </c>
      <c r="WO141" s="98">
        <f t="shared" si="1159"/>
        <v>0</v>
      </c>
      <c r="WP141" s="98">
        <f t="shared" si="1160"/>
        <v>0</v>
      </c>
      <c r="WQ141" s="98">
        <f t="shared" si="1161"/>
        <v>0</v>
      </c>
      <c r="WR141" s="98">
        <f>IFERROR(INDEX('Score Calculation'!$D$38:$D$41,MATCH('Detalle de Cuentas'!VT141,'Score Calculation'!$C$38:$C$41,1)),0)</f>
        <v>4</v>
      </c>
      <c r="WS141" s="98">
        <f>IFERROR(INDEX('Score Calculation'!$D$38:$D$41,MATCH('Detalle de Cuentas'!VU141,'Score Calculation'!$C$38:$C$41,1)),0)</f>
        <v>4</v>
      </c>
      <c r="WT141" s="98">
        <f>IFERROR(INDEX('Score Calculation'!$D$38:$D$41,MATCH('Detalle de Cuentas'!VV141,'Score Calculation'!$C$38:$C$41,1)),0)</f>
        <v>4</v>
      </c>
      <c r="WU141" s="98">
        <f>IFERROR(INDEX('Score Calculation'!$D$38:$D$41,MATCH('Detalle de Cuentas'!VW141,'Score Calculation'!$C$38:$C$41,1)),0)</f>
        <v>4</v>
      </c>
      <c r="WV141" s="98">
        <f>IFERROR(INDEX('Score Calculation'!$D$38:$D$41,MATCH('Detalle de Cuentas'!VX141,'Score Calculation'!$C$38:$C$41,1)),0)</f>
        <v>4</v>
      </c>
      <c r="WW141" s="98">
        <f>IFERROR(INDEX('Score Calculation'!$D$38:$D$41,MATCH('Detalle de Cuentas'!VY141,'Score Calculation'!$C$38:$C$41,1)),0)</f>
        <v>4</v>
      </c>
      <c r="WX141" s="98">
        <f>IFERROR(INDEX('Score Calculation'!$D$38:$D$41,MATCH('Detalle de Cuentas'!VZ141,'Score Calculation'!$C$38:$C$41,1)),0)</f>
        <v>4</v>
      </c>
      <c r="WY141" s="98">
        <f>IFERROR(INDEX('Score Calculation'!$D$38:$D$41,MATCH('Detalle de Cuentas'!WA141,'Score Calculation'!$C$38:$C$41,1)),0)</f>
        <v>4</v>
      </c>
      <c r="WZ141" s="98">
        <f>IFERROR(INDEX('Score Calculation'!$D$38:$D$41,MATCH('Detalle de Cuentas'!WB141,'Score Calculation'!$C$38:$C$41,1)),0)</f>
        <v>4</v>
      </c>
      <c r="XA141" s="98">
        <f>IFERROR(INDEX('Score Calculation'!$D$38:$D$41,MATCH('Detalle de Cuentas'!WC141,'Score Calculation'!$C$38:$C$41,1)),0)</f>
        <v>4</v>
      </c>
      <c r="XB141" s="98">
        <f>IFERROR(INDEX('Score Calculation'!$D$38:$D$41,MATCH('Detalle de Cuentas'!WD141,'Score Calculation'!$C$38:$C$41,1)),0)</f>
        <v>4</v>
      </c>
      <c r="XC141" s="98">
        <f>IFERROR(INDEX('Score Calculation'!$D$38:$D$41,MATCH('Detalle de Cuentas'!WE141,'Score Calculation'!$C$38:$C$41,1)),0)</f>
        <v>4</v>
      </c>
      <c r="XD141" s="98">
        <f>IFERROR(INDEX('Score Calculation'!$D$38:$D$41,MATCH('Detalle de Cuentas'!WF141,'Score Calculation'!$C$38:$C$41,1)),0)</f>
        <v>4</v>
      </c>
      <c r="XE141" s="98">
        <f>IFERROR(INDEX('Score Calculation'!$D$38:$D$41,MATCH('Detalle de Cuentas'!WG141,'Score Calculation'!$C$38:$C$41,1)),0)</f>
        <v>4</v>
      </c>
      <c r="XF141" s="98">
        <f>IFERROR(INDEX('Score Calculation'!$D$38:$D$41,MATCH('Detalle de Cuentas'!WH141,'Score Calculation'!$C$38:$C$41,1)),0)</f>
        <v>4</v>
      </c>
      <c r="XG141" s="98">
        <f>IFERROR(INDEX('Score Calculation'!$D$38:$D$41,MATCH('Detalle de Cuentas'!WI141,'Score Calculation'!$C$38:$C$41,1)),0)</f>
        <v>4</v>
      </c>
      <c r="XH141" s="98">
        <f>IFERROR(INDEX('Score Calculation'!$D$38:$D$41,MATCH('Detalle de Cuentas'!WJ141,'Score Calculation'!$C$38:$C$41,1)),0)</f>
        <v>4</v>
      </c>
      <c r="XI141" s="98">
        <f>IFERROR(INDEX('Score Calculation'!$D$38:$D$41,MATCH('Detalle de Cuentas'!WK141,'Score Calculation'!$C$38:$C$41,1)),0)</f>
        <v>4</v>
      </c>
      <c r="XJ141" s="98">
        <f>IFERROR(INDEX('Score Calculation'!$D$38:$D$41,MATCH('Detalle de Cuentas'!WL141,'Score Calculation'!$C$38:$C$41,1)),0)</f>
        <v>4</v>
      </c>
      <c r="XK141" s="98">
        <f>IFERROR(INDEX('Score Calculation'!$D$38:$D$41,MATCH('Detalle de Cuentas'!WM141,'Score Calculation'!$C$38:$C$41,1)),0)</f>
        <v>4</v>
      </c>
      <c r="XL141" s="98">
        <f>IFERROR(INDEX('Score Calculation'!$D$38:$D$41,MATCH('Detalle de Cuentas'!WN141,'Score Calculation'!$C$38:$C$41,1)),0)</f>
        <v>4</v>
      </c>
      <c r="XM141" s="98">
        <f>IFERROR(INDEX('Score Calculation'!$D$38:$D$41,MATCH('Detalle de Cuentas'!WO141,'Score Calculation'!$C$38:$C$41,1)),0)</f>
        <v>4</v>
      </c>
      <c r="XN141" s="98">
        <f>IFERROR(INDEX('Score Calculation'!$D$38:$D$41,MATCH('Detalle de Cuentas'!WP141,'Score Calculation'!$C$38:$C$41,1)),0)</f>
        <v>4</v>
      </c>
      <c r="XO141" s="98">
        <f>IFERROR(INDEX('Score Calculation'!$D$38:$D$41,MATCH('Detalle de Cuentas'!WQ141,'Score Calculation'!$C$38:$C$41,1)),0)</f>
        <v>4</v>
      </c>
      <c r="XP141" s="98">
        <f>IFERROR(INDEX('Score Calculation'!$D$24:$D$31,MATCH('Detalle de Cuentas'!NF141,'Score Calculation'!$C$24:$C$31,1)),0)</f>
        <v>1</v>
      </c>
      <c r="XQ141" s="98">
        <f>IFERROR(INDEX('Score Calculation'!$D$24:$D$31,MATCH('Detalle de Cuentas'!NG141,'Score Calculation'!$C$24:$C$31,1)),0)</f>
        <v>1</v>
      </c>
      <c r="XR141" s="98">
        <f>IFERROR(INDEX('Score Calculation'!$D$24:$D$31,MATCH('Detalle de Cuentas'!NH141,'Score Calculation'!$C$24:$C$31,1)),0)</f>
        <v>1</v>
      </c>
      <c r="XS141" s="98">
        <f>IFERROR(INDEX('Score Calculation'!$D$24:$D$31,MATCH('Detalle de Cuentas'!NI141,'Score Calculation'!$C$24:$C$31,1)),0)</f>
        <v>1</v>
      </c>
      <c r="XT141" s="98">
        <f>IFERROR(INDEX('Score Calculation'!$D$24:$D$31,MATCH('Detalle de Cuentas'!NJ141,'Score Calculation'!$C$24:$C$31,1)),0)</f>
        <v>1</v>
      </c>
      <c r="XU141" s="98">
        <f>IFERROR(INDEX('Score Calculation'!$D$24:$D$31,MATCH('Detalle de Cuentas'!NK141,'Score Calculation'!$C$24:$C$31,1)),0)</f>
        <v>1</v>
      </c>
      <c r="XV141" s="98">
        <f>IFERROR(INDEX('Score Calculation'!$D$24:$D$31,MATCH('Detalle de Cuentas'!NL141,'Score Calculation'!$C$24:$C$31,1)),0)</f>
        <v>1</v>
      </c>
      <c r="XW141" s="98">
        <f>IFERROR(INDEX('Score Calculation'!$D$24:$D$31,MATCH('Detalle de Cuentas'!NM141,'Score Calculation'!$C$24:$C$31,1)),0)</f>
        <v>1</v>
      </c>
      <c r="XX141" s="98">
        <f>IFERROR(INDEX('Score Calculation'!$D$24:$D$31,MATCH('Detalle de Cuentas'!NN141,'Score Calculation'!$C$24:$C$31,1)),0)</f>
        <v>1</v>
      </c>
      <c r="XY141" s="98">
        <f>IFERROR(INDEX('Score Calculation'!$D$24:$D$31,MATCH('Detalle de Cuentas'!NO141,'Score Calculation'!$C$24:$C$31,1)),0)</f>
        <v>1</v>
      </c>
      <c r="XZ141" s="98">
        <f>IFERROR(INDEX('Score Calculation'!$D$24:$D$31,MATCH('Detalle de Cuentas'!NP141,'Score Calculation'!$C$24:$C$31,1)),0)</f>
        <v>1</v>
      </c>
      <c r="YA141" s="98">
        <f>IFERROR(INDEX('Score Calculation'!$D$24:$D$31,MATCH('Detalle de Cuentas'!NQ141,'Score Calculation'!$C$24:$C$31,1)),0)</f>
        <v>1</v>
      </c>
      <c r="YB141" s="98">
        <f>IFERROR(INDEX('Score Calculation'!$D$24:$D$31,MATCH('Detalle de Cuentas'!NR141,'Score Calculation'!$C$24:$C$31,1)),0)</f>
        <v>1</v>
      </c>
      <c r="YC141" s="98">
        <f>IFERROR(INDEX('Score Calculation'!$D$24:$D$31,MATCH('Detalle de Cuentas'!NS141,'Score Calculation'!$C$24:$C$31,1)),0)</f>
        <v>1</v>
      </c>
      <c r="YD141" s="98">
        <f>IFERROR(INDEX('Score Calculation'!$D$24:$D$31,MATCH('Detalle de Cuentas'!NT141,'Score Calculation'!$C$24:$C$31,1)),0)</f>
        <v>1</v>
      </c>
      <c r="YE141" s="98">
        <f>IFERROR(INDEX('Score Calculation'!$D$24:$D$31,MATCH('Detalle de Cuentas'!NU141,'Score Calculation'!$C$24:$C$31,1)),0)</f>
        <v>1</v>
      </c>
      <c r="YF141" s="98">
        <f>IFERROR(INDEX('Score Calculation'!$D$24:$D$31,MATCH('Detalle de Cuentas'!NV141,'Score Calculation'!$C$24:$C$31,1)),0)</f>
        <v>1</v>
      </c>
      <c r="YG141" s="98">
        <f>IFERROR(INDEX('Score Calculation'!$D$24:$D$31,MATCH('Detalle de Cuentas'!NW141,'Score Calculation'!$C$24:$C$31,1)),0)</f>
        <v>1</v>
      </c>
      <c r="YH141" s="98">
        <f>IFERROR(INDEX('Score Calculation'!$D$24:$D$31,MATCH('Detalle de Cuentas'!NX141,'Score Calculation'!$C$24:$C$31,1)),0)</f>
        <v>1</v>
      </c>
      <c r="YI141" s="98">
        <f>IFERROR(INDEX('Score Calculation'!$D$24:$D$31,MATCH('Detalle de Cuentas'!NY141,'Score Calculation'!$C$24:$C$31,1)),0)</f>
        <v>1</v>
      </c>
      <c r="YJ141" s="98">
        <f>IFERROR(INDEX('Score Calculation'!$D$24:$D$31,MATCH('Detalle de Cuentas'!NZ141,'Score Calculation'!$C$24:$C$31,1)),0)</f>
        <v>1</v>
      </c>
      <c r="YK141" s="98">
        <f>IFERROR(INDEX('Score Calculation'!$D$24:$D$31,MATCH('Detalle de Cuentas'!OA141,'Score Calculation'!$C$24:$C$31,1)),0)</f>
        <v>1</v>
      </c>
      <c r="YL141" s="98">
        <f>IFERROR(INDEX('Score Calculation'!$D$24:$D$31,MATCH('Detalle de Cuentas'!OB141,'Score Calculation'!$C$24:$C$31,1)),0)</f>
        <v>1</v>
      </c>
      <c r="YM141" s="98">
        <f>IFERROR(INDEX('Score Calculation'!$D$24:$D$31,MATCH('Detalle de Cuentas'!OC141,'Score Calculation'!$C$24:$C$31,1)),0)</f>
        <v>1</v>
      </c>
      <c r="YN141" s="98">
        <f t="shared" si="1264"/>
        <v>0</v>
      </c>
      <c r="YO141" s="98">
        <f>IF(LEFT(TRIM($D141),15)="GRUPO SOLIDARIO",$L141*'Score Calculation'!$H$5,IF(TRIM('Detalle de Cuentas'!$C141)="Semanal",'Detalle de Cuentas'!$L141*'Score Calculation'!$H$6,'Detalle de Cuentas'!$L141))</f>
        <v>0</v>
      </c>
      <c r="YP141" s="99">
        <f>IFERROR(INDEX('Score Calculation'!$D$54:$D$60,MATCH($YO141,'Score Calculation'!$C$54:$C$60,1)),1)</f>
        <v>0.2</v>
      </c>
      <c r="YQ141" s="99">
        <f>IFERROR(INDEX('Score Calculation'!$D$65:$D$123,MATCH(LEFT(TRIM('Detalle de Cuentas'!$F141),20),'Score Calculation'!$F$65:$F$123,0)),1)</f>
        <v>1</v>
      </c>
      <c r="YR141" s="99">
        <f>IFERROR(INDEX('Score Calculation'!$D$46:$D$49,MATCH('Detalle de Cuentas'!$YN141,'Score Calculation'!$C$46:$C$49,1)),1)</f>
        <v>4</v>
      </c>
      <c r="YS141" s="99">
        <f t="shared" si="1265"/>
        <v>0</v>
      </c>
      <c r="YT141" s="99">
        <f t="shared" si="1266"/>
        <v>0</v>
      </c>
      <c r="YU141" s="98" t="str">
        <f t="shared" si="1267"/>
        <v/>
      </c>
      <c r="YV141" s="109">
        <f t="shared" si="1268"/>
        <v>1</v>
      </c>
      <c r="YW141" s="109">
        <f>IFERROR(INDEX('Score Calculation'!$D$187:$D$245,MATCH(LEFT(TRIM('Detalle de Cuentas'!$F141),20),'Score Calculation'!$F$187:$F$245,0)),1)</f>
        <v>1</v>
      </c>
      <c r="YX141" s="109">
        <f>IFERROR(IF($E141="HIPOTECA",-PMT('Score Calculation'!$H$266/(360/$J141),$G141,$YO141)*(30/$J141),-PMT('Score Calculation'!$H$267/(360/$J141),$G141,$YO141)*(30/$J141)),0)</f>
        <v>0</v>
      </c>
      <c r="YY141" s="109">
        <f t="shared" si="1596"/>
        <v>0</v>
      </c>
      <c r="YZ141" s="109">
        <f t="shared" si="1596"/>
        <v>0</v>
      </c>
      <c r="ZA141" s="109">
        <f t="shared" si="1596"/>
        <v>0</v>
      </c>
      <c r="ZB141" s="109">
        <f t="shared" si="1596"/>
        <v>0</v>
      </c>
      <c r="ZC141" s="109">
        <f t="shared" si="1596"/>
        <v>0</v>
      </c>
      <c r="ZD141" s="109">
        <f t="shared" si="1596"/>
        <v>0</v>
      </c>
      <c r="ZE141" s="109">
        <f t="shared" si="1596"/>
        <v>0</v>
      </c>
      <c r="ZF141" s="109">
        <f t="shared" si="1596"/>
        <v>0</v>
      </c>
      <c r="ZG141" s="109">
        <f t="shared" si="1596"/>
        <v>0</v>
      </c>
      <c r="ZH141" s="109">
        <f t="shared" si="1596"/>
        <v>0</v>
      </c>
      <c r="ZI141" s="109">
        <f t="shared" si="1269"/>
        <v>0</v>
      </c>
    </row>
    <row r="142" spans="2:685" x14ac:dyDescent="0.2">
      <c r="B142" s="41">
        <v>126</v>
      </c>
      <c r="C142" s="42"/>
      <c r="D142" s="42"/>
      <c r="E142" s="42"/>
      <c r="F142" s="42"/>
      <c r="G142" s="42"/>
      <c r="H142" s="42"/>
      <c r="I142" s="29"/>
      <c r="J142" s="6" t="str">
        <f t="shared" si="1333"/>
        <v/>
      </c>
      <c r="K142" s="43"/>
      <c r="L142" s="43"/>
      <c r="M142" s="43"/>
      <c r="N142" s="43"/>
      <c r="O142" s="43"/>
      <c r="P142" s="44" t="str">
        <f t="shared" si="1162"/>
        <v/>
      </c>
      <c r="Q142" s="26"/>
      <c r="R142" s="26"/>
      <c r="S142" s="26"/>
      <c r="T142" s="26"/>
      <c r="U142" s="29"/>
      <c r="V142" s="43"/>
      <c r="W142" s="26"/>
      <c r="X142" s="29"/>
      <c r="Y142" s="6">
        <f>IF('Detalle de Cuentas'!$C$4-$R142&gt;'Graph Creator'!$E$2*'Graph Creator'!$D$13*12,0,1)</f>
        <v>1</v>
      </c>
      <c r="Z142" s="45">
        <f t="shared" si="1334"/>
        <v>0</v>
      </c>
      <c r="AA142" s="2" t="e">
        <f t="shared" si="1163"/>
        <v>#VALUE!</v>
      </c>
      <c r="AB142" s="2" t="e">
        <f t="shared" si="1164"/>
        <v>#VALUE!</v>
      </c>
      <c r="AC142" s="2" t="e">
        <f t="shared" si="1165"/>
        <v>#VALUE!</v>
      </c>
      <c r="AD142" s="2" t="e">
        <f t="shared" si="1166"/>
        <v>#VALUE!</v>
      </c>
      <c r="AE142" s="2" t="e">
        <f t="shared" si="1167"/>
        <v>#VALUE!</v>
      </c>
      <c r="AF142" s="2" t="e">
        <f t="shared" si="1168"/>
        <v>#VALUE!</v>
      </c>
      <c r="AG142" s="2">
        <f t="shared" si="1169"/>
        <v>0</v>
      </c>
      <c r="AH142" s="2">
        <f t="shared" si="1170"/>
        <v>0</v>
      </c>
      <c r="AI142" s="2" t="str">
        <f t="shared" si="1171"/>
        <v/>
      </c>
      <c r="AJ142" s="2" t="str">
        <f t="shared" ref="AJ142:BE142" si="1611">IFERROR(SEARCH(".",$I142,AI142+1),"")</f>
        <v/>
      </c>
      <c r="AK142" s="2" t="str">
        <f t="shared" si="1611"/>
        <v/>
      </c>
      <c r="AL142" s="2" t="str">
        <f t="shared" si="1611"/>
        <v/>
      </c>
      <c r="AM142" s="2" t="str">
        <f t="shared" si="1611"/>
        <v/>
      </c>
      <c r="AN142" s="2" t="str">
        <f t="shared" si="1611"/>
        <v/>
      </c>
      <c r="AO142" s="2" t="str">
        <f t="shared" si="1611"/>
        <v/>
      </c>
      <c r="AP142" s="2" t="str">
        <f t="shared" si="1611"/>
        <v/>
      </c>
      <c r="AQ142" s="2" t="str">
        <f t="shared" si="1611"/>
        <v/>
      </c>
      <c r="AR142" s="2" t="str">
        <f t="shared" si="1611"/>
        <v/>
      </c>
      <c r="AS142" s="2" t="str">
        <f t="shared" si="1611"/>
        <v/>
      </c>
      <c r="AT142" s="2" t="str">
        <f t="shared" si="1611"/>
        <v/>
      </c>
      <c r="AU142" s="2" t="str">
        <f t="shared" si="1611"/>
        <v/>
      </c>
      <c r="AV142" s="2" t="str">
        <f t="shared" si="1611"/>
        <v/>
      </c>
      <c r="AW142" s="2" t="str">
        <f t="shared" si="1611"/>
        <v/>
      </c>
      <c r="AX142" s="2" t="str">
        <f t="shared" si="1611"/>
        <v/>
      </c>
      <c r="AY142" s="2" t="str">
        <f t="shared" si="1611"/>
        <v/>
      </c>
      <c r="AZ142" s="2" t="str">
        <f t="shared" si="1611"/>
        <v/>
      </c>
      <c r="BA142" s="2" t="str">
        <f t="shared" si="1611"/>
        <v/>
      </c>
      <c r="BB142" s="2" t="str">
        <f t="shared" si="1611"/>
        <v/>
      </c>
      <c r="BC142" s="2" t="str">
        <f t="shared" si="1611"/>
        <v/>
      </c>
      <c r="BD142" s="2" t="str">
        <f t="shared" si="1611"/>
        <v/>
      </c>
      <c r="BE142" s="2" t="str">
        <f t="shared" si="1611"/>
        <v/>
      </c>
      <c r="BF142" s="2" t="str">
        <f t="shared" si="1173"/>
        <v/>
      </c>
      <c r="BG142" s="2" t="str">
        <f t="shared" si="817"/>
        <v/>
      </c>
      <c r="BH142" s="2" t="str">
        <f t="shared" si="818"/>
        <v/>
      </c>
      <c r="BI142" s="2" t="str">
        <f t="shared" si="819"/>
        <v/>
      </c>
      <c r="BJ142" s="2" t="str">
        <f t="shared" si="820"/>
        <v/>
      </c>
      <c r="BK142" s="2" t="str">
        <f t="shared" si="821"/>
        <v/>
      </c>
      <c r="BL142" s="2" t="str">
        <f t="shared" si="822"/>
        <v/>
      </c>
      <c r="BM142" s="2" t="str">
        <f t="shared" si="823"/>
        <v/>
      </c>
      <c r="BN142" s="2" t="str">
        <f t="shared" si="824"/>
        <v/>
      </c>
      <c r="BO142" s="2" t="str">
        <f t="shared" si="825"/>
        <v/>
      </c>
      <c r="BP142" s="2" t="str">
        <f t="shared" si="826"/>
        <v/>
      </c>
      <c r="BQ142" s="2" t="str">
        <f t="shared" si="827"/>
        <v/>
      </c>
      <c r="BR142" s="2" t="str">
        <f t="shared" si="828"/>
        <v/>
      </c>
      <c r="BS142" s="2" t="str">
        <f t="shared" si="829"/>
        <v/>
      </c>
      <c r="BT142" s="2" t="str">
        <f t="shared" si="830"/>
        <v/>
      </c>
      <c r="BU142" s="2" t="str">
        <f t="shared" si="831"/>
        <v/>
      </c>
      <c r="BV142" s="2" t="str">
        <f t="shared" si="832"/>
        <v/>
      </c>
      <c r="BW142" s="2" t="str">
        <f t="shared" si="833"/>
        <v/>
      </c>
      <c r="BX142" s="2" t="str">
        <f t="shared" si="834"/>
        <v/>
      </c>
      <c r="BY142" s="2" t="str">
        <f t="shared" si="835"/>
        <v/>
      </c>
      <c r="BZ142" s="2" t="str">
        <f t="shared" si="836"/>
        <v/>
      </c>
      <c r="CA142" s="2" t="str">
        <f t="shared" si="837"/>
        <v/>
      </c>
      <c r="CB142" s="2" t="str">
        <f t="shared" si="838"/>
        <v/>
      </c>
      <c r="CC142" s="2" t="str">
        <f t="shared" si="839"/>
        <v/>
      </c>
      <c r="CD142" s="14">
        <f t="shared" si="1336"/>
        <v>0</v>
      </c>
      <c r="CE142" s="14" t="e">
        <f t="shared" ref="CE142:DA142" si="1612">CD142-$J$17</f>
        <v>#VALUE!</v>
      </c>
      <c r="CF142" s="14" t="e">
        <f t="shared" si="1612"/>
        <v>#VALUE!</v>
      </c>
      <c r="CG142" s="14" t="e">
        <f t="shared" si="1612"/>
        <v>#VALUE!</v>
      </c>
      <c r="CH142" s="14" t="e">
        <f t="shared" si="1612"/>
        <v>#VALUE!</v>
      </c>
      <c r="CI142" s="14" t="e">
        <f t="shared" si="1612"/>
        <v>#VALUE!</v>
      </c>
      <c r="CJ142" s="14" t="e">
        <f t="shared" si="1612"/>
        <v>#VALUE!</v>
      </c>
      <c r="CK142" s="14" t="e">
        <f t="shared" si="1612"/>
        <v>#VALUE!</v>
      </c>
      <c r="CL142" s="14" t="e">
        <f t="shared" si="1612"/>
        <v>#VALUE!</v>
      </c>
      <c r="CM142" s="14" t="e">
        <f t="shared" si="1612"/>
        <v>#VALUE!</v>
      </c>
      <c r="CN142" s="14" t="e">
        <f t="shared" si="1612"/>
        <v>#VALUE!</v>
      </c>
      <c r="CO142" s="14" t="e">
        <f t="shared" si="1612"/>
        <v>#VALUE!</v>
      </c>
      <c r="CP142" s="14" t="e">
        <f t="shared" si="1612"/>
        <v>#VALUE!</v>
      </c>
      <c r="CQ142" s="14" t="e">
        <f t="shared" si="1612"/>
        <v>#VALUE!</v>
      </c>
      <c r="CR142" s="14" t="e">
        <f t="shared" si="1612"/>
        <v>#VALUE!</v>
      </c>
      <c r="CS142" s="14" t="e">
        <f t="shared" si="1612"/>
        <v>#VALUE!</v>
      </c>
      <c r="CT142" s="14" t="e">
        <f t="shared" si="1612"/>
        <v>#VALUE!</v>
      </c>
      <c r="CU142" s="14" t="e">
        <f t="shared" si="1612"/>
        <v>#VALUE!</v>
      </c>
      <c r="CV142" s="14" t="e">
        <f t="shared" si="1612"/>
        <v>#VALUE!</v>
      </c>
      <c r="CW142" s="14" t="e">
        <f t="shared" si="1612"/>
        <v>#VALUE!</v>
      </c>
      <c r="CX142" s="14" t="e">
        <f t="shared" si="1612"/>
        <v>#VALUE!</v>
      </c>
      <c r="CY142" s="14" t="e">
        <f t="shared" si="1612"/>
        <v>#VALUE!</v>
      </c>
      <c r="CZ142" s="14" t="e">
        <f t="shared" si="1612"/>
        <v>#VALUE!</v>
      </c>
      <c r="DA142" s="14" t="e">
        <f t="shared" si="1612"/>
        <v>#VALUE!</v>
      </c>
      <c r="DB142" s="2">
        <f t="shared" si="1175"/>
        <v>0</v>
      </c>
      <c r="DC142" s="2">
        <f t="shared" si="1176"/>
        <v>0</v>
      </c>
      <c r="DD142" s="2">
        <f t="shared" si="1177"/>
        <v>0</v>
      </c>
      <c r="DE142" s="2">
        <f t="shared" si="1178"/>
        <v>0</v>
      </c>
      <c r="DF142" s="2">
        <f t="shared" si="1179"/>
        <v>0</v>
      </c>
      <c r="DG142" s="2">
        <f t="shared" si="1180"/>
        <v>0</v>
      </c>
      <c r="DH142" s="2">
        <f t="shared" si="1181"/>
        <v>0</v>
      </c>
      <c r="DI142" s="2">
        <f t="shared" si="1182"/>
        <v>0</v>
      </c>
      <c r="DJ142" s="2">
        <f t="shared" si="1183"/>
        <v>0</v>
      </c>
      <c r="DK142" s="2">
        <f t="shared" si="1184"/>
        <v>0</v>
      </c>
      <c r="DL142" s="2">
        <f t="shared" si="1185"/>
        <v>0</v>
      </c>
      <c r="DM142" s="2">
        <f t="shared" si="1186"/>
        <v>0</v>
      </c>
      <c r="DN142" s="2">
        <f t="shared" si="1187"/>
        <v>0</v>
      </c>
      <c r="DO142" s="2">
        <f t="shared" si="1188"/>
        <v>0</v>
      </c>
      <c r="DP142" s="2">
        <f t="shared" si="1189"/>
        <v>0</v>
      </c>
      <c r="DQ142" s="2">
        <f t="shared" si="1190"/>
        <v>0</v>
      </c>
      <c r="DR142" s="2">
        <f t="shared" si="1191"/>
        <v>0</v>
      </c>
      <c r="DS142" s="2">
        <f t="shared" si="1192"/>
        <v>0</v>
      </c>
      <c r="DT142" s="2">
        <f t="shared" si="1193"/>
        <v>0</v>
      </c>
      <c r="DU142" s="2">
        <f t="shared" si="1194"/>
        <v>0</v>
      </c>
      <c r="DV142" s="2">
        <f t="shared" si="1195"/>
        <v>0</v>
      </c>
      <c r="DW142" s="2">
        <f t="shared" si="1196"/>
        <v>0</v>
      </c>
      <c r="DX142" s="2">
        <f t="shared" si="1197"/>
        <v>0</v>
      </c>
      <c r="DY142" s="2">
        <f t="shared" si="1198"/>
        <v>0</v>
      </c>
      <c r="DZ142" s="2">
        <f t="shared" si="1199"/>
        <v>0</v>
      </c>
      <c r="EA142" s="2">
        <f t="shared" si="1200"/>
        <v>0</v>
      </c>
      <c r="EB142" s="2">
        <f t="shared" si="1201"/>
        <v>0</v>
      </c>
      <c r="EC142" s="2">
        <f t="shared" si="1202"/>
        <v>0</v>
      </c>
      <c r="ED142" s="2">
        <f t="shared" si="1203"/>
        <v>0</v>
      </c>
      <c r="EE142" s="2">
        <f t="shared" si="1204"/>
        <v>0</v>
      </c>
      <c r="EF142" s="2">
        <f t="shared" si="1205"/>
        <v>0</v>
      </c>
      <c r="EG142" s="2">
        <f t="shared" si="1206"/>
        <v>0</v>
      </c>
      <c r="EH142" s="2">
        <f t="shared" si="1207"/>
        <v>0</v>
      </c>
      <c r="EI142" s="2">
        <f t="shared" si="1208"/>
        <v>0</v>
      </c>
      <c r="EJ142" s="2">
        <f t="shared" si="1209"/>
        <v>0</v>
      </c>
      <c r="EK142" s="2">
        <f t="shared" si="1210"/>
        <v>0</v>
      </c>
      <c r="EL142" s="2">
        <f t="shared" si="1211"/>
        <v>0</v>
      </c>
      <c r="EM142" s="2">
        <f t="shared" si="1212"/>
        <v>0</v>
      </c>
      <c r="EN142" s="2">
        <f t="shared" si="1213"/>
        <v>0</v>
      </c>
      <c r="EO142" s="2">
        <f t="shared" si="1214"/>
        <v>0</v>
      </c>
      <c r="EP142" s="2">
        <f t="shared" si="1215"/>
        <v>0</v>
      </c>
      <c r="EQ142" s="2">
        <f t="shared" si="1216"/>
        <v>0</v>
      </c>
      <c r="ER142" s="2">
        <f t="shared" si="1217"/>
        <v>0</v>
      </c>
      <c r="ES142" s="2">
        <f t="shared" si="1218"/>
        <v>0</v>
      </c>
      <c r="ET142" s="2">
        <f t="shared" si="1219"/>
        <v>0</v>
      </c>
      <c r="EU142" s="2">
        <f t="shared" si="1220"/>
        <v>0</v>
      </c>
      <c r="EV142" s="2">
        <f t="shared" si="1221"/>
        <v>0</v>
      </c>
      <c r="EW142" s="2">
        <f t="shared" si="1222"/>
        <v>0</v>
      </c>
      <c r="EX142" s="2">
        <f t="shared" si="1338"/>
        <v>1</v>
      </c>
      <c r="EY142" s="2" t="e">
        <f t="shared" si="1339"/>
        <v>#VALUE!</v>
      </c>
      <c r="EZ142" s="2" t="e">
        <f t="shared" si="1340"/>
        <v>#VALUE!</v>
      </c>
      <c r="FA142" s="2" t="e">
        <f t="shared" si="1341"/>
        <v>#VALUE!</v>
      </c>
      <c r="FB142" s="2" t="e">
        <f t="shared" si="1342"/>
        <v>#VALUE!</v>
      </c>
      <c r="FC142" s="2" t="e">
        <f t="shared" si="1343"/>
        <v>#VALUE!</v>
      </c>
      <c r="FD142" s="2" t="e">
        <f t="shared" si="1344"/>
        <v>#VALUE!</v>
      </c>
      <c r="FE142" s="2" t="e">
        <f t="shared" si="1345"/>
        <v>#VALUE!</v>
      </c>
      <c r="FF142" s="2" t="e">
        <f t="shared" si="1346"/>
        <v>#VALUE!</v>
      </c>
      <c r="FG142" s="2" t="e">
        <f t="shared" si="1347"/>
        <v>#VALUE!</v>
      </c>
      <c r="FH142" s="2" t="e">
        <f t="shared" si="1348"/>
        <v>#VALUE!</v>
      </c>
      <c r="FI142" s="2" t="e">
        <f t="shared" si="1349"/>
        <v>#VALUE!</v>
      </c>
      <c r="FJ142" s="2" t="e">
        <f t="shared" si="1350"/>
        <v>#VALUE!</v>
      </c>
      <c r="FK142" s="2" t="e">
        <f t="shared" si="1351"/>
        <v>#VALUE!</v>
      </c>
      <c r="FL142" s="2" t="e">
        <f t="shared" si="1352"/>
        <v>#VALUE!</v>
      </c>
      <c r="FM142" s="2" t="e">
        <f t="shared" si="1353"/>
        <v>#VALUE!</v>
      </c>
      <c r="FN142" s="2" t="e">
        <f t="shared" si="1354"/>
        <v>#VALUE!</v>
      </c>
      <c r="FO142" s="2" t="e">
        <f t="shared" si="1355"/>
        <v>#VALUE!</v>
      </c>
      <c r="FP142" s="2" t="e">
        <f t="shared" si="1356"/>
        <v>#VALUE!</v>
      </c>
      <c r="FQ142" s="2" t="e">
        <f t="shared" si="1357"/>
        <v>#VALUE!</v>
      </c>
      <c r="FR142" s="2" t="e">
        <f t="shared" si="1358"/>
        <v>#VALUE!</v>
      </c>
      <c r="FS142" s="2" t="e">
        <f t="shared" si="1359"/>
        <v>#VALUE!</v>
      </c>
      <c r="FT142" s="2" t="e">
        <f t="shared" si="1360"/>
        <v>#VALUE!</v>
      </c>
      <c r="FU142" s="2" t="e">
        <f t="shared" si="1361"/>
        <v>#VALUE!</v>
      </c>
      <c r="FV142" s="2">
        <f t="shared" si="1362"/>
        <v>1</v>
      </c>
      <c r="FW142" s="2" t="e">
        <f t="shared" si="1363"/>
        <v>#VALUE!</v>
      </c>
      <c r="FX142" s="2" t="e">
        <f t="shared" si="1364"/>
        <v>#VALUE!</v>
      </c>
      <c r="FY142" s="2" t="e">
        <f t="shared" si="1365"/>
        <v>#VALUE!</v>
      </c>
      <c r="FZ142" s="2" t="e">
        <f t="shared" si="1366"/>
        <v>#VALUE!</v>
      </c>
      <c r="GA142" s="2" t="e">
        <f t="shared" si="1367"/>
        <v>#VALUE!</v>
      </c>
      <c r="GB142" s="2" t="e">
        <f t="shared" si="1368"/>
        <v>#VALUE!</v>
      </c>
      <c r="GC142" s="2" t="e">
        <f t="shared" si="1369"/>
        <v>#VALUE!</v>
      </c>
      <c r="GD142" s="2" t="e">
        <f t="shared" si="1370"/>
        <v>#VALUE!</v>
      </c>
      <c r="GE142" s="2" t="e">
        <f t="shared" si="1371"/>
        <v>#VALUE!</v>
      </c>
      <c r="GF142" s="2" t="e">
        <f t="shared" si="1372"/>
        <v>#VALUE!</v>
      </c>
      <c r="GG142" s="2" t="e">
        <f t="shared" si="1373"/>
        <v>#VALUE!</v>
      </c>
      <c r="GH142" s="2" t="e">
        <f t="shared" si="1374"/>
        <v>#VALUE!</v>
      </c>
      <c r="GI142" s="2" t="e">
        <f t="shared" si="1375"/>
        <v>#VALUE!</v>
      </c>
      <c r="GJ142" s="2" t="e">
        <f t="shared" si="1376"/>
        <v>#VALUE!</v>
      </c>
      <c r="GK142" s="2" t="e">
        <f t="shared" si="1377"/>
        <v>#VALUE!</v>
      </c>
      <c r="GL142" s="2" t="e">
        <f t="shared" si="1378"/>
        <v>#VALUE!</v>
      </c>
      <c r="GM142" s="2" t="e">
        <f t="shared" si="1379"/>
        <v>#VALUE!</v>
      </c>
      <c r="GN142" s="2" t="e">
        <f t="shared" si="1380"/>
        <v>#VALUE!</v>
      </c>
      <c r="GO142" s="2" t="e">
        <f t="shared" si="1381"/>
        <v>#VALUE!</v>
      </c>
      <c r="GP142" s="2" t="e">
        <f t="shared" si="1382"/>
        <v>#VALUE!</v>
      </c>
      <c r="GQ142" s="2" t="e">
        <f t="shared" si="1383"/>
        <v>#VALUE!</v>
      </c>
      <c r="GR142" s="2" t="e">
        <f t="shared" si="1384"/>
        <v>#VALUE!</v>
      </c>
      <c r="GS142" s="2" t="e">
        <f t="shared" si="1385"/>
        <v>#VALUE!</v>
      </c>
      <c r="GT142" s="2">
        <f t="shared" si="1386"/>
        <v>1</v>
      </c>
      <c r="GU142" s="2" t="e">
        <f t="shared" si="1387"/>
        <v>#VALUE!</v>
      </c>
      <c r="GV142" s="2" t="e">
        <f t="shared" si="1388"/>
        <v>#VALUE!</v>
      </c>
      <c r="GW142" s="2" t="e">
        <f t="shared" si="1389"/>
        <v>#VALUE!</v>
      </c>
      <c r="GX142" s="2" t="e">
        <f t="shared" si="1390"/>
        <v>#VALUE!</v>
      </c>
      <c r="GY142" s="2" t="e">
        <f t="shared" si="1391"/>
        <v>#VALUE!</v>
      </c>
      <c r="GZ142" s="2" t="e">
        <f t="shared" si="1392"/>
        <v>#VALUE!</v>
      </c>
      <c r="HA142" s="2" t="e">
        <f t="shared" si="1393"/>
        <v>#VALUE!</v>
      </c>
      <c r="HB142" s="2" t="e">
        <f t="shared" si="1394"/>
        <v>#VALUE!</v>
      </c>
      <c r="HC142" s="2" t="e">
        <f t="shared" si="1395"/>
        <v>#VALUE!</v>
      </c>
      <c r="HD142" s="2" t="e">
        <f t="shared" si="1396"/>
        <v>#VALUE!</v>
      </c>
      <c r="HE142" s="2" t="e">
        <f t="shared" si="1397"/>
        <v>#VALUE!</v>
      </c>
      <c r="HF142" s="2" t="e">
        <f t="shared" si="1398"/>
        <v>#VALUE!</v>
      </c>
      <c r="HG142" s="2" t="e">
        <f t="shared" si="1399"/>
        <v>#VALUE!</v>
      </c>
      <c r="HH142" s="2" t="e">
        <f t="shared" si="1400"/>
        <v>#VALUE!</v>
      </c>
      <c r="HI142" s="2" t="e">
        <f t="shared" si="1401"/>
        <v>#VALUE!</v>
      </c>
      <c r="HJ142" s="2" t="e">
        <f t="shared" si="1402"/>
        <v>#VALUE!</v>
      </c>
      <c r="HK142" s="2" t="e">
        <f t="shared" si="1403"/>
        <v>#VALUE!</v>
      </c>
      <c r="HL142" s="2" t="e">
        <f t="shared" si="1404"/>
        <v>#VALUE!</v>
      </c>
      <c r="HM142" s="2" t="e">
        <f t="shared" si="1405"/>
        <v>#VALUE!</v>
      </c>
      <c r="HN142" s="2" t="e">
        <f t="shared" si="1406"/>
        <v>#VALUE!</v>
      </c>
      <c r="HO142" s="2" t="e">
        <f t="shared" si="1407"/>
        <v>#VALUE!</v>
      </c>
      <c r="HP142" s="2" t="e">
        <f t="shared" si="1408"/>
        <v>#VALUE!</v>
      </c>
      <c r="HQ142" s="2" t="e">
        <f t="shared" si="1409"/>
        <v>#VALUE!</v>
      </c>
      <c r="HR142" s="2">
        <f t="shared" si="1410"/>
        <v>1</v>
      </c>
      <c r="HS142" s="2" t="e">
        <f t="shared" si="1411"/>
        <v>#VALUE!</v>
      </c>
      <c r="HT142" s="2" t="e">
        <f t="shared" si="1412"/>
        <v>#VALUE!</v>
      </c>
      <c r="HU142" s="2" t="e">
        <f t="shared" si="1413"/>
        <v>#VALUE!</v>
      </c>
      <c r="HV142" s="2" t="e">
        <f t="shared" si="1414"/>
        <v>#VALUE!</v>
      </c>
      <c r="HW142" s="2" t="e">
        <f t="shared" si="1415"/>
        <v>#VALUE!</v>
      </c>
      <c r="HX142" s="2" t="e">
        <f t="shared" si="1416"/>
        <v>#VALUE!</v>
      </c>
      <c r="HY142" s="2" t="e">
        <f t="shared" si="1417"/>
        <v>#VALUE!</v>
      </c>
      <c r="HZ142" s="2" t="e">
        <f t="shared" si="1418"/>
        <v>#VALUE!</v>
      </c>
      <c r="IA142" s="2" t="e">
        <f t="shared" si="1419"/>
        <v>#VALUE!</v>
      </c>
      <c r="IB142" s="2" t="e">
        <f t="shared" si="1420"/>
        <v>#VALUE!</v>
      </c>
      <c r="IC142" s="2" t="e">
        <f t="shared" si="1421"/>
        <v>#VALUE!</v>
      </c>
      <c r="ID142" s="2" t="e">
        <f t="shared" si="1422"/>
        <v>#VALUE!</v>
      </c>
      <c r="IE142" s="2" t="e">
        <f t="shared" si="1423"/>
        <v>#VALUE!</v>
      </c>
      <c r="IF142" s="2" t="e">
        <f t="shared" si="1424"/>
        <v>#VALUE!</v>
      </c>
      <c r="IG142" s="2" t="e">
        <f t="shared" si="1425"/>
        <v>#VALUE!</v>
      </c>
      <c r="IH142" s="2" t="e">
        <f t="shared" si="1426"/>
        <v>#VALUE!</v>
      </c>
      <c r="II142" s="2" t="e">
        <f t="shared" si="1427"/>
        <v>#VALUE!</v>
      </c>
      <c r="IJ142" s="2" t="e">
        <f t="shared" si="1428"/>
        <v>#VALUE!</v>
      </c>
      <c r="IK142" s="2" t="e">
        <f t="shared" si="1429"/>
        <v>#VALUE!</v>
      </c>
      <c r="IL142" s="2" t="e">
        <f t="shared" si="1430"/>
        <v>#VALUE!</v>
      </c>
      <c r="IM142" s="2" t="e">
        <f t="shared" si="1431"/>
        <v>#VALUE!</v>
      </c>
      <c r="IN142" s="2" t="e">
        <f t="shared" si="1432"/>
        <v>#VALUE!</v>
      </c>
      <c r="IO142" s="2" t="e">
        <f t="shared" si="1433"/>
        <v>#VALUE!</v>
      </c>
      <c r="IP142" s="2">
        <f t="shared" si="1434"/>
        <v>0</v>
      </c>
      <c r="IQ142" s="2" t="e">
        <f t="shared" si="1435"/>
        <v>#VALUE!</v>
      </c>
      <c r="IR142" s="2" t="e">
        <f t="shared" si="1436"/>
        <v>#VALUE!</v>
      </c>
      <c r="IS142" s="2" t="e">
        <f t="shared" si="1437"/>
        <v>#VALUE!</v>
      </c>
      <c r="IT142" s="2" t="e">
        <f t="shared" si="1438"/>
        <v>#VALUE!</v>
      </c>
      <c r="IU142" s="2" t="e">
        <f t="shared" si="1439"/>
        <v>#VALUE!</v>
      </c>
      <c r="IV142" s="2" t="e">
        <f t="shared" si="1440"/>
        <v>#VALUE!</v>
      </c>
      <c r="IW142" s="2" t="e">
        <f t="shared" si="1441"/>
        <v>#VALUE!</v>
      </c>
      <c r="IX142" s="2" t="e">
        <f t="shared" si="1442"/>
        <v>#VALUE!</v>
      </c>
      <c r="IY142" s="2" t="e">
        <f t="shared" si="1443"/>
        <v>#VALUE!</v>
      </c>
      <c r="IZ142" s="2" t="e">
        <f t="shared" si="1444"/>
        <v>#VALUE!</v>
      </c>
      <c r="JA142" s="2" t="e">
        <f t="shared" si="1445"/>
        <v>#VALUE!</v>
      </c>
      <c r="JB142" s="2" t="e">
        <f t="shared" si="1446"/>
        <v>#VALUE!</v>
      </c>
      <c r="JC142" s="2" t="e">
        <f t="shared" si="1447"/>
        <v>#VALUE!</v>
      </c>
      <c r="JD142" s="2" t="e">
        <f t="shared" si="1448"/>
        <v>#VALUE!</v>
      </c>
      <c r="JE142" s="2" t="e">
        <f t="shared" si="1449"/>
        <v>#VALUE!</v>
      </c>
      <c r="JF142" s="2" t="e">
        <f t="shared" si="1450"/>
        <v>#VALUE!</v>
      </c>
      <c r="JG142" s="2" t="e">
        <f t="shared" si="1451"/>
        <v>#VALUE!</v>
      </c>
      <c r="JH142" s="2" t="e">
        <f t="shared" si="1452"/>
        <v>#VALUE!</v>
      </c>
      <c r="JI142" s="2" t="e">
        <f t="shared" si="1453"/>
        <v>#VALUE!</v>
      </c>
      <c r="JJ142" s="2" t="e">
        <f t="shared" si="1454"/>
        <v>#VALUE!</v>
      </c>
      <c r="JK142" s="2" t="e">
        <f t="shared" si="1455"/>
        <v>#VALUE!</v>
      </c>
      <c r="JL142" s="2" t="e">
        <f t="shared" si="1456"/>
        <v>#VALUE!</v>
      </c>
      <c r="JM142" s="2" t="e">
        <f t="shared" si="1457"/>
        <v>#VALUE!</v>
      </c>
      <c r="JN142" s="2">
        <f t="shared" si="1458"/>
        <v>0</v>
      </c>
      <c r="JO142" s="2" t="e">
        <f t="shared" si="1459"/>
        <v>#VALUE!</v>
      </c>
      <c r="JP142" s="2" t="e">
        <f t="shared" si="1460"/>
        <v>#VALUE!</v>
      </c>
      <c r="JQ142" s="2" t="e">
        <f t="shared" si="1461"/>
        <v>#VALUE!</v>
      </c>
      <c r="JR142" s="2" t="e">
        <f t="shared" si="1462"/>
        <v>#VALUE!</v>
      </c>
      <c r="JS142" s="2" t="e">
        <f t="shared" si="1463"/>
        <v>#VALUE!</v>
      </c>
      <c r="JT142" s="2" t="e">
        <f t="shared" si="1464"/>
        <v>#VALUE!</v>
      </c>
      <c r="JU142" s="2" t="e">
        <f t="shared" si="1465"/>
        <v>#VALUE!</v>
      </c>
      <c r="JV142" s="2" t="e">
        <f t="shared" si="1466"/>
        <v>#VALUE!</v>
      </c>
      <c r="JW142" s="2" t="e">
        <f t="shared" si="1467"/>
        <v>#VALUE!</v>
      </c>
      <c r="JX142" s="2" t="e">
        <f t="shared" si="1468"/>
        <v>#VALUE!</v>
      </c>
      <c r="JY142" s="2" t="e">
        <f t="shared" si="1469"/>
        <v>#VALUE!</v>
      </c>
      <c r="JZ142" s="2" t="e">
        <f t="shared" si="1470"/>
        <v>#VALUE!</v>
      </c>
      <c r="KA142" s="2" t="e">
        <f t="shared" si="1471"/>
        <v>#VALUE!</v>
      </c>
      <c r="KB142" s="2" t="e">
        <f t="shared" si="1472"/>
        <v>#VALUE!</v>
      </c>
      <c r="KC142" s="2" t="e">
        <f t="shared" si="1473"/>
        <v>#VALUE!</v>
      </c>
      <c r="KD142" s="2" t="e">
        <f t="shared" si="1474"/>
        <v>#VALUE!</v>
      </c>
      <c r="KE142" s="2" t="e">
        <f t="shared" si="1475"/>
        <v>#VALUE!</v>
      </c>
      <c r="KF142" s="2" t="e">
        <f t="shared" si="1476"/>
        <v>#VALUE!</v>
      </c>
      <c r="KG142" s="2" t="e">
        <f t="shared" si="1477"/>
        <v>#VALUE!</v>
      </c>
      <c r="KH142" s="2" t="e">
        <f t="shared" si="1478"/>
        <v>#VALUE!</v>
      </c>
      <c r="KI142" s="2" t="e">
        <f t="shared" si="1479"/>
        <v>#VALUE!</v>
      </c>
      <c r="KJ142" s="2" t="e">
        <f t="shared" si="1480"/>
        <v>#VALUE!</v>
      </c>
      <c r="KK142" s="2" t="e">
        <f t="shared" si="1481"/>
        <v>#VALUE!</v>
      </c>
      <c r="KL142" s="2">
        <f t="shared" si="1482"/>
        <v>0</v>
      </c>
      <c r="KM142" s="2" t="e">
        <f t="shared" si="1483"/>
        <v>#VALUE!</v>
      </c>
      <c r="KN142" s="2" t="e">
        <f t="shared" si="1484"/>
        <v>#VALUE!</v>
      </c>
      <c r="KO142" s="2" t="e">
        <f t="shared" si="1485"/>
        <v>#VALUE!</v>
      </c>
      <c r="KP142" s="2" t="e">
        <f t="shared" si="1486"/>
        <v>#VALUE!</v>
      </c>
      <c r="KQ142" s="2" t="e">
        <f t="shared" si="1487"/>
        <v>#VALUE!</v>
      </c>
      <c r="KR142" s="2" t="e">
        <f t="shared" si="1488"/>
        <v>#VALUE!</v>
      </c>
      <c r="KS142" s="2" t="e">
        <f t="shared" si="1489"/>
        <v>#VALUE!</v>
      </c>
      <c r="KT142" s="2" t="e">
        <f t="shared" si="1490"/>
        <v>#VALUE!</v>
      </c>
      <c r="KU142" s="2" t="e">
        <f t="shared" si="1491"/>
        <v>#VALUE!</v>
      </c>
      <c r="KV142" s="2" t="e">
        <f t="shared" si="1492"/>
        <v>#VALUE!</v>
      </c>
      <c r="KW142" s="2" t="e">
        <f t="shared" si="1493"/>
        <v>#VALUE!</v>
      </c>
      <c r="KX142" s="2" t="e">
        <f t="shared" si="1494"/>
        <v>#VALUE!</v>
      </c>
      <c r="KY142" s="2" t="e">
        <f t="shared" si="1495"/>
        <v>#VALUE!</v>
      </c>
      <c r="KZ142" s="2" t="e">
        <f t="shared" si="1496"/>
        <v>#VALUE!</v>
      </c>
      <c r="LA142" s="2" t="e">
        <f t="shared" si="1497"/>
        <v>#VALUE!</v>
      </c>
      <c r="LB142" s="2" t="e">
        <f t="shared" si="1498"/>
        <v>#VALUE!</v>
      </c>
      <c r="LC142" s="2" t="e">
        <f t="shared" si="1499"/>
        <v>#VALUE!</v>
      </c>
      <c r="LD142" s="2" t="e">
        <f t="shared" si="1500"/>
        <v>#VALUE!</v>
      </c>
      <c r="LE142" s="2" t="e">
        <f t="shared" si="1501"/>
        <v>#VALUE!</v>
      </c>
      <c r="LF142" s="2" t="e">
        <f t="shared" si="1502"/>
        <v>#VALUE!</v>
      </c>
      <c r="LG142" s="2" t="e">
        <f t="shared" si="1503"/>
        <v>#VALUE!</v>
      </c>
      <c r="LH142" s="2" t="e">
        <f t="shared" si="1504"/>
        <v>#VALUE!</v>
      </c>
      <c r="LI142" s="2" t="e">
        <f t="shared" si="1505"/>
        <v>#VALUE!</v>
      </c>
      <c r="LJ142" s="2">
        <f t="shared" si="1506"/>
        <v>0</v>
      </c>
      <c r="LK142" s="2" t="e">
        <f t="shared" si="1507"/>
        <v>#VALUE!</v>
      </c>
      <c r="LL142" s="2" t="e">
        <f t="shared" si="1508"/>
        <v>#VALUE!</v>
      </c>
      <c r="LM142" s="2" t="e">
        <f t="shared" si="1509"/>
        <v>#VALUE!</v>
      </c>
      <c r="LN142" s="2" t="e">
        <f t="shared" si="1510"/>
        <v>#VALUE!</v>
      </c>
      <c r="LO142" s="2" t="e">
        <f t="shared" si="1511"/>
        <v>#VALUE!</v>
      </c>
      <c r="LP142" s="2" t="e">
        <f t="shared" si="1512"/>
        <v>#VALUE!</v>
      </c>
      <c r="LQ142" s="2" t="e">
        <f t="shared" si="1513"/>
        <v>#VALUE!</v>
      </c>
      <c r="LR142" s="2" t="e">
        <f t="shared" si="1514"/>
        <v>#VALUE!</v>
      </c>
      <c r="LS142" s="2" t="e">
        <f t="shared" si="1515"/>
        <v>#VALUE!</v>
      </c>
      <c r="LT142" s="2" t="e">
        <f t="shared" si="1516"/>
        <v>#VALUE!</v>
      </c>
      <c r="LU142" s="2" t="e">
        <f t="shared" si="1517"/>
        <v>#VALUE!</v>
      </c>
      <c r="LV142" s="2" t="e">
        <f t="shared" si="1518"/>
        <v>#VALUE!</v>
      </c>
      <c r="LW142" s="2" t="e">
        <f t="shared" si="1519"/>
        <v>#VALUE!</v>
      </c>
      <c r="LX142" s="2" t="e">
        <f t="shared" si="1520"/>
        <v>#VALUE!</v>
      </c>
      <c r="LY142" s="2" t="e">
        <f t="shared" si="1521"/>
        <v>#VALUE!</v>
      </c>
      <c r="LZ142" s="2" t="e">
        <f t="shared" si="1522"/>
        <v>#VALUE!</v>
      </c>
      <c r="MA142" s="2" t="e">
        <f t="shared" si="1523"/>
        <v>#VALUE!</v>
      </c>
      <c r="MB142" s="2" t="e">
        <f t="shared" si="1524"/>
        <v>#VALUE!</v>
      </c>
      <c r="MC142" s="2" t="e">
        <f t="shared" si="1525"/>
        <v>#VALUE!</v>
      </c>
      <c r="MD142" s="2" t="e">
        <f t="shared" si="1526"/>
        <v>#VALUE!</v>
      </c>
      <c r="ME142" s="2" t="e">
        <f t="shared" si="1527"/>
        <v>#VALUE!</v>
      </c>
      <c r="MF142" s="2" t="e">
        <f t="shared" si="1528"/>
        <v>#VALUE!</v>
      </c>
      <c r="MG142" s="2" t="e">
        <f t="shared" si="1529"/>
        <v>#VALUE!</v>
      </c>
      <c r="MH142" s="2">
        <f t="shared" si="1530"/>
        <v>1</v>
      </c>
      <c r="MI142" s="2" t="e">
        <f t="shared" si="1531"/>
        <v>#VALUE!</v>
      </c>
      <c r="MJ142" s="2" t="e">
        <f t="shared" si="1532"/>
        <v>#VALUE!</v>
      </c>
      <c r="MK142" s="2" t="e">
        <f t="shared" si="1533"/>
        <v>#VALUE!</v>
      </c>
      <c r="ML142" s="2" t="e">
        <f t="shared" si="1534"/>
        <v>#VALUE!</v>
      </c>
      <c r="MM142" s="2" t="e">
        <f t="shared" si="1535"/>
        <v>#VALUE!</v>
      </c>
      <c r="MN142" s="2" t="e">
        <f t="shared" si="1536"/>
        <v>#VALUE!</v>
      </c>
      <c r="MO142" s="2" t="e">
        <f t="shared" si="1537"/>
        <v>#VALUE!</v>
      </c>
      <c r="MP142" s="2" t="e">
        <f t="shared" si="1538"/>
        <v>#VALUE!</v>
      </c>
      <c r="MQ142" s="2" t="e">
        <f t="shared" si="1539"/>
        <v>#VALUE!</v>
      </c>
      <c r="MR142" s="2" t="e">
        <f t="shared" si="1540"/>
        <v>#VALUE!</v>
      </c>
      <c r="MS142" s="2" t="e">
        <f t="shared" si="1541"/>
        <v>#VALUE!</v>
      </c>
      <c r="MT142" s="2" t="e">
        <f t="shared" si="1542"/>
        <v>#VALUE!</v>
      </c>
      <c r="MU142" s="2" t="e">
        <f t="shared" si="1543"/>
        <v>#VALUE!</v>
      </c>
      <c r="MV142" s="2" t="e">
        <f t="shared" si="1544"/>
        <v>#VALUE!</v>
      </c>
      <c r="MW142" s="2" t="e">
        <f t="shared" si="1545"/>
        <v>#VALUE!</v>
      </c>
      <c r="MX142" s="2" t="e">
        <f t="shared" si="1546"/>
        <v>#VALUE!</v>
      </c>
      <c r="MY142" s="2" t="e">
        <f t="shared" si="1547"/>
        <v>#VALUE!</v>
      </c>
      <c r="MZ142" s="2" t="e">
        <f t="shared" si="1548"/>
        <v>#VALUE!</v>
      </c>
      <c r="NA142" s="2" t="e">
        <f t="shared" si="1549"/>
        <v>#VALUE!</v>
      </c>
      <c r="NB142" s="2" t="e">
        <f t="shared" si="1550"/>
        <v>#VALUE!</v>
      </c>
      <c r="NC142" s="2" t="e">
        <f t="shared" si="1551"/>
        <v>#VALUE!</v>
      </c>
      <c r="ND142" s="2" t="e">
        <f t="shared" si="1552"/>
        <v>#VALUE!</v>
      </c>
      <c r="NE142" s="2" t="e">
        <f t="shared" si="1553"/>
        <v>#VALUE!</v>
      </c>
      <c r="NF142" s="2">
        <f t="shared" si="1223"/>
        <v>0</v>
      </c>
      <c r="NG142" s="2">
        <f t="shared" si="1058"/>
        <v>0</v>
      </c>
      <c r="NH142" s="2">
        <f t="shared" si="1059"/>
        <v>0</v>
      </c>
      <c r="NI142" s="2">
        <f t="shared" si="1060"/>
        <v>0</v>
      </c>
      <c r="NJ142" s="2">
        <f t="shared" si="1061"/>
        <v>0</v>
      </c>
      <c r="NK142" s="2">
        <f t="shared" si="1062"/>
        <v>0</v>
      </c>
      <c r="NL142" s="2">
        <f t="shared" si="1063"/>
        <v>0</v>
      </c>
      <c r="NM142" s="2">
        <f t="shared" si="1064"/>
        <v>0</v>
      </c>
      <c r="NN142" s="2">
        <f t="shared" si="1065"/>
        <v>0</v>
      </c>
      <c r="NO142" s="2">
        <f t="shared" si="1066"/>
        <v>0</v>
      </c>
      <c r="NP142" s="2">
        <f t="shared" si="1067"/>
        <v>0</v>
      </c>
      <c r="NQ142" s="2">
        <f t="shared" si="1068"/>
        <v>0</v>
      </c>
      <c r="NR142" s="2">
        <f t="shared" si="1069"/>
        <v>0</v>
      </c>
      <c r="NS142" s="2">
        <f t="shared" si="1070"/>
        <v>0</v>
      </c>
      <c r="NT142" s="2">
        <f t="shared" si="1071"/>
        <v>0</v>
      </c>
      <c r="NU142" s="2">
        <f t="shared" si="1072"/>
        <v>0</v>
      </c>
      <c r="NV142" s="2">
        <f t="shared" si="1073"/>
        <v>0</v>
      </c>
      <c r="NW142" s="2">
        <f t="shared" si="1074"/>
        <v>0</v>
      </c>
      <c r="NX142" s="2">
        <f t="shared" si="1075"/>
        <v>0</v>
      </c>
      <c r="NY142" s="2">
        <f t="shared" si="1076"/>
        <v>0</v>
      </c>
      <c r="NZ142" s="2">
        <f t="shared" si="1077"/>
        <v>0</v>
      </c>
      <c r="OA142" s="2">
        <f t="shared" si="1078"/>
        <v>0</v>
      </c>
      <c r="OB142" s="2">
        <f t="shared" si="1079"/>
        <v>0</v>
      </c>
      <c r="OC142" s="2">
        <f t="shared" si="1080"/>
        <v>0</v>
      </c>
      <c r="OD142" s="2">
        <f>IF(AND(NF142&gt;'Graph Creator'!$K$4,'Detalle de Cuentas'!NF142&lt;='Graph Creator'!$L$4),1,0)</f>
        <v>0</v>
      </c>
      <c r="OE142" s="2">
        <f>IF(AND(NG142&gt;'Graph Creator'!$K$4,'Detalle de Cuentas'!NG142&lt;='Graph Creator'!$L$4),1,0)</f>
        <v>0</v>
      </c>
      <c r="OF142" s="2">
        <f>IF(AND(NH142&gt;'Graph Creator'!$K$4,'Detalle de Cuentas'!NH142&lt;='Graph Creator'!$L$4),1,0)</f>
        <v>0</v>
      </c>
      <c r="OG142" s="2">
        <f>IF(AND(NI142&gt;'Graph Creator'!$K$4,'Detalle de Cuentas'!NI142&lt;='Graph Creator'!$L$4),1,0)</f>
        <v>0</v>
      </c>
      <c r="OH142" s="2">
        <f>IF(AND(NJ142&gt;'Graph Creator'!$K$4,'Detalle de Cuentas'!NJ142&lt;='Graph Creator'!$L$4),1,0)</f>
        <v>0</v>
      </c>
      <c r="OI142" s="2">
        <f>IF(AND(NK142&gt;'Graph Creator'!$K$4,'Detalle de Cuentas'!NK142&lt;='Graph Creator'!$L$4),1,0)</f>
        <v>0</v>
      </c>
      <c r="OJ142" s="2">
        <f>IF(AND(NL142&gt;'Graph Creator'!$K$4,'Detalle de Cuentas'!NL142&lt;='Graph Creator'!$L$4),1,0)</f>
        <v>0</v>
      </c>
      <c r="OK142" s="2">
        <f>IF(AND(NM142&gt;'Graph Creator'!$K$4,'Detalle de Cuentas'!NM142&lt;='Graph Creator'!$L$4),1,0)</f>
        <v>0</v>
      </c>
      <c r="OL142" s="2">
        <f>IF(AND(NN142&gt;'Graph Creator'!$K$4,'Detalle de Cuentas'!NN142&lt;='Graph Creator'!$L$4),1,0)</f>
        <v>0</v>
      </c>
      <c r="OM142" s="2">
        <f>IF(AND(NO142&gt;'Graph Creator'!$K$4,'Detalle de Cuentas'!NO142&lt;='Graph Creator'!$L$4),1,0)</f>
        <v>0</v>
      </c>
      <c r="ON142" s="2">
        <f>IF(AND(NP142&gt;'Graph Creator'!$K$4,'Detalle de Cuentas'!NP142&lt;='Graph Creator'!$L$4),1,0)</f>
        <v>0</v>
      </c>
      <c r="OO142" s="2">
        <f>IF(AND(NQ142&gt;'Graph Creator'!$K$4,'Detalle de Cuentas'!NQ142&lt;='Graph Creator'!$L$4),1,0)</f>
        <v>0</v>
      </c>
      <c r="OP142" s="2">
        <f>IF(AND(NR142&gt;'Graph Creator'!$K$4,'Detalle de Cuentas'!NR142&lt;='Graph Creator'!$L$4),1,0)</f>
        <v>0</v>
      </c>
      <c r="OQ142" s="2">
        <f>IF(AND(NS142&gt;'Graph Creator'!$K$4,'Detalle de Cuentas'!NS142&lt;='Graph Creator'!$L$4),1,0)</f>
        <v>0</v>
      </c>
      <c r="OR142" s="2">
        <f>IF(AND(NT142&gt;'Graph Creator'!$K$4,'Detalle de Cuentas'!NT142&lt;='Graph Creator'!$L$4),1,0)</f>
        <v>0</v>
      </c>
      <c r="OS142" s="2">
        <f>IF(AND(NU142&gt;'Graph Creator'!$K$4,'Detalle de Cuentas'!NU142&lt;='Graph Creator'!$L$4),1,0)</f>
        <v>0</v>
      </c>
      <c r="OT142" s="2">
        <f>IF(AND(NV142&gt;'Graph Creator'!$K$4,'Detalle de Cuentas'!NV142&lt;='Graph Creator'!$L$4),1,0)</f>
        <v>0</v>
      </c>
      <c r="OU142" s="2">
        <f>IF(AND(NW142&gt;'Graph Creator'!$K$4,'Detalle de Cuentas'!NW142&lt;='Graph Creator'!$L$4),1,0)</f>
        <v>0</v>
      </c>
      <c r="OV142" s="2">
        <f>IF(AND(NX142&gt;'Graph Creator'!$K$4,'Detalle de Cuentas'!NX142&lt;='Graph Creator'!$L$4),1,0)</f>
        <v>0</v>
      </c>
      <c r="OW142" s="2">
        <f>IF(AND(NY142&gt;'Graph Creator'!$K$4,'Detalle de Cuentas'!NY142&lt;='Graph Creator'!$L$4),1,0)</f>
        <v>0</v>
      </c>
      <c r="OX142" s="2">
        <f>IF(AND(NZ142&gt;'Graph Creator'!$K$4,'Detalle de Cuentas'!NZ142&lt;='Graph Creator'!$L$4),1,0)</f>
        <v>0</v>
      </c>
      <c r="OY142" s="2">
        <f>IF(AND(OA142&gt;'Graph Creator'!$K$4,'Detalle de Cuentas'!OA142&lt;='Graph Creator'!$L$4),1,0)</f>
        <v>0</v>
      </c>
      <c r="OZ142" s="2">
        <f>IF(AND(OB142&gt;'Graph Creator'!$K$4,'Detalle de Cuentas'!OB142&lt;='Graph Creator'!$L$4),1,0)</f>
        <v>0</v>
      </c>
      <c r="PA142" s="2">
        <f>IF(AND(OC142&gt;'Graph Creator'!$K$4,'Detalle de Cuentas'!OC142&lt;='Graph Creator'!$L$4),1,0)</f>
        <v>0</v>
      </c>
      <c r="PB142" s="2">
        <f>IF(AND(NF142&gt;'Graph Creator'!$L$4,'Detalle de Cuentas'!NF142&lt;='Graph Creator'!$M$4),1,0)</f>
        <v>0</v>
      </c>
      <c r="PC142" s="2">
        <f>IF(AND(NG142&gt;'Graph Creator'!$L$4,'Detalle de Cuentas'!NG142&lt;='Graph Creator'!$M$4),1,0)</f>
        <v>0</v>
      </c>
      <c r="PD142" s="2">
        <f>IF(AND(NH142&gt;'Graph Creator'!$L$4,'Detalle de Cuentas'!NH142&lt;='Graph Creator'!$M$4),1,0)</f>
        <v>0</v>
      </c>
      <c r="PE142" s="2">
        <f>IF(AND(NI142&gt;'Graph Creator'!$L$4,'Detalle de Cuentas'!NI142&lt;='Graph Creator'!$M$4),1,0)</f>
        <v>0</v>
      </c>
      <c r="PF142" s="2">
        <f>IF(AND(NJ142&gt;'Graph Creator'!$L$4,'Detalle de Cuentas'!NJ142&lt;='Graph Creator'!$M$4),1,0)</f>
        <v>0</v>
      </c>
      <c r="PG142" s="2">
        <f>IF(AND(NK142&gt;'Graph Creator'!$L$4,'Detalle de Cuentas'!NK142&lt;='Graph Creator'!$M$4),1,0)</f>
        <v>0</v>
      </c>
      <c r="PH142" s="2">
        <f>IF(AND(NL142&gt;'Graph Creator'!$L$4,'Detalle de Cuentas'!NL142&lt;='Graph Creator'!$M$4),1,0)</f>
        <v>0</v>
      </c>
      <c r="PI142" s="2">
        <f>IF(AND(NM142&gt;'Graph Creator'!$L$4,'Detalle de Cuentas'!NM142&lt;='Graph Creator'!$M$4),1,0)</f>
        <v>0</v>
      </c>
      <c r="PJ142" s="2">
        <f>IF(AND(NN142&gt;'Graph Creator'!$L$4,'Detalle de Cuentas'!NN142&lt;='Graph Creator'!$M$4),1,0)</f>
        <v>0</v>
      </c>
      <c r="PK142" s="2">
        <f>IF(AND(NO142&gt;'Graph Creator'!$L$4,'Detalle de Cuentas'!NO142&lt;='Graph Creator'!$M$4),1,0)</f>
        <v>0</v>
      </c>
      <c r="PL142" s="2">
        <f>IF(AND(NP142&gt;'Graph Creator'!$L$4,'Detalle de Cuentas'!NP142&lt;='Graph Creator'!$M$4),1,0)</f>
        <v>0</v>
      </c>
      <c r="PM142" s="2">
        <f>IF(AND(NQ142&gt;'Graph Creator'!$L$4,'Detalle de Cuentas'!NQ142&lt;='Graph Creator'!$M$4),1,0)</f>
        <v>0</v>
      </c>
      <c r="PN142" s="2">
        <f>IF(AND(NR142&gt;'Graph Creator'!$L$4,'Detalle de Cuentas'!NR142&lt;='Graph Creator'!$M$4),1,0)</f>
        <v>0</v>
      </c>
      <c r="PO142" s="2">
        <f>IF(AND(NS142&gt;'Graph Creator'!$L$4,'Detalle de Cuentas'!NS142&lt;='Graph Creator'!$M$4),1,0)</f>
        <v>0</v>
      </c>
      <c r="PP142" s="2">
        <f>IF(AND(NT142&gt;'Graph Creator'!$L$4,'Detalle de Cuentas'!NT142&lt;='Graph Creator'!$M$4),1,0)</f>
        <v>0</v>
      </c>
      <c r="PQ142" s="2">
        <f>IF(AND(NU142&gt;'Graph Creator'!$L$4,'Detalle de Cuentas'!NU142&lt;='Graph Creator'!$M$4),1,0)</f>
        <v>0</v>
      </c>
      <c r="PR142" s="2">
        <f>IF(AND(NV142&gt;'Graph Creator'!$L$4,'Detalle de Cuentas'!NV142&lt;='Graph Creator'!$M$4),1,0)</f>
        <v>0</v>
      </c>
      <c r="PS142" s="2">
        <f>IF(AND(NW142&gt;'Graph Creator'!$L$4,'Detalle de Cuentas'!NW142&lt;='Graph Creator'!$M$4),1,0)</f>
        <v>0</v>
      </c>
      <c r="PT142" s="2">
        <f>IF(AND(NX142&gt;'Graph Creator'!$L$4,'Detalle de Cuentas'!NX142&lt;='Graph Creator'!$M$4),1,0)</f>
        <v>0</v>
      </c>
      <c r="PU142" s="2">
        <f>IF(AND(NY142&gt;'Graph Creator'!$L$4,'Detalle de Cuentas'!NY142&lt;='Graph Creator'!$M$4),1,0)</f>
        <v>0</v>
      </c>
      <c r="PV142" s="2">
        <f>IF(AND(NZ142&gt;'Graph Creator'!$L$4,'Detalle de Cuentas'!NZ142&lt;='Graph Creator'!$M$4),1,0)</f>
        <v>0</v>
      </c>
      <c r="PW142" s="2">
        <f>IF(AND(OA142&gt;'Graph Creator'!$L$4,'Detalle de Cuentas'!OA142&lt;='Graph Creator'!$M$4),1,0)</f>
        <v>0</v>
      </c>
      <c r="PX142" s="2">
        <f>IF(AND(OB142&gt;'Graph Creator'!$L$4,'Detalle de Cuentas'!OB142&lt;='Graph Creator'!$M$4),1,0)</f>
        <v>0</v>
      </c>
      <c r="PY142" s="2">
        <f>IF(AND(OC142&gt;'Graph Creator'!$L$4,'Detalle de Cuentas'!OC142&lt;='Graph Creator'!$M$4),1,0)</f>
        <v>0</v>
      </c>
      <c r="PZ142" s="2">
        <f>IF(AND(NF142&gt;'Graph Creator'!$M$4,'Detalle de Cuentas'!NF142&lt;='Graph Creator'!$N$4),1,0)</f>
        <v>0</v>
      </c>
      <c r="QA142" s="2">
        <f>IF(AND(NG142&gt;'Graph Creator'!$M$4,'Detalle de Cuentas'!NG142&lt;='Graph Creator'!$N$4),1,0)</f>
        <v>0</v>
      </c>
      <c r="QB142" s="2">
        <f>IF(AND(NH142&gt;'Graph Creator'!$M$4,'Detalle de Cuentas'!NH142&lt;='Graph Creator'!$N$4),1,0)</f>
        <v>0</v>
      </c>
      <c r="QC142" s="2">
        <f>IF(AND(NI142&gt;'Graph Creator'!$M$4,'Detalle de Cuentas'!NI142&lt;='Graph Creator'!$N$4),1,0)</f>
        <v>0</v>
      </c>
      <c r="QD142" s="2">
        <f>IF(AND(NJ142&gt;'Graph Creator'!$M$4,'Detalle de Cuentas'!NJ142&lt;='Graph Creator'!$N$4),1,0)</f>
        <v>0</v>
      </c>
      <c r="QE142" s="2">
        <f>IF(AND(NK142&gt;'Graph Creator'!$M$4,'Detalle de Cuentas'!NK142&lt;='Graph Creator'!$N$4),1,0)</f>
        <v>0</v>
      </c>
      <c r="QF142" s="2">
        <f>IF(AND(NL142&gt;'Graph Creator'!$M$4,'Detalle de Cuentas'!NL142&lt;='Graph Creator'!$N$4),1,0)</f>
        <v>0</v>
      </c>
      <c r="QG142" s="2">
        <f>IF(AND(NM142&gt;'Graph Creator'!$M$4,'Detalle de Cuentas'!NM142&lt;='Graph Creator'!$N$4),1,0)</f>
        <v>0</v>
      </c>
      <c r="QH142" s="2">
        <f>IF(AND(NN142&gt;'Graph Creator'!$M$4,'Detalle de Cuentas'!NN142&lt;='Graph Creator'!$N$4),1,0)</f>
        <v>0</v>
      </c>
      <c r="QI142" s="2">
        <f>IF(AND(NO142&gt;'Graph Creator'!$M$4,'Detalle de Cuentas'!NO142&lt;='Graph Creator'!$N$4),1,0)</f>
        <v>0</v>
      </c>
      <c r="QJ142" s="2">
        <f>IF(AND(NP142&gt;'Graph Creator'!$M$4,'Detalle de Cuentas'!NP142&lt;='Graph Creator'!$N$4),1,0)</f>
        <v>0</v>
      </c>
      <c r="QK142" s="2">
        <f>IF(AND(NQ142&gt;'Graph Creator'!$M$4,'Detalle de Cuentas'!NQ142&lt;='Graph Creator'!$N$4),1,0)</f>
        <v>0</v>
      </c>
      <c r="QL142" s="2">
        <f>IF(AND(NR142&gt;'Graph Creator'!$M$4,'Detalle de Cuentas'!NR142&lt;='Graph Creator'!$N$4),1,0)</f>
        <v>0</v>
      </c>
      <c r="QM142" s="2">
        <f>IF(AND(NS142&gt;'Graph Creator'!$M$4,'Detalle de Cuentas'!NS142&lt;='Graph Creator'!$N$4),1,0)</f>
        <v>0</v>
      </c>
      <c r="QN142" s="2">
        <f>IF(AND(NT142&gt;'Graph Creator'!$M$4,'Detalle de Cuentas'!NT142&lt;='Graph Creator'!$N$4),1,0)</f>
        <v>0</v>
      </c>
      <c r="QO142" s="2">
        <f>IF(AND(NU142&gt;'Graph Creator'!$M$4,'Detalle de Cuentas'!NU142&lt;='Graph Creator'!$N$4),1,0)</f>
        <v>0</v>
      </c>
      <c r="QP142" s="2">
        <f>IF(AND(NV142&gt;'Graph Creator'!$M$4,'Detalle de Cuentas'!NV142&lt;='Graph Creator'!$N$4),1,0)</f>
        <v>0</v>
      </c>
      <c r="QQ142" s="2">
        <f>IF(AND(NW142&gt;'Graph Creator'!$M$4,'Detalle de Cuentas'!NW142&lt;='Graph Creator'!$N$4),1,0)</f>
        <v>0</v>
      </c>
      <c r="QR142" s="2">
        <f>IF(AND(NX142&gt;'Graph Creator'!$M$4,'Detalle de Cuentas'!NX142&lt;='Graph Creator'!$N$4),1,0)</f>
        <v>0</v>
      </c>
      <c r="QS142" s="2">
        <f>IF(AND(NY142&gt;'Graph Creator'!$M$4,'Detalle de Cuentas'!NY142&lt;='Graph Creator'!$N$4),1,0)</f>
        <v>0</v>
      </c>
      <c r="QT142" s="2">
        <f>IF(AND(NZ142&gt;'Graph Creator'!$M$4,'Detalle de Cuentas'!NZ142&lt;='Graph Creator'!$N$4),1,0)</f>
        <v>0</v>
      </c>
      <c r="QU142" s="2">
        <f>IF(AND(OA142&gt;'Graph Creator'!$M$4,'Detalle de Cuentas'!OA142&lt;='Graph Creator'!$N$4),1,0)</f>
        <v>0</v>
      </c>
      <c r="QV142" s="2">
        <f>IF(AND(OB142&gt;'Graph Creator'!$M$4,'Detalle de Cuentas'!OB142&lt;='Graph Creator'!$N$4),1,0)</f>
        <v>0</v>
      </c>
      <c r="QW142" s="2">
        <f>IF(AND(OC142&gt;'Graph Creator'!$M$4,'Detalle de Cuentas'!OC142&lt;='Graph Creator'!$N$4),1,0)</f>
        <v>0</v>
      </c>
      <c r="QX142" s="2">
        <f>IF(AND(NF142&gt;'Graph Creator'!$N$4,'Detalle de Cuentas'!NF142&lt;='Graph Creator'!$O$4),1,0)</f>
        <v>0</v>
      </c>
      <c r="QY142" s="2">
        <f>IF(AND(NG142&gt;'Graph Creator'!$N$4,'Detalle de Cuentas'!NG142&lt;='Graph Creator'!$O$4),1,0)</f>
        <v>0</v>
      </c>
      <c r="QZ142" s="2">
        <f>IF(AND(NH142&gt;'Graph Creator'!$N$4,'Detalle de Cuentas'!NH142&lt;='Graph Creator'!$O$4),1,0)</f>
        <v>0</v>
      </c>
      <c r="RA142" s="2">
        <f>IF(AND(NI142&gt;'Graph Creator'!$N$4,'Detalle de Cuentas'!NI142&lt;='Graph Creator'!$O$4),1,0)</f>
        <v>0</v>
      </c>
      <c r="RB142" s="2">
        <f>IF(AND(NJ142&gt;'Graph Creator'!$N$4,'Detalle de Cuentas'!NJ142&lt;='Graph Creator'!$O$4),1,0)</f>
        <v>0</v>
      </c>
      <c r="RC142" s="2">
        <f>IF(AND(NK142&gt;'Graph Creator'!$N$4,'Detalle de Cuentas'!NK142&lt;='Graph Creator'!$O$4),1,0)</f>
        <v>0</v>
      </c>
      <c r="RD142" s="2">
        <f>IF(AND(NL142&gt;'Graph Creator'!$N$4,'Detalle de Cuentas'!NL142&lt;='Graph Creator'!$O$4),1,0)</f>
        <v>0</v>
      </c>
      <c r="RE142" s="2">
        <f>IF(AND(NM142&gt;'Graph Creator'!$N$4,'Detalle de Cuentas'!NM142&lt;='Graph Creator'!$O$4),1,0)</f>
        <v>0</v>
      </c>
      <c r="RF142" s="2">
        <f>IF(AND(NN142&gt;'Graph Creator'!$N$4,'Detalle de Cuentas'!NN142&lt;='Graph Creator'!$O$4),1,0)</f>
        <v>0</v>
      </c>
      <c r="RG142" s="2">
        <f>IF(AND(NO142&gt;'Graph Creator'!$N$4,'Detalle de Cuentas'!NO142&lt;='Graph Creator'!$O$4),1,0)</f>
        <v>0</v>
      </c>
      <c r="RH142" s="2">
        <f>IF(AND(NP142&gt;'Graph Creator'!$N$4,'Detalle de Cuentas'!NP142&lt;='Graph Creator'!$O$4),1,0)</f>
        <v>0</v>
      </c>
      <c r="RI142" s="2">
        <f>IF(AND(NQ142&gt;'Graph Creator'!$N$4,'Detalle de Cuentas'!NQ142&lt;='Graph Creator'!$O$4),1,0)</f>
        <v>0</v>
      </c>
      <c r="RJ142" s="2">
        <f>IF(AND(NR142&gt;'Graph Creator'!$N$4,'Detalle de Cuentas'!NR142&lt;='Graph Creator'!$O$4),1,0)</f>
        <v>0</v>
      </c>
      <c r="RK142" s="2">
        <f>IF(AND(NS142&gt;'Graph Creator'!$N$4,'Detalle de Cuentas'!NS142&lt;='Graph Creator'!$O$4),1,0)</f>
        <v>0</v>
      </c>
      <c r="RL142" s="2">
        <f>IF(AND(NT142&gt;'Graph Creator'!$N$4,'Detalle de Cuentas'!NT142&lt;='Graph Creator'!$O$4),1,0)</f>
        <v>0</v>
      </c>
      <c r="RM142" s="2">
        <f>IF(AND(NU142&gt;'Graph Creator'!$N$4,'Detalle de Cuentas'!NU142&lt;='Graph Creator'!$O$4),1,0)</f>
        <v>0</v>
      </c>
      <c r="RN142" s="2">
        <f>IF(AND(NV142&gt;'Graph Creator'!$N$4,'Detalle de Cuentas'!NV142&lt;='Graph Creator'!$O$4),1,0)</f>
        <v>0</v>
      </c>
      <c r="RO142" s="2">
        <f>IF(AND(NW142&gt;'Graph Creator'!$N$4,'Detalle de Cuentas'!NW142&lt;='Graph Creator'!$O$4),1,0)</f>
        <v>0</v>
      </c>
      <c r="RP142" s="2">
        <f>IF(AND(NX142&gt;'Graph Creator'!$N$4,'Detalle de Cuentas'!NX142&lt;='Graph Creator'!$O$4),1,0)</f>
        <v>0</v>
      </c>
      <c r="RQ142" s="2">
        <f>IF(AND(NY142&gt;'Graph Creator'!$N$4,'Detalle de Cuentas'!NY142&lt;='Graph Creator'!$O$4),1,0)</f>
        <v>0</v>
      </c>
      <c r="RR142" s="2">
        <f>IF(AND(NZ142&gt;'Graph Creator'!$N$4,'Detalle de Cuentas'!NZ142&lt;='Graph Creator'!$O$4),1,0)</f>
        <v>0</v>
      </c>
      <c r="RS142" s="2">
        <f>IF(AND(OA142&gt;'Graph Creator'!$N$4,'Detalle de Cuentas'!OA142&lt;='Graph Creator'!$O$4),1,0)</f>
        <v>0</v>
      </c>
      <c r="RT142" s="2">
        <f>IF(AND(OB142&gt;'Graph Creator'!$N$4,'Detalle de Cuentas'!OB142&lt;='Graph Creator'!$O$4),1,0)</f>
        <v>0</v>
      </c>
      <c r="RU142" s="2">
        <f>IF(AND(OC142&gt;'Graph Creator'!$N$4,'Detalle de Cuentas'!OC142&lt;='Graph Creator'!$O$4),1,0)</f>
        <v>0</v>
      </c>
      <c r="RV142" s="2" t="e">
        <f t="shared" si="1224"/>
        <v>#VALUE!</v>
      </c>
      <c r="RW142" s="2" t="e">
        <f t="shared" si="1225"/>
        <v>#VALUE!</v>
      </c>
      <c r="RX142" s="2" t="e">
        <f t="shared" si="1226"/>
        <v>#VALUE!</v>
      </c>
      <c r="RY142" s="2" t="e">
        <f t="shared" si="1227"/>
        <v>#VALUE!</v>
      </c>
      <c r="RZ142" s="2" t="e">
        <f t="shared" si="1228"/>
        <v>#VALUE!</v>
      </c>
      <c r="SA142" s="2" t="e">
        <f t="shared" si="1229"/>
        <v>#VALUE!</v>
      </c>
      <c r="SB142" s="2" t="e">
        <f t="shared" si="1230"/>
        <v>#VALUE!</v>
      </c>
      <c r="SC142" s="2" t="e">
        <f t="shared" si="1231"/>
        <v>#VALUE!</v>
      </c>
      <c r="SD142" s="2" t="e">
        <f t="shared" si="1232"/>
        <v>#VALUE!</v>
      </c>
      <c r="SE142" s="2" t="e">
        <f t="shared" si="1233"/>
        <v>#VALUE!</v>
      </c>
      <c r="SF142" s="2" t="e">
        <f t="shared" si="1234"/>
        <v>#VALUE!</v>
      </c>
      <c r="SG142" s="2" t="e">
        <f t="shared" si="1235"/>
        <v>#VALUE!</v>
      </c>
      <c r="SH142" s="2" t="e">
        <f t="shared" si="1236"/>
        <v>#VALUE!</v>
      </c>
      <c r="SI142" s="2" t="e">
        <f t="shared" si="1237"/>
        <v>#VALUE!</v>
      </c>
      <c r="SJ142" s="2" t="e">
        <f t="shared" si="1238"/>
        <v>#VALUE!</v>
      </c>
      <c r="SK142" s="2" t="e">
        <f t="shared" si="1239"/>
        <v>#VALUE!</v>
      </c>
      <c r="SL142" s="2" t="e">
        <f t="shared" si="1240"/>
        <v>#VALUE!</v>
      </c>
      <c r="SM142" s="2" t="e">
        <f t="shared" si="1241"/>
        <v>#VALUE!</v>
      </c>
      <c r="SN142" s="2" t="e">
        <f t="shared" si="1242"/>
        <v>#VALUE!</v>
      </c>
      <c r="SO142" s="2" t="e">
        <f t="shared" si="1243"/>
        <v>#VALUE!</v>
      </c>
      <c r="SP142" s="2" t="e">
        <f t="shared" si="1244"/>
        <v>#VALUE!</v>
      </c>
      <c r="SQ142" s="2" t="e">
        <f t="shared" si="1245"/>
        <v>#VALUE!</v>
      </c>
      <c r="SR142" s="2" t="e">
        <f t="shared" si="1246"/>
        <v>#VALUE!</v>
      </c>
      <c r="SS142" s="2" t="e">
        <f t="shared" si="1247"/>
        <v>#VALUE!</v>
      </c>
      <c r="ST142" s="2" t="e">
        <f t="shared" si="1248"/>
        <v>#VALUE!</v>
      </c>
      <c r="SU142" s="2" t="e">
        <f t="shared" si="1249"/>
        <v>#VALUE!</v>
      </c>
      <c r="SV142" s="2" t="e">
        <f t="shared" si="1250"/>
        <v>#VALUE!</v>
      </c>
      <c r="SW142" s="2" t="e">
        <f t="shared" si="1251"/>
        <v>#VALUE!</v>
      </c>
      <c r="SX142" s="2" t="e">
        <f t="shared" si="1252"/>
        <v>#VALUE!</v>
      </c>
      <c r="SY142" s="2" t="e">
        <f t="shared" si="1253"/>
        <v>#VALUE!</v>
      </c>
      <c r="SZ142" s="2" t="e">
        <f t="shared" si="1254"/>
        <v>#VALUE!</v>
      </c>
      <c r="TA142" s="2" t="e">
        <f t="shared" si="1255"/>
        <v>#VALUE!</v>
      </c>
      <c r="TB142" s="2" t="e">
        <f t="shared" si="1256"/>
        <v>#VALUE!</v>
      </c>
      <c r="TC142" s="2" t="e">
        <f t="shared" si="1257"/>
        <v>#VALUE!</v>
      </c>
      <c r="TD142" s="2" t="e">
        <f t="shared" si="1258"/>
        <v>#VALUE!</v>
      </c>
      <c r="TE142" s="2" t="e">
        <f t="shared" si="1259"/>
        <v>#VALUE!</v>
      </c>
      <c r="TF142" s="2" t="str">
        <f>IF(DZ142=1,IF(SUM(DZ$17:DZ142)&lt;2,""&amp;B142,", "&amp;B142),"")</f>
        <v/>
      </c>
      <c r="TG142" s="2" t="str">
        <f t="shared" si="1272"/>
        <v/>
      </c>
      <c r="TH142" s="2">
        <f t="shared" si="1260"/>
        <v>0</v>
      </c>
      <c r="TI142" s="14" t="str">
        <f t="shared" si="1261"/>
        <v/>
      </c>
      <c r="TJ142" s="14" t="e">
        <f t="shared" si="1081"/>
        <v>#VALUE!</v>
      </c>
      <c r="TK142" s="14" t="e">
        <f t="shared" si="1082"/>
        <v>#VALUE!</v>
      </c>
      <c r="TL142" s="14" t="e">
        <f t="shared" si="1083"/>
        <v>#VALUE!</v>
      </c>
      <c r="TM142" s="14" t="e">
        <f t="shared" si="1084"/>
        <v>#VALUE!</v>
      </c>
      <c r="TN142" s="14" t="e">
        <f t="shared" si="1085"/>
        <v>#VALUE!</v>
      </c>
      <c r="TO142" s="14" t="e">
        <f t="shared" si="1086"/>
        <v>#VALUE!</v>
      </c>
      <c r="TP142" s="14" t="e">
        <f t="shared" si="1087"/>
        <v>#VALUE!</v>
      </c>
      <c r="TQ142" s="14" t="e">
        <f t="shared" si="1088"/>
        <v>#VALUE!</v>
      </c>
      <c r="TR142" s="14" t="e">
        <f t="shared" si="1089"/>
        <v>#VALUE!</v>
      </c>
      <c r="TS142" s="14" t="e">
        <f t="shared" si="1090"/>
        <v>#VALUE!</v>
      </c>
      <c r="TT142" s="14" t="e">
        <f t="shared" si="1091"/>
        <v>#VALUE!</v>
      </c>
      <c r="TU142" s="14" t="e">
        <f t="shared" si="1092"/>
        <v>#VALUE!</v>
      </c>
      <c r="TV142" s="14" t="e">
        <f t="shared" si="1093"/>
        <v>#VALUE!</v>
      </c>
      <c r="TW142" s="14" t="e">
        <f t="shared" si="1094"/>
        <v>#VALUE!</v>
      </c>
      <c r="TX142" s="14" t="e">
        <f t="shared" si="1095"/>
        <v>#VALUE!</v>
      </c>
      <c r="TY142" s="14" t="e">
        <f t="shared" si="1096"/>
        <v>#VALUE!</v>
      </c>
      <c r="TZ142" s="14" t="e">
        <f t="shared" si="1097"/>
        <v>#VALUE!</v>
      </c>
      <c r="UA142" s="14" t="e">
        <f t="shared" si="1098"/>
        <v>#VALUE!</v>
      </c>
      <c r="UB142" s="14" t="e">
        <f t="shared" si="1099"/>
        <v>#VALUE!</v>
      </c>
      <c r="UC142" s="14" t="e">
        <f t="shared" si="1100"/>
        <v>#VALUE!</v>
      </c>
      <c r="UD142" s="14" t="e">
        <f t="shared" si="1101"/>
        <v>#VALUE!</v>
      </c>
      <c r="UE142" s="14" t="e">
        <f t="shared" si="1102"/>
        <v>#VALUE!</v>
      </c>
      <c r="UF142" s="14" t="e">
        <f t="shared" si="1103"/>
        <v>#VALUE!</v>
      </c>
      <c r="UH142" s="2">
        <f>IF($C$4-$R142&gt;'Graph Creator'!$E$2*'Graph Creator'!$D$13*12,0,1)</f>
        <v>1</v>
      </c>
      <c r="UJ142" s="2" t="e">
        <f t="shared" si="1262"/>
        <v>#VALUE!</v>
      </c>
      <c r="UK142" s="2" t="e">
        <f t="shared" si="1104"/>
        <v>#VALUE!</v>
      </c>
      <c r="UL142" s="2" t="e">
        <f t="shared" si="1105"/>
        <v>#VALUE!</v>
      </c>
      <c r="UM142" s="2" t="e">
        <f t="shared" si="1106"/>
        <v>#VALUE!</v>
      </c>
      <c r="UN142" s="2" t="e">
        <f t="shared" si="1107"/>
        <v>#VALUE!</v>
      </c>
      <c r="UO142" s="2" t="e">
        <f t="shared" si="1108"/>
        <v>#VALUE!</v>
      </c>
      <c r="UP142" s="2" t="e">
        <f t="shared" si="1109"/>
        <v>#VALUE!</v>
      </c>
      <c r="UQ142" s="2" t="e">
        <f t="shared" si="1110"/>
        <v>#VALUE!</v>
      </c>
      <c r="UR142" s="2" t="e">
        <f t="shared" si="1111"/>
        <v>#VALUE!</v>
      </c>
      <c r="US142" s="2" t="e">
        <f t="shared" si="1112"/>
        <v>#VALUE!</v>
      </c>
      <c r="UT142" s="2" t="e">
        <f t="shared" si="1113"/>
        <v>#VALUE!</v>
      </c>
      <c r="UU142" s="2" t="e">
        <f t="shared" si="1114"/>
        <v>#VALUE!</v>
      </c>
      <c r="UV142" s="2" t="e">
        <f t="shared" si="1115"/>
        <v>#VALUE!</v>
      </c>
      <c r="UW142" s="2" t="e">
        <f t="shared" si="1116"/>
        <v>#VALUE!</v>
      </c>
      <c r="UX142" s="2" t="e">
        <f t="shared" si="1117"/>
        <v>#VALUE!</v>
      </c>
      <c r="UY142" s="2" t="e">
        <f t="shared" si="1118"/>
        <v>#VALUE!</v>
      </c>
      <c r="UZ142" s="2" t="e">
        <f t="shared" si="1119"/>
        <v>#VALUE!</v>
      </c>
      <c r="VA142" s="2" t="e">
        <f t="shared" si="1120"/>
        <v>#VALUE!</v>
      </c>
      <c r="VB142" s="2" t="e">
        <f t="shared" si="1121"/>
        <v>#VALUE!</v>
      </c>
      <c r="VC142" s="2" t="e">
        <f t="shared" si="1122"/>
        <v>#VALUE!</v>
      </c>
      <c r="VD142" s="2" t="e">
        <f t="shared" si="1123"/>
        <v>#VALUE!</v>
      </c>
      <c r="VE142" s="2" t="e">
        <f t="shared" si="1124"/>
        <v>#VALUE!</v>
      </c>
      <c r="VF142" s="2" t="e">
        <f t="shared" si="1125"/>
        <v>#VALUE!</v>
      </c>
      <c r="VG142" s="2" t="e">
        <f t="shared" si="1126"/>
        <v>#VALUE!</v>
      </c>
      <c r="VH142" s="2" t="e">
        <f t="shared" si="1127"/>
        <v>#VALUE!</v>
      </c>
      <c r="VI142" s="2" t="e">
        <f t="shared" si="1128"/>
        <v>#VALUE!</v>
      </c>
      <c r="VJ142" s="2" t="e">
        <f t="shared" si="1129"/>
        <v>#VALUE!</v>
      </c>
      <c r="VK142" s="2" t="e">
        <f t="shared" si="1130"/>
        <v>#VALUE!</v>
      </c>
      <c r="VL142" s="2" t="e">
        <f t="shared" si="1131"/>
        <v>#VALUE!</v>
      </c>
      <c r="VM142" s="2" t="e">
        <f t="shared" si="1132"/>
        <v>#VALUE!</v>
      </c>
      <c r="VN142" s="2" t="e">
        <f t="shared" si="1133"/>
        <v>#VALUE!</v>
      </c>
      <c r="VO142" s="2" t="e">
        <f t="shared" si="1134"/>
        <v>#VALUE!</v>
      </c>
      <c r="VP142" s="2" t="e">
        <f t="shared" si="1135"/>
        <v>#VALUE!</v>
      </c>
      <c r="VQ142" s="2" t="e">
        <f t="shared" si="1136"/>
        <v>#VALUE!</v>
      </c>
      <c r="VR142" s="2" t="e">
        <f t="shared" si="1137"/>
        <v>#VALUE!</v>
      </c>
      <c r="VS142" s="2" t="e">
        <f t="shared" si="1138"/>
        <v>#VALUE!</v>
      </c>
      <c r="VT142" s="98">
        <f t="shared" si="1263"/>
        <v>0</v>
      </c>
      <c r="VU142" s="98">
        <f t="shared" si="1139"/>
        <v>0</v>
      </c>
      <c r="VV142" s="98">
        <f t="shared" si="1140"/>
        <v>0</v>
      </c>
      <c r="VW142" s="98">
        <f t="shared" si="1141"/>
        <v>0</v>
      </c>
      <c r="VX142" s="98">
        <f t="shared" si="1142"/>
        <v>0</v>
      </c>
      <c r="VY142" s="98">
        <f t="shared" si="1143"/>
        <v>0</v>
      </c>
      <c r="VZ142" s="98">
        <f t="shared" si="1144"/>
        <v>0</v>
      </c>
      <c r="WA142" s="98">
        <f t="shared" si="1145"/>
        <v>0</v>
      </c>
      <c r="WB142" s="98">
        <f t="shared" si="1146"/>
        <v>0</v>
      </c>
      <c r="WC142" s="98">
        <f t="shared" si="1147"/>
        <v>0</v>
      </c>
      <c r="WD142" s="98">
        <f t="shared" si="1148"/>
        <v>0</v>
      </c>
      <c r="WE142" s="98">
        <f t="shared" si="1149"/>
        <v>0</v>
      </c>
      <c r="WF142" s="98">
        <f t="shared" si="1150"/>
        <v>0</v>
      </c>
      <c r="WG142" s="98">
        <f t="shared" si="1151"/>
        <v>0</v>
      </c>
      <c r="WH142" s="98">
        <f t="shared" si="1152"/>
        <v>0</v>
      </c>
      <c r="WI142" s="98">
        <f t="shared" si="1153"/>
        <v>0</v>
      </c>
      <c r="WJ142" s="98">
        <f t="shared" si="1154"/>
        <v>0</v>
      </c>
      <c r="WK142" s="98">
        <f t="shared" si="1155"/>
        <v>0</v>
      </c>
      <c r="WL142" s="98">
        <f t="shared" si="1156"/>
        <v>0</v>
      </c>
      <c r="WM142" s="98">
        <f t="shared" si="1157"/>
        <v>0</v>
      </c>
      <c r="WN142" s="98">
        <f t="shared" si="1158"/>
        <v>0</v>
      </c>
      <c r="WO142" s="98">
        <f t="shared" si="1159"/>
        <v>0</v>
      </c>
      <c r="WP142" s="98">
        <f t="shared" si="1160"/>
        <v>0</v>
      </c>
      <c r="WQ142" s="98">
        <f t="shared" si="1161"/>
        <v>0</v>
      </c>
      <c r="WR142" s="98">
        <f>IFERROR(INDEX('Score Calculation'!$D$38:$D$41,MATCH('Detalle de Cuentas'!VT142,'Score Calculation'!$C$38:$C$41,1)),0)</f>
        <v>4</v>
      </c>
      <c r="WS142" s="98">
        <f>IFERROR(INDEX('Score Calculation'!$D$38:$D$41,MATCH('Detalle de Cuentas'!VU142,'Score Calculation'!$C$38:$C$41,1)),0)</f>
        <v>4</v>
      </c>
      <c r="WT142" s="98">
        <f>IFERROR(INDEX('Score Calculation'!$D$38:$D$41,MATCH('Detalle de Cuentas'!VV142,'Score Calculation'!$C$38:$C$41,1)),0)</f>
        <v>4</v>
      </c>
      <c r="WU142" s="98">
        <f>IFERROR(INDEX('Score Calculation'!$D$38:$D$41,MATCH('Detalle de Cuentas'!VW142,'Score Calculation'!$C$38:$C$41,1)),0)</f>
        <v>4</v>
      </c>
      <c r="WV142" s="98">
        <f>IFERROR(INDEX('Score Calculation'!$D$38:$D$41,MATCH('Detalle de Cuentas'!VX142,'Score Calculation'!$C$38:$C$41,1)),0)</f>
        <v>4</v>
      </c>
      <c r="WW142" s="98">
        <f>IFERROR(INDEX('Score Calculation'!$D$38:$D$41,MATCH('Detalle de Cuentas'!VY142,'Score Calculation'!$C$38:$C$41,1)),0)</f>
        <v>4</v>
      </c>
      <c r="WX142" s="98">
        <f>IFERROR(INDEX('Score Calculation'!$D$38:$D$41,MATCH('Detalle de Cuentas'!VZ142,'Score Calculation'!$C$38:$C$41,1)),0)</f>
        <v>4</v>
      </c>
      <c r="WY142" s="98">
        <f>IFERROR(INDEX('Score Calculation'!$D$38:$D$41,MATCH('Detalle de Cuentas'!WA142,'Score Calculation'!$C$38:$C$41,1)),0)</f>
        <v>4</v>
      </c>
      <c r="WZ142" s="98">
        <f>IFERROR(INDEX('Score Calculation'!$D$38:$D$41,MATCH('Detalle de Cuentas'!WB142,'Score Calculation'!$C$38:$C$41,1)),0)</f>
        <v>4</v>
      </c>
      <c r="XA142" s="98">
        <f>IFERROR(INDEX('Score Calculation'!$D$38:$D$41,MATCH('Detalle de Cuentas'!WC142,'Score Calculation'!$C$38:$C$41,1)),0)</f>
        <v>4</v>
      </c>
      <c r="XB142" s="98">
        <f>IFERROR(INDEX('Score Calculation'!$D$38:$D$41,MATCH('Detalle de Cuentas'!WD142,'Score Calculation'!$C$38:$C$41,1)),0)</f>
        <v>4</v>
      </c>
      <c r="XC142" s="98">
        <f>IFERROR(INDEX('Score Calculation'!$D$38:$D$41,MATCH('Detalle de Cuentas'!WE142,'Score Calculation'!$C$38:$C$41,1)),0)</f>
        <v>4</v>
      </c>
      <c r="XD142" s="98">
        <f>IFERROR(INDEX('Score Calculation'!$D$38:$D$41,MATCH('Detalle de Cuentas'!WF142,'Score Calculation'!$C$38:$C$41,1)),0)</f>
        <v>4</v>
      </c>
      <c r="XE142" s="98">
        <f>IFERROR(INDEX('Score Calculation'!$D$38:$D$41,MATCH('Detalle de Cuentas'!WG142,'Score Calculation'!$C$38:$C$41,1)),0)</f>
        <v>4</v>
      </c>
      <c r="XF142" s="98">
        <f>IFERROR(INDEX('Score Calculation'!$D$38:$D$41,MATCH('Detalle de Cuentas'!WH142,'Score Calculation'!$C$38:$C$41,1)),0)</f>
        <v>4</v>
      </c>
      <c r="XG142" s="98">
        <f>IFERROR(INDEX('Score Calculation'!$D$38:$D$41,MATCH('Detalle de Cuentas'!WI142,'Score Calculation'!$C$38:$C$41,1)),0)</f>
        <v>4</v>
      </c>
      <c r="XH142" s="98">
        <f>IFERROR(INDEX('Score Calculation'!$D$38:$D$41,MATCH('Detalle de Cuentas'!WJ142,'Score Calculation'!$C$38:$C$41,1)),0)</f>
        <v>4</v>
      </c>
      <c r="XI142" s="98">
        <f>IFERROR(INDEX('Score Calculation'!$D$38:$D$41,MATCH('Detalle de Cuentas'!WK142,'Score Calculation'!$C$38:$C$41,1)),0)</f>
        <v>4</v>
      </c>
      <c r="XJ142" s="98">
        <f>IFERROR(INDEX('Score Calculation'!$D$38:$D$41,MATCH('Detalle de Cuentas'!WL142,'Score Calculation'!$C$38:$C$41,1)),0)</f>
        <v>4</v>
      </c>
      <c r="XK142" s="98">
        <f>IFERROR(INDEX('Score Calculation'!$D$38:$D$41,MATCH('Detalle de Cuentas'!WM142,'Score Calculation'!$C$38:$C$41,1)),0)</f>
        <v>4</v>
      </c>
      <c r="XL142" s="98">
        <f>IFERROR(INDEX('Score Calculation'!$D$38:$D$41,MATCH('Detalle de Cuentas'!WN142,'Score Calculation'!$C$38:$C$41,1)),0)</f>
        <v>4</v>
      </c>
      <c r="XM142" s="98">
        <f>IFERROR(INDEX('Score Calculation'!$D$38:$D$41,MATCH('Detalle de Cuentas'!WO142,'Score Calculation'!$C$38:$C$41,1)),0)</f>
        <v>4</v>
      </c>
      <c r="XN142" s="98">
        <f>IFERROR(INDEX('Score Calculation'!$D$38:$D$41,MATCH('Detalle de Cuentas'!WP142,'Score Calculation'!$C$38:$C$41,1)),0)</f>
        <v>4</v>
      </c>
      <c r="XO142" s="98">
        <f>IFERROR(INDEX('Score Calculation'!$D$38:$D$41,MATCH('Detalle de Cuentas'!WQ142,'Score Calculation'!$C$38:$C$41,1)),0)</f>
        <v>4</v>
      </c>
      <c r="XP142" s="98">
        <f>IFERROR(INDEX('Score Calculation'!$D$24:$D$31,MATCH('Detalle de Cuentas'!NF142,'Score Calculation'!$C$24:$C$31,1)),0)</f>
        <v>1</v>
      </c>
      <c r="XQ142" s="98">
        <f>IFERROR(INDEX('Score Calculation'!$D$24:$D$31,MATCH('Detalle de Cuentas'!NG142,'Score Calculation'!$C$24:$C$31,1)),0)</f>
        <v>1</v>
      </c>
      <c r="XR142" s="98">
        <f>IFERROR(INDEX('Score Calculation'!$D$24:$D$31,MATCH('Detalle de Cuentas'!NH142,'Score Calculation'!$C$24:$C$31,1)),0)</f>
        <v>1</v>
      </c>
      <c r="XS142" s="98">
        <f>IFERROR(INDEX('Score Calculation'!$D$24:$D$31,MATCH('Detalle de Cuentas'!NI142,'Score Calculation'!$C$24:$C$31,1)),0)</f>
        <v>1</v>
      </c>
      <c r="XT142" s="98">
        <f>IFERROR(INDEX('Score Calculation'!$D$24:$D$31,MATCH('Detalle de Cuentas'!NJ142,'Score Calculation'!$C$24:$C$31,1)),0)</f>
        <v>1</v>
      </c>
      <c r="XU142" s="98">
        <f>IFERROR(INDEX('Score Calculation'!$D$24:$D$31,MATCH('Detalle de Cuentas'!NK142,'Score Calculation'!$C$24:$C$31,1)),0)</f>
        <v>1</v>
      </c>
      <c r="XV142" s="98">
        <f>IFERROR(INDEX('Score Calculation'!$D$24:$D$31,MATCH('Detalle de Cuentas'!NL142,'Score Calculation'!$C$24:$C$31,1)),0)</f>
        <v>1</v>
      </c>
      <c r="XW142" s="98">
        <f>IFERROR(INDEX('Score Calculation'!$D$24:$D$31,MATCH('Detalle de Cuentas'!NM142,'Score Calculation'!$C$24:$C$31,1)),0)</f>
        <v>1</v>
      </c>
      <c r="XX142" s="98">
        <f>IFERROR(INDEX('Score Calculation'!$D$24:$D$31,MATCH('Detalle de Cuentas'!NN142,'Score Calculation'!$C$24:$C$31,1)),0)</f>
        <v>1</v>
      </c>
      <c r="XY142" s="98">
        <f>IFERROR(INDEX('Score Calculation'!$D$24:$D$31,MATCH('Detalle de Cuentas'!NO142,'Score Calculation'!$C$24:$C$31,1)),0)</f>
        <v>1</v>
      </c>
      <c r="XZ142" s="98">
        <f>IFERROR(INDEX('Score Calculation'!$D$24:$D$31,MATCH('Detalle de Cuentas'!NP142,'Score Calculation'!$C$24:$C$31,1)),0)</f>
        <v>1</v>
      </c>
      <c r="YA142" s="98">
        <f>IFERROR(INDEX('Score Calculation'!$D$24:$D$31,MATCH('Detalle de Cuentas'!NQ142,'Score Calculation'!$C$24:$C$31,1)),0)</f>
        <v>1</v>
      </c>
      <c r="YB142" s="98">
        <f>IFERROR(INDEX('Score Calculation'!$D$24:$D$31,MATCH('Detalle de Cuentas'!NR142,'Score Calculation'!$C$24:$C$31,1)),0)</f>
        <v>1</v>
      </c>
      <c r="YC142" s="98">
        <f>IFERROR(INDEX('Score Calculation'!$D$24:$D$31,MATCH('Detalle de Cuentas'!NS142,'Score Calculation'!$C$24:$C$31,1)),0)</f>
        <v>1</v>
      </c>
      <c r="YD142" s="98">
        <f>IFERROR(INDEX('Score Calculation'!$D$24:$D$31,MATCH('Detalle de Cuentas'!NT142,'Score Calculation'!$C$24:$C$31,1)),0)</f>
        <v>1</v>
      </c>
      <c r="YE142" s="98">
        <f>IFERROR(INDEX('Score Calculation'!$D$24:$D$31,MATCH('Detalle de Cuentas'!NU142,'Score Calculation'!$C$24:$C$31,1)),0)</f>
        <v>1</v>
      </c>
      <c r="YF142" s="98">
        <f>IFERROR(INDEX('Score Calculation'!$D$24:$D$31,MATCH('Detalle de Cuentas'!NV142,'Score Calculation'!$C$24:$C$31,1)),0)</f>
        <v>1</v>
      </c>
      <c r="YG142" s="98">
        <f>IFERROR(INDEX('Score Calculation'!$D$24:$D$31,MATCH('Detalle de Cuentas'!NW142,'Score Calculation'!$C$24:$C$31,1)),0)</f>
        <v>1</v>
      </c>
      <c r="YH142" s="98">
        <f>IFERROR(INDEX('Score Calculation'!$D$24:$D$31,MATCH('Detalle de Cuentas'!NX142,'Score Calculation'!$C$24:$C$31,1)),0)</f>
        <v>1</v>
      </c>
      <c r="YI142" s="98">
        <f>IFERROR(INDEX('Score Calculation'!$D$24:$D$31,MATCH('Detalle de Cuentas'!NY142,'Score Calculation'!$C$24:$C$31,1)),0)</f>
        <v>1</v>
      </c>
      <c r="YJ142" s="98">
        <f>IFERROR(INDEX('Score Calculation'!$D$24:$D$31,MATCH('Detalle de Cuentas'!NZ142,'Score Calculation'!$C$24:$C$31,1)),0)</f>
        <v>1</v>
      </c>
      <c r="YK142" s="98">
        <f>IFERROR(INDEX('Score Calculation'!$D$24:$D$31,MATCH('Detalle de Cuentas'!OA142,'Score Calculation'!$C$24:$C$31,1)),0)</f>
        <v>1</v>
      </c>
      <c r="YL142" s="98">
        <f>IFERROR(INDEX('Score Calculation'!$D$24:$D$31,MATCH('Detalle de Cuentas'!OB142,'Score Calculation'!$C$24:$C$31,1)),0)</f>
        <v>1</v>
      </c>
      <c r="YM142" s="98">
        <f>IFERROR(INDEX('Score Calculation'!$D$24:$D$31,MATCH('Detalle de Cuentas'!OC142,'Score Calculation'!$C$24:$C$31,1)),0)</f>
        <v>1</v>
      </c>
      <c r="YN142" s="98">
        <f t="shared" si="1264"/>
        <v>0</v>
      </c>
      <c r="YO142" s="98">
        <f>IF(LEFT(TRIM($D142),15)="GRUPO SOLIDARIO",$L142*'Score Calculation'!$H$5,IF(TRIM('Detalle de Cuentas'!$C142)="Semanal",'Detalle de Cuentas'!$L142*'Score Calculation'!$H$6,'Detalle de Cuentas'!$L142))</f>
        <v>0</v>
      </c>
      <c r="YP142" s="99">
        <f>IFERROR(INDEX('Score Calculation'!$D$54:$D$60,MATCH($YO142,'Score Calculation'!$C$54:$C$60,1)),1)</f>
        <v>0.2</v>
      </c>
      <c r="YQ142" s="99">
        <f>IFERROR(INDEX('Score Calculation'!$D$65:$D$123,MATCH(LEFT(TRIM('Detalle de Cuentas'!$F142),20),'Score Calculation'!$F$65:$F$123,0)),1)</f>
        <v>1</v>
      </c>
      <c r="YR142" s="99">
        <f>IFERROR(INDEX('Score Calculation'!$D$46:$D$49,MATCH('Detalle de Cuentas'!$YN142,'Score Calculation'!$C$46:$C$49,1)),1)</f>
        <v>4</v>
      </c>
      <c r="YS142" s="99">
        <f t="shared" si="1265"/>
        <v>0</v>
      </c>
      <c r="YT142" s="99">
        <f t="shared" si="1266"/>
        <v>0</v>
      </c>
      <c r="YU142" s="98" t="str">
        <f t="shared" si="1267"/>
        <v/>
      </c>
      <c r="YV142" s="109">
        <f t="shared" si="1268"/>
        <v>1</v>
      </c>
      <c r="YW142" s="109">
        <f>IFERROR(INDEX('Score Calculation'!$D$187:$D$245,MATCH(LEFT(TRIM('Detalle de Cuentas'!$F142),20),'Score Calculation'!$F$187:$F$245,0)),1)</f>
        <v>1</v>
      </c>
      <c r="YX142" s="109">
        <f>IFERROR(IF($E142="HIPOTECA",-PMT('Score Calculation'!$H$266/(360/$J142),$G142,$YO142)*(30/$J142),-PMT('Score Calculation'!$H$267/(360/$J142),$G142,$YO142)*(30/$J142)),0)</f>
        <v>0</v>
      </c>
      <c r="YY142" s="109">
        <f t="shared" si="1596"/>
        <v>0</v>
      </c>
      <c r="YZ142" s="109">
        <f t="shared" si="1596"/>
        <v>0</v>
      </c>
      <c r="ZA142" s="109">
        <f t="shared" si="1596"/>
        <v>0</v>
      </c>
      <c r="ZB142" s="109">
        <f t="shared" si="1596"/>
        <v>0</v>
      </c>
      <c r="ZC142" s="109">
        <f t="shared" si="1596"/>
        <v>0</v>
      </c>
      <c r="ZD142" s="109">
        <f t="shared" si="1596"/>
        <v>0</v>
      </c>
      <c r="ZE142" s="109">
        <f t="shared" si="1596"/>
        <v>0</v>
      </c>
      <c r="ZF142" s="109">
        <f t="shared" si="1596"/>
        <v>0</v>
      </c>
      <c r="ZG142" s="109">
        <f t="shared" si="1596"/>
        <v>0</v>
      </c>
      <c r="ZH142" s="109">
        <f t="shared" si="1596"/>
        <v>0</v>
      </c>
      <c r="ZI142" s="109">
        <f t="shared" si="1269"/>
        <v>0</v>
      </c>
    </row>
    <row r="143" spans="2:685" x14ac:dyDescent="0.2">
      <c r="B143" s="41">
        <v>127</v>
      </c>
      <c r="C143" s="42"/>
      <c r="D143" s="42"/>
      <c r="E143" s="42"/>
      <c r="F143" s="42"/>
      <c r="G143" s="42"/>
      <c r="H143" s="42"/>
      <c r="I143" s="29"/>
      <c r="J143" s="6" t="str">
        <f t="shared" si="1333"/>
        <v/>
      </c>
      <c r="K143" s="43"/>
      <c r="L143" s="43"/>
      <c r="M143" s="43"/>
      <c r="N143" s="43"/>
      <c r="O143" s="43"/>
      <c r="P143" s="44" t="str">
        <f t="shared" si="1162"/>
        <v/>
      </c>
      <c r="Q143" s="26"/>
      <c r="R143" s="26"/>
      <c r="S143" s="26"/>
      <c r="T143" s="26"/>
      <c r="U143" s="29"/>
      <c r="V143" s="43"/>
      <c r="W143" s="26"/>
      <c r="X143" s="29"/>
      <c r="Y143" s="6">
        <f>IF('Detalle de Cuentas'!$C$4-$R143&gt;'Graph Creator'!$E$2*'Graph Creator'!$D$13*12,0,1)</f>
        <v>1</v>
      </c>
      <c r="Z143" s="45">
        <f t="shared" si="1334"/>
        <v>0</v>
      </c>
      <c r="AA143" s="2" t="e">
        <f t="shared" si="1163"/>
        <v>#VALUE!</v>
      </c>
      <c r="AB143" s="2" t="e">
        <f t="shared" si="1164"/>
        <v>#VALUE!</v>
      </c>
      <c r="AC143" s="2" t="e">
        <f t="shared" si="1165"/>
        <v>#VALUE!</v>
      </c>
      <c r="AD143" s="2" t="e">
        <f t="shared" si="1166"/>
        <v>#VALUE!</v>
      </c>
      <c r="AE143" s="2" t="e">
        <f t="shared" si="1167"/>
        <v>#VALUE!</v>
      </c>
      <c r="AF143" s="2" t="e">
        <f t="shared" si="1168"/>
        <v>#VALUE!</v>
      </c>
      <c r="AG143" s="2">
        <f t="shared" si="1169"/>
        <v>0</v>
      </c>
      <c r="AH143" s="2">
        <f t="shared" si="1170"/>
        <v>0</v>
      </c>
      <c r="AI143" s="2" t="str">
        <f t="shared" si="1171"/>
        <v/>
      </c>
      <c r="AJ143" s="2" t="str">
        <f t="shared" ref="AJ143:BE143" si="1613">IFERROR(SEARCH(".",$I143,AI143+1),"")</f>
        <v/>
      </c>
      <c r="AK143" s="2" t="str">
        <f t="shared" si="1613"/>
        <v/>
      </c>
      <c r="AL143" s="2" t="str">
        <f t="shared" si="1613"/>
        <v/>
      </c>
      <c r="AM143" s="2" t="str">
        <f t="shared" si="1613"/>
        <v/>
      </c>
      <c r="AN143" s="2" t="str">
        <f t="shared" si="1613"/>
        <v/>
      </c>
      <c r="AO143" s="2" t="str">
        <f t="shared" si="1613"/>
        <v/>
      </c>
      <c r="AP143" s="2" t="str">
        <f t="shared" si="1613"/>
        <v/>
      </c>
      <c r="AQ143" s="2" t="str">
        <f t="shared" si="1613"/>
        <v/>
      </c>
      <c r="AR143" s="2" t="str">
        <f t="shared" si="1613"/>
        <v/>
      </c>
      <c r="AS143" s="2" t="str">
        <f t="shared" si="1613"/>
        <v/>
      </c>
      <c r="AT143" s="2" t="str">
        <f t="shared" si="1613"/>
        <v/>
      </c>
      <c r="AU143" s="2" t="str">
        <f t="shared" si="1613"/>
        <v/>
      </c>
      <c r="AV143" s="2" t="str">
        <f t="shared" si="1613"/>
        <v/>
      </c>
      <c r="AW143" s="2" t="str">
        <f t="shared" si="1613"/>
        <v/>
      </c>
      <c r="AX143" s="2" t="str">
        <f t="shared" si="1613"/>
        <v/>
      </c>
      <c r="AY143" s="2" t="str">
        <f t="shared" si="1613"/>
        <v/>
      </c>
      <c r="AZ143" s="2" t="str">
        <f t="shared" si="1613"/>
        <v/>
      </c>
      <c r="BA143" s="2" t="str">
        <f t="shared" si="1613"/>
        <v/>
      </c>
      <c r="BB143" s="2" t="str">
        <f t="shared" si="1613"/>
        <v/>
      </c>
      <c r="BC143" s="2" t="str">
        <f t="shared" si="1613"/>
        <v/>
      </c>
      <c r="BD143" s="2" t="str">
        <f t="shared" si="1613"/>
        <v/>
      </c>
      <c r="BE143" s="2" t="str">
        <f t="shared" si="1613"/>
        <v/>
      </c>
      <c r="BF143" s="2" t="str">
        <f t="shared" si="1173"/>
        <v/>
      </c>
      <c r="BG143" s="2" t="str">
        <f t="shared" si="817"/>
        <v/>
      </c>
      <c r="BH143" s="2" t="str">
        <f t="shared" si="818"/>
        <v/>
      </c>
      <c r="BI143" s="2" t="str">
        <f t="shared" si="819"/>
        <v/>
      </c>
      <c r="BJ143" s="2" t="str">
        <f t="shared" si="820"/>
        <v/>
      </c>
      <c r="BK143" s="2" t="str">
        <f t="shared" si="821"/>
        <v/>
      </c>
      <c r="BL143" s="2" t="str">
        <f t="shared" si="822"/>
        <v/>
      </c>
      <c r="BM143" s="2" t="str">
        <f t="shared" si="823"/>
        <v/>
      </c>
      <c r="BN143" s="2" t="str">
        <f t="shared" si="824"/>
        <v/>
      </c>
      <c r="BO143" s="2" t="str">
        <f t="shared" si="825"/>
        <v/>
      </c>
      <c r="BP143" s="2" t="str">
        <f t="shared" si="826"/>
        <v/>
      </c>
      <c r="BQ143" s="2" t="str">
        <f t="shared" si="827"/>
        <v/>
      </c>
      <c r="BR143" s="2" t="str">
        <f t="shared" si="828"/>
        <v/>
      </c>
      <c r="BS143" s="2" t="str">
        <f t="shared" si="829"/>
        <v/>
      </c>
      <c r="BT143" s="2" t="str">
        <f t="shared" si="830"/>
        <v/>
      </c>
      <c r="BU143" s="2" t="str">
        <f t="shared" si="831"/>
        <v/>
      </c>
      <c r="BV143" s="2" t="str">
        <f t="shared" si="832"/>
        <v/>
      </c>
      <c r="BW143" s="2" t="str">
        <f t="shared" si="833"/>
        <v/>
      </c>
      <c r="BX143" s="2" t="str">
        <f t="shared" si="834"/>
        <v/>
      </c>
      <c r="BY143" s="2" t="str">
        <f t="shared" si="835"/>
        <v/>
      </c>
      <c r="BZ143" s="2" t="str">
        <f t="shared" si="836"/>
        <v/>
      </c>
      <c r="CA143" s="2" t="str">
        <f t="shared" si="837"/>
        <v/>
      </c>
      <c r="CB143" s="2" t="str">
        <f t="shared" si="838"/>
        <v/>
      </c>
      <c r="CC143" s="2" t="str">
        <f t="shared" si="839"/>
        <v/>
      </c>
      <c r="CD143" s="14">
        <f t="shared" si="1336"/>
        <v>0</v>
      </c>
      <c r="CE143" s="14" t="e">
        <f t="shared" ref="CE143:DA143" si="1614">CD143-$J$17</f>
        <v>#VALUE!</v>
      </c>
      <c r="CF143" s="14" t="e">
        <f t="shared" si="1614"/>
        <v>#VALUE!</v>
      </c>
      <c r="CG143" s="14" t="e">
        <f t="shared" si="1614"/>
        <v>#VALUE!</v>
      </c>
      <c r="CH143" s="14" t="e">
        <f t="shared" si="1614"/>
        <v>#VALUE!</v>
      </c>
      <c r="CI143" s="14" t="e">
        <f t="shared" si="1614"/>
        <v>#VALUE!</v>
      </c>
      <c r="CJ143" s="14" t="e">
        <f t="shared" si="1614"/>
        <v>#VALUE!</v>
      </c>
      <c r="CK143" s="14" t="e">
        <f t="shared" si="1614"/>
        <v>#VALUE!</v>
      </c>
      <c r="CL143" s="14" t="e">
        <f t="shared" si="1614"/>
        <v>#VALUE!</v>
      </c>
      <c r="CM143" s="14" t="e">
        <f t="shared" si="1614"/>
        <v>#VALUE!</v>
      </c>
      <c r="CN143" s="14" t="e">
        <f t="shared" si="1614"/>
        <v>#VALUE!</v>
      </c>
      <c r="CO143" s="14" t="e">
        <f t="shared" si="1614"/>
        <v>#VALUE!</v>
      </c>
      <c r="CP143" s="14" t="e">
        <f t="shared" si="1614"/>
        <v>#VALUE!</v>
      </c>
      <c r="CQ143" s="14" t="e">
        <f t="shared" si="1614"/>
        <v>#VALUE!</v>
      </c>
      <c r="CR143" s="14" t="e">
        <f t="shared" si="1614"/>
        <v>#VALUE!</v>
      </c>
      <c r="CS143" s="14" t="e">
        <f t="shared" si="1614"/>
        <v>#VALUE!</v>
      </c>
      <c r="CT143" s="14" t="e">
        <f t="shared" si="1614"/>
        <v>#VALUE!</v>
      </c>
      <c r="CU143" s="14" t="e">
        <f t="shared" si="1614"/>
        <v>#VALUE!</v>
      </c>
      <c r="CV143" s="14" t="e">
        <f t="shared" si="1614"/>
        <v>#VALUE!</v>
      </c>
      <c r="CW143" s="14" t="e">
        <f t="shared" si="1614"/>
        <v>#VALUE!</v>
      </c>
      <c r="CX143" s="14" t="e">
        <f t="shared" si="1614"/>
        <v>#VALUE!</v>
      </c>
      <c r="CY143" s="14" t="e">
        <f t="shared" si="1614"/>
        <v>#VALUE!</v>
      </c>
      <c r="CZ143" s="14" t="e">
        <f t="shared" si="1614"/>
        <v>#VALUE!</v>
      </c>
      <c r="DA143" s="14" t="e">
        <f t="shared" si="1614"/>
        <v>#VALUE!</v>
      </c>
      <c r="DB143" s="2">
        <f t="shared" si="1175"/>
        <v>0</v>
      </c>
      <c r="DC143" s="2">
        <f t="shared" si="1176"/>
        <v>0</v>
      </c>
      <c r="DD143" s="2">
        <f t="shared" si="1177"/>
        <v>0</v>
      </c>
      <c r="DE143" s="2">
        <f t="shared" si="1178"/>
        <v>0</v>
      </c>
      <c r="DF143" s="2">
        <f t="shared" si="1179"/>
        <v>0</v>
      </c>
      <c r="DG143" s="2">
        <f t="shared" si="1180"/>
        <v>0</v>
      </c>
      <c r="DH143" s="2">
        <f t="shared" si="1181"/>
        <v>0</v>
      </c>
      <c r="DI143" s="2">
        <f t="shared" si="1182"/>
        <v>0</v>
      </c>
      <c r="DJ143" s="2">
        <f t="shared" si="1183"/>
        <v>0</v>
      </c>
      <c r="DK143" s="2">
        <f t="shared" si="1184"/>
        <v>0</v>
      </c>
      <c r="DL143" s="2">
        <f t="shared" si="1185"/>
        <v>0</v>
      </c>
      <c r="DM143" s="2">
        <f t="shared" si="1186"/>
        <v>0</v>
      </c>
      <c r="DN143" s="2">
        <f t="shared" si="1187"/>
        <v>0</v>
      </c>
      <c r="DO143" s="2">
        <f t="shared" si="1188"/>
        <v>0</v>
      </c>
      <c r="DP143" s="2">
        <f t="shared" si="1189"/>
        <v>0</v>
      </c>
      <c r="DQ143" s="2">
        <f t="shared" si="1190"/>
        <v>0</v>
      </c>
      <c r="DR143" s="2">
        <f t="shared" si="1191"/>
        <v>0</v>
      </c>
      <c r="DS143" s="2">
        <f t="shared" si="1192"/>
        <v>0</v>
      </c>
      <c r="DT143" s="2">
        <f t="shared" si="1193"/>
        <v>0</v>
      </c>
      <c r="DU143" s="2">
        <f t="shared" si="1194"/>
        <v>0</v>
      </c>
      <c r="DV143" s="2">
        <f t="shared" si="1195"/>
        <v>0</v>
      </c>
      <c r="DW143" s="2">
        <f t="shared" si="1196"/>
        <v>0</v>
      </c>
      <c r="DX143" s="2">
        <f t="shared" si="1197"/>
        <v>0</v>
      </c>
      <c r="DY143" s="2">
        <f t="shared" si="1198"/>
        <v>0</v>
      </c>
      <c r="DZ143" s="2">
        <f t="shared" si="1199"/>
        <v>0</v>
      </c>
      <c r="EA143" s="2">
        <f t="shared" si="1200"/>
        <v>0</v>
      </c>
      <c r="EB143" s="2">
        <f t="shared" si="1201"/>
        <v>0</v>
      </c>
      <c r="EC143" s="2">
        <f t="shared" si="1202"/>
        <v>0</v>
      </c>
      <c r="ED143" s="2">
        <f t="shared" si="1203"/>
        <v>0</v>
      </c>
      <c r="EE143" s="2">
        <f t="shared" si="1204"/>
        <v>0</v>
      </c>
      <c r="EF143" s="2">
        <f t="shared" si="1205"/>
        <v>0</v>
      </c>
      <c r="EG143" s="2">
        <f t="shared" si="1206"/>
        <v>0</v>
      </c>
      <c r="EH143" s="2">
        <f t="shared" si="1207"/>
        <v>0</v>
      </c>
      <c r="EI143" s="2">
        <f t="shared" si="1208"/>
        <v>0</v>
      </c>
      <c r="EJ143" s="2">
        <f t="shared" si="1209"/>
        <v>0</v>
      </c>
      <c r="EK143" s="2">
        <f t="shared" si="1210"/>
        <v>0</v>
      </c>
      <c r="EL143" s="2">
        <f t="shared" si="1211"/>
        <v>0</v>
      </c>
      <c r="EM143" s="2">
        <f t="shared" si="1212"/>
        <v>0</v>
      </c>
      <c r="EN143" s="2">
        <f t="shared" si="1213"/>
        <v>0</v>
      </c>
      <c r="EO143" s="2">
        <f t="shared" si="1214"/>
        <v>0</v>
      </c>
      <c r="EP143" s="2">
        <f t="shared" si="1215"/>
        <v>0</v>
      </c>
      <c r="EQ143" s="2">
        <f t="shared" si="1216"/>
        <v>0</v>
      </c>
      <c r="ER143" s="2">
        <f t="shared" si="1217"/>
        <v>0</v>
      </c>
      <c r="ES143" s="2">
        <f t="shared" si="1218"/>
        <v>0</v>
      </c>
      <c r="ET143" s="2">
        <f t="shared" si="1219"/>
        <v>0</v>
      </c>
      <c r="EU143" s="2">
        <f t="shared" si="1220"/>
        <v>0</v>
      </c>
      <c r="EV143" s="2">
        <f t="shared" si="1221"/>
        <v>0</v>
      </c>
      <c r="EW143" s="2">
        <f t="shared" si="1222"/>
        <v>0</v>
      </c>
      <c r="EX143" s="2">
        <f t="shared" si="1338"/>
        <v>1</v>
      </c>
      <c r="EY143" s="2" t="e">
        <f t="shared" si="1339"/>
        <v>#VALUE!</v>
      </c>
      <c r="EZ143" s="2" t="e">
        <f t="shared" si="1340"/>
        <v>#VALUE!</v>
      </c>
      <c r="FA143" s="2" t="e">
        <f t="shared" si="1341"/>
        <v>#VALUE!</v>
      </c>
      <c r="FB143" s="2" t="e">
        <f t="shared" si="1342"/>
        <v>#VALUE!</v>
      </c>
      <c r="FC143" s="2" t="e">
        <f t="shared" si="1343"/>
        <v>#VALUE!</v>
      </c>
      <c r="FD143" s="2" t="e">
        <f t="shared" si="1344"/>
        <v>#VALUE!</v>
      </c>
      <c r="FE143" s="2" t="e">
        <f t="shared" si="1345"/>
        <v>#VALUE!</v>
      </c>
      <c r="FF143" s="2" t="e">
        <f t="shared" si="1346"/>
        <v>#VALUE!</v>
      </c>
      <c r="FG143" s="2" t="e">
        <f t="shared" si="1347"/>
        <v>#VALUE!</v>
      </c>
      <c r="FH143" s="2" t="e">
        <f t="shared" si="1348"/>
        <v>#VALUE!</v>
      </c>
      <c r="FI143" s="2" t="e">
        <f t="shared" si="1349"/>
        <v>#VALUE!</v>
      </c>
      <c r="FJ143" s="2" t="e">
        <f t="shared" si="1350"/>
        <v>#VALUE!</v>
      </c>
      <c r="FK143" s="2" t="e">
        <f t="shared" si="1351"/>
        <v>#VALUE!</v>
      </c>
      <c r="FL143" s="2" t="e">
        <f t="shared" si="1352"/>
        <v>#VALUE!</v>
      </c>
      <c r="FM143" s="2" t="e">
        <f t="shared" si="1353"/>
        <v>#VALUE!</v>
      </c>
      <c r="FN143" s="2" t="e">
        <f t="shared" si="1354"/>
        <v>#VALUE!</v>
      </c>
      <c r="FO143" s="2" t="e">
        <f t="shared" si="1355"/>
        <v>#VALUE!</v>
      </c>
      <c r="FP143" s="2" t="e">
        <f t="shared" si="1356"/>
        <v>#VALUE!</v>
      </c>
      <c r="FQ143" s="2" t="e">
        <f t="shared" si="1357"/>
        <v>#VALUE!</v>
      </c>
      <c r="FR143" s="2" t="e">
        <f t="shared" si="1358"/>
        <v>#VALUE!</v>
      </c>
      <c r="FS143" s="2" t="e">
        <f t="shared" si="1359"/>
        <v>#VALUE!</v>
      </c>
      <c r="FT143" s="2" t="e">
        <f t="shared" si="1360"/>
        <v>#VALUE!</v>
      </c>
      <c r="FU143" s="2" t="e">
        <f t="shared" si="1361"/>
        <v>#VALUE!</v>
      </c>
      <c r="FV143" s="2">
        <f t="shared" si="1362"/>
        <v>1</v>
      </c>
      <c r="FW143" s="2" t="e">
        <f t="shared" si="1363"/>
        <v>#VALUE!</v>
      </c>
      <c r="FX143" s="2" t="e">
        <f t="shared" si="1364"/>
        <v>#VALUE!</v>
      </c>
      <c r="FY143" s="2" t="e">
        <f t="shared" si="1365"/>
        <v>#VALUE!</v>
      </c>
      <c r="FZ143" s="2" t="e">
        <f t="shared" si="1366"/>
        <v>#VALUE!</v>
      </c>
      <c r="GA143" s="2" t="e">
        <f t="shared" si="1367"/>
        <v>#VALUE!</v>
      </c>
      <c r="GB143" s="2" t="e">
        <f t="shared" si="1368"/>
        <v>#VALUE!</v>
      </c>
      <c r="GC143" s="2" t="e">
        <f t="shared" si="1369"/>
        <v>#VALUE!</v>
      </c>
      <c r="GD143" s="2" t="e">
        <f t="shared" si="1370"/>
        <v>#VALUE!</v>
      </c>
      <c r="GE143" s="2" t="e">
        <f t="shared" si="1371"/>
        <v>#VALUE!</v>
      </c>
      <c r="GF143" s="2" t="e">
        <f t="shared" si="1372"/>
        <v>#VALUE!</v>
      </c>
      <c r="GG143" s="2" t="e">
        <f t="shared" si="1373"/>
        <v>#VALUE!</v>
      </c>
      <c r="GH143" s="2" t="e">
        <f t="shared" si="1374"/>
        <v>#VALUE!</v>
      </c>
      <c r="GI143" s="2" t="e">
        <f t="shared" si="1375"/>
        <v>#VALUE!</v>
      </c>
      <c r="GJ143" s="2" t="e">
        <f t="shared" si="1376"/>
        <v>#VALUE!</v>
      </c>
      <c r="GK143" s="2" t="e">
        <f t="shared" si="1377"/>
        <v>#VALUE!</v>
      </c>
      <c r="GL143" s="2" t="e">
        <f t="shared" si="1378"/>
        <v>#VALUE!</v>
      </c>
      <c r="GM143" s="2" t="e">
        <f t="shared" si="1379"/>
        <v>#VALUE!</v>
      </c>
      <c r="GN143" s="2" t="e">
        <f t="shared" si="1380"/>
        <v>#VALUE!</v>
      </c>
      <c r="GO143" s="2" t="e">
        <f t="shared" si="1381"/>
        <v>#VALUE!</v>
      </c>
      <c r="GP143" s="2" t="e">
        <f t="shared" si="1382"/>
        <v>#VALUE!</v>
      </c>
      <c r="GQ143" s="2" t="e">
        <f t="shared" si="1383"/>
        <v>#VALUE!</v>
      </c>
      <c r="GR143" s="2" t="e">
        <f t="shared" si="1384"/>
        <v>#VALUE!</v>
      </c>
      <c r="GS143" s="2" t="e">
        <f t="shared" si="1385"/>
        <v>#VALUE!</v>
      </c>
      <c r="GT143" s="2">
        <f t="shared" si="1386"/>
        <v>1</v>
      </c>
      <c r="GU143" s="2" t="e">
        <f t="shared" si="1387"/>
        <v>#VALUE!</v>
      </c>
      <c r="GV143" s="2" t="e">
        <f t="shared" si="1388"/>
        <v>#VALUE!</v>
      </c>
      <c r="GW143" s="2" t="e">
        <f t="shared" si="1389"/>
        <v>#VALUE!</v>
      </c>
      <c r="GX143" s="2" t="e">
        <f t="shared" si="1390"/>
        <v>#VALUE!</v>
      </c>
      <c r="GY143" s="2" t="e">
        <f t="shared" si="1391"/>
        <v>#VALUE!</v>
      </c>
      <c r="GZ143" s="2" t="e">
        <f t="shared" si="1392"/>
        <v>#VALUE!</v>
      </c>
      <c r="HA143" s="2" t="e">
        <f t="shared" si="1393"/>
        <v>#VALUE!</v>
      </c>
      <c r="HB143" s="2" t="e">
        <f t="shared" si="1394"/>
        <v>#VALUE!</v>
      </c>
      <c r="HC143" s="2" t="e">
        <f t="shared" si="1395"/>
        <v>#VALUE!</v>
      </c>
      <c r="HD143" s="2" t="e">
        <f t="shared" si="1396"/>
        <v>#VALUE!</v>
      </c>
      <c r="HE143" s="2" t="e">
        <f t="shared" si="1397"/>
        <v>#VALUE!</v>
      </c>
      <c r="HF143" s="2" t="e">
        <f t="shared" si="1398"/>
        <v>#VALUE!</v>
      </c>
      <c r="HG143" s="2" t="e">
        <f t="shared" si="1399"/>
        <v>#VALUE!</v>
      </c>
      <c r="HH143" s="2" t="e">
        <f t="shared" si="1400"/>
        <v>#VALUE!</v>
      </c>
      <c r="HI143" s="2" t="e">
        <f t="shared" si="1401"/>
        <v>#VALUE!</v>
      </c>
      <c r="HJ143" s="2" t="e">
        <f t="shared" si="1402"/>
        <v>#VALUE!</v>
      </c>
      <c r="HK143" s="2" t="e">
        <f t="shared" si="1403"/>
        <v>#VALUE!</v>
      </c>
      <c r="HL143" s="2" t="e">
        <f t="shared" si="1404"/>
        <v>#VALUE!</v>
      </c>
      <c r="HM143" s="2" t="e">
        <f t="shared" si="1405"/>
        <v>#VALUE!</v>
      </c>
      <c r="HN143" s="2" t="e">
        <f t="shared" si="1406"/>
        <v>#VALUE!</v>
      </c>
      <c r="HO143" s="2" t="e">
        <f t="shared" si="1407"/>
        <v>#VALUE!</v>
      </c>
      <c r="HP143" s="2" t="e">
        <f t="shared" si="1408"/>
        <v>#VALUE!</v>
      </c>
      <c r="HQ143" s="2" t="e">
        <f t="shared" si="1409"/>
        <v>#VALUE!</v>
      </c>
      <c r="HR143" s="2">
        <f t="shared" si="1410"/>
        <v>1</v>
      </c>
      <c r="HS143" s="2" t="e">
        <f t="shared" si="1411"/>
        <v>#VALUE!</v>
      </c>
      <c r="HT143" s="2" t="e">
        <f t="shared" si="1412"/>
        <v>#VALUE!</v>
      </c>
      <c r="HU143" s="2" t="e">
        <f t="shared" si="1413"/>
        <v>#VALUE!</v>
      </c>
      <c r="HV143" s="2" t="e">
        <f t="shared" si="1414"/>
        <v>#VALUE!</v>
      </c>
      <c r="HW143" s="2" t="e">
        <f t="shared" si="1415"/>
        <v>#VALUE!</v>
      </c>
      <c r="HX143" s="2" t="e">
        <f t="shared" si="1416"/>
        <v>#VALUE!</v>
      </c>
      <c r="HY143" s="2" t="e">
        <f t="shared" si="1417"/>
        <v>#VALUE!</v>
      </c>
      <c r="HZ143" s="2" t="e">
        <f t="shared" si="1418"/>
        <v>#VALUE!</v>
      </c>
      <c r="IA143" s="2" t="e">
        <f t="shared" si="1419"/>
        <v>#VALUE!</v>
      </c>
      <c r="IB143" s="2" t="e">
        <f t="shared" si="1420"/>
        <v>#VALUE!</v>
      </c>
      <c r="IC143" s="2" t="e">
        <f t="shared" si="1421"/>
        <v>#VALUE!</v>
      </c>
      <c r="ID143" s="2" t="e">
        <f t="shared" si="1422"/>
        <v>#VALUE!</v>
      </c>
      <c r="IE143" s="2" t="e">
        <f t="shared" si="1423"/>
        <v>#VALUE!</v>
      </c>
      <c r="IF143" s="2" t="e">
        <f t="shared" si="1424"/>
        <v>#VALUE!</v>
      </c>
      <c r="IG143" s="2" t="e">
        <f t="shared" si="1425"/>
        <v>#VALUE!</v>
      </c>
      <c r="IH143" s="2" t="e">
        <f t="shared" si="1426"/>
        <v>#VALUE!</v>
      </c>
      <c r="II143" s="2" t="e">
        <f t="shared" si="1427"/>
        <v>#VALUE!</v>
      </c>
      <c r="IJ143" s="2" t="e">
        <f t="shared" si="1428"/>
        <v>#VALUE!</v>
      </c>
      <c r="IK143" s="2" t="e">
        <f t="shared" si="1429"/>
        <v>#VALUE!</v>
      </c>
      <c r="IL143" s="2" t="e">
        <f t="shared" si="1430"/>
        <v>#VALUE!</v>
      </c>
      <c r="IM143" s="2" t="e">
        <f t="shared" si="1431"/>
        <v>#VALUE!</v>
      </c>
      <c r="IN143" s="2" t="e">
        <f t="shared" si="1432"/>
        <v>#VALUE!</v>
      </c>
      <c r="IO143" s="2" t="e">
        <f t="shared" si="1433"/>
        <v>#VALUE!</v>
      </c>
      <c r="IP143" s="2">
        <f t="shared" si="1434"/>
        <v>0</v>
      </c>
      <c r="IQ143" s="2" t="e">
        <f t="shared" si="1435"/>
        <v>#VALUE!</v>
      </c>
      <c r="IR143" s="2" t="e">
        <f t="shared" si="1436"/>
        <v>#VALUE!</v>
      </c>
      <c r="IS143" s="2" t="e">
        <f t="shared" si="1437"/>
        <v>#VALUE!</v>
      </c>
      <c r="IT143" s="2" t="e">
        <f t="shared" si="1438"/>
        <v>#VALUE!</v>
      </c>
      <c r="IU143" s="2" t="e">
        <f t="shared" si="1439"/>
        <v>#VALUE!</v>
      </c>
      <c r="IV143" s="2" t="e">
        <f t="shared" si="1440"/>
        <v>#VALUE!</v>
      </c>
      <c r="IW143" s="2" t="e">
        <f t="shared" si="1441"/>
        <v>#VALUE!</v>
      </c>
      <c r="IX143" s="2" t="e">
        <f t="shared" si="1442"/>
        <v>#VALUE!</v>
      </c>
      <c r="IY143" s="2" t="e">
        <f t="shared" si="1443"/>
        <v>#VALUE!</v>
      </c>
      <c r="IZ143" s="2" t="e">
        <f t="shared" si="1444"/>
        <v>#VALUE!</v>
      </c>
      <c r="JA143" s="2" t="e">
        <f t="shared" si="1445"/>
        <v>#VALUE!</v>
      </c>
      <c r="JB143" s="2" t="e">
        <f t="shared" si="1446"/>
        <v>#VALUE!</v>
      </c>
      <c r="JC143" s="2" t="e">
        <f t="shared" si="1447"/>
        <v>#VALUE!</v>
      </c>
      <c r="JD143" s="2" t="e">
        <f t="shared" si="1448"/>
        <v>#VALUE!</v>
      </c>
      <c r="JE143" s="2" t="e">
        <f t="shared" si="1449"/>
        <v>#VALUE!</v>
      </c>
      <c r="JF143" s="2" t="e">
        <f t="shared" si="1450"/>
        <v>#VALUE!</v>
      </c>
      <c r="JG143" s="2" t="e">
        <f t="shared" si="1451"/>
        <v>#VALUE!</v>
      </c>
      <c r="JH143" s="2" t="e">
        <f t="shared" si="1452"/>
        <v>#VALUE!</v>
      </c>
      <c r="JI143" s="2" t="e">
        <f t="shared" si="1453"/>
        <v>#VALUE!</v>
      </c>
      <c r="JJ143" s="2" t="e">
        <f t="shared" si="1454"/>
        <v>#VALUE!</v>
      </c>
      <c r="JK143" s="2" t="e">
        <f t="shared" si="1455"/>
        <v>#VALUE!</v>
      </c>
      <c r="JL143" s="2" t="e">
        <f t="shared" si="1456"/>
        <v>#VALUE!</v>
      </c>
      <c r="JM143" s="2" t="e">
        <f t="shared" si="1457"/>
        <v>#VALUE!</v>
      </c>
      <c r="JN143" s="2">
        <f t="shared" si="1458"/>
        <v>0</v>
      </c>
      <c r="JO143" s="2" t="e">
        <f t="shared" si="1459"/>
        <v>#VALUE!</v>
      </c>
      <c r="JP143" s="2" t="e">
        <f t="shared" si="1460"/>
        <v>#VALUE!</v>
      </c>
      <c r="JQ143" s="2" t="e">
        <f t="shared" si="1461"/>
        <v>#VALUE!</v>
      </c>
      <c r="JR143" s="2" t="e">
        <f t="shared" si="1462"/>
        <v>#VALUE!</v>
      </c>
      <c r="JS143" s="2" t="e">
        <f t="shared" si="1463"/>
        <v>#VALUE!</v>
      </c>
      <c r="JT143" s="2" t="e">
        <f t="shared" si="1464"/>
        <v>#VALUE!</v>
      </c>
      <c r="JU143" s="2" t="e">
        <f t="shared" si="1465"/>
        <v>#VALUE!</v>
      </c>
      <c r="JV143" s="2" t="e">
        <f t="shared" si="1466"/>
        <v>#VALUE!</v>
      </c>
      <c r="JW143" s="2" t="e">
        <f t="shared" si="1467"/>
        <v>#VALUE!</v>
      </c>
      <c r="JX143" s="2" t="e">
        <f t="shared" si="1468"/>
        <v>#VALUE!</v>
      </c>
      <c r="JY143" s="2" t="e">
        <f t="shared" si="1469"/>
        <v>#VALUE!</v>
      </c>
      <c r="JZ143" s="2" t="e">
        <f t="shared" si="1470"/>
        <v>#VALUE!</v>
      </c>
      <c r="KA143" s="2" t="e">
        <f t="shared" si="1471"/>
        <v>#VALUE!</v>
      </c>
      <c r="KB143" s="2" t="e">
        <f t="shared" si="1472"/>
        <v>#VALUE!</v>
      </c>
      <c r="KC143" s="2" t="e">
        <f t="shared" si="1473"/>
        <v>#VALUE!</v>
      </c>
      <c r="KD143" s="2" t="e">
        <f t="shared" si="1474"/>
        <v>#VALUE!</v>
      </c>
      <c r="KE143" s="2" t="e">
        <f t="shared" si="1475"/>
        <v>#VALUE!</v>
      </c>
      <c r="KF143" s="2" t="e">
        <f t="shared" si="1476"/>
        <v>#VALUE!</v>
      </c>
      <c r="KG143" s="2" t="e">
        <f t="shared" si="1477"/>
        <v>#VALUE!</v>
      </c>
      <c r="KH143" s="2" t="e">
        <f t="shared" si="1478"/>
        <v>#VALUE!</v>
      </c>
      <c r="KI143" s="2" t="e">
        <f t="shared" si="1479"/>
        <v>#VALUE!</v>
      </c>
      <c r="KJ143" s="2" t="e">
        <f t="shared" si="1480"/>
        <v>#VALUE!</v>
      </c>
      <c r="KK143" s="2" t="e">
        <f t="shared" si="1481"/>
        <v>#VALUE!</v>
      </c>
      <c r="KL143" s="2">
        <f t="shared" si="1482"/>
        <v>0</v>
      </c>
      <c r="KM143" s="2" t="e">
        <f t="shared" si="1483"/>
        <v>#VALUE!</v>
      </c>
      <c r="KN143" s="2" t="e">
        <f t="shared" si="1484"/>
        <v>#VALUE!</v>
      </c>
      <c r="KO143" s="2" t="e">
        <f t="shared" si="1485"/>
        <v>#VALUE!</v>
      </c>
      <c r="KP143" s="2" t="e">
        <f t="shared" si="1486"/>
        <v>#VALUE!</v>
      </c>
      <c r="KQ143" s="2" t="e">
        <f t="shared" si="1487"/>
        <v>#VALUE!</v>
      </c>
      <c r="KR143" s="2" t="e">
        <f t="shared" si="1488"/>
        <v>#VALUE!</v>
      </c>
      <c r="KS143" s="2" t="e">
        <f t="shared" si="1489"/>
        <v>#VALUE!</v>
      </c>
      <c r="KT143" s="2" t="e">
        <f t="shared" si="1490"/>
        <v>#VALUE!</v>
      </c>
      <c r="KU143" s="2" t="e">
        <f t="shared" si="1491"/>
        <v>#VALUE!</v>
      </c>
      <c r="KV143" s="2" t="e">
        <f t="shared" si="1492"/>
        <v>#VALUE!</v>
      </c>
      <c r="KW143" s="2" t="e">
        <f t="shared" si="1493"/>
        <v>#VALUE!</v>
      </c>
      <c r="KX143" s="2" t="e">
        <f t="shared" si="1494"/>
        <v>#VALUE!</v>
      </c>
      <c r="KY143" s="2" t="e">
        <f t="shared" si="1495"/>
        <v>#VALUE!</v>
      </c>
      <c r="KZ143" s="2" t="e">
        <f t="shared" si="1496"/>
        <v>#VALUE!</v>
      </c>
      <c r="LA143" s="2" t="e">
        <f t="shared" si="1497"/>
        <v>#VALUE!</v>
      </c>
      <c r="LB143" s="2" t="e">
        <f t="shared" si="1498"/>
        <v>#VALUE!</v>
      </c>
      <c r="LC143" s="2" t="e">
        <f t="shared" si="1499"/>
        <v>#VALUE!</v>
      </c>
      <c r="LD143" s="2" t="e">
        <f t="shared" si="1500"/>
        <v>#VALUE!</v>
      </c>
      <c r="LE143" s="2" t="e">
        <f t="shared" si="1501"/>
        <v>#VALUE!</v>
      </c>
      <c r="LF143" s="2" t="e">
        <f t="shared" si="1502"/>
        <v>#VALUE!</v>
      </c>
      <c r="LG143" s="2" t="e">
        <f t="shared" si="1503"/>
        <v>#VALUE!</v>
      </c>
      <c r="LH143" s="2" t="e">
        <f t="shared" si="1504"/>
        <v>#VALUE!</v>
      </c>
      <c r="LI143" s="2" t="e">
        <f t="shared" si="1505"/>
        <v>#VALUE!</v>
      </c>
      <c r="LJ143" s="2">
        <f t="shared" si="1506"/>
        <v>0</v>
      </c>
      <c r="LK143" s="2" t="e">
        <f t="shared" si="1507"/>
        <v>#VALUE!</v>
      </c>
      <c r="LL143" s="2" t="e">
        <f t="shared" si="1508"/>
        <v>#VALUE!</v>
      </c>
      <c r="LM143" s="2" t="e">
        <f t="shared" si="1509"/>
        <v>#VALUE!</v>
      </c>
      <c r="LN143" s="2" t="e">
        <f t="shared" si="1510"/>
        <v>#VALUE!</v>
      </c>
      <c r="LO143" s="2" t="e">
        <f t="shared" si="1511"/>
        <v>#VALUE!</v>
      </c>
      <c r="LP143" s="2" t="e">
        <f t="shared" si="1512"/>
        <v>#VALUE!</v>
      </c>
      <c r="LQ143" s="2" t="e">
        <f t="shared" si="1513"/>
        <v>#VALUE!</v>
      </c>
      <c r="LR143" s="2" t="e">
        <f t="shared" si="1514"/>
        <v>#VALUE!</v>
      </c>
      <c r="LS143" s="2" t="e">
        <f t="shared" si="1515"/>
        <v>#VALUE!</v>
      </c>
      <c r="LT143" s="2" t="e">
        <f t="shared" si="1516"/>
        <v>#VALUE!</v>
      </c>
      <c r="LU143" s="2" t="e">
        <f t="shared" si="1517"/>
        <v>#VALUE!</v>
      </c>
      <c r="LV143" s="2" t="e">
        <f t="shared" si="1518"/>
        <v>#VALUE!</v>
      </c>
      <c r="LW143" s="2" t="e">
        <f t="shared" si="1519"/>
        <v>#VALUE!</v>
      </c>
      <c r="LX143" s="2" t="e">
        <f t="shared" si="1520"/>
        <v>#VALUE!</v>
      </c>
      <c r="LY143" s="2" t="e">
        <f t="shared" si="1521"/>
        <v>#VALUE!</v>
      </c>
      <c r="LZ143" s="2" t="e">
        <f t="shared" si="1522"/>
        <v>#VALUE!</v>
      </c>
      <c r="MA143" s="2" t="e">
        <f t="shared" si="1523"/>
        <v>#VALUE!</v>
      </c>
      <c r="MB143" s="2" t="e">
        <f t="shared" si="1524"/>
        <v>#VALUE!</v>
      </c>
      <c r="MC143" s="2" t="e">
        <f t="shared" si="1525"/>
        <v>#VALUE!</v>
      </c>
      <c r="MD143" s="2" t="e">
        <f t="shared" si="1526"/>
        <v>#VALUE!</v>
      </c>
      <c r="ME143" s="2" t="e">
        <f t="shared" si="1527"/>
        <v>#VALUE!</v>
      </c>
      <c r="MF143" s="2" t="e">
        <f t="shared" si="1528"/>
        <v>#VALUE!</v>
      </c>
      <c r="MG143" s="2" t="e">
        <f t="shared" si="1529"/>
        <v>#VALUE!</v>
      </c>
      <c r="MH143" s="2">
        <f t="shared" si="1530"/>
        <v>1</v>
      </c>
      <c r="MI143" s="2" t="e">
        <f t="shared" si="1531"/>
        <v>#VALUE!</v>
      </c>
      <c r="MJ143" s="2" t="e">
        <f t="shared" si="1532"/>
        <v>#VALUE!</v>
      </c>
      <c r="MK143" s="2" t="e">
        <f t="shared" si="1533"/>
        <v>#VALUE!</v>
      </c>
      <c r="ML143" s="2" t="e">
        <f t="shared" si="1534"/>
        <v>#VALUE!</v>
      </c>
      <c r="MM143" s="2" t="e">
        <f t="shared" si="1535"/>
        <v>#VALUE!</v>
      </c>
      <c r="MN143" s="2" t="e">
        <f t="shared" si="1536"/>
        <v>#VALUE!</v>
      </c>
      <c r="MO143" s="2" t="e">
        <f t="shared" si="1537"/>
        <v>#VALUE!</v>
      </c>
      <c r="MP143" s="2" t="e">
        <f t="shared" si="1538"/>
        <v>#VALUE!</v>
      </c>
      <c r="MQ143" s="2" t="e">
        <f t="shared" si="1539"/>
        <v>#VALUE!</v>
      </c>
      <c r="MR143" s="2" t="e">
        <f t="shared" si="1540"/>
        <v>#VALUE!</v>
      </c>
      <c r="MS143" s="2" t="e">
        <f t="shared" si="1541"/>
        <v>#VALUE!</v>
      </c>
      <c r="MT143" s="2" t="e">
        <f t="shared" si="1542"/>
        <v>#VALUE!</v>
      </c>
      <c r="MU143" s="2" t="e">
        <f t="shared" si="1543"/>
        <v>#VALUE!</v>
      </c>
      <c r="MV143" s="2" t="e">
        <f t="shared" si="1544"/>
        <v>#VALUE!</v>
      </c>
      <c r="MW143" s="2" t="e">
        <f t="shared" si="1545"/>
        <v>#VALUE!</v>
      </c>
      <c r="MX143" s="2" t="e">
        <f t="shared" si="1546"/>
        <v>#VALUE!</v>
      </c>
      <c r="MY143" s="2" t="e">
        <f t="shared" si="1547"/>
        <v>#VALUE!</v>
      </c>
      <c r="MZ143" s="2" t="e">
        <f t="shared" si="1548"/>
        <v>#VALUE!</v>
      </c>
      <c r="NA143" s="2" t="e">
        <f t="shared" si="1549"/>
        <v>#VALUE!</v>
      </c>
      <c r="NB143" s="2" t="e">
        <f t="shared" si="1550"/>
        <v>#VALUE!</v>
      </c>
      <c r="NC143" s="2" t="e">
        <f t="shared" si="1551"/>
        <v>#VALUE!</v>
      </c>
      <c r="ND143" s="2" t="e">
        <f t="shared" si="1552"/>
        <v>#VALUE!</v>
      </c>
      <c r="NE143" s="2" t="e">
        <f t="shared" si="1553"/>
        <v>#VALUE!</v>
      </c>
      <c r="NF143" s="2">
        <f t="shared" si="1223"/>
        <v>0</v>
      </c>
      <c r="NG143" s="2">
        <f t="shared" si="1058"/>
        <v>0</v>
      </c>
      <c r="NH143" s="2">
        <f t="shared" si="1059"/>
        <v>0</v>
      </c>
      <c r="NI143" s="2">
        <f t="shared" si="1060"/>
        <v>0</v>
      </c>
      <c r="NJ143" s="2">
        <f t="shared" si="1061"/>
        <v>0</v>
      </c>
      <c r="NK143" s="2">
        <f t="shared" si="1062"/>
        <v>0</v>
      </c>
      <c r="NL143" s="2">
        <f t="shared" si="1063"/>
        <v>0</v>
      </c>
      <c r="NM143" s="2">
        <f t="shared" si="1064"/>
        <v>0</v>
      </c>
      <c r="NN143" s="2">
        <f t="shared" si="1065"/>
        <v>0</v>
      </c>
      <c r="NO143" s="2">
        <f t="shared" si="1066"/>
        <v>0</v>
      </c>
      <c r="NP143" s="2">
        <f t="shared" si="1067"/>
        <v>0</v>
      </c>
      <c r="NQ143" s="2">
        <f t="shared" si="1068"/>
        <v>0</v>
      </c>
      <c r="NR143" s="2">
        <f t="shared" si="1069"/>
        <v>0</v>
      </c>
      <c r="NS143" s="2">
        <f t="shared" si="1070"/>
        <v>0</v>
      </c>
      <c r="NT143" s="2">
        <f t="shared" si="1071"/>
        <v>0</v>
      </c>
      <c r="NU143" s="2">
        <f t="shared" si="1072"/>
        <v>0</v>
      </c>
      <c r="NV143" s="2">
        <f t="shared" si="1073"/>
        <v>0</v>
      </c>
      <c r="NW143" s="2">
        <f t="shared" si="1074"/>
        <v>0</v>
      </c>
      <c r="NX143" s="2">
        <f t="shared" si="1075"/>
        <v>0</v>
      </c>
      <c r="NY143" s="2">
        <f t="shared" si="1076"/>
        <v>0</v>
      </c>
      <c r="NZ143" s="2">
        <f t="shared" si="1077"/>
        <v>0</v>
      </c>
      <c r="OA143" s="2">
        <f t="shared" si="1078"/>
        <v>0</v>
      </c>
      <c r="OB143" s="2">
        <f t="shared" si="1079"/>
        <v>0</v>
      </c>
      <c r="OC143" s="2">
        <f t="shared" si="1080"/>
        <v>0</v>
      </c>
      <c r="OD143" s="2">
        <f>IF(AND(NF143&gt;'Graph Creator'!$K$4,'Detalle de Cuentas'!NF143&lt;='Graph Creator'!$L$4),1,0)</f>
        <v>0</v>
      </c>
      <c r="OE143" s="2">
        <f>IF(AND(NG143&gt;'Graph Creator'!$K$4,'Detalle de Cuentas'!NG143&lt;='Graph Creator'!$L$4),1,0)</f>
        <v>0</v>
      </c>
      <c r="OF143" s="2">
        <f>IF(AND(NH143&gt;'Graph Creator'!$K$4,'Detalle de Cuentas'!NH143&lt;='Graph Creator'!$L$4),1,0)</f>
        <v>0</v>
      </c>
      <c r="OG143" s="2">
        <f>IF(AND(NI143&gt;'Graph Creator'!$K$4,'Detalle de Cuentas'!NI143&lt;='Graph Creator'!$L$4),1,0)</f>
        <v>0</v>
      </c>
      <c r="OH143" s="2">
        <f>IF(AND(NJ143&gt;'Graph Creator'!$K$4,'Detalle de Cuentas'!NJ143&lt;='Graph Creator'!$L$4),1,0)</f>
        <v>0</v>
      </c>
      <c r="OI143" s="2">
        <f>IF(AND(NK143&gt;'Graph Creator'!$K$4,'Detalle de Cuentas'!NK143&lt;='Graph Creator'!$L$4),1,0)</f>
        <v>0</v>
      </c>
      <c r="OJ143" s="2">
        <f>IF(AND(NL143&gt;'Graph Creator'!$K$4,'Detalle de Cuentas'!NL143&lt;='Graph Creator'!$L$4),1,0)</f>
        <v>0</v>
      </c>
      <c r="OK143" s="2">
        <f>IF(AND(NM143&gt;'Graph Creator'!$K$4,'Detalle de Cuentas'!NM143&lt;='Graph Creator'!$L$4),1,0)</f>
        <v>0</v>
      </c>
      <c r="OL143" s="2">
        <f>IF(AND(NN143&gt;'Graph Creator'!$K$4,'Detalle de Cuentas'!NN143&lt;='Graph Creator'!$L$4),1,0)</f>
        <v>0</v>
      </c>
      <c r="OM143" s="2">
        <f>IF(AND(NO143&gt;'Graph Creator'!$K$4,'Detalle de Cuentas'!NO143&lt;='Graph Creator'!$L$4),1,0)</f>
        <v>0</v>
      </c>
      <c r="ON143" s="2">
        <f>IF(AND(NP143&gt;'Graph Creator'!$K$4,'Detalle de Cuentas'!NP143&lt;='Graph Creator'!$L$4),1,0)</f>
        <v>0</v>
      </c>
      <c r="OO143" s="2">
        <f>IF(AND(NQ143&gt;'Graph Creator'!$K$4,'Detalle de Cuentas'!NQ143&lt;='Graph Creator'!$L$4),1,0)</f>
        <v>0</v>
      </c>
      <c r="OP143" s="2">
        <f>IF(AND(NR143&gt;'Graph Creator'!$K$4,'Detalle de Cuentas'!NR143&lt;='Graph Creator'!$L$4),1,0)</f>
        <v>0</v>
      </c>
      <c r="OQ143" s="2">
        <f>IF(AND(NS143&gt;'Graph Creator'!$K$4,'Detalle de Cuentas'!NS143&lt;='Graph Creator'!$L$4),1,0)</f>
        <v>0</v>
      </c>
      <c r="OR143" s="2">
        <f>IF(AND(NT143&gt;'Graph Creator'!$K$4,'Detalle de Cuentas'!NT143&lt;='Graph Creator'!$L$4),1,0)</f>
        <v>0</v>
      </c>
      <c r="OS143" s="2">
        <f>IF(AND(NU143&gt;'Graph Creator'!$K$4,'Detalle de Cuentas'!NU143&lt;='Graph Creator'!$L$4),1,0)</f>
        <v>0</v>
      </c>
      <c r="OT143" s="2">
        <f>IF(AND(NV143&gt;'Graph Creator'!$K$4,'Detalle de Cuentas'!NV143&lt;='Graph Creator'!$L$4),1,0)</f>
        <v>0</v>
      </c>
      <c r="OU143" s="2">
        <f>IF(AND(NW143&gt;'Graph Creator'!$K$4,'Detalle de Cuentas'!NW143&lt;='Graph Creator'!$L$4),1,0)</f>
        <v>0</v>
      </c>
      <c r="OV143" s="2">
        <f>IF(AND(NX143&gt;'Graph Creator'!$K$4,'Detalle de Cuentas'!NX143&lt;='Graph Creator'!$L$4),1,0)</f>
        <v>0</v>
      </c>
      <c r="OW143" s="2">
        <f>IF(AND(NY143&gt;'Graph Creator'!$K$4,'Detalle de Cuentas'!NY143&lt;='Graph Creator'!$L$4),1,0)</f>
        <v>0</v>
      </c>
      <c r="OX143" s="2">
        <f>IF(AND(NZ143&gt;'Graph Creator'!$K$4,'Detalle de Cuentas'!NZ143&lt;='Graph Creator'!$L$4),1,0)</f>
        <v>0</v>
      </c>
      <c r="OY143" s="2">
        <f>IF(AND(OA143&gt;'Graph Creator'!$K$4,'Detalle de Cuentas'!OA143&lt;='Graph Creator'!$L$4),1,0)</f>
        <v>0</v>
      </c>
      <c r="OZ143" s="2">
        <f>IF(AND(OB143&gt;'Graph Creator'!$K$4,'Detalle de Cuentas'!OB143&lt;='Graph Creator'!$L$4),1,0)</f>
        <v>0</v>
      </c>
      <c r="PA143" s="2">
        <f>IF(AND(OC143&gt;'Graph Creator'!$K$4,'Detalle de Cuentas'!OC143&lt;='Graph Creator'!$L$4),1,0)</f>
        <v>0</v>
      </c>
      <c r="PB143" s="2">
        <f>IF(AND(NF143&gt;'Graph Creator'!$L$4,'Detalle de Cuentas'!NF143&lt;='Graph Creator'!$M$4),1,0)</f>
        <v>0</v>
      </c>
      <c r="PC143" s="2">
        <f>IF(AND(NG143&gt;'Graph Creator'!$L$4,'Detalle de Cuentas'!NG143&lt;='Graph Creator'!$M$4),1,0)</f>
        <v>0</v>
      </c>
      <c r="PD143" s="2">
        <f>IF(AND(NH143&gt;'Graph Creator'!$L$4,'Detalle de Cuentas'!NH143&lt;='Graph Creator'!$M$4),1,0)</f>
        <v>0</v>
      </c>
      <c r="PE143" s="2">
        <f>IF(AND(NI143&gt;'Graph Creator'!$L$4,'Detalle de Cuentas'!NI143&lt;='Graph Creator'!$M$4),1,0)</f>
        <v>0</v>
      </c>
      <c r="PF143" s="2">
        <f>IF(AND(NJ143&gt;'Graph Creator'!$L$4,'Detalle de Cuentas'!NJ143&lt;='Graph Creator'!$M$4),1,0)</f>
        <v>0</v>
      </c>
      <c r="PG143" s="2">
        <f>IF(AND(NK143&gt;'Graph Creator'!$L$4,'Detalle de Cuentas'!NK143&lt;='Graph Creator'!$M$4),1,0)</f>
        <v>0</v>
      </c>
      <c r="PH143" s="2">
        <f>IF(AND(NL143&gt;'Graph Creator'!$L$4,'Detalle de Cuentas'!NL143&lt;='Graph Creator'!$M$4),1,0)</f>
        <v>0</v>
      </c>
      <c r="PI143" s="2">
        <f>IF(AND(NM143&gt;'Graph Creator'!$L$4,'Detalle de Cuentas'!NM143&lt;='Graph Creator'!$M$4),1,0)</f>
        <v>0</v>
      </c>
      <c r="PJ143" s="2">
        <f>IF(AND(NN143&gt;'Graph Creator'!$L$4,'Detalle de Cuentas'!NN143&lt;='Graph Creator'!$M$4),1,0)</f>
        <v>0</v>
      </c>
      <c r="PK143" s="2">
        <f>IF(AND(NO143&gt;'Graph Creator'!$L$4,'Detalle de Cuentas'!NO143&lt;='Graph Creator'!$M$4),1,0)</f>
        <v>0</v>
      </c>
      <c r="PL143" s="2">
        <f>IF(AND(NP143&gt;'Graph Creator'!$L$4,'Detalle de Cuentas'!NP143&lt;='Graph Creator'!$M$4),1,0)</f>
        <v>0</v>
      </c>
      <c r="PM143" s="2">
        <f>IF(AND(NQ143&gt;'Graph Creator'!$L$4,'Detalle de Cuentas'!NQ143&lt;='Graph Creator'!$M$4),1,0)</f>
        <v>0</v>
      </c>
      <c r="PN143" s="2">
        <f>IF(AND(NR143&gt;'Graph Creator'!$L$4,'Detalle de Cuentas'!NR143&lt;='Graph Creator'!$M$4),1,0)</f>
        <v>0</v>
      </c>
      <c r="PO143" s="2">
        <f>IF(AND(NS143&gt;'Graph Creator'!$L$4,'Detalle de Cuentas'!NS143&lt;='Graph Creator'!$M$4),1,0)</f>
        <v>0</v>
      </c>
      <c r="PP143" s="2">
        <f>IF(AND(NT143&gt;'Graph Creator'!$L$4,'Detalle de Cuentas'!NT143&lt;='Graph Creator'!$M$4),1,0)</f>
        <v>0</v>
      </c>
      <c r="PQ143" s="2">
        <f>IF(AND(NU143&gt;'Graph Creator'!$L$4,'Detalle de Cuentas'!NU143&lt;='Graph Creator'!$M$4),1,0)</f>
        <v>0</v>
      </c>
      <c r="PR143" s="2">
        <f>IF(AND(NV143&gt;'Graph Creator'!$L$4,'Detalle de Cuentas'!NV143&lt;='Graph Creator'!$M$4),1,0)</f>
        <v>0</v>
      </c>
      <c r="PS143" s="2">
        <f>IF(AND(NW143&gt;'Graph Creator'!$L$4,'Detalle de Cuentas'!NW143&lt;='Graph Creator'!$M$4),1,0)</f>
        <v>0</v>
      </c>
      <c r="PT143" s="2">
        <f>IF(AND(NX143&gt;'Graph Creator'!$L$4,'Detalle de Cuentas'!NX143&lt;='Graph Creator'!$M$4),1,0)</f>
        <v>0</v>
      </c>
      <c r="PU143" s="2">
        <f>IF(AND(NY143&gt;'Graph Creator'!$L$4,'Detalle de Cuentas'!NY143&lt;='Graph Creator'!$M$4),1,0)</f>
        <v>0</v>
      </c>
      <c r="PV143" s="2">
        <f>IF(AND(NZ143&gt;'Graph Creator'!$L$4,'Detalle de Cuentas'!NZ143&lt;='Graph Creator'!$M$4),1,0)</f>
        <v>0</v>
      </c>
      <c r="PW143" s="2">
        <f>IF(AND(OA143&gt;'Graph Creator'!$L$4,'Detalle de Cuentas'!OA143&lt;='Graph Creator'!$M$4),1,0)</f>
        <v>0</v>
      </c>
      <c r="PX143" s="2">
        <f>IF(AND(OB143&gt;'Graph Creator'!$L$4,'Detalle de Cuentas'!OB143&lt;='Graph Creator'!$M$4),1,0)</f>
        <v>0</v>
      </c>
      <c r="PY143" s="2">
        <f>IF(AND(OC143&gt;'Graph Creator'!$L$4,'Detalle de Cuentas'!OC143&lt;='Graph Creator'!$M$4),1,0)</f>
        <v>0</v>
      </c>
      <c r="PZ143" s="2">
        <f>IF(AND(NF143&gt;'Graph Creator'!$M$4,'Detalle de Cuentas'!NF143&lt;='Graph Creator'!$N$4),1,0)</f>
        <v>0</v>
      </c>
      <c r="QA143" s="2">
        <f>IF(AND(NG143&gt;'Graph Creator'!$M$4,'Detalle de Cuentas'!NG143&lt;='Graph Creator'!$N$4),1,0)</f>
        <v>0</v>
      </c>
      <c r="QB143" s="2">
        <f>IF(AND(NH143&gt;'Graph Creator'!$M$4,'Detalle de Cuentas'!NH143&lt;='Graph Creator'!$N$4),1,0)</f>
        <v>0</v>
      </c>
      <c r="QC143" s="2">
        <f>IF(AND(NI143&gt;'Graph Creator'!$M$4,'Detalle de Cuentas'!NI143&lt;='Graph Creator'!$N$4),1,0)</f>
        <v>0</v>
      </c>
      <c r="QD143" s="2">
        <f>IF(AND(NJ143&gt;'Graph Creator'!$M$4,'Detalle de Cuentas'!NJ143&lt;='Graph Creator'!$N$4),1,0)</f>
        <v>0</v>
      </c>
      <c r="QE143" s="2">
        <f>IF(AND(NK143&gt;'Graph Creator'!$M$4,'Detalle de Cuentas'!NK143&lt;='Graph Creator'!$N$4),1,0)</f>
        <v>0</v>
      </c>
      <c r="QF143" s="2">
        <f>IF(AND(NL143&gt;'Graph Creator'!$M$4,'Detalle de Cuentas'!NL143&lt;='Graph Creator'!$N$4),1,0)</f>
        <v>0</v>
      </c>
      <c r="QG143" s="2">
        <f>IF(AND(NM143&gt;'Graph Creator'!$M$4,'Detalle de Cuentas'!NM143&lt;='Graph Creator'!$N$4),1,0)</f>
        <v>0</v>
      </c>
      <c r="QH143" s="2">
        <f>IF(AND(NN143&gt;'Graph Creator'!$M$4,'Detalle de Cuentas'!NN143&lt;='Graph Creator'!$N$4),1,0)</f>
        <v>0</v>
      </c>
      <c r="QI143" s="2">
        <f>IF(AND(NO143&gt;'Graph Creator'!$M$4,'Detalle de Cuentas'!NO143&lt;='Graph Creator'!$N$4),1,0)</f>
        <v>0</v>
      </c>
      <c r="QJ143" s="2">
        <f>IF(AND(NP143&gt;'Graph Creator'!$M$4,'Detalle de Cuentas'!NP143&lt;='Graph Creator'!$N$4),1,0)</f>
        <v>0</v>
      </c>
      <c r="QK143" s="2">
        <f>IF(AND(NQ143&gt;'Graph Creator'!$M$4,'Detalle de Cuentas'!NQ143&lt;='Graph Creator'!$N$4),1,0)</f>
        <v>0</v>
      </c>
      <c r="QL143" s="2">
        <f>IF(AND(NR143&gt;'Graph Creator'!$M$4,'Detalle de Cuentas'!NR143&lt;='Graph Creator'!$N$4),1,0)</f>
        <v>0</v>
      </c>
      <c r="QM143" s="2">
        <f>IF(AND(NS143&gt;'Graph Creator'!$M$4,'Detalle de Cuentas'!NS143&lt;='Graph Creator'!$N$4),1,0)</f>
        <v>0</v>
      </c>
      <c r="QN143" s="2">
        <f>IF(AND(NT143&gt;'Graph Creator'!$M$4,'Detalle de Cuentas'!NT143&lt;='Graph Creator'!$N$4),1,0)</f>
        <v>0</v>
      </c>
      <c r="QO143" s="2">
        <f>IF(AND(NU143&gt;'Graph Creator'!$M$4,'Detalle de Cuentas'!NU143&lt;='Graph Creator'!$N$4),1,0)</f>
        <v>0</v>
      </c>
      <c r="QP143" s="2">
        <f>IF(AND(NV143&gt;'Graph Creator'!$M$4,'Detalle de Cuentas'!NV143&lt;='Graph Creator'!$N$4),1,0)</f>
        <v>0</v>
      </c>
      <c r="QQ143" s="2">
        <f>IF(AND(NW143&gt;'Graph Creator'!$M$4,'Detalle de Cuentas'!NW143&lt;='Graph Creator'!$N$4),1,0)</f>
        <v>0</v>
      </c>
      <c r="QR143" s="2">
        <f>IF(AND(NX143&gt;'Graph Creator'!$M$4,'Detalle de Cuentas'!NX143&lt;='Graph Creator'!$N$4),1,0)</f>
        <v>0</v>
      </c>
      <c r="QS143" s="2">
        <f>IF(AND(NY143&gt;'Graph Creator'!$M$4,'Detalle de Cuentas'!NY143&lt;='Graph Creator'!$N$4),1,0)</f>
        <v>0</v>
      </c>
      <c r="QT143" s="2">
        <f>IF(AND(NZ143&gt;'Graph Creator'!$M$4,'Detalle de Cuentas'!NZ143&lt;='Graph Creator'!$N$4),1,0)</f>
        <v>0</v>
      </c>
      <c r="QU143" s="2">
        <f>IF(AND(OA143&gt;'Graph Creator'!$M$4,'Detalle de Cuentas'!OA143&lt;='Graph Creator'!$N$4),1,0)</f>
        <v>0</v>
      </c>
      <c r="QV143" s="2">
        <f>IF(AND(OB143&gt;'Graph Creator'!$M$4,'Detalle de Cuentas'!OB143&lt;='Graph Creator'!$N$4),1,0)</f>
        <v>0</v>
      </c>
      <c r="QW143" s="2">
        <f>IF(AND(OC143&gt;'Graph Creator'!$M$4,'Detalle de Cuentas'!OC143&lt;='Graph Creator'!$N$4),1,0)</f>
        <v>0</v>
      </c>
      <c r="QX143" s="2">
        <f>IF(AND(NF143&gt;'Graph Creator'!$N$4,'Detalle de Cuentas'!NF143&lt;='Graph Creator'!$O$4),1,0)</f>
        <v>0</v>
      </c>
      <c r="QY143" s="2">
        <f>IF(AND(NG143&gt;'Graph Creator'!$N$4,'Detalle de Cuentas'!NG143&lt;='Graph Creator'!$O$4),1,0)</f>
        <v>0</v>
      </c>
      <c r="QZ143" s="2">
        <f>IF(AND(NH143&gt;'Graph Creator'!$N$4,'Detalle de Cuentas'!NH143&lt;='Graph Creator'!$O$4),1,0)</f>
        <v>0</v>
      </c>
      <c r="RA143" s="2">
        <f>IF(AND(NI143&gt;'Graph Creator'!$N$4,'Detalle de Cuentas'!NI143&lt;='Graph Creator'!$O$4),1,0)</f>
        <v>0</v>
      </c>
      <c r="RB143" s="2">
        <f>IF(AND(NJ143&gt;'Graph Creator'!$N$4,'Detalle de Cuentas'!NJ143&lt;='Graph Creator'!$O$4),1,0)</f>
        <v>0</v>
      </c>
      <c r="RC143" s="2">
        <f>IF(AND(NK143&gt;'Graph Creator'!$N$4,'Detalle de Cuentas'!NK143&lt;='Graph Creator'!$O$4),1,0)</f>
        <v>0</v>
      </c>
      <c r="RD143" s="2">
        <f>IF(AND(NL143&gt;'Graph Creator'!$N$4,'Detalle de Cuentas'!NL143&lt;='Graph Creator'!$O$4),1,0)</f>
        <v>0</v>
      </c>
      <c r="RE143" s="2">
        <f>IF(AND(NM143&gt;'Graph Creator'!$N$4,'Detalle de Cuentas'!NM143&lt;='Graph Creator'!$O$4),1,0)</f>
        <v>0</v>
      </c>
      <c r="RF143" s="2">
        <f>IF(AND(NN143&gt;'Graph Creator'!$N$4,'Detalle de Cuentas'!NN143&lt;='Graph Creator'!$O$4),1,0)</f>
        <v>0</v>
      </c>
      <c r="RG143" s="2">
        <f>IF(AND(NO143&gt;'Graph Creator'!$N$4,'Detalle de Cuentas'!NO143&lt;='Graph Creator'!$O$4),1,0)</f>
        <v>0</v>
      </c>
      <c r="RH143" s="2">
        <f>IF(AND(NP143&gt;'Graph Creator'!$N$4,'Detalle de Cuentas'!NP143&lt;='Graph Creator'!$O$4),1,0)</f>
        <v>0</v>
      </c>
      <c r="RI143" s="2">
        <f>IF(AND(NQ143&gt;'Graph Creator'!$N$4,'Detalle de Cuentas'!NQ143&lt;='Graph Creator'!$O$4),1,0)</f>
        <v>0</v>
      </c>
      <c r="RJ143" s="2">
        <f>IF(AND(NR143&gt;'Graph Creator'!$N$4,'Detalle de Cuentas'!NR143&lt;='Graph Creator'!$O$4),1,0)</f>
        <v>0</v>
      </c>
      <c r="RK143" s="2">
        <f>IF(AND(NS143&gt;'Graph Creator'!$N$4,'Detalle de Cuentas'!NS143&lt;='Graph Creator'!$O$4),1,0)</f>
        <v>0</v>
      </c>
      <c r="RL143" s="2">
        <f>IF(AND(NT143&gt;'Graph Creator'!$N$4,'Detalle de Cuentas'!NT143&lt;='Graph Creator'!$O$4),1,0)</f>
        <v>0</v>
      </c>
      <c r="RM143" s="2">
        <f>IF(AND(NU143&gt;'Graph Creator'!$N$4,'Detalle de Cuentas'!NU143&lt;='Graph Creator'!$O$4),1,0)</f>
        <v>0</v>
      </c>
      <c r="RN143" s="2">
        <f>IF(AND(NV143&gt;'Graph Creator'!$N$4,'Detalle de Cuentas'!NV143&lt;='Graph Creator'!$O$4),1,0)</f>
        <v>0</v>
      </c>
      <c r="RO143" s="2">
        <f>IF(AND(NW143&gt;'Graph Creator'!$N$4,'Detalle de Cuentas'!NW143&lt;='Graph Creator'!$O$4),1,0)</f>
        <v>0</v>
      </c>
      <c r="RP143" s="2">
        <f>IF(AND(NX143&gt;'Graph Creator'!$N$4,'Detalle de Cuentas'!NX143&lt;='Graph Creator'!$O$4),1,0)</f>
        <v>0</v>
      </c>
      <c r="RQ143" s="2">
        <f>IF(AND(NY143&gt;'Graph Creator'!$N$4,'Detalle de Cuentas'!NY143&lt;='Graph Creator'!$O$4),1,0)</f>
        <v>0</v>
      </c>
      <c r="RR143" s="2">
        <f>IF(AND(NZ143&gt;'Graph Creator'!$N$4,'Detalle de Cuentas'!NZ143&lt;='Graph Creator'!$O$4),1,0)</f>
        <v>0</v>
      </c>
      <c r="RS143" s="2">
        <f>IF(AND(OA143&gt;'Graph Creator'!$N$4,'Detalle de Cuentas'!OA143&lt;='Graph Creator'!$O$4),1,0)</f>
        <v>0</v>
      </c>
      <c r="RT143" s="2">
        <f>IF(AND(OB143&gt;'Graph Creator'!$N$4,'Detalle de Cuentas'!OB143&lt;='Graph Creator'!$O$4),1,0)</f>
        <v>0</v>
      </c>
      <c r="RU143" s="2">
        <f>IF(AND(OC143&gt;'Graph Creator'!$N$4,'Detalle de Cuentas'!OC143&lt;='Graph Creator'!$O$4),1,0)</f>
        <v>0</v>
      </c>
      <c r="RV143" s="2" t="e">
        <f t="shared" si="1224"/>
        <v>#VALUE!</v>
      </c>
      <c r="RW143" s="2" t="e">
        <f t="shared" si="1225"/>
        <v>#VALUE!</v>
      </c>
      <c r="RX143" s="2" t="e">
        <f t="shared" si="1226"/>
        <v>#VALUE!</v>
      </c>
      <c r="RY143" s="2" t="e">
        <f t="shared" si="1227"/>
        <v>#VALUE!</v>
      </c>
      <c r="RZ143" s="2" t="e">
        <f t="shared" si="1228"/>
        <v>#VALUE!</v>
      </c>
      <c r="SA143" s="2" t="e">
        <f t="shared" si="1229"/>
        <v>#VALUE!</v>
      </c>
      <c r="SB143" s="2" t="e">
        <f t="shared" si="1230"/>
        <v>#VALUE!</v>
      </c>
      <c r="SC143" s="2" t="e">
        <f t="shared" si="1231"/>
        <v>#VALUE!</v>
      </c>
      <c r="SD143" s="2" t="e">
        <f t="shared" si="1232"/>
        <v>#VALUE!</v>
      </c>
      <c r="SE143" s="2" t="e">
        <f t="shared" si="1233"/>
        <v>#VALUE!</v>
      </c>
      <c r="SF143" s="2" t="e">
        <f t="shared" si="1234"/>
        <v>#VALUE!</v>
      </c>
      <c r="SG143" s="2" t="e">
        <f t="shared" si="1235"/>
        <v>#VALUE!</v>
      </c>
      <c r="SH143" s="2" t="e">
        <f t="shared" si="1236"/>
        <v>#VALUE!</v>
      </c>
      <c r="SI143" s="2" t="e">
        <f t="shared" si="1237"/>
        <v>#VALUE!</v>
      </c>
      <c r="SJ143" s="2" t="e">
        <f t="shared" si="1238"/>
        <v>#VALUE!</v>
      </c>
      <c r="SK143" s="2" t="e">
        <f t="shared" si="1239"/>
        <v>#VALUE!</v>
      </c>
      <c r="SL143" s="2" t="e">
        <f t="shared" si="1240"/>
        <v>#VALUE!</v>
      </c>
      <c r="SM143" s="2" t="e">
        <f t="shared" si="1241"/>
        <v>#VALUE!</v>
      </c>
      <c r="SN143" s="2" t="e">
        <f t="shared" si="1242"/>
        <v>#VALUE!</v>
      </c>
      <c r="SO143" s="2" t="e">
        <f t="shared" si="1243"/>
        <v>#VALUE!</v>
      </c>
      <c r="SP143" s="2" t="e">
        <f t="shared" si="1244"/>
        <v>#VALUE!</v>
      </c>
      <c r="SQ143" s="2" t="e">
        <f t="shared" si="1245"/>
        <v>#VALUE!</v>
      </c>
      <c r="SR143" s="2" t="e">
        <f t="shared" si="1246"/>
        <v>#VALUE!</v>
      </c>
      <c r="SS143" s="2" t="e">
        <f t="shared" si="1247"/>
        <v>#VALUE!</v>
      </c>
      <c r="ST143" s="2" t="e">
        <f t="shared" si="1248"/>
        <v>#VALUE!</v>
      </c>
      <c r="SU143" s="2" t="e">
        <f t="shared" si="1249"/>
        <v>#VALUE!</v>
      </c>
      <c r="SV143" s="2" t="e">
        <f t="shared" si="1250"/>
        <v>#VALUE!</v>
      </c>
      <c r="SW143" s="2" t="e">
        <f t="shared" si="1251"/>
        <v>#VALUE!</v>
      </c>
      <c r="SX143" s="2" t="e">
        <f t="shared" si="1252"/>
        <v>#VALUE!</v>
      </c>
      <c r="SY143" s="2" t="e">
        <f t="shared" si="1253"/>
        <v>#VALUE!</v>
      </c>
      <c r="SZ143" s="2" t="e">
        <f t="shared" si="1254"/>
        <v>#VALUE!</v>
      </c>
      <c r="TA143" s="2" t="e">
        <f t="shared" si="1255"/>
        <v>#VALUE!</v>
      </c>
      <c r="TB143" s="2" t="e">
        <f t="shared" si="1256"/>
        <v>#VALUE!</v>
      </c>
      <c r="TC143" s="2" t="e">
        <f t="shared" si="1257"/>
        <v>#VALUE!</v>
      </c>
      <c r="TD143" s="2" t="e">
        <f t="shared" si="1258"/>
        <v>#VALUE!</v>
      </c>
      <c r="TE143" s="2" t="e">
        <f t="shared" si="1259"/>
        <v>#VALUE!</v>
      </c>
      <c r="TF143" s="2" t="str">
        <f>IF(DZ143=1,IF(SUM(DZ$17:DZ143)&lt;2,""&amp;B143,", "&amp;B143),"")</f>
        <v/>
      </c>
      <c r="TG143" s="2" t="str">
        <f t="shared" si="1272"/>
        <v/>
      </c>
      <c r="TH143" s="2">
        <f t="shared" si="1260"/>
        <v>0</v>
      </c>
      <c r="TI143" s="14" t="str">
        <f t="shared" si="1261"/>
        <v/>
      </c>
      <c r="TJ143" s="14" t="e">
        <f t="shared" si="1081"/>
        <v>#VALUE!</v>
      </c>
      <c r="TK143" s="14" t="e">
        <f t="shared" si="1082"/>
        <v>#VALUE!</v>
      </c>
      <c r="TL143" s="14" t="e">
        <f t="shared" si="1083"/>
        <v>#VALUE!</v>
      </c>
      <c r="TM143" s="14" t="e">
        <f t="shared" si="1084"/>
        <v>#VALUE!</v>
      </c>
      <c r="TN143" s="14" t="e">
        <f t="shared" si="1085"/>
        <v>#VALUE!</v>
      </c>
      <c r="TO143" s="14" t="e">
        <f t="shared" si="1086"/>
        <v>#VALUE!</v>
      </c>
      <c r="TP143" s="14" t="e">
        <f t="shared" si="1087"/>
        <v>#VALUE!</v>
      </c>
      <c r="TQ143" s="14" t="e">
        <f t="shared" si="1088"/>
        <v>#VALUE!</v>
      </c>
      <c r="TR143" s="14" t="e">
        <f t="shared" si="1089"/>
        <v>#VALUE!</v>
      </c>
      <c r="TS143" s="14" t="e">
        <f t="shared" si="1090"/>
        <v>#VALUE!</v>
      </c>
      <c r="TT143" s="14" t="e">
        <f t="shared" si="1091"/>
        <v>#VALUE!</v>
      </c>
      <c r="TU143" s="14" t="e">
        <f t="shared" si="1092"/>
        <v>#VALUE!</v>
      </c>
      <c r="TV143" s="14" t="e">
        <f t="shared" si="1093"/>
        <v>#VALUE!</v>
      </c>
      <c r="TW143" s="14" t="e">
        <f t="shared" si="1094"/>
        <v>#VALUE!</v>
      </c>
      <c r="TX143" s="14" t="e">
        <f t="shared" si="1095"/>
        <v>#VALUE!</v>
      </c>
      <c r="TY143" s="14" t="e">
        <f t="shared" si="1096"/>
        <v>#VALUE!</v>
      </c>
      <c r="TZ143" s="14" t="e">
        <f t="shared" si="1097"/>
        <v>#VALUE!</v>
      </c>
      <c r="UA143" s="14" t="e">
        <f t="shared" si="1098"/>
        <v>#VALUE!</v>
      </c>
      <c r="UB143" s="14" t="e">
        <f t="shared" si="1099"/>
        <v>#VALUE!</v>
      </c>
      <c r="UC143" s="14" t="e">
        <f t="shared" si="1100"/>
        <v>#VALUE!</v>
      </c>
      <c r="UD143" s="14" t="e">
        <f t="shared" si="1101"/>
        <v>#VALUE!</v>
      </c>
      <c r="UE143" s="14" t="e">
        <f t="shared" si="1102"/>
        <v>#VALUE!</v>
      </c>
      <c r="UF143" s="14" t="e">
        <f t="shared" si="1103"/>
        <v>#VALUE!</v>
      </c>
      <c r="UH143" s="2">
        <f>IF($C$4-$R143&gt;'Graph Creator'!$E$2*'Graph Creator'!$D$13*12,0,1)</f>
        <v>1</v>
      </c>
      <c r="UJ143" s="2" t="e">
        <f t="shared" si="1262"/>
        <v>#VALUE!</v>
      </c>
      <c r="UK143" s="2" t="e">
        <f t="shared" si="1104"/>
        <v>#VALUE!</v>
      </c>
      <c r="UL143" s="2" t="e">
        <f t="shared" si="1105"/>
        <v>#VALUE!</v>
      </c>
      <c r="UM143" s="2" t="e">
        <f t="shared" si="1106"/>
        <v>#VALUE!</v>
      </c>
      <c r="UN143" s="2" t="e">
        <f t="shared" si="1107"/>
        <v>#VALUE!</v>
      </c>
      <c r="UO143" s="2" t="e">
        <f t="shared" si="1108"/>
        <v>#VALUE!</v>
      </c>
      <c r="UP143" s="2" t="e">
        <f t="shared" si="1109"/>
        <v>#VALUE!</v>
      </c>
      <c r="UQ143" s="2" t="e">
        <f t="shared" si="1110"/>
        <v>#VALUE!</v>
      </c>
      <c r="UR143" s="2" t="e">
        <f t="shared" si="1111"/>
        <v>#VALUE!</v>
      </c>
      <c r="US143" s="2" t="e">
        <f t="shared" si="1112"/>
        <v>#VALUE!</v>
      </c>
      <c r="UT143" s="2" t="e">
        <f t="shared" si="1113"/>
        <v>#VALUE!</v>
      </c>
      <c r="UU143" s="2" t="e">
        <f t="shared" si="1114"/>
        <v>#VALUE!</v>
      </c>
      <c r="UV143" s="2" t="e">
        <f t="shared" si="1115"/>
        <v>#VALUE!</v>
      </c>
      <c r="UW143" s="2" t="e">
        <f t="shared" si="1116"/>
        <v>#VALUE!</v>
      </c>
      <c r="UX143" s="2" t="e">
        <f t="shared" si="1117"/>
        <v>#VALUE!</v>
      </c>
      <c r="UY143" s="2" t="e">
        <f t="shared" si="1118"/>
        <v>#VALUE!</v>
      </c>
      <c r="UZ143" s="2" t="e">
        <f t="shared" si="1119"/>
        <v>#VALUE!</v>
      </c>
      <c r="VA143" s="2" t="e">
        <f t="shared" si="1120"/>
        <v>#VALUE!</v>
      </c>
      <c r="VB143" s="2" t="e">
        <f t="shared" si="1121"/>
        <v>#VALUE!</v>
      </c>
      <c r="VC143" s="2" t="e">
        <f t="shared" si="1122"/>
        <v>#VALUE!</v>
      </c>
      <c r="VD143" s="2" t="e">
        <f t="shared" si="1123"/>
        <v>#VALUE!</v>
      </c>
      <c r="VE143" s="2" t="e">
        <f t="shared" si="1124"/>
        <v>#VALUE!</v>
      </c>
      <c r="VF143" s="2" t="e">
        <f t="shared" si="1125"/>
        <v>#VALUE!</v>
      </c>
      <c r="VG143" s="2" t="e">
        <f t="shared" si="1126"/>
        <v>#VALUE!</v>
      </c>
      <c r="VH143" s="2" t="e">
        <f t="shared" si="1127"/>
        <v>#VALUE!</v>
      </c>
      <c r="VI143" s="2" t="e">
        <f t="shared" si="1128"/>
        <v>#VALUE!</v>
      </c>
      <c r="VJ143" s="2" t="e">
        <f t="shared" si="1129"/>
        <v>#VALUE!</v>
      </c>
      <c r="VK143" s="2" t="e">
        <f t="shared" si="1130"/>
        <v>#VALUE!</v>
      </c>
      <c r="VL143" s="2" t="e">
        <f t="shared" si="1131"/>
        <v>#VALUE!</v>
      </c>
      <c r="VM143" s="2" t="e">
        <f t="shared" si="1132"/>
        <v>#VALUE!</v>
      </c>
      <c r="VN143" s="2" t="e">
        <f t="shared" si="1133"/>
        <v>#VALUE!</v>
      </c>
      <c r="VO143" s="2" t="e">
        <f t="shared" si="1134"/>
        <v>#VALUE!</v>
      </c>
      <c r="VP143" s="2" t="e">
        <f t="shared" si="1135"/>
        <v>#VALUE!</v>
      </c>
      <c r="VQ143" s="2" t="e">
        <f t="shared" si="1136"/>
        <v>#VALUE!</v>
      </c>
      <c r="VR143" s="2" t="e">
        <f t="shared" si="1137"/>
        <v>#VALUE!</v>
      </c>
      <c r="VS143" s="2" t="e">
        <f t="shared" si="1138"/>
        <v>#VALUE!</v>
      </c>
      <c r="VT143" s="98">
        <f t="shared" si="1263"/>
        <v>0</v>
      </c>
      <c r="VU143" s="98">
        <f t="shared" si="1139"/>
        <v>0</v>
      </c>
      <c r="VV143" s="98">
        <f t="shared" si="1140"/>
        <v>0</v>
      </c>
      <c r="VW143" s="98">
        <f t="shared" si="1141"/>
        <v>0</v>
      </c>
      <c r="VX143" s="98">
        <f t="shared" si="1142"/>
        <v>0</v>
      </c>
      <c r="VY143" s="98">
        <f t="shared" si="1143"/>
        <v>0</v>
      </c>
      <c r="VZ143" s="98">
        <f t="shared" si="1144"/>
        <v>0</v>
      </c>
      <c r="WA143" s="98">
        <f t="shared" si="1145"/>
        <v>0</v>
      </c>
      <c r="WB143" s="98">
        <f t="shared" si="1146"/>
        <v>0</v>
      </c>
      <c r="WC143" s="98">
        <f t="shared" si="1147"/>
        <v>0</v>
      </c>
      <c r="WD143" s="98">
        <f t="shared" si="1148"/>
        <v>0</v>
      </c>
      <c r="WE143" s="98">
        <f t="shared" si="1149"/>
        <v>0</v>
      </c>
      <c r="WF143" s="98">
        <f t="shared" si="1150"/>
        <v>0</v>
      </c>
      <c r="WG143" s="98">
        <f t="shared" si="1151"/>
        <v>0</v>
      </c>
      <c r="WH143" s="98">
        <f t="shared" si="1152"/>
        <v>0</v>
      </c>
      <c r="WI143" s="98">
        <f t="shared" si="1153"/>
        <v>0</v>
      </c>
      <c r="WJ143" s="98">
        <f t="shared" si="1154"/>
        <v>0</v>
      </c>
      <c r="WK143" s="98">
        <f t="shared" si="1155"/>
        <v>0</v>
      </c>
      <c r="WL143" s="98">
        <f t="shared" si="1156"/>
        <v>0</v>
      </c>
      <c r="WM143" s="98">
        <f t="shared" si="1157"/>
        <v>0</v>
      </c>
      <c r="WN143" s="98">
        <f t="shared" si="1158"/>
        <v>0</v>
      </c>
      <c r="WO143" s="98">
        <f t="shared" si="1159"/>
        <v>0</v>
      </c>
      <c r="WP143" s="98">
        <f t="shared" si="1160"/>
        <v>0</v>
      </c>
      <c r="WQ143" s="98">
        <f t="shared" si="1161"/>
        <v>0</v>
      </c>
      <c r="WR143" s="98">
        <f>IFERROR(INDEX('Score Calculation'!$D$38:$D$41,MATCH('Detalle de Cuentas'!VT143,'Score Calculation'!$C$38:$C$41,1)),0)</f>
        <v>4</v>
      </c>
      <c r="WS143" s="98">
        <f>IFERROR(INDEX('Score Calculation'!$D$38:$D$41,MATCH('Detalle de Cuentas'!VU143,'Score Calculation'!$C$38:$C$41,1)),0)</f>
        <v>4</v>
      </c>
      <c r="WT143" s="98">
        <f>IFERROR(INDEX('Score Calculation'!$D$38:$D$41,MATCH('Detalle de Cuentas'!VV143,'Score Calculation'!$C$38:$C$41,1)),0)</f>
        <v>4</v>
      </c>
      <c r="WU143" s="98">
        <f>IFERROR(INDEX('Score Calculation'!$D$38:$D$41,MATCH('Detalle de Cuentas'!VW143,'Score Calculation'!$C$38:$C$41,1)),0)</f>
        <v>4</v>
      </c>
      <c r="WV143" s="98">
        <f>IFERROR(INDEX('Score Calculation'!$D$38:$D$41,MATCH('Detalle de Cuentas'!VX143,'Score Calculation'!$C$38:$C$41,1)),0)</f>
        <v>4</v>
      </c>
      <c r="WW143" s="98">
        <f>IFERROR(INDEX('Score Calculation'!$D$38:$D$41,MATCH('Detalle de Cuentas'!VY143,'Score Calculation'!$C$38:$C$41,1)),0)</f>
        <v>4</v>
      </c>
      <c r="WX143" s="98">
        <f>IFERROR(INDEX('Score Calculation'!$D$38:$D$41,MATCH('Detalle de Cuentas'!VZ143,'Score Calculation'!$C$38:$C$41,1)),0)</f>
        <v>4</v>
      </c>
      <c r="WY143" s="98">
        <f>IFERROR(INDEX('Score Calculation'!$D$38:$D$41,MATCH('Detalle de Cuentas'!WA143,'Score Calculation'!$C$38:$C$41,1)),0)</f>
        <v>4</v>
      </c>
      <c r="WZ143" s="98">
        <f>IFERROR(INDEX('Score Calculation'!$D$38:$D$41,MATCH('Detalle de Cuentas'!WB143,'Score Calculation'!$C$38:$C$41,1)),0)</f>
        <v>4</v>
      </c>
      <c r="XA143" s="98">
        <f>IFERROR(INDEX('Score Calculation'!$D$38:$D$41,MATCH('Detalle de Cuentas'!WC143,'Score Calculation'!$C$38:$C$41,1)),0)</f>
        <v>4</v>
      </c>
      <c r="XB143" s="98">
        <f>IFERROR(INDEX('Score Calculation'!$D$38:$D$41,MATCH('Detalle de Cuentas'!WD143,'Score Calculation'!$C$38:$C$41,1)),0)</f>
        <v>4</v>
      </c>
      <c r="XC143" s="98">
        <f>IFERROR(INDEX('Score Calculation'!$D$38:$D$41,MATCH('Detalle de Cuentas'!WE143,'Score Calculation'!$C$38:$C$41,1)),0)</f>
        <v>4</v>
      </c>
      <c r="XD143" s="98">
        <f>IFERROR(INDEX('Score Calculation'!$D$38:$D$41,MATCH('Detalle de Cuentas'!WF143,'Score Calculation'!$C$38:$C$41,1)),0)</f>
        <v>4</v>
      </c>
      <c r="XE143" s="98">
        <f>IFERROR(INDEX('Score Calculation'!$D$38:$D$41,MATCH('Detalle de Cuentas'!WG143,'Score Calculation'!$C$38:$C$41,1)),0)</f>
        <v>4</v>
      </c>
      <c r="XF143" s="98">
        <f>IFERROR(INDEX('Score Calculation'!$D$38:$D$41,MATCH('Detalle de Cuentas'!WH143,'Score Calculation'!$C$38:$C$41,1)),0)</f>
        <v>4</v>
      </c>
      <c r="XG143" s="98">
        <f>IFERROR(INDEX('Score Calculation'!$D$38:$D$41,MATCH('Detalle de Cuentas'!WI143,'Score Calculation'!$C$38:$C$41,1)),0)</f>
        <v>4</v>
      </c>
      <c r="XH143" s="98">
        <f>IFERROR(INDEX('Score Calculation'!$D$38:$D$41,MATCH('Detalle de Cuentas'!WJ143,'Score Calculation'!$C$38:$C$41,1)),0)</f>
        <v>4</v>
      </c>
      <c r="XI143" s="98">
        <f>IFERROR(INDEX('Score Calculation'!$D$38:$D$41,MATCH('Detalle de Cuentas'!WK143,'Score Calculation'!$C$38:$C$41,1)),0)</f>
        <v>4</v>
      </c>
      <c r="XJ143" s="98">
        <f>IFERROR(INDEX('Score Calculation'!$D$38:$D$41,MATCH('Detalle de Cuentas'!WL143,'Score Calculation'!$C$38:$C$41,1)),0)</f>
        <v>4</v>
      </c>
      <c r="XK143" s="98">
        <f>IFERROR(INDEX('Score Calculation'!$D$38:$D$41,MATCH('Detalle de Cuentas'!WM143,'Score Calculation'!$C$38:$C$41,1)),0)</f>
        <v>4</v>
      </c>
      <c r="XL143" s="98">
        <f>IFERROR(INDEX('Score Calculation'!$D$38:$D$41,MATCH('Detalle de Cuentas'!WN143,'Score Calculation'!$C$38:$C$41,1)),0)</f>
        <v>4</v>
      </c>
      <c r="XM143" s="98">
        <f>IFERROR(INDEX('Score Calculation'!$D$38:$D$41,MATCH('Detalle de Cuentas'!WO143,'Score Calculation'!$C$38:$C$41,1)),0)</f>
        <v>4</v>
      </c>
      <c r="XN143" s="98">
        <f>IFERROR(INDEX('Score Calculation'!$D$38:$D$41,MATCH('Detalle de Cuentas'!WP143,'Score Calculation'!$C$38:$C$41,1)),0)</f>
        <v>4</v>
      </c>
      <c r="XO143" s="98">
        <f>IFERROR(INDEX('Score Calculation'!$D$38:$D$41,MATCH('Detalle de Cuentas'!WQ143,'Score Calculation'!$C$38:$C$41,1)),0)</f>
        <v>4</v>
      </c>
      <c r="XP143" s="98">
        <f>IFERROR(INDEX('Score Calculation'!$D$24:$D$31,MATCH('Detalle de Cuentas'!NF143,'Score Calculation'!$C$24:$C$31,1)),0)</f>
        <v>1</v>
      </c>
      <c r="XQ143" s="98">
        <f>IFERROR(INDEX('Score Calculation'!$D$24:$D$31,MATCH('Detalle de Cuentas'!NG143,'Score Calculation'!$C$24:$C$31,1)),0)</f>
        <v>1</v>
      </c>
      <c r="XR143" s="98">
        <f>IFERROR(INDEX('Score Calculation'!$D$24:$D$31,MATCH('Detalle de Cuentas'!NH143,'Score Calculation'!$C$24:$C$31,1)),0)</f>
        <v>1</v>
      </c>
      <c r="XS143" s="98">
        <f>IFERROR(INDEX('Score Calculation'!$D$24:$D$31,MATCH('Detalle de Cuentas'!NI143,'Score Calculation'!$C$24:$C$31,1)),0)</f>
        <v>1</v>
      </c>
      <c r="XT143" s="98">
        <f>IFERROR(INDEX('Score Calculation'!$D$24:$D$31,MATCH('Detalle de Cuentas'!NJ143,'Score Calculation'!$C$24:$C$31,1)),0)</f>
        <v>1</v>
      </c>
      <c r="XU143" s="98">
        <f>IFERROR(INDEX('Score Calculation'!$D$24:$D$31,MATCH('Detalle de Cuentas'!NK143,'Score Calculation'!$C$24:$C$31,1)),0)</f>
        <v>1</v>
      </c>
      <c r="XV143" s="98">
        <f>IFERROR(INDEX('Score Calculation'!$D$24:$D$31,MATCH('Detalle de Cuentas'!NL143,'Score Calculation'!$C$24:$C$31,1)),0)</f>
        <v>1</v>
      </c>
      <c r="XW143" s="98">
        <f>IFERROR(INDEX('Score Calculation'!$D$24:$D$31,MATCH('Detalle de Cuentas'!NM143,'Score Calculation'!$C$24:$C$31,1)),0)</f>
        <v>1</v>
      </c>
      <c r="XX143" s="98">
        <f>IFERROR(INDEX('Score Calculation'!$D$24:$D$31,MATCH('Detalle de Cuentas'!NN143,'Score Calculation'!$C$24:$C$31,1)),0)</f>
        <v>1</v>
      </c>
      <c r="XY143" s="98">
        <f>IFERROR(INDEX('Score Calculation'!$D$24:$D$31,MATCH('Detalle de Cuentas'!NO143,'Score Calculation'!$C$24:$C$31,1)),0)</f>
        <v>1</v>
      </c>
      <c r="XZ143" s="98">
        <f>IFERROR(INDEX('Score Calculation'!$D$24:$D$31,MATCH('Detalle de Cuentas'!NP143,'Score Calculation'!$C$24:$C$31,1)),0)</f>
        <v>1</v>
      </c>
      <c r="YA143" s="98">
        <f>IFERROR(INDEX('Score Calculation'!$D$24:$D$31,MATCH('Detalle de Cuentas'!NQ143,'Score Calculation'!$C$24:$C$31,1)),0)</f>
        <v>1</v>
      </c>
      <c r="YB143" s="98">
        <f>IFERROR(INDEX('Score Calculation'!$D$24:$D$31,MATCH('Detalle de Cuentas'!NR143,'Score Calculation'!$C$24:$C$31,1)),0)</f>
        <v>1</v>
      </c>
      <c r="YC143" s="98">
        <f>IFERROR(INDEX('Score Calculation'!$D$24:$D$31,MATCH('Detalle de Cuentas'!NS143,'Score Calculation'!$C$24:$C$31,1)),0)</f>
        <v>1</v>
      </c>
      <c r="YD143" s="98">
        <f>IFERROR(INDEX('Score Calculation'!$D$24:$D$31,MATCH('Detalle de Cuentas'!NT143,'Score Calculation'!$C$24:$C$31,1)),0)</f>
        <v>1</v>
      </c>
      <c r="YE143" s="98">
        <f>IFERROR(INDEX('Score Calculation'!$D$24:$D$31,MATCH('Detalle de Cuentas'!NU143,'Score Calculation'!$C$24:$C$31,1)),0)</f>
        <v>1</v>
      </c>
      <c r="YF143" s="98">
        <f>IFERROR(INDEX('Score Calculation'!$D$24:$D$31,MATCH('Detalle de Cuentas'!NV143,'Score Calculation'!$C$24:$C$31,1)),0)</f>
        <v>1</v>
      </c>
      <c r="YG143" s="98">
        <f>IFERROR(INDEX('Score Calculation'!$D$24:$D$31,MATCH('Detalle de Cuentas'!NW143,'Score Calculation'!$C$24:$C$31,1)),0)</f>
        <v>1</v>
      </c>
      <c r="YH143" s="98">
        <f>IFERROR(INDEX('Score Calculation'!$D$24:$D$31,MATCH('Detalle de Cuentas'!NX143,'Score Calculation'!$C$24:$C$31,1)),0)</f>
        <v>1</v>
      </c>
      <c r="YI143" s="98">
        <f>IFERROR(INDEX('Score Calculation'!$D$24:$D$31,MATCH('Detalle de Cuentas'!NY143,'Score Calculation'!$C$24:$C$31,1)),0)</f>
        <v>1</v>
      </c>
      <c r="YJ143" s="98">
        <f>IFERROR(INDEX('Score Calculation'!$D$24:$D$31,MATCH('Detalle de Cuentas'!NZ143,'Score Calculation'!$C$24:$C$31,1)),0)</f>
        <v>1</v>
      </c>
      <c r="YK143" s="98">
        <f>IFERROR(INDEX('Score Calculation'!$D$24:$D$31,MATCH('Detalle de Cuentas'!OA143,'Score Calculation'!$C$24:$C$31,1)),0)</f>
        <v>1</v>
      </c>
      <c r="YL143" s="98">
        <f>IFERROR(INDEX('Score Calculation'!$D$24:$D$31,MATCH('Detalle de Cuentas'!OB143,'Score Calculation'!$C$24:$C$31,1)),0)</f>
        <v>1</v>
      </c>
      <c r="YM143" s="98">
        <f>IFERROR(INDEX('Score Calculation'!$D$24:$D$31,MATCH('Detalle de Cuentas'!OC143,'Score Calculation'!$C$24:$C$31,1)),0)</f>
        <v>1</v>
      </c>
      <c r="YN143" s="98">
        <f t="shared" si="1264"/>
        <v>0</v>
      </c>
      <c r="YO143" s="98">
        <f>IF(LEFT(TRIM($D143),15)="GRUPO SOLIDARIO",$L143*'Score Calculation'!$H$5,IF(TRIM('Detalle de Cuentas'!$C143)="Semanal",'Detalle de Cuentas'!$L143*'Score Calculation'!$H$6,'Detalle de Cuentas'!$L143))</f>
        <v>0</v>
      </c>
      <c r="YP143" s="99">
        <f>IFERROR(INDEX('Score Calculation'!$D$54:$D$60,MATCH($YO143,'Score Calculation'!$C$54:$C$60,1)),1)</f>
        <v>0.2</v>
      </c>
      <c r="YQ143" s="99">
        <f>IFERROR(INDEX('Score Calculation'!$D$65:$D$123,MATCH(LEFT(TRIM('Detalle de Cuentas'!$F143),20),'Score Calculation'!$F$65:$F$123,0)),1)</f>
        <v>1</v>
      </c>
      <c r="YR143" s="99">
        <f>IFERROR(INDEX('Score Calculation'!$D$46:$D$49,MATCH('Detalle de Cuentas'!$YN143,'Score Calculation'!$C$46:$C$49,1)),1)</f>
        <v>4</v>
      </c>
      <c r="YS143" s="99">
        <f t="shared" si="1265"/>
        <v>0</v>
      </c>
      <c r="YT143" s="99">
        <f t="shared" si="1266"/>
        <v>0</v>
      </c>
      <c r="YU143" s="98" t="str">
        <f t="shared" si="1267"/>
        <v/>
      </c>
      <c r="YV143" s="109">
        <f t="shared" si="1268"/>
        <v>1</v>
      </c>
      <c r="YW143" s="109">
        <f>IFERROR(INDEX('Score Calculation'!$D$187:$D$245,MATCH(LEFT(TRIM('Detalle de Cuentas'!$F143),20),'Score Calculation'!$F$187:$F$245,0)),1)</f>
        <v>1</v>
      </c>
      <c r="YX143" s="109">
        <f>IFERROR(IF($E143="HIPOTECA",-PMT('Score Calculation'!$H$266/(360/$J143),$G143,$YO143)*(30/$J143),-PMT('Score Calculation'!$H$267/(360/$J143),$G143,$YO143)*(30/$J143)),0)</f>
        <v>0</v>
      </c>
      <c r="YY143" s="109">
        <f t="shared" si="1596"/>
        <v>0</v>
      </c>
      <c r="YZ143" s="109">
        <f t="shared" si="1596"/>
        <v>0</v>
      </c>
      <c r="ZA143" s="109">
        <f t="shared" si="1596"/>
        <v>0</v>
      </c>
      <c r="ZB143" s="109">
        <f t="shared" si="1596"/>
        <v>0</v>
      </c>
      <c r="ZC143" s="109">
        <f t="shared" si="1596"/>
        <v>0</v>
      </c>
      <c r="ZD143" s="109">
        <f t="shared" si="1596"/>
        <v>0</v>
      </c>
      <c r="ZE143" s="109">
        <f t="shared" si="1596"/>
        <v>0</v>
      </c>
      <c r="ZF143" s="109">
        <f t="shared" si="1596"/>
        <v>0</v>
      </c>
      <c r="ZG143" s="109">
        <f t="shared" si="1596"/>
        <v>0</v>
      </c>
      <c r="ZH143" s="109">
        <f t="shared" si="1596"/>
        <v>0</v>
      </c>
      <c r="ZI143" s="109">
        <f t="shared" si="1269"/>
        <v>0</v>
      </c>
    </row>
    <row r="144" spans="2:685" x14ac:dyDescent="0.2">
      <c r="B144" s="41">
        <v>128</v>
      </c>
      <c r="C144" s="42"/>
      <c r="D144" s="42"/>
      <c r="E144" s="42"/>
      <c r="F144" s="42"/>
      <c r="G144" s="42"/>
      <c r="H144" s="42"/>
      <c r="I144" s="29"/>
      <c r="J144" s="6" t="str">
        <f t="shared" si="1333"/>
        <v/>
      </c>
      <c r="K144" s="43"/>
      <c r="L144" s="43"/>
      <c r="M144" s="43"/>
      <c r="N144" s="43"/>
      <c r="O144" s="43"/>
      <c r="P144" s="44" t="str">
        <f t="shared" si="1162"/>
        <v/>
      </c>
      <c r="Q144" s="26"/>
      <c r="R144" s="26"/>
      <c r="S144" s="26"/>
      <c r="T144" s="26"/>
      <c r="U144" s="29"/>
      <c r="V144" s="43"/>
      <c r="W144" s="26"/>
      <c r="X144" s="29"/>
      <c r="Y144" s="6">
        <f>IF('Detalle de Cuentas'!$C$4-$R144&gt;'Graph Creator'!$E$2*'Graph Creator'!$D$13*12,0,1)</f>
        <v>1</v>
      </c>
      <c r="Z144" s="45">
        <f t="shared" si="1334"/>
        <v>0</v>
      </c>
      <c r="AA144" s="2" t="e">
        <f t="shared" si="1163"/>
        <v>#VALUE!</v>
      </c>
      <c r="AB144" s="2" t="e">
        <f t="shared" si="1164"/>
        <v>#VALUE!</v>
      </c>
      <c r="AC144" s="2" t="e">
        <f t="shared" si="1165"/>
        <v>#VALUE!</v>
      </c>
      <c r="AD144" s="2" t="e">
        <f t="shared" si="1166"/>
        <v>#VALUE!</v>
      </c>
      <c r="AE144" s="2" t="e">
        <f t="shared" si="1167"/>
        <v>#VALUE!</v>
      </c>
      <c r="AF144" s="2" t="e">
        <f t="shared" si="1168"/>
        <v>#VALUE!</v>
      </c>
      <c r="AG144" s="2">
        <f t="shared" si="1169"/>
        <v>0</v>
      </c>
      <c r="AH144" s="2">
        <f t="shared" si="1170"/>
        <v>0</v>
      </c>
      <c r="AI144" s="2" t="str">
        <f t="shared" si="1171"/>
        <v/>
      </c>
      <c r="AJ144" s="2" t="str">
        <f t="shared" ref="AJ144:BE144" si="1615">IFERROR(SEARCH(".",$I144,AI144+1),"")</f>
        <v/>
      </c>
      <c r="AK144" s="2" t="str">
        <f t="shared" si="1615"/>
        <v/>
      </c>
      <c r="AL144" s="2" t="str">
        <f t="shared" si="1615"/>
        <v/>
      </c>
      <c r="AM144" s="2" t="str">
        <f t="shared" si="1615"/>
        <v/>
      </c>
      <c r="AN144" s="2" t="str">
        <f t="shared" si="1615"/>
        <v/>
      </c>
      <c r="AO144" s="2" t="str">
        <f t="shared" si="1615"/>
        <v/>
      </c>
      <c r="AP144" s="2" t="str">
        <f t="shared" si="1615"/>
        <v/>
      </c>
      <c r="AQ144" s="2" t="str">
        <f t="shared" si="1615"/>
        <v/>
      </c>
      <c r="AR144" s="2" t="str">
        <f t="shared" si="1615"/>
        <v/>
      </c>
      <c r="AS144" s="2" t="str">
        <f t="shared" si="1615"/>
        <v/>
      </c>
      <c r="AT144" s="2" t="str">
        <f t="shared" si="1615"/>
        <v/>
      </c>
      <c r="AU144" s="2" t="str">
        <f t="shared" si="1615"/>
        <v/>
      </c>
      <c r="AV144" s="2" t="str">
        <f t="shared" si="1615"/>
        <v/>
      </c>
      <c r="AW144" s="2" t="str">
        <f t="shared" si="1615"/>
        <v/>
      </c>
      <c r="AX144" s="2" t="str">
        <f t="shared" si="1615"/>
        <v/>
      </c>
      <c r="AY144" s="2" t="str">
        <f t="shared" si="1615"/>
        <v/>
      </c>
      <c r="AZ144" s="2" t="str">
        <f t="shared" si="1615"/>
        <v/>
      </c>
      <c r="BA144" s="2" t="str">
        <f t="shared" si="1615"/>
        <v/>
      </c>
      <c r="BB144" s="2" t="str">
        <f t="shared" si="1615"/>
        <v/>
      </c>
      <c r="BC144" s="2" t="str">
        <f t="shared" si="1615"/>
        <v/>
      </c>
      <c r="BD144" s="2" t="str">
        <f t="shared" si="1615"/>
        <v/>
      </c>
      <c r="BE144" s="2" t="str">
        <f t="shared" si="1615"/>
        <v/>
      </c>
      <c r="BF144" s="2" t="str">
        <f t="shared" si="1173"/>
        <v/>
      </c>
      <c r="BG144" s="2" t="str">
        <f t="shared" si="817"/>
        <v/>
      </c>
      <c r="BH144" s="2" t="str">
        <f t="shared" si="818"/>
        <v/>
      </c>
      <c r="BI144" s="2" t="str">
        <f t="shared" si="819"/>
        <v/>
      </c>
      <c r="BJ144" s="2" t="str">
        <f t="shared" si="820"/>
        <v/>
      </c>
      <c r="BK144" s="2" t="str">
        <f t="shared" si="821"/>
        <v/>
      </c>
      <c r="BL144" s="2" t="str">
        <f t="shared" si="822"/>
        <v/>
      </c>
      <c r="BM144" s="2" t="str">
        <f t="shared" si="823"/>
        <v/>
      </c>
      <c r="BN144" s="2" t="str">
        <f t="shared" si="824"/>
        <v/>
      </c>
      <c r="BO144" s="2" t="str">
        <f t="shared" si="825"/>
        <v/>
      </c>
      <c r="BP144" s="2" t="str">
        <f t="shared" si="826"/>
        <v/>
      </c>
      <c r="BQ144" s="2" t="str">
        <f t="shared" si="827"/>
        <v/>
      </c>
      <c r="BR144" s="2" t="str">
        <f t="shared" si="828"/>
        <v/>
      </c>
      <c r="BS144" s="2" t="str">
        <f t="shared" si="829"/>
        <v/>
      </c>
      <c r="BT144" s="2" t="str">
        <f t="shared" si="830"/>
        <v/>
      </c>
      <c r="BU144" s="2" t="str">
        <f t="shared" si="831"/>
        <v/>
      </c>
      <c r="BV144" s="2" t="str">
        <f t="shared" si="832"/>
        <v/>
      </c>
      <c r="BW144" s="2" t="str">
        <f t="shared" si="833"/>
        <v/>
      </c>
      <c r="BX144" s="2" t="str">
        <f t="shared" si="834"/>
        <v/>
      </c>
      <c r="BY144" s="2" t="str">
        <f t="shared" si="835"/>
        <v/>
      </c>
      <c r="BZ144" s="2" t="str">
        <f t="shared" si="836"/>
        <v/>
      </c>
      <c r="CA144" s="2" t="str">
        <f t="shared" si="837"/>
        <v/>
      </c>
      <c r="CB144" s="2" t="str">
        <f t="shared" si="838"/>
        <v/>
      </c>
      <c r="CC144" s="2" t="str">
        <f t="shared" si="839"/>
        <v/>
      </c>
      <c r="CD144" s="14">
        <f t="shared" si="1336"/>
        <v>0</v>
      </c>
      <c r="CE144" s="14" t="e">
        <f t="shared" ref="CE144:DA144" si="1616">CD144-$J$17</f>
        <v>#VALUE!</v>
      </c>
      <c r="CF144" s="14" t="e">
        <f t="shared" si="1616"/>
        <v>#VALUE!</v>
      </c>
      <c r="CG144" s="14" t="e">
        <f t="shared" si="1616"/>
        <v>#VALUE!</v>
      </c>
      <c r="CH144" s="14" t="e">
        <f t="shared" si="1616"/>
        <v>#VALUE!</v>
      </c>
      <c r="CI144" s="14" t="e">
        <f t="shared" si="1616"/>
        <v>#VALUE!</v>
      </c>
      <c r="CJ144" s="14" t="e">
        <f t="shared" si="1616"/>
        <v>#VALUE!</v>
      </c>
      <c r="CK144" s="14" t="e">
        <f t="shared" si="1616"/>
        <v>#VALUE!</v>
      </c>
      <c r="CL144" s="14" t="e">
        <f t="shared" si="1616"/>
        <v>#VALUE!</v>
      </c>
      <c r="CM144" s="14" t="e">
        <f t="shared" si="1616"/>
        <v>#VALUE!</v>
      </c>
      <c r="CN144" s="14" t="e">
        <f t="shared" si="1616"/>
        <v>#VALUE!</v>
      </c>
      <c r="CO144" s="14" t="e">
        <f t="shared" si="1616"/>
        <v>#VALUE!</v>
      </c>
      <c r="CP144" s="14" t="e">
        <f t="shared" si="1616"/>
        <v>#VALUE!</v>
      </c>
      <c r="CQ144" s="14" t="e">
        <f t="shared" si="1616"/>
        <v>#VALUE!</v>
      </c>
      <c r="CR144" s="14" t="e">
        <f t="shared" si="1616"/>
        <v>#VALUE!</v>
      </c>
      <c r="CS144" s="14" t="e">
        <f t="shared" si="1616"/>
        <v>#VALUE!</v>
      </c>
      <c r="CT144" s="14" t="e">
        <f t="shared" si="1616"/>
        <v>#VALUE!</v>
      </c>
      <c r="CU144" s="14" t="e">
        <f t="shared" si="1616"/>
        <v>#VALUE!</v>
      </c>
      <c r="CV144" s="14" t="e">
        <f t="shared" si="1616"/>
        <v>#VALUE!</v>
      </c>
      <c r="CW144" s="14" t="e">
        <f t="shared" si="1616"/>
        <v>#VALUE!</v>
      </c>
      <c r="CX144" s="14" t="e">
        <f t="shared" si="1616"/>
        <v>#VALUE!</v>
      </c>
      <c r="CY144" s="14" t="e">
        <f t="shared" si="1616"/>
        <v>#VALUE!</v>
      </c>
      <c r="CZ144" s="14" t="e">
        <f t="shared" si="1616"/>
        <v>#VALUE!</v>
      </c>
      <c r="DA144" s="14" t="e">
        <f t="shared" si="1616"/>
        <v>#VALUE!</v>
      </c>
      <c r="DB144" s="2">
        <f t="shared" si="1175"/>
        <v>0</v>
      </c>
      <c r="DC144" s="2">
        <f t="shared" si="1176"/>
        <v>0</v>
      </c>
      <c r="DD144" s="2">
        <f t="shared" si="1177"/>
        <v>0</v>
      </c>
      <c r="DE144" s="2">
        <f t="shared" si="1178"/>
        <v>0</v>
      </c>
      <c r="DF144" s="2">
        <f t="shared" si="1179"/>
        <v>0</v>
      </c>
      <c r="DG144" s="2">
        <f t="shared" si="1180"/>
        <v>0</v>
      </c>
      <c r="DH144" s="2">
        <f t="shared" si="1181"/>
        <v>0</v>
      </c>
      <c r="DI144" s="2">
        <f t="shared" si="1182"/>
        <v>0</v>
      </c>
      <c r="DJ144" s="2">
        <f t="shared" si="1183"/>
        <v>0</v>
      </c>
      <c r="DK144" s="2">
        <f t="shared" si="1184"/>
        <v>0</v>
      </c>
      <c r="DL144" s="2">
        <f t="shared" si="1185"/>
        <v>0</v>
      </c>
      <c r="DM144" s="2">
        <f t="shared" si="1186"/>
        <v>0</v>
      </c>
      <c r="DN144" s="2">
        <f t="shared" si="1187"/>
        <v>0</v>
      </c>
      <c r="DO144" s="2">
        <f t="shared" si="1188"/>
        <v>0</v>
      </c>
      <c r="DP144" s="2">
        <f t="shared" si="1189"/>
        <v>0</v>
      </c>
      <c r="DQ144" s="2">
        <f t="shared" si="1190"/>
        <v>0</v>
      </c>
      <c r="DR144" s="2">
        <f t="shared" si="1191"/>
        <v>0</v>
      </c>
      <c r="DS144" s="2">
        <f t="shared" si="1192"/>
        <v>0</v>
      </c>
      <c r="DT144" s="2">
        <f t="shared" si="1193"/>
        <v>0</v>
      </c>
      <c r="DU144" s="2">
        <f t="shared" si="1194"/>
        <v>0</v>
      </c>
      <c r="DV144" s="2">
        <f t="shared" si="1195"/>
        <v>0</v>
      </c>
      <c r="DW144" s="2">
        <f t="shared" si="1196"/>
        <v>0</v>
      </c>
      <c r="DX144" s="2">
        <f t="shared" si="1197"/>
        <v>0</v>
      </c>
      <c r="DY144" s="2">
        <f t="shared" si="1198"/>
        <v>0</v>
      </c>
      <c r="DZ144" s="2">
        <f t="shared" si="1199"/>
        <v>0</v>
      </c>
      <c r="EA144" s="2">
        <f t="shared" si="1200"/>
        <v>0</v>
      </c>
      <c r="EB144" s="2">
        <f t="shared" si="1201"/>
        <v>0</v>
      </c>
      <c r="EC144" s="2">
        <f t="shared" si="1202"/>
        <v>0</v>
      </c>
      <c r="ED144" s="2">
        <f t="shared" si="1203"/>
        <v>0</v>
      </c>
      <c r="EE144" s="2">
        <f t="shared" si="1204"/>
        <v>0</v>
      </c>
      <c r="EF144" s="2">
        <f t="shared" si="1205"/>
        <v>0</v>
      </c>
      <c r="EG144" s="2">
        <f t="shared" si="1206"/>
        <v>0</v>
      </c>
      <c r="EH144" s="2">
        <f t="shared" si="1207"/>
        <v>0</v>
      </c>
      <c r="EI144" s="2">
        <f t="shared" si="1208"/>
        <v>0</v>
      </c>
      <c r="EJ144" s="2">
        <f t="shared" si="1209"/>
        <v>0</v>
      </c>
      <c r="EK144" s="2">
        <f t="shared" si="1210"/>
        <v>0</v>
      </c>
      <c r="EL144" s="2">
        <f t="shared" si="1211"/>
        <v>0</v>
      </c>
      <c r="EM144" s="2">
        <f t="shared" si="1212"/>
        <v>0</v>
      </c>
      <c r="EN144" s="2">
        <f t="shared" si="1213"/>
        <v>0</v>
      </c>
      <c r="EO144" s="2">
        <f t="shared" si="1214"/>
        <v>0</v>
      </c>
      <c r="EP144" s="2">
        <f t="shared" si="1215"/>
        <v>0</v>
      </c>
      <c r="EQ144" s="2">
        <f t="shared" si="1216"/>
        <v>0</v>
      </c>
      <c r="ER144" s="2">
        <f t="shared" si="1217"/>
        <v>0</v>
      </c>
      <c r="ES144" s="2">
        <f t="shared" si="1218"/>
        <v>0</v>
      </c>
      <c r="ET144" s="2">
        <f t="shared" si="1219"/>
        <v>0</v>
      </c>
      <c r="EU144" s="2">
        <f t="shared" si="1220"/>
        <v>0</v>
      </c>
      <c r="EV144" s="2">
        <f t="shared" si="1221"/>
        <v>0</v>
      </c>
      <c r="EW144" s="2">
        <f t="shared" si="1222"/>
        <v>0</v>
      </c>
      <c r="EX144" s="2">
        <f t="shared" si="1338"/>
        <v>1</v>
      </c>
      <c r="EY144" s="2" t="e">
        <f t="shared" si="1339"/>
        <v>#VALUE!</v>
      </c>
      <c r="EZ144" s="2" t="e">
        <f t="shared" si="1340"/>
        <v>#VALUE!</v>
      </c>
      <c r="FA144" s="2" t="e">
        <f t="shared" si="1341"/>
        <v>#VALUE!</v>
      </c>
      <c r="FB144" s="2" t="e">
        <f t="shared" si="1342"/>
        <v>#VALUE!</v>
      </c>
      <c r="FC144" s="2" t="e">
        <f t="shared" si="1343"/>
        <v>#VALUE!</v>
      </c>
      <c r="FD144" s="2" t="e">
        <f t="shared" si="1344"/>
        <v>#VALUE!</v>
      </c>
      <c r="FE144" s="2" t="e">
        <f t="shared" si="1345"/>
        <v>#VALUE!</v>
      </c>
      <c r="FF144" s="2" t="e">
        <f t="shared" si="1346"/>
        <v>#VALUE!</v>
      </c>
      <c r="FG144" s="2" t="e">
        <f t="shared" si="1347"/>
        <v>#VALUE!</v>
      </c>
      <c r="FH144" s="2" t="e">
        <f t="shared" si="1348"/>
        <v>#VALUE!</v>
      </c>
      <c r="FI144" s="2" t="e">
        <f t="shared" si="1349"/>
        <v>#VALUE!</v>
      </c>
      <c r="FJ144" s="2" t="e">
        <f t="shared" si="1350"/>
        <v>#VALUE!</v>
      </c>
      <c r="FK144" s="2" t="e">
        <f t="shared" si="1351"/>
        <v>#VALUE!</v>
      </c>
      <c r="FL144" s="2" t="e">
        <f t="shared" si="1352"/>
        <v>#VALUE!</v>
      </c>
      <c r="FM144" s="2" t="e">
        <f t="shared" si="1353"/>
        <v>#VALUE!</v>
      </c>
      <c r="FN144" s="2" t="e">
        <f t="shared" si="1354"/>
        <v>#VALUE!</v>
      </c>
      <c r="FO144" s="2" t="e">
        <f t="shared" si="1355"/>
        <v>#VALUE!</v>
      </c>
      <c r="FP144" s="2" t="e">
        <f t="shared" si="1356"/>
        <v>#VALUE!</v>
      </c>
      <c r="FQ144" s="2" t="e">
        <f t="shared" si="1357"/>
        <v>#VALUE!</v>
      </c>
      <c r="FR144" s="2" t="e">
        <f t="shared" si="1358"/>
        <v>#VALUE!</v>
      </c>
      <c r="FS144" s="2" t="e">
        <f t="shared" si="1359"/>
        <v>#VALUE!</v>
      </c>
      <c r="FT144" s="2" t="e">
        <f t="shared" si="1360"/>
        <v>#VALUE!</v>
      </c>
      <c r="FU144" s="2" t="e">
        <f t="shared" si="1361"/>
        <v>#VALUE!</v>
      </c>
      <c r="FV144" s="2">
        <f t="shared" si="1362"/>
        <v>1</v>
      </c>
      <c r="FW144" s="2" t="e">
        <f t="shared" si="1363"/>
        <v>#VALUE!</v>
      </c>
      <c r="FX144" s="2" t="e">
        <f t="shared" si="1364"/>
        <v>#VALUE!</v>
      </c>
      <c r="FY144" s="2" t="e">
        <f t="shared" si="1365"/>
        <v>#VALUE!</v>
      </c>
      <c r="FZ144" s="2" t="e">
        <f t="shared" si="1366"/>
        <v>#VALUE!</v>
      </c>
      <c r="GA144" s="2" t="e">
        <f t="shared" si="1367"/>
        <v>#VALUE!</v>
      </c>
      <c r="GB144" s="2" t="e">
        <f t="shared" si="1368"/>
        <v>#VALUE!</v>
      </c>
      <c r="GC144" s="2" t="e">
        <f t="shared" si="1369"/>
        <v>#VALUE!</v>
      </c>
      <c r="GD144" s="2" t="e">
        <f t="shared" si="1370"/>
        <v>#VALUE!</v>
      </c>
      <c r="GE144" s="2" t="e">
        <f t="shared" si="1371"/>
        <v>#VALUE!</v>
      </c>
      <c r="GF144" s="2" t="e">
        <f t="shared" si="1372"/>
        <v>#VALUE!</v>
      </c>
      <c r="GG144" s="2" t="e">
        <f t="shared" si="1373"/>
        <v>#VALUE!</v>
      </c>
      <c r="GH144" s="2" t="e">
        <f t="shared" si="1374"/>
        <v>#VALUE!</v>
      </c>
      <c r="GI144" s="2" t="e">
        <f t="shared" si="1375"/>
        <v>#VALUE!</v>
      </c>
      <c r="GJ144" s="2" t="e">
        <f t="shared" si="1376"/>
        <v>#VALUE!</v>
      </c>
      <c r="GK144" s="2" t="e">
        <f t="shared" si="1377"/>
        <v>#VALUE!</v>
      </c>
      <c r="GL144" s="2" t="e">
        <f t="shared" si="1378"/>
        <v>#VALUE!</v>
      </c>
      <c r="GM144" s="2" t="e">
        <f t="shared" si="1379"/>
        <v>#VALUE!</v>
      </c>
      <c r="GN144" s="2" t="e">
        <f t="shared" si="1380"/>
        <v>#VALUE!</v>
      </c>
      <c r="GO144" s="2" t="e">
        <f t="shared" si="1381"/>
        <v>#VALUE!</v>
      </c>
      <c r="GP144" s="2" t="e">
        <f t="shared" si="1382"/>
        <v>#VALUE!</v>
      </c>
      <c r="GQ144" s="2" t="e">
        <f t="shared" si="1383"/>
        <v>#VALUE!</v>
      </c>
      <c r="GR144" s="2" t="e">
        <f t="shared" si="1384"/>
        <v>#VALUE!</v>
      </c>
      <c r="GS144" s="2" t="e">
        <f t="shared" si="1385"/>
        <v>#VALUE!</v>
      </c>
      <c r="GT144" s="2">
        <f t="shared" si="1386"/>
        <v>1</v>
      </c>
      <c r="GU144" s="2" t="e">
        <f t="shared" si="1387"/>
        <v>#VALUE!</v>
      </c>
      <c r="GV144" s="2" t="e">
        <f t="shared" si="1388"/>
        <v>#VALUE!</v>
      </c>
      <c r="GW144" s="2" t="e">
        <f t="shared" si="1389"/>
        <v>#VALUE!</v>
      </c>
      <c r="GX144" s="2" t="e">
        <f t="shared" si="1390"/>
        <v>#VALUE!</v>
      </c>
      <c r="GY144" s="2" t="e">
        <f t="shared" si="1391"/>
        <v>#VALUE!</v>
      </c>
      <c r="GZ144" s="2" t="e">
        <f t="shared" si="1392"/>
        <v>#VALUE!</v>
      </c>
      <c r="HA144" s="2" t="e">
        <f t="shared" si="1393"/>
        <v>#VALUE!</v>
      </c>
      <c r="HB144" s="2" t="e">
        <f t="shared" si="1394"/>
        <v>#VALUE!</v>
      </c>
      <c r="HC144" s="2" t="e">
        <f t="shared" si="1395"/>
        <v>#VALUE!</v>
      </c>
      <c r="HD144" s="2" t="e">
        <f t="shared" si="1396"/>
        <v>#VALUE!</v>
      </c>
      <c r="HE144" s="2" t="e">
        <f t="shared" si="1397"/>
        <v>#VALUE!</v>
      </c>
      <c r="HF144" s="2" t="e">
        <f t="shared" si="1398"/>
        <v>#VALUE!</v>
      </c>
      <c r="HG144" s="2" t="e">
        <f t="shared" si="1399"/>
        <v>#VALUE!</v>
      </c>
      <c r="HH144" s="2" t="e">
        <f t="shared" si="1400"/>
        <v>#VALUE!</v>
      </c>
      <c r="HI144" s="2" t="e">
        <f t="shared" si="1401"/>
        <v>#VALUE!</v>
      </c>
      <c r="HJ144" s="2" t="e">
        <f t="shared" si="1402"/>
        <v>#VALUE!</v>
      </c>
      <c r="HK144" s="2" t="e">
        <f t="shared" si="1403"/>
        <v>#VALUE!</v>
      </c>
      <c r="HL144" s="2" t="e">
        <f t="shared" si="1404"/>
        <v>#VALUE!</v>
      </c>
      <c r="HM144" s="2" t="e">
        <f t="shared" si="1405"/>
        <v>#VALUE!</v>
      </c>
      <c r="HN144" s="2" t="e">
        <f t="shared" si="1406"/>
        <v>#VALUE!</v>
      </c>
      <c r="HO144" s="2" t="e">
        <f t="shared" si="1407"/>
        <v>#VALUE!</v>
      </c>
      <c r="HP144" s="2" t="e">
        <f t="shared" si="1408"/>
        <v>#VALUE!</v>
      </c>
      <c r="HQ144" s="2" t="e">
        <f t="shared" si="1409"/>
        <v>#VALUE!</v>
      </c>
      <c r="HR144" s="2">
        <f t="shared" si="1410"/>
        <v>1</v>
      </c>
      <c r="HS144" s="2" t="e">
        <f t="shared" si="1411"/>
        <v>#VALUE!</v>
      </c>
      <c r="HT144" s="2" t="e">
        <f t="shared" si="1412"/>
        <v>#VALUE!</v>
      </c>
      <c r="HU144" s="2" t="e">
        <f t="shared" si="1413"/>
        <v>#VALUE!</v>
      </c>
      <c r="HV144" s="2" t="e">
        <f t="shared" si="1414"/>
        <v>#VALUE!</v>
      </c>
      <c r="HW144" s="2" t="e">
        <f t="shared" si="1415"/>
        <v>#VALUE!</v>
      </c>
      <c r="HX144" s="2" t="e">
        <f t="shared" si="1416"/>
        <v>#VALUE!</v>
      </c>
      <c r="HY144" s="2" t="e">
        <f t="shared" si="1417"/>
        <v>#VALUE!</v>
      </c>
      <c r="HZ144" s="2" t="e">
        <f t="shared" si="1418"/>
        <v>#VALUE!</v>
      </c>
      <c r="IA144" s="2" t="e">
        <f t="shared" si="1419"/>
        <v>#VALUE!</v>
      </c>
      <c r="IB144" s="2" t="e">
        <f t="shared" si="1420"/>
        <v>#VALUE!</v>
      </c>
      <c r="IC144" s="2" t="e">
        <f t="shared" si="1421"/>
        <v>#VALUE!</v>
      </c>
      <c r="ID144" s="2" t="e">
        <f t="shared" si="1422"/>
        <v>#VALUE!</v>
      </c>
      <c r="IE144" s="2" t="e">
        <f t="shared" si="1423"/>
        <v>#VALUE!</v>
      </c>
      <c r="IF144" s="2" t="e">
        <f t="shared" si="1424"/>
        <v>#VALUE!</v>
      </c>
      <c r="IG144" s="2" t="e">
        <f t="shared" si="1425"/>
        <v>#VALUE!</v>
      </c>
      <c r="IH144" s="2" t="e">
        <f t="shared" si="1426"/>
        <v>#VALUE!</v>
      </c>
      <c r="II144" s="2" t="e">
        <f t="shared" si="1427"/>
        <v>#VALUE!</v>
      </c>
      <c r="IJ144" s="2" t="e">
        <f t="shared" si="1428"/>
        <v>#VALUE!</v>
      </c>
      <c r="IK144" s="2" t="e">
        <f t="shared" si="1429"/>
        <v>#VALUE!</v>
      </c>
      <c r="IL144" s="2" t="e">
        <f t="shared" si="1430"/>
        <v>#VALUE!</v>
      </c>
      <c r="IM144" s="2" t="e">
        <f t="shared" si="1431"/>
        <v>#VALUE!</v>
      </c>
      <c r="IN144" s="2" t="e">
        <f t="shared" si="1432"/>
        <v>#VALUE!</v>
      </c>
      <c r="IO144" s="2" t="e">
        <f t="shared" si="1433"/>
        <v>#VALUE!</v>
      </c>
      <c r="IP144" s="2">
        <f t="shared" si="1434"/>
        <v>0</v>
      </c>
      <c r="IQ144" s="2" t="e">
        <f t="shared" si="1435"/>
        <v>#VALUE!</v>
      </c>
      <c r="IR144" s="2" t="e">
        <f t="shared" si="1436"/>
        <v>#VALUE!</v>
      </c>
      <c r="IS144" s="2" t="e">
        <f t="shared" si="1437"/>
        <v>#VALUE!</v>
      </c>
      <c r="IT144" s="2" t="e">
        <f t="shared" si="1438"/>
        <v>#VALUE!</v>
      </c>
      <c r="IU144" s="2" t="e">
        <f t="shared" si="1439"/>
        <v>#VALUE!</v>
      </c>
      <c r="IV144" s="2" t="e">
        <f t="shared" si="1440"/>
        <v>#VALUE!</v>
      </c>
      <c r="IW144" s="2" t="e">
        <f t="shared" si="1441"/>
        <v>#VALUE!</v>
      </c>
      <c r="IX144" s="2" t="e">
        <f t="shared" si="1442"/>
        <v>#VALUE!</v>
      </c>
      <c r="IY144" s="2" t="e">
        <f t="shared" si="1443"/>
        <v>#VALUE!</v>
      </c>
      <c r="IZ144" s="2" t="e">
        <f t="shared" si="1444"/>
        <v>#VALUE!</v>
      </c>
      <c r="JA144" s="2" t="e">
        <f t="shared" si="1445"/>
        <v>#VALUE!</v>
      </c>
      <c r="JB144" s="2" t="e">
        <f t="shared" si="1446"/>
        <v>#VALUE!</v>
      </c>
      <c r="JC144" s="2" t="e">
        <f t="shared" si="1447"/>
        <v>#VALUE!</v>
      </c>
      <c r="JD144" s="2" t="e">
        <f t="shared" si="1448"/>
        <v>#VALUE!</v>
      </c>
      <c r="JE144" s="2" t="e">
        <f t="shared" si="1449"/>
        <v>#VALUE!</v>
      </c>
      <c r="JF144" s="2" t="e">
        <f t="shared" si="1450"/>
        <v>#VALUE!</v>
      </c>
      <c r="JG144" s="2" t="e">
        <f t="shared" si="1451"/>
        <v>#VALUE!</v>
      </c>
      <c r="JH144" s="2" t="e">
        <f t="shared" si="1452"/>
        <v>#VALUE!</v>
      </c>
      <c r="JI144" s="2" t="e">
        <f t="shared" si="1453"/>
        <v>#VALUE!</v>
      </c>
      <c r="JJ144" s="2" t="e">
        <f t="shared" si="1454"/>
        <v>#VALUE!</v>
      </c>
      <c r="JK144" s="2" t="e">
        <f t="shared" si="1455"/>
        <v>#VALUE!</v>
      </c>
      <c r="JL144" s="2" t="e">
        <f t="shared" si="1456"/>
        <v>#VALUE!</v>
      </c>
      <c r="JM144" s="2" t="e">
        <f t="shared" si="1457"/>
        <v>#VALUE!</v>
      </c>
      <c r="JN144" s="2">
        <f t="shared" si="1458"/>
        <v>0</v>
      </c>
      <c r="JO144" s="2" t="e">
        <f t="shared" si="1459"/>
        <v>#VALUE!</v>
      </c>
      <c r="JP144" s="2" t="e">
        <f t="shared" si="1460"/>
        <v>#VALUE!</v>
      </c>
      <c r="JQ144" s="2" t="e">
        <f t="shared" si="1461"/>
        <v>#VALUE!</v>
      </c>
      <c r="JR144" s="2" t="e">
        <f t="shared" si="1462"/>
        <v>#VALUE!</v>
      </c>
      <c r="JS144" s="2" t="e">
        <f t="shared" si="1463"/>
        <v>#VALUE!</v>
      </c>
      <c r="JT144" s="2" t="e">
        <f t="shared" si="1464"/>
        <v>#VALUE!</v>
      </c>
      <c r="JU144" s="2" t="e">
        <f t="shared" si="1465"/>
        <v>#VALUE!</v>
      </c>
      <c r="JV144" s="2" t="e">
        <f t="shared" si="1466"/>
        <v>#VALUE!</v>
      </c>
      <c r="JW144" s="2" t="e">
        <f t="shared" si="1467"/>
        <v>#VALUE!</v>
      </c>
      <c r="JX144" s="2" t="e">
        <f t="shared" si="1468"/>
        <v>#VALUE!</v>
      </c>
      <c r="JY144" s="2" t="e">
        <f t="shared" si="1469"/>
        <v>#VALUE!</v>
      </c>
      <c r="JZ144" s="2" t="e">
        <f t="shared" si="1470"/>
        <v>#VALUE!</v>
      </c>
      <c r="KA144" s="2" t="e">
        <f t="shared" si="1471"/>
        <v>#VALUE!</v>
      </c>
      <c r="KB144" s="2" t="e">
        <f t="shared" si="1472"/>
        <v>#VALUE!</v>
      </c>
      <c r="KC144" s="2" t="e">
        <f t="shared" si="1473"/>
        <v>#VALUE!</v>
      </c>
      <c r="KD144" s="2" t="e">
        <f t="shared" si="1474"/>
        <v>#VALUE!</v>
      </c>
      <c r="KE144" s="2" t="e">
        <f t="shared" si="1475"/>
        <v>#VALUE!</v>
      </c>
      <c r="KF144" s="2" t="e">
        <f t="shared" si="1476"/>
        <v>#VALUE!</v>
      </c>
      <c r="KG144" s="2" t="e">
        <f t="shared" si="1477"/>
        <v>#VALUE!</v>
      </c>
      <c r="KH144" s="2" t="e">
        <f t="shared" si="1478"/>
        <v>#VALUE!</v>
      </c>
      <c r="KI144" s="2" t="e">
        <f t="shared" si="1479"/>
        <v>#VALUE!</v>
      </c>
      <c r="KJ144" s="2" t="e">
        <f t="shared" si="1480"/>
        <v>#VALUE!</v>
      </c>
      <c r="KK144" s="2" t="e">
        <f t="shared" si="1481"/>
        <v>#VALUE!</v>
      </c>
      <c r="KL144" s="2">
        <f t="shared" si="1482"/>
        <v>0</v>
      </c>
      <c r="KM144" s="2" t="e">
        <f t="shared" si="1483"/>
        <v>#VALUE!</v>
      </c>
      <c r="KN144" s="2" t="e">
        <f t="shared" si="1484"/>
        <v>#VALUE!</v>
      </c>
      <c r="KO144" s="2" t="e">
        <f t="shared" si="1485"/>
        <v>#VALUE!</v>
      </c>
      <c r="KP144" s="2" t="e">
        <f t="shared" si="1486"/>
        <v>#VALUE!</v>
      </c>
      <c r="KQ144" s="2" t="e">
        <f t="shared" si="1487"/>
        <v>#VALUE!</v>
      </c>
      <c r="KR144" s="2" t="e">
        <f t="shared" si="1488"/>
        <v>#VALUE!</v>
      </c>
      <c r="KS144" s="2" t="e">
        <f t="shared" si="1489"/>
        <v>#VALUE!</v>
      </c>
      <c r="KT144" s="2" t="e">
        <f t="shared" si="1490"/>
        <v>#VALUE!</v>
      </c>
      <c r="KU144" s="2" t="e">
        <f t="shared" si="1491"/>
        <v>#VALUE!</v>
      </c>
      <c r="KV144" s="2" t="e">
        <f t="shared" si="1492"/>
        <v>#VALUE!</v>
      </c>
      <c r="KW144" s="2" t="e">
        <f t="shared" si="1493"/>
        <v>#VALUE!</v>
      </c>
      <c r="KX144" s="2" t="e">
        <f t="shared" si="1494"/>
        <v>#VALUE!</v>
      </c>
      <c r="KY144" s="2" t="e">
        <f t="shared" si="1495"/>
        <v>#VALUE!</v>
      </c>
      <c r="KZ144" s="2" t="e">
        <f t="shared" si="1496"/>
        <v>#VALUE!</v>
      </c>
      <c r="LA144" s="2" t="e">
        <f t="shared" si="1497"/>
        <v>#VALUE!</v>
      </c>
      <c r="LB144" s="2" t="e">
        <f t="shared" si="1498"/>
        <v>#VALUE!</v>
      </c>
      <c r="LC144" s="2" t="e">
        <f t="shared" si="1499"/>
        <v>#VALUE!</v>
      </c>
      <c r="LD144" s="2" t="e">
        <f t="shared" si="1500"/>
        <v>#VALUE!</v>
      </c>
      <c r="LE144" s="2" t="e">
        <f t="shared" si="1501"/>
        <v>#VALUE!</v>
      </c>
      <c r="LF144" s="2" t="e">
        <f t="shared" si="1502"/>
        <v>#VALUE!</v>
      </c>
      <c r="LG144" s="2" t="e">
        <f t="shared" si="1503"/>
        <v>#VALUE!</v>
      </c>
      <c r="LH144" s="2" t="e">
        <f t="shared" si="1504"/>
        <v>#VALUE!</v>
      </c>
      <c r="LI144" s="2" t="e">
        <f t="shared" si="1505"/>
        <v>#VALUE!</v>
      </c>
      <c r="LJ144" s="2">
        <f t="shared" si="1506"/>
        <v>0</v>
      </c>
      <c r="LK144" s="2" t="e">
        <f t="shared" si="1507"/>
        <v>#VALUE!</v>
      </c>
      <c r="LL144" s="2" t="e">
        <f t="shared" si="1508"/>
        <v>#VALUE!</v>
      </c>
      <c r="LM144" s="2" t="e">
        <f t="shared" si="1509"/>
        <v>#VALUE!</v>
      </c>
      <c r="LN144" s="2" t="e">
        <f t="shared" si="1510"/>
        <v>#VALUE!</v>
      </c>
      <c r="LO144" s="2" t="e">
        <f t="shared" si="1511"/>
        <v>#VALUE!</v>
      </c>
      <c r="LP144" s="2" t="e">
        <f t="shared" si="1512"/>
        <v>#VALUE!</v>
      </c>
      <c r="LQ144" s="2" t="e">
        <f t="shared" si="1513"/>
        <v>#VALUE!</v>
      </c>
      <c r="LR144" s="2" t="e">
        <f t="shared" si="1514"/>
        <v>#VALUE!</v>
      </c>
      <c r="LS144" s="2" t="e">
        <f t="shared" si="1515"/>
        <v>#VALUE!</v>
      </c>
      <c r="LT144" s="2" t="e">
        <f t="shared" si="1516"/>
        <v>#VALUE!</v>
      </c>
      <c r="LU144" s="2" t="e">
        <f t="shared" si="1517"/>
        <v>#VALUE!</v>
      </c>
      <c r="LV144" s="2" t="e">
        <f t="shared" si="1518"/>
        <v>#VALUE!</v>
      </c>
      <c r="LW144" s="2" t="e">
        <f t="shared" si="1519"/>
        <v>#VALUE!</v>
      </c>
      <c r="LX144" s="2" t="e">
        <f t="shared" si="1520"/>
        <v>#VALUE!</v>
      </c>
      <c r="LY144" s="2" t="e">
        <f t="shared" si="1521"/>
        <v>#VALUE!</v>
      </c>
      <c r="LZ144" s="2" t="e">
        <f t="shared" si="1522"/>
        <v>#VALUE!</v>
      </c>
      <c r="MA144" s="2" t="e">
        <f t="shared" si="1523"/>
        <v>#VALUE!</v>
      </c>
      <c r="MB144" s="2" t="e">
        <f t="shared" si="1524"/>
        <v>#VALUE!</v>
      </c>
      <c r="MC144" s="2" t="e">
        <f t="shared" si="1525"/>
        <v>#VALUE!</v>
      </c>
      <c r="MD144" s="2" t="e">
        <f t="shared" si="1526"/>
        <v>#VALUE!</v>
      </c>
      <c r="ME144" s="2" t="e">
        <f t="shared" si="1527"/>
        <v>#VALUE!</v>
      </c>
      <c r="MF144" s="2" t="e">
        <f t="shared" si="1528"/>
        <v>#VALUE!</v>
      </c>
      <c r="MG144" s="2" t="e">
        <f t="shared" si="1529"/>
        <v>#VALUE!</v>
      </c>
      <c r="MH144" s="2">
        <f t="shared" si="1530"/>
        <v>1</v>
      </c>
      <c r="MI144" s="2" t="e">
        <f t="shared" si="1531"/>
        <v>#VALUE!</v>
      </c>
      <c r="MJ144" s="2" t="e">
        <f t="shared" si="1532"/>
        <v>#VALUE!</v>
      </c>
      <c r="MK144" s="2" t="e">
        <f t="shared" si="1533"/>
        <v>#VALUE!</v>
      </c>
      <c r="ML144" s="2" t="e">
        <f t="shared" si="1534"/>
        <v>#VALUE!</v>
      </c>
      <c r="MM144" s="2" t="e">
        <f t="shared" si="1535"/>
        <v>#VALUE!</v>
      </c>
      <c r="MN144" s="2" t="e">
        <f t="shared" si="1536"/>
        <v>#VALUE!</v>
      </c>
      <c r="MO144" s="2" t="e">
        <f t="shared" si="1537"/>
        <v>#VALUE!</v>
      </c>
      <c r="MP144" s="2" t="e">
        <f t="shared" si="1538"/>
        <v>#VALUE!</v>
      </c>
      <c r="MQ144" s="2" t="e">
        <f t="shared" si="1539"/>
        <v>#VALUE!</v>
      </c>
      <c r="MR144" s="2" t="e">
        <f t="shared" si="1540"/>
        <v>#VALUE!</v>
      </c>
      <c r="MS144" s="2" t="e">
        <f t="shared" si="1541"/>
        <v>#VALUE!</v>
      </c>
      <c r="MT144" s="2" t="e">
        <f t="shared" si="1542"/>
        <v>#VALUE!</v>
      </c>
      <c r="MU144" s="2" t="e">
        <f t="shared" si="1543"/>
        <v>#VALUE!</v>
      </c>
      <c r="MV144" s="2" t="e">
        <f t="shared" si="1544"/>
        <v>#VALUE!</v>
      </c>
      <c r="MW144" s="2" t="e">
        <f t="shared" si="1545"/>
        <v>#VALUE!</v>
      </c>
      <c r="MX144" s="2" t="e">
        <f t="shared" si="1546"/>
        <v>#VALUE!</v>
      </c>
      <c r="MY144" s="2" t="e">
        <f t="shared" si="1547"/>
        <v>#VALUE!</v>
      </c>
      <c r="MZ144" s="2" t="e">
        <f t="shared" si="1548"/>
        <v>#VALUE!</v>
      </c>
      <c r="NA144" s="2" t="e">
        <f t="shared" si="1549"/>
        <v>#VALUE!</v>
      </c>
      <c r="NB144" s="2" t="e">
        <f t="shared" si="1550"/>
        <v>#VALUE!</v>
      </c>
      <c r="NC144" s="2" t="e">
        <f t="shared" si="1551"/>
        <v>#VALUE!</v>
      </c>
      <c r="ND144" s="2" t="e">
        <f t="shared" si="1552"/>
        <v>#VALUE!</v>
      </c>
      <c r="NE144" s="2" t="e">
        <f t="shared" si="1553"/>
        <v>#VALUE!</v>
      </c>
      <c r="NF144" s="2">
        <f t="shared" si="1223"/>
        <v>0</v>
      </c>
      <c r="NG144" s="2">
        <f t="shared" si="1058"/>
        <v>0</v>
      </c>
      <c r="NH144" s="2">
        <f t="shared" si="1059"/>
        <v>0</v>
      </c>
      <c r="NI144" s="2">
        <f t="shared" si="1060"/>
        <v>0</v>
      </c>
      <c r="NJ144" s="2">
        <f t="shared" si="1061"/>
        <v>0</v>
      </c>
      <c r="NK144" s="2">
        <f t="shared" si="1062"/>
        <v>0</v>
      </c>
      <c r="NL144" s="2">
        <f t="shared" si="1063"/>
        <v>0</v>
      </c>
      <c r="NM144" s="2">
        <f t="shared" si="1064"/>
        <v>0</v>
      </c>
      <c r="NN144" s="2">
        <f t="shared" si="1065"/>
        <v>0</v>
      </c>
      <c r="NO144" s="2">
        <f t="shared" si="1066"/>
        <v>0</v>
      </c>
      <c r="NP144" s="2">
        <f t="shared" si="1067"/>
        <v>0</v>
      </c>
      <c r="NQ144" s="2">
        <f t="shared" si="1068"/>
        <v>0</v>
      </c>
      <c r="NR144" s="2">
        <f t="shared" si="1069"/>
        <v>0</v>
      </c>
      <c r="NS144" s="2">
        <f t="shared" si="1070"/>
        <v>0</v>
      </c>
      <c r="NT144" s="2">
        <f t="shared" si="1071"/>
        <v>0</v>
      </c>
      <c r="NU144" s="2">
        <f t="shared" si="1072"/>
        <v>0</v>
      </c>
      <c r="NV144" s="2">
        <f t="shared" si="1073"/>
        <v>0</v>
      </c>
      <c r="NW144" s="2">
        <f t="shared" si="1074"/>
        <v>0</v>
      </c>
      <c r="NX144" s="2">
        <f t="shared" si="1075"/>
        <v>0</v>
      </c>
      <c r="NY144" s="2">
        <f t="shared" si="1076"/>
        <v>0</v>
      </c>
      <c r="NZ144" s="2">
        <f t="shared" si="1077"/>
        <v>0</v>
      </c>
      <c r="OA144" s="2">
        <f t="shared" si="1078"/>
        <v>0</v>
      </c>
      <c r="OB144" s="2">
        <f t="shared" si="1079"/>
        <v>0</v>
      </c>
      <c r="OC144" s="2">
        <f t="shared" si="1080"/>
        <v>0</v>
      </c>
      <c r="OD144" s="2">
        <f>IF(AND(NF144&gt;'Graph Creator'!$K$4,'Detalle de Cuentas'!NF144&lt;='Graph Creator'!$L$4),1,0)</f>
        <v>0</v>
      </c>
      <c r="OE144" s="2">
        <f>IF(AND(NG144&gt;'Graph Creator'!$K$4,'Detalle de Cuentas'!NG144&lt;='Graph Creator'!$L$4),1,0)</f>
        <v>0</v>
      </c>
      <c r="OF144" s="2">
        <f>IF(AND(NH144&gt;'Graph Creator'!$K$4,'Detalle de Cuentas'!NH144&lt;='Graph Creator'!$L$4),1,0)</f>
        <v>0</v>
      </c>
      <c r="OG144" s="2">
        <f>IF(AND(NI144&gt;'Graph Creator'!$K$4,'Detalle de Cuentas'!NI144&lt;='Graph Creator'!$L$4),1,0)</f>
        <v>0</v>
      </c>
      <c r="OH144" s="2">
        <f>IF(AND(NJ144&gt;'Graph Creator'!$K$4,'Detalle de Cuentas'!NJ144&lt;='Graph Creator'!$L$4),1,0)</f>
        <v>0</v>
      </c>
      <c r="OI144" s="2">
        <f>IF(AND(NK144&gt;'Graph Creator'!$K$4,'Detalle de Cuentas'!NK144&lt;='Graph Creator'!$L$4),1,0)</f>
        <v>0</v>
      </c>
      <c r="OJ144" s="2">
        <f>IF(AND(NL144&gt;'Graph Creator'!$K$4,'Detalle de Cuentas'!NL144&lt;='Graph Creator'!$L$4),1,0)</f>
        <v>0</v>
      </c>
      <c r="OK144" s="2">
        <f>IF(AND(NM144&gt;'Graph Creator'!$K$4,'Detalle de Cuentas'!NM144&lt;='Graph Creator'!$L$4),1,0)</f>
        <v>0</v>
      </c>
      <c r="OL144" s="2">
        <f>IF(AND(NN144&gt;'Graph Creator'!$K$4,'Detalle de Cuentas'!NN144&lt;='Graph Creator'!$L$4),1,0)</f>
        <v>0</v>
      </c>
      <c r="OM144" s="2">
        <f>IF(AND(NO144&gt;'Graph Creator'!$K$4,'Detalle de Cuentas'!NO144&lt;='Graph Creator'!$L$4),1,0)</f>
        <v>0</v>
      </c>
      <c r="ON144" s="2">
        <f>IF(AND(NP144&gt;'Graph Creator'!$K$4,'Detalle de Cuentas'!NP144&lt;='Graph Creator'!$L$4),1,0)</f>
        <v>0</v>
      </c>
      <c r="OO144" s="2">
        <f>IF(AND(NQ144&gt;'Graph Creator'!$K$4,'Detalle de Cuentas'!NQ144&lt;='Graph Creator'!$L$4),1,0)</f>
        <v>0</v>
      </c>
      <c r="OP144" s="2">
        <f>IF(AND(NR144&gt;'Graph Creator'!$K$4,'Detalle de Cuentas'!NR144&lt;='Graph Creator'!$L$4),1,0)</f>
        <v>0</v>
      </c>
      <c r="OQ144" s="2">
        <f>IF(AND(NS144&gt;'Graph Creator'!$K$4,'Detalle de Cuentas'!NS144&lt;='Graph Creator'!$L$4),1,0)</f>
        <v>0</v>
      </c>
      <c r="OR144" s="2">
        <f>IF(AND(NT144&gt;'Graph Creator'!$K$4,'Detalle de Cuentas'!NT144&lt;='Graph Creator'!$L$4),1,0)</f>
        <v>0</v>
      </c>
      <c r="OS144" s="2">
        <f>IF(AND(NU144&gt;'Graph Creator'!$K$4,'Detalle de Cuentas'!NU144&lt;='Graph Creator'!$L$4),1,0)</f>
        <v>0</v>
      </c>
      <c r="OT144" s="2">
        <f>IF(AND(NV144&gt;'Graph Creator'!$K$4,'Detalle de Cuentas'!NV144&lt;='Graph Creator'!$L$4),1,0)</f>
        <v>0</v>
      </c>
      <c r="OU144" s="2">
        <f>IF(AND(NW144&gt;'Graph Creator'!$K$4,'Detalle de Cuentas'!NW144&lt;='Graph Creator'!$L$4),1,0)</f>
        <v>0</v>
      </c>
      <c r="OV144" s="2">
        <f>IF(AND(NX144&gt;'Graph Creator'!$K$4,'Detalle de Cuentas'!NX144&lt;='Graph Creator'!$L$4),1,0)</f>
        <v>0</v>
      </c>
      <c r="OW144" s="2">
        <f>IF(AND(NY144&gt;'Graph Creator'!$K$4,'Detalle de Cuentas'!NY144&lt;='Graph Creator'!$L$4),1,0)</f>
        <v>0</v>
      </c>
      <c r="OX144" s="2">
        <f>IF(AND(NZ144&gt;'Graph Creator'!$K$4,'Detalle de Cuentas'!NZ144&lt;='Graph Creator'!$L$4),1,0)</f>
        <v>0</v>
      </c>
      <c r="OY144" s="2">
        <f>IF(AND(OA144&gt;'Graph Creator'!$K$4,'Detalle de Cuentas'!OA144&lt;='Graph Creator'!$L$4),1,0)</f>
        <v>0</v>
      </c>
      <c r="OZ144" s="2">
        <f>IF(AND(OB144&gt;'Graph Creator'!$K$4,'Detalle de Cuentas'!OB144&lt;='Graph Creator'!$L$4),1,0)</f>
        <v>0</v>
      </c>
      <c r="PA144" s="2">
        <f>IF(AND(OC144&gt;'Graph Creator'!$K$4,'Detalle de Cuentas'!OC144&lt;='Graph Creator'!$L$4),1,0)</f>
        <v>0</v>
      </c>
      <c r="PB144" s="2">
        <f>IF(AND(NF144&gt;'Graph Creator'!$L$4,'Detalle de Cuentas'!NF144&lt;='Graph Creator'!$M$4),1,0)</f>
        <v>0</v>
      </c>
      <c r="PC144" s="2">
        <f>IF(AND(NG144&gt;'Graph Creator'!$L$4,'Detalle de Cuentas'!NG144&lt;='Graph Creator'!$M$4),1,0)</f>
        <v>0</v>
      </c>
      <c r="PD144" s="2">
        <f>IF(AND(NH144&gt;'Graph Creator'!$L$4,'Detalle de Cuentas'!NH144&lt;='Graph Creator'!$M$4),1,0)</f>
        <v>0</v>
      </c>
      <c r="PE144" s="2">
        <f>IF(AND(NI144&gt;'Graph Creator'!$L$4,'Detalle de Cuentas'!NI144&lt;='Graph Creator'!$M$4),1,0)</f>
        <v>0</v>
      </c>
      <c r="PF144" s="2">
        <f>IF(AND(NJ144&gt;'Graph Creator'!$L$4,'Detalle de Cuentas'!NJ144&lt;='Graph Creator'!$M$4),1,0)</f>
        <v>0</v>
      </c>
      <c r="PG144" s="2">
        <f>IF(AND(NK144&gt;'Graph Creator'!$L$4,'Detalle de Cuentas'!NK144&lt;='Graph Creator'!$M$4),1,0)</f>
        <v>0</v>
      </c>
      <c r="PH144" s="2">
        <f>IF(AND(NL144&gt;'Graph Creator'!$L$4,'Detalle de Cuentas'!NL144&lt;='Graph Creator'!$M$4),1,0)</f>
        <v>0</v>
      </c>
      <c r="PI144" s="2">
        <f>IF(AND(NM144&gt;'Graph Creator'!$L$4,'Detalle de Cuentas'!NM144&lt;='Graph Creator'!$M$4),1,0)</f>
        <v>0</v>
      </c>
      <c r="PJ144" s="2">
        <f>IF(AND(NN144&gt;'Graph Creator'!$L$4,'Detalle de Cuentas'!NN144&lt;='Graph Creator'!$M$4),1,0)</f>
        <v>0</v>
      </c>
      <c r="PK144" s="2">
        <f>IF(AND(NO144&gt;'Graph Creator'!$L$4,'Detalle de Cuentas'!NO144&lt;='Graph Creator'!$M$4),1,0)</f>
        <v>0</v>
      </c>
      <c r="PL144" s="2">
        <f>IF(AND(NP144&gt;'Graph Creator'!$L$4,'Detalle de Cuentas'!NP144&lt;='Graph Creator'!$M$4),1,0)</f>
        <v>0</v>
      </c>
      <c r="PM144" s="2">
        <f>IF(AND(NQ144&gt;'Graph Creator'!$L$4,'Detalle de Cuentas'!NQ144&lt;='Graph Creator'!$M$4),1,0)</f>
        <v>0</v>
      </c>
      <c r="PN144" s="2">
        <f>IF(AND(NR144&gt;'Graph Creator'!$L$4,'Detalle de Cuentas'!NR144&lt;='Graph Creator'!$M$4),1,0)</f>
        <v>0</v>
      </c>
      <c r="PO144" s="2">
        <f>IF(AND(NS144&gt;'Graph Creator'!$L$4,'Detalle de Cuentas'!NS144&lt;='Graph Creator'!$M$4),1,0)</f>
        <v>0</v>
      </c>
      <c r="PP144" s="2">
        <f>IF(AND(NT144&gt;'Graph Creator'!$L$4,'Detalle de Cuentas'!NT144&lt;='Graph Creator'!$M$4),1,0)</f>
        <v>0</v>
      </c>
      <c r="PQ144" s="2">
        <f>IF(AND(NU144&gt;'Graph Creator'!$L$4,'Detalle de Cuentas'!NU144&lt;='Graph Creator'!$M$4),1,0)</f>
        <v>0</v>
      </c>
      <c r="PR144" s="2">
        <f>IF(AND(NV144&gt;'Graph Creator'!$L$4,'Detalle de Cuentas'!NV144&lt;='Graph Creator'!$M$4),1,0)</f>
        <v>0</v>
      </c>
      <c r="PS144" s="2">
        <f>IF(AND(NW144&gt;'Graph Creator'!$L$4,'Detalle de Cuentas'!NW144&lt;='Graph Creator'!$M$4),1,0)</f>
        <v>0</v>
      </c>
      <c r="PT144" s="2">
        <f>IF(AND(NX144&gt;'Graph Creator'!$L$4,'Detalle de Cuentas'!NX144&lt;='Graph Creator'!$M$4),1,0)</f>
        <v>0</v>
      </c>
      <c r="PU144" s="2">
        <f>IF(AND(NY144&gt;'Graph Creator'!$L$4,'Detalle de Cuentas'!NY144&lt;='Graph Creator'!$M$4),1,0)</f>
        <v>0</v>
      </c>
      <c r="PV144" s="2">
        <f>IF(AND(NZ144&gt;'Graph Creator'!$L$4,'Detalle de Cuentas'!NZ144&lt;='Graph Creator'!$M$4),1,0)</f>
        <v>0</v>
      </c>
      <c r="PW144" s="2">
        <f>IF(AND(OA144&gt;'Graph Creator'!$L$4,'Detalle de Cuentas'!OA144&lt;='Graph Creator'!$M$4),1,0)</f>
        <v>0</v>
      </c>
      <c r="PX144" s="2">
        <f>IF(AND(OB144&gt;'Graph Creator'!$L$4,'Detalle de Cuentas'!OB144&lt;='Graph Creator'!$M$4),1,0)</f>
        <v>0</v>
      </c>
      <c r="PY144" s="2">
        <f>IF(AND(OC144&gt;'Graph Creator'!$L$4,'Detalle de Cuentas'!OC144&lt;='Graph Creator'!$M$4),1,0)</f>
        <v>0</v>
      </c>
      <c r="PZ144" s="2">
        <f>IF(AND(NF144&gt;'Graph Creator'!$M$4,'Detalle de Cuentas'!NF144&lt;='Graph Creator'!$N$4),1,0)</f>
        <v>0</v>
      </c>
      <c r="QA144" s="2">
        <f>IF(AND(NG144&gt;'Graph Creator'!$M$4,'Detalle de Cuentas'!NG144&lt;='Graph Creator'!$N$4),1,0)</f>
        <v>0</v>
      </c>
      <c r="QB144" s="2">
        <f>IF(AND(NH144&gt;'Graph Creator'!$M$4,'Detalle de Cuentas'!NH144&lt;='Graph Creator'!$N$4),1,0)</f>
        <v>0</v>
      </c>
      <c r="QC144" s="2">
        <f>IF(AND(NI144&gt;'Graph Creator'!$M$4,'Detalle de Cuentas'!NI144&lt;='Graph Creator'!$N$4),1,0)</f>
        <v>0</v>
      </c>
      <c r="QD144" s="2">
        <f>IF(AND(NJ144&gt;'Graph Creator'!$M$4,'Detalle de Cuentas'!NJ144&lt;='Graph Creator'!$N$4),1,0)</f>
        <v>0</v>
      </c>
      <c r="QE144" s="2">
        <f>IF(AND(NK144&gt;'Graph Creator'!$M$4,'Detalle de Cuentas'!NK144&lt;='Graph Creator'!$N$4),1,0)</f>
        <v>0</v>
      </c>
      <c r="QF144" s="2">
        <f>IF(AND(NL144&gt;'Graph Creator'!$M$4,'Detalle de Cuentas'!NL144&lt;='Graph Creator'!$N$4),1,0)</f>
        <v>0</v>
      </c>
      <c r="QG144" s="2">
        <f>IF(AND(NM144&gt;'Graph Creator'!$M$4,'Detalle de Cuentas'!NM144&lt;='Graph Creator'!$N$4),1,0)</f>
        <v>0</v>
      </c>
      <c r="QH144" s="2">
        <f>IF(AND(NN144&gt;'Graph Creator'!$M$4,'Detalle de Cuentas'!NN144&lt;='Graph Creator'!$N$4),1,0)</f>
        <v>0</v>
      </c>
      <c r="QI144" s="2">
        <f>IF(AND(NO144&gt;'Graph Creator'!$M$4,'Detalle de Cuentas'!NO144&lt;='Graph Creator'!$N$4),1,0)</f>
        <v>0</v>
      </c>
      <c r="QJ144" s="2">
        <f>IF(AND(NP144&gt;'Graph Creator'!$M$4,'Detalle de Cuentas'!NP144&lt;='Graph Creator'!$N$4),1,0)</f>
        <v>0</v>
      </c>
      <c r="QK144" s="2">
        <f>IF(AND(NQ144&gt;'Graph Creator'!$M$4,'Detalle de Cuentas'!NQ144&lt;='Graph Creator'!$N$4),1,0)</f>
        <v>0</v>
      </c>
      <c r="QL144" s="2">
        <f>IF(AND(NR144&gt;'Graph Creator'!$M$4,'Detalle de Cuentas'!NR144&lt;='Graph Creator'!$N$4),1,0)</f>
        <v>0</v>
      </c>
      <c r="QM144" s="2">
        <f>IF(AND(NS144&gt;'Graph Creator'!$M$4,'Detalle de Cuentas'!NS144&lt;='Graph Creator'!$N$4),1,0)</f>
        <v>0</v>
      </c>
      <c r="QN144" s="2">
        <f>IF(AND(NT144&gt;'Graph Creator'!$M$4,'Detalle de Cuentas'!NT144&lt;='Graph Creator'!$N$4),1,0)</f>
        <v>0</v>
      </c>
      <c r="QO144" s="2">
        <f>IF(AND(NU144&gt;'Graph Creator'!$M$4,'Detalle de Cuentas'!NU144&lt;='Graph Creator'!$N$4),1,0)</f>
        <v>0</v>
      </c>
      <c r="QP144" s="2">
        <f>IF(AND(NV144&gt;'Graph Creator'!$M$4,'Detalle de Cuentas'!NV144&lt;='Graph Creator'!$N$4),1,0)</f>
        <v>0</v>
      </c>
      <c r="QQ144" s="2">
        <f>IF(AND(NW144&gt;'Graph Creator'!$M$4,'Detalle de Cuentas'!NW144&lt;='Graph Creator'!$N$4),1,0)</f>
        <v>0</v>
      </c>
      <c r="QR144" s="2">
        <f>IF(AND(NX144&gt;'Graph Creator'!$M$4,'Detalle de Cuentas'!NX144&lt;='Graph Creator'!$N$4),1,0)</f>
        <v>0</v>
      </c>
      <c r="QS144" s="2">
        <f>IF(AND(NY144&gt;'Graph Creator'!$M$4,'Detalle de Cuentas'!NY144&lt;='Graph Creator'!$N$4),1,0)</f>
        <v>0</v>
      </c>
      <c r="QT144" s="2">
        <f>IF(AND(NZ144&gt;'Graph Creator'!$M$4,'Detalle de Cuentas'!NZ144&lt;='Graph Creator'!$N$4),1,0)</f>
        <v>0</v>
      </c>
      <c r="QU144" s="2">
        <f>IF(AND(OA144&gt;'Graph Creator'!$M$4,'Detalle de Cuentas'!OA144&lt;='Graph Creator'!$N$4),1,0)</f>
        <v>0</v>
      </c>
      <c r="QV144" s="2">
        <f>IF(AND(OB144&gt;'Graph Creator'!$M$4,'Detalle de Cuentas'!OB144&lt;='Graph Creator'!$N$4),1,0)</f>
        <v>0</v>
      </c>
      <c r="QW144" s="2">
        <f>IF(AND(OC144&gt;'Graph Creator'!$M$4,'Detalle de Cuentas'!OC144&lt;='Graph Creator'!$N$4),1,0)</f>
        <v>0</v>
      </c>
      <c r="QX144" s="2">
        <f>IF(AND(NF144&gt;'Graph Creator'!$N$4,'Detalle de Cuentas'!NF144&lt;='Graph Creator'!$O$4),1,0)</f>
        <v>0</v>
      </c>
      <c r="QY144" s="2">
        <f>IF(AND(NG144&gt;'Graph Creator'!$N$4,'Detalle de Cuentas'!NG144&lt;='Graph Creator'!$O$4),1,0)</f>
        <v>0</v>
      </c>
      <c r="QZ144" s="2">
        <f>IF(AND(NH144&gt;'Graph Creator'!$N$4,'Detalle de Cuentas'!NH144&lt;='Graph Creator'!$O$4),1,0)</f>
        <v>0</v>
      </c>
      <c r="RA144" s="2">
        <f>IF(AND(NI144&gt;'Graph Creator'!$N$4,'Detalle de Cuentas'!NI144&lt;='Graph Creator'!$O$4),1,0)</f>
        <v>0</v>
      </c>
      <c r="RB144" s="2">
        <f>IF(AND(NJ144&gt;'Graph Creator'!$N$4,'Detalle de Cuentas'!NJ144&lt;='Graph Creator'!$O$4),1,0)</f>
        <v>0</v>
      </c>
      <c r="RC144" s="2">
        <f>IF(AND(NK144&gt;'Graph Creator'!$N$4,'Detalle de Cuentas'!NK144&lt;='Graph Creator'!$O$4),1,0)</f>
        <v>0</v>
      </c>
      <c r="RD144" s="2">
        <f>IF(AND(NL144&gt;'Graph Creator'!$N$4,'Detalle de Cuentas'!NL144&lt;='Graph Creator'!$O$4),1,0)</f>
        <v>0</v>
      </c>
      <c r="RE144" s="2">
        <f>IF(AND(NM144&gt;'Graph Creator'!$N$4,'Detalle de Cuentas'!NM144&lt;='Graph Creator'!$O$4),1,0)</f>
        <v>0</v>
      </c>
      <c r="RF144" s="2">
        <f>IF(AND(NN144&gt;'Graph Creator'!$N$4,'Detalle de Cuentas'!NN144&lt;='Graph Creator'!$O$4),1,0)</f>
        <v>0</v>
      </c>
      <c r="RG144" s="2">
        <f>IF(AND(NO144&gt;'Graph Creator'!$N$4,'Detalle de Cuentas'!NO144&lt;='Graph Creator'!$O$4),1,0)</f>
        <v>0</v>
      </c>
      <c r="RH144" s="2">
        <f>IF(AND(NP144&gt;'Graph Creator'!$N$4,'Detalle de Cuentas'!NP144&lt;='Graph Creator'!$O$4),1,0)</f>
        <v>0</v>
      </c>
      <c r="RI144" s="2">
        <f>IF(AND(NQ144&gt;'Graph Creator'!$N$4,'Detalle de Cuentas'!NQ144&lt;='Graph Creator'!$O$4),1,0)</f>
        <v>0</v>
      </c>
      <c r="RJ144" s="2">
        <f>IF(AND(NR144&gt;'Graph Creator'!$N$4,'Detalle de Cuentas'!NR144&lt;='Graph Creator'!$O$4),1,0)</f>
        <v>0</v>
      </c>
      <c r="RK144" s="2">
        <f>IF(AND(NS144&gt;'Graph Creator'!$N$4,'Detalle de Cuentas'!NS144&lt;='Graph Creator'!$O$4),1,0)</f>
        <v>0</v>
      </c>
      <c r="RL144" s="2">
        <f>IF(AND(NT144&gt;'Graph Creator'!$N$4,'Detalle de Cuentas'!NT144&lt;='Graph Creator'!$O$4),1,0)</f>
        <v>0</v>
      </c>
      <c r="RM144" s="2">
        <f>IF(AND(NU144&gt;'Graph Creator'!$N$4,'Detalle de Cuentas'!NU144&lt;='Graph Creator'!$O$4),1,0)</f>
        <v>0</v>
      </c>
      <c r="RN144" s="2">
        <f>IF(AND(NV144&gt;'Graph Creator'!$N$4,'Detalle de Cuentas'!NV144&lt;='Graph Creator'!$O$4),1,0)</f>
        <v>0</v>
      </c>
      <c r="RO144" s="2">
        <f>IF(AND(NW144&gt;'Graph Creator'!$N$4,'Detalle de Cuentas'!NW144&lt;='Graph Creator'!$O$4),1,0)</f>
        <v>0</v>
      </c>
      <c r="RP144" s="2">
        <f>IF(AND(NX144&gt;'Graph Creator'!$N$4,'Detalle de Cuentas'!NX144&lt;='Graph Creator'!$O$4),1,0)</f>
        <v>0</v>
      </c>
      <c r="RQ144" s="2">
        <f>IF(AND(NY144&gt;'Graph Creator'!$N$4,'Detalle de Cuentas'!NY144&lt;='Graph Creator'!$O$4),1,0)</f>
        <v>0</v>
      </c>
      <c r="RR144" s="2">
        <f>IF(AND(NZ144&gt;'Graph Creator'!$N$4,'Detalle de Cuentas'!NZ144&lt;='Graph Creator'!$O$4),1,0)</f>
        <v>0</v>
      </c>
      <c r="RS144" s="2">
        <f>IF(AND(OA144&gt;'Graph Creator'!$N$4,'Detalle de Cuentas'!OA144&lt;='Graph Creator'!$O$4),1,0)</f>
        <v>0</v>
      </c>
      <c r="RT144" s="2">
        <f>IF(AND(OB144&gt;'Graph Creator'!$N$4,'Detalle de Cuentas'!OB144&lt;='Graph Creator'!$O$4),1,0)</f>
        <v>0</v>
      </c>
      <c r="RU144" s="2">
        <f>IF(AND(OC144&gt;'Graph Creator'!$N$4,'Detalle de Cuentas'!OC144&lt;='Graph Creator'!$O$4),1,0)</f>
        <v>0</v>
      </c>
      <c r="RV144" s="2" t="e">
        <f t="shared" si="1224"/>
        <v>#VALUE!</v>
      </c>
      <c r="RW144" s="2" t="e">
        <f t="shared" si="1225"/>
        <v>#VALUE!</v>
      </c>
      <c r="RX144" s="2" t="e">
        <f t="shared" si="1226"/>
        <v>#VALUE!</v>
      </c>
      <c r="RY144" s="2" t="e">
        <f t="shared" si="1227"/>
        <v>#VALUE!</v>
      </c>
      <c r="RZ144" s="2" t="e">
        <f t="shared" si="1228"/>
        <v>#VALUE!</v>
      </c>
      <c r="SA144" s="2" t="e">
        <f t="shared" si="1229"/>
        <v>#VALUE!</v>
      </c>
      <c r="SB144" s="2" t="e">
        <f t="shared" si="1230"/>
        <v>#VALUE!</v>
      </c>
      <c r="SC144" s="2" t="e">
        <f t="shared" si="1231"/>
        <v>#VALUE!</v>
      </c>
      <c r="SD144" s="2" t="e">
        <f t="shared" si="1232"/>
        <v>#VALUE!</v>
      </c>
      <c r="SE144" s="2" t="e">
        <f t="shared" si="1233"/>
        <v>#VALUE!</v>
      </c>
      <c r="SF144" s="2" t="e">
        <f t="shared" si="1234"/>
        <v>#VALUE!</v>
      </c>
      <c r="SG144" s="2" t="e">
        <f t="shared" si="1235"/>
        <v>#VALUE!</v>
      </c>
      <c r="SH144" s="2" t="e">
        <f t="shared" si="1236"/>
        <v>#VALUE!</v>
      </c>
      <c r="SI144" s="2" t="e">
        <f t="shared" si="1237"/>
        <v>#VALUE!</v>
      </c>
      <c r="SJ144" s="2" t="e">
        <f t="shared" si="1238"/>
        <v>#VALUE!</v>
      </c>
      <c r="SK144" s="2" t="e">
        <f t="shared" si="1239"/>
        <v>#VALUE!</v>
      </c>
      <c r="SL144" s="2" t="e">
        <f t="shared" si="1240"/>
        <v>#VALUE!</v>
      </c>
      <c r="SM144" s="2" t="e">
        <f t="shared" si="1241"/>
        <v>#VALUE!</v>
      </c>
      <c r="SN144" s="2" t="e">
        <f t="shared" si="1242"/>
        <v>#VALUE!</v>
      </c>
      <c r="SO144" s="2" t="e">
        <f t="shared" si="1243"/>
        <v>#VALUE!</v>
      </c>
      <c r="SP144" s="2" t="e">
        <f t="shared" si="1244"/>
        <v>#VALUE!</v>
      </c>
      <c r="SQ144" s="2" t="e">
        <f t="shared" si="1245"/>
        <v>#VALUE!</v>
      </c>
      <c r="SR144" s="2" t="e">
        <f t="shared" si="1246"/>
        <v>#VALUE!</v>
      </c>
      <c r="SS144" s="2" t="e">
        <f t="shared" si="1247"/>
        <v>#VALUE!</v>
      </c>
      <c r="ST144" s="2" t="e">
        <f t="shared" si="1248"/>
        <v>#VALUE!</v>
      </c>
      <c r="SU144" s="2" t="e">
        <f t="shared" si="1249"/>
        <v>#VALUE!</v>
      </c>
      <c r="SV144" s="2" t="e">
        <f t="shared" si="1250"/>
        <v>#VALUE!</v>
      </c>
      <c r="SW144" s="2" t="e">
        <f t="shared" si="1251"/>
        <v>#VALUE!</v>
      </c>
      <c r="SX144" s="2" t="e">
        <f t="shared" si="1252"/>
        <v>#VALUE!</v>
      </c>
      <c r="SY144" s="2" t="e">
        <f t="shared" si="1253"/>
        <v>#VALUE!</v>
      </c>
      <c r="SZ144" s="2" t="e">
        <f t="shared" si="1254"/>
        <v>#VALUE!</v>
      </c>
      <c r="TA144" s="2" t="e">
        <f t="shared" si="1255"/>
        <v>#VALUE!</v>
      </c>
      <c r="TB144" s="2" t="e">
        <f t="shared" si="1256"/>
        <v>#VALUE!</v>
      </c>
      <c r="TC144" s="2" t="e">
        <f t="shared" si="1257"/>
        <v>#VALUE!</v>
      </c>
      <c r="TD144" s="2" t="e">
        <f t="shared" si="1258"/>
        <v>#VALUE!</v>
      </c>
      <c r="TE144" s="2" t="e">
        <f t="shared" si="1259"/>
        <v>#VALUE!</v>
      </c>
      <c r="TF144" s="2" t="str">
        <f>IF(DZ144=1,IF(SUM(DZ$17:DZ144)&lt;2,""&amp;B144,", "&amp;B144),"")</f>
        <v/>
      </c>
      <c r="TG144" s="2" t="str">
        <f t="shared" si="1272"/>
        <v/>
      </c>
      <c r="TH144" s="2">
        <f t="shared" si="1260"/>
        <v>0</v>
      </c>
      <c r="TI144" s="14" t="str">
        <f t="shared" si="1261"/>
        <v/>
      </c>
      <c r="TJ144" s="14" t="e">
        <f t="shared" si="1081"/>
        <v>#VALUE!</v>
      </c>
      <c r="TK144" s="14" t="e">
        <f t="shared" si="1082"/>
        <v>#VALUE!</v>
      </c>
      <c r="TL144" s="14" t="e">
        <f t="shared" si="1083"/>
        <v>#VALUE!</v>
      </c>
      <c r="TM144" s="14" t="e">
        <f t="shared" si="1084"/>
        <v>#VALUE!</v>
      </c>
      <c r="TN144" s="14" t="e">
        <f t="shared" si="1085"/>
        <v>#VALUE!</v>
      </c>
      <c r="TO144" s="14" t="e">
        <f t="shared" si="1086"/>
        <v>#VALUE!</v>
      </c>
      <c r="TP144" s="14" t="e">
        <f t="shared" si="1087"/>
        <v>#VALUE!</v>
      </c>
      <c r="TQ144" s="14" t="e">
        <f t="shared" si="1088"/>
        <v>#VALUE!</v>
      </c>
      <c r="TR144" s="14" t="e">
        <f t="shared" si="1089"/>
        <v>#VALUE!</v>
      </c>
      <c r="TS144" s="14" t="e">
        <f t="shared" si="1090"/>
        <v>#VALUE!</v>
      </c>
      <c r="TT144" s="14" t="e">
        <f t="shared" si="1091"/>
        <v>#VALUE!</v>
      </c>
      <c r="TU144" s="14" t="e">
        <f t="shared" si="1092"/>
        <v>#VALUE!</v>
      </c>
      <c r="TV144" s="14" t="e">
        <f t="shared" si="1093"/>
        <v>#VALUE!</v>
      </c>
      <c r="TW144" s="14" t="e">
        <f t="shared" si="1094"/>
        <v>#VALUE!</v>
      </c>
      <c r="TX144" s="14" t="e">
        <f t="shared" si="1095"/>
        <v>#VALUE!</v>
      </c>
      <c r="TY144" s="14" t="e">
        <f t="shared" si="1096"/>
        <v>#VALUE!</v>
      </c>
      <c r="TZ144" s="14" t="e">
        <f t="shared" si="1097"/>
        <v>#VALUE!</v>
      </c>
      <c r="UA144" s="14" t="e">
        <f t="shared" si="1098"/>
        <v>#VALUE!</v>
      </c>
      <c r="UB144" s="14" t="e">
        <f t="shared" si="1099"/>
        <v>#VALUE!</v>
      </c>
      <c r="UC144" s="14" t="e">
        <f t="shared" si="1100"/>
        <v>#VALUE!</v>
      </c>
      <c r="UD144" s="14" t="e">
        <f t="shared" si="1101"/>
        <v>#VALUE!</v>
      </c>
      <c r="UE144" s="14" t="e">
        <f t="shared" si="1102"/>
        <v>#VALUE!</v>
      </c>
      <c r="UF144" s="14" t="e">
        <f t="shared" si="1103"/>
        <v>#VALUE!</v>
      </c>
      <c r="UH144" s="2">
        <f>IF($C$4-$R144&gt;'Graph Creator'!$E$2*'Graph Creator'!$D$13*12,0,1)</f>
        <v>1</v>
      </c>
      <c r="UJ144" s="2" t="e">
        <f t="shared" si="1262"/>
        <v>#VALUE!</v>
      </c>
      <c r="UK144" s="2" t="e">
        <f t="shared" si="1104"/>
        <v>#VALUE!</v>
      </c>
      <c r="UL144" s="2" t="e">
        <f t="shared" si="1105"/>
        <v>#VALUE!</v>
      </c>
      <c r="UM144" s="2" t="e">
        <f t="shared" si="1106"/>
        <v>#VALUE!</v>
      </c>
      <c r="UN144" s="2" t="e">
        <f t="shared" si="1107"/>
        <v>#VALUE!</v>
      </c>
      <c r="UO144" s="2" t="e">
        <f t="shared" si="1108"/>
        <v>#VALUE!</v>
      </c>
      <c r="UP144" s="2" t="e">
        <f t="shared" si="1109"/>
        <v>#VALUE!</v>
      </c>
      <c r="UQ144" s="2" t="e">
        <f t="shared" si="1110"/>
        <v>#VALUE!</v>
      </c>
      <c r="UR144" s="2" t="e">
        <f t="shared" si="1111"/>
        <v>#VALUE!</v>
      </c>
      <c r="US144" s="2" t="e">
        <f t="shared" si="1112"/>
        <v>#VALUE!</v>
      </c>
      <c r="UT144" s="2" t="e">
        <f t="shared" si="1113"/>
        <v>#VALUE!</v>
      </c>
      <c r="UU144" s="2" t="e">
        <f t="shared" si="1114"/>
        <v>#VALUE!</v>
      </c>
      <c r="UV144" s="2" t="e">
        <f t="shared" si="1115"/>
        <v>#VALUE!</v>
      </c>
      <c r="UW144" s="2" t="e">
        <f t="shared" si="1116"/>
        <v>#VALUE!</v>
      </c>
      <c r="UX144" s="2" t="e">
        <f t="shared" si="1117"/>
        <v>#VALUE!</v>
      </c>
      <c r="UY144" s="2" t="e">
        <f t="shared" si="1118"/>
        <v>#VALUE!</v>
      </c>
      <c r="UZ144" s="2" t="e">
        <f t="shared" si="1119"/>
        <v>#VALUE!</v>
      </c>
      <c r="VA144" s="2" t="e">
        <f t="shared" si="1120"/>
        <v>#VALUE!</v>
      </c>
      <c r="VB144" s="2" t="e">
        <f t="shared" si="1121"/>
        <v>#VALUE!</v>
      </c>
      <c r="VC144" s="2" t="e">
        <f t="shared" si="1122"/>
        <v>#VALUE!</v>
      </c>
      <c r="VD144" s="2" t="e">
        <f t="shared" si="1123"/>
        <v>#VALUE!</v>
      </c>
      <c r="VE144" s="2" t="e">
        <f t="shared" si="1124"/>
        <v>#VALUE!</v>
      </c>
      <c r="VF144" s="2" t="e">
        <f t="shared" si="1125"/>
        <v>#VALUE!</v>
      </c>
      <c r="VG144" s="2" t="e">
        <f t="shared" si="1126"/>
        <v>#VALUE!</v>
      </c>
      <c r="VH144" s="2" t="e">
        <f t="shared" si="1127"/>
        <v>#VALUE!</v>
      </c>
      <c r="VI144" s="2" t="e">
        <f t="shared" si="1128"/>
        <v>#VALUE!</v>
      </c>
      <c r="VJ144" s="2" t="e">
        <f t="shared" si="1129"/>
        <v>#VALUE!</v>
      </c>
      <c r="VK144" s="2" t="e">
        <f t="shared" si="1130"/>
        <v>#VALUE!</v>
      </c>
      <c r="VL144" s="2" t="e">
        <f t="shared" si="1131"/>
        <v>#VALUE!</v>
      </c>
      <c r="VM144" s="2" t="e">
        <f t="shared" si="1132"/>
        <v>#VALUE!</v>
      </c>
      <c r="VN144" s="2" t="e">
        <f t="shared" si="1133"/>
        <v>#VALUE!</v>
      </c>
      <c r="VO144" s="2" t="e">
        <f t="shared" si="1134"/>
        <v>#VALUE!</v>
      </c>
      <c r="VP144" s="2" t="e">
        <f t="shared" si="1135"/>
        <v>#VALUE!</v>
      </c>
      <c r="VQ144" s="2" t="e">
        <f t="shared" si="1136"/>
        <v>#VALUE!</v>
      </c>
      <c r="VR144" s="2" t="e">
        <f t="shared" si="1137"/>
        <v>#VALUE!</v>
      </c>
      <c r="VS144" s="2" t="e">
        <f t="shared" si="1138"/>
        <v>#VALUE!</v>
      </c>
      <c r="VT144" s="98">
        <f t="shared" si="1263"/>
        <v>0</v>
      </c>
      <c r="VU144" s="98">
        <f t="shared" si="1139"/>
        <v>0</v>
      </c>
      <c r="VV144" s="98">
        <f t="shared" si="1140"/>
        <v>0</v>
      </c>
      <c r="VW144" s="98">
        <f t="shared" si="1141"/>
        <v>0</v>
      </c>
      <c r="VX144" s="98">
        <f t="shared" si="1142"/>
        <v>0</v>
      </c>
      <c r="VY144" s="98">
        <f t="shared" si="1143"/>
        <v>0</v>
      </c>
      <c r="VZ144" s="98">
        <f t="shared" si="1144"/>
        <v>0</v>
      </c>
      <c r="WA144" s="98">
        <f t="shared" si="1145"/>
        <v>0</v>
      </c>
      <c r="WB144" s="98">
        <f t="shared" si="1146"/>
        <v>0</v>
      </c>
      <c r="WC144" s="98">
        <f t="shared" si="1147"/>
        <v>0</v>
      </c>
      <c r="WD144" s="98">
        <f t="shared" si="1148"/>
        <v>0</v>
      </c>
      <c r="WE144" s="98">
        <f t="shared" si="1149"/>
        <v>0</v>
      </c>
      <c r="WF144" s="98">
        <f t="shared" si="1150"/>
        <v>0</v>
      </c>
      <c r="WG144" s="98">
        <f t="shared" si="1151"/>
        <v>0</v>
      </c>
      <c r="WH144" s="98">
        <f t="shared" si="1152"/>
        <v>0</v>
      </c>
      <c r="WI144" s="98">
        <f t="shared" si="1153"/>
        <v>0</v>
      </c>
      <c r="WJ144" s="98">
        <f t="shared" si="1154"/>
        <v>0</v>
      </c>
      <c r="WK144" s="98">
        <f t="shared" si="1155"/>
        <v>0</v>
      </c>
      <c r="WL144" s="98">
        <f t="shared" si="1156"/>
        <v>0</v>
      </c>
      <c r="WM144" s="98">
        <f t="shared" si="1157"/>
        <v>0</v>
      </c>
      <c r="WN144" s="98">
        <f t="shared" si="1158"/>
        <v>0</v>
      </c>
      <c r="WO144" s="98">
        <f t="shared" si="1159"/>
        <v>0</v>
      </c>
      <c r="WP144" s="98">
        <f t="shared" si="1160"/>
        <v>0</v>
      </c>
      <c r="WQ144" s="98">
        <f t="shared" si="1161"/>
        <v>0</v>
      </c>
      <c r="WR144" s="98">
        <f>IFERROR(INDEX('Score Calculation'!$D$38:$D$41,MATCH('Detalle de Cuentas'!VT144,'Score Calculation'!$C$38:$C$41,1)),0)</f>
        <v>4</v>
      </c>
      <c r="WS144" s="98">
        <f>IFERROR(INDEX('Score Calculation'!$D$38:$D$41,MATCH('Detalle de Cuentas'!VU144,'Score Calculation'!$C$38:$C$41,1)),0)</f>
        <v>4</v>
      </c>
      <c r="WT144" s="98">
        <f>IFERROR(INDEX('Score Calculation'!$D$38:$D$41,MATCH('Detalle de Cuentas'!VV144,'Score Calculation'!$C$38:$C$41,1)),0)</f>
        <v>4</v>
      </c>
      <c r="WU144" s="98">
        <f>IFERROR(INDEX('Score Calculation'!$D$38:$D$41,MATCH('Detalle de Cuentas'!VW144,'Score Calculation'!$C$38:$C$41,1)),0)</f>
        <v>4</v>
      </c>
      <c r="WV144" s="98">
        <f>IFERROR(INDEX('Score Calculation'!$D$38:$D$41,MATCH('Detalle de Cuentas'!VX144,'Score Calculation'!$C$38:$C$41,1)),0)</f>
        <v>4</v>
      </c>
      <c r="WW144" s="98">
        <f>IFERROR(INDEX('Score Calculation'!$D$38:$D$41,MATCH('Detalle de Cuentas'!VY144,'Score Calculation'!$C$38:$C$41,1)),0)</f>
        <v>4</v>
      </c>
      <c r="WX144" s="98">
        <f>IFERROR(INDEX('Score Calculation'!$D$38:$D$41,MATCH('Detalle de Cuentas'!VZ144,'Score Calculation'!$C$38:$C$41,1)),0)</f>
        <v>4</v>
      </c>
      <c r="WY144" s="98">
        <f>IFERROR(INDEX('Score Calculation'!$D$38:$D$41,MATCH('Detalle de Cuentas'!WA144,'Score Calculation'!$C$38:$C$41,1)),0)</f>
        <v>4</v>
      </c>
      <c r="WZ144" s="98">
        <f>IFERROR(INDEX('Score Calculation'!$D$38:$D$41,MATCH('Detalle de Cuentas'!WB144,'Score Calculation'!$C$38:$C$41,1)),0)</f>
        <v>4</v>
      </c>
      <c r="XA144" s="98">
        <f>IFERROR(INDEX('Score Calculation'!$D$38:$D$41,MATCH('Detalle de Cuentas'!WC144,'Score Calculation'!$C$38:$C$41,1)),0)</f>
        <v>4</v>
      </c>
      <c r="XB144" s="98">
        <f>IFERROR(INDEX('Score Calculation'!$D$38:$D$41,MATCH('Detalle de Cuentas'!WD144,'Score Calculation'!$C$38:$C$41,1)),0)</f>
        <v>4</v>
      </c>
      <c r="XC144" s="98">
        <f>IFERROR(INDEX('Score Calculation'!$D$38:$D$41,MATCH('Detalle de Cuentas'!WE144,'Score Calculation'!$C$38:$C$41,1)),0)</f>
        <v>4</v>
      </c>
      <c r="XD144" s="98">
        <f>IFERROR(INDEX('Score Calculation'!$D$38:$D$41,MATCH('Detalle de Cuentas'!WF144,'Score Calculation'!$C$38:$C$41,1)),0)</f>
        <v>4</v>
      </c>
      <c r="XE144" s="98">
        <f>IFERROR(INDEX('Score Calculation'!$D$38:$D$41,MATCH('Detalle de Cuentas'!WG144,'Score Calculation'!$C$38:$C$41,1)),0)</f>
        <v>4</v>
      </c>
      <c r="XF144" s="98">
        <f>IFERROR(INDEX('Score Calculation'!$D$38:$D$41,MATCH('Detalle de Cuentas'!WH144,'Score Calculation'!$C$38:$C$41,1)),0)</f>
        <v>4</v>
      </c>
      <c r="XG144" s="98">
        <f>IFERROR(INDEX('Score Calculation'!$D$38:$D$41,MATCH('Detalle de Cuentas'!WI144,'Score Calculation'!$C$38:$C$41,1)),0)</f>
        <v>4</v>
      </c>
      <c r="XH144" s="98">
        <f>IFERROR(INDEX('Score Calculation'!$D$38:$D$41,MATCH('Detalle de Cuentas'!WJ144,'Score Calculation'!$C$38:$C$41,1)),0)</f>
        <v>4</v>
      </c>
      <c r="XI144" s="98">
        <f>IFERROR(INDEX('Score Calculation'!$D$38:$D$41,MATCH('Detalle de Cuentas'!WK144,'Score Calculation'!$C$38:$C$41,1)),0)</f>
        <v>4</v>
      </c>
      <c r="XJ144" s="98">
        <f>IFERROR(INDEX('Score Calculation'!$D$38:$D$41,MATCH('Detalle de Cuentas'!WL144,'Score Calculation'!$C$38:$C$41,1)),0)</f>
        <v>4</v>
      </c>
      <c r="XK144" s="98">
        <f>IFERROR(INDEX('Score Calculation'!$D$38:$D$41,MATCH('Detalle de Cuentas'!WM144,'Score Calculation'!$C$38:$C$41,1)),0)</f>
        <v>4</v>
      </c>
      <c r="XL144" s="98">
        <f>IFERROR(INDEX('Score Calculation'!$D$38:$D$41,MATCH('Detalle de Cuentas'!WN144,'Score Calculation'!$C$38:$C$41,1)),0)</f>
        <v>4</v>
      </c>
      <c r="XM144" s="98">
        <f>IFERROR(INDEX('Score Calculation'!$D$38:$D$41,MATCH('Detalle de Cuentas'!WO144,'Score Calculation'!$C$38:$C$41,1)),0)</f>
        <v>4</v>
      </c>
      <c r="XN144" s="98">
        <f>IFERROR(INDEX('Score Calculation'!$D$38:$D$41,MATCH('Detalle de Cuentas'!WP144,'Score Calculation'!$C$38:$C$41,1)),0)</f>
        <v>4</v>
      </c>
      <c r="XO144" s="98">
        <f>IFERROR(INDEX('Score Calculation'!$D$38:$D$41,MATCH('Detalle de Cuentas'!WQ144,'Score Calculation'!$C$38:$C$41,1)),0)</f>
        <v>4</v>
      </c>
      <c r="XP144" s="98">
        <f>IFERROR(INDEX('Score Calculation'!$D$24:$D$31,MATCH('Detalle de Cuentas'!NF144,'Score Calculation'!$C$24:$C$31,1)),0)</f>
        <v>1</v>
      </c>
      <c r="XQ144" s="98">
        <f>IFERROR(INDEX('Score Calculation'!$D$24:$D$31,MATCH('Detalle de Cuentas'!NG144,'Score Calculation'!$C$24:$C$31,1)),0)</f>
        <v>1</v>
      </c>
      <c r="XR144" s="98">
        <f>IFERROR(INDEX('Score Calculation'!$D$24:$D$31,MATCH('Detalle de Cuentas'!NH144,'Score Calculation'!$C$24:$C$31,1)),0)</f>
        <v>1</v>
      </c>
      <c r="XS144" s="98">
        <f>IFERROR(INDEX('Score Calculation'!$D$24:$D$31,MATCH('Detalle de Cuentas'!NI144,'Score Calculation'!$C$24:$C$31,1)),0)</f>
        <v>1</v>
      </c>
      <c r="XT144" s="98">
        <f>IFERROR(INDEX('Score Calculation'!$D$24:$D$31,MATCH('Detalle de Cuentas'!NJ144,'Score Calculation'!$C$24:$C$31,1)),0)</f>
        <v>1</v>
      </c>
      <c r="XU144" s="98">
        <f>IFERROR(INDEX('Score Calculation'!$D$24:$D$31,MATCH('Detalle de Cuentas'!NK144,'Score Calculation'!$C$24:$C$31,1)),0)</f>
        <v>1</v>
      </c>
      <c r="XV144" s="98">
        <f>IFERROR(INDEX('Score Calculation'!$D$24:$D$31,MATCH('Detalle de Cuentas'!NL144,'Score Calculation'!$C$24:$C$31,1)),0)</f>
        <v>1</v>
      </c>
      <c r="XW144" s="98">
        <f>IFERROR(INDEX('Score Calculation'!$D$24:$D$31,MATCH('Detalle de Cuentas'!NM144,'Score Calculation'!$C$24:$C$31,1)),0)</f>
        <v>1</v>
      </c>
      <c r="XX144" s="98">
        <f>IFERROR(INDEX('Score Calculation'!$D$24:$D$31,MATCH('Detalle de Cuentas'!NN144,'Score Calculation'!$C$24:$C$31,1)),0)</f>
        <v>1</v>
      </c>
      <c r="XY144" s="98">
        <f>IFERROR(INDEX('Score Calculation'!$D$24:$D$31,MATCH('Detalle de Cuentas'!NO144,'Score Calculation'!$C$24:$C$31,1)),0)</f>
        <v>1</v>
      </c>
      <c r="XZ144" s="98">
        <f>IFERROR(INDEX('Score Calculation'!$D$24:$D$31,MATCH('Detalle de Cuentas'!NP144,'Score Calculation'!$C$24:$C$31,1)),0)</f>
        <v>1</v>
      </c>
      <c r="YA144" s="98">
        <f>IFERROR(INDEX('Score Calculation'!$D$24:$D$31,MATCH('Detalle de Cuentas'!NQ144,'Score Calculation'!$C$24:$C$31,1)),0)</f>
        <v>1</v>
      </c>
      <c r="YB144" s="98">
        <f>IFERROR(INDEX('Score Calculation'!$D$24:$D$31,MATCH('Detalle de Cuentas'!NR144,'Score Calculation'!$C$24:$C$31,1)),0)</f>
        <v>1</v>
      </c>
      <c r="YC144" s="98">
        <f>IFERROR(INDEX('Score Calculation'!$D$24:$D$31,MATCH('Detalle de Cuentas'!NS144,'Score Calculation'!$C$24:$C$31,1)),0)</f>
        <v>1</v>
      </c>
      <c r="YD144" s="98">
        <f>IFERROR(INDEX('Score Calculation'!$D$24:$D$31,MATCH('Detalle de Cuentas'!NT144,'Score Calculation'!$C$24:$C$31,1)),0)</f>
        <v>1</v>
      </c>
      <c r="YE144" s="98">
        <f>IFERROR(INDEX('Score Calculation'!$D$24:$D$31,MATCH('Detalle de Cuentas'!NU144,'Score Calculation'!$C$24:$C$31,1)),0)</f>
        <v>1</v>
      </c>
      <c r="YF144" s="98">
        <f>IFERROR(INDEX('Score Calculation'!$D$24:$D$31,MATCH('Detalle de Cuentas'!NV144,'Score Calculation'!$C$24:$C$31,1)),0)</f>
        <v>1</v>
      </c>
      <c r="YG144" s="98">
        <f>IFERROR(INDEX('Score Calculation'!$D$24:$D$31,MATCH('Detalle de Cuentas'!NW144,'Score Calculation'!$C$24:$C$31,1)),0)</f>
        <v>1</v>
      </c>
      <c r="YH144" s="98">
        <f>IFERROR(INDEX('Score Calculation'!$D$24:$D$31,MATCH('Detalle de Cuentas'!NX144,'Score Calculation'!$C$24:$C$31,1)),0)</f>
        <v>1</v>
      </c>
      <c r="YI144" s="98">
        <f>IFERROR(INDEX('Score Calculation'!$D$24:$D$31,MATCH('Detalle de Cuentas'!NY144,'Score Calculation'!$C$24:$C$31,1)),0)</f>
        <v>1</v>
      </c>
      <c r="YJ144" s="98">
        <f>IFERROR(INDEX('Score Calculation'!$D$24:$D$31,MATCH('Detalle de Cuentas'!NZ144,'Score Calculation'!$C$24:$C$31,1)),0)</f>
        <v>1</v>
      </c>
      <c r="YK144" s="98">
        <f>IFERROR(INDEX('Score Calculation'!$D$24:$D$31,MATCH('Detalle de Cuentas'!OA144,'Score Calculation'!$C$24:$C$31,1)),0)</f>
        <v>1</v>
      </c>
      <c r="YL144" s="98">
        <f>IFERROR(INDEX('Score Calculation'!$D$24:$D$31,MATCH('Detalle de Cuentas'!OB144,'Score Calculation'!$C$24:$C$31,1)),0)</f>
        <v>1</v>
      </c>
      <c r="YM144" s="98">
        <f>IFERROR(INDEX('Score Calculation'!$D$24:$D$31,MATCH('Detalle de Cuentas'!OC144,'Score Calculation'!$C$24:$C$31,1)),0)</f>
        <v>1</v>
      </c>
      <c r="YN144" s="98">
        <f t="shared" si="1264"/>
        <v>0</v>
      </c>
      <c r="YO144" s="98">
        <f>IF(LEFT(TRIM($D144),15)="GRUPO SOLIDARIO",$L144*'Score Calculation'!$H$5,IF(TRIM('Detalle de Cuentas'!$C144)="Semanal",'Detalle de Cuentas'!$L144*'Score Calculation'!$H$6,'Detalle de Cuentas'!$L144))</f>
        <v>0</v>
      </c>
      <c r="YP144" s="99">
        <f>IFERROR(INDEX('Score Calculation'!$D$54:$D$60,MATCH($YO144,'Score Calculation'!$C$54:$C$60,1)),1)</f>
        <v>0.2</v>
      </c>
      <c r="YQ144" s="99">
        <f>IFERROR(INDEX('Score Calculation'!$D$65:$D$123,MATCH(LEFT(TRIM('Detalle de Cuentas'!$F144),20),'Score Calculation'!$F$65:$F$123,0)),1)</f>
        <v>1</v>
      </c>
      <c r="YR144" s="99">
        <f>IFERROR(INDEX('Score Calculation'!$D$46:$D$49,MATCH('Detalle de Cuentas'!$YN144,'Score Calculation'!$C$46:$C$49,1)),1)</f>
        <v>4</v>
      </c>
      <c r="YS144" s="99">
        <f t="shared" si="1265"/>
        <v>0</v>
      </c>
      <c r="YT144" s="99">
        <f t="shared" si="1266"/>
        <v>0</v>
      </c>
      <c r="YU144" s="98" t="str">
        <f t="shared" si="1267"/>
        <v/>
      </c>
      <c r="YV144" s="109">
        <f t="shared" si="1268"/>
        <v>1</v>
      </c>
      <c r="YW144" s="109">
        <f>IFERROR(INDEX('Score Calculation'!$D$187:$D$245,MATCH(LEFT(TRIM('Detalle de Cuentas'!$F144),20),'Score Calculation'!$F$187:$F$245,0)),1)</f>
        <v>1</v>
      </c>
      <c r="YX144" s="109">
        <f>IFERROR(IF($E144="HIPOTECA",-PMT('Score Calculation'!$H$266/(360/$J144),$G144,$YO144)*(30/$J144),-PMT('Score Calculation'!$H$267/(360/$J144),$G144,$YO144)*(30/$J144)),0)</f>
        <v>0</v>
      </c>
      <c r="YY144" s="109">
        <f t="shared" si="1596"/>
        <v>0</v>
      </c>
      <c r="YZ144" s="109">
        <f t="shared" si="1596"/>
        <v>0</v>
      </c>
      <c r="ZA144" s="109">
        <f t="shared" si="1596"/>
        <v>0</v>
      </c>
      <c r="ZB144" s="109">
        <f t="shared" si="1596"/>
        <v>0</v>
      </c>
      <c r="ZC144" s="109">
        <f t="shared" si="1596"/>
        <v>0</v>
      </c>
      <c r="ZD144" s="109">
        <f t="shared" si="1596"/>
        <v>0</v>
      </c>
      <c r="ZE144" s="109">
        <f t="shared" si="1596"/>
        <v>0</v>
      </c>
      <c r="ZF144" s="109">
        <f t="shared" si="1596"/>
        <v>0</v>
      </c>
      <c r="ZG144" s="109">
        <f t="shared" si="1596"/>
        <v>0</v>
      </c>
      <c r="ZH144" s="109">
        <f t="shared" si="1596"/>
        <v>0</v>
      </c>
      <c r="ZI144" s="109">
        <f t="shared" si="1269"/>
        <v>0</v>
      </c>
    </row>
    <row r="145" spans="2:685" x14ac:dyDescent="0.2">
      <c r="B145" s="41">
        <v>129</v>
      </c>
      <c r="C145" s="42"/>
      <c r="D145" s="42"/>
      <c r="E145" s="42"/>
      <c r="F145" s="42"/>
      <c r="G145" s="42"/>
      <c r="H145" s="42"/>
      <c r="I145" s="29"/>
      <c r="J145" s="6" t="str">
        <f t="shared" ref="J145:J176" si="1617">IFERROR(IF(C145&lt;&gt;"",INDEX($ZL$17:$ZL$27,MATCH($C145,$ZK$17:$ZK$27,0)),""),30)</f>
        <v/>
      </c>
      <c r="K145" s="43"/>
      <c r="L145" s="43"/>
      <c r="M145" s="43"/>
      <c r="N145" s="43"/>
      <c r="O145" s="43"/>
      <c r="P145" s="44" t="str">
        <f t="shared" si="1162"/>
        <v/>
      </c>
      <c r="Q145" s="26"/>
      <c r="R145" s="26"/>
      <c r="S145" s="26"/>
      <c r="T145" s="26"/>
      <c r="U145" s="29"/>
      <c r="V145" s="43"/>
      <c r="W145" s="26"/>
      <c r="X145" s="29"/>
      <c r="Y145" s="6">
        <f>IF('Detalle de Cuentas'!$C$4-$R145&gt;'Graph Creator'!$E$2*'Graph Creator'!$D$13*12,0,1)</f>
        <v>1</v>
      </c>
      <c r="Z145" s="45">
        <f t="shared" ref="Z145:Z176" si="1618">MIN(Q145,S145)</f>
        <v>0</v>
      </c>
      <c r="AA145" s="2" t="e">
        <f t="shared" si="1163"/>
        <v>#VALUE!</v>
      </c>
      <c r="AB145" s="2" t="e">
        <f t="shared" si="1164"/>
        <v>#VALUE!</v>
      </c>
      <c r="AC145" s="2" t="e">
        <f t="shared" si="1165"/>
        <v>#VALUE!</v>
      </c>
      <c r="AD145" s="2" t="e">
        <f t="shared" si="1166"/>
        <v>#VALUE!</v>
      </c>
      <c r="AE145" s="2" t="e">
        <f t="shared" si="1167"/>
        <v>#VALUE!</v>
      </c>
      <c r="AF145" s="2" t="e">
        <f t="shared" si="1168"/>
        <v>#VALUE!</v>
      </c>
      <c r="AG145" s="2">
        <f t="shared" si="1169"/>
        <v>0</v>
      </c>
      <c r="AH145" s="2">
        <f t="shared" si="1170"/>
        <v>0</v>
      </c>
      <c r="AI145" s="2" t="str">
        <f t="shared" si="1171"/>
        <v/>
      </c>
      <c r="AJ145" s="2" t="str">
        <f t="shared" ref="AJ145:BE145" si="1619">IFERROR(SEARCH(".",$I145,AI145+1),"")</f>
        <v/>
      </c>
      <c r="AK145" s="2" t="str">
        <f t="shared" si="1619"/>
        <v/>
      </c>
      <c r="AL145" s="2" t="str">
        <f t="shared" si="1619"/>
        <v/>
      </c>
      <c r="AM145" s="2" t="str">
        <f t="shared" si="1619"/>
        <v/>
      </c>
      <c r="AN145" s="2" t="str">
        <f t="shared" si="1619"/>
        <v/>
      </c>
      <c r="AO145" s="2" t="str">
        <f t="shared" si="1619"/>
        <v/>
      </c>
      <c r="AP145" s="2" t="str">
        <f t="shared" si="1619"/>
        <v/>
      </c>
      <c r="AQ145" s="2" t="str">
        <f t="shared" si="1619"/>
        <v/>
      </c>
      <c r="AR145" s="2" t="str">
        <f t="shared" si="1619"/>
        <v/>
      </c>
      <c r="AS145" s="2" t="str">
        <f t="shared" si="1619"/>
        <v/>
      </c>
      <c r="AT145" s="2" t="str">
        <f t="shared" si="1619"/>
        <v/>
      </c>
      <c r="AU145" s="2" t="str">
        <f t="shared" si="1619"/>
        <v/>
      </c>
      <c r="AV145" s="2" t="str">
        <f t="shared" si="1619"/>
        <v/>
      </c>
      <c r="AW145" s="2" t="str">
        <f t="shared" si="1619"/>
        <v/>
      </c>
      <c r="AX145" s="2" t="str">
        <f t="shared" si="1619"/>
        <v/>
      </c>
      <c r="AY145" s="2" t="str">
        <f t="shared" si="1619"/>
        <v/>
      </c>
      <c r="AZ145" s="2" t="str">
        <f t="shared" si="1619"/>
        <v/>
      </c>
      <c r="BA145" s="2" t="str">
        <f t="shared" si="1619"/>
        <v/>
      </c>
      <c r="BB145" s="2" t="str">
        <f t="shared" si="1619"/>
        <v/>
      </c>
      <c r="BC145" s="2" t="str">
        <f t="shared" si="1619"/>
        <v/>
      </c>
      <c r="BD145" s="2" t="str">
        <f t="shared" si="1619"/>
        <v/>
      </c>
      <c r="BE145" s="2" t="str">
        <f t="shared" si="1619"/>
        <v/>
      </c>
      <c r="BF145" s="2" t="str">
        <f t="shared" si="1173"/>
        <v/>
      </c>
      <c r="BG145" s="2" t="str">
        <f t="shared" ref="BG145:BG208" si="1620">IFERROR(IF(BG$16=1,MID($I145,0+1,AJ145-(0+1)),IF(BG$16=24,MID($I145,AI145+1,99),IF(AND(AJ145="",AI145&lt;&gt;""),MID($I145,AI145+1,99),MID($I145,AI145+1,AJ145-(AI145+1))))),"")</f>
        <v/>
      </c>
      <c r="BH145" s="2" t="str">
        <f t="shared" ref="BH145:BH208" si="1621">IFERROR(IF(BH$16=1,MID($I145,0+1,AK145-(0+1)),IF(BH$16=24,MID($I145,AJ145+1,99),IF(AND(AK145="",AJ145&lt;&gt;""),MID($I145,AJ145+1,99),MID($I145,AJ145+1,AK145-(AJ145+1))))),"")</f>
        <v/>
      </c>
      <c r="BI145" s="2" t="str">
        <f t="shared" ref="BI145:BI208" si="1622">IFERROR(IF(BI$16=1,MID($I145,0+1,AL145-(0+1)),IF(BI$16=24,MID($I145,AK145+1,99),IF(AND(AL145="",AK145&lt;&gt;""),MID($I145,AK145+1,99),MID($I145,AK145+1,AL145-(AK145+1))))),"")</f>
        <v/>
      </c>
      <c r="BJ145" s="2" t="str">
        <f t="shared" ref="BJ145:BJ208" si="1623">IFERROR(IF(BJ$16=1,MID($I145,0+1,AM145-(0+1)),IF(BJ$16=24,MID($I145,AL145+1,99),IF(AND(AM145="",AL145&lt;&gt;""),MID($I145,AL145+1,99),MID($I145,AL145+1,AM145-(AL145+1))))),"")</f>
        <v/>
      </c>
      <c r="BK145" s="2" t="str">
        <f t="shared" ref="BK145:BK208" si="1624">IFERROR(IF(BK$16=1,MID($I145,0+1,AN145-(0+1)),IF(BK$16=24,MID($I145,AM145+1,99),IF(AND(AN145="",AM145&lt;&gt;""),MID($I145,AM145+1,99),MID($I145,AM145+1,AN145-(AM145+1))))),"")</f>
        <v/>
      </c>
      <c r="BL145" s="2" t="str">
        <f t="shared" ref="BL145:BL208" si="1625">IFERROR(IF(BL$16=1,MID($I145,0+1,AO145-(0+1)),IF(BL$16=24,MID($I145,AN145+1,99),IF(AND(AO145="",AN145&lt;&gt;""),MID($I145,AN145+1,99),MID($I145,AN145+1,AO145-(AN145+1))))),"")</f>
        <v/>
      </c>
      <c r="BM145" s="2" t="str">
        <f t="shared" ref="BM145:BM208" si="1626">IFERROR(IF(BM$16=1,MID($I145,0+1,AP145-(0+1)),IF(BM$16=24,MID($I145,AO145+1,99),IF(AND(AP145="",AO145&lt;&gt;""),MID($I145,AO145+1,99),MID($I145,AO145+1,AP145-(AO145+1))))),"")</f>
        <v/>
      </c>
      <c r="BN145" s="2" t="str">
        <f t="shared" ref="BN145:BN208" si="1627">IFERROR(IF(BN$16=1,MID($I145,0+1,AQ145-(0+1)),IF(BN$16=24,MID($I145,AP145+1,99),IF(AND(AQ145="",AP145&lt;&gt;""),MID($I145,AP145+1,99),MID($I145,AP145+1,AQ145-(AP145+1))))),"")</f>
        <v/>
      </c>
      <c r="BO145" s="2" t="str">
        <f t="shared" ref="BO145:BO208" si="1628">IFERROR(IF(BO$16=1,MID($I145,0+1,AR145-(0+1)),IF(BO$16=24,MID($I145,AQ145+1,99),IF(AND(AR145="",AQ145&lt;&gt;""),MID($I145,AQ145+1,99),MID($I145,AQ145+1,AR145-(AQ145+1))))),"")</f>
        <v/>
      </c>
      <c r="BP145" s="2" t="str">
        <f t="shared" ref="BP145:BP208" si="1629">IFERROR(IF(BP$16=1,MID($I145,0+1,AS145-(0+1)),IF(BP$16=24,MID($I145,AR145+1,99),IF(AND(AS145="",AR145&lt;&gt;""),MID($I145,AR145+1,99),MID($I145,AR145+1,AS145-(AR145+1))))),"")</f>
        <v/>
      </c>
      <c r="BQ145" s="2" t="str">
        <f t="shared" ref="BQ145:BQ208" si="1630">IFERROR(IF(BQ$16=1,MID($I145,0+1,AT145-(0+1)),IF(BQ$16=24,MID($I145,AS145+1,99),IF(AND(AT145="",AS145&lt;&gt;""),MID($I145,AS145+1,99),MID($I145,AS145+1,AT145-(AS145+1))))),"")</f>
        <v/>
      </c>
      <c r="BR145" s="2" t="str">
        <f t="shared" ref="BR145:BR208" si="1631">IFERROR(IF(BR$16=1,MID($I145,0+1,AU145-(0+1)),IF(BR$16=24,MID($I145,AT145+1,99),IF(AND(AU145="",AT145&lt;&gt;""),MID($I145,AT145+1,99),MID($I145,AT145+1,AU145-(AT145+1))))),"")</f>
        <v/>
      </c>
      <c r="BS145" s="2" t="str">
        <f t="shared" ref="BS145:BS208" si="1632">IFERROR(IF(BS$16=1,MID($I145,0+1,AV145-(0+1)),IF(BS$16=24,MID($I145,AU145+1,99),IF(AND(AV145="",AU145&lt;&gt;""),MID($I145,AU145+1,99),MID($I145,AU145+1,AV145-(AU145+1))))),"")</f>
        <v/>
      </c>
      <c r="BT145" s="2" t="str">
        <f t="shared" ref="BT145:BT208" si="1633">IFERROR(IF(BT$16=1,MID($I145,0+1,AW145-(0+1)),IF(BT$16=24,MID($I145,AV145+1,99),IF(AND(AW145="",AV145&lt;&gt;""),MID($I145,AV145+1,99),MID($I145,AV145+1,AW145-(AV145+1))))),"")</f>
        <v/>
      </c>
      <c r="BU145" s="2" t="str">
        <f t="shared" ref="BU145:BU208" si="1634">IFERROR(IF(BU$16=1,MID($I145,0+1,AX145-(0+1)),IF(BU$16=24,MID($I145,AW145+1,99),IF(AND(AX145="",AW145&lt;&gt;""),MID($I145,AW145+1,99),MID($I145,AW145+1,AX145-(AW145+1))))),"")</f>
        <v/>
      </c>
      <c r="BV145" s="2" t="str">
        <f t="shared" ref="BV145:BV208" si="1635">IFERROR(IF(BV$16=1,MID($I145,0+1,AY145-(0+1)),IF(BV$16=24,MID($I145,AX145+1,99),IF(AND(AY145="",AX145&lt;&gt;""),MID($I145,AX145+1,99),MID($I145,AX145+1,AY145-(AX145+1))))),"")</f>
        <v/>
      </c>
      <c r="BW145" s="2" t="str">
        <f t="shared" ref="BW145:BW208" si="1636">IFERROR(IF(BW$16=1,MID($I145,0+1,AZ145-(0+1)),IF(BW$16=24,MID($I145,AY145+1,99),IF(AND(AZ145="",AY145&lt;&gt;""),MID($I145,AY145+1,99),MID($I145,AY145+1,AZ145-(AY145+1))))),"")</f>
        <v/>
      </c>
      <c r="BX145" s="2" t="str">
        <f t="shared" ref="BX145:BX208" si="1637">IFERROR(IF(BX$16=1,MID($I145,0+1,BA145-(0+1)),IF(BX$16=24,MID($I145,AZ145+1,99),IF(AND(BA145="",AZ145&lt;&gt;""),MID($I145,AZ145+1,99),MID($I145,AZ145+1,BA145-(AZ145+1))))),"")</f>
        <v/>
      </c>
      <c r="BY145" s="2" t="str">
        <f t="shared" ref="BY145:BY208" si="1638">IFERROR(IF(BY$16=1,MID($I145,0+1,BB145-(0+1)),IF(BY$16=24,MID($I145,BA145+1,99),IF(AND(BB145="",BA145&lt;&gt;""),MID($I145,BA145+1,99),MID($I145,BA145+1,BB145-(BA145+1))))),"")</f>
        <v/>
      </c>
      <c r="BZ145" s="2" t="str">
        <f t="shared" ref="BZ145:BZ208" si="1639">IFERROR(IF(BZ$16=1,MID($I145,0+1,BC145-(0+1)),IF(BZ$16=24,MID($I145,BB145+1,99),IF(AND(BC145="",BB145&lt;&gt;""),MID($I145,BB145+1,99),MID($I145,BB145+1,BC145-(BB145+1))))),"")</f>
        <v/>
      </c>
      <c r="CA145" s="2" t="str">
        <f t="shared" ref="CA145:CA208" si="1640">IFERROR(IF(CA$16=1,MID($I145,0+1,BD145-(0+1)),IF(CA$16=24,MID($I145,BC145+1,99),IF(AND(BD145="",BC145&lt;&gt;""),MID($I145,BC145+1,99),MID($I145,BC145+1,BD145-(BC145+1))))),"")</f>
        <v/>
      </c>
      <c r="CB145" s="2" t="str">
        <f t="shared" ref="CB145:CB208" si="1641">IFERROR(IF(CB$16=1,MID($I145,0+1,BE145-(0+1)),IF(CB$16=24,MID($I145,BD145+1,99),IF(AND(BE145="",BD145&lt;&gt;""),MID($I145,BD145+1,99),MID($I145,BD145+1,BE145-(BD145+1))))),"")</f>
        <v/>
      </c>
      <c r="CC145" s="2" t="str">
        <f t="shared" ref="CC145:CC208" si="1642">IFERROR(IF(CC$16=1,MID($I145,0+1,BF145-(0+1)),IF(CC$16=24,MID($I145,BE145+1,99),IF(AND(BF145="",BE145&lt;&gt;""),MID($I145,BE145+1,99),MID($I145,BE145+1,BF145-(BE145+1))))),"")</f>
        <v/>
      </c>
      <c r="CD145" s="14">
        <f t="shared" ref="CD145:CD176" si="1643">Z145</f>
        <v>0</v>
      </c>
      <c r="CE145" s="14" t="e">
        <f t="shared" ref="CE145:DA145" si="1644">CD145-$J$17</f>
        <v>#VALUE!</v>
      </c>
      <c r="CF145" s="14" t="e">
        <f t="shared" si="1644"/>
        <v>#VALUE!</v>
      </c>
      <c r="CG145" s="14" t="e">
        <f t="shared" si="1644"/>
        <v>#VALUE!</v>
      </c>
      <c r="CH145" s="14" t="e">
        <f t="shared" si="1644"/>
        <v>#VALUE!</v>
      </c>
      <c r="CI145" s="14" t="e">
        <f t="shared" si="1644"/>
        <v>#VALUE!</v>
      </c>
      <c r="CJ145" s="14" t="e">
        <f t="shared" si="1644"/>
        <v>#VALUE!</v>
      </c>
      <c r="CK145" s="14" t="e">
        <f t="shared" si="1644"/>
        <v>#VALUE!</v>
      </c>
      <c r="CL145" s="14" t="e">
        <f t="shared" si="1644"/>
        <v>#VALUE!</v>
      </c>
      <c r="CM145" s="14" t="e">
        <f t="shared" si="1644"/>
        <v>#VALUE!</v>
      </c>
      <c r="CN145" s="14" t="e">
        <f t="shared" si="1644"/>
        <v>#VALUE!</v>
      </c>
      <c r="CO145" s="14" t="e">
        <f t="shared" si="1644"/>
        <v>#VALUE!</v>
      </c>
      <c r="CP145" s="14" t="e">
        <f t="shared" si="1644"/>
        <v>#VALUE!</v>
      </c>
      <c r="CQ145" s="14" t="e">
        <f t="shared" si="1644"/>
        <v>#VALUE!</v>
      </c>
      <c r="CR145" s="14" t="e">
        <f t="shared" si="1644"/>
        <v>#VALUE!</v>
      </c>
      <c r="CS145" s="14" t="e">
        <f t="shared" si="1644"/>
        <v>#VALUE!</v>
      </c>
      <c r="CT145" s="14" t="e">
        <f t="shared" si="1644"/>
        <v>#VALUE!</v>
      </c>
      <c r="CU145" s="14" t="e">
        <f t="shared" si="1644"/>
        <v>#VALUE!</v>
      </c>
      <c r="CV145" s="14" t="e">
        <f t="shared" si="1644"/>
        <v>#VALUE!</v>
      </c>
      <c r="CW145" s="14" t="e">
        <f t="shared" si="1644"/>
        <v>#VALUE!</v>
      </c>
      <c r="CX145" s="14" t="e">
        <f t="shared" si="1644"/>
        <v>#VALUE!</v>
      </c>
      <c r="CY145" s="14" t="e">
        <f t="shared" si="1644"/>
        <v>#VALUE!</v>
      </c>
      <c r="CZ145" s="14" t="e">
        <f t="shared" si="1644"/>
        <v>#VALUE!</v>
      </c>
      <c r="DA145" s="14" t="e">
        <f t="shared" si="1644"/>
        <v>#VALUE!</v>
      </c>
      <c r="DB145" s="2">
        <f t="shared" si="1175"/>
        <v>0</v>
      </c>
      <c r="DC145" s="2">
        <f t="shared" si="1176"/>
        <v>0</v>
      </c>
      <c r="DD145" s="2">
        <f t="shared" si="1177"/>
        <v>0</v>
      </c>
      <c r="DE145" s="2">
        <f t="shared" si="1178"/>
        <v>0</v>
      </c>
      <c r="DF145" s="2">
        <f t="shared" si="1179"/>
        <v>0</v>
      </c>
      <c r="DG145" s="2">
        <f t="shared" si="1180"/>
        <v>0</v>
      </c>
      <c r="DH145" s="2">
        <f t="shared" si="1181"/>
        <v>0</v>
      </c>
      <c r="DI145" s="2">
        <f t="shared" si="1182"/>
        <v>0</v>
      </c>
      <c r="DJ145" s="2">
        <f t="shared" si="1183"/>
        <v>0</v>
      </c>
      <c r="DK145" s="2">
        <f t="shared" si="1184"/>
        <v>0</v>
      </c>
      <c r="DL145" s="2">
        <f t="shared" si="1185"/>
        <v>0</v>
      </c>
      <c r="DM145" s="2">
        <f t="shared" si="1186"/>
        <v>0</v>
      </c>
      <c r="DN145" s="2">
        <f t="shared" si="1187"/>
        <v>0</v>
      </c>
      <c r="DO145" s="2">
        <f t="shared" si="1188"/>
        <v>0</v>
      </c>
      <c r="DP145" s="2">
        <f t="shared" si="1189"/>
        <v>0</v>
      </c>
      <c r="DQ145" s="2">
        <f t="shared" si="1190"/>
        <v>0</v>
      </c>
      <c r="DR145" s="2">
        <f t="shared" si="1191"/>
        <v>0</v>
      </c>
      <c r="DS145" s="2">
        <f t="shared" si="1192"/>
        <v>0</v>
      </c>
      <c r="DT145" s="2">
        <f t="shared" si="1193"/>
        <v>0</v>
      </c>
      <c r="DU145" s="2">
        <f t="shared" si="1194"/>
        <v>0</v>
      </c>
      <c r="DV145" s="2">
        <f t="shared" si="1195"/>
        <v>0</v>
      </c>
      <c r="DW145" s="2">
        <f t="shared" si="1196"/>
        <v>0</v>
      </c>
      <c r="DX145" s="2">
        <f t="shared" si="1197"/>
        <v>0</v>
      </c>
      <c r="DY145" s="2">
        <f t="shared" si="1198"/>
        <v>0</v>
      </c>
      <c r="DZ145" s="2">
        <f t="shared" si="1199"/>
        <v>0</v>
      </c>
      <c r="EA145" s="2">
        <f t="shared" si="1200"/>
        <v>0</v>
      </c>
      <c r="EB145" s="2">
        <f t="shared" si="1201"/>
        <v>0</v>
      </c>
      <c r="EC145" s="2">
        <f t="shared" si="1202"/>
        <v>0</v>
      </c>
      <c r="ED145" s="2">
        <f t="shared" si="1203"/>
        <v>0</v>
      </c>
      <c r="EE145" s="2">
        <f t="shared" si="1204"/>
        <v>0</v>
      </c>
      <c r="EF145" s="2">
        <f t="shared" si="1205"/>
        <v>0</v>
      </c>
      <c r="EG145" s="2">
        <f t="shared" si="1206"/>
        <v>0</v>
      </c>
      <c r="EH145" s="2">
        <f t="shared" si="1207"/>
        <v>0</v>
      </c>
      <c r="EI145" s="2">
        <f t="shared" si="1208"/>
        <v>0</v>
      </c>
      <c r="EJ145" s="2">
        <f t="shared" si="1209"/>
        <v>0</v>
      </c>
      <c r="EK145" s="2">
        <f t="shared" si="1210"/>
        <v>0</v>
      </c>
      <c r="EL145" s="2">
        <f t="shared" si="1211"/>
        <v>0</v>
      </c>
      <c r="EM145" s="2">
        <f t="shared" si="1212"/>
        <v>0</v>
      </c>
      <c r="EN145" s="2">
        <f t="shared" si="1213"/>
        <v>0</v>
      </c>
      <c r="EO145" s="2">
        <f t="shared" si="1214"/>
        <v>0</v>
      </c>
      <c r="EP145" s="2">
        <f t="shared" si="1215"/>
        <v>0</v>
      </c>
      <c r="EQ145" s="2">
        <f t="shared" si="1216"/>
        <v>0</v>
      </c>
      <c r="ER145" s="2">
        <f t="shared" si="1217"/>
        <v>0</v>
      </c>
      <c r="ES145" s="2">
        <f t="shared" si="1218"/>
        <v>0</v>
      </c>
      <c r="ET145" s="2">
        <f t="shared" si="1219"/>
        <v>0</v>
      </c>
      <c r="EU145" s="2">
        <f t="shared" si="1220"/>
        <v>0</v>
      </c>
      <c r="EV145" s="2">
        <f t="shared" si="1221"/>
        <v>0</v>
      </c>
      <c r="EW145" s="2">
        <f t="shared" si="1222"/>
        <v>0</v>
      </c>
      <c r="EX145" s="2">
        <f t="shared" ref="EX145:EX176" si="1645">IF(CD145&gt;=($C$4-$AA$15),1,0)</f>
        <v>1</v>
      </c>
      <c r="EY145" s="2" t="e">
        <f t="shared" ref="EY145:EY176" si="1646">IF(CE145&gt;=($C$4-$AA$15),1,0)</f>
        <v>#VALUE!</v>
      </c>
      <c r="EZ145" s="2" t="e">
        <f t="shared" ref="EZ145:EZ176" si="1647">IF(CF145&gt;=($C$4-$AA$15),1,0)</f>
        <v>#VALUE!</v>
      </c>
      <c r="FA145" s="2" t="e">
        <f t="shared" ref="FA145:FA176" si="1648">IF(CG145&gt;=($C$4-$AA$15),1,0)</f>
        <v>#VALUE!</v>
      </c>
      <c r="FB145" s="2" t="e">
        <f t="shared" ref="FB145:FB176" si="1649">IF(CH145&gt;=($C$4-$AA$15),1,0)</f>
        <v>#VALUE!</v>
      </c>
      <c r="FC145" s="2" t="e">
        <f t="shared" ref="FC145:FC176" si="1650">IF(CI145&gt;=($C$4-$AA$15),1,0)</f>
        <v>#VALUE!</v>
      </c>
      <c r="FD145" s="2" t="e">
        <f t="shared" ref="FD145:FD176" si="1651">IF(CJ145&gt;=($C$4-$AA$15),1,0)</f>
        <v>#VALUE!</v>
      </c>
      <c r="FE145" s="2" t="e">
        <f t="shared" ref="FE145:FE176" si="1652">IF(CK145&gt;=($C$4-$AA$15),1,0)</f>
        <v>#VALUE!</v>
      </c>
      <c r="FF145" s="2" t="e">
        <f t="shared" ref="FF145:FF176" si="1653">IF(CL145&gt;=($C$4-$AA$15),1,0)</f>
        <v>#VALUE!</v>
      </c>
      <c r="FG145" s="2" t="e">
        <f t="shared" ref="FG145:FG176" si="1654">IF(CM145&gt;=($C$4-$AA$15),1,0)</f>
        <v>#VALUE!</v>
      </c>
      <c r="FH145" s="2" t="e">
        <f t="shared" ref="FH145:FH176" si="1655">IF(CN145&gt;=($C$4-$AA$15),1,0)</f>
        <v>#VALUE!</v>
      </c>
      <c r="FI145" s="2" t="e">
        <f t="shared" ref="FI145:FI176" si="1656">IF(CO145&gt;=($C$4-$AA$15),1,0)</f>
        <v>#VALUE!</v>
      </c>
      <c r="FJ145" s="2" t="e">
        <f t="shared" ref="FJ145:FJ176" si="1657">IF(CP145&gt;=($C$4-$AA$15),1,0)</f>
        <v>#VALUE!</v>
      </c>
      <c r="FK145" s="2" t="e">
        <f t="shared" ref="FK145:FK176" si="1658">IF(CQ145&gt;=($C$4-$AA$15),1,0)</f>
        <v>#VALUE!</v>
      </c>
      <c r="FL145" s="2" t="e">
        <f t="shared" ref="FL145:FL176" si="1659">IF(CR145&gt;=($C$4-$AA$15),1,0)</f>
        <v>#VALUE!</v>
      </c>
      <c r="FM145" s="2" t="e">
        <f t="shared" ref="FM145:FM176" si="1660">IF(CS145&gt;=($C$4-$AA$15),1,0)</f>
        <v>#VALUE!</v>
      </c>
      <c r="FN145" s="2" t="e">
        <f t="shared" ref="FN145:FN176" si="1661">IF(CT145&gt;=($C$4-$AA$15),1,0)</f>
        <v>#VALUE!</v>
      </c>
      <c r="FO145" s="2" t="e">
        <f t="shared" ref="FO145:FO176" si="1662">IF(CU145&gt;=($C$4-$AA$15),1,0)</f>
        <v>#VALUE!</v>
      </c>
      <c r="FP145" s="2" t="e">
        <f t="shared" ref="FP145:FP176" si="1663">IF(CV145&gt;=($C$4-$AA$15),1,0)</f>
        <v>#VALUE!</v>
      </c>
      <c r="FQ145" s="2" t="e">
        <f t="shared" ref="FQ145:FQ176" si="1664">IF(CW145&gt;=($C$4-$AA$15),1,0)</f>
        <v>#VALUE!</v>
      </c>
      <c r="FR145" s="2" t="e">
        <f t="shared" ref="FR145:FR176" si="1665">IF(CX145&gt;=($C$4-$AA$15),1,0)</f>
        <v>#VALUE!</v>
      </c>
      <c r="FS145" s="2" t="e">
        <f t="shared" ref="FS145:FS176" si="1666">IF(CY145&gt;=($C$4-$AA$15),1,0)</f>
        <v>#VALUE!</v>
      </c>
      <c r="FT145" s="2" t="e">
        <f t="shared" ref="FT145:FT176" si="1667">IF(CZ145&gt;=($C$4-$AA$15),1,0)</f>
        <v>#VALUE!</v>
      </c>
      <c r="FU145" s="2" t="e">
        <f t="shared" ref="FU145:FU176" si="1668">IF(DA145&gt;=($C$4-$AA$15),1,0)</f>
        <v>#VALUE!</v>
      </c>
      <c r="FV145" s="2">
        <f t="shared" ref="FV145:FV176" si="1669">IF(CD145&gt;=($C$4-$AC$15),1,0)</f>
        <v>1</v>
      </c>
      <c r="FW145" s="2" t="e">
        <f t="shared" ref="FW145:FW176" si="1670">IF(CE145&gt;=($C$4-$AC$15),1,0)</f>
        <v>#VALUE!</v>
      </c>
      <c r="FX145" s="2" t="e">
        <f t="shared" ref="FX145:FX176" si="1671">IF(CF145&gt;=($C$4-$AC$15),1,0)</f>
        <v>#VALUE!</v>
      </c>
      <c r="FY145" s="2" t="e">
        <f t="shared" ref="FY145:FY176" si="1672">IF(CG145&gt;=($C$4-$AC$15),1,0)</f>
        <v>#VALUE!</v>
      </c>
      <c r="FZ145" s="2" t="e">
        <f t="shared" ref="FZ145:FZ176" si="1673">IF(CH145&gt;=($C$4-$AC$15),1,0)</f>
        <v>#VALUE!</v>
      </c>
      <c r="GA145" s="2" t="e">
        <f t="shared" ref="GA145:GA176" si="1674">IF(CI145&gt;=($C$4-$AC$15),1,0)</f>
        <v>#VALUE!</v>
      </c>
      <c r="GB145" s="2" t="e">
        <f t="shared" ref="GB145:GB176" si="1675">IF(CJ145&gt;=($C$4-$AC$15),1,0)</f>
        <v>#VALUE!</v>
      </c>
      <c r="GC145" s="2" t="e">
        <f t="shared" ref="GC145:GC176" si="1676">IF(CK145&gt;=($C$4-$AC$15),1,0)</f>
        <v>#VALUE!</v>
      </c>
      <c r="GD145" s="2" t="e">
        <f t="shared" ref="GD145:GD176" si="1677">IF(CL145&gt;=($C$4-$AC$15),1,0)</f>
        <v>#VALUE!</v>
      </c>
      <c r="GE145" s="2" t="e">
        <f t="shared" ref="GE145:GE176" si="1678">IF(CM145&gt;=($C$4-$AC$15),1,0)</f>
        <v>#VALUE!</v>
      </c>
      <c r="GF145" s="2" t="e">
        <f t="shared" ref="GF145:GF176" si="1679">IF(CN145&gt;=($C$4-$AC$15),1,0)</f>
        <v>#VALUE!</v>
      </c>
      <c r="GG145" s="2" t="e">
        <f t="shared" ref="GG145:GG176" si="1680">IF(CO145&gt;=($C$4-$AC$15),1,0)</f>
        <v>#VALUE!</v>
      </c>
      <c r="GH145" s="2" t="e">
        <f t="shared" ref="GH145:GH176" si="1681">IF(CP145&gt;=($C$4-$AC$15),1,0)</f>
        <v>#VALUE!</v>
      </c>
      <c r="GI145" s="2" t="e">
        <f t="shared" ref="GI145:GI176" si="1682">IF(CQ145&gt;=($C$4-$AC$15),1,0)</f>
        <v>#VALUE!</v>
      </c>
      <c r="GJ145" s="2" t="e">
        <f t="shared" ref="GJ145:GJ176" si="1683">IF(CR145&gt;=($C$4-$AC$15),1,0)</f>
        <v>#VALUE!</v>
      </c>
      <c r="GK145" s="2" t="e">
        <f t="shared" ref="GK145:GK176" si="1684">IF(CS145&gt;=($C$4-$AC$15),1,0)</f>
        <v>#VALUE!</v>
      </c>
      <c r="GL145" s="2" t="e">
        <f t="shared" ref="GL145:GL176" si="1685">IF(CT145&gt;=($C$4-$AC$15),1,0)</f>
        <v>#VALUE!</v>
      </c>
      <c r="GM145" s="2" t="e">
        <f t="shared" ref="GM145:GM176" si="1686">IF(CU145&gt;=($C$4-$AC$15),1,0)</f>
        <v>#VALUE!</v>
      </c>
      <c r="GN145" s="2" t="e">
        <f t="shared" ref="GN145:GN176" si="1687">IF(CV145&gt;=($C$4-$AC$15),1,0)</f>
        <v>#VALUE!</v>
      </c>
      <c r="GO145" s="2" t="e">
        <f t="shared" ref="GO145:GO176" si="1688">IF(CW145&gt;=($C$4-$AC$15),1,0)</f>
        <v>#VALUE!</v>
      </c>
      <c r="GP145" s="2" t="e">
        <f t="shared" ref="GP145:GP176" si="1689">IF(CX145&gt;=($C$4-$AC$15),1,0)</f>
        <v>#VALUE!</v>
      </c>
      <c r="GQ145" s="2" t="e">
        <f t="shared" ref="GQ145:GQ176" si="1690">IF(CY145&gt;=($C$4-$AC$15),1,0)</f>
        <v>#VALUE!</v>
      </c>
      <c r="GR145" s="2" t="e">
        <f t="shared" ref="GR145:GR176" si="1691">IF(CZ145&gt;=($C$4-$AC$15),1,0)</f>
        <v>#VALUE!</v>
      </c>
      <c r="GS145" s="2" t="e">
        <f t="shared" ref="GS145:GS176" si="1692">IF(DA145&gt;=($C$4-$AC$15),1,0)</f>
        <v>#VALUE!</v>
      </c>
      <c r="GT145" s="2">
        <f t="shared" ref="GT145:GT176" si="1693">IF(CD145&gt;=($C$4-$AE$15),1,0)</f>
        <v>1</v>
      </c>
      <c r="GU145" s="2" t="e">
        <f t="shared" ref="GU145:GU176" si="1694">IF(CE145&gt;=($C$4-$AE$15),1,0)</f>
        <v>#VALUE!</v>
      </c>
      <c r="GV145" s="2" t="e">
        <f t="shared" ref="GV145:GV176" si="1695">IF(CF145&gt;=($C$4-$AE$15),1,0)</f>
        <v>#VALUE!</v>
      </c>
      <c r="GW145" s="2" t="e">
        <f t="shared" ref="GW145:GW176" si="1696">IF(CG145&gt;=($C$4-$AE$15),1,0)</f>
        <v>#VALUE!</v>
      </c>
      <c r="GX145" s="2" t="e">
        <f t="shared" ref="GX145:GX176" si="1697">IF(CH145&gt;=($C$4-$AE$15),1,0)</f>
        <v>#VALUE!</v>
      </c>
      <c r="GY145" s="2" t="e">
        <f t="shared" ref="GY145:GY176" si="1698">IF(CI145&gt;=($C$4-$AE$15),1,0)</f>
        <v>#VALUE!</v>
      </c>
      <c r="GZ145" s="2" t="e">
        <f t="shared" ref="GZ145:GZ176" si="1699">IF(CJ145&gt;=($C$4-$AE$15),1,0)</f>
        <v>#VALUE!</v>
      </c>
      <c r="HA145" s="2" t="e">
        <f t="shared" ref="HA145:HA176" si="1700">IF(CK145&gt;=($C$4-$AE$15),1,0)</f>
        <v>#VALUE!</v>
      </c>
      <c r="HB145" s="2" t="e">
        <f t="shared" ref="HB145:HB176" si="1701">IF(CL145&gt;=($C$4-$AE$15),1,0)</f>
        <v>#VALUE!</v>
      </c>
      <c r="HC145" s="2" t="e">
        <f t="shared" ref="HC145:HC176" si="1702">IF(CM145&gt;=($C$4-$AE$15),1,0)</f>
        <v>#VALUE!</v>
      </c>
      <c r="HD145" s="2" t="e">
        <f t="shared" ref="HD145:HD176" si="1703">IF(CN145&gt;=($C$4-$AE$15),1,0)</f>
        <v>#VALUE!</v>
      </c>
      <c r="HE145" s="2" t="e">
        <f t="shared" ref="HE145:HE176" si="1704">IF(CO145&gt;=($C$4-$AE$15),1,0)</f>
        <v>#VALUE!</v>
      </c>
      <c r="HF145" s="2" t="e">
        <f t="shared" ref="HF145:HF176" si="1705">IF(CP145&gt;=($C$4-$AE$15),1,0)</f>
        <v>#VALUE!</v>
      </c>
      <c r="HG145" s="2" t="e">
        <f t="shared" ref="HG145:HG176" si="1706">IF(CQ145&gt;=($C$4-$AE$15),1,0)</f>
        <v>#VALUE!</v>
      </c>
      <c r="HH145" s="2" t="e">
        <f t="shared" ref="HH145:HH176" si="1707">IF(CR145&gt;=($C$4-$AE$15),1,0)</f>
        <v>#VALUE!</v>
      </c>
      <c r="HI145" s="2" t="e">
        <f t="shared" ref="HI145:HI176" si="1708">IF(CS145&gt;=($C$4-$AE$15),1,0)</f>
        <v>#VALUE!</v>
      </c>
      <c r="HJ145" s="2" t="e">
        <f t="shared" ref="HJ145:HJ176" si="1709">IF(CT145&gt;=($C$4-$AE$15),1,0)</f>
        <v>#VALUE!</v>
      </c>
      <c r="HK145" s="2" t="e">
        <f t="shared" ref="HK145:HK176" si="1710">IF(CU145&gt;=($C$4-$AE$15),1,0)</f>
        <v>#VALUE!</v>
      </c>
      <c r="HL145" s="2" t="e">
        <f t="shared" ref="HL145:HL176" si="1711">IF(CV145&gt;=($C$4-$AE$15),1,0)</f>
        <v>#VALUE!</v>
      </c>
      <c r="HM145" s="2" t="e">
        <f t="shared" ref="HM145:HM176" si="1712">IF(CW145&gt;=($C$4-$AE$15),1,0)</f>
        <v>#VALUE!</v>
      </c>
      <c r="HN145" s="2" t="e">
        <f t="shared" ref="HN145:HN176" si="1713">IF(CX145&gt;=($C$4-$AE$15),1,0)</f>
        <v>#VALUE!</v>
      </c>
      <c r="HO145" s="2" t="e">
        <f t="shared" ref="HO145:HO176" si="1714">IF(CY145&gt;=($C$4-$AE$15),1,0)</f>
        <v>#VALUE!</v>
      </c>
      <c r="HP145" s="2" t="e">
        <f t="shared" ref="HP145:HP176" si="1715">IF(CZ145&gt;=($C$4-$AE$15),1,0)</f>
        <v>#VALUE!</v>
      </c>
      <c r="HQ145" s="2" t="e">
        <f t="shared" ref="HQ145:HQ176" si="1716">IF(DA145&gt;=($C$4-$AE$15),1,0)</f>
        <v>#VALUE!</v>
      </c>
      <c r="HR145" s="2">
        <f t="shared" ref="HR145:HR176" si="1717">IF(AND(CD145&lt;=($C$4-$HS$15),CD145&gt;($C$4-$HT$15)),1,0)</f>
        <v>1</v>
      </c>
      <c r="HS145" s="2" t="e">
        <f t="shared" ref="HS145:HS176" si="1718">IF(AND(CE145&lt;=($C$4-$HS$15),CE145&gt;($C$4-$HT$15)),1,0)</f>
        <v>#VALUE!</v>
      </c>
      <c r="HT145" s="2" t="e">
        <f t="shared" ref="HT145:HT176" si="1719">IF(AND(CF145&lt;=($C$4-$HS$15),CF145&gt;($C$4-$HT$15)),1,0)</f>
        <v>#VALUE!</v>
      </c>
      <c r="HU145" s="2" t="e">
        <f t="shared" ref="HU145:HU176" si="1720">IF(AND(CG145&lt;=($C$4-$HS$15),CG145&gt;($C$4-$HT$15)),1,0)</f>
        <v>#VALUE!</v>
      </c>
      <c r="HV145" s="2" t="e">
        <f t="shared" ref="HV145:HV176" si="1721">IF(AND(CH145&lt;=($C$4-$HS$15),CH145&gt;($C$4-$HT$15)),1,0)</f>
        <v>#VALUE!</v>
      </c>
      <c r="HW145" s="2" t="e">
        <f t="shared" ref="HW145:HW176" si="1722">IF(AND(CI145&lt;=($C$4-$HS$15),CI145&gt;($C$4-$HT$15)),1,0)</f>
        <v>#VALUE!</v>
      </c>
      <c r="HX145" s="2" t="e">
        <f t="shared" ref="HX145:HX176" si="1723">IF(AND(CJ145&lt;=($C$4-$HS$15),CJ145&gt;($C$4-$HT$15)),1,0)</f>
        <v>#VALUE!</v>
      </c>
      <c r="HY145" s="2" t="e">
        <f t="shared" ref="HY145:HY176" si="1724">IF(AND(CK145&lt;=($C$4-$HS$15),CK145&gt;($C$4-$HT$15)),1,0)</f>
        <v>#VALUE!</v>
      </c>
      <c r="HZ145" s="2" t="e">
        <f t="shared" ref="HZ145:HZ176" si="1725">IF(AND(CL145&lt;=($C$4-$HS$15),CL145&gt;($C$4-$HT$15)),1,0)</f>
        <v>#VALUE!</v>
      </c>
      <c r="IA145" s="2" t="e">
        <f t="shared" ref="IA145:IA176" si="1726">IF(AND(CM145&lt;=($C$4-$HS$15),CM145&gt;($C$4-$HT$15)),1,0)</f>
        <v>#VALUE!</v>
      </c>
      <c r="IB145" s="2" t="e">
        <f t="shared" ref="IB145:IB176" si="1727">IF(AND(CN145&lt;=($C$4-$HS$15),CN145&gt;($C$4-$HT$15)),1,0)</f>
        <v>#VALUE!</v>
      </c>
      <c r="IC145" s="2" t="e">
        <f t="shared" ref="IC145:IC176" si="1728">IF(AND(CO145&lt;=($C$4-$HS$15),CO145&gt;($C$4-$HT$15)),1,0)</f>
        <v>#VALUE!</v>
      </c>
      <c r="ID145" s="2" t="e">
        <f t="shared" ref="ID145:ID176" si="1729">IF(AND(CP145&lt;=($C$4-$HS$15),CP145&gt;($C$4-$HT$15)),1,0)</f>
        <v>#VALUE!</v>
      </c>
      <c r="IE145" s="2" t="e">
        <f t="shared" ref="IE145:IE176" si="1730">IF(AND(CQ145&lt;=($C$4-$HS$15),CQ145&gt;($C$4-$HT$15)),1,0)</f>
        <v>#VALUE!</v>
      </c>
      <c r="IF145" s="2" t="e">
        <f t="shared" ref="IF145:IF176" si="1731">IF(AND(CR145&lt;=($C$4-$HS$15),CR145&gt;($C$4-$HT$15)),1,0)</f>
        <v>#VALUE!</v>
      </c>
      <c r="IG145" s="2" t="e">
        <f t="shared" ref="IG145:IG176" si="1732">IF(AND(CS145&lt;=($C$4-$HS$15),CS145&gt;($C$4-$HT$15)),1,0)</f>
        <v>#VALUE!</v>
      </c>
      <c r="IH145" s="2" t="e">
        <f t="shared" ref="IH145:IH176" si="1733">IF(AND(CT145&lt;=($C$4-$HS$15),CT145&gt;($C$4-$HT$15)),1,0)</f>
        <v>#VALUE!</v>
      </c>
      <c r="II145" s="2" t="e">
        <f t="shared" ref="II145:II176" si="1734">IF(AND(CU145&lt;=($C$4-$HS$15),CU145&gt;($C$4-$HT$15)),1,0)</f>
        <v>#VALUE!</v>
      </c>
      <c r="IJ145" s="2" t="e">
        <f t="shared" ref="IJ145:IJ176" si="1735">IF(AND(CV145&lt;=($C$4-$HS$15),CV145&gt;($C$4-$HT$15)),1,0)</f>
        <v>#VALUE!</v>
      </c>
      <c r="IK145" s="2" t="e">
        <f t="shared" ref="IK145:IK176" si="1736">IF(AND(CW145&lt;=($C$4-$HS$15),CW145&gt;($C$4-$HT$15)),1,0)</f>
        <v>#VALUE!</v>
      </c>
      <c r="IL145" s="2" t="e">
        <f t="shared" ref="IL145:IL176" si="1737">IF(AND(CX145&lt;=($C$4-$HS$15),CX145&gt;($C$4-$HT$15)),1,0)</f>
        <v>#VALUE!</v>
      </c>
      <c r="IM145" s="2" t="e">
        <f t="shared" ref="IM145:IM176" si="1738">IF(AND(CY145&lt;=($C$4-$HS$15),CY145&gt;($C$4-$HT$15)),1,0)</f>
        <v>#VALUE!</v>
      </c>
      <c r="IN145" s="2" t="e">
        <f t="shared" ref="IN145:IN176" si="1739">IF(AND(CZ145&lt;=($C$4-$HS$15),CZ145&gt;($C$4-$HT$15)),1,0)</f>
        <v>#VALUE!</v>
      </c>
      <c r="IO145" s="2" t="e">
        <f t="shared" ref="IO145:IO176" si="1740">IF(AND(DA145&lt;=($C$4-$HS$15),DA145&gt;($C$4-$HT$15)),1,0)</f>
        <v>#VALUE!</v>
      </c>
      <c r="IP145" s="2">
        <f t="shared" ref="IP145:IP176" si="1741">IF(AND(CD145&lt;=($C$4-$IQ$15),CD145&gt;($C$4-$IR$15)),1,0)</f>
        <v>0</v>
      </c>
      <c r="IQ145" s="2" t="e">
        <f t="shared" ref="IQ145:IQ176" si="1742">IF(AND(CE145&lt;=($C$4-$IQ$15),CE145&gt;($C$4-$IR$15)),1,0)</f>
        <v>#VALUE!</v>
      </c>
      <c r="IR145" s="2" t="e">
        <f t="shared" ref="IR145:IR176" si="1743">IF(AND(CF145&lt;=($C$4-$IQ$15),CF145&gt;($C$4-$IR$15)),1,0)</f>
        <v>#VALUE!</v>
      </c>
      <c r="IS145" s="2" t="e">
        <f t="shared" ref="IS145:IS176" si="1744">IF(AND(CG145&lt;=($C$4-$IQ$15),CG145&gt;($C$4-$IR$15)),1,0)</f>
        <v>#VALUE!</v>
      </c>
      <c r="IT145" s="2" t="e">
        <f t="shared" ref="IT145:IT176" si="1745">IF(AND(CH145&lt;=($C$4-$IQ$15),CH145&gt;($C$4-$IR$15)),1,0)</f>
        <v>#VALUE!</v>
      </c>
      <c r="IU145" s="2" t="e">
        <f t="shared" ref="IU145:IU176" si="1746">IF(AND(CI145&lt;=($C$4-$IQ$15),CI145&gt;($C$4-$IR$15)),1,0)</f>
        <v>#VALUE!</v>
      </c>
      <c r="IV145" s="2" t="e">
        <f t="shared" ref="IV145:IV176" si="1747">IF(AND(CJ145&lt;=($C$4-$IQ$15),CJ145&gt;($C$4-$IR$15)),1,0)</f>
        <v>#VALUE!</v>
      </c>
      <c r="IW145" s="2" t="e">
        <f t="shared" ref="IW145:IW176" si="1748">IF(AND(CK145&lt;=($C$4-$IQ$15),CK145&gt;($C$4-$IR$15)),1,0)</f>
        <v>#VALUE!</v>
      </c>
      <c r="IX145" s="2" t="e">
        <f t="shared" ref="IX145:IX176" si="1749">IF(AND(CL145&lt;=($C$4-$IQ$15),CL145&gt;($C$4-$IR$15)),1,0)</f>
        <v>#VALUE!</v>
      </c>
      <c r="IY145" s="2" t="e">
        <f t="shared" ref="IY145:IY176" si="1750">IF(AND(CM145&lt;=($C$4-$IQ$15),CM145&gt;($C$4-$IR$15)),1,0)</f>
        <v>#VALUE!</v>
      </c>
      <c r="IZ145" s="2" t="e">
        <f t="shared" ref="IZ145:IZ176" si="1751">IF(AND(CN145&lt;=($C$4-$IQ$15),CN145&gt;($C$4-$IR$15)),1,0)</f>
        <v>#VALUE!</v>
      </c>
      <c r="JA145" s="2" t="e">
        <f t="shared" ref="JA145:JA176" si="1752">IF(AND(CO145&lt;=($C$4-$IQ$15),CO145&gt;($C$4-$IR$15)),1,0)</f>
        <v>#VALUE!</v>
      </c>
      <c r="JB145" s="2" t="e">
        <f t="shared" ref="JB145:JB176" si="1753">IF(AND(CP145&lt;=($C$4-$IQ$15),CP145&gt;($C$4-$IR$15)),1,0)</f>
        <v>#VALUE!</v>
      </c>
      <c r="JC145" s="2" t="e">
        <f t="shared" ref="JC145:JC176" si="1754">IF(AND(CQ145&lt;=($C$4-$IQ$15),CQ145&gt;($C$4-$IR$15)),1,0)</f>
        <v>#VALUE!</v>
      </c>
      <c r="JD145" s="2" t="e">
        <f t="shared" ref="JD145:JD176" si="1755">IF(AND(CR145&lt;=($C$4-$IQ$15),CR145&gt;($C$4-$IR$15)),1,0)</f>
        <v>#VALUE!</v>
      </c>
      <c r="JE145" s="2" t="e">
        <f t="shared" ref="JE145:JE176" si="1756">IF(AND(CS145&lt;=($C$4-$IQ$15),CS145&gt;($C$4-$IR$15)),1,0)</f>
        <v>#VALUE!</v>
      </c>
      <c r="JF145" s="2" t="e">
        <f t="shared" ref="JF145:JF176" si="1757">IF(AND(CT145&lt;=($C$4-$IQ$15),CT145&gt;($C$4-$IR$15)),1,0)</f>
        <v>#VALUE!</v>
      </c>
      <c r="JG145" s="2" t="e">
        <f t="shared" ref="JG145:JG176" si="1758">IF(AND(CU145&lt;=($C$4-$IQ$15),CU145&gt;($C$4-$IR$15)),1,0)</f>
        <v>#VALUE!</v>
      </c>
      <c r="JH145" s="2" t="e">
        <f t="shared" ref="JH145:JH176" si="1759">IF(AND(CV145&lt;=($C$4-$IQ$15),CV145&gt;($C$4-$IR$15)),1,0)</f>
        <v>#VALUE!</v>
      </c>
      <c r="JI145" s="2" t="e">
        <f t="shared" ref="JI145:JI176" si="1760">IF(AND(CW145&lt;=($C$4-$IQ$15),CW145&gt;($C$4-$IR$15)),1,0)</f>
        <v>#VALUE!</v>
      </c>
      <c r="JJ145" s="2" t="e">
        <f t="shared" ref="JJ145:JJ176" si="1761">IF(AND(CX145&lt;=($C$4-$IQ$15),CX145&gt;($C$4-$IR$15)),1,0)</f>
        <v>#VALUE!</v>
      </c>
      <c r="JK145" s="2" t="e">
        <f t="shared" ref="JK145:JK176" si="1762">IF(AND(CY145&lt;=($C$4-$IQ$15),CY145&gt;($C$4-$IR$15)),1,0)</f>
        <v>#VALUE!</v>
      </c>
      <c r="JL145" s="2" t="e">
        <f t="shared" ref="JL145:JL176" si="1763">IF(AND(CZ145&lt;=($C$4-$IQ$15),CZ145&gt;($C$4-$IR$15)),1,0)</f>
        <v>#VALUE!</v>
      </c>
      <c r="JM145" s="2" t="e">
        <f t="shared" ref="JM145:JM176" si="1764">IF(AND(DA145&lt;=($C$4-$IQ$15),DA145&gt;($C$4-$IR$15)),1,0)</f>
        <v>#VALUE!</v>
      </c>
      <c r="JN145" s="2">
        <f t="shared" ref="JN145:JN176" si="1765">IF(AND(CD145&lt;=($C$4-$JO$15),CD145&gt;($C$4-$JP$15)),1,0)</f>
        <v>0</v>
      </c>
      <c r="JO145" s="2" t="e">
        <f t="shared" ref="JO145:JO176" si="1766">IF(AND(CE145&lt;=($C$4-$JO$15),CE145&gt;($C$4-$JP$15)),1,0)</f>
        <v>#VALUE!</v>
      </c>
      <c r="JP145" s="2" t="e">
        <f t="shared" ref="JP145:JP176" si="1767">IF(AND(CF145&lt;=($C$4-$JO$15),CF145&gt;($C$4-$JP$15)),1,0)</f>
        <v>#VALUE!</v>
      </c>
      <c r="JQ145" s="2" t="e">
        <f t="shared" ref="JQ145:JQ176" si="1768">IF(AND(CG145&lt;=($C$4-$JO$15),CG145&gt;($C$4-$JP$15)),1,0)</f>
        <v>#VALUE!</v>
      </c>
      <c r="JR145" s="2" t="e">
        <f t="shared" ref="JR145:JR176" si="1769">IF(AND(CH145&lt;=($C$4-$JO$15),CH145&gt;($C$4-$JP$15)),1,0)</f>
        <v>#VALUE!</v>
      </c>
      <c r="JS145" s="2" t="e">
        <f t="shared" ref="JS145:JS176" si="1770">IF(AND(CI145&lt;=($C$4-$JO$15),CI145&gt;($C$4-$JP$15)),1,0)</f>
        <v>#VALUE!</v>
      </c>
      <c r="JT145" s="2" t="e">
        <f t="shared" ref="JT145:JT176" si="1771">IF(AND(CJ145&lt;=($C$4-$JO$15),CJ145&gt;($C$4-$JP$15)),1,0)</f>
        <v>#VALUE!</v>
      </c>
      <c r="JU145" s="2" t="e">
        <f t="shared" ref="JU145:JU176" si="1772">IF(AND(CK145&lt;=($C$4-$JO$15),CK145&gt;($C$4-$JP$15)),1,0)</f>
        <v>#VALUE!</v>
      </c>
      <c r="JV145" s="2" t="e">
        <f t="shared" ref="JV145:JV176" si="1773">IF(AND(CL145&lt;=($C$4-$JO$15),CL145&gt;($C$4-$JP$15)),1,0)</f>
        <v>#VALUE!</v>
      </c>
      <c r="JW145" s="2" t="e">
        <f t="shared" ref="JW145:JW176" si="1774">IF(AND(CM145&lt;=($C$4-$JO$15),CM145&gt;($C$4-$JP$15)),1,0)</f>
        <v>#VALUE!</v>
      </c>
      <c r="JX145" s="2" t="e">
        <f t="shared" ref="JX145:JX176" si="1775">IF(AND(CN145&lt;=($C$4-$JO$15),CN145&gt;($C$4-$JP$15)),1,0)</f>
        <v>#VALUE!</v>
      </c>
      <c r="JY145" s="2" t="e">
        <f t="shared" ref="JY145:JY176" si="1776">IF(AND(CO145&lt;=($C$4-$JO$15),CO145&gt;($C$4-$JP$15)),1,0)</f>
        <v>#VALUE!</v>
      </c>
      <c r="JZ145" s="2" t="e">
        <f t="shared" ref="JZ145:JZ176" si="1777">IF(AND(CP145&lt;=($C$4-$JO$15),CP145&gt;($C$4-$JP$15)),1,0)</f>
        <v>#VALUE!</v>
      </c>
      <c r="KA145" s="2" t="e">
        <f t="shared" ref="KA145:KA176" si="1778">IF(AND(CQ145&lt;=($C$4-$JO$15),CQ145&gt;($C$4-$JP$15)),1,0)</f>
        <v>#VALUE!</v>
      </c>
      <c r="KB145" s="2" t="e">
        <f t="shared" ref="KB145:KB176" si="1779">IF(AND(CR145&lt;=($C$4-$JO$15),CR145&gt;($C$4-$JP$15)),1,0)</f>
        <v>#VALUE!</v>
      </c>
      <c r="KC145" s="2" t="e">
        <f t="shared" ref="KC145:KC176" si="1780">IF(AND(CS145&lt;=($C$4-$JO$15),CS145&gt;($C$4-$JP$15)),1,0)</f>
        <v>#VALUE!</v>
      </c>
      <c r="KD145" s="2" t="e">
        <f t="shared" ref="KD145:KD176" si="1781">IF(AND(CT145&lt;=($C$4-$JO$15),CT145&gt;($C$4-$JP$15)),1,0)</f>
        <v>#VALUE!</v>
      </c>
      <c r="KE145" s="2" t="e">
        <f t="shared" ref="KE145:KE176" si="1782">IF(AND(CU145&lt;=($C$4-$JO$15),CU145&gt;($C$4-$JP$15)),1,0)</f>
        <v>#VALUE!</v>
      </c>
      <c r="KF145" s="2" t="e">
        <f t="shared" ref="KF145:KF176" si="1783">IF(AND(CV145&lt;=($C$4-$JO$15),CV145&gt;($C$4-$JP$15)),1,0)</f>
        <v>#VALUE!</v>
      </c>
      <c r="KG145" s="2" t="e">
        <f t="shared" ref="KG145:KG176" si="1784">IF(AND(CW145&lt;=($C$4-$JO$15),CW145&gt;($C$4-$JP$15)),1,0)</f>
        <v>#VALUE!</v>
      </c>
      <c r="KH145" s="2" t="e">
        <f t="shared" ref="KH145:KH176" si="1785">IF(AND(CX145&lt;=($C$4-$JO$15),CX145&gt;($C$4-$JP$15)),1,0)</f>
        <v>#VALUE!</v>
      </c>
      <c r="KI145" s="2" t="e">
        <f t="shared" ref="KI145:KI176" si="1786">IF(AND(CY145&lt;=($C$4-$JO$15),CY145&gt;($C$4-$JP$15)),1,0)</f>
        <v>#VALUE!</v>
      </c>
      <c r="KJ145" s="2" t="e">
        <f t="shared" ref="KJ145:KJ176" si="1787">IF(AND(CZ145&lt;=($C$4-$JO$15),CZ145&gt;($C$4-$JP$15)),1,0)</f>
        <v>#VALUE!</v>
      </c>
      <c r="KK145" s="2" t="e">
        <f t="shared" ref="KK145:KK176" si="1788">IF(AND(DA145&lt;=($C$4-$JO$15),DA145&gt;($C$4-$JP$15)),1,0)</f>
        <v>#VALUE!</v>
      </c>
      <c r="KL145" s="2">
        <f t="shared" ref="KL145:KL176" si="1789">IF(AND(CD145&lt;=($C$4-$KM$15),CD145&gt;($C$4-$KN$15)),1,0)</f>
        <v>0</v>
      </c>
      <c r="KM145" s="2" t="e">
        <f t="shared" ref="KM145:KM176" si="1790">IF(AND(CE145&lt;=($C$4-$KM$15),CE145&gt;($C$4-$KN$15)),1,0)</f>
        <v>#VALUE!</v>
      </c>
      <c r="KN145" s="2" t="e">
        <f t="shared" ref="KN145:KN176" si="1791">IF(AND(CF145&lt;=($C$4-$KM$15),CF145&gt;($C$4-$KN$15)),1,0)</f>
        <v>#VALUE!</v>
      </c>
      <c r="KO145" s="2" t="e">
        <f t="shared" ref="KO145:KO176" si="1792">IF(AND(CG145&lt;=($C$4-$KM$15),CG145&gt;($C$4-$KN$15)),1,0)</f>
        <v>#VALUE!</v>
      </c>
      <c r="KP145" s="2" t="e">
        <f t="shared" ref="KP145:KP176" si="1793">IF(AND(CH145&lt;=($C$4-$KM$15),CH145&gt;($C$4-$KN$15)),1,0)</f>
        <v>#VALUE!</v>
      </c>
      <c r="KQ145" s="2" t="e">
        <f t="shared" ref="KQ145:KQ176" si="1794">IF(AND(CI145&lt;=($C$4-$KM$15),CI145&gt;($C$4-$KN$15)),1,0)</f>
        <v>#VALUE!</v>
      </c>
      <c r="KR145" s="2" t="e">
        <f t="shared" ref="KR145:KR176" si="1795">IF(AND(CJ145&lt;=($C$4-$KM$15),CJ145&gt;($C$4-$KN$15)),1,0)</f>
        <v>#VALUE!</v>
      </c>
      <c r="KS145" s="2" t="e">
        <f t="shared" ref="KS145:KS176" si="1796">IF(AND(CK145&lt;=($C$4-$KM$15),CK145&gt;($C$4-$KN$15)),1,0)</f>
        <v>#VALUE!</v>
      </c>
      <c r="KT145" s="2" t="e">
        <f t="shared" ref="KT145:KT176" si="1797">IF(AND(CL145&lt;=($C$4-$KM$15),CL145&gt;($C$4-$KN$15)),1,0)</f>
        <v>#VALUE!</v>
      </c>
      <c r="KU145" s="2" t="e">
        <f t="shared" ref="KU145:KU176" si="1798">IF(AND(CM145&lt;=($C$4-$KM$15),CM145&gt;($C$4-$KN$15)),1,0)</f>
        <v>#VALUE!</v>
      </c>
      <c r="KV145" s="2" t="e">
        <f t="shared" ref="KV145:KV176" si="1799">IF(AND(CN145&lt;=($C$4-$KM$15),CN145&gt;($C$4-$KN$15)),1,0)</f>
        <v>#VALUE!</v>
      </c>
      <c r="KW145" s="2" t="e">
        <f t="shared" ref="KW145:KW176" si="1800">IF(AND(CO145&lt;=($C$4-$KM$15),CO145&gt;($C$4-$KN$15)),1,0)</f>
        <v>#VALUE!</v>
      </c>
      <c r="KX145" s="2" t="e">
        <f t="shared" ref="KX145:KX176" si="1801">IF(AND(CP145&lt;=($C$4-$KM$15),CP145&gt;($C$4-$KN$15)),1,0)</f>
        <v>#VALUE!</v>
      </c>
      <c r="KY145" s="2" t="e">
        <f t="shared" ref="KY145:KY176" si="1802">IF(AND(CQ145&lt;=($C$4-$KM$15),CQ145&gt;($C$4-$KN$15)),1,0)</f>
        <v>#VALUE!</v>
      </c>
      <c r="KZ145" s="2" t="e">
        <f t="shared" ref="KZ145:KZ176" si="1803">IF(AND(CR145&lt;=($C$4-$KM$15),CR145&gt;($C$4-$KN$15)),1,0)</f>
        <v>#VALUE!</v>
      </c>
      <c r="LA145" s="2" t="e">
        <f t="shared" ref="LA145:LA176" si="1804">IF(AND(CS145&lt;=($C$4-$KM$15),CS145&gt;($C$4-$KN$15)),1,0)</f>
        <v>#VALUE!</v>
      </c>
      <c r="LB145" s="2" t="e">
        <f t="shared" ref="LB145:LB176" si="1805">IF(AND(CT145&lt;=($C$4-$KM$15),CT145&gt;($C$4-$KN$15)),1,0)</f>
        <v>#VALUE!</v>
      </c>
      <c r="LC145" s="2" t="e">
        <f t="shared" ref="LC145:LC176" si="1806">IF(AND(CU145&lt;=($C$4-$KM$15),CU145&gt;($C$4-$KN$15)),1,0)</f>
        <v>#VALUE!</v>
      </c>
      <c r="LD145" s="2" t="e">
        <f t="shared" ref="LD145:LD176" si="1807">IF(AND(CV145&lt;=($C$4-$KM$15),CV145&gt;($C$4-$KN$15)),1,0)</f>
        <v>#VALUE!</v>
      </c>
      <c r="LE145" s="2" t="e">
        <f t="shared" ref="LE145:LE176" si="1808">IF(AND(CW145&lt;=($C$4-$KM$15),CW145&gt;($C$4-$KN$15)),1,0)</f>
        <v>#VALUE!</v>
      </c>
      <c r="LF145" s="2" t="e">
        <f t="shared" ref="LF145:LF176" si="1809">IF(AND(CX145&lt;=($C$4-$KM$15),CX145&gt;($C$4-$KN$15)),1,0)</f>
        <v>#VALUE!</v>
      </c>
      <c r="LG145" s="2" t="e">
        <f t="shared" ref="LG145:LG176" si="1810">IF(AND(CY145&lt;=($C$4-$KM$15),CY145&gt;($C$4-$KN$15)),1,0)</f>
        <v>#VALUE!</v>
      </c>
      <c r="LH145" s="2" t="e">
        <f t="shared" ref="LH145:LH176" si="1811">IF(AND(CZ145&lt;=($C$4-$KM$15),CZ145&gt;($C$4-$KN$15)),1,0)</f>
        <v>#VALUE!</v>
      </c>
      <c r="LI145" s="2" t="e">
        <f t="shared" ref="LI145:LI176" si="1812">IF(AND(DA145&lt;=($C$4-$KM$15),DA145&gt;($C$4-$KN$15)),1,0)</f>
        <v>#VALUE!</v>
      </c>
      <c r="LJ145" s="2">
        <f t="shared" ref="LJ145:LJ176" si="1813">IF(AND(CD145&lt;=($C$4-$LK$15),CD145&gt;($C$4-$LL$15)),1,0)</f>
        <v>0</v>
      </c>
      <c r="LK145" s="2" t="e">
        <f t="shared" ref="LK145:LK176" si="1814">IF(AND(CE145&lt;=($C$4-$LK$15),CE145&gt;($C$4-$LL$15)),1,0)</f>
        <v>#VALUE!</v>
      </c>
      <c r="LL145" s="2" t="e">
        <f t="shared" ref="LL145:LL176" si="1815">IF(AND(CF145&lt;=($C$4-$LK$15),CF145&gt;($C$4-$LL$15)),1,0)</f>
        <v>#VALUE!</v>
      </c>
      <c r="LM145" s="2" t="e">
        <f t="shared" ref="LM145:LM176" si="1816">IF(AND(CG145&lt;=($C$4-$LK$15),CG145&gt;($C$4-$LL$15)),1,0)</f>
        <v>#VALUE!</v>
      </c>
      <c r="LN145" s="2" t="e">
        <f t="shared" ref="LN145:LN176" si="1817">IF(AND(CH145&lt;=($C$4-$LK$15),CH145&gt;($C$4-$LL$15)),1,0)</f>
        <v>#VALUE!</v>
      </c>
      <c r="LO145" s="2" t="e">
        <f t="shared" ref="LO145:LO176" si="1818">IF(AND(CI145&lt;=($C$4-$LK$15),CI145&gt;($C$4-$LL$15)),1,0)</f>
        <v>#VALUE!</v>
      </c>
      <c r="LP145" s="2" t="e">
        <f t="shared" ref="LP145:LP176" si="1819">IF(AND(CJ145&lt;=($C$4-$LK$15),CJ145&gt;($C$4-$LL$15)),1,0)</f>
        <v>#VALUE!</v>
      </c>
      <c r="LQ145" s="2" t="e">
        <f t="shared" ref="LQ145:LQ176" si="1820">IF(AND(CK145&lt;=($C$4-$LK$15),CK145&gt;($C$4-$LL$15)),1,0)</f>
        <v>#VALUE!</v>
      </c>
      <c r="LR145" s="2" t="e">
        <f t="shared" ref="LR145:LR176" si="1821">IF(AND(CL145&lt;=($C$4-$LK$15),CL145&gt;($C$4-$LL$15)),1,0)</f>
        <v>#VALUE!</v>
      </c>
      <c r="LS145" s="2" t="e">
        <f t="shared" ref="LS145:LS176" si="1822">IF(AND(CM145&lt;=($C$4-$LK$15),CM145&gt;($C$4-$LL$15)),1,0)</f>
        <v>#VALUE!</v>
      </c>
      <c r="LT145" s="2" t="e">
        <f t="shared" ref="LT145:LT176" si="1823">IF(AND(CN145&lt;=($C$4-$LK$15),CN145&gt;($C$4-$LL$15)),1,0)</f>
        <v>#VALUE!</v>
      </c>
      <c r="LU145" s="2" t="e">
        <f t="shared" ref="LU145:LU176" si="1824">IF(AND(CO145&lt;=($C$4-$LK$15),CO145&gt;($C$4-$LL$15)),1,0)</f>
        <v>#VALUE!</v>
      </c>
      <c r="LV145" s="2" t="e">
        <f t="shared" ref="LV145:LV176" si="1825">IF(AND(CP145&lt;=($C$4-$LK$15),CP145&gt;($C$4-$LL$15)),1,0)</f>
        <v>#VALUE!</v>
      </c>
      <c r="LW145" s="2" t="e">
        <f t="shared" ref="LW145:LW176" si="1826">IF(AND(CQ145&lt;=($C$4-$LK$15),CQ145&gt;($C$4-$LL$15)),1,0)</f>
        <v>#VALUE!</v>
      </c>
      <c r="LX145" s="2" t="e">
        <f t="shared" ref="LX145:LX176" si="1827">IF(AND(CR145&lt;=($C$4-$LK$15),CR145&gt;($C$4-$LL$15)),1,0)</f>
        <v>#VALUE!</v>
      </c>
      <c r="LY145" s="2" t="e">
        <f t="shared" ref="LY145:LY176" si="1828">IF(AND(CS145&lt;=($C$4-$LK$15),CS145&gt;($C$4-$LL$15)),1,0)</f>
        <v>#VALUE!</v>
      </c>
      <c r="LZ145" s="2" t="e">
        <f t="shared" ref="LZ145:LZ176" si="1829">IF(AND(CT145&lt;=($C$4-$LK$15),CT145&gt;($C$4-$LL$15)),1,0)</f>
        <v>#VALUE!</v>
      </c>
      <c r="MA145" s="2" t="e">
        <f t="shared" ref="MA145:MA176" si="1830">IF(AND(CU145&lt;=($C$4-$LK$15),CU145&gt;($C$4-$LL$15)),1,0)</f>
        <v>#VALUE!</v>
      </c>
      <c r="MB145" s="2" t="e">
        <f t="shared" ref="MB145:MB176" si="1831">IF(AND(CV145&lt;=($C$4-$LK$15),CV145&gt;($C$4-$LL$15)),1,0)</f>
        <v>#VALUE!</v>
      </c>
      <c r="MC145" s="2" t="e">
        <f t="shared" ref="MC145:MC176" si="1832">IF(AND(CW145&lt;=($C$4-$LK$15),CW145&gt;($C$4-$LL$15)),1,0)</f>
        <v>#VALUE!</v>
      </c>
      <c r="MD145" s="2" t="e">
        <f t="shared" ref="MD145:MD176" si="1833">IF(AND(CX145&lt;=($C$4-$LK$15),CX145&gt;($C$4-$LL$15)),1,0)</f>
        <v>#VALUE!</v>
      </c>
      <c r="ME145" s="2" t="e">
        <f t="shared" ref="ME145:ME176" si="1834">IF(AND(CY145&lt;=($C$4-$LK$15),CY145&gt;($C$4-$LL$15)),1,0)</f>
        <v>#VALUE!</v>
      </c>
      <c r="MF145" s="2" t="e">
        <f t="shared" ref="MF145:MF176" si="1835">IF(AND(CZ145&lt;=($C$4-$LK$15),CZ145&gt;($C$4-$LL$15)),1,0)</f>
        <v>#VALUE!</v>
      </c>
      <c r="MG145" s="2" t="e">
        <f t="shared" ref="MG145:MG176" si="1836">IF(AND(DA145&lt;=($C$4-$LK$15),DA145&gt;($C$4-$LL$15)),1,0)</f>
        <v>#VALUE!</v>
      </c>
      <c r="MH145" s="2">
        <f t="shared" ref="MH145:MH176" si="1837">IF(AND(CD145&lt;=($C$4-$MI$15),CD145&gt;($C$4-$MJ$15)),1,0)</f>
        <v>1</v>
      </c>
      <c r="MI145" s="2" t="e">
        <f t="shared" ref="MI145:MI176" si="1838">IF(AND(CE145&lt;=($C$4-$MI$15),CE145&gt;($C$4-$MJ$15)),1,0)</f>
        <v>#VALUE!</v>
      </c>
      <c r="MJ145" s="2" t="e">
        <f t="shared" ref="MJ145:MJ176" si="1839">IF(AND(CF145&lt;=($C$4-$MI$15),CF145&gt;($C$4-$MJ$15)),1,0)</f>
        <v>#VALUE!</v>
      </c>
      <c r="MK145" s="2" t="e">
        <f t="shared" ref="MK145:MK176" si="1840">IF(AND(CG145&lt;=($C$4-$MI$15),CG145&gt;($C$4-$MJ$15)),1,0)</f>
        <v>#VALUE!</v>
      </c>
      <c r="ML145" s="2" t="e">
        <f t="shared" ref="ML145:ML176" si="1841">IF(AND(CH145&lt;=($C$4-$MI$15),CH145&gt;($C$4-$MJ$15)),1,0)</f>
        <v>#VALUE!</v>
      </c>
      <c r="MM145" s="2" t="e">
        <f t="shared" ref="MM145:MM176" si="1842">IF(AND(CI145&lt;=($C$4-$MI$15),CI145&gt;($C$4-$MJ$15)),1,0)</f>
        <v>#VALUE!</v>
      </c>
      <c r="MN145" s="2" t="e">
        <f t="shared" ref="MN145:MN176" si="1843">IF(AND(CJ145&lt;=($C$4-$MI$15),CJ145&gt;($C$4-$MJ$15)),1,0)</f>
        <v>#VALUE!</v>
      </c>
      <c r="MO145" s="2" t="e">
        <f t="shared" ref="MO145:MO176" si="1844">IF(AND(CK145&lt;=($C$4-$MI$15),CK145&gt;($C$4-$MJ$15)),1,0)</f>
        <v>#VALUE!</v>
      </c>
      <c r="MP145" s="2" t="e">
        <f t="shared" ref="MP145:MP176" si="1845">IF(AND(CL145&lt;=($C$4-$MI$15),CL145&gt;($C$4-$MJ$15)),1,0)</f>
        <v>#VALUE!</v>
      </c>
      <c r="MQ145" s="2" t="e">
        <f t="shared" ref="MQ145:MQ176" si="1846">IF(AND(CM145&lt;=($C$4-$MI$15),CM145&gt;($C$4-$MJ$15)),1,0)</f>
        <v>#VALUE!</v>
      </c>
      <c r="MR145" s="2" t="e">
        <f t="shared" ref="MR145:MR176" si="1847">IF(AND(CN145&lt;=($C$4-$MI$15),CN145&gt;($C$4-$MJ$15)),1,0)</f>
        <v>#VALUE!</v>
      </c>
      <c r="MS145" s="2" t="e">
        <f t="shared" ref="MS145:MS176" si="1848">IF(AND(CO145&lt;=($C$4-$MI$15),CO145&gt;($C$4-$MJ$15)),1,0)</f>
        <v>#VALUE!</v>
      </c>
      <c r="MT145" s="2" t="e">
        <f t="shared" ref="MT145:MT176" si="1849">IF(AND(CP145&lt;=($C$4-$MI$15),CP145&gt;($C$4-$MJ$15)),1,0)</f>
        <v>#VALUE!</v>
      </c>
      <c r="MU145" s="2" t="e">
        <f t="shared" ref="MU145:MU176" si="1850">IF(AND(CQ145&lt;=($C$4-$MI$15),CQ145&gt;($C$4-$MJ$15)),1,0)</f>
        <v>#VALUE!</v>
      </c>
      <c r="MV145" s="2" t="e">
        <f t="shared" ref="MV145:MV176" si="1851">IF(AND(CR145&lt;=($C$4-$MI$15),CR145&gt;($C$4-$MJ$15)),1,0)</f>
        <v>#VALUE!</v>
      </c>
      <c r="MW145" s="2" t="e">
        <f t="shared" ref="MW145:MW176" si="1852">IF(AND(CS145&lt;=($C$4-$MI$15),CS145&gt;($C$4-$MJ$15)),1,0)</f>
        <v>#VALUE!</v>
      </c>
      <c r="MX145" s="2" t="e">
        <f t="shared" ref="MX145:MX176" si="1853">IF(AND(CT145&lt;=($C$4-$MI$15),CT145&gt;($C$4-$MJ$15)),1,0)</f>
        <v>#VALUE!</v>
      </c>
      <c r="MY145" s="2" t="e">
        <f t="shared" ref="MY145:MY176" si="1854">IF(AND(CU145&lt;=($C$4-$MI$15),CU145&gt;($C$4-$MJ$15)),1,0)</f>
        <v>#VALUE!</v>
      </c>
      <c r="MZ145" s="2" t="e">
        <f t="shared" ref="MZ145:MZ176" si="1855">IF(AND(CV145&lt;=($C$4-$MI$15),CV145&gt;($C$4-$MJ$15)),1,0)</f>
        <v>#VALUE!</v>
      </c>
      <c r="NA145" s="2" t="e">
        <f t="shared" ref="NA145:NA176" si="1856">IF(AND(CW145&lt;=($C$4-$MI$15),CW145&gt;($C$4-$MJ$15)),1,0)</f>
        <v>#VALUE!</v>
      </c>
      <c r="NB145" s="2" t="e">
        <f t="shared" ref="NB145:NB176" si="1857">IF(AND(CX145&lt;=($C$4-$MI$15),CX145&gt;($C$4-$MJ$15)),1,0)</f>
        <v>#VALUE!</v>
      </c>
      <c r="NC145" s="2" t="e">
        <f t="shared" ref="NC145:NC176" si="1858">IF(AND(CY145&lt;=($C$4-$MI$15),CY145&gt;($C$4-$MJ$15)),1,0)</f>
        <v>#VALUE!</v>
      </c>
      <c r="ND145" s="2" t="e">
        <f t="shared" ref="ND145:ND176" si="1859">IF(AND(CZ145&lt;=($C$4-$MI$15),CZ145&gt;($C$4-$MJ$15)),1,0)</f>
        <v>#VALUE!</v>
      </c>
      <c r="NE145" s="2" t="e">
        <f t="shared" ref="NE145:NE176" si="1860">IF(AND(DA145&lt;=($C$4-$MI$15),DA145&gt;($C$4-$MJ$15)),1,0)</f>
        <v>#VALUE!</v>
      </c>
      <c r="NF145" s="2">
        <f t="shared" si="1223"/>
        <v>0</v>
      </c>
      <c r="NG145" s="2">
        <f t="shared" ref="NG145:NG208" si="1861">IF(EA145=0,0,(BG145+0)*$J145)</f>
        <v>0</v>
      </c>
      <c r="NH145" s="2">
        <f t="shared" ref="NH145:NH208" si="1862">IF(EB145=0,0,(BH145+0)*$J145)</f>
        <v>0</v>
      </c>
      <c r="NI145" s="2">
        <f t="shared" ref="NI145:NI208" si="1863">IF(EC145=0,0,(BI145+0)*$J145)</f>
        <v>0</v>
      </c>
      <c r="NJ145" s="2">
        <f t="shared" ref="NJ145:NJ208" si="1864">IF(ED145=0,0,(BJ145+0)*$J145)</f>
        <v>0</v>
      </c>
      <c r="NK145" s="2">
        <f t="shared" ref="NK145:NK208" si="1865">IF(EE145=0,0,(BK145+0)*$J145)</f>
        <v>0</v>
      </c>
      <c r="NL145" s="2">
        <f t="shared" ref="NL145:NL208" si="1866">IF(EF145=0,0,(BL145+0)*$J145)</f>
        <v>0</v>
      </c>
      <c r="NM145" s="2">
        <f t="shared" ref="NM145:NM208" si="1867">IF(EG145=0,0,(BM145+0)*$J145)</f>
        <v>0</v>
      </c>
      <c r="NN145" s="2">
        <f t="shared" ref="NN145:NN208" si="1868">IF(EH145=0,0,(BN145+0)*$J145)</f>
        <v>0</v>
      </c>
      <c r="NO145" s="2">
        <f t="shared" ref="NO145:NO208" si="1869">IF(EI145=0,0,(BO145+0)*$J145)</f>
        <v>0</v>
      </c>
      <c r="NP145" s="2">
        <f t="shared" ref="NP145:NP208" si="1870">IF(EJ145=0,0,(BP145+0)*$J145)</f>
        <v>0</v>
      </c>
      <c r="NQ145" s="2">
        <f t="shared" ref="NQ145:NQ208" si="1871">IF(EK145=0,0,(BQ145+0)*$J145)</f>
        <v>0</v>
      </c>
      <c r="NR145" s="2">
        <f t="shared" ref="NR145:NR208" si="1872">IF(EL145=0,0,(BR145+0)*$J145)</f>
        <v>0</v>
      </c>
      <c r="NS145" s="2">
        <f t="shared" ref="NS145:NS208" si="1873">IF(EM145=0,0,(BS145+0)*$J145)</f>
        <v>0</v>
      </c>
      <c r="NT145" s="2">
        <f t="shared" ref="NT145:NT208" si="1874">IF(EN145=0,0,(BT145+0)*$J145)</f>
        <v>0</v>
      </c>
      <c r="NU145" s="2">
        <f t="shared" ref="NU145:NU208" si="1875">IF(EO145=0,0,(BU145+0)*$J145)</f>
        <v>0</v>
      </c>
      <c r="NV145" s="2">
        <f t="shared" ref="NV145:NV208" si="1876">IF(EP145=0,0,(BV145+0)*$J145)</f>
        <v>0</v>
      </c>
      <c r="NW145" s="2">
        <f t="shared" ref="NW145:NW208" si="1877">IF(EQ145=0,0,(BW145+0)*$J145)</f>
        <v>0</v>
      </c>
      <c r="NX145" s="2">
        <f t="shared" ref="NX145:NX208" si="1878">IF(ER145=0,0,(BX145+0)*$J145)</f>
        <v>0</v>
      </c>
      <c r="NY145" s="2">
        <f t="shared" ref="NY145:NY208" si="1879">IF(ES145=0,0,(BY145+0)*$J145)</f>
        <v>0</v>
      </c>
      <c r="NZ145" s="2">
        <f t="shared" ref="NZ145:NZ208" si="1880">IF(ET145=0,0,(BZ145+0)*$J145)</f>
        <v>0</v>
      </c>
      <c r="OA145" s="2">
        <f t="shared" ref="OA145:OA208" si="1881">IF(EU145=0,0,(CA145+0)*$J145)</f>
        <v>0</v>
      </c>
      <c r="OB145" s="2">
        <f t="shared" ref="OB145:OB208" si="1882">IF(EV145=0,0,(CB145+0)*$J145)</f>
        <v>0</v>
      </c>
      <c r="OC145" s="2">
        <f t="shared" ref="OC145:OC208" si="1883">IF(EW145=0,0,(CC145+0)*$J145)</f>
        <v>0</v>
      </c>
      <c r="OD145" s="2">
        <f>IF(AND(NF145&gt;'Graph Creator'!$K$4,'Detalle de Cuentas'!NF145&lt;='Graph Creator'!$L$4),1,0)</f>
        <v>0</v>
      </c>
      <c r="OE145" s="2">
        <f>IF(AND(NG145&gt;'Graph Creator'!$K$4,'Detalle de Cuentas'!NG145&lt;='Graph Creator'!$L$4),1,0)</f>
        <v>0</v>
      </c>
      <c r="OF145" s="2">
        <f>IF(AND(NH145&gt;'Graph Creator'!$K$4,'Detalle de Cuentas'!NH145&lt;='Graph Creator'!$L$4),1,0)</f>
        <v>0</v>
      </c>
      <c r="OG145" s="2">
        <f>IF(AND(NI145&gt;'Graph Creator'!$K$4,'Detalle de Cuentas'!NI145&lt;='Graph Creator'!$L$4),1,0)</f>
        <v>0</v>
      </c>
      <c r="OH145" s="2">
        <f>IF(AND(NJ145&gt;'Graph Creator'!$K$4,'Detalle de Cuentas'!NJ145&lt;='Graph Creator'!$L$4),1,0)</f>
        <v>0</v>
      </c>
      <c r="OI145" s="2">
        <f>IF(AND(NK145&gt;'Graph Creator'!$K$4,'Detalle de Cuentas'!NK145&lt;='Graph Creator'!$L$4),1,0)</f>
        <v>0</v>
      </c>
      <c r="OJ145" s="2">
        <f>IF(AND(NL145&gt;'Graph Creator'!$K$4,'Detalle de Cuentas'!NL145&lt;='Graph Creator'!$L$4),1,0)</f>
        <v>0</v>
      </c>
      <c r="OK145" s="2">
        <f>IF(AND(NM145&gt;'Graph Creator'!$K$4,'Detalle de Cuentas'!NM145&lt;='Graph Creator'!$L$4),1,0)</f>
        <v>0</v>
      </c>
      <c r="OL145" s="2">
        <f>IF(AND(NN145&gt;'Graph Creator'!$K$4,'Detalle de Cuentas'!NN145&lt;='Graph Creator'!$L$4),1,0)</f>
        <v>0</v>
      </c>
      <c r="OM145" s="2">
        <f>IF(AND(NO145&gt;'Graph Creator'!$K$4,'Detalle de Cuentas'!NO145&lt;='Graph Creator'!$L$4),1,0)</f>
        <v>0</v>
      </c>
      <c r="ON145" s="2">
        <f>IF(AND(NP145&gt;'Graph Creator'!$K$4,'Detalle de Cuentas'!NP145&lt;='Graph Creator'!$L$4),1,0)</f>
        <v>0</v>
      </c>
      <c r="OO145" s="2">
        <f>IF(AND(NQ145&gt;'Graph Creator'!$K$4,'Detalle de Cuentas'!NQ145&lt;='Graph Creator'!$L$4),1,0)</f>
        <v>0</v>
      </c>
      <c r="OP145" s="2">
        <f>IF(AND(NR145&gt;'Graph Creator'!$K$4,'Detalle de Cuentas'!NR145&lt;='Graph Creator'!$L$4),1,0)</f>
        <v>0</v>
      </c>
      <c r="OQ145" s="2">
        <f>IF(AND(NS145&gt;'Graph Creator'!$K$4,'Detalle de Cuentas'!NS145&lt;='Graph Creator'!$L$4),1,0)</f>
        <v>0</v>
      </c>
      <c r="OR145" s="2">
        <f>IF(AND(NT145&gt;'Graph Creator'!$K$4,'Detalle de Cuentas'!NT145&lt;='Graph Creator'!$L$4),1,0)</f>
        <v>0</v>
      </c>
      <c r="OS145" s="2">
        <f>IF(AND(NU145&gt;'Graph Creator'!$K$4,'Detalle de Cuentas'!NU145&lt;='Graph Creator'!$L$4),1,0)</f>
        <v>0</v>
      </c>
      <c r="OT145" s="2">
        <f>IF(AND(NV145&gt;'Graph Creator'!$K$4,'Detalle de Cuentas'!NV145&lt;='Graph Creator'!$L$4),1,0)</f>
        <v>0</v>
      </c>
      <c r="OU145" s="2">
        <f>IF(AND(NW145&gt;'Graph Creator'!$K$4,'Detalle de Cuentas'!NW145&lt;='Graph Creator'!$L$4),1,0)</f>
        <v>0</v>
      </c>
      <c r="OV145" s="2">
        <f>IF(AND(NX145&gt;'Graph Creator'!$K$4,'Detalle de Cuentas'!NX145&lt;='Graph Creator'!$L$4),1,0)</f>
        <v>0</v>
      </c>
      <c r="OW145" s="2">
        <f>IF(AND(NY145&gt;'Graph Creator'!$K$4,'Detalle de Cuentas'!NY145&lt;='Graph Creator'!$L$4),1,0)</f>
        <v>0</v>
      </c>
      <c r="OX145" s="2">
        <f>IF(AND(NZ145&gt;'Graph Creator'!$K$4,'Detalle de Cuentas'!NZ145&lt;='Graph Creator'!$L$4),1,0)</f>
        <v>0</v>
      </c>
      <c r="OY145" s="2">
        <f>IF(AND(OA145&gt;'Graph Creator'!$K$4,'Detalle de Cuentas'!OA145&lt;='Graph Creator'!$L$4),1,0)</f>
        <v>0</v>
      </c>
      <c r="OZ145" s="2">
        <f>IF(AND(OB145&gt;'Graph Creator'!$K$4,'Detalle de Cuentas'!OB145&lt;='Graph Creator'!$L$4),1,0)</f>
        <v>0</v>
      </c>
      <c r="PA145" s="2">
        <f>IF(AND(OC145&gt;'Graph Creator'!$K$4,'Detalle de Cuentas'!OC145&lt;='Graph Creator'!$L$4),1,0)</f>
        <v>0</v>
      </c>
      <c r="PB145" s="2">
        <f>IF(AND(NF145&gt;'Graph Creator'!$L$4,'Detalle de Cuentas'!NF145&lt;='Graph Creator'!$M$4),1,0)</f>
        <v>0</v>
      </c>
      <c r="PC145" s="2">
        <f>IF(AND(NG145&gt;'Graph Creator'!$L$4,'Detalle de Cuentas'!NG145&lt;='Graph Creator'!$M$4),1,0)</f>
        <v>0</v>
      </c>
      <c r="PD145" s="2">
        <f>IF(AND(NH145&gt;'Graph Creator'!$L$4,'Detalle de Cuentas'!NH145&lt;='Graph Creator'!$M$4),1,0)</f>
        <v>0</v>
      </c>
      <c r="PE145" s="2">
        <f>IF(AND(NI145&gt;'Graph Creator'!$L$4,'Detalle de Cuentas'!NI145&lt;='Graph Creator'!$M$4),1,0)</f>
        <v>0</v>
      </c>
      <c r="PF145" s="2">
        <f>IF(AND(NJ145&gt;'Graph Creator'!$L$4,'Detalle de Cuentas'!NJ145&lt;='Graph Creator'!$M$4),1,0)</f>
        <v>0</v>
      </c>
      <c r="PG145" s="2">
        <f>IF(AND(NK145&gt;'Graph Creator'!$L$4,'Detalle de Cuentas'!NK145&lt;='Graph Creator'!$M$4),1,0)</f>
        <v>0</v>
      </c>
      <c r="PH145" s="2">
        <f>IF(AND(NL145&gt;'Graph Creator'!$L$4,'Detalle de Cuentas'!NL145&lt;='Graph Creator'!$M$4),1,0)</f>
        <v>0</v>
      </c>
      <c r="PI145" s="2">
        <f>IF(AND(NM145&gt;'Graph Creator'!$L$4,'Detalle de Cuentas'!NM145&lt;='Graph Creator'!$M$4),1,0)</f>
        <v>0</v>
      </c>
      <c r="PJ145" s="2">
        <f>IF(AND(NN145&gt;'Graph Creator'!$L$4,'Detalle de Cuentas'!NN145&lt;='Graph Creator'!$M$4),1,0)</f>
        <v>0</v>
      </c>
      <c r="PK145" s="2">
        <f>IF(AND(NO145&gt;'Graph Creator'!$L$4,'Detalle de Cuentas'!NO145&lt;='Graph Creator'!$M$4),1,0)</f>
        <v>0</v>
      </c>
      <c r="PL145" s="2">
        <f>IF(AND(NP145&gt;'Graph Creator'!$L$4,'Detalle de Cuentas'!NP145&lt;='Graph Creator'!$M$4),1,0)</f>
        <v>0</v>
      </c>
      <c r="PM145" s="2">
        <f>IF(AND(NQ145&gt;'Graph Creator'!$L$4,'Detalle de Cuentas'!NQ145&lt;='Graph Creator'!$M$4),1,0)</f>
        <v>0</v>
      </c>
      <c r="PN145" s="2">
        <f>IF(AND(NR145&gt;'Graph Creator'!$L$4,'Detalle de Cuentas'!NR145&lt;='Graph Creator'!$M$4),1,0)</f>
        <v>0</v>
      </c>
      <c r="PO145" s="2">
        <f>IF(AND(NS145&gt;'Graph Creator'!$L$4,'Detalle de Cuentas'!NS145&lt;='Graph Creator'!$M$4),1,0)</f>
        <v>0</v>
      </c>
      <c r="PP145" s="2">
        <f>IF(AND(NT145&gt;'Graph Creator'!$L$4,'Detalle de Cuentas'!NT145&lt;='Graph Creator'!$M$4),1,0)</f>
        <v>0</v>
      </c>
      <c r="PQ145" s="2">
        <f>IF(AND(NU145&gt;'Graph Creator'!$L$4,'Detalle de Cuentas'!NU145&lt;='Graph Creator'!$M$4),1,0)</f>
        <v>0</v>
      </c>
      <c r="PR145" s="2">
        <f>IF(AND(NV145&gt;'Graph Creator'!$L$4,'Detalle de Cuentas'!NV145&lt;='Graph Creator'!$M$4),1,0)</f>
        <v>0</v>
      </c>
      <c r="PS145" s="2">
        <f>IF(AND(NW145&gt;'Graph Creator'!$L$4,'Detalle de Cuentas'!NW145&lt;='Graph Creator'!$M$4),1,0)</f>
        <v>0</v>
      </c>
      <c r="PT145" s="2">
        <f>IF(AND(NX145&gt;'Graph Creator'!$L$4,'Detalle de Cuentas'!NX145&lt;='Graph Creator'!$M$4),1,0)</f>
        <v>0</v>
      </c>
      <c r="PU145" s="2">
        <f>IF(AND(NY145&gt;'Graph Creator'!$L$4,'Detalle de Cuentas'!NY145&lt;='Graph Creator'!$M$4),1,0)</f>
        <v>0</v>
      </c>
      <c r="PV145" s="2">
        <f>IF(AND(NZ145&gt;'Graph Creator'!$L$4,'Detalle de Cuentas'!NZ145&lt;='Graph Creator'!$M$4),1,0)</f>
        <v>0</v>
      </c>
      <c r="PW145" s="2">
        <f>IF(AND(OA145&gt;'Graph Creator'!$L$4,'Detalle de Cuentas'!OA145&lt;='Graph Creator'!$M$4),1,0)</f>
        <v>0</v>
      </c>
      <c r="PX145" s="2">
        <f>IF(AND(OB145&gt;'Graph Creator'!$L$4,'Detalle de Cuentas'!OB145&lt;='Graph Creator'!$M$4),1,0)</f>
        <v>0</v>
      </c>
      <c r="PY145" s="2">
        <f>IF(AND(OC145&gt;'Graph Creator'!$L$4,'Detalle de Cuentas'!OC145&lt;='Graph Creator'!$M$4),1,0)</f>
        <v>0</v>
      </c>
      <c r="PZ145" s="2">
        <f>IF(AND(NF145&gt;'Graph Creator'!$M$4,'Detalle de Cuentas'!NF145&lt;='Graph Creator'!$N$4),1,0)</f>
        <v>0</v>
      </c>
      <c r="QA145" s="2">
        <f>IF(AND(NG145&gt;'Graph Creator'!$M$4,'Detalle de Cuentas'!NG145&lt;='Graph Creator'!$N$4),1,0)</f>
        <v>0</v>
      </c>
      <c r="QB145" s="2">
        <f>IF(AND(NH145&gt;'Graph Creator'!$M$4,'Detalle de Cuentas'!NH145&lt;='Graph Creator'!$N$4),1,0)</f>
        <v>0</v>
      </c>
      <c r="QC145" s="2">
        <f>IF(AND(NI145&gt;'Graph Creator'!$M$4,'Detalle de Cuentas'!NI145&lt;='Graph Creator'!$N$4),1,0)</f>
        <v>0</v>
      </c>
      <c r="QD145" s="2">
        <f>IF(AND(NJ145&gt;'Graph Creator'!$M$4,'Detalle de Cuentas'!NJ145&lt;='Graph Creator'!$N$4),1,0)</f>
        <v>0</v>
      </c>
      <c r="QE145" s="2">
        <f>IF(AND(NK145&gt;'Graph Creator'!$M$4,'Detalle de Cuentas'!NK145&lt;='Graph Creator'!$N$4),1,0)</f>
        <v>0</v>
      </c>
      <c r="QF145" s="2">
        <f>IF(AND(NL145&gt;'Graph Creator'!$M$4,'Detalle de Cuentas'!NL145&lt;='Graph Creator'!$N$4),1,0)</f>
        <v>0</v>
      </c>
      <c r="QG145" s="2">
        <f>IF(AND(NM145&gt;'Graph Creator'!$M$4,'Detalle de Cuentas'!NM145&lt;='Graph Creator'!$N$4),1,0)</f>
        <v>0</v>
      </c>
      <c r="QH145" s="2">
        <f>IF(AND(NN145&gt;'Graph Creator'!$M$4,'Detalle de Cuentas'!NN145&lt;='Graph Creator'!$N$4),1,0)</f>
        <v>0</v>
      </c>
      <c r="QI145" s="2">
        <f>IF(AND(NO145&gt;'Graph Creator'!$M$4,'Detalle de Cuentas'!NO145&lt;='Graph Creator'!$N$4),1,0)</f>
        <v>0</v>
      </c>
      <c r="QJ145" s="2">
        <f>IF(AND(NP145&gt;'Graph Creator'!$M$4,'Detalle de Cuentas'!NP145&lt;='Graph Creator'!$N$4),1,0)</f>
        <v>0</v>
      </c>
      <c r="QK145" s="2">
        <f>IF(AND(NQ145&gt;'Graph Creator'!$M$4,'Detalle de Cuentas'!NQ145&lt;='Graph Creator'!$N$4),1,0)</f>
        <v>0</v>
      </c>
      <c r="QL145" s="2">
        <f>IF(AND(NR145&gt;'Graph Creator'!$M$4,'Detalle de Cuentas'!NR145&lt;='Graph Creator'!$N$4),1,0)</f>
        <v>0</v>
      </c>
      <c r="QM145" s="2">
        <f>IF(AND(NS145&gt;'Graph Creator'!$M$4,'Detalle de Cuentas'!NS145&lt;='Graph Creator'!$N$4),1,0)</f>
        <v>0</v>
      </c>
      <c r="QN145" s="2">
        <f>IF(AND(NT145&gt;'Graph Creator'!$M$4,'Detalle de Cuentas'!NT145&lt;='Graph Creator'!$N$4),1,0)</f>
        <v>0</v>
      </c>
      <c r="QO145" s="2">
        <f>IF(AND(NU145&gt;'Graph Creator'!$M$4,'Detalle de Cuentas'!NU145&lt;='Graph Creator'!$N$4),1,0)</f>
        <v>0</v>
      </c>
      <c r="QP145" s="2">
        <f>IF(AND(NV145&gt;'Graph Creator'!$M$4,'Detalle de Cuentas'!NV145&lt;='Graph Creator'!$N$4),1,0)</f>
        <v>0</v>
      </c>
      <c r="QQ145" s="2">
        <f>IF(AND(NW145&gt;'Graph Creator'!$M$4,'Detalle de Cuentas'!NW145&lt;='Graph Creator'!$N$4),1,0)</f>
        <v>0</v>
      </c>
      <c r="QR145" s="2">
        <f>IF(AND(NX145&gt;'Graph Creator'!$M$4,'Detalle de Cuentas'!NX145&lt;='Graph Creator'!$N$4),1,0)</f>
        <v>0</v>
      </c>
      <c r="QS145" s="2">
        <f>IF(AND(NY145&gt;'Graph Creator'!$M$4,'Detalle de Cuentas'!NY145&lt;='Graph Creator'!$N$4),1,0)</f>
        <v>0</v>
      </c>
      <c r="QT145" s="2">
        <f>IF(AND(NZ145&gt;'Graph Creator'!$M$4,'Detalle de Cuentas'!NZ145&lt;='Graph Creator'!$N$4),1,0)</f>
        <v>0</v>
      </c>
      <c r="QU145" s="2">
        <f>IF(AND(OA145&gt;'Graph Creator'!$M$4,'Detalle de Cuentas'!OA145&lt;='Graph Creator'!$N$4),1,0)</f>
        <v>0</v>
      </c>
      <c r="QV145" s="2">
        <f>IF(AND(OB145&gt;'Graph Creator'!$M$4,'Detalle de Cuentas'!OB145&lt;='Graph Creator'!$N$4),1,0)</f>
        <v>0</v>
      </c>
      <c r="QW145" s="2">
        <f>IF(AND(OC145&gt;'Graph Creator'!$M$4,'Detalle de Cuentas'!OC145&lt;='Graph Creator'!$N$4),1,0)</f>
        <v>0</v>
      </c>
      <c r="QX145" s="2">
        <f>IF(AND(NF145&gt;'Graph Creator'!$N$4,'Detalle de Cuentas'!NF145&lt;='Graph Creator'!$O$4),1,0)</f>
        <v>0</v>
      </c>
      <c r="QY145" s="2">
        <f>IF(AND(NG145&gt;'Graph Creator'!$N$4,'Detalle de Cuentas'!NG145&lt;='Graph Creator'!$O$4),1,0)</f>
        <v>0</v>
      </c>
      <c r="QZ145" s="2">
        <f>IF(AND(NH145&gt;'Graph Creator'!$N$4,'Detalle de Cuentas'!NH145&lt;='Graph Creator'!$O$4),1,0)</f>
        <v>0</v>
      </c>
      <c r="RA145" s="2">
        <f>IF(AND(NI145&gt;'Graph Creator'!$N$4,'Detalle de Cuentas'!NI145&lt;='Graph Creator'!$O$4),1,0)</f>
        <v>0</v>
      </c>
      <c r="RB145" s="2">
        <f>IF(AND(NJ145&gt;'Graph Creator'!$N$4,'Detalle de Cuentas'!NJ145&lt;='Graph Creator'!$O$4),1,0)</f>
        <v>0</v>
      </c>
      <c r="RC145" s="2">
        <f>IF(AND(NK145&gt;'Graph Creator'!$N$4,'Detalle de Cuentas'!NK145&lt;='Graph Creator'!$O$4),1,0)</f>
        <v>0</v>
      </c>
      <c r="RD145" s="2">
        <f>IF(AND(NL145&gt;'Graph Creator'!$N$4,'Detalle de Cuentas'!NL145&lt;='Graph Creator'!$O$4),1,0)</f>
        <v>0</v>
      </c>
      <c r="RE145" s="2">
        <f>IF(AND(NM145&gt;'Graph Creator'!$N$4,'Detalle de Cuentas'!NM145&lt;='Graph Creator'!$O$4),1,0)</f>
        <v>0</v>
      </c>
      <c r="RF145" s="2">
        <f>IF(AND(NN145&gt;'Graph Creator'!$N$4,'Detalle de Cuentas'!NN145&lt;='Graph Creator'!$O$4),1,0)</f>
        <v>0</v>
      </c>
      <c r="RG145" s="2">
        <f>IF(AND(NO145&gt;'Graph Creator'!$N$4,'Detalle de Cuentas'!NO145&lt;='Graph Creator'!$O$4),1,0)</f>
        <v>0</v>
      </c>
      <c r="RH145" s="2">
        <f>IF(AND(NP145&gt;'Graph Creator'!$N$4,'Detalle de Cuentas'!NP145&lt;='Graph Creator'!$O$4),1,0)</f>
        <v>0</v>
      </c>
      <c r="RI145" s="2">
        <f>IF(AND(NQ145&gt;'Graph Creator'!$N$4,'Detalle de Cuentas'!NQ145&lt;='Graph Creator'!$O$4),1,0)</f>
        <v>0</v>
      </c>
      <c r="RJ145" s="2">
        <f>IF(AND(NR145&gt;'Graph Creator'!$N$4,'Detalle de Cuentas'!NR145&lt;='Graph Creator'!$O$4),1,0)</f>
        <v>0</v>
      </c>
      <c r="RK145" s="2">
        <f>IF(AND(NS145&gt;'Graph Creator'!$N$4,'Detalle de Cuentas'!NS145&lt;='Graph Creator'!$O$4),1,0)</f>
        <v>0</v>
      </c>
      <c r="RL145" s="2">
        <f>IF(AND(NT145&gt;'Graph Creator'!$N$4,'Detalle de Cuentas'!NT145&lt;='Graph Creator'!$O$4),1,0)</f>
        <v>0</v>
      </c>
      <c r="RM145" s="2">
        <f>IF(AND(NU145&gt;'Graph Creator'!$N$4,'Detalle de Cuentas'!NU145&lt;='Graph Creator'!$O$4),1,0)</f>
        <v>0</v>
      </c>
      <c r="RN145" s="2">
        <f>IF(AND(NV145&gt;'Graph Creator'!$N$4,'Detalle de Cuentas'!NV145&lt;='Graph Creator'!$O$4),1,0)</f>
        <v>0</v>
      </c>
      <c r="RO145" s="2">
        <f>IF(AND(NW145&gt;'Graph Creator'!$N$4,'Detalle de Cuentas'!NW145&lt;='Graph Creator'!$O$4),1,0)</f>
        <v>0</v>
      </c>
      <c r="RP145" s="2">
        <f>IF(AND(NX145&gt;'Graph Creator'!$N$4,'Detalle de Cuentas'!NX145&lt;='Graph Creator'!$O$4),1,0)</f>
        <v>0</v>
      </c>
      <c r="RQ145" s="2">
        <f>IF(AND(NY145&gt;'Graph Creator'!$N$4,'Detalle de Cuentas'!NY145&lt;='Graph Creator'!$O$4),1,0)</f>
        <v>0</v>
      </c>
      <c r="RR145" s="2">
        <f>IF(AND(NZ145&gt;'Graph Creator'!$N$4,'Detalle de Cuentas'!NZ145&lt;='Graph Creator'!$O$4),1,0)</f>
        <v>0</v>
      </c>
      <c r="RS145" s="2">
        <f>IF(AND(OA145&gt;'Graph Creator'!$N$4,'Detalle de Cuentas'!OA145&lt;='Graph Creator'!$O$4),1,0)</f>
        <v>0</v>
      </c>
      <c r="RT145" s="2">
        <f>IF(AND(OB145&gt;'Graph Creator'!$N$4,'Detalle de Cuentas'!OB145&lt;='Graph Creator'!$O$4),1,0)</f>
        <v>0</v>
      </c>
      <c r="RU145" s="2">
        <f>IF(AND(OC145&gt;'Graph Creator'!$N$4,'Detalle de Cuentas'!OC145&lt;='Graph Creator'!$O$4),1,0)</f>
        <v>0</v>
      </c>
      <c r="RV145" s="2" t="e">
        <f t="shared" si="1224"/>
        <v>#VALUE!</v>
      </c>
      <c r="RW145" s="2" t="e">
        <f t="shared" si="1225"/>
        <v>#VALUE!</v>
      </c>
      <c r="RX145" s="2" t="e">
        <f t="shared" si="1226"/>
        <v>#VALUE!</v>
      </c>
      <c r="RY145" s="2" t="e">
        <f t="shared" si="1227"/>
        <v>#VALUE!</v>
      </c>
      <c r="RZ145" s="2" t="e">
        <f t="shared" si="1228"/>
        <v>#VALUE!</v>
      </c>
      <c r="SA145" s="2" t="e">
        <f t="shared" si="1229"/>
        <v>#VALUE!</v>
      </c>
      <c r="SB145" s="2" t="e">
        <f t="shared" si="1230"/>
        <v>#VALUE!</v>
      </c>
      <c r="SC145" s="2" t="e">
        <f t="shared" si="1231"/>
        <v>#VALUE!</v>
      </c>
      <c r="SD145" s="2" t="e">
        <f t="shared" si="1232"/>
        <v>#VALUE!</v>
      </c>
      <c r="SE145" s="2" t="e">
        <f t="shared" si="1233"/>
        <v>#VALUE!</v>
      </c>
      <c r="SF145" s="2" t="e">
        <f t="shared" si="1234"/>
        <v>#VALUE!</v>
      </c>
      <c r="SG145" s="2" t="e">
        <f t="shared" si="1235"/>
        <v>#VALUE!</v>
      </c>
      <c r="SH145" s="2" t="e">
        <f t="shared" si="1236"/>
        <v>#VALUE!</v>
      </c>
      <c r="SI145" s="2" t="e">
        <f t="shared" si="1237"/>
        <v>#VALUE!</v>
      </c>
      <c r="SJ145" s="2" t="e">
        <f t="shared" si="1238"/>
        <v>#VALUE!</v>
      </c>
      <c r="SK145" s="2" t="e">
        <f t="shared" si="1239"/>
        <v>#VALUE!</v>
      </c>
      <c r="SL145" s="2" t="e">
        <f t="shared" si="1240"/>
        <v>#VALUE!</v>
      </c>
      <c r="SM145" s="2" t="e">
        <f t="shared" si="1241"/>
        <v>#VALUE!</v>
      </c>
      <c r="SN145" s="2" t="e">
        <f t="shared" si="1242"/>
        <v>#VALUE!</v>
      </c>
      <c r="SO145" s="2" t="e">
        <f t="shared" si="1243"/>
        <v>#VALUE!</v>
      </c>
      <c r="SP145" s="2" t="e">
        <f t="shared" si="1244"/>
        <v>#VALUE!</v>
      </c>
      <c r="SQ145" s="2" t="e">
        <f t="shared" si="1245"/>
        <v>#VALUE!</v>
      </c>
      <c r="SR145" s="2" t="e">
        <f t="shared" si="1246"/>
        <v>#VALUE!</v>
      </c>
      <c r="SS145" s="2" t="e">
        <f t="shared" si="1247"/>
        <v>#VALUE!</v>
      </c>
      <c r="ST145" s="2" t="e">
        <f t="shared" si="1248"/>
        <v>#VALUE!</v>
      </c>
      <c r="SU145" s="2" t="e">
        <f t="shared" si="1249"/>
        <v>#VALUE!</v>
      </c>
      <c r="SV145" s="2" t="e">
        <f t="shared" si="1250"/>
        <v>#VALUE!</v>
      </c>
      <c r="SW145" s="2" t="e">
        <f t="shared" si="1251"/>
        <v>#VALUE!</v>
      </c>
      <c r="SX145" s="2" t="e">
        <f t="shared" si="1252"/>
        <v>#VALUE!</v>
      </c>
      <c r="SY145" s="2" t="e">
        <f t="shared" si="1253"/>
        <v>#VALUE!</v>
      </c>
      <c r="SZ145" s="2" t="e">
        <f t="shared" si="1254"/>
        <v>#VALUE!</v>
      </c>
      <c r="TA145" s="2" t="e">
        <f t="shared" si="1255"/>
        <v>#VALUE!</v>
      </c>
      <c r="TB145" s="2" t="e">
        <f t="shared" si="1256"/>
        <v>#VALUE!</v>
      </c>
      <c r="TC145" s="2" t="e">
        <f t="shared" si="1257"/>
        <v>#VALUE!</v>
      </c>
      <c r="TD145" s="2" t="e">
        <f t="shared" si="1258"/>
        <v>#VALUE!</v>
      </c>
      <c r="TE145" s="2" t="e">
        <f t="shared" si="1259"/>
        <v>#VALUE!</v>
      </c>
      <c r="TF145" s="2" t="str">
        <f>IF(DZ145=1,IF(SUM(DZ$17:DZ145)&lt;2,""&amp;B145,", "&amp;B145),"")</f>
        <v/>
      </c>
      <c r="TG145" s="2" t="str">
        <f t="shared" si="1272"/>
        <v/>
      </c>
      <c r="TH145" s="2">
        <f t="shared" si="1260"/>
        <v>0</v>
      </c>
      <c r="TI145" s="14" t="str">
        <f t="shared" si="1261"/>
        <v/>
      </c>
      <c r="TJ145" s="14" t="e">
        <f t="shared" ref="TJ145:TJ208" si="1884">IF(CE145*DC145=0,"",CE145*DC145)</f>
        <v>#VALUE!</v>
      </c>
      <c r="TK145" s="14" t="e">
        <f t="shared" ref="TK145:TK208" si="1885">IF(CF145*DD145=0,"",CF145*DD145)</f>
        <v>#VALUE!</v>
      </c>
      <c r="TL145" s="14" t="e">
        <f t="shared" ref="TL145:TL208" si="1886">IF(CG145*DE145=0,"",CG145*DE145)</f>
        <v>#VALUE!</v>
      </c>
      <c r="TM145" s="14" t="e">
        <f t="shared" ref="TM145:TM208" si="1887">IF(CH145*DF145=0,"",CH145*DF145)</f>
        <v>#VALUE!</v>
      </c>
      <c r="TN145" s="14" t="e">
        <f t="shared" ref="TN145:TN208" si="1888">IF(CI145*DG145=0,"",CI145*DG145)</f>
        <v>#VALUE!</v>
      </c>
      <c r="TO145" s="14" t="e">
        <f t="shared" ref="TO145:TO208" si="1889">IF(CJ145*DH145=0,"",CJ145*DH145)</f>
        <v>#VALUE!</v>
      </c>
      <c r="TP145" s="14" t="e">
        <f t="shared" ref="TP145:TP208" si="1890">IF(CK145*DI145=0,"",CK145*DI145)</f>
        <v>#VALUE!</v>
      </c>
      <c r="TQ145" s="14" t="e">
        <f t="shared" ref="TQ145:TQ208" si="1891">IF(CL145*DJ145=0,"",CL145*DJ145)</f>
        <v>#VALUE!</v>
      </c>
      <c r="TR145" s="14" t="e">
        <f t="shared" ref="TR145:TR208" si="1892">IF(CM145*DK145=0,"",CM145*DK145)</f>
        <v>#VALUE!</v>
      </c>
      <c r="TS145" s="14" t="e">
        <f t="shared" ref="TS145:TS208" si="1893">IF(CN145*DL145=0,"",CN145*DL145)</f>
        <v>#VALUE!</v>
      </c>
      <c r="TT145" s="14" t="e">
        <f t="shared" ref="TT145:TT208" si="1894">IF(CO145*DM145=0,"",CO145*DM145)</f>
        <v>#VALUE!</v>
      </c>
      <c r="TU145" s="14" t="e">
        <f t="shared" ref="TU145:TU208" si="1895">IF(CP145*DN145=0,"",CP145*DN145)</f>
        <v>#VALUE!</v>
      </c>
      <c r="TV145" s="14" t="e">
        <f t="shared" ref="TV145:TV208" si="1896">IF(CQ145*DO145=0,"",CQ145*DO145)</f>
        <v>#VALUE!</v>
      </c>
      <c r="TW145" s="14" t="e">
        <f t="shared" ref="TW145:TW208" si="1897">IF(CR145*DP145=0,"",CR145*DP145)</f>
        <v>#VALUE!</v>
      </c>
      <c r="TX145" s="14" t="e">
        <f t="shared" ref="TX145:TX208" si="1898">IF(CS145*DQ145=0,"",CS145*DQ145)</f>
        <v>#VALUE!</v>
      </c>
      <c r="TY145" s="14" t="e">
        <f t="shared" ref="TY145:TY208" si="1899">IF(CT145*DR145=0,"",CT145*DR145)</f>
        <v>#VALUE!</v>
      </c>
      <c r="TZ145" s="14" t="e">
        <f t="shared" ref="TZ145:TZ208" si="1900">IF(CU145*DS145=0,"",CU145*DS145)</f>
        <v>#VALUE!</v>
      </c>
      <c r="UA145" s="14" t="e">
        <f t="shared" ref="UA145:UA208" si="1901">IF(CV145*DT145=0,"",CV145*DT145)</f>
        <v>#VALUE!</v>
      </c>
      <c r="UB145" s="14" t="e">
        <f t="shared" ref="UB145:UB208" si="1902">IF(CW145*DU145=0,"",CW145*DU145)</f>
        <v>#VALUE!</v>
      </c>
      <c r="UC145" s="14" t="e">
        <f t="shared" ref="UC145:UC208" si="1903">IF(CX145*DV145=0,"",CX145*DV145)</f>
        <v>#VALUE!</v>
      </c>
      <c r="UD145" s="14" t="e">
        <f t="shared" ref="UD145:UD208" si="1904">IF(CY145*DW145=0,"",CY145*DW145)</f>
        <v>#VALUE!</v>
      </c>
      <c r="UE145" s="14" t="e">
        <f t="shared" ref="UE145:UE208" si="1905">IF(CZ145*DX145=0,"",CZ145*DX145)</f>
        <v>#VALUE!</v>
      </c>
      <c r="UF145" s="14" t="e">
        <f t="shared" ref="UF145:UF208" si="1906">IF(DA145*DY145=0,"",DA145*DY145)</f>
        <v>#VALUE!</v>
      </c>
      <c r="UH145" s="2">
        <f>IF($C$4-$R145&gt;'Graph Creator'!$E$2*'Graph Creator'!$D$13*12,0,1)</f>
        <v>1</v>
      </c>
      <c r="UJ145" s="2" t="e">
        <f t="shared" si="1262"/>
        <v>#VALUE!</v>
      </c>
      <c r="UK145" s="2" t="e">
        <f t="shared" ref="UK145:UK208" si="1907">RW145*$UH145</f>
        <v>#VALUE!</v>
      </c>
      <c r="UL145" s="2" t="e">
        <f t="shared" ref="UL145:UL208" si="1908">RX145*$UH145</f>
        <v>#VALUE!</v>
      </c>
      <c r="UM145" s="2" t="e">
        <f t="shared" ref="UM145:UM208" si="1909">RY145*$UH145</f>
        <v>#VALUE!</v>
      </c>
      <c r="UN145" s="2" t="e">
        <f t="shared" ref="UN145:UN208" si="1910">RZ145*$UH145</f>
        <v>#VALUE!</v>
      </c>
      <c r="UO145" s="2" t="e">
        <f t="shared" ref="UO145:UO208" si="1911">SA145*$UH145</f>
        <v>#VALUE!</v>
      </c>
      <c r="UP145" s="2" t="e">
        <f t="shared" ref="UP145:UP208" si="1912">SB145*$UH145</f>
        <v>#VALUE!</v>
      </c>
      <c r="UQ145" s="2" t="e">
        <f t="shared" ref="UQ145:UQ208" si="1913">SC145*$UH145</f>
        <v>#VALUE!</v>
      </c>
      <c r="UR145" s="2" t="e">
        <f t="shared" ref="UR145:UR208" si="1914">SD145*$UH145</f>
        <v>#VALUE!</v>
      </c>
      <c r="US145" s="2" t="e">
        <f t="shared" ref="US145:US208" si="1915">SE145*$UH145</f>
        <v>#VALUE!</v>
      </c>
      <c r="UT145" s="2" t="e">
        <f t="shared" ref="UT145:UT208" si="1916">SF145*$UH145</f>
        <v>#VALUE!</v>
      </c>
      <c r="UU145" s="2" t="e">
        <f t="shared" ref="UU145:UU208" si="1917">SG145*$UH145</f>
        <v>#VALUE!</v>
      </c>
      <c r="UV145" s="2" t="e">
        <f t="shared" ref="UV145:UV208" si="1918">SH145*$UH145</f>
        <v>#VALUE!</v>
      </c>
      <c r="UW145" s="2" t="e">
        <f t="shared" ref="UW145:UW208" si="1919">SI145*$UH145</f>
        <v>#VALUE!</v>
      </c>
      <c r="UX145" s="2" t="e">
        <f t="shared" ref="UX145:UX208" si="1920">SJ145*$UH145</f>
        <v>#VALUE!</v>
      </c>
      <c r="UY145" s="2" t="e">
        <f t="shared" ref="UY145:UY208" si="1921">SK145*$UH145</f>
        <v>#VALUE!</v>
      </c>
      <c r="UZ145" s="2" t="e">
        <f t="shared" ref="UZ145:UZ208" si="1922">SL145*$UH145</f>
        <v>#VALUE!</v>
      </c>
      <c r="VA145" s="2" t="e">
        <f t="shared" ref="VA145:VA208" si="1923">SM145*$UH145</f>
        <v>#VALUE!</v>
      </c>
      <c r="VB145" s="2" t="e">
        <f t="shared" ref="VB145:VB208" si="1924">SN145*$UH145</f>
        <v>#VALUE!</v>
      </c>
      <c r="VC145" s="2" t="e">
        <f t="shared" ref="VC145:VC208" si="1925">SO145*$UH145</f>
        <v>#VALUE!</v>
      </c>
      <c r="VD145" s="2" t="e">
        <f t="shared" ref="VD145:VD208" si="1926">SP145*$UH145</f>
        <v>#VALUE!</v>
      </c>
      <c r="VE145" s="2" t="e">
        <f t="shared" ref="VE145:VE208" si="1927">SQ145*$UH145</f>
        <v>#VALUE!</v>
      </c>
      <c r="VF145" s="2" t="e">
        <f t="shared" ref="VF145:VF208" si="1928">SR145*$UH145</f>
        <v>#VALUE!</v>
      </c>
      <c r="VG145" s="2" t="e">
        <f t="shared" ref="VG145:VG208" si="1929">SS145*$UH145</f>
        <v>#VALUE!</v>
      </c>
      <c r="VH145" s="2" t="e">
        <f t="shared" ref="VH145:VH208" si="1930">ST145*$UH145</f>
        <v>#VALUE!</v>
      </c>
      <c r="VI145" s="2" t="e">
        <f t="shared" ref="VI145:VI208" si="1931">SU145*$UH145</f>
        <v>#VALUE!</v>
      </c>
      <c r="VJ145" s="2" t="e">
        <f t="shared" ref="VJ145:VJ208" si="1932">SV145*$UH145</f>
        <v>#VALUE!</v>
      </c>
      <c r="VK145" s="2" t="e">
        <f t="shared" ref="VK145:VK208" si="1933">SW145*$UH145</f>
        <v>#VALUE!</v>
      </c>
      <c r="VL145" s="2" t="e">
        <f t="shared" ref="VL145:VL208" si="1934">SX145*$UH145</f>
        <v>#VALUE!</v>
      </c>
      <c r="VM145" s="2" t="e">
        <f t="shared" ref="VM145:VM208" si="1935">SY145*$UH145</f>
        <v>#VALUE!</v>
      </c>
      <c r="VN145" s="2" t="e">
        <f t="shared" ref="VN145:VN208" si="1936">SZ145*$UH145</f>
        <v>#VALUE!</v>
      </c>
      <c r="VO145" s="2" t="e">
        <f t="shared" ref="VO145:VO208" si="1937">TA145*$UH145</f>
        <v>#VALUE!</v>
      </c>
      <c r="VP145" s="2" t="e">
        <f t="shared" ref="VP145:VP208" si="1938">TB145*$UH145</f>
        <v>#VALUE!</v>
      </c>
      <c r="VQ145" s="2" t="e">
        <f t="shared" ref="VQ145:VQ208" si="1939">TC145*$UH145</f>
        <v>#VALUE!</v>
      </c>
      <c r="VR145" s="2" t="e">
        <f t="shared" ref="VR145:VR208" si="1940">TD145*$UH145</f>
        <v>#VALUE!</v>
      </c>
      <c r="VS145" s="2" t="e">
        <f t="shared" ref="VS145:VS208" si="1941">TE145*$UH145</f>
        <v>#VALUE!</v>
      </c>
      <c r="VT145" s="98">
        <f t="shared" si="1263"/>
        <v>0</v>
      </c>
      <c r="VU145" s="98">
        <f t="shared" ref="VU145:VU208" si="1942">IFERROR($C$4-CE145,0)</f>
        <v>0</v>
      </c>
      <c r="VV145" s="98">
        <f t="shared" ref="VV145:VV208" si="1943">IFERROR($C$4-CF145,0)</f>
        <v>0</v>
      </c>
      <c r="VW145" s="98">
        <f t="shared" ref="VW145:VW208" si="1944">IFERROR($C$4-CG145,0)</f>
        <v>0</v>
      </c>
      <c r="VX145" s="98">
        <f t="shared" ref="VX145:VX208" si="1945">IFERROR($C$4-CH145,0)</f>
        <v>0</v>
      </c>
      <c r="VY145" s="98">
        <f t="shared" ref="VY145:VY208" si="1946">IFERROR($C$4-CI145,0)</f>
        <v>0</v>
      </c>
      <c r="VZ145" s="98">
        <f t="shared" ref="VZ145:VZ208" si="1947">IFERROR($C$4-CJ145,0)</f>
        <v>0</v>
      </c>
      <c r="WA145" s="98">
        <f t="shared" ref="WA145:WA208" si="1948">IFERROR($C$4-CK145,0)</f>
        <v>0</v>
      </c>
      <c r="WB145" s="98">
        <f t="shared" ref="WB145:WB208" si="1949">IFERROR($C$4-CL145,0)</f>
        <v>0</v>
      </c>
      <c r="WC145" s="98">
        <f t="shared" ref="WC145:WC208" si="1950">IFERROR($C$4-CM145,0)</f>
        <v>0</v>
      </c>
      <c r="WD145" s="98">
        <f t="shared" ref="WD145:WD208" si="1951">IFERROR($C$4-CN145,0)</f>
        <v>0</v>
      </c>
      <c r="WE145" s="98">
        <f t="shared" ref="WE145:WE208" si="1952">IFERROR($C$4-CO145,0)</f>
        <v>0</v>
      </c>
      <c r="WF145" s="98">
        <f t="shared" ref="WF145:WF208" si="1953">IFERROR($C$4-CP145,0)</f>
        <v>0</v>
      </c>
      <c r="WG145" s="98">
        <f t="shared" ref="WG145:WG208" si="1954">IFERROR($C$4-CQ145,0)</f>
        <v>0</v>
      </c>
      <c r="WH145" s="98">
        <f t="shared" ref="WH145:WH208" si="1955">IFERROR($C$4-CR145,0)</f>
        <v>0</v>
      </c>
      <c r="WI145" s="98">
        <f t="shared" ref="WI145:WI208" si="1956">IFERROR($C$4-CS145,0)</f>
        <v>0</v>
      </c>
      <c r="WJ145" s="98">
        <f t="shared" ref="WJ145:WJ208" si="1957">IFERROR($C$4-CT145,0)</f>
        <v>0</v>
      </c>
      <c r="WK145" s="98">
        <f t="shared" ref="WK145:WK208" si="1958">IFERROR($C$4-CU145,0)</f>
        <v>0</v>
      </c>
      <c r="WL145" s="98">
        <f t="shared" ref="WL145:WL208" si="1959">IFERROR($C$4-CV145,0)</f>
        <v>0</v>
      </c>
      <c r="WM145" s="98">
        <f t="shared" ref="WM145:WM208" si="1960">IFERROR($C$4-CW145,0)</f>
        <v>0</v>
      </c>
      <c r="WN145" s="98">
        <f t="shared" ref="WN145:WN208" si="1961">IFERROR($C$4-CX145,0)</f>
        <v>0</v>
      </c>
      <c r="WO145" s="98">
        <f t="shared" ref="WO145:WO208" si="1962">IFERROR($C$4-CY145,0)</f>
        <v>0</v>
      </c>
      <c r="WP145" s="98">
        <f t="shared" ref="WP145:WP208" si="1963">IFERROR($C$4-CZ145,0)</f>
        <v>0</v>
      </c>
      <c r="WQ145" s="98">
        <f t="shared" ref="WQ145:WQ208" si="1964">IFERROR($C$4-DA145,0)</f>
        <v>0</v>
      </c>
      <c r="WR145" s="98">
        <f>IFERROR(INDEX('Score Calculation'!$D$38:$D$41,MATCH('Detalle de Cuentas'!VT145,'Score Calculation'!$C$38:$C$41,1)),0)</f>
        <v>4</v>
      </c>
      <c r="WS145" s="98">
        <f>IFERROR(INDEX('Score Calculation'!$D$38:$D$41,MATCH('Detalle de Cuentas'!VU145,'Score Calculation'!$C$38:$C$41,1)),0)</f>
        <v>4</v>
      </c>
      <c r="WT145" s="98">
        <f>IFERROR(INDEX('Score Calculation'!$D$38:$D$41,MATCH('Detalle de Cuentas'!VV145,'Score Calculation'!$C$38:$C$41,1)),0)</f>
        <v>4</v>
      </c>
      <c r="WU145" s="98">
        <f>IFERROR(INDEX('Score Calculation'!$D$38:$D$41,MATCH('Detalle de Cuentas'!VW145,'Score Calculation'!$C$38:$C$41,1)),0)</f>
        <v>4</v>
      </c>
      <c r="WV145" s="98">
        <f>IFERROR(INDEX('Score Calculation'!$D$38:$D$41,MATCH('Detalle de Cuentas'!VX145,'Score Calculation'!$C$38:$C$41,1)),0)</f>
        <v>4</v>
      </c>
      <c r="WW145" s="98">
        <f>IFERROR(INDEX('Score Calculation'!$D$38:$D$41,MATCH('Detalle de Cuentas'!VY145,'Score Calculation'!$C$38:$C$41,1)),0)</f>
        <v>4</v>
      </c>
      <c r="WX145" s="98">
        <f>IFERROR(INDEX('Score Calculation'!$D$38:$D$41,MATCH('Detalle de Cuentas'!VZ145,'Score Calculation'!$C$38:$C$41,1)),0)</f>
        <v>4</v>
      </c>
      <c r="WY145" s="98">
        <f>IFERROR(INDEX('Score Calculation'!$D$38:$D$41,MATCH('Detalle de Cuentas'!WA145,'Score Calculation'!$C$38:$C$41,1)),0)</f>
        <v>4</v>
      </c>
      <c r="WZ145" s="98">
        <f>IFERROR(INDEX('Score Calculation'!$D$38:$D$41,MATCH('Detalle de Cuentas'!WB145,'Score Calculation'!$C$38:$C$41,1)),0)</f>
        <v>4</v>
      </c>
      <c r="XA145" s="98">
        <f>IFERROR(INDEX('Score Calculation'!$D$38:$D$41,MATCH('Detalle de Cuentas'!WC145,'Score Calculation'!$C$38:$C$41,1)),0)</f>
        <v>4</v>
      </c>
      <c r="XB145" s="98">
        <f>IFERROR(INDEX('Score Calculation'!$D$38:$D$41,MATCH('Detalle de Cuentas'!WD145,'Score Calculation'!$C$38:$C$41,1)),0)</f>
        <v>4</v>
      </c>
      <c r="XC145" s="98">
        <f>IFERROR(INDEX('Score Calculation'!$D$38:$D$41,MATCH('Detalle de Cuentas'!WE145,'Score Calculation'!$C$38:$C$41,1)),0)</f>
        <v>4</v>
      </c>
      <c r="XD145" s="98">
        <f>IFERROR(INDEX('Score Calculation'!$D$38:$D$41,MATCH('Detalle de Cuentas'!WF145,'Score Calculation'!$C$38:$C$41,1)),0)</f>
        <v>4</v>
      </c>
      <c r="XE145" s="98">
        <f>IFERROR(INDEX('Score Calculation'!$D$38:$D$41,MATCH('Detalle de Cuentas'!WG145,'Score Calculation'!$C$38:$C$41,1)),0)</f>
        <v>4</v>
      </c>
      <c r="XF145" s="98">
        <f>IFERROR(INDEX('Score Calculation'!$D$38:$D$41,MATCH('Detalle de Cuentas'!WH145,'Score Calculation'!$C$38:$C$41,1)),0)</f>
        <v>4</v>
      </c>
      <c r="XG145" s="98">
        <f>IFERROR(INDEX('Score Calculation'!$D$38:$D$41,MATCH('Detalle de Cuentas'!WI145,'Score Calculation'!$C$38:$C$41,1)),0)</f>
        <v>4</v>
      </c>
      <c r="XH145" s="98">
        <f>IFERROR(INDEX('Score Calculation'!$D$38:$D$41,MATCH('Detalle de Cuentas'!WJ145,'Score Calculation'!$C$38:$C$41,1)),0)</f>
        <v>4</v>
      </c>
      <c r="XI145" s="98">
        <f>IFERROR(INDEX('Score Calculation'!$D$38:$D$41,MATCH('Detalle de Cuentas'!WK145,'Score Calculation'!$C$38:$C$41,1)),0)</f>
        <v>4</v>
      </c>
      <c r="XJ145" s="98">
        <f>IFERROR(INDEX('Score Calculation'!$D$38:$D$41,MATCH('Detalle de Cuentas'!WL145,'Score Calculation'!$C$38:$C$41,1)),0)</f>
        <v>4</v>
      </c>
      <c r="XK145" s="98">
        <f>IFERROR(INDEX('Score Calculation'!$D$38:$D$41,MATCH('Detalle de Cuentas'!WM145,'Score Calculation'!$C$38:$C$41,1)),0)</f>
        <v>4</v>
      </c>
      <c r="XL145" s="98">
        <f>IFERROR(INDEX('Score Calculation'!$D$38:$D$41,MATCH('Detalle de Cuentas'!WN145,'Score Calculation'!$C$38:$C$41,1)),0)</f>
        <v>4</v>
      </c>
      <c r="XM145" s="98">
        <f>IFERROR(INDEX('Score Calculation'!$D$38:$D$41,MATCH('Detalle de Cuentas'!WO145,'Score Calculation'!$C$38:$C$41,1)),0)</f>
        <v>4</v>
      </c>
      <c r="XN145" s="98">
        <f>IFERROR(INDEX('Score Calculation'!$D$38:$D$41,MATCH('Detalle de Cuentas'!WP145,'Score Calculation'!$C$38:$C$41,1)),0)</f>
        <v>4</v>
      </c>
      <c r="XO145" s="98">
        <f>IFERROR(INDEX('Score Calculation'!$D$38:$D$41,MATCH('Detalle de Cuentas'!WQ145,'Score Calculation'!$C$38:$C$41,1)),0)</f>
        <v>4</v>
      </c>
      <c r="XP145" s="98">
        <f>IFERROR(INDEX('Score Calculation'!$D$24:$D$31,MATCH('Detalle de Cuentas'!NF145,'Score Calculation'!$C$24:$C$31,1)),0)</f>
        <v>1</v>
      </c>
      <c r="XQ145" s="98">
        <f>IFERROR(INDEX('Score Calculation'!$D$24:$D$31,MATCH('Detalle de Cuentas'!NG145,'Score Calculation'!$C$24:$C$31,1)),0)</f>
        <v>1</v>
      </c>
      <c r="XR145" s="98">
        <f>IFERROR(INDEX('Score Calculation'!$D$24:$D$31,MATCH('Detalle de Cuentas'!NH145,'Score Calculation'!$C$24:$C$31,1)),0)</f>
        <v>1</v>
      </c>
      <c r="XS145" s="98">
        <f>IFERROR(INDEX('Score Calculation'!$D$24:$D$31,MATCH('Detalle de Cuentas'!NI145,'Score Calculation'!$C$24:$C$31,1)),0)</f>
        <v>1</v>
      </c>
      <c r="XT145" s="98">
        <f>IFERROR(INDEX('Score Calculation'!$D$24:$D$31,MATCH('Detalle de Cuentas'!NJ145,'Score Calculation'!$C$24:$C$31,1)),0)</f>
        <v>1</v>
      </c>
      <c r="XU145" s="98">
        <f>IFERROR(INDEX('Score Calculation'!$D$24:$D$31,MATCH('Detalle de Cuentas'!NK145,'Score Calculation'!$C$24:$C$31,1)),0)</f>
        <v>1</v>
      </c>
      <c r="XV145" s="98">
        <f>IFERROR(INDEX('Score Calculation'!$D$24:$D$31,MATCH('Detalle de Cuentas'!NL145,'Score Calculation'!$C$24:$C$31,1)),0)</f>
        <v>1</v>
      </c>
      <c r="XW145" s="98">
        <f>IFERROR(INDEX('Score Calculation'!$D$24:$D$31,MATCH('Detalle de Cuentas'!NM145,'Score Calculation'!$C$24:$C$31,1)),0)</f>
        <v>1</v>
      </c>
      <c r="XX145" s="98">
        <f>IFERROR(INDEX('Score Calculation'!$D$24:$D$31,MATCH('Detalle de Cuentas'!NN145,'Score Calculation'!$C$24:$C$31,1)),0)</f>
        <v>1</v>
      </c>
      <c r="XY145" s="98">
        <f>IFERROR(INDEX('Score Calculation'!$D$24:$D$31,MATCH('Detalle de Cuentas'!NO145,'Score Calculation'!$C$24:$C$31,1)),0)</f>
        <v>1</v>
      </c>
      <c r="XZ145" s="98">
        <f>IFERROR(INDEX('Score Calculation'!$D$24:$D$31,MATCH('Detalle de Cuentas'!NP145,'Score Calculation'!$C$24:$C$31,1)),0)</f>
        <v>1</v>
      </c>
      <c r="YA145" s="98">
        <f>IFERROR(INDEX('Score Calculation'!$D$24:$D$31,MATCH('Detalle de Cuentas'!NQ145,'Score Calculation'!$C$24:$C$31,1)),0)</f>
        <v>1</v>
      </c>
      <c r="YB145" s="98">
        <f>IFERROR(INDEX('Score Calculation'!$D$24:$D$31,MATCH('Detalle de Cuentas'!NR145,'Score Calculation'!$C$24:$C$31,1)),0)</f>
        <v>1</v>
      </c>
      <c r="YC145" s="98">
        <f>IFERROR(INDEX('Score Calculation'!$D$24:$D$31,MATCH('Detalle de Cuentas'!NS145,'Score Calculation'!$C$24:$C$31,1)),0)</f>
        <v>1</v>
      </c>
      <c r="YD145" s="98">
        <f>IFERROR(INDEX('Score Calculation'!$D$24:$D$31,MATCH('Detalle de Cuentas'!NT145,'Score Calculation'!$C$24:$C$31,1)),0)</f>
        <v>1</v>
      </c>
      <c r="YE145" s="98">
        <f>IFERROR(INDEX('Score Calculation'!$D$24:$D$31,MATCH('Detalle de Cuentas'!NU145,'Score Calculation'!$C$24:$C$31,1)),0)</f>
        <v>1</v>
      </c>
      <c r="YF145" s="98">
        <f>IFERROR(INDEX('Score Calculation'!$D$24:$D$31,MATCH('Detalle de Cuentas'!NV145,'Score Calculation'!$C$24:$C$31,1)),0)</f>
        <v>1</v>
      </c>
      <c r="YG145" s="98">
        <f>IFERROR(INDEX('Score Calculation'!$D$24:$D$31,MATCH('Detalle de Cuentas'!NW145,'Score Calculation'!$C$24:$C$31,1)),0)</f>
        <v>1</v>
      </c>
      <c r="YH145" s="98">
        <f>IFERROR(INDEX('Score Calculation'!$D$24:$D$31,MATCH('Detalle de Cuentas'!NX145,'Score Calculation'!$C$24:$C$31,1)),0)</f>
        <v>1</v>
      </c>
      <c r="YI145" s="98">
        <f>IFERROR(INDEX('Score Calculation'!$D$24:$D$31,MATCH('Detalle de Cuentas'!NY145,'Score Calculation'!$C$24:$C$31,1)),0)</f>
        <v>1</v>
      </c>
      <c r="YJ145" s="98">
        <f>IFERROR(INDEX('Score Calculation'!$D$24:$D$31,MATCH('Detalle de Cuentas'!NZ145,'Score Calculation'!$C$24:$C$31,1)),0)</f>
        <v>1</v>
      </c>
      <c r="YK145" s="98">
        <f>IFERROR(INDEX('Score Calculation'!$D$24:$D$31,MATCH('Detalle de Cuentas'!OA145,'Score Calculation'!$C$24:$C$31,1)),0)</f>
        <v>1</v>
      </c>
      <c r="YL145" s="98">
        <f>IFERROR(INDEX('Score Calculation'!$D$24:$D$31,MATCH('Detalle de Cuentas'!OB145,'Score Calculation'!$C$24:$C$31,1)),0)</f>
        <v>1</v>
      </c>
      <c r="YM145" s="98">
        <f>IFERROR(INDEX('Score Calculation'!$D$24:$D$31,MATCH('Detalle de Cuentas'!OC145,'Score Calculation'!$C$24:$C$31,1)),0)</f>
        <v>1</v>
      </c>
      <c r="YN145" s="98">
        <f t="shared" si="1264"/>
        <v>0</v>
      </c>
      <c r="YO145" s="98">
        <f>IF(LEFT(TRIM($D145),15)="GRUPO SOLIDARIO",$L145*'Score Calculation'!$H$5,IF(TRIM('Detalle de Cuentas'!$C145)="Semanal",'Detalle de Cuentas'!$L145*'Score Calculation'!$H$6,'Detalle de Cuentas'!$L145))</f>
        <v>0</v>
      </c>
      <c r="YP145" s="99">
        <f>IFERROR(INDEX('Score Calculation'!$D$54:$D$60,MATCH($YO145,'Score Calculation'!$C$54:$C$60,1)),1)</f>
        <v>0.2</v>
      </c>
      <c r="YQ145" s="99">
        <f>IFERROR(INDEX('Score Calculation'!$D$65:$D$123,MATCH(LEFT(TRIM('Detalle de Cuentas'!$F145),20),'Score Calculation'!$F$65:$F$123,0)),1)</f>
        <v>1</v>
      </c>
      <c r="YR145" s="99">
        <f>IFERROR(INDEX('Score Calculation'!$D$46:$D$49,MATCH('Detalle de Cuentas'!$YN145,'Score Calculation'!$C$46:$C$49,1)),1)</f>
        <v>4</v>
      </c>
      <c r="YS145" s="99">
        <f t="shared" si="1265"/>
        <v>0</v>
      </c>
      <c r="YT145" s="99">
        <f t="shared" si="1266"/>
        <v>0</v>
      </c>
      <c r="YU145" s="98" t="str">
        <f t="shared" si="1267"/>
        <v/>
      </c>
      <c r="YV145" s="109">
        <f t="shared" si="1268"/>
        <v>1</v>
      </c>
      <c r="YW145" s="109">
        <f>IFERROR(INDEX('Score Calculation'!$D$187:$D$245,MATCH(LEFT(TRIM('Detalle de Cuentas'!$F145),20),'Score Calculation'!$F$187:$F$245,0)),1)</f>
        <v>1</v>
      </c>
      <c r="YX145" s="109">
        <f>IFERROR(IF($E145="HIPOTECA",-PMT('Score Calculation'!$H$266/(360/$J145),$G145,$YO145)*(30/$J145),-PMT('Score Calculation'!$H$267/(360/$J145),$G145,$YO145)*(30/$J145)),0)</f>
        <v>0</v>
      </c>
      <c r="YY145" s="109">
        <f t="shared" si="1596"/>
        <v>0</v>
      </c>
      <c r="YZ145" s="109">
        <f t="shared" si="1596"/>
        <v>0</v>
      </c>
      <c r="ZA145" s="109">
        <f t="shared" si="1596"/>
        <v>0</v>
      </c>
      <c r="ZB145" s="109">
        <f t="shared" si="1596"/>
        <v>0</v>
      </c>
      <c r="ZC145" s="109">
        <f t="shared" si="1596"/>
        <v>0</v>
      </c>
      <c r="ZD145" s="109">
        <f t="shared" si="1596"/>
        <v>0</v>
      </c>
      <c r="ZE145" s="109">
        <f t="shared" si="1596"/>
        <v>0</v>
      </c>
      <c r="ZF145" s="109">
        <f t="shared" si="1596"/>
        <v>0</v>
      </c>
      <c r="ZG145" s="109">
        <f t="shared" si="1596"/>
        <v>0</v>
      </c>
      <c r="ZH145" s="109">
        <f t="shared" si="1596"/>
        <v>0</v>
      </c>
      <c r="ZI145" s="109">
        <f t="shared" si="1269"/>
        <v>0</v>
      </c>
    </row>
    <row r="146" spans="2:685" x14ac:dyDescent="0.2">
      <c r="B146" s="41">
        <v>130</v>
      </c>
      <c r="C146" s="42"/>
      <c r="D146" s="42"/>
      <c r="E146" s="42"/>
      <c r="F146" s="42"/>
      <c r="G146" s="42"/>
      <c r="H146" s="42"/>
      <c r="I146" s="29"/>
      <c r="J146" s="6" t="str">
        <f t="shared" si="1617"/>
        <v/>
      </c>
      <c r="K146" s="43"/>
      <c r="L146" s="43"/>
      <c r="M146" s="43"/>
      <c r="N146" s="43"/>
      <c r="O146" s="43"/>
      <c r="P146" s="44" t="str">
        <f t="shared" ref="P146:P209" si="1965">IFERROR(MIN(M146,O146*30/J146),"")</f>
        <v/>
      </c>
      <c r="Q146" s="26"/>
      <c r="R146" s="26"/>
      <c r="S146" s="26"/>
      <c r="T146" s="26"/>
      <c r="U146" s="29"/>
      <c r="V146" s="43"/>
      <c r="W146" s="26"/>
      <c r="X146" s="29"/>
      <c r="Y146" s="6">
        <f>IF('Detalle de Cuentas'!$C$4-$R146&gt;'Graph Creator'!$E$2*'Graph Creator'!$D$13*12,0,1)</f>
        <v>1</v>
      </c>
      <c r="Z146" s="45">
        <f t="shared" si="1618"/>
        <v>0</v>
      </c>
      <c r="AA146" s="2" t="e">
        <f t="shared" ref="AA146:AA209" si="1966">SUMPRODUCT(DB146:DY146,EX146:FU146)</f>
        <v>#VALUE!</v>
      </c>
      <c r="AB146" s="2" t="e">
        <f t="shared" ref="AB146:AB209" si="1967">SUMPRODUCT(DZ146:EW146,EX146:FU146)</f>
        <v>#VALUE!</v>
      </c>
      <c r="AC146" s="2" t="e">
        <f t="shared" ref="AC146:AC209" si="1968">SUMPRODUCT(DB146:DY146,FV146:GS146)</f>
        <v>#VALUE!</v>
      </c>
      <c r="AD146" s="2" t="e">
        <f t="shared" ref="AD146:AD209" si="1969">SUMPRODUCT(DZ146:EW146,FV146:GS146)</f>
        <v>#VALUE!</v>
      </c>
      <c r="AE146" s="2" t="e">
        <f t="shared" ref="AE146:AE209" si="1970">SUMPRODUCT(DB146:DY146,GT146:HQ146)</f>
        <v>#VALUE!</v>
      </c>
      <c r="AF146" s="2" t="e">
        <f t="shared" ref="AF146:AF209" si="1971">SUMPRODUCT(DZ146:EW146,GT146:HQ146)</f>
        <v>#VALUE!</v>
      </c>
      <c r="AG146" s="2">
        <f t="shared" ref="AG146:AG209" si="1972">SUMPRODUCT(DB146:DY146)</f>
        <v>0</v>
      </c>
      <c r="AH146" s="2">
        <f t="shared" ref="AH146:AH209" si="1973">SUMPRODUCT(DZ146:EW146)</f>
        <v>0</v>
      </c>
      <c r="AI146" s="2" t="str">
        <f t="shared" ref="AI146:AI209" si="1974">IFERROR(SEARCH(".",$I146,1),"")</f>
        <v/>
      </c>
      <c r="AJ146" s="2" t="str">
        <f t="shared" ref="AJ146:BE146" si="1975">IFERROR(SEARCH(".",$I146,AI146+1),"")</f>
        <v/>
      </c>
      <c r="AK146" s="2" t="str">
        <f t="shared" si="1975"/>
        <v/>
      </c>
      <c r="AL146" s="2" t="str">
        <f t="shared" si="1975"/>
        <v/>
      </c>
      <c r="AM146" s="2" t="str">
        <f t="shared" si="1975"/>
        <v/>
      </c>
      <c r="AN146" s="2" t="str">
        <f t="shared" si="1975"/>
        <v/>
      </c>
      <c r="AO146" s="2" t="str">
        <f t="shared" si="1975"/>
        <v/>
      </c>
      <c r="AP146" s="2" t="str">
        <f t="shared" si="1975"/>
        <v/>
      </c>
      <c r="AQ146" s="2" t="str">
        <f t="shared" si="1975"/>
        <v/>
      </c>
      <c r="AR146" s="2" t="str">
        <f t="shared" si="1975"/>
        <v/>
      </c>
      <c r="AS146" s="2" t="str">
        <f t="shared" si="1975"/>
        <v/>
      </c>
      <c r="AT146" s="2" t="str">
        <f t="shared" si="1975"/>
        <v/>
      </c>
      <c r="AU146" s="2" t="str">
        <f t="shared" si="1975"/>
        <v/>
      </c>
      <c r="AV146" s="2" t="str">
        <f t="shared" si="1975"/>
        <v/>
      </c>
      <c r="AW146" s="2" t="str">
        <f t="shared" si="1975"/>
        <v/>
      </c>
      <c r="AX146" s="2" t="str">
        <f t="shared" si="1975"/>
        <v/>
      </c>
      <c r="AY146" s="2" t="str">
        <f t="shared" si="1975"/>
        <v/>
      </c>
      <c r="AZ146" s="2" t="str">
        <f t="shared" si="1975"/>
        <v/>
      </c>
      <c r="BA146" s="2" t="str">
        <f t="shared" si="1975"/>
        <v/>
      </c>
      <c r="BB146" s="2" t="str">
        <f t="shared" si="1975"/>
        <v/>
      </c>
      <c r="BC146" s="2" t="str">
        <f t="shared" si="1975"/>
        <v/>
      </c>
      <c r="BD146" s="2" t="str">
        <f t="shared" si="1975"/>
        <v/>
      </c>
      <c r="BE146" s="2" t="str">
        <f t="shared" si="1975"/>
        <v/>
      </c>
      <c r="BF146" s="2" t="str">
        <f t="shared" ref="BF146:BF209" si="1976">IFERROR(IF(BF$16=1,MID($I146,0+1,AI146-(0+1)),IF(BF$16=24,MID($I146,AH146+1,99),IF(AND(AI146="",AH146&lt;&gt;""),MID($I146,AH146+1,99),MID($I146,AH146+1,AI146-(AH146+1))))),"")</f>
        <v/>
      </c>
      <c r="BG146" s="2" t="str">
        <f t="shared" si="1620"/>
        <v/>
      </c>
      <c r="BH146" s="2" t="str">
        <f t="shared" si="1621"/>
        <v/>
      </c>
      <c r="BI146" s="2" t="str">
        <f t="shared" si="1622"/>
        <v/>
      </c>
      <c r="BJ146" s="2" t="str">
        <f t="shared" si="1623"/>
        <v/>
      </c>
      <c r="BK146" s="2" t="str">
        <f t="shared" si="1624"/>
        <v/>
      </c>
      <c r="BL146" s="2" t="str">
        <f t="shared" si="1625"/>
        <v/>
      </c>
      <c r="BM146" s="2" t="str">
        <f t="shared" si="1626"/>
        <v/>
      </c>
      <c r="BN146" s="2" t="str">
        <f t="shared" si="1627"/>
        <v/>
      </c>
      <c r="BO146" s="2" t="str">
        <f t="shared" si="1628"/>
        <v/>
      </c>
      <c r="BP146" s="2" t="str">
        <f t="shared" si="1629"/>
        <v/>
      </c>
      <c r="BQ146" s="2" t="str">
        <f t="shared" si="1630"/>
        <v/>
      </c>
      <c r="BR146" s="2" t="str">
        <f t="shared" si="1631"/>
        <v/>
      </c>
      <c r="BS146" s="2" t="str">
        <f t="shared" si="1632"/>
        <v/>
      </c>
      <c r="BT146" s="2" t="str">
        <f t="shared" si="1633"/>
        <v/>
      </c>
      <c r="BU146" s="2" t="str">
        <f t="shared" si="1634"/>
        <v/>
      </c>
      <c r="BV146" s="2" t="str">
        <f t="shared" si="1635"/>
        <v/>
      </c>
      <c r="BW146" s="2" t="str">
        <f t="shared" si="1636"/>
        <v/>
      </c>
      <c r="BX146" s="2" t="str">
        <f t="shared" si="1637"/>
        <v/>
      </c>
      <c r="BY146" s="2" t="str">
        <f t="shared" si="1638"/>
        <v/>
      </c>
      <c r="BZ146" s="2" t="str">
        <f t="shared" si="1639"/>
        <v/>
      </c>
      <c r="CA146" s="2" t="str">
        <f t="shared" si="1640"/>
        <v/>
      </c>
      <c r="CB146" s="2" t="str">
        <f t="shared" si="1641"/>
        <v/>
      </c>
      <c r="CC146" s="2" t="str">
        <f t="shared" si="1642"/>
        <v/>
      </c>
      <c r="CD146" s="14">
        <f t="shared" si="1643"/>
        <v>0</v>
      </c>
      <c r="CE146" s="14" t="e">
        <f t="shared" ref="CE146:DA146" si="1977">CD146-$J$17</f>
        <v>#VALUE!</v>
      </c>
      <c r="CF146" s="14" t="e">
        <f t="shared" si="1977"/>
        <v>#VALUE!</v>
      </c>
      <c r="CG146" s="14" t="e">
        <f t="shared" si="1977"/>
        <v>#VALUE!</v>
      </c>
      <c r="CH146" s="14" t="e">
        <f t="shared" si="1977"/>
        <v>#VALUE!</v>
      </c>
      <c r="CI146" s="14" t="e">
        <f t="shared" si="1977"/>
        <v>#VALUE!</v>
      </c>
      <c r="CJ146" s="14" t="e">
        <f t="shared" si="1977"/>
        <v>#VALUE!</v>
      </c>
      <c r="CK146" s="14" t="e">
        <f t="shared" si="1977"/>
        <v>#VALUE!</v>
      </c>
      <c r="CL146" s="14" t="e">
        <f t="shared" si="1977"/>
        <v>#VALUE!</v>
      </c>
      <c r="CM146" s="14" t="e">
        <f t="shared" si="1977"/>
        <v>#VALUE!</v>
      </c>
      <c r="CN146" s="14" t="e">
        <f t="shared" si="1977"/>
        <v>#VALUE!</v>
      </c>
      <c r="CO146" s="14" t="e">
        <f t="shared" si="1977"/>
        <v>#VALUE!</v>
      </c>
      <c r="CP146" s="14" t="e">
        <f t="shared" si="1977"/>
        <v>#VALUE!</v>
      </c>
      <c r="CQ146" s="14" t="e">
        <f t="shared" si="1977"/>
        <v>#VALUE!</v>
      </c>
      <c r="CR146" s="14" t="e">
        <f t="shared" si="1977"/>
        <v>#VALUE!</v>
      </c>
      <c r="CS146" s="14" t="e">
        <f t="shared" si="1977"/>
        <v>#VALUE!</v>
      </c>
      <c r="CT146" s="14" t="e">
        <f t="shared" si="1977"/>
        <v>#VALUE!</v>
      </c>
      <c r="CU146" s="14" t="e">
        <f t="shared" si="1977"/>
        <v>#VALUE!</v>
      </c>
      <c r="CV146" s="14" t="e">
        <f t="shared" si="1977"/>
        <v>#VALUE!</v>
      </c>
      <c r="CW146" s="14" t="e">
        <f t="shared" si="1977"/>
        <v>#VALUE!</v>
      </c>
      <c r="CX146" s="14" t="e">
        <f t="shared" si="1977"/>
        <v>#VALUE!</v>
      </c>
      <c r="CY146" s="14" t="e">
        <f t="shared" si="1977"/>
        <v>#VALUE!</v>
      </c>
      <c r="CZ146" s="14" t="e">
        <f t="shared" si="1977"/>
        <v>#VALUE!</v>
      </c>
      <c r="DA146" s="14" t="e">
        <f t="shared" si="1977"/>
        <v>#VALUE!</v>
      </c>
      <c r="DB146" s="2">
        <f t="shared" ref="DB146:DB209" si="1978">IF(AND(BF146&lt;&gt;"-",BF146&lt;&gt;""),1,0)</f>
        <v>0</v>
      </c>
      <c r="DC146" s="2">
        <f t="shared" ref="DC146:DC209" si="1979">IF(AND(BG146&lt;&gt;"-",BG146&lt;&gt;""),1,0)</f>
        <v>0</v>
      </c>
      <c r="DD146" s="2">
        <f t="shared" ref="DD146:DD209" si="1980">IF(AND(BH146&lt;&gt;"-",BH146&lt;&gt;""),1,0)</f>
        <v>0</v>
      </c>
      <c r="DE146" s="2">
        <f t="shared" ref="DE146:DE209" si="1981">IF(AND(BI146&lt;&gt;"-",BI146&lt;&gt;""),1,0)</f>
        <v>0</v>
      </c>
      <c r="DF146" s="2">
        <f t="shared" ref="DF146:DF209" si="1982">IF(AND(BJ146&lt;&gt;"-",BJ146&lt;&gt;""),1,0)</f>
        <v>0</v>
      </c>
      <c r="DG146" s="2">
        <f t="shared" ref="DG146:DG209" si="1983">IF(AND(BK146&lt;&gt;"-",BK146&lt;&gt;""),1,0)</f>
        <v>0</v>
      </c>
      <c r="DH146" s="2">
        <f t="shared" ref="DH146:DH209" si="1984">IF(AND(BL146&lt;&gt;"-",BL146&lt;&gt;""),1,0)</f>
        <v>0</v>
      </c>
      <c r="DI146" s="2">
        <f t="shared" ref="DI146:DI209" si="1985">IF(AND(BM146&lt;&gt;"-",BM146&lt;&gt;""),1,0)</f>
        <v>0</v>
      </c>
      <c r="DJ146" s="2">
        <f t="shared" ref="DJ146:DJ209" si="1986">IF(AND(BN146&lt;&gt;"-",BN146&lt;&gt;""),1,0)</f>
        <v>0</v>
      </c>
      <c r="DK146" s="2">
        <f t="shared" ref="DK146:DK209" si="1987">IF(AND(BO146&lt;&gt;"-",BO146&lt;&gt;""),1,0)</f>
        <v>0</v>
      </c>
      <c r="DL146" s="2">
        <f t="shared" ref="DL146:DL209" si="1988">IF(AND(BP146&lt;&gt;"-",BP146&lt;&gt;""),1,0)</f>
        <v>0</v>
      </c>
      <c r="DM146" s="2">
        <f t="shared" ref="DM146:DM209" si="1989">IF(AND(BQ146&lt;&gt;"-",BQ146&lt;&gt;""),1,0)</f>
        <v>0</v>
      </c>
      <c r="DN146" s="2">
        <f t="shared" ref="DN146:DN209" si="1990">IF(AND(BR146&lt;&gt;"-",BR146&lt;&gt;""),1,0)</f>
        <v>0</v>
      </c>
      <c r="DO146" s="2">
        <f t="shared" ref="DO146:DO209" si="1991">IF(AND(BS146&lt;&gt;"-",BS146&lt;&gt;""),1,0)</f>
        <v>0</v>
      </c>
      <c r="DP146" s="2">
        <f t="shared" ref="DP146:DP209" si="1992">IF(AND(BT146&lt;&gt;"-",BT146&lt;&gt;""),1,0)</f>
        <v>0</v>
      </c>
      <c r="DQ146" s="2">
        <f t="shared" ref="DQ146:DQ209" si="1993">IF(AND(BU146&lt;&gt;"-",BU146&lt;&gt;""),1,0)</f>
        <v>0</v>
      </c>
      <c r="DR146" s="2">
        <f t="shared" ref="DR146:DR209" si="1994">IF(AND(BV146&lt;&gt;"-",BV146&lt;&gt;""),1,0)</f>
        <v>0</v>
      </c>
      <c r="DS146" s="2">
        <f t="shared" ref="DS146:DS209" si="1995">IF(AND(BW146&lt;&gt;"-",BW146&lt;&gt;""),1,0)</f>
        <v>0</v>
      </c>
      <c r="DT146" s="2">
        <f t="shared" ref="DT146:DT209" si="1996">IF(AND(BX146&lt;&gt;"-",BX146&lt;&gt;""),1,0)</f>
        <v>0</v>
      </c>
      <c r="DU146" s="2">
        <f t="shared" ref="DU146:DU209" si="1997">IF(AND(BY146&lt;&gt;"-",BY146&lt;&gt;""),1,0)</f>
        <v>0</v>
      </c>
      <c r="DV146" s="2">
        <f t="shared" ref="DV146:DV209" si="1998">IF(AND(BZ146&lt;&gt;"-",BZ146&lt;&gt;""),1,0)</f>
        <v>0</v>
      </c>
      <c r="DW146" s="2">
        <f t="shared" ref="DW146:DW209" si="1999">IF(AND(CA146&lt;&gt;"-",CA146&lt;&gt;""),1,0)</f>
        <v>0</v>
      </c>
      <c r="DX146" s="2">
        <f t="shared" ref="DX146:DX209" si="2000">IF(AND(CB146&lt;&gt;"-",CB146&lt;&gt;""),1,0)</f>
        <v>0</v>
      </c>
      <c r="DY146" s="2">
        <f t="shared" ref="DY146:DY209" si="2001">IF(AND(CC146&lt;&gt;"-",CC146&lt;&gt;""),1,0)</f>
        <v>0</v>
      </c>
      <c r="DZ146" s="2">
        <f t="shared" ref="DZ146:DZ209" si="2002">IF(AND(BF146&lt;&gt;"-",BF146&lt;&gt;"",BF146&lt;&gt;"V"),1,0)</f>
        <v>0</v>
      </c>
      <c r="EA146" s="2">
        <f t="shared" ref="EA146:EA209" si="2003">IF(AND(BG146&lt;&gt;"-",BG146&lt;&gt;"",BG146&lt;&gt;"V"),1,0)</f>
        <v>0</v>
      </c>
      <c r="EB146" s="2">
        <f t="shared" ref="EB146:EB209" si="2004">IF(AND(BH146&lt;&gt;"-",BH146&lt;&gt;"",BH146&lt;&gt;"V"),1,0)</f>
        <v>0</v>
      </c>
      <c r="EC146" s="2">
        <f t="shared" ref="EC146:EC209" si="2005">IF(AND(BI146&lt;&gt;"-",BI146&lt;&gt;"",BI146&lt;&gt;"V"),1,0)</f>
        <v>0</v>
      </c>
      <c r="ED146" s="2">
        <f t="shared" ref="ED146:ED209" si="2006">IF(AND(BJ146&lt;&gt;"-",BJ146&lt;&gt;"",BJ146&lt;&gt;"V"),1,0)</f>
        <v>0</v>
      </c>
      <c r="EE146" s="2">
        <f t="shared" ref="EE146:EE209" si="2007">IF(AND(BK146&lt;&gt;"-",BK146&lt;&gt;"",BK146&lt;&gt;"V"),1,0)</f>
        <v>0</v>
      </c>
      <c r="EF146" s="2">
        <f t="shared" ref="EF146:EF209" si="2008">IF(AND(BL146&lt;&gt;"-",BL146&lt;&gt;"",BL146&lt;&gt;"V"),1,0)</f>
        <v>0</v>
      </c>
      <c r="EG146" s="2">
        <f t="shared" ref="EG146:EG209" si="2009">IF(AND(BM146&lt;&gt;"-",BM146&lt;&gt;"",BM146&lt;&gt;"V"),1,0)</f>
        <v>0</v>
      </c>
      <c r="EH146" s="2">
        <f t="shared" ref="EH146:EH209" si="2010">IF(AND(BN146&lt;&gt;"-",BN146&lt;&gt;"",BN146&lt;&gt;"V"),1,0)</f>
        <v>0</v>
      </c>
      <c r="EI146" s="2">
        <f t="shared" ref="EI146:EI209" si="2011">IF(AND(BO146&lt;&gt;"-",BO146&lt;&gt;"",BO146&lt;&gt;"V"),1,0)</f>
        <v>0</v>
      </c>
      <c r="EJ146" s="2">
        <f t="shared" ref="EJ146:EJ209" si="2012">IF(AND(BP146&lt;&gt;"-",BP146&lt;&gt;"",BP146&lt;&gt;"V"),1,0)</f>
        <v>0</v>
      </c>
      <c r="EK146" s="2">
        <f t="shared" ref="EK146:EK209" si="2013">IF(AND(BQ146&lt;&gt;"-",BQ146&lt;&gt;"",BQ146&lt;&gt;"V"),1,0)</f>
        <v>0</v>
      </c>
      <c r="EL146" s="2">
        <f t="shared" ref="EL146:EL209" si="2014">IF(AND(BR146&lt;&gt;"-",BR146&lt;&gt;"",BR146&lt;&gt;"V"),1,0)</f>
        <v>0</v>
      </c>
      <c r="EM146" s="2">
        <f t="shared" ref="EM146:EM209" si="2015">IF(AND(BS146&lt;&gt;"-",BS146&lt;&gt;"",BS146&lt;&gt;"V"),1,0)</f>
        <v>0</v>
      </c>
      <c r="EN146" s="2">
        <f t="shared" ref="EN146:EN209" si="2016">IF(AND(BT146&lt;&gt;"-",BT146&lt;&gt;"",BT146&lt;&gt;"V"),1,0)</f>
        <v>0</v>
      </c>
      <c r="EO146" s="2">
        <f t="shared" ref="EO146:EO209" si="2017">IF(AND(BU146&lt;&gt;"-",BU146&lt;&gt;"",BU146&lt;&gt;"V"),1,0)</f>
        <v>0</v>
      </c>
      <c r="EP146" s="2">
        <f t="shared" ref="EP146:EP209" si="2018">IF(AND(BV146&lt;&gt;"-",BV146&lt;&gt;"",BV146&lt;&gt;"V"),1,0)</f>
        <v>0</v>
      </c>
      <c r="EQ146" s="2">
        <f t="shared" ref="EQ146:EQ209" si="2019">IF(AND(BW146&lt;&gt;"-",BW146&lt;&gt;"",BW146&lt;&gt;"V"),1,0)</f>
        <v>0</v>
      </c>
      <c r="ER146" s="2">
        <f t="shared" ref="ER146:ER209" si="2020">IF(AND(BX146&lt;&gt;"-",BX146&lt;&gt;"",BX146&lt;&gt;"V"),1,0)</f>
        <v>0</v>
      </c>
      <c r="ES146" s="2">
        <f t="shared" ref="ES146:ES209" si="2021">IF(AND(BY146&lt;&gt;"-",BY146&lt;&gt;"",BY146&lt;&gt;"V"),1,0)</f>
        <v>0</v>
      </c>
      <c r="ET146" s="2">
        <f t="shared" ref="ET146:ET209" si="2022">IF(AND(BZ146&lt;&gt;"-",BZ146&lt;&gt;"",BZ146&lt;&gt;"V"),1,0)</f>
        <v>0</v>
      </c>
      <c r="EU146" s="2">
        <f t="shared" ref="EU146:EU209" si="2023">IF(AND(CA146&lt;&gt;"-",CA146&lt;&gt;"",CA146&lt;&gt;"V"),1,0)</f>
        <v>0</v>
      </c>
      <c r="EV146" s="2">
        <f t="shared" ref="EV146:EV209" si="2024">IF(AND(CB146&lt;&gt;"-",CB146&lt;&gt;"",CB146&lt;&gt;"V"),1,0)</f>
        <v>0</v>
      </c>
      <c r="EW146" s="2">
        <f t="shared" ref="EW146:EW209" si="2025">IF(AND(CC146&lt;&gt;"-",CC146&lt;&gt;"",CC146&lt;&gt;"V"),1,0)</f>
        <v>0</v>
      </c>
      <c r="EX146" s="2">
        <f t="shared" si="1645"/>
        <v>1</v>
      </c>
      <c r="EY146" s="2" t="e">
        <f t="shared" si="1646"/>
        <v>#VALUE!</v>
      </c>
      <c r="EZ146" s="2" t="e">
        <f t="shared" si="1647"/>
        <v>#VALUE!</v>
      </c>
      <c r="FA146" s="2" t="e">
        <f t="shared" si="1648"/>
        <v>#VALUE!</v>
      </c>
      <c r="FB146" s="2" t="e">
        <f t="shared" si="1649"/>
        <v>#VALUE!</v>
      </c>
      <c r="FC146" s="2" t="e">
        <f t="shared" si="1650"/>
        <v>#VALUE!</v>
      </c>
      <c r="FD146" s="2" t="e">
        <f t="shared" si="1651"/>
        <v>#VALUE!</v>
      </c>
      <c r="FE146" s="2" t="e">
        <f t="shared" si="1652"/>
        <v>#VALUE!</v>
      </c>
      <c r="FF146" s="2" t="e">
        <f t="shared" si="1653"/>
        <v>#VALUE!</v>
      </c>
      <c r="FG146" s="2" t="e">
        <f t="shared" si="1654"/>
        <v>#VALUE!</v>
      </c>
      <c r="FH146" s="2" t="e">
        <f t="shared" si="1655"/>
        <v>#VALUE!</v>
      </c>
      <c r="FI146" s="2" t="e">
        <f t="shared" si="1656"/>
        <v>#VALUE!</v>
      </c>
      <c r="FJ146" s="2" t="e">
        <f t="shared" si="1657"/>
        <v>#VALUE!</v>
      </c>
      <c r="FK146" s="2" t="e">
        <f t="shared" si="1658"/>
        <v>#VALUE!</v>
      </c>
      <c r="FL146" s="2" t="e">
        <f t="shared" si="1659"/>
        <v>#VALUE!</v>
      </c>
      <c r="FM146" s="2" t="e">
        <f t="shared" si="1660"/>
        <v>#VALUE!</v>
      </c>
      <c r="FN146" s="2" t="e">
        <f t="shared" si="1661"/>
        <v>#VALUE!</v>
      </c>
      <c r="FO146" s="2" t="e">
        <f t="shared" si="1662"/>
        <v>#VALUE!</v>
      </c>
      <c r="FP146" s="2" t="e">
        <f t="shared" si="1663"/>
        <v>#VALUE!</v>
      </c>
      <c r="FQ146" s="2" t="e">
        <f t="shared" si="1664"/>
        <v>#VALUE!</v>
      </c>
      <c r="FR146" s="2" t="e">
        <f t="shared" si="1665"/>
        <v>#VALUE!</v>
      </c>
      <c r="FS146" s="2" t="e">
        <f t="shared" si="1666"/>
        <v>#VALUE!</v>
      </c>
      <c r="FT146" s="2" t="e">
        <f t="shared" si="1667"/>
        <v>#VALUE!</v>
      </c>
      <c r="FU146" s="2" t="e">
        <f t="shared" si="1668"/>
        <v>#VALUE!</v>
      </c>
      <c r="FV146" s="2">
        <f t="shared" si="1669"/>
        <v>1</v>
      </c>
      <c r="FW146" s="2" t="e">
        <f t="shared" si="1670"/>
        <v>#VALUE!</v>
      </c>
      <c r="FX146" s="2" t="e">
        <f t="shared" si="1671"/>
        <v>#VALUE!</v>
      </c>
      <c r="FY146" s="2" t="e">
        <f t="shared" si="1672"/>
        <v>#VALUE!</v>
      </c>
      <c r="FZ146" s="2" t="e">
        <f t="shared" si="1673"/>
        <v>#VALUE!</v>
      </c>
      <c r="GA146" s="2" t="e">
        <f t="shared" si="1674"/>
        <v>#VALUE!</v>
      </c>
      <c r="GB146" s="2" t="e">
        <f t="shared" si="1675"/>
        <v>#VALUE!</v>
      </c>
      <c r="GC146" s="2" t="e">
        <f t="shared" si="1676"/>
        <v>#VALUE!</v>
      </c>
      <c r="GD146" s="2" t="e">
        <f t="shared" si="1677"/>
        <v>#VALUE!</v>
      </c>
      <c r="GE146" s="2" t="e">
        <f t="shared" si="1678"/>
        <v>#VALUE!</v>
      </c>
      <c r="GF146" s="2" t="e">
        <f t="shared" si="1679"/>
        <v>#VALUE!</v>
      </c>
      <c r="GG146" s="2" t="e">
        <f t="shared" si="1680"/>
        <v>#VALUE!</v>
      </c>
      <c r="GH146" s="2" t="e">
        <f t="shared" si="1681"/>
        <v>#VALUE!</v>
      </c>
      <c r="GI146" s="2" t="e">
        <f t="shared" si="1682"/>
        <v>#VALUE!</v>
      </c>
      <c r="GJ146" s="2" t="e">
        <f t="shared" si="1683"/>
        <v>#VALUE!</v>
      </c>
      <c r="GK146" s="2" t="e">
        <f t="shared" si="1684"/>
        <v>#VALUE!</v>
      </c>
      <c r="GL146" s="2" t="e">
        <f t="shared" si="1685"/>
        <v>#VALUE!</v>
      </c>
      <c r="GM146" s="2" t="e">
        <f t="shared" si="1686"/>
        <v>#VALUE!</v>
      </c>
      <c r="GN146" s="2" t="e">
        <f t="shared" si="1687"/>
        <v>#VALUE!</v>
      </c>
      <c r="GO146" s="2" t="e">
        <f t="shared" si="1688"/>
        <v>#VALUE!</v>
      </c>
      <c r="GP146" s="2" t="e">
        <f t="shared" si="1689"/>
        <v>#VALUE!</v>
      </c>
      <c r="GQ146" s="2" t="e">
        <f t="shared" si="1690"/>
        <v>#VALUE!</v>
      </c>
      <c r="GR146" s="2" t="e">
        <f t="shared" si="1691"/>
        <v>#VALUE!</v>
      </c>
      <c r="GS146" s="2" t="e">
        <f t="shared" si="1692"/>
        <v>#VALUE!</v>
      </c>
      <c r="GT146" s="2">
        <f t="shared" si="1693"/>
        <v>1</v>
      </c>
      <c r="GU146" s="2" t="e">
        <f t="shared" si="1694"/>
        <v>#VALUE!</v>
      </c>
      <c r="GV146" s="2" t="e">
        <f t="shared" si="1695"/>
        <v>#VALUE!</v>
      </c>
      <c r="GW146" s="2" t="e">
        <f t="shared" si="1696"/>
        <v>#VALUE!</v>
      </c>
      <c r="GX146" s="2" t="e">
        <f t="shared" si="1697"/>
        <v>#VALUE!</v>
      </c>
      <c r="GY146" s="2" t="e">
        <f t="shared" si="1698"/>
        <v>#VALUE!</v>
      </c>
      <c r="GZ146" s="2" t="e">
        <f t="shared" si="1699"/>
        <v>#VALUE!</v>
      </c>
      <c r="HA146" s="2" t="e">
        <f t="shared" si="1700"/>
        <v>#VALUE!</v>
      </c>
      <c r="HB146" s="2" t="e">
        <f t="shared" si="1701"/>
        <v>#VALUE!</v>
      </c>
      <c r="HC146" s="2" t="e">
        <f t="shared" si="1702"/>
        <v>#VALUE!</v>
      </c>
      <c r="HD146" s="2" t="e">
        <f t="shared" si="1703"/>
        <v>#VALUE!</v>
      </c>
      <c r="HE146" s="2" t="e">
        <f t="shared" si="1704"/>
        <v>#VALUE!</v>
      </c>
      <c r="HF146" s="2" t="e">
        <f t="shared" si="1705"/>
        <v>#VALUE!</v>
      </c>
      <c r="HG146" s="2" t="e">
        <f t="shared" si="1706"/>
        <v>#VALUE!</v>
      </c>
      <c r="HH146" s="2" t="e">
        <f t="shared" si="1707"/>
        <v>#VALUE!</v>
      </c>
      <c r="HI146" s="2" t="e">
        <f t="shared" si="1708"/>
        <v>#VALUE!</v>
      </c>
      <c r="HJ146" s="2" t="e">
        <f t="shared" si="1709"/>
        <v>#VALUE!</v>
      </c>
      <c r="HK146" s="2" t="e">
        <f t="shared" si="1710"/>
        <v>#VALUE!</v>
      </c>
      <c r="HL146" s="2" t="e">
        <f t="shared" si="1711"/>
        <v>#VALUE!</v>
      </c>
      <c r="HM146" s="2" t="e">
        <f t="shared" si="1712"/>
        <v>#VALUE!</v>
      </c>
      <c r="HN146" s="2" t="e">
        <f t="shared" si="1713"/>
        <v>#VALUE!</v>
      </c>
      <c r="HO146" s="2" t="e">
        <f t="shared" si="1714"/>
        <v>#VALUE!</v>
      </c>
      <c r="HP146" s="2" t="e">
        <f t="shared" si="1715"/>
        <v>#VALUE!</v>
      </c>
      <c r="HQ146" s="2" t="e">
        <f t="shared" si="1716"/>
        <v>#VALUE!</v>
      </c>
      <c r="HR146" s="2">
        <f t="shared" si="1717"/>
        <v>1</v>
      </c>
      <c r="HS146" s="2" t="e">
        <f t="shared" si="1718"/>
        <v>#VALUE!</v>
      </c>
      <c r="HT146" s="2" t="e">
        <f t="shared" si="1719"/>
        <v>#VALUE!</v>
      </c>
      <c r="HU146" s="2" t="e">
        <f t="shared" si="1720"/>
        <v>#VALUE!</v>
      </c>
      <c r="HV146" s="2" t="e">
        <f t="shared" si="1721"/>
        <v>#VALUE!</v>
      </c>
      <c r="HW146" s="2" t="e">
        <f t="shared" si="1722"/>
        <v>#VALUE!</v>
      </c>
      <c r="HX146" s="2" t="e">
        <f t="shared" si="1723"/>
        <v>#VALUE!</v>
      </c>
      <c r="HY146" s="2" t="e">
        <f t="shared" si="1724"/>
        <v>#VALUE!</v>
      </c>
      <c r="HZ146" s="2" t="e">
        <f t="shared" si="1725"/>
        <v>#VALUE!</v>
      </c>
      <c r="IA146" s="2" t="e">
        <f t="shared" si="1726"/>
        <v>#VALUE!</v>
      </c>
      <c r="IB146" s="2" t="e">
        <f t="shared" si="1727"/>
        <v>#VALUE!</v>
      </c>
      <c r="IC146" s="2" t="e">
        <f t="shared" si="1728"/>
        <v>#VALUE!</v>
      </c>
      <c r="ID146" s="2" t="e">
        <f t="shared" si="1729"/>
        <v>#VALUE!</v>
      </c>
      <c r="IE146" s="2" t="e">
        <f t="shared" si="1730"/>
        <v>#VALUE!</v>
      </c>
      <c r="IF146" s="2" t="e">
        <f t="shared" si="1731"/>
        <v>#VALUE!</v>
      </c>
      <c r="IG146" s="2" t="e">
        <f t="shared" si="1732"/>
        <v>#VALUE!</v>
      </c>
      <c r="IH146" s="2" t="e">
        <f t="shared" si="1733"/>
        <v>#VALUE!</v>
      </c>
      <c r="II146" s="2" t="e">
        <f t="shared" si="1734"/>
        <v>#VALUE!</v>
      </c>
      <c r="IJ146" s="2" t="e">
        <f t="shared" si="1735"/>
        <v>#VALUE!</v>
      </c>
      <c r="IK146" s="2" t="e">
        <f t="shared" si="1736"/>
        <v>#VALUE!</v>
      </c>
      <c r="IL146" s="2" t="e">
        <f t="shared" si="1737"/>
        <v>#VALUE!</v>
      </c>
      <c r="IM146" s="2" t="e">
        <f t="shared" si="1738"/>
        <v>#VALUE!</v>
      </c>
      <c r="IN146" s="2" t="e">
        <f t="shared" si="1739"/>
        <v>#VALUE!</v>
      </c>
      <c r="IO146" s="2" t="e">
        <f t="shared" si="1740"/>
        <v>#VALUE!</v>
      </c>
      <c r="IP146" s="2">
        <f t="shared" si="1741"/>
        <v>0</v>
      </c>
      <c r="IQ146" s="2" t="e">
        <f t="shared" si="1742"/>
        <v>#VALUE!</v>
      </c>
      <c r="IR146" s="2" t="e">
        <f t="shared" si="1743"/>
        <v>#VALUE!</v>
      </c>
      <c r="IS146" s="2" t="e">
        <f t="shared" si="1744"/>
        <v>#VALUE!</v>
      </c>
      <c r="IT146" s="2" t="e">
        <f t="shared" si="1745"/>
        <v>#VALUE!</v>
      </c>
      <c r="IU146" s="2" t="e">
        <f t="shared" si="1746"/>
        <v>#VALUE!</v>
      </c>
      <c r="IV146" s="2" t="e">
        <f t="shared" si="1747"/>
        <v>#VALUE!</v>
      </c>
      <c r="IW146" s="2" t="e">
        <f t="shared" si="1748"/>
        <v>#VALUE!</v>
      </c>
      <c r="IX146" s="2" t="e">
        <f t="shared" si="1749"/>
        <v>#VALUE!</v>
      </c>
      <c r="IY146" s="2" t="e">
        <f t="shared" si="1750"/>
        <v>#VALUE!</v>
      </c>
      <c r="IZ146" s="2" t="e">
        <f t="shared" si="1751"/>
        <v>#VALUE!</v>
      </c>
      <c r="JA146" s="2" t="e">
        <f t="shared" si="1752"/>
        <v>#VALUE!</v>
      </c>
      <c r="JB146" s="2" t="e">
        <f t="shared" si="1753"/>
        <v>#VALUE!</v>
      </c>
      <c r="JC146" s="2" t="e">
        <f t="shared" si="1754"/>
        <v>#VALUE!</v>
      </c>
      <c r="JD146" s="2" t="e">
        <f t="shared" si="1755"/>
        <v>#VALUE!</v>
      </c>
      <c r="JE146" s="2" t="e">
        <f t="shared" si="1756"/>
        <v>#VALUE!</v>
      </c>
      <c r="JF146" s="2" t="e">
        <f t="shared" si="1757"/>
        <v>#VALUE!</v>
      </c>
      <c r="JG146" s="2" t="e">
        <f t="shared" si="1758"/>
        <v>#VALUE!</v>
      </c>
      <c r="JH146" s="2" t="e">
        <f t="shared" si="1759"/>
        <v>#VALUE!</v>
      </c>
      <c r="JI146" s="2" t="e">
        <f t="shared" si="1760"/>
        <v>#VALUE!</v>
      </c>
      <c r="JJ146" s="2" t="e">
        <f t="shared" si="1761"/>
        <v>#VALUE!</v>
      </c>
      <c r="JK146" s="2" t="e">
        <f t="shared" si="1762"/>
        <v>#VALUE!</v>
      </c>
      <c r="JL146" s="2" t="e">
        <f t="shared" si="1763"/>
        <v>#VALUE!</v>
      </c>
      <c r="JM146" s="2" t="e">
        <f t="shared" si="1764"/>
        <v>#VALUE!</v>
      </c>
      <c r="JN146" s="2">
        <f t="shared" si="1765"/>
        <v>0</v>
      </c>
      <c r="JO146" s="2" t="e">
        <f t="shared" si="1766"/>
        <v>#VALUE!</v>
      </c>
      <c r="JP146" s="2" t="e">
        <f t="shared" si="1767"/>
        <v>#VALUE!</v>
      </c>
      <c r="JQ146" s="2" t="e">
        <f t="shared" si="1768"/>
        <v>#VALUE!</v>
      </c>
      <c r="JR146" s="2" t="e">
        <f t="shared" si="1769"/>
        <v>#VALUE!</v>
      </c>
      <c r="JS146" s="2" t="e">
        <f t="shared" si="1770"/>
        <v>#VALUE!</v>
      </c>
      <c r="JT146" s="2" t="e">
        <f t="shared" si="1771"/>
        <v>#VALUE!</v>
      </c>
      <c r="JU146" s="2" t="e">
        <f t="shared" si="1772"/>
        <v>#VALUE!</v>
      </c>
      <c r="JV146" s="2" t="e">
        <f t="shared" si="1773"/>
        <v>#VALUE!</v>
      </c>
      <c r="JW146" s="2" t="e">
        <f t="shared" si="1774"/>
        <v>#VALUE!</v>
      </c>
      <c r="JX146" s="2" t="e">
        <f t="shared" si="1775"/>
        <v>#VALUE!</v>
      </c>
      <c r="JY146" s="2" t="e">
        <f t="shared" si="1776"/>
        <v>#VALUE!</v>
      </c>
      <c r="JZ146" s="2" t="e">
        <f t="shared" si="1777"/>
        <v>#VALUE!</v>
      </c>
      <c r="KA146" s="2" t="e">
        <f t="shared" si="1778"/>
        <v>#VALUE!</v>
      </c>
      <c r="KB146" s="2" t="e">
        <f t="shared" si="1779"/>
        <v>#VALUE!</v>
      </c>
      <c r="KC146" s="2" t="e">
        <f t="shared" si="1780"/>
        <v>#VALUE!</v>
      </c>
      <c r="KD146" s="2" t="e">
        <f t="shared" si="1781"/>
        <v>#VALUE!</v>
      </c>
      <c r="KE146" s="2" t="e">
        <f t="shared" si="1782"/>
        <v>#VALUE!</v>
      </c>
      <c r="KF146" s="2" t="e">
        <f t="shared" si="1783"/>
        <v>#VALUE!</v>
      </c>
      <c r="KG146" s="2" t="e">
        <f t="shared" si="1784"/>
        <v>#VALUE!</v>
      </c>
      <c r="KH146" s="2" t="e">
        <f t="shared" si="1785"/>
        <v>#VALUE!</v>
      </c>
      <c r="KI146" s="2" t="e">
        <f t="shared" si="1786"/>
        <v>#VALUE!</v>
      </c>
      <c r="KJ146" s="2" t="e">
        <f t="shared" si="1787"/>
        <v>#VALUE!</v>
      </c>
      <c r="KK146" s="2" t="e">
        <f t="shared" si="1788"/>
        <v>#VALUE!</v>
      </c>
      <c r="KL146" s="2">
        <f t="shared" si="1789"/>
        <v>0</v>
      </c>
      <c r="KM146" s="2" t="e">
        <f t="shared" si="1790"/>
        <v>#VALUE!</v>
      </c>
      <c r="KN146" s="2" t="e">
        <f t="shared" si="1791"/>
        <v>#VALUE!</v>
      </c>
      <c r="KO146" s="2" t="e">
        <f t="shared" si="1792"/>
        <v>#VALUE!</v>
      </c>
      <c r="KP146" s="2" t="e">
        <f t="shared" si="1793"/>
        <v>#VALUE!</v>
      </c>
      <c r="KQ146" s="2" t="e">
        <f t="shared" si="1794"/>
        <v>#VALUE!</v>
      </c>
      <c r="KR146" s="2" t="e">
        <f t="shared" si="1795"/>
        <v>#VALUE!</v>
      </c>
      <c r="KS146" s="2" t="e">
        <f t="shared" si="1796"/>
        <v>#VALUE!</v>
      </c>
      <c r="KT146" s="2" t="e">
        <f t="shared" si="1797"/>
        <v>#VALUE!</v>
      </c>
      <c r="KU146" s="2" t="e">
        <f t="shared" si="1798"/>
        <v>#VALUE!</v>
      </c>
      <c r="KV146" s="2" t="e">
        <f t="shared" si="1799"/>
        <v>#VALUE!</v>
      </c>
      <c r="KW146" s="2" t="e">
        <f t="shared" si="1800"/>
        <v>#VALUE!</v>
      </c>
      <c r="KX146" s="2" t="e">
        <f t="shared" si="1801"/>
        <v>#VALUE!</v>
      </c>
      <c r="KY146" s="2" t="e">
        <f t="shared" si="1802"/>
        <v>#VALUE!</v>
      </c>
      <c r="KZ146" s="2" t="e">
        <f t="shared" si="1803"/>
        <v>#VALUE!</v>
      </c>
      <c r="LA146" s="2" t="e">
        <f t="shared" si="1804"/>
        <v>#VALUE!</v>
      </c>
      <c r="LB146" s="2" t="e">
        <f t="shared" si="1805"/>
        <v>#VALUE!</v>
      </c>
      <c r="LC146" s="2" t="e">
        <f t="shared" si="1806"/>
        <v>#VALUE!</v>
      </c>
      <c r="LD146" s="2" t="e">
        <f t="shared" si="1807"/>
        <v>#VALUE!</v>
      </c>
      <c r="LE146" s="2" t="e">
        <f t="shared" si="1808"/>
        <v>#VALUE!</v>
      </c>
      <c r="LF146" s="2" t="e">
        <f t="shared" si="1809"/>
        <v>#VALUE!</v>
      </c>
      <c r="LG146" s="2" t="e">
        <f t="shared" si="1810"/>
        <v>#VALUE!</v>
      </c>
      <c r="LH146" s="2" t="e">
        <f t="shared" si="1811"/>
        <v>#VALUE!</v>
      </c>
      <c r="LI146" s="2" t="e">
        <f t="shared" si="1812"/>
        <v>#VALUE!</v>
      </c>
      <c r="LJ146" s="2">
        <f t="shared" si="1813"/>
        <v>0</v>
      </c>
      <c r="LK146" s="2" t="e">
        <f t="shared" si="1814"/>
        <v>#VALUE!</v>
      </c>
      <c r="LL146" s="2" t="e">
        <f t="shared" si="1815"/>
        <v>#VALUE!</v>
      </c>
      <c r="LM146" s="2" t="e">
        <f t="shared" si="1816"/>
        <v>#VALUE!</v>
      </c>
      <c r="LN146" s="2" t="e">
        <f t="shared" si="1817"/>
        <v>#VALUE!</v>
      </c>
      <c r="LO146" s="2" t="e">
        <f t="shared" si="1818"/>
        <v>#VALUE!</v>
      </c>
      <c r="LP146" s="2" t="e">
        <f t="shared" si="1819"/>
        <v>#VALUE!</v>
      </c>
      <c r="LQ146" s="2" t="e">
        <f t="shared" si="1820"/>
        <v>#VALUE!</v>
      </c>
      <c r="LR146" s="2" t="e">
        <f t="shared" si="1821"/>
        <v>#VALUE!</v>
      </c>
      <c r="LS146" s="2" t="e">
        <f t="shared" si="1822"/>
        <v>#VALUE!</v>
      </c>
      <c r="LT146" s="2" t="e">
        <f t="shared" si="1823"/>
        <v>#VALUE!</v>
      </c>
      <c r="LU146" s="2" t="e">
        <f t="shared" si="1824"/>
        <v>#VALUE!</v>
      </c>
      <c r="LV146" s="2" t="e">
        <f t="shared" si="1825"/>
        <v>#VALUE!</v>
      </c>
      <c r="LW146" s="2" t="e">
        <f t="shared" si="1826"/>
        <v>#VALUE!</v>
      </c>
      <c r="LX146" s="2" t="e">
        <f t="shared" si="1827"/>
        <v>#VALUE!</v>
      </c>
      <c r="LY146" s="2" t="e">
        <f t="shared" si="1828"/>
        <v>#VALUE!</v>
      </c>
      <c r="LZ146" s="2" t="e">
        <f t="shared" si="1829"/>
        <v>#VALUE!</v>
      </c>
      <c r="MA146" s="2" t="e">
        <f t="shared" si="1830"/>
        <v>#VALUE!</v>
      </c>
      <c r="MB146" s="2" t="e">
        <f t="shared" si="1831"/>
        <v>#VALUE!</v>
      </c>
      <c r="MC146" s="2" t="e">
        <f t="shared" si="1832"/>
        <v>#VALUE!</v>
      </c>
      <c r="MD146" s="2" t="e">
        <f t="shared" si="1833"/>
        <v>#VALUE!</v>
      </c>
      <c r="ME146" s="2" t="e">
        <f t="shared" si="1834"/>
        <v>#VALUE!</v>
      </c>
      <c r="MF146" s="2" t="e">
        <f t="shared" si="1835"/>
        <v>#VALUE!</v>
      </c>
      <c r="MG146" s="2" t="e">
        <f t="shared" si="1836"/>
        <v>#VALUE!</v>
      </c>
      <c r="MH146" s="2">
        <f t="shared" si="1837"/>
        <v>1</v>
      </c>
      <c r="MI146" s="2" t="e">
        <f t="shared" si="1838"/>
        <v>#VALUE!</v>
      </c>
      <c r="MJ146" s="2" t="e">
        <f t="shared" si="1839"/>
        <v>#VALUE!</v>
      </c>
      <c r="MK146" s="2" t="e">
        <f t="shared" si="1840"/>
        <v>#VALUE!</v>
      </c>
      <c r="ML146" s="2" t="e">
        <f t="shared" si="1841"/>
        <v>#VALUE!</v>
      </c>
      <c r="MM146" s="2" t="e">
        <f t="shared" si="1842"/>
        <v>#VALUE!</v>
      </c>
      <c r="MN146" s="2" t="e">
        <f t="shared" si="1843"/>
        <v>#VALUE!</v>
      </c>
      <c r="MO146" s="2" t="e">
        <f t="shared" si="1844"/>
        <v>#VALUE!</v>
      </c>
      <c r="MP146" s="2" t="e">
        <f t="shared" si="1845"/>
        <v>#VALUE!</v>
      </c>
      <c r="MQ146" s="2" t="e">
        <f t="shared" si="1846"/>
        <v>#VALUE!</v>
      </c>
      <c r="MR146" s="2" t="e">
        <f t="shared" si="1847"/>
        <v>#VALUE!</v>
      </c>
      <c r="MS146" s="2" t="e">
        <f t="shared" si="1848"/>
        <v>#VALUE!</v>
      </c>
      <c r="MT146" s="2" t="e">
        <f t="shared" si="1849"/>
        <v>#VALUE!</v>
      </c>
      <c r="MU146" s="2" t="e">
        <f t="shared" si="1850"/>
        <v>#VALUE!</v>
      </c>
      <c r="MV146" s="2" t="e">
        <f t="shared" si="1851"/>
        <v>#VALUE!</v>
      </c>
      <c r="MW146" s="2" t="e">
        <f t="shared" si="1852"/>
        <v>#VALUE!</v>
      </c>
      <c r="MX146" s="2" t="e">
        <f t="shared" si="1853"/>
        <v>#VALUE!</v>
      </c>
      <c r="MY146" s="2" t="e">
        <f t="shared" si="1854"/>
        <v>#VALUE!</v>
      </c>
      <c r="MZ146" s="2" t="e">
        <f t="shared" si="1855"/>
        <v>#VALUE!</v>
      </c>
      <c r="NA146" s="2" t="e">
        <f t="shared" si="1856"/>
        <v>#VALUE!</v>
      </c>
      <c r="NB146" s="2" t="e">
        <f t="shared" si="1857"/>
        <v>#VALUE!</v>
      </c>
      <c r="NC146" s="2" t="e">
        <f t="shared" si="1858"/>
        <v>#VALUE!</v>
      </c>
      <c r="ND146" s="2" t="e">
        <f t="shared" si="1859"/>
        <v>#VALUE!</v>
      </c>
      <c r="NE146" s="2" t="e">
        <f t="shared" si="1860"/>
        <v>#VALUE!</v>
      </c>
      <c r="NF146" s="2">
        <f t="shared" ref="NF146:NF209" si="2026">IF(DZ146=0,0,(BF146+0)*$J146)</f>
        <v>0</v>
      </c>
      <c r="NG146" s="2">
        <f t="shared" si="1861"/>
        <v>0</v>
      </c>
      <c r="NH146" s="2">
        <f t="shared" si="1862"/>
        <v>0</v>
      </c>
      <c r="NI146" s="2">
        <f t="shared" si="1863"/>
        <v>0</v>
      </c>
      <c r="NJ146" s="2">
        <f t="shared" si="1864"/>
        <v>0</v>
      </c>
      <c r="NK146" s="2">
        <f t="shared" si="1865"/>
        <v>0</v>
      </c>
      <c r="NL146" s="2">
        <f t="shared" si="1866"/>
        <v>0</v>
      </c>
      <c r="NM146" s="2">
        <f t="shared" si="1867"/>
        <v>0</v>
      </c>
      <c r="NN146" s="2">
        <f t="shared" si="1868"/>
        <v>0</v>
      </c>
      <c r="NO146" s="2">
        <f t="shared" si="1869"/>
        <v>0</v>
      </c>
      <c r="NP146" s="2">
        <f t="shared" si="1870"/>
        <v>0</v>
      </c>
      <c r="NQ146" s="2">
        <f t="shared" si="1871"/>
        <v>0</v>
      </c>
      <c r="NR146" s="2">
        <f t="shared" si="1872"/>
        <v>0</v>
      </c>
      <c r="NS146" s="2">
        <f t="shared" si="1873"/>
        <v>0</v>
      </c>
      <c r="NT146" s="2">
        <f t="shared" si="1874"/>
        <v>0</v>
      </c>
      <c r="NU146" s="2">
        <f t="shared" si="1875"/>
        <v>0</v>
      </c>
      <c r="NV146" s="2">
        <f t="shared" si="1876"/>
        <v>0</v>
      </c>
      <c r="NW146" s="2">
        <f t="shared" si="1877"/>
        <v>0</v>
      </c>
      <c r="NX146" s="2">
        <f t="shared" si="1878"/>
        <v>0</v>
      </c>
      <c r="NY146" s="2">
        <f t="shared" si="1879"/>
        <v>0</v>
      </c>
      <c r="NZ146" s="2">
        <f t="shared" si="1880"/>
        <v>0</v>
      </c>
      <c r="OA146" s="2">
        <f t="shared" si="1881"/>
        <v>0</v>
      </c>
      <c r="OB146" s="2">
        <f t="shared" si="1882"/>
        <v>0</v>
      </c>
      <c r="OC146" s="2">
        <f t="shared" si="1883"/>
        <v>0</v>
      </c>
      <c r="OD146" s="2">
        <f>IF(AND(NF146&gt;'Graph Creator'!$K$4,'Detalle de Cuentas'!NF146&lt;='Graph Creator'!$L$4),1,0)</f>
        <v>0</v>
      </c>
      <c r="OE146" s="2">
        <f>IF(AND(NG146&gt;'Graph Creator'!$K$4,'Detalle de Cuentas'!NG146&lt;='Graph Creator'!$L$4),1,0)</f>
        <v>0</v>
      </c>
      <c r="OF146" s="2">
        <f>IF(AND(NH146&gt;'Graph Creator'!$K$4,'Detalle de Cuentas'!NH146&lt;='Graph Creator'!$L$4),1,0)</f>
        <v>0</v>
      </c>
      <c r="OG146" s="2">
        <f>IF(AND(NI146&gt;'Graph Creator'!$K$4,'Detalle de Cuentas'!NI146&lt;='Graph Creator'!$L$4),1,0)</f>
        <v>0</v>
      </c>
      <c r="OH146" s="2">
        <f>IF(AND(NJ146&gt;'Graph Creator'!$K$4,'Detalle de Cuentas'!NJ146&lt;='Graph Creator'!$L$4),1,0)</f>
        <v>0</v>
      </c>
      <c r="OI146" s="2">
        <f>IF(AND(NK146&gt;'Graph Creator'!$K$4,'Detalle de Cuentas'!NK146&lt;='Graph Creator'!$L$4),1,0)</f>
        <v>0</v>
      </c>
      <c r="OJ146" s="2">
        <f>IF(AND(NL146&gt;'Graph Creator'!$K$4,'Detalle de Cuentas'!NL146&lt;='Graph Creator'!$L$4),1,0)</f>
        <v>0</v>
      </c>
      <c r="OK146" s="2">
        <f>IF(AND(NM146&gt;'Graph Creator'!$K$4,'Detalle de Cuentas'!NM146&lt;='Graph Creator'!$L$4),1,0)</f>
        <v>0</v>
      </c>
      <c r="OL146" s="2">
        <f>IF(AND(NN146&gt;'Graph Creator'!$K$4,'Detalle de Cuentas'!NN146&lt;='Graph Creator'!$L$4),1,0)</f>
        <v>0</v>
      </c>
      <c r="OM146" s="2">
        <f>IF(AND(NO146&gt;'Graph Creator'!$K$4,'Detalle de Cuentas'!NO146&lt;='Graph Creator'!$L$4),1,0)</f>
        <v>0</v>
      </c>
      <c r="ON146" s="2">
        <f>IF(AND(NP146&gt;'Graph Creator'!$K$4,'Detalle de Cuentas'!NP146&lt;='Graph Creator'!$L$4),1,0)</f>
        <v>0</v>
      </c>
      <c r="OO146" s="2">
        <f>IF(AND(NQ146&gt;'Graph Creator'!$K$4,'Detalle de Cuentas'!NQ146&lt;='Graph Creator'!$L$4),1,0)</f>
        <v>0</v>
      </c>
      <c r="OP146" s="2">
        <f>IF(AND(NR146&gt;'Graph Creator'!$K$4,'Detalle de Cuentas'!NR146&lt;='Graph Creator'!$L$4),1,0)</f>
        <v>0</v>
      </c>
      <c r="OQ146" s="2">
        <f>IF(AND(NS146&gt;'Graph Creator'!$K$4,'Detalle de Cuentas'!NS146&lt;='Graph Creator'!$L$4),1,0)</f>
        <v>0</v>
      </c>
      <c r="OR146" s="2">
        <f>IF(AND(NT146&gt;'Graph Creator'!$K$4,'Detalle de Cuentas'!NT146&lt;='Graph Creator'!$L$4),1,0)</f>
        <v>0</v>
      </c>
      <c r="OS146" s="2">
        <f>IF(AND(NU146&gt;'Graph Creator'!$K$4,'Detalle de Cuentas'!NU146&lt;='Graph Creator'!$L$4),1,0)</f>
        <v>0</v>
      </c>
      <c r="OT146" s="2">
        <f>IF(AND(NV146&gt;'Graph Creator'!$K$4,'Detalle de Cuentas'!NV146&lt;='Graph Creator'!$L$4),1,0)</f>
        <v>0</v>
      </c>
      <c r="OU146" s="2">
        <f>IF(AND(NW146&gt;'Graph Creator'!$K$4,'Detalle de Cuentas'!NW146&lt;='Graph Creator'!$L$4),1,0)</f>
        <v>0</v>
      </c>
      <c r="OV146" s="2">
        <f>IF(AND(NX146&gt;'Graph Creator'!$K$4,'Detalle de Cuentas'!NX146&lt;='Graph Creator'!$L$4),1,0)</f>
        <v>0</v>
      </c>
      <c r="OW146" s="2">
        <f>IF(AND(NY146&gt;'Graph Creator'!$K$4,'Detalle de Cuentas'!NY146&lt;='Graph Creator'!$L$4),1,0)</f>
        <v>0</v>
      </c>
      <c r="OX146" s="2">
        <f>IF(AND(NZ146&gt;'Graph Creator'!$K$4,'Detalle de Cuentas'!NZ146&lt;='Graph Creator'!$L$4),1,0)</f>
        <v>0</v>
      </c>
      <c r="OY146" s="2">
        <f>IF(AND(OA146&gt;'Graph Creator'!$K$4,'Detalle de Cuentas'!OA146&lt;='Graph Creator'!$L$4),1,0)</f>
        <v>0</v>
      </c>
      <c r="OZ146" s="2">
        <f>IF(AND(OB146&gt;'Graph Creator'!$K$4,'Detalle de Cuentas'!OB146&lt;='Graph Creator'!$L$4),1,0)</f>
        <v>0</v>
      </c>
      <c r="PA146" s="2">
        <f>IF(AND(OC146&gt;'Graph Creator'!$K$4,'Detalle de Cuentas'!OC146&lt;='Graph Creator'!$L$4),1,0)</f>
        <v>0</v>
      </c>
      <c r="PB146" s="2">
        <f>IF(AND(NF146&gt;'Graph Creator'!$L$4,'Detalle de Cuentas'!NF146&lt;='Graph Creator'!$M$4),1,0)</f>
        <v>0</v>
      </c>
      <c r="PC146" s="2">
        <f>IF(AND(NG146&gt;'Graph Creator'!$L$4,'Detalle de Cuentas'!NG146&lt;='Graph Creator'!$M$4),1,0)</f>
        <v>0</v>
      </c>
      <c r="PD146" s="2">
        <f>IF(AND(NH146&gt;'Graph Creator'!$L$4,'Detalle de Cuentas'!NH146&lt;='Graph Creator'!$M$4),1,0)</f>
        <v>0</v>
      </c>
      <c r="PE146" s="2">
        <f>IF(AND(NI146&gt;'Graph Creator'!$L$4,'Detalle de Cuentas'!NI146&lt;='Graph Creator'!$M$4),1,0)</f>
        <v>0</v>
      </c>
      <c r="PF146" s="2">
        <f>IF(AND(NJ146&gt;'Graph Creator'!$L$4,'Detalle de Cuentas'!NJ146&lt;='Graph Creator'!$M$4),1,0)</f>
        <v>0</v>
      </c>
      <c r="PG146" s="2">
        <f>IF(AND(NK146&gt;'Graph Creator'!$L$4,'Detalle de Cuentas'!NK146&lt;='Graph Creator'!$M$4),1,0)</f>
        <v>0</v>
      </c>
      <c r="PH146" s="2">
        <f>IF(AND(NL146&gt;'Graph Creator'!$L$4,'Detalle de Cuentas'!NL146&lt;='Graph Creator'!$M$4),1,0)</f>
        <v>0</v>
      </c>
      <c r="PI146" s="2">
        <f>IF(AND(NM146&gt;'Graph Creator'!$L$4,'Detalle de Cuentas'!NM146&lt;='Graph Creator'!$M$4),1,0)</f>
        <v>0</v>
      </c>
      <c r="PJ146" s="2">
        <f>IF(AND(NN146&gt;'Graph Creator'!$L$4,'Detalle de Cuentas'!NN146&lt;='Graph Creator'!$M$4),1,0)</f>
        <v>0</v>
      </c>
      <c r="PK146" s="2">
        <f>IF(AND(NO146&gt;'Graph Creator'!$L$4,'Detalle de Cuentas'!NO146&lt;='Graph Creator'!$M$4),1,0)</f>
        <v>0</v>
      </c>
      <c r="PL146" s="2">
        <f>IF(AND(NP146&gt;'Graph Creator'!$L$4,'Detalle de Cuentas'!NP146&lt;='Graph Creator'!$M$4),1,0)</f>
        <v>0</v>
      </c>
      <c r="PM146" s="2">
        <f>IF(AND(NQ146&gt;'Graph Creator'!$L$4,'Detalle de Cuentas'!NQ146&lt;='Graph Creator'!$M$4),1,0)</f>
        <v>0</v>
      </c>
      <c r="PN146" s="2">
        <f>IF(AND(NR146&gt;'Graph Creator'!$L$4,'Detalle de Cuentas'!NR146&lt;='Graph Creator'!$M$4),1,0)</f>
        <v>0</v>
      </c>
      <c r="PO146" s="2">
        <f>IF(AND(NS146&gt;'Graph Creator'!$L$4,'Detalle de Cuentas'!NS146&lt;='Graph Creator'!$M$4),1,0)</f>
        <v>0</v>
      </c>
      <c r="PP146" s="2">
        <f>IF(AND(NT146&gt;'Graph Creator'!$L$4,'Detalle de Cuentas'!NT146&lt;='Graph Creator'!$M$4),1,0)</f>
        <v>0</v>
      </c>
      <c r="PQ146" s="2">
        <f>IF(AND(NU146&gt;'Graph Creator'!$L$4,'Detalle de Cuentas'!NU146&lt;='Graph Creator'!$M$4),1,0)</f>
        <v>0</v>
      </c>
      <c r="PR146" s="2">
        <f>IF(AND(NV146&gt;'Graph Creator'!$L$4,'Detalle de Cuentas'!NV146&lt;='Graph Creator'!$M$4),1,0)</f>
        <v>0</v>
      </c>
      <c r="PS146" s="2">
        <f>IF(AND(NW146&gt;'Graph Creator'!$L$4,'Detalle de Cuentas'!NW146&lt;='Graph Creator'!$M$4),1,0)</f>
        <v>0</v>
      </c>
      <c r="PT146" s="2">
        <f>IF(AND(NX146&gt;'Graph Creator'!$L$4,'Detalle de Cuentas'!NX146&lt;='Graph Creator'!$M$4),1,0)</f>
        <v>0</v>
      </c>
      <c r="PU146" s="2">
        <f>IF(AND(NY146&gt;'Graph Creator'!$L$4,'Detalle de Cuentas'!NY146&lt;='Graph Creator'!$M$4),1,0)</f>
        <v>0</v>
      </c>
      <c r="PV146" s="2">
        <f>IF(AND(NZ146&gt;'Graph Creator'!$L$4,'Detalle de Cuentas'!NZ146&lt;='Graph Creator'!$M$4),1,0)</f>
        <v>0</v>
      </c>
      <c r="PW146" s="2">
        <f>IF(AND(OA146&gt;'Graph Creator'!$L$4,'Detalle de Cuentas'!OA146&lt;='Graph Creator'!$M$4),1,0)</f>
        <v>0</v>
      </c>
      <c r="PX146" s="2">
        <f>IF(AND(OB146&gt;'Graph Creator'!$L$4,'Detalle de Cuentas'!OB146&lt;='Graph Creator'!$M$4),1,0)</f>
        <v>0</v>
      </c>
      <c r="PY146" s="2">
        <f>IF(AND(OC146&gt;'Graph Creator'!$L$4,'Detalle de Cuentas'!OC146&lt;='Graph Creator'!$M$4),1,0)</f>
        <v>0</v>
      </c>
      <c r="PZ146" s="2">
        <f>IF(AND(NF146&gt;'Graph Creator'!$M$4,'Detalle de Cuentas'!NF146&lt;='Graph Creator'!$N$4),1,0)</f>
        <v>0</v>
      </c>
      <c r="QA146" s="2">
        <f>IF(AND(NG146&gt;'Graph Creator'!$M$4,'Detalle de Cuentas'!NG146&lt;='Graph Creator'!$N$4),1,0)</f>
        <v>0</v>
      </c>
      <c r="QB146" s="2">
        <f>IF(AND(NH146&gt;'Graph Creator'!$M$4,'Detalle de Cuentas'!NH146&lt;='Graph Creator'!$N$4),1,0)</f>
        <v>0</v>
      </c>
      <c r="QC146" s="2">
        <f>IF(AND(NI146&gt;'Graph Creator'!$M$4,'Detalle de Cuentas'!NI146&lt;='Graph Creator'!$N$4),1,0)</f>
        <v>0</v>
      </c>
      <c r="QD146" s="2">
        <f>IF(AND(NJ146&gt;'Graph Creator'!$M$4,'Detalle de Cuentas'!NJ146&lt;='Graph Creator'!$N$4),1,0)</f>
        <v>0</v>
      </c>
      <c r="QE146" s="2">
        <f>IF(AND(NK146&gt;'Graph Creator'!$M$4,'Detalle de Cuentas'!NK146&lt;='Graph Creator'!$N$4),1,0)</f>
        <v>0</v>
      </c>
      <c r="QF146" s="2">
        <f>IF(AND(NL146&gt;'Graph Creator'!$M$4,'Detalle de Cuentas'!NL146&lt;='Graph Creator'!$N$4),1,0)</f>
        <v>0</v>
      </c>
      <c r="QG146" s="2">
        <f>IF(AND(NM146&gt;'Graph Creator'!$M$4,'Detalle de Cuentas'!NM146&lt;='Graph Creator'!$N$4),1,0)</f>
        <v>0</v>
      </c>
      <c r="QH146" s="2">
        <f>IF(AND(NN146&gt;'Graph Creator'!$M$4,'Detalle de Cuentas'!NN146&lt;='Graph Creator'!$N$4),1,0)</f>
        <v>0</v>
      </c>
      <c r="QI146" s="2">
        <f>IF(AND(NO146&gt;'Graph Creator'!$M$4,'Detalle de Cuentas'!NO146&lt;='Graph Creator'!$N$4),1,0)</f>
        <v>0</v>
      </c>
      <c r="QJ146" s="2">
        <f>IF(AND(NP146&gt;'Graph Creator'!$M$4,'Detalle de Cuentas'!NP146&lt;='Graph Creator'!$N$4),1,0)</f>
        <v>0</v>
      </c>
      <c r="QK146" s="2">
        <f>IF(AND(NQ146&gt;'Graph Creator'!$M$4,'Detalle de Cuentas'!NQ146&lt;='Graph Creator'!$N$4),1,0)</f>
        <v>0</v>
      </c>
      <c r="QL146" s="2">
        <f>IF(AND(NR146&gt;'Graph Creator'!$M$4,'Detalle de Cuentas'!NR146&lt;='Graph Creator'!$N$4),1,0)</f>
        <v>0</v>
      </c>
      <c r="QM146" s="2">
        <f>IF(AND(NS146&gt;'Graph Creator'!$M$4,'Detalle de Cuentas'!NS146&lt;='Graph Creator'!$N$4),1,0)</f>
        <v>0</v>
      </c>
      <c r="QN146" s="2">
        <f>IF(AND(NT146&gt;'Graph Creator'!$M$4,'Detalle de Cuentas'!NT146&lt;='Graph Creator'!$N$4),1,0)</f>
        <v>0</v>
      </c>
      <c r="QO146" s="2">
        <f>IF(AND(NU146&gt;'Graph Creator'!$M$4,'Detalle de Cuentas'!NU146&lt;='Graph Creator'!$N$4),1,0)</f>
        <v>0</v>
      </c>
      <c r="QP146" s="2">
        <f>IF(AND(NV146&gt;'Graph Creator'!$M$4,'Detalle de Cuentas'!NV146&lt;='Graph Creator'!$N$4),1,0)</f>
        <v>0</v>
      </c>
      <c r="QQ146" s="2">
        <f>IF(AND(NW146&gt;'Graph Creator'!$M$4,'Detalle de Cuentas'!NW146&lt;='Graph Creator'!$N$4),1,0)</f>
        <v>0</v>
      </c>
      <c r="QR146" s="2">
        <f>IF(AND(NX146&gt;'Graph Creator'!$M$4,'Detalle de Cuentas'!NX146&lt;='Graph Creator'!$N$4),1,0)</f>
        <v>0</v>
      </c>
      <c r="QS146" s="2">
        <f>IF(AND(NY146&gt;'Graph Creator'!$M$4,'Detalle de Cuentas'!NY146&lt;='Graph Creator'!$N$4),1,0)</f>
        <v>0</v>
      </c>
      <c r="QT146" s="2">
        <f>IF(AND(NZ146&gt;'Graph Creator'!$M$4,'Detalle de Cuentas'!NZ146&lt;='Graph Creator'!$N$4),1,0)</f>
        <v>0</v>
      </c>
      <c r="QU146" s="2">
        <f>IF(AND(OA146&gt;'Graph Creator'!$M$4,'Detalle de Cuentas'!OA146&lt;='Graph Creator'!$N$4),1,0)</f>
        <v>0</v>
      </c>
      <c r="QV146" s="2">
        <f>IF(AND(OB146&gt;'Graph Creator'!$M$4,'Detalle de Cuentas'!OB146&lt;='Graph Creator'!$N$4),1,0)</f>
        <v>0</v>
      </c>
      <c r="QW146" s="2">
        <f>IF(AND(OC146&gt;'Graph Creator'!$M$4,'Detalle de Cuentas'!OC146&lt;='Graph Creator'!$N$4),1,0)</f>
        <v>0</v>
      </c>
      <c r="QX146" s="2">
        <f>IF(AND(NF146&gt;'Graph Creator'!$N$4,'Detalle de Cuentas'!NF146&lt;='Graph Creator'!$O$4),1,0)</f>
        <v>0</v>
      </c>
      <c r="QY146" s="2">
        <f>IF(AND(NG146&gt;'Graph Creator'!$N$4,'Detalle de Cuentas'!NG146&lt;='Graph Creator'!$O$4),1,0)</f>
        <v>0</v>
      </c>
      <c r="QZ146" s="2">
        <f>IF(AND(NH146&gt;'Graph Creator'!$N$4,'Detalle de Cuentas'!NH146&lt;='Graph Creator'!$O$4),1,0)</f>
        <v>0</v>
      </c>
      <c r="RA146" s="2">
        <f>IF(AND(NI146&gt;'Graph Creator'!$N$4,'Detalle de Cuentas'!NI146&lt;='Graph Creator'!$O$4),1,0)</f>
        <v>0</v>
      </c>
      <c r="RB146" s="2">
        <f>IF(AND(NJ146&gt;'Graph Creator'!$N$4,'Detalle de Cuentas'!NJ146&lt;='Graph Creator'!$O$4),1,0)</f>
        <v>0</v>
      </c>
      <c r="RC146" s="2">
        <f>IF(AND(NK146&gt;'Graph Creator'!$N$4,'Detalle de Cuentas'!NK146&lt;='Graph Creator'!$O$4),1,0)</f>
        <v>0</v>
      </c>
      <c r="RD146" s="2">
        <f>IF(AND(NL146&gt;'Graph Creator'!$N$4,'Detalle de Cuentas'!NL146&lt;='Graph Creator'!$O$4),1,0)</f>
        <v>0</v>
      </c>
      <c r="RE146" s="2">
        <f>IF(AND(NM146&gt;'Graph Creator'!$N$4,'Detalle de Cuentas'!NM146&lt;='Graph Creator'!$O$4),1,0)</f>
        <v>0</v>
      </c>
      <c r="RF146" s="2">
        <f>IF(AND(NN146&gt;'Graph Creator'!$N$4,'Detalle de Cuentas'!NN146&lt;='Graph Creator'!$O$4),1,0)</f>
        <v>0</v>
      </c>
      <c r="RG146" s="2">
        <f>IF(AND(NO146&gt;'Graph Creator'!$N$4,'Detalle de Cuentas'!NO146&lt;='Graph Creator'!$O$4),1,0)</f>
        <v>0</v>
      </c>
      <c r="RH146" s="2">
        <f>IF(AND(NP146&gt;'Graph Creator'!$N$4,'Detalle de Cuentas'!NP146&lt;='Graph Creator'!$O$4),1,0)</f>
        <v>0</v>
      </c>
      <c r="RI146" s="2">
        <f>IF(AND(NQ146&gt;'Graph Creator'!$N$4,'Detalle de Cuentas'!NQ146&lt;='Graph Creator'!$O$4),1,0)</f>
        <v>0</v>
      </c>
      <c r="RJ146" s="2">
        <f>IF(AND(NR146&gt;'Graph Creator'!$N$4,'Detalle de Cuentas'!NR146&lt;='Graph Creator'!$O$4),1,0)</f>
        <v>0</v>
      </c>
      <c r="RK146" s="2">
        <f>IF(AND(NS146&gt;'Graph Creator'!$N$4,'Detalle de Cuentas'!NS146&lt;='Graph Creator'!$O$4),1,0)</f>
        <v>0</v>
      </c>
      <c r="RL146" s="2">
        <f>IF(AND(NT146&gt;'Graph Creator'!$N$4,'Detalle de Cuentas'!NT146&lt;='Graph Creator'!$O$4),1,0)</f>
        <v>0</v>
      </c>
      <c r="RM146" s="2">
        <f>IF(AND(NU146&gt;'Graph Creator'!$N$4,'Detalle de Cuentas'!NU146&lt;='Graph Creator'!$O$4),1,0)</f>
        <v>0</v>
      </c>
      <c r="RN146" s="2">
        <f>IF(AND(NV146&gt;'Graph Creator'!$N$4,'Detalle de Cuentas'!NV146&lt;='Graph Creator'!$O$4),1,0)</f>
        <v>0</v>
      </c>
      <c r="RO146" s="2">
        <f>IF(AND(NW146&gt;'Graph Creator'!$N$4,'Detalle de Cuentas'!NW146&lt;='Graph Creator'!$O$4),1,0)</f>
        <v>0</v>
      </c>
      <c r="RP146" s="2">
        <f>IF(AND(NX146&gt;'Graph Creator'!$N$4,'Detalle de Cuentas'!NX146&lt;='Graph Creator'!$O$4),1,0)</f>
        <v>0</v>
      </c>
      <c r="RQ146" s="2">
        <f>IF(AND(NY146&gt;'Graph Creator'!$N$4,'Detalle de Cuentas'!NY146&lt;='Graph Creator'!$O$4),1,0)</f>
        <v>0</v>
      </c>
      <c r="RR146" s="2">
        <f>IF(AND(NZ146&gt;'Graph Creator'!$N$4,'Detalle de Cuentas'!NZ146&lt;='Graph Creator'!$O$4),1,0)</f>
        <v>0</v>
      </c>
      <c r="RS146" s="2">
        <f>IF(AND(OA146&gt;'Graph Creator'!$N$4,'Detalle de Cuentas'!OA146&lt;='Graph Creator'!$O$4),1,0)</f>
        <v>0</v>
      </c>
      <c r="RT146" s="2">
        <f>IF(AND(OB146&gt;'Graph Creator'!$N$4,'Detalle de Cuentas'!OB146&lt;='Graph Creator'!$O$4),1,0)</f>
        <v>0</v>
      </c>
      <c r="RU146" s="2">
        <f>IF(AND(OC146&gt;'Graph Creator'!$N$4,'Detalle de Cuentas'!OC146&lt;='Graph Creator'!$O$4),1,0)</f>
        <v>0</v>
      </c>
      <c r="RV146" s="2" t="e">
        <f t="shared" ref="RV146:RV209" si="2027">SUMPRODUCT($DB146:$DY146,$HR146:$IO146)</f>
        <v>#VALUE!</v>
      </c>
      <c r="RW146" s="2" t="e">
        <f t="shared" ref="RW146:RW209" si="2028">SUMPRODUCT($DZ146:$EW146,$HR146:$IO146)</f>
        <v>#VALUE!</v>
      </c>
      <c r="RX146" s="2" t="e">
        <f t="shared" ref="RX146:RX209" si="2029">SUMPRODUCT($DB146:$DY146,$IP146:$JM146)</f>
        <v>#VALUE!</v>
      </c>
      <c r="RY146" s="2" t="e">
        <f t="shared" ref="RY146:RY209" si="2030">SUMPRODUCT($DZ146:$EW146,$IP146:$JM146)</f>
        <v>#VALUE!</v>
      </c>
      <c r="RZ146" s="2" t="e">
        <f t="shared" ref="RZ146:RZ209" si="2031">SUMPRODUCT($DB146:$DY146,$JN146:$KK146)</f>
        <v>#VALUE!</v>
      </c>
      <c r="SA146" s="2" t="e">
        <f t="shared" ref="SA146:SA209" si="2032">SUMPRODUCT($DZ146:$EW146,$JN146:$KK146)</f>
        <v>#VALUE!</v>
      </c>
      <c r="SB146" s="2" t="e">
        <f t="shared" ref="SB146:SB209" si="2033">SUMPRODUCT($DB146:$DY146,$KL146:$LI146)</f>
        <v>#VALUE!</v>
      </c>
      <c r="SC146" s="2" t="e">
        <f t="shared" ref="SC146:SC209" si="2034">SUMPRODUCT($DZ146:$EW146,$KL146:$LI146)</f>
        <v>#VALUE!</v>
      </c>
      <c r="SD146" s="2" t="e">
        <f t="shared" ref="SD146:SD209" si="2035">SUMPRODUCT($DB146:$DY146,$LJ146:$MG146)</f>
        <v>#VALUE!</v>
      </c>
      <c r="SE146" s="2" t="e">
        <f t="shared" ref="SE146:SE209" si="2036">SUMPRODUCT($DZ146:$EW146,$LJ146:$MG146)</f>
        <v>#VALUE!</v>
      </c>
      <c r="SF146" s="2" t="e">
        <f t="shared" ref="SF146:SF209" si="2037">SUMPRODUCT($DB146:$DY146,$MH146:$NE146)</f>
        <v>#VALUE!</v>
      </c>
      <c r="SG146" s="2" t="e">
        <f t="shared" ref="SG146:SG209" si="2038">SUMPRODUCT($DZ146:$EW146,$MH146:$NE146)</f>
        <v>#VALUE!</v>
      </c>
      <c r="SH146" s="2" t="e">
        <f t="shared" ref="SH146:SH209" si="2039">SUMPRODUCT($OD146:$PA146,$HR146:$IO146)</f>
        <v>#VALUE!</v>
      </c>
      <c r="SI146" s="2" t="e">
        <f t="shared" ref="SI146:SI209" si="2040">SUMPRODUCT($PB146:$PY146,$HR146:$IO146)</f>
        <v>#VALUE!</v>
      </c>
      <c r="SJ146" s="2" t="e">
        <f t="shared" ref="SJ146:SJ209" si="2041">SUMPRODUCT($PZ146:$QW146,$HR146:$IO146)</f>
        <v>#VALUE!</v>
      </c>
      <c r="SK146" s="2" t="e">
        <f t="shared" ref="SK146:SK209" si="2042">SUMPRODUCT($QX146:$RU146,$HR146:$IO146)</f>
        <v>#VALUE!</v>
      </c>
      <c r="SL146" s="2" t="e">
        <f t="shared" ref="SL146:SL209" si="2043">SUMPRODUCT($OD146:$PA146,$IP146:$JM146)</f>
        <v>#VALUE!</v>
      </c>
      <c r="SM146" s="2" t="e">
        <f t="shared" ref="SM146:SM209" si="2044">SUMPRODUCT($PB146:$PY146,$IP146:$JM146)</f>
        <v>#VALUE!</v>
      </c>
      <c r="SN146" s="2" t="e">
        <f t="shared" ref="SN146:SN209" si="2045">SUMPRODUCT($PZ146:$QW146,$IP146:$JM146)</f>
        <v>#VALUE!</v>
      </c>
      <c r="SO146" s="2" t="e">
        <f t="shared" ref="SO146:SO209" si="2046">SUMPRODUCT($QX146:$RU146,$IP146:$JM146)</f>
        <v>#VALUE!</v>
      </c>
      <c r="SP146" s="2" t="e">
        <f t="shared" ref="SP146:SP209" si="2047">SUMPRODUCT($OD146:$PA146,$JN146:$KK146)</f>
        <v>#VALUE!</v>
      </c>
      <c r="SQ146" s="2" t="e">
        <f t="shared" ref="SQ146:SQ209" si="2048">SUMPRODUCT($PB146:$PY146,$JN146:$KK146)</f>
        <v>#VALUE!</v>
      </c>
      <c r="SR146" s="2" t="e">
        <f t="shared" ref="SR146:SR209" si="2049">SUMPRODUCT($PZ146:$QW146,$JN146:$KK146)</f>
        <v>#VALUE!</v>
      </c>
      <c r="SS146" s="2" t="e">
        <f t="shared" ref="SS146:SS209" si="2050">SUMPRODUCT($QX146:$RU146,$JN146:$KK146)</f>
        <v>#VALUE!</v>
      </c>
      <c r="ST146" s="2" t="e">
        <f t="shared" ref="ST146:ST209" si="2051">SUMPRODUCT($OD146:$PA146,$KL146:$LI146)</f>
        <v>#VALUE!</v>
      </c>
      <c r="SU146" s="2" t="e">
        <f t="shared" ref="SU146:SU209" si="2052">SUMPRODUCT($PB146:$PY146,$KL146:$LI146)</f>
        <v>#VALUE!</v>
      </c>
      <c r="SV146" s="2" t="e">
        <f t="shared" ref="SV146:SV209" si="2053">SUMPRODUCT($PZ146:$QW146,$KL146:$LI146)</f>
        <v>#VALUE!</v>
      </c>
      <c r="SW146" s="2" t="e">
        <f t="shared" ref="SW146:SW209" si="2054">SUMPRODUCT($QX146:$RU146,$KL146:$LI146)</f>
        <v>#VALUE!</v>
      </c>
      <c r="SX146" s="2" t="e">
        <f t="shared" ref="SX146:SX209" si="2055">SUMPRODUCT($OD146:$PA146,$LJ146:$MG146)</f>
        <v>#VALUE!</v>
      </c>
      <c r="SY146" s="2" t="e">
        <f t="shared" ref="SY146:SY209" si="2056">SUMPRODUCT($PB146:$PY146,$LJ146:$MG146)</f>
        <v>#VALUE!</v>
      </c>
      <c r="SZ146" s="2" t="e">
        <f t="shared" ref="SZ146:SZ209" si="2057">SUMPRODUCT($PZ146:$QW146,$LJ146:$MG146)</f>
        <v>#VALUE!</v>
      </c>
      <c r="TA146" s="2" t="e">
        <f t="shared" ref="TA146:TA209" si="2058">SUMPRODUCT($QX146:$RU146,$LJ146:$MG146)</f>
        <v>#VALUE!</v>
      </c>
      <c r="TB146" s="2" t="e">
        <f t="shared" ref="TB146:TB209" si="2059">SUMPRODUCT($OD146:$PA146,$MH146:$NE146)</f>
        <v>#VALUE!</v>
      </c>
      <c r="TC146" s="2" t="e">
        <f t="shared" ref="TC146:TC209" si="2060">SUMPRODUCT($PB146:$PY146,$MH146:$NE146)</f>
        <v>#VALUE!</v>
      </c>
      <c r="TD146" s="2" t="e">
        <f t="shared" ref="TD146:TD209" si="2061">SUMPRODUCT($PZ146:$QW146,$MH146:$NE146)</f>
        <v>#VALUE!</v>
      </c>
      <c r="TE146" s="2" t="e">
        <f t="shared" ref="TE146:TE209" si="2062">SUMPRODUCT($QX146:$RU146,$MH146:$NE146)</f>
        <v>#VALUE!</v>
      </c>
      <c r="TF146" s="2" t="str">
        <f>IF(DZ146=1,IF(SUM(DZ$17:DZ146)&lt;2,""&amp;B146,", "&amp;B146),"")</f>
        <v/>
      </c>
      <c r="TG146" s="2" t="str">
        <f t="shared" si="1272"/>
        <v/>
      </c>
      <c r="TH146" s="2">
        <f t="shared" ref="TH146:TH209" si="2063">LEN(C146)</f>
        <v>0</v>
      </c>
      <c r="TI146" s="14" t="str">
        <f t="shared" ref="TI146:TI209" si="2064">IF(CD146*DB146=0,"",CD146*DB146)</f>
        <v/>
      </c>
      <c r="TJ146" s="14" t="e">
        <f t="shared" si="1884"/>
        <v>#VALUE!</v>
      </c>
      <c r="TK146" s="14" t="e">
        <f t="shared" si="1885"/>
        <v>#VALUE!</v>
      </c>
      <c r="TL146" s="14" t="e">
        <f t="shared" si="1886"/>
        <v>#VALUE!</v>
      </c>
      <c r="TM146" s="14" t="e">
        <f t="shared" si="1887"/>
        <v>#VALUE!</v>
      </c>
      <c r="TN146" s="14" t="e">
        <f t="shared" si="1888"/>
        <v>#VALUE!</v>
      </c>
      <c r="TO146" s="14" t="e">
        <f t="shared" si="1889"/>
        <v>#VALUE!</v>
      </c>
      <c r="TP146" s="14" t="e">
        <f t="shared" si="1890"/>
        <v>#VALUE!</v>
      </c>
      <c r="TQ146" s="14" t="e">
        <f t="shared" si="1891"/>
        <v>#VALUE!</v>
      </c>
      <c r="TR146" s="14" t="e">
        <f t="shared" si="1892"/>
        <v>#VALUE!</v>
      </c>
      <c r="TS146" s="14" t="e">
        <f t="shared" si="1893"/>
        <v>#VALUE!</v>
      </c>
      <c r="TT146" s="14" t="e">
        <f t="shared" si="1894"/>
        <v>#VALUE!</v>
      </c>
      <c r="TU146" s="14" t="e">
        <f t="shared" si="1895"/>
        <v>#VALUE!</v>
      </c>
      <c r="TV146" s="14" t="e">
        <f t="shared" si="1896"/>
        <v>#VALUE!</v>
      </c>
      <c r="TW146" s="14" t="e">
        <f t="shared" si="1897"/>
        <v>#VALUE!</v>
      </c>
      <c r="TX146" s="14" t="e">
        <f t="shared" si="1898"/>
        <v>#VALUE!</v>
      </c>
      <c r="TY146" s="14" t="e">
        <f t="shared" si="1899"/>
        <v>#VALUE!</v>
      </c>
      <c r="TZ146" s="14" t="e">
        <f t="shared" si="1900"/>
        <v>#VALUE!</v>
      </c>
      <c r="UA146" s="14" t="e">
        <f t="shared" si="1901"/>
        <v>#VALUE!</v>
      </c>
      <c r="UB146" s="14" t="e">
        <f t="shared" si="1902"/>
        <v>#VALUE!</v>
      </c>
      <c r="UC146" s="14" t="e">
        <f t="shared" si="1903"/>
        <v>#VALUE!</v>
      </c>
      <c r="UD146" s="14" t="e">
        <f t="shared" si="1904"/>
        <v>#VALUE!</v>
      </c>
      <c r="UE146" s="14" t="e">
        <f t="shared" si="1905"/>
        <v>#VALUE!</v>
      </c>
      <c r="UF146" s="14" t="e">
        <f t="shared" si="1906"/>
        <v>#VALUE!</v>
      </c>
      <c r="UH146" s="2">
        <f>IF($C$4-$R146&gt;'Graph Creator'!$E$2*'Graph Creator'!$D$13*12,0,1)</f>
        <v>1</v>
      </c>
      <c r="UJ146" s="2" t="e">
        <f t="shared" ref="UJ146:UJ209" si="2065">RV146*$UH146</f>
        <v>#VALUE!</v>
      </c>
      <c r="UK146" s="2" t="e">
        <f t="shared" si="1907"/>
        <v>#VALUE!</v>
      </c>
      <c r="UL146" s="2" t="e">
        <f t="shared" si="1908"/>
        <v>#VALUE!</v>
      </c>
      <c r="UM146" s="2" t="e">
        <f t="shared" si="1909"/>
        <v>#VALUE!</v>
      </c>
      <c r="UN146" s="2" t="e">
        <f t="shared" si="1910"/>
        <v>#VALUE!</v>
      </c>
      <c r="UO146" s="2" t="e">
        <f t="shared" si="1911"/>
        <v>#VALUE!</v>
      </c>
      <c r="UP146" s="2" t="e">
        <f t="shared" si="1912"/>
        <v>#VALUE!</v>
      </c>
      <c r="UQ146" s="2" t="e">
        <f t="shared" si="1913"/>
        <v>#VALUE!</v>
      </c>
      <c r="UR146" s="2" t="e">
        <f t="shared" si="1914"/>
        <v>#VALUE!</v>
      </c>
      <c r="US146" s="2" t="e">
        <f t="shared" si="1915"/>
        <v>#VALUE!</v>
      </c>
      <c r="UT146" s="2" t="e">
        <f t="shared" si="1916"/>
        <v>#VALUE!</v>
      </c>
      <c r="UU146" s="2" t="e">
        <f t="shared" si="1917"/>
        <v>#VALUE!</v>
      </c>
      <c r="UV146" s="2" t="e">
        <f t="shared" si="1918"/>
        <v>#VALUE!</v>
      </c>
      <c r="UW146" s="2" t="e">
        <f t="shared" si="1919"/>
        <v>#VALUE!</v>
      </c>
      <c r="UX146" s="2" t="e">
        <f t="shared" si="1920"/>
        <v>#VALUE!</v>
      </c>
      <c r="UY146" s="2" t="e">
        <f t="shared" si="1921"/>
        <v>#VALUE!</v>
      </c>
      <c r="UZ146" s="2" t="e">
        <f t="shared" si="1922"/>
        <v>#VALUE!</v>
      </c>
      <c r="VA146" s="2" t="e">
        <f t="shared" si="1923"/>
        <v>#VALUE!</v>
      </c>
      <c r="VB146" s="2" t="e">
        <f t="shared" si="1924"/>
        <v>#VALUE!</v>
      </c>
      <c r="VC146" s="2" t="e">
        <f t="shared" si="1925"/>
        <v>#VALUE!</v>
      </c>
      <c r="VD146" s="2" t="e">
        <f t="shared" si="1926"/>
        <v>#VALUE!</v>
      </c>
      <c r="VE146" s="2" t="e">
        <f t="shared" si="1927"/>
        <v>#VALUE!</v>
      </c>
      <c r="VF146" s="2" t="e">
        <f t="shared" si="1928"/>
        <v>#VALUE!</v>
      </c>
      <c r="VG146" s="2" t="e">
        <f t="shared" si="1929"/>
        <v>#VALUE!</v>
      </c>
      <c r="VH146" s="2" t="e">
        <f t="shared" si="1930"/>
        <v>#VALUE!</v>
      </c>
      <c r="VI146" s="2" t="e">
        <f t="shared" si="1931"/>
        <v>#VALUE!</v>
      </c>
      <c r="VJ146" s="2" t="e">
        <f t="shared" si="1932"/>
        <v>#VALUE!</v>
      </c>
      <c r="VK146" s="2" t="e">
        <f t="shared" si="1933"/>
        <v>#VALUE!</v>
      </c>
      <c r="VL146" s="2" t="e">
        <f t="shared" si="1934"/>
        <v>#VALUE!</v>
      </c>
      <c r="VM146" s="2" t="e">
        <f t="shared" si="1935"/>
        <v>#VALUE!</v>
      </c>
      <c r="VN146" s="2" t="e">
        <f t="shared" si="1936"/>
        <v>#VALUE!</v>
      </c>
      <c r="VO146" s="2" t="e">
        <f t="shared" si="1937"/>
        <v>#VALUE!</v>
      </c>
      <c r="VP146" s="2" t="e">
        <f t="shared" si="1938"/>
        <v>#VALUE!</v>
      </c>
      <c r="VQ146" s="2" t="e">
        <f t="shared" si="1939"/>
        <v>#VALUE!</v>
      </c>
      <c r="VR146" s="2" t="e">
        <f t="shared" si="1940"/>
        <v>#VALUE!</v>
      </c>
      <c r="VS146" s="2" t="e">
        <f t="shared" si="1941"/>
        <v>#VALUE!</v>
      </c>
      <c r="VT146" s="98">
        <f t="shared" ref="VT146:VT209" si="2066">IFERROR($C$4-CD146,0)</f>
        <v>0</v>
      </c>
      <c r="VU146" s="98">
        <f t="shared" si="1942"/>
        <v>0</v>
      </c>
      <c r="VV146" s="98">
        <f t="shared" si="1943"/>
        <v>0</v>
      </c>
      <c r="VW146" s="98">
        <f t="shared" si="1944"/>
        <v>0</v>
      </c>
      <c r="VX146" s="98">
        <f t="shared" si="1945"/>
        <v>0</v>
      </c>
      <c r="VY146" s="98">
        <f t="shared" si="1946"/>
        <v>0</v>
      </c>
      <c r="VZ146" s="98">
        <f t="shared" si="1947"/>
        <v>0</v>
      </c>
      <c r="WA146" s="98">
        <f t="shared" si="1948"/>
        <v>0</v>
      </c>
      <c r="WB146" s="98">
        <f t="shared" si="1949"/>
        <v>0</v>
      </c>
      <c r="WC146" s="98">
        <f t="shared" si="1950"/>
        <v>0</v>
      </c>
      <c r="WD146" s="98">
        <f t="shared" si="1951"/>
        <v>0</v>
      </c>
      <c r="WE146" s="98">
        <f t="shared" si="1952"/>
        <v>0</v>
      </c>
      <c r="WF146" s="98">
        <f t="shared" si="1953"/>
        <v>0</v>
      </c>
      <c r="WG146" s="98">
        <f t="shared" si="1954"/>
        <v>0</v>
      </c>
      <c r="WH146" s="98">
        <f t="shared" si="1955"/>
        <v>0</v>
      </c>
      <c r="WI146" s="98">
        <f t="shared" si="1956"/>
        <v>0</v>
      </c>
      <c r="WJ146" s="98">
        <f t="shared" si="1957"/>
        <v>0</v>
      </c>
      <c r="WK146" s="98">
        <f t="shared" si="1958"/>
        <v>0</v>
      </c>
      <c r="WL146" s="98">
        <f t="shared" si="1959"/>
        <v>0</v>
      </c>
      <c r="WM146" s="98">
        <f t="shared" si="1960"/>
        <v>0</v>
      </c>
      <c r="WN146" s="98">
        <f t="shared" si="1961"/>
        <v>0</v>
      </c>
      <c r="WO146" s="98">
        <f t="shared" si="1962"/>
        <v>0</v>
      </c>
      <c r="WP146" s="98">
        <f t="shared" si="1963"/>
        <v>0</v>
      </c>
      <c r="WQ146" s="98">
        <f t="shared" si="1964"/>
        <v>0</v>
      </c>
      <c r="WR146" s="98">
        <f>IFERROR(INDEX('Score Calculation'!$D$38:$D$41,MATCH('Detalle de Cuentas'!VT146,'Score Calculation'!$C$38:$C$41,1)),0)</f>
        <v>4</v>
      </c>
      <c r="WS146" s="98">
        <f>IFERROR(INDEX('Score Calculation'!$D$38:$D$41,MATCH('Detalle de Cuentas'!VU146,'Score Calculation'!$C$38:$C$41,1)),0)</f>
        <v>4</v>
      </c>
      <c r="WT146" s="98">
        <f>IFERROR(INDEX('Score Calculation'!$D$38:$D$41,MATCH('Detalle de Cuentas'!VV146,'Score Calculation'!$C$38:$C$41,1)),0)</f>
        <v>4</v>
      </c>
      <c r="WU146" s="98">
        <f>IFERROR(INDEX('Score Calculation'!$D$38:$D$41,MATCH('Detalle de Cuentas'!VW146,'Score Calculation'!$C$38:$C$41,1)),0)</f>
        <v>4</v>
      </c>
      <c r="WV146" s="98">
        <f>IFERROR(INDEX('Score Calculation'!$D$38:$D$41,MATCH('Detalle de Cuentas'!VX146,'Score Calculation'!$C$38:$C$41,1)),0)</f>
        <v>4</v>
      </c>
      <c r="WW146" s="98">
        <f>IFERROR(INDEX('Score Calculation'!$D$38:$D$41,MATCH('Detalle de Cuentas'!VY146,'Score Calculation'!$C$38:$C$41,1)),0)</f>
        <v>4</v>
      </c>
      <c r="WX146" s="98">
        <f>IFERROR(INDEX('Score Calculation'!$D$38:$D$41,MATCH('Detalle de Cuentas'!VZ146,'Score Calculation'!$C$38:$C$41,1)),0)</f>
        <v>4</v>
      </c>
      <c r="WY146" s="98">
        <f>IFERROR(INDEX('Score Calculation'!$D$38:$D$41,MATCH('Detalle de Cuentas'!WA146,'Score Calculation'!$C$38:$C$41,1)),0)</f>
        <v>4</v>
      </c>
      <c r="WZ146" s="98">
        <f>IFERROR(INDEX('Score Calculation'!$D$38:$D$41,MATCH('Detalle de Cuentas'!WB146,'Score Calculation'!$C$38:$C$41,1)),0)</f>
        <v>4</v>
      </c>
      <c r="XA146" s="98">
        <f>IFERROR(INDEX('Score Calculation'!$D$38:$D$41,MATCH('Detalle de Cuentas'!WC146,'Score Calculation'!$C$38:$C$41,1)),0)</f>
        <v>4</v>
      </c>
      <c r="XB146" s="98">
        <f>IFERROR(INDEX('Score Calculation'!$D$38:$D$41,MATCH('Detalle de Cuentas'!WD146,'Score Calculation'!$C$38:$C$41,1)),0)</f>
        <v>4</v>
      </c>
      <c r="XC146" s="98">
        <f>IFERROR(INDEX('Score Calculation'!$D$38:$D$41,MATCH('Detalle de Cuentas'!WE146,'Score Calculation'!$C$38:$C$41,1)),0)</f>
        <v>4</v>
      </c>
      <c r="XD146" s="98">
        <f>IFERROR(INDEX('Score Calculation'!$D$38:$D$41,MATCH('Detalle de Cuentas'!WF146,'Score Calculation'!$C$38:$C$41,1)),0)</f>
        <v>4</v>
      </c>
      <c r="XE146" s="98">
        <f>IFERROR(INDEX('Score Calculation'!$D$38:$D$41,MATCH('Detalle de Cuentas'!WG146,'Score Calculation'!$C$38:$C$41,1)),0)</f>
        <v>4</v>
      </c>
      <c r="XF146" s="98">
        <f>IFERROR(INDEX('Score Calculation'!$D$38:$D$41,MATCH('Detalle de Cuentas'!WH146,'Score Calculation'!$C$38:$C$41,1)),0)</f>
        <v>4</v>
      </c>
      <c r="XG146" s="98">
        <f>IFERROR(INDEX('Score Calculation'!$D$38:$D$41,MATCH('Detalle de Cuentas'!WI146,'Score Calculation'!$C$38:$C$41,1)),0)</f>
        <v>4</v>
      </c>
      <c r="XH146" s="98">
        <f>IFERROR(INDEX('Score Calculation'!$D$38:$D$41,MATCH('Detalle de Cuentas'!WJ146,'Score Calculation'!$C$38:$C$41,1)),0)</f>
        <v>4</v>
      </c>
      <c r="XI146" s="98">
        <f>IFERROR(INDEX('Score Calculation'!$D$38:$D$41,MATCH('Detalle de Cuentas'!WK146,'Score Calculation'!$C$38:$C$41,1)),0)</f>
        <v>4</v>
      </c>
      <c r="XJ146" s="98">
        <f>IFERROR(INDEX('Score Calculation'!$D$38:$D$41,MATCH('Detalle de Cuentas'!WL146,'Score Calculation'!$C$38:$C$41,1)),0)</f>
        <v>4</v>
      </c>
      <c r="XK146" s="98">
        <f>IFERROR(INDEX('Score Calculation'!$D$38:$D$41,MATCH('Detalle de Cuentas'!WM146,'Score Calculation'!$C$38:$C$41,1)),0)</f>
        <v>4</v>
      </c>
      <c r="XL146" s="98">
        <f>IFERROR(INDEX('Score Calculation'!$D$38:$D$41,MATCH('Detalle de Cuentas'!WN146,'Score Calculation'!$C$38:$C$41,1)),0)</f>
        <v>4</v>
      </c>
      <c r="XM146" s="98">
        <f>IFERROR(INDEX('Score Calculation'!$D$38:$D$41,MATCH('Detalle de Cuentas'!WO146,'Score Calculation'!$C$38:$C$41,1)),0)</f>
        <v>4</v>
      </c>
      <c r="XN146" s="98">
        <f>IFERROR(INDEX('Score Calculation'!$D$38:$D$41,MATCH('Detalle de Cuentas'!WP146,'Score Calculation'!$C$38:$C$41,1)),0)</f>
        <v>4</v>
      </c>
      <c r="XO146" s="98">
        <f>IFERROR(INDEX('Score Calculation'!$D$38:$D$41,MATCH('Detalle de Cuentas'!WQ146,'Score Calculation'!$C$38:$C$41,1)),0)</f>
        <v>4</v>
      </c>
      <c r="XP146" s="98">
        <f>IFERROR(INDEX('Score Calculation'!$D$24:$D$31,MATCH('Detalle de Cuentas'!NF146,'Score Calculation'!$C$24:$C$31,1)),0)</f>
        <v>1</v>
      </c>
      <c r="XQ146" s="98">
        <f>IFERROR(INDEX('Score Calculation'!$D$24:$D$31,MATCH('Detalle de Cuentas'!NG146,'Score Calculation'!$C$24:$C$31,1)),0)</f>
        <v>1</v>
      </c>
      <c r="XR146" s="98">
        <f>IFERROR(INDEX('Score Calculation'!$D$24:$D$31,MATCH('Detalle de Cuentas'!NH146,'Score Calculation'!$C$24:$C$31,1)),0)</f>
        <v>1</v>
      </c>
      <c r="XS146" s="98">
        <f>IFERROR(INDEX('Score Calculation'!$D$24:$D$31,MATCH('Detalle de Cuentas'!NI146,'Score Calculation'!$C$24:$C$31,1)),0)</f>
        <v>1</v>
      </c>
      <c r="XT146" s="98">
        <f>IFERROR(INDEX('Score Calculation'!$D$24:$D$31,MATCH('Detalle de Cuentas'!NJ146,'Score Calculation'!$C$24:$C$31,1)),0)</f>
        <v>1</v>
      </c>
      <c r="XU146" s="98">
        <f>IFERROR(INDEX('Score Calculation'!$D$24:$D$31,MATCH('Detalle de Cuentas'!NK146,'Score Calculation'!$C$24:$C$31,1)),0)</f>
        <v>1</v>
      </c>
      <c r="XV146" s="98">
        <f>IFERROR(INDEX('Score Calculation'!$D$24:$D$31,MATCH('Detalle de Cuentas'!NL146,'Score Calculation'!$C$24:$C$31,1)),0)</f>
        <v>1</v>
      </c>
      <c r="XW146" s="98">
        <f>IFERROR(INDEX('Score Calculation'!$D$24:$D$31,MATCH('Detalle de Cuentas'!NM146,'Score Calculation'!$C$24:$C$31,1)),0)</f>
        <v>1</v>
      </c>
      <c r="XX146" s="98">
        <f>IFERROR(INDEX('Score Calculation'!$D$24:$D$31,MATCH('Detalle de Cuentas'!NN146,'Score Calculation'!$C$24:$C$31,1)),0)</f>
        <v>1</v>
      </c>
      <c r="XY146" s="98">
        <f>IFERROR(INDEX('Score Calculation'!$D$24:$D$31,MATCH('Detalle de Cuentas'!NO146,'Score Calculation'!$C$24:$C$31,1)),0)</f>
        <v>1</v>
      </c>
      <c r="XZ146" s="98">
        <f>IFERROR(INDEX('Score Calculation'!$D$24:$D$31,MATCH('Detalle de Cuentas'!NP146,'Score Calculation'!$C$24:$C$31,1)),0)</f>
        <v>1</v>
      </c>
      <c r="YA146" s="98">
        <f>IFERROR(INDEX('Score Calculation'!$D$24:$D$31,MATCH('Detalle de Cuentas'!NQ146,'Score Calculation'!$C$24:$C$31,1)),0)</f>
        <v>1</v>
      </c>
      <c r="YB146" s="98">
        <f>IFERROR(INDEX('Score Calculation'!$D$24:$D$31,MATCH('Detalle de Cuentas'!NR146,'Score Calculation'!$C$24:$C$31,1)),0)</f>
        <v>1</v>
      </c>
      <c r="YC146" s="98">
        <f>IFERROR(INDEX('Score Calculation'!$D$24:$D$31,MATCH('Detalle de Cuentas'!NS146,'Score Calculation'!$C$24:$C$31,1)),0)</f>
        <v>1</v>
      </c>
      <c r="YD146" s="98">
        <f>IFERROR(INDEX('Score Calculation'!$D$24:$D$31,MATCH('Detalle de Cuentas'!NT146,'Score Calculation'!$C$24:$C$31,1)),0)</f>
        <v>1</v>
      </c>
      <c r="YE146" s="98">
        <f>IFERROR(INDEX('Score Calculation'!$D$24:$D$31,MATCH('Detalle de Cuentas'!NU146,'Score Calculation'!$C$24:$C$31,1)),0)</f>
        <v>1</v>
      </c>
      <c r="YF146" s="98">
        <f>IFERROR(INDEX('Score Calculation'!$D$24:$D$31,MATCH('Detalle de Cuentas'!NV146,'Score Calculation'!$C$24:$C$31,1)),0)</f>
        <v>1</v>
      </c>
      <c r="YG146" s="98">
        <f>IFERROR(INDEX('Score Calculation'!$D$24:$D$31,MATCH('Detalle de Cuentas'!NW146,'Score Calculation'!$C$24:$C$31,1)),0)</f>
        <v>1</v>
      </c>
      <c r="YH146" s="98">
        <f>IFERROR(INDEX('Score Calculation'!$D$24:$D$31,MATCH('Detalle de Cuentas'!NX146,'Score Calculation'!$C$24:$C$31,1)),0)</f>
        <v>1</v>
      </c>
      <c r="YI146" s="98">
        <f>IFERROR(INDEX('Score Calculation'!$D$24:$D$31,MATCH('Detalle de Cuentas'!NY146,'Score Calculation'!$C$24:$C$31,1)),0)</f>
        <v>1</v>
      </c>
      <c r="YJ146" s="98">
        <f>IFERROR(INDEX('Score Calculation'!$D$24:$D$31,MATCH('Detalle de Cuentas'!NZ146,'Score Calculation'!$C$24:$C$31,1)),0)</f>
        <v>1</v>
      </c>
      <c r="YK146" s="98">
        <f>IFERROR(INDEX('Score Calculation'!$D$24:$D$31,MATCH('Detalle de Cuentas'!OA146,'Score Calculation'!$C$24:$C$31,1)),0)</f>
        <v>1</v>
      </c>
      <c r="YL146" s="98">
        <f>IFERROR(INDEX('Score Calculation'!$D$24:$D$31,MATCH('Detalle de Cuentas'!OB146,'Score Calculation'!$C$24:$C$31,1)),0)</f>
        <v>1</v>
      </c>
      <c r="YM146" s="98">
        <f>IFERROR(INDEX('Score Calculation'!$D$24:$D$31,MATCH('Detalle de Cuentas'!OC146,'Score Calculation'!$C$24:$C$31,1)),0)</f>
        <v>1</v>
      </c>
      <c r="YN146" s="98">
        <f t="shared" ref="YN146:YN209" si="2067">$C$4-$R146</f>
        <v>0</v>
      </c>
      <c r="YO146" s="98">
        <f>IF(LEFT(TRIM($D146),15)="GRUPO SOLIDARIO",$L146*'Score Calculation'!$H$5,IF(TRIM('Detalle de Cuentas'!$C146)="Semanal",'Detalle de Cuentas'!$L146*'Score Calculation'!$H$6,'Detalle de Cuentas'!$L146))</f>
        <v>0</v>
      </c>
      <c r="YP146" s="99">
        <f>IFERROR(INDEX('Score Calculation'!$D$54:$D$60,MATCH($YO146,'Score Calculation'!$C$54:$C$60,1)),1)</f>
        <v>0.2</v>
      </c>
      <c r="YQ146" s="99">
        <f>IFERROR(INDEX('Score Calculation'!$D$65:$D$123,MATCH(LEFT(TRIM('Detalle de Cuentas'!$F146),20),'Score Calculation'!$F$65:$F$123,0)),1)</f>
        <v>1</v>
      </c>
      <c r="YR146" s="99">
        <f>IFERROR(INDEX('Score Calculation'!$D$46:$D$49,MATCH('Detalle de Cuentas'!$YN146,'Score Calculation'!$C$46:$C$49,1)),1)</f>
        <v>4</v>
      </c>
      <c r="YS146" s="99">
        <f t="shared" ref="YS146:YS209" si="2068">SUMPRODUCT($DB146:$DY146,$WR146:$XO146)*YP146*YQ146*YR146</f>
        <v>0</v>
      </c>
      <c r="YT146" s="99">
        <f t="shared" ref="YT146:YT209" si="2069">SUMPRODUCT($DB146:$DY146,$WR146:$XO146,$XP146:$YM146)*YP146*YQ146*YR146</f>
        <v>0</v>
      </c>
      <c r="YU146" s="98" t="str">
        <f t="shared" ref="YU146:YU209" si="2070">IF($R146&lt;&gt;"",$C$4-$R146,"")</f>
        <v/>
      </c>
      <c r="YV146" s="109">
        <f t="shared" ref="YV146:YV209" si="2071">IFERROR(IF($UH146=1,1,IF($YU146&lt;2*$G146*J146,1,0)),0)</f>
        <v>1</v>
      </c>
      <c r="YW146" s="109">
        <f>IFERROR(INDEX('Score Calculation'!$D$187:$D$245,MATCH(LEFT(TRIM('Detalle de Cuentas'!$F146),20),'Score Calculation'!$F$187:$F$245,0)),1)</f>
        <v>1</v>
      </c>
      <c r="YX146" s="109">
        <f>IFERROR(IF($E146="HIPOTECA",-PMT('Score Calculation'!$H$266/(360/$J146),$G146,$YO146)*(30/$J146),-PMT('Score Calculation'!$H$267/(360/$J146),$G146,$YO146)*(30/$J146)),0)</f>
        <v>0</v>
      </c>
      <c r="YY146" s="109">
        <f t="shared" si="1596"/>
        <v>0</v>
      </c>
      <c r="YZ146" s="109">
        <f t="shared" si="1596"/>
        <v>0</v>
      </c>
      <c r="ZA146" s="109">
        <f t="shared" si="1596"/>
        <v>0</v>
      </c>
      <c r="ZB146" s="109">
        <f t="shared" si="1596"/>
        <v>0</v>
      </c>
      <c r="ZC146" s="109">
        <f t="shared" si="1596"/>
        <v>0</v>
      </c>
      <c r="ZD146" s="109">
        <f t="shared" si="1596"/>
        <v>0</v>
      </c>
      <c r="ZE146" s="109">
        <f t="shared" si="1596"/>
        <v>0</v>
      </c>
      <c r="ZF146" s="109">
        <f t="shared" si="1596"/>
        <v>0</v>
      </c>
      <c r="ZG146" s="109">
        <f t="shared" si="1596"/>
        <v>0</v>
      </c>
      <c r="ZH146" s="109">
        <f t="shared" si="1596"/>
        <v>0</v>
      </c>
      <c r="ZI146" s="109">
        <f t="shared" ref="ZI146:ZI209" si="2072">MIN(SUM(YY146:ZH146),1)</f>
        <v>0</v>
      </c>
    </row>
    <row r="147" spans="2:685" x14ac:dyDescent="0.2">
      <c r="B147" s="41">
        <v>131</v>
      </c>
      <c r="C147" s="42"/>
      <c r="D147" s="42"/>
      <c r="E147" s="42"/>
      <c r="F147" s="42"/>
      <c r="G147" s="42"/>
      <c r="H147" s="42"/>
      <c r="I147" s="29"/>
      <c r="J147" s="6" t="str">
        <f t="shared" si="1617"/>
        <v/>
      </c>
      <c r="K147" s="43"/>
      <c r="L147" s="43"/>
      <c r="M147" s="43"/>
      <c r="N147" s="43"/>
      <c r="O147" s="43"/>
      <c r="P147" s="44" t="str">
        <f t="shared" si="1965"/>
        <v/>
      </c>
      <c r="Q147" s="26"/>
      <c r="R147" s="26"/>
      <c r="S147" s="26"/>
      <c r="T147" s="26"/>
      <c r="U147" s="29"/>
      <c r="V147" s="43"/>
      <c r="W147" s="26"/>
      <c r="X147" s="29"/>
      <c r="Y147" s="6">
        <f>IF('Detalle de Cuentas'!$C$4-$R147&gt;'Graph Creator'!$E$2*'Graph Creator'!$D$13*12,0,1)</f>
        <v>1</v>
      </c>
      <c r="Z147" s="45">
        <f t="shared" si="1618"/>
        <v>0</v>
      </c>
      <c r="AA147" s="2" t="e">
        <f t="shared" si="1966"/>
        <v>#VALUE!</v>
      </c>
      <c r="AB147" s="2" t="e">
        <f t="shared" si="1967"/>
        <v>#VALUE!</v>
      </c>
      <c r="AC147" s="2" t="e">
        <f t="shared" si="1968"/>
        <v>#VALUE!</v>
      </c>
      <c r="AD147" s="2" t="e">
        <f t="shared" si="1969"/>
        <v>#VALUE!</v>
      </c>
      <c r="AE147" s="2" t="e">
        <f t="shared" si="1970"/>
        <v>#VALUE!</v>
      </c>
      <c r="AF147" s="2" t="e">
        <f t="shared" si="1971"/>
        <v>#VALUE!</v>
      </c>
      <c r="AG147" s="2">
        <f t="shared" si="1972"/>
        <v>0</v>
      </c>
      <c r="AH147" s="2">
        <f t="shared" si="1973"/>
        <v>0</v>
      </c>
      <c r="AI147" s="2" t="str">
        <f t="shared" si="1974"/>
        <v/>
      </c>
      <c r="AJ147" s="2" t="str">
        <f t="shared" ref="AJ147:BE147" si="2073">IFERROR(SEARCH(".",$I147,AI147+1),"")</f>
        <v/>
      </c>
      <c r="AK147" s="2" t="str">
        <f t="shared" si="2073"/>
        <v/>
      </c>
      <c r="AL147" s="2" t="str">
        <f t="shared" si="2073"/>
        <v/>
      </c>
      <c r="AM147" s="2" t="str">
        <f t="shared" si="2073"/>
        <v/>
      </c>
      <c r="AN147" s="2" t="str">
        <f t="shared" si="2073"/>
        <v/>
      </c>
      <c r="AO147" s="2" t="str">
        <f t="shared" si="2073"/>
        <v/>
      </c>
      <c r="AP147" s="2" t="str">
        <f t="shared" si="2073"/>
        <v/>
      </c>
      <c r="AQ147" s="2" t="str">
        <f t="shared" si="2073"/>
        <v/>
      </c>
      <c r="AR147" s="2" t="str">
        <f t="shared" si="2073"/>
        <v/>
      </c>
      <c r="AS147" s="2" t="str">
        <f t="shared" si="2073"/>
        <v/>
      </c>
      <c r="AT147" s="2" t="str">
        <f t="shared" si="2073"/>
        <v/>
      </c>
      <c r="AU147" s="2" t="str">
        <f t="shared" si="2073"/>
        <v/>
      </c>
      <c r="AV147" s="2" t="str">
        <f t="shared" si="2073"/>
        <v/>
      </c>
      <c r="AW147" s="2" t="str">
        <f t="shared" si="2073"/>
        <v/>
      </c>
      <c r="AX147" s="2" t="str">
        <f t="shared" si="2073"/>
        <v/>
      </c>
      <c r="AY147" s="2" t="str">
        <f t="shared" si="2073"/>
        <v/>
      </c>
      <c r="AZ147" s="2" t="str">
        <f t="shared" si="2073"/>
        <v/>
      </c>
      <c r="BA147" s="2" t="str">
        <f t="shared" si="2073"/>
        <v/>
      </c>
      <c r="BB147" s="2" t="str">
        <f t="shared" si="2073"/>
        <v/>
      </c>
      <c r="BC147" s="2" t="str">
        <f t="shared" si="2073"/>
        <v/>
      </c>
      <c r="BD147" s="2" t="str">
        <f t="shared" si="2073"/>
        <v/>
      </c>
      <c r="BE147" s="2" t="str">
        <f t="shared" si="2073"/>
        <v/>
      </c>
      <c r="BF147" s="2" t="str">
        <f t="shared" si="1976"/>
        <v/>
      </c>
      <c r="BG147" s="2" t="str">
        <f t="shared" si="1620"/>
        <v/>
      </c>
      <c r="BH147" s="2" t="str">
        <f t="shared" si="1621"/>
        <v/>
      </c>
      <c r="BI147" s="2" t="str">
        <f t="shared" si="1622"/>
        <v/>
      </c>
      <c r="BJ147" s="2" t="str">
        <f t="shared" si="1623"/>
        <v/>
      </c>
      <c r="BK147" s="2" t="str">
        <f t="shared" si="1624"/>
        <v/>
      </c>
      <c r="BL147" s="2" t="str">
        <f t="shared" si="1625"/>
        <v/>
      </c>
      <c r="BM147" s="2" t="str">
        <f t="shared" si="1626"/>
        <v/>
      </c>
      <c r="BN147" s="2" t="str">
        <f t="shared" si="1627"/>
        <v/>
      </c>
      <c r="BO147" s="2" t="str">
        <f t="shared" si="1628"/>
        <v/>
      </c>
      <c r="BP147" s="2" t="str">
        <f t="shared" si="1629"/>
        <v/>
      </c>
      <c r="BQ147" s="2" t="str">
        <f t="shared" si="1630"/>
        <v/>
      </c>
      <c r="BR147" s="2" t="str">
        <f t="shared" si="1631"/>
        <v/>
      </c>
      <c r="BS147" s="2" t="str">
        <f t="shared" si="1632"/>
        <v/>
      </c>
      <c r="BT147" s="2" t="str">
        <f t="shared" si="1633"/>
        <v/>
      </c>
      <c r="BU147" s="2" t="str">
        <f t="shared" si="1634"/>
        <v/>
      </c>
      <c r="BV147" s="2" t="str">
        <f t="shared" si="1635"/>
        <v/>
      </c>
      <c r="BW147" s="2" t="str">
        <f t="shared" si="1636"/>
        <v/>
      </c>
      <c r="BX147" s="2" t="str">
        <f t="shared" si="1637"/>
        <v/>
      </c>
      <c r="BY147" s="2" t="str">
        <f t="shared" si="1638"/>
        <v/>
      </c>
      <c r="BZ147" s="2" t="str">
        <f t="shared" si="1639"/>
        <v/>
      </c>
      <c r="CA147" s="2" t="str">
        <f t="shared" si="1640"/>
        <v/>
      </c>
      <c r="CB147" s="2" t="str">
        <f t="shared" si="1641"/>
        <v/>
      </c>
      <c r="CC147" s="2" t="str">
        <f t="shared" si="1642"/>
        <v/>
      </c>
      <c r="CD147" s="14">
        <f t="shared" si="1643"/>
        <v>0</v>
      </c>
      <c r="CE147" s="14" t="e">
        <f t="shared" ref="CE147:DA147" si="2074">CD147-$J$17</f>
        <v>#VALUE!</v>
      </c>
      <c r="CF147" s="14" t="e">
        <f t="shared" si="2074"/>
        <v>#VALUE!</v>
      </c>
      <c r="CG147" s="14" t="e">
        <f t="shared" si="2074"/>
        <v>#VALUE!</v>
      </c>
      <c r="CH147" s="14" t="e">
        <f t="shared" si="2074"/>
        <v>#VALUE!</v>
      </c>
      <c r="CI147" s="14" t="e">
        <f t="shared" si="2074"/>
        <v>#VALUE!</v>
      </c>
      <c r="CJ147" s="14" t="e">
        <f t="shared" si="2074"/>
        <v>#VALUE!</v>
      </c>
      <c r="CK147" s="14" t="e">
        <f t="shared" si="2074"/>
        <v>#VALUE!</v>
      </c>
      <c r="CL147" s="14" t="e">
        <f t="shared" si="2074"/>
        <v>#VALUE!</v>
      </c>
      <c r="CM147" s="14" t="e">
        <f t="shared" si="2074"/>
        <v>#VALUE!</v>
      </c>
      <c r="CN147" s="14" t="e">
        <f t="shared" si="2074"/>
        <v>#VALUE!</v>
      </c>
      <c r="CO147" s="14" t="e">
        <f t="shared" si="2074"/>
        <v>#VALUE!</v>
      </c>
      <c r="CP147" s="14" t="e">
        <f t="shared" si="2074"/>
        <v>#VALUE!</v>
      </c>
      <c r="CQ147" s="14" t="e">
        <f t="shared" si="2074"/>
        <v>#VALUE!</v>
      </c>
      <c r="CR147" s="14" t="e">
        <f t="shared" si="2074"/>
        <v>#VALUE!</v>
      </c>
      <c r="CS147" s="14" t="e">
        <f t="shared" si="2074"/>
        <v>#VALUE!</v>
      </c>
      <c r="CT147" s="14" t="e">
        <f t="shared" si="2074"/>
        <v>#VALUE!</v>
      </c>
      <c r="CU147" s="14" t="e">
        <f t="shared" si="2074"/>
        <v>#VALUE!</v>
      </c>
      <c r="CV147" s="14" t="e">
        <f t="shared" si="2074"/>
        <v>#VALUE!</v>
      </c>
      <c r="CW147" s="14" t="e">
        <f t="shared" si="2074"/>
        <v>#VALUE!</v>
      </c>
      <c r="CX147" s="14" t="e">
        <f t="shared" si="2074"/>
        <v>#VALUE!</v>
      </c>
      <c r="CY147" s="14" t="e">
        <f t="shared" si="2074"/>
        <v>#VALUE!</v>
      </c>
      <c r="CZ147" s="14" t="e">
        <f t="shared" si="2074"/>
        <v>#VALUE!</v>
      </c>
      <c r="DA147" s="14" t="e">
        <f t="shared" si="2074"/>
        <v>#VALUE!</v>
      </c>
      <c r="DB147" s="2">
        <f t="shared" si="1978"/>
        <v>0</v>
      </c>
      <c r="DC147" s="2">
        <f t="shared" si="1979"/>
        <v>0</v>
      </c>
      <c r="DD147" s="2">
        <f t="shared" si="1980"/>
        <v>0</v>
      </c>
      <c r="DE147" s="2">
        <f t="shared" si="1981"/>
        <v>0</v>
      </c>
      <c r="DF147" s="2">
        <f t="shared" si="1982"/>
        <v>0</v>
      </c>
      <c r="DG147" s="2">
        <f t="shared" si="1983"/>
        <v>0</v>
      </c>
      <c r="DH147" s="2">
        <f t="shared" si="1984"/>
        <v>0</v>
      </c>
      <c r="DI147" s="2">
        <f t="shared" si="1985"/>
        <v>0</v>
      </c>
      <c r="DJ147" s="2">
        <f t="shared" si="1986"/>
        <v>0</v>
      </c>
      <c r="DK147" s="2">
        <f t="shared" si="1987"/>
        <v>0</v>
      </c>
      <c r="DL147" s="2">
        <f t="shared" si="1988"/>
        <v>0</v>
      </c>
      <c r="DM147" s="2">
        <f t="shared" si="1989"/>
        <v>0</v>
      </c>
      <c r="DN147" s="2">
        <f t="shared" si="1990"/>
        <v>0</v>
      </c>
      <c r="DO147" s="2">
        <f t="shared" si="1991"/>
        <v>0</v>
      </c>
      <c r="DP147" s="2">
        <f t="shared" si="1992"/>
        <v>0</v>
      </c>
      <c r="DQ147" s="2">
        <f t="shared" si="1993"/>
        <v>0</v>
      </c>
      <c r="DR147" s="2">
        <f t="shared" si="1994"/>
        <v>0</v>
      </c>
      <c r="DS147" s="2">
        <f t="shared" si="1995"/>
        <v>0</v>
      </c>
      <c r="DT147" s="2">
        <f t="shared" si="1996"/>
        <v>0</v>
      </c>
      <c r="DU147" s="2">
        <f t="shared" si="1997"/>
        <v>0</v>
      </c>
      <c r="DV147" s="2">
        <f t="shared" si="1998"/>
        <v>0</v>
      </c>
      <c r="DW147" s="2">
        <f t="shared" si="1999"/>
        <v>0</v>
      </c>
      <c r="DX147" s="2">
        <f t="shared" si="2000"/>
        <v>0</v>
      </c>
      <c r="DY147" s="2">
        <f t="shared" si="2001"/>
        <v>0</v>
      </c>
      <c r="DZ147" s="2">
        <f t="shared" si="2002"/>
        <v>0</v>
      </c>
      <c r="EA147" s="2">
        <f t="shared" si="2003"/>
        <v>0</v>
      </c>
      <c r="EB147" s="2">
        <f t="shared" si="2004"/>
        <v>0</v>
      </c>
      <c r="EC147" s="2">
        <f t="shared" si="2005"/>
        <v>0</v>
      </c>
      <c r="ED147" s="2">
        <f t="shared" si="2006"/>
        <v>0</v>
      </c>
      <c r="EE147" s="2">
        <f t="shared" si="2007"/>
        <v>0</v>
      </c>
      <c r="EF147" s="2">
        <f t="shared" si="2008"/>
        <v>0</v>
      </c>
      <c r="EG147" s="2">
        <f t="shared" si="2009"/>
        <v>0</v>
      </c>
      <c r="EH147" s="2">
        <f t="shared" si="2010"/>
        <v>0</v>
      </c>
      <c r="EI147" s="2">
        <f t="shared" si="2011"/>
        <v>0</v>
      </c>
      <c r="EJ147" s="2">
        <f t="shared" si="2012"/>
        <v>0</v>
      </c>
      <c r="EK147" s="2">
        <f t="shared" si="2013"/>
        <v>0</v>
      </c>
      <c r="EL147" s="2">
        <f t="shared" si="2014"/>
        <v>0</v>
      </c>
      <c r="EM147" s="2">
        <f t="shared" si="2015"/>
        <v>0</v>
      </c>
      <c r="EN147" s="2">
        <f t="shared" si="2016"/>
        <v>0</v>
      </c>
      <c r="EO147" s="2">
        <f t="shared" si="2017"/>
        <v>0</v>
      </c>
      <c r="EP147" s="2">
        <f t="shared" si="2018"/>
        <v>0</v>
      </c>
      <c r="EQ147" s="2">
        <f t="shared" si="2019"/>
        <v>0</v>
      </c>
      <c r="ER147" s="2">
        <f t="shared" si="2020"/>
        <v>0</v>
      </c>
      <c r="ES147" s="2">
        <f t="shared" si="2021"/>
        <v>0</v>
      </c>
      <c r="ET147" s="2">
        <f t="shared" si="2022"/>
        <v>0</v>
      </c>
      <c r="EU147" s="2">
        <f t="shared" si="2023"/>
        <v>0</v>
      </c>
      <c r="EV147" s="2">
        <f t="shared" si="2024"/>
        <v>0</v>
      </c>
      <c r="EW147" s="2">
        <f t="shared" si="2025"/>
        <v>0</v>
      </c>
      <c r="EX147" s="2">
        <f t="shared" si="1645"/>
        <v>1</v>
      </c>
      <c r="EY147" s="2" t="e">
        <f t="shared" si="1646"/>
        <v>#VALUE!</v>
      </c>
      <c r="EZ147" s="2" t="e">
        <f t="shared" si="1647"/>
        <v>#VALUE!</v>
      </c>
      <c r="FA147" s="2" t="e">
        <f t="shared" si="1648"/>
        <v>#VALUE!</v>
      </c>
      <c r="FB147" s="2" t="e">
        <f t="shared" si="1649"/>
        <v>#VALUE!</v>
      </c>
      <c r="FC147" s="2" t="e">
        <f t="shared" si="1650"/>
        <v>#VALUE!</v>
      </c>
      <c r="FD147" s="2" t="e">
        <f t="shared" si="1651"/>
        <v>#VALUE!</v>
      </c>
      <c r="FE147" s="2" t="e">
        <f t="shared" si="1652"/>
        <v>#VALUE!</v>
      </c>
      <c r="FF147" s="2" t="e">
        <f t="shared" si="1653"/>
        <v>#VALUE!</v>
      </c>
      <c r="FG147" s="2" t="e">
        <f t="shared" si="1654"/>
        <v>#VALUE!</v>
      </c>
      <c r="FH147" s="2" t="e">
        <f t="shared" si="1655"/>
        <v>#VALUE!</v>
      </c>
      <c r="FI147" s="2" t="e">
        <f t="shared" si="1656"/>
        <v>#VALUE!</v>
      </c>
      <c r="FJ147" s="2" t="e">
        <f t="shared" si="1657"/>
        <v>#VALUE!</v>
      </c>
      <c r="FK147" s="2" t="e">
        <f t="shared" si="1658"/>
        <v>#VALUE!</v>
      </c>
      <c r="FL147" s="2" t="e">
        <f t="shared" si="1659"/>
        <v>#VALUE!</v>
      </c>
      <c r="FM147" s="2" t="e">
        <f t="shared" si="1660"/>
        <v>#VALUE!</v>
      </c>
      <c r="FN147" s="2" t="e">
        <f t="shared" si="1661"/>
        <v>#VALUE!</v>
      </c>
      <c r="FO147" s="2" t="e">
        <f t="shared" si="1662"/>
        <v>#VALUE!</v>
      </c>
      <c r="FP147" s="2" t="e">
        <f t="shared" si="1663"/>
        <v>#VALUE!</v>
      </c>
      <c r="FQ147" s="2" t="e">
        <f t="shared" si="1664"/>
        <v>#VALUE!</v>
      </c>
      <c r="FR147" s="2" t="e">
        <f t="shared" si="1665"/>
        <v>#VALUE!</v>
      </c>
      <c r="FS147" s="2" t="e">
        <f t="shared" si="1666"/>
        <v>#VALUE!</v>
      </c>
      <c r="FT147" s="2" t="e">
        <f t="shared" si="1667"/>
        <v>#VALUE!</v>
      </c>
      <c r="FU147" s="2" t="e">
        <f t="shared" si="1668"/>
        <v>#VALUE!</v>
      </c>
      <c r="FV147" s="2">
        <f t="shared" si="1669"/>
        <v>1</v>
      </c>
      <c r="FW147" s="2" t="e">
        <f t="shared" si="1670"/>
        <v>#VALUE!</v>
      </c>
      <c r="FX147" s="2" t="e">
        <f t="shared" si="1671"/>
        <v>#VALUE!</v>
      </c>
      <c r="FY147" s="2" t="e">
        <f t="shared" si="1672"/>
        <v>#VALUE!</v>
      </c>
      <c r="FZ147" s="2" t="e">
        <f t="shared" si="1673"/>
        <v>#VALUE!</v>
      </c>
      <c r="GA147" s="2" t="e">
        <f t="shared" si="1674"/>
        <v>#VALUE!</v>
      </c>
      <c r="GB147" s="2" t="e">
        <f t="shared" si="1675"/>
        <v>#VALUE!</v>
      </c>
      <c r="GC147" s="2" t="e">
        <f t="shared" si="1676"/>
        <v>#VALUE!</v>
      </c>
      <c r="GD147" s="2" t="e">
        <f t="shared" si="1677"/>
        <v>#VALUE!</v>
      </c>
      <c r="GE147" s="2" t="e">
        <f t="shared" si="1678"/>
        <v>#VALUE!</v>
      </c>
      <c r="GF147" s="2" t="e">
        <f t="shared" si="1679"/>
        <v>#VALUE!</v>
      </c>
      <c r="GG147" s="2" t="e">
        <f t="shared" si="1680"/>
        <v>#VALUE!</v>
      </c>
      <c r="GH147" s="2" t="e">
        <f t="shared" si="1681"/>
        <v>#VALUE!</v>
      </c>
      <c r="GI147" s="2" t="e">
        <f t="shared" si="1682"/>
        <v>#VALUE!</v>
      </c>
      <c r="GJ147" s="2" t="e">
        <f t="shared" si="1683"/>
        <v>#VALUE!</v>
      </c>
      <c r="GK147" s="2" t="e">
        <f t="shared" si="1684"/>
        <v>#VALUE!</v>
      </c>
      <c r="GL147" s="2" t="e">
        <f t="shared" si="1685"/>
        <v>#VALUE!</v>
      </c>
      <c r="GM147" s="2" t="e">
        <f t="shared" si="1686"/>
        <v>#VALUE!</v>
      </c>
      <c r="GN147" s="2" t="e">
        <f t="shared" si="1687"/>
        <v>#VALUE!</v>
      </c>
      <c r="GO147" s="2" t="e">
        <f t="shared" si="1688"/>
        <v>#VALUE!</v>
      </c>
      <c r="GP147" s="2" t="e">
        <f t="shared" si="1689"/>
        <v>#VALUE!</v>
      </c>
      <c r="GQ147" s="2" t="e">
        <f t="shared" si="1690"/>
        <v>#VALUE!</v>
      </c>
      <c r="GR147" s="2" t="e">
        <f t="shared" si="1691"/>
        <v>#VALUE!</v>
      </c>
      <c r="GS147" s="2" t="e">
        <f t="shared" si="1692"/>
        <v>#VALUE!</v>
      </c>
      <c r="GT147" s="2">
        <f t="shared" si="1693"/>
        <v>1</v>
      </c>
      <c r="GU147" s="2" t="e">
        <f t="shared" si="1694"/>
        <v>#VALUE!</v>
      </c>
      <c r="GV147" s="2" t="e">
        <f t="shared" si="1695"/>
        <v>#VALUE!</v>
      </c>
      <c r="GW147" s="2" t="e">
        <f t="shared" si="1696"/>
        <v>#VALUE!</v>
      </c>
      <c r="GX147" s="2" t="e">
        <f t="shared" si="1697"/>
        <v>#VALUE!</v>
      </c>
      <c r="GY147" s="2" t="e">
        <f t="shared" si="1698"/>
        <v>#VALUE!</v>
      </c>
      <c r="GZ147" s="2" t="e">
        <f t="shared" si="1699"/>
        <v>#VALUE!</v>
      </c>
      <c r="HA147" s="2" t="e">
        <f t="shared" si="1700"/>
        <v>#VALUE!</v>
      </c>
      <c r="HB147" s="2" t="e">
        <f t="shared" si="1701"/>
        <v>#VALUE!</v>
      </c>
      <c r="HC147" s="2" t="e">
        <f t="shared" si="1702"/>
        <v>#VALUE!</v>
      </c>
      <c r="HD147" s="2" t="e">
        <f t="shared" si="1703"/>
        <v>#VALUE!</v>
      </c>
      <c r="HE147" s="2" t="e">
        <f t="shared" si="1704"/>
        <v>#VALUE!</v>
      </c>
      <c r="HF147" s="2" t="e">
        <f t="shared" si="1705"/>
        <v>#VALUE!</v>
      </c>
      <c r="HG147" s="2" t="e">
        <f t="shared" si="1706"/>
        <v>#VALUE!</v>
      </c>
      <c r="HH147" s="2" t="e">
        <f t="shared" si="1707"/>
        <v>#VALUE!</v>
      </c>
      <c r="HI147" s="2" t="e">
        <f t="shared" si="1708"/>
        <v>#VALUE!</v>
      </c>
      <c r="HJ147" s="2" t="e">
        <f t="shared" si="1709"/>
        <v>#VALUE!</v>
      </c>
      <c r="HK147" s="2" t="e">
        <f t="shared" si="1710"/>
        <v>#VALUE!</v>
      </c>
      <c r="HL147" s="2" t="e">
        <f t="shared" si="1711"/>
        <v>#VALUE!</v>
      </c>
      <c r="HM147" s="2" t="e">
        <f t="shared" si="1712"/>
        <v>#VALUE!</v>
      </c>
      <c r="HN147" s="2" t="e">
        <f t="shared" si="1713"/>
        <v>#VALUE!</v>
      </c>
      <c r="HO147" s="2" t="e">
        <f t="shared" si="1714"/>
        <v>#VALUE!</v>
      </c>
      <c r="HP147" s="2" t="e">
        <f t="shared" si="1715"/>
        <v>#VALUE!</v>
      </c>
      <c r="HQ147" s="2" t="e">
        <f t="shared" si="1716"/>
        <v>#VALUE!</v>
      </c>
      <c r="HR147" s="2">
        <f t="shared" si="1717"/>
        <v>1</v>
      </c>
      <c r="HS147" s="2" t="e">
        <f t="shared" si="1718"/>
        <v>#VALUE!</v>
      </c>
      <c r="HT147" s="2" t="e">
        <f t="shared" si="1719"/>
        <v>#VALUE!</v>
      </c>
      <c r="HU147" s="2" t="e">
        <f t="shared" si="1720"/>
        <v>#VALUE!</v>
      </c>
      <c r="HV147" s="2" t="e">
        <f t="shared" si="1721"/>
        <v>#VALUE!</v>
      </c>
      <c r="HW147" s="2" t="e">
        <f t="shared" si="1722"/>
        <v>#VALUE!</v>
      </c>
      <c r="HX147" s="2" t="e">
        <f t="shared" si="1723"/>
        <v>#VALUE!</v>
      </c>
      <c r="HY147" s="2" t="e">
        <f t="shared" si="1724"/>
        <v>#VALUE!</v>
      </c>
      <c r="HZ147" s="2" t="e">
        <f t="shared" si="1725"/>
        <v>#VALUE!</v>
      </c>
      <c r="IA147" s="2" t="e">
        <f t="shared" si="1726"/>
        <v>#VALUE!</v>
      </c>
      <c r="IB147" s="2" t="e">
        <f t="shared" si="1727"/>
        <v>#VALUE!</v>
      </c>
      <c r="IC147" s="2" t="e">
        <f t="shared" si="1728"/>
        <v>#VALUE!</v>
      </c>
      <c r="ID147" s="2" t="e">
        <f t="shared" si="1729"/>
        <v>#VALUE!</v>
      </c>
      <c r="IE147" s="2" t="e">
        <f t="shared" si="1730"/>
        <v>#VALUE!</v>
      </c>
      <c r="IF147" s="2" t="e">
        <f t="shared" si="1731"/>
        <v>#VALUE!</v>
      </c>
      <c r="IG147" s="2" t="e">
        <f t="shared" si="1732"/>
        <v>#VALUE!</v>
      </c>
      <c r="IH147" s="2" t="e">
        <f t="shared" si="1733"/>
        <v>#VALUE!</v>
      </c>
      <c r="II147" s="2" t="e">
        <f t="shared" si="1734"/>
        <v>#VALUE!</v>
      </c>
      <c r="IJ147" s="2" t="e">
        <f t="shared" si="1735"/>
        <v>#VALUE!</v>
      </c>
      <c r="IK147" s="2" t="e">
        <f t="shared" si="1736"/>
        <v>#VALUE!</v>
      </c>
      <c r="IL147" s="2" t="e">
        <f t="shared" si="1737"/>
        <v>#VALUE!</v>
      </c>
      <c r="IM147" s="2" t="e">
        <f t="shared" si="1738"/>
        <v>#VALUE!</v>
      </c>
      <c r="IN147" s="2" t="e">
        <f t="shared" si="1739"/>
        <v>#VALUE!</v>
      </c>
      <c r="IO147" s="2" t="e">
        <f t="shared" si="1740"/>
        <v>#VALUE!</v>
      </c>
      <c r="IP147" s="2">
        <f t="shared" si="1741"/>
        <v>0</v>
      </c>
      <c r="IQ147" s="2" t="e">
        <f t="shared" si="1742"/>
        <v>#VALUE!</v>
      </c>
      <c r="IR147" s="2" t="e">
        <f t="shared" si="1743"/>
        <v>#VALUE!</v>
      </c>
      <c r="IS147" s="2" t="e">
        <f t="shared" si="1744"/>
        <v>#VALUE!</v>
      </c>
      <c r="IT147" s="2" t="e">
        <f t="shared" si="1745"/>
        <v>#VALUE!</v>
      </c>
      <c r="IU147" s="2" t="e">
        <f t="shared" si="1746"/>
        <v>#VALUE!</v>
      </c>
      <c r="IV147" s="2" t="e">
        <f t="shared" si="1747"/>
        <v>#VALUE!</v>
      </c>
      <c r="IW147" s="2" t="e">
        <f t="shared" si="1748"/>
        <v>#VALUE!</v>
      </c>
      <c r="IX147" s="2" t="e">
        <f t="shared" si="1749"/>
        <v>#VALUE!</v>
      </c>
      <c r="IY147" s="2" t="e">
        <f t="shared" si="1750"/>
        <v>#VALUE!</v>
      </c>
      <c r="IZ147" s="2" t="e">
        <f t="shared" si="1751"/>
        <v>#VALUE!</v>
      </c>
      <c r="JA147" s="2" t="e">
        <f t="shared" si="1752"/>
        <v>#VALUE!</v>
      </c>
      <c r="JB147" s="2" t="e">
        <f t="shared" si="1753"/>
        <v>#VALUE!</v>
      </c>
      <c r="JC147" s="2" t="e">
        <f t="shared" si="1754"/>
        <v>#VALUE!</v>
      </c>
      <c r="JD147" s="2" t="e">
        <f t="shared" si="1755"/>
        <v>#VALUE!</v>
      </c>
      <c r="JE147" s="2" t="e">
        <f t="shared" si="1756"/>
        <v>#VALUE!</v>
      </c>
      <c r="JF147" s="2" t="e">
        <f t="shared" si="1757"/>
        <v>#VALUE!</v>
      </c>
      <c r="JG147" s="2" t="e">
        <f t="shared" si="1758"/>
        <v>#VALUE!</v>
      </c>
      <c r="JH147" s="2" t="e">
        <f t="shared" si="1759"/>
        <v>#VALUE!</v>
      </c>
      <c r="JI147" s="2" t="e">
        <f t="shared" si="1760"/>
        <v>#VALUE!</v>
      </c>
      <c r="JJ147" s="2" t="e">
        <f t="shared" si="1761"/>
        <v>#VALUE!</v>
      </c>
      <c r="JK147" s="2" t="e">
        <f t="shared" si="1762"/>
        <v>#VALUE!</v>
      </c>
      <c r="JL147" s="2" t="e">
        <f t="shared" si="1763"/>
        <v>#VALUE!</v>
      </c>
      <c r="JM147" s="2" t="e">
        <f t="shared" si="1764"/>
        <v>#VALUE!</v>
      </c>
      <c r="JN147" s="2">
        <f t="shared" si="1765"/>
        <v>0</v>
      </c>
      <c r="JO147" s="2" t="e">
        <f t="shared" si="1766"/>
        <v>#VALUE!</v>
      </c>
      <c r="JP147" s="2" t="e">
        <f t="shared" si="1767"/>
        <v>#VALUE!</v>
      </c>
      <c r="JQ147" s="2" t="e">
        <f t="shared" si="1768"/>
        <v>#VALUE!</v>
      </c>
      <c r="JR147" s="2" t="e">
        <f t="shared" si="1769"/>
        <v>#VALUE!</v>
      </c>
      <c r="JS147" s="2" t="e">
        <f t="shared" si="1770"/>
        <v>#VALUE!</v>
      </c>
      <c r="JT147" s="2" t="e">
        <f t="shared" si="1771"/>
        <v>#VALUE!</v>
      </c>
      <c r="JU147" s="2" t="e">
        <f t="shared" si="1772"/>
        <v>#VALUE!</v>
      </c>
      <c r="JV147" s="2" t="e">
        <f t="shared" si="1773"/>
        <v>#VALUE!</v>
      </c>
      <c r="JW147" s="2" t="e">
        <f t="shared" si="1774"/>
        <v>#VALUE!</v>
      </c>
      <c r="JX147" s="2" t="e">
        <f t="shared" si="1775"/>
        <v>#VALUE!</v>
      </c>
      <c r="JY147" s="2" t="e">
        <f t="shared" si="1776"/>
        <v>#VALUE!</v>
      </c>
      <c r="JZ147" s="2" t="e">
        <f t="shared" si="1777"/>
        <v>#VALUE!</v>
      </c>
      <c r="KA147" s="2" t="e">
        <f t="shared" si="1778"/>
        <v>#VALUE!</v>
      </c>
      <c r="KB147" s="2" t="e">
        <f t="shared" si="1779"/>
        <v>#VALUE!</v>
      </c>
      <c r="KC147" s="2" t="e">
        <f t="shared" si="1780"/>
        <v>#VALUE!</v>
      </c>
      <c r="KD147" s="2" t="e">
        <f t="shared" si="1781"/>
        <v>#VALUE!</v>
      </c>
      <c r="KE147" s="2" t="e">
        <f t="shared" si="1782"/>
        <v>#VALUE!</v>
      </c>
      <c r="KF147" s="2" t="e">
        <f t="shared" si="1783"/>
        <v>#VALUE!</v>
      </c>
      <c r="KG147" s="2" t="e">
        <f t="shared" si="1784"/>
        <v>#VALUE!</v>
      </c>
      <c r="KH147" s="2" t="e">
        <f t="shared" si="1785"/>
        <v>#VALUE!</v>
      </c>
      <c r="KI147" s="2" t="e">
        <f t="shared" si="1786"/>
        <v>#VALUE!</v>
      </c>
      <c r="KJ147" s="2" t="e">
        <f t="shared" si="1787"/>
        <v>#VALUE!</v>
      </c>
      <c r="KK147" s="2" t="e">
        <f t="shared" si="1788"/>
        <v>#VALUE!</v>
      </c>
      <c r="KL147" s="2">
        <f t="shared" si="1789"/>
        <v>0</v>
      </c>
      <c r="KM147" s="2" t="e">
        <f t="shared" si="1790"/>
        <v>#VALUE!</v>
      </c>
      <c r="KN147" s="2" t="e">
        <f t="shared" si="1791"/>
        <v>#VALUE!</v>
      </c>
      <c r="KO147" s="2" t="e">
        <f t="shared" si="1792"/>
        <v>#VALUE!</v>
      </c>
      <c r="KP147" s="2" t="e">
        <f t="shared" si="1793"/>
        <v>#VALUE!</v>
      </c>
      <c r="KQ147" s="2" t="e">
        <f t="shared" si="1794"/>
        <v>#VALUE!</v>
      </c>
      <c r="KR147" s="2" t="e">
        <f t="shared" si="1795"/>
        <v>#VALUE!</v>
      </c>
      <c r="KS147" s="2" t="e">
        <f t="shared" si="1796"/>
        <v>#VALUE!</v>
      </c>
      <c r="KT147" s="2" t="e">
        <f t="shared" si="1797"/>
        <v>#VALUE!</v>
      </c>
      <c r="KU147" s="2" t="e">
        <f t="shared" si="1798"/>
        <v>#VALUE!</v>
      </c>
      <c r="KV147" s="2" t="e">
        <f t="shared" si="1799"/>
        <v>#VALUE!</v>
      </c>
      <c r="KW147" s="2" t="e">
        <f t="shared" si="1800"/>
        <v>#VALUE!</v>
      </c>
      <c r="KX147" s="2" t="e">
        <f t="shared" si="1801"/>
        <v>#VALUE!</v>
      </c>
      <c r="KY147" s="2" t="e">
        <f t="shared" si="1802"/>
        <v>#VALUE!</v>
      </c>
      <c r="KZ147" s="2" t="e">
        <f t="shared" si="1803"/>
        <v>#VALUE!</v>
      </c>
      <c r="LA147" s="2" t="e">
        <f t="shared" si="1804"/>
        <v>#VALUE!</v>
      </c>
      <c r="LB147" s="2" t="e">
        <f t="shared" si="1805"/>
        <v>#VALUE!</v>
      </c>
      <c r="LC147" s="2" t="e">
        <f t="shared" si="1806"/>
        <v>#VALUE!</v>
      </c>
      <c r="LD147" s="2" t="e">
        <f t="shared" si="1807"/>
        <v>#VALUE!</v>
      </c>
      <c r="LE147" s="2" t="e">
        <f t="shared" si="1808"/>
        <v>#VALUE!</v>
      </c>
      <c r="LF147" s="2" t="e">
        <f t="shared" si="1809"/>
        <v>#VALUE!</v>
      </c>
      <c r="LG147" s="2" t="e">
        <f t="shared" si="1810"/>
        <v>#VALUE!</v>
      </c>
      <c r="LH147" s="2" t="e">
        <f t="shared" si="1811"/>
        <v>#VALUE!</v>
      </c>
      <c r="LI147" s="2" t="e">
        <f t="shared" si="1812"/>
        <v>#VALUE!</v>
      </c>
      <c r="LJ147" s="2">
        <f t="shared" si="1813"/>
        <v>0</v>
      </c>
      <c r="LK147" s="2" t="e">
        <f t="shared" si="1814"/>
        <v>#VALUE!</v>
      </c>
      <c r="LL147" s="2" t="e">
        <f t="shared" si="1815"/>
        <v>#VALUE!</v>
      </c>
      <c r="LM147" s="2" t="e">
        <f t="shared" si="1816"/>
        <v>#VALUE!</v>
      </c>
      <c r="LN147" s="2" t="e">
        <f t="shared" si="1817"/>
        <v>#VALUE!</v>
      </c>
      <c r="LO147" s="2" t="e">
        <f t="shared" si="1818"/>
        <v>#VALUE!</v>
      </c>
      <c r="LP147" s="2" t="e">
        <f t="shared" si="1819"/>
        <v>#VALUE!</v>
      </c>
      <c r="LQ147" s="2" t="e">
        <f t="shared" si="1820"/>
        <v>#VALUE!</v>
      </c>
      <c r="LR147" s="2" t="e">
        <f t="shared" si="1821"/>
        <v>#VALUE!</v>
      </c>
      <c r="LS147" s="2" t="e">
        <f t="shared" si="1822"/>
        <v>#VALUE!</v>
      </c>
      <c r="LT147" s="2" t="e">
        <f t="shared" si="1823"/>
        <v>#VALUE!</v>
      </c>
      <c r="LU147" s="2" t="e">
        <f t="shared" si="1824"/>
        <v>#VALUE!</v>
      </c>
      <c r="LV147" s="2" t="e">
        <f t="shared" si="1825"/>
        <v>#VALUE!</v>
      </c>
      <c r="LW147" s="2" t="e">
        <f t="shared" si="1826"/>
        <v>#VALUE!</v>
      </c>
      <c r="LX147" s="2" t="e">
        <f t="shared" si="1827"/>
        <v>#VALUE!</v>
      </c>
      <c r="LY147" s="2" t="e">
        <f t="shared" si="1828"/>
        <v>#VALUE!</v>
      </c>
      <c r="LZ147" s="2" t="e">
        <f t="shared" si="1829"/>
        <v>#VALUE!</v>
      </c>
      <c r="MA147" s="2" t="e">
        <f t="shared" si="1830"/>
        <v>#VALUE!</v>
      </c>
      <c r="MB147" s="2" t="e">
        <f t="shared" si="1831"/>
        <v>#VALUE!</v>
      </c>
      <c r="MC147" s="2" t="e">
        <f t="shared" si="1832"/>
        <v>#VALUE!</v>
      </c>
      <c r="MD147" s="2" t="e">
        <f t="shared" si="1833"/>
        <v>#VALUE!</v>
      </c>
      <c r="ME147" s="2" t="e">
        <f t="shared" si="1834"/>
        <v>#VALUE!</v>
      </c>
      <c r="MF147" s="2" t="e">
        <f t="shared" si="1835"/>
        <v>#VALUE!</v>
      </c>
      <c r="MG147" s="2" t="e">
        <f t="shared" si="1836"/>
        <v>#VALUE!</v>
      </c>
      <c r="MH147" s="2">
        <f t="shared" si="1837"/>
        <v>1</v>
      </c>
      <c r="MI147" s="2" t="e">
        <f t="shared" si="1838"/>
        <v>#VALUE!</v>
      </c>
      <c r="MJ147" s="2" t="e">
        <f t="shared" si="1839"/>
        <v>#VALUE!</v>
      </c>
      <c r="MK147" s="2" t="e">
        <f t="shared" si="1840"/>
        <v>#VALUE!</v>
      </c>
      <c r="ML147" s="2" t="e">
        <f t="shared" si="1841"/>
        <v>#VALUE!</v>
      </c>
      <c r="MM147" s="2" t="e">
        <f t="shared" si="1842"/>
        <v>#VALUE!</v>
      </c>
      <c r="MN147" s="2" t="e">
        <f t="shared" si="1843"/>
        <v>#VALUE!</v>
      </c>
      <c r="MO147" s="2" t="e">
        <f t="shared" si="1844"/>
        <v>#VALUE!</v>
      </c>
      <c r="MP147" s="2" t="e">
        <f t="shared" si="1845"/>
        <v>#VALUE!</v>
      </c>
      <c r="MQ147" s="2" t="e">
        <f t="shared" si="1846"/>
        <v>#VALUE!</v>
      </c>
      <c r="MR147" s="2" t="e">
        <f t="shared" si="1847"/>
        <v>#VALUE!</v>
      </c>
      <c r="MS147" s="2" t="e">
        <f t="shared" si="1848"/>
        <v>#VALUE!</v>
      </c>
      <c r="MT147" s="2" t="e">
        <f t="shared" si="1849"/>
        <v>#VALUE!</v>
      </c>
      <c r="MU147" s="2" t="e">
        <f t="shared" si="1850"/>
        <v>#VALUE!</v>
      </c>
      <c r="MV147" s="2" t="e">
        <f t="shared" si="1851"/>
        <v>#VALUE!</v>
      </c>
      <c r="MW147" s="2" t="e">
        <f t="shared" si="1852"/>
        <v>#VALUE!</v>
      </c>
      <c r="MX147" s="2" t="e">
        <f t="shared" si="1853"/>
        <v>#VALUE!</v>
      </c>
      <c r="MY147" s="2" t="e">
        <f t="shared" si="1854"/>
        <v>#VALUE!</v>
      </c>
      <c r="MZ147" s="2" t="e">
        <f t="shared" si="1855"/>
        <v>#VALUE!</v>
      </c>
      <c r="NA147" s="2" t="e">
        <f t="shared" si="1856"/>
        <v>#VALUE!</v>
      </c>
      <c r="NB147" s="2" t="e">
        <f t="shared" si="1857"/>
        <v>#VALUE!</v>
      </c>
      <c r="NC147" s="2" t="e">
        <f t="shared" si="1858"/>
        <v>#VALUE!</v>
      </c>
      <c r="ND147" s="2" t="e">
        <f t="shared" si="1859"/>
        <v>#VALUE!</v>
      </c>
      <c r="NE147" s="2" t="e">
        <f t="shared" si="1860"/>
        <v>#VALUE!</v>
      </c>
      <c r="NF147" s="2">
        <f t="shared" si="2026"/>
        <v>0</v>
      </c>
      <c r="NG147" s="2">
        <f t="shared" si="1861"/>
        <v>0</v>
      </c>
      <c r="NH147" s="2">
        <f t="shared" si="1862"/>
        <v>0</v>
      </c>
      <c r="NI147" s="2">
        <f t="shared" si="1863"/>
        <v>0</v>
      </c>
      <c r="NJ147" s="2">
        <f t="shared" si="1864"/>
        <v>0</v>
      </c>
      <c r="NK147" s="2">
        <f t="shared" si="1865"/>
        <v>0</v>
      </c>
      <c r="NL147" s="2">
        <f t="shared" si="1866"/>
        <v>0</v>
      </c>
      <c r="NM147" s="2">
        <f t="shared" si="1867"/>
        <v>0</v>
      </c>
      <c r="NN147" s="2">
        <f t="shared" si="1868"/>
        <v>0</v>
      </c>
      <c r="NO147" s="2">
        <f t="shared" si="1869"/>
        <v>0</v>
      </c>
      <c r="NP147" s="2">
        <f t="shared" si="1870"/>
        <v>0</v>
      </c>
      <c r="NQ147" s="2">
        <f t="shared" si="1871"/>
        <v>0</v>
      </c>
      <c r="NR147" s="2">
        <f t="shared" si="1872"/>
        <v>0</v>
      </c>
      <c r="NS147" s="2">
        <f t="shared" si="1873"/>
        <v>0</v>
      </c>
      <c r="NT147" s="2">
        <f t="shared" si="1874"/>
        <v>0</v>
      </c>
      <c r="NU147" s="2">
        <f t="shared" si="1875"/>
        <v>0</v>
      </c>
      <c r="NV147" s="2">
        <f t="shared" si="1876"/>
        <v>0</v>
      </c>
      <c r="NW147" s="2">
        <f t="shared" si="1877"/>
        <v>0</v>
      </c>
      <c r="NX147" s="2">
        <f t="shared" si="1878"/>
        <v>0</v>
      </c>
      <c r="NY147" s="2">
        <f t="shared" si="1879"/>
        <v>0</v>
      </c>
      <c r="NZ147" s="2">
        <f t="shared" si="1880"/>
        <v>0</v>
      </c>
      <c r="OA147" s="2">
        <f t="shared" si="1881"/>
        <v>0</v>
      </c>
      <c r="OB147" s="2">
        <f t="shared" si="1882"/>
        <v>0</v>
      </c>
      <c r="OC147" s="2">
        <f t="shared" si="1883"/>
        <v>0</v>
      </c>
      <c r="OD147" s="2">
        <f>IF(AND(NF147&gt;'Graph Creator'!$K$4,'Detalle de Cuentas'!NF147&lt;='Graph Creator'!$L$4),1,0)</f>
        <v>0</v>
      </c>
      <c r="OE147" s="2">
        <f>IF(AND(NG147&gt;'Graph Creator'!$K$4,'Detalle de Cuentas'!NG147&lt;='Graph Creator'!$L$4),1,0)</f>
        <v>0</v>
      </c>
      <c r="OF147" s="2">
        <f>IF(AND(NH147&gt;'Graph Creator'!$K$4,'Detalle de Cuentas'!NH147&lt;='Graph Creator'!$L$4),1,0)</f>
        <v>0</v>
      </c>
      <c r="OG147" s="2">
        <f>IF(AND(NI147&gt;'Graph Creator'!$K$4,'Detalle de Cuentas'!NI147&lt;='Graph Creator'!$L$4),1,0)</f>
        <v>0</v>
      </c>
      <c r="OH147" s="2">
        <f>IF(AND(NJ147&gt;'Graph Creator'!$K$4,'Detalle de Cuentas'!NJ147&lt;='Graph Creator'!$L$4),1,0)</f>
        <v>0</v>
      </c>
      <c r="OI147" s="2">
        <f>IF(AND(NK147&gt;'Graph Creator'!$K$4,'Detalle de Cuentas'!NK147&lt;='Graph Creator'!$L$4),1,0)</f>
        <v>0</v>
      </c>
      <c r="OJ147" s="2">
        <f>IF(AND(NL147&gt;'Graph Creator'!$K$4,'Detalle de Cuentas'!NL147&lt;='Graph Creator'!$L$4),1,0)</f>
        <v>0</v>
      </c>
      <c r="OK147" s="2">
        <f>IF(AND(NM147&gt;'Graph Creator'!$K$4,'Detalle de Cuentas'!NM147&lt;='Graph Creator'!$L$4),1,0)</f>
        <v>0</v>
      </c>
      <c r="OL147" s="2">
        <f>IF(AND(NN147&gt;'Graph Creator'!$K$4,'Detalle de Cuentas'!NN147&lt;='Graph Creator'!$L$4),1,0)</f>
        <v>0</v>
      </c>
      <c r="OM147" s="2">
        <f>IF(AND(NO147&gt;'Graph Creator'!$K$4,'Detalle de Cuentas'!NO147&lt;='Graph Creator'!$L$4),1,0)</f>
        <v>0</v>
      </c>
      <c r="ON147" s="2">
        <f>IF(AND(NP147&gt;'Graph Creator'!$K$4,'Detalle de Cuentas'!NP147&lt;='Graph Creator'!$L$4),1,0)</f>
        <v>0</v>
      </c>
      <c r="OO147" s="2">
        <f>IF(AND(NQ147&gt;'Graph Creator'!$K$4,'Detalle de Cuentas'!NQ147&lt;='Graph Creator'!$L$4),1,0)</f>
        <v>0</v>
      </c>
      <c r="OP147" s="2">
        <f>IF(AND(NR147&gt;'Graph Creator'!$K$4,'Detalle de Cuentas'!NR147&lt;='Graph Creator'!$L$4),1,0)</f>
        <v>0</v>
      </c>
      <c r="OQ147" s="2">
        <f>IF(AND(NS147&gt;'Graph Creator'!$K$4,'Detalle de Cuentas'!NS147&lt;='Graph Creator'!$L$4),1,0)</f>
        <v>0</v>
      </c>
      <c r="OR147" s="2">
        <f>IF(AND(NT147&gt;'Graph Creator'!$K$4,'Detalle de Cuentas'!NT147&lt;='Graph Creator'!$L$4),1,0)</f>
        <v>0</v>
      </c>
      <c r="OS147" s="2">
        <f>IF(AND(NU147&gt;'Graph Creator'!$K$4,'Detalle de Cuentas'!NU147&lt;='Graph Creator'!$L$4),1,0)</f>
        <v>0</v>
      </c>
      <c r="OT147" s="2">
        <f>IF(AND(NV147&gt;'Graph Creator'!$K$4,'Detalle de Cuentas'!NV147&lt;='Graph Creator'!$L$4),1,0)</f>
        <v>0</v>
      </c>
      <c r="OU147" s="2">
        <f>IF(AND(NW147&gt;'Graph Creator'!$K$4,'Detalle de Cuentas'!NW147&lt;='Graph Creator'!$L$4),1,0)</f>
        <v>0</v>
      </c>
      <c r="OV147" s="2">
        <f>IF(AND(NX147&gt;'Graph Creator'!$K$4,'Detalle de Cuentas'!NX147&lt;='Graph Creator'!$L$4),1,0)</f>
        <v>0</v>
      </c>
      <c r="OW147" s="2">
        <f>IF(AND(NY147&gt;'Graph Creator'!$K$4,'Detalle de Cuentas'!NY147&lt;='Graph Creator'!$L$4),1,0)</f>
        <v>0</v>
      </c>
      <c r="OX147" s="2">
        <f>IF(AND(NZ147&gt;'Graph Creator'!$K$4,'Detalle de Cuentas'!NZ147&lt;='Graph Creator'!$L$4),1,0)</f>
        <v>0</v>
      </c>
      <c r="OY147" s="2">
        <f>IF(AND(OA147&gt;'Graph Creator'!$K$4,'Detalle de Cuentas'!OA147&lt;='Graph Creator'!$L$4),1,0)</f>
        <v>0</v>
      </c>
      <c r="OZ147" s="2">
        <f>IF(AND(OB147&gt;'Graph Creator'!$K$4,'Detalle de Cuentas'!OB147&lt;='Graph Creator'!$L$4),1,0)</f>
        <v>0</v>
      </c>
      <c r="PA147" s="2">
        <f>IF(AND(OC147&gt;'Graph Creator'!$K$4,'Detalle de Cuentas'!OC147&lt;='Graph Creator'!$L$4),1,0)</f>
        <v>0</v>
      </c>
      <c r="PB147" s="2">
        <f>IF(AND(NF147&gt;'Graph Creator'!$L$4,'Detalle de Cuentas'!NF147&lt;='Graph Creator'!$M$4),1,0)</f>
        <v>0</v>
      </c>
      <c r="PC147" s="2">
        <f>IF(AND(NG147&gt;'Graph Creator'!$L$4,'Detalle de Cuentas'!NG147&lt;='Graph Creator'!$M$4),1,0)</f>
        <v>0</v>
      </c>
      <c r="PD147" s="2">
        <f>IF(AND(NH147&gt;'Graph Creator'!$L$4,'Detalle de Cuentas'!NH147&lt;='Graph Creator'!$M$4),1,0)</f>
        <v>0</v>
      </c>
      <c r="PE147" s="2">
        <f>IF(AND(NI147&gt;'Graph Creator'!$L$4,'Detalle de Cuentas'!NI147&lt;='Graph Creator'!$M$4),1,0)</f>
        <v>0</v>
      </c>
      <c r="PF147" s="2">
        <f>IF(AND(NJ147&gt;'Graph Creator'!$L$4,'Detalle de Cuentas'!NJ147&lt;='Graph Creator'!$M$4),1,0)</f>
        <v>0</v>
      </c>
      <c r="PG147" s="2">
        <f>IF(AND(NK147&gt;'Graph Creator'!$L$4,'Detalle de Cuentas'!NK147&lt;='Graph Creator'!$M$4),1,0)</f>
        <v>0</v>
      </c>
      <c r="PH147" s="2">
        <f>IF(AND(NL147&gt;'Graph Creator'!$L$4,'Detalle de Cuentas'!NL147&lt;='Graph Creator'!$M$4),1,0)</f>
        <v>0</v>
      </c>
      <c r="PI147" s="2">
        <f>IF(AND(NM147&gt;'Graph Creator'!$L$4,'Detalle de Cuentas'!NM147&lt;='Graph Creator'!$M$4),1,0)</f>
        <v>0</v>
      </c>
      <c r="PJ147" s="2">
        <f>IF(AND(NN147&gt;'Graph Creator'!$L$4,'Detalle de Cuentas'!NN147&lt;='Graph Creator'!$M$4),1,0)</f>
        <v>0</v>
      </c>
      <c r="PK147" s="2">
        <f>IF(AND(NO147&gt;'Graph Creator'!$L$4,'Detalle de Cuentas'!NO147&lt;='Graph Creator'!$M$4),1,0)</f>
        <v>0</v>
      </c>
      <c r="PL147" s="2">
        <f>IF(AND(NP147&gt;'Graph Creator'!$L$4,'Detalle de Cuentas'!NP147&lt;='Graph Creator'!$M$4),1,0)</f>
        <v>0</v>
      </c>
      <c r="PM147" s="2">
        <f>IF(AND(NQ147&gt;'Graph Creator'!$L$4,'Detalle de Cuentas'!NQ147&lt;='Graph Creator'!$M$4),1,0)</f>
        <v>0</v>
      </c>
      <c r="PN147" s="2">
        <f>IF(AND(NR147&gt;'Graph Creator'!$L$4,'Detalle de Cuentas'!NR147&lt;='Graph Creator'!$M$4),1,0)</f>
        <v>0</v>
      </c>
      <c r="PO147" s="2">
        <f>IF(AND(NS147&gt;'Graph Creator'!$L$4,'Detalle de Cuentas'!NS147&lt;='Graph Creator'!$M$4),1,0)</f>
        <v>0</v>
      </c>
      <c r="PP147" s="2">
        <f>IF(AND(NT147&gt;'Graph Creator'!$L$4,'Detalle de Cuentas'!NT147&lt;='Graph Creator'!$M$4),1,0)</f>
        <v>0</v>
      </c>
      <c r="PQ147" s="2">
        <f>IF(AND(NU147&gt;'Graph Creator'!$L$4,'Detalle de Cuentas'!NU147&lt;='Graph Creator'!$M$4),1,0)</f>
        <v>0</v>
      </c>
      <c r="PR147" s="2">
        <f>IF(AND(NV147&gt;'Graph Creator'!$L$4,'Detalle de Cuentas'!NV147&lt;='Graph Creator'!$M$4),1,0)</f>
        <v>0</v>
      </c>
      <c r="PS147" s="2">
        <f>IF(AND(NW147&gt;'Graph Creator'!$L$4,'Detalle de Cuentas'!NW147&lt;='Graph Creator'!$M$4),1,0)</f>
        <v>0</v>
      </c>
      <c r="PT147" s="2">
        <f>IF(AND(NX147&gt;'Graph Creator'!$L$4,'Detalle de Cuentas'!NX147&lt;='Graph Creator'!$M$4),1,0)</f>
        <v>0</v>
      </c>
      <c r="PU147" s="2">
        <f>IF(AND(NY147&gt;'Graph Creator'!$L$4,'Detalle de Cuentas'!NY147&lt;='Graph Creator'!$M$4),1,0)</f>
        <v>0</v>
      </c>
      <c r="PV147" s="2">
        <f>IF(AND(NZ147&gt;'Graph Creator'!$L$4,'Detalle de Cuentas'!NZ147&lt;='Graph Creator'!$M$4),1,0)</f>
        <v>0</v>
      </c>
      <c r="PW147" s="2">
        <f>IF(AND(OA147&gt;'Graph Creator'!$L$4,'Detalle de Cuentas'!OA147&lt;='Graph Creator'!$M$4),1,0)</f>
        <v>0</v>
      </c>
      <c r="PX147" s="2">
        <f>IF(AND(OB147&gt;'Graph Creator'!$L$4,'Detalle de Cuentas'!OB147&lt;='Graph Creator'!$M$4),1,0)</f>
        <v>0</v>
      </c>
      <c r="PY147" s="2">
        <f>IF(AND(OC147&gt;'Graph Creator'!$L$4,'Detalle de Cuentas'!OC147&lt;='Graph Creator'!$M$4),1,0)</f>
        <v>0</v>
      </c>
      <c r="PZ147" s="2">
        <f>IF(AND(NF147&gt;'Graph Creator'!$M$4,'Detalle de Cuentas'!NF147&lt;='Graph Creator'!$N$4),1,0)</f>
        <v>0</v>
      </c>
      <c r="QA147" s="2">
        <f>IF(AND(NG147&gt;'Graph Creator'!$M$4,'Detalle de Cuentas'!NG147&lt;='Graph Creator'!$N$4),1,0)</f>
        <v>0</v>
      </c>
      <c r="QB147" s="2">
        <f>IF(AND(NH147&gt;'Graph Creator'!$M$4,'Detalle de Cuentas'!NH147&lt;='Graph Creator'!$N$4),1,0)</f>
        <v>0</v>
      </c>
      <c r="QC147" s="2">
        <f>IF(AND(NI147&gt;'Graph Creator'!$M$4,'Detalle de Cuentas'!NI147&lt;='Graph Creator'!$N$4),1,0)</f>
        <v>0</v>
      </c>
      <c r="QD147" s="2">
        <f>IF(AND(NJ147&gt;'Graph Creator'!$M$4,'Detalle de Cuentas'!NJ147&lt;='Graph Creator'!$N$4),1,0)</f>
        <v>0</v>
      </c>
      <c r="QE147" s="2">
        <f>IF(AND(NK147&gt;'Graph Creator'!$M$4,'Detalle de Cuentas'!NK147&lt;='Graph Creator'!$N$4),1,0)</f>
        <v>0</v>
      </c>
      <c r="QF147" s="2">
        <f>IF(AND(NL147&gt;'Graph Creator'!$M$4,'Detalle de Cuentas'!NL147&lt;='Graph Creator'!$N$4),1,0)</f>
        <v>0</v>
      </c>
      <c r="QG147" s="2">
        <f>IF(AND(NM147&gt;'Graph Creator'!$M$4,'Detalle de Cuentas'!NM147&lt;='Graph Creator'!$N$4),1,0)</f>
        <v>0</v>
      </c>
      <c r="QH147" s="2">
        <f>IF(AND(NN147&gt;'Graph Creator'!$M$4,'Detalle de Cuentas'!NN147&lt;='Graph Creator'!$N$4),1,0)</f>
        <v>0</v>
      </c>
      <c r="QI147" s="2">
        <f>IF(AND(NO147&gt;'Graph Creator'!$M$4,'Detalle de Cuentas'!NO147&lt;='Graph Creator'!$N$4),1,0)</f>
        <v>0</v>
      </c>
      <c r="QJ147" s="2">
        <f>IF(AND(NP147&gt;'Graph Creator'!$M$4,'Detalle de Cuentas'!NP147&lt;='Graph Creator'!$N$4),1,0)</f>
        <v>0</v>
      </c>
      <c r="QK147" s="2">
        <f>IF(AND(NQ147&gt;'Graph Creator'!$M$4,'Detalle de Cuentas'!NQ147&lt;='Graph Creator'!$N$4),1,0)</f>
        <v>0</v>
      </c>
      <c r="QL147" s="2">
        <f>IF(AND(NR147&gt;'Graph Creator'!$M$4,'Detalle de Cuentas'!NR147&lt;='Graph Creator'!$N$4),1,0)</f>
        <v>0</v>
      </c>
      <c r="QM147" s="2">
        <f>IF(AND(NS147&gt;'Graph Creator'!$M$4,'Detalle de Cuentas'!NS147&lt;='Graph Creator'!$N$4),1,0)</f>
        <v>0</v>
      </c>
      <c r="QN147" s="2">
        <f>IF(AND(NT147&gt;'Graph Creator'!$M$4,'Detalle de Cuentas'!NT147&lt;='Graph Creator'!$N$4),1,0)</f>
        <v>0</v>
      </c>
      <c r="QO147" s="2">
        <f>IF(AND(NU147&gt;'Graph Creator'!$M$4,'Detalle de Cuentas'!NU147&lt;='Graph Creator'!$N$4),1,0)</f>
        <v>0</v>
      </c>
      <c r="QP147" s="2">
        <f>IF(AND(NV147&gt;'Graph Creator'!$M$4,'Detalle de Cuentas'!NV147&lt;='Graph Creator'!$N$4),1,0)</f>
        <v>0</v>
      </c>
      <c r="QQ147" s="2">
        <f>IF(AND(NW147&gt;'Graph Creator'!$M$4,'Detalle de Cuentas'!NW147&lt;='Graph Creator'!$N$4),1,0)</f>
        <v>0</v>
      </c>
      <c r="QR147" s="2">
        <f>IF(AND(NX147&gt;'Graph Creator'!$M$4,'Detalle de Cuentas'!NX147&lt;='Graph Creator'!$N$4),1,0)</f>
        <v>0</v>
      </c>
      <c r="QS147" s="2">
        <f>IF(AND(NY147&gt;'Graph Creator'!$M$4,'Detalle de Cuentas'!NY147&lt;='Graph Creator'!$N$4),1,0)</f>
        <v>0</v>
      </c>
      <c r="QT147" s="2">
        <f>IF(AND(NZ147&gt;'Graph Creator'!$M$4,'Detalle de Cuentas'!NZ147&lt;='Graph Creator'!$N$4),1,0)</f>
        <v>0</v>
      </c>
      <c r="QU147" s="2">
        <f>IF(AND(OA147&gt;'Graph Creator'!$M$4,'Detalle de Cuentas'!OA147&lt;='Graph Creator'!$N$4),1,0)</f>
        <v>0</v>
      </c>
      <c r="QV147" s="2">
        <f>IF(AND(OB147&gt;'Graph Creator'!$M$4,'Detalle de Cuentas'!OB147&lt;='Graph Creator'!$N$4),1,0)</f>
        <v>0</v>
      </c>
      <c r="QW147" s="2">
        <f>IF(AND(OC147&gt;'Graph Creator'!$M$4,'Detalle de Cuentas'!OC147&lt;='Graph Creator'!$N$4),1,0)</f>
        <v>0</v>
      </c>
      <c r="QX147" s="2">
        <f>IF(AND(NF147&gt;'Graph Creator'!$N$4,'Detalle de Cuentas'!NF147&lt;='Graph Creator'!$O$4),1,0)</f>
        <v>0</v>
      </c>
      <c r="QY147" s="2">
        <f>IF(AND(NG147&gt;'Graph Creator'!$N$4,'Detalle de Cuentas'!NG147&lt;='Graph Creator'!$O$4),1,0)</f>
        <v>0</v>
      </c>
      <c r="QZ147" s="2">
        <f>IF(AND(NH147&gt;'Graph Creator'!$N$4,'Detalle de Cuentas'!NH147&lt;='Graph Creator'!$O$4),1,0)</f>
        <v>0</v>
      </c>
      <c r="RA147" s="2">
        <f>IF(AND(NI147&gt;'Graph Creator'!$N$4,'Detalle de Cuentas'!NI147&lt;='Graph Creator'!$O$4),1,0)</f>
        <v>0</v>
      </c>
      <c r="RB147" s="2">
        <f>IF(AND(NJ147&gt;'Graph Creator'!$N$4,'Detalle de Cuentas'!NJ147&lt;='Graph Creator'!$O$4),1,0)</f>
        <v>0</v>
      </c>
      <c r="RC147" s="2">
        <f>IF(AND(NK147&gt;'Graph Creator'!$N$4,'Detalle de Cuentas'!NK147&lt;='Graph Creator'!$O$4),1,0)</f>
        <v>0</v>
      </c>
      <c r="RD147" s="2">
        <f>IF(AND(NL147&gt;'Graph Creator'!$N$4,'Detalle de Cuentas'!NL147&lt;='Graph Creator'!$O$4),1,0)</f>
        <v>0</v>
      </c>
      <c r="RE147" s="2">
        <f>IF(AND(NM147&gt;'Graph Creator'!$N$4,'Detalle de Cuentas'!NM147&lt;='Graph Creator'!$O$4),1,0)</f>
        <v>0</v>
      </c>
      <c r="RF147" s="2">
        <f>IF(AND(NN147&gt;'Graph Creator'!$N$4,'Detalle de Cuentas'!NN147&lt;='Graph Creator'!$O$4),1,0)</f>
        <v>0</v>
      </c>
      <c r="RG147" s="2">
        <f>IF(AND(NO147&gt;'Graph Creator'!$N$4,'Detalle de Cuentas'!NO147&lt;='Graph Creator'!$O$4),1,0)</f>
        <v>0</v>
      </c>
      <c r="RH147" s="2">
        <f>IF(AND(NP147&gt;'Graph Creator'!$N$4,'Detalle de Cuentas'!NP147&lt;='Graph Creator'!$O$4),1,0)</f>
        <v>0</v>
      </c>
      <c r="RI147" s="2">
        <f>IF(AND(NQ147&gt;'Graph Creator'!$N$4,'Detalle de Cuentas'!NQ147&lt;='Graph Creator'!$O$4),1,0)</f>
        <v>0</v>
      </c>
      <c r="RJ147" s="2">
        <f>IF(AND(NR147&gt;'Graph Creator'!$N$4,'Detalle de Cuentas'!NR147&lt;='Graph Creator'!$O$4),1,0)</f>
        <v>0</v>
      </c>
      <c r="RK147" s="2">
        <f>IF(AND(NS147&gt;'Graph Creator'!$N$4,'Detalle de Cuentas'!NS147&lt;='Graph Creator'!$O$4),1,0)</f>
        <v>0</v>
      </c>
      <c r="RL147" s="2">
        <f>IF(AND(NT147&gt;'Graph Creator'!$N$4,'Detalle de Cuentas'!NT147&lt;='Graph Creator'!$O$4),1,0)</f>
        <v>0</v>
      </c>
      <c r="RM147" s="2">
        <f>IF(AND(NU147&gt;'Graph Creator'!$N$4,'Detalle de Cuentas'!NU147&lt;='Graph Creator'!$O$4),1,0)</f>
        <v>0</v>
      </c>
      <c r="RN147" s="2">
        <f>IF(AND(NV147&gt;'Graph Creator'!$N$4,'Detalle de Cuentas'!NV147&lt;='Graph Creator'!$O$4),1,0)</f>
        <v>0</v>
      </c>
      <c r="RO147" s="2">
        <f>IF(AND(NW147&gt;'Graph Creator'!$N$4,'Detalle de Cuentas'!NW147&lt;='Graph Creator'!$O$4),1,0)</f>
        <v>0</v>
      </c>
      <c r="RP147" s="2">
        <f>IF(AND(NX147&gt;'Graph Creator'!$N$4,'Detalle de Cuentas'!NX147&lt;='Graph Creator'!$O$4),1,0)</f>
        <v>0</v>
      </c>
      <c r="RQ147" s="2">
        <f>IF(AND(NY147&gt;'Graph Creator'!$N$4,'Detalle de Cuentas'!NY147&lt;='Graph Creator'!$O$4),1,0)</f>
        <v>0</v>
      </c>
      <c r="RR147" s="2">
        <f>IF(AND(NZ147&gt;'Graph Creator'!$N$4,'Detalle de Cuentas'!NZ147&lt;='Graph Creator'!$O$4),1,0)</f>
        <v>0</v>
      </c>
      <c r="RS147" s="2">
        <f>IF(AND(OA147&gt;'Graph Creator'!$N$4,'Detalle de Cuentas'!OA147&lt;='Graph Creator'!$O$4),1,0)</f>
        <v>0</v>
      </c>
      <c r="RT147" s="2">
        <f>IF(AND(OB147&gt;'Graph Creator'!$N$4,'Detalle de Cuentas'!OB147&lt;='Graph Creator'!$O$4),1,0)</f>
        <v>0</v>
      </c>
      <c r="RU147" s="2">
        <f>IF(AND(OC147&gt;'Graph Creator'!$N$4,'Detalle de Cuentas'!OC147&lt;='Graph Creator'!$O$4),1,0)</f>
        <v>0</v>
      </c>
      <c r="RV147" s="2" t="e">
        <f t="shared" si="2027"/>
        <v>#VALUE!</v>
      </c>
      <c r="RW147" s="2" t="e">
        <f t="shared" si="2028"/>
        <v>#VALUE!</v>
      </c>
      <c r="RX147" s="2" t="e">
        <f t="shared" si="2029"/>
        <v>#VALUE!</v>
      </c>
      <c r="RY147" s="2" t="e">
        <f t="shared" si="2030"/>
        <v>#VALUE!</v>
      </c>
      <c r="RZ147" s="2" t="e">
        <f t="shared" si="2031"/>
        <v>#VALUE!</v>
      </c>
      <c r="SA147" s="2" t="e">
        <f t="shared" si="2032"/>
        <v>#VALUE!</v>
      </c>
      <c r="SB147" s="2" t="e">
        <f t="shared" si="2033"/>
        <v>#VALUE!</v>
      </c>
      <c r="SC147" s="2" t="e">
        <f t="shared" si="2034"/>
        <v>#VALUE!</v>
      </c>
      <c r="SD147" s="2" t="e">
        <f t="shared" si="2035"/>
        <v>#VALUE!</v>
      </c>
      <c r="SE147" s="2" t="e">
        <f t="shared" si="2036"/>
        <v>#VALUE!</v>
      </c>
      <c r="SF147" s="2" t="e">
        <f t="shared" si="2037"/>
        <v>#VALUE!</v>
      </c>
      <c r="SG147" s="2" t="e">
        <f t="shared" si="2038"/>
        <v>#VALUE!</v>
      </c>
      <c r="SH147" s="2" t="e">
        <f t="shared" si="2039"/>
        <v>#VALUE!</v>
      </c>
      <c r="SI147" s="2" t="e">
        <f t="shared" si="2040"/>
        <v>#VALUE!</v>
      </c>
      <c r="SJ147" s="2" t="e">
        <f t="shared" si="2041"/>
        <v>#VALUE!</v>
      </c>
      <c r="SK147" s="2" t="e">
        <f t="shared" si="2042"/>
        <v>#VALUE!</v>
      </c>
      <c r="SL147" s="2" t="e">
        <f t="shared" si="2043"/>
        <v>#VALUE!</v>
      </c>
      <c r="SM147" s="2" t="e">
        <f t="shared" si="2044"/>
        <v>#VALUE!</v>
      </c>
      <c r="SN147" s="2" t="e">
        <f t="shared" si="2045"/>
        <v>#VALUE!</v>
      </c>
      <c r="SO147" s="2" t="e">
        <f t="shared" si="2046"/>
        <v>#VALUE!</v>
      </c>
      <c r="SP147" s="2" t="e">
        <f t="shared" si="2047"/>
        <v>#VALUE!</v>
      </c>
      <c r="SQ147" s="2" t="e">
        <f t="shared" si="2048"/>
        <v>#VALUE!</v>
      </c>
      <c r="SR147" s="2" t="e">
        <f t="shared" si="2049"/>
        <v>#VALUE!</v>
      </c>
      <c r="SS147" s="2" t="e">
        <f t="shared" si="2050"/>
        <v>#VALUE!</v>
      </c>
      <c r="ST147" s="2" t="e">
        <f t="shared" si="2051"/>
        <v>#VALUE!</v>
      </c>
      <c r="SU147" s="2" t="e">
        <f t="shared" si="2052"/>
        <v>#VALUE!</v>
      </c>
      <c r="SV147" s="2" t="e">
        <f t="shared" si="2053"/>
        <v>#VALUE!</v>
      </c>
      <c r="SW147" s="2" t="e">
        <f t="shared" si="2054"/>
        <v>#VALUE!</v>
      </c>
      <c r="SX147" s="2" t="e">
        <f t="shared" si="2055"/>
        <v>#VALUE!</v>
      </c>
      <c r="SY147" s="2" t="e">
        <f t="shared" si="2056"/>
        <v>#VALUE!</v>
      </c>
      <c r="SZ147" s="2" t="e">
        <f t="shared" si="2057"/>
        <v>#VALUE!</v>
      </c>
      <c r="TA147" s="2" t="e">
        <f t="shared" si="2058"/>
        <v>#VALUE!</v>
      </c>
      <c r="TB147" s="2" t="e">
        <f t="shared" si="2059"/>
        <v>#VALUE!</v>
      </c>
      <c r="TC147" s="2" t="e">
        <f t="shared" si="2060"/>
        <v>#VALUE!</v>
      </c>
      <c r="TD147" s="2" t="e">
        <f t="shared" si="2061"/>
        <v>#VALUE!</v>
      </c>
      <c r="TE147" s="2" t="e">
        <f t="shared" si="2062"/>
        <v>#VALUE!</v>
      </c>
      <c r="TF147" s="2" t="str">
        <f>IF(DZ147=1,IF(SUM(DZ$17:DZ147)&lt;2,""&amp;B147,", "&amp;B147),"")</f>
        <v/>
      </c>
      <c r="TG147" s="2" t="str">
        <f t="shared" ref="TG147:TG210" si="2075">TG146&amp;TF147</f>
        <v/>
      </c>
      <c r="TH147" s="2">
        <f t="shared" si="2063"/>
        <v>0</v>
      </c>
      <c r="TI147" s="14" t="str">
        <f t="shared" si="2064"/>
        <v/>
      </c>
      <c r="TJ147" s="14" t="e">
        <f t="shared" si="1884"/>
        <v>#VALUE!</v>
      </c>
      <c r="TK147" s="14" t="e">
        <f t="shared" si="1885"/>
        <v>#VALUE!</v>
      </c>
      <c r="TL147" s="14" t="e">
        <f t="shared" si="1886"/>
        <v>#VALUE!</v>
      </c>
      <c r="TM147" s="14" t="e">
        <f t="shared" si="1887"/>
        <v>#VALUE!</v>
      </c>
      <c r="TN147" s="14" t="e">
        <f t="shared" si="1888"/>
        <v>#VALUE!</v>
      </c>
      <c r="TO147" s="14" t="e">
        <f t="shared" si="1889"/>
        <v>#VALUE!</v>
      </c>
      <c r="TP147" s="14" t="e">
        <f t="shared" si="1890"/>
        <v>#VALUE!</v>
      </c>
      <c r="TQ147" s="14" t="e">
        <f t="shared" si="1891"/>
        <v>#VALUE!</v>
      </c>
      <c r="TR147" s="14" t="e">
        <f t="shared" si="1892"/>
        <v>#VALUE!</v>
      </c>
      <c r="TS147" s="14" t="e">
        <f t="shared" si="1893"/>
        <v>#VALUE!</v>
      </c>
      <c r="TT147" s="14" t="e">
        <f t="shared" si="1894"/>
        <v>#VALUE!</v>
      </c>
      <c r="TU147" s="14" t="e">
        <f t="shared" si="1895"/>
        <v>#VALUE!</v>
      </c>
      <c r="TV147" s="14" t="e">
        <f t="shared" si="1896"/>
        <v>#VALUE!</v>
      </c>
      <c r="TW147" s="14" t="e">
        <f t="shared" si="1897"/>
        <v>#VALUE!</v>
      </c>
      <c r="TX147" s="14" t="e">
        <f t="shared" si="1898"/>
        <v>#VALUE!</v>
      </c>
      <c r="TY147" s="14" t="e">
        <f t="shared" si="1899"/>
        <v>#VALUE!</v>
      </c>
      <c r="TZ147" s="14" t="e">
        <f t="shared" si="1900"/>
        <v>#VALUE!</v>
      </c>
      <c r="UA147" s="14" t="e">
        <f t="shared" si="1901"/>
        <v>#VALUE!</v>
      </c>
      <c r="UB147" s="14" t="e">
        <f t="shared" si="1902"/>
        <v>#VALUE!</v>
      </c>
      <c r="UC147" s="14" t="e">
        <f t="shared" si="1903"/>
        <v>#VALUE!</v>
      </c>
      <c r="UD147" s="14" t="e">
        <f t="shared" si="1904"/>
        <v>#VALUE!</v>
      </c>
      <c r="UE147" s="14" t="e">
        <f t="shared" si="1905"/>
        <v>#VALUE!</v>
      </c>
      <c r="UF147" s="14" t="e">
        <f t="shared" si="1906"/>
        <v>#VALUE!</v>
      </c>
      <c r="UH147" s="2">
        <f>IF($C$4-$R147&gt;'Graph Creator'!$E$2*'Graph Creator'!$D$13*12,0,1)</f>
        <v>1</v>
      </c>
      <c r="UJ147" s="2" t="e">
        <f t="shared" si="2065"/>
        <v>#VALUE!</v>
      </c>
      <c r="UK147" s="2" t="e">
        <f t="shared" si="1907"/>
        <v>#VALUE!</v>
      </c>
      <c r="UL147" s="2" t="e">
        <f t="shared" si="1908"/>
        <v>#VALUE!</v>
      </c>
      <c r="UM147" s="2" t="e">
        <f t="shared" si="1909"/>
        <v>#VALUE!</v>
      </c>
      <c r="UN147" s="2" t="e">
        <f t="shared" si="1910"/>
        <v>#VALUE!</v>
      </c>
      <c r="UO147" s="2" t="e">
        <f t="shared" si="1911"/>
        <v>#VALUE!</v>
      </c>
      <c r="UP147" s="2" t="e">
        <f t="shared" si="1912"/>
        <v>#VALUE!</v>
      </c>
      <c r="UQ147" s="2" t="e">
        <f t="shared" si="1913"/>
        <v>#VALUE!</v>
      </c>
      <c r="UR147" s="2" t="e">
        <f t="shared" si="1914"/>
        <v>#VALUE!</v>
      </c>
      <c r="US147" s="2" t="e">
        <f t="shared" si="1915"/>
        <v>#VALUE!</v>
      </c>
      <c r="UT147" s="2" t="e">
        <f t="shared" si="1916"/>
        <v>#VALUE!</v>
      </c>
      <c r="UU147" s="2" t="e">
        <f t="shared" si="1917"/>
        <v>#VALUE!</v>
      </c>
      <c r="UV147" s="2" t="e">
        <f t="shared" si="1918"/>
        <v>#VALUE!</v>
      </c>
      <c r="UW147" s="2" t="e">
        <f t="shared" si="1919"/>
        <v>#VALUE!</v>
      </c>
      <c r="UX147" s="2" t="e">
        <f t="shared" si="1920"/>
        <v>#VALUE!</v>
      </c>
      <c r="UY147" s="2" t="e">
        <f t="shared" si="1921"/>
        <v>#VALUE!</v>
      </c>
      <c r="UZ147" s="2" t="e">
        <f t="shared" si="1922"/>
        <v>#VALUE!</v>
      </c>
      <c r="VA147" s="2" t="e">
        <f t="shared" si="1923"/>
        <v>#VALUE!</v>
      </c>
      <c r="VB147" s="2" t="e">
        <f t="shared" si="1924"/>
        <v>#VALUE!</v>
      </c>
      <c r="VC147" s="2" t="e">
        <f t="shared" si="1925"/>
        <v>#VALUE!</v>
      </c>
      <c r="VD147" s="2" t="e">
        <f t="shared" si="1926"/>
        <v>#VALUE!</v>
      </c>
      <c r="VE147" s="2" t="e">
        <f t="shared" si="1927"/>
        <v>#VALUE!</v>
      </c>
      <c r="VF147" s="2" t="e">
        <f t="shared" si="1928"/>
        <v>#VALUE!</v>
      </c>
      <c r="VG147" s="2" t="e">
        <f t="shared" si="1929"/>
        <v>#VALUE!</v>
      </c>
      <c r="VH147" s="2" t="e">
        <f t="shared" si="1930"/>
        <v>#VALUE!</v>
      </c>
      <c r="VI147" s="2" t="e">
        <f t="shared" si="1931"/>
        <v>#VALUE!</v>
      </c>
      <c r="VJ147" s="2" t="e">
        <f t="shared" si="1932"/>
        <v>#VALUE!</v>
      </c>
      <c r="VK147" s="2" t="e">
        <f t="shared" si="1933"/>
        <v>#VALUE!</v>
      </c>
      <c r="VL147" s="2" t="e">
        <f t="shared" si="1934"/>
        <v>#VALUE!</v>
      </c>
      <c r="VM147" s="2" t="e">
        <f t="shared" si="1935"/>
        <v>#VALUE!</v>
      </c>
      <c r="VN147" s="2" t="e">
        <f t="shared" si="1936"/>
        <v>#VALUE!</v>
      </c>
      <c r="VO147" s="2" t="e">
        <f t="shared" si="1937"/>
        <v>#VALUE!</v>
      </c>
      <c r="VP147" s="2" t="e">
        <f t="shared" si="1938"/>
        <v>#VALUE!</v>
      </c>
      <c r="VQ147" s="2" t="e">
        <f t="shared" si="1939"/>
        <v>#VALUE!</v>
      </c>
      <c r="VR147" s="2" t="e">
        <f t="shared" si="1940"/>
        <v>#VALUE!</v>
      </c>
      <c r="VS147" s="2" t="e">
        <f t="shared" si="1941"/>
        <v>#VALUE!</v>
      </c>
      <c r="VT147" s="98">
        <f t="shared" si="2066"/>
        <v>0</v>
      </c>
      <c r="VU147" s="98">
        <f t="shared" si="1942"/>
        <v>0</v>
      </c>
      <c r="VV147" s="98">
        <f t="shared" si="1943"/>
        <v>0</v>
      </c>
      <c r="VW147" s="98">
        <f t="shared" si="1944"/>
        <v>0</v>
      </c>
      <c r="VX147" s="98">
        <f t="shared" si="1945"/>
        <v>0</v>
      </c>
      <c r="VY147" s="98">
        <f t="shared" si="1946"/>
        <v>0</v>
      </c>
      <c r="VZ147" s="98">
        <f t="shared" si="1947"/>
        <v>0</v>
      </c>
      <c r="WA147" s="98">
        <f t="shared" si="1948"/>
        <v>0</v>
      </c>
      <c r="WB147" s="98">
        <f t="shared" si="1949"/>
        <v>0</v>
      </c>
      <c r="WC147" s="98">
        <f t="shared" si="1950"/>
        <v>0</v>
      </c>
      <c r="WD147" s="98">
        <f t="shared" si="1951"/>
        <v>0</v>
      </c>
      <c r="WE147" s="98">
        <f t="shared" si="1952"/>
        <v>0</v>
      </c>
      <c r="WF147" s="98">
        <f t="shared" si="1953"/>
        <v>0</v>
      </c>
      <c r="WG147" s="98">
        <f t="shared" si="1954"/>
        <v>0</v>
      </c>
      <c r="WH147" s="98">
        <f t="shared" si="1955"/>
        <v>0</v>
      </c>
      <c r="WI147" s="98">
        <f t="shared" si="1956"/>
        <v>0</v>
      </c>
      <c r="WJ147" s="98">
        <f t="shared" si="1957"/>
        <v>0</v>
      </c>
      <c r="WK147" s="98">
        <f t="shared" si="1958"/>
        <v>0</v>
      </c>
      <c r="WL147" s="98">
        <f t="shared" si="1959"/>
        <v>0</v>
      </c>
      <c r="WM147" s="98">
        <f t="shared" si="1960"/>
        <v>0</v>
      </c>
      <c r="WN147" s="98">
        <f t="shared" si="1961"/>
        <v>0</v>
      </c>
      <c r="WO147" s="98">
        <f t="shared" si="1962"/>
        <v>0</v>
      </c>
      <c r="WP147" s="98">
        <f t="shared" si="1963"/>
        <v>0</v>
      </c>
      <c r="WQ147" s="98">
        <f t="shared" si="1964"/>
        <v>0</v>
      </c>
      <c r="WR147" s="98">
        <f>IFERROR(INDEX('Score Calculation'!$D$38:$D$41,MATCH('Detalle de Cuentas'!VT147,'Score Calculation'!$C$38:$C$41,1)),0)</f>
        <v>4</v>
      </c>
      <c r="WS147" s="98">
        <f>IFERROR(INDEX('Score Calculation'!$D$38:$D$41,MATCH('Detalle de Cuentas'!VU147,'Score Calculation'!$C$38:$C$41,1)),0)</f>
        <v>4</v>
      </c>
      <c r="WT147" s="98">
        <f>IFERROR(INDEX('Score Calculation'!$D$38:$D$41,MATCH('Detalle de Cuentas'!VV147,'Score Calculation'!$C$38:$C$41,1)),0)</f>
        <v>4</v>
      </c>
      <c r="WU147" s="98">
        <f>IFERROR(INDEX('Score Calculation'!$D$38:$D$41,MATCH('Detalle de Cuentas'!VW147,'Score Calculation'!$C$38:$C$41,1)),0)</f>
        <v>4</v>
      </c>
      <c r="WV147" s="98">
        <f>IFERROR(INDEX('Score Calculation'!$D$38:$D$41,MATCH('Detalle de Cuentas'!VX147,'Score Calculation'!$C$38:$C$41,1)),0)</f>
        <v>4</v>
      </c>
      <c r="WW147" s="98">
        <f>IFERROR(INDEX('Score Calculation'!$D$38:$D$41,MATCH('Detalle de Cuentas'!VY147,'Score Calculation'!$C$38:$C$41,1)),0)</f>
        <v>4</v>
      </c>
      <c r="WX147" s="98">
        <f>IFERROR(INDEX('Score Calculation'!$D$38:$D$41,MATCH('Detalle de Cuentas'!VZ147,'Score Calculation'!$C$38:$C$41,1)),0)</f>
        <v>4</v>
      </c>
      <c r="WY147" s="98">
        <f>IFERROR(INDEX('Score Calculation'!$D$38:$D$41,MATCH('Detalle de Cuentas'!WA147,'Score Calculation'!$C$38:$C$41,1)),0)</f>
        <v>4</v>
      </c>
      <c r="WZ147" s="98">
        <f>IFERROR(INDEX('Score Calculation'!$D$38:$D$41,MATCH('Detalle de Cuentas'!WB147,'Score Calculation'!$C$38:$C$41,1)),0)</f>
        <v>4</v>
      </c>
      <c r="XA147" s="98">
        <f>IFERROR(INDEX('Score Calculation'!$D$38:$D$41,MATCH('Detalle de Cuentas'!WC147,'Score Calculation'!$C$38:$C$41,1)),0)</f>
        <v>4</v>
      </c>
      <c r="XB147" s="98">
        <f>IFERROR(INDEX('Score Calculation'!$D$38:$D$41,MATCH('Detalle de Cuentas'!WD147,'Score Calculation'!$C$38:$C$41,1)),0)</f>
        <v>4</v>
      </c>
      <c r="XC147" s="98">
        <f>IFERROR(INDEX('Score Calculation'!$D$38:$D$41,MATCH('Detalle de Cuentas'!WE147,'Score Calculation'!$C$38:$C$41,1)),0)</f>
        <v>4</v>
      </c>
      <c r="XD147" s="98">
        <f>IFERROR(INDEX('Score Calculation'!$D$38:$D$41,MATCH('Detalle de Cuentas'!WF147,'Score Calculation'!$C$38:$C$41,1)),0)</f>
        <v>4</v>
      </c>
      <c r="XE147" s="98">
        <f>IFERROR(INDEX('Score Calculation'!$D$38:$D$41,MATCH('Detalle de Cuentas'!WG147,'Score Calculation'!$C$38:$C$41,1)),0)</f>
        <v>4</v>
      </c>
      <c r="XF147" s="98">
        <f>IFERROR(INDEX('Score Calculation'!$D$38:$D$41,MATCH('Detalle de Cuentas'!WH147,'Score Calculation'!$C$38:$C$41,1)),0)</f>
        <v>4</v>
      </c>
      <c r="XG147" s="98">
        <f>IFERROR(INDEX('Score Calculation'!$D$38:$D$41,MATCH('Detalle de Cuentas'!WI147,'Score Calculation'!$C$38:$C$41,1)),0)</f>
        <v>4</v>
      </c>
      <c r="XH147" s="98">
        <f>IFERROR(INDEX('Score Calculation'!$D$38:$D$41,MATCH('Detalle de Cuentas'!WJ147,'Score Calculation'!$C$38:$C$41,1)),0)</f>
        <v>4</v>
      </c>
      <c r="XI147" s="98">
        <f>IFERROR(INDEX('Score Calculation'!$D$38:$D$41,MATCH('Detalle de Cuentas'!WK147,'Score Calculation'!$C$38:$C$41,1)),0)</f>
        <v>4</v>
      </c>
      <c r="XJ147" s="98">
        <f>IFERROR(INDEX('Score Calculation'!$D$38:$D$41,MATCH('Detalle de Cuentas'!WL147,'Score Calculation'!$C$38:$C$41,1)),0)</f>
        <v>4</v>
      </c>
      <c r="XK147" s="98">
        <f>IFERROR(INDEX('Score Calculation'!$D$38:$D$41,MATCH('Detalle de Cuentas'!WM147,'Score Calculation'!$C$38:$C$41,1)),0)</f>
        <v>4</v>
      </c>
      <c r="XL147" s="98">
        <f>IFERROR(INDEX('Score Calculation'!$D$38:$D$41,MATCH('Detalle de Cuentas'!WN147,'Score Calculation'!$C$38:$C$41,1)),0)</f>
        <v>4</v>
      </c>
      <c r="XM147" s="98">
        <f>IFERROR(INDEX('Score Calculation'!$D$38:$D$41,MATCH('Detalle de Cuentas'!WO147,'Score Calculation'!$C$38:$C$41,1)),0)</f>
        <v>4</v>
      </c>
      <c r="XN147" s="98">
        <f>IFERROR(INDEX('Score Calculation'!$D$38:$D$41,MATCH('Detalle de Cuentas'!WP147,'Score Calculation'!$C$38:$C$41,1)),0)</f>
        <v>4</v>
      </c>
      <c r="XO147" s="98">
        <f>IFERROR(INDEX('Score Calculation'!$D$38:$D$41,MATCH('Detalle de Cuentas'!WQ147,'Score Calculation'!$C$38:$C$41,1)),0)</f>
        <v>4</v>
      </c>
      <c r="XP147" s="98">
        <f>IFERROR(INDEX('Score Calculation'!$D$24:$D$31,MATCH('Detalle de Cuentas'!NF147,'Score Calculation'!$C$24:$C$31,1)),0)</f>
        <v>1</v>
      </c>
      <c r="XQ147" s="98">
        <f>IFERROR(INDEX('Score Calculation'!$D$24:$D$31,MATCH('Detalle de Cuentas'!NG147,'Score Calculation'!$C$24:$C$31,1)),0)</f>
        <v>1</v>
      </c>
      <c r="XR147" s="98">
        <f>IFERROR(INDEX('Score Calculation'!$D$24:$D$31,MATCH('Detalle de Cuentas'!NH147,'Score Calculation'!$C$24:$C$31,1)),0)</f>
        <v>1</v>
      </c>
      <c r="XS147" s="98">
        <f>IFERROR(INDEX('Score Calculation'!$D$24:$D$31,MATCH('Detalle de Cuentas'!NI147,'Score Calculation'!$C$24:$C$31,1)),0)</f>
        <v>1</v>
      </c>
      <c r="XT147" s="98">
        <f>IFERROR(INDEX('Score Calculation'!$D$24:$D$31,MATCH('Detalle de Cuentas'!NJ147,'Score Calculation'!$C$24:$C$31,1)),0)</f>
        <v>1</v>
      </c>
      <c r="XU147" s="98">
        <f>IFERROR(INDEX('Score Calculation'!$D$24:$D$31,MATCH('Detalle de Cuentas'!NK147,'Score Calculation'!$C$24:$C$31,1)),0)</f>
        <v>1</v>
      </c>
      <c r="XV147" s="98">
        <f>IFERROR(INDEX('Score Calculation'!$D$24:$D$31,MATCH('Detalle de Cuentas'!NL147,'Score Calculation'!$C$24:$C$31,1)),0)</f>
        <v>1</v>
      </c>
      <c r="XW147" s="98">
        <f>IFERROR(INDEX('Score Calculation'!$D$24:$D$31,MATCH('Detalle de Cuentas'!NM147,'Score Calculation'!$C$24:$C$31,1)),0)</f>
        <v>1</v>
      </c>
      <c r="XX147" s="98">
        <f>IFERROR(INDEX('Score Calculation'!$D$24:$D$31,MATCH('Detalle de Cuentas'!NN147,'Score Calculation'!$C$24:$C$31,1)),0)</f>
        <v>1</v>
      </c>
      <c r="XY147" s="98">
        <f>IFERROR(INDEX('Score Calculation'!$D$24:$D$31,MATCH('Detalle de Cuentas'!NO147,'Score Calculation'!$C$24:$C$31,1)),0)</f>
        <v>1</v>
      </c>
      <c r="XZ147" s="98">
        <f>IFERROR(INDEX('Score Calculation'!$D$24:$D$31,MATCH('Detalle de Cuentas'!NP147,'Score Calculation'!$C$24:$C$31,1)),0)</f>
        <v>1</v>
      </c>
      <c r="YA147" s="98">
        <f>IFERROR(INDEX('Score Calculation'!$D$24:$D$31,MATCH('Detalle de Cuentas'!NQ147,'Score Calculation'!$C$24:$C$31,1)),0)</f>
        <v>1</v>
      </c>
      <c r="YB147" s="98">
        <f>IFERROR(INDEX('Score Calculation'!$D$24:$D$31,MATCH('Detalle de Cuentas'!NR147,'Score Calculation'!$C$24:$C$31,1)),0)</f>
        <v>1</v>
      </c>
      <c r="YC147" s="98">
        <f>IFERROR(INDEX('Score Calculation'!$D$24:$D$31,MATCH('Detalle de Cuentas'!NS147,'Score Calculation'!$C$24:$C$31,1)),0)</f>
        <v>1</v>
      </c>
      <c r="YD147" s="98">
        <f>IFERROR(INDEX('Score Calculation'!$D$24:$D$31,MATCH('Detalle de Cuentas'!NT147,'Score Calculation'!$C$24:$C$31,1)),0)</f>
        <v>1</v>
      </c>
      <c r="YE147" s="98">
        <f>IFERROR(INDEX('Score Calculation'!$D$24:$D$31,MATCH('Detalle de Cuentas'!NU147,'Score Calculation'!$C$24:$C$31,1)),0)</f>
        <v>1</v>
      </c>
      <c r="YF147" s="98">
        <f>IFERROR(INDEX('Score Calculation'!$D$24:$D$31,MATCH('Detalle de Cuentas'!NV147,'Score Calculation'!$C$24:$C$31,1)),0)</f>
        <v>1</v>
      </c>
      <c r="YG147" s="98">
        <f>IFERROR(INDEX('Score Calculation'!$D$24:$D$31,MATCH('Detalle de Cuentas'!NW147,'Score Calculation'!$C$24:$C$31,1)),0)</f>
        <v>1</v>
      </c>
      <c r="YH147" s="98">
        <f>IFERROR(INDEX('Score Calculation'!$D$24:$D$31,MATCH('Detalle de Cuentas'!NX147,'Score Calculation'!$C$24:$C$31,1)),0)</f>
        <v>1</v>
      </c>
      <c r="YI147" s="98">
        <f>IFERROR(INDEX('Score Calculation'!$D$24:$D$31,MATCH('Detalle de Cuentas'!NY147,'Score Calculation'!$C$24:$C$31,1)),0)</f>
        <v>1</v>
      </c>
      <c r="YJ147" s="98">
        <f>IFERROR(INDEX('Score Calculation'!$D$24:$D$31,MATCH('Detalle de Cuentas'!NZ147,'Score Calculation'!$C$24:$C$31,1)),0)</f>
        <v>1</v>
      </c>
      <c r="YK147" s="98">
        <f>IFERROR(INDEX('Score Calculation'!$D$24:$D$31,MATCH('Detalle de Cuentas'!OA147,'Score Calculation'!$C$24:$C$31,1)),0)</f>
        <v>1</v>
      </c>
      <c r="YL147" s="98">
        <f>IFERROR(INDEX('Score Calculation'!$D$24:$D$31,MATCH('Detalle de Cuentas'!OB147,'Score Calculation'!$C$24:$C$31,1)),0)</f>
        <v>1</v>
      </c>
      <c r="YM147" s="98">
        <f>IFERROR(INDEX('Score Calculation'!$D$24:$D$31,MATCH('Detalle de Cuentas'!OC147,'Score Calculation'!$C$24:$C$31,1)),0)</f>
        <v>1</v>
      </c>
      <c r="YN147" s="98">
        <f t="shared" si="2067"/>
        <v>0</v>
      </c>
      <c r="YO147" s="98">
        <f>IF(LEFT(TRIM($D147),15)="GRUPO SOLIDARIO",$L147*'Score Calculation'!$H$5,IF(TRIM('Detalle de Cuentas'!$C147)="Semanal",'Detalle de Cuentas'!$L147*'Score Calculation'!$H$6,'Detalle de Cuentas'!$L147))</f>
        <v>0</v>
      </c>
      <c r="YP147" s="99">
        <f>IFERROR(INDEX('Score Calculation'!$D$54:$D$60,MATCH($YO147,'Score Calculation'!$C$54:$C$60,1)),1)</f>
        <v>0.2</v>
      </c>
      <c r="YQ147" s="99">
        <f>IFERROR(INDEX('Score Calculation'!$D$65:$D$123,MATCH(LEFT(TRIM('Detalle de Cuentas'!$F147),20),'Score Calculation'!$F$65:$F$123,0)),1)</f>
        <v>1</v>
      </c>
      <c r="YR147" s="99">
        <f>IFERROR(INDEX('Score Calculation'!$D$46:$D$49,MATCH('Detalle de Cuentas'!$YN147,'Score Calculation'!$C$46:$C$49,1)),1)</f>
        <v>4</v>
      </c>
      <c r="YS147" s="99">
        <f t="shared" si="2068"/>
        <v>0</v>
      </c>
      <c r="YT147" s="99">
        <f t="shared" si="2069"/>
        <v>0</v>
      </c>
      <c r="YU147" s="98" t="str">
        <f t="shared" si="2070"/>
        <v/>
      </c>
      <c r="YV147" s="109">
        <f t="shared" si="2071"/>
        <v>1</v>
      </c>
      <c r="YW147" s="109">
        <f>IFERROR(INDEX('Score Calculation'!$D$187:$D$245,MATCH(LEFT(TRIM('Detalle de Cuentas'!$F147),20),'Score Calculation'!$F$187:$F$245,0)),1)</f>
        <v>1</v>
      </c>
      <c r="YX147" s="109">
        <f>IFERROR(IF($E147="HIPOTECA",-PMT('Score Calculation'!$H$266/(360/$J147),$G147,$YO147)*(30/$J147),-PMT('Score Calculation'!$H$267/(360/$J147),$G147,$YO147)*(30/$J147)),0)</f>
        <v>0</v>
      </c>
      <c r="YY147" s="109">
        <f t="shared" si="1596"/>
        <v>0</v>
      </c>
      <c r="YZ147" s="109">
        <f t="shared" si="1596"/>
        <v>0</v>
      </c>
      <c r="ZA147" s="109">
        <f t="shared" si="1596"/>
        <v>0</v>
      </c>
      <c r="ZB147" s="109">
        <f t="shared" si="1596"/>
        <v>0</v>
      </c>
      <c r="ZC147" s="109">
        <f t="shared" si="1596"/>
        <v>0</v>
      </c>
      <c r="ZD147" s="109">
        <f t="shared" si="1596"/>
        <v>0</v>
      </c>
      <c r="ZE147" s="109">
        <f t="shared" si="1596"/>
        <v>0</v>
      </c>
      <c r="ZF147" s="109">
        <f t="shared" si="1596"/>
        <v>0</v>
      </c>
      <c r="ZG147" s="109">
        <f t="shared" si="1596"/>
        <v>0</v>
      </c>
      <c r="ZH147" s="109">
        <f t="shared" si="1596"/>
        <v>0</v>
      </c>
      <c r="ZI147" s="109">
        <f t="shared" si="2072"/>
        <v>0</v>
      </c>
    </row>
    <row r="148" spans="2:685" x14ac:dyDescent="0.2">
      <c r="B148" s="41">
        <v>132</v>
      </c>
      <c r="C148" s="42"/>
      <c r="D148" s="42"/>
      <c r="E148" s="42"/>
      <c r="F148" s="42"/>
      <c r="G148" s="42"/>
      <c r="H148" s="42"/>
      <c r="I148" s="29"/>
      <c r="J148" s="6" t="str">
        <f t="shared" si="1617"/>
        <v/>
      </c>
      <c r="K148" s="43"/>
      <c r="L148" s="43"/>
      <c r="M148" s="43"/>
      <c r="N148" s="43"/>
      <c r="O148" s="43"/>
      <c r="P148" s="44" t="str">
        <f t="shared" si="1965"/>
        <v/>
      </c>
      <c r="Q148" s="26"/>
      <c r="R148" s="26"/>
      <c r="S148" s="26"/>
      <c r="T148" s="26"/>
      <c r="U148" s="29"/>
      <c r="V148" s="43"/>
      <c r="W148" s="26"/>
      <c r="X148" s="29"/>
      <c r="Y148" s="6">
        <f>IF('Detalle de Cuentas'!$C$4-$R148&gt;'Graph Creator'!$E$2*'Graph Creator'!$D$13*12,0,1)</f>
        <v>1</v>
      </c>
      <c r="Z148" s="45">
        <f t="shared" si="1618"/>
        <v>0</v>
      </c>
      <c r="AA148" s="2" t="e">
        <f t="shared" si="1966"/>
        <v>#VALUE!</v>
      </c>
      <c r="AB148" s="2" t="e">
        <f t="shared" si="1967"/>
        <v>#VALUE!</v>
      </c>
      <c r="AC148" s="2" t="e">
        <f t="shared" si="1968"/>
        <v>#VALUE!</v>
      </c>
      <c r="AD148" s="2" t="e">
        <f t="shared" si="1969"/>
        <v>#VALUE!</v>
      </c>
      <c r="AE148" s="2" t="e">
        <f t="shared" si="1970"/>
        <v>#VALUE!</v>
      </c>
      <c r="AF148" s="2" t="e">
        <f t="shared" si="1971"/>
        <v>#VALUE!</v>
      </c>
      <c r="AG148" s="2">
        <f t="shared" si="1972"/>
        <v>0</v>
      </c>
      <c r="AH148" s="2">
        <f t="shared" si="1973"/>
        <v>0</v>
      </c>
      <c r="AI148" s="2" t="str">
        <f t="shared" si="1974"/>
        <v/>
      </c>
      <c r="AJ148" s="2" t="str">
        <f t="shared" ref="AJ148:BE148" si="2076">IFERROR(SEARCH(".",$I148,AI148+1),"")</f>
        <v/>
      </c>
      <c r="AK148" s="2" t="str">
        <f t="shared" si="2076"/>
        <v/>
      </c>
      <c r="AL148" s="2" t="str">
        <f t="shared" si="2076"/>
        <v/>
      </c>
      <c r="AM148" s="2" t="str">
        <f t="shared" si="2076"/>
        <v/>
      </c>
      <c r="AN148" s="2" t="str">
        <f t="shared" si="2076"/>
        <v/>
      </c>
      <c r="AO148" s="2" t="str">
        <f t="shared" si="2076"/>
        <v/>
      </c>
      <c r="AP148" s="2" t="str">
        <f t="shared" si="2076"/>
        <v/>
      </c>
      <c r="AQ148" s="2" t="str">
        <f t="shared" si="2076"/>
        <v/>
      </c>
      <c r="AR148" s="2" t="str">
        <f t="shared" si="2076"/>
        <v/>
      </c>
      <c r="AS148" s="2" t="str">
        <f t="shared" si="2076"/>
        <v/>
      </c>
      <c r="AT148" s="2" t="str">
        <f t="shared" si="2076"/>
        <v/>
      </c>
      <c r="AU148" s="2" t="str">
        <f t="shared" si="2076"/>
        <v/>
      </c>
      <c r="AV148" s="2" t="str">
        <f t="shared" si="2076"/>
        <v/>
      </c>
      <c r="AW148" s="2" t="str">
        <f t="shared" si="2076"/>
        <v/>
      </c>
      <c r="AX148" s="2" t="str">
        <f t="shared" si="2076"/>
        <v/>
      </c>
      <c r="AY148" s="2" t="str">
        <f t="shared" si="2076"/>
        <v/>
      </c>
      <c r="AZ148" s="2" t="str">
        <f t="shared" si="2076"/>
        <v/>
      </c>
      <c r="BA148" s="2" t="str">
        <f t="shared" si="2076"/>
        <v/>
      </c>
      <c r="BB148" s="2" t="str">
        <f t="shared" si="2076"/>
        <v/>
      </c>
      <c r="BC148" s="2" t="str">
        <f t="shared" si="2076"/>
        <v/>
      </c>
      <c r="BD148" s="2" t="str">
        <f t="shared" si="2076"/>
        <v/>
      </c>
      <c r="BE148" s="2" t="str">
        <f t="shared" si="2076"/>
        <v/>
      </c>
      <c r="BF148" s="2" t="str">
        <f t="shared" si="1976"/>
        <v/>
      </c>
      <c r="BG148" s="2" t="str">
        <f t="shared" si="1620"/>
        <v/>
      </c>
      <c r="BH148" s="2" t="str">
        <f t="shared" si="1621"/>
        <v/>
      </c>
      <c r="BI148" s="2" t="str">
        <f t="shared" si="1622"/>
        <v/>
      </c>
      <c r="BJ148" s="2" t="str">
        <f t="shared" si="1623"/>
        <v/>
      </c>
      <c r="BK148" s="2" t="str">
        <f t="shared" si="1624"/>
        <v/>
      </c>
      <c r="BL148" s="2" t="str">
        <f t="shared" si="1625"/>
        <v/>
      </c>
      <c r="BM148" s="2" t="str">
        <f t="shared" si="1626"/>
        <v/>
      </c>
      <c r="BN148" s="2" t="str">
        <f t="shared" si="1627"/>
        <v/>
      </c>
      <c r="BO148" s="2" t="str">
        <f t="shared" si="1628"/>
        <v/>
      </c>
      <c r="BP148" s="2" t="str">
        <f t="shared" si="1629"/>
        <v/>
      </c>
      <c r="BQ148" s="2" t="str">
        <f t="shared" si="1630"/>
        <v/>
      </c>
      <c r="BR148" s="2" t="str">
        <f t="shared" si="1631"/>
        <v/>
      </c>
      <c r="BS148" s="2" t="str">
        <f t="shared" si="1632"/>
        <v/>
      </c>
      <c r="BT148" s="2" t="str">
        <f t="shared" si="1633"/>
        <v/>
      </c>
      <c r="BU148" s="2" t="str">
        <f t="shared" si="1634"/>
        <v/>
      </c>
      <c r="BV148" s="2" t="str">
        <f t="shared" si="1635"/>
        <v/>
      </c>
      <c r="BW148" s="2" t="str">
        <f t="shared" si="1636"/>
        <v/>
      </c>
      <c r="BX148" s="2" t="str">
        <f t="shared" si="1637"/>
        <v/>
      </c>
      <c r="BY148" s="2" t="str">
        <f t="shared" si="1638"/>
        <v/>
      </c>
      <c r="BZ148" s="2" t="str">
        <f t="shared" si="1639"/>
        <v/>
      </c>
      <c r="CA148" s="2" t="str">
        <f t="shared" si="1640"/>
        <v/>
      </c>
      <c r="CB148" s="2" t="str">
        <f t="shared" si="1641"/>
        <v/>
      </c>
      <c r="CC148" s="2" t="str">
        <f t="shared" si="1642"/>
        <v/>
      </c>
      <c r="CD148" s="14">
        <f t="shared" si="1643"/>
        <v>0</v>
      </c>
      <c r="CE148" s="14" t="e">
        <f t="shared" ref="CE148:DA148" si="2077">CD148-$J$17</f>
        <v>#VALUE!</v>
      </c>
      <c r="CF148" s="14" t="e">
        <f t="shared" si="2077"/>
        <v>#VALUE!</v>
      </c>
      <c r="CG148" s="14" t="e">
        <f t="shared" si="2077"/>
        <v>#VALUE!</v>
      </c>
      <c r="CH148" s="14" t="e">
        <f t="shared" si="2077"/>
        <v>#VALUE!</v>
      </c>
      <c r="CI148" s="14" t="e">
        <f t="shared" si="2077"/>
        <v>#VALUE!</v>
      </c>
      <c r="CJ148" s="14" t="e">
        <f t="shared" si="2077"/>
        <v>#VALUE!</v>
      </c>
      <c r="CK148" s="14" t="e">
        <f t="shared" si="2077"/>
        <v>#VALUE!</v>
      </c>
      <c r="CL148" s="14" t="e">
        <f t="shared" si="2077"/>
        <v>#VALUE!</v>
      </c>
      <c r="CM148" s="14" t="e">
        <f t="shared" si="2077"/>
        <v>#VALUE!</v>
      </c>
      <c r="CN148" s="14" t="e">
        <f t="shared" si="2077"/>
        <v>#VALUE!</v>
      </c>
      <c r="CO148" s="14" t="e">
        <f t="shared" si="2077"/>
        <v>#VALUE!</v>
      </c>
      <c r="CP148" s="14" t="e">
        <f t="shared" si="2077"/>
        <v>#VALUE!</v>
      </c>
      <c r="CQ148" s="14" t="e">
        <f t="shared" si="2077"/>
        <v>#VALUE!</v>
      </c>
      <c r="CR148" s="14" t="e">
        <f t="shared" si="2077"/>
        <v>#VALUE!</v>
      </c>
      <c r="CS148" s="14" t="e">
        <f t="shared" si="2077"/>
        <v>#VALUE!</v>
      </c>
      <c r="CT148" s="14" t="e">
        <f t="shared" si="2077"/>
        <v>#VALUE!</v>
      </c>
      <c r="CU148" s="14" t="e">
        <f t="shared" si="2077"/>
        <v>#VALUE!</v>
      </c>
      <c r="CV148" s="14" t="e">
        <f t="shared" si="2077"/>
        <v>#VALUE!</v>
      </c>
      <c r="CW148" s="14" t="e">
        <f t="shared" si="2077"/>
        <v>#VALUE!</v>
      </c>
      <c r="CX148" s="14" t="e">
        <f t="shared" si="2077"/>
        <v>#VALUE!</v>
      </c>
      <c r="CY148" s="14" t="e">
        <f t="shared" si="2077"/>
        <v>#VALUE!</v>
      </c>
      <c r="CZ148" s="14" t="e">
        <f t="shared" si="2077"/>
        <v>#VALUE!</v>
      </c>
      <c r="DA148" s="14" t="e">
        <f t="shared" si="2077"/>
        <v>#VALUE!</v>
      </c>
      <c r="DB148" s="2">
        <f t="shared" si="1978"/>
        <v>0</v>
      </c>
      <c r="DC148" s="2">
        <f t="shared" si="1979"/>
        <v>0</v>
      </c>
      <c r="DD148" s="2">
        <f t="shared" si="1980"/>
        <v>0</v>
      </c>
      <c r="DE148" s="2">
        <f t="shared" si="1981"/>
        <v>0</v>
      </c>
      <c r="DF148" s="2">
        <f t="shared" si="1982"/>
        <v>0</v>
      </c>
      <c r="DG148" s="2">
        <f t="shared" si="1983"/>
        <v>0</v>
      </c>
      <c r="DH148" s="2">
        <f t="shared" si="1984"/>
        <v>0</v>
      </c>
      <c r="DI148" s="2">
        <f t="shared" si="1985"/>
        <v>0</v>
      </c>
      <c r="DJ148" s="2">
        <f t="shared" si="1986"/>
        <v>0</v>
      </c>
      <c r="DK148" s="2">
        <f t="shared" si="1987"/>
        <v>0</v>
      </c>
      <c r="DL148" s="2">
        <f t="shared" si="1988"/>
        <v>0</v>
      </c>
      <c r="DM148" s="2">
        <f t="shared" si="1989"/>
        <v>0</v>
      </c>
      <c r="DN148" s="2">
        <f t="shared" si="1990"/>
        <v>0</v>
      </c>
      <c r="DO148" s="2">
        <f t="shared" si="1991"/>
        <v>0</v>
      </c>
      <c r="DP148" s="2">
        <f t="shared" si="1992"/>
        <v>0</v>
      </c>
      <c r="DQ148" s="2">
        <f t="shared" si="1993"/>
        <v>0</v>
      </c>
      <c r="DR148" s="2">
        <f t="shared" si="1994"/>
        <v>0</v>
      </c>
      <c r="DS148" s="2">
        <f t="shared" si="1995"/>
        <v>0</v>
      </c>
      <c r="DT148" s="2">
        <f t="shared" si="1996"/>
        <v>0</v>
      </c>
      <c r="DU148" s="2">
        <f t="shared" si="1997"/>
        <v>0</v>
      </c>
      <c r="DV148" s="2">
        <f t="shared" si="1998"/>
        <v>0</v>
      </c>
      <c r="DW148" s="2">
        <f t="shared" si="1999"/>
        <v>0</v>
      </c>
      <c r="DX148" s="2">
        <f t="shared" si="2000"/>
        <v>0</v>
      </c>
      <c r="DY148" s="2">
        <f t="shared" si="2001"/>
        <v>0</v>
      </c>
      <c r="DZ148" s="2">
        <f t="shared" si="2002"/>
        <v>0</v>
      </c>
      <c r="EA148" s="2">
        <f t="shared" si="2003"/>
        <v>0</v>
      </c>
      <c r="EB148" s="2">
        <f t="shared" si="2004"/>
        <v>0</v>
      </c>
      <c r="EC148" s="2">
        <f t="shared" si="2005"/>
        <v>0</v>
      </c>
      <c r="ED148" s="2">
        <f t="shared" si="2006"/>
        <v>0</v>
      </c>
      <c r="EE148" s="2">
        <f t="shared" si="2007"/>
        <v>0</v>
      </c>
      <c r="EF148" s="2">
        <f t="shared" si="2008"/>
        <v>0</v>
      </c>
      <c r="EG148" s="2">
        <f t="shared" si="2009"/>
        <v>0</v>
      </c>
      <c r="EH148" s="2">
        <f t="shared" si="2010"/>
        <v>0</v>
      </c>
      <c r="EI148" s="2">
        <f t="shared" si="2011"/>
        <v>0</v>
      </c>
      <c r="EJ148" s="2">
        <f t="shared" si="2012"/>
        <v>0</v>
      </c>
      <c r="EK148" s="2">
        <f t="shared" si="2013"/>
        <v>0</v>
      </c>
      <c r="EL148" s="2">
        <f t="shared" si="2014"/>
        <v>0</v>
      </c>
      <c r="EM148" s="2">
        <f t="shared" si="2015"/>
        <v>0</v>
      </c>
      <c r="EN148" s="2">
        <f t="shared" si="2016"/>
        <v>0</v>
      </c>
      <c r="EO148" s="2">
        <f t="shared" si="2017"/>
        <v>0</v>
      </c>
      <c r="EP148" s="2">
        <f t="shared" si="2018"/>
        <v>0</v>
      </c>
      <c r="EQ148" s="2">
        <f t="shared" si="2019"/>
        <v>0</v>
      </c>
      <c r="ER148" s="2">
        <f t="shared" si="2020"/>
        <v>0</v>
      </c>
      <c r="ES148" s="2">
        <f t="shared" si="2021"/>
        <v>0</v>
      </c>
      <c r="ET148" s="2">
        <f t="shared" si="2022"/>
        <v>0</v>
      </c>
      <c r="EU148" s="2">
        <f t="shared" si="2023"/>
        <v>0</v>
      </c>
      <c r="EV148" s="2">
        <f t="shared" si="2024"/>
        <v>0</v>
      </c>
      <c r="EW148" s="2">
        <f t="shared" si="2025"/>
        <v>0</v>
      </c>
      <c r="EX148" s="2">
        <f t="shared" si="1645"/>
        <v>1</v>
      </c>
      <c r="EY148" s="2" t="e">
        <f t="shared" si="1646"/>
        <v>#VALUE!</v>
      </c>
      <c r="EZ148" s="2" t="e">
        <f t="shared" si="1647"/>
        <v>#VALUE!</v>
      </c>
      <c r="FA148" s="2" t="e">
        <f t="shared" si="1648"/>
        <v>#VALUE!</v>
      </c>
      <c r="FB148" s="2" t="e">
        <f t="shared" si="1649"/>
        <v>#VALUE!</v>
      </c>
      <c r="FC148" s="2" t="e">
        <f t="shared" si="1650"/>
        <v>#VALUE!</v>
      </c>
      <c r="FD148" s="2" t="e">
        <f t="shared" si="1651"/>
        <v>#VALUE!</v>
      </c>
      <c r="FE148" s="2" t="e">
        <f t="shared" si="1652"/>
        <v>#VALUE!</v>
      </c>
      <c r="FF148" s="2" t="e">
        <f t="shared" si="1653"/>
        <v>#VALUE!</v>
      </c>
      <c r="FG148" s="2" t="e">
        <f t="shared" si="1654"/>
        <v>#VALUE!</v>
      </c>
      <c r="FH148" s="2" t="e">
        <f t="shared" si="1655"/>
        <v>#VALUE!</v>
      </c>
      <c r="FI148" s="2" t="e">
        <f t="shared" si="1656"/>
        <v>#VALUE!</v>
      </c>
      <c r="FJ148" s="2" t="e">
        <f t="shared" si="1657"/>
        <v>#VALUE!</v>
      </c>
      <c r="FK148" s="2" t="e">
        <f t="shared" si="1658"/>
        <v>#VALUE!</v>
      </c>
      <c r="FL148" s="2" t="e">
        <f t="shared" si="1659"/>
        <v>#VALUE!</v>
      </c>
      <c r="FM148" s="2" t="e">
        <f t="shared" si="1660"/>
        <v>#VALUE!</v>
      </c>
      <c r="FN148" s="2" t="e">
        <f t="shared" si="1661"/>
        <v>#VALUE!</v>
      </c>
      <c r="FO148" s="2" t="e">
        <f t="shared" si="1662"/>
        <v>#VALUE!</v>
      </c>
      <c r="FP148" s="2" t="e">
        <f t="shared" si="1663"/>
        <v>#VALUE!</v>
      </c>
      <c r="FQ148" s="2" t="e">
        <f t="shared" si="1664"/>
        <v>#VALUE!</v>
      </c>
      <c r="FR148" s="2" t="e">
        <f t="shared" si="1665"/>
        <v>#VALUE!</v>
      </c>
      <c r="FS148" s="2" t="e">
        <f t="shared" si="1666"/>
        <v>#VALUE!</v>
      </c>
      <c r="FT148" s="2" t="e">
        <f t="shared" si="1667"/>
        <v>#VALUE!</v>
      </c>
      <c r="FU148" s="2" t="e">
        <f t="shared" si="1668"/>
        <v>#VALUE!</v>
      </c>
      <c r="FV148" s="2">
        <f t="shared" si="1669"/>
        <v>1</v>
      </c>
      <c r="FW148" s="2" t="e">
        <f t="shared" si="1670"/>
        <v>#VALUE!</v>
      </c>
      <c r="FX148" s="2" t="e">
        <f t="shared" si="1671"/>
        <v>#VALUE!</v>
      </c>
      <c r="FY148" s="2" t="e">
        <f t="shared" si="1672"/>
        <v>#VALUE!</v>
      </c>
      <c r="FZ148" s="2" t="e">
        <f t="shared" si="1673"/>
        <v>#VALUE!</v>
      </c>
      <c r="GA148" s="2" t="e">
        <f t="shared" si="1674"/>
        <v>#VALUE!</v>
      </c>
      <c r="GB148" s="2" t="e">
        <f t="shared" si="1675"/>
        <v>#VALUE!</v>
      </c>
      <c r="GC148" s="2" t="e">
        <f t="shared" si="1676"/>
        <v>#VALUE!</v>
      </c>
      <c r="GD148" s="2" t="e">
        <f t="shared" si="1677"/>
        <v>#VALUE!</v>
      </c>
      <c r="GE148" s="2" t="e">
        <f t="shared" si="1678"/>
        <v>#VALUE!</v>
      </c>
      <c r="GF148" s="2" t="e">
        <f t="shared" si="1679"/>
        <v>#VALUE!</v>
      </c>
      <c r="GG148" s="2" t="e">
        <f t="shared" si="1680"/>
        <v>#VALUE!</v>
      </c>
      <c r="GH148" s="2" t="e">
        <f t="shared" si="1681"/>
        <v>#VALUE!</v>
      </c>
      <c r="GI148" s="2" t="e">
        <f t="shared" si="1682"/>
        <v>#VALUE!</v>
      </c>
      <c r="GJ148" s="2" t="e">
        <f t="shared" si="1683"/>
        <v>#VALUE!</v>
      </c>
      <c r="GK148" s="2" t="e">
        <f t="shared" si="1684"/>
        <v>#VALUE!</v>
      </c>
      <c r="GL148" s="2" t="e">
        <f t="shared" si="1685"/>
        <v>#VALUE!</v>
      </c>
      <c r="GM148" s="2" t="e">
        <f t="shared" si="1686"/>
        <v>#VALUE!</v>
      </c>
      <c r="GN148" s="2" t="e">
        <f t="shared" si="1687"/>
        <v>#VALUE!</v>
      </c>
      <c r="GO148" s="2" t="e">
        <f t="shared" si="1688"/>
        <v>#VALUE!</v>
      </c>
      <c r="GP148" s="2" t="e">
        <f t="shared" si="1689"/>
        <v>#VALUE!</v>
      </c>
      <c r="GQ148" s="2" t="e">
        <f t="shared" si="1690"/>
        <v>#VALUE!</v>
      </c>
      <c r="GR148" s="2" t="e">
        <f t="shared" si="1691"/>
        <v>#VALUE!</v>
      </c>
      <c r="GS148" s="2" t="e">
        <f t="shared" si="1692"/>
        <v>#VALUE!</v>
      </c>
      <c r="GT148" s="2">
        <f t="shared" si="1693"/>
        <v>1</v>
      </c>
      <c r="GU148" s="2" t="e">
        <f t="shared" si="1694"/>
        <v>#VALUE!</v>
      </c>
      <c r="GV148" s="2" t="e">
        <f t="shared" si="1695"/>
        <v>#VALUE!</v>
      </c>
      <c r="GW148" s="2" t="e">
        <f t="shared" si="1696"/>
        <v>#VALUE!</v>
      </c>
      <c r="GX148" s="2" t="e">
        <f t="shared" si="1697"/>
        <v>#VALUE!</v>
      </c>
      <c r="GY148" s="2" t="e">
        <f t="shared" si="1698"/>
        <v>#VALUE!</v>
      </c>
      <c r="GZ148" s="2" t="e">
        <f t="shared" si="1699"/>
        <v>#VALUE!</v>
      </c>
      <c r="HA148" s="2" t="e">
        <f t="shared" si="1700"/>
        <v>#VALUE!</v>
      </c>
      <c r="HB148" s="2" t="e">
        <f t="shared" si="1701"/>
        <v>#VALUE!</v>
      </c>
      <c r="HC148" s="2" t="e">
        <f t="shared" si="1702"/>
        <v>#VALUE!</v>
      </c>
      <c r="HD148" s="2" t="e">
        <f t="shared" si="1703"/>
        <v>#VALUE!</v>
      </c>
      <c r="HE148" s="2" t="e">
        <f t="shared" si="1704"/>
        <v>#VALUE!</v>
      </c>
      <c r="HF148" s="2" t="e">
        <f t="shared" si="1705"/>
        <v>#VALUE!</v>
      </c>
      <c r="HG148" s="2" t="e">
        <f t="shared" si="1706"/>
        <v>#VALUE!</v>
      </c>
      <c r="HH148" s="2" t="e">
        <f t="shared" si="1707"/>
        <v>#VALUE!</v>
      </c>
      <c r="HI148" s="2" t="e">
        <f t="shared" si="1708"/>
        <v>#VALUE!</v>
      </c>
      <c r="HJ148" s="2" t="e">
        <f t="shared" si="1709"/>
        <v>#VALUE!</v>
      </c>
      <c r="HK148" s="2" t="e">
        <f t="shared" si="1710"/>
        <v>#VALUE!</v>
      </c>
      <c r="HL148" s="2" t="e">
        <f t="shared" si="1711"/>
        <v>#VALUE!</v>
      </c>
      <c r="HM148" s="2" t="e">
        <f t="shared" si="1712"/>
        <v>#VALUE!</v>
      </c>
      <c r="HN148" s="2" t="e">
        <f t="shared" si="1713"/>
        <v>#VALUE!</v>
      </c>
      <c r="HO148" s="2" t="e">
        <f t="shared" si="1714"/>
        <v>#VALUE!</v>
      </c>
      <c r="HP148" s="2" t="e">
        <f t="shared" si="1715"/>
        <v>#VALUE!</v>
      </c>
      <c r="HQ148" s="2" t="e">
        <f t="shared" si="1716"/>
        <v>#VALUE!</v>
      </c>
      <c r="HR148" s="2">
        <f t="shared" si="1717"/>
        <v>1</v>
      </c>
      <c r="HS148" s="2" t="e">
        <f t="shared" si="1718"/>
        <v>#VALUE!</v>
      </c>
      <c r="HT148" s="2" t="e">
        <f t="shared" si="1719"/>
        <v>#VALUE!</v>
      </c>
      <c r="HU148" s="2" t="e">
        <f t="shared" si="1720"/>
        <v>#VALUE!</v>
      </c>
      <c r="HV148" s="2" t="e">
        <f t="shared" si="1721"/>
        <v>#VALUE!</v>
      </c>
      <c r="HW148" s="2" t="e">
        <f t="shared" si="1722"/>
        <v>#VALUE!</v>
      </c>
      <c r="HX148" s="2" t="e">
        <f t="shared" si="1723"/>
        <v>#VALUE!</v>
      </c>
      <c r="HY148" s="2" t="e">
        <f t="shared" si="1724"/>
        <v>#VALUE!</v>
      </c>
      <c r="HZ148" s="2" t="e">
        <f t="shared" si="1725"/>
        <v>#VALUE!</v>
      </c>
      <c r="IA148" s="2" t="e">
        <f t="shared" si="1726"/>
        <v>#VALUE!</v>
      </c>
      <c r="IB148" s="2" t="e">
        <f t="shared" si="1727"/>
        <v>#VALUE!</v>
      </c>
      <c r="IC148" s="2" t="e">
        <f t="shared" si="1728"/>
        <v>#VALUE!</v>
      </c>
      <c r="ID148" s="2" t="e">
        <f t="shared" si="1729"/>
        <v>#VALUE!</v>
      </c>
      <c r="IE148" s="2" t="e">
        <f t="shared" si="1730"/>
        <v>#VALUE!</v>
      </c>
      <c r="IF148" s="2" t="e">
        <f t="shared" si="1731"/>
        <v>#VALUE!</v>
      </c>
      <c r="IG148" s="2" t="e">
        <f t="shared" si="1732"/>
        <v>#VALUE!</v>
      </c>
      <c r="IH148" s="2" t="e">
        <f t="shared" si="1733"/>
        <v>#VALUE!</v>
      </c>
      <c r="II148" s="2" t="e">
        <f t="shared" si="1734"/>
        <v>#VALUE!</v>
      </c>
      <c r="IJ148" s="2" t="e">
        <f t="shared" si="1735"/>
        <v>#VALUE!</v>
      </c>
      <c r="IK148" s="2" t="e">
        <f t="shared" si="1736"/>
        <v>#VALUE!</v>
      </c>
      <c r="IL148" s="2" t="e">
        <f t="shared" si="1737"/>
        <v>#VALUE!</v>
      </c>
      <c r="IM148" s="2" t="e">
        <f t="shared" si="1738"/>
        <v>#VALUE!</v>
      </c>
      <c r="IN148" s="2" t="e">
        <f t="shared" si="1739"/>
        <v>#VALUE!</v>
      </c>
      <c r="IO148" s="2" t="e">
        <f t="shared" si="1740"/>
        <v>#VALUE!</v>
      </c>
      <c r="IP148" s="2">
        <f t="shared" si="1741"/>
        <v>0</v>
      </c>
      <c r="IQ148" s="2" t="e">
        <f t="shared" si="1742"/>
        <v>#VALUE!</v>
      </c>
      <c r="IR148" s="2" t="e">
        <f t="shared" si="1743"/>
        <v>#VALUE!</v>
      </c>
      <c r="IS148" s="2" t="e">
        <f t="shared" si="1744"/>
        <v>#VALUE!</v>
      </c>
      <c r="IT148" s="2" t="e">
        <f t="shared" si="1745"/>
        <v>#VALUE!</v>
      </c>
      <c r="IU148" s="2" t="e">
        <f t="shared" si="1746"/>
        <v>#VALUE!</v>
      </c>
      <c r="IV148" s="2" t="e">
        <f t="shared" si="1747"/>
        <v>#VALUE!</v>
      </c>
      <c r="IW148" s="2" t="e">
        <f t="shared" si="1748"/>
        <v>#VALUE!</v>
      </c>
      <c r="IX148" s="2" t="e">
        <f t="shared" si="1749"/>
        <v>#VALUE!</v>
      </c>
      <c r="IY148" s="2" t="e">
        <f t="shared" si="1750"/>
        <v>#VALUE!</v>
      </c>
      <c r="IZ148" s="2" t="e">
        <f t="shared" si="1751"/>
        <v>#VALUE!</v>
      </c>
      <c r="JA148" s="2" t="e">
        <f t="shared" si="1752"/>
        <v>#VALUE!</v>
      </c>
      <c r="JB148" s="2" t="e">
        <f t="shared" si="1753"/>
        <v>#VALUE!</v>
      </c>
      <c r="JC148" s="2" t="e">
        <f t="shared" si="1754"/>
        <v>#VALUE!</v>
      </c>
      <c r="JD148" s="2" t="e">
        <f t="shared" si="1755"/>
        <v>#VALUE!</v>
      </c>
      <c r="JE148" s="2" t="e">
        <f t="shared" si="1756"/>
        <v>#VALUE!</v>
      </c>
      <c r="JF148" s="2" t="e">
        <f t="shared" si="1757"/>
        <v>#VALUE!</v>
      </c>
      <c r="JG148" s="2" t="e">
        <f t="shared" si="1758"/>
        <v>#VALUE!</v>
      </c>
      <c r="JH148" s="2" t="e">
        <f t="shared" si="1759"/>
        <v>#VALUE!</v>
      </c>
      <c r="JI148" s="2" t="e">
        <f t="shared" si="1760"/>
        <v>#VALUE!</v>
      </c>
      <c r="JJ148" s="2" t="e">
        <f t="shared" si="1761"/>
        <v>#VALUE!</v>
      </c>
      <c r="JK148" s="2" t="e">
        <f t="shared" si="1762"/>
        <v>#VALUE!</v>
      </c>
      <c r="JL148" s="2" t="e">
        <f t="shared" si="1763"/>
        <v>#VALUE!</v>
      </c>
      <c r="JM148" s="2" t="e">
        <f t="shared" si="1764"/>
        <v>#VALUE!</v>
      </c>
      <c r="JN148" s="2">
        <f t="shared" si="1765"/>
        <v>0</v>
      </c>
      <c r="JO148" s="2" t="e">
        <f t="shared" si="1766"/>
        <v>#VALUE!</v>
      </c>
      <c r="JP148" s="2" t="e">
        <f t="shared" si="1767"/>
        <v>#VALUE!</v>
      </c>
      <c r="JQ148" s="2" t="e">
        <f t="shared" si="1768"/>
        <v>#VALUE!</v>
      </c>
      <c r="JR148" s="2" t="e">
        <f t="shared" si="1769"/>
        <v>#VALUE!</v>
      </c>
      <c r="JS148" s="2" t="e">
        <f t="shared" si="1770"/>
        <v>#VALUE!</v>
      </c>
      <c r="JT148" s="2" t="e">
        <f t="shared" si="1771"/>
        <v>#VALUE!</v>
      </c>
      <c r="JU148" s="2" t="e">
        <f t="shared" si="1772"/>
        <v>#VALUE!</v>
      </c>
      <c r="JV148" s="2" t="e">
        <f t="shared" si="1773"/>
        <v>#VALUE!</v>
      </c>
      <c r="JW148" s="2" t="e">
        <f t="shared" si="1774"/>
        <v>#VALUE!</v>
      </c>
      <c r="JX148" s="2" t="e">
        <f t="shared" si="1775"/>
        <v>#VALUE!</v>
      </c>
      <c r="JY148" s="2" t="e">
        <f t="shared" si="1776"/>
        <v>#VALUE!</v>
      </c>
      <c r="JZ148" s="2" t="e">
        <f t="shared" si="1777"/>
        <v>#VALUE!</v>
      </c>
      <c r="KA148" s="2" t="e">
        <f t="shared" si="1778"/>
        <v>#VALUE!</v>
      </c>
      <c r="KB148" s="2" t="e">
        <f t="shared" si="1779"/>
        <v>#VALUE!</v>
      </c>
      <c r="KC148" s="2" t="e">
        <f t="shared" si="1780"/>
        <v>#VALUE!</v>
      </c>
      <c r="KD148" s="2" t="e">
        <f t="shared" si="1781"/>
        <v>#VALUE!</v>
      </c>
      <c r="KE148" s="2" t="e">
        <f t="shared" si="1782"/>
        <v>#VALUE!</v>
      </c>
      <c r="KF148" s="2" t="e">
        <f t="shared" si="1783"/>
        <v>#VALUE!</v>
      </c>
      <c r="KG148" s="2" t="e">
        <f t="shared" si="1784"/>
        <v>#VALUE!</v>
      </c>
      <c r="KH148" s="2" t="e">
        <f t="shared" si="1785"/>
        <v>#VALUE!</v>
      </c>
      <c r="KI148" s="2" t="e">
        <f t="shared" si="1786"/>
        <v>#VALUE!</v>
      </c>
      <c r="KJ148" s="2" t="e">
        <f t="shared" si="1787"/>
        <v>#VALUE!</v>
      </c>
      <c r="KK148" s="2" t="e">
        <f t="shared" si="1788"/>
        <v>#VALUE!</v>
      </c>
      <c r="KL148" s="2">
        <f t="shared" si="1789"/>
        <v>0</v>
      </c>
      <c r="KM148" s="2" t="e">
        <f t="shared" si="1790"/>
        <v>#VALUE!</v>
      </c>
      <c r="KN148" s="2" t="e">
        <f t="shared" si="1791"/>
        <v>#VALUE!</v>
      </c>
      <c r="KO148" s="2" t="e">
        <f t="shared" si="1792"/>
        <v>#VALUE!</v>
      </c>
      <c r="KP148" s="2" t="e">
        <f t="shared" si="1793"/>
        <v>#VALUE!</v>
      </c>
      <c r="KQ148" s="2" t="e">
        <f t="shared" si="1794"/>
        <v>#VALUE!</v>
      </c>
      <c r="KR148" s="2" t="e">
        <f t="shared" si="1795"/>
        <v>#VALUE!</v>
      </c>
      <c r="KS148" s="2" t="e">
        <f t="shared" si="1796"/>
        <v>#VALUE!</v>
      </c>
      <c r="KT148" s="2" t="e">
        <f t="shared" si="1797"/>
        <v>#VALUE!</v>
      </c>
      <c r="KU148" s="2" t="e">
        <f t="shared" si="1798"/>
        <v>#VALUE!</v>
      </c>
      <c r="KV148" s="2" t="e">
        <f t="shared" si="1799"/>
        <v>#VALUE!</v>
      </c>
      <c r="KW148" s="2" t="e">
        <f t="shared" si="1800"/>
        <v>#VALUE!</v>
      </c>
      <c r="KX148" s="2" t="e">
        <f t="shared" si="1801"/>
        <v>#VALUE!</v>
      </c>
      <c r="KY148" s="2" t="e">
        <f t="shared" si="1802"/>
        <v>#VALUE!</v>
      </c>
      <c r="KZ148" s="2" t="e">
        <f t="shared" si="1803"/>
        <v>#VALUE!</v>
      </c>
      <c r="LA148" s="2" t="e">
        <f t="shared" si="1804"/>
        <v>#VALUE!</v>
      </c>
      <c r="LB148" s="2" t="e">
        <f t="shared" si="1805"/>
        <v>#VALUE!</v>
      </c>
      <c r="LC148" s="2" t="e">
        <f t="shared" si="1806"/>
        <v>#VALUE!</v>
      </c>
      <c r="LD148" s="2" t="e">
        <f t="shared" si="1807"/>
        <v>#VALUE!</v>
      </c>
      <c r="LE148" s="2" t="e">
        <f t="shared" si="1808"/>
        <v>#VALUE!</v>
      </c>
      <c r="LF148" s="2" t="e">
        <f t="shared" si="1809"/>
        <v>#VALUE!</v>
      </c>
      <c r="LG148" s="2" t="e">
        <f t="shared" si="1810"/>
        <v>#VALUE!</v>
      </c>
      <c r="LH148" s="2" t="e">
        <f t="shared" si="1811"/>
        <v>#VALUE!</v>
      </c>
      <c r="LI148" s="2" t="e">
        <f t="shared" si="1812"/>
        <v>#VALUE!</v>
      </c>
      <c r="LJ148" s="2">
        <f t="shared" si="1813"/>
        <v>0</v>
      </c>
      <c r="LK148" s="2" t="e">
        <f t="shared" si="1814"/>
        <v>#VALUE!</v>
      </c>
      <c r="LL148" s="2" t="e">
        <f t="shared" si="1815"/>
        <v>#VALUE!</v>
      </c>
      <c r="LM148" s="2" t="e">
        <f t="shared" si="1816"/>
        <v>#VALUE!</v>
      </c>
      <c r="LN148" s="2" t="e">
        <f t="shared" si="1817"/>
        <v>#VALUE!</v>
      </c>
      <c r="LO148" s="2" t="e">
        <f t="shared" si="1818"/>
        <v>#VALUE!</v>
      </c>
      <c r="LP148" s="2" t="e">
        <f t="shared" si="1819"/>
        <v>#VALUE!</v>
      </c>
      <c r="LQ148" s="2" t="e">
        <f t="shared" si="1820"/>
        <v>#VALUE!</v>
      </c>
      <c r="LR148" s="2" t="e">
        <f t="shared" si="1821"/>
        <v>#VALUE!</v>
      </c>
      <c r="LS148" s="2" t="e">
        <f t="shared" si="1822"/>
        <v>#VALUE!</v>
      </c>
      <c r="LT148" s="2" t="e">
        <f t="shared" si="1823"/>
        <v>#VALUE!</v>
      </c>
      <c r="LU148" s="2" t="e">
        <f t="shared" si="1824"/>
        <v>#VALUE!</v>
      </c>
      <c r="LV148" s="2" t="e">
        <f t="shared" si="1825"/>
        <v>#VALUE!</v>
      </c>
      <c r="LW148" s="2" t="e">
        <f t="shared" si="1826"/>
        <v>#VALUE!</v>
      </c>
      <c r="LX148" s="2" t="e">
        <f t="shared" si="1827"/>
        <v>#VALUE!</v>
      </c>
      <c r="LY148" s="2" t="e">
        <f t="shared" si="1828"/>
        <v>#VALUE!</v>
      </c>
      <c r="LZ148" s="2" t="e">
        <f t="shared" si="1829"/>
        <v>#VALUE!</v>
      </c>
      <c r="MA148" s="2" t="e">
        <f t="shared" si="1830"/>
        <v>#VALUE!</v>
      </c>
      <c r="MB148" s="2" t="e">
        <f t="shared" si="1831"/>
        <v>#VALUE!</v>
      </c>
      <c r="MC148" s="2" t="e">
        <f t="shared" si="1832"/>
        <v>#VALUE!</v>
      </c>
      <c r="MD148" s="2" t="e">
        <f t="shared" si="1833"/>
        <v>#VALUE!</v>
      </c>
      <c r="ME148" s="2" t="e">
        <f t="shared" si="1834"/>
        <v>#VALUE!</v>
      </c>
      <c r="MF148" s="2" t="e">
        <f t="shared" si="1835"/>
        <v>#VALUE!</v>
      </c>
      <c r="MG148" s="2" t="e">
        <f t="shared" si="1836"/>
        <v>#VALUE!</v>
      </c>
      <c r="MH148" s="2">
        <f t="shared" si="1837"/>
        <v>1</v>
      </c>
      <c r="MI148" s="2" t="e">
        <f t="shared" si="1838"/>
        <v>#VALUE!</v>
      </c>
      <c r="MJ148" s="2" t="e">
        <f t="shared" si="1839"/>
        <v>#VALUE!</v>
      </c>
      <c r="MK148" s="2" t="e">
        <f t="shared" si="1840"/>
        <v>#VALUE!</v>
      </c>
      <c r="ML148" s="2" t="e">
        <f t="shared" si="1841"/>
        <v>#VALUE!</v>
      </c>
      <c r="MM148" s="2" t="e">
        <f t="shared" si="1842"/>
        <v>#VALUE!</v>
      </c>
      <c r="MN148" s="2" t="e">
        <f t="shared" si="1843"/>
        <v>#VALUE!</v>
      </c>
      <c r="MO148" s="2" t="e">
        <f t="shared" si="1844"/>
        <v>#VALUE!</v>
      </c>
      <c r="MP148" s="2" t="e">
        <f t="shared" si="1845"/>
        <v>#VALUE!</v>
      </c>
      <c r="MQ148" s="2" t="e">
        <f t="shared" si="1846"/>
        <v>#VALUE!</v>
      </c>
      <c r="MR148" s="2" t="e">
        <f t="shared" si="1847"/>
        <v>#VALUE!</v>
      </c>
      <c r="MS148" s="2" t="e">
        <f t="shared" si="1848"/>
        <v>#VALUE!</v>
      </c>
      <c r="MT148" s="2" t="e">
        <f t="shared" si="1849"/>
        <v>#VALUE!</v>
      </c>
      <c r="MU148" s="2" t="e">
        <f t="shared" si="1850"/>
        <v>#VALUE!</v>
      </c>
      <c r="MV148" s="2" t="e">
        <f t="shared" si="1851"/>
        <v>#VALUE!</v>
      </c>
      <c r="MW148" s="2" t="e">
        <f t="shared" si="1852"/>
        <v>#VALUE!</v>
      </c>
      <c r="MX148" s="2" t="e">
        <f t="shared" si="1853"/>
        <v>#VALUE!</v>
      </c>
      <c r="MY148" s="2" t="e">
        <f t="shared" si="1854"/>
        <v>#VALUE!</v>
      </c>
      <c r="MZ148" s="2" t="e">
        <f t="shared" si="1855"/>
        <v>#VALUE!</v>
      </c>
      <c r="NA148" s="2" t="e">
        <f t="shared" si="1856"/>
        <v>#VALUE!</v>
      </c>
      <c r="NB148" s="2" t="e">
        <f t="shared" si="1857"/>
        <v>#VALUE!</v>
      </c>
      <c r="NC148" s="2" t="e">
        <f t="shared" si="1858"/>
        <v>#VALUE!</v>
      </c>
      <c r="ND148" s="2" t="e">
        <f t="shared" si="1859"/>
        <v>#VALUE!</v>
      </c>
      <c r="NE148" s="2" t="e">
        <f t="shared" si="1860"/>
        <v>#VALUE!</v>
      </c>
      <c r="NF148" s="2">
        <f t="shared" si="2026"/>
        <v>0</v>
      </c>
      <c r="NG148" s="2">
        <f t="shared" si="1861"/>
        <v>0</v>
      </c>
      <c r="NH148" s="2">
        <f t="shared" si="1862"/>
        <v>0</v>
      </c>
      <c r="NI148" s="2">
        <f t="shared" si="1863"/>
        <v>0</v>
      </c>
      <c r="NJ148" s="2">
        <f t="shared" si="1864"/>
        <v>0</v>
      </c>
      <c r="NK148" s="2">
        <f t="shared" si="1865"/>
        <v>0</v>
      </c>
      <c r="NL148" s="2">
        <f t="shared" si="1866"/>
        <v>0</v>
      </c>
      <c r="NM148" s="2">
        <f t="shared" si="1867"/>
        <v>0</v>
      </c>
      <c r="NN148" s="2">
        <f t="shared" si="1868"/>
        <v>0</v>
      </c>
      <c r="NO148" s="2">
        <f t="shared" si="1869"/>
        <v>0</v>
      </c>
      <c r="NP148" s="2">
        <f t="shared" si="1870"/>
        <v>0</v>
      </c>
      <c r="NQ148" s="2">
        <f t="shared" si="1871"/>
        <v>0</v>
      </c>
      <c r="NR148" s="2">
        <f t="shared" si="1872"/>
        <v>0</v>
      </c>
      <c r="NS148" s="2">
        <f t="shared" si="1873"/>
        <v>0</v>
      </c>
      <c r="NT148" s="2">
        <f t="shared" si="1874"/>
        <v>0</v>
      </c>
      <c r="NU148" s="2">
        <f t="shared" si="1875"/>
        <v>0</v>
      </c>
      <c r="NV148" s="2">
        <f t="shared" si="1876"/>
        <v>0</v>
      </c>
      <c r="NW148" s="2">
        <f t="shared" si="1877"/>
        <v>0</v>
      </c>
      <c r="NX148" s="2">
        <f t="shared" si="1878"/>
        <v>0</v>
      </c>
      <c r="NY148" s="2">
        <f t="shared" si="1879"/>
        <v>0</v>
      </c>
      <c r="NZ148" s="2">
        <f t="shared" si="1880"/>
        <v>0</v>
      </c>
      <c r="OA148" s="2">
        <f t="shared" si="1881"/>
        <v>0</v>
      </c>
      <c r="OB148" s="2">
        <f t="shared" si="1882"/>
        <v>0</v>
      </c>
      <c r="OC148" s="2">
        <f t="shared" si="1883"/>
        <v>0</v>
      </c>
      <c r="OD148" s="2">
        <f>IF(AND(NF148&gt;'Graph Creator'!$K$4,'Detalle de Cuentas'!NF148&lt;='Graph Creator'!$L$4),1,0)</f>
        <v>0</v>
      </c>
      <c r="OE148" s="2">
        <f>IF(AND(NG148&gt;'Graph Creator'!$K$4,'Detalle de Cuentas'!NG148&lt;='Graph Creator'!$L$4),1,0)</f>
        <v>0</v>
      </c>
      <c r="OF148" s="2">
        <f>IF(AND(NH148&gt;'Graph Creator'!$K$4,'Detalle de Cuentas'!NH148&lt;='Graph Creator'!$L$4),1,0)</f>
        <v>0</v>
      </c>
      <c r="OG148" s="2">
        <f>IF(AND(NI148&gt;'Graph Creator'!$K$4,'Detalle de Cuentas'!NI148&lt;='Graph Creator'!$L$4),1,0)</f>
        <v>0</v>
      </c>
      <c r="OH148" s="2">
        <f>IF(AND(NJ148&gt;'Graph Creator'!$K$4,'Detalle de Cuentas'!NJ148&lt;='Graph Creator'!$L$4),1,0)</f>
        <v>0</v>
      </c>
      <c r="OI148" s="2">
        <f>IF(AND(NK148&gt;'Graph Creator'!$K$4,'Detalle de Cuentas'!NK148&lt;='Graph Creator'!$L$4),1,0)</f>
        <v>0</v>
      </c>
      <c r="OJ148" s="2">
        <f>IF(AND(NL148&gt;'Graph Creator'!$K$4,'Detalle de Cuentas'!NL148&lt;='Graph Creator'!$L$4),1,0)</f>
        <v>0</v>
      </c>
      <c r="OK148" s="2">
        <f>IF(AND(NM148&gt;'Graph Creator'!$K$4,'Detalle de Cuentas'!NM148&lt;='Graph Creator'!$L$4),1,0)</f>
        <v>0</v>
      </c>
      <c r="OL148" s="2">
        <f>IF(AND(NN148&gt;'Graph Creator'!$K$4,'Detalle de Cuentas'!NN148&lt;='Graph Creator'!$L$4),1,0)</f>
        <v>0</v>
      </c>
      <c r="OM148" s="2">
        <f>IF(AND(NO148&gt;'Graph Creator'!$K$4,'Detalle de Cuentas'!NO148&lt;='Graph Creator'!$L$4),1,0)</f>
        <v>0</v>
      </c>
      <c r="ON148" s="2">
        <f>IF(AND(NP148&gt;'Graph Creator'!$K$4,'Detalle de Cuentas'!NP148&lt;='Graph Creator'!$L$4),1,0)</f>
        <v>0</v>
      </c>
      <c r="OO148" s="2">
        <f>IF(AND(NQ148&gt;'Graph Creator'!$K$4,'Detalle de Cuentas'!NQ148&lt;='Graph Creator'!$L$4),1,0)</f>
        <v>0</v>
      </c>
      <c r="OP148" s="2">
        <f>IF(AND(NR148&gt;'Graph Creator'!$K$4,'Detalle de Cuentas'!NR148&lt;='Graph Creator'!$L$4),1,0)</f>
        <v>0</v>
      </c>
      <c r="OQ148" s="2">
        <f>IF(AND(NS148&gt;'Graph Creator'!$K$4,'Detalle de Cuentas'!NS148&lt;='Graph Creator'!$L$4),1,0)</f>
        <v>0</v>
      </c>
      <c r="OR148" s="2">
        <f>IF(AND(NT148&gt;'Graph Creator'!$K$4,'Detalle de Cuentas'!NT148&lt;='Graph Creator'!$L$4),1,0)</f>
        <v>0</v>
      </c>
      <c r="OS148" s="2">
        <f>IF(AND(NU148&gt;'Graph Creator'!$K$4,'Detalle de Cuentas'!NU148&lt;='Graph Creator'!$L$4),1,0)</f>
        <v>0</v>
      </c>
      <c r="OT148" s="2">
        <f>IF(AND(NV148&gt;'Graph Creator'!$K$4,'Detalle de Cuentas'!NV148&lt;='Graph Creator'!$L$4),1,0)</f>
        <v>0</v>
      </c>
      <c r="OU148" s="2">
        <f>IF(AND(NW148&gt;'Graph Creator'!$K$4,'Detalle de Cuentas'!NW148&lt;='Graph Creator'!$L$4),1,0)</f>
        <v>0</v>
      </c>
      <c r="OV148" s="2">
        <f>IF(AND(NX148&gt;'Graph Creator'!$K$4,'Detalle de Cuentas'!NX148&lt;='Graph Creator'!$L$4),1,0)</f>
        <v>0</v>
      </c>
      <c r="OW148" s="2">
        <f>IF(AND(NY148&gt;'Graph Creator'!$K$4,'Detalle de Cuentas'!NY148&lt;='Graph Creator'!$L$4),1,0)</f>
        <v>0</v>
      </c>
      <c r="OX148" s="2">
        <f>IF(AND(NZ148&gt;'Graph Creator'!$K$4,'Detalle de Cuentas'!NZ148&lt;='Graph Creator'!$L$4),1,0)</f>
        <v>0</v>
      </c>
      <c r="OY148" s="2">
        <f>IF(AND(OA148&gt;'Graph Creator'!$K$4,'Detalle de Cuentas'!OA148&lt;='Graph Creator'!$L$4),1,0)</f>
        <v>0</v>
      </c>
      <c r="OZ148" s="2">
        <f>IF(AND(OB148&gt;'Graph Creator'!$K$4,'Detalle de Cuentas'!OB148&lt;='Graph Creator'!$L$4),1,0)</f>
        <v>0</v>
      </c>
      <c r="PA148" s="2">
        <f>IF(AND(OC148&gt;'Graph Creator'!$K$4,'Detalle de Cuentas'!OC148&lt;='Graph Creator'!$L$4),1,0)</f>
        <v>0</v>
      </c>
      <c r="PB148" s="2">
        <f>IF(AND(NF148&gt;'Graph Creator'!$L$4,'Detalle de Cuentas'!NF148&lt;='Graph Creator'!$M$4),1,0)</f>
        <v>0</v>
      </c>
      <c r="PC148" s="2">
        <f>IF(AND(NG148&gt;'Graph Creator'!$L$4,'Detalle de Cuentas'!NG148&lt;='Graph Creator'!$M$4),1,0)</f>
        <v>0</v>
      </c>
      <c r="PD148" s="2">
        <f>IF(AND(NH148&gt;'Graph Creator'!$L$4,'Detalle de Cuentas'!NH148&lt;='Graph Creator'!$M$4),1,0)</f>
        <v>0</v>
      </c>
      <c r="PE148" s="2">
        <f>IF(AND(NI148&gt;'Graph Creator'!$L$4,'Detalle de Cuentas'!NI148&lt;='Graph Creator'!$M$4),1,0)</f>
        <v>0</v>
      </c>
      <c r="PF148" s="2">
        <f>IF(AND(NJ148&gt;'Graph Creator'!$L$4,'Detalle de Cuentas'!NJ148&lt;='Graph Creator'!$M$4),1,0)</f>
        <v>0</v>
      </c>
      <c r="PG148" s="2">
        <f>IF(AND(NK148&gt;'Graph Creator'!$L$4,'Detalle de Cuentas'!NK148&lt;='Graph Creator'!$M$4),1,0)</f>
        <v>0</v>
      </c>
      <c r="PH148" s="2">
        <f>IF(AND(NL148&gt;'Graph Creator'!$L$4,'Detalle de Cuentas'!NL148&lt;='Graph Creator'!$M$4),1,0)</f>
        <v>0</v>
      </c>
      <c r="PI148" s="2">
        <f>IF(AND(NM148&gt;'Graph Creator'!$L$4,'Detalle de Cuentas'!NM148&lt;='Graph Creator'!$M$4),1,0)</f>
        <v>0</v>
      </c>
      <c r="PJ148" s="2">
        <f>IF(AND(NN148&gt;'Graph Creator'!$L$4,'Detalle de Cuentas'!NN148&lt;='Graph Creator'!$M$4),1,0)</f>
        <v>0</v>
      </c>
      <c r="PK148" s="2">
        <f>IF(AND(NO148&gt;'Graph Creator'!$L$4,'Detalle de Cuentas'!NO148&lt;='Graph Creator'!$M$4),1,0)</f>
        <v>0</v>
      </c>
      <c r="PL148" s="2">
        <f>IF(AND(NP148&gt;'Graph Creator'!$L$4,'Detalle de Cuentas'!NP148&lt;='Graph Creator'!$M$4),1,0)</f>
        <v>0</v>
      </c>
      <c r="PM148" s="2">
        <f>IF(AND(NQ148&gt;'Graph Creator'!$L$4,'Detalle de Cuentas'!NQ148&lt;='Graph Creator'!$M$4),1,0)</f>
        <v>0</v>
      </c>
      <c r="PN148" s="2">
        <f>IF(AND(NR148&gt;'Graph Creator'!$L$4,'Detalle de Cuentas'!NR148&lt;='Graph Creator'!$M$4),1,0)</f>
        <v>0</v>
      </c>
      <c r="PO148" s="2">
        <f>IF(AND(NS148&gt;'Graph Creator'!$L$4,'Detalle de Cuentas'!NS148&lt;='Graph Creator'!$M$4),1,0)</f>
        <v>0</v>
      </c>
      <c r="PP148" s="2">
        <f>IF(AND(NT148&gt;'Graph Creator'!$L$4,'Detalle de Cuentas'!NT148&lt;='Graph Creator'!$M$4),1,0)</f>
        <v>0</v>
      </c>
      <c r="PQ148" s="2">
        <f>IF(AND(NU148&gt;'Graph Creator'!$L$4,'Detalle de Cuentas'!NU148&lt;='Graph Creator'!$M$4),1,0)</f>
        <v>0</v>
      </c>
      <c r="PR148" s="2">
        <f>IF(AND(NV148&gt;'Graph Creator'!$L$4,'Detalle de Cuentas'!NV148&lt;='Graph Creator'!$M$4),1,0)</f>
        <v>0</v>
      </c>
      <c r="PS148" s="2">
        <f>IF(AND(NW148&gt;'Graph Creator'!$L$4,'Detalle de Cuentas'!NW148&lt;='Graph Creator'!$M$4),1,0)</f>
        <v>0</v>
      </c>
      <c r="PT148" s="2">
        <f>IF(AND(NX148&gt;'Graph Creator'!$L$4,'Detalle de Cuentas'!NX148&lt;='Graph Creator'!$M$4),1,0)</f>
        <v>0</v>
      </c>
      <c r="PU148" s="2">
        <f>IF(AND(NY148&gt;'Graph Creator'!$L$4,'Detalle de Cuentas'!NY148&lt;='Graph Creator'!$M$4),1,0)</f>
        <v>0</v>
      </c>
      <c r="PV148" s="2">
        <f>IF(AND(NZ148&gt;'Graph Creator'!$L$4,'Detalle de Cuentas'!NZ148&lt;='Graph Creator'!$M$4),1,0)</f>
        <v>0</v>
      </c>
      <c r="PW148" s="2">
        <f>IF(AND(OA148&gt;'Graph Creator'!$L$4,'Detalle de Cuentas'!OA148&lt;='Graph Creator'!$M$4),1,0)</f>
        <v>0</v>
      </c>
      <c r="PX148" s="2">
        <f>IF(AND(OB148&gt;'Graph Creator'!$L$4,'Detalle de Cuentas'!OB148&lt;='Graph Creator'!$M$4),1,0)</f>
        <v>0</v>
      </c>
      <c r="PY148" s="2">
        <f>IF(AND(OC148&gt;'Graph Creator'!$L$4,'Detalle de Cuentas'!OC148&lt;='Graph Creator'!$M$4),1,0)</f>
        <v>0</v>
      </c>
      <c r="PZ148" s="2">
        <f>IF(AND(NF148&gt;'Graph Creator'!$M$4,'Detalle de Cuentas'!NF148&lt;='Graph Creator'!$N$4),1,0)</f>
        <v>0</v>
      </c>
      <c r="QA148" s="2">
        <f>IF(AND(NG148&gt;'Graph Creator'!$M$4,'Detalle de Cuentas'!NG148&lt;='Graph Creator'!$N$4),1,0)</f>
        <v>0</v>
      </c>
      <c r="QB148" s="2">
        <f>IF(AND(NH148&gt;'Graph Creator'!$M$4,'Detalle de Cuentas'!NH148&lt;='Graph Creator'!$N$4),1,0)</f>
        <v>0</v>
      </c>
      <c r="QC148" s="2">
        <f>IF(AND(NI148&gt;'Graph Creator'!$M$4,'Detalle de Cuentas'!NI148&lt;='Graph Creator'!$N$4),1,0)</f>
        <v>0</v>
      </c>
      <c r="QD148" s="2">
        <f>IF(AND(NJ148&gt;'Graph Creator'!$M$4,'Detalle de Cuentas'!NJ148&lt;='Graph Creator'!$N$4),1,0)</f>
        <v>0</v>
      </c>
      <c r="QE148" s="2">
        <f>IF(AND(NK148&gt;'Graph Creator'!$M$4,'Detalle de Cuentas'!NK148&lt;='Graph Creator'!$N$4),1,0)</f>
        <v>0</v>
      </c>
      <c r="QF148" s="2">
        <f>IF(AND(NL148&gt;'Graph Creator'!$M$4,'Detalle de Cuentas'!NL148&lt;='Graph Creator'!$N$4),1,0)</f>
        <v>0</v>
      </c>
      <c r="QG148" s="2">
        <f>IF(AND(NM148&gt;'Graph Creator'!$M$4,'Detalle de Cuentas'!NM148&lt;='Graph Creator'!$N$4),1,0)</f>
        <v>0</v>
      </c>
      <c r="QH148" s="2">
        <f>IF(AND(NN148&gt;'Graph Creator'!$M$4,'Detalle de Cuentas'!NN148&lt;='Graph Creator'!$N$4),1,0)</f>
        <v>0</v>
      </c>
      <c r="QI148" s="2">
        <f>IF(AND(NO148&gt;'Graph Creator'!$M$4,'Detalle de Cuentas'!NO148&lt;='Graph Creator'!$N$4),1,0)</f>
        <v>0</v>
      </c>
      <c r="QJ148" s="2">
        <f>IF(AND(NP148&gt;'Graph Creator'!$M$4,'Detalle de Cuentas'!NP148&lt;='Graph Creator'!$N$4),1,0)</f>
        <v>0</v>
      </c>
      <c r="QK148" s="2">
        <f>IF(AND(NQ148&gt;'Graph Creator'!$M$4,'Detalle de Cuentas'!NQ148&lt;='Graph Creator'!$N$4),1,0)</f>
        <v>0</v>
      </c>
      <c r="QL148" s="2">
        <f>IF(AND(NR148&gt;'Graph Creator'!$M$4,'Detalle de Cuentas'!NR148&lt;='Graph Creator'!$N$4),1,0)</f>
        <v>0</v>
      </c>
      <c r="QM148" s="2">
        <f>IF(AND(NS148&gt;'Graph Creator'!$M$4,'Detalle de Cuentas'!NS148&lt;='Graph Creator'!$N$4),1,0)</f>
        <v>0</v>
      </c>
      <c r="QN148" s="2">
        <f>IF(AND(NT148&gt;'Graph Creator'!$M$4,'Detalle de Cuentas'!NT148&lt;='Graph Creator'!$N$4),1,0)</f>
        <v>0</v>
      </c>
      <c r="QO148" s="2">
        <f>IF(AND(NU148&gt;'Graph Creator'!$M$4,'Detalle de Cuentas'!NU148&lt;='Graph Creator'!$N$4),1,0)</f>
        <v>0</v>
      </c>
      <c r="QP148" s="2">
        <f>IF(AND(NV148&gt;'Graph Creator'!$M$4,'Detalle de Cuentas'!NV148&lt;='Graph Creator'!$N$4),1,0)</f>
        <v>0</v>
      </c>
      <c r="QQ148" s="2">
        <f>IF(AND(NW148&gt;'Graph Creator'!$M$4,'Detalle de Cuentas'!NW148&lt;='Graph Creator'!$N$4),1,0)</f>
        <v>0</v>
      </c>
      <c r="QR148" s="2">
        <f>IF(AND(NX148&gt;'Graph Creator'!$M$4,'Detalle de Cuentas'!NX148&lt;='Graph Creator'!$N$4),1,0)</f>
        <v>0</v>
      </c>
      <c r="QS148" s="2">
        <f>IF(AND(NY148&gt;'Graph Creator'!$M$4,'Detalle de Cuentas'!NY148&lt;='Graph Creator'!$N$4),1,0)</f>
        <v>0</v>
      </c>
      <c r="QT148" s="2">
        <f>IF(AND(NZ148&gt;'Graph Creator'!$M$4,'Detalle de Cuentas'!NZ148&lt;='Graph Creator'!$N$4),1,0)</f>
        <v>0</v>
      </c>
      <c r="QU148" s="2">
        <f>IF(AND(OA148&gt;'Graph Creator'!$M$4,'Detalle de Cuentas'!OA148&lt;='Graph Creator'!$N$4),1,0)</f>
        <v>0</v>
      </c>
      <c r="QV148" s="2">
        <f>IF(AND(OB148&gt;'Graph Creator'!$M$4,'Detalle de Cuentas'!OB148&lt;='Graph Creator'!$N$4),1,0)</f>
        <v>0</v>
      </c>
      <c r="QW148" s="2">
        <f>IF(AND(OC148&gt;'Graph Creator'!$M$4,'Detalle de Cuentas'!OC148&lt;='Graph Creator'!$N$4),1,0)</f>
        <v>0</v>
      </c>
      <c r="QX148" s="2">
        <f>IF(AND(NF148&gt;'Graph Creator'!$N$4,'Detalle de Cuentas'!NF148&lt;='Graph Creator'!$O$4),1,0)</f>
        <v>0</v>
      </c>
      <c r="QY148" s="2">
        <f>IF(AND(NG148&gt;'Graph Creator'!$N$4,'Detalle de Cuentas'!NG148&lt;='Graph Creator'!$O$4),1,0)</f>
        <v>0</v>
      </c>
      <c r="QZ148" s="2">
        <f>IF(AND(NH148&gt;'Graph Creator'!$N$4,'Detalle de Cuentas'!NH148&lt;='Graph Creator'!$O$4),1,0)</f>
        <v>0</v>
      </c>
      <c r="RA148" s="2">
        <f>IF(AND(NI148&gt;'Graph Creator'!$N$4,'Detalle de Cuentas'!NI148&lt;='Graph Creator'!$O$4),1,0)</f>
        <v>0</v>
      </c>
      <c r="RB148" s="2">
        <f>IF(AND(NJ148&gt;'Graph Creator'!$N$4,'Detalle de Cuentas'!NJ148&lt;='Graph Creator'!$O$4),1,0)</f>
        <v>0</v>
      </c>
      <c r="RC148" s="2">
        <f>IF(AND(NK148&gt;'Graph Creator'!$N$4,'Detalle de Cuentas'!NK148&lt;='Graph Creator'!$O$4),1,0)</f>
        <v>0</v>
      </c>
      <c r="RD148" s="2">
        <f>IF(AND(NL148&gt;'Graph Creator'!$N$4,'Detalle de Cuentas'!NL148&lt;='Graph Creator'!$O$4),1,0)</f>
        <v>0</v>
      </c>
      <c r="RE148" s="2">
        <f>IF(AND(NM148&gt;'Graph Creator'!$N$4,'Detalle de Cuentas'!NM148&lt;='Graph Creator'!$O$4),1,0)</f>
        <v>0</v>
      </c>
      <c r="RF148" s="2">
        <f>IF(AND(NN148&gt;'Graph Creator'!$N$4,'Detalle de Cuentas'!NN148&lt;='Graph Creator'!$O$4),1,0)</f>
        <v>0</v>
      </c>
      <c r="RG148" s="2">
        <f>IF(AND(NO148&gt;'Graph Creator'!$N$4,'Detalle de Cuentas'!NO148&lt;='Graph Creator'!$O$4),1,0)</f>
        <v>0</v>
      </c>
      <c r="RH148" s="2">
        <f>IF(AND(NP148&gt;'Graph Creator'!$N$4,'Detalle de Cuentas'!NP148&lt;='Graph Creator'!$O$4),1,0)</f>
        <v>0</v>
      </c>
      <c r="RI148" s="2">
        <f>IF(AND(NQ148&gt;'Graph Creator'!$N$4,'Detalle de Cuentas'!NQ148&lt;='Graph Creator'!$O$4),1,0)</f>
        <v>0</v>
      </c>
      <c r="RJ148" s="2">
        <f>IF(AND(NR148&gt;'Graph Creator'!$N$4,'Detalle de Cuentas'!NR148&lt;='Graph Creator'!$O$4),1,0)</f>
        <v>0</v>
      </c>
      <c r="RK148" s="2">
        <f>IF(AND(NS148&gt;'Graph Creator'!$N$4,'Detalle de Cuentas'!NS148&lt;='Graph Creator'!$O$4),1,0)</f>
        <v>0</v>
      </c>
      <c r="RL148" s="2">
        <f>IF(AND(NT148&gt;'Graph Creator'!$N$4,'Detalle de Cuentas'!NT148&lt;='Graph Creator'!$O$4),1,0)</f>
        <v>0</v>
      </c>
      <c r="RM148" s="2">
        <f>IF(AND(NU148&gt;'Graph Creator'!$N$4,'Detalle de Cuentas'!NU148&lt;='Graph Creator'!$O$4),1,0)</f>
        <v>0</v>
      </c>
      <c r="RN148" s="2">
        <f>IF(AND(NV148&gt;'Graph Creator'!$N$4,'Detalle de Cuentas'!NV148&lt;='Graph Creator'!$O$4),1,0)</f>
        <v>0</v>
      </c>
      <c r="RO148" s="2">
        <f>IF(AND(NW148&gt;'Graph Creator'!$N$4,'Detalle de Cuentas'!NW148&lt;='Graph Creator'!$O$4),1,0)</f>
        <v>0</v>
      </c>
      <c r="RP148" s="2">
        <f>IF(AND(NX148&gt;'Graph Creator'!$N$4,'Detalle de Cuentas'!NX148&lt;='Graph Creator'!$O$4),1,0)</f>
        <v>0</v>
      </c>
      <c r="RQ148" s="2">
        <f>IF(AND(NY148&gt;'Graph Creator'!$N$4,'Detalle de Cuentas'!NY148&lt;='Graph Creator'!$O$4),1,0)</f>
        <v>0</v>
      </c>
      <c r="RR148" s="2">
        <f>IF(AND(NZ148&gt;'Graph Creator'!$N$4,'Detalle de Cuentas'!NZ148&lt;='Graph Creator'!$O$4),1,0)</f>
        <v>0</v>
      </c>
      <c r="RS148" s="2">
        <f>IF(AND(OA148&gt;'Graph Creator'!$N$4,'Detalle de Cuentas'!OA148&lt;='Graph Creator'!$O$4),1,0)</f>
        <v>0</v>
      </c>
      <c r="RT148" s="2">
        <f>IF(AND(OB148&gt;'Graph Creator'!$N$4,'Detalle de Cuentas'!OB148&lt;='Graph Creator'!$O$4),1,0)</f>
        <v>0</v>
      </c>
      <c r="RU148" s="2">
        <f>IF(AND(OC148&gt;'Graph Creator'!$N$4,'Detalle de Cuentas'!OC148&lt;='Graph Creator'!$O$4),1,0)</f>
        <v>0</v>
      </c>
      <c r="RV148" s="2" t="e">
        <f t="shared" si="2027"/>
        <v>#VALUE!</v>
      </c>
      <c r="RW148" s="2" t="e">
        <f t="shared" si="2028"/>
        <v>#VALUE!</v>
      </c>
      <c r="RX148" s="2" t="e">
        <f t="shared" si="2029"/>
        <v>#VALUE!</v>
      </c>
      <c r="RY148" s="2" t="e">
        <f t="shared" si="2030"/>
        <v>#VALUE!</v>
      </c>
      <c r="RZ148" s="2" t="e">
        <f t="shared" si="2031"/>
        <v>#VALUE!</v>
      </c>
      <c r="SA148" s="2" t="e">
        <f t="shared" si="2032"/>
        <v>#VALUE!</v>
      </c>
      <c r="SB148" s="2" t="e">
        <f t="shared" si="2033"/>
        <v>#VALUE!</v>
      </c>
      <c r="SC148" s="2" t="e">
        <f t="shared" si="2034"/>
        <v>#VALUE!</v>
      </c>
      <c r="SD148" s="2" t="e">
        <f t="shared" si="2035"/>
        <v>#VALUE!</v>
      </c>
      <c r="SE148" s="2" t="e">
        <f t="shared" si="2036"/>
        <v>#VALUE!</v>
      </c>
      <c r="SF148" s="2" t="e">
        <f t="shared" si="2037"/>
        <v>#VALUE!</v>
      </c>
      <c r="SG148" s="2" t="e">
        <f t="shared" si="2038"/>
        <v>#VALUE!</v>
      </c>
      <c r="SH148" s="2" t="e">
        <f t="shared" si="2039"/>
        <v>#VALUE!</v>
      </c>
      <c r="SI148" s="2" t="e">
        <f t="shared" si="2040"/>
        <v>#VALUE!</v>
      </c>
      <c r="SJ148" s="2" t="e">
        <f t="shared" si="2041"/>
        <v>#VALUE!</v>
      </c>
      <c r="SK148" s="2" t="e">
        <f t="shared" si="2042"/>
        <v>#VALUE!</v>
      </c>
      <c r="SL148" s="2" t="e">
        <f t="shared" si="2043"/>
        <v>#VALUE!</v>
      </c>
      <c r="SM148" s="2" t="e">
        <f t="shared" si="2044"/>
        <v>#VALUE!</v>
      </c>
      <c r="SN148" s="2" t="e">
        <f t="shared" si="2045"/>
        <v>#VALUE!</v>
      </c>
      <c r="SO148" s="2" t="e">
        <f t="shared" si="2046"/>
        <v>#VALUE!</v>
      </c>
      <c r="SP148" s="2" t="e">
        <f t="shared" si="2047"/>
        <v>#VALUE!</v>
      </c>
      <c r="SQ148" s="2" t="e">
        <f t="shared" si="2048"/>
        <v>#VALUE!</v>
      </c>
      <c r="SR148" s="2" t="e">
        <f t="shared" si="2049"/>
        <v>#VALUE!</v>
      </c>
      <c r="SS148" s="2" t="e">
        <f t="shared" si="2050"/>
        <v>#VALUE!</v>
      </c>
      <c r="ST148" s="2" t="e">
        <f t="shared" si="2051"/>
        <v>#VALUE!</v>
      </c>
      <c r="SU148" s="2" t="e">
        <f t="shared" si="2052"/>
        <v>#VALUE!</v>
      </c>
      <c r="SV148" s="2" t="e">
        <f t="shared" si="2053"/>
        <v>#VALUE!</v>
      </c>
      <c r="SW148" s="2" t="e">
        <f t="shared" si="2054"/>
        <v>#VALUE!</v>
      </c>
      <c r="SX148" s="2" t="e">
        <f t="shared" si="2055"/>
        <v>#VALUE!</v>
      </c>
      <c r="SY148" s="2" t="e">
        <f t="shared" si="2056"/>
        <v>#VALUE!</v>
      </c>
      <c r="SZ148" s="2" t="e">
        <f t="shared" si="2057"/>
        <v>#VALUE!</v>
      </c>
      <c r="TA148" s="2" t="e">
        <f t="shared" si="2058"/>
        <v>#VALUE!</v>
      </c>
      <c r="TB148" s="2" t="e">
        <f t="shared" si="2059"/>
        <v>#VALUE!</v>
      </c>
      <c r="TC148" s="2" t="e">
        <f t="shared" si="2060"/>
        <v>#VALUE!</v>
      </c>
      <c r="TD148" s="2" t="e">
        <f t="shared" si="2061"/>
        <v>#VALUE!</v>
      </c>
      <c r="TE148" s="2" t="e">
        <f t="shared" si="2062"/>
        <v>#VALUE!</v>
      </c>
      <c r="TF148" s="2" t="str">
        <f>IF(DZ148=1,IF(SUM(DZ$17:DZ148)&lt;2,""&amp;B148,", "&amp;B148),"")</f>
        <v/>
      </c>
      <c r="TG148" s="2" t="str">
        <f t="shared" si="2075"/>
        <v/>
      </c>
      <c r="TH148" s="2">
        <f t="shared" si="2063"/>
        <v>0</v>
      </c>
      <c r="TI148" s="14" t="str">
        <f t="shared" si="2064"/>
        <v/>
      </c>
      <c r="TJ148" s="14" t="e">
        <f t="shared" si="1884"/>
        <v>#VALUE!</v>
      </c>
      <c r="TK148" s="14" t="e">
        <f t="shared" si="1885"/>
        <v>#VALUE!</v>
      </c>
      <c r="TL148" s="14" t="e">
        <f t="shared" si="1886"/>
        <v>#VALUE!</v>
      </c>
      <c r="TM148" s="14" t="e">
        <f t="shared" si="1887"/>
        <v>#VALUE!</v>
      </c>
      <c r="TN148" s="14" t="e">
        <f t="shared" si="1888"/>
        <v>#VALUE!</v>
      </c>
      <c r="TO148" s="14" t="e">
        <f t="shared" si="1889"/>
        <v>#VALUE!</v>
      </c>
      <c r="TP148" s="14" t="e">
        <f t="shared" si="1890"/>
        <v>#VALUE!</v>
      </c>
      <c r="TQ148" s="14" t="e">
        <f t="shared" si="1891"/>
        <v>#VALUE!</v>
      </c>
      <c r="TR148" s="14" t="e">
        <f t="shared" si="1892"/>
        <v>#VALUE!</v>
      </c>
      <c r="TS148" s="14" t="e">
        <f t="shared" si="1893"/>
        <v>#VALUE!</v>
      </c>
      <c r="TT148" s="14" t="e">
        <f t="shared" si="1894"/>
        <v>#VALUE!</v>
      </c>
      <c r="TU148" s="14" t="e">
        <f t="shared" si="1895"/>
        <v>#VALUE!</v>
      </c>
      <c r="TV148" s="14" t="e">
        <f t="shared" si="1896"/>
        <v>#VALUE!</v>
      </c>
      <c r="TW148" s="14" t="e">
        <f t="shared" si="1897"/>
        <v>#VALUE!</v>
      </c>
      <c r="TX148" s="14" t="e">
        <f t="shared" si="1898"/>
        <v>#VALUE!</v>
      </c>
      <c r="TY148" s="14" t="e">
        <f t="shared" si="1899"/>
        <v>#VALUE!</v>
      </c>
      <c r="TZ148" s="14" t="e">
        <f t="shared" si="1900"/>
        <v>#VALUE!</v>
      </c>
      <c r="UA148" s="14" t="e">
        <f t="shared" si="1901"/>
        <v>#VALUE!</v>
      </c>
      <c r="UB148" s="14" t="e">
        <f t="shared" si="1902"/>
        <v>#VALUE!</v>
      </c>
      <c r="UC148" s="14" t="e">
        <f t="shared" si="1903"/>
        <v>#VALUE!</v>
      </c>
      <c r="UD148" s="14" t="e">
        <f t="shared" si="1904"/>
        <v>#VALUE!</v>
      </c>
      <c r="UE148" s="14" t="e">
        <f t="shared" si="1905"/>
        <v>#VALUE!</v>
      </c>
      <c r="UF148" s="14" t="e">
        <f t="shared" si="1906"/>
        <v>#VALUE!</v>
      </c>
      <c r="UH148" s="2">
        <f>IF($C$4-$R148&gt;'Graph Creator'!$E$2*'Graph Creator'!$D$13*12,0,1)</f>
        <v>1</v>
      </c>
      <c r="UJ148" s="2" t="e">
        <f t="shared" si="2065"/>
        <v>#VALUE!</v>
      </c>
      <c r="UK148" s="2" t="e">
        <f t="shared" si="1907"/>
        <v>#VALUE!</v>
      </c>
      <c r="UL148" s="2" t="e">
        <f t="shared" si="1908"/>
        <v>#VALUE!</v>
      </c>
      <c r="UM148" s="2" t="e">
        <f t="shared" si="1909"/>
        <v>#VALUE!</v>
      </c>
      <c r="UN148" s="2" t="e">
        <f t="shared" si="1910"/>
        <v>#VALUE!</v>
      </c>
      <c r="UO148" s="2" t="e">
        <f t="shared" si="1911"/>
        <v>#VALUE!</v>
      </c>
      <c r="UP148" s="2" t="e">
        <f t="shared" si="1912"/>
        <v>#VALUE!</v>
      </c>
      <c r="UQ148" s="2" t="e">
        <f t="shared" si="1913"/>
        <v>#VALUE!</v>
      </c>
      <c r="UR148" s="2" t="e">
        <f t="shared" si="1914"/>
        <v>#VALUE!</v>
      </c>
      <c r="US148" s="2" t="e">
        <f t="shared" si="1915"/>
        <v>#VALUE!</v>
      </c>
      <c r="UT148" s="2" t="e">
        <f t="shared" si="1916"/>
        <v>#VALUE!</v>
      </c>
      <c r="UU148" s="2" t="e">
        <f t="shared" si="1917"/>
        <v>#VALUE!</v>
      </c>
      <c r="UV148" s="2" t="e">
        <f t="shared" si="1918"/>
        <v>#VALUE!</v>
      </c>
      <c r="UW148" s="2" t="e">
        <f t="shared" si="1919"/>
        <v>#VALUE!</v>
      </c>
      <c r="UX148" s="2" t="e">
        <f t="shared" si="1920"/>
        <v>#VALUE!</v>
      </c>
      <c r="UY148" s="2" t="e">
        <f t="shared" si="1921"/>
        <v>#VALUE!</v>
      </c>
      <c r="UZ148" s="2" t="e">
        <f t="shared" si="1922"/>
        <v>#VALUE!</v>
      </c>
      <c r="VA148" s="2" t="e">
        <f t="shared" si="1923"/>
        <v>#VALUE!</v>
      </c>
      <c r="VB148" s="2" t="e">
        <f t="shared" si="1924"/>
        <v>#VALUE!</v>
      </c>
      <c r="VC148" s="2" t="e">
        <f t="shared" si="1925"/>
        <v>#VALUE!</v>
      </c>
      <c r="VD148" s="2" t="e">
        <f t="shared" si="1926"/>
        <v>#VALUE!</v>
      </c>
      <c r="VE148" s="2" t="e">
        <f t="shared" si="1927"/>
        <v>#VALUE!</v>
      </c>
      <c r="VF148" s="2" t="e">
        <f t="shared" si="1928"/>
        <v>#VALUE!</v>
      </c>
      <c r="VG148" s="2" t="e">
        <f t="shared" si="1929"/>
        <v>#VALUE!</v>
      </c>
      <c r="VH148" s="2" t="e">
        <f t="shared" si="1930"/>
        <v>#VALUE!</v>
      </c>
      <c r="VI148" s="2" t="e">
        <f t="shared" si="1931"/>
        <v>#VALUE!</v>
      </c>
      <c r="VJ148" s="2" t="e">
        <f t="shared" si="1932"/>
        <v>#VALUE!</v>
      </c>
      <c r="VK148" s="2" t="e">
        <f t="shared" si="1933"/>
        <v>#VALUE!</v>
      </c>
      <c r="VL148" s="2" t="e">
        <f t="shared" si="1934"/>
        <v>#VALUE!</v>
      </c>
      <c r="VM148" s="2" t="e">
        <f t="shared" si="1935"/>
        <v>#VALUE!</v>
      </c>
      <c r="VN148" s="2" t="e">
        <f t="shared" si="1936"/>
        <v>#VALUE!</v>
      </c>
      <c r="VO148" s="2" t="e">
        <f t="shared" si="1937"/>
        <v>#VALUE!</v>
      </c>
      <c r="VP148" s="2" t="e">
        <f t="shared" si="1938"/>
        <v>#VALUE!</v>
      </c>
      <c r="VQ148" s="2" t="e">
        <f t="shared" si="1939"/>
        <v>#VALUE!</v>
      </c>
      <c r="VR148" s="2" t="e">
        <f t="shared" si="1940"/>
        <v>#VALUE!</v>
      </c>
      <c r="VS148" s="2" t="e">
        <f t="shared" si="1941"/>
        <v>#VALUE!</v>
      </c>
      <c r="VT148" s="98">
        <f t="shared" si="2066"/>
        <v>0</v>
      </c>
      <c r="VU148" s="98">
        <f t="shared" si="1942"/>
        <v>0</v>
      </c>
      <c r="VV148" s="98">
        <f t="shared" si="1943"/>
        <v>0</v>
      </c>
      <c r="VW148" s="98">
        <f t="shared" si="1944"/>
        <v>0</v>
      </c>
      <c r="VX148" s="98">
        <f t="shared" si="1945"/>
        <v>0</v>
      </c>
      <c r="VY148" s="98">
        <f t="shared" si="1946"/>
        <v>0</v>
      </c>
      <c r="VZ148" s="98">
        <f t="shared" si="1947"/>
        <v>0</v>
      </c>
      <c r="WA148" s="98">
        <f t="shared" si="1948"/>
        <v>0</v>
      </c>
      <c r="WB148" s="98">
        <f t="shared" si="1949"/>
        <v>0</v>
      </c>
      <c r="WC148" s="98">
        <f t="shared" si="1950"/>
        <v>0</v>
      </c>
      <c r="WD148" s="98">
        <f t="shared" si="1951"/>
        <v>0</v>
      </c>
      <c r="WE148" s="98">
        <f t="shared" si="1952"/>
        <v>0</v>
      </c>
      <c r="WF148" s="98">
        <f t="shared" si="1953"/>
        <v>0</v>
      </c>
      <c r="WG148" s="98">
        <f t="shared" si="1954"/>
        <v>0</v>
      </c>
      <c r="WH148" s="98">
        <f t="shared" si="1955"/>
        <v>0</v>
      </c>
      <c r="WI148" s="98">
        <f t="shared" si="1956"/>
        <v>0</v>
      </c>
      <c r="WJ148" s="98">
        <f t="shared" si="1957"/>
        <v>0</v>
      </c>
      <c r="WK148" s="98">
        <f t="shared" si="1958"/>
        <v>0</v>
      </c>
      <c r="WL148" s="98">
        <f t="shared" si="1959"/>
        <v>0</v>
      </c>
      <c r="WM148" s="98">
        <f t="shared" si="1960"/>
        <v>0</v>
      </c>
      <c r="WN148" s="98">
        <f t="shared" si="1961"/>
        <v>0</v>
      </c>
      <c r="WO148" s="98">
        <f t="shared" si="1962"/>
        <v>0</v>
      </c>
      <c r="WP148" s="98">
        <f t="shared" si="1963"/>
        <v>0</v>
      </c>
      <c r="WQ148" s="98">
        <f t="shared" si="1964"/>
        <v>0</v>
      </c>
      <c r="WR148" s="98">
        <f>IFERROR(INDEX('Score Calculation'!$D$38:$D$41,MATCH('Detalle de Cuentas'!VT148,'Score Calculation'!$C$38:$C$41,1)),0)</f>
        <v>4</v>
      </c>
      <c r="WS148" s="98">
        <f>IFERROR(INDEX('Score Calculation'!$D$38:$D$41,MATCH('Detalle de Cuentas'!VU148,'Score Calculation'!$C$38:$C$41,1)),0)</f>
        <v>4</v>
      </c>
      <c r="WT148" s="98">
        <f>IFERROR(INDEX('Score Calculation'!$D$38:$D$41,MATCH('Detalle de Cuentas'!VV148,'Score Calculation'!$C$38:$C$41,1)),0)</f>
        <v>4</v>
      </c>
      <c r="WU148" s="98">
        <f>IFERROR(INDEX('Score Calculation'!$D$38:$D$41,MATCH('Detalle de Cuentas'!VW148,'Score Calculation'!$C$38:$C$41,1)),0)</f>
        <v>4</v>
      </c>
      <c r="WV148" s="98">
        <f>IFERROR(INDEX('Score Calculation'!$D$38:$D$41,MATCH('Detalle de Cuentas'!VX148,'Score Calculation'!$C$38:$C$41,1)),0)</f>
        <v>4</v>
      </c>
      <c r="WW148" s="98">
        <f>IFERROR(INDEX('Score Calculation'!$D$38:$D$41,MATCH('Detalle de Cuentas'!VY148,'Score Calculation'!$C$38:$C$41,1)),0)</f>
        <v>4</v>
      </c>
      <c r="WX148" s="98">
        <f>IFERROR(INDEX('Score Calculation'!$D$38:$D$41,MATCH('Detalle de Cuentas'!VZ148,'Score Calculation'!$C$38:$C$41,1)),0)</f>
        <v>4</v>
      </c>
      <c r="WY148" s="98">
        <f>IFERROR(INDEX('Score Calculation'!$D$38:$D$41,MATCH('Detalle de Cuentas'!WA148,'Score Calculation'!$C$38:$C$41,1)),0)</f>
        <v>4</v>
      </c>
      <c r="WZ148" s="98">
        <f>IFERROR(INDEX('Score Calculation'!$D$38:$D$41,MATCH('Detalle de Cuentas'!WB148,'Score Calculation'!$C$38:$C$41,1)),0)</f>
        <v>4</v>
      </c>
      <c r="XA148" s="98">
        <f>IFERROR(INDEX('Score Calculation'!$D$38:$D$41,MATCH('Detalle de Cuentas'!WC148,'Score Calculation'!$C$38:$C$41,1)),0)</f>
        <v>4</v>
      </c>
      <c r="XB148" s="98">
        <f>IFERROR(INDEX('Score Calculation'!$D$38:$D$41,MATCH('Detalle de Cuentas'!WD148,'Score Calculation'!$C$38:$C$41,1)),0)</f>
        <v>4</v>
      </c>
      <c r="XC148" s="98">
        <f>IFERROR(INDEX('Score Calculation'!$D$38:$D$41,MATCH('Detalle de Cuentas'!WE148,'Score Calculation'!$C$38:$C$41,1)),0)</f>
        <v>4</v>
      </c>
      <c r="XD148" s="98">
        <f>IFERROR(INDEX('Score Calculation'!$D$38:$D$41,MATCH('Detalle de Cuentas'!WF148,'Score Calculation'!$C$38:$C$41,1)),0)</f>
        <v>4</v>
      </c>
      <c r="XE148" s="98">
        <f>IFERROR(INDEX('Score Calculation'!$D$38:$D$41,MATCH('Detalle de Cuentas'!WG148,'Score Calculation'!$C$38:$C$41,1)),0)</f>
        <v>4</v>
      </c>
      <c r="XF148" s="98">
        <f>IFERROR(INDEX('Score Calculation'!$D$38:$D$41,MATCH('Detalle de Cuentas'!WH148,'Score Calculation'!$C$38:$C$41,1)),0)</f>
        <v>4</v>
      </c>
      <c r="XG148" s="98">
        <f>IFERROR(INDEX('Score Calculation'!$D$38:$D$41,MATCH('Detalle de Cuentas'!WI148,'Score Calculation'!$C$38:$C$41,1)),0)</f>
        <v>4</v>
      </c>
      <c r="XH148" s="98">
        <f>IFERROR(INDEX('Score Calculation'!$D$38:$D$41,MATCH('Detalle de Cuentas'!WJ148,'Score Calculation'!$C$38:$C$41,1)),0)</f>
        <v>4</v>
      </c>
      <c r="XI148" s="98">
        <f>IFERROR(INDEX('Score Calculation'!$D$38:$D$41,MATCH('Detalle de Cuentas'!WK148,'Score Calculation'!$C$38:$C$41,1)),0)</f>
        <v>4</v>
      </c>
      <c r="XJ148" s="98">
        <f>IFERROR(INDEX('Score Calculation'!$D$38:$D$41,MATCH('Detalle de Cuentas'!WL148,'Score Calculation'!$C$38:$C$41,1)),0)</f>
        <v>4</v>
      </c>
      <c r="XK148" s="98">
        <f>IFERROR(INDEX('Score Calculation'!$D$38:$D$41,MATCH('Detalle de Cuentas'!WM148,'Score Calculation'!$C$38:$C$41,1)),0)</f>
        <v>4</v>
      </c>
      <c r="XL148" s="98">
        <f>IFERROR(INDEX('Score Calculation'!$D$38:$D$41,MATCH('Detalle de Cuentas'!WN148,'Score Calculation'!$C$38:$C$41,1)),0)</f>
        <v>4</v>
      </c>
      <c r="XM148" s="98">
        <f>IFERROR(INDEX('Score Calculation'!$D$38:$D$41,MATCH('Detalle de Cuentas'!WO148,'Score Calculation'!$C$38:$C$41,1)),0)</f>
        <v>4</v>
      </c>
      <c r="XN148" s="98">
        <f>IFERROR(INDEX('Score Calculation'!$D$38:$D$41,MATCH('Detalle de Cuentas'!WP148,'Score Calculation'!$C$38:$C$41,1)),0)</f>
        <v>4</v>
      </c>
      <c r="XO148" s="98">
        <f>IFERROR(INDEX('Score Calculation'!$D$38:$D$41,MATCH('Detalle de Cuentas'!WQ148,'Score Calculation'!$C$38:$C$41,1)),0)</f>
        <v>4</v>
      </c>
      <c r="XP148" s="98">
        <f>IFERROR(INDEX('Score Calculation'!$D$24:$D$31,MATCH('Detalle de Cuentas'!NF148,'Score Calculation'!$C$24:$C$31,1)),0)</f>
        <v>1</v>
      </c>
      <c r="XQ148" s="98">
        <f>IFERROR(INDEX('Score Calculation'!$D$24:$D$31,MATCH('Detalle de Cuentas'!NG148,'Score Calculation'!$C$24:$C$31,1)),0)</f>
        <v>1</v>
      </c>
      <c r="XR148" s="98">
        <f>IFERROR(INDEX('Score Calculation'!$D$24:$D$31,MATCH('Detalle de Cuentas'!NH148,'Score Calculation'!$C$24:$C$31,1)),0)</f>
        <v>1</v>
      </c>
      <c r="XS148" s="98">
        <f>IFERROR(INDEX('Score Calculation'!$D$24:$D$31,MATCH('Detalle de Cuentas'!NI148,'Score Calculation'!$C$24:$C$31,1)),0)</f>
        <v>1</v>
      </c>
      <c r="XT148" s="98">
        <f>IFERROR(INDEX('Score Calculation'!$D$24:$D$31,MATCH('Detalle de Cuentas'!NJ148,'Score Calculation'!$C$24:$C$31,1)),0)</f>
        <v>1</v>
      </c>
      <c r="XU148" s="98">
        <f>IFERROR(INDEX('Score Calculation'!$D$24:$D$31,MATCH('Detalle de Cuentas'!NK148,'Score Calculation'!$C$24:$C$31,1)),0)</f>
        <v>1</v>
      </c>
      <c r="XV148" s="98">
        <f>IFERROR(INDEX('Score Calculation'!$D$24:$D$31,MATCH('Detalle de Cuentas'!NL148,'Score Calculation'!$C$24:$C$31,1)),0)</f>
        <v>1</v>
      </c>
      <c r="XW148" s="98">
        <f>IFERROR(INDEX('Score Calculation'!$D$24:$D$31,MATCH('Detalle de Cuentas'!NM148,'Score Calculation'!$C$24:$C$31,1)),0)</f>
        <v>1</v>
      </c>
      <c r="XX148" s="98">
        <f>IFERROR(INDEX('Score Calculation'!$D$24:$D$31,MATCH('Detalle de Cuentas'!NN148,'Score Calculation'!$C$24:$C$31,1)),0)</f>
        <v>1</v>
      </c>
      <c r="XY148" s="98">
        <f>IFERROR(INDEX('Score Calculation'!$D$24:$D$31,MATCH('Detalle de Cuentas'!NO148,'Score Calculation'!$C$24:$C$31,1)),0)</f>
        <v>1</v>
      </c>
      <c r="XZ148" s="98">
        <f>IFERROR(INDEX('Score Calculation'!$D$24:$D$31,MATCH('Detalle de Cuentas'!NP148,'Score Calculation'!$C$24:$C$31,1)),0)</f>
        <v>1</v>
      </c>
      <c r="YA148" s="98">
        <f>IFERROR(INDEX('Score Calculation'!$D$24:$D$31,MATCH('Detalle de Cuentas'!NQ148,'Score Calculation'!$C$24:$C$31,1)),0)</f>
        <v>1</v>
      </c>
      <c r="YB148" s="98">
        <f>IFERROR(INDEX('Score Calculation'!$D$24:$D$31,MATCH('Detalle de Cuentas'!NR148,'Score Calculation'!$C$24:$C$31,1)),0)</f>
        <v>1</v>
      </c>
      <c r="YC148" s="98">
        <f>IFERROR(INDEX('Score Calculation'!$D$24:$D$31,MATCH('Detalle de Cuentas'!NS148,'Score Calculation'!$C$24:$C$31,1)),0)</f>
        <v>1</v>
      </c>
      <c r="YD148" s="98">
        <f>IFERROR(INDEX('Score Calculation'!$D$24:$D$31,MATCH('Detalle de Cuentas'!NT148,'Score Calculation'!$C$24:$C$31,1)),0)</f>
        <v>1</v>
      </c>
      <c r="YE148" s="98">
        <f>IFERROR(INDEX('Score Calculation'!$D$24:$D$31,MATCH('Detalle de Cuentas'!NU148,'Score Calculation'!$C$24:$C$31,1)),0)</f>
        <v>1</v>
      </c>
      <c r="YF148" s="98">
        <f>IFERROR(INDEX('Score Calculation'!$D$24:$D$31,MATCH('Detalle de Cuentas'!NV148,'Score Calculation'!$C$24:$C$31,1)),0)</f>
        <v>1</v>
      </c>
      <c r="YG148" s="98">
        <f>IFERROR(INDEX('Score Calculation'!$D$24:$D$31,MATCH('Detalle de Cuentas'!NW148,'Score Calculation'!$C$24:$C$31,1)),0)</f>
        <v>1</v>
      </c>
      <c r="YH148" s="98">
        <f>IFERROR(INDEX('Score Calculation'!$D$24:$D$31,MATCH('Detalle de Cuentas'!NX148,'Score Calculation'!$C$24:$C$31,1)),0)</f>
        <v>1</v>
      </c>
      <c r="YI148" s="98">
        <f>IFERROR(INDEX('Score Calculation'!$D$24:$D$31,MATCH('Detalle de Cuentas'!NY148,'Score Calculation'!$C$24:$C$31,1)),0)</f>
        <v>1</v>
      </c>
      <c r="YJ148" s="98">
        <f>IFERROR(INDEX('Score Calculation'!$D$24:$D$31,MATCH('Detalle de Cuentas'!NZ148,'Score Calculation'!$C$24:$C$31,1)),0)</f>
        <v>1</v>
      </c>
      <c r="YK148" s="98">
        <f>IFERROR(INDEX('Score Calculation'!$D$24:$D$31,MATCH('Detalle de Cuentas'!OA148,'Score Calculation'!$C$24:$C$31,1)),0)</f>
        <v>1</v>
      </c>
      <c r="YL148" s="98">
        <f>IFERROR(INDEX('Score Calculation'!$D$24:$D$31,MATCH('Detalle de Cuentas'!OB148,'Score Calculation'!$C$24:$C$31,1)),0)</f>
        <v>1</v>
      </c>
      <c r="YM148" s="98">
        <f>IFERROR(INDEX('Score Calculation'!$D$24:$D$31,MATCH('Detalle de Cuentas'!OC148,'Score Calculation'!$C$24:$C$31,1)),0)</f>
        <v>1</v>
      </c>
      <c r="YN148" s="98">
        <f t="shared" si="2067"/>
        <v>0</v>
      </c>
      <c r="YO148" s="98">
        <f>IF(LEFT(TRIM($D148),15)="GRUPO SOLIDARIO",$L148*'Score Calculation'!$H$5,IF(TRIM('Detalle de Cuentas'!$C148)="Semanal",'Detalle de Cuentas'!$L148*'Score Calculation'!$H$6,'Detalle de Cuentas'!$L148))</f>
        <v>0</v>
      </c>
      <c r="YP148" s="99">
        <f>IFERROR(INDEX('Score Calculation'!$D$54:$D$60,MATCH($YO148,'Score Calculation'!$C$54:$C$60,1)),1)</f>
        <v>0.2</v>
      </c>
      <c r="YQ148" s="99">
        <f>IFERROR(INDEX('Score Calculation'!$D$65:$D$123,MATCH(LEFT(TRIM('Detalle de Cuentas'!$F148),20),'Score Calculation'!$F$65:$F$123,0)),1)</f>
        <v>1</v>
      </c>
      <c r="YR148" s="99">
        <f>IFERROR(INDEX('Score Calculation'!$D$46:$D$49,MATCH('Detalle de Cuentas'!$YN148,'Score Calculation'!$C$46:$C$49,1)),1)</f>
        <v>4</v>
      </c>
      <c r="YS148" s="99">
        <f t="shared" si="2068"/>
        <v>0</v>
      </c>
      <c r="YT148" s="99">
        <f t="shared" si="2069"/>
        <v>0</v>
      </c>
      <c r="YU148" s="98" t="str">
        <f t="shared" si="2070"/>
        <v/>
      </c>
      <c r="YV148" s="109">
        <f t="shared" si="2071"/>
        <v>1</v>
      </c>
      <c r="YW148" s="109">
        <f>IFERROR(INDEX('Score Calculation'!$D$187:$D$245,MATCH(LEFT(TRIM('Detalle de Cuentas'!$F148),20),'Score Calculation'!$F$187:$F$245,0)),1)</f>
        <v>1</v>
      </c>
      <c r="YX148" s="109">
        <f>IFERROR(IF($E148="HIPOTECA",-PMT('Score Calculation'!$H$266/(360/$J148),$G148,$YO148)*(30/$J148),-PMT('Score Calculation'!$H$267/(360/$J148),$G148,$YO148)*(30/$J148)),0)</f>
        <v>0</v>
      </c>
      <c r="YY148" s="109">
        <f t="shared" si="1596"/>
        <v>0</v>
      </c>
      <c r="YZ148" s="109">
        <f t="shared" si="1596"/>
        <v>0</v>
      </c>
      <c r="ZA148" s="109">
        <f t="shared" si="1596"/>
        <v>0</v>
      </c>
      <c r="ZB148" s="109">
        <f t="shared" si="1596"/>
        <v>0</v>
      </c>
      <c r="ZC148" s="109">
        <f t="shared" si="1596"/>
        <v>0</v>
      </c>
      <c r="ZD148" s="109">
        <f t="shared" si="1596"/>
        <v>0</v>
      </c>
      <c r="ZE148" s="109">
        <f t="shared" si="1596"/>
        <v>0</v>
      </c>
      <c r="ZF148" s="109">
        <f t="shared" si="1596"/>
        <v>0</v>
      </c>
      <c r="ZG148" s="109">
        <f t="shared" si="1596"/>
        <v>0</v>
      </c>
      <c r="ZH148" s="109">
        <f t="shared" si="1596"/>
        <v>0</v>
      </c>
      <c r="ZI148" s="109">
        <f t="shared" si="2072"/>
        <v>0</v>
      </c>
    </row>
    <row r="149" spans="2:685" x14ac:dyDescent="0.2">
      <c r="B149" s="41">
        <v>133</v>
      </c>
      <c r="C149" s="42"/>
      <c r="D149" s="42"/>
      <c r="E149" s="42"/>
      <c r="F149" s="42"/>
      <c r="G149" s="42"/>
      <c r="H149" s="42"/>
      <c r="I149" s="29"/>
      <c r="J149" s="6" t="str">
        <f t="shared" si="1617"/>
        <v/>
      </c>
      <c r="K149" s="43"/>
      <c r="L149" s="43"/>
      <c r="M149" s="43"/>
      <c r="N149" s="43"/>
      <c r="O149" s="43"/>
      <c r="P149" s="44" t="str">
        <f t="shared" si="1965"/>
        <v/>
      </c>
      <c r="Q149" s="26"/>
      <c r="R149" s="26"/>
      <c r="S149" s="26"/>
      <c r="T149" s="26"/>
      <c r="U149" s="29"/>
      <c r="V149" s="43"/>
      <c r="W149" s="26"/>
      <c r="X149" s="29"/>
      <c r="Y149" s="6">
        <f>IF('Detalle de Cuentas'!$C$4-$R149&gt;'Graph Creator'!$E$2*'Graph Creator'!$D$13*12,0,1)</f>
        <v>1</v>
      </c>
      <c r="Z149" s="45">
        <f t="shared" si="1618"/>
        <v>0</v>
      </c>
      <c r="AA149" s="2" t="e">
        <f t="shared" si="1966"/>
        <v>#VALUE!</v>
      </c>
      <c r="AB149" s="2" t="e">
        <f t="shared" si="1967"/>
        <v>#VALUE!</v>
      </c>
      <c r="AC149" s="2" t="e">
        <f t="shared" si="1968"/>
        <v>#VALUE!</v>
      </c>
      <c r="AD149" s="2" t="e">
        <f t="shared" si="1969"/>
        <v>#VALUE!</v>
      </c>
      <c r="AE149" s="2" t="e">
        <f t="shared" si="1970"/>
        <v>#VALUE!</v>
      </c>
      <c r="AF149" s="2" t="e">
        <f t="shared" si="1971"/>
        <v>#VALUE!</v>
      </c>
      <c r="AG149" s="2">
        <f t="shared" si="1972"/>
        <v>0</v>
      </c>
      <c r="AH149" s="2">
        <f t="shared" si="1973"/>
        <v>0</v>
      </c>
      <c r="AI149" s="2" t="str">
        <f t="shared" si="1974"/>
        <v/>
      </c>
      <c r="AJ149" s="2" t="str">
        <f t="shared" ref="AJ149:BE149" si="2078">IFERROR(SEARCH(".",$I149,AI149+1),"")</f>
        <v/>
      </c>
      <c r="AK149" s="2" t="str">
        <f t="shared" si="2078"/>
        <v/>
      </c>
      <c r="AL149" s="2" t="str">
        <f t="shared" si="2078"/>
        <v/>
      </c>
      <c r="AM149" s="2" t="str">
        <f t="shared" si="2078"/>
        <v/>
      </c>
      <c r="AN149" s="2" t="str">
        <f t="shared" si="2078"/>
        <v/>
      </c>
      <c r="AO149" s="2" t="str">
        <f t="shared" si="2078"/>
        <v/>
      </c>
      <c r="AP149" s="2" t="str">
        <f t="shared" si="2078"/>
        <v/>
      </c>
      <c r="AQ149" s="2" t="str">
        <f t="shared" si="2078"/>
        <v/>
      </c>
      <c r="AR149" s="2" t="str">
        <f t="shared" si="2078"/>
        <v/>
      </c>
      <c r="AS149" s="2" t="str">
        <f t="shared" si="2078"/>
        <v/>
      </c>
      <c r="AT149" s="2" t="str">
        <f t="shared" si="2078"/>
        <v/>
      </c>
      <c r="AU149" s="2" t="str">
        <f t="shared" si="2078"/>
        <v/>
      </c>
      <c r="AV149" s="2" t="str">
        <f t="shared" si="2078"/>
        <v/>
      </c>
      <c r="AW149" s="2" t="str">
        <f t="shared" si="2078"/>
        <v/>
      </c>
      <c r="AX149" s="2" t="str">
        <f t="shared" si="2078"/>
        <v/>
      </c>
      <c r="AY149" s="2" t="str">
        <f t="shared" si="2078"/>
        <v/>
      </c>
      <c r="AZ149" s="2" t="str">
        <f t="shared" si="2078"/>
        <v/>
      </c>
      <c r="BA149" s="2" t="str">
        <f t="shared" si="2078"/>
        <v/>
      </c>
      <c r="BB149" s="2" t="str">
        <f t="shared" si="2078"/>
        <v/>
      </c>
      <c r="BC149" s="2" t="str">
        <f t="shared" si="2078"/>
        <v/>
      </c>
      <c r="BD149" s="2" t="str">
        <f t="shared" si="2078"/>
        <v/>
      </c>
      <c r="BE149" s="2" t="str">
        <f t="shared" si="2078"/>
        <v/>
      </c>
      <c r="BF149" s="2" t="str">
        <f t="shared" si="1976"/>
        <v/>
      </c>
      <c r="BG149" s="2" t="str">
        <f t="shared" si="1620"/>
        <v/>
      </c>
      <c r="BH149" s="2" t="str">
        <f t="shared" si="1621"/>
        <v/>
      </c>
      <c r="BI149" s="2" t="str">
        <f t="shared" si="1622"/>
        <v/>
      </c>
      <c r="BJ149" s="2" t="str">
        <f t="shared" si="1623"/>
        <v/>
      </c>
      <c r="BK149" s="2" t="str">
        <f t="shared" si="1624"/>
        <v/>
      </c>
      <c r="BL149" s="2" t="str">
        <f t="shared" si="1625"/>
        <v/>
      </c>
      <c r="BM149" s="2" t="str">
        <f t="shared" si="1626"/>
        <v/>
      </c>
      <c r="BN149" s="2" t="str">
        <f t="shared" si="1627"/>
        <v/>
      </c>
      <c r="BO149" s="2" t="str">
        <f t="shared" si="1628"/>
        <v/>
      </c>
      <c r="BP149" s="2" t="str">
        <f t="shared" si="1629"/>
        <v/>
      </c>
      <c r="BQ149" s="2" t="str">
        <f t="shared" si="1630"/>
        <v/>
      </c>
      <c r="BR149" s="2" t="str">
        <f t="shared" si="1631"/>
        <v/>
      </c>
      <c r="BS149" s="2" t="str">
        <f t="shared" si="1632"/>
        <v/>
      </c>
      <c r="BT149" s="2" t="str">
        <f t="shared" si="1633"/>
        <v/>
      </c>
      <c r="BU149" s="2" t="str">
        <f t="shared" si="1634"/>
        <v/>
      </c>
      <c r="BV149" s="2" t="str">
        <f t="shared" si="1635"/>
        <v/>
      </c>
      <c r="BW149" s="2" t="str">
        <f t="shared" si="1636"/>
        <v/>
      </c>
      <c r="BX149" s="2" t="str">
        <f t="shared" si="1637"/>
        <v/>
      </c>
      <c r="BY149" s="2" t="str">
        <f t="shared" si="1638"/>
        <v/>
      </c>
      <c r="BZ149" s="2" t="str">
        <f t="shared" si="1639"/>
        <v/>
      </c>
      <c r="CA149" s="2" t="str">
        <f t="shared" si="1640"/>
        <v/>
      </c>
      <c r="CB149" s="2" t="str">
        <f t="shared" si="1641"/>
        <v/>
      </c>
      <c r="CC149" s="2" t="str">
        <f t="shared" si="1642"/>
        <v/>
      </c>
      <c r="CD149" s="14">
        <f t="shared" si="1643"/>
        <v>0</v>
      </c>
      <c r="CE149" s="14" t="e">
        <f t="shared" ref="CE149:DA149" si="2079">CD149-$J$17</f>
        <v>#VALUE!</v>
      </c>
      <c r="CF149" s="14" t="e">
        <f t="shared" si="2079"/>
        <v>#VALUE!</v>
      </c>
      <c r="CG149" s="14" t="e">
        <f t="shared" si="2079"/>
        <v>#VALUE!</v>
      </c>
      <c r="CH149" s="14" t="e">
        <f t="shared" si="2079"/>
        <v>#VALUE!</v>
      </c>
      <c r="CI149" s="14" t="e">
        <f t="shared" si="2079"/>
        <v>#VALUE!</v>
      </c>
      <c r="CJ149" s="14" t="e">
        <f t="shared" si="2079"/>
        <v>#VALUE!</v>
      </c>
      <c r="CK149" s="14" t="e">
        <f t="shared" si="2079"/>
        <v>#VALUE!</v>
      </c>
      <c r="CL149" s="14" t="e">
        <f t="shared" si="2079"/>
        <v>#VALUE!</v>
      </c>
      <c r="CM149" s="14" t="e">
        <f t="shared" si="2079"/>
        <v>#VALUE!</v>
      </c>
      <c r="CN149" s="14" t="e">
        <f t="shared" si="2079"/>
        <v>#VALUE!</v>
      </c>
      <c r="CO149" s="14" t="e">
        <f t="shared" si="2079"/>
        <v>#VALUE!</v>
      </c>
      <c r="CP149" s="14" t="e">
        <f t="shared" si="2079"/>
        <v>#VALUE!</v>
      </c>
      <c r="CQ149" s="14" t="e">
        <f t="shared" si="2079"/>
        <v>#VALUE!</v>
      </c>
      <c r="CR149" s="14" t="e">
        <f t="shared" si="2079"/>
        <v>#VALUE!</v>
      </c>
      <c r="CS149" s="14" t="e">
        <f t="shared" si="2079"/>
        <v>#VALUE!</v>
      </c>
      <c r="CT149" s="14" t="e">
        <f t="shared" si="2079"/>
        <v>#VALUE!</v>
      </c>
      <c r="CU149" s="14" t="e">
        <f t="shared" si="2079"/>
        <v>#VALUE!</v>
      </c>
      <c r="CV149" s="14" t="e">
        <f t="shared" si="2079"/>
        <v>#VALUE!</v>
      </c>
      <c r="CW149" s="14" t="e">
        <f t="shared" si="2079"/>
        <v>#VALUE!</v>
      </c>
      <c r="CX149" s="14" t="e">
        <f t="shared" si="2079"/>
        <v>#VALUE!</v>
      </c>
      <c r="CY149" s="14" t="e">
        <f t="shared" si="2079"/>
        <v>#VALUE!</v>
      </c>
      <c r="CZ149" s="14" t="e">
        <f t="shared" si="2079"/>
        <v>#VALUE!</v>
      </c>
      <c r="DA149" s="14" t="e">
        <f t="shared" si="2079"/>
        <v>#VALUE!</v>
      </c>
      <c r="DB149" s="2">
        <f t="shared" si="1978"/>
        <v>0</v>
      </c>
      <c r="DC149" s="2">
        <f t="shared" si="1979"/>
        <v>0</v>
      </c>
      <c r="DD149" s="2">
        <f t="shared" si="1980"/>
        <v>0</v>
      </c>
      <c r="DE149" s="2">
        <f t="shared" si="1981"/>
        <v>0</v>
      </c>
      <c r="DF149" s="2">
        <f t="shared" si="1982"/>
        <v>0</v>
      </c>
      <c r="DG149" s="2">
        <f t="shared" si="1983"/>
        <v>0</v>
      </c>
      <c r="DH149" s="2">
        <f t="shared" si="1984"/>
        <v>0</v>
      </c>
      <c r="DI149" s="2">
        <f t="shared" si="1985"/>
        <v>0</v>
      </c>
      <c r="DJ149" s="2">
        <f t="shared" si="1986"/>
        <v>0</v>
      </c>
      <c r="DK149" s="2">
        <f t="shared" si="1987"/>
        <v>0</v>
      </c>
      <c r="DL149" s="2">
        <f t="shared" si="1988"/>
        <v>0</v>
      </c>
      <c r="DM149" s="2">
        <f t="shared" si="1989"/>
        <v>0</v>
      </c>
      <c r="DN149" s="2">
        <f t="shared" si="1990"/>
        <v>0</v>
      </c>
      <c r="DO149" s="2">
        <f t="shared" si="1991"/>
        <v>0</v>
      </c>
      <c r="DP149" s="2">
        <f t="shared" si="1992"/>
        <v>0</v>
      </c>
      <c r="DQ149" s="2">
        <f t="shared" si="1993"/>
        <v>0</v>
      </c>
      <c r="DR149" s="2">
        <f t="shared" si="1994"/>
        <v>0</v>
      </c>
      <c r="DS149" s="2">
        <f t="shared" si="1995"/>
        <v>0</v>
      </c>
      <c r="DT149" s="2">
        <f t="shared" si="1996"/>
        <v>0</v>
      </c>
      <c r="DU149" s="2">
        <f t="shared" si="1997"/>
        <v>0</v>
      </c>
      <c r="DV149" s="2">
        <f t="shared" si="1998"/>
        <v>0</v>
      </c>
      <c r="DW149" s="2">
        <f t="shared" si="1999"/>
        <v>0</v>
      </c>
      <c r="DX149" s="2">
        <f t="shared" si="2000"/>
        <v>0</v>
      </c>
      <c r="DY149" s="2">
        <f t="shared" si="2001"/>
        <v>0</v>
      </c>
      <c r="DZ149" s="2">
        <f t="shared" si="2002"/>
        <v>0</v>
      </c>
      <c r="EA149" s="2">
        <f t="shared" si="2003"/>
        <v>0</v>
      </c>
      <c r="EB149" s="2">
        <f t="shared" si="2004"/>
        <v>0</v>
      </c>
      <c r="EC149" s="2">
        <f t="shared" si="2005"/>
        <v>0</v>
      </c>
      <c r="ED149" s="2">
        <f t="shared" si="2006"/>
        <v>0</v>
      </c>
      <c r="EE149" s="2">
        <f t="shared" si="2007"/>
        <v>0</v>
      </c>
      <c r="EF149" s="2">
        <f t="shared" si="2008"/>
        <v>0</v>
      </c>
      <c r="EG149" s="2">
        <f t="shared" si="2009"/>
        <v>0</v>
      </c>
      <c r="EH149" s="2">
        <f t="shared" si="2010"/>
        <v>0</v>
      </c>
      <c r="EI149" s="2">
        <f t="shared" si="2011"/>
        <v>0</v>
      </c>
      <c r="EJ149" s="2">
        <f t="shared" si="2012"/>
        <v>0</v>
      </c>
      <c r="EK149" s="2">
        <f t="shared" si="2013"/>
        <v>0</v>
      </c>
      <c r="EL149" s="2">
        <f t="shared" si="2014"/>
        <v>0</v>
      </c>
      <c r="EM149" s="2">
        <f t="shared" si="2015"/>
        <v>0</v>
      </c>
      <c r="EN149" s="2">
        <f t="shared" si="2016"/>
        <v>0</v>
      </c>
      <c r="EO149" s="2">
        <f t="shared" si="2017"/>
        <v>0</v>
      </c>
      <c r="EP149" s="2">
        <f t="shared" si="2018"/>
        <v>0</v>
      </c>
      <c r="EQ149" s="2">
        <f t="shared" si="2019"/>
        <v>0</v>
      </c>
      <c r="ER149" s="2">
        <f t="shared" si="2020"/>
        <v>0</v>
      </c>
      <c r="ES149" s="2">
        <f t="shared" si="2021"/>
        <v>0</v>
      </c>
      <c r="ET149" s="2">
        <f t="shared" si="2022"/>
        <v>0</v>
      </c>
      <c r="EU149" s="2">
        <f t="shared" si="2023"/>
        <v>0</v>
      </c>
      <c r="EV149" s="2">
        <f t="shared" si="2024"/>
        <v>0</v>
      </c>
      <c r="EW149" s="2">
        <f t="shared" si="2025"/>
        <v>0</v>
      </c>
      <c r="EX149" s="2">
        <f t="shared" si="1645"/>
        <v>1</v>
      </c>
      <c r="EY149" s="2" t="e">
        <f t="shared" si="1646"/>
        <v>#VALUE!</v>
      </c>
      <c r="EZ149" s="2" t="e">
        <f t="shared" si="1647"/>
        <v>#VALUE!</v>
      </c>
      <c r="FA149" s="2" t="e">
        <f t="shared" si="1648"/>
        <v>#VALUE!</v>
      </c>
      <c r="FB149" s="2" t="e">
        <f t="shared" si="1649"/>
        <v>#VALUE!</v>
      </c>
      <c r="FC149" s="2" t="e">
        <f t="shared" si="1650"/>
        <v>#VALUE!</v>
      </c>
      <c r="FD149" s="2" t="e">
        <f t="shared" si="1651"/>
        <v>#VALUE!</v>
      </c>
      <c r="FE149" s="2" t="e">
        <f t="shared" si="1652"/>
        <v>#VALUE!</v>
      </c>
      <c r="FF149" s="2" t="e">
        <f t="shared" si="1653"/>
        <v>#VALUE!</v>
      </c>
      <c r="FG149" s="2" t="e">
        <f t="shared" si="1654"/>
        <v>#VALUE!</v>
      </c>
      <c r="FH149" s="2" t="e">
        <f t="shared" si="1655"/>
        <v>#VALUE!</v>
      </c>
      <c r="FI149" s="2" t="e">
        <f t="shared" si="1656"/>
        <v>#VALUE!</v>
      </c>
      <c r="FJ149" s="2" t="e">
        <f t="shared" si="1657"/>
        <v>#VALUE!</v>
      </c>
      <c r="FK149" s="2" t="e">
        <f t="shared" si="1658"/>
        <v>#VALUE!</v>
      </c>
      <c r="FL149" s="2" t="e">
        <f t="shared" si="1659"/>
        <v>#VALUE!</v>
      </c>
      <c r="FM149" s="2" t="e">
        <f t="shared" si="1660"/>
        <v>#VALUE!</v>
      </c>
      <c r="FN149" s="2" t="e">
        <f t="shared" si="1661"/>
        <v>#VALUE!</v>
      </c>
      <c r="FO149" s="2" t="e">
        <f t="shared" si="1662"/>
        <v>#VALUE!</v>
      </c>
      <c r="FP149" s="2" t="e">
        <f t="shared" si="1663"/>
        <v>#VALUE!</v>
      </c>
      <c r="FQ149" s="2" t="e">
        <f t="shared" si="1664"/>
        <v>#VALUE!</v>
      </c>
      <c r="FR149" s="2" t="e">
        <f t="shared" si="1665"/>
        <v>#VALUE!</v>
      </c>
      <c r="FS149" s="2" t="e">
        <f t="shared" si="1666"/>
        <v>#VALUE!</v>
      </c>
      <c r="FT149" s="2" t="e">
        <f t="shared" si="1667"/>
        <v>#VALUE!</v>
      </c>
      <c r="FU149" s="2" t="e">
        <f t="shared" si="1668"/>
        <v>#VALUE!</v>
      </c>
      <c r="FV149" s="2">
        <f t="shared" si="1669"/>
        <v>1</v>
      </c>
      <c r="FW149" s="2" t="e">
        <f t="shared" si="1670"/>
        <v>#VALUE!</v>
      </c>
      <c r="FX149" s="2" t="e">
        <f t="shared" si="1671"/>
        <v>#VALUE!</v>
      </c>
      <c r="FY149" s="2" t="e">
        <f t="shared" si="1672"/>
        <v>#VALUE!</v>
      </c>
      <c r="FZ149" s="2" t="e">
        <f t="shared" si="1673"/>
        <v>#VALUE!</v>
      </c>
      <c r="GA149" s="2" t="e">
        <f t="shared" si="1674"/>
        <v>#VALUE!</v>
      </c>
      <c r="GB149" s="2" t="e">
        <f t="shared" si="1675"/>
        <v>#VALUE!</v>
      </c>
      <c r="GC149" s="2" t="e">
        <f t="shared" si="1676"/>
        <v>#VALUE!</v>
      </c>
      <c r="GD149" s="2" t="e">
        <f t="shared" si="1677"/>
        <v>#VALUE!</v>
      </c>
      <c r="GE149" s="2" t="e">
        <f t="shared" si="1678"/>
        <v>#VALUE!</v>
      </c>
      <c r="GF149" s="2" t="e">
        <f t="shared" si="1679"/>
        <v>#VALUE!</v>
      </c>
      <c r="GG149" s="2" t="e">
        <f t="shared" si="1680"/>
        <v>#VALUE!</v>
      </c>
      <c r="GH149" s="2" t="e">
        <f t="shared" si="1681"/>
        <v>#VALUE!</v>
      </c>
      <c r="GI149" s="2" t="e">
        <f t="shared" si="1682"/>
        <v>#VALUE!</v>
      </c>
      <c r="GJ149" s="2" t="e">
        <f t="shared" si="1683"/>
        <v>#VALUE!</v>
      </c>
      <c r="GK149" s="2" t="e">
        <f t="shared" si="1684"/>
        <v>#VALUE!</v>
      </c>
      <c r="GL149" s="2" t="e">
        <f t="shared" si="1685"/>
        <v>#VALUE!</v>
      </c>
      <c r="GM149" s="2" t="e">
        <f t="shared" si="1686"/>
        <v>#VALUE!</v>
      </c>
      <c r="GN149" s="2" t="e">
        <f t="shared" si="1687"/>
        <v>#VALUE!</v>
      </c>
      <c r="GO149" s="2" t="e">
        <f t="shared" si="1688"/>
        <v>#VALUE!</v>
      </c>
      <c r="GP149" s="2" t="e">
        <f t="shared" si="1689"/>
        <v>#VALUE!</v>
      </c>
      <c r="GQ149" s="2" t="e">
        <f t="shared" si="1690"/>
        <v>#VALUE!</v>
      </c>
      <c r="GR149" s="2" t="e">
        <f t="shared" si="1691"/>
        <v>#VALUE!</v>
      </c>
      <c r="GS149" s="2" t="e">
        <f t="shared" si="1692"/>
        <v>#VALUE!</v>
      </c>
      <c r="GT149" s="2">
        <f t="shared" si="1693"/>
        <v>1</v>
      </c>
      <c r="GU149" s="2" t="e">
        <f t="shared" si="1694"/>
        <v>#VALUE!</v>
      </c>
      <c r="GV149" s="2" t="e">
        <f t="shared" si="1695"/>
        <v>#VALUE!</v>
      </c>
      <c r="GW149" s="2" t="e">
        <f t="shared" si="1696"/>
        <v>#VALUE!</v>
      </c>
      <c r="GX149" s="2" t="e">
        <f t="shared" si="1697"/>
        <v>#VALUE!</v>
      </c>
      <c r="GY149" s="2" t="e">
        <f t="shared" si="1698"/>
        <v>#VALUE!</v>
      </c>
      <c r="GZ149" s="2" t="e">
        <f t="shared" si="1699"/>
        <v>#VALUE!</v>
      </c>
      <c r="HA149" s="2" t="e">
        <f t="shared" si="1700"/>
        <v>#VALUE!</v>
      </c>
      <c r="HB149" s="2" t="e">
        <f t="shared" si="1701"/>
        <v>#VALUE!</v>
      </c>
      <c r="HC149" s="2" t="e">
        <f t="shared" si="1702"/>
        <v>#VALUE!</v>
      </c>
      <c r="HD149" s="2" t="e">
        <f t="shared" si="1703"/>
        <v>#VALUE!</v>
      </c>
      <c r="HE149" s="2" t="e">
        <f t="shared" si="1704"/>
        <v>#VALUE!</v>
      </c>
      <c r="HF149" s="2" t="e">
        <f t="shared" si="1705"/>
        <v>#VALUE!</v>
      </c>
      <c r="HG149" s="2" t="e">
        <f t="shared" si="1706"/>
        <v>#VALUE!</v>
      </c>
      <c r="HH149" s="2" t="e">
        <f t="shared" si="1707"/>
        <v>#VALUE!</v>
      </c>
      <c r="HI149" s="2" t="e">
        <f t="shared" si="1708"/>
        <v>#VALUE!</v>
      </c>
      <c r="HJ149" s="2" t="e">
        <f t="shared" si="1709"/>
        <v>#VALUE!</v>
      </c>
      <c r="HK149" s="2" t="e">
        <f t="shared" si="1710"/>
        <v>#VALUE!</v>
      </c>
      <c r="HL149" s="2" t="e">
        <f t="shared" si="1711"/>
        <v>#VALUE!</v>
      </c>
      <c r="HM149" s="2" t="e">
        <f t="shared" si="1712"/>
        <v>#VALUE!</v>
      </c>
      <c r="HN149" s="2" t="e">
        <f t="shared" si="1713"/>
        <v>#VALUE!</v>
      </c>
      <c r="HO149" s="2" t="e">
        <f t="shared" si="1714"/>
        <v>#VALUE!</v>
      </c>
      <c r="HP149" s="2" t="e">
        <f t="shared" si="1715"/>
        <v>#VALUE!</v>
      </c>
      <c r="HQ149" s="2" t="e">
        <f t="shared" si="1716"/>
        <v>#VALUE!</v>
      </c>
      <c r="HR149" s="2">
        <f t="shared" si="1717"/>
        <v>1</v>
      </c>
      <c r="HS149" s="2" t="e">
        <f t="shared" si="1718"/>
        <v>#VALUE!</v>
      </c>
      <c r="HT149" s="2" t="e">
        <f t="shared" si="1719"/>
        <v>#VALUE!</v>
      </c>
      <c r="HU149" s="2" t="e">
        <f t="shared" si="1720"/>
        <v>#VALUE!</v>
      </c>
      <c r="HV149" s="2" t="e">
        <f t="shared" si="1721"/>
        <v>#VALUE!</v>
      </c>
      <c r="HW149" s="2" t="e">
        <f t="shared" si="1722"/>
        <v>#VALUE!</v>
      </c>
      <c r="HX149" s="2" t="e">
        <f t="shared" si="1723"/>
        <v>#VALUE!</v>
      </c>
      <c r="HY149" s="2" t="e">
        <f t="shared" si="1724"/>
        <v>#VALUE!</v>
      </c>
      <c r="HZ149" s="2" t="e">
        <f t="shared" si="1725"/>
        <v>#VALUE!</v>
      </c>
      <c r="IA149" s="2" t="e">
        <f t="shared" si="1726"/>
        <v>#VALUE!</v>
      </c>
      <c r="IB149" s="2" t="e">
        <f t="shared" si="1727"/>
        <v>#VALUE!</v>
      </c>
      <c r="IC149" s="2" t="e">
        <f t="shared" si="1728"/>
        <v>#VALUE!</v>
      </c>
      <c r="ID149" s="2" t="e">
        <f t="shared" si="1729"/>
        <v>#VALUE!</v>
      </c>
      <c r="IE149" s="2" t="e">
        <f t="shared" si="1730"/>
        <v>#VALUE!</v>
      </c>
      <c r="IF149" s="2" t="e">
        <f t="shared" si="1731"/>
        <v>#VALUE!</v>
      </c>
      <c r="IG149" s="2" t="e">
        <f t="shared" si="1732"/>
        <v>#VALUE!</v>
      </c>
      <c r="IH149" s="2" t="e">
        <f t="shared" si="1733"/>
        <v>#VALUE!</v>
      </c>
      <c r="II149" s="2" t="e">
        <f t="shared" si="1734"/>
        <v>#VALUE!</v>
      </c>
      <c r="IJ149" s="2" t="e">
        <f t="shared" si="1735"/>
        <v>#VALUE!</v>
      </c>
      <c r="IK149" s="2" t="e">
        <f t="shared" si="1736"/>
        <v>#VALUE!</v>
      </c>
      <c r="IL149" s="2" t="e">
        <f t="shared" si="1737"/>
        <v>#VALUE!</v>
      </c>
      <c r="IM149" s="2" t="e">
        <f t="shared" si="1738"/>
        <v>#VALUE!</v>
      </c>
      <c r="IN149" s="2" t="e">
        <f t="shared" si="1739"/>
        <v>#VALUE!</v>
      </c>
      <c r="IO149" s="2" t="e">
        <f t="shared" si="1740"/>
        <v>#VALUE!</v>
      </c>
      <c r="IP149" s="2">
        <f t="shared" si="1741"/>
        <v>0</v>
      </c>
      <c r="IQ149" s="2" t="e">
        <f t="shared" si="1742"/>
        <v>#VALUE!</v>
      </c>
      <c r="IR149" s="2" t="e">
        <f t="shared" si="1743"/>
        <v>#VALUE!</v>
      </c>
      <c r="IS149" s="2" t="e">
        <f t="shared" si="1744"/>
        <v>#VALUE!</v>
      </c>
      <c r="IT149" s="2" t="e">
        <f t="shared" si="1745"/>
        <v>#VALUE!</v>
      </c>
      <c r="IU149" s="2" t="e">
        <f t="shared" si="1746"/>
        <v>#VALUE!</v>
      </c>
      <c r="IV149" s="2" t="e">
        <f t="shared" si="1747"/>
        <v>#VALUE!</v>
      </c>
      <c r="IW149" s="2" t="e">
        <f t="shared" si="1748"/>
        <v>#VALUE!</v>
      </c>
      <c r="IX149" s="2" t="e">
        <f t="shared" si="1749"/>
        <v>#VALUE!</v>
      </c>
      <c r="IY149" s="2" t="e">
        <f t="shared" si="1750"/>
        <v>#VALUE!</v>
      </c>
      <c r="IZ149" s="2" t="e">
        <f t="shared" si="1751"/>
        <v>#VALUE!</v>
      </c>
      <c r="JA149" s="2" t="e">
        <f t="shared" si="1752"/>
        <v>#VALUE!</v>
      </c>
      <c r="JB149" s="2" t="e">
        <f t="shared" si="1753"/>
        <v>#VALUE!</v>
      </c>
      <c r="JC149" s="2" t="e">
        <f t="shared" si="1754"/>
        <v>#VALUE!</v>
      </c>
      <c r="JD149" s="2" t="e">
        <f t="shared" si="1755"/>
        <v>#VALUE!</v>
      </c>
      <c r="JE149" s="2" t="e">
        <f t="shared" si="1756"/>
        <v>#VALUE!</v>
      </c>
      <c r="JF149" s="2" t="e">
        <f t="shared" si="1757"/>
        <v>#VALUE!</v>
      </c>
      <c r="JG149" s="2" t="e">
        <f t="shared" si="1758"/>
        <v>#VALUE!</v>
      </c>
      <c r="JH149" s="2" t="e">
        <f t="shared" si="1759"/>
        <v>#VALUE!</v>
      </c>
      <c r="JI149" s="2" t="e">
        <f t="shared" si="1760"/>
        <v>#VALUE!</v>
      </c>
      <c r="JJ149" s="2" t="e">
        <f t="shared" si="1761"/>
        <v>#VALUE!</v>
      </c>
      <c r="JK149" s="2" t="e">
        <f t="shared" si="1762"/>
        <v>#VALUE!</v>
      </c>
      <c r="JL149" s="2" t="e">
        <f t="shared" si="1763"/>
        <v>#VALUE!</v>
      </c>
      <c r="JM149" s="2" t="e">
        <f t="shared" si="1764"/>
        <v>#VALUE!</v>
      </c>
      <c r="JN149" s="2">
        <f t="shared" si="1765"/>
        <v>0</v>
      </c>
      <c r="JO149" s="2" t="e">
        <f t="shared" si="1766"/>
        <v>#VALUE!</v>
      </c>
      <c r="JP149" s="2" t="e">
        <f t="shared" si="1767"/>
        <v>#VALUE!</v>
      </c>
      <c r="JQ149" s="2" t="e">
        <f t="shared" si="1768"/>
        <v>#VALUE!</v>
      </c>
      <c r="JR149" s="2" t="e">
        <f t="shared" si="1769"/>
        <v>#VALUE!</v>
      </c>
      <c r="JS149" s="2" t="e">
        <f t="shared" si="1770"/>
        <v>#VALUE!</v>
      </c>
      <c r="JT149" s="2" t="e">
        <f t="shared" si="1771"/>
        <v>#VALUE!</v>
      </c>
      <c r="JU149" s="2" t="e">
        <f t="shared" si="1772"/>
        <v>#VALUE!</v>
      </c>
      <c r="JV149" s="2" t="e">
        <f t="shared" si="1773"/>
        <v>#VALUE!</v>
      </c>
      <c r="JW149" s="2" t="e">
        <f t="shared" si="1774"/>
        <v>#VALUE!</v>
      </c>
      <c r="JX149" s="2" t="e">
        <f t="shared" si="1775"/>
        <v>#VALUE!</v>
      </c>
      <c r="JY149" s="2" t="e">
        <f t="shared" si="1776"/>
        <v>#VALUE!</v>
      </c>
      <c r="JZ149" s="2" t="e">
        <f t="shared" si="1777"/>
        <v>#VALUE!</v>
      </c>
      <c r="KA149" s="2" t="e">
        <f t="shared" si="1778"/>
        <v>#VALUE!</v>
      </c>
      <c r="KB149" s="2" t="e">
        <f t="shared" si="1779"/>
        <v>#VALUE!</v>
      </c>
      <c r="KC149" s="2" t="e">
        <f t="shared" si="1780"/>
        <v>#VALUE!</v>
      </c>
      <c r="KD149" s="2" t="e">
        <f t="shared" si="1781"/>
        <v>#VALUE!</v>
      </c>
      <c r="KE149" s="2" t="e">
        <f t="shared" si="1782"/>
        <v>#VALUE!</v>
      </c>
      <c r="KF149" s="2" t="e">
        <f t="shared" si="1783"/>
        <v>#VALUE!</v>
      </c>
      <c r="KG149" s="2" t="e">
        <f t="shared" si="1784"/>
        <v>#VALUE!</v>
      </c>
      <c r="KH149" s="2" t="e">
        <f t="shared" si="1785"/>
        <v>#VALUE!</v>
      </c>
      <c r="KI149" s="2" t="e">
        <f t="shared" si="1786"/>
        <v>#VALUE!</v>
      </c>
      <c r="KJ149" s="2" t="e">
        <f t="shared" si="1787"/>
        <v>#VALUE!</v>
      </c>
      <c r="KK149" s="2" t="e">
        <f t="shared" si="1788"/>
        <v>#VALUE!</v>
      </c>
      <c r="KL149" s="2">
        <f t="shared" si="1789"/>
        <v>0</v>
      </c>
      <c r="KM149" s="2" t="e">
        <f t="shared" si="1790"/>
        <v>#VALUE!</v>
      </c>
      <c r="KN149" s="2" t="e">
        <f t="shared" si="1791"/>
        <v>#VALUE!</v>
      </c>
      <c r="KO149" s="2" t="e">
        <f t="shared" si="1792"/>
        <v>#VALUE!</v>
      </c>
      <c r="KP149" s="2" t="e">
        <f t="shared" si="1793"/>
        <v>#VALUE!</v>
      </c>
      <c r="KQ149" s="2" t="e">
        <f t="shared" si="1794"/>
        <v>#VALUE!</v>
      </c>
      <c r="KR149" s="2" t="e">
        <f t="shared" si="1795"/>
        <v>#VALUE!</v>
      </c>
      <c r="KS149" s="2" t="e">
        <f t="shared" si="1796"/>
        <v>#VALUE!</v>
      </c>
      <c r="KT149" s="2" t="e">
        <f t="shared" si="1797"/>
        <v>#VALUE!</v>
      </c>
      <c r="KU149" s="2" t="e">
        <f t="shared" si="1798"/>
        <v>#VALUE!</v>
      </c>
      <c r="KV149" s="2" t="e">
        <f t="shared" si="1799"/>
        <v>#VALUE!</v>
      </c>
      <c r="KW149" s="2" t="e">
        <f t="shared" si="1800"/>
        <v>#VALUE!</v>
      </c>
      <c r="KX149" s="2" t="e">
        <f t="shared" si="1801"/>
        <v>#VALUE!</v>
      </c>
      <c r="KY149" s="2" t="e">
        <f t="shared" si="1802"/>
        <v>#VALUE!</v>
      </c>
      <c r="KZ149" s="2" t="e">
        <f t="shared" si="1803"/>
        <v>#VALUE!</v>
      </c>
      <c r="LA149" s="2" t="e">
        <f t="shared" si="1804"/>
        <v>#VALUE!</v>
      </c>
      <c r="LB149" s="2" t="e">
        <f t="shared" si="1805"/>
        <v>#VALUE!</v>
      </c>
      <c r="LC149" s="2" t="e">
        <f t="shared" si="1806"/>
        <v>#VALUE!</v>
      </c>
      <c r="LD149" s="2" t="e">
        <f t="shared" si="1807"/>
        <v>#VALUE!</v>
      </c>
      <c r="LE149" s="2" t="e">
        <f t="shared" si="1808"/>
        <v>#VALUE!</v>
      </c>
      <c r="LF149" s="2" t="e">
        <f t="shared" si="1809"/>
        <v>#VALUE!</v>
      </c>
      <c r="LG149" s="2" t="e">
        <f t="shared" si="1810"/>
        <v>#VALUE!</v>
      </c>
      <c r="LH149" s="2" t="e">
        <f t="shared" si="1811"/>
        <v>#VALUE!</v>
      </c>
      <c r="LI149" s="2" t="e">
        <f t="shared" si="1812"/>
        <v>#VALUE!</v>
      </c>
      <c r="LJ149" s="2">
        <f t="shared" si="1813"/>
        <v>0</v>
      </c>
      <c r="LK149" s="2" t="e">
        <f t="shared" si="1814"/>
        <v>#VALUE!</v>
      </c>
      <c r="LL149" s="2" t="e">
        <f t="shared" si="1815"/>
        <v>#VALUE!</v>
      </c>
      <c r="LM149" s="2" t="e">
        <f t="shared" si="1816"/>
        <v>#VALUE!</v>
      </c>
      <c r="LN149" s="2" t="e">
        <f t="shared" si="1817"/>
        <v>#VALUE!</v>
      </c>
      <c r="LO149" s="2" t="e">
        <f t="shared" si="1818"/>
        <v>#VALUE!</v>
      </c>
      <c r="LP149" s="2" t="e">
        <f t="shared" si="1819"/>
        <v>#VALUE!</v>
      </c>
      <c r="LQ149" s="2" t="e">
        <f t="shared" si="1820"/>
        <v>#VALUE!</v>
      </c>
      <c r="LR149" s="2" t="e">
        <f t="shared" si="1821"/>
        <v>#VALUE!</v>
      </c>
      <c r="LS149" s="2" t="e">
        <f t="shared" si="1822"/>
        <v>#VALUE!</v>
      </c>
      <c r="LT149" s="2" t="e">
        <f t="shared" si="1823"/>
        <v>#VALUE!</v>
      </c>
      <c r="LU149" s="2" t="e">
        <f t="shared" si="1824"/>
        <v>#VALUE!</v>
      </c>
      <c r="LV149" s="2" t="e">
        <f t="shared" si="1825"/>
        <v>#VALUE!</v>
      </c>
      <c r="LW149" s="2" t="e">
        <f t="shared" si="1826"/>
        <v>#VALUE!</v>
      </c>
      <c r="LX149" s="2" t="e">
        <f t="shared" si="1827"/>
        <v>#VALUE!</v>
      </c>
      <c r="LY149" s="2" t="e">
        <f t="shared" si="1828"/>
        <v>#VALUE!</v>
      </c>
      <c r="LZ149" s="2" t="e">
        <f t="shared" si="1829"/>
        <v>#VALUE!</v>
      </c>
      <c r="MA149" s="2" t="e">
        <f t="shared" si="1830"/>
        <v>#VALUE!</v>
      </c>
      <c r="MB149" s="2" t="e">
        <f t="shared" si="1831"/>
        <v>#VALUE!</v>
      </c>
      <c r="MC149" s="2" t="e">
        <f t="shared" si="1832"/>
        <v>#VALUE!</v>
      </c>
      <c r="MD149" s="2" t="e">
        <f t="shared" si="1833"/>
        <v>#VALUE!</v>
      </c>
      <c r="ME149" s="2" t="e">
        <f t="shared" si="1834"/>
        <v>#VALUE!</v>
      </c>
      <c r="MF149" s="2" t="e">
        <f t="shared" si="1835"/>
        <v>#VALUE!</v>
      </c>
      <c r="MG149" s="2" t="e">
        <f t="shared" si="1836"/>
        <v>#VALUE!</v>
      </c>
      <c r="MH149" s="2">
        <f t="shared" si="1837"/>
        <v>1</v>
      </c>
      <c r="MI149" s="2" t="e">
        <f t="shared" si="1838"/>
        <v>#VALUE!</v>
      </c>
      <c r="MJ149" s="2" t="e">
        <f t="shared" si="1839"/>
        <v>#VALUE!</v>
      </c>
      <c r="MK149" s="2" t="e">
        <f t="shared" si="1840"/>
        <v>#VALUE!</v>
      </c>
      <c r="ML149" s="2" t="e">
        <f t="shared" si="1841"/>
        <v>#VALUE!</v>
      </c>
      <c r="MM149" s="2" t="e">
        <f t="shared" si="1842"/>
        <v>#VALUE!</v>
      </c>
      <c r="MN149" s="2" t="e">
        <f t="shared" si="1843"/>
        <v>#VALUE!</v>
      </c>
      <c r="MO149" s="2" t="e">
        <f t="shared" si="1844"/>
        <v>#VALUE!</v>
      </c>
      <c r="MP149" s="2" t="e">
        <f t="shared" si="1845"/>
        <v>#VALUE!</v>
      </c>
      <c r="MQ149" s="2" t="e">
        <f t="shared" si="1846"/>
        <v>#VALUE!</v>
      </c>
      <c r="MR149" s="2" t="e">
        <f t="shared" si="1847"/>
        <v>#VALUE!</v>
      </c>
      <c r="MS149" s="2" t="e">
        <f t="shared" si="1848"/>
        <v>#VALUE!</v>
      </c>
      <c r="MT149" s="2" t="e">
        <f t="shared" si="1849"/>
        <v>#VALUE!</v>
      </c>
      <c r="MU149" s="2" t="e">
        <f t="shared" si="1850"/>
        <v>#VALUE!</v>
      </c>
      <c r="MV149" s="2" t="e">
        <f t="shared" si="1851"/>
        <v>#VALUE!</v>
      </c>
      <c r="MW149" s="2" t="e">
        <f t="shared" si="1852"/>
        <v>#VALUE!</v>
      </c>
      <c r="MX149" s="2" t="e">
        <f t="shared" si="1853"/>
        <v>#VALUE!</v>
      </c>
      <c r="MY149" s="2" t="e">
        <f t="shared" si="1854"/>
        <v>#VALUE!</v>
      </c>
      <c r="MZ149" s="2" t="e">
        <f t="shared" si="1855"/>
        <v>#VALUE!</v>
      </c>
      <c r="NA149" s="2" t="e">
        <f t="shared" si="1856"/>
        <v>#VALUE!</v>
      </c>
      <c r="NB149" s="2" t="e">
        <f t="shared" si="1857"/>
        <v>#VALUE!</v>
      </c>
      <c r="NC149" s="2" t="e">
        <f t="shared" si="1858"/>
        <v>#VALUE!</v>
      </c>
      <c r="ND149" s="2" t="e">
        <f t="shared" si="1859"/>
        <v>#VALUE!</v>
      </c>
      <c r="NE149" s="2" t="e">
        <f t="shared" si="1860"/>
        <v>#VALUE!</v>
      </c>
      <c r="NF149" s="2">
        <f t="shared" si="2026"/>
        <v>0</v>
      </c>
      <c r="NG149" s="2">
        <f t="shared" si="1861"/>
        <v>0</v>
      </c>
      <c r="NH149" s="2">
        <f t="shared" si="1862"/>
        <v>0</v>
      </c>
      <c r="NI149" s="2">
        <f t="shared" si="1863"/>
        <v>0</v>
      </c>
      <c r="NJ149" s="2">
        <f t="shared" si="1864"/>
        <v>0</v>
      </c>
      <c r="NK149" s="2">
        <f t="shared" si="1865"/>
        <v>0</v>
      </c>
      <c r="NL149" s="2">
        <f t="shared" si="1866"/>
        <v>0</v>
      </c>
      <c r="NM149" s="2">
        <f t="shared" si="1867"/>
        <v>0</v>
      </c>
      <c r="NN149" s="2">
        <f t="shared" si="1868"/>
        <v>0</v>
      </c>
      <c r="NO149" s="2">
        <f t="shared" si="1869"/>
        <v>0</v>
      </c>
      <c r="NP149" s="2">
        <f t="shared" si="1870"/>
        <v>0</v>
      </c>
      <c r="NQ149" s="2">
        <f t="shared" si="1871"/>
        <v>0</v>
      </c>
      <c r="NR149" s="2">
        <f t="shared" si="1872"/>
        <v>0</v>
      </c>
      <c r="NS149" s="2">
        <f t="shared" si="1873"/>
        <v>0</v>
      </c>
      <c r="NT149" s="2">
        <f t="shared" si="1874"/>
        <v>0</v>
      </c>
      <c r="NU149" s="2">
        <f t="shared" si="1875"/>
        <v>0</v>
      </c>
      <c r="NV149" s="2">
        <f t="shared" si="1876"/>
        <v>0</v>
      </c>
      <c r="NW149" s="2">
        <f t="shared" si="1877"/>
        <v>0</v>
      </c>
      <c r="NX149" s="2">
        <f t="shared" si="1878"/>
        <v>0</v>
      </c>
      <c r="NY149" s="2">
        <f t="shared" si="1879"/>
        <v>0</v>
      </c>
      <c r="NZ149" s="2">
        <f t="shared" si="1880"/>
        <v>0</v>
      </c>
      <c r="OA149" s="2">
        <f t="shared" si="1881"/>
        <v>0</v>
      </c>
      <c r="OB149" s="2">
        <f t="shared" si="1882"/>
        <v>0</v>
      </c>
      <c r="OC149" s="2">
        <f t="shared" si="1883"/>
        <v>0</v>
      </c>
      <c r="OD149" s="2">
        <f>IF(AND(NF149&gt;'Graph Creator'!$K$4,'Detalle de Cuentas'!NF149&lt;='Graph Creator'!$L$4),1,0)</f>
        <v>0</v>
      </c>
      <c r="OE149" s="2">
        <f>IF(AND(NG149&gt;'Graph Creator'!$K$4,'Detalle de Cuentas'!NG149&lt;='Graph Creator'!$L$4),1,0)</f>
        <v>0</v>
      </c>
      <c r="OF149" s="2">
        <f>IF(AND(NH149&gt;'Graph Creator'!$K$4,'Detalle de Cuentas'!NH149&lt;='Graph Creator'!$L$4),1,0)</f>
        <v>0</v>
      </c>
      <c r="OG149" s="2">
        <f>IF(AND(NI149&gt;'Graph Creator'!$K$4,'Detalle de Cuentas'!NI149&lt;='Graph Creator'!$L$4),1,0)</f>
        <v>0</v>
      </c>
      <c r="OH149" s="2">
        <f>IF(AND(NJ149&gt;'Graph Creator'!$K$4,'Detalle de Cuentas'!NJ149&lt;='Graph Creator'!$L$4),1,0)</f>
        <v>0</v>
      </c>
      <c r="OI149" s="2">
        <f>IF(AND(NK149&gt;'Graph Creator'!$K$4,'Detalle de Cuentas'!NK149&lt;='Graph Creator'!$L$4),1,0)</f>
        <v>0</v>
      </c>
      <c r="OJ149" s="2">
        <f>IF(AND(NL149&gt;'Graph Creator'!$K$4,'Detalle de Cuentas'!NL149&lt;='Graph Creator'!$L$4),1,0)</f>
        <v>0</v>
      </c>
      <c r="OK149" s="2">
        <f>IF(AND(NM149&gt;'Graph Creator'!$K$4,'Detalle de Cuentas'!NM149&lt;='Graph Creator'!$L$4),1,0)</f>
        <v>0</v>
      </c>
      <c r="OL149" s="2">
        <f>IF(AND(NN149&gt;'Graph Creator'!$K$4,'Detalle de Cuentas'!NN149&lt;='Graph Creator'!$L$4),1,0)</f>
        <v>0</v>
      </c>
      <c r="OM149" s="2">
        <f>IF(AND(NO149&gt;'Graph Creator'!$K$4,'Detalle de Cuentas'!NO149&lt;='Graph Creator'!$L$4),1,0)</f>
        <v>0</v>
      </c>
      <c r="ON149" s="2">
        <f>IF(AND(NP149&gt;'Graph Creator'!$K$4,'Detalle de Cuentas'!NP149&lt;='Graph Creator'!$L$4),1,0)</f>
        <v>0</v>
      </c>
      <c r="OO149" s="2">
        <f>IF(AND(NQ149&gt;'Graph Creator'!$K$4,'Detalle de Cuentas'!NQ149&lt;='Graph Creator'!$L$4),1,0)</f>
        <v>0</v>
      </c>
      <c r="OP149" s="2">
        <f>IF(AND(NR149&gt;'Graph Creator'!$K$4,'Detalle de Cuentas'!NR149&lt;='Graph Creator'!$L$4),1,0)</f>
        <v>0</v>
      </c>
      <c r="OQ149" s="2">
        <f>IF(AND(NS149&gt;'Graph Creator'!$K$4,'Detalle de Cuentas'!NS149&lt;='Graph Creator'!$L$4),1,0)</f>
        <v>0</v>
      </c>
      <c r="OR149" s="2">
        <f>IF(AND(NT149&gt;'Graph Creator'!$K$4,'Detalle de Cuentas'!NT149&lt;='Graph Creator'!$L$4),1,0)</f>
        <v>0</v>
      </c>
      <c r="OS149" s="2">
        <f>IF(AND(NU149&gt;'Graph Creator'!$K$4,'Detalle de Cuentas'!NU149&lt;='Graph Creator'!$L$4),1,0)</f>
        <v>0</v>
      </c>
      <c r="OT149" s="2">
        <f>IF(AND(NV149&gt;'Graph Creator'!$K$4,'Detalle de Cuentas'!NV149&lt;='Graph Creator'!$L$4),1,0)</f>
        <v>0</v>
      </c>
      <c r="OU149" s="2">
        <f>IF(AND(NW149&gt;'Graph Creator'!$K$4,'Detalle de Cuentas'!NW149&lt;='Graph Creator'!$L$4),1,0)</f>
        <v>0</v>
      </c>
      <c r="OV149" s="2">
        <f>IF(AND(NX149&gt;'Graph Creator'!$K$4,'Detalle de Cuentas'!NX149&lt;='Graph Creator'!$L$4),1,0)</f>
        <v>0</v>
      </c>
      <c r="OW149" s="2">
        <f>IF(AND(NY149&gt;'Graph Creator'!$K$4,'Detalle de Cuentas'!NY149&lt;='Graph Creator'!$L$4),1,0)</f>
        <v>0</v>
      </c>
      <c r="OX149" s="2">
        <f>IF(AND(NZ149&gt;'Graph Creator'!$K$4,'Detalle de Cuentas'!NZ149&lt;='Graph Creator'!$L$4),1,0)</f>
        <v>0</v>
      </c>
      <c r="OY149" s="2">
        <f>IF(AND(OA149&gt;'Graph Creator'!$K$4,'Detalle de Cuentas'!OA149&lt;='Graph Creator'!$L$4),1,0)</f>
        <v>0</v>
      </c>
      <c r="OZ149" s="2">
        <f>IF(AND(OB149&gt;'Graph Creator'!$K$4,'Detalle de Cuentas'!OB149&lt;='Graph Creator'!$L$4),1,0)</f>
        <v>0</v>
      </c>
      <c r="PA149" s="2">
        <f>IF(AND(OC149&gt;'Graph Creator'!$K$4,'Detalle de Cuentas'!OC149&lt;='Graph Creator'!$L$4),1,0)</f>
        <v>0</v>
      </c>
      <c r="PB149" s="2">
        <f>IF(AND(NF149&gt;'Graph Creator'!$L$4,'Detalle de Cuentas'!NF149&lt;='Graph Creator'!$M$4),1,0)</f>
        <v>0</v>
      </c>
      <c r="PC149" s="2">
        <f>IF(AND(NG149&gt;'Graph Creator'!$L$4,'Detalle de Cuentas'!NG149&lt;='Graph Creator'!$M$4),1,0)</f>
        <v>0</v>
      </c>
      <c r="PD149" s="2">
        <f>IF(AND(NH149&gt;'Graph Creator'!$L$4,'Detalle de Cuentas'!NH149&lt;='Graph Creator'!$M$4),1,0)</f>
        <v>0</v>
      </c>
      <c r="PE149" s="2">
        <f>IF(AND(NI149&gt;'Graph Creator'!$L$4,'Detalle de Cuentas'!NI149&lt;='Graph Creator'!$M$4),1,0)</f>
        <v>0</v>
      </c>
      <c r="PF149" s="2">
        <f>IF(AND(NJ149&gt;'Graph Creator'!$L$4,'Detalle de Cuentas'!NJ149&lt;='Graph Creator'!$M$4),1,0)</f>
        <v>0</v>
      </c>
      <c r="PG149" s="2">
        <f>IF(AND(NK149&gt;'Graph Creator'!$L$4,'Detalle de Cuentas'!NK149&lt;='Graph Creator'!$M$4),1,0)</f>
        <v>0</v>
      </c>
      <c r="PH149" s="2">
        <f>IF(AND(NL149&gt;'Graph Creator'!$L$4,'Detalle de Cuentas'!NL149&lt;='Graph Creator'!$M$4),1,0)</f>
        <v>0</v>
      </c>
      <c r="PI149" s="2">
        <f>IF(AND(NM149&gt;'Graph Creator'!$L$4,'Detalle de Cuentas'!NM149&lt;='Graph Creator'!$M$4),1,0)</f>
        <v>0</v>
      </c>
      <c r="PJ149" s="2">
        <f>IF(AND(NN149&gt;'Graph Creator'!$L$4,'Detalle de Cuentas'!NN149&lt;='Graph Creator'!$M$4),1,0)</f>
        <v>0</v>
      </c>
      <c r="PK149" s="2">
        <f>IF(AND(NO149&gt;'Graph Creator'!$L$4,'Detalle de Cuentas'!NO149&lt;='Graph Creator'!$M$4),1,0)</f>
        <v>0</v>
      </c>
      <c r="PL149" s="2">
        <f>IF(AND(NP149&gt;'Graph Creator'!$L$4,'Detalle de Cuentas'!NP149&lt;='Graph Creator'!$M$4),1,0)</f>
        <v>0</v>
      </c>
      <c r="PM149" s="2">
        <f>IF(AND(NQ149&gt;'Graph Creator'!$L$4,'Detalle de Cuentas'!NQ149&lt;='Graph Creator'!$M$4),1,0)</f>
        <v>0</v>
      </c>
      <c r="PN149" s="2">
        <f>IF(AND(NR149&gt;'Graph Creator'!$L$4,'Detalle de Cuentas'!NR149&lt;='Graph Creator'!$M$4),1,0)</f>
        <v>0</v>
      </c>
      <c r="PO149" s="2">
        <f>IF(AND(NS149&gt;'Graph Creator'!$L$4,'Detalle de Cuentas'!NS149&lt;='Graph Creator'!$M$4),1,0)</f>
        <v>0</v>
      </c>
      <c r="PP149" s="2">
        <f>IF(AND(NT149&gt;'Graph Creator'!$L$4,'Detalle de Cuentas'!NT149&lt;='Graph Creator'!$M$4),1,0)</f>
        <v>0</v>
      </c>
      <c r="PQ149" s="2">
        <f>IF(AND(NU149&gt;'Graph Creator'!$L$4,'Detalle de Cuentas'!NU149&lt;='Graph Creator'!$M$4),1,0)</f>
        <v>0</v>
      </c>
      <c r="PR149" s="2">
        <f>IF(AND(NV149&gt;'Graph Creator'!$L$4,'Detalle de Cuentas'!NV149&lt;='Graph Creator'!$M$4),1,0)</f>
        <v>0</v>
      </c>
      <c r="PS149" s="2">
        <f>IF(AND(NW149&gt;'Graph Creator'!$L$4,'Detalle de Cuentas'!NW149&lt;='Graph Creator'!$M$4),1,0)</f>
        <v>0</v>
      </c>
      <c r="PT149" s="2">
        <f>IF(AND(NX149&gt;'Graph Creator'!$L$4,'Detalle de Cuentas'!NX149&lt;='Graph Creator'!$M$4),1,0)</f>
        <v>0</v>
      </c>
      <c r="PU149" s="2">
        <f>IF(AND(NY149&gt;'Graph Creator'!$L$4,'Detalle de Cuentas'!NY149&lt;='Graph Creator'!$M$4),1,0)</f>
        <v>0</v>
      </c>
      <c r="PV149" s="2">
        <f>IF(AND(NZ149&gt;'Graph Creator'!$L$4,'Detalle de Cuentas'!NZ149&lt;='Graph Creator'!$M$4),1,0)</f>
        <v>0</v>
      </c>
      <c r="PW149" s="2">
        <f>IF(AND(OA149&gt;'Graph Creator'!$L$4,'Detalle de Cuentas'!OA149&lt;='Graph Creator'!$M$4),1,0)</f>
        <v>0</v>
      </c>
      <c r="PX149" s="2">
        <f>IF(AND(OB149&gt;'Graph Creator'!$L$4,'Detalle de Cuentas'!OB149&lt;='Graph Creator'!$M$4),1,0)</f>
        <v>0</v>
      </c>
      <c r="PY149" s="2">
        <f>IF(AND(OC149&gt;'Graph Creator'!$L$4,'Detalle de Cuentas'!OC149&lt;='Graph Creator'!$M$4),1,0)</f>
        <v>0</v>
      </c>
      <c r="PZ149" s="2">
        <f>IF(AND(NF149&gt;'Graph Creator'!$M$4,'Detalle de Cuentas'!NF149&lt;='Graph Creator'!$N$4),1,0)</f>
        <v>0</v>
      </c>
      <c r="QA149" s="2">
        <f>IF(AND(NG149&gt;'Graph Creator'!$M$4,'Detalle de Cuentas'!NG149&lt;='Graph Creator'!$N$4),1,0)</f>
        <v>0</v>
      </c>
      <c r="QB149" s="2">
        <f>IF(AND(NH149&gt;'Graph Creator'!$M$4,'Detalle de Cuentas'!NH149&lt;='Graph Creator'!$N$4),1,0)</f>
        <v>0</v>
      </c>
      <c r="QC149" s="2">
        <f>IF(AND(NI149&gt;'Graph Creator'!$M$4,'Detalle de Cuentas'!NI149&lt;='Graph Creator'!$N$4),1,0)</f>
        <v>0</v>
      </c>
      <c r="QD149" s="2">
        <f>IF(AND(NJ149&gt;'Graph Creator'!$M$4,'Detalle de Cuentas'!NJ149&lt;='Graph Creator'!$N$4),1,0)</f>
        <v>0</v>
      </c>
      <c r="QE149" s="2">
        <f>IF(AND(NK149&gt;'Graph Creator'!$M$4,'Detalle de Cuentas'!NK149&lt;='Graph Creator'!$N$4),1,0)</f>
        <v>0</v>
      </c>
      <c r="QF149" s="2">
        <f>IF(AND(NL149&gt;'Graph Creator'!$M$4,'Detalle de Cuentas'!NL149&lt;='Graph Creator'!$N$4),1,0)</f>
        <v>0</v>
      </c>
      <c r="QG149" s="2">
        <f>IF(AND(NM149&gt;'Graph Creator'!$M$4,'Detalle de Cuentas'!NM149&lt;='Graph Creator'!$N$4),1,0)</f>
        <v>0</v>
      </c>
      <c r="QH149" s="2">
        <f>IF(AND(NN149&gt;'Graph Creator'!$M$4,'Detalle de Cuentas'!NN149&lt;='Graph Creator'!$N$4),1,0)</f>
        <v>0</v>
      </c>
      <c r="QI149" s="2">
        <f>IF(AND(NO149&gt;'Graph Creator'!$M$4,'Detalle de Cuentas'!NO149&lt;='Graph Creator'!$N$4),1,0)</f>
        <v>0</v>
      </c>
      <c r="QJ149" s="2">
        <f>IF(AND(NP149&gt;'Graph Creator'!$M$4,'Detalle de Cuentas'!NP149&lt;='Graph Creator'!$N$4),1,0)</f>
        <v>0</v>
      </c>
      <c r="QK149" s="2">
        <f>IF(AND(NQ149&gt;'Graph Creator'!$M$4,'Detalle de Cuentas'!NQ149&lt;='Graph Creator'!$N$4),1,0)</f>
        <v>0</v>
      </c>
      <c r="QL149" s="2">
        <f>IF(AND(NR149&gt;'Graph Creator'!$M$4,'Detalle de Cuentas'!NR149&lt;='Graph Creator'!$N$4),1,0)</f>
        <v>0</v>
      </c>
      <c r="QM149" s="2">
        <f>IF(AND(NS149&gt;'Graph Creator'!$M$4,'Detalle de Cuentas'!NS149&lt;='Graph Creator'!$N$4),1,0)</f>
        <v>0</v>
      </c>
      <c r="QN149" s="2">
        <f>IF(AND(NT149&gt;'Graph Creator'!$M$4,'Detalle de Cuentas'!NT149&lt;='Graph Creator'!$N$4),1,0)</f>
        <v>0</v>
      </c>
      <c r="QO149" s="2">
        <f>IF(AND(NU149&gt;'Graph Creator'!$M$4,'Detalle de Cuentas'!NU149&lt;='Graph Creator'!$N$4),1,0)</f>
        <v>0</v>
      </c>
      <c r="QP149" s="2">
        <f>IF(AND(NV149&gt;'Graph Creator'!$M$4,'Detalle de Cuentas'!NV149&lt;='Graph Creator'!$N$4),1,0)</f>
        <v>0</v>
      </c>
      <c r="QQ149" s="2">
        <f>IF(AND(NW149&gt;'Graph Creator'!$M$4,'Detalle de Cuentas'!NW149&lt;='Graph Creator'!$N$4),1,0)</f>
        <v>0</v>
      </c>
      <c r="QR149" s="2">
        <f>IF(AND(NX149&gt;'Graph Creator'!$M$4,'Detalle de Cuentas'!NX149&lt;='Graph Creator'!$N$4),1,0)</f>
        <v>0</v>
      </c>
      <c r="QS149" s="2">
        <f>IF(AND(NY149&gt;'Graph Creator'!$M$4,'Detalle de Cuentas'!NY149&lt;='Graph Creator'!$N$4),1,0)</f>
        <v>0</v>
      </c>
      <c r="QT149" s="2">
        <f>IF(AND(NZ149&gt;'Graph Creator'!$M$4,'Detalle de Cuentas'!NZ149&lt;='Graph Creator'!$N$4),1,0)</f>
        <v>0</v>
      </c>
      <c r="QU149" s="2">
        <f>IF(AND(OA149&gt;'Graph Creator'!$M$4,'Detalle de Cuentas'!OA149&lt;='Graph Creator'!$N$4),1,0)</f>
        <v>0</v>
      </c>
      <c r="QV149" s="2">
        <f>IF(AND(OB149&gt;'Graph Creator'!$M$4,'Detalle de Cuentas'!OB149&lt;='Graph Creator'!$N$4),1,0)</f>
        <v>0</v>
      </c>
      <c r="QW149" s="2">
        <f>IF(AND(OC149&gt;'Graph Creator'!$M$4,'Detalle de Cuentas'!OC149&lt;='Graph Creator'!$N$4),1,0)</f>
        <v>0</v>
      </c>
      <c r="QX149" s="2">
        <f>IF(AND(NF149&gt;'Graph Creator'!$N$4,'Detalle de Cuentas'!NF149&lt;='Graph Creator'!$O$4),1,0)</f>
        <v>0</v>
      </c>
      <c r="QY149" s="2">
        <f>IF(AND(NG149&gt;'Graph Creator'!$N$4,'Detalle de Cuentas'!NG149&lt;='Graph Creator'!$O$4),1,0)</f>
        <v>0</v>
      </c>
      <c r="QZ149" s="2">
        <f>IF(AND(NH149&gt;'Graph Creator'!$N$4,'Detalle de Cuentas'!NH149&lt;='Graph Creator'!$O$4),1,0)</f>
        <v>0</v>
      </c>
      <c r="RA149" s="2">
        <f>IF(AND(NI149&gt;'Graph Creator'!$N$4,'Detalle de Cuentas'!NI149&lt;='Graph Creator'!$O$4),1,0)</f>
        <v>0</v>
      </c>
      <c r="RB149" s="2">
        <f>IF(AND(NJ149&gt;'Graph Creator'!$N$4,'Detalle de Cuentas'!NJ149&lt;='Graph Creator'!$O$4),1,0)</f>
        <v>0</v>
      </c>
      <c r="RC149" s="2">
        <f>IF(AND(NK149&gt;'Graph Creator'!$N$4,'Detalle de Cuentas'!NK149&lt;='Graph Creator'!$O$4),1,0)</f>
        <v>0</v>
      </c>
      <c r="RD149" s="2">
        <f>IF(AND(NL149&gt;'Graph Creator'!$N$4,'Detalle de Cuentas'!NL149&lt;='Graph Creator'!$O$4),1,0)</f>
        <v>0</v>
      </c>
      <c r="RE149" s="2">
        <f>IF(AND(NM149&gt;'Graph Creator'!$N$4,'Detalle de Cuentas'!NM149&lt;='Graph Creator'!$O$4),1,0)</f>
        <v>0</v>
      </c>
      <c r="RF149" s="2">
        <f>IF(AND(NN149&gt;'Graph Creator'!$N$4,'Detalle de Cuentas'!NN149&lt;='Graph Creator'!$O$4),1,0)</f>
        <v>0</v>
      </c>
      <c r="RG149" s="2">
        <f>IF(AND(NO149&gt;'Graph Creator'!$N$4,'Detalle de Cuentas'!NO149&lt;='Graph Creator'!$O$4),1,0)</f>
        <v>0</v>
      </c>
      <c r="RH149" s="2">
        <f>IF(AND(NP149&gt;'Graph Creator'!$N$4,'Detalle de Cuentas'!NP149&lt;='Graph Creator'!$O$4),1,0)</f>
        <v>0</v>
      </c>
      <c r="RI149" s="2">
        <f>IF(AND(NQ149&gt;'Graph Creator'!$N$4,'Detalle de Cuentas'!NQ149&lt;='Graph Creator'!$O$4),1,0)</f>
        <v>0</v>
      </c>
      <c r="RJ149" s="2">
        <f>IF(AND(NR149&gt;'Graph Creator'!$N$4,'Detalle de Cuentas'!NR149&lt;='Graph Creator'!$O$4),1,0)</f>
        <v>0</v>
      </c>
      <c r="RK149" s="2">
        <f>IF(AND(NS149&gt;'Graph Creator'!$N$4,'Detalle de Cuentas'!NS149&lt;='Graph Creator'!$O$4),1,0)</f>
        <v>0</v>
      </c>
      <c r="RL149" s="2">
        <f>IF(AND(NT149&gt;'Graph Creator'!$N$4,'Detalle de Cuentas'!NT149&lt;='Graph Creator'!$O$4),1,0)</f>
        <v>0</v>
      </c>
      <c r="RM149" s="2">
        <f>IF(AND(NU149&gt;'Graph Creator'!$N$4,'Detalle de Cuentas'!NU149&lt;='Graph Creator'!$O$4),1,0)</f>
        <v>0</v>
      </c>
      <c r="RN149" s="2">
        <f>IF(AND(NV149&gt;'Graph Creator'!$N$4,'Detalle de Cuentas'!NV149&lt;='Graph Creator'!$O$4),1,0)</f>
        <v>0</v>
      </c>
      <c r="RO149" s="2">
        <f>IF(AND(NW149&gt;'Graph Creator'!$N$4,'Detalle de Cuentas'!NW149&lt;='Graph Creator'!$O$4),1,0)</f>
        <v>0</v>
      </c>
      <c r="RP149" s="2">
        <f>IF(AND(NX149&gt;'Graph Creator'!$N$4,'Detalle de Cuentas'!NX149&lt;='Graph Creator'!$O$4),1,0)</f>
        <v>0</v>
      </c>
      <c r="RQ149" s="2">
        <f>IF(AND(NY149&gt;'Graph Creator'!$N$4,'Detalle de Cuentas'!NY149&lt;='Graph Creator'!$O$4),1,0)</f>
        <v>0</v>
      </c>
      <c r="RR149" s="2">
        <f>IF(AND(NZ149&gt;'Graph Creator'!$N$4,'Detalle de Cuentas'!NZ149&lt;='Graph Creator'!$O$4),1,0)</f>
        <v>0</v>
      </c>
      <c r="RS149" s="2">
        <f>IF(AND(OA149&gt;'Graph Creator'!$N$4,'Detalle de Cuentas'!OA149&lt;='Graph Creator'!$O$4),1,0)</f>
        <v>0</v>
      </c>
      <c r="RT149" s="2">
        <f>IF(AND(OB149&gt;'Graph Creator'!$N$4,'Detalle de Cuentas'!OB149&lt;='Graph Creator'!$O$4),1,0)</f>
        <v>0</v>
      </c>
      <c r="RU149" s="2">
        <f>IF(AND(OC149&gt;'Graph Creator'!$N$4,'Detalle de Cuentas'!OC149&lt;='Graph Creator'!$O$4),1,0)</f>
        <v>0</v>
      </c>
      <c r="RV149" s="2" t="e">
        <f t="shared" si="2027"/>
        <v>#VALUE!</v>
      </c>
      <c r="RW149" s="2" t="e">
        <f t="shared" si="2028"/>
        <v>#VALUE!</v>
      </c>
      <c r="RX149" s="2" t="e">
        <f t="shared" si="2029"/>
        <v>#VALUE!</v>
      </c>
      <c r="RY149" s="2" t="e">
        <f t="shared" si="2030"/>
        <v>#VALUE!</v>
      </c>
      <c r="RZ149" s="2" t="e">
        <f t="shared" si="2031"/>
        <v>#VALUE!</v>
      </c>
      <c r="SA149" s="2" t="e">
        <f t="shared" si="2032"/>
        <v>#VALUE!</v>
      </c>
      <c r="SB149" s="2" t="e">
        <f t="shared" si="2033"/>
        <v>#VALUE!</v>
      </c>
      <c r="SC149" s="2" t="e">
        <f t="shared" si="2034"/>
        <v>#VALUE!</v>
      </c>
      <c r="SD149" s="2" t="e">
        <f t="shared" si="2035"/>
        <v>#VALUE!</v>
      </c>
      <c r="SE149" s="2" t="e">
        <f t="shared" si="2036"/>
        <v>#VALUE!</v>
      </c>
      <c r="SF149" s="2" t="e">
        <f t="shared" si="2037"/>
        <v>#VALUE!</v>
      </c>
      <c r="SG149" s="2" t="e">
        <f t="shared" si="2038"/>
        <v>#VALUE!</v>
      </c>
      <c r="SH149" s="2" t="e">
        <f t="shared" si="2039"/>
        <v>#VALUE!</v>
      </c>
      <c r="SI149" s="2" t="e">
        <f t="shared" si="2040"/>
        <v>#VALUE!</v>
      </c>
      <c r="SJ149" s="2" t="e">
        <f t="shared" si="2041"/>
        <v>#VALUE!</v>
      </c>
      <c r="SK149" s="2" t="e">
        <f t="shared" si="2042"/>
        <v>#VALUE!</v>
      </c>
      <c r="SL149" s="2" t="e">
        <f t="shared" si="2043"/>
        <v>#VALUE!</v>
      </c>
      <c r="SM149" s="2" t="e">
        <f t="shared" si="2044"/>
        <v>#VALUE!</v>
      </c>
      <c r="SN149" s="2" t="e">
        <f t="shared" si="2045"/>
        <v>#VALUE!</v>
      </c>
      <c r="SO149" s="2" t="e">
        <f t="shared" si="2046"/>
        <v>#VALUE!</v>
      </c>
      <c r="SP149" s="2" t="e">
        <f t="shared" si="2047"/>
        <v>#VALUE!</v>
      </c>
      <c r="SQ149" s="2" t="e">
        <f t="shared" si="2048"/>
        <v>#VALUE!</v>
      </c>
      <c r="SR149" s="2" t="e">
        <f t="shared" si="2049"/>
        <v>#VALUE!</v>
      </c>
      <c r="SS149" s="2" t="e">
        <f t="shared" si="2050"/>
        <v>#VALUE!</v>
      </c>
      <c r="ST149" s="2" t="e">
        <f t="shared" si="2051"/>
        <v>#VALUE!</v>
      </c>
      <c r="SU149" s="2" t="e">
        <f t="shared" si="2052"/>
        <v>#VALUE!</v>
      </c>
      <c r="SV149" s="2" t="e">
        <f t="shared" si="2053"/>
        <v>#VALUE!</v>
      </c>
      <c r="SW149" s="2" t="e">
        <f t="shared" si="2054"/>
        <v>#VALUE!</v>
      </c>
      <c r="SX149" s="2" t="e">
        <f t="shared" si="2055"/>
        <v>#VALUE!</v>
      </c>
      <c r="SY149" s="2" t="e">
        <f t="shared" si="2056"/>
        <v>#VALUE!</v>
      </c>
      <c r="SZ149" s="2" t="e">
        <f t="shared" si="2057"/>
        <v>#VALUE!</v>
      </c>
      <c r="TA149" s="2" t="e">
        <f t="shared" si="2058"/>
        <v>#VALUE!</v>
      </c>
      <c r="TB149" s="2" t="e">
        <f t="shared" si="2059"/>
        <v>#VALUE!</v>
      </c>
      <c r="TC149" s="2" t="e">
        <f t="shared" si="2060"/>
        <v>#VALUE!</v>
      </c>
      <c r="TD149" s="2" t="e">
        <f t="shared" si="2061"/>
        <v>#VALUE!</v>
      </c>
      <c r="TE149" s="2" t="e">
        <f t="shared" si="2062"/>
        <v>#VALUE!</v>
      </c>
      <c r="TF149" s="2" t="str">
        <f>IF(DZ149=1,IF(SUM(DZ$17:DZ149)&lt;2,""&amp;B149,", "&amp;B149),"")</f>
        <v/>
      </c>
      <c r="TG149" s="2" t="str">
        <f t="shared" si="2075"/>
        <v/>
      </c>
      <c r="TH149" s="2">
        <f t="shared" si="2063"/>
        <v>0</v>
      </c>
      <c r="TI149" s="14" t="str">
        <f t="shared" si="2064"/>
        <v/>
      </c>
      <c r="TJ149" s="14" t="e">
        <f t="shared" si="1884"/>
        <v>#VALUE!</v>
      </c>
      <c r="TK149" s="14" t="e">
        <f t="shared" si="1885"/>
        <v>#VALUE!</v>
      </c>
      <c r="TL149" s="14" t="e">
        <f t="shared" si="1886"/>
        <v>#VALUE!</v>
      </c>
      <c r="TM149" s="14" t="e">
        <f t="shared" si="1887"/>
        <v>#VALUE!</v>
      </c>
      <c r="TN149" s="14" t="e">
        <f t="shared" si="1888"/>
        <v>#VALUE!</v>
      </c>
      <c r="TO149" s="14" t="e">
        <f t="shared" si="1889"/>
        <v>#VALUE!</v>
      </c>
      <c r="TP149" s="14" t="e">
        <f t="shared" si="1890"/>
        <v>#VALUE!</v>
      </c>
      <c r="TQ149" s="14" t="e">
        <f t="shared" si="1891"/>
        <v>#VALUE!</v>
      </c>
      <c r="TR149" s="14" t="e">
        <f t="shared" si="1892"/>
        <v>#VALUE!</v>
      </c>
      <c r="TS149" s="14" t="e">
        <f t="shared" si="1893"/>
        <v>#VALUE!</v>
      </c>
      <c r="TT149" s="14" t="e">
        <f t="shared" si="1894"/>
        <v>#VALUE!</v>
      </c>
      <c r="TU149" s="14" t="e">
        <f t="shared" si="1895"/>
        <v>#VALUE!</v>
      </c>
      <c r="TV149" s="14" t="e">
        <f t="shared" si="1896"/>
        <v>#VALUE!</v>
      </c>
      <c r="TW149" s="14" t="e">
        <f t="shared" si="1897"/>
        <v>#VALUE!</v>
      </c>
      <c r="TX149" s="14" t="e">
        <f t="shared" si="1898"/>
        <v>#VALUE!</v>
      </c>
      <c r="TY149" s="14" t="e">
        <f t="shared" si="1899"/>
        <v>#VALUE!</v>
      </c>
      <c r="TZ149" s="14" t="e">
        <f t="shared" si="1900"/>
        <v>#VALUE!</v>
      </c>
      <c r="UA149" s="14" t="e">
        <f t="shared" si="1901"/>
        <v>#VALUE!</v>
      </c>
      <c r="UB149" s="14" t="e">
        <f t="shared" si="1902"/>
        <v>#VALUE!</v>
      </c>
      <c r="UC149" s="14" t="e">
        <f t="shared" si="1903"/>
        <v>#VALUE!</v>
      </c>
      <c r="UD149" s="14" t="e">
        <f t="shared" si="1904"/>
        <v>#VALUE!</v>
      </c>
      <c r="UE149" s="14" t="e">
        <f t="shared" si="1905"/>
        <v>#VALUE!</v>
      </c>
      <c r="UF149" s="14" t="e">
        <f t="shared" si="1906"/>
        <v>#VALUE!</v>
      </c>
      <c r="UH149" s="2">
        <f>IF($C$4-$R149&gt;'Graph Creator'!$E$2*'Graph Creator'!$D$13*12,0,1)</f>
        <v>1</v>
      </c>
      <c r="UJ149" s="2" t="e">
        <f t="shared" si="2065"/>
        <v>#VALUE!</v>
      </c>
      <c r="UK149" s="2" t="e">
        <f t="shared" si="1907"/>
        <v>#VALUE!</v>
      </c>
      <c r="UL149" s="2" t="e">
        <f t="shared" si="1908"/>
        <v>#VALUE!</v>
      </c>
      <c r="UM149" s="2" t="e">
        <f t="shared" si="1909"/>
        <v>#VALUE!</v>
      </c>
      <c r="UN149" s="2" t="e">
        <f t="shared" si="1910"/>
        <v>#VALUE!</v>
      </c>
      <c r="UO149" s="2" t="e">
        <f t="shared" si="1911"/>
        <v>#VALUE!</v>
      </c>
      <c r="UP149" s="2" t="e">
        <f t="shared" si="1912"/>
        <v>#VALUE!</v>
      </c>
      <c r="UQ149" s="2" t="e">
        <f t="shared" si="1913"/>
        <v>#VALUE!</v>
      </c>
      <c r="UR149" s="2" t="e">
        <f t="shared" si="1914"/>
        <v>#VALUE!</v>
      </c>
      <c r="US149" s="2" t="e">
        <f t="shared" si="1915"/>
        <v>#VALUE!</v>
      </c>
      <c r="UT149" s="2" t="e">
        <f t="shared" si="1916"/>
        <v>#VALUE!</v>
      </c>
      <c r="UU149" s="2" t="e">
        <f t="shared" si="1917"/>
        <v>#VALUE!</v>
      </c>
      <c r="UV149" s="2" t="e">
        <f t="shared" si="1918"/>
        <v>#VALUE!</v>
      </c>
      <c r="UW149" s="2" t="e">
        <f t="shared" si="1919"/>
        <v>#VALUE!</v>
      </c>
      <c r="UX149" s="2" t="e">
        <f t="shared" si="1920"/>
        <v>#VALUE!</v>
      </c>
      <c r="UY149" s="2" t="e">
        <f t="shared" si="1921"/>
        <v>#VALUE!</v>
      </c>
      <c r="UZ149" s="2" t="e">
        <f t="shared" si="1922"/>
        <v>#VALUE!</v>
      </c>
      <c r="VA149" s="2" t="e">
        <f t="shared" si="1923"/>
        <v>#VALUE!</v>
      </c>
      <c r="VB149" s="2" t="e">
        <f t="shared" si="1924"/>
        <v>#VALUE!</v>
      </c>
      <c r="VC149" s="2" t="e">
        <f t="shared" si="1925"/>
        <v>#VALUE!</v>
      </c>
      <c r="VD149" s="2" t="e">
        <f t="shared" si="1926"/>
        <v>#VALUE!</v>
      </c>
      <c r="VE149" s="2" t="e">
        <f t="shared" si="1927"/>
        <v>#VALUE!</v>
      </c>
      <c r="VF149" s="2" t="e">
        <f t="shared" si="1928"/>
        <v>#VALUE!</v>
      </c>
      <c r="VG149" s="2" t="e">
        <f t="shared" si="1929"/>
        <v>#VALUE!</v>
      </c>
      <c r="VH149" s="2" t="e">
        <f t="shared" si="1930"/>
        <v>#VALUE!</v>
      </c>
      <c r="VI149" s="2" t="e">
        <f t="shared" si="1931"/>
        <v>#VALUE!</v>
      </c>
      <c r="VJ149" s="2" t="e">
        <f t="shared" si="1932"/>
        <v>#VALUE!</v>
      </c>
      <c r="VK149" s="2" t="e">
        <f t="shared" si="1933"/>
        <v>#VALUE!</v>
      </c>
      <c r="VL149" s="2" t="e">
        <f t="shared" si="1934"/>
        <v>#VALUE!</v>
      </c>
      <c r="VM149" s="2" t="e">
        <f t="shared" si="1935"/>
        <v>#VALUE!</v>
      </c>
      <c r="VN149" s="2" t="e">
        <f t="shared" si="1936"/>
        <v>#VALUE!</v>
      </c>
      <c r="VO149" s="2" t="e">
        <f t="shared" si="1937"/>
        <v>#VALUE!</v>
      </c>
      <c r="VP149" s="2" t="e">
        <f t="shared" si="1938"/>
        <v>#VALUE!</v>
      </c>
      <c r="VQ149" s="2" t="e">
        <f t="shared" si="1939"/>
        <v>#VALUE!</v>
      </c>
      <c r="VR149" s="2" t="e">
        <f t="shared" si="1940"/>
        <v>#VALUE!</v>
      </c>
      <c r="VS149" s="2" t="e">
        <f t="shared" si="1941"/>
        <v>#VALUE!</v>
      </c>
      <c r="VT149" s="98">
        <f t="shared" si="2066"/>
        <v>0</v>
      </c>
      <c r="VU149" s="98">
        <f t="shared" si="1942"/>
        <v>0</v>
      </c>
      <c r="VV149" s="98">
        <f t="shared" si="1943"/>
        <v>0</v>
      </c>
      <c r="VW149" s="98">
        <f t="shared" si="1944"/>
        <v>0</v>
      </c>
      <c r="VX149" s="98">
        <f t="shared" si="1945"/>
        <v>0</v>
      </c>
      <c r="VY149" s="98">
        <f t="shared" si="1946"/>
        <v>0</v>
      </c>
      <c r="VZ149" s="98">
        <f t="shared" si="1947"/>
        <v>0</v>
      </c>
      <c r="WA149" s="98">
        <f t="shared" si="1948"/>
        <v>0</v>
      </c>
      <c r="WB149" s="98">
        <f t="shared" si="1949"/>
        <v>0</v>
      </c>
      <c r="WC149" s="98">
        <f t="shared" si="1950"/>
        <v>0</v>
      </c>
      <c r="WD149" s="98">
        <f t="shared" si="1951"/>
        <v>0</v>
      </c>
      <c r="WE149" s="98">
        <f t="shared" si="1952"/>
        <v>0</v>
      </c>
      <c r="WF149" s="98">
        <f t="shared" si="1953"/>
        <v>0</v>
      </c>
      <c r="WG149" s="98">
        <f t="shared" si="1954"/>
        <v>0</v>
      </c>
      <c r="WH149" s="98">
        <f t="shared" si="1955"/>
        <v>0</v>
      </c>
      <c r="WI149" s="98">
        <f t="shared" si="1956"/>
        <v>0</v>
      </c>
      <c r="WJ149" s="98">
        <f t="shared" si="1957"/>
        <v>0</v>
      </c>
      <c r="WK149" s="98">
        <f t="shared" si="1958"/>
        <v>0</v>
      </c>
      <c r="WL149" s="98">
        <f t="shared" si="1959"/>
        <v>0</v>
      </c>
      <c r="WM149" s="98">
        <f t="shared" si="1960"/>
        <v>0</v>
      </c>
      <c r="WN149" s="98">
        <f t="shared" si="1961"/>
        <v>0</v>
      </c>
      <c r="WO149" s="98">
        <f t="shared" si="1962"/>
        <v>0</v>
      </c>
      <c r="WP149" s="98">
        <f t="shared" si="1963"/>
        <v>0</v>
      </c>
      <c r="WQ149" s="98">
        <f t="shared" si="1964"/>
        <v>0</v>
      </c>
      <c r="WR149" s="98">
        <f>IFERROR(INDEX('Score Calculation'!$D$38:$D$41,MATCH('Detalle de Cuentas'!VT149,'Score Calculation'!$C$38:$C$41,1)),0)</f>
        <v>4</v>
      </c>
      <c r="WS149" s="98">
        <f>IFERROR(INDEX('Score Calculation'!$D$38:$D$41,MATCH('Detalle de Cuentas'!VU149,'Score Calculation'!$C$38:$C$41,1)),0)</f>
        <v>4</v>
      </c>
      <c r="WT149" s="98">
        <f>IFERROR(INDEX('Score Calculation'!$D$38:$D$41,MATCH('Detalle de Cuentas'!VV149,'Score Calculation'!$C$38:$C$41,1)),0)</f>
        <v>4</v>
      </c>
      <c r="WU149" s="98">
        <f>IFERROR(INDEX('Score Calculation'!$D$38:$D$41,MATCH('Detalle de Cuentas'!VW149,'Score Calculation'!$C$38:$C$41,1)),0)</f>
        <v>4</v>
      </c>
      <c r="WV149" s="98">
        <f>IFERROR(INDEX('Score Calculation'!$D$38:$D$41,MATCH('Detalle de Cuentas'!VX149,'Score Calculation'!$C$38:$C$41,1)),0)</f>
        <v>4</v>
      </c>
      <c r="WW149" s="98">
        <f>IFERROR(INDEX('Score Calculation'!$D$38:$D$41,MATCH('Detalle de Cuentas'!VY149,'Score Calculation'!$C$38:$C$41,1)),0)</f>
        <v>4</v>
      </c>
      <c r="WX149" s="98">
        <f>IFERROR(INDEX('Score Calculation'!$D$38:$D$41,MATCH('Detalle de Cuentas'!VZ149,'Score Calculation'!$C$38:$C$41,1)),0)</f>
        <v>4</v>
      </c>
      <c r="WY149" s="98">
        <f>IFERROR(INDEX('Score Calculation'!$D$38:$D$41,MATCH('Detalle de Cuentas'!WA149,'Score Calculation'!$C$38:$C$41,1)),0)</f>
        <v>4</v>
      </c>
      <c r="WZ149" s="98">
        <f>IFERROR(INDEX('Score Calculation'!$D$38:$D$41,MATCH('Detalle de Cuentas'!WB149,'Score Calculation'!$C$38:$C$41,1)),0)</f>
        <v>4</v>
      </c>
      <c r="XA149" s="98">
        <f>IFERROR(INDEX('Score Calculation'!$D$38:$D$41,MATCH('Detalle de Cuentas'!WC149,'Score Calculation'!$C$38:$C$41,1)),0)</f>
        <v>4</v>
      </c>
      <c r="XB149" s="98">
        <f>IFERROR(INDEX('Score Calculation'!$D$38:$D$41,MATCH('Detalle de Cuentas'!WD149,'Score Calculation'!$C$38:$C$41,1)),0)</f>
        <v>4</v>
      </c>
      <c r="XC149" s="98">
        <f>IFERROR(INDEX('Score Calculation'!$D$38:$D$41,MATCH('Detalle de Cuentas'!WE149,'Score Calculation'!$C$38:$C$41,1)),0)</f>
        <v>4</v>
      </c>
      <c r="XD149" s="98">
        <f>IFERROR(INDEX('Score Calculation'!$D$38:$D$41,MATCH('Detalle de Cuentas'!WF149,'Score Calculation'!$C$38:$C$41,1)),0)</f>
        <v>4</v>
      </c>
      <c r="XE149" s="98">
        <f>IFERROR(INDEX('Score Calculation'!$D$38:$D$41,MATCH('Detalle de Cuentas'!WG149,'Score Calculation'!$C$38:$C$41,1)),0)</f>
        <v>4</v>
      </c>
      <c r="XF149" s="98">
        <f>IFERROR(INDEX('Score Calculation'!$D$38:$D$41,MATCH('Detalle de Cuentas'!WH149,'Score Calculation'!$C$38:$C$41,1)),0)</f>
        <v>4</v>
      </c>
      <c r="XG149" s="98">
        <f>IFERROR(INDEX('Score Calculation'!$D$38:$D$41,MATCH('Detalle de Cuentas'!WI149,'Score Calculation'!$C$38:$C$41,1)),0)</f>
        <v>4</v>
      </c>
      <c r="XH149" s="98">
        <f>IFERROR(INDEX('Score Calculation'!$D$38:$D$41,MATCH('Detalle de Cuentas'!WJ149,'Score Calculation'!$C$38:$C$41,1)),0)</f>
        <v>4</v>
      </c>
      <c r="XI149" s="98">
        <f>IFERROR(INDEX('Score Calculation'!$D$38:$D$41,MATCH('Detalle de Cuentas'!WK149,'Score Calculation'!$C$38:$C$41,1)),0)</f>
        <v>4</v>
      </c>
      <c r="XJ149" s="98">
        <f>IFERROR(INDEX('Score Calculation'!$D$38:$D$41,MATCH('Detalle de Cuentas'!WL149,'Score Calculation'!$C$38:$C$41,1)),0)</f>
        <v>4</v>
      </c>
      <c r="XK149" s="98">
        <f>IFERROR(INDEX('Score Calculation'!$D$38:$D$41,MATCH('Detalle de Cuentas'!WM149,'Score Calculation'!$C$38:$C$41,1)),0)</f>
        <v>4</v>
      </c>
      <c r="XL149" s="98">
        <f>IFERROR(INDEX('Score Calculation'!$D$38:$D$41,MATCH('Detalle de Cuentas'!WN149,'Score Calculation'!$C$38:$C$41,1)),0)</f>
        <v>4</v>
      </c>
      <c r="XM149" s="98">
        <f>IFERROR(INDEX('Score Calculation'!$D$38:$D$41,MATCH('Detalle de Cuentas'!WO149,'Score Calculation'!$C$38:$C$41,1)),0)</f>
        <v>4</v>
      </c>
      <c r="XN149" s="98">
        <f>IFERROR(INDEX('Score Calculation'!$D$38:$D$41,MATCH('Detalle de Cuentas'!WP149,'Score Calculation'!$C$38:$C$41,1)),0)</f>
        <v>4</v>
      </c>
      <c r="XO149" s="98">
        <f>IFERROR(INDEX('Score Calculation'!$D$38:$D$41,MATCH('Detalle de Cuentas'!WQ149,'Score Calculation'!$C$38:$C$41,1)),0)</f>
        <v>4</v>
      </c>
      <c r="XP149" s="98">
        <f>IFERROR(INDEX('Score Calculation'!$D$24:$D$31,MATCH('Detalle de Cuentas'!NF149,'Score Calculation'!$C$24:$C$31,1)),0)</f>
        <v>1</v>
      </c>
      <c r="XQ149" s="98">
        <f>IFERROR(INDEX('Score Calculation'!$D$24:$D$31,MATCH('Detalle de Cuentas'!NG149,'Score Calculation'!$C$24:$C$31,1)),0)</f>
        <v>1</v>
      </c>
      <c r="XR149" s="98">
        <f>IFERROR(INDEX('Score Calculation'!$D$24:$D$31,MATCH('Detalle de Cuentas'!NH149,'Score Calculation'!$C$24:$C$31,1)),0)</f>
        <v>1</v>
      </c>
      <c r="XS149" s="98">
        <f>IFERROR(INDEX('Score Calculation'!$D$24:$D$31,MATCH('Detalle de Cuentas'!NI149,'Score Calculation'!$C$24:$C$31,1)),0)</f>
        <v>1</v>
      </c>
      <c r="XT149" s="98">
        <f>IFERROR(INDEX('Score Calculation'!$D$24:$D$31,MATCH('Detalle de Cuentas'!NJ149,'Score Calculation'!$C$24:$C$31,1)),0)</f>
        <v>1</v>
      </c>
      <c r="XU149" s="98">
        <f>IFERROR(INDEX('Score Calculation'!$D$24:$D$31,MATCH('Detalle de Cuentas'!NK149,'Score Calculation'!$C$24:$C$31,1)),0)</f>
        <v>1</v>
      </c>
      <c r="XV149" s="98">
        <f>IFERROR(INDEX('Score Calculation'!$D$24:$D$31,MATCH('Detalle de Cuentas'!NL149,'Score Calculation'!$C$24:$C$31,1)),0)</f>
        <v>1</v>
      </c>
      <c r="XW149" s="98">
        <f>IFERROR(INDEX('Score Calculation'!$D$24:$D$31,MATCH('Detalle de Cuentas'!NM149,'Score Calculation'!$C$24:$C$31,1)),0)</f>
        <v>1</v>
      </c>
      <c r="XX149" s="98">
        <f>IFERROR(INDEX('Score Calculation'!$D$24:$D$31,MATCH('Detalle de Cuentas'!NN149,'Score Calculation'!$C$24:$C$31,1)),0)</f>
        <v>1</v>
      </c>
      <c r="XY149" s="98">
        <f>IFERROR(INDEX('Score Calculation'!$D$24:$D$31,MATCH('Detalle de Cuentas'!NO149,'Score Calculation'!$C$24:$C$31,1)),0)</f>
        <v>1</v>
      </c>
      <c r="XZ149" s="98">
        <f>IFERROR(INDEX('Score Calculation'!$D$24:$D$31,MATCH('Detalle de Cuentas'!NP149,'Score Calculation'!$C$24:$C$31,1)),0)</f>
        <v>1</v>
      </c>
      <c r="YA149" s="98">
        <f>IFERROR(INDEX('Score Calculation'!$D$24:$D$31,MATCH('Detalle de Cuentas'!NQ149,'Score Calculation'!$C$24:$C$31,1)),0)</f>
        <v>1</v>
      </c>
      <c r="YB149" s="98">
        <f>IFERROR(INDEX('Score Calculation'!$D$24:$D$31,MATCH('Detalle de Cuentas'!NR149,'Score Calculation'!$C$24:$C$31,1)),0)</f>
        <v>1</v>
      </c>
      <c r="YC149" s="98">
        <f>IFERROR(INDEX('Score Calculation'!$D$24:$D$31,MATCH('Detalle de Cuentas'!NS149,'Score Calculation'!$C$24:$C$31,1)),0)</f>
        <v>1</v>
      </c>
      <c r="YD149" s="98">
        <f>IFERROR(INDEX('Score Calculation'!$D$24:$D$31,MATCH('Detalle de Cuentas'!NT149,'Score Calculation'!$C$24:$C$31,1)),0)</f>
        <v>1</v>
      </c>
      <c r="YE149" s="98">
        <f>IFERROR(INDEX('Score Calculation'!$D$24:$D$31,MATCH('Detalle de Cuentas'!NU149,'Score Calculation'!$C$24:$C$31,1)),0)</f>
        <v>1</v>
      </c>
      <c r="YF149" s="98">
        <f>IFERROR(INDEX('Score Calculation'!$D$24:$D$31,MATCH('Detalle de Cuentas'!NV149,'Score Calculation'!$C$24:$C$31,1)),0)</f>
        <v>1</v>
      </c>
      <c r="YG149" s="98">
        <f>IFERROR(INDEX('Score Calculation'!$D$24:$D$31,MATCH('Detalle de Cuentas'!NW149,'Score Calculation'!$C$24:$C$31,1)),0)</f>
        <v>1</v>
      </c>
      <c r="YH149" s="98">
        <f>IFERROR(INDEX('Score Calculation'!$D$24:$D$31,MATCH('Detalle de Cuentas'!NX149,'Score Calculation'!$C$24:$C$31,1)),0)</f>
        <v>1</v>
      </c>
      <c r="YI149" s="98">
        <f>IFERROR(INDEX('Score Calculation'!$D$24:$D$31,MATCH('Detalle de Cuentas'!NY149,'Score Calculation'!$C$24:$C$31,1)),0)</f>
        <v>1</v>
      </c>
      <c r="YJ149" s="98">
        <f>IFERROR(INDEX('Score Calculation'!$D$24:$D$31,MATCH('Detalle de Cuentas'!NZ149,'Score Calculation'!$C$24:$C$31,1)),0)</f>
        <v>1</v>
      </c>
      <c r="YK149" s="98">
        <f>IFERROR(INDEX('Score Calculation'!$D$24:$D$31,MATCH('Detalle de Cuentas'!OA149,'Score Calculation'!$C$24:$C$31,1)),0)</f>
        <v>1</v>
      </c>
      <c r="YL149" s="98">
        <f>IFERROR(INDEX('Score Calculation'!$D$24:$D$31,MATCH('Detalle de Cuentas'!OB149,'Score Calculation'!$C$24:$C$31,1)),0)</f>
        <v>1</v>
      </c>
      <c r="YM149" s="98">
        <f>IFERROR(INDEX('Score Calculation'!$D$24:$D$31,MATCH('Detalle de Cuentas'!OC149,'Score Calculation'!$C$24:$C$31,1)),0)</f>
        <v>1</v>
      </c>
      <c r="YN149" s="98">
        <f t="shared" si="2067"/>
        <v>0</v>
      </c>
      <c r="YO149" s="98">
        <f>IF(LEFT(TRIM($D149),15)="GRUPO SOLIDARIO",$L149*'Score Calculation'!$H$5,IF(TRIM('Detalle de Cuentas'!$C149)="Semanal",'Detalle de Cuentas'!$L149*'Score Calculation'!$H$6,'Detalle de Cuentas'!$L149))</f>
        <v>0</v>
      </c>
      <c r="YP149" s="99">
        <f>IFERROR(INDEX('Score Calculation'!$D$54:$D$60,MATCH($YO149,'Score Calculation'!$C$54:$C$60,1)),1)</f>
        <v>0.2</v>
      </c>
      <c r="YQ149" s="99">
        <f>IFERROR(INDEX('Score Calculation'!$D$65:$D$123,MATCH(LEFT(TRIM('Detalle de Cuentas'!$F149),20),'Score Calculation'!$F$65:$F$123,0)),1)</f>
        <v>1</v>
      </c>
      <c r="YR149" s="99">
        <f>IFERROR(INDEX('Score Calculation'!$D$46:$D$49,MATCH('Detalle de Cuentas'!$YN149,'Score Calculation'!$C$46:$C$49,1)),1)</f>
        <v>4</v>
      </c>
      <c r="YS149" s="99">
        <f t="shared" si="2068"/>
        <v>0</v>
      </c>
      <c r="YT149" s="99">
        <f t="shared" si="2069"/>
        <v>0</v>
      </c>
      <c r="YU149" s="98" t="str">
        <f t="shared" si="2070"/>
        <v/>
      </c>
      <c r="YV149" s="109">
        <f t="shared" si="2071"/>
        <v>1</v>
      </c>
      <c r="YW149" s="109">
        <f>IFERROR(INDEX('Score Calculation'!$D$187:$D$245,MATCH(LEFT(TRIM('Detalle de Cuentas'!$F149),20),'Score Calculation'!$F$187:$F$245,0)),1)</f>
        <v>1</v>
      </c>
      <c r="YX149" s="109">
        <f>IFERROR(IF($E149="HIPOTECA",-PMT('Score Calculation'!$H$266/(360/$J149),$G149,$YO149)*(30/$J149),-PMT('Score Calculation'!$H$267/(360/$J149),$G149,$YO149)*(30/$J149)),0)</f>
        <v>0</v>
      </c>
      <c r="YY149" s="109">
        <f t="shared" si="1596"/>
        <v>0</v>
      </c>
      <c r="YZ149" s="109">
        <f t="shared" si="1596"/>
        <v>0</v>
      </c>
      <c r="ZA149" s="109">
        <f t="shared" si="1596"/>
        <v>0</v>
      </c>
      <c r="ZB149" s="109">
        <f t="shared" si="1596"/>
        <v>0</v>
      </c>
      <c r="ZC149" s="109">
        <f t="shared" si="1596"/>
        <v>0</v>
      </c>
      <c r="ZD149" s="109">
        <f t="shared" si="1596"/>
        <v>0</v>
      </c>
      <c r="ZE149" s="109">
        <f t="shared" si="1596"/>
        <v>0</v>
      </c>
      <c r="ZF149" s="109">
        <f t="shared" si="1596"/>
        <v>0</v>
      </c>
      <c r="ZG149" s="109">
        <f t="shared" si="1596"/>
        <v>0</v>
      </c>
      <c r="ZH149" s="109">
        <f t="shared" si="1596"/>
        <v>0</v>
      </c>
      <c r="ZI149" s="109">
        <f t="shared" si="2072"/>
        <v>0</v>
      </c>
    </row>
    <row r="150" spans="2:685" x14ac:dyDescent="0.2">
      <c r="B150" s="41">
        <v>134</v>
      </c>
      <c r="C150" s="42"/>
      <c r="D150" s="42"/>
      <c r="E150" s="42"/>
      <c r="F150" s="42"/>
      <c r="G150" s="42"/>
      <c r="H150" s="42"/>
      <c r="I150" s="29"/>
      <c r="J150" s="6" t="str">
        <f t="shared" si="1617"/>
        <v/>
      </c>
      <c r="K150" s="43"/>
      <c r="L150" s="43"/>
      <c r="M150" s="43"/>
      <c r="N150" s="43"/>
      <c r="O150" s="43"/>
      <c r="P150" s="44" t="str">
        <f t="shared" si="1965"/>
        <v/>
      </c>
      <c r="Q150" s="26"/>
      <c r="R150" s="26"/>
      <c r="S150" s="26"/>
      <c r="T150" s="26"/>
      <c r="U150" s="29"/>
      <c r="V150" s="43"/>
      <c r="W150" s="26"/>
      <c r="X150" s="29"/>
      <c r="Y150" s="6">
        <f>IF('Detalle de Cuentas'!$C$4-$R150&gt;'Graph Creator'!$E$2*'Graph Creator'!$D$13*12,0,1)</f>
        <v>1</v>
      </c>
      <c r="Z150" s="45">
        <f t="shared" si="1618"/>
        <v>0</v>
      </c>
      <c r="AA150" s="2" t="e">
        <f t="shared" si="1966"/>
        <v>#VALUE!</v>
      </c>
      <c r="AB150" s="2" t="e">
        <f t="shared" si="1967"/>
        <v>#VALUE!</v>
      </c>
      <c r="AC150" s="2" t="e">
        <f t="shared" si="1968"/>
        <v>#VALUE!</v>
      </c>
      <c r="AD150" s="2" t="e">
        <f t="shared" si="1969"/>
        <v>#VALUE!</v>
      </c>
      <c r="AE150" s="2" t="e">
        <f t="shared" si="1970"/>
        <v>#VALUE!</v>
      </c>
      <c r="AF150" s="2" t="e">
        <f t="shared" si="1971"/>
        <v>#VALUE!</v>
      </c>
      <c r="AG150" s="2">
        <f t="shared" si="1972"/>
        <v>0</v>
      </c>
      <c r="AH150" s="2">
        <f t="shared" si="1973"/>
        <v>0</v>
      </c>
      <c r="AI150" s="2" t="str">
        <f t="shared" si="1974"/>
        <v/>
      </c>
      <c r="AJ150" s="2" t="str">
        <f t="shared" ref="AJ150:BE150" si="2080">IFERROR(SEARCH(".",$I150,AI150+1),"")</f>
        <v/>
      </c>
      <c r="AK150" s="2" t="str">
        <f t="shared" si="2080"/>
        <v/>
      </c>
      <c r="AL150" s="2" t="str">
        <f t="shared" si="2080"/>
        <v/>
      </c>
      <c r="AM150" s="2" t="str">
        <f t="shared" si="2080"/>
        <v/>
      </c>
      <c r="AN150" s="2" t="str">
        <f t="shared" si="2080"/>
        <v/>
      </c>
      <c r="AO150" s="2" t="str">
        <f t="shared" si="2080"/>
        <v/>
      </c>
      <c r="AP150" s="2" t="str">
        <f t="shared" si="2080"/>
        <v/>
      </c>
      <c r="AQ150" s="2" t="str">
        <f t="shared" si="2080"/>
        <v/>
      </c>
      <c r="AR150" s="2" t="str">
        <f t="shared" si="2080"/>
        <v/>
      </c>
      <c r="AS150" s="2" t="str">
        <f t="shared" si="2080"/>
        <v/>
      </c>
      <c r="AT150" s="2" t="str">
        <f t="shared" si="2080"/>
        <v/>
      </c>
      <c r="AU150" s="2" t="str">
        <f t="shared" si="2080"/>
        <v/>
      </c>
      <c r="AV150" s="2" t="str">
        <f t="shared" si="2080"/>
        <v/>
      </c>
      <c r="AW150" s="2" t="str">
        <f t="shared" si="2080"/>
        <v/>
      </c>
      <c r="AX150" s="2" t="str">
        <f t="shared" si="2080"/>
        <v/>
      </c>
      <c r="AY150" s="2" t="str">
        <f t="shared" si="2080"/>
        <v/>
      </c>
      <c r="AZ150" s="2" t="str">
        <f t="shared" si="2080"/>
        <v/>
      </c>
      <c r="BA150" s="2" t="str">
        <f t="shared" si="2080"/>
        <v/>
      </c>
      <c r="BB150" s="2" t="str">
        <f t="shared" si="2080"/>
        <v/>
      </c>
      <c r="BC150" s="2" t="str">
        <f t="shared" si="2080"/>
        <v/>
      </c>
      <c r="BD150" s="2" t="str">
        <f t="shared" si="2080"/>
        <v/>
      </c>
      <c r="BE150" s="2" t="str">
        <f t="shared" si="2080"/>
        <v/>
      </c>
      <c r="BF150" s="2" t="str">
        <f t="shared" si="1976"/>
        <v/>
      </c>
      <c r="BG150" s="2" t="str">
        <f t="shared" si="1620"/>
        <v/>
      </c>
      <c r="BH150" s="2" t="str">
        <f t="shared" si="1621"/>
        <v/>
      </c>
      <c r="BI150" s="2" t="str">
        <f t="shared" si="1622"/>
        <v/>
      </c>
      <c r="BJ150" s="2" t="str">
        <f t="shared" si="1623"/>
        <v/>
      </c>
      <c r="BK150" s="2" t="str">
        <f t="shared" si="1624"/>
        <v/>
      </c>
      <c r="BL150" s="2" t="str">
        <f t="shared" si="1625"/>
        <v/>
      </c>
      <c r="BM150" s="2" t="str">
        <f t="shared" si="1626"/>
        <v/>
      </c>
      <c r="BN150" s="2" t="str">
        <f t="shared" si="1627"/>
        <v/>
      </c>
      <c r="BO150" s="2" t="str">
        <f t="shared" si="1628"/>
        <v/>
      </c>
      <c r="BP150" s="2" t="str">
        <f t="shared" si="1629"/>
        <v/>
      </c>
      <c r="BQ150" s="2" t="str">
        <f t="shared" si="1630"/>
        <v/>
      </c>
      <c r="BR150" s="2" t="str">
        <f t="shared" si="1631"/>
        <v/>
      </c>
      <c r="BS150" s="2" t="str">
        <f t="shared" si="1632"/>
        <v/>
      </c>
      <c r="BT150" s="2" t="str">
        <f t="shared" si="1633"/>
        <v/>
      </c>
      <c r="BU150" s="2" t="str">
        <f t="shared" si="1634"/>
        <v/>
      </c>
      <c r="BV150" s="2" t="str">
        <f t="shared" si="1635"/>
        <v/>
      </c>
      <c r="BW150" s="2" t="str">
        <f t="shared" si="1636"/>
        <v/>
      </c>
      <c r="BX150" s="2" t="str">
        <f t="shared" si="1637"/>
        <v/>
      </c>
      <c r="BY150" s="2" t="str">
        <f t="shared" si="1638"/>
        <v/>
      </c>
      <c r="BZ150" s="2" t="str">
        <f t="shared" si="1639"/>
        <v/>
      </c>
      <c r="CA150" s="2" t="str">
        <f t="shared" si="1640"/>
        <v/>
      </c>
      <c r="CB150" s="2" t="str">
        <f t="shared" si="1641"/>
        <v/>
      </c>
      <c r="CC150" s="2" t="str">
        <f t="shared" si="1642"/>
        <v/>
      </c>
      <c r="CD150" s="14">
        <f t="shared" si="1643"/>
        <v>0</v>
      </c>
      <c r="CE150" s="14" t="e">
        <f t="shared" ref="CE150:DA150" si="2081">CD150-$J$17</f>
        <v>#VALUE!</v>
      </c>
      <c r="CF150" s="14" t="e">
        <f t="shared" si="2081"/>
        <v>#VALUE!</v>
      </c>
      <c r="CG150" s="14" t="e">
        <f t="shared" si="2081"/>
        <v>#VALUE!</v>
      </c>
      <c r="CH150" s="14" t="e">
        <f t="shared" si="2081"/>
        <v>#VALUE!</v>
      </c>
      <c r="CI150" s="14" t="e">
        <f t="shared" si="2081"/>
        <v>#VALUE!</v>
      </c>
      <c r="CJ150" s="14" t="e">
        <f t="shared" si="2081"/>
        <v>#VALUE!</v>
      </c>
      <c r="CK150" s="14" t="e">
        <f t="shared" si="2081"/>
        <v>#VALUE!</v>
      </c>
      <c r="CL150" s="14" t="e">
        <f t="shared" si="2081"/>
        <v>#VALUE!</v>
      </c>
      <c r="CM150" s="14" t="e">
        <f t="shared" si="2081"/>
        <v>#VALUE!</v>
      </c>
      <c r="CN150" s="14" t="e">
        <f t="shared" si="2081"/>
        <v>#VALUE!</v>
      </c>
      <c r="CO150" s="14" t="e">
        <f t="shared" si="2081"/>
        <v>#VALUE!</v>
      </c>
      <c r="CP150" s="14" t="e">
        <f t="shared" si="2081"/>
        <v>#VALUE!</v>
      </c>
      <c r="CQ150" s="14" t="e">
        <f t="shared" si="2081"/>
        <v>#VALUE!</v>
      </c>
      <c r="CR150" s="14" t="e">
        <f t="shared" si="2081"/>
        <v>#VALUE!</v>
      </c>
      <c r="CS150" s="14" t="e">
        <f t="shared" si="2081"/>
        <v>#VALUE!</v>
      </c>
      <c r="CT150" s="14" t="e">
        <f t="shared" si="2081"/>
        <v>#VALUE!</v>
      </c>
      <c r="CU150" s="14" t="e">
        <f t="shared" si="2081"/>
        <v>#VALUE!</v>
      </c>
      <c r="CV150" s="14" t="e">
        <f t="shared" si="2081"/>
        <v>#VALUE!</v>
      </c>
      <c r="CW150" s="14" t="e">
        <f t="shared" si="2081"/>
        <v>#VALUE!</v>
      </c>
      <c r="CX150" s="14" t="e">
        <f t="shared" si="2081"/>
        <v>#VALUE!</v>
      </c>
      <c r="CY150" s="14" t="e">
        <f t="shared" si="2081"/>
        <v>#VALUE!</v>
      </c>
      <c r="CZ150" s="14" t="e">
        <f t="shared" si="2081"/>
        <v>#VALUE!</v>
      </c>
      <c r="DA150" s="14" t="e">
        <f t="shared" si="2081"/>
        <v>#VALUE!</v>
      </c>
      <c r="DB150" s="2">
        <f t="shared" si="1978"/>
        <v>0</v>
      </c>
      <c r="DC150" s="2">
        <f t="shared" si="1979"/>
        <v>0</v>
      </c>
      <c r="DD150" s="2">
        <f t="shared" si="1980"/>
        <v>0</v>
      </c>
      <c r="DE150" s="2">
        <f t="shared" si="1981"/>
        <v>0</v>
      </c>
      <c r="DF150" s="2">
        <f t="shared" si="1982"/>
        <v>0</v>
      </c>
      <c r="DG150" s="2">
        <f t="shared" si="1983"/>
        <v>0</v>
      </c>
      <c r="DH150" s="2">
        <f t="shared" si="1984"/>
        <v>0</v>
      </c>
      <c r="DI150" s="2">
        <f t="shared" si="1985"/>
        <v>0</v>
      </c>
      <c r="DJ150" s="2">
        <f t="shared" si="1986"/>
        <v>0</v>
      </c>
      <c r="DK150" s="2">
        <f t="shared" si="1987"/>
        <v>0</v>
      </c>
      <c r="DL150" s="2">
        <f t="shared" si="1988"/>
        <v>0</v>
      </c>
      <c r="DM150" s="2">
        <f t="shared" si="1989"/>
        <v>0</v>
      </c>
      <c r="DN150" s="2">
        <f t="shared" si="1990"/>
        <v>0</v>
      </c>
      <c r="DO150" s="2">
        <f t="shared" si="1991"/>
        <v>0</v>
      </c>
      <c r="DP150" s="2">
        <f t="shared" si="1992"/>
        <v>0</v>
      </c>
      <c r="DQ150" s="2">
        <f t="shared" si="1993"/>
        <v>0</v>
      </c>
      <c r="DR150" s="2">
        <f t="shared" si="1994"/>
        <v>0</v>
      </c>
      <c r="DS150" s="2">
        <f t="shared" si="1995"/>
        <v>0</v>
      </c>
      <c r="DT150" s="2">
        <f t="shared" si="1996"/>
        <v>0</v>
      </c>
      <c r="DU150" s="2">
        <f t="shared" si="1997"/>
        <v>0</v>
      </c>
      <c r="DV150" s="2">
        <f t="shared" si="1998"/>
        <v>0</v>
      </c>
      <c r="DW150" s="2">
        <f t="shared" si="1999"/>
        <v>0</v>
      </c>
      <c r="DX150" s="2">
        <f t="shared" si="2000"/>
        <v>0</v>
      </c>
      <c r="DY150" s="2">
        <f t="shared" si="2001"/>
        <v>0</v>
      </c>
      <c r="DZ150" s="2">
        <f t="shared" si="2002"/>
        <v>0</v>
      </c>
      <c r="EA150" s="2">
        <f t="shared" si="2003"/>
        <v>0</v>
      </c>
      <c r="EB150" s="2">
        <f t="shared" si="2004"/>
        <v>0</v>
      </c>
      <c r="EC150" s="2">
        <f t="shared" si="2005"/>
        <v>0</v>
      </c>
      <c r="ED150" s="2">
        <f t="shared" si="2006"/>
        <v>0</v>
      </c>
      <c r="EE150" s="2">
        <f t="shared" si="2007"/>
        <v>0</v>
      </c>
      <c r="EF150" s="2">
        <f t="shared" si="2008"/>
        <v>0</v>
      </c>
      <c r="EG150" s="2">
        <f t="shared" si="2009"/>
        <v>0</v>
      </c>
      <c r="EH150" s="2">
        <f t="shared" si="2010"/>
        <v>0</v>
      </c>
      <c r="EI150" s="2">
        <f t="shared" si="2011"/>
        <v>0</v>
      </c>
      <c r="EJ150" s="2">
        <f t="shared" si="2012"/>
        <v>0</v>
      </c>
      <c r="EK150" s="2">
        <f t="shared" si="2013"/>
        <v>0</v>
      </c>
      <c r="EL150" s="2">
        <f t="shared" si="2014"/>
        <v>0</v>
      </c>
      <c r="EM150" s="2">
        <f t="shared" si="2015"/>
        <v>0</v>
      </c>
      <c r="EN150" s="2">
        <f t="shared" si="2016"/>
        <v>0</v>
      </c>
      <c r="EO150" s="2">
        <f t="shared" si="2017"/>
        <v>0</v>
      </c>
      <c r="EP150" s="2">
        <f t="shared" si="2018"/>
        <v>0</v>
      </c>
      <c r="EQ150" s="2">
        <f t="shared" si="2019"/>
        <v>0</v>
      </c>
      <c r="ER150" s="2">
        <f t="shared" si="2020"/>
        <v>0</v>
      </c>
      <c r="ES150" s="2">
        <f t="shared" si="2021"/>
        <v>0</v>
      </c>
      <c r="ET150" s="2">
        <f t="shared" si="2022"/>
        <v>0</v>
      </c>
      <c r="EU150" s="2">
        <f t="shared" si="2023"/>
        <v>0</v>
      </c>
      <c r="EV150" s="2">
        <f t="shared" si="2024"/>
        <v>0</v>
      </c>
      <c r="EW150" s="2">
        <f t="shared" si="2025"/>
        <v>0</v>
      </c>
      <c r="EX150" s="2">
        <f t="shared" si="1645"/>
        <v>1</v>
      </c>
      <c r="EY150" s="2" t="e">
        <f t="shared" si="1646"/>
        <v>#VALUE!</v>
      </c>
      <c r="EZ150" s="2" t="e">
        <f t="shared" si="1647"/>
        <v>#VALUE!</v>
      </c>
      <c r="FA150" s="2" t="e">
        <f t="shared" si="1648"/>
        <v>#VALUE!</v>
      </c>
      <c r="FB150" s="2" t="e">
        <f t="shared" si="1649"/>
        <v>#VALUE!</v>
      </c>
      <c r="FC150" s="2" t="e">
        <f t="shared" si="1650"/>
        <v>#VALUE!</v>
      </c>
      <c r="FD150" s="2" t="e">
        <f t="shared" si="1651"/>
        <v>#VALUE!</v>
      </c>
      <c r="FE150" s="2" t="e">
        <f t="shared" si="1652"/>
        <v>#VALUE!</v>
      </c>
      <c r="FF150" s="2" t="e">
        <f t="shared" si="1653"/>
        <v>#VALUE!</v>
      </c>
      <c r="FG150" s="2" t="e">
        <f t="shared" si="1654"/>
        <v>#VALUE!</v>
      </c>
      <c r="FH150" s="2" t="e">
        <f t="shared" si="1655"/>
        <v>#VALUE!</v>
      </c>
      <c r="FI150" s="2" t="e">
        <f t="shared" si="1656"/>
        <v>#VALUE!</v>
      </c>
      <c r="FJ150" s="2" t="e">
        <f t="shared" si="1657"/>
        <v>#VALUE!</v>
      </c>
      <c r="FK150" s="2" t="e">
        <f t="shared" si="1658"/>
        <v>#VALUE!</v>
      </c>
      <c r="FL150" s="2" t="e">
        <f t="shared" si="1659"/>
        <v>#VALUE!</v>
      </c>
      <c r="FM150" s="2" t="e">
        <f t="shared" si="1660"/>
        <v>#VALUE!</v>
      </c>
      <c r="FN150" s="2" t="e">
        <f t="shared" si="1661"/>
        <v>#VALUE!</v>
      </c>
      <c r="FO150" s="2" t="e">
        <f t="shared" si="1662"/>
        <v>#VALUE!</v>
      </c>
      <c r="FP150" s="2" t="e">
        <f t="shared" si="1663"/>
        <v>#VALUE!</v>
      </c>
      <c r="FQ150" s="2" t="e">
        <f t="shared" si="1664"/>
        <v>#VALUE!</v>
      </c>
      <c r="FR150" s="2" t="e">
        <f t="shared" si="1665"/>
        <v>#VALUE!</v>
      </c>
      <c r="FS150" s="2" t="e">
        <f t="shared" si="1666"/>
        <v>#VALUE!</v>
      </c>
      <c r="FT150" s="2" t="e">
        <f t="shared" si="1667"/>
        <v>#VALUE!</v>
      </c>
      <c r="FU150" s="2" t="e">
        <f t="shared" si="1668"/>
        <v>#VALUE!</v>
      </c>
      <c r="FV150" s="2">
        <f t="shared" si="1669"/>
        <v>1</v>
      </c>
      <c r="FW150" s="2" t="e">
        <f t="shared" si="1670"/>
        <v>#VALUE!</v>
      </c>
      <c r="FX150" s="2" t="e">
        <f t="shared" si="1671"/>
        <v>#VALUE!</v>
      </c>
      <c r="FY150" s="2" t="e">
        <f t="shared" si="1672"/>
        <v>#VALUE!</v>
      </c>
      <c r="FZ150" s="2" t="e">
        <f t="shared" si="1673"/>
        <v>#VALUE!</v>
      </c>
      <c r="GA150" s="2" t="e">
        <f t="shared" si="1674"/>
        <v>#VALUE!</v>
      </c>
      <c r="GB150" s="2" t="e">
        <f t="shared" si="1675"/>
        <v>#VALUE!</v>
      </c>
      <c r="GC150" s="2" t="e">
        <f t="shared" si="1676"/>
        <v>#VALUE!</v>
      </c>
      <c r="GD150" s="2" t="e">
        <f t="shared" si="1677"/>
        <v>#VALUE!</v>
      </c>
      <c r="GE150" s="2" t="e">
        <f t="shared" si="1678"/>
        <v>#VALUE!</v>
      </c>
      <c r="GF150" s="2" t="e">
        <f t="shared" si="1679"/>
        <v>#VALUE!</v>
      </c>
      <c r="GG150" s="2" t="e">
        <f t="shared" si="1680"/>
        <v>#VALUE!</v>
      </c>
      <c r="GH150" s="2" t="e">
        <f t="shared" si="1681"/>
        <v>#VALUE!</v>
      </c>
      <c r="GI150" s="2" t="e">
        <f t="shared" si="1682"/>
        <v>#VALUE!</v>
      </c>
      <c r="GJ150" s="2" t="e">
        <f t="shared" si="1683"/>
        <v>#VALUE!</v>
      </c>
      <c r="GK150" s="2" t="e">
        <f t="shared" si="1684"/>
        <v>#VALUE!</v>
      </c>
      <c r="GL150" s="2" t="e">
        <f t="shared" si="1685"/>
        <v>#VALUE!</v>
      </c>
      <c r="GM150" s="2" t="e">
        <f t="shared" si="1686"/>
        <v>#VALUE!</v>
      </c>
      <c r="GN150" s="2" t="e">
        <f t="shared" si="1687"/>
        <v>#VALUE!</v>
      </c>
      <c r="GO150" s="2" t="e">
        <f t="shared" si="1688"/>
        <v>#VALUE!</v>
      </c>
      <c r="GP150" s="2" t="e">
        <f t="shared" si="1689"/>
        <v>#VALUE!</v>
      </c>
      <c r="GQ150" s="2" t="e">
        <f t="shared" si="1690"/>
        <v>#VALUE!</v>
      </c>
      <c r="GR150" s="2" t="e">
        <f t="shared" si="1691"/>
        <v>#VALUE!</v>
      </c>
      <c r="GS150" s="2" t="e">
        <f t="shared" si="1692"/>
        <v>#VALUE!</v>
      </c>
      <c r="GT150" s="2">
        <f t="shared" si="1693"/>
        <v>1</v>
      </c>
      <c r="GU150" s="2" t="e">
        <f t="shared" si="1694"/>
        <v>#VALUE!</v>
      </c>
      <c r="GV150" s="2" t="e">
        <f t="shared" si="1695"/>
        <v>#VALUE!</v>
      </c>
      <c r="GW150" s="2" t="e">
        <f t="shared" si="1696"/>
        <v>#VALUE!</v>
      </c>
      <c r="GX150" s="2" t="e">
        <f t="shared" si="1697"/>
        <v>#VALUE!</v>
      </c>
      <c r="GY150" s="2" t="e">
        <f t="shared" si="1698"/>
        <v>#VALUE!</v>
      </c>
      <c r="GZ150" s="2" t="e">
        <f t="shared" si="1699"/>
        <v>#VALUE!</v>
      </c>
      <c r="HA150" s="2" t="e">
        <f t="shared" si="1700"/>
        <v>#VALUE!</v>
      </c>
      <c r="HB150" s="2" t="e">
        <f t="shared" si="1701"/>
        <v>#VALUE!</v>
      </c>
      <c r="HC150" s="2" t="e">
        <f t="shared" si="1702"/>
        <v>#VALUE!</v>
      </c>
      <c r="HD150" s="2" t="e">
        <f t="shared" si="1703"/>
        <v>#VALUE!</v>
      </c>
      <c r="HE150" s="2" t="e">
        <f t="shared" si="1704"/>
        <v>#VALUE!</v>
      </c>
      <c r="HF150" s="2" t="e">
        <f t="shared" si="1705"/>
        <v>#VALUE!</v>
      </c>
      <c r="HG150" s="2" t="e">
        <f t="shared" si="1706"/>
        <v>#VALUE!</v>
      </c>
      <c r="HH150" s="2" t="e">
        <f t="shared" si="1707"/>
        <v>#VALUE!</v>
      </c>
      <c r="HI150" s="2" t="e">
        <f t="shared" si="1708"/>
        <v>#VALUE!</v>
      </c>
      <c r="HJ150" s="2" t="e">
        <f t="shared" si="1709"/>
        <v>#VALUE!</v>
      </c>
      <c r="HK150" s="2" t="e">
        <f t="shared" si="1710"/>
        <v>#VALUE!</v>
      </c>
      <c r="HL150" s="2" t="e">
        <f t="shared" si="1711"/>
        <v>#VALUE!</v>
      </c>
      <c r="HM150" s="2" t="e">
        <f t="shared" si="1712"/>
        <v>#VALUE!</v>
      </c>
      <c r="HN150" s="2" t="e">
        <f t="shared" si="1713"/>
        <v>#VALUE!</v>
      </c>
      <c r="HO150" s="2" t="e">
        <f t="shared" si="1714"/>
        <v>#VALUE!</v>
      </c>
      <c r="HP150" s="2" t="e">
        <f t="shared" si="1715"/>
        <v>#VALUE!</v>
      </c>
      <c r="HQ150" s="2" t="e">
        <f t="shared" si="1716"/>
        <v>#VALUE!</v>
      </c>
      <c r="HR150" s="2">
        <f t="shared" si="1717"/>
        <v>1</v>
      </c>
      <c r="HS150" s="2" t="e">
        <f t="shared" si="1718"/>
        <v>#VALUE!</v>
      </c>
      <c r="HT150" s="2" t="e">
        <f t="shared" si="1719"/>
        <v>#VALUE!</v>
      </c>
      <c r="HU150" s="2" t="e">
        <f t="shared" si="1720"/>
        <v>#VALUE!</v>
      </c>
      <c r="HV150" s="2" t="e">
        <f t="shared" si="1721"/>
        <v>#VALUE!</v>
      </c>
      <c r="HW150" s="2" t="e">
        <f t="shared" si="1722"/>
        <v>#VALUE!</v>
      </c>
      <c r="HX150" s="2" t="e">
        <f t="shared" si="1723"/>
        <v>#VALUE!</v>
      </c>
      <c r="HY150" s="2" t="e">
        <f t="shared" si="1724"/>
        <v>#VALUE!</v>
      </c>
      <c r="HZ150" s="2" t="e">
        <f t="shared" si="1725"/>
        <v>#VALUE!</v>
      </c>
      <c r="IA150" s="2" t="e">
        <f t="shared" si="1726"/>
        <v>#VALUE!</v>
      </c>
      <c r="IB150" s="2" t="e">
        <f t="shared" si="1727"/>
        <v>#VALUE!</v>
      </c>
      <c r="IC150" s="2" t="e">
        <f t="shared" si="1728"/>
        <v>#VALUE!</v>
      </c>
      <c r="ID150" s="2" t="e">
        <f t="shared" si="1729"/>
        <v>#VALUE!</v>
      </c>
      <c r="IE150" s="2" t="e">
        <f t="shared" si="1730"/>
        <v>#VALUE!</v>
      </c>
      <c r="IF150" s="2" t="e">
        <f t="shared" si="1731"/>
        <v>#VALUE!</v>
      </c>
      <c r="IG150" s="2" t="e">
        <f t="shared" si="1732"/>
        <v>#VALUE!</v>
      </c>
      <c r="IH150" s="2" t="e">
        <f t="shared" si="1733"/>
        <v>#VALUE!</v>
      </c>
      <c r="II150" s="2" t="e">
        <f t="shared" si="1734"/>
        <v>#VALUE!</v>
      </c>
      <c r="IJ150" s="2" t="e">
        <f t="shared" si="1735"/>
        <v>#VALUE!</v>
      </c>
      <c r="IK150" s="2" t="e">
        <f t="shared" si="1736"/>
        <v>#VALUE!</v>
      </c>
      <c r="IL150" s="2" t="e">
        <f t="shared" si="1737"/>
        <v>#VALUE!</v>
      </c>
      <c r="IM150" s="2" t="e">
        <f t="shared" si="1738"/>
        <v>#VALUE!</v>
      </c>
      <c r="IN150" s="2" t="e">
        <f t="shared" si="1739"/>
        <v>#VALUE!</v>
      </c>
      <c r="IO150" s="2" t="e">
        <f t="shared" si="1740"/>
        <v>#VALUE!</v>
      </c>
      <c r="IP150" s="2">
        <f t="shared" si="1741"/>
        <v>0</v>
      </c>
      <c r="IQ150" s="2" t="e">
        <f t="shared" si="1742"/>
        <v>#VALUE!</v>
      </c>
      <c r="IR150" s="2" t="e">
        <f t="shared" si="1743"/>
        <v>#VALUE!</v>
      </c>
      <c r="IS150" s="2" t="e">
        <f t="shared" si="1744"/>
        <v>#VALUE!</v>
      </c>
      <c r="IT150" s="2" t="e">
        <f t="shared" si="1745"/>
        <v>#VALUE!</v>
      </c>
      <c r="IU150" s="2" t="e">
        <f t="shared" si="1746"/>
        <v>#VALUE!</v>
      </c>
      <c r="IV150" s="2" t="e">
        <f t="shared" si="1747"/>
        <v>#VALUE!</v>
      </c>
      <c r="IW150" s="2" t="e">
        <f t="shared" si="1748"/>
        <v>#VALUE!</v>
      </c>
      <c r="IX150" s="2" t="e">
        <f t="shared" si="1749"/>
        <v>#VALUE!</v>
      </c>
      <c r="IY150" s="2" t="e">
        <f t="shared" si="1750"/>
        <v>#VALUE!</v>
      </c>
      <c r="IZ150" s="2" t="e">
        <f t="shared" si="1751"/>
        <v>#VALUE!</v>
      </c>
      <c r="JA150" s="2" t="e">
        <f t="shared" si="1752"/>
        <v>#VALUE!</v>
      </c>
      <c r="JB150" s="2" t="e">
        <f t="shared" si="1753"/>
        <v>#VALUE!</v>
      </c>
      <c r="JC150" s="2" t="e">
        <f t="shared" si="1754"/>
        <v>#VALUE!</v>
      </c>
      <c r="JD150" s="2" t="e">
        <f t="shared" si="1755"/>
        <v>#VALUE!</v>
      </c>
      <c r="JE150" s="2" t="e">
        <f t="shared" si="1756"/>
        <v>#VALUE!</v>
      </c>
      <c r="JF150" s="2" t="e">
        <f t="shared" si="1757"/>
        <v>#VALUE!</v>
      </c>
      <c r="JG150" s="2" t="e">
        <f t="shared" si="1758"/>
        <v>#VALUE!</v>
      </c>
      <c r="JH150" s="2" t="e">
        <f t="shared" si="1759"/>
        <v>#VALUE!</v>
      </c>
      <c r="JI150" s="2" t="e">
        <f t="shared" si="1760"/>
        <v>#VALUE!</v>
      </c>
      <c r="JJ150" s="2" t="e">
        <f t="shared" si="1761"/>
        <v>#VALUE!</v>
      </c>
      <c r="JK150" s="2" t="e">
        <f t="shared" si="1762"/>
        <v>#VALUE!</v>
      </c>
      <c r="JL150" s="2" t="e">
        <f t="shared" si="1763"/>
        <v>#VALUE!</v>
      </c>
      <c r="JM150" s="2" t="e">
        <f t="shared" si="1764"/>
        <v>#VALUE!</v>
      </c>
      <c r="JN150" s="2">
        <f t="shared" si="1765"/>
        <v>0</v>
      </c>
      <c r="JO150" s="2" t="e">
        <f t="shared" si="1766"/>
        <v>#VALUE!</v>
      </c>
      <c r="JP150" s="2" t="e">
        <f t="shared" si="1767"/>
        <v>#VALUE!</v>
      </c>
      <c r="JQ150" s="2" t="e">
        <f t="shared" si="1768"/>
        <v>#VALUE!</v>
      </c>
      <c r="JR150" s="2" t="e">
        <f t="shared" si="1769"/>
        <v>#VALUE!</v>
      </c>
      <c r="JS150" s="2" t="e">
        <f t="shared" si="1770"/>
        <v>#VALUE!</v>
      </c>
      <c r="JT150" s="2" t="e">
        <f t="shared" si="1771"/>
        <v>#VALUE!</v>
      </c>
      <c r="JU150" s="2" t="e">
        <f t="shared" si="1772"/>
        <v>#VALUE!</v>
      </c>
      <c r="JV150" s="2" t="e">
        <f t="shared" si="1773"/>
        <v>#VALUE!</v>
      </c>
      <c r="JW150" s="2" t="e">
        <f t="shared" si="1774"/>
        <v>#VALUE!</v>
      </c>
      <c r="JX150" s="2" t="e">
        <f t="shared" si="1775"/>
        <v>#VALUE!</v>
      </c>
      <c r="JY150" s="2" t="e">
        <f t="shared" si="1776"/>
        <v>#VALUE!</v>
      </c>
      <c r="JZ150" s="2" t="e">
        <f t="shared" si="1777"/>
        <v>#VALUE!</v>
      </c>
      <c r="KA150" s="2" t="e">
        <f t="shared" si="1778"/>
        <v>#VALUE!</v>
      </c>
      <c r="KB150" s="2" t="e">
        <f t="shared" si="1779"/>
        <v>#VALUE!</v>
      </c>
      <c r="KC150" s="2" t="e">
        <f t="shared" si="1780"/>
        <v>#VALUE!</v>
      </c>
      <c r="KD150" s="2" t="e">
        <f t="shared" si="1781"/>
        <v>#VALUE!</v>
      </c>
      <c r="KE150" s="2" t="e">
        <f t="shared" si="1782"/>
        <v>#VALUE!</v>
      </c>
      <c r="KF150" s="2" t="e">
        <f t="shared" si="1783"/>
        <v>#VALUE!</v>
      </c>
      <c r="KG150" s="2" t="e">
        <f t="shared" si="1784"/>
        <v>#VALUE!</v>
      </c>
      <c r="KH150" s="2" t="e">
        <f t="shared" si="1785"/>
        <v>#VALUE!</v>
      </c>
      <c r="KI150" s="2" t="e">
        <f t="shared" si="1786"/>
        <v>#VALUE!</v>
      </c>
      <c r="KJ150" s="2" t="e">
        <f t="shared" si="1787"/>
        <v>#VALUE!</v>
      </c>
      <c r="KK150" s="2" t="e">
        <f t="shared" si="1788"/>
        <v>#VALUE!</v>
      </c>
      <c r="KL150" s="2">
        <f t="shared" si="1789"/>
        <v>0</v>
      </c>
      <c r="KM150" s="2" t="e">
        <f t="shared" si="1790"/>
        <v>#VALUE!</v>
      </c>
      <c r="KN150" s="2" t="e">
        <f t="shared" si="1791"/>
        <v>#VALUE!</v>
      </c>
      <c r="KO150" s="2" t="e">
        <f t="shared" si="1792"/>
        <v>#VALUE!</v>
      </c>
      <c r="KP150" s="2" t="e">
        <f t="shared" si="1793"/>
        <v>#VALUE!</v>
      </c>
      <c r="KQ150" s="2" t="e">
        <f t="shared" si="1794"/>
        <v>#VALUE!</v>
      </c>
      <c r="KR150" s="2" t="e">
        <f t="shared" si="1795"/>
        <v>#VALUE!</v>
      </c>
      <c r="KS150" s="2" t="e">
        <f t="shared" si="1796"/>
        <v>#VALUE!</v>
      </c>
      <c r="KT150" s="2" t="e">
        <f t="shared" si="1797"/>
        <v>#VALUE!</v>
      </c>
      <c r="KU150" s="2" t="e">
        <f t="shared" si="1798"/>
        <v>#VALUE!</v>
      </c>
      <c r="KV150" s="2" t="e">
        <f t="shared" si="1799"/>
        <v>#VALUE!</v>
      </c>
      <c r="KW150" s="2" t="e">
        <f t="shared" si="1800"/>
        <v>#VALUE!</v>
      </c>
      <c r="KX150" s="2" t="e">
        <f t="shared" si="1801"/>
        <v>#VALUE!</v>
      </c>
      <c r="KY150" s="2" t="e">
        <f t="shared" si="1802"/>
        <v>#VALUE!</v>
      </c>
      <c r="KZ150" s="2" t="e">
        <f t="shared" si="1803"/>
        <v>#VALUE!</v>
      </c>
      <c r="LA150" s="2" t="e">
        <f t="shared" si="1804"/>
        <v>#VALUE!</v>
      </c>
      <c r="LB150" s="2" t="e">
        <f t="shared" si="1805"/>
        <v>#VALUE!</v>
      </c>
      <c r="LC150" s="2" t="e">
        <f t="shared" si="1806"/>
        <v>#VALUE!</v>
      </c>
      <c r="LD150" s="2" t="e">
        <f t="shared" si="1807"/>
        <v>#VALUE!</v>
      </c>
      <c r="LE150" s="2" t="e">
        <f t="shared" si="1808"/>
        <v>#VALUE!</v>
      </c>
      <c r="LF150" s="2" t="e">
        <f t="shared" si="1809"/>
        <v>#VALUE!</v>
      </c>
      <c r="LG150" s="2" t="e">
        <f t="shared" si="1810"/>
        <v>#VALUE!</v>
      </c>
      <c r="LH150" s="2" t="e">
        <f t="shared" si="1811"/>
        <v>#VALUE!</v>
      </c>
      <c r="LI150" s="2" t="e">
        <f t="shared" si="1812"/>
        <v>#VALUE!</v>
      </c>
      <c r="LJ150" s="2">
        <f t="shared" si="1813"/>
        <v>0</v>
      </c>
      <c r="LK150" s="2" t="e">
        <f t="shared" si="1814"/>
        <v>#VALUE!</v>
      </c>
      <c r="LL150" s="2" t="e">
        <f t="shared" si="1815"/>
        <v>#VALUE!</v>
      </c>
      <c r="LM150" s="2" t="e">
        <f t="shared" si="1816"/>
        <v>#VALUE!</v>
      </c>
      <c r="LN150" s="2" t="e">
        <f t="shared" si="1817"/>
        <v>#VALUE!</v>
      </c>
      <c r="LO150" s="2" t="e">
        <f t="shared" si="1818"/>
        <v>#VALUE!</v>
      </c>
      <c r="LP150" s="2" t="e">
        <f t="shared" si="1819"/>
        <v>#VALUE!</v>
      </c>
      <c r="LQ150" s="2" t="e">
        <f t="shared" si="1820"/>
        <v>#VALUE!</v>
      </c>
      <c r="LR150" s="2" t="e">
        <f t="shared" si="1821"/>
        <v>#VALUE!</v>
      </c>
      <c r="LS150" s="2" t="e">
        <f t="shared" si="1822"/>
        <v>#VALUE!</v>
      </c>
      <c r="LT150" s="2" t="e">
        <f t="shared" si="1823"/>
        <v>#VALUE!</v>
      </c>
      <c r="LU150" s="2" t="e">
        <f t="shared" si="1824"/>
        <v>#VALUE!</v>
      </c>
      <c r="LV150" s="2" t="e">
        <f t="shared" si="1825"/>
        <v>#VALUE!</v>
      </c>
      <c r="LW150" s="2" t="e">
        <f t="shared" si="1826"/>
        <v>#VALUE!</v>
      </c>
      <c r="LX150" s="2" t="e">
        <f t="shared" si="1827"/>
        <v>#VALUE!</v>
      </c>
      <c r="LY150" s="2" t="e">
        <f t="shared" si="1828"/>
        <v>#VALUE!</v>
      </c>
      <c r="LZ150" s="2" t="e">
        <f t="shared" si="1829"/>
        <v>#VALUE!</v>
      </c>
      <c r="MA150" s="2" t="e">
        <f t="shared" si="1830"/>
        <v>#VALUE!</v>
      </c>
      <c r="MB150" s="2" t="e">
        <f t="shared" si="1831"/>
        <v>#VALUE!</v>
      </c>
      <c r="MC150" s="2" t="e">
        <f t="shared" si="1832"/>
        <v>#VALUE!</v>
      </c>
      <c r="MD150" s="2" t="e">
        <f t="shared" si="1833"/>
        <v>#VALUE!</v>
      </c>
      <c r="ME150" s="2" t="e">
        <f t="shared" si="1834"/>
        <v>#VALUE!</v>
      </c>
      <c r="MF150" s="2" t="e">
        <f t="shared" si="1835"/>
        <v>#VALUE!</v>
      </c>
      <c r="MG150" s="2" t="e">
        <f t="shared" si="1836"/>
        <v>#VALUE!</v>
      </c>
      <c r="MH150" s="2">
        <f t="shared" si="1837"/>
        <v>1</v>
      </c>
      <c r="MI150" s="2" t="e">
        <f t="shared" si="1838"/>
        <v>#VALUE!</v>
      </c>
      <c r="MJ150" s="2" t="e">
        <f t="shared" si="1839"/>
        <v>#VALUE!</v>
      </c>
      <c r="MK150" s="2" t="e">
        <f t="shared" si="1840"/>
        <v>#VALUE!</v>
      </c>
      <c r="ML150" s="2" t="e">
        <f t="shared" si="1841"/>
        <v>#VALUE!</v>
      </c>
      <c r="MM150" s="2" t="e">
        <f t="shared" si="1842"/>
        <v>#VALUE!</v>
      </c>
      <c r="MN150" s="2" t="e">
        <f t="shared" si="1843"/>
        <v>#VALUE!</v>
      </c>
      <c r="MO150" s="2" t="e">
        <f t="shared" si="1844"/>
        <v>#VALUE!</v>
      </c>
      <c r="MP150" s="2" t="e">
        <f t="shared" si="1845"/>
        <v>#VALUE!</v>
      </c>
      <c r="MQ150" s="2" t="e">
        <f t="shared" si="1846"/>
        <v>#VALUE!</v>
      </c>
      <c r="MR150" s="2" t="e">
        <f t="shared" si="1847"/>
        <v>#VALUE!</v>
      </c>
      <c r="MS150" s="2" t="e">
        <f t="shared" si="1848"/>
        <v>#VALUE!</v>
      </c>
      <c r="MT150" s="2" t="e">
        <f t="shared" si="1849"/>
        <v>#VALUE!</v>
      </c>
      <c r="MU150" s="2" t="e">
        <f t="shared" si="1850"/>
        <v>#VALUE!</v>
      </c>
      <c r="MV150" s="2" t="e">
        <f t="shared" si="1851"/>
        <v>#VALUE!</v>
      </c>
      <c r="MW150" s="2" t="e">
        <f t="shared" si="1852"/>
        <v>#VALUE!</v>
      </c>
      <c r="MX150" s="2" t="e">
        <f t="shared" si="1853"/>
        <v>#VALUE!</v>
      </c>
      <c r="MY150" s="2" t="e">
        <f t="shared" si="1854"/>
        <v>#VALUE!</v>
      </c>
      <c r="MZ150" s="2" t="e">
        <f t="shared" si="1855"/>
        <v>#VALUE!</v>
      </c>
      <c r="NA150" s="2" t="e">
        <f t="shared" si="1856"/>
        <v>#VALUE!</v>
      </c>
      <c r="NB150" s="2" t="e">
        <f t="shared" si="1857"/>
        <v>#VALUE!</v>
      </c>
      <c r="NC150" s="2" t="e">
        <f t="shared" si="1858"/>
        <v>#VALUE!</v>
      </c>
      <c r="ND150" s="2" t="e">
        <f t="shared" si="1859"/>
        <v>#VALUE!</v>
      </c>
      <c r="NE150" s="2" t="e">
        <f t="shared" si="1860"/>
        <v>#VALUE!</v>
      </c>
      <c r="NF150" s="2">
        <f t="shared" si="2026"/>
        <v>0</v>
      </c>
      <c r="NG150" s="2">
        <f t="shared" si="1861"/>
        <v>0</v>
      </c>
      <c r="NH150" s="2">
        <f t="shared" si="1862"/>
        <v>0</v>
      </c>
      <c r="NI150" s="2">
        <f t="shared" si="1863"/>
        <v>0</v>
      </c>
      <c r="NJ150" s="2">
        <f t="shared" si="1864"/>
        <v>0</v>
      </c>
      <c r="NK150" s="2">
        <f t="shared" si="1865"/>
        <v>0</v>
      </c>
      <c r="NL150" s="2">
        <f t="shared" si="1866"/>
        <v>0</v>
      </c>
      <c r="NM150" s="2">
        <f t="shared" si="1867"/>
        <v>0</v>
      </c>
      <c r="NN150" s="2">
        <f t="shared" si="1868"/>
        <v>0</v>
      </c>
      <c r="NO150" s="2">
        <f t="shared" si="1869"/>
        <v>0</v>
      </c>
      <c r="NP150" s="2">
        <f t="shared" si="1870"/>
        <v>0</v>
      </c>
      <c r="NQ150" s="2">
        <f t="shared" si="1871"/>
        <v>0</v>
      </c>
      <c r="NR150" s="2">
        <f t="shared" si="1872"/>
        <v>0</v>
      </c>
      <c r="NS150" s="2">
        <f t="shared" si="1873"/>
        <v>0</v>
      </c>
      <c r="NT150" s="2">
        <f t="shared" si="1874"/>
        <v>0</v>
      </c>
      <c r="NU150" s="2">
        <f t="shared" si="1875"/>
        <v>0</v>
      </c>
      <c r="NV150" s="2">
        <f t="shared" si="1876"/>
        <v>0</v>
      </c>
      <c r="NW150" s="2">
        <f t="shared" si="1877"/>
        <v>0</v>
      </c>
      <c r="NX150" s="2">
        <f t="shared" si="1878"/>
        <v>0</v>
      </c>
      <c r="NY150" s="2">
        <f t="shared" si="1879"/>
        <v>0</v>
      </c>
      <c r="NZ150" s="2">
        <f t="shared" si="1880"/>
        <v>0</v>
      </c>
      <c r="OA150" s="2">
        <f t="shared" si="1881"/>
        <v>0</v>
      </c>
      <c r="OB150" s="2">
        <f t="shared" si="1882"/>
        <v>0</v>
      </c>
      <c r="OC150" s="2">
        <f t="shared" si="1883"/>
        <v>0</v>
      </c>
      <c r="OD150" s="2">
        <f>IF(AND(NF150&gt;'Graph Creator'!$K$4,'Detalle de Cuentas'!NF150&lt;='Graph Creator'!$L$4),1,0)</f>
        <v>0</v>
      </c>
      <c r="OE150" s="2">
        <f>IF(AND(NG150&gt;'Graph Creator'!$K$4,'Detalle de Cuentas'!NG150&lt;='Graph Creator'!$L$4),1,0)</f>
        <v>0</v>
      </c>
      <c r="OF150" s="2">
        <f>IF(AND(NH150&gt;'Graph Creator'!$K$4,'Detalle de Cuentas'!NH150&lt;='Graph Creator'!$L$4),1,0)</f>
        <v>0</v>
      </c>
      <c r="OG150" s="2">
        <f>IF(AND(NI150&gt;'Graph Creator'!$K$4,'Detalle de Cuentas'!NI150&lt;='Graph Creator'!$L$4),1,0)</f>
        <v>0</v>
      </c>
      <c r="OH150" s="2">
        <f>IF(AND(NJ150&gt;'Graph Creator'!$K$4,'Detalle de Cuentas'!NJ150&lt;='Graph Creator'!$L$4),1,0)</f>
        <v>0</v>
      </c>
      <c r="OI150" s="2">
        <f>IF(AND(NK150&gt;'Graph Creator'!$K$4,'Detalle de Cuentas'!NK150&lt;='Graph Creator'!$L$4),1,0)</f>
        <v>0</v>
      </c>
      <c r="OJ150" s="2">
        <f>IF(AND(NL150&gt;'Graph Creator'!$K$4,'Detalle de Cuentas'!NL150&lt;='Graph Creator'!$L$4),1,0)</f>
        <v>0</v>
      </c>
      <c r="OK150" s="2">
        <f>IF(AND(NM150&gt;'Graph Creator'!$K$4,'Detalle de Cuentas'!NM150&lt;='Graph Creator'!$L$4),1,0)</f>
        <v>0</v>
      </c>
      <c r="OL150" s="2">
        <f>IF(AND(NN150&gt;'Graph Creator'!$K$4,'Detalle de Cuentas'!NN150&lt;='Graph Creator'!$L$4),1,0)</f>
        <v>0</v>
      </c>
      <c r="OM150" s="2">
        <f>IF(AND(NO150&gt;'Graph Creator'!$K$4,'Detalle de Cuentas'!NO150&lt;='Graph Creator'!$L$4),1,0)</f>
        <v>0</v>
      </c>
      <c r="ON150" s="2">
        <f>IF(AND(NP150&gt;'Graph Creator'!$K$4,'Detalle de Cuentas'!NP150&lt;='Graph Creator'!$L$4),1,0)</f>
        <v>0</v>
      </c>
      <c r="OO150" s="2">
        <f>IF(AND(NQ150&gt;'Graph Creator'!$K$4,'Detalle de Cuentas'!NQ150&lt;='Graph Creator'!$L$4),1,0)</f>
        <v>0</v>
      </c>
      <c r="OP150" s="2">
        <f>IF(AND(NR150&gt;'Graph Creator'!$K$4,'Detalle de Cuentas'!NR150&lt;='Graph Creator'!$L$4),1,0)</f>
        <v>0</v>
      </c>
      <c r="OQ150" s="2">
        <f>IF(AND(NS150&gt;'Graph Creator'!$K$4,'Detalle de Cuentas'!NS150&lt;='Graph Creator'!$L$4),1,0)</f>
        <v>0</v>
      </c>
      <c r="OR150" s="2">
        <f>IF(AND(NT150&gt;'Graph Creator'!$K$4,'Detalle de Cuentas'!NT150&lt;='Graph Creator'!$L$4),1,0)</f>
        <v>0</v>
      </c>
      <c r="OS150" s="2">
        <f>IF(AND(NU150&gt;'Graph Creator'!$K$4,'Detalle de Cuentas'!NU150&lt;='Graph Creator'!$L$4),1,0)</f>
        <v>0</v>
      </c>
      <c r="OT150" s="2">
        <f>IF(AND(NV150&gt;'Graph Creator'!$K$4,'Detalle de Cuentas'!NV150&lt;='Graph Creator'!$L$4),1,0)</f>
        <v>0</v>
      </c>
      <c r="OU150" s="2">
        <f>IF(AND(NW150&gt;'Graph Creator'!$K$4,'Detalle de Cuentas'!NW150&lt;='Graph Creator'!$L$4),1,0)</f>
        <v>0</v>
      </c>
      <c r="OV150" s="2">
        <f>IF(AND(NX150&gt;'Graph Creator'!$K$4,'Detalle de Cuentas'!NX150&lt;='Graph Creator'!$L$4),1,0)</f>
        <v>0</v>
      </c>
      <c r="OW150" s="2">
        <f>IF(AND(NY150&gt;'Graph Creator'!$K$4,'Detalle de Cuentas'!NY150&lt;='Graph Creator'!$L$4),1,0)</f>
        <v>0</v>
      </c>
      <c r="OX150" s="2">
        <f>IF(AND(NZ150&gt;'Graph Creator'!$K$4,'Detalle de Cuentas'!NZ150&lt;='Graph Creator'!$L$4),1,0)</f>
        <v>0</v>
      </c>
      <c r="OY150" s="2">
        <f>IF(AND(OA150&gt;'Graph Creator'!$K$4,'Detalle de Cuentas'!OA150&lt;='Graph Creator'!$L$4),1,0)</f>
        <v>0</v>
      </c>
      <c r="OZ150" s="2">
        <f>IF(AND(OB150&gt;'Graph Creator'!$K$4,'Detalle de Cuentas'!OB150&lt;='Graph Creator'!$L$4),1,0)</f>
        <v>0</v>
      </c>
      <c r="PA150" s="2">
        <f>IF(AND(OC150&gt;'Graph Creator'!$K$4,'Detalle de Cuentas'!OC150&lt;='Graph Creator'!$L$4),1,0)</f>
        <v>0</v>
      </c>
      <c r="PB150" s="2">
        <f>IF(AND(NF150&gt;'Graph Creator'!$L$4,'Detalle de Cuentas'!NF150&lt;='Graph Creator'!$M$4),1,0)</f>
        <v>0</v>
      </c>
      <c r="PC150" s="2">
        <f>IF(AND(NG150&gt;'Graph Creator'!$L$4,'Detalle de Cuentas'!NG150&lt;='Graph Creator'!$M$4),1,0)</f>
        <v>0</v>
      </c>
      <c r="PD150" s="2">
        <f>IF(AND(NH150&gt;'Graph Creator'!$L$4,'Detalle de Cuentas'!NH150&lt;='Graph Creator'!$M$4),1,0)</f>
        <v>0</v>
      </c>
      <c r="PE150" s="2">
        <f>IF(AND(NI150&gt;'Graph Creator'!$L$4,'Detalle de Cuentas'!NI150&lt;='Graph Creator'!$M$4),1,0)</f>
        <v>0</v>
      </c>
      <c r="PF150" s="2">
        <f>IF(AND(NJ150&gt;'Graph Creator'!$L$4,'Detalle de Cuentas'!NJ150&lt;='Graph Creator'!$M$4),1,0)</f>
        <v>0</v>
      </c>
      <c r="PG150" s="2">
        <f>IF(AND(NK150&gt;'Graph Creator'!$L$4,'Detalle de Cuentas'!NK150&lt;='Graph Creator'!$M$4),1,0)</f>
        <v>0</v>
      </c>
      <c r="PH150" s="2">
        <f>IF(AND(NL150&gt;'Graph Creator'!$L$4,'Detalle de Cuentas'!NL150&lt;='Graph Creator'!$M$4),1,0)</f>
        <v>0</v>
      </c>
      <c r="PI150" s="2">
        <f>IF(AND(NM150&gt;'Graph Creator'!$L$4,'Detalle de Cuentas'!NM150&lt;='Graph Creator'!$M$4),1,0)</f>
        <v>0</v>
      </c>
      <c r="PJ150" s="2">
        <f>IF(AND(NN150&gt;'Graph Creator'!$L$4,'Detalle de Cuentas'!NN150&lt;='Graph Creator'!$M$4),1,0)</f>
        <v>0</v>
      </c>
      <c r="PK150" s="2">
        <f>IF(AND(NO150&gt;'Graph Creator'!$L$4,'Detalle de Cuentas'!NO150&lt;='Graph Creator'!$M$4),1,0)</f>
        <v>0</v>
      </c>
      <c r="PL150" s="2">
        <f>IF(AND(NP150&gt;'Graph Creator'!$L$4,'Detalle de Cuentas'!NP150&lt;='Graph Creator'!$M$4),1,0)</f>
        <v>0</v>
      </c>
      <c r="PM150" s="2">
        <f>IF(AND(NQ150&gt;'Graph Creator'!$L$4,'Detalle de Cuentas'!NQ150&lt;='Graph Creator'!$M$4),1,0)</f>
        <v>0</v>
      </c>
      <c r="PN150" s="2">
        <f>IF(AND(NR150&gt;'Graph Creator'!$L$4,'Detalle de Cuentas'!NR150&lt;='Graph Creator'!$M$4),1,0)</f>
        <v>0</v>
      </c>
      <c r="PO150" s="2">
        <f>IF(AND(NS150&gt;'Graph Creator'!$L$4,'Detalle de Cuentas'!NS150&lt;='Graph Creator'!$M$4),1,0)</f>
        <v>0</v>
      </c>
      <c r="PP150" s="2">
        <f>IF(AND(NT150&gt;'Graph Creator'!$L$4,'Detalle de Cuentas'!NT150&lt;='Graph Creator'!$M$4),1,0)</f>
        <v>0</v>
      </c>
      <c r="PQ150" s="2">
        <f>IF(AND(NU150&gt;'Graph Creator'!$L$4,'Detalle de Cuentas'!NU150&lt;='Graph Creator'!$M$4),1,0)</f>
        <v>0</v>
      </c>
      <c r="PR150" s="2">
        <f>IF(AND(NV150&gt;'Graph Creator'!$L$4,'Detalle de Cuentas'!NV150&lt;='Graph Creator'!$M$4),1,0)</f>
        <v>0</v>
      </c>
      <c r="PS150" s="2">
        <f>IF(AND(NW150&gt;'Graph Creator'!$L$4,'Detalle de Cuentas'!NW150&lt;='Graph Creator'!$M$4),1,0)</f>
        <v>0</v>
      </c>
      <c r="PT150" s="2">
        <f>IF(AND(NX150&gt;'Graph Creator'!$L$4,'Detalle de Cuentas'!NX150&lt;='Graph Creator'!$M$4),1,0)</f>
        <v>0</v>
      </c>
      <c r="PU150" s="2">
        <f>IF(AND(NY150&gt;'Graph Creator'!$L$4,'Detalle de Cuentas'!NY150&lt;='Graph Creator'!$M$4),1,0)</f>
        <v>0</v>
      </c>
      <c r="PV150" s="2">
        <f>IF(AND(NZ150&gt;'Graph Creator'!$L$4,'Detalle de Cuentas'!NZ150&lt;='Graph Creator'!$M$4),1,0)</f>
        <v>0</v>
      </c>
      <c r="PW150" s="2">
        <f>IF(AND(OA150&gt;'Graph Creator'!$L$4,'Detalle de Cuentas'!OA150&lt;='Graph Creator'!$M$4),1,0)</f>
        <v>0</v>
      </c>
      <c r="PX150" s="2">
        <f>IF(AND(OB150&gt;'Graph Creator'!$L$4,'Detalle de Cuentas'!OB150&lt;='Graph Creator'!$M$4),1,0)</f>
        <v>0</v>
      </c>
      <c r="PY150" s="2">
        <f>IF(AND(OC150&gt;'Graph Creator'!$L$4,'Detalle de Cuentas'!OC150&lt;='Graph Creator'!$M$4),1,0)</f>
        <v>0</v>
      </c>
      <c r="PZ150" s="2">
        <f>IF(AND(NF150&gt;'Graph Creator'!$M$4,'Detalle de Cuentas'!NF150&lt;='Graph Creator'!$N$4),1,0)</f>
        <v>0</v>
      </c>
      <c r="QA150" s="2">
        <f>IF(AND(NG150&gt;'Graph Creator'!$M$4,'Detalle de Cuentas'!NG150&lt;='Graph Creator'!$N$4),1,0)</f>
        <v>0</v>
      </c>
      <c r="QB150" s="2">
        <f>IF(AND(NH150&gt;'Graph Creator'!$M$4,'Detalle de Cuentas'!NH150&lt;='Graph Creator'!$N$4),1,0)</f>
        <v>0</v>
      </c>
      <c r="QC150" s="2">
        <f>IF(AND(NI150&gt;'Graph Creator'!$M$4,'Detalle de Cuentas'!NI150&lt;='Graph Creator'!$N$4),1,0)</f>
        <v>0</v>
      </c>
      <c r="QD150" s="2">
        <f>IF(AND(NJ150&gt;'Graph Creator'!$M$4,'Detalle de Cuentas'!NJ150&lt;='Graph Creator'!$N$4),1,0)</f>
        <v>0</v>
      </c>
      <c r="QE150" s="2">
        <f>IF(AND(NK150&gt;'Graph Creator'!$M$4,'Detalle de Cuentas'!NK150&lt;='Graph Creator'!$N$4),1,0)</f>
        <v>0</v>
      </c>
      <c r="QF150" s="2">
        <f>IF(AND(NL150&gt;'Graph Creator'!$M$4,'Detalle de Cuentas'!NL150&lt;='Graph Creator'!$N$4),1,0)</f>
        <v>0</v>
      </c>
      <c r="QG150" s="2">
        <f>IF(AND(NM150&gt;'Graph Creator'!$M$4,'Detalle de Cuentas'!NM150&lt;='Graph Creator'!$N$4),1,0)</f>
        <v>0</v>
      </c>
      <c r="QH150" s="2">
        <f>IF(AND(NN150&gt;'Graph Creator'!$M$4,'Detalle de Cuentas'!NN150&lt;='Graph Creator'!$N$4),1,0)</f>
        <v>0</v>
      </c>
      <c r="QI150" s="2">
        <f>IF(AND(NO150&gt;'Graph Creator'!$M$4,'Detalle de Cuentas'!NO150&lt;='Graph Creator'!$N$4),1,0)</f>
        <v>0</v>
      </c>
      <c r="QJ150" s="2">
        <f>IF(AND(NP150&gt;'Graph Creator'!$M$4,'Detalle de Cuentas'!NP150&lt;='Graph Creator'!$N$4),1,0)</f>
        <v>0</v>
      </c>
      <c r="QK150" s="2">
        <f>IF(AND(NQ150&gt;'Graph Creator'!$M$4,'Detalle de Cuentas'!NQ150&lt;='Graph Creator'!$N$4),1,0)</f>
        <v>0</v>
      </c>
      <c r="QL150" s="2">
        <f>IF(AND(NR150&gt;'Graph Creator'!$M$4,'Detalle de Cuentas'!NR150&lt;='Graph Creator'!$N$4),1,0)</f>
        <v>0</v>
      </c>
      <c r="QM150" s="2">
        <f>IF(AND(NS150&gt;'Graph Creator'!$M$4,'Detalle de Cuentas'!NS150&lt;='Graph Creator'!$N$4),1,0)</f>
        <v>0</v>
      </c>
      <c r="QN150" s="2">
        <f>IF(AND(NT150&gt;'Graph Creator'!$M$4,'Detalle de Cuentas'!NT150&lt;='Graph Creator'!$N$4),1,0)</f>
        <v>0</v>
      </c>
      <c r="QO150" s="2">
        <f>IF(AND(NU150&gt;'Graph Creator'!$M$4,'Detalle de Cuentas'!NU150&lt;='Graph Creator'!$N$4),1,0)</f>
        <v>0</v>
      </c>
      <c r="QP150" s="2">
        <f>IF(AND(NV150&gt;'Graph Creator'!$M$4,'Detalle de Cuentas'!NV150&lt;='Graph Creator'!$N$4),1,0)</f>
        <v>0</v>
      </c>
      <c r="QQ150" s="2">
        <f>IF(AND(NW150&gt;'Graph Creator'!$M$4,'Detalle de Cuentas'!NW150&lt;='Graph Creator'!$N$4),1,0)</f>
        <v>0</v>
      </c>
      <c r="QR150" s="2">
        <f>IF(AND(NX150&gt;'Graph Creator'!$M$4,'Detalle de Cuentas'!NX150&lt;='Graph Creator'!$N$4),1,0)</f>
        <v>0</v>
      </c>
      <c r="QS150" s="2">
        <f>IF(AND(NY150&gt;'Graph Creator'!$M$4,'Detalle de Cuentas'!NY150&lt;='Graph Creator'!$N$4),1,0)</f>
        <v>0</v>
      </c>
      <c r="QT150" s="2">
        <f>IF(AND(NZ150&gt;'Graph Creator'!$M$4,'Detalle de Cuentas'!NZ150&lt;='Graph Creator'!$N$4),1,0)</f>
        <v>0</v>
      </c>
      <c r="QU150" s="2">
        <f>IF(AND(OA150&gt;'Graph Creator'!$M$4,'Detalle de Cuentas'!OA150&lt;='Graph Creator'!$N$4),1,0)</f>
        <v>0</v>
      </c>
      <c r="QV150" s="2">
        <f>IF(AND(OB150&gt;'Graph Creator'!$M$4,'Detalle de Cuentas'!OB150&lt;='Graph Creator'!$N$4),1,0)</f>
        <v>0</v>
      </c>
      <c r="QW150" s="2">
        <f>IF(AND(OC150&gt;'Graph Creator'!$M$4,'Detalle de Cuentas'!OC150&lt;='Graph Creator'!$N$4),1,0)</f>
        <v>0</v>
      </c>
      <c r="QX150" s="2">
        <f>IF(AND(NF150&gt;'Graph Creator'!$N$4,'Detalle de Cuentas'!NF150&lt;='Graph Creator'!$O$4),1,0)</f>
        <v>0</v>
      </c>
      <c r="QY150" s="2">
        <f>IF(AND(NG150&gt;'Graph Creator'!$N$4,'Detalle de Cuentas'!NG150&lt;='Graph Creator'!$O$4),1,0)</f>
        <v>0</v>
      </c>
      <c r="QZ150" s="2">
        <f>IF(AND(NH150&gt;'Graph Creator'!$N$4,'Detalle de Cuentas'!NH150&lt;='Graph Creator'!$O$4),1,0)</f>
        <v>0</v>
      </c>
      <c r="RA150" s="2">
        <f>IF(AND(NI150&gt;'Graph Creator'!$N$4,'Detalle de Cuentas'!NI150&lt;='Graph Creator'!$O$4),1,0)</f>
        <v>0</v>
      </c>
      <c r="RB150" s="2">
        <f>IF(AND(NJ150&gt;'Graph Creator'!$N$4,'Detalle de Cuentas'!NJ150&lt;='Graph Creator'!$O$4),1,0)</f>
        <v>0</v>
      </c>
      <c r="RC150" s="2">
        <f>IF(AND(NK150&gt;'Graph Creator'!$N$4,'Detalle de Cuentas'!NK150&lt;='Graph Creator'!$O$4),1,0)</f>
        <v>0</v>
      </c>
      <c r="RD150" s="2">
        <f>IF(AND(NL150&gt;'Graph Creator'!$N$4,'Detalle de Cuentas'!NL150&lt;='Graph Creator'!$O$4),1,0)</f>
        <v>0</v>
      </c>
      <c r="RE150" s="2">
        <f>IF(AND(NM150&gt;'Graph Creator'!$N$4,'Detalle de Cuentas'!NM150&lt;='Graph Creator'!$O$4),1,0)</f>
        <v>0</v>
      </c>
      <c r="RF150" s="2">
        <f>IF(AND(NN150&gt;'Graph Creator'!$N$4,'Detalle de Cuentas'!NN150&lt;='Graph Creator'!$O$4),1,0)</f>
        <v>0</v>
      </c>
      <c r="RG150" s="2">
        <f>IF(AND(NO150&gt;'Graph Creator'!$N$4,'Detalle de Cuentas'!NO150&lt;='Graph Creator'!$O$4),1,0)</f>
        <v>0</v>
      </c>
      <c r="RH150" s="2">
        <f>IF(AND(NP150&gt;'Graph Creator'!$N$4,'Detalle de Cuentas'!NP150&lt;='Graph Creator'!$O$4),1,0)</f>
        <v>0</v>
      </c>
      <c r="RI150" s="2">
        <f>IF(AND(NQ150&gt;'Graph Creator'!$N$4,'Detalle de Cuentas'!NQ150&lt;='Graph Creator'!$O$4),1,0)</f>
        <v>0</v>
      </c>
      <c r="RJ150" s="2">
        <f>IF(AND(NR150&gt;'Graph Creator'!$N$4,'Detalle de Cuentas'!NR150&lt;='Graph Creator'!$O$4),1,0)</f>
        <v>0</v>
      </c>
      <c r="RK150" s="2">
        <f>IF(AND(NS150&gt;'Graph Creator'!$N$4,'Detalle de Cuentas'!NS150&lt;='Graph Creator'!$O$4),1,0)</f>
        <v>0</v>
      </c>
      <c r="RL150" s="2">
        <f>IF(AND(NT150&gt;'Graph Creator'!$N$4,'Detalle de Cuentas'!NT150&lt;='Graph Creator'!$O$4),1,0)</f>
        <v>0</v>
      </c>
      <c r="RM150" s="2">
        <f>IF(AND(NU150&gt;'Graph Creator'!$N$4,'Detalle de Cuentas'!NU150&lt;='Graph Creator'!$O$4),1,0)</f>
        <v>0</v>
      </c>
      <c r="RN150" s="2">
        <f>IF(AND(NV150&gt;'Graph Creator'!$N$4,'Detalle de Cuentas'!NV150&lt;='Graph Creator'!$O$4),1,0)</f>
        <v>0</v>
      </c>
      <c r="RO150" s="2">
        <f>IF(AND(NW150&gt;'Graph Creator'!$N$4,'Detalle de Cuentas'!NW150&lt;='Graph Creator'!$O$4),1,0)</f>
        <v>0</v>
      </c>
      <c r="RP150" s="2">
        <f>IF(AND(NX150&gt;'Graph Creator'!$N$4,'Detalle de Cuentas'!NX150&lt;='Graph Creator'!$O$4),1,0)</f>
        <v>0</v>
      </c>
      <c r="RQ150" s="2">
        <f>IF(AND(NY150&gt;'Graph Creator'!$N$4,'Detalle de Cuentas'!NY150&lt;='Graph Creator'!$O$4),1,0)</f>
        <v>0</v>
      </c>
      <c r="RR150" s="2">
        <f>IF(AND(NZ150&gt;'Graph Creator'!$N$4,'Detalle de Cuentas'!NZ150&lt;='Graph Creator'!$O$4),1,0)</f>
        <v>0</v>
      </c>
      <c r="RS150" s="2">
        <f>IF(AND(OA150&gt;'Graph Creator'!$N$4,'Detalle de Cuentas'!OA150&lt;='Graph Creator'!$O$4),1,0)</f>
        <v>0</v>
      </c>
      <c r="RT150" s="2">
        <f>IF(AND(OB150&gt;'Graph Creator'!$N$4,'Detalle de Cuentas'!OB150&lt;='Graph Creator'!$O$4),1,0)</f>
        <v>0</v>
      </c>
      <c r="RU150" s="2">
        <f>IF(AND(OC150&gt;'Graph Creator'!$N$4,'Detalle de Cuentas'!OC150&lt;='Graph Creator'!$O$4),1,0)</f>
        <v>0</v>
      </c>
      <c r="RV150" s="2" t="e">
        <f t="shared" si="2027"/>
        <v>#VALUE!</v>
      </c>
      <c r="RW150" s="2" t="e">
        <f t="shared" si="2028"/>
        <v>#VALUE!</v>
      </c>
      <c r="RX150" s="2" t="e">
        <f t="shared" si="2029"/>
        <v>#VALUE!</v>
      </c>
      <c r="RY150" s="2" t="e">
        <f t="shared" si="2030"/>
        <v>#VALUE!</v>
      </c>
      <c r="RZ150" s="2" t="e">
        <f t="shared" si="2031"/>
        <v>#VALUE!</v>
      </c>
      <c r="SA150" s="2" t="e">
        <f t="shared" si="2032"/>
        <v>#VALUE!</v>
      </c>
      <c r="SB150" s="2" t="e">
        <f t="shared" si="2033"/>
        <v>#VALUE!</v>
      </c>
      <c r="SC150" s="2" t="e">
        <f t="shared" si="2034"/>
        <v>#VALUE!</v>
      </c>
      <c r="SD150" s="2" t="e">
        <f t="shared" si="2035"/>
        <v>#VALUE!</v>
      </c>
      <c r="SE150" s="2" t="e">
        <f t="shared" si="2036"/>
        <v>#VALUE!</v>
      </c>
      <c r="SF150" s="2" t="e">
        <f t="shared" si="2037"/>
        <v>#VALUE!</v>
      </c>
      <c r="SG150" s="2" t="e">
        <f t="shared" si="2038"/>
        <v>#VALUE!</v>
      </c>
      <c r="SH150" s="2" t="e">
        <f t="shared" si="2039"/>
        <v>#VALUE!</v>
      </c>
      <c r="SI150" s="2" t="e">
        <f t="shared" si="2040"/>
        <v>#VALUE!</v>
      </c>
      <c r="SJ150" s="2" t="e">
        <f t="shared" si="2041"/>
        <v>#VALUE!</v>
      </c>
      <c r="SK150" s="2" t="e">
        <f t="shared" si="2042"/>
        <v>#VALUE!</v>
      </c>
      <c r="SL150" s="2" t="e">
        <f t="shared" si="2043"/>
        <v>#VALUE!</v>
      </c>
      <c r="SM150" s="2" t="e">
        <f t="shared" si="2044"/>
        <v>#VALUE!</v>
      </c>
      <c r="SN150" s="2" t="e">
        <f t="shared" si="2045"/>
        <v>#VALUE!</v>
      </c>
      <c r="SO150" s="2" t="e">
        <f t="shared" si="2046"/>
        <v>#VALUE!</v>
      </c>
      <c r="SP150" s="2" t="e">
        <f t="shared" si="2047"/>
        <v>#VALUE!</v>
      </c>
      <c r="SQ150" s="2" t="e">
        <f t="shared" si="2048"/>
        <v>#VALUE!</v>
      </c>
      <c r="SR150" s="2" t="e">
        <f t="shared" si="2049"/>
        <v>#VALUE!</v>
      </c>
      <c r="SS150" s="2" t="e">
        <f t="shared" si="2050"/>
        <v>#VALUE!</v>
      </c>
      <c r="ST150" s="2" t="e">
        <f t="shared" si="2051"/>
        <v>#VALUE!</v>
      </c>
      <c r="SU150" s="2" t="e">
        <f t="shared" si="2052"/>
        <v>#VALUE!</v>
      </c>
      <c r="SV150" s="2" t="e">
        <f t="shared" si="2053"/>
        <v>#VALUE!</v>
      </c>
      <c r="SW150" s="2" t="e">
        <f t="shared" si="2054"/>
        <v>#VALUE!</v>
      </c>
      <c r="SX150" s="2" t="e">
        <f t="shared" si="2055"/>
        <v>#VALUE!</v>
      </c>
      <c r="SY150" s="2" t="e">
        <f t="shared" si="2056"/>
        <v>#VALUE!</v>
      </c>
      <c r="SZ150" s="2" t="e">
        <f t="shared" si="2057"/>
        <v>#VALUE!</v>
      </c>
      <c r="TA150" s="2" t="e">
        <f t="shared" si="2058"/>
        <v>#VALUE!</v>
      </c>
      <c r="TB150" s="2" t="e">
        <f t="shared" si="2059"/>
        <v>#VALUE!</v>
      </c>
      <c r="TC150" s="2" t="e">
        <f t="shared" si="2060"/>
        <v>#VALUE!</v>
      </c>
      <c r="TD150" s="2" t="e">
        <f t="shared" si="2061"/>
        <v>#VALUE!</v>
      </c>
      <c r="TE150" s="2" t="e">
        <f t="shared" si="2062"/>
        <v>#VALUE!</v>
      </c>
      <c r="TF150" s="2" t="str">
        <f>IF(DZ150=1,IF(SUM(DZ$17:DZ150)&lt;2,""&amp;B150,", "&amp;B150),"")</f>
        <v/>
      </c>
      <c r="TG150" s="2" t="str">
        <f t="shared" si="2075"/>
        <v/>
      </c>
      <c r="TH150" s="2">
        <f t="shared" si="2063"/>
        <v>0</v>
      </c>
      <c r="TI150" s="14" t="str">
        <f t="shared" si="2064"/>
        <v/>
      </c>
      <c r="TJ150" s="14" t="e">
        <f t="shared" si="1884"/>
        <v>#VALUE!</v>
      </c>
      <c r="TK150" s="14" t="e">
        <f t="shared" si="1885"/>
        <v>#VALUE!</v>
      </c>
      <c r="TL150" s="14" t="e">
        <f t="shared" si="1886"/>
        <v>#VALUE!</v>
      </c>
      <c r="TM150" s="14" t="e">
        <f t="shared" si="1887"/>
        <v>#VALUE!</v>
      </c>
      <c r="TN150" s="14" t="e">
        <f t="shared" si="1888"/>
        <v>#VALUE!</v>
      </c>
      <c r="TO150" s="14" t="e">
        <f t="shared" si="1889"/>
        <v>#VALUE!</v>
      </c>
      <c r="TP150" s="14" t="e">
        <f t="shared" si="1890"/>
        <v>#VALUE!</v>
      </c>
      <c r="TQ150" s="14" t="e">
        <f t="shared" si="1891"/>
        <v>#VALUE!</v>
      </c>
      <c r="TR150" s="14" t="e">
        <f t="shared" si="1892"/>
        <v>#VALUE!</v>
      </c>
      <c r="TS150" s="14" t="e">
        <f t="shared" si="1893"/>
        <v>#VALUE!</v>
      </c>
      <c r="TT150" s="14" t="e">
        <f t="shared" si="1894"/>
        <v>#VALUE!</v>
      </c>
      <c r="TU150" s="14" t="e">
        <f t="shared" si="1895"/>
        <v>#VALUE!</v>
      </c>
      <c r="TV150" s="14" t="e">
        <f t="shared" si="1896"/>
        <v>#VALUE!</v>
      </c>
      <c r="TW150" s="14" t="e">
        <f t="shared" si="1897"/>
        <v>#VALUE!</v>
      </c>
      <c r="TX150" s="14" t="e">
        <f t="shared" si="1898"/>
        <v>#VALUE!</v>
      </c>
      <c r="TY150" s="14" t="e">
        <f t="shared" si="1899"/>
        <v>#VALUE!</v>
      </c>
      <c r="TZ150" s="14" t="e">
        <f t="shared" si="1900"/>
        <v>#VALUE!</v>
      </c>
      <c r="UA150" s="14" t="e">
        <f t="shared" si="1901"/>
        <v>#VALUE!</v>
      </c>
      <c r="UB150" s="14" t="e">
        <f t="shared" si="1902"/>
        <v>#VALUE!</v>
      </c>
      <c r="UC150" s="14" t="e">
        <f t="shared" si="1903"/>
        <v>#VALUE!</v>
      </c>
      <c r="UD150" s="14" t="e">
        <f t="shared" si="1904"/>
        <v>#VALUE!</v>
      </c>
      <c r="UE150" s="14" t="e">
        <f t="shared" si="1905"/>
        <v>#VALUE!</v>
      </c>
      <c r="UF150" s="14" t="e">
        <f t="shared" si="1906"/>
        <v>#VALUE!</v>
      </c>
      <c r="UH150" s="2">
        <f>IF($C$4-$R150&gt;'Graph Creator'!$E$2*'Graph Creator'!$D$13*12,0,1)</f>
        <v>1</v>
      </c>
      <c r="UJ150" s="2" t="e">
        <f t="shared" si="2065"/>
        <v>#VALUE!</v>
      </c>
      <c r="UK150" s="2" t="e">
        <f t="shared" si="1907"/>
        <v>#VALUE!</v>
      </c>
      <c r="UL150" s="2" t="e">
        <f t="shared" si="1908"/>
        <v>#VALUE!</v>
      </c>
      <c r="UM150" s="2" t="e">
        <f t="shared" si="1909"/>
        <v>#VALUE!</v>
      </c>
      <c r="UN150" s="2" t="e">
        <f t="shared" si="1910"/>
        <v>#VALUE!</v>
      </c>
      <c r="UO150" s="2" t="e">
        <f t="shared" si="1911"/>
        <v>#VALUE!</v>
      </c>
      <c r="UP150" s="2" t="e">
        <f t="shared" si="1912"/>
        <v>#VALUE!</v>
      </c>
      <c r="UQ150" s="2" t="e">
        <f t="shared" si="1913"/>
        <v>#VALUE!</v>
      </c>
      <c r="UR150" s="2" t="e">
        <f t="shared" si="1914"/>
        <v>#VALUE!</v>
      </c>
      <c r="US150" s="2" t="e">
        <f t="shared" si="1915"/>
        <v>#VALUE!</v>
      </c>
      <c r="UT150" s="2" t="e">
        <f t="shared" si="1916"/>
        <v>#VALUE!</v>
      </c>
      <c r="UU150" s="2" t="e">
        <f t="shared" si="1917"/>
        <v>#VALUE!</v>
      </c>
      <c r="UV150" s="2" t="e">
        <f t="shared" si="1918"/>
        <v>#VALUE!</v>
      </c>
      <c r="UW150" s="2" t="e">
        <f t="shared" si="1919"/>
        <v>#VALUE!</v>
      </c>
      <c r="UX150" s="2" t="e">
        <f t="shared" si="1920"/>
        <v>#VALUE!</v>
      </c>
      <c r="UY150" s="2" t="e">
        <f t="shared" si="1921"/>
        <v>#VALUE!</v>
      </c>
      <c r="UZ150" s="2" t="e">
        <f t="shared" si="1922"/>
        <v>#VALUE!</v>
      </c>
      <c r="VA150" s="2" t="e">
        <f t="shared" si="1923"/>
        <v>#VALUE!</v>
      </c>
      <c r="VB150" s="2" t="e">
        <f t="shared" si="1924"/>
        <v>#VALUE!</v>
      </c>
      <c r="VC150" s="2" t="e">
        <f t="shared" si="1925"/>
        <v>#VALUE!</v>
      </c>
      <c r="VD150" s="2" t="e">
        <f t="shared" si="1926"/>
        <v>#VALUE!</v>
      </c>
      <c r="VE150" s="2" t="e">
        <f t="shared" si="1927"/>
        <v>#VALUE!</v>
      </c>
      <c r="VF150" s="2" t="e">
        <f t="shared" si="1928"/>
        <v>#VALUE!</v>
      </c>
      <c r="VG150" s="2" t="e">
        <f t="shared" si="1929"/>
        <v>#VALUE!</v>
      </c>
      <c r="VH150" s="2" t="e">
        <f t="shared" si="1930"/>
        <v>#VALUE!</v>
      </c>
      <c r="VI150" s="2" t="e">
        <f t="shared" si="1931"/>
        <v>#VALUE!</v>
      </c>
      <c r="VJ150" s="2" t="e">
        <f t="shared" si="1932"/>
        <v>#VALUE!</v>
      </c>
      <c r="VK150" s="2" t="e">
        <f t="shared" si="1933"/>
        <v>#VALUE!</v>
      </c>
      <c r="VL150" s="2" t="e">
        <f t="shared" si="1934"/>
        <v>#VALUE!</v>
      </c>
      <c r="VM150" s="2" t="e">
        <f t="shared" si="1935"/>
        <v>#VALUE!</v>
      </c>
      <c r="VN150" s="2" t="e">
        <f t="shared" si="1936"/>
        <v>#VALUE!</v>
      </c>
      <c r="VO150" s="2" t="e">
        <f t="shared" si="1937"/>
        <v>#VALUE!</v>
      </c>
      <c r="VP150" s="2" t="e">
        <f t="shared" si="1938"/>
        <v>#VALUE!</v>
      </c>
      <c r="VQ150" s="2" t="e">
        <f t="shared" si="1939"/>
        <v>#VALUE!</v>
      </c>
      <c r="VR150" s="2" t="e">
        <f t="shared" si="1940"/>
        <v>#VALUE!</v>
      </c>
      <c r="VS150" s="2" t="e">
        <f t="shared" si="1941"/>
        <v>#VALUE!</v>
      </c>
      <c r="VT150" s="98">
        <f t="shared" si="2066"/>
        <v>0</v>
      </c>
      <c r="VU150" s="98">
        <f t="shared" si="1942"/>
        <v>0</v>
      </c>
      <c r="VV150" s="98">
        <f t="shared" si="1943"/>
        <v>0</v>
      </c>
      <c r="VW150" s="98">
        <f t="shared" si="1944"/>
        <v>0</v>
      </c>
      <c r="VX150" s="98">
        <f t="shared" si="1945"/>
        <v>0</v>
      </c>
      <c r="VY150" s="98">
        <f t="shared" si="1946"/>
        <v>0</v>
      </c>
      <c r="VZ150" s="98">
        <f t="shared" si="1947"/>
        <v>0</v>
      </c>
      <c r="WA150" s="98">
        <f t="shared" si="1948"/>
        <v>0</v>
      </c>
      <c r="WB150" s="98">
        <f t="shared" si="1949"/>
        <v>0</v>
      </c>
      <c r="WC150" s="98">
        <f t="shared" si="1950"/>
        <v>0</v>
      </c>
      <c r="WD150" s="98">
        <f t="shared" si="1951"/>
        <v>0</v>
      </c>
      <c r="WE150" s="98">
        <f t="shared" si="1952"/>
        <v>0</v>
      </c>
      <c r="WF150" s="98">
        <f t="shared" si="1953"/>
        <v>0</v>
      </c>
      <c r="WG150" s="98">
        <f t="shared" si="1954"/>
        <v>0</v>
      </c>
      <c r="WH150" s="98">
        <f t="shared" si="1955"/>
        <v>0</v>
      </c>
      <c r="WI150" s="98">
        <f t="shared" si="1956"/>
        <v>0</v>
      </c>
      <c r="WJ150" s="98">
        <f t="shared" si="1957"/>
        <v>0</v>
      </c>
      <c r="WK150" s="98">
        <f t="shared" si="1958"/>
        <v>0</v>
      </c>
      <c r="WL150" s="98">
        <f t="shared" si="1959"/>
        <v>0</v>
      </c>
      <c r="WM150" s="98">
        <f t="shared" si="1960"/>
        <v>0</v>
      </c>
      <c r="WN150" s="98">
        <f t="shared" si="1961"/>
        <v>0</v>
      </c>
      <c r="WO150" s="98">
        <f t="shared" si="1962"/>
        <v>0</v>
      </c>
      <c r="WP150" s="98">
        <f t="shared" si="1963"/>
        <v>0</v>
      </c>
      <c r="WQ150" s="98">
        <f t="shared" si="1964"/>
        <v>0</v>
      </c>
      <c r="WR150" s="98">
        <f>IFERROR(INDEX('Score Calculation'!$D$38:$D$41,MATCH('Detalle de Cuentas'!VT150,'Score Calculation'!$C$38:$C$41,1)),0)</f>
        <v>4</v>
      </c>
      <c r="WS150" s="98">
        <f>IFERROR(INDEX('Score Calculation'!$D$38:$D$41,MATCH('Detalle de Cuentas'!VU150,'Score Calculation'!$C$38:$C$41,1)),0)</f>
        <v>4</v>
      </c>
      <c r="WT150" s="98">
        <f>IFERROR(INDEX('Score Calculation'!$D$38:$D$41,MATCH('Detalle de Cuentas'!VV150,'Score Calculation'!$C$38:$C$41,1)),0)</f>
        <v>4</v>
      </c>
      <c r="WU150" s="98">
        <f>IFERROR(INDEX('Score Calculation'!$D$38:$D$41,MATCH('Detalle de Cuentas'!VW150,'Score Calculation'!$C$38:$C$41,1)),0)</f>
        <v>4</v>
      </c>
      <c r="WV150" s="98">
        <f>IFERROR(INDEX('Score Calculation'!$D$38:$D$41,MATCH('Detalle de Cuentas'!VX150,'Score Calculation'!$C$38:$C$41,1)),0)</f>
        <v>4</v>
      </c>
      <c r="WW150" s="98">
        <f>IFERROR(INDEX('Score Calculation'!$D$38:$D$41,MATCH('Detalle de Cuentas'!VY150,'Score Calculation'!$C$38:$C$41,1)),0)</f>
        <v>4</v>
      </c>
      <c r="WX150" s="98">
        <f>IFERROR(INDEX('Score Calculation'!$D$38:$D$41,MATCH('Detalle de Cuentas'!VZ150,'Score Calculation'!$C$38:$C$41,1)),0)</f>
        <v>4</v>
      </c>
      <c r="WY150" s="98">
        <f>IFERROR(INDEX('Score Calculation'!$D$38:$D$41,MATCH('Detalle de Cuentas'!WA150,'Score Calculation'!$C$38:$C$41,1)),0)</f>
        <v>4</v>
      </c>
      <c r="WZ150" s="98">
        <f>IFERROR(INDEX('Score Calculation'!$D$38:$D$41,MATCH('Detalle de Cuentas'!WB150,'Score Calculation'!$C$38:$C$41,1)),0)</f>
        <v>4</v>
      </c>
      <c r="XA150" s="98">
        <f>IFERROR(INDEX('Score Calculation'!$D$38:$D$41,MATCH('Detalle de Cuentas'!WC150,'Score Calculation'!$C$38:$C$41,1)),0)</f>
        <v>4</v>
      </c>
      <c r="XB150" s="98">
        <f>IFERROR(INDEX('Score Calculation'!$D$38:$D$41,MATCH('Detalle de Cuentas'!WD150,'Score Calculation'!$C$38:$C$41,1)),0)</f>
        <v>4</v>
      </c>
      <c r="XC150" s="98">
        <f>IFERROR(INDEX('Score Calculation'!$D$38:$D$41,MATCH('Detalle de Cuentas'!WE150,'Score Calculation'!$C$38:$C$41,1)),0)</f>
        <v>4</v>
      </c>
      <c r="XD150" s="98">
        <f>IFERROR(INDEX('Score Calculation'!$D$38:$D$41,MATCH('Detalle de Cuentas'!WF150,'Score Calculation'!$C$38:$C$41,1)),0)</f>
        <v>4</v>
      </c>
      <c r="XE150" s="98">
        <f>IFERROR(INDEX('Score Calculation'!$D$38:$D$41,MATCH('Detalle de Cuentas'!WG150,'Score Calculation'!$C$38:$C$41,1)),0)</f>
        <v>4</v>
      </c>
      <c r="XF150" s="98">
        <f>IFERROR(INDEX('Score Calculation'!$D$38:$D$41,MATCH('Detalle de Cuentas'!WH150,'Score Calculation'!$C$38:$C$41,1)),0)</f>
        <v>4</v>
      </c>
      <c r="XG150" s="98">
        <f>IFERROR(INDEX('Score Calculation'!$D$38:$D$41,MATCH('Detalle de Cuentas'!WI150,'Score Calculation'!$C$38:$C$41,1)),0)</f>
        <v>4</v>
      </c>
      <c r="XH150" s="98">
        <f>IFERROR(INDEX('Score Calculation'!$D$38:$D$41,MATCH('Detalle de Cuentas'!WJ150,'Score Calculation'!$C$38:$C$41,1)),0)</f>
        <v>4</v>
      </c>
      <c r="XI150" s="98">
        <f>IFERROR(INDEX('Score Calculation'!$D$38:$D$41,MATCH('Detalle de Cuentas'!WK150,'Score Calculation'!$C$38:$C$41,1)),0)</f>
        <v>4</v>
      </c>
      <c r="XJ150" s="98">
        <f>IFERROR(INDEX('Score Calculation'!$D$38:$D$41,MATCH('Detalle de Cuentas'!WL150,'Score Calculation'!$C$38:$C$41,1)),0)</f>
        <v>4</v>
      </c>
      <c r="XK150" s="98">
        <f>IFERROR(INDEX('Score Calculation'!$D$38:$D$41,MATCH('Detalle de Cuentas'!WM150,'Score Calculation'!$C$38:$C$41,1)),0)</f>
        <v>4</v>
      </c>
      <c r="XL150" s="98">
        <f>IFERROR(INDEX('Score Calculation'!$D$38:$D$41,MATCH('Detalle de Cuentas'!WN150,'Score Calculation'!$C$38:$C$41,1)),0)</f>
        <v>4</v>
      </c>
      <c r="XM150" s="98">
        <f>IFERROR(INDEX('Score Calculation'!$D$38:$D$41,MATCH('Detalle de Cuentas'!WO150,'Score Calculation'!$C$38:$C$41,1)),0)</f>
        <v>4</v>
      </c>
      <c r="XN150" s="98">
        <f>IFERROR(INDEX('Score Calculation'!$D$38:$D$41,MATCH('Detalle de Cuentas'!WP150,'Score Calculation'!$C$38:$C$41,1)),0)</f>
        <v>4</v>
      </c>
      <c r="XO150" s="98">
        <f>IFERROR(INDEX('Score Calculation'!$D$38:$D$41,MATCH('Detalle de Cuentas'!WQ150,'Score Calculation'!$C$38:$C$41,1)),0)</f>
        <v>4</v>
      </c>
      <c r="XP150" s="98">
        <f>IFERROR(INDEX('Score Calculation'!$D$24:$D$31,MATCH('Detalle de Cuentas'!NF150,'Score Calculation'!$C$24:$C$31,1)),0)</f>
        <v>1</v>
      </c>
      <c r="XQ150" s="98">
        <f>IFERROR(INDEX('Score Calculation'!$D$24:$D$31,MATCH('Detalle de Cuentas'!NG150,'Score Calculation'!$C$24:$C$31,1)),0)</f>
        <v>1</v>
      </c>
      <c r="XR150" s="98">
        <f>IFERROR(INDEX('Score Calculation'!$D$24:$D$31,MATCH('Detalle de Cuentas'!NH150,'Score Calculation'!$C$24:$C$31,1)),0)</f>
        <v>1</v>
      </c>
      <c r="XS150" s="98">
        <f>IFERROR(INDEX('Score Calculation'!$D$24:$D$31,MATCH('Detalle de Cuentas'!NI150,'Score Calculation'!$C$24:$C$31,1)),0)</f>
        <v>1</v>
      </c>
      <c r="XT150" s="98">
        <f>IFERROR(INDEX('Score Calculation'!$D$24:$D$31,MATCH('Detalle de Cuentas'!NJ150,'Score Calculation'!$C$24:$C$31,1)),0)</f>
        <v>1</v>
      </c>
      <c r="XU150" s="98">
        <f>IFERROR(INDEX('Score Calculation'!$D$24:$D$31,MATCH('Detalle de Cuentas'!NK150,'Score Calculation'!$C$24:$C$31,1)),0)</f>
        <v>1</v>
      </c>
      <c r="XV150" s="98">
        <f>IFERROR(INDEX('Score Calculation'!$D$24:$D$31,MATCH('Detalle de Cuentas'!NL150,'Score Calculation'!$C$24:$C$31,1)),0)</f>
        <v>1</v>
      </c>
      <c r="XW150" s="98">
        <f>IFERROR(INDEX('Score Calculation'!$D$24:$D$31,MATCH('Detalle de Cuentas'!NM150,'Score Calculation'!$C$24:$C$31,1)),0)</f>
        <v>1</v>
      </c>
      <c r="XX150" s="98">
        <f>IFERROR(INDEX('Score Calculation'!$D$24:$D$31,MATCH('Detalle de Cuentas'!NN150,'Score Calculation'!$C$24:$C$31,1)),0)</f>
        <v>1</v>
      </c>
      <c r="XY150" s="98">
        <f>IFERROR(INDEX('Score Calculation'!$D$24:$D$31,MATCH('Detalle de Cuentas'!NO150,'Score Calculation'!$C$24:$C$31,1)),0)</f>
        <v>1</v>
      </c>
      <c r="XZ150" s="98">
        <f>IFERROR(INDEX('Score Calculation'!$D$24:$D$31,MATCH('Detalle de Cuentas'!NP150,'Score Calculation'!$C$24:$C$31,1)),0)</f>
        <v>1</v>
      </c>
      <c r="YA150" s="98">
        <f>IFERROR(INDEX('Score Calculation'!$D$24:$D$31,MATCH('Detalle de Cuentas'!NQ150,'Score Calculation'!$C$24:$C$31,1)),0)</f>
        <v>1</v>
      </c>
      <c r="YB150" s="98">
        <f>IFERROR(INDEX('Score Calculation'!$D$24:$D$31,MATCH('Detalle de Cuentas'!NR150,'Score Calculation'!$C$24:$C$31,1)),0)</f>
        <v>1</v>
      </c>
      <c r="YC150" s="98">
        <f>IFERROR(INDEX('Score Calculation'!$D$24:$D$31,MATCH('Detalle de Cuentas'!NS150,'Score Calculation'!$C$24:$C$31,1)),0)</f>
        <v>1</v>
      </c>
      <c r="YD150" s="98">
        <f>IFERROR(INDEX('Score Calculation'!$D$24:$D$31,MATCH('Detalle de Cuentas'!NT150,'Score Calculation'!$C$24:$C$31,1)),0)</f>
        <v>1</v>
      </c>
      <c r="YE150" s="98">
        <f>IFERROR(INDEX('Score Calculation'!$D$24:$D$31,MATCH('Detalle de Cuentas'!NU150,'Score Calculation'!$C$24:$C$31,1)),0)</f>
        <v>1</v>
      </c>
      <c r="YF150" s="98">
        <f>IFERROR(INDEX('Score Calculation'!$D$24:$D$31,MATCH('Detalle de Cuentas'!NV150,'Score Calculation'!$C$24:$C$31,1)),0)</f>
        <v>1</v>
      </c>
      <c r="YG150" s="98">
        <f>IFERROR(INDEX('Score Calculation'!$D$24:$D$31,MATCH('Detalle de Cuentas'!NW150,'Score Calculation'!$C$24:$C$31,1)),0)</f>
        <v>1</v>
      </c>
      <c r="YH150" s="98">
        <f>IFERROR(INDEX('Score Calculation'!$D$24:$D$31,MATCH('Detalle de Cuentas'!NX150,'Score Calculation'!$C$24:$C$31,1)),0)</f>
        <v>1</v>
      </c>
      <c r="YI150" s="98">
        <f>IFERROR(INDEX('Score Calculation'!$D$24:$D$31,MATCH('Detalle de Cuentas'!NY150,'Score Calculation'!$C$24:$C$31,1)),0)</f>
        <v>1</v>
      </c>
      <c r="YJ150" s="98">
        <f>IFERROR(INDEX('Score Calculation'!$D$24:$D$31,MATCH('Detalle de Cuentas'!NZ150,'Score Calculation'!$C$24:$C$31,1)),0)</f>
        <v>1</v>
      </c>
      <c r="YK150" s="98">
        <f>IFERROR(INDEX('Score Calculation'!$D$24:$D$31,MATCH('Detalle de Cuentas'!OA150,'Score Calculation'!$C$24:$C$31,1)),0)</f>
        <v>1</v>
      </c>
      <c r="YL150" s="98">
        <f>IFERROR(INDEX('Score Calculation'!$D$24:$D$31,MATCH('Detalle de Cuentas'!OB150,'Score Calculation'!$C$24:$C$31,1)),0)</f>
        <v>1</v>
      </c>
      <c r="YM150" s="98">
        <f>IFERROR(INDEX('Score Calculation'!$D$24:$D$31,MATCH('Detalle de Cuentas'!OC150,'Score Calculation'!$C$24:$C$31,1)),0)</f>
        <v>1</v>
      </c>
      <c r="YN150" s="98">
        <f t="shared" si="2067"/>
        <v>0</v>
      </c>
      <c r="YO150" s="98">
        <f>IF(LEFT(TRIM($D150),15)="GRUPO SOLIDARIO",$L150*'Score Calculation'!$H$5,IF(TRIM('Detalle de Cuentas'!$C150)="Semanal",'Detalle de Cuentas'!$L150*'Score Calculation'!$H$6,'Detalle de Cuentas'!$L150))</f>
        <v>0</v>
      </c>
      <c r="YP150" s="99">
        <f>IFERROR(INDEX('Score Calculation'!$D$54:$D$60,MATCH($YO150,'Score Calculation'!$C$54:$C$60,1)),1)</f>
        <v>0.2</v>
      </c>
      <c r="YQ150" s="99">
        <f>IFERROR(INDEX('Score Calculation'!$D$65:$D$123,MATCH(LEFT(TRIM('Detalle de Cuentas'!$F150),20),'Score Calculation'!$F$65:$F$123,0)),1)</f>
        <v>1</v>
      </c>
      <c r="YR150" s="99">
        <f>IFERROR(INDEX('Score Calculation'!$D$46:$D$49,MATCH('Detalle de Cuentas'!$YN150,'Score Calculation'!$C$46:$C$49,1)),1)</f>
        <v>4</v>
      </c>
      <c r="YS150" s="99">
        <f t="shared" si="2068"/>
        <v>0</v>
      </c>
      <c r="YT150" s="99">
        <f t="shared" si="2069"/>
        <v>0</v>
      </c>
      <c r="YU150" s="98" t="str">
        <f t="shared" si="2070"/>
        <v/>
      </c>
      <c r="YV150" s="109">
        <f t="shared" si="2071"/>
        <v>1</v>
      </c>
      <c r="YW150" s="109">
        <f>IFERROR(INDEX('Score Calculation'!$D$187:$D$245,MATCH(LEFT(TRIM('Detalle de Cuentas'!$F150),20),'Score Calculation'!$F$187:$F$245,0)),1)</f>
        <v>1</v>
      </c>
      <c r="YX150" s="109">
        <f>IFERROR(IF($E150="HIPOTECA",-PMT('Score Calculation'!$H$266/(360/$J150),$G150,$YO150)*(30/$J150),-PMT('Score Calculation'!$H$267/(360/$J150),$G150,$YO150)*(30/$J150)),0)</f>
        <v>0</v>
      </c>
      <c r="YY150" s="109">
        <f t="shared" si="1596"/>
        <v>0</v>
      </c>
      <c r="YZ150" s="109">
        <f t="shared" si="1596"/>
        <v>0</v>
      </c>
      <c r="ZA150" s="109">
        <f t="shared" si="1596"/>
        <v>0</v>
      </c>
      <c r="ZB150" s="109">
        <f t="shared" si="1596"/>
        <v>0</v>
      </c>
      <c r="ZC150" s="109">
        <f t="shared" si="1596"/>
        <v>0</v>
      </c>
      <c r="ZD150" s="109">
        <f t="shared" si="1596"/>
        <v>0</v>
      </c>
      <c r="ZE150" s="109">
        <f t="shared" si="1596"/>
        <v>0</v>
      </c>
      <c r="ZF150" s="109">
        <f t="shared" si="1596"/>
        <v>0</v>
      </c>
      <c r="ZG150" s="109">
        <f t="shared" si="1596"/>
        <v>0</v>
      </c>
      <c r="ZH150" s="109">
        <f t="shared" si="1596"/>
        <v>0</v>
      </c>
      <c r="ZI150" s="109">
        <f t="shared" si="2072"/>
        <v>0</v>
      </c>
    </row>
    <row r="151" spans="2:685" x14ac:dyDescent="0.2">
      <c r="B151" s="41">
        <v>135</v>
      </c>
      <c r="C151" s="42"/>
      <c r="D151" s="42"/>
      <c r="E151" s="42"/>
      <c r="F151" s="42"/>
      <c r="G151" s="42"/>
      <c r="H151" s="42"/>
      <c r="I151" s="29"/>
      <c r="J151" s="6" t="str">
        <f t="shared" si="1617"/>
        <v/>
      </c>
      <c r="K151" s="43"/>
      <c r="L151" s="43"/>
      <c r="M151" s="43"/>
      <c r="N151" s="43"/>
      <c r="O151" s="43"/>
      <c r="P151" s="44" t="str">
        <f t="shared" si="1965"/>
        <v/>
      </c>
      <c r="Q151" s="26"/>
      <c r="R151" s="26"/>
      <c r="S151" s="26"/>
      <c r="T151" s="26"/>
      <c r="U151" s="29"/>
      <c r="V151" s="43"/>
      <c r="W151" s="26"/>
      <c r="X151" s="29"/>
      <c r="Y151" s="6">
        <f>IF('Detalle de Cuentas'!$C$4-$R151&gt;'Graph Creator'!$E$2*'Graph Creator'!$D$13*12,0,1)</f>
        <v>1</v>
      </c>
      <c r="Z151" s="45">
        <f t="shared" si="1618"/>
        <v>0</v>
      </c>
      <c r="AA151" s="2" t="e">
        <f t="shared" si="1966"/>
        <v>#VALUE!</v>
      </c>
      <c r="AB151" s="2" t="e">
        <f t="shared" si="1967"/>
        <v>#VALUE!</v>
      </c>
      <c r="AC151" s="2" t="e">
        <f t="shared" si="1968"/>
        <v>#VALUE!</v>
      </c>
      <c r="AD151" s="2" t="e">
        <f t="shared" si="1969"/>
        <v>#VALUE!</v>
      </c>
      <c r="AE151" s="2" t="e">
        <f t="shared" si="1970"/>
        <v>#VALUE!</v>
      </c>
      <c r="AF151" s="2" t="e">
        <f t="shared" si="1971"/>
        <v>#VALUE!</v>
      </c>
      <c r="AG151" s="2">
        <f t="shared" si="1972"/>
        <v>0</v>
      </c>
      <c r="AH151" s="2">
        <f t="shared" si="1973"/>
        <v>0</v>
      </c>
      <c r="AI151" s="2" t="str">
        <f t="shared" si="1974"/>
        <v/>
      </c>
      <c r="AJ151" s="2" t="str">
        <f t="shared" ref="AJ151:BE151" si="2082">IFERROR(SEARCH(".",$I151,AI151+1),"")</f>
        <v/>
      </c>
      <c r="AK151" s="2" t="str">
        <f t="shared" si="2082"/>
        <v/>
      </c>
      <c r="AL151" s="2" t="str">
        <f t="shared" si="2082"/>
        <v/>
      </c>
      <c r="AM151" s="2" t="str">
        <f t="shared" si="2082"/>
        <v/>
      </c>
      <c r="AN151" s="2" t="str">
        <f t="shared" si="2082"/>
        <v/>
      </c>
      <c r="AO151" s="2" t="str">
        <f t="shared" si="2082"/>
        <v/>
      </c>
      <c r="AP151" s="2" t="str">
        <f t="shared" si="2082"/>
        <v/>
      </c>
      <c r="AQ151" s="2" t="str">
        <f t="shared" si="2082"/>
        <v/>
      </c>
      <c r="AR151" s="2" t="str">
        <f t="shared" si="2082"/>
        <v/>
      </c>
      <c r="AS151" s="2" t="str">
        <f t="shared" si="2082"/>
        <v/>
      </c>
      <c r="AT151" s="2" t="str">
        <f t="shared" si="2082"/>
        <v/>
      </c>
      <c r="AU151" s="2" t="str">
        <f t="shared" si="2082"/>
        <v/>
      </c>
      <c r="AV151" s="2" t="str">
        <f t="shared" si="2082"/>
        <v/>
      </c>
      <c r="AW151" s="2" t="str">
        <f t="shared" si="2082"/>
        <v/>
      </c>
      <c r="AX151" s="2" t="str">
        <f t="shared" si="2082"/>
        <v/>
      </c>
      <c r="AY151" s="2" t="str">
        <f t="shared" si="2082"/>
        <v/>
      </c>
      <c r="AZ151" s="2" t="str">
        <f t="shared" si="2082"/>
        <v/>
      </c>
      <c r="BA151" s="2" t="str">
        <f t="shared" si="2082"/>
        <v/>
      </c>
      <c r="BB151" s="2" t="str">
        <f t="shared" si="2082"/>
        <v/>
      </c>
      <c r="BC151" s="2" t="str">
        <f t="shared" si="2082"/>
        <v/>
      </c>
      <c r="BD151" s="2" t="str">
        <f t="shared" si="2082"/>
        <v/>
      </c>
      <c r="BE151" s="2" t="str">
        <f t="shared" si="2082"/>
        <v/>
      </c>
      <c r="BF151" s="2" t="str">
        <f t="shared" si="1976"/>
        <v/>
      </c>
      <c r="BG151" s="2" t="str">
        <f t="shared" si="1620"/>
        <v/>
      </c>
      <c r="BH151" s="2" t="str">
        <f t="shared" si="1621"/>
        <v/>
      </c>
      <c r="BI151" s="2" t="str">
        <f t="shared" si="1622"/>
        <v/>
      </c>
      <c r="BJ151" s="2" t="str">
        <f t="shared" si="1623"/>
        <v/>
      </c>
      <c r="BK151" s="2" t="str">
        <f t="shared" si="1624"/>
        <v/>
      </c>
      <c r="BL151" s="2" t="str">
        <f t="shared" si="1625"/>
        <v/>
      </c>
      <c r="BM151" s="2" t="str">
        <f t="shared" si="1626"/>
        <v/>
      </c>
      <c r="BN151" s="2" t="str">
        <f t="shared" si="1627"/>
        <v/>
      </c>
      <c r="BO151" s="2" t="str">
        <f t="shared" si="1628"/>
        <v/>
      </c>
      <c r="BP151" s="2" t="str">
        <f t="shared" si="1629"/>
        <v/>
      </c>
      <c r="BQ151" s="2" t="str">
        <f t="shared" si="1630"/>
        <v/>
      </c>
      <c r="BR151" s="2" t="str">
        <f t="shared" si="1631"/>
        <v/>
      </c>
      <c r="BS151" s="2" t="str">
        <f t="shared" si="1632"/>
        <v/>
      </c>
      <c r="BT151" s="2" t="str">
        <f t="shared" si="1633"/>
        <v/>
      </c>
      <c r="BU151" s="2" t="str">
        <f t="shared" si="1634"/>
        <v/>
      </c>
      <c r="BV151" s="2" t="str">
        <f t="shared" si="1635"/>
        <v/>
      </c>
      <c r="BW151" s="2" t="str">
        <f t="shared" si="1636"/>
        <v/>
      </c>
      <c r="BX151" s="2" t="str">
        <f t="shared" si="1637"/>
        <v/>
      </c>
      <c r="BY151" s="2" t="str">
        <f t="shared" si="1638"/>
        <v/>
      </c>
      <c r="BZ151" s="2" t="str">
        <f t="shared" si="1639"/>
        <v/>
      </c>
      <c r="CA151" s="2" t="str">
        <f t="shared" si="1640"/>
        <v/>
      </c>
      <c r="CB151" s="2" t="str">
        <f t="shared" si="1641"/>
        <v/>
      </c>
      <c r="CC151" s="2" t="str">
        <f t="shared" si="1642"/>
        <v/>
      </c>
      <c r="CD151" s="14">
        <f t="shared" si="1643"/>
        <v>0</v>
      </c>
      <c r="CE151" s="14" t="e">
        <f t="shared" ref="CE151:DA151" si="2083">CD151-$J$17</f>
        <v>#VALUE!</v>
      </c>
      <c r="CF151" s="14" t="e">
        <f t="shared" si="2083"/>
        <v>#VALUE!</v>
      </c>
      <c r="CG151" s="14" t="e">
        <f t="shared" si="2083"/>
        <v>#VALUE!</v>
      </c>
      <c r="CH151" s="14" t="e">
        <f t="shared" si="2083"/>
        <v>#VALUE!</v>
      </c>
      <c r="CI151" s="14" t="e">
        <f t="shared" si="2083"/>
        <v>#VALUE!</v>
      </c>
      <c r="CJ151" s="14" t="e">
        <f t="shared" si="2083"/>
        <v>#VALUE!</v>
      </c>
      <c r="CK151" s="14" t="e">
        <f t="shared" si="2083"/>
        <v>#VALUE!</v>
      </c>
      <c r="CL151" s="14" t="e">
        <f t="shared" si="2083"/>
        <v>#VALUE!</v>
      </c>
      <c r="CM151" s="14" t="e">
        <f t="shared" si="2083"/>
        <v>#VALUE!</v>
      </c>
      <c r="CN151" s="14" t="e">
        <f t="shared" si="2083"/>
        <v>#VALUE!</v>
      </c>
      <c r="CO151" s="14" t="e">
        <f t="shared" si="2083"/>
        <v>#VALUE!</v>
      </c>
      <c r="CP151" s="14" t="e">
        <f t="shared" si="2083"/>
        <v>#VALUE!</v>
      </c>
      <c r="CQ151" s="14" t="e">
        <f t="shared" si="2083"/>
        <v>#VALUE!</v>
      </c>
      <c r="CR151" s="14" t="e">
        <f t="shared" si="2083"/>
        <v>#VALUE!</v>
      </c>
      <c r="CS151" s="14" t="e">
        <f t="shared" si="2083"/>
        <v>#VALUE!</v>
      </c>
      <c r="CT151" s="14" t="e">
        <f t="shared" si="2083"/>
        <v>#VALUE!</v>
      </c>
      <c r="CU151" s="14" t="e">
        <f t="shared" si="2083"/>
        <v>#VALUE!</v>
      </c>
      <c r="CV151" s="14" t="e">
        <f t="shared" si="2083"/>
        <v>#VALUE!</v>
      </c>
      <c r="CW151" s="14" t="e">
        <f t="shared" si="2083"/>
        <v>#VALUE!</v>
      </c>
      <c r="CX151" s="14" t="e">
        <f t="shared" si="2083"/>
        <v>#VALUE!</v>
      </c>
      <c r="CY151" s="14" t="e">
        <f t="shared" si="2083"/>
        <v>#VALUE!</v>
      </c>
      <c r="CZ151" s="14" t="e">
        <f t="shared" si="2083"/>
        <v>#VALUE!</v>
      </c>
      <c r="DA151" s="14" t="e">
        <f t="shared" si="2083"/>
        <v>#VALUE!</v>
      </c>
      <c r="DB151" s="2">
        <f t="shared" si="1978"/>
        <v>0</v>
      </c>
      <c r="DC151" s="2">
        <f t="shared" si="1979"/>
        <v>0</v>
      </c>
      <c r="DD151" s="2">
        <f t="shared" si="1980"/>
        <v>0</v>
      </c>
      <c r="DE151" s="2">
        <f t="shared" si="1981"/>
        <v>0</v>
      </c>
      <c r="DF151" s="2">
        <f t="shared" si="1982"/>
        <v>0</v>
      </c>
      <c r="DG151" s="2">
        <f t="shared" si="1983"/>
        <v>0</v>
      </c>
      <c r="DH151" s="2">
        <f t="shared" si="1984"/>
        <v>0</v>
      </c>
      <c r="DI151" s="2">
        <f t="shared" si="1985"/>
        <v>0</v>
      </c>
      <c r="DJ151" s="2">
        <f t="shared" si="1986"/>
        <v>0</v>
      </c>
      <c r="DK151" s="2">
        <f t="shared" si="1987"/>
        <v>0</v>
      </c>
      <c r="DL151" s="2">
        <f t="shared" si="1988"/>
        <v>0</v>
      </c>
      <c r="DM151" s="2">
        <f t="shared" si="1989"/>
        <v>0</v>
      </c>
      <c r="DN151" s="2">
        <f t="shared" si="1990"/>
        <v>0</v>
      </c>
      <c r="DO151" s="2">
        <f t="shared" si="1991"/>
        <v>0</v>
      </c>
      <c r="DP151" s="2">
        <f t="shared" si="1992"/>
        <v>0</v>
      </c>
      <c r="DQ151" s="2">
        <f t="shared" si="1993"/>
        <v>0</v>
      </c>
      <c r="DR151" s="2">
        <f t="shared" si="1994"/>
        <v>0</v>
      </c>
      <c r="DS151" s="2">
        <f t="shared" si="1995"/>
        <v>0</v>
      </c>
      <c r="DT151" s="2">
        <f t="shared" si="1996"/>
        <v>0</v>
      </c>
      <c r="DU151" s="2">
        <f t="shared" si="1997"/>
        <v>0</v>
      </c>
      <c r="DV151" s="2">
        <f t="shared" si="1998"/>
        <v>0</v>
      </c>
      <c r="DW151" s="2">
        <f t="shared" si="1999"/>
        <v>0</v>
      </c>
      <c r="DX151" s="2">
        <f t="shared" si="2000"/>
        <v>0</v>
      </c>
      <c r="DY151" s="2">
        <f t="shared" si="2001"/>
        <v>0</v>
      </c>
      <c r="DZ151" s="2">
        <f t="shared" si="2002"/>
        <v>0</v>
      </c>
      <c r="EA151" s="2">
        <f t="shared" si="2003"/>
        <v>0</v>
      </c>
      <c r="EB151" s="2">
        <f t="shared" si="2004"/>
        <v>0</v>
      </c>
      <c r="EC151" s="2">
        <f t="shared" si="2005"/>
        <v>0</v>
      </c>
      <c r="ED151" s="2">
        <f t="shared" si="2006"/>
        <v>0</v>
      </c>
      <c r="EE151" s="2">
        <f t="shared" si="2007"/>
        <v>0</v>
      </c>
      <c r="EF151" s="2">
        <f t="shared" si="2008"/>
        <v>0</v>
      </c>
      <c r="EG151" s="2">
        <f t="shared" si="2009"/>
        <v>0</v>
      </c>
      <c r="EH151" s="2">
        <f t="shared" si="2010"/>
        <v>0</v>
      </c>
      <c r="EI151" s="2">
        <f t="shared" si="2011"/>
        <v>0</v>
      </c>
      <c r="EJ151" s="2">
        <f t="shared" si="2012"/>
        <v>0</v>
      </c>
      <c r="EK151" s="2">
        <f t="shared" si="2013"/>
        <v>0</v>
      </c>
      <c r="EL151" s="2">
        <f t="shared" si="2014"/>
        <v>0</v>
      </c>
      <c r="EM151" s="2">
        <f t="shared" si="2015"/>
        <v>0</v>
      </c>
      <c r="EN151" s="2">
        <f t="shared" si="2016"/>
        <v>0</v>
      </c>
      <c r="EO151" s="2">
        <f t="shared" si="2017"/>
        <v>0</v>
      </c>
      <c r="EP151" s="2">
        <f t="shared" si="2018"/>
        <v>0</v>
      </c>
      <c r="EQ151" s="2">
        <f t="shared" si="2019"/>
        <v>0</v>
      </c>
      <c r="ER151" s="2">
        <f t="shared" si="2020"/>
        <v>0</v>
      </c>
      <c r="ES151" s="2">
        <f t="shared" si="2021"/>
        <v>0</v>
      </c>
      <c r="ET151" s="2">
        <f t="shared" si="2022"/>
        <v>0</v>
      </c>
      <c r="EU151" s="2">
        <f t="shared" si="2023"/>
        <v>0</v>
      </c>
      <c r="EV151" s="2">
        <f t="shared" si="2024"/>
        <v>0</v>
      </c>
      <c r="EW151" s="2">
        <f t="shared" si="2025"/>
        <v>0</v>
      </c>
      <c r="EX151" s="2">
        <f t="shared" si="1645"/>
        <v>1</v>
      </c>
      <c r="EY151" s="2" t="e">
        <f t="shared" si="1646"/>
        <v>#VALUE!</v>
      </c>
      <c r="EZ151" s="2" t="e">
        <f t="shared" si="1647"/>
        <v>#VALUE!</v>
      </c>
      <c r="FA151" s="2" t="e">
        <f t="shared" si="1648"/>
        <v>#VALUE!</v>
      </c>
      <c r="FB151" s="2" t="e">
        <f t="shared" si="1649"/>
        <v>#VALUE!</v>
      </c>
      <c r="FC151" s="2" t="e">
        <f t="shared" si="1650"/>
        <v>#VALUE!</v>
      </c>
      <c r="FD151" s="2" t="e">
        <f t="shared" si="1651"/>
        <v>#VALUE!</v>
      </c>
      <c r="FE151" s="2" t="e">
        <f t="shared" si="1652"/>
        <v>#VALUE!</v>
      </c>
      <c r="FF151" s="2" t="e">
        <f t="shared" si="1653"/>
        <v>#VALUE!</v>
      </c>
      <c r="FG151" s="2" t="e">
        <f t="shared" si="1654"/>
        <v>#VALUE!</v>
      </c>
      <c r="FH151" s="2" t="e">
        <f t="shared" si="1655"/>
        <v>#VALUE!</v>
      </c>
      <c r="FI151" s="2" t="e">
        <f t="shared" si="1656"/>
        <v>#VALUE!</v>
      </c>
      <c r="FJ151" s="2" t="e">
        <f t="shared" si="1657"/>
        <v>#VALUE!</v>
      </c>
      <c r="FK151" s="2" t="e">
        <f t="shared" si="1658"/>
        <v>#VALUE!</v>
      </c>
      <c r="FL151" s="2" t="e">
        <f t="shared" si="1659"/>
        <v>#VALUE!</v>
      </c>
      <c r="FM151" s="2" t="e">
        <f t="shared" si="1660"/>
        <v>#VALUE!</v>
      </c>
      <c r="FN151" s="2" t="e">
        <f t="shared" si="1661"/>
        <v>#VALUE!</v>
      </c>
      <c r="FO151" s="2" t="e">
        <f t="shared" si="1662"/>
        <v>#VALUE!</v>
      </c>
      <c r="FP151" s="2" t="e">
        <f t="shared" si="1663"/>
        <v>#VALUE!</v>
      </c>
      <c r="FQ151" s="2" t="e">
        <f t="shared" si="1664"/>
        <v>#VALUE!</v>
      </c>
      <c r="FR151" s="2" t="e">
        <f t="shared" si="1665"/>
        <v>#VALUE!</v>
      </c>
      <c r="FS151" s="2" t="e">
        <f t="shared" si="1666"/>
        <v>#VALUE!</v>
      </c>
      <c r="FT151" s="2" t="e">
        <f t="shared" si="1667"/>
        <v>#VALUE!</v>
      </c>
      <c r="FU151" s="2" t="e">
        <f t="shared" si="1668"/>
        <v>#VALUE!</v>
      </c>
      <c r="FV151" s="2">
        <f t="shared" si="1669"/>
        <v>1</v>
      </c>
      <c r="FW151" s="2" t="e">
        <f t="shared" si="1670"/>
        <v>#VALUE!</v>
      </c>
      <c r="FX151" s="2" t="e">
        <f t="shared" si="1671"/>
        <v>#VALUE!</v>
      </c>
      <c r="FY151" s="2" t="e">
        <f t="shared" si="1672"/>
        <v>#VALUE!</v>
      </c>
      <c r="FZ151" s="2" t="e">
        <f t="shared" si="1673"/>
        <v>#VALUE!</v>
      </c>
      <c r="GA151" s="2" t="e">
        <f t="shared" si="1674"/>
        <v>#VALUE!</v>
      </c>
      <c r="GB151" s="2" t="e">
        <f t="shared" si="1675"/>
        <v>#VALUE!</v>
      </c>
      <c r="GC151" s="2" t="e">
        <f t="shared" si="1676"/>
        <v>#VALUE!</v>
      </c>
      <c r="GD151" s="2" t="e">
        <f t="shared" si="1677"/>
        <v>#VALUE!</v>
      </c>
      <c r="GE151" s="2" t="e">
        <f t="shared" si="1678"/>
        <v>#VALUE!</v>
      </c>
      <c r="GF151" s="2" t="e">
        <f t="shared" si="1679"/>
        <v>#VALUE!</v>
      </c>
      <c r="GG151" s="2" t="e">
        <f t="shared" si="1680"/>
        <v>#VALUE!</v>
      </c>
      <c r="GH151" s="2" t="e">
        <f t="shared" si="1681"/>
        <v>#VALUE!</v>
      </c>
      <c r="GI151" s="2" t="e">
        <f t="shared" si="1682"/>
        <v>#VALUE!</v>
      </c>
      <c r="GJ151" s="2" t="e">
        <f t="shared" si="1683"/>
        <v>#VALUE!</v>
      </c>
      <c r="GK151" s="2" t="e">
        <f t="shared" si="1684"/>
        <v>#VALUE!</v>
      </c>
      <c r="GL151" s="2" t="e">
        <f t="shared" si="1685"/>
        <v>#VALUE!</v>
      </c>
      <c r="GM151" s="2" t="e">
        <f t="shared" si="1686"/>
        <v>#VALUE!</v>
      </c>
      <c r="GN151" s="2" t="e">
        <f t="shared" si="1687"/>
        <v>#VALUE!</v>
      </c>
      <c r="GO151" s="2" t="e">
        <f t="shared" si="1688"/>
        <v>#VALUE!</v>
      </c>
      <c r="GP151" s="2" t="e">
        <f t="shared" si="1689"/>
        <v>#VALUE!</v>
      </c>
      <c r="GQ151" s="2" t="e">
        <f t="shared" si="1690"/>
        <v>#VALUE!</v>
      </c>
      <c r="GR151" s="2" t="e">
        <f t="shared" si="1691"/>
        <v>#VALUE!</v>
      </c>
      <c r="GS151" s="2" t="e">
        <f t="shared" si="1692"/>
        <v>#VALUE!</v>
      </c>
      <c r="GT151" s="2">
        <f t="shared" si="1693"/>
        <v>1</v>
      </c>
      <c r="GU151" s="2" t="e">
        <f t="shared" si="1694"/>
        <v>#VALUE!</v>
      </c>
      <c r="GV151" s="2" t="e">
        <f t="shared" si="1695"/>
        <v>#VALUE!</v>
      </c>
      <c r="GW151" s="2" t="e">
        <f t="shared" si="1696"/>
        <v>#VALUE!</v>
      </c>
      <c r="GX151" s="2" t="e">
        <f t="shared" si="1697"/>
        <v>#VALUE!</v>
      </c>
      <c r="GY151" s="2" t="e">
        <f t="shared" si="1698"/>
        <v>#VALUE!</v>
      </c>
      <c r="GZ151" s="2" t="e">
        <f t="shared" si="1699"/>
        <v>#VALUE!</v>
      </c>
      <c r="HA151" s="2" t="e">
        <f t="shared" si="1700"/>
        <v>#VALUE!</v>
      </c>
      <c r="HB151" s="2" t="e">
        <f t="shared" si="1701"/>
        <v>#VALUE!</v>
      </c>
      <c r="HC151" s="2" t="e">
        <f t="shared" si="1702"/>
        <v>#VALUE!</v>
      </c>
      <c r="HD151" s="2" t="e">
        <f t="shared" si="1703"/>
        <v>#VALUE!</v>
      </c>
      <c r="HE151" s="2" t="e">
        <f t="shared" si="1704"/>
        <v>#VALUE!</v>
      </c>
      <c r="HF151" s="2" t="e">
        <f t="shared" si="1705"/>
        <v>#VALUE!</v>
      </c>
      <c r="HG151" s="2" t="e">
        <f t="shared" si="1706"/>
        <v>#VALUE!</v>
      </c>
      <c r="HH151" s="2" t="e">
        <f t="shared" si="1707"/>
        <v>#VALUE!</v>
      </c>
      <c r="HI151" s="2" t="e">
        <f t="shared" si="1708"/>
        <v>#VALUE!</v>
      </c>
      <c r="HJ151" s="2" t="e">
        <f t="shared" si="1709"/>
        <v>#VALUE!</v>
      </c>
      <c r="HK151" s="2" t="e">
        <f t="shared" si="1710"/>
        <v>#VALUE!</v>
      </c>
      <c r="HL151" s="2" t="e">
        <f t="shared" si="1711"/>
        <v>#VALUE!</v>
      </c>
      <c r="HM151" s="2" t="e">
        <f t="shared" si="1712"/>
        <v>#VALUE!</v>
      </c>
      <c r="HN151" s="2" t="e">
        <f t="shared" si="1713"/>
        <v>#VALUE!</v>
      </c>
      <c r="HO151" s="2" t="e">
        <f t="shared" si="1714"/>
        <v>#VALUE!</v>
      </c>
      <c r="HP151" s="2" t="e">
        <f t="shared" si="1715"/>
        <v>#VALUE!</v>
      </c>
      <c r="HQ151" s="2" t="e">
        <f t="shared" si="1716"/>
        <v>#VALUE!</v>
      </c>
      <c r="HR151" s="2">
        <f t="shared" si="1717"/>
        <v>1</v>
      </c>
      <c r="HS151" s="2" t="e">
        <f t="shared" si="1718"/>
        <v>#VALUE!</v>
      </c>
      <c r="HT151" s="2" t="e">
        <f t="shared" si="1719"/>
        <v>#VALUE!</v>
      </c>
      <c r="HU151" s="2" t="e">
        <f t="shared" si="1720"/>
        <v>#VALUE!</v>
      </c>
      <c r="HV151" s="2" t="e">
        <f t="shared" si="1721"/>
        <v>#VALUE!</v>
      </c>
      <c r="HW151" s="2" t="e">
        <f t="shared" si="1722"/>
        <v>#VALUE!</v>
      </c>
      <c r="HX151" s="2" t="e">
        <f t="shared" si="1723"/>
        <v>#VALUE!</v>
      </c>
      <c r="HY151" s="2" t="e">
        <f t="shared" si="1724"/>
        <v>#VALUE!</v>
      </c>
      <c r="HZ151" s="2" t="e">
        <f t="shared" si="1725"/>
        <v>#VALUE!</v>
      </c>
      <c r="IA151" s="2" t="e">
        <f t="shared" si="1726"/>
        <v>#VALUE!</v>
      </c>
      <c r="IB151" s="2" t="e">
        <f t="shared" si="1727"/>
        <v>#VALUE!</v>
      </c>
      <c r="IC151" s="2" t="e">
        <f t="shared" si="1728"/>
        <v>#VALUE!</v>
      </c>
      <c r="ID151" s="2" t="e">
        <f t="shared" si="1729"/>
        <v>#VALUE!</v>
      </c>
      <c r="IE151" s="2" t="e">
        <f t="shared" si="1730"/>
        <v>#VALUE!</v>
      </c>
      <c r="IF151" s="2" t="e">
        <f t="shared" si="1731"/>
        <v>#VALUE!</v>
      </c>
      <c r="IG151" s="2" t="e">
        <f t="shared" si="1732"/>
        <v>#VALUE!</v>
      </c>
      <c r="IH151" s="2" t="e">
        <f t="shared" si="1733"/>
        <v>#VALUE!</v>
      </c>
      <c r="II151" s="2" t="e">
        <f t="shared" si="1734"/>
        <v>#VALUE!</v>
      </c>
      <c r="IJ151" s="2" t="e">
        <f t="shared" si="1735"/>
        <v>#VALUE!</v>
      </c>
      <c r="IK151" s="2" t="e">
        <f t="shared" si="1736"/>
        <v>#VALUE!</v>
      </c>
      <c r="IL151" s="2" t="e">
        <f t="shared" si="1737"/>
        <v>#VALUE!</v>
      </c>
      <c r="IM151" s="2" t="e">
        <f t="shared" si="1738"/>
        <v>#VALUE!</v>
      </c>
      <c r="IN151" s="2" t="e">
        <f t="shared" si="1739"/>
        <v>#VALUE!</v>
      </c>
      <c r="IO151" s="2" t="e">
        <f t="shared" si="1740"/>
        <v>#VALUE!</v>
      </c>
      <c r="IP151" s="2">
        <f t="shared" si="1741"/>
        <v>0</v>
      </c>
      <c r="IQ151" s="2" t="e">
        <f t="shared" si="1742"/>
        <v>#VALUE!</v>
      </c>
      <c r="IR151" s="2" t="e">
        <f t="shared" si="1743"/>
        <v>#VALUE!</v>
      </c>
      <c r="IS151" s="2" t="e">
        <f t="shared" si="1744"/>
        <v>#VALUE!</v>
      </c>
      <c r="IT151" s="2" t="e">
        <f t="shared" si="1745"/>
        <v>#VALUE!</v>
      </c>
      <c r="IU151" s="2" t="e">
        <f t="shared" si="1746"/>
        <v>#VALUE!</v>
      </c>
      <c r="IV151" s="2" t="e">
        <f t="shared" si="1747"/>
        <v>#VALUE!</v>
      </c>
      <c r="IW151" s="2" t="e">
        <f t="shared" si="1748"/>
        <v>#VALUE!</v>
      </c>
      <c r="IX151" s="2" t="e">
        <f t="shared" si="1749"/>
        <v>#VALUE!</v>
      </c>
      <c r="IY151" s="2" t="e">
        <f t="shared" si="1750"/>
        <v>#VALUE!</v>
      </c>
      <c r="IZ151" s="2" t="e">
        <f t="shared" si="1751"/>
        <v>#VALUE!</v>
      </c>
      <c r="JA151" s="2" t="e">
        <f t="shared" si="1752"/>
        <v>#VALUE!</v>
      </c>
      <c r="JB151" s="2" t="e">
        <f t="shared" si="1753"/>
        <v>#VALUE!</v>
      </c>
      <c r="JC151" s="2" t="e">
        <f t="shared" si="1754"/>
        <v>#VALUE!</v>
      </c>
      <c r="JD151" s="2" t="e">
        <f t="shared" si="1755"/>
        <v>#VALUE!</v>
      </c>
      <c r="JE151" s="2" t="e">
        <f t="shared" si="1756"/>
        <v>#VALUE!</v>
      </c>
      <c r="JF151" s="2" t="e">
        <f t="shared" si="1757"/>
        <v>#VALUE!</v>
      </c>
      <c r="JG151" s="2" t="e">
        <f t="shared" si="1758"/>
        <v>#VALUE!</v>
      </c>
      <c r="JH151" s="2" t="e">
        <f t="shared" si="1759"/>
        <v>#VALUE!</v>
      </c>
      <c r="JI151" s="2" t="e">
        <f t="shared" si="1760"/>
        <v>#VALUE!</v>
      </c>
      <c r="JJ151" s="2" t="e">
        <f t="shared" si="1761"/>
        <v>#VALUE!</v>
      </c>
      <c r="JK151" s="2" t="e">
        <f t="shared" si="1762"/>
        <v>#VALUE!</v>
      </c>
      <c r="JL151" s="2" t="e">
        <f t="shared" si="1763"/>
        <v>#VALUE!</v>
      </c>
      <c r="JM151" s="2" t="e">
        <f t="shared" si="1764"/>
        <v>#VALUE!</v>
      </c>
      <c r="JN151" s="2">
        <f t="shared" si="1765"/>
        <v>0</v>
      </c>
      <c r="JO151" s="2" t="e">
        <f t="shared" si="1766"/>
        <v>#VALUE!</v>
      </c>
      <c r="JP151" s="2" t="e">
        <f t="shared" si="1767"/>
        <v>#VALUE!</v>
      </c>
      <c r="JQ151" s="2" t="e">
        <f t="shared" si="1768"/>
        <v>#VALUE!</v>
      </c>
      <c r="JR151" s="2" t="e">
        <f t="shared" si="1769"/>
        <v>#VALUE!</v>
      </c>
      <c r="JS151" s="2" t="e">
        <f t="shared" si="1770"/>
        <v>#VALUE!</v>
      </c>
      <c r="JT151" s="2" t="e">
        <f t="shared" si="1771"/>
        <v>#VALUE!</v>
      </c>
      <c r="JU151" s="2" t="e">
        <f t="shared" si="1772"/>
        <v>#VALUE!</v>
      </c>
      <c r="JV151" s="2" t="e">
        <f t="shared" si="1773"/>
        <v>#VALUE!</v>
      </c>
      <c r="JW151" s="2" t="e">
        <f t="shared" si="1774"/>
        <v>#VALUE!</v>
      </c>
      <c r="JX151" s="2" t="e">
        <f t="shared" si="1775"/>
        <v>#VALUE!</v>
      </c>
      <c r="JY151" s="2" t="e">
        <f t="shared" si="1776"/>
        <v>#VALUE!</v>
      </c>
      <c r="JZ151" s="2" t="e">
        <f t="shared" si="1777"/>
        <v>#VALUE!</v>
      </c>
      <c r="KA151" s="2" t="e">
        <f t="shared" si="1778"/>
        <v>#VALUE!</v>
      </c>
      <c r="KB151" s="2" t="e">
        <f t="shared" si="1779"/>
        <v>#VALUE!</v>
      </c>
      <c r="KC151" s="2" t="e">
        <f t="shared" si="1780"/>
        <v>#VALUE!</v>
      </c>
      <c r="KD151" s="2" t="e">
        <f t="shared" si="1781"/>
        <v>#VALUE!</v>
      </c>
      <c r="KE151" s="2" t="e">
        <f t="shared" si="1782"/>
        <v>#VALUE!</v>
      </c>
      <c r="KF151" s="2" t="e">
        <f t="shared" si="1783"/>
        <v>#VALUE!</v>
      </c>
      <c r="KG151" s="2" t="e">
        <f t="shared" si="1784"/>
        <v>#VALUE!</v>
      </c>
      <c r="KH151" s="2" t="e">
        <f t="shared" si="1785"/>
        <v>#VALUE!</v>
      </c>
      <c r="KI151" s="2" t="e">
        <f t="shared" si="1786"/>
        <v>#VALUE!</v>
      </c>
      <c r="KJ151" s="2" t="e">
        <f t="shared" si="1787"/>
        <v>#VALUE!</v>
      </c>
      <c r="KK151" s="2" t="e">
        <f t="shared" si="1788"/>
        <v>#VALUE!</v>
      </c>
      <c r="KL151" s="2">
        <f t="shared" si="1789"/>
        <v>0</v>
      </c>
      <c r="KM151" s="2" t="e">
        <f t="shared" si="1790"/>
        <v>#VALUE!</v>
      </c>
      <c r="KN151" s="2" t="e">
        <f t="shared" si="1791"/>
        <v>#VALUE!</v>
      </c>
      <c r="KO151" s="2" t="e">
        <f t="shared" si="1792"/>
        <v>#VALUE!</v>
      </c>
      <c r="KP151" s="2" t="e">
        <f t="shared" si="1793"/>
        <v>#VALUE!</v>
      </c>
      <c r="KQ151" s="2" t="e">
        <f t="shared" si="1794"/>
        <v>#VALUE!</v>
      </c>
      <c r="KR151" s="2" t="e">
        <f t="shared" si="1795"/>
        <v>#VALUE!</v>
      </c>
      <c r="KS151" s="2" t="e">
        <f t="shared" si="1796"/>
        <v>#VALUE!</v>
      </c>
      <c r="KT151" s="2" t="e">
        <f t="shared" si="1797"/>
        <v>#VALUE!</v>
      </c>
      <c r="KU151" s="2" t="e">
        <f t="shared" si="1798"/>
        <v>#VALUE!</v>
      </c>
      <c r="KV151" s="2" t="e">
        <f t="shared" si="1799"/>
        <v>#VALUE!</v>
      </c>
      <c r="KW151" s="2" t="e">
        <f t="shared" si="1800"/>
        <v>#VALUE!</v>
      </c>
      <c r="KX151" s="2" t="e">
        <f t="shared" si="1801"/>
        <v>#VALUE!</v>
      </c>
      <c r="KY151" s="2" t="e">
        <f t="shared" si="1802"/>
        <v>#VALUE!</v>
      </c>
      <c r="KZ151" s="2" t="e">
        <f t="shared" si="1803"/>
        <v>#VALUE!</v>
      </c>
      <c r="LA151" s="2" t="e">
        <f t="shared" si="1804"/>
        <v>#VALUE!</v>
      </c>
      <c r="LB151" s="2" t="e">
        <f t="shared" si="1805"/>
        <v>#VALUE!</v>
      </c>
      <c r="LC151" s="2" t="e">
        <f t="shared" si="1806"/>
        <v>#VALUE!</v>
      </c>
      <c r="LD151" s="2" t="e">
        <f t="shared" si="1807"/>
        <v>#VALUE!</v>
      </c>
      <c r="LE151" s="2" t="e">
        <f t="shared" si="1808"/>
        <v>#VALUE!</v>
      </c>
      <c r="LF151" s="2" t="e">
        <f t="shared" si="1809"/>
        <v>#VALUE!</v>
      </c>
      <c r="LG151" s="2" t="e">
        <f t="shared" si="1810"/>
        <v>#VALUE!</v>
      </c>
      <c r="LH151" s="2" t="e">
        <f t="shared" si="1811"/>
        <v>#VALUE!</v>
      </c>
      <c r="LI151" s="2" t="e">
        <f t="shared" si="1812"/>
        <v>#VALUE!</v>
      </c>
      <c r="LJ151" s="2">
        <f t="shared" si="1813"/>
        <v>0</v>
      </c>
      <c r="LK151" s="2" t="e">
        <f t="shared" si="1814"/>
        <v>#VALUE!</v>
      </c>
      <c r="LL151" s="2" t="e">
        <f t="shared" si="1815"/>
        <v>#VALUE!</v>
      </c>
      <c r="LM151" s="2" t="e">
        <f t="shared" si="1816"/>
        <v>#VALUE!</v>
      </c>
      <c r="LN151" s="2" t="e">
        <f t="shared" si="1817"/>
        <v>#VALUE!</v>
      </c>
      <c r="LO151" s="2" t="e">
        <f t="shared" si="1818"/>
        <v>#VALUE!</v>
      </c>
      <c r="LP151" s="2" t="e">
        <f t="shared" si="1819"/>
        <v>#VALUE!</v>
      </c>
      <c r="LQ151" s="2" t="e">
        <f t="shared" si="1820"/>
        <v>#VALUE!</v>
      </c>
      <c r="LR151" s="2" t="e">
        <f t="shared" si="1821"/>
        <v>#VALUE!</v>
      </c>
      <c r="LS151" s="2" t="e">
        <f t="shared" si="1822"/>
        <v>#VALUE!</v>
      </c>
      <c r="LT151" s="2" t="e">
        <f t="shared" si="1823"/>
        <v>#VALUE!</v>
      </c>
      <c r="LU151" s="2" t="e">
        <f t="shared" si="1824"/>
        <v>#VALUE!</v>
      </c>
      <c r="LV151" s="2" t="e">
        <f t="shared" si="1825"/>
        <v>#VALUE!</v>
      </c>
      <c r="LW151" s="2" t="e">
        <f t="shared" si="1826"/>
        <v>#VALUE!</v>
      </c>
      <c r="LX151" s="2" t="e">
        <f t="shared" si="1827"/>
        <v>#VALUE!</v>
      </c>
      <c r="LY151" s="2" t="e">
        <f t="shared" si="1828"/>
        <v>#VALUE!</v>
      </c>
      <c r="LZ151" s="2" t="e">
        <f t="shared" si="1829"/>
        <v>#VALUE!</v>
      </c>
      <c r="MA151" s="2" t="e">
        <f t="shared" si="1830"/>
        <v>#VALUE!</v>
      </c>
      <c r="MB151" s="2" t="e">
        <f t="shared" si="1831"/>
        <v>#VALUE!</v>
      </c>
      <c r="MC151" s="2" t="e">
        <f t="shared" si="1832"/>
        <v>#VALUE!</v>
      </c>
      <c r="MD151" s="2" t="e">
        <f t="shared" si="1833"/>
        <v>#VALUE!</v>
      </c>
      <c r="ME151" s="2" t="e">
        <f t="shared" si="1834"/>
        <v>#VALUE!</v>
      </c>
      <c r="MF151" s="2" t="e">
        <f t="shared" si="1835"/>
        <v>#VALUE!</v>
      </c>
      <c r="MG151" s="2" t="e">
        <f t="shared" si="1836"/>
        <v>#VALUE!</v>
      </c>
      <c r="MH151" s="2">
        <f t="shared" si="1837"/>
        <v>1</v>
      </c>
      <c r="MI151" s="2" t="e">
        <f t="shared" si="1838"/>
        <v>#VALUE!</v>
      </c>
      <c r="MJ151" s="2" t="e">
        <f t="shared" si="1839"/>
        <v>#VALUE!</v>
      </c>
      <c r="MK151" s="2" t="e">
        <f t="shared" si="1840"/>
        <v>#VALUE!</v>
      </c>
      <c r="ML151" s="2" t="e">
        <f t="shared" si="1841"/>
        <v>#VALUE!</v>
      </c>
      <c r="MM151" s="2" t="e">
        <f t="shared" si="1842"/>
        <v>#VALUE!</v>
      </c>
      <c r="MN151" s="2" t="e">
        <f t="shared" si="1843"/>
        <v>#VALUE!</v>
      </c>
      <c r="MO151" s="2" t="e">
        <f t="shared" si="1844"/>
        <v>#VALUE!</v>
      </c>
      <c r="MP151" s="2" t="e">
        <f t="shared" si="1845"/>
        <v>#VALUE!</v>
      </c>
      <c r="MQ151" s="2" t="e">
        <f t="shared" si="1846"/>
        <v>#VALUE!</v>
      </c>
      <c r="MR151" s="2" t="e">
        <f t="shared" si="1847"/>
        <v>#VALUE!</v>
      </c>
      <c r="MS151" s="2" t="e">
        <f t="shared" si="1848"/>
        <v>#VALUE!</v>
      </c>
      <c r="MT151" s="2" t="e">
        <f t="shared" si="1849"/>
        <v>#VALUE!</v>
      </c>
      <c r="MU151" s="2" t="e">
        <f t="shared" si="1850"/>
        <v>#VALUE!</v>
      </c>
      <c r="MV151" s="2" t="e">
        <f t="shared" si="1851"/>
        <v>#VALUE!</v>
      </c>
      <c r="MW151" s="2" t="e">
        <f t="shared" si="1852"/>
        <v>#VALUE!</v>
      </c>
      <c r="MX151" s="2" t="e">
        <f t="shared" si="1853"/>
        <v>#VALUE!</v>
      </c>
      <c r="MY151" s="2" t="e">
        <f t="shared" si="1854"/>
        <v>#VALUE!</v>
      </c>
      <c r="MZ151" s="2" t="e">
        <f t="shared" si="1855"/>
        <v>#VALUE!</v>
      </c>
      <c r="NA151" s="2" t="e">
        <f t="shared" si="1856"/>
        <v>#VALUE!</v>
      </c>
      <c r="NB151" s="2" t="e">
        <f t="shared" si="1857"/>
        <v>#VALUE!</v>
      </c>
      <c r="NC151" s="2" t="e">
        <f t="shared" si="1858"/>
        <v>#VALUE!</v>
      </c>
      <c r="ND151" s="2" t="e">
        <f t="shared" si="1859"/>
        <v>#VALUE!</v>
      </c>
      <c r="NE151" s="2" t="e">
        <f t="shared" si="1860"/>
        <v>#VALUE!</v>
      </c>
      <c r="NF151" s="2">
        <f t="shared" si="2026"/>
        <v>0</v>
      </c>
      <c r="NG151" s="2">
        <f t="shared" si="1861"/>
        <v>0</v>
      </c>
      <c r="NH151" s="2">
        <f t="shared" si="1862"/>
        <v>0</v>
      </c>
      <c r="NI151" s="2">
        <f t="shared" si="1863"/>
        <v>0</v>
      </c>
      <c r="NJ151" s="2">
        <f t="shared" si="1864"/>
        <v>0</v>
      </c>
      <c r="NK151" s="2">
        <f t="shared" si="1865"/>
        <v>0</v>
      </c>
      <c r="NL151" s="2">
        <f t="shared" si="1866"/>
        <v>0</v>
      </c>
      <c r="NM151" s="2">
        <f t="shared" si="1867"/>
        <v>0</v>
      </c>
      <c r="NN151" s="2">
        <f t="shared" si="1868"/>
        <v>0</v>
      </c>
      <c r="NO151" s="2">
        <f t="shared" si="1869"/>
        <v>0</v>
      </c>
      <c r="NP151" s="2">
        <f t="shared" si="1870"/>
        <v>0</v>
      </c>
      <c r="NQ151" s="2">
        <f t="shared" si="1871"/>
        <v>0</v>
      </c>
      <c r="NR151" s="2">
        <f t="shared" si="1872"/>
        <v>0</v>
      </c>
      <c r="NS151" s="2">
        <f t="shared" si="1873"/>
        <v>0</v>
      </c>
      <c r="NT151" s="2">
        <f t="shared" si="1874"/>
        <v>0</v>
      </c>
      <c r="NU151" s="2">
        <f t="shared" si="1875"/>
        <v>0</v>
      </c>
      <c r="NV151" s="2">
        <f t="shared" si="1876"/>
        <v>0</v>
      </c>
      <c r="NW151" s="2">
        <f t="shared" si="1877"/>
        <v>0</v>
      </c>
      <c r="NX151" s="2">
        <f t="shared" si="1878"/>
        <v>0</v>
      </c>
      <c r="NY151" s="2">
        <f t="shared" si="1879"/>
        <v>0</v>
      </c>
      <c r="NZ151" s="2">
        <f t="shared" si="1880"/>
        <v>0</v>
      </c>
      <c r="OA151" s="2">
        <f t="shared" si="1881"/>
        <v>0</v>
      </c>
      <c r="OB151" s="2">
        <f t="shared" si="1882"/>
        <v>0</v>
      </c>
      <c r="OC151" s="2">
        <f t="shared" si="1883"/>
        <v>0</v>
      </c>
      <c r="OD151" s="2">
        <f>IF(AND(NF151&gt;'Graph Creator'!$K$4,'Detalle de Cuentas'!NF151&lt;='Graph Creator'!$L$4),1,0)</f>
        <v>0</v>
      </c>
      <c r="OE151" s="2">
        <f>IF(AND(NG151&gt;'Graph Creator'!$K$4,'Detalle de Cuentas'!NG151&lt;='Graph Creator'!$L$4),1,0)</f>
        <v>0</v>
      </c>
      <c r="OF151" s="2">
        <f>IF(AND(NH151&gt;'Graph Creator'!$K$4,'Detalle de Cuentas'!NH151&lt;='Graph Creator'!$L$4),1,0)</f>
        <v>0</v>
      </c>
      <c r="OG151" s="2">
        <f>IF(AND(NI151&gt;'Graph Creator'!$K$4,'Detalle de Cuentas'!NI151&lt;='Graph Creator'!$L$4),1,0)</f>
        <v>0</v>
      </c>
      <c r="OH151" s="2">
        <f>IF(AND(NJ151&gt;'Graph Creator'!$K$4,'Detalle de Cuentas'!NJ151&lt;='Graph Creator'!$L$4),1,0)</f>
        <v>0</v>
      </c>
      <c r="OI151" s="2">
        <f>IF(AND(NK151&gt;'Graph Creator'!$K$4,'Detalle de Cuentas'!NK151&lt;='Graph Creator'!$L$4),1,0)</f>
        <v>0</v>
      </c>
      <c r="OJ151" s="2">
        <f>IF(AND(NL151&gt;'Graph Creator'!$K$4,'Detalle de Cuentas'!NL151&lt;='Graph Creator'!$L$4),1,0)</f>
        <v>0</v>
      </c>
      <c r="OK151" s="2">
        <f>IF(AND(NM151&gt;'Graph Creator'!$K$4,'Detalle de Cuentas'!NM151&lt;='Graph Creator'!$L$4),1,0)</f>
        <v>0</v>
      </c>
      <c r="OL151" s="2">
        <f>IF(AND(NN151&gt;'Graph Creator'!$K$4,'Detalle de Cuentas'!NN151&lt;='Graph Creator'!$L$4),1,0)</f>
        <v>0</v>
      </c>
      <c r="OM151" s="2">
        <f>IF(AND(NO151&gt;'Graph Creator'!$K$4,'Detalle de Cuentas'!NO151&lt;='Graph Creator'!$L$4),1,0)</f>
        <v>0</v>
      </c>
      <c r="ON151" s="2">
        <f>IF(AND(NP151&gt;'Graph Creator'!$K$4,'Detalle de Cuentas'!NP151&lt;='Graph Creator'!$L$4),1,0)</f>
        <v>0</v>
      </c>
      <c r="OO151" s="2">
        <f>IF(AND(NQ151&gt;'Graph Creator'!$K$4,'Detalle de Cuentas'!NQ151&lt;='Graph Creator'!$L$4),1,0)</f>
        <v>0</v>
      </c>
      <c r="OP151" s="2">
        <f>IF(AND(NR151&gt;'Graph Creator'!$K$4,'Detalle de Cuentas'!NR151&lt;='Graph Creator'!$L$4),1,0)</f>
        <v>0</v>
      </c>
      <c r="OQ151" s="2">
        <f>IF(AND(NS151&gt;'Graph Creator'!$K$4,'Detalle de Cuentas'!NS151&lt;='Graph Creator'!$L$4),1,0)</f>
        <v>0</v>
      </c>
      <c r="OR151" s="2">
        <f>IF(AND(NT151&gt;'Graph Creator'!$K$4,'Detalle de Cuentas'!NT151&lt;='Graph Creator'!$L$4),1,0)</f>
        <v>0</v>
      </c>
      <c r="OS151" s="2">
        <f>IF(AND(NU151&gt;'Graph Creator'!$K$4,'Detalle de Cuentas'!NU151&lt;='Graph Creator'!$L$4),1,0)</f>
        <v>0</v>
      </c>
      <c r="OT151" s="2">
        <f>IF(AND(NV151&gt;'Graph Creator'!$K$4,'Detalle de Cuentas'!NV151&lt;='Graph Creator'!$L$4),1,0)</f>
        <v>0</v>
      </c>
      <c r="OU151" s="2">
        <f>IF(AND(NW151&gt;'Graph Creator'!$K$4,'Detalle de Cuentas'!NW151&lt;='Graph Creator'!$L$4),1,0)</f>
        <v>0</v>
      </c>
      <c r="OV151" s="2">
        <f>IF(AND(NX151&gt;'Graph Creator'!$K$4,'Detalle de Cuentas'!NX151&lt;='Graph Creator'!$L$4),1,0)</f>
        <v>0</v>
      </c>
      <c r="OW151" s="2">
        <f>IF(AND(NY151&gt;'Graph Creator'!$K$4,'Detalle de Cuentas'!NY151&lt;='Graph Creator'!$L$4),1,0)</f>
        <v>0</v>
      </c>
      <c r="OX151" s="2">
        <f>IF(AND(NZ151&gt;'Graph Creator'!$K$4,'Detalle de Cuentas'!NZ151&lt;='Graph Creator'!$L$4),1,0)</f>
        <v>0</v>
      </c>
      <c r="OY151" s="2">
        <f>IF(AND(OA151&gt;'Graph Creator'!$K$4,'Detalle de Cuentas'!OA151&lt;='Graph Creator'!$L$4),1,0)</f>
        <v>0</v>
      </c>
      <c r="OZ151" s="2">
        <f>IF(AND(OB151&gt;'Graph Creator'!$K$4,'Detalle de Cuentas'!OB151&lt;='Graph Creator'!$L$4),1,0)</f>
        <v>0</v>
      </c>
      <c r="PA151" s="2">
        <f>IF(AND(OC151&gt;'Graph Creator'!$K$4,'Detalle de Cuentas'!OC151&lt;='Graph Creator'!$L$4),1,0)</f>
        <v>0</v>
      </c>
      <c r="PB151" s="2">
        <f>IF(AND(NF151&gt;'Graph Creator'!$L$4,'Detalle de Cuentas'!NF151&lt;='Graph Creator'!$M$4),1,0)</f>
        <v>0</v>
      </c>
      <c r="PC151" s="2">
        <f>IF(AND(NG151&gt;'Graph Creator'!$L$4,'Detalle de Cuentas'!NG151&lt;='Graph Creator'!$M$4),1,0)</f>
        <v>0</v>
      </c>
      <c r="PD151" s="2">
        <f>IF(AND(NH151&gt;'Graph Creator'!$L$4,'Detalle de Cuentas'!NH151&lt;='Graph Creator'!$M$4),1,0)</f>
        <v>0</v>
      </c>
      <c r="PE151" s="2">
        <f>IF(AND(NI151&gt;'Graph Creator'!$L$4,'Detalle de Cuentas'!NI151&lt;='Graph Creator'!$M$4),1,0)</f>
        <v>0</v>
      </c>
      <c r="PF151" s="2">
        <f>IF(AND(NJ151&gt;'Graph Creator'!$L$4,'Detalle de Cuentas'!NJ151&lt;='Graph Creator'!$M$4),1,0)</f>
        <v>0</v>
      </c>
      <c r="PG151" s="2">
        <f>IF(AND(NK151&gt;'Graph Creator'!$L$4,'Detalle de Cuentas'!NK151&lt;='Graph Creator'!$M$4),1,0)</f>
        <v>0</v>
      </c>
      <c r="PH151" s="2">
        <f>IF(AND(NL151&gt;'Graph Creator'!$L$4,'Detalle de Cuentas'!NL151&lt;='Graph Creator'!$M$4),1,0)</f>
        <v>0</v>
      </c>
      <c r="PI151" s="2">
        <f>IF(AND(NM151&gt;'Graph Creator'!$L$4,'Detalle de Cuentas'!NM151&lt;='Graph Creator'!$M$4),1,0)</f>
        <v>0</v>
      </c>
      <c r="PJ151" s="2">
        <f>IF(AND(NN151&gt;'Graph Creator'!$L$4,'Detalle de Cuentas'!NN151&lt;='Graph Creator'!$M$4),1,0)</f>
        <v>0</v>
      </c>
      <c r="PK151" s="2">
        <f>IF(AND(NO151&gt;'Graph Creator'!$L$4,'Detalle de Cuentas'!NO151&lt;='Graph Creator'!$M$4),1,0)</f>
        <v>0</v>
      </c>
      <c r="PL151" s="2">
        <f>IF(AND(NP151&gt;'Graph Creator'!$L$4,'Detalle de Cuentas'!NP151&lt;='Graph Creator'!$M$4),1,0)</f>
        <v>0</v>
      </c>
      <c r="PM151" s="2">
        <f>IF(AND(NQ151&gt;'Graph Creator'!$L$4,'Detalle de Cuentas'!NQ151&lt;='Graph Creator'!$M$4),1,0)</f>
        <v>0</v>
      </c>
      <c r="PN151" s="2">
        <f>IF(AND(NR151&gt;'Graph Creator'!$L$4,'Detalle de Cuentas'!NR151&lt;='Graph Creator'!$M$4),1,0)</f>
        <v>0</v>
      </c>
      <c r="PO151" s="2">
        <f>IF(AND(NS151&gt;'Graph Creator'!$L$4,'Detalle de Cuentas'!NS151&lt;='Graph Creator'!$M$4),1,0)</f>
        <v>0</v>
      </c>
      <c r="PP151" s="2">
        <f>IF(AND(NT151&gt;'Graph Creator'!$L$4,'Detalle de Cuentas'!NT151&lt;='Graph Creator'!$M$4),1,0)</f>
        <v>0</v>
      </c>
      <c r="PQ151" s="2">
        <f>IF(AND(NU151&gt;'Graph Creator'!$L$4,'Detalle de Cuentas'!NU151&lt;='Graph Creator'!$M$4),1,0)</f>
        <v>0</v>
      </c>
      <c r="PR151" s="2">
        <f>IF(AND(NV151&gt;'Graph Creator'!$L$4,'Detalle de Cuentas'!NV151&lt;='Graph Creator'!$M$4),1,0)</f>
        <v>0</v>
      </c>
      <c r="PS151" s="2">
        <f>IF(AND(NW151&gt;'Graph Creator'!$L$4,'Detalle de Cuentas'!NW151&lt;='Graph Creator'!$M$4),1,0)</f>
        <v>0</v>
      </c>
      <c r="PT151" s="2">
        <f>IF(AND(NX151&gt;'Graph Creator'!$L$4,'Detalle de Cuentas'!NX151&lt;='Graph Creator'!$M$4),1,0)</f>
        <v>0</v>
      </c>
      <c r="PU151" s="2">
        <f>IF(AND(NY151&gt;'Graph Creator'!$L$4,'Detalle de Cuentas'!NY151&lt;='Graph Creator'!$M$4),1,0)</f>
        <v>0</v>
      </c>
      <c r="PV151" s="2">
        <f>IF(AND(NZ151&gt;'Graph Creator'!$L$4,'Detalle de Cuentas'!NZ151&lt;='Graph Creator'!$M$4),1,0)</f>
        <v>0</v>
      </c>
      <c r="PW151" s="2">
        <f>IF(AND(OA151&gt;'Graph Creator'!$L$4,'Detalle de Cuentas'!OA151&lt;='Graph Creator'!$M$4),1,0)</f>
        <v>0</v>
      </c>
      <c r="PX151" s="2">
        <f>IF(AND(OB151&gt;'Graph Creator'!$L$4,'Detalle de Cuentas'!OB151&lt;='Graph Creator'!$M$4),1,0)</f>
        <v>0</v>
      </c>
      <c r="PY151" s="2">
        <f>IF(AND(OC151&gt;'Graph Creator'!$L$4,'Detalle de Cuentas'!OC151&lt;='Graph Creator'!$M$4),1,0)</f>
        <v>0</v>
      </c>
      <c r="PZ151" s="2">
        <f>IF(AND(NF151&gt;'Graph Creator'!$M$4,'Detalle de Cuentas'!NF151&lt;='Graph Creator'!$N$4),1,0)</f>
        <v>0</v>
      </c>
      <c r="QA151" s="2">
        <f>IF(AND(NG151&gt;'Graph Creator'!$M$4,'Detalle de Cuentas'!NG151&lt;='Graph Creator'!$N$4),1,0)</f>
        <v>0</v>
      </c>
      <c r="QB151" s="2">
        <f>IF(AND(NH151&gt;'Graph Creator'!$M$4,'Detalle de Cuentas'!NH151&lt;='Graph Creator'!$N$4),1,0)</f>
        <v>0</v>
      </c>
      <c r="QC151" s="2">
        <f>IF(AND(NI151&gt;'Graph Creator'!$M$4,'Detalle de Cuentas'!NI151&lt;='Graph Creator'!$N$4),1,0)</f>
        <v>0</v>
      </c>
      <c r="QD151" s="2">
        <f>IF(AND(NJ151&gt;'Graph Creator'!$M$4,'Detalle de Cuentas'!NJ151&lt;='Graph Creator'!$N$4),1,0)</f>
        <v>0</v>
      </c>
      <c r="QE151" s="2">
        <f>IF(AND(NK151&gt;'Graph Creator'!$M$4,'Detalle de Cuentas'!NK151&lt;='Graph Creator'!$N$4),1,0)</f>
        <v>0</v>
      </c>
      <c r="QF151" s="2">
        <f>IF(AND(NL151&gt;'Graph Creator'!$M$4,'Detalle de Cuentas'!NL151&lt;='Graph Creator'!$N$4),1,0)</f>
        <v>0</v>
      </c>
      <c r="QG151" s="2">
        <f>IF(AND(NM151&gt;'Graph Creator'!$M$4,'Detalle de Cuentas'!NM151&lt;='Graph Creator'!$N$4),1,0)</f>
        <v>0</v>
      </c>
      <c r="QH151" s="2">
        <f>IF(AND(NN151&gt;'Graph Creator'!$M$4,'Detalle de Cuentas'!NN151&lt;='Graph Creator'!$N$4),1,0)</f>
        <v>0</v>
      </c>
      <c r="QI151" s="2">
        <f>IF(AND(NO151&gt;'Graph Creator'!$M$4,'Detalle de Cuentas'!NO151&lt;='Graph Creator'!$N$4),1,0)</f>
        <v>0</v>
      </c>
      <c r="QJ151" s="2">
        <f>IF(AND(NP151&gt;'Graph Creator'!$M$4,'Detalle de Cuentas'!NP151&lt;='Graph Creator'!$N$4),1,0)</f>
        <v>0</v>
      </c>
      <c r="QK151" s="2">
        <f>IF(AND(NQ151&gt;'Graph Creator'!$M$4,'Detalle de Cuentas'!NQ151&lt;='Graph Creator'!$N$4),1,0)</f>
        <v>0</v>
      </c>
      <c r="QL151" s="2">
        <f>IF(AND(NR151&gt;'Graph Creator'!$M$4,'Detalle de Cuentas'!NR151&lt;='Graph Creator'!$N$4),1,0)</f>
        <v>0</v>
      </c>
      <c r="QM151" s="2">
        <f>IF(AND(NS151&gt;'Graph Creator'!$M$4,'Detalle de Cuentas'!NS151&lt;='Graph Creator'!$N$4),1,0)</f>
        <v>0</v>
      </c>
      <c r="QN151" s="2">
        <f>IF(AND(NT151&gt;'Graph Creator'!$M$4,'Detalle de Cuentas'!NT151&lt;='Graph Creator'!$N$4),1,0)</f>
        <v>0</v>
      </c>
      <c r="QO151" s="2">
        <f>IF(AND(NU151&gt;'Graph Creator'!$M$4,'Detalle de Cuentas'!NU151&lt;='Graph Creator'!$N$4),1,0)</f>
        <v>0</v>
      </c>
      <c r="QP151" s="2">
        <f>IF(AND(NV151&gt;'Graph Creator'!$M$4,'Detalle de Cuentas'!NV151&lt;='Graph Creator'!$N$4),1,0)</f>
        <v>0</v>
      </c>
      <c r="QQ151" s="2">
        <f>IF(AND(NW151&gt;'Graph Creator'!$M$4,'Detalle de Cuentas'!NW151&lt;='Graph Creator'!$N$4),1,0)</f>
        <v>0</v>
      </c>
      <c r="QR151" s="2">
        <f>IF(AND(NX151&gt;'Graph Creator'!$M$4,'Detalle de Cuentas'!NX151&lt;='Graph Creator'!$N$4),1,0)</f>
        <v>0</v>
      </c>
      <c r="QS151" s="2">
        <f>IF(AND(NY151&gt;'Graph Creator'!$M$4,'Detalle de Cuentas'!NY151&lt;='Graph Creator'!$N$4),1,0)</f>
        <v>0</v>
      </c>
      <c r="QT151" s="2">
        <f>IF(AND(NZ151&gt;'Graph Creator'!$M$4,'Detalle de Cuentas'!NZ151&lt;='Graph Creator'!$N$4),1,0)</f>
        <v>0</v>
      </c>
      <c r="QU151" s="2">
        <f>IF(AND(OA151&gt;'Graph Creator'!$M$4,'Detalle de Cuentas'!OA151&lt;='Graph Creator'!$N$4),1,0)</f>
        <v>0</v>
      </c>
      <c r="QV151" s="2">
        <f>IF(AND(OB151&gt;'Graph Creator'!$M$4,'Detalle de Cuentas'!OB151&lt;='Graph Creator'!$N$4),1,0)</f>
        <v>0</v>
      </c>
      <c r="QW151" s="2">
        <f>IF(AND(OC151&gt;'Graph Creator'!$M$4,'Detalle de Cuentas'!OC151&lt;='Graph Creator'!$N$4),1,0)</f>
        <v>0</v>
      </c>
      <c r="QX151" s="2">
        <f>IF(AND(NF151&gt;'Graph Creator'!$N$4,'Detalle de Cuentas'!NF151&lt;='Graph Creator'!$O$4),1,0)</f>
        <v>0</v>
      </c>
      <c r="QY151" s="2">
        <f>IF(AND(NG151&gt;'Graph Creator'!$N$4,'Detalle de Cuentas'!NG151&lt;='Graph Creator'!$O$4),1,0)</f>
        <v>0</v>
      </c>
      <c r="QZ151" s="2">
        <f>IF(AND(NH151&gt;'Graph Creator'!$N$4,'Detalle de Cuentas'!NH151&lt;='Graph Creator'!$O$4),1,0)</f>
        <v>0</v>
      </c>
      <c r="RA151" s="2">
        <f>IF(AND(NI151&gt;'Graph Creator'!$N$4,'Detalle de Cuentas'!NI151&lt;='Graph Creator'!$O$4),1,0)</f>
        <v>0</v>
      </c>
      <c r="RB151" s="2">
        <f>IF(AND(NJ151&gt;'Graph Creator'!$N$4,'Detalle de Cuentas'!NJ151&lt;='Graph Creator'!$O$4),1,0)</f>
        <v>0</v>
      </c>
      <c r="RC151" s="2">
        <f>IF(AND(NK151&gt;'Graph Creator'!$N$4,'Detalle de Cuentas'!NK151&lt;='Graph Creator'!$O$4),1,0)</f>
        <v>0</v>
      </c>
      <c r="RD151" s="2">
        <f>IF(AND(NL151&gt;'Graph Creator'!$N$4,'Detalle de Cuentas'!NL151&lt;='Graph Creator'!$O$4),1,0)</f>
        <v>0</v>
      </c>
      <c r="RE151" s="2">
        <f>IF(AND(NM151&gt;'Graph Creator'!$N$4,'Detalle de Cuentas'!NM151&lt;='Graph Creator'!$O$4),1,0)</f>
        <v>0</v>
      </c>
      <c r="RF151" s="2">
        <f>IF(AND(NN151&gt;'Graph Creator'!$N$4,'Detalle de Cuentas'!NN151&lt;='Graph Creator'!$O$4),1,0)</f>
        <v>0</v>
      </c>
      <c r="RG151" s="2">
        <f>IF(AND(NO151&gt;'Graph Creator'!$N$4,'Detalle de Cuentas'!NO151&lt;='Graph Creator'!$O$4),1,0)</f>
        <v>0</v>
      </c>
      <c r="RH151" s="2">
        <f>IF(AND(NP151&gt;'Graph Creator'!$N$4,'Detalle de Cuentas'!NP151&lt;='Graph Creator'!$O$4),1,0)</f>
        <v>0</v>
      </c>
      <c r="RI151" s="2">
        <f>IF(AND(NQ151&gt;'Graph Creator'!$N$4,'Detalle de Cuentas'!NQ151&lt;='Graph Creator'!$O$4),1,0)</f>
        <v>0</v>
      </c>
      <c r="RJ151" s="2">
        <f>IF(AND(NR151&gt;'Graph Creator'!$N$4,'Detalle de Cuentas'!NR151&lt;='Graph Creator'!$O$4),1,0)</f>
        <v>0</v>
      </c>
      <c r="RK151" s="2">
        <f>IF(AND(NS151&gt;'Graph Creator'!$N$4,'Detalle de Cuentas'!NS151&lt;='Graph Creator'!$O$4),1,0)</f>
        <v>0</v>
      </c>
      <c r="RL151" s="2">
        <f>IF(AND(NT151&gt;'Graph Creator'!$N$4,'Detalle de Cuentas'!NT151&lt;='Graph Creator'!$O$4),1,0)</f>
        <v>0</v>
      </c>
      <c r="RM151" s="2">
        <f>IF(AND(NU151&gt;'Graph Creator'!$N$4,'Detalle de Cuentas'!NU151&lt;='Graph Creator'!$O$4),1,0)</f>
        <v>0</v>
      </c>
      <c r="RN151" s="2">
        <f>IF(AND(NV151&gt;'Graph Creator'!$N$4,'Detalle de Cuentas'!NV151&lt;='Graph Creator'!$O$4),1,0)</f>
        <v>0</v>
      </c>
      <c r="RO151" s="2">
        <f>IF(AND(NW151&gt;'Graph Creator'!$N$4,'Detalle de Cuentas'!NW151&lt;='Graph Creator'!$O$4),1,0)</f>
        <v>0</v>
      </c>
      <c r="RP151" s="2">
        <f>IF(AND(NX151&gt;'Graph Creator'!$N$4,'Detalle de Cuentas'!NX151&lt;='Graph Creator'!$O$4),1,0)</f>
        <v>0</v>
      </c>
      <c r="RQ151" s="2">
        <f>IF(AND(NY151&gt;'Graph Creator'!$N$4,'Detalle de Cuentas'!NY151&lt;='Graph Creator'!$O$4),1,0)</f>
        <v>0</v>
      </c>
      <c r="RR151" s="2">
        <f>IF(AND(NZ151&gt;'Graph Creator'!$N$4,'Detalle de Cuentas'!NZ151&lt;='Graph Creator'!$O$4),1,0)</f>
        <v>0</v>
      </c>
      <c r="RS151" s="2">
        <f>IF(AND(OA151&gt;'Graph Creator'!$N$4,'Detalle de Cuentas'!OA151&lt;='Graph Creator'!$O$4),1,0)</f>
        <v>0</v>
      </c>
      <c r="RT151" s="2">
        <f>IF(AND(OB151&gt;'Graph Creator'!$N$4,'Detalle de Cuentas'!OB151&lt;='Graph Creator'!$O$4),1,0)</f>
        <v>0</v>
      </c>
      <c r="RU151" s="2">
        <f>IF(AND(OC151&gt;'Graph Creator'!$N$4,'Detalle de Cuentas'!OC151&lt;='Graph Creator'!$O$4),1,0)</f>
        <v>0</v>
      </c>
      <c r="RV151" s="2" t="e">
        <f t="shared" si="2027"/>
        <v>#VALUE!</v>
      </c>
      <c r="RW151" s="2" t="e">
        <f t="shared" si="2028"/>
        <v>#VALUE!</v>
      </c>
      <c r="RX151" s="2" t="e">
        <f t="shared" si="2029"/>
        <v>#VALUE!</v>
      </c>
      <c r="RY151" s="2" t="e">
        <f t="shared" si="2030"/>
        <v>#VALUE!</v>
      </c>
      <c r="RZ151" s="2" t="e">
        <f t="shared" si="2031"/>
        <v>#VALUE!</v>
      </c>
      <c r="SA151" s="2" t="e">
        <f t="shared" si="2032"/>
        <v>#VALUE!</v>
      </c>
      <c r="SB151" s="2" t="e">
        <f t="shared" si="2033"/>
        <v>#VALUE!</v>
      </c>
      <c r="SC151" s="2" t="e">
        <f t="shared" si="2034"/>
        <v>#VALUE!</v>
      </c>
      <c r="SD151" s="2" t="e">
        <f t="shared" si="2035"/>
        <v>#VALUE!</v>
      </c>
      <c r="SE151" s="2" t="e">
        <f t="shared" si="2036"/>
        <v>#VALUE!</v>
      </c>
      <c r="SF151" s="2" t="e">
        <f t="shared" si="2037"/>
        <v>#VALUE!</v>
      </c>
      <c r="SG151" s="2" t="e">
        <f t="shared" si="2038"/>
        <v>#VALUE!</v>
      </c>
      <c r="SH151" s="2" t="e">
        <f t="shared" si="2039"/>
        <v>#VALUE!</v>
      </c>
      <c r="SI151" s="2" t="e">
        <f t="shared" si="2040"/>
        <v>#VALUE!</v>
      </c>
      <c r="SJ151" s="2" t="e">
        <f t="shared" si="2041"/>
        <v>#VALUE!</v>
      </c>
      <c r="SK151" s="2" t="e">
        <f t="shared" si="2042"/>
        <v>#VALUE!</v>
      </c>
      <c r="SL151" s="2" t="e">
        <f t="shared" si="2043"/>
        <v>#VALUE!</v>
      </c>
      <c r="SM151" s="2" t="e">
        <f t="shared" si="2044"/>
        <v>#VALUE!</v>
      </c>
      <c r="SN151" s="2" t="e">
        <f t="shared" si="2045"/>
        <v>#VALUE!</v>
      </c>
      <c r="SO151" s="2" t="e">
        <f t="shared" si="2046"/>
        <v>#VALUE!</v>
      </c>
      <c r="SP151" s="2" t="e">
        <f t="shared" si="2047"/>
        <v>#VALUE!</v>
      </c>
      <c r="SQ151" s="2" t="e">
        <f t="shared" si="2048"/>
        <v>#VALUE!</v>
      </c>
      <c r="SR151" s="2" t="e">
        <f t="shared" si="2049"/>
        <v>#VALUE!</v>
      </c>
      <c r="SS151" s="2" t="e">
        <f t="shared" si="2050"/>
        <v>#VALUE!</v>
      </c>
      <c r="ST151" s="2" t="e">
        <f t="shared" si="2051"/>
        <v>#VALUE!</v>
      </c>
      <c r="SU151" s="2" t="e">
        <f t="shared" si="2052"/>
        <v>#VALUE!</v>
      </c>
      <c r="SV151" s="2" t="e">
        <f t="shared" si="2053"/>
        <v>#VALUE!</v>
      </c>
      <c r="SW151" s="2" t="e">
        <f t="shared" si="2054"/>
        <v>#VALUE!</v>
      </c>
      <c r="SX151" s="2" t="e">
        <f t="shared" si="2055"/>
        <v>#VALUE!</v>
      </c>
      <c r="SY151" s="2" t="e">
        <f t="shared" si="2056"/>
        <v>#VALUE!</v>
      </c>
      <c r="SZ151" s="2" t="e">
        <f t="shared" si="2057"/>
        <v>#VALUE!</v>
      </c>
      <c r="TA151" s="2" t="e">
        <f t="shared" si="2058"/>
        <v>#VALUE!</v>
      </c>
      <c r="TB151" s="2" t="e">
        <f t="shared" si="2059"/>
        <v>#VALUE!</v>
      </c>
      <c r="TC151" s="2" t="e">
        <f t="shared" si="2060"/>
        <v>#VALUE!</v>
      </c>
      <c r="TD151" s="2" t="e">
        <f t="shared" si="2061"/>
        <v>#VALUE!</v>
      </c>
      <c r="TE151" s="2" t="e">
        <f t="shared" si="2062"/>
        <v>#VALUE!</v>
      </c>
      <c r="TF151" s="2" t="str">
        <f>IF(DZ151=1,IF(SUM(DZ$17:DZ151)&lt;2,""&amp;B151,", "&amp;B151),"")</f>
        <v/>
      </c>
      <c r="TG151" s="2" t="str">
        <f t="shared" si="2075"/>
        <v/>
      </c>
      <c r="TH151" s="2">
        <f t="shared" si="2063"/>
        <v>0</v>
      </c>
      <c r="TI151" s="14" t="str">
        <f t="shared" si="2064"/>
        <v/>
      </c>
      <c r="TJ151" s="14" t="e">
        <f t="shared" si="1884"/>
        <v>#VALUE!</v>
      </c>
      <c r="TK151" s="14" t="e">
        <f t="shared" si="1885"/>
        <v>#VALUE!</v>
      </c>
      <c r="TL151" s="14" t="e">
        <f t="shared" si="1886"/>
        <v>#VALUE!</v>
      </c>
      <c r="TM151" s="14" t="e">
        <f t="shared" si="1887"/>
        <v>#VALUE!</v>
      </c>
      <c r="TN151" s="14" t="e">
        <f t="shared" si="1888"/>
        <v>#VALUE!</v>
      </c>
      <c r="TO151" s="14" t="e">
        <f t="shared" si="1889"/>
        <v>#VALUE!</v>
      </c>
      <c r="TP151" s="14" t="e">
        <f t="shared" si="1890"/>
        <v>#VALUE!</v>
      </c>
      <c r="TQ151" s="14" t="e">
        <f t="shared" si="1891"/>
        <v>#VALUE!</v>
      </c>
      <c r="TR151" s="14" t="e">
        <f t="shared" si="1892"/>
        <v>#VALUE!</v>
      </c>
      <c r="TS151" s="14" t="e">
        <f t="shared" si="1893"/>
        <v>#VALUE!</v>
      </c>
      <c r="TT151" s="14" t="e">
        <f t="shared" si="1894"/>
        <v>#VALUE!</v>
      </c>
      <c r="TU151" s="14" t="e">
        <f t="shared" si="1895"/>
        <v>#VALUE!</v>
      </c>
      <c r="TV151" s="14" t="e">
        <f t="shared" si="1896"/>
        <v>#VALUE!</v>
      </c>
      <c r="TW151" s="14" t="e">
        <f t="shared" si="1897"/>
        <v>#VALUE!</v>
      </c>
      <c r="TX151" s="14" t="e">
        <f t="shared" si="1898"/>
        <v>#VALUE!</v>
      </c>
      <c r="TY151" s="14" t="e">
        <f t="shared" si="1899"/>
        <v>#VALUE!</v>
      </c>
      <c r="TZ151" s="14" t="e">
        <f t="shared" si="1900"/>
        <v>#VALUE!</v>
      </c>
      <c r="UA151" s="14" t="e">
        <f t="shared" si="1901"/>
        <v>#VALUE!</v>
      </c>
      <c r="UB151" s="14" t="e">
        <f t="shared" si="1902"/>
        <v>#VALUE!</v>
      </c>
      <c r="UC151" s="14" t="e">
        <f t="shared" si="1903"/>
        <v>#VALUE!</v>
      </c>
      <c r="UD151" s="14" t="e">
        <f t="shared" si="1904"/>
        <v>#VALUE!</v>
      </c>
      <c r="UE151" s="14" t="e">
        <f t="shared" si="1905"/>
        <v>#VALUE!</v>
      </c>
      <c r="UF151" s="14" t="e">
        <f t="shared" si="1906"/>
        <v>#VALUE!</v>
      </c>
      <c r="UH151" s="2">
        <f>IF($C$4-$R151&gt;'Graph Creator'!$E$2*'Graph Creator'!$D$13*12,0,1)</f>
        <v>1</v>
      </c>
      <c r="UJ151" s="2" t="e">
        <f t="shared" si="2065"/>
        <v>#VALUE!</v>
      </c>
      <c r="UK151" s="2" t="e">
        <f t="shared" si="1907"/>
        <v>#VALUE!</v>
      </c>
      <c r="UL151" s="2" t="e">
        <f t="shared" si="1908"/>
        <v>#VALUE!</v>
      </c>
      <c r="UM151" s="2" t="e">
        <f t="shared" si="1909"/>
        <v>#VALUE!</v>
      </c>
      <c r="UN151" s="2" t="e">
        <f t="shared" si="1910"/>
        <v>#VALUE!</v>
      </c>
      <c r="UO151" s="2" t="e">
        <f t="shared" si="1911"/>
        <v>#VALUE!</v>
      </c>
      <c r="UP151" s="2" t="e">
        <f t="shared" si="1912"/>
        <v>#VALUE!</v>
      </c>
      <c r="UQ151" s="2" t="e">
        <f t="shared" si="1913"/>
        <v>#VALUE!</v>
      </c>
      <c r="UR151" s="2" t="e">
        <f t="shared" si="1914"/>
        <v>#VALUE!</v>
      </c>
      <c r="US151" s="2" t="e">
        <f t="shared" si="1915"/>
        <v>#VALUE!</v>
      </c>
      <c r="UT151" s="2" t="e">
        <f t="shared" si="1916"/>
        <v>#VALUE!</v>
      </c>
      <c r="UU151" s="2" t="e">
        <f t="shared" si="1917"/>
        <v>#VALUE!</v>
      </c>
      <c r="UV151" s="2" t="e">
        <f t="shared" si="1918"/>
        <v>#VALUE!</v>
      </c>
      <c r="UW151" s="2" t="e">
        <f t="shared" si="1919"/>
        <v>#VALUE!</v>
      </c>
      <c r="UX151" s="2" t="e">
        <f t="shared" si="1920"/>
        <v>#VALUE!</v>
      </c>
      <c r="UY151" s="2" t="e">
        <f t="shared" si="1921"/>
        <v>#VALUE!</v>
      </c>
      <c r="UZ151" s="2" t="e">
        <f t="shared" si="1922"/>
        <v>#VALUE!</v>
      </c>
      <c r="VA151" s="2" t="e">
        <f t="shared" si="1923"/>
        <v>#VALUE!</v>
      </c>
      <c r="VB151" s="2" t="e">
        <f t="shared" si="1924"/>
        <v>#VALUE!</v>
      </c>
      <c r="VC151" s="2" t="e">
        <f t="shared" si="1925"/>
        <v>#VALUE!</v>
      </c>
      <c r="VD151" s="2" t="e">
        <f t="shared" si="1926"/>
        <v>#VALUE!</v>
      </c>
      <c r="VE151" s="2" t="e">
        <f t="shared" si="1927"/>
        <v>#VALUE!</v>
      </c>
      <c r="VF151" s="2" t="e">
        <f t="shared" si="1928"/>
        <v>#VALUE!</v>
      </c>
      <c r="VG151" s="2" t="e">
        <f t="shared" si="1929"/>
        <v>#VALUE!</v>
      </c>
      <c r="VH151" s="2" t="e">
        <f t="shared" si="1930"/>
        <v>#VALUE!</v>
      </c>
      <c r="VI151" s="2" t="e">
        <f t="shared" si="1931"/>
        <v>#VALUE!</v>
      </c>
      <c r="VJ151" s="2" t="e">
        <f t="shared" si="1932"/>
        <v>#VALUE!</v>
      </c>
      <c r="VK151" s="2" t="e">
        <f t="shared" si="1933"/>
        <v>#VALUE!</v>
      </c>
      <c r="VL151" s="2" t="e">
        <f t="shared" si="1934"/>
        <v>#VALUE!</v>
      </c>
      <c r="VM151" s="2" t="e">
        <f t="shared" si="1935"/>
        <v>#VALUE!</v>
      </c>
      <c r="VN151" s="2" t="e">
        <f t="shared" si="1936"/>
        <v>#VALUE!</v>
      </c>
      <c r="VO151" s="2" t="e">
        <f t="shared" si="1937"/>
        <v>#VALUE!</v>
      </c>
      <c r="VP151" s="2" t="e">
        <f t="shared" si="1938"/>
        <v>#VALUE!</v>
      </c>
      <c r="VQ151" s="2" t="e">
        <f t="shared" si="1939"/>
        <v>#VALUE!</v>
      </c>
      <c r="VR151" s="2" t="e">
        <f t="shared" si="1940"/>
        <v>#VALUE!</v>
      </c>
      <c r="VS151" s="2" t="e">
        <f t="shared" si="1941"/>
        <v>#VALUE!</v>
      </c>
      <c r="VT151" s="98">
        <f t="shared" si="2066"/>
        <v>0</v>
      </c>
      <c r="VU151" s="98">
        <f t="shared" si="1942"/>
        <v>0</v>
      </c>
      <c r="VV151" s="98">
        <f t="shared" si="1943"/>
        <v>0</v>
      </c>
      <c r="VW151" s="98">
        <f t="shared" si="1944"/>
        <v>0</v>
      </c>
      <c r="VX151" s="98">
        <f t="shared" si="1945"/>
        <v>0</v>
      </c>
      <c r="VY151" s="98">
        <f t="shared" si="1946"/>
        <v>0</v>
      </c>
      <c r="VZ151" s="98">
        <f t="shared" si="1947"/>
        <v>0</v>
      </c>
      <c r="WA151" s="98">
        <f t="shared" si="1948"/>
        <v>0</v>
      </c>
      <c r="WB151" s="98">
        <f t="shared" si="1949"/>
        <v>0</v>
      </c>
      <c r="WC151" s="98">
        <f t="shared" si="1950"/>
        <v>0</v>
      </c>
      <c r="WD151" s="98">
        <f t="shared" si="1951"/>
        <v>0</v>
      </c>
      <c r="WE151" s="98">
        <f t="shared" si="1952"/>
        <v>0</v>
      </c>
      <c r="WF151" s="98">
        <f t="shared" si="1953"/>
        <v>0</v>
      </c>
      <c r="WG151" s="98">
        <f t="shared" si="1954"/>
        <v>0</v>
      </c>
      <c r="WH151" s="98">
        <f t="shared" si="1955"/>
        <v>0</v>
      </c>
      <c r="WI151" s="98">
        <f t="shared" si="1956"/>
        <v>0</v>
      </c>
      <c r="WJ151" s="98">
        <f t="shared" si="1957"/>
        <v>0</v>
      </c>
      <c r="WK151" s="98">
        <f t="shared" si="1958"/>
        <v>0</v>
      </c>
      <c r="WL151" s="98">
        <f t="shared" si="1959"/>
        <v>0</v>
      </c>
      <c r="WM151" s="98">
        <f t="shared" si="1960"/>
        <v>0</v>
      </c>
      <c r="WN151" s="98">
        <f t="shared" si="1961"/>
        <v>0</v>
      </c>
      <c r="WO151" s="98">
        <f t="shared" si="1962"/>
        <v>0</v>
      </c>
      <c r="WP151" s="98">
        <f t="shared" si="1963"/>
        <v>0</v>
      </c>
      <c r="WQ151" s="98">
        <f t="shared" si="1964"/>
        <v>0</v>
      </c>
      <c r="WR151" s="98">
        <f>IFERROR(INDEX('Score Calculation'!$D$38:$D$41,MATCH('Detalle de Cuentas'!VT151,'Score Calculation'!$C$38:$C$41,1)),0)</f>
        <v>4</v>
      </c>
      <c r="WS151" s="98">
        <f>IFERROR(INDEX('Score Calculation'!$D$38:$D$41,MATCH('Detalle de Cuentas'!VU151,'Score Calculation'!$C$38:$C$41,1)),0)</f>
        <v>4</v>
      </c>
      <c r="WT151" s="98">
        <f>IFERROR(INDEX('Score Calculation'!$D$38:$D$41,MATCH('Detalle de Cuentas'!VV151,'Score Calculation'!$C$38:$C$41,1)),0)</f>
        <v>4</v>
      </c>
      <c r="WU151" s="98">
        <f>IFERROR(INDEX('Score Calculation'!$D$38:$D$41,MATCH('Detalle de Cuentas'!VW151,'Score Calculation'!$C$38:$C$41,1)),0)</f>
        <v>4</v>
      </c>
      <c r="WV151" s="98">
        <f>IFERROR(INDEX('Score Calculation'!$D$38:$D$41,MATCH('Detalle de Cuentas'!VX151,'Score Calculation'!$C$38:$C$41,1)),0)</f>
        <v>4</v>
      </c>
      <c r="WW151" s="98">
        <f>IFERROR(INDEX('Score Calculation'!$D$38:$D$41,MATCH('Detalle de Cuentas'!VY151,'Score Calculation'!$C$38:$C$41,1)),0)</f>
        <v>4</v>
      </c>
      <c r="WX151" s="98">
        <f>IFERROR(INDEX('Score Calculation'!$D$38:$D$41,MATCH('Detalle de Cuentas'!VZ151,'Score Calculation'!$C$38:$C$41,1)),0)</f>
        <v>4</v>
      </c>
      <c r="WY151" s="98">
        <f>IFERROR(INDEX('Score Calculation'!$D$38:$D$41,MATCH('Detalle de Cuentas'!WA151,'Score Calculation'!$C$38:$C$41,1)),0)</f>
        <v>4</v>
      </c>
      <c r="WZ151" s="98">
        <f>IFERROR(INDEX('Score Calculation'!$D$38:$D$41,MATCH('Detalle de Cuentas'!WB151,'Score Calculation'!$C$38:$C$41,1)),0)</f>
        <v>4</v>
      </c>
      <c r="XA151" s="98">
        <f>IFERROR(INDEX('Score Calculation'!$D$38:$D$41,MATCH('Detalle de Cuentas'!WC151,'Score Calculation'!$C$38:$C$41,1)),0)</f>
        <v>4</v>
      </c>
      <c r="XB151" s="98">
        <f>IFERROR(INDEX('Score Calculation'!$D$38:$D$41,MATCH('Detalle de Cuentas'!WD151,'Score Calculation'!$C$38:$C$41,1)),0)</f>
        <v>4</v>
      </c>
      <c r="XC151" s="98">
        <f>IFERROR(INDEX('Score Calculation'!$D$38:$D$41,MATCH('Detalle de Cuentas'!WE151,'Score Calculation'!$C$38:$C$41,1)),0)</f>
        <v>4</v>
      </c>
      <c r="XD151" s="98">
        <f>IFERROR(INDEX('Score Calculation'!$D$38:$D$41,MATCH('Detalle de Cuentas'!WF151,'Score Calculation'!$C$38:$C$41,1)),0)</f>
        <v>4</v>
      </c>
      <c r="XE151" s="98">
        <f>IFERROR(INDEX('Score Calculation'!$D$38:$D$41,MATCH('Detalle de Cuentas'!WG151,'Score Calculation'!$C$38:$C$41,1)),0)</f>
        <v>4</v>
      </c>
      <c r="XF151" s="98">
        <f>IFERROR(INDEX('Score Calculation'!$D$38:$D$41,MATCH('Detalle de Cuentas'!WH151,'Score Calculation'!$C$38:$C$41,1)),0)</f>
        <v>4</v>
      </c>
      <c r="XG151" s="98">
        <f>IFERROR(INDEX('Score Calculation'!$D$38:$D$41,MATCH('Detalle de Cuentas'!WI151,'Score Calculation'!$C$38:$C$41,1)),0)</f>
        <v>4</v>
      </c>
      <c r="XH151" s="98">
        <f>IFERROR(INDEX('Score Calculation'!$D$38:$D$41,MATCH('Detalle de Cuentas'!WJ151,'Score Calculation'!$C$38:$C$41,1)),0)</f>
        <v>4</v>
      </c>
      <c r="XI151" s="98">
        <f>IFERROR(INDEX('Score Calculation'!$D$38:$D$41,MATCH('Detalle de Cuentas'!WK151,'Score Calculation'!$C$38:$C$41,1)),0)</f>
        <v>4</v>
      </c>
      <c r="XJ151" s="98">
        <f>IFERROR(INDEX('Score Calculation'!$D$38:$D$41,MATCH('Detalle de Cuentas'!WL151,'Score Calculation'!$C$38:$C$41,1)),0)</f>
        <v>4</v>
      </c>
      <c r="XK151" s="98">
        <f>IFERROR(INDEX('Score Calculation'!$D$38:$D$41,MATCH('Detalle de Cuentas'!WM151,'Score Calculation'!$C$38:$C$41,1)),0)</f>
        <v>4</v>
      </c>
      <c r="XL151" s="98">
        <f>IFERROR(INDEX('Score Calculation'!$D$38:$D$41,MATCH('Detalle de Cuentas'!WN151,'Score Calculation'!$C$38:$C$41,1)),0)</f>
        <v>4</v>
      </c>
      <c r="XM151" s="98">
        <f>IFERROR(INDEX('Score Calculation'!$D$38:$D$41,MATCH('Detalle de Cuentas'!WO151,'Score Calculation'!$C$38:$C$41,1)),0)</f>
        <v>4</v>
      </c>
      <c r="XN151" s="98">
        <f>IFERROR(INDEX('Score Calculation'!$D$38:$D$41,MATCH('Detalle de Cuentas'!WP151,'Score Calculation'!$C$38:$C$41,1)),0)</f>
        <v>4</v>
      </c>
      <c r="XO151" s="98">
        <f>IFERROR(INDEX('Score Calculation'!$D$38:$D$41,MATCH('Detalle de Cuentas'!WQ151,'Score Calculation'!$C$38:$C$41,1)),0)</f>
        <v>4</v>
      </c>
      <c r="XP151" s="98">
        <f>IFERROR(INDEX('Score Calculation'!$D$24:$D$31,MATCH('Detalle de Cuentas'!NF151,'Score Calculation'!$C$24:$C$31,1)),0)</f>
        <v>1</v>
      </c>
      <c r="XQ151" s="98">
        <f>IFERROR(INDEX('Score Calculation'!$D$24:$D$31,MATCH('Detalle de Cuentas'!NG151,'Score Calculation'!$C$24:$C$31,1)),0)</f>
        <v>1</v>
      </c>
      <c r="XR151" s="98">
        <f>IFERROR(INDEX('Score Calculation'!$D$24:$D$31,MATCH('Detalle de Cuentas'!NH151,'Score Calculation'!$C$24:$C$31,1)),0)</f>
        <v>1</v>
      </c>
      <c r="XS151" s="98">
        <f>IFERROR(INDEX('Score Calculation'!$D$24:$D$31,MATCH('Detalle de Cuentas'!NI151,'Score Calculation'!$C$24:$C$31,1)),0)</f>
        <v>1</v>
      </c>
      <c r="XT151" s="98">
        <f>IFERROR(INDEX('Score Calculation'!$D$24:$D$31,MATCH('Detalle de Cuentas'!NJ151,'Score Calculation'!$C$24:$C$31,1)),0)</f>
        <v>1</v>
      </c>
      <c r="XU151" s="98">
        <f>IFERROR(INDEX('Score Calculation'!$D$24:$D$31,MATCH('Detalle de Cuentas'!NK151,'Score Calculation'!$C$24:$C$31,1)),0)</f>
        <v>1</v>
      </c>
      <c r="XV151" s="98">
        <f>IFERROR(INDEX('Score Calculation'!$D$24:$D$31,MATCH('Detalle de Cuentas'!NL151,'Score Calculation'!$C$24:$C$31,1)),0)</f>
        <v>1</v>
      </c>
      <c r="XW151" s="98">
        <f>IFERROR(INDEX('Score Calculation'!$D$24:$D$31,MATCH('Detalle de Cuentas'!NM151,'Score Calculation'!$C$24:$C$31,1)),0)</f>
        <v>1</v>
      </c>
      <c r="XX151" s="98">
        <f>IFERROR(INDEX('Score Calculation'!$D$24:$D$31,MATCH('Detalle de Cuentas'!NN151,'Score Calculation'!$C$24:$C$31,1)),0)</f>
        <v>1</v>
      </c>
      <c r="XY151" s="98">
        <f>IFERROR(INDEX('Score Calculation'!$D$24:$D$31,MATCH('Detalle de Cuentas'!NO151,'Score Calculation'!$C$24:$C$31,1)),0)</f>
        <v>1</v>
      </c>
      <c r="XZ151" s="98">
        <f>IFERROR(INDEX('Score Calculation'!$D$24:$D$31,MATCH('Detalle de Cuentas'!NP151,'Score Calculation'!$C$24:$C$31,1)),0)</f>
        <v>1</v>
      </c>
      <c r="YA151" s="98">
        <f>IFERROR(INDEX('Score Calculation'!$D$24:$D$31,MATCH('Detalle de Cuentas'!NQ151,'Score Calculation'!$C$24:$C$31,1)),0)</f>
        <v>1</v>
      </c>
      <c r="YB151" s="98">
        <f>IFERROR(INDEX('Score Calculation'!$D$24:$D$31,MATCH('Detalle de Cuentas'!NR151,'Score Calculation'!$C$24:$C$31,1)),0)</f>
        <v>1</v>
      </c>
      <c r="YC151" s="98">
        <f>IFERROR(INDEX('Score Calculation'!$D$24:$D$31,MATCH('Detalle de Cuentas'!NS151,'Score Calculation'!$C$24:$C$31,1)),0)</f>
        <v>1</v>
      </c>
      <c r="YD151" s="98">
        <f>IFERROR(INDEX('Score Calculation'!$D$24:$D$31,MATCH('Detalle de Cuentas'!NT151,'Score Calculation'!$C$24:$C$31,1)),0)</f>
        <v>1</v>
      </c>
      <c r="YE151" s="98">
        <f>IFERROR(INDEX('Score Calculation'!$D$24:$D$31,MATCH('Detalle de Cuentas'!NU151,'Score Calculation'!$C$24:$C$31,1)),0)</f>
        <v>1</v>
      </c>
      <c r="YF151" s="98">
        <f>IFERROR(INDEX('Score Calculation'!$D$24:$D$31,MATCH('Detalle de Cuentas'!NV151,'Score Calculation'!$C$24:$C$31,1)),0)</f>
        <v>1</v>
      </c>
      <c r="YG151" s="98">
        <f>IFERROR(INDEX('Score Calculation'!$D$24:$D$31,MATCH('Detalle de Cuentas'!NW151,'Score Calculation'!$C$24:$C$31,1)),0)</f>
        <v>1</v>
      </c>
      <c r="YH151" s="98">
        <f>IFERROR(INDEX('Score Calculation'!$D$24:$D$31,MATCH('Detalle de Cuentas'!NX151,'Score Calculation'!$C$24:$C$31,1)),0)</f>
        <v>1</v>
      </c>
      <c r="YI151" s="98">
        <f>IFERROR(INDEX('Score Calculation'!$D$24:$D$31,MATCH('Detalle de Cuentas'!NY151,'Score Calculation'!$C$24:$C$31,1)),0)</f>
        <v>1</v>
      </c>
      <c r="YJ151" s="98">
        <f>IFERROR(INDEX('Score Calculation'!$D$24:$D$31,MATCH('Detalle de Cuentas'!NZ151,'Score Calculation'!$C$24:$C$31,1)),0)</f>
        <v>1</v>
      </c>
      <c r="YK151" s="98">
        <f>IFERROR(INDEX('Score Calculation'!$D$24:$D$31,MATCH('Detalle de Cuentas'!OA151,'Score Calculation'!$C$24:$C$31,1)),0)</f>
        <v>1</v>
      </c>
      <c r="YL151" s="98">
        <f>IFERROR(INDEX('Score Calculation'!$D$24:$D$31,MATCH('Detalle de Cuentas'!OB151,'Score Calculation'!$C$24:$C$31,1)),0)</f>
        <v>1</v>
      </c>
      <c r="YM151" s="98">
        <f>IFERROR(INDEX('Score Calculation'!$D$24:$D$31,MATCH('Detalle de Cuentas'!OC151,'Score Calculation'!$C$24:$C$31,1)),0)</f>
        <v>1</v>
      </c>
      <c r="YN151" s="98">
        <f t="shared" si="2067"/>
        <v>0</v>
      </c>
      <c r="YO151" s="98">
        <f>IF(LEFT(TRIM($D151),15)="GRUPO SOLIDARIO",$L151*'Score Calculation'!$H$5,IF(TRIM('Detalle de Cuentas'!$C151)="Semanal",'Detalle de Cuentas'!$L151*'Score Calculation'!$H$6,'Detalle de Cuentas'!$L151))</f>
        <v>0</v>
      </c>
      <c r="YP151" s="99">
        <f>IFERROR(INDEX('Score Calculation'!$D$54:$D$60,MATCH($YO151,'Score Calculation'!$C$54:$C$60,1)),1)</f>
        <v>0.2</v>
      </c>
      <c r="YQ151" s="99">
        <f>IFERROR(INDEX('Score Calculation'!$D$65:$D$123,MATCH(LEFT(TRIM('Detalle de Cuentas'!$F151),20),'Score Calculation'!$F$65:$F$123,0)),1)</f>
        <v>1</v>
      </c>
      <c r="YR151" s="99">
        <f>IFERROR(INDEX('Score Calculation'!$D$46:$D$49,MATCH('Detalle de Cuentas'!$YN151,'Score Calculation'!$C$46:$C$49,1)),1)</f>
        <v>4</v>
      </c>
      <c r="YS151" s="99">
        <f t="shared" si="2068"/>
        <v>0</v>
      </c>
      <c r="YT151" s="99">
        <f t="shared" si="2069"/>
        <v>0</v>
      </c>
      <c r="YU151" s="98" t="str">
        <f t="shared" si="2070"/>
        <v/>
      </c>
      <c r="YV151" s="109">
        <f t="shared" si="2071"/>
        <v>1</v>
      </c>
      <c r="YW151" s="109">
        <f>IFERROR(INDEX('Score Calculation'!$D$187:$D$245,MATCH(LEFT(TRIM('Detalle de Cuentas'!$F151),20),'Score Calculation'!$F$187:$F$245,0)),1)</f>
        <v>1</v>
      </c>
      <c r="YX151" s="109">
        <f>IFERROR(IF($E151="HIPOTECA",-PMT('Score Calculation'!$H$266/(360/$J151),$G151,$YO151)*(30/$J151),-PMT('Score Calculation'!$H$267/(360/$J151),$G151,$YO151)*(30/$J151)),0)</f>
        <v>0</v>
      </c>
      <c r="YY151" s="109">
        <f t="shared" si="1596"/>
        <v>0</v>
      </c>
      <c r="YZ151" s="109">
        <f t="shared" si="1596"/>
        <v>0</v>
      </c>
      <c r="ZA151" s="109">
        <f t="shared" si="1596"/>
        <v>0</v>
      </c>
      <c r="ZB151" s="109">
        <f t="shared" si="1596"/>
        <v>0</v>
      </c>
      <c r="ZC151" s="109">
        <f t="shared" si="1596"/>
        <v>0</v>
      </c>
      <c r="ZD151" s="109">
        <f t="shared" si="1596"/>
        <v>0</v>
      </c>
      <c r="ZE151" s="109">
        <f t="shared" si="1596"/>
        <v>0</v>
      </c>
      <c r="ZF151" s="109">
        <f t="shared" si="1596"/>
        <v>0</v>
      </c>
      <c r="ZG151" s="109">
        <f t="shared" si="1596"/>
        <v>0</v>
      </c>
      <c r="ZH151" s="109">
        <f t="shared" si="1596"/>
        <v>0</v>
      </c>
      <c r="ZI151" s="109">
        <f t="shared" si="2072"/>
        <v>0</v>
      </c>
    </row>
    <row r="152" spans="2:685" x14ac:dyDescent="0.2">
      <c r="B152" s="41">
        <v>136</v>
      </c>
      <c r="C152" s="42"/>
      <c r="D152" s="42"/>
      <c r="E152" s="42"/>
      <c r="F152" s="42"/>
      <c r="G152" s="42"/>
      <c r="H152" s="42"/>
      <c r="I152" s="29"/>
      <c r="J152" s="6" t="str">
        <f t="shared" si="1617"/>
        <v/>
      </c>
      <c r="K152" s="43"/>
      <c r="L152" s="43"/>
      <c r="M152" s="43"/>
      <c r="N152" s="43"/>
      <c r="O152" s="43"/>
      <c r="P152" s="44" t="str">
        <f t="shared" si="1965"/>
        <v/>
      </c>
      <c r="Q152" s="26"/>
      <c r="R152" s="26"/>
      <c r="S152" s="26"/>
      <c r="T152" s="26"/>
      <c r="U152" s="29"/>
      <c r="V152" s="43"/>
      <c r="W152" s="26"/>
      <c r="X152" s="29"/>
      <c r="Y152" s="6">
        <f>IF('Detalle de Cuentas'!$C$4-$R152&gt;'Graph Creator'!$E$2*'Graph Creator'!$D$13*12,0,1)</f>
        <v>1</v>
      </c>
      <c r="Z152" s="45">
        <f t="shared" si="1618"/>
        <v>0</v>
      </c>
      <c r="AA152" s="2" t="e">
        <f t="shared" si="1966"/>
        <v>#VALUE!</v>
      </c>
      <c r="AB152" s="2" t="e">
        <f t="shared" si="1967"/>
        <v>#VALUE!</v>
      </c>
      <c r="AC152" s="2" t="e">
        <f t="shared" si="1968"/>
        <v>#VALUE!</v>
      </c>
      <c r="AD152" s="2" t="e">
        <f t="shared" si="1969"/>
        <v>#VALUE!</v>
      </c>
      <c r="AE152" s="2" t="e">
        <f t="shared" si="1970"/>
        <v>#VALUE!</v>
      </c>
      <c r="AF152" s="2" t="e">
        <f t="shared" si="1971"/>
        <v>#VALUE!</v>
      </c>
      <c r="AG152" s="2">
        <f t="shared" si="1972"/>
        <v>0</v>
      </c>
      <c r="AH152" s="2">
        <f t="shared" si="1973"/>
        <v>0</v>
      </c>
      <c r="AI152" s="2" t="str">
        <f t="shared" si="1974"/>
        <v/>
      </c>
      <c r="AJ152" s="2" t="str">
        <f t="shared" ref="AJ152:BE152" si="2084">IFERROR(SEARCH(".",$I152,AI152+1),"")</f>
        <v/>
      </c>
      <c r="AK152" s="2" t="str">
        <f t="shared" si="2084"/>
        <v/>
      </c>
      <c r="AL152" s="2" t="str">
        <f t="shared" si="2084"/>
        <v/>
      </c>
      <c r="AM152" s="2" t="str">
        <f t="shared" si="2084"/>
        <v/>
      </c>
      <c r="AN152" s="2" t="str">
        <f t="shared" si="2084"/>
        <v/>
      </c>
      <c r="AO152" s="2" t="str">
        <f t="shared" si="2084"/>
        <v/>
      </c>
      <c r="AP152" s="2" t="str">
        <f t="shared" si="2084"/>
        <v/>
      </c>
      <c r="AQ152" s="2" t="str">
        <f t="shared" si="2084"/>
        <v/>
      </c>
      <c r="AR152" s="2" t="str">
        <f t="shared" si="2084"/>
        <v/>
      </c>
      <c r="AS152" s="2" t="str">
        <f t="shared" si="2084"/>
        <v/>
      </c>
      <c r="AT152" s="2" t="str">
        <f t="shared" si="2084"/>
        <v/>
      </c>
      <c r="AU152" s="2" t="str">
        <f t="shared" si="2084"/>
        <v/>
      </c>
      <c r="AV152" s="2" t="str">
        <f t="shared" si="2084"/>
        <v/>
      </c>
      <c r="AW152" s="2" t="str">
        <f t="shared" si="2084"/>
        <v/>
      </c>
      <c r="AX152" s="2" t="str">
        <f t="shared" si="2084"/>
        <v/>
      </c>
      <c r="AY152" s="2" t="str">
        <f t="shared" si="2084"/>
        <v/>
      </c>
      <c r="AZ152" s="2" t="str">
        <f t="shared" si="2084"/>
        <v/>
      </c>
      <c r="BA152" s="2" t="str">
        <f t="shared" si="2084"/>
        <v/>
      </c>
      <c r="BB152" s="2" t="str">
        <f t="shared" si="2084"/>
        <v/>
      </c>
      <c r="BC152" s="2" t="str">
        <f t="shared" si="2084"/>
        <v/>
      </c>
      <c r="BD152" s="2" t="str">
        <f t="shared" si="2084"/>
        <v/>
      </c>
      <c r="BE152" s="2" t="str">
        <f t="shared" si="2084"/>
        <v/>
      </c>
      <c r="BF152" s="2" t="str">
        <f t="shared" si="1976"/>
        <v/>
      </c>
      <c r="BG152" s="2" t="str">
        <f t="shared" si="1620"/>
        <v/>
      </c>
      <c r="BH152" s="2" t="str">
        <f t="shared" si="1621"/>
        <v/>
      </c>
      <c r="BI152" s="2" t="str">
        <f t="shared" si="1622"/>
        <v/>
      </c>
      <c r="BJ152" s="2" t="str">
        <f t="shared" si="1623"/>
        <v/>
      </c>
      <c r="BK152" s="2" t="str">
        <f t="shared" si="1624"/>
        <v/>
      </c>
      <c r="BL152" s="2" t="str">
        <f t="shared" si="1625"/>
        <v/>
      </c>
      <c r="BM152" s="2" t="str">
        <f t="shared" si="1626"/>
        <v/>
      </c>
      <c r="BN152" s="2" t="str">
        <f t="shared" si="1627"/>
        <v/>
      </c>
      <c r="BO152" s="2" t="str">
        <f t="shared" si="1628"/>
        <v/>
      </c>
      <c r="BP152" s="2" t="str">
        <f t="shared" si="1629"/>
        <v/>
      </c>
      <c r="BQ152" s="2" t="str">
        <f t="shared" si="1630"/>
        <v/>
      </c>
      <c r="BR152" s="2" t="str">
        <f t="shared" si="1631"/>
        <v/>
      </c>
      <c r="BS152" s="2" t="str">
        <f t="shared" si="1632"/>
        <v/>
      </c>
      <c r="BT152" s="2" t="str">
        <f t="shared" si="1633"/>
        <v/>
      </c>
      <c r="BU152" s="2" t="str">
        <f t="shared" si="1634"/>
        <v/>
      </c>
      <c r="BV152" s="2" t="str">
        <f t="shared" si="1635"/>
        <v/>
      </c>
      <c r="BW152" s="2" t="str">
        <f t="shared" si="1636"/>
        <v/>
      </c>
      <c r="BX152" s="2" t="str">
        <f t="shared" si="1637"/>
        <v/>
      </c>
      <c r="BY152" s="2" t="str">
        <f t="shared" si="1638"/>
        <v/>
      </c>
      <c r="BZ152" s="2" t="str">
        <f t="shared" si="1639"/>
        <v/>
      </c>
      <c r="CA152" s="2" t="str">
        <f t="shared" si="1640"/>
        <v/>
      </c>
      <c r="CB152" s="2" t="str">
        <f t="shared" si="1641"/>
        <v/>
      </c>
      <c r="CC152" s="2" t="str">
        <f t="shared" si="1642"/>
        <v/>
      </c>
      <c r="CD152" s="14">
        <f t="shared" si="1643"/>
        <v>0</v>
      </c>
      <c r="CE152" s="14" t="e">
        <f t="shared" ref="CE152:DA152" si="2085">CD152-$J$17</f>
        <v>#VALUE!</v>
      </c>
      <c r="CF152" s="14" t="e">
        <f t="shared" si="2085"/>
        <v>#VALUE!</v>
      </c>
      <c r="CG152" s="14" t="e">
        <f t="shared" si="2085"/>
        <v>#VALUE!</v>
      </c>
      <c r="CH152" s="14" t="e">
        <f t="shared" si="2085"/>
        <v>#VALUE!</v>
      </c>
      <c r="CI152" s="14" t="e">
        <f t="shared" si="2085"/>
        <v>#VALUE!</v>
      </c>
      <c r="CJ152" s="14" t="e">
        <f t="shared" si="2085"/>
        <v>#VALUE!</v>
      </c>
      <c r="CK152" s="14" t="e">
        <f t="shared" si="2085"/>
        <v>#VALUE!</v>
      </c>
      <c r="CL152" s="14" t="e">
        <f t="shared" si="2085"/>
        <v>#VALUE!</v>
      </c>
      <c r="CM152" s="14" t="e">
        <f t="shared" si="2085"/>
        <v>#VALUE!</v>
      </c>
      <c r="CN152" s="14" t="e">
        <f t="shared" si="2085"/>
        <v>#VALUE!</v>
      </c>
      <c r="CO152" s="14" t="e">
        <f t="shared" si="2085"/>
        <v>#VALUE!</v>
      </c>
      <c r="CP152" s="14" t="e">
        <f t="shared" si="2085"/>
        <v>#VALUE!</v>
      </c>
      <c r="CQ152" s="14" t="e">
        <f t="shared" si="2085"/>
        <v>#VALUE!</v>
      </c>
      <c r="CR152" s="14" t="e">
        <f t="shared" si="2085"/>
        <v>#VALUE!</v>
      </c>
      <c r="CS152" s="14" t="e">
        <f t="shared" si="2085"/>
        <v>#VALUE!</v>
      </c>
      <c r="CT152" s="14" t="e">
        <f t="shared" si="2085"/>
        <v>#VALUE!</v>
      </c>
      <c r="CU152" s="14" t="e">
        <f t="shared" si="2085"/>
        <v>#VALUE!</v>
      </c>
      <c r="CV152" s="14" t="e">
        <f t="shared" si="2085"/>
        <v>#VALUE!</v>
      </c>
      <c r="CW152" s="14" t="e">
        <f t="shared" si="2085"/>
        <v>#VALUE!</v>
      </c>
      <c r="CX152" s="14" t="e">
        <f t="shared" si="2085"/>
        <v>#VALUE!</v>
      </c>
      <c r="CY152" s="14" t="e">
        <f t="shared" si="2085"/>
        <v>#VALUE!</v>
      </c>
      <c r="CZ152" s="14" t="e">
        <f t="shared" si="2085"/>
        <v>#VALUE!</v>
      </c>
      <c r="DA152" s="14" t="e">
        <f t="shared" si="2085"/>
        <v>#VALUE!</v>
      </c>
      <c r="DB152" s="2">
        <f t="shared" si="1978"/>
        <v>0</v>
      </c>
      <c r="DC152" s="2">
        <f t="shared" si="1979"/>
        <v>0</v>
      </c>
      <c r="DD152" s="2">
        <f t="shared" si="1980"/>
        <v>0</v>
      </c>
      <c r="DE152" s="2">
        <f t="shared" si="1981"/>
        <v>0</v>
      </c>
      <c r="DF152" s="2">
        <f t="shared" si="1982"/>
        <v>0</v>
      </c>
      <c r="DG152" s="2">
        <f t="shared" si="1983"/>
        <v>0</v>
      </c>
      <c r="DH152" s="2">
        <f t="shared" si="1984"/>
        <v>0</v>
      </c>
      <c r="DI152" s="2">
        <f t="shared" si="1985"/>
        <v>0</v>
      </c>
      <c r="DJ152" s="2">
        <f t="shared" si="1986"/>
        <v>0</v>
      </c>
      <c r="DK152" s="2">
        <f t="shared" si="1987"/>
        <v>0</v>
      </c>
      <c r="DL152" s="2">
        <f t="shared" si="1988"/>
        <v>0</v>
      </c>
      <c r="DM152" s="2">
        <f t="shared" si="1989"/>
        <v>0</v>
      </c>
      <c r="DN152" s="2">
        <f t="shared" si="1990"/>
        <v>0</v>
      </c>
      <c r="DO152" s="2">
        <f t="shared" si="1991"/>
        <v>0</v>
      </c>
      <c r="DP152" s="2">
        <f t="shared" si="1992"/>
        <v>0</v>
      </c>
      <c r="DQ152" s="2">
        <f t="shared" si="1993"/>
        <v>0</v>
      </c>
      <c r="DR152" s="2">
        <f t="shared" si="1994"/>
        <v>0</v>
      </c>
      <c r="DS152" s="2">
        <f t="shared" si="1995"/>
        <v>0</v>
      </c>
      <c r="DT152" s="2">
        <f t="shared" si="1996"/>
        <v>0</v>
      </c>
      <c r="DU152" s="2">
        <f t="shared" si="1997"/>
        <v>0</v>
      </c>
      <c r="DV152" s="2">
        <f t="shared" si="1998"/>
        <v>0</v>
      </c>
      <c r="DW152" s="2">
        <f t="shared" si="1999"/>
        <v>0</v>
      </c>
      <c r="DX152" s="2">
        <f t="shared" si="2000"/>
        <v>0</v>
      </c>
      <c r="DY152" s="2">
        <f t="shared" si="2001"/>
        <v>0</v>
      </c>
      <c r="DZ152" s="2">
        <f t="shared" si="2002"/>
        <v>0</v>
      </c>
      <c r="EA152" s="2">
        <f t="shared" si="2003"/>
        <v>0</v>
      </c>
      <c r="EB152" s="2">
        <f t="shared" si="2004"/>
        <v>0</v>
      </c>
      <c r="EC152" s="2">
        <f t="shared" si="2005"/>
        <v>0</v>
      </c>
      <c r="ED152" s="2">
        <f t="shared" si="2006"/>
        <v>0</v>
      </c>
      <c r="EE152" s="2">
        <f t="shared" si="2007"/>
        <v>0</v>
      </c>
      <c r="EF152" s="2">
        <f t="shared" si="2008"/>
        <v>0</v>
      </c>
      <c r="EG152" s="2">
        <f t="shared" si="2009"/>
        <v>0</v>
      </c>
      <c r="EH152" s="2">
        <f t="shared" si="2010"/>
        <v>0</v>
      </c>
      <c r="EI152" s="2">
        <f t="shared" si="2011"/>
        <v>0</v>
      </c>
      <c r="EJ152" s="2">
        <f t="shared" si="2012"/>
        <v>0</v>
      </c>
      <c r="EK152" s="2">
        <f t="shared" si="2013"/>
        <v>0</v>
      </c>
      <c r="EL152" s="2">
        <f t="shared" si="2014"/>
        <v>0</v>
      </c>
      <c r="EM152" s="2">
        <f t="shared" si="2015"/>
        <v>0</v>
      </c>
      <c r="EN152" s="2">
        <f t="shared" si="2016"/>
        <v>0</v>
      </c>
      <c r="EO152" s="2">
        <f t="shared" si="2017"/>
        <v>0</v>
      </c>
      <c r="EP152" s="2">
        <f t="shared" si="2018"/>
        <v>0</v>
      </c>
      <c r="EQ152" s="2">
        <f t="shared" si="2019"/>
        <v>0</v>
      </c>
      <c r="ER152" s="2">
        <f t="shared" si="2020"/>
        <v>0</v>
      </c>
      <c r="ES152" s="2">
        <f t="shared" si="2021"/>
        <v>0</v>
      </c>
      <c r="ET152" s="2">
        <f t="shared" si="2022"/>
        <v>0</v>
      </c>
      <c r="EU152" s="2">
        <f t="shared" si="2023"/>
        <v>0</v>
      </c>
      <c r="EV152" s="2">
        <f t="shared" si="2024"/>
        <v>0</v>
      </c>
      <c r="EW152" s="2">
        <f t="shared" si="2025"/>
        <v>0</v>
      </c>
      <c r="EX152" s="2">
        <f t="shared" si="1645"/>
        <v>1</v>
      </c>
      <c r="EY152" s="2" t="e">
        <f t="shared" si="1646"/>
        <v>#VALUE!</v>
      </c>
      <c r="EZ152" s="2" t="e">
        <f t="shared" si="1647"/>
        <v>#VALUE!</v>
      </c>
      <c r="FA152" s="2" t="e">
        <f t="shared" si="1648"/>
        <v>#VALUE!</v>
      </c>
      <c r="FB152" s="2" t="e">
        <f t="shared" si="1649"/>
        <v>#VALUE!</v>
      </c>
      <c r="FC152" s="2" t="e">
        <f t="shared" si="1650"/>
        <v>#VALUE!</v>
      </c>
      <c r="FD152" s="2" t="e">
        <f t="shared" si="1651"/>
        <v>#VALUE!</v>
      </c>
      <c r="FE152" s="2" t="e">
        <f t="shared" si="1652"/>
        <v>#VALUE!</v>
      </c>
      <c r="FF152" s="2" t="e">
        <f t="shared" si="1653"/>
        <v>#VALUE!</v>
      </c>
      <c r="FG152" s="2" t="e">
        <f t="shared" si="1654"/>
        <v>#VALUE!</v>
      </c>
      <c r="FH152" s="2" t="e">
        <f t="shared" si="1655"/>
        <v>#VALUE!</v>
      </c>
      <c r="FI152" s="2" t="e">
        <f t="shared" si="1656"/>
        <v>#VALUE!</v>
      </c>
      <c r="FJ152" s="2" t="e">
        <f t="shared" si="1657"/>
        <v>#VALUE!</v>
      </c>
      <c r="FK152" s="2" t="e">
        <f t="shared" si="1658"/>
        <v>#VALUE!</v>
      </c>
      <c r="FL152" s="2" t="e">
        <f t="shared" si="1659"/>
        <v>#VALUE!</v>
      </c>
      <c r="FM152" s="2" t="e">
        <f t="shared" si="1660"/>
        <v>#VALUE!</v>
      </c>
      <c r="FN152" s="2" t="e">
        <f t="shared" si="1661"/>
        <v>#VALUE!</v>
      </c>
      <c r="FO152" s="2" t="e">
        <f t="shared" si="1662"/>
        <v>#VALUE!</v>
      </c>
      <c r="FP152" s="2" t="e">
        <f t="shared" si="1663"/>
        <v>#VALUE!</v>
      </c>
      <c r="FQ152" s="2" t="e">
        <f t="shared" si="1664"/>
        <v>#VALUE!</v>
      </c>
      <c r="FR152" s="2" t="e">
        <f t="shared" si="1665"/>
        <v>#VALUE!</v>
      </c>
      <c r="FS152" s="2" t="e">
        <f t="shared" si="1666"/>
        <v>#VALUE!</v>
      </c>
      <c r="FT152" s="2" t="e">
        <f t="shared" si="1667"/>
        <v>#VALUE!</v>
      </c>
      <c r="FU152" s="2" t="e">
        <f t="shared" si="1668"/>
        <v>#VALUE!</v>
      </c>
      <c r="FV152" s="2">
        <f t="shared" si="1669"/>
        <v>1</v>
      </c>
      <c r="FW152" s="2" t="e">
        <f t="shared" si="1670"/>
        <v>#VALUE!</v>
      </c>
      <c r="FX152" s="2" t="e">
        <f t="shared" si="1671"/>
        <v>#VALUE!</v>
      </c>
      <c r="FY152" s="2" t="e">
        <f t="shared" si="1672"/>
        <v>#VALUE!</v>
      </c>
      <c r="FZ152" s="2" t="e">
        <f t="shared" si="1673"/>
        <v>#VALUE!</v>
      </c>
      <c r="GA152" s="2" t="e">
        <f t="shared" si="1674"/>
        <v>#VALUE!</v>
      </c>
      <c r="GB152" s="2" t="e">
        <f t="shared" si="1675"/>
        <v>#VALUE!</v>
      </c>
      <c r="GC152" s="2" t="e">
        <f t="shared" si="1676"/>
        <v>#VALUE!</v>
      </c>
      <c r="GD152" s="2" t="e">
        <f t="shared" si="1677"/>
        <v>#VALUE!</v>
      </c>
      <c r="GE152" s="2" t="e">
        <f t="shared" si="1678"/>
        <v>#VALUE!</v>
      </c>
      <c r="GF152" s="2" t="e">
        <f t="shared" si="1679"/>
        <v>#VALUE!</v>
      </c>
      <c r="GG152" s="2" t="e">
        <f t="shared" si="1680"/>
        <v>#VALUE!</v>
      </c>
      <c r="GH152" s="2" t="e">
        <f t="shared" si="1681"/>
        <v>#VALUE!</v>
      </c>
      <c r="GI152" s="2" t="e">
        <f t="shared" si="1682"/>
        <v>#VALUE!</v>
      </c>
      <c r="GJ152" s="2" t="e">
        <f t="shared" si="1683"/>
        <v>#VALUE!</v>
      </c>
      <c r="GK152" s="2" t="e">
        <f t="shared" si="1684"/>
        <v>#VALUE!</v>
      </c>
      <c r="GL152" s="2" t="e">
        <f t="shared" si="1685"/>
        <v>#VALUE!</v>
      </c>
      <c r="GM152" s="2" t="e">
        <f t="shared" si="1686"/>
        <v>#VALUE!</v>
      </c>
      <c r="GN152" s="2" t="e">
        <f t="shared" si="1687"/>
        <v>#VALUE!</v>
      </c>
      <c r="GO152" s="2" t="e">
        <f t="shared" si="1688"/>
        <v>#VALUE!</v>
      </c>
      <c r="GP152" s="2" t="e">
        <f t="shared" si="1689"/>
        <v>#VALUE!</v>
      </c>
      <c r="GQ152" s="2" t="e">
        <f t="shared" si="1690"/>
        <v>#VALUE!</v>
      </c>
      <c r="GR152" s="2" t="e">
        <f t="shared" si="1691"/>
        <v>#VALUE!</v>
      </c>
      <c r="GS152" s="2" t="e">
        <f t="shared" si="1692"/>
        <v>#VALUE!</v>
      </c>
      <c r="GT152" s="2">
        <f t="shared" si="1693"/>
        <v>1</v>
      </c>
      <c r="GU152" s="2" t="e">
        <f t="shared" si="1694"/>
        <v>#VALUE!</v>
      </c>
      <c r="GV152" s="2" t="e">
        <f t="shared" si="1695"/>
        <v>#VALUE!</v>
      </c>
      <c r="GW152" s="2" t="e">
        <f t="shared" si="1696"/>
        <v>#VALUE!</v>
      </c>
      <c r="GX152" s="2" t="e">
        <f t="shared" si="1697"/>
        <v>#VALUE!</v>
      </c>
      <c r="GY152" s="2" t="e">
        <f t="shared" si="1698"/>
        <v>#VALUE!</v>
      </c>
      <c r="GZ152" s="2" t="e">
        <f t="shared" si="1699"/>
        <v>#VALUE!</v>
      </c>
      <c r="HA152" s="2" t="e">
        <f t="shared" si="1700"/>
        <v>#VALUE!</v>
      </c>
      <c r="HB152" s="2" t="e">
        <f t="shared" si="1701"/>
        <v>#VALUE!</v>
      </c>
      <c r="HC152" s="2" t="e">
        <f t="shared" si="1702"/>
        <v>#VALUE!</v>
      </c>
      <c r="HD152" s="2" t="e">
        <f t="shared" si="1703"/>
        <v>#VALUE!</v>
      </c>
      <c r="HE152" s="2" t="e">
        <f t="shared" si="1704"/>
        <v>#VALUE!</v>
      </c>
      <c r="HF152" s="2" t="e">
        <f t="shared" si="1705"/>
        <v>#VALUE!</v>
      </c>
      <c r="HG152" s="2" t="e">
        <f t="shared" si="1706"/>
        <v>#VALUE!</v>
      </c>
      <c r="HH152" s="2" t="e">
        <f t="shared" si="1707"/>
        <v>#VALUE!</v>
      </c>
      <c r="HI152" s="2" t="e">
        <f t="shared" si="1708"/>
        <v>#VALUE!</v>
      </c>
      <c r="HJ152" s="2" t="e">
        <f t="shared" si="1709"/>
        <v>#VALUE!</v>
      </c>
      <c r="HK152" s="2" t="e">
        <f t="shared" si="1710"/>
        <v>#VALUE!</v>
      </c>
      <c r="HL152" s="2" t="e">
        <f t="shared" si="1711"/>
        <v>#VALUE!</v>
      </c>
      <c r="HM152" s="2" t="e">
        <f t="shared" si="1712"/>
        <v>#VALUE!</v>
      </c>
      <c r="HN152" s="2" t="e">
        <f t="shared" si="1713"/>
        <v>#VALUE!</v>
      </c>
      <c r="HO152" s="2" t="e">
        <f t="shared" si="1714"/>
        <v>#VALUE!</v>
      </c>
      <c r="HP152" s="2" t="e">
        <f t="shared" si="1715"/>
        <v>#VALUE!</v>
      </c>
      <c r="HQ152" s="2" t="e">
        <f t="shared" si="1716"/>
        <v>#VALUE!</v>
      </c>
      <c r="HR152" s="2">
        <f t="shared" si="1717"/>
        <v>1</v>
      </c>
      <c r="HS152" s="2" t="e">
        <f t="shared" si="1718"/>
        <v>#VALUE!</v>
      </c>
      <c r="HT152" s="2" t="e">
        <f t="shared" si="1719"/>
        <v>#VALUE!</v>
      </c>
      <c r="HU152" s="2" t="e">
        <f t="shared" si="1720"/>
        <v>#VALUE!</v>
      </c>
      <c r="HV152" s="2" t="e">
        <f t="shared" si="1721"/>
        <v>#VALUE!</v>
      </c>
      <c r="HW152" s="2" t="e">
        <f t="shared" si="1722"/>
        <v>#VALUE!</v>
      </c>
      <c r="HX152" s="2" t="e">
        <f t="shared" si="1723"/>
        <v>#VALUE!</v>
      </c>
      <c r="HY152" s="2" t="e">
        <f t="shared" si="1724"/>
        <v>#VALUE!</v>
      </c>
      <c r="HZ152" s="2" t="e">
        <f t="shared" si="1725"/>
        <v>#VALUE!</v>
      </c>
      <c r="IA152" s="2" t="e">
        <f t="shared" si="1726"/>
        <v>#VALUE!</v>
      </c>
      <c r="IB152" s="2" t="e">
        <f t="shared" si="1727"/>
        <v>#VALUE!</v>
      </c>
      <c r="IC152" s="2" t="e">
        <f t="shared" si="1728"/>
        <v>#VALUE!</v>
      </c>
      <c r="ID152" s="2" t="e">
        <f t="shared" si="1729"/>
        <v>#VALUE!</v>
      </c>
      <c r="IE152" s="2" t="e">
        <f t="shared" si="1730"/>
        <v>#VALUE!</v>
      </c>
      <c r="IF152" s="2" t="e">
        <f t="shared" si="1731"/>
        <v>#VALUE!</v>
      </c>
      <c r="IG152" s="2" t="e">
        <f t="shared" si="1732"/>
        <v>#VALUE!</v>
      </c>
      <c r="IH152" s="2" t="e">
        <f t="shared" si="1733"/>
        <v>#VALUE!</v>
      </c>
      <c r="II152" s="2" t="e">
        <f t="shared" si="1734"/>
        <v>#VALUE!</v>
      </c>
      <c r="IJ152" s="2" t="e">
        <f t="shared" si="1735"/>
        <v>#VALUE!</v>
      </c>
      <c r="IK152" s="2" t="e">
        <f t="shared" si="1736"/>
        <v>#VALUE!</v>
      </c>
      <c r="IL152" s="2" t="e">
        <f t="shared" si="1737"/>
        <v>#VALUE!</v>
      </c>
      <c r="IM152" s="2" t="e">
        <f t="shared" si="1738"/>
        <v>#VALUE!</v>
      </c>
      <c r="IN152" s="2" t="e">
        <f t="shared" si="1739"/>
        <v>#VALUE!</v>
      </c>
      <c r="IO152" s="2" t="e">
        <f t="shared" si="1740"/>
        <v>#VALUE!</v>
      </c>
      <c r="IP152" s="2">
        <f t="shared" si="1741"/>
        <v>0</v>
      </c>
      <c r="IQ152" s="2" t="e">
        <f t="shared" si="1742"/>
        <v>#VALUE!</v>
      </c>
      <c r="IR152" s="2" t="e">
        <f t="shared" si="1743"/>
        <v>#VALUE!</v>
      </c>
      <c r="IS152" s="2" t="e">
        <f t="shared" si="1744"/>
        <v>#VALUE!</v>
      </c>
      <c r="IT152" s="2" t="e">
        <f t="shared" si="1745"/>
        <v>#VALUE!</v>
      </c>
      <c r="IU152" s="2" t="e">
        <f t="shared" si="1746"/>
        <v>#VALUE!</v>
      </c>
      <c r="IV152" s="2" t="e">
        <f t="shared" si="1747"/>
        <v>#VALUE!</v>
      </c>
      <c r="IW152" s="2" t="e">
        <f t="shared" si="1748"/>
        <v>#VALUE!</v>
      </c>
      <c r="IX152" s="2" t="e">
        <f t="shared" si="1749"/>
        <v>#VALUE!</v>
      </c>
      <c r="IY152" s="2" t="e">
        <f t="shared" si="1750"/>
        <v>#VALUE!</v>
      </c>
      <c r="IZ152" s="2" t="e">
        <f t="shared" si="1751"/>
        <v>#VALUE!</v>
      </c>
      <c r="JA152" s="2" t="e">
        <f t="shared" si="1752"/>
        <v>#VALUE!</v>
      </c>
      <c r="JB152" s="2" t="e">
        <f t="shared" si="1753"/>
        <v>#VALUE!</v>
      </c>
      <c r="JC152" s="2" t="e">
        <f t="shared" si="1754"/>
        <v>#VALUE!</v>
      </c>
      <c r="JD152" s="2" t="e">
        <f t="shared" si="1755"/>
        <v>#VALUE!</v>
      </c>
      <c r="JE152" s="2" t="e">
        <f t="shared" si="1756"/>
        <v>#VALUE!</v>
      </c>
      <c r="JF152" s="2" t="e">
        <f t="shared" si="1757"/>
        <v>#VALUE!</v>
      </c>
      <c r="JG152" s="2" t="e">
        <f t="shared" si="1758"/>
        <v>#VALUE!</v>
      </c>
      <c r="JH152" s="2" t="e">
        <f t="shared" si="1759"/>
        <v>#VALUE!</v>
      </c>
      <c r="JI152" s="2" t="e">
        <f t="shared" si="1760"/>
        <v>#VALUE!</v>
      </c>
      <c r="JJ152" s="2" t="e">
        <f t="shared" si="1761"/>
        <v>#VALUE!</v>
      </c>
      <c r="JK152" s="2" t="e">
        <f t="shared" si="1762"/>
        <v>#VALUE!</v>
      </c>
      <c r="JL152" s="2" t="e">
        <f t="shared" si="1763"/>
        <v>#VALUE!</v>
      </c>
      <c r="JM152" s="2" t="e">
        <f t="shared" si="1764"/>
        <v>#VALUE!</v>
      </c>
      <c r="JN152" s="2">
        <f t="shared" si="1765"/>
        <v>0</v>
      </c>
      <c r="JO152" s="2" t="e">
        <f t="shared" si="1766"/>
        <v>#VALUE!</v>
      </c>
      <c r="JP152" s="2" t="e">
        <f t="shared" si="1767"/>
        <v>#VALUE!</v>
      </c>
      <c r="JQ152" s="2" t="e">
        <f t="shared" si="1768"/>
        <v>#VALUE!</v>
      </c>
      <c r="JR152" s="2" t="e">
        <f t="shared" si="1769"/>
        <v>#VALUE!</v>
      </c>
      <c r="JS152" s="2" t="e">
        <f t="shared" si="1770"/>
        <v>#VALUE!</v>
      </c>
      <c r="JT152" s="2" t="e">
        <f t="shared" si="1771"/>
        <v>#VALUE!</v>
      </c>
      <c r="JU152" s="2" t="e">
        <f t="shared" si="1772"/>
        <v>#VALUE!</v>
      </c>
      <c r="JV152" s="2" t="e">
        <f t="shared" si="1773"/>
        <v>#VALUE!</v>
      </c>
      <c r="JW152" s="2" t="e">
        <f t="shared" si="1774"/>
        <v>#VALUE!</v>
      </c>
      <c r="JX152" s="2" t="e">
        <f t="shared" si="1775"/>
        <v>#VALUE!</v>
      </c>
      <c r="JY152" s="2" t="e">
        <f t="shared" si="1776"/>
        <v>#VALUE!</v>
      </c>
      <c r="JZ152" s="2" t="e">
        <f t="shared" si="1777"/>
        <v>#VALUE!</v>
      </c>
      <c r="KA152" s="2" t="e">
        <f t="shared" si="1778"/>
        <v>#VALUE!</v>
      </c>
      <c r="KB152" s="2" t="e">
        <f t="shared" si="1779"/>
        <v>#VALUE!</v>
      </c>
      <c r="KC152" s="2" t="e">
        <f t="shared" si="1780"/>
        <v>#VALUE!</v>
      </c>
      <c r="KD152" s="2" t="e">
        <f t="shared" si="1781"/>
        <v>#VALUE!</v>
      </c>
      <c r="KE152" s="2" t="e">
        <f t="shared" si="1782"/>
        <v>#VALUE!</v>
      </c>
      <c r="KF152" s="2" t="e">
        <f t="shared" si="1783"/>
        <v>#VALUE!</v>
      </c>
      <c r="KG152" s="2" t="e">
        <f t="shared" si="1784"/>
        <v>#VALUE!</v>
      </c>
      <c r="KH152" s="2" t="e">
        <f t="shared" si="1785"/>
        <v>#VALUE!</v>
      </c>
      <c r="KI152" s="2" t="e">
        <f t="shared" si="1786"/>
        <v>#VALUE!</v>
      </c>
      <c r="KJ152" s="2" t="e">
        <f t="shared" si="1787"/>
        <v>#VALUE!</v>
      </c>
      <c r="KK152" s="2" t="e">
        <f t="shared" si="1788"/>
        <v>#VALUE!</v>
      </c>
      <c r="KL152" s="2">
        <f t="shared" si="1789"/>
        <v>0</v>
      </c>
      <c r="KM152" s="2" t="e">
        <f t="shared" si="1790"/>
        <v>#VALUE!</v>
      </c>
      <c r="KN152" s="2" t="e">
        <f t="shared" si="1791"/>
        <v>#VALUE!</v>
      </c>
      <c r="KO152" s="2" t="e">
        <f t="shared" si="1792"/>
        <v>#VALUE!</v>
      </c>
      <c r="KP152" s="2" t="e">
        <f t="shared" si="1793"/>
        <v>#VALUE!</v>
      </c>
      <c r="KQ152" s="2" t="e">
        <f t="shared" si="1794"/>
        <v>#VALUE!</v>
      </c>
      <c r="KR152" s="2" t="e">
        <f t="shared" si="1795"/>
        <v>#VALUE!</v>
      </c>
      <c r="KS152" s="2" t="e">
        <f t="shared" si="1796"/>
        <v>#VALUE!</v>
      </c>
      <c r="KT152" s="2" t="e">
        <f t="shared" si="1797"/>
        <v>#VALUE!</v>
      </c>
      <c r="KU152" s="2" t="e">
        <f t="shared" si="1798"/>
        <v>#VALUE!</v>
      </c>
      <c r="KV152" s="2" t="e">
        <f t="shared" si="1799"/>
        <v>#VALUE!</v>
      </c>
      <c r="KW152" s="2" t="e">
        <f t="shared" si="1800"/>
        <v>#VALUE!</v>
      </c>
      <c r="KX152" s="2" t="e">
        <f t="shared" si="1801"/>
        <v>#VALUE!</v>
      </c>
      <c r="KY152" s="2" t="e">
        <f t="shared" si="1802"/>
        <v>#VALUE!</v>
      </c>
      <c r="KZ152" s="2" t="e">
        <f t="shared" si="1803"/>
        <v>#VALUE!</v>
      </c>
      <c r="LA152" s="2" t="e">
        <f t="shared" si="1804"/>
        <v>#VALUE!</v>
      </c>
      <c r="LB152" s="2" t="e">
        <f t="shared" si="1805"/>
        <v>#VALUE!</v>
      </c>
      <c r="LC152" s="2" t="e">
        <f t="shared" si="1806"/>
        <v>#VALUE!</v>
      </c>
      <c r="LD152" s="2" t="e">
        <f t="shared" si="1807"/>
        <v>#VALUE!</v>
      </c>
      <c r="LE152" s="2" t="e">
        <f t="shared" si="1808"/>
        <v>#VALUE!</v>
      </c>
      <c r="LF152" s="2" t="e">
        <f t="shared" si="1809"/>
        <v>#VALUE!</v>
      </c>
      <c r="LG152" s="2" t="e">
        <f t="shared" si="1810"/>
        <v>#VALUE!</v>
      </c>
      <c r="LH152" s="2" t="e">
        <f t="shared" si="1811"/>
        <v>#VALUE!</v>
      </c>
      <c r="LI152" s="2" t="e">
        <f t="shared" si="1812"/>
        <v>#VALUE!</v>
      </c>
      <c r="LJ152" s="2">
        <f t="shared" si="1813"/>
        <v>0</v>
      </c>
      <c r="LK152" s="2" t="e">
        <f t="shared" si="1814"/>
        <v>#VALUE!</v>
      </c>
      <c r="LL152" s="2" t="e">
        <f t="shared" si="1815"/>
        <v>#VALUE!</v>
      </c>
      <c r="LM152" s="2" t="e">
        <f t="shared" si="1816"/>
        <v>#VALUE!</v>
      </c>
      <c r="LN152" s="2" t="e">
        <f t="shared" si="1817"/>
        <v>#VALUE!</v>
      </c>
      <c r="LO152" s="2" t="e">
        <f t="shared" si="1818"/>
        <v>#VALUE!</v>
      </c>
      <c r="LP152" s="2" t="e">
        <f t="shared" si="1819"/>
        <v>#VALUE!</v>
      </c>
      <c r="LQ152" s="2" t="e">
        <f t="shared" si="1820"/>
        <v>#VALUE!</v>
      </c>
      <c r="LR152" s="2" t="e">
        <f t="shared" si="1821"/>
        <v>#VALUE!</v>
      </c>
      <c r="LS152" s="2" t="e">
        <f t="shared" si="1822"/>
        <v>#VALUE!</v>
      </c>
      <c r="LT152" s="2" t="e">
        <f t="shared" si="1823"/>
        <v>#VALUE!</v>
      </c>
      <c r="LU152" s="2" t="e">
        <f t="shared" si="1824"/>
        <v>#VALUE!</v>
      </c>
      <c r="LV152" s="2" t="e">
        <f t="shared" si="1825"/>
        <v>#VALUE!</v>
      </c>
      <c r="LW152" s="2" t="e">
        <f t="shared" si="1826"/>
        <v>#VALUE!</v>
      </c>
      <c r="LX152" s="2" t="e">
        <f t="shared" si="1827"/>
        <v>#VALUE!</v>
      </c>
      <c r="LY152" s="2" t="e">
        <f t="shared" si="1828"/>
        <v>#VALUE!</v>
      </c>
      <c r="LZ152" s="2" t="e">
        <f t="shared" si="1829"/>
        <v>#VALUE!</v>
      </c>
      <c r="MA152" s="2" t="e">
        <f t="shared" si="1830"/>
        <v>#VALUE!</v>
      </c>
      <c r="MB152" s="2" t="e">
        <f t="shared" si="1831"/>
        <v>#VALUE!</v>
      </c>
      <c r="MC152" s="2" t="e">
        <f t="shared" si="1832"/>
        <v>#VALUE!</v>
      </c>
      <c r="MD152" s="2" t="e">
        <f t="shared" si="1833"/>
        <v>#VALUE!</v>
      </c>
      <c r="ME152" s="2" t="e">
        <f t="shared" si="1834"/>
        <v>#VALUE!</v>
      </c>
      <c r="MF152" s="2" t="e">
        <f t="shared" si="1835"/>
        <v>#VALUE!</v>
      </c>
      <c r="MG152" s="2" t="e">
        <f t="shared" si="1836"/>
        <v>#VALUE!</v>
      </c>
      <c r="MH152" s="2">
        <f t="shared" si="1837"/>
        <v>1</v>
      </c>
      <c r="MI152" s="2" t="e">
        <f t="shared" si="1838"/>
        <v>#VALUE!</v>
      </c>
      <c r="MJ152" s="2" t="e">
        <f t="shared" si="1839"/>
        <v>#VALUE!</v>
      </c>
      <c r="MK152" s="2" t="e">
        <f t="shared" si="1840"/>
        <v>#VALUE!</v>
      </c>
      <c r="ML152" s="2" t="e">
        <f t="shared" si="1841"/>
        <v>#VALUE!</v>
      </c>
      <c r="MM152" s="2" t="e">
        <f t="shared" si="1842"/>
        <v>#VALUE!</v>
      </c>
      <c r="MN152" s="2" t="e">
        <f t="shared" si="1843"/>
        <v>#VALUE!</v>
      </c>
      <c r="MO152" s="2" t="e">
        <f t="shared" si="1844"/>
        <v>#VALUE!</v>
      </c>
      <c r="MP152" s="2" t="e">
        <f t="shared" si="1845"/>
        <v>#VALUE!</v>
      </c>
      <c r="MQ152" s="2" t="e">
        <f t="shared" si="1846"/>
        <v>#VALUE!</v>
      </c>
      <c r="MR152" s="2" t="e">
        <f t="shared" si="1847"/>
        <v>#VALUE!</v>
      </c>
      <c r="MS152" s="2" t="e">
        <f t="shared" si="1848"/>
        <v>#VALUE!</v>
      </c>
      <c r="MT152" s="2" t="e">
        <f t="shared" si="1849"/>
        <v>#VALUE!</v>
      </c>
      <c r="MU152" s="2" t="e">
        <f t="shared" si="1850"/>
        <v>#VALUE!</v>
      </c>
      <c r="MV152" s="2" t="e">
        <f t="shared" si="1851"/>
        <v>#VALUE!</v>
      </c>
      <c r="MW152" s="2" t="e">
        <f t="shared" si="1852"/>
        <v>#VALUE!</v>
      </c>
      <c r="MX152" s="2" t="e">
        <f t="shared" si="1853"/>
        <v>#VALUE!</v>
      </c>
      <c r="MY152" s="2" t="e">
        <f t="shared" si="1854"/>
        <v>#VALUE!</v>
      </c>
      <c r="MZ152" s="2" t="e">
        <f t="shared" si="1855"/>
        <v>#VALUE!</v>
      </c>
      <c r="NA152" s="2" t="e">
        <f t="shared" si="1856"/>
        <v>#VALUE!</v>
      </c>
      <c r="NB152" s="2" t="e">
        <f t="shared" si="1857"/>
        <v>#VALUE!</v>
      </c>
      <c r="NC152" s="2" t="e">
        <f t="shared" si="1858"/>
        <v>#VALUE!</v>
      </c>
      <c r="ND152" s="2" t="e">
        <f t="shared" si="1859"/>
        <v>#VALUE!</v>
      </c>
      <c r="NE152" s="2" t="e">
        <f t="shared" si="1860"/>
        <v>#VALUE!</v>
      </c>
      <c r="NF152" s="2">
        <f t="shared" si="2026"/>
        <v>0</v>
      </c>
      <c r="NG152" s="2">
        <f t="shared" si="1861"/>
        <v>0</v>
      </c>
      <c r="NH152" s="2">
        <f t="shared" si="1862"/>
        <v>0</v>
      </c>
      <c r="NI152" s="2">
        <f t="shared" si="1863"/>
        <v>0</v>
      </c>
      <c r="NJ152" s="2">
        <f t="shared" si="1864"/>
        <v>0</v>
      </c>
      <c r="NK152" s="2">
        <f t="shared" si="1865"/>
        <v>0</v>
      </c>
      <c r="NL152" s="2">
        <f t="shared" si="1866"/>
        <v>0</v>
      </c>
      <c r="NM152" s="2">
        <f t="shared" si="1867"/>
        <v>0</v>
      </c>
      <c r="NN152" s="2">
        <f t="shared" si="1868"/>
        <v>0</v>
      </c>
      <c r="NO152" s="2">
        <f t="shared" si="1869"/>
        <v>0</v>
      </c>
      <c r="NP152" s="2">
        <f t="shared" si="1870"/>
        <v>0</v>
      </c>
      <c r="NQ152" s="2">
        <f t="shared" si="1871"/>
        <v>0</v>
      </c>
      <c r="NR152" s="2">
        <f t="shared" si="1872"/>
        <v>0</v>
      </c>
      <c r="NS152" s="2">
        <f t="shared" si="1873"/>
        <v>0</v>
      </c>
      <c r="NT152" s="2">
        <f t="shared" si="1874"/>
        <v>0</v>
      </c>
      <c r="NU152" s="2">
        <f t="shared" si="1875"/>
        <v>0</v>
      </c>
      <c r="NV152" s="2">
        <f t="shared" si="1876"/>
        <v>0</v>
      </c>
      <c r="NW152" s="2">
        <f t="shared" si="1877"/>
        <v>0</v>
      </c>
      <c r="NX152" s="2">
        <f t="shared" si="1878"/>
        <v>0</v>
      </c>
      <c r="NY152" s="2">
        <f t="shared" si="1879"/>
        <v>0</v>
      </c>
      <c r="NZ152" s="2">
        <f t="shared" si="1880"/>
        <v>0</v>
      </c>
      <c r="OA152" s="2">
        <f t="shared" si="1881"/>
        <v>0</v>
      </c>
      <c r="OB152" s="2">
        <f t="shared" si="1882"/>
        <v>0</v>
      </c>
      <c r="OC152" s="2">
        <f t="shared" si="1883"/>
        <v>0</v>
      </c>
      <c r="OD152" s="2">
        <f>IF(AND(NF152&gt;'Graph Creator'!$K$4,'Detalle de Cuentas'!NF152&lt;='Graph Creator'!$L$4),1,0)</f>
        <v>0</v>
      </c>
      <c r="OE152" s="2">
        <f>IF(AND(NG152&gt;'Graph Creator'!$K$4,'Detalle de Cuentas'!NG152&lt;='Graph Creator'!$L$4),1,0)</f>
        <v>0</v>
      </c>
      <c r="OF152" s="2">
        <f>IF(AND(NH152&gt;'Graph Creator'!$K$4,'Detalle de Cuentas'!NH152&lt;='Graph Creator'!$L$4),1,0)</f>
        <v>0</v>
      </c>
      <c r="OG152" s="2">
        <f>IF(AND(NI152&gt;'Graph Creator'!$K$4,'Detalle de Cuentas'!NI152&lt;='Graph Creator'!$L$4),1,0)</f>
        <v>0</v>
      </c>
      <c r="OH152" s="2">
        <f>IF(AND(NJ152&gt;'Graph Creator'!$K$4,'Detalle de Cuentas'!NJ152&lt;='Graph Creator'!$L$4),1,0)</f>
        <v>0</v>
      </c>
      <c r="OI152" s="2">
        <f>IF(AND(NK152&gt;'Graph Creator'!$K$4,'Detalle de Cuentas'!NK152&lt;='Graph Creator'!$L$4),1,0)</f>
        <v>0</v>
      </c>
      <c r="OJ152" s="2">
        <f>IF(AND(NL152&gt;'Graph Creator'!$K$4,'Detalle de Cuentas'!NL152&lt;='Graph Creator'!$L$4),1,0)</f>
        <v>0</v>
      </c>
      <c r="OK152" s="2">
        <f>IF(AND(NM152&gt;'Graph Creator'!$K$4,'Detalle de Cuentas'!NM152&lt;='Graph Creator'!$L$4),1,0)</f>
        <v>0</v>
      </c>
      <c r="OL152" s="2">
        <f>IF(AND(NN152&gt;'Graph Creator'!$K$4,'Detalle de Cuentas'!NN152&lt;='Graph Creator'!$L$4),1,0)</f>
        <v>0</v>
      </c>
      <c r="OM152" s="2">
        <f>IF(AND(NO152&gt;'Graph Creator'!$K$4,'Detalle de Cuentas'!NO152&lt;='Graph Creator'!$L$4),1,0)</f>
        <v>0</v>
      </c>
      <c r="ON152" s="2">
        <f>IF(AND(NP152&gt;'Graph Creator'!$K$4,'Detalle de Cuentas'!NP152&lt;='Graph Creator'!$L$4),1,0)</f>
        <v>0</v>
      </c>
      <c r="OO152" s="2">
        <f>IF(AND(NQ152&gt;'Graph Creator'!$K$4,'Detalle de Cuentas'!NQ152&lt;='Graph Creator'!$L$4),1,0)</f>
        <v>0</v>
      </c>
      <c r="OP152" s="2">
        <f>IF(AND(NR152&gt;'Graph Creator'!$K$4,'Detalle de Cuentas'!NR152&lt;='Graph Creator'!$L$4),1,0)</f>
        <v>0</v>
      </c>
      <c r="OQ152" s="2">
        <f>IF(AND(NS152&gt;'Graph Creator'!$K$4,'Detalle de Cuentas'!NS152&lt;='Graph Creator'!$L$4),1,0)</f>
        <v>0</v>
      </c>
      <c r="OR152" s="2">
        <f>IF(AND(NT152&gt;'Graph Creator'!$K$4,'Detalle de Cuentas'!NT152&lt;='Graph Creator'!$L$4),1,0)</f>
        <v>0</v>
      </c>
      <c r="OS152" s="2">
        <f>IF(AND(NU152&gt;'Graph Creator'!$K$4,'Detalle de Cuentas'!NU152&lt;='Graph Creator'!$L$4),1,0)</f>
        <v>0</v>
      </c>
      <c r="OT152" s="2">
        <f>IF(AND(NV152&gt;'Graph Creator'!$K$4,'Detalle de Cuentas'!NV152&lt;='Graph Creator'!$L$4),1,0)</f>
        <v>0</v>
      </c>
      <c r="OU152" s="2">
        <f>IF(AND(NW152&gt;'Graph Creator'!$K$4,'Detalle de Cuentas'!NW152&lt;='Graph Creator'!$L$4),1,0)</f>
        <v>0</v>
      </c>
      <c r="OV152" s="2">
        <f>IF(AND(NX152&gt;'Graph Creator'!$K$4,'Detalle de Cuentas'!NX152&lt;='Graph Creator'!$L$4),1,0)</f>
        <v>0</v>
      </c>
      <c r="OW152" s="2">
        <f>IF(AND(NY152&gt;'Graph Creator'!$K$4,'Detalle de Cuentas'!NY152&lt;='Graph Creator'!$L$4),1,0)</f>
        <v>0</v>
      </c>
      <c r="OX152" s="2">
        <f>IF(AND(NZ152&gt;'Graph Creator'!$K$4,'Detalle de Cuentas'!NZ152&lt;='Graph Creator'!$L$4),1,0)</f>
        <v>0</v>
      </c>
      <c r="OY152" s="2">
        <f>IF(AND(OA152&gt;'Graph Creator'!$K$4,'Detalle de Cuentas'!OA152&lt;='Graph Creator'!$L$4),1,0)</f>
        <v>0</v>
      </c>
      <c r="OZ152" s="2">
        <f>IF(AND(OB152&gt;'Graph Creator'!$K$4,'Detalle de Cuentas'!OB152&lt;='Graph Creator'!$L$4),1,0)</f>
        <v>0</v>
      </c>
      <c r="PA152" s="2">
        <f>IF(AND(OC152&gt;'Graph Creator'!$K$4,'Detalle de Cuentas'!OC152&lt;='Graph Creator'!$L$4),1,0)</f>
        <v>0</v>
      </c>
      <c r="PB152" s="2">
        <f>IF(AND(NF152&gt;'Graph Creator'!$L$4,'Detalle de Cuentas'!NF152&lt;='Graph Creator'!$M$4),1,0)</f>
        <v>0</v>
      </c>
      <c r="PC152" s="2">
        <f>IF(AND(NG152&gt;'Graph Creator'!$L$4,'Detalle de Cuentas'!NG152&lt;='Graph Creator'!$M$4),1,0)</f>
        <v>0</v>
      </c>
      <c r="PD152" s="2">
        <f>IF(AND(NH152&gt;'Graph Creator'!$L$4,'Detalle de Cuentas'!NH152&lt;='Graph Creator'!$M$4),1,0)</f>
        <v>0</v>
      </c>
      <c r="PE152" s="2">
        <f>IF(AND(NI152&gt;'Graph Creator'!$L$4,'Detalle de Cuentas'!NI152&lt;='Graph Creator'!$M$4),1,0)</f>
        <v>0</v>
      </c>
      <c r="PF152" s="2">
        <f>IF(AND(NJ152&gt;'Graph Creator'!$L$4,'Detalle de Cuentas'!NJ152&lt;='Graph Creator'!$M$4),1,0)</f>
        <v>0</v>
      </c>
      <c r="PG152" s="2">
        <f>IF(AND(NK152&gt;'Graph Creator'!$L$4,'Detalle de Cuentas'!NK152&lt;='Graph Creator'!$M$4),1,0)</f>
        <v>0</v>
      </c>
      <c r="PH152" s="2">
        <f>IF(AND(NL152&gt;'Graph Creator'!$L$4,'Detalle de Cuentas'!NL152&lt;='Graph Creator'!$M$4),1,0)</f>
        <v>0</v>
      </c>
      <c r="PI152" s="2">
        <f>IF(AND(NM152&gt;'Graph Creator'!$L$4,'Detalle de Cuentas'!NM152&lt;='Graph Creator'!$M$4),1,0)</f>
        <v>0</v>
      </c>
      <c r="PJ152" s="2">
        <f>IF(AND(NN152&gt;'Graph Creator'!$L$4,'Detalle de Cuentas'!NN152&lt;='Graph Creator'!$M$4),1,0)</f>
        <v>0</v>
      </c>
      <c r="PK152" s="2">
        <f>IF(AND(NO152&gt;'Graph Creator'!$L$4,'Detalle de Cuentas'!NO152&lt;='Graph Creator'!$M$4),1,0)</f>
        <v>0</v>
      </c>
      <c r="PL152" s="2">
        <f>IF(AND(NP152&gt;'Graph Creator'!$L$4,'Detalle de Cuentas'!NP152&lt;='Graph Creator'!$M$4),1,0)</f>
        <v>0</v>
      </c>
      <c r="PM152" s="2">
        <f>IF(AND(NQ152&gt;'Graph Creator'!$L$4,'Detalle de Cuentas'!NQ152&lt;='Graph Creator'!$M$4),1,0)</f>
        <v>0</v>
      </c>
      <c r="PN152" s="2">
        <f>IF(AND(NR152&gt;'Graph Creator'!$L$4,'Detalle de Cuentas'!NR152&lt;='Graph Creator'!$M$4),1,0)</f>
        <v>0</v>
      </c>
      <c r="PO152" s="2">
        <f>IF(AND(NS152&gt;'Graph Creator'!$L$4,'Detalle de Cuentas'!NS152&lt;='Graph Creator'!$M$4),1,0)</f>
        <v>0</v>
      </c>
      <c r="PP152" s="2">
        <f>IF(AND(NT152&gt;'Graph Creator'!$L$4,'Detalle de Cuentas'!NT152&lt;='Graph Creator'!$M$4),1,0)</f>
        <v>0</v>
      </c>
      <c r="PQ152" s="2">
        <f>IF(AND(NU152&gt;'Graph Creator'!$L$4,'Detalle de Cuentas'!NU152&lt;='Graph Creator'!$M$4),1,0)</f>
        <v>0</v>
      </c>
      <c r="PR152" s="2">
        <f>IF(AND(NV152&gt;'Graph Creator'!$L$4,'Detalle de Cuentas'!NV152&lt;='Graph Creator'!$M$4),1,0)</f>
        <v>0</v>
      </c>
      <c r="PS152" s="2">
        <f>IF(AND(NW152&gt;'Graph Creator'!$L$4,'Detalle de Cuentas'!NW152&lt;='Graph Creator'!$M$4),1,0)</f>
        <v>0</v>
      </c>
      <c r="PT152" s="2">
        <f>IF(AND(NX152&gt;'Graph Creator'!$L$4,'Detalle de Cuentas'!NX152&lt;='Graph Creator'!$M$4),1,0)</f>
        <v>0</v>
      </c>
      <c r="PU152" s="2">
        <f>IF(AND(NY152&gt;'Graph Creator'!$L$4,'Detalle de Cuentas'!NY152&lt;='Graph Creator'!$M$4),1,0)</f>
        <v>0</v>
      </c>
      <c r="PV152" s="2">
        <f>IF(AND(NZ152&gt;'Graph Creator'!$L$4,'Detalle de Cuentas'!NZ152&lt;='Graph Creator'!$M$4),1,0)</f>
        <v>0</v>
      </c>
      <c r="PW152" s="2">
        <f>IF(AND(OA152&gt;'Graph Creator'!$L$4,'Detalle de Cuentas'!OA152&lt;='Graph Creator'!$M$4),1,0)</f>
        <v>0</v>
      </c>
      <c r="PX152" s="2">
        <f>IF(AND(OB152&gt;'Graph Creator'!$L$4,'Detalle de Cuentas'!OB152&lt;='Graph Creator'!$M$4),1,0)</f>
        <v>0</v>
      </c>
      <c r="PY152" s="2">
        <f>IF(AND(OC152&gt;'Graph Creator'!$L$4,'Detalle de Cuentas'!OC152&lt;='Graph Creator'!$M$4),1,0)</f>
        <v>0</v>
      </c>
      <c r="PZ152" s="2">
        <f>IF(AND(NF152&gt;'Graph Creator'!$M$4,'Detalle de Cuentas'!NF152&lt;='Graph Creator'!$N$4),1,0)</f>
        <v>0</v>
      </c>
      <c r="QA152" s="2">
        <f>IF(AND(NG152&gt;'Graph Creator'!$M$4,'Detalle de Cuentas'!NG152&lt;='Graph Creator'!$N$4),1,0)</f>
        <v>0</v>
      </c>
      <c r="QB152" s="2">
        <f>IF(AND(NH152&gt;'Graph Creator'!$M$4,'Detalle de Cuentas'!NH152&lt;='Graph Creator'!$N$4),1,0)</f>
        <v>0</v>
      </c>
      <c r="QC152" s="2">
        <f>IF(AND(NI152&gt;'Graph Creator'!$M$4,'Detalle de Cuentas'!NI152&lt;='Graph Creator'!$N$4),1,0)</f>
        <v>0</v>
      </c>
      <c r="QD152" s="2">
        <f>IF(AND(NJ152&gt;'Graph Creator'!$M$4,'Detalle de Cuentas'!NJ152&lt;='Graph Creator'!$N$4),1,0)</f>
        <v>0</v>
      </c>
      <c r="QE152" s="2">
        <f>IF(AND(NK152&gt;'Graph Creator'!$M$4,'Detalle de Cuentas'!NK152&lt;='Graph Creator'!$N$4),1,0)</f>
        <v>0</v>
      </c>
      <c r="QF152" s="2">
        <f>IF(AND(NL152&gt;'Graph Creator'!$M$4,'Detalle de Cuentas'!NL152&lt;='Graph Creator'!$N$4),1,0)</f>
        <v>0</v>
      </c>
      <c r="QG152" s="2">
        <f>IF(AND(NM152&gt;'Graph Creator'!$M$4,'Detalle de Cuentas'!NM152&lt;='Graph Creator'!$N$4),1,0)</f>
        <v>0</v>
      </c>
      <c r="QH152" s="2">
        <f>IF(AND(NN152&gt;'Graph Creator'!$M$4,'Detalle de Cuentas'!NN152&lt;='Graph Creator'!$N$4),1,0)</f>
        <v>0</v>
      </c>
      <c r="QI152" s="2">
        <f>IF(AND(NO152&gt;'Graph Creator'!$M$4,'Detalle de Cuentas'!NO152&lt;='Graph Creator'!$N$4),1,0)</f>
        <v>0</v>
      </c>
      <c r="QJ152" s="2">
        <f>IF(AND(NP152&gt;'Graph Creator'!$M$4,'Detalle de Cuentas'!NP152&lt;='Graph Creator'!$N$4),1,0)</f>
        <v>0</v>
      </c>
      <c r="QK152" s="2">
        <f>IF(AND(NQ152&gt;'Graph Creator'!$M$4,'Detalle de Cuentas'!NQ152&lt;='Graph Creator'!$N$4),1,0)</f>
        <v>0</v>
      </c>
      <c r="QL152" s="2">
        <f>IF(AND(NR152&gt;'Graph Creator'!$M$4,'Detalle de Cuentas'!NR152&lt;='Graph Creator'!$N$4),1,0)</f>
        <v>0</v>
      </c>
      <c r="QM152" s="2">
        <f>IF(AND(NS152&gt;'Graph Creator'!$M$4,'Detalle de Cuentas'!NS152&lt;='Graph Creator'!$N$4),1,0)</f>
        <v>0</v>
      </c>
      <c r="QN152" s="2">
        <f>IF(AND(NT152&gt;'Graph Creator'!$M$4,'Detalle de Cuentas'!NT152&lt;='Graph Creator'!$N$4),1,0)</f>
        <v>0</v>
      </c>
      <c r="QO152" s="2">
        <f>IF(AND(NU152&gt;'Graph Creator'!$M$4,'Detalle de Cuentas'!NU152&lt;='Graph Creator'!$N$4),1,0)</f>
        <v>0</v>
      </c>
      <c r="QP152" s="2">
        <f>IF(AND(NV152&gt;'Graph Creator'!$M$4,'Detalle de Cuentas'!NV152&lt;='Graph Creator'!$N$4),1,0)</f>
        <v>0</v>
      </c>
      <c r="QQ152" s="2">
        <f>IF(AND(NW152&gt;'Graph Creator'!$M$4,'Detalle de Cuentas'!NW152&lt;='Graph Creator'!$N$4),1,0)</f>
        <v>0</v>
      </c>
      <c r="QR152" s="2">
        <f>IF(AND(NX152&gt;'Graph Creator'!$M$4,'Detalle de Cuentas'!NX152&lt;='Graph Creator'!$N$4),1,0)</f>
        <v>0</v>
      </c>
      <c r="QS152" s="2">
        <f>IF(AND(NY152&gt;'Graph Creator'!$M$4,'Detalle de Cuentas'!NY152&lt;='Graph Creator'!$N$4),1,0)</f>
        <v>0</v>
      </c>
      <c r="QT152" s="2">
        <f>IF(AND(NZ152&gt;'Graph Creator'!$M$4,'Detalle de Cuentas'!NZ152&lt;='Graph Creator'!$N$4),1,0)</f>
        <v>0</v>
      </c>
      <c r="QU152" s="2">
        <f>IF(AND(OA152&gt;'Graph Creator'!$M$4,'Detalle de Cuentas'!OA152&lt;='Graph Creator'!$N$4),1,0)</f>
        <v>0</v>
      </c>
      <c r="QV152" s="2">
        <f>IF(AND(OB152&gt;'Graph Creator'!$M$4,'Detalle de Cuentas'!OB152&lt;='Graph Creator'!$N$4),1,0)</f>
        <v>0</v>
      </c>
      <c r="QW152" s="2">
        <f>IF(AND(OC152&gt;'Graph Creator'!$M$4,'Detalle de Cuentas'!OC152&lt;='Graph Creator'!$N$4),1,0)</f>
        <v>0</v>
      </c>
      <c r="QX152" s="2">
        <f>IF(AND(NF152&gt;'Graph Creator'!$N$4,'Detalle de Cuentas'!NF152&lt;='Graph Creator'!$O$4),1,0)</f>
        <v>0</v>
      </c>
      <c r="QY152" s="2">
        <f>IF(AND(NG152&gt;'Graph Creator'!$N$4,'Detalle de Cuentas'!NG152&lt;='Graph Creator'!$O$4),1,0)</f>
        <v>0</v>
      </c>
      <c r="QZ152" s="2">
        <f>IF(AND(NH152&gt;'Graph Creator'!$N$4,'Detalle de Cuentas'!NH152&lt;='Graph Creator'!$O$4),1,0)</f>
        <v>0</v>
      </c>
      <c r="RA152" s="2">
        <f>IF(AND(NI152&gt;'Graph Creator'!$N$4,'Detalle de Cuentas'!NI152&lt;='Graph Creator'!$O$4),1,0)</f>
        <v>0</v>
      </c>
      <c r="RB152" s="2">
        <f>IF(AND(NJ152&gt;'Graph Creator'!$N$4,'Detalle de Cuentas'!NJ152&lt;='Graph Creator'!$O$4),1,0)</f>
        <v>0</v>
      </c>
      <c r="RC152" s="2">
        <f>IF(AND(NK152&gt;'Graph Creator'!$N$4,'Detalle de Cuentas'!NK152&lt;='Graph Creator'!$O$4),1,0)</f>
        <v>0</v>
      </c>
      <c r="RD152" s="2">
        <f>IF(AND(NL152&gt;'Graph Creator'!$N$4,'Detalle de Cuentas'!NL152&lt;='Graph Creator'!$O$4),1,0)</f>
        <v>0</v>
      </c>
      <c r="RE152" s="2">
        <f>IF(AND(NM152&gt;'Graph Creator'!$N$4,'Detalle de Cuentas'!NM152&lt;='Graph Creator'!$O$4),1,0)</f>
        <v>0</v>
      </c>
      <c r="RF152" s="2">
        <f>IF(AND(NN152&gt;'Graph Creator'!$N$4,'Detalle de Cuentas'!NN152&lt;='Graph Creator'!$O$4),1,0)</f>
        <v>0</v>
      </c>
      <c r="RG152" s="2">
        <f>IF(AND(NO152&gt;'Graph Creator'!$N$4,'Detalle de Cuentas'!NO152&lt;='Graph Creator'!$O$4),1,0)</f>
        <v>0</v>
      </c>
      <c r="RH152" s="2">
        <f>IF(AND(NP152&gt;'Graph Creator'!$N$4,'Detalle de Cuentas'!NP152&lt;='Graph Creator'!$O$4),1,0)</f>
        <v>0</v>
      </c>
      <c r="RI152" s="2">
        <f>IF(AND(NQ152&gt;'Graph Creator'!$N$4,'Detalle de Cuentas'!NQ152&lt;='Graph Creator'!$O$4),1,0)</f>
        <v>0</v>
      </c>
      <c r="RJ152" s="2">
        <f>IF(AND(NR152&gt;'Graph Creator'!$N$4,'Detalle de Cuentas'!NR152&lt;='Graph Creator'!$O$4),1,0)</f>
        <v>0</v>
      </c>
      <c r="RK152" s="2">
        <f>IF(AND(NS152&gt;'Graph Creator'!$N$4,'Detalle de Cuentas'!NS152&lt;='Graph Creator'!$O$4),1,0)</f>
        <v>0</v>
      </c>
      <c r="RL152" s="2">
        <f>IF(AND(NT152&gt;'Graph Creator'!$N$4,'Detalle de Cuentas'!NT152&lt;='Graph Creator'!$O$4),1,0)</f>
        <v>0</v>
      </c>
      <c r="RM152" s="2">
        <f>IF(AND(NU152&gt;'Graph Creator'!$N$4,'Detalle de Cuentas'!NU152&lt;='Graph Creator'!$O$4),1,0)</f>
        <v>0</v>
      </c>
      <c r="RN152" s="2">
        <f>IF(AND(NV152&gt;'Graph Creator'!$N$4,'Detalle de Cuentas'!NV152&lt;='Graph Creator'!$O$4),1,0)</f>
        <v>0</v>
      </c>
      <c r="RO152" s="2">
        <f>IF(AND(NW152&gt;'Graph Creator'!$N$4,'Detalle de Cuentas'!NW152&lt;='Graph Creator'!$O$4),1,0)</f>
        <v>0</v>
      </c>
      <c r="RP152" s="2">
        <f>IF(AND(NX152&gt;'Graph Creator'!$N$4,'Detalle de Cuentas'!NX152&lt;='Graph Creator'!$O$4),1,0)</f>
        <v>0</v>
      </c>
      <c r="RQ152" s="2">
        <f>IF(AND(NY152&gt;'Graph Creator'!$N$4,'Detalle de Cuentas'!NY152&lt;='Graph Creator'!$O$4),1,0)</f>
        <v>0</v>
      </c>
      <c r="RR152" s="2">
        <f>IF(AND(NZ152&gt;'Graph Creator'!$N$4,'Detalle de Cuentas'!NZ152&lt;='Graph Creator'!$O$4),1,0)</f>
        <v>0</v>
      </c>
      <c r="RS152" s="2">
        <f>IF(AND(OA152&gt;'Graph Creator'!$N$4,'Detalle de Cuentas'!OA152&lt;='Graph Creator'!$O$4),1,0)</f>
        <v>0</v>
      </c>
      <c r="RT152" s="2">
        <f>IF(AND(OB152&gt;'Graph Creator'!$N$4,'Detalle de Cuentas'!OB152&lt;='Graph Creator'!$O$4),1,0)</f>
        <v>0</v>
      </c>
      <c r="RU152" s="2">
        <f>IF(AND(OC152&gt;'Graph Creator'!$N$4,'Detalle de Cuentas'!OC152&lt;='Graph Creator'!$O$4),1,0)</f>
        <v>0</v>
      </c>
      <c r="RV152" s="2" t="e">
        <f t="shared" si="2027"/>
        <v>#VALUE!</v>
      </c>
      <c r="RW152" s="2" t="e">
        <f t="shared" si="2028"/>
        <v>#VALUE!</v>
      </c>
      <c r="RX152" s="2" t="e">
        <f t="shared" si="2029"/>
        <v>#VALUE!</v>
      </c>
      <c r="RY152" s="2" t="e">
        <f t="shared" si="2030"/>
        <v>#VALUE!</v>
      </c>
      <c r="RZ152" s="2" t="e">
        <f t="shared" si="2031"/>
        <v>#VALUE!</v>
      </c>
      <c r="SA152" s="2" t="e">
        <f t="shared" si="2032"/>
        <v>#VALUE!</v>
      </c>
      <c r="SB152" s="2" t="e">
        <f t="shared" si="2033"/>
        <v>#VALUE!</v>
      </c>
      <c r="SC152" s="2" t="e">
        <f t="shared" si="2034"/>
        <v>#VALUE!</v>
      </c>
      <c r="SD152" s="2" t="e">
        <f t="shared" si="2035"/>
        <v>#VALUE!</v>
      </c>
      <c r="SE152" s="2" t="e">
        <f t="shared" si="2036"/>
        <v>#VALUE!</v>
      </c>
      <c r="SF152" s="2" t="e">
        <f t="shared" si="2037"/>
        <v>#VALUE!</v>
      </c>
      <c r="SG152" s="2" t="e">
        <f t="shared" si="2038"/>
        <v>#VALUE!</v>
      </c>
      <c r="SH152" s="2" t="e">
        <f t="shared" si="2039"/>
        <v>#VALUE!</v>
      </c>
      <c r="SI152" s="2" t="e">
        <f t="shared" si="2040"/>
        <v>#VALUE!</v>
      </c>
      <c r="SJ152" s="2" t="e">
        <f t="shared" si="2041"/>
        <v>#VALUE!</v>
      </c>
      <c r="SK152" s="2" t="e">
        <f t="shared" si="2042"/>
        <v>#VALUE!</v>
      </c>
      <c r="SL152" s="2" t="e">
        <f t="shared" si="2043"/>
        <v>#VALUE!</v>
      </c>
      <c r="SM152" s="2" t="e">
        <f t="shared" si="2044"/>
        <v>#VALUE!</v>
      </c>
      <c r="SN152" s="2" t="e">
        <f t="shared" si="2045"/>
        <v>#VALUE!</v>
      </c>
      <c r="SO152" s="2" t="e">
        <f t="shared" si="2046"/>
        <v>#VALUE!</v>
      </c>
      <c r="SP152" s="2" t="e">
        <f t="shared" si="2047"/>
        <v>#VALUE!</v>
      </c>
      <c r="SQ152" s="2" t="e">
        <f t="shared" si="2048"/>
        <v>#VALUE!</v>
      </c>
      <c r="SR152" s="2" t="e">
        <f t="shared" si="2049"/>
        <v>#VALUE!</v>
      </c>
      <c r="SS152" s="2" t="e">
        <f t="shared" si="2050"/>
        <v>#VALUE!</v>
      </c>
      <c r="ST152" s="2" t="e">
        <f t="shared" si="2051"/>
        <v>#VALUE!</v>
      </c>
      <c r="SU152" s="2" t="e">
        <f t="shared" si="2052"/>
        <v>#VALUE!</v>
      </c>
      <c r="SV152" s="2" t="e">
        <f t="shared" si="2053"/>
        <v>#VALUE!</v>
      </c>
      <c r="SW152" s="2" t="e">
        <f t="shared" si="2054"/>
        <v>#VALUE!</v>
      </c>
      <c r="SX152" s="2" t="e">
        <f t="shared" si="2055"/>
        <v>#VALUE!</v>
      </c>
      <c r="SY152" s="2" t="e">
        <f t="shared" si="2056"/>
        <v>#VALUE!</v>
      </c>
      <c r="SZ152" s="2" t="e">
        <f t="shared" si="2057"/>
        <v>#VALUE!</v>
      </c>
      <c r="TA152" s="2" t="e">
        <f t="shared" si="2058"/>
        <v>#VALUE!</v>
      </c>
      <c r="TB152" s="2" t="e">
        <f t="shared" si="2059"/>
        <v>#VALUE!</v>
      </c>
      <c r="TC152" s="2" t="e">
        <f t="shared" si="2060"/>
        <v>#VALUE!</v>
      </c>
      <c r="TD152" s="2" t="e">
        <f t="shared" si="2061"/>
        <v>#VALUE!</v>
      </c>
      <c r="TE152" s="2" t="e">
        <f t="shared" si="2062"/>
        <v>#VALUE!</v>
      </c>
      <c r="TF152" s="2" t="str">
        <f>IF(DZ152=1,IF(SUM(DZ$17:DZ152)&lt;2,""&amp;B152,", "&amp;B152),"")</f>
        <v/>
      </c>
      <c r="TG152" s="2" t="str">
        <f t="shared" si="2075"/>
        <v/>
      </c>
      <c r="TH152" s="2">
        <f t="shared" si="2063"/>
        <v>0</v>
      </c>
      <c r="TI152" s="14" t="str">
        <f t="shared" si="2064"/>
        <v/>
      </c>
      <c r="TJ152" s="14" t="e">
        <f t="shared" si="1884"/>
        <v>#VALUE!</v>
      </c>
      <c r="TK152" s="14" t="e">
        <f t="shared" si="1885"/>
        <v>#VALUE!</v>
      </c>
      <c r="TL152" s="14" t="e">
        <f t="shared" si="1886"/>
        <v>#VALUE!</v>
      </c>
      <c r="TM152" s="14" t="e">
        <f t="shared" si="1887"/>
        <v>#VALUE!</v>
      </c>
      <c r="TN152" s="14" t="e">
        <f t="shared" si="1888"/>
        <v>#VALUE!</v>
      </c>
      <c r="TO152" s="14" t="e">
        <f t="shared" si="1889"/>
        <v>#VALUE!</v>
      </c>
      <c r="TP152" s="14" t="e">
        <f t="shared" si="1890"/>
        <v>#VALUE!</v>
      </c>
      <c r="TQ152" s="14" t="e">
        <f t="shared" si="1891"/>
        <v>#VALUE!</v>
      </c>
      <c r="TR152" s="14" t="e">
        <f t="shared" si="1892"/>
        <v>#VALUE!</v>
      </c>
      <c r="TS152" s="14" t="e">
        <f t="shared" si="1893"/>
        <v>#VALUE!</v>
      </c>
      <c r="TT152" s="14" t="e">
        <f t="shared" si="1894"/>
        <v>#VALUE!</v>
      </c>
      <c r="TU152" s="14" t="e">
        <f t="shared" si="1895"/>
        <v>#VALUE!</v>
      </c>
      <c r="TV152" s="14" t="e">
        <f t="shared" si="1896"/>
        <v>#VALUE!</v>
      </c>
      <c r="TW152" s="14" t="e">
        <f t="shared" si="1897"/>
        <v>#VALUE!</v>
      </c>
      <c r="TX152" s="14" t="e">
        <f t="shared" si="1898"/>
        <v>#VALUE!</v>
      </c>
      <c r="TY152" s="14" t="e">
        <f t="shared" si="1899"/>
        <v>#VALUE!</v>
      </c>
      <c r="TZ152" s="14" t="e">
        <f t="shared" si="1900"/>
        <v>#VALUE!</v>
      </c>
      <c r="UA152" s="14" t="e">
        <f t="shared" si="1901"/>
        <v>#VALUE!</v>
      </c>
      <c r="UB152" s="14" t="e">
        <f t="shared" si="1902"/>
        <v>#VALUE!</v>
      </c>
      <c r="UC152" s="14" t="e">
        <f t="shared" si="1903"/>
        <v>#VALUE!</v>
      </c>
      <c r="UD152" s="14" t="e">
        <f t="shared" si="1904"/>
        <v>#VALUE!</v>
      </c>
      <c r="UE152" s="14" t="e">
        <f t="shared" si="1905"/>
        <v>#VALUE!</v>
      </c>
      <c r="UF152" s="14" t="e">
        <f t="shared" si="1906"/>
        <v>#VALUE!</v>
      </c>
      <c r="UH152" s="2">
        <f>IF($C$4-$R152&gt;'Graph Creator'!$E$2*'Graph Creator'!$D$13*12,0,1)</f>
        <v>1</v>
      </c>
      <c r="UJ152" s="2" t="e">
        <f t="shared" si="2065"/>
        <v>#VALUE!</v>
      </c>
      <c r="UK152" s="2" t="e">
        <f t="shared" si="1907"/>
        <v>#VALUE!</v>
      </c>
      <c r="UL152" s="2" t="e">
        <f t="shared" si="1908"/>
        <v>#VALUE!</v>
      </c>
      <c r="UM152" s="2" t="e">
        <f t="shared" si="1909"/>
        <v>#VALUE!</v>
      </c>
      <c r="UN152" s="2" t="e">
        <f t="shared" si="1910"/>
        <v>#VALUE!</v>
      </c>
      <c r="UO152" s="2" t="e">
        <f t="shared" si="1911"/>
        <v>#VALUE!</v>
      </c>
      <c r="UP152" s="2" t="e">
        <f t="shared" si="1912"/>
        <v>#VALUE!</v>
      </c>
      <c r="UQ152" s="2" t="e">
        <f t="shared" si="1913"/>
        <v>#VALUE!</v>
      </c>
      <c r="UR152" s="2" t="e">
        <f t="shared" si="1914"/>
        <v>#VALUE!</v>
      </c>
      <c r="US152" s="2" t="e">
        <f t="shared" si="1915"/>
        <v>#VALUE!</v>
      </c>
      <c r="UT152" s="2" t="e">
        <f t="shared" si="1916"/>
        <v>#VALUE!</v>
      </c>
      <c r="UU152" s="2" t="e">
        <f t="shared" si="1917"/>
        <v>#VALUE!</v>
      </c>
      <c r="UV152" s="2" t="e">
        <f t="shared" si="1918"/>
        <v>#VALUE!</v>
      </c>
      <c r="UW152" s="2" t="e">
        <f t="shared" si="1919"/>
        <v>#VALUE!</v>
      </c>
      <c r="UX152" s="2" t="e">
        <f t="shared" si="1920"/>
        <v>#VALUE!</v>
      </c>
      <c r="UY152" s="2" t="e">
        <f t="shared" si="1921"/>
        <v>#VALUE!</v>
      </c>
      <c r="UZ152" s="2" t="e">
        <f t="shared" si="1922"/>
        <v>#VALUE!</v>
      </c>
      <c r="VA152" s="2" t="e">
        <f t="shared" si="1923"/>
        <v>#VALUE!</v>
      </c>
      <c r="VB152" s="2" t="e">
        <f t="shared" si="1924"/>
        <v>#VALUE!</v>
      </c>
      <c r="VC152" s="2" t="e">
        <f t="shared" si="1925"/>
        <v>#VALUE!</v>
      </c>
      <c r="VD152" s="2" t="e">
        <f t="shared" si="1926"/>
        <v>#VALUE!</v>
      </c>
      <c r="VE152" s="2" t="e">
        <f t="shared" si="1927"/>
        <v>#VALUE!</v>
      </c>
      <c r="VF152" s="2" t="e">
        <f t="shared" si="1928"/>
        <v>#VALUE!</v>
      </c>
      <c r="VG152" s="2" t="e">
        <f t="shared" si="1929"/>
        <v>#VALUE!</v>
      </c>
      <c r="VH152" s="2" t="e">
        <f t="shared" si="1930"/>
        <v>#VALUE!</v>
      </c>
      <c r="VI152" s="2" t="e">
        <f t="shared" si="1931"/>
        <v>#VALUE!</v>
      </c>
      <c r="VJ152" s="2" t="e">
        <f t="shared" si="1932"/>
        <v>#VALUE!</v>
      </c>
      <c r="VK152" s="2" t="e">
        <f t="shared" si="1933"/>
        <v>#VALUE!</v>
      </c>
      <c r="VL152" s="2" t="e">
        <f t="shared" si="1934"/>
        <v>#VALUE!</v>
      </c>
      <c r="VM152" s="2" t="e">
        <f t="shared" si="1935"/>
        <v>#VALUE!</v>
      </c>
      <c r="VN152" s="2" t="e">
        <f t="shared" si="1936"/>
        <v>#VALUE!</v>
      </c>
      <c r="VO152" s="2" t="e">
        <f t="shared" si="1937"/>
        <v>#VALUE!</v>
      </c>
      <c r="VP152" s="2" t="e">
        <f t="shared" si="1938"/>
        <v>#VALUE!</v>
      </c>
      <c r="VQ152" s="2" t="e">
        <f t="shared" si="1939"/>
        <v>#VALUE!</v>
      </c>
      <c r="VR152" s="2" t="e">
        <f t="shared" si="1940"/>
        <v>#VALUE!</v>
      </c>
      <c r="VS152" s="2" t="e">
        <f t="shared" si="1941"/>
        <v>#VALUE!</v>
      </c>
      <c r="VT152" s="98">
        <f t="shared" si="2066"/>
        <v>0</v>
      </c>
      <c r="VU152" s="98">
        <f t="shared" si="1942"/>
        <v>0</v>
      </c>
      <c r="VV152" s="98">
        <f t="shared" si="1943"/>
        <v>0</v>
      </c>
      <c r="VW152" s="98">
        <f t="shared" si="1944"/>
        <v>0</v>
      </c>
      <c r="VX152" s="98">
        <f t="shared" si="1945"/>
        <v>0</v>
      </c>
      <c r="VY152" s="98">
        <f t="shared" si="1946"/>
        <v>0</v>
      </c>
      <c r="VZ152" s="98">
        <f t="shared" si="1947"/>
        <v>0</v>
      </c>
      <c r="WA152" s="98">
        <f t="shared" si="1948"/>
        <v>0</v>
      </c>
      <c r="WB152" s="98">
        <f t="shared" si="1949"/>
        <v>0</v>
      </c>
      <c r="WC152" s="98">
        <f t="shared" si="1950"/>
        <v>0</v>
      </c>
      <c r="WD152" s="98">
        <f t="shared" si="1951"/>
        <v>0</v>
      </c>
      <c r="WE152" s="98">
        <f t="shared" si="1952"/>
        <v>0</v>
      </c>
      <c r="WF152" s="98">
        <f t="shared" si="1953"/>
        <v>0</v>
      </c>
      <c r="WG152" s="98">
        <f t="shared" si="1954"/>
        <v>0</v>
      </c>
      <c r="WH152" s="98">
        <f t="shared" si="1955"/>
        <v>0</v>
      </c>
      <c r="WI152" s="98">
        <f t="shared" si="1956"/>
        <v>0</v>
      </c>
      <c r="WJ152" s="98">
        <f t="shared" si="1957"/>
        <v>0</v>
      </c>
      <c r="WK152" s="98">
        <f t="shared" si="1958"/>
        <v>0</v>
      </c>
      <c r="WL152" s="98">
        <f t="shared" si="1959"/>
        <v>0</v>
      </c>
      <c r="WM152" s="98">
        <f t="shared" si="1960"/>
        <v>0</v>
      </c>
      <c r="WN152" s="98">
        <f t="shared" si="1961"/>
        <v>0</v>
      </c>
      <c r="WO152" s="98">
        <f t="shared" si="1962"/>
        <v>0</v>
      </c>
      <c r="WP152" s="98">
        <f t="shared" si="1963"/>
        <v>0</v>
      </c>
      <c r="WQ152" s="98">
        <f t="shared" si="1964"/>
        <v>0</v>
      </c>
      <c r="WR152" s="98">
        <f>IFERROR(INDEX('Score Calculation'!$D$38:$D$41,MATCH('Detalle de Cuentas'!VT152,'Score Calculation'!$C$38:$C$41,1)),0)</f>
        <v>4</v>
      </c>
      <c r="WS152" s="98">
        <f>IFERROR(INDEX('Score Calculation'!$D$38:$D$41,MATCH('Detalle de Cuentas'!VU152,'Score Calculation'!$C$38:$C$41,1)),0)</f>
        <v>4</v>
      </c>
      <c r="WT152" s="98">
        <f>IFERROR(INDEX('Score Calculation'!$D$38:$D$41,MATCH('Detalle de Cuentas'!VV152,'Score Calculation'!$C$38:$C$41,1)),0)</f>
        <v>4</v>
      </c>
      <c r="WU152" s="98">
        <f>IFERROR(INDEX('Score Calculation'!$D$38:$D$41,MATCH('Detalle de Cuentas'!VW152,'Score Calculation'!$C$38:$C$41,1)),0)</f>
        <v>4</v>
      </c>
      <c r="WV152" s="98">
        <f>IFERROR(INDEX('Score Calculation'!$D$38:$D$41,MATCH('Detalle de Cuentas'!VX152,'Score Calculation'!$C$38:$C$41,1)),0)</f>
        <v>4</v>
      </c>
      <c r="WW152" s="98">
        <f>IFERROR(INDEX('Score Calculation'!$D$38:$D$41,MATCH('Detalle de Cuentas'!VY152,'Score Calculation'!$C$38:$C$41,1)),0)</f>
        <v>4</v>
      </c>
      <c r="WX152" s="98">
        <f>IFERROR(INDEX('Score Calculation'!$D$38:$D$41,MATCH('Detalle de Cuentas'!VZ152,'Score Calculation'!$C$38:$C$41,1)),0)</f>
        <v>4</v>
      </c>
      <c r="WY152" s="98">
        <f>IFERROR(INDEX('Score Calculation'!$D$38:$D$41,MATCH('Detalle de Cuentas'!WA152,'Score Calculation'!$C$38:$C$41,1)),0)</f>
        <v>4</v>
      </c>
      <c r="WZ152" s="98">
        <f>IFERROR(INDEX('Score Calculation'!$D$38:$D$41,MATCH('Detalle de Cuentas'!WB152,'Score Calculation'!$C$38:$C$41,1)),0)</f>
        <v>4</v>
      </c>
      <c r="XA152" s="98">
        <f>IFERROR(INDEX('Score Calculation'!$D$38:$D$41,MATCH('Detalle de Cuentas'!WC152,'Score Calculation'!$C$38:$C$41,1)),0)</f>
        <v>4</v>
      </c>
      <c r="XB152" s="98">
        <f>IFERROR(INDEX('Score Calculation'!$D$38:$D$41,MATCH('Detalle de Cuentas'!WD152,'Score Calculation'!$C$38:$C$41,1)),0)</f>
        <v>4</v>
      </c>
      <c r="XC152" s="98">
        <f>IFERROR(INDEX('Score Calculation'!$D$38:$D$41,MATCH('Detalle de Cuentas'!WE152,'Score Calculation'!$C$38:$C$41,1)),0)</f>
        <v>4</v>
      </c>
      <c r="XD152" s="98">
        <f>IFERROR(INDEX('Score Calculation'!$D$38:$D$41,MATCH('Detalle de Cuentas'!WF152,'Score Calculation'!$C$38:$C$41,1)),0)</f>
        <v>4</v>
      </c>
      <c r="XE152" s="98">
        <f>IFERROR(INDEX('Score Calculation'!$D$38:$D$41,MATCH('Detalle de Cuentas'!WG152,'Score Calculation'!$C$38:$C$41,1)),0)</f>
        <v>4</v>
      </c>
      <c r="XF152" s="98">
        <f>IFERROR(INDEX('Score Calculation'!$D$38:$D$41,MATCH('Detalle de Cuentas'!WH152,'Score Calculation'!$C$38:$C$41,1)),0)</f>
        <v>4</v>
      </c>
      <c r="XG152" s="98">
        <f>IFERROR(INDEX('Score Calculation'!$D$38:$D$41,MATCH('Detalle de Cuentas'!WI152,'Score Calculation'!$C$38:$C$41,1)),0)</f>
        <v>4</v>
      </c>
      <c r="XH152" s="98">
        <f>IFERROR(INDEX('Score Calculation'!$D$38:$D$41,MATCH('Detalle de Cuentas'!WJ152,'Score Calculation'!$C$38:$C$41,1)),0)</f>
        <v>4</v>
      </c>
      <c r="XI152" s="98">
        <f>IFERROR(INDEX('Score Calculation'!$D$38:$D$41,MATCH('Detalle de Cuentas'!WK152,'Score Calculation'!$C$38:$C$41,1)),0)</f>
        <v>4</v>
      </c>
      <c r="XJ152" s="98">
        <f>IFERROR(INDEX('Score Calculation'!$D$38:$D$41,MATCH('Detalle de Cuentas'!WL152,'Score Calculation'!$C$38:$C$41,1)),0)</f>
        <v>4</v>
      </c>
      <c r="XK152" s="98">
        <f>IFERROR(INDEX('Score Calculation'!$D$38:$D$41,MATCH('Detalle de Cuentas'!WM152,'Score Calculation'!$C$38:$C$41,1)),0)</f>
        <v>4</v>
      </c>
      <c r="XL152" s="98">
        <f>IFERROR(INDEX('Score Calculation'!$D$38:$D$41,MATCH('Detalle de Cuentas'!WN152,'Score Calculation'!$C$38:$C$41,1)),0)</f>
        <v>4</v>
      </c>
      <c r="XM152" s="98">
        <f>IFERROR(INDEX('Score Calculation'!$D$38:$D$41,MATCH('Detalle de Cuentas'!WO152,'Score Calculation'!$C$38:$C$41,1)),0)</f>
        <v>4</v>
      </c>
      <c r="XN152" s="98">
        <f>IFERROR(INDEX('Score Calculation'!$D$38:$D$41,MATCH('Detalle de Cuentas'!WP152,'Score Calculation'!$C$38:$C$41,1)),0)</f>
        <v>4</v>
      </c>
      <c r="XO152" s="98">
        <f>IFERROR(INDEX('Score Calculation'!$D$38:$D$41,MATCH('Detalle de Cuentas'!WQ152,'Score Calculation'!$C$38:$C$41,1)),0)</f>
        <v>4</v>
      </c>
      <c r="XP152" s="98">
        <f>IFERROR(INDEX('Score Calculation'!$D$24:$D$31,MATCH('Detalle de Cuentas'!NF152,'Score Calculation'!$C$24:$C$31,1)),0)</f>
        <v>1</v>
      </c>
      <c r="XQ152" s="98">
        <f>IFERROR(INDEX('Score Calculation'!$D$24:$D$31,MATCH('Detalle de Cuentas'!NG152,'Score Calculation'!$C$24:$C$31,1)),0)</f>
        <v>1</v>
      </c>
      <c r="XR152" s="98">
        <f>IFERROR(INDEX('Score Calculation'!$D$24:$D$31,MATCH('Detalle de Cuentas'!NH152,'Score Calculation'!$C$24:$C$31,1)),0)</f>
        <v>1</v>
      </c>
      <c r="XS152" s="98">
        <f>IFERROR(INDEX('Score Calculation'!$D$24:$D$31,MATCH('Detalle de Cuentas'!NI152,'Score Calculation'!$C$24:$C$31,1)),0)</f>
        <v>1</v>
      </c>
      <c r="XT152" s="98">
        <f>IFERROR(INDEX('Score Calculation'!$D$24:$D$31,MATCH('Detalle de Cuentas'!NJ152,'Score Calculation'!$C$24:$C$31,1)),0)</f>
        <v>1</v>
      </c>
      <c r="XU152" s="98">
        <f>IFERROR(INDEX('Score Calculation'!$D$24:$D$31,MATCH('Detalle de Cuentas'!NK152,'Score Calculation'!$C$24:$C$31,1)),0)</f>
        <v>1</v>
      </c>
      <c r="XV152" s="98">
        <f>IFERROR(INDEX('Score Calculation'!$D$24:$D$31,MATCH('Detalle de Cuentas'!NL152,'Score Calculation'!$C$24:$C$31,1)),0)</f>
        <v>1</v>
      </c>
      <c r="XW152" s="98">
        <f>IFERROR(INDEX('Score Calculation'!$D$24:$D$31,MATCH('Detalle de Cuentas'!NM152,'Score Calculation'!$C$24:$C$31,1)),0)</f>
        <v>1</v>
      </c>
      <c r="XX152" s="98">
        <f>IFERROR(INDEX('Score Calculation'!$D$24:$D$31,MATCH('Detalle de Cuentas'!NN152,'Score Calculation'!$C$24:$C$31,1)),0)</f>
        <v>1</v>
      </c>
      <c r="XY152" s="98">
        <f>IFERROR(INDEX('Score Calculation'!$D$24:$D$31,MATCH('Detalle de Cuentas'!NO152,'Score Calculation'!$C$24:$C$31,1)),0)</f>
        <v>1</v>
      </c>
      <c r="XZ152" s="98">
        <f>IFERROR(INDEX('Score Calculation'!$D$24:$D$31,MATCH('Detalle de Cuentas'!NP152,'Score Calculation'!$C$24:$C$31,1)),0)</f>
        <v>1</v>
      </c>
      <c r="YA152" s="98">
        <f>IFERROR(INDEX('Score Calculation'!$D$24:$D$31,MATCH('Detalle de Cuentas'!NQ152,'Score Calculation'!$C$24:$C$31,1)),0)</f>
        <v>1</v>
      </c>
      <c r="YB152" s="98">
        <f>IFERROR(INDEX('Score Calculation'!$D$24:$D$31,MATCH('Detalle de Cuentas'!NR152,'Score Calculation'!$C$24:$C$31,1)),0)</f>
        <v>1</v>
      </c>
      <c r="YC152" s="98">
        <f>IFERROR(INDEX('Score Calculation'!$D$24:$D$31,MATCH('Detalle de Cuentas'!NS152,'Score Calculation'!$C$24:$C$31,1)),0)</f>
        <v>1</v>
      </c>
      <c r="YD152" s="98">
        <f>IFERROR(INDEX('Score Calculation'!$D$24:$D$31,MATCH('Detalle de Cuentas'!NT152,'Score Calculation'!$C$24:$C$31,1)),0)</f>
        <v>1</v>
      </c>
      <c r="YE152" s="98">
        <f>IFERROR(INDEX('Score Calculation'!$D$24:$D$31,MATCH('Detalle de Cuentas'!NU152,'Score Calculation'!$C$24:$C$31,1)),0)</f>
        <v>1</v>
      </c>
      <c r="YF152" s="98">
        <f>IFERROR(INDEX('Score Calculation'!$D$24:$D$31,MATCH('Detalle de Cuentas'!NV152,'Score Calculation'!$C$24:$C$31,1)),0)</f>
        <v>1</v>
      </c>
      <c r="YG152" s="98">
        <f>IFERROR(INDEX('Score Calculation'!$D$24:$D$31,MATCH('Detalle de Cuentas'!NW152,'Score Calculation'!$C$24:$C$31,1)),0)</f>
        <v>1</v>
      </c>
      <c r="YH152" s="98">
        <f>IFERROR(INDEX('Score Calculation'!$D$24:$D$31,MATCH('Detalle de Cuentas'!NX152,'Score Calculation'!$C$24:$C$31,1)),0)</f>
        <v>1</v>
      </c>
      <c r="YI152" s="98">
        <f>IFERROR(INDEX('Score Calculation'!$D$24:$D$31,MATCH('Detalle de Cuentas'!NY152,'Score Calculation'!$C$24:$C$31,1)),0)</f>
        <v>1</v>
      </c>
      <c r="YJ152" s="98">
        <f>IFERROR(INDEX('Score Calculation'!$D$24:$D$31,MATCH('Detalle de Cuentas'!NZ152,'Score Calculation'!$C$24:$C$31,1)),0)</f>
        <v>1</v>
      </c>
      <c r="YK152" s="98">
        <f>IFERROR(INDEX('Score Calculation'!$D$24:$D$31,MATCH('Detalle de Cuentas'!OA152,'Score Calculation'!$C$24:$C$31,1)),0)</f>
        <v>1</v>
      </c>
      <c r="YL152" s="98">
        <f>IFERROR(INDEX('Score Calculation'!$D$24:$D$31,MATCH('Detalle de Cuentas'!OB152,'Score Calculation'!$C$24:$C$31,1)),0)</f>
        <v>1</v>
      </c>
      <c r="YM152" s="98">
        <f>IFERROR(INDEX('Score Calculation'!$D$24:$D$31,MATCH('Detalle de Cuentas'!OC152,'Score Calculation'!$C$24:$C$31,1)),0)</f>
        <v>1</v>
      </c>
      <c r="YN152" s="98">
        <f t="shared" si="2067"/>
        <v>0</v>
      </c>
      <c r="YO152" s="98">
        <f>IF(LEFT(TRIM($D152),15)="GRUPO SOLIDARIO",$L152*'Score Calculation'!$H$5,IF(TRIM('Detalle de Cuentas'!$C152)="Semanal",'Detalle de Cuentas'!$L152*'Score Calculation'!$H$6,'Detalle de Cuentas'!$L152))</f>
        <v>0</v>
      </c>
      <c r="YP152" s="99">
        <f>IFERROR(INDEX('Score Calculation'!$D$54:$D$60,MATCH($YO152,'Score Calculation'!$C$54:$C$60,1)),1)</f>
        <v>0.2</v>
      </c>
      <c r="YQ152" s="99">
        <f>IFERROR(INDEX('Score Calculation'!$D$65:$D$123,MATCH(LEFT(TRIM('Detalle de Cuentas'!$F152),20),'Score Calculation'!$F$65:$F$123,0)),1)</f>
        <v>1</v>
      </c>
      <c r="YR152" s="99">
        <f>IFERROR(INDEX('Score Calculation'!$D$46:$D$49,MATCH('Detalle de Cuentas'!$YN152,'Score Calculation'!$C$46:$C$49,1)),1)</f>
        <v>4</v>
      </c>
      <c r="YS152" s="99">
        <f t="shared" si="2068"/>
        <v>0</v>
      </c>
      <c r="YT152" s="99">
        <f t="shared" si="2069"/>
        <v>0</v>
      </c>
      <c r="YU152" s="98" t="str">
        <f t="shared" si="2070"/>
        <v/>
      </c>
      <c r="YV152" s="109">
        <f t="shared" si="2071"/>
        <v>1</v>
      </c>
      <c r="YW152" s="109">
        <f>IFERROR(INDEX('Score Calculation'!$D$187:$D$245,MATCH(LEFT(TRIM('Detalle de Cuentas'!$F152),20),'Score Calculation'!$F$187:$F$245,0)),1)</f>
        <v>1</v>
      </c>
      <c r="YX152" s="109">
        <f>IFERROR(IF($E152="HIPOTECA",-PMT('Score Calculation'!$H$266/(360/$J152),$G152,$YO152)*(30/$J152),-PMT('Score Calculation'!$H$267/(360/$J152),$G152,$YO152)*(30/$J152)),0)</f>
        <v>0</v>
      </c>
      <c r="YY152" s="109">
        <f t="shared" si="1596"/>
        <v>0</v>
      </c>
      <c r="YZ152" s="109">
        <f t="shared" si="1596"/>
        <v>0</v>
      </c>
      <c r="ZA152" s="109">
        <f t="shared" si="1596"/>
        <v>0</v>
      </c>
      <c r="ZB152" s="109">
        <f t="shared" si="1596"/>
        <v>0</v>
      </c>
      <c r="ZC152" s="109">
        <f t="shared" si="1596"/>
        <v>0</v>
      </c>
      <c r="ZD152" s="109">
        <f t="shared" si="1596"/>
        <v>0</v>
      </c>
      <c r="ZE152" s="109">
        <f t="shared" si="1596"/>
        <v>0</v>
      </c>
      <c r="ZF152" s="109">
        <f t="shared" si="1596"/>
        <v>0</v>
      </c>
      <c r="ZG152" s="109">
        <f t="shared" si="1596"/>
        <v>0</v>
      </c>
      <c r="ZH152" s="109">
        <f t="shared" si="1596"/>
        <v>0</v>
      </c>
      <c r="ZI152" s="109">
        <f t="shared" si="2072"/>
        <v>0</v>
      </c>
    </row>
    <row r="153" spans="2:685" x14ac:dyDescent="0.2">
      <c r="B153" s="41">
        <v>137</v>
      </c>
      <c r="C153" s="42"/>
      <c r="D153" s="42"/>
      <c r="E153" s="42"/>
      <c r="F153" s="42"/>
      <c r="G153" s="42"/>
      <c r="H153" s="42"/>
      <c r="I153" s="29"/>
      <c r="J153" s="6" t="str">
        <f t="shared" si="1617"/>
        <v/>
      </c>
      <c r="K153" s="43"/>
      <c r="L153" s="43"/>
      <c r="M153" s="43"/>
      <c r="N153" s="43"/>
      <c r="O153" s="43"/>
      <c r="P153" s="44" t="str">
        <f t="shared" si="1965"/>
        <v/>
      </c>
      <c r="Q153" s="26"/>
      <c r="R153" s="26"/>
      <c r="S153" s="26"/>
      <c r="T153" s="26"/>
      <c r="U153" s="29"/>
      <c r="V153" s="43"/>
      <c r="W153" s="26"/>
      <c r="X153" s="29"/>
      <c r="Y153" s="6">
        <f>IF('Detalle de Cuentas'!$C$4-$R153&gt;'Graph Creator'!$E$2*'Graph Creator'!$D$13*12,0,1)</f>
        <v>1</v>
      </c>
      <c r="Z153" s="45">
        <f t="shared" si="1618"/>
        <v>0</v>
      </c>
      <c r="AA153" s="2" t="e">
        <f t="shared" si="1966"/>
        <v>#VALUE!</v>
      </c>
      <c r="AB153" s="2" t="e">
        <f t="shared" si="1967"/>
        <v>#VALUE!</v>
      </c>
      <c r="AC153" s="2" t="e">
        <f t="shared" si="1968"/>
        <v>#VALUE!</v>
      </c>
      <c r="AD153" s="2" t="e">
        <f t="shared" si="1969"/>
        <v>#VALUE!</v>
      </c>
      <c r="AE153" s="2" t="e">
        <f t="shared" si="1970"/>
        <v>#VALUE!</v>
      </c>
      <c r="AF153" s="2" t="e">
        <f t="shared" si="1971"/>
        <v>#VALUE!</v>
      </c>
      <c r="AG153" s="2">
        <f t="shared" si="1972"/>
        <v>0</v>
      </c>
      <c r="AH153" s="2">
        <f t="shared" si="1973"/>
        <v>0</v>
      </c>
      <c r="AI153" s="2" t="str">
        <f t="shared" si="1974"/>
        <v/>
      </c>
      <c r="AJ153" s="2" t="str">
        <f t="shared" ref="AJ153:BE153" si="2086">IFERROR(SEARCH(".",$I153,AI153+1),"")</f>
        <v/>
      </c>
      <c r="AK153" s="2" t="str">
        <f t="shared" si="2086"/>
        <v/>
      </c>
      <c r="AL153" s="2" t="str">
        <f t="shared" si="2086"/>
        <v/>
      </c>
      <c r="AM153" s="2" t="str">
        <f t="shared" si="2086"/>
        <v/>
      </c>
      <c r="AN153" s="2" t="str">
        <f t="shared" si="2086"/>
        <v/>
      </c>
      <c r="AO153" s="2" t="str">
        <f t="shared" si="2086"/>
        <v/>
      </c>
      <c r="AP153" s="2" t="str">
        <f t="shared" si="2086"/>
        <v/>
      </c>
      <c r="AQ153" s="2" t="str">
        <f t="shared" si="2086"/>
        <v/>
      </c>
      <c r="AR153" s="2" t="str">
        <f t="shared" si="2086"/>
        <v/>
      </c>
      <c r="AS153" s="2" t="str">
        <f t="shared" si="2086"/>
        <v/>
      </c>
      <c r="AT153" s="2" t="str">
        <f t="shared" si="2086"/>
        <v/>
      </c>
      <c r="AU153" s="2" t="str">
        <f t="shared" si="2086"/>
        <v/>
      </c>
      <c r="AV153" s="2" t="str">
        <f t="shared" si="2086"/>
        <v/>
      </c>
      <c r="AW153" s="2" t="str">
        <f t="shared" si="2086"/>
        <v/>
      </c>
      <c r="AX153" s="2" t="str">
        <f t="shared" si="2086"/>
        <v/>
      </c>
      <c r="AY153" s="2" t="str">
        <f t="shared" si="2086"/>
        <v/>
      </c>
      <c r="AZ153" s="2" t="str">
        <f t="shared" si="2086"/>
        <v/>
      </c>
      <c r="BA153" s="2" t="str">
        <f t="shared" si="2086"/>
        <v/>
      </c>
      <c r="BB153" s="2" t="str">
        <f t="shared" si="2086"/>
        <v/>
      </c>
      <c r="BC153" s="2" t="str">
        <f t="shared" si="2086"/>
        <v/>
      </c>
      <c r="BD153" s="2" t="str">
        <f t="shared" si="2086"/>
        <v/>
      </c>
      <c r="BE153" s="2" t="str">
        <f t="shared" si="2086"/>
        <v/>
      </c>
      <c r="BF153" s="2" t="str">
        <f t="shared" si="1976"/>
        <v/>
      </c>
      <c r="BG153" s="2" t="str">
        <f t="shared" si="1620"/>
        <v/>
      </c>
      <c r="BH153" s="2" t="str">
        <f t="shared" si="1621"/>
        <v/>
      </c>
      <c r="BI153" s="2" t="str">
        <f t="shared" si="1622"/>
        <v/>
      </c>
      <c r="BJ153" s="2" t="str">
        <f t="shared" si="1623"/>
        <v/>
      </c>
      <c r="BK153" s="2" t="str">
        <f t="shared" si="1624"/>
        <v/>
      </c>
      <c r="BL153" s="2" t="str">
        <f t="shared" si="1625"/>
        <v/>
      </c>
      <c r="BM153" s="2" t="str">
        <f t="shared" si="1626"/>
        <v/>
      </c>
      <c r="BN153" s="2" t="str">
        <f t="shared" si="1627"/>
        <v/>
      </c>
      <c r="BO153" s="2" t="str">
        <f t="shared" si="1628"/>
        <v/>
      </c>
      <c r="BP153" s="2" t="str">
        <f t="shared" si="1629"/>
        <v/>
      </c>
      <c r="BQ153" s="2" t="str">
        <f t="shared" si="1630"/>
        <v/>
      </c>
      <c r="BR153" s="2" t="str">
        <f t="shared" si="1631"/>
        <v/>
      </c>
      <c r="BS153" s="2" t="str">
        <f t="shared" si="1632"/>
        <v/>
      </c>
      <c r="BT153" s="2" t="str">
        <f t="shared" si="1633"/>
        <v/>
      </c>
      <c r="BU153" s="2" t="str">
        <f t="shared" si="1634"/>
        <v/>
      </c>
      <c r="BV153" s="2" t="str">
        <f t="shared" si="1635"/>
        <v/>
      </c>
      <c r="BW153" s="2" t="str">
        <f t="shared" si="1636"/>
        <v/>
      </c>
      <c r="BX153" s="2" t="str">
        <f t="shared" si="1637"/>
        <v/>
      </c>
      <c r="BY153" s="2" t="str">
        <f t="shared" si="1638"/>
        <v/>
      </c>
      <c r="BZ153" s="2" t="str">
        <f t="shared" si="1639"/>
        <v/>
      </c>
      <c r="CA153" s="2" t="str">
        <f t="shared" si="1640"/>
        <v/>
      </c>
      <c r="CB153" s="2" t="str">
        <f t="shared" si="1641"/>
        <v/>
      </c>
      <c r="CC153" s="2" t="str">
        <f t="shared" si="1642"/>
        <v/>
      </c>
      <c r="CD153" s="14">
        <f t="shared" si="1643"/>
        <v>0</v>
      </c>
      <c r="CE153" s="14" t="e">
        <f t="shared" ref="CE153:DA153" si="2087">CD153-$J$17</f>
        <v>#VALUE!</v>
      </c>
      <c r="CF153" s="14" t="e">
        <f t="shared" si="2087"/>
        <v>#VALUE!</v>
      </c>
      <c r="CG153" s="14" t="e">
        <f t="shared" si="2087"/>
        <v>#VALUE!</v>
      </c>
      <c r="CH153" s="14" t="e">
        <f t="shared" si="2087"/>
        <v>#VALUE!</v>
      </c>
      <c r="CI153" s="14" t="e">
        <f t="shared" si="2087"/>
        <v>#VALUE!</v>
      </c>
      <c r="CJ153" s="14" t="e">
        <f t="shared" si="2087"/>
        <v>#VALUE!</v>
      </c>
      <c r="CK153" s="14" t="e">
        <f t="shared" si="2087"/>
        <v>#VALUE!</v>
      </c>
      <c r="CL153" s="14" t="e">
        <f t="shared" si="2087"/>
        <v>#VALUE!</v>
      </c>
      <c r="CM153" s="14" t="e">
        <f t="shared" si="2087"/>
        <v>#VALUE!</v>
      </c>
      <c r="CN153" s="14" t="e">
        <f t="shared" si="2087"/>
        <v>#VALUE!</v>
      </c>
      <c r="CO153" s="14" t="e">
        <f t="shared" si="2087"/>
        <v>#VALUE!</v>
      </c>
      <c r="CP153" s="14" t="e">
        <f t="shared" si="2087"/>
        <v>#VALUE!</v>
      </c>
      <c r="CQ153" s="14" t="e">
        <f t="shared" si="2087"/>
        <v>#VALUE!</v>
      </c>
      <c r="CR153" s="14" t="e">
        <f t="shared" si="2087"/>
        <v>#VALUE!</v>
      </c>
      <c r="CS153" s="14" t="e">
        <f t="shared" si="2087"/>
        <v>#VALUE!</v>
      </c>
      <c r="CT153" s="14" t="e">
        <f t="shared" si="2087"/>
        <v>#VALUE!</v>
      </c>
      <c r="CU153" s="14" t="e">
        <f t="shared" si="2087"/>
        <v>#VALUE!</v>
      </c>
      <c r="CV153" s="14" t="e">
        <f t="shared" si="2087"/>
        <v>#VALUE!</v>
      </c>
      <c r="CW153" s="14" t="e">
        <f t="shared" si="2087"/>
        <v>#VALUE!</v>
      </c>
      <c r="CX153" s="14" t="e">
        <f t="shared" si="2087"/>
        <v>#VALUE!</v>
      </c>
      <c r="CY153" s="14" t="e">
        <f t="shared" si="2087"/>
        <v>#VALUE!</v>
      </c>
      <c r="CZ153" s="14" t="e">
        <f t="shared" si="2087"/>
        <v>#VALUE!</v>
      </c>
      <c r="DA153" s="14" t="e">
        <f t="shared" si="2087"/>
        <v>#VALUE!</v>
      </c>
      <c r="DB153" s="2">
        <f t="shared" si="1978"/>
        <v>0</v>
      </c>
      <c r="DC153" s="2">
        <f t="shared" si="1979"/>
        <v>0</v>
      </c>
      <c r="DD153" s="2">
        <f t="shared" si="1980"/>
        <v>0</v>
      </c>
      <c r="DE153" s="2">
        <f t="shared" si="1981"/>
        <v>0</v>
      </c>
      <c r="DF153" s="2">
        <f t="shared" si="1982"/>
        <v>0</v>
      </c>
      <c r="DG153" s="2">
        <f t="shared" si="1983"/>
        <v>0</v>
      </c>
      <c r="DH153" s="2">
        <f t="shared" si="1984"/>
        <v>0</v>
      </c>
      <c r="DI153" s="2">
        <f t="shared" si="1985"/>
        <v>0</v>
      </c>
      <c r="DJ153" s="2">
        <f t="shared" si="1986"/>
        <v>0</v>
      </c>
      <c r="DK153" s="2">
        <f t="shared" si="1987"/>
        <v>0</v>
      </c>
      <c r="DL153" s="2">
        <f t="shared" si="1988"/>
        <v>0</v>
      </c>
      <c r="DM153" s="2">
        <f t="shared" si="1989"/>
        <v>0</v>
      </c>
      <c r="DN153" s="2">
        <f t="shared" si="1990"/>
        <v>0</v>
      </c>
      <c r="DO153" s="2">
        <f t="shared" si="1991"/>
        <v>0</v>
      </c>
      <c r="DP153" s="2">
        <f t="shared" si="1992"/>
        <v>0</v>
      </c>
      <c r="DQ153" s="2">
        <f t="shared" si="1993"/>
        <v>0</v>
      </c>
      <c r="DR153" s="2">
        <f t="shared" si="1994"/>
        <v>0</v>
      </c>
      <c r="DS153" s="2">
        <f t="shared" si="1995"/>
        <v>0</v>
      </c>
      <c r="DT153" s="2">
        <f t="shared" si="1996"/>
        <v>0</v>
      </c>
      <c r="DU153" s="2">
        <f t="shared" si="1997"/>
        <v>0</v>
      </c>
      <c r="DV153" s="2">
        <f t="shared" si="1998"/>
        <v>0</v>
      </c>
      <c r="DW153" s="2">
        <f t="shared" si="1999"/>
        <v>0</v>
      </c>
      <c r="DX153" s="2">
        <f t="shared" si="2000"/>
        <v>0</v>
      </c>
      <c r="DY153" s="2">
        <f t="shared" si="2001"/>
        <v>0</v>
      </c>
      <c r="DZ153" s="2">
        <f t="shared" si="2002"/>
        <v>0</v>
      </c>
      <c r="EA153" s="2">
        <f t="shared" si="2003"/>
        <v>0</v>
      </c>
      <c r="EB153" s="2">
        <f t="shared" si="2004"/>
        <v>0</v>
      </c>
      <c r="EC153" s="2">
        <f t="shared" si="2005"/>
        <v>0</v>
      </c>
      <c r="ED153" s="2">
        <f t="shared" si="2006"/>
        <v>0</v>
      </c>
      <c r="EE153" s="2">
        <f t="shared" si="2007"/>
        <v>0</v>
      </c>
      <c r="EF153" s="2">
        <f t="shared" si="2008"/>
        <v>0</v>
      </c>
      <c r="EG153" s="2">
        <f t="shared" si="2009"/>
        <v>0</v>
      </c>
      <c r="EH153" s="2">
        <f t="shared" si="2010"/>
        <v>0</v>
      </c>
      <c r="EI153" s="2">
        <f t="shared" si="2011"/>
        <v>0</v>
      </c>
      <c r="EJ153" s="2">
        <f t="shared" si="2012"/>
        <v>0</v>
      </c>
      <c r="EK153" s="2">
        <f t="shared" si="2013"/>
        <v>0</v>
      </c>
      <c r="EL153" s="2">
        <f t="shared" si="2014"/>
        <v>0</v>
      </c>
      <c r="EM153" s="2">
        <f t="shared" si="2015"/>
        <v>0</v>
      </c>
      <c r="EN153" s="2">
        <f t="shared" si="2016"/>
        <v>0</v>
      </c>
      <c r="EO153" s="2">
        <f t="shared" si="2017"/>
        <v>0</v>
      </c>
      <c r="EP153" s="2">
        <f t="shared" si="2018"/>
        <v>0</v>
      </c>
      <c r="EQ153" s="2">
        <f t="shared" si="2019"/>
        <v>0</v>
      </c>
      <c r="ER153" s="2">
        <f t="shared" si="2020"/>
        <v>0</v>
      </c>
      <c r="ES153" s="2">
        <f t="shared" si="2021"/>
        <v>0</v>
      </c>
      <c r="ET153" s="2">
        <f t="shared" si="2022"/>
        <v>0</v>
      </c>
      <c r="EU153" s="2">
        <f t="shared" si="2023"/>
        <v>0</v>
      </c>
      <c r="EV153" s="2">
        <f t="shared" si="2024"/>
        <v>0</v>
      </c>
      <c r="EW153" s="2">
        <f t="shared" si="2025"/>
        <v>0</v>
      </c>
      <c r="EX153" s="2">
        <f t="shared" si="1645"/>
        <v>1</v>
      </c>
      <c r="EY153" s="2" t="e">
        <f t="shared" si="1646"/>
        <v>#VALUE!</v>
      </c>
      <c r="EZ153" s="2" t="e">
        <f t="shared" si="1647"/>
        <v>#VALUE!</v>
      </c>
      <c r="FA153" s="2" t="e">
        <f t="shared" si="1648"/>
        <v>#VALUE!</v>
      </c>
      <c r="FB153" s="2" t="e">
        <f t="shared" si="1649"/>
        <v>#VALUE!</v>
      </c>
      <c r="FC153" s="2" t="e">
        <f t="shared" si="1650"/>
        <v>#VALUE!</v>
      </c>
      <c r="FD153" s="2" t="e">
        <f t="shared" si="1651"/>
        <v>#VALUE!</v>
      </c>
      <c r="FE153" s="2" t="e">
        <f t="shared" si="1652"/>
        <v>#VALUE!</v>
      </c>
      <c r="FF153" s="2" t="e">
        <f t="shared" si="1653"/>
        <v>#VALUE!</v>
      </c>
      <c r="FG153" s="2" t="e">
        <f t="shared" si="1654"/>
        <v>#VALUE!</v>
      </c>
      <c r="FH153" s="2" t="e">
        <f t="shared" si="1655"/>
        <v>#VALUE!</v>
      </c>
      <c r="FI153" s="2" t="e">
        <f t="shared" si="1656"/>
        <v>#VALUE!</v>
      </c>
      <c r="FJ153" s="2" t="e">
        <f t="shared" si="1657"/>
        <v>#VALUE!</v>
      </c>
      <c r="FK153" s="2" t="e">
        <f t="shared" si="1658"/>
        <v>#VALUE!</v>
      </c>
      <c r="FL153" s="2" t="e">
        <f t="shared" si="1659"/>
        <v>#VALUE!</v>
      </c>
      <c r="FM153" s="2" t="e">
        <f t="shared" si="1660"/>
        <v>#VALUE!</v>
      </c>
      <c r="FN153" s="2" t="e">
        <f t="shared" si="1661"/>
        <v>#VALUE!</v>
      </c>
      <c r="FO153" s="2" t="e">
        <f t="shared" si="1662"/>
        <v>#VALUE!</v>
      </c>
      <c r="FP153" s="2" t="e">
        <f t="shared" si="1663"/>
        <v>#VALUE!</v>
      </c>
      <c r="FQ153" s="2" t="e">
        <f t="shared" si="1664"/>
        <v>#VALUE!</v>
      </c>
      <c r="FR153" s="2" t="e">
        <f t="shared" si="1665"/>
        <v>#VALUE!</v>
      </c>
      <c r="FS153" s="2" t="e">
        <f t="shared" si="1666"/>
        <v>#VALUE!</v>
      </c>
      <c r="FT153" s="2" t="e">
        <f t="shared" si="1667"/>
        <v>#VALUE!</v>
      </c>
      <c r="FU153" s="2" t="e">
        <f t="shared" si="1668"/>
        <v>#VALUE!</v>
      </c>
      <c r="FV153" s="2">
        <f t="shared" si="1669"/>
        <v>1</v>
      </c>
      <c r="FW153" s="2" t="e">
        <f t="shared" si="1670"/>
        <v>#VALUE!</v>
      </c>
      <c r="FX153" s="2" t="e">
        <f t="shared" si="1671"/>
        <v>#VALUE!</v>
      </c>
      <c r="FY153" s="2" t="e">
        <f t="shared" si="1672"/>
        <v>#VALUE!</v>
      </c>
      <c r="FZ153" s="2" t="e">
        <f t="shared" si="1673"/>
        <v>#VALUE!</v>
      </c>
      <c r="GA153" s="2" t="e">
        <f t="shared" si="1674"/>
        <v>#VALUE!</v>
      </c>
      <c r="GB153" s="2" t="e">
        <f t="shared" si="1675"/>
        <v>#VALUE!</v>
      </c>
      <c r="GC153" s="2" t="e">
        <f t="shared" si="1676"/>
        <v>#VALUE!</v>
      </c>
      <c r="GD153" s="2" t="e">
        <f t="shared" si="1677"/>
        <v>#VALUE!</v>
      </c>
      <c r="GE153" s="2" t="e">
        <f t="shared" si="1678"/>
        <v>#VALUE!</v>
      </c>
      <c r="GF153" s="2" t="e">
        <f t="shared" si="1679"/>
        <v>#VALUE!</v>
      </c>
      <c r="GG153" s="2" t="e">
        <f t="shared" si="1680"/>
        <v>#VALUE!</v>
      </c>
      <c r="GH153" s="2" t="e">
        <f t="shared" si="1681"/>
        <v>#VALUE!</v>
      </c>
      <c r="GI153" s="2" t="e">
        <f t="shared" si="1682"/>
        <v>#VALUE!</v>
      </c>
      <c r="GJ153" s="2" t="e">
        <f t="shared" si="1683"/>
        <v>#VALUE!</v>
      </c>
      <c r="GK153" s="2" t="e">
        <f t="shared" si="1684"/>
        <v>#VALUE!</v>
      </c>
      <c r="GL153" s="2" t="e">
        <f t="shared" si="1685"/>
        <v>#VALUE!</v>
      </c>
      <c r="GM153" s="2" t="e">
        <f t="shared" si="1686"/>
        <v>#VALUE!</v>
      </c>
      <c r="GN153" s="2" t="e">
        <f t="shared" si="1687"/>
        <v>#VALUE!</v>
      </c>
      <c r="GO153" s="2" t="e">
        <f t="shared" si="1688"/>
        <v>#VALUE!</v>
      </c>
      <c r="GP153" s="2" t="e">
        <f t="shared" si="1689"/>
        <v>#VALUE!</v>
      </c>
      <c r="GQ153" s="2" t="e">
        <f t="shared" si="1690"/>
        <v>#VALUE!</v>
      </c>
      <c r="GR153" s="2" t="e">
        <f t="shared" si="1691"/>
        <v>#VALUE!</v>
      </c>
      <c r="GS153" s="2" t="e">
        <f t="shared" si="1692"/>
        <v>#VALUE!</v>
      </c>
      <c r="GT153" s="2">
        <f t="shared" si="1693"/>
        <v>1</v>
      </c>
      <c r="GU153" s="2" t="e">
        <f t="shared" si="1694"/>
        <v>#VALUE!</v>
      </c>
      <c r="GV153" s="2" t="e">
        <f t="shared" si="1695"/>
        <v>#VALUE!</v>
      </c>
      <c r="GW153" s="2" t="e">
        <f t="shared" si="1696"/>
        <v>#VALUE!</v>
      </c>
      <c r="GX153" s="2" t="e">
        <f t="shared" si="1697"/>
        <v>#VALUE!</v>
      </c>
      <c r="GY153" s="2" t="e">
        <f t="shared" si="1698"/>
        <v>#VALUE!</v>
      </c>
      <c r="GZ153" s="2" t="e">
        <f t="shared" si="1699"/>
        <v>#VALUE!</v>
      </c>
      <c r="HA153" s="2" t="e">
        <f t="shared" si="1700"/>
        <v>#VALUE!</v>
      </c>
      <c r="HB153" s="2" t="e">
        <f t="shared" si="1701"/>
        <v>#VALUE!</v>
      </c>
      <c r="HC153" s="2" t="e">
        <f t="shared" si="1702"/>
        <v>#VALUE!</v>
      </c>
      <c r="HD153" s="2" t="e">
        <f t="shared" si="1703"/>
        <v>#VALUE!</v>
      </c>
      <c r="HE153" s="2" t="e">
        <f t="shared" si="1704"/>
        <v>#VALUE!</v>
      </c>
      <c r="HF153" s="2" t="e">
        <f t="shared" si="1705"/>
        <v>#VALUE!</v>
      </c>
      <c r="HG153" s="2" t="e">
        <f t="shared" si="1706"/>
        <v>#VALUE!</v>
      </c>
      <c r="HH153" s="2" t="e">
        <f t="shared" si="1707"/>
        <v>#VALUE!</v>
      </c>
      <c r="HI153" s="2" t="e">
        <f t="shared" si="1708"/>
        <v>#VALUE!</v>
      </c>
      <c r="HJ153" s="2" t="e">
        <f t="shared" si="1709"/>
        <v>#VALUE!</v>
      </c>
      <c r="HK153" s="2" t="e">
        <f t="shared" si="1710"/>
        <v>#VALUE!</v>
      </c>
      <c r="HL153" s="2" t="e">
        <f t="shared" si="1711"/>
        <v>#VALUE!</v>
      </c>
      <c r="HM153" s="2" t="e">
        <f t="shared" si="1712"/>
        <v>#VALUE!</v>
      </c>
      <c r="HN153" s="2" t="e">
        <f t="shared" si="1713"/>
        <v>#VALUE!</v>
      </c>
      <c r="HO153" s="2" t="e">
        <f t="shared" si="1714"/>
        <v>#VALUE!</v>
      </c>
      <c r="HP153" s="2" t="e">
        <f t="shared" si="1715"/>
        <v>#VALUE!</v>
      </c>
      <c r="HQ153" s="2" t="e">
        <f t="shared" si="1716"/>
        <v>#VALUE!</v>
      </c>
      <c r="HR153" s="2">
        <f t="shared" si="1717"/>
        <v>1</v>
      </c>
      <c r="HS153" s="2" t="e">
        <f t="shared" si="1718"/>
        <v>#VALUE!</v>
      </c>
      <c r="HT153" s="2" t="e">
        <f t="shared" si="1719"/>
        <v>#VALUE!</v>
      </c>
      <c r="HU153" s="2" t="e">
        <f t="shared" si="1720"/>
        <v>#VALUE!</v>
      </c>
      <c r="HV153" s="2" t="e">
        <f t="shared" si="1721"/>
        <v>#VALUE!</v>
      </c>
      <c r="HW153" s="2" t="e">
        <f t="shared" si="1722"/>
        <v>#VALUE!</v>
      </c>
      <c r="HX153" s="2" t="e">
        <f t="shared" si="1723"/>
        <v>#VALUE!</v>
      </c>
      <c r="HY153" s="2" t="e">
        <f t="shared" si="1724"/>
        <v>#VALUE!</v>
      </c>
      <c r="HZ153" s="2" t="e">
        <f t="shared" si="1725"/>
        <v>#VALUE!</v>
      </c>
      <c r="IA153" s="2" t="e">
        <f t="shared" si="1726"/>
        <v>#VALUE!</v>
      </c>
      <c r="IB153" s="2" t="e">
        <f t="shared" si="1727"/>
        <v>#VALUE!</v>
      </c>
      <c r="IC153" s="2" t="e">
        <f t="shared" si="1728"/>
        <v>#VALUE!</v>
      </c>
      <c r="ID153" s="2" t="e">
        <f t="shared" si="1729"/>
        <v>#VALUE!</v>
      </c>
      <c r="IE153" s="2" t="e">
        <f t="shared" si="1730"/>
        <v>#VALUE!</v>
      </c>
      <c r="IF153" s="2" t="e">
        <f t="shared" si="1731"/>
        <v>#VALUE!</v>
      </c>
      <c r="IG153" s="2" t="e">
        <f t="shared" si="1732"/>
        <v>#VALUE!</v>
      </c>
      <c r="IH153" s="2" t="e">
        <f t="shared" si="1733"/>
        <v>#VALUE!</v>
      </c>
      <c r="II153" s="2" t="e">
        <f t="shared" si="1734"/>
        <v>#VALUE!</v>
      </c>
      <c r="IJ153" s="2" t="e">
        <f t="shared" si="1735"/>
        <v>#VALUE!</v>
      </c>
      <c r="IK153" s="2" t="e">
        <f t="shared" si="1736"/>
        <v>#VALUE!</v>
      </c>
      <c r="IL153" s="2" t="e">
        <f t="shared" si="1737"/>
        <v>#VALUE!</v>
      </c>
      <c r="IM153" s="2" t="e">
        <f t="shared" si="1738"/>
        <v>#VALUE!</v>
      </c>
      <c r="IN153" s="2" t="e">
        <f t="shared" si="1739"/>
        <v>#VALUE!</v>
      </c>
      <c r="IO153" s="2" t="e">
        <f t="shared" si="1740"/>
        <v>#VALUE!</v>
      </c>
      <c r="IP153" s="2">
        <f t="shared" si="1741"/>
        <v>0</v>
      </c>
      <c r="IQ153" s="2" t="e">
        <f t="shared" si="1742"/>
        <v>#VALUE!</v>
      </c>
      <c r="IR153" s="2" t="e">
        <f t="shared" si="1743"/>
        <v>#VALUE!</v>
      </c>
      <c r="IS153" s="2" t="e">
        <f t="shared" si="1744"/>
        <v>#VALUE!</v>
      </c>
      <c r="IT153" s="2" t="e">
        <f t="shared" si="1745"/>
        <v>#VALUE!</v>
      </c>
      <c r="IU153" s="2" t="e">
        <f t="shared" si="1746"/>
        <v>#VALUE!</v>
      </c>
      <c r="IV153" s="2" t="e">
        <f t="shared" si="1747"/>
        <v>#VALUE!</v>
      </c>
      <c r="IW153" s="2" t="e">
        <f t="shared" si="1748"/>
        <v>#VALUE!</v>
      </c>
      <c r="IX153" s="2" t="e">
        <f t="shared" si="1749"/>
        <v>#VALUE!</v>
      </c>
      <c r="IY153" s="2" t="e">
        <f t="shared" si="1750"/>
        <v>#VALUE!</v>
      </c>
      <c r="IZ153" s="2" t="e">
        <f t="shared" si="1751"/>
        <v>#VALUE!</v>
      </c>
      <c r="JA153" s="2" t="e">
        <f t="shared" si="1752"/>
        <v>#VALUE!</v>
      </c>
      <c r="JB153" s="2" t="e">
        <f t="shared" si="1753"/>
        <v>#VALUE!</v>
      </c>
      <c r="JC153" s="2" t="e">
        <f t="shared" si="1754"/>
        <v>#VALUE!</v>
      </c>
      <c r="JD153" s="2" t="e">
        <f t="shared" si="1755"/>
        <v>#VALUE!</v>
      </c>
      <c r="JE153" s="2" t="e">
        <f t="shared" si="1756"/>
        <v>#VALUE!</v>
      </c>
      <c r="JF153" s="2" t="e">
        <f t="shared" si="1757"/>
        <v>#VALUE!</v>
      </c>
      <c r="JG153" s="2" t="e">
        <f t="shared" si="1758"/>
        <v>#VALUE!</v>
      </c>
      <c r="JH153" s="2" t="e">
        <f t="shared" si="1759"/>
        <v>#VALUE!</v>
      </c>
      <c r="JI153" s="2" t="e">
        <f t="shared" si="1760"/>
        <v>#VALUE!</v>
      </c>
      <c r="JJ153" s="2" t="e">
        <f t="shared" si="1761"/>
        <v>#VALUE!</v>
      </c>
      <c r="JK153" s="2" t="e">
        <f t="shared" si="1762"/>
        <v>#VALUE!</v>
      </c>
      <c r="JL153" s="2" t="e">
        <f t="shared" si="1763"/>
        <v>#VALUE!</v>
      </c>
      <c r="JM153" s="2" t="e">
        <f t="shared" si="1764"/>
        <v>#VALUE!</v>
      </c>
      <c r="JN153" s="2">
        <f t="shared" si="1765"/>
        <v>0</v>
      </c>
      <c r="JO153" s="2" t="e">
        <f t="shared" si="1766"/>
        <v>#VALUE!</v>
      </c>
      <c r="JP153" s="2" t="e">
        <f t="shared" si="1767"/>
        <v>#VALUE!</v>
      </c>
      <c r="JQ153" s="2" t="e">
        <f t="shared" si="1768"/>
        <v>#VALUE!</v>
      </c>
      <c r="JR153" s="2" t="e">
        <f t="shared" si="1769"/>
        <v>#VALUE!</v>
      </c>
      <c r="JS153" s="2" t="e">
        <f t="shared" si="1770"/>
        <v>#VALUE!</v>
      </c>
      <c r="JT153" s="2" t="e">
        <f t="shared" si="1771"/>
        <v>#VALUE!</v>
      </c>
      <c r="JU153" s="2" t="e">
        <f t="shared" si="1772"/>
        <v>#VALUE!</v>
      </c>
      <c r="JV153" s="2" t="e">
        <f t="shared" si="1773"/>
        <v>#VALUE!</v>
      </c>
      <c r="JW153" s="2" t="e">
        <f t="shared" si="1774"/>
        <v>#VALUE!</v>
      </c>
      <c r="JX153" s="2" t="e">
        <f t="shared" si="1775"/>
        <v>#VALUE!</v>
      </c>
      <c r="JY153" s="2" t="e">
        <f t="shared" si="1776"/>
        <v>#VALUE!</v>
      </c>
      <c r="JZ153" s="2" t="e">
        <f t="shared" si="1777"/>
        <v>#VALUE!</v>
      </c>
      <c r="KA153" s="2" t="e">
        <f t="shared" si="1778"/>
        <v>#VALUE!</v>
      </c>
      <c r="KB153" s="2" t="e">
        <f t="shared" si="1779"/>
        <v>#VALUE!</v>
      </c>
      <c r="KC153" s="2" t="e">
        <f t="shared" si="1780"/>
        <v>#VALUE!</v>
      </c>
      <c r="KD153" s="2" t="e">
        <f t="shared" si="1781"/>
        <v>#VALUE!</v>
      </c>
      <c r="KE153" s="2" t="e">
        <f t="shared" si="1782"/>
        <v>#VALUE!</v>
      </c>
      <c r="KF153" s="2" t="e">
        <f t="shared" si="1783"/>
        <v>#VALUE!</v>
      </c>
      <c r="KG153" s="2" t="e">
        <f t="shared" si="1784"/>
        <v>#VALUE!</v>
      </c>
      <c r="KH153" s="2" t="e">
        <f t="shared" si="1785"/>
        <v>#VALUE!</v>
      </c>
      <c r="KI153" s="2" t="e">
        <f t="shared" si="1786"/>
        <v>#VALUE!</v>
      </c>
      <c r="KJ153" s="2" t="e">
        <f t="shared" si="1787"/>
        <v>#VALUE!</v>
      </c>
      <c r="KK153" s="2" t="e">
        <f t="shared" si="1788"/>
        <v>#VALUE!</v>
      </c>
      <c r="KL153" s="2">
        <f t="shared" si="1789"/>
        <v>0</v>
      </c>
      <c r="KM153" s="2" t="e">
        <f t="shared" si="1790"/>
        <v>#VALUE!</v>
      </c>
      <c r="KN153" s="2" t="e">
        <f t="shared" si="1791"/>
        <v>#VALUE!</v>
      </c>
      <c r="KO153" s="2" t="e">
        <f t="shared" si="1792"/>
        <v>#VALUE!</v>
      </c>
      <c r="KP153" s="2" t="e">
        <f t="shared" si="1793"/>
        <v>#VALUE!</v>
      </c>
      <c r="KQ153" s="2" t="e">
        <f t="shared" si="1794"/>
        <v>#VALUE!</v>
      </c>
      <c r="KR153" s="2" t="e">
        <f t="shared" si="1795"/>
        <v>#VALUE!</v>
      </c>
      <c r="KS153" s="2" t="e">
        <f t="shared" si="1796"/>
        <v>#VALUE!</v>
      </c>
      <c r="KT153" s="2" t="e">
        <f t="shared" si="1797"/>
        <v>#VALUE!</v>
      </c>
      <c r="KU153" s="2" t="e">
        <f t="shared" si="1798"/>
        <v>#VALUE!</v>
      </c>
      <c r="KV153" s="2" t="e">
        <f t="shared" si="1799"/>
        <v>#VALUE!</v>
      </c>
      <c r="KW153" s="2" t="e">
        <f t="shared" si="1800"/>
        <v>#VALUE!</v>
      </c>
      <c r="KX153" s="2" t="e">
        <f t="shared" si="1801"/>
        <v>#VALUE!</v>
      </c>
      <c r="KY153" s="2" t="e">
        <f t="shared" si="1802"/>
        <v>#VALUE!</v>
      </c>
      <c r="KZ153" s="2" t="e">
        <f t="shared" si="1803"/>
        <v>#VALUE!</v>
      </c>
      <c r="LA153" s="2" t="e">
        <f t="shared" si="1804"/>
        <v>#VALUE!</v>
      </c>
      <c r="LB153" s="2" t="e">
        <f t="shared" si="1805"/>
        <v>#VALUE!</v>
      </c>
      <c r="LC153" s="2" t="e">
        <f t="shared" si="1806"/>
        <v>#VALUE!</v>
      </c>
      <c r="LD153" s="2" t="e">
        <f t="shared" si="1807"/>
        <v>#VALUE!</v>
      </c>
      <c r="LE153" s="2" t="e">
        <f t="shared" si="1808"/>
        <v>#VALUE!</v>
      </c>
      <c r="LF153" s="2" t="e">
        <f t="shared" si="1809"/>
        <v>#VALUE!</v>
      </c>
      <c r="LG153" s="2" t="e">
        <f t="shared" si="1810"/>
        <v>#VALUE!</v>
      </c>
      <c r="LH153" s="2" t="e">
        <f t="shared" si="1811"/>
        <v>#VALUE!</v>
      </c>
      <c r="LI153" s="2" t="e">
        <f t="shared" si="1812"/>
        <v>#VALUE!</v>
      </c>
      <c r="LJ153" s="2">
        <f t="shared" si="1813"/>
        <v>0</v>
      </c>
      <c r="LK153" s="2" t="e">
        <f t="shared" si="1814"/>
        <v>#VALUE!</v>
      </c>
      <c r="LL153" s="2" t="e">
        <f t="shared" si="1815"/>
        <v>#VALUE!</v>
      </c>
      <c r="LM153" s="2" t="e">
        <f t="shared" si="1816"/>
        <v>#VALUE!</v>
      </c>
      <c r="LN153" s="2" t="e">
        <f t="shared" si="1817"/>
        <v>#VALUE!</v>
      </c>
      <c r="LO153" s="2" t="e">
        <f t="shared" si="1818"/>
        <v>#VALUE!</v>
      </c>
      <c r="LP153" s="2" t="e">
        <f t="shared" si="1819"/>
        <v>#VALUE!</v>
      </c>
      <c r="LQ153" s="2" t="e">
        <f t="shared" si="1820"/>
        <v>#VALUE!</v>
      </c>
      <c r="LR153" s="2" t="e">
        <f t="shared" si="1821"/>
        <v>#VALUE!</v>
      </c>
      <c r="LS153" s="2" t="e">
        <f t="shared" si="1822"/>
        <v>#VALUE!</v>
      </c>
      <c r="LT153" s="2" t="e">
        <f t="shared" si="1823"/>
        <v>#VALUE!</v>
      </c>
      <c r="LU153" s="2" t="e">
        <f t="shared" si="1824"/>
        <v>#VALUE!</v>
      </c>
      <c r="LV153" s="2" t="e">
        <f t="shared" si="1825"/>
        <v>#VALUE!</v>
      </c>
      <c r="LW153" s="2" t="e">
        <f t="shared" si="1826"/>
        <v>#VALUE!</v>
      </c>
      <c r="LX153" s="2" t="e">
        <f t="shared" si="1827"/>
        <v>#VALUE!</v>
      </c>
      <c r="LY153" s="2" t="e">
        <f t="shared" si="1828"/>
        <v>#VALUE!</v>
      </c>
      <c r="LZ153" s="2" t="e">
        <f t="shared" si="1829"/>
        <v>#VALUE!</v>
      </c>
      <c r="MA153" s="2" t="e">
        <f t="shared" si="1830"/>
        <v>#VALUE!</v>
      </c>
      <c r="MB153" s="2" t="e">
        <f t="shared" si="1831"/>
        <v>#VALUE!</v>
      </c>
      <c r="MC153" s="2" t="e">
        <f t="shared" si="1832"/>
        <v>#VALUE!</v>
      </c>
      <c r="MD153" s="2" t="e">
        <f t="shared" si="1833"/>
        <v>#VALUE!</v>
      </c>
      <c r="ME153" s="2" t="e">
        <f t="shared" si="1834"/>
        <v>#VALUE!</v>
      </c>
      <c r="MF153" s="2" t="e">
        <f t="shared" si="1835"/>
        <v>#VALUE!</v>
      </c>
      <c r="MG153" s="2" t="e">
        <f t="shared" si="1836"/>
        <v>#VALUE!</v>
      </c>
      <c r="MH153" s="2">
        <f t="shared" si="1837"/>
        <v>1</v>
      </c>
      <c r="MI153" s="2" t="e">
        <f t="shared" si="1838"/>
        <v>#VALUE!</v>
      </c>
      <c r="MJ153" s="2" t="e">
        <f t="shared" si="1839"/>
        <v>#VALUE!</v>
      </c>
      <c r="MK153" s="2" t="e">
        <f t="shared" si="1840"/>
        <v>#VALUE!</v>
      </c>
      <c r="ML153" s="2" t="e">
        <f t="shared" si="1841"/>
        <v>#VALUE!</v>
      </c>
      <c r="MM153" s="2" t="e">
        <f t="shared" si="1842"/>
        <v>#VALUE!</v>
      </c>
      <c r="MN153" s="2" t="e">
        <f t="shared" si="1843"/>
        <v>#VALUE!</v>
      </c>
      <c r="MO153" s="2" t="e">
        <f t="shared" si="1844"/>
        <v>#VALUE!</v>
      </c>
      <c r="MP153" s="2" t="e">
        <f t="shared" si="1845"/>
        <v>#VALUE!</v>
      </c>
      <c r="MQ153" s="2" t="e">
        <f t="shared" si="1846"/>
        <v>#VALUE!</v>
      </c>
      <c r="MR153" s="2" t="e">
        <f t="shared" si="1847"/>
        <v>#VALUE!</v>
      </c>
      <c r="MS153" s="2" t="e">
        <f t="shared" si="1848"/>
        <v>#VALUE!</v>
      </c>
      <c r="MT153" s="2" t="e">
        <f t="shared" si="1849"/>
        <v>#VALUE!</v>
      </c>
      <c r="MU153" s="2" t="e">
        <f t="shared" si="1850"/>
        <v>#VALUE!</v>
      </c>
      <c r="MV153" s="2" t="e">
        <f t="shared" si="1851"/>
        <v>#VALUE!</v>
      </c>
      <c r="MW153" s="2" t="e">
        <f t="shared" si="1852"/>
        <v>#VALUE!</v>
      </c>
      <c r="MX153" s="2" t="e">
        <f t="shared" si="1853"/>
        <v>#VALUE!</v>
      </c>
      <c r="MY153" s="2" t="e">
        <f t="shared" si="1854"/>
        <v>#VALUE!</v>
      </c>
      <c r="MZ153" s="2" t="e">
        <f t="shared" si="1855"/>
        <v>#VALUE!</v>
      </c>
      <c r="NA153" s="2" t="e">
        <f t="shared" si="1856"/>
        <v>#VALUE!</v>
      </c>
      <c r="NB153" s="2" t="e">
        <f t="shared" si="1857"/>
        <v>#VALUE!</v>
      </c>
      <c r="NC153" s="2" t="e">
        <f t="shared" si="1858"/>
        <v>#VALUE!</v>
      </c>
      <c r="ND153" s="2" t="e">
        <f t="shared" si="1859"/>
        <v>#VALUE!</v>
      </c>
      <c r="NE153" s="2" t="e">
        <f t="shared" si="1860"/>
        <v>#VALUE!</v>
      </c>
      <c r="NF153" s="2">
        <f t="shared" si="2026"/>
        <v>0</v>
      </c>
      <c r="NG153" s="2">
        <f t="shared" si="1861"/>
        <v>0</v>
      </c>
      <c r="NH153" s="2">
        <f t="shared" si="1862"/>
        <v>0</v>
      </c>
      <c r="NI153" s="2">
        <f t="shared" si="1863"/>
        <v>0</v>
      </c>
      <c r="NJ153" s="2">
        <f t="shared" si="1864"/>
        <v>0</v>
      </c>
      <c r="NK153" s="2">
        <f t="shared" si="1865"/>
        <v>0</v>
      </c>
      <c r="NL153" s="2">
        <f t="shared" si="1866"/>
        <v>0</v>
      </c>
      <c r="NM153" s="2">
        <f t="shared" si="1867"/>
        <v>0</v>
      </c>
      <c r="NN153" s="2">
        <f t="shared" si="1868"/>
        <v>0</v>
      </c>
      <c r="NO153" s="2">
        <f t="shared" si="1869"/>
        <v>0</v>
      </c>
      <c r="NP153" s="2">
        <f t="shared" si="1870"/>
        <v>0</v>
      </c>
      <c r="NQ153" s="2">
        <f t="shared" si="1871"/>
        <v>0</v>
      </c>
      <c r="NR153" s="2">
        <f t="shared" si="1872"/>
        <v>0</v>
      </c>
      <c r="NS153" s="2">
        <f t="shared" si="1873"/>
        <v>0</v>
      </c>
      <c r="NT153" s="2">
        <f t="shared" si="1874"/>
        <v>0</v>
      </c>
      <c r="NU153" s="2">
        <f t="shared" si="1875"/>
        <v>0</v>
      </c>
      <c r="NV153" s="2">
        <f t="shared" si="1876"/>
        <v>0</v>
      </c>
      <c r="NW153" s="2">
        <f t="shared" si="1877"/>
        <v>0</v>
      </c>
      <c r="NX153" s="2">
        <f t="shared" si="1878"/>
        <v>0</v>
      </c>
      <c r="NY153" s="2">
        <f t="shared" si="1879"/>
        <v>0</v>
      </c>
      <c r="NZ153" s="2">
        <f t="shared" si="1880"/>
        <v>0</v>
      </c>
      <c r="OA153" s="2">
        <f t="shared" si="1881"/>
        <v>0</v>
      </c>
      <c r="OB153" s="2">
        <f t="shared" si="1882"/>
        <v>0</v>
      </c>
      <c r="OC153" s="2">
        <f t="shared" si="1883"/>
        <v>0</v>
      </c>
      <c r="OD153" s="2">
        <f>IF(AND(NF153&gt;'Graph Creator'!$K$4,'Detalle de Cuentas'!NF153&lt;='Graph Creator'!$L$4),1,0)</f>
        <v>0</v>
      </c>
      <c r="OE153" s="2">
        <f>IF(AND(NG153&gt;'Graph Creator'!$K$4,'Detalle de Cuentas'!NG153&lt;='Graph Creator'!$L$4),1,0)</f>
        <v>0</v>
      </c>
      <c r="OF153" s="2">
        <f>IF(AND(NH153&gt;'Graph Creator'!$K$4,'Detalle de Cuentas'!NH153&lt;='Graph Creator'!$L$4),1,0)</f>
        <v>0</v>
      </c>
      <c r="OG153" s="2">
        <f>IF(AND(NI153&gt;'Graph Creator'!$K$4,'Detalle de Cuentas'!NI153&lt;='Graph Creator'!$L$4),1,0)</f>
        <v>0</v>
      </c>
      <c r="OH153" s="2">
        <f>IF(AND(NJ153&gt;'Graph Creator'!$K$4,'Detalle de Cuentas'!NJ153&lt;='Graph Creator'!$L$4),1,0)</f>
        <v>0</v>
      </c>
      <c r="OI153" s="2">
        <f>IF(AND(NK153&gt;'Graph Creator'!$K$4,'Detalle de Cuentas'!NK153&lt;='Graph Creator'!$L$4),1,0)</f>
        <v>0</v>
      </c>
      <c r="OJ153" s="2">
        <f>IF(AND(NL153&gt;'Graph Creator'!$K$4,'Detalle de Cuentas'!NL153&lt;='Graph Creator'!$L$4),1,0)</f>
        <v>0</v>
      </c>
      <c r="OK153" s="2">
        <f>IF(AND(NM153&gt;'Graph Creator'!$K$4,'Detalle de Cuentas'!NM153&lt;='Graph Creator'!$L$4),1,0)</f>
        <v>0</v>
      </c>
      <c r="OL153" s="2">
        <f>IF(AND(NN153&gt;'Graph Creator'!$K$4,'Detalle de Cuentas'!NN153&lt;='Graph Creator'!$L$4),1,0)</f>
        <v>0</v>
      </c>
      <c r="OM153" s="2">
        <f>IF(AND(NO153&gt;'Graph Creator'!$K$4,'Detalle de Cuentas'!NO153&lt;='Graph Creator'!$L$4),1,0)</f>
        <v>0</v>
      </c>
      <c r="ON153" s="2">
        <f>IF(AND(NP153&gt;'Graph Creator'!$K$4,'Detalle de Cuentas'!NP153&lt;='Graph Creator'!$L$4),1,0)</f>
        <v>0</v>
      </c>
      <c r="OO153" s="2">
        <f>IF(AND(NQ153&gt;'Graph Creator'!$K$4,'Detalle de Cuentas'!NQ153&lt;='Graph Creator'!$L$4),1,0)</f>
        <v>0</v>
      </c>
      <c r="OP153" s="2">
        <f>IF(AND(NR153&gt;'Graph Creator'!$K$4,'Detalle de Cuentas'!NR153&lt;='Graph Creator'!$L$4),1,0)</f>
        <v>0</v>
      </c>
      <c r="OQ153" s="2">
        <f>IF(AND(NS153&gt;'Graph Creator'!$K$4,'Detalle de Cuentas'!NS153&lt;='Graph Creator'!$L$4),1,0)</f>
        <v>0</v>
      </c>
      <c r="OR153" s="2">
        <f>IF(AND(NT153&gt;'Graph Creator'!$K$4,'Detalle de Cuentas'!NT153&lt;='Graph Creator'!$L$4),1,0)</f>
        <v>0</v>
      </c>
      <c r="OS153" s="2">
        <f>IF(AND(NU153&gt;'Graph Creator'!$K$4,'Detalle de Cuentas'!NU153&lt;='Graph Creator'!$L$4),1,0)</f>
        <v>0</v>
      </c>
      <c r="OT153" s="2">
        <f>IF(AND(NV153&gt;'Graph Creator'!$K$4,'Detalle de Cuentas'!NV153&lt;='Graph Creator'!$L$4),1,0)</f>
        <v>0</v>
      </c>
      <c r="OU153" s="2">
        <f>IF(AND(NW153&gt;'Graph Creator'!$K$4,'Detalle de Cuentas'!NW153&lt;='Graph Creator'!$L$4),1,0)</f>
        <v>0</v>
      </c>
      <c r="OV153" s="2">
        <f>IF(AND(NX153&gt;'Graph Creator'!$K$4,'Detalle de Cuentas'!NX153&lt;='Graph Creator'!$L$4),1,0)</f>
        <v>0</v>
      </c>
      <c r="OW153" s="2">
        <f>IF(AND(NY153&gt;'Graph Creator'!$K$4,'Detalle de Cuentas'!NY153&lt;='Graph Creator'!$L$4),1,0)</f>
        <v>0</v>
      </c>
      <c r="OX153" s="2">
        <f>IF(AND(NZ153&gt;'Graph Creator'!$K$4,'Detalle de Cuentas'!NZ153&lt;='Graph Creator'!$L$4),1,0)</f>
        <v>0</v>
      </c>
      <c r="OY153" s="2">
        <f>IF(AND(OA153&gt;'Graph Creator'!$K$4,'Detalle de Cuentas'!OA153&lt;='Graph Creator'!$L$4),1,0)</f>
        <v>0</v>
      </c>
      <c r="OZ153" s="2">
        <f>IF(AND(OB153&gt;'Graph Creator'!$K$4,'Detalle de Cuentas'!OB153&lt;='Graph Creator'!$L$4),1,0)</f>
        <v>0</v>
      </c>
      <c r="PA153" s="2">
        <f>IF(AND(OC153&gt;'Graph Creator'!$K$4,'Detalle de Cuentas'!OC153&lt;='Graph Creator'!$L$4),1,0)</f>
        <v>0</v>
      </c>
      <c r="PB153" s="2">
        <f>IF(AND(NF153&gt;'Graph Creator'!$L$4,'Detalle de Cuentas'!NF153&lt;='Graph Creator'!$M$4),1,0)</f>
        <v>0</v>
      </c>
      <c r="PC153" s="2">
        <f>IF(AND(NG153&gt;'Graph Creator'!$L$4,'Detalle de Cuentas'!NG153&lt;='Graph Creator'!$M$4),1,0)</f>
        <v>0</v>
      </c>
      <c r="PD153" s="2">
        <f>IF(AND(NH153&gt;'Graph Creator'!$L$4,'Detalle de Cuentas'!NH153&lt;='Graph Creator'!$M$4),1,0)</f>
        <v>0</v>
      </c>
      <c r="PE153" s="2">
        <f>IF(AND(NI153&gt;'Graph Creator'!$L$4,'Detalle de Cuentas'!NI153&lt;='Graph Creator'!$M$4),1,0)</f>
        <v>0</v>
      </c>
      <c r="PF153" s="2">
        <f>IF(AND(NJ153&gt;'Graph Creator'!$L$4,'Detalle de Cuentas'!NJ153&lt;='Graph Creator'!$M$4),1,0)</f>
        <v>0</v>
      </c>
      <c r="PG153" s="2">
        <f>IF(AND(NK153&gt;'Graph Creator'!$L$4,'Detalle de Cuentas'!NK153&lt;='Graph Creator'!$M$4),1,0)</f>
        <v>0</v>
      </c>
      <c r="PH153" s="2">
        <f>IF(AND(NL153&gt;'Graph Creator'!$L$4,'Detalle de Cuentas'!NL153&lt;='Graph Creator'!$M$4),1,0)</f>
        <v>0</v>
      </c>
      <c r="PI153" s="2">
        <f>IF(AND(NM153&gt;'Graph Creator'!$L$4,'Detalle de Cuentas'!NM153&lt;='Graph Creator'!$M$4),1,0)</f>
        <v>0</v>
      </c>
      <c r="PJ153" s="2">
        <f>IF(AND(NN153&gt;'Graph Creator'!$L$4,'Detalle de Cuentas'!NN153&lt;='Graph Creator'!$M$4),1,0)</f>
        <v>0</v>
      </c>
      <c r="PK153" s="2">
        <f>IF(AND(NO153&gt;'Graph Creator'!$L$4,'Detalle de Cuentas'!NO153&lt;='Graph Creator'!$M$4),1,0)</f>
        <v>0</v>
      </c>
      <c r="PL153" s="2">
        <f>IF(AND(NP153&gt;'Graph Creator'!$L$4,'Detalle de Cuentas'!NP153&lt;='Graph Creator'!$M$4),1,0)</f>
        <v>0</v>
      </c>
      <c r="PM153" s="2">
        <f>IF(AND(NQ153&gt;'Graph Creator'!$L$4,'Detalle de Cuentas'!NQ153&lt;='Graph Creator'!$M$4),1,0)</f>
        <v>0</v>
      </c>
      <c r="PN153" s="2">
        <f>IF(AND(NR153&gt;'Graph Creator'!$L$4,'Detalle de Cuentas'!NR153&lt;='Graph Creator'!$M$4),1,0)</f>
        <v>0</v>
      </c>
      <c r="PO153" s="2">
        <f>IF(AND(NS153&gt;'Graph Creator'!$L$4,'Detalle de Cuentas'!NS153&lt;='Graph Creator'!$M$4),1,0)</f>
        <v>0</v>
      </c>
      <c r="PP153" s="2">
        <f>IF(AND(NT153&gt;'Graph Creator'!$L$4,'Detalle de Cuentas'!NT153&lt;='Graph Creator'!$M$4),1,0)</f>
        <v>0</v>
      </c>
      <c r="PQ153" s="2">
        <f>IF(AND(NU153&gt;'Graph Creator'!$L$4,'Detalle de Cuentas'!NU153&lt;='Graph Creator'!$M$4),1,0)</f>
        <v>0</v>
      </c>
      <c r="PR153" s="2">
        <f>IF(AND(NV153&gt;'Graph Creator'!$L$4,'Detalle de Cuentas'!NV153&lt;='Graph Creator'!$M$4),1,0)</f>
        <v>0</v>
      </c>
      <c r="PS153" s="2">
        <f>IF(AND(NW153&gt;'Graph Creator'!$L$4,'Detalle de Cuentas'!NW153&lt;='Graph Creator'!$M$4),1,0)</f>
        <v>0</v>
      </c>
      <c r="PT153" s="2">
        <f>IF(AND(NX153&gt;'Graph Creator'!$L$4,'Detalle de Cuentas'!NX153&lt;='Graph Creator'!$M$4),1,0)</f>
        <v>0</v>
      </c>
      <c r="PU153" s="2">
        <f>IF(AND(NY153&gt;'Graph Creator'!$L$4,'Detalle de Cuentas'!NY153&lt;='Graph Creator'!$M$4),1,0)</f>
        <v>0</v>
      </c>
      <c r="PV153" s="2">
        <f>IF(AND(NZ153&gt;'Graph Creator'!$L$4,'Detalle de Cuentas'!NZ153&lt;='Graph Creator'!$M$4),1,0)</f>
        <v>0</v>
      </c>
      <c r="PW153" s="2">
        <f>IF(AND(OA153&gt;'Graph Creator'!$L$4,'Detalle de Cuentas'!OA153&lt;='Graph Creator'!$M$4),1,0)</f>
        <v>0</v>
      </c>
      <c r="PX153" s="2">
        <f>IF(AND(OB153&gt;'Graph Creator'!$L$4,'Detalle de Cuentas'!OB153&lt;='Graph Creator'!$M$4),1,0)</f>
        <v>0</v>
      </c>
      <c r="PY153" s="2">
        <f>IF(AND(OC153&gt;'Graph Creator'!$L$4,'Detalle de Cuentas'!OC153&lt;='Graph Creator'!$M$4),1,0)</f>
        <v>0</v>
      </c>
      <c r="PZ153" s="2">
        <f>IF(AND(NF153&gt;'Graph Creator'!$M$4,'Detalle de Cuentas'!NF153&lt;='Graph Creator'!$N$4),1,0)</f>
        <v>0</v>
      </c>
      <c r="QA153" s="2">
        <f>IF(AND(NG153&gt;'Graph Creator'!$M$4,'Detalle de Cuentas'!NG153&lt;='Graph Creator'!$N$4),1,0)</f>
        <v>0</v>
      </c>
      <c r="QB153" s="2">
        <f>IF(AND(NH153&gt;'Graph Creator'!$M$4,'Detalle de Cuentas'!NH153&lt;='Graph Creator'!$N$4),1,0)</f>
        <v>0</v>
      </c>
      <c r="QC153" s="2">
        <f>IF(AND(NI153&gt;'Graph Creator'!$M$4,'Detalle de Cuentas'!NI153&lt;='Graph Creator'!$N$4),1,0)</f>
        <v>0</v>
      </c>
      <c r="QD153" s="2">
        <f>IF(AND(NJ153&gt;'Graph Creator'!$M$4,'Detalle de Cuentas'!NJ153&lt;='Graph Creator'!$N$4),1,0)</f>
        <v>0</v>
      </c>
      <c r="QE153" s="2">
        <f>IF(AND(NK153&gt;'Graph Creator'!$M$4,'Detalle de Cuentas'!NK153&lt;='Graph Creator'!$N$4),1,0)</f>
        <v>0</v>
      </c>
      <c r="QF153" s="2">
        <f>IF(AND(NL153&gt;'Graph Creator'!$M$4,'Detalle de Cuentas'!NL153&lt;='Graph Creator'!$N$4),1,0)</f>
        <v>0</v>
      </c>
      <c r="QG153" s="2">
        <f>IF(AND(NM153&gt;'Graph Creator'!$M$4,'Detalle de Cuentas'!NM153&lt;='Graph Creator'!$N$4),1,0)</f>
        <v>0</v>
      </c>
      <c r="QH153" s="2">
        <f>IF(AND(NN153&gt;'Graph Creator'!$M$4,'Detalle de Cuentas'!NN153&lt;='Graph Creator'!$N$4),1,0)</f>
        <v>0</v>
      </c>
      <c r="QI153" s="2">
        <f>IF(AND(NO153&gt;'Graph Creator'!$M$4,'Detalle de Cuentas'!NO153&lt;='Graph Creator'!$N$4),1,0)</f>
        <v>0</v>
      </c>
      <c r="QJ153" s="2">
        <f>IF(AND(NP153&gt;'Graph Creator'!$M$4,'Detalle de Cuentas'!NP153&lt;='Graph Creator'!$N$4),1,0)</f>
        <v>0</v>
      </c>
      <c r="QK153" s="2">
        <f>IF(AND(NQ153&gt;'Graph Creator'!$M$4,'Detalle de Cuentas'!NQ153&lt;='Graph Creator'!$N$4),1,0)</f>
        <v>0</v>
      </c>
      <c r="QL153" s="2">
        <f>IF(AND(NR153&gt;'Graph Creator'!$M$4,'Detalle de Cuentas'!NR153&lt;='Graph Creator'!$N$4),1,0)</f>
        <v>0</v>
      </c>
      <c r="QM153" s="2">
        <f>IF(AND(NS153&gt;'Graph Creator'!$M$4,'Detalle de Cuentas'!NS153&lt;='Graph Creator'!$N$4),1,0)</f>
        <v>0</v>
      </c>
      <c r="QN153" s="2">
        <f>IF(AND(NT153&gt;'Graph Creator'!$M$4,'Detalle de Cuentas'!NT153&lt;='Graph Creator'!$N$4),1,0)</f>
        <v>0</v>
      </c>
      <c r="QO153" s="2">
        <f>IF(AND(NU153&gt;'Graph Creator'!$M$4,'Detalle de Cuentas'!NU153&lt;='Graph Creator'!$N$4),1,0)</f>
        <v>0</v>
      </c>
      <c r="QP153" s="2">
        <f>IF(AND(NV153&gt;'Graph Creator'!$M$4,'Detalle de Cuentas'!NV153&lt;='Graph Creator'!$N$4),1,0)</f>
        <v>0</v>
      </c>
      <c r="QQ153" s="2">
        <f>IF(AND(NW153&gt;'Graph Creator'!$M$4,'Detalle de Cuentas'!NW153&lt;='Graph Creator'!$N$4),1,0)</f>
        <v>0</v>
      </c>
      <c r="QR153" s="2">
        <f>IF(AND(NX153&gt;'Graph Creator'!$M$4,'Detalle de Cuentas'!NX153&lt;='Graph Creator'!$N$4),1,0)</f>
        <v>0</v>
      </c>
      <c r="QS153" s="2">
        <f>IF(AND(NY153&gt;'Graph Creator'!$M$4,'Detalle de Cuentas'!NY153&lt;='Graph Creator'!$N$4),1,0)</f>
        <v>0</v>
      </c>
      <c r="QT153" s="2">
        <f>IF(AND(NZ153&gt;'Graph Creator'!$M$4,'Detalle de Cuentas'!NZ153&lt;='Graph Creator'!$N$4),1,0)</f>
        <v>0</v>
      </c>
      <c r="QU153" s="2">
        <f>IF(AND(OA153&gt;'Graph Creator'!$M$4,'Detalle de Cuentas'!OA153&lt;='Graph Creator'!$N$4),1,0)</f>
        <v>0</v>
      </c>
      <c r="QV153" s="2">
        <f>IF(AND(OB153&gt;'Graph Creator'!$M$4,'Detalle de Cuentas'!OB153&lt;='Graph Creator'!$N$4),1,0)</f>
        <v>0</v>
      </c>
      <c r="QW153" s="2">
        <f>IF(AND(OC153&gt;'Graph Creator'!$M$4,'Detalle de Cuentas'!OC153&lt;='Graph Creator'!$N$4),1,0)</f>
        <v>0</v>
      </c>
      <c r="QX153" s="2">
        <f>IF(AND(NF153&gt;'Graph Creator'!$N$4,'Detalle de Cuentas'!NF153&lt;='Graph Creator'!$O$4),1,0)</f>
        <v>0</v>
      </c>
      <c r="QY153" s="2">
        <f>IF(AND(NG153&gt;'Graph Creator'!$N$4,'Detalle de Cuentas'!NG153&lt;='Graph Creator'!$O$4),1,0)</f>
        <v>0</v>
      </c>
      <c r="QZ153" s="2">
        <f>IF(AND(NH153&gt;'Graph Creator'!$N$4,'Detalle de Cuentas'!NH153&lt;='Graph Creator'!$O$4),1,0)</f>
        <v>0</v>
      </c>
      <c r="RA153" s="2">
        <f>IF(AND(NI153&gt;'Graph Creator'!$N$4,'Detalle de Cuentas'!NI153&lt;='Graph Creator'!$O$4),1,0)</f>
        <v>0</v>
      </c>
      <c r="RB153" s="2">
        <f>IF(AND(NJ153&gt;'Graph Creator'!$N$4,'Detalle de Cuentas'!NJ153&lt;='Graph Creator'!$O$4),1,0)</f>
        <v>0</v>
      </c>
      <c r="RC153" s="2">
        <f>IF(AND(NK153&gt;'Graph Creator'!$N$4,'Detalle de Cuentas'!NK153&lt;='Graph Creator'!$O$4),1,0)</f>
        <v>0</v>
      </c>
      <c r="RD153" s="2">
        <f>IF(AND(NL153&gt;'Graph Creator'!$N$4,'Detalle de Cuentas'!NL153&lt;='Graph Creator'!$O$4),1,0)</f>
        <v>0</v>
      </c>
      <c r="RE153" s="2">
        <f>IF(AND(NM153&gt;'Graph Creator'!$N$4,'Detalle de Cuentas'!NM153&lt;='Graph Creator'!$O$4),1,0)</f>
        <v>0</v>
      </c>
      <c r="RF153" s="2">
        <f>IF(AND(NN153&gt;'Graph Creator'!$N$4,'Detalle de Cuentas'!NN153&lt;='Graph Creator'!$O$4),1,0)</f>
        <v>0</v>
      </c>
      <c r="RG153" s="2">
        <f>IF(AND(NO153&gt;'Graph Creator'!$N$4,'Detalle de Cuentas'!NO153&lt;='Graph Creator'!$O$4),1,0)</f>
        <v>0</v>
      </c>
      <c r="RH153" s="2">
        <f>IF(AND(NP153&gt;'Graph Creator'!$N$4,'Detalle de Cuentas'!NP153&lt;='Graph Creator'!$O$4),1,0)</f>
        <v>0</v>
      </c>
      <c r="RI153" s="2">
        <f>IF(AND(NQ153&gt;'Graph Creator'!$N$4,'Detalle de Cuentas'!NQ153&lt;='Graph Creator'!$O$4),1,0)</f>
        <v>0</v>
      </c>
      <c r="RJ153" s="2">
        <f>IF(AND(NR153&gt;'Graph Creator'!$N$4,'Detalle de Cuentas'!NR153&lt;='Graph Creator'!$O$4),1,0)</f>
        <v>0</v>
      </c>
      <c r="RK153" s="2">
        <f>IF(AND(NS153&gt;'Graph Creator'!$N$4,'Detalle de Cuentas'!NS153&lt;='Graph Creator'!$O$4),1,0)</f>
        <v>0</v>
      </c>
      <c r="RL153" s="2">
        <f>IF(AND(NT153&gt;'Graph Creator'!$N$4,'Detalle de Cuentas'!NT153&lt;='Graph Creator'!$O$4),1,0)</f>
        <v>0</v>
      </c>
      <c r="RM153" s="2">
        <f>IF(AND(NU153&gt;'Graph Creator'!$N$4,'Detalle de Cuentas'!NU153&lt;='Graph Creator'!$O$4),1,0)</f>
        <v>0</v>
      </c>
      <c r="RN153" s="2">
        <f>IF(AND(NV153&gt;'Graph Creator'!$N$4,'Detalle de Cuentas'!NV153&lt;='Graph Creator'!$O$4),1,0)</f>
        <v>0</v>
      </c>
      <c r="RO153" s="2">
        <f>IF(AND(NW153&gt;'Graph Creator'!$N$4,'Detalle de Cuentas'!NW153&lt;='Graph Creator'!$O$4),1,0)</f>
        <v>0</v>
      </c>
      <c r="RP153" s="2">
        <f>IF(AND(NX153&gt;'Graph Creator'!$N$4,'Detalle de Cuentas'!NX153&lt;='Graph Creator'!$O$4),1,0)</f>
        <v>0</v>
      </c>
      <c r="RQ153" s="2">
        <f>IF(AND(NY153&gt;'Graph Creator'!$N$4,'Detalle de Cuentas'!NY153&lt;='Graph Creator'!$O$4),1,0)</f>
        <v>0</v>
      </c>
      <c r="RR153" s="2">
        <f>IF(AND(NZ153&gt;'Graph Creator'!$N$4,'Detalle de Cuentas'!NZ153&lt;='Graph Creator'!$O$4),1,0)</f>
        <v>0</v>
      </c>
      <c r="RS153" s="2">
        <f>IF(AND(OA153&gt;'Graph Creator'!$N$4,'Detalle de Cuentas'!OA153&lt;='Graph Creator'!$O$4),1,0)</f>
        <v>0</v>
      </c>
      <c r="RT153" s="2">
        <f>IF(AND(OB153&gt;'Graph Creator'!$N$4,'Detalle de Cuentas'!OB153&lt;='Graph Creator'!$O$4),1,0)</f>
        <v>0</v>
      </c>
      <c r="RU153" s="2">
        <f>IF(AND(OC153&gt;'Graph Creator'!$N$4,'Detalle de Cuentas'!OC153&lt;='Graph Creator'!$O$4),1,0)</f>
        <v>0</v>
      </c>
      <c r="RV153" s="2" t="e">
        <f t="shared" si="2027"/>
        <v>#VALUE!</v>
      </c>
      <c r="RW153" s="2" t="e">
        <f t="shared" si="2028"/>
        <v>#VALUE!</v>
      </c>
      <c r="RX153" s="2" t="e">
        <f t="shared" si="2029"/>
        <v>#VALUE!</v>
      </c>
      <c r="RY153" s="2" t="e">
        <f t="shared" si="2030"/>
        <v>#VALUE!</v>
      </c>
      <c r="RZ153" s="2" t="e">
        <f t="shared" si="2031"/>
        <v>#VALUE!</v>
      </c>
      <c r="SA153" s="2" t="e">
        <f t="shared" si="2032"/>
        <v>#VALUE!</v>
      </c>
      <c r="SB153" s="2" t="e">
        <f t="shared" si="2033"/>
        <v>#VALUE!</v>
      </c>
      <c r="SC153" s="2" t="e">
        <f t="shared" si="2034"/>
        <v>#VALUE!</v>
      </c>
      <c r="SD153" s="2" t="e">
        <f t="shared" si="2035"/>
        <v>#VALUE!</v>
      </c>
      <c r="SE153" s="2" t="e">
        <f t="shared" si="2036"/>
        <v>#VALUE!</v>
      </c>
      <c r="SF153" s="2" t="e">
        <f t="shared" si="2037"/>
        <v>#VALUE!</v>
      </c>
      <c r="SG153" s="2" t="e">
        <f t="shared" si="2038"/>
        <v>#VALUE!</v>
      </c>
      <c r="SH153" s="2" t="e">
        <f t="shared" si="2039"/>
        <v>#VALUE!</v>
      </c>
      <c r="SI153" s="2" t="e">
        <f t="shared" si="2040"/>
        <v>#VALUE!</v>
      </c>
      <c r="SJ153" s="2" t="e">
        <f t="shared" si="2041"/>
        <v>#VALUE!</v>
      </c>
      <c r="SK153" s="2" t="e">
        <f t="shared" si="2042"/>
        <v>#VALUE!</v>
      </c>
      <c r="SL153" s="2" t="e">
        <f t="shared" si="2043"/>
        <v>#VALUE!</v>
      </c>
      <c r="SM153" s="2" t="e">
        <f t="shared" si="2044"/>
        <v>#VALUE!</v>
      </c>
      <c r="SN153" s="2" t="e">
        <f t="shared" si="2045"/>
        <v>#VALUE!</v>
      </c>
      <c r="SO153" s="2" t="e">
        <f t="shared" si="2046"/>
        <v>#VALUE!</v>
      </c>
      <c r="SP153" s="2" t="e">
        <f t="shared" si="2047"/>
        <v>#VALUE!</v>
      </c>
      <c r="SQ153" s="2" t="e">
        <f t="shared" si="2048"/>
        <v>#VALUE!</v>
      </c>
      <c r="SR153" s="2" t="e">
        <f t="shared" si="2049"/>
        <v>#VALUE!</v>
      </c>
      <c r="SS153" s="2" t="e">
        <f t="shared" si="2050"/>
        <v>#VALUE!</v>
      </c>
      <c r="ST153" s="2" t="e">
        <f t="shared" si="2051"/>
        <v>#VALUE!</v>
      </c>
      <c r="SU153" s="2" t="e">
        <f t="shared" si="2052"/>
        <v>#VALUE!</v>
      </c>
      <c r="SV153" s="2" t="e">
        <f t="shared" si="2053"/>
        <v>#VALUE!</v>
      </c>
      <c r="SW153" s="2" t="e">
        <f t="shared" si="2054"/>
        <v>#VALUE!</v>
      </c>
      <c r="SX153" s="2" t="e">
        <f t="shared" si="2055"/>
        <v>#VALUE!</v>
      </c>
      <c r="SY153" s="2" t="e">
        <f t="shared" si="2056"/>
        <v>#VALUE!</v>
      </c>
      <c r="SZ153" s="2" t="e">
        <f t="shared" si="2057"/>
        <v>#VALUE!</v>
      </c>
      <c r="TA153" s="2" t="e">
        <f t="shared" si="2058"/>
        <v>#VALUE!</v>
      </c>
      <c r="TB153" s="2" t="e">
        <f t="shared" si="2059"/>
        <v>#VALUE!</v>
      </c>
      <c r="TC153" s="2" t="e">
        <f t="shared" si="2060"/>
        <v>#VALUE!</v>
      </c>
      <c r="TD153" s="2" t="e">
        <f t="shared" si="2061"/>
        <v>#VALUE!</v>
      </c>
      <c r="TE153" s="2" t="e">
        <f t="shared" si="2062"/>
        <v>#VALUE!</v>
      </c>
      <c r="TF153" s="2" t="str">
        <f>IF(DZ153=1,IF(SUM(DZ$17:DZ153)&lt;2,""&amp;B153,", "&amp;B153),"")</f>
        <v/>
      </c>
      <c r="TG153" s="2" t="str">
        <f t="shared" si="2075"/>
        <v/>
      </c>
      <c r="TH153" s="2">
        <f t="shared" si="2063"/>
        <v>0</v>
      </c>
      <c r="TI153" s="14" t="str">
        <f t="shared" si="2064"/>
        <v/>
      </c>
      <c r="TJ153" s="14" t="e">
        <f t="shared" si="1884"/>
        <v>#VALUE!</v>
      </c>
      <c r="TK153" s="14" t="e">
        <f t="shared" si="1885"/>
        <v>#VALUE!</v>
      </c>
      <c r="TL153" s="14" t="e">
        <f t="shared" si="1886"/>
        <v>#VALUE!</v>
      </c>
      <c r="TM153" s="14" t="e">
        <f t="shared" si="1887"/>
        <v>#VALUE!</v>
      </c>
      <c r="TN153" s="14" t="e">
        <f t="shared" si="1888"/>
        <v>#VALUE!</v>
      </c>
      <c r="TO153" s="14" t="e">
        <f t="shared" si="1889"/>
        <v>#VALUE!</v>
      </c>
      <c r="TP153" s="14" t="e">
        <f t="shared" si="1890"/>
        <v>#VALUE!</v>
      </c>
      <c r="TQ153" s="14" t="e">
        <f t="shared" si="1891"/>
        <v>#VALUE!</v>
      </c>
      <c r="TR153" s="14" t="e">
        <f t="shared" si="1892"/>
        <v>#VALUE!</v>
      </c>
      <c r="TS153" s="14" t="e">
        <f t="shared" si="1893"/>
        <v>#VALUE!</v>
      </c>
      <c r="TT153" s="14" t="e">
        <f t="shared" si="1894"/>
        <v>#VALUE!</v>
      </c>
      <c r="TU153" s="14" t="e">
        <f t="shared" si="1895"/>
        <v>#VALUE!</v>
      </c>
      <c r="TV153" s="14" t="e">
        <f t="shared" si="1896"/>
        <v>#VALUE!</v>
      </c>
      <c r="TW153" s="14" t="e">
        <f t="shared" si="1897"/>
        <v>#VALUE!</v>
      </c>
      <c r="TX153" s="14" t="e">
        <f t="shared" si="1898"/>
        <v>#VALUE!</v>
      </c>
      <c r="TY153" s="14" t="e">
        <f t="shared" si="1899"/>
        <v>#VALUE!</v>
      </c>
      <c r="TZ153" s="14" t="e">
        <f t="shared" si="1900"/>
        <v>#VALUE!</v>
      </c>
      <c r="UA153" s="14" t="e">
        <f t="shared" si="1901"/>
        <v>#VALUE!</v>
      </c>
      <c r="UB153" s="14" t="e">
        <f t="shared" si="1902"/>
        <v>#VALUE!</v>
      </c>
      <c r="UC153" s="14" t="e">
        <f t="shared" si="1903"/>
        <v>#VALUE!</v>
      </c>
      <c r="UD153" s="14" t="e">
        <f t="shared" si="1904"/>
        <v>#VALUE!</v>
      </c>
      <c r="UE153" s="14" t="e">
        <f t="shared" si="1905"/>
        <v>#VALUE!</v>
      </c>
      <c r="UF153" s="14" t="e">
        <f t="shared" si="1906"/>
        <v>#VALUE!</v>
      </c>
      <c r="UH153" s="2">
        <f>IF($C$4-$R153&gt;'Graph Creator'!$E$2*'Graph Creator'!$D$13*12,0,1)</f>
        <v>1</v>
      </c>
      <c r="UJ153" s="2" t="e">
        <f t="shared" si="2065"/>
        <v>#VALUE!</v>
      </c>
      <c r="UK153" s="2" t="e">
        <f t="shared" si="1907"/>
        <v>#VALUE!</v>
      </c>
      <c r="UL153" s="2" t="e">
        <f t="shared" si="1908"/>
        <v>#VALUE!</v>
      </c>
      <c r="UM153" s="2" t="e">
        <f t="shared" si="1909"/>
        <v>#VALUE!</v>
      </c>
      <c r="UN153" s="2" t="e">
        <f t="shared" si="1910"/>
        <v>#VALUE!</v>
      </c>
      <c r="UO153" s="2" t="e">
        <f t="shared" si="1911"/>
        <v>#VALUE!</v>
      </c>
      <c r="UP153" s="2" t="e">
        <f t="shared" si="1912"/>
        <v>#VALUE!</v>
      </c>
      <c r="UQ153" s="2" t="e">
        <f t="shared" si="1913"/>
        <v>#VALUE!</v>
      </c>
      <c r="UR153" s="2" t="e">
        <f t="shared" si="1914"/>
        <v>#VALUE!</v>
      </c>
      <c r="US153" s="2" t="e">
        <f t="shared" si="1915"/>
        <v>#VALUE!</v>
      </c>
      <c r="UT153" s="2" t="e">
        <f t="shared" si="1916"/>
        <v>#VALUE!</v>
      </c>
      <c r="UU153" s="2" t="e">
        <f t="shared" si="1917"/>
        <v>#VALUE!</v>
      </c>
      <c r="UV153" s="2" t="e">
        <f t="shared" si="1918"/>
        <v>#VALUE!</v>
      </c>
      <c r="UW153" s="2" t="e">
        <f t="shared" si="1919"/>
        <v>#VALUE!</v>
      </c>
      <c r="UX153" s="2" t="e">
        <f t="shared" si="1920"/>
        <v>#VALUE!</v>
      </c>
      <c r="UY153" s="2" t="e">
        <f t="shared" si="1921"/>
        <v>#VALUE!</v>
      </c>
      <c r="UZ153" s="2" t="e">
        <f t="shared" si="1922"/>
        <v>#VALUE!</v>
      </c>
      <c r="VA153" s="2" t="e">
        <f t="shared" si="1923"/>
        <v>#VALUE!</v>
      </c>
      <c r="VB153" s="2" t="e">
        <f t="shared" si="1924"/>
        <v>#VALUE!</v>
      </c>
      <c r="VC153" s="2" t="e">
        <f t="shared" si="1925"/>
        <v>#VALUE!</v>
      </c>
      <c r="VD153" s="2" t="e">
        <f t="shared" si="1926"/>
        <v>#VALUE!</v>
      </c>
      <c r="VE153" s="2" t="e">
        <f t="shared" si="1927"/>
        <v>#VALUE!</v>
      </c>
      <c r="VF153" s="2" t="e">
        <f t="shared" si="1928"/>
        <v>#VALUE!</v>
      </c>
      <c r="VG153" s="2" t="e">
        <f t="shared" si="1929"/>
        <v>#VALUE!</v>
      </c>
      <c r="VH153" s="2" t="e">
        <f t="shared" si="1930"/>
        <v>#VALUE!</v>
      </c>
      <c r="VI153" s="2" t="e">
        <f t="shared" si="1931"/>
        <v>#VALUE!</v>
      </c>
      <c r="VJ153" s="2" t="e">
        <f t="shared" si="1932"/>
        <v>#VALUE!</v>
      </c>
      <c r="VK153" s="2" t="e">
        <f t="shared" si="1933"/>
        <v>#VALUE!</v>
      </c>
      <c r="VL153" s="2" t="e">
        <f t="shared" si="1934"/>
        <v>#VALUE!</v>
      </c>
      <c r="VM153" s="2" t="e">
        <f t="shared" si="1935"/>
        <v>#VALUE!</v>
      </c>
      <c r="VN153" s="2" t="e">
        <f t="shared" si="1936"/>
        <v>#VALUE!</v>
      </c>
      <c r="VO153" s="2" t="e">
        <f t="shared" si="1937"/>
        <v>#VALUE!</v>
      </c>
      <c r="VP153" s="2" t="e">
        <f t="shared" si="1938"/>
        <v>#VALUE!</v>
      </c>
      <c r="VQ153" s="2" t="e">
        <f t="shared" si="1939"/>
        <v>#VALUE!</v>
      </c>
      <c r="VR153" s="2" t="e">
        <f t="shared" si="1940"/>
        <v>#VALUE!</v>
      </c>
      <c r="VS153" s="2" t="e">
        <f t="shared" si="1941"/>
        <v>#VALUE!</v>
      </c>
      <c r="VT153" s="98">
        <f t="shared" si="2066"/>
        <v>0</v>
      </c>
      <c r="VU153" s="98">
        <f t="shared" si="1942"/>
        <v>0</v>
      </c>
      <c r="VV153" s="98">
        <f t="shared" si="1943"/>
        <v>0</v>
      </c>
      <c r="VW153" s="98">
        <f t="shared" si="1944"/>
        <v>0</v>
      </c>
      <c r="VX153" s="98">
        <f t="shared" si="1945"/>
        <v>0</v>
      </c>
      <c r="VY153" s="98">
        <f t="shared" si="1946"/>
        <v>0</v>
      </c>
      <c r="VZ153" s="98">
        <f t="shared" si="1947"/>
        <v>0</v>
      </c>
      <c r="WA153" s="98">
        <f t="shared" si="1948"/>
        <v>0</v>
      </c>
      <c r="WB153" s="98">
        <f t="shared" si="1949"/>
        <v>0</v>
      </c>
      <c r="WC153" s="98">
        <f t="shared" si="1950"/>
        <v>0</v>
      </c>
      <c r="WD153" s="98">
        <f t="shared" si="1951"/>
        <v>0</v>
      </c>
      <c r="WE153" s="98">
        <f t="shared" si="1952"/>
        <v>0</v>
      </c>
      <c r="WF153" s="98">
        <f t="shared" si="1953"/>
        <v>0</v>
      </c>
      <c r="WG153" s="98">
        <f t="shared" si="1954"/>
        <v>0</v>
      </c>
      <c r="WH153" s="98">
        <f t="shared" si="1955"/>
        <v>0</v>
      </c>
      <c r="WI153" s="98">
        <f t="shared" si="1956"/>
        <v>0</v>
      </c>
      <c r="WJ153" s="98">
        <f t="shared" si="1957"/>
        <v>0</v>
      </c>
      <c r="WK153" s="98">
        <f t="shared" si="1958"/>
        <v>0</v>
      </c>
      <c r="WL153" s="98">
        <f t="shared" si="1959"/>
        <v>0</v>
      </c>
      <c r="WM153" s="98">
        <f t="shared" si="1960"/>
        <v>0</v>
      </c>
      <c r="WN153" s="98">
        <f t="shared" si="1961"/>
        <v>0</v>
      </c>
      <c r="WO153" s="98">
        <f t="shared" si="1962"/>
        <v>0</v>
      </c>
      <c r="WP153" s="98">
        <f t="shared" si="1963"/>
        <v>0</v>
      </c>
      <c r="WQ153" s="98">
        <f t="shared" si="1964"/>
        <v>0</v>
      </c>
      <c r="WR153" s="98">
        <f>IFERROR(INDEX('Score Calculation'!$D$38:$D$41,MATCH('Detalle de Cuentas'!VT153,'Score Calculation'!$C$38:$C$41,1)),0)</f>
        <v>4</v>
      </c>
      <c r="WS153" s="98">
        <f>IFERROR(INDEX('Score Calculation'!$D$38:$D$41,MATCH('Detalle de Cuentas'!VU153,'Score Calculation'!$C$38:$C$41,1)),0)</f>
        <v>4</v>
      </c>
      <c r="WT153" s="98">
        <f>IFERROR(INDEX('Score Calculation'!$D$38:$D$41,MATCH('Detalle de Cuentas'!VV153,'Score Calculation'!$C$38:$C$41,1)),0)</f>
        <v>4</v>
      </c>
      <c r="WU153" s="98">
        <f>IFERROR(INDEX('Score Calculation'!$D$38:$D$41,MATCH('Detalle de Cuentas'!VW153,'Score Calculation'!$C$38:$C$41,1)),0)</f>
        <v>4</v>
      </c>
      <c r="WV153" s="98">
        <f>IFERROR(INDEX('Score Calculation'!$D$38:$D$41,MATCH('Detalle de Cuentas'!VX153,'Score Calculation'!$C$38:$C$41,1)),0)</f>
        <v>4</v>
      </c>
      <c r="WW153" s="98">
        <f>IFERROR(INDEX('Score Calculation'!$D$38:$D$41,MATCH('Detalle de Cuentas'!VY153,'Score Calculation'!$C$38:$C$41,1)),0)</f>
        <v>4</v>
      </c>
      <c r="WX153" s="98">
        <f>IFERROR(INDEX('Score Calculation'!$D$38:$D$41,MATCH('Detalle de Cuentas'!VZ153,'Score Calculation'!$C$38:$C$41,1)),0)</f>
        <v>4</v>
      </c>
      <c r="WY153" s="98">
        <f>IFERROR(INDEX('Score Calculation'!$D$38:$D$41,MATCH('Detalle de Cuentas'!WA153,'Score Calculation'!$C$38:$C$41,1)),0)</f>
        <v>4</v>
      </c>
      <c r="WZ153" s="98">
        <f>IFERROR(INDEX('Score Calculation'!$D$38:$D$41,MATCH('Detalle de Cuentas'!WB153,'Score Calculation'!$C$38:$C$41,1)),0)</f>
        <v>4</v>
      </c>
      <c r="XA153" s="98">
        <f>IFERROR(INDEX('Score Calculation'!$D$38:$D$41,MATCH('Detalle de Cuentas'!WC153,'Score Calculation'!$C$38:$C$41,1)),0)</f>
        <v>4</v>
      </c>
      <c r="XB153" s="98">
        <f>IFERROR(INDEX('Score Calculation'!$D$38:$D$41,MATCH('Detalle de Cuentas'!WD153,'Score Calculation'!$C$38:$C$41,1)),0)</f>
        <v>4</v>
      </c>
      <c r="XC153" s="98">
        <f>IFERROR(INDEX('Score Calculation'!$D$38:$D$41,MATCH('Detalle de Cuentas'!WE153,'Score Calculation'!$C$38:$C$41,1)),0)</f>
        <v>4</v>
      </c>
      <c r="XD153" s="98">
        <f>IFERROR(INDEX('Score Calculation'!$D$38:$D$41,MATCH('Detalle de Cuentas'!WF153,'Score Calculation'!$C$38:$C$41,1)),0)</f>
        <v>4</v>
      </c>
      <c r="XE153" s="98">
        <f>IFERROR(INDEX('Score Calculation'!$D$38:$D$41,MATCH('Detalle de Cuentas'!WG153,'Score Calculation'!$C$38:$C$41,1)),0)</f>
        <v>4</v>
      </c>
      <c r="XF153" s="98">
        <f>IFERROR(INDEX('Score Calculation'!$D$38:$D$41,MATCH('Detalle de Cuentas'!WH153,'Score Calculation'!$C$38:$C$41,1)),0)</f>
        <v>4</v>
      </c>
      <c r="XG153" s="98">
        <f>IFERROR(INDEX('Score Calculation'!$D$38:$D$41,MATCH('Detalle de Cuentas'!WI153,'Score Calculation'!$C$38:$C$41,1)),0)</f>
        <v>4</v>
      </c>
      <c r="XH153" s="98">
        <f>IFERROR(INDEX('Score Calculation'!$D$38:$D$41,MATCH('Detalle de Cuentas'!WJ153,'Score Calculation'!$C$38:$C$41,1)),0)</f>
        <v>4</v>
      </c>
      <c r="XI153" s="98">
        <f>IFERROR(INDEX('Score Calculation'!$D$38:$D$41,MATCH('Detalle de Cuentas'!WK153,'Score Calculation'!$C$38:$C$41,1)),0)</f>
        <v>4</v>
      </c>
      <c r="XJ153" s="98">
        <f>IFERROR(INDEX('Score Calculation'!$D$38:$D$41,MATCH('Detalle de Cuentas'!WL153,'Score Calculation'!$C$38:$C$41,1)),0)</f>
        <v>4</v>
      </c>
      <c r="XK153" s="98">
        <f>IFERROR(INDEX('Score Calculation'!$D$38:$D$41,MATCH('Detalle de Cuentas'!WM153,'Score Calculation'!$C$38:$C$41,1)),0)</f>
        <v>4</v>
      </c>
      <c r="XL153" s="98">
        <f>IFERROR(INDEX('Score Calculation'!$D$38:$D$41,MATCH('Detalle de Cuentas'!WN153,'Score Calculation'!$C$38:$C$41,1)),0)</f>
        <v>4</v>
      </c>
      <c r="XM153" s="98">
        <f>IFERROR(INDEX('Score Calculation'!$D$38:$D$41,MATCH('Detalle de Cuentas'!WO153,'Score Calculation'!$C$38:$C$41,1)),0)</f>
        <v>4</v>
      </c>
      <c r="XN153" s="98">
        <f>IFERROR(INDEX('Score Calculation'!$D$38:$D$41,MATCH('Detalle de Cuentas'!WP153,'Score Calculation'!$C$38:$C$41,1)),0)</f>
        <v>4</v>
      </c>
      <c r="XO153" s="98">
        <f>IFERROR(INDEX('Score Calculation'!$D$38:$D$41,MATCH('Detalle de Cuentas'!WQ153,'Score Calculation'!$C$38:$C$41,1)),0)</f>
        <v>4</v>
      </c>
      <c r="XP153" s="98">
        <f>IFERROR(INDEX('Score Calculation'!$D$24:$D$31,MATCH('Detalle de Cuentas'!NF153,'Score Calculation'!$C$24:$C$31,1)),0)</f>
        <v>1</v>
      </c>
      <c r="XQ153" s="98">
        <f>IFERROR(INDEX('Score Calculation'!$D$24:$D$31,MATCH('Detalle de Cuentas'!NG153,'Score Calculation'!$C$24:$C$31,1)),0)</f>
        <v>1</v>
      </c>
      <c r="XR153" s="98">
        <f>IFERROR(INDEX('Score Calculation'!$D$24:$D$31,MATCH('Detalle de Cuentas'!NH153,'Score Calculation'!$C$24:$C$31,1)),0)</f>
        <v>1</v>
      </c>
      <c r="XS153" s="98">
        <f>IFERROR(INDEX('Score Calculation'!$D$24:$D$31,MATCH('Detalle de Cuentas'!NI153,'Score Calculation'!$C$24:$C$31,1)),0)</f>
        <v>1</v>
      </c>
      <c r="XT153" s="98">
        <f>IFERROR(INDEX('Score Calculation'!$D$24:$D$31,MATCH('Detalle de Cuentas'!NJ153,'Score Calculation'!$C$24:$C$31,1)),0)</f>
        <v>1</v>
      </c>
      <c r="XU153" s="98">
        <f>IFERROR(INDEX('Score Calculation'!$D$24:$D$31,MATCH('Detalle de Cuentas'!NK153,'Score Calculation'!$C$24:$C$31,1)),0)</f>
        <v>1</v>
      </c>
      <c r="XV153" s="98">
        <f>IFERROR(INDEX('Score Calculation'!$D$24:$D$31,MATCH('Detalle de Cuentas'!NL153,'Score Calculation'!$C$24:$C$31,1)),0)</f>
        <v>1</v>
      </c>
      <c r="XW153" s="98">
        <f>IFERROR(INDEX('Score Calculation'!$D$24:$D$31,MATCH('Detalle de Cuentas'!NM153,'Score Calculation'!$C$24:$C$31,1)),0)</f>
        <v>1</v>
      </c>
      <c r="XX153" s="98">
        <f>IFERROR(INDEX('Score Calculation'!$D$24:$D$31,MATCH('Detalle de Cuentas'!NN153,'Score Calculation'!$C$24:$C$31,1)),0)</f>
        <v>1</v>
      </c>
      <c r="XY153" s="98">
        <f>IFERROR(INDEX('Score Calculation'!$D$24:$D$31,MATCH('Detalle de Cuentas'!NO153,'Score Calculation'!$C$24:$C$31,1)),0)</f>
        <v>1</v>
      </c>
      <c r="XZ153" s="98">
        <f>IFERROR(INDEX('Score Calculation'!$D$24:$D$31,MATCH('Detalle de Cuentas'!NP153,'Score Calculation'!$C$24:$C$31,1)),0)</f>
        <v>1</v>
      </c>
      <c r="YA153" s="98">
        <f>IFERROR(INDEX('Score Calculation'!$D$24:$D$31,MATCH('Detalle de Cuentas'!NQ153,'Score Calculation'!$C$24:$C$31,1)),0)</f>
        <v>1</v>
      </c>
      <c r="YB153" s="98">
        <f>IFERROR(INDEX('Score Calculation'!$D$24:$D$31,MATCH('Detalle de Cuentas'!NR153,'Score Calculation'!$C$24:$C$31,1)),0)</f>
        <v>1</v>
      </c>
      <c r="YC153" s="98">
        <f>IFERROR(INDEX('Score Calculation'!$D$24:$D$31,MATCH('Detalle de Cuentas'!NS153,'Score Calculation'!$C$24:$C$31,1)),0)</f>
        <v>1</v>
      </c>
      <c r="YD153" s="98">
        <f>IFERROR(INDEX('Score Calculation'!$D$24:$D$31,MATCH('Detalle de Cuentas'!NT153,'Score Calculation'!$C$24:$C$31,1)),0)</f>
        <v>1</v>
      </c>
      <c r="YE153" s="98">
        <f>IFERROR(INDEX('Score Calculation'!$D$24:$D$31,MATCH('Detalle de Cuentas'!NU153,'Score Calculation'!$C$24:$C$31,1)),0)</f>
        <v>1</v>
      </c>
      <c r="YF153" s="98">
        <f>IFERROR(INDEX('Score Calculation'!$D$24:$D$31,MATCH('Detalle de Cuentas'!NV153,'Score Calculation'!$C$24:$C$31,1)),0)</f>
        <v>1</v>
      </c>
      <c r="YG153" s="98">
        <f>IFERROR(INDEX('Score Calculation'!$D$24:$D$31,MATCH('Detalle de Cuentas'!NW153,'Score Calculation'!$C$24:$C$31,1)),0)</f>
        <v>1</v>
      </c>
      <c r="YH153" s="98">
        <f>IFERROR(INDEX('Score Calculation'!$D$24:$D$31,MATCH('Detalle de Cuentas'!NX153,'Score Calculation'!$C$24:$C$31,1)),0)</f>
        <v>1</v>
      </c>
      <c r="YI153" s="98">
        <f>IFERROR(INDEX('Score Calculation'!$D$24:$D$31,MATCH('Detalle de Cuentas'!NY153,'Score Calculation'!$C$24:$C$31,1)),0)</f>
        <v>1</v>
      </c>
      <c r="YJ153" s="98">
        <f>IFERROR(INDEX('Score Calculation'!$D$24:$D$31,MATCH('Detalle de Cuentas'!NZ153,'Score Calculation'!$C$24:$C$31,1)),0)</f>
        <v>1</v>
      </c>
      <c r="YK153" s="98">
        <f>IFERROR(INDEX('Score Calculation'!$D$24:$D$31,MATCH('Detalle de Cuentas'!OA153,'Score Calculation'!$C$24:$C$31,1)),0)</f>
        <v>1</v>
      </c>
      <c r="YL153" s="98">
        <f>IFERROR(INDEX('Score Calculation'!$D$24:$D$31,MATCH('Detalle de Cuentas'!OB153,'Score Calculation'!$C$24:$C$31,1)),0)</f>
        <v>1</v>
      </c>
      <c r="YM153" s="98">
        <f>IFERROR(INDEX('Score Calculation'!$D$24:$D$31,MATCH('Detalle de Cuentas'!OC153,'Score Calculation'!$C$24:$C$31,1)),0)</f>
        <v>1</v>
      </c>
      <c r="YN153" s="98">
        <f t="shared" si="2067"/>
        <v>0</v>
      </c>
      <c r="YO153" s="98">
        <f>IF(LEFT(TRIM($D153),15)="GRUPO SOLIDARIO",$L153*'Score Calculation'!$H$5,IF(TRIM('Detalle de Cuentas'!$C153)="Semanal",'Detalle de Cuentas'!$L153*'Score Calculation'!$H$6,'Detalle de Cuentas'!$L153))</f>
        <v>0</v>
      </c>
      <c r="YP153" s="99">
        <f>IFERROR(INDEX('Score Calculation'!$D$54:$D$60,MATCH($YO153,'Score Calculation'!$C$54:$C$60,1)),1)</f>
        <v>0.2</v>
      </c>
      <c r="YQ153" s="99">
        <f>IFERROR(INDEX('Score Calculation'!$D$65:$D$123,MATCH(LEFT(TRIM('Detalle de Cuentas'!$F153),20),'Score Calculation'!$F$65:$F$123,0)),1)</f>
        <v>1</v>
      </c>
      <c r="YR153" s="99">
        <f>IFERROR(INDEX('Score Calculation'!$D$46:$D$49,MATCH('Detalle de Cuentas'!$YN153,'Score Calculation'!$C$46:$C$49,1)),1)</f>
        <v>4</v>
      </c>
      <c r="YS153" s="99">
        <f t="shared" si="2068"/>
        <v>0</v>
      </c>
      <c r="YT153" s="99">
        <f t="shared" si="2069"/>
        <v>0</v>
      </c>
      <c r="YU153" s="98" t="str">
        <f t="shared" si="2070"/>
        <v/>
      </c>
      <c r="YV153" s="109">
        <f t="shared" si="2071"/>
        <v>1</v>
      </c>
      <c r="YW153" s="109">
        <f>IFERROR(INDEX('Score Calculation'!$D$187:$D$245,MATCH(LEFT(TRIM('Detalle de Cuentas'!$F153),20),'Score Calculation'!$F$187:$F$245,0)),1)</f>
        <v>1</v>
      </c>
      <c r="YX153" s="109">
        <f>IFERROR(IF($E153="HIPOTECA",-PMT('Score Calculation'!$H$266/(360/$J153),$G153,$YO153)*(30/$J153),-PMT('Score Calculation'!$H$267/(360/$J153),$G153,$YO153)*(30/$J153)),0)</f>
        <v>0</v>
      </c>
      <c r="YY153" s="109">
        <f t="shared" si="1596"/>
        <v>0</v>
      </c>
      <c r="YZ153" s="109">
        <f t="shared" si="1596"/>
        <v>0</v>
      </c>
      <c r="ZA153" s="109">
        <f t="shared" si="1596"/>
        <v>0</v>
      </c>
      <c r="ZB153" s="109">
        <f t="shared" si="1596"/>
        <v>0</v>
      </c>
      <c r="ZC153" s="109">
        <f t="shared" si="1596"/>
        <v>0</v>
      </c>
      <c r="ZD153" s="109">
        <f t="shared" si="1596"/>
        <v>0</v>
      </c>
      <c r="ZE153" s="109">
        <f t="shared" si="1596"/>
        <v>0</v>
      </c>
      <c r="ZF153" s="109">
        <f t="shared" si="1596"/>
        <v>0</v>
      </c>
      <c r="ZG153" s="109">
        <f t="shared" si="1596"/>
        <v>0</v>
      </c>
      <c r="ZH153" s="109">
        <f t="shared" si="1596"/>
        <v>0</v>
      </c>
      <c r="ZI153" s="109">
        <f t="shared" si="2072"/>
        <v>0</v>
      </c>
    </row>
    <row r="154" spans="2:685" x14ac:dyDescent="0.2">
      <c r="B154" s="41">
        <v>138</v>
      </c>
      <c r="C154" s="42"/>
      <c r="D154" s="42"/>
      <c r="E154" s="42"/>
      <c r="F154" s="42"/>
      <c r="G154" s="42"/>
      <c r="H154" s="42"/>
      <c r="I154" s="29"/>
      <c r="J154" s="6" t="str">
        <f t="shared" si="1617"/>
        <v/>
      </c>
      <c r="K154" s="43"/>
      <c r="L154" s="43"/>
      <c r="M154" s="43"/>
      <c r="N154" s="43"/>
      <c r="O154" s="43"/>
      <c r="P154" s="44" t="str">
        <f t="shared" si="1965"/>
        <v/>
      </c>
      <c r="Q154" s="26"/>
      <c r="R154" s="26"/>
      <c r="S154" s="26"/>
      <c r="T154" s="26"/>
      <c r="U154" s="29"/>
      <c r="V154" s="43"/>
      <c r="W154" s="26"/>
      <c r="X154" s="29"/>
      <c r="Y154" s="6">
        <f>IF('Detalle de Cuentas'!$C$4-$R154&gt;'Graph Creator'!$E$2*'Graph Creator'!$D$13*12,0,1)</f>
        <v>1</v>
      </c>
      <c r="Z154" s="45">
        <f t="shared" si="1618"/>
        <v>0</v>
      </c>
      <c r="AA154" s="2" t="e">
        <f t="shared" si="1966"/>
        <v>#VALUE!</v>
      </c>
      <c r="AB154" s="2" t="e">
        <f t="shared" si="1967"/>
        <v>#VALUE!</v>
      </c>
      <c r="AC154" s="2" t="e">
        <f t="shared" si="1968"/>
        <v>#VALUE!</v>
      </c>
      <c r="AD154" s="2" t="e">
        <f t="shared" si="1969"/>
        <v>#VALUE!</v>
      </c>
      <c r="AE154" s="2" t="e">
        <f t="shared" si="1970"/>
        <v>#VALUE!</v>
      </c>
      <c r="AF154" s="2" t="e">
        <f t="shared" si="1971"/>
        <v>#VALUE!</v>
      </c>
      <c r="AG154" s="2">
        <f t="shared" si="1972"/>
        <v>0</v>
      </c>
      <c r="AH154" s="2">
        <f t="shared" si="1973"/>
        <v>0</v>
      </c>
      <c r="AI154" s="2" t="str">
        <f t="shared" si="1974"/>
        <v/>
      </c>
      <c r="AJ154" s="2" t="str">
        <f t="shared" ref="AJ154:BE154" si="2088">IFERROR(SEARCH(".",$I154,AI154+1),"")</f>
        <v/>
      </c>
      <c r="AK154" s="2" t="str">
        <f t="shared" si="2088"/>
        <v/>
      </c>
      <c r="AL154" s="2" t="str">
        <f t="shared" si="2088"/>
        <v/>
      </c>
      <c r="AM154" s="2" t="str">
        <f t="shared" si="2088"/>
        <v/>
      </c>
      <c r="AN154" s="2" t="str">
        <f t="shared" si="2088"/>
        <v/>
      </c>
      <c r="AO154" s="2" t="str">
        <f t="shared" si="2088"/>
        <v/>
      </c>
      <c r="AP154" s="2" t="str">
        <f t="shared" si="2088"/>
        <v/>
      </c>
      <c r="AQ154" s="2" t="str">
        <f t="shared" si="2088"/>
        <v/>
      </c>
      <c r="AR154" s="2" t="str">
        <f t="shared" si="2088"/>
        <v/>
      </c>
      <c r="AS154" s="2" t="str">
        <f t="shared" si="2088"/>
        <v/>
      </c>
      <c r="AT154" s="2" t="str">
        <f t="shared" si="2088"/>
        <v/>
      </c>
      <c r="AU154" s="2" t="str">
        <f t="shared" si="2088"/>
        <v/>
      </c>
      <c r="AV154" s="2" t="str">
        <f t="shared" si="2088"/>
        <v/>
      </c>
      <c r="AW154" s="2" t="str">
        <f t="shared" si="2088"/>
        <v/>
      </c>
      <c r="AX154" s="2" t="str">
        <f t="shared" si="2088"/>
        <v/>
      </c>
      <c r="AY154" s="2" t="str">
        <f t="shared" si="2088"/>
        <v/>
      </c>
      <c r="AZ154" s="2" t="str">
        <f t="shared" si="2088"/>
        <v/>
      </c>
      <c r="BA154" s="2" t="str">
        <f t="shared" si="2088"/>
        <v/>
      </c>
      <c r="BB154" s="2" t="str">
        <f t="shared" si="2088"/>
        <v/>
      </c>
      <c r="BC154" s="2" t="str">
        <f t="shared" si="2088"/>
        <v/>
      </c>
      <c r="BD154" s="2" t="str">
        <f t="shared" si="2088"/>
        <v/>
      </c>
      <c r="BE154" s="2" t="str">
        <f t="shared" si="2088"/>
        <v/>
      </c>
      <c r="BF154" s="2" t="str">
        <f t="shared" si="1976"/>
        <v/>
      </c>
      <c r="BG154" s="2" t="str">
        <f t="shared" si="1620"/>
        <v/>
      </c>
      <c r="BH154" s="2" t="str">
        <f t="shared" si="1621"/>
        <v/>
      </c>
      <c r="BI154" s="2" t="str">
        <f t="shared" si="1622"/>
        <v/>
      </c>
      <c r="BJ154" s="2" t="str">
        <f t="shared" si="1623"/>
        <v/>
      </c>
      <c r="BK154" s="2" t="str">
        <f t="shared" si="1624"/>
        <v/>
      </c>
      <c r="BL154" s="2" t="str">
        <f t="shared" si="1625"/>
        <v/>
      </c>
      <c r="BM154" s="2" t="str">
        <f t="shared" si="1626"/>
        <v/>
      </c>
      <c r="BN154" s="2" t="str">
        <f t="shared" si="1627"/>
        <v/>
      </c>
      <c r="BO154" s="2" t="str">
        <f t="shared" si="1628"/>
        <v/>
      </c>
      <c r="BP154" s="2" t="str">
        <f t="shared" si="1629"/>
        <v/>
      </c>
      <c r="BQ154" s="2" t="str">
        <f t="shared" si="1630"/>
        <v/>
      </c>
      <c r="BR154" s="2" t="str">
        <f t="shared" si="1631"/>
        <v/>
      </c>
      <c r="BS154" s="2" t="str">
        <f t="shared" si="1632"/>
        <v/>
      </c>
      <c r="BT154" s="2" t="str">
        <f t="shared" si="1633"/>
        <v/>
      </c>
      <c r="BU154" s="2" t="str">
        <f t="shared" si="1634"/>
        <v/>
      </c>
      <c r="BV154" s="2" t="str">
        <f t="shared" si="1635"/>
        <v/>
      </c>
      <c r="BW154" s="2" t="str">
        <f t="shared" si="1636"/>
        <v/>
      </c>
      <c r="BX154" s="2" t="str">
        <f t="shared" si="1637"/>
        <v/>
      </c>
      <c r="BY154" s="2" t="str">
        <f t="shared" si="1638"/>
        <v/>
      </c>
      <c r="BZ154" s="2" t="str">
        <f t="shared" si="1639"/>
        <v/>
      </c>
      <c r="CA154" s="2" t="str">
        <f t="shared" si="1640"/>
        <v/>
      </c>
      <c r="CB154" s="2" t="str">
        <f t="shared" si="1641"/>
        <v/>
      </c>
      <c r="CC154" s="2" t="str">
        <f t="shared" si="1642"/>
        <v/>
      </c>
      <c r="CD154" s="14">
        <f t="shared" si="1643"/>
        <v>0</v>
      </c>
      <c r="CE154" s="14" t="e">
        <f t="shared" ref="CE154:DA154" si="2089">CD154-$J$17</f>
        <v>#VALUE!</v>
      </c>
      <c r="CF154" s="14" t="e">
        <f t="shared" si="2089"/>
        <v>#VALUE!</v>
      </c>
      <c r="CG154" s="14" t="e">
        <f t="shared" si="2089"/>
        <v>#VALUE!</v>
      </c>
      <c r="CH154" s="14" t="e">
        <f t="shared" si="2089"/>
        <v>#VALUE!</v>
      </c>
      <c r="CI154" s="14" t="e">
        <f t="shared" si="2089"/>
        <v>#VALUE!</v>
      </c>
      <c r="CJ154" s="14" t="e">
        <f t="shared" si="2089"/>
        <v>#VALUE!</v>
      </c>
      <c r="CK154" s="14" t="e">
        <f t="shared" si="2089"/>
        <v>#VALUE!</v>
      </c>
      <c r="CL154" s="14" t="e">
        <f t="shared" si="2089"/>
        <v>#VALUE!</v>
      </c>
      <c r="CM154" s="14" t="e">
        <f t="shared" si="2089"/>
        <v>#VALUE!</v>
      </c>
      <c r="CN154" s="14" t="e">
        <f t="shared" si="2089"/>
        <v>#VALUE!</v>
      </c>
      <c r="CO154" s="14" t="e">
        <f t="shared" si="2089"/>
        <v>#VALUE!</v>
      </c>
      <c r="CP154" s="14" t="e">
        <f t="shared" si="2089"/>
        <v>#VALUE!</v>
      </c>
      <c r="CQ154" s="14" t="e">
        <f t="shared" si="2089"/>
        <v>#VALUE!</v>
      </c>
      <c r="CR154" s="14" t="e">
        <f t="shared" si="2089"/>
        <v>#VALUE!</v>
      </c>
      <c r="CS154" s="14" t="e">
        <f t="shared" si="2089"/>
        <v>#VALUE!</v>
      </c>
      <c r="CT154" s="14" t="e">
        <f t="shared" si="2089"/>
        <v>#VALUE!</v>
      </c>
      <c r="CU154" s="14" t="e">
        <f t="shared" si="2089"/>
        <v>#VALUE!</v>
      </c>
      <c r="CV154" s="14" t="e">
        <f t="shared" si="2089"/>
        <v>#VALUE!</v>
      </c>
      <c r="CW154" s="14" t="e">
        <f t="shared" si="2089"/>
        <v>#VALUE!</v>
      </c>
      <c r="CX154" s="14" t="e">
        <f t="shared" si="2089"/>
        <v>#VALUE!</v>
      </c>
      <c r="CY154" s="14" t="e">
        <f t="shared" si="2089"/>
        <v>#VALUE!</v>
      </c>
      <c r="CZ154" s="14" t="e">
        <f t="shared" si="2089"/>
        <v>#VALUE!</v>
      </c>
      <c r="DA154" s="14" t="e">
        <f t="shared" si="2089"/>
        <v>#VALUE!</v>
      </c>
      <c r="DB154" s="2">
        <f t="shared" si="1978"/>
        <v>0</v>
      </c>
      <c r="DC154" s="2">
        <f t="shared" si="1979"/>
        <v>0</v>
      </c>
      <c r="DD154" s="2">
        <f t="shared" si="1980"/>
        <v>0</v>
      </c>
      <c r="DE154" s="2">
        <f t="shared" si="1981"/>
        <v>0</v>
      </c>
      <c r="DF154" s="2">
        <f t="shared" si="1982"/>
        <v>0</v>
      </c>
      <c r="DG154" s="2">
        <f t="shared" si="1983"/>
        <v>0</v>
      </c>
      <c r="DH154" s="2">
        <f t="shared" si="1984"/>
        <v>0</v>
      </c>
      <c r="DI154" s="2">
        <f t="shared" si="1985"/>
        <v>0</v>
      </c>
      <c r="DJ154" s="2">
        <f t="shared" si="1986"/>
        <v>0</v>
      </c>
      <c r="DK154" s="2">
        <f t="shared" si="1987"/>
        <v>0</v>
      </c>
      <c r="DL154" s="2">
        <f t="shared" si="1988"/>
        <v>0</v>
      </c>
      <c r="DM154" s="2">
        <f t="shared" si="1989"/>
        <v>0</v>
      </c>
      <c r="DN154" s="2">
        <f t="shared" si="1990"/>
        <v>0</v>
      </c>
      <c r="DO154" s="2">
        <f t="shared" si="1991"/>
        <v>0</v>
      </c>
      <c r="DP154" s="2">
        <f t="shared" si="1992"/>
        <v>0</v>
      </c>
      <c r="DQ154" s="2">
        <f t="shared" si="1993"/>
        <v>0</v>
      </c>
      <c r="DR154" s="2">
        <f t="shared" si="1994"/>
        <v>0</v>
      </c>
      <c r="DS154" s="2">
        <f t="shared" si="1995"/>
        <v>0</v>
      </c>
      <c r="DT154" s="2">
        <f t="shared" si="1996"/>
        <v>0</v>
      </c>
      <c r="DU154" s="2">
        <f t="shared" si="1997"/>
        <v>0</v>
      </c>
      <c r="DV154" s="2">
        <f t="shared" si="1998"/>
        <v>0</v>
      </c>
      <c r="DW154" s="2">
        <f t="shared" si="1999"/>
        <v>0</v>
      </c>
      <c r="DX154" s="2">
        <f t="shared" si="2000"/>
        <v>0</v>
      </c>
      <c r="DY154" s="2">
        <f t="shared" si="2001"/>
        <v>0</v>
      </c>
      <c r="DZ154" s="2">
        <f t="shared" si="2002"/>
        <v>0</v>
      </c>
      <c r="EA154" s="2">
        <f t="shared" si="2003"/>
        <v>0</v>
      </c>
      <c r="EB154" s="2">
        <f t="shared" si="2004"/>
        <v>0</v>
      </c>
      <c r="EC154" s="2">
        <f t="shared" si="2005"/>
        <v>0</v>
      </c>
      <c r="ED154" s="2">
        <f t="shared" si="2006"/>
        <v>0</v>
      </c>
      <c r="EE154" s="2">
        <f t="shared" si="2007"/>
        <v>0</v>
      </c>
      <c r="EF154" s="2">
        <f t="shared" si="2008"/>
        <v>0</v>
      </c>
      <c r="EG154" s="2">
        <f t="shared" si="2009"/>
        <v>0</v>
      </c>
      <c r="EH154" s="2">
        <f t="shared" si="2010"/>
        <v>0</v>
      </c>
      <c r="EI154" s="2">
        <f t="shared" si="2011"/>
        <v>0</v>
      </c>
      <c r="EJ154" s="2">
        <f t="shared" si="2012"/>
        <v>0</v>
      </c>
      <c r="EK154" s="2">
        <f t="shared" si="2013"/>
        <v>0</v>
      </c>
      <c r="EL154" s="2">
        <f t="shared" si="2014"/>
        <v>0</v>
      </c>
      <c r="EM154" s="2">
        <f t="shared" si="2015"/>
        <v>0</v>
      </c>
      <c r="EN154" s="2">
        <f t="shared" si="2016"/>
        <v>0</v>
      </c>
      <c r="EO154" s="2">
        <f t="shared" si="2017"/>
        <v>0</v>
      </c>
      <c r="EP154" s="2">
        <f t="shared" si="2018"/>
        <v>0</v>
      </c>
      <c r="EQ154" s="2">
        <f t="shared" si="2019"/>
        <v>0</v>
      </c>
      <c r="ER154" s="2">
        <f t="shared" si="2020"/>
        <v>0</v>
      </c>
      <c r="ES154" s="2">
        <f t="shared" si="2021"/>
        <v>0</v>
      </c>
      <c r="ET154" s="2">
        <f t="shared" si="2022"/>
        <v>0</v>
      </c>
      <c r="EU154" s="2">
        <f t="shared" si="2023"/>
        <v>0</v>
      </c>
      <c r="EV154" s="2">
        <f t="shared" si="2024"/>
        <v>0</v>
      </c>
      <c r="EW154" s="2">
        <f t="shared" si="2025"/>
        <v>0</v>
      </c>
      <c r="EX154" s="2">
        <f t="shared" si="1645"/>
        <v>1</v>
      </c>
      <c r="EY154" s="2" t="e">
        <f t="shared" si="1646"/>
        <v>#VALUE!</v>
      </c>
      <c r="EZ154" s="2" t="e">
        <f t="shared" si="1647"/>
        <v>#VALUE!</v>
      </c>
      <c r="FA154" s="2" t="e">
        <f t="shared" si="1648"/>
        <v>#VALUE!</v>
      </c>
      <c r="FB154" s="2" t="e">
        <f t="shared" si="1649"/>
        <v>#VALUE!</v>
      </c>
      <c r="FC154" s="2" t="e">
        <f t="shared" si="1650"/>
        <v>#VALUE!</v>
      </c>
      <c r="FD154" s="2" t="e">
        <f t="shared" si="1651"/>
        <v>#VALUE!</v>
      </c>
      <c r="FE154" s="2" t="e">
        <f t="shared" si="1652"/>
        <v>#VALUE!</v>
      </c>
      <c r="FF154" s="2" t="e">
        <f t="shared" si="1653"/>
        <v>#VALUE!</v>
      </c>
      <c r="FG154" s="2" t="e">
        <f t="shared" si="1654"/>
        <v>#VALUE!</v>
      </c>
      <c r="FH154" s="2" t="e">
        <f t="shared" si="1655"/>
        <v>#VALUE!</v>
      </c>
      <c r="FI154" s="2" t="e">
        <f t="shared" si="1656"/>
        <v>#VALUE!</v>
      </c>
      <c r="FJ154" s="2" t="e">
        <f t="shared" si="1657"/>
        <v>#VALUE!</v>
      </c>
      <c r="FK154" s="2" t="e">
        <f t="shared" si="1658"/>
        <v>#VALUE!</v>
      </c>
      <c r="FL154" s="2" t="e">
        <f t="shared" si="1659"/>
        <v>#VALUE!</v>
      </c>
      <c r="FM154" s="2" t="e">
        <f t="shared" si="1660"/>
        <v>#VALUE!</v>
      </c>
      <c r="FN154" s="2" t="e">
        <f t="shared" si="1661"/>
        <v>#VALUE!</v>
      </c>
      <c r="FO154" s="2" t="e">
        <f t="shared" si="1662"/>
        <v>#VALUE!</v>
      </c>
      <c r="FP154" s="2" t="e">
        <f t="shared" si="1663"/>
        <v>#VALUE!</v>
      </c>
      <c r="FQ154" s="2" t="e">
        <f t="shared" si="1664"/>
        <v>#VALUE!</v>
      </c>
      <c r="FR154" s="2" t="e">
        <f t="shared" si="1665"/>
        <v>#VALUE!</v>
      </c>
      <c r="FS154" s="2" t="e">
        <f t="shared" si="1666"/>
        <v>#VALUE!</v>
      </c>
      <c r="FT154" s="2" t="e">
        <f t="shared" si="1667"/>
        <v>#VALUE!</v>
      </c>
      <c r="FU154" s="2" t="e">
        <f t="shared" si="1668"/>
        <v>#VALUE!</v>
      </c>
      <c r="FV154" s="2">
        <f t="shared" si="1669"/>
        <v>1</v>
      </c>
      <c r="FW154" s="2" t="e">
        <f t="shared" si="1670"/>
        <v>#VALUE!</v>
      </c>
      <c r="FX154" s="2" t="e">
        <f t="shared" si="1671"/>
        <v>#VALUE!</v>
      </c>
      <c r="FY154" s="2" t="e">
        <f t="shared" si="1672"/>
        <v>#VALUE!</v>
      </c>
      <c r="FZ154" s="2" t="e">
        <f t="shared" si="1673"/>
        <v>#VALUE!</v>
      </c>
      <c r="GA154" s="2" t="e">
        <f t="shared" si="1674"/>
        <v>#VALUE!</v>
      </c>
      <c r="GB154" s="2" t="e">
        <f t="shared" si="1675"/>
        <v>#VALUE!</v>
      </c>
      <c r="GC154" s="2" t="e">
        <f t="shared" si="1676"/>
        <v>#VALUE!</v>
      </c>
      <c r="GD154" s="2" t="e">
        <f t="shared" si="1677"/>
        <v>#VALUE!</v>
      </c>
      <c r="GE154" s="2" t="e">
        <f t="shared" si="1678"/>
        <v>#VALUE!</v>
      </c>
      <c r="GF154" s="2" t="e">
        <f t="shared" si="1679"/>
        <v>#VALUE!</v>
      </c>
      <c r="GG154" s="2" t="e">
        <f t="shared" si="1680"/>
        <v>#VALUE!</v>
      </c>
      <c r="GH154" s="2" t="e">
        <f t="shared" si="1681"/>
        <v>#VALUE!</v>
      </c>
      <c r="GI154" s="2" t="e">
        <f t="shared" si="1682"/>
        <v>#VALUE!</v>
      </c>
      <c r="GJ154" s="2" t="e">
        <f t="shared" si="1683"/>
        <v>#VALUE!</v>
      </c>
      <c r="GK154" s="2" t="e">
        <f t="shared" si="1684"/>
        <v>#VALUE!</v>
      </c>
      <c r="GL154" s="2" t="e">
        <f t="shared" si="1685"/>
        <v>#VALUE!</v>
      </c>
      <c r="GM154" s="2" t="e">
        <f t="shared" si="1686"/>
        <v>#VALUE!</v>
      </c>
      <c r="GN154" s="2" t="e">
        <f t="shared" si="1687"/>
        <v>#VALUE!</v>
      </c>
      <c r="GO154" s="2" t="e">
        <f t="shared" si="1688"/>
        <v>#VALUE!</v>
      </c>
      <c r="GP154" s="2" t="e">
        <f t="shared" si="1689"/>
        <v>#VALUE!</v>
      </c>
      <c r="GQ154" s="2" t="e">
        <f t="shared" si="1690"/>
        <v>#VALUE!</v>
      </c>
      <c r="GR154" s="2" t="e">
        <f t="shared" si="1691"/>
        <v>#VALUE!</v>
      </c>
      <c r="GS154" s="2" t="e">
        <f t="shared" si="1692"/>
        <v>#VALUE!</v>
      </c>
      <c r="GT154" s="2">
        <f t="shared" si="1693"/>
        <v>1</v>
      </c>
      <c r="GU154" s="2" t="e">
        <f t="shared" si="1694"/>
        <v>#VALUE!</v>
      </c>
      <c r="GV154" s="2" t="e">
        <f t="shared" si="1695"/>
        <v>#VALUE!</v>
      </c>
      <c r="GW154" s="2" t="e">
        <f t="shared" si="1696"/>
        <v>#VALUE!</v>
      </c>
      <c r="GX154" s="2" t="e">
        <f t="shared" si="1697"/>
        <v>#VALUE!</v>
      </c>
      <c r="GY154" s="2" t="e">
        <f t="shared" si="1698"/>
        <v>#VALUE!</v>
      </c>
      <c r="GZ154" s="2" t="e">
        <f t="shared" si="1699"/>
        <v>#VALUE!</v>
      </c>
      <c r="HA154" s="2" t="e">
        <f t="shared" si="1700"/>
        <v>#VALUE!</v>
      </c>
      <c r="HB154" s="2" t="e">
        <f t="shared" si="1701"/>
        <v>#VALUE!</v>
      </c>
      <c r="HC154" s="2" t="e">
        <f t="shared" si="1702"/>
        <v>#VALUE!</v>
      </c>
      <c r="HD154" s="2" t="e">
        <f t="shared" si="1703"/>
        <v>#VALUE!</v>
      </c>
      <c r="HE154" s="2" t="e">
        <f t="shared" si="1704"/>
        <v>#VALUE!</v>
      </c>
      <c r="HF154" s="2" t="e">
        <f t="shared" si="1705"/>
        <v>#VALUE!</v>
      </c>
      <c r="HG154" s="2" t="e">
        <f t="shared" si="1706"/>
        <v>#VALUE!</v>
      </c>
      <c r="HH154" s="2" t="e">
        <f t="shared" si="1707"/>
        <v>#VALUE!</v>
      </c>
      <c r="HI154" s="2" t="e">
        <f t="shared" si="1708"/>
        <v>#VALUE!</v>
      </c>
      <c r="HJ154" s="2" t="e">
        <f t="shared" si="1709"/>
        <v>#VALUE!</v>
      </c>
      <c r="HK154" s="2" t="e">
        <f t="shared" si="1710"/>
        <v>#VALUE!</v>
      </c>
      <c r="HL154" s="2" t="e">
        <f t="shared" si="1711"/>
        <v>#VALUE!</v>
      </c>
      <c r="HM154" s="2" t="e">
        <f t="shared" si="1712"/>
        <v>#VALUE!</v>
      </c>
      <c r="HN154" s="2" t="e">
        <f t="shared" si="1713"/>
        <v>#VALUE!</v>
      </c>
      <c r="HO154" s="2" t="e">
        <f t="shared" si="1714"/>
        <v>#VALUE!</v>
      </c>
      <c r="HP154" s="2" t="e">
        <f t="shared" si="1715"/>
        <v>#VALUE!</v>
      </c>
      <c r="HQ154" s="2" t="e">
        <f t="shared" si="1716"/>
        <v>#VALUE!</v>
      </c>
      <c r="HR154" s="2">
        <f t="shared" si="1717"/>
        <v>1</v>
      </c>
      <c r="HS154" s="2" t="e">
        <f t="shared" si="1718"/>
        <v>#VALUE!</v>
      </c>
      <c r="HT154" s="2" t="e">
        <f t="shared" si="1719"/>
        <v>#VALUE!</v>
      </c>
      <c r="HU154" s="2" t="e">
        <f t="shared" si="1720"/>
        <v>#VALUE!</v>
      </c>
      <c r="HV154" s="2" t="e">
        <f t="shared" si="1721"/>
        <v>#VALUE!</v>
      </c>
      <c r="HW154" s="2" t="e">
        <f t="shared" si="1722"/>
        <v>#VALUE!</v>
      </c>
      <c r="HX154" s="2" t="e">
        <f t="shared" si="1723"/>
        <v>#VALUE!</v>
      </c>
      <c r="HY154" s="2" t="e">
        <f t="shared" si="1724"/>
        <v>#VALUE!</v>
      </c>
      <c r="HZ154" s="2" t="e">
        <f t="shared" si="1725"/>
        <v>#VALUE!</v>
      </c>
      <c r="IA154" s="2" t="e">
        <f t="shared" si="1726"/>
        <v>#VALUE!</v>
      </c>
      <c r="IB154" s="2" t="e">
        <f t="shared" si="1727"/>
        <v>#VALUE!</v>
      </c>
      <c r="IC154" s="2" t="e">
        <f t="shared" si="1728"/>
        <v>#VALUE!</v>
      </c>
      <c r="ID154" s="2" t="e">
        <f t="shared" si="1729"/>
        <v>#VALUE!</v>
      </c>
      <c r="IE154" s="2" t="e">
        <f t="shared" si="1730"/>
        <v>#VALUE!</v>
      </c>
      <c r="IF154" s="2" t="e">
        <f t="shared" si="1731"/>
        <v>#VALUE!</v>
      </c>
      <c r="IG154" s="2" t="e">
        <f t="shared" si="1732"/>
        <v>#VALUE!</v>
      </c>
      <c r="IH154" s="2" t="e">
        <f t="shared" si="1733"/>
        <v>#VALUE!</v>
      </c>
      <c r="II154" s="2" t="e">
        <f t="shared" si="1734"/>
        <v>#VALUE!</v>
      </c>
      <c r="IJ154" s="2" t="e">
        <f t="shared" si="1735"/>
        <v>#VALUE!</v>
      </c>
      <c r="IK154" s="2" t="e">
        <f t="shared" si="1736"/>
        <v>#VALUE!</v>
      </c>
      <c r="IL154" s="2" t="e">
        <f t="shared" si="1737"/>
        <v>#VALUE!</v>
      </c>
      <c r="IM154" s="2" t="e">
        <f t="shared" si="1738"/>
        <v>#VALUE!</v>
      </c>
      <c r="IN154" s="2" t="e">
        <f t="shared" si="1739"/>
        <v>#VALUE!</v>
      </c>
      <c r="IO154" s="2" t="e">
        <f t="shared" si="1740"/>
        <v>#VALUE!</v>
      </c>
      <c r="IP154" s="2">
        <f t="shared" si="1741"/>
        <v>0</v>
      </c>
      <c r="IQ154" s="2" t="e">
        <f t="shared" si="1742"/>
        <v>#VALUE!</v>
      </c>
      <c r="IR154" s="2" t="e">
        <f t="shared" si="1743"/>
        <v>#VALUE!</v>
      </c>
      <c r="IS154" s="2" t="e">
        <f t="shared" si="1744"/>
        <v>#VALUE!</v>
      </c>
      <c r="IT154" s="2" t="e">
        <f t="shared" si="1745"/>
        <v>#VALUE!</v>
      </c>
      <c r="IU154" s="2" t="e">
        <f t="shared" si="1746"/>
        <v>#VALUE!</v>
      </c>
      <c r="IV154" s="2" t="e">
        <f t="shared" si="1747"/>
        <v>#VALUE!</v>
      </c>
      <c r="IW154" s="2" t="e">
        <f t="shared" si="1748"/>
        <v>#VALUE!</v>
      </c>
      <c r="IX154" s="2" t="e">
        <f t="shared" si="1749"/>
        <v>#VALUE!</v>
      </c>
      <c r="IY154" s="2" t="e">
        <f t="shared" si="1750"/>
        <v>#VALUE!</v>
      </c>
      <c r="IZ154" s="2" t="e">
        <f t="shared" si="1751"/>
        <v>#VALUE!</v>
      </c>
      <c r="JA154" s="2" t="e">
        <f t="shared" si="1752"/>
        <v>#VALUE!</v>
      </c>
      <c r="JB154" s="2" t="e">
        <f t="shared" si="1753"/>
        <v>#VALUE!</v>
      </c>
      <c r="JC154" s="2" t="e">
        <f t="shared" si="1754"/>
        <v>#VALUE!</v>
      </c>
      <c r="JD154" s="2" t="e">
        <f t="shared" si="1755"/>
        <v>#VALUE!</v>
      </c>
      <c r="JE154" s="2" t="e">
        <f t="shared" si="1756"/>
        <v>#VALUE!</v>
      </c>
      <c r="JF154" s="2" t="e">
        <f t="shared" si="1757"/>
        <v>#VALUE!</v>
      </c>
      <c r="JG154" s="2" t="e">
        <f t="shared" si="1758"/>
        <v>#VALUE!</v>
      </c>
      <c r="JH154" s="2" t="e">
        <f t="shared" si="1759"/>
        <v>#VALUE!</v>
      </c>
      <c r="JI154" s="2" t="e">
        <f t="shared" si="1760"/>
        <v>#VALUE!</v>
      </c>
      <c r="JJ154" s="2" t="e">
        <f t="shared" si="1761"/>
        <v>#VALUE!</v>
      </c>
      <c r="JK154" s="2" t="e">
        <f t="shared" si="1762"/>
        <v>#VALUE!</v>
      </c>
      <c r="JL154" s="2" t="e">
        <f t="shared" si="1763"/>
        <v>#VALUE!</v>
      </c>
      <c r="JM154" s="2" t="e">
        <f t="shared" si="1764"/>
        <v>#VALUE!</v>
      </c>
      <c r="JN154" s="2">
        <f t="shared" si="1765"/>
        <v>0</v>
      </c>
      <c r="JO154" s="2" t="e">
        <f t="shared" si="1766"/>
        <v>#VALUE!</v>
      </c>
      <c r="JP154" s="2" t="e">
        <f t="shared" si="1767"/>
        <v>#VALUE!</v>
      </c>
      <c r="JQ154" s="2" t="e">
        <f t="shared" si="1768"/>
        <v>#VALUE!</v>
      </c>
      <c r="JR154" s="2" t="e">
        <f t="shared" si="1769"/>
        <v>#VALUE!</v>
      </c>
      <c r="JS154" s="2" t="e">
        <f t="shared" si="1770"/>
        <v>#VALUE!</v>
      </c>
      <c r="JT154" s="2" t="e">
        <f t="shared" si="1771"/>
        <v>#VALUE!</v>
      </c>
      <c r="JU154" s="2" t="e">
        <f t="shared" si="1772"/>
        <v>#VALUE!</v>
      </c>
      <c r="JV154" s="2" t="e">
        <f t="shared" si="1773"/>
        <v>#VALUE!</v>
      </c>
      <c r="JW154" s="2" t="e">
        <f t="shared" si="1774"/>
        <v>#VALUE!</v>
      </c>
      <c r="JX154" s="2" t="e">
        <f t="shared" si="1775"/>
        <v>#VALUE!</v>
      </c>
      <c r="JY154" s="2" t="e">
        <f t="shared" si="1776"/>
        <v>#VALUE!</v>
      </c>
      <c r="JZ154" s="2" t="e">
        <f t="shared" si="1777"/>
        <v>#VALUE!</v>
      </c>
      <c r="KA154" s="2" t="e">
        <f t="shared" si="1778"/>
        <v>#VALUE!</v>
      </c>
      <c r="KB154" s="2" t="e">
        <f t="shared" si="1779"/>
        <v>#VALUE!</v>
      </c>
      <c r="KC154" s="2" t="e">
        <f t="shared" si="1780"/>
        <v>#VALUE!</v>
      </c>
      <c r="KD154" s="2" t="e">
        <f t="shared" si="1781"/>
        <v>#VALUE!</v>
      </c>
      <c r="KE154" s="2" t="e">
        <f t="shared" si="1782"/>
        <v>#VALUE!</v>
      </c>
      <c r="KF154" s="2" t="e">
        <f t="shared" si="1783"/>
        <v>#VALUE!</v>
      </c>
      <c r="KG154" s="2" t="e">
        <f t="shared" si="1784"/>
        <v>#VALUE!</v>
      </c>
      <c r="KH154" s="2" t="e">
        <f t="shared" si="1785"/>
        <v>#VALUE!</v>
      </c>
      <c r="KI154" s="2" t="e">
        <f t="shared" si="1786"/>
        <v>#VALUE!</v>
      </c>
      <c r="KJ154" s="2" t="e">
        <f t="shared" si="1787"/>
        <v>#VALUE!</v>
      </c>
      <c r="KK154" s="2" t="e">
        <f t="shared" si="1788"/>
        <v>#VALUE!</v>
      </c>
      <c r="KL154" s="2">
        <f t="shared" si="1789"/>
        <v>0</v>
      </c>
      <c r="KM154" s="2" t="e">
        <f t="shared" si="1790"/>
        <v>#VALUE!</v>
      </c>
      <c r="KN154" s="2" t="e">
        <f t="shared" si="1791"/>
        <v>#VALUE!</v>
      </c>
      <c r="KO154" s="2" t="e">
        <f t="shared" si="1792"/>
        <v>#VALUE!</v>
      </c>
      <c r="KP154" s="2" t="e">
        <f t="shared" si="1793"/>
        <v>#VALUE!</v>
      </c>
      <c r="KQ154" s="2" t="e">
        <f t="shared" si="1794"/>
        <v>#VALUE!</v>
      </c>
      <c r="KR154" s="2" t="e">
        <f t="shared" si="1795"/>
        <v>#VALUE!</v>
      </c>
      <c r="KS154" s="2" t="e">
        <f t="shared" si="1796"/>
        <v>#VALUE!</v>
      </c>
      <c r="KT154" s="2" t="e">
        <f t="shared" si="1797"/>
        <v>#VALUE!</v>
      </c>
      <c r="KU154" s="2" t="e">
        <f t="shared" si="1798"/>
        <v>#VALUE!</v>
      </c>
      <c r="KV154" s="2" t="e">
        <f t="shared" si="1799"/>
        <v>#VALUE!</v>
      </c>
      <c r="KW154" s="2" t="e">
        <f t="shared" si="1800"/>
        <v>#VALUE!</v>
      </c>
      <c r="KX154" s="2" t="e">
        <f t="shared" si="1801"/>
        <v>#VALUE!</v>
      </c>
      <c r="KY154" s="2" t="e">
        <f t="shared" si="1802"/>
        <v>#VALUE!</v>
      </c>
      <c r="KZ154" s="2" t="e">
        <f t="shared" si="1803"/>
        <v>#VALUE!</v>
      </c>
      <c r="LA154" s="2" t="e">
        <f t="shared" si="1804"/>
        <v>#VALUE!</v>
      </c>
      <c r="LB154" s="2" t="e">
        <f t="shared" si="1805"/>
        <v>#VALUE!</v>
      </c>
      <c r="LC154" s="2" t="e">
        <f t="shared" si="1806"/>
        <v>#VALUE!</v>
      </c>
      <c r="LD154" s="2" t="e">
        <f t="shared" si="1807"/>
        <v>#VALUE!</v>
      </c>
      <c r="LE154" s="2" t="e">
        <f t="shared" si="1808"/>
        <v>#VALUE!</v>
      </c>
      <c r="LF154" s="2" t="e">
        <f t="shared" si="1809"/>
        <v>#VALUE!</v>
      </c>
      <c r="LG154" s="2" t="e">
        <f t="shared" si="1810"/>
        <v>#VALUE!</v>
      </c>
      <c r="LH154" s="2" t="e">
        <f t="shared" si="1811"/>
        <v>#VALUE!</v>
      </c>
      <c r="LI154" s="2" t="e">
        <f t="shared" si="1812"/>
        <v>#VALUE!</v>
      </c>
      <c r="LJ154" s="2">
        <f t="shared" si="1813"/>
        <v>0</v>
      </c>
      <c r="LK154" s="2" t="e">
        <f t="shared" si="1814"/>
        <v>#VALUE!</v>
      </c>
      <c r="LL154" s="2" t="e">
        <f t="shared" si="1815"/>
        <v>#VALUE!</v>
      </c>
      <c r="LM154" s="2" t="e">
        <f t="shared" si="1816"/>
        <v>#VALUE!</v>
      </c>
      <c r="LN154" s="2" t="e">
        <f t="shared" si="1817"/>
        <v>#VALUE!</v>
      </c>
      <c r="LO154" s="2" t="e">
        <f t="shared" si="1818"/>
        <v>#VALUE!</v>
      </c>
      <c r="LP154" s="2" t="e">
        <f t="shared" si="1819"/>
        <v>#VALUE!</v>
      </c>
      <c r="LQ154" s="2" t="e">
        <f t="shared" si="1820"/>
        <v>#VALUE!</v>
      </c>
      <c r="LR154" s="2" t="e">
        <f t="shared" si="1821"/>
        <v>#VALUE!</v>
      </c>
      <c r="LS154" s="2" t="e">
        <f t="shared" si="1822"/>
        <v>#VALUE!</v>
      </c>
      <c r="LT154" s="2" t="e">
        <f t="shared" si="1823"/>
        <v>#VALUE!</v>
      </c>
      <c r="LU154" s="2" t="e">
        <f t="shared" si="1824"/>
        <v>#VALUE!</v>
      </c>
      <c r="LV154" s="2" t="e">
        <f t="shared" si="1825"/>
        <v>#VALUE!</v>
      </c>
      <c r="LW154" s="2" t="e">
        <f t="shared" si="1826"/>
        <v>#VALUE!</v>
      </c>
      <c r="LX154" s="2" t="e">
        <f t="shared" si="1827"/>
        <v>#VALUE!</v>
      </c>
      <c r="LY154" s="2" t="e">
        <f t="shared" si="1828"/>
        <v>#VALUE!</v>
      </c>
      <c r="LZ154" s="2" t="e">
        <f t="shared" si="1829"/>
        <v>#VALUE!</v>
      </c>
      <c r="MA154" s="2" t="e">
        <f t="shared" si="1830"/>
        <v>#VALUE!</v>
      </c>
      <c r="MB154" s="2" t="e">
        <f t="shared" si="1831"/>
        <v>#VALUE!</v>
      </c>
      <c r="MC154" s="2" t="e">
        <f t="shared" si="1832"/>
        <v>#VALUE!</v>
      </c>
      <c r="MD154" s="2" t="e">
        <f t="shared" si="1833"/>
        <v>#VALUE!</v>
      </c>
      <c r="ME154" s="2" t="e">
        <f t="shared" si="1834"/>
        <v>#VALUE!</v>
      </c>
      <c r="MF154" s="2" t="e">
        <f t="shared" si="1835"/>
        <v>#VALUE!</v>
      </c>
      <c r="MG154" s="2" t="e">
        <f t="shared" si="1836"/>
        <v>#VALUE!</v>
      </c>
      <c r="MH154" s="2">
        <f t="shared" si="1837"/>
        <v>1</v>
      </c>
      <c r="MI154" s="2" t="e">
        <f t="shared" si="1838"/>
        <v>#VALUE!</v>
      </c>
      <c r="MJ154" s="2" t="e">
        <f t="shared" si="1839"/>
        <v>#VALUE!</v>
      </c>
      <c r="MK154" s="2" t="e">
        <f t="shared" si="1840"/>
        <v>#VALUE!</v>
      </c>
      <c r="ML154" s="2" t="e">
        <f t="shared" si="1841"/>
        <v>#VALUE!</v>
      </c>
      <c r="MM154" s="2" t="e">
        <f t="shared" si="1842"/>
        <v>#VALUE!</v>
      </c>
      <c r="MN154" s="2" t="e">
        <f t="shared" si="1843"/>
        <v>#VALUE!</v>
      </c>
      <c r="MO154" s="2" t="e">
        <f t="shared" si="1844"/>
        <v>#VALUE!</v>
      </c>
      <c r="MP154" s="2" t="e">
        <f t="shared" si="1845"/>
        <v>#VALUE!</v>
      </c>
      <c r="MQ154" s="2" t="e">
        <f t="shared" si="1846"/>
        <v>#VALUE!</v>
      </c>
      <c r="MR154" s="2" t="e">
        <f t="shared" si="1847"/>
        <v>#VALUE!</v>
      </c>
      <c r="MS154" s="2" t="e">
        <f t="shared" si="1848"/>
        <v>#VALUE!</v>
      </c>
      <c r="MT154" s="2" t="e">
        <f t="shared" si="1849"/>
        <v>#VALUE!</v>
      </c>
      <c r="MU154" s="2" t="e">
        <f t="shared" si="1850"/>
        <v>#VALUE!</v>
      </c>
      <c r="MV154" s="2" t="e">
        <f t="shared" si="1851"/>
        <v>#VALUE!</v>
      </c>
      <c r="MW154" s="2" t="e">
        <f t="shared" si="1852"/>
        <v>#VALUE!</v>
      </c>
      <c r="MX154" s="2" t="e">
        <f t="shared" si="1853"/>
        <v>#VALUE!</v>
      </c>
      <c r="MY154" s="2" t="e">
        <f t="shared" si="1854"/>
        <v>#VALUE!</v>
      </c>
      <c r="MZ154" s="2" t="e">
        <f t="shared" si="1855"/>
        <v>#VALUE!</v>
      </c>
      <c r="NA154" s="2" t="e">
        <f t="shared" si="1856"/>
        <v>#VALUE!</v>
      </c>
      <c r="NB154" s="2" t="e">
        <f t="shared" si="1857"/>
        <v>#VALUE!</v>
      </c>
      <c r="NC154" s="2" t="e">
        <f t="shared" si="1858"/>
        <v>#VALUE!</v>
      </c>
      <c r="ND154" s="2" t="e">
        <f t="shared" si="1859"/>
        <v>#VALUE!</v>
      </c>
      <c r="NE154" s="2" t="e">
        <f t="shared" si="1860"/>
        <v>#VALUE!</v>
      </c>
      <c r="NF154" s="2">
        <f t="shared" si="2026"/>
        <v>0</v>
      </c>
      <c r="NG154" s="2">
        <f t="shared" si="1861"/>
        <v>0</v>
      </c>
      <c r="NH154" s="2">
        <f t="shared" si="1862"/>
        <v>0</v>
      </c>
      <c r="NI154" s="2">
        <f t="shared" si="1863"/>
        <v>0</v>
      </c>
      <c r="NJ154" s="2">
        <f t="shared" si="1864"/>
        <v>0</v>
      </c>
      <c r="NK154" s="2">
        <f t="shared" si="1865"/>
        <v>0</v>
      </c>
      <c r="NL154" s="2">
        <f t="shared" si="1866"/>
        <v>0</v>
      </c>
      <c r="NM154" s="2">
        <f t="shared" si="1867"/>
        <v>0</v>
      </c>
      <c r="NN154" s="2">
        <f t="shared" si="1868"/>
        <v>0</v>
      </c>
      <c r="NO154" s="2">
        <f t="shared" si="1869"/>
        <v>0</v>
      </c>
      <c r="NP154" s="2">
        <f t="shared" si="1870"/>
        <v>0</v>
      </c>
      <c r="NQ154" s="2">
        <f t="shared" si="1871"/>
        <v>0</v>
      </c>
      <c r="NR154" s="2">
        <f t="shared" si="1872"/>
        <v>0</v>
      </c>
      <c r="NS154" s="2">
        <f t="shared" si="1873"/>
        <v>0</v>
      </c>
      <c r="NT154" s="2">
        <f t="shared" si="1874"/>
        <v>0</v>
      </c>
      <c r="NU154" s="2">
        <f t="shared" si="1875"/>
        <v>0</v>
      </c>
      <c r="NV154" s="2">
        <f t="shared" si="1876"/>
        <v>0</v>
      </c>
      <c r="NW154" s="2">
        <f t="shared" si="1877"/>
        <v>0</v>
      </c>
      <c r="NX154" s="2">
        <f t="shared" si="1878"/>
        <v>0</v>
      </c>
      <c r="NY154" s="2">
        <f t="shared" si="1879"/>
        <v>0</v>
      </c>
      <c r="NZ154" s="2">
        <f t="shared" si="1880"/>
        <v>0</v>
      </c>
      <c r="OA154" s="2">
        <f t="shared" si="1881"/>
        <v>0</v>
      </c>
      <c r="OB154" s="2">
        <f t="shared" si="1882"/>
        <v>0</v>
      </c>
      <c r="OC154" s="2">
        <f t="shared" si="1883"/>
        <v>0</v>
      </c>
      <c r="OD154" s="2">
        <f>IF(AND(NF154&gt;'Graph Creator'!$K$4,'Detalle de Cuentas'!NF154&lt;='Graph Creator'!$L$4),1,0)</f>
        <v>0</v>
      </c>
      <c r="OE154" s="2">
        <f>IF(AND(NG154&gt;'Graph Creator'!$K$4,'Detalle de Cuentas'!NG154&lt;='Graph Creator'!$L$4),1,0)</f>
        <v>0</v>
      </c>
      <c r="OF154" s="2">
        <f>IF(AND(NH154&gt;'Graph Creator'!$K$4,'Detalle de Cuentas'!NH154&lt;='Graph Creator'!$L$4),1,0)</f>
        <v>0</v>
      </c>
      <c r="OG154" s="2">
        <f>IF(AND(NI154&gt;'Graph Creator'!$K$4,'Detalle de Cuentas'!NI154&lt;='Graph Creator'!$L$4),1,0)</f>
        <v>0</v>
      </c>
      <c r="OH154" s="2">
        <f>IF(AND(NJ154&gt;'Graph Creator'!$K$4,'Detalle de Cuentas'!NJ154&lt;='Graph Creator'!$L$4),1,0)</f>
        <v>0</v>
      </c>
      <c r="OI154" s="2">
        <f>IF(AND(NK154&gt;'Graph Creator'!$K$4,'Detalle de Cuentas'!NK154&lt;='Graph Creator'!$L$4),1,0)</f>
        <v>0</v>
      </c>
      <c r="OJ154" s="2">
        <f>IF(AND(NL154&gt;'Graph Creator'!$K$4,'Detalle de Cuentas'!NL154&lt;='Graph Creator'!$L$4),1,0)</f>
        <v>0</v>
      </c>
      <c r="OK154" s="2">
        <f>IF(AND(NM154&gt;'Graph Creator'!$K$4,'Detalle de Cuentas'!NM154&lt;='Graph Creator'!$L$4),1,0)</f>
        <v>0</v>
      </c>
      <c r="OL154" s="2">
        <f>IF(AND(NN154&gt;'Graph Creator'!$K$4,'Detalle de Cuentas'!NN154&lt;='Graph Creator'!$L$4),1,0)</f>
        <v>0</v>
      </c>
      <c r="OM154" s="2">
        <f>IF(AND(NO154&gt;'Graph Creator'!$K$4,'Detalle de Cuentas'!NO154&lt;='Graph Creator'!$L$4),1,0)</f>
        <v>0</v>
      </c>
      <c r="ON154" s="2">
        <f>IF(AND(NP154&gt;'Graph Creator'!$K$4,'Detalle de Cuentas'!NP154&lt;='Graph Creator'!$L$4),1,0)</f>
        <v>0</v>
      </c>
      <c r="OO154" s="2">
        <f>IF(AND(NQ154&gt;'Graph Creator'!$K$4,'Detalle de Cuentas'!NQ154&lt;='Graph Creator'!$L$4),1,0)</f>
        <v>0</v>
      </c>
      <c r="OP154" s="2">
        <f>IF(AND(NR154&gt;'Graph Creator'!$K$4,'Detalle de Cuentas'!NR154&lt;='Graph Creator'!$L$4),1,0)</f>
        <v>0</v>
      </c>
      <c r="OQ154" s="2">
        <f>IF(AND(NS154&gt;'Graph Creator'!$K$4,'Detalle de Cuentas'!NS154&lt;='Graph Creator'!$L$4),1,0)</f>
        <v>0</v>
      </c>
      <c r="OR154" s="2">
        <f>IF(AND(NT154&gt;'Graph Creator'!$K$4,'Detalle de Cuentas'!NT154&lt;='Graph Creator'!$L$4),1,0)</f>
        <v>0</v>
      </c>
      <c r="OS154" s="2">
        <f>IF(AND(NU154&gt;'Graph Creator'!$K$4,'Detalle de Cuentas'!NU154&lt;='Graph Creator'!$L$4),1,0)</f>
        <v>0</v>
      </c>
      <c r="OT154" s="2">
        <f>IF(AND(NV154&gt;'Graph Creator'!$K$4,'Detalle de Cuentas'!NV154&lt;='Graph Creator'!$L$4),1,0)</f>
        <v>0</v>
      </c>
      <c r="OU154" s="2">
        <f>IF(AND(NW154&gt;'Graph Creator'!$K$4,'Detalle de Cuentas'!NW154&lt;='Graph Creator'!$L$4),1,0)</f>
        <v>0</v>
      </c>
      <c r="OV154" s="2">
        <f>IF(AND(NX154&gt;'Graph Creator'!$K$4,'Detalle de Cuentas'!NX154&lt;='Graph Creator'!$L$4),1,0)</f>
        <v>0</v>
      </c>
      <c r="OW154" s="2">
        <f>IF(AND(NY154&gt;'Graph Creator'!$K$4,'Detalle de Cuentas'!NY154&lt;='Graph Creator'!$L$4),1,0)</f>
        <v>0</v>
      </c>
      <c r="OX154" s="2">
        <f>IF(AND(NZ154&gt;'Graph Creator'!$K$4,'Detalle de Cuentas'!NZ154&lt;='Graph Creator'!$L$4),1,0)</f>
        <v>0</v>
      </c>
      <c r="OY154" s="2">
        <f>IF(AND(OA154&gt;'Graph Creator'!$K$4,'Detalle de Cuentas'!OA154&lt;='Graph Creator'!$L$4),1,0)</f>
        <v>0</v>
      </c>
      <c r="OZ154" s="2">
        <f>IF(AND(OB154&gt;'Graph Creator'!$K$4,'Detalle de Cuentas'!OB154&lt;='Graph Creator'!$L$4),1,0)</f>
        <v>0</v>
      </c>
      <c r="PA154" s="2">
        <f>IF(AND(OC154&gt;'Graph Creator'!$K$4,'Detalle de Cuentas'!OC154&lt;='Graph Creator'!$L$4),1,0)</f>
        <v>0</v>
      </c>
      <c r="PB154" s="2">
        <f>IF(AND(NF154&gt;'Graph Creator'!$L$4,'Detalle de Cuentas'!NF154&lt;='Graph Creator'!$M$4),1,0)</f>
        <v>0</v>
      </c>
      <c r="PC154" s="2">
        <f>IF(AND(NG154&gt;'Graph Creator'!$L$4,'Detalle de Cuentas'!NG154&lt;='Graph Creator'!$M$4),1,0)</f>
        <v>0</v>
      </c>
      <c r="PD154" s="2">
        <f>IF(AND(NH154&gt;'Graph Creator'!$L$4,'Detalle de Cuentas'!NH154&lt;='Graph Creator'!$M$4),1,0)</f>
        <v>0</v>
      </c>
      <c r="PE154" s="2">
        <f>IF(AND(NI154&gt;'Graph Creator'!$L$4,'Detalle de Cuentas'!NI154&lt;='Graph Creator'!$M$4),1,0)</f>
        <v>0</v>
      </c>
      <c r="PF154" s="2">
        <f>IF(AND(NJ154&gt;'Graph Creator'!$L$4,'Detalle de Cuentas'!NJ154&lt;='Graph Creator'!$M$4),1,0)</f>
        <v>0</v>
      </c>
      <c r="PG154" s="2">
        <f>IF(AND(NK154&gt;'Graph Creator'!$L$4,'Detalle de Cuentas'!NK154&lt;='Graph Creator'!$M$4),1,0)</f>
        <v>0</v>
      </c>
      <c r="PH154" s="2">
        <f>IF(AND(NL154&gt;'Graph Creator'!$L$4,'Detalle de Cuentas'!NL154&lt;='Graph Creator'!$M$4),1,0)</f>
        <v>0</v>
      </c>
      <c r="PI154" s="2">
        <f>IF(AND(NM154&gt;'Graph Creator'!$L$4,'Detalle de Cuentas'!NM154&lt;='Graph Creator'!$M$4),1,0)</f>
        <v>0</v>
      </c>
      <c r="PJ154" s="2">
        <f>IF(AND(NN154&gt;'Graph Creator'!$L$4,'Detalle de Cuentas'!NN154&lt;='Graph Creator'!$M$4),1,0)</f>
        <v>0</v>
      </c>
      <c r="PK154" s="2">
        <f>IF(AND(NO154&gt;'Graph Creator'!$L$4,'Detalle de Cuentas'!NO154&lt;='Graph Creator'!$M$4),1,0)</f>
        <v>0</v>
      </c>
      <c r="PL154" s="2">
        <f>IF(AND(NP154&gt;'Graph Creator'!$L$4,'Detalle de Cuentas'!NP154&lt;='Graph Creator'!$M$4),1,0)</f>
        <v>0</v>
      </c>
      <c r="PM154" s="2">
        <f>IF(AND(NQ154&gt;'Graph Creator'!$L$4,'Detalle de Cuentas'!NQ154&lt;='Graph Creator'!$M$4),1,0)</f>
        <v>0</v>
      </c>
      <c r="PN154" s="2">
        <f>IF(AND(NR154&gt;'Graph Creator'!$L$4,'Detalle de Cuentas'!NR154&lt;='Graph Creator'!$M$4),1,0)</f>
        <v>0</v>
      </c>
      <c r="PO154" s="2">
        <f>IF(AND(NS154&gt;'Graph Creator'!$L$4,'Detalle de Cuentas'!NS154&lt;='Graph Creator'!$M$4),1,0)</f>
        <v>0</v>
      </c>
      <c r="PP154" s="2">
        <f>IF(AND(NT154&gt;'Graph Creator'!$L$4,'Detalle de Cuentas'!NT154&lt;='Graph Creator'!$M$4),1,0)</f>
        <v>0</v>
      </c>
      <c r="PQ154" s="2">
        <f>IF(AND(NU154&gt;'Graph Creator'!$L$4,'Detalle de Cuentas'!NU154&lt;='Graph Creator'!$M$4),1,0)</f>
        <v>0</v>
      </c>
      <c r="PR154" s="2">
        <f>IF(AND(NV154&gt;'Graph Creator'!$L$4,'Detalle de Cuentas'!NV154&lt;='Graph Creator'!$M$4),1,0)</f>
        <v>0</v>
      </c>
      <c r="PS154" s="2">
        <f>IF(AND(NW154&gt;'Graph Creator'!$L$4,'Detalle de Cuentas'!NW154&lt;='Graph Creator'!$M$4),1,0)</f>
        <v>0</v>
      </c>
      <c r="PT154" s="2">
        <f>IF(AND(NX154&gt;'Graph Creator'!$L$4,'Detalle de Cuentas'!NX154&lt;='Graph Creator'!$M$4),1,0)</f>
        <v>0</v>
      </c>
      <c r="PU154" s="2">
        <f>IF(AND(NY154&gt;'Graph Creator'!$L$4,'Detalle de Cuentas'!NY154&lt;='Graph Creator'!$M$4),1,0)</f>
        <v>0</v>
      </c>
      <c r="PV154" s="2">
        <f>IF(AND(NZ154&gt;'Graph Creator'!$L$4,'Detalle de Cuentas'!NZ154&lt;='Graph Creator'!$M$4),1,0)</f>
        <v>0</v>
      </c>
      <c r="PW154" s="2">
        <f>IF(AND(OA154&gt;'Graph Creator'!$L$4,'Detalle de Cuentas'!OA154&lt;='Graph Creator'!$M$4),1,0)</f>
        <v>0</v>
      </c>
      <c r="PX154" s="2">
        <f>IF(AND(OB154&gt;'Graph Creator'!$L$4,'Detalle de Cuentas'!OB154&lt;='Graph Creator'!$M$4),1,0)</f>
        <v>0</v>
      </c>
      <c r="PY154" s="2">
        <f>IF(AND(OC154&gt;'Graph Creator'!$L$4,'Detalle de Cuentas'!OC154&lt;='Graph Creator'!$M$4),1,0)</f>
        <v>0</v>
      </c>
      <c r="PZ154" s="2">
        <f>IF(AND(NF154&gt;'Graph Creator'!$M$4,'Detalle de Cuentas'!NF154&lt;='Graph Creator'!$N$4),1,0)</f>
        <v>0</v>
      </c>
      <c r="QA154" s="2">
        <f>IF(AND(NG154&gt;'Graph Creator'!$M$4,'Detalle de Cuentas'!NG154&lt;='Graph Creator'!$N$4),1,0)</f>
        <v>0</v>
      </c>
      <c r="QB154" s="2">
        <f>IF(AND(NH154&gt;'Graph Creator'!$M$4,'Detalle de Cuentas'!NH154&lt;='Graph Creator'!$N$4),1,0)</f>
        <v>0</v>
      </c>
      <c r="QC154" s="2">
        <f>IF(AND(NI154&gt;'Graph Creator'!$M$4,'Detalle de Cuentas'!NI154&lt;='Graph Creator'!$N$4),1,0)</f>
        <v>0</v>
      </c>
      <c r="QD154" s="2">
        <f>IF(AND(NJ154&gt;'Graph Creator'!$M$4,'Detalle de Cuentas'!NJ154&lt;='Graph Creator'!$N$4),1,0)</f>
        <v>0</v>
      </c>
      <c r="QE154" s="2">
        <f>IF(AND(NK154&gt;'Graph Creator'!$M$4,'Detalle de Cuentas'!NK154&lt;='Graph Creator'!$N$4),1,0)</f>
        <v>0</v>
      </c>
      <c r="QF154" s="2">
        <f>IF(AND(NL154&gt;'Graph Creator'!$M$4,'Detalle de Cuentas'!NL154&lt;='Graph Creator'!$N$4),1,0)</f>
        <v>0</v>
      </c>
      <c r="QG154" s="2">
        <f>IF(AND(NM154&gt;'Graph Creator'!$M$4,'Detalle de Cuentas'!NM154&lt;='Graph Creator'!$N$4),1,0)</f>
        <v>0</v>
      </c>
      <c r="QH154" s="2">
        <f>IF(AND(NN154&gt;'Graph Creator'!$M$4,'Detalle de Cuentas'!NN154&lt;='Graph Creator'!$N$4),1,0)</f>
        <v>0</v>
      </c>
      <c r="QI154" s="2">
        <f>IF(AND(NO154&gt;'Graph Creator'!$M$4,'Detalle de Cuentas'!NO154&lt;='Graph Creator'!$N$4),1,0)</f>
        <v>0</v>
      </c>
      <c r="QJ154" s="2">
        <f>IF(AND(NP154&gt;'Graph Creator'!$M$4,'Detalle de Cuentas'!NP154&lt;='Graph Creator'!$N$4),1,0)</f>
        <v>0</v>
      </c>
      <c r="QK154" s="2">
        <f>IF(AND(NQ154&gt;'Graph Creator'!$M$4,'Detalle de Cuentas'!NQ154&lt;='Graph Creator'!$N$4),1,0)</f>
        <v>0</v>
      </c>
      <c r="QL154" s="2">
        <f>IF(AND(NR154&gt;'Graph Creator'!$M$4,'Detalle de Cuentas'!NR154&lt;='Graph Creator'!$N$4),1,0)</f>
        <v>0</v>
      </c>
      <c r="QM154" s="2">
        <f>IF(AND(NS154&gt;'Graph Creator'!$M$4,'Detalle de Cuentas'!NS154&lt;='Graph Creator'!$N$4),1,0)</f>
        <v>0</v>
      </c>
      <c r="QN154" s="2">
        <f>IF(AND(NT154&gt;'Graph Creator'!$M$4,'Detalle de Cuentas'!NT154&lt;='Graph Creator'!$N$4),1,0)</f>
        <v>0</v>
      </c>
      <c r="QO154" s="2">
        <f>IF(AND(NU154&gt;'Graph Creator'!$M$4,'Detalle de Cuentas'!NU154&lt;='Graph Creator'!$N$4),1,0)</f>
        <v>0</v>
      </c>
      <c r="QP154" s="2">
        <f>IF(AND(NV154&gt;'Graph Creator'!$M$4,'Detalle de Cuentas'!NV154&lt;='Graph Creator'!$N$4),1,0)</f>
        <v>0</v>
      </c>
      <c r="QQ154" s="2">
        <f>IF(AND(NW154&gt;'Graph Creator'!$M$4,'Detalle de Cuentas'!NW154&lt;='Graph Creator'!$N$4),1,0)</f>
        <v>0</v>
      </c>
      <c r="QR154" s="2">
        <f>IF(AND(NX154&gt;'Graph Creator'!$M$4,'Detalle de Cuentas'!NX154&lt;='Graph Creator'!$N$4),1,0)</f>
        <v>0</v>
      </c>
      <c r="QS154" s="2">
        <f>IF(AND(NY154&gt;'Graph Creator'!$M$4,'Detalle de Cuentas'!NY154&lt;='Graph Creator'!$N$4),1,0)</f>
        <v>0</v>
      </c>
      <c r="QT154" s="2">
        <f>IF(AND(NZ154&gt;'Graph Creator'!$M$4,'Detalle de Cuentas'!NZ154&lt;='Graph Creator'!$N$4),1,0)</f>
        <v>0</v>
      </c>
      <c r="QU154" s="2">
        <f>IF(AND(OA154&gt;'Graph Creator'!$M$4,'Detalle de Cuentas'!OA154&lt;='Graph Creator'!$N$4),1,0)</f>
        <v>0</v>
      </c>
      <c r="QV154" s="2">
        <f>IF(AND(OB154&gt;'Graph Creator'!$M$4,'Detalle de Cuentas'!OB154&lt;='Graph Creator'!$N$4),1,0)</f>
        <v>0</v>
      </c>
      <c r="QW154" s="2">
        <f>IF(AND(OC154&gt;'Graph Creator'!$M$4,'Detalle de Cuentas'!OC154&lt;='Graph Creator'!$N$4),1,0)</f>
        <v>0</v>
      </c>
      <c r="QX154" s="2">
        <f>IF(AND(NF154&gt;'Graph Creator'!$N$4,'Detalle de Cuentas'!NF154&lt;='Graph Creator'!$O$4),1,0)</f>
        <v>0</v>
      </c>
      <c r="QY154" s="2">
        <f>IF(AND(NG154&gt;'Graph Creator'!$N$4,'Detalle de Cuentas'!NG154&lt;='Graph Creator'!$O$4),1,0)</f>
        <v>0</v>
      </c>
      <c r="QZ154" s="2">
        <f>IF(AND(NH154&gt;'Graph Creator'!$N$4,'Detalle de Cuentas'!NH154&lt;='Graph Creator'!$O$4),1,0)</f>
        <v>0</v>
      </c>
      <c r="RA154" s="2">
        <f>IF(AND(NI154&gt;'Graph Creator'!$N$4,'Detalle de Cuentas'!NI154&lt;='Graph Creator'!$O$4),1,0)</f>
        <v>0</v>
      </c>
      <c r="RB154" s="2">
        <f>IF(AND(NJ154&gt;'Graph Creator'!$N$4,'Detalle de Cuentas'!NJ154&lt;='Graph Creator'!$O$4),1,0)</f>
        <v>0</v>
      </c>
      <c r="RC154" s="2">
        <f>IF(AND(NK154&gt;'Graph Creator'!$N$4,'Detalle de Cuentas'!NK154&lt;='Graph Creator'!$O$4),1,0)</f>
        <v>0</v>
      </c>
      <c r="RD154" s="2">
        <f>IF(AND(NL154&gt;'Graph Creator'!$N$4,'Detalle de Cuentas'!NL154&lt;='Graph Creator'!$O$4),1,0)</f>
        <v>0</v>
      </c>
      <c r="RE154" s="2">
        <f>IF(AND(NM154&gt;'Graph Creator'!$N$4,'Detalle de Cuentas'!NM154&lt;='Graph Creator'!$O$4),1,0)</f>
        <v>0</v>
      </c>
      <c r="RF154" s="2">
        <f>IF(AND(NN154&gt;'Graph Creator'!$N$4,'Detalle de Cuentas'!NN154&lt;='Graph Creator'!$O$4),1,0)</f>
        <v>0</v>
      </c>
      <c r="RG154" s="2">
        <f>IF(AND(NO154&gt;'Graph Creator'!$N$4,'Detalle de Cuentas'!NO154&lt;='Graph Creator'!$O$4),1,0)</f>
        <v>0</v>
      </c>
      <c r="RH154" s="2">
        <f>IF(AND(NP154&gt;'Graph Creator'!$N$4,'Detalle de Cuentas'!NP154&lt;='Graph Creator'!$O$4),1,0)</f>
        <v>0</v>
      </c>
      <c r="RI154" s="2">
        <f>IF(AND(NQ154&gt;'Graph Creator'!$N$4,'Detalle de Cuentas'!NQ154&lt;='Graph Creator'!$O$4),1,0)</f>
        <v>0</v>
      </c>
      <c r="RJ154" s="2">
        <f>IF(AND(NR154&gt;'Graph Creator'!$N$4,'Detalle de Cuentas'!NR154&lt;='Graph Creator'!$O$4),1,0)</f>
        <v>0</v>
      </c>
      <c r="RK154" s="2">
        <f>IF(AND(NS154&gt;'Graph Creator'!$N$4,'Detalle de Cuentas'!NS154&lt;='Graph Creator'!$O$4),1,0)</f>
        <v>0</v>
      </c>
      <c r="RL154" s="2">
        <f>IF(AND(NT154&gt;'Graph Creator'!$N$4,'Detalle de Cuentas'!NT154&lt;='Graph Creator'!$O$4),1,0)</f>
        <v>0</v>
      </c>
      <c r="RM154" s="2">
        <f>IF(AND(NU154&gt;'Graph Creator'!$N$4,'Detalle de Cuentas'!NU154&lt;='Graph Creator'!$O$4),1,0)</f>
        <v>0</v>
      </c>
      <c r="RN154" s="2">
        <f>IF(AND(NV154&gt;'Graph Creator'!$N$4,'Detalle de Cuentas'!NV154&lt;='Graph Creator'!$O$4),1,0)</f>
        <v>0</v>
      </c>
      <c r="RO154" s="2">
        <f>IF(AND(NW154&gt;'Graph Creator'!$N$4,'Detalle de Cuentas'!NW154&lt;='Graph Creator'!$O$4),1,0)</f>
        <v>0</v>
      </c>
      <c r="RP154" s="2">
        <f>IF(AND(NX154&gt;'Graph Creator'!$N$4,'Detalle de Cuentas'!NX154&lt;='Graph Creator'!$O$4),1,0)</f>
        <v>0</v>
      </c>
      <c r="RQ154" s="2">
        <f>IF(AND(NY154&gt;'Graph Creator'!$N$4,'Detalle de Cuentas'!NY154&lt;='Graph Creator'!$O$4),1,0)</f>
        <v>0</v>
      </c>
      <c r="RR154" s="2">
        <f>IF(AND(NZ154&gt;'Graph Creator'!$N$4,'Detalle de Cuentas'!NZ154&lt;='Graph Creator'!$O$4),1,0)</f>
        <v>0</v>
      </c>
      <c r="RS154" s="2">
        <f>IF(AND(OA154&gt;'Graph Creator'!$N$4,'Detalle de Cuentas'!OA154&lt;='Graph Creator'!$O$4),1,0)</f>
        <v>0</v>
      </c>
      <c r="RT154" s="2">
        <f>IF(AND(OB154&gt;'Graph Creator'!$N$4,'Detalle de Cuentas'!OB154&lt;='Graph Creator'!$O$4),1,0)</f>
        <v>0</v>
      </c>
      <c r="RU154" s="2">
        <f>IF(AND(OC154&gt;'Graph Creator'!$N$4,'Detalle de Cuentas'!OC154&lt;='Graph Creator'!$O$4),1,0)</f>
        <v>0</v>
      </c>
      <c r="RV154" s="2" t="e">
        <f t="shared" si="2027"/>
        <v>#VALUE!</v>
      </c>
      <c r="RW154" s="2" t="e">
        <f t="shared" si="2028"/>
        <v>#VALUE!</v>
      </c>
      <c r="RX154" s="2" t="e">
        <f t="shared" si="2029"/>
        <v>#VALUE!</v>
      </c>
      <c r="RY154" s="2" t="e">
        <f t="shared" si="2030"/>
        <v>#VALUE!</v>
      </c>
      <c r="RZ154" s="2" t="e">
        <f t="shared" si="2031"/>
        <v>#VALUE!</v>
      </c>
      <c r="SA154" s="2" t="e">
        <f t="shared" si="2032"/>
        <v>#VALUE!</v>
      </c>
      <c r="SB154" s="2" t="e">
        <f t="shared" si="2033"/>
        <v>#VALUE!</v>
      </c>
      <c r="SC154" s="2" t="e">
        <f t="shared" si="2034"/>
        <v>#VALUE!</v>
      </c>
      <c r="SD154" s="2" t="e">
        <f t="shared" si="2035"/>
        <v>#VALUE!</v>
      </c>
      <c r="SE154" s="2" t="e">
        <f t="shared" si="2036"/>
        <v>#VALUE!</v>
      </c>
      <c r="SF154" s="2" t="e">
        <f t="shared" si="2037"/>
        <v>#VALUE!</v>
      </c>
      <c r="SG154" s="2" t="e">
        <f t="shared" si="2038"/>
        <v>#VALUE!</v>
      </c>
      <c r="SH154" s="2" t="e">
        <f t="shared" si="2039"/>
        <v>#VALUE!</v>
      </c>
      <c r="SI154" s="2" t="e">
        <f t="shared" si="2040"/>
        <v>#VALUE!</v>
      </c>
      <c r="SJ154" s="2" t="e">
        <f t="shared" si="2041"/>
        <v>#VALUE!</v>
      </c>
      <c r="SK154" s="2" t="e">
        <f t="shared" si="2042"/>
        <v>#VALUE!</v>
      </c>
      <c r="SL154" s="2" t="e">
        <f t="shared" si="2043"/>
        <v>#VALUE!</v>
      </c>
      <c r="SM154" s="2" t="e">
        <f t="shared" si="2044"/>
        <v>#VALUE!</v>
      </c>
      <c r="SN154" s="2" t="e">
        <f t="shared" si="2045"/>
        <v>#VALUE!</v>
      </c>
      <c r="SO154" s="2" t="e">
        <f t="shared" si="2046"/>
        <v>#VALUE!</v>
      </c>
      <c r="SP154" s="2" t="e">
        <f t="shared" si="2047"/>
        <v>#VALUE!</v>
      </c>
      <c r="SQ154" s="2" t="e">
        <f t="shared" si="2048"/>
        <v>#VALUE!</v>
      </c>
      <c r="SR154" s="2" t="e">
        <f t="shared" si="2049"/>
        <v>#VALUE!</v>
      </c>
      <c r="SS154" s="2" t="e">
        <f t="shared" si="2050"/>
        <v>#VALUE!</v>
      </c>
      <c r="ST154" s="2" t="e">
        <f t="shared" si="2051"/>
        <v>#VALUE!</v>
      </c>
      <c r="SU154" s="2" t="e">
        <f t="shared" si="2052"/>
        <v>#VALUE!</v>
      </c>
      <c r="SV154" s="2" t="e">
        <f t="shared" si="2053"/>
        <v>#VALUE!</v>
      </c>
      <c r="SW154" s="2" t="e">
        <f t="shared" si="2054"/>
        <v>#VALUE!</v>
      </c>
      <c r="SX154" s="2" t="e">
        <f t="shared" si="2055"/>
        <v>#VALUE!</v>
      </c>
      <c r="SY154" s="2" t="e">
        <f t="shared" si="2056"/>
        <v>#VALUE!</v>
      </c>
      <c r="SZ154" s="2" t="e">
        <f t="shared" si="2057"/>
        <v>#VALUE!</v>
      </c>
      <c r="TA154" s="2" t="e">
        <f t="shared" si="2058"/>
        <v>#VALUE!</v>
      </c>
      <c r="TB154" s="2" t="e">
        <f t="shared" si="2059"/>
        <v>#VALUE!</v>
      </c>
      <c r="TC154" s="2" t="e">
        <f t="shared" si="2060"/>
        <v>#VALUE!</v>
      </c>
      <c r="TD154" s="2" t="e">
        <f t="shared" si="2061"/>
        <v>#VALUE!</v>
      </c>
      <c r="TE154" s="2" t="e">
        <f t="shared" si="2062"/>
        <v>#VALUE!</v>
      </c>
      <c r="TF154" s="2" t="str">
        <f>IF(DZ154=1,IF(SUM(DZ$17:DZ154)&lt;2,""&amp;B154,", "&amp;B154),"")</f>
        <v/>
      </c>
      <c r="TG154" s="2" t="str">
        <f t="shared" si="2075"/>
        <v/>
      </c>
      <c r="TH154" s="2">
        <f t="shared" si="2063"/>
        <v>0</v>
      </c>
      <c r="TI154" s="14" t="str">
        <f t="shared" si="2064"/>
        <v/>
      </c>
      <c r="TJ154" s="14" t="e">
        <f t="shared" si="1884"/>
        <v>#VALUE!</v>
      </c>
      <c r="TK154" s="14" t="e">
        <f t="shared" si="1885"/>
        <v>#VALUE!</v>
      </c>
      <c r="TL154" s="14" t="e">
        <f t="shared" si="1886"/>
        <v>#VALUE!</v>
      </c>
      <c r="TM154" s="14" t="e">
        <f t="shared" si="1887"/>
        <v>#VALUE!</v>
      </c>
      <c r="TN154" s="14" t="e">
        <f t="shared" si="1888"/>
        <v>#VALUE!</v>
      </c>
      <c r="TO154" s="14" t="e">
        <f t="shared" si="1889"/>
        <v>#VALUE!</v>
      </c>
      <c r="TP154" s="14" t="e">
        <f t="shared" si="1890"/>
        <v>#VALUE!</v>
      </c>
      <c r="TQ154" s="14" t="e">
        <f t="shared" si="1891"/>
        <v>#VALUE!</v>
      </c>
      <c r="TR154" s="14" t="e">
        <f t="shared" si="1892"/>
        <v>#VALUE!</v>
      </c>
      <c r="TS154" s="14" t="e">
        <f t="shared" si="1893"/>
        <v>#VALUE!</v>
      </c>
      <c r="TT154" s="14" t="e">
        <f t="shared" si="1894"/>
        <v>#VALUE!</v>
      </c>
      <c r="TU154" s="14" t="e">
        <f t="shared" si="1895"/>
        <v>#VALUE!</v>
      </c>
      <c r="TV154" s="14" t="e">
        <f t="shared" si="1896"/>
        <v>#VALUE!</v>
      </c>
      <c r="TW154" s="14" t="e">
        <f t="shared" si="1897"/>
        <v>#VALUE!</v>
      </c>
      <c r="TX154" s="14" t="e">
        <f t="shared" si="1898"/>
        <v>#VALUE!</v>
      </c>
      <c r="TY154" s="14" t="e">
        <f t="shared" si="1899"/>
        <v>#VALUE!</v>
      </c>
      <c r="TZ154" s="14" t="e">
        <f t="shared" si="1900"/>
        <v>#VALUE!</v>
      </c>
      <c r="UA154" s="14" t="e">
        <f t="shared" si="1901"/>
        <v>#VALUE!</v>
      </c>
      <c r="UB154" s="14" t="e">
        <f t="shared" si="1902"/>
        <v>#VALUE!</v>
      </c>
      <c r="UC154" s="14" t="e">
        <f t="shared" si="1903"/>
        <v>#VALUE!</v>
      </c>
      <c r="UD154" s="14" t="e">
        <f t="shared" si="1904"/>
        <v>#VALUE!</v>
      </c>
      <c r="UE154" s="14" t="e">
        <f t="shared" si="1905"/>
        <v>#VALUE!</v>
      </c>
      <c r="UF154" s="14" t="e">
        <f t="shared" si="1906"/>
        <v>#VALUE!</v>
      </c>
      <c r="UH154" s="2">
        <f>IF($C$4-$R154&gt;'Graph Creator'!$E$2*'Graph Creator'!$D$13*12,0,1)</f>
        <v>1</v>
      </c>
      <c r="UJ154" s="2" t="e">
        <f t="shared" si="2065"/>
        <v>#VALUE!</v>
      </c>
      <c r="UK154" s="2" t="e">
        <f t="shared" si="1907"/>
        <v>#VALUE!</v>
      </c>
      <c r="UL154" s="2" t="e">
        <f t="shared" si="1908"/>
        <v>#VALUE!</v>
      </c>
      <c r="UM154" s="2" t="e">
        <f t="shared" si="1909"/>
        <v>#VALUE!</v>
      </c>
      <c r="UN154" s="2" t="e">
        <f t="shared" si="1910"/>
        <v>#VALUE!</v>
      </c>
      <c r="UO154" s="2" t="e">
        <f t="shared" si="1911"/>
        <v>#VALUE!</v>
      </c>
      <c r="UP154" s="2" t="e">
        <f t="shared" si="1912"/>
        <v>#VALUE!</v>
      </c>
      <c r="UQ154" s="2" t="e">
        <f t="shared" si="1913"/>
        <v>#VALUE!</v>
      </c>
      <c r="UR154" s="2" t="e">
        <f t="shared" si="1914"/>
        <v>#VALUE!</v>
      </c>
      <c r="US154" s="2" t="e">
        <f t="shared" si="1915"/>
        <v>#VALUE!</v>
      </c>
      <c r="UT154" s="2" t="e">
        <f t="shared" si="1916"/>
        <v>#VALUE!</v>
      </c>
      <c r="UU154" s="2" t="e">
        <f t="shared" si="1917"/>
        <v>#VALUE!</v>
      </c>
      <c r="UV154" s="2" t="e">
        <f t="shared" si="1918"/>
        <v>#VALUE!</v>
      </c>
      <c r="UW154" s="2" t="e">
        <f t="shared" si="1919"/>
        <v>#VALUE!</v>
      </c>
      <c r="UX154" s="2" t="e">
        <f t="shared" si="1920"/>
        <v>#VALUE!</v>
      </c>
      <c r="UY154" s="2" t="e">
        <f t="shared" si="1921"/>
        <v>#VALUE!</v>
      </c>
      <c r="UZ154" s="2" t="e">
        <f t="shared" si="1922"/>
        <v>#VALUE!</v>
      </c>
      <c r="VA154" s="2" t="e">
        <f t="shared" si="1923"/>
        <v>#VALUE!</v>
      </c>
      <c r="VB154" s="2" t="e">
        <f t="shared" si="1924"/>
        <v>#VALUE!</v>
      </c>
      <c r="VC154" s="2" t="e">
        <f t="shared" si="1925"/>
        <v>#VALUE!</v>
      </c>
      <c r="VD154" s="2" t="e">
        <f t="shared" si="1926"/>
        <v>#VALUE!</v>
      </c>
      <c r="VE154" s="2" t="e">
        <f t="shared" si="1927"/>
        <v>#VALUE!</v>
      </c>
      <c r="VF154" s="2" t="e">
        <f t="shared" si="1928"/>
        <v>#VALUE!</v>
      </c>
      <c r="VG154" s="2" t="e">
        <f t="shared" si="1929"/>
        <v>#VALUE!</v>
      </c>
      <c r="VH154" s="2" t="e">
        <f t="shared" si="1930"/>
        <v>#VALUE!</v>
      </c>
      <c r="VI154" s="2" t="e">
        <f t="shared" si="1931"/>
        <v>#VALUE!</v>
      </c>
      <c r="VJ154" s="2" t="e">
        <f t="shared" si="1932"/>
        <v>#VALUE!</v>
      </c>
      <c r="VK154" s="2" t="e">
        <f t="shared" si="1933"/>
        <v>#VALUE!</v>
      </c>
      <c r="VL154" s="2" t="e">
        <f t="shared" si="1934"/>
        <v>#VALUE!</v>
      </c>
      <c r="VM154" s="2" t="e">
        <f t="shared" si="1935"/>
        <v>#VALUE!</v>
      </c>
      <c r="VN154" s="2" t="e">
        <f t="shared" si="1936"/>
        <v>#VALUE!</v>
      </c>
      <c r="VO154" s="2" t="e">
        <f t="shared" si="1937"/>
        <v>#VALUE!</v>
      </c>
      <c r="VP154" s="2" t="e">
        <f t="shared" si="1938"/>
        <v>#VALUE!</v>
      </c>
      <c r="VQ154" s="2" t="e">
        <f t="shared" si="1939"/>
        <v>#VALUE!</v>
      </c>
      <c r="VR154" s="2" t="e">
        <f t="shared" si="1940"/>
        <v>#VALUE!</v>
      </c>
      <c r="VS154" s="2" t="e">
        <f t="shared" si="1941"/>
        <v>#VALUE!</v>
      </c>
      <c r="VT154" s="98">
        <f t="shared" si="2066"/>
        <v>0</v>
      </c>
      <c r="VU154" s="98">
        <f t="shared" si="1942"/>
        <v>0</v>
      </c>
      <c r="VV154" s="98">
        <f t="shared" si="1943"/>
        <v>0</v>
      </c>
      <c r="VW154" s="98">
        <f t="shared" si="1944"/>
        <v>0</v>
      </c>
      <c r="VX154" s="98">
        <f t="shared" si="1945"/>
        <v>0</v>
      </c>
      <c r="VY154" s="98">
        <f t="shared" si="1946"/>
        <v>0</v>
      </c>
      <c r="VZ154" s="98">
        <f t="shared" si="1947"/>
        <v>0</v>
      </c>
      <c r="WA154" s="98">
        <f t="shared" si="1948"/>
        <v>0</v>
      </c>
      <c r="WB154" s="98">
        <f t="shared" si="1949"/>
        <v>0</v>
      </c>
      <c r="WC154" s="98">
        <f t="shared" si="1950"/>
        <v>0</v>
      </c>
      <c r="WD154" s="98">
        <f t="shared" si="1951"/>
        <v>0</v>
      </c>
      <c r="WE154" s="98">
        <f t="shared" si="1952"/>
        <v>0</v>
      </c>
      <c r="WF154" s="98">
        <f t="shared" si="1953"/>
        <v>0</v>
      </c>
      <c r="WG154" s="98">
        <f t="shared" si="1954"/>
        <v>0</v>
      </c>
      <c r="WH154" s="98">
        <f t="shared" si="1955"/>
        <v>0</v>
      </c>
      <c r="WI154" s="98">
        <f t="shared" si="1956"/>
        <v>0</v>
      </c>
      <c r="WJ154" s="98">
        <f t="shared" si="1957"/>
        <v>0</v>
      </c>
      <c r="WK154" s="98">
        <f t="shared" si="1958"/>
        <v>0</v>
      </c>
      <c r="WL154" s="98">
        <f t="shared" si="1959"/>
        <v>0</v>
      </c>
      <c r="WM154" s="98">
        <f t="shared" si="1960"/>
        <v>0</v>
      </c>
      <c r="WN154" s="98">
        <f t="shared" si="1961"/>
        <v>0</v>
      </c>
      <c r="WO154" s="98">
        <f t="shared" si="1962"/>
        <v>0</v>
      </c>
      <c r="WP154" s="98">
        <f t="shared" si="1963"/>
        <v>0</v>
      </c>
      <c r="WQ154" s="98">
        <f t="shared" si="1964"/>
        <v>0</v>
      </c>
      <c r="WR154" s="98">
        <f>IFERROR(INDEX('Score Calculation'!$D$38:$D$41,MATCH('Detalle de Cuentas'!VT154,'Score Calculation'!$C$38:$C$41,1)),0)</f>
        <v>4</v>
      </c>
      <c r="WS154" s="98">
        <f>IFERROR(INDEX('Score Calculation'!$D$38:$D$41,MATCH('Detalle de Cuentas'!VU154,'Score Calculation'!$C$38:$C$41,1)),0)</f>
        <v>4</v>
      </c>
      <c r="WT154" s="98">
        <f>IFERROR(INDEX('Score Calculation'!$D$38:$D$41,MATCH('Detalle de Cuentas'!VV154,'Score Calculation'!$C$38:$C$41,1)),0)</f>
        <v>4</v>
      </c>
      <c r="WU154" s="98">
        <f>IFERROR(INDEX('Score Calculation'!$D$38:$D$41,MATCH('Detalle de Cuentas'!VW154,'Score Calculation'!$C$38:$C$41,1)),0)</f>
        <v>4</v>
      </c>
      <c r="WV154" s="98">
        <f>IFERROR(INDEX('Score Calculation'!$D$38:$D$41,MATCH('Detalle de Cuentas'!VX154,'Score Calculation'!$C$38:$C$41,1)),0)</f>
        <v>4</v>
      </c>
      <c r="WW154" s="98">
        <f>IFERROR(INDEX('Score Calculation'!$D$38:$D$41,MATCH('Detalle de Cuentas'!VY154,'Score Calculation'!$C$38:$C$41,1)),0)</f>
        <v>4</v>
      </c>
      <c r="WX154" s="98">
        <f>IFERROR(INDEX('Score Calculation'!$D$38:$D$41,MATCH('Detalle de Cuentas'!VZ154,'Score Calculation'!$C$38:$C$41,1)),0)</f>
        <v>4</v>
      </c>
      <c r="WY154" s="98">
        <f>IFERROR(INDEX('Score Calculation'!$D$38:$D$41,MATCH('Detalle de Cuentas'!WA154,'Score Calculation'!$C$38:$C$41,1)),0)</f>
        <v>4</v>
      </c>
      <c r="WZ154" s="98">
        <f>IFERROR(INDEX('Score Calculation'!$D$38:$D$41,MATCH('Detalle de Cuentas'!WB154,'Score Calculation'!$C$38:$C$41,1)),0)</f>
        <v>4</v>
      </c>
      <c r="XA154" s="98">
        <f>IFERROR(INDEX('Score Calculation'!$D$38:$D$41,MATCH('Detalle de Cuentas'!WC154,'Score Calculation'!$C$38:$C$41,1)),0)</f>
        <v>4</v>
      </c>
      <c r="XB154" s="98">
        <f>IFERROR(INDEX('Score Calculation'!$D$38:$D$41,MATCH('Detalle de Cuentas'!WD154,'Score Calculation'!$C$38:$C$41,1)),0)</f>
        <v>4</v>
      </c>
      <c r="XC154" s="98">
        <f>IFERROR(INDEX('Score Calculation'!$D$38:$D$41,MATCH('Detalle de Cuentas'!WE154,'Score Calculation'!$C$38:$C$41,1)),0)</f>
        <v>4</v>
      </c>
      <c r="XD154" s="98">
        <f>IFERROR(INDEX('Score Calculation'!$D$38:$D$41,MATCH('Detalle de Cuentas'!WF154,'Score Calculation'!$C$38:$C$41,1)),0)</f>
        <v>4</v>
      </c>
      <c r="XE154" s="98">
        <f>IFERROR(INDEX('Score Calculation'!$D$38:$D$41,MATCH('Detalle de Cuentas'!WG154,'Score Calculation'!$C$38:$C$41,1)),0)</f>
        <v>4</v>
      </c>
      <c r="XF154" s="98">
        <f>IFERROR(INDEX('Score Calculation'!$D$38:$D$41,MATCH('Detalle de Cuentas'!WH154,'Score Calculation'!$C$38:$C$41,1)),0)</f>
        <v>4</v>
      </c>
      <c r="XG154" s="98">
        <f>IFERROR(INDEX('Score Calculation'!$D$38:$D$41,MATCH('Detalle de Cuentas'!WI154,'Score Calculation'!$C$38:$C$41,1)),0)</f>
        <v>4</v>
      </c>
      <c r="XH154" s="98">
        <f>IFERROR(INDEX('Score Calculation'!$D$38:$D$41,MATCH('Detalle de Cuentas'!WJ154,'Score Calculation'!$C$38:$C$41,1)),0)</f>
        <v>4</v>
      </c>
      <c r="XI154" s="98">
        <f>IFERROR(INDEX('Score Calculation'!$D$38:$D$41,MATCH('Detalle de Cuentas'!WK154,'Score Calculation'!$C$38:$C$41,1)),0)</f>
        <v>4</v>
      </c>
      <c r="XJ154" s="98">
        <f>IFERROR(INDEX('Score Calculation'!$D$38:$D$41,MATCH('Detalle de Cuentas'!WL154,'Score Calculation'!$C$38:$C$41,1)),0)</f>
        <v>4</v>
      </c>
      <c r="XK154" s="98">
        <f>IFERROR(INDEX('Score Calculation'!$D$38:$D$41,MATCH('Detalle de Cuentas'!WM154,'Score Calculation'!$C$38:$C$41,1)),0)</f>
        <v>4</v>
      </c>
      <c r="XL154" s="98">
        <f>IFERROR(INDEX('Score Calculation'!$D$38:$D$41,MATCH('Detalle de Cuentas'!WN154,'Score Calculation'!$C$38:$C$41,1)),0)</f>
        <v>4</v>
      </c>
      <c r="XM154" s="98">
        <f>IFERROR(INDEX('Score Calculation'!$D$38:$D$41,MATCH('Detalle de Cuentas'!WO154,'Score Calculation'!$C$38:$C$41,1)),0)</f>
        <v>4</v>
      </c>
      <c r="XN154" s="98">
        <f>IFERROR(INDEX('Score Calculation'!$D$38:$D$41,MATCH('Detalle de Cuentas'!WP154,'Score Calculation'!$C$38:$C$41,1)),0)</f>
        <v>4</v>
      </c>
      <c r="XO154" s="98">
        <f>IFERROR(INDEX('Score Calculation'!$D$38:$D$41,MATCH('Detalle de Cuentas'!WQ154,'Score Calculation'!$C$38:$C$41,1)),0)</f>
        <v>4</v>
      </c>
      <c r="XP154" s="98">
        <f>IFERROR(INDEX('Score Calculation'!$D$24:$D$31,MATCH('Detalle de Cuentas'!NF154,'Score Calculation'!$C$24:$C$31,1)),0)</f>
        <v>1</v>
      </c>
      <c r="XQ154" s="98">
        <f>IFERROR(INDEX('Score Calculation'!$D$24:$D$31,MATCH('Detalle de Cuentas'!NG154,'Score Calculation'!$C$24:$C$31,1)),0)</f>
        <v>1</v>
      </c>
      <c r="XR154" s="98">
        <f>IFERROR(INDEX('Score Calculation'!$D$24:$D$31,MATCH('Detalle de Cuentas'!NH154,'Score Calculation'!$C$24:$C$31,1)),0)</f>
        <v>1</v>
      </c>
      <c r="XS154" s="98">
        <f>IFERROR(INDEX('Score Calculation'!$D$24:$D$31,MATCH('Detalle de Cuentas'!NI154,'Score Calculation'!$C$24:$C$31,1)),0)</f>
        <v>1</v>
      </c>
      <c r="XT154" s="98">
        <f>IFERROR(INDEX('Score Calculation'!$D$24:$D$31,MATCH('Detalle de Cuentas'!NJ154,'Score Calculation'!$C$24:$C$31,1)),0)</f>
        <v>1</v>
      </c>
      <c r="XU154" s="98">
        <f>IFERROR(INDEX('Score Calculation'!$D$24:$D$31,MATCH('Detalle de Cuentas'!NK154,'Score Calculation'!$C$24:$C$31,1)),0)</f>
        <v>1</v>
      </c>
      <c r="XV154" s="98">
        <f>IFERROR(INDEX('Score Calculation'!$D$24:$D$31,MATCH('Detalle de Cuentas'!NL154,'Score Calculation'!$C$24:$C$31,1)),0)</f>
        <v>1</v>
      </c>
      <c r="XW154" s="98">
        <f>IFERROR(INDEX('Score Calculation'!$D$24:$D$31,MATCH('Detalle de Cuentas'!NM154,'Score Calculation'!$C$24:$C$31,1)),0)</f>
        <v>1</v>
      </c>
      <c r="XX154" s="98">
        <f>IFERROR(INDEX('Score Calculation'!$D$24:$D$31,MATCH('Detalle de Cuentas'!NN154,'Score Calculation'!$C$24:$C$31,1)),0)</f>
        <v>1</v>
      </c>
      <c r="XY154" s="98">
        <f>IFERROR(INDEX('Score Calculation'!$D$24:$D$31,MATCH('Detalle de Cuentas'!NO154,'Score Calculation'!$C$24:$C$31,1)),0)</f>
        <v>1</v>
      </c>
      <c r="XZ154" s="98">
        <f>IFERROR(INDEX('Score Calculation'!$D$24:$D$31,MATCH('Detalle de Cuentas'!NP154,'Score Calculation'!$C$24:$C$31,1)),0)</f>
        <v>1</v>
      </c>
      <c r="YA154" s="98">
        <f>IFERROR(INDEX('Score Calculation'!$D$24:$D$31,MATCH('Detalle de Cuentas'!NQ154,'Score Calculation'!$C$24:$C$31,1)),0)</f>
        <v>1</v>
      </c>
      <c r="YB154" s="98">
        <f>IFERROR(INDEX('Score Calculation'!$D$24:$D$31,MATCH('Detalle de Cuentas'!NR154,'Score Calculation'!$C$24:$C$31,1)),0)</f>
        <v>1</v>
      </c>
      <c r="YC154" s="98">
        <f>IFERROR(INDEX('Score Calculation'!$D$24:$D$31,MATCH('Detalle de Cuentas'!NS154,'Score Calculation'!$C$24:$C$31,1)),0)</f>
        <v>1</v>
      </c>
      <c r="YD154" s="98">
        <f>IFERROR(INDEX('Score Calculation'!$D$24:$D$31,MATCH('Detalle de Cuentas'!NT154,'Score Calculation'!$C$24:$C$31,1)),0)</f>
        <v>1</v>
      </c>
      <c r="YE154" s="98">
        <f>IFERROR(INDEX('Score Calculation'!$D$24:$D$31,MATCH('Detalle de Cuentas'!NU154,'Score Calculation'!$C$24:$C$31,1)),0)</f>
        <v>1</v>
      </c>
      <c r="YF154" s="98">
        <f>IFERROR(INDEX('Score Calculation'!$D$24:$D$31,MATCH('Detalle de Cuentas'!NV154,'Score Calculation'!$C$24:$C$31,1)),0)</f>
        <v>1</v>
      </c>
      <c r="YG154" s="98">
        <f>IFERROR(INDEX('Score Calculation'!$D$24:$D$31,MATCH('Detalle de Cuentas'!NW154,'Score Calculation'!$C$24:$C$31,1)),0)</f>
        <v>1</v>
      </c>
      <c r="YH154" s="98">
        <f>IFERROR(INDEX('Score Calculation'!$D$24:$D$31,MATCH('Detalle de Cuentas'!NX154,'Score Calculation'!$C$24:$C$31,1)),0)</f>
        <v>1</v>
      </c>
      <c r="YI154" s="98">
        <f>IFERROR(INDEX('Score Calculation'!$D$24:$D$31,MATCH('Detalle de Cuentas'!NY154,'Score Calculation'!$C$24:$C$31,1)),0)</f>
        <v>1</v>
      </c>
      <c r="YJ154" s="98">
        <f>IFERROR(INDEX('Score Calculation'!$D$24:$D$31,MATCH('Detalle de Cuentas'!NZ154,'Score Calculation'!$C$24:$C$31,1)),0)</f>
        <v>1</v>
      </c>
      <c r="YK154" s="98">
        <f>IFERROR(INDEX('Score Calculation'!$D$24:$D$31,MATCH('Detalle de Cuentas'!OA154,'Score Calculation'!$C$24:$C$31,1)),0)</f>
        <v>1</v>
      </c>
      <c r="YL154" s="98">
        <f>IFERROR(INDEX('Score Calculation'!$D$24:$D$31,MATCH('Detalle de Cuentas'!OB154,'Score Calculation'!$C$24:$C$31,1)),0)</f>
        <v>1</v>
      </c>
      <c r="YM154" s="98">
        <f>IFERROR(INDEX('Score Calculation'!$D$24:$D$31,MATCH('Detalle de Cuentas'!OC154,'Score Calculation'!$C$24:$C$31,1)),0)</f>
        <v>1</v>
      </c>
      <c r="YN154" s="98">
        <f t="shared" si="2067"/>
        <v>0</v>
      </c>
      <c r="YO154" s="98">
        <f>IF(LEFT(TRIM($D154),15)="GRUPO SOLIDARIO",$L154*'Score Calculation'!$H$5,IF(TRIM('Detalle de Cuentas'!$C154)="Semanal",'Detalle de Cuentas'!$L154*'Score Calculation'!$H$6,'Detalle de Cuentas'!$L154))</f>
        <v>0</v>
      </c>
      <c r="YP154" s="99">
        <f>IFERROR(INDEX('Score Calculation'!$D$54:$D$60,MATCH($YO154,'Score Calculation'!$C$54:$C$60,1)),1)</f>
        <v>0.2</v>
      </c>
      <c r="YQ154" s="99">
        <f>IFERROR(INDEX('Score Calculation'!$D$65:$D$123,MATCH(LEFT(TRIM('Detalle de Cuentas'!$F154),20),'Score Calculation'!$F$65:$F$123,0)),1)</f>
        <v>1</v>
      </c>
      <c r="YR154" s="99">
        <f>IFERROR(INDEX('Score Calculation'!$D$46:$D$49,MATCH('Detalle de Cuentas'!$YN154,'Score Calculation'!$C$46:$C$49,1)),1)</f>
        <v>4</v>
      </c>
      <c r="YS154" s="99">
        <f t="shared" si="2068"/>
        <v>0</v>
      </c>
      <c r="YT154" s="99">
        <f t="shared" si="2069"/>
        <v>0</v>
      </c>
      <c r="YU154" s="98" t="str">
        <f t="shared" si="2070"/>
        <v/>
      </c>
      <c r="YV154" s="109">
        <f t="shared" si="2071"/>
        <v>1</v>
      </c>
      <c r="YW154" s="109">
        <f>IFERROR(INDEX('Score Calculation'!$D$187:$D$245,MATCH(LEFT(TRIM('Detalle de Cuentas'!$F154),20),'Score Calculation'!$F$187:$F$245,0)),1)</f>
        <v>1</v>
      </c>
      <c r="YX154" s="109">
        <f>IFERROR(IF($E154="HIPOTECA",-PMT('Score Calculation'!$H$266/(360/$J154),$G154,$YO154)*(30/$J154),-PMT('Score Calculation'!$H$267/(360/$J154),$G154,$YO154)*(30/$J154)),0)</f>
        <v>0</v>
      </c>
      <c r="YY154" s="109">
        <f t="shared" si="1596"/>
        <v>0</v>
      </c>
      <c r="YZ154" s="109">
        <f t="shared" si="1596"/>
        <v>0</v>
      </c>
      <c r="ZA154" s="109">
        <f t="shared" si="1596"/>
        <v>0</v>
      </c>
      <c r="ZB154" s="109">
        <f t="shared" si="1596"/>
        <v>0</v>
      </c>
      <c r="ZC154" s="109">
        <f t="shared" si="1596"/>
        <v>0</v>
      </c>
      <c r="ZD154" s="109">
        <f t="shared" si="1596"/>
        <v>0</v>
      </c>
      <c r="ZE154" s="109">
        <f t="shared" si="1596"/>
        <v>0</v>
      </c>
      <c r="ZF154" s="109">
        <f t="shared" si="1596"/>
        <v>0</v>
      </c>
      <c r="ZG154" s="109">
        <f t="shared" si="1596"/>
        <v>0</v>
      </c>
      <c r="ZH154" s="109">
        <f t="shared" si="1596"/>
        <v>0</v>
      </c>
      <c r="ZI154" s="109">
        <f t="shared" si="2072"/>
        <v>0</v>
      </c>
    </row>
    <row r="155" spans="2:685" x14ac:dyDescent="0.2">
      <c r="B155" s="41">
        <v>139</v>
      </c>
      <c r="C155" s="42"/>
      <c r="D155" s="42"/>
      <c r="E155" s="42"/>
      <c r="F155" s="42"/>
      <c r="G155" s="42"/>
      <c r="H155" s="42"/>
      <c r="I155" s="29"/>
      <c r="J155" s="6" t="str">
        <f t="shared" si="1617"/>
        <v/>
      </c>
      <c r="K155" s="43"/>
      <c r="L155" s="43"/>
      <c r="M155" s="43"/>
      <c r="N155" s="43"/>
      <c r="O155" s="43"/>
      <c r="P155" s="44" t="str">
        <f t="shared" si="1965"/>
        <v/>
      </c>
      <c r="Q155" s="26"/>
      <c r="R155" s="26"/>
      <c r="S155" s="26"/>
      <c r="T155" s="26"/>
      <c r="U155" s="29"/>
      <c r="V155" s="43"/>
      <c r="W155" s="26"/>
      <c r="X155" s="29"/>
      <c r="Y155" s="6">
        <f>IF('Detalle de Cuentas'!$C$4-$R155&gt;'Graph Creator'!$E$2*'Graph Creator'!$D$13*12,0,1)</f>
        <v>1</v>
      </c>
      <c r="Z155" s="45">
        <f t="shared" si="1618"/>
        <v>0</v>
      </c>
      <c r="AA155" s="2" t="e">
        <f t="shared" si="1966"/>
        <v>#VALUE!</v>
      </c>
      <c r="AB155" s="2" t="e">
        <f t="shared" si="1967"/>
        <v>#VALUE!</v>
      </c>
      <c r="AC155" s="2" t="e">
        <f t="shared" si="1968"/>
        <v>#VALUE!</v>
      </c>
      <c r="AD155" s="2" t="e">
        <f t="shared" si="1969"/>
        <v>#VALUE!</v>
      </c>
      <c r="AE155" s="2" t="e">
        <f t="shared" si="1970"/>
        <v>#VALUE!</v>
      </c>
      <c r="AF155" s="2" t="e">
        <f t="shared" si="1971"/>
        <v>#VALUE!</v>
      </c>
      <c r="AG155" s="2">
        <f t="shared" si="1972"/>
        <v>0</v>
      </c>
      <c r="AH155" s="2">
        <f t="shared" si="1973"/>
        <v>0</v>
      </c>
      <c r="AI155" s="2" t="str">
        <f t="shared" si="1974"/>
        <v/>
      </c>
      <c r="AJ155" s="2" t="str">
        <f t="shared" ref="AJ155:BE155" si="2090">IFERROR(SEARCH(".",$I155,AI155+1),"")</f>
        <v/>
      </c>
      <c r="AK155" s="2" t="str">
        <f t="shared" si="2090"/>
        <v/>
      </c>
      <c r="AL155" s="2" t="str">
        <f t="shared" si="2090"/>
        <v/>
      </c>
      <c r="AM155" s="2" t="str">
        <f t="shared" si="2090"/>
        <v/>
      </c>
      <c r="AN155" s="2" t="str">
        <f t="shared" si="2090"/>
        <v/>
      </c>
      <c r="AO155" s="2" t="str">
        <f t="shared" si="2090"/>
        <v/>
      </c>
      <c r="AP155" s="2" t="str">
        <f t="shared" si="2090"/>
        <v/>
      </c>
      <c r="AQ155" s="2" t="str">
        <f t="shared" si="2090"/>
        <v/>
      </c>
      <c r="AR155" s="2" t="str">
        <f t="shared" si="2090"/>
        <v/>
      </c>
      <c r="AS155" s="2" t="str">
        <f t="shared" si="2090"/>
        <v/>
      </c>
      <c r="AT155" s="2" t="str">
        <f t="shared" si="2090"/>
        <v/>
      </c>
      <c r="AU155" s="2" t="str">
        <f t="shared" si="2090"/>
        <v/>
      </c>
      <c r="AV155" s="2" t="str">
        <f t="shared" si="2090"/>
        <v/>
      </c>
      <c r="AW155" s="2" t="str">
        <f t="shared" si="2090"/>
        <v/>
      </c>
      <c r="AX155" s="2" t="str">
        <f t="shared" si="2090"/>
        <v/>
      </c>
      <c r="AY155" s="2" t="str">
        <f t="shared" si="2090"/>
        <v/>
      </c>
      <c r="AZ155" s="2" t="str">
        <f t="shared" si="2090"/>
        <v/>
      </c>
      <c r="BA155" s="2" t="str">
        <f t="shared" si="2090"/>
        <v/>
      </c>
      <c r="BB155" s="2" t="str">
        <f t="shared" si="2090"/>
        <v/>
      </c>
      <c r="BC155" s="2" t="str">
        <f t="shared" si="2090"/>
        <v/>
      </c>
      <c r="BD155" s="2" t="str">
        <f t="shared" si="2090"/>
        <v/>
      </c>
      <c r="BE155" s="2" t="str">
        <f t="shared" si="2090"/>
        <v/>
      </c>
      <c r="BF155" s="2" t="str">
        <f t="shared" si="1976"/>
        <v/>
      </c>
      <c r="BG155" s="2" t="str">
        <f t="shared" si="1620"/>
        <v/>
      </c>
      <c r="BH155" s="2" t="str">
        <f t="shared" si="1621"/>
        <v/>
      </c>
      <c r="BI155" s="2" t="str">
        <f t="shared" si="1622"/>
        <v/>
      </c>
      <c r="BJ155" s="2" t="str">
        <f t="shared" si="1623"/>
        <v/>
      </c>
      <c r="BK155" s="2" t="str">
        <f t="shared" si="1624"/>
        <v/>
      </c>
      <c r="BL155" s="2" t="str">
        <f t="shared" si="1625"/>
        <v/>
      </c>
      <c r="BM155" s="2" t="str">
        <f t="shared" si="1626"/>
        <v/>
      </c>
      <c r="BN155" s="2" t="str">
        <f t="shared" si="1627"/>
        <v/>
      </c>
      <c r="BO155" s="2" t="str">
        <f t="shared" si="1628"/>
        <v/>
      </c>
      <c r="BP155" s="2" t="str">
        <f t="shared" si="1629"/>
        <v/>
      </c>
      <c r="BQ155" s="2" t="str">
        <f t="shared" si="1630"/>
        <v/>
      </c>
      <c r="BR155" s="2" t="str">
        <f t="shared" si="1631"/>
        <v/>
      </c>
      <c r="BS155" s="2" t="str">
        <f t="shared" si="1632"/>
        <v/>
      </c>
      <c r="BT155" s="2" t="str">
        <f t="shared" si="1633"/>
        <v/>
      </c>
      <c r="BU155" s="2" t="str">
        <f t="shared" si="1634"/>
        <v/>
      </c>
      <c r="BV155" s="2" t="str">
        <f t="shared" si="1635"/>
        <v/>
      </c>
      <c r="BW155" s="2" t="str">
        <f t="shared" si="1636"/>
        <v/>
      </c>
      <c r="BX155" s="2" t="str">
        <f t="shared" si="1637"/>
        <v/>
      </c>
      <c r="BY155" s="2" t="str">
        <f t="shared" si="1638"/>
        <v/>
      </c>
      <c r="BZ155" s="2" t="str">
        <f t="shared" si="1639"/>
        <v/>
      </c>
      <c r="CA155" s="2" t="str">
        <f t="shared" si="1640"/>
        <v/>
      </c>
      <c r="CB155" s="2" t="str">
        <f t="shared" si="1641"/>
        <v/>
      </c>
      <c r="CC155" s="2" t="str">
        <f t="shared" si="1642"/>
        <v/>
      </c>
      <c r="CD155" s="14">
        <f t="shared" si="1643"/>
        <v>0</v>
      </c>
      <c r="CE155" s="14" t="e">
        <f t="shared" ref="CE155:DA155" si="2091">CD155-$J$17</f>
        <v>#VALUE!</v>
      </c>
      <c r="CF155" s="14" t="e">
        <f t="shared" si="2091"/>
        <v>#VALUE!</v>
      </c>
      <c r="CG155" s="14" t="e">
        <f t="shared" si="2091"/>
        <v>#VALUE!</v>
      </c>
      <c r="CH155" s="14" t="e">
        <f t="shared" si="2091"/>
        <v>#VALUE!</v>
      </c>
      <c r="CI155" s="14" t="e">
        <f t="shared" si="2091"/>
        <v>#VALUE!</v>
      </c>
      <c r="CJ155" s="14" t="e">
        <f t="shared" si="2091"/>
        <v>#VALUE!</v>
      </c>
      <c r="CK155" s="14" t="e">
        <f t="shared" si="2091"/>
        <v>#VALUE!</v>
      </c>
      <c r="CL155" s="14" t="e">
        <f t="shared" si="2091"/>
        <v>#VALUE!</v>
      </c>
      <c r="CM155" s="14" t="e">
        <f t="shared" si="2091"/>
        <v>#VALUE!</v>
      </c>
      <c r="CN155" s="14" t="e">
        <f t="shared" si="2091"/>
        <v>#VALUE!</v>
      </c>
      <c r="CO155" s="14" t="e">
        <f t="shared" si="2091"/>
        <v>#VALUE!</v>
      </c>
      <c r="CP155" s="14" t="e">
        <f t="shared" si="2091"/>
        <v>#VALUE!</v>
      </c>
      <c r="CQ155" s="14" t="e">
        <f t="shared" si="2091"/>
        <v>#VALUE!</v>
      </c>
      <c r="CR155" s="14" t="e">
        <f t="shared" si="2091"/>
        <v>#VALUE!</v>
      </c>
      <c r="CS155" s="14" t="e">
        <f t="shared" si="2091"/>
        <v>#VALUE!</v>
      </c>
      <c r="CT155" s="14" t="e">
        <f t="shared" si="2091"/>
        <v>#VALUE!</v>
      </c>
      <c r="CU155" s="14" t="e">
        <f t="shared" si="2091"/>
        <v>#VALUE!</v>
      </c>
      <c r="CV155" s="14" t="e">
        <f t="shared" si="2091"/>
        <v>#VALUE!</v>
      </c>
      <c r="CW155" s="14" t="e">
        <f t="shared" si="2091"/>
        <v>#VALUE!</v>
      </c>
      <c r="CX155" s="14" t="e">
        <f t="shared" si="2091"/>
        <v>#VALUE!</v>
      </c>
      <c r="CY155" s="14" t="e">
        <f t="shared" si="2091"/>
        <v>#VALUE!</v>
      </c>
      <c r="CZ155" s="14" t="e">
        <f t="shared" si="2091"/>
        <v>#VALUE!</v>
      </c>
      <c r="DA155" s="14" t="e">
        <f t="shared" si="2091"/>
        <v>#VALUE!</v>
      </c>
      <c r="DB155" s="2">
        <f t="shared" si="1978"/>
        <v>0</v>
      </c>
      <c r="DC155" s="2">
        <f t="shared" si="1979"/>
        <v>0</v>
      </c>
      <c r="DD155" s="2">
        <f t="shared" si="1980"/>
        <v>0</v>
      </c>
      <c r="DE155" s="2">
        <f t="shared" si="1981"/>
        <v>0</v>
      </c>
      <c r="DF155" s="2">
        <f t="shared" si="1982"/>
        <v>0</v>
      </c>
      <c r="DG155" s="2">
        <f t="shared" si="1983"/>
        <v>0</v>
      </c>
      <c r="DH155" s="2">
        <f t="shared" si="1984"/>
        <v>0</v>
      </c>
      <c r="DI155" s="2">
        <f t="shared" si="1985"/>
        <v>0</v>
      </c>
      <c r="DJ155" s="2">
        <f t="shared" si="1986"/>
        <v>0</v>
      </c>
      <c r="DK155" s="2">
        <f t="shared" si="1987"/>
        <v>0</v>
      </c>
      <c r="DL155" s="2">
        <f t="shared" si="1988"/>
        <v>0</v>
      </c>
      <c r="DM155" s="2">
        <f t="shared" si="1989"/>
        <v>0</v>
      </c>
      <c r="DN155" s="2">
        <f t="shared" si="1990"/>
        <v>0</v>
      </c>
      <c r="DO155" s="2">
        <f t="shared" si="1991"/>
        <v>0</v>
      </c>
      <c r="DP155" s="2">
        <f t="shared" si="1992"/>
        <v>0</v>
      </c>
      <c r="DQ155" s="2">
        <f t="shared" si="1993"/>
        <v>0</v>
      </c>
      <c r="DR155" s="2">
        <f t="shared" si="1994"/>
        <v>0</v>
      </c>
      <c r="DS155" s="2">
        <f t="shared" si="1995"/>
        <v>0</v>
      </c>
      <c r="DT155" s="2">
        <f t="shared" si="1996"/>
        <v>0</v>
      </c>
      <c r="DU155" s="2">
        <f t="shared" si="1997"/>
        <v>0</v>
      </c>
      <c r="DV155" s="2">
        <f t="shared" si="1998"/>
        <v>0</v>
      </c>
      <c r="DW155" s="2">
        <f t="shared" si="1999"/>
        <v>0</v>
      </c>
      <c r="DX155" s="2">
        <f t="shared" si="2000"/>
        <v>0</v>
      </c>
      <c r="DY155" s="2">
        <f t="shared" si="2001"/>
        <v>0</v>
      </c>
      <c r="DZ155" s="2">
        <f t="shared" si="2002"/>
        <v>0</v>
      </c>
      <c r="EA155" s="2">
        <f t="shared" si="2003"/>
        <v>0</v>
      </c>
      <c r="EB155" s="2">
        <f t="shared" si="2004"/>
        <v>0</v>
      </c>
      <c r="EC155" s="2">
        <f t="shared" si="2005"/>
        <v>0</v>
      </c>
      <c r="ED155" s="2">
        <f t="shared" si="2006"/>
        <v>0</v>
      </c>
      <c r="EE155" s="2">
        <f t="shared" si="2007"/>
        <v>0</v>
      </c>
      <c r="EF155" s="2">
        <f t="shared" si="2008"/>
        <v>0</v>
      </c>
      <c r="EG155" s="2">
        <f t="shared" si="2009"/>
        <v>0</v>
      </c>
      <c r="EH155" s="2">
        <f t="shared" si="2010"/>
        <v>0</v>
      </c>
      <c r="EI155" s="2">
        <f t="shared" si="2011"/>
        <v>0</v>
      </c>
      <c r="EJ155" s="2">
        <f t="shared" si="2012"/>
        <v>0</v>
      </c>
      <c r="EK155" s="2">
        <f t="shared" si="2013"/>
        <v>0</v>
      </c>
      <c r="EL155" s="2">
        <f t="shared" si="2014"/>
        <v>0</v>
      </c>
      <c r="EM155" s="2">
        <f t="shared" si="2015"/>
        <v>0</v>
      </c>
      <c r="EN155" s="2">
        <f t="shared" si="2016"/>
        <v>0</v>
      </c>
      <c r="EO155" s="2">
        <f t="shared" si="2017"/>
        <v>0</v>
      </c>
      <c r="EP155" s="2">
        <f t="shared" si="2018"/>
        <v>0</v>
      </c>
      <c r="EQ155" s="2">
        <f t="shared" si="2019"/>
        <v>0</v>
      </c>
      <c r="ER155" s="2">
        <f t="shared" si="2020"/>
        <v>0</v>
      </c>
      <c r="ES155" s="2">
        <f t="shared" si="2021"/>
        <v>0</v>
      </c>
      <c r="ET155" s="2">
        <f t="shared" si="2022"/>
        <v>0</v>
      </c>
      <c r="EU155" s="2">
        <f t="shared" si="2023"/>
        <v>0</v>
      </c>
      <c r="EV155" s="2">
        <f t="shared" si="2024"/>
        <v>0</v>
      </c>
      <c r="EW155" s="2">
        <f t="shared" si="2025"/>
        <v>0</v>
      </c>
      <c r="EX155" s="2">
        <f t="shared" si="1645"/>
        <v>1</v>
      </c>
      <c r="EY155" s="2" t="e">
        <f t="shared" si="1646"/>
        <v>#VALUE!</v>
      </c>
      <c r="EZ155" s="2" t="e">
        <f t="shared" si="1647"/>
        <v>#VALUE!</v>
      </c>
      <c r="FA155" s="2" t="e">
        <f t="shared" si="1648"/>
        <v>#VALUE!</v>
      </c>
      <c r="FB155" s="2" t="e">
        <f t="shared" si="1649"/>
        <v>#VALUE!</v>
      </c>
      <c r="FC155" s="2" t="e">
        <f t="shared" si="1650"/>
        <v>#VALUE!</v>
      </c>
      <c r="FD155" s="2" t="e">
        <f t="shared" si="1651"/>
        <v>#VALUE!</v>
      </c>
      <c r="FE155" s="2" t="e">
        <f t="shared" si="1652"/>
        <v>#VALUE!</v>
      </c>
      <c r="FF155" s="2" t="e">
        <f t="shared" si="1653"/>
        <v>#VALUE!</v>
      </c>
      <c r="FG155" s="2" t="e">
        <f t="shared" si="1654"/>
        <v>#VALUE!</v>
      </c>
      <c r="FH155" s="2" t="e">
        <f t="shared" si="1655"/>
        <v>#VALUE!</v>
      </c>
      <c r="FI155" s="2" t="e">
        <f t="shared" si="1656"/>
        <v>#VALUE!</v>
      </c>
      <c r="FJ155" s="2" t="e">
        <f t="shared" si="1657"/>
        <v>#VALUE!</v>
      </c>
      <c r="FK155" s="2" t="e">
        <f t="shared" si="1658"/>
        <v>#VALUE!</v>
      </c>
      <c r="FL155" s="2" t="e">
        <f t="shared" si="1659"/>
        <v>#VALUE!</v>
      </c>
      <c r="FM155" s="2" t="e">
        <f t="shared" si="1660"/>
        <v>#VALUE!</v>
      </c>
      <c r="FN155" s="2" t="e">
        <f t="shared" si="1661"/>
        <v>#VALUE!</v>
      </c>
      <c r="FO155" s="2" t="e">
        <f t="shared" si="1662"/>
        <v>#VALUE!</v>
      </c>
      <c r="FP155" s="2" t="e">
        <f t="shared" si="1663"/>
        <v>#VALUE!</v>
      </c>
      <c r="FQ155" s="2" t="e">
        <f t="shared" si="1664"/>
        <v>#VALUE!</v>
      </c>
      <c r="FR155" s="2" t="e">
        <f t="shared" si="1665"/>
        <v>#VALUE!</v>
      </c>
      <c r="FS155" s="2" t="e">
        <f t="shared" si="1666"/>
        <v>#VALUE!</v>
      </c>
      <c r="FT155" s="2" t="e">
        <f t="shared" si="1667"/>
        <v>#VALUE!</v>
      </c>
      <c r="FU155" s="2" t="e">
        <f t="shared" si="1668"/>
        <v>#VALUE!</v>
      </c>
      <c r="FV155" s="2">
        <f t="shared" si="1669"/>
        <v>1</v>
      </c>
      <c r="FW155" s="2" t="e">
        <f t="shared" si="1670"/>
        <v>#VALUE!</v>
      </c>
      <c r="FX155" s="2" t="e">
        <f t="shared" si="1671"/>
        <v>#VALUE!</v>
      </c>
      <c r="FY155" s="2" t="e">
        <f t="shared" si="1672"/>
        <v>#VALUE!</v>
      </c>
      <c r="FZ155" s="2" t="e">
        <f t="shared" si="1673"/>
        <v>#VALUE!</v>
      </c>
      <c r="GA155" s="2" t="e">
        <f t="shared" si="1674"/>
        <v>#VALUE!</v>
      </c>
      <c r="GB155" s="2" t="e">
        <f t="shared" si="1675"/>
        <v>#VALUE!</v>
      </c>
      <c r="GC155" s="2" t="e">
        <f t="shared" si="1676"/>
        <v>#VALUE!</v>
      </c>
      <c r="GD155" s="2" t="e">
        <f t="shared" si="1677"/>
        <v>#VALUE!</v>
      </c>
      <c r="GE155" s="2" t="e">
        <f t="shared" si="1678"/>
        <v>#VALUE!</v>
      </c>
      <c r="GF155" s="2" t="e">
        <f t="shared" si="1679"/>
        <v>#VALUE!</v>
      </c>
      <c r="GG155" s="2" t="e">
        <f t="shared" si="1680"/>
        <v>#VALUE!</v>
      </c>
      <c r="GH155" s="2" t="e">
        <f t="shared" si="1681"/>
        <v>#VALUE!</v>
      </c>
      <c r="GI155" s="2" t="e">
        <f t="shared" si="1682"/>
        <v>#VALUE!</v>
      </c>
      <c r="GJ155" s="2" t="e">
        <f t="shared" si="1683"/>
        <v>#VALUE!</v>
      </c>
      <c r="GK155" s="2" t="e">
        <f t="shared" si="1684"/>
        <v>#VALUE!</v>
      </c>
      <c r="GL155" s="2" t="e">
        <f t="shared" si="1685"/>
        <v>#VALUE!</v>
      </c>
      <c r="GM155" s="2" t="e">
        <f t="shared" si="1686"/>
        <v>#VALUE!</v>
      </c>
      <c r="GN155" s="2" t="e">
        <f t="shared" si="1687"/>
        <v>#VALUE!</v>
      </c>
      <c r="GO155" s="2" t="e">
        <f t="shared" si="1688"/>
        <v>#VALUE!</v>
      </c>
      <c r="GP155" s="2" t="e">
        <f t="shared" si="1689"/>
        <v>#VALUE!</v>
      </c>
      <c r="GQ155" s="2" t="e">
        <f t="shared" si="1690"/>
        <v>#VALUE!</v>
      </c>
      <c r="GR155" s="2" t="e">
        <f t="shared" si="1691"/>
        <v>#VALUE!</v>
      </c>
      <c r="GS155" s="2" t="e">
        <f t="shared" si="1692"/>
        <v>#VALUE!</v>
      </c>
      <c r="GT155" s="2">
        <f t="shared" si="1693"/>
        <v>1</v>
      </c>
      <c r="GU155" s="2" t="e">
        <f t="shared" si="1694"/>
        <v>#VALUE!</v>
      </c>
      <c r="GV155" s="2" t="e">
        <f t="shared" si="1695"/>
        <v>#VALUE!</v>
      </c>
      <c r="GW155" s="2" t="e">
        <f t="shared" si="1696"/>
        <v>#VALUE!</v>
      </c>
      <c r="GX155" s="2" t="e">
        <f t="shared" si="1697"/>
        <v>#VALUE!</v>
      </c>
      <c r="GY155" s="2" t="e">
        <f t="shared" si="1698"/>
        <v>#VALUE!</v>
      </c>
      <c r="GZ155" s="2" t="e">
        <f t="shared" si="1699"/>
        <v>#VALUE!</v>
      </c>
      <c r="HA155" s="2" t="e">
        <f t="shared" si="1700"/>
        <v>#VALUE!</v>
      </c>
      <c r="HB155" s="2" t="e">
        <f t="shared" si="1701"/>
        <v>#VALUE!</v>
      </c>
      <c r="HC155" s="2" t="e">
        <f t="shared" si="1702"/>
        <v>#VALUE!</v>
      </c>
      <c r="HD155" s="2" t="e">
        <f t="shared" si="1703"/>
        <v>#VALUE!</v>
      </c>
      <c r="HE155" s="2" t="e">
        <f t="shared" si="1704"/>
        <v>#VALUE!</v>
      </c>
      <c r="HF155" s="2" t="e">
        <f t="shared" si="1705"/>
        <v>#VALUE!</v>
      </c>
      <c r="HG155" s="2" t="e">
        <f t="shared" si="1706"/>
        <v>#VALUE!</v>
      </c>
      <c r="HH155" s="2" t="e">
        <f t="shared" si="1707"/>
        <v>#VALUE!</v>
      </c>
      <c r="HI155" s="2" t="e">
        <f t="shared" si="1708"/>
        <v>#VALUE!</v>
      </c>
      <c r="HJ155" s="2" t="e">
        <f t="shared" si="1709"/>
        <v>#VALUE!</v>
      </c>
      <c r="HK155" s="2" t="e">
        <f t="shared" si="1710"/>
        <v>#VALUE!</v>
      </c>
      <c r="HL155" s="2" t="e">
        <f t="shared" si="1711"/>
        <v>#VALUE!</v>
      </c>
      <c r="HM155" s="2" t="e">
        <f t="shared" si="1712"/>
        <v>#VALUE!</v>
      </c>
      <c r="HN155" s="2" t="e">
        <f t="shared" si="1713"/>
        <v>#VALUE!</v>
      </c>
      <c r="HO155" s="2" t="e">
        <f t="shared" si="1714"/>
        <v>#VALUE!</v>
      </c>
      <c r="HP155" s="2" t="e">
        <f t="shared" si="1715"/>
        <v>#VALUE!</v>
      </c>
      <c r="HQ155" s="2" t="e">
        <f t="shared" si="1716"/>
        <v>#VALUE!</v>
      </c>
      <c r="HR155" s="2">
        <f t="shared" si="1717"/>
        <v>1</v>
      </c>
      <c r="HS155" s="2" t="e">
        <f t="shared" si="1718"/>
        <v>#VALUE!</v>
      </c>
      <c r="HT155" s="2" t="e">
        <f t="shared" si="1719"/>
        <v>#VALUE!</v>
      </c>
      <c r="HU155" s="2" t="e">
        <f t="shared" si="1720"/>
        <v>#VALUE!</v>
      </c>
      <c r="HV155" s="2" t="e">
        <f t="shared" si="1721"/>
        <v>#VALUE!</v>
      </c>
      <c r="HW155" s="2" t="e">
        <f t="shared" si="1722"/>
        <v>#VALUE!</v>
      </c>
      <c r="HX155" s="2" t="e">
        <f t="shared" si="1723"/>
        <v>#VALUE!</v>
      </c>
      <c r="HY155" s="2" t="e">
        <f t="shared" si="1724"/>
        <v>#VALUE!</v>
      </c>
      <c r="HZ155" s="2" t="e">
        <f t="shared" si="1725"/>
        <v>#VALUE!</v>
      </c>
      <c r="IA155" s="2" t="e">
        <f t="shared" si="1726"/>
        <v>#VALUE!</v>
      </c>
      <c r="IB155" s="2" t="e">
        <f t="shared" si="1727"/>
        <v>#VALUE!</v>
      </c>
      <c r="IC155" s="2" t="e">
        <f t="shared" si="1728"/>
        <v>#VALUE!</v>
      </c>
      <c r="ID155" s="2" t="e">
        <f t="shared" si="1729"/>
        <v>#VALUE!</v>
      </c>
      <c r="IE155" s="2" t="e">
        <f t="shared" si="1730"/>
        <v>#VALUE!</v>
      </c>
      <c r="IF155" s="2" t="e">
        <f t="shared" si="1731"/>
        <v>#VALUE!</v>
      </c>
      <c r="IG155" s="2" t="e">
        <f t="shared" si="1732"/>
        <v>#VALUE!</v>
      </c>
      <c r="IH155" s="2" t="e">
        <f t="shared" si="1733"/>
        <v>#VALUE!</v>
      </c>
      <c r="II155" s="2" t="e">
        <f t="shared" si="1734"/>
        <v>#VALUE!</v>
      </c>
      <c r="IJ155" s="2" t="e">
        <f t="shared" si="1735"/>
        <v>#VALUE!</v>
      </c>
      <c r="IK155" s="2" t="e">
        <f t="shared" si="1736"/>
        <v>#VALUE!</v>
      </c>
      <c r="IL155" s="2" t="e">
        <f t="shared" si="1737"/>
        <v>#VALUE!</v>
      </c>
      <c r="IM155" s="2" t="e">
        <f t="shared" si="1738"/>
        <v>#VALUE!</v>
      </c>
      <c r="IN155" s="2" t="e">
        <f t="shared" si="1739"/>
        <v>#VALUE!</v>
      </c>
      <c r="IO155" s="2" t="e">
        <f t="shared" si="1740"/>
        <v>#VALUE!</v>
      </c>
      <c r="IP155" s="2">
        <f t="shared" si="1741"/>
        <v>0</v>
      </c>
      <c r="IQ155" s="2" t="e">
        <f t="shared" si="1742"/>
        <v>#VALUE!</v>
      </c>
      <c r="IR155" s="2" t="e">
        <f t="shared" si="1743"/>
        <v>#VALUE!</v>
      </c>
      <c r="IS155" s="2" t="e">
        <f t="shared" si="1744"/>
        <v>#VALUE!</v>
      </c>
      <c r="IT155" s="2" t="e">
        <f t="shared" si="1745"/>
        <v>#VALUE!</v>
      </c>
      <c r="IU155" s="2" t="e">
        <f t="shared" si="1746"/>
        <v>#VALUE!</v>
      </c>
      <c r="IV155" s="2" t="e">
        <f t="shared" si="1747"/>
        <v>#VALUE!</v>
      </c>
      <c r="IW155" s="2" t="e">
        <f t="shared" si="1748"/>
        <v>#VALUE!</v>
      </c>
      <c r="IX155" s="2" t="e">
        <f t="shared" si="1749"/>
        <v>#VALUE!</v>
      </c>
      <c r="IY155" s="2" t="e">
        <f t="shared" si="1750"/>
        <v>#VALUE!</v>
      </c>
      <c r="IZ155" s="2" t="e">
        <f t="shared" si="1751"/>
        <v>#VALUE!</v>
      </c>
      <c r="JA155" s="2" t="e">
        <f t="shared" si="1752"/>
        <v>#VALUE!</v>
      </c>
      <c r="JB155" s="2" t="e">
        <f t="shared" si="1753"/>
        <v>#VALUE!</v>
      </c>
      <c r="JC155" s="2" t="e">
        <f t="shared" si="1754"/>
        <v>#VALUE!</v>
      </c>
      <c r="JD155" s="2" t="e">
        <f t="shared" si="1755"/>
        <v>#VALUE!</v>
      </c>
      <c r="JE155" s="2" t="e">
        <f t="shared" si="1756"/>
        <v>#VALUE!</v>
      </c>
      <c r="JF155" s="2" t="e">
        <f t="shared" si="1757"/>
        <v>#VALUE!</v>
      </c>
      <c r="JG155" s="2" t="e">
        <f t="shared" si="1758"/>
        <v>#VALUE!</v>
      </c>
      <c r="JH155" s="2" t="e">
        <f t="shared" si="1759"/>
        <v>#VALUE!</v>
      </c>
      <c r="JI155" s="2" t="e">
        <f t="shared" si="1760"/>
        <v>#VALUE!</v>
      </c>
      <c r="JJ155" s="2" t="e">
        <f t="shared" si="1761"/>
        <v>#VALUE!</v>
      </c>
      <c r="JK155" s="2" t="e">
        <f t="shared" si="1762"/>
        <v>#VALUE!</v>
      </c>
      <c r="JL155" s="2" t="e">
        <f t="shared" si="1763"/>
        <v>#VALUE!</v>
      </c>
      <c r="JM155" s="2" t="e">
        <f t="shared" si="1764"/>
        <v>#VALUE!</v>
      </c>
      <c r="JN155" s="2">
        <f t="shared" si="1765"/>
        <v>0</v>
      </c>
      <c r="JO155" s="2" t="e">
        <f t="shared" si="1766"/>
        <v>#VALUE!</v>
      </c>
      <c r="JP155" s="2" t="e">
        <f t="shared" si="1767"/>
        <v>#VALUE!</v>
      </c>
      <c r="JQ155" s="2" t="e">
        <f t="shared" si="1768"/>
        <v>#VALUE!</v>
      </c>
      <c r="JR155" s="2" t="e">
        <f t="shared" si="1769"/>
        <v>#VALUE!</v>
      </c>
      <c r="JS155" s="2" t="e">
        <f t="shared" si="1770"/>
        <v>#VALUE!</v>
      </c>
      <c r="JT155" s="2" t="e">
        <f t="shared" si="1771"/>
        <v>#VALUE!</v>
      </c>
      <c r="JU155" s="2" t="e">
        <f t="shared" si="1772"/>
        <v>#VALUE!</v>
      </c>
      <c r="JV155" s="2" t="e">
        <f t="shared" si="1773"/>
        <v>#VALUE!</v>
      </c>
      <c r="JW155" s="2" t="e">
        <f t="shared" si="1774"/>
        <v>#VALUE!</v>
      </c>
      <c r="JX155" s="2" t="e">
        <f t="shared" si="1775"/>
        <v>#VALUE!</v>
      </c>
      <c r="JY155" s="2" t="e">
        <f t="shared" si="1776"/>
        <v>#VALUE!</v>
      </c>
      <c r="JZ155" s="2" t="e">
        <f t="shared" si="1777"/>
        <v>#VALUE!</v>
      </c>
      <c r="KA155" s="2" t="e">
        <f t="shared" si="1778"/>
        <v>#VALUE!</v>
      </c>
      <c r="KB155" s="2" t="e">
        <f t="shared" si="1779"/>
        <v>#VALUE!</v>
      </c>
      <c r="KC155" s="2" t="e">
        <f t="shared" si="1780"/>
        <v>#VALUE!</v>
      </c>
      <c r="KD155" s="2" t="e">
        <f t="shared" si="1781"/>
        <v>#VALUE!</v>
      </c>
      <c r="KE155" s="2" t="e">
        <f t="shared" si="1782"/>
        <v>#VALUE!</v>
      </c>
      <c r="KF155" s="2" t="e">
        <f t="shared" si="1783"/>
        <v>#VALUE!</v>
      </c>
      <c r="KG155" s="2" t="e">
        <f t="shared" si="1784"/>
        <v>#VALUE!</v>
      </c>
      <c r="KH155" s="2" t="e">
        <f t="shared" si="1785"/>
        <v>#VALUE!</v>
      </c>
      <c r="KI155" s="2" t="e">
        <f t="shared" si="1786"/>
        <v>#VALUE!</v>
      </c>
      <c r="KJ155" s="2" t="e">
        <f t="shared" si="1787"/>
        <v>#VALUE!</v>
      </c>
      <c r="KK155" s="2" t="e">
        <f t="shared" si="1788"/>
        <v>#VALUE!</v>
      </c>
      <c r="KL155" s="2">
        <f t="shared" si="1789"/>
        <v>0</v>
      </c>
      <c r="KM155" s="2" t="e">
        <f t="shared" si="1790"/>
        <v>#VALUE!</v>
      </c>
      <c r="KN155" s="2" t="e">
        <f t="shared" si="1791"/>
        <v>#VALUE!</v>
      </c>
      <c r="KO155" s="2" t="e">
        <f t="shared" si="1792"/>
        <v>#VALUE!</v>
      </c>
      <c r="KP155" s="2" t="e">
        <f t="shared" si="1793"/>
        <v>#VALUE!</v>
      </c>
      <c r="KQ155" s="2" t="e">
        <f t="shared" si="1794"/>
        <v>#VALUE!</v>
      </c>
      <c r="KR155" s="2" t="e">
        <f t="shared" si="1795"/>
        <v>#VALUE!</v>
      </c>
      <c r="KS155" s="2" t="e">
        <f t="shared" si="1796"/>
        <v>#VALUE!</v>
      </c>
      <c r="KT155" s="2" t="e">
        <f t="shared" si="1797"/>
        <v>#VALUE!</v>
      </c>
      <c r="KU155" s="2" t="e">
        <f t="shared" si="1798"/>
        <v>#VALUE!</v>
      </c>
      <c r="KV155" s="2" t="e">
        <f t="shared" si="1799"/>
        <v>#VALUE!</v>
      </c>
      <c r="KW155" s="2" t="e">
        <f t="shared" si="1800"/>
        <v>#VALUE!</v>
      </c>
      <c r="KX155" s="2" t="e">
        <f t="shared" si="1801"/>
        <v>#VALUE!</v>
      </c>
      <c r="KY155" s="2" t="e">
        <f t="shared" si="1802"/>
        <v>#VALUE!</v>
      </c>
      <c r="KZ155" s="2" t="e">
        <f t="shared" si="1803"/>
        <v>#VALUE!</v>
      </c>
      <c r="LA155" s="2" t="e">
        <f t="shared" si="1804"/>
        <v>#VALUE!</v>
      </c>
      <c r="LB155" s="2" t="e">
        <f t="shared" si="1805"/>
        <v>#VALUE!</v>
      </c>
      <c r="LC155" s="2" t="e">
        <f t="shared" si="1806"/>
        <v>#VALUE!</v>
      </c>
      <c r="LD155" s="2" t="e">
        <f t="shared" si="1807"/>
        <v>#VALUE!</v>
      </c>
      <c r="LE155" s="2" t="e">
        <f t="shared" si="1808"/>
        <v>#VALUE!</v>
      </c>
      <c r="LF155" s="2" t="e">
        <f t="shared" si="1809"/>
        <v>#VALUE!</v>
      </c>
      <c r="LG155" s="2" t="e">
        <f t="shared" si="1810"/>
        <v>#VALUE!</v>
      </c>
      <c r="LH155" s="2" t="e">
        <f t="shared" si="1811"/>
        <v>#VALUE!</v>
      </c>
      <c r="LI155" s="2" t="e">
        <f t="shared" si="1812"/>
        <v>#VALUE!</v>
      </c>
      <c r="LJ155" s="2">
        <f t="shared" si="1813"/>
        <v>0</v>
      </c>
      <c r="LK155" s="2" t="e">
        <f t="shared" si="1814"/>
        <v>#VALUE!</v>
      </c>
      <c r="LL155" s="2" t="e">
        <f t="shared" si="1815"/>
        <v>#VALUE!</v>
      </c>
      <c r="LM155" s="2" t="e">
        <f t="shared" si="1816"/>
        <v>#VALUE!</v>
      </c>
      <c r="LN155" s="2" t="e">
        <f t="shared" si="1817"/>
        <v>#VALUE!</v>
      </c>
      <c r="LO155" s="2" t="e">
        <f t="shared" si="1818"/>
        <v>#VALUE!</v>
      </c>
      <c r="LP155" s="2" t="e">
        <f t="shared" si="1819"/>
        <v>#VALUE!</v>
      </c>
      <c r="LQ155" s="2" t="e">
        <f t="shared" si="1820"/>
        <v>#VALUE!</v>
      </c>
      <c r="LR155" s="2" t="e">
        <f t="shared" si="1821"/>
        <v>#VALUE!</v>
      </c>
      <c r="LS155" s="2" t="e">
        <f t="shared" si="1822"/>
        <v>#VALUE!</v>
      </c>
      <c r="LT155" s="2" t="e">
        <f t="shared" si="1823"/>
        <v>#VALUE!</v>
      </c>
      <c r="LU155" s="2" t="e">
        <f t="shared" si="1824"/>
        <v>#VALUE!</v>
      </c>
      <c r="LV155" s="2" t="e">
        <f t="shared" si="1825"/>
        <v>#VALUE!</v>
      </c>
      <c r="LW155" s="2" t="e">
        <f t="shared" si="1826"/>
        <v>#VALUE!</v>
      </c>
      <c r="LX155" s="2" t="e">
        <f t="shared" si="1827"/>
        <v>#VALUE!</v>
      </c>
      <c r="LY155" s="2" t="e">
        <f t="shared" si="1828"/>
        <v>#VALUE!</v>
      </c>
      <c r="LZ155" s="2" t="e">
        <f t="shared" si="1829"/>
        <v>#VALUE!</v>
      </c>
      <c r="MA155" s="2" t="e">
        <f t="shared" si="1830"/>
        <v>#VALUE!</v>
      </c>
      <c r="MB155" s="2" t="e">
        <f t="shared" si="1831"/>
        <v>#VALUE!</v>
      </c>
      <c r="MC155" s="2" t="e">
        <f t="shared" si="1832"/>
        <v>#VALUE!</v>
      </c>
      <c r="MD155" s="2" t="e">
        <f t="shared" si="1833"/>
        <v>#VALUE!</v>
      </c>
      <c r="ME155" s="2" t="e">
        <f t="shared" si="1834"/>
        <v>#VALUE!</v>
      </c>
      <c r="MF155" s="2" t="e">
        <f t="shared" si="1835"/>
        <v>#VALUE!</v>
      </c>
      <c r="MG155" s="2" t="e">
        <f t="shared" si="1836"/>
        <v>#VALUE!</v>
      </c>
      <c r="MH155" s="2">
        <f t="shared" si="1837"/>
        <v>1</v>
      </c>
      <c r="MI155" s="2" t="e">
        <f t="shared" si="1838"/>
        <v>#VALUE!</v>
      </c>
      <c r="MJ155" s="2" t="e">
        <f t="shared" si="1839"/>
        <v>#VALUE!</v>
      </c>
      <c r="MK155" s="2" t="e">
        <f t="shared" si="1840"/>
        <v>#VALUE!</v>
      </c>
      <c r="ML155" s="2" t="e">
        <f t="shared" si="1841"/>
        <v>#VALUE!</v>
      </c>
      <c r="MM155" s="2" t="e">
        <f t="shared" si="1842"/>
        <v>#VALUE!</v>
      </c>
      <c r="MN155" s="2" t="e">
        <f t="shared" si="1843"/>
        <v>#VALUE!</v>
      </c>
      <c r="MO155" s="2" t="e">
        <f t="shared" si="1844"/>
        <v>#VALUE!</v>
      </c>
      <c r="MP155" s="2" t="e">
        <f t="shared" si="1845"/>
        <v>#VALUE!</v>
      </c>
      <c r="MQ155" s="2" t="e">
        <f t="shared" si="1846"/>
        <v>#VALUE!</v>
      </c>
      <c r="MR155" s="2" t="e">
        <f t="shared" si="1847"/>
        <v>#VALUE!</v>
      </c>
      <c r="MS155" s="2" t="e">
        <f t="shared" si="1848"/>
        <v>#VALUE!</v>
      </c>
      <c r="MT155" s="2" t="e">
        <f t="shared" si="1849"/>
        <v>#VALUE!</v>
      </c>
      <c r="MU155" s="2" t="e">
        <f t="shared" si="1850"/>
        <v>#VALUE!</v>
      </c>
      <c r="MV155" s="2" t="e">
        <f t="shared" si="1851"/>
        <v>#VALUE!</v>
      </c>
      <c r="MW155" s="2" t="e">
        <f t="shared" si="1852"/>
        <v>#VALUE!</v>
      </c>
      <c r="MX155" s="2" t="e">
        <f t="shared" si="1853"/>
        <v>#VALUE!</v>
      </c>
      <c r="MY155" s="2" t="e">
        <f t="shared" si="1854"/>
        <v>#VALUE!</v>
      </c>
      <c r="MZ155" s="2" t="e">
        <f t="shared" si="1855"/>
        <v>#VALUE!</v>
      </c>
      <c r="NA155" s="2" t="e">
        <f t="shared" si="1856"/>
        <v>#VALUE!</v>
      </c>
      <c r="NB155" s="2" t="e">
        <f t="shared" si="1857"/>
        <v>#VALUE!</v>
      </c>
      <c r="NC155" s="2" t="e">
        <f t="shared" si="1858"/>
        <v>#VALUE!</v>
      </c>
      <c r="ND155" s="2" t="e">
        <f t="shared" si="1859"/>
        <v>#VALUE!</v>
      </c>
      <c r="NE155" s="2" t="e">
        <f t="shared" si="1860"/>
        <v>#VALUE!</v>
      </c>
      <c r="NF155" s="2">
        <f t="shared" si="2026"/>
        <v>0</v>
      </c>
      <c r="NG155" s="2">
        <f t="shared" si="1861"/>
        <v>0</v>
      </c>
      <c r="NH155" s="2">
        <f t="shared" si="1862"/>
        <v>0</v>
      </c>
      <c r="NI155" s="2">
        <f t="shared" si="1863"/>
        <v>0</v>
      </c>
      <c r="NJ155" s="2">
        <f t="shared" si="1864"/>
        <v>0</v>
      </c>
      <c r="NK155" s="2">
        <f t="shared" si="1865"/>
        <v>0</v>
      </c>
      <c r="NL155" s="2">
        <f t="shared" si="1866"/>
        <v>0</v>
      </c>
      <c r="NM155" s="2">
        <f t="shared" si="1867"/>
        <v>0</v>
      </c>
      <c r="NN155" s="2">
        <f t="shared" si="1868"/>
        <v>0</v>
      </c>
      <c r="NO155" s="2">
        <f t="shared" si="1869"/>
        <v>0</v>
      </c>
      <c r="NP155" s="2">
        <f t="shared" si="1870"/>
        <v>0</v>
      </c>
      <c r="NQ155" s="2">
        <f t="shared" si="1871"/>
        <v>0</v>
      </c>
      <c r="NR155" s="2">
        <f t="shared" si="1872"/>
        <v>0</v>
      </c>
      <c r="NS155" s="2">
        <f t="shared" si="1873"/>
        <v>0</v>
      </c>
      <c r="NT155" s="2">
        <f t="shared" si="1874"/>
        <v>0</v>
      </c>
      <c r="NU155" s="2">
        <f t="shared" si="1875"/>
        <v>0</v>
      </c>
      <c r="NV155" s="2">
        <f t="shared" si="1876"/>
        <v>0</v>
      </c>
      <c r="NW155" s="2">
        <f t="shared" si="1877"/>
        <v>0</v>
      </c>
      <c r="NX155" s="2">
        <f t="shared" si="1878"/>
        <v>0</v>
      </c>
      <c r="NY155" s="2">
        <f t="shared" si="1879"/>
        <v>0</v>
      </c>
      <c r="NZ155" s="2">
        <f t="shared" si="1880"/>
        <v>0</v>
      </c>
      <c r="OA155" s="2">
        <f t="shared" si="1881"/>
        <v>0</v>
      </c>
      <c r="OB155" s="2">
        <f t="shared" si="1882"/>
        <v>0</v>
      </c>
      <c r="OC155" s="2">
        <f t="shared" si="1883"/>
        <v>0</v>
      </c>
      <c r="OD155" s="2">
        <f>IF(AND(NF155&gt;'Graph Creator'!$K$4,'Detalle de Cuentas'!NF155&lt;='Graph Creator'!$L$4),1,0)</f>
        <v>0</v>
      </c>
      <c r="OE155" s="2">
        <f>IF(AND(NG155&gt;'Graph Creator'!$K$4,'Detalle de Cuentas'!NG155&lt;='Graph Creator'!$L$4),1,0)</f>
        <v>0</v>
      </c>
      <c r="OF155" s="2">
        <f>IF(AND(NH155&gt;'Graph Creator'!$K$4,'Detalle de Cuentas'!NH155&lt;='Graph Creator'!$L$4),1,0)</f>
        <v>0</v>
      </c>
      <c r="OG155" s="2">
        <f>IF(AND(NI155&gt;'Graph Creator'!$K$4,'Detalle de Cuentas'!NI155&lt;='Graph Creator'!$L$4),1,0)</f>
        <v>0</v>
      </c>
      <c r="OH155" s="2">
        <f>IF(AND(NJ155&gt;'Graph Creator'!$K$4,'Detalle de Cuentas'!NJ155&lt;='Graph Creator'!$L$4),1,0)</f>
        <v>0</v>
      </c>
      <c r="OI155" s="2">
        <f>IF(AND(NK155&gt;'Graph Creator'!$K$4,'Detalle de Cuentas'!NK155&lt;='Graph Creator'!$L$4),1,0)</f>
        <v>0</v>
      </c>
      <c r="OJ155" s="2">
        <f>IF(AND(NL155&gt;'Graph Creator'!$K$4,'Detalle de Cuentas'!NL155&lt;='Graph Creator'!$L$4),1,0)</f>
        <v>0</v>
      </c>
      <c r="OK155" s="2">
        <f>IF(AND(NM155&gt;'Graph Creator'!$K$4,'Detalle de Cuentas'!NM155&lt;='Graph Creator'!$L$4),1,0)</f>
        <v>0</v>
      </c>
      <c r="OL155" s="2">
        <f>IF(AND(NN155&gt;'Graph Creator'!$K$4,'Detalle de Cuentas'!NN155&lt;='Graph Creator'!$L$4),1,0)</f>
        <v>0</v>
      </c>
      <c r="OM155" s="2">
        <f>IF(AND(NO155&gt;'Graph Creator'!$K$4,'Detalle de Cuentas'!NO155&lt;='Graph Creator'!$L$4),1,0)</f>
        <v>0</v>
      </c>
      <c r="ON155" s="2">
        <f>IF(AND(NP155&gt;'Graph Creator'!$K$4,'Detalle de Cuentas'!NP155&lt;='Graph Creator'!$L$4),1,0)</f>
        <v>0</v>
      </c>
      <c r="OO155" s="2">
        <f>IF(AND(NQ155&gt;'Graph Creator'!$K$4,'Detalle de Cuentas'!NQ155&lt;='Graph Creator'!$L$4),1,0)</f>
        <v>0</v>
      </c>
      <c r="OP155" s="2">
        <f>IF(AND(NR155&gt;'Graph Creator'!$K$4,'Detalle de Cuentas'!NR155&lt;='Graph Creator'!$L$4),1,0)</f>
        <v>0</v>
      </c>
      <c r="OQ155" s="2">
        <f>IF(AND(NS155&gt;'Graph Creator'!$K$4,'Detalle de Cuentas'!NS155&lt;='Graph Creator'!$L$4),1,0)</f>
        <v>0</v>
      </c>
      <c r="OR155" s="2">
        <f>IF(AND(NT155&gt;'Graph Creator'!$K$4,'Detalle de Cuentas'!NT155&lt;='Graph Creator'!$L$4),1,0)</f>
        <v>0</v>
      </c>
      <c r="OS155" s="2">
        <f>IF(AND(NU155&gt;'Graph Creator'!$K$4,'Detalle de Cuentas'!NU155&lt;='Graph Creator'!$L$4),1,0)</f>
        <v>0</v>
      </c>
      <c r="OT155" s="2">
        <f>IF(AND(NV155&gt;'Graph Creator'!$K$4,'Detalle de Cuentas'!NV155&lt;='Graph Creator'!$L$4),1,0)</f>
        <v>0</v>
      </c>
      <c r="OU155" s="2">
        <f>IF(AND(NW155&gt;'Graph Creator'!$K$4,'Detalle de Cuentas'!NW155&lt;='Graph Creator'!$L$4),1,0)</f>
        <v>0</v>
      </c>
      <c r="OV155" s="2">
        <f>IF(AND(NX155&gt;'Graph Creator'!$K$4,'Detalle de Cuentas'!NX155&lt;='Graph Creator'!$L$4),1,0)</f>
        <v>0</v>
      </c>
      <c r="OW155" s="2">
        <f>IF(AND(NY155&gt;'Graph Creator'!$K$4,'Detalle de Cuentas'!NY155&lt;='Graph Creator'!$L$4),1,0)</f>
        <v>0</v>
      </c>
      <c r="OX155" s="2">
        <f>IF(AND(NZ155&gt;'Graph Creator'!$K$4,'Detalle de Cuentas'!NZ155&lt;='Graph Creator'!$L$4),1,0)</f>
        <v>0</v>
      </c>
      <c r="OY155" s="2">
        <f>IF(AND(OA155&gt;'Graph Creator'!$K$4,'Detalle de Cuentas'!OA155&lt;='Graph Creator'!$L$4),1,0)</f>
        <v>0</v>
      </c>
      <c r="OZ155" s="2">
        <f>IF(AND(OB155&gt;'Graph Creator'!$K$4,'Detalle de Cuentas'!OB155&lt;='Graph Creator'!$L$4),1,0)</f>
        <v>0</v>
      </c>
      <c r="PA155" s="2">
        <f>IF(AND(OC155&gt;'Graph Creator'!$K$4,'Detalle de Cuentas'!OC155&lt;='Graph Creator'!$L$4),1,0)</f>
        <v>0</v>
      </c>
      <c r="PB155" s="2">
        <f>IF(AND(NF155&gt;'Graph Creator'!$L$4,'Detalle de Cuentas'!NF155&lt;='Graph Creator'!$M$4),1,0)</f>
        <v>0</v>
      </c>
      <c r="PC155" s="2">
        <f>IF(AND(NG155&gt;'Graph Creator'!$L$4,'Detalle de Cuentas'!NG155&lt;='Graph Creator'!$M$4),1,0)</f>
        <v>0</v>
      </c>
      <c r="PD155" s="2">
        <f>IF(AND(NH155&gt;'Graph Creator'!$L$4,'Detalle de Cuentas'!NH155&lt;='Graph Creator'!$M$4),1,0)</f>
        <v>0</v>
      </c>
      <c r="PE155" s="2">
        <f>IF(AND(NI155&gt;'Graph Creator'!$L$4,'Detalle de Cuentas'!NI155&lt;='Graph Creator'!$M$4),1,0)</f>
        <v>0</v>
      </c>
      <c r="PF155" s="2">
        <f>IF(AND(NJ155&gt;'Graph Creator'!$L$4,'Detalle de Cuentas'!NJ155&lt;='Graph Creator'!$M$4),1,0)</f>
        <v>0</v>
      </c>
      <c r="PG155" s="2">
        <f>IF(AND(NK155&gt;'Graph Creator'!$L$4,'Detalle de Cuentas'!NK155&lt;='Graph Creator'!$M$4),1,0)</f>
        <v>0</v>
      </c>
      <c r="PH155" s="2">
        <f>IF(AND(NL155&gt;'Graph Creator'!$L$4,'Detalle de Cuentas'!NL155&lt;='Graph Creator'!$M$4),1,0)</f>
        <v>0</v>
      </c>
      <c r="PI155" s="2">
        <f>IF(AND(NM155&gt;'Graph Creator'!$L$4,'Detalle de Cuentas'!NM155&lt;='Graph Creator'!$M$4),1,0)</f>
        <v>0</v>
      </c>
      <c r="PJ155" s="2">
        <f>IF(AND(NN155&gt;'Graph Creator'!$L$4,'Detalle de Cuentas'!NN155&lt;='Graph Creator'!$M$4),1,0)</f>
        <v>0</v>
      </c>
      <c r="PK155" s="2">
        <f>IF(AND(NO155&gt;'Graph Creator'!$L$4,'Detalle de Cuentas'!NO155&lt;='Graph Creator'!$M$4),1,0)</f>
        <v>0</v>
      </c>
      <c r="PL155" s="2">
        <f>IF(AND(NP155&gt;'Graph Creator'!$L$4,'Detalle de Cuentas'!NP155&lt;='Graph Creator'!$M$4),1,0)</f>
        <v>0</v>
      </c>
      <c r="PM155" s="2">
        <f>IF(AND(NQ155&gt;'Graph Creator'!$L$4,'Detalle de Cuentas'!NQ155&lt;='Graph Creator'!$M$4),1,0)</f>
        <v>0</v>
      </c>
      <c r="PN155" s="2">
        <f>IF(AND(NR155&gt;'Graph Creator'!$L$4,'Detalle de Cuentas'!NR155&lt;='Graph Creator'!$M$4),1,0)</f>
        <v>0</v>
      </c>
      <c r="PO155" s="2">
        <f>IF(AND(NS155&gt;'Graph Creator'!$L$4,'Detalle de Cuentas'!NS155&lt;='Graph Creator'!$M$4),1,0)</f>
        <v>0</v>
      </c>
      <c r="PP155" s="2">
        <f>IF(AND(NT155&gt;'Graph Creator'!$L$4,'Detalle de Cuentas'!NT155&lt;='Graph Creator'!$M$4),1,0)</f>
        <v>0</v>
      </c>
      <c r="PQ155" s="2">
        <f>IF(AND(NU155&gt;'Graph Creator'!$L$4,'Detalle de Cuentas'!NU155&lt;='Graph Creator'!$M$4),1,0)</f>
        <v>0</v>
      </c>
      <c r="PR155" s="2">
        <f>IF(AND(NV155&gt;'Graph Creator'!$L$4,'Detalle de Cuentas'!NV155&lt;='Graph Creator'!$M$4),1,0)</f>
        <v>0</v>
      </c>
      <c r="PS155" s="2">
        <f>IF(AND(NW155&gt;'Graph Creator'!$L$4,'Detalle de Cuentas'!NW155&lt;='Graph Creator'!$M$4),1,0)</f>
        <v>0</v>
      </c>
      <c r="PT155" s="2">
        <f>IF(AND(NX155&gt;'Graph Creator'!$L$4,'Detalle de Cuentas'!NX155&lt;='Graph Creator'!$M$4),1,0)</f>
        <v>0</v>
      </c>
      <c r="PU155" s="2">
        <f>IF(AND(NY155&gt;'Graph Creator'!$L$4,'Detalle de Cuentas'!NY155&lt;='Graph Creator'!$M$4),1,0)</f>
        <v>0</v>
      </c>
      <c r="PV155" s="2">
        <f>IF(AND(NZ155&gt;'Graph Creator'!$L$4,'Detalle de Cuentas'!NZ155&lt;='Graph Creator'!$M$4),1,0)</f>
        <v>0</v>
      </c>
      <c r="PW155" s="2">
        <f>IF(AND(OA155&gt;'Graph Creator'!$L$4,'Detalle de Cuentas'!OA155&lt;='Graph Creator'!$M$4),1,0)</f>
        <v>0</v>
      </c>
      <c r="PX155" s="2">
        <f>IF(AND(OB155&gt;'Graph Creator'!$L$4,'Detalle de Cuentas'!OB155&lt;='Graph Creator'!$M$4),1,0)</f>
        <v>0</v>
      </c>
      <c r="PY155" s="2">
        <f>IF(AND(OC155&gt;'Graph Creator'!$L$4,'Detalle de Cuentas'!OC155&lt;='Graph Creator'!$M$4),1,0)</f>
        <v>0</v>
      </c>
      <c r="PZ155" s="2">
        <f>IF(AND(NF155&gt;'Graph Creator'!$M$4,'Detalle de Cuentas'!NF155&lt;='Graph Creator'!$N$4),1,0)</f>
        <v>0</v>
      </c>
      <c r="QA155" s="2">
        <f>IF(AND(NG155&gt;'Graph Creator'!$M$4,'Detalle de Cuentas'!NG155&lt;='Graph Creator'!$N$4),1,0)</f>
        <v>0</v>
      </c>
      <c r="QB155" s="2">
        <f>IF(AND(NH155&gt;'Graph Creator'!$M$4,'Detalle de Cuentas'!NH155&lt;='Graph Creator'!$N$4),1,0)</f>
        <v>0</v>
      </c>
      <c r="QC155" s="2">
        <f>IF(AND(NI155&gt;'Graph Creator'!$M$4,'Detalle de Cuentas'!NI155&lt;='Graph Creator'!$N$4),1,0)</f>
        <v>0</v>
      </c>
      <c r="QD155" s="2">
        <f>IF(AND(NJ155&gt;'Graph Creator'!$M$4,'Detalle de Cuentas'!NJ155&lt;='Graph Creator'!$N$4),1,0)</f>
        <v>0</v>
      </c>
      <c r="QE155" s="2">
        <f>IF(AND(NK155&gt;'Graph Creator'!$M$4,'Detalle de Cuentas'!NK155&lt;='Graph Creator'!$N$4),1,0)</f>
        <v>0</v>
      </c>
      <c r="QF155" s="2">
        <f>IF(AND(NL155&gt;'Graph Creator'!$M$4,'Detalle de Cuentas'!NL155&lt;='Graph Creator'!$N$4),1,0)</f>
        <v>0</v>
      </c>
      <c r="QG155" s="2">
        <f>IF(AND(NM155&gt;'Graph Creator'!$M$4,'Detalle de Cuentas'!NM155&lt;='Graph Creator'!$N$4),1,0)</f>
        <v>0</v>
      </c>
      <c r="QH155" s="2">
        <f>IF(AND(NN155&gt;'Graph Creator'!$M$4,'Detalle de Cuentas'!NN155&lt;='Graph Creator'!$N$4),1,0)</f>
        <v>0</v>
      </c>
      <c r="QI155" s="2">
        <f>IF(AND(NO155&gt;'Graph Creator'!$M$4,'Detalle de Cuentas'!NO155&lt;='Graph Creator'!$N$4),1,0)</f>
        <v>0</v>
      </c>
      <c r="QJ155" s="2">
        <f>IF(AND(NP155&gt;'Graph Creator'!$M$4,'Detalle de Cuentas'!NP155&lt;='Graph Creator'!$N$4),1,0)</f>
        <v>0</v>
      </c>
      <c r="QK155" s="2">
        <f>IF(AND(NQ155&gt;'Graph Creator'!$M$4,'Detalle de Cuentas'!NQ155&lt;='Graph Creator'!$N$4),1,0)</f>
        <v>0</v>
      </c>
      <c r="QL155" s="2">
        <f>IF(AND(NR155&gt;'Graph Creator'!$M$4,'Detalle de Cuentas'!NR155&lt;='Graph Creator'!$N$4),1,0)</f>
        <v>0</v>
      </c>
      <c r="QM155" s="2">
        <f>IF(AND(NS155&gt;'Graph Creator'!$M$4,'Detalle de Cuentas'!NS155&lt;='Graph Creator'!$N$4),1,0)</f>
        <v>0</v>
      </c>
      <c r="QN155" s="2">
        <f>IF(AND(NT155&gt;'Graph Creator'!$M$4,'Detalle de Cuentas'!NT155&lt;='Graph Creator'!$N$4),1,0)</f>
        <v>0</v>
      </c>
      <c r="QO155" s="2">
        <f>IF(AND(NU155&gt;'Graph Creator'!$M$4,'Detalle de Cuentas'!NU155&lt;='Graph Creator'!$N$4),1,0)</f>
        <v>0</v>
      </c>
      <c r="QP155" s="2">
        <f>IF(AND(NV155&gt;'Graph Creator'!$M$4,'Detalle de Cuentas'!NV155&lt;='Graph Creator'!$N$4),1,0)</f>
        <v>0</v>
      </c>
      <c r="QQ155" s="2">
        <f>IF(AND(NW155&gt;'Graph Creator'!$M$4,'Detalle de Cuentas'!NW155&lt;='Graph Creator'!$N$4),1,0)</f>
        <v>0</v>
      </c>
      <c r="QR155" s="2">
        <f>IF(AND(NX155&gt;'Graph Creator'!$M$4,'Detalle de Cuentas'!NX155&lt;='Graph Creator'!$N$4),1,0)</f>
        <v>0</v>
      </c>
      <c r="QS155" s="2">
        <f>IF(AND(NY155&gt;'Graph Creator'!$M$4,'Detalle de Cuentas'!NY155&lt;='Graph Creator'!$N$4),1,0)</f>
        <v>0</v>
      </c>
      <c r="QT155" s="2">
        <f>IF(AND(NZ155&gt;'Graph Creator'!$M$4,'Detalle de Cuentas'!NZ155&lt;='Graph Creator'!$N$4),1,0)</f>
        <v>0</v>
      </c>
      <c r="QU155" s="2">
        <f>IF(AND(OA155&gt;'Graph Creator'!$M$4,'Detalle de Cuentas'!OA155&lt;='Graph Creator'!$N$4),1,0)</f>
        <v>0</v>
      </c>
      <c r="QV155" s="2">
        <f>IF(AND(OB155&gt;'Graph Creator'!$M$4,'Detalle de Cuentas'!OB155&lt;='Graph Creator'!$N$4),1,0)</f>
        <v>0</v>
      </c>
      <c r="QW155" s="2">
        <f>IF(AND(OC155&gt;'Graph Creator'!$M$4,'Detalle de Cuentas'!OC155&lt;='Graph Creator'!$N$4),1,0)</f>
        <v>0</v>
      </c>
      <c r="QX155" s="2">
        <f>IF(AND(NF155&gt;'Graph Creator'!$N$4,'Detalle de Cuentas'!NF155&lt;='Graph Creator'!$O$4),1,0)</f>
        <v>0</v>
      </c>
      <c r="QY155" s="2">
        <f>IF(AND(NG155&gt;'Graph Creator'!$N$4,'Detalle de Cuentas'!NG155&lt;='Graph Creator'!$O$4),1,0)</f>
        <v>0</v>
      </c>
      <c r="QZ155" s="2">
        <f>IF(AND(NH155&gt;'Graph Creator'!$N$4,'Detalle de Cuentas'!NH155&lt;='Graph Creator'!$O$4),1,0)</f>
        <v>0</v>
      </c>
      <c r="RA155" s="2">
        <f>IF(AND(NI155&gt;'Graph Creator'!$N$4,'Detalle de Cuentas'!NI155&lt;='Graph Creator'!$O$4),1,0)</f>
        <v>0</v>
      </c>
      <c r="RB155" s="2">
        <f>IF(AND(NJ155&gt;'Graph Creator'!$N$4,'Detalle de Cuentas'!NJ155&lt;='Graph Creator'!$O$4),1,0)</f>
        <v>0</v>
      </c>
      <c r="RC155" s="2">
        <f>IF(AND(NK155&gt;'Graph Creator'!$N$4,'Detalle de Cuentas'!NK155&lt;='Graph Creator'!$O$4),1,0)</f>
        <v>0</v>
      </c>
      <c r="RD155" s="2">
        <f>IF(AND(NL155&gt;'Graph Creator'!$N$4,'Detalle de Cuentas'!NL155&lt;='Graph Creator'!$O$4),1,0)</f>
        <v>0</v>
      </c>
      <c r="RE155" s="2">
        <f>IF(AND(NM155&gt;'Graph Creator'!$N$4,'Detalle de Cuentas'!NM155&lt;='Graph Creator'!$O$4),1,0)</f>
        <v>0</v>
      </c>
      <c r="RF155" s="2">
        <f>IF(AND(NN155&gt;'Graph Creator'!$N$4,'Detalle de Cuentas'!NN155&lt;='Graph Creator'!$O$4),1,0)</f>
        <v>0</v>
      </c>
      <c r="RG155" s="2">
        <f>IF(AND(NO155&gt;'Graph Creator'!$N$4,'Detalle de Cuentas'!NO155&lt;='Graph Creator'!$O$4),1,0)</f>
        <v>0</v>
      </c>
      <c r="RH155" s="2">
        <f>IF(AND(NP155&gt;'Graph Creator'!$N$4,'Detalle de Cuentas'!NP155&lt;='Graph Creator'!$O$4),1,0)</f>
        <v>0</v>
      </c>
      <c r="RI155" s="2">
        <f>IF(AND(NQ155&gt;'Graph Creator'!$N$4,'Detalle de Cuentas'!NQ155&lt;='Graph Creator'!$O$4),1,0)</f>
        <v>0</v>
      </c>
      <c r="RJ155" s="2">
        <f>IF(AND(NR155&gt;'Graph Creator'!$N$4,'Detalle de Cuentas'!NR155&lt;='Graph Creator'!$O$4),1,0)</f>
        <v>0</v>
      </c>
      <c r="RK155" s="2">
        <f>IF(AND(NS155&gt;'Graph Creator'!$N$4,'Detalle de Cuentas'!NS155&lt;='Graph Creator'!$O$4),1,0)</f>
        <v>0</v>
      </c>
      <c r="RL155" s="2">
        <f>IF(AND(NT155&gt;'Graph Creator'!$N$4,'Detalle de Cuentas'!NT155&lt;='Graph Creator'!$O$4),1,0)</f>
        <v>0</v>
      </c>
      <c r="RM155" s="2">
        <f>IF(AND(NU155&gt;'Graph Creator'!$N$4,'Detalle de Cuentas'!NU155&lt;='Graph Creator'!$O$4),1,0)</f>
        <v>0</v>
      </c>
      <c r="RN155" s="2">
        <f>IF(AND(NV155&gt;'Graph Creator'!$N$4,'Detalle de Cuentas'!NV155&lt;='Graph Creator'!$O$4),1,0)</f>
        <v>0</v>
      </c>
      <c r="RO155" s="2">
        <f>IF(AND(NW155&gt;'Graph Creator'!$N$4,'Detalle de Cuentas'!NW155&lt;='Graph Creator'!$O$4),1,0)</f>
        <v>0</v>
      </c>
      <c r="RP155" s="2">
        <f>IF(AND(NX155&gt;'Graph Creator'!$N$4,'Detalle de Cuentas'!NX155&lt;='Graph Creator'!$O$4),1,0)</f>
        <v>0</v>
      </c>
      <c r="RQ155" s="2">
        <f>IF(AND(NY155&gt;'Graph Creator'!$N$4,'Detalle de Cuentas'!NY155&lt;='Graph Creator'!$O$4),1,0)</f>
        <v>0</v>
      </c>
      <c r="RR155" s="2">
        <f>IF(AND(NZ155&gt;'Graph Creator'!$N$4,'Detalle de Cuentas'!NZ155&lt;='Graph Creator'!$O$4),1,0)</f>
        <v>0</v>
      </c>
      <c r="RS155" s="2">
        <f>IF(AND(OA155&gt;'Graph Creator'!$N$4,'Detalle de Cuentas'!OA155&lt;='Graph Creator'!$O$4),1,0)</f>
        <v>0</v>
      </c>
      <c r="RT155" s="2">
        <f>IF(AND(OB155&gt;'Graph Creator'!$N$4,'Detalle de Cuentas'!OB155&lt;='Graph Creator'!$O$4),1,0)</f>
        <v>0</v>
      </c>
      <c r="RU155" s="2">
        <f>IF(AND(OC155&gt;'Graph Creator'!$N$4,'Detalle de Cuentas'!OC155&lt;='Graph Creator'!$O$4),1,0)</f>
        <v>0</v>
      </c>
      <c r="RV155" s="2" t="e">
        <f t="shared" si="2027"/>
        <v>#VALUE!</v>
      </c>
      <c r="RW155" s="2" t="e">
        <f t="shared" si="2028"/>
        <v>#VALUE!</v>
      </c>
      <c r="RX155" s="2" t="e">
        <f t="shared" si="2029"/>
        <v>#VALUE!</v>
      </c>
      <c r="RY155" s="2" t="e">
        <f t="shared" si="2030"/>
        <v>#VALUE!</v>
      </c>
      <c r="RZ155" s="2" t="e">
        <f t="shared" si="2031"/>
        <v>#VALUE!</v>
      </c>
      <c r="SA155" s="2" t="e">
        <f t="shared" si="2032"/>
        <v>#VALUE!</v>
      </c>
      <c r="SB155" s="2" t="e">
        <f t="shared" si="2033"/>
        <v>#VALUE!</v>
      </c>
      <c r="SC155" s="2" t="e">
        <f t="shared" si="2034"/>
        <v>#VALUE!</v>
      </c>
      <c r="SD155" s="2" t="e">
        <f t="shared" si="2035"/>
        <v>#VALUE!</v>
      </c>
      <c r="SE155" s="2" t="e">
        <f t="shared" si="2036"/>
        <v>#VALUE!</v>
      </c>
      <c r="SF155" s="2" t="e">
        <f t="shared" si="2037"/>
        <v>#VALUE!</v>
      </c>
      <c r="SG155" s="2" t="e">
        <f t="shared" si="2038"/>
        <v>#VALUE!</v>
      </c>
      <c r="SH155" s="2" t="e">
        <f t="shared" si="2039"/>
        <v>#VALUE!</v>
      </c>
      <c r="SI155" s="2" t="e">
        <f t="shared" si="2040"/>
        <v>#VALUE!</v>
      </c>
      <c r="SJ155" s="2" t="e">
        <f t="shared" si="2041"/>
        <v>#VALUE!</v>
      </c>
      <c r="SK155" s="2" t="e">
        <f t="shared" si="2042"/>
        <v>#VALUE!</v>
      </c>
      <c r="SL155" s="2" t="e">
        <f t="shared" si="2043"/>
        <v>#VALUE!</v>
      </c>
      <c r="SM155" s="2" t="e">
        <f t="shared" si="2044"/>
        <v>#VALUE!</v>
      </c>
      <c r="SN155" s="2" t="e">
        <f t="shared" si="2045"/>
        <v>#VALUE!</v>
      </c>
      <c r="SO155" s="2" t="e">
        <f t="shared" si="2046"/>
        <v>#VALUE!</v>
      </c>
      <c r="SP155" s="2" t="e">
        <f t="shared" si="2047"/>
        <v>#VALUE!</v>
      </c>
      <c r="SQ155" s="2" t="e">
        <f t="shared" si="2048"/>
        <v>#VALUE!</v>
      </c>
      <c r="SR155" s="2" t="e">
        <f t="shared" si="2049"/>
        <v>#VALUE!</v>
      </c>
      <c r="SS155" s="2" t="e">
        <f t="shared" si="2050"/>
        <v>#VALUE!</v>
      </c>
      <c r="ST155" s="2" t="e">
        <f t="shared" si="2051"/>
        <v>#VALUE!</v>
      </c>
      <c r="SU155" s="2" t="e">
        <f t="shared" si="2052"/>
        <v>#VALUE!</v>
      </c>
      <c r="SV155" s="2" t="e">
        <f t="shared" si="2053"/>
        <v>#VALUE!</v>
      </c>
      <c r="SW155" s="2" t="e">
        <f t="shared" si="2054"/>
        <v>#VALUE!</v>
      </c>
      <c r="SX155" s="2" t="e">
        <f t="shared" si="2055"/>
        <v>#VALUE!</v>
      </c>
      <c r="SY155" s="2" t="e">
        <f t="shared" si="2056"/>
        <v>#VALUE!</v>
      </c>
      <c r="SZ155" s="2" t="e">
        <f t="shared" si="2057"/>
        <v>#VALUE!</v>
      </c>
      <c r="TA155" s="2" t="e">
        <f t="shared" si="2058"/>
        <v>#VALUE!</v>
      </c>
      <c r="TB155" s="2" t="e">
        <f t="shared" si="2059"/>
        <v>#VALUE!</v>
      </c>
      <c r="TC155" s="2" t="e">
        <f t="shared" si="2060"/>
        <v>#VALUE!</v>
      </c>
      <c r="TD155" s="2" t="e">
        <f t="shared" si="2061"/>
        <v>#VALUE!</v>
      </c>
      <c r="TE155" s="2" t="e">
        <f t="shared" si="2062"/>
        <v>#VALUE!</v>
      </c>
      <c r="TF155" s="2" t="str">
        <f>IF(DZ155=1,IF(SUM(DZ$17:DZ155)&lt;2,""&amp;B155,", "&amp;B155),"")</f>
        <v/>
      </c>
      <c r="TG155" s="2" t="str">
        <f t="shared" si="2075"/>
        <v/>
      </c>
      <c r="TH155" s="2">
        <f t="shared" si="2063"/>
        <v>0</v>
      </c>
      <c r="TI155" s="14" t="str">
        <f t="shared" si="2064"/>
        <v/>
      </c>
      <c r="TJ155" s="14" t="e">
        <f t="shared" si="1884"/>
        <v>#VALUE!</v>
      </c>
      <c r="TK155" s="14" t="e">
        <f t="shared" si="1885"/>
        <v>#VALUE!</v>
      </c>
      <c r="TL155" s="14" t="e">
        <f t="shared" si="1886"/>
        <v>#VALUE!</v>
      </c>
      <c r="TM155" s="14" t="e">
        <f t="shared" si="1887"/>
        <v>#VALUE!</v>
      </c>
      <c r="TN155" s="14" t="e">
        <f t="shared" si="1888"/>
        <v>#VALUE!</v>
      </c>
      <c r="TO155" s="14" t="e">
        <f t="shared" si="1889"/>
        <v>#VALUE!</v>
      </c>
      <c r="TP155" s="14" t="e">
        <f t="shared" si="1890"/>
        <v>#VALUE!</v>
      </c>
      <c r="TQ155" s="14" t="e">
        <f t="shared" si="1891"/>
        <v>#VALUE!</v>
      </c>
      <c r="TR155" s="14" t="e">
        <f t="shared" si="1892"/>
        <v>#VALUE!</v>
      </c>
      <c r="TS155" s="14" t="e">
        <f t="shared" si="1893"/>
        <v>#VALUE!</v>
      </c>
      <c r="TT155" s="14" t="e">
        <f t="shared" si="1894"/>
        <v>#VALUE!</v>
      </c>
      <c r="TU155" s="14" t="e">
        <f t="shared" si="1895"/>
        <v>#VALUE!</v>
      </c>
      <c r="TV155" s="14" t="e">
        <f t="shared" si="1896"/>
        <v>#VALUE!</v>
      </c>
      <c r="TW155" s="14" t="e">
        <f t="shared" si="1897"/>
        <v>#VALUE!</v>
      </c>
      <c r="TX155" s="14" t="e">
        <f t="shared" si="1898"/>
        <v>#VALUE!</v>
      </c>
      <c r="TY155" s="14" t="e">
        <f t="shared" si="1899"/>
        <v>#VALUE!</v>
      </c>
      <c r="TZ155" s="14" t="e">
        <f t="shared" si="1900"/>
        <v>#VALUE!</v>
      </c>
      <c r="UA155" s="14" t="e">
        <f t="shared" si="1901"/>
        <v>#VALUE!</v>
      </c>
      <c r="UB155" s="14" t="e">
        <f t="shared" si="1902"/>
        <v>#VALUE!</v>
      </c>
      <c r="UC155" s="14" t="e">
        <f t="shared" si="1903"/>
        <v>#VALUE!</v>
      </c>
      <c r="UD155" s="14" t="e">
        <f t="shared" si="1904"/>
        <v>#VALUE!</v>
      </c>
      <c r="UE155" s="14" t="e">
        <f t="shared" si="1905"/>
        <v>#VALUE!</v>
      </c>
      <c r="UF155" s="14" t="e">
        <f t="shared" si="1906"/>
        <v>#VALUE!</v>
      </c>
      <c r="UH155" s="2">
        <f>IF($C$4-$R155&gt;'Graph Creator'!$E$2*'Graph Creator'!$D$13*12,0,1)</f>
        <v>1</v>
      </c>
      <c r="UJ155" s="2" t="e">
        <f t="shared" si="2065"/>
        <v>#VALUE!</v>
      </c>
      <c r="UK155" s="2" t="e">
        <f t="shared" si="1907"/>
        <v>#VALUE!</v>
      </c>
      <c r="UL155" s="2" t="e">
        <f t="shared" si="1908"/>
        <v>#VALUE!</v>
      </c>
      <c r="UM155" s="2" t="e">
        <f t="shared" si="1909"/>
        <v>#VALUE!</v>
      </c>
      <c r="UN155" s="2" t="e">
        <f t="shared" si="1910"/>
        <v>#VALUE!</v>
      </c>
      <c r="UO155" s="2" t="e">
        <f t="shared" si="1911"/>
        <v>#VALUE!</v>
      </c>
      <c r="UP155" s="2" t="e">
        <f t="shared" si="1912"/>
        <v>#VALUE!</v>
      </c>
      <c r="UQ155" s="2" t="e">
        <f t="shared" si="1913"/>
        <v>#VALUE!</v>
      </c>
      <c r="UR155" s="2" t="e">
        <f t="shared" si="1914"/>
        <v>#VALUE!</v>
      </c>
      <c r="US155" s="2" t="e">
        <f t="shared" si="1915"/>
        <v>#VALUE!</v>
      </c>
      <c r="UT155" s="2" t="e">
        <f t="shared" si="1916"/>
        <v>#VALUE!</v>
      </c>
      <c r="UU155" s="2" t="e">
        <f t="shared" si="1917"/>
        <v>#VALUE!</v>
      </c>
      <c r="UV155" s="2" t="e">
        <f t="shared" si="1918"/>
        <v>#VALUE!</v>
      </c>
      <c r="UW155" s="2" t="e">
        <f t="shared" si="1919"/>
        <v>#VALUE!</v>
      </c>
      <c r="UX155" s="2" t="e">
        <f t="shared" si="1920"/>
        <v>#VALUE!</v>
      </c>
      <c r="UY155" s="2" t="e">
        <f t="shared" si="1921"/>
        <v>#VALUE!</v>
      </c>
      <c r="UZ155" s="2" t="e">
        <f t="shared" si="1922"/>
        <v>#VALUE!</v>
      </c>
      <c r="VA155" s="2" t="e">
        <f t="shared" si="1923"/>
        <v>#VALUE!</v>
      </c>
      <c r="VB155" s="2" t="e">
        <f t="shared" si="1924"/>
        <v>#VALUE!</v>
      </c>
      <c r="VC155" s="2" t="e">
        <f t="shared" si="1925"/>
        <v>#VALUE!</v>
      </c>
      <c r="VD155" s="2" t="e">
        <f t="shared" si="1926"/>
        <v>#VALUE!</v>
      </c>
      <c r="VE155" s="2" t="e">
        <f t="shared" si="1927"/>
        <v>#VALUE!</v>
      </c>
      <c r="VF155" s="2" t="e">
        <f t="shared" si="1928"/>
        <v>#VALUE!</v>
      </c>
      <c r="VG155" s="2" t="e">
        <f t="shared" si="1929"/>
        <v>#VALUE!</v>
      </c>
      <c r="VH155" s="2" t="e">
        <f t="shared" si="1930"/>
        <v>#VALUE!</v>
      </c>
      <c r="VI155" s="2" t="e">
        <f t="shared" si="1931"/>
        <v>#VALUE!</v>
      </c>
      <c r="VJ155" s="2" t="e">
        <f t="shared" si="1932"/>
        <v>#VALUE!</v>
      </c>
      <c r="VK155" s="2" t="e">
        <f t="shared" si="1933"/>
        <v>#VALUE!</v>
      </c>
      <c r="VL155" s="2" t="e">
        <f t="shared" si="1934"/>
        <v>#VALUE!</v>
      </c>
      <c r="VM155" s="2" t="e">
        <f t="shared" si="1935"/>
        <v>#VALUE!</v>
      </c>
      <c r="VN155" s="2" t="e">
        <f t="shared" si="1936"/>
        <v>#VALUE!</v>
      </c>
      <c r="VO155" s="2" t="e">
        <f t="shared" si="1937"/>
        <v>#VALUE!</v>
      </c>
      <c r="VP155" s="2" t="e">
        <f t="shared" si="1938"/>
        <v>#VALUE!</v>
      </c>
      <c r="VQ155" s="2" t="e">
        <f t="shared" si="1939"/>
        <v>#VALUE!</v>
      </c>
      <c r="VR155" s="2" t="e">
        <f t="shared" si="1940"/>
        <v>#VALUE!</v>
      </c>
      <c r="VS155" s="2" t="e">
        <f t="shared" si="1941"/>
        <v>#VALUE!</v>
      </c>
      <c r="VT155" s="98">
        <f t="shared" si="2066"/>
        <v>0</v>
      </c>
      <c r="VU155" s="98">
        <f t="shared" si="1942"/>
        <v>0</v>
      </c>
      <c r="VV155" s="98">
        <f t="shared" si="1943"/>
        <v>0</v>
      </c>
      <c r="VW155" s="98">
        <f t="shared" si="1944"/>
        <v>0</v>
      </c>
      <c r="VX155" s="98">
        <f t="shared" si="1945"/>
        <v>0</v>
      </c>
      <c r="VY155" s="98">
        <f t="shared" si="1946"/>
        <v>0</v>
      </c>
      <c r="VZ155" s="98">
        <f t="shared" si="1947"/>
        <v>0</v>
      </c>
      <c r="WA155" s="98">
        <f t="shared" si="1948"/>
        <v>0</v>
      </c>
      <c r="WB155" s="98">
        <f t="shared" si="1949"/>
        <v>0</v>
      </c>
      <c r="WC155" s="98">
        <f t="shared" si="1950"/>
        <v>0</v>
      </c>
      <c r="WD155" s="98">
        <f t="shared" si="1951"/>
        <v>0</v>
      </c>
      <c r="WE155" s="98">
        <f t="shared" si="1952"/>
        <v>0</v>
      </c>
      <c r="WF155" s="98">
        <f t="shared" si="1953"/>
        <v>0</v>
      </c>
      <c r="WG155" s="98">
        <f t="shared" si="1954"/>
        <v>0</v>
      </c>
      <c r="WH155" s="98">
        <f t="shared" si="1955"/>
        <v>0</v>
      </c>
      <c r="WI155" s="98">
        <f t="shared" si="1956"/>
        <v>0</v>
      </c>
      <c r="WJ155" s="98">
        <f t="shared" si="1957"/>
        <v>0</v>
      </c>
      <c r="WK155" s="98">
        <f t="shared" si="1958"/>
        <v>0</v>
      </c>
      <c r="WL155" s="98">
        <f t="shared" si="1959"/>
        <v>0</v>
      </c>
      <c r="WM155" s="98">
        <f t="shared" si="1960"/>
        <v>0</v>
      </c>
      <c r="WN155" s="98">
        <f t="shared" si="1961"/>
        <v>0</v>
      </c>
      <c r="WO155" s="98">
        <f t="shared" si="1962"/>
        <v>0</v>
      </c>
      <c r="WP155" s="98">
        <f t="shared" si="1963"/>
        <v>0</v>
      </c>
      <c r="WQ155" s="98">
        <f t="shared" si="1964"/>
        <v>0</v>
      </c>
      <c r="WR155" s="98">
        <f>IFERROR(INDEX('Score Calculation'!$D$38:$D$41,MATCH('Detalle de Cuentas'!VT155,'Score Calculation'!$C$38:$C$41,1)),0)</f>
        <v>4</v>
      </c>
      <c r="WS155" s="98">
        <f>IFERROR(INDEX('Score Calculation'!$D$38:$D$41,MATCH('Detalle de Cuentas'!VU155,'Score Calculation'!$C$38:$C$41,1)),0)</f>
        <v>4</v>
      </c>
      <c r="WT155" s="98">
        <f>IFERROR(INDEX('Score Calculation'!$D$38:$D$41,MATCH('Detalle de Cuentas'!VV155,'Score Calculation'!$C$38:$C$41,1)),0)</f>
        <v>4</v>
      </c>
      <c r="WU155" s="98">
        <f>IFERROR(INDEX('Score Calculation'!$D$38:$D$41,MATCH('Detalle de Cuentas'!VW155,'Score Calculation'!$C$38:$C$41,1)),0)</f>
        <v>4</v>
      </c>
      <c r="WV155" s="98">
        <f>IFERROR(INDEX('Score Calculation'!$D$38:$D$41,MATCH('Detalle de Cuentas'!VX155,'Score Calculation'!$C$38:$C$41,1)),0)</f>
        <v>4</v>
      </c>
      <c r="WW155" s="98">
        <f>IFERROR(INDEX('Score Calculation'!$D$38:$D$41,MATCH('Detalle de Cuentas'!VY155,'Score Calculation'!$C$38:$C$41,1)),0)</f>
        <v>4</v>
      </c>
      <c r="WX155" s="98">
        <f>IFERROR(INDEX('Score Calculation'!$D$38:$D$41,MATCH('Detalle de Cuentas'!VZ155,'Score Calculation'!$C$38:$C$41,1)),0)</f>
        <v>4</v>
      </c>
      <c r="WY155" s="98">
        <f>IFERROR(INDEX('Score Calculation'!$D$38:$D$41,MATCH('Detalle de Cuentas'!WA155,'Score Calculation'!$C$38:$C$41,1)),0)</f>
        <v>4</v>
      </c>
      <c r="WZ155" s="98">
        <f>IFERROR(INDEX('Score Calculation'!$D$38:$D$41,MATCH('Detalle de Cuentas'!WB155,'Score Calculation'!$C$38:$C$41,1)),0)</f>
        <v>4</v>
      </c>
      <c r="XA155" s="98">
        <f>IFERROR(INDEX('Score Calculation'!$D$38:$D$41,MATCH('Detalle de Cuentas'!WC155,'Score Calculation'!$C$38:$C$41,1)),0)</f>
        <v>4</v>
      </c>
      <c r="XB155" s="98">
        <f>IFERROR(INDEX('Score Calculation'!$D$38:$D$41,MATCH('Detalle de Cuentas'!WD155,'Score Calculation'!$C$38:$C$41,1)),0)</f>
        <v>4</v>
      </c>
      <c r="XC155" s="98">
        <f>IFERROR(INDEX('Score Calculation'!$D$38:$D$41,MATCH('Detalle de Cuentas'!WE155,'Score Calculation'!$C$38:$C$41,1)),0)</f>
        <v>4</v>
      </c>
      <c r="XD155" s="98">
        <f>IFERROR(INDEX('Score Calculation'!$D$38:$D$41,MATCH('Detalle de Cuentas'!WF155,'Score Calculation'!$C$38:$C$41,1)),0)</f>
        <v>4</v>
      </c>
      <c r="XE155" s="98">
        <f>IFERROR(INDEX('Score Calculation'!$D$38:$D$41,MATCH('Detalle de Cuentas'!WG155,'Score Calculation'!$C$38:$C$41,1)),0)</f>
        <v>4</v>
      </c>
      <c r="XF155" s="98">
        <f>IFERROR(INDEX('Score Calculation'!$D$38:$D$41,MATCH('Detalle de Cuentas'!WH155,'Score Calculation'!$C$38:$C$41,1)),0)</f>
        <v>4</v>
      </c>
      <c r="XG155" s="98">
        <f>IFERROR(INDEX('Score Calculation'!$D$38:$D$41,MATCH('Detalle de Cuentas'!WI155,'Score Calculation'!$C$38:$C$41,1)),0)</f>
        <v>4</v>
      </c>
      <c r="XH155" s="98">
        <f>IFERROR(INDEX('Score Calculation'!$D$38:$D$41,MATCH('Detalle de Cuentas'!WJ155,'Score Calculation'!$C$38:$C$41,1)),0)</f>
        <v>4</v>
      </c>
      <c r="XI155" s="98">
        <f>IFERROR(INDEX('Score Calculation'!$D$38:$D$41,MATCH('Detalle de Cuentas'!WK155,'Score Calculation'!$C$38:$C$41,1)),0)</f>
        <v>4</v>
      </c>
      <c r="XJ155" s="98">
        <f>IFERROR(INDEX('Score Calculation'!$D$38:$D$41,MATCH('Detalle de Cuentas'!WL155,'Score Calculation'!$C$38:$C$41,1)),0)</f>
        <v>4</v>
      </c>
      <c r="XK155" s="98">
        <f>IFERROR(INDEX('Score Calculation'!$D$38:$D$41,MATCH('Detalle de Cuentas'!WM155,'Score Calculation'!$C$38:$C$41,1)),0)</f>
        <v>4</v>
      </c>
      <c r="XL155" s="98">
        <f>IFERROR(INDEX('Score Calculation'!$D$38:$D$41,MATCH('Detalle de Cuentas'!WN155,'Score Calculation'!$C$38:$C$41,1)),0)</f>
        <v>4</v>
      </c>
      <c r="XM155" s="98">
        <f>IFERROR(INDEX('Score Calculation'!$D$38:$D$41,MATCH('Detalle de Cuentas'!WO155,'Score Calculation'!$C$38:$C$41,1)),0)</f>
        <v>4</v>
      </c>
      <c r="XN155" s="98">
        <f>IFERROR(INDEX('Score Calculation'!$D$38:$D$41,MATCH('Detalle de Cuentas'!WP155,'Score Calculation'!$C$38:$C$41,1)),0)</f>
        <v>4</v>
      </c>
      <c r="XO155" s="98">
        <f>IFERROR(INDEX('Score Calculation'!$D$38:$D$41,MATCH('Detalle de Cuentas'!WQ155,'Score Calculation'!$C$38:$C$41,1)),0)</f>
        <v>4</v>
      </c>
      <c r="XP155" s="98">
        <f>IFERROR(INDEX('Score Calculation'!$D$24:$D$31,MATCH('Detalle de Cuentas'!NF155,'Score Calculation'!$C$24:$C$31,1)),0)</f>
        <v>1</v>
      </c>
      <c r="XQ155" s="98">
        <f>IFERROR(INDEX('Score Calculation'!$D$24:$D$31,MATCH('Detalle de Cuentas'!NG155,'Score Calculation'!$C$24:$C$31,1)),0)</f>
        <v>1</v>
      </c>
      <c r="XR155" s="98">
        <f>IFERROR(INDEX('Score Calculation'!$D$24:$D$31,MATCH('Detalle de Cuentas'!NH155,'Score Calculation'!$C$24:$C$31,1)),0)</f>
        <v>1</v>
      </c>
      <c r="XS155" s="98">
        <f>IFERROR(INDEX('Score Calculation'!$D$24:$D$31,MATCH('Detalle de Cuentas'!NI155,'Score Calculation'!$C$24:$C$31,1)),0)</f>
        <v>1</v>
      </c>
      <c r="XT155" s="98">
        <f>IFERROR(INDEX('Score Calculation'!$D$24:$D$31,MATCH('Detalle de Cuentas'!NJ155,'Score Calculation'!$C$24:$C$31,1)),0)</f>
        <v>1</v>
      </c>
      <c r="XU155" s="98">
        <f>IFERROR(INDEX('Score Calculation'!$D$24:$D$31,MATCH('Detalle de Cuentas'!NK155,'Score Calculation'!$C$24:$C$31,1)),0)</f>
        <v>1</v>
      </c>
      <c r="XV155" s="98">
        <f>IFERROR(INDEX('Score Calculation'!$D$24:$D$31,MATCH('Detalle de Cuentas'!NL155,'Score Calculation'!$C$24:$C$31,1)),0)</f>
        <v>1</v>
      </c>
      <c r="XW155" s="98">
        <f>IFERROR(INDEX('Score Calculation'!$D$24:$D$31,MATCH('Detalle de Cuentas'!NM155,'Score Calculation'!$C$24:$C$31,1)),0)</f>
        <v>1</v>
      </c>
      <c r="XX155" s="98">
        <f>IFERROR(INDEX('Score Calculation'!$D$24:$D$31,MATCH('Detalle de Cuentas'!NN155,'Score Calculation'!$C$24:$C$31,1)),0)</f>
        <v>1</v>
      </c>
      <c r="XY155" s="98">
        <f>IFERROR(INDEX('Score Calculation'!$D$24:$D$31,MATCH('Detalle de Cuentas'!NO155,'Score Calculation'!$C$24:$C$31,1)),0)</f>
        <v>1</v>
      </c>
      <c r="XZ155" s="98">
        <f>IFERROR(INDEX('Score Calculation'!$D$24:$D$31,MATCH('Detalle de Cuentas'!NP155,'Score Calculation'!$C$24:$C$31,1)),0)</f>
        <v>1</v>
      </c>
      <c r="YA155" s="98">
        <f>IFERROR(INDEX('Score Calculation'!$D$24:$D$31,MATCH('Detalle de Cuentas'!NQ155,'Score Calculation'!$C$24:$C$31,1)),0)</f>
        <v>1</v>
      </c>
      <c r="YB155" s="98">
        <f>IFERROR(INDEX('Score Calculation'!$D$24:$D$31,MATCH('Detalle de Cuentas'!NR155,'Score Calculation'!$C$24:$C$31,1)),0)</f>
        <v>1</v>
      </c>
      <c r="YC155" s="98">
        <f>IFERROR(INDEX('Score Calculation'!$D$24:$D$31,MATCH('Detalle de Cuentas'!NS155,'Score Calculation'!$C$24:$C$31,1)),0)</f>
        <v>1</v>
      </c>
      <c r="YD155" s="98">
        <f>IFERROR(INDEX('Score Calculation'!$D$24:$D$31,MATCH('Detalle de Cuentas'!NT155,'Score Calculation'!$C$24:$C$31,1)),0)</f>
        <v>1</v>
      </c>
      <c r="YE155" s="98">
        <f>IFERROR(INDEX('Score Calculation'!$D$24:$D$31,MATCH('Detalle de Cuentas'!NU155,'Score Calculation'!$C$24:$C$31,1)),0)</f>
        <v>1</v>
      </c>
      <c r="YF155" s="98">
        <f>IFERROR(INDEX('Score Calculation'!$D$24:$D$31,MATCH('Detalle de Cuentas'!NV155,'Score Calculation'!$C$24:$C$31,1)),0)</f>
        <v>1</v>
      </c>
      <c r="YG155" s="98">
        <f>IFERROR(INDEX('Score Calculation'!$D$24:$D$31,MATCH('Detalle de Cuentas'!NW155,'Score Calculation'!$C$24:$C$31,1)),0)</f>
        <v>1</v>
      </c>
      <c r="YH155" s="98">
        <f>IFERROR(INDEX('Score Calculation'!$D$24:$D$31,MATCH('Detalle de Cuentas'!NX155,'Score Calculation'!$C$24:$C$31,1)),0)</f>
        <v>1</v>
      </c>
      <c r="YI155" s="98">
        <f>IFERROR(INDEX('Score Calculation'!$D$24:$D$31,MATCH('Detalle de Cuentas'!NY155,'Score Calculation'!$C$24:$C$31,1)),0)</f>
        <v>1</v>
      </c>
      <c r="YJ155" s="98">
        <f>IFERROR(INDEX('Score Calculation'!$D$24:$D$31,MATCH('Detalle de Cuentas'!NZ155,'Score Calculation'!$C$24:$C$31,1)),0)</f>
        <v>1</v>
      </c>
      <c r="YK155" s="98">
        <f>IFERROR(INDEX('Score Calculation'!$D$24:$D$31,MATCH('Detalle de Cuentas'!OA155,'Score Calculation'!$C$24:$C$31,1)),0)</f>
        <v>1</v>
      </c>
      <c r="YL155" s="98">
        <f>IFERROR(INDEX('Score Calculation'!$D$24:$D$31,MATCH('Detalle de Cuentas'!OB155,'Score Calculation'!$C$24:$C$31,1)),0)</f>
        <v>1</v>
      </c>
      <c r="YM155" s="98">
        <f>IFERROR(INDEX('Score Calculation'!$D$24:$D$31,MATCH('Detalle de Cuentas'!OC155,'Score Calculation'!$C$24:$C$31,1)),0)</f>
        <v>1</v>
      </c>
      <c r="YN155" s="98">
        <f t="shared" si="2067"/>
        <v>0</v>
      </c>
      <c r="YO155" s="98">
        <f>IF(LEFT(TRIM($D155),15)="GRUPO SOLIDARIO",$L155*'Score Calculation'!$H$5,IF(TRIM('Detalle de Cuentas'!$C155)="Semanal",'Detalle de Cuentas'!$L155*'Score Calculation'!$H$6,'Detalle de Cuentas'!$L155))</f>
        <v>0</v>
      </c>
      <c r="YP155" s="99">
        <f>IFERROR(INDEX('Score Calculation'!$D$54:$D$60,MATCH($YO155,'Score Calculation'!$C$54:$C$60,1)),1)</f>
        <v>0.2</v>
      </c>
      <c r="YQ155" s="99">
        <f>IFERROR(INDEX('Score Calculation'!$D$65:$D$123,MATCH(LEFT(TRIM('Detalle de Cuentas'!$F155),20),'Score Calculation'!$F$65:$F$123,0)),1)</f>
        <v>1</v>
      </c>
      <c r="YR155" s="99">
        <f>IFERROR(INDEX('Score Calculation'!$D$46:$D$49,MATCH('Detalle de Cuentas'!$YN155,'Score Calculation'!$C$46:$C$49,1)),1)</f>
        <v>4</v>
      </c>
      <c r="YS155" s="99">
        <f t="shared" si="2068"/>
        <v>0</v>
      </c>
      <c r="YT155" s="99">
        <f t="shared" si="2069"/>
        <v>0</v>
      </c>
      <c r="YU155" s="98" t="str">
        <f t="shared" si="2070"/>
        <v/>
      </c>
      <c r="YV155" s="109">
        <f t="shared" si="2071"/>
        <v>1</v>
      </c>
      <c r="YW155" s="109">
        <f>IFERROR(INDEX('Score Calculation'!$D$187:$D$245,MATCH(LEFT(TRIM('Detalle de Cuentas'!$F155),20),'Score Calculation'!$F$187:$F$245,0)),1)</f>
        <v>1</v>
      </c>
      <c r="YX155" s="109">
        <f>IFERROR(IF($E155="HIPOTECA",-PMT('Score Calculation'!$H$266/(360/$J155),$G155,$YO155)*(30/$J155),-PMT('Score Calculation'!$H$267/(360/$J155),$G155,$YO155)*(30/$J155)),0)</f>
        <v>0</v>
      </c>
      <c r="YY155" s="109">
        <f t="shared" si="1596"/>
        <v>0</v>
      </c>
      <c r="YZ155" s="109">
        <f t="shared" si="1596"/>
        <v>0</v>
      </c>
      <c r="ZA155" s="109">
        <f t="shared" si="1596"/>
        <v>0</v>
      </c>
      <c r="ZB155" s="109">
        <f t="shared" si="1596"/>
        <v>0</v>
      </c>
      <c r="ZC155" s="109">
        <f t="shared" si="1596"/>
        <v>0</v>
      </c>
      <c r="ZD155" s="109">
        <f t="shared" si="1596"/>
        <v>0</v>
      </c>
      <c r="ZE155" s="109">
        <f t="shared" si="1596"/>
        <v>0</v>
      </c>
      <c r="ZF155" s="109">
        <f t="shared" si="1596"/>
        <v>0</v>
      </c>
      <c r="ZG155" s="109">
        <f t="shared" si="1596"/>
        <v>0</v>
      </c>
      <c r="ZH155" s="109">
        <f t="shared" si="1596"/>
        <v>0</v>
      </c>
      <c r="ZI155" s="109">
        <f t="shared" si="2072"/>
        <v>0</v>
      </c>
    </row>
    <row r="156" spans="2:685" x14ac:dyDescent="0.2">
      <c r="B156" s="41">
        <v>140</v>
      </c>
      <c r="C156" s="42"/>
      <c r="D156" s="42"/>
      <c r="E156" s="42"/>
      <c r="F156" s="42"/>
      <c r="G156" s="42"/>
      <c r="H156" s="42"/>
      <c r="I156" s="29"/>
      <c r="J156" s="6" t="str">
        <f t="shared" si="1617"/>
        <v/>
      </c>
      <c r="K156" s="43"/>
      <c r="L156" s="43"/>
      <c r="M156" s="43"/>
      <c r="N156" s="43"/>
      <c r="O156" s="43"/>
      <c r="P156" s="44" t="str">
        <f t="shared" si="1965"/>
        <v/>
      </c>
      <c r="Q156" s="26"/>
      <c r="R156" s="26"/>
      <c r="S156" s="26"/>
      <c r="T156" s="26"/>
      <c r="U156" s="29"/>
      <c r="V156" s="43"/>
      <c r="W156" s="26"/>
      <c r="X156" s="29"/>
      <c r="Y156" s="6">
        <f>IF('Detalle de Cuentas'!$C$4-$R156&gt;'Graph Creator'!$E$2*'Graph Creator'!$D$13*12,0,1)</f>
        <v>1</v>
      </c>
      <c r="Z156" s="45">
        <f t="shared" si="1618"/>
        <v>0</v>
      </c>
      <c r="AA156" s="2" t="e">
        <f t="shared" si="1966"/>
        <v>#VALUE!</v>
      </c>
      <c r="AB156" s="2" t="e">
        <f t="shared" si="1967"/>
        <v>#VALUE!</v>
      </c>
      <c r="AC156" s="2" t="e">
        <f t="shared" si="1968"/>
        <v>#VALUE!</v>
      </c>
      <c r="AD156" s="2" t="e">
        <f t="shared" si="1969"/>
        <v>#VALUE!</v>
      </c>
      <c r="AE156" s="2" t="e">
        <f t="shared" si="1970"/>
        <v>#VALUE!</v>
      </c>
      <c r="AF156" s="2" t="e">
        <f t="shared" si="1971"/>
        <v>#VALUE!</v>
      </c>
      <c r="AG156" s="2">
        <f t="shared" si="1972"/>
        <v>0</v>
      </c>
      <c r="AH156" s="2">
        <f t="shared" si="1973"/>
        <v>0</v>
      </c>
      <c r="AI156" s="2" t="str">
        <f t="shared" si="1974"/>
        <v/>
      </c>
      <c r="AJ156" s="2" t="str">
        <f t="shared" ref="AJ156:BE156" si="2092">IFERROR(SEARCH(".",$I156,AI156+1),"")</f>
        <v/>
      </c>
      <c r="AK156" s="2" t="str">
        <f t="shared" si="2092"/>
        <v/>
      </c>
      <c r="AL156" s="2" t="str">
        <f t="shared" si="2092"/>
        <v/>
      </c>
      <c r="AM156" s="2" t="str">
        <f t="shared" si="2092"/>
        <v/>
      </c>
      <c r="AN156" s="2" t="str">
        <f t="shared" si="2092"/>
        <v/>
      </c>
      <c r="AO156" s="2" t="str">
        <f t="shared" si="2092"/>
        <v/>
      </c>
      <c r="AP156" s="2" t="str">
        <f t="shared" si="2092"/>
        <v/>
      </c>
      <c r="AQ156" s="2" t="str">
        <f t="shared" si="2092"/>
        <v/>
      </c>
      <c r="AR156" s="2" t="str">
        <f t="shared" si="2092"/>
        <v/>
      </c>
      <c r="AS156" s="2" t="str">
        <f t="shared" si="2092"/>
        <v/>
      </c>
      <c r="AT156" s="2" t="str">
        <f t="shared" si="2092"/>
        <v/>
      </c>
      <c r="AU156" s="2" t="str">
        <f t="shared" si="2092"/>
        <v/>
      </c>
      <c r="AV156" s="2" t="str">
        <f t="shared" si="2092"/>
        <v/>
      </c>
      <c r="AW156" s="2" t="str">
        <f t="shared" si="2092"/>
        <v/>
      </c>
      <c r="AX156" s="2" t="str">
        <f t="shared" si="2092"/>
        <v/>
      </c>
      <c r="AY156" s="2" t="str">
        <f t="shared" si="2092"/>
        <v/>
      </c>
      <c r="AZ156" s="2" t="str">
        <f t="shared" si="2092"/>
        <v/>
      </c>
      <c r="BA156" s="2" t="str">
        <f t="shared" si="2092"/>
        <v/>
      </c>
      <c r="BB156" s="2" t="str">
        <f t="shared" si="2092"/>
        <v/>
      </c>
      <c r="BC156" s="2" t="str">
        <f t="shared" si="2092"/>
        <v/>
      </c>
      <c r="BD156" s="2" t="str">
        <f t="shared" si="2092"/>
        <v/>
      </c>
      <c r="BE156" s="2" t="str">
        <f t="shared" si="2092"/>
        <v/>
      </c>
      <c r="BF156" s="2" t="str">
        <f t="shared" si="1976"/>
        <v/>
      </c>
      <c r="BG156" s="2" t="str">
        <f t="shared" si="1620"/>
        <v/>
      </c>
      <c r="BH156" s="2" t="str">
        <f t="shared" si="1621"/>
        <v/>
      </c>
      <c r="BI156" s="2" t="str">
        <f t="shared" si="1622"/>
        <v/>
      </c>
      <c r="BJ156" s="2" t="str">
        <f t="shared" si="1623"/>
        <v/>
      </c>
      <c r="BK156" s="2" t="str">
        <f t="shared" si="1624"/>
        <v/>
      </c>
      <c r="BL156" s="2" t="str">
        <f t="shared" si="1625"/>
        <v/>
      </c>
      <c r="BM156" s="2" t="str">
        <f t="shared" si="1626"/>
        <v/>
      </c>
      <c r="BN156" s="2" t="str">
        <f t="shared" si="1627"/>
        <v/>
      </c>
      <c r="BO156" s="2" t="str">
        <f t="shared" si="1628"/>
        <v/>
      </c>
      <c r="BP156" s="2" t="str">
        <f t="shared" si="1629"/>
        <v/>
      </c>
      <c r="BQ156" s="2" t="str">
        <f t="shared" si="1630"/>
        <v/>
      </c>
      <c r="BR156" s="2" t="str">
        <f t="shared" si="1631"/>
        <v/>
      </c>
      <c r="BS156" s="2" t="str">
        <f t="shared" si="1632"/>
        <v/>
      </c>
      <c r="BT156" s="2" t="str">
        <f t="shared" si="1633"/>
        <v/>
      </c>
      <c r="BU156" s="2" t="str">
        <f t="shared" si="1634"/>
        <v/>
      </c>
      <c r="BV156" s="2" t="str">
        <f t="shared" si="1635"/>
        <v/>
      </c>
      <c r="BW156" s="2" t="str">
        <f t="shared" si="1636"/>
        <v/>
      </c>
      <c r="BX156" s="2" t="str">
        <f t="shared" si="1637"/>
        <v/>
      </c>
      <c r="BY156" s="2" t="str">
        <f t="shared" si="1638"/>
        <v/>
      </c>
      <c r="BZ156" s="2" t="str">
        <f t="shared" si="1639"/>
        <v/>
      </c>
      <c r="CA156" s="2" t="str">
        <f t="shared" si="1640"/>
        <v/>
      </c>
      <c r="CB156" s="2" t="str">
        <f t="shared" si="1641"/>
        <v/>
      </c>
      <c r="CC156" s="2" t="str">
        <f t="shared" si="1642"/>
        <v/>
      </c>
      <c r="CD156" s="14">
        <f t="shared" si="1643"/>
        <v>0</v>
      </c>
      <c r="CE156" s="14" t="e">
        <f t="shared" ref="CE156:DA156" si="2093">CD156-$J$17</f>
        <v>#VALUE!</v>
      </c>
      <c r="CF156" s="14" t="e">
        <f t="shared" si="2093"/>
        <v>#VALUE!</v>
      </c>
      <c r="CG156" s="14" t="e">
        <f t="shared" si="2093"/>
        <v>#VALUE!</v>
      </c>
      <c r="CH156" s="14" t="e">
        <f t="shared" si="2093"/>
        <v>#VALUE!</v>
      </c>
      <c r="CI156" s="14" t="e">
        <f t="shared" si="2093"/>
        <v>#VALUE!</v>
      </c>
      <c r="CJ156" s="14" t="e">
        <f t="shared" si="2093"/>
        <v>#VALUE!</v>
      </c>
      <c r="CK156" s="14" t="e">
        <f t="shared" si="2093"/>
        <v>#VALUE!</v>
      </c>
      <c r="CL156" s="14" t="e">
        <f t="shared" si="2093"/>
        <v>#VALUE!</v>
      </c>
      <c r="CM156" s="14" t="e">
        <f t="shared" si="2093"/>
        <v>#VALUE!</v>
      </c>
      <c r="CN156" s="14" t="e">
        <f t="shared" si="2093"/>
        <v>#VALUE!</v>
      </c>
      <c r="CO156" s="14" t="e">
        <f t="shared" si="2093"/>
        <v>#VALUE!</v>
      </c>
      <c r="CP156" s="14" t="e">
        <f t="shared" si="2093"/>
        <v>#VALUE!</v>
      </c>
      <c r="CQ156" s="14" t="e">
        <f t="shared" si="2093"/>
        <v>#VALUE!</v>
      </c>
      <c r="CR156" s="14" t="e">
        <f t="shared" si="2093"/>
        <v>#VALUE!</v>
      </c>
      <c r="CS156" s="14" t="e">
        <f t="shared" si="2093"/>
        <v>#VALUE!</v>
      </c>
      <c r="CT156" s="14" t="e">
        <f t="shared" si="2093"/>
        <v>#VALUE!</v>
      </c>
      <c r="CU156" s="14" t="e">
        <f t="shared" si="2093"/>
        <v>#VALUE!</v>
      </c>
      <c r="CV156" s="14" t="e">
        <f t="shared" si="2093"/>
        <v>#VALUE!</v>
      </c>
      <c r="CW156" s="14" t="e">
        <f t="shared" si="2093"/>
        <v>#VALUE!</v>
      </c>
      <c r="CX156" s="14" t="e">
        <f t="shared" si="2093"/>
        <v>#VALUE!</v>
      </c>
      <c r="CY156" s="14" t="e">
        <f t="shared" si="2093"/>
        <v>#VALUE!</v>
      </c>
      <c r="CZ156" s="14" t="e">
        <f t="shared" si="2093"/>
        <v>#VALUE!</v>
      </c>
      <c r="DA156" s="14" t="e">
        <f t="shared" si="2093"/>
        <v>#VALUE!</v>
      </c>
      <c r="DB156" s="2">
        <f t="shared" si="1978"/>
        <v>0</v>
      </c>
      <c r="DC156" s="2">
        <f t="shared" si="1979"/>
        <v>0</v>
      </c>
      <c r="DD156" s="2">
        <f t="shared" si="1980"/>
        <v>0</v>
      </c>
      <c r="DE156" s="2">
        <f t="shared" si="1981"/>
        <v>0</v>
      </c>
      <c r="DF156" s="2">
        <f t="shared" si="1982"/>
        <v>0</v>
      </c>
      <c r="DG156" s="2">
        <f t="shared" si="1983"/>
        <v>0</v>
      </c>
      <c r="DH156" s="2">
        <f t="shared" si="1984"/>
        <v>0</v>
      </c>
      <c r="DI156" s="2">
        <f t="shared" si="1985"/>
        <v>0</v>
      </c>
      <c r="DJ156" s="2">
        <f t="shared" si="1986"/>
        <v>0</v>
      </c>
      <c r="DK156" s="2">
        <f t="shared" si="1987"/>
        <v>0</v>
      </c>
      <c r="DL156" s="2">
        <f t="shared" si="1988"/>
        <v>0</v>
      </c>
      <c r="DM156" s="2">
        <f t="shared" si="1989"/>
        <v>0</v>
      </c>
      <c r="DN156" s="2">
        <f t="shared" si="1990"/>
        <v>0</v>
      </c>
      <c r="DO156" s="2">
        <f t="shared" si="1991"/>
        <v>0</v>
      </c>
      <c r="DP156" s="2">
        <f t="shared" si="1992"/>
        <v>0</v>
      </c>
      <c r="DQ156" s="2">
        <f t="shared" si="1993"/>
        <v>0</v>
      </c>
      <c r="DR156" s="2">
        <f t="shared" si="1994"/>
        <v>0</v>
      </c>
      <c r="DS156" s="2">
        <f t="shared" si="1995"/>
        <v>0</v>
      </c>
      <c r="DT156" s="2">
        <f t="shared" si="1996"/>
        <v>0</v>
      </c>
      <c r="DU156" s="2">
        <f t="shared" si="1997"/>
        <v>0</v>
      </c>
      <c r="DV156" s="2">
        <f t="shared" si="1998"/>
        <v>0</v>
      </c>
      <c r="DW156" s="2">
        <f t="shared" si="1999"/>
        <v>0</v>
      </c>
      <c r="DX156" s="2">
        <f t="shared" si="2000"/>
        <v>0</v>
      </c>
      <c r="DY156" s="2">
        <f t="shared" si="2001"/>
        <v>0</v>
      </c>
      <c r="DZ156" s="2">
        <f t="shared" si="2002"/>
        <v>0</v>
      </c>
      <c r="EA156" s="2">
        <f t="shared" si="2003"/>
        <v>0</v>
      </c>
      <c r="EB156" s="2">
        <f t="shared" si="2004"/>
        <v>0</v>
      </c>
      <c r="EC156" s="2">
        <f t="shared" si="2005"/>
        <v>0</v>
      </c>
      <c r="ED156" s="2">
        <f t="shared" si="2006"/>
        <v>0</v>
      </c>
      <c r="EE156" s="2">
        <f t="shared" si="2007"/>
        <v>0</v>
      </c>
      <c r="EF156" s="2">
        <f t="shared" si="2008"/>
        <v>0</v>
      </c>
      <c r="EG156" s="2">
        <f t="shared" si="2009"/>
        <v>0</v>
      </c>
      <c r="EH156" s="2">
        <f t="shared" si="2010"/>
        <v>0</v>
      </c>
      <c r="EI156" s="2">
        <f t="shared" si="2011"/>
        <v>0</v>
      </c>
      <c r="EJ156" s="2">
        <f t="shared" si="2012"/>
        <v>0</v>
      </c>
      <c r="EK156" s="2">
        <f t="shared" si="2013"/>
        <v>0</v>
      </c>
      <c r="EL156" s="2">
        <f t="shared" si="2014"/>
        <v>0</v>
      </c>
      <c r="EM156" s="2">
        <f t="shared" si="2015"/>
        <v>0</v>
      </c>
      <c r="EN156" s="2">
        <f t="shared" si="2016"/>
        <v>0</v>
      </c>
      <c r="EO156" s="2">
        <f t="shared" si="2017"/>
        <v>0</v>
      </c>
      <c r="EP156" s="2">
        <f t="shared" si="2018"/>
        <v>0</v>
      </c>
      <c r="EQ156" s="2">
        <f t="shared" si="2019"/>
        <v>0</v>
      </c>
      <c r="ER156" s="2">
        <f t="shared" si="2020"/>
        <v>0</v>
      </c>
      <c r="ES156" s="2">
        <f t="shared" si="2021"/>
        <v>0</v>
      </c>
      <c r="ET156" s="2">
        <f t="shared" si="2022"/>
        <v>0</v>
      </c>
      <c r="EU156" s="2">
        <f t="shared" si="2023"/>
        <v>0</v>
      </c>
      <c r="EV156" s="2">
        <f t="shared" si="2024"/>
        <v>0</v>
      </c>
      <c r="EW156" s="2">
        <f t="shared" si="2025"/>
        <v>0</v>
      </c>
      <c r="EX156" s="2">
        <f t="shared" si="1645"/>
        <v>1</v>
      </c>
      <c r="EY156" s="2" t="e">
        <f t="shared" si="1646"/>
        <v>#VALUE!</v>
      </c>
      <c r="EZ156" s="2" t="e">
        <f t="shared" si="1647"/>
        <v>#VALUE!</v>
      </c>
      <c r="FA156" s="2" t="e">
        <f t="shared" si="1648"/>
        <v>#VALUE!</v>
      </c>
      <c r="FB156" s="2" t="e">
        <f t="shared" si="1649"/>
        <v>#VALUE!</v>
      </c>
      <c r="FC156" s="2" t="e">
        <f t="shared" si="1650"/>
        <v>#VALUE!</v>
      </c>
      <c r="FD156" s="2" t="e">
        <f t="shared" si="1651"/>
        <v>#VALUE!</v>
      </c>
      <c r="FE156" s="2" t="e">
        <f t="shared" si="1652"/>
        <v>#VALUE!</v>
      </c>
      <c r="FF156" s="2" t="e">
        <f t="shared" si="1653"/>
        <v>#VALUE!</v>
      </c>
      <c r="FG156" s="2" t="e">
        <f t="shared" si="1654"/>
        <v>#VALUE!</v>
      </c>
      <c r="FH156" s="2" t="e">
        <f t="shared" si="1655"/>
        <v>#VALUE!</v>
      </c>
      <c r="FI156" s="2" t="e">
        <f t="shared" si="1656"/>
        <v>#VALUE!</v>
      </c>
      <c r="FJ156" s="2" t="e">
        <f t="shared" si="1657"/>
        <v>#VALUE!</v>
      </c>
      <c r="FK156" s="2" t="e">
        <f t="shared" si="1658"/>
        <v>#VALUE!</v>
      </c>
      <c r="FL156" s="2" t="e">
        <f t="shared" si="1659"/>
        <v>#VALUE!</v>
      </c>
      <c r="FM156" s="2" t="e">
        <f t="shared" si="1660"/>
        <v>#VALUE!</v>
      </c>
      <c r="FN156" s="2" t="e">
        <f t="shared" si="1661"/>
        <v>#VALUE!</v>
      </c>
      <c r="FO156" s="2" t="e">
        <f t="shared" si="1662"/>
        <v>#VALUE!</v>
      </c>
      <c r="FP156" s="2" t="e">
        <f t="shared" si="1663"/>
        <v>#VALUE!</v>
      </c>
      <c r="FQ156" s="2" t="e">
        <f t="shared" si="1664"/>
        <v>#VALUE!</v>
      </c>
      <c r="FR156" s="2" t="e">
        <f t="shared" si="1665"/>
        <v>#VALUE!</v>
      </c>
      <c r="FS156" s="2" t="e">
        <f t="shared" si="1666"/>
        <v>#VALUE!</v>
      </c>
      <c r="FT156" s="2" t="e">
        <f t="shared" si="1667"/>
        <v>#VALUE!</v>
      </c>
      <c r="FU156" s="2" t="e">
        <f t="shared" si="1668"/>
        <v>#VALUE!</v>
      </c>
      <c r="FV156" s="2">
        <f t="shared" si="1669"/>
        <v>1</v>
      </c>
      <c r="FW156" s="2" t="e">
        <f t="shared" si="1670"/>
        <v>#VALUE!</v>
      </c>
      <c r="FX156" s="2" t="e">
        <f t="shared" si="1671"/>
        <v>#VALUE!</v>
      </c>
      <c r="FY156" s="2" t="e">
        <f t="shared" si="1672"/>
        <v>#VALUE!</v>
      </c>
      <c r="FZ156" s="2" t="e">
        <f t="shared" si="1673"/>
        <v>#VALUE!</v>
      </c>
      <c r="GA156" s="2" t="e">
        <f t="shared" si="1674"/>
        <v>#VALUE!</v>
      </c>
      <c r="GB156" s="2" t="e">
        <f t="shared" si="1675"/>
        <v>#VALUE!</v>
      </c>
      <c r="GC156" s="2" t="e">
        <f t="shared" si="1676"/>
        <v>#VALUE!</v>
      </c>
      <c r="GD156" s="2" t="e">
        <f t="shared" si="1677"/>
        <v>#VALUE!</v>
      </c>
      <c r="GE156" s="2" t="e">
        <f t="shared" si="1678"/>
        <v>#VALUE!</v>
      </c>
      <c r="GF156" s="2" t="e">
        <f t="shared" si="1679"/>
        <v>#VALUE!</v>
      </c>
      <c r="GG156" s="2" t="e">
        <f t="shared" si="1680"/>
        <v>#VALUE!</v>
      </c>
      <c r="GH156" s="2" t="e">
        <f t="shared" si="1681"/>
        <v>#VALUE!</v>
      </c>
      <c r="GI156" s="2" t="e">
        <f t="shared" si="1682"/>
        <v>#VALUE!</v>
      </c>
      <c r="GJ156" s="2" t="e">
        <f t="shared" si="1683"/>
        <v>#VALUE!</v>
      </c>
      <c r="GK156" s="2" t="e">
        <f t="shared" si="1684"/>
        <v>#VALUE!</v>
      </c>
      <c r="GL156" s="2" t="e">
        <f t="shared" si="1685"/>
        <v>#VALUE!</v>
      </c>
      <c r="GM156" s="2" t="e">
        <f t="shared" si="1686"/>
        <v>#VALUE!</v>
      </c>
      <c r="GN156" s="2" t="e">
        <f t="shared" si="1687"/>
        <v>#VALUE!</v>
      </c>
      <c r="GO156" s="2" t="e">
        <f t="shared" si="1688"/>
        <v>#VALUE!</v>
      </c>
      <c r="GP156" s="2" t="e">
        <f t="shared" si="1689"/>
        <v>#VALUE!</v>
      </c>
      <c r="GQ156" s="2" t="e">
        <f t="shared" si="1690"/>
        <v>#VALUE!</v>
      </c>
      <c r="GR156" s="2" t="e">
        <f t="shared" si="1691"/>
        <v>#VALUE!</v>
      </c>
      <c r="GS156" s="2" t="e">
        <f t="shared" si="1692"/>
        <v>#VALUE!</v>
      </c>
      <c r="GT156" s="2">
        <f t="shared" si="1693"/>
        <v>1</v>
      </c>
      <c r="GU156" s="2" t="e">
        <f t="shared" si="1694"/>
        <v>#VALUE!</v>
      </c>
      <c r="GV156" s="2" t="e">
        <f t="shared" si="1695"/>
        <v>#VALUE!</v>
      </c>
      <c r="GW156" s="2" t="e">
        <f t="shared" si="1696"/>
        <v>#VALUE!</v>
      </c>
      <c r="GX156" s="2" t="e">
        <f t="shared" si="1697"/>
        <v>#VALUE!</v>
      </c>
      <c r="GY156" s="2" t="e">
        <f t="shared" si="1698"/>
        <v>#VALUE!</v>
      </c>
      <c r="GZ156" s="2" t="e">
        <f t="shared" si="1699"/>
        <v>#VALUE!</v>
      </c>
      <c r="HA156" s="2" t="e">
        <f t="shared" si="1700"/>
        <v>#VALUE!</v>
      </c>
      <c r="HB156" s="2" t="e">
        <f t="shared" si="1701"/>
        <v>#VALUE!</v>
      </c>
      <c r="HC156" s="2" t="e">
        <f t="shared" si="1702"/>
        <v>#VALUE!</v>
      </c>
      <c r="HD156" s="2" t="e">
        <f t="shared" si="1703"/>
        <v>#VALUE!</v>
      </c>
      <c r="HE156" s="2" t="e">
        <f t="shared" si="1704"/>
        <v>#VALUE!</v>
      </c>
      <c r="HF156" s="2" t="e">
        <f t="shared" si="1705"/>
        <v>#VALUE!</v>
      </c>
      <c r="HG156" s="2" t="e">
        <f t="shared" si="1706"/>
        <v>#VALUE!</v>
      </c>
      <c r="HH156" s="2" t="e">
        <f t="shared" si="1707"/>
        <v>#VALUE!</v>
      </c>
      <c r="HI156" s="2" t="e">
        <f t="shared" si="1708"/>
        <v>#VALUE!</v>
      </c>
      <c r="HJ156" s="2" t="e">
        <f t="shared" si="1709"/>
        <v>#VALUE!</v>
      </c>
      <c r="HK156" s="2" t="e">
        <f t="shared" si="1710"/>
        <v>#VALUE!</v>
      </c>
      <c r="HL156" s="2" t="e">
        <f t="shared" si="1711"/>
        <v>#VALUE!</v>
      </c>
      <c r="HM156" s="2" t="e">
        <f t="shared" si="1712"/>
        <v>#VALUE!</v>
      </c>
      <c r="HN156" s="2" t="e">
        <f t="shared" si="1713"/>
        <v>#VALUE!</v>
      </c>
      <c r="HO156" s="2" t="e">
        <f t="shared" si="1714"/>
        <v>#VALUE!</v>
      </c>
      <c r="HP156" s="2" t="e">
        <f t="shared" si="1715"/>
        <v>#VALUE!</v>
      </c>
      <c r="HQ156" s="2" t="e">
        <f t="shared" si="1716"/>
        <v>#VALUE!</v>
      </c>
      <c r="HR156" s="2">
        <f t="shared" si="1717"/>
        <v>1</v>
      </c>
      <c r="HS156" s="2" t="e">
        <f t="shared" si="1718"/>
        <v>#VALUE!</v>
      </c>
      <c r="HT156" s="2" t="e">
        <f t="shared" si="1719"/>
        <v>#VALUE!</v>
      </c>
      <c r="HU156" s="2" t="e">
        <f t="shared" si="1720"/>
        <v>#VALUE!</v>
      </c>
      <c r="HV156" s="2" t="e">
        <f t="shared" si="1721"/>
        <v>#VALUE!</v>
      </c>
      <c r="HW156" s="2" t="e">
        <f t="shared" si="1722"/>
        <v>#VALUE!</v>
      </c>
      <c r="HX156" s="2" t="e">
        <f t="shared" si="1723"/>
        <v>#VALUE!</v>
      </c>
      <c r="HY156" s="2" t="e">
        <f t="shared" si="1724"/>
        <v>#VALUE!</v>
      </c>
      <c r="HZ156" s="2" t="e">
        <f t="shared" si="1725"/>
        <v>#VALUE!</v>
      </c>
      <c r="IA156" s="2" t="e">
        <f t="shared" si="1726"/>
        <v>#VALUE!</v>
      </c>
      <c r="IB156" s="2" t="e">
        <f t="shared" si="1727"/>
        <v>#VALUE!</v>
      </c>
      <c r="IC156" s="2" t="e">
        <f t="shared" si="1728"/>
        <v>#VALUE!</v>
      </c>
      <c r="ID156" s="2" t="e">
        <f t="shared" si="1729"/>
        <v>#VALUE!</v>
      </c>
      <c r="IE156" s="2" t="e">
        <f t="shared" si="1730"/>
        <v>#VALUE!</v>
      </c>
      <c r="IF156" s="2" t="e">
        <f t="shared" si="1731"/>
        <v>#VALUE!</v>
      </c>
      <c r="IG156" s="2" t="e">
        <f t="shared" si="1732"/>
        <v>#VALUE!</v>
      </c>
      <c r="IH156" s="2" t="e">
        <f t="shared" si="1733"/>
        <v>#VALUE!</v>
      </c>
      <c r="II156" s="2" t="e">
        <f t="shared" si="1734"/>
        <v>#VALUE!</v>
      </c>
      <c r="IJ156" s="2" t="e">
        <f t="shared" si="1735"/>
        <v>#VALUE!</v>
      </c>
      <c r="IK156" s="2" t="e">
        <f t="shared" si="1736"/>
        <v>#VALUE!</v>
      </c>
      <c r="IL156" s="2" t="e">
        <f t="shared" si="1737"/>
        <v>#VALUE!</v>
      </c>
      <c r="IM156" s="2" t="e">
        <f t="shared" si="1738"/>
        <v>#VALUE!</v>
      </c>
      <c r="IN156" s="2" t="e">
        <f t="shared" si="1739"/>
        <v>#VALUE!</v>
      </c>
      <c r="IO156" s="2" t="e">
        <f t="shared" si="1740"/>
        <v>#VALUE!</v>
      </c>
      <c r="IP156" s="2">
        <f t="shared" si="1741"/>
        <v>0</v>
      </c>
      <c r="IQ156" s="2" t="e">
        <f t="shared" si="1742"/>
        <v>#VALUE!</v>
      </c>
      <c r="IR156" s="2" t="e">
        <f t="shared" si="1743"/>
        <v>#VALUE!</v>
      </c>
      <c r="IS156" s="2" t="e">
        <f t="shared" si="1744"/>
        <v>#VALUE!</v>
      </c>
      <c r="IT156" s="2" t="e">
        <f t="shared" si="1745"/>
        <v>#VALUE!</v>
      </c>
      <c r="IU156" s="2" t="e">
        <f t="shared" si="1746"/>
        <v>#VALUE!</v>
      </c>
      <c r="IV156" s="2" t="e">
        <f t="shared" si="1747"/>
        <v>#VALUE!</v>
      </c>
      <c r="IW156" s="2" t="e">
        <f t="shared" si="1748"/>
        <v>#VALUE!</v>
      </c>
      <c r="IX156" s="2" t="e">
        <f t="shared" si="1749"/>
        <v>#VALUE!</v>
      </c>
      <c r="IY156" s="2" t="e">
        <f t="shared" si="1750"/>
        <v>#VALUE!</v>
      </c>
      <c r="IZ156" s="2" t="e">
        <f t="shared" si="1751"/>
        <v>#VALUE!</v>
      </c>
      <c r="JA156" s="2" t="e">
        <f t="shared" si="1752"/>
        <v>#VALUE!</v>
      </c>
      <c r="JB156" s="2" t="e">
        <f t="shared" si="1753"/>
        <v>#VALUE!</v>
      </c>
      <c r="JC156" s="2" t="e">
        <f t="shared" si="1754"/>
        <v>#VALUE!</v>
      </c>
      <c r="JD156" s="2" t="e">
        <f t="shared" si="1755"/>
        <v>#VALUE!</v>
      </c>
      <c r="JE156" s="2" t="e">
        <f t="shared" si="1756"/>
        <v>#VALUE!</v>
      </c>
      <c r="JF156" s="2" t="e">
        <f t="shared" si="1757"/>
        <v>#VALUE!</v>
      </c>
      <c r="JG156" s="2" t="e">
        <f t="shared" si="1758"/>
        <v>#VALUE!</v>
      </c>
      <c r="JH156" s="2" t="e">
        <f t="shared" si="1759"/>
        <v>#VALUE!</v>
      </c>
      <c r="JI156" s="2" t="e">
        <f t="shared" si="1760"/>
        <v>#VALUE!</v>
      </c>
      <c r="JJ156" s="2" t="e">
        <f t="shared" si="1761"/>
        <v>#VALUE!</v>
      </c>
      <c r="JK156" s="2" t="e">
        <f t="shared" si="1762"/>
        <v>#VALUE!</v>
      </c>
      <c r="JL156" s="2" t="e">
        <f t="shared" si="1763"/>
        <v>#VALUE!</v>
      </c>
      <c r="JM156" s="2" t="e">
        <f t="shared" si="1764"/>
        <v>#VALUE!</v>
      </c>
      <c r="JN156" s="2">
        <f t="shared" si="1765"/>
        <v>0</v>
      </c>
      <c r="JO156" s="2" t="e">
        <f t="shared" si="1766"/>
        <v>#VALUE!</v>
      </c>
      <c r="JP156" s="2" t="e">
        <f t="shared" si="1767"/>
        <v>#VALUE!</v>
      </c>
      <c r="JQ156" s="2" t="e">
        <f t="shared" si="1768"/>
        <v>#VALUE!</v>
      </c>
      <c r="JR156" s="2" t="e">
        <f t="shared" si="1769"/>
        <v>#VALUE!</v>
      </c>
      <c r="JS156" s="2" t="e">
        <f t="shared" si="1770"/>
        <v>#VALUE!</v>
      </c>
      <c r="JT156" s="2" t="e">
        <f t="shared" si="1771"/>
        <v>#VALUE!</v>
      </c>
      <c r="JU156" s="2" t="e">
        <f t="shared" si="1772"/>
        <v>#VALUE!</v>
      </c>
      <c r="JV156" s="2" t="e">
        <f t="shared" si="1773"/>
        <v>#VALUE!</v>
      </c>
      <c r="JW156" s="2" t="e">
        <f t="shared" si="1774"/>
        <v>#VALUE!</v>
      </c>
      <c r="JX156" s="2" t="e">
        <f t="shared" si="1775"/>
        <v>#VALUE!</v>
      </c>
      <c r="JY156" s="2" t="e">
        <f t="shared" si="1776"/>
        <v>#VALUE!</v>
      </c>
      <c r="JZ156" s="2" t="e">
        <f t="shared" si="1777"/>
        <v>#VALUE!</v>
      </c>
      <c r="KA156" s="2" t="e">
        <f t="shared" si="1778"/>
        <v>#VALUE!</v>
      </c>
      <c r="KB156" s="2" t="e">
        <f t="shared" si="1779"/>
        <v>#VALUE!</v>
      </c>
      <c r="KC156" s="2" t="e">
        <f t="shared" si="1780"/>
        <v>#VALUE!</v>
      </c>
      <c r="KD156" s="2" t="e">
        <f t="shared" si="1781"/>
        <v>#VALUE!</v>
      </c>
      <c r="KE156" s="2" t="e">
        <f t="shared" si="1782"/>
        <v>#VALUE!</v>
      </c>
      <c r="KF156" s="2" t="e">
        <f t="shared" si="1783"/>
        <v>#VALUE!</v>
      </c>
      <c r="KG156" s="2" t="e">
        <f t="shared" si="1784"/>
        <v>#VALUE!</v>
      </c>
      <c r="KH156" s="2" t="e">
        <f t="shared" si="1785"/>
        <v>#VALUE!</v>
      </c>
      <c r="KI156" s="2" t="e">
        <f t="shared" si="1786"/>
        <v>#VALUE!</v>
      </c>
      <c r="KJ156" s="2" t="e">
        <f t="shared" si="1787"/>
        <v>#VALUE!</v>
      </c>
      <c r="KK156" s="2" t="e">
        <f t="shared" si="1788"/>
        <v>#VALUE!</v>
      </c>
      <c r="KL156" s="2">
        <f t="shared" si="1789"/>
        <v>0</v>
      </c>
      <c r="KM156" s="2" t="e">
        <f t="shared" si="1790"/>
        <v>#VALUE!</v>
      </c>
      <c r="KN156" s="2" t="e">
        <f t="shared" si="1791"/>
        <v>#VALUE!</v>
      </c>
      <c r="KO156" s="2" t="e">
        <f t="shared" si="1792"/>
        <v>#VALUE!</v>
      </c>
      <c r="KP156" s="2" t="e">
        <f t="shared" si="1793"/>
        <v>#VALUE!</v>
      </c>
      <c r="KQ156" s="2" t="e">
        <f t="shared" si="1794"/>
        <v>#VALUE!</v>
      </c>
      <c r="KR156" s="2" t="e">
        <f t="shared" si="1795"/>
        <v>#VALUE!</v>
      </c>
      <c r="KS156" s="2" t="e">
        <f t="shared" si="1796"/>
        <v>#VALUE!</v>
      </c>
      <c r="KT156" s="2" t="e">
        <f t="shared" si="1797"/>
        <v>#VALUE!</v>
      </c>
      <c r="KU156" s="2" t="e">
        <f t="shared" si="1798"/>
        <v>#VALUE!</v>
      </c>
      <c r="KV156" s="2" t="e">
        <f t="shared" si="1799"/>
        <v>#VALUE!</v>
      </c>
      <c r="KW156" s="2" t="e">
        <f t="shared" si="1800"/>
        <v>#VALUE!</v>
      </c>
      <c r="KX156" s="2" t="e">
        <f t="shared" si="1801"/>
        <v>#VALUE!</v>
      </c>
      <c r="KY156" s="2" t="e">
        <f t="shared" si="1802"/>
        <v>#VALUE!</v>
      </c>
      <c r="KZ156" s="2" t="e">
        <f t="shared" si="1803"/>
        <v>#VALUE!</v>
      </c>
      <c r="LA156" s="2" t="e">
        <f t="shared" si="1804"/>
        <v>#VALUE!</v>
      </c>
      <c r="LB156" s="2" t="e">
        <f t="shared" si="1805"/>
        <v>#VALUE!</v>
      </c>
      <c r="LC156" s="2" t="e">
        <f t="shared" si="1806"/>
        <v>#VALUE!</v>
      </c>
      <c r="LD156" s="2" t="e">
        <f t="shared" si="1807"/>
        <v>#VALUE!</v>
      </c>
      <c r="LE156" s="2" t="e">
        <f t="shared" si="1808"/>
        <v>#VALUE!</v>
      </c>
      <c r="LF156" s="2" t="e">
        <f t="shared" si="1809"/>
        <v>#VALUE!</v>
      </c>
      <c r="LG156" s="2" t="e">
        <f t="shared" si="1810"/>
        <v>#VALUE!</v>
      </c>
      <c r="LH156" s="2" t="e">
        <f t="shared" si="1811"/>
        <v>#VALUE!</v>
      </c>
      <c r="LI156" s="2" t="e">
        <f t="shared" si="1812"/>
        <v>#VALUE!</v>
      </c>
      <c r="LJ156" s="2">
        <f t="shared" si="1813"/>
        <v>0</v>
      </c>
      <c r="LK156" s="2" t="e">
        <f t="shared" si="1814"/>
        <v>#VALUE!</v>
      </c>
      <c r="LL156" s="2" t="e">
        <f t="shared" si="1815"/>
        <v>#VALUE!</v>
      </c>
      <c r="LM156" s="2" t="e">
        <f t="shared" si="1816"/>
        <v>#VALUE!</v>
      </c>
      <c r="LN156" s="2" t="e">
        <f t="shared" si="1817"/>
        <v>#VALUE!</v>
      </c>
      <c r="LO156" s="2" t="e">
        <f t="shared" si="1818"/>
        <v>#VALUE!</v>
      </c>
      <c r="LP156" s="2" t="e">
        <f t="shared" si="1819"/>
        <v>#VALUE!</v>
      </c>
      <c r="LQ156" s="2" t="e">
        <f t="shared" si="1820"/>
        <v>#VALUE!</v>
      </c>
      <c r="LR156" s="2" t="e">
        <f t="shared" si="1821"/>
        <v>#VALUE!</v>
      </c>
      <c r="LS156" s="2" t="e">
        <f t="shared" si="1822"/>
        <v>#VALUE!</v>
      </c>
      <c r="LT156" s="2" t="e">
        <f t="shared" si="1823"/>
        <v>#VALUE!</v>
      </c>
      <c r="LU156" s="2" t="e">
        <f t="shared" si="1824"/>
        <v>#VALUE!</v>
      </c>
      <c r="LV156" s="2" t="e">
        <f t="shared" si="1825"/>
        <v>#VALUE!</v>
      </c>
      <c r="LW156" s="2" t="e">
        <f t="shared" si="1826"/>
        <v>#VALUE!</v>
      </c>
      <c r="LX156" s="2" t="e">
        <f t="shared" si="1827"/>
        <v>#VALUE!</v>
      </c>
      <c r="LY156" s="2" t="e">
        <f t="shared" si="1828"/>
        <v>#VALUE!</v>
      </c>
      <c r="LZ156" s="2" t="e">
        <f t="shared" si="1829"/>
        <v>#VALUE!</v>
      </c>
      <c r="MA156" s="2" t="e">
        <f t="shared" si="1830"/>
        <v>#VALUE!</v>
      </c>
      <c r="MB156" s="2" t="e">
        <f t="shared" si="1831"/>
        <v>#VALUE!</v>
      </c>
      <c r="MC156" s="2" t="e">
        <f t="shared" si="1832"/>
        <v>#VALUE!</v>
      </c>
      <c r="MD156" s="2" t="e">
        <f t="shared" si="1833"/>
        <v>#VALUE!</v>
      </c>
      <c r="ME156" s="2" t="e">
        <f t="shared" si="1834"/>
        <v>#VALUE!</v>
      </c>
      <c r="MF156" s="2" t="e">
        <f t="shared" si="1835"/>
        <v>#VALUE!</v>
      </c>
      <c r="MG156" s="2" t="e">
        <f t="shared" si="1836"/>
        <v>#VALUE!</v>
      </c>
      <c r="MH156" s="2">
        <f t="shared" si="1837"/>
        <v>1</v>
      </c>
      <c r="MI156" s="2" t="e">
        <f t="shared" si="1838"/>
        <v>#VALUE!</v>
      </c>
      <c r="MJ156" s="2" t="e">
        <f t="shared" si="1839"/>
        <v>#VALUE!</v>
      </c>
      <c r="MK156" s="2" t="e">
        <f t="shared" si="1840"/>
        <v>#VALUE!</v>
      </c>
      <c r="ML156" s="2" t="e">
        <f t="shared" si="1841"/>
        <v>#VALUE!</v>
      </c>
      <c r="MM156" s="2" t="e">
        <f t="shared" si="1842"/>
        <v>#VALUE!</v>
      </c>
      <c r="MN156" s="2" t="e">
        <f t="shared" si="1843"/>
        <v>#VALUE!</v>
      </c>
      <c r="MO156" s="2" t="e">
        <f t="shared" si="1844"/>
        <v>#VALUE!</v>
      </c>
      <c r="MP156" s="2" t="e">
        <f t="shared" si="1845"/>
        <v>#VALUE!</v>
      </c>
      <c r="MQ156" s="2" t="e">
        <f t="shared" si="1846"/>
        <v>#VALUE!</v>
      </c>
      <c r="MR156" s="2" t="e">
        <f t="shared" si="1847"/>
        <v>#VALUE!</v>
      </c>
      <c r="MS156" s="2" t="e">
        <f t="shared" si="1848"/>
        <v>#VALUE!</v>
      </c>
      <c r="MT156" s="2" t="e">
        <f t="shared" si="1849"/>
        <v>#VALUE!</v>
      </c>
      <c r="MU156" s="2" t="e">
        <f t="shared" si="1850"/>
        <v>#VALUE!</v>
      </c>
      <c r="MV156" s="2" t="e">
        <f t="shared" si="1851"/>
        <v>#VALUE!</v>
      </c>
      <c r="MW156" s="2" t="e">
        <f t="shared" si="1852"/>
        <v>#VALUE!</v>
      </c>
      <c r="MX156" s="2" t="e">
        <f t="shared" si="1853"/>
        <v>#VALUE!</v>
      </c>
      <c r="MY156" s="2" t="e">
        <f t="shared" si="1854"/>
        <v>#VALUE!</v>
      </c>
      <c r="MZ156" s="2" t="e">
        <f t="shared" si="1855"/>
        <v>#VALUE!</v>
      </c>
      <c r="NA156" s="2" t="e">
        <f t="shared" si="1856"/>
        <v>#VALUE!</v>
      </c>
      <c r="NB156" s="2" t="e">
        <f t="shared" si="1857"/>
        <v>#VALUE!</v>
      </c>
      <c r="NC156" s="2" t="e">
        <f t="shared" si="1858"/>
        <v>#VALUE!</v>
      </c>
      <c r="ND156" s="2" t="e">
        <f t="shared" si="1859"/>
        <v>#VALUE!</v>
      </c>
      <c r="NE156" s="2" t="e">
        <f t="shared" si="1860"/>
        <v>#VALUE!</v>
      </c>
      <c r="NF156" s="2">
        <f t="shared" si="2026"/>
        <v>0</v>
      </c>
      <c r="NG156" s="2">
        <f t="shared" si="1861"/>
        <v>0</v>
      </c>
      <c r="NH156" s="2">
        <f t="shared" si="1862"/>
        <v>0</v>
      </c>
      <c r="NI156" s="2">
        <f t="shared" si="1863"/>
        <v>0</v>
      </c>
      <c r="NJ156" s="2">
        <f t="shared" si="1864"/>
        <v>0</v>
      </c>
      <c r="NK156" s="2">
        <f t="shared" si="1865"/>
        <v>0</v>
      </c>
      <c r="NL156" s="2">
        <f t="shared" si="1866"/>
        <v>0</v>
      </c>
      <c r="NM156" s="2">
        <f t="shared" si="1867"/>
        <v>0</v>
      </c>
      <c r="NN156" s="2">
        <f t="shared" si="1868"/>
        <v>0</v>
      </c>
      <c r="NO156" s="2">
        <f t="shared" si="1869"/>
        <v>0</v>
      </c>
      <c r="NP156" s="2">
        <f t="shared" si="1870"/>
        <v>0</v>
      </c>
      <c r="NQ156" s="2">
        <f t="shared" si="1871"/>
        <v>0</v>
      </c>
      <c r="NR156" s="2">
        <f t="shared" si="1872"/>
        <v>0</v>
      </c>
      <c r="NS156" s="2">
        <f t="shared" si="1873"/>
        <v>0</v>
      </c>
      <c r="NT156" s="2">
        <f t="shared" si="1874"/>
        <v>0</v>
      </c>
      <c r="NU156" s="2">
        <f t="shared" si="1875"/>
        <v>0</v>
      </c>
      <c r="NV156" s="2">
        <f t="shared" si="1876"/>
        <v>0</v>
      </c>
      <c r="NW156" s="2">
        <f t="shared" si="1877"/>
        <v>0</v>
      </c>
      <c r="NX156" s="2">
        <f t="shared" si="1878"/>
        <v>0</v>
      </c>
      <c r="NY156" s="2">
        <f t="shared" si="1879"/>
        <v>0</v>
      </c>
      <c r="NZ156" s="2">
        <f t="shared" si="1880"/>
        <v>0</v>
      </c>
      <c r="OA156" s="2">
        <f t="shared" si="1881"/>
        <v>0</v>
      </c>
      <c r="OB156" s="2">
        <f t="shared" si="1882"/>
        <v>0</v>
      </c>
      <c r="OC156" s="2">
        <f t="shared" si="1883"/>
        <v>0</v>
      </c>
      <c r="OD156" s="2">
        <f>IF(AND(NF156&gt;'Graph Creator'!$K$4,'Detalle de Cuentas'!NF156&lt;='Graph Creator'!$L$4),1,0)</f>
        <v>0</v>
      </c>
      <c r="OE156" s="2">
        <f>IF(AND(NG156&gt;'Graph Creator'!$K$4,'Detalle de Cuentas'!NG156&lt;='Graph Creator'!$L$4),1,0)</f>
        <v>0</v>
      </c>
      <c r="OF156" s="2">
        <f>IF(AND(NH156&gt;'Graph Creator'!$K$4,'Detalle de Cuentas'!NH156&lt;='Graph Creator'!$L$4),1,0)</f>
        <v>0</v>
      </c>
      <c r="OG156" s="2">
        <f>IF(AND(NI156&gt;'Graph Creator'!$K$4,'Detalle de Cuentas'!NI156&lt;='Graph Creator'!$L$4),1,0)</f>
        <v>0</v>
      </c>
      <c r="OH156" s="2">
        <f>IF(AND(NJ156&gt;'Graph Creator'!$K$4,'Detalle de Cuentas'!NJ156&lt;='Graph Creator'!$L$4),1,0)</f>
        <v>0</v>
      </c>
      <c r="OI156" s="2">
        <f>IF(AND(NK156&gt;'Graph Creator'!$K$4,'Detalle de Cuentas'!NK156&lt;='Graph Creator'!$L$4),1,0)</f>
        <v>0</v>
      </c>
      <c r="OJ156" s="2">
        <f>IF(AND(NL156&gt;'Graph Creator'!$K$4,'Detalle de Cuentas'!NL156&lt;='Graph Creator'!$L$4),1,0)</f>
        <v>0</v>
      </c>
      <c r="OK156" s="2">
        <f>IF(AND(NM156&gt;'Graph Creator'!$K$4,'Detalle de Cuentas'!NM156&lt;='Graph Creator'!$L$4),1,0)</f>
        <v>0</v>
      </c>
      <c r="OL156" s="2">
        <f>IF(AND(NN156&gt;'Graph Creator'!$K$4,'Detalle de Cuentas'!NN156&lt;='Graph Creator'!$L$4),1,0)</f>
        <v>0</v>
      </c>
      <c r="OM156" s="2">
        <f>IF(AND(NO156&gt;'Graph Creator'!$K$4,'Detalle de Cuentas'!NO156&lt;='Graph Creator'!$L$4),1,0)</f>
        <v>0</v>
      </c>
      <c r="ON156" s="2">
        <f>IF(AND(NP156&gt;'Graph Creator'!$K$4,'Detalle de Cuentas'!NP156&lt;='Graph Creator'!$L$4),1,0)</f>
        <v>0</v>
      </c>
      <c r="OO156" s="2">
        <f>IF(AND(NQ156&gt;'Graph Creator'!$K$4,'Detalle de Cuentas'!NQ156&lt;='Graph Creator'!$L$4),1,0)</f>
        <v>0</v>
      </c>
      <c r="OP156" s="2">
        <f>IF(AND(NR156&gt;'Graph Creator'!$K$4,'Detalle de Cuentas'!NR156&lt;='Graph Creator'!$L$4),1,0)</f>
        <v>0</v>
      </c>
      <c r="OQ156" s="2">
        <f>IF(AND(NS156&gt;'Graph Creator'!$K$4,'Detalle de Cuentas'!NS156&lt;='Graph Creator'!$L$4),1,0)</f>
        <v>0</v>
      </c>
      <c r="OR156" s="2">
        <f>IF(AND(NT156&gt;'Graph Creator'!$K$4,'Detalle de Cuentas'!NT156&lt;='Graph Creator'!$L$4),1,0)</f>
        <v>0</v>
      </c>
      <c r="OS156" s="2">
        <f>IF(AND(NU156&gt;'Graph Creator'!$K$4,'Detalle de Cuentas'!NU156&lt;='Graph Creator'!$L$4),1,0)</f>
        <v>0</v>
      </c>
      <c r="OT156" s="2">
        <f>IF(AND(NV156&gt;'Graph Creator'!$K$4,'Detalle de Cuentas'!NV156&lt;='Graph Creator'!$L$4),1,0)</f>
        <v>0</v>
      </c>
      <c r="OU156" s="2">
        <f>IF(AND(NW156&gt;'Graph Creator'!$K$4,'Detalle de Cuentas'!NW156&lt;='Graph Creator'!$L$4),1,0)</f>
        <v>0</v>
      </c>
      <c r="OV156" s="2">
        <f>IF(AND(NX156&gt;'Graph Creator'!$K$4,'Detalle de Cuentas'!NX156&lt;='Graph Creator'!$L$4),1,0)</f>
        <v>0</v>
      </c>
      <c r="OW156" s="2">
        <f>IF(AND(NY156&gt;'Graph Creator'!$K$4,'Detalle de Cuentas'!NY156&lt;='Graph Creator'!$L$4),1,0)</f>
        <v>0</v>
      </c>
      <c r="OX156" s="2">
        <f>IF(AND(NZ156&gt;'Graph Creator'!$K$4,'Detalle de Cuentas'!NZ156&lt;='Graph Creator'!$L$4),1,0)</f>
        <v>0</v>
      </c>
      <c r="OY156" s="2">
        <f>IF(AND(OA156&gt;'Graph Creator'!$K$4,'Detalle de Cuentas'!OA156&lt;='Graph Creator'!$L$4),1,0)</f>
        <v>0</v>
      </c>
      <c r="OZ156" s="2">
        <f>IF(AND(OB156&gt;'Graph Creator'!$K$4,'Detalle de Cuentas'!OB156&lt;='Graph Creator'!$L$4),1,0)</f>
        <v>0</v>
      </c>
      <c r="PA156" s="2">
        <f>IF(AND(OC156&gt;'Graph Creator'!$K$4,'Detalle de Cuentas'!OC156&lt;='Graph Creator'!$L$4),1,0)</f>
        <v>0</v>
      </c>
      <c r="PB156" s="2">
        <f>IF(AND(NF156&gt;'Graph Creator'!$L$4,'Detalle de Cuentas'!NF156&lt;='Graph Creator'!$M$4),1,0)</f>
        <v>0</v>
      </c>
      <c r="PC156" s="2">
        <f>IF(AND(NG156&gt;'Graph Creator'!$L$4,'Detalle de Cuentas'!NG156&lt;='Graph Creator'!$M$4),1,0)</f>
        <v>0</v>
      </c>
      <c r="PD156" s="2">
        <f>IF(AND(NH156&gt;'Graph Creator'!$L$4,'Detalle de Cuentas'!NH156&lt;='Graph Creator'!$M$4),1,0)</f>
        <v>0</v>
      </c>
      <c r="PE156" s="2">
        <f>IF(AND(NI156&gt;'Graph Creator'!$L$4,'Detalle de Cuentas'!NI156&lt;='Graph Creator'!$M$4),1,0)</f>
        <v>0</v>
      </c>
      <c r="PF156" s="2">
        <f>IF(AND(NJ156&gt;'Graph Creator'!$L$4,'Detalle de Cuentas'!NJ156&lt;='Graph Creator'!$M$4),1,0)</f>
        <v>0</v>
      </c>
      <c r="PG156" s="2">
        <f>IF(AND(NK156&gt;'Graph Creator'!$L$4,'Detalle de Cuentas'!NK156&lt;='Graph Creator'!$M$4),1,0)</f>
        <v>0</v>
      </c>
      <c r="PH156" s="2">
        <f>IF(AND(NL156&gt;'Graph Creator'!$L$4,'Detalle de Cuentas'!NL156&lt;='Graph Creator'!$M$4),1,0)</f>
        <v>0</v>
      </c>
      <c r="PI156" s="2">
        <f>IF(AND(NM156&gt;'Graph Creator'!$L$4,'Detalle de Cuentas'!NM156&lt;='Graph Creator'!$M$4),1,0)</f>
        <v>0</v>
      </c>
      <c r="PJ156" s="2">
        <f>IF(AND(NN156&gt;'Graph Creator'!$L$4,'Detalle de Cuentas'!NN156&lt;='Graph Creator'!$M$4),1,0)</f>
        <v>0</v>
      </c>
      <c r="PK156" s="2">
        <f>IF(AND(NO156&gt;'Graph Creator'!$L$4,'Detalle de Cuentas'!NO156&lt;='Graph Creator'!$M$4),1,0)</f>
        <v>0</v>
      </c>
      <c r="PL156" s="2">
        <f>IF(AND(NP156&gt;'Graph Creator'!$L$4,'Detalle de Cuentas'!NP156&lt;='Graph Creator'!$M$4),1,0)</f>
        <v>0</v>
      </c>
      <c r="PM156" s="2">
        <f>IF(AND(NQ156&gt;'Graph Creator'!$L$4,'Detalle de Cuentas'!NQ156&lt;='Graph Creator'!$M$4),1,0)</f>
        <v>0</v>
      </c>
      <c r="PN156" s="2">
        <f>IF(AND(NR156&gt;'Graph Creator'!$L$4,'Detalle de Cuentas'!NR156&lt;='Graph Creator'!$M$4),1,0)</f>
        <v>0</v>
      </c>
      <c r="PO156" s="2">
        <f>IF(AND(NS156&gt;'Graph Creator'!$L$4,'Detalle de Cuentas'!NS156&lt;='Graph Creator'!$M$4),1,0)</f>
        <v>0</v>
      </c>
      <c r="PP156" s="2">
        <f>IF(AND(NT156&gt;'Graph Creator'!$L$4,'Detalle de Cuentas'!NT156&lt;='Graph Creator'!$M$4),1,0)</f>
        <v>0</v>
      </c>
      <c r="PQ156" s="2">
        <f>IF(AND(NU156&gt;'Graph Creator'!$L$4,'Detalle de Cuentas'!NU156&lt;='Graph Creator'!$M$4),1,0)</f>
        <v>0</v>
      </c>
      <c r="PR156" s="2">
        <f>IF(AND(NV156&gt;'Graph Creator'!$L$4,'Detalle de Cuentas'!NV156&lt;='Graph Creator'!$M$4),1,0)</f>
        <v>0</v>
      </c>
      <c r="PS156" s="2">
        <f>IF(AND(NW156&gt;'Graph Creator'!$L$4,'Detalle de Cuentas'!NW156&lt;='Graph Creator'!$M$4),1,0)</f>
        <v>0</v>
      </c>
      <c r="PT156" s="2">
        <f>IF(AND(NX156&gt;'Graph Creator'!$L$4,'Detalle de Cuentas'!NX156&lt;='Graph Creator'!$M$4),1,0)</f>
        <v>0</v>
      </c>
      <c r="PU156" s="2">
        <f>IF(AND(NY156&gt;'Graph Creator'!$L$4,'Detalle de Cuentas'!NY156&lt;='Graph Creator'!$M$4),1,0)</f>
        <v>0</v>
      </c>
      <c r="PV156" s="2">
        <f>IF(AND(NZ156&gt;'Graph Creator'!$L$4,'Detalle de Cuentas'!NZ156&lt;='Graph Creator'!$M$4),1,0)</f>
        <v>0</v>
      </c>
      <c r="PW156" s="2">
        <f>IF(AND(OA156&gt;'Graph Creator'!$L$4,'Detalle de Cuentas'!OA156&lt;='Graph Creator'!$M$4),1,0)</f>
        <v>0</v>
      </c>
      <c r="PX156" s="2">
        <f>IF(AND(OB156&gt;'Graph Creator'!$L$4,'Detalle de Cuentas'!OB156&lt;='Graph Creator'!$M$4),1,0)</f>
        <v>0</v>
      </c>
      <c r="PY156" s="2">
        <f>IF(AND(OC156&gt;'Graph Creator'!$L$4,'Detalle de Cuentas'!OC156&lt;='Graph Creator'!$M$4),1,0)</f>
        <v>0</v>
      </c>
      <c r="PZ156" s="2">
        <f>IF(AND(NF156&gt;'Graph Creator'!$M$4,'Detalle de Cuentas'!NF156&lt;='Graph Creator'!$N$4),1,0)</f>
        <v>0</v>
      </c>
      <c r="QA156" s="2">
        <f>IF(AND(NG156&gt;'Graph Creator'!$M$4,'Detalle de Cuentas'!NG156&lt;='Graph Creator'!$N$4),1,0)</f>
        <v>0</v>
      </c>
      <c r="QB156" s="2">
        <f>IF(AND(NH156&gt;'Graph Creator'!$M$4,'Detalle de Cuentas'!NH156&lt;='Graph Creator'!$N$4),1,0)</f>
        <v>0</v>
      </c>
      <c r="QC156" s="2">
        <f>IF(AND(NI156&gt;'Graph Creator'!$M$4,'Detalle de Cuentas'!NI156&lt;='Graph Creator'!$N$4),1,0)</f>
        <v>0</v>
      </c>
      <c r="QD156" s="2">
        <f>IF(AND(NJ156&gt;'Graph Creator'!$M$4,'Detalle de Cuentas'!NJ156&lt;='Graph Creator'!$N$4),1,0)</f>
        <v>0</v>
      </c>
      <c r="QE156" s="2">
        <f>IF(AND(NK156&gt;'Graph Creator'!$M$4,'Detalle de Cuentas'!NK156&lt;='Graph Creator'!$N$4),1,0)</f>
        <v>0</v>
      </c>
      <c r="QF156" s="2">
        <f>IF(AND(NL156&gt;'Graph Creator'!$M$4,'Detalle de Cuentas'!NL156&lt;='Graph Creator'!$N$4),1,0)</f>
        <v>0</v>
      </c>
      <c r="QG156" s="2">
        <f>IF(AND(NM156&gt;'Graph Creator'!$M$4,'Detalle de Cuentas'!NM156&lt;='Graph Creator'!$N$4),1,0)</f>
        <v>0</v>
      </c>
      <c r="QH156" s="2">
        <f>IF(AND(NN156&gt;'Graph Creator'!$M$4,'Detalle de Cuentas'!NN156&lt;='Graph Creator'!$N$4),1,0)</f>
        <v>0</v>
      </c>
      <c r="QI156" s="2">
        <f>IF(AND(NO156&gt;'Graph Creator'!$M$4,'Detalle de Cuentas'!NO156&lt;='Graph Creator'!$N$4),1,0)</f>
        <v>0</v>
      </c>
      <c r="QJ156" s="2">
        <f>IF(AND(NP156&gt;'Graph Creator'!$M$4,'Detalle de Cuentas'!NP156&lt;='Graph Creator'!$N$4),1,0)</f>
        <v>0</v>
      </c>
      <c r="QK156" s="2">
        <f>IF(AND(NQ156&gt;'Graph Creator'!$M$4,'Detalle de Cuentas'!NQ156&lt;='Graph Creator'!$N$4),1,0)</f>
        <v>0</v>
      </c>
      <c r="QL156" s="2">
        <f>IF(AND(NR156&gt;'Graph Creator'!$M$4,'Detalle de Cuentas'!NR156&lt;='Graph Creator'!$N$4),1,0)</f>
        <v>0</v>
      </c>
      <c r="QM156" s="2">
        <f>IF(AND(NS156&gt;'Graph Creator'!$M$4,'Detalle de Cuentas'!NS156&lt;='Graph Creator'!$N$4),1,0)</f>
        <v>0</v>
      </c>
      <c r="QN156" s="2">
        <f>IF(AND(NT156&gt;'Graph Creator'!$M$4,'Detalle de Cuentas'!NT156&lt;='Graph Creator'!$N$4),1,0)</f>
        <v>0</v>
      </c>
      <c r="QO156" s="2">
        <f>IF(AND(NU156&gt;'Graph Creator'!$M$4,'Detalle de Cuentas'!NU156&lt;='Graph Creator'!$N$4),1,0)</f>
        <v>0</v>
      </c>
      <c r="QP156" s="2">
        <f>IF(AND(NV156&gt;'Graph Creator'!$M$4,'Detalle de Cuentas'!NV156&lt;='Graph Creator'!$N$4),1,0)</f>
        <v>0</v>
      </c>
      <c r="QQ156" s="2">
        <f>IF(AND(NW156&gt;'Graph Creator'!$M$4,'Detalle de Cuentas'!NW156&lt;='Graph Creator'!$N$4),1,0)</f>
        <v>0</v>
      </c>
      <c r="QR156" s="2">
        <f>IF(AND(NX156&gt;'Graph Creator'!$M$4,'Detalle de Cuentas'!NX156&lt;='Graph Creator'!$N$4),1,0)</f>
        <v>0</v>
      </c>
      <c r="QS156" s="2">
        <f>IF(AND(NY156&gt;'Graph Creator'!$M$4,'Detalle de Cuentas'!NY156&lt;='Graph Creator'!$N$4),1,0)</f>
        <v>0</v>
      </c>
      <c r="QT156" s="2">
        <f>IF(AND(NZ156&gt;'Graph Creator'!$M$4,'Detalle de Cuentas'!NZ156&lt;='Graph Creator'!$N$4),1,0)</f>
        <v>0</v>
      </c>
      <c r="QU156" s="2">
        <f>IF(AND(OA156&gt;'Graph Creator'!$M$4,'Detalle de Cuentas'!OA156&lt;='Graph Creator'!$N$4),1,0)</f>
        <v>0</v>
      </c>
      <c r="QV156" s="2">
        <f>IF(AND(OB156&gt;'Graph Creator'!$M$4,'Detalle de Cuentas'!OB156&lt;='Graph Creator'!$N$4),1,0)</f>
        <v>0</v>
      </c>
      <c r="QW156" s="2">
        <f>IF(AND(OC156&gt;'Graph Creator'!$M$4,'Detalle de Cuentas'!OC156&lt;='Graph Creator'!$N$4),1,0)</f>
        <v>0</v>
      </c>
      <c r="QX156" s="2">
        <f>IF(AND(NF156&gt;'Graph Creator'!$N$4,'Detalle de Cuentas'!NF156&lt;='Graph Creator'!$O$4),1,0)</f>
        <v>0</v>
      </c>
      <c r="QY156" s="2">
        <f>IF(AND(NG156&gt;'Graph Creator'!$N$4,'Detalle de Cuentas'!NG156&lt;='Graph Creator'!$O$4),1,0)</f>
        <v>0</v>
      </c>
      <c r="QZ156" s="2">
        <f>IF(AND(NH156&gt;'Graph Creator'!$N$4,'Detalle de Cuentas'!NH156&lt;='Graph Creator'!$O$4),1,0)</f>
        <v>0</v>
      </c>
      <c r="RA156" s="2">
        <f>IF(AND(NI156&gt;'Graph Creator'!$N$4,'Detalle de Cuentas'!NI156&lt;='Graph Creator'!$O$4),1,0)</f>
        <v>0</v>
      </c>
      <c r="RB156" s="2">
        <f>IF(AND(NJ156&gt;'Graph Creator'!$N$4,'Detalle de Cuentas'!NJ156&lt;='Graph Creator'!$O$4),1,0)</f>
        <v>0</v>
      </c>
      <c r="RC156" s="2">
        <f>IF(AND(NK156&gt;'Graph Creator'!$N$4,'Detalle de Cuentas'!NK156&lt;='Graph Creator'!$O$4),1,0)</f>
        <v>0</v>
      </c>
      <c r="RD156" s="2">
        <f>IF(AND(NL156&gt;'Graph Creator'!$N$4,'Detalle de Cuentas'!NL156&lt;='Graph Creator'!$O$4),1,0)</f>
        <v>0</v>
      </c>
      <c r="RE156" s="2">
        <f>IF(AND(NM156&gt;'Graph Creator'!$N$4,'Detalle de Cuentas'!NM156&lt;='Graph Creator'!$O$4),1,0)</f>
        <v>0</v>
      </c>
      <c r="RF156" s="2">
        <f>IF(AND(NN156&gt;'Graph Creator'!$N$4,'Detalle de Cuentas'!NN156&lt;='Graph Creator'!$O$4),1,0)</f>
        <v>0</v>
      </c>
      <c r="RG156" s="2">
        <f>IF(AND(NO156&gt;'Graph Creator'!$N$4,'Detalle de Cuentas'!NO156&lt;='Graph Creator'!$O$4),1,0)</f>
        <v>0</v>
      </c>
      <c r="RH156" s="2">
        <f>IF(AND(NP156&gt;'Graph Creator'!$N$4,'Detalle de Cuentas'!NP156&lt;='Graph Creator'!$O$4),1,0)</f>
        <v>0</v>
      </c>
      <c r="RI156" s="2">
        <f>IF(AND(NQ156&gt;'Graph Creator'!$N$4,'Detalle de Cuentas'!NQ156&lt;='Graph Creator'!$O$4),1,0)</f>
        <v>0</v>
      </c>
      <c r="RJ156" s="2">
        <f>IF(AND(NR156&gt;'Graph Creator'!$N$4,'Detalle de Cuentas'!NR156&lt;='Graph Creator'!$O$4),1,0)</f>
        <v>0</v>
      </c>
      <c r="RK156" s="2">
        <f>IF(AND(NS156&gt;'Graph Creator'!$N$4,'Detalle de Cuentas'!NS156&lt;='Graph Creator'!$O$4),1,0)</f>
        <v>0</v>
      </c>
      <c r="RL156" s="2">
        <f>IF(AND(NT156&gt;'Graph Creator'!$N$4,'Detalle de Cuentas'!NT156&lt;='Graph Creator'!$O$4),1,0)</f>
        <v>0</v>
      </c>
      <c r="RM156" s="2">
        <f>IF(AND(NU156&gt;'Graph Creator'!$N$4,'Detalle de Cuentas'!NU156&lt;='Graph Creator'!$O$4),1,0)</f>
        <v>0</v>
      </c>
      <c r="RN156" s="2">
        <f>IF(AND(NV156&gt;'Graph Creator'!$N$4,'Detalle de Cuentas'!NV156&lt;='Graph Creator'!$O$4),1,0)</f>
        <v>0</v>
      </c>
      <c r="RO156" s="2">
        <f>IF(AND(NW156&gt;'Graph Creator'!$N$4,'Detalle de Cuentas'!NW156&lt;='Graph Creator'!$O$4),1,0)</f>
        <v>0</v>
      </c>
      <c r="RP156" s="2">
        <f>IF(AND(NX156&gt;'Graph Creator'!$N$4,'Detalle de Cuentas'!NX156&lt;='Graph Creator'!$O$4),1,0)</f>
        <v>0</v>
      </c>
      <c r="RQ156" s="2">
        <f>IF(AND(NY156&gt;'Graph Creator'!$N$4,'Detalle de Cuentas'!NY156&lt;='Graph Creator'!$O$4),1,0)</f>
        <v>0</v>
      </c>
      <c r="RR156" s="2">
        <f>IF(AND(NZ156&gt;'Graph Creator'!$N$4,'Detalle de Cuentas'!NZ156&lt;='Graph Creator'!$O$4),1,0)</f>
        <v>0</v>
      </c>
      <c r="RS156" s="2">
        <f>IF(AND(OA156&gt;'Graph Creator'!$N$4,'Detalle de Cuentas'!OA156&lt;='Graph Creator'!$O$4),1,0)</f>
        <v>0</v>
      </c>
      <c r="RT156" s="2">
        <f>IF(AND(OB156&gt;'Graph Creator'!$N$4,'Detalle de Cuentas'!OB156&lt;='Graph Creator'!$O$4),1,0)</f>
        <v>0</v>
      </c>
      <c r="RU156" s="2">
        <f>IF(AND(OC156&gt;'Graph Creator'!$N$4,'Detalle de Cuentas'!OC156&lt;='Graph Creator'!$O$4),1,0)</f>
        <v>0</v>
      </c>
      <c r="RV156" s="2" t="e">
        <f t="shared" si="2027"/>
        <v>#VALUE!</v>
      </c>
      <c r="RW156" s="2" t="e">
        <f t="shared" si="2028"/>
        <v>#VALUE!</v>
      </c>
      <c r="RX156" s="2" t="e">
        <f t="shared" si="2029"/>
        <v>#VALUE!</v>
      </c>
      <c r="RY156" s="2" t="e">
        <f t="shared" si="2030"/>
        <v>#VALUE!</v>
      </c>
      <c r="RZ156" s="2" t="e">
        <f t="shared" si="2031"/>
        <v>#VALUE!</v>
      </c>
      <c r="SA156" s="2" t="e">
        <f t="shared" si="2032"/>
        <v>#VALUE!</v>
      </c>
      <c r="SB156" s="2" t="e">
        <f t="shared" si="2033"/>
        <v>#VALUE!</v>
      </c>
      <c r="SC156" s="2" t="e">
        <f t="shared" si="2034"/>
        <v>#VALUE!</v>
      </c>
      <c r="SD156" s="2" t="e">
        <f t="shared" si="2035"/>
        <v>#VALUE!</v>
      </c>
      <c r="SE156" s="2" t="e">
        <f t="shared" si="2036"/>
        <v>#VALUE!</v>
      </c>
      <c r="SF156" s="2" t="e">
        <f t="shared" si="2037"/>
        <v>#VALUE!</v>
      </c>
      <c r="SG156" s="2" t="e">
        <f t="shared" si="2038"/>
        <v>#VALUE!</v>
      </c>
      <c r="SH156" s="2" t="e">
        <f t="shared" si="2039"/>
        <v>#VALUE!</v>
      </c>
      <c r="SI156" s="2" t="e">
        <f t="shared" si="2040"/>
        <v>#VALUE!</v>
      </c>
      <c r="SJ156" s="2" t="e">
        <f t="shared" si="2041"/>
        <v>#VALUE!</v>
      </c>
      <c r="SK156" s="2" t="e">
        <f t="shared" si="2042"/>
        <v>#VALUE!</v>
      </c>
      <c r="SL156" s="2" t="e">
        <f t="shared" si="2043"/>
        <v>#VALUE!</v>
      </c>
      <c r="SM156" s="2" t="e">
        <f t="shared" si="2044"/>
        <v>#VALUE!</v>
      </c>
      <c r="SN156" s="2" t="e">
        <f t="shared" si="2045"/>
        <v>#VALUE!</v>
      </c>
      <c r="SO156" s="2" t="e">
        <f t="shared" si="2046"/>
        <v>#VALUE!</v>
      </c>
      <c r="SP156" s="2" t="e">
        <f t="shared" si="2047"/>
        <v>#VALUE!</v>
      </c>
      <c r="SQ156" s="2" t="e">
        <f t="shared" si="2048"/>
        <v>#VALUE!</v>
      </c>
      <c r="SR156" s="2" t="e">
        <f t="shared" si="2049"/>
        <v>#VALUE!</v>
      </c>
      <c r="SS156" s="2" t="e">
        <f t="shared" si="2050"/>
        <v>#VALUE!</v>
      </c>
      <c r="ST156" s="2" t="e">
        <f t="shared" si="2051"/>
        <v>#VALUE!</v>
      </c>
      <c r="SU156" s="2" t="e">
        <f t="shared" si="2052"/>
        <v>#VALUE!</v>
      </c>
      <c r="SV156" s="2" t="e">
        <f t="shared" si="2053"/>
        <v>#VALUE!</v>
      </c>
      <c r="SW156" s="2" t="e">
        <f t="shared" si="2054"/>
        <v>#VALUE!</v>
      </c>
      <c r="SX156" s="2" t="e">
        <f t="shared" si="2055"/>
        <v>#VALUE!</v>
      </c>
      <c r="SY156" s="2" t="e">
        <f t="shared" si="2056"/>
        <v>#VALUE!</v>
      </c>
      <c r="SZ156" s="2" t="e">
        <f t="shared" si="2057"/>
        <v>#VALUE!</v>
      </c>
      <c r="TA156" s="2" t="e">
        <f t="shared" si="2058"/>
        <v>#VALUE!</v>
      </c>
      <c r="TB156" s="2" t="e">
        <f t="shared" si="2059"/>
        <v>#VALUE!</v>
      </c>
      <c r="TC156" s="2" t="e">
        <f t="shared" si="2060"/>
        <v>#VALUE!</v>
      </c>
      <c r="TD156" s="2" t="e">
        <f t="shared" si="2061"/>
        <v>#VALUE!</v>
      </c>
      <c r="TE156" s="2" t="e">
        <f t="shared" si="2062"/>
        <v>#VALUE!</v>
      </c>
      <c r="TF156" s="2" t="str">
        <f>IF(DZ156=1,IF(SUM(DZ$17:DZ156)&lt;2,""&amp;B156,", "&amp;B156),"")</f>
        <v/>
      </c>
      <c r="TG156" s="2" t="str">
        <f t="shared" si="2075"/>
        <v/>
      </c>
      <c r="TH156" s="2">
        <f t="shared" si="2063"/>
        <v>0</v>
      </c>
      <c r="TI156" s="14" t="str">
        <f t="shared" si="2064"/>
        <v/>
      </c>
      <c r="TJ156" s="14" t="e">
        <f t="shared" si="1884"/>
        <v>#VALUE!</v>
      </c>
      <c r="TK156" s="14" t="e">
        <f t="shared" si="1885"/>
        <v>#VALUE!</v>
      </c>
      <c r="TL156" s="14" t="e">
        <f t="shared" si="1886"/>
        <v>#VALUE!</v>
      </c>
      <c r="TM156" s="14" t="e">
        <f t="shared" si="1887"/>
        <v>#VALUE!</v>
      </c>
      <c r="TN156" s="14" t="e">
        <f t="shared" si="1888"/>
        <v>#VALUE!</v>
      </c>
      <c r="TO156" s="14" t="e">
        <f t="shared" si="1889"/>
        <v>#VALUE!</v>
      </c>
      <c r="TP156" s="14" t="e">
        <f t="shared" si="1890"/>
        <v>#VALUE!</v>
      </c>
      <c r="TQ156" s="14" t="e">
        <f t="shared" si="1891"/>
        <v>#VALUE!</v>
      </c>
      <c r="TR156" s="14" t="e">
        <f t="shared" si="1892"/>
        <v>#VALUE!</v>
      </c>
      <c r="TS156" s="14" t="e">
        <f t="shared" si="1893"/>
        <v>#VALUE!</v>
      </c>
      <c r="TT156" s="14" t="e">
        <f t="shared" si="1894"/>
        <v>#VALUE!</v>
      </c>
      <c r="TU156" s="14" t="e">
        <f t="shared" si="1895"/>
        <v>#VALUE!</v>
      </c>
      <c r="TV156" s="14" t="e">
        <f t="shared" si="1896"/>
        <v>#VALUE!</v>
      </c>
      <c r="TW156" s="14" t="e">
        <f t="shared" si="1897"/>
        <v>#VALUE!</v>
      </c>
      <c r="TX156" s="14" t="e">
        <f t="shared" si="1898"/>
        <v>#VALUE!</v>
      </c>
      <c r="TY156" s="14" t="e">
        <f t="shared" si="1899"/>
        <v>#VALUE!</v>
      </c>
      <c r="TZ156" s="14" t="e">
        <f t="shared" si="1900"/>
        <v>#VALUE!</v>
      </c>
      <c r="UA156" s="14" t="e">
        <f t="shared" si="1901"/>
        <v>#VALUE!</v>
      </c>
      <c r="UB156" s="14" t="e">
        <f t="shared" si="1902"/>
        <v>#VALUE!</v>
      </c>
      <c r="UC156" s="14" t="e">
        <f t="shared" si="1903"/>
        <v>#VALUE!</v>
      </c>
      <c r="UD156" s="14" t="e">
        <f t="shared" si="1904"/>
        <v>#VALUE!</v>
      </c>
      <c r="UE156" s="14" t="e">
        <f t="shared" si="1905"/>
        <v>#VALUE!</v>
      </c>
      <c r="UF156" s="14" t="e">
        <f t="shared" si="1906"/>
        <v>#VALUE!</v>
      </c>
      <c r="UH156" s="2">
        <f>IF($C$4-$R156&gt;'Graph Creator'!$E$2*'Graph Creator'!$D$13*12,0,1)</f>
        <v>1</v>
      </c>
      <c r="UJ156" s="2" t="e">
        <f t="shared" si="2065"/>
        <v>#VALUE!</v>
      </c>
      <c r="UK156" s="2" t="e">
        <f t="shared" si="1907"/>
        <v>#VALUE!</v>
      </c>
      <c r="UL156" s="2" t="e">
        <f t="shared" si="1908"/>
        <v>#VALUE!</v>
      </c>
      <c r="UM156" s="2" t="e">
        <f t="shared" si="1909"/>
        <v>#VALUE!</v>
      </c>
      <c r="UN156" s="2" t="e">
        <f t="shared" si="1910"/>
        <v>#VALUE!</v>
      </c>
      <c r="UO156" s="2" t="e">
        <f t="shared" si="1911"/>
        <v>#VALUE!</v>
      </c>
      <c r="UP156" s="2" t="e">
        <f t="shared" si="1912"/>
        <v>#VALUE!</v>
      </c>
      <c r="UQ156" s="2" t="e">
        <f t="shared" si="1913"/>
        <v>#VALUE!</v>
      </c>
      <c r="UR156" s="2" t="e">
        <f t="shared" si="1914"/>
        <v>#VALUE!</v>
      </c>
      <c r="US156" s="2" t="e">
        <f t="shared" si="1915"/>
        <v>#VALUE!</v>
      </c>
      <c r="UT156" s="2" t="e">
        <f t="shared" si="1916"/>
        <v>#VALUE!</v>
      </c>
      <c r="UU156" s="2" t="e">
        <f t="shared" si="1917"/>
        <v>#VALUE!</v>
      </c>
      <c r="UV156" s="2" t="e">
        <f t="shared" si="1918"/>
        <v>#VALUE!</v>
      </c>
      <c r="UW156" s="2" t="e">
        <f t="shared" si="1919"/>
        <v>#VALUE!</v>
      </c>
      <c r="UX156" s="2" t="e">
        <f t="shared" si="1920"/>
        <v>#VALUE!</v>
      </c>
      <c r="UY156" s="2" t="e">
        <f t="shared" si="1921"/>
        <v>#VALUE!</v>
      </c>
      <c r="UZ156" s="2" t="e">
        <f t="shared" si="1922"/>
        <v>#VALUE!</v>
      </c>
      <c r="VA156" s="2" t="e">
        <f t="shared" si="1923"/>
        <v>#VALUE!</v>
      </c>
      <c r="VB156" s="2" t="e">
        <f t="shared" si="1924"/>
        <v>#VALUE!</v>
      </c>
      <c r="VC156" s="2" t="e">
        <f t="shared" si="1925"/>
        <v>#VALUE!</v>
      </c>
      <c r="VD156" s="2" t="e">
        <f t="shared" si="1926"/>
        <v>#VALUE!</v>
      </c>
      <c r="VE156" s="2" t="e">
        <f t="shared" si="1927"/>
        <v>#VALUE!</v>
      </c>
      <c r="VF156" s="2" t="e">
        <f t="shared" si="1928"/>
        <v>#VALUE!</v>
      </c>
      <c r="VG156" s="2" t="e">
        <f t="shared" si="1929"/>
        <v>#VALUE!</v>
      </c>
      <c r="VH156" s="2" t="e">
        <f t="shared" si="1930"/>
        <v>#VALUE!</v>
      </c>
      <c r="VI156" s="2" t="e">
        <f t="shared" si="1931"/>
        <v>#VALUE!</v>
      </c>
      <c r="VJ156" s="2" t="e">
        <f t="shared" si="1932"/>
        <v>#VALUE!</v>
      </c>
      <c r="VK156" s="2" t="e">
        <f t="shared" si="1933"/>
        <v>#VALUE!</v>
      </c>
      <c r="VL156" s="2" t="e">
        <f t="shared" si="1934"/>
        <v>#VALUE!</v>
      </c>
      <c r="VM156" s="2" t="e">
        <f t="shared" si="1935"/>
        <v>#VALUE!</v>
      </c>
      <c r="VN156" s="2" t="e">
        <f t="shared" si="1936"/>
        <v>#VALUE!</v>
      </c>
      <c r="VO156" s="2" t="e">
        <f t="shared" si="1937"/>
        <v>#VALUE!</v>
      </c>
      <c r="VP156" s="2" t="e">
        <f t="shared" si="1938"/>
        <v>#VALUE!</v>
      </c>
      <c r="VQ156" s="2" t="e">
        <f t="shared" si="1939"/>
        <v>#VALUE!</v>
      </c>
      <c r="VR156" s="2" t="e">
        <f t="shared" si="1940"/>
        <v>#VALUE!</v>
      </c>
      <c r="VS156" s="2" t="e">
        <f t="shared" si="1941"/>
        <v>#VALUE!</v>
      </c>
      <c r="VT156" s="98">
        <f t="shared" si="2066"/>
        <v>0</v>
      </c>
      <c r="VU156" s="98">
        <f t="shared" si="1942"/>
        <v>0</v>
      </c>
      <c r="VV156" s="98">
        <f t="shared" si="1943"/>
        <v>0</v>
      </c>
      <c r="VW156" s="98">
        <f t="shared" si="1944"/>
        <v>0</v>
      </c>
      <c r="VX156" s="98">
        <f t="shared" si="1945"/>
        <v>0</v>
      </c>
      <c r="VY156" s="98">
        <f t="shared" si="1946"/>
        <v>0</v>
      </c>
      <c r="VZ156" s="98">
        <f t="shared" si="1947"/>
        <v>0</v>
      </c>
      <c r="WA156" s="98">
        <f t="shared" si="1948"/>
        <v>0</v>
      </c>
      <c r="WB156" s="98">
        <f t="shared" si="1949"/>
        <v>0</v>
      </c>
      <c r="WC156" s="98">
        <f t="shared" si="1950"/>
        <v>0</v>
      </c>
      <c r="WD156" s="98">
        <f t="shared" si="1951"/>
        <v>0</v>
      </c>
      <c r="WE156" s="98">
        <f t="shared" si="1952"/>
        <v>0</v>
      </c>
      <c r="WF156" s="98">
        <f t="shared" si="1953"/>
        <v>0</v>
      </c>
      <c r="WG156" s="98">
        <f t="shared" si="1954"/>
        <v>0</v>
      </c>
      <c r="WH156" s="98">
        <f t="shared" si="1955"/>
        <v>0</v>
      </c>
      <c r="WI156" s="98">
        <f t="shared" si="1956"/>
        <v>0</v>
      </c>
      <c r="WJ156" s="98">
        <f t="shared" si="1957"/>
        <v>0</v>
      </c>
      <c r="WK156" s="98">
        <f t="shared" si="1958"/>
        <v>0</v>
      </c>
      <c r="WL156" s="98">
        <f t="shared" si="1959"/>
        <v>0</v>
      </c>
      <c r="WM156" s="98">
        <f t="shared" si="1960"/>
        <v>0</v>
      </c>
      <c r="WN156" s="98">
        <f t="shared" si="1961"/>
        <v>0</v>
      </c>
      <c r="WO156" s="98">
        <f t="shared" si="1962"/>
        <v>0</v>
      </c>
      <c r="WP156" s="98">
        <f t="shared" si="1963"/>
        <v>0</v>
      </c>
      <c r="WQ156" s="98">
        <f t="shared" si="1964"/>
        <v>0</v>
      </c>
      <c r="WR156" s="98">
        <f>IFERROR(INDEX('Score Calculation'!$D$38:$D$41,MATCH('Detalle de Cuentas'!VT156,'Score Calculation'!$C$38:$C$41,1)),0)</f>
        <v>4</v>
      </c>
      <c r="WS156" s="98">
        <f>IFERROR(INDEX('Score Calculation'!$D$38:$D$41,MATCH('Detalle de Cuentas'!VU156,'Score Calculation'!$C$38:$C$41,1)),0)</f>
        <v>4</v>
      </c>
      <c r="WT156" s="98">
        <f>IFERROR(INDEX('Score Calculation'!$D$38:$D$41,MATCH('Detalle de Cuentas'!VV156,'Score Calculation'!$C$38:$C$41,1)),0)</f>
        <v>4</v>
      </c>
      <c r="WU156" s="98">
        <f>IFERROR(INDEX('Score Calculation'!$D$38:$D$41,MATCH('Detalle de Cuentas'!VW156,'Score Calculation'!$C$38:$C$41,1)),0)</f>
        <v>4</v>
      </c>
      <c r="WV156" s="98">
        <f>IFERROR(INDEX('Score Calculation'!$D$38:$D$41,MATCH('Detalle de Cuentas'!VX156,'Score Calculation'!$C$38:$C$41,1)),0)</f>
        <v>4</v>
      </c>
      <c r="WW156" s="98">
        <f>IFERROR(INDEX('Score Calculation'!$D$38:$D$41,MATCH('Detalle de Cuentas'!VY156,'Score Calculation'!$C$38:$C$41,1)),0)</f>
        <v>4</v>
      </c>
      <c r="WX156" s="98">
        <f>IFERROR(INDEX('Score Calculation'!$D$38:$D$41,MATCH('Detalle de Cuentas'!VZ156,'Score Calculation'!$C$38:$C$41,1)),0)</f>
        <v>4</v>
      </c>
      <c r="WY156" s="98">
        <f>IFERROR(INDEX('Score Calculation'!$D$38:$D$41,MATCH('Detalle de Cuentas'!WA156,'Score Calculation'!$C$38:$C$41,1)),0)</f>
        <v>4</v>
      </c>
      <c r="WZ156" s="98">
        <f>IFERROR(INDEX('Score Calculation'!$D$38:$D$41,MATCH('Detalle de Cuentas'!WB156,'Score Calculation'!$C$38:$C$41,1)),0)</f>
        <v>4</v>
      </c>
      <c r="XA156" s="98">
        <f>IFERROR(INDEX('Score Calculation'!$D$38:$D$41,MATCH('Detalle de Cuentas'!WC156,'Score Calculation'!$C$38:$C$41,1)),0)</f>
        <v>4</v>
      </c>
      <c r="XB156" s="98">
        <f>IFERROR(INDEX('Score Calculation'!$D$38:$D$41,MATCH('Detalle de Cuentas'!WD156,'Score Calculation'!$C$38:$C$41,1)),0)</f>
        <v>4</v>
      </c>
      <c r="XC156" s="98">
        <f>IFERROR(INDEX('Score Calculation'!$D$38:$D$41,MATCH('Detalle de Cuentas'!WE156,'Score Calculation'!$C$38:$C$41,1)),0)</f>
        <v>4</v>
      </c>
      <c r="XD156" s="98">
        <f>IFERROR(INDEX('Score Calculation'!$D$38:$D$41,MATCH('Detalle de Cuentas'!WF156,'Score Calculation'!$C$38:$C$41,1)),0)</f>
        <v>4</v>
      </c>
      <c r="XE156" s="98">
        <f>IFERROR(INDEX('Score Calculation'!$D$38:$D$41,MATCH('Detalle de Cuentas'!WG156,'Score Calculation'!$C$38:$C$41,1)),0)</f>
        <v>4</v>
      </c>
      <c r="XF156" s="98">
        <f>IFERROR(INDEX('Score Calculation'!$D$38:$D$41,MATCH('Detalle de Cuentas'!WH156,'Score Calculation'!$C$38:$C$41,1)),0)</f>
        <v>4</v>
      </c>
      <c r="XG156" s="98">
        <f>IFERROR(INDEX('Score Calculation'!$D$38:$D$41,MATCH('Detalle de Cuentas'!WI156,'Score Calculation'!$C$38:$C$41,1)),0)</f>
        <v>4</v>
      </c>
      <c r="XH156" s="98">
        <f>IFERROR(INDEX('Score Calculation'!$D$38:$D$41,MATCH('Detalle de Cuentas'!WJ156,'Score Calculation'!$C$38:$C$41,1)),0)</f>
        <v>4</v>
      </c>
      <c r="XI156" s="98">
        <f>IFERROR(INDEX('Score Calculation'!$D$38:$D$41,MATCH('Detalle de Cuentas'!WK156,'Score Calculation'!$C$38:$C$41,1)),0)</f>
        <v>4</v>
      </c>
      <c r="XJ156" s="98">
        <f>IFERROR(INDEX('Score Calculation'!$D$38:$D$41,MATCH('Detalle de Cuentas'!WL156,'Score Calculation'!$C$38:$C$41,1)),0)</f>
        <v>4</v>
      </c>
      <c r="XK156" s="98">
        <f>IFERROR(INDEX('Score Calculation'!$D$38:$D$41,MATCH('Detalle de Cuentas'!WM156,'Score Calculation'!$C$38:$C$41,1)),0)</f>
        <v>4</v>
      </c>
      <c r="XL156" s="98">
        <f>IFERROR(INDEX('Score Calculation'!$D$38:$D$41,MATCH('Detalle de Cuentas'!WN156,'Score Calculation'!$C$38:$C$41,1)),0)</f>
        <v>4</v>
      </c>
      <c r="XM156" s="98">
        <f>IFERROR(INDEX('Score Calculation'!$D$38:$D$41,MATCH('Detalle de Cuentas'!WO156,'Score Calculation'!$C$38:$C$41,1)),0)</f>
        <v>4</v>
      </c>
      <c r="XN156" s="98">
        <f>IFERROR(INDEX('Score Calculation'!$D$38:$D$41,MATCH('Detalle de Cuentas'!WP156,'Score Calculation'!$C$38:$C$41,1)),0)</f>
        <v>4</v>
      </c>
      <c r="XO156" s="98">
        <f>IFERROR(INDEX('Score Calculation'!$D$38:$D$41,MATCH('Detalle de Cuentas'!WQ156,'Score Calculation'!$C$38:$C$41,1)),0)</f>
        <v>4</v>
      </c>
      <c r="XP156" s="98">
        <f>IFERROR(INDEX('Score Calculation'!$D$24:$D$31,MATCH('Detalle de Cuentas'!NF156,'Score Calculation'!$C$24:$C$31,1)),0)</f>
        <v>1</v>
      </c>
      <c r="XQ156" s="98">
        <f>IFERROR(INDEX('Score Calculation'!$D$24:$D$31,MATCH('Detalle de Cuentas'!NG156,'Score Calculation'!$C$24:$C$31,1)),0)</f>
        <v>1</v>
      </c>
      <c r="XR156" s="98">
        <f>IFERROR(INDEX('Score Calculation'!$D$24:$D$31,MATCH('Detalle de Cuentas'!NH156,'Score Calculation'!$C$24:$C$31,1)),0)</f>
        <v>1</v>
      </c>
      <c r="XS156" s="98">
        <f>IFERROR(INDEX('Score Calculation'!$D$24:$D$31,MATCH('Detalle de Cuentas'!NI156,'Score Calculation'!$C$24:$C$31,1)),0)</f>
        <v>1</v>
      </c>
      <c r="XT156" s="98">
        <f>IFERROR(INDEX('Score Calculation'!$D$24:$D$31,MATCH('Detalle de Cuentas'!NJ156,'Score Calculation'!$C$24:$C$31,1)),0)</f>
        <v>1</v>
      </c>
      <c r="XU156" s="98">
        <f>IFERROR(INDEX('Score Calculation'!$D$24:$D$31,MATCH('Detalle de Cuentas'!NK156,'Score Calculation'!$C$24:$C$31,1)),0)</f>
        <v>1</v>
      </c>
      <c r="XV156" s="98">
        <f>IFERROR(INDEX('Score Calculation'!$D$24:$D$31,MATCH('Detalle de Cuentas'!NL156,'Score Calculation'!$C$24:$C$31,1)),0)</f>
        <v>1</v>
      </c>
      <c r="XW156" s="98">
        <f>IFERROR(INDEX('Score Calculation'!$D$24:$D$31,MATCH('Detalle de Cuentas'!NM156,'Score Calculation'!$C$24:$C$31,1)),0)</f>
        <v>1</v>
      </c>
      <c r="XX156" s="98">
        <f>IFERROR(INDEX('Score Calculation'!$D$24:$D$31,MATCH('Detalle de Cuentas'!NN156,'Score Calculation'!$C$24:$C$31,1)),0)</f>
        <v>1</v>
      </c>
      <c r="XY156" s="98">
        <f>IFERROR(INDEX('Score Calculation'!$D$24:$D$31,MATCH('Detalle de Cuentas'!NO156,'Score Calculation'!$C$24:$C$31,1)),0)</f>
        <v>1</v>
      </c>
      <c r="XZ156" s="98">
        <f>IFERROR(INDEX('Score Calculation'!$D$24:$D$31,MATCH('Detalle de Cuentas'!NP156,'Score Calculation'!$C$24:$C$31,1)),0)</f>
        <v>1</v>
      </c>
      <c r="YA156" s="98">
        <f>IFERROR(INDEX('Score Calculation'!$D$24:$D$31,MATCH('Detalle de Cuentas'!NQ156,'Score Calculation'!$C$24:$C$31,1)),0)</f>
        <v>1</v>
      </c>
      <c r="YB156" s="98">
        <f>IFERROR(INDEX('Score Calculation'!$D$24:$D$31,MATCH('Detalle de Cuentas'!NR156,'Score Calculation'!$C$24:$C$31,1)),0)</f>
        <v>1</v>
      </c>
      <c r="YC156" s="98">
        <f>IFERROR(INDEX('Score Calculation'!$D$24:$D$31,MATCH('Detalle de Cuentas'!NS156,'Score Calculation'!$C$24:$C$31,1)),0)</f>
        <v>1</v>
      </c>
      <c r="YD156" s="98">
        <f>IFERROR(INDEX('Score Calculation'!$D$24:$D$31,MATCH('Detalle de Cuentas'!NT156,'Score Calculation'!$C$24:$C$31,1)),0)</f>
        <v>1</v>
      </c>
      <c r="YE156" s="98">
        <f>IFERROR(INDEX('Score Calculation'!$D$24:$D$31,MATCH('Detalle de Cuentas'!NU156,'Score Calculation'!$C$24:$C$31,1)),0)</f>
        <v>1</v>
      </c>
      <c r="YF156" s="98">
        <f>IFERROR(INDEX('Score Calculation'!$D$24:$D$31,MATCH('Detalle de Cuentas'!NV156,'Score Calculation'!$C$24:$C$31,1)),0)</f>
        <v>1</v>
      </c>
      <c r="YG156" s="98">
        <f>IFERROR(INDEX('Score Calculation'!$D$24:$D$31,MATCH('Detalle de Cuentas'!NW156,'Score Calculation'!$C$24:$C$31,1)),0)</f>
        <v>1</v>
      </c>
      <c r="YH156" s="98">
        <f>IFERROR(INDEX('Score Calculation'!$D$24:$D$31,MATCH('Detalle de Cuentas'!NX156,'Score Calculation'!$C$24:$C$31,1)),0)</f>
        <v>1</v>
      </c>
      <c r="YI156" s="98">
        <f>IFERROR(INDEX('Score Calculation'!$D$24:$D$31,MATCH('Detalle de Cuentas'!NY156,'Score Calculation'!$C$24:$C$31,1)),0)</f>
        <v>1</v>
      </c>
      <c r="YJ156" s="98">
        <f>IFERROR(INDEX('Score Calculation'!$D$24:$D$31,MATCH('Detalle de Cuentas'!NZ156,'Score Calculation'!$C$24:$C$31,1)),0)</f>
        <v>1</v>
      </c>
      <c r="YK156" s="98">
        <f>IFERROR(INDEX('Score Calculation'!$D$24:$D$31,MATCH('Detalle de Cuentas'!OA156,'Score Calculation'!$C$24:$C$31,1)),0)</f>
        <v>1</v>
      </c>
      <c r="YL156" s="98">
        <f>IFERROR(INDEX('Score Calculation'!$D$24:$D$31,MATCH('Detalle de Cuentas'!OB156,'Score Calculation'!$C$24:$C$31,1)),0)</f>
        <v>1</v>
      </c>
      <c r="YM156" s="98">
        <f>IFERROR(INDEX('Score Calculation'!$D$24:$D$31,MATCH('Detalle de Cuentas'!OC156,'Score Calculation'!$C$24:$C$31,1)),0)</f>
        <v>1</v>
      </c>
      <c r="YN156" s="98">
        <f t="shared" si="2067"/>
        <v>0</v>
      </c>
      <c r="YO156" s="98">
        <f>IF(LEFT(TRIM($D156),15)="GRUPO SOLIDARIO",$L156*'Score Calculation'!$H$5,IF(TRIM('Detalle de Cuentas'!$C156)="Semanal",'Detalle de Cuentas'!$L156*'Score Calculation'!$H$6,'Detalle de Cuentas'!$L156))</f>
        <v>0</v>
      </c>
      <c r="YP156" s="99">
        <f>IFERROR(INDEX('Score Calculation'!$D$54:$D$60,MATCH($YO156,'Score Calculation'!$C$54:$C$60,1)),1)</f>
        <v>0.2</v>
      </c>
      <c r="YQ156" s="99">
        <f>IFERROR(INDEX('Score Calculation'!$D$65:$D$123,MATCH(LEFT(TRIM('Detalle de Cuentas'!$F156),20),'Score Calculation'!$F$65:$F$123,0)),1)</f>
        <v>1</v>
      </c>
      <c r="YR156" s="99">
        <f>IFERROR(INDEX('Score Calculation'!$D$46:$D$49,MATCH('Detalle de Cuentas'!$YN156,'Score Calculation'!$C$46:$C$49,1)),1)</f>
        <v>4</v>
      </c>
      <c r="YS156" s="99">
        <f t="shared" si="2068"/>
        <v>0</v>
      </c>
      <c r="YT156" s="99">
        <f t="shared" si="2069"/>
        <v>0</v>
      </c>
      <c r="YU156" s="98" t="str">
        <f t="shared" si="2070"/>
        <v/>
      </c>
      <c r="YV156" s="109">
        <f t="shared" si="2071"/>
        <v>1</v>
      </c>
      <c r="YW156" s="109">
        <f>IFERROR(INDEX('Score Calculation'!$D$187:$D$245,MATCH(LEFT(TRIM('Detalle de Cuentas'!$F156),20),'Score Calculation'!$F$187:$F$245,0)),1)</f>
        <v>1</v>
      </c>
      <c r="YX156" s="109">
        <f>IFERROR(IF($E156="HIPOTECA",-PMT('Score Calculation'!$H$266/(360/$J156),$G156,$YO156)*(30/$J156),-PMT('Score Calculation'!$H$267/(360/$J156),$G156,$YO156)*(30/$J156)),0)</f>
        <v>0</v>
      </c>
      <c r="YY156" s="109">
        <f t="shared" si="1596"/>
        <v>0</v>
      </c>
      <c r="YZ156" s="109">
        <f t="shared" si="1596"/>
        <v>0</v>
      </c>
      <c r="ZA156" s="109">
        <f t="shared" si="1596"/>
        <v>0</v>
      </c>
      <c r="ZB156" s="109">
        <f t="shared" si="1596"/>
        <v>0</v>
      </c>
      <c r="ZC156" s="109">
        <f t="shared" si="1596"/>
        <v>0</v>
      </c>
      <c r="ZD156" s="109">
        <f t="shared" si="1596"/>
        <v>0</v>
      </c>
      <c r="ZE156" s="109">
        <f t="shared" si="1596"/>
        <v>0</v>
      </c>
      <c r="ZF156" s="109">
        <f t="shared" si="1596"/>
        <v>0</v>
      </c>
      <c r="ZG156" s="109">
        <f t="shared" si="1596"/>
        <v>0</v>
      </c>
      <c r="ZH156" s="109">
        <f t="shared" si="1596"/>
        <v>0</v>
      </c>
      <c r="ZI156" s="109">
        <f t="shared" si="2072"/>
        <v>0</v>
      </c>
    </row>
    <row r="157" spans="2:685" x14ac:dyDescent="0.2">
      <c r="B157" s="41">
        <v>141</v>
      </c>
      <c r="C157" s="42"/>
      <c r="D157" s="42"/>
      <c r="E157" s="42"/>
      <c r="F157" s="42"/>
      <c r="G157" s="42"/>
      <c r="H157" s="42"/>
      <c r="I157" s="29"/>
      <c r="J157" s="6" t="str">
        <f t="shared" si="1617"/>
        <v/>
      </c>
      <c r="K157" s="43"/>
      <c r="L157" s="43"/>
      <c r="M157" s="43"/>
      <c r="N157" s="43"/>
      <c r="O157" s="43"/>
      <c r="P157" s="44" t="str">
        <f t="shared" si="1965"/>
        <v/>
      </c>
      <c r="Q157" s="26"/>
      <c r="R157" s="26"/>
      <c r="S157" s="26"/>
      <c r="T157" s="26"/>
      <c r="U157" s="29"/>
      <c r="V157" s="43"/>
      <c r="W157" s="26"/>
      <c r="X157" s="29"/>
      <c r="Y157" s="6">
        <f>IF('Detalle de Cuentas'!$C$4-$R157&gt;'Graph Creator'!$E$2*'Graph Creator'!$D$13*12,0,1)</f>
        <v>1</v>
      </c>
      <c r="Z157" s="45">
        <f t="shared" si="1618"/>
        <v>0</v>
      </c>
      <c r="AA157" s="2" t="e">
        <f t="shared" si="1966"/>
        <v>#VALUE!</v>
      </c>
      <c r="AB157" s="2" t="e">
        <f t="shared" si="1967"/>
        <v>#VALUE!</v>
      </c>
      <c r="AC157" s="2" t="e">
        <f t="shared" si="1968"/>
        <v>#VALUE!</v>
      </c>
      <c r="AD157" s="2" t="e">
        <f t="shared" si="1969"/>
        <v>#VALUE!</v>
      </c>
      <c r="AE157" s="2" t="e">
        <f t="shared" si="1970"/>
        <v>#VALUE!</v>
      </c>
      <c r="AF157" s="2" t="e">
        <f t="shared" si="1971"/>
        <v>#VALUE!</v>
      </c>
      <c r="AG157" s="2">
        <f t="shared" si="1972"/>
        <v>0</v>
      </c>
      <c r="AH157" s="2">
        <f t="shared" si="1973"/>
        <v>0</v>
      </c>
      <c r="AI157" s="2" t="str">
        <f t="shared" si="1974"/>
        <v/>
      </c>
      <c r="AJ157" s="2" t="str">
        <f t="shared" ref="AJ157:BE157" si="2094">IFERROR(SEARCH(".",$I157,AI157+1),"")</f>
        <v/>
      </c>
      <c r="AK157" s="2" t="str">
        <f t="shared" si="2094"/>
        <v/>
      </c>
      <c r="AL157" s="2" t="str">
        <f t="shared" si="2094"/>
        <v/>
      </c>
      <c r="AM157" s="2" t="str">
        <f t="shared" si="2094"/>
        <v/>
      </c>
      <c r="AN157" s="2" t="str">
        <f t="shared" si="2094"/>
        <v/>
      </c>
      <c r="AO157" s="2" t="str">
        <f t="shared" si="2094"/>
        <v/>
      </c>
      <c r="AP157" s="2" t="str">
        <f t="shared" si="2094"/>
        <v/>
      </c>
      <c r="AQ157" s="2" t="str">
        <f t="shared" si="2094"/>
        <v/>
      </c>
      <c r="AR157" s="2" t="str">
        <f t="shared" si="2094"/>
        <v/>
      </c>
      <c r="AS157" s="2" t="str">
        <f t="shared" si="2094"/>
        <v/>
      </c>
      <c r="AT157" s="2" t="str">
        <f t="shared" si="2094"/>
        <v/>
      </c>
      <c r="AU157" s="2" t="str">
        <f t="shared" si="2094"/>
        <v/>
      </c>
      <c r="AV157" s="2" t="str">
        <f t="shared" si="2094"/>
        <v/>
      </c>
      <c r="AW157" s="2" t="str">
        <f t="shared" si="2094"/>
        <v/>
      </c>
      <c r="AX157" s="2" t="str">
        <f t="shared" si="2094"/>
        <v/>
      </c>
      <c r="AY157" s="2" t="str">
        <f t="shared" si="2094"/>
        <v/>
      </c>
      <c r="AZ157" s="2" t="str">
        <f t="shared" si="2094"/>
        <v/>
      </c>
      <c r="BA157" s="2" t="str">
        <f t="shared" si="2094"/>
        <v/>
      </c>
      <c r="BB157" s="2" t="str">
        <f t="shared" si="2094"/>
        <v/>
      </c>
      <c r="BC157" s="2" t="str">
        <f t="shared" si="2094"/>
        <v/>
      </c>
      <c r="BD157" s="2" t="str">
        <f t="shared" si="2094"/>
        <v/>
      </c>
      <c r="BE157" s="2" t="str">
        <f t="shared" si="2094"/>
        <v/>
      </c>
      <c r="BF157" s="2" t="str">
        <f t="shared" si="1976"/>
        <v/>
      </c>
      <c r="BG157" s="2" t="str">
        <f t="shared" si="1620"/>
        <v/>
      </c>
      <c r="BH157" s="2" t="str">
        <f t="shared" si="1621"/>
        <v/>
      </c>
      <c r="BI157" s="2" t="str">
        <f t="shared" si="1622"/>
        <v/>
      </c>
      <c r="BJ157" s="2" t="str">
        <f t="shared" si="1623"/>
        <v/>
      </c>
      <c r="BK157" s="2" t="str">
        <f t="shared" si="1624"/>
        <v/>
      </c>
      <c r="BL157" s="2" t="str">
        <f t="shared" si="1625"/>
        <v/>
      </c>
      <c r="BM157" s="2" t="str">
        <f t="shared" si="1626"/>
        <v/>
      </c>
      <c r="BN157" s="2" t="str">
        <f t="shared" si="1627"/>
        <v/>
      </c>
      <c r="BO157" s="2" t="str">
        <f t="shared" si="1628"/>
        <v/>
      </c>
      <c r="BP157" s="2" t="str">
        <f t="shared" si="1629"/>
        <v/>
      </c>
      <c r="BQ157" s="2" t="str">
        <f t="shared" si="1630"/>
        <v/>
      </c>
      <c r="BR157" s="2" t="str">
        <f t="shared" si="1631"/>
        <v/>
      </c>
      <c r="BS157" s="2" t="str">
        <f t="shared" si="1632"/>
        <v/>
      </c>
      <c r="BT157" s="2" t="str">
        <f t="shared" si="1633"/>
        <v/>
      </c>
      <c r="BU157" s="2" t="str">
        <f t="shared" si="1634"/>
        <v/>
      </c>
      <c r="BV157" s="2" t="str">
        <f t="shared" si="1635"/>
        <v/>
      </c>
      <c r="BW157" s="2" t="str">
        <f t="shared" si="1636"/>
        <v/>
      </c>
      <c r="BX157" s="2" t="str">
        <f t="shared" si="1637"/>
        <v/>
      </c>
      <c r="BY157" s="2" t="str">
        <f t="shared" si="1638"/>
        <v/>
      </c>
      <c r="BZ157" s="2" t="str">
        <f t="shared" si="1639"/>
        <v/>
      </c>
      <c r="CA157" s="2" t="str">
        <f t="shared" si="1640"/>
        <v/>
      </c>
      <c r="CB157" s="2" t="str">
        <f t="shared" si="1641"/>
        <v/>
      </c>
      <c r="CC157" s="2" t="str">
        <f t="shared" si="1642"/>
        <v/>
      </c>
      <c r="CD157" s="14">
        <f t="shared" si="1643"/>
        <v>0</v>
      </c>
      <c r="CE157" s="14" t="e">
        <f t="shared" ref="CE157:DA157" si="2095">CD157-$J$17</f>
        <v>#VALUE!</v>
      </c>
      <c r="CF157" s="14" t="e">
        <f t="shared" si="2095"/>
        <v>#VALUE!</v>
      </c>
      <c r="CG157" s="14" t="e">
        <f t="shared" si="2095"/>
        <v>#VALUE!</v>
      </c>
      <c r="CH157" s="14" t="e">
        <f t="shared" si="2095"/>
        <v>#VALUE!</v>
      </c>
      <c r="CI157" s="14" t="e">
        <f t="shared" si="2095"/>
        <v>#VALUE!</v>
      </c>
      <c r="CJ157" s="14" t="e">
        <f t="shared" si="2095"/>
        <v>#VALUE!</v>
      </c>
      <c r="CK157" s="14" t="e">
        <f t="shared" si="2095"/>
        <v>#VALUE!</v>
      </c>
      <c r="CL157" s="14" t="e">
        <f t="shared" si="2095"/>
        <v>#VALUE!</v>
      </c>
      <c r="CM157" s="14" t="e">
        <f t="shared" si="2095"/>
        <v>#VALUE!</v>
      </c>
      <c r="CN157" s="14" t="e">
        <f t="shared" si="2095"/>
        <v>#VALUE!</v>
      </c>
      <c r="CO157" s="14" t="e">
        <f t="shared" si="2095"/>
        <v>#VALUE!</v>
      </c>
      <c r="CP157" s="14" t="e">
        <f t="shared" si="2095"/>
        <v>#VALUE!</v>
      </c>
      <c r="CQ157" s="14" t="e">
        <f t="shared" si="2095"/>
        <v>#VALUE!</v>
      </c>
      <c r="CR157" s="14" t="e">
        <f t="shared" si="2095"/>
        <v>#VALUE!</v>
      </c>
      <c r="CS157" s="14" t="e">
        <f t="shared" si="2095"/>
        <v>#VALUE!</v>
      </c>
      <c r="CT157" s="14" t="e">
        <f t="shared" si="2095"/>
        <v>#VALUE!</v>
      </c>
      <c r="CU157" s="14" t="e">
        <f t="shared" si="2095"/>
        <v>#VALUE!</v>
      </c>
      <c r="CV157" s="14" t="e">
        <f t="shared" si="2095"/>
        <v>#VALUE!</v>
      </c>
      <c r="CW157" s="14" t="e">
        <f t="shared" si="2095"/>
        <v>#VALUE!</v>
      </c>
      <c r="CX157" s="14" t="e">
        <f t="shared" si="2095"/>
        <v>#VALUE!</v>
      </c>
      <c r="CY157" s="14" t="e">
        <f t="shared" si="2095"/>
        <v>#VALUE!</v>
      </c>
      <c r="CZ157" s="14" t="e">
        <f t="shared" si="2095"/>
        <v>#VALUE!</v>
      </c>
      <c r="DA157" s="14" t="e">
        <f t="shared" si="2095"/>
        <v>#VALUE!</v>
      </c>
      <c r="DB157" s="2">
        <f t="shared" si="1978"/>
        <v>0</v>
      </c>
      <c r="DC157" s="2">
        <f t="shared" si="1979"/>
        <v>0</v>
      </c>
      <c r="DD157" s="2">
        <f t="shared" si="1980"/>
        <v>0</v>
      </c>
      <c r="DE157" s="2">
        <f t="shared" si="1981"/>
        <v>0</v>
      </c>
      <c r="DF157" s="2">
        <f t="shared" si="1982"/>
        <v>0</v>
      </c>
      <c r="DG157" s="2">
        <f t="shared" si="1983"/>
        <v>0</v>
      </c>
      <c r="DH157" s="2">
        <f t="shared" si="1984"/>
        <v>0</v>
      </c>
      <c r="DI157" s="2">
        <f t="shared" si="1985"/>
        <v>0</v>
      </c>
      <c r="DJ157" s="2">
        <f t="shared" si="1986"/>
        <v>0</v>
      </c>
      <c r="DK157" s="2">
        <f t="shared" si="1987"/>
        <v>0</v>
      </c>
      <c r="DL157" s="2">
        <f t="shared" si="1988"/>
        <v>0</v>
      </c>
      <c r="DM157" s="2">
        <f t="shared" si="1989"/>
        <v>0</v>
      </c>
      <c r="DN157" s="2">
        <f t="shared" si="1990"/>
        <v>0</v>
      </c>
      <c r="DO157" s="2">
        <f t="shared" si="1991"/>
        <v>0</v>
      </c>
      <c r="DP157" s="2">
        <f t="shared" si="1992"/>
        <v>0</v>
      </c>
      <c r="DQ157" s="2">
        <f t="shared" si="1993"/>
        <v>0</v>
      </c>
      <c r="DR157" s="2">
        <f t="shared" si="1994"/>
        <v>0</v>
      </c>
      <c r="DS157" s="2">
        <f t="shared" si="1995"/>
        <v>0</v>
      </c>
      <c r="DT157" s="2">
        <f t="shared" si="1996"/>
        <v>0</v>
      </c>
      <c r="DU157" s="2">
        <f t="shared" si="1997"/>
        <v>0</v>
      </c>
      <c r="DV157" s="2">
        <f t="shared" si="1998"/>
        <v>0</v>
      </c>
      <c r="DW157" s="2">
        <f t="shared" si="1999"/>
        <v>0</v>
      </c>
      <c r="DX157" s="2">
        <f t="shared" si="2000"/>
        <v>0</v>
      </c>
      <c r="DY157" s="2">
        <f t="shared" si="2001"/>
        <v>0</v>
      </c>
      <c r="DZ157" s="2">
        <f t="shared" si="2002"/>
        <v>0</v>
      </c>
      <c r="EA157" s="2">
        <f t="shared" si="2003"/>
        <v>0</v>
      </c>
      <c r="EB157" s="2">
        <f t="shared" si="2004"/>
        <v>0</v>
      </c>
      <c r="EC157" s="2">
        <f t="shared" si="2005"/>
        <v>0</v>
      </c>
      <c r="ED157" s="2">
        <f t="shared" si="2006"/>
        <v>0</v>
      </c>
      <c r="EE157" s="2">
        <f t="shared" si="2007"/>
        <v>0</v>
      </c>
      <c r="EF157" s="2">
        <f t="shared" si="2008"/>
        <v>0</v>
      </c>
      <c r="EG157" s="2">
        <f t="shared" si="2009"/>
        <v>0</v>
      </c>
      <c r="EH157" s="2">
        <f t="shared" si="2010"/>
        <v>0</v>
      </c>
      <c r="EI157" s="2">
        <f t="shared" si="2011"/>
        <v>0</v>
      </c>
      <c r="EJ157" s="2">
        <f t="shared" si="2012"/>
        <v>0</v>
      </c>
      <c r="EK157" s="2">
        <f t="shared" si="2013"/>
        <v>0</v>
      </c>
      <c r="EL157" s="2">
        <f t="shared" si="2014"/>
        <v>0</v>
      </c>
      <c r="EM157" s="2">
        <f t="shared" si="2015"/>
        <v>0</v>
      </c>
      <c r="EN157" s="2">
        <f t="shared" si="2016"/>
        <v>0</v>
      </c>
      <c r="EO157" s="2">
        <f t="shared" si="2017"/>
        <v>0</v>
      </c>
      <c r="EP157" s="2">
        <f t="shared" si="2018"/>
        <v>0</v>
      </c>
      <c r="EQ157" s="2">
        <f t="shared" si="2019"/>
        <v>0</v>
      </c>
      <c r="ER157" s="2">
        <f t="shared" si="2020"/>
        <v>0</v>
      </c>
      <c r="ES157" s="2">
        <f t="shared" si="2021"/>
        <v>0</v>
      </c>
      <c r="ET157" s="2">
        <f t="shared" si="2022"/>
        <v>0</v>
      </c>
      <c r="EU157" s="2">
        <f t="shared" si="2023"/>
        <v>0</v>
      </c>
      <c r="EV157" s="2">
        <f t="shared" si="2024"/>
        <v>0</v>
      </c>
      <c r="EW157" s="2">
        <f t="shared" si="2025"/>
        <v>0</v>
      </c>
      <c r="EX157" s="2">
        <f t="shared" si="1645"/>
        <v>1</v>
      </c>
      <c r="EY157" s="2" t="e">
        <f t="shared" si="1646"/>
        <v>#VALUE!</v>
      </c>
      <c r="EZ157" s="2" t="e">
        <f t="shared" si="1647"/>
        <v>#VALUE!</v>
      </c>
      <c r="FA157" s="2" t="e">
        <f t="shared" si="1648"/>
        <v>#VALUE!</v>
      </c>
      <c r="FB157" s="2" t="e">
        <f t="shared" si="1649"/>
        <v>#VALUE!</v>
      </c>
      <c r="FC157" s="2" t="e">
        <f t="shared" si="1650"/>
        <v>#VALUE!</v>
      </c>
      <c r="FD157" s="2" t="e">
        <f t="shared" si="1651"/>
        <v>#VALUE!</v>
      </c>
      <c r="FE157" s="2" t="e">
        <f t="shared" si="1652"/>
        <v>#VALUE!</v>
      </c>
      <c r="FF157" s="2" t="e">
        <f t="shared" si="1653"/>
        <v>#VALUE!</v>
      </c>
      <c r="FG157" s="2" t="e">
        <f t="shared" si="1654"/>
        <v>#VALUE!</v>
      </c>
      <c r="FH157" s="2" t="e">
        <f t="shared" si="1655"/>
        <v>#VALUE!</v>
      </c>
      <c r="FI157" s="2" t="e">
        <f t="shared" si="1656"/>
        <v>#VALUE!</v>
      </c>
      <c r="FJ157" s="2" t="e">
        <f t="shared" si="1657"/>
        <v>#VALUE!</v>
      </c>
      <c r="FK157" s="2" t="e">
        <f t="shared" si="1658"/>
        <v>#VALUE!</v>
      </c>
      <c r="FL157" s="2" t="e">
        <f t="shared" si="1659"/>
        <v>#VALUE!</v>
      </c>
      <c r="FM157" s="2" t="e">
        <f t="shared" si="1660"/>
        <v>#VALUE!</v>
      </c>
      <c r="FN157" s="2" t="e">
        <f t="shared" si="1661"/>
        <v>#VALUE!</v>
      </c>
      <c r="FO157" s="2" t="e">
        <f t="shared" si="1662"/>
        <v>#VALUE!</v>
      </c>
      <c r="FP157" s="2" t="e">
        <f t="shared" si="1663"/>
        <v>#VALUE!</v>
      </c>
      <c r="FQ157" s="2" t="e">
        <f t="shared" si="1664"/>
        <v>#VALUE!</v>
      </c>
      <c r="FR157" s="2" t="e">
        <f t="shared" si="1665"/>
        <v>#VALUE!</v>
      </c>
      <c r="FS157" s="2" t="e">
        <f t="shared" si="1666"/>
        <v>#VALUE!</v>
      </c>
      <c r="FT157" s="2" t="e">
        <f t="shared" si="1667"/>
        <v>#VALUE!</v>
      </c>
      <c r="FU157" s="2" t="e">
        <f t="shared" si="1668"/>
        <v>#VALUE!</v>
      </c>
      <c r="FV157" s="2">
        <f t="shared" si="1669"/>
        <v>1</v>
      </c>
      <c r="FW157" s="2" t="e">
        <f t="shared" si="1670"/>
        <v>#VALUE!</v>
      </c>
      <c r="FX157" s="2" t="e">
        <f t="shared" si="1671"/>
        <v>#VALUE!</v>
      </c>
      <c r="FY157" s="2" t="e">
        <f t="shared" si="1672"/>
        <v>#VALUE!</v>
      </c>
      <c r="FZ157" s="2" t="e">
        <f t="shared" si="1673"/>
        <v>#VALUE!</v>
      </c>
      <c r="GA157" s="2" t="e">
        <f t="shared" si="1674"/>
        <v>#VALUE!</v>
      </c>
      <c r="GB157" s="2" t="e">
        <f t="shared" si="1675"/>
        <v>#VALUE!</v>
      </c>
      <c r="GC157" s="2" t="e">
        <f t="shared" si="1676"/>
        <v>#VALUE!</v>
      </c>
      <c r="GD157" s="2" t="e">
        <f t="shared" si="1677"/>
        <v>#VALUE!</v>
      </c>
      <c r="GE157" s="2" t="e">
        <f t="shared" si="1678"/>
        <v>#VALUE!</v>
      </c>
      <c r="GF157" s="2" t="e">
        <f t="shared" si="1679"/>
        <v>#VALUE!</v>
      </c>
      <c r="GG157" s="2" t="e">
        <f t="shared" si="1680"/>
        <v>#VALUE!</v>
      </c>
      <c r="GH157" s="2" t="e">
        <f t="shared" si="1681"/>
        <v>#VALUE!</v>
      </c>
      <c r="GI157" s="2" t="e">
        <f t="shared" si="1682"/>
        <v>#VALUE!</v>
      </c>
      <c r="GJ157" s="2" t="e">
        <f t="shared" si="1683"/>
        <v>#VALUE!</v>
      </c>
      <c r="GK157" s="2" t="e">
        <f t="shared" si="1684"/>
        <v>#VALUE!</v>
      </c>
      <c r="GL157" s="2" t="e">
        <f t="shared" si="1685"/>
        <v>#VALUE!</v>
      </c>
      <c r="GM157" s="2" t="e">
        <f t="shared" si="1686"/>
        <v>#VALUE!</v>
      </c>
      <c r="GN157" s="2" t="e">
        <f t="shared" si="1687"/>
        <v>#VALUE!</v>
      </c>
      <c r="GO157" s="2" t="e">
        <f t="shared" si="1688"/>
        <v>#VALUE!</v>
      </c>
      <c r="GP157" s="2" t="e">
        <f t="shared" si="1689"/>
        <v>#VALUE!</v>
      </c>
      <c r="GQ157" s="2" t="e">
        <f t="shared" si="1690"/>
        <v>#VALUE!</v>
      </c>
      <c r="GR157" s="2" t="e">
        <f t="shared" si="1691"/>
        <v>#VALUE!</v>
      </c>
      <c r="GS157" s="2" t="e">
        <f t="shared" si="1692"/>
        <v>#VALUE!</v>
      </c>
      <c r="GT157" s="2">
        <f t="shared" si="1693"/>
        <v>1</v>
      </c>
      <c r="GU157" s="2" t="e">
        <f t="shared" si="1694"/>
        <v>#VALUE!</v>
      </c>
      <c r="GV157" s="2" t="e">
        <f t="shared" si="1695"/>
        <v>#VALUE!</v>
      </c>
      <c r="GW157" s="2" t="e">
        <f t="shared" si="1696"/>
        <v>#VALUE!</v>
      </c>
      <c r="GX157" s="2" t="e">
        <f t="shared" si="1697"/>
        <v>#VALUE!</v>
      </c>
      <c r="GY157" s="2" t="e">
        <f t="shared" si="1698"/>
        <v>#VALUE!</v>
      </c>
      <c r="GZ157" s="2" t="e">
        <f t="shared" si="1699"/>
        <v>#VALUE!</v>
      </c>
      <c r="HA157" s="2" t="e">
        <f t="shared" si="1700"/>
        <v>#VALUE!</v>
      </c>
      <c r="HB157" s="2" t="e">
        <f t="shared" si="1701"/>
        <v>#VALUE!</v>
      </c>
      <c r="HC157" s="2" t="e">
        <f t="shared" si="1702"/>
        <v>#VALUE!</v>
      </c>
      <c r="HD157" s="2" t="e">
        <f t="shared" si="1703"/>
        <v>#VALUE!</v>
      </c>
      <c r="HE157" s="2" t="e">
        <f t="shared" si="1704"/>
        <v>#VALUE!</v>
      </c>
      <c r="HF157" s="2" t="e">
        <f t="shared" si="1705"/>
        <v>#VALUE!</v>
      </c>
      <c r="HG157" s="2" t="e">
        <f t="shared" si="1706"/>
        <v>#VALUE!</v>
      </c>
      <c r="HH157" s="2" t="e">
        <f t="shared" si="1707"/>
        <v>#VALUE!</v>
      </c>
      <c r="HI157" s="2" t="e">
        <f t="shared" si="1708"/>
        <v>#VALUE!</v>
      </c>
      <c r="HJ157" s="2" t="e">
        <f t="shared" si="1709"/>
        <v>#VALUE!</v>
      </c>
      <c r="HK157" s="2" t="e">
        <f t="shared" si="1710"/>
        <v>#VALUE!</v>
      </c>
      <c r="HL157" s="2" t="e">
        <f t="shared" si="1711"/>
        <v>#VALUE!</v>
      </c>
      <c r="HM157" s="2" t="e">
        <f t="shared" si="1712"/>
        <v>#VALUE!</v>
      </c>
      <c r="HN157" s="2" t="e">
        <f t="shared" si="1713"/>
        <v>#VALUE!</v>
      </c>
      <c r="HO157" s="2" t="e">
        <f t="shared" si="1714"/>
        <v>#VALUE!</v>
      </c>
      <c r="HP157" s="2" t="e">
        <f t="shared" si="1715"/>
        <v>#VALUE!</v>
      </c>
      <c r="HQ157" s="2" t="e">
        <f t="shared" si="1716"/>
        <v>#VALUE!</v>
      </c>
      <c r="HR157" s="2">
        <f t="shared" si="1717"/>
        <v>1</v>
      </c>
      <c r="HS157" s="2" t="e">
        <f t="shared" si="1718"/>
        <v>#VALUE!</v>
      </c>
      <c r="HT157" s="2" t="e">
        <f t="shared" si="1719"/>
        <v>#VALUE!</v>
      </c>
      <c r="HU157" s="2" t="e">
        <f t="shared" si="1720"/>
        <v>#VALUE!</v>
      </c>
      <c r="HV157" s="2" t="e">
        <f t="shared" si="1721"/>
        <v>#VALUE!</v>
      </c>
      <c r="HW157" s="2" t="e">
        <f t="shared" si="1722"/>
        <v>#VALUE!</v>
      </c>
      <c r="HX157" s="2" t="e">
        <f t="shared" si="1723"/>
        <v>#VALUE!</v>
      </c>
      <c r="HY157" s="2" t="e">
        <f t="shared" si="1724"/>
        <v>#VALUE!</v>
      </c>
      <c r="HZ157" s="2" t="e">
        <f t="shared" si="1725"/>
        <v>#VALUE!</v>
      </c>
      <c r="IA157" s="2" t="e">
        <f t="shared" si="1726"/>
        <v>#VALUE!</v>
      </c>
      <c r="IB157" s="2" t="e">
        <f t="shared" si="1727"/>
        <v>#VALUE!</v>
      </c>
      <c r="IC157" s="2" t="e">
        <f t="shared" si="1728"/>
        <v>#VALUE!</v>
      </c>
      <c r="ID157" s="2" t="e">
        <f t="shared" si="1729"/>
        <v>#VALUE!</v>
      </c>
      <c r="IE157" s="2" t="e">
        <f t="shared" si="1730"/>
        <v>#VALUE!</v>
      </c>
      <c r="IF157" s="2" t="e">
        <f t="shared" si="1731"/>
        <v>#VALUE!</v>
      </c>
      <c r="IG157" s="2" t="e">
        <f t="shared" si="1732"/>
        <v>#VALUE!</v>
      </c>
      <c r="IH157" s="2" t="e">
        <f t="shared" si="1733"/>
        <v>#VALUE!</v>
      </c>
      <c r="II157" s="2" t="e">
        <f t="shared" si="1734"/>
        <v>#VALUE!</v>
      </c>
      <c r="IJ157" s="2" t="e">
        <f t="shared" si="1735"/>
        <v>#VALUE!</v>
      </c>
      <c r="IK157" s="2" t="e">
        <f t="shared" si="1736"/>
        <v>#VALUE!</v>
      </c>
      <c r="IL157" s="2" t="e">
        <f t="shared" si="1737"/>
        <v>#VALUE!</v>
      </c>
      <c r="IM157" s="2" t="e">
        <f t="shared" si="1738"/>
        <v>#VALUE!</v>
      </c>
      <c r="IN157" s="2" t="e">
        <f t="shared" si="1739"/>
        <v>#VALUE!</v>
      </c>
      <c r="IO157" s="2" t="e">
        <f t="shared" si="1740"/>
        <v>#VALUE!</v>
      </c>
      <c r="IP157" s="2">
        <f t="shared" si="1741"/>
        <v>0</v>
      </c>
      <c r="IQ157" s="2" t="e">
        <f t="shared" si="1742"/>
        <v>#VALUE!</v>
      </c>
      <c r="IR157" s="2" t="e">
        <f t="shared" si="1743"/>
        <v>#VALUE!</v>
      </c>
      <c r="IS157" s="2" t="e">
        <f t="shared" si="1744"/>
        <v>#VALUE!</v>
      </c>
      <c r="IT157" s="2" t="e">
        <f t="shared" si="1745"/>
        <v>#VALUE!</v>
      </c>
      <c r="IU157" s="2" t="e">
        <f t="shared" si="1746"/>
        <v>#VALUE!</v>
      </c>
      <c r="IV157" s="2" t="e">
        <f t="shared" si="1747"/>
        <v>#VALUE!</v>
      </c>
      <c r="IW157" s="2" t="e">
        <f t="shared" si="1748"/>
        <v>#VALUE!</v>
      </c>
      <c r="IX157" s="2" t="e">
        <f t="shared" si="1749"/>
        <v>#VALUE!</v>
      </c>
      <c r="IY157" s="2" t="e">
        <f t="shared" si="1750"/>
        <v>#VALUE!</v>
      </c>
      <c r="IZ157" s="2" t="e">
        <f t="shared" si="1751"/>
        <v>#VALUE!</v>
      </c>
      <c r="JA157" s="2" t="e">
        <f t="shared" si="1752"/>
        <v>#VALUE!</v>
      </c>
      <c r="JB157" s="2" t="e">
        <f t="shared" si="1753"/>
        <v>#VALUE!</v>
      </c>
      <c r="JC157" s="2" t="e">
        <f t="shared" si="1754"/>
        <v>#VALUE!</v>
      </c>
      <c r="JD157" s="2" t="e">
        <f t="shared" si="1755"/>
        <v>#VALUE!</v>
      </c>
      <c r="JE157" s="2" t="e">
        <f t="shared" si="1756"/>
        <v>#VALUE!</v>
      </c>
      <c r="JF157" s="2" t="e">
        <f t="shared" si="1757"/>
        <v>#VALUE!</v>
      </c>
      <c r="JG157" s="2" t="e">
        <f t="shared" si="1758"/>
        <v>#VALUE!</v>
      </c>
      <c r="JH157" s="2" t="e">
        <f t="shared" si="1759"/>
        <v>#VALUE!</v>
      </c>
      <c r="JI157" s="2" t="e">
        <f t="shared" si="1760"/>
        <v>#VALUE!</v>
      </c>
      <c r="JJ157" s="2" t="e">
        <f t="shared" si="1761"/>
        <v>#VALUE!</v>
      </c>
      <c r="JK157" s="2" t="e">
        <f t="shared" si="1762"/>
        <v>#VALUE!</v>
      </c>
      <c r="JL157" s="2" t="e">
        <f t="shared" si="1763"/>
        <v>#VALUE!</v>
      </c>
      <c r="JM157" s="2" t="e">
        <f t="shared" si="1764"/>
        <v>#VALUE!</v>
      </c>
      <c r="JN157" s="2">
        <f t="shared" si="1765"/>
        <v>0</v>
      </c>
      <c r="JO157" s="2" t="e">
        <f t="shared" si="1766"/>
        <v>#VALUE!</v>
      </c>
      <c r="JP157" s="2" t="e">
        <f t="shared" si="1767"/>
        <v>#VALUE!</v>
      </c>
      <c r="JQ157" s="2" t="e">
        <f t="shared" si="1768"/>
        <v>#VALUE!</v>
      </c>
      <c r="JR157" s="2" t="e">
        <f t="shared" si="1769"/>
        <v>#VALUE!</v>
      </c>
      <c r="JS157" s="2" t="e">
        <f t="shared" si="1770"/>
        <v>#VALUE!</v>
      </c>
      <c r="JT157" s="2" t="e">
        <f t="shared" si="1771"/>
        <v>#VALUE!</v>
      </c>
      <c r="JU157" s="2" t="e">
        <f t="shared" si="1772"/>
        <v>#VALUE!</v>
      </c>
      <c r="JV157" s="2" t="e">
        <f t="shared" si="1773"/>
        <v>#VALUE!</v>
      </c>
      <c r="JW157" s="2" t="e">
        <f t="shared" si="1774"/>
        <v>#VALUE!</v>
      </c>
      <c r="JX157" s="2" t="e">
        <f t="shared" si="1775"/>
        <v>#VALUE!</v>
      </c>
      <c r="JY157" s="2" t="e">
        <f t="shared" si="1776"/>
        <v>#VALUE!</v>
      </c>
      <c r="JZ157" s="2" t="e">
        <f t="shared" si="1777"/>
        <v>#VALUE!</v>
      </c>
      <c r="KA157" s="2" t="e">
        <f t="shared" si="1778"/>
        <v>#VALUE!</v>
      </c>
      <c r="KB157" s="2" t="e">
        <f t="shared" si="1779"/>
        <v>#VALUE!</v>
      </c>
      <c r="KC157" s="2" t="e">
        <f t="shared" si="1780"/>
        <v>#VALUE!</v>
      </c>
      <c r="KD157" s="2" t="e">
        <f t="shared" si="1781"/>
        <v>#VALUE!</v>
      </c>
      <c r="KE157" s="2" t="e">
        <f t="shared" si="1782"/>
        <v>#VALUE!</v>
      </c>
      <c r="KF157" s="2" t="e">
        <f t="shared" si="1783"/>
        <v>#VALUE!</v>
      </c>
      <c r="KG157" s="2" t="e">
        <f t="shared" si="1784"/>
        <v>#VALUE!</v>
      </c>
      <c r="KH157" s="2" t="e">
        <f t="shared" si="1785"/>
        <v>#VALUE!</v>
      </c>
      <c r="KI157" s="2" t="e">
        <f t="shared" si="1786"/>
        <v>#VALUE!</v>
      </c>
      <c r="KJ157" s="2" t="e">
        <f t="shared" si="1787"/>
        <v>#VALUE!</v>
      </c>
      <c r="KK157" s="2" t="e">
        <f t="shared" si="1788"/>
        <v>#VALUE!</v>
      </c>
      <c r="KL157" s="2">
        <f t="shared" si="1789"/>
        <v>0</v>
      </c>
      <c r="KM157" s="2" t="e">
        <f t="shared" si="1790"/>
        <v>#VALUE!</v>
      </c>
      <c r="KN157" s="2" t="e">
        <f t="shared" si="1791"/>
        <v>#VALUE!</v>
      </c>
      <c r="KO157" s="2" t="e">
        <f t="shared" si="1792"/>
        <v>#VALUE!</v>
      </c>
      <c r="KP157" s="2" t="e">
        <f t="shared" si="1793"/>
        <v>#VALUE!</v>
      </c>
      <c r="KQ157" s="2" t="e">
        <f t="shared" si="1794"/>
        <v>#VALUE!</v>
      </c>
      <c r="KR157" s="2" t="e">
        <f t="shared" si="1795"/>
        <v>#VALUE!</v>
      </c>
      <c r="KS157" s="2" t="e">
        <f t="shared" si="1796"/>
        <v>#VALUE!</v>
      </c>
      <c r="KT157" s="2" t="e">
        <f t="shared" si="1797"/>
        <v>#VALUE!</v>
      </c>
      <c r="KU157" s="2" t="e">
        <f t="shared" si="1798"/>
        <v>#VALUE!</v>
      </c>
      <c r="KV157" s="2" t="e">
        <f t="shared" si="1799"/>
        <v>#VALUE!</v>
      </c>
      <c r="KW157" s="2" t="e">
        <f t="shared" si="1800"/>
        <v>#VALUE!</v>
      </c>
      <c r="KX157" s="2" t="e">
        <f t="shared" si="1801"/>
        <v>#VALUE!</v>
      </c>
      <c r="KY157" s="2" t="e">
        <f t="shared" si="1802"/>
        <v>#VALUE!</v>
      </c>
      <c r="KZ157" s="2" t="e">
        <f t="shared" si="1803"/>
        <v>#VALUE!</v>
      </c>
      <c r="LA157" s="2" t="e">
        <f t="shared" si="1804"/>
        <v>#VALUE!</v>
      </c>
      <c r="LB157" s="2" t="e">
        <f t="shared" si="1805"/>
        <v>#VALUE!</v>
      </c>
      <c r="LC157" s="2" t="e">
        <f t="shared" si="1806"/>
        <v>#VALUE!</v>
      </c>
      <c r="LD157" s="2" t="e">
        <f t="shared" si="1807"/>
        <v>#VALUE!</v>
      </c>
      <c r="LE157" s="2" t="e">
        <f t="shared" si="1808"/>
        <v>#VALUE!</v>
      </c>
      <c r="LF157" s="2" t="e">
        <f t="shared" si="1809"/>
        <v>#VALUE!</v>
      </c>
      <c r="LG157" s="2" t="e">
        <f t="shared" si="1810"/>
        <v>#VALUE!</v>
      </c>
      <c r="LH157" s="2" t="e">
        <f t="shared" si="1811"/>
        <v>#VALUE!</v>
      </c>
      <c r="LI157" s="2" t="e">
        <f t="shared" si="1812"/>
        <v>#VALUE!</v>
      </c>
      <c r="LJ157" s="2">
        <f t="shared" si="1813"/>
        <v>0</v>
      </c>
      <c r="LK157" s="2" t="e">
        <f t="shared" si="1814"/>
        <v>#VALUE!</v>
      </c>
      <c r="LL157" s="2" t="e">
        <f t="shared" si="1815"/>
        <v>#VALUE!</v>
      </c>
      <c r="LM157" s="2" t="e">
        <f t="shared" si="1816"/>
        <v>#VALUE!</v>
      </c>
      <c r="LN157" s="2" t="e">
        <f t="shared" si="1817"/>
        <v>#VALUE!</v>
      </c>
      <c r="LO157" s="2" t="e">
        <f t="shared" si="1818"/>
        <v>#VALUE!</v>
      </c>
      <c r="LP157" s="2" t="e">
        <f t="shared" si="1819"/>
        <v>#VALUE!</v>
      </c>
      <c r="LQ157" s="2" t="e">
        <f t="shared" si="1820"/>
        <v>#VALUE!</v>
      </c>
      <c r="LR157" s="2" t="e">
        <f t="shared" si="1821"/>
        <v>#VALUE!</v>
      </c>
      <c r="LS157" s="2" t="e">
        <f t="shared" si="1822"/>
        <v>#VALUE!</v>
      </c>
      <c r="LT157" s="2" t="e">
        <f t="shared" si="1823"/>
        <v>#VALUE!</v>
      </c>
      <c r="LU157" s="2" t="e">
        <f t="shared" si="1824"/>
        <v>#VALUE!</v>
      </c>
      <c r="LV157" s="2" t="e">
        <f t="shared" si="1825"/>
        <v>#VALUE!</v>
      </c>
      <c r="LW157" s="2" t="e">
        <f t="shared" si="1826"/>
        <v>#VALUE!</v>
      </c>
      <c r="LX157" s="2" t="e">
        <f t="shared" si="1827"/>
        <v>#VALUE!</v>
      </c>
      <c r="LY157" s="2" t="e">
        <f t="shared" si="1828"/>
        <v>#VALUE!</v>
      </c>
      <c r="LZ157" s="2" t="e">
        <f t="shared" si="1829"/>
        <v>#VALUE!</v>
      </c>
      <c r="MA157" s="2" t="e">
        <f t="shared" si="1830"/>
        <v>#VALUE!</v>
      </c>
      <c r="MB157" s="2" t="e">
        <f t="shared" si="1831"/>
        <v>#VALUE!</v>
      </c>
      <c r="MC157" s="2" t="e">
        <f t="shared" si="1832"/>
        <v>#VALUE!</v>
      </c>
      <c r="MD157" s="2" t="e">
        <f t="shared" si="1833"/>
        <v>#VALUE!</v>
      </c>
      <c r="ME157" s="2" t="e">
        <f t="shared" si="1834"/>
        <v>#VALUE!</v>
      </c>
      <c r="MF157" s="2" t="e">
        <f t="shared" si="1835"/>
        <v>#VALUE!</v>
      </c>
      <c r="MG157" s="2" t="e">
        <f t="shared" si="1836"/>
        <v>#VALUE!</v>
      </c>
      <c r="MH157" s="2">
        <f t="shared" si="1837"/>
        <v>1</v>
      </c>
      <c r="MI157" s="2" t="e">
        <f t="shared" si="1838"/>
        <v>#VALUE!</v>
      </c>
      <c r="MJ157" s="2" t="e">
        <f t="shared" si="1839"/>
        <v>#VALUE!</v>
      </c>
      <c r="MK157" s="2" t="e">
        <f t="shared" si="1840"/>
        <v>#VALUE!</v>
      </c>
      <c r="ML157" s="2" t="e">
        <f t="shared" si="1841"/>
        <v>#VALUE!</v>
      </c>
      <c r="MM157" s="2" t="e">
        <f t="shared" si="1842"/>
        <v>#VALUE!</v>
      </c>
      <c r="MN157" s="2" t="e">
        <f t="shared" si="1843"/>
        <v>#VALUE!</v>
      </c>
      <c r="MO157" s="2" t="e">
        <f t="shared" si="1844"/>
        <v>#VALUE!</v>
      </c>
      <c r="MP157" s="2" t="e">
        <f t="shared" si="1845"/>
        <v>#VALUE!</v>
      </c>
      <c r="MQ157" s="2" t="e">
        <f t="shared" si="1846"/>
        <v>#VALUE!</v>
      </c>
      <c r="MR157" s="2" t="e">
        <f t="shared" si="1847"/>
        <v>#VALUE!</v>
      </c>
      <c r="MS157" s="2" t="e">
        <f t="shared" si="1848"/>
        <v>#VALUE!</v>
      </c>
      <c r="MT157" s="2" t="e">
        <f t="shared" si="1849"/>
        <v>#VALUE!</v>
      </c>
      <c r="MU157" s="2" t="e">
        <f t="shared" si="1850"/>
        <v>#VALUE!</v>
      </c>
      <c r="MV157" s="2" t="e">
        <f t="shared" si="1851"/>
        <v>#VALUE!</v>
      </c>
      <c r="MW157" s="2" t="e">
        <f t="shared" si="1852"/>
        <v>#VALUE!</v>
      </c>
      <c r="MX157" s="2" t="e">
        <f t="shared" si="1853"/>
        <v>#VALUE!</v>
      </c>
      <c r="MY157" s="2" t="e">
        <f t="shared" si="1854"/>
        <v>#VALUE!</v>
      </c>
      <c r="MZ157" s="2" t="e">
        <f t="shared" si="1855"/>
        <v>#VALUE!</v>
      </c>
      <c r="NA157" s="2" t="e">
        <f t="shared" si="1856"/>
        <v>#VALUE!</v>
      </c>
      <c r="NB157" s="2" t="e">
        <f t="shared" si="1857"/>
        <v>#VALUE!</v>
      </c>
      <c r="NC157" s="2" t="e">
        <f t="shared" si="1858"/>
        <v>#VALUE!</v>
      </c>
      <c r="ND157" s="2" t="e">
        <f t="shared" si="1859"/>
        <v>#VALUE!</v>
      </c>
      <c r="NE157" s="2" t="e">
        <f t="shared" si="1860"/>
        <v>#VALUE!</v>
      </c>
      <c r="NF157" s="2">
        <f t="shared" si="2026"/>
        <v>0</v>
      </c>
      <c r="NG157" s="2">
        <f t="shared" si="1861"/>
        <v>0</v>
      </c>
      <c r="NH157" s="2">
        <f t="shared" si="1862"/>
        <v>0</v>
      </c>
      <c r="NI157" s="2">
        <f t="shared" si="1863"/>
        <v>0</v>
      </c>
      <c r="NJ157" s="2">
        <f t="shared" si="1864"/>
        <v>0</v>
      </c>
      <c r="NK157" s="2">
        <f t="shared" si="1865"/>
        <v>0</v>
      </c>
      <c r="NL157" s="2">
        <f t="shared" si="1866"/>
        <v>0</v>
      </c>
      <c r="NM157" s="2">
        <f t="shared" si="1867"/>
        <v>0</v>
      </c>
      <c r="NN157" s="2">
        <f t="shared" si="1868"/>
        <v>0</v>
      </c>
      <c r="NO157" s="2">
        <f t="shared" si="1869"/>
        <v>0</v>
      </c>
      <c r="NP157" s="2">
        <f t="shared" si="1870"/>
        <v>0</v>
      </c>
      <c r="NQ157" s="2">
        <f t="shared" si="1871"/>
        <v>0</v>
      </c>
      <c r="NR157" s="2">
        <f t="shared" si="1872"/>
        <v>0</v>
      </c>
      <c r="NS157" s="2">
        <f t="shared" si="1873"/>
        <v>0</v>
      </c>
      <c r="NT157" s="2">
        <f t="shared" si="1874"/>
        <v>0</v>
      </c>
      <c r="NU157" s="2">
        <f t="shared" si="1875"/>
        <v>0</v>
      </c>
      <c r="NV157" s="2">
        <f t="shared" si="1876"/>
        <v>0</v>
      </c>
      <c r="NW157" s="2">
        <f t="shared" si="1877"/>
        <v>0</v>
      </c>
      <c r="NX157" s="2">
        <f t="shared" si="1878"/>
        <v>0</v>
      </c>
      <c r="NY157" s="2">
        <f t="shared" si="1879"/>
        <v>0</v>
      </c>
      <c r="NZ157" s="2">
        <f t="shared" si="1880"/>
        <v>0</v>
      </c>
      <c r="OA157" s="2">
        <f t="shared" si="1881"/>
        <v>0</v>
      </c>
      <c r="OB157" s="2">
        <f t="shared" si="1882"/>
        <v>0</v>
      </c>
      <c r="OC157" s="2">
        <f t="shared" si="1883"/>
        <v>0</v>
      </c>
      <c r="OD157" s="2">
        <f>IF(AND(NF157&gt;'Graph Creator'!$K$4,'Detalle de Cuentas'!NF157&lt;='Graph Creator'!$L$4),1,0)</f>
        <v>0</v>
      </c>
      <c r="OE157" s="2">
        <f>IF(AND(NG157&gt;'Graph Creator'!$K$4,'Detalle de Cuentas'!NG157&lt;='Graph Creator'!$L$4),1,0)</f>
        <v>0</v>
      </c>
      <c r="OF157" s="2">
        <f>IF(AND(NH157&gt;'Graph Creator'!$K$4,'Detalle de Cuentas'!NH157&lt;='Graph Creator'!$L$4),1,0)</f>
        <v>0</v>
      </c>
      <c r="OG157" s="2">
        <f>IF(AND(NI157&gt;'Graph Creator'!$K$4,'Detalle de Cuentas'!NI157&lt;='Graph Creator'!$L$4),1,0)</f>
        <v>0</v>
      </c>
      <c r="OH157" s="2">
        <f>IF(AND(NJ157&gt;'Graph Creator'!$K$4,'Detalle de Cuentas'!NJ157&lt;='Graph Creator'!$L$4),1,0)</f>
        <v>0</v>
      </c>
      <c r="OI157" s="2">
        <f>IF(AND(NK157&gt;'Graph Creator'!$K$4,'Detalle de Cuentas'!NK157&lt;='Graph Creator'!$L$4),1,0)</f>
        <v>0</v>
      </c>
      <c r="OJ157" s="2">
        <f>IF(AND(NL157&gt;'Graph Creator'!$K$4,'Detalle de Cuentas'!NL157&lt;='Graph Creator'!$L$4),1,0)</f>
        <v>0</v>
      </c>
      <c r="OK157" s="2">
        <f>IF(AND(NM157&gt;'Graph Creator'!$K$4,'Detalle de Cuentas'!NM157&lt;='Graph Creator'!$L$4),1,0)</f>
        <v>0</v>
      </c>
      <c r="OL157" s="2">
        <f>IF(AND(NN157&gt;'Graph Creator'!$K$4,'Detalle de Cuentas'!NN157&lt;='Graph Creator'!$L$4),1,0)</f>
        <v>0</v>
      </c>
      <c r="OM157" s="2">
        <f>IF(AND(NO157&gt;'Graph Creator'!$K$4,'Detalle de Cuentas'!NO157&lt;='Graph Creator'!$L$4),1,0)</f>
        <v>0</v>
      </c>
      <c r="ON157" s="2">
        <f>IF(AND(NP157&gt;'Graph Creator'!$K$4,'Detalle de Cuentas'!NP157&lt;='Graph Creator'!$L$4),1,0)</f>
        <v>0</v>
      </c>
      <c r="OO157" s="2">
        <f>IF(AND(NQ157&gt;'Graph Creator'!$K$4,'Detalle de Cuentas'!NQ157&lt;='Graph Creator'!$L$4),1,0)</f>
        <v>0</v>
      </c>
      <c r="OP157" s="2">
        <f>IF(AND(NR157&gt;'Graph Creator'!$K$4,'Detalle de Cuentas'!NR157&lt;='Graph Creator'!$L$4),1,0)</f>
        <v>0</v>
      </c>
      <c r="OQ157" s="2">
        <f>IF(AND(NS157&gt;'Graph Creator'!$K$4,'Detalle de Cuentas'!NS157&lt;='Graph Creator'!$L$4),1,0)</f>
        <v>0</v>
      </c>
      <c r="OR157" s="2">
        <f>IF(AND(NT157&gt;'Graph Creator'!$K$4,'Detalle de Cuentas'!NT157&lt;='Graph Creator'!$L$4),1,0)</f>
        <v>0</v>
      </c>
      <c r="OS157" s="2">
        <f>IF(AND(NU157&gt;'Graph Creator'!$K$4,'Detalle de Cuentas'!NU157&lt;='Graph Creator'!$L$4),1,0)</f>
        <v>0</v>
      </c>
      <c r="OT157" s="2">
        <f>IF(AND(NV157&gt;'Graph Creator'!$K$4,'Detalle de Cuentas'!NV157&lt;='Graph Creator'!$L$4),1,0)</f>
        <v>0</v>
      </c>
      <c r="OU157" s="2">
        <f>IF(AND(NW157&gt;'Graph Creator'!$K$4,'Detalle de Cuentas'!NW157&lt;='Graph Creator'!$L$4),1,0)</f>
        <v>0</v>
      </c>
      <c r="OV157" s="2">
        <f>IF(AND(NX157&gt;'Graph Creator'!$K$4,'Detalle de Cuentas'!NX157&lt;='Graph Creator'!$L$4),1,0)</f>
        <v>0</v>
      </c>
      <c r="OW157" s="2">
        <f>IF(AND(NY157&gt;'Graph Creator'!$K$4,'Detalle de Cuentas'!NY157&lt;='Graph Creator'!$L$4),1,0)</f>
        <v>0</v>
      </c>
      <c r="OX157" s="2">
        <f>IF(AND(NZ157&gt;'Graph Creator'!$K$4,'Detalle de Cuentas'!NZ157&lt;='Graph Creator'!$L$4),1,0)</f>
        <v>0</v>
      </c>
      <c r="OY157" s="2">
        <f>IF(AND(OA157&gt;'Graph Creator'!$K$4,'Detalle de Cuentas'!OA157&lt;='Graph Creator'!$L$4),1,0)</f>
        <v>0</v>
      </c>
      <c r="OZ157" s="2">
        <f>IF(AND(OB157&gt;'Graph Creator'!$K$4,'Detalle de Cuentas'!OB157&lt;='Graph Creator'!$L$4),1,0)</f>
        <v>0</v>
      </c>
      <c r="PA157" s="2">
        <f>IF(AND(OC157&gt;'Graph Creator'!$K$4,'Detalle de Cuentas'!OC157&lt;='Graph Creator'!$L$4),1,0)</f>
        <v>0</v>
      </c>
      <c r="PB157" s="2">
        <f>IF(AND(NF157&gt;'Graph Creator'!$L$4,'Detalle de Cuentas'!NF157&lt;='Graph Creator'!$M$4),1,0)</f>
        <v>0</v>
      </c>
      <c r="PC157" s="2">
        <f>IF(AND(NG157&gt;'Graph Creator'!$L$4,'Detalle de Cuentas'!NG157&lt;='Graph Creator'!$M$4),1,0)</f>
        <v>0</v>
      </c>
      <c r="PD157" s="2">
        <f>IF(AND(NH157&gt;'Graph Creator'!$L$4,'Detalle de Cuentas'!NH157&lt;='Graph Creator'!$M$4),1,0)</f>
        <v>0</v>
      </c>
      <c r="PE157" s="2">
        <f>IF(AND(NI157&gt;'Graph Creator'!$L$4,'Detalle de Cuentas'!NI157&lt;='Graph Creator'!$M$4),1,0)</f>
        <v>0</v>
      </c>
      <c r="PF157" s="2">
        <f>IF(AND(NJ157&gt;'Graph Creator'!$L$4,'Detalle de Cuentas'!NJ157&lt;='Graph Creator'!$M$4),1,0)</f>
        <v>0</v>
      </c>
      <c r="PG157" s="2">
        <f>IF(AND(NK157&gt;'Graph Creator'!$L$4,'Detalle de Cuentas'!NK157&lt;='Graph Creator'!$M$4),1,0)</f>
        <v>0</v>
      </c>
      <c r="PH157" s="2">
        <f>IF(AND(NL157&gt;'Graph Creator'!$L$4,'Detalle de Cuentas'!NL157&lt;='Graph Creator'!$M$4),1,0)</f>
        <v>0</v>
      </c>
      <c r="PI157" s="2">
        <f>IF(AND(NM157&gt;'Graph Creator'!$L$4,'Detalle de Cuentas'!NM157&lt;='Graph Creator'!$M$4),1,0)</f>
        <v>0</v>
      </c>
      <c r="PJ157" s="2">
        <f>IF(AND(NN157&gt;'Graph Creator'!$L$4,'Detalle de Cuentas'!NN157&lt;='Graph Creator'!$M$4),1,0)</f>
        <v>0</v>
      </c>
      <c r="PK157" s="2">
        <f>IF(AND(NO157&gt;'Graph Creator'!$L$4,'Detalle de Cuentas'!NO157&lt;='Graph Creator'!$M$4),1,0)</f>
        <v>0</v>
      </c>
      <c r="PL157" s="2">
        <f>IF(AND(NP157&gt;'Graph Creator'!$L$4,'Detalle de Cuentas'!NP157&lt;='Graph Creator'!$M$4),1,0)</f>
        <v>0</v>
      </c>
      <c r="PM157" s="2">
        <f>IF(AND(NQ157&gt;'Graph Creator'!$L$4,'Detalle de Cuentas'!NQ157&lt;='Graph Creator'!$M$4),1,0)</f>
        <v>0</v>
      </c>
      <c r="PN157" s="2">
        <f>IF(AND(NR157&gt;'Graph Creator'!$L$4,'Detalle de Cuentas'!NR157&lt;='Graph Creator'!$M$4),1,0)</f>
        <v>0</v>
      </c>
      <c r="PO157" s="2">
        <f>IF(AND(NS157&gt;'Graph Creator'!$L$4,'Detalle de Cuentas'!NS157&lt;='Graph Creator'!$M$4),1,0)</f>
        <v>0</v>
      </c>
      <c r="PP157" s="2">
        <f>IF(AND(NT157&gt;'Graph Creator'!$L$4,'Detalle de Cuentas'!NT157&lt;='Graph Creator'!$M$4),1,0)</f>
        <v>0</v>
      </c>
      <c r="PQ157" s="2">
        <f>IF(AND(NU157&gt;'Graph Creator'!$L$4,'Detalle de Cuentas'!NU157&lt;='Graph Creator'!$M$4),1,0)</f>
        <v>0</v>
      </c>
      <c r="PR157" s="2">
        <f>IF(AND(NV157&gt;'Graph Creator'!$L$4,'Detalle de Cuentas'!NV157&lt;='Graph Creator'!$M$4),1,0)</f>
        <v>0</v>
      </c>
      <c r="PS157" s="2">
        <f>IF(AND(NW157&gt;'Graph Creator'!$L$4,'Detalle de Cuentas'!NW157&lt;='Graph Creator'!$M$4),1,0)</f>
        <v>0</v>
      </c>
      <c r="PT157" s="2">
        <f>IF(AND(NX157&gt;'Graph Creator'!$L$4,'Detalle de Cuentas'!NX157&lt;='Graph Creator'!$M$4),1,0)</f>
        <v>0</v>
      </c>
      <c r="PU157" s="2">
        <f>IF(AND(NY157&gt;'Graph Creator'!$L$4,'Detalle de Cuentas'!NY157&lt;='Graph Creator'!$M$4),1,0)</f>
        <v>0</v>
      </c>
      <c r="PV157" s="2">
        <f>IF(AND(NZ157&gt;'Graph Creator'!$L$4,'Detalle de Cuentas'!NZ157&lt;='Graph Creator'!$M$4),1,0)</f>
        <v>0</v>
      </c>
      <c r="PW157" s="2">
        <f>IF(AND(OA157&gt;'Graph Creator'!$L$4,'Detalle de Cuentas'!OA157&lt;='Graph Creator'!$M$4),1,0)</f>
        <v>0</v>
      </c>
      <c r="PX157" s="2">
        <f>IF(AND(OB157&gt;'Graph Creator'!$L$4,'Detalle de Cuentas'!OB157&lt;='Graph Creator'!$M$4),1,0)</f>
        <v>0</v>
      </c>
      <c r="PY157" s="2">
        <f>IF(AND(OC157&gt;'Graph Creator'!$L$4,'Detalle de Cuentas'!OC157&lt;='Graph Creator'!$M$4),1,0)</f>
        <v>0</v>
      </c>
      <c r="PZ157" s="2">
        <f>IF(AND(NF157&gt;'Graph Creator'!$M$4,'Detalle de Cuentas'!NF157&lt;='Graph Creator'!$N$4),1,0)</f>
        <v>0</v>
      </c>
      <c r="QA157" s="2">
        <f>IF(AND(NG157&gt;'Graph Creator'!$M$4,'Detalle de Cuentas'!NG157&lt;='Graph Creator'!$N$4),1,0)</f>
        <v>0</v>
      </c>
      <c r="QB157" s="2">
        <f>IF(AND(NH157&gt;'Graph Creator'!$M$4,'Detalle de Cuentas'!NH157&lt;='Graph Creator'!$N$4),1,0)</f>
        <v>0</v>
      </c>
      <c r="QC157" s="2">
        <f>IF(AND(NI157&gt;'Graph Creator'!$M$4,'Detalle de Cuentas'!NI157&lt;='Graph Creator'!$N$4),1,0)</f>
        <v>0</v>
      </c>
      <c r="QD157" s="2">
        <f>IF(AND(NJ157&gt;'Graph Creator'!$M$4,'Detalle de Cuentas'!NJ157&lt;='Graph Creator'!$N$4),1,0)</f>
        <v>0</v>
      </c>
      <c r="QE157" s="2">
        <f>IF(AND(NK157&gt;'Graph Creator'!$M$4,'Detalle de Cuentas'!NK157&lt;='Graph Creator'!$N$4),1,0)</f>
        <v>0</v>
      </c>
      <c r="QF157" s="2">
        <f>IF(AND(NL157&gt;'Graph Creator'!$M$4,'Detalle de Cuentas'!NL157&lt;='Graph Creator'!$N$4),1,0)</f>
        <v>0</v>
      </c>
      <c r="QG157" s="2">
        <f>IF(AND(NM157&gt;'Graph Creator'!$M$4,'Detalle de Cuentas'!NM157&lt;='Graph Creator'!$N$4),1,0)</f>
        <v>0</v>
      </c>
      <c r="QH157" s="2">
        <f>IF(AND(NN157&gt;'Graph Creator'!$M$4,'Detalle de Cuentas'!NN157&lt;='Graph Creator'!$N$4),1,0)</f>
        <v>0</v>
      </c>
      <c r="QI157" s="2">
        <f>IF(AND(NO157&gt;'Graph Creator'!$M$4,'Detalle de Cuentas'!NO157&lt;='Graph Creator'!$N$4),1,0)</f>
        <v>0</v>
      </c>
      <c r="QJ157" s="2">
        <f>IF(AND(NP157&gt;'Graph Creator'!$M$4,'Detalle de Cuentas'!NP157&lt;='Graph Creator'!$N$4),1,0)</f>
        <v>0</v>
      </c>
      <c r="QK157" s="2">
        <f>IF(AND(NQ157&gt;'Graph Creator'!$M$4,'Detalle de Cuentas'!NQ157&lt;='Graph Creator'!$N$4),1,0)</f>
        <v>0</v>
      </c>
      <c r="QL157" s="2">
        <f>IF(AND(NR157&gt;'Graph Creator'!$M$4,'Detalle de Cuentas'!NR157&lt;='Graph Creator'!$N$4),1,0)</f>
        <v>0</v>
      </c>
      <c r="QM157" s="2">
        <f>IF(AND(NS157&gt;'Graph Creator'!$M$4,'Detalle de Cuentas'!NS157&lt;='Graph Creator'!$N$4),1,0)</f>
        <v>0</v>
      </c>
      <c r="QN157" s="2">
        <f>IF(AND(NT157&gt;'Graph Creator'!$M$4,'Detalle de Cuentas'!NT157&lt;='Graph Creator'!$N$4),1,0)</f>
        <v>0</v>
      </c>
      <c r="QO157" s="2">
        <f>IF(AND(NU157&gt;'Graph Creator'!$M$4,'Detalle de Cuentas'!NU157&lt;='Graph Creator'!$N$4),1,0)</f>
        <v>0</v>
      </c>
      <c r="QP157" s="2">
        <f>IF(AND(NV157&gt;'Graph Creator'!$M$4,'Detalle de Cuentas'!NV157&lt;='Graph Creator'!$N$4),1,0)</f>
        <v>0</v>
      </c>
      <c r="QQ157" s="2">
        <f>IF(AND(NW157&gt;'Graph Creator'!$M$4,'Detalle de Cuentas'!NW157&lt;='Graph Creator'!$N$4),1,0)</f>
        <v>0</v>
      </c>
      <c r="QR157" s="2">
        <f>IF(AND(NX157&gt;'Graph Creator'!$M$4,'Detalle de Cuentas'!NX157&lt;='Graph Creator'!$N$4),1,0)</f>
        <v>0</v>
      </c>
      <c r="QS157" s="2">
        <f>IF(AND(NY157&gt;'Graph Creator'!$M$4,'Detalle de Cuentas'!NY157&lt;='Graph Creator'!$N$4),1,0)</f>
        <v>0</v>
      </c>
      <c r="QT157" s="2">
        <f>IF(AND(NZ157&gt;'Graph Creator'!$M$4,'Detalle de Cuentas'!NZ157&lt;='Graph Creator'!$N$4),1,0)</f>
        <v>0</v>
      </c>
      <c r="QU157" s="2">
        <f>IF(AND(OA157&gt;'Graph Creator'!$M$4,'Detalle de Cuentas'!OA157&lt;='Graph Creator'!$N$4),1,0)</f>
        <v>0</v>
      </c>
      <c r="QV157" s="2">
        <f>IF(AND(OB157&gt;'Graph Creator'!$M$4,'Detalle de Cuentas'!OB157&lt;='Graph Creator'!$N$4),1,0)</f>
        <v>0</v>
      </c>
      <c r="QW157" s="2">
        <f>IF(AND(OC157&gt;'Graph Creator'!$M$4,'Detalle de Cuentas'!OC157&lt;='Graph Creator'!$N$4),1,0)</f>
        <v>0</v>
      </c>
      <c r="QX157" s="2">
        <f>IF(AND(NF157&gt;'Graph Creator'!$N$4,'Detalle de Cuentas'!NF157&lt;='Graph Creator'!$O$4),1,0)</f>
        <v>0</v>
      </c>
      <c r="QY157" s="2">
        <f>IF(AND(NG157&gt;'Graph Creator'!$N$4,'Detalle de Cuentas'!NG157&lt;='Graph Creator'!$O$4),1,0)</f>
        <v>0</v>
      </c>
      <c r="QZ157" s="2">
        <f>IF(AND(NH157&gt;'Graph Creator'!$N$4,'Detalle de Cuentas'!NH157&lt;='Graph Creator'!$O$4),1,0)</f>
        <v>0</v>
      </c>
      <c r="RA157" s="2">
        <f>IF(AND(NI157&gt;'Graph Creator'!$N$4,'Detalle de Cuentas'!NI157&lt;='Graph Creator'!$O$4),1,0)</f>
        <v>0</v>
      </c>
      <c r="RB157" s="2">
        <f>IF(AND(NJ157&gt;'Graph Creator'!$N$4,'Detalle de Cuentas'!NJ157&lt;='Graph Creator'!$O$4),1,0)</f>
        <v>0</v>
      </c>
      <c r="RC157" s="2">
        <f>IF(AND(NK157&gt;'Graph Creator'!$N$4,'Detalle de Cuentas'!NK157&lt;='Graph Creator'!$O$4),1,0)</f>
        <v>0</v>
      </c>
      <c r="RD157" s="2">
        <f>IF(AND(NL157&gt;'Graph Creator'!$N$4,'Detalle de Cuentas'!NL157&lt;='Graph Creator'!$O$4),1,0)</f>
        <v>0</v>
      </c>
      <c r="RE157" s="2">
        <f>IF(AND(NM157&gt;'Graph Creator'!$N$4,'Detalle de Cuentas'!NM157&lt;='Graph Creator'!$O$4),1,0)</f>
        <v>0</v>
      </c>
      <c r="RF157" s="2">
        <f>IF(AND(NN157&gt;'Graph Creator'!$N$4,'Detalle de Cuentas'!NN157&lt;='Graph Creator'!$O$4),1,0)</f>
        <v>0</v>
      </c>
      <c r="RG157" s="2">
        <f>IF(AND(NO157&gt;'Graph Creator'!$N$4,'Detalle de Cuentas'!NO157&lt;='Graph Creator'!$O$4),1,0)</f>
        <v>0</v>
      </c>
      <c r="RH157" s="2">
        <f>IF(AND(NP157&gt;'Graph Creator'!$N$4,'Detalle de Cuentas'!NP157&lt;='Graph Creator'!$O$4),1,0)</f>
        <v>0</v>
      </c>
      <c r="RI157" s="2">
        <f>IF(AND(NQ157&gt;'Graph Creator'!$N$4,'Detalle de Cuentas'!NQ157&lt;='Graph Creator'!$O$4),1,0)</f>
        <v>0</v>
      </c>
      <c r="RJ157" s="2">
        <f>IF(AND(NR157&gt;'Graph Creator'!$N$4,'Detalle de Cuentas'!NR157&lt;='Graph Creator'!$O$4),1,0)</f>
        <v>0</v>
      </c>
      <c r="RK157" s="2">
        <f>IF(AND(NS157&gt;'Graph Creator'!$N$4,'Detalle de Cuentas'!NS157&lt;='Graph Creator'!$O$4),1,0)</f>
        <v>0</v>
      </c>
      <c r="RL157" s="2">
        <f>IF(AND(NT157&gt;'Graph Creator'!$N$4,'Detalle de Cuentas'!NT157&lt;='Graph Creator'!$O$4),1,0)</f>
        <v>0</v>
      </c>
      <c r="RM157" s="2">
        <f>IF(AND(NU157&gt;'Graph Creator'!$N$4,'Detalle de Cuentas'!NU157&lt;='Graph Creator'!$O$4),1,0)</f>
        <v>0</v>
      </c>
      <c r="RN157" s="2">
        <f>IF(AND(NV157&gt;'Graph Creator'!$N$4,'Detalle de Cuentas'!NV157&lt;='Graph Creator'!$O$4),1,0)</f>
        <v>0</v>
      </c>
      <c r="RO157" s="2">
        <f>IF(AND(NW157&gt;'Graph Creator'!$N$4,'Detalle de Cuentas'!NW157&lt;='Graph Creator'!$O$4),1,0)</f>
        <v>0</v>
      </c>
      <c r="RP157" s="2">
        <f>IF(AND(NX157&gt;'Graph Creator'!$N$4,'Detalle de Cuentas'!NX157&lt;='Graph Creator'!$O$4),1,0)</f>
        <v>0</v>
      </c>
      <c r="RQ157" s="2">
        <f>IF(AND(NY157&gt;'Graph Creator'!$N$4,'Detalle de Cuentas'!NY157&lt;='Graph Creator'!$O$4),1,0)</f>
        <v>0</v>
      </c>
      <c r="RR157" s="2">
        <f>IF(AND(NZ157&gt;'Graph Creator'!$N$4,'Detalle de Cuentas'!NZ157&lt;='Graph Creator'!$O$4),1,0)</f>
        <v>0</v>
      </c>
      <c r="RS157" s="2">
        <f>IF(AND(OA157&gt;'Graph Creator'!$N$4,'Detalle de Cuentas'!OA157&lt;='Graph Creator'!$O$4),1,0)</f>
        <v>0</v>
      </c>
      <c r="RT157" s="2">
        <f>IF(AND(OB157&gt;'Graph Creator'!$N$4,'Detalle de Cuentas'!OB157&lt;='Graph Creator'!$O$4),1,0)</f>
        <v>0</v>
      </c>
      <c r="RU157" s="2">
        <f>IF(AND(OC157&gt;'Graph Creator'!$N$4,'Detalle de Cuentas'!OC157&lt;='Graph Creator'!$O$4),1,0)</f>
        <v>0</v>
      </c>
      <c r="RV157" s="2" t="e">
        <f t="shared" si="2027"/>
        <v>#VALUE!</v>
      </c>
      <c r="RW157" s="2" t="e">
        <f t="shared" si="2028"/>
        <v>#VALUE!</v>
      </c>
      <c r="RX157" s="2" t="e">
        <f t="shared" si="2029"/>
        <v>#VALUE!</v>
      </c>
      <c r="RY157" s="2" t="e">
        <f t="shared" si="2030"/>
        <v>#VALUE!</v>
      </c>
      <c r="RZ157" s="2" t="e">
        <f t="shared" si="2031"/>
        <v>#VALUE!</v>
      </c>
      <c r="SA157" s="2" t="e">
        <f t="shared" si="2032"/>
        <v>#VALUE!</v>
      </c>
      <c r="SB157" s="2" t="e">
        <f t="shared" si="2033"/>
        <v>#VALUE!</v>
      </c>
      <c r="SC157" s="2" t="e">
        <f t="shared" si="2034"/>
        <v>#VALUE!</v>
      </c>
      <c r="SD157" s="2" t="e">
        <f t="shared" si="2035"/>
        <v>#VALUE!</v>
      </c>
      <c r="SE157" s="2" t="e">
        <f t="shared" si="2036"/>
        <v>#VALUE!</v>
      </c>
      <c r="SF157" s="2" t="e">
        <f t="shared" si="2037"/>
        <v>#VALUE!</v>
      </c>
      <c r="SG157" s="2" t="e">
        <f t="shared" si="2038"/>
        <v>#VALUE!</v>
      </c>
      <c r="SH157" s="2" t="e">
        <f t="shared" si="2039"/>
        <v>#VALUE!</v>
      </c>
      <c r="SI157" s="2" t="e">
        <f t="shared" si="2040"/>
        <v>#VALUE!</v>
      </c>
      <c r="SJ157" s="2" t="e">
        <f t="shared" si="2041"/>
        <v>#VALUE!</v>
      </c>
      <c r="SK157" s="2" t="e">
        <f t="shared" si="2042"/>
        <v>#VALUE!</v>
      </c>
      <c r="SL157" s="2" t="e">
        <f t="shared" si="2043"/>
        <v>#VALUE!</v>
      </c>
      <c r="SM157" s="2" t="e">
        <f t="shared" si="2044"/>
        <v>#VALUE!</v>
      </c>
      <c r="SN157" s="2" t="e">
        <f t="shared" si="2045"/>
        <v>#VALUE!</v>
      </c>
      <c r="SO157" s="2" t="e">
        <f t="shared" si="2046"/>
        <v>#VALUE!</v>
      </c>
      <c r="SP157" s="2" t="e">
        <f t="shared" si="2047"/>
        <v>#VALUE!</v>
      </c>
      <c r="SQ157" s="2" t="e">
        <f t="shared" si="2048"/>
        <v>#VALUE!</v>
      </c>
      <c r="SR157" s="2" t="e">
        <f t="shared" si="2049"/>
        <v>#VALUE!</v>
      </c>
      <c r="SS157" s="2" t="e">
        <f t="shared" si="2050"/>
        <v>#VALUE!</v>
      </c>
      <c r="ST157" s="2" t="e">
        <f t="shared" si="2051"/>
        <v>#VALUE!</v>
      </c>
      <c r="SU157" s="2" t="e">
        <f t="shared" si="2052"/>
        <v>#VALUE!</v>
      </c>
      <c r="SV157" s="2" t="e">
        <f t="shared" si="2053"/>
        <v>#VALUE!</v>
      </c>
      <c r="SW157" s="2" t="e">
        <f t="shared" si="2054"/>
        <v>#VALUE!</v>
      </c>
      <c r="SX157" s="2" t="e">
        <f t="shared" si="2055"/>
        <v>#VALUE!</v>
      </c>
      <c r="SY157" s="2" t="e">
        <f t="shared" si="2056"/>
        <v>#VALUE!</v>
      </c>
      <c r="SZ157" s="2" t="e">
        <f t="shared" si="2057"/>
        <v>#VALUE!</v>
      </c>
      <c r="TA157" s="2" t="e">
        <f t="shared" si="2058"/>
        <v>#VALUE!</v>
      </c>
      <c r="TB157" s="2" t="e">
        <f t="shared" si="2059"/>
        <v>#VALUE!</v>
      </c>
      <c r="TC157" s="2" t="e">
        <f t="shared" si="2060"/>
        <v>#VALUE!</v>
      </c>
      <c r="TD157" s="2" t="e">
        <f t="shared" si="2061"/>
        <v>#VALUE!</v>
      </c>
      <c r="TE157" s="2" t="e">
        <f t="shared" si="2062"/>
        <v>#VALUE!</v>
      </c>
      <c r="TF157" s="2" t="str">
        <f>IF(DZ157=1,IF(SUM(DZ$17:DZ157)&lt;2,""&amp;B157,", "&amp;B157),"")</f>
        <v/>
      </c>
      <c r="TG157" s="2" t="str">
        <f t="shared" si="2075"/>
        <v/>
      </c>
      <c r="TH157" s="2">
        <f t="shared" si="2063"/>
        <v>0</v>
      </c>
      <c r="TI157" s="14" t="str">
        <f t="shared" si="2064"/>
        <v/>
      </c>
      <c r="TJ157" s="14" t="e">
        <f t="shared" si="1884"/>
        <v>#VALUE!</v>
      </c>
      <c r="TK157" s="14" t="e">
        <f t="shared" si="1885"/>
        <v>#VALUE!</v>
      </c>
      <c r="TL157" s="14" t="e">
        <f t="shared" si="1886"/>
        <v>#VALUE!</v>
      </c>
      <c r="TM157" s="14" t="e">
        <f t="shared" si="1887"/>
        <v>#VALUE!</v>
      </c>
      <c r="TN157" s="14" t="e">
        <f t="shared" si="1888"/>
        <v>#VALUE!</v>
      </c>
      <c r="TO157" s="14" t="e">
        <f t="shared" si="1889"/>
        <v>#VALUE!</v>
      </c>
      <c r="TP157" s="14" t="e">
        <f t="shared" si="1890"/>
        <v>#VALUE!</v>
      </c>
      <c r="TQ157" s="14" t="e">
        <f t="shared" si="1891"/>
        <v>#VALUE!</v>
      </c>
      <c r="TR157" s="14" t="e">
        <f t="shared" si="1892"/>
        <v>#VALUE!</v>
      </c>
      <c r="TS157" s="14" t="e">
        <f t="shared" si="1893"/>
        <v>#VALUE!</v>
      </c>
      <c r="TT157" s="14" t="e">
        <f t="shared" si="1894"/>
        <v>#VALUE!</v>
      </c>
      <c r="TU157" s="14" t="e">
        <f t="shared" si="1895"/>
        <v>#VALUE!</v>
      </c>
      <c r="TV157" s="14" t="e">
        <f t="shared" si="1896"/>
        <v>#VALUE!</v>
      </c>
      <c r="TW157" s="14" t="e">
        <f t="shared" si="1897"/>
        <v>#VALUE!</v>
      </c>
      <c r="TX157" s="14" t="e">
        <f t="shared" si="1898"/>
        <v>#VALUE!</v>
      </c>
      <c r="TY157" s="14" t="e">
        <f t="shared" si="1899"/>
        <v>#VALUE!</v>
      </c>
      <c r="TZ157" s="14" t="e">
        <f t="shared" si="1900"/>
        <v>#VALUE!</v>
      </c>
      <c r="UA157" s="14" t="e">
        <f t="shared" si="1901"/>
        <v>#VALUE!</v>
      </c>
      <c r="UB157" s="14" t="e">
        <f t="shared" si="1902"/>
        <v>#VALUE!</v>
      </c>
      <c r="UC157" s="14" t="e">
        <f t="shared" si="1903"/>
        <v>#VALUE!</v>
      </c>
      <c r="UD157" s="14" t="e">
        <f t="shared" si="1904"/>
        <v>#VALUE!</v>
      </c>
      <c r="UE157" s="14" t="e">
        <f t="shared" si="1905"/>
        <v>#VALUE!</v>
      </c>
      <c r="UF157" s="14" t="e">
        <f t="shared" si="1906"/>
        <v>#VALUE!</v>
      </c>
      <c r="UH157" s="2">
        <f>IF($C$4-$R157&gt;'Graph Creator'!$E$2*'Graph Creator'!$D$13*12,0,1)</f>
        <v>1</v>
      </c>
      <c r="UJ157" s="2" t="e">
        <f t="shared" si="2065"/>
        <v>#VALUE!</v>
      </c>
      <c r="UK157" s="2" t="e">
        <f t="shared" si="1907"/>
        <v>#VALUE!</v>
      </c>
      <c r="UL157" s="2" t="e">
        <f t="shared" si="1908"/>
        <v>#VALUE!</v>
      </c>
      <c r="UM157" s="2" t="e">
        <f t="shared" si="1909"/>
        <v>#VALUE!</v>
      </c>
      <c r="UN157" s="2" t="e">
        <f t="shared" si="1910"/>
        <v>#VALUE!</v>
      </c>
      <c r="UO157" s="2" t="e">
        <f t="shared" si="1911"/>
        <v>#VALUE!</v>
      </c>
      <c r="UP157" s="2" t="e">
        <f t="shared" si="1912"/>
        <v>#VALUE!</v>
      </c>
      <c r="UQ157" s="2" t="e">
        <f t="shared" si="1913"/>
        <v>#VALUE!</v>
      </c>
      <c r="UR157" s="2" t="e">
        <f t="shared" si="1914"/>
        <v>#VALUE!</v>
      </c>
      <c r="US157" s="2" t="e">
        <f t="shared" si="1915"/>
        <v>#VALUE!</v>
      </c>
      <c r="UT157" s="2" t="e">
        <f t="shared" si="1916"/>
        <v>#VALUE!</v>
      </c>
      <c r="UU157" s="2" t="e">
        <f t="shared" si="1917"/>
        <v>#VALUE!</v>
      </c>
      <c r="UV157" s="2" t="e">
        <f t="shared" si="1918"/>
        <v>#VALUE!</v>
      </c>
      <c r="UW157" s="2" t="e">
        <f t="shared" si="1919"/>
        <v>#VALUE!</v>
      </c>
      <c r="UX157" s="2" t="e">
        <f t="shared" si="1920"/>
        <v>#VALUE!</v>
      </c>
      <c r="UY157" s="2" t="e">
        <f t="shared" si="1921"/>
        <v>#VALUE!</v>
      </c>
      <c r="UZ157" s="2" t="e">
        <f t="shared" si="1922"/>
        <v>#VALUE!</v>
      </c>
      <c r="VA157" s="2" t="e">
        <f t="shared" si="1923"/>
        <v>#VALUE!</v>
      </c>
      <c r="VB157" s="2" t="e">
        <f t="shared" si="1924"/>
        <v>#VALUE!</v>
      </c>
      <c r="VC157" s="2" t="e">
        <f t="shared" si="1925"/>
        <v>#VALUE!</v>
      </c>
      <c r="VD157" s="2" t="e">
        <f t="shared" si="1926"/>
        <v>#VALUE!</v>
      </c>
      <c r="VE157" s="2" t="e">
        <f t="shared" si="1927"/>
        <v>#VALUE!</v>
      </c>
      <c r="VF157" s="2" t="e">
        <f t="shared" si="1928"/>
        <v>#VALUE!</v>
      </c>
      <c r="VG157" s="2" t="e">
        <f t="shared" si="1929"/>
        <v>#VALUE!</v>
      </c>
      <c r="VH157" s="2" t="e">
        <f t="shared" si="1930"/>
        <v>#VALUE!</v>
      </c>
      <c r="VI157" s="2" t="e">
        <f t="shared" si="1931"/>
        <v>#VALUE!</v>
      </c>
      <c r="VJ157" s="2" t="e">
        <f t="shared" si="1932"/>
        <v>#VALUE!</v>
      </c>
      <c r="VK157" s="2" t="e">
        <f t="shared" si="1933"/>
        <v>#VALUE!</v>
      </c>
      <c r="VL157" s="2" t="e">
        <f t="shared" si="1934"/>
        <v>#VALUE!</v>
      </c>
      <c r="VM157" s="2" t="e">
        <f t="shared" si="1935"/>
        <v>#VALUE!</v>
      </c>
      <c r="VN157" s="2" t="e">
        <f t="shared" si="1936"/>
        <v>#VALUE!</v>
      </c>
      <c r="VO157" s="2" t="e">
        <f t="shared" si="1937"/>
        <v>#VALUE!</v>
      </c>
      <c r="VP157" s="2" t="e">
        <f t="shared" si="1938"/>
        <v>#VALUE!</v>
      </c>
      <c r="VQ157" s="2" t="e">
        <f t="shared" si="1939"/>
        <v>#VALUE!</v>
      </c>
      <c r="VR157" s="2" t="e">
        <f t="shared" si="1940"/>
        <v>#VALUE!</v>
      </c>
      <c r="VS157" s="2" t="e">
        <f t="shared" si="1941"/>
        <v>#VALUE!</v>
      </c>
      <c r="VT157" s="98">
        <f t="shared" si="2066"/>
        <v>0</v>
      </c>
      <c r="VU157" s="98">
        <f t="shared" si="1942"/>
        <v>0</v>
      </c>
      <c r="VV157" s="98">
        <f t="shared" si="1943"/>
        <v>0</v>
      </c>
      <c r="VW157" s="98">
        <f t="shared" si="1944"/>
        <v>0</v>
      </c>
      <c r="VX157" s="98">
        <f t="shared" si="1945"/>
        <v>0</v>
      </c>
      <c r="VY157" s="98">
        <f t="shared" si="1946"/>
        <v>0</v>
      </c>
      <c r="VZ157" s="98">
        <f t="shared" si="1947"/>
        <v>0</v>
      </c>
      <c r="WA157" s="98">
        <f t="shared" si="1948"/>
        <v>0</v>
      </c>
      <c r="WB157" s="98">
        <f t="shared" si="1949"/>
        <v>0</v>
      </c>
      <c r="WC157" s="98">
        <f t="shared" si="1950"/>
        <v>0</v>
      </c>
      <c r="WD157" s="98">
        <f t="shared" si="1951"/>
        <v>0</v>
      </c>
      <c r="WE157" s="98">
        <f t="shared" si="1952"/>
        <v>0</v>
      </c>
      <c r="WF157" s="98">
        <f t="shared" si="1953"/>
        <v>0</v>
      </c>
      <c r="WG157" s="98">
        <f t="shared" si="1954"/>
        <v>0</v>
      </c>
      <c r="WH157" s="98">
        <f t="shared" si="1955"/>
        <v>0</v>
      </c>
      <c r="WI157" s="98">
        <f t="shared" si="1956"/>
        <v>0</v>
      </c>
      <c r="WJ157" s="98">
        <f t="shared" si="1957"/>
        <v>0</v>
      </c>
      <c r="WK157" s="98">
        <f t="shared" si="1958"/>
        <v>0</v>
      </c>
      <c r="WL157" s="98">
        <f t="shared" si="1959"/>
        <v>0</v>
      </c>
      <c r="WM157" s="98">
        <f t="shared" si="1960"/>
        <v>0</v>
      </c>
      <c r="WN157" s="98">
        <f t="shared" si="1961"/>
        <v>0</v>
      </c>
      <c r="WO157" s="98">
        <f t="shared" si="1962"/>
        <v>0</v>
      </c>
      <c r="WP157" s="98">
        <f t="shared" si="1963"/>
        <v>0</v>
      </c>
      <c r="WQ157" s="98">
        <f t="shared" si="1964"/>
        <v>0</v>
      </c>
      <c r="WR157" s="98">
        <f>IFERROR(INDEX('Score Calculation'!$D$38:$D$41,MATCH('Detalle de Cuentas'!VT157,'Score Calculation'!$C$38:$C$41,1)),0)</f>
        <v>4</v>
      </c>
      <c r="WS157" s="98">
        <f>IFERROR(INDEX('Score Calculation'!$D$38:$D$41,MATCH('Detalle de Cuentas'!VU157,'Score Calculation'!$C$38:$C$41,1)),0)</f>
        <v>4</v>
      </c>
      <c r="WT157" s="98">
        <f>IFERROR(INDEX('Score Calculation'!$D$38:$D$41,MATCH('Detalle de Cuentas'!VV157,'Score Calculation'!$C$38:$C$41,1)),0)</f>
        <v>4</v>
      </c>
      <c r="WU157" s="98">
        <f>IFERROR(INDEX('Score Calculation'!$D$38:$D$41,MATCH('Detalle de Cuentas'!VW157,'Score Calculation'!$C$38:$C$41,1)),0)</f>
        <v>4</v>
      </c>
      <c r="WV157" s="98">
        <f>IFERROR(INDEX('Score Calculation'!$D$38:$D$41,MATCH('Detalle de Cuentas'!VX157,'Score Calculation'!$C$38:$C$41,1)),0)</f>
        <v>4</v>
      </c>
      <c r="WW157" s="98">
        <f>IFERROR(INDEX('Score Calculation'!$D$38:$D$41,MATCH('Detalle de Cuentas'!VY157,'Score Calculation'!$C$38:$C$41,1)),0)</f>
        <v>4</v>
      </c>
      <c r="WX157" s="98">
        <f>IFERROR(INDEX('Score Calculation'!$D$38:$D$41,MATCH('Detalle de Cuentas'!VZ157,'Score Calculation'!$C$38:$C$41,1)),0)</f>
        <v>4</v>
      </c>
      <c r="WY157" s="98">
        <f>IFERROR(INDEX('Score Calculation'!$D$38:$D$41,MATCH('Detalle de Cuentas'!WA157,'Score Calculation'!$C$38:$C$41,1)),0)</f>
        <v>4</v>
      </c>
      <c r="WZ157" s="98">
        <f>IFERROR(INDEX('Score Calculation'!$D$38:$D$41,MATCH('Detalle de Cuentas'!WB157,'Score Calculation'!$C$38:$C$41,1)),0)</f>
        <v>4</v>
      </c>
      <c r="XA157" s="98">
        <f>IFERROR(INDEX('Score Calculation'!$D$38:$D$41,MATCH('Detalle de Cuentas'!WC157,'Score Calculation'!$C$38:$C$41,1)),0)</f>
        <v>4</v>
      </c>
      <c r="XB157" s="98">
        <f>IFERROR(INDEX('Score Calculation'!$D$38:$D$41,MATCH('Detalle de Cuentas'!WD157,'Score Calculation'!$C$38:$C$41,1)),0)</f>
        <v>4</v>
      </c>
      <c r="XC157" s="98">
        <f>IFERROR(INDEX('Score Calculation'!$D$38:$D$41,MATCH('Detalle de Cuentas'!WE157,'Score Calculation'!$C$38:$C$41,1)),0)</f>
        <v>4</v>
      </c>
      <c r="XD157" s="98">
        <f>IFERROR(INDEX('Score Calculation'!$D$38:$D$41,MATCH('Detalle de Cuentas'!WF157,'Score Calculation'!$C$38:$C$41,1)),0)</f>
        <v>4</v>
      </c>
      <c r="XE157" s="98">
        <f>IFERROR(INDEX('Score Calculation'!$D$38:$D$41,MATCH('Detalle de Cuentas'!WG157,'Score Calculation'!$C$38:$C$41,1)),0)</f>
        <v>4</v>
      </c>
      <c r="XF157" s="98">
        <f>IFERROR(INDEX('Score Calculation'!$D$38:$D$41,MATCH('Detalle de Cuentas'!WH157,'Score Calculation'!$C$38:$C$41,1)),0)</f>
        <v>4</v>
      </c>
      <c r="XG157" s="98">
        <f>IFERROR(INDEX('Score Calculation'!$D$38:$D$41,MATCH('Detalle de Cuentas'!WI157,'Score Calculation'!$C$38:$C$41,1)),0)</f>
        <v>4</v>
      </c>
      <c r="XH157" s="98">
        <f>IFERROR(INDEX('Score Calculation'!$D$38:$D$41,MATCH('Detalle de Cuentas'!WJ157,'Score Calculation'!$C$38:$C$41,1)),0)</f>
        <v>4</v>
      </c>
      <c r="XI157" s="98">
        <f>IFERROR(INDEX('Score Calculation'!$D$38:$D$41,MATCH('Detalle de Cuentas'!WK157,'Score Calculation'!$C$38:$C$41,1)),0)</f>
        <v>4</v>
      </c>
      <c r="XJ157" s="98">
        <f>IFERROR(INDEX('Score Calculation'!$D$38:$D$41,MATCH('Detalle de Cuentas'!WL157,'Score Calculation'!$C$38:$C$41,1)),0)</f>
        <v>4</v>
      </c>
      <c r="XK157" s="98">
        <f>IFERROR(INDEX('Score Calculation'!$D$38:$D$41,MATCH('Detalle de Cuentas'!WM157,'Score Calculation'!$C$38:$C$41,1)),0)</f>
        <v>4</v>
      </c>
      <c r="XL157" s="98">
        <f>IFERROR(INDEX('Score Calculation'!$D$38:$D$41,MATCH('Detalle de Cuentas'!WN157,'Score Calculation'!$C$38:$C$41,1)),0)</f>
        <v>4</v>
      </c>
      <c r="XM157" s="98">
        <f>IFERROR(INDEX('Score Calculation'!$D$38:$D$41,MATCH('Detalle de Cuentas'!WO157,'Score Calculation'!$C$38:$C$41,1)),0)</f>
        <v>4</v>
      </c>
      <c r="XN157" s="98">
        <f>IFERROR(INDEX('Score Calculation'!$D$38:$D$41,MATCH('Detalle de Cuentas'!WP157,'Score Calculation'!$C$38:$C$41,1)),0)</f>
        <v>4</v>
      </c>
      <c r="XO157" s="98">
        <f>IFERROR(INDEX('Score Calculation'!$D$38:$D$41,MATCH('Detalle de Cuentas'!WQ157,'Score Calculation'!$C$38:$C$41,1)),0)</f>
        <v>4</v>
      </c>
      <c r="XP157" s="98">
        <f>IFERROR(INDEX('Score Calculation'!$D$24:$D$31,MATCH('Detalle de Cuentas'!NF157,'Score Calculation'!$C$24:$C$31,1)),0)</f>
        <v>1</v>
      </c>
      <c r="XQ157" s="98">
        <f>IFERROR(INDEX('Score Calculation'!$D$24:$D$31,MATCH('Detalle de Cuentas'!NG157,'Score Calculation'!$C$24:$C$31,1)),0)</f>
        <v>1</v>
      </c>
      <c r="XR157" s="98">
        <f>IFERROR(INDEX('Score Calculation'!$D$24:$D$31,MATCH('Detalle de Cuentas'!NH157,'Score Calculation'!$C$24:$C$31,1)),0)</f>
        <v>1</v>
      </c>
      <c r="XS157" s="98">
        <f>IFERROR(INDEX('Score Calculation'!$D$24:$D$31,MATCH('Detalle de Cuentas'!NI157,'Score Calculation'!$C$24:$C$31,1)),0)</f>
        <v>1</v>
      </c>
      <c r="XT157" s="98">
        <f>IFERROR(INDEX('Score Calculation'!$D$24:$D$31,MATCH('Detalle de Cuentas'!NJ157,'Score Calculation'!$C$24:$C$31,1)),0)</f>
        <v>1</v>
      </c>
      <c r="XU157" s="98">
        <f>IFERROR(INDEX('Score Calculation'!$D$24:$D$31,MATCH('Detalle de Cuentas'!NK157,'Score Calculation'!$C$24:$C$31,1)),0)</f>
        <v>1</v>
      </c>
      <c r="XV157" s="98">
        <f>IFERROR(INDEX('Score Calculation'!$D$24:$D$31,MATCH('Detalle de Cuentas'!NL157,'Score Calculation'!$C$24:$C$31,1)),0)</f>
        <v>1</v>
      </c>
      <c r="XW157" s="98">
        <f>IFERROR(INDEX('Score Calculation'!$D$24:$D$31,MATCH('Detalle de Cuentas'!NM157,'Score Calculation'!$C$24:$C$31,1)),0)</f>
        <v>1</v>
      </c>
      <c r="XX157" s="98">
        <f>IFERROR(INDEX('Score Calculation'!$D$24:$D$31,MATCH('Detalle de Cuentas'!NN157,'Score Calculation'!$C$24:$C$31,1)),0)</f>
        <v>1</v>
      </c>
      <c r="XY157" s="98">
        <f>IFERROR(INDEX('Score Calculation'!$D$24:$D$31,MATCH('Detalle de Cuentas'!NO157,'Score Calculation'!$C$24:$C$31,1)),0)</f>
        <v>1</v>
      </c>
      <c r="XZ157" s="98">
        <f>IFERROR(INDEX('Score Calculation'!$D$24:$D$31,MATCH('Detalle de Cuentas'!NP157,'Score Calculation'!$C$24:$C$31,1)),0)</f>
        <v>1</v>
      </c>
      <c r="YA157" s="98">
        <f>IFERROR(INDEX('Score Calculation'!$D$24:$D$31,MATCH('Detalle de Cuentas'!NQ157,'Score Calculation'!$C$24:$C$31,1)),0)</f>
        <v>1</v>
      </c>
      <c r="YB157" s="98">
        <f>IFERROR(INDEX('Score Calculation'!$D$24:$D$31,MATCH('Detalle de Cuentas'!NR157,'Score Calculation'!$C$24:$C$31,1)),0)</f>
        <v>1</v>
      </c>
      <c r="YC157" s="98">
        <f>IFERROR(INDEX('Score Calculation'!$D$24:$D$31,MATCH('Detalle de Cuentas'!NS157,'Score Calculation'!$C$24:$C$31,1)),0)</f>
        <v>1</v>
      </c>
      <c r="YD157" s="98">
        <f>IFERROR(INDEX('Score Calculation'!$D$24:$D$31,MATCH('Detalle de Cuentas'!NT157,'Score Calculation'!$C$24:$C$31,1)),0)</f>
        <v>1</v>
      </c>
      <c r="YE157" s="98">
        <f>IFERROR(INDEX('Score Calculation'!$D$24:$D$31,MATCH('Detalle de Cuentas'!NU157,'Score Calculation'!$C$24:$C$31,1)),0)</f>
        <v>1</v>
      </c>
      <c r="YF157" s="98">
        <f>IFERROR(INDEX('Score Calculation'!$D$24:$D$31,MATCH('Detalle de Cuentas'!NV157,'Score Calculation'!$C$24:$C$31,1)),0)</f>
        <v>1</v>
      </c>
      <c r="YG157" s="98">
        <f>IFERROR(INDEX('Score Calculation'!$D$24:$D$31,MATCH('Detalle de Cuentas'!NW157,'Score Calculation'!$C$24:$C$31,1)),0)</f>
        <v>1</v>
      </c>
      <c r="YH157" s="98">
        <f>IFERROR(INDEX('Score Calculation'!$D$24:$D$31,MATCH('Detalle de Cuentas'!NX157,'Score Calculation'!$C$24:$C$31,1)),0)</f>
        <v>1</v>
      </c>
      <c r="YI157" s="98">
        <f>IFERROR(INDEX('Score Calculation'!$D$24:$D$31,MATCH('Detalle de Cuentas'!NY157,'Score Calculation'!$C$24:$C$31,1)),0)</f>
        <v>1</v>
      </c>
      <c r="YJ157" s="98">
        <f>IFERROR(INDEX('Score Calculation'!$D$24:$D$31,MATCH('Detalle de Cuentas'!NZ157,'Score Calculation'!$C$24:$C$31,1)),0)</f>
        <v>1</v>
      </c>
      <c r="YK157" s="98">
        <f>IFERROR(INDEX('Score Calculation'!$D$24:$D$31,MATCH('Detalle de Cuentas'!OA157,'Score Calculation'!$C$24:$C$31,1)),0)</f>
        <v>1</v>
      </c>
      <c r="YL157" s="98">
        <f>IFERROR(INDEX('Score Calculation'!$D$24:$D$31,MATCH('Detalle de Cuentas'!OB157,'Score Calculation'!$C$24:$C$31,1)),0)</f>
        <v>1</v>
      </c>
      <c r="YM157" s="98">
        <f>IFERROR(INDEX('Score Calculation'!$D$24:$D$31,MATCH('Detalle de Cuentas'!OC157,'Score Calculation'!$C$24:$C$31,1)),0)</f>
        <v>1</v>
      </c>
      <c r="YN157" s="98">
        <f t="shared" si="2067"/>
        <v>0</v>
      </c>
      <c r="YO157" s="98">
        <f>IF(LEFT(TRIM($D157),15)="GRUPO SOLIDARIO",$L157*'Score Calculation'!$H$5,IF(TRIM('Detalle de Cuentas'!$C157)="Semanal",'Detalle de Cuentas'!$L157*'Score Calculation'!$H$6,'Detalle de Cuentas'!$L157))</f>
        <v>0</v>
      </c>
      <c r="YP157" s="99">
        <f>IFERROR(INDEX('Score Calculation'!$D$54:$D$60,MATCH($YO157,'Score Calculation'!$C$54:$C$60,1)),1)</f>
        <v>0.2</v>
      </c>
      <c r="YQ157" s="99">
        <f>IFERROR(INDEX('Score Calculation'!$D$65:$D$123,MATCH(LEFT(TRIM('Detalle de Cuentas'!$F157),20),'Score Calculation'!$F$65:$F$123,0)),1)</f>
        <v>1</v>
      </c>
      <c r="YR157" s="99">
        <f>IFERROR(INDEX('Score Calculation'!$D$46:$D$49,MATCH('Detalle de Cuentas'!$YN157,'Score Calculation'!$C$46:$C$49,1)),1)</f>
        <v>4</v>
      </c>
      <c r="YS157" s="99">
        <f t="shared" si="2068"/>
        <v>0</v>
      </c>
      <c r="YT157" s="99">
        <f t="shared" si="2069"/>
        <v>0</v>
      </c>
      <c r="YU157" s="98" t="str">
        <f t="shared" si="2070"/>
        <v/>
      </c>
      <c r="YV157" s="109">
        <f t="shared" si="2071"/>
        <v>1</v>
      </c>
      <c r="YW157" s="109">
        <f>IFERROR(INDEX('Score Calculation'!$D$187:$D$245,MATCH(LEFT(TRIM('Detalle de Cuentas'!$F157),20),'Score Calculation'!$F$187:$F$245,0)),1)</f>
        <v>1</v>
      </c>
      <c r="YX157" s="109">
        <f>IFERROR(IF($E157="HIPOTECA",-PMT('Score Calculation'!$H$266/(360/$J157),$G157,$YO157)*(30/$J157),-PMT('Score Calculation'!$H$267/(360/$J157),$G157,$YO157)*(30/$J157)),0)</f>
        <v>0</v>
      </c>
      <c r="YY157" s="109">
        <f t="shared" si="1596"/>
        <v>0</v>
      </c>
      <c r="YZ157" s="109">
        <f t="shared" si="1596"/>
        <v>0</v>
      </c>
      <c r="ZA157" s="109">
        <f t="shared" si="1596"/>
        <v>0</v>
      </c>
      <c r="ZB157" s="109">
        <f t="shared" si="1596"/>
        <v>0</v>
      </c>
      <c r="ZC157" s="109">
        <f t="shared" si="1596"/>
        <v>0</v>
      </c>
      <c r="ZD157" s="109">
        <f t="shared" si="1596"/>
        <v>0</v>
      </c>
      <c r="ZE157" s="109">
        <f t="shared" si="1596"/>
        <v>0</v>
      </c>
      <c r="ZF157" s="109">
        <f t="shared" si="1596"/>
        <v>0</v>
      </c>
      <c r="ZG157" s="109">
        <f t="shared" si="1596"/>
        <v>0</v>
      </c>
      <c r="ZH157" s="109">
        <f t="shared" si="1596"/>
        <v>0</v>
      </c>
      <c r="ZI157" s="109">
        <f t="shared" si="2072"/>
        <v>0</v>
      </c>
    </row>
    <row r="158" spans="2:685" x14ac:dyDescent="0.2">
      <c r="B158" s="41">
        <v>142</v>
      </c>
      <c r="C158" s="42"/>
      <c r="D158" s="42"/>
      <c r="E158" s="42"/>
      <c r="F158" s="42"/>
      <c r="G158" s="42"/>
      <c r="H158" s="42"/>
      <c r="I158" s="29"/>
      <c r="J158" s="6" t="str">
        <f t="shared" si="1617"/>
        <v/>
      </c>
      <c r="K158" s="43"/>
      <c r="L158" s="43"/>
      <c r="M158" s="43"/>
      <c r="N158" s="43"/>
      <c r="O158" s="43"/>
      <c r="P158" s="44" t="str">
        <f t="shared" si="1965"/>
        <v/>
      </c>
      <c r="Q158" s="26"/>
      <c r="R158" s="26"/>
      <c r="S158" s="26"/>
      <c r="T158" s="26"/>
      <c r="U158" s="29"/>
      <c r="V158" s="43"/>
      <c r="W158" s="26"/>
      <c r="X158" s="29"/>
      <c r="Y158" s="6">
        <f>IF('Detalle de Cuentas'!$C$4-$R158&gt;'Graph Creator'!$E$2*'Graph Creator'!$D$13*12,0,1)</f>
        <v>1</v>
      </c>
      <c r="Z158" s="45">
        <f t="shared" si="1618"/>
        <v>0</v>
      </c>
      <c r="AA158" s="2" t="e">
        <f t="shared" si="1966"/>
        <v>#VALUE!</v>
      </c>
      <c r="AB158" s="2" t="e">
        <f t="shared" si="1967"/>
        <v>#VALUE!</v>
      </c>
      <c r="AC158" s="2" t="e">
        <f t="shared" si="1968"/>
        <v>#VALUE!</v>
      </c>
      <c r="AD158" s="2" t="e">
        <f t="shared" si="1969"/>
        <v>#VALUE!</v>
      </c>
      <c r="AE158" s="2" t="e">
        <f t="shared" si="1970"/>
        <v>#VALUE!</v>
      </c>
      <c r="AF158" s="2" t="e">
        <f t="shared" si="1971"/>
        <v>#VALUE!</v>
      </c>
      <c r="AG158" s="2">
        <f t="shared" si="1972"/>
        <v>0</v>
      </c>
      <c r="AH158" s="2">
        <f t="shared" si="1973"/>
        <v>0</v>
      </c>
      <c r="AI158" s="2" t="str">
        <f t="shared" si="1974"/>
        <v/>
      </c>
      <c r="AJ158" s="2" t="str">
        <f t="shared" ref="AJ158:BE158" si="2096">IFERROR(SEARCH(".",$I158,AI158+1),"")</f>
        <v/>
      </c>
      <c r="AK158" s="2" t="str">
        <f t="shared" si="2096"/>
        <v/>
      </c>
      <c r="AL158" s="2" t="str">
        <f t="shared" si="2096"/>
        <v/>
      </c>
      <c r="AM158" s="2" t="str">
        <f t="shared" si="2096"/>
        <v/>
      </c>
      <c r="AN158" s="2" t="str">
        <f t="shared" si="2096"/>
        <v/>
      </c>
      <c r="AO158" s="2" t="str">
        <f t="shared" si="2096"/>
        <v/>
      </c>
      <c r="AP158" s="2" t="str">
        <f t="shared" si="2096"/>
        <v/>
      </c>
      <c r="AQ158" s="2" t="str">
        <f t="shared" si="2096"/>
        <v/>
      </c>
      <c r="AR158" s="2" t="str">
        <f t="shared" si="2096"/>
        <v/>
      </c>
      <c r="AS158" s="2" t="str">
        <f t="shared" si="2096"/>
        <v/>
      </c>
      <c r="AT158" s="2" t="str">
        <f t="shared" si="2096"/>
        <v/>
      </c>
      <c r="AU158" s="2" t="str">
        <f t="shared" si="2096"/>
        <v/>
      </c>
      <c r="AV158" s="2" t="str">
        <f t="shared" si="2096"/>
        <v/>
      </c>
      <c r="AW158" s="2" t="str">
        <f t="shared" si="2096"/>
        <v/>
      </c>
      <c r="AX158" s="2" t="str">
        <f t="shared" si="2096"/>
        <v/>
      </c>
      <c r="AY158" s="2" t="str">
        <f t="shared" si="2096"/>
        <v/>
      </c>
      <c r="AZ158" s="2" t="str">
        <f t="shared" si="2096"/>
        <v/>
      </c>
      <c r="BA158" s="2" t="str">
        <f t="shared" si="2096"/>
        <v/>
      </c>
      <c r="BB158" s="2" t="str">
        <f t="shared" si="2096"/>
        <v/>
      </c>
      <c r="BC158" s="2" t="str">
        <f t="shared" si="2096"/>
        <v/>
      </c>
      <c r="BD158" s="2" t="str">
        <f t="shared" si="2096"/>
        <v/>
      </c>
      <c r="BE158" s="2" t="str">
        <f t="shared" si="2096"/>
        <v/>
      </c>
      <c r="BF158" s="2" t="str">
        <f t="shared" si="1976"/>
        <v/>
      </c>
      <c r="BG158" s="2" t="str">
        <f t="shared" si="1620"/>
        <v/>
      </c>
      <c r="BH158" s="2" t="str">
        <f t="shared" si="1621"/>
        <v/>
      </c>
      <c r="BI158" s="2" t="str">
        <f t="shared" si="1622"/>
        <v/>
      </c>
      <c r="BJ158" s="2" t="str">
        <f t="shared" si="1623"/>
        <v/>
      </c>
      <c r="BK158" s="2" t="str">
        <f t="shared" si="1624"/>
        <v/>
      </c>
      <c r="BL158" s="2" t="str">
        <f t="shared" si="1625"/>
        <v/>
      </c>
      <c r="BM158" s="2" t="str">
        <f t="shared" si="1626"/>
        <v/>
      </c>
      <c r="BN158" s="2" t="str">
        <f t="shared" si="1627"/>
        <v/>
      </c>
      <c r="BO158" s="2" t="str">
        <f t="shared" si="1628"/>
        <v/>
      </c>
      <c r="BP158" s="2" t="str">
        <f t="shared" si="1629"/>
        <v/>
      </c>
      <c r="BQ158" s="2" t="str">
        <f t="shared" si="1630"/>
        <v/>
      </c>
      <c r="BR158" s="2" t="str">
        <f t="shared" si="1631"/>
        <v/>
      </c>
      <c r="BS158" s="2" t="str">
        <f t="shared" si="1632"/>
        <v/>
      </c>
      <c r="BT158" s="2" t="str">
        <f t="shared" si="1633"/>
        <v/>
      </c>
      <c r="BU158" s="2" t="str">
        <f t="shared" si="1634"/>
        <v/>
      </c>
      <c r="BV158" s="2" t="str">
        <f t="shared" si="1635"/>
        <v/>
      </c>
      <c r="BW158" s="2" t="str">
        <f t="shared" si="1636"/>
        <v/>
      </c>
      <c r="BX158" s="2" t="str">
        <f t="shared" si="1637"/>
        <v/>
      </c>
      <c r="BY158" s="2" t="str">
        <f t="shared" si="1638"/>
        <v/>
      </c>
      <c r="BZ158" s="2" t="str">
        <f t="shared" si="1639"/>
        <v/>
      </c>
      <c r="CA158" s="2" t="str">
        <f t="shared" si="1640"/>
        <v/>
      </c>
      <c r="CB158" s="2" t="str">
        <f t="shared" si="1641"/>
        <v/>
      </c>
      <c r="CC158" s="2" t="str">
        <f t="shared" si="1642"/>
        <v/>
      </c>
      <c r="CD158" s="14">
        <f t="shared" si="1643"/>
        <v>0</v>
      </c>
      <c r="CE158" s="14" t="e">
        <f t="shared" ref="CE158:DA158" si="2097">CD158-$J$17</f>
        <v>#VALUE!</v>
      </c>
      <c r="CF158" s="14" t="e">
        <f t="shared" si="2097"/>
        <v>#VALUE!</v>
      </c>
      <c r="CG158" s="14" t="e">
        <f t="shared" si="2097"/>
        <v>#VALUE!</v>
      </c>
      <c r="CH158" s="14" t="e">
        <f t="shared" si="2097"/>
        <v>#VALUE!</v>
      </c>
      <c r="CI158" s="14" t="e">
        <f t="shared" si="2097"/>
        <v>#VALUE!</v>
      </c>
      <c r="CJ158" s="14" t="e">
        <f t="shared" si="2097"/>
        <v>#VALUE!</v>
      </c>
      <c r="CK158" s="14" t="e">
        <f t="shared" si="2097"/>
        <v>#VALUE!</v>
      </c>
      <c r="CL158" s="14" t="e">
        <f t="shared" si="2097"/>
        <v>#VALUE!</v>
      </c>
      <c r="CM158" s="14" t="e">
        <f t="shared" si="2097"/>
        <v>#VALUE!</v>
      </c>
      <c r="CN158" s="14" t="e">
        <f t="shared" si="2097"/>
        <v>#VALUE!</v>
      </c>
      <c r="CO158" s="14" t="e">
        <f t="shared" si="2097"/>
        <v>#VALUE!</v>
      </c>
      <c r="CP158" s="14" t="e">
        <f t="shared" si="2097"/>
        <v>#VALUE!</v>
      </c>
      <c r="CQ158" s="14" t="e">
        <f t="shared" si="2097"/>
        <v>#VALUE!</v>
      </c>
      <c r="CR158" s="14" t="e">
        <f t="shared" si="2097"/>
        <v>#VALUE!</v>
      </c>
      <c r="CS158" s="14" t="e">
        <f t="shared" si="2097"/>
        <v>#VALUE!</v>
      </c>
      <c r="CT158" s="14" t="e">
        <f t="shared" si="2097"/>
        <v>#VALUE!</v>
      </c>
      <c r="CU158" s="14" t="e">
        <f t="shared" si="2097"/>
        <v>#VALUE!</v>
      </c>
      <c r="CV158" s="14" t="e">
        <f t="shared" si="2097"/>
        <v>#VALUE!</v>
      </c>
      <c r="CW158" s="14" t="e">
        <f t="shared" si="2097"/>
        <v>#VALUE!</v>
      </c>
      <c r="CX158" s="14" t="e">
        <f t="shared" si="2097"/>
        <v>#VALUE!</v>
      </c>
      <c r="CY158" s="14" t="e">
        <f t="shared" si="2097"/>
        <v>#VALUE!</v>
      </c>
      <c r="CZ158" s="14" t="e">
        <f t="shared" si="2097"/>
        <v>#VALUE!</v>
      </c>
      <c r="DA158" s="14" t="e">
        <f t="shared" si="2097"/>
        <v>#VALUE!</v>
      </c>
      <c r="DB158" s="2">
        <f t="shared" si="1978"/>
        <v>0</v>
      </c>
      <c r="DC158" s="2">
        <f t="shared" si="1979"/>
        <v>0</v>
      </c>
      <c r="DD158" s="2">
        <f t="shared" si="1980"/>
        <v>0</v>
      </c>
      <c r="DE158" s="2">
        <f t="shared" si="1981"/>
        <v>0</v>
      </c>
      <c r="DF158" s="2">
        <f t="shared" si="1982"/>
        <v>0</v>
      </c>
      <c r="DG158" s="2">
        <f t="shared" si="1983"/>
        <v>0</v>
      </c>
      <c r="DH158" s="2">
        <f t="shared" si="1984"/>
        <v>0</v>
      </c>
      <c r="DI158" s="2">
        <f t="shared" si="1985"/>
        <v>0</v>
      </c>
      <c r="DJ158" s="2">
        <f t="shared" si="1986"/>
        <v>0</v>
      </c>
      <c r="DK158" s="2">
        <f t="shared" si="1987"/>
        <v>0</v>
      </c>
      <c r="DL158" s="2">
        <f t="shared" si="1988"/>
        <v>0</v>
      </c>
      <c r="DM158" s="2">
        <f t="shared" si="1989"/>
        <v>0</v>
      </c>
      <c r="DN158" s="2">
        <f t="shared" si="1990"/>
        <v>0</v>
      </c>
      <c r="DO158" s="2">
        <f t="shared" si="1991"/>
        <v>0</v>
      </c>
      <c r="DP158" s="2">
        <f t="shared" si="1992"/>
        <v>0</v>
      </c>
      <c r="DQ158" s="2">
        <f t="shared" si="1993"/>
        <v>0</v>
      </c>
      <c r="DR158" s="2">
        <f t="shared" si="1994"/>
        <v>0</v>
      </c>
      <c r="DS158" s="2">
        <f t="shared" si="1995"/>
        <v>0</v>
      </c>
      <c r="DT158" s="2">
        <f t="shared" si="1996"/>
        <v>0</v>
      </c>
      <c r="DU158" s="2">
        <f t="shared" si="1997"/>
        <v>0</v>
      </c>
      <c r="DV158" s="2">
        <f t="shared" si="1998"/>
        <v>0</v>
      </c>
      <c r="DW158" s="2">
        <f t="shared" si="1999"/>
        <v>0</v>
      </c>
      <c r="DX158" s="2">
        <f t="shared" si="2000"/>
        <v>0</v>
      </c>
      <c r="DY158" s="2">
        <f t="shared" si="2001"/>
        <v>0</v>
      </c>
      <c r="DZ158" s="2">
        <f t="shared" si="2002"/>
        <v>0</v>
      </c>
      <c r="EA158" s="2">
        <f t="shared" si="2003"/>
        <v>0</v>
      </c>
      <c r="EB158" s="2">
        <f t="shared" si="2004"/>
        <v>0</v>
      </c>
      <c r="EC158" s="2">
        <f t="shared" si="2005"/>
        <v>0</v>
      </c>
      <c r="ED158" s="2">
        <f t="shared" si="2006"/>
        <v>0</v>
      </c>
      <c r="EE158" s="2">
        <f t="shared" si="2007"/>
        <v>0</v>
      </c>
      <c r="EF158" s="2">
        <f t="shared" si="2008"/>
        <v>0</v>
      </c>
      <c r="EG158" s="2">
        <f t="shared" si="2009"/>
        <v>0</v>
      </c>
      <c r="EH158" s="2">
        <f t="shared" si="2010"/>
        <v>0</v>
      </c>
      <c r="EI158" s="2">
        <f t="shared" si="2011"/>
        <v>0</v>
      </c>
      <c r="EJ158" s="2">
        <f t="shared" si="2012"/>
        <v>0</v>
      </c>
      <c r="EK158" s="2">
        <f t="shared" si="2013"/>
        <v>0</v>
      </c>
      <c r="EL158" s="2">
        <f t="shared" si="2014"/>
        <v>0</v>
      </c>
      <c r="EM158" s="2">
        <f t="shared" si="2015"/>
        <v>0</v>
      </c>
      <c r="EN158" s="2">
        <f t="shared" si="2016"/>
        <v>0</v>
      </c>
      <c r="EO158" s="2">
        <f t="shared" si="2017"/>
        <v>0</v>
      </c>
      <c r="EP158" s="2">
        <f t="shared" si="2018"/>
        <v>0</v>
      </c>
      <c r="EQ158" s="2">
        <f t="shared" si="2019"/>
        <v>0</v>
      </c>
      <c r="ER158" s="2">
        <f t="shared" si="2020"/>
        <v>0</v>
      </c>
      <c r="ES158" s="2">
        <f t="shared" si="2021"/>
        <v>0</v>
      </c>
      <c r="ET158" s="2">
        <f t="shared" si="2022"/>
        <v>0</v>
      </c>
      <c r="EU158" s="2">
        <f t="shared" si="2023"/>
        <v>0</v>
      </c>
      <c r="EV158" s="2">
        <f t="shared" si="2024"/>
        <v>0</v>
      </c>
      <c r="EW158" s="2">
        <f t="shared" si="2025"/>
        <v>0</v>
      </c>
      <c r="EX158" s="2">
        <f t="shared" si="1645"/>
        <v>1</v>
      </c>
      <c r="EY158" s="2" t="e">
        <f t="shared" si="1646"/>
        <v>#VALUE!</v>
      </c>
      <c r="EZ158" s="2" t="e">
        <f t="shared" si="1647"/>
        <v>#VALUE!</v>
      </c>
      <c r="FA158" s="2" t="e">
        <f t="shared" si="1648"/>
        <v>#VALUE!</v>
      </c>
      <c r="FB158" s="2" t="e">
        <f t="shared" si="1649"/>
        <v>#VALUE!</v>
      </c>
      <c r="FC158" s="2" t="e">
        <f t="shared" si="1650"/>
        <v>#VALUE!</v>
      </c>
      <c r="FD158" s="2" t="e">
        <f t="shared" si="1651"/>
        <v>#VALUE!</v>
      </c>
      <c r="FE158" s="2" t="e">
        <f t="shared" si="1652"/>
        <v>#VALUE!</v>
      </c>
      <c r="FF158" s="2" t="e">
        <f t="shared" si="1653"/>
        <v>#VALUE!</v>
      </c>
      <c r="FG158" s="2" t="e">
        <f t="shared" si="1654"/>
        <v>#VALUE!</v>
      </c>
      <c r="FH158" s="2" t="e">
        <f t="shared" si="1655"/>
        <v>#VALUE!</v>
      </c>
      <c r="FI158" s="2" t="e">
        <f t="shared" si="1656"/>
        <v>#VALUE!</v>
      </c>
      <c r="FJ158" s="2" t="e">
        <f t="shared" si="1657"/>
        <v>#VALUE!</v>
      </c>
      <c r="FK158" s="2" t="e">
        <f t="shared" si="1658"/>
        <v>#VALUE!</v>
      </c>
      <c r="FL158" s="2" t="e">
        <f t="shared" si="1659"/>
        <v>#VALUE!</v>
      </c>
      <c r="FM158" s="2" t="e">
        <f t="shared" si="1660"/>
        <v>#VALUE!</v>
      </c>
      <c r="FN158" s="2" t="e">
        <f t="shared" si="1661"/>
        <v>#VALUE!</v>
      </c>
      <c r="FO158" s="2" t="e">
        <f t="shared" si="1662"/>
        <v>#VALUE!</v>
      </c>
      <c r="FP158" s="2" t="e">
        <f t="shared" si="1663"/>
        <v>#VALUE!</v>
      </c>
      <c r="FQ158" s="2" t="e">
        <f t="shared" si="1664"/>
        <v>#VALUE!</v>
      </c>
      <c r="FR158" s="2" t="e">
        <f t="shared" si="1665"/>
        <v>#VALUE!</v>
      </c>
      <c r="FS158" s="2" t="e">
        <f t="shared" si="1666"/>
        <v>#VALUE!</v>
      </c>
      <c r="FT158" s="2" t="e">
        <f t="shared" si="1667"/>
        <v>#VALUE!</v>
      </c>
      <c r="FU158" s="2" t="e">
        <f t="shared" si="1668"/>
        <v>#VALUE!</v>
      </c>
      <c r="FV158" s="2">
        <f t="shared" si="1669"/>
        <v>1</v>
      </c>
      <c r="FW158" s="2" t="e">
        <f t="shared" si="1670"/>
        <v>#VALUE!</v>
      </c>
      <c r="FX158" s="2" t="e">
        <f t="shared" si="1671"/>
        <v>#VALUE!</v>
      </c>
      <c r="FY158" s="2" t="e">
        <f t="shared" si="1672"/>
        <v>#VALUE!</v>
      </c>
      <c r="FZ158" s="2" t="e">
        <f t="shared" si="1673"/>
        <v>#VALUE!</v>
      </c>
      <c r="GA158" s="2" t="e">
        <f t="shared" si="1674"/>
        <v>#VALUE!</v>
      </c>
      <c r="GB158" s="2" t="e">
        <f t="shared" si="1675"/>
        <v>#VALUE!</v>
      </c>
      <c r="GC158" s="2" t="e">
        <f t="shared" si="1676"/>
        <v>#VALUE!</v>
      </c>
      <c r="GD158" s="2" t="e">
        <f t="shared" si="1677"/>
        <v>#VALUE!</v>
      </c>
      <c r="GE158" s="2" t="e">
        <f t="shared" si="1678"/>
        <v>#VALUE!</v>
      </c>
      <c r="GF158" s="2" t="e">
        <f t="shared" si="1679"/>
        <v>#VALUE!</v>
      </c>
      <c r="GG158" s="2" t="e">
        <f t="shared" si="1680"/>
        <v>#VALUE!</v>
      </c>
      <c r="GH158" s="2" t="e">
        <f t="shared" si="1681"/>
        <v>#VALUE!</v>
      </c>
      <c r="GI158" s="2" t="e">
        <f t="shared" si="1682"/>
        <v>#VALUE!</v>
      </c>
      <c r="GJ158" s="2" t="e">
        <f t="shared" si="1683"/>
        <v>#VALUE!</v>
      </c>
      <c r="GK158" s="2" t="e">
        <f t="shared" si="1684"/>
        <v>#VALUE!</v>
      </c>
      <c r="GL158" s="2" t="e">
        <f t="shared" si="1685"/>
        <v>#VALUE!</v>
      </c>
      <c r="GM158" s="2" t="e">
        <f t="shared" si="1686"/>
        <v>#VALUE!</v>
      </c>
      <c r="GN158" s="2" t="e">
        <f t="shared" si="1687"/>
        <v>#VALUE!</v>
      </c>
      <c r="GO158" s="2" t="e">
        <f t="shared" si="1688"/>
        <v>#VALUE!</v>
      </c>
      <c r="GP158" s="2" t="e">
        <f t="shared" si="1689"/>
        <v>#VALUE!</v>
      </c>
      <c r="GQ158" s="2" t="e">
        <f t="shared" si="1690"/>
        <v>#VALUE!</v>
      </c>
      <c r="GR158" s="2" t="e">
        <f t="shared" si="1691"/>
        <v>#VALUE!</v>
      </c>
      <c r="GS158" s="2" t="e">
        <f t="shared" si="1692"/>
        <v>#VALUE!</v>
      </c>
      <c r="GT158" s="2">
        <f t="shared" si="1693"/>
        <v>1</v>
      </c>
      <c r="GU158" s="2" t="e">
        <f t="shared" si="1694"/>
        <v>#VALUE!</v>
      </c>
      <c r="GV158" s="2" t="e">
        <f t="shared" si="1695"/>
        <v>#VALUE!</v>
      </c>
      <c r="GW158" s="2" t="e">
        <f t="shared" si="1696"/>
        <v>#VALUE!</v>
      </c>
      <c r="GX158" s="2" t="e">
        <f t="shared" si="1697"/>
        <v>#VALUE!</v>
      </c>
      <c r="GY158" s="2" t="e">
        <f t="shared" si="1698"/>
        <v>#VALUE!</v>
      </c>
      <c r="GZ158" s="2" t="e">
        <f t="shared" si="1699"/>
        <v>#VALUE!</v>
      </c>
      <c r="HA158" s="2" t="e">
        <f t="shared" si="1700"/>
        <v>#VALUE!</v>
      </c>
      <c r="HB158" s="2" t="e">
        <f t="shared" si="1701"/>
        <v>#VALUE!</v>
      </c>
      <c r="HC158" s="2" t="e">
        <f t="shared" si="1702"/>
        <v>#VALUE!</v>
      </c>
      <c r="HD158" s="2" t="e">
        <f t="shared" si="1703"/>
        <v>#VALUE!</v>
      </c>
      <c r="HE158" s="2" t="e">
        <f t="shared" si="1704"/>
        <v>#VALUE!</v>
      </c>
      <c r="HF158" s="2" t="e">
        <f t="shared" si="1705"/>
        <v>#VALUE!</v>
      </c>
      <c r="HG158" s="2" t="e">
        <f t="shared" si="1706"/>
        <v>#VALUE!</v>
      </c>
      <c r="HH158" s="2" t="e">
        <f t="shared" si="1707"/>
        <v>#VALUE!</v>
      </c>
      <c r="HI158" s="2" t="e">
        <f t="shared" si="1708"/>
        <v>#VALUE!</v>
      </c>
      <c r="HJ158" s="2" t="e">
        <f t="shared" si="1709"/>
        <v>#VALUE!</v>
      </c>
      <c r="HK158" s="2" t="e">
        <f t="shared" si="1710"/>
        <v>#VALUE!</v>
      </c>
      <c r="HL158" s="2" t="e">
        <f t="shared" si="1711"/>
        <v>#VALUE!</v>
      </c>
      <c r="HM158" s="2" t="e">
        <f t="shared" si="1712"/>
        <v>#VALUE!</v>
      </c>
      <c r="HN158" s="2" t="e">
        <f t="shared" si="1713"/>
        <v>#VALUE!</v>
      </c>
      <c r="HO158" s="2" t="e">
        <f t="shared" si="1714"/>
        <v>#VALUE!</v>
      </c>
      <c r="HP158" s="2" t="e">
        <f t="shared" si="1715"/>
        <v>#VALUE!</v>
      </c>
      <c r="HQ158" s="2" t="e">
        <f t="shared" si="1716"/>
        <v>#VALUE!</v>
      </c>
      <c r="HR158" s="2">
        <f t="shared" si="1717"/>
        <v>1</v>
      </c>
      <c r="HS158" s="2" t="e">
        <f t="shared" si="1718"/>
        <v>#VALUE!</v>
      </c>
      <c r="HT158" s="2" t="e">
        <f t="shared" si="1719"/>
        <v>#VALUE!</v>
      </c>
      <c r="HU158" s="2" t="e">
        <f t="shared" si="1720"/>
        <v>#VALUE!</v>
      </c>
      <c r="HV158" s="2" t="e">
        <f t="shared" si="1721"/>
        <v>#VALUE!</v>
      </c>
      <c r="HW158" s="2" t="e">
        <f t="shared" si="1722"/>
        <v>#VALUE!</v>
      </c>
      <c r="HX158" s="2" t="e">
        <f t="shared" si="1723"/>
        <v>#VALUE!</v>
      </c>
      <c r="HY158" s="2" t="e">
        <f t="shared" si="1724"/>
        <v>#VALUE!</v>
      </c>
      <c r="HZ158" s="2" t="e">
        <f t="shared" si="1725"/>
        <v>#VALUE!</v>
      </c>
      <c r="IA158" s="2" t="e">
        <f t="shared" si="1726"/>
        <v>#VALUE!</v>
      </c>
      <c r="IB158" s="2" t="e">
        <f t="shared" si="1727"/>
        <v>#VALUE!</v>
      </c>
      <c r="IC158" s="2" t="e">
        <f t="shared" si="1728"/>
        <v>#VALUE!</v>
      </c>
      <c r="ID158" s="2" t="e">
        <f t="shared" si="1729"/>
        <v>#VALUE!</v>
      </c>
      <c r="IE158" s="2" t="e">
        <f t="shared" si="1730"/>
        <v>#VALUE!</v>
      </c>
      <c r="IF158" s="2" t="e">
        <f t="shared" si="1731"/>
        <v>#VALUE!</v>
      </c>
      <c r="IG158" s="2" t="e">
        <f t="shared" si="1732"/>
        <v>#VALUE!</v>
      </c>
      <c r="IH158" s="2" t="e">
        <f t="shared" si="1733"/>
        <v>#VALUE!</v>
      </c>
      <c r="II158" s="2" t="e">
        <f t="shared" si="1734"/>
        <v>#VALUE!</v>
      </c>
      <c r="IJ158" s="2" t="e">
        <f t="shared" si="1735"/>
        <v>#VALUE!</v>
      </c>
      <c r="IK158" s="2" t="e">
        <f t="shared" si="1736"/>
        <v>#VALUE!</v>
      </c>
      <c r="IL158" s="2" t="e">
        <f t="shared" si="1737"/>
        <v>#VALUE!</v>
      </c>
      <c r="IM158" s="2" t="e">
        <f t="shared" si="1738"/>
        <v>#VALUE!</v>
      </c>
      <c r="IN158" s="2" t="e">
        <f t="shared" si="1739"/>
        <v>#VALUE!</v>
      </c>
      <c r="IO158" s="2" t="e">
        <f t="shared" si="1740"/>
        <v>#VALUE!</v>
      </c>
      <c r="IP158" s="2">
        <f t="shared" si="1741"/>
        <v>0</v>
      </c>
      <c r="IQ158" s="2" t="e">
        <f t="shared" si="1742"/>
        <v>#VALUE!</v>
      </c>
      <c r="IR158" s="2" t="e">
        <f t="shared" si="1743"/>
        <v>#VALUE!</v>
      </c>
      <c r="IS158" s="2" t="e">
        <f t="shared" si="1744"/>
        <v>#VALUE!</v>
      </c>
      <c r="IT158" s="2" t="e">
        <f t="shared" si="1745"/>
        <v>#VALUE!</v>
      </c>
      <c r="IU158" s="2" t="e">
        <f t="shared" si="1746"/>
        <v>#VALUE!</v>
      </c>
      <c r="IV158" s="2" t="e">
        <f t="shared" si="1747"/>
        <v>#VALUE!</v>
      </c>
      <c r="IW158" s="2" t="e">
        <f t="shared" si="1748"/>
        <v>#VALUE!</v>
      </c>
      <c r="IX158" s="2" t="e">
        <f t="shared" si="1749"/>
        <v>#VALUE!</v>
      </c>
      <c r="IY158" s="2" t="e">
        <f t="shared" si="1750"/>
        <v>#VALUE!</v>
      </c>
      <c r="IZ158" s="2" t="e">
        <f t="shared" si="1751"/>
        <v>#VALUE!</v>
      </c>
      <c r="JA158" s="2" t="e">
        <f t="shared" si="1752"/>
        <v>#VALUE!</v>
      </c>
      <c r="JB158" s="2" t="e">
        <f t="shared" si="1753"/>
        <v>#VALUE!</v>
      </c>
      <c r="JC158" s="2" t="e">
        <f t="shared" si="1754"/>
        <v>#VALUE!</v>
      </c>
      <c r="JD158" s="2" t="e">
        <f t="shared" si="1755"/>
        <v>#VALUE!</v>
      </c>
      <c r="JE158" s="2" t="e">
        <f t="shared" si="1756"/>
        <v>#VALUE!</v>
      </c>
      <c r="JF158" s="2" t="e">
        <f t="shared" si="1757"/>
        <v>#VALUE!</v>
      </c>
      <c r="JG158" s="2" t="e">
        <f t="shared" si="1758"/>
        <v>#VALUE!</v>
      </c>
      <c r="JH158" s="2" t="e">
        <f t="shared" si="1759"/>
        <v>#VALUE!</v>
      </c>
      <c r="JI158" s="2" t="e">
        <f t="shared" si="1760"/>
        <v>#VALUE!</v>
      </c>
      <c r="JJ158" s="2" t="e">
        <f t="shared" si="1761"/>
        <v>#VALUE!</v>
      </c>
      <c r="JK158" s="2" t="e">
        <f t="shared" si="1762"/>
        <v>#VALUE!</v>
      </c>
      <c r="JL158" s="2" t="e">
        <f t="shared" si="1763"/>
        <v>#VALUE!</v>
      </c>
      <c r="JM158" s="2" t="e">
        <f t="shared" si="1764"/>
        <v>#VALUE!</v>
      </c>
      <c r="JN158" s="2">
        <f t="shared" si="1765"/>
        <v>0</v>
      </c>
      <c r="JO158" s="2" t="e">
        <f t="shared" si="1766"/>
        <v>#VALUE!</v>
      </c>
      <c r="JP158" s="2" t="e">
        <f t="shared" si="1767"/>
        <v>#VALUE!</v>
      </c>
      <c r="JQ158" s="2" t="e">
        <f t="shared" si="1768"/>
        <v>#VALUE!</v>
      </c>
      <c r="JR158" s="2" t="e">
        <f t="shared" si="1769"/>
        <v>#VALUE!</v>
      </c>
      <c r="JS158" s="2" t="e">
        <f t="shared" si="1770"/>
        <v>#VALUE!</v>
      </c>
      <c r="JT158" s="2" t="e">
        <f t="shared" si="1771"/>
        <v>#VALUE!</v>
      </c>
      <c r="JU158" s="2" t="e">
        <f t="shared" si="1772"/>
        <v>#VALUE!</v>
      </c>
      <c r="JV158" s="2" t="e">
        <f t="shared" si="1773"/>
        <v>#VALUE!</v>
      </c>
      <c r="JW158" s="2" t="e">
        <f t="shared" si="1774"/>
        <v>#VALUE!</v>
      </c>
      <c r="JX158" s="2" t="e">
        <f t="shared" si="1775"/>
        <v>#VALUE!</v>
      </c>
      <c r="JY158" s="2" t="e">
        <f t="shared" si="1776"/>
        <v>#VALUE!</v>
      </c>
      <c r="JZ158" s="2" t="e">
        <f t="shared" si="1777"/>
        <v>#VALUE!</v>
      </c>
      <c r="KA158" s="2" t="e">
        <f t="shared" si="1778"/>
        <v>#VALUE!</v>
      </c>
      <c r="KB158" s="2" t="e">
        <f t="shared" si="1779"/>
        <v>#VALUE!</v>
      </c>
      <c r="KC158" s="2" t="e">
        <f t="shared" si="1780"/>
        <v>#VALUE!</v>
      </c>
      <c r="KD158" s="2" t="e">
        <f t="shared" si="1781"/>
        <v>#VALUE!</v>
      </c>
      <c r="KE158" s="2" t="e">
        <f t="shared" si="1782"/>
        <v>#VALUE!</v>
      </c>
      <c r="KF158" s="2" t="e">
        <f t="shared" si="1783"/>
        <v>#VALUE!</v>
      </c>
      <c r="KG158" s="2" t="e">
        <f t="shared" si="1784"/>
        <v>#VALUE!</v>
      </c>
      <c r="KH158" s="2" t="e">
        <f t="shared" si="1785"/>
        <v>#VALUE!</v>
      </c>
      <c r="KI158" s="2" t="e">
        <f t="shared" si="1786"/>
        <v>#VALUE!</v>
      </c>
      <c r="KJ158" s="2" t="e">
        <f t="shared" si="1787"/>
        <v>#VALUE!</v>
      </c>
      <c r="KK158" s="2" t="e">
        <f t="shared" si="1788"/>
        <v>#VALUE!</v>
      </c>
      <c r="KL158" s="2">
        <f t="shared" si="1789"/>
        <v>0</v>
      </c>
      <c r="KM158" s="2" t="e">
        <f t="shared" si="1790"/>
        <v>#VALUE!</v>
      </c>
      <c r="KN158" s="2" t="e">
        <f t="shared" si="1791"/>
        <v>#VALUE!</v>
      </c>
      <c r="KO158" s="2" t="e">
        <f t="shared" si="1792"/>
        <v>#VALUE!</v>
      </c>
      <c r="KP158" s="2" t="e">
        <f t="shared" si="1793"/>
        <v>#VALUE!</v>
      </c>
      <c r="KQ158" s="2" t="e">
        <f t="shared" si="1794"/>
        <v>#VALUE!</v>
      </c>
      <c r="KR158" s="2" t="e">
        <f t="shared" si="1795"/>
        <v>#VALUE!</v>
      </c>
      <c r="KS158" s="2" t="e">
        <f t="shared" si="1796"/>
        <v>#VALUE!</v>
      </c>
      <c r="KT158" s="2" t="e">
        <f t="shared" si="1797"/>
        <v>#VALUE!</v>
      </c>
      <c r="KU158" s="2" t="e">
        <f t="shared" si="1798"/>
        <v>#VALUE!</v>
      </c>
      <c r="KV158" s="2" t="e">
        <f t="shared" si="1799"/>
        <v>#VALUE!</v>
      </c>
      <c r="KW158" s="2" t="e">
        <f t="shared" si="1800"/>
        <v>#VALUE!</v>
      </c>
      <c r="KX158" s="2" t="e">
        <f t="shared" si="1801"/>
        <v>#VALUE!</v>
      </c>
      <c r="KY158" s="2" t="e">
        <f t="shared" si="1802"/>
        <v>#VALUE!</v>
      </c>
      <c r="KZ158" s="2" t="e">
        <f t="shared" si="1803"/>
        <v>#VALUE!</v>
      </c>
      <c r="LA158" s="2" t="e">
        <f t="shared" si="1804"/>
        <v>#VALUE!</v>
      </c>
      <c r="LB158" s="2" t="e">
        <f t="shared" si="1805"/>
        <v>#VALUE!</v>
      </c>
      <c r="LC158" s="2" t="e">
        <f t="shared" si="1806"/>
        <v>#VALUE!</v>
      </c>
      <c r="LD158" s="2" t="e">
        <f t="shared" si="1807"/>
        <v>#VALUE!</v>
      </c>
      <c r="LE158" s="2" t="e">
        <f t="shared" si="1808"/>
        <v>#VALUE!</v>
      </c>
      <c r="LF158" s="2" t="e">
        <f t="shared" si="1809"/>
        <v>#VALUE!</v>
      </c>
      <c r="LG158" s="2" t="e">
        <f t="shared" si="1810"/>
        <v>#VALUE!</v>
      </c>
      <c r="LH158" s="2" t="e">
        <f t="shared" si="1811"/>
        <v>#VALUE!</v>
      </c>
      <c r="LI158" s="2" t="e">
        <f t="shared" si="1812"/>
        <v>#VALUE!</v>
      </c>
      <c r="LJ158" s="2">
        <f t="shared" si="1813"/>
        <v>0</v>
      </c>
      <c r="LK158" s="2" t="e">
        <f t="shared" si="1814"/>
        <v>#VALUE!</v>
      </c>
      <c r="LL158" s="2" t="e">
        <f t="shared" si="1815"/>
        <v>#VALUE!</v>
      </c>
      <c r="LM158" s="2" t="e">
        <f t="shared" si="1816"/>
        <v>#VALUE!</v>
      </c>
      <c r="LN158" s="2" t="e">
        <f t="shared" si="1817"/>
        <v>#VALUE!</v>
      </c>
      <c r="LO158" s="2" t="e">
        <f t="shared" si="1818"/>
        <v>#VALUE!</v>
      </c>
      <c r="LP158" s="2" t="e">
        <f t="shared" si="1819"/>
        <v>#VALUE!</v>
      </c>
      <c r="LQ158" s="2" t="e">
        <f t="shared" si="1820"/>
        <v>#VALUE!</v>
      </c>
      <c r="LR158" s="2" t="e">
        <f t="shared" si="1821"/>
        <v>#VALUE!</v>
      </c>
      <c r="LS158" s="2" t="e">
        <f t="shared" si="1822"/>
        <v>#VALUE!</v>
      </c>
      <c r="LT158" s="2" t="e">
        <f t="shared" si="1823"/>
        <v>#VALUE!</v>
      </c>
      <c r="LU158" s="2" t="e">
        <f t="shared" si="1824"/>
        <v>#VALUE!</v>
      </c>
      <c r="LV158" s="2" t="e">
        <f t="shared" si="1825"/>
        <v>#VALUE!</v>
      </c>
      <c r="LW158" s="2" t="e">
        <f t="shared" si="1826"/>
        <v>#VALUE!</v>
      </c>
      <c r="LX158" s="2" t="e">
        <f t="shared" si="1827"/>
        <v>#VALUE!</v>
      </c>
      <c r="LY158" s="2" t="e">
        <f t="shared" si="1828"/>
        <v>#VALUE!</v>
      </c>
      <c r="LZ158" s="2" t="e">
        <f t="shared" si="1829"/>
        <v>#VALUE!</v>
      </c>
      <c r="MA158" s="2" t="e">
        <f t="shared" si="1830"/>
        <v>#VALUE!</v>
      </c>
      <c r="MB158" s="2" t="e">
        <f t="shared" si="1831"/>
        <v>#VALUE!</v>
      </c>
      <c r="MC158" s="2" t="e">
        <f t="shared" si="1832"/>
        <v>#VALUE!</v>
      </c>
      <c r="MD158" s="2" t="e">
        <f t="shared" si="1833"/>
        <v>#VALUE!</v>
      </c>
      <c r="ME158" s="2" t="e">
        <f t="shared" si="1834"/>
        <v>#VALUE!</v>
      </c>
      <c r="MF158" s="2" t="e">
        <f t="shared" si="1835"/>
        <v>#VALUE!</v>
      </c>
      <c r="MG158" s="2" t="e">
        <f t="shared" si="1836"/>
        <v>#VALUE!</v>
      </c>
      <c r="MH158" s="2">
        <f t="shared" si="1837"/>
        <v>1</v>
      </c>
      <c r="MI158" s="2" t="e">
        <f t="shared" si="1838"/>
        <v>#VALUE!</v>
      </c>
      <c r="MJ158" s="2" t="e">
        <f t="shared" si="1839"/>
        <v>#VALUE!</v>
      </c>
      <c r="MK158" s="2" t="e">
        <f t="shared" si="1840"/>
        <v>#VALUE!</v>
      </c>
      <c r="ML158" s="2" t="e">
        <f t="shared" si="1841"/>
        <v>#VALUE!</v>
      </c>
      <c r="MM158" s="2" t="e">
        <f t="shared" si="1842"/>
        <v>#VALUE!</v>
      </c>
      <c r="MN158" s="2" t="e">
        <f t="shared" si="1843"/>
        <v>#VALUE!</v>
      </c>
      <c r="MO158" s="2" t="e">
        <f t="shared" si="1844"/>
        <v>#VALUE!</v>
      </c>
      <c r="MP158" s="2" t="e">
        <f t="shared" si="1845"/>
        <v>#VALUE!</v>
      </c>
      <c r="MQ158" s="2" t="e">
        <f t="shared" si="1846"/>
        <v>#VALUE!</v>
      </c>
      <c r="MR158" s="2" t="e">
        <f t="shared" si="1847"/>
        <v>#VALUE!</v>
      </c>
      <c r="MS158" s="2" t="e">
        <f t="shared" si="1848"/>
        <v>#VALUE!</v>
      </c>
      <c r="MT158" s="2" t="e">
        <f t="shared" si="1849"/>
        <v>#VALUE!</v>
      </c>
      <c r="MU158" s="2" t="e">
        <f t="shared" si="1850"/>
        <v>#VALUE!</v>
      </c>
      <c r="MV158" s="2" t="e">
        <f t="shared" si="1851"/>
        <v>#VALUE!</v>
      </c>
      <c r="MW158" s="2" t="e">
        <f t="shared" si="1852"/>
        <v>#VALUE!</v>
      </c>
      <c r="MX158" s="2" t="e">
        <f t="shared" si="1853"/>
        <v>#VALUE!</v>
      </c>
      <c r="MY158" s="2" t="e">
        <f t="shared" si="1854"/>
        <v>#VALUE!</v>
      </c>
      <c r="MZ158" s="2" t="e">
        <f t="shared" si="1855"/>
        <v>#VALUE!</v>
      </c>
      <c r="NA158" s="2" t="e">
        <f t="shared" si="1856"/>
        <v>#VALUE!</v>
      </c>
      <c r="NB158" s="2" t="e">
        <f t="shared" si="1857"/>
        <v>#VALUE!</v>
      </c>
      <c r="NC158" s="2" t="e">
        <f t="shared" si="1858"/>
        <v>#VALUE!</v>
      </c>
      <c r="ND158" s="2" t="e">
        <f t="shared" si="1859"/>
        <v>#VALUE!</v>
      </c>
      <c r="NE158" s="2" t="e">
        <f t="shared" si="1860"/>
        <v>#VALUE!</v>
      </c>
      <c r="NF158" s="2">
        <f t="shared" si="2026"/>
        <v>0</v>
      </c>
      <c r="NG158" s="2">
        <f t="shared" si="1861"/>
        <v>0</v>
      </c>
      <c r="NH158" s="2">
        <f t="shared" si="1862"/>
        <v>0</v>
      </c>
      <c r="NI158" s="2">
        <f t="shared" si="1863"/>
        <v>0</v>
      </c>
      <c r="NJ158" s="2">
        <f t="shared" si="1864"/>
        <v>0</v>
      </c>
      <c r="NK158" s="2">
        <f t="shared" si="1865"/>
        <v>0</v>
      </c>
      <c r="NL158" s="2">
        <f t="shared" si="1866"/>
        <v>0</v>
      </c>
      <c r="NM158" s="2">
        <f t="shared" si="1867"/>
        <v>0</v>
      </c>
      <c r="NN158" s="2">
        <f t="shared" si="1868"/>
        <v>0</v>
      </c>
      <c r="NO158" s="2">
        <f t="shared" si="1869"/>
        <v>0</v>
      </c>
      <c r="NP158" s="2">
        <f t="shared" si="1870"/>
        <v>0</v>
      </c>
      <c r="NQ158" s="2">
        <f t="shared" si="1871"/>
        <v>0</v>
      </c>
      <c r="NR158" s="2">
        <f t="shared" si="1872"/>
        <v>0</v>
      </c>
      <c r="NS158" s="2">
        <f t="shared" si="1873"/>
        <v>0</v>
      </c>
      <c r="NT158" s="2">
        <f t="shared" si="1874"/>
        <v>0</v>
      </c>
      <c r="NU158" s="2">
        <f t="shared" si="1875"/>
        <v>0</v>
      </c>
      <c r="NV158" s="2">
        <f t="shared" si="1876"/>
        <v>0</v>
      </c>
      <c r="NW158" s="2">
        <f t="shared" si="1877"/>
        <v>0</v>
      </c>
      <c r="NX158" s="2">
        <f t="shared" si="1878"/>
        <v>0</v>
      </c>
      <c r="NY158" s="2">
        <f t="shared" si="1879"/>
        <v>0</v>
      </c>
      <c r="NZ158" s="2">
        <f t="shared" si="1880"/>
        <v>0</v>
      </c>
      <c r="OA158" s="2">
        <f t="shared" si="1881"/>
        <v>0</v>
      </c>
      <c r="OB158" s="2">
        <f t="shared" si="1882"/>
        <v>0</v>
      </c>
      <c r="OC158" s="2">
        <f t="shared" si="1883"/>
        <v>0</v>
      </c>
      <c r="OD158" s="2">
        <f>IF(AND(NF158&gt;'Graph Creator'!$K$4,'Detalle de Cuentas'!NF158&lt;='Graph Creator'!$L$4),1,0)</f>
        <v>0</v>
      </c>
      <c r="OE158" s="2">
        <f>IF(AND(NG158&gt;'Graph Creator'!$K$4,'Detalle de Cuentas'!NG158&lt;='Graph Creator'!$L$4),1,0)</f>
        <v>0</v>
      </c>
      <c r="OF158" s="2">
        <f>IF(AND(NH158&gt;'Graph Creator'!$K$4,'Detalle de Cuentas'!NH158&lt;='Graph Creator'!$L$4),1,0)</f>
        <v>0</v>
      </c>
      <c r="OG158" s="2">
        <f>IF(AND(NI158&gt;'Graph Creator'!$K$4,'Detalle de Cuentas'!NI158&lt;='Graph Creator'!$L$4),1,0)</f>
        <v>0</v>
      </c>
      <c r="OH158" s="2">
        <f>IF(AND(NJ158&gt;'Graph Creator'!$K$4,'Detalle de Cuentas'!NJ158&lt;='Graph Creator'!$L$4),1,0)</f>
        <v>0</v>
      </c>
      <c r="OI158" s="2">
        <f>IF(AND(NK158&gt;'Graph Creator'!$K$4,'Detalle de Cuentas'!NK158&lt;='Graph Creator'!$L$4),1,0)</f>
        <v>0</v>
      </c>
      <c r="OJ158" s="2">
        <f>IF(AND(NL158&gt;'Graph Creator'!$K$4,'Detalle de Cuentas'!NL158&lt;='Graph Creator'!$L$4),1,0)</f>
        <v>0</v>
      </c>
      <c r="OK158" s="2">
        <f>IF(AND(NM158&gt;'Graph Creator'!$K$4,'Detalle de Cuentas'!NM158&lt;='Graph Creator'!$L$4),1,0)</f>
        <v>0</v>
      </c>
      <c r="OL158" s="2">
        <f>IF(AND(NN158&gt;'Graph Creator'!$K$4,'Detalle de Cuentas'!NN158&lt;='Graph Creator'!$L$4),1,0)</f>
        <v>0</v>
      </c>
      <c r="OM158" s="2">
        <f>IF(AND(NO158&gt;'Graph Creator'!$K$4,'Detalle de Cuentas'!NO158&lt;='Graph Creator'!$L$4),1,0)</f>
        <v>0</v>
      </c>
      <c r="ON158" s="2">
        <f>IF(AND(NP158&gt;'Graph Creator'!$K$4,'Detalle de Cuentas'!NP158&lt;='Graph Creator'!$L$4),1,0)</f>
        <v>0</v>
      </c>
      <c r="OO158" s="2">
        <f>IF(AND(NQ158&gt;'Graph Creator'!$K$4,'Detalle de Cuentas'!NQ158&lt;='Graph Creator'!$L$4),1,0)</f>
        <v>0</v>
      </c>
      <c r="OP158" s="2">
        <f>IF(AND(NR158&gt;'Graph Creator'!$K$4,'Detalle de Cuentas'!NR158&lt;='Graph Creator'!$L$4),1,0)</f>
        <v>0</v>
      </c>
      <c r="OQ158" s="2">
        <f>IF(AND(NS158&gt;'Graph Creator'!$K$4,'Detalle de Cuentas'!NS158&lt;='Graph Creator'!$L$4),1,0)</f>
        <v>0</v>
      </c>
      <c r="OR158" s="2">
        <f>IF(AND(NT158&gt;'Graph Creator'!$K$4,'Detalle de Cuentas'!NT158&lt;='Graph Creator'!$L$4),1,0)</f>
        <v>0</v>
      </c>
      <c r="OS158" s="2">
        <f>IF(AND(NU158&gt;'Graph Creator'!$K$4,'Detalle de Cuentas'!NU158&lt;='Graph Creator'!$L$4),1,0)</f>
        <v>0</v>
      </c>
      <c r="OT158" s="2">
        <f>IF(AND(NV158&gt;'Graph Creator'!$K$4,'Detalle de Cuentas'!NV158&lt;='Graph Creator'!$L$4),1,0)</f>
        <v>0</v>
      </c>
      <c r="OU158" s="2">
        <f>IF(AND(NW158&gt;'Graph Creator'!$K$4,'Detalle de Cuentas'!NW158&lt;='Graph Creator'!$L$4),1,0)</f>
        <v>0</v>
      </c>
      <c r="OV158" s="2">
        <f>IF(AND(NX158&gt;'Graph Creator'!$K$4,'Detalle de Cuentas'!NX158&lt;='Graph Creator'!$L$4),1,0)</f>
        <v>0</v>
      </c>
      <c r="OW158" s="2">
        <f>IF(AND(NY158&gt;'Graph Creator'!$K$4,'Detalle de Cuentas'!NY158&lt;='Graph Creator'!$L$4),1,0)</f>
        <v>0</v>
      </c>
      <c r="OX158" s="2">
        <f>IF(AND(NZ158&gt;'Graph Creator'!$K$4,'Detalle de Cuentas'!NZ158&lt;='Graph Creator'!$L$4),1,0)</f>
        <v>0</v>
      </c>
      <c r="OY158" s="2">
        <f>IF(AND(OA158&gt;'Graph Creator'!$K$4,'Detalle de Cuentas'!OA158&lt;='Graph Creator'!$L$4),1,0)</f>
        <v>0</v>
      </c>
      <c r="OZ158" s="2">
        <f>IF(AND(OB158&gt;'Graph Creator'!$K$4,'Detalle de Cuentas'!OB158&lt;='Graph Creator'!$L$4),1,0)</f>
        <v>0</v>
      </c>
      <c r="PA158" s="2">
        <f>IF(AND(OC158&gt;'Graph Creator'!$K$4,'Detalle de Cuentas'!OC158&lt;='Graph Creator'!$L$4),1,0)</f>
        <v>0</v>
      </c>
      <c r="PB158" s="2">
        <f>IF(AND(NF158&gt;'Graph Creator'!$L$4,'Detalle de Cuentas'!NF158&lt;='Graph Creator'!$M$4),1,0)</f>
        <v>0</v>
      </c>
      <c r="PC158" s="2">
        <f>IF(AND(NG158&gt;'Graph Creator'!$L$4,'Detalle de Cuentas'!NG158&lt;='Graph Creator'!$M$4),1,0)</f>
        <v>0</v>
      </c>
      <c r="PD158" s="2">
        <f>IF(AND(NH158&gt;'Graph Creator'!$L$4,'Detalle de Cuentas'!NH158&lt;='Graph Creator'!$M$4),1,0)</f>
        <v>0</v>
      </c>
      <c r="PE158" s="2">
        <f>IF(AND(NI158&gt;'Graph Creator'!$L$4,'Detalle de Cuentas'!NI158&lt;='Graph Creator'!$M$4),1,0)</f>
        <v>0</v>
      </c>
      <c r="PF158" s="2">
        <f>IF(AND(NJ158&gt;'Graph Creator'!$L$4,'Detalle de Cuentas'!NJ158&lt;='Graph Creator'!$M$4),1,0)</f>
        <v>0</v>
      </c>
      <c r="PG158" s="2">
        <f>IF(AND(NK158&gt;'Graph Creator'!$L$4,'Detalle de Cuentas'!NK158&lt;='Graph Creator'!$M$4),1,0)</f>
        <v>0</v>
      </c>
      <c r="PH158" s="2">
        <f>IF(AND(NL158&gt;'Graph Creator'!$L$4,'Detalle de Cuentas'!NL158&lt;='Graph Creator'!$M$4),1,0)</f>
        <v>0</v>
      </c>
      <c r="PI158" s="2">
        <f>IF(AND(NM158&gt;'Graph Creator'!$L$4,'Detalle de Cuentas'!NM158&lt;='Graph Creator'!$M$4),1,0)</f>
        <v>0</v>
      </c>
      <c r="PJ158" s="2">
        <f>IF(AND(NN158&gt;'Graph Creator'!$L$4,'Detalle de Cuentas'!NN158&lt;='Graph Creator'!$M$4),1,0)</f>
        <v>0</v>
      </c>
      <c r="PK158" s="2">
        <f>IF(AND(NO158&gt;'Graph Creator'!$L$4,'Detalle de Cuentas'!NO158&lt;='Graph Creator'!$M$4),1,0)</f>
        <v>0</v>
      </c>
      <c r="PL158" s="2">
        <f>IF(AND(NP158&gt;'Graph Creator'!$L$4,'Detalle de Cuentas'!NP158&lt;='Graph Creator'!$M$4),1,0)</f>
        <v>0</v>
      </c>
      <c r="PM158" s="2">
        <f>IF(AND(NQ158&gt;'Graph Creator'!$L$4,'Detalle de Cuentas'!NQ158&lt;='Graph Creator'!$M$4),1,0)</f>
        <v>0</v>
      </c>
      <c r="PN158" s="2">
        <f>IF(AND(NR158&gt;'Graph Creator'!$L$4,'Detalle de Cuentas'!NR158&lt;='Graph Creator'!$M$4),1,0)</f>
        <v>0</v>
      </c>
      <c r="PO158" s="2">
        <f>IF(AND(NS158&gt;'Graph Creator'!$L$4,'Detalle de Cuentas'!NS158&lt;='Graph Creator'!$M$4),1,0)</f>
        <v>0</v>
      </c>
      <c r="PP158" s="2">
        <f>IF(AND(NT158&gt;'Graph Creator'!$L$4,'Detalle de Cuentas'!NT158&lt;='Graph Creator'!$M$4),1,0)</f>
        <v>0</v>
      </c>
      <c r="PQ158" s="2">
        <f>IF(AND(NU158&gt;'Graph Creator'!$L$4,'Detalle de Cuentas'!NU158&lt;='Graph Creator'!$M$4),1,0)</f>
        <v>0</v>
      </c>
      <c r="PR158" s="2">
        <f>IF(AND(NV158&gt;'Graph Creator'!$L$4,'Detalle de Cuentas'!NV158&lt;='Graph Creator'!$M$4),1,0)</f>
        <v>0</v>
      </c>
      <c r="PS158" s="2">
        <f>IF(AND(NW158&gt;'Graph Creator'!$L$4,'Detalle de Cuentas'!NW158&lt;='Graph Creator'!$M$4),1,0)</f>
        <v>0</v>
      </c>
      <c r="PT158" s="2">
        <f>IF(AND(NX158&gt;'Graph Creator'!$L$4,'Detalle de Cuentas'!NX158&lt;='Graph Creator'!$M$4),1,0)</f>
        <v>0</v>
      </c>
      <c r="PU158" s="2">
        <f>IF(AND(NY158&gt;'Graph Creator'!$L$4,'Detalle de Cuentas'!NY158&lt;='Graph Creator'!$M$4),1,0)</f>
        <v>0</v>
      </c>
      <c r="PV158" s="2">
        <f>IF(AND(NZ158&gt;'Graph Creator'!$L$4,'Detalle de Cuentas'!NZ158&lt;='Graph Creator'!$M$4),1,0)</f>
        <v>0</v>
      </c>
      <c r="PW158" s="2">
        <f>IF(AND(OA158&gt;'Graph Creator'!$L$4,'Detalle de Cuentas'!OA158&lt;='Graph Creator'!$M$4),1,0)</f>
        <v>0</v>
      </c>
      <c r="PX158" s="2">
        <f>IF(AND(OB158&gt;'Graph Creator'!$L$4,'Detalle de Cuentas'!OB158&lt;='Graph Creator'!$M$4),1,0)</f>
        <v>0</v>
      </c>
      <c r="PY158" s="2">
        <f>IF(AND(OC158&gt;'Graph Creator'!$L$4,'Detalle de Cuentas'!OC158&lt;='Graph Creator'!$M$4),1,0)</f>
        <v>0</v>
      </c>
      <c r="PZ158" s="2">
        <f>IF(AND(NF158&gt;'Graph Creator'!$M$4,'Detalle de Cuentas'!NF158&lt;='Graph Creator'!$N$4),1,0)</f>
        <v>0</v>
      </c>
      <c r="QA158" s="2">
        <f>IF(AND(NG158&gt;'Graph Creator'!$M$4,'Detalle de Cuentas'!NG158&lt;='Graph Creator'!$N$4),1,0)</f>
        <v>0</v>
      </c>
      <c r="QB158" s="2">
        <f>IF(AND(NH158&gt;'Graph Creator'!$M$4,'Detalle de Cuentas'!NH158&lt;='Graph Creator'!$N$4),1,0)</f>
        <v>0</v>
      </c>
      <c r="QC158" s="2">
        <f>IF(AND(NI158&gt;'Graph Creator'!$M$4,'Detalle de Cuentas'!NI158&lt;='Graph Creator'!$N$4),1,0)</f>
        <v>0</v>
      </c>
      <c r="QD158" s="2">
        <f>IF(AND(NJ158&gt;'Graph Creator'!$M$4,'Detalle de Cuentas'!NJ158&lt;='Graph Creator'!$N$4),1,0)</f>
        <v>0</v>
      </c>
      <c r="QE158" s="2">
        <f>IF(AND(NK158&gt;'Graph Creator'!$M$4,'Detalle de Cuentas'!NK158&lt;='Graph Creator'!$N$4),1,0)</f>
        <v>0</v>
      </c>
      <c r="QF158" s="2">
        <f>IF(AND(NL158&gt;'Graph Creator'!$M$4,'Detalle de Cuentas'!NL158&lt;='Graph Creator'!$N$4),1,0)</f>
        <v>0</v>
      </c>
      <c r="QG158" s="2">
        <f>IF(AND(NM158&gt;'Graph Creator'!$M$4,'Detalle de Cuentas'!NM158&lt;='Graph Creator'!$N$4),1,0)</f>
        <v>0</v>
      </c>
      <c r="QH158" s="2">
        <f>IF(AND(NN158&gt;'Graph Creator'!$M$4,'Detalle de Cuentas'!NN158&lt;='Graph Creator'!$N$4),1,0)</f>
        <v>0</v>
      </c>
      <c r="QI158" s="2">
        <f>IF(AND(NO158&gt;'Graph Creator'!$M$4,'Detalle de Cuentas'!NO158&lt;='Graph Creator'!$N$4),1,0)</f>
        <v>0</v>
      </c>
      <c r="QJ158" s="2">
        <f>IF(AND(NP158&gt;'Graph Creator'!$M$4,'Detalle de Cuentas'!NP158&lt;='Graph Creator'!$N$4),1,0)</f>
        <v>0</v>
      </c>
      <c r="QK158" s="2">
        <f>IF(AND(NQ158&gt;'Graph Creator'!$M$4,'Detalle de Cuentas'!NQ158&lt;='Graph Creator'!$N$4),1,0)</f>
        <v>0</v>
      </c>
      <c r="QL158" s="2">
        <f>IF(AND(NR158&gt;'Graph Creator'!$M$4,'Detalle de Cuentas'!NR158&lt;='Graph Creator'!$N$4),1,0)</f>
        <v>0</v>
      </c>
      <c r="QM158" s="2">
        <f>IF(AND(NS158&gt;'Graph Creator'!$M$4,'Detalle de Cuentas'!NS158&lt;='Graph Creator'!$N$4),1,0)</f>
        <v>0</v>
      </c>
      <c r="QN158" s="2">
        <f>IF(AND(NT158&gt;'Graph Creator'!$M$4,'Detalle de Cuentas'!NT158&lt;='Graph Creator'!$N$4),1,0)</f>
        <v>0</v>
      </c>
      <c r="QO158" s="2">
        <f>IF(AND(NU158&gt;'Graph Creator'!$M$4,'Detalle de Cuentas'!NU158&lt;='Graph Creator'!$N$4),1,0)</f>
        <v>0</v>
      </c>
      <c r="QP158" s="2">
        <f>IF(AND(NV158&gt;'Graph Creator'!$M$4,'Detalle de Cuentas'!NV158&lt;='Graph Creator'!$N$4),1,0)</f>
        <v>0</v>
      </c>
      <c r="QQ158" s="2">
        <f>IF(AND(NW158&gt;'Graph Creator'!$M$4,'Detalle de Cuentas'!NW158&lt;='Graph Creator'!$N$4),1,0)</f>
        <v>0</v>
      </c>
      <c r="QR158" s="2">
        <f>IF(AND(NX158&gt;'Graph Creator'!$M$4,'Detalle de Cuentas'!NX158&lt;='Graph Creator'!$N$4),1,0)</f>
        <v>0</v>
      </c>
      <c r="QS158" s="2">
        <f>IF(AND(NY158&gt;'Graph Creator'!$M$4,'Detalle de Cuentas'!NY158&lt;='Graph Creator'!$N$4),1,0)</f>
        <v>0</v>
      </c>
      <c r="QT158" s="2">
        <f>IF(AND(NZ158&gt;'Graph Creator'!$M$4,'Detalle de Cuentas'!NZ158&lt;='Graph Creator'!$N$4),1,0)</f>
        <v>0</v>
      </c>
      <c r="QU158" s="2">
        <f>IF(AND(OA158&gt;'Graph Creator'!$M$4,'Detalle de Cuentas'!OA158&lt;='Graph Creator'!$N$4),1,0)</f>
        <v>0</v>
      </c>
      <c r="QV158" s="2">
        <f>IF(AND(OB158&gt;'Graph Creator'!$M$4,'Detalle de Cuentas'!OB158&lt;='Graph Creator'!$N$4),1,0)</f>
        <v>0</v>
      </c>
      <c r="QW158" s="2">
        <f>IF(AND(OC158&gt;'Graph Creator'!$M$4,'Detalle de Cuentas'!OC158&lt;='Graph Creator'!$N$4),1,0)</f>
        <v>0</v>
      </c>
      <c r="QX158" s="2">
        <f>IF(AND(NF158&gt;'Graph Creator'!$N$4,'Detalle de Cuentas'!NF158&lt;='Graph Creator'!$O$4),1,0)</f>
        <v>0</v>
      </c>
      <c r="QY158" s="2">
        <f>IF(AND(NG158&gt;'Graph Creator'!$N$4,'Detalle de Cuentas'!NG158&lt;='Graph Creator'!$O$4),1,0)</f>
        <v>0</v>
      </c>
      <c r="QZ158" s="2">
        <f>IF(AND(NH158&gt;'Graph Creator'!$N$4,'Detalle de Cuentas'!NH158&lt;='Graph Creator'!$O$4),1,0)</f>
        <v>0</v>
      </c>
      <c r="RA158" s="2">
        <f>IF(AND(NI158&gt;'Graph Creator'!$N$4,'Detalle de Cuentas'!NI158&lt;='Graph Creator'!$O$4),1,0)</f>
        <v>0</v>
      </c>
      <c r="RB158" s="2">
        <f>IF(AND(NJ158&gt;'Graph Creator'!$N$4,'Detalle de Cuentas'!NJ158&lt;='Graph Creator'!$O$4),1,0)</f>
        <v>0</v>
      </c>
      <c r="RC158" s="2">
        <f>IF(AND(NK158&gt;'Graph Creator'!$N$4,'Detalle de Cuentas'!NK158&lt;='Graph Creator'!$O$4),1,0)</f>
        <v>0</v>
      </c>
      <c r="RD158" s="2">
        <f>IF(AND(NL158&gt;'Graph Creator'!$N$4,'Detalle de Cuentas'!NL158&lt;='Graph Creator'!$O$4),1,0)</f>
        <v>0</v>
      </c>
      <c r="RE158" s="2">
        <f>IF(AND(NM158&gt;'Graph Creator'!$N$4,'Detalle de Cuentas'!NM158&lt;='Graph Creator'!$O$4),1,0)</f>
        <v>0</v>
      </c>
      <c r="RF158" s="2">
        <f>IF(AND(NN158&gt;'Graph Creator'!$N$4,'Detalle de Cuentas'!NN158&lt;='Graph Creator'!$O$4),1,0)</f>
        <v>0</v>
      </c>
      <c r="RG158" s="2">
        <f>IF(AND(NO158&gt;'Graph Creator'!$N$4,'Detalle de Cuentas'!NO158&lt;='Graph Creator'!$O$4),1,0)</f>
        <v>0</v>
      </c>
      <c r="RH158" s="2">
        <f>IF(AND(NP158&gt;'Graph Creator'!$N$4,'Detalle de Cuentas'!NP158&lt;='Graph Creator'!$O$4),1,0)</f>
        <v>0</v>
      </c>
      <c r="RI158" s="2">
        <f>IF(AND(NQ158&gt;'Graph Creator'!$N$4,'Detalle de Cuentas'!NQ158&lt;='Graph Creator'!$O$4),1,0)</f>
        <v>0</v>
      </c>
      <c r="RJ158" s="2">
        <f>IF(AND(NR158&gt;'Graph Creator'!$N$4,'Detalle de Cuentas'!NR158&lt;='Graph Creator'!$O$4),1,0)</f>
        <v>0</v>
      </c>
      <c r="RK158" s="2">
        <f>IF(AND(NS158&gt;'Graph Creator'!$N$4,'Detalle de Cuentas'!NS158&lt;='Graph Creator'!$O$4),1,0)</f>
        <v>0</v>
      </c>
      <c r="RL158" s="2">
        <f>IF(AND(NT158&gt;'Graph Creator'!$N$4,'Detalle de Cuentas'!NT158&lt;='Graph Creator'!$O$4),1,0)</f>
        <v>0</v>
      </c>
      <c r="RM158" s="2">
        <f>IF(AND(NU158&gt;'Graph Creator'!$N$4,'Detalle de Cuentas'!NU158&lt;='Graph Creator'!$O$4),1,0)</f>
        <v>0</v>
      </c>
      <c r="RN158" s="2">
        <f>IF(AND(NV158&gt;'Graph Creator'!$N$4,'Detalle de Cuentas'!NV158&lt;='Graph Creator'!$O$4),1,0)</f>
        <v>0</v>
      </c>
      <c r="RO158" s="2">
        <f>IF(AND(NW158&gt;'Graph Creator'!$N$4,'Detalle de Cuentas'!NW158&lt;='Graph Creator'!$O$4),1,0)</f>
        <v>0</v>
      </c>
      <c r="RP158" s="2">
        <f>IF(AND(NX158&gt;'Graph Creator'!$N$4,'Detalle de Cuentas'!NX158&lt;='Graph Creator'!$O$4),1,0)</f>
        <v>0</v>
      </c>
      <c r="RQ158" s="2">
        <f>IF(AND(NY158&gt;'Graph Creator'!$N$4,'Detalle de Cuentas'!NY158&lt;='Graph Creator'!$O$4),1,0)</f>
        <v>0</v>
      </c>
      <c r="RR158" s="2">
        <f>IF(AND(NZ158&gt;'Graph Creator'!$N$4,'Detalle de Cuentas'!NZ158&lt;='Graph Creator'!$O$4),1,0)</f>
        <v>0</v>
      </c>
      <c r="RS158" s="2">
        <f>IF(AND(OA158&gt;'Graph Creator'!$N$4,'Detalle de Cuentas'!OA158&lt;='Graph Creator'!$O$4),1,0)</f>
        <v>0</v>
      </c>
      <c r="RT158" s="2">
        <f>IF(AND(OB158&gt;'Graph Creator'!$N$4,'Detalle de Cuentas'!OB158&lt;='Graph Creator'!$O$4),1,0)</f>
        <v>0</v>
      </c>
      <c r="RU158" s="2">
        <f>IF(AND(OC158&gt;'Graph Creator'!$N$4,'Detalle de Cuentas'!OC158&lt;='Graph Creator'!$O$4),1,0)</f>
        <v>0</v>
      </c>
      <c r="RV158" s="2" t="e">
        <f t="shared" si="2027"/>
        <v>#VALUE!</v>
      </c>
      <c r="RW158" s="2" t="e">
        <f t="shared" si="2028"/>
        <v>#VALUE!</v>
      </c>
      <c r="RX158" s="2" t="e">
        <f t="shared" si="2029"/>
        <v>#VALUE!</v>
      </c>
      <c r="RY158" s="2" t="e">
        <f t="shared" si="2030"/>
        <v>#VALUE!</v>
      </c>
      <c r="RZ158" s="2" t="e">
        <f t="shared" si="2031"/>
        <v>#VALUE!</v>
      </c>
      <c r="SA158" s="2" t="e">
        <f t="shared" si="2032"/>
        <v>#VALUE!</v>
      </c>
      <c r="SB158" s="2" t="e">
        <f t="shared" si="2033"/>
        <v>#VALUE!</v>
      </c>
      <c r="SC158" s="2" t="e">
        <f t="shared" si="2034"/>
        <v>#VALUE!</v>
      </c>
      <c r="SD158" s="2" t="e">
        <f t="shared" si="2035"/>
        <v>#VALUE!</v>
      </c>
      <c r="SE158" s="2" t="e">
        <f t="shared" si="2036"/>
        <v>#VALUE!</v>
      </c>
      <c r="SF158" s="2" t="e">
        <f t="shared" si="2037"/>
        <v>#VALUE!</v>
      </c>
      <c r="SG158" s="2" t="e">
        <f t="shared" si="2038"/>
        <v>#VALUE!</v>
      </c>
      <c r="SH158" s="2" t="e">
        <f t="shared" si="2039"/>
        <v>#VALUE!</v>
      </c>
      <c r="SI158" s="2" t="e">
        <f t="shared" si="2040"/>
        <v>#VALUE!</v>
      </c>
      <c r="SJ158" s="2" t="e">
        <f t="shared" si="2041"/>
        <v>#VALUE!</v>
      </c>
      <c r="SK158" s="2" t="e">
        <f t="shared" si="2042"/>
        <v>#VALUE!</v>
      </c>
      <c r="SL158" s="2" t="e">
        <f t="shared" si="2043"/>
        <v>#VALUE!</v>
      </c>
      <c r="SM158" s="2" t="e">
        <f t="shared" si="2044"/>
        <v>#VALUE!</v>
      </c>
      <c r="SN158" s="2" t="e">
        <f t="shared" si="2045"/>
        <v>#VALUE!</v>
      </c>
      <c r="SO158" s="2" t="e">
        <f t="shared" si="2046"/>
        <v>#VALUE!</v>
      </c>
      <c r="SP158" s="2" t="e">
        <f t="shared" si="2047"/>
        <v>#VALUE!</v>
      </c>
      <c r="SQ158" s="2" t="e">
        <f t="shared" si="2048"/>
        <v>#VALUE!</v>
      </c>
      <c r="SR158" s="2" t="e">
        <f t="shared" si="2049"/>
        <v>#VALUE!</v>
      </c>
      <c r="SS158" s="2" t="e">
        <f t="shared" si="2050"/>
        <v>#VALUE!</v>
      </c>
      <c r="ST158" s="2" t="e">
        <f t="shared" si="2051"/>
        <v>#VALUE!</v>
      </c>
      <c r="SU158" s="2" t="e">
        <f t="shared" si="2052"/>
        <v>#VALUE!</v>
      </c>
      <c r="SV158" s="2" t="e">
        <f t="shared" si="2053"/>
        <v>#VALUE!</v>
      </c>
      <c r="SW158" s="2" t="e">
        <f t="shared" si="2054"/>
        <v>#VALUE!</v>
      </c>
      <c r="SX158" s="2" t="e">
        <f t="shared" si="2055"/>
        <v>#VALUE!</v>
      </c>
      <c r="SY158" s="2" t="e">
        <f t="shared" si="2056"/>
        <v>#VALUE!</v>
      </c>
      <c r="SZ158" s="2" t="e">
        <f t="shared" si="2057"/>
        <v>#VALUE!</v>
      </c>
      <c r="TA158" s="2" t="e">
        <f t="shared" si="2058"/>
        <v>#VALUE!</v>
      </c>
      <c r="TB158" s="2" t="e">
        <f t="shared" si="2059"/>
        <v>#VALUE!</v>
      </c>
      <c r="TC158" s="2" t="e">
        <f t="shared" si="2060"/>
        <v>#VALUE!</v>
      </c>
      <c r="TD158" s="2" t="e">
        <f t="shared" si="2061"/>
        <v>#VALUE!</v>
      </c>
      <c r="TE158" s="2" t="e">
        <f t="shared" si="2062"/>
        <v>#VALUE!</v>
      </c>
      <c r="TF158" s="2" t="str">
        <f>IF(DZ158=1,IF(SUM(DZ$17:DZ158)&lt;2,""&amp;B158,", "&amp;B158),"")</f>
        <v/>
      </c>
      <c r="TG158" s="2" t="str">
        <f t="shared" si="2075"/>
        <v/>
      </c>
      <c r="TH158" s="2">
        <f t="shared" si="2063"/>
        <v>0</v>
      </c>
      <c r="TI158" s="14" t="str">
        <f t="shared" si="2064"/>
        <v/>
      </c>
      <c r="TJ158" s="14" t="e">
        <f t="shared" si="1884"/>
        <v>#VALUE!</v>
      </c>
      <c r="TK158" s="14" t="e">
        <f t="shared" si="1885"/>
        <v>#VALUE!</v>
      </c>
      <c r="TL158" s="14" t="e">
        <f t="shared" si="1886"/>
        <v>#VALUE!</v>
      </c>
      <c r="TM158" s="14" t="e">
        <f t="shared" si="1887"/>
        <v>#VALUE!</v>
      </c>
      <c r="TN158" s="14" t="e">
        <f t="shared" si="1888"/>
        <v>#VALUE!</v>
      </c>
      <c r="TO158" s="14" t="e">
        <f t="shared" si="1889"/>
        <v>#VALUE!</v>
      </c>
      <c r="TP158" s="14" t="e">
        <f t="shared" si="1890"/>
        <v>#VALUE!</v>
      </c>
      <c r="TQ158" s="14" t="e">
        <f t="shared" si="1891"/>
        <v>#VALUE!</v>
      </c>
      <c r="TR158" s="14" t="e">
        <f t="shared" si="1892"/>
        <v>#VALUE!</v>
      </c>
      <c r="TS158" s="14" t="e">
        <f t="shared" si="1893"/>
        <v>#VALUE!</v>
      </c>
      <c r="TT158" s="14" t="e">
        <f t="shared" si="1894"/>
        <v>#VALUE!</v>
      </c>
      <c r="TU158" s="14" t="e">
        <f t="shared" si="1895"/>
        <v>#VALUE!</v>
      </c>
      <c r="TV158" s="14" t="e">
        <f t="shared" si="1896"/>
        <v>#VALUE!</v>
      </c>
      <c r="TW158" s="14" t="e">
        <f t="shared" si="1897"/>
        <v>#VALUE!</v>
      </c>
      <c r="TX158" s="14" t="e">
        <f t="shared" si="1898"/>
        <v>#VALUE!</v>
      </c>
      <c r="TY158" s="14" t="e">
        <f t="shared" si="1899"/>
        <v>#VALUE!</v>
      </c>
      <c r="TZ158" s="14" t="e">
        <f t="shared" si="1900"/>
        <v>#VALUE!</v>
      </c>
      <c r="UA158" s="14" t="e">
        <f t="shared" si="1901"/>
        <v>#VALUE!</v>
      </c>
      <c r="UB158" s="14" t="e">
        <f t="shared" si="1902"/>
        <v>#VALUE!</v>
      </c>
      <c r="UC158" s="14" t="e">
        <f t="shared" si="1903"/>
        <v>#VALUE!</v>
      </c>
      <c r="UD158" s="14" t="e">
        <f t="shared" si="1904"/>
        <v>#VALUE!</v>
      </c>
      <c r="UE158" s="14" t="e">
        <f t="shared" si="1905"/>
        <v>#VALUE!</v>
      </c>
      <c r="UF158" s="14" t="e">
        <f t="shared" si="1906"/>
        <v>#VALUE!</v>
      </c>
      <c r="UH158" s="2">
        <f>IF($C$4-$R158&gt;'Graph Creator'!$E$2*'Graph Creator'!$D$13*12,0,1)</f>
        <v>1</v>
      </c>
      <c r="UJ158" s="2" t="e">
        <f t="shared" si="2065"/>
        <v>#VALUE!</v>
      </c>
      <c r="UK158" s="2" t="e">
        <f t="shared" si="1907"/>
        <v>#VALUE!</v>
      </c>
      <c r="UL158" s="2" t="e">
        <f t="shared" si="1908"/>
        <v>#VALUE!</v>
      </c>
      <c r="UM158" s="2" t="e">
        <f t="shared" si="1909"/>
        <v>#VALUE!</v>
      </c>
      <c r="UN158" s="2" t="e">
        <f t="shared" si="1910"/>
        <v>#VALUE!</v>
      </c>
      <c r="UO158" s="2" t="e">
        <f t="shared" si="1911"/>
        <v>#VALUE!</v>
      </c>
      <c r="UP158" s="2" t="e">
        <f t="shared" si="1912"/>
        <v>#VALUE!</v>
      </c>
      <c r="UQ158" s="2" t="e">
        <f t="shared" si="1913"/>
        <v>#VALUE!</v>
      </c>
      <c r="UR158" s="2" t="e">
        <f t="shared" si="1914"/>
        <v>#VALUE!</v>
      </c>
      <c r="US158" s="2" t="e">
        <f t="shared" si="1915"/>
        <v>#VALUE!</v>
      </c>
      <c r="UT158" s="2" t="e">
        <f t="shared" si="1916"/>
        <v>#VALUE!</v>
      </c>
      <c r="UU158" s="2" t="e">
        <f t="shared" si="1917"/>
        <v>#VALUE!</v>
      </c>
      <c r="UV158" s="2" t="e">
        <f t="shared" si="1918"/>
        <v>#VALUE!</v>
      </c>
      <c r="UW158" s="2" t="e">
        <f t="shared" si="1919"/>
        <v>#VALUE!</v>
      </c>
      <c r="UX158" s="2" t="e">
        <f t="shared" si="1920"/>
        <v>#VALUE!</v>
      </c>
      <c r="UY158" s="2" t="e">
        <f t="shared" si="1921"/>
        <v>#VALUE!</v>
      </c>
      <c r="UZ158" s="2" t="e">
        <f t="shared" si="1922"/>
        <v>#VALUE!</v>
      </c>
      <c r="VA158" s="2" t="e">
        <f t="shared" si="1923"/>
        <v>#VALUE!</v>
      </c>
      <c r="VB158" s="2" t="e">
        <f t="shared" si="1924"/>
        <v>#VALUE!</v>
      </c>
      <c r="VC158" s="2" t="e">
        <f t="shared" si="1925"/>
        <v>#VALUE!</v>
      </c>
      <c r="VD158" s="2" t="e">
        <f t="shared" si="1926"/>
        <v>#VALUE!</v>
      </c>
      <c r="VE158" s="2" t="e">
        <f t="shared" si="1927"/>
        <v>#VALUE!</v>
      </c>
      <c r="VF158" s="2" t="e">
        <f t="shared" si="1928"/>
        <v>#VALUE!</v>
      </c>
      <c r="VG158" s="2" t="e">
        <f t="shared" si="1929"/>
        <v>#VALUE!</v>
      </c>
      <c r="VH158" s="2" t="e">
        <f t="shared" si="1930"/>
        <v>#VALUE!</v>
      </c>
      <c r="VI158" s="2" t="e">
        <f t="shared" si="1931"/>
        <v>#VALUE!</v>
      </c>
      <c r="VJ158" s="2" t="e">
        <f t="shared" si="1932"/>
        <v>#VALUE!</v>
      </c>
      <c r="VK158" s="2" t="e">
        <f t="shared" si="1933"/>
        <v>#VALUE!</v>
      </c>
      <c r="VL158" s="2" t="e">
        <f t="shared" si="1934"/>
        <v>#VALUE!</v>
      </c>
      <c r="VM158" s="2" t="e">
        <f t="shared" si="1935"/>
        <v>#VALUE!</v>
      </c>
      <c r="VN158" s="2" t="e">
        <f t="shared" si="1936"/>
        <v>#VALUE!</v>
      </c>
      <c r="VO158" s="2" t="e">
        <f t="shared" si="1937"/>
        <v>#VALUE!</v>
      </c>
      <c r="VP158" s="2" t="e">
        <f t="shared" si="1938"/>
        <v>#VALUE!</v>
      </c>
      <c r="VQ158" s="2" t="e">
        <f t="shared" si="1939"/>
        <v>#VALUE!</v>
      </c>
      <c r="VR158" s="2" t="e">
        <f t="shared" si="1940"/>
        <v>#VALUE!</v>
      </c>
      <c r="VS158" s="2" t="e">
        <f t="shared" si="1941"/>
        <v>#VALUE!</v>
      </c>
      <c r="VT158" s="98">
        <f t="shared" si="2066"/>
        <v>0</v>
      </c>
      <c r="VU158" s="98">
        <f t="shared" si="1942"/>
        <v>0</v>
      </c>
      <c r="VV158" s="98">
        <f t="shared" si="1943"/>
        <v>0</v>
      </c>
      <c r="VW158" s="98">
        <f t="shared" si="1944"/>
        <v>0</v>
      </c>
      <c r="VX158" s="98">
        <f t="shared" si="1945"/>
        <v>0</v>
      </c>
      <c r="VY158" s="98">
        <f t="shared" si="1946"/>
        <v>0</v>
      </c>
      <c r="VZ158" s="98">
        <f t="shared" si="1947"/>
        <v>0</v>
      </c>
      <c r="WA158" s="98">
        <f t="shared" si="1948"/>
        <v>0</v>
      </c>
      <c r="WB158" s="98">
        <f t="shared" si="1949"/>
        <v>0</v>
      </c>
      <c r="WC158" s="98">
        <f t="shared" si="1950"/>
        <v>0</v>
      </c>
      <c r="WD158" s="98">
        <f t="shared" si="1951"/>
        <v>0</v>
      </c>
      <c r="WE158" s="98">
        <f t="shared" si="1952"/>
        <v>0</v>
      </c>
      <c r="WF158" s="98">
        <f t="shared" si="1953"/>
        <v>0</v>
      </c>
      <c r="WG158" s="98">
        <f t="shared" si="1954"/>
        <v>0</v>
      </c>
      <c r="WH158" s="98">
        <f t="shared" si="1955"/>
        <v>0</v>
      </c>
      <c r="WI158" s="98">
        <f t="shared" si="1956"/>
        <v>0</v>
      </c>
      <c r="WJ158" s="98">
        <f t="shared" si="1957"/>
        <v>0</v>
      </c>
      <c r="WK158" s="98">
        <f t="shared" si="1958"/>
        <v>0</v>
      </c>
      <c r="WL158" s="98">
        <f t="shared" si="1959"/>
        <v>0</v>
      </c>
      <c r="WM158" s="98">
        <f t="shared" si="1960"/>
        <v>0</v>
      </c>
      <c r="WN158" s="98">
        <f t="shared" si="1961"/>
        <v>0</v>
      </c>
      <c r="WO158" s="98">
        <f t="shared" si="1962"/>
        <v>0</v>
      </c>
      <c r="WP158" s="98">
        <f t="shared" si="1963"/>
        <v>0</v>
      </c>
      <c r="WQ158" s="98">
        <f t="shared" si="1964"/>
        <v>0</v>
      </c>
      <c r="WR158" s="98">
        <f>IFERROR(INDEX('Score Calculation'!$D$38:$D$41,MATCH('Detalle de Cuentas'!VT158,'Score Calculation'!$C$38:$C$41,1)),0)</f>
        <v>4</v>
      </c>
      <c r="WS158" s="98">
        <f>IFERROR(INDEX('Score Calculation'!$D$38:$D$41,MATCH('Detalle de Cuentas'!VU158,'Score Calculation'!$C$38:$C$41,1)),0)</f>
        <v>4</v>
      </c>
      <c r="WT158" s="98">
        <f>IFERROR(INDEX('Score Calculation'!$D$38:$D$41,MATCH('Detalle de Cuentas'!VV158,'Score Calculation'!$C$38:$C$41,1)),0)</f>
        <v>4</v>
      </c>
      <c r="WU158" s="98">
        <f>IFERROR(INDEX('Score Calculation'!$D$38:$D$41,MATCH('Detalle de Cuentas'!VW158,'Score Calculation'!$C$38:$C$41,1)),0)</f>
        <v>4</v>
      </c>
      <c r="WV158" s="98">
        <f>IFERROR(INDEX('Score Calculation'!$D$38:$D$41,MATCH('Detalle de Cuentas'!VX158,'Score Calculation'!$C$38:$C$41,1)),0)</f>
        <v>4</v>
      </c>
      <c r="WW158" s="98">
        <f>IFERROR(INDEX('Score Calculation'!$D$38:$D$41,MATCH('Detalle de Cuentas'!VY158,'Score Calculation'!$C$38:$C$41,1)),0)</f>
        <v>4</v>
      </c>
      <c r="WX158" s="98">
        <f>IFERROR(INDEX('Score Calculation'!$D$38:$D$41,MATCH('Detalle de Cuentas'!VZ158,'Score Calculation'!$C$38:$C$41,1)),0)</f>
        <v>4</v>
      </c>
      <c r="WY158" s="98">
        <f>IFERROR(INDEX('Score Calculation'!$D$38:$D$41,MATCH('Detalle de Cuentas'!WA158,'Score Calculation'!$C$38:$C$41,1)),0)</f>
        <v>4</v>
      </c>
      <c r="WZ158" s="98">
        <f>IFERROR(INDEX('Score Calculation'!$D$38:$D$41,MATCH('Detalle de Cuentas'!WB158,'Score Calculation'!$C$38:$C$41,1)),0)</f>
        <v>4</v>
      </c>
      <c r="XA158" s="98">
        <f>IFERROR(INDEX('Score Calculation'!$D$38:$D$41,MATCH('Detalle de Cuentas'!WC158,'Score Calculation'!$C$38:$C$41,1)),0)</f>
        <v>4</v>
      </c>
      <c r="XB158" s="98">
        <f>IFERROR(INDEX('Score Calculation'!$D$38:$D$41,MATCH('Detalle de Cuentas'!WD158,'Score Calculation'!$C$38:$C$41,1)),0)</f>
        <v>4</v>
      </c>
      <c r="XC158" s="98">
        <f>IFERROR(INDEX('Score Calculation'!$D$38:$D$41,MATCH('Detalle de Cuentas'!WE158,'Score Calculation'!$C$38:$C$41,1)),0)</f>
        <v>4</v>
      </c>
      <c r="XD158" s="98">
        <f>IFERROR(INDEX('Score Calculation'!$D$38:$D$41,MATCH('Detalle de Cuentas'!WF158,'Score Calculation'!$C$38:$C$41,1)),0)</f>
        <v>4</v>
      </c>
      <c r="XE158" s="98">
        <f>IFERROR(INDEX('Score Calculation'!$D$38:$D$41,MATCH('Detalle de Cuentas'!WG158,'Score Calculation'!$C$38:$C$41,1)),0)</f>
        <v>4</v>
      </c>
      <c r="XF158" s="98">
        <f>IFERROR(INDEX('Score Calculation'!$D$38:$D$41,MATCH('Detalle de Cuentas'!WH158,'Score Calculation'!$C$38:$C$41,1)),0)</f>
        <v>4</v>
      </c>
      <c r="XG158" s="98">
        <f>IFERROR(INDEX('Score Calculation'!$D$38:$D$41,MATCH('Detalle de Cuentas'!WI158,'Score Calculation'!$C$38:$C$41,1)),0)</f>
        <v>4</v>
      </c>
      <c r="XH158" s="98">
        <f>IFERROR(INDEX('Score Calculation'!$D$38:$D$41,MATCH('Detalle de Cuentas'!WJ158,'Score Calculation'!$C$38:$C$41,1)),0)</f>
        <v>4</v>
      </c>
      <c r="XI158" s="98">
        <f>IFERROR(INDEX('Score Calculation'!$D$38:$D$41,MATCH('Detalle de Cuentas'!WK158,'Score Calculation'!$C$38:$C$41,1)),0)</f>
        <v>4</v>
      </c>
      <c r="XJ158" s="98">
        <f>IFERROR(INDEX('Score Calculation'!$D$38:$D$41,MATCH('Detalle de Cuentas'!WL158,'Score Calculation'!$C$38:$C$41,1)),0)</f>
        <v>4</v>
      </c>
      <c r="XK158" s="98">
        <f>IFERROR(INDEX('Score Calculation'!$D$38:$D$41,MATCH('Detalle de Cuentas'!WM158,'Score Calculation'!$C$38:$C$41,1)),0)</f>
        <v>4</v>
      </c>
      <c r="XL158" s="98">
        <f>IFERROR(INDEX('Score Calculation'!$D$38:$D$41,MATCH('Detalle de Cuentas'!WN158,'Score Calculation'!$C$38:$C$41,1)),0)</f>
        <v>4</v>
      </c>
      <c r="XM158" s="98">
        <f>IFERROR(INDEX('Score Calculation'!$D$38:$D$41,MATCH('Detalle de Cuentas'!WO158,'Score Calculation'!$C$38:$C$41,1)),0)</f>
        <v>4</v>
      </c>
      <c r="XN158" s="98">
        <f>IFERROR(INDEX('Score Calculation'!$D$38:$D$41,MATCH('Detalle de Cuentas'!WP158,'Score Calculation'!$C$38:$C$41,1)),0)</f>
        <v>4</v>
      </c>
      <c r="XO158" s="98">
        <f>IFERROR(INDEX('Score Calculation'!$D$38:$D$41,MATCH('Detalle de Cuentas'!WQ158,'Score Calculation'!$C$38:$C$41,1)),0)</f>
        <v>4</v>
      </c>
      <c r="XP158" s="98">
        <f>IFERROR(INDEX('Score Calculation'!$D$24:$D$31,MATCH('Detalle de Cuentas'!NF158,'Score Calculation'!$C$24:$C$31,1)),0)</f>
        <v>1</v>
      </c>
      <c r="XQ158" s="98">
        <f>IFERROR(INDEX('Score Calculation'!$D$24:$D$31,MATCH('Detalle de Cuentas'!NG158,'Score Calculation'!$C$24:$C$31,1)),0)</f>
        <v>1</v>
      </c>
      <c r="XR158" s="98">
        <f>IFERROR(INDEX('Score Calculation'!$D$24:$D$31,MATCH('Detalle de Cuentas'!NH158,'Score Calculation'!$C$24:$C$31,1)),0)</f>
        <v>1</v>
      </c>
      <c r="XS158" s="98">
        <f>IFERROR(INDEX('Score Calculation'!$D$24:$D$31,MATCH('Detalle de Cuentas'!NI158,'Score Calculation'!$C$24:$C$31,1)),0)</f>
        <v>1</v>
      </c>
      <c r="XT158" s="98">
        <f>IFERROR(INDEX('Score Calculation'!$D$24:$D$31,MATCH('Detalle de Cuentas'!NJ158,'Score Calculation'!$C$24:$C$31,1)),0)</f>
        <v>1</v>
      </c>
      <c r="XU158" s="98">
        <f>IFERROR(INDEX('Score Calculation'!$D$24:$D$31,MATCH('Detalle de Cuentas'!NK158,'Score Calculation'!$C$24:$C$31,1)),0)</f>
        <v>1</v>
      </c>
      <c r="XV158" s="98">
        <f>IFERROR(INDEX('Score Calculation'!$D$24:$D$31,MATCH('Detalle de Cuentas'!NL158,'Score Calculation'!$C$24:$C$31,1)),0)</f>
        <v>1</v>
      </c>
      <c r="XW158" s="98">
        <f>IFERROR(INDEX('Score Calculation'!$D$24:$D$31,MATCH('Detalle de Cuentas'!NM158,'Score Calculation'!$C$24:$C$31,1)),0)</f>
        <v>1</v>
      </c>
      <c r="XX158" s="98">
        <f>IFERROR(INDEX('Score Calculation'!$D$24:$D$31,MATCH('Detalle de Cuentas'!NN158,'Score Calculation'!$C$24:$C$31,1)),0)</f>
        <v>1</v>
      </c>
      <c r="XY158" s="98">
        <f>IFERROR(INDEX('Score Calculation'!$D$24:$D$31,MATCH('Detalle de Cuentas'!NO158,'Score Calculation'!$C$24:$C$31,1)),0)</f>
        <v>1</v>
      </c>
      <c r="XZ158" s="98">
        <f>IFERROR(INDEX('Score Calculation'!$D$24:$D$31,MATCH('Detalle de Cuentas'!NP158,'Score Calculation'!$C$24:$C$31,1)),0)</f>
        <v>1</v>
      </c>
      <c r="YA158" s="98">
        <f>IFERROR(INDEX('Score Calculation'!$D$24:$D$31,MATCH('Detalle de Cuentas'!NQ158,'Score Calculation'!$C$24:$C$31,1)),0)</f>
        <v>1</v>
      </c>
      <c r="YB158" s="98">
        <f>IFERROR(INDEX('Score Calculation'!$D$24:$D$31,MATCH('Detalle de Cuentas'!NR158,'Score Calculation'!$C$24:$C$31,1)),0)</f>
        <v>1</v>
      </c>
      <c r="YC158" s="98">
        <f>IFERROR(INDEX('Score Calculation'!$D$24:$D$31,MATCH('Detalle de Cuentas'!NS158,'Score Calculation'!$C$24:$C$31,1)),0)</f>
        <v>1</v>
      </c>
      <c r="YD158" s="98">
        <f>IFERROR(INDEX('Score Calculation'!$D$24:$D$31,MATCH('Detalle de Cuentas'!NT158,'Score Calculation'!$C$24:$C$31,1)),0)</f>
        <v>1</v>
      </c>
      <c r="YE158" s="98">
        <f>IFERROR(INDEX('Score Calculation'!$D$24:$D$31,MATCH('Detalle de Cuentas'!NU158,'Score Calculation'!$C$24:$C$31,1)),0)</f>
        <v>1</v>
      </c>
      <c r="YF158" s="98">
        <f>IFERROR(INDEX('Score Calculation'!$D$24:$D$31,MATCH('Detalle de Cuentas'!NV158,'Score Calculation'!$C$24:$C$31,1)),0)</f>
        <v>1</v>
      </c>
      <c r="YG158" s="98">
        <f>IFERROR(INDEX('Score Calculation'!$D$24:$D$31,MATCH('Detalle de Cuentas'!NW158,'Score Calculation'!$C$24:$C$31,1)),0)</f>
        <v>1</v>
      </c>
      <c r="YH158" s="98">
        <f>IFERROR(INDEX('Score Calculation'!$D$24:$D$31,MATCH('Detalle de Cuentas'!NX158,'Score Calculation'!$C$24:$C$31,1)),0)</f>
        <v>1</v>
      </c>
      <c r="YI158" s="98">
        <f>IFERROR(INDEX('Score Calculation'!$D$24:$D$31,MATCH('Detalle de Cuentas'!NY158,'Score Calculation'!$C$24:$C$31,1)),0)</f>
        <v>1</v>
      </c>
      <c r="YJ158" s="98">
        <f>IFERROR(INDEX('Score Calculation'!$D$24:$D$31,MATCH('Detalle de Cuentas'!NZ158,'Score Calculation'!$C$24:$C$31,1)),0)</f>
        <v>1</v>
      </c>
      <c r="YK158" s="98">
        <f>IFERROR(INDEX('Score Calculation'!$D$24:$D$31,MATCH('Detalle de Cuentas'!OA158,'Score Calculation'!$C$24:$C$31,1)),0)</f>
        <v>1</v>
      </c>
      <c r="YL158" s="98">
        <f>IFERROR(INDEX('Score Calculation'!$D$24:$D$31,MATCH('Detalle de Cuentas'!OB158,'Score Calculation'!$C$24:$C$31,1)),0)</f>
        <v>1</v>
      </c>
      <c r="YM158" s="98">
        <f>IFERROR(INDEX('Score Calculation'!$D$24:$D$31,MATCH('Detalle de Cuentas'!OC158,'Score Calculation'!$C$24:$C$31,1)),0)</f>
        <v>1</v>
      </c>
      <c r="YN158" s="98">
        <f t="shared" si="2067"/>
        <v>0</v>
      </c>
      <c r="YO158" s="98">
        <f>IF(LEFT(TRIM($D158),15)="GRUPO SOLIDARIO",$L158*'Score Calculation'!$H$5,IF(TRIM('Detalle de Cuentas'!$C158)="Semanal",'Detalle de Cuentas'!$L158*'Score Calculation'!$H$6,'Detalle de Cuentas'!$L158))</f>
        <v>0</v>
      </c>
      <c r="YP158" s="99">
        <f>IFERROR(INDEX('Score Calculation'!$D$54:$D$60,MATCH($YO158,'Score Calculation'!$C$54:$C$60,1)),1)</f>
        <v>0.2</v>
      </c>
      <c r="YQ158" s="99">
        <f>IFERROR(INDEX('Score Calculation'!$D$65:$D$123,MATCH(LEFT(TRIM('Detalle de Cuentas'!$F158),20),'Score Calculation'!$F$65:$F$123,0)),1)</f>
        <v>1</v>
      </c>
      <c r="YR158" s="99">
        <f>IFERROR(INDEX('Score Calculation'!$D$46:$D$49,MATCH('Detalle de Cuentas'!$YN158,'Score Calculation'!$C$46:$C$49,1)),1)</f>
        <v>4</v>
      </c>
      <c r="YS158" s="99">
        <f t="shared" si="2068"/>
        <v>0</v>
      </c>
      <c r="YT158" s="99">
        <f t="shared" si="2069"/>
        <v>0</v>
      </c>
      <c r="YU158" s="98" t="str">
        <f t="shared" si="2070"/>
        <v/>
      </c>
      <c r="YV158" s="109">
        <f t="shared" si="2071"/>
        <v>1</v>
      </c>
      <c r="YW158" s="109">
        <f>IFERROR(INDEX('Score Calculation'!$D$187:$D$245,MATCH(LEFT(TRIM('Detalle de Cuentas'!$F158),20),'Score Calculation'!$F$187:$F$245,0)),1)</f>
        <v>1</v>
      </c>
      <c r="YX158" s="109">
        <f>IFERROR(IF($E158="HIPOTECA",-PMT('Score Calculation'!$H$266/(360/$J158),$G158,$YO158)*(30/$J158),-PMT('Score Calculation'!$H$267/(360/$J158),$G158,$YO158)*(30/$J158)),0)</f>
        <v>0</v>
      </c>
      <c r="YY158" s="109">
        <f t="shared" si="1596"/>
        <v>0</v>
      </c>
      <c r="YZ158" s="109">
        <f t="shared" si="1596"/>
        <v>0</v>
      </c>
      <c r="ZA158" s="109">
        <f t="shared" si="1596"/>
        <v>0</v>
      </c>
      <c r="ZB158" s="109">
        <f t="shared" si="1596"/>
        <v>0</v>
      </c>
      <c r="ZC158" s="109">
        <f t="shared" si="1596"/>
        <v>0</v>
      </c>
      <c r="ZD158" s="109">
        <f t="shared" si="1596"/>
        <v>0</v>
      </c>
      <c r="ZE158" s="109">
        <f t="shared" si="1596"/>
        <v>0</v>
      </c>
      <c r="ZF158" s="109">
        <f t="shared" si="1596"/>
        <v>0</v>
      </c>
      <c r="ZG158" s="109">
        <f t="shared" si="1596"/>
        <v>0</v>
      </c>
      <c r="ZH158" s="109">
        <f t="shared" si="1596"/>
        <v>0</v>
      </c>
      <c r="ZI158" s="109">
        <f t="shared" si="2072"/>
        <v>0</v>
      </c>
    </row>
    <row r="159" spans="2:685" x14ac:dyDescent="0.2">
      <c r="B159" s="41">
        <v>143</v>
      </c>
      <c r="C159" s="42"/>
      <c r="D159" s="42"/>
      <c r="E159" s="42"/>
      <c r="F159" s="42"/>
      <c r="G159" s="42"/>
      <c r="H159" s="42"/>
      <c r="I159" s="29"/>
      <c r="J159" s="6" t="str">
        <f t="shared" si="1617"/>
        <v/>
      </c>
      <c r="K159" s="43"/>
      <c r="L159" s="43"/>
      <c r="M159" s="43"/>
      <c r="N159" s="43"/>
      <c r="O159" s="43"/>
      <c r="P159" s="44" t="str">
        <f t="shared" si="1965"/>
        <v/>
      </c>
      <c r="Q159" s="26"/>
      <c r="R159" s="26"/>
      <c r="S159" s="26"/>
      <c r="T159" s="26"/>
      <c r="U159" s="29"/>
      <c r="V159" s="43"/>
      <c r="W159" s="26"/>
      <c r="X159" s="29"/>
      <c r="Y159" s="6">
        <f>IF('Detalle de Cuentas'!$C$4-$R159&gt;'Graph Creator'!$E$2*'Graph Creator'!$D$13*12,0,1)</f>
        <v>1</v>
      </c>
      <c r="Z159" s="45">
        <f t="shared" si="1618"/>
        <v>0</v>
      </c>
      <c r="AA159" s="2" t="e">
        <f t="shared" si="1966"/>
        <v>#VALUE!</v>
      </c>
      <c r="AB159" s="2" t="e">
        <f t="shared" si="1967"/>
        <v>#VALUE!</v>
      </c>
      <c r="AC159" s="2" t="e">
        <f t="shared" si="1968"/>
        <v>#VALUE!</v>
      </c>
      <c r="AD159" s="2" t="e">
        <f t="shared" si="1969"/>
        <v>#VALUE!</v>
      </c>
      <c r="AE159" s="2" t="e">
        <f t="shared" si="1970"/>
        <v>#VALUE!</v>
      </c>
      <c r="AF159" s="2" t="e">
        <f t="shared" si="1971"/>
        <v>#VALUE!</v>
      </c>
      <c r="AG159" s="2">
        <f t="shared" si="1972"/>
        <v>0</v>
      </c>
      <c r="AH159" s="2">
        <f t="shared" si="1973"/>
        <v>0</v>
      </c>
      <c r="AI159" s="2" t="str">
        <f t="shared" si="1974"/>
        <v/>
      </c>
      <c r="AJ159" s="2" t="str">
        <f t="shared" ref="AJ159:BE159" si="2098">IFERROR(SEARCH(".",$I159,AI159+1),"")</f>
        <v/>
      </c>
      <c r="AK159" s="2" t="str">
        <f t="shared" si="2098"/>
        <v/>
      </c>
      <c r="AL159" s="2" t="str">
        <f t="shared" si="2098"/>
        <v/>
      </c>
      <c r="AM159" s="2" t="str">
        <f t="shared" si="2098"/>
        <v/>
      </c>
      <c r="AN159" s="2" t="str">
        <f t="shared" si="2098"/>
        <v/>
      </c>
      <c r="AO159" s="2" t="str">
        <f t="shared" si="2098"/>
        <v/>
      </c>
      <c r="AP159" s="2" t="str">
        <f t="shared" si="2098"/>
        <v/>
      </c>
      <c r="AQ159" s="2" t="str">
        <f t="shared" si="2098"/>
        <v/>
      </c>
      <c r="AR159" s="2" t="str">
        <f t="shared" si="2098"/>
        <v/>
      </c>
      <c r="AS159" s="2" t="str">
        <f t="shared" si="2098"/>
        <v/>
      </c>
      <c r="AT159" s="2" t="str">
        <f t="shared" si="2098"/>
        <v/>
      </c>
      <c r="AU159" s="2" t="str">
        <f t="shared" si="2098"/>
        <v/>
      </c>
      <c r="AV159" s="2" t="str">
        <f t="shared" si="2098"/>
        <v/>
      </c>
      <c r="AW159" s="2" t="str">
        <f t="shared" si="2098"/>
        <v/>
      </c>
      <c r="AX159" s="2" t="str">
        <f t="shared" si="2098"/>
        <v/>
      </c>
      <c r="AY159" s="2" t="str">
        <f t="shared" si="2098"/>
        <v/>
      </c>
      <c r="AZ159" s="2" t="str">
        <f t="shared" si="2098"/>
        <v/>
      </c>
      <c r="BA159" s="2" t="str">
        <f t="shared" si="2098"/>
        <v/>
      </c>
      <c r="BB159" s="2" t="str">
        <f t="shared" si="2098"/>
        <v/>
      </c>
      <c r="BC159" s="2" t="str">
        <f t="shared" si="2098"/>
        <v/>
      </c>
      <c r="BD159" s="2" t="str">
        <f t="shared" si="2098"/>
        <v/>
      </c>
      <c r="BE159" s="2" t="str">
        <f t="shared" si="2098"/>
        <v/>
      </c>
      <c r="BF159" s="2" t="str">
        <f t="shared" si="1976"/>
        <v/>
      </c>
      <c r="BG159" s="2" t="str">
        <f t="shared" si="1620"/>
        <v/>
      </c>
      <c r="BH159" s="2" t="str">
        <f t="shared" si="1621"/>
        <v/>
      </c>
      <c r="BI159" s="2" t="str">
        <f t="shared" si="1622"/>
        <v/>
      </c>
      <c r="BJ159" s="2" t="str">
        <f t="shared" si="1623"/>
        <v/>
      </c>
      <c r="BK159" s="2" t="str">
        <f t="shared" si="1624"/>
        <v/>
      </c>
      <c r="BL159" s="2" t="str">
        <f t="shared" si="1625"/>
        <v/>
      </c>
      <c r="BM159" s="2" t="str">
        <f t="shared" si="1626"/>
        <v/>
      </c>
      <c r="BN159" s="2" t="str">
        <f t="shared" si="1627"/>
        <v/>
      </c>
      <c r="BO159" s="2" t="str">
        <f t="shared" si="1628"/>
        <v/>
      </c>
      <c r="BP159" s="2" t="str">
        <f t="shared" si="1629"/>
        <v/>
      </c>
      <c r="BQ159" s="2" t="str">
        <f t="shared" si="1630"/>
        <v/>
      </c>
      <c r="BR159" s="2" t="str">
        <f t="shared" si="1631"/>
        <v/>
      </c>
      <c r="BS159" s="2" t="str">
        <f t="shared" si="1632"/>
        <v/>
      </c>
      <c r="BT159" s="2" t="str">
        <f t="shared" si="1633"/>
        <v/>
      </c>
      <c r="BU159" s="2" t="str">
        <f t="shared" si="1634"/>
        <v/>
      </c>
      <c r="BV159" s="2" t="str">
        <f t="shared" si="1635"/>
        <v/>
      </c>
      <c r="BW159" s="2" t="str">
        <f t="shared" si="1636"/>
        <v/>
      </c>
      <c r="BX159" s="2" t="str">
        <f t="shared" si="1637"/>
        <v/>
      </c>
      <c r="BY159" s="2" t="str">
        <f t="shared" si="1638"/>
        <v/>
      </c>
      <c r="BZ159" s="2" t="str">
        <f t="shared" si="1639"/>
        <v/>
      </c>
      <c r="CA159" s="2" t="str">
        <f t="shared" si="1640"/>
        <v/>
      </c>
      <c r="CB159" s="2" t="str">
        <f t="shared" si="1641"/>
        <v/>
      </c>
      <c r="CC159" s="2" t="str">
        <f t="shared" si="1642"/>
        <v/>
      </c>
      <c r="CD159" s="14">
        <f t="shared" si="1643"/>
        <v>0</v>
      </c>
      <c r="CE159" s="14" t="e">
        <f t="shared" ref="CE159:DA159" si="2099">CD159-$J$17</f>
        <v>#VALUE!</v>
      </c>
      <c r="CF159" s="14" t="e">
        <f t="shared" si="2099"/>
        <v>#VALUE!</v>
      </c>
      <c r="CG159" s="14" t="e">
        <f t="shared" si="2099"/>
        <v>#VALUE!</v>
      </c>
      <c r="CH159" s="14" t="e">
        <f t="shared" si="2099"/>
        <v>#VALUE!</v>
      </c>
      <c r="CI159" s="14" t="e">
        <f t="shared" si="2099"/>
        <v>#VALUE!</v>
      </c>
      <c r="CJ159" s="14" t="e">
        <f t="shared" si="2099"/>
        <v>#VALUE!</v>
      </c>
      <c r="CK159" s="14" t="e">
        <f t="shared" si="2099"/>
        <v>#VALUE!</v>
      </c>
      <c r="CL159" s="14" t="e">
        <f t="shared" si="2099"/>
        <v>#VALUE!</v>
      </c>
      <c r="CM159" s="14" t="e">
        <f t="shared" si="2099"/>
        <v>#VALUE!</v>
      </c>
      <c r="CN159" s="14" t="e">
        <f t="shared" si="2099"/>
        <v>#VALUE!</v>
      </c>
      <c r="CO159" s="14" t="e">
        <f t="shared" si="2099"/>
        <v>#VALUE!</v>
      </c>
      <c r="CP159" s="14" t="e">
        <f t="shared" si="2099"/>
        <v>#VALUE!</v>
      </c>
      <c r="CQ159" s="14" t="e">
        <f t="shared" si="2099"/>
        <v>#VALUE!</v>
      </c>
      <c r="CR159" s="14" t="e">
        <f t="shared" si="2099"/>
        <v>#VALUE!</v>
      </c>
      <c r="CS159" s="14" t="e">
        <f t="shared" si="2099"/>
        <v>#VALUE!</v>
      </c>
      <c r="CT159" s="14" t="e">
        <f t="shared" si="2099"/>
        <v>#VALUE!</v>
      </c>
      <c r="CU159" s="14" t="e">
        <f t="shared" si="2099"/>
        <v>#VALUE!</v>
      </c>
      <c r="CV159" s="14" t="e">
        <f t="shared" si="2099"/>
        <v>#VALUE!</v>
      </c>
      <c r="CW159" s="14" t="e">
        <f t="shared" si="2099"/>
        <v>#VALUE!</v>
      </c>
      <c r="CX159" s="14" t="e">
        <f t="shared" si="2099"/>
        <v>#VALUE!</v>
      </c>
      <c r="CY159" s="14" t="e">
        <f t="shared" si="2099"/>
        <v>#VALUE!</v>
      </c>
      <c r="CZ159" s="14" t="e">
        <f t="shared" si="2099"/>
        <v>#VALUE!</v>
      </c>
      <c r="DA159" s="14" t="e">
        <f t="shared" si="2099"/>
        <v>#VALUE!</v>
      </c>
      <c r="DB159" s="2">
        <f t="shared" si="1978"/>
        <v>0</v>
      </c>
      <c r="DC159" s="2">
        <f t="shared" si="1979"/>
        <v>0</v>
      </c>
      <c r="DD159" s="2">
        <f t="shared" si="1980"/>
        <v>0</v>
      </c>
      <c r="DE159" s="2">
        <f t="shared" si="1981"/>
        <v>0</v>
      </c>
      <c r="DF159" s="2">
        <f t="shared" si="1982"/>
        <v>0</v>
      </c>
      <c r="DG159" s="2">
        <f t="shared" si="1983"/>
        <v>0</v>
      </c>
      <c r="DH159" s="2">
        <f t="shared" si="1984"/>
        <v>0</v>
      </c>
      <c r="DI159" s="2">
        <f t="shared" si="1985"/>
        <v>0</v>
      </c>
      <c r="DJ159" s="2">
        <f t="shared" si="1986"/>
        <v>0</v>
      </c>
      <c r="DK159" s="2">
        <f t="shared" si="1987"/>
        <v>0</v>
      </c>
      <c r="DL159" s="2">
        <f t="shared" si="1988"/>
        <v>0</v>
      </c>
      <c r="DM159" s="2">
        <f t="shared" si="1989"/>
        <v>0</v>
      </c>
      <c r="DN159" s="2">
        <f t="shared" si="1990"/>
        <v>0</v>
      </c>
      <c r="DO159" s="2">
        <f t="shared" si="1991"/>
        <v>0</v>
      </c>
      <c r="DP159" s="2">
        <f t="shared" si="1992"/>
        <v>0</v>
      </c>
      <c r="DQ159" s="2">
        <f t="shared" si="1993"/>
        <v>0</v>
      </c>
      <c r="DR159" s="2">
        <f t="shared" si="1994"/>
        <v>0</v>
      </c>
      <c r="DS159" s="2">
        <f t="shared" si="1995"/>
        <v>0</v>
      </c>
      <c r="DT159" s="2">
        <f t="shared" si="1996"/>
        <v>0</v>
      </c>
      <c r="DU159" s="2">
        <f t="shared" si="1997"/>
        <v>0</v>
      </c>
      <c r="DV159" s="2">
        <f t="shared" si="1998"/>
        <v>0</v>
      </c>
      <c r="DW159" s="2">
        <f t="shared" si="1999"/>
        <v>0</v>
      </c>
      <c r="DX159" s="2">
        <f t="shared" si="2000"/>
        <v>0</v>
      </c>
      <c r="DY159" s="2">
        <f t="shared" si="2001"/>
        <v>0</v>
      </c>
      <c r="DZ159" s="2">
        <f t="shared" si="2002"/>
        <v>0</v>
      </c>
      <c r="EA159" s="2">
        <f t="shared" si="2003"/>
        <v>0</v>
      </c>
      <c r="EB159" s="2">
        <f t="shared" si="2004"/>
        <v>0</v>
      </c>
      <c r="EC159" s="2">
        <f t="shared" si="2005"/>
        <v>0</v>
      </c>
      <c r="ED159" s="2">
        <f t="shared" si="2006"/>
        <v>0</v>
      </c>
      <c r="EE159" s="2">
        <f t="shared" si="2007"/>
        <v>0</v>
      </c>
      <c r="EF159" s="2">
        <f t="shared" si="2008"/>
        <v>0</v>
      </c>
      <c r="EG159" s="2">
        <f t="shared" si="2009"/>
        <v>0</v>
      </c>
      <c r="EH159" s="2">
        <f t="shared" si="2010"/>
        <v>0</v>
      </c>
      <c r="EI159" s="2">
        <f t="shared" si="2011"/>
        <v>0</v>
      </c>
      <c r="EJ159" s="2">
        <f t="shared" si="2012"/>
        <v>0</v>
      </c>
      <c r="EK159" s="2">
        <f t="shared" si="2013"/>
        <v>0</v>
      </c>
      <c r="EL159" s="2">
        <f t="shared" si="2014"/>
        <v>0</v>
      </c>
      <c r="EM159" s="2">
        <f t="shared" si="2015"/>
        <v>0</v>
      </c>
      <c r="EN159" s="2">
        <f t="shared" si="2016"/>
        <v>0</v>
      </c>
      <c r="EO159" s="2">
        <f t="shared" si="2017"/>
        <v>0</v>
      </c>
      <c r="EP159" s="2">
        <f t="shared" si="2018"/>
        <v>0</v>
      </c>
      <c r="EQ159" s="2">
        <f t="shared" si="2019"/>
        <v>0</v>
      </c>
      <c r="ER159" s="2">
        <f t="shared" si="2020"/>
        <v>0</v>
      </c>
      <c r="ES159" s="2">
        <f t="shared" si="2021"/>
        <v>0</v>
      </c>
      <c r="ET159" s="2">
        <f t="shared" si="2022"/>
        <v>0</v>
      </c>
      <c r="EU159" s="2">
        <f t="shared" si="2023"/>
        <v>0</v>
      </c>
      <c r="EV159" s="2">
        <f t="shared" si="2024"/>
        <v>0</v>
      </c>
      <c r="EW159" s="2">
        <f t="shared" si="2025"/>
        <v>0</v>
      </c>
      <c r="EX159" s="2">
        <f t="shared" si="1645"/>
        <v>1</v>
      </c>
      <c r="EY159" s="2" t="e">
        <f t="shared" si="1646"/>
        <v>#VALUE!</v>
      </c>
      <c r="EZ159" s="2" t="e">
        <f t="shared" si="1647"/>
        <v>#VALUE!</v>
      </c>
      <c r="FA159" s="2" t="e">
        <f t="shared" si="1648"/>
        <v>#VALUE!</v>
      </c>
      <c r="FB159" s="2" t="e">
        <f t="shared" si="1649"/>
        <v>#VALUE!</v>
      </c>
      <c r="FC159" s="2" t="e">
        <f t="shared" si="1650"/>
        <v>#VALUE!</v>
      </c>
      <c r="FD159" s="2" t="e">
        <f t="shared" si="1651"/>
        <v>#VALUE!</v>
      </c>
      <c r="FE159" s="2" t="e">
        <f t="shared" si="1652"/>
        <v>#VALUE!</v>
      </c>
      <c r="FF159" s="2" t="e">
        <f t="shared" si="1653"/>
        <v>#VALUE!</v>
      </c>
      <c r="FG159" s="2" t="e">
        <f t="shared" si="1654"/>
        <v>#VALUE!</v>
      </c>
      <c r="FH159" s="2" t="e">
        <f t="shared" si="1655"/>
        <v>#VALUE!</v>
      </c>
      <c r="FI159" s="2" t="e">
        <f t="shared" si="1656"/>
        <v>#VALUE!</v>
      </c>
      <c r="FJ159" s="2" t="e">
        <f t="shared" si="1657"/>
        <v>#VALUE!</v>
      </c>
      <c r="FK159" s="2" t="e">
        <f t="shared" si="1658"/>
        <v>#VALUE!</v>
      </c>
      <c r="FL159" s="2" t="e">
        <f t="shared" si="1659"/>
        <v>#VALUE!</v>
      </c>
      <c r="FM159" s="2" t="e">
        <f t="shared" si="1660"/>
        <v>#VALUE!</v>
      </c>
      <c r="FN159" s="2" t="e">
        <f t="shared" si="1661"/>
        <v>#VALUE!</v>
      </c>
      <c r="FO159" s="2" t="e">
        <f t="shared" si="1662"/>
        <v>#VALUE!</v>
      </c>
      <c r="FP159" s="2" t="e">
        <f t="shared" si="1663"/>
        <v>#VALUE!</v>
      </c>
      <c r="FQ159" s="2" t="e">
        <f t="shared" si="1664"/>
        <v>#VALUE!</v>
      </c>
      <c r="FR159" s="2" t="e">
        <f t="shared" si="1665"/>
        <v>#VALUE!</v>
      </c>
      <c r="FS159" s="2" t="e">
        <f t="shared" si="1666"/>
        <v>#VALUE!</v>
      </c>
      <c r="FT159" s="2" t="e">
        <f t="shared" si="1667"/>
        <v>#VALUE!</v>
      </c>
      <c r="FU159" s="2" t="e">
        <f t="shared" si="1668"/>
        <v>#VALUE!</v>
      </c>
      <c r="FV159" s="2">
        <f t="shared" si="1669"/>
        <v>1</v>
      </c>
      <c r="FW159" s="2" t="e">
        <f t="shared" si="1670"/>
        <v>#VALUE!</v>
      </c>
      <c r="FX159" s="2" t="e">
        <f t="shared" si="1671"/>
        <v>#VALUE!</v>
      </c>
      <c r="FY159" s="2" t="e">
        <f t="shared" si="1672"/>
        <v>#VALUE!</v>
      </c>
      <c r="FZ159" s="2" t="e">
        <f t="shared" si="1673"/>
        <v>#VALUE!</v>
      </c>
      <c r="GA159" s="2" t="e">
        <f t="shared" si="1674"/>
        <v>#VALUE!</v>
      </c>
      <c r="GB159" s="2" t="e">
        <f t="shared" si="1675"/>
        <v>#VALUE!</v>
      </c>
      <c r="GC159" s="2" t="e">
        <f t="shared" si="1676"/>
        <v>#VALUE!</v>
      </c>
      <c r="GD159" s="2" t="e">
        <f t="shared" si="1677"/>
        <v>#VALUE!</v>
      </c>
      <c r="GE159" s="2" t="e">
        <f t="shared" si="1678"/>
        <v>#VALUE!</v>
      </c>
      <c r="GF159" s="2" t="e">
        <f t="shared" si="1679"/>
        <v>#VALUE!</v>
      </c>
      <c r="GG159" s="2" t="e">
        <f t="shared" si="1680"/>
        <v>#VALUE!</v>
      </c>
      <c r="GH159" s="2" t="e">
        <f t="shared" si="1681"/>
        <v>#VALUE!</v>
      </c>
      <c r="GI159" s="2" t="e">
        <f t="shared" si="1682"/>
        <v>#VALUE!</v>
      </c>
      <c r="GJ159" s="2" t="e">
        <f t="shared" si="1683"/>
        <v>#VALUE!</v>
      </c>
      <c r="GK159" s="2" t="e">
        <f t="shared" si="1684"/>
        <v>#VALUE!</v>
      </c>
      <c r="GL159" s="2" t="e">
        <f t="shared" si="1685"/>
        <v>#VALUE!</v>
      </c>
      <c r="GM159" s="2" t="e">
        <f t="shared" si="1686"/>
        <v>#VALUE!</v>
      </c>
      <c r="GN159" s="2" t="e">
        <f t="shared" si="1687"/>
        <v>#VALUE!</v>
      </c>
      <c r="GO159" s="2" t="e">
        <f t="shared" si="1688"/>
        <v>#VALUE!</v>
      </c>
      <c r="GP159" s="2" t="e">
        <f t="shared" si="1689"/>
        <v>#VALUE!</v>
      </c>
      <c r="GQ159" s="2" t="e">
        <f t="shared" si="1690"/>
        <v>#VALUE!</v>
      </c>
      <c r="GR159" s="2" t="e">
        <f t="shared" si="1691"/>
        <v>#VALUE!</v>
      </c>
      <c r="GS159" s="2" t="e">
        <f t="shared" si="1692"/>
        <v>#VALUE!</v>
      </c>
      <c r="GT159" s="2">
        <f t="shared" si="1693"/>
        <v>1</v>
      </c>
      <c r="GU159" s="2" t="e">
        <f t="shared" si="1694"/>
        <v>#VALUE!</v>
      </c>
      <c r="GV159" s="2" t="e">
        <f t="shared" si="1695"/>
        <v>#VALUE!</v>
      </c>
      <c r="GW159" s="2" t="e">
        <f t="shared" si="1696"/>
        <v>#VALUE!</v>
      </c>
      <c r="GX159" s="2" t="e">
        <f t="shared" si="1697"/>
        <v>#VALUE!</v>
      </c>
      <c r="GY159" s="2" t="e">
        <f t="shared" si="1698"/>
        <v>#VALUE!</v>
      </c>
      <c r="GZ159" s="2" t="e">
        <f t="shared" si="1699"/>
        <v>#VALUE!</v>
      </c>
      <c r="HA159" s="2" t="e">
        <f t="shared" si="1700"/>
        <v>#VALUE!</v>
      </c>
      <c r="HB159" s="2" t="e">
        <f t="shared" si="1701"/>
        <v>#VALUE!</v>
      </c>
      <c r="HC159" s="2" t="e">
        <f t="shared" si="1702"/>
        <v>#VALUE!</v>
      </c>
      <c r="HD159" s="2" t="e">
        <f t="shared" si="1703"/>
        <v>#VALUE!</v>
      </c>
      <c r="HE159" s="2" t="e">
        <f t="shared" si="1704"/>
        <v>#VALUE!</v>
      </c>
      <c r="HF159" s="2" t="e">
        <f t="shared" si="1705"/>
        <v>#VALUE!</v>
      </c>
      <c r="HG159" s="2" t="e">
        <f t="shared" si="1706"/>
        <v>#VALUE!</v>
      </c>
      <c r="HH159" s="2" t="e">
        <f t="shared" si="1707"/>
        <v>#VALUE!</v>
      </c>
      <c r="HI159" s="2" t="e">
        <f t="shared" si="1708"/>
        <v>#VALUE!</v>
      </c>
      <c r="HJ159" s="2" t="e">
        <f t="shared" si="1709"/>
        <v>#VALUE!</v>
      </c>
      <c r="HK159" s="2" t="e">
        <f t="shared" si="1710"/>
        <v>#VALUE!</v>
      </c>
      <c r="HL159" s="2" t="e">
        <f t="shared" si="1711"/>
        <v>#VALUE!</v>
      </c>
      <c r="HM159" s="2" t="e">
        <f t="shared" si="1712"/>
        <v>#VALUE!</v>
      </c>
      <c r="HN159" s="2" t="e">
        <f t="shared" si="1713"/>
        <v>#VALUE!</v>
      </c>
      <c r="HO159" s="2" t="e">
        <f t="shared" si="1714"/>
        <v>#VALUE!</v>
      </c>
      <c r="HP159" s="2" t="e">
        <f t="shared" si="1715"/>
        <v>#VALUE!</v>
      </c>
      <c r="HQ159" s="2" t="e">
        <f t="shared" si="1716"/>
        <v>#VALUE!</v>
      </c>
      <c r="HR159" s="2">
        <f t="shared" si="1717"/>
        <v>1</v>
      </c>
      <c r="HS159" s="2" t="e">
        <f t="shared" si="1718"/>
        <v>#VALUE!</v>
      </c>
      <c r="HT159" s="2" t="e">
        <f t="shared" si="1719"/>
        <v>#VALUE!</v>
      </c>
      <c r="HU159" s="2" t="e">
        <f t="shared" si="1720"/>
        <v>#VALUE!</v>
      </c>
      <c r="HV159" s="2" t="e">
        <f t="shared" si="1721"/>
        <v>#VALUE!</v>
      </c>
      <c r="HW159" s="2" t="e">
        <f t="shared" si="1722"/>
        <v>#VALUE!</v>
      </c>
      <c r="HX159" s="2" t="e">
        <f t="shared" si="1723"/>
        <v>#VALUE!</v>
      </c>
      <c r="HY159" s="2" t="e">
        <f t="shared" si="1724"/>
        <v>#VALUE!</v>
      </c>
      <c r="HZ159" s="2" t="e">
        <f t="shared" si="1725"/>
        <v>#VALUE!</v>
      </c>
      <c r="IA159" s="2" t="e">
        <f t="shared" si="1726"/>
        <v>#VALUE!</v>
      </c>
      <c r="IB159" s="2" t="e">
        <f t="shared" si="1727"/>
        <v>#VALUE!</v>
      </c>
      <c r="IC159" s="2" t="e">
        <f t="shared" si="1728"/>
        <v>#VALUE!</v>
      </c>
      <c r="ID159" s="2" t="e">
        <f t="shared" si="1729"/>
        <v>#VALUE!</v>
      </c>
      <c r="IE159" s="2" t="e">
        <f t="shared" si="1730"/>
        <v>#VALUE!</v>
      </c>
      <c r="IF159" s="2" t="e">
        <f t="shared" si="1731"/>
        <v>#VALUE!</v>
      </c>
      <c r="IG159" s="2" t="e">
        <f t="shared" si="1732"/>
        <v>#VALUE!</v>
      </c>
      <c r="IH159" s="2" t="e">
        <f t="shared" si="1733"/>
        <v>#VALUE!</v>
      </c>
      <c r="II159" s="2" t="e">
        <f t="shared" si="1734"/>
        <v>#VALUE!</v>
      </c>
      <c r="IJ159" s="2" t="e">
        <f t="shared" si="1735"/>
        <v>#VALUE!</v>
      </c>
      <c r="IK159" s="2" t="e">
        <f t="shared" si="1736"/>
        <v>#VALUE!</v>
      </c>
      <c r="IL159" s="2" t="e">
        <f t="shared" si="1737"/>
        <v>#VALUE!</v>
      </c>
      <c r="IM159" s="2" t="e">
        <f t="shared" si="1738"/>
        <v>#VALUE!</v>
      </c>
      <c r="IN159" s="2" t="e">
        <f t="shared" si="1739"/>
        <v>#VALUE!</v>
      </c>
      <c r="IO159" s="2" t="e">
        <f t="shared" si="1740"/>
        <v>#VALUE!</v>
      </c>
      <c r="IP159" s="2">
        <f t="shared" si="1741"/>
        <v>0</v>
      </c>
      <c r="IQ159" s="2" t="e">
        <f t="shared" si="1742"/>
        <v>#VALUE!</v>
      </c>
      <c r="IR159" s="2" t="e">
        <f t="shared" si="1743"/>
        <v>#VALUE!</v>
      </c>
      <c r="IS159" s="2" t="e">
        <f t="shared" si="1744"/>
        <v>#VALUE!</v>
      </c>
      <c r="IT159" s="2" t="e">
        <f t="shared" si="1745"/>
        <v>#VALUE!</v>
      </c>
      <c r="IU159" s="2" t="e">
        <f t="shared" si="1746"/>
        <v>#VALUE!</v>
      </c>
      <c r="IV159" s="2" t="e">
        <f t="shared" si="1747"/>
        <v>#VALUE!</v>
      </c>
      <c r="IW159" s="2" t="e">
        <f t="shared" si="1748"/>
        <v>#VALUE!</v>
      </c>
      <c r="IX159" s="2" t="e">
        <f t="shared" si="1749"/>
        <v>#VALUE!</v>
      </c>
      <c r="IY159" s="2" t="e">
        <f t="shared" si="1750"/>
        <v>#VALUE!</v>
      </c>
      <c r="IZ159" s="2" t="e">
        <f t="shared" si="1751"/>
        <v>#VALUE!</v>
      </c>
      <c r="JA159" s="2" t="e">
        <f t="shared" si="1752"/>
        <v>#VALUE!</v>
      </c>
      <c r="JB159" s="2" t="e">
        <f t="shared" si="1753"/>
        <v>#VALUE!</v>
      </c>
      <c r="JC159" s="2" t="e">
        <f t="shared" si="1754"/>
        <v>#VALUE!</v>
      </c>
      <c r="JD159" s="2" t="e">
        <f t="shared" si="1755"/>
        <v>#VALUE!</v>
      </c>
      <c r="JE159" s="2" t="e">
        <f t="shared" si="1756"/>
        <v>#VALUE!</v>
      </c>
      <c r="JF159" s="2" t="e">
        <f t="shared" si="1757"/>
        <v>#VALUE!</v>
      </c>
      <c r="JG159" s="2" t="e">
        <f t="shared" si="1758"/>
        <v>#VALUE!</v>
      </c>
      <c r="JH159" s="2" t="e">
        <f t="shared" si="1759"/>
        <v>#VALUE!</v>
      </c>
      <c r="JI159" s="2" t="e">
        <f t="shared" si="1760"/>
        <v>#VALUE!</v>
      </c>
      <c r="JJ159" s="2" t="e">
        <f t="shared" si="1761"/>
        <v>#VALUE!</v>
      </c>
      <c r="JK159" s="2" t="e">
        <f t="shared" si="1762"/>
        <v>#VALUE!</v>
      </c>
      <c r="JL159" s="2" t="e">
        <f t="shared" si="1763"/>
        <v>#VALUE!</v>
      </c>
      <c r="JM159" s="2" t="e">
        <f t="shared" si="1764"/>
        <v>#VALUE!</v>
      </c>
      <c r="JN159" s="2">
        <f t="shared" si="1765"/>
        <v>0</v>
      </c>
      <c r="JO159" s="2" t="e">
        <f t="shared" si="1766"/>
        <v>#VALUE!</v>
      </c>
      <c r="JP159" s="2" t="e">
        <f t="shared" si="1767"/>
        <v>#VALUE!</v>
      </c>
      <c r="JQ159" s="2" t="e">
        <f t="shared" si="1768"/>
        <v>#VALUE!</v>
      </c>
      <c r="JR159" s="2" t="e">
        <f t="shared" si="1769"/>
        <v>#VALUE!</v>
      </c>
      <c r="JS159" s="2" t="e">
        <f t="shared" si="1770"/>
        <v>#VALUE!</v>
      </c>
      <c r="JT159" s="2" t="e">
        <f t="shared" si="1771"/>
        <v>#VALUE!</v>
      </c>
      <c r="JU159" s="2" t="e">
        <f t="shared" si="1772"/>
        <v>#VALUE!</v>
      </c>
      <c r="JV159" s="2" t="e">
        <f t="shared" si="1773"/>
        <v>#VALUE!</v>
      </c>
      <c r="JW159" s="2" t="e">
        <f t="shared" si="1774"/>
        <v>#VALUE!</v>
      </c>
      <c r="JX159" s="2" t="e">
        <f t="shared" si="1775"/>
        <v>#VALUE!</v>
      </c>
      <c r="JY159" s="2" t="e">
        <f t="shared" si="1776"/>
        <v>#VALUE!</v>
      </c>
      <c r="JZ159" s="2" t="e">
        <f t="shared" si="1777"/>
        <v>#VALUE!</v>
      </c>
      <c r="KA159" s="2" t="e">
        <f t="shared" si="1778"/>
        <v>#VALUE!</v>
      </c>
      <c r="KB159" s="2" t="e">
        <f t="shared" si="1779"/>
        <v>#VALUE!</v>
      </c>
      <c r="KC159" s="2" t="e">
        <f t="shared" si="1780"/>
        <v>#VALUE!</v>
      </c>
      <c r="KD159" s="2" t="e">
        <f t="shared" si="1781"/>
        <v>#VALUE!</v>
      </c>
      <c r="KE159" s="2" t="e">
        <f t="shared" si="1782"/>
        <v>#VALUE!</v>
      </c>
      <c r="KF159" s="2" t="e">
        <f t="shared" si="1783"/>
        <v>#VALUE!</v>
      </c>
      <c r="KG159" s="2" t="e">
        <f t="shared" si="1784"/>
        <v>#VALUE!</v>
      </c>
      <c r="KH159" s="2" t="e">
        <f t="shared" si="1785"/>
        <v>#VALUE!</v>
      </c>
      <c r="KI159" s="2" t="e">
        <f t="shared" si="1786"/>
        <v>#VALUE!</v>
      </c>
      <c r="KJ159" s="2" t="e">
        <f t="shared" si="1787"/>
        <v>#VALUE!</v>
      </c>
      <c r="KK159" s="2" t="e">
        <f t="shared" si="1788"/>
        <v>#VALUE!</v>
      </c>
      <c r="KL159" s="2">
        <f t="shared" si="1789"/>
        <v>0</v>
      </c>
      <c r="KM159" s="2" t="e">
        <f t="shared" si="1790"/>
        <v>#VALUE!</v>
      </c>
      <c r="KN159" s="2" t="e">
        <f t="shared" si="1791"/>
        <v>#VALUE!</v>
      </c>
      <c r="KO159" s="2" t="e">
        <f t="shared" si="1792"/>
        <v>#VALUE!</v>
      </c>
      <c r="KP159" s="2" t="e">
        <f t="shared" si="1793"/>
        <v>#VALUE!</v>
      </c>
      <c r="KQ159" s="2" t="e">
        <f t="shared" si="1794"/>
        <v>#VALUE!</v>
      </c>
      <c r="KR159" s="2" t="e">
        <f t="shared" si="1795"/>
        <v>#VALUE!</v>
      </c>
      <c r="KS159" s="2" t="e">
        <f t="shared" si="1796"/>
        <v>#VALUE!</v>
      </c>
      <c r="KT159" s="2" t="e">
        <f t="shared" si="1797"/>
        <v>#VALUE!</v>
      </c>
      <c r="KU159" s="2" t="e">
        <f t="shared" si="1798"/>
        <v>#VALUE!</v>
      </c>
      <c r="KV159" s="2" t="e">
        <f t="shared" si="1799"/>
        <v>#VALUE!</v>
      </c>
      <c r="KW159" s="2" t="e">
        <f t="shared" si="1800"/>
        <v>#VALUE!</v>
      </c>
      <c r="KX159" s="2" t="e">
        <f t="shared" si="1801"/>
        <v>#VALUE!</v>
      </c>
      <c r="KY159" s="2" t="e">
        <f t="shared" si="1802"/>
        <v>#VALUE!</v>
      </c>
      <c r="KZ159" s="2" t="e">
        <f t="shared" si="1803"/>
        <v>#VALUE!</v>
      </c>
      <c r="LA159" s="2" t="e">
        <f t="shared" si="1804"/>
        <v>#VALUE!</v>
      </c>
      <c r="LB159" s="2" t="e">
        <f t="shared" si="1805"/>
        <v>#VALUE!</v>
      </c>
      <c r="LC159" s="2" t="e">
        <f t="shared" si="1806"/>
        <v>#VALUE!</v>
      </c>
      <c r="LD159" s="2" t="e">
        <f t="shared" si="1807"/>
        <v>#VALUE!</v>
      </c>
      <c r="LE159" s="2" t="e">
        <f t="shared" si="1808"/>
        <v>#VALUE!</v>
      </c>
      <c r="LF159" s="2" t="e">
        <f t="shared" si="1809"/>
        <v>#VALUE!</v>
      </c>
      <c r="LG159" s="2" t="e">
        <f t="shared" si="1810"/>
        <v>#VALUE!</v>
      </c>
      <c r="LH159" s="2" t="e">
        <f t="shared" si="1811"/>
        <v>#VALUE!</v>
      </c>
      <c r="LI159" s="2" t="e">
        <f t="shared" si="1812"/>
        <v>#VALUE!</v>
      </c>
      <c r="LJ159" s="2">
        <f t="shared" si="1813"/>
        <v>0</v>
      </c>
      <c r="LK159" s="2" t="e">
        <f t="shared" si="1814"/>
        <v>#VALUE!</v>
      </c>
      <c r="LL159" s="2" t="e">
        <f t="shared" si="1815"/>
        <v>#VALUE!</v>
      </c>
      <c r="LM159" s="2" t="e">
        <f t="shared" si="1816"/>
        <v>#VALUE!</v>
      </c>
      <c r="LN159" s="2" t="e">
        <f t="shared" si="1817"/>
        <v>#VALUE!</v>
      </c>
      <c r="LO159" s="2" t="e">
        <f t="shared" si="1818"/>
        <v>#VALUE!</v>
      </c>
      <c r="LP159" s="2" t="e">
        <f t="shared" si="1819"/>
        <v>#VALUE!</v>
      </c>
      <c r="LQ159" s="2" t="e">
        <f t="shared" si="1820"/>
        <v>#VALUE!</v>
      </c>
      <c r="LR159" s="2" t="e">
        <f t="shared" si="1821"/>
        <v>#VALUE!</v>
      </c>
      <c r="LS159" s="2" t="e">
        <f t="shared" si="1822"/>
        <v>#VALUE!</v>
      </c>
      <c r="LT159" s="2" t="e">
        <f t="shared" si="1823"/>
        <v>#VALUE!</v>
      </c>
      <c r="LU159" s="2" t="e">
        <f t="shared" si="1824"/>
        <v>#VALUE!</v>
      </c>
      <c r="LV159" s="2" t="e">
        <f t="shared" si="1825"/>
        <v>#VALUE!</v>
      </c>
      <c r="LW159" s="2" t="e">
        <f t="shared" si="1826"/>
        <v>#VALUE!</v>
      </c>
      <c r="LX159" s="2" t="e">
        <f t="shared" si="1827"/>
        <v>#VALUE!</v>
      </c>
      <c r="LY159" s="2" t="e">
        <f t="shared" si="1828"/>
        <v>#VALUE!</v>
      </c>
      <c r="LZ159" s="2" t="e">
        <f t="shared" si="1829"/>
        <v>#VALUE!</v>
      </c>
      <c r="MA159" s="2" t="e">
        <f t="shared" si="1830"/>
        <v>#VALUE!</v>
      </c>
      <c r="MB159" s="2" t="e">
        <f t="shared" si="1831"/>
        <v>#VALUE!</v>
      </c>
      <c r="MC159" s="2" t="e">
        <f t="shared" si="1832"/>
        <v>#VALUE!</v>
      </c>
      <c r="MD159" s="2" t="e">
        <f t="shared" si="1833"/>
        <v>#VALUE!</v>
      </c>
      <c r="ME159" s="2" t="e">
        <f t="shared" si="1834"/>
        <v>#VALUE!</v>
      </c>
      <c r="MF159" s="2" t="e">
        <f t="shared" si="1835"/>
        <v>#VALUE!</v>
      </c>
      <c r="MG159" s="2" t="e">
        <f t="shared" si="1836"/>
        <v>#VALUE!</v>
      </c>
      <c r="MH159" s="2">
        <f t="shared" si="1837"/>
        <v>1</v>
      </c>
      <c r="MI159" s="2" t="e">
        <f t="shared" si="1838"/>
        <v>#VALUE!</v>
      </c>
      <c r="MJ159" s="2" t="e">
        <f t="shared" si="1839"/>
        <v>#VALUE!</v>
      </c>
      <c r="MK159" s="2" t="e">
        <f t="shared" si="1840"/>
        <v>#VALUE!</v>
      </c>
      <c r="ML159" s="2" t="e">
        <f t="shared" si="1841"/>
        <v>#VALUE!</v>
      </c>
      <c r="MM159" s="2" t="e">
        <f t="shared" si="1842"/>
        <v>#VALUE!</v>
      </c>
      <c r="MN159" s="2" t="e">
        <f t="shared" si="1843"/>
        <v>#VALUE!</v>
      </c>
      <c r="MO159" s="2" t="e">
        <f t="shared" si="1844"/>
        <v>#VALUE!</v>
      </c>
      <c r="MP159" s="2" t="e">
        <f t="shared" si="1845"/>
        <v>#VALUE!</v>
      </c>
      <c r="MQ159" s="2" t="e">
        <f t="shared" si="1846"/>
        <v>#VALUE!</v>
      </c>
      <c r="MR159" s="2" t="e">
        <f t="shared" si="1847"/>
        <v>#VALUE!</v>
      </c>
      <c r="MS159" s="2" t="e">
        <f t="shared" si="1848"/>
        <v>#VALUE!</v>
      </c>
      <c r="MT159" s="2" t="e">
        <f t="shared" si="1849"/>
        <v>#VALUE!</v>
      </c>
      <c r="MU159" s="2" t="e">
        <f t="shared" si="1850"/>
        <v>#VALUE!</v>
      </c>
      <c r="MV159" s="2" t="e">
        <f t="shared" si="1851"/>
        <v>#VALUE!</v>
      </c>
      <c r="MW159" s="2" t="e">
        <f t="shared" si="1852"/>
        <v>#VALUE!</v>
      </c>
      <c r="MX159" s="2" t="e">
        <f t="shared" si="1853"/>
        <v>#VALUE!</v>
      </c>
      <c r="MY159" s="2" t="e">
        <f t="shared" si="1854"/>
        <v>#VALUE!</v>
      </c>
      <c r="MZ159" s="2" t="e">
        <f t="shared" si="1855"/>
        <v>#VALUE!</v>
      </c>
      <c r="NA159" s="2" t="e">
        <f t="shared" si="1856"/>
        <v>#VALUE!</v>
      </c>
      <c r="NB159" s="2" t="e">
        <f t="shared" si="1857"/>
        <v>#VALUE!</v>
      </c>
      <c r="NC159" s="2" t="e">
        <f t="shared" si="1858"/>
        <v>#VALUE!</v>
      </c>
      <c r="ND159" s="2" t="e">
        <f t="shared" si="1859"/>
        <v>#VALUE!</v>
      </c>
      <c r="NE159" s="2" t="e">
        <f t="shared" si="1860"/>
        <v>#VALUE!</v>
      </c>
      <c r="NF159" s="2">
        <f t="shared" si="2026"/>
        <v>0</v>
      </c>
      <c r="NG159" s="2">
        <f t="shared" si="1861"/>
        <v>0</v>
      </c>
      <c r="NH159" s="2">
        <f t="shared" si="1862"/>
        <v>0</v>
      </c>
      <c r="NI159" s="2">
        <f t="shared" si="1863"/>
        <v>0</v>
      </c>
      <c r="NJ159" s="2">
        <f t="shared" si="1864"/>
        <v>0</v>
      </c>
      <c r="NK159" s="2">
        <f t="shared" si="1865"/>
        <v>0</v>
      </c>
      <c r="NL159" s="2">
        <f t="shared" si="1866"/>
        <v>0</v>
      </c>
      <c r="NM159" s="2">
        <f t="shared" si="1867"/>
        <v>0</v>
      </c>
      <c r="NN159" s="2">
        <f t="shared" si="1868"/>
        <v>0</v>
      </c>
      <c r="NO159" s="2">
        <f t="shared" si="1869"/>
        <v>0</v>
      </c>
      <c r="NP159" s="2">
        <f t="shared" si="1870"/>
        <v>0</v>
      </c>
      <c r="NQ159" s="2">
        <f t="shared" si="1871"/>
        <v>0</v>
      </c>
      <c r="NR159" s="2">
        <f t="shared" si="1872"/>
        <v>0</v>
      </c>
      <c r="NS159" s="2">
        <f t="shared" si="1873"/>
        <v>0</v>
      </c>
      <c r="NT159" s="2">
        <f t="shared" si="1874"/>
        <v>0</v>
      </c>
      <c r="NU159" s="2">
        <f t="shared" si="1875"/>
        <v>0</v>
      </c>
      <c r="NV159" s="2">
        <f t="shared" si="1876"/>
        <v>0</v>
      </c>
      <c r="NW159" s="2">
        <f t="shared" si="1877"/>
        <v>0</v>
      </c>
      <c r="NX159" s="2">
        <f t="shared" si="1878"/>
        <v>0</v>
      </c>
      <c r="NY159" s="2">
        <f t="shared" si="1879"/>
        <v>0</v>
      </c>
      <c r="NZ159" s="2">
        <f t="shared" si="1880"/>
        <v>0</v>
      </c>
      <c r="OA159" s="2">
        <f t="shared" si="1881"/>
        <v>0</v>
      </c>
      <c r="OB159" s="2">
        <f t="shared" si="1882"/>
        <v>0</v>
      </c>
      <c r="OC159" s="2">
        <f t="shared" si="1883"/>
        <v>0</v>
      </c>
      <c r="OD159" s="2">
        <f>IF(AND(NF159&gt;'Graph Creator'!$K$4,'Detalle de Cuentas'!NF159&lt;='Graph Creator'!$L$4),1,0)</f>
        <v>0</v>
      </c>
      <c r="OE159" s="2">
        <f>IF(AND(NG159&gt;'Graph Creator'!$K$4,'Detalle de Cuentas'!NG159&lt;='Graph Creator'!$L$4),1,0)</f>
        <v>0</v>
      </c>
      <c r="OF159" s="2">
        <f>IF(AND(NH159&gt;'Graph Creator'!$K$4,'Detalle de Cuentas'!NH159&lt;='Graph Creator'!$L$4),1,0)</f>
        <v>0</v>
      </c>
      <c r="OG159" s="2">
        <f>IF(AND(NI159&gt;'Graph Creator'!$K$4,'Detalle de Cuentas'!NI159&lt;='Graph Creator'!$L$4),1,0)</f>
        <v>0</v>
      </c>
      <c r="OH159" s="2">
        <f>IF(AND(NJ159&gt;'Graph Creator'!$K$4,'Detalle de Cuentas'!NJ159&lt;='Graph Creator'!$L$4),1,0)</f>
        <v>0</v>
      </c>
      <c r="OI159" s="2">
        <f>IF(AND(NK159&gt;'Graph Creator'!$K$4,'Detalle de Cuentas'!NK159&lt;='Graph Creator'!$L$4),1,0)</f>
        <v>0</v>
      </c>
      <c r="OJ159" s="2">
        <f>IF(AND(NL159&gt;'Graph Creator'!$K$4,'Detalle de Cuentas'!NL159&lt;='Graph Creator'!$L$4),1,0)</f>
        <v>0</v>
      </c>
      <c r="OK159" s="2">
        <f>IF(AND(NM159&gt;'Graph Creator'!$K$4,'Detalle de Cuentas'!NM159&lt;='Graph Creator'!$L$4),1,0)</f>
        <v>0</v>
      </c>
      <c r="OL159" s="2">
        <f>IF(AND(NN159&gt;'Graph Creator'!$K$4,'Detalle de Cuentas'!NN159&lt;='Graph Creator'!$L$4),1,0)</f>
        <v>0</v>
      </c>
      <c r="OM159" s="2">
        <f>IF(AND(NO159&gt;'Graph Creator'!$K$4,'Detalle de Cuentas'!NO159&lt;='Graph Creator'!$L$4),1,0)</f>
        <v>0</v>
      </c>
      <c r="ON159" s="2">
        <f>IF(AND(NP159&gt;'Graph Creator'!$K$4,'Detalle de Cuentas'!NP159&lt;='Graph Creator'!$L$4),1,0)</f>
        <v>0</v>
      </c>
      <c r="OO159" s="2">
        <f>IF(AND(NQ159&gt;'Graph Creator'!$K$4,'Detalle de Cuentas'!NQ159&lt;='Graph Creator'!$L$4),1,0)</f>
        <v>0</v>
      </c>
      <c r="OP159" s="2">
        <f>IF(AND(NR159&gt;'Graph Creator'!$K$4,'Detalle de Cuentas'!NR159&lt;='Graph Creator'!$L$4),1,0)</f>
        <v>0</v>
      </c>
      <c r="OQ159" s="2">
        <f>IF(AND(NS159&gt;'Graph Creator'!$K$4,'Detalle de Cuentas'!NS159&lt;='Graph Creator'!$L$4),1,0)</f>
        <v>0</v>
      </c>
      <c r="OR159" s="2">
        <f>IF(AND(NT159&gt;'Graph Creator'!$K$4,'Detalle de Cuentas'!NT159&lt;='Graph Creator'!$L$4),1,0)</f>
        <v>0</v>
      </c>
      <c r="OS159" s="2">
        <f>IF(AND(NU159&gt;'Graph Creator'!$K$4,'Detalle de Cuentas'!NU159&lt;='Graph Creator'!$L$4),1,0)</f>
        <v>0</v>
      </c>
      <c r="OT159" s="2">
        <f>IF(AND(NV159&gt;'Graph Creator'!$K$4,'Detalle de Cuentas'!NV159&lt;='Graph Creator'!$L$4),1,0)</f>
        <v>0</v>
      </c>
      <c r="OU159" s="2">
        <f>IF(AND(NW159&gt;'Graph Creator'!$K$4,'Detalle de Cuentas'!NW159&lt;='Graph Creator'!$L$4),1,0)</f>
        <v>0</v>
      </c>
      <c r="OV159" s="2">
        <f>IF(AND(NX159&gt;'Graph Creator'!$K$4,'Detalle de Cuentas'!NX159&lt;='Graph Creator'!$L$4),1,0)</f>
        <v>0</v>
      </c>
      <c r="OW159" s="2">
        <f>IF(AND(NY159&gt;'Graph Creator'!$K$4,'Detalle de Cuentas'!NY159&lt;='Graph Creator'!$L$4),1,0)</f>
        <v>0</v>
      </c>
      <c r="OX159" s="2">
        <f>IF(AND(NZ159&gt;'Graph Creator'!$K$4,'Detalle de Cuentas'!NZ159&lt;='Graph Creator'!$L$4),1,0)</f>
        <v>0</v>
      </c>
      <c r="OY159" s="2">
        <f>IF(AND(OA159&gt;'Graph Creator'!$K$4,'Detalle de Cuentas'!OA159&lt;='Graph Creator'!$L$4),1,0)</f>
        <v>0</v>
      </c>
      <c r="OZ159" s="2">
        <f>IF(AND(OB159&gt;'Graph Creator'!$K$4,'Detalle de Cuentas'!OB159&lt;='Graph Creator'!$L$4),1,0)</f>
        <v>0</v>
      </c>
      <c r="PA159" s="2">
        <f>IF(AND(OC159&gt;'Graph Creator'!$K$4,'Detalle de Cuentas'!OC159&lt;='Graph Creator'!$L$4),1,0)</f>
        <v>0</v>
      </c>
      <c r="PB159" s="2">
        <f>IF(AND(NF159&gt;'Graph Creator'!$L$4,'Detalle de Cuentas'!NF159&lt;='Graph Creator'!$M$4),1,0)</f>
        <v>0</v>
      </c>
      <c r="PC159" s="2">
        <f>IF(AND(NG159&gt;'Graph Creator'!$L$4,'Detalle de Cuentas'!NG159&lt;='Graph Creator'!$M$4),1,0)</f>
        <v>0</v>
      </c>
      <c r="PD159" s="2">
        <f>IF(AND(NH159&gt;'Graph Creator'!$L$4,'Detalle de Cuentas'!NH159&lt;='Graph Creator'!$M$4),1,0)</f>
        <v>0</v>
      </c>
      <c r="PE159" s="2">
        <f>IF(AND(NI159&gt;'Graph Creator'!$L$4,'Detalle de Cuentas'!NI159&lt;='Graph Creator'!$M$4),1,0)</f>
        <v>0</v>
      </c>
      <c r="PF159" s="2">
        <f>IF(AND(NJ159&gt;'Graph Creator'!$L$4,'Detalle de Cuentas'!NJ159&lt;='Graph Creator'!$M$4),1,0)</f>
        <v>0</v>
      </c>
      <c r="PG159" s="2">
        <f>IF(AND(NK159&gt;'Graph Creator'!$L$4,'Detalle de Cuentas'!NK159&lt;='Graph Creator'!$M$4),1,0)</f>
        <v>0</v>
      </c>
      <c r="PH159" s="2">
        <f>IF(AND(NL159&gt;'Graph Creator'!$L$4,'Detalle de Cuentas'!NL159&lt;='Graph Creator'!$M$4),1,0)</f>
        <v>0</v>
      </c>
      <c r="PI159" s="2">
        <f>IF(AND(NM159&gt;'Graph Creator'!$L$4,'Detalle de Cuentas'!NM159&lt;='Graph Creator'!$M$4),1,0)</f>
        <v>0</v>
      </c>
      <c r="PJ159" s="2">
        <f>IF(AND(NN159&gt;'Graph Creator'!$L$4,'Detalle de Cuentas'!NN159&lt;='Graph Creator'!$M$4),1,0)</f>
        <v>0</v>
      </c>
      <c r="PK159" s="2">
        <f>IF(AND(NO159&gt;'Graph Creator'!$L$4,'Detalle de Cuentas'!NO159&lt;='Graph Creator'!$M$4),1,0)</f>
        <v>0</v>
      </c>
      <c r="PL159" s="2">
        <f>IF(AND(NP159&gt;'Graph Creator'!$L$4,'Detalle de Cuentas'!NP159&lt;='Graph Creator'!$M$4),1,0)</f>
        <v>0</v>
      </c>
      <c r="PM159" s="2">
        <f>IF(AND(NQ159&gt;'Graph Creator'!$L$4,'Detalle de Cuentas'!NQ159&lt;='Graph Creator'!$M$4),1,0)</f>
        <v>0</v>
      </c>
      <c r="PN159" s="2">
        <f>IF(AND(NR159&gt;'Graph Creator'!$L$4,'Detalle de Cuentas'!NR159&lt;='Graph Creator'!$M$4),1,0)</f>
        <v>0</v>
      </c>
      <c r="PO159" s="2">
        <f>IF(AND(NS159&gt;'Graph Creator'!$L$4,'Detalle de Cuentas'!NS159&lt;='Graph Creator'!$M$4),1,0)</f>
        <v>0</v>
      </c>
      <c r="PP159" s="2">
        <f>IF(AND(NT159&gt;'Graph Creator'!$L$4,'Detalle de Cuentas'!NT159&lt;='Graph Creator'!$M$4),1,0)</f>
        <v>0</v>
      </c>
      <c r="PQ159" s="2">
        <f>IF(AND(NU159&gt;'Graph Creator'!$L$4,'Detalle de Cuentas'!NU159&lt;='Graph Creator'!$M$4),1,0)</f>
        <v>0</v>
      </c>
      <c r="PR159" s="2">
        <f>IF(AND(NV159&gt;'Graph Creator'!$L$4,'Detalle de Cuentas'!NV159&lt;='Graph Creator'!$M$4),1,0)</f>
        <v>0</v>
      </c>
      <c r="PS159" s="2">
        <f>IF(AND(NW159&gt;'Graph Creator'!$L$4,'Detalle de Cuentas'!NW159&lt;='Graph Creator'!$M$4),1,0)</f>
        <v>0</v>
      </c>
      <c r="PT159" s="2">
        <f>IF(AND(NX159&gt;'Graph Creator'!$L$4,'Detalle de Cuentas'!NX159&lt;='Graph Creator'!$M$4),1,0)</f>
        <v>0</v>
      </c>
      <c r="PU159" s="2">
        <f>IF(AND(NY159&gt;'Graph Creator'!$L$4,'Detalle de Cuentas'!NY159&lt;='Graph Creator'!$M$4),1,0)</f>
        <v>0</v>
      </c>
      <c r="PV159" s="2">
        <f>IF(AND(NZ159&gt;'Graph Creator'!$L$4,'Detalle de Cuentas'!NZ159&lt;='Graph Creator'!$M$4),1,0)</f>
        <v>0</v>
      </c>
      <c r="PW159" s="2">
        <f>IF(AND(OA159&gt;'Graph Creator'!$L$4,'Detalle de Cuentas'!OA159&lt;='Graph Creator'!$M$4),1,0)</f>
        <v>0</v>
      </c>
      <c r="PX159" s="2">
        <f>IF(AND(OB159&gt;'Graph Creator'!$L$4,'Detalle de Cuentas'!OB159&lt;='Graph Creator'!$M$4),1,0)</f>
        <v>0</v>
      </c>
      <c r="PY159" s="2">
        <f>IF(AND(OC159&gt;'Graph Creator'!$L$4,'Detalle de Cuentas'!OC159&lt;='Graph Creator'!$M$4),1,0)</f>
        <v>0</v>
      </c>
      <c r="PZ159" s="2">
        <f>IF(AND(NF159&gt;'Graph Creator'!$M$4,'Detalle de Cuentas'!NF159&lt;='Graph Creator'!$N$4),1,0)</f>
        <v>0</v>
      </c>
      <c r="QA159" s="2">
        <f>IF(AND(NG159&gt;'Graph Creator'!$M$4,'Detalle de Cuentas'!NG159&lt;='Graph Creator'!$N$4),1,0)</f>
        <v>0</v>
      </c>
      <c r="QB159" s="2">
        <f>IF(AND(NH159&gt;'Graph Creator'!$M$4,'Detalle de Cuentas'!NH159&lt;='Graph Creator'!$N$4),1,0)</f>
        <v>0</v>
      </c>
      <c r="QC159" s="2">
        <f>IF(AND(NI159&gt;'Graph Creator'!$M$4,'Detalle de Cuentas'!NI159&lt;='Graph Creator'!$N$4),1,0)</f>
        <v>0</v>
      </c>
      <c r="QD159" s="2">
        <f>IF(AND(NJ159&gt;'Graph Creator'!$M$4,'Detalle de Cuentas'!NJ159&lt;='Graph Creator'!$N$4),1,0)</f>
        <v>0</v>
      </c>
      <c r="QE159" s="2">
        <f>IF(AND(NK159&gt;'Graph Creator'!$M$4,'Detalle de Cuentas'!NK159&lt;='Graph Creator'!$N$4),1,0)</f>
        <v>0</v>
      </c>
      <c r="QF159" s="2">
        <f>IF(AND(NL159&gt;'Graph Creator'!$M$4,'Detalle de Cuentas'!NL159&lt;='Graph Creator'!$N$4),1,0)</f>
        <v>0</v>
      </c>
      <c r="QG159" s="2">
        <f>IF(AND(NM159&gt;'Graph Creator'!$M$4,'Detalle de Cuentas'!NM159&lt;='Graph Creator'!$N$4),1,0)</f>
        <v>0</v>
      </c>
      <c r="QH159" s="2">
        <f>IF(AND(NN159&gt;'Graph Creator'!$M$4,'Detalle de Cuentas'!NN159&lt;='Graph Creator'!$N$4),1,0)</f>
        <v>0</v>
      </c>
      <c r="QI159" s="2">
        <f>IF(AND(NO159&gt;'Graph Creator'!$M$4,'Detalle de Cuentas'!NO159&lt;='Graph Creator'!$N$4),1,0)</f>
        <v>0</v>
      </c>
      <c r="QJ159" s="2">
        <f>IF(AND(NP159&gt;'Graph Creator'!$M$4,'Detalle de Cuentas'!NP159&lt;='Graph Creator'!$N$4),1,0)</f>
        <v>0</v>
      </c>
      <c r="QK159" s="2">
        <f>IF(AND(NQ159&gt;'Graph Creator'!$M$4,'Detalle de Cuentas'!NQ159&lt;='Graph Creator'!$N$4),1,0)</f>
        <v>0</v>
      </c>
      <c r="QL159" s="2">
        <f>IF(AND(NR159&gt;'Graph Creator'!$M$4,'Detalle de Cuentas'!NR159&lt;='Graph Creator'!$N$4),1,0)</f>
        <v>0</v>
      </c>
      <c r="QM159" s="2">
        <f>IF(AND(NS159&gt;'Graph Creator'!$M$4,'Detalle de Cuentas'!NS159&lt;='Graph Creator'!$N$4),1,0)</f>
        <v>0</v>
      </c>
      <c r="QN159" s="2">
        <f>IF(AND(NT159&gt;'Graph Creator'!$M$4,'Detalle de Cuentas'!NT159&lt;='Graph Creator'!$N$4),1,0)</f>
        <v>0</v>
      </c>
      <c r="QO159" s="2">
        <f>IF(AND(NU159&gt;'Graph Creator'!$M$4,'Detalle de Cuentas'!NU159&lt;='Graph Creator'!$N$4),1,0)</f>
        <v>0</v>
      </c>
      <c r="QP159" s="2">
        <f>IF(AND(NV159&gt;'Graph Creator'!$M$4,'Detalle de Cuentas'!NV159&lt;='Graph Creator'!$N$4),1,0)</f>
        <v>0</v>
      </c>
      <c r="QQ159" s="2">
        <f>IF(AND(NW159&gt;'Graph Creator'!$M$4,'Detalle de Cuentas'!NW159&lt;='Graph Creator'!$N$4),1,0)</f>
        <v>0</v>
      </c>
      <c r="QR159" s="2">
        <f>IF(AND(NX159&gt;'Graph Creator'!$M$4,'Detalle de Cuentas'!NX159&lt;='Graph Creator'!$N$4),1,0)</f>
        <v>0</v>
      </c>
      <c r="QS159" s="2">
        <f>IF(AND(NY159&gt;'Graph Creator'!$M$4,'Detalle de Cuentas'!NY159&lt;='Graph Creator'!$N$4),1,0)</f>
        <v>0</v>
      </c>
      <c r="QT159" s="2">
        <f>IF(AND(NZ159&gt;'Graph Creator'!$M$4,'Detalle de Cuentas'!NZ159&lt;='Graph Creator'!$N$4),1,0)</f>
        <v>0</v>
      </c>
      <c r="QU159" s="2">
        <f>IF(AND(OA159&gt;'Graph Creator'!$M$4,'Detalle de Cuentas'!OA159&lt;='Graph Creator'!$N$4),1,0)</f>
        <v>0</v>
      </c>
      <c r="QV159" s="2">
        <f>IF(AND(OB159&gt;'Graph Creator'!$M$4,'Detalle de Cuentas'!OB159&lt;='Graph Creator'!$N$4),1,0)</f>
        <v>0</v>
      </c>
      <c r="QW159" s="2">
        <f>IF(AND(OC159&gt;'Graph Creator'!$M$4,'Detalle de Cuentas'!OC159&lt;='Graph Creator'!$N$4),1,0)</f>
        <v>0</v>
      </c>
      <c r="QX159" s="2">
        <f>IF(AND(NF159&gt;'Graph Creator'!$N$4,'Detalle de Cuentas'!NF159&lt;='Graph Creator'!$O$4),1,0)</f>
        <v>0</v>
      </c>
      <c r="QY159" s="2">
        <f>IF(AND(NG159&gt;'Graph Creator'!$N$4,'Detalle de Cuentas'!NG159&lt;='Graph Creator'!$O$4),1,0)</f>
        <v>0</v>
      </c>
      <c r="QZ159" s="2">
        <f>IF(AND(NH159&gt;'Graph Creator'!$N$4,'Detalle de Cuentas'!NH159&lt;='Graph Creator'!$O$4),1,0)</f>
        <v>0</v>
      </c>
      <c r="RA159" s="2">
        <f>IF(AND(NI159&gt;'Graph Creator'!$N$4,'Detalle de Cuentas'!NI159&lt;='Graph Creator'!$O$4),1,0)</f>
        <v>0</v>
      </c>
      <c r="RB159" s="2">
        <f>IF(AND(NJ159&gt;'Graph Creator'!$N$4,'Detalle de Cuentas'!NJ159&lt;='Graph Creator'!$O$4),1,0)</f>
        <v>0</v>
      </c>
      <c r="RC159" s="2">
        <f>IF(AND(NK159&gt;'Graph Creator'!$N$4,'Detalle de Cuentas'!NK159&lt;='Graph Creator'!$O$4),1,0)</f>
        <v>0</v>
      </c>
      <c r="RD159" s="2">
        <f>IF(AND(NL159&gt;'Graph Creator'!$N$4,'Detalle de Cuentas'!NL159&lt;='Graph Creator'!$O$4),1,0)</f>
        <v>0</v>
      </c>
      <c r="RE159" s="2">
        <f>IF(AND(NM159&gt;'Graph Creator'!$N$4,'Detalle de Cuentas'!NM159&lt;='Graph Creator'!$O$4),1,0)</f>
        <v>0</v>
      </c>
      <c r="RF159" s="2">
        <f>IF(AND(NN159&gt;'Graph Creator'!$N$4,'Detalle de Cuentas'!NN159&lt;='Graph Creator'!$O$4),1,0)</f>
        <v>0</v>
      </c>
      <c r="RG159" s="2">
        <f>IF(AND(NO159&gt;'Graph Creator'!$N$4,'Detalle de Cuentas'!NO159&lt;='Graph Creator'!$O$4),1,0)</f>
        <v>0</v>
      </c>
      <c r="RH159" s="2">
        <f>IF(AND(NP159&gt;'Graph Creator'!$N$4,'Detalle de Cuentas'!NP159&lt;='Graph Creator'!$O$4),1,0)</f>
        <v>0</v>
      </c>
      <c r="RI159" s="2">
        <f>IF(AND(NQ159&gt;'Graph Creator'!$N$4,'Detalle de Cuentas'!NQ159&lt;='Graph Creator'!$O$4),1,0)</f>
        <v>0</v>
      </c>
      <c r="RJ159" s="2">
        <f>IF(AND(NR159&gt;'Graph Creator'!$N$4,'Detalle de Cuentas'!NR159&lt;='Graph Creator'!$O$4),1,0)</f>
        <v>0</v>
      </c>
      <c r="RK159" s="2">
        <f>IF(AND(NS159&gt;'Graph Creator'!$N$4,'Detalle de Cuentas'!NS159&lt;='Graph Creator'!$O$4),1,0)</f>
        <v>0</v>
      </c>
      <c r="RL159" s="2">
        <f>IF(AND(NT159&gt;'Graph Creator'!$N$4,'Detalle de Cuentas'!NT159&lt;='Graph Creator'!$O$4),1,0)</f>
        <v>0</v>
      </c>
      <c r="RM159" s="2">
        <f>IF(AND(NU159&gt;'Graph Creator'!$N$4,'Detalle de Cuentas'!NU159&lt;='Graph Creator'!$O$4),1,0)</f>
        <v>0</v>
      </c>
      <c r="RN159" s="2">
        <f>IF(AND(NV159&gt;'Graph Creator'!$N$4,'Detalle de Cuentas'!NV159&lt;='Graph Creator'!$O$4),1,0)</f>
        <v>0</v>
      </c>
      <c r="RO159" s="2">
        <f>IF(AND(NW159&gt;'Graph Creator'!$N$4,'Detalle de Cuentas'!NW159&lt;='Graph Creator'!$O$4),1,0)</f>
        <v>0</v>
      </c>
      <c r="RP159" s="2">
        <f>IF(AND(NX159&gt;'Graph Creator'!$N$4,'Detalle de Cuentas'!NX159&lt;='Graph Creator'!$O$4),1,0)</f>
        <v>0</v>
      </c>
      <c r="RQ159" s="2">
        <f>IF(AND(NY159&gt;'Graph Creator'!$N$4,'Detalle de Cuentas'!NY159&lt;='Graph Creator'!$O$4),1,0)</f>
        <v>0</v>
      </c>
      <c r="RR159" s="2">
        <f>IF(AND(NZ159&gt;'Graph Creator'!$N$4,'Detalle de Cuentas'!NZ159&lt;='Graph Creator'!$O$4),1,0)</f>
        <v>0</v>
      </c>
      <c r="RS159" s="2">
        <f>IF(AND(OA159&gt;'Graph Creator'!$N$4,'Detalle de Cuentas'!OA159&lt;='Graph Creator'!$O$4),1,0)</f>
        <v>0</v>
      </c>
      <c r="RT159" s="2">
        <f>IF(AND(OB159&gt;'Graph Creator'!$N$4,'Detalle de Cuentas'!OB159&lt;='Graph Creator'!$O$4),1,0)</f>
        <v>0</v>
      </c>
      <c r="RU159" s="2">
        <f>IF(AND(OC159&gt;'Graph Creator'!$N$4,'Detalle de Cuentas'!OC159&lt;='Graph Creator'!$O$4),1,0)</f>
        <v>0</v>
      </c>
      <c r="RV159" s="2" t="e">
        <f t="shared" si="2027"/>
        <v>#VALUE!</v>
      </c>
      <c r="RW159" s="2" t="e">
        <f t="shared" si="2028"/>
        <v>#VALUE!</v>
      </c>
      <c r="RX159" s="2" t="e">
        <f t="shared" si="2029"/>
        <v>#VALUE!</v>
      </c>
      <c r="RY159" s="2" t="e">
        <f t="shared" si="2030"/>
        <v>#VALUE!</v>
      </c>
      <c r="RZ159" s="2" t="e">
        <f t="shared" si="2031"/>
        <v>#VALUE!</v>
      </c>
      <c r="SA159" s="2" t="e">
        <f t="shared" si="2032"/>
        <v>#VALUE!</v>
      </c>
      <c r="SB159" s="2" t="e">
        <f t="shared" si="2033"/>
        <v>#VALUE!</v>
      </c>
      <c r="SC159" s="2" t="e">
        <f t="shared" si="2034"/>
        <v>#VALUE!</v>
      </c>
      <c r="SD159" s="2" t="e">
        <f t="shared" si="2035"/>
        <v>#VALUE!</v>
      </c>
      <c r="SE159" s="2" t="e">
        <f t="shared" si="2036"/>
        <v>#VALUE!</v>
      </c>
      <c r="SF159" s="2" t="e">
        <f t="shared" si="2037"/>
        <v>#VALUE!</v>
      </c>
      <c r="SG159" s="2" t="e">
        <f t="shared" si="2038"/>
        <v>#VALUE!</v>
      </c>
      <c r="SH159" s="2" t="e">
        <f t="shared" si="2039"/>
        <v>#VALUE!</v>
      </c>
      <c r="SI159" s="2" t="e">
        <f t="shared" si="2040"/>
        <v>#VALUE!</v>
      </c>
      <c r="SJ159" s="2" t="e">
        <f t="shared" si="2041"/>
        <v>#VALUE!</v>
      </c>
      <c r="SK159" s="2" t="e">
        <f t="shared" si="2042"/>
        <v>#VALUE!</v>
      </c>
      <c r="SL159" s="2" t="e">
        <f t="shared" si="2043"/>
        <v>#VALUE!</v>
      </c>
      <c r="SM159" s="2" t="e">
        <f t="shared" si="2044"/>
        <v>#VALUE!</v>
      </c>
      <c r="SN159" s="2" t="e">
        <f t="shared" si="2045"/>
        <v>#VALUE!</v>
      </c>
      <c r="SO159" s="2" t="e">
        <f t="shared" si="2046"/>
        <v>#VALUE!</v>
      </c>
      <c r="SP159" s="2" t="e">
        <f t="shared" si="2047"/>
        <v>#VALUE!</v>
      </c>
      <c r="SQ159" s="2" t="e">
        <f t="shared" si="2048"/>
        <v>#VALUE!</v>
      </c>
      <c r="SR159" s="2" t="e">
        <f t="shared" si="2049"/>
        <v>#VALUE!</v>
      </c>
      <c r="SS159" s="2" t="e">
        <f t="shared" si="2050"/>
        <v>#VALUE!</v>
      </c>
      <c r="ST159" s="2" t="e">
        <f t="shared" si="2051"/>
        <v>#VALUE!</v>
      </c>
      <c r="SU159" s="2" t="e">
        <f t="shared" si="2052"/>
        <v>#VALUE!</v>
      </c>
      <c r="SV159" s="2" t="e">
        <f t="shared" si="2053"/>
        <v>#VALUE!</v>
      </c>
      <c r="SW159" s="2" t="e">
        <f t="shared" si="2054"/>
        <v>#VALUE!</v>
      </c>
      <c r="SX159" s="2" t="e">
        <f t="shared" si="2055"/>
        <v>#VALUE!</v>
      </c>
      <c r="SY159" s="2" t="e">
        <f t="shared" si="2056"/>
        <v>#VALUE!</v>
      </c>
      <c r="SZ159" s="2" t="e">
        <f t="shared" si="2057"/>
        <v>#VALUE!</v>
      </c>
      <c r="TA159" s="2" t="e">
        <f t="shared" si="2058"/>
        <v>#VALUE!</v>
      </c>
      <c r="TB159" s="2" t="e">
        <f t="shared" si="2059"/>
        <v>#VALUE!</v>
      </c>
      <c r="TC159" s="2" t="e">
        <f t="shared" si="2060"/>
        <v>#VALUE!</v>
      </c>
      <c r="TD159" s="2" t="e">
        <f t="shared" si="2061"/>
        <v>#VALUE!</v>
      </c>
      <c r="TE159" s="2" t="e">
        <f t="shared" si="2062"/>
        <v>#VALUE!</v>
      </c>
      <c r="TF159" s="2" t="str">
        <f>IF(DZ159=1,IF(SUM(DZ$17:DZ159)&lt;2,""&amp;B159,", "&amp;B159),"")</f>
        <v/>
      </c>
      <c r="TG159" s="2" t="str">
        <f t="shared" si="2075"/>
        <v/>
      </c>
      <c r="TH159" s="2">
        <f t="shared" si="2063"/>
        <v>0</v>
      </c>
      <c r="TI159" s="14" t="str">
        <f t="shared" si="2064"/>
        <v/>
      </c>
      <c r="TJ159" s="14" t="e">
        <f t="shared" si="1884"/>
        <v>#VALUE!</v>
      </c>
      <c r="TK159" s="14" t="e">
        <f t="shared" si="1885"/>
        <v>#VALUE!</v>
      </c>
      <c r="TL159" s="14" t="e">
        <f t="shared" si="1886"/>
        <v>#VALUE!</v>
      </c>
      <c r="TM159" s="14" t="e">
        <f t="shared" si="1887"/>
        <v>#VALUE!</v>
      </c>
      <c r="TN159" s="14" t="e">
        <f t="shared" si="1888"/>
        <v>#VALUE!</v>
      </c>
      <c r="TO159" s="14" t="e">
        <f t="shared" si="1889"/>
        <v>#VALUE!</v>
      </c>
      <c r="TP159" s="14" t="e">
        <f t="shared" si="1890"/>
        <v>#VALUE!</v>
      </c>
      <c r="TQ159" s="14" t="e">
        <f t="shared" si="1891"/>
        <v>#VALUE!</v>
      </c>
      <c r="TR159" s="14" t="e">
        <f t="shared" si="1892"/>
        <v>#VALUE!</v>
      </c>
      <c r="TS159" s="14" t="e">
        <f t="shared" si="1893"/>
        <v>#VALUE!</v>
      </c>
      <c r="TT159" s="14" t="e">
        <f t="shared" si="1894"/>
        <v>#VALUE!</v>
      </c>
      <c r="TU159" s="14" t="e">
        <f t="shared" si="1895"/>
        <v>#VALUE!</v>
      </c>
      <c r="TV159" s="14" t="e">
        <f t="shared" si="1896"/>
        <v>#VALUE!</v>
      </c>
      <c r="TW159" s="14" t="e">
        <f t="shared" si="1897"/>
        <v>#VALUE!</v>
      </c>
      <c r="TX159" s="14" t="e">
        <f t="shared" si="1898"/>
        <v>#VALUE!</v>
      </c>
      <c r="TY159" s="14" t="e">
        <f t="shared" si="1899"/>
        <v>#VALUE!</v>
      </c>
      <c r="TZ159" s="14" t="e">
        <f t="shared" si="1900"/>
        <v>#VALUE!</v>
      </c>
      <c r="UA159" s="14" t="e">
        <f t="shared" si="1901"/>
        <v>#VALUE!</v>
      </c>
      <c r="UB159" s="14" t="e">
        <f t="shared" si="1902"/>
        <v>#VALUE!</v>
      </c>
      <c r="UC159" s="14" t="e">
        <f t="shared" si="1903"/>
        <v>#VALUE!</v>
      </c>
      <c r="UD159" s="14" t="e">
        <f t="shared" si="1904"/>
        <v>#VALUE!</v>
      </c>
      <c r="UE159" s="14" t="e">
        <f t="shared" si="1905"/>
        <v>#VALUE!</v>
      </c>
      <c r="UF159" s="14" t="e">
        <f t="shared" si="1906"/>
        <v>#VALUE!</v>
      </c>
      <c r="UH159" s="2">
        <f>IF($C$4-$R159&gt;'Graph Creator'!$E$2*'Graph Creator'!$D$13*12,0,1)</f>
        <v>1</v>
      </c>
      <c r="UJ159" s="2" t="e">
        <f t="shared" si="2065"/>
        <v>#VALUE!</v>
      </c>
      <c r="UK159" s="2" t="e">
        <f t="shared" si="1907"/>
        <v>#VALUE!</v>
      </c>
      <c r="UL159" s="2" t="e">
        <f t="shared" si="1908"/>
        <v>#VALUE!</v>
      </c>
      <c r="UM159" s="2" t="e">
        <f t="shared" si="1909"/>
        <v>#VALUE!</v>
      </c>
      <c r="UN159" s="2" t="e">
        <f t="shared" si="1910"/>
        <v>#VALUE!</v>
      </c>
      <c r="UO159" s="2" t="e">
        <f t="shared" si="1911"/>
        <v>#VALUE!</v>
      </c>
      <c r="UP159" s="2" t="e">
        <f t="shared" si="1912"/>
        <v>#VALUE!</v>
      </c>
      <c r="UQ159" s="2" t="e">
        <f t="shared" si="1913"/>
        <v>#VALUE!</v>
      </c>
      <c r="UR159" s="2" t="e">
        <f t="shared" si="1914"/>
        <v>#VALUE!</v>
      </c>
      <c r="US159" s="2" t="e">
        <f t="shared" si="1915"/>
        <v>#VALUE!</v>
      </c>
      <c r="UT159" s="2" t="e">
        <f t="shared" si="1916"/>
        <v>#VALUE!</v>
      </c>
      <c r="UU159" s="2" t="e">
        <f t="shared" si="1917"/>
        <v>#VALUE!</v>
      </c>
      <c r="UV159" s="2" t="e">
        <f t="shared" si="1918"/>
        <v>#VALUE!</v>
      </c>
      <c r="UW159" s="2" t="e">
        <f t="shared" si="1919"/>
        <v>#VALUE!</v>
      </c>
      <c r="UX159" s="2" t="e">
        <f t="shared" si="1920"/>
        <v>#VALUE!</v>
      </c>
      <c r="UY159" s="2" t="e">
        <f t="shared" si="1921"/>
        <v>#VALUE!</v>
      </c>
      <c r="UZ159" s="2" t="e">
        <f t="shared" si="1922"/>
        <v>#VALUE!</v>
      </c>
      <c r="VA159" s="2" t="e">
        <f t="shared" si="1923"/>
        <v>#VALUE!</v>
      </c>
      <c r="VB159" s="2" t="e">
        <f t="shared" si="1924"/>
        <v>#VALUE!</v>
      </c>
      <c r="VC159" s="2" t="e">
        <f t="shared" si="1925"/>
        <v>#VALUE!</v>
      </c>
      <c r="VD159" s="2" t="e">
        <f t="shared" si="1926"/>
        <v>#VALUE!</v>
      </c>
      <c r="VE159" s="2" t="e">
        <f t="shared" si="1927"/>
        <v>#VALUE!</v>
      </c>
      <c r="VF159" s="2" t="e">
        <f t="shared" si="1928"/>
        <v>#VALUE!</v>
      </c>
      <c r="VG159" s="2" t="e">
        <f t="shared" si="1929"/>
        <v>#VALUE!</v>
      </c>
      <c r="VH159" s="2" t="e">
        <f t="shared" si="1930"/>
        <v>#VALUE!</v>
      </c>
      <c r="VI159" s="2" t="e">
        <f t="shared" si="1931"/>
        <v>#VALUE!</v>
      </c>
      <c r="VJ159" s="2" t="e">
        <f t="shared" si="1932"/>
        <v>#VALUE!</v>
      </c>
      <c r="VK159" s="2" t="e">
        <f t="shared" si="1933"/>
        <v>#VALUE!</v>
      </c>
      <c r="VL159" s="2" t="e">
        <f t="shared" si="1934"/>
        <v>#VALUE!</v>
      </c>
      <c r="VM159" s="2" t="e">
        <f t="shared" si="1935"/>
        <v>#VALUE!</v>
      </c>
      <c r="VN159" s="2" t="e">
        <f t="shared" si="1936"/>
        <v>#VALUE!</v>
      </c>
      <c r="VO159" s="2" t="e">
        <f t="shared" si="1937"/>
        <v>#VALUE!</v>
      </c>
      <c r="VP159" s="2" t="e">
        <f t="shared" si="1938"/>
        <v>#VALUE!</v>
      </c>
      <c r="VQ159" s="2" t="e">
        <f t="shared" si="1939"/>
        <v>#VALUE!</v>
      </c>
      <c r="VR159" s="2" t="e">
        <f t="shared" si="1940"/>
        <v>#VALUE!</v>
      </c>
      <c r="VS159" s="2" t="e">
        <f t="shared" si="1941"/>
        <v>#VALUE!</v>
      </c>
      <c r="VT159" s="98">
        <f t="shared" si="2066"/>
        <v>0</v>
      </c>
      <c r="VU159" s="98">
        <f t="shared" si="1942"/>
        <v>0</v>
      </c>
      <c r="VV159" s="98">
        <f t="shared" si="1943"/>
        <v>0</v>
      </c>
      <c r="VW159" s="98">
        <f t="shared" si="1944"/>
        <v>0</v>
      </c>
      <c r="VX159" s="98">
        <f t="shared" si="1945"/>
        <v>0</v>
      </c>
      <c r="VY159" s="98">
        <f t="shared" si="1946"/>
        <v>0</v>
      </c>
      <c r="VZ159" s="98">
        <f t="shared" si="1947"/>
        <v>0</v>
      </c>
      <c r="WA159" s="98">
        <f t="shared" si="1948"/>
        <v>0</v>
      </c>
      <c r="WB159" s="98">
        <f t="shared" si="1949"/>
        <v>0</v>
      </c>
      <c r="WC159" s="98">
        <f t="shared" si="1950"/>
        <v>0</v>
      </c>
      <c r="WD159" s="98">
        <f t="shared" si="1951"/>
        <v>0</v>
      </c>
      <c r="WE159" s="98">
        <f t="shared" si="1952"/>
        <v>0</v>
      </c>
      <c r="WF159" s="98">
        <f t="shared" si="1953"/>
        <v>0</v>
      </c>
      <c r="WG159" s="98">
        <f t="shared" si="1954"/>
        <v>0</v>
      </c>
      <c r="WH159" s="98">
        <f t="shared" si="1955"/>
        <v>0</v>
      </c>
      <c r="WI159" s="98">
        <f t="shared" si="1956"/>
        <v>0</v>
      </c>
      <c r="WJ159" s="98">
        <f t="shared" si="1957"/>
        <v>0</v>
      </c>
      <c r="WK159" s="98">
        <f t="shared" si="1958"/>
        <v>0</v>
      </c>
      <c r="WL159" s="98">
        <f t="shared" si="1959"/>
        <v>0</v>
      </c>
      <c r="WM159" s="98">
        <f t="shared" si="1960"/>
        <v>0</v>
      </c>
      <c r="WN159" s="98">
        <f t="shared" si="1961"/>
        <v>0</v>
      </c>
      <c r="WO159" s="98">
        <f t="shared" si="1962"/>
        <v>0</v>
      </c>
      <c r="WP159" s="98">
        <f t="shared" si="1963"/>
        <v>0</v>
      </c>
      <c r="WQ159" s="98">
        <f t="shared" si="1964"/>
        <v>0</v>
      </c>
      <c r="WR159" s="98">
        <f>IFERROR(INDEX('Score Calculation'!$D$38:$D$41,MATCH('Detalle de Cuentas'!VT159,'Score Calculation'!$C$38:$C$41,1)),0)</f>
        <v>4</v>
      </c>
      <c r="WS159" s="98">
        <f>IFERROR(INDEX('Score Calculation'!$D$38:$D$41,MATCH('Detalle de Cuentas'!VU159,'Score Calculation'!$C$38:$C$41,1)),0)</f>
        <v>4</v>
      </c>
      <c r="WT159" s="98">
        <f>IFERROR(INDEX('Score Calculation'!$D$38:$D$41,MATCH('Detalle de Cuentas'!VV159,'Score Calculation'!$C$38:$C$41,1)),0)</f>
        <v>4</v>
      </c>
      <c r="WU159" s="98">
        <f>IFERROR(INDEX('Score Calculation'!$D$38:$D$41,MATCH('Detalle de Cuentas'!VW159,'Score Calculation'!$C$38:$C$41,1)),0)</f>
        <v>4</v>
      </c>
      <c r="WV159" s="98">
        <f>IFERROR(INDEX('Score Calculation'!$D$38:$D$41,MATCH('Detalle de Cuentas'!VX159,'Score Calculation'!$C$38:$C$41,1)),0)</f>
        <v>4</v>
      </c>
      <c r="WW159" s="98">
        <f>IFERROR(INDEX('Score Calculation'!$D$38:$D$41,MATCH('Detalle de Cuentas'!VY159,'Score Calculation'!$C$38:$C$41,1)),0)</f>
        <v>4</v>
      </c>
      <c r="WX159" s="98">
        <f>IFERROR(INDEX('Score Calculation'!$D$38:$D$41,MATCH('Detalle de Cuentas'!VZ159,'Score Calculation'!$C$38:$C$41,1)),0)</f>
        <v>4</v>
      </c>
      <c r="WY159" s="98">
        <f>IFERROR(INDEX('Score Calculation'!$D$38:$D$41,MATCH('Detalle de Cuentas'!WA159,'Score Calculation'!$C$38:$C$41,1)),0)</f>
        <v>4</v>
      </c>
      <c r="WZ159" s="98">
        <f>IFERROR(INDEX('Score Calculation'!$D$38:$D$41,MATCH('Detalle de Cuentas'!WB159,'Score Calculation'!$C$38:$C$41,1)),0)</f>
        <v>4</v>
      </c>
      <c r="XA159" s="98">
        <f>IFERROR(INDEX('Score Calculation'!$D$38:$D$41,MATCH('Detalle de Cuentas'!WC159,'Score Calculation'!$C$38:$C$41,1)),0)</f>
        <v>4</v>
      </c>
      <c r="XB159" s="98">
        <f>IFERROR(INDEX('Score Calculation'!$D$38:$D$41,MATCH('Detalle de Cuentas'!WD159,'Score Calculation'!$C$38:$C$41,1)),0)</f>
        <v>4</v>
      </c>
      <c r="XC159" s="98">
        <f>IFERROR(INDEX('Score Calculation'!$D$38:$D$41,MATCH('Detalle de Cuentas'!WE159,'Score Calculation'!$C$38:$C$41,1)),0)</f>
        <v>4</v>
      </c>
      <c r="XD159" s="98">
        <f>IFERROR(INDEX('Score Calculation'!$D$38:$D$41,MATCH('Detalle de Cuentas'!WF159,'Score Calculation'!$C$38:$C$41,1)),0)</f>
        <v>4</v>
      </c>
      <c r="XE159" s="98">
        <f>IFERROR(INDEX('Score Calculation'!$D$38:$D$41,MATCH('Detalle de Cuentas'!WG159,'Score Calculation'!$C$38:$C$41,1)),0)</f>
        <v>4</v>
      </c>
      <c r="XF159" s="98">
        <f>IFERROR(INDEX('Score Calculation'!$D$38:$D$41,MATCH('Detalle de Cuentas'!WH159,'Score Calculation'!$C$38:$C$41,1)),0)</f>
        <v>4</v>
      </c>
      <c r="XG159" s="98">
        <f>IFERROR(INDEX('Score Calculation'!$D$38:$D$41,MATCH('Detalle de Cuentas'!WI159,'Score Calculation'!$C$38:$C$41,1)),0)</f>
        <v>4</v>
      </c>
      <c r="XH159" s="98">
        <f>IFERROR(INDEX('Score Calculation'!$D$38:$D$41,MATCH('Detalle de Cuentas'!WJ159,'Score Calculation'!$C$38:$C$41,1)),0)</f>
        <v>4</v>
      </c>
      <c r="XI159" s="98">
        <f>IFERROR(INDEX('Score Calculation'!$D$38:$D$41,MATCH('Detalle de Cuentas'!WK159,'Score Calculation'!$C$38:$C$41,1)),0)</f>
        <v>4</v>
      </c>
      <c r="XJ159" s="98">
        <f>IFERROR(INDEX('Score Calculation'!$D$38:$D$41,MATCH('Detalle de Cuentas'!WL159,'Score Calculation'!$C$38:$C$41,1)),0)</f>
        <v>4</v>
      </c>
      <c r="XK159" s="98">
        <f>IFERROR(INDEX('Score Calculation'!$D$38:$D$41,MATCH('Detalle de Cuentas'!WM159,'Score Calculation'!$C$38:$C$41,1)),0)</f>
        <v>4</v>
      </c>
      <c r="XL159" s="98">
        <f>IFERROR(INDEX('Score Calculation'!$D$38:$D$41,MATCH('Detalle de Cuentas'!WN159,'Score Calculation'!$C$38:$C$41,1)),0)</f>
        <v>4</v>
      </c>
      <c r="XM159" s="98">
        <f>IFERROR(INDEX('Score Calculation'!$D$38:$D$41,MATCH('Detalle de Cuentas'!WO159,'Score Calculation'!$C$38:$C$41,1)),0)</f>
        <v>4</v>
      </c>
      <c r="XN159" s="98">
        <f>IFERROR(INDEX('Score Calculation'!$D$38:$D$41,MATCH('Detalle de Cuentas'!WP159,'Score Calculation'!$C$38:$C$41,1)),0)</f>
        <v>4</v>
      </c>
      <c r="XO159" s="98">
        <f>IFERROR(INDEX('Score Calculation'!$D$38:$D$41,MATCH('Detalle de Cuentas'!WQ159,'Score Calculation'!$C$38:$C$41,1)),0)</f>
        <v>4</v>
      </c>
      <c r="XP159" s="98">
        <f>IFERROR(INDEX('Score Calculation'!$D$24:$D$31,MATCH('Detalle de Cuentas'!NF159,'Score Calculation'!$C$24:$C$31,1)),0)</f>
        <v>1</v>
      </c>
      <c r="XQ159" s="98">
        <f>IFERROR(INDEX('Score Calculation'!$D$24:$D$31,MATCH('Detalle de Cuentas'!NG159,'Score Calculation'!$C$24:$C$31,1)),0)</f>
        <v>1</v>
      </c>
      <c r="XR159" s="98">
        <f>IFERROR(INDEX('Score Calculation'!$D$24:$D$31,MATCH('Detalle de Cuentas'!NH159,'Score Calculation'!$C$24:$C$31,1)),0)</f>
        <v>1</v>
      </c>
      <c r="XS159" s="98">
        <f>IFERROR(INDEX('Score Calculation'!$D$24:$D$31,MATCH('Detalle de Cuentas'!NI159,'Score Calculation'!$C$24:$C$31,1)),0)</f>
        <v>1</v>
      </c>
      <c r="XT159" s="98">
        <f>IFERROR(INDEX('Score Calculation'!$D$24:$D$31,MATCH('Detalle de Cuentas'!NJ159,'Score Calculation'!$C$24:$C$31,1)),0)</f>
        <v>1</v>
      </c>
      <c r="XU159" s="98">
        <f>IFERROR(INDEX('Score Calculation'!$D$24:$D$31,MATCH('Detalle de Cuentas'!NK159,'Score Calculation'!$C$24:$C$31,1)),0)</f>
        <v>1</v>
      </c>
      <c r="XV159" s="98">
        <f>IFERROR(INDEX('Score Calculation'!$D$24:$D$31,MATCH('Detalle de Cuentas'!NL159,'Score Calculation'!$C$24:$C$31,1)),0)</f>
        <v>1</v>
      </c>
      <c r="XW159" s="98">
        <f>IFERROR(INDEX('Score Calculation'!$D$24:$D$31,MATCH('Detalle de Cuentas'!NM159,'Score Calculation'!$C$24:$C$31,1)),0)</f>
        <v>1</v>
      </c>
      <c r="XX159" s="98">
        <f>IFERROR(INDEX('Score Calculation'!$D$24:$D$31,MATCH('Detalle de Cuentas'!NN159,'Score Calculation'!$C$24:$C$31,1)),0)</f>
        <v>1</v>
      </c>
      <c r="XY159" s="98">
        <f>IFERROR(INDEX('Score Calculation'!$D$24:$D$31,MATCH('Detalle de Cuentas'!NO159,'Score Calculation'!$C$24:$C$31,1)),0)</f>
        <v>1</v>
      </c>
      <c r="XZ159" s="98">
        <f>IFERROR(INDEX('Score Calculation'!$D$24:$D$31,MATCH('Detalle de Cuentas'!NP159,'Score Calculation'!$C$24:$C$31,1)),0)</f>
        <v>1</v>
      </c>
      <c r="YA159" s="98">
        <f>IFERROR(INDEX('Score Calculation'!$D$24:$D$31,MATCH('Detalle de Cuentas'!NQ159,'Score Calculation'!$C$24:$C$31,1)),0)</f>
        <v>1</v>
      </c>
      <c r="YB159" s="98">
        <f>IFERROR(INDEX('Score Calculation'!$D$24:$D$31,MATCH('Detalle de Cuentas'!NR159,'Score Calculation'!$C$24:$C$31,1)),0)</f>
        <v>1</v>
      </c>
      <c r="YC159" s="98">
        <f>IFERROR(INDEX('Score Calculation'!$D$24:$D$31,MATCH('Detalle de Cuentas'!NS159,'Score Calculation'!$C$24:$C$31,1)),0)</f>
        <v>1</v>
      </c>
      <c r="YD159" s="98">
        <f>IFERROR(INDEX('Score Calculation'!$D$24:$D$31,MATCH('Detalle de Cuentas'!NT159,'Score Calculation'!$C$24:$C$31,1)),0)</f>
        <v>1</v>
      </c>
      <c r="YE159" s="98">
        <f>IFERROR(INDEX('Score Calculation'!$D$24:$D$31,MATCH('Detalle de Cuentas'!NU159,'Score Calculation'!$C$24:$C$31,1)),0)</f>
        <v>1</v>
      </c>
      <c r="YF159" s="98">
        <f>IFERROR(INDEX('Score Calculation'!$D$24:$D$31,MATCH('Detalle de Cuentas'!NV159,'Score Calculation'!$C$24:$C$31,1)),0)</f>
        <v>1</v>
      </c>
      <c r="YG159" s="98">
        <f>IFERROR(INDEX('Score Calculation'!$D$24:$D$31,MATCH('Detalle de Cuentas'!NW159,'Score Calculation'!$C$24:$C$31,1)),0)</f>
        <v>1</v>
      </c>
      <c r="YH159" s="98">
        <f>IFERROR(INDEX('Score Calculation'!$D$24:$D$31,MATCH('Detalle de Cuentas'!NX159,'Score Calculation'!$C$24:$C$31,1)),0)</f>
        <v>1</v>
      </c>
      <c r="YI159" s="98">
        <f>IFERROR(INDEX('Score Calculation'!$D$24:$D$31,MATCH('Detalle de Cuentas'!NY159,'Score Calculation'!$C$24:$C$31,1)),0)</f>
        <v>1</v>
      </c>
      <c r="YJ159" s="98">
        <f>IFERROR(INDEX('Score Calculation'!$D$24:$D$31,MATCH('Detalle de Cuentas'!NZ159,'Score Calculation'!$C$24:$C$31,1)),0)</f>
        <v>1</v>
      </c>
      <c r="YK159" s="98">
        <f>IFERROR(INDEX('Score Calculation'!$D$24:$D$31,MATCH('Detalle de Cuentas'!OA159,'Score Calculation'!$C$24:$C$31,1)),0)</f>
        <v>1</v>
      </c>
      <c r="YL159" s="98">
        <f>IFERROR(INDEX('Score Calculation'!$D$24:$D$31,MATCH('Detalle de Cuentas'!OB159,'Score Calculation'!$C$24:$C$31,1)),0)</f>
        <v>1</v>
      </c>
      <c r="YM159" s="98">
        <f>IFERROR(INDEX('Score Calculation'!$D$24:$D$31,MATCH('Detalle de Cuentas'!OC159,'Score Calculation'!$C$24:$C$31,1)),0)</f>
        <v>1</v>
      </c>
      <c r="YN159" s="98">
        <f t="shared" si="2067"/>
        <v>0</v>
      </c>
      <c r="YO159" s="98">
        <f>IF(LEFT(TRIM($D159),15)="GRUPO SOLIDARIO",$L159*'Score Calculation'!$H$5,IF(TRIM('Detalle de Cuentas'!$C159)="Semanal",'Detalle de Cuentas'!$L159*'Score Calculation'!$H$6,'Detalle de Cuentas'!$L159))</f>
        <v>0</v>
      </c>
      <c r="YP159" s="99">
        <f>IFERROR(INDEX('Score Calculation'!$D$54:$D$60,MATCH($YO159,'Score Calculation'!$C$54:$C$60,1)),1)</f>
        <v>0.2</v>
      </c>
      <c r="YQ159" s="99">
        <f>IFERROR(INDEX('Score Calculation'!$D$65:$D$123,MATCH(LEFT(TRIM('Detalle de Cuentas'!$F159),20),'Score Calculation'!$F$65:$F$123,0)),1)</f>
        <v>1</v>
      </c>
      <c r="YR159" s="99">
        <f>IFERROR(INDEX('Score Calculation'!$D$46:$D$49,MATCH('Detalle de Cuentas'!$YN159,'Score Calculation'!$C$46:$C$49,1)),1)</f>
        <v>4</v>
      </c>
      <c r="YS159" s="99">
        <f t="shared" si="2068"/>
        <v>0</v>
      </c>
      <c r="YT159" s="99">
        <f t="shared" si="2069"/>
        <v>0</v>
      </c>
      <c r="YU159" s="98" t="str">
        <f t="shared" si="2070"/>
        <v/>
      </c>
      <c r="YV159" s="109">
        <f t="shared" si="2071"/>
        <v>1</v>
      </c>
      <c r="YW159" s="109">
        <f>IFERROR(INDEX('Score Calculation'!$D$187:$D$245,MATCH(LEFT(TRIM('Detalle de Cuentas'!$F159),20),'Score Calculation'!$F$187:$F$245,0)),1)</f>
        <v>1</v>
      </c>
      <c r="YX159" s="109">
        <f>IFERROR(IF($E159="HIPOTECA",-PMT('Score Calculation'!$H$266/(360/$J159),$G159,$YO159)*(30/$J159),-PMT('Score Calculation'!$H$267/(360/$J159),$G159,$YO159)*(30/$J159)),0)</f>
        <v>0</v>
      </c>
      <c r="YY159" s="109">
        <f t="shared" si="1596"/>
        <v>0</v>
      </c>
      <c r="YZ159" s="109">
        <f t="shared" si="1596"/>
        <v>0</v>
      </c>
      <c r="ZA159" s="109">
        <f t="shared" si="1596"/>
        <v>0</v>
      </c>
      <c r="ZB159" s="109">
        <f t="shared" si="1596"/>
        <v>0</v>
      </c>
      <c r="ZC159" s="109">
        <f t="shared" si="1596"/>
        <v>0</v>
      </c>
      <c r="ZD159" s="109">
        <f t="shared" ref="ZD159:ZH190" si="2100">IFERROR(IF(SEARCH(ZD$16,$X159)&gt;0,1,0),0)</f>
        <v>0</v>
      </c>
      <c r="ZE159" s="109">
        <f t="shared" si="2100"/>
        <v>0</v>
      </c>
      <c r="ZF159" s="109">
        <f t="shared" si="2100"/>
        <v>0</v>
      </c>
      <c r="ZG159" s="109">
        <f t="shared" si="2100"/>
        <v>0</v>
      </c>
      <c r="ZH159" s="109">
        <f t="shared" si="2100"/>
        <v>0</v>
      </c>
      <c r="ZI159" s="109">
        <f t="shared" si="2072"/>
        <v>0</v>
      </c>
    </row>
    <row r="160" spans="2:685" x14ac:dyDescent="0.2">
      <c r="B160" s="41">
        <v>144</v>
      </c>
      <c r="C160" s="42"/>
      <c r="D160" s="42"/>
      <c r="E160" s="42"/>
      <c r="F160" s="42"/>
      <c r="G160" s="42"/>
      <c r="H160" s="42"/>
      <c r="I160" s="29"/>
      <c r="J160" s="6" t="str">
        <f t="shared" si="1617"/>
        <v/>
      </c>
      <c r="K160" s="43"/>
      <c r="L160" s="43"/>
      <c r="M160" s="43"/>
      <c r="N160" s="43"/>
      <c r="O160" s="43"/>
      <c r="P160" s="44" t="str">
        <f t="shared" si="1965"/>
        <v/>
      </c>
      <c r="Q160" s="26"/>
      <c r="R160" s="26"/>
      <c r="S160" s="26"/>
      <c r="T160" s="26"/>
      <c r="U160" s="29"/>
      <c r="V160" s="43"/>
      <c r="W160" s="26"/>
      <c r="X160" s="29"/>
      <c r="Y160" s="6">
        <f>IF('Detalle de Cuentas'!$C$4-$R160&gt;'Graph Creator'!$E$2*'Graph Creator'!$D$13*12,0,1)</f>
        <v>1</v>
      </c>
      <c r="Z160" s="45">
        <f t="shared" si="1618"/>
        <v>0</v>
      </c>
      <c r="AA160" s="2" t="e">
        <f t="shared" si="1966"/>
        <v>#VALUE!</v>
      </c>
      <c r="AB160" s="2" t="e">
        <f t="shared" si="1967"/>
        <v>#VALUE!</v>
      </c>
      <c r="AC160" s="2" t="e">
        <f t="shared" si="1968"/>
        <v>#VALUE!</v>
      </c>
      <c r="AD160" s="2" t="e">
        <f t="shared" si="1969"/>
        <v>#VALUE!</v>
      </c>
      <c r="AE160" s="2" t="e">
        <f t="shared" si="1970"/>
        <v>#VALUE!</v>
      </c>
      <c r="AF160" s="2" t="e">
        <f t="shared" si="1971"/>
        <v>#VALUE!</v>
      </c>
      <c r="AG160" s="2">
        <f t="shared" si="1972"/>
        <v>0</v>
      </c>
      <c r="AH160" s="2">
        <f t="shared" si="1973"/>
        <v>0</v>
      </c>
      <c r="AI160" s="2" t="str">
        <f t="shared" si="1974"/>
        <v/>
      </c>
      <c r="AJ160" s="2" t="str">
        <f t="shared" ref="AJ160:BE160" si="2101">IFERROR(SEARCH(".",$I160,AI160+1),"")</f>
        <v/>
      </c>
      <c r="AK160" s="2" t="str">
        <f t="shared" si="2101"/>
        <v/>
      </c>
      <c r="AL160" s="2" t="str">
        <f t="shared" si="2101"/>
        <v/>
      </c>
      <c r="AM160" s="2" t="str">
        <f t="shared" si="2101"/>
        <v/>
      </c>
      <c r="AN160" s="2" t="str">
        <f t="shared" si="2101"/>
        <v/>
      </c>
      <c r="AO160" s="2" t="str">
        <f t="shared" si="2101"/>
        <v/>
      </c>
      <c r="AP160" s="2" t="str">
        <f t="shared" si="2101"/>
        <v/>
      </c>
      <c r="AQ160" s="2" t="str">
        <f t="shared" si="2101"/>
        <v/>
      </c>
      <c r="AR160" s="2" t="str">
        <f t="shared" si="2101"/>
        <v/>
      </c>
      <c r="AS160" s="2" t="str">
        <f t="shared" si="2101"/>
        <v/>
      </c>
      <c r="AT160" s="2" t="str">
        <f t="shared" si="2101"/>
        <v/>
      </c>
      <c r="AU160" s="2" t="str">
        <f t="shared" si="2101"/>
        <v/>
      </c>
      <c r="AV160" s="2" t="str">
        <f t="shared" si="2101"/>
        <v/>
      </c>
      <c r="AW160" s="2" t="str">
        <f t="shared" si="2101"/>
        <v/>
      </c>
      <c r="AX160" s="2" t="str">
        <f t="shared" si="2101"/>
        <v/>
      </c>
      <c r="AY160" s="2" t="str">
        <f t="shared" si="2101"/>
        <v/>
      </c>
      <c r="AZ160" s="2" t="str">
        <f t="shared" si="2101"/>
        <v/>
      </c>
      <c r="BA160" s="2" t="str">
        <f t="shared" si="2101"/>
        <v/>
      </c>
      <c r="BB160" s="2" t="str">
        <f t="shared" si="2101"/>
        <v/>
      </c>
      <c r="BC160" s="2" t="str">
        <f t="shared" si="2101"/>
        <v/>
      </c>
      <c r="BD160" s="2" t="str">
        <f t="shared" si="2101"/>
        <v/>
      </c>
      <c r="BE160" s="2" t="str">
        <f t="shared" si="2101"/>
        <v/>
      </c>
      <c r="BF160" s="2" t="str">
        <f t="shared" si="1976"/>
        <v/>
      </c>
      <c r="BG160" s="2" t="str">
        <f t="shared" si="1620"/>
        <v/>
      </c>
      <c r="BH160" s="2" t="str">
        <f t="shared" si="1621"/>
        <v/>
      </c>
      <c r="BI160" s="2" t="str">
        <f t="shared" si="1622"/>
        <v/>
      </c>
      <c r="BJ160" s="2" t="str">
        <f t="shared" si="1623"/>
        <v/>
      </c>
      <c r="BK160" s="2" t="str">
        <f t="shared" si="1624"/>
        <v/>
      </c>
      <c r="BL160" s="2" t="str">
        <f t="shared" si="1625"/>
        <v/>
      </c>
      <c r="BM160" s="2" t="str">
        <f t="shared" si="1626"/>
        <v/>
      </c>
      <c r="BN160" s="2" t="str">
        <f t="shared" si="1627"/>
        <v/>
      </c>
      <c r="BO160" s="2" t="str">
        <f t="shared" si="1628"/>
        <v/>
      </c>
      <c r="BP160" s="2" t="str">
        <f t="shared" si="1629"/>
        <v/>
      </c>
      <c r="BQ160" s="2" t="str">
        <f t="shared" si="1630"/>
        <v/>
      </c>
      <c r="BR160" s="2" t="str">
        <f t="shared" si="1631"/>
        <v/>
      </c>
      <c r="BS160" s="2" t="str">
        <f t="shared" si="1632"/>
        <v/>
      </c>
      <c r="BT160" s="2" t="str">
        <f t="shared" si="1633"/>
        <v/>
      </c>
      <c r="BU160" s="2" t="str">
        <f t="shared" si="1634"/>
        <v/>
      </c>
      <c r="BV160" s="2" t="str">
        <f t="shared" si="1635"/>
        <v/>
      </c>
      <c r="BW160" s="2" t="str">
        <f t="shared" si="1636"/>
        <v/>
      </c>
      <c r="BX160" s="2" t="str">
        <f t="shared" si="1637"/>
        <v/>
      </c>
      <c r="BY160" s="2" t="str">
        <f t="shared" si="1638"/>
        <v/>
      </c>
      <c r="BZ160" s="2" t="str">
        <f t="shared" si="1639"/>
        <v/>
      </c>
      <c r="CA160" s="2" t="str">
        <f t="shared" si="1640"/>
        <v/>
      </c>
      <c r="CB160" s="2" t="str">
        <f t="shared" si="1641"/>
        <v/>
      </c>
      <c r="CC160" s="2" t="str">
        <f t="shared" si="1642"/>
        <v/>
      </c>
      <c r="CD160" s="14">
        <f t="shared" si="1643"/>
        <v>0</v>
      </c>
      <c r="CE160" s="14" t="e">
        <f t="shared" ref="CE160:DA160" si="2102">CD160-$J$17</f>
        <v>#VALUE!</v>
      </c>
      <c r="CF160" s="14" t="e">
        <f t="shared" si="2102"/>
        <v>#VALUE!</v>
      </c>
      <c r="CG160" s="14" t="e">
        <f t="shared" si="2102"/>
        <v>#VALUE!</v>
      </c>
      <c r="CH160" s="14" t="e">
        <f t="shared" si="2102"/>
        <v>#VALUE!</v>
      </c>
      <c r="CI160" s="14" t="e">
        <f t="shared" si="2102"/>
        <v>#VALUE!</v>
      </c>
      <c r="CJ160" s="14" t="e">
        <f t="shared" si="2102"/>
        <v>#VALUE!</v>
      </c>
      <c r="CK160" s="14" t="e">
        <f t="shared" si="2102"/>
        <v>#VALUE!</v>
      </c>
      <c r="CL160" s="14" t="e">
        <f t="shared" si="2102"/>
        <v>#VALUE!</v>
      </c>
      <c r="CM160" s="14" t="e">
        <f t="shared" si="2102"/>
        <v>#VALUE!</v>
      </c>
      <c r="CN160" s="14" t="e">
        <f t="shared" si="2102"/>
        <v>#VALUE!</v>
      </c>
      <c r="CO160" s="14" t="e">
        <f t="shared" si="2102"/>
        <v>#VALUE!</v>
      </c>
      <c r="CP160" s="14" t="e">
        <f t="shared" si="2102"/>
        <v>#VALUE!</v>
      </c>
      <c r="CQ160" s="14" t="e">
        <f t="shared" si="2102"/>
        <v>#VALUE!</v>
      </c>
      <c r="CR160" s="14" t="e">
        <f t="shared" si="2102"/>
        <v>#VALUE!</v>
      </c>
      <c r="CS160" s="14" t="e">
        <f t="shared" si="2102"/>
        <v>#VALUE!</v>
      </c>
      <c r="CT160" s="14" t="e">
        <f t="shared" si="2102"/>
        <v>#VALUE!</v>
      </c>
      <c r="CU160" s="14" t="e">
        <f t="shared" si="2102"/>
        <v>#VALUE!</v>
      </c>
      <c r="CV160" s="14" t="e">
        <f t="shared" si="2102"/>
        <v>#VALUE!</v>
      </c>
      <c r="CW160" s="14" t="e">
        <f t="shared" si="2102"/>
        <v>#VALUE!</v>
      </c>
      <c r="CX160" s="14" t="e">
        <f t="shared" si="2102"/>
        <v>#VALUE!</v>
      </c>
      <c r="CY160" s="14" t="e">
        <f t="shared" si="2102"/>
        <v>#VALUE!</v>
      </c>
      <c r="CZ160" s="14" t="e">
        <f t="shared" si="2102"/>
        <v>#VALUE!</v>
      </c>
      <c r="DA160" s="14" t="e">
        <f t="shared" si="2102"/>
        <v>#VALUE!</v>
      </c>
      <c r="DB160" s="2">
        <f t="shared" si="1978"/>
        <v>0</v>
      </c>
      <c r="DC160" s="2">
        <f t="shared" si="1979"/>
        <v>0</v>
      </c>
      <c r="DD160" s="2">
        <f t="shared" si="1980"/>
        <v>0</v>
      </c>
      <c r="DE160" s="2">
        <f t="shared" si="1981"/>
        <v>0</v>
      </c>
      <c r="DF160" s="2">
        <f t="shared" si="1982"/>
        <v>0</v>
      </c>
      <c r="DG160" s="2">
        <f t="shared" si="1983"/>
        <v>0</v>
      </c>
      <c r="DH160" s="2">
        <f t="shared" si="1984"/>
        <v>0</v>
      </c>
      <c r="DI160" s="2">
        <f t="shared" si="1985"/>
        <v>0</v>
      </c>
      <c r="DJ160" s="2">
        <f t="shared" si="1986"/>
        <v>0</v>
      </c>
      <c r="DK160" s="2">
        <f t="shared" si="1987"/>
        <v>0</v>
      </c>
      <c r="DL160" s="2">
        <f t="shared" si="1988"/>
        <v>0</v>
      </c>
      <c r="DM160" s="2">
        <f t="shared" si="1989"/>
        <v>0</v>
      </c>
      <c r="DN160" s="2">
        <f t="shared" si="1990"/>
        <v>0</v>
      </c>
      <c r="DO160" s="2">
        <f t="shared" si="1991"/>
        <v>0</v>
      </c>
      <c r="DP160" s="2">
        <f t="shared" si="1992"/>
        <v>0</v>
      </c>
      <c r="DQ160" s="2">
        <f t="shared" si="1993"/>
        <v>0</v>
      </c>
      <c r="DR160" s="2">
        <f t="shared" si="1994"/>
        <v>0</v>
      </c>
      <c r="DS160" s="2">
        <f t="shared" si="1995"/>
        <v>0</v>
      </c>
      <c r="DT160" s="2">
        <f t="shared" si="1996"/>
        <v>0</v>
      </c>
      <c r="DU160" s="2">
        <f t="shared" si="1997"/>
        <v>0</v>
      </c>
      <c r="DV160" s="2">
        <f t="shared" si="1998"/>
        <v>0</v>
      </c>
      <c r="DW160" s="2">
        <f t="shared" si="1999"/>
        <v>0</v>
      </c>
      <c r="DX160" s="2">
        <f t="shared" si="2000"/>
        <v>0</v>
      </c>
      <c r="DY160" s="2">
        <f t="shared" si="2001"/>
        <v>0</v>
      </c>
      <c r="DZ160" s="2">
        <f t="shared" si="2002"/>
        <v>0</v>
      </c>
      <c r="EA160" s="2">
        <f t="shared" si="2003"/>
        <v>0</v>
      </c>
      <c r="EB160" s="2">
        <f t="shared" si="2004"/>
        <v>0</v>
      </c>
      <c r="EC160" s="2">
        <f t="shared" si="2005"/>
        <v>0</v>
      </c>
      <c r="ED160" s="2">
        <f t="shared" si="2006"/>
        <v>0</v>
      </c>
      <c r="EE160" s="2">
        <f t="shared" si="2007"/>
        <v>0</v>
      </c>
      <c r="EF160" s="2">
        <f t="shared" si="2008"/>
        <v>0</v>
      </c>
      <c r="EG160" s="2">
        <f t="shared" si="2009"/>
        <v>0</v>
      </c>
      <c r="EH160" s="2">
        <f t="shared" si="2010"/>
        <v>0</v>
      </c>
      <c r="EI160" s="2">
        <f t="shared" si="2011"/>
        <v>0</v>
      </c>
      <c r="EJ160" s="2">
        <f t="shared" si="2012"/>
        <v>0</v>
      </c>
      <c r="EK160" s="2">
        <f t="shared" si="2013"/>
        <v>0</v>
      </c>
      <c r="EL160" s="2">
        <f t="shared" si="2014"/>
        <v>0</v>
      </c>
      <c r="EM160" s="2">
        <f t="shared" si="2015"/>
        <v>0</v>
      </c>
      <c r="EN160" s="2">
        <f t="shared" si="2016"/>
        <v>0</v>
      </c>
      <c r="EO160" s="2">
        <f t="shared" si="2017"/>
        <v>0</v>
      </c>
      <c r="EP160" s="2">
        <f t="shared" si="2018"/>
        <v>0</v>
      </c>
      <c r="EQ160" s="2">
        <f t="shared" si="2019"/>
        <v>0</v>
      </c>
      <c r="ER160" s="2">
        <f t="shared" si="2020"/>
        <v>0</v>
      </c>
      <c r="ES160" s="2">
        <f t="shared" si="2021"/>
        <v>0</v>
      </c>
      <c r="ET160" s="2">
        <f t="shared" si="2022"/>
        <v>0</v>
      </c>
      <c r="EU160" s="2">
        <f t="shared" si="2023"/>
        <v>0</v>
      </c>
      <c r="EV160" s="2">
        <f t="shared" si="2024"/>
        <v>0</v>
      </c>
      <c r="EW160" s="2">
        <f t="shared" si="2025"/>
        <v>0</v>
      </c>
      <c r="EX160" s="2">
        <f t="shared" si="1645"/>
        <v>1</v>
      </c>
      <c r="EY160" s="2" t="e">
        <f t="shared" si="1646"/>
        <v>#VALUE!</v>
      </c>
      <c r="EZ160" s="2" t="e">
        <f t="shared" si="1647"/>
        <v>#VALUE!</v>
      </c>
      <c r="FA160" s="2" t="e">
        <f t="shared" si="1648"/>
        <v>#VALUE!</v>
      </c>
      <c r="FB160" s="2" t="e">
        <f t="shared" si="1649"/>
        <v>#VALUE!</v>
      </c>
      <c r="FC160" s="2" t="e">
        <f t="shared" si="1650"/>
        <v>#VALUE!</v>
      </c>
      <c r="FD160" s="2" t="e">
        <f t="shared" si="1651"/>
        <v>#VALUE!</v>
      </c>
      <c r="FE160" s="2" t="e">
        <f t="shared" si="1652"/>
        <v>#VALUE!</v>
      </c>
      <c r="FF160" s="2" t="e">
        <f t="shared" si="1653"/>
        <v>#VALUE!</v>
      </c>
      <c r="FG160" s="2" t="e">
        <f t="shared" si="1654"/>
        <v>#VALUE!</v>
      </c>
      <c r="FH160" s="2" t="e">
        <f t="shared" si="1655"/>
        <v>#VALUE!</v>
      </c>
      <c r="FI160" s="2" t="e">
        <f t="shared" si="1656"/>
        <v>#VALUE!</v>
      </c>
      <c r="FJ160" s="2" t="e">
        <f t="shared" si="1657"/>
        <v>#VALUE!</v>
      </c>
      <c r="FK160" s="2" t="e">
        <f t="shared" si="1658"/>
        <v>#VALUE!</v>
      </c>
      <c r="FL160" s="2" t="e">
        <f t="shared" si="1659"/>
        <v>#VALUE!</v>
      </c>
      <c r="FM160" s="2" t="e">
        <f t="shared" si="1660"/>
        <v>#VALUE!</v>
      </c>
      <c r="FN160" s="2" t="e">
        <f t="shared" si="1661"/>
        <v>#VALUE!</v>
      </c>
      <c r="FO160" s="2" t="e">
        <f t="shared" si="1662"/>
        <v>#VALUE!</v>
      </c>
      <c r="FP160" s="2" t="e">
        <f t="shared" si="1663"/>
        <v>#VALUE!</v>
      </c>
      <c r="FQ160" s="2" t="e">
        <f t="shared" si="1664"/>
        <v>#VALUE!</v>
      </c>
      <c r="FR160" s="2" t="e">
        <f t="shared" si="1665"/>
        <v>#VALUE!</v>
      </c>
      <c r="FS160" s="2" t="e">
        <f t="shared" si="1666"/>
        <v>#VALUE!</v>
      </c>
      <c r="FT160" s="2" t="e">
        <f t="shared" si="1667"/>
        <v>#VALUE!</v>
      </c>
      <c r="FU160" s="2" t="e">
        <f t="shared" si="1668"/>
        <v>#VALUE!</v>
      </c>
      <c r="FV160" s="2">
        <f t="shared" si="1669"/>
        <v>1</v>
      </c>
      <c r="FW160" s="2" t="e">
        <f t="shared" si="1670"/>
        <v>#VALUE!</v>
      </c>
      <c r="FX160" s="2" t="e">
        <f t="shared" si="1671"/>
        <v>#VALUE!</v>
      </c>
      <c r="FY160" s="2" t="e">
        <f t="shared" si="1672"/>
        <v>#VALUE!</v>
      </c>
      <c r="FZ160" s="2" t="e">
        <f t="shared" si="1673"/>
        <v>#VALUE!</v>
      </c>
      <c r="GA160" s="2" t="e">
        <f t="shared" si="1674"/>
        <v>#VALUE!</v>
      </c>
      <c r="GB160" s="2" t="e">
        <f t="shared" si="1675"/>
        <v>#VALUE!</v>
      </c>
      <c r="GC160" s="2" t="e">
        <f t="shared" si="1676"/>
        <v>#VALUE!</v>
      </c>
      <c r="GD160" s="2" t="e">
        <f t="shared" si="1677"/>
        <v>#VALUE!</v>
      </c>
      <c r="GE160" s="2" t="e">
        <f t="shared" si="1678"/>
        <v>#VALUE!</v>
      </c>
      <c r="GF160" s="2" t="e">
        <f t="shared" si="1679"/>
        <v>#VALUE!</v>
      </c>
      <c r="GG160" s="2" t="e">
        <f t="shared" si="1680"/>
        <v>#VALUE!</v>
      </c>
      <c r="GH160" s="2" t="e">
        <f t="shared" si="1681"/>
        <v>#VALUE!</v>
      </c>
      <c r="GI160" s="2" t="e">
        <f t="shared" si="1682"/>
        <v>#VALUE!</v>
      </c>
      <c r="GJ160" s="2" t="e">
        <f t="shared" si="1683"/>
        <v>#VALUE!</v>
      </c>
      <c r="GK160" s="2" t="e">
        <f t="shared" si="1684"/>
        <v>#VALUE!</v>
      </c>
      <c r="GL160" s="2" t="e">
        <f t="shared" si="1685"/>
        <v>#VALUE!</v>
      </c>
      <c r="GM160" s="2" t="e">
        <f t="shared" si="1686"/>
        <v>#VALUE!</v>
      </c>
      <c r="GN160" s="2" t="e">
        <f t="shared" si="1687"/>
        <v>#VALUE!</v>
      </c>
      <c r="GO160" s="2" t="e">
        <f t="shared" si="1688"/>
        <v>#VALUE!</v>
      </c>
      <c r="GP160" s="2" t="e">
        <f t="shared" si="1689"/>
        <v>#VALUE!</v>
      </c>
      <c r="GQ160" s="2" t="e">
        <f t="shared" si="1690"/>
        <v>#VALUE!</v>
      </c>
      <c r="GR160" s="2" t="e">
        <f t="shared" si="1691"/>
        <v>#VALUE!</v>
      </c>
      <c r="GS160" s="2" t="e">
        <f t="shared" si="1692"/>
        <v>#VALUE!</v>
      </c>
      <c r="GT160" s="2">
        <f t="shared" si="1693"/>
        <v>1</v>
      </c>
      <c r="GU160" s="2" t="e">
        <f t="shared" si="1694"/>
        <v>#VALUE!</v>
      </c>
      <c r="GV160" s="2" t="e">
        <f t="shared" si="1695"/>
        <v>#VALUE!</v>
      </c>
      <c r="GW160" s="2" t="e">
        <f t="shared" si="1696"/>
        <v>#VALUE!</v>
      </c>
      <c r="GX160" s="2" t="e">
        <f t="shared" si="1697"/>
        <v>#VALUE!</v>
      </c>
      <c r="GY160" s="2" t="e">
        <f t="shared" si="1698"/>
        <v>#VALUE!</v>
      </c>
      <c r="GZ160" s="2" t="e">
        <f t="shared" si="1699"/>
        <v>#VALUE!</v>
      </c>
      <c r="HA160" s="2" t="e">
        <f t="shared" si="1700"/>
        <v>#VALUE!</v>
      </c>
      <c r="HB160" s="2" t="e">
        <f t="shared" si="1701"/>
        <v>#VALUE!</v>
      </c>
      <c r="HC160" s="2" t="e">
        <f t="shared" si="1702"/>
        <v>#VALUE!</v>
      </c>
      <c r="HD160" s="2" t="e">
        <f t="shared" si="1703"/>
        <v>#VALUE!</v>
      </c>
      <c r="HE160" s="2" t="e">
        <f t="shared" si="1704"/>
        <v>#VALUE!</v>
      </c>
      <c r="HF160" s="2" t="e">
        <f t="shared" si="1705"/>
        <v>#VALUE!</v>
      </c>
      <c r="HG160" s="2" t="e">
        <f t="shared" si="1706"/>
        <v>#VALUE!</v>
      </c>
      <c r="HH160" s="2" t="e">
        <f t="shared" si="1707"/>
        <v>#VALUE!</v>
      </c>
      <c r="HI160" s="2" t="e">
        <f t="shared" si="1708"/>
        <v>#VALUE!</v>
      </c>
      <c r="HJ160" s="2" t="e">
        <f t="shared" si="1709"/>
        <v>#VALUE!</v>
      </c>
      <c r="HK160" s="2" t="e">
        <f t="shared" si="1710"/>
        <v>#VALUE!</v>
      </c>
      <c r="HL160" s="2" t="e">
        <f t="shared" si="1711"/>
        <v>#VALUE!</v>
      </c>
      <c r="HM160" s="2" t="e">
        <f t="shared" si="1712"/>
        <v>#VALUE!</v>
      </c>
      <c r="HN160" s="2" t="e">
        <f t="shared" si="1713"/>
        <v>#VALUE!</v>
      </c>
      <c r="HO160" s="2" t="e">
        <f t="shared" si="1714"/>
        <v>#VALUE!</v>
      </c>
      <c r="HP160" s="2" t="e">
        <f t="shared" si="1715"/>
        <v>#VALUE!</v>
      </c>
      <c r="HQ160" s="2" t="e">
        <f t="shared" si="1716"/>
        <v>#VALUE!</v>
      </c>
      <c r="HR160" s="2">
        <f t="shared" si="1717"/>
        <v>1</v>
      </c>
      <c r="HS160" s="2" t="e">
        <f t="shared" si="1718"/>
        <v>#VALUE!</v>
      </c>
      <c r="HT160" s="2" t="e">
        <f t="shared" si="1719"/>
        <v>#VALUE!</v>
      </c>
      <c r="HU160" s="2" t="e">
        <f t="shared" si="1720"/>
        <v>#VALUE!</v>
      </c>
      <c r="HV160" s="2" t="e">
        <f t="shared" si="1721"/>
        <v>#VALUE!</v>
      </c>
      <c r="HW160" s="2" t="e">
        <f t="shared" si="1722"/>
        <v>#VALUE!</v>
      </c>
      <c r="HX160" s="2" t="e">
        <f t="shared" si="1723"/>
        <v>#VALUE!</v>
      </c>
      <c r="HY160" s="2" t="e">
        <f t="shared" si="1724"/>
        <v>#VALUE!</v>
      </c>
      <c r="HZ160" s="2" t="e">
        <f t="shared" si="1725"/>
        <v>#VALUE!</v>
      </c>
      <c r="IA160" s="2" t="e">
        <f t="shared" si="1726"/>
        <v>#VALUE!</v>
      </c>
      <c r="IB160" s="2" t="e">
        <f t="shared" si="1727"/>
        <v>#VALUE!</v>
      </c>
      <c r="IC160" s="2" t="e">
        <f t="shared" si="1728"/>
        <v>#VALUE!</v>
      </c>
      <c r="ID160" s="2" t="e">
        <f t="shared" si="1729"/>
        <v>#VALUE!</v>
      </c>
      <c r="IE160" s="2" t="e">
        <f t="shared" si="1730"/>
        <v>#VALUE!</v>
      </c>
      <c r="IF160" s="2" t="e">
        <f t="shared" si="1731"/>
        <v>#VALUE!</v>
      </c>
      <c r="IG160" s="2" t="e">
        <f t="shared" si="1732"/>
        <v>#VALUE!</v>
      </c>
      <c r="IH160" s="2" t="e">
        <f t="shared" si="1733"/>
        <v>#VALUE!</v>
      </c>
      <c r="II160" s="2" t="e">
        <f t="shared" si="1734"/>
        <v>#VALUE!</v>
      </c>
      <c r="IJ160" s="2" t="e">
        <f t="shared" si="1735"/>
        <v>#VALUE!</v>
      </c>
      <c r="IK160" s="2" t="e">
        <f t="shared" si="1736"/>
        <v>#VALUE!</v>
      </c>
      <c r="IL160" s="2" t="e">
        <f t="shared" si="1737"/>
        <v>#VALUE!</v>
      </c>
      <c r="IM160" s="2" t="e">
        <f t="shared" si="1738"/>
        <v>#VALUE!</v>
      </c>
      <c r="IN160" s="2" t="e">
        <f t="shared" si="1739"/>
        <v>#VALUE!</v>
      </c>
      <c r="IO160" s="2" t="e">
        <f t="shared" si="1740"/>
        <v>#VALUE!</v>
      </c>
      <c r="IP160" s="2">
        <f t="shared" si="1741"/>
        <v>0</v>
      </c>
      <c r="IQ160" s="2" t="e">
        <f t="shared" si="1742"/>
        <v>#VALUE!</v>
      </c>
      <c r="IR160" s="2" t="e">
        <f t="shared" si="1743"/>
        <v>#VALUE!</v>
      </c>
      <c r="IS160" s="2" t="e">
        <f t="shared" si="1744"/>
        <v>#VALUE!</v>
      </c>
      <c r="IT160" s="2" t="e">
        <f t="shared" si="1745"/>
        <v>#VALUE!</v>
      </c>
      <c r="IU160" s="2" t="e">
        <f t="shared" si="1746"/>
        <v>#VALUE!</v>
      </c>
      <c r="IV160" s="2" t="e">
        <f t="shared" si="1747"/>
        <v>#VALUE!</v>
      </c>
      <c r="IW160" s="2" t="e">
        <f t="shared" si="1748"/>
        <v>#VALUE!</v>
      </c>
      <c r="IX160" s="2" t="e">
        <f t="shared" si="1749"/>
        <v>#VALUE!</v>
      </c>
      <c r="IY160" s="2" t="e">
        <f t="shared" si="1750"/>
        <v>#VALUE!</v>
      </c>
      <c r="IZ160" s="2" t="e">
        <f t="shared" si="1751"/>
        <v>#VALUE!</v>
      </c>
      <c r="JA160" s="2" t="e">
        <f t="shared" si="1752"/>
        <v>#VALUE!</v>
      </c>
      <c r="JB160" s="2" t="e">
        <f t="shared" si="1753"/>
        <v>#VALUE!</v>
      </c>
      <c r="JC160" s="2" t="e">
        <f t="shared" si="1754"/>
        <v>#VALUE!</v>
      </c>
      <c r="JD160" s="2" t="e">
        <f t="shared" si="1755"/>
        <v>#VALUE!</v>
      </c>
      <c r="JE160" s="2" t="e">
        <f t="shared" si="1756"/>
        <v>#VALUE!</v>
      </c>
      <c r="JF160" s="2" t="e">
        <f t="shared" si="1757"/>
        <v>#VALUE!</v>
      </c>
      <c r="JG160" s="2" t="e">
        <f t="shared" si="1758"/>
        <v>#VALUE!</v>
      </c>
      <c r="JH160" s="2" t="e">
        <f t="shared" si="1759"/>
        <v>#VALUE!</v>
      </c>
      <c r="JI160" s="2" t="e">
        <f t="shared" si="1760"/>
        <v>#VALUE!</v>
      </c>
      <c r="JJ160" s="2" t="e">
        <f t="shared" si="1761"/>
        <v>#VALUE!</v>
      </c>
      <c r="JK160" s="2" t="e">
        <f t="shared" si="1762"/>
        <v>#VALUE!</v>
      </c>
      <c r="JL160" s="2" t="e">
        <f t="shared" si="1763"/>
        <v>#VALUE!</v>
      </c>
      <c r="JM160" s="2" t="e">
        <f t="shared" si="1764"/>
        <v>#VALUE!</v>
      </c>
      <c r="JN160" s="2">
        <f t="shared" si="1765"/>
        <v>0</v>
      </c>
      <c r="JO160" s="2" t="e">
        <f t="shared" si="1766"/>
        <v>#VALUE!</v>
      </c>
      <c r="JP160" s="2" t="e">
        <f t="shared" si="1767"/>
        <v>#VALUE!</v>
      </c>
      <c r="JQ160" s="2" t="e">
        <f t="shared" si="1768"/>
        <v>#VALUE!</v>
      </c>
      <c r="JR160" s="2" t="e">
        <f t="shared" si="1769"/>
        <v>#VALUE!</v>
      </c>
      <c r="JS160" s="2" t="e">
        <f t="shared" si="1770"/>
        <v>#VALUE!</v>
      </c>
      <c r="JT160" s="2" t="e">
        <f t="shared" si="1771"/>
        <v>#VALUE!</v>
      </c>
      <c r="JU160" s="2" t="e">
        <f t="shared" si="1772"/>
        <v>#VALUE!</v>
      </c>
      <c r="JV160" s="2" t="e">
        <f t="shared" si="1773"/>
        <v>#VALUE!</v>
      </c>
      <c r="JW160" s="2" t="e">
        <f t="shared" si="1774"/>
        <v>#VALUE!</v>
      </c>
      <c r="JX160" s="2" t="e">
        <f t="shared" si="1775"/>
        <v>#VALUE!</v>
      </c>
      <c r="JY160" s="2" t="e">
        <f t="shared" si="1776"/>
        <v>#VALUE!</v>
      </c>
      <c r="JZ160" s="2" t="e">
        <f t="shared" si="1777"/>
        <v>#VALUE!</v>
      </c>
      <c r="KA160" s="2" t="e">
        <f t="shared" si="1778"/>
        <v>#VALUE!</v>
      </c>
      <c r="KB160" s="2" t="e">
        <f t="shared" si="1779"/>
        <v>#VALUE!</v>
      </c>
      <c r="KC160" s="2" t="e">
        <f t="shared" si="1780"/>
        <v>#VALUE!</v>
      </c>
      <c r="KD160" s="2" t="e">
        <f t="shared" si="1781"/>
        <v>#VALUE!</v>
      </c>
      <c r="KE160" s="2" t="e">
        <f t="shared" si="1782"/>
        <v>#VALUE!</v>
      </c>
      <c r="KF160" s="2" t="e">
        <f t="shared" si="1783"/>
        <v>#VALUE!</v>
      </c>
      <c r="KG160" s="2" t="e">
        <f t="shared" si="1784"/>
        <v>#VALUE!</v>
      </c>
      <c r="KH160" s="2" t="e">
        <f t="shared" si="1785"/>
        <v>#VALUE!</v>
      </c>
      <c r="KI160" s="2" t="e">
        <f t="shared" si="1786"/>
        <v>#VALUE!</v>
      </c>
      <c r="KJ160" s="2" t="e">
        <f t="shared" si="1787"/>
        <v>#VALUE!</v>
      </c>
      <c r="KK160" s="2" t="e">
        <f t="shared" si="1788"/>
        <v>#VALUE!</v>
      </c>
      <c r="KL160" s="2">
        <f t="shared" si="1789"/>
        <v>0</v>
      </c>
      <c r="KM160" s="2" t="e">
        <f t="shared" si="1790"/>
        <v>#VALUE!</v>
      </c>
      <c r="KN160" s="2" t="e">
        <f t="shared" si="1791"/>
        <v>#VALUE!</v>
      </c>
      <c r="KO160" s="2" t="e">
        <f t="shared" si="1792"/>
        <v>#VALUE!</v>
      </c>
      <c r="KP160" s="2" t="e">
        <f t="shared" si="1793"/>
        <v>#VALUE!</v>
      </c>
      <c r="KQ160" s="2" t="e">
        <f t="shared" si="1794"/>
        <v>#VALUE!</v>
      </c>
      <c r="KR160" s="2" t="e">
        <f t="shared" si="1795"/>
        <v>#VALUE!</v>
      </c>
      <c r="KS160" s="2" t="e">
        <f t="shared" si="1796"/>
        <v>#VALUE!</v>
      </c>
      <c r="KT160" s="2" t="e">
        <f t="shared" si="1797"/>
        <v>#VALUE!</v>
      </c>
      <c r="KU160" s="2" t="e">
        <f t="shared" si="1798"/>
        <v>#VALUE!</v>
      </c>
      <c r="KV160" s="2" t="e">
        <f t="shared" si="1799"/>
        <v>#VALUE!</v>
      </c>
      <c r="KW160" s="2" t="e">
        <f t="shared" si="1800"/>
        <v>#VALUE!</v>
      </c>
      <c r="KX160" s="2" t="e">
        <f t="shared" si="1801"/>
        <v>#VALUE!</v>
      </c>
      <c r="KY160" s="2" t="e">
        <f t="shared" si="1802"/>
        <v>#VALUE!</v>
      </c>
      <c r="KZ160" s="2" t="e">
        <f t="shared" si="1803"/>
        <v>#VALUE!</v>
      </c>
      <c r="LA160" s="2" t="e">
        <f t="shared" si="1804"/>
        <v>#VALUE!</v>
      </c>
      <c r="LB160" s="2" t="e">
        <f t="shared" si="1805"/>
        <v>#VALUE!</v>
      </c>
      <c r="LC160" s="2" t="e">
        <f t="shared" si="1806"/>
        <v>#VALUE!</v>
      </c>
      <c r="LD160" s="2" t="e">
        <f t="shared" si="1807"/>
        <v>#VALUE!</v>
      </c>
      <c r="LE160" s="2" t="e">
        <f t="shared" si="1808"/>
        <v>#VALUE!</v>
      </c>
      <c r="LF160" s="2" t="e">
        <f t="shared" si="1809"/>
        <v>#VALUE!</v>
      </c>
      <c r="LG160" s="2" t="e">
        <f t="shared" si="1810"/>
        <v>#VALUE!</v>
      </c>
      <c r="LH160" s="2" t="e">
        <f t="shared" si="1811"/>
        <v>#VALUE!</v>
      </c>
      <c r="LI160" s="2" t="e">
        <f t="shared" si="1812"/>
        <v>#VALUE!</v>
      </c>
      <c r="LJ160" s="2">
        <f t="shared" si="1813"/>
        <v>0</v>
      </c>
      <c r="LK160" s="2" t="e">
        <f t="shared" si="1814"/>
        <v>#VALUE!</v>
      </c>
      <c r="LL160" s="2" t="e">
        <f t="shared" si="1815"/>
        <v>#VALUE!</v>
      </c>
      <c r="LM160" s="2" t="e">
        <f t="shared" si="1816"/>
        <v>#VALUE!</v>
      </c>
      <c r="LN160" s="2" t="e">
        <f t="shared" si="1817"/>
        <v>#VALUE!</v>
      </c>
      <c r="LO160" s="2" t="e">
        <f t="shared" si="1818"/>
        <v>#VALUE!</v>
      </c>
      <c r="LP160" s="2" t="e">
        <f t="shared" si="1819"/>
        <v>#VALUE!</v>
      </c>
      <c r="LQ160" s="2" t="e">
        <f t="shared" si="1820"/>
        <v>#VALUE!</v>
      </c>
      <c r="LR160" s="2" t="e">
        <f t="shared" si="1821"/>
        <v>#VALUE!</v>
      </c>
      <c r="LS160" s="2" t="e">
        <f t="shared" si="1822"/>
        <v>#VALUE!</v>
      </c>
      <c r="LT160" s="2" t="e">
        <f t="shared" si="1823"/>
        <v>#VALUE!</v>
      </c>
      <c r="LU160" s="2" t="e">
        <f t="shared" si="1824"/>
        <v>#VALUE!</v>
      </c>
      <c r="LV160" s="2" t="e">
        <f t="shared" si="1825"/>
        <v>#VALUE!</v>
      </c>
      <c r="LW160" s="2" t="e">
        <f t="shared" si="1826"/>
        <v>#VALUE!</v>
      </c>
      <c r="LX160" s="2" t="e">
        <f t="shared" si="1827"/>
        <v>#VALUE!</v>
      </c>
      <c r="LY160" s="2" t="e">
        <f t="shared" si="1828"/>
        <v>#VALUE!</v>
      </c>
      <c r="LZ160" s="2" t="e">
        <f t="shared" si="1829"/>
        <v>#VALUE!</v>
      </c>
      <c r="MA160" s="2" t="e">
        <f t="shared" si="1830"/>
        <v>#VALUE!</v>
      </c>
      <c r="MB160" s="2" t="e">
        <f t="shared" si="1831"/>
        <v>#VALUE!</v>
      </c>
      <c r="MC160" s="2" t="e">
        <f t="shared" si="1832"/>
        <v>#VALUE!</v>
      </c>
      <c r="MD160" s="2" t="e">
        <f t="shared" si="1833"/>
        <v>#VALUE!</v>
      </c>
      <c r="ME160" s="2" t="e">
        <f t="shared" si="1834"/>
        <v>#VALUE!</v>
      </c>
      <c r="MF160" s="2" t="e">
        <f t="shared" si="1835"/>
        <v>#VALUE!</v>
      </c>
      <c r="MG160" s="2" t="e">
        <f t="shared" si="1836"/>
        <v>#VALUE!</v>
      </c>
      <c r="MH160" s="2">
        <f t="shared" si="1837"/>
        <v>1</v>
      </c>
      <c r="MI160" s="2" t="e">
        <f t="shared" si="1838"/>
        <v>#VALUE!</v>
      </c>
      <c r="MJ160" s="2" t="e">
        <f t="shared" si="1839"/>
        <v>#VALUE!</v>
      </c>
      <c r="MK160" s="2" t="e">
        <f t="shared" si="1840"/>
        <v>#VALUE!</v>
      </c>
      <c r="ML160" s="2" t="e">
        <f t="shared" si="1841"/>
        <v>#VALUE!</v>
      </c>
      <c r="MM160" s="2" t="e">
        <f t="shared" si="1842"/>
        <v>#VALUE!</v>
      </c>
      <c r="MN160" s="2" t="e">
        <f t="shared" si="1843"/>
        <v>#VALUE!</v>
      </c>
      <c r="MO160" s="2" t="e">
        <f t="shared" si="1844"/>
        <v>#VALUE!</v>
      </c>
      <c r="MP160" s="2" t="e">
        <f t="shared" si="1845"/>
        <v>#VALUE!</v>
      </c>
      <c r="MQ160" s="2" t="e">
        <f t="shared" si="1846"/>
        <v>#VALUE!</v>
      </c>
      <c r="MR160" s="2" t="e">
        <f t="shared" si="1847"/>
        <v>#VALUE!</v>
      </c>
      <c r="MS160" s="2" t="e">
        <f t="shared" si="1848"/>
        <v>#VALUE!</v>
      </c>
      <c r="MT160" s="2" t="e">
        <f t="shared" si="1849"/>
        <v>#VALUE!</v>
      </c>
      <c r="MU160" s="2" t="e">
        <f t="shared" si="1850"/>
        <v>#VALUE!</v>
      </c>
      <c r="MV160" s="2" t="e">
        <f t="shared" si="1851"/>
        <v>#VALUE!</v>
      </c>
      <c r="MW160" s="2" t="e">
        <f t="shared" si="1852"/>
        <v>#VALUE!</v>
      </c>
      <c r="MX160" s="2" t="e">
        <f t="shared" si="1853"/>
        <v>#VALUE!</v>
      </c>
      <c r="MY160" s="2" t="e">
        <f t="shared" si="1854"/>
        <v>#VALUE!</v>
      </c>
      <c r="MZ160" s="2" t="e">
        <f t="shared" si="1855"/>
        <v>#VALUE!</v>
      </c>
      <c r="NA160" s="2" t="e">
        <f t="shared" si="1856"/>
        <v>#VALUE!</v>
      </c>
      <c r="NB160" s="2" t="e">
        <f t="shared" si="1857"/>
        <v>#VALUE!</v>
      </c>
      <c r="NC160" s="2" t="e">
        <f t="shared" si="1858"/>
        <v>#VALUE!</v>
      </c>
      <c r="ND160" s="2" t="e">
        <f t="shared" si="1859"/>
        <v>#VALUE!</v>
      </c>
      <c r="NE160" s="2" t="e">
        <f t="shared" si="1860"/>
        <v>#VALUE!</v>
      </c>
      <c r="NF160" s="2">
        <f t="shared" si="2026"/>
        <v>0</v>
      </c>
      <c r="NG160" s="2">
        <f t="shared" si="1861"/>
        <v>0</v>
      </c>
      <c r="NH160" s="2">
        <f t="shared" si="1862"/>
        <v>0</v>
      </c>
      <c r="NI160" s="2">
        <f t="shared" si="1863"/>
        <v>0</v>
      </c>
      <c r="NJ160" s="2">
        <f t="shared" si="1864"/>
        <v>0</v>
      </c>
      <c r="NK160" s="2">
        <f t="shared" si="1865"/>
        <v>0</v>
      </c>
      <c r="NL160" s="2">
        <f t="shared" si="1866"/>
        <v>0</v>
      </c>
      <c r="NM160" s="2">
        <f t="shared" si="1867"/>
        <v>0</v>
      </c>
      <c r="NN160" s="2">
        <f t="shared" si="1868"/>
        <v>0</v>
      </c>
      <c r="NO160" s="2">
        <f t="shared" si="1869"/>
        <v>0</v>
      </c>
      <c r="NP160" s="2">
        <f t="shared" si="1870"/>
        <v>0</v>
      </c>
      <c r="NQ160" s="2">
        <f t="shared" si="1871"/>
        <v>0</v>
      </c>
      <c r="NR160" s="2">
        <f t="shared" si="1872"/>
        <v>0</v>
      </c>
      <c r="NS160" s="2">
        <f t="shared" si="1873"/>
        <v>0</v>
      </c>
      <c r="NT160" s="2">
        <f t="shared" si="1874"/>
        <v>0</v>
      </c>
      <c r="NU160" s="2">
        <f t="shared" si="1875"/>
        <v>0</v>
      </c>
      <c r="NV160" s="2">
        <f t="shared" si="1876"/>
        <v>0</v>
      </c>
      <c r="NW160" s="2">
        <f t="shared" si="1877"/>
        <v>0</v>
      </c>
      <c r="NX160" s="2">
        <f t="shared" si="1878"/>
        <v>0</v>
      </c>
      <c r="NY160" s="2">
        <f t="shared" si="1879"/>
        <v>0</v>
      </c>
      <c r="NZ160" s="2">
        <f t="shared" si="1880"/>
        <v>0</v>
      </c>
      <c r="OA160" s="2">
        <f t="shared" si="1881"/>
        <v>0</v>
      </c>
      <c r="OB160" s="2">
        <f t="shared" si="1882"/>
        <v>0</v>
      </c>
      <c r="OC160" s="2">
        <f t="shared" si="1883"/>
        <v>0</v>
      </c>
      <c r="OD160" s="2">
        <f>IF(AND(NF160&gt;'Graph Creator'!$K$4,'Detalle de Cuentas'!NF160&lt;='Graph Creator'!$L$4),1,0)</f>
        <v>0</v>
      </c>
      <c r="OE160" s="2">
        <f>IF(AND(NG160&gt;'Graph Creator'!$K$4,'Detalle de Cuentas'!NG160&lt;='Graph Creator'!$L$4),1,0)</f>
        <v>0</v>
      </c>
      <c r="OF160" s="2">
        <f>IF(AND(NH160&gt;'Graph Creator'!$K$4,'Detalle de Cuentas'!NH160&lt;='Graph Creator'!$L$4),1,0)</f>
        <v>0</v>
      </c>
      <c r="OG160" s="2">
        <f>IF(AND(NI160&gt;'Graph Creator'!$K$4,'Detalle de Cuentas'!NI160&lt;='Graph Creator'!$L$4),1,0)</f>
        <v>0</v>
      </c>
      <c r="OH160" s="2">
        <f>IF(AND(NJ160&gt;'Graph Creator'!$K$4,'Detalle de Cuentas'!NJ160&lt;='Graph Creator'!$L$4),1,0)</f>
        <v>0</v>
      </c>
      <c r="OI160" s="2">
        <f>IF(AND(NK160&gt;'Graph Creator'!$K$4,'Detalle de Cuentas'!NK160&lt;='Graph Creator'!$L$4),1,0)</f>
        <v>0</v>
      </c>
      <c r="OJ160" s="2">
        <f>IF(AND(NL160&gt;'Graph Creator'!$K$4,'Detalle de Cuentas'!NL160&lt;='Graph Creator'!$L$4),1,0)</f>
        <v>0</v>
      </c>
      <c r="OK160" s="2">
        <f>IF(AND(NM160&gt;'Graph Creator'!$K$4,'Detalle de Cuentas'!NM160&lt;='Graph Creator'!$L$4),1,0)</f>
        <v>0</v>
      </c>
      <c r="OL160" s="2">
        <f>IF(AND(NN160&gt;'Graph Creator'!$K$4,'Detalle de Cuentas'!NN160&lt;='Graph Creator'!$L$4),1,0)</f>
        <v>0</v>
      </c>
      <c r="OM160" s="2">
        <f>IF(AND(NO160&gt;'Graph Creator'!$K$4,'Detalle de Cuentas'!NO160&lt;='Graph Creator'!$L$4),1,0)</f>
        <v>0</v>
      </c>
      <c r="ON160" s="2">
        <f>IF(AND(NP160&gt;'Graph Creator'!$K$4,'Detalle de Cuentas'!NP160&lt;='Graph Creator'!$L$4),1,0)</f>
        <v>0</v>
      </c>
      <c r="OO160" s="2">
        <f>IF(AND(NQ160&gt;'Graph Creator'!$K$4,'Detalle de Cuentas'!NQ160&lt;='Graph Creator'!$L$4),1,0)</f>
        <v>0</v>
      </c>
      <c r="OP160" s="2">
        <f>IF(AND(NR160&gt;'Graph Creator'!$K$4,'Detalle de Cuentas'!NR160&lt;='Graph Creator'!$L$4),1,0)</f>
        <v>0</v>
      </c>
      <c r="OQ160" s="2">
        <f>IF(AND(NS160&gt;'Graph Creator'!$K$4,'Detalle de Cuentas'!NS160&lt;='Graph Creator'!$L$4),1,0)</f>
        <v>0</v>
      </c>
      <c r="OR160" s="2">
        <f>IF(AND(NT160&gt;'Graph Creator'!$K$4,'Detalle de Cuentas'!NT160&lt;='Graph Creator'!$L$4),1,0)</f>
        <v>0</v>
      </c>
      <c r="OS160" s="2">
        <f>IF(AND(NU160&gt;'Graph Creator'!$K$4,'Detalle de Cuentas'!NU160&lt;='Graph Creator'!$L$4),1,0)</f>
        <v>0</v>
      </c>
      <c r="OT160" s="2">
        <f>IF(AND(NV160&gt;'Graph Creator'!$K$4,'Detalle de Cuentas'!NV160&lt;='Graph Creator'!$L$4),1,0)</f>
        <v>0</v>
      </c>
      <c r="OU160" s="2">
        <f>IF(AND(NW160&gt;'Graph Creator'!$K$4,'Detalle de Cuentas'!NW160&lt;='Graph Creator'!$L$4),1,0)</f>
        <v>0</v>
      </c>
      <c r="OV160" s="2">
        <f>IF(AND(NX160&gt;'Graph Creator'!$K$4,'Detalle de Cuentas'!NX160&lt;='Graph Creator'!$L$4),1,0)</f>
        <v>0</v>
      </c>
      <c r="OW160" s="2">
        <f>IF(AND(NY160&gt;'Graph Creator'!$K$4,'Detalle de Cuentas'!NY160&lt;='Graph Creator'!$L$4),1,0)</f>
        <v>0</v>
      </c>
      <c r="OX160" s="2">
        <f>IF(AND(NZ160&gt;'Graph Creator'!$K$4,'Detalle de Cuentas'!NZ160&lt;='Graph Creator'!$L$4),1,0)</f>
        <v>0</v>
      </c>
      <c r="OY160" s="2">
        <f>IF(AND(OA160&gt;'Graph Creator'!$K$4,'Detalle de Cuentas'!OA160&lt;='Graph Creator'!$L$4),1,0)</f>
        <v>0</v>
      </c>
      <c r="OZ160" s="2">
        <f>IF(AND(OB160&gt;'Graph Creator'!$K$4,'Detalle de Cuentas'!OB160&lt;='Graph Creator'!$L$4),1,0)</f>
        <v>0</v>
      </c>
      <c r="PA160" s="2">
        <f>IF(AND(OC160&gt;'Graph Creator'!$K$4,'Detalle de Cuentas'!OC160&lt;='Graph Creator'!$L$4),1,0)</f>
        <v>0</v>
      </c>
      <c r="PB160" s="2">
        <f>IF(AND(NF160&gt;'Graph Creator'!$L$4,'Detalle de Cuentas'!NF160&lt;='Graph Creator'!$M$4),1,0)</f>
        <v>0</v>
      </c>
      <c r="PC160" s="2">
        <f>IF(AND(NG160&gt;'Graph Creator'!$L$4,'Detalle de Cuentas'!NG160&lt;='Graph Creator'!$M$4),1,0)</f>
        <v>0</v>
      </c>
      <c r="PD160" s="2">
        <f>IF(AND(NH160&gt;'Graph Creator'!$L$4,'Detalle de Cuentas'!NH160&lt;='Graph Creator'!$M$4),1,0)</f>
        <v>0</v>
      </c>
      <c r="PE160" s="2">
        <f>IF(AND(NI160&gt;'Graph Creator'!$L$4,'Detalle de Cuentas'!NI160&lt;='Graph Creator'!$M$4),1,0)</f>
        <v>0</v>
      </c>
      <c r="PF160" s="2">
        <f>IF(AND(NJ160&gt;'Graph Creator'!$L$4,'Detalle de Cuentas'!NJ160&lt;='Graph Creator'!$M$4),1,0)</f>
        <v>0</v>
      </c>
      <c r="PG160" s="2">
        <f>IF(AND(NK160&gt;'Graph Creator'!$L$4,'Detalle de Cuentas'!NK160&lt;='Graph Creator'!$M$4),1,0)</f>
        <v>0</v>
      </c>
      <c r="PH160" s="2">
        <f>IF(AND(NL160&gt;'Graph Creator'!$L$4,'Detalle de Cuentas'!NL160&lt;='Graph Creator'!$M$4),1,0)</f>
        <v>0</v>
      </c>
      <c r="PI160" s="2">
        <f>IF(AND(NM160&gt;'Graph Creator'!$L$4,'Detalle de Cuentas'!NM160&lt;='Graph Creator'!$M$4),1,0)</f>
        <v>0</v>
      </c>
      <c r="PJ160" s="2">
        <f>IF(AND(NN160&gt;'Graph Creator'!$L$4,'Detalle de Cuentas'!NN160&lt;='Graph Creator'!$M$4),1,0)</f>
        <v>0</v>
      </c>
      <c r="PK160" s="2">
        <f>IF(AND(NO160&gt;'Graph Creator'!$L$4,'Detalle de Cuentas'!NO160&lt;='Graph Creator'!$M$4),1,0)</f>
        <v>0</v>
      </c>
      <c r="PL160" s="2">
        <f>IF(AND(NP160&gt;'Graph Creator'!$L$4,'Detalle de Cuentas'!NP160&lt;='Graph Creator'!$M$4),1,0)</f>
        <v>0</v>
      </c>
      <c r="PM160" s="2">
        <f>IF(AND(NQ160&gt;'Graph Creator'!$L$4,'Detalle de Cuentas'!NQ160&lt;='Graph Creator'!$M$4),1,0)</f>
        <v>0</v>
      </c>
      <c r="PN160" s="2">
        <f>IF(AND(NR160&gt;'Graph Creator'!$L$4,'Detalle de Cuentas'!NR160&lt;='Graph Creator'!$M$4),1,0)</f>
        <v>0</v>
      </c>
      <c r="PO160" s="2">
        <f>IF(AND(NS160&gt;'Graph Creator'!$L$4,'Detalle de Cuentas'!NS160&lt;='Graph Creator'!$M$4),1,0)</f>
        <v>0</v>
      </c>
      <c r="PP160" s="2">
        <f>IF(AND(NT160&gt;'Graph Creator'!$L$4,'Detalle de Cuentas'!NT160&lt;='Graph Creator'!$M$4),1,0)</f>
        <v>0</v>
      </c>
      <c r="PQ160" s="2">
        <f>IF(AND(NU160&gt;'Graph Creator'!$L$4,'Detalle de Cuentas'!NU160&lt;='Graph Creator'!$M$4),1,0)</f>
        <v>0</v>
      </c>
      <c r="PR160" s="2">
        <f>IF(AND(NV160&gt;'Graph Creator'!$L$4,'Detalle de Cuentas'!NV160&lt;='Graph Creator'!$M$4),1,0)</f>
        <v>0</v>
      </c>
      <c r="PS160" s="2">
        <f>IF(AND(NW160&gt;'Graph Creator'!$L$4,'Detalle de Cuentas'!NW160&lt;='Graph Creator'!$M$4),1,0)</f>
        <v>0</v>
      </c>
      <c r="PT160" s="2">
        <f>IF(AND(NX160&gt;'Graph Creator'!$L$4,'Detalle de Cuentas'!NX160&lt;='Graph Creator'!$M$4),1,0)</f>
        <v>0</v>
      </c>
      <c r="PU160" s="2">
        <f>IF(AND(NY160&gt;'Graph Creator'!$L$4,'Detalle de Cuentas'!NY160&lt;='Graph Creator'!$M$4),1,0)</f>
        <v>0</v>
      </c>
      <c r="PV160" s="2">
        <f>IF(AND(NZ160&gt;'Graph Creator'!$L$4,'Detalle de Cuentas'!NZ160&lt;='Graph Creator'!$M$4),1,0)</f>
        <v>0</v>
      </c>
      <c r="PW160" s="2">
        <f>IF(AND(OA160&gt;'Graph Creator'!$L$4,'Detalle de Cuentas'!OA160&lt;='Graph Creator'!$M$4),1,0)</f>
        <v>0</v>
      </c>
      <c r="PX160" s="2">
        <f>IF(AND(OB160&gt;'Graph Creator'!$L$4,'Detalle de Cuentas'!OB160&lt;='Graph Creator'!$M$4),1,0)</f>
        <v>0</v>
      </c>
      <c r="PY160" s="2">
        <f>IF(AND(OC160&gt;'Graph Creator'!$L$4,'Detalle de Cuentas'!OC160&lt;='Graph Creator'!$M$4),1,0)</f>
        <v>0</v>
      </c>
      <c r="PZ160" s="2">
        <f>IF(AND(NF160&gt;'Graph Creator'!$M$4,'Detalle de Cuentas'!NF160&lt;='Graph Creator'!$N$4),1,0)</f>
        <v>0</v>
      </c>
      <c r="QA160" s="2">
        <f>IF(AND(NG160&gt;'Graph Creator'!$M$4,'Detalle de Cuentas'!NG160&lt;='Graph Creator'!$N$4),1,0)</f>
        <v>0</v>
      </c>
      <c r="QB160" s="2">
        <f>IF(AND(NH160&gt;'Graph Creator'!$M$4,'Detalle de Cuentas'!NH160&lt;='Graph Creator'!$N$4),1,0)</f>
        <v>0</v>
      </c>
      <c r="QC160" s="2">
        <f>IF(AND(NI160&gt;'Graph Creator'!$M$4,'Detalle de Cuentas'!NI160&lt;='Graph Creator'!$N$4),1,0)</f>
        <v>0</v>
      </c>
      <c r="QD160" s="2">
        <f>IF(AND(NJ160&gt;'Graph Creator'!$M$4,'Detalle de Cuentas'!NJ160&lt;='Graph Creator'!$N$4),1,0)</f>
        <v>0</v>
      </c>
      <c r="QE160" s="2">
        <f>IF(AND(NK160&gt;'Graph Creator'!$M$4,'Detalle de Cuentas'!NK160&lt;='Graph Creator'!$N$4),1,0)</f>
        <v>0</v>
      </c>
      <c r="QF160" s="2">
        <f>IF(AND(NL160&gt;'Graph Creator'!$M$4,'Detalle de Cuentas'!NL160&lt;='Graph Creator'!$N$4),1,0)</f>
        <v>0</v>
      </c>
      <c r="QG160" s="2">
        <f>IF(AND(NM160&gt;'Graph Creator'!$M$4,'Detalle de Cuentas'!NM160&lt;='Graph Creator'!$N$4),1,0)</f>
        <v>0</v>
      </c>
      <c r="QH160" s="2">
        <f>IF(AND(NN160&gt;'Graph Creator'!$M$4,'Detalle de Cuentas'!NN160&lt;='Graph Creator'!$N$4),1,0)</f>
        <v>0</v>
      </c>
      <c r="QI160" s="2">
        <f>IF(AND(NO160&gt;'Graph Creator'!$M$4,'Detalle de Cuentas'!NO160&lt;='Graph Creator'!$N$4),1,0)</f>
        <v>0</v>
      </c>
      <c r="QJ160" s="2">
        <f>IF(AND(NP160&gt;'Graph Creator'!$M$4,'Detalle de Cuentas'!NP160&lt;='Graph Creator'!$N$4),1,0)</f>
        <v>0</v>
      </c>
      <c r="QK160" s="2">
        <f>IF(AND(NQ160&gt;'Graph Creator'!$M$4,'Detalle de Cuentas'!NQ160&lt;='Graph Creator'!$N$4),1,0)</f>
        <v>0</v>
      </c>
      <c r="QL160" s="2">
        <f>IF(AND(NR160&gt;'Graph Creator'!$M$4,'Detalle de Cuentas'!NR160&lt;='Graph Creator'!$N$4),1,0)</f>
        <v>0</v>
      </c>
      <c r="QM160" s="2">
        <f>IF(AND(NS160&gt;'Graph Creator'!$M$4,'Detalle de Cuentas'!NS160&lt;='Graph Creator'!$N$4),1,0)</f>
        <v>0</v>
      </c>
      <c r="QN160" s="2">
        <f>IF(AND(NT160&gt;'Graph Creator'!$M$4,'Detalle de Cuentas'!NT160&lt;='Graph Creator'!$N$4),1,0)</f>
        <v>0</v>
      </c>
      <c r="QO160" s="2">
        <f>IF(AND(NU160&gt;'Graph Creator'!$M$4,'Detalle de Cuentas'!NU160&lt;='Graph Creator'!$N$4),1,0)</f>
        <v>0</v>
      </c>
      <c r="QP160" s="2">
        <f>IF(AND(NV160&gt;'Graph Creator'!$M$4,'Detalle de Cuentas'!NV160&lt;='Graph Creator'!$N$4),1,0)</f>
        <v>0</v>
      </c>
      <c r="QQ160" s="2">
        <f>IF(AND(NW160&gt;'Graph Creator'!$M$4,'Detalle de Cuentas'!NW160&lt;='Graph Creator'!$N$4),1,0)</f>
        <v>0</v>
      </c>
      <c r="QR160" s="2">
        <f>IF(AND(NX160&gt;'Graph Creator'!$M$4,'Detalle de Cuentas'!NX160&lt;='Graph Creator'!$N$4),1,0)</f>
        <v>0</v>
      </c>
      <c r="QS160" s="2">
        <f>IF(AND(NY160&gt;'Graph Creator'!$M$4,'Detalle de Cuentas'!NY160&lt;='Graph Creator'!$N$4),1,0)</f>
        <v>0</v>
      </c>
      <c r="QT160" s="2">
        <f>IF(AND(NZ160&gt;'Graph Creator'!$M$4,'Detalle de Cuentas'!NZ160&lt;='Graph Creator'!$N$4),1,0)</f>
        <v>0</v>
      </c>
      <c r="QU160" s="2">
        <f>IF(AND(OA160&gt;'Graph Creator'!$M$4,'Detalle de Cuentas'!OA160&lt;='Graph Creator'!$N$4),1,0)</f>
        <v>0</v>
      </c>
      <c r="QV160" s="2">
        <f>IF(AND(OB160&gt;'Graph Creator'!$M$4,'Detalle de Cuentas'!OB160&lt;='Graph Creator'!$N$4),1,0)</f>
        <v>0</v>
      </c>
      <c r="QW160" s="2">
        <f>IF(AND(OC160&gt;'Graph Creator'!$M$4,'Detalle de Cuentas'!OC160&lt;='Graph Creator'!$N$4),1,0)</f>
        <v>0</v>
      </c>
      <c r="QX160" s="2">
        <f>IF(AND(NF160&gt;'Graph Creator'!$N$4,'Detalle de Cuentas'!NF160&lt;='Graph Creator'!$O$4),1,0)</f>
        <v>0</v>
      </c>
      <c r="QY160" s="2">
        <f>IF(AND(NG160&gt;'Graph Creator'!$N$4,'Detalle de Cuentas'!NG160&lt;='Graph Creator'!$O$4),1,0)</f>
        <v>0</v>
      </c>
      <c r="QZ160" s="2">
        <f>IF(AND(NH160&gt;'Graph Creator'!$N$4,'Detalle de Cuentas'!NH160&lt;='Graph Creator'!$O$4),1,0)</f>
        <v>0</v>
      </c>
      <c r="RA160" s="2">
        <f>IF(AND(NI160&gt;'Graph Creator'!$N$4,'Detalle de Cuentas'!NI160&lt;='Graph Creator'!$O$4),1,0)</f>
        <v>0</v>
      </c>
      <c r="RB160" s="2">
        <f>IF(AND(NJ160&gt;'Graph Creator'!$N$4,'Detalle de Cuentas'!NJ160&lt;='Graph Creator'!$O$4),1,0)</f>
        <v>0</v>
      </c>
      <c r="RC160" s="2">
        <f>IF(AND(NK160&gt;'Graph Creator'!$N$4,'Detalle de Cuentas'!NK160&lt;='Graph Creator'!$O$4),1,0)</f>
        <v>0</v>
      </c>
      <c r="RD160" s="2">
        <f>IF(AND(NL160&gt;'Graph Creator'!$N$4,'Detalle de Cuentas'!NL160&lt;='Graph Creator'!$O$4),1,0)</f>
        <v>0</v>
      </c>
      <c r="RE160" s="2">
        <f>IF(AND(NM160&gt;'Graph Creator'!$N$4,'Detalle de Cuentas'!NM160&lt;='Graph Creator'!$O$4),1,0)</f>
        <v>0</v>
      </c>
      <c r="RF160" s="2">
        <f>IF(AND(NN160&gt;'Graph Creator'!$N$4,'Detalle de Cuentas'!NN160&lt;='Graph Creator'!$O$4),1,0)</f>
        <v>0</v>
      </c>
      <c r="RG160" s="2">
        <f>IF(AND(NO160&gt;'Graph Creator'!$N$4,'Detalle de Cuentas'!NO160&lt;='Graph Creator'!$O$4),1,0)</f>
        <v>0</v>
      </c>
      <c r="RH160" s="2">
        <f>IF(AND(NP160&gt;'Graph Creator'!$N$4,'Detalle de Cuentas'!NP160&lt;='Graph Creator'!$O$4),1,0)</f>
        <v>0</v>
      </c>
      <c r="RI160" s="2">
        <f>IF(AND(NQ160&gt;'Graph Creator'!$N$4,'Detalle de Cuentas'!NQ160&lt;='Graph Creator'!$O$4),1,0)</f>
        <v>0</v>
      </c>
      <c r="RJ160" s="2">
        <f>IF(AND(NR160&gt;'Graph Creator'!$N$4,'Detalle de Cuentas'!NR160&lt;='Graph Creator'!$O$4),1,0)</f>
        <v>0</v>
      </c>
      <c r="RK160" s="2">
        <f>IF(AND(NS160&gt;'Graph Creator'!$N$4,'Detalle de Cuentas'!NS160&lt;='Graph Creator'!$O$4),1,0)</f>
        <v>0</v>
      </c>
      <c r="RL160" s="2">
        <f>IF(AND(NT160&gt;'Graph Creator'!$N$4,'Detalle de Cuentas'!NT160&lt;='Graph Creator'!$O$4),1,0)</f>
        <v>0</v>
      </c>
      <c r="RM160" s="2">
        <f>IF(AND(NU160&gt;'Graph Creator'!$N$4,'Detalle de Cuentas'!NU160&lt;='Graph Creator'!$O$4),1,0)</f>
        <v>0</v>
      </c>
      <c r="RN160" s="2">
        <f>IF(AND(NV160&gt;'Graph Creator'!$N$4,'Detalle de Cuentas'!NV160&lt;='Graph Creator'!$O$4),1,0)</f>
        <v>0</v>
      </c>
      <c r="RO160" s="2">
        <f>IF(AND(NW160&gt;'Graph Creator'!$N$4,'Detalle de Cuentas'!NW160&lt;='Graph Creator'!$O$4),1,0)</f>
        <v>0</v>
      </c>
      <c r="RP160" s="2">
        <f>IF(AND(NX160&gt;'Graph Creator'!$N$4,'Detalle de Cuentas'!NX160&lt;='Graph Creator'!$O$4),1,0)</f>
        <v>0</v>
      </c>
      <c r="RQ160" s="2">
        <f>IF(AND(NY160&gt;'Graph Creator'!$N$4,'Detalle de Cuentas'!NY160&lt;='Graph Creator'!$O$4),1,0)</f>
        <v>0</v>
      </c>
      <c r="RR160" s="2">
        <f>IF(AND(NZ160&gt;'Graph Creator'!$N$4,'Detalle de Cuentas'!NZ160&lt;='Graph Creator'!$O$4),1,0)</f>
        <v>0</v>
      </c>
      <c r="RS160" s="2">
        <f>IF(AND(OA160&gt;'Graph Creator'!$N$4,'Detalle de Cuentas'!OA160&lt;='Graph Creator'!$O$4),1,0)</f>
        <v>0</v>
      </c>
      <c r="RT160" s="2">
        <f>IF(AND(OB160&gt;'Graph Creator'!$N$4,'Detalle de Cuentas'!OB160&lt;='Graph Creator'!$O$4),1,0)</f>
        <v>0</v>
      </c>
      <c r="RU160" s="2">
        <f>IF(AND(OC160&gt;'Graph Creator'!$N$4,'Detalle de Cuentas'!OC160&lt;='Graph Creator'!$O$4),1,0)</f>
        <v>0</v>
      </c>
      <c r="RV160" s="2" t="e">
        <f t="shared" si="2027"/>
        <v>#VALUE!</v>
      </c>
      <c r="RW160" s="2" t="e">
        <f t="shared" si="2028"/>
        <v>#VALUE!</v>
      </c>
      <c r="RX160" s="2" t="e">
        <f t="shared" si="2029"/>
        <v>#VALUE!</v>
      </c>
      <c r="RY160" s="2" t="e">
        <f t="shared" si="2030"/>
        <v>#VALUE!</v>
      </c>
      <c r="RZ160" s="2" t="e">
        <f t="shared" si="2031"/>
        <v>#VALUE!</v>
      </c>
      <c r="SA160" s="2" t="e">
        <f t="shared" si="2032"/>
        <v>#VALUE!</v>
      </c>
      <c r="SB160" s="2" t="e">
        <f t="shared" si="2033"/>
        <v>#VALUE!</v>
      </c>
      <c r="SC160" s="2" t="e">
        <f t="shared" si="2034"/>
        <v>#VALUE!</v>
      </c>
      <c r="SD160" s="2" t="e">
        <f t="shared" si="2035"/>
        <v>#VALUE!</v>
      </c>
      <c r="SE160" s="2" t="e">
        <f t="shared" si="2036"/>
        <v>#VALUE!</v>
      </c>
      <c r="SF160" s="2" t="e">
        <f t="shared" si="2037"/>
        <v>#VALUE!</v>
      </c>
      <c r="SG160" s="2" t="e">
        <f t="shared" si="2038"/>
        <v>#VALUE!</v>
      </c>
      <c r="SH160" s="2" t="e">
        <f t="shared" si="2039"/>
        <v>#VALUE!</v>
      </c>
      <c r="SI160" s="2" t="e">
        <f t="shared" si="2040"/>
        <v>#VALUE!</v>
      </c>
      <c r="SJ160" s="2" t="e">
        <f t="shared" si="2041"/>
        <v>#VALUE!</v>
      </c>
      <c r="SK160" s="2" t="e">
        <f t="shared" si="2042"/>
        <v>#VALUE!</v>
      </c>
      <c r="SL160" s="2" t="e">
        <f t="shared" si="2043"/>
        <v>#VALUE!</v>
      </c>
      <c r="SM160" s="2" t="e">
        <f t="shared" si="2044"/>
        <v>#VALUE!</v>
      </c>
      <c r="SN160" s="2" t="e">
        <f t="shared" si="2045"/>
        <v>#VALUE!</v>
      </c>
      <c r="SO160" s="2" t="e">
        <f t="shared" si="2046"/>
        <v>#VALUE!</v>
      </c>
      <c r="SP160" s="2" t="e">
        <f t="shared" si="2047"/>
        <v>#VALUE!</v>
      </c>
      <c r="SQ160" s="2" t="e">
        <f t="shared" si="2048"/>
        <v>#VALUE!</v>
      </c>
      <c r="SR160" s="2" t="e">
        <f t="shared" si="2049"/>
        <v>#VALUE!</v>
      </c>
      <c r="SS160" s="2" t="e">
        <f t="shared" si="2050"/>
        <v>#VALUE!</v>
      </c>
      <c r="ST160" s="2" t="e">
        <f t="shared" si="2051"/>
        <v>#VALUE!</v>
      </c>
      <c r="SU160" s="2" t="e">
        <f t="shared" si="2052"/>
        <v>#VALUE!</v>
      </c>
      <c r="SV160" s="2" t="e">
        <f t="shared" si="2053"/>
        <v>#VALUE!</v>
      </c>
      <c r="SW160" s="2" t="e">
        <f t="shared" si="2054"/>
        <v>#VALUE!</v>
      </c>
      <c r="SX160" s="2" t="e">
        <f t="shared" si="2055"/>
        <v>#VALUE!</v>
      </c>
      <c r="SY160" s="2" t="e">
        <f t="shared" si="2056"/>
        <v>#VALUE!</v>
      </c>
      <c r="SZ160" s="2" t="e">
        <f t="shared" si="2057"/>
        <v>#VALUE!</v>
      </c>
      <c r="TA160" s="2" t="e">
        <f t="shared" si="2058"/>
        <v>#VALUE!</v>
      </c>
      <c r="TB160" s="2" t="e">
        <f t="shared" si="2059"/>
        <v>#VALUE!</v>
      </c>
      <c r="TC160" s="2" t="e">
        <f t="shared" si="2060"/>
        <v>#VALUE!</v>
      </c>
      <c r="TD160" s="2" t="e">
        <f t="shared" si="2061"/>
        <v>#VALUE!</v>
      </c>
      <c r="TE160" s="2" t="e">
        <f t="shared" si="2062"/>
        <v>#VALUE!</v>
      </c>
      <c r="TF160" s="2" t="str">
        <f>IF(DZ160=1,IF(SUM(DZ$17:DZ160)&lt;2,""&amp;B160,", "&amp;B160),"")</f>
        <v/>
      </c>
      <c r="TG160" s="2" t="str">
        <f t="shared" si="2075"/>
        <v/>
      </c>
      <c r="TH160" s="2">
        <f t="shared" si="2063"/>
        <v>0</v>
      </c>
      <c r="TI160" s="14" t="str">
        <f t="shared" si="2064"/>
        <v/>
      </c>
      <c r="TJ160" s="14" t="e">
        <f t="shared" si="1884"/>
        <v>#VALUE!</v>
      </c>
      <c r="TK160" s="14" t="e">
        <f t="shared" si="1885"/>
        <v>#VALUE!</v>
      </c>
      <c r="TL160" s="14" t="e">
        <f t="shared" si="1886"/>
        <v>#VALUE!</v>
      </c>
      <c r="TM160" s="14" t="e">
        <f t="shared" si="1887"/>
        <v>#VALUE!</v>
      </c>
      <c r="TN160" s="14" t="e">
        <f t="shared" si="1888"/>
        <v>#VALUE!</v>
      </c>
      <c r="TO160" s="14" t="e">
        <f t="shared" si="1889"/>
        <v>#VALUE!</v>
      </c>
      <c r="TP160" s="14" t="e">
        <f t="shared" si="1890"/>
        <v>#VALUE!</v>
      </c>
      <c r="TQ160" s="14" t="e">
        <f t="shared" si="1891"/>
        <v>#VALUE!</v>
      </c>
      <c r="TR160" s="14" t="e">
        <f t="shared" si="1892"/>
        <v>#VALUE!</v>
      </c>
      <c r="TS160" s="14" t="e">
        <f t="shared" si="1893"/>
        <v>#VALUE!</v>
      </c>
      <c r="TT160" s="14" t="e">
        <f t="shared" si="1894"/>
        <v>#VALUE!</v>
      </c>
      <c r="TU160" s="14" t="e">
        <f t="shared" si="1895"/>
        <v>#VALUE!</v>
      </c>
      <c r="TV160" s="14" t="e">
        <f t="shared" si="1896"/>
        <v>#VALUE!</v>
      </c>
      <c r="TW160" s="14" t="e">
        <f t="shared" si="1897"/>
        <v>#VALUE!</v>
      </c>
      <c r="TX160" s="14" t="e">
        <f t="shared" si="1898"/>
        <v>#VALUE!</v>
      </c>
      <c r="TY160" s="14" t="e">
        <f t="shared" si="1899"/>
        <v>#VALUE!</v>
      </c>
      <c r="TZ160" s="14" t="e">
        <f t="shared" si="1900"/>
        <v>#VALUE!</v>
      </c>
      <c r="UA160" s="14" t="e">
        <f t="shared" si="1901"/>
        <v>#VALUE!</v>
      </c>
      <c r="UB160" s="14" t="e">
        <f t="shared" si="1902"/>
        <v>#VALUE!</v>
      </c>
      <c r="UC160" s="14" t="e">
        <f t="shared" si="1903"/>
        <v>#VALUE!</v>
      </c>
      <c r="UD160" s="14" t="e">
        <f t="shared" si="1904"/>
        <v>#VALUE!</v>
      </c>
      <c r="UE160" s="14" t="e">
        <f t="shared" si="1905"/>
        <v>#VALUE!</v>
      </c>
      <c r="UF160" s="14" t="e">
        <f t="shared" si="1906"/>
        <v>#VALUE!</v>
      </c>
      <c r="UH160" s="2">
        <f>IF($C$4-$R160&gt;'Graph Creator'!$E$2*'Graph Creator'!$D$13*12,0,1)</f>
        <v>1</v>
      </c>
      <c r="UJ160" s="2" t="e">
        <f t="shared" si="2065"/>
        <v>#VALUE!</v>
      </c>
      <c r="UK160" s="2" t="e">
        <f t="shared" si="1907"/>
        <v>#VALUE!</v>
      </c>
      <c r="UL160" s="2" t="e">
        <f t="shared" si="1908"/>
        <v>#VALUE!</v>
      </c>
      <c r="UM160" s="2" t="e">
        <f t="shared" si="1909"/>
        <v>#VALUE!</v>
      </c>
      <c r="UN160" s="2" t="e">
        <f t="shared" si="1910"/>
        <v>#VALUE!</v>
      </c>
      <c r="UO160" s="2" t="e">
        <f t="shared" si="1911"/>
        <v>#VALUE!</v>
      </c>
      <c r="UP160" s="2" t="e">
        <f t="shared" si="1912"/>
        <v>#VALUE!</v>
      </c>
      <c r="UQ160" s="2" t="e">
        <f t="shared" si="1913"/>
        <v>#VALUE!</v>
      </c>
      <c r="UR160" s="2" t="e">
        <f t="shared" si="1914"/>
        <v>#VALUE!</v>
      </c>
      <c r="US160" s="2" t="e">
        <f t="shared" si="1915"/>
        <v>#VALUE!</v>
      </c>
      <c r="UT160" s="2" t="e">
        <f t="shared" si="1916"/>
        <v>#VALUE!</v>
      </c>
      <c r="UU160" s="2" t="e">
        <f t="shared" si="1917"/>
        <v>#VALUE!</v>
      </c>
      <c r="UV160" s="2" t="e">
        <f t="shared" si="1918"/>
        <v>#VALUE!</v>
      </c>
      <c r="UW160" s="2" t="e">
        <f t="shared" si="1919"/>
        <v>#VALUE!</v>
      </c>
      <c r="UX160" s="2" t="e">
        <f t="shared" si="1920"/>
        <v>#VALUE!</v>
      </c>
      <c r="UY160" s="2" t="e">
        <f t="shared" si="1921"/>
        <v>#VALUE!</v>
      </c>
      <c r="UZ160" s="2" t="e">
        <f t="shared" si="1922"/>
        <v>#VALUE!</v>
      </c>
      <c r="VA160" s="2" t="e">
        <f t="shared" si="1923"/>
        <v>#VALUE!</v>
      </c>
      <c r="VB160" s="2" t="e">
        <f t="shared" si="1924"/>
        <v>#VALUE!</v>
      </c>
      <c r="VC160" s="2" t="e">
        <f t="shared" si="1925"/>
        <v>#VALUE!</v>
      </c>
      <c r="VD160" s="2" t="e">
        <f t="shared" si="1926"/>
        <v>#VALUE!</v>
      </c>
      <c r="VE160" s="2" t="e">
        <f t="shared" si="1927"/>
        <v>#VALUE!</v>
      </c>
      <c r="VF160" s="2" t="e">
        <f t="shared" si="1928"/>
        <v>#VALUE!</v>
      </c>
      <c r="VG160" s="2" t="e">
        <f t="shared" si="1929"/>
        <v>#VALUE!</v>
      </c>
      <c r="VH160" s="2" t="e">
        <f t="shared" si="1930"/>
        <v>#VALUE!</v>
      </c>
      <c r="VI160" s="2" t="e">
        <f t="shared" si="1931"/>
        <v>#VALUE!</v>
      </c>
      <c r="VJ160" s="2" t="e">
        <f t="shared" si="1932"/>
        <v>#VALUE!</v>
      </c>
      <c r="VK160" s="2" t="e">
        <f t="shared" si="1933"/>
        <v>#VALUE!</v>
      </c>
      <c r="VL160" s="2" t="e">
        <f t="shared" si="1934"/>
        <v>#VALUE!</v>
      </c>
      <c r="VM160" s="2" t="e">
        <f t="shared" si="1935"/>
        <v>#VALUE!</v>
      </c>
      <c r="VN160" s="2" t="e">
        <f t="shared" si="1936"/>
        <v>#VALUE!</v>
      </c>
      <c r="VO160" s="2" t="e">
        <f t="shared" si="1937"/>
        <v>#VALUE!</v>
      </c>
      <c r="VP160" s="2" t="e">
        <f t="shared" si="1938"/>
        <v>#VALUE!</v>
      </c>
      <c r="VQ160" s="2" t="e">
        <f t="shared" si="1939"/>
        <v>#VALUE!</v>
      </c>
      <c r="VR160" s="2" t="e">
        <f t="shared" si="1940"/>
        <v>#VALUE!</v>
      </c>
      <c r="VS160" s="2" t="e">
        <f t="shared" si="1941"/>
        <v>#VALUE!</v>
      </c>
      <c r="VT160" s="98">
        <f t="shared" si="2066"/>
        <v>0</v>
      </c>
      <c r="VU160" s="98">
        <f t="shared" si="1942"/>
        <v>0</v>
      </c>
      <c r="VV160" s="98">
        <f t="shared" si="1943"/>
        <v>0</v>
      </c>
      <c r="VW160" s="98">
        <f t="shared" si="1944"/>
        <v>0</v>
      </c>
      <c r="VX160" s="98">
        <f t="shared" si="1945"/>
        <v>0</v>
      </c>
      <c r="VY160" s="98">
        <f t="shared" si="1946"/>
        <v>0</v>
      </c>
      <c r="VZ160" s="98">
        <f t="shared" si="1947"/>
        <v>0</v>
      </c>
      <c r="WA160" s="98">
        <f t="shared" si="1948"/>
        <v>0</v>
      </c>
      <c r="WB160" s="98">
        <f t="shared" si="1949"/>
        <v>0</v>
      </c>
      <c r="WC160" s="98">
        <f t="shared" si="1950"/>
        <v>0</v>
      </c>
      <c r="WD160" s="98">
        <f t="shared" si="1951"/>
        <v>0</v>
      </c>
      <c r="WE160" s="98">
        <f t="shared" si="1952"/>
        <v>0</v>
      </c>
      <c r="WF160" s="98">
        <f t="shared" si="1953"/>
        <v>0</v>
      </c>
      <c r="WG160" s="98">
        <f t="shared" si="1954"/>
        <v>0</v>
      </c>
      <c r="WH160" s="98">
        <f t="shared" si="1955"/>
        <v>0</v>
      </c>
      <c r="WI160" s="98">
        <f t="shared" si="1956"/>
        <v>0</v>
      </c>
      <c r="WJ160" s="98">
        <f t="shared" si="1957"/>
        <v>0</v>
      </c>
      <c r="WK160" s="98">
        <f t="shared" si="1958"/>
        <v>0</v>
      </c>
      <c r="WL160" s="98">
        <f t="shared" si="1959"/>
        <v>0</v>
      </c>
      <c r="WM160" s="98">
        <f t="shared" si="1960"/>
        <v>0</v>
      </c>
      <c r="WN160" s="98">
        <f t="shared" si="1961"/>
        <v>0</v>
      </c>
      <c r="WO160" s="98">
        <f t="shared" si="1962"/>
        <v>0</v>
      </c>
      <c r="WP160" s="98">
        <f t="shared" si="1963"/>
        <v>0</v>
      </c>
      <c r="WQ160" s="98">
        <f t="shared" si="1964"/>
        <v>0</v>
      </c>
      <c r="WR160" s="98">
        <f>IFERROR(INDEX('Score Calculation'!$D$38:$D$41,MATCH('Detalle de Cuentas'!VT160,'Score Calculation'!$C$38:$C$41,1)),0)</f>
        <v>4</v>
      </c>
      <c r="WS160" s="98">
        <f>IFERROR(INDEX('Score Calculation'!$D$38:$D$41,MATCH('Detalle de Cuentas'!VU160,'Score Calculation'!$C$38:$C$41,1)),0)</f>
        <v>4</v>
      </c>
      <c r="WT160" s="98">
        <f>IFERROR(INDEX('Score Calculation'!$D$38:$D$41,MATCH('Detalle de Cuentas'!VV160,'Score Calculation'!$C$38:$C$41,1)),0)</f>
        <v>4</v>
      </c>
      <c r="WU160" s="98">
        <f>IFERROR(INDEX('Score Calculation'!$D$38:$D$41,MATCH('Detalle de Cuentas'!VW160,'Score Calculation'!$C$38:$C$41,1)),0)</f>
        <v>4</v>
      </c>
      <c r="WV160" s="98">
        <f>IFERROR(INDEX('Score Calculation'!$D$38:$D$41,MATCH('Detalle de Cuentas'!VX160,'Score Calculation'!$C$38:$C$41,1)),0)</f>
        <v>4</v>
      </c>
      <c r="WW160" s="98">
        <f>IFERROR(INDEX('Score Calculation'!$D$38:$D$41,MATCH('Detalle de Cuentas'!VY160,'Score Calculation'!$C$38:$C$41,1)),0)</f>
        <v>4</v>
      </c>
      <c r="WX160" s="98">
        <f>IFERROR(INDEX('Score Calculation'!$D$38:$D$41,MATCH('Detalle de Cuentas'!VZ160,'Score Calculation'!$C$38:$C$41,1)),0)</f>
        <v>4</v>
      </c>
      <c r="WY160" s="98">
        <f>IFERROR(INDEX('Score Calculation'!$D$38:$D$41,MATCH('Detalle de Cuentas'!WA160,'Score Calculation'!$C$38:$C$41,1)),0)</f>
        <v>4</v>
      </c>
      <c r="WZ160" s="98">
        <f>IFERROR(INDEX('Score Calculation'!$D$38:$D$41,MATCH('Detalle de Cuentas'!WB160,'Score Calculation'!$C$38:$C$41,1)),0)</f>
        <v>4</v>
      </c>
      <c r="XA160" s="98">
        <f>IFERROR(INDEX('Score Calculation'!$D$38:$D$41,MATCH('Detalle de Cuentas'!WC160,'Score Calculation'!$C$38:$C$41,1)),0)</f>
        <v>4</v>
      </c>
      <c r="XB160" s="98">
        <f>IFERROR(INDEX('Score Calculation'!$D$38:$D$41,MATCH('Detalle de Cuentas'!WD160,'Score Calculation'!$C$38:$C$41,1)),0)</f>
        <v>4</v>
      </c>
      <c r="XC160" s="98">
        <f>IFERROR(INDEX('Score Calculation'!$D$38:$D$41,MATCH('Detalle de Cuentas'!WE160,'Score Calculation'!$C$38:$C$41,1)),0)</f>
        <v>4</v>
      </c>
      <c r="XD160" s="98">
        <f>IFERROR(INDEX('Score Calculation'!$D$38:$D$41,MATCH('Detalle de Cuentas'!WF160,'Score Calculation'!$C$38:$C$41,1)),0)</f>
        <v>4</v>
      </c>
      <c r="XE160" s="98">
        <f>IFERROR(INDEX('Score Calculation'!$D$38:$D$41,MATCH('Detalle de Cuentas'!WG160,'Score Calculation'!$C$38:$C$41,1)),0)</f>
        <v>4</v>
      </c>
      <c r="XF160" s="98">
        <f>IFERROR(INDEX('Score Calculation'!$D$38:$D$41,MATCH('Detalle de Cuentas'!WH160,'Score Calculation'!$C$38:$C$41,1)),0)</f>
        <v>4</v>
      </c>
      <c r="XG160" s="98">
        <f>IFERROR(INDEX('Score Calculation'!$D$38:$D$41,MATCH('Detalle de Cuentas'!WI160,'Score Calculation'!$C$38:$C$41,1)),0)</f>
        <v>4</v>
      </c>
      <c r="XH160" s="98">
        <f>IFERROR(INDEX('Score Calculation'!$D$38:$D$41,MATCH('Detalle de Cuentas'!WJ160,'Score Calculation'!$C$38:$C$41,1)),0)</f>
        <v>4</v>
      </c>
      <c r="XI160" s="98">
        <f>IFERROR(INDEX('Score Calculation'!$D$38:$D$41,MATCH('Detalle de Cuentas'!WK160,'Score Calculation'!$C$38:$C$41,1)),0)</f>
        <v>4</v>
      </c>
      <c r="XJ160" s="98">
        <f>IFERROR(INDEX('Score Calculation'!$D$38:$D$41,MATCH('Detalle de Cuentas'!WL160,'Score Calculation'!$C$38:$C$41,1)),0)</f>
        <v>4</v>
      </c>
      <c r="XK160" s="98">
        <f>IFERROR(INDEX('Score Calculation'!$D$38:$D$41,MATCH('Detalle de Cuentas'!WM160,'Score Calculation'!$C$38:$C$41,1)),0)</f>
        <v>4</v>
      </c>
      <c r="XL160" s="98">
        <f>IFERROR(INDEX('Score Calculation'!$D$38:$D$41,MATCH('Detalle de Cuentas'!WN160,'Score Calculation'!$C$38:$C$41,1)),0)</f>
        <v>4</v>
      </c>
      <c r="XM160" s="98">
        <f>IFERROR(INDEX('Score Calculation'!$D$38:$D$41,MATCH('Detalle de Cuentas'!WO160,'Score Calculation'!$C$38:$C$41,1)),0)</f>
        <v>4</v>
      </c>
      <c r="XN160" s="98">
        <f>IFERROR(INDEX('Score Calculation'!$D$38:$D$41,MATCH('Detalle de Cuentas'!WP160,'Score Calculation'!$C$38:$C$41,1)),0)</f>
        <v>4</v>
      </c>
      <c r="XO160" s="98">
        <f>IFERROR(INDEX('Score Calculation'!$D$38:$D$41,MATCH('Detalle de Cuentas'!WQ160,'Score Calculation'!$C$38:$C$41,1)),0)</f>
        <v>4</v>
      </c>
      <c r="XP160" s="98">
        <f>IFERROR(INDEX('Score Calculation'!$D$24:$D$31,MATCH('Detalle de Cuentas'!NF160,'Score Calculation'!$C$24:$C$31,1)),0)</f>
        <v>1</v>
      </c>
      <c r="XQ160" s="98">
        <f>IFERROR(INDEX('Score Calculation'!$D$24:$D$31,MATCH('Detalle de Cuentas'!NG160,'Score Calculation'!$C$24:$C$31,1)),0)</f>
        <v>1</v>
      </c>
      <c r="XR160" s="98">
        <f>IFERROR(INDEX('Score Calculation'!$D$24:$D$31,MATCH('Detalle de Cuentas'!NH160,'Score Calculation'!$C$24:$C$31,1)),0)</f>
        <v>1</v>
      </c>
      <c r="XS160" s="98">
        <f>IFERROR(INDEX('Score Calculation'!$D$24:$D$31,MATCH('Detalle de Cuentas'!NI160,'Score Calculation'!$C$24:$C$31,1)),0)</f>
        <v>1</v>
      </c>
      <c r="XT160" s="98">
        <f>IFERROR(INDEX('Score Calculation'!$D$24:$D$31,MATCH('Detalle de Cuentas'!NJ160,'Score Calculation'!$C$24:$C$31,1)),0)</f>
        <v>1</v>
      </c>
      <c r="XU160" s="98">
        <f>IFERROR(INDEX('Score Calculation'!$D$24:$D$31,MATCH('Detalle de Cuentas'!NK160,'Score Calculation'!$C$24:$C$31,1)),0)</f>
        <v>1</v>
      </c>
      <c r="XV160" s="98">
        <f>IFERROR(INDEX('Score Calculation'!$D$24:$D$31,MATCH('Detalle de Cuentas'!NL160,'Score Calculation'!$C$24:$C$31,1)),0)</f>
        <v>1</v>
      </c>
      <c r="XW160" s="98">
        <f>IFERROR(INDEX('Score Calculation'!$D$24:$D$31,MATCH('Detalle de Cuentas'!NM160,'Score Calculation'!$C$24:$C$31,1)),0)</f>
        <v>1</v>
      </c>
      <c r="XX160" s="98">
        <f>IFERROR(INDEX('Score Calculation'!$D$24:$D$31,MATCH('Detalle de Cuentas'!NN160,'Score Calculation'!$C$24:$C$31,1)),0)</f>
        <v>1</v>
      </c>
      <c r="XY160" s="98">
        <f>IFERROR(INDEX('Score Calculation'!$D$24:$D$31,MATCH('Detalle de Cuentas'!NO160,'Score Calculation'!$C$24:$C$31,1)),0)</f>
        <v>1</v>
      </c>
      <c r="XZ160" s="98">
        <f>IFERROR(INDEX('Score Calculation'!$D$24:$D$31,MATCH('Detalle de Cuentas'!NP160,'Score Calculation'!$C$24:$C$31,1)),0)</f>
        <v>1</v>
      </c>
      <c r="YA160" s="98">
        <f>IFERROR(INDEX('Score Calculation'!$D$24:$D$31,MATCH('Detalle de Cuentas'!NQ160,'Score Calculation'!$C$24:$C$31,1)),0)</f>
        <v>1</v>
      </c>
      <c r="YB160" s="98">
        <f>IFERROR(INDEX('Score Calculation'!$D$24:$D$31,MATCH('Detalle de Cuentas'!NR160,'Score Calculation'!$C$24:$C$31,1)),0)</f>
        <v>1</v>
      </c>
      <c r="YC160" s="98">
        <f>IFERROR(INDEX('Score Calculation'!$D$24:$D$31,MATCH('Detalle de Cuentas'!NS160,'Score Calculation'!$C$24:$C$31,1)),0)</f>
        <v>1</v>
      </c>
      <c r="YD160" s="98">
        <f>IFERROR(INDEX('Score Calculation'!$D$24:$D$31,MATCH('Detalle de Cuentas'!NT160,'Score Calculation'!$C$24:$C$31,1)),0)</f>
        <v>1</v>
      </c>
      <c r="YE160" s="98">
        <f>IFERROR(INDEX('Score Calculation'!$D$24:$D$31,MATCH('Detalle de Cuentas'!NU160,'Score Calculation'!$C$24:$C$31,1)),0)</f>
        <v>1</v>
      </c>
      <c r="YF160" s="98">
        <f>IFERROR(INDEX('Score Calculation'!$D$24:$D$31,MATCH('Detalle de Cuentas'!NV160,'Score Calculation'!$C$24:$C$31,1)),0)</f>
        <v>1</v>
      </c>
      <c r="YG160" s="98">
        <f>IFERROR(INDEX('Score Calculation'!$D$24:$D$31,MATCH('Detalle de Cuentas'!NW160,'Score Calculation'!$C$24:$C$31,1)),0)</f>
        <v>1</v>
      </c>
      <c r="YH160" s="98">
        <f>IFERROR(INDEX('Score Calculation'!$D$24:$D$31,MATCH('Detalle de Cuentas'!NX160,'Score Calculation'!$C$24:$C$31,1)),0)</f>
        <v>1</v>
      </c>
      <c r="YI160" s="98">
        <f>IFERROR(INDEX('Score Calculation'!$D$24:$D$31,MATCH('Detalle de Cuentas'!NY160,'Score Calculation'!$C$24:$C$31,1)),0)</f>
        <v>1</v>
      </c>
      <c r="YJ160" s="98">
        <f>IFERROR(INDEX('Score Calculation'!$D$24:$D$31,MATCH('Detalle de Cuentas'!NZ160,'Score Calculation'!$C$24:$C$31,1)),0)</f>
        <v>1</v>
      </c>
      <c r="YK160" s="98">
        <f>IFERROR(INDEX('Score Calculation'!$D$24:$D$31,MATCH('Detalle de Cuentas'!OA160,'Score Calculation'!$C$24:$C$31,1)),0)</f>
        <v>1</v>
      </c>
      <c r="YL160" s="98">
        <f>IFERROR(INDEX('Score Calculation'!$D$24:$D$31,MATCH('Detalle de Cuentas'!OB160,'Score Calculation'!$C$24:$C$31,1)),0)</f>
        <v>1</v>
      </c>
      <c r="YM160" s="98">
        <f>IFERROR(INDEX('Score Calculation'!$D$24:$D$31,MATCH('Detalle de Cuentas'!OC160,'Score Calculation'!$C$24:$C$31,1)),0)</f>
        <v>1</v>
      </c>
      <c r="YN160" s="98">
        <f t="shared" si="2067"/>
        <v>0</v>
      </c>
      <c r="YO160" s="98">
        <f>IF(LEFT(TRIM($D160),15)="GRUPO SOLIDARIO",$L160*'Score Calculation'!$H$5,IF(TRIM('Detalle de Cuentas'!$C160)="Semanal",'Detalle de Cuentas'!$L160*'Score Calculation'!$H$6,'Detalle de Cuentas'!$L160))</f>
        <v>0</v>
      </c>
      <c r="YP160" s="99">
        <f>IFERROR(INDEX('Score Calculation'!$D$54:$D$60,MATCH($YO160,'Score Calculation'!$C$54:$C$60,1)),1)</f>
        <v>0.2</v>
      </c>
      <c r="YQ160" s="99">
        <f>IFERROR(INDEX('Score Calculation'!$D$65:$D$123,MATCH(LEFT(TRIM('Detalle de Cuentas'!$F160),20),'Score Calculation'!$F$65:$F$123,0)),1)</f>
        <v>1</v>
      </c>
      <c r="YR160" s="99">
        <f>IFERROR(INDEX('Score Calculation'!$D$46:$D$49,MATCH('Detalle de Cuentas'!$YN160,'Score Calculation'!$C$46:$C$49,1)),1)</f>
        <v>4</v>
      </c>
      <c r="YS160" s="99">
        <f t="shared" si="2068"/>
        <v>0</v>
      </c>
      <c r="YT160" s="99">
        <f t="shared" si="2069"/>
        <v>0</v>
      </c>
      <c r="YU160" s="98" t="str">
        <f t="shared" si="2070"/>
        <v/>
      </c>
      <c r="YV160" s="109">
        <f t="shared" si="2071"/>
        <v>1</v>
      </c>
      <c r="YW160" s="109">
        <f>IFERROR(INDEX('Score Calculation'!$D$187:$D$245,MATCH(LEFT(TRIM('Detalle de Cuentas'!$F160),20),'Score Calculation'!$F$187:$F$245,0)),1)</f>
        <v>1</v>
      </c>
      <c r="YX160" s="109">
        <f>IFERROR(IF($E160="HIPOTECA",-PMT('Score Calculation'!$H$266/(360/$J160),$G160,$YO160)*(30/$J160),-PMT('Score Calculation'!$H$267/(360/$J160),$G160,$YO160)*(30/$J160)),0)</f>
        <v>0</v>
      </c>
      <c r="YY160" s="109">
        <f t="shared" ref="YY160:ZH191" si="2103">IFERROR(IF(SEARCH(YY$16,$X160)&gt;0,1,0),0)</f>
        <v>0</v>
      </c>
      <c r="YZ160" s="109">
        <f t="shared" si="2103"/>
        <v>0</v>
      </c>
      <c r="ZA160" s="109">
        <f t="shared" si="2103"/>
        <v>0</v>
      </c>
      <c r="ZB160" s="109">
        <f t="shared" si="2103"/>
        <v>0</v>
      </c>
      <c r="ZC160" s="109">
        <f t="shared" si="2103"/>
        <v>0</v>
      </c>
      <c r="ZD160" s="109">
        <f t="shared" si="2100"/>
        <v>0</v>
      </c>
      <c r="ZE160" s="109">
        <f t="shared" si="2100"/>
        <v>0</v>
      </c>
      <c r="ZF160" s="109">
        <f t="shared" si="2100"/>
        <v>0</v>
      </c>
      <c r="ZG160" s="109">
        <f t="shared" si="2100"/>
        <v>0</v>
      </c>
      <c r="ZH160" s="109">
        <f t="shared" si="2100"/>
        <v>0</v>
      </c>
      <c r="ZI160" s="109">
        <f t="shared" si="2072"/>
        <v>0</v>
      </c>
    </row>
    <row r="161" spans="2:685" x14ac:dyDescent="0.2">
      <c r="B161" s="41">
        <v>145</v>
      </c>
      <c r="C161" s="42"/>
      <c r="D161" s="42"/>
      <c r="E161" s="42"/>
      <c r="F161" s="42"/>
      <c r="G161" s="42"/>
      <c r="H161" s="42"/>
      <c r="I161" s="29"/>
      <c r="J161" s="6" t="str">
        <f t="shared" si="1617"/>
        <v/>
      </c>
      <c r="K161" s="43"/>
      <c r="L161" s="43"/>
      <c r="M161" s="43"/>
      <c r="N161" s="43"/>
      <c r="O161" s="43"/>
      <c r="P161" s="44" t="str">
        <f t="shared" si="1965"/>
        <v/>
      </c>
      <c r="Q161" s="26"/>
      <c r="R161" s="26"/>
      <c r="S161" s="26"/>
      <c r="T161" s="26"/>
      <c r="U161" s="29"/>
      <c r="V161" s="43"/>
      <c r="W161" s="26"/>
      <c r="X161" s="29"/>
      <c r="Y161" s="6">
        <f>IF('Detalle de Cuentas'!$C$4-$R161&gt;'Graph Creator'!$E$2*'Graph Creator'!$D$13*12,0,1)</f>
        <v>1</v>
      </c>
      <c r="Z161" s="45">
        <f t="shared" si="1618"/>
        <v>0</v>
      </c>
      <c r="AA161" s="2" t="e">
        <f t="shared" si="1966"/>
        <v>#VALUE!</v>
      </c>
      <c r="AB161" s="2" t="e">
        <f t="shared" si="1967"/>
        <v>#VALUE!</v>
      </c>
      <c r="AC161" s="2" t="e">
        <f t="shared" si="1968"/>
        <v>#VALUE!</v>
      </c>
      <c r="AD161" s="2" t="e">
        <f t="shared" si="1969"/>
        <v>#VALUE!</v>
      </c>
      <c r="AE161" s="2" t="e">
        <f t="shared" si="1970"/>
        <v>#VALUE!</v>
      </c>
      <c r="AF161" s="2" t="e">
        <f t="shared" si="1971"/>
        <v>#VALUE!</v>
      </c>
      <c r="AG161" s="2">
        <f t="shared" si="1972"/>
        <v>0</v>
      </c>
      <c r="AH161" s="2">
        <f t="shared" si="1973"/>
        <v>0</v>
      </c>
      <c r="AI161" s="2" t="str">
        <f t="shared" si="1974"/>
        <v/>
      </c>
      <c r="AJ161" s="2" t="str">
        <f t="shared" ref="AJ161:BE161" si="2104">IFERROR(SEARCH(".",$I161,AI161+1),"")</f>
        <v/>
      </c>
      <c r="AK161" s="2" t="str">
        <f t="shared" si="2104"/>
        <v/>
      </c>
      <c r="AL161" s="2" t="str">
        <f t="shared" si="2104"/>
        <v/>
      </c>
      <c r="AM161" s="2" t="str">
        <f t="shared" si="2104"/>
        <v/>
      </c>
      <c r="AN161" s="2" t="str">
        <f t="shared" si="2104"/>
        <v/>
      </c>
      <c r="AO161" s="2" t="str">
        <f t="shared" si="2104"/>
        <v/>
      </c>
      <c r="AP161" s="2" t="str">
        <f t="shared" si="2104"/>
        <v/>
      </c>
      <c r="AQ161" s="2" t="str">
        <f t="shared" si="2104"/>
        <v/>
      </c>
      <c r="AR161" s="2" t="str">
        <f t="shared" si="2104"/>
        <v/>
      </c>
      <c r="AS161" s="2" t="str">
        <f t="shared" si="2104"/>
        <v/>
      </c>
      <c r="AT161" s="2" t="str">
        <f t="shared" si="2104"/>
        <v/>
      </c>
      <c r="AU161" s="2" t="str">
        <f t="shared" si="2104"/>
        <v/>
      </c>
      <c r="AV161" s="2" t="str">
        <f t="shared" si="2104"/>
        <v/>
      </c>
      <c r="AW161" s="2" t="str">
        <f t="shared" si="2104"/>
        <v/>
      </c>
      <c r="AX161" s="2" t="str">
        <f t="shared" si="2104"/>
        <v/>
      </c>
      <c r="AY161" s="2" t="str">
        <f t="shared" si="2104"/>
        <v/>
      </c>
      <c r="AZ161" s="2" t="str">
        <f t="shared" si="2104"/>
        <v/>
      </c>
      <c r="BA161" s="2" t="str">
        <f t="shared" si="2104"/>
        <v/>
      </c>
      <c r="BB161" s="2" t="str">
        <f t="shared" si="2104"/>
        <v/>
      </c>
      <c r="BC161" s="2" t="str">
        <f t="shared" si="2104"/>
        <v/>
      </c>
      <c r="BD161" s="2" t="str">
        <f t="shared" si="2104"/>
        <v/>
      </c>
      <c r="BE161" s="2" t="str">
        <f t="shared" si="2104"/>
        <v/>
      </c>
      <c r="BF161" s="2" t="str">
        <f t="shared" si="1976"/>
        <v/>
      </c>
      <c r="BG161" s="2" t="str">
        <f t="shared" si="1620"/>
        <v/>
      </c>
      <c r="BH161" s="2" t="str">
        <f t="shared" si="1621"/>
        <v/>
      </c>
      <c r="BI161" s="2" t="str">
        <f t="shared" si="1622"/>
        <v/>
      </c>
      <c r="BJ161" s="2" t="str">
        <f t="shared" si="1623"/>
        <v/>
      </c>
      <c r="BK161" s="2" t="str">
        <f t="shared" si="1624"/>
        <v/>
      </c>
      <c r="BL161" s="2" t="str">
        <f t="shared" si="1625"/>
        <v/>
      </c>
      <c r="BM161" s="2" t="str">
        <f t="shared" si="1626"/>
        <v/>
      </c>
      <c r="BN161" s="2" t="str">
        <f t="shared" si="1627"/>
        <v/>
      </c>
      <c r="BO161" s="2" t="str">
        <f t="shared" si="1628"/>
        <v/>
      </c>
      <c r="BP161" s="2" t="str">
        <f t="shared" si="1629"/>
        <v/>
      </c>
      <c r="BQ161" s="2" t="str">
        <f t="shared" si="1630"/>
        <v/>
      </c>
      <c r="BR161" s="2" t="str">
        <f t="shared" si="1631"/>
        <v/>
      </c>
      <c r="BS161" s="2" t="str">
        <f t="shared" si="1632"/>
        <v/>
      </c>
      <c r="BT161" s="2" t="str">
        <f t="shared" si="1633"/>
        <v/>
      </c>
      <c r="BU161" s="2" t="str">
        <f t="shared" si="1634"/>
        <v/>
      </c>
      <c r="BV161" s="2" t="str">
        <f t="shared" si="1635"/>
        <v/>
      </c>
      <c r="BW161" s="2" t="str">
        <f t="shared" si="1636"/>
        <v/>
      </c>
      <c r="BX161" s="2" t="str">
        <f t="shared" si="1637"/>
        <v/>
      </c>
      <c r="BY161" s="2" t="str">
        <f t="shared" si="1638"/>
        <v/>
      </c>
      <c r="BZ161" s="2" t="str">
        <f t="shared" si="1639"/>
        <v/>
      </c>
      <c r="CA161" s="2" t="str">
        <f t="shared" si="1640"/>
        <v/>
      </c>
      <c r="CB161" s="2" t="str">
        <f t="shared" si="1641"/>
        <v/>
      </c>
      <c r="CC161" s="2" t="str">
        <f t="shared" si="1642"/>
        <v/>
      </c>
      <c r="CD161" s="14">
        <f t="shared" si="1643"/>
        <v>0</v>
      </c>
      <c r="CE161" s="14" t="e">
        <f t="shared" ref="CE161:DA161" si="2105">CD161-$J$17</f>
        <v>#VALUE!</v>
      </c>
      <c r="CF161" s="14" t="e">
        <f t="shared" si="2105"/>
        <v>#VALUE!</v>
      </c>
      <c r="CG161" s="14" t="e">
        <f t="shared" si="2105"/>
        <v>#VALUE!</v>
      </c>
      <c r="CH161" s="14" t="e">
        <f t="shared" si="2105"/>
        <v>#VALUE!</v>
      </c>
      <c r="CI161" s="14" t="e">
        <f t="shared" si="2105"/>
        <v>#VALUE!</v>
      </c>
      <c r="CJ161" s="14" t="e">
        <f t="shared" si="2105"/>
        <v>#VALUE!</v>
      </c>
      <c r="CK161" s="14" t="e">
        <f t="shared" si="2105"/>
        <v>#VALUE!</v>
      </c>
      <c r="CL161" s="14" t="e">
        <f t="shared" si="2105"/>
        <v>#VALUE!</v>
      </c>
      <c r="CM161" s="14" t="e">
        <f t="shared" si="2105"/>
        <v>#VALUE!</v>
      </c>
      <c r="CN161" s="14" t="e">
        <f t="shared" si="2105"/>
        <v>#VALUE!</v>
      </c>
      <c r="CO161" s="14" t="e">
        <f t="shared" si="2105"/>
        <v>#VALUE!</v>
      </c>
      <c r="CP161" s="14" t="e">
        <f t="shared" si="2105"/>
        <v>#VALUE!</v>
      </c>
      <c r="CQ161" s="14" t="e">
        <f t="shared" si="2105"/>
        <v>#VALUE!</v>
      </c>
      <c r="CR161" s="14" t="e">
        <f t="shared" si="2105"/>
        <v>#VALUE!</v>
      </c>
      <c r="CS161" s="14" t="e">
        <f t="shared" si="2105"/>
        <v>#VALUE!</v>
      </c>
      <c r="CT161" s="14" t="e">
        <f t="shared" si="2105"/>
        <v>#VALUE!</v>
      </c>
      <c r="CU161" s="14" t="e">
        <f t="shared" si="2105"/>
        <v>#VALUE!</v>
      </c>
      <c r="CV161" s="14" t="e">
        <f t="shared" si="2105"/>
        <v>#VALUE!</v>
      </c>
      <c r="CW161" s="14" t="e">
        <f t="shared" si="2105"/>
        <v>#VALUE!</v>
      </c>
      <c r="CX161" s="14" t="e">
        <f t="shared" si="2105"/>
        <v>#VALUE!</v>
      </c>
      <c r="CY161" s="14" t="e">
        <f t="shared" si="2105"/>
        <v>#VALUE!</v>
      </c>
      <c r="CZ161" s="14" t="e">
        <f t="shared" si="2105"/>
        <v>#VALUE!</v>
      </c>
      <c r="DA161" s="14" t="e">
        <f t="shared" si="2105"/>
        <v>#VALUE!</v>
      </c>
      <c r="DB161" s="2">
        <f t="shared" si="1978"/>
        <v>0</v>
      </c>
      <c r="DC161" s="2">
        <f t="shared" si="1979"/>
        <v>0</v>
      </c>
      <c r="DD161" s="2">
        <f t="shared" si="1980"/>
        <v>0</v>
      </c>
      <c r="DE161" s="2">
        <f t="shared" si="1981"/>
        <v>0</v>
      </c>
      <c r="DF161" s="2">
        <f t="shared" si="1982"/>
        <v>0</v>
      </c>
      <c r="DG161" s="2">
        <f t="shared" si="1983"/>
        <v>0</v>
      </c>
      <c r="DH161" s="2">
        <f t="shared" si="1984"/>
        <v>0</v>
      </c>
      <c r="DI161" s="2">
        <f t="shared" si="1985"/>
        <v>0</v>
      </c>
      <c r="DJ161" s="2">
        <f t="shared" si="1986"/>
        <v>0</v>
      </c>
      <c r="DK161" s="2">
        <f t="shared" si="1987"/>
        <v>0</v>
      </c>
      <c r="DL161" s="2">
        <f t="shared" si="1988"/>
        <v>0</v>
      </c>
      <c r="DM161" s="2">
        <f t="shared" si="1989"/>
        <v>0</v>
      </c>
      <c r="DN161" s="2">
        <f t="shared" si="1990"/>
        <v>0</v>
      </c>
      <c r="DO161" s="2">
        <f t="shared" si="1991"/>
        <v>0</v>
      </c>
      <c r="DP161" s="2">
        <f t="shared" si="1992"/>
        <v>0</v>
      </c>
      <c r="DQ161" s="2">
        <f t="shared" si="1993"/>
        <v>0</v>
      </c>
      <c r="DR161" s="2">
        <f t="shared" si="1994"/>
        <v>0</v>
      </c>
      <c r="DS161" s="2">
        <f t="shared" si="1995"/>
        <v>0</v>
      </c>
      <c r="DT161" s="2">
        <f t="shared" si="1996"/>
        <v>0</v>
      </c>
      <c r="DU161" s="2">
        <f t="shared" si="1997"/>
        <v>0</v>
      </c>
      <c r="DV161" s="2">
        <f t="shared" si="1998"/>
        <v>0</v>
      </c>
      <c r="DW161" s="2">
        <f t="shared" si="1999"/>
        <v>0</v>
      </c>
      <c r="DX161" s="2">
        <f t="shared" si="2000"/>
        <v>0</v>
      </c>
      <c r="DY161" s="2">
        <f t="shared" si="2001"/>
        <v>0</v>
      </c>
      <c r="DZ161" s="2">
        <f t="shared" si="2002"/>
        <v>0</v>
      </c>
      <c r="EA161" s="2">
        <f t="shared" si="2003"/>
        <v>0</v>
      </c>
      <c r="EB161" s="2">
        <f t="shared" si="2004"/>
        <v>0</v>
      </c>
      <c r="EC161" s="2">
        <f t="shared" si="2005"/>
        <v>0</v>
      </c>
      <c r="ED161" s="2">
        <f t="shared" si="2006"/>
        <v>0</v>
      </c>
      <c r="EE161" s="2">
        <f t="shared" si="2007"/>
        <v>0</v>
      </c>
      <c r="EF161" s="2">
        <f t="shared" si="2008"/>
        <v>0</v>
      </c>
      <c r="EG161" s="2">
        <f t="shared" si="2009"/>
        <v>0</v>
      </c>
      <c r="EH161" s="2">
        <f t="shared" si="2010"/>
        <v>0</v>
      </c>
      <c r="EI161" s="2">
        <f t="shared" si="2011"/>
        <v>0</v>
      </c>
      <c r="EJ161" s="2">
        <f t="shared" si="2012"/>
        <v>0</v>
      </c>
      <c r="EK161" s="2">
        <f t="shared" si="2013"/>
        <v>0</v>
      </c>
      <c r="EL161" s="2">
        <f t="shared" si="2014"/>
        <v>0</v>
      </c>
      <c r="EM161" s="2">
        <f t="shared" si="2015"/>
        <v>0</v>
      </c>
      <c r="EN161" s="2">
        <f t="shared" si="2016"/>
        <v>0</v>
      </c>
      <c r="EO161" s="2">
        <f t="shared" si="2017"/>
        <v>0</v>
      </c>
      <c r="EP161" s="2">
        <f t="shared" si="2018"/>
        <v>0</v>
      </c>
      <c r="EQ161" s="2">
        <f t="shared" si="2019"/>
        <v>0</v>
      </c>
      <c r="ER161" s="2">
        <f t="shared" si="2020"/>
        <v>0</v>
      </c>
      <c r="ES161" s="2">
        <f t="shared" si="2021"/>
        <v>0</v>
      </c>
      <c r="ET161" s="2">
        <f t="shared" si="2022"/>
        <v>0</v>
      </c>
      <c r="EU161" s="2">
        <f t="shared" si="2023"/>
        <v>0</v>
      </c>
      <c r="EV161" s="2">
        <f t="shared" si="2024"/>
        <v>0</v>
      </c>
      <c r="EW161" s="2">
        <f t="shared" si="2025"/>
        <v>0</v>
      </c>
      <c r="EX161" s="2">
        <f t="shared" si="1645"/>
        <v>1</v>
      </c>
      <c r="EY161" s="2" t="e">
        <f t="shared" si="1646"/>
        <v>#VALUE!</v>
      </c>
      <c r="EZ161" s="2" t="e">
        <f t="shared" si="1647"/>
        <v>#VALUE!</v>
      </c>
      <c r="FA161" s="2" t="e">
        <f t="shared" si="1648"/>
        <v>#VALUE!</v>
      </c>
      <c r="FB161" s="2" t="e">
        <f t="shared" si="1649"/>
        <v>#VALUE!</v>
      </c>
      <c r="FC161" s="2" t="e">
        <f t="shared" si="1650"/>
        <v>#VALUE!</v>
      </c>
      <c r="FD161" s="2" t="e">
        <f t="shared" si="1651"/>
        <v>#VALUE!</v>
      </c>
      <c r="FE161" s="2" t="e">
        <f t="shared" si="1652"/>
        <v>#VALUE!</v>
      </c>
      <c r="FF161" s="2" t="e">
        <f t="shared" si="1653"/>
        <v>#VALUE!</v>
      </c>
      <c r="FG161" s="2" t="e">
        <f t="shared" si="1654"/>
        <v>#VALUE!</v>
      </c>
      <c r="FH161" s="2" t="e">
        <f t="shared" si="1655"/>
        <v>#VALUE!</v>
      </c>
      <c r="FI161" s="2" t="e">
        <f t="shared" si="1656"/>
        <v>#VALUE!</v>
      </c>
      <c r="FJ161" s="2" t="e">
        <f t="shared" si="1657"/>
        <v>#VALUE!</v>
      </c>
      <c r="FK161" s="2" t="e">
        <f t="shared" si="1658"/>
        <v>#VALUE!</v>
      </c>
      <c r="FL161" s="2" t="e">
        <f t="shared" si="1659"/>
        <v>#VALUE!</v>
      </c>
      <c r="FM161" s="2" t="e">
        <f t="shared" si="1660"/>
        <v>#VALUE!</v>
      </c>
      <c r="FN161" s="2" t="e">
        <f t="shared" si="1661"/>
        <v>#VALUE!</v>
      </c>
      <c r="FO161" s="2" t="e">
        <f t="shared" si="1662"/>
        <v>#VALUE!</v>
      </c>
      <c r="FP161" s="2" t="e">
        <f t="shared" si="1663"/>
        <v>#VALUE!</v>
      </c>
      <c r="FQ161" s="2" t="e">
        <f t="shared" si="1664"/>
        <v>#VALUE!</v>
      </c>
      <c r="FR161" s="2" t="e">
        <f t="shared" si="1665"/>
        <v>#VALUE!</v>
      </c>
      <c r="FS161" s="2" t="e">
        <f t="shared" si="1666"/>
        <v>#VALUE!</v>
      </c>
      <c r="FT161" s="2" t="e">
        <f t="shared" si="1667"/>
        <v>#VALUE!</v>
      </c>
      <c r="FU161" s="2" t="e">
        <f t="shared" si="1668"/>
        <v>#VALUE!</v>
      </c>
      <c r="FV161" s="2">
        <f t="shared" si="1669"/>
        <v>1</v>
      </c>
      <c r="FW161" s="2" t="e">
        <f t="shared" si="1670"/>
        <v>#VALUE!</v>
      </c>
      <c r="FX161" s="2" t="e">
        <f t="shared" si="1671"/>
        <v>#VALUE!</v>
      </c>
      <c r="FY161" s="2" t="e">
        <f t="shared" si="1672"/>
        <v>#VALUE!</v>
      </c>
      <c r="FZ161" s="2" t="e">
        <f t="shared" si="1673"/>
        <v>#VALUE!</v>
      </c>
      <c r="GA161" s="2" t="e">
        <f t="shared" si="1674"/>
        <v>#VALUE!</v>
      </c>
      <c r="GB161" s="2" t="e">
        <f t="shared" si="1675"/>
        <v>#VALUE!</v>
      </c>
      <c r="GC161" s="2" t="e">
        <f t="shared" si="1676"/>
        <v>#VALUE!</v>
      </c>
      <c r="GD161" s="2" t="e">
        <f t="shared" si="1677"/>
        <v>#VALUE!</v>
      </c>
      <c r="GE161" s="2" t="e">
        <f t="shared" si="1678"/>
        <v>#VALUE!</v>
      </c>
      <c r="GF161" s="2" t="e">
        <f t="shared" si="1679"/>
        <v>#VALUE!</v>
      </c>
      <c r="GG161" s="2" t="e">
        <f t="shared" si="1680"/>
        <v>#VALUE!</v>
      </c>
      <c r="GH161" s="2" t="e">
        <f t="shared" si="1681"/>
        <v>#VALUE!</v>
      </c>
      <c r="GI161" s="2" t="e">
        <f t="shared" si="1682"/>
        <v>#VALUE!</v>
      </c>
      <c r="GJ161" s="2" t="e">
        <f t="shared" si="1683"/>
        <v>#VALUE!</v>
      </c>
      <c r="GK161" s="2" t="e">
        <f t="shared" si="1684"/>
        <v>#VALUE!</v>
      </c>
      <c r="GL161" s="2" t="e">
        <f t="shared" si="1685"/>
        <v>#VALUE!</v>
      </c>
      <c r="GM161" s="2" t="e">
        <f t="shared" si="1686"/>
        <v>#VALUE!</v>
      </c>
      <c r="GN161" s="2" t="e">
        <f t="shared" si="1687"/>
        <v>#VALUE!</v>
      </c>
      <c r="GO161" s="2" t="e">
        <f t="shared" si="1688"/>
        <v>#VALUE!</v>
      </c>
      <c r="GP161" s="2" t="e">
        <f t="shared" si="1689"/>
        <v>#VALUE!</v>
      </c>
      <c r="GQ161" s="2" t="e">
        <f t="shared" si="1690"/>
        <v>#VALUE!</v>
      </c>
      <c r="GR161" s="2" t="e">
        <f t="shared" si="1691"/>
        <v>#VALUE!</v>
      </c>
      <c r="GS161" s="2" t="e">
        <f t="shared" si="1692"/>
        <v>#VALUE!</v>
      </c>
      <c r="GT161" s="2">
        <f t="shared" si="1693"/>
        <v>1</v>
      </c>
      <c r="GU161" s="2" t="e">
        <f t="shared" si="1694"/>
        <v>#VALUE!</v>
      </c>
      <c r="GV161" s="2" t="e">
        <f t="shared" si="1695"/>
        <v>#VALUE!</v>
      </c>
      <c r="GW161" s="2" t="e">
        <f t="shared" si="1696"/>
        <v>#VALUE!</v>
      </c>
      <c r="GX161" s="2" t="e">
        <f t="shared" si="1697"/>
        <v>#VALUE!</v>
      </c>
      <c r="GY161" s="2" t="e">
        <f t="shared" si="1698"/>
        <v>#VALUE!</v>
      </c>
      <c r="GZ161" s="2" t="e">
        <f t="shared" si="1699"/>
        <v>#VALUE!</v>
      </c>
      <c r="HA161" s="2" t="e">
        <f t="shared" si="1700"/>
        <v>#VALUE!</v>
      </c>
      <c r="HB161" s="2" t="e">
        <f t="shared" si="1701"/>
        <v>#VALUE!</v>
      </c>
      <c r="HC161" s="2" t="e">
        <f t="shared" si="1702"/>
        <v>#VALUE!</v>
      </c>
      <c r="HD161" s="2" t="e">
        <f t="shared" si="1703"/>
        <v>#VALUE!</v>
      </c>
      <c r="HE161" s="2" t="e">
        <f t="shared" si="1704"/>
        <v>#VALUE!</v>
      </c>
      <c r="HF161" s="2" t="e">
        <f t="shared" si="1705"/>
        <v>#VALUE!</v>
      </c>
      <c r="HG161" s="2" t="e">
        <f t="shared" si="1706"/>
        <v>#VALUE!</v>
      </c>
      <c r="HH161" s="2" t="e">
        <f t="shared" si="1707"/>
        <v>#VALUE!</v>
      </c>
      <c r="HI161" s="2" t="e">
        <f t="shared" si="1708"/>
        <v>#VALUE!</v>
      </c>
      <c r="HJ161" s="2" t="e">
        <f t="shared" si="1709"/>
        <v>#VALUE!</v>
      </c>
      <c r="HK161" s="2" t="e">
        <f t="shared" si="1710"/>
        <v>#VALUE!</v>
      </c>
      <c r="HL161" s="2" t="e">
        <f t="shared" si="1711"/>
        <v>#VALUE!</v>
      </c>
      <c r="HM161" s="2" t="e">
        <f t="shared" si="1712"/>
        <v>#VALUE!</v>
      </c>
      <c r="HN161" s="2" t="e">
        <f t="shared" si="1713"/>
        <v>#VALUE!</v>
      </c>
      <c r="HO161" s="2" t="e">
        <f t="shared" si="1714"/>
        <v>#VALUE!</v>
      </c>
      <c r="HP161" s="2" t="e">
        <f t="shared" si="1715"/>
        <v>#VALUE!</v>
      </c>
      <c r="HQ161" s="2" t="e">
        <f t="shared" si="1716"/>
        <v>#VALUE!</v>
      </c>
      <c r="HR161" s="2">
        <f t="shared" si="1717"/>
        <v>1</v>
      </c>
      <c r="HS161" s="2" t="e">
        <f t="shared" si="1718"/>
        <v>#VALUE!</v>
      </c>
      <c r="HT161" s="2" t="e">
        <f t="shared" si="1719"/>
        <v>#VALUE!</v>
      </c>
      <c r="HU161" s="2" t="e">
        <f t="shared" si="1720"/>
        <v>#VALUE!</v>
      </c>
      <c r="HV161" s="2" t="e">
        <f t="shared" si="1721"/>
        <v>#VALUE!</v>
      </c>
      <c r="HW161" s="2" t="e">
        <f t="shared" si="1722"/>
        <v>#VALUE!</v>
      </c>
      <c r="HX161" s="2" t="e">
        <f t="shared" si="1723"/>
        <v>#VALUE!</v>
      </c>
      <c r="HY161" s="2" t="e">
        <f t="shared" si="1724"/>
        <v>#VALUE!</v>
      </c>
      <c r="HZ161" s="2" t="e">
        <f t="shared" si="1725"/>
        <v>#VALUE!</v>
      </c>
      <c r="IA161" s="2" t="e">
        <f t="shared" si="1726"/>
        <v>#VALUE!</v>
      </c>
      <c r="IB161" s="2" t="e">
        <f t="shared" si="1727"/>
        <v>#VALUE!</v>
      </c>
      <c r="IC161" s="2" t="e">
        <f t="shared" si="1728"/>
        <v>#VALUE!</v>
      </c>
      <c r="ID161" s="2" t="e">
        <f t="shared" si="1729"/>
        <v>#VALUE!</v>
      </c>
      <c r="IE161" s="2" t="e">
        <f t="shared" si="1730"/>
        <v>#VALUE!</v>
      </c>
      <c r="IF161" s="2" t="e">
        <f t="shared" si="1731"/>
        <v>#VALUE!</v>
      </c>
      <c r="IG161" s="2" t="e">
        <f t="shared" si="1732"/>
        <v>#VALUE!</v>
      </c>
      <c r="IH161" s="2" t="e">
        <f t="shared" si="1733"/>
        <v>#VALUE!</v>
      </c>
      <c r="II161" s="2" t="e">
        <f t="shared" si="1734"/>
        <v>#VALUE!</v>
      </c>
      <c r="IJ161" s="2" t="e">
        <f t="shared" si="1735"/>
        <v>#VALUE!</v>
      </c>
      <c r="IK161" s="2" t="e">
        <f t="shared" si="1736"/>
        <v>#VALUE!</v>
      </c>
      <c r="IL161" s="2" t="e">
        <f t="shared" si="1737"/>
        <v>#VALUE!</v>
      </c>
      <c r="IM161" s="2" t="e">
        <f t="shared" si="1738"/>
        <v>#VALUE!</v>
      </c>
      <c r="IN161" s="2" t="e">
        <f t="shared" si="1739"/>
        <v>#VALUE!</v>
      </c>
      <c r="IO161" s="2" t="e">
        <f t="shared" si="1740"/>
        <v>#VALUE!</v>
      </c>
      <c r="IP161" s="2">
        <f t="shared" si="1741"/>
        <v>0</v>
      </c>
      <c r="IQ161" s="2" t="e">
        <f t="shared" si="1742"/>
        <v>#VALUE!</v>
      </c>
      <c r="IR161" s="2" t="e">
        <f t="shared" si="1743"/>
        <v>#VALUE!</v>
      </c>
      <c r="IS161" s="2" t="e">
        <f t="shared" si="1744"/>
        <v>#VALUE!</v>
      </c>
      <c r="IT161" s="2" t="e">
        <f t="shared" si="1745"/>
        <v>#VALUE!</v>
      </c>
      <c r="IU161" s="2" t="e">
        <f t="shared" si="1746"/>
        <v>#VALUE!</v>
      </c>
      <c r="IV161" s="2" t="e">
        <f t="shared" si="1747"/>
        <v>#VALUE!</v>
      </c>
      <c r="IW161" s="2" t="e">
        <f t="shared" si="1748"/>
        <v>#VALUE!</v>
      </c>
      <c r="IX161" s="2" t="e">
        <f t="shared" si="1749"/>
        <v>#VALUE!</v>
      </c>
      <c r="IY161" s="2" t="e">
        <f t="shared" si="1750"/>
        <v>#VALUE!</v>
      </c>
      <c r="IZ161" s="2" t="e">
        <f t="shared" si="1751"/>
        <v>#VALUE!</v>
      </c>
      <c r="JA161" s="2" t="e">
        <f t="shared" si="1752"/>
        <v>#VALUE!</v>
      </c>
      <c r="JB161" s="2" t="e">
        <f t="shared" si="1753"/>
        <v>#VALUE!</v>
      </c>
      <c r="JC161" s="2" t="e">
        <f t="shared" si="1754"/>
        <v>#VALUE!</v>
      </c>
      <c r="JD161" s="2" t="e">
        <f t="shared" si="1755"/>
        <v>#VALUE!</v>
      </c>
      <c r="JE161" s="2" t="e">
        <f t="shared" si="1756"/>
        <v>#VALUE!</v>
      </c>
      <c r="JF161" s="2" t="e">
        <f t="shared" si="1757"/>
        <v>#VALUE!</v>
      </c>
      <c r="JG161" s="2" t="e">
        <f t="shared" si="1758"/>
        <v>#VALUE!</v>
      </c>
      <c r="JH161" s="2" t="e">
        <f t="shared" si="1759"/>
        <v>#VALUE!</v>
      </c>
      <c r="JI161" s="2" t="e">
        <f t="shared" si="1760"/>
        <v>#VALUE!</v>
      </c>
      <c r="JJ161" s="2" t="e">
        <f t="shared" si="1761"/>
        <v>#VALUE!</v>
      </c>
      <c r="JK161" s="2" t="e">
        <f t="shared" si="1762"/>
        <v>#VALUE!</v>
      </c>
      <c r="JL161" s="2" t="e">
        <f t="shared" si="1763"/>
        <v>#VALUE!</v>
      </c>
      <c r="JM161" s="2" t="e">
        <f t="shared" si="1764"/>
        <v>#VALUE!</v>
      </c>
      <c r="JN161" s="2">
        <f t="shared" si="1765"/>
        <v>0</v>
      </c>
      <c r="JO161" s="2" t="e">
        <f t="shared" si="1766"/>
        <v>#VALUE!</v>
      </c>
      <c r="JP161" s="2" t="e">
        <f t="shared" si="1767"/>
        <v>#VALUE!</v>
      </c>
      <c r="JQ161" s="2" t="e">
        <f t="shared" si="1768"/>
        <v>#VALUE!</v>
      </c>
      <c r="JR161" s="2" t="e">
        <f t="shared" si="1769"/>
        <v>#VALUE!</v>
      </c>
      <c r="JS161" s="2" t="e">
        <f t="shared" si="1770"/>
        <v>#VALUE!</v>
      </c>
      <c r="JT161" s="2" t="e">
        <f t="shared" si="1771"/>
        <v>#VALUE!</v>
      </c>
      <c r="JU161" s="2" t="e">
        <f t="shared" si="1772"/>
        <v>#VALUE!</v>
      </c>
      <c r="JV161" s="2" t="e">
        <f t="shared" si="1773"/>
        <v>#VALUE!</v>
      </c>
      <c r="JW161" s="2" t="e">
        <f t="shared" si="1774"/>
        <v>#VALUE!</v>
      </c>
      <c r="JX161" s="2" t="e">
        <f t="shared" si="1775"/>
        <v>#VALUE!</v>
      </c>
      <c r="JY161" s="2" t="e">
        <f t="shared" si="1776"/>
        <v>#VALUE!</v>
      </c>
      <c r="JZ161" s="2" t="e">
        <f t="shared" si="1777"/>
        <v>#VALUE!</v>
      </c>
      <c r="KA161" s="2" t="e">
        <f t="shared" si="1778"/>
        <v>#VALUE!</v>
      </c>
      <c r="KB161" s="2" t="e">
        <f t="shared" si="1779"/>
        <v>#VALUE!</v>
      </c>
      <c r="KC161" s="2" t="e">
        <f t="shared" si="1780"/>
        <v>#VALUE!</v>
      </c>
      <c r="KD161" s="2" t="e">
        <f t="shared" si="1781"/>
        <v>#VALUE!</v>
      </c>
      <c r="KE161" s="2" t="e">
        <f t="shared" si="1782"/>
        <v>#VALUE!</v>
      </c>
      <c r="KF161" s="2" t="e">
        <f t="shared" si="1783"/>
        <v>#VALUE!</v>
      </c>
      <c r="KG161" s="2" t="e">
        <f t="shared" si="1784"/>
        <v>#VALUE!</v>
      </c>
      <c r="KH161" s="2" t="e">
        <f t="shared" si="1785"/>
        <v>#VALUE!</v>
      </c>
      <c r="KI161" s="2" t="e">
        <f t="shared" si="1786"/>
        <v>#VALUE!</v>
      </c>
      <c r="KJ161" s="2" t="e">
        <f t="shared" si="1787"/>
        <v>#VALUE!</v>
      </c>
      <c r="KK161" s="2" t="e">
        <f t="shared" si="1788"/>
        <v>#VALUE!</v>
      </c>
      <c r="KL161" s="2">
        <f t="shared" si="1789"/>
        <v>0</v>
      </c>
      <c r="KM161" s="2" t="e">
        <f t="shared" si="1790"/>
        <v>#VALUE!</v>
      </c>
      <c r="KN161" s="2" t="e">
        <f t="shared" si="1791"/>
        <v>#VALUE!</v>
      </c>
      <c r="KO161" s="2" t="e">
        <f t="shared" si="1792"/>
        <v>#VALUE!</v>
      </c>
      <c r="KP161" s="2" t="e">
        <f t="shared" si="1793"/>
        <v>#VALUE!</v>
      </c>
      <c r="KQ161" s="2" t="e">
        <f t="shared" si="1794"/>
        <v>#VALUE!</v>
      </c>
      <c r="KR161" s="2" t="e">
        <f t="shared" si="1795"/>
        <v>#VALUE!</v>
      </c>
      <c r="KS161" s="2" t="e">
        <f t="shared" si="1796"/>
        <v>#VALUE!</v>
      </c>
      <c r="KT161" s="2" t="e">
        <f t="shared" si="1797"/>
        <v>#VALUE!</v>
      </c>
      <c r="KU161" s="2" t="e">
        <f t="shared" si="1798"/>
        <v>#VALUE!</v>
      </c>
      <c r="KV161" s="2" t="e">
        <f t="shared" si="1799"/>
        <v>#VALUE!</v>
      </c>
      <c r="KW161" s="2" t="e">
        <f t="shared" si="1800"/>
        <v>#VALUE!</v>
      </c>
      <c r="KX161" s="2" t="e">
        <f t="shared" si="1801"/>
        <v>#VALUE!</v>
      </c>
      <c r="KY161" s="2" t="e">
        <f t="shared" si="1802"/>
        <v>#VALUE!</v>
      </c>
      <c r="KZ161" s="2" t="e">
        <f t="shared" si="1803"/>
        <v>#VALUE!</v>
      </c>
      <c r="LA161" s="2" t="e">
        <f t="shared" si="1804"/>
        <v>#VALUE!</v>
      </c>
      <c r="LB161" s="2" t="e">
        <f t="shared" si="1805"/>
        <v>#VALUE!</v>
      </c>
      <c r="LC161" s="2" t="e">
        <f t="shared" si="1806"/>
        <v>#VALUE!</v>
      </c>
      <c r="LD161" s="2" t="e">
        <f t="shared" si="1807"/>
        <v>#VALUE!</v>
      </c>
      <c r="LE161" s="2" t="e">
        <f t="shared" si="1808"/>
        <v>#VALUE!</v>
      </c>
      <c r="LF161" s="2" t="e">
        <f t="shared" si="1809"/>
        <v>#VALUE!</v>
      </c>
      <c r="LG161" s="2" t="e">
        <f t="shared" si="1810"/>
        <v>#VALUE!</v>
      </c>
      <c r="LH161" s="2" t="e">
        <f t="shared" si="1811"/>
        <v>#VALUE!</v>
      </c>
      <c r="LI161" s="2" t="e">
        <f t="shared" si="1812"/>
        <v>#VALUE!</v>
      </c>
      <c r="LJ161" s="2">
        <f t="shared" si="1813"/>
        <v>0</v>
      </c>
      <c r="LK161" s="2" t="e">
        <f t="shared" si="1814"/>
        <v>#VALUE!</v>
      </c>
      <c r="LL161" s="2" t="e">
        <f t="shared" si="1815"/>
        <v>#VALUE!</v>
      </c>
      <c r="LM161" s="2" t="e">
        <f t="shared" si="1816"/>
        <v>#VALUE!</v>
      </c>
      <c r="LN161" s="2" t="e">
        <f t="shared" si="1817"/>
        <v>#VALUE!</v>
      </c>
      <c r="LO161" s="2" t="e">
        <f t="shared" si="1818"/>
        <v>#VALUE!</v>
      </c>
      <c r="LP161" s="2" t="e">
        <f t="shared" si="1819"/>
        <v>#VALUE!</v>
      </c>
      <c r="LQ161" s="2" t="e">
        <f t="shared" si="1820"/>
        <v>#VALUE!</v>
      </c>
      <c r="LR161" s="2" t="e">
        <f t="shared" si="1821"/>
        <v>#VALUE!</v>
      </c>
      <c r="LS161" s="2" t="e">
        <f t="shared" si="1822"/>
        <v>#VALUE!</v>
      </c>
      <c r="LT161" s="2" t="e">
        <f t="shared" si="1823"/>
        <v>#VALUE!</v>
      </c>
      <c r="LU161" s="2" t="e">
        <f t="shared" si="1824"/>
        <v>#VALUE!</v>
      </c>
      <c r="LV161" s="2" t="e">
        <f t="shared" si="1825"/>
        <v>#VALUE!</v>
      </c>
      <c r="LW161" s="2" t="e">
        <f t="shared" si="1826"/>
        <v>#VALUE!</v>
      </c>
      <c r="LX161" s="2" t="e">
        <f t="shared" si="1827"/>
        <v>#VALUE!</v>
      </c>
      <c r="LY161" s="2" t="e">
        <f t="shared" si="1828"/>
        <v>#VALUE!</v>
      </c>
      <c r="LZ161" s="2" t="e">
        <f t="shared" si="1829"/>
        <v>#VALUE!</v>
      </c>
      <c r="MA161" s="2" t="e">
        <f t="shared" si="1830"/>
        <v>#VALUE!</v>
      </c>
      <c r="MB161" s="2" t="e">
        <f t="shared" si="1831"/>
        <v>#VALUE!</v>
      </c>
      <c r="MC161" s="2" t="e">
        <f t="shared" si="1832"/>
        <v>#VALUE!</v>
      </c>
      <c r="MD161" s="2" t="e">
        <f t="shared" si="1833"/>
        <v>#VALUE!</v>
      </c>
      <c r="ME161" s="2" t="e">
        <f t="shared" si="1834"/>
        <v>#VALUE!</v>
      </c>
      <c r="MF161" s="2" t="e">
        <f t="shared" si="1835"/>
        <v>#VALUE!</v>
      </c>
      <c r="MG161" s="2" t="e">
        <f t="shared" si="1836"/>
        <v>#VALUE!</v>
      </c>
      <c r="MH161" s="2">
        <f t="shared" si="1837"/>
        <v>1</v>
      </c>
      <c r="MI161" s="2" t="e">
        <f t="shared" si="1838"/>
        <v>#VALUE!</v>
      </c>
      <c r="MJ161" s="2" t="e">
        <f t="shared" si="1839"/>
        <v>#VALUE!</v>
      </c>
      <c r="MK161" s="2" t="e">
        <f t="shared" si="1840"/>
        <v>#VALUE!</v>
      </c>
      <c r="ML161" s="2" t="e">
        <f t="shared" si="1841"/>
        <v>#VALUE!</v>
      </c>
      <c r="MM161" s="2" t="e">
        <f t="shared" si="1842"/>
        <v>#VALUE!</v>
      </c>
      <c r="MN161" s="2" t="e">
        <f t="shared" si="1843"/>
        <v>#VALUE!</v>
      </c>
      <c r="MO161" s="2" t="e">
        <f t="shared" si="1844"/>
        <v>#VALUE!</v>
      </c>
      <c r="MP161" s="2" t="e">
        <f t="shared" si="1845"/>
        <v>#VALUE!</v>
      </c>
      <c r="MQ161" s="2" t="e">
        <f t="shared" si="1846"/>
        <v>#VALUE!</v>
      </c>
      <c r="MR161" s="2" t="e">
        <f t="shared" si="1847"/>
        <v>#VALUE!</v>
      </c>
      <c r="MS161" s="2" t="e">
        <f t="shared" si="1848"/>
        <v>#VALUE!</v>
      </c>
      <c r="MT161" s="2" t="e">
        <f t="shared" si="1849"/>
        <v>#VALUE!</v>
      </c>
      <c r="MU161" s="2" t="e">
        <f t="shared" si="1850"/>
        <v>#VALUE!</v>
      </c>
      <c r="MV161" s="2" t="e">
        <f t="shared" si="1851"/>
        <v>#VALUE!</v>
      </c>
      <c r="MW161" s="2" t="e">
        <f t="shared" si="1852"/>
        <v>#VALUE!</v>
      </c>
      <c r="MX161" s="2" t="e">
        <f t="shared" si="1853"/>
        <v>#VALUE!</v>
      </c>
      <c r="MY161" s="2" t="e">
        <f t="shared" si="1854"/>
        <v>#VALUE!</v>
      </c>
      <c r="MZ161" s="2" t="e">
        <f t="shared" si="1855"/>
        <v>#VALUE!</v>
      </c>
      <c r="NA161" s="2" t="e">
        <f t="shared" si="1856"/>
        <v>#VALUE!</v>
      </c>
      <c r="NB161" s="2" t="e">
        <f t="shared" si="1857"/>
        <v>#VALUE!</v>
      </c>
      <c r="NC161" s="2" t="e">
        <f t="shared" si="1858"/>
        <v>#VALUE!</v>
      </c>
      <c r="ND161" s="2" t="e">
        <f t="shared" si="1859"/>
        <v>#VALUE!</v>
      </c>
      <c r="NE161" s="2" t="e">
        <f t="shared" si="1860"/>
        <v>#VALUE!</v>
      </c>
      <c r="NF161" s="2">
        <f t="shared" si="2026"/>
        <v>0</v>
      </c>
      <c r="NG161" s="2">
        <f t="shared" si="1861"/>
        <v>0</v>
      </c>
      <c r="NH161" s="2">
        <f t="shared" si="1862"/>
        <v>0</v>
      </c>
      <c r="NI161" s="2">
        <f t="shared" si="1863"/>
        <v>0</v>
      </c>
      <c r="NJ161" s="2">
        <f t="shared" si="1864"/>
        <v>0</v>
      </c>
      <c r="NK161" s="2">
        <f t="shared" si="1865"/>
        <v>0</v>
      </c>
      <c r="NL161" s="2">
        <f t="shared" si="1866"/>
        <v>0</v>
      </c>
      <c r="NM161" s="2">
        <f t="shared" si="1867"/>
        <v>0</v>
      </c>
      <c r="NN161" s="2">
        <f t="shared" si="1868"/>
        <v>0</v>
      </c>
      <c r="NO161" s="2">
        <f t="shared" si="1869"/>
        <v>0</v>
      </c>
      <c r="NP161" s="2">
        <f t="shared" si="1870"/>
        <v>0</v>
      </c>
      <c r="NQ161" s="2">
        <f t="shared" si="1871"/>
        <v>0</v>
      </c>
      <c r="NR161" s="2">
        <f t="shared" si="1872"/>
        <v>0</v>
      </c>
      <c r="NS161" s="2">
        <f t="shared" si="1873"/>
        <v>0</v>
      </c>
      <c r="NT161" s="2">
        <f t="shared" si="1874"/>
        <v>0</v>
      </c>
      <c r="NU161" s="2">
        <f t="shared" si="1875"/>
        <v>0</v>
      </c>
      <c r="NV161" s="2">
        <f t="shared" si="1876"/>
        <v>0</v>
      </c>
      <c r="NW161" s="2">
        <f t="shared" si="1877"/>
        <v>0</v>
      </c>
      <c r="NX161" s="2">
        <f t="shared" si="1878"/>
        <v>0</v>
      </c>
      <c r="NY161" s="2">
        <f t="shared" si="1879"/>
        <v>0</v>
      </c>
      <c r="NZ161" s="2">
        <f t="shared" si="1880"/>
        <v>0</v>
      </c>
      <c r="OA161" s="2">
        <f t="shared" si="1881"/>
        <v>0</v>
      </c>
      <c r="OB161" s="2">
        <f t="shared" si="1882"/>
        <v>0</v>
      </c>
      <c r="OC161" s="2">
        <f t="shared" si="1883"/>
        <v>0</v>
      </c>
      <c r="OD161" s="2">
        <f>IF(AND(NF161&gt;'Graph Creator'!$K$4,'Detalle de Cuentas'!NF161&lt;='Graph Creator'!$L$4),1,0)</f>
        <v>0</v>
      </c>
      <c r="OE161" s="2">
        <f>IF(AND(NG161&gt;'Graph Creator'!$K$4,'Detalle de Cuentas'!NG161&lt;='Graph Creator'!$L$4),1,0)</f>
        <v>0</v>
      </c>
      <c r="OF161" s="2">
        <f>IF(AND(NH161&gt;'Graph Creator'!$K$4,'Detalle de Cuentas'!NH161&lt;='Graph Creator'!$L$4),1,0)</f>
        <v>0</v>
      </c>
      <c r="OG161" s="2">
        <f>IF(AND(NI161&gt;'Graph Creator'!$K$4,'Detalle de Cuentas'!NI161&lt;='Graph Creator'!$L$4),1,0)</f>
        <v>0</v>
      </c>
      <c r="OH161" s="2">
        <f>IF(AND(NJ161&gt;'Graph Creator'!$K$4,'Detalle de Cuentas'!NJ161&lt;='Graph Creator'!$L$4),1,0)</f>
        <v>0</v>
      </c>
      <c r="OI161" s="2">
        <f>IF(AND(NK161&gt;'Graph Creator'!$K$4,'Detalle de Cuentas'!NK161&lt;='Graph Creator'!$L$4),1,0)</f>
        <v>0</v>
      </c>
      <c r="OJ161" s="2">
        <f>IF(AND(NL161&gt;'Graph Creator'!$K$4,'Detalle de Cuentas'!NL161&lt;='Graph Creator'!$L$4),1,0)</f>
        <v>0</v>
      </c>
      <c r="OK161" s="2">
        <f>IF(AND(NM161&gt;'Graph Creator'!$K$4,'Detalle de Cuentas'!NM161&lt;='Graph Creator'!$L$4),1,0)</f>
        <v>0</v>
      </c>
      <c r="OL161" s="2">
        <f>IF(AND(NN161&gt;'Graph Creator'!$K$4,'Detalle de Cuentas'!NN161&lt;='Graph Creator'!$L$4),1,0)</f>
        <v>0</v>
      </c>
      <c r="OM161" s="2">
        <f>IF(AND(NO161&gt;'Graph Creator'!$K$4,'Detalle de Cuentas'!NO161&lt;='Graph Creator'!$L$4),1,0)</f>
        <v>0</v>
      </c>
      <c r="ON161" s="2">
        <f>IF(AND(NP161&gt;'Graph Creator'!$K$4,'Detalle de Cuentas'!NP161&lt;='Graph Creator'!$L$4),1,0)</f>
        <v>0</v>
      </c>
      <c r="OO161" s="2">
        <f>IF(AND(NQ161&gt;'Graph Creator'!$K$4,'Detalle de Cuentas'!NQ161&lt;='Graph Creator'!$L$4),1,0)</f>
        <v>0</v>
      </c>
      <c r="OP161" s="2">
        <f>IF(AND(NR161&gt;'Graph Creator'!$K$4,'Detalle de Cuentas'!NR161&lt;='Graph Creator'!$L$4),1,0)</f>
        <v>0</v>
      </c>
      <c r="OQ161" s="2">
        <f>IF(AND(NS161&gt;'Graph Creator'!$K$4,'Detalle de Cuentas'!NS161&lt;='Graph Creator'!$L$4),1,0)</f>
        <v>0</v>
      </c>
      <c r="OR161" s="2">
        <f>IF(AND(NT161&gt;'Graph Creator'!$K$4,'Detalle de Cuentas'!NT161&lt;='Graph Creator'!$L$4),1,0)</f>
        <v>0</v>
      </c>
      <c r="OS161" s="2">
        <f>IF(AND(NU161&gt;'Graph Creator'!$K$4,'Detalle de Cuentas'!NU161&lt;='Graph Creator'!$L$4),1,0)</f>
        <v>0</v>
      </c>
      <c r="OT161" s="2">
        <f>IF(AND(NV161&gt;'Graph Creator'!$K$4,'Detalle de Cuentas'!NV161&lt;='Graph Creator'!$L$4),1,0)</f>
        <v>0</v>
      </c>
      <c r="OU161" s="2">
        <f>IF(AND(NW161&gt;'Graph Creator'!$K$4,'Detalle de Cuentas'!NW161&lt;='Graph Creator'!$L$4),1,0)</f>
        <v>0</v>
      </c>
      <c r="OV161" s="2">
        <f>IF(AND(NX161&gt;'Graph Creator'!$K$4,'Detalle de Cuentas'!NX161&lt;='Graph Creator'!$L$4),1,0)</f>
        <v>0</v>
      </c>
      <c r="OW161" s="2">
        <f>IF(AND(NY161&gt;'Graph Creator'!$K$4,'Detalle de Cuentas'!NY161&lt;='Graph Creator'!$L$4),1,0)</f>
        <v>0</v>
      </c>
      <c r="OX161" s="2">
        <f>IF(AND(NZ161&gt;'Graph Creator'!$K$4,'Detalle de Cuentas'!NZ161&lt;='Graph Creator'!$L$4),1,0)</f>
        <v>0</v>
      </c>
      <c r="OY161" s="2">
        <f>IF(AND(OA161&gt;'Graph Creator'!$K$4,'Detalle de Cuentas'!OA161&lt;='Graph Creator'!$L$4),1,0)</f>
        <v>0</v>
      </c>
      <c r="OZ161" s="2">
        <f>IF(AND(OB161&gt;'Graph Creator'!$K$4,'Detalle de Cuentas'!OB161&lt;='Graph Creator'!$L$4),1,0)</f>
        <v>0</v>
      </c>
      <c r="PA161" s="2">
        <f>IF(AND(OC161&gt;'Graph Creator'!$K$4,'Detalle de Cuentas'!OC161&lt;='Graph Creator'!$L$4),1,0)</f>
        <v>0</v>
      </c>
      <c r="PB161" s="2">
        <f>IF(AND(NF161&gt;'Graph Creator'!$L$4,'Detalle de Cuentas'!NF161&lt;='Graph Creator'!$M$4),1,0)</f>
        <v>0</v>
      </c>
      <c r="PC161" s="2">
        <f>IF(AND(NG161&gt;'Graph Creator'!$L$4,'Detalle de Cuentas'!NG161&lt;='Graph Creator'!$M$4),1,0)</f>
        <v>0</v>
      </c>
      <c r="PD161" s="2">
        <f>IF(AND(NH161&gt;'Graph Creator'!$L$4,'Detalle de Cuentas'!NH161&lt;='Graph Creator'!$M$4),1,0)</f>
        <v>0</v>
      </c>
      <c r="PE161" s="2">
        <f>IF(AND(NI161&gt;'Graph Creator'!$L$4,'Detalle de Cuentas'!NI161&lt;='Graph Creator'!$M$4),1,0)</f>
        <v>0</v>
      </c>
      <c r="PF161" s="2">
        <f>IF(AND(NJ161&gt;'Graph Creator'!$L$4,'Detalle de Cuentas'!NJ161&lt;='Graph Creator'!$M$4),1,0)</f>
        <v>0</v>
      </c>
      <c r="PG161" s="2">
        <f>IF(AND(NK161&gt;'Graph Creator'!$L$4,'Detalle de Cuentas'!NK161&lt;='Graph Creator'!$M$4),1,0)</f>
        <v>0</v>
      </c>
      <c r="PH161" s="2">
        <f>IF(AND(NL161&gt;'Graph Creator'!$L$4,'Detalle de Cuentas'!NL161&lt;='Graph Creator'!$M$4),1,0)</f>
        <v>0</v>
      </c>
      <c r="PI161" s="2">
        <f>IF(AND(NM161&gt;'Graph Creator'!$L$4,'Detalle de Cuentas'!NM161&lt;='Graph Creator'!$M$4),1,0)</f>
        <v>0</v>
      </c>
      <c r="PJ161" s="2">
        <f>IF(AND(NN161&gt;'Graph Creator'!$L$4,'Detalle de Cuentas'!NN161&lt;='Graph Creator'!$M$4),1,0)</f>
        <v>0</v>
      </c>
      <c r="PK161" s="2">
        <f>IF(AND(NO161&gt;'Graph Creator'!$L$4,'Detalle de Cuentas'!NO161&lt;='Graph Creator'!$M$4),1,0)</f>
        <v>0</v>
      </c>
      <c r="PL161" s="2">
        <f>IF(AND(NP161&gt;'Graph Creator'!$L$4,'Detalle de Cuentas'!NP161&lt;='Graph Creator'!$M$4),1,0)</f>
        <v>0</v>
      </c>
      <c r="PM161" s="2">
        <f>IF(AND(NQ161&gt;'Graph Creator'!$L$4,'Detalle de Cuentas'!NQ161&lt;='Graph Creator'!$M$4),1,0)</f>
        <v>0</v>
      </c>
      <c r="PN161" s="2">
        <f>IF(AND(NR161&gt;'Graph Creator'!$L$4,'Detalle de Cuentas'!NR161&lt;='Graph Creator'!$M$4),1,0)</f>
        <v>0</v>
      </c>
      <c r="PO161" s="2">
        <f>IF(AND(NS161&gt;'Graph Creator'!$L$4,'Detalle de Cuentas'!NS161&lt;='Graph Creator'!$M$4),1,0)</f>
        <v>0</v>
      </c>
      <c r="PP161" s="2">
        <f>IF(AND(NT161&gt;'Graph Creator'!$L$4,'Detalle de Cuentas'!NT161&lt;='Graph Creator'!$M$4),1,0)</f>
        <v>0</v>
      </c>
      <c r="PQ161" s="2">
        <f>IF(AND(NU161&gt;'Graph Creator'!$L$4,'Detalle de Cuentas'!NU161&lt;='Graph Creator'!$M$4),1,0)</f>
        <v>0</v>
      </c>
      <c r="PR161" s="2">
        <f>IF(AND(NV161&gt;'Graph Creator'!$L$4,'Detalle de Cuentas'!NV161&lt;='Graph Creator'!$M$4),1,0)</f>
        <v>0</v>
      </c>
      <c r="PS161" s="2">
        <f>IF(AND(NW161&gt;'Graph Creator'!$L$4,'Detalle de Cuentas'!NW161&lt;='Graph Creator'!$M$4),1,0)</f>
        <v>0</v>
      </c>
      <c r="PT161" s="2">
        <f>IF(AND(NX161&gt;'Graph Creator'!$L$4,'Detalle de Cuentas'!NX161&lt;='Graph Creator'!$M$4),1,0)</f>
        <v>0</v>
      </c>
      <c r="PU161" s="2">
        <f>IF(AND(NY161&gt;'Graph Creator'!$L$4,'Detalle de Cuentas'!NY161&lt;='Graph Creator'!$M$4),1,0)</f>
        <v>0</v>
      </c>
      <c r="PV161" s="2">
        <f>IF(AND(NZ161&gt;'Graph Creator'!$L$4,'Detalle de Cuentas'!NZ161&lt;='Graph Creator'!$M$4),1,0)</f>
        <v>0</v>
      </c>
      <c r="PW161" s="2">
        <f>IF(AND(OA161&gt;'Graph Creator'!$L$4,'Detalle de Cuentas'!OA161&lt;='Graph Creator'!$M$4),1,0)</f>
        <v>0</v>
      </c>
      <c r="PX161" s="2">
        <f>IF(AND(OB161&gt;'Graph Creator'!$L$4,'Detalle de Cuentas'!OB161&lt;='Graph Creator'!$M$4),1,0)</f>
        <v>0</v>
      </c>
      <c r="PY161" s="2">
        <f>IF(AND(OC161&gt;'Graph Creator'!$L$4,'Detalle de Cuentas'!OC161&lt;='Graph Creator'!$M$4),1,0)</f>
        <v>0</v>
      </c>
      <c r="PZ161" s="2">
        <f>IF(AND(NF161&gt;'Graph Creator'!$M$4,'Detalle de Cuentas'!NF161&lt;='Graph Creator'!$N$4),1,0)</f>
        <v>0</v>
      </c>
      <c r="QA161" s="2">
        <f>IF(AND(NG161&gt;'Graph Creator'!$M$4,'Detalle de Cuentas'!NG161&lt;='Graph Creator'!$N$4),1,0)</f>
        <v>0</v>
      </c>
      <c r="QB161" s="2">
        <f>IF(AND(NH161&gt;'Graph Creator'!$M$4,'Detalle de Cuentas'!NH161&lt;='Graph Creator'!$N$4),1,0)</f>
        <v>0</v>
      </c>
      <c r="QC161" s="2">
        <f>IF(AND(NI161&gt;'Graph Creator'!$M$4,'Detalle de Cuentas'!NI161&lt;='Graph Creator'!$N$4),1,0)</f>
        <v>0</v>
      </c>
      <c r="QD161" s="2">
        <f>IF(AND(NJ161&gt;'Graph Creator'!$M$4,'Detalle de Cuentas'!NJ161&lt;='Graph Creator'!$N$4),1,0)</f>
        <v>0</v>
      </c>
      <c r="QE161" s="2">
        <f>IF(AND(NK161&gt;'Graph Creator'!$M$4,'Detalle de Cuentas'!NK161&lt;='Graph Creator'!$N$4),1,0)</f>
        <v>0</v>
      </c>
      <c r="QF161" s="2">
        <f>IF(AND(NL161&gt;'Graph Creator'!$M$4,'Detalle de Cuentas'!NL161&lt;='Graph Creator'!$N$4),1,0)</f>
        <v>0</v>
      </c>
      <c r="QG161" s="2">
        <f>IF(AND(NM161&gt;'Graph Creator'!$M$4,'Detalle de Cuentas'!NM161&lt;='Graph Creator'!$N$4),1,0)</f>
        <v>0</v>
      </c>
      <c r="QH161" s="2">
        <f>IF(AND(NN161&gt;'Graph Creator'!$M$4,'Detalle de Cuentas'!NN161&lt;='Graph Creator'!$N$4),1,0)</f>
        <v>0</v>
      </c>
      <c r="QI161" s="2">
        <f>IF(AND(NO161&gt;'Graph Creator'!$M$4,'Detalle de Cuentas'!NO161&lt;='Graph Creator'!$N$4),1,0)</f>
        <v>0</v>
      </c>
      <c r="QJ161" s="2">
        <f>IF(AND(NP161&gt;'Graph Creator'!$M$4,'Detalle de Cuentas'!NP161&lt;='Graph Creator'!$N$4),1,0)</f>
        <v>0</v>
      </c>
      <c r="QK161" s="2">
        <f>IF(AND(NQ161&gt;'Graph Creator'!$M$4,'Detalle de Cuentas'!NQ161&lt;='Graph Creator'!$N$4),1,0)</f>
        <v>0</v>
      </c>
      <c r="QL161" s="2">
        <f>IF(AND(NR161&gt;'Graph Creator'!$M$4,'Detalle de Cuentas'!NR161&lt;='Graph Creator'!$N$4),1,0)</f>
        <v>0</v>
      </c>
      <c r="QM161" s="2">
        <f>IF(AND(NS161&gt;'Graph Creator'!$M$4,'Detalle de Cuentas'!NS161&lt;='Graph Creator'!$N$4),1,0)</f>
        <v>0</v>
      </c>
      <c r="QN161" s="2">
        <f>IF(AND(NT161&gt;'Graph Creator'!$M$4,'Detalle de Cuentas'!NT161&lt;='Graph Creator'!$N$4),1,0)</f>
        <v>0</v>
      </c>
      <c r="QO161" s="2">
        <f>IF(AND(NU161&gt;'Graph Creator'!$M$4,'Detalle de Cuentas'!NU161&lt;='Graph Creator'!$N$4),1,0)</f>
        <v>0</v>
      </c>
      <c r="QP161" s="2">
        <f>IF(AND(NV161&gt;'Graph Creator'!$M$4,'Detalle de Cuentas'!NV161&lt;='Graph Creator'!$N$4),1,0)</f>
        <v>0</v>
      </c>
      <c r="QQ161" s="2">
        <f>IF(AND(NW161&gt;'Graph Creator'!$M$4,'Detalle de Cuentas'!NW161&lt;='Graph Creator'!$N$4),1,0)</f>
        <v>0</v>
      </c>
      <c r="QR161" s="2">
        <f>IF(AND(NX161&gt;'Graph Creator'!$M$4,'Detalle de Cuentas'!NX161&lt;='Graph Creator'!$N$4),1,0)</f>
        <v>0</v>
      </c>
      <c r="QS161" s="2">
        <f>IF(AND(NY161&gt;'Graph Creator'!$M$4,'Detalle de Cuentas'!NY161&lt;='Graph Creator'!$N$4),1,0)</f>
        <v>0</v>
      </c>
      <c r="QT161" s="2">
        <f>IF(AND(NZ161&gt;'Graph Creator'!$M$4,'Detalle de Cuentas'!NZ161&lt;='Graph Creator'!$N$4),1,0)</f>
        <v>0</v>
      </c>
      <c r="QU161" s="2">
        <f>IF(AND(OA161&gt;'Graph Creator'!$M$4,'Detalle de Cuentas'!OA161&lt;='Graph Creator'!$N$4),1,0)</f>
        <v>0</v>
      </c>
      <c r="QV161" s="2">
        <f>IF(AND(OB161&gt;'Graph Creator'!$M$4,'Detalle de Cuentas'!OB161&lt;='Graph Creator'!$N$4),1,0)</f>
        <v>0</v>
      </c>
      <c r="QW161" s="2">
        <f>IF(AND(OC161&gt;'Graph Creator'!$M$4,'Detalle de Cuentas'!OC161&lt;='Graph Creator'!$N$4),1,0)</f>
        <v>0</v>
      </c>
      <c r="QX161" s="2">
        <f>IF(AND(NF161&gt;'Graph Creator'!$N$4,'Detalle de Cuentas'!NF161&lt;='Graph Creator'!$O$4),1,0)</f>
        <v>0</v>
      </c>
      <c r="QY161" s="2">
        <f>IF(AND(NG161&gt;'Graph Creator'!$N$4,'Detalle de Cuentas'!NG161&lt;='Graph Creator'!$O$4),1,0)</f>
        <v>0</v>
      </c>
      <c r="QZ161" s="2">
        <f>IF(AND(NH161&gt;'Graph Creator'!$N$4,'Detalle de Cuentas'!NH161&lt;='Graph Creator'!$O$4),1,0)</f>
        <v>0</v>
      </c>
      <c r="RA161" s="2">
        <f>IF(AND(NI161&gt;'Graph Creator'!$N$4,'Detalle de Cuentas'!NI161&lt;='Graph Creator'!$O$4),1,0)</f>
        <v>0</v>
      </c>
      <c r="RB161" s="2">
        <f>IF(AND(NJ161&gt;'Graph Creator'!$N$4,'Detalle de Cuentas'!NJ161&lt;='Graph Creator'!$O$4),1,0)</f>
        <v>0</v>
      </c>
      <c r="RC161" s="2">
        <f>IF(AND(NK161&gt;'Graph Creator'!$N$4,'Detalle de Cuentas'!NK161&lt;='Graph Creator'!$O$4),1,0)</f>
        <v>0</v>
      </c>
      <c r="RD161" s="2">
        <f>IF(AND(NL161&gt;'Graph Creator'!$N$4,'Detalle de Cuentas'!NL161&lt;='Graph Creator'!$O$4),1,0)</f>
        <v>0</v>
      </c>
      <c r="RE161" s="2">
        <f>IF(AND(NM161&gt;'Graph Creator'!$N$4,'Detalle de Cuentas'!NM161&lt;='Graph Creator'!$O$4),1,0)</f>
        <v>0</v>
      </c>
      <c r="RF161" s="2">
        <f>IF(AND(NN161&gt;'Graph Creator'!$N$4,'Detalle de Cuentas'!NN161&lt;='Graph Creator'!$O$4),1,0)</f>
        <v>0</v>
      </c>
      <c r="RG161" s="2">
        <f>IF(AND(NO161&gt;'Graph Creator'!$N$4,'Detalle de Cuentas'!NO161&lt;='Graph Creator'!$O$4),1,0)</f>
        <v>0</v>
      </c>
      <c r="RH161" s="2">
        <f>IF(AND(NP161&gt;'Graph Creator'!$N$4,'Detalle de Cuentas'!NP161&lt;='Graph Creator'!$O$4),1,0)</f>
        <v>0</v>
      </c>
      <c r="RI161" s="2">
        <f>IF(AND(NQ161&gt;'Graph Creator'!$N$4,'Detalle de Cuentas'!NQ161&lt;='Graph Creator'!$O$4),1,0)</f>
        <v>0</v>
      </c>
      <c r="RJ161" s="2">
        <f>IF(AND(NR161&gt;'Graph Creator'!$N$4,'Detalle de Cuentas'!NR161&lt;='Graph Creator'!$O$4),1,0)</f>
        <v>0</v>
      </c>
      <c r="RK161" s="2">
        <f>IF(AND(NS161&gt;'Graph Creator'!$N$4,'Detalle de Cuentas'!NS161&lt;='Graph Creator'!$O$4),1,0)</f>
        <v>0</v>
      </c>
      <c r="RL161" s="2">
        <f>IF(AND(NT161&gt;'Graph Creator'!$N$4,'Detalle de Cuentas'!NT161&lt;='Graph Creator'!$O$4),1,0)</f>
        <v>0</v>
      </c>
      <c r="RM161" s="2">
        <f>IF(AND(NU161&gt;'Graph Creator'!$N$4,'Detalle de Cuentas'!NU161&lt;='Graph Creator'!$O$4),1,0)</f>
        <v>0</v>
      </c>
      <c r="RN161" s="2">
        <f>IF(AND(NV161&gt;'Graph Creator'!$N$4,'Detalle de Cuentas'!NV161&lt;='Graph Creator'!$O$4),1,0)</f>
        <v>0</v>
      </c>
      <c r="RO161" s="2">
        <f>IF(AND(NW161&gt;'Graph Creator'!$N$4,'Detalle de Cuentas'!NW161&lt;='Graph Creator'!$O$4),1,0)</f>
        <v>0</v>
      </c>
      <c r="RP161" s="2">
        <f>IF(AND(NX161&gt;'Graph Creator'!$N$4,'Detalle de Cuentas'!NX161&lt;='Graph Creator'!$O$4),1,0)</f>
        <v>0</v>
      </c>
      <c r="RQ161" s="2">
        <f>IF(AND(NY161&gt;'Graph Creator'!$N$4,'Detalle de Cuentas'!NY161&lt;='Graph Creator'!$O$4),1,0)</f>
        <v>0</v>
      </c>
      <c r="RR161" s="2">
        <f>IF(AND(NZ161&gt;'Graph Creator'!$N$4,'Detalle de Cuentas'!NZ161&lt;='Graph Creator'!$O$4),1,0)</f>
        <v>0</v>
      </c>
      <c r="RS161" s="2">
        <f>IF(AND(OA161&gt;'Graph Creator'!$N$4,'Detalle de Cuentas'!OA161&lt;='Graph Creator'!$O$4),1,0)</f>
        <v>0</v>
      </c>
      <c r="RT161" s="2">
        <f>IF(AND(OB161&gt;'Graph Creator'!$N$4,'Detalle de Cuentas'!OB161&lt;='Graph Creator'!$O$4),1,0)</f>
        <v>0</v>
      </c>
      <c r="RU161" s="2">
        <f>IF(AND(OC161&gt;'Graph Creator'!$N$4,'Detalle de Cuentas'!OC161&lt;='Graph Creator'!$O$4),1,0)</f>
        <v>0</v>
      </c>
      <c r="RV161" s="2" t="e">
        <f t="shared" si="2027"/>
        <v>#VALUE!</v>
      </c>
      <c r="RW161" s="2" t="e">
        <f t="shared" si="2028"/>
        <v>#VALUE!</v>
      </c>
      <c r="RX161" s="2" t="e">
        <f t="shared" si="2029"/>
        <v>#VALUE!</v>
      </c>
      <c r="RY161" s="2" t="e">
        <f t="shared" si="2030"/>
        <v>#VALUE!</v>
      </c>
      <c r="RZ161" s="2" t="e">
        <f t="shared" si="2031"/>
        <v>#VALUE!</v>
      </c>
      <c r="SA161" s="2" t="e">
        <f t="shared" si="2032"/>
        <v>#VALUE!</v>
      </c>
      <c r="SB161" s="2" t="e">
        <f t="shared" si="2033"/>
        <v>#VALUE!</v>
      </c>
      <c r="SC161" s="2" t="e">
        <f t="shared" si="2034"/>
        <v>#VALUE!</v>
      </c>
      <c r="SD161" s="2" t="e">
        <f t="shared" si="2035"/>
        <v>#VALUE!</v>
      </c>
      <c r="SE161" s="2" t="e">
        <f t="shared" si="2036"/>
        <v>#VALUE!</v>
      </c>
      <c r="SF161" s="2" t="e">
        <f t="shared" si="2037"/>
        <v>#VALUE!</v>
      </c>
      <c r="SG161" s="2" t="e">
        <f t="shared" si="2038"/>
        <v>#VALUE!</v>
      </c>
      <c r="SH161" s="2" t="e">
        <f t="shared" si="2039"/>
        <v>#VALUE!</v>
      </c>
      <c r="SI161" s="2" t="e">
        <f t="shared" si="2040"/>
        <v>#VALUE!</v>
      </c>
      <c r="SJ161" s="2" t="e">
        <f t="shared" si="2041"/>
        <v>#VALUE!</v>
      </c>
      <c r="SK161" s="2" t="e">
        <f t="shared" si="2042"/>
        <v>#VALUE!</v>
      </c>
      <c r="SL161" s="2" t="e">
        <f t="shared" si="2043"/>
        <v>#VALUE!</v>
      </c>
      <c r="SM161" s="2" t="e">
        <f t="shared" si="2044"/>
        <v>#VALUE!</v>
      </c>
      <c r="SN161" s="2" t="e">
        <f t="shared" si="2045"/>
        <v>#VALUE!</v>
      </c>
      <c r="SO161" s="2" t="e">
        <f t="shared" si="2046"/>
        <v>#VALUE!</v>
      </c>
      <c r="SP161" s="2" t="e">
        <f t="shared" si="2047"/>
        <v>#VALUE!</v>
      </c>
      <c r="SQ161" s="2" t="e">
        <f t="shared" si="2048"/>
        <v>#VALUE!</v>
      </c>
      <c r="SR161" s="2" t="e">
        <f t="shared" si="2049"/>
        <v>#VALUE!</v>
      </c>
      <c r="SS161" s="2" t="e">
        <f t="shared" si="2050"/>
        <v>#VALUE!</v>
      </c>
      <c r="ST161" s="2" t="e">
        <f t="shared" si="2051"/>
        <v>#VALUE!</v>
      </c>
      <c r="SU161" s="2" t="e">
        <f t="shared" si="2052"/>
        <v>#VALUE!</v>
      </c>
      <c r="SV161" s="2" t="e">
        <f t="shared" si="2053"/>
        <v>#VALUE!</v>
      </c>
      <c r="SW161" s="2" t="e">
        <f t="shared" si="2054"/>
        <v>#VALUE!</v>
      </c>
      <c r="SX161" s="2" t="e">
        <f t="shared" si="2055"/>
        <v>#VALUE!</v>
      </c>
      <c r="SY161" s="2" t="e">
        <f t="shared" si="2056"/>
        <v>#VALUE!</v>
      </c>
      <c r="SZ161" s="2" t="e">
        <f t="shared" si="2057"/>
        <v>#VALUE!</v>
      </c>
      <c r="TA161" s="2" t="e">
        <f t="shared" si="2058"/>
        <v>#VALUE!</v>
      </c>
      <c r="TB161" s="2" t="e">
        <f t="shared" si="2059"/>
        <v>#VALUE!</v>
      </c>
      <c r="TC161" s="2" t="e">
        <f t="shared" si="2060"/>
        <v>#VALUE!</v>
      </c>
      <c r="TD161" s="2" t="e">
        <f t="shared" si="2061"/>
        <v>#VALUE!</v>
      </c>
      <c r="TE161" s="2" t="e">
        <f t="shared" si="2062"/>
        <v>#VALUE!</v>
      </c>
      <c r="TF161" s="2" t="str">
        <f>IF(DZ161=1,IF(SUM(DZ$17:DZ161)&lt;2,""&amp;B161,", "&amp;B161),"")</f>
        <v/>
      </c>
      <c r="TG161" s="2" t="str">
        <f t="shared" si="2075"/>
        <v/>
      </c>
      <c r="TH161" s="2">
        <f t="shared" si="2063"/>
        <v>0</v>
      </c>
      <c r="TI161" s="14" t="str">
        <f t="shared" si="2064"/>
        <v/>
      </c>
      <c r="TJ161" s="14" t="e">
        <f t="shared" si="1884"/>
        <v>#VALUE!</v>
      </c>
      <c r="TK161" s="14" t="e">
        <f t="shared" si="1885"/>
        <v>#VALUE!</v>
      </c>
      <c r="TL161" s="14" t="e">
        <f t="shared" si="1886"/>
        <v>#VALUE!</v>
      </c>
      <c r="TM161" s="14" t="e">
        <f t="shared" si="1887"/>
        <v>#VALUE!</v>
      </c>
      <c r="TN161" s="14" t="e">
        <f t="shared" si="1888"/>
        <v>#VALUE!</v>
      </c>
      <c r="TO161" s="14" t="e">
        <f t="shared" si="1889"/>
        <v>#VALUE!</v>
      </c>
      <c r="TP161" s="14" t="e">
        <f t="shared" si="1890"/>
        <v>#VALUE!</v>
      </c>
      <c r="TQ161" s="14" t="e">
        <f t="shared" si="1891"/>
        <v>#VALUE!</v>
      </c>
      <c r="TR161" s="14" t="e">
        <f t="shared" si="1892"/>
        <v>#VALUE!</v>
      </c>
      <c r="TS161" s="14" t="e">
        <f t="shared" si="1893"/>
        <v>#VALUE!</v>
      </c>
      <c r="TT161" s="14" t="e">
        <f t="shared" si="1894"/>
        <v>#VALUE!</v>
      </c>
      <c r="TU161" s="14" t="e">
        <f t="shared" si="1895"/>
        <v>#VALUE!</v>
      </c>
      <c r="TV161" s="14" t="e">
        <f t="shared" si="1896"/>
        <v>#VALUE!</v>
      </c>
      <c r="TW161" s="14" t="e">
        <f t="shared" si="1897"/>
        <v>#VALUE!</v>
      </c>
      <c r="TX161" s="14" t="e">
        <f t="shared" si="1898"/>
        <v>#VALUE!</v>
      </c>
      <c r="TY161" s="14" t="e">
        <f t="shared" si="1899"/>
        <v>#VALUE!</v>
      </c>
      <c r="TZ161" s="14" t="e">
        <f t="shared" si="1900"/>
        <v>#VALUE!</v>
      </c>
      <c r="UA161" s="14" t="e">
        <f t="shared" si="1901"/>
        <v>#VALUE!</v>
      </c>
      <c r="UB161" s="14" t="e">
        <f t="shared" si="1902"/>
        <v>#VALUE!</v>
      </c>
      <c r="UC161" s="14" t="e">
        <f t="shared" si="1903"/>
        <v>#VALUE!</v>
      </c>
      <c r="UD161" s="14" t="e">
        <f t="shared" si="1904"/>
        <v>#VALUE!</v>
      </c>
      <c r="UE161" s="14" t="e">
        <f t="shared" si="1905"/>
        <v>#VALUE!</v>
      </c>
      <c r="UF161" s="14" t="e">
        <f t="shared" si="1906"/>
        <v>#VALUE!</v>
      </c>
      <c r="UH161" s="2">
        <f>IF($C$4-$R161&gt;'Graph Creator'!$E$2*'Graph Creator'!$D$13*12,0,1)</f>
        <v>1</v>
      </c>
      <c r="UJ161" s="2" t="e">
        <f t="shared" si="2065"/>
        <v>#VALUE!</v>
      </c>
      <c r="UK161" s="2" t="e">
        <f t="shared" si="1907"/>
        <v>#VALUE!</v>
      </c>
      <c r="UL161" s="2" t="e">
        <f t="shared" si="1908"/>
        <v>#VALUE!</v>
      </c>
      <c r="UM161" s="2" t="e">
        <f t="shared" si="1909"/>
        <v>#VALUE!</v>
      </c>
      <c r="UN161" s="2" t="e">
        <f t="shared" si="1910"/>
        <v>#VALUE!</v>
      </c>
      <c r="UO161" s="2" t="e">
        <f t="shared" si="1911"/>
        <v>#VALUE!</v>
      </c>
      <c r="UP161" s="2" t="e">
        <f t="shared" si="1912"/>
        <v>#VALUE!</v>
      </c>
      <c r="UQ161" s="2" t="e">
        <f t="shared" si="1913"/>
        <v>#VALUE!</v>
      </c>
      <c r="UR161" s="2" t="e">
        <f t="shared" si="1914"/>
        <v>#VALUE!</v>
      </c>
      <c r="US161" s="2" t="e">
        <f t="shared" si="1915"/>
        <v>#VALUE!</v>
      </c>
      <c r="UT161" s="2" t="e">
        <f t="shared" si="1916"/>
        <v>#VALUE!</v>
      </c>
      <c r="UU161" s="2" t="e">
        <f t="shared" si="1917"/>
        <v>#VALUE!</v>
      </c>
      <c r="UV161" s="2" t="e">
        <f t="shared" si="1918"/>
        <v>#VALUE!</v>
      </c>
      <c r="UW161" s="2" t="e">
        <f t="shared" si="1919"/>
        <v>#VALUE!</v>
      </c>
      <c r="UX161" s="2" t="e">
        <f t="shared" si="1920"/>
        <v>#VALUE!</v>
      </c>
      <c r="UY161" s="2" t="e">
        <f t="shared" si="1921"/>
        <v>#VALUE!</v>
      </c>
      <c r="UZ161" s="2" t="e">
        <f t="shared" si="1922"/>
        <v>#VALUE!</v>
      </c>
      <c r="VA161" s="2" t="e">
        <f t="shared" si="1923"/>
        <v>#VALUE!</v>
      </c>
      <c r="VB161" s="2" t="e">
        <f t="shared" si="1924"/>
        <v>#VALUE!</v>
      </c>
      <c r="VC161" s="2" t="e">
        <f t="shared" si="1925"/>
        <v>#VALUE!</v>
      </c>
      <c r="VD161" s="2" t="e">
        <f t="shared" si="1926"/>
        <v>#VALUE!</v>
      </c>
      <c r="VE161" s="2" t="e">
        <f t="shared" si="1927"/>
        <v>#VALUE!</v>
      </c>
      <c r="VF161" s="2" t="e">
        <f t="shared" si="1928"/>
        <v>#VALUE!</v>
      </c>
      <c r="VG161" s="2" t="e">
        <f t="shared" si="1929"/>
        <v>#VALUE!</v>
      </c>
      <c r="VH161" s="2" t="e">
        <f t="shared" si="1930"/>
        <v>#VALUE!</v>
      </c>
      <c r="VI161" s="2" t="e">
        <f t="shared" si="1931"/>
        <v>#VALUE!</v>
      </c>
      <c r="VJ161" s="2" t="e">
        <f t="shared" si="1932"/>
        <v>#VALUE!</v>
      </c>
      <c r="VK161" s="2" t="e">
        <f t="shared" si="1933"/>
        <v>#VALUE!</v>
      </c>
      <c r="VL161" s="2" t="e">
        <f t="shared" si="1934"/>
        <v>#VALUE!</v>
      </c>
      <c r="VM161" s="2" t="e">
        <f t="shared" si="1935"/>
        <v>#VALUE!</v>
      </c>
      <c r="VN161" s="2" t="e">
        <f t="shared" si="1936"/>
        <v>#VALUE!</v>
      </c>
      <c r="VO161" s="2" t="e">
        <f t="shared" si="1937"/>
        <v>#VALUE!</v>
      </c>
      <c r="VP161" s="2" t="e">
        <f t="shared" si="1938"/>
        <v>#VALUE!</v>
      </c>
      <c r="VQ161" s="2" t="e">
        <f t="shared" si="1939"/>
        <v>#VALUE!</v>
      </c>
      <c r="VR161" s="2" t="e">
        <f t="shared" si="1940"/>
        <v>#VALUE!</v>
      </c>
      <c r="VS161" s="2" t="e">
        <f t="shared" si="1941"/>
        <v>#VALUE!</v>
      </c>
      <c r="VT161" s="98">
        <f t="shared" si="2066"/>
        <v>0</v>
      </c>
      <c r="VU161" s="98">
        <f t="shared" si="1942"/>
        <v>0</v>
      </c>
      <c r="VV161" s="98">
        <f t="shared" si="1943"/>
        <v>0</v>
      </c>
      <c r="VW161" s="98">
        <f t="shared" si="1944"/>
        <v>0</v>
      </c>
      <c r="VX161" s="98">
        <f t="shared" si="1945"/>
        <v>0</v>
      </c>
      <c r="VY161" s="98">
        <f t="shared" si="1946"/>
        <v>0</v>
      </c>
      <c r="VZ161" s="98">
        <f t="shared" si="1947"/>
        <v>0</v>
      </c>
      <c r="WA161" s="98">
        <f t="shared" si="1948"/>
        <v>0</v>
      </c>
      <c r="WB161" s="98">
        <f t="shared" si="1949"/>
        <v>0</v>
      </c>
      <c r="WC161" s="98">
        <f t="shared" si="1950"/>
        <v>0</v>
      </c>
      <c r="WD161" s="98">
        <f t="shared" si="1951"/>
        <v>0</v>
      </c>
      <c r="WE161" s="98">
        <f t="shared" si="1952"/>
        <v>0</v>
      </c>
      <c r="WF161" s="98">
        <f t="shared" si="1953"/>
        <v>0</v>
      </c>
      <c r="WG161" s="98">
        <f t="shared" si="1954"/>
        <v>0</v>
      </c>
      <c r="WH161" s="98">
        <f t="shared" si="1955"/>
        <v>0</v>
      </c>
      <c r="WI161" s="98">
        <f t="shared" si="1956"/>
        <v>0</v>
      </c>
      <c r="WJ161" s="98">
        <f t="shared" si="1957"/>
        <v>0</v>
      </c>
      <c r="WK161" s="98">
        <f t="shared" si="1958"/>
        <v>0</v>
      </c>
      <c r="WL161" s="98">
        <f t="shared" si="1959"/>
        <v>0</v>
      </c>
      <c r="WM161" s="98">
        <f t="shared" si="1960"/>
        <v>0</v>
      </c>
      <c r="WN161" s="98">
        <f t="shared" si="1961"/>
        <v>0</v>
      </c>
      <c r="WO161" s="98">
        <f t="shared" si="1962"/>
        <v>0</v>
      </c>
      <c r="WP161" s="98">
        <f t="shared" si="1963"/>
        <v>0</v>
      </c>
      <c r="WQ161" s="98">
        <f t="shared" si="1964"/>
        <v>0</v>
      </c>
      <c r="WR161" s="98">
        <f>IFERROR(INDEX('Score Calculation'!$D$38:$D$41,MATCH('Detalle de Cuentas'!VT161,'Score Calculation'!$C$38:$C$41,1)),0)</f>
        <v>4</v>
      </c>
      <c r="WS161" s="98">
        <f>IFERROR(INDEX('Score Calculation'!$D$38:$D$41,MATCH('Detalle de Cuentas'!VU161,'Score Calculation'!$C$38:$C$41,1)),0)</f>
        <v>4</v>
      </c>
      <c r="WT161" s="98">
        <f>IFERROR(INDEX('Score Calculation'!$D$38:$D$41,MATCH('Detalle de Cuentas'!VV161,'Score Calculation'!$C$38:$C$41,1)),0)</f>
        <v>4</v>
      </c>
      <c r="WU161" s="98">
        <f>IFERROR(INDEX('Score Calculation'!$D$38:$D$41,MATCH('Detalle de Cuentas'!VW161,'Score Calculation'!$C$38:$C$41,1)),0)</f>
        <v>4</v>
      </c>
      <c r="WV161" s="98">
        <f>IFERROR(INDEX('Score Calculation'!$D$38:$D$41,MATCH('Detalle de Cuentas'!VX161,'Score Calculation'!$C$38:$C$41,1)),0)</f>
        <v>4</v>
      </c>
      <c r="WW161" s="98">
        <f>IFERROR(INDEX('Score Calculation'!$D$38:$D$41,MATCH('Detalle de Cuentas'!VY161,'Score Calculation'!$C$38:$C$41,1)),0)</f>
        <v>4</v>
      </c>
      <c r="WX161" s="98">
        <f>IFERROR(INDEX('Score Calculation'!$D$38:$D$41,MATCH('Detalle de Cuentas'!VZ161,'Score Calculation'!$C$38:$C$41,1)),0)</f>
        <v>4</v>
      </c>
      <c r="WY161" s="98">
        <f>IFERROR(INDEX('Score Calculation'!$D$38:$D$41,MATCH('Detalle de Cuentas'!WA161,'Score Calculation'!$C$38:$C$41,1)),0)</f>
        <v>4</v>
      </c>
      <c r="WZ161" s="98">
        <f>IFERROR(INDEX('Score Calculation'!$D$38:$D$41,MATCH('Detalle de Cuentas'!WB161,'Score Calculation'!$C$38:$C$41,1)),0)</f>
        <v>4</v>
      </c>
      <c r="XA161" s="98">
        <f>IFERROR(INDEX('Score Calculation'!$D$38:$D$41,MATCH('Detalle de Cuentas'!WC161,'Score Calculation'!$C$38:$C$41,1)),0)</f>
        <v>4</v>
      </c>
      <c r="XB161" s="98">
        <f>IFERROR(INDEX('Score Calculation'!$D$38:$D$41,MATCH('Detalle de Cuentas'!WD161,'Score Calculation'!$C$38:$C$41,1)),0)</f>
        <v>4</v>
      </c>
      <c r="XC161" s="98">
        <f>IFERROR(INDEX('Score Calculation'!$D$38:$D$41,MATCH('Detalle de Cuentas'!WE161,'Score Calculation'!$C$38:$C$41,1)),0)</f>
        <v>4</v>
      </c>
      <c r="XD161" s="98">
        <f>IFERROR(INDEX('Score Calculation'!$D$38:$D$41,MATCH('Detalle de Cuentas'!WF161,'Score Calculation'!$C$38:$C$41,1)),0)</f>
        <v>4</v>
      </c>
      <c r="XE161" s="98">
        <f>IFERROR(INDEX('Score Calculation'!$D$38:$D$41,MATCH('Detalle de Cuentas'!WG161,'Score Calculation'!$C$38:$C$41,1)),0)</f>
        <v>4</v>
      </c>
      <c r="XF161" s="98">
        <f>IFERROR(INDEX('Score Calculation'!$D$38:$D$41,MATCH('Detalle de Cuentas'!WH161,'Score Calculation'!$C$38:$C$41,1)),0)</f>
        <v>4</v>
      </c>
      <c r="XG161" s="98">
        <f>IFERROR(INDEX('Score Calculation'!$D$38:$D$41,MATCH('Detalle de Cuentas'!WI161,'Score Calculation'!$C$38:$C$41,1)),0)</f>
        <v>4</v>
      </c>
      <c r="XH161" s="98">
        <f>IFERROR(INDEX('Score Calculation'!$D$38:$D$41,MATCH('Detalle de Cuentas'!WJ161,'Score Calculation'!$C$38:$C$41,1)),0)</f>
        <v>4</v>
      </c>
      <c r="XI161" s="98">
        <f>IFERROR(INDEX('Score Calculation'!$D$38:$D$41,MATCH('Detalle de Cuentas'!WK161,'Score Calculation'!$C$38:$C$41,1)),0)</f>
        <v>4</v>
      </c>
      <c r="XJ161" s="98">
        <f>IFERROR(INDEX('Score Calculation'!$D$38:$D$41,MATCH('Detalle de Cuentas'!WL161,'Score Calculation'!$C$38:$C$41,1)),0)</f>
        <v>4</v>
      </c>
      <c r="XK161" s="98">
        <f>IFERROR(INDEX('Score Calculation'!$D$38:$D$41,MATCH('Detalle de Cuentas'!WM161,'Score Calculation'!$C$38:$C$41,1)),0)</f>
        <v>4</v>
      </c>
      <c r="XL161" s="98">
        <f>IFERROR(INDEX('Score Calculation'!$D$38:$D$41,MATCH('Detalle de Cuentas'!WN161,'Score Calculation'!$C$38:$C$41,1)),0)</f>
        <v>4</v>
      </c>
      <c r="XM161" s="98">
        <f>IFERROR(INDEX('Score Calculation'!$D$38:$D$41,MATCH('Detalle de Cuentas'!WO161,'Score Calculation'!$C$38:$C$41,1)),0)</f>
        <v>4</v>
      </c>
      <c r="XN161" s="98">
        <f>IFERROR(INDEX('Score Calculation'!$D$38:$D$41,MATCH('Detalle de Cuentas'!WP161,'Score Calculation'!$C$38:$C$41,1)),0)</f>
        <v>4</v>
      </c>
      <c r="XO161" s="98">
        <f>IFERROR(INDEX('Score Calculation'!$D$38:$D$41,MATCH('Detalle de Cuentas'!WQ161,'Score Calculation'!$C$38:$C$41,1)),0)</f>
        <v>4</v>
      </c>
      <c r="XP161" s="98">
        <f>IFERROR(INDEX('Score Calculation'!$D$24:$D$31,MATCH('Detalle de Cuentas'!NF161,'Score Calculation'!$C$24:$C$31,1)),0)</f>
        <v>1</v>
      </c>
      <c r="XQ161" s="98">
        <f>IFERROR(INDEX('Score Calculation'!$D$24:$D$31,MATCH('Detalle de Cuentas'!NG161,'Score Calculation'!$C$24:$C$31,1)),0)</f>
        <v>1</v>
      </c>
      <c r="XR161" s="98">
        <f>IFERROR(INDEX('Score Calculation'!$D$24:$D$31,MATCH('Detalle de Cuentas'!NH161,'Score Calculation'!$C$24:$C$31,1)),0)</f>
        <v>1</v>
      </c>
      <c r="XS161" s="98">
        <f>IFERROR(INDEX('Score Calculation'!$D$24:$D$31,MATCH('Detalle de Cuentas'!NI161,'Score Calculation'!$C$24:$C$31,1)),0)</f>
        <v>1</v>
      </c>
      <c r="XT161" s="98">
        <f>IFERROR(INDEX('Score Calculation'!$D$24:$D$31,MATCH('Detalle de Cuentas'!NJ161,'Score Calculation'!$C$24:$C$31,1)),0)</f>
        <v>1</v>
      </c>
      <c r="XU161" s="98">
        <f>IFERROR(INDEX('Score Calculation'!$D$24:$D$31,MATCH('Detalle de Cuentas'!NK161,'Score Calculation'!$C$24:$C$31,1)),0)</f>
        <v>1</v>
      </c>
      <c r="XV161" s="98">
        <f>IFERROR(INDEX('Score Calculation'!$D$24:$D$31,MATCH('Detalle de Cuentas'!NL161,'Score Calculation'!$C$24:$C$31,1)),0)</f>
        <v>1</v>
      </c>
      <c r="XW161" s="98">
        <f>IFERROR(INDEX('Score Calculation'!$D$24:$D$31,MATCH('Detalle de Cuentas'!NM161,'Score Calculation'!$C$24:$C$31,1)),0)</f>
        <v>1</v>
      </c>
      <c r="XX161" s="98">
        <f>IFERROR(INDEX('Score Calculation'!$D$24:$D$31,MATCH('Detalle de Cuentas'!NN161,'Score Calculation'!$C$24:$C$31,1)),0)</f>
        <v>1</v>
      </c>
      <c r="XY161" s="98">
        <f>IFERROR(INDEX('Score Calculation'!$D$24:$D$31,MATCH('Detalle de Cuentas'!NO161,'Score Calculation'!$C$24:$C$31,1)),0)</f>
        <v>1</v>
      </c>
      <c r="XZ161" s="98">
        <f>IFERROR(INDEX('Score Calculation'!$D$24:$D$31,MATCH('Detalle de Cuentas'!NP161,'Score Calculation'!$C$24:$C$31,1)),0)</f>
        <v>1</v>
      </c>
      <c r="YA161" s="98">
        <f>IFERROR(INDEX('Score Calculation'!$D$24:$D$31,MATCH('Detalle de Cuentas'!NQ161,'Score Calculation'!$C$24:$C$31,1)),0)</f>
        <v>1</v>
      </c>
      <c r="YB161" s="98">
        <f>IFERROR(INDEX('Score Calculation'!$D$24:$D$31,MATCH('Detalle de Cuentas'!NR161,'Score Calculation'!$C$24:$C$31,1)),0)</f>
        <v>1</v>
      </c>
      <c r="YC161" s="98">
        <f>IFERROR(INDEX('Score Calculation'!$D$24:$D$31,MATCH('Detalle de Cuentas'!NS161,'Score Calculation'!$C$24:$C$31,1)),0)</f>
        <v>1</v>
      </c>
      <c r="YD161" s="98">
        <f>IFERROR(INDEX('Score Calculation'!$D$24:$D$31,MATCH('Detalle de Cuentas'!NT161,'Score Calculation'!$C$24:$C$31,1)),0)</f>
        <v>1</v>
      </c>
      <c r="YE161" s="98">
        <f>IFERROR(INDEX('Score Calculation'!$D$24:$D$31,MATCH('Detalle de Cuentas'!NU161,'Score Calculation'!$C$24:$C$31,1)),0)</f>
        <v>1</v>
      </c>
      <c r="YF161" s="98">
        <f>IFERROR(INDEX('Score Calculation'!$D$24:$D$31,MATCH('Detalle de Cuentas'!NV161,'Score Calculation'!$C$24:$C$31,1)),0)</f>
        <v>1</v>
      </c>
      <c r="YG161" s="98">
        <f>IFERROR(INDEX('Score Calculation'!$D$24:$D$31,MATCH('Detalle de Cuentas'!NW161,'Score Calculation'!$C$24:$C$31,1)),0)</f>
        <v>1</v>
      </c>
      <c r="YH161" s="98">
        <f>IFERROR(INDEX('Score Calculation'!$D$24:$D$31,MATCH('Detalle de Cuentas'!NX161,'Score Calculation'!$C$24:$C$31,1)),0)</f>
        <v>1</v>
      </c>
      <c r="YI161" s="98">
        <f>IFERROR(INDEX('Score Calculation'!$D$24:$D$31,MATCH('Detalle de Cuentas'!NY161,'Score Calculation'!$C$24:$C$31,1)),0)</f>
        <v>1</v>
      </c>
      <c r="YJ161" s="98">
        <f>IFERROR(INDEX('Score Calculation'!$D$24:$D$31,MATCH('Detalle de Cuentas'!NZ161,'Score Calculation'!$C$24:$C$31,1)),0)</f>
        <v>1</v>
      </c>
      <c r="YK161" s="98">
        <f>IFERROR(INDEX('Score Calculation'!$D$24:$D$31,MATCH('Detalle de Cuentas'!OA161,'Score Calculation'!$C$24:$C$31,1)),0)</f>
        <v>1</v>
      </c>
      <c r="YL161" s="98">
        <f>IFERROR(INDEX('Score Calculation'!$D$24:$D$31,MATCH('Detalle de Cuentas'!OB161,'Score Calculation'!$C$24:$C$31,1)),0)</f>
        <v>1</v>
      </c>
      <c r="YM161" s="98">
        <f>IFERROR(INDEX('Score Calculation'!$D$24:$D$31,MATCH('Detalle de Cuentas'!OC161,'Score Calculation'!$C$24:$C$31,1)),0)</f>
        <v>1</v>
      </c>
      <c r="YN161" s="98">
        <f t="shared" si="2067"/>
        <v>0</v>
      </c>
      <c r="YO161" s="98">
        <f>IF(LEFT(TRIM($D161),15)="GRUPO SOLIDARIO",$L161*'Score Calculation'!$H$5,IF(TRIM('Detalle de Cuentas'!$C161)="Semanal",'Detalle de Cuentas'!$L161*'Score Calculation'!$H$6,'Detalle de Cuentas'!$L161))</f>
        <v>0</v>
      </c>
      <c r="YP161" s="99">
        <f>IFERROR(INDEX('Score Calculation'!$D$54:$D$60,MATCH($YO161,'Score Calculation'!$C$54:$C$60,1)),1)</f>
        <v>0.2</v>
      </c>
      <c r="YQ161" s="99">
        <f>IFERROR(INDEX('Score Calculation'!$D$65:$D$123,MATCH(LEFT(TRIM('Detalle de Cuentas'!$F161),20),'Score Calculation'!$F$65:$F$123,0)),1)</f>
        <v>1</v>
      </c>
      <c r="YR161" s="99">
        <f>IFERROR(INDEX('Score Calculation'!$D$46:$D$49,MATCH('Detalle de Cuentas'!$YN161,'Score Calculation'!$C$46:$C$49,1)),1)</f>
        <v>4</v>
      </c>
      <c r="YS161" s="99">
        <f t="shared" si="2068"/>
        <v>0</v>
      </c>
      <c r="YT161" s="99">
        <f t="shared" si="2069"/>
        <v>0</v>
      </c>
      <c r="YU161" s="98" t="str">
        <f t="shared" si="2070"/>
        <v/>
      </c>
      <c r="YV161" s="109">
        <f t="shared" si="2071"/>
        <v>1</v>
      </c>
      <c r="YW161" s="109">
        <f>IFERROR(INDEX('Score Calculation'!$D$187:$D$245,MATCH(LEFT(TRIM('Detalle de Cuentas'!$F161),20),'Score Calculation'!$F$187:$F$245,0)),1)</f>
        <v>1</v>
      </c>
      <c r="YX161" s="109">
        <f>IFERROR(IF($E161="HIPOTECA",-PMT('Score Calculation'!$H$266/(360/$J161),$G161,$YO161)*(30/$J161),-PMT('Score Calculation'!$H$267/(360/$J161),$G161,$YO161)*(30/$J161)),0)</f>
        <v>0</v>
      </c>
      <c r="YY161" s="109">
        <f t="shared" si="2103"/>
        <v>0</v>
      </c>
      <c r="YZ161" s="109">
        <f t="shared" si="2103"/>
        <v>0</v>
      </c>
      <c r="ZA161" s="109">
        <f t="shared" si="2103"/>
        <v>0</v>
      </c>
      <c r="ZB161" s="109">
        <f t="shared" si="2103"/>
        <v>0</v>
      </c>
      <c r="ZC161" s="109">
        <f t="shared" si="2103"/>
        <v>0</v>
      </c>
      <c r="ZD161" s="109">
        <f t="shared" si="2100"/>
        <v>0</v>
      </c>
      <c r="ZE161" s="109">
        <f t="shared" si="2100"/>
        <v>0</v>
      </c>
      <c r="ZF161" s="109">
        <f t="shared" si="2100"/>
        <v>0</v>
      </c>
      <c r="ZG161" s="109">
        <f t="shared" si="2100"/>
        <v>0</v>
      </c>
      <c r="ZH161" s="109">
        <f t="shared" si="2100"/>
        <v>0</v>
      </c>
      <c r="ZI161" s="109">
        <f t="shared" si="2072"/>
        <v>0</v>
      </c>
    </row>
    <row r="162" spans="2:685" x14ac:dyDescent="0.2">
      <c r="B162" s="41">
        <v>146</v>
      </c>
      <c r="C162" s="42"/>
      <c r="D162" s="42"/>
      <c r="E162" s="42"/>
      <c r="F162" s="42"/>
      <c r="G162" s="42"/>
      <c r="H162" s="42"/>
      <c r="I162" s="29"/>
      <c r="J162" s="6" t="str">
        <f t="shared" si="1617"/>
        <v/>
      </c>
      <c r="K162" s="43"/>
      <c r="L162" s="43"/>
      <c r="M162" s="43"/>
      <c r="N162" s="43"/>
      <c r="O162" s="43"/>
      <c r="P162" s="44" t="str">
        <f t="shared" si="1965"/>
        <v/>
      </c>
      <c r="Q162" s="26"/>
      <c r="R162" s="26"/>
      <c r="S162" s="26"/>
      <c r="T162" s="26"/>
      <c r="U162" s="29"/>
      <c r="V162" s="43"/>
      <c r="W162" s="26"/>
      <c r="X162" s="29"/>
      <c r="Y162" s="6">
        <f>IF('Detalle de Cuentas'!$C$4-$R162&gt;'Graph Creator'!$E$2*'Graph Creator'!$D$13*12,0,1)</f>
        <v>1</v>
      </c>
      <c r="Z162" s="45">
        <f t="shared" si="1618"/>
        <v>0</v>
      </c>
      <c r="AA162" s="2" t="e">
        <f t="shared" si="1966"/>
        <v>#VALUE!</v>
      </c>
      <c r="AB162" s="2" t="e">
        <f t="shared" si="1967"/>
        <v>#VALUE!</v>
      </c>
      <c r="AC162" s="2" t="e">
        <f t="shared" si="1968"/>
        <v>#VALUE!</v>
      </c>
      <c r="AD162" s="2" t="e">
        <f t="shared" si="1969"/>
        <v>#VALUE!</v>
      </c>
      <c r="AE162" s="2" t="e">
        <f t="shared" si="1970"/>
        <v>#VALUE!</v>
      </c>
      <c r="AF162" s="2" t="e">
        <f t="shared" si="1971"/>
        <v>#VALUE!</v>
      </c>
      <c r="AG162" s="2">
        <f t="shared" si="1972"/>
        <v>0</v>
      </c>
      <c r="AH162" s="2">
        <f t="shared" si="1973"/>
        <v>0</v>
      </c>
      <c r="AI162" s="2" t="str">
        <f t="shared" si="1974"/>
        <v/>
      </c>
      <c r="AJ162" s="2" t="str">
        <f t="shared" ref="AJ162:BE162" si="2106">IFERROR(SEARCH(".",$I162,AI162+1),"")</f>
        <v/>
      </c>
      <c r="AK162" s="2" t="str">
        <f t="shared" si="2106"/>
        <v/>
      </c>
      <c r="AL162" s="2" t="str">
        <f t="shared" si="2106"/>
        <v/>
      </c>
      <c r="AM162" s="2" t="str">
        <f t="shared" si="2106"/>
        <v/>
      </c>
      <c r="AN162" s="2" t="str">
        <f t="shared" si="2106"/>
        <v/>
      </c>
      <c r="AO162" s="2" t="str">
        <f t="shared" si="2106"/>
        <v/>
      </c>
      <c r="AP162" s="2" t="str">
        <f t="shared" si="2106"/>
        <v/>
      </c>
      <c r="AQ162" s="2" t="str">
        <f t="shared" si="2106"/>
        <v/>
      </c>
      <c r="AR162" s="2" t="str">
        <f t="shared" si="2106"/>
        <v/>
      </c>
      <c r="AS162" s="2" t="str">
        <f t="shared" si="2106"/>
        <v/>
      </c>
      <c r="AT162" s="2" t="str">
        <f t="shared" si="2106"/>
        <v/>
      </c>
      <c r="AU162" s="2" t="str">
        <f t="shared" si="2106"/>
        <v/>
      </c>
      <c r="AV162" s="2" t="str">
        <f t="shared" si="2106"/>
        <v/>
      </c>
      <c r="AW162" s="2" t="str">
        <f t="shared" si="2106"/>
        <v/>
      </c>
      <c r="AX162" s="2" t="str">
        <f t="shared" si="2106"/>
        <v/>
      </c>
      <c r="AY162" s="2" t="str">
        <f t="shared" si="2106"/>
        <v/>
      </c>
      <c r="AZ162" s="2" t="str">
        <f t="shared" si="2106"/>
        <v/>
      </c>
      <c r="BA162" s="2" t="str">
        <f t="shared" si="2106"/>
        <v/>
      </c>
      <c r="BB162" s="2" t="str">
        <f t="shared" si="2106"/>
        <v/>
      </c>
      <c r="BC162" s="2" t="str">
        <f t="shared" si="2106"/>
        <v/>
      </c>
      <c r="BD162" s="2" t="str">
        <f t="shared" si="2106"/>
        <v/>
      </c>
      <c r="BE162" s="2" t="str">
        <f t="shared" si="2106"/>
        <v/>
      </c>
      <c r="BF162" s="2" t="str">
        <f t="shared" si="1976"/>
        <v/>
      </c>
      <c r="BG162" s="2" t="str">
        <f t="shared" si="1620"/>
        <v/>
      </c>
      <c r="BH162" s="2" t="str">
        <f t="shared" si="1621"/>
        <v/>
      </c>
      <c r="BI162" s="2" t="str">
        <f t="shared" si="1622"/>
        <v/>
      </c>
      <c r="BJ162" s="2" t="str">
        <f t="shared" si="1623"/>
        <v/>
      </c>
      <c r="BK162" s="2" t="str">
        <f t="shared" si="1624"/>
        <v/>
      </c>
      <c r="BL162" s="2" t="str">
        <f t="shared" si="1625"/>
        <v/>
      </c>
      <c r="BM162" s="2" t="str">
        <f t="shared" si="1626"/>
        <v/>
      </c>
      <c r="BN162" s="2" t="str">
        <f t="shared" si="1627"/>
        <v/>
      </c>
      <c r="BO162" s="2" t="str">
        <f t="shared" si="1628"/>
        <v/>
      </c>
      <c r="BP162" s="2" t="str">
        <f t="shared" si="1629"/>
        <v/>
      </c>
      <c r="BQ162" s="2" t="str">
        <f t="shared" si="1630"/>
        <v/>
      </c>
      <c r="BR162" s="2" t="str">
        <f t="shared" si="1631"/>
        <v/>
      </c>
      <c r="BS162" s="2" t="str">
        <f t="shared" si="1632"/>
        <v/>
      </c>
      <c r="BT162" s="2" t="str">
        <f t="shared" si="1633"/>
        <v/>
      </c>
      <c r="BU162" s="2" t="str">
        <f t="shared" si="1634"/>
        <v/>
      </c>
      <c r="BV162" s="2" t="str">
        <f t="shared" si="1635"/>
        <v/>
      </c>
      <c r="BW162" s="2" t="str">
        <f t="shared" si="1636"/>
        <v/>
      </c>
      <c r="BX162" s="2" t="str">
        <f t="shared" si="1637"/>
        <v/>
      </c>
      <c r="BY162" s="2" t="str">
        <f t="shared" si="1638"/>
        <v/>
      </c>
      <c r="BZ162" s="2" t="str">
        <f t="shared" si="1639"/>
        <v/>
      </c>
      <c r="CA162" s="2" t="str">
        <f t="shared" si="1640"/>
        <v/>
      </c>
      <c r="CB162" s="2" t="str">
        <f t="shared" si="1641"/>
        <v/>
      </c>
      <c r="CC162" s="2" t="str">
        <f t="shared" si="1642"/>
        <v/>
      </c>
      <c r="CD162" s="14">
        <f t="shared" si="1643"/>
        <v>0</v>
      </c>
      <c r="CE162" s="14" t="e">
        <f t="shared" ref="CE162:DA162" si="2107">CD162-$J$17</f>
        <v>#VALUE!</v>
      </c>
      <c r="CF162" s="14" t="e">
        <f t="shared" si="2107"/>
        <v>#VALUE!</v>
      </c>
      <c r="CG162" s="14" t="e">
        <f t="shared" si="2107"/>
        <v>#VALUE!</v>
      </c>
      <c r="CH162" s="14" t="e">
        <f t="shared" si="2107"/>
        <v>#VALUE!</v>
      </c>
      <c r="CI162" s="14" t="e">
        <f t="shared" si="2107"/>
        <v>#VALUE!</v>
      </c>
      <c r="CJ162" s="14" t="e">
        <f t="shared" si="2107"/>
        <v>#VALUE!</v>
      </c>
      <c r="CK162" s="14" t="e">
        <f t="shared" si="2107"/>
        <v>#VALUE!</v>
      </c>
      <c r="CL162" s="14" t="e">
        <f t="shared" si="2107"/>
        <v>#VALUE!</v>
      </c>
      <c r="CM162" s="14" t="e">
        <f t="shared" si="2107"/>
        <v>#VALUE!</v>
      </c>
      <c r="CN162" s="14" t="e">
        <f t="shared" si="2107"/>
        <v>#VALUE!</v>
      </c>
      <c r="CO162" s="14" t="e">
        <f t="shared" si="2107"/>
        <v>#VALUE!</v>
      </c>
      <c r="CP162" s="14" t="e">
        <f t="shared" si="2107"/>
        <v>#VALUE!</v>
      </c>
      <c r="CQ162" s="14" t="e">
        <f t="shared" si="2107"/>
        <v>#VALUE!</v>
      </c>
      <c r="CR162" s="14" t="e">
        <f t="shared" si="2107"/>
        <v>#VALUE!</v>
      </c>
      <c r="CS162" s="14" t="e">
        <f t="shared" si="2107"/>
        <v>#VALUE!</v>
      </c>
      <c r="CT162" s="14" t="e">
        <f t="shared" si="2107"/>
        <v>#VALUE!</v>
      </c>
      <c r="CU162" s="14" t="e">
        <f t="shared" si="2107"/>
        <v>#VALUE!</v>
      </c>
      <c r="CV162" s="14" t="e">
        <f t="shared" si="2107"/>
        <v>#VALUE!</v>
      </c>
      <c r="CW162" s="14" t="e">
        <f t="shared" si="2107"/>
        <v>#VALUE!</v>
      </c>
      <c r="CX162" s="14" t="e">
        <f t="shared" si="2107"/>
        <v>#VALUE!</v>
      </c>
      <c r="CY162" s="14" t="e">
        <f t="shared" si="2107"/>
        <v>#VALUE!</v>
      </c>
      <c r="CZ162" s="14" t="e">
        <f t="shared" si="2107"/>
        <v>#VALUE!</v>
      </c>
      <c r="DA162" s="14" t="e">
        <f t="shared" si="2107"/>
        <v>#VALUE!</v>
      </c>
      <c r="DB162" s="2">
        <f t="shared" si="1978"/>
        <v>0</v>
      </c>
      <c r="DC162" s="2">
        <f t="shared" si="1979"/>
        <v>0</v>
      </c>
      <c r="DD162" s="2">
        <f t="shared" si="1980"/>
        <v>0</v>
      </c>
      <c r="DE162" s="2">
        <f t="shared" si="1981"/>
        <v>0</v>
      </c>
      <c r="DF162" s="2">
        <f t="shared" si="1982"/>
        <v>0</v>
      </c>
      <c r="DG162" s="2">
        <f t="shared" si="1983"/>
        <v>0</v>
      </c>
      <c r="DH162" s="2">
        <f t="shared" si="1984"/>
        <v>0</v>
      </c>
      <c r="DI162" s="2">
        <f t="shared" si="1985"/>
        <v>0</v>
      </c>
      <c r="DJ162" s="2">
        <f t="shared" si="1986"/>
        <v>0</v>
      </c>
      <c r="DK162" s="2">
        <f t="shared" si="1987"/>
        <v>0</v>
      </c>
      <c r="DL162" s="2">
        <f t="shared" si="1988"/>
        <v>0</v>
      </c>
      <c r="DM162" s="2">
        <f t="shared" si="1989"/>
        <v>0</v>
      </c>
      <c r="DN162" s="2">
        <f t="shared" si="1990"/>
        <v>0</v>
      </c>
      <c r="DO162" s="2">
        <f t="shared" si="1991"/>
        <v>0</v>
      </c>
      <c r="DP162" s="2">
        <f t="shared" si="1992"/>
        <v>0</v>
      </c>
      <c r="DQ162" s="2">
        <f t="shared" si="1993"/>
        <v>0</v>
      </c>
      <c r="DR162" s="2">
        <f t="shared" si="1994"/>
        <v>0</v>
      </c>
      <c r="DS162" s="2">
        <f t="shared" si="1995"/>
        <v>0</v>
      </c>
      <c r="DT162" s="2">
        <f t="shared" si="1996"/>
        <v>0</v>
      </c>
      <c r="DU162" s="2">
        <f t="shared" si="1997"/>
        <v>0</v>
      </c>
      <c r="DV162" s="2">
        <f t="shared" si="1998"/>
        <v>0</v>
      </c>
      <c r="DW162" s="2">
        <f t="shared" si="1999"/>
        <v>0</v>
      </c>
      <c r="DX162" s="2">
        <f t="shared" si="2000"/>
        <v>0</v>
      </c>
      <c r="DY162" s="2">
        <f t="shared" si="2001"/>
        <v>0</v>
      </c>
      <c r="DZ162" s="2">
        <f t="shared" si="2002"/>
        <v>0</v>
      </c>
      <c r="EA162" s="2">
        <f t="shared" si="2003"/>
        <v>0</v>
      </c>
      <c r="EB162" s="2">
        <f t="shared" si="2004"/>
        <v>0</v>
      </c>
      <c r="EC162" s="2">
        <f t="shared" si="2005"/>
        <v>0</v>
      </c>
      <c r="ED162" s="2">
        <f t="shared" si="2006"/>
        <v>0</v>
      </c>
      <c r="EE162" s="2">
        <f t="shared" si="2007"/>
        <v>0</v>
      </c>
      <c r="EF162" s="2">
        <f t="shared" si="2008"/>
        <v>0</v>
      </c>
      <c r="EG162" s="2">
        <f t="shared" si="2009"/>
        <v>0</v>
      </c>
      <c r="EH162" s="2">
        <f t="shared" si="2010"/>
        <v>0</v>
      </c>
      <c r="EI162" s="2">
        <f t="shared" si="2011"/>
        <v>0</v>
      </c>
      <c r="EJ162" s="2">
        <f t="shared" si="2012"/>
        <v>0</v>
      </c>
      <c r="EK162" s="2">
        <f t="shared" si="2013"/>
        <v>0</v>
      </c>
      <c r="EL162" s="2">
        <f t="shared" si="2014"/>
        <v>0</v>
      </c>
      <c r="EM162" s="2">
        <f t="shared" si="2015"/>
        <v>0</v>
      </c>
      <c r="EN162" s="2">
        <f t="shared" si="2016"/>
        <v>0</v>
      </c>
      <c r="EO162" s="2">
        <f t="shared" si="2017"/>
        <v>0</v>
      </c>
      <c r="EP162" s="2">
        <f t="shared" si="2018"/>
        <v>0</v>
      </c>
      <c r="EQ162" s="2">
        <f t="shared" si="2019"/>
        <v>0</v>
      </c>
      <c r="ER162" s="2">
        <f t="shared" si="2020"/>
        <v>0</v>
      </c>
      <c r="ES162" s="2">
        <f t="shared" si="2021"/>
        <v>0</v>
      </c>
      <c r="ET162" s="2">
        <f t="shared" si="2022"/>
        <v>0</v>
      </c>
      <c r="EU162" s="2">
        <f t="shared" si="2023"/>
        <v>0</v>
      </c>
      <c r="EV162" s="2">
        <f t="shared" si="2024"/>
        <v>0</v>
      </c>
      <c r="EW162" s="2">
        <f t="shared" si="2025"/>
        <v>0</v>
      </c>
      <c r="EX162" s="2">
        <f t="shared" si="1645"/>
        <v>1</v>
      </c>
      <c r="EY162" s="2" t="e">
        <f t="shared" si="1646"/>
        <v>#VALUE!</v>
      </c>
      <c r="EZ162" s="2" t="e">
        <f t="shared" si="1647"/>
        <v>#VALUE!</v>
      </c>
      <c r="FA162" s="2" t="e">
        <f t="shared" si="1648"/>
        <v>#VALUE!</v>
      </c>
      <c r="FB162" s="2" t="e">
        <f t="shared" si="1649"/>
        <v>#VALUE!</v>
      </c>
      <c r="FC162" s="2" t="e">
        <f t="shared" si="1650"/>
        <v>#VALUE!</v>
      </c>
      <c r="FD162" s="2" t="e">
        <f t="shared" si="1651"/>
        <v>#VALUE!</v>
      </c>
      <c r="FE162" s="2" t="e">
        <f t="shared" si="1652"/>
        <v>#VALUE!</v>
      </c>
      <c r="FF162" s="2" t="e">
        <f t="shared" si="1653"/>
        <v>#VALUE!</v>
      </c>
      <c r="FG162" s="2" t="e">
        <f t="shared" si="1654"/>
        <v>#VALUE!</v>
      </c>
      <c r="FH162" s="2" t="e">
        <f t="shared" si="1655"/>
        <v>#VALUE!</v>
      </c>
      <c r="FI162" s="2" t="e">
        <f t="shared" si="1656"/>
        <v>#VALUE!</v>
      </c>
      <c r="FJ162" s="2" t="e">
        <f t="shared" si="1657"/>
        <v>#VALUE!</v>
      </c>
      <c r="FK162" s="2" t="e">
        <f t="shared" si="1658"/>
        <v>#VALUE!</v>
      </c>
      <c r="FL162" s="2" t="e">
        <f t="shared" si="1659"/>
        <v>#VALUE!</v>
      </c>
      <c r="FM162" s="2" t="e">
        <f t="shared" si="1660"/>
        <v>#VALUE!</v>
      </c>
      <c r="FN162" s="2" t="e">
        <f t="shared" si="1661"/>
        <v>#VALUE!</v>
      </c>
      <c r="FO162" s="2" t="e">
        <f t="shared" si="1662"/>
        <v>#VALUE!</v>
      </c>
      <c r="FP162" s="2" t="e">
        <f t="shared" si="1663"/>
        <v>#VALUE!</v>
      </c>
      <c r="FQ162" s="2" t="e">
        <f t="shared" si="1664"/>
        <v>#VALUE!</v>
      </c>
      <c r="FR162" s="2" t="e">
        <f t="shared" si="1665"/>
        <v>#VALUE!</v>
      </c>
      <c r="FS162" s="2" t="e">
        <f t="shared" si="1666"/>
        <v>#VALUE!</v>
      </c>
      <c r="FT162" s="2" t="e">
        <f t="shared" si="1667"/>
        <v>#VALUE!</v>
      </c>
      <c r="FU162" s="2" t="e">
        <f t="shared" si="1668"/>
        <v>#VALUE!</v>
      </c>
      <c r="FV162" s="2">
        <f t="shared" si="1669"/>
        <v>1</v>
      </c>
      <c r="FW162" s="2" t="e">
        <f t="shared" si="1670"/>
        <v>#VALUE!</v>
      </c>
      <c r="FX162" s="2" t="e">
        <f t="shared" si="1671"/>
        <v>#VALUE!</v>
      </c>
      <c r="FY162" s="2" t="e">
        <f t="shared" si="1672"/>
        <v>#VALUE!</v>
      </c>
      <c r="FZ162" s="2" t="e">
        <f t="shared" si="1673"/>
        <v>#VALUE!</v>
      </c>
      <c r="GA162" s="2" t="e">
        <f t="shared" si="1674"/>
        <v>#VALUE!</v>
      </c>
      <c r="GB162" s="2" t="e">
        <f t="shared" si="1675"/>
        <v>#VALUE!</v>
      </c>
      <c r="GC162" s="2" t="e">
        <f t="shared" si="1676"/>
        <v>#VALUE!</v>
      </c>
      <c r="GD162" s="2" t="e">
        <f t="shared" si="1677"/>
        <v>#VALUE!</v>
      </c>
      <c r="GE162" s="2" t="e">
        <f t="shared" si="1678"/>
        <v>#VALUE!</v>
      </c>
      <c r="GF162" s="2" t="e">
        <f t="shared" si="1679"/>
        <v>#VALUE!</v>
      </c>
      <c r="GG162" s="2" t="e">
        <f t="shared" si="1680"/>
        <v>#VALUE!</v>
      </c>
      <c r="GH162" s="2" t="e">
        <f t="shared" si="1681"/>
        <v>#VALUE!</v>
      </c>
      <c r="GI162" s="2" t="e">
        <f t="shared" si="1682"/>
        <v>#VALUE!</v>
      </c>
      <c r="GJ162" s="2" t="e">
        <f t="shared" si="1683"/>
        <v>#VALUE!</v>
      </c>
      <c r="GK162" s="2" t="e">
        <f t="shared" si="1684"/>
        <v>#VALUE!</v>
      </c>
      <c r="GL162" s="2" t="e">
        <f t="shared" si="1685"/>
        <v>#VALUE!</v>
      </c>
      <c r="GM162" s="2" t="e">
        <f t="shared" si="1686"/>
        <v>#VALUE!</v>
      </c>
      <c r="GN162" s="2" t="e">
        <f t="shared" si="1687"/>
        <v>#VALUE!</v>
      </c>
      <c r="GO162" s="2" t="e">
        <f t="shared" si="1688"/>
        <v>#VALUE!</v>
      </c>
      <c r="GP162" s="2" t="e">
        <f t="shared" si="1689"/>
        <v>#VALUE!</v>
      </c>
      <c r="GQ162" s="2" t="e">
        <f t="shared" si="1690"/>
        <v>#VALUE!</v>
      </c>
      <c r="GR162" s="2" t="e">
        <f t="shared" si="1691"/>
        <v>#VALUE!</v>
      </c>
      <c r="GS162" s="2" t="e">
        <f t="shared" si="1692"/>
        <v>#VALUE!</v>
      </c>
      <c r="GT162" s="2">
        <f t="shared" si="1693"/>
        <v>1</v>
      </c>
      <c r="GU162" s="2" t="e">
        <f t="shared" si="1694"/>
        <v>#VALUE!</v>
      </c>
      <c r="GV162" s="2" t="e">
        <f t="shared" si="1695"/>
        <v>#VALUE!</v>
      </c>
      <c r="GW162" s="2" t="e">
        <f t="shared" si="1696"/>
        <v>#VALUE!</v>
      </c>
      <c r="GX162" s="2" t="e">
        <f t="shared" si="1697"/>
        <v>#VALUE!</v>
      </c>
      <c r="GY162" s="2" t="e">
        <f t="shared" si="1698"/>
        <v>#VALUE!</v>
      </c>
      <c r="GZ162" s="2" t="e">
        <f t="shared" si="1699"/>
        <v>#VALUE!</v>
      </c>
      <c r="HA162" s="2" t="e">
        <f t="shared" si="1700"/>
        <v>#VALUE!</v>
      </c>
      <c r="HB162" s="2" t="e">
        <f t="shared" si="1701"/>
        <v>#VALUE!</v>
      </c>
      <c r="HC162" s="2" t="e">
        <f t="shared" si="1702"/>
        <v>#VALUE!</v>
      </c>
      <c r="HD162" s="2" t="e">
        <f t="shared" si="1703"/>
        <v>#VALUE!</v>
      </c>
      <c r="HE162" s="2" t="e">
        <f t="shared" si="1704"/>
        <v>#VALUE!</v>
      </c>
      <c r="HF162" s="2" t="e">
        <f t="shared" si="1705"/>
        <v>#VALUE!</v>
      </c>
      <c r="HG162" s="2" t="e">
        <f t="shared" si="1706"/>
        <v>#VALUE!</v>
      </c>
      <c r="HH162" s="2" t="e">
        <f t="shared" si="1707"/>
        <v>#VALUE!</v>
      </c>
      <c r="HI162" s="2" t="e">
        <f t="shared" si="1708"/>
        <v>#VALUE!</v>
      </c>
      <c r="HJ162" s="2" t="e">
        <f t="shared" si="1709"/>
        <v>#VALUE!</v>
      </c>
      <c r="HK162" s="2" t="e">
        <f t="shared" si="1710"/>
        <v>#VALUE!</v>
      </c>
      <c r="HL162" s="2" t="e">
        <f t="shared" si="1711"/>
        <v>#VALUE!</v>
      </c>
      <c r="HM162" s="2" t="e">
        <f t="shared" si="1712"/>
        <v>#VALUE!</v>
      </c>
      <c r="HN162" s="2" t="e">
        <f t="shared" si="1713"/>
        <v>#VALUE!</v>
      </c>
      <c r="HO162" s="2" t="e">
        <f t="shared" si="1714"/>
        <v>#VALUE!</v>
      </c>
      <c r="HP162" s="2" t="e">
        <f t="shared" si="1715"/>
        <v>#VALUE!</v>
      </c>
      <c r="HQ162" s="2" t="e">
        <f t="shared" si="1716"/>
        <v>#VALUE!</v>
      </c>
      <c r="HR162" s="2">
        <f t="shared" si="1717"/>
        <v>1</v>
      </c>
      <c r="HS162" s="2" t="e">
        <f t="shared" si="1718"/>
        <v>#VALUE!</v>
      </c>
      <c r="HT162" s="2" t="e">
        <f t="shared" si="1719"/>
        <v>#VALUE!</v>
      </c>
      <c r="HU162" s="2" t="e">
        <f t="shared" si="1720"/>
        <v>#VALUE!</v>
      </c>
      <c r="HV162" s="2" t="e">
        <f t="shared" si="1721"/>
        <v>#VALUE!</v>
      </c>
      <c r="HW162" s="2" t="e">
        <f t="shared" si="1722"/>
        <v>#VALUE!</v>
      </c>
      <c r="HX162" s="2" t="e">
        <f t="shared" si="1723"/>
        <v>#VALUE!</v>
      </c>
      <c r="HY162" s="2" t="e">
        <f t="shared" si="1724"/>
        <v>#VALUE!</v>
      </c>
      <c r="HZ162" s="2" t="e">
        <f t="shared" si="1725"/>
        <v>#VALUE!</v>
      </c>
      <c r="IA162" s="2" t="e">
        <f t="shared" si="1726"/>
        <v>#VALUE!</v>
      </c>
      <c r="IB162" s="2" t="e">
        <f t="shared" si="1727"/>
        <v>#VALUE!</v>
      </c>
      <c r="IC162" s="2" t="e">
        <f t="shared" si="1728"/>
        <v>#VALUE!</v>
      </c>
      <c r="ID162" s="2" t="e">
        <f t="shared" si="1729"/>
        <v>#VALUE!</v>
      </c>
      <c r="IE162" s="2" t="e">
        <f t="shared" si="1730"/>
        <v>#VALUE!</v>
      </c>
      <c r="IF162" s="2" t="e">
        <f t="shared" si="1731"/>
        <v>#VALUE!</v>
      </c>
      <c r="IG162" s="2" t="e">
        <f t="shared" si="1732"/>
        <v>#VALUE!</v>
      </c>
      <c r="IH162" s="2" t="e">
        <f t="shared" si="1733"/>
        <v>#VALUE!</v>
      </c>
      <c r="II162" s="2" t="e">
        <f t="shared" si="1734"/>
        <v>#VALUE!</v>
      </c>
      <c r="IJ162" s="2" t="e">
        <f t="shared" si="1735"/>
        <v>#VALUE!</v>
      </c>
      <c r="IK162" s="2" t="e">
        <f t="shared" si="1736"/>
        <v>#VALUE!</v>
      </c>
      <c r="IL162" s="2" t="e">
        <f t="shared" si="1737"/>
        <v>#VALUE!</v>
      </c>
      <c r="IM162" s="2" t="e">
        <f t="shared" si="1738"/>
        <v>#VALUE!</v>
      </c>
      <c r="IN162" s="2" t="e">
        <f t="shared" si="1739"/>
        <v>#VALUE!</v>
      </c>
      <c r="IO162" s="2" t="e">
        <f t="shared" si="1740"/>
        <v>#VALUE!</v>
      </c>
      <c r="IP162" s="2">
        <f t="shared" si="1741"/>
        <v>0</v>
      </c>
      <c r="IQ162" s="2" t="e">
        <f t="shared" si="1742"/>
        <v>#VALUE!</v>
      </c>
      <c r="IR162" s="2" t="e">
        <f t="shared" si="1743"/>
        <v>#VALUE!</v>
      </c>
      <c r="IS162" s="2" t="e">
        <f t="shared" si="1744"/>
        <v>#VALUE!</v>
      </c>
      <c r="IT162" s="2" t="e">
        <f t="shared" si="1745"/>
        <v>#VALUE!</v>
      </c>
      <c r="IU162" s="2" t="e">
        <f t="shared" si="1746"/>
        <v>#VALUE!</v>
      </c>
      <c r="IV162" s="2" t="e">
        <f t="shared" si="1747"/>
        <v>#VALUE!</v>
      </c>
      <c r="IW162" s="2" t="e">
        <f t="shared" si="1748"/>
        <v>#VALUE!</v>
      </c>
      <c r="IX162" s="2" t="e">
        <f t="shared" si="1749"/>
        <v>#VALUE!</v>
      </c>
      <c r="IY162" s="2" t="e">
        <f t="shared" si="1750"/>
        <v>#VALUE!</v>
      </c>
      <c r="IZ162" s="2" t="e">
        <f t="shared" si="1751"/>
        <v>#VALUE!</v>
      </c>
      <c r="JA162" s="2" t="e">
        <f t="shared" si="1752"/>
        <v>#VALUE!</v>
      </c>
      <c r="JB162" s="2" t="e">
        <f t="shared" si="1753"/>
        <v>#VALUE!</v>
      </c>
      <c r="JC162" s="2" t="e">
        <f t="shared" si="1754"/>
        <v>#VALUE!</v>
      </c>
      <c r="JD162" s="2" t="e">
        <f t="shared" si="1755"/>
        <v>#VALUE!</v>
      </c>
      <c r="JE162" s="2" t="e">
        <f t="shared" si="1756"/>
        <v>#VALUE!</v>
      </c>
      <c r="JF162" s="2" t="e">
        <f t="shared" si="1757"/>
        <v>#VALUE!</v>
      </c>
      <c r="JG162" s="2" t="e">
        <f t="shared" si="1758"/>
        <v>#VALUE!</v>
      </c>
      <c r="JH162" s="2" t="e">
        <f t="shared" si="1759"/>
        <v>#VALUE!</v>
      </c>
      <c r="JI162" s="2" t="e">
        <f t="shared" si="1760"/>
        <v>#VALUE!</v>
      </c>
      <c r="JJ162" s="2" t="e">
        <f t="shared" si="1761"/>
        <v>#VALUE!</v>
      </c>
      <c r="JK162" s="2" t="e">
        <f t="shared" si="1762"/>
        <v>#VALUE!</v>
      </c>
      <c r="JL162" s="2" t="e">
        <f t="shared" si="1763"/>
        <v>#VALUE!</v>
      </c>
      <c r="JM162" s="2" t="e">
        <f t="shared" si="1764"/>
        <v>#VALUE!</v>
      </c>
      <c r="JN162" s="2">
        <f t="shared" si="1765"/>
        <v>0</v>
      </c>
      <c r="JO162" s="2" t="e">
        <f t="shared" si="1766"/>
        <v>#VALUE!</v>
      </c>
      <c r="JP162" s="2" t="e">
        <f t="shared" si="1767"/>
        <v>#VALUE!</v>
      </c>
      <c r="JQ162" s="2" t="e">
        <f t="shared" si="1768"/>
        <v>#VALUE!</v>
      </c>
      <c r="JR162" s="2" t="e">
        <f t="shared" si="1769"/>
        <v>#VALUE!</v>
      </c>
      <c r="JS162" s="2" t="e">
        <f t="shared" si="1770"/>
        <v>#VALUE!</v>
      </c>
      <c r="JT162" s="2" t="e">
        <f t="shared" si="1771"/>
        <v>#VALUE!</v>
      </c>
      <c r="JU162" s="2" t="e">
        <f t="shared" si="1772"/>
        <v>#VALUE!</v>
      </c>
      <c r="JV162" s="2" t="e">
        <f t="shared" si="1773"/>
        <v>#VALUE!</v>
      </c>
      <c r="JW162" s="2" t="e">
        <f t="shared" si="1774"/>
        <v>#VALUE!</v>
      </c>
      <c r="JX162" s="2" t="e">
        <f t="shared" si="1775"/>
        <v>#VALUE!</v>
      </c>
      <c r="JY162" s="2" t="e">
        <f t="shared" si="1776"/>
        <v>#VALUE!</v>
      </c>
      <c r="JZ162" s="2" t="e">
        <f t="shared" si="1777"/>
        <v>#VALUE!</v>
      </c>
      <c r="KA162" s="2" t="e">
        <f t="shared" si="1778"/>
        <v>#VALUE!</v>
      </c>
      <c r="KB162" s="2" t="e">
        <f t="shared" si="1779"/>
        <v>#VALUE!</v>
      </c>
      <c r="KC162" s="2" t="e">
        <f t="shared" si="1780"/>
        <v>#VALUE!</v>
      </c>
      <c r="KD162" s="2" t="e">
        <f t="shared" si="1781"/>
        <v>#VALUE!</v>
      </c>
      <c r="KE162" s="2" t="e">
        <f t="shared" si="1782"/>
        <v>#VALUE!</v>
      </c>
      <c r="KF162" s="2" t="e">
        <f t="shared" si="1783"/>
        <v>#VALUE!</v>
      </c>
      <c r="KG162" s="2" t="e">
        <f t="shared" si="1784"/>
        <v>#VALUE!</v>
      </c>
      <c r="KH162" s="2" t="e">
        <f t="shared" si="1785"/>
        <v>#VALUE!</v>
      </c>
      <c r="KI162" s="2" t="e">
        <f t="shared" si="1786"/>
        <v>#VALUE!</v>
      </c>
      <c r="KJ162" s="2" t="e">
        <f t="shared" si="1787"/>
        <v>#VALUE!</v>
      </c>
      <c r="KK162" s="2" t="e">
        <f t="shared" si="1788"/>
        <v>#VALUE!</v>
      </c>
      <c r="KL162" s="2">
        <f t="shared" si="1789"/>
        <v>0</v>
      </c>
      <c r="KM162" s="2" t="e">
        <f t="shared" si="1790"/>
        <v>#VALUE!</v>
      </c>
      <c r="KN162" s="2" t="e">
        <f t="shared" si="1791"/>
        <v>#VALUE!</v>
      </c>
      <c r="KO162" s="2" t="e">
        <f t="shared" si="1792"/>
        <v>#VALUE!</v>
      </c>
      <c r="KP162" s="2" t="e">
        <f t="shared" si="1793"/>
        <v>#VALUE!</v>
      </c>
      <c r="KQ162" s="2" t="e">
        <f t="shared" si="1794"/>
        <v>#VALUE!</v>
      </c>
      <c r="KR162" s="2" t="e">
        <f t="shared" si="1795"/>
        <v>#VALUE!</v>
      </c>
      <c r="KS162" s="2" t="e">
        <f t="shared" si="1796"/>
        <v>#VALUE!</v>
      </c>
      <c r="KT162" s="2" t="e">
        <f t="shared" si="1797"/>
        <v>#VALUE!</v>
      </c>
      <c r="KU162" s="2" t="e">
        <f t="shared" si="1798"/>
        <v>#VALUE!</v>
      </c>
      <c r="KV162" s="2" t="e">
        <f t="shared" si="1799"/>
        <v>#VALUE!</v>
      </c>
      <c r="KW162" s="2" t="e">
        <f t="shared" si="1800"/>
        <v>#VALUE!</v>
      </c>
      <c r="KX162" s="2" t="e">
        <f t="shared" si="1801"/>
        <v>#VALUE!</v>
      </c>
      <c r="KY162" s="2" t="e">
        <f t="shared" si="1802"/>
        <v>#VALUE!</v>
      </c>
      <c r="KZ162" s="2" t="e">
        <f t="shared" si="1803"/>
        <v>#VALUE!</v>
      </c>
      <c r="LA162" s="2" t="e">
        <f t="shared" si="1804"/>
        <v>#VALUE!</v>
      </c>
      <c r="LB162" s="2" t="e">
        <f t="shared" si="1805"/>
        <v>#VALUE!</v>
      </c>
      <c r="LC162" s="2" t="e">
        <f t="shared" si="1806"/>
        <v>#VALUE!</v>
      </c>
      <c r="LD162" s="2" t="e">
        <f t="shared" si="1807"/>
        <v>#VALUE!</v>
      </c>
      <c r="LE162" s="2" t="e">
        <f t="shared" si="1808"/>
        <v>#VALUE!</v>
      </c>
      <c r="LF162" s="2" t="e">
        <f t="shared" si="1809"/>
        <v>#VALUE!</v>
      </c>
      <c r="LG162" s="2" t="e">
        <f t="shared" si="1810"/>
        <v>#VALUE!</v>
      </c>
      <c r="LH162" s="2" t="e">
        <f t="shared" si="1811"/>
        <v>#VALUE!</v>
      </c>
      <c r="LI162" s="2" t="e">
        <f t="shared" si="1812"/>
        <v>#VALUE!</v>
      </c>
      <c r="LJ162" s="2">
        <f t="shared" si="1813"/>
        <v>0</v>
      </c>
      <c r="LK162" s="2" t="e">
        <f t="shared" si="1814"/>
        <v>#VALUE!</v>
      </c>
      <c r="LL162" s="2" t="e">
        <f t="shared" si="1815"/>
        <v>#VALUE!</v>
      </c>
      <c r="LM162" s="2" t="e">
        <f t="shared" si="1816"/>
        <v>#VALUE!</v>
      </c>
      <c r="LN162" s="2" t="e">
        <f t="shared" si="1817"/>
        <v>#VALUE!</v>
      </c>
      <c r="LO162" s="2" t="e">
        <f t="shared" si="1818"/>
        <v>#VALUE!</v>
      </c>
      <c r="LP162" s="2" t="e">
        <f t="shared" si="1819"/>
        <v>#VALUE!</v>
      </c>
      <c r="LQ162" s="2" t="e">
        <f t="shared" si="1820"/>
        <v>#VALUE!</v>
      </c>
      <c r="LR162" s="2" t="e">
        <f t="shared" si="1821"/>
        <v>#VALUE!</v>
      </c>
      <c r="LS162" s="2" t="e">
        <f t="shared" si="1822"/>
        <v>#VALUE!</v>
      </c>
      <c r="LT162" s="2" t="e">
        <f t="shared" si="1823"/>
        <v>#VALUE!</v>
      </c>
      <c r="LU162" s="2" t="e">
        <f t="shared" si="1824"/>
        <v>#VALUE!</v>
      </c>
      <c r="LV162" s="2" t="e">
        <f t="shared" si="1825"/>
        <v>#VALUE!</v>
      </c>
      <c r="LW162" s="2" t="e">
        <f t="shared" si="1826"/>
        <v>#VALUE!</v>
      </c>
      <c r="LX162" s="2" t="e">
        <f t="shared" si="1827"/>
        <v>#VALUE!</v>
      </c>
      <c r="LY162" s="2" t="e">
        <f t="shared" si="1828"/>
        <v>#VALUE!</v>
      </c>
      <c r="LZ162" s="2" t="e">
        <f t="shared" si="1829"/>
        <v>#VALUE!</v>
      </c>
      <c r="MA162" s="2" t="e">
        <f t="shared" si="1830"/>
        <v>#VALUE!</v>
      </c>
      <c r="MB162" s="2" t="e">
        <f t="shared" si="1831"/>
        <v>#VALUE!</v>
      </c>
      <c r="MC162" s="2" t="e">
        <f t="shared" si="1832"/>
        <v>#VALUE!</v>
      </c>
      <c r="MD162" s="2" t="e">
        <f t="shared" si="1833"/>
        <v>#VALUE!</v>
      </c>
      <c r="ME162" s="2" t="e">
        <f t="shared" si="1834"/>
        <v>#VALUE!</v>
      </c>
      <c r="MF162" s="2" t="e">
        <f t="shared" si="1835"/>
        <v>#VALUE!</v>
      </c>
      <c r="MG162" s="2" t="e">
        <f t="shared" si="1836"/>
        <v>#VALUE!</v>
      </c>
      <c r="MH162" s="2">
        <f t="shared" si="1837"/>
        <v>1</v>
      </c>
      <c r="MI162" s="2" t="e">
        <f t="shared" si="1838"/>
        <v>#VALUE!</v>
      </c>
      <c r="MJ162" s="2" t="e">
        <f t="shared" si="1839"/>
        <v>#VALUE!</v>
      </c>
      <c r="MK162" s="2" t="e">
        <f t="shared" si="1840"/>
        <v>#VALUE!</v>
      </c>
      <c r="ML162" s="2" t="e">
        <f t="shared" si="1841"/>
        <v>#VALUE!</v>
      </c>
      <c r="MM162" s="2" t="e">
        <f t="shared" si="1842"/>
        <v>#VALUE!</v>
      </c>
      <c r="MN162" s="2" t="e">
        <f t="shared" si="1843"/>
        <v>#VALUE!</v>
      </c>
      <c r="MO162" s="2" t="e">
        <f t="shared" si="1844"/>
        <v>#VALUE!</v>
      </c>
      <c r="MP162" s="2" t="e">
        <f t="shared" si="1845"/>
        <v>#VALUE!</v>
      </c>
      <c r="MQ162" s="2" t="e">
        <f t="shared" si="1846"/>
        <v>#VALUE!</v>
      </c>
      <c r="MR162" s="2" t="e">
        <f t="shared" si="1847"/>
        <v>#VALUE!</v>
      </c>
      <c r="MS162" s="2" t="e">
        <f t="shared" si="1848"/>
        <v>#VALUE!</v>
      </c>
      <c r="MT162" s="2" t="e">
        <f t="shared" si="1849"/>
        <v>#VALUE!</v>
      </c>
      <c r="MU162" s="2" t="e">
        <f t="shared" si="1850"/>
        <v>#VALUE!</v>
      </c>
      <c r="MV162" s="2" t="e">
        <f t="shared" si="1851"/>
        <v>#VALUE!</v>
      </c>
      <c r="MW162" s="2" t="e">
        <f t="shared" si="1852"/>
        <v>#VALUE!</v>
      </c>
      <c r="MX162" s="2" t="e">
        <f t="shared" si="1853"/>
        <v>#VALUE!</v>
      </c>
      <c r="MY162" s="2" t="e">
        <f t="shared" si="1854"/>
        <v>#VALUE!</v>
      </c>
      <c r="MZ162" s="2" t="e">
        <f t="shared" si="1855"/>
        <v>#VALUE!</v>
      </c>
      <c r="NA162" s="2" t="e">
        <f t="shared" si="1856"/>
        <v>#VALUE!</v>
      </c>
      <c r="NB162" s="2" t="e">
        <f t="shared" si="1857"/>
        <v>#VALUE!</v>
      </c>
      <c r="NC162" s="2" t="e">
        <f t="shared" si="1858"/>
        <v>#VALUE!</v>
      </c>
      <c r="ND162" s="2" t="e">
        <f t="shared" si="1859"/>
        <v>#VALUE!</v>
      </c>
      <c r="NE162" s="2" t="e">
        <f t="shared" si="1860"/>
        <v>#VALUE!</v>
      </c>
      <c r="NF162" s="2">
        <f t="shared" si="2026"/>
        <v>0</v>
      </c>
      <c r="NG162" s="2">
        <f t="shared" si="1861"/>
        <v>0</v>
      </c>
      <c r="NH162" s="2">
        <f t="shared" si="1862"/>
        <v>0</v>
      </c>
      <c r="NI162" s="2">
        <f t="shared" si="1863"/>
        <v>0</v>
      </c>
      <c r="NJ162" s="2">
        <f t="shared" si="1864"/>
        <v>0</v>
      </c>
      <c r="NK162" s="2">
        <f t="shared" si="1865"/>
        <v>0</v>
      </c>
      <c r="NL162" s="2">
        <f t="shared" si="1866"/>
        <v>0</v>
      </c>
      <c r="NM162" s="2">
        <f t="shared" si="1867"/>
        <v>0</v>
      </c>
      <c r="NN162" s="2">
        <f t="shared" si="1868"/>
        <v>0</v>
      </c>
      <c r="NO162" s="2">
        <f t="shared" si="1869"/>
        <v>0</v>
      </c>
      <c r="NP162" s="2">
        <f t="shared" si="1870"/>
        <v>0</v>
      </c>
      <c r="NQ162" s="2">
        <f t="shared" si="1871"/>
        <v>0</v>
      </c>
      <c r="NR162" s="2">
        <f t="shared" si="1872"/>
        <v>0</v>
      </c>
      <c r="NS162" s="2">
        <f t="shared" si="1873"/>
        <v>0</v>
      </c>
      <c r="NT162" s="2">
        <f t="shared" si="1874"/>
        <v>0</v>
      </c>
      <c r="NU162" s="2">
        <f t="shared" si="1875"/>
        <v>0</v>
      </c>
      <c r="NV162" s="2">
        <f t="shared" si="1876"/>
        <v>0</v>
      </c>
      <c r="NW162" s="2">
        <f t="shared" si="1877"/>
        <v>0</v>
      </c>
      <c r="NX162" s="2">
        <f t="shared" si="1878"/>
        <v>0</v>
      </c>
      <c r="NY162" s="2">
        <f t="shared" si="1879"/>
        <v>0</v>
      </c>
      <c r="NZ162" s="2">
        <f t="shared" si="1880"/>
        <v>0</v>
      </c>
      <c r="OA162" s="2">
        <f t="shared" si="1881"/>
        <v>0</v>
      </c>
      <c r="OB162" s="2">
        <f t="shared" si="1882"/>
        <v>0</v>
      </c>
      <c r="OC162" s="2">
        <f t="shared" si="1883"/>
        <v>0</v>
      </c>
      <c r="OD162" s="2">
        <f>IF(AND(NF162&gt;'Graph Creator'!$K$4,'Detalle de Cuentas'!NF162&lt;='Graph Creator'!$L$4),1,0)</f>
        <v>0</v>
      </c>
      <c r="OE162" s="2">
        <f>IF(AND(NG162&gt;'Graph Creator'!$K$4,'Detalle de Cuentas'!NG162&lt;='Graph Creator'!$L$4),1,0)</f>
        <v>0</v>
      </c>
      <c r="OF162" s="2">
        <f>IF(AND(NH162&gt;'Graph Creator'!$K$4,'Detalle de Cuentas'!NH162&lt;='Graph Creator'!$L$4),1,0)</f>
        <v>0</v>
      </c>
      <c r="OG162" s="2">
        <f>IF(AND(NI162&gt;'Graph Creator'!$K$4,'Detalle de Cuentas'!NI162&lt;='Graph Creator'!$L$4),1,0)</f>
        <v>0</v>
      </c>
      <c r="OH162" s="2">
        <f>IF(AND(NJ162&gt;'Graph Creator'!$K$4,'Detalle de Cuentas'!NJ162&lt;='Graph Creator'!$L$4),1,0)</f>
        <v>0</v>
      </c>
      <c r="OI162" s="2">
        <f>IF(AND(NK162&gt;'Graph Creator'!$K$4,'Detalle de Cuentas'!NK162&lt;='Graph Creator'!$L$4),1,0)</f>
        <v>0</v>
      </c>
      <c r="OJ162" s="2">
        <f>IF(AND(NL162&gt;'Graph Creator'!$K$4,'Detalle de Cuentas'!NL162&lt;='Graph Creator'!$L$4),1,0)</f>
        <v>0</v>
      </c>
      <c r="OK162" s="2">
        <f>IF(AND(NM162&gt;'Graph Creator'!$K$4,'Detalle de Cuentas'!NM162&lt;='Graph Creator'!$L$4),1,0)</f>
        <v>0</v>
      </c>
      <c r="OL162" s="2">
        <f>IF(AND(NN162&gt;'Graph Creator'!$K$4,'Detalle de Cuentas'!NN162&lt;='Graph Creator'!$L$4),1,0)</f>
        <v>0</v>
      </c>
      <c r="OM162" s="2">
        <f>IF(AND(NO162&gt;'Graph Creator'!$K$4,'Detalle de Cuentas'!NO162&lt;='Graph Creator'!$L$4),1,0)</f>
        <v>0</v>
      </c>
      <c r="ON162" s="2">
        <f>IF(AND(NP162&gt;'Graph Creator'!$K$4,'Detalle de Cuentas'!NP162&lt;='Graph Creator'!$L$4),1,0)</f>
        <v>0</v>
      </c>
      <c r="OO162" s="2">
        <f>IF(AND(NQ162&gt;'Graph Creator'!$K$4,'Detalle de Cuentas'!NQ162&lt;='Graph Creator'!$L$4),1,0)</f>
        <v>0</v>
      </c>
      <c r="OP162" s="2">
        <f>IF(AND(NR162&gt;'Graph Creator'!$K$4,'Detalle de Cuentas'!NR162&lt;='Graph Creator'!$L$4),1,0)</f>
        <v>0</v>
      </c>
      <c r="OQ162" s="2">
        <f>IF(AND(NS162&gt;'Graph Creator'!$K$4,'Detalle de Cuentas'!NS162&lt;='Graph Creator'!$L$4),1,0)</f>
        <v>0</v>
      </c>
      <c r="OR162" s="2">
        <f>IF(AND(NT162&gt;'Graph Creator'!$K$4,'Detalle de Cuentas'!NT162&lt;='Graph Creator'!$L$4),1,0)</f>
        <v>0</v>
      </c>
      <c r="OS162" s="2">
        <f>IF(AND(NU162&gt;'Graph Creator'!$K$4,'Detalle de Cuentas'!NU162&lt;='Graph Creator'!$L$4),1,0)</f>
        <v>0</v>
      </c>
      <c r="OT162" s="2">
        <f>IF(AND(NV162&gt;'Graph Creator'!$K$4,'Detalle de Cuentas'!NV162&lt;='Graph Creator'!$L$4),1,0)</f>
        <v>0</v>
      </c>
      <c r="OU162" s="2">
        <f>IF(AND(NW162&gt;'Graph Creator'!$K$4,'Detalle de Cuentas'!NW162&lt;='Graph Creator'!$L$4),1,0)</f>
        <v>0</v>
      </c>
      <c r="OV162" s="2">
        <f>IF(AND(NX162&gt;'Graph Creator'!$K$4,'Detalle de Cuentas'!NX162&lt;='Graph Creator'!$L$4),1,0)</f>
        <v>0</v>
      </c>
      <c r="OW162" s="2">
        <f>IF(AND(NY162&gt;'Graph Creator'!$K$4,'Detalle de Cuentas'!NY162&lt;='Graph Creator'!$L$4),1,0)</f>
        <v>0</v>
      </c>
      <c r="OX162" s="2">
        <f>IF(AND(NZ162&gt;'Graph Creator'!$K$4,'Detalle de Cuentas'!NZ162&lt;='Graph Creator'!$L$4),1,0)</f>
        <v>0</v>
      </c>
      <c r="OY162" s="2">
        <f>IF(AND(OA162&gt;'Graph Creator'!$K$4,'Detalle de Cuentas'!OA162&lt;='Graph Creator'!$L$4),1,0)</f>
        <v>0</v>
      </c>
      <c r="OZ162" s="2">
        <f>IF(AND(OB162&gt;'Graph Creator'!$K$4,'Detalle de Cuentas'!OB162&lt;='Graph Creator'!$L$4),1,0)</f>
        <v>0</v>
      </c>
      <c r="PA162" s="2">
        <f>IF(AND(OC162&gt;'Graph Creator'!$K$4,'Detalle de Cuentas'!OC162&lt;='Graph Creator'!$L$4),1,0)</f>
        <v>0</v>
      </c>
      <c r="PB162" s="2">
        <f>IF(AND(NF162&gt;'Graph Creator'!$L$4,'Detalle de Cuentas'!NF162&lt;='Graph Creator'!$M$4),1,0)</f>
        <v>0</v>
      </c>
      <c r="PC162" s="2">
        <f>IF(AND(NG162&gt;'Graph Creator'!$L$4,'Detalle de Cuentas'!NG162&lt;='Graph Creator'!$M$4),1,0)</f>
        <v>0</v>
      </c>
      <c r="PD162" s="2">
        <f>IF(AND(NH162&gt;'Graph Creator'!$L$4,'Detalle de Cuentas'!NH162&lt;='Graph Creator'!$M$4),1,0)</f>
        <v>0</v>
      </c>
      <c r="PE162" s="2">
        <f>IF(AND(NI162&gt;'Graph Creator'!$L$4,'Detalle de Cuentas'!NI162&lt;='Graph Creator'!$M$4),1,0)</f>
        <v>0</v>
      </c>
      <c r="PF162" s="2">
        <f>IF(AND(NJ162&gt;'Graph Creator'!$L$4,'Detalle de Cuentas'!NJ162&lt;='Graph Creator'!$M$4),1,0)</f>
        <v>0</v>
      </c>
      <c r="PG162" s="2">
        <f>IF(AND(NK162&gt;'Graph Creator'!$L$4,'Detalle de Cuentas'!NK162&lt;='Graph Creator'!$M$4),1,0)</f>
        <v>0</v>
      </c>
      <c r="PH162" s="2">
        <f>IF(AND(NL162&gt;'Graph Creator'!$L$4,'Detalle de Cuentas'!NL162&lt;='Graph Creator'!$M$4),1,0)</f>
        <v>0</v>
      </c>
      <c r="PI162" s="2">
        <f>IF(AND(NM162&gt;'Graph Creator'!$L$4,'Detalle de Cuentas'!NM162&lt;='Graph Creator'!$M$4),1,0)</f>
        <v>0</v>
      </c>
      <c r="PJ162" s="2">
        <f>IF(AND(NN162&gt;'Graph Creator'!$L$4,'Detalle de Cuentas'!NN162&lt;='Graph Creator'!$M$4),1,0)</f>
        <v>0</v>
      </c>
      <c r="PK162" s="2">
        <f>IF(AND(NO162&gt;'Graph Creator'!$L$4,'Detalle de Cuentas'!NO162&lt;='Graph Creator'!$M$4),1,0)</f>
        <v>0</v>
      </c>
      <c r="PL162" s="2">
        <f>IF(AND(NP162&gt;'Graph Creator'!$L$4,'Detalle de Cuentas'!NP162&lt;='Graph Creator'!$M$4),1,0)</f>
        <v>0</v>
      </c>
      <c r="PM162" s="2">
        <f>IF(AND(NQ162&gt;'Graph Creator'!$L$4,'Detalle de Cuentas'!NQ162&lt;='Graph Creator'!$M$4),1,0)</f>
        <v>0</v>
      </c>
      <c r="PN162" s="2">
        <f>IF(AND(NR162&gt;'Graph Creator'!$L$4,'Detalle de Cuentas'!NR162&lt;='Graph Creator'!$M$4),1,0)</f>
        <v>0</v>
      </c>
      <c r="PO162" s="2">
        <f>IF(AND(NS162&gt;'Graph Creator'!$L$4,'Detalle de Cuentas'!NS162&lt;='Graph Creator'!$M$4),1,0)</f>
        <v>0</v>
      </c>
      <c r="PP162" s="2">
        <f>IF(AND(NT162&gt;'Graph Creator'!$L$4,'Detalle de Cuentas'!NT162&lt;='Graph Creator'!$M$4),1,0)</f>
        <v>0</v>
      </c>
      <c r="PQ162" s="2">
        <f>IF(AND(NU162&gt;'Graph Creator'!$L$4,'Detalle de Cuentas'!NU162&lt;='Graph Creator'!$M$4),1,0)</f>
        <v>0</v>
      </c>
      <c r="PR162" s="2">
        <f>IF(AND(NV162&gt;'Graph Creator'!$L$4,'Detalle de Cuentas'!NV162&lt;='Graph Creator'!$M$4),1,0)</f>
        <v>0</v>
      </c>
      <c r="PS162" s="2">
        <f>IF(AND(NW162&gt;'Graph Creator'!$L$4,'Detalle de Cuentas'!NW162&lt;='Graph Creator'!$M$4),1,0)</f>
        <v>0</v>
      </c>
      <c r="PT162" s="2">
        <f>IF(AND(NX162&gt;'Graph Creator'!$L$4,'Detalle de Cuentas'!NX162&lt;='Graph Creator'!$M$4),1,0)</f>
        <v>0</v>
      </c>
      <c r="PU162" s="2">
        <f>IF(AND(NY162&gt;'Graph Creator'!$L$4,'Detalle de Cuentas'!NY162&lt;='Graph Creator'!$M$4),1,0)</f>
        <v>0</v>
      </c>
      <c r="PV162" s="2">
        <f>IF(AND(NZ162&gt;'Graph Creator'!$L$4,'Detalle de Cuentas'!NZ162&lt;='Graph Creator'!$M$4),1,0)</f>
        <v>0</v>
      </c>
      <c r="PW162" s="2">
        <f>IF(AND(OA162&gt;'Graph Creator'!$L$4,'Detalle de Cuentas'!OA162&lt;='Graph Creator'!$M$4),1,0)</f>
        <v>0</v>
      </c>
      <c r="PX162" s="2">
        <f>IF(AND(OB162&gt;'Graph Creator'!$L$4,'Detalle de Cuentas'!OB162&lt;='Graph Creator'!$M$4),1,0)</f>
        <v>0</v>
      </c>
      <c r="PY162" s="2">
        <f>IF(AND(OC162&gt;'Graph Creator'!$L$4,'Detalle de Cuentas'!OC162&lt;='Graph Creator'!$M$4),1,0)</f>
        <v>0</v>
      </c>
      <c r="PZ162" s="2">
        <f>IF(AND(NF162&gt;'Graph Creator'!$M$4,'Detalle de Cuentas'!NF162&lt;='Graph Creator'!$N$4),1,0)</f>
        <v>0</v>
      </c>
      <c r="QA162" s="2">
        <f>IF(AND(NG162&gt;'Graph Creator'!$M$4,'Detalle de Cuentas'!NG162&lt;='Graph Creator'!$N$4),1,0)</f>
        <v>0</v>
      </c>
      <c r="QB162" s="2">
        <f>IF(AND(NH162&gt;'Graph Creator'!$M$4,'Detalle de Cuentas'!NH162&lt;='Graph Creator'!$N$4),1,0)</f>
        <v>0</v>
      </c>
      <c r="QC162" s="2">
        <f>IF(AND(NI162&gt;'Graph Creator'!$M$4,'Detalle de Cuentas'!NI162&lt;='Graph Creator'!$N$4),1,0)</f>
        <v>0</v>
      </c>
      <c r="QD162" s="2">
        <f>IF(AND(NJ162&gt;'Graph Creator'!$M$4,'Detalle de Cuentas'!NJ162&lt;='Graph Creator'!$N$4),1,0)</f>
        <v>0</v>
      </c>
      <c r="QE162" s="2">
        <f>IF(AND(NK162&gt;'Graph Creator'!$M$4,'Detalle de Cuentas'!NK162&lt;='Graph Creator'!$N$4),1,0)</f>
        <v>0</v>
      </c>
      <c r="QF162" s="2">
        <f>IF(AND(NL162&gt;'Graph Creator'!$M$4,'Detalle de Cuentas'!NL162&lt;='Graph Creator'!$N$4),1,0)</f>
        <v>0</v>
      </c>
      <c r="QG162" s="2">
        <f>IF(AND(NM162&gt;'Graph Creator'!$M$4,'Detalle de Cuentas'!NM162&lt;='Graph Creator'!$N$4),1,0)</f>
        <v>0</v>
      </c>
      <c r="QH162" s="2">
        <f>IF(AND(NN162&gt;'Graph Creator'!$M$4,'Detalle de Cuentas'!NN162&lt;='Graph Creator'!$N$4),1,0)</f>
        <v>0</v>
      </c>
      <c r="QI162" s="2">
        <f>IF(AND(NO162&gt;'Graph Creator'!$M$4,'Detalle de Cuentas'!NO162&lt;='Graph Creator'!$N$4),1,0)</f>
        <v>0</v>
      </c>
      <c r="QJ162" s="2">
        <f>IF(AND(NP162&gt;'Graph Creator'!$M$4,'Detalle de Cuentas'!NP162&lt;='Graph Creator'!$N$4),1,0)</f>
        <v>0</v>
      </c>
      <c r="QK162" s="2">
        <f>IF(AND(NQ162&gt;'Graph Creator'!$M$4,'Detalle de Cuentas'!NQ162&lt;='Graph Creator'!$N$4),1,0)</f>
        <v>0</v>
      </c>
      <c r="QL162" s="2">
        <f>IF(AND(NR162&gt;'Graph Creator'!$M$4,'Detalle de Cuentas'!NR162&lt;='Graph Creator'!$N$4),1,0)</f>
        <v>0</v>
      </c>
      <c r="QM162" s="2">
        <f>IF(AND(NS162&gt;'Graph Creator'!$M$4,'Detalle de Cuentas'!NS162&lt;='Graph Creator'!$N$4),1,0)</f>
        <v>0</v>
      </c>
      <c r="QN162" s="2">
        <f>IF(AND(NT162&gt;'Graph Creator'!$M$4,'Detalle de Cuentas'!NT162&lt;='Graph Creator'!$N$4),1,0)</f>
        <v>0</v>
      </c>
      <c r="QO162" s="2">
        <f>IF(AND(NU162&gt;'Graph Creator'!$M$4,'Detalle de Cuentas'!NU162&lt;='Graph Creator'!$N$4),1,0)</f>
        <v>0</v>
      </c>
      <c r="QP162" s="2">
        <f>IF(AND(NV162&gt;'Graph Creator'!$M$4,'Detalle de Cuentas'!NV162&lt;='Graph Creator'!$N$4),1,0)</f>
        <v>0</v>
      </c>
      <c r="QQ162" s="2">
        <f>IF(AND(NW162&gt;'Graph Creator'!$M$4,'Detalle de Cuentas'!NW162&lt;='Graph Creator'!$N$4),1,0)</f>
        <v>0</v>
      </c>
      <c r="QR162" s="2">
        <f>IF(AND(NX162&gt;'Graph Creator'!$M$4,'Detalle de Cuentas'!NX162&lt;='Graph Creator'!$N$4),1,0)</f>
        <v>0</v>
      </c>
      <c r="QS162" s="2">
        <f>IF(AND(NY162&gt;'Graph Creator'!$M$4,'Detalle de Cuentas'!NY162&lt;='Graph Creator'!$N$4),1,0)</f>
        <v>0</v>
      </c>
      <c r="QT162" s="2">
        <f>IF(AND(NZ162&gt;'Graph Creator'!$M$4,'Detalle de Cuentas'!NZ162&lt;='Graph Creator'!$N$4),1,0)</f>
        <v>0</v>
      </c>
      <c r="QU162" s="2">
        <f>IF(AND(OA162&gt;'Graph Creator'!$M$4,'Detalle de Cuentas'!OA162&lt;='Graph Creator'!$N$4),1,0)</f>
        <v>0</v>
      </c>
      <c r="QV162" s="2">
        <f>IF(AND(OB162&gt;'Graph Creator'!$M$4,'Detalle de Cuentas'!OB162&lt;='Graph Creator'!$N$4),1,0)</f>
        <v>0</v>
      </c>
      <c r="QW162" s="2">
        <f>IF(AND(OC162&gt;'Graph Creator'!$M$4,'Detalle de Cuentas'!OC162&lt;='Graph Creator'!$N$4),1,0)</f>
        <v>0</v>
      </c>
      <c r="QX162" s="2">
        <f>IF(AND(NF162&gt;'Graph Creator'!$N$4,'Detalle de Cuentas'!NF162&lt;='Graph Creator'!$O$4),1,0)</f>
        <v>0</v>
      </c>
      <c r="QY162" s="2">
        <f>IF(AND(NG162&gt;'Graph Creator'!$N$4,'Detalle de Cuentas'!NG162&lt;='Graph Creator'!$O$4),1,0)</f>
        <v>0</v>
      </c>
      <c r="QZ162" s="2">
        <f>IF(AND(NH162&gt;'Graph Creator'!$N$4,'Detalle de Cuentas'!NH162&lt;='Graph Creator'!$O$4),1,0)</f>
        <v>0</v>
      </c>
      <c r="RA162" s="2">
        <f>IF(AND(NI162&gt;'Graph Creator'!$N$4,'Detalle de Cuentas'!NI162&lt;='Graph Creator'!$O$4),1,0)</f>
        <v>0</v>
      </c>
      <c r="RB162" s="2">
        <f>IF(AND(NJ162&gt;'Graph Creator'!$N$4,'Detalle de Cuentas'!NJ162&lt;='Graph Creator'!$O$4),1,0)</f>
        <v>0</v>
      </c>
      <c r="RC162" s="2">
        <f>IF(AND(NK162&gt;'Graph Creator'!$N$4,'Detalle de Cuentas'!NK162&lt;='Graph Creator'!$O$4),1,0)</f>
        <v>0</v>
      </c>
      <c r="RD162" s="2">
        <f>IF(AND(NL162&gt;'Graph Creator'!$N$4,'Detalle de Cuentas'!NL162&lt;='Graph Creator'!$O$4),1,0)</f>
        <v>0</v>
      </c>
      <c r="RE162" s="2">
        <f>IF(AND(NM162&gt;'Graph Creator'!$N$4,'Detalle de Cuentas'!NM162&lt;='Graph Creator'!$O$4),1,0)</f>
        <v>0</v>
      </c>
      <c r="RF162" s="2">
        <f>IF(AND(NN162&gt;'Graph Creator'!$N$4,'Detalle de Cuentas'!NN162&lt;='Graph Creator'!$O$4),1,0)</f>
        <v>0</v>
      </c>
      <c r="RG162" s="2">
        <f>IF(AND(NO162&gt;'Graph Creator'!$N$4,'Detalle de Cuentas'!NO162&lt;='Graph Creator'!$O$4),1,0)</f>
        <v>0</v>
      </c>
      <c r="RH162" s="2">
        <f>IF(AND(NP162&gt;'Graph Creator'!$N$4,'Detalle de Cuentas'!NP162&lt;='Graph Creator'!$O$4),1,0)</f>
        <v>0</v>
      </c>
      <c r="RI162" s="2">
        <f>IF(AND(NQ162&gt;'Graph Creator'!$N$4,'Detalle de Cuentas'!NQ162&lt;='Graph Creator'!$O$4),1,0)</f>
        <v>0</v>
      </c>
      <c r="RJ162" s="2">
        <f>IF(AND(NR162&gt;'Graph Creator'!$N$4,'Detalle de Cuentas'!NR162&lt;='Graph Creator'!$O$4),1,0)</f>
        <v>0</v>
      </c>
      <c r="RK162" s="2">
        <f>IF(AND(NS162&gt;'Graph Creator'!$N$4,'Detalle de Cuentas'!NS162&lt;='Graph Creator'!$O$4),1,0)</f>
        <v>0</v>
      </c>
      <c r="RL162" s="2">
        <f>IF(AND(NT162&gt;'Graph Creator'!$N$4,'Detalle de Cuentas'!NT162&lt;='Graph Creator'!$O$4),1,0)</f>
        <v>0</v>
      </c>
      <c r="RM162" s="2">
        <f>IF(AND(NU162&gt;'Graph Creator'!$N$4,'Detalle de Cuentas'!NU162&lt;='Graph Creator'!$O$4),1,0)</f>
        <v>0</v>
      </c>
      <c r="RN162" s="2">
        <f>IF(AND(NV162&gt;'Graph Creator'!$N$4,'Detalle de Cuentas'!NV162&lt;='Graph Creator'!$O$4),1,0)</f>
        <v>0</v>
      </c>
      <c r="RO162" s="2">
        <f>IF(AND(NW162&gt;'Graph Creator'!$N$4,'Detalle de Cuentas'!NW162&lt;='Graph Creator'!$O$4),1,0)</f>
        <v>0</v>
      </c>
      <c r="RP162" s="2">
        <f>IF(AND(NX162&gt;'Graph Creator'!$N$4,'Detalle de Cuentas'!NX162&lt;='Graph Creator'!$O$4),1,0)</f>
        <v>0</v>
      </c>
      <c r="RQ162" s="2">
        <f>IF(AND(NY162&gt;'Graph Creator'!$N$4,'Detalle de Cuentas'!NY162&lt;='Graph Creator'!$O$4),1,0)</f>
        <v>0</v>
      </c>
      <c r="RR162" s="2">
        <f>IF(AND(NZ162&gt;'Graph Creator'!$N$4,'Detalle de Cuentas'!NZ162&lt;='Graph Creator'!$O$4),1,0)</f>
        <v>0</v>
      </c>
      <c r="RS162" s="2">
        <f>IF(AND(OA162&gt;'Graph Creator'!$N$4,'Detalle de Cuentas'!OA162&lt;='Graph Creator'!$O$4),1,0)</f>
        <v>0</v>
      </c>
      <c r="RT162" s="2">
        <f>IF(AND(OB162&gt;'Graph Creator'!$N$4,'Detalle de Cuentas'!OB162&lt;='Graph Creator'!$O$4),1,0)</f>
        <v>0</v>
      </c>
      <c r="RU162" s="2">
        <f>IF(AND(OC162&gt;'Graph Creator'!$N$4,'Detalle de Cuentas'!OC162&lt;='Graph Creator'!$O$4),1,0)</f>
        <v>0</v>
      </c>
      <c r="RV162" s="2" t="e">
        <f t="shared" si="2027"/>
        <v>#VALUE!</v>
      </c>
      <c r="RW162" s="2" t="e">
        <f t="shared" si="2028"/>
        <v>#VALUE!</v>
      </c>
      <c r="RX162" s="2" t="e">
        <f t="shared" si="2029"/>
        <v>#VALUE!</v>
      </c>
      <c r="RY162" s="2" t="e">
        <f t="shared" si="2030"/>
        <v>#VALUE!</v>
      </c>
      <c r="RZ162" s="2" t="e">
        <f t="shared" si="2031"/>
        <v>#VALUE!</v>
      </c>
      <c r="SA162" s="2" t="e">
        <f t="shared" si="2032"/>
        <v>#VALUE!</v>
      </c>
      <c r="SB162" s="2" t="e">
        <f t="shared" si="2033"/>
        <v>#VALUE!</v>
      </c>
      <c r="SC162" s="2" t="e">
        <f t="shared" si="2034"/>
        <v>#VALUE!</v>
      </c>
      <c r="SD162" s="2" t="e">
        <f t="shared" si="2035"/>
        <v>#VALUE!</v>
      </c>
      <c r="SE162" s="2" t="e">
        <f t="shared" si="2036"/>
        <v>#VALUE!</v>
      </c>
      <c r="SF162" s="2" t="e">
        <f t="shared" si="2037"/>
        <v>#VALUE!</v>
      </c>
      <c r="SG162" s="2" t="e">
        <f t="shared" si="2038"/>
        <v>#VALUE!</v>
      </c>
      <c r="SH162" s="2" t="e">
        <f t="shared" si="2039"/>
        <v>#VALUE!</v>
      </c>
      <c r="SI162" s="2" t="e">
        <f t="shared" si="2040"/>
        <v>#VALUE!</v>
      </c>
      <c r="SJ162" s="2" t="e">
        <f t="shared" si="2041"/>
        <v>#VALUE!</v>
      </c>
      <c r="SK162" s="2" t="e">
        <f t="shared" si="2042"/>
        <v>#VALUE!</v>
      </c>
      <c r="SL162" s="2" t="e">
        <f t="shared" si="2043"/>
        <v>#VALUE!</v>
      </c>
      <c r="SM162" s="2" t="e">
        <f t="shared" si="2044"/>
        <v>#VALUE!</v>
      </c>
      <c r="SN162" s="2" t="e">
        <f t="shared" si="2045"/>
        <v>#VALUE!</v>
      </c>
      <c r="SO162" s="2" t="e">
        <f t="shared" si="2046"/>
        <v>#VALUE!</v>
      </c>
      <c r="SP162" s="2" t="e">
        <f t="shared" si="2047"/>
        <v>#VALUE!</v>
      </c>
      <c r="SQ162" s="2" t="e">
        <f t="shared" si="2048"/>
        <v>#VALUE!</v>
      </c>
      <c r="SR162" s="2" t="e">
        <f t="shared" si="2049"/>
        <v>#VALUE!</v>
      </c>
      <c r="SS162" s="2" t="e">
        <f t="shared" si="2050"/>
        <v>#VALUE!</v>
      </c>
      <c r="ST162" s="2" t="e">
        <f t="shared" si="2051"/>
        <v>#VALUE!</v>
      </c>
      <c r="SU162" s="2" t="e">
        <f t="shared" si="2052"/>
        <v>#VALUE!</v>
      </c>
      <c r="SV162" s="2" t="e">
        <f t="shared" si="2053"/>
        <v>#VALUE!</v>
      </c>
      <c r="SW162" s="2" t="e">
        <f t="shared" si="2054"/>
        <v>#VALUE!</v>
      </c>
      <c r="SX162" s="2" t="e">
        <f t="shared" si="2055"/>
        <v>#VALUE!</v>
      </c>
      <c r="SY162" s="2" t="e">
        <f t="shared" si="2056"/>
        <v>#VALUE!</v>
      </c>
      <c r="SZ162" s="2" t="e">
        <f t="shared" si="2057"/>
        <v>#VALUE!</v>
      </c>
      <c r="TA162" s="2" t="e">
        <f t="shared" si="2058"/>
        <v>#VALUE!</v>
      </c>
      <c r="TB162" s="2" t="e">
        <f t="shared" si="2059"/>
        <v>#VALUE!</v>
      </c>
      <c r="TC162" s="2" t="e">
        <f t="shared" si="2060"/>
        <v>#VALUE!</v>
      </c>
      <c r="TD162" s="2" t="e">
        <f t="shared" si="2061"/>
        <v>#VALUE!</v>
      </c>
      <c r="TE162" s="2" t="e">
        <f t="shared" si="2062"/>
        <v>#VALUE!</v>
      </c>
      <c r="TF162" s="2" t="str">
        <f>IF(DZ162=1,IF(SUM(DZ$17:DZ162)&lt;2,""&amp;B162,", "&amp;B162),"")</f>
        <v/>
      </c>
      <c r="TG162" s="2" t="str">
        <f t="shared" si="2075"/>
        <v/>
      </c>
      <c r="TH162" s="2">
        <f t="shared" si="2063"/>
        <v>0</v>
      </c>
      <c r="TI162" s="14" t="str">
        <f t="shared" si="2064"/>
        <v/>
      </c>
      <c r="TJ162" s="14" t="e">
        <f t="shared" si="1884"/>
        <v>#VALUE!</v>
      </c>
      <c r="TK162" s="14" t="e">
        <f t="shared" si="1885"/>
        <v>#VALUE!</v>
      </c>
      <c r="TL162" s="14" t="e">
        <f t="shared" si="1886"/>
        <v>#VALUE!</v>
      </c>
      <c r="TM162" s="14" t="e">
        <f t="shared" si="1887"/>
        <v>#VALUE!</v>
      </c>
      <c r="TN162" s="14" t="e">
        <f t="shared" si="1888"/>
        <v>#VALUE!</v>
      </c>
      <c r="TO162" s="14" t="e">
        <f t="shared" si="1889"/>
        <v>#VALUE!</v>
      </c>
      <c r="TP162" s="14" t="e">
        <f t="shared" si="1890"/>
        <v>#VALUE!</v>
      </c>
      <c r="TQ162" s="14" t="e">
        <f t="shared" si="1891"/>
        <v>#VALUE!</v>
      </c>
      <c r="TR162" s="14" t="e">
        <f t="shared" si="1892"/>
        <v>#VALUE!</v>
      </c>
      <c r="TS162" s="14" t="e">
        <f t="shared" si="1893"/>
        <v>#VALUE!</v>
      </c>
      <c r="TT162" s="14" t="e">
        <f t="shared" si="1894"/>
        <v>#VALUE!</v>
      </c>
      <c r="TU162" s="14" t="e">
        <f t="shared" si="1895"/>
        <v>#VALUE!</v>
      </c>
      <c r="TV162" s="14" t="e">
        <f t="shared" si="1896"/>
        <v>#VALUE!</v>
      </c>
      <c r="TW162" s="14" t="e">
        <f t="shared" si="1897"/>
        <v>#VALUE!</v>
      </c>
      <c r="TX162" s="14" t="e">
        <f t="shared" si="1898"/>
        <v>#VALUE!</v>
      </c>
      <c r="TY162" s="14" t="e">
        <f t="shared" si="1899"/>
        <v>#VALUE!</v>
      </c>
      <c r="TZ162" s="14" t="e">
        <f t="shared" si="1900"/>
        <v>#VALUE!</v>
      </c>
      <c r="UA162" s="14" t="e">
        <f t="shared" si="1901"/>
        <v>#VALUE!</v>
      </c>
      <c r="UB162" s="14" t="e">
        <f t="shared" si="1902"/>
        <v>#VALUE!</v>
      </c>
      <c r="UC162" s="14" t="e">
        <f t="shared" si="1903"/>
        <v>#VALUE!</v>
      </c>
      <c r="UD162" s="14" t="e">
        <f t="shared" si="1904"/>
        <v>#VALUE!</v>
      </c>
      <c r="UE162" s="14" t="e">
        <f t="shared" si="1905"/>
        <v>#VALUE!</v>
      </c>
      <c r="UF162" s="14" t="e">
        <f t="shared" si="1906"/>
        <v>#VALUE!</v>
      </c>
      <c r="UH162" s="2">
        <f>IF($C$4-$R162&gt;'Graph Creator'!$E$2*'Graph Creator'!$D$13*12,0,1)</f>
        <v>1</v>
      </c>
      <c r="UJ162" s="2" t="e">
        <f t="shared" si="2065"/>
        <v>#VALUE!</v>
      </c>
      <c r="UK162" s="2" t="e">
        <f t="shared" si="1907"/>
        <v>#VALUE!</v>
      </c>
      <c r="UL162" s="2" t="e">
        <f t="shared" si="1908"/>
        <v>#VALUE!</v>
      </c>
      <c r="UM162" s="2" t="e">
        <f t="shared" si="1909"/>
        <v>#VALUE!</v>
      </c>
      <c r="UN162" s="2" t="e">
        <f t="shared" si="1910"/>
        <v>#VALUE!</v>
      </c>
      <c r="UO162" s="2" t="e">
        <f t="shared" si="1911"/>
        <v>#VALUE!</v>
      </c>
      <c r="UP162" s="2" t="e">
        <f t="shared" si="1912"/>
        <v>#VALUE!</v>
      </c>
      <c r="UQ162" s="2" t="e">
        <f t="shared" si="1913"/>
        <v>#VALUE!</v>
      </c>
      <c r="UR162" s="2" t="e">
        <f t="shared" si="1914"/>
        <v>#VALUE!</v>
      </c>
      <c r="US162" s="2" t="e">
        <f t="shared" si="1915"/>
        <v>#VALUE!</v>
      </c>
      <c r="UT162" s="2" t="e">
        <f t="shared" si="1916"/>
        <v>#VALUE!</v>
      </c>
      <c r="UU162" s="2" t="e">
        <f t="shared" si="1917"/>
        <v>#VALUE!</v>
      </c>
      <c r="UV162" s="2" t="e">
        <f t="shared" si="1918"/>
        <v>#VALUE!</v>
      </c>
      <c r="UW162" s="2" t="e">
        <f t="shared" si="1919"/>
        <v>#VALUE!</v>
      </c>
      <c r="UX162" s="2" t="e">
        <f t="shared" si="1920"/>
        <v>#VALUE!</v>
      </c>
      <c r="UY162" s="2" t="e">
        <f t="shared" si="1921"/>
        <v>#VALUE!</v>
      </c>
      <c r="UZ162" s="2" t="e">
        <f t="shared" si="1922"/>
        <v>#VALUE!</v>
      </c>
      <c r="VA162" s="2" t="e">
        <f t="shared" si="1923"/>
        <v>#VALUE!</v>
      </c>
      <c r="VB162" s="2" t="e">
        <f t="shared" si="1924"/>
        <v>#VALUE!</v>
      </c>
      <c r="VC162" s="2" t="e">
        <f t="shared" si="1925"/>
        <v>#VALUE!</v>
      </c>
      <c r="VD162" s="2" t="e">
        <f t="shared" si="1926"/>
        <v>#VALUE!</v>
      </c>
      <c r="VE162" s="2" t="e">
        <f t="shared" si="1927"/>
        <v>#VALUE!</v>
      </c>
      <c r="VF162" s="2" t="e">
        <f t="shared" si="1928"/>
        <v>#VALUE!</v>
      </c>
      <c r="VG162" s="2" t="e">
        <f t="shared" si="1929"/>
        <v>#VALUE!</v>
      </c>
      <c r="VH162" s="2" t="e">
        <f t="shared" si="1930"/>
        <v>#VALUE!</v>
      </c>
      <c r="VI162" s="2" t="e">
        <f t="shared" si="1931"/>
        <v>#VALUE!</v>
      </c>
      <c r="VJ162" s="2" t="e">
        <f t="shared" si="1932"/>
        <v>#VALUE!</v>
      </c>
      <c r="VK162" s="2" t="e">
        <f t="shared" si="1933"/>
        <v>#VALUE!</v>
      </c>
      <c r="VL162" s="2" t="e">
        <f t="shared" si="1934"/>
        <v>#VALUE!</v>
      </c>
      <c r="VM162" s="2" t="e">
        <f t="shared" si="1935"/>
        <v>#VALUE!</v>
      </c>
      <c r="VN162" s="2" t="e">
        <f t="shared" si="1936"/>
        <v>#VALUE!</v>
      </c>
      <c r="VO162" s="2" t="e">
        <f t="shared" si="1937"/>
        <v>#VALUE!</v>
      </c>
      <c r="VP162" s="2" t="e">
        <f t="shared" si="1938"/>
        <v>#VALUE!</v>
      </c>
      <c r="VQ162" s="2" t="e">
        <f t="shared" si="1939"/>
        <v>#VALUE!</v>
      </c>
      <c r="VR162" s="2" t="e">
        <f t="shared" si="1940"/>
        <v>#VALUE!</v>
      </c>
      <c r="VS162" s="2" t="e">
        <f t="shared" si="1941"/>
        <v>#VALUE!</v>
      </c>
      <c r="VT162" s="98">
        <f t="shared" si="2066"/>
        <v>0</v>
      </c>
      <c r="VU162" s="98">
        <f t="shared" si="1942"/>
        <v>0</v>
      </c>
      <c r="VV162" s="98">
        <f t="shared" si="1943"/>
        <v>0</v>
      </c>
      <c r="VW162" s="98">
        <f t="shared" si="1944"/>
        <v>0</v>
      </c>
      <c r="VX162" s="98">
        <f t="shared" si="1945"/>
        <v>0</v>
      </c>
      <c r="VY162" s="98">
        <f t="shared" si="1946"/>
        <v>0</v>
      </c>
      <c r="VZ162" s="98">
        <f t="shared" si="1947"/>
        <v>0</v>
      </c>
      <c r="WA162" s="98">
        <f t="shared" si="1948"/>
        <v>0</v>
      </c>
      <c r="WB162" s="98">
        <f t="shared" si="1949"/>
        <v>0</v>
      </c>
      <c r="WC162" s="98">
        <f t="shared" si="1950"/>
        <v>0</v>
      </c>
      <c r="WD162" s="98">
        <f t="shared" si="1951"/>
        <v>0</v>
      </c>
      <c r="WE162" s="98">
        <f t="shared" si="1952"/>
        <v>0</v>
      </c>
      <c r="WF162" s="98">
        <f t="shared" si="1953"/>
        <v>0</v>
      </c>
      <c r="WG162" s="98">
        <f t="shared" si="1954"/>
        <v>0</v>
      </c>
      <c r="WH162" s="98">
        <f t="shared" si="1955"/>
        <v>0</v>
      </c>
      <c r="WI162" s="98">
        <f t="shared" si="1956"/>
        <v>0</v>
      </c>
      <c r="WJ162" s="98">
        <f t="shared" si="1957"/>
        <v>0</v>
      </c>
      <c r="WK162" s="98">
        <f t="shared" si="1958"/>
        <v>0</v>
      </c>
      <c r="WL162" s="98">
        <f t="shared" si="1959"/>
        <v>0</v>
      </c>
      <c r="WM162" s="98">
        <f t="shared" si="1960"/>
        <v>0</v>
      </c>
      <c r="WN162" s="98">
        <f t="shared" si="1961"/>
        <v>0</v>
      </c>
      <c r="WO162" s="98">
        <f t="shared" si="1962"/>
        <v>0</v>
      </c>
      <c r="WP162" s="98">
        <f t="shared" si="1963"/>
        <v>0</v>
      </c>
      <c r="WQ162" s="98">
        <f t="shared" si="1964"/>
        <v>0</v>
      </c>
      <c r="WR162" s="98">
        <f>IFERROR(INDEX('Score Calculation'!$D$38:$D$41,MATCH('Detalle de Cuentas'!VT162,'Score Calculation'!$C$38:$C$41,1)),0)</f>
        <v>4</v>
      </c>
      <c r="WS162" s="98">
        <f>IFERROR(INDEX('Score Calculation'!$D$38:$D$41,MATCH('Detalle de Cuentas'!VU162,'Score Calculation'!$C$38:$C$41,1)),0)</f>
        <v>4</v>
      </c>
      <c r="WT162" s="98">
        <f>IFERROR(INDEX('Score Calculation'!$D$38:$D$41,MATCH('Detalle de Cuentas'!VV162,'Score Calculation'!$C$38:$C$41,1)),0)</f>
        <v>4</v>
      </c>
      <c r="WU162" s="98">
        <f>IFERROR(INDEX('Score Calculation'!$D$38:$D$41,MATCH('Detalle de Cuentas'!VW162,'Score Calculation'!$C$38:$C$41,1)),0)</f>
        <v>4</v>
      </c>
      <c r="WV162" s="98">
        <f>IFERROR(INDEX('Score Calculation'!$D$38:$D$41,MATCH('Detalle de Cuentas'!VX162,'Score Calculation'!$C$38:$C$41,1)),0)</f>
        <v>4</v>
      </c>
      <c r="WW162" s="98">
        <f>IFERROR(INDEX('Score Calculation'!$D$38:$D$41,MATCH('Detalle de Cuentas'!VY162,'Score Calculation'!$C$38:$C$41,1)),0)</f>
        <v>4</v>
      </c>
      <c r="WX162" s="98">
        <f>IFERROR(INDEX('Score Calculation'!$D$38:$D$41,MATCH('Detalle de Cuentas'!VZ162,'Score Calculation'!$C$38:$C$41,1)),0)</f>
        <v>4</v>
      </c>
      <c r="WY162" s="98">
        <f>IFERROR(INDEX('Score Calculation'!$D$38:$D$41,MATCH('Detalle de Cuentas'!WA162,'Score Calculation'!$C$38:$C$41,1)),0)</f>
        <v>4</v>
      </c>
      <c r="WZ162" s="98">
        <f>IFERROR(INDEX('Score Calculation'!$D$38:$D$41,MATCH('Detalle de Cuentas'!WB162,'Score Calculation'!$C$38:$C$41,1)),0)</f>
        <v>4</v>
      </c>
      <c r="XA162" s="98">
        <f>IFERROR(INDEX('Score Calculation'!$D$38:$D$41,MATCH('Detalle de Cuentas'!WC162,'Score Calculation'!$C$38:$C$41,1)),0)</f>
        <v>4</v>
      </c>
      <c r="XB162" s="98">
        <f>IFERROR(INDEX('Score Calculation'!$D$38:$D$41,MATCH('Detalle de Cuentas'!WD162,'Score Calculation'!$C$38:$C$41,1)),0)</f>
        <v>4</v>
      </c>
      <c r="XC162" s="98">
        <f>IFERROR(INDEX('Score Calculation'!$D$38:$D$41,MATCH('Detalle de Cuentas'!WE162,'Score Calculation'!$C$38:$C$41,1)),0)</f>
        <v>4</v>
      </c>
      <c r="XD162" s="98">
        <f>IFERROR(INDEX('Score Calculation'!$D$38:$D$41,MATCH('Detalle de Cuentas'!WF162,'Score Calculation'!$C$38:$C$41,1)),0)</f>
        <v>4</v>
      </c>
      <c r="XE162" s="98">
        <f>IFERROR(INDEX('Score Calculation'!$D$38:$D$41,MATCH('Detalle de Cuentas'!WG162,'Score Calculation'!$C$38:$C$41,1)),0)</f>
        <v>4</v>
      </c>
      <c r="XF162" s="98">
        <f>IFERROR(INDEX('Score Calculation'!$D$38:$D$41,MATCH('Detalle de Cuentas'!WH162,'Score Calculation'!$C$38:$C$41,1)),0)</f>
        <v>4</v>
      </c>
      <c r="XG162" s="98">
        <f>IFERROR(INDEX('Score Calculation'!$D$38:$D$41,MATCH('Detalle de Cuentas'!WI162,'Score Calculation'!$C$38:$C$41,1)),0)</f>
        <v>4</v>
      </c>
      <c r="XH162" s="98">
        <f>IFERROR(INDEX('Score Calculation'!$D$38:$D$41,MATCH('Detalle de Cuentas'!WJ162,'Score Calculation'!$C$38:$C$41,1)),0)</f>
        <v>4</v>
      </c>
      <c r="XI162" s="98">
        <f>IFERROR(INDEX('Score Calculation'!$D$38:$D$41,MATCH('Detalle de Cuentas'!WK162,'Score Calculation'!$C$38:$C$41,1)),0)</f>
        <v>4</v>
      </c>
      <c r="XJ162" s="98">
        <f>IFERROR(INDEX('Score Calculation'!$D$38:$D$41,MATCH('Detalle de Cuentas'!WL162,'Score Calculation'!$C$38:$C$41,1)),0)</f>
        <v>4</v>
      </c>
      <c r="XK162" s="98">
        <f>IFERROR(INDEX('Score Calculation'!$D$38:$D$41,MATCH('Detalle de Cuentas'!WM162,'Score Calculation'!$C$38:$C$41,1)),0)</f>
        <v>4</v>
      </c>
      <c r="XL162" s="98">
        <f>IFERROR(INDEX('Score Calculation'!$D$38:$D$41,MATCH('Detalle de Cuentas'!WN162,'Score Calculation'!$C$38:$C$41,1)),0)</f>
        <v>4</v>
      </c>
      <c r="XM162" s="98">
        <f>IFERROR(INDEX('Score Calculation'!$D$38:$D$41,MATCH('Detalle de Cuentas'!WO162,'Score Calculation'!$C$38:$C$41,1)),0)</f>
        <v>4</v>
      </c>
      <c r="XN162" s="98">
        <f>IFERROR(INDEX('Score Calculation'!$D$38:$D$41,MATCH('Detalle de Cuentas'!WP162,'Score Calculation'!$C$38:$C$41,1)),0)</f>
        <v>4</v>
      </c>
      <c r="XO162" s="98">
        <f>IFERROR(INDEX('Score Calculation'!$D$38:$D$41,MATCH('Detalle de Cuentas'!WQ162,'Score Calculation'!$C$38:$C$41,1)),0)</f>
        <v>4</v>
      </c>
      <c r="XP162" s="98">
        <f>IFERROR(INDEX('Score Calculation'!$D$24:$D$31,MATCH('Detalle de Cuentas'!NF162,'Score Calculation'!$C$24:$C$31,1)),0)</f>
        <v>1</v>
      </c>
      <c r="XQ162" s="98">
        <f>IFERROR(INDEX('Score Calculation'!$D$24:$D$31,MATCH('Detalle de Cuentas'!NG162,'Score Calculation'!$C$24:$C$31,1)),0)</f>
        <v>1</v>
      </c>
      <c r="XR162" s="98">
        <f>IFERROR(INDEX('Score Calculation'!$D$24:$D$31,MATCH('Detalle de Cuentas'!NH162,'Score Calculation'!$C$24:$C$31,1)),0)</f>
        <v>1</v>
      </c>
      <c r="XS162" s="98">
        <f>IFERROR(INDEX('Score Calculation'!$D$24:$D$31,MATCH('Detalle de Cuentas'!NI162,'Score Calculation'!$C$24:$C$31,1)),0)</f>
        <v>1</v>
      </c>
      <c r="XT162" s="98">
        <f>IFERROR(INDEX('Score Calculation'!$D$24:$D$31,MATCH('Detalle de Cuentas'!NJ162,'Score Calculation'!$C$24:$C$31,1)),0)</f>
        <v>1</v>
      </c>
      <c r="XU162" s="98">
        <f>IFERROR(INDEX('Score Calculation'!$D$24:$D$31,MATCH('Detalle de Cuentas'!NK162,'Score Calculation'!$C$24:$C$31,1)),0)</f>
        <v>1</v>
      </c>
      <c r="XV162" s="98">
        <f>IFERROR(INDEX('Score Calculation'!$D$24:$D$31,MATCH('Detalle de Cuentas'!NL162,'Score Calculation'!$C$24:$C$31,1)),0)</f>
        <v>1</v>
      </c>
      <c r="XW162" s="98">
        <f>IFERROR(INDEX('Score Calculation'!$D$24:$D$31,MATCH('Detalle de Cuentas'!NM162,'Score Calculation'!$C$24:$C$31,1)),0)</f>
        <v>1</v>
      </c>
      <c r="XX162" s="98">
        <f>IFERROR(INDEX('Score Calculation'!$D$24:$D$31,MATCH('Detalle de Cuentas'!NN162,'Score Calculation'!$C$24:$C$31,1)),0)</f>
        <v>1</v>
      </c>
      <c r="XY162" s="98">
        <f>IFERROR(INDEX('Score Calculation'!$D$24:$D$31,MATCH('Detalle de Cuentas'!NO162,'Score Calculation'!$C$24:$C$31,1)),0)</f>
        <v>1</v>
      </c>
      <c r="XZ162" s="98">
        <f>IFERROR(INDEX('Score Calculation'!$D$24:$D$31,MATCH('Detalle de Cuentas'!NP162,'Score Calculation'!$C$24:$C$31,1)),0)</f>
        <v>1</v>
      </c>
      <c r="YA162" s="98">
        <f>IFERROR(INDEX('Score Calculation'!$D$24:$D$31,MATCH('Detalle de Cuentas'!NQ162,'Score Calculation'!$C$24:$C$31,1)),0)</f>
        <v>1</v>
      </c>
      <c r="YB162" s="98">
        <f>IFERROR(INDEX('Score Calculation'!$D$24:$D$31,MATCH('Detalle de Cuentas'!NR162,'Score Calculation'!$C$24:$C$31,1)),0)</f>
        <v>1</v>
      </c>
      <c r="YC162" s="98">
        <f>IFERROR(INDEX('Score Calculation'!$D$24:$D$31,MATCH('Detalle de Cuentas'!NS162,'Score Calculation'!$C$24:$C$31,1)),0)</f>
        <v>1</v>
      </c>
      <c r="YD162" s="98">
        <f>IFERROR(INDEX('Score Calculation'!$D$24:$D$31,MATCH('Detalle de Cuentas'!NT162,'Score Calculation'!$C$24:$C$31,1)),0)</f>
        <v>1</v>
      </c>
      <c r="YE162" s="98">
        <f>IFERROR(INDEX('Score Calculation'!$D$24:$D$31,MATCH('Detalle de Cuentas'!NU162,'Score Calculation'!$C$24:$C$31,1)),0)</f>
        <v>1</v>
      </c>
      <c r="YF162" s="98">
        <f>IFERROR(INDEX('Score Calculation'!$D$24:$D$31,MATCH('Detalle de Cuentas'!NV162,'Score Calculation'!$C$24:$C$31,1)),0)</f>
        <v>1</v>
      </c>
      <c r="YG162" s="98">
        <f>IFERROR(INDEX('Score Calculation'!$D$24:$D$31,MATCH('Detalle de Cuentas'!NW162,'Score Calculation'!$C$24:$C$31,1)),0)</f>
        <v>1</v>
      </c>
      <c r="YH162" s="98">
        <f>IFERROR(INDEX('Score Calculation'!$D$24:$D$31,MATCH('Detalle de Cuentas'!NX162,'Score Calculation'!$C$24:$C$31,1)),0)</f>
        <v>1</v>
      </c>
      <c r="YI162" s="98">
        <f>IFERROR(INDEX('Score Calculation'!$D$24:$D$31,MATCH('Detalle de Cuentas'!NY162,'Score Calculation'!$C$24:$C$31,1)),0)</f>
        <v>1</v>
      </c>
      <c r="YJ162" s="98">
        <f>IFERROR(INDEX('Score Calculation'!$D$24:$D$31,MATCH('Detalle de Cuentas'!NZ162,'Score Calculation'!$C$24:$C$31,1)),0)</f>
        <v>1</v>
      </c>
      <c r="YK162" s="98">
        <f>IFERROR(INDEX('Score Calculation'!$D$24:$D$31,MATCH('Detalle de Cuentas'!OA162,'Score Calculation'!$C$24:$C$31,1)),0)</f>
        <v>1</v>
      </c>
      <c r="YL162" s="98">
        <f>IFERROR(INDEX('Score Calculation'!$D$24:$D$31,MATCH('Detalle de Cuentas'!OB162,'Score Calculation'!$C$24:$C$31,1)),0)</f>
        <v>1</v>
      </c>
      <c r="YM162" s="98">
        <f>IFERROR(INDEX('Score Calculation'!$D$24:$D$31,MATCH('Detalle de Cuentas'!OC162,'Score Calculation'!$C$24:$C$31,1)),0)</f>
        <v>1</v>
      </c>
      <c r="YN162" s="98">
        <f t="shared" si="2067"/>
        <v>0</v>
      </c>
      <c r="YO162" s="98">
        <f>IF(LEFT(TRIM($D162),15)="GRUPO SOLIDARIO",$L162*'Score Calculation'!$H$5,IF(TRIM('Detalle de Cuentas'!$C162)="Semanal",'Detalle de Cuentas'!$L162*'Score Calculation'!$H$6,'Detalle de Cuentas'!$L162))</f>
        <v>0</v>
      </c>
      <c r="YP162" s="99">
        <f>IFERROR(INDEX('Score Calculation'!$D$54:$D$60,MATCH($YO162,'Score Calculation'!$C$54:$C$60,1)),1)</f>
        <v>0.2</v>
      </c>
      <c r="YQ162" s="99">
        <f>IFERROR(INDEX('Score Calculation'!$D$65:$D$123,MATCH(LEFT(TRIM('Detalle de Cuentas'!$F162),20),'Score Calculation'!$F$65:$F$123,0)),1)</f>
        <v>1</v>
      </c>
      <c r="YR162" s="99">
        <f>IFERROR(INDEX('Score Calculation'!$D$46:$D$49,MATCH('Detalle de Cuentas'!$YN162,'Score Calculation'!$C$46:$C$49,1)),1)</f>
        <v>4</v>
      </c>
      <c r="YS162" s="99">
        <f t="shared" si="2068"/>
        <v>0</v>
      </c>
      <c r="YT162" s="99">
        <f t="shared" si="2069"/>
        <v>0</v>
      </c>
      <c r="YU162" s="98" t="str">
        <f t="shared" si="2070"/>
        <v/>
      </c>
      <c r="YV162" s="109">
        <f t="shared" si="2071"/>
        <v>1</v>
      </c>
      <c r="YW162" s="109">
        <f>IFERROR(INDEX('Score Calculation'!$D$187:$D$245,MATCH(LEFT(TRIM('Detalle de Cuentas'!$F162),20),'Score Calculation'!$F$187:$F$245,0)),1)</f>
        <v>1</v>
      </c>
      <c r="YX162" s="109">
        <f>IFERROR(IF($E162="HIPOTECA",-PMT('Score Calculation'!$H$266/(360/$J162),$G162,$YO162)*(30/$J162),-PMT('Score Calculation'!$H$267/(360/$J162),$G162,$YO162)*(30/$J162)),0)</f>
        <v>0</v>
      </c>
      <c r="YY162" s="109">
        <f t="shared" si="2103"/>
        <v>0</v>
      </c>
      <c r="YZ162" s="109">
        <f t="shared" si="2103"/>
        <v>0</v>
      </c>
      <c r="ZA162" s="109">
        <f t="shared" si="2103"/>
        <v>0</v>
      </c>
      <c r="ZB162" s="109">
        <f t="shared" si="2103"/>
        <v>0</v>
      </c>
      <c r="ZC162" s="109">
        <f t="shared" si="2103"/>
        <v>0</v>
      </c>
      <c r="ZD162" s="109">
        <f t="shared" si="2100"/>
        <v>0</v>
      </c>
      <c r="ZE162" s="109">
        <f t="shared" si="2100"/>
        <v>0</v>
      </c>
      <c r="ZF162" s="109">
        <f t="shared" si="2100"/>
        <v>0</v>
      </c>
      <c r="ZG162" s="109">
        <f t="shared" si="2100"/>
        <v>0</v>
      </c>
      <c r="ZH162" s="109">
        <f t="shared" si="2100"/>
        <v>0</v>
      </c>
      <c r="ZI162" s="109">
        <f t="shared" si="2072"/>
        <v>0</v>
      </c>
    </row>
    <row r="163" spans="2:685" x14ac:dyDescent="0.2">
      <c r="B163" s="41">
        <v>147</v>
      </c>
      <c r="C163" s="42"/>
      <c r="D163" s="42"/>
      <c r="E163" s="42"/>
      <c r="F163" s="42"/>
      <c r="G163" s="42"/>
      <c r="H163" s="42"/>
      <c r="I163" s="29"/>
      <c r="J163" s="6" t="str">
        <f t="shared" si="1617"/>
        <v/>
      </c>
      <c r="K163" s="43"/>
      <c r="L163" s="43"/>
      <c r="M163" s="43"/>
      <c r="N163" s="43"/>
      <c r="O163" s="43"/>
      <c r="P163" s="44" t="str">
        <f t="shared" si="1965"/>
        <v/>
      </c>
      <c r="Q163" s="26"/>
      <c r="R163" s="26"/>
      <c r="S163" s="26"/>
      <c r="T163" s="26"/>
      <c r="U163" s="29"/>
      <c r="V163" s="43"/>
      <c r="W163" s="26"/>
      <c r="X163" s="29"/>
      <c r="Y163" s="6">
        <f>IF('Detalle de Cuentas'!$C$4-$R163&gt;'Graph Creator'!$E$2*'Graph Creator'!$D$13*12,0,1)</f>
        <v>1</v>
      </c>
      <c r="Z163" s="45">
        <f t="shared" si="1618"/>
        <v>0</v>
      </c>
      <c r="AA163" s="2" t="e">
        <f t="shared" si="1966"/>
        <v>#VALUE!</v>
      </c>
      <c r="AB163" s="2" t="e">
        <f t="shared" si="1967"/>
        <v>#VALUE!</v>
      </c>
      <c r="AC163" s="2" t="e">
        <f t="shared" si="1968"/>
        <v>#VALUE!</v>
      </c>
      <c r="AD163" s="2" t="e">
        <f t="shared" si="1969"/>
        <v>#VALUE!</v>
      </c>
      <c r="AE163" s="2" t="e">
        <f t="shared" si="1970"/>
        <v>#VALUE!</v>
      </c>
      <c r="AF163" s="2" t="e">
        <f t="shared" si="1971"/>
        <v>#VALUE!</v>
      </c>
      <c r="AG163" s="2">
        <f t="shared" si="1972"/>
        <v>0</v>
      </c>
      <c r="AH163" s="2">
        <f t="shared" si="1973"/>
        <v>0</v>
      </c>
      <c r="AI163" s="2" t="str">
        <f t="shared" si="1974"/>
        <v/>
      </c>
      <c r="AJ163" s="2" t="str">
        <f t="shared" ref="AJ163:BE163" si="2108">IFERROR(SEARCH(".",$I163,AI163+1),"")</f>
        <v/>
      </c>
      <c r="AK163" s="2" t="str">
        <f t="shared" si="2108"/>
        <v/>
      </c>
      <c r="AL163" s="2" t="str">
        <f t="shared" si="2108"/>
        <v/>
      </c>
      <c r="AM163" s="2" t="str">
        <f t="shared" si="2108"/>
        <v/>
      </c>
      <c r="AN163" s="2" t="str">
        <f t="shared" si="2108"/>
        <v/>
      </c>
      <c r="AO163" s="2" t="str">
        <f t="shared" si="2108"/>
        <v/>
      </c>
      <c r="AP163" s="2" t="str">
        <f t="shared" si="2108"/>
        <v/>
      </c>
      <c r="AQ163" s="2" t="str">
        <f t="shared" si="2108"/>
        <v/>
      </c>
      <c r="AR163" s="2" t="str">
        <f t="shared" si="2108"/>
        <v/>
      </c>
      <c r="AS163" s="2" t="str">
        <f t="shared" si="2108"/>
        <v/>
      </c>
      <c r="AT163" s="2" t="str">
        <f t="shared" si="2108"/>
        <v/>
      </c>
      <c r="AU163" s="2" t="str">
        <f t="shared" si="2108"/>
        <v/>
      </c>
      <c r="AV163" s="2" t="str">
        <f t="shared" si="2108"/>
        <v/>
      </c>
      <c r="AW163" s="2" t="str">
        <f t="shared" si="2108"/>
        <v/>
      </c>
      <c r="AX163" s="2" t="str">
        <f t="shared" si="2108"/>
        <v/>
      </c>
      <c r="AY163" s="2" t="str">
        <f t="shared" si="2108"/>
        <v/>
      </c>
      <c r="AZ163" s="2" t="str">
        <f t="shared" si="2108"/>
        <v/>
      </c>
      <c r="BA163" s="2" t="str">
        <f t="shared" si="2108"/>
        <v/>
      </c>
      <c r="BB163" s="2" t="str">
        <f t="shared" si="2108"/>
        <v/>
      </c>
      <c r="BC163" s="2" t="str">
        <f t="shared" si="2108"/>
        <v/>
      </c>
      <c r="BD163" s="2" t="str">
        <f t="shared" si="2108"/>
        <v/>
      </c>
      <c r="BE163" s="2" t="str">
        <f t="shared" si="2108"/>
        <v/>
      </c>
      <c r="BF163" s="2" t="str">
        <f t="shared" si="1976"/>
        <v/>
      </c>
      <c r="BG163" s="2" t="str">
        <f t="shared" si="1620"/>
        <v/>
      </c>
      <c r="BH163" s="2" t="str">
        <f t="shared" si="1621"/>
        <v/>
      </c>
      <c r="BI163" s="2" t="str">
        <f t="shared" si="1622"/>
        <v/>
      </c>
      <c r="BJ163" s="2" t="str">
        <f t="shared" si="1623"/>
        <v/>
      </c>
      <c r="BK163" s="2" t="str">
        <f t="shared" si="1624"/>
        <v/>
      </c>
      <c r="BL163" s="2" t="str">
        <f t="shared" si="1625"/>
        <v/>
      </c>
      <c r="BM163" s="2" t="str">
        <f t="shared" si="1626"/>
        <v/>
      </c>
      <c r="BN163" s="2" t="str">
        <f t="shared" si="1627"/>
        <v/>
      </c>
      <c r="BO163" s="2" t="str">
        <f t="shared" si="1628"/>
        <v/>
      </c>
      <c r="BP163" s="2" t="str">
        <f t="shared" si="1629"/>
        <v/>
      </c>
      <c r="BQ163" s="2" t="str">
        <f t="shared" si="1630"/>
        <v/>
      </c>
      <c r="BR163" s="2" t="str">
        <f t="shared" si="1631"/>
        <v/>
      </c>
      <c r="BS163" s="2" t="str">
        <f t="shared" si="1632"/>
        <v/>
      </c>
      <c r="BT163" s="2" t="str">
        <f t="shared" si="1633"/>
        <v/>
      </c>
      <c r="BU163" s="2" t="str">
        <f t="shared" si="1634"/>
        <v/>
      </c>
      <c r="BV163" s="2" t="str">
        <f t="shared" si="1635"/>
        <v/>
      </c>
      <c r="BW163" s="2" t="str">
        <f t="shared" si="1636"/>
        <v/>
      </c>
      <c r="BX163" s="2" t="str">
        <f t="shared" si="1637"/>
        <v/>
      </c>
      <c r="BY163" s="2" t="str">
        <f t="shared" si="1638"/>
        <v/>
      </c>
      <c r="BZ163" s="2" t="str">
        <f t="shared" si="1639"/>
        <v/>
      </c>
      <c r="CA163" s="2" t="str">
        <f t="shared" si="1640"/>
        <v/>
      </c>
      <c r="CB163" s="2" t="str">
        <f t="shared" si="1641"/>
        <v/>
      </c>
      <c r="CC163" s="2" t="str">
        <f t="shared" si="1642"/>
        <v/>
      </c>
      <c r="CD163" s="14">
        <f t="shared" si="1643"/>
        <v>0</v>
      </c>
      <c r="CE163" s="14" t="e">
        <f t="shared" ref="CE163:DA163" si="2109">CD163-$J$17</f>
        <v>#VALUE!</v>
      </c>
      <c r="CF163" s="14" t="e">
        <f t="shared" si="2109"/>
        <v>#VALUE!</v>
      </c>
      <c r="CG163" s="14" t="e">
        <f t="shared" si="2109"/>
        <v>#VALUE!</v>
      </c>
      <c r="CH163" s="14" t="e">
        <f t="shared" si="2109"/>
        <v>#VALUE!</v>
      </c>
      <c r="CI163" s="14" t="e">
        <f t="shared" si="2109"/>
        <v>#VALUE!</v>
      </c>
      <c r="CJ163" s="14" t="e">
        <f t="shared" si="2109"/>
        <v>#VALUE!</v>
      </c>
      <c r="CK163" s="14" t="e">
        <f t="shared" si="2109"/>
        <v>#VALUE!</v>
      </c>
      <c r="CL163" s="14" t="e">
        <f t="shared" si="2109"/>
        <v>#VALUE!</v>
      </c>
      <c r="CM163" s="14" t="e">
        <f t="shared" si="2109"/>
        <v>#VALUE!</v>
      </c>
      <c r="CN163" s="14" t="e">
        <f t="shared" si="2109"/>
        <v>#VALUE!</v>
      </c>
      <c r="CO163" s="14" t="e">
        <f t="shared" si="2109"/>
        <v>#VALUE!</v>
      </c>
      <c r="CP163" s="14" t="e">
        <f t="shared" si="2109"/>
        <v>#VALUE!</v>
      </c>
      <c r="CQ163" s="14" t="e">
        <f t="shared" si="2109"/>
        <v>#VALUE!</v>
      </c>
      <c r="CR163" s="14" t="e">
        <f t="shared" si="2109"/>
        <v>#VALUE!</v>
      </c>
      <c r="CS163" s="14" t="e">
        <f t="shared" si="2109"/>
        <v>#VALUE!</v>
      </c>
      <c r="CT163" s="14" t="e">
        <f t="shared" si="2109"/>
        <v>#VALUE!</v>
      </c>
      <c r="CU163" s="14" t="e">
        <f t="shared" si="2109"/>
        <v>#VALUE!</v>
      </c>
      <c r="CV163" s="14" t="e">
        <f t="shared" si="2109"/>
        <v>#VALUE!</v>
      </c>
      <c r="CW163" s="14" t="e">
        <f t="shared" si="2109"/>
        <v>#VALUE!</v>
      </c>
      <c r="CX163" s="14" t="e">
        <f t="shared" si="2109"/>
        <v>#VALUE!</v>
      </c>
      <c r="CY163" s="14" t="e">
        <f t="shared" si="2109"/>
        <v>#VALUE!</v>
      </c>
      <c r="CZ163" s="14" t="e">
        <f t="shared" si="2109"/>
        <v>#VALUE!</v>
      </c>
      <c r="DA163" s="14" t="e">
        <f t="shared" si="2109"/>
        <v>#VALUE!</v>
      </c>
      <c r="DB163" s="2">
        <f t="shared" si="1978"/>
        <v>0</v>
      </c>
      <c r="DC163" s="2">
        <f t="shared" si="1979"/>
        <v>0</v>
      </c>
      <c r="DD163" s="2">
        <f t="shared" si="1980"/>
        <v>0</v>
      </c>
      <c r="DE163" s="2">
        <f t="shared" si="1981"/>
        <v>0</v>
      </c>
      <c r="DF163" s="2">
        <f t="shared" si="1982"/>
        <v>0</v>
      </c>
      <c r="DG163" s="2">
        <f t="shared" si="1983"/>
        <v>0</v>
      </c>
      <c r="DH163" s="2">
        <f t="shared" si="1984"/>
        <v>0</v>
      </c>
      <c r="DI163" s="2">
        <f t="shared" si="1985"/>
        <v>0</v>
      </c>
      <c r="DJ163" s="2">
        <f t="shared" si="1986"/>
        <v>0</v>
      </c>
      <c r="DK163" s="2">
        <f t="shared" si="1987"/>
        <v>0</v>
      </c>
      <c r="DL163" s="2">
        <f t="shared" si="1988"/>
        <v>0</v>
      </c>
      <c r="DM163" s="2">
        <f t="shared" si="1989"/>
        <v>0</v>
      </c>
      <c r="DN163" s="2">
        <f t="shared" si="1990"/>
        <v>0</v>
      </c>
      <c r="DO163" s="2">
        <f t="shared" si="1991"/>
        <v>0</v>
      </c>
      <c r="DP163" s="2">
        <f t="shared" si="1992"/>
        <v>0</v>
      </c>
      <c r="DQ163" s="2">
        <f t="shared" si="1993"/>
        <v>0</v>
      </c>
      <c r="DR163" s="2">
        <f t="shared" si="1994"/>
        <v>0</v>
      </c>
      <c r="DS163" s="2">
        <f t="shared" si="1995"/>
        <v>0</v>
      </c>
      <c r="DT163" s="2">
        <f t="shared" si="1996"/>
        <v>0</v>
      </c>
      <c r="DU163" s="2">
        <f t="shared" si="1997"/>
        <v>0</v>
      </c>
      <c r="DV163" s="2">
        <f t="shared" si="1998"/>
        <v>0</v>
      </c>
      <c r="DW163" s="2">
        <f t="shared" si="1999"/>
        <v>0</v>
      </c>
      <c r="DX163" s="2">
        <f t="shared" si="2000"/>
        <v>0</v>
      </c>
      <c r="DY163" s="2">
        <f t="shared" si="2001"/>
        <v>0</v>
      </c>
      <c r="DZ163" s="2">
        <f t="shared" si="2002"/>
        <v>0</v>
      </c>
      <c r="EA163" s="2">
        <f t="shared" si="2003"/>
        <v>0</v>
      </c>
      <c r="EB163" s="2">
        <f t="shared" si="2004"/>
        <v>0</v>
      </c>
      <c r="EC163" s="2">
        <f t="shared" si="2005"/>
        <v>0</v>
      </c>
      <c r="ED163" s="2">
        <f t="shared" si="2006"/>
        <v>0</v>
      </c>
      <c r="EE163" s="2">
        <f t="shared" si="2007"/>
        <v>0</v>
      </c>
      <c r="EF163" s="2">
        <f t="shared" si="2008"/>
        <v>0</v>
      </c>
      <c r="EG163" s="2">
        <f t="shared" si="2009"/>
        <v>0</v>
      </c>
      <c r="EH163" s="2">
        <f t="shared" si="2010"/>
        <v>0</v>
      </c>
      <c r="EI163" s="2">
        <f t="shared" si="2011"/>
        <v>0</v>
      </c>
      <c r="EJ163" s="2">
        <f t="shared" si="2012"/>
        <v>0</v>
      </c>
      <c r="EK163" s="2">
        <f t="shared" si="2013"/>
        <v>0</v>
      </c>
      <c r="EL163" s="2">
        <f t="shared" si="2014"/>
        <v>0</v>
      </c>
      <c r="EM163" s="2">
        <f t="shared" si="2015"/>
        <v>0</v>
      </c>
      <c r="EN163" s="2">
        <f t="shared" si="2016"/>
        <v>0</v>
      </c>
      <c r="EO163" s="2">
        <f t="shared" si="2017"/>
        <v>0</v>
      </c>
      <c r="EP163" s="2">
        <f t="shared" si="2018"/>
        <v>0</v>
      </c>
      <c r="EQ163" s="2">
        <f t="shared" si="2019"/>
        <v>0</v>
      </c>
      <c r="ER163" s="2">
        <f t="shared" si="2020"/>
        <v>0</v>
      </c>
      <c r="ES163" s="2">
        <f t="shared" si="2021"/>
        <v>0</v>
      </c>
      <c r="ET163" s="2">
        <f t="shared" si="2022"/>
        <v>0</v>
      </c>
      <c r="EU163" s="2">
        <f t="shared" si="2023"/>
        <v>0</v>
      </c>
      <c r="EV163" s="2">
        <f t="shared" si="2024"/>
        <v>0</v>
      </c>
      <c r="EW163" s="2">
        <f t="shared" si="2025"/>
        <v>0</v>
      </c>
      <c r="EX163" s="2">
        <f t="shared" si="1645"/>
        <v>1</v>
      </c>
      <c r="EY163" s="2" t="e">
        <f t="shared" si="1646"/>
        <v>#VALUE!</v>
      </c>
      <c r="EZ163" s="2" t="e">
        <f t="shared" si="1647"/>
        <v>#VALUE!</v>
      </c>
      <c r="FA163" s="2" t="e">
        <f t="shared" si="1648"/>
        <v>#VALUE!</v>
      </c>
      <c r="FB163" s="2" t="e">
        <f t="shared" si="1649"/>
        <v>#VALUE!</v>
      </c>
      <c r="FC163" s="2" t="e">
        <f t="shared" si="1650"/>
        <v>#VALUE!</v>
      </c>
      <c r="FD163" s="2" t="e">
        <f t="shared" si="1651"/>
        <v>#VALUE!</v>
      </c>
      <c r="FE163" s="2" t="e">
        <f t="shared" si="1652"/>
        <v>#VALUE!</v>
      </c>
      <c r="FF163" s="2" t="e">
        <f t="shared" si="1653"/>
        <v>#VALUE!</v>
      </c>
      <c r="FG163" s="2" t="e">
        <f t="shared" si="1654"/>
        <v>#VALUE!</v>
      </c>
      <c r="FH163" s="2" t="e">
        <f t="shared" si="1655"/>
        <v>#VALUE!</v>
      </c>
      <c r="FI163" s="2" t="e">
        <f t="shared" si="1656"/>
        <v>#VALUE!</v>
      </c>
      <c r="FJ163" s="2" t="e">
        <f t="shared" si="1657"/>
        <v>#VALUE!</v>
      </c>
      <c r="FK163" s="2" t="e">
        <f t="shared" si="1658"/>
        <v>#VALUE!</v>
      </c>
      <c r="FL163" s="2" t="e">
        <f t="shared" si="1659"/>
        <v>#VALUE!</v>
      </c>
      <c r="FM163" s="2" t="e">
        <f t="shared" si="1660"/>
        <v>#VALUE!</v>
      </c>
      <c r="FN163" s="2" t="e">
        <f t="shared" si="1661"/>
        <v>#VALUE!</v>
      </c>
      <c r="FO163" s="2" t="e">
        <f t="shared" si="1662"/>
        <v>#VALUE!</v>
      </c>
      <c r="FP163" s="2" t="e">
        <f t="shared" si="1663"/>
        <v>#VALUE!</v>
      </c>
      <c r="FQ163" s="2" t="e">
        <f t="shared" si="1664"/>
        <v>#VALUE!</v>
      </c>
      <c r="FR163" s="2" t="e">
        <f t="shared" si="1665"/>
        <v>#VALUE!</v>
      </c>
      <c r="FS163" s="2" t="e">
        <f t="shared" si="1666"/>
        <v>#VALUE!</v>
      </c>
      <c r="FT163" s="2" t="e">
        <f t="shared" si="1667"/>
        <v>#VALUE!</v>
      </c>
      <c r="FU163" s="2" t="e">
        <f t="shared" si="1668"/>
        <v>#VALUE!</v>
      </c>
      <c r="FV163" s="2">
        <f t="shared" si="1669"/>
        <v>1</v>
      </c>
      <c r="FW163" s="2" t="e">
        <f t="shared" si="1670"/>
        <v>#VALUE!</v>
      </c>
      <c r="FX163" s="2" t="e">
        <f t="shared" si="1671"/>
        <v>#VALUE!</v>
      </c>
      <c r="FY163" s="2" t="e">
        <f t="shared" si="1672"/>
        <v>#VALUE!</v>
      </c>
      <c r="FZ163" s="2" t="e">
        <f t="shared" si="1673"/>
        <v>#VALUE!</v>
      </c>
      <c r="GA163" s="2" t="e">
        <f t="shared" si="1674"/>
        <v>#VALUE!</v>
      </c>
      <c r="GB163" s="2" t="e">
        <f t="shared" si="1675"/>
        <v>#VALUE!</v>
      </c>
      <c r="GC163" s="2" t="e">
        <f t="shared" si="1676"/>
        <v>#VALUE!</v>
      </c>
      <c r="GD163" s="2" t="e">
        <f t="shared" si="1677"/>
        <v>#VALUE!</v>
      </c>
      <c r="GE163" s="2" t="e">
        <f t="shared" si="1678"/>
        <v>#VALUE!</v>
      </c>
      <c r="GF163" s="2" t="e">
        <f t="shared" si="1679"/>
        <v>#VALUE!</v>
      </c>
      <c r="GG163" s="2" t="e">
        <f t="shared" si="1680"/>
        <v>#VALUE!</v>
      </c>
      <c r="GH163" s="2" t="e">
        <f t="shared" si="1681"/>
        <v>#VALUE!</v>
      </c>
      <c r="GI163" s="2" t="e">
        <f t="shared" si="1682"/>
        <v>#VALUE!</v>
      </c>
      <c r="GJ163" s="2" t="e">
        <f t="shared" si="1683"/>
        <v>#VALUE!</v>
      </c>
      <c r="GK163" s="2" t="e">
        <f t="shared" si="1684"/>
        <v>#VALUE!</v>
      </c>
      <c r="GL163" s="2" t="e">
        <f t="shared" si="1685"/>
        <v>#VALUE!</v>
      </c>
      <c r="GM163" s="2" t="e">
        <f t="shared" si="1686"/>
        <v>#VALUE!</v>
      </c>
      <c r="GN163" s="2" t="e">
        <f t="shared" si="1687"/>
        <v>#VALUE!</v>
      </c>
      <c r="GO163" s="2" t="e">
        <f t="shared" si="1688"/>
        <v>#VALUE!</v>
      </c>
      <c r="GP163" s="2" t="e">
        <f t="shared" si="1689"/>
        <v>#VALUE!</v>
      </c>
      <c r="GQ163" s="2" t="e">
        <f t="shared" si="1690"/>
        <v>#VALUE!</v>
      </c>
      <c r="GR163" s="2" t="e">
        <f t="shared" si="1691"/>
        <v>#VALUE!</v>
      </c>
      <c r="GS163" s="2" t="e">
        <f t="shared" si="1692"/>
        <v>#VALUE!</v>
      </c>
      <c r="GT163" s="2">
        <f t="shared" si="1693"/>
        <v>1</v>
      </c>
      <c r="GU163" s="2" t="e">
        <f t="shared" si="1694"/>
        <v>#VALUE!</v>
      </c>
      <c r="GV163" s="2" t="e">
        <f t="shared" si="1695"/>
        <v>#VALUE!</v>
      </c>
      <c r="GW163" s="2" t="e">
        <f t="shared" si="1696"/>
        <v>#VALUE!</v>
      </c>
      <c r="GX163" s="2" t="e">
        <f t="shared" si="1697"/>
        <v>#VALUE!</v>
      </c>
      <c r="GY163" s="2" t="e">
        <f t="shared" si="1698"/>
        <v>#VALUE!</v>
      </c>
      <c r="GZ163" s="2" t="e">
        <f t="shared" si="1699"/>
        <v>#VALUE!</v>
      </c>
      <c r="HA163" s="2" t="e">
        <f t="shared" si="1700"/>
        <v>#VALUE!</v>
      </c>
      <c r="HB163" s="2" t="e">
        <f t="shared" si="1701"/>
        <v>#VALUE!</v>
      </c>
      <c r="HC163" s="2" t="e">
        <f t="shared" si="1702"/>
        <v>#VALUE!</v>
      </c>
      <c r="HD163" s="2" t="e">
        <f t="shared" si="1703"/>
        <v>#VALUE!</v>
      </c>
      <c r="HE163" s="2" t="e">
        <f t="shared" si="1704"/>
        <v>#VALUE!</v>
      </c>
      <c r="HF163" s="2" t="e">
        <f t="shared" si="1705"/>
        <v>#VALUE!</v>
      </c>
      <c r="HG163" s="2" t="e">
        <f t="shared" si="1706"/>
        <v>#VALUE!</v>
      </c>
      <c r="HH163" s="2" t="e">
        <f t="shared" si="1707"/>
        <v>#VALUE!</v>
      </c>
      <c r="HI163" s="2" t="e">
        <f t="shared" si="1708"/>
        <v>#VALUE!</v>
      </c>
      <c r="HJ163" s="2" t="e">
        <f t="shared" si="1709"/>
        <v>#VALUE!</v>
      </c>
      <c r="HK163" s="2" t="e">
        <f t="shared" si="1710"/>
        <v>#VALUE!</v>
      </c>
      <c r="HL163" s="2" t="e">
        <f t="shared" si="1711"/>
        <v>#VALUE!</v>
      </c>
      <c r="HM163" s="2" t="e">
        <f t="shared" si="1712"/>
        <v>#VALUE!</v>
      </c>
      <c r="HN163" s="2" t="e">
        <f t="shared" si="1713"/>
        <v>#VALUE!</v>
      </c>
      <c r="HO163" s="2" t="e">
        <f t="shared" si="1714"/>
        <v>#VALUE!</v>
      </c>
      <c r="HP163" s="2" t="e">
        <f t="shared" si="1715"/>
        <v>#VALUE!</v>
      </c>
      <c r="HQ163" s="2" t="e">
        <f t="shared" si="1716"/>
        <v>#VALUE!</v>
      </c>
      <c r="HR163" s="2">
        <f t="shared" si="1717"/>
        <v>1</v>
      </c>
      <c r="HS163" s="2" t="e">
        <f t="shared" si="1718"/>
        <v>#VALUE!</v>
      </c>
      <c r="HT163" s="2" t="e">
        <f t="shared" si="1719"/>
        <v>#VALUE!</v>
      </c>
      <c r="HU163" s="2" t="e">
        <f t="shared" si="1720"/>
        <v>#VALUE!</v>
      </c>
      <c r="HV163" s="2" t="e">
        <f t="shared" si="1721"/>
        <v>#VALUE!</v>
      </c>
      <c r="HW163" s="2" t="e">
        <f t="shared" si="1722"/>
        <v>#VALUE!</v>
      </c>
      <c r="HX163" s="2" t="e">
        <f t="shared" si="1723"/>
        <v>#VALUE!</v>
      </c>
      <c r="HY163" s="2" t="e">
        <f t="shared" si="1724"/>
        <v>#VALUE!</v>
      </c>
      <c r="HZ163" s="2" t="e">
        <f t="shared" si="1725"/>
        <v>#VALUE!</v>
      </c>
      <c r="IA163" s="2" t="e">
        <f t="shared" si="1726"/>
        <v>#VALUE!</v>
      </c>
      <c r="IB163" s="2" t="e">
        <f t="shared" si="1727"/>
        <v>#VALUE!</v>
      </c>
      <c r="IC163" s="2" t="e">
        <f t="shared" si="1728"/>
        <v>#VALUE!</v>
      </c>
      <c r="ID163" s="2" t="e">
        <f t="shared" si="1729"/>
        <v>#VALUE!</v>
      </c>
      <c r="IE163" s="2" t="e">
        <f t="shared" si="1730"/>
        <v>#VALUE!</v>
      </c>
      <c r="IF163" s="2" t="e">
        <f t="shared" si="1731"/>
        <v>#VALUE!</v>
      </c>
      <c r="IG163" s="2" t="e">
        <f t="shared" si="1732"/>
        <v>#VALUE!</v>
      </c>
      <c r="IH163" s="2" t="e">
        <f t="shared" si="1733"/>
        <v>#VALUE!</v>
      </c>
      <c r="II163" s="2" t="e">
        <f t="shared" si="1734"/>
        <v>#VALUE!</v>
      </c>
      <c r="IJ163" s="2" t="e">
        <f t="shared" si="1735"/>
        <v>#VALUE!</v>
      </c>
      <c r="IK163" s="2" t="e">
        <f t="shared" si="1736"/>
        <v>#VALUE!</v>
      </c>
      <c r="IL163" s="2" t="e">
        <f t="shared" si="1737"/>
        <v>#VALUE!</v>
      </c>
      <c r="IM163" s="2" t="e">
        <f t="shared" si="1738"/>
        <v>#VALUE!</v>
      </c>
      <c r="IN163" s="2" t="e">
        <f t="shared" si="1739"/>
        <v>#VALUE!</v>
      </c>
      <c r="IO163" s="2" t="e">
        <f t="shared" si="1740"/>
        <v>#VALUE!</v>
      </c>
      <c r="IP163" s="2">
        <f t="shared" si="1741"/>
        <v>0</v>
      </c>
      <c r="IQ163" s="2" t="e">
        <f t="shared" si="1742"/>
        <v>#VALUE!</v>
      </c>
      <c r="IR163" s="2" t="e">
        <f t="shared" si="1743"/>
        <v>#VALUE!</v>
      </c>
      <c r="IS163" s="2" t="e">
        <f t="shared" si="1744"/>
        <v>#VALUE!</v>
      </c>
      <c r="IT163" s="2" t="e">
        <f t="shared" si="1745"/>
        <v>#VALUE!</v>
      </c>
      <c r="IU163" s="2" t="e">
        <f t="shared" si="1746"/>
        <v>#VALUE!</v>
      </c>
      <c r="IV163" s="2" t="e">
        <f t="shared" si="1747"/>
        <v>#VALUE!</v>
      </c>
      <c r="IW163" s="2" t="e">
        <f t="shared" si="1748"/>
        <v>#VALUE!</v>
      </c>
      <c r="IX163" s="2" t="e">
        <f t="shared" si="1749"/>
        <v>#VALUE!</v>
      </c>
      <c r="IY163" s="2" t="e">
        <f t="shared" si="1750"/>
        <v>#VALUE!</v>
      </c>
      <c r="IZ163" s="2" t="e">
        <f t="shared" si="1751"/>
        <v>#VALUE!</v>
      </c>
      <c r="JA163" s="2" t="e">
        <f t="shared" si="1752"/>
        <v>#VALUE!</v>
      </c>
      <c r="JB163" s="2" t="e">
        <f t="shared" si="1753"/>
        <v>#VALUE!</v>
      </c>
      <c r="JC163" s="2" t="e">
        <f t="shared" si="1754"/>
        <v>#VALUE!</v>
      </c>
      <c r="JD163" s="2" t="e">
        <f t="shared" si="1755"/>
        <v>#VALUE!</v>
      </c>
      <c r="JE163" s="2" t="e">
        <f t="shared" si="1756"/>
        <v>#VALUE!</v>
      </c>
      <c r="JF163" s="2" t="e">
        <f t="shared" si="1757"/>
        <v>#VALUE!</v>
      </c>
      <c r="JG163" s="2" t="e">
        <f t="shared" si="1758"/>
        <v>#VALUE!</v>
      </c>
      <c r="JH163" s="2" t="e">
        <f t="shared" si="1759"/>
        <v>#VALUE!</v>
      </c>
      <c r="JI163" s="2" t="e">
        <f t="shared" si="1760"/>
        <v>#VALUE!</v>
      </c>
      <c r="JJ163" s="2" t="e">
        <f t="shared" si="1761"/>
        <v>#VALUE!</v>
      </c>
      <c r="JK163" s="2" t="e">
        <f t="shared" si="1762"/>
        <v>#VALUE!</v>
      </c>
      <c r="JL163" s="2" t="e">
        <f t="shared" si="1763"/>
        <v>#VALUE!</v>
      </c>
      <c r="JM163" s="2" t="e">
        <f t="shared" si="1764"/>
        <v>#VALUE!</v>
      </c>
      <c r="JN163" s="2">
        <f t="shared" si="1765"/>
        <v>0</v>
      </c>
      <c r="JO163" s="2" t="e">
        <f t="shared" si="1766"/>
        <v>#VALUE!</v>
      </c>
      <c r="JP163" s="2" t="e">
        <f t="shared" si="1767"/>
        <v>#VALUE!</v>
      </c>
      <c r="JQ163" s="2" t="e">
        <f t="shared" si="1768"/>
        <v>#VALUE!</v>
      </c>
      <c r="JR163" s="2" t="e">
        <f t="shared" si="1769"/>
        <v>#VALUE!</v>
      </c>
      <c r="JS163" s="2" t="e">
        <f t="shared" si="1770"/>
        <v>#VALUE!</v>
      </c>
      <c r="JT163" s="2" t="e">
        <f t="shared" si="1771"/>
        <v>#VALUE!</v>
      </c>
      <c r="JU163" s="2" t="e">
        <f t="shared" si="1772"/>
        <v>#VALUE!</v>
      </c>
      <c r="JV163" s="2" t="e">
        <f t="shared" si="1773"/>
        <v>#VALUE!</v>
      </c>
      <c r="JW163" s="2" t="e">
        <f t="shared" si="1774"/>
        <v>#VALUE!</v>
      </c>
      <c r="JX163" s="2" t="e">
        <f t="shared" si="1775"/>
        <v>#VALUE!</v>
      </c>
      <c r="JY163" s="2" t="e">
        <f t="shared" si="1776"/>
        <v>#VALUE!</v>
      </c>
      <c r="JZ163" s="2" t="e">
        <f t="shared" si="1777"/>
        <v>#VALUE!</v>
      </c>
      <c r="KA163" s="2" t="e">
        <f t="shared" si="1778"/>
        <v>#VALUE!</v>
      </c>
      <c r="KB163" s="2" t="e">
        <f t="shared" si="1779"/>
        <v>#VALUE!</v>
      </c>
      <c r="KC163" s="2" t="e">
        <f t="shared" si="1780"/>
        <v>#VALUE!</v>
      </c>
      <c r="KD163" s="2" t="e">
        <f t="shared" si="1781"/>
        <v>#VALUE!</v>
      </c>
      <c r="KE163" s="2" t="e">
        <f t="shared" si="1782"/>
        <v>#VALUE!</v>
      </c>
      <c r="KF163" s="2" t="e">
        <f t="shared" si="1783"/>
        <v>#VALUE!</v>
      </c>
      <c r="KG163" s="2" t="e">
        <f t="shared" si="1784"/>
        <v>#VALUE!</v>
      </c>
      <c r="KH163" s="2" t="e">
        <f t="shared" si="1785"/>
        <v>#VALUE!</v>
      </c>
      <c r="KI163" s="2" t="e">
        <f t="shared" si="1786"/>
        <v>#VALUE!</v>
      </c>
      <c r="KJ163" s="2" t="e">
        <f t="shared" si="1787"/>
        <v>#VALUE!</v>
      </c>
      <c r="KK163" s="2" t="e">
        <f t="shared" si="1788"/>
        <v>#VALUE!</v>
      </c>
      <c r="KL163" s="2">
        <f t="shared" si="1789"/>
        <v>0</v>
      </c>
      <c r="KM163" s="2" t="e">
        <f t="shared" si="1790"/>
        <v>#VALUE!</v>
      </c>
      <c r="KN163" s="2" t="e">
        <f t="shared" si="1791"/>
        <v>#VALUE!</v>
      </c>
      <c r="KO163" s="2" t="e">
        <f t="shared" si="1792"/>
        <v>#VALUE!</v>
      </c>
      <c r="KP163" s="2" t="e">
        <f t="shared" si="1793"/>
        <v>#VALUE!</v>
      </c>
      <c r="KQ163" s="2" t="e">
        <f t="shared" si="1794"/>
        <v>#VALUE!</v>
      </c>
      <c r="KR163" s="2" t="e">
        <f t="shared" si="1795"/>
        <v>#VALUE!</v>
      </c>
      <c r="KS163" s="2" t="e">
        <f t="shared" si="1796"/>
        <v>#VALUE!</v>
      </c>
      <c r="KT163" s="2" t="e">
        <f t="shared" si="1797"/>
        <v>#VALUE!</v>
      </c>
      <c r="KU163" s="2" t="e">
        <f t="shared" si="1798"/>
        <v>#VALUE!</v>
      </c>
      <c r="KV163" s="2" t="e">
        <f t="shared" si="1799"/>
        <v>#VALUE!</v>
      </c>
      <c r="KW163" s="2" t="e">
        <f t="shared" si="1800"/>
        <v>#VALUE!</v>
      </c>
      <c r="KX163" s="2" t="e">
        <f t="shared" si="1801"/>
        <v>#VALUE!</v>
      </c>
      <c r="KY163" s="2" t="e">
        <f t="shared" si="1802"/>
        <v>#VALUE!</v>
      </c>
      <c r="KZ163" s="2" t="e">
        <f t="shared" si="1803"/>
        <v>#VALUE!</v>
      </c>
      <c r="LA163" s="2" t="e">
        <f t="shared" si="1804"/>
        <v>#VALUE!</v>
      </c>
      <c r="LB163" s="2" t="e">
        <f t="shared" si="1805"/>
        <v>#VALUE!</v>
      </c>
      <c r="LC163" s="2" t="e">
        <f t="shared" si="1806"/>
        <v>#VALUE!</v>
      </c>
      <c r="LD163" s="2" t="e">
        <f t="shared" si="1807"/>
        <v>#VALUE!</v>
      </c>
      <c r="LE163" s="2" t="e">
        <f t="shared" si="1808"/>
        <v>#VALUE!</v>
      </c>
      <c r="LF163" s="2" t="e">
        <f t="shared" si="1809"/>
        <v>#VALUE!</v>
      </c>
      <c r="LG163" s="2" t="e">
        <f t="shared" si="1810"/>
        <v>#VALUE!</v>
      </c>
      <c r="LH163" s="2" t="e">
        <f t="shared" si="1811"/>
        <v>#VALUE!</v>
      </c>
      <c r="LI163" s="2" t="e">
        <f t="shared" si="1812"/>
        <v>#VALUE!</v>
      </c>
      <c r="LJ163" s="2">
        <f t="shared" si="1813"/>
        <v>0</v>
      </c>
      <c r="LK163" s="2" t="e">
        <f t="shared" si="1814"/>
        <v>#VALUE!</v>
      </c>
      <c r="LL163" s="2" t="e">
        <f t="shared" si="1815"/>
        <v>#VALUE!</v>
      </c>
      <c r="LM163" s="2" t="e">
        <f t="shared" si="1816"/>
        <v>#VALUE!</v>
      </c>
      <c r="LN163" s="2" t="e">
        <f t="shared" si="1817"/>
        <v>#VALUE!</v>
      </c>
      <c r="LO163" s="2" t="e">
        <f t="shared" si="1818"/>
        <v>#VALUE!</v>
      </c>
      <c r="LP163" s="2" t="e">
        <f t="shared" si="1819"/>
        <v>#VALUE!</v>
      </c>
      <c r="LQ163" s="2" t="e">
        <f t="shared" si="1820"/>
        <v>#VALUE!</v>
      </c>
      <c r="LR163" s="2" t="e">
        <f t="shared" si="1821"/>
        <v>#VALUE!</v>
      </c>
      <c r="LS163" s="2" t="e">
        <f t="shared" si="1822"/>
        <v>#VALUE!</v>
      </c>
      <c r="LT163" s="2" t="e">
        <f t="shared" si="1823"/>
        <v>#VALUE!</v>
      </c>
      <c r="LU163" s="2" t="e">
        <f t="shared" si="1824"/>
        <v>#VALUE!</v>
      </c>
      <c r="LV163" s="2" t="e">
        <f t="shared" si="1825"/>
        <v>#VALUE!</v>
      </c>
      <c r="LW163" s="2" t="e">
        <f t="shared" si="1826"/>
        <v>#VALUE!</v>
      </c>
      <c r="LX163" s="2" t="e">
        <f t="shared" si="1827"/>
        <v>#VALUE!</v>
      </c>
      <c r="LY163" s="2" t="e">
        <f t="shared" si="1828"/>
        <v>#VALUE!</v>
      </c>
      <c r="LZ163" s="2" t="e">
        <f t="shared" si="1829"/>
        <v>#VALUE!</v>
      </c>
      <c r="MA163" s="2" t="e">
        <f t="shared" si="1830"/>
        <v>#VALUE!</v>
      </c>
      <c r="MB163" s="2" t="e">
        <f t="shared" si="1831"/>
        <v>#VALUE!</v>
      </c>
      <c r="MC163" s="2" t="e">
        <f t="shared" si="1832"/>
        <v>#VALUE!</v>
      </c>
      <c r="MD163" s="2" t="e">
        <f t="shared" si="1833"/>
        <v>#VALUE!</v>
      </c>
      <c r="ME163" s="2" t="e">
        <f t="shared" si="1834"/>
        <v>#VALUE!</v>
      </c>
      <c r="MF163" s="2" t="e">
        <f t="shared" si="1835"/>
        <v>#VALUE!</v>
      </c>
      <c r="MG163" s="2" t="e">
        <f t="shared" si="1836"/>
        <v>#VALUE!</v>
      </c>
      <c r="MH163" s="2">
        <f t="shared" si="1837"/>
        <v>1</v>
      </c>
      <c r="MI163" s="2" t="e">
        <f t="shared" si="1838"/>
        <v>#VALUE!</v>
      </c>
      <c r="MJ163" s="2" t="e">
        <f t="shared" si="1839"/>
        <v>#VALUE!</v>
      </c>
      <c r="MK163" s="2" t="e">
        <f t="shared" si="1840"/>
        <v>#VALUE!</v>
      </c>
      <c r="ML163" s="2" t="e">
        <f t="shared" si="1841"/>
        <v>#VALUE!</v>
      </c>
      <c r="MM163" s="2" t="e">
        <f t="shared" si="1842"/>
        <v>#VALUE!</v>
      </c>
      <c r="MN163" s="2" t="e">
        <f t="shared" si="1843"/>
        <v>#VALUE!</v>
      </c>
      <c r="MO163" s="2" t="e">
        <f t="shared" si="1844"/>
        <v>#VALUE!</v>
      </c>
      <c r="MP163" s="2" t="e">
        <f t="shared" si="1845"/>
        <v>#VALUE!</v>
      </c>
      <c r="MQ163" s="2" t="e">
        <f t="shared" si="1846"/>
        <v>#VALUE!</v>
      </c>
      <c r="MR163" s="2" t="e">
        <f t="shared" si="1847"/>
        <v>#VALUE!</v>
      </c>
      <c r="MS163" s="2" t="e">
        <f t="shared" si="1848"/>
        <v>#VALUE!</v>
      </c>
      <c r="MT163" s="2" t="e">
        <f t="shared" si="1849"/>
        <v>#VALUE!</v>
      </c>
      <c r="MU163" s="2" t="e">
        <f t="shared" si="1850"/>
        <v>#VALUE!</v>
      </c>
      <c r="MV163" s="2" t="e">
        <f t="shared" si="1851"/>
        <v>#VALUE!</v>
      </c>
      <c r="MW163" s="2" t="e">
        <f t="shared" si="1852"/>
        <v>#VALUE!</v>
      </c>
      <c r="MX163" s="2" t="e">
        <f t="shared" si="1853"/>
        <v>#VALUE!</v>
      </c>
      <c r="MY163" s="2" t="e">
        <f t="shared" si="1854"/>
        <v>#VALUE!</v>
      </c>
      <c r="MZ163" s="2" t="e">
        <f t="shared" si="1855"/>
        <v>#VALUE!</v>
      </c>
      <c r="NA163" s="2" t="e">
        <f t="shared" si="1856"/>
        <v>#VALUE!</v>
      </c>
      <c r="NB163" s="2" t="e">
        <f t="shared" si="1857"/>
        <v>#VALUE!</v>
      </c>
      <c r="NC163" s="2" t="e">
        <f t="shared" si="1858"/>
        <v>#VALUE!</v>
      </c>
      <c r="ND163" s="2" t="e">
        <f t="shared" si="1859"/>
        <v>#VALUE!</v>
      </c>
      <c r="NE163" s="2" t="e">
        <f t="shared" si="1860"/>
        <v>#VALUE!</v>
      </c>
      <c r="NF163" s="2">
        <f t="shared" si="2026"/>
        <v>0</v>
      </c>
      <c r="NG163" s="2">
        <f t="shared" si="1861"/>
        <v>0</v>
      </c>
      <c r="NH163" s="2">
        <f t="shared" si="1862"/>
        <v>0</v>
      </c>
      <c r="NI163" s="2">
        <f t="shared" si="1863"/>
        <v>0</v>
      </c>
      <c r="NJ163" s="2">
        <f t="shared" si="1864"/>
        <v>0</v>
      </c>
      <c r="NK163" s="2">
        <f t="shared" si="1865"/>
        <v>0</v>
      </c>
      <c r="NL163" s="2">
        <f t="shared" si="1866"/>
        <v>0</v>
      </c>
      <c r="NM163" s="2">
        <f t="shared" si="1867"/>
        <v>0</v>
      </c>
      <c r="NN163" s="2">
        <f t="shared" si="1868"/>
        <v>0</v>
      </c>
      <c r="NO163" s="2">
        <f t="shared" si="1869"/>
        <v>0</v>
      </c>
      <c r="NP163" s="2">
        <f t="shared" si="1870"/>
        <v>0</v>
      </c>
      <c r="NQ163" s="2">
        <f t="shared" si="1871"/>
        <v>0</v>
      </c>
      <c r="NR163" s="2">
        <f t="shared" si="1872"/>
        <v>0</v>
      </c>
      <c r="NS163" s="2">
        <f t="shared" si="1873"/>
        <v>0</v>
      </c>
      <c r="NT163" s="2">
        <f t="shared" si="1874"/>
        <v>0</v>
      </c>
      <c r="NU163" s="2">
        <f t="shared" si="1875"/>
        <v>0</v>
      </c>
      <c r="NV163" s="2">
        <f t="shared" si="1876"/>
        <v>0</v>
      </c>
      <c r="NW163" s="2">
        <f t="shared" si="1877"/>
        <v>0</v>
      </c>
      <c r="NX163" s="2">
        <f t="shared" si="1878"/>
        <v>0</v>
      </c>
      <c r="NY163" s="2">
        <f t="shared" si="1879"/>
        <v>0</v>
      </c>
      <c r="NZ163" s="2">
        <f t="shared" si="1880"/>
        <v>0</v>
      </c>
      <c r="OA163" s="2">
        <f t="shared" si="1881"/>
        <v>0</v>
      </c>
      <c r="OB163" s="2">
        <f t="shared" si="1882"/>
        <v>0</v>
      </c>
      <c r="OC163" s="2">
        <f t="shared" si="1883"/>
        <v>0</v>
      </c>
      <c r="OD163" s="2">
        <f>IF(AND(NF163&gt;'Graph Creator'!$K$4,'Detalle de Cuentas'!NF163&lt;='Graph Creator'!$L$4),1,0)</f>
        <v>0</v>
      </c>
      <c r="OE163" s="2">
        <f>IF(AND(NG163&gt;'Graph Creator'!$K$4,'Detalle de Cuentas'!NG163&lt;='Graph Creator'!$L$4),1,0)</f>
        <v>0</v>
      </c>
      <c r="OF163" s="2">
        <f>IF(AND(NH163&gt;'Graph Creator'!$K$4,'Detalle de Cuentas'!NH163&lt;='Graph Creator'!$L$4),1,0)</f>
        <v>0</v>
      </c>
      <c r="OG163" s="2">
        <f>IF(AND(NI163&gt;'Graph Creator'!$K$4,'Detalle de Cuentas'!NI163&lt;='Graph Creator'!$L$4),1,0)</f>
        <v>0</v>
      </c>
      <c r="OH163" s="2">
        <f>IF(AND(NJ163&gt;'Graph Creator'!$K$4,'Detalle de Cuentas'!NJ163&lt;='Graph Creator'!$L$4),1,0)</f>
        <v>0</v>
      </c>
      <c r="OI163" s="2">
        <f>IF(AND(NK163&gt;'Graph Creator'!$K$4,'Detalle de Cuentas'!NK163&lt;='Graph Creator'!$L$4),1,0)</f>
        <v>0</v>
      </c>
      <c r="OJ163" s="2">
        <f>IF(AND(NL163&gt;'Graph Creator'!$K$4,'Detalle de Cuentas'!NL163&lt;='Graph Creator'!$L$4),1,0)</f>
        <v>0</v>
      </c>
      <c r="OK163" s="2">
        <f>IF(AND(NM163&gt;'Graph Creator'!$K$4,'Detalle de Cuentas'!NM163&lt;='Graph Creator'!$L$4),1,0)</f>
        <v>0</v>
      </c>
      <c r="OL163" s="2">
        <f>IF(AND(NN163&gt;'Graph Creator'!$K$4,'Detalle de Cuentas'!NN163&lt;='Graph Creator'!$L$4),1,0)</f>
        <v>0</v>
      </c>
      <c r="OM163" s="2">
        <f>IF(AND(NO163&gt;'Graph Creator'!$K$4,'Detalle de Cuentas'!NO163&lt;='Graph Creator'!$L$4),1,0)</f>
        <v>0</v>
      </c>
      <c r="ON163" s="2">
        <f>IF(AND(NP163&gt;'Graph Creator'!$K$4,'Detalle de Cuentas'!NP163&lt;='Graph Creator'!$L$4),1,0)</f>
        <v>0</v>
      </c>
      <c r="OO163" s="2">
        <f>IF(AND(NQ163&gt;'Graph Creator'!$K$4,'Detalle de Cuentas'!NQ163&lt;='Graph Creator'!$L$4),1,0)</f>
        <v>0</v>
      </c>
      <c r="OP163" s="2">
        <f>IF(AND(NR163&gt;'Graph Creator'!$K$4,'Detalle de Cuentas'!NR163&lt;='Graph Creator'!$L$4),1,0)</f>
        <v>0</v>
      </c>
      <c r="OQ163" s="2">
        <f>IF(AND(NS163&gt;'Graph Creator'!$K$4,'Detalle de Cuentas'!NS163&lt;='Graph Creator'!$L$4),1,0)</f>
        <v>0</v>
      </c>
      <c r="OR163" s="2">
        <f>IF(AND(NT163&gt;'Graph Creator'!$K$4,'Detalle de Cuentas'!NT163&lt;='Graph Creator'!$L$4),1,0)</f>
        <v>0</v>
      </c>
      <c r="OS163" s="2">
        <f>IF(AND(NU163&gt;'Graph Creator'!$K$4,'Detalle de Cuentas'!NU163&lt;='Graph Creator'!$L$4),1,0)</f>
        <v>0</v>
      </c>
      <c r="OT163" s="2">
        <f>IF(AND(NV163&gt;'Graph Creator'!$K$4,'Detalle de Cuentas'!NV163&lt;='Graph Creator'!$L$4),1,0)</f>
        <v>0</v>
      </c>
      <c r="OU163" s="2">
        <f>IF(AND(NW163&gt;'Graph Creator'!$K$4,'Detalle de Cuentas'!NW163&lt;='Graph Creator'!$L$4),1,0)</f>
        <v>0</v>
      </c>
      <c r="OV163" s="2">
        <f>IF(AND(NX163&gt;'Graph Creator'!$K$4,'Detalle de Cuentas'!NX163&lt;='Graph Creator'!$L$4),1,0)</f>
        <v>0</v>
      </c>
      <c r="OW163" s="2">
        <f>IF(AND(NY163&gt;'Graph Creator'!$K$4,'Detalle de Cuentas'!NY163&lt;='Graph Creator'!$L$4),1,0)</f>
        <v>0</v>
      </c>
      <c r="OX163" s="2">
        <f>IF(AND(NZ163&gt;'Graph Creator'!$K$4,'Detalle de Cuentas'!NZ163&lt;='Graph Creator'!$L$4),1,0)</f>
        <v>0</v>
      </c>
      <c r="OY163" s="2">
        <f>IF(AND(OA163&gt;'Graph Creator'!$K$4,'Detalle de Cuentas'!OA163&lt;='Graph Creator'!$L$4),1,0)</f>
        <v>0</v>
      </c>
      <c r="OZ163" s="2">
        <f>IF(AND(OB163&gt;'Graph Creator'!$K$4,'Detalle de Cuentas'!OB163&lt;='Graph Creator'!$L$4),1,0)</f>
        <v>0</v>
      </c>
      <c r="PA163" s="2">
        <f>IF(AND(OC163&gt;'Graph Creator'!$K$4,'Detalle de Cuentas'!OC163&lt;='Graph Creator'!$L$4),1,0)</f>
        <v>0</v>
      </c>
      <c r="PB163" s="2">
        <f>IF(AND(NF163&gt;'Graph Creator'!$L$4,'Detalle de Cuentas'!NF163&lt;='Graph Creator'!$M$4),1,0)</f>
        <v>0</v>
      </c>
      <c r="PC163" s="2">
        <f>IF(AND(NG163&gt;'Graph Creator'!$L$4,'Detalle de Cuentas'!NG163&lt;='Graph Creator'!$M$4),1,0)</f>
        <v>0</v>
      </c>
      <c r="PD163" s="2">
        <f>IF(AND(NH163&gt;'Graph Creator'!$L$4,'Detalle de Cuentas'!NH163&lt;='Graph Creator'!$M$4),1,0)</f>
        <v>0</v>
      </c>
      <c r="PE163" s="2">
        <f>IF(AND(NI163&gt;'Graph Creator'!$L$4,'Detalle de Cuentas'!NI163&lt;='Graph Creator'!$M$4),1,0)</f>
        <v>0</v>
      </c>
      <c r="PF163" s="2">
        <f>IF(AND(NJ163&gt;'Graph Creator'!$L$4,'Detalle de Cuentas'!NJ163&lt;='Graph Creator'!$M$4),1,0)</f>
        <v>0</v>
      </c>
      <c r="PG163" s="2">
        <f>IF(AND(NK163&gt;'Graph Creator'!$L$4,'Detalle de Cuentas'!NK163&lt;='Graph Creator'!$M$4),1,0)</f>
        <v>0</v>
      </c>
      <c r="PH163" s="2">
        <f>IF(AND(NL163&gt;'Graph Creator'!$L$4,'Detalle de Cuentas'!NL163&lt;='Graph Creator'!$M$4),1,0)</f>
        <v>0</v>
      </c>
      <c r="PI163" s="2">
        <f>IF(AND(NM163&gt;'Graph Creator'!$L$4,'Detalle de Cuentas'!NM163&lt;='Graph Creator'!$M$4),1,0)</f>
        <v>0</v>
      </c>
      <c r="PJ163" s="2">
        <f>IF(AND(NN163&gt;'Graph Creator'!$L$4,'Detalle de Cuentas'!NN163&lt;='Graph Creator'!$M$4),1,0)</f>
        <v>0</v>
      </c>
      <c r="PK163" s="2">
        <f>IF(AND(NO163&gt;'Graph Creator'!$L$4,'Detalle de Cuentas'!NO163&lt;='Graph Creator'!$M$4),1,0)</f>
        <v>0</v>
      </c>
      <c r="PL163" s="2">
        <f>IF(AND(NP163&gt;'Graph Creator'!$L$4,'Detalle de Cuentas'!NP163&lt;='Graph Creator'!$M$4),1,0)</f>
        <v>0</v>
      </c>
      <c r="PM163" s="2">
        <f>IF(AND(NQ163&gt;'Graph Creator'!$L$4,'Detalle de Cuentas'!NQ163&lt;='Graph Creator'!$M$4),1,0)</f>
        <v>0</v>
      </c>
      <c r="PN163" s="2">
        <f>IF(AND(NR163&gt;'Graph Creator'!$L$4,'Detalle de Cuentas'!NR163&lt;='Graph Creator'!$M$4),1,0)</f>
        <v>0</v>
      </c>
      <c r="PO163" s="2">
        <f>IF(AND(NS163&gt;'Graph Creator'!$L$4,'Detalle de Cuentas'!NS163&lt;='Graph Creator'!$M$4),1,0)</f>
        <v>0</v>
      </c>
      <c r="PP163" s="2">
        <f>IF(AND(NT163&gt;'Graph Creator'!$L$4,'Detalle de Cuentas'!NT163&lt;='Graph Creator'!$M$4),1,0)</f>
        <v>0</v>
      </c>
      <c r="PQ163" s="2">
        <f>IF(AND(NU163&gt;'Graph Creator'!$L$4,'Detalle de Cuentas'!NU163&lt;='Graph Creator'!$M$4),1,0)</f>
        <v>0</v>
      </c>
      <c r="PR163" s="2">
        <f>IF(AND(NV163&gt;'Graph Creator'!$L$4,'Detalle de Cuentas'!NV163&lt;='Graph Creator'!$M$4),1,0)</f>
        <v>0</v>
      </c>
      <c r="PS163" s="2">
        <f>IF(AND(NW163&gt;'Graph Creator'!$L$4,'Detalle de Cuentas'!NW163&lt;='Graph Creator'!$M$4),1,0)</f>
        <v>0</v>
      </c>
      <c r="PT163" s="2">
        <f>IF(AND(NX163&gt;'Graph Creator'!$L$4,'Detalle de Cuentas'!NX163&lt;='Graph Creator'!$M$4),1,0)</f>
        <v>0</v>
      </c>
      <c r="PU163" s="2">
        <f>IF(AND(NY163&gt;'Graph Creator'!$L$4,'Detalle de Cuentas'!NY163&lt;='Graph Creator'!$M$4),1,0)</f>
        <v>0</v>
      </c>
      <c r="PV163" s="2">
        <f>IF(AND(NZ163&gt;'Graph Creator'!$L$4,'Detalle de Cuentas'!NZ163&lt;='Graph Creator'!$M$4),1,0)</f>
        <v>0</v>
      </c>
      <c r="PW163" s="2">
        <f>IF(AND(OA163&gt;'Graph Creator'!$L$4,'Detalle de Cuentas'!OA163&lt;='Graph Creator'!$M$4),1,0)</f>
        <v>0</v>
      </c>
      <c r="PX163" s="2">
        <f>IF(AND(OB163&gt;'Graph Creator'!$L$4,'Detalle de Cuentas'!OB163&lt;='Graph Creator'!$M$4),1,0)</f>
        <v>0</v>
      </c>
      <c r="PY163" s="2">
        <f>IF(AND(OC163&gt;'Graph Creator'!$L$4,'Detalle de Cuentas'!OC163&lt;='Graph Creator'!$M$4),1,0)</f>
        <v>0</v>
      </c>
      <c r="PZ163" s="2">
        <f>IF(AND(NF163&gt;'Graph Creator'!$M$4,'Detalle de Cuentas'!NF163&lt;='Graph Creator'!$N$4),1,0)</f>
        <v>0</v>
      </c>
      <c r="QA163" s="2">
        <f>IF(AND(NG163&gt;'Graph Creator'!$M$4,'Detalle de Cuentas'!NG163&lt;='Graph Creator'!$N$4),1,0)</f>
        <v>0</v>
      </c>
      <c r="QB163" s="2">
        <f>IF(AND(NH163&gt;'Graph Creator'!$M$4,'Detalle de Cuentas'!NH163&lt;='Graph Creator'!$N$4),1,0)</f>
        <v>0</v>
      </c>
      <c r="QC163" s="2">
        <f>IF(AND(NI163&gt;'Graph Creator'!$M$4,'Detalle de Cuentas'!NI163&lt;='Graph Creator'!$N$4),1,0)</f>
        <v>0</v>
      </c>
      <c r="QD163" s="2">
        <f>IF(AND(NJ163&gt;'Graph Creator'!$M$4,'Detalle de Cuentas'!NJ163&lt;='Graph Creator'!$N$4),1,0)</f>
        <v>0</v>
      </c>
      <c r="QE163" s="2">
        <f>IF(AND(NK163&gt;'Graph Creator'!$M$4,'Detalle de Cuentas'!NK163&lt;='Graph Creator'!$N$4),1,0)</f>
        <v>0</v>
      </c>
      <c r="QF163" s="2">
        <f>IF(AND(NL163&gt;'Graph Creator'!$M$4,'Detalle de Cuentas'!NL163&lt;='Graph Creator'!$N$4),1,0)</f>
        <v>0</v>
      </c>
      <c r="QG163" s="2">
        <f>IF(AND(NM163&gt;'Graph Creator'!$M$4,'Detalle de Cuentas'!NM163&lt;='Graph Creator'!$N$4),1,0)</f>
        <v>0</v>
      </c>
      <c r="QH163" s="2">
        <f>IF(AND(NN163&gt;'Graph Creator'!$M$4,'Detalle de Cuentas'!NN163&lt;='Graph Creator'!$N$4),1,0)</f>
        <v>0</v>
      </c>
      <c r="QI163" s="2">
        <f>IF(AND(NO163&gt;'Graph Creator'!$M$4,'Detalle de Cuentas'!NO163&lt;='Graph Creator'!$N$4),1,0)</f>
        <v>0</v>
      </c>
      <c r="QJ163" s="2">
        <f>IF(AND(NP163&gt;'Graph Creator'!$M$4,'Detalle de Cuentas'!NP163&lt;='Graph Creator'!$N$4),1,0)</f>
        <v>0</v>
      </c>
      <c r="QK163" s="2">
        <f>IF(AND(NQ163&gt;'Graph Creator'!$M$4,'Detalle de Cuentas'!NQ163&lt;='Graph Creator'!$N$4),1,0)</f>
        <v>0</v>
      </c>
      <c r="QL163" s="2">
        <f>IF(AND(NR163&gt;'Graph Creator'!$M$4,'Detalle de Cuentas'!NR163&lt;='Graph Creator'!$N$4),1,0)</f>
        <v>0</v>
      </c>
      <c r="QM163" s="2">
        <f>IF(AND(NS163&gt;'Graph Creator'!$M$4,'Detalle de Cuentas'!NS163&lt;='Graph Creator'!$N$4),1,0)</f>
        <v>0</v>
      </c>
      <c r="QN163" s="2">
        <f>IF(AND(NT163&gt;'Graph Creator'!$M$4,'Detalle de Cuentas'!NT163&lt;='Graph Creator'!$N$4),1,0)</f>
        <v>0</v>
      </c>
      <c r="QO163" s="2">
        <f>IF(AND(NU163&gt;'Graph Creator'!$M$4,'Detalle de Cuentas'!NU163&lt;='Graph Creator'!$N$4),1,0)</f>
        <v>0</v>
      </c>
      <c r="QP163" s="2">
        <f>IF(AND(NV163&gt;'Graph Creator'!$M$4,'Detalle de Cuentas'!NV163&lt;='Graph Creator'!$N$4),1,0)</f>
        <v>0</v>
      </c>
      <c r="QQ163" s="2">
        <f>IF(AND(NW163&gt;'Graph Creator'!$M$4,'Detalle de Cuentas'!NW163&lt;='Graph Creator'!$N$4),1,0)</f>
        <v>0</v>
      </c>
      <c r="QR163" s="2">
        <f>IF(AND(NX163&gt;'Graph Creator'!$M$4,'Detalle de Cuentas'!NX163&lt;='Graph Creator'!$N$4),1,0)</f>
        <v>0</v>
      </c>
      <c r="QS163" s="2">
        <f>IF(AND(NY163&gt;'Graph Creator'!$M$4,'Detalle de Cuentas'!NY163&lt;='Graph Creator'!$N$4),1,0)</f>
        <v>0</v>
      </c>
      <c r="QT163" s="2">
        <f>IF(AND(NZ163&gt;'Graph Creator'!$M$4,'Detalle de Cuentas'!NZ163&lt;='Graph Creator'!$N$4),1,0)</f>
        <v>0</v>
      </c>
      <c r="QU163" s="2">
        <f>IF(AND(OA163&gt;'Graph Creator'!$M$4,'Detalle de Cuentas'!OA163&lt;='Graph Creator'!$N$4),1,0)</f>
        <v>0</v>
      </c>
      <c r="QV163" s="2">
        <f>IF(AND(OB163&gt;'Graph Creator'!$M$4,'Detalle de Cuentas'!OB163&lt;='Graph Creator'!$N$4),1,0)</f>
        <v>0</v>
      </c>
      <c r="QW163" s="2">
        <f>IF(AND(OC163&gt;'Graph Creator'!$M$4,'Detalle de Cuentas'!OC163&lt;='Graph Creator'!$N$4),1,0)</f>
        <v>0</v>
      </c>
      <c r="QX163" s="2">
        <f>IF(AND(NF163&gt;'Graph Creator'!$N$4,'Detalle de Cuentas'!NF163&lt;='Graph Creator'!$O$4),1,0)</f>
        <v>0</v>
      </c>
      <c r="QY163" s="2">
        <f>IF(AND(NG163&gt;'Graph Creator'!$N$4,'Detalle de Cuentas'!NG163&lt;='Graph Creator'!$O$4),1,0)</f>
        <v>0</v>
      </c>
      <c r="QZ163" s="2">
        <f>IF(AND(NH163&gt;'Graph Creator'!$N$4,'Detalle de Cuentas'!NH163&lt;='Graph Creator'!$O$4),1,0)</f>
        <v>0</v>
      </c>
      <c r="RA163" s="2">
        <f>IF(AND(NI163&gt;'Graph Creator'!$N$4,'Detalle de Cuentas'!NI163&lt;='Graph Creator'!$O$4),1,0)</f>
        <v>0</v>
      </c>
      <c r="RB163" s="2">
        <f>IF(AND(NJ163&gt;'Graph Creator'!$N$4,'Detalle de Cuentas'!NJ163&lt;='Graph Creator'!$O$4),1,0)</f>
        <v>0</v>
      </c>
      <c r="RC163" s="2">
        <f>IF(AND(NK163&gt;'Graph Creator'!$N$4,'Detalle de Cuentas'!NK163&lt;='Graph Creator'!$O$4),1,0)</f>
        <v>0</v>
      </c>
      <c r="RD163" s="2">
        <f>IF(AND(NL163&gt;'Graph Creator'!$N$4,'Detalle de Cuentas'!NL163&lt;='Graph Creator'!$O$4),1,0)</f>
        <v>0</v>
      </c>
      <c r="RE163" s="2">
        <f>IF(AND(NM163&gt;'Graph Creator'!$N$4,'Detalle de Cuentas'!NM163&lt;='Graph Creator'!$O$4),1,0)</f>
        <v>0</v>
      </c>
      <c r="RF163" s="2">
        <f>IF(AND(NN163&gt;'Graph Creator'!$N$4,'Detalle de Cuentas'!NN163&lt;='Graph Creator'!$O$4),1,0)</f>
        <v>0</v>
      </c>
      <c r="RG163" s="2">
        <f>IF(AND(NO163&gt;'Graph Creator'!$N$4,'Detalle de Cuentas'!NO163&lt;='Graph Creator'!$O$4),1,0)</f>
        <v>0</v>
      </c>
      <c r="RH163" s="2">
        <f>IF(AND(NP163&gt;'Graph Creator'!$N$4,'Detalle de Cuentas'!NP163&lt;='Graph Creator'!$O$4),1,0)</f>
        <v>0</v>
      </c>
      <c r="RI163" s="2">
        <f>IF(AND(NQ163&gt;'Graph Creator'!$N$4,'Detalle de Cuentas'!NQ163&lt;='Graph Creator'!$O$4),1,0)</f>
        <v>0</v>
      </c>
      <c r="RJ163" s="2">
        <f>IF(AND(NR163&gt;'Graph Creator'!$N$4,'Detalle de Cuentas'!NR163&lt;='Graph Creator'!$O$4),1,0)</f>
        <v>0</v>
      </c>
      <c r="RK163" s="2">
        <f>IF(AND(NS163&gt;'Graph Creator'!$N$4,'Detalle de Cuentas'!NS163&lt;='Graph Creator'!$O$4),1,0)</f>
        <v>0</v>
      </c>
      <c r="RL163" s="2">
        <f>IF(AND(NT163&gt;'Graph Creator'!$N$4,'Detalle de Cuentas'!NT163&lt;='Graph Creator'!$O$4),1,0)</f>
        <v>0</v>
      </c>
      <c r="RM163" s="2">
        <f>IF(AND(NU163&gt;'Graph Creator'!$N$4,'Detalle de Cuentas'!NU163&lt;='Graph Creator'!$O$4),1,0)</f>
        <v>0</v>
      </c>
      <c r="RN163" s="2">
        <f>IF(AND(NV163&gt;'Graph Creator'!$N$4,'Detalle de Cuentas'!NV163&lt;='Graph Creator'!$O$4),1,0)</f>
        <v>0</v>
      </c>
      <c r="RO163" s="2">
        <f>IF(AND(NW163&gt;'Graph Creator'!$N$4,'Detalle de Cuentas'!NW163&lt;='Graph Creator'!$O$4),1,0)</f>
        <v>0</v>
      </c>
      <c r="RP163" s="2">
        <f>IF(AND(NX163&gt;'Graph Creator'!$N$4,'Detalle de Cuentas'!NX163&lt;='Graph Creator'!$O$4),1,0)</f>
        <v>0</v>
      </c>
      <c r="RQ163" s="2">
        <f>IF(AND(NY163&gt;'Graph Creator'!$N$4,'Detalle de Cuentas'!NY163&lt;='Graph Creator'!$O$4),1,0)</f>
        <v>0</v>
      </c>
      <c r="RR163" s="2">
        <f>IF(AND(NZ163&gt;'Graph Creator'!$N$4,'Detalle de Cuentas'!NZ163&lt;='Graph Creator'!$O$4),1,0)</f>
        <v>0</v>
      </c>
      <c r="RS163" s="2">
        <f>IF(AND(OA163&gt;'Graph Creator'!$N$4,'Detalle de Cuentas'!OA163&lt;='Graph Creator'!$O$4),1,0)</f>
        <v>0</v>
      </c>
      <c r="RT163" s="2">
        <f>IF(AND(OB163&gt;'Graph Creator'!$N$4,'Detalle de Cuentas'!OB163&lt;='Graph Creator'!$O$4),1,0)</f>
        <v>0</v>
      </c>
      <c r="RU163" s="2">
        <f>IF(AND(OC163&gt;'Graph Creator'!$N$4,'Detalle de Cuentas'!OC163&lt;='Graph Creator'!$O$4),1,0)</f>
        <v>0</v>
      </c>
      <c r="RV163" s="2" t="e">
        <f t="shared" si="2027"/>
        <v>#VALUE!</v>
      </c>
      <c r="RW163" s="2" t="e">
        <f t="shared" si="2028"/>
        <v>#VALUE!</v>
      </c>
      <c r="RX163" s="2" t="e">
        <f t="shared" si="2029"/>
        <v>#VALUE!</v>
      </c>
      <c r="RY163" s="2" t="e">
        <f t="shared" si="2030"/>
        <v>#VALUE!</v>
      </c>
      <c r="RZ163" s="2" t="e">
        <f t="shared" si="2031"/>
        <v>#VALUE!</v>
      </c>
      <c r="SA163" s="2" t="e">
        <f t="shared" si="2032"/>
        <v>#VALUE!</v>
      </c>
      <c r="SB163" s="2" t="e">
        <f t="shared" si="2033"/>
        <v>#VALUE!</v>
      </c>
      <c r="SC163" s="2" t="e">
        <f t="shared" si="2034"/>
        <v>#VALUE!</v>
      </c>
      <c r="SD163" s="2" t="e">
        <f t="shared" si="2035"/>
        <v>#VALUE!</v>
      </c>
      <c r="SE163" s="2" t="e">
        <f t="shared" si="2036"/>
        <v>#VALUE!</v>
      </c>
      <c r="SF163" s="2" t="e">
        <f t="shared" si="2037"/>
        <v>#VALUE!</v>
      </c>
      <c r="SG163" s="2" t="e">
        <f t="shared" si="2038"/>
        <v>#VALUE!</v>
      </c>
      <c r="SH163" s="2" t="e">
        <f t="shared" si="2039"/>
        <v>#VALUE!</v>
      </c>
      <c r="SI163" s="2" t="e">
        <f t="shared" si="2040"/>
        <v>#VALUE!</v>
      </c>
      <c r="SJ163" s="2" t="e">
        <f t="shared" si="2041"/>
        <v>#VALUE!</v>
      </c>
      <c r="SK163" s="2" t="e">
        <f t="shared" si="2042"/>
        <v>#VALUE!</v>
      </c>
      <c r="SL163" s="2" t="e">
        <f t="shared" si="2043"/>
        <v>#VALUE!</v>
      </c>
      <c r="SM163" s="2" t="e">
        <f t="shared" si="2044"/>
        <v>#VALUE!</v>
      </c>
      <c r="SN163" s="2" t="e">
        <f t="shared" si="2045"/>
        <v>#VALUE!</v>
      </c>
      <c r="SO163" s="2" t="e">
        <f t="shared" si="2046"/>
        <v>#VALUE!</v>
      </c>
      <c r="SP163" s="2" t="e">
        <f t="shared" si="2047"/>
        <v>#VALUE!</v>
      </c>
      <c r="SQ163" s="2" t="e">
        <f t="shared" si="2048"/>
        <v>#VALUE!</v>
      </c>
      <c r="SR163" s="2" t="e">
        <f t="shared" si="2049"/>
        <v>#VALUE!</v>
      </c>
      <c r="SS163" s="2" t="e">
        <f t="shared" si="2050"/>
        <v>#VALUE!</v>
      </c>
      <c r="ST163" s="2" t="e">
        <f t="shared" si="2051"/>
        <v>#VALUE!</v>
      </c>
      <c r="SU163" s="2" t="e">
        <f t="shared" si="2052"/>
        <v>#VALUE!</v>
      </c>
      <c r="SV163" s="2" t="e">
        <f t="shared" si="2053"/>
        <v>#VALUE!</v>
      </c>
      <c r="SW163" s="2" t="e">
        <f t="shared" si="2054"/>
        <v>#VALUE!</v>
      </c>
      <c r="SX163" s="2" t="e">
        <f t="shared" si="2055"/>
        <v>#VALUE!</v>
      </c>
      <c r="SY163" s="2" t="e">
        <f t="shared" si="2056"/>
        <v>#VALUE!</v>
      </c>
      <c r="SZ163" s="2" t="e">
        <f t="shared" si="2057"/>
        <v>#VALUE!</v>
      </c>
      <c r="TA163" s="2" t="e">
        <f t="shared" si="2058"/>
        <v>#VALUE!</v>
      </c>
      <c r="TB163" s="2" t="e">
        <f t="shared" si="2059"/>
        <v>#VALUE!</v>
      </c>
      <c r="TC163" s="2" t="e">
        <f t="shared" si="2060"/>
        <v>#VALUE!</v>
      </c>
      <c r="TD163" s="2" t="e">
        <f t="shared" si="2061"/>
        <v>#VALUE!</v>
      </c>
      <c r="TE163" s="2" t="e">
        <f t="shared" si="2062"/>
        <v>#VALUE!</v>
      </c>
      <c r="TF163" s="2" t="str">
        <f>IF(DZ163=1,IF(SUM(DZ$17:DZ163)&lt;2,""&amp;B163,", "&amp;B163),"")</f>
        <v/>
      </c>
      <c r="TG163" s="2" t="str">
        <f t="shared" si="2075"/>
        <v/>
      </c>
      <c r="TH163" s="2">
        <f t="shared" si="2063"/>
        <v>0</v>
      </c>
      <c r="TI163" s="14" t="str">
        <f t="shared" si="2064"/>
        <v/>
      </c>
      <c r="TJ163" s="14" t="e">
        <f t="shared" si="1884"/>
        <v>#VALUE!</v>
      </c>
      <c r="TK163" s="14" t="e">
        <f t="shared" si="1885"/>
        <v>#VALUE!</v>
      </c>
      <c r="TL163" s="14" t="e">
        <f t="shared" si="1886"/>
        <v>#VALUE!</v>
      </c>
      <c r="TM163" s="14" t="e">
        <f t="shared" si="1887"/>
        <v>#VALUE!</v>
      </c>
      <c r="TN163" s="14" t="e">
        <f t="shared" si="1888"/>
        <v>#VALUE!</v>
      </c>
      <c r="TO163" s="14" t="e">
        <f t="shared" si="1889"/>
        <v>#VALUE!</v>
      </c>
      <c r="TP163" s="14" t="e">
        <f t="shared" si="1890"/>
        <v>#VALUE!</v>
      </c>
      <c r="TQ163" s="14" t="e">
        <f t="shared" si="1891"/>
        <v>#VALUE!</v>
      </c>
      <c r="TR163" s="14" t="e">
        <f t="shared" si="1892"/>
        <v>#VALUE!</v>
      </c>
      <c r="TS163" s="14" t="e">
        <f t="shared" si="1893"/>
        <v>#VALUE!</v>
      </c>
      <c r="TT163" s="14" t="e">
        <f t="shared" si="1894"/>
        <v>#VALUE!</v>
      </c>
      <c r="TU163" s="14" t="e">
        <f t="shared" si="1895"/>
        <v>#VALUE!</v>
      </c>
      <c r="TV163" s="14" t="e">
        <f t="shared" si="1896"/>
        <v>#VALUE!</v>
      </c>
      <c r="TW163" s="14" t="e">
        <f t="shared" si="1897"/>
        <v>#VALUE!</v>
      </c>
      <c r="TX163" s="14" t="e">
        <f t="shared" si="1898"/>
        <v>#VALUE!</v>
      </c>
      <c r="TY163" s="14" t="e">
        <f t="shared" si="1899"/>
        <v>#VALUE!</v>
      </c>
      <c r="TZ163" s="14" t="e">
        <f t="shared" si="1900"/>
        <v>#VALUE!</v>
      </c>
      <c r="UA163" s="14" t="e">
        <f t="shared" si="1901"/>
        <v>#VALUE!</v>
      </c>
      <c r="UB163" s="14" t="e">
        <f t="shared" si="1902"/>
        <v>#VALUE!</v>
      </c>
      <c r="UC163" s="14" t="e">
        <f t="shared" si="1903"/>
        <v>#VALUE!</v>
      </c>
      <c r="UD163" s="14" t="e">
        <f t="shared" si="1904"/>
        <v>#VALUE!</v>
      </c>
      <c r="UE163" s="14" t="e">
        <f t="shared" si="1905"/>
        <v>#VALUE!</v>
      </c>
      <c r="UF163" s="14" t="e">
        <f t="shared" si="1906"/>
        <v>#VALUE!</v>
      </c>
      <c r="UH163" s="2">
        <f>IF($C$4-$R163&gt;'Graph Creator'!$E$2*'Graph Creator'!$D$13*12,0,1)</f>
        <v>1</v>
      </c>
      <c r="UJ163" s="2" t="e">
        <f t="shared" si="2065"/>
        <v>#VALUE!</v>
      </c>
      <c r="UK163" s="2" t="e">
        <f t="shared" si="1907"/>
        <v>#VALUE!</v>
      </c>
      <c r="UL163" s="2" t="e">
        <f t="shared" si="1908"/>
        <v>#VALUE!</v>
      </c>
      <c r="UM163" s="2" t="e">
        <f t="shared" si="1909"/>
        <v>#VALUE!</v>
      </c>
      <c r="UN163" s="2" t="e">
        <f t="shared" si="1910"/>
        <v>#VALUE!</v>
      </c>
      <c r="UO163" s="2" t="e">
        <f t="shared" si="1911"/>
        <v>#VALUE!</v>
      </c>
      <c r="UP163" s="2" t="e">
        <f t="shared" si="1912"/>
        <v>#VALUE!</v>
      </c>
      <c r="UQ163" s="2" t="e">
        <f t="shared" si="1913"/>
        <v>#VALUE!</v>
      </c>
      <c r="UR163" s="2" t="e">
        <f t="shared" si="1914"/>
        <v>#VALUE!</v>
      </c>
      <c r="US163" s="2" t="e">
        <f t="shared" si="1915"/>
        <v>#VALUE!</v>
      </c>
      <c r="UT163" s="2" t="e">
        <f t="shared" si="1916"/>
        <v>#VALUE!</v>
      </c>
      <c r="UU163" s="2" t="e">
        <f t="shared" si="1917"/>
        <v>#VALUE!</v>
      </c>
      <c r="UV163" s="2" t="e">
        <f t="shared" si="1918"/>
        <v>#VALUE!</v>
      </c>
      <c r="UW163" s="2" t="e">
        <f t="shared" si="1919"/>
        <v>#VALUE!</v>
      </c>
      <c r="UX163" s="2" t="e">
        <f t="shared" si="1920"/>
        <v>#VALUE!</v>
      </c>
      <c r="UY163" s="2" t="e">
        <f t="shared" si="1921"/>
        <v>#VALUE!</v>
      </c>
      <c r="UZ163" s="2" t="e">
        <f t="shared" si="1922"/>
        <v>#VALUE!</v>
      </c>
      <c r="VA163" s="2" t="e">
        <f t="shared" si="1923"/>
        <v>#VALUE!</v>
      </c>
      <c r="VB163" s="2" t="e">
        <f t="shared" si="1924"/>
        <v>#VALUE!</v>
      </c>
      <c r="VC163" s="2" t="e">
        <f t="shared" si="1925"/>
        <v>#VALUE!</v>
      </c>
      <c r="VD163" s="2" t="e">
        <f t="shared" si="1926"/>
        <v>#VALUE!</v>
      </c>
      <c r="VE163" s="2" t="e">
        <f t="shared" si="1927"/>
        <v>#VALUE!</v>
      </c>
      <c r="VF163" s="2" t="e">
        <f t="shared" si="1928"/>
        <v>#VALUE!</v>
      </c>
      <c r="VG163" s="2" t="e">
        <f t="shared" si="1929"/>
        <v>#VALUE!</v>
      </c>
      <c r="VH163" s="2" t="e">
        <f t="shared" si="1930"/>
        <v>#VALUE!</v>
      </c>
      <c r="VI163" s="2" t="e">
        <f t="shared" si="1931"/>
        <v>#VALUE!</v>
      </c>
      <c r="VJ163" s="2" t="e">
        <f t="shared" si="1932"/>
        <v>#VALUE!</v>
      </c>
      <c r="VK163" s="2" t="e">
        <f t="shared" si="1933"/>
        <v>#VALUE!</v>
      </c>
      <c r="VL163" s="2" t="e">
        <f t="shared" si="1934"/>
        <v>#VALUE!</v>
      </c>
      <c r="VM163" s="2" t="e">
        <f t="shared" si="1935"/>
        <v>#VALUE!</v>
      </c>
      <c r="VN163" s="2" t="e">
        <f t="shared" si="1936"/>
        <v>#VALUE!</v>
      </c>
      <c r="VO163" s="2" t="e">
        <f t="shared" si="1937"/>
        <v>#VALUE!</v>
      </c>
      <c r="VP163" s="2" t="e">
        <f t="shared" si="1938"/>
        <v>#VALUE!</v>
      </c>
      <c r="VQ163" s="2" t="e">
        <f t="shared" si="1939"/>
        <v>#VALUE!</v>
      </c>
      <c r="VR163" s="2" t="e">
        <f t="shared" si="1940"/>
        <v>#VALUE!</v>
      </c>
      <c r="VS163" s="2" t="e">
        <f t="shared" si="1941"/>
        <v>#VALUE!</v>
      </c>
      <c r="VT163" s="98">
        <f t="shared" si="2066"/>
        <v>0</v>
      </c>
      <c r="VU163" s="98">
        <f t="shared" si="1942"/>
        <v>0</v>
      </c>
      <c r="VV163" s="98">
        <f t="shared" si="1943"/>
        <v>0</v>
      </c>
      <c r="VW163" s="98">
        <f t="shared" si="1944"/>
        <v>0</v>
      </c>
      <c r="VX163" s="98">
        <f t="shared" si="1945"/>
        <v>0</v>
      </c>
      <c r="VY163" s="98">
        <f t="shared" si="1946"/>
        <v>0</v>
      </c>
      <c r="VZ163" s="98">
        <f t="shared" si="1947"/>
        <v>0</v>
      </c>
      <c r="WA163" s="98">
        <f t="shared" si="1948"/>
        <v>0</v>
      </c>
      <c r="WB163" s="98">
        <f t="shared" si="1949"/>
        <v>0</v>
      </c>
      <c r="WC163" s="98">
        <f t="shared" si="1950"/>
        <v>0</v>
      </c>
      <c r="WD163" s="98">
        <f t="shared" si="1951"/>
        <v>0</v>
      </c>
      <c r="WE163" s="98">
        <f t="shared" si="1952"/>
        <v>0</v>
      </c>
      <c r="WF163" s="98">
        <f t="shared" si="1953"/>
        <v>0</v>
      </c>
      <c r="WG163" s="98">
        <f t="shared" si="1954"/>
        <v>0</v>
      </c>
      <c r="WH163" s="98">
        <f t="shared" si="1955"/>
        <v>0</v>
      </c>
      <c r="WI163" s="98">
        <f t="shared" si="1956"/>
        <v>0</v>
      </c>
      <c r="WJ163" s="98">
        <f t="shared" si="1957"/>
        <v>0</v>
      </c>
      <c r="WK163" s="98">
        <f t="shared" si="1958"/>
        <v>0</v>
      </c>
      <c r="WL163" s="98">
        <f t="shared" si="1959"/>
        <v>0</v>
      </c>
      <c r="WM163" s="98">
        <f t="shared" si="1960"/>
        <v>0</v>
      </c>
      <c r="WN163" s="98">
        <f t="shared" si="1961"/>
        <v>0</v>
      </c>
      <c r="WO163" s="98">
        <f t="shared" si="1962"/>
        <v>0</v>
      </c>
      <c r="WP163" s="98">
        <f t="shared" si="1963"/>
        <v>0</v>
      </c>
      <c r="WQ163" s="98">
        <f t="shared" si="1964"/>
        <v>0</v>
      </c>
      <c r="WR163" s="98">
        <f>IFERROR(INDEX('Score Calculation'!$D$38:$D$41,MATCH('Detalle de Cuentas'!VT163,'Score Calculation'!$C$38:$C$41,1)),0)</f>
        <v>4</v>
      </c>
      <c r="WS163" s="98">
        <f>IFERROR(INDEX('Score Calculation'!$D$38:$D$41,MATCH('Detalle de Cuentas'!VU163,'Score Calculation'!$C$38:$C$41,1)),0)</f>
        <v>4</v>
      </c>
      <c r="WT163" s="98">
        <f>IFERROR(INDEX('Score Calculation'!$D$38:$D$41,MATCH('Detalle de Cuentas'!VV163,'Score Calculation'!$C$38:$C$41,1)),0)</f>
        <v>4</v>
      </c>
      <c r="WU163" s="98">
        <f>IFERROR(INDEX('Score Calculation'!$D$38:$D$41,MATCH('Detalle de Cuentas'!VW163,'Score Calculation'!$C$38:$C$41,1)),0)</f>
        <v>4</v>
      </c>
      <c r="WV163" s="98">
        <f>IFERROR(INDEX('Score Calculation'!$D$38:$D$41,MATCH('Detalle de Cuentas'!VX163,'Score Calculation'!$C$38:$C$41,1)),0)</f>
        <v>4</v>
      </c>
      <c r="WW163" s="98">
        <f>IFERROR(INDEX('Score Calculation'!$D$38:$D$41,MATCH('Detalle de Cuentas'!VY163,'Score Calculation'!$C$38:$C$41,1)),0)</f>
        <v>4</v>
      </c>
      <c r="WX163" s="98">
        <f>IFERROR(INDEX('Score Calculation'!$D$38:$D$41,MATCH('Detalle de Cuentas'!VZ163,'Score Calculation'!$C$38:$C$41,1)),0)</f>
        <v>4</v>
      </c>
      <c r="WY163" s="98">
        <f>IFERROR(INDEX('Score Calculation'!$D$38:$D$41,MATCH('Detalle de Cuentas'!WA163,'Score Calculation'!$C$38:$C$41,1)),0)</f>
        <v>4</v>
      </c>
      <c r="WZ163" s="98">
        <f>IFERROR(INDEX('Score Calculation'!$D$38:$D$41,MATCH('Detalle de Cuentas'!WB163,'Score Calculation'!$C$38:$C$41,1)),0)</f>
        <v>4</v>
      </c>
      <c r="XA163" s="98">
        <f>IFERROR(INDEX('Score Calculation'!$D$38:$D$41,MATCH('Detalle de Cuentas'!WC163,'Score Calculation'!$C$38:$C$41,1)),0)</f>
        <v>4</v>
      </c>
      <c r="XB163" s="98">
        <f>IFERROR(INDEX('Score Calculation'!$D$38:$D$41,MATCH('Detalle de Cuentas'!WD163,'Score Calculation'!$C$38:$C$41,1)),0)</f>
        <v>4</v>
      </c>
      <c r="XC163" s="98">
        <f>IFERROR(INDEX('Score Calculation'!$D$38:$D$41,MATCH('Detalle de Cuentas'!WE163,'Score Calculation'!$C$38:$C$41,1)),0)</f>
        <v>4</v>
      </c>
      <c r="XD163" s="98">
        <f>IFERROR(INDEX('Score Calculation'!$D$38:$D$41,MATCH('Detalle de Cuentas'!WF163,'Score Calculation'!$C$38:$C$41,1)),0)</f>
        <v>4</v>
      </c>
      <c r="XE163" s="98">
        <f>IFERROR(INDEX('Score Calculation'!$D$38:$D$41,MATCH('Detalle de Cuentas'!WG163,'Score Calculation'!$C$38:$C$41,1)),0)</f>
        <v>4</v>
      </c>
      <c r="XF163" s="98">
        <f>IFERROR(INDEX('Score Calculation'!$D$38:$D$41,MATCH('Detalle de Cuentas'!WH163,'Score Calculation'!$C$38:$C$41,1)),0)</f>
        <v>4</v>
      </c>
      <c r="XG163" s="98">
        <f>IFERROR(INDEX('Score Calculation'!$D$38:$D$41,MATCH('Detalle de Cuentas'!WI163,'Score Calculation'!$C$38:$C$41,1)),0)</f>
        <v>4</v>
      </c>
      <c r="XH163" s="98">
        <f>IFERROR(INDEX('Score Calculation'!$D$38:$D$41,MATCH('Detalle de Cuentas'!WJ163,'Score Calculation'!$C$38:$C$41,1)),0)</f>
        <v>4</v>
      </c>
      <c r="XI163" s="98">
        <f>IFERROR(INDEX('Score Calculation'!$D$38:$D$41,MATCH('Detalle de Cuentas'!WK163,'Score Calculation'!$C$38:$C$41,1)),0)</f>
        <v>4</v>
      </c>
      <c r="XJ163" s="98">
        <f>IFERROR(INDEX('Score Calculation'!$D$38:$D$41,MATCH('Detalle de Cuentas'!WL163,'Score Calculation'!$C$38:$C$41,1)),0)</f>
        <v>4</v>
      </c>
      <c r="XK163" s="98">
        <f>IFERROR(INDEX('Score Calculation'!$D$38:$D$41,MATCH('Detalle de Cuentas'!WM163,'Score Calculation'!$C$38:$C$41,1)),0)</f>
        <v>4</v>
      </c>
      <c r="XL163" s="98">
        <f>IFERROR(INDEX('Score Calculation'!$D$38:$D$41,MATCH('Detalle de Cuentas'!WN163,'Score Calculation'!$C$38:$C$41,1)),0)</f>
        <v>4</v>
      </c>
      <c r="XM163" s="98">
        <f>IFERROR(INDEX('Score Calculation'!$D$38:$D$41,MATCH('Detalle de Cuentas'!WO163,'Score Calculation'!$C$38:$C$41,1)),0)</f>
        <v>4</v>
      </c>
      <c r="XN163" s="98">
        <f>IFERROR(INDEX('Score Calculation'!$D$38:$D$41,MATCH('Detalle de Cuentas'!WP163,'Score Calculation'!$C$38:$C$41,1)),0)</f>
        <v>4</v>
      </c>
      <c r="XO163" s="98">
        <f>IFERROR(INDEX('Score Calculation'!$D$38:$D$41,MATCH('Detalle de Cuentas'!WQ163,'Score Calculation'!$C$38:$C$41,1)),0)</f>
        <v>4</v>
      </c>
      <c r="XP163" s="98">
        <f>IFERROR(INDEX('Score Calculation'!$D$24:$D$31,MATCH('Detalle de Cuentas'!NF163,'Score Calculation'!$C$24:$C$31,1)),0)</f>
        <v>1</v>
      </c>
      <c r="XQ163" s="98">
        <f>IFERROR(INDEX('Score Calculation'!$D$24:$D$31,MATCH('Detalle de Cuentas'!NG163,'Score Calculation'!$C$24:$C$31,1)),0)</f>
        <v>1</v>
      </c>
      <c r="XR163" s="98">
        <f>IFERROR(INDEX('Score Calculation'!$D$24:$D$31,MATCH('Detalle de Cuentas'!NH163,'Score Calculation'!$C$24:$C$31,1)),0)</f>
        <v>1</v>
      </c>
      <c r="XS163" s="98">
        <f>IFERROR(INDEX('Score Calculation'!$D$24:$D$31,MATCH('Detalle de Cuentas'!NI163,'Score Calculation'!$C$24:$C$31,1)),0)</f>
        <v>1</v>
      </c>
      <c r="XT163" s="98">
        <f>IFERROR(INDEX('Score Calculation'!$D$24:$D$31,MATCH('Detalle de Cuentas'!NJ163,'Score Calculation'!$C$24:$C$31,1)),0)</f>
        <v>1</v>
      </c>
      <c r="XU163" s="98">
        <f>IFERROR(INDEX('Score Calculation'!$D$24:$D$31,MATCH('Detalle de Cuentas'!NK163,'Score Calculation'!$C$24:$C$31,1)),0)</f>
        <v>1</v>
      </c>
      <c r="XV163" s="98">
        <f>IFERROR(INDEX('Score Calculation'!$D$24:$D$31,MATCH('Detalle de Cuentas'!NL163,'Score Calculation'!$C$24:$C$31,1)),0)</f>
        <v>1</v>
      </c>
      <c r="XW163" s="98">
        <f>IFERROR(INDEX('Score Calculation'!$D$24:$D$31,MATCH('Detalle de Cuentas'!NM163,'Score Calculation'!$C$24:$C$31,1)),0)</f>
        <v>1</v>
      </c>
      <c r="XX163" s="98">
        <f>IFERROR(INDEX('Score Calculation'!$D$24:$D$31,MATCH('Detalle de Cuentas'!NN163,'Score Calculation'!$C$24:$C$31,1)),0)</f>
        <v>1</v>
      </c>
      <c r="XY163" s="98">
        <f>IFERROR(INDEX('Score Calculation'!$D$24:$D$31,MATCH('Detalle de Cuentas'!NO163,'Score Calculation'!$C$24:$C$31,1)),0)</f>
        <v>1</v>
      </c>
      <c r="XZ163" s="98">
        <f>IFERROR(INDEX('Score Calculation'!$D$24:$D$31,MATCH('Detalle de Cuentas'!NP163,'Score Calculation'!$C$24:$C$31,1)),0)</f>
        <v>1</v>
      </c>
      <c r="YA163" s="98">
        <f>IFERROR(INDEX('Score Calculation'!$D$24:$D$31,MATCH('Detalle de Cuentas'!NQ163,'Score Calculation'!$C$24:$C$31,1)),0)</f>
        <v>1</v>
      </c>
      <c r="YB163" s="98">
        <f>IFERROR(INDEX('Score Calculation'!$D$24:$D$31,MATCH('Detalle de Cuentas'!NR163,'Score Calculation'!$C$24:$C$31,1)),0)</f>
        <v>1</v>
      </c>
      <c r="YC163" s="98">
        <f>IFERROR(INDEX('Score Calculation'!$D$24:$D$31,MATCH('Detalle de Cuentas'!NS163,'Score Calculation'!$C$24:$C$31,1)),0)</f>
        <v>1</v>
      </c>
      <c r="YD163" s="98">
        <f>IFERROR(INDEX('Score Calculation'!$D$24:$D$31,MATCH('Detalle de Cuentas'!NT163,'Score Calculation'!$C$24:$C$31,1)),0)</f>
        <v>1</v>
      </c>
      <c r="YE163" s="98">
        <f>IFERROR(INDEX('Score Calculation'!$D$24:$D$31,MATCH('Detalle de Cuentas'!NU163,'Score Calculation'!$C$24:$C$31,1)),0)</f>
        <v>1</v>
      </c>
      <c r="YF163" s="98">
        <f>IFERROR(INDEX('Score Calculation'!$D$24:$D$31,MATCH('Detalle de Cuentas'!NV163,'Score Calculation'!$C$24:$C$31,1)),0)</f>
        <v>1</v>
      </c>
      <c r="YG163" s="98">
        <f>IFERROR(INDEX('Score Calculation'!$D$24:$D$31,MATCH('Detalle de Cuentas'!NW163,'Score Calculation'!$C$24:$C$31,1)),0)</f>
        <v>1</v>
      </c>
      <c r="YH163" s="98">
        <f>IFERROR(INDEX('Score Calculation'!$D$24:$D$31,MATCH('Detalle de Cuentas'!NX163,'Score Calculation'!$C$24:$C$31,1)),0)</f>
        <v>1</v>
      </c>
      <c r="YI163" s="98">
        <f>IFERROR(INDEX('Score Calculation'!$D$24:$D$31,MATCH('Detalle de Cuentas'!NY163,'Score Calculation'!$C$24:$C$31,1)),0)</f>
        <v>1</v>
      </c>
      <c r="YJ163" s="98">
        <f>IFERROR(INDEX('Score Calculation'!$D$24:$D$31,MATCH('Detalle de Cuentas'!NZ163,'Score Calculation'!$C$24:$C$31,1)),0)</f>
        <v>1</v>
      </c>
      <c r="YK163" s="98">
        <f>IFERROR(INDEX('Score Calculation'!$D$24:$D$31,MATCH('Detalle de Cuentas'!OA163,'Score Calculation'!$C$24:$C$31,1)),0)</f>
        <v>1</v>
      </c>
      <c r="YL163" s="98">
        <f>IFERROR(INDEX('Score Calculation'!$D$24:$D$31,MATCH('Detalle de Cuentas'!OB163,'Score Calculation'!$C$24:$C$31,1)),0)</f>
        <v>1</v>
      </c>
      <c r="YM163" s="98">
        <f>IFERROR(INDEX('Score Calculation'!$D$24:$D$31,MATCH('Detalle de Cuentas'!OC163,'Score Calculation'!$C$24:$C$31,1)),0)</f>
        <v>1</v>
      </c>
      <c r="YN163" s="98">
        <f t="shared" si="2067"/>
        <v>0</v>
      </c>
      <c r="YO163" s="98">
        <f>IF(LEFT(TRIM($D163),15)="GRUPO SOLIDARIO",$L163*'Score Calculation'!$H$5,IF(TRIM('Detalle de Cuentas'!$C163)="Semanal",'Detalle de Cuentas'!$L163*'Score Calculation'!$H$6,'Detalle de Cuentas'!$L163))</f>
        <v>0</v>
      </c>
      <c r="YP163" s="99">
        <f>IFERROR(INDEX('Score Calculation'!$D$54:$D$60,MATCH($YO163,'Score Calculation'!$C$54:$C$60,1)),1)</f>
        <v>0.2</v>
      </c>
      <c r="YQ163" s="99">
        <f>IFERROR(INDEX('Score Calculation'!$D$65:$D$123,MATCH(LEFT(TRIM('Detalle de Cuentas'!$F163),20),'Score Calculation'!$F$65:$F$123,0)),1)</f>
        <v>1</v>
      </c>
      <c r="YR163" s="99">
        <f>IFERROR(INDEX('Score Calculation'!$D$46:$D$49,MATCH('Detalle de Cuentas'!$YN163,'Score Calculation'!$C$46:$C$49,1)),1)</f>
        <v>4</v>
      </c>
      <c r="YS163" s="99">
        <f t="shared" si="2068"/>
        <v>0</v>
      </c>
      <c r="YT163" s="99">
        <f t="shared" si="2069"/>
        <v>0</v>
      </c>
      <c r="YU163" s="98" t="str">
        <f t="shared" si="2070"/>
        <v/>
      </c>
      <c r="YV163" s="109">
        <f t="shared" si="2071"/>
        <v>1</v>
      </c>
      <c r="YW163" s="109">
        <f>IFERROR(INDEX('Score Calculation'!$D$187:$D$245,MATCH(LEFT(TRIM('Detalle de Cuentas'!$F163),20),'Score Calculation'!$F$187:$F$245,0)),1)</f>
        <v>1</v>
      </c>
      <c r="YX163" s="109">
        <f>IFERROR(IF($E163="HIPOTECA",-PMT('Score Calculation'!$H$266/(360/$J163),$G163,$YO163)*(30/$J163),-PMT('Score Calculation'!$H$267/(360/$J163),$G163,$YO163)*(30/$J163)),0)</f>
        <v>0</v>
      </c>
      <c r="YY163" s="109">
        <f t="shared" si="2103"/>
        <v>0</v>
      </c>
      <c r="YZ163" s="109">
        <f t="shared" si="2103"/>
        <v>0</v>
      </c>
      <c r="ZA163" s="109">
        <f t="shared" si="2103"/>
        <v>0</v>
      </c>
      <c r="ZB163" s="109">
        <f t="shared" si="2103"/>
        <v>0</v>
      </c>
      <c r="ZC163" s="109">
        <f t="shared" si="2103"/>
        <v>0</v>
      </c>
      <c r="ZD163" s="109">
        <f t="shared" si="2100"/>
        <v>0</v>
      </c>
      <c r="ZE163" s="109">
        <f t="shared" si="2100"/>
        <v>0</v>
      </c>
      <c r="ZF163" s="109">
        <f t="shared" si="2100"/>
        <v>0</v>
      </c>
      <c r="ZG163" s="109">
        <f t="shared" si="2100"/>
        <v>0</v>
      </c>
      <c r="ZH163" s="109">
        <f t="shared" si="2100"/>
        <v>0</v>
      </c>
      <c r="ZI163" s="109">
        <f t="shared" si="2072"/>
        <v>0</v>
      </c>
    </row>
    <row r="164" spans="2:685" x14ac:dyDescent="0.2">
      <c r="B164" s="41">
        <v>148</v>
      </c>
      <c r="C164" s="42"/>
      <c r="D164" s="42"/>
      <c r="E164" s="42"/>
      <c r="F164" s="42"/>
      <c r="G164" s="42"/>
      <c r="H164" s="42"/>
      <c r="I164" s="29"/>
      <c r="J164" s="6" t="str">
        <f t="shared" si="1617"/>
        <v/>
      </c>
      <c r="K164" s="43"/>
      <c r="L164" s="43"/>
      <c r="M164" s="43"/>
      <c r="N164" s="43"/>
      <c r="O164" s="43"/>
      <c r="P164" s="44" t="str">
        <f t="shared" si="1965"/>
        <v/>
      </c>
      <c r="Q164" s="26"/>
      <c r="R164" s="26"/>
      <c r="S164" s="26"/>
      <c r="T164" s="26"/>
      <c r="U164" s="29"/>
      <c r="V164" s="43"/>
      <c r="W164" s="26"/>
      <c r="X164" s="29"/>
      <c r="Y164" s="6">
        <f>IF('Detalle de Cuentas'!$C$4-$R164&gt;'Graph Creator'!$E$2*'Graph Creator'!$D$13*12,0,1)</f>
        <v>1</v>
      </c>
      <c r="Z164" s="45">
        <f t="shared" si="1618"/>
        <v>0</v>
      </c>
      <c r="AA164" s="2" t="e">
        <f t="shared" si="1966"/>
        <v>#VALUE!</v>
      </c>
      <c r="AB164" s="2" t="e">
        <f t="shared" si="1967"/>
        <v>#VALUE!</v>
      </c>
      <c r="AC164" s="2" t="e">
        <f t="shared" si="1968"/>
        <v>#VALUE!</v>
      </c>
      <c r="AD164" s="2" t="e">
        <f t="shared" si="1969"/>
        <v>#VALUE!</v>
      </c>
      <c r="AE164" s="2" t="e">
        <f t="shared" si="1970"/>
        <v>#VALUE!</v>
      </c>
      <c r="AF164" s="2" t="e">
        <f t="shared" si="1971"/>
        <v>#VALUE!</v>
      </c>
      <c r="AG164" s="2">
        <f t="shared" si="1972"/>
        <v>0</v>
      </c>
      <c r="AH164" s="2">
        <f t="shared" si="1973"/>
        <v>0</v>
      </c>
      <c r="AI164" s="2" t="str">
        <f t="shared" si="1974"/>
        <v/>
      </c>
      <c r="AJ164" s="2" t="str">
        <f t="shared" ref="AJ164:BE164" si="2110">IFERROR(SEARCH(".",$I164,AI164+1),"")</f>
        <v/>
      </c>
      <c r="AK164" s="2" t="str">
        <f t="shared" si="2110"/>
        <v/>
      </c>
      <c r="AL164" s="2" t="str">
        <f t="shared" si="2110"/>
        <v/>
      </c>
      <c r="AM164" s="2" t="str">
        <f t="shared" si="2110"/>
        <v/>
      </c>
      <c r="AN164" s="2" t="str">
        <f t="shared" si="2110"/>
        <v/>
      </c>
      <c r="AO164" s="2" t="str">
        <f t="shared" si="2110"/>
        <v/>
      </c>
      <c r="AP164" s="2" t="str">
        <f t="shared" si="2110"/>
        <v/>
      </c>
      <c r="AQ164" s="2" t="str">
        <f t="shared" si="2110"/>
        <v/>
      </c>
      <c r="AR164" s="2" t="str">
        <f t="shared" si="2110"/>
        <v/>
      </c>
      <c r="AS164" s="2" t="str">
        <f t="shared" si="2110"/>
        <v/>
      </c>
      <c r="AT164" s="2" t="str">
        <f t="shared" si="2110"/>
        <v/>
      </c>
      <c r="AU164" s="2" t="str">
        <f t="shared" si="2110"/>
        <v/>
      </c>
      <c r="AV164" s="2" t="str">
        <f t="shared" si="2110"/>
        <v/>
      </c>
      <c r="AW164" s="2" t="str">
        <f t="shared" si="2110"/>
        <v/>
      </c>
      <c r="AX164" s="2" t="str">
        <f t="shared" si="2110"/>
        <v/>
      </c>
      <c r="AY164" s="2" t="str">
        <f t="shared" si="2110"/>
        <v/>
      </c>
      <c r="AZ164" s="2" t="str">
        <f t="shared" si="2110"/>
        <v/>
      </c>
      <c r="BA164" s="2" t="str">
        <f t="shared" si="2110"/>
        <v/>
      </c>
      <c r="BB164" s="2" t="str">
        <f t="shared" si="2110"/>
        <v/>
      </c>
      <c r="BC164" s="2" t="str">
        <f t="shared" si="2110"/>
        <v/>
      </c>
      <c r="BD164" s="2" t="str">
        <f t="shared" si="2110"/>
        <v/>
      </c>
      <c r="BE164" s="2" t="str">
        <f t="shared" si="2110"/>
        <v/>
      </c>
      <c r="BF164" s="2" t="str">
        <f t="shared" si="1976"/>
        <v/>
      </c>
      <c r="BG164" s="2" t="str">
        <f t="shared" si="1620"/>
        <v/>
      </c>
      <c r="BH164" s="2" t="str">
        <f t="shared" si="1621"/>
        <v/>
      </c>
      <c r="BI164" s="2" t="str">
        <f t="shared" si="1622"/>
        <v/>
      </c>
      <c r="BJ164" s="2" t="str">
        <f t="shared" si="1623"/>
        <v/>
      </c>
      <c r="BK164" s="2" t="str">
        <f t="shared" si="1624"/>
        <v/>
      </c>
      <c r="BL164" s="2" t="str">
        <f t="shared" si="1625"/>
        <v/>
      </c>
      <c r="BM164" s="2" t="str">
        <f t="shared" si="1626"/>
        <v/>
      </c>
      <c r="BN164" s="2" t="str">
        <f t="shared" si="1627"/>
        <v/>
      </c>
      <c r="BO164" s="2" t="str">
        <f t="shared" si="1628"/>
        <v/>
      </c>
      <c r="BP164" s="2" t="str">
        <f t="shared" si="1629"/>
        <v/>
      </c>
      <c r="BQ164" s="2" t="str">
        <f t="shared" si="1630"/>
        <v/>
      </c>
      <c r="BR164" s="2" t="str">
        <f t="shared" si="1631"/>
        <v/>
      </c>
      <c r="BS164" s="2" t="str">
        <f t="shared" si="1632"/>
        <v/>
      </c>
      <c r="BT164" s="2" t="str">
        <f t="shared" si="1633"/>
        <v/>
      </c>
      <c r="BU164" s="2" t="str">
        <f t="shared" si="1634"/>
        <v/>
      </c>
      <c r="BV164" s="2" t="str">
        <f t="shared" si="1635"/>
        <v/>
      </c>
      <c r="BW164" s="2" t="str">
        <f t="shared" si="1636"/>
        <v/>
      </c>
      <c r="BX164" s="2" t="str">
        <f t="shared" si="1637"/>
        <v/>
      </c>
      <c r="BY164" s="2" t="str">
        <f t="shared" si="1638"/>
        <v/>
      </c>
      <c r="BZ164" s="2" t="str">
        <f t="shared" si="1639"/>
        <v/>
      </c>
      <c r="CA164" s="2" t="str">
        <f t="shared" si="1640"/>
        <v/>
      </c>
      <c r="CB164" s="2" t="str">
        <f t="shared" si="1641"/>
        <v/>
      </c>
      <c r="CC164" s="2" t="str">
        <f t="shared" si="1642"/>
        <v/>
      </c>
      <c r="CD164" s="14">
        <f t="shared" si="1643"/>
        <v>0</v>
      </c>
      <c r="CE164" s="14" t="e">
        <f t="shared" ref="CE164:DA164" si="2111">CD164-$J$17</f>
        <v>#VALUE!</v>
      </c>
      <c r="CF164" s="14" t="e">
        <f t="shared" si="2111"/>
        <v>#VALUE!</v>
      </c>
      <c r="CG164" s="14" t="e">
        <f t="shared" si="2111"/>
        <v>#VALUE!</v>
      </c>
      <c r="CH164" s="14" t="e">
        <f t="shared" si="2111"/>
        <v>#VALUE!</v>
      </c>
      <c r="CI164" s="14" t="e">
        <f t="shared" si="2111"/>
        <v>#VALUE!</v>
      </c>
      <c r="CJ164" s="14" t="e">
        <f t="shared" si="2111"/>
        <v>#VALUE!</v>
      </c>
      <c r="CK164" s="14" t="e">
        <f t="shared" si="2111"/>
        <v>#VALUE!</v>
      </c>
      <c r="CL164" s="14" t="e">
        <f t="shared" si="2111"/>
        <v>#VALUE!</v>
      </c>
      <c r="CM164" s="14" t="e">
        <f t="shared" si="2111"/>
        <v>#VALUE!</v>
      </c>
      <c r="CN164" s="14" t="e">
        <f t="shared" si="2111"/>
        <v>#VALUE!</v>
      </c>
      <c r="CO164" s="14" t="e">
        <f t="shared" si="2111"/>
        <v>#VALUE!</v>
      </c>
      <c r="CP164" s="14" t="e">
        <f t="shared" si="2111"/>
        <v>#VALUE!</v>
      </c>
      <c r="CQ164" s="14" t="e">
        <f t="shared" si="2111"/>
        <v>#VALUE!</v>
      </c>
      <c r="CR164" s="14" t="e">
        <f t="shared" si="2111"/>
        <v>#VALUE!</v>
      </c>
      <c r="CS164" s="14" t="e">
        <f t="shared" si="2111"/>
        <v>#VALUE!</v>
      </c>
      <c r="CT164" s="14" t="e">
        <f t="shared" si="2111"/>
        <v>#VALUE!</v>
      </c>
      <c r="CU164" s="14" t="e">
        <f t="shared" si="2111"/>
        <v>#VALUE!</v>
      </c>
      <c r="CV164" s="14" t="e">
        <f t="shared" si="2111"/>
        <v>#VALUE!</v>
      </c>
      <c r="CW164" s="14" t="e">
        <f t="shared" si="2111"/>
        <v>#VALUE!</v>
      </c>
      <c r="CX164" s="14" t="e">
        <f t="shared" si="2111"/>
        <v>#VALUE!</v>
      </c>
      <c r="CY164" s="14" t="e">
        <f t="shared" si="2111"/>
        <v>#VALUE!</v>
      </c>
      <c r="CZ164" s="14" t="e">
        <f t="shared" si="2111"/>
        <v>#VALUE!</v>
      </c>
      <c r="DA164" s="14" t="e">
        <f t="shared" si="2111"/>
        <v>#VALUE!</v>
      </c>
      <c r="DB164" s="2">
        <f t="shared" si="1978"/>
        <v>0</v>
      </c>
      <c r="DC164" s="2">
        <f t="shared" si="1979"/>
        <v>0</v>
      </c>
      <c r="DD164" s="2">
        <f t="shared" si="1980"/>
        <v>0</v>
      </c>
      <c r="DE164" s="2">
        <f t="shared" si="1981"/>
        <v>0</v>
      </c>
      <c r="DF164" s="2">
        <f t="shared" si="1982"/>
        <v>0</v>
      </c>
      <c r="DG164" s="2">
        <f t="shared" si="1983"/>
        <v>0</v>
      </c>
      <c r="DH164" s="2">
        <f t="shared" si="1984"/>
        <v>0</v>
      </c>
      <c r="DI164" s="2">
        <f t="shared" si="1985"/>
        <v>0</v>
      </c>
      <c r="DJ164" s="2">
        <f t="shared" si="1986"/>
        <v>0</v>
      </c>
      <c r="DK164" s="2">
        <f t="shared" si="1987"/>
        <v>0</v>
      </c>
      <c r="DL164" s="2">
        <f t="shared" si="1988"/>
        <v>0</v>
      </c>
      <c r="DM164" s="2">
        <f t="shared" si="1989"/>
        <v>0</v>
      </c>
      <c r="DN164" s="2">
        <f t="shared" si="1990"/>
        <v>0</v>
      </c>
      <c r="DO164" s="2">
        <f t="shared" si="1991"/>
        <v>0</v>
      </c>
      <c r="DP164" s="2">
        <f t="shared" si="1992"/>
        <v>0</v>
      </c>
      <c r="DQ164" s="2">
        <f t="shared" si="1993"/>
        <v>0</v>
      </c>
      <c r="DR164" s="2">
        <f t="shared" si="1994"/>
        <v>0</v>
      </c>
      <c r="DS164" s="2">
        <f t="shared" si="1995"/>
        <v>0</v>
      </c>
      <c r="DT164" s="2">
        <f t="shared" si="1996"/>
        <v>0</v>
      </c>
      <c r="DU164" s="2">
        <f t="shared" si="1997"/>
        <v>0</v>
      </c>
      <c r="DV164" s="2">
        <f t="shared" si="1998"/>
        <v>0</v>
      </c>
      <c r="DW164" s="2">
        <f t="shared" si="1999"/>
        <v>0</v>
      </c>
      <c r="DX164" s="2">
        <f t="shared" si="2000"/>
        <v>0</v>
      </c>
      <c r="DY164" s="2">
        <f t="shared" si="2001"/>
        <v>0</v>
      </c>
      <c r="DZ164" s="2">
        <f t="shared" si="2002"/>
        <v>0</v>
      </c>
      <c r="EA164" s="2">
        <f t="shared" si="2003"/>
        <v>0</v>
      </c>
      <c r="EB164" s="2">
        <f t="shared" si="2004"/>
        <v>0</v>
      </c>
      <c r="EC164" s="2">
        <f t="shared" si="2005"/>
        <v>0</v>
      </c>
      <c r="ED164" s="2">
        <f t="shared" si="2006"/>
        <v>0</v>
      </c>
      <c r="EE164" s="2">
        <f t="shared" si="2007"/>
        <v>0</v>
      </c>
      <c r="EF164" s="2">
        <f t="shared" si="2008"/>
        <v>0</v>
      </c>
      <c r="EG164" s="2">
        <f t="shared" si="2009"/>
        <v>0</v>
      </c>
      <c r="EH164" s="2">
        <f t="shared" si="2010"/>
        <v>0</v>
      </c>
      <c r="EI164" s="2">
        <f t="shared" si="2011"/>
        <v>0</v>
      </c>
      <c r="EJ164" s="2">
        <f t="shared" si="2012"/>
        <v>0</v>
      </c>
      <c r="EK164" s="2">
        <f t="shared" si="2013"/>
        <v>0</v>
      </c>
      <c r="EL164" s="2">
        <f t="shared" si="2014"/>
        <v>0</v>
      </c>
      <c r="EM164" s="2">
        <f t="shared" si="2015"/>
        <v>0</v>
      </c>
      <c r="EN164" s="2">
        <f t="shared" si="2016"/>
        <v>0</v>
      </c>
      <c r="EO164" s="2">
        <f t="shared" si="2017"/>
        <v>0</v>
      </c>
      <c r="EP164" s="2">
        <f t="shared" si="2018"/>
        <v>0</v>
      </c>
      <c r="EQ164" s="2">
        <f t="shared" si="2019"/>
        <v>0</v>
      </c>
      <c r="ER164" s="2">
        <f t="shared" si="2020"/>
        <v>0</v>
      </c>
      <c r="ES164" s="2">
        <f t="shared" si="2021"/>
        <v>0</v>
      </c>
      <c r="ET164" s="2">
        <f t="shared" si="2022"/>
        <v>0</v>
      </c>
      <c r="EU164" s="2">
        <f t="shared" si="2023"/>
        <v>0</v>
      </c>
      <c r="EV164" s="2">
        <f t="shared" si="2024"/>
        <v>0</v>
      </c>
      <c r="EW164" s="2">
        <f t="shared" si="2025"/>
        <v>0</v>
      </c>
      <c r="EX164" s="2">
        <f t="shared" si="1645"/>
        <v>1</v>
      </c>
      <c r="EY164" s="2" t="e">
        <f t="shared" si="1646"/>
        <v>#VALUE!</v>
      </c>
      <c r="EZ164" s="2" t="e">
        <f t="shared" si="1647"/>
        <v>#VALUE!</v>
      </c>
      <c r="FA164" s="2" t="e">
        <f t="shared" si="1648"/>
        <v>#VALUE!</v>
      </c>
      <c r="FB164" s="2" t="e">
        <f t="shared" si="1649"/>
        <v>#VALUE!</v>
      </c>
      <c r="FC164" s="2" t="e">
        <f t="shared" si="1650"/>
        <v>#VALUE!</v>
      </c>
      <c r="FD164" s="2" t="e">
        <f t="shared" si="1651"/>
        <v>#VALUE!</v>
      </c>
      <c r="FE164" s="2" t="e">
        <f t="shared" si="1652"/>
        <v>#VALUE!</v>
      </c>
      <c r="FF164" s="2" t="e">
        <f t="shared" si="1653"/>
        <v>#VALUE!</v>
      </c>
      <c r="FG164" s="2" t="e">
        <f t="shared" si="1654"/>
        <v>#VALUE!</v>
      </c>
      <c r="FH164" s="2" t="e">
        <f t="shared" si="1655"/>
        <v>#VALUE!</v>
      </c>
      <c r="FI164" s="2" t="e">
        <f t="shared" si="1656"/>
        <v>#VALUE!</v>
      </c>
      <c r="FJ164" s="2" t="e">
        <f t="shared" si="1657"/>
        <v>#VALUE!</v>
      </c>
      <c r="FK164" s="2" t="e">
        <f t="shared" si="1658"/>
        <v>#VALUE!</v>
      </c>
      <c r="FL164" s="2" t="e">
        <f t="shared" si="1659"/>
        <v>#VALUE!</v>
      </c>
      <c r="FM164" s="2" t="e">
        <f t="shared" si="1660"/>
        <v>#VALUE!</v>
      </c>
      <c r="FN164" s="2" t="e">
        <f t="shared" si="1661"/>
        <v>#VALUE!</v>
      </c>
      <c r="FO164" s="2" t="e">
        <f t="shared" si="1662"/>
        <v>#VALUE!</v>
      </c>
      <c r="FP164" s="2" t="e">
        <f t="shared" si="1663"/>
        <v>#VALUE!</v>
      </c>
      <c r="FQ164" s="2" t="e">
        <f t="shared" si="1664"/>
        <v>#VALUE!</v>
      </c>
      <c r="FR164" s="2" t="e">
        <f t="shared" si="1665"/>
        <v>#VALUE!</v>
      </c>
      <c r="FS164" s="2" t="e">
        <f t="shared" si="1666"/>
        <v>#VALUE!</v>
      </c>
      <c r="FT164" s="2" t="e">
        <f t="shared" si="1667"/>
        <v>#VALUE!</v>
      </c>
      <c r="FU164" s="2" t="e">
        <f t="shared" si="1668"/>
        <v>#VALUE!</v>
      </c>
      <c r="FV164" s="2">
        <f t="shared" si="1669"/>
        <v>1</v>
      </c>
      <c r="FW164" s="2" t="e">
        <f t="shared" si="1670"/>
        <v>#VALUE!</v>
      </c>
      <c r="FX164" s="2" t="e">
        <f t="shared" si="1671"/>
        <v>#VALUE!</v>
      </c>
      <c r="FY164" s="2" t="e">
        <f t="shared" si="1672"/>
        <v>#VALUE!</v>
      </c>
      <c r="FZ164" s="2" t="e">
        <f t="shared" si="1673"/>
        <v>#VALUE!</v>
      </c>
      <c r="GA164" s="2" t="e">
        <f t="shared" si="1674"/>
        <v>#VALUE!</v>
      </c>
      <c r="GB164" s="2" t="e">
        <f t="shared" si="1675"/>
        <v>#VALUE!</v>
      </c>
      <c r="GC164" s="2" t="e">
        <f t="shared" si="1676"/>
        <v>#VALUE!</v>
      </c>
      <c r="GD164" s="2" t="e">
        <f t="shared" si="1677"/>
        <v>#VALUE!</v>
      </c>
      <c r="GE164" s="2" t="e">
        <f t="shared" si="1678"/>
        <v>#VALUE!</v>
      </c>
      <c r="GF164" s="2" t="e">
        <f t="shared" si="1679"/>
        <v>#VALUE!</v>
      </c>
      <c r="GG164" s="2" t="e">
        <f t="shared" si="1680"/>
        <v>#VALUE!</v>
      </c>
      <c r="GH164" s="2" t="e">
        <f t="shared" si="1681"/>
        <v>#VALUE!</v>
      </c>
      <c r="GI164" s="2" t="e">
        <f t="shared" si="1682"/>
        <v>#VALUE!</v>
      </c>
      <c r="GJ164" s="2" t="e">
        <f t="shared" si="1683"/>
        <v>#VALUE!</v>
      </c>
      <c r="GK164" s="2" t="e">
        <f t="shared" si="1684"/>
        <v>#VALUE!</v>
      </c>
      <c r="GL164" s="2" t="e">
        <f t="shared" si="1685"/>
        <v>#VALUE!</v>
      </c>
      <c r="GM164" s="2" t="e">
        <f t="shared" si="1686"/>
        <v>#VALUE!</v>
      </c>
      <c r="GN164" s="2" t="e">
        <f t="shared" si="1687"/>
        <v>#VALUE!</v>
      </c>
      <c r="GO164" s="2" t="e">
        <f t="shared" si="1688"/>
        <v>#VALUE!</v>
      </c>
      <c r="GP164" s="2" t="e">
        <f t="shared" si="1689"/>
        <v>#VALUE!</v>
      </c>
      <c r="GQ164" s="2" t="e">
        <f t="shared" si="1690"/>
        <v>#VALUE!</v>
      </c>
      <c r="GR164" s="2" t="e">
        <f t="shared" si="1691"/>
        <v>#VALUE!</v>
      </c>
      <c r="GS164" s="2" t="e">
        <f t="shared" si="1692"/>
        <v>#VALUE!</v>
      </c>
      <c r="GT164" s="2">
        <f t="shared" si="1693"/>
        <v>1</v>
      </c>
      <c r="GU164" s="2" t="e">
        <f t="shared" si="1694"/>
        <v>#VALUE!</v>
      </c>
      <c r="GV164" s="2" t="e">
        <f t="shared" si="1695"/>
        <v>#VALUE!</v>
      </c>
      <c r="GW164" s="2" t="e">
        <f t="shared" si="1696"/>
        <v>#VALUE!</v>
      </c>
      <c r="GX164" s="2" t="e">
        <f t="shared" si="1697"/>
        <v>#VALUE!</v>
      </c>
      <c r="GY164" s="2" t="e">
        <f t="shared" si="1698"/>
        <v>#VALUE!</v>
      </c>
      <c r="GZ164" s="2" t="e">
        <f t="shared" si="1699"/>
        <v>#VALUE!</v>
      </c>
      <c r="HA164" s="2" t="e">
        <f t="shared" si="1700"/>
        <v>#VALUE!</v>
      </c>
      <c r="HB164" s="2" t="e">
        <f t="shared" si="1701"/>
        <v>#VALUE!</v>
      </c>
      <c r="HC164" s="2" t="e">
        <f t="shared" si="1702"/>
        <v>#VALUE!</v>
      </c>
      <c r="HD164" s="2" t="e">
        <f t="shared" si="1703"/>
        <v>#VALUE!</v>
      </c>
      <c r="HE164" s="2" t="e">
        <f t="shared" si="1704"/>
        <v>#VALUE!</v>
      </c>
      <c r="HF164" s="2" t="e">
        <f t="shared" si="1705"/>
        <v>#VALUE!</v>
      </c>
      <c r="HG164" s="2" t="e">
        <f t="shared" si="1706"/>
        <v>#VALUE!</v>
      </c>
      <c r="HH164" s="2" t="e">
        <f t="shared" si="1707"/>
        <v>#VALUE!</v>
      </c>
      <c r="HI164" s="2" t="e">
        <f t="shared" si="1708"/>
        <v>#VALUE!</v>
      </c>
      <c r="HJ164" s="2" t="e">
        <f t="shared" si="1709"/>
        <v>#VALUE!</v>
      </c>
      <c r="HK164" s="2" t="e">
        <f t="shared" si="1710"/>
        <v>#VALUE!</v>
      </c>
      <c r="HL164" s="2" t="e">
        <f t="shared" si="1711"/>
        <v>#VALUE!</v>
      </c>
      <c r="HM164" s="2" t="e">
        <f t="shared" si="1712"/>
        <v>#VALUE!</v>
      </c>
      <c r="HN164" s="2" t="e">
        <f t="shared" si="1713"/>
        <v>#VALUE!</v>
      </c>
      <c r="HO164" s="2" t="e">
        <f t="shared" si="1714"/>
        <v>#VALUE!</v>
      </c>
      <c r="HP164" s="2" t="e">
        <f t="shared" si="1715"/>
        <v>#VALUE!</v>
      </c>
      <c r="HQ164" s="2" t="e">
        <f t="shared" si="1716"/>
        <v>#VALUE!</v>
      </c>
      <c r="HR164" s="2">
        <f t="shared" si="1717"/>
        <v>1</v>
      </c>
      <c r="HS164" s="2" t="e">
        <f t="shared" si="1718"/>
        <v>#VALUE!</v>
      </c>
      <c r="HT164" s="2" t="e">
        <f t="shared" si="1719"/>
        <v>#VALUE!</v>
      </c>
      <c r="HU164" s="2" t="e">
        <f t="shared" si="1720"/>
        <v>#VALUE!</v>
      </c>
      <c r="HV164" s="2" t="e">
        <f t="shared" si="1721"/>
        <v>#VALUE!</v>
      </c>
      <c r="HW164" s="2" t="e">
        <f t="shared" si="1722"/>
        <v>#VALUE!</v>
      </c>
      <c r="HX164" s="2" t="e">
        <f t="shared" si="1723"/>
        <v>#VALUE!</v>
      </c>
      <c r="HY164" s="2" t="e">
        <f t="shared" si="1724"/>
        <v>#VALUE!</v>
      </c>
      <c r="HZ164" s="2" t="e">
        <f t="shared" si="1725"/>
        <v>#VALUE!</v>
      </c>
      <c r="IA164" s="2" t="e">
        <f t="shared" si="1726"/>
        <v>#VALUE!</v>
      </c>
      <c r="IB164" s="2" t="e">
        <f t="shared" si="1727"/>
        <v>#VALUE!</v>
      </c>
      <c r="IC164" s="2" t="e">
        <f t="shared" si="1728"/>
        <v>#VALUE!</v>
      </c>
      <c r="ID164" s="2" t="e">
        <f t="shared" si="1729"/>
        <v>#VALUE!</v>
      </c>
      <c r="IE164" s="2" t="e">
        <f t="shared" si="1730"/>
        <v>#VALUE!</v>
      </c>
      <c r="IF164" s="2" t="e">
        <f t="shared" si="1731"/>
        <v>#VALUE!</v>
      </c>
      <c r="IG164" s="2" t="e">
        <f t="shared" si="1732"/>
        <v>#VALUE!</v>
      </c>
      <c r="IH164" s="2" t="e">
        <f t="shared" si="1733"/>
        <v>#VALUE!</v>
      </c>
      <c r="II164" s="2" t="e">
        <f t="shared" si="1734"/>
        <v>#VALUE!</v>
      </c>
      <c r="IJ164" s="2" t="e">
        <f t="shared" si="1735"/>
        <v>#VALUE!</v>
      </c>
      <c r="IK164" s="2" t="e">
        <f t="shared" si="1736"/>
        <v>#VALUE!</v>
      </c>
      <c r="IL164" s="2" t="e">
        <f t="shared" si="1737"/>
        <v>#VALUE!</v>
      </c>
      <c r="IM164" s="2" t="e">
        <f t="shared" si="1738"/>
        <v>#VALUE!</v>
      </c>
      <c r="IN164" s="2" t="e">
        <f t="shared" si="1739"/>
        <v>#VALUE!</v>
      </c>
      <c r="IO164" s="2" t="e">
        <f t="shared" si="1740"/>
        <v>#VALUE!</v>
      </c>
      <c r="IP164" s="2">
        <f t="shared" si="1741"/>
        <v>0</v>
      </c>
      <c r="IQ164" s="2" t="e">
        <f t="shared" si="1742"/>
        <v>#VALUE!</v>
      </c>
      <c r="IR164" s="2" t="e">
        <f t="shared" si="1743"/>
        <v>#VALUE!</v>
      </c>
      <c r="IS164" s="2" t="e">
        <f t="shared" si="1744"/>
        <v>#VALUE!</v>
      </c>
      <c r="IT164" s="2" t="e">
        <f t="shared" si="1745"/>
        <v>#VALUE!</v>
      </c>
      <c r="IU164" s="2" t="e">
        <f t="shared" si="1746"/>
        <v>#VALUE!</v>
      </c>
      <c r="IV164" s="2" t="e">
        <f t="shared" si="1747"/>
        <v>#VALUE!</v>
      </c>
      <c r="IW164" s="2" t="e">
        <f t="shared" si="1748"/>
        <v>#VALUE!</v>
      </c>
      <c r="IX164" s="2" t="e">
        <f t="shared" si="1749"/>
        <v>#VALUE!</v>
      </c>
      <c r="IY164" s="2" t="e">
        <f t="shared" si="1750"/>
        <v>#VALUE!</v>
      </c>
      <c r="IZ164" s="2" t="e">
        <f t="shared" si="1751"/>
        <v>#VALUE!</v>
      </c>
      <c r="JA164" s="2" t="e">
        <f t="shared" si="1752"/>
        <v>#VALUE!</v>
      </c>
      <c r="JB164" s="2" t="e">
        <f t="shared" si="1753"/>
        <v>#VALUE!</v>
      </c>
      <c r="JC164" s="2" t="e">
        <f t="shared" si="1754"/>
        <v>#VALUE!</v>
      </c>
      <c r="JD164" s="2" t="e">
        <f t="shared" si="1755"/>
        <v>#VALUE!</v>
      </c>
      <c r="JE164" s="2" t="e">
        <f t="shared" si="1756"/>
        <v>#VALUE!</v>
      </c>
      <c r="JF164" s="2" t="e">
        <f t="shared" si="1757"/>
        <v>#VALUE!</v>
      </c>
      <c r="JG164" s="2" t="e">
        <f t="shared" si="1758"/>
        <v>#VALUE!</v>
      </c>
      <c r="JH164" s="2" t="e">
        <f t="shared" si="1759"/>
        <v>#VALUE!</v>
      </c>
      <c r="JI164" s="2" t="e">
        <f t="shared" si="1760"/>
        <v>#VALUE!</v>
      </c>
      <c r="JJ164" s="2" t="e">
        <f t="shared" si="1761"/>
        <v>#VALUE!</v>
      </c>
      <c r="JK164" s="2" t="e">
        <f t="shared" si="1762"/>
        <v>#VALUE!</v>
      </c>
      <c r="JL164" s="2" t="e">
        <f t="shared" si="1763"/>
        <v>#VALUE!</v>
      </c>
      <c r="JM164" s="2" t="e">
        <f t="shared" si="1764"/>
        <v>#VALUE!</v>
      </c>
      <c r="JN164" s="2">
        <f t="shared" si="1765"/>
        <v>0</v>
      </c>
      <c r="JO164" s="2" t="e">
        <f t="shared" si="1766"/>
        <v>#VALUE!</v>
      </c>
      <c r="JP164" s="2" t="e">
        <f t="shared" si="1767"/>
        <v>#VALUE!</v>
      </c>
      <c r="JQ164" s="2" t="e">
        <f t="shared" si="1768"/>
        <v>#VALUE!</v>
      </c>
      <c r="JR164" s="2" t="e">
        <f t="shared" si="1769"/>
        <v>#VALUE!</v>
      </c>
      <c r="JS164" s="2" t="e">
        <f t="shared" si="1770"/>
        <v>#VALUE!</v>
      </c>
      <c r="JT164" s="2" t="e">
        <f t="shared" si="1771"/>
        <v>#VALUE!</v>
      </c>
      <c r="JU164" s="2" t="e">
        <f t="shared" si="1772"/>
        <v>#VALUE!</v>
      </c>
      <c r="JV164" s="2" t="e">
        <f t="shared" si="1773"/>
        <v>#VALUE!</v>
      </c>
      <c r="JW164" s="2" t="e">
        <f t="shared" si="1774"/>
        <v>#VALUE!</v>
      </c>
      <c r="JX164" s="2" t="e">
        <f t="shared" si="1775"/>
        <v>#VALUE!</v>
      </c>
      <c r="JY164" s="2" t="e">
        <f t="shared" si="1776"/>
        <v>#VALUE!</v>
      </c>
      <c r="JZ164" s="2" t="e">
        <f t="shared" si="1777"/>
        <v>#VALUE!</v>
      </c>
      <c r="KA164" s="2" t="e">
        <f t="shared" si="1778"/>
        <v>#VALUE!</v>
      </c>
      <c r="KB164" s="2" t="e">
        <f t="shared" si="1779"/>
        <v>#VALUE!</v>
      </c>
      <c r="KC164" s="2" t="e">
        <f t="shared" si="1780"/>
        <v>#VALUE!</v>
      </c>
      <c r="KD164" s="2" t="e">
        <f t="shared" si="1781"/>
        <v>#VALUE!</v>
      </c>
      <c r="KE164" s="2" t="e">
        <f t="shared" si="1782"/>
        <v>#VALUE!</v>
      </c>
      <c r="KF164" s="2" t="e">
        <f t="shared" si="1783"/>
        <v>#VALUE!</v>
      </c>
      <c r="KG164" s="2" t="e">
        <f t="shared" si="1784"/>
        <v>#VALUE!</v>
      </c>
      <c r="KH164" s="2" t="e">
        <f t="shared" si="1785"/>
        <v>#VALUE!</v>
      </c>
      <c r="KI164" s="2" t="e">
        <f t="shared" si="1786"/>
        <v>#VALUE!</v>
      </c>
      <c r="KJ164" s="2" t="e">
        <f t="shared" si="1787"/>
        <v>#VALUE!</v>
      </c>
      <c r="KK164" s="2" t="e">
        <f t="shared" si="1788"/>
        <v>#VALUE!</v>
      </c>
      <c r="KL164" s="2">
        <f t="shared" si="1789"/>
        <v>0</v>
      </c>
      <c r="KM164" s="2" t="e">
        <f t="shared" si="1790"/>
        <v>#VALUE!</v>
      </c>
      <c r="KN164" s="2" t="e">
        <f t="shared" si="1791"/>
        <v>#VALUE!</v>
      </c>
      <c r="KO164" s="2" t="e">
        <f t="shared" si="1792"/>
        <v>#VALUE!</v>
      </c>
      <c r="KP164" s="2" t="e">
        <f t="shared" si="1793"/>
        <v>#VALUE!</v>
      </c>
      <c r="KQ164" s="2" t="e">
        <f t="shared" si="1794"/>
        <v>#VALUE!</v>
      </c>
      <c r="KR164" s="2" t="e">
        <f t="shared" si="1795"/>
        <v>#VALUE!</v>
      </c>
      <c r="KS164" s="2" t="e">
        <f t="shared" si="1796"/>
        <v>#VALUE!</v>
      </c>
      <c r="KT164" s="2" t="e">
        <f t="shared" si="1797"/>
        <v>#VALUE!</v>
      </c>
      <c r="KU164" s="2" t="e">
        <f t="shared" si="1798"/>
        <v>#VALUE!</v>
      </c>
      <c r="KV164" s="2" t="e">
        <f t="shared" si="1799"/>
        <v>#VALUE!</v>
      </c>
      <c r="KW164" s="2" t="e">
        <f t="shared" si="1800"/>
        <v>#VALUE!</v>
      </c>
      <c r="KX164" s="2" t="e">
        <f t="shared" si="1801"/>
        <v>#VALUE!</v>
      </c>
      <c r="KY164" s="2" t="e">
        <f t="shared" si="1802"/>
        <v>#VALUE!</v>
      </c>
      <c r="KZ164" s="2" t="e">
        <f t="shared" si="1803"/>
        <v>#VALUE!</v>
      </c>
      <c r="LA164" s="2" t="e">
        <f t="shared" si="1804"/>
        <v>#VALUE!</v>
      </c>
      <c r="LB164" s="2" t="e">
        <f t="shared" si="1805"/>
        <v>#VALUE!</v>
      </c>
      <c r="LC164" s="2" t="e">
        <f t="shared" si="1806"/>
        <v>#VALUE!</v>
      </c>
      <c r="LD164" s="2" t="e">
        <f t="shared" si="1807"/>
        <v>#VALUE!</v>
      </c>
      <c r="LE164" s="2" t="e">
        <f t="shared" si="1808"/>
        <v>#VALUE!</v>
      </c>
      <c r="LF164" s="2" t="e">
        <f t="shared" si="1809"/>
        <v>#VALUE!</v>
      </c>
      <c r="LG164" s="2" t="e">
        <f t="shared" si="1810"/>
        <v>#VALUE!</v>
      </c>
      <c r="LH164" s="2" t="e">
        <f t="shared" si="1811"/>
        <v>#VALUE!</v>
      </c>
      <c r="LI164" s="2" t="e">
        <f t="shared" si="1812"/>
        <v>#VALUE!</v>
      </c>
      <c r="LJ164" s="2">
        <f t="shared" si="1813"/>
        <v>0</v>
      </c>
      <c r="LK164" s="2" t="e">
        <f t="shared" si="1814"/>
        <v>#VALUE!</v>
      </c>
      <c r="LL164" s="2" t="e">
        <f t="shared" si="1815"/>
        <v>#VALUE!</v>
      </c>
      <c r="LM164" s="2" t="e">
        <f t="shared" si="1816"/>
        <v>#VALUE!</v>
      </c>
      <c r="LN164" s="2" t="e">
        <f t="shared" si="1817"/>
        <v>#VALUE!</v>
      </c>
      <c r="LO164" s="2" t="e">
        <f t="shared" si="1818"/>
        <v>#VALUE!</v>
      </c>
      <c r="LP164" s="2" t="e">
        <f t="shared" si="1819"/>
        <v>#VALUE!</v>
      </c>
      <c r="LQ164" s="2" t="e">
        <f t="shared" si="1820"/>
        <v>#VALUE!</v>
      </c>
      <c r="LR164" s="2" t="e">
        <f t="shared" si="1821"/>
        <v>#VALUE!</v>
      </c>
      <c r="LS164" s="2" t="e">
        <f t="shared" si="1822"/>
        <v>#VALUE!</v>
      </c>
      <c r="LT164" s="2" t="e">
        <f t="shared" si="1823"/>
        <v>#VALUE!</v>
      </c>
      <c r="LU164" s="2" t="e">
        <f t="shared" si="1824"/>
        <v>#VALUE!</v>
      </c>
      <c r="LV164" s="2" t="e">
        <f t="shared" si="1825"/>
        <v>#VALUE!</v>
      </c>
      <c r="LW164" s="2" t="e">
        <f t="shared" si="1826"/>
        <v>#VALUE!</v>
      </c>
      <c r="LX164" s="2" t="e">
        <f t="shared" si="1827"/>
        <v>#VALUE!</v>
      </c>
      <c r="LY164" s="2" t="e">
        <f t="shared" si="1828"/>
        <v>#VALUE!</v>
      </c>
      <c r="LZ164" s="2" t="e">
        <f t="shared" si="1829"/>
        <v>#VALUE!</v>
      </c>
      <c r="MA164" s="2" t="e">
        <f t="shared" si="1830"/>
        <v>#VALUE!</v>
      </c>
      <c r="MB164" s="2" t="e">
        <f t="shared" si="1831"/>
        <v>#VALUE!</v>
      </c>
      <c r="MC164" s="2" t="e">
        <f t="shared" si="1832"/>
        <v>#VALUE!</v>
      </c>
      <c r="MD164" s="2" t="e">
        <f t="shared" si="1833"/>
        <v>#VALUE!</v>
      </c>
      <c r="ME164" s="2" t="e">
        <f t="shared" si="1834"/>
        <v>#VALUE!</v>
      </c>
      <c r="MF164" s="2" t="e">
        <f t="shared" si="1835"/>
        <v>#VALUE!</v>
      </c>
      <c r="MG164" s="2" t="e">
        <f t="shared" si="1836"/>
        <v>#VALUE!</v>
      </c>
      <c r="MH164" s="2">
        <f t="shared" si="1837"/>
        <v>1</v>
      </c>
      <c r="MI164" s="2" t="e">
        <f t="shared" si="1838"/>
        <v>#VALUE!</v>
      </c>
      <c r="MJ164" s="2" t="e">
        <f t="shared" si="1839"/>
        <v>#VALUE!</v>
      </c>
      <c r="MK164" s="2" t="e">
        <f t="shared" si="1840"/>
        <v>#VALUE!</v>
      </c>
      <c r="ML164" s="2" t="e">
        <f t="shared" si="1841"/>
        <v>#VALUE!</v>
      </c>
      <c r="MM164" s="2" t="e">
        <f t="shared" si="1842"/>
        <v>#VALUE!</v>
      </c>
      <c r="MN164" s="2" t="e">
        <f t="shared" si="1843"/>
        <v>#VALUE!</v>
      </c>
      <c r="MO164" s="2" t="e">
        <f t="shared" si="1844"/>
        <v>#VALUE!</v>
      </c>
      <c r="MP164" s="2" t="e">
        <f t="shared" si="1845"/>
        <v>#VALUE!</v>
      </c>
      <c r="MQ164" s="2" t="e">
        <f t="shared" si="1846"/>
        <v>#VALUE!</v>
      </c>
      <c r="MR164" s="2" t="e">
        <f t="shared" si="1847"/>
        <v>#VALUE!</v>
      </c>
      <c r="MS164" s="2" t="e">
        <f t="shared" si="1848"/>
        <v>#VALUE!</v>
      </c>
      <c r="MT164" s="2" t="e">
        <f t="shared" si="1849"/>
        <v>#VALUE!</v>
      </c>
      <c r="MU164" s="2" t="e">
        <f t="shared" si="1850"/>
        <v>#VALUE!</v>
      </c>
      <c r="MV164" s="2" t="e">
        <f t="shared" si="1851"/>
        <v>#VALUE!</v>
      </c>
      <c r="MW164" s="2" t="e">
        <f t="shared" si="1852"/>
        <v>#VALUE!</v>
      </c>
      <c r="MX164" s="2" t="e">
        <f t="shared" si="1853"/>
        <v>#VALUE!</v>
      </c>
      <c r="MY164" s="2" t="e">
        <f t="shared" si="1854"/>
        <v>#VALUE!</v>
      </c>
      <c r="MZ164" s="2" t="e">
        <f t="shared" si="1855"/>
        <v>#VALUE!</v>
      </c>
      <c r="NA164" s="2" t="e">
        <f t="shared" si="1856"/>
        <v>#VALUE!</v>
      </c>
      <c r="NB164" s="2" t="e">
        <f t="shared" si="1857"/>
        <v>#VALUE!</v>
      </c>
      <c r="NC164" s="2" t="e">
        <f t="shared" si="1858"/>
        <v>#VALUE!</v>
      </c>
      <c r="ND164" s="2" t="e">
        <f t="shared" si="1859"/>
        <v>#VALUE!</v>
      </c>
      <c r="NE164" s="2" t="e">
        <f t="shared" si="1860"/>
        <v>#VALUE!</v>
      </c>
      <c r="NF164" s="2">
        <f t="shared" si="2026"/>
        <v>0</v>
      </c>
      <c r="NG164" s="2">
        <f t="shared" si="1861"/>
        <v>0</v>
      </c>
      <c r="NH164" s="2">
        <f t="shared" si="1862"/>
        <v>0</v>
      </c>
      <c r="NI164" s="2">
        <f t="shared" si="1863"/>
        <v>0</v>
      </c>
      <c r="NJ164" s="2">
        <f t="shared" si="1864"/>
        <v>0</v>
      </c>
      <c r="NK164" s="2">
        <f t="shared" si="1865"/>
        <v>0</v>
      </c>
      <c r="NL164" s="2">
        <f t="shared" si="1866"/>
        <v>0</v>
      </c>
      <c r="NM164" s="2">
        <f t="shared" si="1867"/>
        <v>0</v>
      </c>
      <c r="NN164" s="2">
        <f t="shared" si="1868"/>
        <v>0</v>
      </c>
      <c r="NO164" s="2">
        <f t="shared" si="1869"/>
        <v>0</v>
      </c>
      <c r="NP164" s="2">
        <f t="shared" si="1870"/>
        <v>0</v>
      </c>
      <c r="NQ164" s="2">
        <f t="shared" si="1871"/>
        <v>0</v>
      </c>
      <c r="NR164" s="2">
        <f t="shared" si="1872"/>
        <v>0</v>
      </c>
      <c r="NS164" s="2">
        <f t="shared" si="1873"/>
        <v>0</v>
      </c>
      <c r="NT164" s="2">
        <f t="shared" si="1874"/>
        <v>0</v>
      </c>
      <c r="NU164" s="2">
        <f t="shared" si="1875"/>
        <v>0</v>
      </c>
      <c r="NV164" s="2">
        <f t="shared" si="1876"/>
        <v>0</v>
      </c>
      <c r="NW164" s="2">
        <f t="shared" si="1877"/>
        <v>0</v>
      </c>
      <c r="NX164" s="2">
        <f t="shared" si="1878"/>
        <v>0</v>
      </c>
      <c r="NY164" s="2">
        <f t="shared" si="1879"/>
        <v>0</v>
      </c>
      <c r="NZ164" s="2">
        <f t="shared" si="1880"/>
        <v>0</v>
      </c>
      <c r="OA164" s="2">
        <f t="shared" si="1881"/>
        <v>0</v>
      </c>
      <c r="OB164" s="2">
        <f t="shared" si="1882"/>
        <v>0</v>
      </c>
      <c r="OC164" s="2">
        <f t="shared" si="1883"/>
        <v>0</v>
      </c>
      <c r="OD164" s="2">
        <f>IF(AND(NF164&gt;'Graph Creator'!$K$4,'Detalle de Cuentas'!NF164&lt;='Graph Creator'!$L$4),1,0)</f>
        <v>0</v>
      </c>
      <c r="OE164" s="2">
        <f>IF(AND(NG164&gt;'Graph Creator'!$K$4,'Detalle de Cuentas'!NG164&lt;='Graph Creator'!$L$4),1,0)</f>
        <v>0</v>
      </c>
      <c r="OF164" s="2">
        <f>IF(AND(NH164&gt;'Graph Creator'!$K$4,'Detalle de Cuentas'!NH164&lt;='Graph Creator'!$L$4),1,0)</f>
        <v>0</v>
      </c>
      <c r="OG164" s="2">
        <f>IF(AND(NI164&gt;'Graph Creator'!$K$4,'Detalle de Cuentas'!NI164&lt;='Graph Creator'!$L$4),1,0)</f>
        <v>0</v>
      </c>
      <c r="OH164" s="2">
        <f>IF(AND(NJ164&gt;'Graph Creator'!$K$4,'Detalle de Cuentas'!NJ164&lt;='Graph Creator'!$L$4),1,0)</f>
        <v>0</v>
      </c>
      <c r="OI164" s="2">
        <f>IF(AND(NK164&gt;'Graph Creator'!$K$4,'Detalle de Cuentas'!NK164&lt;='Graph Creator'!$L$4),1,0)</f>
        <v>0</v>
      </c>
      <c r="OJ164" s="2">
        <f>IF(AND(NL164&gt;'Graph Creator'!$K$4,'Detalle de Cuentas'!NL164&lt;='Graph Creator'!$L$4),1,0)</f>
        <v>0</v>
      </c>
      <c r="OK164" s="2">
        <f>IF(AND(NM164&gt;'Graph Creator'!$K$4,'Detalle de Cuentas'!NM164&lt;='Graph Creator'!$L$4),1,0)</f>
        <v>0</v>
      </c>
      <c r="OL164" s="2">
        <f>IF(AND(NN164&gt;'Graph Creator'!$K$4,'Detalle de Cuentas'!NN164&lt;='Graph Creator'!$L$4),1,0)</f>
        <v>0</v>
      </c>
      <c r="OM164" s="2">
        <f>IF(AND(NO164&gt;'Graph Creator'!$K$4,'Detalle de Cuentas'!NO164&lt;='Graph Creator'!$L$4),1,0)</f>
        <v>0</v>
      </c>
      <c r="ON164" s="2">
        <f>IF(AND(NP164&gt;'Graph Creator'!$K$4,'Detalle de Cuentas'!NP164&lt;='Graph Creator'!$L$4),1,0)</f>
        <v>0</v>
      </c>
      <c r="OO164" s="2">
        <f>IF(AND(NQ164&gt;'Graph Creator'!$K$4,'Detalle de Cuentas'!NQ164&lt;='Graph Creator'!$L$4),1,0)</f>
        <v>0</v>
      </c>
      <c r="OP164" s="2">
        <f>IF(AND(NR164&gt;'Graph Creator'!$K$4,'Detalle de Cuentas'!NR164&lt;='Graph Creator'!$L$4),1,0)</f>
        <v>0</v>
      </c>
      <c r="OQ164" s="2">
        <f>IF(AND(NS164&gt;'Graph Creator'!$K$4,'Detalle de Cuentas'!NS164&lt;='Graph Creator'!$L$4),1,0)</f>
        <v>0</v>
      </c>
      <c r="OR164" s="2">
        <f>IF(AND(NT164&gt;'Graph Creator'!$K$4,'Detalle de Cuentas'!NT164&lt;='Graph Creator'!$L$4),1,0)</f>
        <v>0</v>
      </c>
      <c r="OS164" s="2">
        <f>IF(AND(NU164&gt;'Graph Creator'!$K$4,'Detalle de Cuentas'!NU164&lt;='Graph Creator'!$L$4),1,0)</f>
        <v>0</v>
      </c>
      <c r="OT164" s="2">
        <f>IF(AND(NV164&gt;'Graph Creator'!$K$4,'Detalle de Cuentas'!NV164&lt;='Graph Creator'!$L$4),1,0)</f>
        <v>0</v>
      </c>
      <c r="OU164" s="2">
        <f>IF(AND(NW164&gt;'Graph Creator'!$K$4,'Detalle de Cuentas'!NW164&lt;='Graph Creator'!$L$4),1,0)</f>
        <v>0</v>
      </c>
      <c r="OV164" s="2">
        <f>IF(AND(NX164&gt;'Graph Creator'!$K$4,'Detalle de Cuentas'!NX164&lt;='Graph Creator'!$L$4),1,0)</f>
        <v>0</v>
      </c>
      <c r="OW164" s="2">
        <f>IF(AND(NY164&gt;'Graph Creator'!$K$4,'Detalle de Cuentas'!NY164&lt;='Graph Creator'!$L$4),1,0)</f>
        <v>0</v>
      </c>
      <c r="OX164" s="2">
        <f>IF(AND(NZ164&gt;'Graph Creator'!$K$4,'Detalle de Cuentas'!NZ164&lt;='Graph Creator'!$L$4),1,0)</f>
        <v>0</v>
      </c>
      <c r="OY164" s="2">
        <f>IF(AND(OA164&gt;'Graph Creator'!$K$4,'Detalle de Cuentas'!OA164&lt;='Graph Creator'!$L$4),1,0)</f>
        <v>0</v>
      </c>
      <c r="OZ164" s="2">
        <f>IF(AND(OB164&gt;'Graph Creator'!$K$4,'Detalle de Cuentas'!OB164&lt;='Graph Creator'!$L$4),1,0)</f>
        <v>0</v>
      </c>
      <c r="PA164" s="2">
        <f>IF(AND(OC164&gt;'Graph Creator'!$K$4,'Detalle de Cuentas'!OC164&lt;='Graph Creator'!$L$4),1,0)</f>
        <v>0</v>
      </c>
      <c r="PB164" s="2">
        <f>IF(AND(NF164&gt;'Graph Creator'!$L$4,'Detalle de Cuentas'!NF164&lt;='Graph Creator'!$M$4),1,0)</f>
        <v>0</v>
      </c>
      <c r="PC164" s="2">
        <f>IF(AND(NG164&gt;'Graph Creator'!$L$4,'Detalle de Cuentas'!NG164&lt;='Graph Creator'!$M$4),1,0)</f>
        <v>0</v>
      </c>
      <c r="PD164" s="2">
        <f>IF(AND(NH164&gt;'Graph Creator'!$L$4,'Detalle de Cuentas'!NH164&lt;='Graph Creator'!$M$4),1,0)</f>
        <v>0</v>
      </c>
      <c r="PE164" s="2">
        <f>IF(AND(NI164&gt;'Graph Creator'!$L$4,'Detalle de Cuentas'!NI164&lt;='Graph Creator'!$M$4),1,0)</f>
        <v>0</v>
      </c>
      <c r="PF164" s="2">
        <f>IF(AND(NJ164&gt;'Graph Creator'!$L$4,'Detalle de Cuentas'!NJ164&lt;='Graph Creator'!$M$4),1,0)</f>
        <v>0</v>
      </c>
      <c r="PG164" s="2">
        <f>IF(AND(NK164&gt;'Graph Creator'!$L$4,'Detalle de Cuentas'!NK164&lt;='Graph Creator'!$M$4),1,0)</f>
        <v>0</v>
      </c>
      <c r="PH164" s="2">
        <f>IF(AND(NL164&gt;'Graph Creator'!$L$4,'Detalle de Cuentas'!NL164&lt;='Graph Creator'!$M$4),1,0)</f>
        <v>0</v>
      </c>
      <c r="PI164" s="2">
        <f>IF(AND(NM164&gt;'Graph Creator'!$L$4,'Detalle de Cuentas'!NM164&lt;='Graph Creator'!$M$4),1,0)</f>
        <v>0</v>
      </c>
      <c r="PJ164" s="2">
        <f>IF(AND(NN164&gt;'Graph Creator'!$L$4,'Detalle de Cuentas'!NN164&lt;='Graph Creator'!$M$4),1,0)</f>
        <v>0</v>
      </c>
      <c r="PK164" s="2">
        <f>IF(AND(NO164&gt;'Graph Creator'!$L$4,'Detalle de Cuentas'!NO164&lt;='Graph Creator'!$M$4),1,0)</f>
        <v>0</v>
      </c>
      <c r="PL164" s="2">
        <f>IF(AND(NP164&gt;'Graph Creator'!$L$4,'Detalle de Cuentas'!NP164&lt;='Graph Creator'!$M$4),1,0)</f>
        <v>0</v>
      </c>
      <c r="PM164" s="2">
        <f>IF(AND(NQ164&gt;'Graph Creator'!$L$4,'Detalle de Cuentas'!NQ164&lt;='Graph Creator'!$M$4),1,0)</f>
        <v>0</v>
      </c>
      <c r="PN164" s="2">
        <f>IF(AND(NR164&gt;'Graph Creator'!$L$4,'Detalle de Cuentas'!NR164&lt;='Graph Creator'!$M$4),1,0)</f>
        <v>0</v>
      </c>
      <c r="PO164" s="2">
        <f>IF(AND(NS164&gt;'Graph Creator'!$L$4,'Detalle de Cuentas'!NS164&lt;='Graph Creator'!$M$4),1,0)</f>
        <v>0</v>
      </c>
      <c r="PP164" s="2">
        <f>IF(AND(NT164&gt;'Graph Creator'!$L$4,'Detalle de Cuentas'!NT164&lt;='Graph Creator'!$M$4),1,0)</f>
        <v>0</v>
      </c>
      <c r="PQ164" s="2">
        <f>IF(AND(NU164&gt;'Graph Creator'!$L$4,'Detalle de Cuentas'!NU164&lt;='Graph Creator'!$M$4),1,0)</f>
        <v>0</v>
      </c>
      <c r="PR164" s="2">
        <f>IF(AND(NV164&gt;'Graph Creator'!$L$4,'Detalle de Cuentas'!NV164&lt;='Graph Creator'!$M$4),1,0)</f>
        <v>0</v>
      </c>
      <c r="PS164" s="2">
        <f>IF(AND(NW164&gt;'Graph Creator'!$L$4,'Detalle de Cuentas'!NW164&lt;='Graph Creator'!$M$4),1,0)</f>
        <v>0</v>
      </c>
      <c r="PT164" s="2">
        <f>IF(AND(NX164&gt;'Graph Creator'!$L$4,'Detalle de Cuentas'!NX164&lt;='Graph Creator'!$M$4),1,0)</f>
        <v>0</v>
      </c>
      <c r="PU164" s="2">
        <f>IF(AND(NY164&gt;'Graph Creator'!$L$4,'Detalle de Cuentas'!NY164&lt;='Graph Creator'!$M$4),1,0)</f>
        <v>0</v>
      </c>
      <c r="PV164" s="2">
        <f>IF(AND(NZ164&gt;'Graph Creator'!$L$4,'Detalle de Cuentas'!NZ164&lt;='Graph Creator'!$M$4),1,0)</f>
        <v>0</v>
      </c>
      <c r="PW164" s="2">
        <f>IF(AND(OA164&gt;'Graph Creator'!$L$4,'Detalle de Cuentas'!OA164&lt;='Graph Creator'!$M$4),1,0)</f>
        <v>0</v>
      </c>
      <c r="PX164" s="2">
        <f>IF(AND(OB164&gt;'Graph Creator'!$L$4,'Detalle de Cuentas'!OB164&lt;='Graph Creator'!$M$4),1,0)</f>
        <v>0</v>
      </c>
      <c r="PY164" s="2">
        <f>IF(AND(OC164&gt;'Graph Creator'!$L$4,'Detalle de Cuentas'!OC164&lt;='Graph Creator'!$M$4),1,0)</f>
        <v>0</v>
      </c>
      <c r="PZ164" s="2">
        <f>IF(AND(NF164&gt;'Graph Creator'!$M$4,'Detalle de Cuentas'!NF164&lt;='Graph Creator'!$N$4),1,0)</f>
        <v>0</v>
      </c>
      <c r="QA164" s="2">
        <f>IF(AND(NG164&gt;'Graph Creator'!$M$4,'Detalle de Cuentas'!NG164&lt;='Graph Creator'!$N$4),1,0)</f>
        <v>0</v>
      </c>
      <c r="QB164" s="2">
        <f>IF(AND(NH164&gt;'Graph Creator'!$M$4,'Detalle de Cuentas'!NH164&lt;='Graph Creator'!$N$4),1,0)</f>
        <v>0</v>
      </c>
      <c r="QC164" s="2">
        <f>IF(AND(NI164&gt;'Graph Creator'!$M$4,'Detalle de Cuentas'!NI164&lt;='Graph Creator'!$N$4),1,0)</f>
        <v>0</v>
      </c>
      <c r="QD164" s="2">
        <f>IF(AND(NJ164&gt;'Graph Creator'!$M$4,'Detalle de Cuentas'!NJ164&lt;='Graph Creator'!$N$4),1,0)</f>
        <v>0</v>
      </c>
      <c r="QE164" s="2">
        <f>IF(AND(NK164&gt;'Graph Creator'!$M$4,'Detalle de Cuentas'!NK164&lt;='Graph Creator'!$N$4),1,0)</f>
        <v>0</v>
      </c>
      <c r="QF164" s="2">
        <f>IF(AND(NL164&gt;'Graph Creator'!$M$4,'Detalle de Cuentas'!NL164&lt;='Graph Creator'!$N$4),1,0)</f>
        <v>0</v>
      </c>
      <c r="QG164" s="2">
        <f>IF(AND(NM164&gt;'Graph Creator'!$M$4,'Detalle de Cuentas'!NM164&lt;='Graph Creator'!$N$4),1,0)</f>
        <v>0</v>
      </c>
      <c r="QH164" s="2">
        <f>IF(AND(NN164&gt;'Graph Creator'!$M$4,'Detalle de Cuentas'!NN164&lt;='Graph Creator'!$N$4),1,0)</f>
        <v>0</v>
      </c>
      <c r="QI164" s="2">
        <f>IF(AND(NO164&gt;'Graph Creator'!$M$4,'Detalle de Cuentas'!NO164&lt;='Graph Creator'!$N$4),1,0)</f>
        <v>0</v>
      </c>
      <c r="QJ164" s="2">
        <f>IF(AND(NP164&gt;'Graph Creator'!$M$4,'Detalle de Cuentas'!NP164&lt;='Graph Creator'!$N$4),1,0)</f>
        <v>0</v>
      </c>
      <c r="QK164" s="2">
        <f>IF(AND(NQ164&gt;'Graph Creator'!$M$4,'Detalle de Cuentas'!NQ164&lt;='Graph Creator'!$N$4),1,0)</f>
        <v>0</v>
      </c>
      <c r="QL164" s="2">
        <f>IF(AND(NR164&gt;'Graph Creator'!$M$4,'Detalle de Cuentas'!NR164&lt;='Graph Creator'!$N$4),1,0)</f>
        <v>0</v>
      </c>
      <c r="QM164" s="2">
        <f>IF(AND(NS164&gt;'Graph Creator'!$M$4,'Detalle de Cuentas'!NS164&lt;='Graph Creator'!$N$4),1,0)</f>
        <v>0</v>
      </c>
      <c r="QN164" s="2">
        <f>IF(AND(NT164&gt;'Graph Creator'!$M$4,'Detalle de Cuentas'!NT164&lt;='Graph Creator'!$N$4),1,0)</f>
        <v>0</v>
      </c>
      <c r="QO164" s="2">
        <f>IF(AND(NU164&gt;'Graph Creator'!$M$4,'Detalle de Cuentas'!NU164&lt;='Graph Creator'!$N$4),1,0)</f>
        <v>0</v>
      </c>
      <c r="QP164" s="2">
        <f>IF(AND(NV164&gt;'Graph Creator'!$M$4,'Detalle de Cuentas'!NV164&lt;='Graph Creator'!$N$4),1,0)</f>
        <v>0</v>
      </c>
      <c r="QQ164" s="2">
        <f>IF(AND(NW164&gt;'Graph Creator'!$M$4,'Detalle de Cuentas'!NW164&lt;='Graph Creator'!$N$4),1,0)</f>
        <v>0</v>
      </c>
      <c r="QR164" s="2">
        <f>IF(AND(NX164&gt;'Graph Creator'!$M$4,'Detalle de Cuentas'!NX164&lt;='Graph Creator'!$N$4),1,0)</f>
        <v>0</v>
      </c>
      <c r="QS164" s="2">
        <f>IF(AND(NY164&gt;'Graph Creator'!$M$4,'Detalle de Cuentas'!NY164&lt;='Graph Creator'!$N$4),1,0)</f>
        <v>0</v>
      </c>
      <c r="QT164" s="2">
        <f>IF(AND(NZ164&gt;'Graph Creator'!$M$4,'Detalle de Cuentas'!NZ164&lt;='Graph Creator'!$N$4),1,0)</f>
        <v>0</v>
      </c>
      <c r="QU164" s="2">
        <f>IF(AND(OA164&gt;'Graph Creator'!$M$4,'Detalle de Cuentas'!OA164&lt;='Graph Creator'!$N$4),1,0)</f>
        <v>0</v>
      </c>
      <c r="QV164" s="2">
        <f>IF(AND(OB164&gt;'Graph Creator'!$M$4,'Detalle de Cuentas'!OB164&lt;='Graph Creator'!$N$4),1,0)</f>
        <v>0</v>
      </c>
      <c r="QW164" s="2">
        <f>IF(AND(OC164&gt;'Graph Creator'!$M$4,'Detalle de Cuentas'!OC164&lt;='Graph Creator'!$N$4),1,0)</f>
        <v>0</v>
      </c>
      <c r="QX164" s="2">
        <f>IF(AND(NF164&gt;'Graph Creator'!$N$4,'Detalle de Cuentas'!NF164&lt;='Graph Creator'!$O$4),1,0)</f>
        <v>0</v>
      </c>
      <c r="QY164" s="2">
        <f>IF(AND(NG164&gt;'Graph Creator'!$N$4,'Detalle de Cuentas'!NG164&lt;='Graph Creator'!$O$4),1,0)</f>
        <v>0</v>
      </c>
      <c r="QZ164" s="2">
        <f>IF(AND(NH164&gt;'Graph Creator'!$N$4,'Detalle de Cuentas'!NH164&lt;='Graph Creator'!$O$4),1,0)</f>
        <v>0</v>
      </c>
      <c r="RA164" s="2">
        <f>IF(AND(NI164&gt;'Graph Creator'!$N$4,'Detalle de Cuentas'!NI164&lt;='Graph Creator'!$O$4),1,0)</f>
        <v>0</v>
      </c>
      <c r="RB164" s="2">
        <f>IF(AND(NJ164&gt;'Graph Creator'!$N$4,'Detalle de Cuentas'!NJ164&lt;='Graph Creator'!$O$4),1,0)</f>
        <v>0</v>
      </c>
      <c r="RC164" s="2">
        <f>IF(AND(NK164&gt;'Graph Creator'!$N$4,'Detalle de Cuentas'!NK164&lt;='Graph Creator'!$O$4),1,0)</f>
        <v>0</v>
      </c>
      <c r="RD164" s="2">
        <f>IF(AND(NL164&gt;'Graph Creator'!$N$4,'Detalle de Cuentas'!NL164&lt;='Graph Creator'!$O$4),1,0)</f>
        <v>0</v>
      </c>
      <c r="RE164" s="2">
        <f>IF(AND(NM164&gt;'Graph Creator'!$N$4,'Detalle de Cuentas'!NM164&lt;='Graph Creator'!$O$4),1,0)</f>
        <v>0</v>
      </c>
      <c r="RF164" s="2">
        <f>IF(AND(NN164&gt;'Graph Creator'!$N$4,'Detalle de Cuentas'!NN164&lt;='Graph Creator'!$O$4),1,0)</f>
        <v>0</v>
      </c>
      <c r="RG164" s="2">
        <f>IF(AND(NO164&gt;'Graph Creator'!$N$4,'Detalle de Cuentas'!NO164&lt;='Graph Creator'!$O$4),1,0)</f>
        <v>0</v>
      </c>
      <c r="RH164" s="2">
        <f>IF(AND(NP164&gt;'Graph Creator'!$N$4,'Detalle de Cuentas'!NP164&lt;='Graph Creator'!$O$4),1,0)</f>
        <v>0</v>
      </c>
      <c r="RI164" s="2">
        <f>IF(AND(NQ164&gt;'Graph Creator'!$N$4,'Detalle de Cuentas'!NQ164&lt;='Graph Creator'!$O$4),1,0)</f>
        <v>0</v>
      </c>
      <c r="RJ164" s="2">
        <f>IF(AND(NR164&gt;'Graph Creator'!$N$4,'Detalle de Cuentas'!NR164&lt;='Graph Creator'!$O$4),1,0)</f>
        <v>0</v>
      </c>
      <c r="RK164" s="2">
        <f>IF(AND(NS164&gt;'Graph Creator'!$N$4,'Detalle de Cuentas'!NS164&lt;='Graph Creator'!$O$4),1,0)</f>
        <v>0</v>
      </c>
      <c r="RL164" s="2">
        <f>IF(AND(NT164&gt;'Graph Creator'!$N$4,'Detalle de Cuentas'!NT164&lt;='Graph Creator'!$O$4),1,0)</f>
        <v>0</v>
      </c>
      <c r="RM164" s="2">
        <f>IF(AND(NU164&gt;'Graph Creator'!$N$4,'Detalle de Cuentas'!NU164&lt;='Graph Creator'!$O$4),1,0)</f>
        <v>0</v>
      </c>
      <c r="RN164" s="2">
        <f>IF(AND(NV164&gt;'Graph Creator'!$N$4,'Detalle de Cuentas'!NV164&lt;='Graph Creator'!$O$4),1,0)</f>
        <v>0</v>
      </c>
      <c r="RO164" s="2">
        <f>IF(AND(NW164&gt;'Graph Creator'!$N$4,'Detalle de Cuentas'!NW164&lt;='Graph Creator'!$O$4),1,0)</f>
        <v>0</v>
      </c>
      <c r="RP164" s="2">
        <f>IF(AND(NX164&gt;'Graph Creator'!$N$4,'Detalle de Cuentas'!NX164&lt;='Graph Creator'!$O$4),1,0)</f>
        <v>0</v>
      </c>
      <c r="RQ164" s="2">
        <f>IF(AND(NY164&gt;'Graph Creator'!$N$4,'Detalle de Cuentas'!NY164&lt;='Graph Creator'!$O$4),1,0)</f>
        <v>0</v>
      </c>
      <c r="RR164" s="2">
        <f>IF(AND(NZ164&gt;'Graph Creator'!$N$4,'Detalle de Cuentas'!NZ164&lt;='Graph Creator'!$O$4),1,0)</f>
        <v>0</v>
      </c>
      <c r="RS164" s="2">
        <f>IF(AND(OA164&gt;'Graph Creator'!$N$4,'Detalle de Cuentas'!OA164&lt;='Graph Creator'!$O$4),1,0)</f>
        <v>0</v>
      </c>
      <c r="RT164" s="2">
        <f>IF(AND(OB164&gt;'Graph Creator'!$N$4,'Detalle de Cuentas'!OB164&lt;='Graph Creator'!$O$4),1,0)</f>
        <v>0</v>
      </c>
      <c r="RU164" s="2">
        <f>IF(AND(OC164&gt;'Graph Creator'!$N$4,'Detalle de Cuentas'!OC164&lt;='Graph Creator'!$O$4),1,0)</f>
        <v>0</v>
      </c>
      <c r="RV164" s="2" t="e">
        <f t="shared" si="2027"/>
        <v>#VALUE!</v>
      </c>
      <c r="RW164" s="2" t="e">
        <f t="shared" si="2028"/>
        <v>#VALUE!</v>
      </c>
      <c r="RX164" s="2" t="e">
        <f t="shared" si="2029"/>
        <v>#VALUE!</v>
      </c>
      <c r="RY164" s="2" t="e">
        <f t="shared" si="2030"/>
        <v>#VALUE!</v>
      </c>
      <c r="RZ164" s="2" t="e">
        <f t="shared" si="2031"/>
        <v>#VALUE!</v>
      </c>
      <c r="SA164" s="2" t="e">
        <f t="shared" si="2032"/>
        <v>#VALUE!</v>
      </c>
      <c r="SB164" s="2" t="e">
        <f t="shared" si="2033"/>
        <v>#VALUE!</v>
      </c>
      <c r="SC164" s="2" t="e">
        <f t="shared" si="2034"/>
        <v>#VALUE!</v>
      </c>
      <c r="SD164" s="2" t="e">
        <f t="shared" si="2035"/>
        <v>#VALUE!</v>
      </c>
      <c r="SE164" s="2" t="e">
        <f t="shared" si="2036"/>
        <v>#VALUE!</v>
      </c>
      <c r="SF164" s="2" t="e">
        <f t="shared" si="2037"/>
        <v>#VALUE!</v>
      </c>
      <c r="SG164" s="2" t="e">
        <f t="shared" si="2038"/>
        <v>#VALUE!</v>
      </c>
      <c r="SH164" s="2" t="e">
        <f t="shared" si="2039"/>
        <v>#VALUE!</v>
      </c>
      <c r="SI164" s="2" t="e">
        <f t="shared" si="2040"/>
        <v>#VALUE!</v>
      </c>
      <c r="SJ164" s="2" t="e">
        <f t="shared" si="2041"/>
        <v>#VALUE!</v>
      </c>
      <c r="SK164" s="2" t="e">
        <f t="shared" si="2042"/>
        <v>#VALUE!</v>
      </c>
      <c r="SL164" s="2" t="e">
        <f t="shared" si="2043"/>
        <v>#VALUE!</v>
      </c>
      <c r="SM164" s="2" t="e">
        <f t="shared" si="2044"/>
        <v>#VALUE!</v>
      </c>
      <c r="SN164" s="2" t="e">
        <f t="shared" si="2045"/>
        <v>#VALUE!</v>
      </c>
      <c r="SO164" s="2" t="e">
        <f t="shared" si="2046"/>
        <v>#VALUE!</v>
      </c>
      <c r="SP164" s="2" t="e">
        <f t="shared" si="2047"/>
        <v>#VALUE!</v>
      </c>
      <c r="SQ164" s="2" t="e">
        <f t="shared" si="2048"/>
        <v>#VALUE!</v>
      </c>
      <c r="SR164" s="2" t="e">
        <f t="shared" si="2049"/>
        <v>#VALUE!</v>
      </c>
      <c r="SS164" s="2" t="e">
        <f t="shared" si="2050"/>
        <v>#VALUE!</v>
      </c>
      <c r="ST164" s="2" t="e">
        <f t="shared" si="2051"/>
        <v>#VALUE!</v>
      </c>
      <c r="SU164" s="2" t="e">
        <f t="shared" si="2052"/>
        <v>#VALUE!</v>
      </c>
      <c r="SV164" s="2" t="e">
        <f t="shared" si="2053"/>
        <v>#VALUE!</v>
      </c>
      <c r="SW164" s="2" t="e">
        <f t="shared" si="2054"/>
        <v>#VALUE!</v>
      </c>
      <c r="SX164" s="2" t="e">
        <f t="shared" si="2055"/>
        <v>#VALUE!</v>
      </c>
      <c r="SY164" s="2" t="e">
        <f t="shared" si="2056"/>
        <v>#VALUE!</v>
      </c>
      <c r="SZ164" s="2" t="e">
        <f t="shared" si="2057"/>
        <v>#VALUE!</v>
      </c>
      <c r="TA164" s="2" t="e">
        <f t="shared" si="2058"/>
        <v>#VALUE!</v>
      </c>
      <c r="TB164" s="2" t="e">
        <f t="shared" si="2059"/>
        <v>#VALUE!</v>
      </c>
      <c r="TC164" s="2" t="e">
        <f t="shared" si="2060"/>
        <v>#VALUE!</v>
      </c>
      <c r="TD164" s="2" t="e">
        <f t="shared" si="2061"/>
        <v>#VALUE!</v>
      </c>
      <c r="TE164" s="2" t="e">
        <f t="shared" si="2062"/>
        <v>#VALUE!</v>
      </c>
      <c r="TF164" s="2" t="str">
        <f>IF(DZ164=1,IF(SUM(DZ$17:DZ164)&lt;2,""&amp;B164,", "&amp;B164),"")</f>
        <v/>
      </c>
      <c r="TG164" s="2" t="str">
        <f t="shared" si="2075"/>
        <v/>
      </c>
      <c r="TH164" s="2">
        <f t="shared" si="2063"/>
        <v>0</v>
      </c>
      <c r="TI164" s="14" t="str">
        <f t="shared" si="2064"/>
        <v/>
      </c>
      <c r="TJ164" s="14" t="e">
        <f t="shared" si="1884"/>
        <v>#VALUE!</v>
      </c>
      <c r="TK164" s="14" t="e">
        <f t="shared" si="1885"/>
        <v>#VALUE!</v>
      </c>
      <c r="TL164" s="14" t="e">
        <f t="shared" si="1886"/>
        <v>#VALUE!</v>
      </c>
      <c r="TM164" s="14" t="e">
        <f t="shared" si="1887"/>
        <v>#VALUE!</v>
      </c>
      <c r="TN164" s="14" t="e">
        <f t="shared" si="1888"/>
        <v>#VALUE!</v>
      </c>
      <c r="TO164" s="14" t="e">
        <f t="shared" si="1889"/>
        <v>#VALUE!</v>
      </c>
      <c r="TP164" s="14" t="e">
        <f t="shared" si="1890"/>
        <v>#VALUE!</v>
      </c>
      <c r="TQ164" s="14" t="e">
        <f t="shared" si="1891"/>
        <v>#VALUE!</v>
      </c>
      <c r="TR164" s="14" t="e">
        <f t="shared" si="1892"/>
        <v>#VALUE!</v>
      </c>
      <c r="TS164" s="14" t="e">
        <f t="shared" si="1893"/>
        <v>#VALUE!</v>
      </c>
      <c r="TT164" s="14" t="e">
        <f t="shared" si="1894"/>
        <v>#VALUE!</v>
      </c>
      <c r="TU164" s="14" t="e">
        <f t="shared" si="1895"/>
        <v>#VALUE!</v>
      </c>
      <c r="TV164" s="14" t="e">
        <f t="shared" si="1896"/>
        <v>#VALUE!</v>
      </c>
      <c r="TW164" s="14" t="e">
        <f t="shared" si="1897"/>
        <v>#VALUE!</v>
      </c>
      <c r="TX164" s="14" t="e">
        <f t="shared" si="1898"/>
        <v>#VALUE!</v>
      </c>
      <c r="TY164" s="14" t="e">
        <f t="shared" si="1899"/>
        <v>#VALUE!</v>
      </c>
      <c r="TZ164" s="14" t="e">
        <f t="shared" si="1900"/>
        <v>#VALUE!</v>
      </c>
      <c r="UA164" s="14" t="e">
        <f t="shared" si="1901"/>
        <v>#VALUE!</v>
      </c>
      <c r="UB164" s="14" t="e">
        <f t="shared" si="1902"/>
        <v>#VALUE!</v>
      </c>
      <c r="UC164" s="14" t="e">
        <f t="shared" si="1903"/>
        <v>#VALUE!</v>
      </c>
      <c r="UD164" s="14" t="e">
        <f t="shared" si="1904"/>
        <v>#VALUE!</v>
      </c>
      <c r="UE164" s="14" t="e">
        <f t="shared" si="1905"/>
        <v>#VALUE!</v>
      </c>
      <c r="UF164" s="14" t="e">
        <f t="shared" si="1906"/>
        <v>#VALUE!</v>
      </c>
      <c r="UH164" s="2">
        <f>IF($C$4-$R164&gt;'Graph Creator'!$E$2*'Graph Creator'!$D$13*12,0,1)</f>
        <v>1</v>
      </c>
      <c r="UJ164" s="2" t="e">
        <f t="shared" si="2065"/>
        <v>#VALUE!</v>
      </c>
      <c r="UK164" s="2" t="e">
        <f t="shared" si="1907"/>
        <v>#VALUE!</v>
      </c>
      <c r="UL164" s="2" t="e">
        <f t="shared" si="1908"/>
        <v>#VALUE!</v>
      </c>
      <c r="UM164" s="2" t="e">
        <f t="shared" si="1909"/>
        <v>#VALUE!</v>
      </c>
      <c r="UN164" s="2" t="e">
        <f t="shared" si="1910"/>
        <v>#VALUE!</v>
      </c>
      <c r="UO164" s="2" t="e">
        <f t="shared" si="1911"/>
        <v>#VALUE!</v>
      </c>
      <c r="UP164" s="2" t="e">
        <f t="shared" si="1912"/>
        <v>#VALUE!</v>
      </c>
      <c r="UQ164" s="2" t="e">
        <f t="shared" si="1913"/>
        <v>#VALUE!</v>
      </c>
      <c r="UR164" s="2" t="e">
        <f t="shared" si="1914"/>
        <v>#VALUE!</v>
      </c>
      <c r="US164" s="2" t="e">
        <f t="shared" si="1915"/>
        <v>#VALUE!</v>
      </c>
      <c r="UT164" s="2" t="e">
        <f t="shared" si="1916"/>
        <v>#VALUE!</v>
      </c>
      <c r="UU164" s="2" t="e">
        <f t="shared" si="1917"/>
        <v>#VALUE!</v>
      </c>
      <c r="UV164" s="2" t="e">
        <f t="shared" si="1918"/>
        <v>#VALUE!</v>
      </c>
      <c r="UW164" s="2" t="e">
        <f t="shared" si="1919"/>
        <v>#VALUE!</v>
      </c>
      <c r="UX164" s="2" t="e">
        <f t="shared" si="1920"/>
        <v>#VALUE!</v>
      </c>
      <c r="UY164" s="2" t="e">
        <f t="shared" si="1921"/>
        <v>#VALUE!</v>
      </c>
      <c r="UZ164" s="2" t="e">
        <f t="shared" si="1922"/>
        <v>#VALUE!</v>
      </c>
      <c r="VA164" s="2" t="e">
        <f t="shared" si="1923"/>
        <v>#VALUE!</v>
      </c>
      <c r="VB164" s="2" t="e">
        <f t="shared" si="1924"/>
        <v>#VALUE!</v>
      </c>
      <c r="VC164" s="2" t="e">
        <f t="shared" si="1925"/>
        <v>#VALUE!</v>
      </c>
      <c r="VD164" s="2" t="e">
        <f t="shared" si="1926"/>
        <v>#VALUE!</v>
      </c>
      <c r="VE164" s="2" t="e">
        <f t="shared" si="1927"/>
        <v>#VALUE!</v>
      </c>
      <c r="VF164" s="2" t="e">
        <f t="shared" si="1928"/>
        <v>#VALUE!</v>
      </c>
      <c r="VG164" s="2" t="e">
        <f t="shared" si="1929"/>
        <v>#VALUE!</v>
      </c>
      <c r="VH164" s="2" t="e">
        <f t="shared" si="1930"/>
        <v>#VALUE!</v>
      </c>
      <c r="VI164" s="2" t="e">
        <f t="shared" si="1931"/>
        <v>#VALUE!</v>
      </c>
      <c r="VJ164" s="2" t="e">
        <f t="shared" si="1932"/>
        <v>#VALUE!</v>
      </c>
      <c r="VK164" s="2" t="e">
        <f t="shared" si="1933"/>
        <v>#VALUE!</v>
      </c>
      <c r="VL164" s="2" t="e">
        <f t="shared" si="1934"/>
        <v>#VALUE!</v>
      </c>
      <c r="VM164" s="2" t="e">
        <f t="shared" si="1935"/>
        <v>#VALUE!</v>
      </c>
      <c r="VN164" s="2" t="e">
        <f t="shared" si="1936"/>
        <v>#VALUE!</v>
      </c>
      <c r="VO164" s="2" t="e">
        <f t="shared" si="1937"/>
        <v>#VALUE!</v>
      </c>
      <c r="VP164" s="2" t="e">
        <f t="shared" si="1938"/>
        <v>#VALUE!</v>
      </c>
      <c r="VQ164" s="2" t="e">
        <f t="shared" si="1939"/>
        <v>#VALUE!</v>
      </c>
      <c r="VR164" s="2" t="e">
        <f t="shared" si="1940"/>
        <v>#VALUE!</v>
      </c>
      <c r="VS164" s="2" t="e">
        <f t="shared" si="1941"/>
        <v>#VALUE!</v>
      </c>
      <c r="VT164" s="98">
        <f t="shared" si="2066"/>
        <v>0</v>
      </c>
      <c r="VU164" s="98">
        <f t="shared" si="1942"/>
        <v>0</v>
      </c>
      <c r="VV164" s="98">
        <f t="shared" si="1943"/>
        <v>0</v>
      </c>
      <c r="VW164" s="98">
        <f t="shared" si="1944"/>
        <v>0</v>
      </c>
      <c r="VX164" s="98">
        <f t="shared" si="1945"/>
        <v>0</v>
      </c>
      <c r="VY164" s="98">
        <f t="shared" si="1946"/>
        <v>0</v>
      </c>
      <c r="VZ164" s="98">
        <f t="shared" si="1947"/>
        <v>0</v>
      </c>
      <c r="WA164" s="98">
        <f t="shared" si="1948"/>
        <v>0</v>
      </c>
      <c r="WB164" s="98">
        <f t="shared" si="1949"/>
        <v>0</v>
      </c>
      <c r="WC164" s="98">
        <f t="shared" si="1950"/>
        <v>0</v>
      </c>
      <c r="WD164" s="98">
        <f t="shared" si="1951"/>
        <v>0</v>
      </c>
      <c r="WE164" s="98">
        <f t="shared" si="1952"/>
        <v>0</v>
      </c>
      <c r="WF164" s="98">
        <f t="shared" si="1953"/>
        <v>0</v>
      </c>
      <c r="WG164" s="98">
        <f t="shared" si="1954"/>
        <v>0</v>
      </c>
      <c r="WH164" s="98">
        <f t="shared" si="1955"/>
        <v>0</v>
      </c>
      <c r="WI164" s="98">
        <f t="shared" si="1956"/>
        <v>0</v>
      </c>
      <c r="WJ164" s="98">
        <f t="shared" si="1957"/>
        <v>0</v>
      </c>
      <c r="WK164" s="98">
        <f t="shared" si="1958"/>
        <v>0</v>
      </c>
      <c r="WL164" s="98">
        <f t="shared" si="1959"/>
        <v>0</v>
      </c>
      <c r="WM164" s="98">
        <f t="shared" si="1960"/>
        <v>0</v>
      </c>
      <c r="WN164" s="98">
        <f t="shared" si="1961"/>
        <v>0</v>
      </c>
      <c r="WO164" s="98">
        <f t="shared" si="1962"/>
        <v>0</v>
      </c>
      <c r="WP164" s="98">
        <f t="shared" si="1963"/>
        <v>0</v>
      </c>
      <c r="WQ164" s="98">
        <f t="shared" si="1964"/>
        <v>0</v>
      </c>
      <c r="WR164" s="98">
        <f>IFERROR(INDEX('Score Calculation'!$D$38:$D$41,MATCH('Detalle de Cuentas'!VT164,'Score Calculation'!$C$38:$C$41,1)),0)</f>
        <v>4</v>
      </c>
      <c r="WS164" s="98">
        <f>IFERROR(INDEX('Score Calculation'!$D$38:$D$41,MATCH('Detalle de Cuentas'!VU164,'Score Calculation'!$C$38:$C$41,1)),0)</f>
        <v>4</v>
      </c>
      <c r="WT164" s="98">
        <f>IFERROR(INDEX('Score Calculation'!$D$38:$D$41,MATCH('Detalle de Cuentas'!VV164,'Score Calculation'!$C$38:$C$41,1)),0)</f>
        <v>4</v>
      </c>
      <c r="WU164" s="98">
        <f>IFERROR(INDEX('Score Calculation'!$D$38:$D$41,MATCH('Detalle de Cuentas'!VW164,'Score Calculation'!$C$38:$C$41,1)),0)</f>
        <v>4</v>
      </c>
      <c r="WV164" s="98">
        <f>IFERROR(INDEX('Score Calculation'!$D$38:$D$41,MATCH('Detalle de Cuentas'!VX164,'Score Calculation'!$C$38:$C$41,1)),0)</f>
        <v>4</v>
      </c>
      <c r="WW164" s="98">
        <f>IFERROR(INDEX('Score Calculation'!$D$38:$D$41,MATCH('Detalle de Cuentas'!VY164,'Score Calculation'!$C$38:$C$41,1)),0)</f>
        <v>4</v>
      </c>
      <c r="WX164" s="98">
        <f>IFERROR(INDEX('Score Calculation'!$D$38:$D$41,MATCH('Detalle de Cuentas'!VZ164,'Score Calculation'!$C$38:$C$41,1)),0)</f>
        <v>4</v>
      </c>
      <c r="WY164" s="98">
        <f>IFERROR(INDEX('Score Calculation'!$D$38:$D$41,MATCH('Detalle de Cuentas'!WA164,'Score Calculation'!$C$38:$C$41,1)),0)</f>
        <v>4</v>
      </c>
      <c r="WZ164" s="98">
        <f>IFERROR(INDEX('Score Calculation'!$D$38:$D$41,MATCH('Detalle de Cuentas'!WB164,'Score Calculation'!$C$38:$C$41,1)),0)</f>
        <v>4</v>
      </c>
      <c r="XA164" s="98">
        <f>IFERROR(INDEX('Score Calculation'!$D$38:$D$41,MATCH('Detalle de Cuentas'!WC164,'Score Calculation'!$C$38:$C$41,1)),0)</f>
        <v>4</v>
      </c>
      <c r="XB164" s="98">
        <f>IFERROR(INDEX('Score Calculation'!$D$38:$D$41,MATCH('Detalle de Cuentas'!WD164,'Score Calculation'!$C$38:$C$41,1)),0)</f>
        <v>4</v>
      </c>
      <c r="XC164" s="98">
        <f>IFERROR(INDEX('Score Calculation'!$D$38:$D$41,MATCH('Detalle de Cuentas'!WE164,'Score Calculation'!$C$38:$C$41,1)),0)</f>
        <v>4</v>
      </c>
      <c r="XD164" s="98">
        <f>IFERROR(INDEX('Score Calculation'!$D$38:$D$41,MATCH('Detalle de Cuentas'!WF164,'Score Calculation'!$C$38:$C$41,1)),0)</f>
        <v>4</v>
      </c>
      <c r="XE164" s="98">
        <f>IFERROR(INDEX('Score Calculation'!$D$38:$D$41,MATCH('Detalle de Cuentas'!WG164,'Score Calculation'!$C$38:$C$41,1)),0)</f>
        <v>4</v>
      </c>
      <c r="XF164" s="98">
        <f>IFERROR(INDEX('Score Calculation'!$D$38:$D$41,MATCH('Detalle de Cuentas'!WH164,'Score Calculation'!$C$38:$C$41,1)),0)</f>
        <v>4</v>
      </c>
      <c r="XG164" s="98">
        <f>IFERROR(INDEX('Score Calculation'!$D$38:$D$41,MATCH('Detalle de Cuentas'!WI164,'Score Calculation'!$C$38:$C$41,1)),0)</f>
        <v>4</v>
      </c>
      <c r="XH164" s="98">
        <f>IFERROR(INDEX('Score Calculation'!$D$38:$D$41,MATCH('Detalle de Cuentas'!WJ164,'Score Calculation'!$C$38:$C$41,1)),0)</f>
        <v>4</v>
      </c>
      <c r="XI164" s="98">
        <f>IFERROR(INDEX('Score Calculation'!$D$38:$D$41,MATCH('Detalle de Cuentas'!WK164,'Score Calculation'!$C$38:$C$41,1)),0)</f>
        <v>4</v>
      </c>
      <c r="XJ164" s="98">
        <f>IFERROR(INDEX('Score Calculation'!$D$38:$D$41,MATCH('Detalle de Cuentas'!WL164,'Score Calculation'!$C$38:$C$41,1)),0)</f>
        <v>4</v>
      </c>
      <c r="XK164" s="98">
        <f>IFERROR(INDEX('Score Calculation'!$D$38:$D$41,MATCH('Detalle de Cuentas'!WM164,'Score Calculation'!$C$38:$C$41,1)),0)</f>
        <v>4</v>
      </c>
      <c r="XL164" s="98">
        <f>IFERROR(INDEX('Score Calculation'!$D$38:$D$41,MATCH('Detalle de Cuentas'!WN164,'Score Calculation'!$C$38:$C$41,1)),0)</f>
        <v>4</v>
      </c>
      <c r="XM164" s="98">
        <f>IFERROR(INDEX('Score Calculation'!$D$38:$D$41,MATCH('Detalle de Cuentas'!WO164,'Score Calculation'!$C$38:$C$41,1)),0)</f>
        <v>4</v>
      </c>
      <c r="XN164" s="98">
        <f>IFERROR(INDEX('Score Calculation'!$D$38:$D$41,MATCH('Detalle de Cuentas'!WP164,'Score Calculation'!$C$38:$C$41,1)),0)</f>
        <v>4</v>
      </c>
      <c r="XO164" s="98">
        <f>IFERROR(INDEX('Score Calculation'!$D$38:$D$41,MATCH('Detalle de Cuentas'!WQ164,'Score Calculation'!$C$38:$C$41,1)),0)</f>
        <v>4</v>
      </c>
      <c r="XP164" s="98">
        <f>IFERROR(INDEX('Score Calculation'!$D$24:$D$31,MATCH('Detalle de Cuentas'!NF164,'Score Calculation'!$C$24:$C$31,1)),0)</f>
        <v>1</v>
      </c>
      <c r="XQ164" s="98">
        <f>IFERROR(INDEX('Score Calculation'!$D$24:$D$31,MATCH('Detalle de Cuentas'!NG164,'Score Calculation'!$C$24:$C$31,1)),0)</f>
        <v>1</v>
      </c>
      <c r="XR164" s="98">
        <f>IFERROR(INDEX('Score Calculation'!$D$24:$D$31,MATCH('Detalle de Cuentas'!NH164,'Score Calculation'!$C$24:$C$31,1)),0)</f>
        <v>1</v>
      </c>
      <c r="XS164" s="98">
        <f>IFERROR(INDEX('Score Calculation'!$D$24:$D$31,MATCH('Detalle de Cuentas'!NI164,'Score Calculation'!$C$24:$C$31,1)),0)</f>
        <v>1</v>
      </c>
      <c r="XT164" s="98">
        <f>IFERROR(INDEX('Score Calculation'!$D$24:$D$31,MATCH('Detalle de Cuentas'!NJ164,'Score Calculation'!$C$24:$C$31,1)),0)</f>
        <v>1</v>
      </c>
      <c r="XU164" s="98">
        <f>IFERROR(INDEX('Score Calculation'!$D$24:$D$31,MATCH('Detalle de Cuentas'!NK164,'Score Calculation'!$C$24:$C$31,1)),0)</f>
        <v>1</v>
      </c>
      <c r="XV164" s="98">
        <f>IFERROR(INDEX('Score Calculation'!$D$24:$D$31,MATCH('Detalle de Cuentas'!NL164,'Score Calculation'!$C$24:$C$31,1)),0)</f>
        <v>1</v>
      </c>
      <c r="XW164" s="98">
        <f>IFERROR(INDEX('Score Calculation'!$D$24:$D$31,MATCH('Detalle de Cuentas'!NM164,'Score Calculation'!$C$24:$C$31,1)),0)</f>
        <v>1</v>
      </c>
      <c r="XX164" s="98">
        <f>IFERROR(INDEX('Score Calculation'!$D$24:$D$31,MATCH('Detalle de Cuentas'!NN164,'Score Calculation'!$C$24:$C$31,1)),0)</f>
        <v>1</v>
      </c>
      <c r="XY164" s="98">
        <f>IFERROR(INDEX('Score Calculation'!$D$24:$D$31,MATCH('Detalle de Cuentas'!NO164,'Score Calculation'!$C$24:$C$31,1)),0)</f>
        <v>1</v>
      </c>
      <c r="XZ164" s="98">
        <f>IFERROR(INDEX('Score Calculation'!$D$24:$D$31,MATCH('Detalle de Cuentas'!NP164,'Score Calculation'!$C$24:$C$31,1)),0)</f>
        <v>1</v>
      </c>
      <c r="YA164" s="98">
        <f>IFERROR(INDEX('Score Calculation'!$D$24:$D$31,MATCH('Detalle de Cuentas'!NQ164,'Score Calculation'!$C$24:$C$31,1)),0)</f>
        <v>1</v>
      </c>
      <c r="YB164" s="98">
        <f>IFERROR(INDEX('Score Calculation'!$D$24:$D$31,MATCH('Detalle de Cuentas'!NR164,'Score Calculation'!$C$24:$C$31,1)),0)</f>
        <v>1</v>
      </c>
      <c r="YC164" s="98">
        <f>IFERROR(INDEX('Score Calculation'!$D$24:$D$31,MATCH('Detalle de Cuentas'!NS164,'Score Calculation'!$C$24:$C$31,1)),0)</f>
        <v>1</v>
      </c>
      <c r="YD164" s="98">
        <f>IFERROR(INDEX('Score Calculation'!$D$24:$D$31,MATCH('Detalle de Cuentas'!NT164,'Score Calculation'!$C$24:$C$31,1)),0)</f>
        <v>1</v>
      </c>
      <c r="YE164" s="98">
        <f>IFERROR(INDEX('Score Calculation'!$D$24:$D$31,MATCH('Detalle de Cuentas'!NU164,'Score Calculation'!$C$24:$C$31,1)),0)</f>
        <v>1</v>
      </c>
      <c r="YF164" s="98">
        <f>IFERROR(INDEX('Score Calculation'!$D$24:$D$31,MATCH('Detalle de Cuentas'!NV164,'Score Calculation'!$C$24:$C$31,1)),0)</f>
        <v>1</v>
      </c>
      <c r="YG164" s="98">
        <f>IFERROR(INDEX('Score Calculation'!$D$24:$D$31,MATCH('Detalle de Cuentas'!NW164,'Score Calculation'!$C$24:$C$31,1)),0)</f>
        <v>1</v>
      </c>
      <c r="YH164" s="98">
        <f>IFERROR(INDEX('Score Calculation'!$D$24:$D$31,MATCH('Detalle de Cuentas'!NX164,'Score Calculation'!$C$24:$C$31,1)),0)</f>
        <v>1</v>
      </c>
      <c r="YI164" s="98">
        <f>IFERROR(INDEX('Score Calculation'!$D$24:$D$31,MATCH('Detalle de Cuentas'!NY164,'Score Calculation'!$C$24:$C$31,1)),0)</f>
        <v>1</v>
      </c>
      <c r="YJ164" s="98">
        <f>IFERROR(INDEX('Score Calculation'!$D$24:$D$31,MATCH('Detalle de Cuentas'!NZ164,'Score Calculation'!$C$24:$C$31,1)),0)</f>
        <v>1</v>
      </c>
      <c r="YK164" s="98">
        <f>IFERROR(INDEX('Score Calculation'!$D$24:$D$31,MATCH('Detalle de Cuentas'!OA164,'Score Calculation'!$C$24:$C$31,1)),0)</f>
        <v>1</v>
      </c>
      <c r="YL164" s="98">
        <f>IFERROR(INDEX('Score Calculation'!$D$24:$D$31,MATCH('Detalle de Cuentas'!OB164,'Score Calculation'!$C$24:$C$31,1)),0)</f>
        <v>1</v>
      </c>
      <c r="YM164" s="98">
        <f>IFERROR(INDEX('Score Calculation'!$D$24:$D$31,MATCH('Detalle de Cuentas'!OC164,'Score Calculation'!$C$24:$C$31,1)),0)</f>
        <v>1</v>
      </c>
      <c r="YN164" s="98">
        <f t="shared" si="2067"/>
        <v>0</v>
      </c>
      <c r="YO164" s="98">
        <f>IF(LEFT(TRIM($D164),15)="GRUPO SOLIDARIO",$L164*'Score Calculation'!$H$5,IF(TRIM('Detalle de Cuentas'!$C164)="Semanal",'Detalle de Cuentas'!$L164*'Score Calculation'!$H$6,'Detalle de Cuentas'!$L164))</f>
        <v>0</v>
      </c>
      <c r="YP164" s="99">
        <f>IFERROR(INDEX('Score Calculation'!$D$54:$D$60,MATCH($YO164,'Score Calculation'!$C$54:$C$60,1)),1)</f>
        <v>0.2</v>
      </c>
      <c r="YQ164" s="99">
        <f>IFERROR(INDEX('Score Calculation'!$D$65:$D$123,MATCH(LEFT(TRIM('Detalle de Cuentas'!$F164),20),'Score Calculation'!$F$65:$F$123,0)),1)</f>
        <v>1</v>
      </c>
      <c r="YR164" s="99">
        <f>IFERROR(INDEX('Score Calculation'!$D$46:$D$49,MATCH('Detalle de Cuentas'!$YN164,'Score Calculation'!$C$46:$C$49,1)),1)</f>
        <v>4</v>
      </c>
      <c r="YS164" s="99">
        <f t="shared" si="2068"/>
        <v>0</v>
      </c>
      <c r="YT164" s="99">
        <f t="shared" si="2069"/>
        <v>0</v>
      </c>
      <c r="YU164" s="98" t="str">
        <f t="shared" si="2070"/>
        <v/>
      </c>
      <c r="YV164" s="109">
        <f t="shared" si="2071"/>
        <v>1</v>
      </c>
      <c r="YW164" s="109">
        <f>IFERROR(INDEX('Score Calculation'!$D$187:$D$245,MATCH(LEFT(TRIM('Detalle de Cuentas'!$F164),20),'Score Calculation'!$F$187:$F$245,0)),1)</f>
        <v>1</v>
      </c>
      <c r="YX164" s="109">
        <f>IFERROR(IF($E164="HIPOTECA",-PMT('Score Calculation'!$H$266/(360/$J164),$G164,$YO164)*(30/$J164),-PMT('Score Calculation'!$H$267/(360/$J164),$G164,$YO164)*(30/$J164)),0)</f>
        <v>0</v>
      </c>
      <c r="YY164" s="109">
        <f t="shared" si="2103"/>
        <v>0</v>
      </c>
      <c r="YZ164" s="109">
        <f t="shared" si="2103"/>
        <v>0</v>
      </c>
      <c r="ZA164" s="109">
        <f t="shared" si="2103"/>
        <v>0</v>
      </c>
      <c r="ZB164" s="109">
        <f t="shared" si="2103"/>
        <v>0</v>
      </c>
      <c r="ZC164" s="109">
        <f t="shared" si="2103"/>
        <v>0</v>
      </c>
      <c r="ZD164" s="109">
        <f t="shared" si="2100"/>
        <v>0</v>
      </c>
      <c r="ZE164" s="109">
        <f t="shared" si="2100"/>
        <v>0</v>
      </c>
      <c r="ZF164" s="109">
        <f t="shared" si="2100"/>
        <v>0</v>
      </c>
      <c r="ZG164" s="109">
        <f t="shared" si="2100"/>
        <v>0</v>
      </c>
      <c r="ZH164" s="109">
        <f t="shared" si="2100"/>
        <v>0</v>
      </c>
      <c r="ZI164" s="109">
        <f t="shared" si="2072"/>
        <v>0</v>
      </c>
    </row>
    <row r="165" spans="2:685" x14ac:dyDescent="0.2">
      <c r="B165" s="41">
        <v>149</v>
      </c>
      <c r="C165" s="42"/>
      <c r="D165" s="42"/>
      <c r="E165" s="42"/>
      <c r="F165" s="42"/>
      <c r="G165" s="42"/>
      <c r="H165" s="42"/>
      <c r="I165" s="29"/>
      <c r="J165" s="6" t="str">
        <f t="shared" si="1617"/>
        <v/>
      </c>
      <c r="K165" s="43"/>
      <c r="L165" s="43"/>
      <c r="M165" s="43"/>
      <c r="N165" s="43"/>
      <c r="O165" s="43"/>
      <c r="P165" s="44" t="str">
        <f t="shared" si="1965"/>
        <v/>
      </c>
      <c r="Q165" s="26"/>
      <c r="R165" s="26"/>
      <c r="S165" s="26"/>
      <c r="T165" s="26"/>
      <c r="U165" s="29"/>
      <c r="V165" s="43"/>
      <c r="W165" s="26"/>
      <c r="X165" s="29"/>
      <c r="Y165" s="6">
        <f>IF('Detalle de Cuentas'!$C$4-$R165&gt;'Graph Creator'!$E$2*'Graph Creator'!$D$13*12,0,1)</f>
        <v>1</v>
      </c>
      <c r="Z165" s="45">
        <f t="shared" si="1618"/>
        <v>0</v>
      </c>
      <c r="AA165" s="2" t="e">
        <f t="shared" si="1966"/>
        <v>#VALUE!</v>
      </c>
      <c r="AB165" s="2" t="e">
        <f t="shared" si="1967"/>
        <v>#VALUE!</v>
      </c>
      <c r="AC165" s="2" t="e">
        <f t="shared" si="1968"/>
        <v>#VALUE!</v>
      </c>
      <c r="AD165" s="2" t="e">
        <f t="shared" si="1969"/>
        <v>#VALUE!</v>
      </c>
      <c r="AE165" s="2" t="e">
        <f t="shared" si="1970"/>
        <v>#VALUE!</v>
      </c>
      <c r="AF165" s="2" t="e">
        <f t="shared" si="1971"/>
        <v>#VALUE!</v>
      </c>
      <c r="AG165" s="2">
        <f t="shared" si="1972"/>
        <v>0</v>
      </c>
      <c r="AH165" s="2">
        <f t="shared" si="1973"/>
        <v>0</v>
      </c>
      <c r="AI165" s="2" t="str">
        <f t="shared" si="1974"/>
        <v/>
      </c>
      <c r="AJ165" s="2" t="str">
        <f t="shared" ref="AJ165:BE165" si="2112">IFERROR(SEARCH(".",$I165,AI165+1),"")</f>
        <v/>
      </c>
      <c r="AK165" s="2" t="str">
        <f t="shared" si="2112"/>
        <v/>
      </c>
      <c r="AL165" s="2" t="str">
        <f t="shared" si="2112"/>
        <v/>
      </c>
      <c r="AM165" s="2" t="str">
        <f t="shared" si="2112"/>
        <v/>
      </c>
      <c r="AN165" s="2" t="str">
        <f t="shared" si="2112"/>
        <v/>
      </c>
      <c r="AO165" s="2" t="str">
        <f t="shared" si="2112"/>
        <v/>
      </c>
      <c r="AP165" s="2" t="str">
        <f t="shared" si="2112"/>
        <v/>
      </c>
      <c r="AQ165" s="2" t="str">
        <f t="shared" si="2112"/>
        <v/>
      </c>
      <c r="AR165" s="2" t="str">
        <f t="shared" si="2112"/>
        <v/>
      </c>
      <c r="AS165" s="2" t="str">
        <f t="shared" si="2112"/>
        <v/>
      </c>
      <c r="AT165" s="2" t="str">
        <f t="shared" si="2112"/>
        <v/>
      </c>
      <c r="AU165" s="2" t="str">
        <f t="shared" si="2112"/>
        <v/>
      </c>
      <c r="AV165" s="2" t="str">
        <f t="shared" si="2112"/>
        <v/>
      </c>
      <c r="AW165" s="2" t="str">
        <f t="shared" si="2112"/>
        <v/>
      </c>
      <c r="AX165" s="2" t="str">
        <f t="shared" si="2112"/>
        <v/>
      </c>
      <c r="AY165" s="2" t="str">
        <f t="shared" si="2112"/>
        <v/>
      </c>
      <c r="AZ165" s="2" t="str">
        <f t="shared" si="2112"/>
        <v/>
      </c>
      <c r="BA165" s="2" t="str">
        <f t="shared" si="2112"/>
        <v/>
      </c>
      <c r="BB165" s="2" t="str">
        <f t="shared" si="2112"/>
        <v/>
      </c>
      <c r="BC165" s="2" t="str">
        <f t="shared" si="2112"/>
        <v/>
      </c>
      <c r="BD165" s="2" t="str">
        <f t="shared" si="2112"/>
        <v/>
      </c>
      <c r="BE165" s="2" t="str">
        <f t="shared" si="2112"/>
        <v/>
      </c>
      <c r="BF165" s="2" t="str">
        <f t="shared" si="1976"/>
        <v/>
      </c>
      <c r="BG165" s="2" t="str">
        <f t="shared" si="1620"/>
        <v/>
      </c>
      <c r="BH165" s="2" t="str">
        <f t="shared" si="1621"/>
        <v/>
      </c>
      <c r="BI165" s="2" t="str">
        <f t="shared" si="1622"/>
        <v/>
      </c>
      <c r="BJ165" s="2" t="str">
        <f t="shared" si="1623"/>
        <v/>
      </c>
      <c r="BK165" s="2" t="str">
        <f t="shared" si="1624"/>
        <v/>
      </c>
      <c r="BL165" s="2" t="str">
        <f t="shared" si="1625"/>
        <v/>
      </c>
      <c r="BM165" s="2" t="str">
        <f t="shared" si="1626"/>
        <v/>
      </c>
      <c r="BN165" s="2" t="str">
        <f t="shared" si="1627"/>
        <v/>
      </c>
      <c r="BO165" s="2" t="str">
        <f t="shared" si="1628"/>
        <v/>
      </c>
      <c r="BP165" s="2" t="str">
        <f t="shared" si="1629"/>
        <v/>
      </c>
      <c r="BQ165" s="2" t="str">
        <f t="shared" si="1630"/>
        <v/>
      </c>
      <c r="BR165" s="2" t="str">
        <f t="shared" si="1631"/>
        <v/>
      </c>
      <c r="BS165" s="2" t="str">
        <f t="shared" si="1632"/>
        <v/>
      </c>
      <c r="BT165" s="2" t="str">
        <f t="shared" si="1633"/>
        <v/>
      </c>
      <c r="BU165" s="2" t="str">
        <f t="shared" si="1634"/>
        <v/>
      </c>
      <c r="BV165" s="2" t="str">
        <f t="shared" si="1635"/>
        <v/>
      </c>
      <c r="BW165" s="2" t="str">
        <f t="shared" si="1636"/>
        <v/>
      </c>
      <c r="BX165" s="2" t="str">
        <f t="shared" si="1637"/>
        <v/>
      </c>
      <c r="BY165" s="2" t="str">
        <f t="shared" si="1638"/>
        <v/>
      </c>
      <c r="BZ165" s="2" t="str">
        <f t="shared" si="1639"/>
        <v/>
      </c>
      <c r="CA165" s="2" t="str">
        <f t="shared" si="1640"/>
        <v/>
      </c>
      <c r="CB165" s="2" t="str">
        <f t="shared" si="1641"/>
        <v/>
      </c>
      <c r="CC165" s="2" t="str">
        <f t="shared" si="1642"/>
        <v/>
      </c>
      <c r="CD165" s="14">
        <f t="shared" si="1643"/>
        <v>0</v>
      </c>
      <c r="CE165" s="14" t="e">
        <f t="shared" ref="CE165:DA165" si="2113">CD165-$J$17</f>
        <v>#VALUE!</v>
      </c>
      <c r="CF165" s="14" t="e">
        <f t="shared" si="2113"/>
        <v>#VALUE!</v>
      </c>
      <c r="CG165" s="14" t="e">
        <f t="shared" si="2113"/>
        <v>#VALUE!</v>
      </c>
      <c r="CH165" s="14" t="e">
        <f t="shared" si="2113"/>
        <v>#VALUE!</v>
      </c>
      <c r="CI165" s="14" t="e">
        <f t="shared" si="2113"/>
        <v>#VALUE!</v>
      </c>
      <c r="CJ165" s="14" t="e">
        <f t="shared" si="2113"/>
        <v>#VALUE!</v>
      </c>
      <c r="CK165" s="14" t="e">
        <f t="shared" si="2113"/>
        <v>#VALUE!</v>
      </c>
      <c r="CL165" s="14" t="e">
        <f t="shared" si="2113"/>
        <v>#VALUE!</v>
      </c>
      <c r="CM165" s="14" t="e">
        <f t="shared" si="2113"/>
        <v>#VALUE!</v>
      </c>
      <c r="CN165" s="14" t="e">
        <f t="shared" si="2113"/>
        <v>#VALUE!</v>
      </c>
      <c r="CO165" s="14" t="e">
        <f t="shared" si="2113"/>
        <v>#VALUE!</v>
      </c>
      <c r="CP165" s="14" t="e">
        <f t="shared" si="2113"/>
        <v>#VALUE!</v>
      </c>
      <c r="CQ165" s="14" t="e">
        <f t="shared" si="2113"/>
        <v>#VALUE!</v>
      </c>
      <c r="CR165" s="14" t="e">
        <f t="shared" si="2113"/>
        <v>#VALUE!</v>
      </c>
      <c r="CS165" s="14" t="e">
        <f t="shared" si="2113"/>
        <v>#VALUE!</v>
      </c>
      <c r="CT165" s="14" t="e">
        <f t="shared" si="2113"/>
        <v>#VALUE!</v>
      </c>
      <c r="CU165" s="14" t="e">
        <f t="shared" si="2113"/>
        <v>#VALUE!</v>
      </c>
      <c r="CV165" s="14" t="e">
        <f t="shared" si="2113"/>
        <v>#VALUE!</v>
      </c>
      <c r="CW165" s="14" t="e">
        <f t="shared" si="2113"/>
        <v>#VALUE!</v>
      </c>
      <c r="CX165" s="14" t="e">
        <f t="shared" si="2113"/>
        <v>#VALUE!</v>
      </c>
      <c r="CY165" s="14" t="e">
        <f t="shared" si="2113"/>
        <v>#VALUE!</v>
      </c>
      <c r="CZ165" s="14" t="e">
        <f t="shared" si="2113"/>
        <v>#VALUE!</v>
      </c>
      <c r="DA165" s="14" t="e">
        <f t="shared" si="2113"/>
        <v>#VALUE!</v>
      </c>
      <c r="DB165" s="2">
        <f t="shared" si="1978"/>
        <v>0</v>
      </c>
      <c r="DC165" s="2">
        <f t="shared" si="1979"/>
        <v>0</v>
      </c>
      <c r="DD165" s="2">
        <f t="shared" si="1980"/>
        <v>0</v>
      </c>
      <c r="DE165" s="2">
        <f t="shared" si="1981"/>
        <v>0</v>
      </c>
      <c r="DF165" s="2">
        <f t="shared" si="1982"/>
        <v>0</v>
      </c>
      <c r="DG165" s="2">
        <f t="shared" si="1983"/>
        <v>0</v>
      </c>
      <c r="DH165" s="2">
        <f t="shared" si="1984"/>
        <v>0</v>
      </c>
      <c r="DI165" s="2">
        <f t="shared" si="1985"/>
        <v>0</v>
      </c>
      <c r="DJ165" s="2">
        <f t="shared" si="1986"/>
        <v>0</v>
      </c>
      <c r="DK165" s="2">
        <f t="shared" si="1987"/>
        <v>0</v>
      </c>
      <c r="DL165" s="2">
        <f t="shared" si="1988"/>
        <v>0</v>
      </c>
      <c r="DM165" s="2">
        <f t="shared" si="1989"/>
        <v>0</v>
      </c>
      <c r="DN165" s="2">
        <f t="shared" si="1990"/>
        <v>0</v>
      </c>
      <c r="DO165" s="2">
        <f t="shared" si="1991"/>
        <v>0</v>
      </c>
      <c r="DP165" s="2">
        <f t="shared" si="1992"/>
        <v>0</v>
      </c>
      <c r="DQ165" s="2">
        <f t="shared" si="1993"/>
        <v>0</v>
      </c>
      <c r="DR165" s="2">
        <f t="shared" si="1994"/>
        <v>0</v>
      </c>
      <c r="DS165" s="2">
        <f t="shared" si="1995"/>
        <v>0</v>
      </c>
      <c r="DT165" s="2">
        <f t="shared" si="1996"/>
        <v>0</v>
      </c>
      <c r="DU165" s="2">
        <f t="shared" si="1997"/>
        <v>0</v>
      </c>
      <c r="DV165" s="2">
        <f t="shared" si="1998"/>
        <v>0</v>
      </c>
      <c r="DW165" s="2">
        <f t="shared" si="1999"/>
        <v>0</v>
      </c>
      <c r="DX165" s="2">
        <f t="shared" si="2000"/>
        <v>0</v>
      </c>
      <c r="DY165" s="2">
        <f t="shared" si="2001"/>
        <v>0</v>
      </c>
      <c r="DZ165" s="2">
        <f t="shared" si="2002"/>
        <v>0</v>
      </c>
      <c r="EA165" s="2">
        <f t="shared" si="2003"/>
        <v>0</v>
      </c>
      <c r="EB165" s="2">
        <f t="shared" si="2004"/>
        <v>0</v>
      </c>
      <c r="EC165" s="2">
        <f t="shared" si="2005"/>
        <v>0</v>
      </c>
      <c r="ED165" s="2">
        <f t="shared" si="2006"/>
        <v>0</v>
      </c>
      <c r="EE165" s="2">
        <f t="shared" si="2007"/>
        <v>0</v>
      </c>
      <c r="EF165" s="2">
        <f t="shared" si="2008"/>
        <v>0</v>
      </c>
      <c r="EG165" s="2">
        <f t="shared" si="2009"/>
        <v>0</v>
      </c>
      <c r="EH165" s="2">
        <f t="shared" si="2010"/>
        <v>0</v>
      </c>
      <c r="EI165" s="2">
        <f t="shared" si="2011"/>
        <v>0</v>
      </c>
      <c r="EJ165" s="2">
        <f t="shared" si="2012"/>
        <v>0</v>
      </c>
      <c r="EK165" s="2">
        <f t="shared" si="2013"/>
        <v>0</v>
      </c>
      <c r="EL165" s="2">
        <f t="shared" si="2014"/>
        <v>0</v>
      </c>
      <c r="EM165" s="2">
        <f t="shared" si="2015"/>
        <v>0</v>
      </c>
      <c r="EN165" s="2">
        <f t="shared" si="2016"/>
        <v>0</v>
      </c>
      <c r="EO165" s="2">
        <f t="shared" si="2017"/>
        <v>0</v>
      </c>
      <c r="EP165" s="2">
        <f t="shared" si="2018"/>
        <v>0</v>
      </c>
      <c r="EQ165" s="2">
        <f t="shared" si="2019"/>
        <v>0</v>
      </c>
      <c r="ER165" s="2">
        <f t="shared" si="2020"/>
        <v>0</v>
      </c>
      <c r="ES165" s="2">
        <f t="shared" si="2021"/>
        <v>0</v>
      </c>
      <c r="ET165" s="2">
        <f t="shared" si="2022"/>
        <v>0</v>
      </c>
      <c r="EU165" s="2">
        <f t="shared" si="2023"/>
        <v>0</v>
      </c>
      <c r="EV165" s="2">
        <f t="shared" si="2024"/>
        <v>0</v>
      </c>
      <c r="EW165" s="2">
        <f t="shared" si="2025"/>
        <v>0</v>
      </c>
      <c r="EX165" s="2">
        <f t="shared" si="1645"/>
        <v>1</v>
      </c>
      <c r="EY165" s="2" t="e">
        <f t="shared" si="1646"/>
        <v>#VALUE!</v>
      </c>
      <c r="EZ165" s="2" t="e">
        <f t="shared" si="1647"/>
        <v>#VALUE!</v>
      </c>
      <c r="FA165" s="2" t="e">
        <f t="shared" si="1648"/>
        <v>#VALUE!</v>
      </c>
      <c r="FB165" s="2" t="e">
        <f t="shared" si="1649"/>
        <v>#VALUE!</v>
      </c>
      <c r="FC165" s="2" t="e">
        <f t="shared" si="1650"/>
        <v>#VALUE!</v>
      </c>
      <c r="FD165" s="2" t="e">
        <f t="shared" si="1651"/>
        <v>#VALUE!</v>
      </c>
      <c r="FE165" s="2" t="e">
        <f t="shared" si="1652"/>
        <v>#VALUE!</v>
      </c>
      <c r="FF165" s="2" t="e">
        <f t="shared" si="1653"/>
        <v>#VALUE!</v>
      </c>
      <c r="FG165" s="2" t="e">
        <f t="shared" si="1654"/>
        <v>#VALUE!</v>
      </c>
      <c r="FH165" s="2" t="e">
        <f t="shared" si="1655"/>
        <v>#VALUE!</v>
      </c>
      <c r="FI165" s="2" t="e">
        <f t="shared" si="1656"/>
        <v>#VALUE!</v>
      </c>
      <c r="FJ165" s="2" t="e">
        <f t="shared" si="1657"/>
        <v>#VALUE!</v>
      </c>
      <c r="FK165" s="2" t="e">
        <f t="shared" si="1658"/>
        <v>#VALUE!</v>
      </c>
      <c r="FL165" s="2" t="e">
        <f t="shared" si="1659"/>
        <v>#VALUE!</v>
      </c>
      <c r="FM165" s="2" t="e">
        <f t="shared" si="1660"/>
        <v>#VALUE!</v>
      </c>
      <c r="FN165" s="2" t="e">
        <f t="shared" si="1661"/>
        <v>#VALUE!</v>
      </c>
      <c r="FO165" s="2" t="e">
        <f t="shared" si="1662"/>
        <v>#VALUE!</v>
      </c>
      <c r="FP165" s="2" t="e">
        <f t="shared" si="1663"/>
        <v>#VALUE!</v>
      </c>
      <c r="FQ165" s="2" t="e">
        <f t="shared" si="1664"/>
        <v>#VALUE!</v>
      </c>
      <c r="FR165" s="2" t="e">
        <f t="shared" si="1665"/>
        <v>#VALUE!</v>
      </c>
      <c r="FS165" s="2" t="e">
        <f t="shared" si="1666"/>
        <v>#VALUE!</v>
      </c>
      <c r="FT165" s="2" t="e">
        <f t="shared" si="1667"/>
        <v>#VALUE!</v>
      </c>
      <c r="FU165" s="2" t="e">
        <f t="shared" si="1668"/>
        <v>#VALUE!</v>
      </c>
      <c r="FV165" s="2">
        <f t="shared" si="1669"/>
        <v>1</v>
      </c>
      <c r="FW165" s="2" t="e">
        <f t="shared" si="1670"/>
        <v>#VALUE!</v>
      </c>
      <c r="FX165" s="2" t="e">
        <f t="shared" si="1671"/>
        <v>#VALUE!</v>
      </c>
      <c r="FY165" s="2" t="e">
        <f t="shared" si="1672"/>
        <v>#VALUE!</v>
      </c>
      <c r="FZ165" s="2" t="e">
        <f t="shared" si="1673"/>
        <v>#VALUE!</v>
      </c>
      <c r="GA165" s="2" t="e">
        <f t="shared" si="1674"/>
        <v>#VALUE!</v>
      </c>
      <c r="GB165" s="2" t="e">
        <f t="shared" si="1675"/>
        <v>#VALUE!</v>
      </c>
      <c r="GC165" s="2" t="e">
        <f t="shared" si="1676"/>
        <v>#VALUE!</v>
      </c>
      <c r="GD165" s="2" t="e">
        <f t="shared" si="1677"/>
        <v>#VALUE!</v>
      </c>
      <c r="GE165" s="2" t="e">
        <f t="shared" si="1678"/>
        <v>#VALUE!</v>
      </c>
      <c r="GF165" s="2" t="e">
        <f t="shared" si="1679"/>
        <v>#VALUE!</v>
      </c>
      <c r="GG165" s="2" t="e">
        <f t="shared" si="1680"/>
        <v>#VALUE!</v>
      </c>
      <c r="GH165" s="2" t="e">
        <f t="shared" si="1681"/>
        <v>#VALUE!</v>
      </c>
      <c r="GI165" s="2" t="e">
        <f t="shared" si="1682"/>
        <v>#VALUE!</v>
      </c>
      <c r="GJ165" s="2" t="e">
        <f t="shared" si="1683"/>
        <v>#VALUE!</v>
      </c>
      <c r="GK165" s="2" t="e">
        <f t="shared" si="1684"/>
        <v>#VALUE!</v>
      </c>
      <c r="GL165" s="2" t="e">
        <f t="shared" si="1685"/>
        <v>#VALUE!</v>
      </c>
      <c r="GM165" s="2" t="e">
        <f t="shared" si="1686"/>
        <v>#VALUE!</v>
      </c>
      <c r="GN165" s="2" t="e">
        <f t="shared" si="1687"/>
        <v>#VALUE!</v>
      </c>
      <c r="GO165" s="2" t="e">
        <f t="shared" si="1688"/>
        <v>#VALUE!</v>
      </c>
      <c r="GP165" s="2" t="e">
        <f t="shared" si="1689"/>
        <v>#VALUE!</v>
      </c>
      <c r="GQ165" s="2" t="e">
        <f t="shared" si="1690"/>
        <v>#VALUE!</v>
      </c>
      <c r="GR165" s="2" t="e">
        <f t="shared" si="1691"/>
        <v>#VALUE!</v>
      </c>
      <c r="GS165" s="2" t="e">
        <f t="shared" si="1692"/>
        <v>#VALUE!</v>
      </c>
      <c r="GT165" s="2">
        <f t="shared" si="1693"/>
        <v>1</v>
      </c>
      <c r="GU165" s="2" t="e">
        <f t="shared" si="1694"/>
        <v>#VALUE!</v>
      </c>
      <c r="GV165" s="2" t="e">
        <f t="shared" si="1695"/>
        <v>#VALUE!</v>
      </c>
      <c r="GW165" s="2" t="e">
        <f t="shared" si="1696"/>
        <v>#VALUE!</v>
      </c>
      <c r="GX165" s="2" t="e">
        <f t="shared" si="1697"/>
        <v>#VALUE!</v>
      </c>
      <c r="GY165" s="2" t="e">
        <f t="shared" si="1698"/>
        <v>#VALUE!</v>
      </c>
      <c r="GZ165" s="2" t="e">
        <f t="shared" si="1699"/>
        <v>#VALUE!</v>
      </c>
      <c r="HA165" s="2" t="e">
        <f t="shared" si="1700"/>
        <v>#VALUE!</v>
      </c>
      <c r="HB165" s="2" t="e">
        <f t="shared" si="1701"/>
        <v>#VALUE!</v>
      </c>
      <c r="HC165" s="2" t="e">
        <f t="shared" si="1702"/>
        <v>#VALUE!</v>
      </c>
      <c r="HD165" s="2" t="e">
        <f t="shared" si="1703"/>
        <v>#VALUE!</v>
      </c>
      <c r="HE165" s="2" t="e">
        <f t="shared" si="1704"/>
        <v>#VALUE!</v>
      </c>
      <c r="HF165" s="2" t="e">
        <f t="shared" si="1705"/>
        <v>#VALUE!</v>
      </c>
      <c r="HG165" s="2" t="e">
        <f t="shared" si="1706"/>
        <v>#VALUE!</v>
      </c>
      <c r="HH165" s="2" t="e">
        <f t="shared" si="1707"/>
        <v>#VALUE!</v>
      </c>
      <c r="HI165" s="2" t="e">
        <f t="shared" si="1708"/>
        <v>#VALUE!</v>
      </c>
      <c r="HJ165" s="2" t="e">
        <f t="shared" si="1709"/>
        <v>#VALUE!</v>
      </c>
      <c r="HK165" s="2" t="e">
        <f t="shared" si="1710"/>
        <v>#VALUE!</v>
      </c>
      <c r="HL165" s="2" t="e">
        <f t="shared" si="1711"/>
        <v>#VALUE!</v>
      </c>
      <c r="HM165" s="2" t="e">
        <f t="shared" si="1712"/>
        <v>#VALUE!</v>
      </c>
      <c r="HN165" s="2" t="e">
        <f t="shared" si="1713"/>
        <v>#VALUE!</v>
      </c>
      <c r="HO165" s="2" t="e">
        <f t="shared" si="1714"/>
        <v>#VALUE!</v>
      </c>
      <c r="HP165" s="2" t="e">
        <f t="shared" si="1715"/>
        <v>#VALUE!</v>
      </c>
      <c r="HQ165" s="2" t="e">
        <f t="shared" si="1716"/>
        <v>#VALUE!</v>
      </c>
      <c r="HR165" s="2">
        <f t="shared" si="1717"/>
        <v>1</v>
      </c>
      <c r="HS165" s="2" t="e">
        <f t="shared" si="1718"/>
        <v>#VALUE!</v>
      </c>
      <c r="HT165" s="2" t="e">
        <f t="shared" si="1719"/>
        <v>#VALUE!</v>
      </c>
      <c r="HU165" s="2" t="e">
        <f t="shared" si="1720"/>
        <v>#VALUE!</v>
      </c>
      <c r="HV165" s="2" t="e">
        <f t="shared" si="1721"/>
        <v>#VALUE!</v>
      </c>
      <c r="HW165" s="2" t="e">
        <f t="shared" si="1722"/>
        <v>#VALUE!</v>
      </c>
      <c r="HX165" s="2" t="e">
        <f t="shared" si="1723"/>
        <v>#VALUE!</v>
      </c>
      <c r="HY165" s="2" t="e">
        <f t="shared" si="1724"/>
        <v>#VALUE!</v>
      </c>
      <c r="HZ165" s="2" t="e">
        <f t="shared" si="1725"/>
        <v>#VALUE!</v>
      </c>
      <c r="IA165" s="2" t="e">
        <f t="shared" si="1726"/>
        <v>#VALUE!</v>
      </c>
      <c r="IB165" s="2" t="e">
        <f t="shared" si="1727"/>
        <v>#VALUE!</v>
      </c>
      <c r="IC165" s="2" t="e">
        <f t="shared" si="1728"/>
        <v>#VALUE!</v>
      </c>
      <c r="ID165" s="2" t="e">
        <f t="shared" si="1729"/>
        <v>#VALUE!</v>
      </c>
      <c r="IE165" s="2" t="e">
        <f t="shared" si="1730"/>
        <v>#VALUE!</v>
      </c>
      <c r="IF165" s="2" t="e">
        <f t="shared" si="1731"/>
        <v>#VALUE!</v>
      </c>
      <c r="IG165" s="2" t="e">
        <f t="shared" si="1732"/>
        <v>#VALUE!</v>
      </c>
      <c r="IH165" s="2" t="e">
        <f t="shared" si="1733"/>
        <v>#VALUE!</v>
      </c>
      <c r="II165" s="2" t="e">
        <f t="shared" si="1734"/>
        <v>#VALUE!</v>
      </c>
      <c r="IJ165" s="2" t="e">
        <f t="shared" si="1735"/>
        <v>#VALUE!</v>
      </c>
      <c r="IK165" s="2" t="e">
        <f t="shared" si="1736"/>
        <v>#VALUE!</v>
      </c>
      <c r="IL165" s="2" t="e">
        <f t="shared" si="1737"/>
        <v>#VALUE!</v>
      </c>
      <c r="IM165" s="2" t="e">
        <f t="shared" si="1738"/>
        <v>#VALUE!</v>
      </c>
      <c r="IN165" s="2" t="e">
        <f t="shared" si="1739"/>
        <v>#VALUE!</v>
      </c>
      <c r="IO165" s="2" t="e">
        <f t="shared" si="1740"/>
        <v>#VALUE!</v>
      </c>
      <c r="IP165" s="2">
        <f t="shared" si="1741"/>
        <v>0</v>
      </c>
      <c r="IQ165" s="2" t="e">
        <f t="shared" si="1742"/>
        <v>#VALUE!</v>
      </c>
      <c r="IR165" s="2" t="e">
        <f t="shared" si="1743"/>
        <v>#VALUE!</v>
      </c>
      <c r="IS165" s="2" t="e">
        <f t="shared" si="1744"/>
        <v>#VALUE!</v>
      </c>
      <c r="IT165" s="2" t="e">
        <f t="shared" si="1745"/>
        <v>#VALUE!</v>
      </c>
      <c r="IU165" s="2" t="e">
        <f t="shared" si="1746"/>
        <v>#VALUE!</v>
      </c>
      <c r="IV165" s="2" t="e">
        <f t="shared" si="1747"/>
        <v>#VALUE!</v>
      </c>
      <c r="IW165" s="2" t="e">
        <f t="shared" si="1748"/>
        <v>#VALUE!</v>
      </c>
      <c r="IX165" s="2" t="e">
        <f t="shared" si="1749"/>
        <v>#VALUE!</v>
      </c>
      <c r="IY165" s="2" t="e">
        <f t="shared" si="1750"/>
        <v>#VALUE!</v>
      </c>
      <c r="IZ165" s="2" t="e">
        <f t="shared" si="1751"/>
        <v>#VALUE!</v>
      </c>
      <c r="JA165" s="2" t="e">
        <f t="shared" si="1752"/>
        <v>#VALUE!</v>
      </c>
      <c r="JB165" s="2" t="e">
        <f t="shared" si="1753"/>
        <v>#VALUE!</v>
      </c>
      <c r="JC165" s="2" t="e">
        <f t="shared" si="1754"/>
        <v>#VALUE!</v>
      </c>
      <c r="JD165" s="2" t="e">
        <f t="shared" si="1755"/>
        <v>#VALUE!</v>
      </c>
      <c r="JE165" s="2" t="e">
        <f t="shared" si="1756"/>
        <v>#VALUE!</v>
      </c>
      <c r="JF165" s="2" t="e">
        <f t="shared" si="1757"/>
        <v>#VALUE!</v>
      </c>
      <c r="JG165" s="2" t="e">
        <f t="shared" si="1758"/>
        <v>#VALUE!</v>
      </c>
      <c r="JH165" s="2" t="e">
        <f t="shared" si="1759"/>
        <v>#VALUE!</v>
      </c>
      <c r="JI165" s="2" t="e">
        <f t="shared" si="1760"/>
        <v>#VALUE!</v>
      </c>
      <c r="JJ165" s="2" t="e">
        <f t="shared" si="1761"/>
        <v>#VALUE!</v>
      </c>
      <c r="JK165" s="2" t="e">
        <f t="shared" si="1762"/>
        <v>#VALUE!</v>
      </c>
      <c r="JL165" s="2" t="e">
        <f t="shared" si="1763"/>
        <v>#VALUE!</v>
      </c>
      <c r="JM165" s="2" t="e">
        <f t="shared" si="1764"/>
        <v>#VALUE!</v>
      </c>
      <c r="JN165" s="2">
        <f t="shared" si="1765"/>
        <v>0</v>
      </c>
      <c r="JO165" s="2" t="e">
        <f t="shared" si="1766"/>
        <v>#VALUE!</v>
      </c>
      <c r="JP165" s="2" t="e">
        <f t="shared" si="1767"/>
        <v>#VALUE!</v>
      </c>
      <c r="JQ165" s="2" t="e">
        <f t="shared" si="1768"/>
        <v>#VALUE!</v>
      </c>
      <c r="JR165" s="2" t="e">
        <f t="shared" si="1769"/>
        <v>#VALUE!</v>
      </c>
      <c r="JS165" s="2" t="e">
        <f t="shared" si="1770"/>
        <v>#VALUE!</v>
      </c>
      <c r="JT165" s="2" t="e">
        <f t="shared" si="1771"/>
        <v>#VALUE!</v>
      </c>
      <c r="JU165" s="2" t="e">
        <f t="shared" si="1772"/>
        <v>#VALUE!</v>
      </c>
      <c r="JV165" s="2" t="e">
        <f t="shared" si="1773"/>
        <v>#VALUE!</v>
      </c>
      <c r="JW165" s="2" t="e">
        <f t="shared" si="1774"/>
        <v>#VALUE!</v>
      </c>
      <c r="JX165" s="2" t="e">
        <f t="shared" si="1775"/>
        <v>#VALUE!</v>
      </c>
      <c r="JY165" s="2" t="e">
        <f t="shared" si="1776"/>
        <v>#VALUE!</v>
      </c>
      <c r="JZ165" s="2" t="e">
        <f t="shared" si="1777"/>
        <v>#VALUE!</v>
      </c>
      <c r="KA165" s="2" t="e">
        <f t="shared" si="1778"/>
        <v>#VALUE!</v>
      </c>
      <c r="KB165" s="2" t="e">
        <f t="shared" si="1779"/>
        <v>#VALUE!</v>
      </c>
      <c r="KC165" s="2" t="e">
        <f t="shared" si="1780"/>
        <v>#VALUE!</v>
      </c>
      <c r="KD165" s="2" t="e">
        <f t="shared" si="1781"/>
        <v>#VALUE!</v>
      </c>
      <c r="KE165" s="2" t="e">
        <f t="shared" si="1782"/>
        <v>#VALUE!</v>
      </c>
      <c r="KF165" s="2" t="e">
        <f t="shared" si="1783"/>
        <v>#VALUE!</v>
      </c>
      <c r="KG165" s="2" t="e">
        <f t="shared" si="1784"/>
        <v>#VALUE!</v>
      </c>
      <c r="KH165" s="2" t="e">
        <f t="shared" si="1785"/>
        <v>#VALUE!</v>
      </c>
      <c r="KI165" s="2" t="e">
        <f t="shared" si="1786"/>
        <v>#VALUE!</v>
      </c>
      <c r="KJ165" s="2" t="e">
        <f t="shared" si="1787"/>
        <v>#VALUE!</v>
      </c>
      <c r="KK165" s="2" t="e">
        <f t="shared" si="1788"/>
        <v>#VALUE!</v>
      </c>
      <c r="KL165" s="2">
        <f t="shared" si="1789"/>
        <v>0</v>
      </c>
      <c r="KM165" s="2" t="e">
        <f t="shared" si="1790"/>
        <v>#VALUE!</v>
      </c>
      <c r="KN165" s="2" t="e">
        <f t="shared" si="1791"/>
        <v>#VALUE!</v>
      </c>
      <c r="KO165" s="2" t="e">
        <f t="shared" si="1792"/>
        <v>#VALUE!</v>
      </c>
      <c r="KP165" s="2" t="e">
        <f t="shared" si="1793"/>
        <v>#VALUE!</v>
      </c>
      <c r="KQ165" s="2" t="e">
        <f t="shared" si="1794"/>
        <v>#VALUE!</v>
      </c>
      <c r="KR165" s="2" t="e">
        <f t="shared" si="1795"/>
        <v>#VALUE!</v>
      </c>
      <c r="KS165" s="2" t="e">
        <f t="shared" si="1796"/>
        <v>#VALUE!</v>
      </c>
      <c r="KT165" s="2" t="e">
        <f t="shared" si="1797"/>
        <v>#VALUE!</v>
      </c>
      <c r="KU165" s="2" t="e">
        <f t="shared" si="1798"/>
        <v>#VALUE!</v>
      </c>
      <c r="KV165" s="2" t="e">
        <f t="shared" si="1799"/>
        <v>#VALUE!</v>
      </c>
      <c r="KW165" s="2" t="e">
        <f t="shared" si="1800"/>
        <v>#VALUE!</v>
      </c>
      <c r="KX165" s="2" t="e">
        <f t="shared" si="1801"/>
        <v>#VALUE!</v>
      </c>
      <c r="KY165" s="2" t="e">
        <f t="shared" si="1802"/>
        <v>#VALUE!</v>
      </c>
      <c r="KZ165" s="2" t="e">
        <f t="shared" si="1803"/>
        <v>#VALUE!</v>
      </c>
      <c r="LA165" s="2" t="e">
        <f t="shared" si="1804"/>
        <v>#VALUE!</v>
      </c>
      <c r="LB165" s="2" t="e">
        <f t="shared" si="1805"/>
        <v>#VALUE!</v>
      </c>
      <c r="LC165" s="2" t="e">
        <f t="shared" si="1806"/>
        <v>#VALUE!</v>
      </c>
      <c r="LD165" s="2" t="e">
        <f t="shared" si="1807"/>
        <v>#VALUE!</v>
      </c>
      <c r="LE165" s="2" t="e">
        <f t="shared" si="1808"/>
        <v>#VALUE!</v>
      </c>
      <c r="LF165" s="2" t="e">
        <f t="shared" si="1809"/>
        <v>#VALUE!</v>
      </c>
      <c r="LG165" s="2" t="e">
        <f t="shared" si="1810"/>
        <v>#VALUE!</v>
      </c>
      <c r="LH165" s="2" t="e">
        <f t="shared" si="1811"/>
        <v>#VALUE!</v>
      </c>
      <c r="LI165" s="2" t="e">
        <f t="shared" si="1812"/>
        <v>#VALUE!</v>
      </c>
      <c r="LJ165" s="2">
        <f t="shared" si="1813"/>
        <v>0</v>
      </c>
      <c r="LK165" s="2" t="e">
        <f t="shared" si="1814"/>
        <v>#VALUE!</v>
      </c>
      <c r="LL165" s="2" t="e">
        <f t="shared" si="1815"/>
        <v>#VALUE!</v>
      </c>
      <c r="LM165" s="2" t="e">
        <f t="shared" si="1816"/>
        <v>#VALUE!</v>
      </c>
      <c r="LN165" s="2" t="e">
        <f t="shared" si="1817"/>
        <v>#VALUE!</v>
      </c>
      <c r="LO165" s="2" t="e">
        <f t="shared" si="1818"/>
        <v>#VALUE!</v>
      </c>
      <c r="LP165" s="2" t="e">
        <f t="shared" si="1819"/>
        <v>#VALUE!</v>
      </c>
      <c r="LQ165" s="2" t="e">
        <f t="shared" si="1820"/>
        <v>#VALUE!</v>
      </c>
      <c r="LR165" s="2" t="e">
        <f t="shared" si="1821"/>
        <v>#VALUE!</v>
      </c>
      <c r="LS165" s="2" t="e">
        <f t="shared" si="1822"/>
        <v>#VALUE!</v>
      </c>
      <c r="LT165" s="2" t="e">
        <f t="shared" si="1823"/>
        <v>#VALUE!</v>
      </c>
      <c r="LU165" s="2" t="e">
        <f t="shared" si="1824"/>
        <v>#VALUE!</v>
      </c>
      <c r="LV165" s="2" t="e">
        <f t="shared" si="1825"/>
        <v>#VALUE!</v>
      </c>
      <c r="LW165" s="2" t="e">
        <f t="shared" si="1826"/>
        <v>#VALUE!</v>
      </c>
      <c r="LX165" s="2" t="e">
        <f t="shared" si="1827"/>
        <v>#VALUE!</v>
      </c>
      <c r="LY165" s="2" t="e">
        <f t="shared" si="1828"/>
        <v>#VALUE!</v>
      </c>
      <c r="LZ165" s="2" t="e">
        <f t="shared" si="1829"/>
        <v>#VALUE!</v>
      </c>
      <c r="MA165" s="2" t="e">
        <f t="shared" si="1830"/>
        <v>#VALUE!</v>
      </c>
      <c r="MB165" s="2" t="e">
        <f t="shared" si="1831"/>
        <v>#VALUE!</v>
      </c>
      <c r="MC165" s="2" t="e">
        <f t="shared" si="1832"/>
        <v>#VALUE!</v>
      </c>
      <c r="MD165" s="2" t="e">
        <f t="shared" si="1833"/>
        <v>#VALUE!</v>
      </c>
      <c r="ME165" s="2" t="e">
        <f t="shared" si="1834"/>
        <v>#VALUE!</v>
      </c>
      <c r="MF165" s="2" t="e">
        <f t="shared" si="1835"/>
        <v>#VALUE!</v>
      </c>
      <c r="MG165" s="2" t="e">
        <f t="shared" si="1836"/>
        <v>#VALUE!</v>
      </c>
      <c r="MH165" s="2">
        <f t="shared" si="1837"/>
        <v>1</v>
      </c>
      <c r="MI165" s="2" t="e">
        <f t="shared" si="1838"/>
        <v>#VALUE!</v>
      </c>
      <c r="MJ165" s="2" t="e">
        <f t="shared" si="1839"/>
        <v>#VALUE!</v>
      </c>
      <c r="MK165" s="2" t="e">
        <f t="shared" si="1840"/>
        <v>#VALUE!</v>
      </c>
      <c r="ML165" s="2" t="e">
        <f t="shared" si="1841"/>
        <v>#VALUE!</v>
      </c>
      <c r="MM165" s="2" t="e">
        <f t="shared" si="1842"/>
        <v>#VALUE!</v>
      </c>
      <c r="MN165" s="2" t="e">
        <f t="shared" si="1843"/>
        <v>#VALUE!</v>
      </c>
      <c r="MO165" s="2" t="e">
        <f t="shared" si="1844"/>
        <v>#VALUE!</v>
      </c>
      <c r="MP165" s="2" t="e">
        <f t="shared" si="1845"/>
        <v>#VALUE!</v>
      </c>
      <c r="MQ165" s="2" t="e">
        <f t="shared" si="1846"/>
        <v>#VALUE!</v>
      </c>
      <c r="MR165" s="2" t="e">
        <f t="shared" si="1847"/>
        <v>#VALUE!</v>
      </c>
      <c r="MS165" s="2" t="e">
        <f t="shared" si="1848"/>
        <v>#VALUE!</v>
      </c>
      <c r="MT165" s="2" t="e">
        <f t="shared" si="1849"/>
        <v>#VALUE!</v>
      </c>
      <c r="MU165" s="2" t="e">
        <f t="shared" si="1850"/>
        <v>#VALUE!</v>
      </c>
      <c r="MV165" s="2" t="e">
        <f t="shared" si="1851"/>
        <v>#VALUE!</v>
      </c>
      <c r="MW165" s="2" t="e">
        <f t="shared" si="1852"/>
        <v>#VALUE!</v>
      </c>
      <c r="MX165" s="2" t="e">
        <f t="shared" si="1853"/>
        <v>#VALUE!</v>
      </c>
      <c r="MY165" s="2" t="e">
        <f t="shared" si="1854"/>
        <v>#VALUE!</v>
      </c>
      <c r="MZ165" s="2" t="e">
        <f t="shared" si="1855"/>
        <v>#VALUE!</v>
      </c>
      <c r="NA165" s="2" t="e">
        <f t="shared" si="1856"/>
        <v>#VALUE!</v>
      </c>
      <c r="NB165" s="2" t="e">
        <f t="shared" si="1857"/>
        <v>#VALUE!</v>
      </c>
      <c r="NC165" s="2" t="e">
        <f t="shared" si="1858"/>
        <v>#VALUE!</v>
      </c>
      <c r="ND165" s="2" t="e">
        <f t="shared" si="1859"/>
        <v>#VALUE!</v>
      </c>
      <c r="NE165" s="2" t="e">
        <f t="shared" si="1860"/>
        <v>#VALUE!</v>
      </c>
      <c r="NF165" s="2">
        <f t="shared" si="2026"/>
        <v>0</v>
      </c>
      <c r="NG165" s="2">
        <f t="shared" si="1861"/>
        <v>0</v>
      </c>
      <c r="NH165" s="2">
        <f t="shared" si="1862"/>
        <v>0</v>
      </c>
      <c r="NI165" s="2">
        <f t="shared" si="1863"/>
        <v>0</v>
      </c>
      <c r="NJ165" s="2">
        <f t="shared" si="1864"/>
        <v>0</v>
      </c>
      <c r="NK165" s="2">
        <f t="shared" si="1865"/>
        <v>0</v>
      </c>
      <c r="NL165" s="2">
        <f t="shared" si="1866"/>
        <v>0</v>
      </c>
      <c r="NM165" s="2">
        <f t="shared" si="1867"/>
        <v>0</v>
      </c>
      <c r="NN165" s="2">
        <f t="shared" si="1868"/>
        <v>0</v>
      </c>
      <c r="NO165" s="2">
        <f t="shared" si="1869"/>
        <v>0</v>
      </c>
      <c r="NP165" s="2">
        <f t="shared" si="1870"/>
        <v>0</v>
      </c>
      <c r="NQ165" s="2">
        <f t="shared" si="1871"/>
        <v>0</v>
      </c>
      <c r="NR165" s="2">
        <f t="shared" si="1872"/>
        <v>0</v>
      </c>
      <c r="NS165" s="2">
        <f t="shared" si="1873"/>
        <v>0</v>
      </c>
      <c r="NT165" s="2">
        <f t="shared" si="1874"/>
        <v>0</v>
      </c>
      <c r="NU165" s="2">
        <f t="shared" si="1875"/>
        <v>0</v>
      </c>
      <c r="NV165" s="2">
        <f t="shared" si="1876"/>
        <v>0</v>
      </c>
      <c r="NW165" s="2">
        <f t="shared" si="1877"/>
        <v>0</v>
      </c>
      <c r="NX165" s="2">
        <f t="shared" si="1878"/>
        <v>0</v>
      </c>
      <c r="NY165" s="2">
        <f t="shared" si="1879"/>
        <v>0</v>
      </c>
      <c r="NZ165" s="2">
        <f t="shared" si="1880"/>
        <v>0</v>
      </c>
      <c r="OA165" s="2">
        <f t="shared" si="1881"/>
        <v>0</v>
      </c>
      <c r="OB165" s="2">
        <f t="shared" si="1882"/>
        <v>0</v>
      </c>
      <c r="OC165" s="2">
        <f t="shared" si="1883"/>
        <v>0</v>
      </c>
      <c r="OD165" s="2">
        <f>IF(AND(NF165&gt;'Graph Creator'!$K$4,'Detalle de Cuentas'!NF165&lt;='Graph Creator'!$L$4),1,0)</f>
        <v>0</v>
      </c>
      <c r="OE165" s="2">
        <f>IF(AND(NG165&gt;'Graph Creator'!$K$4,'Detalle de Cuentas'!NG165&lt;='Graph Creator'!$L$4),1,0)</f>
        <v>0</v>
      </c>
      <c r="OF165" s="2">
        <f>IF(AND(NH165&gt;'Graph Creator'!$K$4,'Detalle de Cuentas'!NH165&lt;='Graph Creator'!$L$4),1,0)</f>
        <v>0</v>
      </c>
      <c r="OG165" s="2">
        <f>IF(AND(NI165&gt;'Graph Creator'!$K$4,'Detalle de Cuentas'!NI165&lt;='Graph Creator'!$L$4),1,0)</f>
        <v>0</v>
      </c>
      <c r="OH165" s="2">
        <f>IF(AND(NJ165&gt;'Graph Creator'!$K$4,'Detalle de Cuentas'!NJ165&lt;='Graph Creator'!$L$4),1,0)</f>
        <v>0</v>
      </c>
      <c r="OI165" s="2">
        <f>IF(AND(NK165&gt;'Graph Creator'!$K$4,'Detalle de Cuentas'!NK165&lt;='Graph Creator'!$L$4),1,0)</f>
        <v>0</v>
      </c>
      <c r="OJ165" s="2">
        <f>IF(AND(NL165&gt;'Graph Creator'!$K$4,'Detalle de Cuentas'!NL165&lt;='Graph Creator'!$L$4),1,0)</f>
        <v>0</v>
      </c>
      <c r="OK165" s="2">
        <f>IF(AND(NM165&gt;'Graph Creator'!$K$4,'Detalle de Cuentas'!NM165&lt;='Graph Creator'!$L$4),1,0)</f>
        <v>0</v>
      </c>
      <c r="OL165" s="2">
        <f>IF(AND(NN165&gt;'Graph Creator'!$K$4,'Detalle de Cuentas'!NN165&lt;='Graph Creator'!$L$4),1,0)</f>
        <v>0</v>
      </c>
      <c r="OM165" s="2">
        <f>IF(AND(NO165&gt;'Graph Creator'!$K$4,'Detalle de Cuentas'!NO165&lt;='Graph Creator'!$L$4),1,0)</f>
        <v>0</v>
      </c>
      <c r="ON165" s="2">
        <f>IF(AND(NP165&gt;'Graph Creator'!$K$4,'Detalle de Cuentas'!NP165&lt;='Graph Creator'!$L$4),1,0)</f>
        <v>0</v>
      </c>
      <c r="OO165" s="2">
        <f>IF(AND(NQ165&gt;'Graph Creator'!$K$4,'Detalle de Cuentas'!NQ165&lt;='Graph Creator'!$L$4),1,0)</f>
        <v>0</v>
      </c>
      <c r="OP165" s="2">
        <f>IF(AND(NR165&gt;'Graph Creator'!$K$4,'Detalle de Cuentas'!NR165&lt;='Graph Creator'!$L$4),1,0)</f>
        <v>0</v>
      </c>
      <c r="OQ165" s="2">
        <f>IF(AND(NS165&gt;'Graph Creator'!$K$4,'Detalle de Cuentas'!NS165&lt;='Graph Creator'!$L$4),1,0)</f>
        <v>0</v>
      </c>
      <c r="OR165" s="2">
        <f>IF(AND(NT165&gt;'Graph Creator'!$K$4,'Detalle de Cuentas'!NT165&lt;='Graph Creator'!$L$4),1,0)</f>
        <v>0</v>
      </c>
      <c r="OS165" s="2">
        <f>IF(AND(NU165&gt;'Graph Creator'!$K$4,'Detalle de Cuentas'!NU165&lt;='Graph Creator'!$L$4),1,0)</f>
        <v>0</v>
      </c>
      <c r="OT165" s="2">
        <f>IF(AND(NV165&gt;'Graph Creator'!$K$4,'Detalle de Cuentas'!NV165&lt;='Graph Creator'!$L$4),1,0)</f>
        <v>0</v>
      </c>
      <c r="OU165" s="2">
        <f>IF(AND(NW165&gt;'Graph Creator'!$K$4,'Detalle de Cuentas'!NW165&lt;='Graph Creator'!$L$4),1,0)</f>
        <v>0</v>
      </c>
      <c r="OV165" s="2">
        <f>IF(AND(NX165&gt;'Graph Creator'!$K$4,'Detalle de Cuentas'!NX165&lt;='Graph Creator'!$L$4),1,0)</f>
        <v>0</v>
      </c>
      <c r="OW165" s="2">
        <f>IF(AND(NY165&gt;'Graph Creator'!$K$4,'Detalle de Cuentas'!NY165&lt;='Graph Creator'!$L$4),1,0)</f>
        <v>0</v>
      </c>
      <c r="OX165" s="2">
        <f>IF(AND(NZ165&gt;'Graph Creator'!$K$4,'Detalle de Cuentas'!NZ165&lt;='Graph Creator'!$L$4),1,0)</f>
        <v>0</v>
      </c>
      <c r="OY165" s="2">
        <f>IF(AND(OA165&gt;'Graph Creator'!$K$4,'Detalle de Cuentas'!OA165&lt;='Graph Creator'!$L$4),1,0)</f>
        <v>0</v>
      </c>
      <c r="OZ165" s="2">
        <f>IF(AND(OB165&gt;'Graph Creator'!$K$4,'Detalle de Cuentas'!OB165&lt;='Graph Creator'!$L$4),1,0)</f>
        <v>0</v>
      </c>
      <c r="PA165" s="2">
        <f>IF(AND(OC165&gt;'Graph Creator'!$K$4,'Detalle de Cuentas'!OC165&lt;='Graph Creator'!$L$4),1,0)</f>
        <v>0</v>
      </c>
      <c r="PB165" s="2">
        <f>IF(AND(NF165&gt;'Graph Creator'!$L$4,'Detalle de Cuentas'!NF165&lt;='Graph Creator'!$M$4),1,0)</f>
        <v>0</v>
      </c>
      <c r="PC165" s="2">
        <f>IF(AND(NG165&gt;'Graph Creator'!$L$4,'Detalle de Cuentas'!NG165&lt;='Graph Creator'!$M$4),1,0)</f>
        <v>0</v>
      </c>
      <c r="PD165" s="2">
        <f>IF(AND(NH165&gt;'Graph Creator'!$L$4,'Detalle de Cuentas'!NH165&lt;='Graph Creator'!$M$4),1,0)</f>
        <v>0</v>
      </c>
      <c r="PE165" s="2">
        <f>IF(AND(NI165&gt;'Graph Creator'!$L$4,'Detalle de Cuentas'!NI165&lt;='Graph Creator'!$M$4),1,0)</f>
        <v>0</v>
      </c>
      <c r="PF165" s="2">
        <f>IF(AND(NJ165&gt;'Graph Creator'!$L$4,'Detalle de Cuentas'!NJ165&lt;='Graph Creator'!$M$4),1,0)</f>
        <v>0</v>
      </c>
      <c r="PG165" s="2">
        <f>IF(AND(NK165&gt;'Graph Creator'!$L$4,'Detalle de Cuentas'!NK165&lt;='Graph Creator'!$M$4),1,0)</f>
        <v>0</v>
      </c>
      <c r="PH165" s="2">
        <f>IF(AND(NL165&gt;'Graph Creator'!$L$4,'Detalle de Cuentas'!NL165&lt;='Graph Creator'!$M$4),1,0)</f>
        <v>0</v>
      </c>
      <c r="PI165" s="2">
        <f>IF(AND(NM165&gt;'Graph Creator'!$L$4,'Detalle de Cuentas'!NM165&lt;='Graph Creator'!$M$4),1,0)</f>
        <v>0</v>
      </c>
      <c r="PJ165" s="2">
        <f>IF(AND(NN165&gt;'Graph Creator'!$L$4,'Detalle de Cuentas'!NN165&lt;='Graph Creator'!$M$4),1,0)</f>
        <v>0</v>
      </c>
      <c r="PK165" s="2">
        <f>IF(AND(NO165&gt;'Graph Creator'!$L$4,'Detalle de Cuentas'!NO165&lt;='Graph Creator'!$M$4),1,0)</f>
        <v>0</v>
      </c>
      <c r="PL165" s="2">
        <f>IF(AND(NP165&gt;'Graph Creator'!$L$4,'Detalle de Cuentas'!NP165&lt;='Graph Creator'!$M$4),1,0)</f>
        <v>0</v>
      </c>
      <c r="PM165" s="2">
        <f>IF(AND(NQ165&gt;'Graph Creator'!$L$4,'Detalle de Cuentas'!NQ165&lt;='Graph Creator'!$M$4),1,0)</f>
        <v>0</v>
      </c>
      <c r="PN165" s="2">
        <f>IF(AND(NR165&gt;'Graph Creator'!$L$4,'Detalle de Cuentas'!NR165&lt;='Graph Creator'!$M$4),1,0)</f>
        <v>0</v>
      </c>
      <c r="PO165" s="2">
        <f>IF(AND(NS165&gt;'Graph Creator'!$L$4,'Detalle de Cuentas'!NS165&lt;='Graph Creator'!$M$4),1,0)</f>
        <v>0</v>
      </c>
      <c r="PP165" s="2">
        <f>IF(AND(NT165&gt;'Graph Creator'!$L$4,'Detalle de Cuentas'!NT165&lt;='Graph Creator'!$M$4),1,0)</f>
        <v>0</v>
      </c>
      <c r="PQ165" s="2">
        <f>IF(AND(NU165&gt;'Graph Creator'!$L$4,'Detalle de Cuentas'!NU165&lt;='Graph Creator'!$M$4),1,0)</f>
        <v>0</v>
      </c>
      <c r="PR165" s="2">
        <f>IF(AND(NV165&gt;'Graph Creator'!$L$4,'Detalle de Cuentas'!NV165&lt;='Graph Creator'!$M$4),1,0)</f>
        <v>0</v>
      </c>
      <c r="PS165" s="2">
        <f>IF(AND(NW165&gt;'Graph Creator'!$L$4,'Detalle de Cuentas'!NW165&lt;='Graph Creator'!$M$4),1,0)</f>
        <v>0</v>
      </c>
      <c r="PT165" s="2">
        <f>IF(AND(NX165&gt;'Graph Creator'!$L$4,'Detalle de Cuentas'!NX165&lt;='Graph Creator'!$M$4),1,0)</f>
        <v>0</v>
      </c>
      <c r="PU165" s="2">
        <f>IF(AND(NY165&gt;'Graph Creator'!$L$4,'Detalle de Cuentas'!NY165&lt;='Graph Creator'!$M$4),1,0)</f>
        <v>0</v>
      </c>
      <c r="PV165" s="2">
        <f>IF(AND(NZ165&gt;'Graph Creator'!$L$4,'Detalle de Cuentas'!NZ165&lt;='Graph Creator'!$M$4),1,0)</f>
        <v>0</v>
      </c>
      <c r="PW165" s="2">
        <f>IF(AND(OA165&gt;'Graph Creator'!$L$4,'Detalle de Cuentas'!OA165&lt;='Graph Creator'!$M$4),1,0)</f>
        <v>0</v>
      </c>
      <c r="PX165" s="2">
        <f>IF(AND(OB165&gt;'Graph Creator'!$L$4,'Detalle de Cuentas'!OB165&lt;='Graph Creator'!$M$4),1,0)</f>
        <v>0</v>
      </c>
      <c r="PY165" s="2">
        <f>IF(AND(OC165&gt;'Graph Creator'!$L$4,'Detalle de Cuentas'!OC165&lt;='Graph Creator'!$M$4),1,0)</f>
        <v>0</v>
      </c>
      <c r="PZ165" s="2">
        <f>IF(AND(NF165&gt;'Graph Creator'!$M$4,'Detalle de Cuentas'!NF165&lt;='Graph Creator'!$N$4),1,0)</f>
        <v>0</v>
      </c>
      <c r="QA165" s="2">
        <f>IF(AND(NG165&gt;'Graph Creator'!$M$4,'Detalle de Cuentas'!NG165&lt;='Graph Creator'!$N$4),1,0)</f>
        <v>0</v>
      </c>
      <c r="QB165" s="2">
        <f>IF(AND(NH165&gt;'Graph Creator'!$M$4,'Detalle de Cuentas'!NH165&lt;='Graph Creator'!$N$4),1,0)</f>
        <v>0</v>
      </c>
      <c r="QC165" s="2">
        <f>IF(AND(NI165&gt;'Graph Creator'!$M$4,'Detalle de Cuentas'!NI165&lt;='Graph Creator'!$N$4),1,0)</f>
        <v>0</v>
      </c>
      <c r="QD165" s="2">
        <f>IF(AND(NJ165&gt;'Graph Creator'!$M$4,'Detalle de Cuentas'!NJ165&lt;='Graph Creator'!$N$4),1,0)</f>
        <v>0</v>
      </c>
      <c r="QE165" s="2">
        <f>IF(AND(NK165&gt;'Graph Creator'!$M$4,'Detalle de Cuentas'!NK165&lt;='Graph Creator'!$N$4),1,0)</f>
        <v>0</v>
      </c>
      <c r="QF165" s="2">
        <f>IF(AND(NL165&gt;'Graph Creator'!$M$4,'Detalle de Cuentas'!NL165&lt;='Graph Creator'!$N$4),1,0)</f>
        <v>0</v>
      </c>
      <c r="QG165" s="2">
        <f>IF(AND(NM165&gt;'Graph Creator'!$M$4,'Detalle de Cuentas'!NM165&lt;='Graph Creator'!$N$4),1,0)</f>
        <v>0</v>
      </c>
      <c r="QH165" s="2">
        <f>IF(AND(NN165&gt;'Graph Creator'!$M$4,'Detalle de Cuentas'!NN165&lt;='Graph Creator'!$N$4),1,0)</f>
        <v>0</v>
      </c>
      <c r="QI165" s="2">
        <f>IF(AND(NO165&gt;'Graph Creator'!$M$4,'Detalle de Cuentas'!NO165&lt;='Graph Creator'!$N$4),1,0)</f>
        <v>0</v>
      </c>
      <c r="QJ165" s="2">
        <f>IF(AND(NP165&gt;'Graph Creator'!$M$4,'Detalle de Cuentas'!NP165&lt;='Graph Creator'!$N$4),1,0)</f>
        <v>0</v>
      </c>
      <c r="QK165" s="2">
        <f>IF(AND(NQ165&gt;'Graph Creator'!$M$4,'Detalle de Cuentas'!NQ165&lt;='Graph Creator'!$N$4),1,0)</f>
        <v>0</v>
      </c>
      <c r="QL165" s="2">
        <f>IF(AND(NR165&gt;'Graph Creator'!$M$4,'Detalle de Cuentas'!NR165&lt;='Graph Creator'!$N$4),1,0)</f>
        <v>0</v>
      </c>
      <c r="QM165" s="2">
        <f>IF(AND(NS165&gt;'Graph Creator'!$M$4,'Detalle de Cuentas'!NS165&lt;='Graph Creator'!$N$4),1,0)</f>
        <v>0</v>
      </c>
      <c r="QN165" s="2">
        <f>IF(AND(NT165&gt;'Graph Creator'!$M$4,'Detalle de Cuentas'!NT165&lt;='Graph Creator'!$N$4),1,0)</f>
        <v>0</v>
      </c>
      <c r="QO165" s="2">
        <f>IF(AND(NU165&gt;'Graph Creator'!$M$4,'Detalle de Cuentas'!NU165&lt;='Graph Creator'!$N$4),1,0)</f>
        <v>0</v>
      </c>
      <c r="QP165" s="2">
        <f>IF(AND(NV165&gt;'Graph Creator'!$M$4,'Detalle de Cuentas'!NV165&lt;='Graph Creator'!$N$4),1,0)</f>
        <v>0</v>
      </c>
      <c r="QQ165" s="2">
        <f>IF(AND(NW165&gt;'Graph Creator'!$M$4,'Detalle de Cuentas'!NW165&lt;='Graph Creator'!$N$4),1,0)</f>
        <v>0</v>
      </c>
      <c r="QR165" s="2">
        <f>IF(AND(NX165&gt;'Graph Creator'!$M$4,'Detalle de Cuentas'!NX165&lt;='Graph Creator'!$N$4),1,0)</f>
        <v>0</v>
      </c>
      <c r="QS165" s="2">
        <f>IF(AND(NY165&gt;'Graph Creator'!$M$4,'Detalle de Cuentas'!NY165&lt;='Graph Creator'!$N$4),1,0)</f>
        <v>0</v>
      </c>
      <c r="QT165" s="2">
        <f>IF(AND(NZ165&gt;'Graph Creator'!$M$4,'Detalle de Cuentas'!NZ165&lt;='Graph Creator'!$N$4),1,0)</f>
        <v>0</v>
      </c>
      <c r="QU165" s="2">
        <f>IF(AND(OA165&gt;'Graph Creator'!$M$4,'Detalle de Cuentas'!OA165&lt;='Graph Creator'!$N$4),1,0)</f>
        <v>0</v>
      </c>
      <c r="QV165" s="2">
        <f>IF(AND(OB165&gt;'Graph Creator'!$M$4,'Detalle de Cuentas'!OB165&lt;='Graph Creator'!$N$4),1,0)</f>
        <v>0</v>
      </c>
      <c r="QW165" s="2">
        <f>IF(AND(OC165&gt;'Graph Creator'!$M$4,'Detalle de Cuentas'!OC165&lt;='Graph Creator'!$N$4),1,0)</f>
        <v>0</v>
      </c>
      <c r="QX165" s="2">
        <f>IF(AND(NF165&gt;'Graph Creator'!$N$4,'Detalle de Cuentas'!NF165&lt;='Graph Creator'!$O$4),1,0)</f>
        <v>0</v>
      </c>
      <c r="QY165" s="2">
        <f>IF(AND(NG165&gt;'Graph Creator'!$N$4,'Detalle de Cuentas'!NG165&lt;='Graph Creator'!$O$4),1,0)</f>
        <v>0</v>
      </c>
      <c r="QZ165" s="2">
        <f>IF(AND(NH165&gt;'Graph Creator'!$N$4,'Detalle de Cuentas'!NH165&lt;='Graph Creator'!$O$4),1,0)</f>
        <v>0</v>
      </c>
      <c r="RA165" s="2">
        <f>IF(AND(NI165&gt;'Graph Creator'!$N$4,'Detalle de Cuentas'!NI165&lt;='Graph Creator'!$O$4),1,0)</f>
        <v>0</v>
      </c>
      <c r="RB165" s="2">
        <f>IF(AND(NJ165&gt;'Graph Creator'!$N$4,'Detalle de Cuentas'!NJ165&lt;='Graph Creator'!$O$4),1,0)</f>
        <v>0</v>
      </c>
      <c r="RC165" s="2">
        <f>IF(AND(NK165&gt;'Graph Creator'!$N$4,'Detalle de Cuentas'!NK165&lt;='Graph Creator'!$O$4),1,0)</f>
        <v>0</v>
      </c>
      <c r="RD165" s="2">
        <f>IF(AND(NL165&gt;'Graph Creator'!$N$4,'Detalle de Cuentas'!NL165&lt;='Graph Creator'!$O$4),1,0)</f>
        <v>0</v>
      </c>
      <c r="RE165" s="2">
        <f>IF(AND(NM165&gt;'Graph Creator'!$N$4,'Detalle de Cuentas'!NM165&lt;='Graph Creator'!$O$4),1,0)</f>
        <v>0</v>
      </c>
      <c r="RF165" s="2">
        <f>IF(AND(NN165&gt;'Graph Creator'!$N$4,'Detalle de Cuentas'!NN165&lt;='Graph Creator'!$O$4),1,0)</f>
        <v>0</v>
      </c>
      <c r="RG165" s="2">
        <f>IF(AND(NO165&gt;'Graph Creator'!$N$4,'Detalle de Cuentas'!NO165&lt;='Graph Creator'!$O$4),1,0)</f>
        <v>0</v>
      </c>
      <c r="RH165" s="2">
        <f>IF(AND(NP165&gt;'Graph Creator'!$N$4,'Detalle de Cuentas'!NP165&lt;='Graph Creator'!$O$4),1,0)</f>
        <v>0</v>
      </c>
      <c r="RI165" s="2">
        <f>IF(AND(NQ165&gt;'Graph Creator'!$N$4,'Detalle de Cuentas'!NQ165&lt;='Graph Creator'!$O$4),1,0)</f>
        <v>0</v>
      </c>
      <c r="RJ165" s="2">
        <f>IF(AND(NR165&gt;'Graph Creator'!$N$4,'Detalle de Cuentas'!NR165&lt;='Graph Creator'!$O$4),1,0)</f>
        <v>0</v>
      </c>
      <c r="RK165" s="2">
        <f>IF(AND(NS165&gt;'Graph Creator'!$N$4,'Detalle de Cuentas'!NS165&lt;='Graph Creator'!$O$4),1,0)</f>
        <v>0</v>
      </c>
      <c r="RL165" s="2">
        <f>IF(AND(NT165&gt;'Graph Creator'!$N$4,'Detalle de Cuentas'!NT165&lt;='Graph Creator'!$O$4),1,0)</f>
        <v>0</v>
      </c>
      <c r="RM165" s="2">
        <f>IF(AND(NU165&gt;'Graph Creator'!$N$4,'Detalle de Cuentas'!NU165&lt;='Graph Creator'!$O$4),1,0)</f>
        <v>0</v>
      </c>
      <c r="RN165" s="2">
        <f>IF(AND(NV165&gt;'Graph Creator'!$N$4,'Detalle de Cuentas'!NV165&lt;='Graph Creator'!$O$4),1,0)</f>
        <v>0</v>
      </c>
      <c r="RO165" s="2">
        <f>IF(AND(NW165&gt;'Graph Creator'!$N$4,'Detalle de Cuentas'!NW165&lt;='Graph Creator'!$O$4),1,0)</f>
        <v>0</v>
      </c>
      <c r="RP165" s="2">
        <f>IF(AND(NX165&gt;'Graph Creator'!$N$4,'Detalle de Cuentas'!NX165&lt;='Graph Creator'!$O$4),1,0)</f>
        <v>0</v>
      </c>
      <c r="RQ165" s="2">
        <f>IF(AND(NY165&gt;'Graph Creator'!$N$4,'Detalle de Cuentas'!NY165&lt;='Graph Creator'!$O$4),1,0)</f>
        <v>0</v>
      </c>
      <c r="RR165" s="2">
        <f>IF(AND(NZ165&gt;'Graph Creator'!$N$4,'Detalle de Cuentas'!NZ165&lt;='Graph Creator'!$O$4),1,0)</f>
        <v>0</v>
      </c>
      <c r="RS165" s="2">
        <f>IF(AND(OA165&gt;'Graph Creator'!$N$4,'Detalle de Cuentas'!OA165&lt;='Graph Creator'!$O$4),1,0)</f>
        <v>0</v>
      </c>
      <c r="RT165" s="2">
        <f>IF(AND(OB165&gt;'Graph Creator'!$N$4,'Detalle de Cuentas'!OB165&lt;='Graph Creator'!$O$4),1,0)</f>
        <v>0</v>
      </c>
      <c r="RU165" s="2">
        <f>IF(AND(OC165&gt;'Graph Creator'!$N$4,'Detalle de Cuentas'!OC165&lt;='Graph Creator'!$O$4),1,0)</f>
        <v>0</v>
      </c>
      <c r="RV165" s="2" t="e">
        <f t="shared" si="2027"/>
        <v>#VALUE!</v>
      </c>
      <c r="RW165" s="2" t="e">
        <f t="shared" si="2028"/>
        <v>#VALUE!</v>
      </c>
      <c r="RX165" s="2" t="e">
        <f t="shared" si="2029"/>
        <v>#VALUE!</v>
      </c>
      <c r="RY165" s="2" t="e">
        <f t="shared" si="2030"/>
        <v>#VALUE!</v>
      </c>
      <c r="RZ165" s="2" t="e">
        <f t="shared" si="2031"/>
        <v>#VALUE!</v>
      </c>
      <c r="SA165" s="2" t="e">
        <f t="shared" si="2032"/>
        <v>#VALUE!</v>
      </c>
      <c r="SB165" s="2" t="e">
        <f t="shared" si="2033"/>
        <v>#VALUE!</v>
      </c>
      <c r="SC165" s="2" t="e">
        <f t="shared" si="2034"/>
        <v>#VALUE!</v>
      </c>
      <c r="SD165" s="2" t="e">
        <f t="shared" si="2035"/>
        <v>#VALUE!</v>
      </c>
      <c r="SE165" s="2" t="e">
        <f t="shared" si="2036"/>
        <v>#VALUE!</v>
      </c>
      <c r="SF165" s="2" t="e">
        <f t="shared" si="2037"/>
        <v>#VALUE!</v>
      </c>
      <c r="SG165" s="2" t="e">
        <f t="shared" si="2038"/>
        <v>#VALUE!</v>
      </c>
      <c r="SH165" s="2" t="e">
        <f t="shared" si="2039"/>
        <v>#VALUE!</v>
      </c>
      <c r="SI165" s="2" t="e">
        <f t="shared" si="2040"/>
        <v>#VALUE!</v>
      </c>
      <c r="SJ165" s="2" t="e">
        <f t="shared" si="2041"/>
        <v>#VALUE!</v>
      </c>
      <c r="SK165" s="2" t="e">
        <f t="shared" si="2042"/>
        <v>#VALUE!</v>
      </c>
      <c r="SL165" s="2" t="e">
        <f t="shared" si="2043"/>
        <v>#VALUE!</v>
      </c>
      <c r="SM165" s="2" t="e">
        <f t="shared" si="2044"/>
        <v>#VALUE!</v>
      </c>
      <c r="SN165" s="2" t="e">
        <f t="shared" si="2045"/>
        <v>#VALUE!</v>
      </c>
      <c r="SO165" s="2" t="e">
        <f t="shared" si="2046"/>
        <v>#VALUE!</v>
      </c>
      <c r="SP165" s="2" t="e">
        <f t="shared" si="2047"/>
        <v>#VALUE!</v>
      </c>
      <c r="SQ165" s="2" t="e">
        <f t="shared" si="2048"/>
        <v>#VALUE!</v>
      </c>
      <c r="SR165" s="2" t="e">
        <f t="shared" si="2049"/>
        <v>#VALUE!</v>
      </c>
      <c r="SS165" s="2" t="e">
        <f t="shared" si="2050"/>
        <v>#VALUE!</v>
      </c>
      <c r="ST165" s="2" t="e">
        <f t="shared" si="2051"/>
        <v>#VALUE!</v>
      </c>
      <c r="SU165" s="2" t="e">
        <f t="shared" si="2052"/>
        <v>#VALUE!</v>
      </c>
      <c r="SV165" s="2" t="e">
        <f t="shared" si="2053"/>
        <v>#VALUE!</v>
      </c>
      <c r="SW165" s="2" t="e">
        <f t="shared" si="2054"/>
        <v>#VALUE!</v>
      </c>
      <c r="SX165" s="2" t="e">
        <f t="shared" si="2055"/>
        <v>#VALUE!</v>
      </c>
      <c r="SY165" s="2" t="e">
        <f t="shared" si="2056"/>
        <v>#VALUE!</v>
      </c>
      <c r="SZ165" s="2" t="e">
        <f t="shared" si="2057"/>
        <v>#VALUE!</v>
      </c>
      <c r="TA165" s="2" t="e">
        <f t="shared" si="2058"/>
        <v>#VALUE!</v>
      </c>
      <c r="TB165" s="2" t="e">
        <f t="shared" si="2059"/>
        <v>#VALUE!</v>
      </c>
      <c r="TC165" s="2" t="e">
        <f t="shared" si="2060"/>
        <v>#VALUE!</v>
      </c>
      <c r="TD165" s="2" t="e">
        <f t="shared" si="2061"/>
        <v>#VALUE!</v>
      </c>
      <c r="TE165" s="2" t="e">
        <f t="shared" si="2062"/>
        <v>#VALUE!</v>
      </c>
      <c r="TF165" s="2" t="str">
        <f>IF(DZ165=1,IF(SUM(DZ$17:DZ165)&lt;2,""&amp;B165,", "&amp;B165),"")</f>
        <v/>
      </c>
      <c r="TG165" s="2" t="str">
        <f t="shared" si="2075"/>
        <v/>
      </c>
      <c r="TH165" s="2">
        <f t="shared" si="2063"/>
        <v>0</v>
      </c>
      <c r="TI165" s="14" t="str">
        <f t="shared" si="2064"/>
        <v/>
      </c>
      <c r="TJ165" s="14" t="e">
        <f t="shared" si="1884"/>
        <v>#VALUE!</v>
      </c>
      <c r="TK165" s="14" t="e">
        <f t="shared" si="1885"/>
        <v>#VALUE!</v>
      </c>
      <c r="TL165" s="14" t="e">
        <f t="shared" si="1886"/>
        <v>#VALUE!</v>
      </c>
      <c r="TM165" s="14" t="e">
        <f t="shared" si="1887"/>
        <v>#VALUE!</v>
      </c>
      <c r="TN165" s="14" t="e">
        <f t="shared" si="1888"/>
        <v>#VALUE!</v>
      </c>
      <c r="TO165" s="14" t="e">
        <f t="shared" si="1889"/>
        <v>#VALUE!</v>
      </c>
      <c r="TP165" s="14" t="e">
        <f t="shared" si="1890"/>
        <v>#VALUE!</v>
      </c>
      <c r="TQ165" s="14" t="e">
        <f t="shared" si="1891"/>
        <v>#VALUE!</v>
      </c>
      <c r="TR165" s="14" t="e">
        <f t="shared" si="1892"/>
        <v>#VALUE!</v>
      </c>
      <c r="TS165" s="14" t="e">
        <f t="shared" si="1893"/>
        <v>#VALUE!</v>
      </c>
      <c r="TT165" s="14" t="e">
        <f t="shared" si="1894"/>
        <v>#VALUE!</v>
      </c>
      <c r="TU165" s="14" t="e">
        <f t="shared" si="1895"/>
        <v>#VALUE!</v>
      </c>
      <c r="TV165" s="14" t="e">
        <f t="shared" si="1896"/>
        <v>#VALUE!</v>
      </c>
      <c r="TW165" s="14" t="e">
        <f t="shared" si="1897"/>
        <v>#VALUE!</v>
      </c>
      <c r="TX165" s="14" t="e">
        <f t="shared" si="1898"/>
        <v>#VALUE!</v>
      </c>
      <c r="TY165" s="14" t="e">
        <f t="shared" si="1899"/>
        <v>#VALUE!</v>
      </c>
      <c r="TZ165" s="14" t="e">
        <f t="shared" si="1900"/>
        <v>#VALUE!</v>
      </c>
      <c r="UA165" s="14" t="e">
        <f t="shared" si="1901"/>
        <v>#VALUE!</v>
      </c>
      <c r="UB165" s="14" t="e">
        <f t="shared" si="1902"/>
        <v>#VALUE!</v>
      </c>
      <c r="UC165" s="14" t="e">
        <f t="shared" si="1903"/>
        <v>#VALUE!</v>
      </c>
      <c r="UD165" s="14" t="e">
        <f t="shared" si="1904"/>
        <v>#VALUE!</v>
      </c>
      <c r="UE165" s="14" t="e">
        <f t="shared" si="1905"/>
        <v>#VALUE!</v>
      </c>
      <c r="UF165" s="14" t="e">
        <f t="shared" si="1906"/>
        <v>#VALUE!</v>
      </c>
      <c r="UH165" s="2">
        <f>IF($C$4-$R165&gt;'Graph Creator'!$E$2*'Graph Creator'!$D$13*12,0,1)</f>
        <v>1</v>
      </c>
      <c r="UJ165" s="2" t="e">
        <f t="shared" si="2065"/>
        <v>#VALUE!</v>
      </c>
      <c r="UK165" s="2" t="e">
        <f t="shared" si="1907"/>
        <v>#VALUE!</v>
      </c>
      <c r="UL165" s="2" t="e">
        <f t="shared" si="1908"/>
        <v>#VALUE!</v>
      </c>
      <c r="UM165" s="2" t="e">
        <f t="shared" si="1909"/>
        <v>#VALUE!</v>
      </c>
      <c r="UN165" s="2" t="e">
        <f t="shared" si="1910"/>
        <v>#VALUE!</v>
      </c>
      <c r="UO165" s="2" t="e">
        <f t="shared" si="1911"/>
        <v>#VALUE!</v>
      </c>
      <c r="UP165" s="2" t="e">
        <f t="shared" si="1912"/>
        <v>#VALUE!</v>
      </c>
      <c r="UQ165" s="2" t="e">
        <f t="shared" si="1913"/>
        <v>#VALUE!</v>
      </c>
      <c r="UR165" s="2" t="e">
        <f t="shared" si="1914"/>
        <v>#VALUE!</v>
      </c>
      <c r="US165" s="2" t="e">
        <f t="shared" si="1915"/>
        <v>#VALUE!</v>
      </c>
      <c r="UT165" s="2" t="e">
        <f t="shared" si="1916"/>
        <v>#VALUE!</v>
      </c>
      <c r="UU165" s="2" t="e">
        <f t="shared" si="1917"/>
        <v>#VALUE!</v>
      </c>
      <c r="UV165" s="2" t="e">
        <f t="shared" si="1918"/>
        <v>#VALUE!</v>
      </c>
      <c r="UW165" s="2" t="e">
        <f t="shared" si="1919"/>
        <v>#VALUE!</v>
      </c>
      <c r="UX165" s="2" t="e">
        <f t="shared" si="1920"/>
        <v>#VALUE!</v>
      </c>
      <c r="UY165" s="2" t="e">
        <f t="shared" si="1921"/>
        <v>#VALUE!</v>
      </c>
      <c r="UZ165" s="2" t="e">
        <f t="shared" si="1922"/>
        <v>#VALUE!</v>
      </c>
      <c r="VA165" s="2" t="e">
        <f t="shared" si="1923"/>
        <v>#VALUE!</v>
      </c>
      <c r="VB165" s="2" t="e">
        <f t="shared" si="1924"/>
        <v>#VALUE!</v>
      </c>
      <c r="VC165" s="2" t="e">
        <f t="shared" si="1925"/>
        <v>#VALUE!</v>
      </c>
      <c r="VD165" s="2" t="e">
        <f t="shared" si="1926"/>
        <v>#VALUE!</v>
      </c>
      <c r="VE165" s="2" t="e">
        <f t="shared" si="1927"/>
        <v>#VALUE!</v>
      </c>
      <c r="VF165" s="2" t="e">
        <f t="shared" si="1928"/>
        <v>#VALUE!</v>
      </c>
      <c r="VG165" s="2" t="e">
        <f t="shared" si="1929"/>
        <v>#VALUE!</v>
      </c>
      <c r="VH165" s="2" t="e">
        <f t="shared" si="1930"/>
        <v>#VALUE!</v>
      </c>
      <c r="VI165" s="2" t="e">
        <f t="shared" si="1931"/>
        <v>#VALUE!</v>
      </c>
      <c r="VJ165" s="2" t="e">
        <f t="shared" si="1932"/>
        <v>#VALUE!</v>
      </c>
      <c r="VK165" s="2" t="e">
        <f t="shared" si="1933"/>
        <v>#VALUE!</v>
      </c>
      <c r="VL165" s="2" t="e">
        <f t="shared" si="1934"/>
        <v>#VALUE!</v>
      </c>
      <c r="VM165" s="2" t="e">
        <f t="shared" si="1935"/>
        <v>#VALUE!</v>
      </c>
      <c r="VN165" s="2" t="e">
        <f t="shared" si="1936"/>
        <v>#VALUE!</v>
      </c>
      <c r="VO165" s="2" t="e">
        <f t="shared" si="1937"/>
        <v>#VALUE!</v>
      </c>
      <c r="VP165" s="2" t="e">
        <f t="shared" si="1938"/>
        <v>#VALUE!</v>
      </c>
      <c r="VQ165" s="2" t="e">
        <f t="shared" si="1939"/>
        <v>#VALUE!</v>
      </c>
      <c r="VR165" s="2" t="e">
        <f t="shared" si="1940"/>
        <v>#VALUE!</v>
      </c>
      <c r="VS165" s="2" t="e">
        <f t="shared" si="1941"/>
        <v>#VALUE!</v>
      </c>
      <c r="VT165" s="98">
        <f t="shared" si="2066"/>
        <v>0</v>
      </c>
      <c r="VU165" s="98">
        <f t="shared" si="1942"/>
        <v>0</v>
      </c>
      <c r="VV165" s="98">
        <f t="shared" si="1943"/>
        <v>0</v>
      </c>
      <c r="VW165" s="98">
        <f t="shared" si="1944"/>
        <v>0</v>
      </c>
      <c r="VX165" s="98">
        <f t="shared" si="1945"/>
        <v>0</v>
      </c>
      <c r="VY165" s="98">
        <f t="shared" si="1946"/>
        <v>0</v>
      </c>
      <c r="VZ165" s="98">
        <f t="shared" si="1947"/>
        <v>0</v>
      </c>
      <c r="WA165" s="98">
        <f t="shared" si="1948"/>
        <v>0</v>
      </c>
      <c r="WB165" s="98">
        <f t="shared" si="1949"/>
        <v>0</v>
      </c>
      <c r="WC165" s="98">
        <f t="shared" si="1950"/>
        <v>0</v>
      </c>
      <c r="WD165" s="98">
        <f t="shared" si="1951"/>
        <v>0</v>
      </c>
      <c r="WE165" s="98">
        <f t="shared" si="1952"/>
        <v>0</v>
      </c>
      <c r="WF165" s="98">
        <f t="shared" si="1953"/>
        <v>0</v>
      </c>
      <c r="WG165" s="98">
        <f t="shared" si="1954"/>
        <v>0</v>
      </c>
      <c r="WH165" s="98">
        <f t="shared" si="1955"/>
        <v>0</v>
      </c>
      <c r="WI165" s="98">
        <f t="shared" si="1956"/>
        <v>0</v>
      </c>
      <c r="WJ165" s="98">
        <f t="shared" si="1957"/>
        <v>0</v>
      </c>
      <c r="WK165" s="98">
        <f t="shared" si="1958"/>
        <v>0</v>
      </c>
      <c r="WL165" s="98">
        <f t="shared" si="1959"/>
        <v>0</v>
      </c>
      <c r="WM165" s="98">
        <f t="shared" si="1960"/>
        <v>0</v>
      </c>
      <c r="WN165" s="98">
        <f t="shared" si="1961"/>
        <v>0</v>
      </c>
      <c r="WO165" s="98">
        <f t="shared" si="1962"/>
        <v>0</v>
      </c>
      <c r="WP165" s="98">
        <f t="shared" si="1963"/>
        <v>0</v>
      </c>
      <c r="WQ165" s="98">
        <f t="shared" si="1964"/>
        <v>0</v>
      </c>
      <c r="WR165" s="98">
        <f>IFERROR(INDEX('Score Calculation'!$D$38:$D$41,MATCH('Detalle de Cuentas'!VT165,'Score Calculation'!$C$38:$C$41,1)),0)</f>
        <v>4</v>
      </c>
      <c r="WS165" s="98">
        <f>IFERROR(INDEX('Score Calculation'!$D$38:$D$41,MATCH('Detalle de Cuentas'!VU165,'Score Calculation'!$C$38:$C$41,1)),0)</f>
        <v>4</v>
      </c>
      <c r="WT165" s="98">
        <f>IFERROR(INDEX('Score Calculation'!$D$38:$D$41,MATCH('Detalle de Cuentas'!VV165,'Score Calculation'!$C$38:$C$41,1)),0)</f>
        <v>4</v>
      </c>
      <c r="WU165" s="98">
        <f>IFERROR(INDEX('Score Calculation'!$D$38:$D$41,MATCH('Detalle de Cuentas'!VW165,'Score Calculation'!$C$38:$C$41,1)),0)</f>
        <v>4</v>
      </c>
      <c r="WV165" s="98">
        <f>IFERROR(INDEX('Score Calculation'!$D$38:$D$41,MATCH('Detalle de Cuentas'!VX165,'Score Calculation'!$C$38:$C$41,1)),0)</f>
        <v>4</v>
      </c>
      <c r="WW165" s="98">
        <f>IFERROR(INDEX('Score Calculation'!$D$38:$D$41,MATCH('Detalle de Cuentas'!VY165,'Score Calculation'!$C$38:$C$41,1)),0)</f>
        <v>4</v>
      </c>
      <c r="WX165" s="98">
        <f>IFERROR(INDEX('Score Calculation'!$D$38:$D$41,MATCH('Detalle de Cuentas'!VZ165,'Score Calculation'!$C$38:$C$41,1)),0)</f>
        <v>4</v>
      </c>
      <c r="WY165" s="98">
        <f>IFERROR(INDEX('Score Calculation'!$D$38:$D$41,MATCH('Detalle de Cuentas'!WA165,'Score Calculation'!$C$38:$C$41,1)),0)</f>
        <v>4</v>
      </c>
      <c r="WZ165" s="98">
        <f>IFERROR(INDEX('Score Calculation'!$D$38:$D$41,MATCH('Detalle de Cuentas'!WB165,'Score Calculation'!$C$38:$C$41,1)),0)</f>
        <v>4</v>
      </c>
      <c r="XA165" s="98">
        <f>IFERROR(INDEX('Score Calculation'!$D$38:$D$41,MATCH('Detalle de Cuentas'!WC165,'Score Calculation'!$C$38:$C$41,1)),0)</f>
        <v>4</v>
      </c>
      <c r="XB165" s="98">
        <f>IFERROR(INDEX('Score Calculation'!$D$38:$D$41,MATCH('Detalle de Cuentas'!WD165,'Score Calculation'!$C$38:$C$41,1)),0)</f>
        <v>4</v>
      </c>
      <c r="XC165" s="98">
        <f>IFERROR(INDEX('Score Calculation'!$D$38:$D$41,MATCH('Detalle de Cuentas'!WE165,'Score Calculation'!$C$38:$C$41,1)),0)</f>
        <v>4</v>
      </c>
      <c r="XD165" s="98">
        <f>IFERROR(INDEX('Score Calculation'!$D$38:$D$41,MATCH('Detalle de Cuentas'!WF165,'Score Calculation'!$C$38:$C$41,1)),0)</f>
        <v>4</v>
      </c>
      <c r="XE165" s="98">
        <f>IFERROR(INDEX('Score Calculation'!$D$38:$D$41,MATCH('Detalle de Cuentas'!WG165,'Score Calculation'!$C$38:$C$41,1)),0)</f>
        <v>4</v>
      </c>
      <c r="XF165" s="98">
        <f>IFERROR(INDEX('Score Calculation'!$D$38:$D$41,MATCH('Detalle de Cuentas'!WH165,'Score Calculation'!$C$38:$C$41,1)),0)</f>
        <v>4</v>
      </c>
      <c r="XG165" s="98">
        <f>IFERROR(INDEX('Score Calculation'!$D$38:$D$41,MATCH('Detalle de Cuentas'!WI165,'Score Calculation'!$C$38:$C$41,1)),0)</f>
        <v>4</v>
      </c>
      <c r="XH165" s="98">
        <f>IFERROR(INDEX('Score Calculation'!$D$38:$D$41,MATCH('Detalle de Cuentas'!WJ165,'Score Calculation'!$C$38:$C$41,1)),0)</f>
        <v>4</v>
      </c>
      <c r="XI165" s="98">
        <f>IFERROR(INDEX('Score Calculation'!$D$38:$D$41,MATCH('Detalle de Cuentas'!WK165,'Score Calculation'!$C$38:$C$41,1)),0)</f>
        <v>4</v>
      </c>
      <c r="XJ165" s="98">
        <f>IFERROR(INDEX('Score Calculation'!$D$38:$D$41,MATCH('Detalle de Cuentas'!WL165,'Score Calculation'!$C$38:$C$41,1)),0)</f>
        <v>4</v>
      </c>
      <c r="XK165" s="98">
        <f>IFERROR(INDEX('Score Calculation'!$D$38:$D$41,MATCH('Detalle de Cuentas'!WM165,'Score Calculation'!$C$38:$C$41,1)),0)</f>
        <v>4</v>
      </c>
      <c r="XL165" s="98">
        <f>IFERROR(INDEX('Score Calculation'!$D$38:$D$41,MATCH('Detalle de Cuentas'!WN165,'Score Calculation'!$C$38:$C$41,1)),0)</f>
        <v>4</v>
      </c>
      <c r="XM165" s="98">
        <f>IFERROR(INDEX('Score Calculation'!$D$38:$D$41,MATCH('Detalle de Cuentas'!WO165,'Score Calculation'!$C$38:$C$41,1)),0)</f>
        <v>4</v>
      </c>
      <c r="XN165" s="98">
        <f>IFERROR(INDEX('Score Calculation'!$D$38:$D$41,MATCH('Detalle de Cuentas'!WP165,'Score Calculation'!$C$38:$C$41,1)),0)</f>
        <v>4</v>
      </c>
      <c r="XO165" s="98">
        <f>IFERROR(INDEX('Score Calculation'!$D$38:$D$41,MATCH('Detalle de Cuentas'!WQ165,'Score Calculation'!$C$38:$C$41,1)),0)</f>
        <v>4</v>
      </c>
      <c r="XP165" s="98">
        <f>IFERROR(INDEX('Score Calculation'!$D$24:$D$31,MATCH('Detalle de Cuentas'!NF165,'Score Calculation'!$C$24:$C$31,1)),0)</f>
        <v>1</v>
      </c>
      <c r="XQ165" s="98">
        <f>IFERROR(INDEX('Score Calculation'!$D$24:$D$31,MATCH('Detalle de Cuentas'!NG165,'Score Calculation'!$C$24:$C$31,1)),0)</f>
        <v>1</v>
      </c>
      <c r="XR165" s="98">
        <f>IFERROR(INDEX('Score Calculation'!$D$24:$D$31,MATCH('Detalle de Cuentas'!NH165,'Score Calculation'!$C$24:$C$31,1)),0)</f>
        <v>1</v>
      </c>
      <c r="XS165" s="98">
        <f>IFERROR(INDEX('Score Calculation'!$D$24:$D$31,MATCH('Detalle de Cuentas'!NI165,'Score Calculation'!$C$24:$C$31,1)),0)</f>
        <v>1</v>
      </c>
      <c r="XT165" s="98">
        <f>IFERROR(INDEX('Score Calculation'!$D$24:$D$31,MATCH('Detalle de Cuentas'!NJ165,'Score Calculation'!$C$24:$C$31,1)),0)</f>
        <v>1</v>
      </c>
      <c r="XU165" s="98">
        <f>IFERROR(INDEX('Score Calculation'!$D$24:$D$31,MATCH('Detalle de Cuentas'!NK165,'Score Calculation'!$C$24:$C$31,1)),0)</f>
        <v>1</v>
      </c>
      <c r="XV165" s="98">
        <f>IFERROR(INDEX('Score Calculation'!$D$24:$D$31,MATCH('Detalle de Cuentas'!NL165,'Score Calculation'!$C$24:$C$31,1)),0)</f>
        <v>1</v>
      </c>
      <c r="XW165" s="98">
        <f>IFERROR(INDEX('Score Calculation'!$D$24:$D$31,MATCH('Detalle de Cuentas'!NM165,'Score Calculation'!$C$24:$C$31,1)),0)</f>
        <v>1</v>
      </c>
      <c r="XX165" s="98">
        <f>IFERROR(INDEX('Score Calculation'!$D$24:$D$31,MATCH('Detalle de Cuentas'!NN165,'Score Calculation'!$C$24:$C$31,1)),0)</f>
        <v>1</v>
      </c>
      <c r="XY165" s="98">
        <f>IFERROR(INDEX('Score Calculation'!$D$24:$D$31,MATCH('Detalle de Cuentas'!NO165,'Score Calculation'!$C$24:$C$31,1)),0)</f>
        <v>1</v>
      </c>
      <c r="XZ165" s="98">
        <f>IFERROR(INDEX('Score Calculation'!$D$24:$D$31,MATCH('Detalle de Cuentas'!NP165,'Score Calculation'!$C$24:$C$31,1)),0)</f>
        <v>1</v>
      </c>
      <c r="YA165" s="98">
        <f>IFERROR(INDEX('Score Calculation'!$D$24:$D$31,MATCH('Detalle de Cuentas'!NQ165,'Score Calculation'!$C$24:$C$31,1)),0)</f>
        <v>1</v>
      </c>
      <c r="YB165" s="98">
        <f>IFERROR(INDEX('Score Calculation'!$D$24:$D$31,MATCH('Detalle de Cuentas'!NR165,'Score Calculation'!$C$24:$C$31,1)),0)</f>
        <v>1</v>
      </c>
      <c r="YC165" s="98">
        <f>IFERROR(INDEX('Score Calculation'!$D$24:$D$31,MATCH('Detalle de Cuentas'!NS165,'Score Calculation'!$C$24:$C$31,1)),0)</f>
        <v>1</v>
      </c>
      <c r="YD165" s="98">
        <f>IFERROR(INDEX('Score Calculation'!$D$24:$D$31,MATCH('Detalle de Cuentas'!NT165,'Score Calculation'!$C$24:$C$31,1)),0)</f>
        <v>1</v>
      </c>
      <c r="YE165" s="98">
        <f>IFERROR(INDEX('Score Calculation'!$D$24:$D$31,MATCH('Detalle de Cuentas'!NU165,'Score Calculation'!$C$24:$C$31,1)),0)</f>
        <v>1</v>
      </c>
      <c r="YF165" s="98">
        <f>IFERROR(INDEX('Score Calculation'!$D$24:$D$31,MATCH('Detalle de Cuentas'!NV165,'Score Calculation'!$C$24:$C$31,1)),0)</f>
        <v>1</v>
      </c>
      <c r="YG165" s="98">
        <f>IFERROR(INDEX('Score Calculation'!$D$24:$D$31,MATCH('Detalle de Cuentas'!NW165,'Score Calculation'!$C$24:$C$31,1)),0)</f>
        <v>1</v>
      </c>
      <c r="YH165" s="98">
        <f>IFERROR(INDEX('Score Calculation'!$D$24:$D$31,MATCH('Detalle de Cuentas'!NX165,'Score Calculation'!$C$24:$C$31,1)),0)</f>
        <v>1</v>
      </c>
      <c r="YI165" s="98">
        <f>IFERROR(INDEX('Score Calculation'!$D$24:$D$31,MATCH('Detalle de Cuentas'!NY165,'Score Calculation'!$C$24:$C$31,1)),0)</f>
        <v>1</v>
      </c>
      <c r="YJ165" s="98">
        <f>IFERROR(INDEX('Score Calculation'!$D$24:$D$31,MATCH('Detalle de Cuentas'!NZ165,'Score Calculation'!$C$24:$C$31,1)),0)</f>
        <v>1</v>
      </c>
      <c r="YK165" s="98">
        <f>IFERROR(INDEX('Score Calculation'!$D$24:$D$31,MATCH('Detalle de Cuentas'!OA165,'Score Calculation'!$C$24:$C$31,1)),0)</f>
        <v>1</v>
      </c>
      <c r="YL165" s="98">
        <f>IFERROR(INDEX('Score Calculation'!$D$24:$D$31,MATCH('Detalle de Cuentas'!OB165,'Score Calculation'!$C$24:$C$31,1)),0)</f>
        <v>1</v>
      </c>
      <c r="YM165" s="98">
        <f>IFERROR(INDEX('Score Calculation'!$D$24:$D$31,MATCH('Detalle de Cuentas'!OC165,'Score Calculation'!$C$24:$C$31,1)),0)</f>
        <v>1</v>
      </c>
      <c r="YN165" s="98">
        <f t="shared" si="2067"/>
        <v>0</v>
      </c>
      <c r="YO165" s="98">
        <f>IF(LEFT(TRIM($D165),15)="GRUPO SOLIDARIO",$L165*'Score Calculation'!$H$5,IF(TRIM('Detalle de Cuentas'!$C165)="Semanal",'Detalle de Cuentas'!$L165*'Score Calculation'!$H$6,'Detalle de Cuentas'!$L165))</f>
        <v>0</v>
      </c>
      <c r="YP165" s="99">
        <f>IFERROR(INDEX('Score Calculation'!$D$54:$D$60,MATCH($YO165,'Score Calculation'!$C$54:$C$60,1)),1)</f>
        <v>0.2</v>
      </c>
      <c r="YQ165" s="99">
        <f>IFERROR(INDEX('Score Calculation'!$D$65:$D$123,MATCH(LEFT(TRIM('Detalle de Cuentas'!$F165),20),'Score Calculation'!$F$65:$F$123,0)),1)</f>
        <v>1</v>
      </c>
      <c r="YR165" s="99">
        <f>IFERROR(INDEX('Score Calculation'!$D$46:$D$49,MATCH('Detalle de Cuentas'!$YN165,'Score Calculation'!$C$46:$C$49,1)),1)</f>
        <v>4</v>
      </c>
      <c r="YS165" s="99">
        <f t="shared" si="2068"/>
        <v>0</v>
      </c>
      <c r="YT165" s="99">
        <f t="shared" si="2069"/>
        <v>0</v>
      </c>
      <c r="YU165" s="98" t="str">
        <f t="shared" si="2070"/>
        <v/>
      </c>
      <c r="YV165" s="109">
        <f t="shared" si="2071"/>
        <v>1</v>
      </c>
      <c r="YW165" s="109">
        <f>IFERROR(INDEX('Score Calculation'!$D$187:$D$245,MATCH(LEFT(TRIM('Detalle de Cuentas'!$F165),20),'Score Calculation'!$F$187:$F$245,0)),1)</f>
        <v>1</v>
      </c>
      <c r="YX165" s="109">
        <f>IFERROR(IF($E165="HIPOTECA",-PMT('Score Calculation'!$H$266/(360/$J165),$G165,$YO165)*(30/$J165),-PMT('Score Calculation'!$H$267/(360/$J165),$G165,$YO165)*(30/$J165)),0)</f>
        <v>0</v>
      </c>
      <c r="YY165" s="109">
        <f t="shared" si="2103"/>
        <v>0</v>
      </c>
      <c r="YZ165" s="109">
        <f t="shared" si="2103"/>
        <v>0</v>
      </c>
      <c r="ZA165" s="109">
        <f t="shared" si="2103"/>
        <v>0</v>
      </c>
      <c r="ZB165" s="109">
        <f t="shared" si="2103"/>
        <v>0</v>
      </c>
      <c r="ZC165" s="109">
        <f t="shared" si="2103"/>
        <v>0</v>
      </c>
      <c r="ZD165" s="109">
        <f t="shared" si="2100"/>
        <v>0</v>
      </c>
      <c r="ZE165" s="109">
        <f t="shared" si="2100"/>
        <v>0</v>
      </c>
      <c r="ZF165" s="109">
        <f t="shared" si="2100"/>
        <v>0</v>
      </c>
      <c r="ZG165" s="109">
        <f t="shared" si="2100"/>
        <v>0</v>
      </c>
      <c r="ZH165" s="109">
        <f t="shared" si="2100"/>
        <v>0</v>
      </c>
      <c r="ZI165" s="109">
        <f t="shared" si="2072"/>
        <v>0</v>
      </c>
    </row>
    <row r="166" spans="2:685" x14ac:dyDescent="0.2">
      <c r="B166" s="41">
        <v>150</v>
      </c>
      <c r="C166" s="42"/>
      <c r="D166" s="42"/>
      <c r="E166" s="42"/>
      <c r="F166" s="42"/>
      <c r="G166" s="42"/>
      <c r="H166" s="42"/>
      <c r="I166" s="29"/>
      <c r="J166" s="6" t="str">
        <f t="shared" si="1617"/>
        <v/>
      </c>
      <c r="K166" s="43"/>
      <c r="L166" s="43"/>
      <c r="M166" s="43"/>
      <c r="N166" s="43"/>
      <c r="O166" s="43"/>
      <c r="P166" s="44" t="str">
        <f t="shared" si="1965"/>
        <v/>
      </c>
      <c r="Q166" s="26"/>
      <c r="R166" s="26"/>
      <c r="S166" s="26"/>
      <c r="T166" s="26"/>
      <c r="U166" s="29"/>
      <c r="V166" s="43"/>
      <c r="W166" s="26"/>
      <c r="X166" s="29"/>
      <c r="Y166" s="6">
        <f>IF('Detalle de Cuentas'!$C$4-$R166&gt;'Graph Creator'!$E$2*'Graph Creator'!$D$13*12,0,1)</f>
        <v>1</v>
      </c>
      <c r="Z166" s="45">
        <f t="shared" si="1618"/>
        <v>0</v>
      </c>
      <c r="AA166" s="2" t="e">
        <f t="shared" si="1966"/>
        <v>#VALUE!</v>
      </c>
      <c r="AB166" s="2" t="e">
        <f t="shared" si="1967"/>
        <v>#VALUE!</v>
      </c>
      <c r="AC166" s="2" t="e">
        <f t="shared" si="1968"/>
        <v>#VALUE!</v>
      </c>
      <c r="AD166" s="2" t="e">
        <f t="shared" si="1969"/>
        <v>#VALUE!</v>
      </c>
      <c r="AE166" s="2" t="e">
        <f t="shared" si="1970"/>
        <v>#VALUE!</v>
      </c>
      <c r="AF166" s="2" t="e">
        <f t="shared" si="1971"/>
        <v>#VALUE!</v>
      </c>
      <c r="AG166" s="2">
        <f t="shared" si="1972"/>
        <v>0</v>
      </c>
      <c r="AH166" s="2">
        <f t="shared" si="1973"/>
        <v>0</v>
      </c>
      <c r="AI166" s="2" t="str">
        <f t="shared" si="1974"/>
        <v/>
      </c>
      <c r="AJ166" s="2" t="str">
        <f t="shared" ref="AJ166:BE166" si="2114">IFERROR(SEARCH(".",$I166,AI166+1),"")</f>
        <v/>
      </c>
      <c r="AK166" s="2" t="str">
        <f t="shared" si="2114"/>
        <v/>
      </c>
      <c r="AL166" s="2" t="str">
        <f t="shared" si="2114"/>
        <v/>
      </c>
      <c r="AM166" s="2" t="str">
        <f t="shared" si="2114"/>
        <v/>
      </c>
      <c r="AN166" s="2" t="str">
        <f t="shared" si="2114"/>
        <v/>
      </c>
      <c r="AO166" s="2" t="str">
        <f t="shared" si="2114"/>
        <v/>
      </c>
      <c r="AP166" s="2" t="str">
        <f t="shared" si="2114"/>
        <v/>
      </c>
      <c r="AQ166" s="2" t="str">
        <f t="shared" si="2114"/>
        <v/>
      </c>
      <c r="AR166" s="2" t="str">
        <f t="shared" si="2114"/>
        <v/>
      </c>
      <c r="AS166" s="2" t="str">
        <f t="shared" si="2114"/>
        <v/>
      </c>
      <c r="AT166" s="2" t="str">
        <f t="shared" si="2114"/>
        <v/>
      </c>
      <c r="AU166" s="2" t="str">
        <f t="shared" si="2114"/>
        <v/>
      </c>
      <c r="AV166" s="2" t="str">
        <f t="shared" si="2114"/>
        <v/>
      </c>
      <c r="AW166" s="2" t="str">
        <f t="shared" si="2114"/>
        <v/>
      </c>
      <c r="AX166" s="2" t="str">
        <f t="shared" si="2114"/>
        <v/>
      </c>
      <c r="AY166" s="2" t="str">
        <f t="shared" si="2114"/>
        <v/>
      </c>
      <c r="AZ166" s="2" t="str">
        <f t="shared" si="2114"/>
        <v/>
      </c>
      <c r="BA166" s="2" t="str">
        <f t="shared" si="2114"/>
        <v/>
      </c>
      <c r="BB166" s="2" t="str">
        <f t="shared" si="2114"/>
        <v/>
      </c>
      <c r="BC166" s="2" t="str">
        <f t="shared" si="2114"/>
        <v/>
      </c>
      <c r="BD166" s="2" t="str">
        <f t="shared" si="2114"/>
        <v/>
      </c>
      <c r="BE166" s="2" t="str">
        <f t="shared" si="2114"/>
        <v/>
      </c>
      <c r="BF166" s="2" t="str">
        <f t="shared" si="1976"/>
        <v/>
      </c>
      <c r="BG166" s="2" t="str">
        <f t="shared" si="1620"/>
        <v/>
      </c>
      <c r="BH166" s="2" t="str">
        <f t="shared" si="1621"/>
        <v/>
      </c>
      <c r="BI166" s="2" t="str">
        <f t="shared" si="1622"/>
        <v/>
      </c>
      <c r="BJ166" s="2" t="str">
        <f t="shared" si="1623"/>
        <v/>
      </c>
      <c r="BK166" s="2" t="str">
        <f t="shared" si="1624"/>
        <v/>
      </c>
      <c r="BL166" s="2" t="str">
        <f t="shared" si="1625"/>
        <v/>
      </c>
      <c r="BM166" s="2" t="str">
        <f t="shared" si="1626"/>
        <v/>
      </c>
      <c r="BN166" s="2" t="str">
        <f t="shared" si="1627"/>
        <v/>
      </c>
      <c r="BO166" s="2" t="str">
        <f t="shared" si="1628"/>
        <v/>
      </c>
      <c r="BP166" s="2" t="str">
        <f t="shared" si="1629"/>
        <v/>
      </c>
      <c r="BQ166" s="2" t="str">
        <f t="shared" si="1630"/>
        <v/>
      </c>
      <c r="BR166" s="2" t="str">
        <f t="shared" si="1631"/>
        <v/>
      </c>
      <c r="BS166" s="2" t="str">
        <f t="shared" si="1632"/>
        <v/>
      </c>
      <c r="BT166" s="2" t="str">
        <f t="shared" si="1633"/>
        <v/>
      </c>
      <c r="BU166" s="2" t="str">
        <f t="shared" si="1634"/>
        <v/>
      </c>
      <c r="BV166" s="2" t="str">
        <f t="shared" si="1635"/>
        <v/>
      </c>
      <c r="BW166" s="2" t="str">
        <f t="shared" si="1636"/>
        <v/>
      </c>
      <c r="BX166" s="2" t="str">
        <f t="shared" si="1637"/>
        <v/>
      </c>
      <c r="BY166" s="2" t="str">
        <f t="shared" si="1638"/>
        <v/>
      </c>
      <c r="BZ166" s="2" t="str">
        <f t="shared" si="1639"/>
        <v/>
      </c>
      <c r="CA166" s="2" t="str">
        <f t="shared" si="1640"/>
        <v/>
      </c>
      <c r="CB166" s="2" t="str">
        <f t="shared" si="1641"/>
        <v/>
      </c>
      <c r="CC166" s="2" t="str">
        <f t="shared" si="1642"/>
        <v/>
      </c>
      <c r="CD166" s="14">
        <f t="shared" si="1643"/>
        <v>0</v>
      </c>
      <c r="CE166" s="14" t="e">
        <f t="shared" ref="CE166:DA166" si="2115">CD166-$J$17</f>
        <v>#VALUE!</v>
      </c>
      <c r="CF166" s="14" t="e">
        <f t="shared" si="2115"/>
        <v>#VALUE!</v>
      </c>
      <c r="CG166" s="14" t="e">
        <f t="shared" si="2115"/>
        <v>#VALUE!</v>
      </c>
      <c r="CH166" s="14" t="e">
        <f t="shared" si="2115"/>
        <v>#VALUE!</v>
      </c>
      <c r="CI166" s="14" t="e">
        <f t="shared" si="2115"/>
        <v>#VALUE!</v>
      </c>
      <c r="CJ166" s="14" t="e">
        <f t="shared" si="2115"/>
        <v>#VALUE!</v>
      </c>
      <c r="CK166" s="14" t="e">
        <f t="shared" si="2115"/>
        <v>#VALUE!</v>
      </c>
      <c r="CL166" s="14" t="e">
        <f t="shared" si="2115"/>
        <v>#VALUE!</v>
      </c>
      <c r="CM166" s="14" t="e">
        <f t="shared" si="2115"/>
        <v>#VALUE!</v>
      </c>
      <c r="CN166" s="14" t="e">
        <f t="shared" si="2115"/>
        <v>#VALUE!</v>
      </c>
      <c r="CO166" s="14" t="e">
        <f t="shared" si="2115"/>
        <v>#VALUE!</v>
      </c>
      <c r="CP166" s="14" t="e">
        <f t="shared" si="2115"/>
        <v>#VALUE!</v>
      </c>
      <c r="CQ166" s="14" t="e">
        <f t="shared" si="2115"/>
        <v>#VALUE!</v>
      </c>
      <c r="CR166" s="14" t="e">
        <f t="shared" si="2115"/>
        <v>#VALUE!</v>
      </c>
      <c r="CS166" s="14" t="e">
        <f t="shared" si="2115"/>
        <v>#VALUE!</v>
      </c>
      <c r="CT166" s="14" t="e">
        <f t="shared" si="2115"/>
        <v>#VALUE!</v>
      </c>
      <c r="CU166" s="14" t="e">
        <f t="shared" si="2115"/>
        <v>#VALUE!</v>
      </c>
      <c r="CV166" s="14" t="e">
        <f t="shared" si="2115"/>
        <v>#VALUE!</v>
      </c>
      <c r="CW166" s="14" t="e">
        <f t="shared" si="2115"/>
        <v>#VALUE!</v>
      </c>
      <c r="CX166" s="14" t="e">
        <f t="shared" si="2115"/>
        <v>#VALUE!</v>
      </c>
      <c r="CY166" s="14" t="e">
        <f t="shared" si="2115"/>
        <v>#VALUE!</v>
      </c>
      <c r="CZ166" s="14" t="e">
        <f t="shared" si="2115"/>
        <v>#VALUE!</v>
      </c>
      <c r="DA166" s="14" t="e">
        <f t="shared" si="2115"/>
        <v>#VALUE!</v>
      </c>
      <c r="DB166" s="2">
        <f t="shared" si="1978"/>
        <v>0</v>
      </c>
      <c r="DC166" s="2">
        <f t="shared" si="1979"/>
        <v>0</v>
      </c>
      <c r="DD166" s="2">
        <f t="shared" si="1980"/>
        <v>0</v>
      </c>
      <c r="DE166" s="2">
        <f t="shared" si="1981"/>
        <v>0</v>
      </c>
      <c r="DF166" s="2">
        <f t="shared" si="1982"/>
        <v>0</v>
      </c>
      <c r="DG166" s="2">
        <f t="shared" si="1983"/>
        <v>0</v>
      </c>
      <c r="DH166" s="2">
        <f t="shared" si="1984"/>
        <v>0</v>
      </c>
      <c r="DI166" s="2">
        <f t="shared" si="1985"/>
        <v>0</v>
      </c>
      <c r="DJ166" s="2">
        <f t="shared" si="1986"/>
        <v>0</v>
      </c>
      <c r="DK166" s="2">
        <f t="shared" si="1987"/>
        <v>0</v>
      </c>
      <c r="DL166" s="2">
        <f t="shared" si="1988"/>
        <v>0</v>
      </c>
      <c r="DM166" s="2">
        <f t="shared" si="1989"/>
        <v>0</v>
      </c>
      <c r="DN166" s="2">
        <f t="shared" si="1990"/>
        <v>0</v>
      </c>
      <c r="DO166" s="2">
        <f t="shared" si="1991"/>
        <v>0</v>
      </c>
      <c r="DP166" s="2">
        <f t="shared" si="1992"/>
        <v>0</v>
      </c>
      <c r="DQ166" s="2">
        <f t="shared" si="1993"/>
        <v>0</v>
      </c>
      <c r="DR166" s="2">
        <f t="shared" si="1994"/>
        <v>0</v>
      </c>
      <c r="DS166" s="2">
        <f t="shared" si="1995"/>
        <v>0</v>
      </c>
      <c r="DT166" s="2">
        <f t="shared" si="1996"/>
        <v>0</v>
      </c>
      <c r="DU166" s="2">
        <f t="shared" si="1997"/>
        <v>0</v>
      </c>
      <c r="DV166" s="2">
        <f t="shared" si="1998"/>
        <v>0</v>
      </c>
      <c r="DW166" s="2">
        <f t="shared" si="1999"/>
        <v>0</v>
      </c>
      <c r="DX166" s="2">
        <f t="shared" si="2000"/>
        <v>0</v>
      </c>
      <c r="DY166" s="2">
        <f t="shared" si="2001"/>
        <v>0</v>
      </c>
      <c r="DZ166" s="2">
        <f t="shared" si="2002"/>
        <v>0</v>
      </c>
      <c r="EA166" s="2">
        <f t="shared" si="2003"/>
        <v>0</v>
      </c>
      <c r="EB166" s="2">
        <f t="shared" si="2004"/>
        <v>0</v>
      </c>
      <c r="EC166" s="2">
        <f t="shared" si="2005"/>
        <v>0</v>
      </c>
      <c r="ED166" s="2">
        <f t="shared" si="2006"/>
        <v>0</v>
      </c>
      <c r="EE166" s="2">
        <f t="shared" si="2007"/>
        <v>0</v>
      </c>
      <c r="EF166" s="2">
        <f t="shared" si="2008"/>
        <v>0</v>
      </c>
      <c r="EG166" s="2">
        <f t="shared" si="2009"/>
        <v>0</v>
      </c>
      <c r="EH166" s="2">
        <f t="shared" si="2010"/>
        <v>0</v>
      </c>
      <c r="EI166" s="2">
        <f t="shared" si="2011"/>
        <v>0</v>
      </c>
      <c r="EJ166" s="2">
        <f t="shared" si="2012"/>
        <v>0</v>
      </c>
      <c r="EK166" s="2">
        <f t="shared" si="2013"/>
        <v>0</v>
      </c>
      <c r="EL166" s="2">
        <f t="shared" si="2014"/>
        <v>0</v>
      </c>
      <c r="EM166" s="2">
        <f t="shared" si="2015"/>
        <v>0</v>
      </c>
      <c r="EN166" s="2">
        <f t="shared" si="2016"/>
        <v>0</v>
      </c>
      <c r="EO166" s="2">
        <f t="shared" si="2017"/>
        <v>0</v>
      </c>
      <c r="EP166" s="2">
        <f t="shared" si="2018"/>
        <v>0</v>
      </c>
      <c r="EQ166" s="2">
        <f t="shared" si="2019"/>
        <v>0</v>
      </c>
      <c r="ER166" s="2">
        <f t="shared" si="2020"/>
        <v>0</v>
      </c>
      <c r="ES166" s="2">
        <f t="shared" si="2021"/>
        <v>0</v>
      </c>
      <c r="ET166" s="2">
        <f t="shared" si="2022"/>
        <v>0</v>
      </c>
      <c r="EU166" s="2">
        <f t="shared" si="2023"/>
        <v>0</v>
      </c>
      <c r="EV166" s="2">
        <f t="shared" si="2024"/>
        <v>0</v>
      </c>
      <c r="EW166" s="2">
        <f t="shared" si="2025"/>
        <v>0</v>
      </c>
      <c r="EX166" s="2">
        <f t="shared" si="1645"/>
        <v>1</v>
      </c>
      <c r="EY166" s="2" t="e">
        <f t="shared" si="1646"/>
        <v>#VALUE!</v>
      </c>
      <c r="EZ166" s="2" t="e">
        <f t="shared" si="1647"/>
        <v>#VALUE!</v>
      </c>
      <c r="FA166" s="2" t="e">
        <f t="shared" si="1648"/>
        <v>#VALUE!</v>
      </c>
      <c r="FB166" s="2" t="e">
        <f t="shared" si="1649"/>
        <v>#VALUE!</v>
      </c>
      <c r="FC166" s="2" t="e">
        <f t="shared" si="1650"/>
        <v>#VALUE!</v>
      </c>
      <c r="FD166" s="2" t="e">
        <f t="shared" si="1651"/>
        <v>#VALUE!</v>
      </c>
      <c r="FE166" s="2" t="e">
        <f t="shared" si="1652"/>
        <v>#VALUE!</v>
      </c>
      <c r="FF166" s="2" t="e">
        <f t="shared" si="1653"/>
        <v>#VALUE!</v>
      </c>
      <c r="FG166" s="2" t="e">
        <f t="shared" si="1654"/>
        <v>#VALUE!</v>
      </c>
      <c r="FH166" s="2" t="e">
        <f t="shared" si="1655"/>
        <v>#VALUE!</v>
      </c>
      <c r="FI166" s="2" t="e">
        <f t="shared" si="1656"/>
        <v>#VALUE!</v>
      </c>
      <c r="FJ166" s="2" t="e">
        <f t="shared" si="1657"/>
        <v>#VALUE!</v>
      </c>
      <c r="FK166" s="2" t="e">
        <f t="shared" si="1658"/>
        <v>#VALUE!</v>
      </c>
      <c r="FL166" s="2" t="e">
        <f t="shared" si="1659"/>
        <v>#VALUE!</v>
      </c>
      <c r="FM166" s="2" t="e">
        <f t="shared" si="1660"/>
        <v>#VALUE!</v>
      </c>
      <c r="FN166" s="2" t="e">
        <f t="shared" si="1661"/>
        <v>#VALUE!</v>
      </c>
      <c r="FO166" s="2" t="e">
        <f t="shared" si="1662"/>
        <v>#VALUE!</v>
      </c>
      <c r="FP166" s="2" t="e">
        <f t="shared" si="1663"/>
        <v>#VALUE!</v>
      </c>
      <c r="FQ166" s="2" t="e">
        <f t="shared" si="1664"/>
        <v>#VALUE!</v>
      </c>
      <c r="FR166" s="2" t="e">
        <f t="shared" si="1665"/>
        <v>#VALUE!</v>
      </c>
      <c r="FS166" s="2" t="e">
        <f t="shared" si="1666"/>
        <v>#VALUE!</v>
      </c>
      <c r="FT166" s="2" t="e">
        <f t="shared" si="1667"/>
        <v>#VALUE!</v>
      </c>
      <c r="FU166" s="2" t="e">
        <f t="shared" si="1668"/>
        <v>#VALUE!</v>
      </c>
      <c r="FV166" s="2">
        <f t="shared" si="1669"/>
        <v>1</v>
      </c>
      <c r="FW166" s="2" t="e">
        <f t="shared" si="1670"/>
        <v>#VALUE!</v>
      </c>
      <c r="FX166" s="2" t="e">
        <f t="shared" si="1671"/>
        <v>#VALUE!</v>
      </c>
      <c r="FY166" s="2" t="e">
        <f t="shared" si="1672"/>
        <v>#VALUE!</v>
      </c>
      <c r="FZ166" s="2" t="e">
        <f t="shared" si="1673"/>
        <v>#VALUE!</v>
      </c>
      <c r="GA166" s="2" t="e">
        <f t="shared" si="1674"/>
        <v>#VALUE!</v>
      </c>
      <c r="GB166" s="2" t="e">
        <f t="shared" si="1675"/>
        <v>#VALUE!</v>
      </c>
      <c r="GC166" s="2" t="e">
        <f t="shared" si="1676"/>
        <v>#VALUE!</v>
      </c>
      <c r="GD166" s="2" t="e">
        <f t="shared" si="1677"/>
        <v>#VALUE!</v>
      </c>
      <c r="GE166" s="2" t="e">
        <f t="shared" si="1678"/>
        <v>#VALUE!</v>
      </c>
      <c r="GF166" s="2" t="e">
        <f t="shared" si="1679"/>
        <v>#VALUE!</v>
      </c>
      <c r="GG166" s="2" t="e">
        <f t="shared" si="1680"/>
        <v>#VALUE!</v>
      </c>
      <c r="GH166" s="2" t="e">
        <f t="shared" si="1681"/>
        <v>#VALUE!</v>
      </c>
      <c r="GI166" s="2" t="e">
        <f t="shared" si="1682"/>
        <v>#VALUE!</v>
      </c>
      <c r="GJ166" s="2" t="e">
        <f t="shared" si="1683"/>
        <v>#VALUE!</v>
      </c>
      <c r="GK166" s="2" t="e">
        <f t="shared" si="1684"/>
        <v>#VALUE!</v>
      </c>
      <c r="GL166" s="2" t="e">
        <f t="shared" si="1685"/>
        <v>#VALUE!</v>
      </c>
      <c r="GM166" s="2" t="e">
        <f t="shared" si="1686"/>
        <v>#VALUE!</v>
      </c>
      <c r="GN166" s="2" t="e">
        <f t="shared" si="1687"/>
        <v>#VALUE!</v>
      </c>
      <c r="GO166" s="2" t="e">
        <f t="shared" si="1688"/>
        <v>#VALUE!</v>
      </c>
      <c r="GP166" s="2" t="e">
        <f t="shared" si="1689"/>
        <v>#VALUE!</v>
      </c>
      <c r="GQ166" s="2" t="e">
        <f t="shared" si="1690"/>
        <v>#VALUE!</v>
      </c>
      <c r="GR166" s="2" t="e">
        <f t="shared" si="1691"/>
        <v>#VALUE!</v>
      </c>
      <c r="GS166" s="2" t="e">
        <f t="shared" si="1692"/>
        <v>#VALUE!</v>
      </c>
      <c r="GT166" s="2">
        <f t="shared" si="1693"/>
        <v>1</v>
      </c>
      <c r="GU166" s="2" t="e">
        <f t="shared" si="1694"/>
        <v>#VALUE!</v>
      </c>
      <c r="GV166" s="2" t="e">
        <f t="shared" si="1695"/>
        <v>#VALUE!</v>
      </c>
      <c r="GW166" s="2" t="e">
        <f t="shared" si="1696"/>
        <v>#VALUE!</v>
      </c>
      <c r="GX166" s="2" t="e">
        <f t="shared" si="1697"/>
        <v>#VALUE!</v>
      </c>
      <c r="GY166" s="2" t="e">
        <f t="shared" si="1698"/>
        <v>#VALUE!</v>
      </c>
      <c r="GZ166" s="2" t="e">
        <f t="shared" si="1699"/>
        <v>#VALUE!</v>
      </c>
      <c r="HA166" s="2" t="e">
        <f t="shared" si="1700"/>
        <v>#VALUE!</v>
      </c>
      <c r="HB166" s="2" t="e">
        <f t="shared" si="1701"/>
        <v>#VALUE!</v>
      </c>
      <c r="HC166" s="2" t="e">
        <f t="shared" si="1702"/>
        <v>#VALUE!</v>
      </c>
      <c r="HD166" s="2" t="e">
        <f t="shared" si="1703"/>
        <v>#VALUE!</v>
      </c>
      <c r="HE166" s="2" t="e">
        <f t="shared" si="1704"/>
        <v>#VALUE!</v>
      </c>
      <c r="HF166" s="2" t="e">
        <f t="shared" si="1705"/>
        <v>#VALUE!</v>
      </c>
      <c r="HG166" s="2" t="e">
        <f t="shared" si="1706"/>
        <v>#VALUE!</v>
      </c>
      <c r="HH166" s="2" t="e">
        <f t="shared" si="1707"/>
        <v>#VALUE!</v>
      </c>
      <c r="HI166" s="2" t="e">
        <f t="shared" si="1708"/>
        <v>#VALUE!</v>
      </c>
      <c r="HJ166" s="2" t="e">
        <f t="shared" si="1709"/>
        <v>#VALUE!</v>
      </c>
      <c r="HK166" s="2" t="e">
        <f t="shared" si="1710"/>
        <v>#VALUE!</v>
      </c>
      <c r="HL166" s="2" t="e">
        <f t="shared" si="1711"/>
        <v>#VALUE!</v>
      </c>
      <c r="HM166" s="2" t="e">
        <f t="shared" si="1712"/>
        <v>#VALUE!</v>
      </c>
      <c r="HN166" s="2" t="e">
        <f t="shared" si="1713"/>
        <v>#VALUE!</v>
      </c>
      <c r="HO166" s="2" t="e">
        <f t="shared" si="1714"/>
        <v>#VALUE!</v>
      </c>
      <c r="HP166" s="2" t="e">
        <f t="shared" si="1715"/>
        <v>#VALUE!</v>
      </c>
      <c r="HQ166" s="2" t="e">
        <f t="shared" si="1716"/>
        <v>#VALUE!</v>
      </c>
      <c r="HR166" s="2">
        <f t="shared" si="1717"/>
        <v>1</v>
      </c>
      <c r="HS166" s="2" t="e">
        <f t="shared" si="1718"/>
        <v>#VALUE!</v>
      </c>
      <c r="HT166" s="2" t="e">
        <f t="shared" si="1719"/>
        <v>#VALUE!</v>
      </c>
      <c r="HU166" s="2" t="e">
        <f t="shared" si="1720"/>
        <v>#VALUE!</v>
      </c>
      <c r="HV166" s="2" t="e">
        <f t="shared" si="1721"/>
        <v>#VALUE!</v>
      </c>
      <c r="HW166" s="2" t="e">
        <f t="shared" si="1722"/>
        <v>#VALUE!</v>
      </c>
      <c r="HX166" s="2" t="e">
        <f t="shared" si="1723"/>
        <v>#VALUE!</v>
      </c>
      <c r="HY166" s="2" t="e">
        <f t="shared" si="1724"/>
        <v>#VALUE!</v>
      </c>
      <c r="HZ166" s="2" t="e">
        <f t="shared" si="1725"/>
        <v>#VALUE!</v>
      </c>
      <c r="IA166" s="2" t="e">
        <f t="shared" si="1726"/>
        <v>#VALUE!</v>
      </c>
      <c r="IB166" s="2" t="e">
        <f t="shared" si="1727"/>
        <v>#VALUE!</v>
      </c>
      <c r="IC166" s="2" t="e">
        <f t="shared" si="1728"/>
        <v>#VALUE!</v>
      </c>
      <c r="ID166" s="2" t="e">
        <f t="shared" si="1729"/>
        <v>#VALUE!</v>
      </c>
      <c r="IE166" s="2" t="e">
        <f t="shared" si="1730"/>
        <v>#VALUE!</v>
      </c>
      <c r="IF166" s="2" t="e">
        <f t="shared" si="1731"/>
        <v>#VALUE!</v>
      </c>
      <c r="IG166" s="2" t="e">
        <f t="shared" si="1732"/>
        <v>#VALUE!</v>
      </c>
      <c r="IH166" s="2" t="e">
        <f t="shared" si="1733"/>
        <v>#VALUE!</v>
      </c>
      <c r="II166" s="2" t="e">
        <f t="shared" si="1734"/>
        <v>#VALUE!</v>
      </c>
      <c r="IJ166" s="2" t="e">
        <f t="shared" si="1735"/>
        <v>#VALUE!</v>
      </c>
      <c r="IK166" s="2" t="e">
        <f t="shared" si="1736"/>
        <v>#VALUE!</v>
      </c>
      <c r="IL166" s="2" t="e">
        <f t="shared" si="1737"/>
        <v>#VALUE!</v>
      </c>
      <c r="IM166" s="2" t="e">
        <f t="shared" si="1738"/>
        <v>#VALUE!</v>
      </c>
      <c r="IN166" s="2" t="e">
        <f t="shared" si="1739"/>
        <v>#VALUE!</v>
      </c>
      <c r="IO166" s="2" t="e">
        <f t="shared" si="1740"/>
        <v>#VALUE!</v>
      </c>
      <c r="IP166" s="2">
        <f t="shared" si="1741"/>
        <v>0</v>
      </c>
      <c r="IQ166" s="2" t="e">
        <f t="shared" si="1742"/>
        <v>#VALUE!</v>
      </c>
      <c r="IR166" s="2" t="e">
        <f t="shared" si="1743"/>
        <v>#VALUE!</v>
      </c>
      <c r="IS166" s="2" t="e">
        <f t="shared" si="1744"/>
        <v>#VALUE!</v>
      </c>
      <c r="IT166" s="2" t="e">
        <f t="shared" si="1745"/>
        <v>#VALUE!</v>
      </c>
      <c r="IU166" s="2" t="e">
        <f t="shared" si="1746"/>
        <v>#VALUE!</v>
      </c>
      <c r="IV166" s="2" t="e">
        <f t="shared" si="1747"/>
        <v>#VALUE!</v>
      </c>
      <c r="IW166" s="2" t="e">
        <f t="shared" si="1748"/>
        <v>#VALUE!</v>
      </c>
      <c r="IX166" s="2" t="e">
        <f t="shared" si="1749"/>
        <v>#VALUE!</v>
      </c>
      <c r="IY166" s="2" t="e">
        <f t="shared" si="1750"/>
        <v>#VALUE!</v>
      </c>
      <c r="IZ166" s="2" t="e">
        <f t="shared" si="1751"/>
        <v>#VALUE!</v>
      </c>
      <c r="JA166" s="2" t="e">
        <f t="shared" si="1752"/>
        <v>#VALUE!</v>
      </c>
      <c r="JB166" s="2" t="e">
        <f t="shared" si="1753"/>
        <v>#VALUE!</v>
      </c>
      <c r="JC166" s="2" t="e">
        <f t="shared" si="1754"/>
        <v>#VALUE!</v>
      </c>
      <c r="JD166" s="2" t="e">
        <f t="shared" si="1755"/>
        <v>#VALUE!</v>
      </c>
      <c r="JE166" s="2" t="e">
        <f t="shared" si="1756"/>
        <v>#VALUE!</v>
      </c>
      <c r="JF166" s="2" t="e">
        <f t="shared" si="1757"/>
        <v>#VALUE!</v>
      </c>
      <c r="JG166" s="2" t="e">
        <f t="shared" si="1758"/>
        <v>#VALUE!</v>
      </c>
      <c r="JH166" s="2" t="e">
        <f t="shared" si="1759"/>
        <v>#VALUE!</v>
      </c>
      <c r="JI166" s="2" t="e">
        <f t="shared" si="1760"/>
        <v>#VALUE!</v>
      </c>
      <c r="JJ166" s="2" t="e">
        <f t="shared" si="1761"/>
        <v>#VALUE!</v>
      </c>
      <c r="JK166" s="2" t="e">
        <f t="shared" si="1762"/>
        <v>#VALUE!</v>
      </c>
      <c r="JL166" s="2" t="e">
        <f t="shared" si="1763"/>
        <v>#VALUE!</v>
      </c>
      <c r="JM166" s="2" t="e">
        <f t="shared" si="1764"/>
        <v>#VALUE!</v>
      </c>
      <c r="JN166" s="2">
        <f t="shared" si="1765"/>
        <v>0</v>
      </c>
      <c r="JO166" s="2" t="e">
        <f t="shared" si="1766"/>
        <v>#VALUE!</v>
      </c>
      <c r="JP166" s="2" t="e">
        <f t="shared" si="1767"/>
        <v>#VALUE!</v>
      </c>
      <c r="JQ166" s="2" t="e">
        <f t="shared" si="1768"/>
        <v>#VALUE!</v>
      </c>
      <c r="JR166" s="2" t="e">
        <f t="shared" si="1769"/>
        <v>#VALUE!</v>
      </c>
      <c r="JS166" s="2" t="e">
        <f t="shared" si="1770"/>
        <v>#VALUE!</v>
      </c>
      <c r="JT166" s="2" t="e">
        <f t="shared" si="1771"/>
        <v>#VALUE!</v>
      </c>
      <c r="JU166" s="2" t="e">
        <f t="shared" si="1772"/>
        <v>#VALUE!</v>
      </c>
      <c r="JV166" s="2" t="e">
        <f t="shared" si="1773"/>
        <v>#VALUE!</v>
      </c>
      <c r="JW166" s="2" t="e">
        <f t="shared" si="1774"/>
        <v>#VALUE!</v>
      </c>
      <c r="JX166" s="2" t="e">
        <f t="shared" si="1775"/>
        <v>#VALUE!</v>
      </c>
      <c r="JY166" s="2" t="e">
        <f t="shared" si="1776"/>
        <v>#VALUE!</v>
      </c>
      <c r="JZ166" s="2" t="e">
        <f t="shared" si="1777"/>
        <v>#VALUE!</v>
      </c>
      <c r="KA166" s="2" t="e">
        <f t="shared" si="1778"/>
        <v>#VALUE!</v>
      </c>
      <c r="KB166" s="2" t="e">
        <f t="shared" si="1779"/>
        <v>#VALUE!</v>
      </c>
      <c r="KC166" s="2" t="e">
        <f t="shared" si="1780"/>
        <v>#VALUE!</v>
      </c>
      <c r="KD166" s="2" t="e">
        <f t="shared" si="1781"/>
        <v>#VALUE!</v>
      </c>
      <c r="KE166" s="2" t="e">
        <f t="shared" si="1782"/>
        <v>#VALUE!</v>
      </c>
      <c r="KF166" s="2" t="e">
        <f t="shared" si="1783"/>
        <v>#VALUE!</v>
      </c>
      <c r="KG166" s="2" t="e">
        <f t="shared" si="1784"/>
        <v>#VALUE!</v>
      </c>
      <c r="KH166" s="2" t="e">
        <f t="shared" si="1785"/>
        <v>#VALUE!</v>
      </c>
      <c r="KI166" s="2" t="e">
        <f t="shared" si="1786"/>
        <v>#VALUE!</v>
      </c>
      <c r="KJ166" s="2" t="e">
        <f t="shared" si="1787"/>
        <v>#VALUE!</v>
      </c>
      <c r="KK166" s="2" t="e">
        <f t="shared" si="1788"/>
        <v>#VALUE!</v>
      </c>
      <c r="KL166" s="2">
        <f t="shared" si="1789"/>
        <v>0</v>
      </c>
      <c r="KM166" s="2" t="e">
        <f t="shared" si="1790"/>
        <v>#VALUE!</v>
      </c>
      <c r="KN166" s="2" t="e">
        <f t="shared" si="1791"/>
        <v>#VALUE!</v>
      </c>
      <c r="KO166" s="2" t="e">
        <f t="shared" si="1792"/>
        <v>#VALUE!</v>
      </c>
      <c r="KP166" s="2" t="e">
        <f t="shared" si="1793"/>
        <v>#VALUE!</v>
      </c>
      <c r="KQ166" s="2" t="e">
        <f t="shared" si="1794"/>
        <v>#VALUE!</v>
      </c>
      <c r="KR166" s="2" t="e">
        <f t="shared" si="1795"/>
        <v>#VALUE!</v>
      </c>
      <c r="KS166" s="2" t="e">
        <f t="shared" si="1796"/>
        <v>#VALUE!</v>
      </c>
      <c r="KT166" s="2" t="e">
        <f t="shared" si="1797"/>
        <v>#VALUE!</v>
      </c>
      <c r="KU166" s="2" t="e">
        <f t="shared" si="1798"/>
        <v>#VALUE!</v>
      </c>
      <c r="KV166" s="2" t="e">
        <f t="shared" si="1799"/>
        <v>#VALUE!</v>
      </c>
      <c r="KW166" s="2" t="e">
        <f t="shared" si="1800"/>
        <v>#VALUE!</v>
      </c>
      <c r="KX166" s="2" t="e">
        <f t="shared" si="1801"/>
        <v>#VALUE!</v>
      </c>
      <c r="KY166" s="2" t="e">
        <f t="shared" si="1802"/>
        <v>#VALUE!</v>
      </c>
      <c r="KZ166" s="2" t="e">
        <f t="shared" si="1803"/>
        <v>#VALUE!</v>
      </c>
      <c r="LA166" s="2" t="e">
        <f t="shared" si="1804"/>
        <v>#VALUE!</v>
      </c>
      <c r="LB166" s="2" t="e">
        <f t="shared" si="1805"/>
        <v>#VALUE!</v>
      </c>
      <c r="LC166" s="2" t="e">
        <f t="shared" si="1806"/>
        <v>#VALUE!</v>
      </c>
      <c r="LD166" s="2" t="e">
        <f t="shared" si="1807"/>
        <v>#VALUE!</v>
      </c>
      <c r="LE166" s="2" t="e">
        <f t="shared" si="1808"/>
        <v>#VALUE!</v>
      </c>
      <c r="LF166" s="2" t="e">
        <f t="shared" si="1809"/>
        <v>#VALUE!</v>
      </c>
      <c r="LG166" s="2" t="e">
        <f t="shared" si="1810"/>
        <v>#VALUE!</v>
      </c>
      <c r="LH166" s="2" t="e">
        <f t="shared" si="1811"/>
        <v>#VALUE!</v>
      </c>
      <c r="LI166" s="2" t="e">
        <f t="shared" si="1812"/>
        <v>#VALUE!</v>
      </c>
      <c r="LJ166" s="2">
        <f t="shared" si="1813"/>
        <v>0</v>
      </c>
      <c r="LK166" s="2" t="e">
        <f t="shared" si="1814"/>
        <v>#VALUE!</v>
      </c>
      <c r="LL166" s="2" t="e">
        <f t="shared" si="1815"/>
        <v>#VALUE!</v>
      </c>
      <c r="LM166" s="2" t="e">
        <f t="shared" si="1816"/>
        <v>#VALUE!</v>
      </c>
      <c r="LN166" s="2" t="e">
        <f t="shared" si="1817"/>
        <v>#VALUE!</v>
      </c>
      <c r="LO166" s="2" t="e">
        <f t="shared" si="1818"/>
        <v>#VALUE!</v>
      </c>
      <c r="LP166" s="2" t="e">
        <f t="shared" si="1819"/>
        <v>#VALUE!</v>
      </c>
      <c r="LQ166" s="2" t="e">
        <f t="shared" si="1820"/>
        <v>#VALUE!</v>
      </c>
      <c r="LR166" s="2" t="e">
        <f t="shared" si="1821"/>
        <v>#VALUE!</v>
      </c>
      <c r="LS166" s="2" t="e">
        <f t="shared" si="1822"/>
        <v>#VALUE!</v>
      </c>
      <c r="LT166" s="2" t="e">
        <f t="shared" si="1823"/>
        <v>#VALUE!</v>
      </c>
      <c r="LU166" s="2" t="e">
        <f t="shared" si="1824"/>
        <v>#VALUE!</v>
      </c>
      <c r="LV166" s="2" t="e">
        <f t="shared" si="1825"/>
        <v>#VALUE!</v>
      </c>
      <c r="LW166" s="2" t="e">
        <f t="shared" si="1826"/>
        <v>#VALUE!</v>
      </c>
      <c r="LX166" s="2" t="e">
        <f t="shared" si="1827"/>
        <v>#VALUE!</v>
      </c>
      <c r="LY166" s="2" t="e">
        <f t="shared" si="1828"/>
        <v>#VALUE!</v>
      </c>
      <c r="LZ166" s="2" t="e">
        <f t="shared" si="1829"/>
        <v>#VALUE!</v>
      </c>
      <c r="MA166" s="2" t="e">
        <f t="shared" si="1830"/>
        <v>#VALUE!</v>
      </c>
      <c r="MB166" s="2" t="e">
        <f t="shared" si="1831"/>
        <v>#VALUE!</v>
      </c>
      <c r="MC166" s="2" t="e">
        <f t="shared" si="1832"/>
        <v>#VALUE!</v>
      </c>
      <c r="MD166" s="2" t="e">
        <f t="shared" si="1833"/>
        <v>#VALUE!</v>
      </c>
      <c r="ME166" s="2" t="e">
        <f t="shared" si="1834"/>
        <v>#VALUE!</v>
      </c>
      <c r="MF166" s="2" t="e">
        <f t="shared" si="1835"/>
        <v>#VALUE!</v>
      </c>
      <c r="MG166" s="2" t="e">
        <f t="shared" si="1836"/>
        <v>#VALUE!</v>
      </c>
      <c r="MH166" s="2">
        <f t="shared" si="1837"/>
        <v>1</v>
      </c>
      <c r="MI166" s="2" t="e">
        <f t="shared" si="1838"/>
        <v>#VALUE!</v>
      </c>
      <c r="MJ166" s="2" t="e">
        <f t="shared" si="1839"/>
        <v>#VALUE!</v>
      </c>
      <c r="MK166" s="2" t="e">
        <f t="shared" si="1840"/>
        <v>#VALUE!</v>
      </c>
      <c r="ML166" s="2" t="e">
        <f t="shared" si="1841"/>
        <v>#VALUE!</v>
      </c>
      <c r="MM166" s="2" t="e">
        <f t="shared" si="1842"/>
        <v>#VALUE!</v>
      </c>
      <c r="MN166" s="2" t="e">
        <f t="shared" si="1843"/>
        <v>#VALUE!</v>
      </c>
      <c r="MO166" s="2" t="e">
        <f t="shared" si="1844"/>
        <v>#VALUE!</v>
      </c>
      <c r="MP166" s="2" t="e">
        <f t="shared" si="1845"/>
        <v>#VALUE!</v>
      </c>
      <c r="MQ166" s="2" t="e">
        <f t="shared" si="1846"/>
        <v>#VALUE!</v>
      </c>
      <c r="MR166" s="2" t="e">
        <f t="shared" si="1847"/>
        <v>#VALUE!</v>
      </c>
      <c r="MS166" s="2" t="e">
        <f t="shared" si="1848"/>
        <v>#VALUE!</v>
      </c>
      <c r="MT166" s="2" t="e">
        <f t="shared" si="1849"/>
        <v>#VALUE!</v>
      </c>
      <c r="MU166" s="2" t="e">
        <f t="shared" si="1850"/>
        <v>#VALUE!</v>
      </c>
      <c r="MV166" s="2" t="e">
        <f t="shared" si="1851"/>
        <v>#VALUE!</v>
      </c>
      <c r="MW166" s="2" t="e">
        <f t="shared" si="1852"/>
        <v>#VALUE!</v>
      </c>
      <c r="MX166" s="2" t="e">
        <f t="shared" si="1853"/>
        <v>#VALUE!</v>
      </c>
      <c r="MY166" s="2" t="e">
        <f t="shared" si="1854"/>
        <v>#VALUE!</v>
      </c>
      <c r="MZ166" s="2" t="e">
        <f t="shared" si="1855"/>
        <v>#VALUE!</v>
      </c>
      <c r="NA166" s="2" t="e">
        <f t="shared" si="1856"/>
        <v>#VALUE!</v>
      </c>
      <c r="NB166" s="2" t="e">
        <f t="shared" si="1857"/>
        <v>#VALUE!</v>
      </c>
      <c r="NC166" s="2" t="e">
        <f t="shared" si="1858"/>
        <v>#VALUE!</v>
      </c>
      <c r="ND166" s="2" t="e">
        <f t="shared" si="1859"/>
        <v>#VALUE!</v>
      </c>
      <c r="NE166" s="2" t="e">
        <f t="shared" si="1860"/>
        <v>#VALUE!</v>
      </c>
      <c r="NF166" s="2">
        <f t="shared" si="2026"/>
        <v>0</v>
      </c>
      <c r="NG166" s="2">
        <f t="shared" si="1861"/>
        <v>0</v>
      </c>
      <c r="NH166" s="2">
        <f t="shared" si="1862"/>
        <v>0</v>
      </c>
      <c r="NI166" s="2">
        <f t="shared" si="1863"/>
        <v>0</v>
      </c>
      <c r="NJ166" s="2">
        <f t="shared" si="1864"/>
        <v>0</v>
      </c>
      <c r="NK166" s="2">
        <f t="shared" si="1865"/>
        <v>0</v>
      </c>
      <c r="NL166" s="2">
        <f t="shared" si="1866"/>
        <v>0</v>
      </c>
      <c r="NM166" s="2">
        <f t="shared" si="1867"/>
        <v>0</v>
      </c>
      <c r="NN166" s="2">
        <f t="shared" si="1868"/>
        <v>0</v>
      </c>
      <c r="NO166" s="2">
        <f t="shared" si="1869"/>
        <v>0</v>
      </c>
      <c r="NP166" s="2">
        <f t="shared" si="1870"/>
        <v>0</v>
      </c>
      <c r="NQ166" s="2">
        <f t="shared" si="1871"/>
        <v>0</v>
      </c>
      <c r="NR166" s="2">
        <f t="shared" si="1872"/>
        <v>0</v>
      </c>
      <c r="NS166" s="2">
        <f t="shared" si="1873"/>
        <v>0</v>
      </c>
      <c r="NT166" s="2">
        <f t="shared" si="1874"/>
        <v>0</v>
      </c>
      <c r="NU166" s="2">
        <f t="shared" si="1875"/>
        <v>0</v>
      </c>
      <c r="NV166" s="2">
        <f t="shared" si="1876"/>
        <v>0</v>
      </c>
      <c r="NW166" s="2">
        <f t="shared" si="1877"/>
        <v>0</v>
      </c>
      <c r="NX166" s="2">
        <f t="shared" si="1878"/>
        <v>0</v>
      </c>
      <c r="NY166" s="2">
        <f t="shared" si="1879"/>
        <v>0</v>
      </c>
      <c r="NZ166" s="2">
        <f t="shared" si="1880"/>
        <v>0</v>
      </c>
      <c r="OA166" s="2">
        <f t="shared" si="1881"/>
        <v>0</v>
      </c>
      <c r="OB166" s="2">
        <f t="shared" si="1882"/>
        <v>0</v>
      </c>
      <c r="OC166" s="2">
        <f t="shared" si="1883"/>
        <v>0</v>
      </c>
      <c r="OD166" s="2">
        <f>IF(AND(NF166&gt;'Graph Creator'!$K$4,'Detalle de Cuentas'!NF166&lt;='Graph Creator'!$L$4),1,0)</f>
        <v>0</v>
      </c>
      <c r="OE166" s="2">
        <f>IF(AND(NG166&gt;'Graph Creator'!$K$4,'Detalle de Cuentas'!NG166&lt;='Graph Creator'!$L$4),1,0)</f>
        <v>0</v>
      </c>
      <c r="OF166" s="2">
        <f>IF(AND(NH166&gt;'Graph Creator'!$K$4,'Detalle de Cuentas'!NH166&lt;='Graph Creator'!$L$4),1,0)</f>
        <v>0</v>
      </c>
      <c r="OG166" s="2">
        <f>IF(AND(NI166&gt;'Graph Creator'!$K$4,'Detalle de Cuentas'!NI166&lt;='Graph Creator'!$L$4),1,0)</f>
        <v>0</v>
      </c>
      <c r="OH166" s="2">
        <f>IF(AND(NJ166&gt;'Graph Creator'!$K$4,'Detalle de Cuentas'!NJ166&lt;='Graph Creator'!$L$4),1,0)</f>
        <v>0</v>
      </c>
      <c r="OI166" s="2">
        <f>IF(AND(NK166&gt;'Graph Creator'!$K$4,'Detalle de Cuentas'!NK166&lt;='Graph Creator'!$L$4),1,0)</f>
        <v>0</v>
      </c>
      <c r="OJ166" s="2">
        <f>IF(AND(NL166&gt;'Graph Creator'!$K$4,'Detalle de Cuentas'!NL166&lt;='Graph Creator'!$L$4),1,0)</f>
        <v>0</v>
      </c>
      <c r="OK166" s="2">
        <f>IF(AND(NM166&gt;'Graph Creator'!$K$4,'Detalle de Cuentas'!NM166&lt;='Graph Creator'!$L$4),1,0)</f>
        <v>0</v>
      </c>
      <c r="OL166" s="2">
        <f>IF(AND(NN166&gt;'Graph Creator'!$K$4,'Detalle de Cuentas'!NN166&lt;='Graph Creator'!$L$4),1,0)</f>
        <v>0</v>
      </c>
      <c r="OM166" s="2">
        <f>IF(AND(NO166&gt;'Graph Creator'!$K$4,'Detalle de Cuentas'!NO166&lt;='Graph Creator'!$L$4),1,0)</f>
        <v>0</v>
      </c>
      <c r="ON166" s="2">
        <f>IF(AND(NP166&gt;'Graph Creator'!$K$4,'Detalle de Cuentas'!NP166&lt;='Graph Creator'!$L$4),1,0)</f>
        <v>0</v>
      </c>
      <c r="OO166" s="2">
        <f>IF(AND(NQ166&gt;'Graph Creator'!$K$4,'Detalle de Cuentas'!NQ166&lt;='Graph Creator'!$L$4),1,0)</f>
        <v>0</v>
      </c>
      <c r="OP166" s="2">
        <f>IF(AND(NR166&gt;'Graph Creator'!$K$4,'Detalle de Cuentas'!NR166&lt;='Graph Creator'!$L$4),1,0)</f>
        <v>0</v>
      </c>
      <c r="OQ166" s="2">
        <f>IF(AND(NS166&gt;'Graph Creator'!$K$4,'Detalle de Cuentas'!NS166&lt;='Graph Creator'!$L$4),1,0)</f>
        <v>0</v>
      </c>
      <c r="OR166" s="2">
        <f>IF(AND(NT166&gt;'Graph Creator'!$K$4,'Detalle de Cuentas'!NT166&lt;='Graph Creator'!$L$4),1,0)</f>
        <v>0</v>
      </c>
      <c r="OS166" s="2">
        <f>IF(AND(NU166&gt;'Graph Creator'!$K$4,'Detalle de Cuentas'!NU166&lt;='Graph Creator'!$L$4),1,0)</f>
        <v>0</v>
      </c>
      <c r="OT166" s="2">
        <f>IF(AND(NV166&gt;'Graph Creator'!$K$4,'Detalle de Cuentas'!NV166&lt;='Graph Creator'!$L$4),1,0)</f>
        <v>0</v>
      </c>
      <c r="OU166" s="2">
        <f>IF(AND(NW166&gt;'Graph Creator'!$K$4,'Detalle de Cuentas'!NW166&lt;='Graph Creator'!$L$4),1,0)</f>
        <v>0</v>
      </c>
      <c r="OV166" s="2">
        <f>IF(AND(NX166&gt;'Graph Creator'!$K$4,'Detalle de Cuentas'!NX166&lt;='Graph Creator'!$L$4),1,0)</f>
        <v>0</v>
      </c>
      <c r="OW166" s="2">
        <f>IF(AND(NY166&gt;'Graph Creator'!$K$4,'Detalle de Cuentas'!NY166&lt;='Graph Creator'!$L$4),1,0)</f>
        <v>0</v>
      </c>
      <c r="OX166" s="2">
        <f>IF(AND(NZ166&gt;'Graph Creator'!$K$4,'Detalle de Cuentas'!NZ166&lt;='Graph Creator'!$L$4),1,0)</f>
        <v>0</v>
      </c>
      <c r="OY166" s="2">
        <f>IF(AND(OA166&gt;'Graph Creator'!$K$4,'Detalle de Cuentas'!OA166&lt;='Graph Creator'!$L$4),1,0)</f>
        <v>0</v>
      </c>
      <c r="OZ166" s="2">
        <f>IF(AND(OB166&gt;'Graph Creator'!$K$4,'Detalle de Cuentas'!OB166&lt;='Graph Creator'!$L$4),1,0)</f>
        <v>0</v>
      </c>
      <c r="PA166" s="2">
        <f>IF(AND(OC166&gt;'Graph Creator'!$K$4,'Detalle de Cuentas'!OC166&lt;='Graph Creator'!$L$4),1,0)</f>
        <v>0</v>
      </c>
      <c r="PB166" s="2">
        <f>IF(AND(NF166&gt;'Graph Creator'!$L$4,'Detalle de Cuentas'!NF166&lt;='Graph Creator'!$M$4),1,0)</f>
        <v>0</v>
      </c>
      <c r="PC166" s="2">
        <f>IF(AND(NG166&gt;'Graph Creator'!$L$4,'Detalle de Cuentas'!NG166&lt;='Graph Creator'!$M$4),1,0)</f>
        <v>0</v>
      </c>
      <c r="PD166" s="2">
        <f>IF(AND(NH166&gt;'Graph Creator'!$L$4,'Detalle de Cuentas'!NH166&lt;='Graph Creator'!$M$4),1,0)</f>
        <v>0</v>
      </c>
      <c r="PE166" s="2">
        <f>IF(AND(NI166&gt;'Graph Creator'!$L$4,'Detalle de Cuentas'!NI166&lt;='Graph Creator'!$M$4),1,0)</f>
        <v>0</v>
      </c>
      <c r="PF166" s="2">
        <f>IF(AND(NJ166&gt;'Graph Creator'!$L$4,'Detalle de Cuentas'!NJ166&lt;='Graph Creator'!$M$4),1,0)</f>
        <v>0</v>
      </c>
      <c r="PG166" s="2">
        <f>IF(AND(NK166&gt;'Graph Creator'!$L$4,'Detalle de Cuentas'!NK166&lt;='Graph Creator'!$M$4),1,0)</f>
        <v>0</v>
      </c>
      <c r="PH166" s="2">
        <f>IF(AND(NL166&gt;'Graph Creator'!$L$4,'Detalle de Cuentas'!NL166&lt;='Graph Creator'!$M$4),1,0)</f>
        <v>0</v>
      </c>
      <c r="PI166" s="2">
        <f>IF(AND(NM166&gt;'Graph Creator'!$L$4,'Detalle de Cuentas'!NM166&lt;='Graph Creator'!$M$4),1,0)</f>
        <v>0</v>
      </c>
      <c r="PJ166" s="2">
        <f>IF(AND(NN166&gt;'Graph Creator'!$L$4,'Detalle de Cuentas'!NN166&lt;='Graph Creator'!$M$4),1,0)</f>
        <v>0</v>
      </c>
      <c r="PK166" s="2">
        <f>IF(AND(NO166&gt;'Graph Creator'!$L$4,'Detalle de Cuentas'!NO166&lt;='Graph Creator'!$M$4),1,0)</f>
        <v>0</v>
      </c>
      <c r="PL166" s="2">
        <f>IF(AND(NP166&gt;'Graph Creator'!$L$4,'Detalle de Cuentas'!NP166&lt;='Graph Creator'!$M$4),1,0)</f>
        <v>0</v>
      </c>
      <c r="PM166" s="2">
        <f>IF(AND(NQ166&gt;'Graph Creator'!$L$4,'Detalle de Cuentas'!NQ166&lt;='Graph Creator'!$M$4),1,0)</f>
        <v>0</v>
      </c>
      <c r="PN166" s="2">
        <f>IF(AND(NR166&gt;'Graph Creator'!$L$4,'Detalle de Cuentas'!NR166&lt;='Graph Creator'!$M$4),1,0)</f>
        <v>0</v>
      </c>
      <c r="PO166" s="2">
        <f>IF(AND(NS166&gt;'Graph Creator'!$L$4,'Detalle de Cuentas'!NS166&lt;='Graph Creator'!$M$4),1,0)</f>
        <v>0</v>
      </c>
      <c r="PP166" s="2">
        <f>IF(AND(NT166&gt;'Graph Creator'!$L$4,'Detalle de Cuentas'!NT166&lt;='Graph Creator'!$M$4),1,0)</f>
        <v>0</v>
      </c>
      <c r="PQ166" s="2">
        <f>IF(AND(NU166&gt;'Graph Creator'!$L$4,'Detalle de Cuentas'!NU166&lt;='Graph Creator'!$M$4),1,0)</f>
        <v>0</v>
      </c>
      <c r="PR166" s="2">
        <f>IF(AND(NV166&gt;'Graph Creator'!$L$4,'Detalle de Cuentas'!NV166&lt;='Graph Creator'!$M$4),1,0)</f>
        <v>0</v>
      </c>
      <c r="PS166" s="2">
        <f>IF(AND(NW166&gt;'Graph Creator'!$L$4,'Detalle de Cuentas'!NW166&lt;='Graph Creator'!$M$4),1,0)</f>
        <v>0</v>
      </c>
      <c r="PT166" s="2">
        <f>IF(AND(NX166&gt;'Graph Creator'!$L$4,'Detalle de Cuentas'!NX166&lt;='Graph Creator'!$M$4),1,0)</f>
        <v>0</v>
      </c>
      <c r="PU166" s="2">
        <f>IF(AND(NY166&gt;'Graph Creator'!$L$4,'Detalle de Cuentas'!NY166&lt;='Graph Creator'!$M$4),1,0)</f>
        <v>0</v>
      </c>
      <c r="PV166" s="2">
        <f>IF(AND(NZ166&gt;'Graph Creator'!$L$4,'Detalle de Cuentas'!NZ166&lt;='Graph Creator'!$M$4),1,0)</f>
        <v>0</v>
      </c>
      <c r="PW166" s="2">
        <f>IF(AND(OA166&gt;'Graph Creator'!$L$4,'Detalle de Cuentas'!OA166&lt;='Graph Creator'!$M$4),1,0)</f>
        <v>0</v>
      </c>
      <c r="PX166" s="2">
        <f>IF(AND(OB166&gt;'Graph Creator'!$L$4,'Detalle de Cuentas'!OB166&lt;='Graph Creator'!$M$4),1,0)</f>
        <v>0</v>
      </c>
      <c r="PY166" s="2">
        <f>IF(AND(OC166&gt;'Graph Creator'!$L$4,'Detalle de Cuentas'!OC166&lt;='Graph Creator'!$M$4),1,0)</f>
        <v>0</v>
      </c>
      <c r="PZ166" s="2">
        <f>IF(AND(NF166&gt;'Graph Creator'!$M$4,'Detalle de Cuentas'!NF166&lt;='Graph Creator'!$N$4),1,0)</f>
        <v>0</v>
      </c>
      <c r="QA166" s="2">
        <f>IF(AND(NG166&gt;'Graph Creator'!$M$4,'Detalle de Cuentas'!NG166&lt;='Graph Creator'!$N$4),1,0)</f>
        <v>0</v>
      </c>
      <c r="QB166" s="2">
        <f>IF(AND(NH166&gt;'Graph Creator'!$M$4,'Detalle de Cuentas'!NH166&lt;='Graph Creator'!$N$4),1,0)</f>
        <v>0</v>
      </c>
      <c r="QC166" s="2">
        <f>IF(AND(NI166&gt;'Graph Creator'!$M$4,'Detalle de Cuentas'!NI166&lt;='Graph Creator'!$N$4),1,0)</f>
        <v>0</v>
      </c>
      <c r="QD166" s="2">
        <f>IF(AND(NJ166&gt;'Graph Creator'!$M$4,'Detalle de Cuentas'!NJ166&lt;='Graph Creator'!$N$4),1,0)</f>
        <v>0</v>
      </c>
      <c r="QE166" s="2">
        <f>IF(AND(NK166&gt;'Graph Creator'!$M$4,'Detalle de Cuentas'!NK166&lt;='Graph Creator'!$N$4),1,0)</f>
        <v>0</v>
      </c>
      <c r="QF166" s="2">
        <f>IF(AND(NL166&gt;'Graph Creator'!$M$4,'Detalle de Cuentas'!NL166&lt;='Graph Creator'!$N$4),1,0)</f>
        <v>0</v>
      </c>
      <c r="QG166" s="2">
        <f>IF(AND(NM166&gt;'Graph Creator'!$M$4,'Detalle de Cuentas'!NM166&lt;='Graph Creator'!$N$4),1,0)</f>
        <v>0</v>
      </c>
      <c r="QH166" s="2">
        <f>IF(AND(NN166&gt;'Graph Creator'!$M$4,'Detalle de Cuentas'!NN166&lt;='Graph Creator'!$N$4),1,0)</f>
        <v>0</v>
      </c>
      <c r="QI166" s="2">
        <f>IF(AND(NO166&gt;'Graph Creator'!$M$4,'Detalle de Cuentas'!NO166&lt;='Graph Creator'!$N$4),1,0)</f>
        <v>0</v>
      </c>
      <c r="QJ166" s="2">
        <f>IF(AND(NP166&gt;'Graph Creator'!$M$4,'Detalle de Cuentas'!NP166&lt;='Graph Creator'!$N$4),1,0)</f>
        <v>0</v>
      </c>
      <c r="QK166" s="2">
        <f>IF(AND(NQ166&gt;'Graph Creator'!$M$4,'Detalle de Cuentas'!NQ166&lt;='Graph Creator'!$N$4),1,0)</f>
        <v>0</v>
      </c>
      <c r="QL166" s="2">
        <f>IF(AND(NR166&gt;'Graph Creator'!$M$4,'Detalle de Cuentas'!NR166&lt;='Graph Creator'!$N$4),1,0)</f>
        <v>0</v>
      </c>
      <c r="QM166" s="2">
        <f>IF(AND(NS166&gt;'Graph Creator'!$M$4,'Detalle de Cuentas'!NS166&lt;='Graph Creator'!$N$4),1,0)</f>
        <v>0</v>
      </c>
      <c r="QN166" s="2">
        <f>IF(AND(NT166&gt;'Graph Creator'!$M$4,'Detalle de Cuentas'!NT166&lt;='Graph Creator'!$N$4),1,0)</f>
        <v>0</v>
      </c>
      <c r="QO166" s="2">
        <f>IF(AND(NU166&gt;'Graph Creator'!$M$4,'Detalle de Cuentas'!NU166&lt;='Graph Creator'!$N$4),1,0)</f>
        <v>0</v>
      </c>
      <c r="QP166" s="2">
        <f>IF(AND(NV166&gt;'Graph Creator'!$M$4,'Detalle de Cuentas'!NV166&lt;='Graph Creator'!$N$4),1,0)</f>
        <v>0</v>
      </c>
      <c r="QQ166" s="2">
        <f>IF(AND(NW166&gt;'Graph Creator'!$M$4,'Detalle de Cuentas'!NW166&lt;='Graph Creator'!$N$4),1,0)</f>
        <v>0</v>
      </c>
      <c r="QR166" s="2">
        <f>IF(AND(NX166&gt;'Graph Creator'!$M$4,'Detalle de Cuentas'!NX166&lt;='Graph Creator'!$N$4),1,0)</f>
        <v>0</v>
      </c>
      <c r="QS166" s="2">
        <f>IF(AND(NY166&gt;'Graph Creator'!$M$4,'Detalle de Cuentas'!NY166&lt;='Graph Creator'!$N$4),1,0)</f>
        <v>0</v>
      </c>
      <c r="QT166" s="2">
        <f>IF(AND(NZ166&gt;'Graph Creator'!$M$4,'Detalle de Cuentas'!NZ166&lt;='Graph Creator'!$N$4),1,0)</f>
        <v>0</v>
      </c>
      <c r="QU166" s="2">
        <f>IF(AND(OA166&gt;'Graph Creator'!$M$4,'Detalle de Cuentas'!OA166&lt;='Graph Creator'!$N$4),1,0)</f>
        <v>0</v>
      </c>
      <c r="QV166" s="2">
        <f>IF(AND(OB166&gt;'Graph Creator'!$M$4,'Detalle de Cuentas'!OB166&lt;='Graph Creator'!$N$4),1,0)</f>
        <v>0</v>
      </c>
      <c r="QW166" s="2">
        <f>IF(AND(OC166&gt;'Graph Creator'!$M$4,'Detalle de Cuentas'!OC166&lt;='Graph Creator'!$N$4),1,0)</f>
        <v>0</v>
      </c>
      <c r="QX166" s="2">
        <f>IF(AND(NF166&gt;'Graph Creator'!$N$4,'Detalle de Cuentas'!NF166&lt;='Graph Creator'!$O$4),1,0)</f>
        <v>0</v>
      </c>
      <c r="QY166" s="2">
        <f>IF(AND(NG166&gt;'Graph Creator'!$N$4,'Detalle de Cuentas'!NG166&lt;='Graph Creator'!$O$4),1,0)</f>
        <v>0</v>
      </c>
      <c r="QZ166" s="2">
        <f>IF(AND(NH166&gt;'Graph Creator'!$N$4,'Detalle de Cuentas'!NH166&lt;='Graph Creator'!$O$4),1,0)</f>
        <v>0</v>
      </c>
      <c r="RA166" s="2">
        <f>IF(AND(NI166&gt;'Graph Creator'!$N$4,'Detalle de Cuentas'!NI166&lt;='Graph Creator'!$O$4),1,0)</f>
        <v>0</v>
      </c>
      <c r="RB166" s="2">
        <f>IF(AND(NJ166&gt;'Graph Creator'!$N$4,'Detalle de Cuentas'!NJ166&lt;='Graph Creator'!$O$4),1,0)</f>
        <v>0</v>
      </c>
      <c r="RC166" s="2">
        <f>IF(AND(NK166&gt;'Graph Creator'!$N$4,'Detalle de Cuentas'!NK166&lt;='Graph Creator'!$O$4),1,0)</f>
        <v>0</v>
      </c>
      <c r="RD166" s="2">
        <f>IF(AND(NL166&gt;'Graph Creator'!$N$4,'Detalle de Cuentas'!NL166&lt;='Graph Creator'!$O$4),1,0)</f>
        <v>0</v>
      </c>
      <c r="RE166" s="2">
        <f>IF(AND(NM166&gt;'Graph Creator'!$N$4,'Detalle de Cuentas'!NM166&lt;='Graph Creator'!$O$4),1,0)</f>
        <v>0</v>
      </c>
      <c r="RF166" s="2">
        <f>IF(AND(NN166&gt;'Graph Creator'!$N$4,'Detalle de Cuentas'!NN166&lt;='Graph Creator'!$O$4),1,0)</f>
        <v>0</v>
      </c>
      <c r="RG166" s="2">
        <f>IF(AND(NO166&gt;'Graph Creator'!$N$4,'Detalle de Cuentas'!NO166&lt;='Graph Creator'!$O$4),1,0)</f>
        <v>0</v>
      </c>
      <c r="RH166" s="2">
        <f>IF(AND(NP166&gt;'Graph Creator'!$N$4,'Detalle de Cuentas'!NP166&lt;='Graph Creator'!$O$4),1,0)</f>
        <v>0</v>
      </c>
      <c r="RI166" s="2">
        <f>IF(AND(NQ166&gt;'Graph Creator'!$N$4,'Detalle de Cuentas'!NQ166&lt;='Graph Creator'!$O$4),1,0)</f>
        <v>0</v>
      </c>
      <c r="RJ166" s="2">
        <f>IF(AND(NR166&gt;'Graph Creator'!$N$4,'Detalle de Cuentas'!NR166&lt;='Graph Creator'!$O$4),1,0)</f>
        <v>0</v>
      </c>
      <c r="RK166" s="2">
        <f>IF(AND(NS166&gt;'Graph Creator'!$N$4,'Detalle de Cuentas'!NS166&lt;='Graph Creator'!$O$4),1,0)</f>
        <v>0</v>
      </c>
      <c r="RL166" s="2">
        <f>IF(AND(NT166&gt;'Graph Creator'!$N$4,'Detalle de Cuentas'!NT166&lt;='Graph Creator'!$O$4),1,0)</f>
        <v>0</v>
      </c>
      <c r="RM166" s="2">
        <f>IF(AND(NU166&gt;'Graph Creator'!$N$4,'Detalle de Cuentas'!NU166&lt;='Graph Creator'!$O$4),1,0)</f>
        <v>0</v>
      </c>
      <c r="RN166" s="2">
        <f>IF(AND(NV166&gt;'Graph Creator'!$N$4,'Detalle de Cuentas'!NV166&lt;='Graph Creator'!$O$4),1,0)</f>
        <v>0</v>
      </c>
      <c r="RO166" s="2">
        <f>IF(AND(NW166&gt;'Graph Creator'!$N$4,'Detalle de Cuentas'!NW166&lt;='Graph Creator'!$O$4),1,0)</f>
        <v>0</v>
      </c>
      <c r="RP166" s="2">
        <f>IF(AND(NX166&gt;'Graph Creator'!$N$4,'Detalle de Cuentas'!NX166&lt;='Graph Creator'!$O$4),1,0)</f>
        <v>0</v>
      </c>
      <c r="RQ166" s="2">
        <f>IF(AND(NY166&gt;'Graph Creator'!$N$4,'Detalle de Cuentas'!NY166&lt;='Graph Creator'!$O$4),1,0)</f>
        <v>0</v>
      </c>
      <c r="RR166" s="2">
        <f>IF(AND(NZ166&gt;'Graph Creator'!$N$4,'Detalle de Cuentas'!NZ166&lt;='Graph Creator'!$O$4),1,0)</f>
        <v>0</v>
      </c>
      <c r="RS166" s="2">
        <f>IF(AND(OA166&gt;'Graph Creator'!$N$4,'Detalle de Cuentas'!OA166&lt;='Graph Creator'!$O$4),1,0)</f>
        <v>0</v>
      </c>
      <c r="RT166" s="2">
        <f>IF(AND(OB166&gt;'Graph Creator'!$N$4,'Detalle de Cuentas'!OB166&lt;='Graph Creator'!$O$4),1,0)</f>
        <v>0</v>
      </c>
      <c r="RU166" s="2">
        <f>IF(AND(OC166&gt;'Graph Creator'!$N$4,'Detalle de Cuentas'!OC166&lt;='Graph Creator'!$O$4),1,0)</f>
        <v>0</v>
      </c>
      <c r="RV166" s="2" t="e">
        <f t="shared" si="2027"/>
        <v>#VALUE!</v>
      </c>
      <c r="RW166" s="2" t="e">
        <f t="shared" si="2028"/>
        <v>#VALUE!</v>
      </c>
      <c r="RX166" s="2" t="e">
        <f t="shared" si="2029"/>
        <v>#VALUE!</v>
      </c>
      <c r="RY166" s="2" t="e">
        <f t="shared" si="2030"/>
        <v>#VALUE!</v>
      </c>
      <c r="RZ166" s="2" t="e">
        <f t="shared" si="2031"/>
        <v>#VALUE!</v>
      </c>
      <c r="SA166" s="2" t="e">
        <f t="shared" si="2032"/>
        <v>#VALUE!</v>
      </c>
      <c r="SB166" s="2" t="e">
        <f t="shared" si="2033"/>
        <v>#VALUE!</v>
      </c>
      <c r="SC166" s="2" t="e">
        <f t="shared" si="2034"/>
        <v>#VALUE!</v>
      </c>
      <c r="SD166" s="2" t="e">
        <f t="shared" si="2035"/>
        <v>#VALUE!</v>
      </c>
      <c r="SE166" s="2" t="e">
        <f t="shared" si="2036"/>
        <v>#VALUE!</v>
      </c>
      <c r="SF166" s="2" t="e">
        <f t="shared" si="2037"/>
        <v>#VALUE!</v>
      </c>
      <c r="SG166" s="2" t="e">
        <f t="shared" si="2038"/>
        <v>#VALUE!</v>
      </c>
      <c r="SH166" s="2" t="e">
        <f t="shared" si="2039"/>
        <v>#VALUE!</v>
      </c>
      <c r="SI166" s="2" t="e">
        <f t="shared" si="2040"/>
        <v>#VALUE!</v>
      </c>
      <c r="SJ166" s="2" t="e">
        <f t="shared" si="2041"/>
        <v>#VALUE!</v>
      </c>
      <c r="SK166" s="2" t="e">
        <f t="shared" si="2042"/>
        <v>#VALUE!</v>
      </c>
      <c r="SL166" s="2" t="e">
        <f t="shared" si="2043"/>
        <v>#VALUE!</v>
      </c>
      <c r="SM166" s="2" t="e">
        <f t="shared" si="2044"/>
        <v>#VALUE!</v>
      </c>
      <c r="SN166" s="2" t="e">
        <f t="shared" si="2045"/>
        <v>#VALUE!</v>
      </c>
      <c r="SO166" s="2" t="e">
        <f t="shared" si="2046"/>
        <v>#VALUE!</v>
      </c>
      <c r="SP166" s="2" t="e">
        <f t="shared" si="2047"/>
        <v>#VALUE!</v>
      </c>
      <c r="SQ166" s="2" t="e">
        <f t="shared" si="2048"/>
        <v>#VALUE!</v>
      </c>
      <c r="SR166" s="2" t="e">
        <f t="shared" si="2049"/>
        <v>#VALUE!</v>
      </c>
      <c r="SS166" s="2" t="e">
        <f t="shared" si="2050"/>
        <v>#VALUE!</v>
      </c>
      <c r="ST166" s="2" t="e">
        <f t="shared" si="2051"/>
        <v>#VALUE!</v>
      </c>
      <c r="SU166" s="2" t="e">
        <f t="shared" si="2052"/>
        <v>#VALUE!</v>
      </c>
      <c r="SV166" s="2" t="e">
        <f t="shared" si="2053"/>
        <v>#VALUE!</v>
      </c>
      <c r="SW166" s="2" t="e">
        <f t="shared" si="2054"/>
        <v>#VALUE!</v>
      </c>
      <c r="SX166" s="2" t="e">
        <f t="shared" si="2055"/>
        <v>#VALUE!</v>
      </c>
      <c r="SY166" s="2" t="e">
        <f t="shared" si="2056"/>
        <v>#VALUE!</v>
      </c>
      <c r="SZ166" s="2" t="e">
        <f t="shared" si="2057"/>
        <v>#VALUE!</v>
      </c>
      <c r="TA166" s="2" t="e">
        <f t="shared" si="2058"/>
        <v>#VALUE!</v>
      </c>
      <c r="TB166" s="2" t="e">
        <f t="shared" si="2059"/>
        <v>#VALUE!</v>
      </c>
      <c r="TC166" s="2" t="e">
        <f t="shared" si="2060"/>
        <v>#VALUE!</v>
      </c>
      <c r="TD166" s="2" t="e">
        <f t="shared" si="2061"/>
        <v>#VALUE!</v>
      </c>
      <c r="TE166" s="2" t="e">
        <f t="shared" si="2062"/>
        <v>#VALUE!</v>
      </c>
      <c r="TF166" s="2" t="str">
        <f>IF(DZ166=1,IF(SUM(DZ$17:DZ166)&lt;2,""&amp;B166,", "&amp;B166),"")</f>
        <v/>
      </c>
      <c r="TG166" s="2" t="str">
        <f t="shared" si="2075"/>
        <v/>
      </c>
      <c r="TH166" s="2">
        <f t="shared" si="2063"/>
        <v>0</v>
      </c>
      <c r="TI166" s="14" t="str">
        <f t="shared" si="2064"/>
        <v/>
      </c>
      <c r="TJ166" s="14" t="e">
        <f t="shared" si="1884"/>
        <v>#VALUE!</v>
      </c>
      <c r="TK166" s="14" t="e">
        <f t="shared" si="1885"/>
        <v>#VALUE!</v>
      </c>
      <c r="TL166" s="14" t="e">
        <f t="shared" si="1886"/>
        <v>#VALUE!</v>
      </c>
      <c r="TM166" s="14" t="e">
        <f t="shared" si="1887"/>
        <v>#VALUE!</v>
      </c>
      <c r="TN166" s="14" t="e">
        <f t="shared" si="1888"/>
        <v>#VALUE!</v>
      </c>
      <c r="TO166" s="14" t="e">
        <f t="shared" si="1889"/>
        <v>#VALUE!</v>
      </c>
      <c r="TP166" s="14" t="e">
        <f t="shared" si="1890"/>
        <v>#VALUE!</v>
      </c>
      <c r="TQ166" s="14" t="e">
        <f t="shared" si="1891"/>
        <v>#VALUE!</v>
      </c>
      <c r="TR166" s="14" t="e">
        <f t="shared" si="1892"/>
        <v>#VALUE!</v>
      </c>
      <c r="TS166" s="14" t="e">
        <f t="shared" si="1893"/>
        <v>#VALUE!</v>
      </c>
      <c r="TT166" s="14" t="e">
        <f t="shared" si="1894"/>
        <v>#VALUE!</v>
      </c>
      <c r="TU166" s="14" t="e">
        <f t="shared" si="1895"/>
        <v>#VALUE!</v>
      </c>
      <c r="TV166" s="14" t="e">
        <f t="shared" si="1896"/>
        <v>#VALUE!</v>
      </c>
      <c r="TW166" s="14" t="e">
        <f t="shared" si="1897"/>
        <v>#VALUE!</v>
      </c>
      <c r="TX166" s="14" t="e">
        <f t="shared" si="1898"/>
        <v>#VALUE!</v>
      </c>
      <c r="TY166" s="14" t="e">
        <f t="shared" si="1899"/>
        <v>#VALUE!</v>
      </c>
      <c r="TZ166" s="14" t="e">
        <f t="shared" si="1900"/>
        <v>#VALUE!</v>
      </c>
      <c r="UA166" s="14" t="e">
        <f t="shared" si="1901"/>
        <v>#VALUE!</v>
      </c>
      <c r="UB166" s="14" t="e">
        <f t="shared" si="1902"/>
        <v>#VALUE!</v>
      </c>
      <c r="UC166" s="14" t="e">
        <f t="shared" si="1903"/>
        <v>#VALUE!</v>
      </c>
      <c r="UD166" s="14" t="e">
        <f t="shared" si="1904"/>
        <v>#VALUE!</v>
      </c>
      <c r="UE166" s="14" t="e">
        <f t="shared" si="1905"/>
        <v>#VALUE!</v>
      </c>
      <c r="UF166" s="14" t="e">
        <f t="shared" si="1906"/>
        <v>#VALUE!</v>
      </c>
      <c r="UH166" s="2">
        <f>IF($C$4-$R166&gt;'Graph Creator'!$E$2*'Graph Creator'!$D$13*12,0,1)</f>
        <v>1</v>
      </c>
      <c r="UJ166" s="2" t="e">
        <f t="shared" si="2065"/>
        <v>#VALUE!</v>
      </c>
      <c r="UK166" s="2" t="e">
        <f t="shared" si="1907"/>
        <v>#VALUE!</v>
      </c>
      <c r="UL166" s="2" t="e">
        <f t="shared" si="1908"/>
        <v>#VALUE!</v>
      </c>
      <c r="UM166" s="2" t="e">
        <f t="shared" si="1909"/>
        <v>#VALUE!</v>
      </c>
      <c r="UN166" s="2" t="e">
        <f t="shared" si="1910"/>
        <v>#VALUE!</v>
      </c>
      <c r="UO166" s="2" t="e">
        <f t="shared" si="1911"/>
        <v>#VALUE!</v>
      </c>
      <c r="UP166" s="2" t="e">
        <f t="shared" si="1912"/>
        <v>#VALUE!</v>
      </c>
      <c r="UQ166" s="2" t="e">
        <f t="shared" si="1913"/>
        <v>#VALUE!</v>
      </c>
      <c r="UR166" s="2" t="e">
        <f t="shared" si="1914"/>
        <v>#VALUE!</v>
      </c>
      <c r="US166" s="2" t="e">
        <f t="shared" si="1915"/>
        <v>#VALUE!</v>
      </c>
      <c r="UT166" s="2" t="e">
        <f t="shared" si="1916"/>
        <v>#VALUE!</v>
      </c>
      <c r="UU166" s="2" t="e">
        <f t="shared" si="1917"/>
        <v>#VALUE!</v>
      </c>
      <c r="UV166" s="2" t="e">
        <f t="shared" si="1918"/>
        <v>#VALUE!</v>
      </c>
      <c r="UW166" s="2" t="e">
        <f t="shared" si="1919"/>
        <v>#VALUE!</v>
      </c>
      <c r="UX166" s="2" t="e">
        <f t="shared" si="1920"/>
        <v>#VALUE!</v>
      </c>
      <c r="UY166" s="2" t="e">
        <f t="shared" si="1921"/>
        <v>#VALUE!</v>
      </c>
      <c r="UZ166" s="2" t="e">
        <f t="shared" si="1922"/>
        <v>#VALUE!</v>
      </c>
      <c r="VA166" s="2" t="e">
        <f t="shared" si="1923"/>
        <v>#VALUE!</v>
      </c>
      <c r="VB166" s="2" t="e">
        <f t="shared" si="1924"/>
        <v>#VALUE!</v>
      </c>
      <c r="VC166" s="2" t="e">
        <f t="shared" si="1925"/>
        <v>#VALUE!</v>
      </c>
      <c r="VD166" s="2" t="e">
        <f t="shared" si="1926"/>
        <v>#VALUE!</v>
      </c>
      <c r="VE166" s="2" t="e">
        <f t="shared" si="1927"/>
        <v>#VALUE!</v>
      </c>
      <c r="VF166" s="2" t="e">
        <f t="shared" si="1928"/>
        <v>#VALUE!</v>
      </c>
      <c r="VG166" s="2" t="e">
        <f t="shared" si="1929"/>
        <v>#VALUE!</v>
      </c>
      <c r="VH166" s="2" t="e">
        <f t="shared" si="1930"/>
        <v>#VALUE!</v>
      </c>
      <c r="VI166" s="2" t="e">
        <f t="shared" si="1931"/>
        <v>#VALUE!</v>
      </c>
      <c r="VJ166" s="2" t="e">
        <f t="shared" si="1932"/>
        <v>#VALUE!</v>
      </c>
      <c r="VK166" s="2" t="e">
        <f t="shared" si="1933"/>
        <v>#VALUE!</v>
      </c>
      <c r="VL166" s="2" t="e">
        <f t="shared" si="1934"/>
        <v>#VALUE!</v>
      </c>
      <c r="VM166" s="2" t="e">
        <f t="shared" si="1935"/>
        <v>#VALUE!</v>
      </c>
      <c r="VN166" s="2" t="e">
        <f t="shared" si="1936"/>
        <v>#VALUE!</v>
      </c>
      <c r="VO166" s="2" t="e">
        <f t="shared" si="1937"/>
        <v>#VALUE!</v>
      </c>
      <c r="VP166" s="2" t="e">
        <f t="shared" si="1938"/>
        <v>#VALUE!</v>
      </c>
      <c r="VQ166" s="2" t="e">
        <f t="shared" si="1939"/>
        <v>#VALUE!</v>
      </c>
      <c r="VR166" s="2" t="e">
        <f t="shared" si="1940"/>
        <v>#VALUE!</v>
      </c>
      <c r="VS166" s="2" t="e">
        <f t="shared" si="1941"/>
        <v>#VALUE!</v>
      </c>
      <c r="VT166" s="98">
        <f t="shared" si="2066"/>
        <v>0</v>
      </c>
      <c r="VU166" s="98">
        <f t="shared" si="1942"/>
        <v>0</v>
      </c>
      <c r="VV166" s="98">
        <f t="shared" si="1943"/>
        <v>0</v>
      </c>
      <c r="VW166" s="98">
        <f t="shared" si="1944"/>
        <v>0</v>
      </c>
      <c r="VX166" s="98">
        <f t="shared" si="1945"/>
        <v>0</v>
      </c>
      <c r="VY166" s="98">
        <f t="shared" si="1946"/>
        <v>0</v>
      </c>
      <c r="VZ166" s="98">
        <f t="shared" si="1947"/>
        <v>0</v>
      </c>
      <c r="WA166" s="98">
        <f t="shared" si="1948"/>
        <v>0</v>
      </c>
      <c r="WB166" s="98">
        <f t="shared" si="1949"/>
        <v>0</v>
      </c>
      <c r="WC166" s="98">
        <f t="shared" si="1950"/>
        <v>0</v>
      </c>
      <c r="WD166" s="98">
        <f t="shared" si="1951"/>
        <v>0</v>
      </c>
      <c r="WE166" s="98">
        <f t="shared" si="1952"/>
        <v>0</v>
      </c>
      <c r="WF166" s="98">
        <f t="shared" si="1953"/>
        <v>0</v>
      </c>
      <c r="WG166" s="98">
        <f t="shared" si="1954"/>
        <v>0</v>
      </c>
      <c r="WH166" s="98">
        <f t="shared" si="1955"/>
        <v>0</v>
      </c>
      <c r="WI166" s="98">
        <f t="shared" si="1956"/>
        <v>0</v>
      </c>
      <c r="WJ166" s="98">
        <f t="shared" si="1957"/>
        <v>0</v>
      </c>
      <c r="WK166" s="98">
        <f t="shared" si="1958"/>
        <v>0</v>
      </c>
      <c r="WL166" s="98">
        <f t="shared" si="1959"/>
        <v>0</v>
      </c>
      <c r="WM166" s="98">
        <f t="shared" si="1960"/>
        <v>0</v>
      </c>
      <c r="WN166" s="98">
        <f t="shared" si="1961"/>
        <v>0</v>
      </c>
      <c r="WO166" s="98">
        <f t="shared" si="1962"/>
        <v>0</v>
      </c>
      <c r="WP166" s="98">
        <f t="shared" si="1963"/>
        <v>0</v>
      </c>
      <c r="WQ166" s="98">
        <f t="shared" si="1964"/>
        <v>0</v>
      </c>
      <c r="WR166" s="98">
        <f>IFERROR(INDEX('Score Calculation'!$D$38:$D$41,MATCH('Detalle de Cuentas'!VT166,'Score Calculation'!$C$38:$C$41,1)),0)</f>
        <v>4</v>
      </c>
      <c r="WS166" s="98">
        <f>IFERROR(INDEX('Score Calculation'!$D$38:$D$41,MATCH('Detalle de Cuentas'!VU166,'Score Calculation'!$C$38:$C$41,1)),0)</f>
        <v>4</v>
      </c>
      <c r="WT166" s="98">
        <f>IFERROR(INDEX('Score Calculation'!$D$38:$D$41,MATCH('Detalle de Cuentas'!VV166,'Score Calculation'!$C$38:$C$41,1)),0)</f>
        <v>4</v>
      </c>
      <c r="WU166" s="98">
        <f>IFERROR(INDEX('Score Calculation'!$D$38:$D$41,MATCH('Detalle de Cuentas'!VW166,'Score Calculation'!$C$38:$C$41,1)),0)</f>
        <v>4</v>
      </c>
      <c r="WV166" s="98">
        <f>IFERROR(INDEX('Score Calculation'!$D$38:$D$41,MATCH('Detalle de Cuentas'!VX166,'Score Calculation'!$C$38:$C$41,1)),0)</f>
        <v>4</v>
      </c>
      <c r="WW166" s="98">
        <f>IFERROR(INDEX('Score Calculation'!$D$38:$D$41,MATCH('Detalle de Cuentas'!VY166,'Score Calculation'!$C$38:$C$41,1)),0)</f>
        <v>4</v>
      </c>
      <c r="WX166" s="98">
        <f>IFERROR(INDEX('Score Calculation'!$D$38:$D$41,MATCH('Detalle de Cuentas'!VZ166,'Score Calculation'!$C$38:$C$41,1)),0)</f>
        <v>4</v>
      </c>
      <c r="WY166" s="98">
        <f>IFERROR(INDEX('Score Calculation'!$D$38:$D$41,MATCH('Detalle de Cuentas'!WA166,'Score Calculation'!$C$38:$C$41,1)),0)</f>
        <v>4</v>
      </c>
      <c r="WZ166" s="98">
        <f>IFERROR(INDEX('Score Calculation'!$D$38:$D$41,MATCH('Detalle de Cuentas'!WB166,'Score Calculation'!$C$38:$C$41,1)),0)</f>
        <v>4</v>
      </c>
      <c r="XA166" s="98">
        <f>IFERROR(INDEX('Score Calculation'!$D$38:$D$41,MATCH('Detalle de Cuentas'!WC166,'Score Calculation'!$C$38:$C$41,1)),0)</f>
        <v>4</v>
      </c>
      <c r="XB166" s="98">
        <f>IFERROR(INDEX('Score Calculation'!$D$38:$D$41,MATCH('Detalle de Cuentas'!WD166,'Score Calculation'!$C$38:$C$41,1)),0)</f>
        <v>4</v>
      </c>
      <c r="XC166" s="98">
        <f>IFERROR(INDEX('Score Calculation'!$D$38:$D$41,MATCH('Detalle de Cuentas'!WE166,'Score Calculation'!$C$38:$C$41,1)),0)</f>
        <v>4</v>
      </c>
      <c r="XD166" s="98">
        <f>IFERROR(INDEX('Score Calculation'!$D$38:$D$41,MATCH('Detalle de Cuentas'!WF166,'Score Calculation'!$C$38:$C$41,1)),0)</f>
        <v>4</v>
      </c>
      <c r="XE166" s="98">
        <f>IFERROR(INDEX('Score Calculation'!$D$38:$D$41,MATCH('Detalle de Cuentas'!WG166,'Score Calculation'!$C$38:$C$41,1)),0)</f>
        <v>4</v>
      </c>
      <c r="XF166" s="98">
        <f>IFERROR(INDEX('Score Calculation'!$D$38:$D$41,MATCH('Detalle de Cuentas'!WH166,'Score Calculation'!$C$38:$C$41,1)),0)</f>
        <v>4</v>
      </c>
      <c r="XG166" s="98">
        <f>IFERROR(INDEX('Score Calculation'!$D$38:$D$41,MATCH('Detalle de Cuentas'!WI166,'Score Calculation'!$C$38:$C$41,1)),0)</f>
        <v>4</v>
      </c>
      <c r="XH166" s="98">
        <f>IFERROR(INDEX('Score Calculation'!$D$38:$D$41,MATCH('Detalle de Cuentas'!WJ166,'Score Calculation'!$C$38:$C$41,1)),0)</f>
        <v>4</v>
      </c>
      <c r="XI166" s="98">
        <f>IFERROR(INDEX('Score Calculation'!$D$38:$D$41,MATCH('Detalle de Cuentas'!WK166,'Score Calculation'!$C$38:$C$41,1)),0)</f>
        <v>4</v>
      </c>
      <c r="XJ166" s="98">
        <f>IFERROR(INDEX('Score Calculation'!$D$38:$D$41,MATCH('Detalle de Cuentas'!WL166,'Score Calculation'!$C$38:$C$41,1)),0)</f>
        <v>4</v>
      </c>
      <c r="XK166" s="98">
        <f>IFERROR(INDEX('Score Calculation'!$D$38:$D$41,MATCH('Detalle de Cuentas'!WM166,'Score Calculation'!$C$38:$C$41,1)),0)</f>
        <v>4</v>
      </c>
      <c r="XL166" s="98">
        <f>IFERROR(INDEX('Score Calculation'!$D$38:$D$41,MATCH('Detalle de Cuentas'!WN166,'Score Calculation'!$C$38:$C$41,1)),0)</f>
        <v>4</v>
      </c>
      <c r="XM166" s="98">
        <f>IFERROR(INDEX('Score Calculation'!$D$38:$D$41,MATCH('Detalle de Cuentas'!WO166,'Score Calculation'!$C$38:$C$41,1)),0)</f>
        <v>4</v>
      </c>
      <c r="XN166" s="98">
        <f>IFERROR(INDEX('Score Calculation'!$D$38:$D$41,MATCH('Detalle de Cuentas'!WP166,'Score Calculation'!$C$38:$C$41,1)),0)</f>
        <v>4</v>
      </c>
      <c r="XO166" s="98">
        <f>IFERROR(INDEX('Score Calculation'!$D$38:$D$41,MATCH('Detalle de Cuentas'!WQ166,'Score Calculation'!$C$38:$C$41,1)),0)</f>
        <v>4</v>
      </c>
      <c r="XP166" s="98">
        <f>IFERROR(INDEX('Score Calculation'!$D$24:$D$31,MATCH('Detalle de Cuentas'!NF166,'Score Calculation'!$C$24:$C$31,1)),0)</f>
        <v>1</v>
      </c>
      <c r="XQ166" s="98">
        <f>IFERROR(INDEX('Score Calculation'!$D$24:$D$31,MATCH('Detalle de Cuentas'!NG166,'Score Calculation'!$C$24:$C$31,1)),0)</f>
        <v>1</v>
      </c>
      <c r="XR166" s="98">
        <f>IFERROR(INDEX('Score Calculation'!$D$24:$D$31,MATCH('Detalle de Cuentas'!NH166,'Score Calculation'!$C$24:$C$31,1)),0)</f>
        <v>1</v>
      </c>
      <c r="XS166" s="98">
        <f>IFERROR(INDEX('Score Calculation'!$D$24:$D$31,MATCH('Detalle de Cuentas'!NI166,'Score Calculation'!$C$24:$C$31,1)),0)</f>
        <v>1</v>
      </c>
      <c r="XT166" s="98">
        <f>IFERROR(INDEX('Score Calculation'!$D$24:$D$31,MATCH('Detalle de Cuentas'!NJ166,'Score Calculation'!$C$24:$C$31,1)),0)</f>
        <v>1</v>
      </c>
      <c r="XU166" s="98">
        <f>IFERROR(INDEX('Score Calculation'!$D$24:$D$31,MATCH('Detalle de Cuentas'!NK166,'Score Calculation'!$C$24:$C$31,1)),0)</f>
        <v>1</v>
      </c>
      <c r="XV166" s="98">
        <f>IFERROR(INDEX('Score Calculation'!$D$24:$D$31,MATCH('Detalle de Cuentas'!NL166,'Score Calculation'!$C$24:$C$31,1)),0)</f>
        <v>1</v>
      </c>
      <c r="XW166" s="98">
        <f>IFERROR(INDEX('Score Calculation'!$D$24:$D$31,MATCH('Detalle de Cuentas'!NM166,'Score Calculation'!$C$24:$C$31,1)),0)</f>
        <v>1</v>
      </c>
      <c r="XX166" s="98">
        <f>IFERROR(INDEX('Score Calculation'!$D$24:$D$31,MATCH('Detalle de Cuentas'!NN166,'Score Calculation'!$C$24:$C$31,1)),0)</f>
        <v>1</v>
      </c>
      <c r="XY166" s="98">
        <f>IFERROR(INDEX('Score Calculation'!$D$24:$D$31,MATCH('Detalle de Cuentas'!NO166,'Score Calculation'!$C$24:$C$31,1)),0)</f>
        <v>1</v>
      </c>
      <c r="XZ166" s="98">
        <f>IFERROR(INDEX('Score Calculation'!$D$24:$D$31,MATCH('Detalle de Cuentas'!NP166,'Score Calculation'!$C$24:$C$31,1)),0)</f>
        <v>1</v>
      </c>
      <c r="YA166" s="98">
        <f>IFERROR(INDEX('Score Calculation'!$D$24:$D$31,MATCH('Detalle de Cuentas'!NQ166,'Score Calculation'!$C$24:$C$31,1)),0)</f>
        <v>1</v>
      </c>
      <c r="YB166" s="98">
        <f>IFERROR(INDEX('Score Calculation'!$D$24:$D$31,MATCH('Detalle de Cuentas'!NR166,'Score Calculation'!$C$24:$C$31,1)),0)</f>
        <v>1</v>
      </c>
      <c r="YC166" s="98">
        <f>IFERROR(INDEX('Score Calculation'!$D$24:$D$31,MATCH('Detalle de Cuentas'!NS166,'Score Calculation'!$C$24:$C$31,1)),0)</f>
        <v>1</v>
      </c>
      <c r="YD166" s="98">
        <f>IFERROR(INDEX('Score Calculation'!$D$24:$D$31,MATCH('Detalle de Cuentas'!NT166,'Score Calculation'!$C$24:$C$31,1)),0)</f>
        <v>1</v>
      </c>
      <c r="YE166" s="98">
        <f>IFERROR(INDEX('Score Calculation'!$D$24:$D$31,MATCH('Detalle de Cuentas'!NU166,'Score Calculation'!$C$24:$C$31,1)),0)</f>
        <v>1</v>
      </c>
      <c r="YF166" s="98">
        <f>IFERROR(INDEX('Score Calculation'!$D$24:$D$31,MATCH('Detalle de Cuentas'!NV166,'Score Calculation'!$C$24:$C$31,1)),0)</f>
        <v>1</v>
      </c>
      <c r="YG166" s="98">
        <f>IFERROR(INDEX('Score Calculation'!$D$24:$D$31,MATCH('Detalle de Cuentas'!NW166,'Score Calculation'!$C$24:$C$31,1)),0)</f>
        <v>1</v>
      </c>
      <c r="YH166" s="98">
        <f>IFERROR(INDEX('Score Calculation'!$D$24:$D$31,MATCH('Detalle de Cuentas'!NX166,'Score Calculation'!$C$24:$C$31,1)),0)</f>
        <v>1</v>
      </c>
      <c r="YI166" s="98">
        <f>IFERROR(INDEX('Score Calculation'!$D$24:$D$31,MATCH('Detalle de Cuentas'!NY166,'Score Calculation'!$C$24:$C$31,1)),0)</f>
        <v>1</v>
      </c>
      <c r="YJ166" s="98">
        <f>IFERROR(INDEX('Score Calculation'!$D$24:$D$31,MATCH('Detalle de Cuentas'!NZ166,'Score Calculation'!$C$24:$C$31,1)),0)</f>
        <v>1</v>
      </c>
      <c r="YK166" s="98">
        <f>IFERROR(INDEX('Score Calculation'!$D$24:$D$31,MATCH('Detalle de Cuentas'!OA166,'Score Calculation'!$C$24:$C$31,1)),0)</f>
        <v>1</v>
      </c>
      <c r="YL166" s="98">
        <f>IFERROR(INDEX('Score Calculation'!$D$24:$D$31,MATCH('Detalle de Cuentas'!OB166,'Score Calculation'!$C$24:$C$31,1)),0)</f>
        <v>1</v>
      </c>
      <c r="YM166" s="98">
        <f>IFERROR(INDEX('Score Calculation'!$D$24:$D$31,MATCH('Detalle de Cuentas'!OC166,'Score Calculation'!$C$24:$C$31,1)),0)</f>
        <v>1</v>
      </c>
      <c r="YN166" s="98">
        <f t="shared" si="2067"/>
        <v>0</v>
      </c>
      <c r="YO166" s="98">
        <f>IF(LEFT(TRIM($D166),15)="GRUPO SOLIDARIO",$L166*'Score Calculation'!$H$5,IF(TRIM('Detalle de Cuentas'!$C166)="Semanal",'Detalle de Cuentas'!$L166*'Score Calculation'!$H$6,'Detalle de Cuentas'!$L166))</f>
        <v>0</v>
      </c>
      <c r="YP166" s="99">
        <f>IFERROR(INDEX('Score Calculation'!$D$54:$D$60,MATCH($YO166,'Score Calculation'!$C$54:$C$60,1)),1)</f>
        <v>0.2</v>
      </c>
      <c r="YQ166" s="99">
        <f>IFERROR(INDEX('Score Calculation'!$D$65:$D$123,MATCH(LEFT(TRIM('Detalle de Cuentas'!$F166),20),'Score Calculation'!$F$65:$F$123,0)),1)</f>
        <v>1</v>
      </c>
      <c r="YR166" s="99">
        <f>IFERROR(INDEX('Score Calculation'!$D$46:$D$49,MATCH('Detalle de Cuentas'!$YN166,'Score Calculation'!$C$46:$C$49,1)),1)</f>
        <v>4</v>
      </c>
      <c r="YS166" s="99">
        <f t="shared" si="2068"/>
        <v>0</v>
      </c>
      <c r="YT166" s="99">
        <f t="shared" si="2069"/>
        <v>0</v>
      </c>
      <c r="YU166" s="98" t="str">
        <f t="shared" si="2070"/>
        <v/>
      </c>
      <c r="YV166" s="109">
        <f t="shared" si="2071"/>
        <v>1</v>
      </c>
      <c r="YW166" s="109">
        <f>IFERROR(INDEX('Score Calculation'!$D$187:$D$245,MATCH(LEFT(TRIM('Detalle de Cuentas'!$F166),20),'Score Calculation'!$F$187:$F$245,0)),1)</f>
        <v>1</v>
      </c>
      <c r="YX166" s="109">
        <f>IFERROR(IF($E166="HIPOTECA",-PMT('Score Calculation'!$H$266/(360/$J166),$G166,$YO166)*(30/$J166),-PMT('Score Calculation'!$H$267/(360/$J166),$G166,$YO166)*(30/$J166)),0)</f>
        <v>0</v>
      </c>
      <c r="YY166" s="109">
        <f t="shared" si="2103"/>
        <v>0</v>
      </c>
      <c r="YZ166" s="109">
        <f t="shared" si="2103"/>
        <v>0</v>
      </c>
      <c r="ZA166" s="109">
        <f t="shared" si="2103"/>
        <v>0</v>
      </c>
      <c r="ZB166" s="109">
        <f t="shared" si="2103"/>
        <v>0</v>
      </c>
      <c r="ZC166" s="109">
        <f t="shared" si="2103"/>
        <v>0</v>
      </c>
      <c r="ZD166" s="109">
        <f t="shared" si="2100"/>
        <v>0</v>
      </c>
      <c r="ZE166" s="109">
        <f t="shared" si="2100"/>
        <v>0</v>
      </c>
      <c r="ZF166" s="109">
        <f t="shared" si="2100"/>
        <v>0</v>
      </c>
      <c r="ZG166" s="109">
        <f t="shared" si="2100"/>
        <v>0</v>
      </c>
      <c r="ZH166" s="109">
        <f t="shared" si="2100"/>
        <v>0</v>
      </c>
      <c r="ZI166" s="109">
        <f t="shared" si="2072"/>
        <v>0</v>
      </c>
    </row>
    <row r="167" spans="2:685" x14ac:dyDescent="0.2">
      <c r="B167" s="41">
        <v>151</v>
      </c>
      <c r="C167" s="42"/>
      <c r="D167" s="42"/>
      <c r="E167" s="42"/>
      <c r="F167" s="42"/>
      <c r="G167" s="42"/>
      <c r="H167" s="42"/>
      <c r="I167" s="29"/>
      <c r="J167" s="6" t="str">
        <f t="shared" si="1617"/>
        <v/>
      </c>
      <c r="K167" s="43"/>
      <c r="L167" s="43"/>
      <c r="M167" s="43"/>
      <c r="N167" s="43"/>
      <c r="O167" s="43"/>
      <c r="P167" s="44" t="str">
        <f t="shared" si="1965"/>
        <v/>
      </c>
      <c r="Q167" s="26"/>
      <c r="R167" s="26"/>
      <c r="S167" s="26"/>
      <c r="T167" s="26"/>
      <c r="U167" s="29"/>
      <c r="V167" s="43"/>
      <c r="W167" s="26"/>
      <c r="X167" s="29"/>
      <c r="Y167" s="6">
        <f>IF('Detalle de Cuentas'!$C$4-$R167&gt;'Graph Creator'!$E$2*'Graph Creator'!$D$13*12,0,1)</f>
        <v>1</v>
      </c>
      <c r="Z167" s="45">
        <f t="shared" si="1618"/>
        <v>0</v>
      </c>
      <c r="AA167" s="2" t="e">
        <f t="shared" si="1966"/>
        <v>#VALUE!</v>
      </c>
      <c r="AB167" s="2" t="e">
        <f t="shared" si="1967"/>
        <v>#VALUE!</v>
      </c>
      <c r="AC167" s="2" t="e">
        <f t="shared" si="1968"/>
        <v>#VALUE!</v>
      </c>
      <c r="AD167" s="2" t="e">
        <f t="shared" si="1969"/>
        <v>#VALUE!</v>
      </c>
      <c r="AE167" s="2" t="e">
        <f t="shared" si="1970"/>
        <v>#VALUE!</v>
      </c>
      <c r="AF167" s="2" t="e">
        <f t="shared" si="1971"/>
        <v>#VALUE!</v>
      </c>
      <c r="AG167" s="2">
        <f t="shared" si="1972"/>
        <v>0</v>
      </c>
      <c r="AH167" s="2">
        <f t="shared" si="1973"/>
        <v>0</v>
      </c>
      <c r="AI167" s="2" t="str">
        <f t="shared" si="1974"/>
        <v/>
      </c>
      <c r="AJ167" s="2" t="str">
        <f t="shared" ref="AJ167:BE167" si="2116">IFERROR(SEARCH(".",$I167,AI167+1),"")</f>
        <v/>
      </c>
      <c r="AK167" s="2" t="str">
        <f t="shared" si="2116"/>
        <v/>
      </c>
      <c r="AL167" s="2" t="str">
        <f t="shared" si="2116"/>
        <v/>
      </c>
      <c r="AM167" s="2" t="str">
        <f t="shared" si="2116"/>
        <v/>
      </c>
      <c r="AN167" s="2" t="str">
        <f t="shared" si="2116"/>
        <v/>
      </c>
      <c r="AO167" s="2" t="str">
        <f t="shared" si="2116"/>
        <v/>
      </c>
      <c r="AP167" s="2" t="str">
        <f t="shared" si="2116"/>
        <v/>
      </c>
      <c r="AQ167" s="2" t="str">
        <f t="shared" si="2116"/>
        <v/>
      </c>
      <c r="AR167" s="2" t="str">
        <f t="shared" si="2116"/>
        <v/>
      </c>
      <c r="AS167" s="2" t="str">
        <f t="shared" si="2116"/>
        <v/>
      </c>
      <c r="AT167" s="2" t="str">
        <f t="shared" si="2116"/>
        <v/>
      </c>
      <c r="AU167" s="2" t="str">
        <f t="shared" si="2116"/>
        <v/>
      </c>
      <c r="AV167" s="2" t="str">
        <f t="shared" si="2116"/>
        <v/>
      </c>
      <c r="AW167" s="2" t="str">
        <f t="shared" si="2116"/>
        <v/>
      </c>
      <c r="AX167" s="2" t="str">
        <f t="shared" si="2116"/>
        <v/>
      </c>
      <c r="AY167" s="2" t="str">
        <f t="shared" si="2116"/>
        <v/>
      </c>
      <c r="AZ167" s="2" t="str">
        <f t="shared" si="2116"/>
        <v/>
      </c>
      <c r="BA167" s="2" t="str">
        <f t="shared" si="2116"/>
        <v/>
      </c>
      <c r="BB167" s="2" t="str">
        <f t="shared" si="2116"/>
        <v/>
      </c>
      <c r="BC167" s="2" t="str">
        <f t="shared" si="2116"/>
        <v/>
      </c>
      <c r="BD167" s="2" t="str">
        <f t="shared" si="2116"/>
        <v/>
      </c>
      <c r="BE167" s="2" t="str">
        <f t="shared" si="2116"/>
        <v/>
      </c>
      <c r="BF167" s="2" t="str">
        <f t="shared" si="1976"/>
        <v/>
      </c>
      <c r="BG167" s="2" t="str">
        <f t="shared" si="1620"/>
        <v/>
      </c>
      <c r="BH167" s="2" t="str">
        <f t="shared" si="1621"/>
        <v/>
      </c>
      <c r="BI167" s="2" t="str">
        <f t="shared" si="1622"/>
        <v/>
      </c>
      <c r="BJ167" s="2" t="str">
        <f t="shared" si="1623"/>
        <v/>
      </c>
      <c r="BK167" s="2" t="str">
        <f t="shared" si="1624"/>
        <v/>
      </c>
      <c r="BL167" s="2" t="str">
        <f t="shared" si="1625"/>
        <v/>
      </c>
      <c r="BM167" s="2" t="str">
        <f t="shared" si="1626"/>
        <v/>
      </c>
      <c r="BN167" s="2" t="str">
        <f t="shared" si="1627"/>
        <v/>
      </c>
      <c r="BO167" s="2" t="str">
        <f t="shared" si="1628"/>
        <v/>
      </c>
      <c r="BP167" s="2" t="str">
        <f t="shared" si="1629"/>
        <v/>
      </c>
      <c r="BQ167" s="2" t="str">
        <f t="shared" si="1630"/>
        <v/>
      </c>
      <c r="BR167" s="2" t="str">
        <f t="shared" si="1631"/>
        <v/>
      </c>
      <c r="BS167" s="2" t="str">
        <f t="shared" si="1632"/>
        <v/>
      </c>
      <c r="BT167" s="2" t="str">
        <f t="shared" si="1633"/>
        <v/>
      </c>
      <c r="BU167" s="2" t="str">
        <f t="shared" si="1634"/>
        <v/>
      </c>
      <c r="BV167" s="2" t="str">
        <f t="shared" si="1635"/>
        <v/>
      </c>
      <c r="BW167" s="2" t="str">
        <f t="shared" si="1636"/>
        <v/>
      </c>
      <c r="BX167" s="2" t="str">
        <f t="shared" si="1637"/>
        <v/>
      </c>
      <c r="BY167" s="2" t="str">
        <f t="shared" si="1638"/>
        <v/>
      </c>
      <c r="BZ167" s="2" t="str">
        <f t="shared" si="1639"/>
        <v/>
      </c>
      <c r="CA167" s="2" t="str">
        <f t="shared" si="1640"/>
        <v/>
      </c>
      <c r="CB167" s="2" t="str">
        <f t="shared" si="1641"/>
        <v/>
      </c>
      <c r="CC167" s="2" t="str">
        <f t="shared" si="1642"/>
        <v/>
      </c>
      <c r="CD167" s="14">
        <f t="shared" si="1643"/>
        <v>0</v>
      </c>
      <c r="CE167" s="14" t="e">
        <f t="shared" ref="CE167:DA167" si="2117">CD167-$J$17</f>
        <v>#VALUE!</v>
      </c>
      <c r="CF167" s="14" t="e">
        <f t="shared" si="2117"/>
        <v>#VALUE!</v>
      </c>
      <c r="CG167" s="14" t="e">
        <f t="shared" si="2117"/>
        <v>#VALUE!</v>
      </c>
      <c r="CH167" s="14" t="e">
        <f t="shared" si="2117"/>
        <v>#VALUE!</v>
      </c>
      <c r="CI167" s="14" t="e">
        <f t="shared" si="2117"/>
        <v>#VALUE!</v>
      </c>
      <c r="CJ167" s="14" t="e">
        <f t="shared" si="2117"/>
        <v>#VALUE!</v>
      </c>
      <c r="CK167" s="14" t="e">
        <f t="shared" si="2117"/>
        <v>#VALUE!</v>
      </c>
      <c r="CL167" s="14" t="e">
        <f t="shared" si="2117"/>
        <v>#VALUE!</v>
      </c>
      <c r="CM167" s="14" t="e">
        <f t="shared" si="2117"/>
        <v>#VALUE!</v>
      </c>
      <c r="CN167" s="14" t="e">
        <f t="shared" si="2117"/>
        <v>#VALUE!</v>
      </c>
      <c r="CO167" s="14" t="e">
        <f t="shared" si="2117"/>
        <v>#VALUE!</v>
      </c>
      <c r="CP167" s="14" t="e">
        <f t="shared" si="2117"/>
        <v>#VALUE!</v>
      </c>
      <c r="CQ167" s="14" t="e">
        <f t="shared" si="2117"/>
        <v>#VALUE!</v>
      </c>
      <c r="CR167" s="14" t="e">
        <f t="shared" si="2117"/>
        <v>#VALUE!</v>
      </c>
      <c r="CS167" s="14" t="e">
        <f t="shared" si="2117"/>
        <v>#VALUE!</v>
      </c>
      <c r="CT167" s="14" t="e">
        <f t="shared" si="2117"/>
        <v>#VALUE!</v>
      </c>
      <c r="CU167" s="14" t="e">
        <f t="shared" si="2117"/>
        <v>#VALUE!</v>
      </c>
      <c r="CV167" s="14" t="e">
        <f t="shared" si="2117"/>
        <v>#VALUE!</v>
      </c>
      <c r="CW167" s="14" t="e">
        <f t="shared" si="2117"/>
        <v>#VALUE!</v>
      </c>
      <c r="CX167" s="14" t="e">
        <f t="shared" si="2117"/>
        <v>#VALUE!</v>
      </c>
      <c r="CY167" s="14" t="e">
        <f t="shared" si="2117"/>
        <v>#VALUE!</v>
      </c>
      <c r="CZ167" s="14" t="e">
        <f t="shared" si="2117"/>
        <v>#VALUE!</v>
      </c>
      <c r="DA167" s="14" t="e">
        <f t="shared" si="2117"/>
        <v>#VALUE!</v>
      </c>
      <c r="DB167" s="2">
        <f t="shared" si="1978"/>
        <v>0</v>
      </c>
      <c r="DC167" s="2">
        <f t="shared" si="1979"/>
        <v>0</v>
      </c>
      <c r="DD167" s="2">
        <f t="shared" si="1980"/>
        <v>0</v>
      </c>
      <c r="DE167" s="2">
        <f t="shared" si="1981"/>
        <v>0</v>
      </c>
      <c r="DF167" s="2">
        <f t="shared" si="1982"/>
        <v>0</v>
      </c>
      <c r="DG167" s="2">
        <f t="shared" si="1983"/>
        <v>0</v>
      </c>
      <c r="DH167" s="2">
        <f t="shared" si="1984"/>
        <v>0</v>
      </c>
      <c r="DI167" s="2">
        <f t="shared" si="1985"/>
        <v>0</v>
      </c>
      <c r="DJ167" s="2">
        <f t="shared" si="1986"/>
        <v>0</v>
      </c>
      <c r="DK167" s="2">
        <f t="shared" si="1987"/>
        <v>0</v>
      </c>
      <c r="DL167" s="2">
        <f t="shared" si="1988"/>
        <v>0</v>
      </c>
      <c r="DM167" s="2">
        <f t="shared" si="1989"/>
        <v>0</v>
      </c>
      <c r="DN167" s="2">
        <f t="shared" si="1990"/>
        <v>0</v>
      </c>
      <c r="DO167" s="2">
        <f t="shared" si="1991"/>
        <v>0</v>
      </c>
      <c r="DP167" s="2">
        <f t="shared" si="1992"/>
        <v>0</v>
      </c>
      <c r="DQ167" s="2">
        <f t="shared" si="1993"/>
        <v>0</v>
      </c>
      <c r="DR167" s="2">
        <f t="shared" si="1994"/>
        <v>0</v>
      </c>
      <c r="DS167" s="2">
        <f t="shared" si="1995"/>
        <v>0</v>
      </c>
      <c r="DT167" s="2">
        <f t="shared" si="1996"/>
        <v>0</v>
      </c>
      <c r="DU167" s="2">
        <f t="shared" si="1997"/>
        <v>0</v>
      </c>
      <c r="DV167" s="2">
        <f t="shared" si="1998"/>
        <v>0</v>
      </c>
      <c r="DW167" s="2">
        <f t="shared" si="1999"/>
        <v>0</v>
      </c>
      <c r="DX167" s="2">
        <f t="shared" si="2000"/>
        <v>0</v>
      </c>
      <c r="DY167" s="2">
        <f t="shared" si="2001"/>
        <v>0</v>
      </c>
      <c r="DZ167" s="2">
        <f t="shared" si="2002"/>
        <v>0</v>
      </c>
      <c r="EA167" s="2">
        <f t="shared" si="2003"/>
        <v>0</v>
      </c>
      <c r="EB167" s="2">
        <f t="shared" si="2004"/>
        <v>0</v>
      </c>
      <c r="EC167" s="2">
        <f t="shared" si="2005"/>
        <v>0</v>
      </c>
      <c r="ED167" s="2">
        <f t="shared" si="2006"/>
        <v>0</v>
      </c>
      <c r="EE167" s="2">
        <f t="shared" si="2007"/>
        <v>0</v>
      </c>
      <c r="EF167" s="2">
        <f t="shared" si="2008"/>
        <v>0</v>
      </c>
      <c r="EG167" s="2">
        <f t="shared" si="2009"/>
        <v>0</v>
      </c>
      <c r="EH167" s="2">
        <f t="shared" si="2010"/>
        <v>0</v>
      </c>
      <c r="EI167" s="2">
        <f t="shared" si="2011"/>
        <v>0</v>
      </c>
      <c r="EJ167" s="2">
        <f t="shared" si="2012"/>
        <v>0</v>
      </c>
      <c r="EK167" s="2">
        <f t="shared" si="2013"/>
        <v>0</v>
      </c>
      <c r="EL167" s="2">
        <f t="shared" si="2014"/>
        <v>0</v>
      </c>
      <c r="EM167" s="2">
        <f t="shared" si="2015"/>
        <v>0</v>
      </c>
      <c r="EN167" s="2">
        <f t="shared" si="2016"/>
        <v>0</v>
      </c>
      <c r="EO167" s="2">
        <f t="shared" si="2017"/>
        <v>0</v>
      </c>
      <c r="EP167" s="2">
        <f t="shared" si="2018"/>
        <v>0</v>
      </c>
      <c r="EQ167" s="2">
        <f t="shared" si="2019"/>
        <v>0</v>
      </c>
      <c r="ER167" s="2">
        <f t="shared" si="2020"/>
        <v>0</v>
      </c>
      <c r="ES167" s="2">
        <f t="shared" si="2021"/>
        <v>0</v>
      </c>
      <c r="ET167" s="2">
        <f t="shared" si="2022"/>
        <v>0</v>
      </c>
      <c r="EU167" s="2">
        <f t="shared" si="2023"/>
        <v>0</v>
      </c>
      <c r="EV167" s="2">
        <f t="shared" si="2024"/>
        <v>0</v>
      </c>
      <c r="EW167" s="2">
        <f t="shared" si="2025"/>
        <v>0</v>
      </c>
      <c r="EX167" s="2">
        <f t="shared" si="1645"/>
        <v>1</v>
      </c>
      <c r="EY167" s="2" t="e">
        <f t="shared" si="1646"/>
        <v>#VALUE!</v>
      </c>
      <c r="EZ167" s="2" t="e">
        <f t="shared" si="1647"/>
        <v>#VALUE!</v>
      </c>
      <c r="FA167" s="2" t="e">
        <f t="shared" si="1648"/>
        <v>#VALUE!</v>
      </c>
      <c r="FB167" s="2" t="e">
        <f t="shared" si="1649"/>
        <v>#VALUE!</v>
      </c>
      <c r="FC167" s="2" t="e">
        <f t="shared" si="1650"/>
        <v>#VALUE!</v>
      </c>
      <c r="FD167" s="2" t="e">
        <f t="shared" si="1651"/>
        <v>#VALUE!</v>
      </c>
      <c r="FE167" s="2" t="e">
        <f t="shared" si="1652"/>
        <v>#VALUE!</v>
      </c>
      <c r="FF167" s="2" t="e">
        <f t="shared" si="1653"/>
        <v>#VALUE!</v>
      </c>
      <c r="FG167" s="2" t="e">
        <f t="shared" si="1654"/>
        <v>#VALUE!</v>
      </c>
      <c r="FH167" s="2" t="e">
        <f t="shared" si="1655"/>
        <v>#VALUE!</v>
      </c>
      <c r="FI167" s="2" t="e">
        <f t="shared" si="1656"/>
        <v>#VALUE!</v>
      </c>
      <c r="FJ167" s="2" t="e">
        <f t="shared" si="1657"/>
        <v>#VALUE!</v>
      </c>
      <c r="FK167" s="2" t="e">
        <f t="shared" si="1658"/>
        <v>#VALUE!</v>
      </c>
      <c r="FL167" s="2" t="e">
        <f t="shared" si="1659"/>
        <v>#VALUE!</v>
      </c>
      <c r="FM167" s="2" t="e">
        <f t="shared" si="1660"/>
        <v>#VALUE!</v>
      </c>
      <c r="FN167" s="2" t="e">
        <f t="shared" si="1661"/>
        <v>#VALUE!</v>
      </c>
      <c r="FO167" s="2" t="e">
        <f t="shared" si="1662"/>
        <v>#VALUE!</v>
      </c>
      <c r="FP167" s="2" t="e">
        <f t="shared" si="1663"/>
        <v>#VALUE!</v>
      </c>
      <c r="FQ167" s="2" t="e">
        <f t="shared" si="1664"/>
        <v>#VALUE!</v>
      </c>
      <c r="FR167" s="2" t="e">
        <f t="shared" si="1665"/>
        <v>#VALUE!</v>
      </c>
      <c r="FS167" s="2" t="e">
        <f t="shared" si="1666"/>
        <v>#VALUE!</v>
      </c>
      <c r="FT167" s="2" t="e">
        <f t="shared" si="1667"/>
        <v>#VALUE!</v>
      </c>
      <c r="FU167" s="2" t="e">
        <f t="shared" si="1668"/>
        <v>#VALUE!</v>
      </c>
      <c r="FV167" s="2">
        <f t="shared" si="1669"/>
        <v>1</v>
      </c>
      <c r="FW167" s="2" t="e">
        <f t="shared" si="1670"/>
        <v>#VALUE!</v>
      </c>
      <c r="FX167" s="2" t="e">
        <f t="shared" si="1671"/>
        <v>#VALUE!</v>
      </c>
      <c r="FY167" s="2" t="e">
        <f t="shared" si="1672"/>
        <v>#VALUE!</v>
      </c>
      <c r="FZ167" s="2" t="e">
        <f t="shared" si="1673"/>
        <v>#VALUE!</v>
      </c>
      <c r="GA167" s="2" t="e">
        <f t="shared" si="1674"/>
        <v>#VALUE!</v>
      </c>
      <c r="GB167" s="2" t="e">
        <f t="shared" si="1675"/>
        <v>#VALUE!</v>
      </c>
      <c r="GC167" s="2" t="e">
        <f t="shared" si="1676"/>
        <v>#VALUE!</v>
      </c>
      <c r="GD167" s="2" t="e">
        <f t="shared" si="1677"/>
        <v>#VALUE!</v>
      </c>
      <c r="GE167" s="2" t="e">
        <f t="shared" si="1678"/>
        <v>#VALUE!</v>
      </c>
      <c r="GF167" s="2" t="e">
        <f t="shared" si="1679"/>
        <v>#VALUE!</v>
      </c>
      <c r="GG167" s="2" t="e">
        <f t="shared" si="1680"/>
        <v>#VALUE!</v>
      </c>
      <c r="GH167" s="2" t="e">
        <f t="shared" si="1681"/>
        <v>#VALUE!</v>
      </c>
      <c r="GI167" s="2" t="e">
        <f t="shared" si="1682"/>
        <v>#VALUE!</v>
      </c>
      <c r="GJ167" s="2" t="e">
        <f t="shared" si="1683"/>
        <v>#VALUE!</v>
      </c>
      <c r="GK167" s="2" t="e">
        <f t="shared" si="1684"/>
        <v>#VALUE!</v>
      </c>
      <c r="GL167" s="2" t="e">
        <f t="shared" si="1685"/>
        <v>#VALUE!</v>
      </c>
      <c r="GM167" s="2" t="e">
        <f t="shared" si="1686"/>
        <v>#VALUE!</v>
      </c>
      <c r="GN167" s="2" t="e">
        <f t="shared" si="1687"/>
        <v>#VALUE!</v>
      </c>
      <c r="GO167" s="2" t="e">
        <f t="shared" si="1688"/>
        <v>#VALUE!</v>
      </c>
      <c r="GP167" s="2" t="e">
        <f t="shared" si="1689"/>
        <v>#VALUE!</v>
      </c>
      <c r="GQ167" s="2" t="e">
        <f t="shared" si="1690"/>
        <v>#VALUE!</v>
      </c>
      <c r="GR167" s="2" t="e">
        <f t="shared" si="1691"/>
        <v>#VALUE!</v>
      </c>
      <c r="GS167" s="2" t="e">
        <f t="shared" si="1692"/>
        <v>#VALUE!</v>
      </c>
      <c r="GT167" s="2">
        <f t="shared" si="1693"/>
        <v>1</v>
      </c>
      <c r="GU167" s="2" t="e">
        <f t="shared" si="1694"/>
        <v>#VALUE!</v>
      </c>
      <c r="GV167" s="2" t="e">
        <f t="shared" si="1695"/>
        <v>#VALUE!</v>
      </c>
      <c r="GW167" s="2" t="e">
        <f t="shared" si="1696"/>
        <v>#VALUE!</v>
      </c>
      <c r="GX167" s="2" t="e">
        <f t="shared" si="1697"/>
        <v>#VALUE!</v>
      </c>
      <c r="GY167" s="2" t="e">
        <f t="shared" si="1698"/>
        <v>#VALUE!</v>
      </c>
      <c r="GZ167" s="2" t="e">
        <f t="shared" si="1699"/>
        <v>#VALUE!</v>
      </c>
      <c r="HA167" s="2" t="e">
        <f t="shared" si="1700"/>
        <v>#VALUE!</v>
      </c>
      <c r="HB167" s="2" t="e">
        <f t="shared" si="1701"/>
        <v>#VALUE!</v>
      </c>
      <c r="HC167" s="2" t="e">
        <f t="shared" si="1702"/>
        <v>#VALUE!</v>
      </c>
      <c r="HD167" s="2" t="e">
        <f t="shared" si="1703"/>
        <v>#VALUE!</v>
      </c>
      <c r="HE167" s="2" t="e">
        <f t="shared" si="1704"/>
        <v>#VALUE!</v>
      </c>
      <c r="HF167" s="2" t="e">
        <f t="shared" si="1705"/>
        <v>#VALUE!</v>
      </c>
      <c r="HG167" s="2" t="e">
        <f t="shared" si="1706"/>
        <v>#VALUE!</v>
      </c>
      <c r="HH167" s="2" t="e">
        <f t="shared" si="1707"/>
        <v>#VALUE!</v>
      </c>
      <c r="HI167" s="2" t="e">
        <f t="shared" si="1708"/>
        <v>#VALUE!</v>
      </c>
      <c r="HJ167" s="2" t="e">
        <f t="shared" si="1709"/>
        <v>#VALUE!</v>
      </c>
      <c r="HK167" s="2" t="e">
        <f t="shared" si="1710"/>
        <v>#VALUE!</v>
      </c>
      <c r="HL167" s="2" t="e">
        <f t="shared" si="1711"/>
        <v>#VALUE!</v>
      </c>
      <c r="HM167" s="2" t="e">
        <f t="shared" si="1712"/>
        <v>#VALUE!</v>
      </c>
      <c r="HN167" s="2" t="e">
        <f t="shared" si="1713"/>
        <v>#VALUE!</v>
      </c>
      <c r="HO167" s="2" t="e">
        <f t="shared" si="1714"/>
        <v>#VALUE!</v>
      </c>
      <c r="HP167" s="2" t="e">
        <f t="shared" si="1715"/>
        <v>#VALUE!</v>
      </c>
      <c r="HQ167" s="2" t="e">
        <f t="shared" si="1716"/>
        <v>#VALUE!</v>
      </c>
      <c r="HR167" s="2">
        <f t="shared" si="1717"/>
        <v>1</v>
      </c>
      <c r="HS167" s="2" t="e">
        <f t="shared" si="1718"/>
        <v>#VALUE!</v>
      </c>
      <c r="HT167" s="2" t="e">
        <f t="shared" si="1719"/>
        <v>#VALUE!</v>
      </c>
      <c r="HU167" s="2" t="e">
        <f t="shared" si="1720"/>
        <v>#VALUE!</v>
      </c>
      <c r="HV167" s="2" t="e">
        <f t="shared" si="1721"/>
        <v>#VALUE!</v>
      </c>
      <c r="HW167" s="2" t="e">
        <f t="shared" si="1722"/>
        <v>#VALUE!</v>
      </c>
      <c r="HX167" s="2" t="e">
        <f t="shared" si="1723"/>
        <v>#VALUE!</v>
      </c>
      <c r="HY167" s="2" t="e">
        <f t="shared" si="1724"/>
        <v>#VALUE!</v>
      </c>
      <c r="HZ167" s="2" t="e">
        <f t="shared" si="1725"/>
        <v>#VALUE!</v>
      </c>
      <c r="IA167" s="2" t="e">
        <f t="shared" si="1726"/>
        <v>#VALUE!</v>
      </c>
      <c r="IB167" s="2" t="e">
        <f t="shared" si="1727"/>
        <v>#VALUE!</v>
      </c>
      <c r="IC167" s="2" t="e">
        <f t="shared" si="1728"/>
        <v>#VALUE!</v>
      </c>
      <c r="ID167" s="2" t="e">
        <f t="shared" si="1729"/>
        <v>#VALUE!</v>
      </c>
      <c r="IE167" s="2" t="e">
        <f t="shared" si="1730"/>
        <v>#VALUE!</v>
      </c>
      <c r="IF167" s="2" t="e">
        <f t="shared" si="1731"/>
        <v>#VALUE!</v>
      </c>
      <c r="IG167" s="2" t="e">
        <f t="shared" si="1732"/>
        <v>#VALUE!</v>
      </c>
      <c r="IH167" s="2" t="e">
        <f t="shared" si="1733"/>
        <v>#VALUE!</v>
      </c>
      <c r="II167" s="2" t="e">
        <f t="shared" si="1734"/>
        <v>#VALUE!</v>
      </c>
      <c r="IJ167" s="2" t="e">
        <f t="shared" si="1735"/>
        <v>#VALUE!</v>
      </c>
      <c r="IK167" s="2" t="e">
        <f t="shared" si="1736"/>
        <v>#VALUE!</v>
      </c>
      <c r="IL167" s="2" t="e">
        <f t="shared" si="1737"/>
        <v>#VALUE!</v>
      </c>
      <c r="IM167" s="2" t="e">
        <f t="shared" si="1738"/>
        <v>#VALUE!</v>
      </c>
      <c r="IN167" s="2" t="e">
        <f t="shared" si="1739"/>
        <v>#VALUE!</v>
      </c>
      <c r="IO167" s="2" t="e">
        <f t="shared" si="1740"/>
        <v>#VALUE!</v>
      </c>
      <c r="IP167" s="2">
        <f t="shared" si="1741"/>
        <v>0</v>
      </c>
      <c r="IQ167" s="2" t="e">
        <f t="shared" si="1742"/>
        <v>#VALUE!</v>
      </c>
      <c r="IR167" s="2" t="e">
        <f t="shared" si="1743"/>
        <v>#VALUE!</v>
      </c>
      <c r="IS167" s="2" t="e">
        <f t="shared" si="1744"/>
        <v>#VALUE!</v>
      </c>
      <c r="IT167" s="2" t="e">
        <f t="shared" si="1745"/>
        <v>#VALUE!</v>
      </c>
      <c r="IU167" s="2" t="e">
        <f t="shared" si="1746"/>
        <v>#VALUE!</v>
      </c>
      <c r="IV167" s="2" t="e">
        <f t="shared" si="1747"/>
        <v>#VALUE!</v>
      </c>
      <c r="IW167" s="2" t="e">
        <f t="shared" si="1748"/>
        <v>#VALUE!</v>
      </c>
      <c r="IX167" s="2" t="e">
        <f t="shared" si="1749"/>
        <v>#VALUE!</v>
      </c>
      <c r="IY167" s="2" t="e">
        <f t="shared" si="1750"/>
        <v>#VALUE!</v>
      </c>
      <c r="IZ167" s="2" t="e">
        <f t="shared" si="1751"/>
        <v>#VALUE!</v>
      </c>
      <c r="JA167" s="2" t="e">
        <f t="shared" si="1752"/>
        <v>#VALUE!</v>
      </c>
      <c r="JB167" s="2" t="e">
        <f t="shared" si="1753"/>
        <v>#VALUE!</v>
      </c>
      <c r="JC167" s="2" t="e">
        <f t="shared" si="1754"/>
        <v>#VALUE!</v>
      </c>
      <c r="JD167" s="2" t="e">
        <f t="shared" si="1755"/>
        <v>#VALUE!</v>
      </c>
      <c r="JE167" s="2" t="e">
        <f t="shared" si="1756"/>
        <v>#VALUE!</v>
      </c>
      <c r="JF167" s="2" t="e">
        <f t="shared" si="1757"/>
        <v>#VALUE!</v>
      </c>
      <c r="JG167" s="2" t="e">
        <f t="shared" si="1758"/>
        <v>#VALUE!</v>
      </c>
      <c r="JH167" s="2" t="e">
        <f t="shared" si="1759"/>
        <v>#VALUE!</v>
      </c>
      <c r="JI167" s="2" t="e">
        <f t="shared" si="1760"/>
        <v>#VALUE!</v>
      </c>
      <c r="JJ167" s="2" t="e">
        <f t="shared" si="1761"/>
        <v>#VALUE!</v>
      </c>
      <c r="JK167" s="2" t="e">
        <f t="shared" si="1762"/>
        <v>#VALUE!</v>
      </c>
      <c r="JL167" s="2" t="e">
        <f t="shared" si="1763"/>
        <v>#VALUE!</v>
      </c>
      <c r="JM167" s="2" t="e">
        <f t="shared" si="1764"/>
        <v>#VALUE!</v>
      </c>
      <c r="JN167" s="2">
        <f t="shared" si="1765"/>
        <v>0</v>
      </c>
      <c r="JO167" s="2" t="e">
        <f t="shared" si="1766"/>
        <v>#VALUE!</v>
      </c>
      <c r="JP167" s="2" t="e">
        <f t="shared" si="1767"/>
        <v>#VALUE!</v>
      </c>
      <c r="JQ167" s="2" t="e">
        <f t="shared" si="1768"/>
        <v>#VALUE!</v>
      </c>
      <c r="JR167" s="2" t="e">
        <f t="shared" si="1769"/>
        <v>#VALUE!</v>
      </c>
      <c r="JS167" s="2" t="e">
        <f t="shared" si="1770"/>
        <v>#VALUE!</v>
      </c>
      <c r="JT167" s="2" t="e">
        <f t="shared" si="1771"/>
        <v>#VALUE!</v>
      </c>
      <c r="JU167" s="2" t="e">
        <f t="shared" si="1772"/>
        <v>#VALUE!</v>
      </c>
      <c r="JV167" s="2" t="e">
        <f t="shared" si="1773"/>
        <v>#VALUE!</v>
      </c>
      <c r="JW167" s="2" t="e">
        <f t="shared" si="1774"/>
        <v>#VALUE!</v>
      </c>
      <c r="JX167" s="2" t="e">
        <f t="shared" si="1775"/>
        <v>#VALUE!</v>
      </c>
      <c r="JY167" s="2" t="e">
        <f t="shared" si="1776"/>
        <v>#VALUE!</v>
      </c>
      <c r="JZ167" s="2" t="e">
        <f t="shared" si="1777"/>
        <v>#VALUE!</v>
      </c>
      <c r="KA167" s="2" t="e">
        <f t="shared" si="1778"/>
        <v>#VALUE!</v>
      </c>
      <c r="KB167" s="2" t="e">
        <f t="shared" si="1779"/>
        <v>#VALUE!</v>
      </c>
      <c r="KC167" s="2" t="e">
        <f t="shared" si="1780"/>
        <v>#VALUE!</v>
      </c>
      <c r="KD167" s="2" t="e">
        <f t="shared" si="1781"/>
        <v>#VALUE!</v>
      </c>
      <c r="KE167" s="2" t="e">
        <f t="shared" si="1782"/>
        <v>#VALUE!</v>
      </c>
      <c r="KF167" s="2" t="e">
        <f t="shared" si="1783"/>
        <v>#VALUE!</v>
      </c>
      <c r="KG167" s="2" t="e">
        <f t="shared" si="1784"/>
        <v>#VALUE!</v>
      </c>
      <c r="KH167" s="2" t="e">
        <f t="shared" si="1785"/>
        <v>#VALUE!</v>
      </c>
      <c r="KI167" s="2" t="e">
        <f t="shared" si="1786"/>
        <v>#VALUE!</v>
      </c>
      <c r="KJ167" s="2" t="e">
        <f t="shared" si="1787"/>
        <v>#VALUE!</v>
      </c>
      <c r="KK167" s="2" t="e">
        <f t="shared" si="1788"/>
        <v>#VALUE!</v>
      </c>
      <c r="KL167" s="2">
        <f t="shared" si="1789"/>
        <v>0</v>
      </c>
      <c r="KM167" s="2" t="e">
        <f t="shared" si="1790"/>
        <v>#VALUE!</v>
      </c>
      <c r="KN167" s="2" t="e">
        <f t="shared" si="1791"/>
        <v>#VALUE!</v>
      </c>
      <c r="KO167" s="2" t="e">
        <f t="shared" si="1792"/>
        <v>#VALUE!</v>
      </c>
      <c r="KP167" s="2" t="e">
        <f t="shared" si="1793"/>
        <v>#VALUE!</v>
      </c>
      <c r="KQ167" s="2" t="e">
        <f t="shared" si="1794"/>
        <v>#VALUE!</v>
      </c>
      <c r="KR167" s="2" t="e">
        <f t="shared" si="1795"/>
        <v>#VALUE!</v>
      </c>
      <c r="KS167" s="2" t="e">
        <f t="shared" si="1796"/>
        <v>#VALUE!</v>
      </c>
      <c r="KT167" s="2" t="e">
        <f t="shared" si="1797"/>
        <v>#VALUE!</v>
      </c>
      <c r="KU167" s="2" t="e">
        <f t="shared" si="1798"/>
        <v>#VALUE!</v>
      </c>
      <c r="KV167" s="2" t="e">
        <f t="shared" si="1799"/>
        <v>#VALUE!</v>
      </c>
      <c r="KW167" s="2" t="e">
        <f t="shared" si="1800"/>
        <v>#VALUE!</v>
      </c>
      <c r="KX167" s="2" t="e">
        <f t="shared" si="1801"/>
        <v>#VALUE!</v>
      </c>
      <c r="KY167" s="2" t="e">
        <f t="shared" si="1802"/>
        <v>#VALUE!</v>
      </c>
      <c r="KZ167" s="2" t="e">
        <f t="shared" si="1803"/>
        <v>#VALUE!</v>
      </c>
      <c r="LA167" s="2" t="e">
        <f t="shared" si="1804"/>
        <v>#VALUE!</v>
      </c>
      <c r="LB167" s="2" t="e">
        <f t="shared" si="1805"/>
        <v>#VALUE!</v>
      </c>
      <c r="LC167" s="2" t="e">
        <f t="shared" si="1806"/>
        <v>#VALUE!</v>
      </c>
      <c r="LD167" s="2" t="e">
        <f t="shared" si="1807"/>
        <v>#VALUE!</v>
      </c>
      <c r="LE167" s="2" t="e">
        <f t="shared" si="1808"/>
        <v>#VALUE!</v>
      </c>
      <c r="LF167" s="2" t="e">
        <f t="shared" si="1809"/>
        <v>#VALUE!</v>
      </c>
      <c r="LG167" s="2" t="e">
        <f t="shared" si="1810"/>
        <v>#VALUE!</v>
      </c>
      <c r="LH167" s="2" t="e">
        <f t="shared" si="1811"/>
        <v>#VALUE!</v>
      </c>
      <c r="LI167" s="2" t="e">
        <f t="shared" si="1812"/>
        <v>#VALUE!</v>
      </c>
      <c r="LJ167" s="2">
        <f t="shared" si="1813"/>
        <v>0</v>
      </c>
      <c r="LK167" s="2" t="e">
        <f t="shared" si="1814"/>
        <v>#VALUE!</v>
      </c>
      <c r="LL167" s="2" t="e">
        <f t="shared" si="1815"/>
        <v>#VALUE!</v>
      </c>
      <c r="LM167" s="2" t="e">
        <f t="shared" si="1816"/>
        <v>#VALUE!</v>
      </c>
      <c r="LN167" s="2" t="e">
        <f t="shared" si="1817"/>
        <v>#VALUE!</v>
      </c>
      <c r="LO167" s="2" t="e">
        <f t="shared" si="1818"/>
        <v>#VALUE!</v>
      </c>
      <c r="LP167" s="2" t="e">
        <f t="shared" si="1819"/>
        <v>#VALUE!</v>
      </c>
      <c r="LQ167" s="2" t="e">
        <f t="shared" si="1820"/>
        <v>#VALUE!</v>
      </c>
      <c r="LR167" s="2" t="e">
        <f t="shared" si="1821"/>
        <v>#VALUE!</v>
      </c>
      <c r="LS167" s="2" t="e">
        <f t="shared" si="1822"/>
        <v>#VALUE!</v>
      </c>
      <c r="LT167" s="2" t="e">
        <f t="shared" si="1823"/>
        <v>#VALUE!</v>
      </c>
      <c r="LU167" s="2" t="e">
        <f t="shared" si="1824"/>
        <v>#VALUE!</v>
      </c>
      <c r="LV167" s="2" t="e">
        <f t="shared" si="1825"/>
        <v>#VALUE!</v>
      </c>
      <c r="LW167" s="2" t="e">
        <f t="shared" si="1826"/>
        <v>#VALUE!</v>
      </c>
      <c r="LX167" s="2" t="e">
        <f t="shared" si="1827"/>
        <v>#VALUE!</v>
      </c>
      <c r="LY167" s="2" t="e">
        <f t="shared" si="1828"/>
        <v>#VALUE!</v>
      </c>
      <c r="LZ167" s="2" t="e">
        <f t="shared" si="1829"/>
        <v>#VALUE!</v>
      </c>
      <c r="MA167" s="2" t="e">
        <f t="shared" si="1830"/>
        <v>#VALUE!</v>
      </c>
      <c r="MB167" s="2" t="e">
        <f t="shared" si="1831"/>
        <v>#VALUE!</v>
      </c>
      <c r="MC167" s="2" t="e">
        <f t="shared" si="1832"/>
        <v>#VALUE!</v>
      </c>
      <c r="MD167" s="2" t="e">
        <f t="shared" si="1833"/>
        <v>#VALUE!</v>
      </c>
      <c r="ME167" s="2" t="e">
        <f t="shared" si="1834"/>
        <v>#VALUE!</v>
      </c>
      <c r="MF167" s="2" t="e">
        <f t="shared" si="1835"/>
        <v>#VALUE!</v>
      </c>
      <c r="MG167" s="2" t="e">
        <f t="shared" si="1836"/>
        <v>#VALUE!</v>
      </c>
      <c r="MH167" s="2">
        <f t="shared" si="1837"/>
        <v>1</v>
      </c>
      <c r="MI167" s="2" t="e">
        <f t="shared" si="1838"/>
        <v>#VALUE!</v>
      </c>
      <c r="MJ167" s="2" t="e">
        <f t="shared" si="1839"/>
        <v>#VALUE!</v>
      </c>
      <c r="MK167" s="2" t="e">
        <f t="shared" si="1840"/>
        <v>#VALUE!</v>
      </c>
      <c r="ML167" s="2" t="e">
        <f t="shared" si="1841"/>
        <v>#VALUE!</v>
      </c>
      <c r="MM167" s="2" t="e">
        <f t="shared" si="1842"/>
        <v>#VALUE!</v>
      </c>
      <c r="MN167" s="2" t="e">
        <f t="shared" si="1843"/>
        <v>#VALUE!</v>
      </c>
      <c r="MO167" s="2" t="e">
        <f t="shared" si="1844"/>
        <v>#VALUE!</v>
      </c>
      <c r="MP167" s="2" t="e">
        <f t="shared" si="1845"/>
        <v>#VALUE!</v>
      </c>
      <c r="MQ167" s="2" t="e">
        <f t="shared" si="1846"/>
        <v>#VALUE!</v>
      </c>
      <c r="MR167" s="2" t="e">
        <f t="shared" si="1847"/>
        <v>#VALUE!</v>
      </c>
      <c r="MS167" s="2" t="e">
        <f t="shared" si="1848"/>
        <v>#VALUE!</v>
      </c>
      <c r="MT167" s="2" t="e">
        <f t="shared" si="1849"/>
        <v>#VALUE!</v>
      </c>
      <c r="MU167" s="2" t="e">
        <f t="shared" si="1850"/>
        <v>#VALUE!</v>
      </c>
      <c r="MV167" s="2" t="e">
        <f t="shared" si="1851"/>
        <v>#VALUE!</v>
      </c>
      <c r="MW167" s="2" t="e">
        <f t="shared" si="1852"/>
        <v>#VALUE!</v>
      </c>
      <c r="MX167" s="2" t="e">
        <f t="shared" si="1853"/>
        <v>#VALUE!</v>
      </c>
      <c r="MY167" s="2" t="e">
        <f t="shared" si="1854"/>
        <v>#VALUE!</v>
      </c>
      <c r="MZ167" s="2" t="e">
        <f t="shared" si="1855"/>
        <v>#VALUE!</v>
      </c>
      <c r="NA167" s="2" t="e">
        <f t="shared" si="1856"/>
        <v>#VALUE!</v>
      </c>
      <c r="NB167" s="2" t="e">
        <f t="shared" si="1857"/>
        <v>#VALUE!</v>
      </c>
      <c r="NC167" s="2" t="e">
        <f t="shared" si="1858"/>
        <v>#VALUE!</v>
      </c>
      <c r="ND167" s="2" t="e">
        <f t="shared" si="1859"/>
        <v>#VALUE!</v>
      </c>
      <c r="NE167" s="2" t="e">
        <f t="shared" si="1860"/>
        <v>#VALUE!</v>
      </c>
      <c r="NF167" s="2">
        <f t="shared" si="2026"/>
        <v>0</v>
      </c>
      <c r="NG167" s="2">
        <f t="shared" si="1861"/>
        <v>0</v>
      </c>
      <c r="NH167" s="2">
        <f t="shared" si="1862"/>
        <v>0</v>
      </c>
      <c r="NI167" s="2">
        <f t="shared" si="1863"/>
        <v>0</v>
      </c>
      <c r="NJ167" s="2">
        <f t="shared" si="1864"/>
        <v>0</v>
      </c>
      <c r="NK167" s="2">
        <f t="shared" si="1865"/>
        <v>0</v>
      </c>
      <c r="NL167" s="2">
        <f t="shared" si="1866"/>
        <v>0</v>
      </c>
      <c r="NM167" s="2">
        <f t="shared" si="1867"/>
        <v>0</v>
      </c>
      <c r="NN167" s="2">
        <f t="shared" si="1868"/>
        <v>0</v>
      </c>
      <c r="NO167" s="2">
        <f t="shared" si="1869"/>
        <v>0</v>
      </c>
      <c r="NP167" s="2">
        <f t="shared" si="1870"/>
        <v>0</v>
      </c>
      <c r="NQ167" s="2">
        <f t="shared" si="1871"/>
        <v>0</v>
      </c>
      <c r="NR167" s="2">
        <f t="shared" si="1872"/>
        <v>0</v>
      </c>
      <c r="NS167" s="2">
        <f t="shared" si="1873"/>
        <v>0</v>
      </c>
      <c r="NT167" s="2">
        <f t="shared" si="1874"/>
        <v>0</v>
      </c>
      <c r="NU167" s="2">
        <f t="shared" si="1875"/>
        <v>0</v>
      </c>
      <c r="NV167" s="2">
        <f t="shared" si="1876"/>
        <v>0</v>
      </c>
      <c r="NW167" s="2">
        <f t="shared" si="1877"/>
        <v>0</v>
      </c>
      <c r="NX167" s="2">
        <f t="shared" si="1878"/>
        <v>0</v>
      </c>
      <c r="NY167" s="2">
        <f t="shared" si="1879"/>
        <v>0</v>
      </c>
      <c r="NZ167" s="2">
        <f t="shared" si="1880"/>
        <v>0</v>
      </c>
      <c r="OA167" s="2">
        <f t="shared" si="1881"/>
        <v>0</v>
      </c>
      <c r="OB167" s="2">
        <f t="shared" si="1882"/>
        <v>0</v>
      </c>
      <c r="OC167" s="2">
        <f t="shared" si="1883"/>
        <v>0</v>
      </c>
      <c r="OD167" s="2">
        <f>IF(AND(NF167&gt;'Graph Creator'!$K$4,'Detalle de Cuentas'!NF167&lt;='Graph Creator'!$L$4),1,0)</f>
        <v>0</v>
      </c>
      <c r="OE167" s="2">
        <f>IF(AND(NG167&gt;'Graph Creator'!$K$4,'Detalle de Cuentas'!NG167&lt;='Graph Creator'!$L$4),1,0)</f>
        <v>0</v>
      </c>
      <c r="OF167" s="2">
        <f>IF(AND(NH167&gt;'Graph Creator'!$K$4,'Detalle de Cuentas'!NH167&lt;='Graph Creator'!$L$4),1,0)</f>
        <v>0</v>
      </c>
      <c r="OG167" s="2">
        <f>IF(AND(NI167&gt;'Graph Creator'!$K$4,'Detalle de Cuentas'!NI167&lt;='Graph Creator'!$L$4),1,0)</f>
        <v>0</v>
      </c>
      <c r="OH167" s="2">
        <f>IF(AND(NJ167&gt;'Graph Creator'!$K$4,'Detalle de Cuentas'!NJ167&lt;='Graph Creator'!$L$4),1,0)</f>
        <v>0</v>
      </c>
      <c r="OI167" s="2">
        <f>IF(AND(NK167&gt;'Graph Creator'!$K$4,'Detalle de Cuentas'!NK167&lt;='Graph Creator'!$L$4),1,0)</f>
        <v>0</v>
      </c>
      <c r="OJ167" s="2">
        <f>IF(AND(NL167&gt;'Graph Creator'!$K$4,'Detalle de Cuentas'!NL167&lt;='Graph Creator'!$L$4),1,0)</f>
        <v>0</v>
      </c>
      <c r="OK167" s="2">
        <f>IF(AND(NM167&gt;'Graph Creator'!$K$4,'Detalle de Cuentas'!NM167&lt;='Graph Creator'!$L$4),1,0)</f>
        <v>0</v>
      </c>
      <c r="OL167" s="2">
        <f>IF(AND(NN167&gt;'Graph Creator'!$K$4,'Detalle de Cuentas'!NN167&lt;='Graph Creator'!$L$4),1,0)</f>
        <v>0</v>
      </c>
      <c r="OM167" s="2">
        <f>IF(AND(NO167&gt;'Graph Creator'!$K$4,'Detalle de Cuentas'!NO167&lt;='Graph Creator'!$L$4),1,0)</f>
        <v>0</v>
      </c>
      <c r="ON167" s="2">
        <f>IF(AND(NP167&gt;'Graph Creator'!$K$4,'Detalle de Cuentas'!NP167&lt;='Graph Creator'!$L$4),1,0)</f>
        <v>0</v>
      </c>
      <c r="OO167" s="2">
        <f>IF(AND(NQ167&gt;'Graph Creator'!$K$4,'Detalle de Cuentas'!NQ167&lt;='Graph Creator'!$L$4),1,0)</f>
        <v>0</v>
      </c>
      <c r="OP167" s="2">
        <f>IF(AND(NR167&gt;'Graph Creator'!$K$4,'Detalle de Cuentas'!NR167&lt;='Graph Creator'!$L$4),1,0)</f>
        <v>0</v>
      </c>
      <c r="OQ167" s="2">
        <f>IF(AND(NS167&gt;'Graph Creator'!$K$4,'Detalle de Cuentas'!NS167&lt;='Graph Creator'!$L$4),1,0)</f>
        <v>0</v>
      </c>
      <c r="OR167" s="2">
        <f>IF(AND(NT167&gt;'Graph Creator'!$K$4,'Detalle de Cuentas'!NT167&lt;='Graph Creator'!$L$4),1,0)</f>
        <v>0</v>
      </c>
      <c r="OS167" s="2">
        <f>IF(AND(NU167&gt;'Graph Creator'!$K$4,'Detalle de Cuentas'!NU167&lt;='Graph Creator'!$L$4),1,0)</f>
        <v>0</v>
      </c>
      <c r="OT167" s="2">
        <f>IF(AND(NV167&gt;'Graph Creator'!$K$4,'Detalle de Cuentas'!NV167&lt;='Graph Creator'!$L$4),1,0)</f>
        <v>0</v>
      </c>
      <c r="OU167" s="2">
        <f>IF(AND(NW167&gt;'Graph Creator'!$K$4,'Detalle de Cuentas'!NW167&lt;='Graph Creator'!$L$4),1,0)</f>
        <v>0</v>
      </c>
      <c r="OV167" s="2">
        <f>IF(AND(NX167&gt;'Graph Creator'!$K$4,'Detalle de Cuentas'!NX167&lt;='Graph Creator'!$L$4),1,0)</f>
        <v>0</v>
      </c>
      <c r="OW167" s="2">
        <f>IF(AND(NY167&gt;'Graph Creator'!$K$4,'Detalle de Cuentas'!NY167&lt;='Graph Creator'!$L$4),1,0)</f>
        <v>0</v>
      </c>
      <c r="OX167" s="2">
        <f>IF(AND(NZ167&gt;'Graph Creator'!$K$4,'Detalle de Cuentas'!NZ167&lt;='Graph Creator'!$L$4),1,0)</f>
        <v>0</v>
      </c>
      <c r="OY167" s="2">
        <f>IF(AND(OA167&gt;'Graph Creator'!$K$4,'Detalle de Cuentas'!OA167&lt;='Graph Creator'!$L$4),1,0)</f>
        <v>0</v>
      </c>
      <c r="OZ167" s="2">
        <f>IF(AND(OB167&gt;'Graph Creator'!$K$4,'Detalle de Cuentas'!OB167&lt;='Graph Creator'!$L$4),1,0)</f>
        <v>0</v>
      </c>
      <c r="PA167" s="2">
        <f>IF(AND(OC167&gt;'Graph Creator'!$K$4,'Detalle de Cuentas'!OC167&lt;='Graph Creator'!$L$4),1,0)</f>
        <v>0</v>
      </c>
      <c r="PB167" s="2">
        <f>IF(AND(NF167&gt;'Graph Creator'!$L$4,'Detalle de Cuentas'!NF167&lt;='Graph Creator'!$M$4),1,0)</f>
        <v>0</v>
      </c>
      <c r="PC167" s="2">
        <f>IF(AND(NG167&gt;'Graph Creator'!$L$4,'Detalle de Cuentas'!NG167&lt;='Graph Creator'!$M$4),1,0)</f>
        <v>0</v>
      </c>
      <c r="PD167" s="2">
        <f>IF(AND(NH167&gt;'Graph Creator'!$L$4,'Detalle de Cuentas'!NH167&lt;='Graph Creator'!$M$4),1,0)</f>
        <v>0</v>
      </c>
      <c r="PE167" s="2">
        <f>IF(AND(NI167&gt;'Graph Creator'!$L$4,'Detalle de Cuentas'!NI167&lt;='Graph Creator'!$M$4),1,0)</f>
        <v>0</v>
      </c>
      <c r="PF167" s="2">
        <f>IF(AND(NJ167&gt;'Graph Creator'!$L$4,'Detalle de Cuentas'!NJ167&lt;='Graph Creator'!$M$4),1,0)</f>
        <v>0</v>
      </c>
      <c r="PG167" s="2">
        <f>IF(AND(NK167&gt;'Graph Creator'!$L$4,'Detalle de Cuentas'!NK167&lt;='Graph Creator'!$M$4),1,0)</f>
        <v>0</v>
      </c>
      <c r="PH167" s="2">
        <f>IF(AND(NL167&gt;'Graph Creator'!$L$4,'Detalle de Cuentas'!NL167&lt;='Graph Creator'!$M$4),1,0)</f>
        <v>0</v>
      </c>
      <c r="PI167" s="2">
        <f>IF(AND(NM167&gt;'Graph Creator'!$L$4,'Detalle de Cuentas'!NM167&lt;='Graph Creator'!$M$4),1,0)</f>
        <v>0</v>
      </c>
      <c r="PJ167" s="2">
        <f>IF(AND(NN167&gt;'Graph Creator'!$L$4,'Detalle de Cuentas'!NN167&lt;='Graph Creator'!$M$4),1,0)</f>
        <v>0</v>
      </c>
      <c r="PK167" s="2">
        <f>IF(AND(NO167&gt;'Graph Creator'!$L$4,'Detalle de Cuentas'!NO167&lt;='Graph Creator'!$M$4),1,0)</f>
        <v>0</v>
      </c>
      <c r="PL167" s="2">
        <f>IF(AND(NP167&gt;'Graph Creator'!$L$4,'Detalle de Cuentas'!NP167&lt;='Graph Creator'!$M$4),1,0)</f>
        <v>0</v>
      </c>
      <c r="PM167" s="2">
        <f>IF(AND(NQ167&gt;'Graph Creator'!$L$4,'Detalle de Cuentas'!NQ167&lt;='Graph Creator'!$M$4),1,0)</f>
        <v>0</v>
      </c>
      <c r="PN167" s="2">
        <f>IF(AND(NR167&gt;'Graph Creator'!$L$4,'Detalle de Cuentas'!NR167&lt;='Graph Creator'!$M$4),1,0)</f>
        <v>0</v>
      </c>
      <c r="PO167" s="2">
        <f>IF(AND(NS167&gt;'Graph Creator'!$L$4,'Detalle de Cuentas'!NS167&lt;='Graph Creator'!$M$4),1,0)</f>
        <v>0</v>
      </c>
      <c r="PP167" s="2">
        <f>IF(AND(NT167&gt;'Graph Creator'!$L$4,'Detalle de Cuentas'!NT167&lt;='Graph Creator'!$M$4),1,0)</f>
        <v>0</v>
      </c>
      <c r="PQ167" s="2">
        <f>IF(AND(NU167&gt;'Graph Creator'!$L$4,'Detalle de Cuentas'!NU167&lt;='Graph Creator'!$M$4),1,0)</f>
        <v>0</v>
      </c>
      <c r="PR167" s="2">
        <f>IF(AND(NV167&gt;'Graph Creator'!$L$4,'Detalle de Cuentas'!NV167&lt;='Graph Creator'!$M$4),1,0)</f>
        <v>0</v>
      </c>
      <c r="PS167" s="2">
        <f>IF(AND(NW167&gt;'Graph Creator'!$L$4,'Detalle de Cuentas'!NW167&lt;='Graph Creator'!$M$4),1,0)</f>
        <v>0</v>
      </c>
      <c r="PT167" s="2">
        <f>IF(AND(NX167&gt;'Graph Creator'!$L$4,'Detalle de Cuentas'!NX167&lt;='Graph Creator'!$M$4),1,0)</f>
        <v>0</v>
      </c>
      <c r="PU167" s="2">
        <f>IF(AND(NY167&gt;'Graph Creator'!$L$4,'Detalle de Cuentas'!NY167&lt;='Graph Creator'!$M$4),1,0)</f>
        <v>0</v>
      </c>
      <c r="PV167" s="2">
        <f>IF(AND(NZ167&gt;'Graph Creator'!$L$4,'Detalle de Cuentas'!NZ167&lt;='Graph Creator'!$M$4),1,0)</f>
        <v>0</v>
      </c>
      <c r="PW167" s="2">
        <f>IF(AND(OA167&gt;'Graph Creator'!$L$4,'Detalle de Cuentas'!OA167&lt;='Graph Creator'!$M$4),1,0)</f>
        <v>0</v>
      </c>
      <c r="PX167" s="2">
        <f>IF(AND(OB167&gt;'Graph Creator'!$L$4,'Detalle de Cuentas'!OB167&lt;='Graph Creator'!$M$4),1,0)</f>
        <v>0</v>
      </c>
      <c r="PY167" s="2">
        <f>IF(AND(OC167&gt;'Graph Creator'!$L$4,'Detalle de Cuentas'!OC167&lt;='Graph Creator'!$M$4),1,0)</f>
        <v>0</v>
      </c>
      <c r="PZ167" s="2">
        <f>IF(AND(NF167&gt;'Graph Creator'!$M$4,'Detalle de Cuentas'!NF167&lt;='Graph Creator'!$N$4),1,0)</f>
        <v>0</v>
      </c>
      <c r="QA167" s="2">
        <f>IF(AND(NG167&gt;'Graph Creator'!$M$4,'Detalle de Cuentas'!NG167&lt;='Graph Creator'!$N$4),1,0)</f>
        <v>0</v>
      </c>
      <c r="QB167" s="2">
        <f>IF(AND(NH167&gt;'Graph Creator'!$M$4,'Detalle de Cuentas'!NH167&lt;='Graph Creator'!$N$4),1,0)</f>
        <v>0</v>
      </c>
      <c r="QC167" s="2">
        <f>IF(AND(NI167&gt;'Graph Creator'!$M$4,'Detalle de Cuentas'!NI167&lt;='Graph Creator'!$N$4),1,0)</f>
        <v>0</v>
      </c>
      <c r="QD167" s="2">
        <f>IF(AND(NJ167&gt;'Graph Creator'!$M$4,'Detalle de Cuentas'!NJ167&lt;='Graph Creator'!$N$4),1,0)</f>
        <v>0</v>
      </c>
      <c r="QE167" s="2">
        <f>IF(AND(NK167&gt;'Graph Creator'!$M$4,'Detalle de Cuentas'!NK167&lt;='Graph Creator'!$N$4),1,0)</f>
        <v>0</v>
      </c>
      <c r="QF167" s="2">
        <f>IF(AND(NL167&gt;'Graph Creator'!$M$4,'Detalle de Cuentas'!NL167&lt;='Graph Creator'!$N$4),1,0)</f>
        <v>0</v>
      </c>
      <c r="QG167" s="2">
        <f>IF(AND(NM167&gt;'Graph Creator'!$M$4,'Detalle de Cuentas'!NM167&lt;='Graph Creator'!$N$4),1,0)</f>
        <v>0</v>
      </c>
      <c r="QH167" s="2">
        <f>IF(AND(NN167&gt;'Graph Creator'!$M$4,'Detalle de Cuentas'!NN167&lt;='Graph Creator'!$N$4),1,0)</f>
        <v>0</v>
      </c>
      <c r="QI167" s="2">
        <f>IF(AND(NO167&gt;'Graph Creator'!$M$4,'Detalle de Cuentas'!NO167&lt;='Graph Creator'!$N$4),1,0)</f>
        <v>0</v>
      </c>
      <c r="QJ167" s="2">
        <f>IF(AND(NP167&gt;'Graph Creator'!$M$4,'Detalle de Cuentas'!NP167&lt;='Graph Creator'!$N$4),1,0)</f>
        <v>0</v>
      </c>
      <c r="QK167" s="2">
        <f>IF(AND(NQ167&gt;'Graph Creator'!$M$4,'Detalle de Cuentas'!NQ167&lt;='Graph Creator'!$N$4),1,0)</f>
        <v>0</v>
      </c>
      <c r="QL167" s="2">
        <f>IF(AND(NR167&gt;'Graph Creator'!$M$4,'Detalle de Cuentas'!NR167&lt;='Graph Creator'!$N$4),1,0)</f>
        <v>0</v>
      </c>
      <c r="QM167" s="2">
        <f>IF(AND(NS167&gt;'Graph Creator'!$M$4,'Detalle de Cuentas'!NS167&lt;='Graph Creator'!$N$4),1,0)</f>
        <v>0</v>
      </c>
      <c r="QN167" s="2">
        <f>IF(AND(NT167&gt;'Graph Creator'!$M$4,'Detalle de Cuentas'!NT167&lt;='Graph Creator'!$N$4),1,0)</f>
        <v>0</v>
      </c>
      <c r="QO167" s="2">
        <f>IF(AND(NU167&gt;'Graph Creator'!$M$4,'Detalle de Cuentas'!NU167&lt;='Graph Creator'!$N$4),1,0)</f>
        <v>0</v>
      </c>
      <c r="QP167" s="2">
        <f>IF(AND(NV167&gt;'Graph Creator'!$M$4,'Detalle de Cuentas'!NV167&lt;='Graph Creator'!$N$4),1,0)</f>
        <v>0</v>
      </c>
      <c r="QQ167" s="2">
        <f>IF(AND(NW167&gt;'Graph Creator'!$M$4,'Detalle de Cuentas'!NW167&lt;='Graph Creator'!$N$4),1,0)</f>
        <v>0</v>
      </c>
      <c r="QR167" s="2">
        <f>IF(AND(NX167&gt;'Graph Creator'!$M$4,'Detalle de Cuentas'!NX167&lt;='Graph Creator'!$N$4),1,0)</f>
        <v>0</v>
      </c>
      <c r="QS167" s="2">
        <f>IF(AND(NY167&gt;'Graph Creator'!$M$4,'Detalle de Cuentas'!NY167&lt;='Graph Creator'!$N$4),1,0)</f>
        <v>0</v>
      </c>
      <c r="QT167" s="2">
        <f>IF(AND(NZ167&gt;'Graph Creator'!$M$4,'Detalle de Cuentas'!NZ167&lt;='Graph Creator'!$N$4),1,0)</f>
        <v>0</v>
      </c>
      <c r="QU167" s="2">
        <f>IF(AND(OA167&gt;'Graph Creator'!$M$4,'Detalle de Cuentas'!OA167&lt;='Graph Creator'!$N$4),1,0)</f>
        <v>0</v>
      </c>
      <c r="QV167" s="2">
        <f>IF(AND(OB167&gt;'Graph Creator'!$M$4,'Detalle de Cuentas'!OB167&lt;='Graph Creator'!$N$4),1,0)</f>
        <v>0</v>
      </c>
      <c r="QW167" s="2">
        <f>IF(AND(OC167&gt;'Graph Creator'!$M$4,'Detalle de Cuentas'!OC167&lt;='Graph Creator'!$N$4),1,0)</f>
        <v>0</v>
      </c>
      <c r="QX167" s="2">
        <f>IF(AND(NF167&gt;'Graph Creator'!$N$4,'Detalle de Cuentas'!NF167&lt;='Graph Creator'!$O$4),1,0)</f>
        <v>0</v>
      </c>
      <c r="QY167" s="2">
        <f>IF(AND(NG167&gt;'Graph Creator'!$N$4,'Detalle de Cuentas'!NG167&lt;='Graph Creator'!$O$4),1,0)</f>
        <v>0</v>
      </c>
      <c r="QZ167" s="2">
        <f>IF(AND(NH167&gt;'Graph Creator'!$N$4,'Detalle de Cuentas'!NH167&lt;='Graph Creator'!$O$4),1,0)</f>
        <v>0</v>
      </c>
      <c r="RA167" s="2">
        <f>IF(AND(NI167&gt;'Graph Creator'!$N$4,'Detalle de Cuentas'!NI167&lt;='Graph Creator'!$O$4),1,0)</f>
        <v>0</v>
      </c>
      <c r="RB167" s="2">
        <f>IF(AND(NJ167&gt;'Graph Creator'!$N$4,'Detalle de Cuentas'!NJ167&lt;='Graph Creator'!$O$4),1,0)</f>
        <v>0</v>
      </c>
      <c r="RC167" s="2">
        <f>IF(AND(NK167&gt;'Graph Creator'!$N$4,'Detalle de Cuentas'!NK167&lt;='Graph Creator'!$O$4),1,0)</f>
        <v>0</v>
      </c>
      <c r="RD167" s="2">
        <f>IF(AND(NL167&gt;'Graph Creator'!$N$4,'Detalle de Cuentas'!NL167&lt;='Graph Creator'!$O$4),1,0)</f>
        <v>0</v>
      </c>
      <c r="RE167" s="2">
        <f>IF(AND(NM167&gt;'Graph Creator'!$N$4,'Detalle de Cuentas'!NM167&lt;='Graph Creator'!$O$4),1,0)</f>
        <v>0</v>
      </c>
      <c r="RF167" s="2">
        <f>IF(AND(NN167&gt;'Graph Creator'!$N$4,'Detalle de Cuentas'!NN167&lt;='Graph Creator'!$O$4),1,0)</f>
        <v>0</v>
      </c>
      <c r="RG167" s="2">
        <f>IF(AND(NO167&gt;'Graph Creator'!$N$4,'Detalle de Cuentas'!NO167&lt;='Graph Creator'!$O$4),1,0)</f>
        <v>0</v>
      </c>
      <c r="RH167" s="2">
        <f>IF(AND(NP167&gt;'Graph Creator'!$N$4,'Detalle de Cuentas'!NP167&lt;='Graph Creator'!$O$4),1,0)</f>
        <v>0</v>
      </c>
      <c r="RI167" s="2">
        <f>IF(AND(NQ167&gt;'Graph Creator'!$N$4,'Detalle de Cuentas'!NQ167&lt;='Graph Creator'!$O$4),1,0)</f>
        <v>0</v>
      </c>
      <c r="RJ167" s="2">
        <f>IF(AND(NR167&gt;'Graph Creator'!$N$4,'Detalle de Cuentas'!NR167&lt;='Graph Creator'!$O$4),1,0)</f>
        <v>0</v>
      </c>
      <c r="RK167" s="2">
        <f>IF(AND(NS167&gt;'Graph Creator'!$N$4,'Detalle de Cuentas'!NS167&lt;='Graph Creator'!$O$4),1,0)</f>
        <v>0</v>
      </c>
      <c r="RL167" s="2">
        <f>IF(AND(NT167&gt;'Graph Creator'!$N$4,'Detalle de Cuentas'!NT167&lt;='Graph Creator'!$O$4),1,0)</f>
        <v>0</v>
      </c>
      <c r="RM167" s="2">
        <f>IF(AND(NU167&gt;'Graph Creator'!$N$4,'Detalle de Cuentas'!NU167&lt;='Graph Creator'!$O$4),1,0)</f>
        <v>0</v>
      </c>
      <c r="RN167" s="2">
        <f>IF(AND(NV167&gt;'Graph Creator'!$N$4,'Detalle de Cuentas'!NV167&lt;='Graph Creator'!$O$4),1,0)</f>
        <v>0</v>
      </c>
      <c r="RO167" s="2">
        <f>IF(AND(NW167&gt;'Graph Creator'!$N$4,'Detalle de Cuentas'!NW167&lt;='Graph Creator'!$O$4),1,0)</f>
        <v>0</v>
      </c>
      <c r="RP167" s="2">
        <f>IF(AND(NX167&gt;'Graph Creator'!$N$4,'Detalle de Cuentas'!NX167&lt;='Graph Creator'!$O$4),1,0)</f>
        <v>0</v>
      </c>
      <c r="RQ167" s="2">
        <f>IF(AND(NY167&gt;'Graph Creator'!$N$4,'Detalle de Cuentas'!NY167&lt;='Graph Creator'!$O$4),1,0)</f>
        <v>0</v>
      </c>
      <c r="RR167" s="2">
        <f>IF(AND(NZ167&gt;'Graph Creator'!$N$4,'Detalle de Cuentas'!NZ167&lt;='Graph Creator'!$O$4),1,0)</f>
        <v>0</v>
      </c>
      <c r="RS167" s="2">
        <f>IF(AND(OA167&gt;'Graph Creator'!$N$4,'Detalle de Cuentas'!OA167&lt;='Graph Creator'!$O$4),1,0)</f>
        <v>0</v>
      </c>
      <c r="RT167" s="2">
        <f>IF(AND(OB167&gt;'Graph Creator'!$N$4,'Detalle de Cuentas'!OB167&lt;='Graph Creator'!$O$4),1,0)</f>
        <v>0</v>
      </c>
      <c r="RU167" s="2">
        <f>IF(AND(OC167&gt;'Graph Creator'!$N$4,'Detalle de Cuentas'!OC167&lt;='Graph Creator'!$O$4),1,0)</f>
        <v>0</v>
      </c>
      <c r="RV167" s="2" t="e">
        <f t="shared" si="2027"/>
        <v>#VALUE!</v>
      </c>
      <c r="RW167" s="2" t="e">
        <f t="shared" si="2028"/>
        <v>#VALUE!</v>
      </c>
      <c r="RX167" s="2" t="e">
        <f t="shared" si="2029"/>
        <v>#VALUE!</v>
      </c>
      <c r="RY167" s="2" t="e">
        <f t="shared" si="2030"/>
        <v>#VALUE!</v>
      </c>
      <c r="RZ167" s="2" t="e">
        <f t="shared" si="2031"/>
        <v>#VALUE!</v>
      </c>
      <c r="SA167" s="2" t="e">
        <f t="shared" si="2032"/>
        <v>#VALUE!</v>
      </c>
      <c r="SB167" s="2" t="e">
        <f t="shared" si="2033"/>
        <v>#VALUE!</v>
      </c>
      <c r="SC167" s="2" t="e">
        <f t="shared" si="2034"/>
        <v>#VALUE!</v>
      </c>
      <c r="SD167" s="2" t="e">
        <f t="shared" si="2035"/>
        <v>#VALUE!</v>
      </c>
      <c r="SE167" s="2" t="e">
        <f t="shared" si="2036"/>
        <v>#VALUE!</v>
      </c>
      <c r="SF167" s="2" t="e">
        <f t="shared" si="2037"/>
        <v>#VALUE!</v>
      </c>
      <c r="SG167" s="2" t="e">
        <f t="shared" si="2038"/>
        <v>#VALUE!</v>
      </c>
      <c r="SH167" s="2" t="e">
        <f t="shared" si="2039"/>
        <v>#VALUE!</v>
      </c>
      <c r="SI167" s="2" t="e">
        <f t="shared" si="2040"/>
        <v>#VALUE!</v>
      </c>
      <c r="SJ167" s="2" t="e">
        <f t="shared" si="2041"/>
        <v>#VALUE!</v>
      </c>
      <c r="SK167" s="2" t="e">
        <f t="shared" si="2042"/>
        <v>#VALUE!</v>
      </c>
      <c r="SL167" s="2" t="e">
        <f t="shared" si="2043"/>
        <v>#VALUE!</v>
      </c>
      <c r="SM167" s="2" t="e">
        <f t="shared" si="2044"/>
        <v>#VALUE!</v>
      </c>
      <c r="SN167" s="2" t="e">
        <f t="shared" si="2045"/>
        <v>#VALUE!</v>
      </c>
      <c r="SO167" s="2" t="e">
        <f t="shared" si="2046"/>
        <v>#VALUE!</v>
      </c>
      <c r="SP167" s="2" t="e">
        <f t="shared" si="2047"/>
        <v>#VALUE!</v>
      </c>
      <c r="SQ167" s="2" t="e">
        <f t="shared" si="2048"/>
        <v>#VALUE!</v>
      </c>
      <c r="SR167" s="2" t="e">
        <f t="shared" si="2049"/>
        <v>#VALUE!</v>
      </c>
      <c r="SS167" s="2" t="e">
        <f t="shared" si="2050"/>
        <v>#VALUE!</v>
      </c>
      <c r="ST167" s="2" t="e">
        <f t="shared" si="2051"/>
        <v>#VALUE!</v>
      </c>
      <c r="SU167" s="2" t="e">
        <f t="shared" si="2052"/>
        <v>#VALUE!</v>
      </c>
      <c r="SV167" s="2" t="e">
        <f t="shared" si="2053"/>
        <v>#VALUE!</v>
      </c>
      <c r="SW167" s="2" t="e">
        <f t="shared" si="2054"/>
        <v>#VALUE!</v>
      </c>
      <c r="SX167" s="2" t="e">
        <f t="shared" si="2055"/>
        <v>#VALUE!</v>
      </c>
      <c r="SY167" s="2" t="e">
        <f t="shared" si="2056"/>
        <v>#VALUE!</v>
      </c>
      <c r="SZ167" s="2" t="e">
        <f t="shared" si="2057"/>
        <v>#VALUE!</v>
      </c>
      <c r="TA167" s="2" t="e">
        <f t="shared" si="2058"/>
        <v>#VALUE!</v>
      </c>
      <c r="TB167" s="2" t="e">
        <f t="shared" si="2059"/>
        <v>#VALUE!</v>
      </c>
      <c r="TC167" s="2" t="e">
        <f t="shared" si="2060"/>
        <v>#VALUE!</v>
      </c>
      <c r="TD167" s="2" t="e">
        <f t="shared" si="2061"/>
        <v>#VALUE!</v>
      </c>
      <c r="TE167" s="2" t="e">
        <f t="shared" si="2062"/>
        <v>#VALUE!</v>
      </c>
      <c r="TF167" s="2" t="str">
        <f>IF(DZ167=1,IF(SUM(DZ$17:DZ167)&lt;2,""&amp;B167,", "&amp;B167),"")</f>
        <v/>
      </c>
      <c r="TG167" s="2" t="str">
        <f t="shared" si="2075"/>
        <v/>
      </c>
      <c r="TH167" s="2">
        <f t="shared" si="2063"/>
        <v>0</v>
      </c>
      <c r="TI167" s="14" t="str">
        <f t="shared" si="2064"/>
        <v/>
      </c>
      <c r="TJ167" s="14" t="e">
        <f t="shared" si="1884"/>
        <v>#VALUE!</v>
      </c>
      <c r="TK167" s="14" t="e">
        <f t="shared" si="1885"/>
        <v>#VALUE!</v>
      </c>
      <c r="TL167" s="14" t="e">
        <f t="shared" si="1886"/>
        <v>#VALUE!</v>
      </c>
      <c r="TM167" s="14" t="e">
        <f t="shared" si="1887"/>
        <v>#VALUE!</v>
      </c>
      <c r="TN167" s="14" t="e">
        <f t="shared" si="1888"/>
        <v>#VALUE!</v>
      </c>
      <c r="TO167" s="14" t="e">
        <f t="shared" si="1889"/>
        <v>#VALUE!</v>
      </c>
      <c r="TP167" s="14" t="e">
        <f t="shared" si="1890"/>
        <v>#VALUE!</v>
      </c>
      <c r="TQ167" s="14" t="e">
        <f t="shared" si="1891"/>
        <v>#VALUE!</v>
      </c>
      <c r="TR167" s="14" t="e">
        <f t="shared" si="1892"/>
        <v>#VALUE!</v>
      </c>
      <c r="TS167" s="14" t="e">
        <f t="shared" si="1893"/>
        <v>#VALUE!</v>
      </c>
      <c r="TT167" s="14" t="e">
        <f t="shared" si="1894"/>
        <v>#VALUE!</v>
      </c>
      <c r="TU167" s="14" t="e">
        <f t="shared" si="1895"/>
        <v>#VALUE!</v>
      </c>
      <c r="TV167" s="14" t="e">
        <f t="shared" si="1896"/>
        <v>#VALUE!</v>
      </c>
      <c r="TW167" s="14" t="e">
        <f t="shared" si="1897"/>
        <v>#VALUE!</v>
      </c>
      <c r="TX167" s="14" t="e">
        <f t="shared" si="1898"/>
        <v>#VALUE!</v>
      </c>
      <c r="TY167" s="14" t="e">
        <f t="shared" si="1899"/>
        <v>#VALUE!</v>
      </c>
      <c r="TZ167" s="14" t="e">
        <f t="shared" si="1900"/>
        <v>#VALUE!</v>
      </c>
      <c r="UA167" s="14" t="e">
        <f t="shared" si="1901"/>
        <v>#VALUE!</v>
      </c>
      <c r="UB167" s="14" t="e">
        <f t="shared" si="1902"/>
        <v>#VALUE!</v>
      </c>
      <c r="UC167" s="14" t="e">
        <f t="shared" si="1903"/>
        <v>#VALUE!</v>
      </c>
      <c r="UD167" s="14" t="e">
        <f t="shared" si="1904"/>
        <v>#VALUE!</v>
      </c>
      <c r="UE167" s="14" t="e">
        <f t="shared" si="1905"/>
        <v>#VALUE!</v>
      </c>
      <c r="UF167" s="14" t="e">
        <f t="shared" si="1906"/>
        <v>#VALUE!</v>
      </c>
      <c r="UH167" s="2">
        <f>IF($C$4-$R167&gt;'Graph Creator'!$E$2*'Graph Creator'!$D$13*12,0,1)</f>
        <v>1</v>
      </c>
      <c r="UJ167" s="2" t="e">
        <f t="shared" si="2065"/>
        <v>#VALUE!</v>
      </c>
      <c r="UK167" s="2" t="e">
        <f t="shared" si="1907"/>
        <v>#VALUE!</v>
      </c>
      <c r="UL167" s="2" t="e">
        <f t="shared" si="1908"/>
        <v>#VALUE!</v>
      </c>
      <c r="UM167" s="2" t="e">
        <f t="shared" si="1909"/>
        <v>#VALUE!</v>
      </c>
      <c r="UN167" s="2" t="e">
        <f t="shared" si="1910"/>
        <v>#VALUE!</v>
      </c>
      <c r="UO167" s="2" t="e">
        <f t="shared" si="1911"/>
        <v>#VALUE!</v>
      </c>
      <c r="UP167" s="2" t="e">
        <f t="shared" si="1912"/>
        <v>#VALUE!</v>
      </c>
      <c r="UQ167" s="2" t="e">
        <f t="shared" si="1913"/>
        <v>#VALUE!</v>
      </c>
      <c r="UR167" s="2" t="e">
        <f t="shared" si="1914"/>
        <v>#VALUE!</v>
      </c>
      <c r="US167" s="2" t="e">
        <f t="shared" si="1915"/>
        <v>#VALUE!</v>
      </c>
      <c r="UT167" s="2" t="e">
        <f t="shared" si="1916"/>
        <v>#VALUE!</v>
      </c>
      <c r="UU167" s="2" t="e">
        <f t="shared" si="1917"/>
        <v>#VALUE!</v>
      </c>
      <c r="UV167" s="2" t="e">
        <f t="shared" si="1918"/>
        <v>#VALUE!</v>
      </c>
      <c r="UW167" s="2" t="e">
        <f t="shared" si="1919"/>
        <v>#VALUE!</v>
      </c>
      <c r="UX167" s="2" t="e">
        <f t="shared" si="1920"/>
        <v>#VALUE!</v>
      </c>
      <c r="UY167" s="2" t="e">
        <f t="shared" si="1921"/>
        <v>#VALUE!</v>
      </c>
      <c r="UZ167" s="2" t="e">
        <f t="shared" si="1922"/>
        <v>#VALUE!</v>
      </c>
      <c r="VA167" s="2" t="e">
        <f t="shared" si="1923"/>
        <v>#VALUE!</v>
      </c>
      <c r="VB167" s="2" t="e">
        <f t="shared" si="1924"/>
        <v>#VALUE!</v>
      </c>
      <c r="VC167" s="2" t="e">
        <f t="shared" si="1925"/>
        <v>#VALUE!</v>
      </c>
      <c r="VD167" s="2" t="e">
        <f t="shared" si="1926"/>
        <v>#VALUE!</v>
      </c>
      <c r="VE167" s="2" t="e">
        <f t="shared" si="1927"/>
        <v>#VALUE!</v>
      </c>
      <c r="VF167" s="2" t="e">
        <f t="shared" si="1928"/>
        <v>#VALUE!</v>
      </c>
      <c r="VG167" s="2" t="e">
        <f t="shared" si="1929"/>
        <v>#VALUE!</v>
      </c>
      <c r="VH167" s="2" t="e">
        <f t="shared" si="1930"/>
        <v>#VALUE!</v>
      </c>
      <c r="VI167" s="2" t="e">
        <f t="shared" si="1931"/>
        <v>#VALUE!</v>
      </c>
      <c r="VJ167" s="2" t="e">
        <f t="shared" si="1932"/>
        <v>#VALUE!</v>
      </c>
      <c r="VK167" s="2" t="e">
        <f t="shared" si="1933"/>
        <v>#VALUE!</v>
      </c>
      <c r="VL167" s="2" t="e">
        <f t="shared" si="1934"/>
        <v>#VALUE!</v>
      </c>
      <c r="VM167" s="2" t="e">
        <f t="shared" si="1935"/>
        <v>#VALUE!</v>
      </c>
      <c r="VN167" s="2" t="e">
        <f t="shared" si="1936"/>
        <v>#VALUE!</v>
      </c>
      <c r="VO167" s="2" t="e">
        <f t="shared" si="1937"/>
        <v>#VALUE!</v>
      </c>
      <c r="VP167" s="2" t="e">
        <f t="shared" si="1938"/>
        <v>#VALUE!</v>
      </c>
      <c r="VQ167" s="2" t="e">
        <f t="shared" si="1939"/>
        <v>#VALUE!</v>
      </c>
      <c r="VR167" s="2" t="e">
        <f t="shared" si="1940"/>
        <v>#VALUE!</v>
      </c>
      <c r="VS167" s="2" t="e">
        <f t="shared" si="1941"/>
        <v>#VALUE!</v>
      </c>
      <c r="VT167" s="98">
        <f t="shared" si="2066"/>
        <v>0</v>
      </c>
      <c r="VU167" s="98">
        <f t="shared" si="1942"/>
        <v>0</v>
      </c>
      <c r="VV167" s="98">
        <f t="shared" si="1943"/>
        <v>0</v>
      </c>
      <c r="VW167" s="98">
        <f t="shared" si="1944"/>
        <v>0</v>
      </c>
      <c r="VX167" s="98">
        <f t="shared" si="1945"/>
        <v>0</v>
      </c>
      <c r="VY167" s="98">
        <f t="shared" si="1946"/>
        <v>0</v>
      </c>
      <c r="VZ167" s="98">
        <f t="shared" si="1947"/>
        <v>0</v>
      </c>
      <c r="WA167" s="98">
        <f t="shared" si="1948"/>
        <v>0</v>
      </c>
      <c r="WB167" s="98">
        <f t="shared" si="1949"/>
        <v>0</v>
      </c>
      <c r="WC167" s="98">
        <f t="shared" si="1950"/>
        <v>0</v>
      </c>
      <c r="WD167" s="98">
        <f t="shared" si="1951"/>
        <v>0</v>
      </c>
      <c r="WE167" s="98">
        <f t="shared" si="1952"/>
        <v>0</v>
      </c>
      <c r="WF167" s="98">
        <f t="shared" si="1953"/>
        <v>0</v>
      </c>
      <c r="WG167" s="98">
        <f t="shared" si="1954"/>
        <v>0</v>
      </c>
      <c r="WH167" s="98">
        <f t="shared" si="1955"/>
        <v>0</v>
      </c>
      <c r="WI167" s="98">
        <f t="shared" si="1956"/>
        <v>0</v>
      </c>
      <c r="WJ167" s="98">
        <f t="shared" si="1957"/>
        <v>0</v>
      </c>
      <c r="WK167" s="98">
        <f t="shared" si="1958"/>
        <v>0</v>
      </c>
      <c r="WL167" s="98">
        <f t="shared" si="1959"/>
        <v>0</v>
      </c>
      <c r="WM167" s="98">
        <f t="shared" si="1960"/>
        <v>0</v>
      </c>
      <c r="WN167" s="98">
        <f t="shared" si="1961"/>
        <v>0</v>
      </c>
      <c r="WO167" s="98">
        <f t="shared" si="1962"/>
        <v>0</v>
      </c>
      <c r="WP167" s="98">
        <f t="shared" si="1963"/>
        <v>0</v>
      </c>
      <c r="WQ167" s="98">
        <f t="shared" si="1964"/>
        <v>0</v>
      </c>
      <c r="WR167" s="98">
        <f>IFERROR(INDEX('Score Calculation'!$D$38:$D$41,MATCH('Detalle de Cuentas'!VT167,'Score Calculation'!$C$38:$C$41,1)),0)</f>
        <v>4</v>
      </c>
      <c r="WS167" s="98">
        <f>IFERROR(INDEX('Score Calculation'!$D$38:$D$41,MATCH('Detalle de Cuentas'!VU167,'Score Calculation'!$C$38:$C$41,1)),0)</f>
        <v>4</v>
      </c>
      <c r="WT167" s="98">
        <f>IFERROR(INDEX('Score Calculation'!$D$38:$D$41,MATCH('Detalle de Cuentas'!VV167,'Score Calculation'!$C$38:$C$41,1)),0)</f>
        <v>4</v>
      </c>
      <c r="WU167" s="98">
        <f>IFERROR(INDEX('Score Calculation'!$D$38:$D$41,MATCH('Detalle de Cuentas'!VW167,'Score Calculation'!$C$38:$C$41,1)),0)</f>
        <v>4</v>
      </c>
      <c r="WV167" s="98">
        <f>IFERROR(INDEX('Score Calculation'!$D$38:$D$41,MATCH('Detalle de Cuentas'!VX167,'Score Calculation'!$C$38:$C$41,1)),0)</f>
        <v>4</v>
      </c>
      <c r="WW167" s="98">
        <f>IFERROR(INDEX('Score Calculation'!$D$38:$D$41,MATCH('Detalle de Cuentas'!VY167,'Score Calculation'!$C$38:$C$41,1)),0)</f>
        <v>4</v>
      </c>
      <c r="WX167" s="98">
        <f>IFERROR(INDEX('Score Calculation'!$D$38:$D$41,MATCH('Detalle de Cuentas'!VZ167,'Score Calculation'!$C$38:$C$41,1)),0)</f>
        <v>4</v>
      </c>
      <c r="WY167" s="98">
        <f>IFERROR(INDEX('Score Calculation'!$D$38:$D$41,MATCH('Detalle de Cuentas'!WA167,'Score Calculation'!$C$38:$C$41,1)),0)</f>
        <v>4</v>
      </c>
      <c r="WZ167" s="98">
        <f>IFERROR(INDEX('Score Calculation'!$D$38:$D$41,MATCH('Detalle de Cuentas'!WB167,'Score Calculation'!$C$38:$C$41,1)),0)</f>
        <v>4</v>
      </c>
      <c r="XA167" s="98">
        <f>IFERROR(INDEX('Score Calculation'!$D$38:$D$41,MATCH('Detalle de Cuentas'!WC167,'Score Calculation'!$C$38:$C$41,1)),0)</f>
        <v>4</v>
      </c>
      <c r="XB167" s="98">
        <f>IFERROR(INDEX('Score Calculation'!$D$38:$D$41,MATCH('Detalle de Cuentas'!WD167,'Score Calculation'!$C$38:$C$41,1)),0)</f>
        <v>4</v>
      </c>
      <c r="XC167" s="98">
        <f>IFERROR(INDEX('Score Calculation'!$D$38:$D$41,MATCH('Detalle de Cuentas'!WE167,'Score Calculation'!$C$38:$C$41,1)),0)</f>
        <v>4</v>
      </c>
      <c r="XD167" s="98">
        <f>IFERROR(INDEX('Score Calculation'!$D$38:$D$41,MATCH('Detalle de Cuentas'!WF167,'Score Calculation'!$C$38:$C$41,1)),0)</f>
        <v>4</v>
      </c>
      <c r="XE167" s="98">
        <f>IFERROR(INDEX('Score Calculation'!$D$38:$D$41,MATCH('Detalle de Cuentas'!WG167,'Score Calculation'!$C$38:$C$41,1)),0)</f>
        <v>4</v>
      </c>
      <c r="XF167" s="98">
        <f>IFERROR(INDEX('Score Calculation'!$D$38:$D$41,MATCH('Detalle de Cuentas'!WH167,'Score Calculation'!$C$38:$C$41,1)),0)</f>
        <v>4</v>
      </c>
      <c r="XG167" s="98">
        <f>IFERROR(INDEX('Score Calculation'!$D$38:$D$41,MATCH('Detalle de Cuentas'!WI167,'Score Calculation'!$C$38:$C$41,1)),0)</f>
        <v>4</v>
      </c>
      <c r="XH167" s="98">
        <f>IFERROR(INDEX('Score Calculation'!$D$38:$D$41,MATCH('Detalle de Cuentas'!WJ167,'Score Calculation'!$C$38:$C$41,1)),0)</f>
        <v>4</v>
      </c>
      <c r="XI167" s="98">
        <f>IFERROR(INDEX('Score Calculation'!$D$38:$D$41,MATCH('Detalle de Cuentas'!WK167,'Score Calculation'!$C$38:$C$41,1)),0)</f>
        <v>4</v>
      </c>
      <c r="XJ167" s="98">
        <f>IFERROR(INDEX('Score Calculation'!$D$38:$D$41,MATCH('Detalle de Cuentas'!WL167,'Score Calculation'!$C$38:$C$41,1)),0)</f>
        <v>4</v>
      </c>
      <c r="XK167" s="98">
        <f>IFERROR(INDEX('Score Calculation'!$D$38:$D$41,MATCH('Detalle de Cuentas'!WM167,'Score Calculation'!$C$38:$C$41,1)),0)</f>
        <v>4</v>
      </c>
      <c r="XL167" s="98">
        <f>IFERROR(INDEX('Score Calculation'!$D$38:$D$41,MATCH('Detalle de Cuentas'!WN167,'Score Calculation'!$C$38:$C$41,1)),0)</f>
        <v>4</v>
      </c>
      <c r="XM167" s="98">
        <f>IFERROR(INDEX('Score Calculation'!$D$38:$D$41,MATCH('Detalle de Cuentas'!WO167,'Score Calculation'!$C$38:$C$41,1)),0)</f>
        <v>4</v>
      </c>
      <c r="XN167" s="98">
        <f>IFERROR(INDEX('Score Calculation'!$D$38:$D$41,MATCH('Detalle de Cuentas'!WP167,'Score Calculation'!$C$38:$C$41,1)),0)</f>
        <v>4</v>
      </c>
      <c r="XO167" s="98">
        <f>IFERROR(INDEX('Score Calculation'!$D$38:$D$41,MATCH('Detalle de Cuentas'!WQ167,'Score Calculation'!$C$38:$C$41,1)),0)</f>
        <v>4</v>
      </c>
      <c r="XP167" s="98">
        <f>IFERROR(INDEX('Score Calculation'!$D$24:$D$31,MATCH('Detalle de Cuentas'!NF167,'Score Calculation'!$C$24:$C$31,1)),0)</f>
        <v>1</v>
      </c>
      <c r="XQ167" s="98">
        <f>IFERROR(INDEX('Score Calculation'!$D$24:$D$31,MATCH('Detalle de Cuentas'!NG167,'Score Calculation'!$C$24:$C$31,1)),0)</f>
        <v>1</v>
      </c>
      <c r="XR167" s="98">
        <f>IFERROR(INDEX('Score Calculation'!$D$24:$D$31,MATCH('Detalle de Cuentas'!NH167,'Score Calculation'!$C$24:$C$31,1)),0)</f>
        <v>1</v>
      </c>
      <c r="XS167" s="98">
        <f>IFERROR(INDEX('Score Calculation'!$D$24:$D$31,MATCH('Detalle de Cuentas'!NI167,'Score Calculation'!$C$24:$C$31,1)),0)</f>
        <v>1</v>
      </c>
      <c r="XT167" s="98">
        <f>IFERROR(INDEX('Score Calculation'!$D$24:$D$31,MATCH('Detalle de Cuentas'!NJ167,'Score Calculation'!$C$24:$C$31,1)),0)</f>
        <v>1</v>
      </c>
      <c r="XU167" s="98">
        <f>IFERROR(INDEX('Score Calculation'!$D$24:$D$31,MATCH('Detalle de Cuentas'!NK167,'Score Calculation'!$C$24:$C$31,1)),0)</f>
        <v>1</v>
      </c>
      <c r="XV167" s="98">
        <f>IFERROR(INDEX('Score Calculation'!$D$24:$D$31,MATCH('Detalle de Cuentas'!NL167,'Score Calculation'!$C$24:$C$31,1)),0)</f>
        <v>1</v>
      </c>
      <c r="XW167" s="98">
        <f>IFERROR(INDEX('Score Calculation'!$D$24:$D$31,MATCH('Detalle de Cuentas'!NM167,'Score Calculation'!$C$24:$C$31,1)),0)</f>
        <v>1</v>
      </c>
      <c r="XX167" s="98">
        <f>IFERROR(INDEX('Score Calculation'!$D$24:$D$31,MATCH('Detalle de Cuentas'!NN167,'Score Calculation'!$C$24:$C$31,1)),0)</f>
        <v>1</v>
      </c>
      <c r="XY167" s="98">
        <f>IFERROR(INDEX('Score Calculation'!$D$24:$D$31,MATCH('Detalle de Cuentas'!NO167,'Score Calculation'!$C$24:$C$31,1)),0)</f>
        <v>1</v>
      </c>
      <c r="XZ167" s="98">
        <f>IFERROR(INDEX('Score Calculation'!$D$24:$D$31,MATCH('Detalle de Cuentas'!NP167,'Score Calculation'!$C$24:$C$31,1)),0)</f>
        <v>1</v>
      </c>
      <c r="YA167" s="98">
        <f>IFERROR(INDEX('Score Calculation'!$D$24:$D$31,MATCH('Detalle de Cuentas'!NQ167,'Score Calculation'!$C$24:$C$31,1)),0)</f>
        <v>1</v>
      </c>
      <c r="YB167" s="98">
        <f>IFERROR(INDEX('Score Calculation'!$D$24:$D$31,MATCH('Detalle de Cuentas'!NR167,'Score Calculation'!$C$24:$C$31,1)),0)</f>
        <v>1</v>
      </c>
      <c r="YC167" s="98">
        <f>IFERROR(INDEX('Score Calculation'!$D$24:$D$31,MATCH('Detalle de Cuentas'!NS167,'Score Calculation'!$C$24:$C$31,1)),0)</f>
        <v>1</v>
      </c>
      <c r="YD167" s="98">
        <f>IFERROR(INDEX('Score Calculation'!$D$24:$D$31,MATCH('Detalle de Cuentas'!NT167,'Score Calculation'!$C$24:$C$31,1)),0)</f>
        <v>1</v>
      </c>
      <c r="YE167" s="98">
        <f>IFERROR(INDEX('Score Calculation'!$D$24:$D$31,MATCH('Detalle de Cuentas'!NU167,'Score Calculation'!$C$24:$C$31,1)),0)</f>
        <v>1</v>
      </c>
      <c r="YF167" s="98">
        <f>IFERROR(INDEX('Score Calculation'!$D$24:$D$31,MATCH('Detalle de Cuentas'!NV167,'Score Calculation'!$C$24:$C$31,1)),0)</f>
        <v>1</v>
      </c>
      <c r="YG167" s="98">
        <f>IFERROR(INDEX('Score Calculation'!$D$24:$D$31,MATCH('Detalle de Cuentas'!NW167,'Score Calculation'!$C$24:$C$31,1)),0)</f>
        <v>1</v>
      </c>
      <c r="YH167" s="98">
        <f>IFERROR(INDEX('Score Calculation'!$D$24:$D$31,MATCH('Detalle de Cuentas'!NX167,'Score Calculation'!$C$24:$C$31,1)),0)</f>
        <v>1</v>
      </c>
      <c r="YI167" s="98">
        <f>IFERROR(INDEX('Score Calculation'!$D$24:$D$31,MATCH('Detalle de Cuentas'!NY167,'Score Calculation'!$C$24:$C$31,1)),0)</f>
        <v>1</v>
      </c>
      <c r="YJ167" s="98">
        <f>IFERROR(INDEX('Score Calculation'!$D$24:$D$31,MATCH('Detalle de Cuentas'!NZ167,'Score Calculation'!$C$24:$C$31,1)),0)</f>
        <v>1</v>
      </c>
      <c r="YK167" s="98">
        <f>IFERROR(INDEX('Score Calculation'!$D$24:$D$31,MATCH('Detalle de Cuentas'!OA167,'Score Calculation'!$C$24:$C$31,1)),0)</f>
        <v>1</v>
      </c>
      <c r="YL167" s="98">
        <f>IFERROR(INDEX('Score Calculation'!$D$24:$D$31,MATCH('Detalle de Cuentas'!OB167,'Score Calculation'!$C$24:$C$31,1)),0)</f>
        <v>1</v>
      </c>
      <c r="YM167" s="98">
        <f>IFERROR(INDEX('Score Calculation'!$D$24:$D$31,MATCH('Detalle de Cuentas'!OC167,'Score Calculation'!$C$24:$C$31,1)),0)</f>
        <v>1</v>
      </c>
      <c r="YN167" s="98">
        <f t="shared" si="2067"/>
        <v>0</v>
      </c>
      <c r="YO167" s="98">
        <f>IF(LEFT(TRIM($D167),15)="GRUPO SOLIDARIO",$L167*'Score Calculation'!$H$5,IF(TRIM('Detalle de Cuentas'!$C167)="Semanal",'Detalle de Cuentas'!$L167*'Score Calculation'!$H$6,'Detalle de Cuentas'!$L167))</f>
        <v>0</v>
      </c>
      <c r="YP167" s="99">
        <f>IFERROR(INDEX('Score Calculation'!$D$54:$D$60,MATCH($YO167,'Score Calculation'!$C$54:$C$60,1)),1)</f>
        <v>0.2</v>
      </c>
      <c r="YQ167" s="99">
        <f>IFERROR(INDEX('Score Calculation'!$D$65:$D$123,MATCH(LEFT(TRIM('Detalle de Cuentas'!$F167),20),'Score Calculation'!$F$65:$F$123,0)),1)</f>
        <v>1</v>
      </c>
      <c r="YR167" s="99">
        <f>IFERROR(INDEX('Score Calculation'!$D$46:$D$49,MATCH('Detalle de Cuentas'!$YN167,'Score Calculation'!$C$46:$C$49,1)),1)</f>
        <v>4</v>
      </c>
      <c r="YS167" s="99">
        <f t="shared" si="2068"/>
        <v>0</v>
      </c>
      <c r="YT167" s="99">
        <f t="shared" si="2069"/>
        <v>0</v>
      </c>
      <c r="YU167" s="98" t="str">
        <f t="shared" si="2070"/>
        <v/>
      </c>
      <c r="YV167" s="109">
        <f t="shared" si="2071"/>
        <v>1</v>
      </c>
      <c r="YW167" s="109">
        <f>IFERROR(INDEX('Score Calculation'!$D$187:$D$245,MATCH(LEFT(TRIM('Detalle de Cuentas'!$F167),20),'Score Calculation'!$F$187:$F$245,0)),1)</f>
        <v>1</v>
      </c>
      <c r="YX167" s="109">
        <f>IFERROR(IF($E167="HIPOTECA",-PMT('Score Calculation'!$H$266/(360/$J167),$G167,$YO167)*(30/$J167),-PMT('Score Calculation'!$H$267/(360/$J167),$G167,$YO167)*(30/$J167)),0)</f>
        <v>0</v>
      </c>
      <c r="YY167" s="109">
        <f t="shared" si="2103"/>
        <v>0</v>
      </c>
      <c r="YZ167" s="109">
        <f t="shared" si="2103"/>
        <v>0</v>
      </c>
      <c r="ZA167" s="109">
        <f t="shared" si="2103"/>
        <v>0</v>
      </c>
      <c r="ZB167" s="109">
        <f t="shared" si="2103"/>
        <v>0</v>
      </c>
      <c r="ZC167" s="109">
        <f t="shared" si="2103"/>
        <v>0</v>
      </c>
      <c r="ZD167" s="109">
        <f t="shared" si="2100"/>
        <v>0</v>
      </c>
      <c r="ZE167" s="109">
        <f t="shared" si="2100"/>
        <v>0</v>
      </c>
      <c r="ZF167" s="109">
        <f t="shared" si="2100"/>
        <v>0</v>
      </c>
      <c r="ZG167" s="109">
        <f t="shared" si="2100"/>
        <v>0</v>
      </c>
      <c r="ZH167" s="109">
        <f t="shared" si="2100"/>
        <v>0</v>
      </c>
      <c r="ZI167" s="109">
        <f t="shared" si="2072"/>
        <v>0</v>
      </c>
    </row>
    <row r="168" spans="2:685" x14ac:dyDescent="0.2">
      <c r="B168" s="41">
        <v>152</v>
      </c>
      <c r="C168" s="42"/>
      <c r="D168" s="42"/>
      <c r="E168" s="42"/>
      <c r="F168" s="42"/>
      <c r="G168" s="42"/>
      <c r="H168" s="42"/>
      <c r="I168" s="29"/>
      <c r="J168" s="6" t="str">
        <f t="shared" si="1617"/>
        <v/>
      </c>
      <c r="K168" s="43"/>
      <c r="L168" s="43"/>
      <c r="M168" s="43"/>
      <c r="N168" s="43"/>
      <c r="O168" s="43"/>
      <c r="P168" s="44" t="str">
        <f t="shared" si="1965"/>
        <v/>
      </c>
      <c r="Q168" s="26"/>
      <c r="R168" s="26"/>
      <c r="S168" s="26"/>
      <c r="T168" s="26"/>
      <c r="U168" s="29"/>
      <c r="V168" s="43"/>
      <c r="W168" s="26"/>
      <c r="X168" s="29"/>
      <c r="Y168" s="6">
        <f>IF('Detalle de Cuentas'!$C$4-$R168&gt;'Graph Creator'!$E$2*'Graph Creator'!$D$13*12,0,1)</f>
        <v>1</v>
      </c>
      <c r="Z168" s="45">
        <f t="shared" si="1618"/>
        <v>0</v>
      </c>
      <c r="AA168" s="2" t="e">
        <f t="shared" si="1966"/>
        <v>#VALUE!</v>
      </c>
      <c r="AB168" s="2" t="e">
        <f t="shared" si="1967"/>
        <v>#VALUE!</v>
      </c>
      <c r="AC168" s="2" t="e">
        <f t="shared" si="1968"/>
        <v>#VALUE!</v>
      </c>
      <c r="AD168" s="2" t="e">
        <f t="shared" si="1969"/>
        <v>#VALUE!</v>
      </c>
      <c r="AE168" s="2" t="e">
        <f t="shared" si="1970"/>
        <v>#VALUE!</v>
      </c>
      <c r="AF168" s="2" t="e">
        <f t="shared" si="1971"/>
        <v>#VALUE!</v>
      </c>
      <c r="AG168" s="2">
        <f t="shared" si="1972"/>
        <v>0</v>
      </c>
      <c r="AH168" s="2">
        <f t="shared" si="1973"/>
        <v>0</v>
      </c>
      <c r="AI168" s="2" t="str">
        <f t="shared" si="1974"/>
        <v/>
      </c>
      <c r="AJ168" s="2" t="str">
        <f t="shared" ref="AJ168:BE168" si="2118">IFERROR(SEARCH(".",$I168,AI168+1),"")</f>
        <v/>
      </c>
      <c r="AK168" s="2" t="str">
        <f t="shared" si="2118"/>
        <v/>
      </c>
      <c r="AL168" s="2" t="str">
        <f t="shared" si="2118"/>
        <v/>
      </c>
      <c r="AM168" s="2" t="str">
        <f t="shared" si="2118"/>
        <v/>
      </c>
      <c r="AN168" s="2" t="str">
        <f t="shared" si="2118"/>
        <v/>
      </c>
      <c r="AO168" s="2" t="str">
        <f t="shared" si="2118"/>
        <v/>
      </c>
      <c r="AP168" s="2" t="str">
        <f t="shared" si="2118"/>
        <v/>
      </c>
      <c r="AQ168" s="2" t="str">
        <f t="shared" si="2118"/>
        <v/>
      </c>
      <c r="AR168" s="2" t="str">
        <f t="shared" si="2118"/>
        <v/>
      </c>
      <c r="AS168" s="2" t="str">
        <f t="shared" si="2118"/>
        <v/>
      </c>
      <c r="AT168" s="2" t="str">
        <f t="shared" si="2118"/>
        <v/>
      </c>
      <c r="AU168" s="2" t="str">
        <f t="shared" si="2118"/>
        <v/>
      </c>
      <c r="AV168" s="2" t="str">
        <f t="shared" si="2118"/>
        <v/>
      </c>
      <c r="AW168" s="2" t="str">
        <f t="shared" si="2118"/>
        <v/>
      </c>
      <c r="AX168" s="2" t="str">
        <f t="shared" si="2118"/>
        <v/>
      </c>
      <c r="AY168" s="2" t="str">
        <f t="shared" si="2118"/>
        <v/>
      </c>
      <c r="AZ168" s="2" t="str">
        <f t="shared" si="2118"/>
        <v/>
      </c>
      <c r="BA168" s="2" t="str">
        <f t="shared" si="2118"/>
        <v/>
      </c>
      <c r="BB168" s="2" t="str">
        <f t="shared" si="2118"/>
        <v/>
      </c>
      <c r="BC168" s="2" t="str">
        <f t="shared" si="2118"/>
        <v/>
      </c>
      <c r="BD168" s="2" t="str">
        <f t="shared" si="2118"/>
        <v/>
      </c>
      <c r="BE168" s="2" t="str">
        <f t="shared" si="2118"/>
        <v/>
      </c>
      <c r="BF168" s="2" t="str">
        <f t="shared" si="1976"/>
        <v/>
      </c>
      <c r="BG168" s="2" t="str">
        <f t="shared" si="1620"/>
        <v/>
      </c>
      <c r="BH168" s="2" t="str">
        <f t="shared" si="1621"/>
        <v/>
      </c>
      <c r="BI168" s="2" t="str">
        <f t="shared" si="1622"/>
        <v/>
      </c>
      <c r="BJ168" s="2" t="str">
        <f t="shared" si="1623"/>
        <v/>
      </c>
      <c r="BK168" s="2" t="str">
        <f t="shared" si="1624"/>
        <v/>
      </c>
      <c r="BL168" s="2" t="str">
        <f t="shared" si="1625"/>
        <v/>
      </c>
      <c r="BM168" s="2" t="str">
        <f t="shared" si="1626"/>
        <v/>
      </c>
      <c r="BN168" s="2" t="str">
        <f t="shared" si="1627"/>
        <v/>
      </c>
      <c r="BO168" s="2" t="str">
        <f t="shared" si="1628"/>
        <v/>
      </c>
      <c r="BP168" s="2" t="str">
        <f t="shared" si="1629"/>
        <v/>
      </c>
      <c r="BQ168" s="2" t="str">
        <f t="shared" si="1630"/>
        <v/>
      </c>
      <c r="BR168" s="2" t="str">
        <f t="shared" si="1631"/>
        <v/>
      </c>
      <c r="BS168" s="2" t="str">
        <f t="shared" si="1632"/>
        <v/>
      </c>
      <c r="BT168" s="2" t="str">
        <f t="shared" si="1633"/>
        <v/>
      </c>
      <c r="BU168" s="2" t="str">
        <f t="shared" si="1634"/>
        <v/>
      </c>
      <c r="BV168" s="2" t="str">
        <f t="shared" si="1635"/>
        <v/>
      </c>
      <c r="BW168" s="2" t="str">
        <f t="shared" si="1636"/>
        <v/>
      </c>
      <c r="BX168" s="2" t="str">
        <f t="shared" si="1637"/>
        <v/>
      </c>
      <c r="BY168" s="2" t="str">
        <f t="shared" si="1638"/>
        <v/>
      </c>
      <c r="BZ168" s="2" t="str">
        <f t="shared" si="1639"/>
        <v/>
      </c>
      <c r="CA168" s="2" t="str">
        <f t="shared" si="1640"/>
        <v/>
      </c>
      <c r="CB168" s="2" t="str">
        <f t="shared" si="1641"/>
        <v/>
      </c>
      <c r="CC168" s="2" t="str">
        <f t="shared" si="1642"/>
        <v/>
      </c>
      <c r="CD168" s="14">
        <f t="shared" si="1643"/>
        <v>0</v>
      </c>
      <c r="CE168" s="14" t="e">
        <f t="shared" ref="CE168:DA168" si="2119">CD168-$J$17</f>
        <v>#VALUE!</v>
      </c>
      <c r="CF168" s="14" t="e">
        <f t="shared" si="2119"/>
        <v>#VALUE!</v>
      </c>
      <c r="CG168" s="14" t="e">
        <f t="shared" si="2119"/>
        <v>#VALUE!</v>
      </c>
      <c r="CH168" s="14" t="e">
        <f t="shared" si="2119"/>
        <v>#VALUE!</v>
      </c>
      <c r="CI168" s="14" t="e">
        <f t="shared" si="2119"/>
        <v>#VALUE!</v>
      </c>
      <c r="CJ168" s="14" t="e">
        <f t="shared" si="2119"/>
        <v>#VALUE!</v>
      </c>
      <c r="CK168" s="14" t="e">
        <f t="shared" si="2119"/>
        <v>#VALUE!</v>
      </c>
      <c r="CL168" s="14" t="e">
        <f t="shared" si="2119"/>
        <v>#VALUE!</v>
      </c>
      <c r="CM168" s="14" t="e">
        <f t="shared" si="2119"/>
        <v>#VALUE!</v>
      </c>
      <c r="CN168" s="14" t="e">
        <f t="shared" si="2119"/>
        <v>#VALUE!</v>
      </c>
      <c r="CO168" s="14" t="e">
        <f t="shared" si="2119"/>
        <v>#VALUE!</v>
      </c>
      <c r="CP168" s="14" t="e">
        <f t="shared" si="2119"/>
        <v>#VALUE!</v>
      </c>
      <c r="CQ168" s="14" t="e">
        <f t="shared" si="2119"/>
        <v>#VALUE!</v>
      </c>
      <c r="CR168" s="14" t="e">
        <f t="shared" si="2119"/>
        <v>#VALUE!</v>
      </c>
      <c r="CS168" s="14" t="e">
        <f t="shared" si="2119"/>
        <v>#VALUE!</v>
      </c>
      <c r="CT168" s="14" t="e">
        <f t="shared" si="2119"/>
        <v>#VALUE!</v>
      </c>
      <c r="CU168" s="14" t="e">
        <f t="shared" si="2119"/>
        <v>#VALUE!</v>
      </c>
      <c r="CV168" s="14" t="e">
        <f t="shared" si="2119"/>
        <v>#VALUE!</v>
      </c>
      <c r="CW168" s="14" t="e">
        <f t="shared" si="2119"/>
        <v>#VALUE!</v>
      </c>
      <c r="CX168" s="14" t="e">
        <f t="shared" si="2119"/>
        <v>#VALUE!</v>
      </c>
      <c r="CY168" s="14" t="e">
        <f t="shared" si="2119"/>
        <v>#VALUE!</v>
      </c>
      <c r="CZ168" s="14" t="e">
        <f t="shared" si="2119"/>
        <v>#VALUE!</v>
      </c>
      <c r="DA168" s="14" t="e">
        <f t="shared" si="2119"/>
        <v>#VALUE!</v>
      </c>
      <c r="DB168" s="2">
        <f t="shared" si="1978"/>
        <v>0</v>
      </c>
      <c r="DC168" s="2">
        <f t="shared" si="1979"/>
        <v>0</v>
      </c>
      <c r="DD168" s="2">
        <f t="shared" si="1980"/>
        <v>0</v>
      </c>
      <c r="DE168" s="2">
        <f t="shared" si="1981"/>
        <v>0</v>
      </c>
      <c r="DF168" s="2">
        <f t="shared" si="1982"/>
        <v>0</v>
      </c>
      <c r="DG168" s="2">
        <f t="shared" si="1983"/>
        <v>0</v>
      </c>
      <c r="DH168" s="2">
        <f t="shared" si="1984"/>
        <v>0</v>
      </c>
      <c r="DI168" s="2">
        <f t="shared" si="1985"/>
        <v>0</v>
      </c>
      <c r="DJ168" s="2">
        <f t="shared" si="1986"/>
        <v>0</v>
      </c>
      <c r="DK168" s="2">
        <f t="shared" si="1987"/>
        <v>0</v>
      </c>
      <c r="DL168" s="2">
        <f t="shared" si="1988"/>
        <v>0</v>
      </c>
      <c r="DM168" s="2">
        <f t="shared" si="1989"/>
        <v>0</v>
      </c>
      <c r="DN168" s="2">
        <f t="shared" si="1990"/>
        <v>0</v>
      </c>
      <c r="DO168" s="2">
        <f t="shared" si="1991"/>
        <v>0</v>
      </c>
      <c r="DP168" s="2">
        <f t="shared" si="1992"/>
        <v>0</v>
      </c>
      <c r="DQ168" s="2">
        <f t="shared" si="1993"/>
        <v>0</v>
      </c>
      <c r="DR168" s="2">
        <f t="shared" si="1994"/>
        <v>0</v>
      </c>
      <c r="DS168" s="2">
        <f t="shared" si="1995"/>
        <v>0</v>
      </c>
      <c r="DT168" s="2">
        <f t="shared" si="1996"/>
        <v>0</v>
      </c>
      <c r="DU168" s="2">
        <f t="shared" si="1997"/>
        <v>0</v>
      </c>
      <c r="DV168" s="2">
        <f t="shared" si="1998"/>
        <v>0</v>
      </c>
      <c r="DW168" s="2">
        <f t="shared" si="1999"/>
        <v>0</v>
      </c>
      <c r="DX168" s="2">
        <f t="shared" si="2000"/>
        <v>0</v>
      </c>
      <c r="DY168" s="2">
        <f t="shared" si="2001"/>
        <v>0</v>
      </c>
      <c r="DZ168" s="2">
        <f t="shared" si="2002"/>
        <v>0</v>
      </c>
      <c r="EA168" s="2">
        <f t="shared" si="2003"/>
        <v>0</v>
      </c>
      <c r="EB168" s="2">
        <f t="shared" si="2004"/>
        <v>0</v>
      </c>
      <c r="EC168" s="2">
        <f t="shared" si="2005"/>
        <v>0</v>
      </c>
      <c r="ED168" s="2">
        <f t="shared" si="2006"/>
        <v>0</v>
      </c>
      <c r="EE168" s="2">
        <f t="shared" si="2007"/>
        <v>0</v>
      </c>
      <c r="EF168" s="2">
        <f t="shared" si="2008"/>
        <v>0</v>
      </c>
      <c r="EG168" s="2">
        <f t="shared" si="2009"/>
        <v>0</v>
      </c>
      <c r="EH168" s="2">
        <f t="shared" si="2010"/>
        <v>0</v>
      </c>
      <c r="EI168" s="2">
        <f t="shared" si="2011"/>
        <v>0</v>
      </c>
      <c r="EJ168" s="2">
        <f t="shared" si="2012"/>
        <v>0</v>
      </c>
      <c r="EK168" s="2">
        <f t="shared" si="2013"/>
        <v>0</v>
      </c>
      <c r="EL168" s="2">
        <f t="shared" si="2014"/>
        <v>0</v>
      </c>
      <c r="EM168" s="2">
        <f t="shared" si="2015"/>
        <v>0</v>
      </c>
      <c r="EN168" s="2">
        <f t="shared" si="2016"/>
        <v>0</v>
      </c>
      <c r="EO168" s="2">
        <f t="shared" si="2017"/>
        <v>0</v>
      </c>
      <c r="EP168" s="2">
        <f t="shared" si="2018"/>
        <v>0</v>
      </c>
      <c r="EQ168" s="2">
        <f t="shared" si="2019"/>
        <v>0</v>
      </c>
      <c r="ER168" s="2">
        <f t="shared" si="2020"/>
        <v>0</v>
      </c>
      <c r="ES168" s="2">
        <f t="shared" si="2021"/>
        <v>0</v>
      </c>
      <c r="ET168" s="2">
        <f t="shared" si="2022"/>
        <v>0</v>
      </c>
      <c r="EU168" s="2">
        <f t="shared" si="2023"/>
        <v>0</v>
      </c>
      <c r="EV168" s="2">
        <f t="shared" si="2024"/>
        <v>0</v>
      </c>
      <c r="EW168" s="2">
        <f t="shared" si="2025"/>
        <v>0</v>
      </c>
      <c r="EX168" s="2">
        <f t="shared" si="1645"/>
        <v>1</v>
      </c>
      <c r="EY168" s="2" t="e">
        <f t="shared" si="1646"/>
        <v>#VALUE!</v>
      </c>
      <c r="EZ168" s="2" t="e">
        <f t="shared" si="1647"/>
        <v>#VALUE!</v>
      </c>
      <c r="FA168" s="2" t="e">
        <f t="shared" si="1648"/>
        <v>#VALUE!</v>
      </c>
      <c r="FB168" s="2" t="e">
        <f t="shared" si="1649"/>
        <v>#VALUE!</v>
      </c>
      <c r="FC168" s="2" t="e">
        <f t="shared" si="1650"/>
        <v>#VALUE!</v>
      </c>
      <c r="FD168" s="2" t="e">
        <f t="shared" si="1651"/>
        <v>#VALUE!</v>
      </c>
      <c r="FE168" s="2" t="e">
        <f t="shared" si="1652"/>
        <v>#VALUE!</v>
      </c>
      <c r="FF168" s="2" t="e">
        <f t="shared" si="1653"/>
        <v>#VALUE!</v>
      </c>
      <c r="FG168" s="2" t="e">
        <f t="shared" si="1654"/>
        <v>#VALUE!</v>
      </c>
      <c r="FH168" s="2" t="e">
        <f t="shared" si="1655"/>
        <v>#VALUE!</v>
      </c>
      <c r="FI168" s="2" t="e">
        <f t="shared" si="1656"/>
        <v>#VALUE!</v>
      </c>
      <c r="FJ168" s="2" t="e">
        <f t="shared" si="1657"/>
        <v>#VALUE!</v>
      </c>
      <c r="FK168" s="2" t="e">
        <f t="shared" si="1658"/>
        <v>#VALUE!</v>
      </c>
      <c r="FL168" s="2" t="e">
        <f t="shared" si="1659"/>
        <v>#VALUE!</v>
      </c>
      <c r="FM168" s="2" t="e">
        <f t="shared" si="1660"/>
        <v>#VALUE!</v>
      </c>
      <c r="FN168" s="2" t="e">
        <f t="shared" si="1661"/>
        <v>#VALUE!</v>
      </c>
      <c r="FO168" s="2" t="e">
        <f t="shared" si="1662"/>
        <v>#VALUE!</v>
      </c>
      <c r="FP168" s="2" t="e">
        <f t="shared" si="1663"/>
        <v>#VALUE!</v>
      </c>
      <c r="FQ168" s="2" t="e">
        <f t="shared" si="1664"/>
        <v>#VALUE!</v>
      </c>
      <c r="FR168" s="2" t="e">
        <f t="shared" si="1665"/>
        <v>#VALUE!</v>
      </c>
      <c r="FS168" s="2" t="e">
        <f t="shared" si="1666"/>
        <v>#VALUE!</v>
      </c>
      <c r="FT168" s="2" t="e">
        <f t="shared" si="1667"/>
        <v>#VALUE!</v>
      </c>
      <c r="FU168" s="2" t="e">
        <f t="shared" si="1668"/>
        <v>#VALUE!</v>
      </c>
      <c r="FV168" s="2">
        <f t="shared" si="1669"/>
        <v>1</v>
      </c>
      <c r="FW168" s="2" t="e">
        <f t="shared" si="1670"/>
        <v>#VALUE!</v>
      </c>
      <c r="FX168" s="2" t="e">
        <f t="shared" si="1671"/>
        <v>#VALUE!</v>
      </c>
      <c r="FY168" s="2" t="e">
        <f t="shared" si="1672"/>
        <v>#VALUE!</v>
      </c>
      <c r="FZ168" s="2" t="e">
        <f t="shared" si="1673"/>
        <v>#VALUE!</v>
      </c>
      <c r="GA168" s="2" t="e">
        <f t="shared" si="1674"/>
        <v>#VALUE!</v>
      </c>
      <c r="GB168" s="2" t="e">
        <f t="shared" si="1675"/>
        <v>#VALUE!</v>
      </c>
      <c r="GC168" s="2" t="e">
        <f t="shared" si="1676"/>
        <v>#VALUE!</v>
      </c>
      <c r="GD168" s="2" t="e">
        <f t="shared" si="1677"/>
        <v>#VALUE!</v>
      </c>
      <c r="GE168" s="2" t="e">
        <f t="shared" si="1678"/>
        <v>#VALUE!</v>
      </c>
      <c r="GF168" s="2" t="e">
        <f t="shared" si="1679"/>
        <v>#VALUE!</v>
      </c>
      <c r="GG168" s="2" t="e">
        <f t="shared" si="1680"/>
        <v>#VALUE!</v>
      </c>
      <c r="GH168" s="2" t="e">
        <f t="shared" si="1681"/>
        <v>#VALUE!</v>
      </c>
      <c r="GI168" s="2" t="e">
        <f t="shared" si="1682"/>
        <v>#VALUE!</v>
      </c>
      <c r="GJ168" s="2" t="e">
        <f t="shared" si="1683"/>
        <v>#VALUE!</v>
      </c>
      <c r="GK168" s="2" t="e">
        <f t="shared" si="1684"/>
        <v>#VALUE!</v>
      </c>
      <c r="GL168" s="2" t="e">
        <f t="shared" si="1685"/>
        <v>#VALUE!</v>
      </c>
      <c r="GM168" s="2" t="e">
        <f t="shared" si="1686"/>
        <v>#VALUE!</v>
      </c>
      <c r="GN168" s="2" t="e">
        <f t="shared" si="1687"/>
        <v>#VALUE!</v>
      </c>
      <c r="GO168" s="2" t="e">
        <f t="shared" si="1688"/>
        <v>#VALUE!</v>
      </c>
      <c r="GP168" s="2" t="e">
        <f t="shared" si="1689"/>
        <v>#VALUE!</v>
      </c>
      <c r="GQ168" s="2" t="e">
        <f t="shared" si="1690"/>
        <v>#VALUE!</v>
      </c>
      <c r="GR168" s="2" t="e">
        <f t="shared" si="1691"/>
        <v>#VALUE!</v>
      </c>
      <c r="GS168" s="2" t="e">
        <f t="shared" si="1692"/>
        <v>#VALUE!</v>
      </c>
      <c r="GT168" s="2">
        <f t="shared" si="1693"/>
        <v>1</v>
      </c>
      <c r="GU168" s="2" t="e">
        <f t="shared" si="1694"/>
        <v>#VALUE!</v>
      </c>
      <c r="GV168" s="2" t="e">
        <f t="shared" si="1695"/>
        <v>#VALUE!</v>
      </c>
      <c r="GW168" s="2" t="e">
        <f t="shared" si="1696"/>
        <v>#VALUE!</v>
      </c>
      <c r="GX168" s="2" t="e">
        <f t="shared" si="1697"/>
        <v>#VALUE!</v>
      </c>
      <c r="GY168" s="2" t="e">
        <f t="shared" si="1698"/>
        <v>#VALUE!</v>
      </c>
      <c r="GZ168" s="2" t="e">
        <f t="shared" si="1699"/>
        <v>#VALUE!</v>
      </c>
      <c r="HA168" s="2" t="e">
        <f t="shared" si="1700"/>
        <v>#VALUE!</v>
      </c>
      <c r="HB168" s="2" t="e">
        <f t="shared" si="1701"/>
        <v>#VALUE!</v>
      </c>
      <c r="HC168" s="2" t="e">
        <f t="shared" si="1702"/>
        <v>#VALUE!</v>
      </c>
      <c r="HD168" s="2" t="e">
        <f t="shared" si="1703"/>
        <v>#VALUE!</v>
      </c>
      <c r="HE168" s="2" t="e">
        <f t="shared" si="1704"/>
        <v>#VALUE!</v>
      </c>
      <c r="HF168" s="2" t="e">
        <f t="shared" si="1705"/>
        <v>#VALUE!</v>
      </c>
      <c r="HG168" s="2" t="e">
        <f t="shared" si="1706"/>
        <v>#VALUE!</v>
      </c>
      <c r="HH168" s="2" t="e">
        <f t="shared" si="1707"/>
        <v>#VALUE!</v>
      </c>
      <c r="HI168" s="2" t="e">
        <f t="shared" si="1708"/>
        <v>#VALUE!</v>
      </c>
      <c r="HJ168" s="2" t="e">
        <f t="shared" si="1709"/>
        <v>#VALUE!</v>
      </c>
      <c r="HK168" s="2" t="e">
        <f t="shared" si="1710"/>
        <v>#VALUE!</v>
      </c>
      <c r="HL168" s="2" t="e">
        <f t="shared" si="1711"/>
        <v>#VALUE!</v>
      </c>
      <c r="HM168" s="2" t="e">
        <f t="shared" si="1712"/>
        <v>#VALUE!</v>
      </c>
      <c r="HN168" s="2" t="e">
        <f t="shared" si="1713"/>
        <v>#VALUE!</v>
      </c>
      <c r="HO168" s="2" t="e">
        <f t="shared" si="1714"/>
        <v>#VALUE!</v>
      </c>
      <c r="HP168" s="2" t="e">
        <f t="shared" si="1715"/>
        <v>#VALUE!</v>
      </c>
      <c r="HQ168" s="2" t="e">
        <f t="shared" si="1716"/>
        <v>#VALUE!</v>
      </c>
      <c r="HR168" s="2">
        <f t="shared" si="1717"/>
        <v>1</v>
      </c>
      <c r="HS168" s="2" t="e">
        <f t="shared" si="1718"/>
        <v>#VALUE!</v>
      </c>
      <c r="HT168" s="2" t="e">
        <f t="shared" si="1719"/>
        <v>#VALUE!</v>
      </c>
      <c r="HU168" s="2" t="e">
        <f t="shared" si="1720"/>
        <v>#VALUE!</v>
      </c>
      <c r="HV168" s="2" t="e">
        <f t="shared" si="1721"/>
        <v>#VALUE!</v>
      </c>
      <c r="HW168" s="2" t="e">
        <f t="shared" si="1722"/>
        <v>#VALUE!</v>
      </c>
      <c r="HX168" s="2" t="e">
        <f t="shared" si="1723"/>
        <v>#VALUE!</v>
      </c>
      <c r="HY168" s="2" t="e">
        <f t="shared" si="1724"/>
        <v>#VALUE!</v>
      </c>
      <c r="HZ168" s="2" t="e">
        <f t="shared" si="1725"/>
        <v>#VALUE!</v>
      </c>
      <c r="IA168" s="2" t="e">
        <f t="shared" si="1726"/>
        <v>#VALUE!</v>
      </c>
      <c r="IB168" s="2" t="e">
        <f t="shared" si="1727"/>
        <v>#VALUE!</v>
      </c>
      <c r="IC168" s="2" t="e">
        <f t="shared" si="1728"/>
        <v>#VALUE!</v>
      </c>
      <c r="ID168" s="2" t="e">
        <f t="shared" si="1729"/>
        <v>#VALUE!</v>
      </c>
      <c r="IE168" s="2" t="e">
        <f t="shared" si="1730"/>
        <v>#VALUE!</v>
      </c>
      <c r="IF168" s="2" t="e">
        <f t="shared" si="1731"/>
        <v>#VALUE!</v>
      </c>
      <c r="IG168" s="2" t="e">
        <f t="shared" si="1732"/>
        <v>#VALUE!</v>
      </c>
      <c r="IH168" s="2" t="e">
        <f t="shared" si="1733"/>
        <v>#VALUE!</v>
      </c>
      <c r="II168" s="2" t="e">
        <f t="shared" si="1734"/>
        <v>#VALUE!</v>
      </c>
      <c r="IJ168" s="2" t="e">
        <f t="shared" si="1735"/>
        <v>#VALUE!</v>
      </c>
      <c r="IK168" s="2" t="e">
        <f t="shared" si="1736"/>
        <v>#VALUE!</v>
      </c>
      <c r="IL168" s="2" t="e">
        <f t="shared" si="1737"/>
        <v>#VALUE!</v>
      </c>
      <c r="IM168" s="2" t="e">
        <f t="shared" si="1738"/>
        <v>#VALUE!</v>
      </c>
      <c r="IN168" s="2" t="e">
        <f t="shared" si="1739"/>
        <v>#VALUE!</v>
      </c>
      <c r="IO168" s="2" t="e">
        <f t="shared" si="1740"/>
        <v>#VALUE!</v>
      </c>
      <c r="IP168" s="2">
        <f t="shared" si="1741"/>
        <v>0</v>
      </c>
      <c r="IQ168" s="2" t="e">
        <f t="shared" si="1742"/>
        <v>#VALUE!</v>
      </c>
      <c r="IR168" s="2" t="e">
        <f t="shared" si="1743"/>
        <v>#VALUE!</v>
      </c>
      <c r="IS168" s="2" t="e">
        <f t="shared" si="1744"/>
        <v>#VALUE!</v>
      </c>
      <c r="IT168" s="2" t="e">
        <f t="shared" si="1745"/>
        <v>#VALUE!</v>
      </c>
      <c r="IU168" s="2" t="e">
        <f t="shared" si="1746"/>
        <v>#VALUE!</v>
      </c>
      <c r="IV168" s="2" t="e">
        <f t="shared" si="1747"/>
        <v>#VALUE!</v>
      </c>
      <c r="IW168" s="2" t="e">
        <f t="shared" si="1748"/>
        <v>#VALUE!</v>
      </c>
      <c r="IX168" s="2" t="e">
        <f t="shared" si="1749"/>
        <v>#VALUE!</v>
      </c>
      <c r="IY168" s="2" t="e">
        <f t="shared" si="1750"/>
        <v>#VALUE!</v>
      </c>
      <c r="IZ168" s="2" t="e">
        <f t="shared" si="1751"/>
        <v>#VALUE!</v>
      </c>
      <c r="JA168" s="2" t="e">
        <f t="shared" si="1752"/>
        <v>#VALUE!</v>
      </c>
      <c r="JB168" s="2" t="e">
        <f t="shared" si="1753"/>
        <v>#VALUE!</v>
      </c>
      <c r="JC168" s="2" t="e">
        <f t="shared" si="1754"/>
        <v>#VALUE!</v>
      </c>
      <c r="JD168" s="2" t="e">
        <f t="shared" si="1755"/>
        <v>#VALUE!</v>
      </c>
      <c r="JE168" s="2" t="e">
        <f t="shared" si="1756"/>
        <v>#VALUE!</v>
      </c>
      <c r="JF168" s="2" t="e">
        <f t="shared" si="1757"/>
        <v>#VALUE!</v>
      </c>
      <c r="JG168" s="2" t="e">
        <f t="shared" si="1758"/>
        <v>#VALUE!</v>
      </c>
      <c r="JH168" s="2" t="e">
        <f t="shared" si="1759"/>
        <v>#VALUE!</v>
      </c>
      <c r="JI168" s="2" t="e">
        <f t="shared" si="1760"/>
        <v>#VALUE!</v>
      </c>
      <c r="JJ168" s="2" t="e">
        <f t="shared" si="1761"/>
        <v>#VALUE!</v>
      </c>
      <c r="JK168" s="2" t="e">
        <f t="shared" si="1762"/>
        <v>#VALUE!</v>
      </c>
      <c r="JL168" s="2" t="e">
        <f t="shared" si="1763"/>
        <v>#VALUE!</v>
      </c>
      <c r="JM168" s="2" t="e">
        <f t="shared" si="1764"/>
        <v>#VALUE!</v>
      </c>
      <c r="JN168" s="2">
        <f t="shared" si="1765"/>
        <v>0</v>
      </c>
      <c r="JO168" s="2" t="e">
        <f t="shared" si="1766"/>
        <v>#VALUE!</v>
      </c>
      <c r="JP168" s="2" t="e">
        <f t="shared" si="1767"/>
        <v>#VALUE!</v>
      </c>
      <c r="JQ168" s="2" t="e">
        <f t="shared" si="1768"/>
        <v>#VALUE!</v>
      </c>
      <c r="JR168" s="2" t="e">
        <f t="shared" si="1769"/>
        <v>#VALUE!</v>
      </c>
      <c r="JS168" s="2" t="e">
        <f t="shared" si="1770"/>
        <v>#VALUE!</v>
      </c>
      <c r="JT168" s="2" t="e">
        <f t="shared" si="1771"/>
        <v>#VALUE!</v>
      </c>
      <c r="JU168" s="2" t="e">
        <f t="shared" si="1772"/>
        <v>#VALUE!</v>
      </c>
      <c r="JV168" s="2" t="e">
        <f t="shared" si="1773"/>
        <v>#VALUE!</v>
      </c>
      <c r="JW168" s="2" t="e">
        <f t="shared" si="1774"/>
        <v>#VALUE!</v>
      </c>
      <c r="JX168" s="2" t="e">
        <f t="shared" si="1775"/>
        <v>#VALUE!</v>
      </c>
      <c r="JY168" s="2" t="e">
        <f t="shared" si="1776"/>
        <v>#VALUE!</v>
      </c>
      <c r="JZ168" s="2" t="e">
        <f t="shared" si="1777"/>
        <v>#VALUE!</v>
      </c>
      <c r="KA168" s="2" t="e">
        <f t="shared" si="1778"/>
        <v>#VALUE!</v>
      </c>
      <c r="KB168" s="2" t="e">
        <f t="shared" si="1779"/>
        <v>#VALUE!</v>
      </c>
      <c r="KC168" s="2" t="e">
        <f t="shared" si="1780"/>
        <v>#VALUE!</v>
      </c>
      <c r="KD168" s="2" t="e">
        <f t="shared" si="1781"/>
        <v>#VALUE!</v>
      </c>
      <c r="KE168" s="2" t="e">
        <f t="shared" si="1782"/>
        <v>#VALUE!</v>
      </c>
      <c r="KF168" s="2" t="e">
        <f t="shared" si="1783"/>
        <v>#VALUE!</v>
      </c>
      <c r="KG168" s="2" t="e">
        <f t="shared" si="1784"/>
        <v>#VALUE!</v>
      </c>
      <c r="KH168" s="2" t="e">
        <f t="shared" si="1785"/>
        <v>#VALUE!</v>
      </c>
      <c r="KI168" s="2" t="e">
        <f t="shared" si="1786"/>
        <v>#VALUE!</v>
      </c>
      <c r="KJ168" s="2" t="e">
        <f t="shared" si="1787"/>
        <v>#VALUE!</v>
      </c>
      <c r="KK168" s="2" t="e">
        <f t="shared" si="1788"/>
        <v>#VALUE!</v>
      </c>
      <c r="KL168" s="2">
        <f t="shared" si="1789"/>
        <v>0</v>
      </c>
      <c r="KM168" s="2" t="e">
        <f t="shared" si="1790"/>
        <v>#VALUE!</v>
      </c>
      <c r="KN168" s="2" t="e">
        <f t="shared" si="1791"/>
        <v>#VALUE!</v>
      </c>
      <c r="KO168" s="2" t="e">
        <f t="shared" si="1792"/>
        <v>#VALUE!</v>
      </c>
      <c r="KP168" s="2" t="e">
        <f t="shared" si="1793"/>
        <v>#VALUE!</v>
      </c>
      <c r="KQ168" s="2" t="e">
        <f t="shared" si="1794"/>
        <v>#VALUE!</v>
      </c>
      <c r="KR168" s="2" t="e">
        <f t="shared" si="1795"/>
        <v>#VALUE!</v>
      </c>
      <c r="KS168" s="2" t="e">
        <f t="shared" si="1796"/>
        <v>#VALUE!</v>
      </c>
      <c r="KT168" s="2" t="e">
        <f t="shared" si="1797"/>
        <v>#VALUE!</v>
      </c>
      <c r="KU168" s="2" t="e">
        <f t="shared" si="1798"/>
        <v>#VALUE!</v>
      </c>
      <c r="KV168" s="2" t="e">
        <f t="shared" si="1799"/>
        <v>#VALUE!</v>
      </c>
      <c r="KW168" s="2" t="e">
        <f t="shared" si="1800"/>
        <v>#VALUE!</v>
      </c>
      <c r="KX168" s="2" t="e">
        <f t="shared" si="1801"/>
        <v>#VALUE!</v>
      </c>
      <c r="KY168" s="2" t="e">
        <f t="shared" si="1802"/>
        <v>#VALUE!</v>
      </c>
      <c r="KZ168" s="2" t="e">
        <f t="shared" si="1803"/>
        <v>#VALUE!</v>
      </c>
      <c r="LA168" s="2" t="e">
        <f t="shared" si="1804"/>
        <v>#VALUE!</v>
      </c>
      <c r="LB168" s="2" t="e">
        <f t="shared" si="1805"/>
        <v>#VALUE!</v>
      </c>
      <c r="LC168" s="2" t="e">
        <f t="shared" si="1806"/>
        <v>#VALUE!</v>
      </c>
      <c r="LD168" s="2" t="e">
        <f t="shared" si="1807"/>
        <v>#VALUE!</v>
      </c>
      <c r="LE168" s="2" t="e">
        <f t="shared" si="1808"/>
        <v>#VALUE!</v>
      </c>
      <c r="LF168" s="2" t="e">
        <f t="shared" si="1809"/>
        <v>#VALUE!</v>
      </c>
      <c r="LG168" s="2" t="e">
        <f t="shared" si="1810"/>
        <v>#VALUE!</v>
      </c>
      <c r="LH168" s="2" t="e">
        <f t="shared" si="1811"/>
        <v>#VALUE!</v>
      </c>
      <c r="LI168" s="2" t="e">
        <f t="shared" si="1812"/>
        <v>#VALUE!</v>
      </c>
      <c r="LJ168" s="2">
        <f t="shared" si="1813"/>
        <v>0</v>
      </c>
      <c r="LK168" s="2" t="e">
        <f t="shared" si="1814"/>
        <v>#VALUE!</v>
      </c>
      <c r="LL168" s="2" t="e">
        <f t="shared" si="1815"/>
        <v>#VALUE!</v>
      </c>
      <c r="LM168" s="2" t="e">
        <f t="shared" si="1816"/>
        <v>#VALUE!</v>
      </c>
      <c r="LN168" s="2" t="e">
        <f t="shared" si="1817"/>
        <v>#VALUE!</v>
      </c>
      <c r="LO168" s="2" t="e">
        <f t="shared" si="1818"/>
        <v>#VALUE!</v>
      </c>
      <c r="LP168" s="2" t="e">
        <f t="shared" si="1819"/>
        <v>#VALUE!</v>
      </c>
      <c r="LQ168" s="2" t="e">
        <f t="shared" si="1820"/>
        <v>#VALUE!</v>
      </c>
      <c r="LR168" s="2" t="e">
        <f t="shared" si="1821"/>
        <v>#VALUE!</v>
      </c>
      <c r="LS168" s="2" t="e">
        <f t="shared" si="1822"/>
        <v>#VALUE!</v>
      </c>
      <c r="LT168" s="2" t="e">
        <f t="shared" si="1823"/>
        <v>#VALUE!</v>
      </c>
      <c r="LU168" s="2" t="e">
        <f t="shared" si="1824"/>
        <v>#VALUE!</v>
      </c>
      <c r="LV168" s="2" t="e">
        <f t="shared" si="1825"/>
        <v>#VALUE!</v>
      </c>
      <c r="LW168" s="2" t="e">
        <f t="shared" si="1826"/>
        <v>#VALUE!</v>
      </c>
      <c r="LX168" s="2" t="e">
        <f t="shared" si="1827"/>
        <v>#VALUE!</v>
      </c>
      <c r="LY168" s="2" t="e">
        <f t="shared" si="1828"/>
        <v>#VALUE!</v>
      </c>
      <c r="LZ168" s="2" t="e">
        <f t="shared" si="1829"/>
        <v>#VALUE!</v>
      </c>
      <c r="MA168" s="2" t="e">
        <f t="shared" si="1830"/>
        <v>#VALUE!</v>
      </c>
      <c r="MB168" s="2" t="e">
        <f t="shared" si="1831"/>
        <v>#VALUE!</v>
      </c>
      <c r="MC168" s="2" t="e">
        <f t="shared" si="1832"/>
        <v>#VALUE!</v>
      </c>
      <c r="MD168" s="2" t="e">
        <f t="shared" si="1833"/>
        <v>#VALUE!</v>
      </c>
      <c r="ME168" s="2" t="e">
        <f t="shared" si="1834"/>
        <v>#VALUE!</v>
      </c>
      <c r="MF168" s="2" t="e">
        <f t="shared" si="1835"/>
        <v>#VALUE!</v>
      </c>
      <c r="MG168" s="2" t="e">
        <f t="shared" si="1836"/>
        <v>#VALUE!</v>
      </c>
      <c r="MH168" s="2">
        <f t="shared" si="1837"/>
        <v>1</v>
      </c>
      <c r="MI168" s="2" t="e">
        <f t="shared" si="1838"/>
        <v>#VALUE!</v>
      </c>
      <c r="MJ168" s="2" t="e">
        <f t="shared" si="1839"/>
        <v>#VALUE!</v>
      </c>
      <c r="MK168" s="2" t="e">
        <f t="shared" si="1840"/>
        <v>#VALUE!</v>
      </c>
      <c r="ML168" s="2" t="e">
        <f t="shared" si="1841"/>
        <v>#VALUE!</v>
      </c>
      <c r="MM168" s="2" t="e">
        <f t="shared" si="1842"/>
        <v>#VALUE!</v>
      </c>
      <c r="MN168" s="2" t="e">
        <f t="shared" si="1843"/>
        <v>#VALUE!</v>
      </c>
      <c r="MO168" s="2" t="e">
        <f t="shared" si="1844"/>
        <v>#VALUE!</v>
      </c>
      <c r="MP168" s="2" t="e">
        <f t="shared" si="1845"/>
        <v>#VALUE!</v>
      </c>
      <c r="MQ168" s="2" t="e">
        <f t="shared" si="1846"/>
        <v>#VALUE!</v>
      </c>
      <c r="MR168" s="2" t="e">
        <f t="shared" si="1847"/>
        <v>#VALUE!</v>
      </c>
      <c r="MS168" s="2" t="e">
        <f t="shared" si="1848"/>
        <v>#VALUE!</v>
      </c>
      <c r="MT168" s="2" t="e">
        <f t="shared" si="1849"/>
        <v>#VALUE!</v>
      </c>
      <c r="MU168" s="2" t="e">
        <f t="shared" si="1850"/>
        <v>#VALUE!</v>
      </c>
      <c r="MV168" s="2" t="e">
        <f t="shared" si="1851"/>
        <v>#VALUE!</v>
      </c>
      <c r="MW168" s="2" t="e">
        <f t="shared" si="1852"/>
        <v>#VALUE!</v>
      </c>
      <c r="MX168" s="2" t="e">
        <f t="shared" si="1853"/>
        <v>#VALUE!</v>
      </c>
      <c r="MY168" s="2" t="e">
        <f t="shared" si="1854"/>
        <v>#VALUE!</v>
      </c>
      <c r="MZ168" s="2" t="e">
        <f t="shared" si="1855"/>
        <v>#VALUE!</v>
      </c>
      <c r="NA168" s="2" t="e">
        <f t="shared" si="1856"/>
        <v>#VALUE!</v>
      </c>
      <c r="NB168" s="2" t="e">
        <f t="shared" si="1857"/>
        <v>#VALUE!</v>
      </c>
      <c r="NC168" s="2" t="e">
        <f t="shared" si="1858"/>
        <v>#VALUE!</v>
      </c>
      <c r="ND168" s="2" t="e">
        <f t="shared" si="1859"/>
        <v>#VALUE!</v>
      </c>
      <c r="NE168" s="2" t="e">
        <f t="shared" si="1860"/>
        <v>#VALUE!</v>
      </c>
      <c r="NF168" s="2">
        <f t="shared" si="2026"/>
        <v>0</v>
      </c>
      <c r="NG168" s="2">
        <f t="shared" si="1861"/>
        <v>0</v>
      </c>
      <c r="NH168" s="2">
        <f t="shared" si="1862"/>
        <v>0</v>
      </c>
      <c r="NI168" s="2">
        <f t="shared" si="1863"/>
        <v>0</v>
      </c>
      <c r="NJ168" s="2">
        <f t="shared" si="1864"/>
        <v>0</v>
      </c>
      <c r="NK168" s="2">
        <f t="shared" si="1865"/>
        <v>0</v>
      </c>
      <c r="NL168" s="2">
        <f t="shared" si="1866"/>
        <v>0</v>
      </c>
      <c r="NM168" s="2">
        <f t="shared" si="1867"/>
        <v>0</v>
      </c>
      <c r="NN168" s="2">
        <f t="shared" si="1868"/>
        <v>0</v>
      </c>
      <c r="NO168" s="2">
        <f t="shared" si="1869"/>
        <v>0</v>
      </c>
      <c r="NP168" s="2">
        <f t="shared" si="1870"/>
        <v>0</v>
      </c>
      <c r="NQ168" s="2">
        <f t="shared" si="1871"/>
        <v>0</v>
      </c>
      <c r="NR168" s="2">
        <f t="shared" si="1872"/>
        <v>0</v>
      </c>
      <c r="NS168" s="2">
        <f t="shared" si="1873"/>
        <v>0</v>
      </c>
      <c r="NT168" s="2">
        <f t="shared" si="1874"/>
        <v>0</v>
      </c>
      <c r="NU168" s="2">
        <f t="shared" si="1875"/>
        <v>0</v>
      </c>
      <c r="NV168" s="2">
        <f t="shared" si="1876"/>
        <v>0</v>
      </c>
      <c r="NW168" s="2">
        <f t="shared" si="1877"/>
        <v>0</v>
      </c>
      <c r="NX168" s="2">
        <f t="shared" si="1878"/>
        <v>0</v>
      </c>
      <c r="NY168" s="2">
        <f t="shared" si="1879"/>
        <v>0</v>
      </c>
      <c r="NZ168" s="2">
        <f t="shared" si="1880"/>
        <v>0</v>
      </c>
      <c r="OA168" s="2">
        <f t="shared" si="1881"/>
        <v>0</v>
      </c>
      <c r="OB168" s="2">
        <f t="shared" si="1882"/>
        <v>0</v>
      </c>
      <c r="OC168" s="2">
        <f t="shared" si="1883"/>
        <v>0</v>
      </c>
      <c r="OD168" s="2">
        <f>IF(AND(NF168&gt;'Graph Creator'!$K$4,'Detalle de Cuentas'!NF168&lt;='Graph Creator'!$L$4),1,0)</f>
        <v>0</v>
      </c>
      <c r="OE168" s="2">
        <f>IF(AND(NG168&gt;'Graph Creator'!$K$4,'Detalle de Cuentas'!NG168&lt;='Graph Creator'!$L$4),1,0)</f>
        <v>0</v>
      </c>
      <c r="OF168" s="2">
        <f>IF(AND(NH168&gt;'Graph Creator'!$K$4,'Detalle de Cuentas'!NH168&lt;='Graph Creator'!$L$4),1,0)</f>
        <v>0</v>
      </c>
      <c r="OG168" s="2">
        <f>IF(AND(NI168&gt;'Graph Creator'!$K$4,'Detalle de Cuentas'!NI168&lt;='Graph Creator'!$L$4),1,0)</f>
        <v>0</v>
      </c>
      <c r="OH168" s="2">
        <f>IF(AND(NJ168&gt;'Graph Creator'!$K$4,'Detalle de Cuentas'!NJ168&lt;='Graph Creator'!$L$4),1,0)</f>
        <v>0</v>
      </c>
      <c r="OI168" s="2">
        <f>IF(AND(NK168&gt;'Graph Creator'!$K$4,'Detalle de Cuentas'!NK168&lt;='Graph Creator'!$L$4),1,0)</f>
        <v>0</v>
      </c>
      <c r="OJ168" s="2">
        <f>IF(AND(NL168&gt;'Graph Creator'!$K$4,'Detalle de Cuentas'!NL168&lt;='Graph Creator'!$L$4),1,0)</f>
        <v>0</v>
      </c>
      <c r="OK168" s="2">
        <f>IF(AND(NM168&gt;'Graph Creator'!$K$4,'Detalle de Cuentas'!NM168&lt;='Graph Creator'!$L$4),1,0)</f>
        <v>0</v>
      </c>
      <c r="OL168" s="2">
        <f>IF(AND(NN168&gt;'Graph Creator'!$K$4,'Detalle de Cuentas'!NN168&lt;='Graph Creator'!$L$4),1,0)</f>
        <v>0</v>
      </c>
      <c r="OM168" s="2">
        <f>IF(AND(NO168&gt;'Graph Creator'!$K$4,'Detalle de Cuentas'!NO168&lt;='Graph Creator'!$L$4),1,0)</f>
        <v>0</v>
      </c>
      <c r="ON168" s="2">
        <f>IF(AND(NP168&gt;'Graph Creator'!$K$4,'Detalle de Cuentas'!NP168&lt;='Graph Creator'!$L$4),1,0)</f>
        <v>0</v>
      </c>
      <c r="OO168" s="2">
        <f>IF(AND(NQ168&gt;'Graph Creator'!$K$4,'Detalle de Cuentas'!NQ168&lt;='Graph Creator'!$L$4),1,0)</f>
        <v>0</v>
      </c>
      <c r="OP168" s="2">
        <f>IF(AND(NR168&gt;'Graph Creator'!$K$4,'Detalle de Cuentas'!NR168&lt;='Graph Creator'!$L$4),1,0)</f>
        <v>0</v>
      </c>
      <c r="OQ168" s="2">
        <f>IF(AND(NS168&gt;'Graph Creator'!$K$4,'Detalle de Cuentas'!NS168&lt;='Graph Creator'!$L$4),1,0)</f>
        <v>0</v>
      </c>
      <c r="OR168" s="2">
        <f>IF(AND(NT168&gt;'Graph Creator'!$K$4,'Detalle de Cuentas'!NT168&lt;='Graph Creator'!$L$4),1,0)</f>
        <v>0</v>
      </c>
      <c r="OS168" s="2">
        <f>IF(AND(NU168&gt;'Graph Creator'!$K$4,'Detalle de Cuentas'!NU168&lt;='Graph Creator'!$L$4),1,0)</f>
        <v>0</v>
      </c>
      <c r="OT168" s="2">
        <f>IF(AND(NV168&gt;'Graph Creator'!$K$4,'Detalle de Cuentas'!NV168&lt;='Graph Creator'!$L$4),1,0)</f>
        <v>0</v>
      </c>
      <c r="OU168" s="2">
        <f>IF(AND(NW168&gt;'Graph Creator'!$K$4,'Detalle de Cuentas'!NW168&lt;='Graph Creator'!$L$4),1,0)</f>
        <v>0</v>
      </c>
      <c r="OV168" s="2">
        <f>IF(AND(NX168&gt;'Graph Creator'!$K$4,'Detalle de Cuentas'!NX168&lt;='Graph Creator'!$L$4),1,0)</f>
        <v>0</v>
      </c>
      <c r="OW168" s="2">
        <f>IF(AND(NY168&gt;'Graph Creator'!$K$4,'Detalle de Cuentas'!NY168&lt;='Graph Creator'!$L$4),1,0)</f>
        <v>0</v>
      </c>
      <c r="OX168" s="2">
        <f>IF(AND(NZ168&gt;'Graph Creator'!$K$4,'Detalle de Cuentas'!NZ168&lt;='Graph Creator'!$L$4),1,0)</f>
        <v>0</v>
      </c>
      <c r="OY168" s="2">
        <f>IF(AND(OA168&gt;'Graph Creator'!$K$4,'Detalle de Cuentas'!OA168&lt;='Graph Creator'!$L$4),1,0)</f>
        <v>0</v>
      </c>
      <c r="OZ168" s="2">
        <f>IF(AND(OB168&gt;'Graph Creator'!$K$4,'Detalle de Cuentas'!OB168&lt;='Graph Creator'!$L$4),1,0)</f>
        <v>0</v>
      </c>
      <c r="PA168" s="2">
        <f>IF(AND(OC168&gt;'Graph Creator'!$K$4,'Detalle de Cuentas'!OC168&lt;='Graph Creator'!$L$4),1,0)</f>
        <v>0</v>
      </c>
      <c r="PB168" s="2">
        <f>IF(AND(NF168&gt;'Graph Creator'!$L$4,'Detalle de Cuentas'!NF168&lt;='Graph Creator'!$M$4),1,0)</f>
        <v>0</v>
      </c>
      <c r="PC168" s="2">
        <f>IF(AND(NG168&gt;'Graph Creator'!$L$4,'Detalle de Cuentas'!NG168&lt;='Graph Creator'!$M$4),1,0)</f>
        <v>0</v>
      </c>
      <c r="PD168" s="2">
        <f>IF(AND(NH168&gt;'Graph Creator'!$L$4,'Detalle de Cuentas'!NH168&lt;='Graph Creator'!$M$4),1,0)</f>
        <v>0</v>
      </c>
      <c r="PE168" s="2">
        <f>IF(AND(NI168&gt;'Graph Creator'!$L$4,'Detalle de Cuentas'!NI168&lt;='Graph Creator'!$M$4),1,0)</f>
        <v>0</v>
      </c>
      <c r="PF168" s="2">
        <f>IF(AND(NJ168&gt;'Graph Creator'!$L$4,'Detalle de Cuentas'!NJ168&lt;='Graph Creator'!$M$4),1,0)</f>
        <v>0</v>
      </c>
      <c r="PG168" s="2">
        <f>IF(AND(NK168&gt;'Graph Creator'!$L$4,'Detalle de Cuentas'!NK168&lt;='Graph Creator'!$M$4),1,0)</f>
        <v>0</v>
      </c>
      <c r="PH168" s="2">
        <f>IF(AND(NL168&gt;'Graph Creator'!$L$4,'Detalle de Cuentas'!NL168&lt;='Graph Creator'!$M$4),1,0)</f>
        <v>0</v>
      </c>
      <c r="PI168" s="2">
        <f>IF(AND(NM168&gt;'Graph Creator'!$L$4,'Detalle de Cuentas'!NM168&lt;='Graph Creator'!$M$4),1,0)</f>
        <v>0</v>
      </c>
      <c r="PJ168" s="2">
        <f>IF(AND(NN168&gt;'Graph Creator'!$L$4,'Detalle de Cuentas'!NN168&lt;='Graph Creator'!$M$4),1,0)</f>
        <v>0</v>
      </c>
      <c r="PK168" s="2">
        <f>IF(AND(NO168&gt;'Graph Creator'!$L$4,'Detalle de Cuentas'!NO168&lt;='Graph Creator'!$M$4),1,0)</f>
        <v>0</v>
      </c>
      <c r="PL168" s="2">
        <f>IF(AND(NP168&gt;'Graph Creator'!$L$4,'Detalle de Cuentas'!NP168&lt;='Graph Creator'!$M$4),1,0)</f>
        <v>0</v>
      </c>
      <c r="PM168" s="2">
        <f>IF(AND(NQ168&gt;'Graph Creator'!$L$4,'Detalle de Cuentas'!NQ168&lt;='Graph Creator'!$M$4),1,0)</f>
        <v>0</v>
      </c>
      <c r="PN168" s="2">
        <f>IF(AND(NR168&gt;'Graph Creator'!$L$4,'Detalle de Cuentas'!NR168&lt;='Graph Creator'!$M$4),1,0)</f>
        <v>0</v>
      </c>
      <c r="PO168" s="2">
        <f>IF(AND(NS168&gt;'Graph Creator'!$L$4,'Detalle de Cuentas'!NS168&lt;='Graph Creator'!$M$4),1,0)</f>
        <v>0</v>
      </c>
      <c r="PP168" s="2">
        <f>IF(AND(NT168&gt;'Graph Creator'!$L$4,'Detalle de Cuentas'!NT168&lt;='Graph Creator'!$M$4),1,0)</f>
        <v>0</v>
      </c>
      <c r="PQ168" s="2">
        <f>IF(AND(NU168&gt;'Graph Creator'!$L$4,'Detalle de Cuentas'!NU168&lt;='Graph Creator'!$M$4),1,0)</f>
        <v>0</v>
      </c>
      <c r="PR168" s="2">
        <f>IF(AND(NV168&gt;'Graph Creator'!$L$4,'Detalle de Cuentas'!NV168&lt;='Graph Creator'!$M$4),1,0)</f>
        <v>0</v>
      </c>
      <c r="PS168" s="2">
        <f>IF(AND(NW168&gt;'Graph Creator'!$L$4,'Detalle de Cuentas'!NW168&lt;='Graph Creator'!$M$4),1,0)</f>
        <v>0</v>
      </c>
      <c r="PT168" s="2">
        <f>IF(AND(NX168&gt;'Graph Creator'!$L$4,'Detalle de Cuentas'!NX168&lt;='Graph Creator'!$M$4),1,0)</f>
        <v>0</v>
      </c>
      <c r="PU168" s="2">
        <f>IF(AND(NY168&gt;'Graph Creator'!$L$4,'Detalle de Cuentas'!NY168&lt;='Graph Creator'!$M$4),1,0)</f>
        <v>0</v>
      </c>
      <c r="PV168" s="2">
        <f>IF(AND(NZ168&gt;'Graph Creator'!$L$4,'Detalle de Cuentas'!NZ168&lt;='Graph Creator'!$M$4),1,0)</f>
        <v>0</v>
      </c>
      <c r="PW168" s="2">
        <f>IF(AND(OA168&gt;'Graph Creator'!$L$4,'Detalle de Cuentas'!OA168&lt;='Graph Creator'!$M$4),1,0)</f>
        <v>0</v>
      </c>
      <c r="PX168" s="2">
        <f>IF(AND(OB168&gt;'Graph Creator'!$L$4,'Detalle de Cuentas'!OB168&lt;='Graph Creator'!$M$4),1,0)</f>
        <v>0</v>
      </c>
      <c r="PY168" s="2">
        <f>IF(AND(OC168&gt;'Graph Creator'!$L$4,'Detalle de Cuentas'!OC168&lt;='Graph Creator'!$M$4),1,0)</f>
        <v>0</v>
      </c>
      <c r="PZ168" s="2">
        <f>IF(AND(NF168&gt;'Graph Creator'!$M$4,'Detalle de Cuentas'!NF168&lt;='Graph Creator'!$N$4),1,0)</f>
        <v>0</v>
      </c>
      <c r="QA168" s="2">
        <f>IF(AND(NG168&gt;'Graph Creator'!$M$4,'Detalle de Cuentas'!NG168&lt;='Graph Creator'!$N$4),1,0)</f>
        <v>0</v>
      </c>
      <c r="QB168" s="2">
        <f>IF(AND(NH168&gt;'Graph Creator'!$M$4,'Detalle de Cuentas'!NH168&lt;='Graph Creator'!$N$4),1,0)</f>
        <v>0</v>
      </c>
      <c r="QC168" s="2">
        <f>IF(AND(NI168&gt;'Graph Creator'!$M$4,'Detalle de Cuentas'!NI168&lt;='Graph Creator'!$N$4),1,0)</f>
        <v>0</v>
      </c>
      <c r="QD168" s="2">
        <f>IF(AND(NJ168&gt;'Graph Creator'!$M$4,'Detalle de Cuentas'!NJ168&lt;='Graph Creator'!$N$4),1,0)</f>
        <v>0</v>
      </c>
      <c r="QE168" s="2">
        <f>IF(AND(NK168&gt;'Graph Creator'!$M$4,'Detalle de Cuentas'!NK168&lt;='Graph Creator'!$N$4),1,0)</f>
        <v>0</v>
      </c>
      <c r="QF168" s="2">
        <f>IF(AND(NL168&gt;'Graph Creator'!$M$4,'Detalle de Cuentas'!NL168&lt;='Graph Creator'!$N$4),1,0)</f>
        <v>0</v>
      </c>
      <c r="QG168" s="2">
        <f>IF(AND(NM168&gt;'Graph Creator'!$M$4,'Detalle de Cuentas'!NM168&lt;='Graph Creator'!$N$4),1,0)</f>
        <v>0</v>
      </c>
      <c r="QH168" s="2">
        <f>IF(AND(NN168&gt;'Graph Creator'!$M$4,'Detalle de Cuentas'!NN168&lt;='Graph Creator'!$N$4),1,0)</f>
        <v>0</v>
      </c>
      <c r="QI168" s="2">
        <f>IF(AND(NO168&gt;'Graph Creator'!$M$4,'Detalle de Cuentas'!NO168&lt;='Graph Creator'!$N$4),1,0)</f>
        <v>0</v>
      </c>
      <c r="QJ168" s="2">
        <f>IF(AND(NP168&gt;'Graph Creator'!$M$4,'Detalle de Cuentas'!NP168&lt;='Graph Creator'!$N$4),1,0)</f>
        <v>0</v>
      </c>
      <c r="QK168" s="2">
        <f>IF(AND(NQ168&gt;'Graph Creator'!$M$4,'Detalle de Cuentas'!NQ168&lt;='Graph Creator'!$N$4),1,0)</f>
        <v>0</v>
      </c>
      <c r="QL168" s="2">
        <f>IF(AND(NR168&gt;'Graph Creator'!$M$4,'Detalle de Cuentas'!NR168&lt;='Graph Creator'!$N$4),1,0)</f>
        <v>0</v>
      </c>
      <c r="QM168" s="2">
        <f>IF(AND(NS168&gt;'Graph Creator'!$M$4,'Detalle de Cuentas'!NS168&lt;='Graph Creator'!$N$4),1,0)</f>
        <v>0</v>
      </c>
      <c r="QN168" s="2">
        <f>IF(AND(NT168&gt;'Graph Creator'!$M$4,'Detalle de Cuentas'!NT168&lt;='Graph Creator'!$N$4),1,0)</f>
        <v>0</v>
      </c>
      <c r="QO168" s="2">
        <f>IF(AND(NU168&gt;'Graph Creator'!$M$4,'Detalle de Cuentas'!NU168&lt;='Graph Creator'!$N$4),1,0)</f>
        <v>0</v>
      </c>
      <c r="QP168" s="2">
        <f>IF(AND(NV168&gt;'Graph Creator'!$M$4,'Detalle de Cuentas'!NV168&lt;='Graph Creator'!$N$4),1,0)</f>
        <v>0</v>
      </c>
      <c r="QQ168" s="2">
        <f>IF(AND(NW168&gt;'Graph Creator'!$M$4,'Detalle de Cuentas'!NW168&lt;='Graph Creator'!$N$4),1,0)</f>
        <v>0</v>
      </c>
      <c r="QR168" s="2">
        <f>IF(AND(NX168&gt;'Graph Creator'!$M$4,'Detalle de Cuentas'!NX168&lt;='Graph Creator'!$N$4),1,0)</f>
        <v>0</v>
      </c>
      <c r="QS168" s="2">
        <f>IF(AND(NY168&gt;'Graph Creator'!$M$4,'Detalle de Cuentas'!NY168&lt;='Graph Creator'!$N$4),1,0)</f>
        <v>0</v>
      </c>
      <c r="QT168" s="2">
        <f>IF(AND(NZ168&gt;'Graph Creator'!$M$4,'Detalle de Cuentas'!NZ168&lt;='Graph Creator'!$N$4),1,0)</f>
        <v>0</v>
      </c>
      <c r="QU168" s="2">
        <f>IF(AND(OA168&gt;'Graph Creator'!$M$4,'Detalle de Cuentas'!OA168&lt;='Graph Creator'!$N$4),1,0)</f>
        <v>0</v>
      </c>
      <c r="QV168" s="2">
        <f>IF(AND(OB168&gt;'Graph Creator'!$M$4,'Detalle de Cuentas'!OB168&lt;='Graph Creator'!$N$4),1,0)</f>
        <v>0</v>
      </c>
      <c r="QW168" s="2">
        <f>IF(AND(OC168&gt;'Graph Creator'!$M$4,'Detalle de Cuentas'!OC168&lt;='Graph Creator'!$N$4),1,0)</f>
        <v>0</v>
      </c>
      <c r="QX168" s="2">
        <f>IF(AND(NF168&gt;'Graph Creator'!$N$4,'Detalle de Cuentas'!NF168&lt;='Graph Creator'!$O$4),1,0)</f>
        <v>0</v>
      </c>
      <c r="QY168" s="2">
        <f>IF(AND(NG168&gt;'Graph Creator'!$N$4,'Detalle de Cuentas'!NG168&lt;='Graph Creator'!$O$4),1,0)</f>
        <v>0</v>
      </c>
      <c r="QZ168" s="2">
        <f>IF(AND(NH168&gt;'Graph Creator'!$N$4,'Detalle de Cuentas'!NH168&lt;='Graph Creator'!$O$4),1,0)</f>
        <v>0</v>
      </c>
      <c r="RA168" s="2">
        <f>IF(AND(NI168&gt;'Graph Creator'!$N$4,'Detalle de Cuentas'!NI168&lt;='Graph Creator'!$O$4),1,0)</f>
        <v>0</v>
      </c>
      <c r="RB168" s="2">
        <f>IF(AND(NJ168&gt;'Graph Creator'!$N$4,'Detalle de Cuentas'!NJ168&lt;='Graph Creator'!$O$4),1,0)</f>
        <v>0</v>
      </c>
      <c r="RC168" s="2">
        <f>IF(AND(NK168&gt;'Graph Creator'!$N$4,'Detalle de Cuentas'!NK168&lt;='Graph Creator'!$O$4),1,0)</f>
        <v>0</v>
      </c>
      <c r="RD168" s="2">
        <f>IF(AND(NL168&gt;'Graph Creator'!$N$4,'Detalle de Cuentas'!NL168&lt;='Graph Creator'!$O$4),1,0)</f>
        <v>0</v>
      </c>
      <c r="RE168" s="2">
        <f>IF(AND(NM168&gt;'Graph Creator'!$N$4,'Detalle de Cuentas'!NM168&lt;='Graph Creator'!$O$4),1,0)</f>
        <v>0</v>
      </c>
      <c r="RF168" s="2">
        <f>IF(AND(NN168&gt;'Graph Creator'!$N$4,'Detalle de Cuentas'!NN168&lt;='Graph Creator'!$O$4),1,0)</f>
        <v>0</v>
      </c>
      <c r="RG168" s="2">
        <f>IF(AND(NO168&gt;'Graph Creator'!$N$4,'Detalle de Cuentas'!NO168&lt;='Graph Creator'!$O$4),1,0)</f>
        <v>0</v>
      </c>
      <c r="RH168" s="2">
        <f>IF(AND(NP168&gt;'Graph Creator'!$N$4,'Detalle de Cuentas'!NP168&lt;='Graph Creator'!$O$4),1,0)</f>
        <v>0</v>
      </c>
      <c r="RI168" s="2">
        <f>IF(AND(NQ168&gt;'Graph Creator'!$N$4,'Detalle de Cuentas'!NQ168&lt;='Graph Creator'!$O$4),1,0)</f>
        <v>0</v>
      </c>
      <c r="RJ168" s="2">
        <f>IF(AND(NR168&gt;'Graph Creator'!$N$4,'Detalle de Cuentas'!NR168&lt;='Graph Creator'!$O$4),1,0)</f>
        <v>0</v>
      </c>
      <c r="RK168" s="2">
        <f>IF(AND(NS168&gt;'Graph Creator'!$N$4,'Detalle de Cuentas'!NS168&lt;='Graph Creator'!$O$4),1,0)</f>
        <v>0</v>
      </c>
      <c r="RL168" s="2">
        <f>IF(AND(NT168&gt;'Graph Creator'!$N$4,'Detalle de Cuentas'!NT168&lt;='Graph Creator'!$O$4),1,0)</f>
        <v>0</v>
      </c>
      <c r="RM168" s="2">
        <f>IF(AND(NU168&gt;'Graph Creator'!$N$4,'Detalle de Cuentas'!NU168&lt;='Graph Creator'!$O$4),1,0)</f>
        <v>0</v>
      </c>
      <c r="RN168" s="2">
        <f>IF(AND(NV168&gt;'Graph Creator'!$N$4,'Detalle de Cuentas'!NV168&lt;='Graph Creator'!$O$4),1,0)</f>
        <v>0</v>
      </c>
      <c r="RO168" s="2">
        <f>IF(AND(NW168&gt;'Graph Creator'!$N$4,'Detalle de Cuentas'!NW168&lt;='Graph Creator'!$O$4),1,0)</f>
        <v>0</v>
      </c>
      <c r="RP168" s="2">
        <f>IF(AND(NX168&gt;'Graph Creator'!$N$4,'Detalle de Cuentas'!NX168&lt;='Graph Creator'!$O$4),1,0)</f>
        <v>0</v>
      </c>
      <c r="RQ168" s="2">
        <f>IF(AND(NY168&gt;'Graph Creator'!$N$4,'Detalle de Cuentas'!NY168&lt;='Graph Creator'!$O$4),1,0)</f>
        <v>0</v>
      </c>
      <c r="RR168" s="2">
        <f>IF(AND(NZ168&gt;'Graph Creator'!$N$4,'Detalle de Cuentas'!NZ168&lt;='Graph Creator'!$O$4),1,0)</f>
        <v>0</v>
      </c>
      <c r="RS168" s="2">
        <f>IF(AND(OA168&gt;'Graph Creator'!$N$4,'Detalle de Cuentas'!OA168&lt;='Graph Creator'!$O$4),1,0)</f>
        <v>0</v>
      </c>
      <c r="RT168" s="2">
        <f>IF(AND(OB168&gt;'Graph Creator'!$N$4,'Detalle de Cuentas'!OB168&lt;='Graph Creator'!$O$4),1,0)</f>
        <v>0</v>
      </c>
      <c r="RU168" s="2">
        <f>IF(AND(OC168&gt;'Graph Creator'!$N$4,'Detalle de Cuentas'!OC168&lt;='Graph Creator'!$O$4),1,0)</f>
        <v>0</v>
      </c>
      <c r="RV168" s="2" t="e">
        <f t="shared" si="2027"/>
        <v>#VALUE!</v>
      </c>
      <c r="RW168" s="2" t="e">
        <f t="shared" si="2028"/>
        <v>#VALUE!</v>
      </c>
      <c r="RX168" s="2" t="e">
        <f t="shared" si="2029"/>
        <v>#VALUE!</v>
      </c>
      <c r="RY168" s="2" t="e">
        <f t="shared" si="2030"/>
        <v>#VALUE!</v>
      </c>
      <c r="RZ168" s="2" t="e">
        <f t="shared" si="2031"/>
        <v>#VALUE!</v>
      </c>
      <c r="SA168" s="2" t="e">
        <f t="shared" si="2032"/>
        <v>#VALUE!</v>
      </c>
      <c r="SB168" s="2" t="e">
        <f t="shared" si="2033"/>
        <v>#VALUE!</v>
      </c>
      <c r="SC168" s="2" t="e">
        <f t="shared" si="2034"/>
        <v>#VALUE!</v>
      </c>
      <c r="SD168" s="2" t="e">
        <f t="shared" si="2035"/>
        <v>#VALUE!</v>
      </c>
      <c r="SE168" s="2" t="e">
        <f t="shared" si="2036"/>
        <v>#VALUE!</v>
      </c>
      <c r="SF168" s="2" t="e">
        <f t="shared" si="2037"/>
        <v>#VALUE!</v>
      </c>
      <c r="SG168" s="2" t="e">
        <f t="shared" si="2038"/>
        <v>#VALUE!</v>
      </c>
      <c r="SH168" s="2" t="e">
        <f t="shared" si="2039"/>
        <v>#VALUE!</v>
      </c>
      <c r="SI168" s="2" t="e">
        <f t="shared" si="2040"/>
        <v>#VALUE!</v>
      </c>
      <c r="SJ168" s="2" t="e">
        <f t="shared" si="2041"/>
        <v>#VALUE!</v>
      </c>
      <c r="SK168" s="2" t="e">
        <f t="shared" si="2042"/>
        <v>#VALUE!</v>
      </c>
      <c r="SL168" s="2" t="e">
        <f t="shared" si="2043"/>
        <v>#VALUE!</v>
      </c>
      <c r="SM168" s="2" t="e">
        <f t="shared" si="2044"/>
        <v>#VALUE!</v>
      </c>
      <c r="SN168" s="2" t="e">
        <f t="shared" si="2045"/>
        <v>#VALUE!</v>
      </c>
      <c r="SO168" s="2" t="e">
        <f t="shared" si="2046"/>
        <v>#VALUE!</v>
      </c>
      <c r="SP168" s="2" t="e">
        <f t="shared" si="2047"/>
        <v>#VALUE!</v>
      </c>
      <c r="SQ168" s="2" t="e">
        <f t="shared" si="2048"/>
        <v>#VALUE!</v>
      </c>
      <c r="SR168" s="2" t="e">
        <f t="shared" si="2049"/>
        <v>#VALUE!</v>
      </c>
      <c r="SS168" s="2" t="e">
        <f t="shared" si="2050"/>
        <v>#VALUE!</v>
      </c>
      <c r="ST168" s="2" t="e">
        <f t="shared" si="2051"/>
        <v>#VALUE!</v>
      </c>
      <c r="SU168" s="2" t="e">
        <f t="shared" si="2052"/>
        <v>#VALUE!</v>
      </c>
      <c r="SV168" s="2" t="e">
        <f t="shared" si="2053"/>
        <v>#VALUE!</v>
      </c>
      <c r="SW168" s="2" t="e">
        <f t="shared" si="2054"/>
        <v>#VALUE!</v>
      </c>
      <c r="SX168" s="2" t="e">
        <f t="shared" si="2055"/>
        <v>#VALUE!</v>
      </c>
      <c r="SY168" s="2" t="e">
        <f t="shared" si="2056"/>
        <v>#VALUE!</v>
      </c>
      <c r="SZ168" s="2" t="e">
        <f t="shared" si="2057"/>
        <v>#VALUE!</v>
      </c>
      <c r="TA168" s="2" t="e">
        <f t="shared" si="2058"/>
        <v>#VALUE!</v>
      </c>
      <c r="TB168" s="2" t="e">
        <f t="shared" si="2059"/>
        <v>#VALUE!</v>
      </c>
      <c r="TC168" s="2" t="e">
        <f t="shared" si="2060"/>
        <v>#VALUE!</v>
      </c>
      <c r="TD168" s="2" t="e">
        <f t="shared" si="2061"/>
        <v>#VALUE!</v>
      </c>
      <c r="TE168" s="2" t="e">
        <f t="shared" si="2062"/>
        <v>#VALUE!</v>
      </c>
      <c r="TF168" s="2" t="str">
        <f>IF(DZ168=1,IF(SUM(DZ$17:DZ168)&lt;2,""&amp;B168,", "&amp;B168),"")</f>
        <v/>
      </c>
      <c r="TG168" s="2" t="str">
        <f t="shared" si="2075"/>
        <v/>
      </c>
      <c r="TH168" s="2">
        <f t="shared" si="2063"/>
        <v>0</v>
      </c>
      <c r="TI168" s="14" t="str">
        <f t="shared" si="2064"/>
        <v/>
      </c>
      <c r="TJ168" s="14" t="e">
        <f t="shared" si="1884"/>
        <v>#VALUE!</v>
      </c>
      <c r="TK168" s="14" t="e">
        <f t="shared" si="1885"/>
        <v>#VALUE!</v>
      </c>
      <c r="TL168" s="14" t="e">
        <f t="shared" si="1886"/>
        <v>#VALUE!</v>
      </c>
      <c r="TM168" s="14" t="e">
        <f t="shared" si="1887"/>
        <v>#VALUE!</v>
      </c>
      <c r="TN168" s="14" t="e">
        <f t="shared" si="1888"/>
        <v>#VALUE!</v>
      </c>
      <c r="TO168" s="14" t="e">
        <f t="shared" si="1889"/>
        <v>#VALUE!</v>
      </c>
      <c r="TP168" s="14" t="e">
        <f t="shared" si="1890"/>
        <v>#VALUE!</v>
      </c>
      <c r="TQ168" s="14" t="e">
        <f t="shared" si="1891"/>
        <v>#VALUE!</v>
      </c>
      <c r="TR168" s="14" t="e">
        <f t="shared" si="1892"/>
        <v>#VALUE!</v>
      </c>
      <c r="TS168" s="14" t="e">
        <f t="shared" si="1893"/>
        <v>#VALUE!</v>
      </c>
      <c r="TT168" s="14" t="e">
        <f t="shared" si="1894"/>
        <v>#VALUE!</v>
      </c>
      <c r="TU168" s="14" t="e">
        <f t="shared" si="1895"/>
        <v>#VALUE!</v>
      </c>
      <c r="TV168" s="14" t="e">
        <f t="shared" si="1896"/>
        <v>#VALUE!</v>
      </c>
      <c r="TW168" s="14" t="e">
        <f t="shared" si="1897"/>
        <v>#VALUE!</v>
      </c>
      <c r="TX168" s="14" t="e">
        <f t="shared" si="1898"/>
        <v>#VALUE!</v>
      </c>
      <c r="TY168" s="14" t="e">
        <f t="shared" si="1899"/>
        <v>#VALUE!</v>
      </c>
      <c r="TZ168" s="14" t="e">
        <f t="shared" si="1900"/>
        <v>#VALUE!</v>
      </c>
      <c r="UA168" s="14" t="e">
        <f t="shared" si="1901"/>
        <v>#VALUE!</v>
      </c>
      <c r="UB168" s="14" t="e">
        <f t="shared" si="1902"/>
        <v>#VALUE!</v>
      </c>
      <c r="UC168" s="14" t="e">
        <f t="shared" si="1903"/>
        <v>#VALUE!</v>
      </c>
      <c r="UD168" s="14" t="e">
        <f t="shared" si="1904"/>
        <v>#VALUE!</v>
      </c>
      <c r="UE168" s="14" t="e">
        <f t="shared" si="1905"/>
        <v>#VALUE!</v>
      </c>
      <c r="UF168" s="14" t="e">
        <f t="shared" si="1906"/>
        <v>#VALUE!</v>
      </c>
      <c r="UH168" s="2">
        <f>IF($C$4-$R168&gt;'Graph Creator'!$E$2*'Graph Creator'!$D$13*12,0,1)</f>
        <v>1</v>
      </c>
      <c r="UJ168" s="2" t="e">
        <f t="shared" si="2065"/>
        <v>#VALUE!</v>
      </c>
      <c r="UK168" s="2" t="e">
        <f t="shared" si="1907"/>
        <v>#VALUE!</v>
      </c>
      <c r="UL168" s="2" t="e">
        <f t="shared" si="1908"/>
        <v>#VALUE!</v>
      </c>
      <c r="UM168" s="2" t="e">
        <f t="shared" si="1909"/>
        <v>#VALUE!</v>
      </c>
      <c r="UN168" s="2" t="e">
        <f t="shared" si="1910"/>
        <v>#VALUE!</v>
      </c>
      <c r="UO168" s="2" t="e">
        <f t="shared" si="1911"/>
        <v>#VALUE!</v>
      </c>
      <c r="UP168" s="2" t="e">
        <f t="shared" si="1912"/>
        <v>#VALUE!</v>
      </c>
      <c r="UQ168" s="2" t="e">
        <f t="shared" si="1913"/>
        <v>#VALUE!</v>
      </c>
      <c r="UR168" s="2" t="e">
        <f t="shared" si="1914"/>
        <v>#VALUE!</v>
      </c>
      <c r="US168" s="2" t="e">
        <f t="shared" si="1915"/>
        <v>#VALUE!</v>
      </c>
      <c r="UT168" s="2" t="e">
        <f t="shared" si="1916"/>
        <v>#VALUE!</v>
      </c>
      <c r="UU168" s="2" t="e">
        <f t="shared" si="1917"/>
        <v>#VALUE!</v>
      </c>
      <c r="UV168" s="2" t="e">
        <f t="shared" si="1918"/>
        <v>#VALUE!</v>
      </c>
      <c r="UW168" s="2" t="e">
        <f t="shared" si="1919"/>
        <v>#VALUE!</v>
      </c>
      <c r="UX168" s="2" t="e">
        <f t="shared" si="1920"/>
        <v>#VALUE!</v>
      </c>
      <c r="UY168" s="2" t="e">
        <f t="shared" si="1921"/>
        <v>#VALUE!</v>
      </c>
      <c r="UZ168" s="2" t="e">
        <f t="shared" si="1922"/>
        <v>#VALUE!</v>
      </c>
      <c r="VA168" s="2" t="e">
        <f t="shared" si="1923"/>
        <v>#VALUE!</v>
      </c>
      <c r="VB168" s="2" t="e">
        <f t="shared" si="1924"/>
        <v>#VALUE!</v>
      </c>
      <c r="VC168" s="2" t="e">
        <f t="shared" si="1925"/>
        <v>#VALUE!</v>
      </c>
      <c r="VD168" s="2" t="e">
        <f t="shared" si="1926"/>
        <v>#VALUE!</v>
      </c>
      <c r="VE168" s="2" t="e">
        <f t="shared" si="1927"/>
        <v>#VALUE!</v>
      </c>
      <c r="VF168" s="2" t="e">
        <f t="shared" si="1928"/>
        <v>#VALUE!</v>
      </c>
      <c r="VG168" s="2" t="e">
        <f t="shared" si="1929"/>
        <v>#VALUE!</v>
      </c>
      <c r="VH168" s="2" t="e">
        <f t="shared" si="1930"/>
        <v>#VALUE!</v>
      </c>
      <c r="VI168" s="2" t="e">
        <f t="shared" si="1931"/>
        <v>#VALUE!</v>
      </c>
      <c r="VJ168" s="2" t="e">
        <f t="shared" si="1932"/>
        <v>#VALUE!</v>
      </c>
      <c r="VK168" s="2" t="e">
        <f t="shared" si="1933"/>
        <v>#VALUE!</v>
      </c>
      <c r="VL168" s="2" t="e">
        <f t="shared" si="1934"/>
        <v>#VALUE!</v>
      </c>
      <c r="VM168" s="2" t="e">
        <f t="shared" si="1935"/>
        <v>#VALUE!</v>
      </c>
      <c r="VN168" s="2" t="e">
        <f t="shared" si="1936"/>
        <v>#VALUE!</v>
      </c>
      <c r="VO168" s="2" t="e">
        <f t="shared" si="1937"/>
        <v>#VALUE!</v>
      </c>
      <c r="VP168" s="2" t="e">
        <f t="shared" si="1938"/>
        <v>#VALUE!</v>
      </c>
      <c r="VQ168" s="2" t="e">
        <f t="shared" si="1939"/>
        <v>#VALUE!</v>
      </c>
      <c r="VR168" s="2" t="e">
        <f t="shared" si="1940"/>
        <v>#VALUE!</v>
      </c>
      <c r="VS168" s="2" t="e">
        <f t="shared" si="1941"/>
        <v>#VALUE!</v>
      </c>
      <c r="VT168" s="98">
        <f t="shared" si="2066"/>
        <v>0</v>
      </c>
      <c r="VU168" s="98">
        <f t="shared" si="1942"/>
        <v>0</v>
      </c>
      <c r="VV168" s="98">
        <f t="shared" si="1943"/>
        <v>0</v>
      </c>
      <c r="VW168" s="98">
        <f t="shared" si="1944"/>
        <v>0</v>
      </c>
      <c r="VX168" s="98">
        <f t="shared" si="1945"/>
        <v>0</v>
      </c>
      <c r="VY168" s="98">
        <f t="shared" si="1946"/>
        <v>0</v>
      </c>
      <c r="VZ168" s="98">
        <f t="shared" si="1947"/>
        <v>0</v>
      </c>
      <c r="WA168" s="98">
        <f t="shared" si="1948"/>
        <v>0</v>
      </c>
      <c r="WB168" s="98">
        <f t="shared" si="1949"/>
        <v>0</v>
      </c>
      <c r="WC168" s="98">
        <f t="shared" si="1950"/>
        <v>0</v>
      </c>
      <c r="WD168" s="98">
        <f t="shared" si="1951"/>
        <v>0</v>
      </c>
      <c r="WE168" s="98">
        <f t="shared" si="1952"/>
        <v>0</v>
      </c>
      <c r="WF168" s="98">
        <f t="shared" si="1953"/>
        <v>0</v>
      </c>
      <c r="WG168" s="98">
        <f t="shared" si="1954"/>
        <v>0</v>
      </c>
      <c r="WH168" s="98">
        <f t="shared" si="1955"/>
        <v>0</v>
      </c>
      <c r="WI168" s="98">
        <f t="shared" si="1956"/>
        <v>0</v>
      </c>
      <c r="WJ168" s="98">
        <f t="shared" si="1957"/>
        <v>0</v>
      </c>
      <c r="WK168" s="98">
        <f t="shared" si="1958"/>
        <v>0</v>
      </c>
      <c r="WL168" s="98">
        <f t="shared" si="1959"/>
        <v>0</v>
      </c>
      <c r="WM168" s="98">
        <f t="shared" si="1960"/>
        <v>0</v>
      </c>
      <c r="WN168" s="98">
        <f t="shared" si="1961"/>
        <v>0</v>
      </c>
      <c r="WO168" s="98">
        <f t="shared" si="1962"/>
        <v>0</v>
      </c>
      <c r="WP168" s="98">
        <f t="shared" si="1963"/>
        <v>0</v>
      </c>
      <c r="WQ168" s="98">
        <f t="shared" si="1964"/>
        <v>0</v>
      </c>
      <c r="WR168" s="98">
        <f>IFERROR(INDEX('Score Calculation'!$D$38:$D$41,MATCH('Detalle de Cuentas'!VT168,'Score Calculation'!$C$38:$C$41,1)),0)</f>
        <v>4</v>
      </c>
      <c r="WS168" s="98">
        <f>IFERROR(INDEX('Score Calculation'!$D$38:$D$41,MATCH('Detalle de Cuentas'!VU168,'Score Calculation'!$C$38:$C$41,1)),0)</f>
        <v>4</v>
      </c>
      <c r="WT168" s="98">
        <f>IFERROR(INDEX('Score Calculation'!$D$38:$D$41,MATCH('Detalle de Cuentas'!VV168,'Score Calculation'!$C$38:$C$41,1)),0)</f>
        <v>4</v>
      </c>
      <c r="WU168" s="98">
        <f>IFERROR(INDEX('Score Calculation'!$D$38:$D$41,MATCH('Detalle de Cuentas'!VW168,'Score Calculation'!$C$38:$C$41,1)),0)</f>
        <v>4</v>
      </c>
      <c r="WV168" s="98">
        <f>IFERROR(INDEX('Score Calculation'!$D$38:$D$41,MATCH('Detalle de Cuentas'!VX168,'Score Calculation'!$C$38:$C$41,1)),0)</f>
        <v>4</v>
      </c>
      <c r="WW168" s="98">
        <f>IFERROR(INDEX('Score Calculation'!$D$38:$D$41,MATCH('Detalle de Cuentas'!VY168,'Score Calculation'!$C$38:$C$41,1)),0)</f>
        <v>4</v>
      </c>
      <c r="WX168" s="98">
        <f>IFERROR(INDEX('Score Calculation'!$D$38:$D$41,MATCH('Detalle de Cuentas'!VZ168,'Score Calculation'!$C$38:$C$41,1)),0)</f>
        <v>4</v>
      </c>
      <c r="WY168" s="98">
        <f>IFERROR(INDEX('Score Calculation'!$D$38:$D$41,MATCH('Detalle de Cuentas'!WA168,'Score Calculation'!$C$38:$C$41,1)),0)</f>
        <v>4</v>
      </c>
      <c r="WZ168" s="98">
        <f>IFERROR(INDEX('Score Calculation'!$D$38:$D$41,MATCH('Detalle de Cuentas'!WB168,'Score Calculation'!$C$38:$C$41,1)),0)</f>
        <v>4</v>
      </c>
      <c r="XA168" s="98">
        <f>IFERROR(INDEX('Score Calculation'!$D$38:$D$41,MATCH('Detalle de Cuentas'!WC168,'Score Calculation'!$C$38:$C$41,1)),0)</f>
        <v>4</v>
      </c>
      <c r="XB168" s="98">
        <f>IFERROR(INDEX('Score Calculation'!$D$38:$D$41,MATCH('Detalle de Cuentas'!WD168,'Score Calculation'!$C$38:$C$41,1)),0)</f>
        <v>4</v>
      </c>
      <c r="XC168" s="98">
        <f>IFERROR(INDEX('Score Calculation'!$D$38:$D$41,MATCH('Detalle de Cuentas'!WE168,'Score Calculation'!$C$38:$C$41,1)),0)</f>
        <v>4</v>
      </c>
      <c r="XD168" s="98">
        <f>IFERROR(INDEX('Score Calculation'!$D$38:$D$41,MATCH('Detalle de Cuentas'!WF168,'Score Calculation'!$C$38:$C$41,1)),0)</f>
        <v>4</v>
      </c>
      <c r="XE168" s="98">
        <f>IFERROR(INDEX('Score Calculation'!$D$38:$D$41,MATCH('Detalle de Cuentas'!WG168,'Score Calculation'!$C$38:$C$41,1)),0)</f>
        <v>4</v>
      </c>
      <c r="XF168" s="98">
        <f>IFERROR(INDEX('Score Calculation'!$D$38:$D$41,MATCH('Detalle de Cuentas'!WH168,'Score Calculation'!$C$38:$C$41,1)),0)</f>
        <v>4</v>
      </c>
      <c r="XG168" s="98">
        <f>IFERROR(INDEX('Score Calculation'!$D$38:$D$41,MATCH('Detalle de Cuentas'!WI168,'Score Calculation'!$C$38:$C$41,1)),0)</f>
        <v>4</v>
      </c>
      <c r="XH168" s="98">
        <f>IFERROR(INDEX('Score Calculation'!$D$38:$D$41,MATCH('Detalle de Cuentas'!WJ168,'Score Calculation'!$C$38:$C$41,1)),0)</f>
        <v>4</v>
      </c>
      <c r="XI168" s="98">
        <f>IFERROR(INDEX('Score Calculation'!$D$38:$D$41,MATCH('Detalle de Cuentas'!WK168,'Score Calculation'!$C$38:$C$41,1)),0)</f>
        <v>4</v>
      </c>
      <c r="XJ168" s="98">
        <f>IFERROR(INDEX('Score Calculation'!$D$38:$D$41,MATCH('Detalle de Cuentas'!WL168,'Score Calculation'!$C$38:$C$41,1)),0)</f>
        <v>4</v>
      </c>
      <c r="XK168" s="98">
        <f>IFERROR(INDEX('Score Calculation'!$D$38:$D$41,MATCH('Detalle de Cuentas'!WM168,'Score Calculation'!$C$38:$C$41,1)),0)</f>
        <v>4</v>
      </c>
      <c r="XL168" s="98">
        <f>IFERROR(INDEX('Score Calculation'!$D$38:$D$41,MATCH('Detalle de Cuentas'!WN168,'Score Calculation'!$C$38:$C$41,1)),0)</f>
        <v>4</v>
      </c>
      <c r="XM168" s="98">
        <f>IFERROR(INDEX('Score Calculation'!$D$38:$D$41,MATCH('Detalle de Cuentas'!WO168,'Score Calculation'!$C$38:$C$41,1)),0)</f>
        <v>4</v>
      </c>
      <c r="XN168" s="98">
        <f>IFERROR(INDEX('Score Calculation'!$D$38:$D$41,MATCH('Detalle de Cuentas'!WP168,'Score Calculation'!$C$38:$C$41,1)),0)</f>
        <v>4</v>
      </c>
      <c r="XO168" s="98">
        <f>IFERROR(INDEX('Score Calculation'!$D$38:$D$41,MATCH('Detalle de Cuentas'!WQ168,'Score Calculation'!$C$38:$C$41,1)),0)</f>
        <v>4</v>
      </c>
      <c r="XP168" s="98">
        <f>IFERROR(INDEX('Score Calculation'!$D$24:$D$31,MATCH('Detalle de Cuentas'!NF168,'Score Calculation'!$C$24:$C$31,1)),0)</f>
        <v>1</v>
      </c>
      <c r="XQ168" s="98">
        <f>IFERROR(INDEX('Score Calculation'!$D$24:$D$31,MATCH('Detalle de Cuentas'!NG168,'Score Calculation'!$C$24:$C$31,1)),0)</f>
        <v>1</v>
      </c>
      <c r="XR168" s="98">
        <f>IFERROR(INDEX('Score Calculation'!$D$24:$D$31,MATCH('Detalle de Cuentas'!NH168,'Score Calculation'!$C$24:$C$31,1)),0)</f>
        <v>1</v>
      </c>
      <c r="XS168" s="98">
        <f>IFERROR(INDEX('Score Calculation'!$D$24:$D$31,MATCH('Detalle de Cuentas'!NI168,'Score Calculation'!$C$24:$C$31,1)),0)</f>
        <v>1</v>
      </c>
      <c r="XT168" s="98">
        <f>IFERROR(INDEX('Score Calculation'!$D$24:$D$31,MATCH('Detalle de Cuentas'!NJ168,'Score Calculation'!$C$24:$C$31,1)),0)</f>
        <v>1</v>
      </c>
      <c r="XU168" s="98">
        <f>IFERROR(INDEX('Score Calculation'!$D$24:$D$31,MATCH('Detalle de Cuentas'!NK168,'Score Calculation'!$C$24:$C$31,1)),0)</f>
        <v>1</v>
      </c>
      <c r="XV168" s="98">
        <f>IFERROR(INDEX('Score Calculation'!$D$24:$D$31,MATCH('Detalle de Cuentas'!NL168,'Score Calculation'!$C$24:$C$31,1)),0)</f>
        <v>1</v>
      </c>
      <c r="XW168" s="98">
        <f>IFERROR(INDEX('Score Calculation'!$D$24:$D$31,MATCH('Detalle de Cuentas'!NM168,'Score Calculation'!$C$24:$C$31,1)),0)</f>
        <v>1</v>
      </c>
      <c r="XX168" s="98">
        <f>IFERROR(INDEX('Score Calculation'!$D$24:$D$31,MATCH('Detalle de Cuentas'!NN168,'Score Calculation'!$C$24:$C$31,1)),0)</f>
        <v>1</v>
      </c>
      <c r="XY168" s="98">
        <f>IFERROR(INDEX('Score Calculation'!$D$24:$D$31,MATCH('Detalle de Cuentas'!NO168,'Score Calculation'!$C$24:$C$31,1)),0)</f>
        <v>1</v>
      </c>
      <c r="XZ168" s="98">
        <f>IFERROR(INDEX('Score Calculation'!$D$24:$D$31,MATCH('Detalle de Cuentas'!NP168,'Score Calculation'!$C$24:$C$31,1)),0)</f>
        <v>1</v>
      </c>
      <c r="YA168" s="98">
        <f>IFERROR(INDEX('Score Calculation'!$D$24:$D$31,MATCH('Detalle de Cuentas'!NQ168,'Score Calculation'!$C$24:$C$31,1)),0)</f>
        <v>1</v>
      </c>
      <c r="YB168" s="98">
        <f>IFERROR(INDEX('Score Calculation'!$D$24:$D$31,MATCH('Detalle de Cuentas'!NR168,'Score Calculation'!$C$24:$C$31,1)),0)</f>
        <v>1</v>
      </c>
      <c r="YC168" s="98">
        <f>IFERROR(INDEX('Score Calculation'!$D$24:$D$31,MATCH('Detalle de Cuentas'!NS168,'Score Calculation'!$C$24:$C$31,1)),0)</f>
        <v>1</v>
      </c>
      <c r="YD168" s="98">
        <f>IFERROR(INDEX('Score Calculation'!$D$24:$D$31,MATCH('Detalle de Cuentas'!NT168,'Score Calculation'!$C$24:$C$31,1)),0)</f>
        <v>1</v>
      </c>
      <c r="YE168" s="98">
        <f>IFERROR(INDEX('Score Calculation'!$D$24:$D$31,MATCH('Detalle de Cuentas'!NU168,'Score Calculation'!$C$24:$C$31,1)),0)</f>
        <v>1</v>
      </c>
      <c r="YF168" s="98">
        <f>IFERROR(INDEX('Score Calculation'!$D$24:$D$31,MATCH('Detalle de Cuentas'!NV168,'Score Calculation'!$C$24:$C$31,1)),0)</f>
        <v>1</v>
      </c>
      <c r="YG168" s="98">
        <f>IFERROR(INDEX('Score Calculation'!$D$24:$D$31,MATCH('Detalle de Cuentas'!NW168,'Score Calculation'!$C$24:$C$31,1)),0)</f>
        <v>1</v>
      </c>
      <c r="YH168" s="98">
        <f>IFERROR(INDEX('Score Calculation'!$D$24:$D$31,MATCH('Detalle de Cuentas'!NX168,'Score Calculation'!$C$24:$C$31,1)),0)</f>
        <v>1</v>
      </c>
      <c r="YI168" s="98">
        <f>IFERROR(INDEX('Score Calculation'!$D$24:$D$31,MATCH('Detalle de Cuentas'!NY168,'Score Calculation'!$C$24:$C$31,1)),0)</f>
        <v>1</v>
      </c>
      <c r="YJ168" s="98">
        <f>IFERROR(INDEX('Score Calculation'!$D$24:$D$31,MATCH('Detalle de Cuentas'!NZ168,'Score Calculation'!$C$24:$C$31,1)),0)</f>
        <v>1</v>
      </c>
      <c r="YK168" s="98">
        <f>IFERROR(INDEX('Score Calculation'!$D$24:$D$31,MATCH('Detalle de Cuentas'!OA168,'Score Calculation'!$C$24:$C$31,1)),0)</f>
        <v>1</v>
      </c>
      <c r="YL168" s="98">
        <f>IFERROR(INDEX('Score Calculation'!$D$24:$D$31,MATCH('Detalle de Cuentas'!OB168,'Score Calculation'!$C$24:$C$31,1)),0)</f>
        <v>1</v>
      </c>
      <c r="YM168" s="98">
        <f>IFERROR(INDEX('Score Calculation'!$D$24:$D$31,MATCH('Detalle de Cuentas'!OC168,'Score Calculation'!$C$24:$C$31,1)),0)</f>
        <v>1</v>
      </c>
      <c r="YN168" s="98">
        <f t="shared" si="2067"/>
        <v>0</v>
      </c>
      <c r="YO168" s="98">
        <f>IF(LEFT(TRIM($D168),15)="GRUPO SOLIDARIO",$L168*'Score Calculation'!$H$5,IF(TRIM('Detalle de Cuentas'!$C168)="Semanal",'Detalle de Cuentas'!$L168*'Score Calculation'!$H$6,'Detalle de Cuentas'!$L168))</f>
        <v>0</v>
      </c>
      <c r="YP168" s="99">
        <f>IFERROR(INDEX('Score Calculation'!$D$54:$D$60,MATCH($YO168,'Score Calculation'!$C$54:$C$60,1)),1)</f>
        <v>0.2</v>
      </c>
      <c r="YQ168" s="99">
        <f>IFERROR(INDEX('Score Calculation'!$D$65:$D$123,MATCH(LEFT(TRIM('Detalle de Cuentas'!$F168),20),'Score Calculation'!$F$65:$F$123,0)),1)</f>
        <v>1</v>
      </c>
      <c r="YR168" s="99">
        <f>IFERROR(INDEX('Score Calculation'!$D$46:$D$49,MATCH('Detalle de Cuentas'!$YN168,'Score Calculation'!$C$46:$C$49,1)),1)</f>
        <v>4</v>
      </c>
      <c r="YS168" s="99">
        <f t="shared" si="2068"/>
        <v>0</v>
      </c>
      <c r="YT168" s="99">
        <f t="shared" si="2069"/>
        <v>0</v>
      </c>
      <c r="YU168" s="98" t="str">
        <f t="shared" si="2070"/>
        <v/>
      </c>
      <c r="YV168" s="109">
        <f t="shared" si="2071"/>
        <v>1</v>
      </c>
      <c r="YW168" s="109">
        <f>IFERROR(INDEX('Score Calculation'!$D$187:$D$245,MATCH(LEFT(TRIM('Detalle de Cuentas'!$F168),20),'Score Calculation'!$F$187:$F$245,0)),1)</f>
        <v>1</v>
      </c>
      <c r="YX168" s="109">
        <f>IFERROR(IF($E168="HIPOTECA",-PMT('Score Calculation'!$H$266/(360/$J168),$G168,$YO168)*(30/$J168),-PMT('Score Calculation'!$H$267/(360/$J168),$G168,$YO168)*(30/$J168)),0)</f>
        <v>0</v>
      </c>
      <c r="YY168" s="109">
        <f t="shared" si="2103"/>
        <v>0</v>
      </c>
      <c r="YZ168" s="109">
        <f t="shared" si="2103"/>
        <v>0</v>
      </c>
      <c r="ZA168" s="109">
        <f t="shared" si="2103"/>
        <v>0</v>
      </c>
      <c r="ZB168" s="109">
        <f t="shared" si="2103"/>
        <v>0</v>
      </c>
      <c r="ZC168" s="109">
        <f t="shared" si="2103"/>
        <v>0</v>
      </c>
      <c r="ZD168" s="109">
        <f t="shared" si="2100"/>
        <v>0</v>
      </c>
      <c r="ZE168" s="109">
        <f t="shared" si="2100"/>
        <v>0</v>
      </c>
      <c r="ZF168" s="109">
        <f t="shared" si="2100"/>
        <v>0</v>
      </c>
      <c r="ZG168" s="109">
        <f t="shared" si="2100"/>
        <v>0</v>
      </c>
      <c r="ZH168" s="109">
        <f t="shared" si="2100"/>
        <v>0</v>
      </c>
      <c r="ZI168" s="109">
        <f t="shared" si="2072"/>
        <v>0</v>
      </c>
    </row>
    <row r="169" spans="2:685" x14ac:dyDescent="0.2">
      <c r="B169" s="41">
        <v>153</v>
      </c>
      <c r="C169" s="42"/>
      <c r="D169" s="42"/>
      <c r="E169" s="42"/>
      <c r="F169" s="42"/>
      <c r="G169" s="42"/>
      <c r="H169" s="42"/>
      <c r="I169" s="29"/>
      <c r="J169" s="6" t="str">
        <f t="shared" si="1617"/>
        <v/>
      </c>
      <c r="K169" s="43"/>
      <c r="L169" s="43"/>
      <c r="M169" s="43"/>
      <c r="N169" s="43"/>
      <c r="O169" s="43"/>
      <c r="P169" s="44" t="str">
        <f t="shared" si="1965"/>
        <v/>
      </c>
      <c r="Q169" s="26"/>
      <c r="R169" s="26"/>
      <c r="S169" s="26"/>
      <c r="T169" s="26"/>
      <c r="U169" s="29"/>
      <c r="V169" s="43"/>
      <c r="W169" s="26"/>
      <c r="X169" s="29"/>
      <c r="Y169" s="6">
        <f>IF('Detalle de Cuentas'!$C$4-$R169&gt;'Graph Creator'!$E$2*'Graph Creator'!$D$13*12,0,1)</f>
        <v>1</v>
      </c>
      <c r="Z169" s="45">
        <f t="shared" si="1618"/>
        <v>0</v>
      </c>
      <c r="AA169" s="2" t="e">
        <f t="shared" si="1966"/>
        <v>#VALUE!</v>
      </c>
      <c r="AB169" s="2" t="e">
        <f t="shared" si="1967"/>
        <v>#VALUE!</v>
      </c>
      <c r="AC169" s="2" t="e">
        <f t="shared" si="1968"/>
        <v>#VALUE!</v>
      </c>
      <c r="AD169" s="2" t="e">
        <f t="shared" si="1969"/>
        <v>#VALUE!</v>
      </c>
      <c r="AE169" s="2" t="e">
        <f t="shared" si="1970"/>
        <v>#VALUE!</v>
      </c>
      <c r="AF169" s="2" t="e">
        <f t="shared" si="1971"/>
        <v>#VALUE!</v>
      </c>
      <c r="AG169" s="2">
        <f t="shared" si="1972"/>
        <v>0</v>
      </c>
      <c r="AH169" s="2">
        <f t="shared" si="1973"/>
        <v>0</v>
      </c>
      <c r="AI169" s="2" t="str">
        <f t="shared" si="1974"/>
        <v/>
      </c>
      <c r="AJ169" s="2" t="str">
        <f t="shared" ref="AJ169:BE169" si="2120">IFERROR(SEARCH(".",$I169,AI169+1),"")</f>
        <v/>
      </c>
      <c r="AK169" s="2" t="str">
        <f t="shared" si="2120"/>
        <v/>
      </c>
      <c r="AL169" s="2" t="str">
        <f t="shared" si="2120"/>
        <v/>
      </c>
      <c r="AM169" s="2" t="str">
        <f t="shared" si="2120"/>
        <v/>
      </c>
      <c r="AN169" s="2" t="str">
        <f t="shared" si="2120"/>
        <v/>
      </c>
      <c r="AO169" s="2" t="str">
        <f t="shared" si="2120"/>
        <v/>
      </c>
      <c r="AP169" s="2" t="str">
        <f t="shared" si="2120"/>
        <v/>
      </c>
      <c r="AQ169" s="2" t="str">
        <f t="shared" si="2120"/>
        <v/>
      </c>
      <c r="AR169" s="2" t="str">
        <f t="shared" si="2120"/>
        <v/>
      </c>
      <c r="AS169" s="2" t="str">
        <f t="shared" si="2120"/>
        <v/>
      </c>
      <c r="AT169" s="2" t="str">
        <f t="shared" si="2120"/>
        <v/>
      </c>
      <c r="AU169" s="2" t="str">
        <f t="shared" si="2120"/>
        <v/>
      </c>
      <c r="AV169" s="2" t="str">
        <f t="shared" si="2120"/>
        <v/>
      </c>
      <c r="AW169" s="2" t="str">
        <f t="shared" si="2120"/>
        <v/>
      </c>
      <c r="AX169" s="2" t="str">
        <f t="shared" si="2120"/>
        <v/>
      </c>
      <c r="AY169" s="2" t="str">
        <f t="shared" si="2120"/>
        <v/>
      </c>
      <c r="AZ169" s="2" t="str">
        <f t="shared" si="2120"/>
        <v/>
      </c>
      <c r="BA169" s="2" t="str">
        <f t="shared" si="2120"/>
        <v/>
      </c>
      <c r="BB169" s="2" t="str">
        <f t="shared" si="2120"/>
        <v/>
      </c>
      <c r="BC169" s="2" t="str">
        <f t="shared" si="2120"/>
        <v/>
      </c>
      <c r="BD169" s="2" t="str">
        <f t="shared" si="2120"/>
        <v/>
      </c>
      <c r="BE169" s="2" t="str">
        <f t="shared" si="2120"/>
        <v/>
      </c>
      <c r="BF169" s="2" t="str">
        <f t="shared" si="1976"/>
        <v/>
      </c>
      <c r="BG169" s="2" t="str">
        <f t="shared" si="1620"/>
        <v/>
      </c>
      <c r="BH169" s="2" t="str">
        <f t="shared" si="1621"/>
        <v/>
      </c>
      <c r="BI169" s="2" t="str">
        <f t="shared" si="1622"/>
        <v/>
      </c>
      <c r="BJ169" s="2" t="str">
        <f t="shared" si="1623"/>
        <v/>
      </c>
      <c r="BK169" s="2" t="str">
        <f t="shared" si="1624"/>
        <v/>
      </c>
      <c r="BL169" s="2" t="str">
        <f t="shared" si="1625"/>
        <v/>
      </c>
      <c r="BM169" s="2" t="str">
        <f t="shared" si="1626"/>
        <v/>
      </c>
      <c r="BN169" s="2" t="str">
        <f t="shared" si="1627"/>
        <v/>
      </c>
      <c r="BO169" s="2" t="str">
        <f t="shared" si="1628"/>
        <v/>
      </c>
      <c r="BP169" s="2" t="str">
        <f t="shared" si="1629"/>
        <v/>
      </c>
      <c r="BQ169" s="2" t="str">
        <f t="shared" si="1630"/>
        <v/>
      </c>
      <c r="BR169" s="2" t="str">
        <f t="shared" si="1631"/>
        <v/>
      </c>
      <c r="BS169" s="2" t="str">
        <f t="shared" si="1632"/>
        <v/>
      </c>
      <c r="BT169" s="2" t="str">
        <f t="shared" si="1633"/>
        <v/>
      </c>
      <c r="BU169" s="2" t="str">
        <f t="shared" si="1634"/>
        <v/>
      </c>
      <c r="BV169" s="2" t="str">
        <f t="shared" si="1635"/>
        <v/>
      </c>
      <c r="BW169" s="2" t="str">
        <f t="shared" si="1636"/>
        <v/>
      </c>
      <c r="BX169" s="2" t="str">
        <f t="shared" si="1637"/>
        <v/>
      </c>
      <c r="BY169" s="2" t="str">
        <f t="shared" si="1638"/>
        <v/>
      </c>
      <c r="BZ169" s="2" t="str">
        <f t="shared" si="1639"/>
        <v/>
      </c>
      <c r="CA169" s="2" t="str">
        <f t="shared" si="1640"/>
        <v/>
      </c>
      <c r="CB169" s="2" t="str">
        <f t="shared" si="1641"/>
        <v/>
      </c>
      <c r="CC169" s="2" t="str">
        <f t="shared" si="1642"/>
        <v/>
      </c>
      <c r="CD169" s="14">
        <f t="shared" si="1643"/>
        <v>0</v>
      </c>
      <c r="CE169" s="14" t="e">
        <f t="shared" ref="CE169:DA169" si="2121">CD169-$J$17</f>
        <v>#VALUE!</v>
      </c>
      <c r="CF169" s="14" t="e">
        <f t="shared" si="2121"/>
        <v>#VALUE!</v>
      </c>
      <c r="CG169" s="14" t="e">
        <f t="shared" si="2121"/>
        <v>#VALUE!</v>
      </c>
      <c r="CH169" s="14" t="e">
        <f t="shared" si="2121"/>
        <v>#VALUE!</v>
      </c>
      <c r="CI169" s="14" t="e">
        <f t="shared" si="2121"/>
        <v>#VALUE!</v>
      </c>
      <c r="CJ169" s="14" t="e">
        <f t="shared" si="2121"/>
        <v>#VALUE!</v>
      </c>
      <c r="CK169" s="14" t="e">
        <f t="shared" si="2121"/>
        <v>#VALUE!</v>
      </c>
      <c r="CL169" s="14" t="e">
        <f t="shared" si="2121"/>
        <v>#VALUE!</v>
      </c>
      <c r="CM169" s="14" t="e">
        <f t="shared" si="2121"/>
        <v>#VALUE!</v>
      </c>
      <c r="CN169" s="14" t="e">
        <f t="shared" si="2121"/>
        <v>#VALUE!</v>
      </c>
      <c r="CO169" s="14" t="e">
        <f t="shared" si="2121"/>
        <v>#VALUE!</v>
      </c>
      <c r="CP169" s="14" t="e">
        <f t="shared" si="2121"/>
        <v>#VALUE!</v>
      </c>
      <c r="CQ169" s="14" t="e">
        <f t="shared" si="2121"/>
        <v>#VALUE!</v>
      </c>
      <c r="CR169" s="14" t="e">
        <f t="shared" si="2121"/>
        <v>#VALUE!</v>
      </c>
      <c r="CS169" s="14" t="e">
        <f t="shared" si="2121"/>
        <v>#VALUE!</v>
      </c>
      <c r="CT169" s="14" t="e">
        <f t="shared" si="2121"/>
        <v>#VALUE!</v>
      </c>
      <c r="CU169" s="14" t="e">
        <f t="shared" si="2121"/>
        <v>#VALUE!</v>
      </c>
      <c r="CV169" s="14" t="e">
        <f t="shared" si="2121"/>
        <v>#VALUE!</v>
      </c>
      <c r="CW169" s="14" t="e">
        <f t="shared" si="2121"/>
        <v>#VALUE!</v>
      </c>
      <c r="CX169" s="14" t="e">
        <f t="shared" si="2121"/>
        <v>#VALUE!</v>
      </c>
      <c r="CY169" s="14" t="e">
        <f t="shared" si="2121"/>
        <v>#VALUE!</v>
      </c>
      <c r="CZ169" s="14" t="e">
        <f t="shared" si="2121"/>
        <v>#VALUE!</v>
      </c>
      <c r="DA169" s="14" t="e">
        <f t="shared" si="2121"/>
        <v>#VALUE!</v>
      </c>
      <c r="DB169" s="2">
        <f t="shared" si="1978"/>
        <v>0</v>
      </c>
      <c r="DC169" s="2">
        <f t="shared" si="1979"/>
        <v>0</v>
      </c>
      <c r="DD169" s="2">
        <f t="shared" si="1980"/>
        <v>0</v>
      </c>
      <c r="DE169" s="2">
        <f t="shared" si="1981"/>
        <v>0</v>
      </c>
      <c r="DF169" s="2">
        <f t="shared" si="1982"/>
        <v>0</v>
      </c>
      <c r="DG169" s="2">
        <f t="shared" si="1983"/>
        <v>0</v>
      </c>
      <c r="DH169" s="2">
        <f t="shared" si="1984"/>
        <v>0</v>
      </c>
      <c r="DI169" s="2">
        <f t="shared" si="1985"/>
        <v>0</v>
      </c>
      <c r="DJ169" s="2">
        <f t="shared" si="1986"/>
        <v>0</v>
      </c>
      <c r="DK169" s="2">
        <f t="shared" si="1987"/>
        <v>0</v>
      </c>
      <c r="DL169" s="2">
        <f t="shared" si="1988"/>
        <v>0</v>
      </c>
      <c r="DM169" s="2">
        <f t="shared" si="1989"/>
        <v>0</v>
      </c>
      <c r="DN169" s="2">
        <f t="shared" si="1990"/>
        <v>0</v>
      </c>
      <c r="DO169" s="2">
        <f t="shared" si="1991"/>
        <v>0</v>
      </c>
      <c r="DP169" s="2">
        <f t="shared" si="1992"/>
        <v>0</v>
      </c>
      <c r="DQ169" s="2">
        <f t="shared" si="1993"/>
        <v>0</v>
      </c>
      <c r="DR169" s="2">
        <f t="shared" si="1994"/>
        <v>0</v>
      </c>
      <c r="DS169" s="2">
        <f t="shared" si="1995"/>
        <v>0</v>
      </c>
      <c r="DT169" s="2">
        <f t="shared" si="1996"/>
        <v>0</v>
      </c>
      <c r="DU169" s="2">
        <f t="shared" si="1997"/>
        <v>0</v>
      </c>
      <c r="DV169" s="2">
        <f t="shared" si="1998"/>
        <v>0</v>
      </c>
      <c r="DW169" s="2">
        <f t="shared" si="1999"/>
        <v>0</v>
      </c>
      <c r="DX169" s="2">
        <f t="shared" si="2000"/>
        <v>0</v>
      </c>
      <c r="DY169" s="2">
        <f t="shared" si="2001"/>
        <v>0</v>
      </c>
      <c r="DZ169" s="2">
        <f t="shared" si="2002"/>
        <v>0</v>
      </c>
      <c r="EA169" s="2">
        <f t="shared" si="2003"/>
        <v>0</v>
      </c>
      <c r="EB169" s="2">
        <f t="shared" si="2004"/>
        <v>0</v>
      </c>
      <c r="EC169" s="2">
        <f t="shared" si="2005"/>
        <v>0</v>
      </c>
      <c r="ED169" s="2">
        <f t="shared" si="2006"/>
        <v>0</v>
      </c>
      <c r="EE169" s="2">
        <f t="shared" si="2007"/>
        <v>0</v>
      </c>
      <c r="EF169" s="2">
        <f t="shared" si="2008"/>
        <v>0</v>
      </c>
      <c r="EG169" s="2">
        <f t="shared" si="2009"/>
        <v>0</v>
      </c>
      <c r="EH169" s="2">
        <f t="shared" si="2010"/>
        <v>0</v>
      </c>
      <c r="EI169" s="2">
        <f t="shared" si="2011"/>
        <v>0</v>
      </c>
      <c r="EJ169" s="2">
        <f t="shared" si="2012"/>
        <v>0</v>
      </c>
      <c r="EK169" s="2">
        <f t="shared" si="2013"/>
        <v>0</v>
      </c>
      <c r="EL169" s="2">
        <f t="shared" si="2014"/>
        <v>0</v>
      </c>
      <c r="EM169" s="2">
        <f t="shared" si="2015"/>
        <v>0</v>
      </c>
      <c r="EN169" s="2">
        <f t="shared" si="2016"/>
        <v>0</v>
      </c>
      <c r="EO169" s="2">
        <f t="shared" si="2017"/>
        <v>0</v>
      </c>
      <c r="EP169" s="2">
        <f t="shared" si="2018"/>
        <v>0</v>
      </c>
      <c r="EQ169" s="2">
        <f t="shared" si="2019"/>
        <v>0</v>
      </c>
      <c r="ER169" s="2">
        <f t="shared" si="2020"/>
        <v>0</v>
      </c>
      <c r="ES169" s="2">
        <f t="shared" si="2021"/>
        <v>0</v>
      </c>
      <c r="ET169" s="2">
        <f t="shared" si="2022"/>
        <v>0</v>
      </c>
      <c r="EU169" s="2">
        <f t="shared" si="2023"/>
        <v>0</v>
      </c>
      <c r="EV169" s="2">
        <f t="shared" si="2024"/>
        <v>0</v>
      </c>
      <c r="EW169" s="2">
        <f t="shared" si="2025"/>
        <v>0</v>
      </c>
      <c r="EX169" s="2">
        <f t="shared" si="1645"/>
        <v>1</v>
      </c>
      <c r="EY169" s="2" t="e">
        <f t="shared" si="1646"/>
        <v>#VALUE!</v>
      </c>
      <c r="EZ169" s="2" t="e">
        <f t="shared" si="1647"/>
        <v>#VALUE!</v>
      </c>
      <c r="FA169" s="2" t="e">
        <f t="shared" si="1648"/>
        <v>#VALUE!</v>
      </c>
      <c r="FB169" s="2" t="e">
        <f t="shared" si="1649"/>
        <v>#VALUE!</v>
      </c>
      <c r="FC169" s="2" t="e">
        <f t="shared" si="1650"/>
        <v>#VALUE!</v>
      </c>
      <c r="FD169" s="2" t="e">
        <f t="shared" si="1651"/>
        <v>#VALUE!</v>
      </c>
      <c r="FE169" s="2" t="e">
        <f t="shared" si="1652"/>
        <v>#VALUE!</v>
      </c>
      <c r="FF169" s="2" t="e">
        <f t="shared" si="1653"/>
        <v>#VALUE!</v>
      </c>
      <c r="FG169" s="2" t="e">
        <f t="shared" si="1654"/>
        <v>#VALUE!</v>
      </c>
      <c r="FH169" s="2" t="e">
        <f t="shared" si="1655"/>
        <v>#VALUE!</v>
      </c>
      <c r="FI169" s="2" t="e">
        <f t="shared" si="1656"/>
        <v>#VALUE!</v>
      </c>
      <c r="FJ169" s="2" t="e">
        <f t="shared" si="1657"/>
        <v>#VALUE!</v>
      </c>
      <c r="FK169" s="2" t="e">
        <f t="shared" si="1658"/>
        <v>#VALUE!</v>
      </c>
      <c r="FL169" s="2" t="e">
        <f t="shared" si="1659"/>
        <v>#VALUE!</v>
      </c>
      <c r="FM169" s="2" t="e">
        <f t="shared" si="1660"/>
        <v>#VALUE!</v>
      </c>
      <c r="FN169" s="2" t="e">
        <f t="shared" si="1661"/>
        <v>#VALUE!</v>
      </c>
      <c r="FO169" s="2" t="e">
        <f t="shared" si="1662"/>
        <v>#VALUE!</v>
      </c>
      <c r="FP169" s="2" t="e">
        <f t="shared" si="1663"/>
        <v>#VALUE!</v>
      </c>
      <c r="FQ169" s="2" t="e">
        <f t="shared" si="1664"/>
        <v>#VALUE!</v>
      </c>
      <c r="FR169" s="2" t="e">
        <f t="shared" si="1665"/>
        <v>#VALUE!</v>
      </c>
      <c r="FS169" s="2" t="e">
        <f t="shared" si="1666"/>
        <v>#VALUE!</v>
      </c>
      <c r="FT169" s="2" t="e">
        <f t="shared" si="1667"/>
        <v>#VALUE!</v>
      </c>
      <c r="FU169" s="2" t="e">
        <f t="shared" si="1668"/>
        <v>#VALUE!</v>
      </c>
      <c r="FV169" s="2">
        <f t="shared" si="1669"/>
        <v>1</v>
      </c>
      <c r="FW169" s="2" t="e">
        <f t="shared" si="1670"/>
        <v>#VALUE!</v>
      </c>
      <c r="FX169" s="2" t="e">
        <f t="shared" si="1671"/>
        <v>#VALUE!</v>
      </c>
      <c r="FY169" s="2" t="e">
        <f t="shared" si="1672"/>
        <v>#VALUE!</v>
      </c>
      <c r="FZ169" s="2" t="e">
        <f t="shared" si="1673"/>
        <v>#VALUE!</v>
      </c>
      <c r="GA169" s="2" t="e">
        <f t="shared" si="1674"/>
        <v>#VALUE!</v>
      </c>
      <c r="GB169" s="2" t="e">
        <f t="shared" si="1675"/>
        <v>#VALUE!</v>
      </c>
      <c r="GC169" s="2" t="e">
        <f t="shared" si="1676"/>
        <v>#VALUE!</v>
      </c>
      <c r="GD169" s="2" t="e">
        <f t="shared" si="1677"/>
        <v>#VALUE!</v>
      </c>
      <c r="GE169" s="2" t="e">
        <f t="shared" si="1678"/>
        <v>#VALUE!</v>
      </c>
      <c r="GF169" s="2" t="e">
        <f t="shared" si="1679"/>
        <v>#VALUE!</v>
      </c>
      <c r="GG169" s="2" t="e">
        <f t="shared" si="1680"/>
        <v>#VALUE!</v>
      </c>
      <c r="GH169" s="2" t="e">
        <f t="shared" si="1681"/>
        <v>#VALUE!</v>
      </c>
      <c r="GI169" s="2" t="e">
        <f t="shared" si="1682"/>
        <v>#VALUE!</v>
      </c>
      <c r="GJ169" s="2" t="e">
        <f t="shared" si="1683"/>
        <v>#VALUE!</v>
      </c>
      <c r="GK169" s="2" t="e">
        <f t="shared" si="1684"/>
        <v>#VALUE!</v>
      </c>
      <c r="GL169" s="2" t="e">
        <f t="shared" si="1685"/>
        <v>#VALUE!</v>
      </c>
      <c r="GM169" s="2" t="e">
        <f t="shared" si="1686"/>
        <v>#VALUE!</v>
      </c>
      <c r="GN169" s="2" t="e">
        <f t="shared" si="1687"/>
        <v>#VALUE!</v>
      </c>
      <c r="GO169" s="2" t="e">
        <f t="shared" si="1688"/>
        <v>#VALUE!</v>
      </c>
      <c r="GP169" s="2" t="e">
        <f t="shared" si="1689"/>
        <v>#VALUE!</v>
      </c>
      <c r="GQ169" s="2" t="e">
        <f t="shared" si="1690"/>
        <v>#VALUE!</v>
      </c>
      <c r="GR169" s="2" t="e">
        <f t="shared" si="1691"/>
        <v>#VALUE!</v>
      </c>
      <c r="GS169" s="2" t="e">
        <f t="shared" si="1692"/>
        <v>#VALUE!</v>
      </c>
      <c r="GT169" s="2">
        <f t="shared" si="1693"/>
        <v>1</v>
      </c>
      <c r="GU169" s="2" t="e">
        <f t="shared" si="1694"/>
        <v>#VALUE!</v>
      </c>
      <c r="GV169" s="2" t="e">
        <f t="shared" si="1695"/>
        <v>#VALUE!</v>
      </c>
      <c r="GW169" s="2" t="e">
        <f t="shared" si="1696"/>
        <v>#VALUE!</v>
      </c>
      <c r="GX169" s="2" t="e">
        <f t="shared" si="1697"/>
        <v>#VALUE!</v>
      </c>
      <c r="GY169" s="2" t="e">
        <f t="shared" si="1698"/>
        <v>#VALUE!</v>
      </c>
      <c r="GZ169" s="2" t="e">
        <f t="shared" si="1699"/>
        <v>#VALUE!</v>
      </c>
      <c r="HA169" s="2" t="e">
        <f t="shared" si="1700"/>
        <v>#VALUE!</v>
      </c>
      <c r="HB169" s="2" t="e">
        <f t="shared" si="1701"/>
        <v>#VALUE!</v>
      </c>
      <c r="HC169" s="2" t="e">
        <f t="shared" si="1702"/>
        <v>#VALUE!</v>
      </c>
      <c r="HD169" s="2" t="e">
        <f t="shared" si="1703"/>
        <v>#VALUE!</v>
      </c>
      <c r="HE169" s="2" t="e">
        <f t="shared" si="1704"/>
        <v>#VALUE!</v>
      </c>
      <c r="HF169" s="2" t="e">
        <f t="shared" si="1705"/>
        <v>#VALUE!</v>
      </c>
      <c r="HG169" s="2" t="e">
        <f t="shared" si="1706"/>
        <v>#VALUE!</v>
      </c>
      <c r="HH169" s="2" t="e">
        <f t="shared" si="1707"/>
        <v>#VALUE!</v>
      </c>
      <c r="HI169" s="2" t="e">
        <f t="shared" si="1708"/>
        <v>#VALUE!</v>
      </c>
      <c r="HJ169" s="2" t="e">
        <f t="shared" si="1709"/>
        <v>#VALUE!</v>
      </c>
      <c r="HK169" s="2" t="e">
        <f t="shared" si="1710"/>
        <v>#VALUE!</v>
      </c>
      <c r="HL169" s="2" t="e">
        <f t="shared" si="1711"/>
        <v>#VALUE!</v>
      </c>
      <c r="HM169" s="2" t="e">
        <f t="shared" si="1712"/>
        <v>#VALUE!</v>
      </c>
      <c r="HN169" s="2" t="e">
        <f t="shared" si="1713"/>
        <v>#VALUE!</v>
      </c>
      <c r="HO169" s="2" t="e">
        <f t="shared" si="1714"/>
        <v>#VALUE!</v>
      </c>
      <c r="HP169" s="2" t="e">
        <f t="shared" si="1715"/>
        <v>#VALUE!</v>
      </c>
      <c r="HQ169" s="2" t="e">
        <f t="shared" si="1716"/>
        <v>#VALUE!</v>
      </c>
      <c r="HR169" s="2">
        <f t="shared" si="1717"/>
        <v>1</v>
      </c>
      <c r="HS169" s="2" t="e">
        <f t="shared" si="1718"/>
        <v>#VALUE!</v>
      </c>
      <c r="HT169" s="2" t="e">
        <f t="shared" si="1719"/>
        <v>#VALUE!</v>
      </c>
      <c r="HU169" s="2" t="e">
        <f t="shared" si="1720"/>
        <v>#VALUE!</v>
      </c>
      <c r="HV169" s="2" t="e">
        <f t="shared" si="1721"/>
        <v>#VALUE!</v>
      </c>
      <c r="HW169" s="2" t="e">
        <f t="shared" si="1722"/>
        <v>#VALUE!</v>
      </c>
      <c r="HX169" s="2" t="e">
        <f t="shared" si="1723"/>
        <v>#VALUE!</v>
      </c>
      <c r="HY169" s="2" t="e">
        <f t="shared" si="1724"/>
        <v>#VALUE!</v>
      </c>
      <c r="HZ169" s="2" t="e">
        <f t="shared" si="1725"/>
        <v>#VALUE!</v>
      </c>
      <c r="IA169" s="2" t="e">
        <f t="shared" si="1726"/>
        <v>#VALUE!</v>
      </c>
      <c r="IB169" s="2" t="e">
        <f t="shared" si="1727"/>
        <v>#VALUE!</v>
      </c>
      <c r="IC169" s="2" t="e">
        <f t="shared" si="1728"/>
        <v>#VALUE!</v>
      </c>
      <c r="ID169" s="2" t="e">
        <f t="shared" si="1729"/>
        <v>#VALUE!</v>
      </c>
      <c r="IE169" s="2" t="e">
        <f t="shared" si="1730"/>
        <v>#VALUE!</v>
      </c>
      <c r="IF169" s="2" t="e">
        <f t="shared" si="1731"/>
        <v>#VALUE!</v>
      </c>
      <c r="IG169" s="2" t="e">
        <f t="shared" si="1732"/>
        <v>#VALUE!</v>
      </c>
      <c r="IH169" s="2" t="e">
        <f t="shared" si="1733"/>
        <v>#VALUE!</v>
      </c>
      <c r="II169" s="2" t="e">
        <f t="shared" si="1734"/>
        <v>#VALUE!</v>
      </c>
      <c r="IJ169" s="2" t="e">
        <f t="shared" si="1735"/>
        <v>#VALUE!</v>
      </c>
      <c r="IK169" s="2" t="e">
        <f t="shared" si="1736"/>
        <v>#VALUE!</v>
      </c>
      <c r="IL169" s="2" t="e">
        <f t="shared" si="1737"/>
        <v>#VALUE!</v>
      </c>
      <c r="IM169" s="2" t="e">
        <f t="shared" si="1738"/>
        <v>#VALUE!</v>
      </c>
      <c r="IN169" s="2" t="e">
        <f t="shared" si="1739"/>
        <v>#VALUE!</v>
      </c>
      <c r="IO169" s="2" t="e">
        <f t="shared" si="1740"/>
        <v>#VALUE!</v>
      </c>
      <c r="IP169" s="2">
        <f t="shared" si="1741"/>
        <v>0</v>
      </c>
      <c r="IQ169" s="2" t="e">
        <f t="shared" si="1742"/>
        <v>#VALUE!</v>
      </c>
      <c r="IR169" s="2" t="e">
        <f t="shared" si="1743"/>
        <v>#VALUE!</v>
      </c>
      <c r="IS169" s="2" t="e">
        <f t="shared" si="1744"/>
        <v>#VALUE!</v>
      </c>
      <c r="IT169" s="2" t="e">
        <f t="shared" si="1745"/>
        <v>#VALUE!</v>
      </c>
      <c r="IU169" s="2" t="e">
        <f t="shared" si="1746"/>
        <v>#VALUE!</v>
      </c>
      <c r="IV169" s="2" t="e">
        <f t="shared" si="1747"/>
        <v>#VALUE!</v>
      </c>
      <c r="IW169" s="2" t="e">
        <f t="shared" si="1748"/>
        <v>#VALUE!</v>
      </c>
      <c r="IX169" s="2" t="e">
        <f t="shared" si="1749"/>
        <v>#VALUE!</v>
      </c>
      <c r="IY169" s="2" t="e">
        <f t="shared" si="1750"/>
        <v>#VALUE!</v>
      </c>
      <c r="IZ169" s="2" t="e">
        <f t="shared" si="1751"/>
        <v>#VALUE!</v>
      </c>
      <c r="JA169" s="2" t="e">
        <f t="shared" si="1752"/>
        <v>#VALUE!</v>
      </c>
      <c r="JB169" s="2" t="e">
        <f t="shared" si="1753"/>
        <v>#VALUE!</v>
      </c>
      <c r="JC169" s="2" t="e">
        <f t="shared" si="1754"/>
        <v>#VALUE!</v>
      </c>
      <c r="JD169" s="2" t="e">
        <f t="shared" si="1755"/>
        <v>#VALUE!</v>
      </c>
      <c r="JE169" s="2" t="e">
        <f t="shared" si="1756"/>
        <v>#VALUE!</v>
      </c>
      <c r="JF169" s="2" t="e">
        <f t="shared" si="1757"/>
        <v>#VALUE!</v>
      </c>
      <c r="JG169" s="2" t="e">
        <f t="shared" si="1758"/>
        <v>#VALUE!</v>
      </c>
      <c r="JH169" s="2" t="e">
        <f t="shared" si="1759"/>
        <v>#VALUE!</v>
      </c>
      <c r="JI169" s="2" t="e">
        <f t="shared" si="1760"/>
        <v>#VALUE!</v>
      </c>
      <c r="JJ169" s="2" t="e">
        <f t="shared" si="1761"/>
        <v>#VALUE!</v>
      </c>
      <c r="JK169" s="2" t="e">
        <f t="shared" si="1762"/>
        <v>#VALUE!</v>
      </c>
      <c r="JL169" s="2" t="e">
        <f t="shared" si="1763"/>
        <v>#VALUE!</v>
      </c>
      <c r="JM169" s="2" t="e">
        <f t="shared" si="1764"/>
        <v>#VALUE!</v>
      </c>
      <c r="JN169" s="2">
        <f t="shared" si="1765"/>
        <v>0</v>
      </c>
      <c r="JO169" s="2" t="e">
        <f t="shared" si="1766"/>
        <v>#VALUE!</v>
      </c>
      <c r="JP169" s="2" t="e">
        <f t="shared" si="1767"/>
        <v>#VALUE!</v>
      </c>
      <c r="JQ169" s="2" t="e">
        <f t="shared" si="1768"/>
        <v>#VALUE!</v>
      </c>
      <c r="JR169" s="2" t="e">
        <f t="shared" si="1769"/>
        <v>#VALUE!</v>
      </c>
      <c r="JS169" s="2" t="e">
        <f t="shared" si="1770"/>
        <v>#VALUE!</v>
      </c>
      <c r="JT169" s="2" t="e">
        <f t="shared" si="1771"/>
        <v>#VALUE!</v>
      </c>
      <c r="JU169" s="2" t="e">
        <f t="shared" si="1772"/>
        <v>#VALUE!</v>
      </c>
      <c r="JV169" s="2" t="e">
        <f t="shared" si="1773"/>
        <v>#VALUE!</v>
      </c>
      <c r="JW169" s="2" t="e">
        <f t="shared" si="1774"/>
        <v>#VALUE!</v>
      </c>
      <c r="JX169" s="2" t="e">
        <f t="shared" si="1775"/>
        <v>#VALUE!</v>
      </c>
      <c r="JY169" s="2" t="e">
        <f t="shared" si="1776"/>
        <v>#VALUE!</v>
      </c>
      <c r="JZ169" s="2" t="e">
        <f t="shared" si="1777"/>
        <v>#VALUE!</v>
      </c>
      <c r="KA169" s="2" t="e">
        <f t="shared" si="1778"/>
        <v>#VALUE!</v>
      </c>
      <c r="KB169" s="2" t="e">
        <f t="shared" si="1779"/>
        <v>#VALUE!</v>
      </c>
      <c r="KC169" s="2" t="e">
        <f t="shared" si="1780"/>
        <v>#VALUE!</v>
      </c>
      <c r="KD169" s="2" t="e">
        <f t="shared" si="1781"/>
        <v>#VALUE!</v>
      </c>
      <c r="KE169" s="2" t="e">
        <f t="shared" si="1782"/>
        <v>#VALUE!</v>
      </c>
      <c r="KF169" s="2" t="e">
        <f t="shared" si="1783"/>
        <v>#VALUE!</v>
      </c>
      <c r="KG169" s="2" t="e">
        <f t="shared" si="1784"/>
        <v>#VALUE!</v>
      </c>
      <c r="KH169" s="2" t="e">
        <f t="shared" si="1785"/>
        <v>#VALUE!</v>
      </c>
      <c r="KI169" s="2" t="e">
        <f t="shared" si="1786"/>
        <v>#VALUE!</v>
      </c>
      <c r="KJ169" s="2" t="e">
        <f t="shared" si="1787"/>
        <v>#VALUE!</v>
      </c>
      <c r="KK169" s="2" t="e">
        <f t="shared" si="1788"/>
        <v>#VALUE!</v>
      </c>
      <c r="KL169" s="2">
        <f t="shared" si="1789"/>
        <v>0</v>
      </c>
      <c r="KM169" s="2" t="e">
        <f t="shared" si="1790"/>
        <v>#VALUE!</v>
      </c>
      <c r="KN169" s="2" t="e">
        <f t="shared" si="1791"/>
        <v>#VALUE!</v>
      </c>
      <c r="KO169" s="2" t="e">
        <f t="shared" si="1792"/>
        <v>#VALUE!</v>
      </c>
      <c r="KP169" s="2" t="e">
        <f t="shared" si="1793"/>
        <v>#VALUE!</v>
      </c>
      <c r="KQ169" s="2" t="e">
        <f t="shared" si="1794"/>
        <v>#VALUE!</v>
      </c>
      <c r="KR169" s="2" t="e">
        <f t="shared" si="1795"/>
        <v>#VALUE!</v>
      </c>
      <c r="KS169" s="2" t="e">
        <f t="shared" si="1796"/>
        <v>#VALUE!</v>
      </c>
      <c r="KT169" s="2" t="e">
        <f t="shared" si="1797"/>
        <v>#VALUE!</v>
      </c>
      <c r="KU169" s="2" t="e">
        <f t="shared" si="1798"/>
        <v>#VALUE!</v>
      </c>
      <c r="KV169" s="2" t="e">
        <f t="shared" si="1799"/>
        <v>#VALUE!</v>
      </c>
      <c r="KW169" s="2" t="e">
        <f t="shared" si="1800"/>
        <v>#VALUE!</v>
      </c>
      <c r="KX169" s="2" t="e">
        <f t="shared" si="1801"/>
        <v>#VALUE!</v>
      </c>
      <c r="KY169" s="2" t="e">
        <f t="shared" si="1802"/>
        <v>#VALUE!</v>
      </c>
      <c r="KZ169" s="2" t="e">
        <f t="shared" si="1803"/>
        <v>#VALUE!</v>
      </c>
      <c r="LA169" s="2" t="e">
        <f t="shared" si="1804"/>
        <v>#VALUE!</v>
      </c>
      <c r="LB169" s="2" t="e">
        <f t="shared" si="1805"/>
        <v>#VALUE!</v>
      </c>
      <c r="LC169" s="2" t="e">
        <f t="shared" si="1806"/>
        <v>#VALUE!</v>
      </c>
      <c r="LD169" s="2" t="e">
        <f t="shared" si="1807"/>
        <v>#VALUE!</v>
      </c>
      <c r="LE169" s="2" t="e">
        <f t="shared" si="1808"/>
        <v>#VALUE!</v>
      </c>
      <c r="LF169" s="2" t="e">
        <f t="shared" si="1809"/>
        <v>#VALUE!</v>
      </c>
      <c r="LG169" s="2" t="e">
        <f t="shared" si="1810"/>
        <v>#VALUE!</v>
      </c>
      <c r="LH169" s="2" t="e">
        <f t="shared" si="1811"/>
        <v>#VALUE!</v>
      </c>
      <c r="LI169" s="2" t="e">
        <f t="shared" si="1812"/>
        <v>#VALUE!</v>
      </c>
      <c r="LJ169" s="2">
        <f t="shared" si="1813"/>
        <v>0</v>
      </c>
      <c r="LK169" s="2" t="e">
        <f t="shared" si="1814"/>
        <v>#VALUE!</v>
      </c>
      <c r="LL169" s="2" t="e">
        <f t="shared" si="1815"/>
        <v>#VALUE!</v>
      </c>
      <c r="LM169" s="2" t="e">
        <f t="shared" si="1816"/>
        <v>#VALUE!</v>
      </c>
      <c r="LN169" s="2" t="e">
        <f t="shared" si="1817"/>
        <v>#VALUE!</v>
      </c>
      <c r="LO169" s="2" t="e">
        <f t="shared" si="1818"/>
        <v>#VALUE!</v>
      </c>
      <c r="LP169" s="2" t="e">
        <f t="shared" si="1819"/>
        <v>#VALUE!</v>
      </c>
      <c r="LQ169" s="2" t="e">
        <f t="shared" si="1820"/>
        <v>#VALUE!</v>
      </c>
      <c r="LR169" s="2" t="e">
        <f t="shared" si="1821"/>
        <v>#VALUE!</v>
      </c>
      <c r="LS169" s="2" t="e">
        <f t="shared" si="1822"/>
        <v>#VALUE!</v>
      </c>
      <c r="LT169" s="2" t="e">
        <f t="shared" si="1823"/>
        <v>#VALUE!</v>
      </c>
      <c r="LU169" s="2" t="e">
        <f t="shared" si="1824"/>
        <v>#VALUE!</v>
      </c>
      <c r="LV169" s="2" t="e">
        <f t="shared" si="1825"/>
        <v>#VALUE!</v>
      </c>
      <c r="LW169" s="2" t="e">
        <f t="shared" si="1826"/>
        <v>#VALUE!</v>
      </c>
      <c r="LX169" s="2" t="e">
        <f t="shared" si="1827"/>
        <v>#VALUE!</v>
      </c>
      <c r="LY169" s="2" t="e">
        <f t="shared" si="1828"/>
        <v>#VALUE!</v>
      </c>
      <c r="LZ169" s="2" t="e">
        <f t="shared" si="1829"/>
        <v>#VALUE!</v>
      </c>
      <c r="MA169" s="2" t="e">
        <f t="shared" si="1830"/>
        <v>#VALUE!</v>
      </c>
      <c r="MB169" s="2" t="e">
        <f t="shared" si="1831"/>
        <v>#VALUE!</v>
      </c>
      <c r="MC169" s="2" t="e">
        <f t="shared" si="1832"/>
        <v>#VALUE!</v>
      </c>
      <c r="MD169" s="2" t="e">
        <f t="shared" si="1833"/>
        <v>#VALUE!</v>
      </c>
      <c r="ME169" s="2" t="e">
        <f t="shared" si="1834"/>
        <v>#VALUE!</v>
      </c>
      <c r="MF169" s="2" t="e">
        <f t="shared" si="1835"/>
        <v>#VALUE!</v>
      </c>
      <c r="MG169" s="2" t="e">
        <f t="shared" si="1836"/>
        <v>#VALUE!</v>
      </c>
      <c r="MH169" s="2">
        <f t="shared" si="1837"/>
        <v>1</v>
      </c>
      <c r="MI169" s="2" t="e">
        <f t="shared" si="1838"/>
        <v>#VALUE!</v>
      </c>
      <c r="MJ169" s="2" t="e">
        <f t="shared" si="1839"/>
        <v>#VALUE!</v>
      </c>
      <c r="MK169" s="2" t="e">
        <f t="shared" si="1840"/>
        <v>#VALUE!</v>
      </c>
      <c r="ML169" s="2" t="e">
        <f t="shared" si="1841"/>
        <v>#VALUE!</v>
      </c>
      <c r="MM169" s="2" t="e">
        <f t="shared" si="1842"/>
        <v>#VALUE!</v>
      </c>
      <c r="MN169" s="2" t="e">
        <f t="shared" si="1843"/>
        <v>#VALUE!</v>
      </c>
      <c r="MO169" s="2" t="e">
        <f t="shared" si="1844"/>
        <v>#VALUE!</v>
      </c>
      <c r="MP169" s="2" t="e">
        <f t="shared" si="1845"/>
        <v>#VALUE!</v>
      </c>
      <c r="MQ169" s="2" t="e">
        <f t="shared" si="1846"/>
        <v>#VALUE!</v>
      </c>
      <c r="MR169" s="2" t="e">
        <f t="shared" si="1847"/>
        <v>#VALUE!</v>
      </c>
      <c r="MS169" s="2" t="e">
        <f t="shared" si="1848"/>
        <v>#VALUE!</v>
      </c>
      <c r="MT169" s="2" t="e">
        <f t="shared" si="1849"/>
        <v>#VALUE!</v>
      </c>
      <c r="MU169" s="2" t="e">
        <f t="shared" si="1850"/>
        <v>#VALUE!</v>
      </c>
      <c r="MV169" s="2" t="e">
        <f t="shared" si="1851"/>
        <v>#VALUE!</v>
      </c>
      <c r="MW169" s="2" t="e">
        <f t="shared" si="1852"/>
        <v>#VALUE!</v>
      </c>
      <c r="MX169" s="2" t="e">
        <f t="shared" si="1853"/>
        <v>#VALUE!</v>
      </c>
      <c r="MY169" s="2" t="e">
        <f t="shared" si="1854"/>
        <v>#VALUE!</v>
      </c>
      <c r="MZ169" s="2" t="e">
        <f t="shared" si="1855"/>
        <v>#VALUE!</v>
      </c>
      <c r="NA169" s="2" t="e">
        <f t="shared" si="1856"/>
        <v>#VALUE!</v>
      </c>
      <c r="NB169" s="2" t="e">
        <f t="shared" si="1857"/>
        <v>#VALUE!</v>
      </c>
      <c r="NC169" s="2" t="e">
        <f t="shared" si="1858"/>
        <v>#VALUE!</v>
      </c>
      <c r="ND169" s="2" t="e">
        <f t="shared" si="1859"/>
        <v>#VALUE!</v>
      </c>
      <c r="NE169" s="2" t="e">
        <f t="shared" si="1860"/>
        <v>#VALUE!</v>
      </c>
      <c r="NF169" s="2">
        <f t="shared" si="2026"/>
        <v>0</v>
      </c>
      <c r="NG169" s="2">
        <f t="shared" si="1861"/>
        <v>0</v>
      </c>
      <c r="NH169" s="2">
        <f t="shared" si="1862"/>
        <v>0</v>
      </c>
      <c r="NI169" s="2">
        <f t="shared" si="1863"/>
        <v>0</v>
      </c>
      <c r="NJ169" s="2">
        <f t="shared" si="1864"/>
        <v>0</v>
      </c>
      <c r="NK169" s="2">
        <f t="shared" si="1865"/>
        <v>0</v>
      </c>
      <c r="NL169" s="2">
        <f t="shared" si="1866"/>
        <v>0</v>
      </c>
      <c r="NM169" s="2">
        <f t="shared" si="1867"/>
        <v>0</v>
      </c>
      <c r="NN169" s="2">
        <f t="shared" si="1868"/>
        <v>0</v>
      </c>
      <c r="NO169" s="2">
        <f t="shared" si="1869"/>
        <v>0</v>
      </c>
      <c r="NP169" s="2">
        <f t="shared" si="1870"/>
        <v>0</v>
      </c>
      <c r="NQ169" s="2">
        <f t="shared" si="1871"/>
        <v>0</v>
      </c>
      <c r="NR169" s="2">
        <f t="shared" si="1872"/>
        <v>0</v>
      </c>
      <c r="NS169" s="2">
        <f t="shared" si="1873"/>
        <v>0</v>
      </c>
      <c r="NT169" s="2">
        <f t="shared" si="1874"/>
        <v>0</v>
      </c>
      <c r="NU169" s="2">
        <f t="shared" si="1875"/>
        <v>0</v>
      </c>
      <c r="NV169" s="2">
        <f t="shared" si="1876"/>
        <v>0</v>
      </c>
      <c r="NW169" s="2">
        <f t="shared" si="1877"/>
        <v>0</v>
      </c>
      <c r="NX169" s="2">
        <f t="shared" si="1878"/>
        <v>0</v>
      </c>
      <c r="NY169" s="2">
        <f t="shared" si="1879"/>
        <v>0</v>
      </c>
      <c r="NZ169" s="2">
        <f t="shared" si="1880"/>
        <v>0</v>
      </c>
      <c r="OA169" s="2">
        <f t="shared" si="1881"/>
        <v>0</v>
      </c>
      <c r="OB169" s="2">
        <f t="shared" si="1882"/>
        <v>0</v>
      </c>
      <c r="OC169" s="2">
        <f t="shared" si="1883"/>
        <v>0</v>
      </c>
      <c r="OD169" s="2">
        <f>IF(AND(NF169&gt;'Graph Creator'!$K$4,'Detalle de Cuentas'!NF169&lt;='Graph Creator'!$L$4),1,0)</f>
        <v>0</v>
      </c>
      <c r="OE169" s="2">
        <f>IF(AND(NG169&gt;'Graph Creator'!$K$4,'Detalle de Cuentas'!NG169&lt;='Graph Creator'!$L$4),1,0)</f>
        <v>0</v>
      </c>
      <c r="OF169" s="2">
        <f>IF(AND(NH169&gt;'Graph Creator'!$K$4,'Detalle de Cuentas'!NH169&lt;='Graph Creator'!$L$4),1,0)</f>
        <v>0</v>
      </c>
      <c r="OG169" s="2">
        <f>IF(AND(NI169&gt;'Graph Creator'!$K$4,'Detalle de Cuentas'!NI169&lt;='Graph Creator'!$L$4),1,0)</f>
        <v>0</v>
      </c>
      <c r="OH169" s="2">
        <f>IF(AND(NJ169&gt;'Graph Creator'!$K$4,'Detalle de Cuentas'!NJ169&lt;='Graph Creator'!$L$4),1,0)</f>
        <v>0</v>
      </c>
      <c r="OI169" s="2">
        <f>IF(AND(NK169&gt;'Graph Creator'!$K$4,'Detalle de Cuentas'!NK169&lt;='Graph Creator'!$L$4),1,0)</f>
        <v>0</v>
      </c>
      <c r="OJ169" s="2">
        <f>IF(AND(NL169&gt;'Graph Creator'!$K$4,'Detalle de Cuentas'!NL169&lt;='Graph Creator'!$L$4),1,0)</f>
        <v>0</v>
      </c>
      <c r="OK169" s="2">
        <f>IF(AND(NM169&gt;'Graph Creator'!$K$4,'Detalle de Cuentas'!NM169&lt;='Graph Creator'!$L$4),1,0)</f>
        <v>0</v>
      </c>
      <c r="OL169" s="2">
        <f>IF(AND(NN169&gt;'Graph Creator'!$K$4,'Detalle de Cuentas'!NN169&lt;='Graph Creator'!$L$4),1,0)</f>
        <v>0</v>
      </c>
      <c r="OM169" s="2">
        <f>IF(AND(NO169&gt;'Graph Creator'!$K$4,'Detalle de Cuentas'!NO169&lt;='Graph Creator'!$L$4),1,0)</f>
        <v>0</v>
      </c>
      <c r="ON169" s="2">
        <f>IF(AND(NP169&gt;'Graph Creator'!$K$4,'Detalle de Cuentas'!NP169&lt;='Graph Creator'!$L$4),1,0)</f>
        <v>0</v>
      </c>
      <c r="OO169" s="2">
        <f>IF(AND(NQ169&gt;'Graph Creator'!$K$4,'Detalle de Cuentas'!NQ169&lt;='Graph Creator'!$L$4),1,0)</f>
        <v>0</v>
      </c>
      <c r="OP169" s="2">
        <f>IF(AND(NR169&gt;'Graph Creator'!$K$4,'Detalle de Cuentas'!NR169&lt;='Graph Creator'!$L$4),1,0)</f>
        <v>0</v>
      </c>
      <c r="OQ169" s="2">
        <f>IF(AND(NS169&gt;'Graph Creator'!$K$4,'Detalle de Cuentas'!NS169&lt;='Graph Creator'!$L$4),1,0)</f>
        <v>0</v>
      </c>
      <c r="OR169" s="2">
        <f>IF(AND(NT169&gt;'Graph Creator'!$K$4,'Detalle de Cuentas'!NT169&lt;='Graph Creator'!$L$4),1,0)</f>
        <v>0</v>
      </c>
      <c r="OS169" s="2">
        <f>IF(AND(NU169&gt;'Graph Creator'!$K$4,'Detalle de Cuentas'!NU169&lt;='Graph Creator'!$L$4),1,0)</f>
        <v>0</v>
      </c>
      <c r="OT169" s="2">
        <f>IF(AND(NV169&gt;'Graph Creator'!$K$4,'Detalle de Cuentas'!NV169&lt;='Graph Creator'!$L$4),1,0)</f>
        <v>0</v>
      </c>
      <c r="OU169" s="2">
        <f>IF(AND(NW169&gt;'Graph Creator'!$K$4,'Detalle de Cuentas'!NW169&lt;='Graph Creator'!$L$4),1,0)</f>
        <v>0</v>
      </c>
      <c r="OV169" s="2">
        <f>IF(AND(NX169&gt;'Graph Creator'!$K$4,'Detalle de Cuentas'!NX169&lt;='Graph Creator'!$L$4),1,0)</f>
        <v>0</v>
      </c>
      <c r="OW169" s="2">
        <f>IF(AND(NY169&gt;'Graph Creator'!$K$4,'Detalle de Cuentas'!NY169&lt;='Graph Creator'!$L$4),1,0)</f>
        <v>0</v>
      </c>
      <c r="OX169" s="2">
        <f>IF(AND(NZ169&gt;'Graph Creator'!$K$4,'Detalle de Cuentas'!NZ169&lt;='Graph Creator'!$L$4),1,0)</f>
        <v>0</v>
      </c>
      <c r="OY169" s="2">
        <f>IF(AND(OA169&gt;'Graph Creator'!$K$4,'Detalle de Cuentas'!OA169&lt;='Graph Creator'!$L$4),1,0)</f>
        <v>0</v>
      </c>
      <c r="OZ169" s="2">
        <f>IF(AND(OB169&gt;'Graph Creator'!$K$4,'Detalle de Cuentas'!OB169&lt;='Graph Creator'!$L$4),1,0)</f>
        <v>0</v>
      </c>
      <c r="PA169" s="2">
        <f>IF(AND(OC169&gt;'Graph Creator'!$K$4,'Detalle de Cuentas'!OC169&lt;='Graph Creator'!$L$4),1,0)</f>
        <v>0</v>
      </c>
      <c r="PB169" s="2">
        <f>IF(AND(NF169&gt;'Graph Creator'!$L$4,'Detalle de Cuentas'!NF169&lt;='Graph Creator'!$M$4),1,0)</f>
        <v>0</v>
      </c>
      <c r="PC169" s="2">
        <f>IF(AND(NG169&gt;'Graph Creator'!$L$4,'Detalle de Cuentas'!NG169&lt;='Graph Creator'!$M$4),1,0)</f>
        <v>0</v>
      </c>
      <c r="PD169" s="2">
        <f>IF(AND(NH169&gt;'Graph Creator'!$L$4,'Detalle de Cuentas'!NH169&lt;='Graph Creator'!$M$4),1,0)</f>
        <v>0</v>
      </c>
      <c r="PE169" s="2">
        <f>IF(AND(NI169&gt;'Graph Creator'!$L$4,'Detalle de Cuentas'!NI169&lt;='Graph Creator'!$M$4),1,0)</f>
        <v>0</v>
      </c>
      <c r="PF169" s="2">
        <f>IF(AND(NJ169&gt;'Graph Creator'!$L$4,'Detalle de Cuentas'!NJ169&lt;='Graph Creator'!$M$4),1,0)</f>
        <v>0</v>
      </c>
      <c r="PG169" s="2">
        <f>IF(AND(NK169&gt;'Graph Creator'!$L$4,'Detalle de Cuentas'!NK169&lt;='Graph Creator'!$M$4),1,0)</f>
        <v>0</v>
      </c>
      <c r="PH169" s="2">
        <f>IF(AND(NL169&gt;'Graph Creator'!$L$4,'Detalle de Cuentas'!NL169&lt;='Graph Creator'!$M$4),1,0)</f>
        <v>0</v>
      </c>
      <c r="PI169" s="2">
        <f>IF(AND(NM169&gt;'Graph Creator'!$L$4,'Detalle de Cuentas'!NM169&lt;='Graph Creator'!$M$4),1,0)</f>
        <v>0</v>
      </c>
      <c r="PJ169" s="2">
        <f>IF(AND(NN169&gt;'Graph Creator'!$L$4,'Detalle de Cuentas'!NN169&lt;='Graph Creator'!$M$4),1,0)</f>
        <v>0</v>
      </c>
      <c r="PK169" s="2">
        <f>IF(AND(NO169&gt;'Graph Creator'!$L$4,'Detalle de Cuentas'!NO169&lt;='Graph Creator'!$M$4),1,0)</f>
        <v>0</v>
      </c>
      <c r="PL169" s="2">
        <f>IF(AND(NP169&gt;'Graph Creator'!$L$4,'Detalle de Cuentas'!NP169&lt;='Graph Creator'!$M$4),1,0)</f>
        <v>0</v>
      </c>
      <c r="PM169" s="2">
        <f>IF(AND(NQ169&gt;'Graph Creator'!$L$4,'Detalle de Cuentas'!NQ169&lt;='Graph Creator'!$M$4),1,0)</f>
        <v>0</v>
      </c>
      <c r="PN169" s="2">
        <f>IF(AND(NR169&gt;'Graph Creator'!$L$4,'Detalle de Cuentas'!NR169&lt;='Graph Creator'!$M$4),1,0)</f>
        <v>0</v>
      </c>
      <c r="PO169" s="2">
        <f>IF(AND(NS169&gt;'Graph Creator'!$L$4,'Detalle de Cuentas'!NS169&lt;='Graph Creator'!$M$4),1,0)</f>
        <v>0</v>
      </c>
      <c r="PP169" s="2">
        <f>IF(AND(NT169&gt;'Graph Creator'!$L$4,'Detalle de Cuentas'!NT169&lt;='Graph Creator'!$M$4),1,0)</f>
        <v>0</v>
      </c>
      <c r="PQ169" s="2">
        <f>IF(AND(NU169&gt;'Graph Creator'!$L$4,'Detalle de Cuentas'!NU169&lt;='Graph Creator'!$M$4),1,0)</f>
        <v>0</v>
      </c>
      <c r="PR169" s="2">
        <f>IF(AND(NV169&gt;'Graph Creator'!$L$4,'Detalle de Cuentas'!NV169&lt;='Graph Creator'!$M$4),1,0)</f>
        <v>0</v>
      </c>
      <c r="PS169" s="2">
        <f>IF(AND(NW169&gt;'Graph Creator'!$L$4,'Detalle de Cuentas'!NW169&lt;='Graph Creator'!$M$4),1,0)</f>
        <v>0</v>
      </c>
      <c r="PT169" s="2">
        <f>IF(AND(NX169&gt;'Graph Creator'!$L$4,'Detalle de Cuentas'!NX169&lt;='Graph Creator'!$M$4),1,0)</f>
        <v>0</v>
      </c>
      <c r="PU169" s="2">
        <f>IF(AND(NY169&gt;'Graph Creator'!$L$4,'Detalle de Cuentas'!NY169&lt;='Graph Creator'!$M$4),1,0)</f>
        <v>0</v>
      </c>
      <c r="PV169" s="2">
        <f>IF(AND(NZ169&gt;'Graph Creator'!$L$4,'Detalle de Cuentas'!NZ169&lt;='Graph Creator'!$M$4),1,0)</f>
        <v>0</v>
      </c>
      <c r="PW169" s="2">
        <f>IF(AND(OA169&gt;'Graph Creator'!$L$4,'Detalle de Cuentas'!OA169&lt;='Graph Creator'!$M$4),1,0)</f>
        <v>0</v>
      </c>
      <c r="PX169" s="2">
        <f>IF(AND(OB169&gt;'Graph Creator'!$L$4,'Detalle de Cuentas'!OB169&lt;='Graph Creator'!$M$4),1,0)</f>
        <v>0</v>
      </c>
      <c r="PY169" s="2">
        <f>IF(AND(OC169&gt;'Graph Creator'!$L$4,'Detalle de Cuentas'!OC169&lt;='Graph Creator'!$M$4),1,0)</f>
        <v>0</v>
      </c>
      <c r="PZ169" s="2">
        <f>IF(AND(NF169&gt;'Graph Creator'!$M$4,'Detalle de Cuentas'!NF169&lt;='Graph Creator'!$N$4),1,0)</f>
        <v>0</v>
      </c>
      <c r="QA169" s="2">
        <f>IF(AND(NG169&gt;'Graph Creator'!$M$4,'Detalle de Cuentas'!NG169&lt;='Graph Creator'!$N$4),1,0)</f>
        <v>0</v>
      </c>
      <c r="QB169" s="2">
        <f>IF(AND(NH169&gt;'Graph Creator'!$M$4,'Detalle de Cuentas'!NH169&lt;='Graph Creator'!$N$4),1,0)</f>
        <v>0</v>
      </c>
      <c r="QC169" s="2">
        <f>IF(AND(NI169&gt;'Graph Creator'!$M$4,'Detalle de Cuentas'!NI169&lt;='Graph Creator'!$N$4),1,0)</f>
        <v>0</v>
      </c>
      <c r="QD169" s="2">
        <f>IF(AND(NJ169&gt;'Graph Creator'!$M$4,'Detalle de Cuentas'!NJ169&lt;='Graph Creator'!$N$4),1,0)</f>
        <v>0</v>
      </c>
      <c r="QE169" s="2">
        <f>IF(AND(NK169&gt;'Graph Creator'!$M$4,'Detalle de Cuentas'!NK169&lt;='Graph Creator'!$N$4),1,0)</f>
        <v>0</v>
      </c>
      <c r="QF169" s="2">
        <f>IF(AND(NL169&gt;'Graph Creator'!$M$4,'Detalle de Cuentas'!NL169&lt;='Graph Creator'!$N$4),1,0)</f>
        <v>0</v>
      </c>
      <c r="QG169" s="2">
        <f>IF(AND(NM169&gt;'Graph Creator'!$M$4,'Detalle de Cuentas'!NM169&lt;='Graph Creator'!$N$4),1,0)</f>
        <v>0</v>
      </c>
      <c r="QH169" s="2">
        <f>IF(AND(NN169&gt;'Graph Creator'!$M$4,'Detalle de Cuentas'!NN169&lt;='Graph Creator'!$N$4),1,0)</f>
        <v>0</v>
      </c>
      <c r="QI169" s="2">
        <f>IF(AND(NO169&gt;'Graph Creator'!$M$4,'Detalle de Cuentas'!NO169&lt;='Graph Creator'!$N$4),1,0)</f>
        <v>0</v>
      </c>
      <c r="QJ169" s="2">
        <f>IF(AND(NP169&gt;'Graph Creator'!$M$4,'Detalle de Cuentas'!NP169&lt;='Graph Creator'!$N$4),1,0)</f>
        <v>0</v>
      </c>
      <c r="QK169" s="2">
        <f>IF(AND(NQ169&gt;'Graph Creator'!$M$4,'Detalle de Cuentas'!NQ169&lt;='Graph Creator'!$N$4),1,0)</f>
        <v>0</v>
      </c>
      <c r="QL169" s="2">
        <f>IF(AND(NR169&gt;'Graph Creator'!$M$4,'Detalle de Cuentas'!NR169&lt;='Graph Creator'!$N$4),1,0)</f>
        <v>0</v>
      </c>
      <c r="QM169" s="2">
        <f>IF(AND(NS169&gt;'Graph Creator'!$M$4,'Detalle de Cuentas'!NS169&lt;='Graph Creator'!$N$4),1,0)</f>
        <v>0</v>
      </c>
      <c r="QN169" s="2">
        <f>IF(AND(NT169&gt;'Graph Creator'!$M$4,'Detalle de Cuentas'!NT169&lt;='Graph Creator'!$N$4),1,0)</f>
        <v>0</v>
      </c>
      <c r="QO169" s="2">
        <f>IF(AND(NU169&gt;'Graph Creator'!$M$4,'Detalle de Cuentas'!NU169&lt;='Graph Creator'!$N$4),1,0)</f>
        <v>0</v>
      </c>
      <c r="QP169" s="2">
        <f>IF(AND(NV169&gt;'Graph Creator'!$M$4,'Detalle de Cuentas'!NV169&lt;='Graph Creator'!$N$4),1,0)</f>
        <v>0</v>
      </c>
      <c r="QQ169" s="2">
        <f>IF(AND(NW169&gt;'Graph Creator'!$M$4,'Detalle de Cuentas'!NW169&lt;='Graph Creator'!$N$4),1,0)</f>
        <v>0</v>
      </c>
      <c r="QR169" s="2">
        <f>IF(AND(NX169&gt;'Graph Creator'!$M$4,'Detalle de Cuentas'!NX169&lt;='Graph Creator'!$N$4),1,0)</f>
        <v>0</v>
      </c>
      <c r="QS169" s="2">
        <f>IF(AND(NY169&gt;'Graph Creator'!$M$4,'Detalle de Cuentas'!NY169&lt;='Graph Creator'!$N$4),1,0)</f>
        <v>0</v>
      </c>
      <c r="QT169" s="2">
        <f>IF(AND(NZ169&gt;'Graph Creator'!$M$4,'Detalle de Cuentas'!NZ169&lt;='Graph Creator'!$N$4),1,0)</f>
        <v>0</v>
      </c>
      <c r="QU169" s="2">
        <f>IF(AND(OA169&gt;'Graph Creator'!$M$4,'Detalle de Cuentas'!OA169&lt;='Graph Creator'!$N$4),1,0)</f>
        <v>0</v>
      </c>
      <c r="QV169" s="2">
        <f>IF(AND(OB169&gt;'Graph Creator'!$M$4,'Detalle de Cuentas'!OB169&lt;='Graph Creator'!$N$4),1,0)</f>
        <v>0</v>
      </c>
      <c r="QW169" s="2">
        <f>IF(AND(OC169&gt;'Graph Creator'!$M$4,'Detalle de Cuentas'!OC169&lt;='Graph Creator'!$N$4),1,0)</f>
        <v>0</v>
      </c>
      <c r="QX169" s="2">
        <f>IF(AND(NF169&gt;'Graph Creator'!$N$4,'Detalle de Cuentas'!NF169&lt;='Graph Creator'!$O$4),1,0)</f>
        <v>0</v>
      </c>
      <c r="QY169" s="2">
        <f>IF(AND(NG169&gt;'Graph Creator'!$N$4,'Detalle de Cuentas'!NG169&lt;='Graph Creator'!$O$4),1,0)</f>
        <v>0</v>
      </c>
      <c r="QZ169" s="2">
        <f>IF(AND(NH169&gt;'Graph Creator'!$N$4,'Detalle de Cuentas'!NH169&lt;='Graph Creator'!$O$4),1,0)</f>
        <v>0</v>
      </c>
      <c r="RA169" s="2">
        <f>IF(AND(NI169&gt;'Graph Creator'!$N$4,'Detalle de Cuentas'!NI169&lt;='Graph Creator'!$O$4),1,0)</f>
        <v>0</v>
      </c>
      <c r="RB169" s="2">
        <f>IF(AND(NJ169&gt;'Graph Creator'!$N$4,'Detalle de Cuentas'!NJ169&lt;='Graph Creator'!$O$4),1,0)</f>
        <v>0</v>
      </c>
      <c r="RC169" s="2">
        <f>IF(AND(NK169&gt;'Graph Creator'!$N$4,'Detalle de Cuentas'!NK169&lt;='Graph Creator'!$O$4),1,0)</f>
        <v>0</v>
      </c>
      <c r="RD169" s="2">
        <f>IF(AND(NL169&gt;'Graph Creator'!$N$4,'Detalle de Cuentas'!NL169&lt;='Graph Creator'!$O$4),1,0)</f>
        <v>0</v>
      </c>
      <c r="RE169" s="2">
        <f>IF(AND(NM169&gt;'Graph Creator'!$N$4,'Detalle de Cuentas'!NM169&lt;='Graph Creator'!$O$4),1,0)</f>
        <v>0</v>
      </c>
      <c r="RF169" s="2">
        <f>IF(AND(NN169&gt;'Graph Creator'!$N$4,'Detalle de Cuentas'!NN169&lt;='Graph Creator'!$O$4),1,0)</f>
        <v>0</v>
      </c>
      <c r="RG169" s="2">
        <f>IF(AND(NO169&gt;'Graph Creator'!$N$4,'Detalle de Cuentas'!NO169&lt;='Graph Creator'!$O$4),1,0)</f>
        <v>0</v>
      </c>
      <c r="RH169" s="2">
        <f>IF(AND(NP169&gt;'Graph Creator'!$N$4,'Detalle de Cuentas'!NP169&lt;='Graph Creator'!$O$4),1,0)</f>
        <v>0</v>
      </c>
      <c r="RI169" s="2">
        <f>IF(AND(NQ169&gt;'Graph Creator'!$N$4,'Detalle de Cuentas'!NQ169&lt;='Graph Creator'!$O$4),1,0)</f>
        <v>0</v>
      </c>
      <c r="RJ169" s="2">
        <f>IF(AND(NR169&gt;'Graph Creator'!$N$4,'Detalle de Cuentas'!NR169&lt;='Graph Creator'!$O$4),1,0)</f>
        <v>0</v>
      </c>
      <c r="RK169" s="2">
        <f>IF(AND(NS169&gt;'Graph Creator'!$N$4,'Detalle de Cuentas'!NS169&lt;='Graph Creator'!$O$4),1,0)</f>
        <v>0</v>
      </c>
      <c r="RL169" s="2">
        <f>IF(AND(NT169&gt;'Graph Creator'!$N$4,'Detalle de Cuentas'!NT169&lt;='Graph Creator'!$O$4),1,0)</f>
        <v>0</v>
      </c>
      <c r="RM169" s="2">
        <f>IF(AND(NU169&gt;'Graph Creator'!$N$4,'Detalle de Cuentas'!NU169&lt;='Graph Creator'!$O$4),1,0)</f>
        <v>0</v>
      </c>
      <c r="RN169" s="2">
        <f>IF(AND(NV169&gt;'Graph Creator'!$N$4,'Detalle de Cuentas'!NV169&lt;='Graph Creator'!$O$4),1,0)</f>
        <v>0</v>
      </c>
      <c r="RO169" s="2">
        <f>IF(AND(NW169&gt;'Graph Creator'!$N$4,'Detalle de Cuentas'!NW169&lt;='Graph Creator'!$O$4),1,0)</f>
        <v>0</v>
      </c>
      <c r="RP169" s="2">
        <f>IF(AND(NX169&gt;'Graph Creator'!$N$4,'Detalle de Cuentas'!NX169&lt;='Graph Creator'!$O$4),1,0)</f>
        <v>0</v>
      </c>
      <c r="RQ169" s="2">
        <f>IF(AND(NY169&gt;'Graph Creator'!$N$4,'Detalle de Cuentas'!NY169&lt;='Graph Creator'!$O$4),1,0)</f>
        <v>0</v>
      </c>
      <c r="RR169" s="2">
        <f>IF(AND(NZ169&gt;'Graph Creator'!$N$4,'Detalle de Cuentas'!NZ169&lt;='Graph Creator'!$O$4),1,0)</f>
        <v>0</v>
      </c>
      <c r="RS169" s="2">
        <f>IF(AND(OA169&gt;'Graph Creator'!$N$4,'Detalle de Cuentas'!OA169&lt;='Graph Creator'!$O$4),1,0)</f>
        <v>0</v>
      </c>
      <c r="RT169" s="2">
        <f>IF(AND(OB169&gt;'Graph Creator'!$N$4,'Detalle de Cuentas'!OB169&lt;='Graph Creator'!$O$4),1,0)</f>
        <v>0</v>
      </c>
      <c r="RU169" s="2">
        <f>IF(AND(OC169&gt;'Graph Creator'!$N$4,'Detalle de Cuentas'!OC169&lt;='Graph Creator'!$O$4),1,0)</f>
        <v>0</v>
      </c>
      <c r="RV169" s="2" t="e">
        <f t="shared" si="2027"/>
        <v>#VALUE!</v>
      </c>
      <c r="RW169" s="2" t="e">
        <f t="shared" si="2028"/>
        <v>#VALUE!</v>
      </c>
      <c r="RX169" s="2" t="e">
        <f t="shared" si="2029"/>
        <v>#VALUE!</v>
      </c>
      <c r="RY169" s="2" t="e">
        <f t="shared" si="2030"/>
        <v>#VALUE!</v>
      </c>
      <c r="RZ169" s="2" t="e">
        <f t="shared" si="2031"/>
        <v>#VALUE!</v>
      </c>
      <c r="SA169" s="2" t="e">
        <f t="shared" si="2032"/>
        <v>#VALUE!</v>
      </c>
      <c r="SB169" s="2" t="e">
        <f t="shared" si="2033"/>
        <v>#VALUE!</v>
      </c>
      <c r="SC169" s="2" t="e">
        <f t="shared" si="2034"/>
        <v>#VALUE!</v>
      </c>
      <c r="SD169" s="2" t="e">
        <f t="shared" si="2035"/>
        <v>#VALUE!</v>
      </c>
      <c r="SE169" s="2" t="e">
        <f t="shared" si="2036"/>
        <v>#VALUE!</v>
      </c>
      <c r="SF169" s="2" t="e">
        <f t="shared" si="2037"/>
        <v>#VALUE!</v>
      </c>
      <c r="SG169" s="2" t="e">
        <f t="shared" si="2038"/>
        <v>#VALUE!</v>
      </c>
      <c r="SH169" s="2" t="e">
        <f t="shared" si="2039"/>
        <v>#VALUE!</v>
      </c>
      <c r="SI169" s="2" t="e">
        <f t="shared" si="2040"/>
        <v>#VALUE!</v>
      </c>
      <c r="SJ169" s="2" t="e">
        <f t="shared" si="2041"/>
        <v>#VALUE!</v>
      </c>
      <c r="SK169" s="2" t="e">
        <f t="shared" si="2042"/>
        <v>#VALUE!</v>
      </c>
      <c r="SL169" s="2" t="e">
        <f t="shared" si="2043"/>
        <v>#VALUE!</v>
      </c>
      <c r="SM169" s="2" t="e">
        <f t="shared" si="2044"/>
        <v>#VALUE!</v>
      </c>
      <c r="SN169" s="2" t="e">
        <f t="shared" si="2045"/>
        <v>#VALUE!</v>
      </c>
      <c r="SO169" s="2" t="e">
        <f t="shared" si="2046"/>
        <v>#VALUE!</v>
      </c>
      <c r="SP169" s="2" t="e">
        <f t="shared" si="2047"/>
        <v>#VALUE!</v>
      </c>
      <c r="SQ169" s="2" t="e">
        <f t="shared" si="2048"/>
        <v>#VALUE!</v>
      </c>
      <c r="SR169" s="2" t="e">
        <f t="shared" si="2049"/>
        <v>#VALUE!</v>
      </c>
      <c r="SS169" s="2" t="e">
        <f t="shared" si="2050"/>
        <v>#VALUE!</v>
      </c>
      <c r="ST169" s="2" t="e">
        <f t="shared" si="2051"/>
        <v>#VALUE!</v>
      </c>
      <c r="SU169" s="2" t="e">
        <f t="shared" si="2052"/>
        <v>#VALUE!</v>
      </c>
      <c r="SV169" s="2" t="e">
        <f t="shared" si="2053"/>
        <v>#VALUE!</v>
      </c>
      <c r="SW169" s="2" t="e">
        <f t="shared" si="2054"/>
        <v>#VALUE!</v>
      </c>
      <c r="SX169" s="2" t="e">
        <f t="shared" si="2055"/>
        <v>#VALUE!</v>
      </c>
      <c r="SY169" s="2" t="e">
        <f t="shared" si="2056"/>
        <v>#VALUE!</v>
      </c>
      <c r="SZ169" s="2" t="e">
        <f t="shared" si="2057"/>
        <v>#VALUE!</v>
      </c>
      <c r="TA169" s="2" t="e">
        <f t="shared" si="2058"/>
        <v>#VALUE!</v>
      </c>
      <c r="TB169" s="2" t="e">
        <f t="shared" si="2059"/>
        <v>#VALUE!</v>
      </c>
      <c r="TC169" s="2" t="e">
        <f t="shared" si="2060"/>
        <v>#VALUE!</v>
      </c>
      <c r="TD169" s="2" t="e">
        <f t="shared" si="2061"/>
        <v>#VALUE!</v>
      </c>
      <c r="TE169" s="2" t="e">
        <f t="shared" si="2062"/>
        <v>#VALUE!</v>
      </c>
      <c r="TF169" s="2" t="str">
        <f>IF(DZ169=1,IF(SUM(DZ$17:DZ169)&lt;2,""&amp;B169,", "&amp;B169),"")</f>
        <v/>
      </c>
      <c r="TG169" s="2" t="str">
        <f t="shared" si="2075"/>
        <v/>
      </c>
      <c r="TH169" s="2">
        <f t="shared" si="2063"/>
        <v>0</v>
      </c>
      <c r="TI169" s="14" t="str">
        <f t="shared" si="2064"/>
        <v/>
      </c>
      <c r="TJ169" s="14" t="e">
        <f t="shared" si="1884"/>
        <v>#VALUE!</v>
      </c>
      <c r="TK169" s="14" t="e">
        <f t="shared" si="1885"/>
        <v>#VALUE!</v>
      </c>
      <c r="TL169" s="14" t="e">
        <f t="shared" si="1886"/>
        <v>#VALUE!</v>
      </c>
      <c r="TM169" s="14" t="e">
        <f t="shared" si="1887"/>
        <v>#VALUE!</v>
      </c>
      <c r="TN169" s="14" t="e">
        <f t="shared" si="1888"/>
        <v>#VALUE!</v>
      </c>
      <c r="TO169" s="14" t="e">
        <f t="shared" si="1889"/>
        <v>#VALUE!</v>
      </c>
      <c r="TP169" s="14" t="e">
        <f t="shared" si="1890"/>
        <v>#VALUE!</v>
      </c>
      <c r="TQ169" s="14" t="e">
        <f t="shared" si="1891"/>
        <v>#VALUE!</v>
      </c>
      <c r="TR169" s="14" t="e">
        <f t="shared" si="1892"/>
        <v>#VALUE!</v>
      </c>
      <c r="TS169" s="14" t="e">
        <f t="shared" si="1893"/>
        <v>#VALUE!</v>
      </c>
      <c r="TT169" s="14" t="e">
        <f t="shared" si="1894"/>
        <v>#VALUE!</v>
      </c>
      <c r="TU169" s="14" t="e">
        <f t="shared" si="1895"/>
        <v>#VALUE!</v>
      </c>
      <c r="TV169" s="14" t="e">
        <f t="shared" si="1896"/>
        <v>#VALUE!</v>
      </c>
      <c r="TW169" s="14" t="e">
        <f t="shared" si="1897"/>
        <v>#VALUE!</v>
      </c>
      <c r="TX169" s="14" t="e">
        <f t="shared" si="1898"/>
        <v>#VALUE!</v>
      </c>
      <c r="TY169" s="14" t="e">
        <f t="shared" si="1899"/>
        <v>#VALUE!</v>
      </c>
      <c r="TZ169" s="14" t="e">
        <f t="shared" si="1900"/>
        <v>#VALUE!</v>
      </c>
      <c r="UA169" s="14" t="e">
        <f t="shared" si="1901"/>
        <v>#VALUE!</v>
      </c>
      <c r="UB169" s="14" t="e">
        <f t="shared" si="1902"/>
        <v>#VALUE!</v>
      </c>
      <c r="UC169" s="14" t="e">
        <f t="shared" si="1903"/>
        <v>#VALUE!</v>
      </c>
      <c r="UD169" s="14" t="e">
        <f t="shared" si="1904"/>
        <v>#VALUE!</v>
      </c>
      <c r="UE169" s="14" t="e">
        <f t="shared" si="1905"/>
        <v>#VALUE!</v>
      </c>
      <c r="UF169" s="14" t="e">
        <f t="shared" si="1906"/>
        <v>#VALUE!</v>
      </c>
      <c r="UH169" s="2">
        <f>IF($C$4-$R169&gt;'Graph Creator'!$E$2*'Graph Creator'!$D$13*12,0,1)</f>
        <v>1</v>
      </c>
      <c r="UJ169" s="2" t="e">
        <f t="shared" si="2065"/>
        <v>#VALUE!</v>
      </c>
      <c r="UK169" s="2" t="e">
        <f t="shared" si="1907"/>
        <v>#VALUE!</v>
      </c>
      <c r="UL169" s="2" t="e">
        <f t="shared" si="1908"/>
        <v>#VALUE!</v>
      </c>
      <c r="UM169" s="2" t="e">
        <f t="shared" si="1909"/>
        <v>#VALUE!</v>
      </c>
      <c r="UN169" s="2" t="e">
        <f t="shared" si="1910"/>
        <v>#VALUE!</v>
      </c>
      <c r="UO169" s="2" t="e">
        <f t="shared" si="1911"/>
        <v>#VALUE!</v>
      </c>
      <c r="UP169" s="2" t="e">
        <f t="shared" si="1912"/>
        <v>#VALUE!</v>
      </c>
      <c r="UQ169" s="2" t="e">
        <f t="shared" si="1913"/>
        <v>#VALUE!</v>
      </c>
      <c r="UR169" s="2" t="e">
        <f t="shared" si="1914"/>
        <v>#VALUE!</v>
      </c>
      <c r="US169" s="2" t="e">
        <f t="shared" si="1915"/>
        <v>#VALUE!</v>
      </c>
      <c r="UT169" s="2" t="e">
        <f t="shared" si="1916"/>
        <v>#VALUE!</v>
      </c>
      <c r="UU169" s="2" t="e">
        <f t="shared" si="1917"/>
        <v>#VALUE!</v>
      </c>
      <c r="UV169" s="2" t="e">
        <f t="shared" si="1918"/>
        <v>#VALUE!</v>
      </c>
      <c r="UW169" s="2" t="e">
        <f t="shared" si="1919"/>
        <v>#VALUE!</v>
      </c>
      <c r="UX169" s="2" t="e">
        <f t="shared" si="1920"/>
        <v>#VALUE!</v>
      </c>
      <c r="UY169" s="2" t="e">
        <f t="shared" si="1921"/>
        <v>#VALUE!</v>
      </c>
      <c r="UZ169" s="2" t="e">
        <f t="shared" si="1922"/>
        <v>#VALUE!</v>
      </c>
      <c r="VA169" s="2" t="e">
        <f t="shared" si="1923"/>
        <v>#VALUE!</v>
      </c>
      <c r="VB169" s="2" t="e">
        <f t="shared" si="1924"/>
        <v>#VALUE!</v>
      </c>
      <c r="VC169" s="2" t="e">
        <f t="shared" si="1925"/>
        <v>#VALUE!</v>
      </c>
      <c r="VD169" s="2" t="e">
        <f t="shared" si="1926"/>
        <v>#VALUE!</v>
      </c>
      <c r="VE169" s="2" t="e">
        <f t="shared" si="1927"/>
        <v>#VALUE!</v>
      </c>
      <c r="VF169" s="2" t="e">
        <f t="shared" si="1928"/>
        <v>#VALUE!</v>
      </c>
      <c r="VG169" s="2" t="e">
        <f t="shared" si="1929"/>
        <v>#VALUE!</v>
      </c>
      <c r="VH169" s="2" t="e">
        <f t="shared" si="1930"/>
        <v>#VALUE!</v>
      </c>
      <c r="VI169" s="2" t="e">
        <f t="shared" si="1931"/>
        <v>#VALUE!</v>
      </c>
      <c r="VJ169" s="2" t="e">
        <f t="shared" si="1932"/>
        <v>#VALUE!</v>
      </c>
      <c r="VK169" s="2" t="e">
        <f t="shared" si="1933"/>
        <v>#VALUE!</v>
      </c>
      <c r="VL169" s="2" t="e">
        <f t="shared" si="1934"/>
        <v>#VALUE!</v>
      </c>
      <c r="VM169" s="2" t="e">
        <f t="shared" si="1935"/>
        <v>#VALUE!</v>
      </c>
      <c r="VN169" s="2" t="e">
        <f t="shared" si="1936"/>
        <v>#VALUE!</v>
      </c>
      <c r="VO169" s="2" t="e">
        <f t="shared" si="1937"/>
        <v>#VALUE!</v>
      </c>
      <c r="VP169" s="2" t="e">
        <f t="shared" si="1938"/>
        <v>#VALUE!</v>
      </c>
      <c r="VQ169" s="2" t="e">
        <f t="shared" si="1939"/>
        <v>#VALUE!</v>
      </c>
      <c r="VR169" s="2" t="e">
        <f t="shared" si="1940"/>
        <v>#VALUE!</v>
      </c>
      <c r="VS169" s="2" t="e">
        <f t="shared" si="1941"/>
        <v>#VALUE!</v>
      </c>
      <c r="VT169" s="98">
        <f t="shared" si="2066"/>
        <v>0</v>
      </c>
      <c r="VU169" s="98">
        <f t="shared" si="1942"/>
        <v>0</v>
      </c>
      <c r="VV169" s="98">
        <f t="shared" si="1943"/>
        <v>0</v>
      </c>
      <c r="VW169" s="98">
        <f t="shared" si="1944"/>
        <v>0</v>
      </c>
      <c r="VX169" s="98">
        <f t="shared" si="1945"/>
        <v>0</v>
      </c>
      <c r="VY169" s="98">
        <f t="shared" si="1946"/>
        <v>0</v>
      </c>
      <c r="VZ169" s="98">
        <f t="shared" si="1947"/>
        <v>0</v>
      </c>
      <c r="WA169" s="98">
        <f t="shared" si="1948"/>
        <v>0</v>
      </c>
      <c r="WB169" s="98">
        <f t="shared" si="1949"/>
        <v>0</v>
      </c>
      <c r="WC169" s="98">
        <f t="shared" si="1950"/>
        <v>0</v>
      </c>
      <c r="WD169" s="98">
        <f t="shared" si="1951"/>
        <v>0</v>
      </c>
      <c r="WE169" s="98">
        <f t="shared" si="1952"/>
        <v>0</v>
      </c>
      <c r="WF169" s="98">
        <f t="shared" si="1953"/>
        <v>0</v>
      </c>
      <c r="WG169" s="98">
        <f t="shared" si="1954"/>
        <v>0</v>
      </c>
      <c r="WH169" s="98">
        <f t="shared" si="1955"/>
        <v>0</v>
      </c>
      <c r="WI169" s="98">
        <f t="shared" si="1956"/>
        <v>0</v>
      </c>
      <c r="WJ169" s="98">
        <f t="shared" si="1957"/>
        <v>0</v>
      </c>
      <c r="WK169" s="98">
        <f t="shared" si="1958"/>
        <v>0</v>
      </c>
      <c r="WL169" s="98">
        <f t="shared" si="1959"/>
        <v>0</v>
      </c>
      <c r="WM169" s="98">
        <f t="shared" si="1960"/>
        <v>0</v>
      </c>
      <c r="WN169" s="98">
        <f t="shared" si="1961"/>
        <v>0</v>
      </c>
      <c r="WO169" s="98">
        <f t="shared" si="1962"/>
        <v>0</v>
      </c>
      <c r="WP169" s="98">
        <f t="shared" si="1963"/>
        <v>0</v>
      </c>
      <c r="WQ169" s="98">
        <f t="shared" si="1964"/>
        <v>0</v>
      </c>
      <c r="WR169" s="98">
        <f>IFERROR(INDEX('Score Calculation'!$D$38:$D$41,MATCH('Detalle de Cuentas'!VT169,'Score Calculation'!$C$38:$C$41,1)),0)</f>
        <v>4</v>
      </c>
      <c r="WS169" s="98">
        <f>IFERROR(INDEX('Score Calculation'!$D$38:$D$41,MATCH('Detalle de Cuentas'!VU169,'Score Calculation'!$C$38:$C$41,1)),0)</f>
        <v>4</v>
      </c>
      <c r="WT169" s="98">
        <f>IFERROR(INDEX('Score Calculation'!$D$38:$D$41,MATCH('Detalle de Cuentas'!VV169,'Score Calculation'!$C$38:$C$41,1)),0)</f>
        <v>4</v>
      </c>
      <c r="WU169" s="98">
        <f>IFERROR(INDEX('Score Calculation'!$D$38:$D$41,MATCH('Detalle de Cuentas'!VW169,'Score Calculation'!$C$38:$C$41,1)),0)</f>
        <v>4</v>
      </c>
      <c r="WV169" s="98">
        <f>IFERROR(INDEX('Score Calculation'!$D$38:$D$41,MATCH('Detalle de Cuentas'!VX169,'Score Calculation'!$C$38:$C$41,1)),0)</f>
        <v>4</v>
      </c>
      <c r="WW169" s="98">
        <f>IFERROR(INDEX('Score Calculation'!$D$38:$D$41,MATCH('Detalle de Cuentas'!VY169,'Score Calculation'!$C$38:$C$41,1)),0)</f>
        <v>4</v>
      </c>
      <c r="WX169" s="98">
        <f>IFERROR(INDEX('Score Calculation'!$D$38:$D$41,MATCH('Detalle de Cuentas'!VZ169,'Score Calculation'!$C$38:$C$41,1)),0)</f>
        <v>4</v>
      </c>
      <c r="WY169" s="98">
        <f>IFERROR(INDEX('Score Calculation'!$D$38:$D$41,MATCH('Detalle de Cuentas'!WA169,'Score Calculation'!$C$38:$C$41,1)),0)</f>
        <v>4</v>
      </c>
      <c r="WZ169" s="98">
        <f>IFERROR(INDEX('Score Calculation'!$D$38:$D$41,MATCH('Detalle de Cuentas'!WB169,'Score Calculation'!$C$38:$C$41,1)),0)</f>
        <v>4</v>
      </c>
      <c r="XA169" s="98">
        <f>IFERROR(INDEX('Score Calculation'!$D$38:$D$41,MATCH('Detalle de Cuentas'!WC169,'Score Calculation'!$C$38:$C$41,1)),0)</f>
        <v>4</v>
      </c>
      <c r="XB169" s="98">
        <f>IFERROR(INDEX('Score Calculation'!$D$38:$D$41,MATCH('Detalle de Cuentas'!WD169,'Score Calculation'!$C$38:$C$41,1)),0)</f>
        <v>4</v>
      </c>
      <c r="XC169" s="98">
        <f>IFERROR(INDEX('Score Calculation'!$D$38:$D$41,MATCH('Detalle de Cuentas'!WE169,'Score Calculation'!$C$38:$C$41,1)),0)</f>
        <v>4</v>
      </c>
      <c r="XD169" s="98">
        <f>IFERROR(INDEX('Score Calculation'!$D$38:$D$41,MATCH('Detalle de Cuentas'!WF169,'Score Calculation'!$C$38:$C$41,1)),0)</f>
        <v>4</v>
      </c>
      <c r="XE169" s="98">
        <f>IFERROR(INDEX('Score Calculation'!$D$38:$D$41,MATCH('Detalle de Cuentas'!WG169,'Score Calculation'!$C$38:$C$41,1)),0)</f>
        <v>4</v>
      </c>
      <c r="XF169" s="98">
        <f>IFERROR(INDEX('Score Calculation'!$D$38:$D$41,MATCH('Detalle de Cuentas'!WH169,'Score Calculation'!$C$38:$C$41,1)),0)</f>
        <v>4</v>
      </c>
      <c r="XG169" s="98">
        <f>IFERROR(INDEX('Score Calculation'!$D$38:$D$41,MATCH('Detalle de Cuentas'!WI169,'Score Calculation'!$C$38:$C$41,1)),0)</f>
        <v>4</v>
      </c>
      <c r="XH169" s="98">
        <f>IFERROR(INDEX('Score Calculation'!$D$38:$D$41,MATCH('Detalle de Cuentas'!WJ169,'Score Calculation'!$C$38:$C$41,1)),0)</f>
        <v>4</v>
      </c>
      <c r="XI169" s="98">
        <f>IFERROR(INDEX('Score Calculation'!$D$38:$D$41,MATCH('Detalle de Cuentas'!WK169,'Score Calculation'!$C$38:$C$41,1)),0)</f>
        <v>4</v>
      </c>
      <c r="XJ169" s="98">
        <f>IFERROR(INDEX('Score Calculation'!$D$38:$D$41,MATCH('Detalle de Cuentas'!WL169,'Score Calculation'!$C$38:$C$41,1)),0)</f>
        <v>4</v>
      </c>
      <c r="XK169" s="98">
        <f>IFERROR(INDEX('Score Calculation'!$D$38:$D$41,MATCH('Detalle de Cuentas'!WM169,'Score Calculation'!$C$38:$C$41,1)),0)</f>
        <v>4</v>
      </c>
      <c r="XL169" s="98">
        <f>IFERROR(INDEX('Score Calculation'!$D$38:$D$41,MATCH('Detalle de Cuentas'!WN169,'Score Calculation'!$C$38:$C$41,1)),0)</f>
        <v>4</v>
      </c>
      <c r="XM169" s="98">
        <f>IFERROR(INDEX('Score Calculation'!$D$38:$D$41,MATCH('Detalle de Cuentas'!WO169,'Score Calculation'!$C$38:$C$41,1)),0)</f>
        <v>4</v>
      </c>
      <c r="XN169" s="98">
        <f>IFERROR(INDEX('Score Calculation'!$D$38:$D$41,MATCH('Detalle de Cuentas'!WP169,'Score Calculation'!$C$38:$C$41,1)),0)</f>
        <v>4</v>
      </c>
      <c r="XO169" s="98">
        <f>IFERROR(INDEX('Score Calculation'!$D$38:$D$41,MATCH('Detalle de Cuentas'!WQ169,'Score Calculation'!$C$38:$C$41,1)),0)</f>
        <v>4</v>
      </c>
      <c r="XP169" s="98">
        <f>IFERROR(INDEX('Score Calculation'!$D$24:$D$31,MATCH('Detalle de Cuentas'!NF169,'Score Calculation'!$C$24:$C$31,1)),0)</f>
        <v>1</v>
      </c>
      <c r="XQ169" s="98">
        <f>IFERROR(INDEX('Score Calculation'!$D$24:$D$31,MATCH('Detalle de Cuentas'!NG169,'Score Calculation'!$C$24:$C$31,1)),0)</f>
        <v>1</v>
      </c>
      <c r="XR169" s="98">
        <f>IFERROR(INDEX('Score Calculation'!$D$24:$D$31,MATCH('Detalle de Cuentas'!NH169,'Score Calculation'!$C$24:$C$31,1)),0)</f>
        <v>1</v>
      </c>
      <c r="XS169" s="98">
        <f>IFERROR(INDEX('Score Calculation'!$D$24:$D$31,MATCH('Detalle de Cuentas'!NI169,'Score Calculation'!$C$24:$C$31,1)),0)</f>
        <v>1</v>
      </c>
      <c r="XT169" s="98">
        <f>IFERROR(INDEX('Score Calculation'!$D$24:$D$31,MATCH('Detalle de Cuentas'!NJ169,'Score Calculation'!$C$24:$C$31,1)),0)</f>
        <v>1</v>
      </c>
      <c r="XU169" s="98">
        <f>IFERROR(INDEX('Score Calculation'!$D$24:$D$31,MATCH('Detalle de Cuentas'!NK169,'Score Calculation'!$C$24:$C$31,1)),0)</f>
        <v>1</v>
      </c>
      <c r="XV169" s="98">
        <f>IFERROR(INDEX('Score Calculation'!$D$24:$D$31,MATCH('Detalle de Cuentas'!NL169,'Score Calculation'!$C$24:$C$31,1)),0)</f>
        <v>1</v>
      </c>
      <c r="XW169" s="98">
        <f>IFERROR(INDEX('Score Calculation'!$D$24:$D$31,MATCH('Detalle de Cuentas'!NM169,'Score Calculation'!$C$24:$C$31,1)),0)</f>
        <v>1</v>
      </c>
      <c r="XX169" s="98">
        <f>IFERROR(INDEX('Score Calculation'!$D$24:$D$31,MATCH('Detalle de Cuentas'!NN169,'Score Calculation'!$C$24:$C$31,1)),0)</f>
        <v>1</v>
      </c>
      <c r="XY169" s="98">
        <f>IFERROR(INDEX('Score Calculation'!$D$24:$D$31,MATCH('Detalle de Cuentas'!NO169,'Score Calculation'!$C$24:$C$31,1)),0)</f>
        <v>1</v>
      </c>
      <c r="XZ169" s="98">
        <f>IFERROR(INDEX('Score Calculation'!$D$24:$D$31,MATCH('Detalle de Cuentas'!NP169,'Score Calculation'!$C$24:$C$31,1)),0)</f>
        <v>1</v>
      </c>
      <c r="YA169" s="98">
        <f>IFERROR(INDEX('Score Calculation'!$D$24:$D$31,MATCH('Detalle de Cuentas'!NQ169,'Score Calculation'!$C$24:$C$31,1)),0)</f>
        <v>1</v>
      </c>
      <c r="YB169" s="98">
        <f>IFERROR(INDEX('Score Calculation'!$D$24:$D$31,MATCH('Detalle de Cuentas'!NR169,'Score Calculation'!$C$24:$C$31,1)),0)</f>
        <v>1</v>
      </c>
      <c r="YC169" s="98">
        <f>IFERROR(INDEX('Score Calculation'!$D$24:$D$31,MATCH('Detalle de Cuentas'!NS169,'Score Calculation'!$C$24:$C$31,1)),0)</f>
        <v>1</v>
      </c>
      <c r="YD169" s="98">
        <f>IFERROR(INDEX('Score Calculation'!$D$24:$D$31,MATCH('Detalle de Cuentas'!NT169,'Score Calculation'!$C$24:$C$31,1)),0)</f>
        <v>1</v>
      </c>
      <c r="YE169" s="98">
        <f>IFERROR(INDEX('Score Calculation'!$D$24:$D$31,MATCH('Detalle de Cuentas'!NU169,'Score Calculation'!$C$24:$C$31,1)),0)</f>
        <v>1</v>
      </c>
      <c r="YF169" s="98">
        <f>IFERROR(INDEX('Score Calculation'!$D$24:$D$31,MATCH('Detalle de Cuentas'!NV169,'Score Calculation'!$C$24:$C$31,1)),0)</f>
        <v>1</v>
      </c>
      <c r="YG169" s="98">
        <f>IFERROR(INDEX('Score Calculation'!$D$24:$D$31,MATCH('Detalle de Cuentas'!NW169,'Score Calculation'!$C$24:$C$31,1)),0)</f>
        <v>1</v>
      </c>
      <c r="YH169" s="98">
        <f>IFERROR(INDEX('Score Calculation'!$D$24:$D$31,MATCH('Detalle de Cuentas'!NX169,'Score Calculation'!$C$24:$C$31,1)),0)</f>
        <v>1</v>
      </c>
      <c r="YI169" s="98">
        <f>IFERROR(INDEX('Score Calculation'!$D$24:$D$31,MATCH('Detalle de Cuentas'!NY169,'Score Calculation'!$C$24:$C$31,1)),0)</f>
        <v>1</v>
      </c>
      <c r="YJ169" s="98">
        <f>IFERROR(INDEX('Score Calculation'!$D$24:$D$31,MATCH('Detalle de Cuentas'!NZ169,'Score Calculation'!$C$24:$C$31,1)),0)</f>
        <v>1</v>
      </c>
      <c r="YK169" s="98">
        <f>IFERROR(INDEX('Score Calculation'!$D$24:$D$31,MATCH('Detalle de Cuentas'!OA169,'Score Calculation'!$C$24:$C$31,1)),0)</f>
        <v>1</v>
      </c>
      <c r="YL169" s="98">
        <f>IFERROR(INDEX('Score Calculation'!$D$24:$D$31,MATCH('Detalle de Cuentas'!OB169,'Score Calculation'!$C$24:$C$31,1)),0)</f>
        <v>1</v>
      </c>
      <c r="YM169" s="98">
        <f>IFERROR(INDEX('Score Calculation'!$D$24:$D$31,MATCH('Detalle de Cuentas'!OC169,'Score Calculation'!$C$24:$C$31,1)),0)</f>
        <v>1</v>
      </c>
      <c r="YN169" s="98">
        <f t="shared" si="2067"/>
        <v>0</v>
      </c>
      <c r="YO169" s="98">
        <f>IF(LEFT(TRIM($D169),15)="GRUPO SOLIDARIO",$L169*'Score Calculation'!$H$5,IF(TRIM('Detalle de Cuentas'!$C169)="Semanal",'Detalle de Cuentas'!$L169*'Score Calculation'!$H$6,'Detalle de Cuentas'!$L169))</f>
        <v>0</v>
      </c>
      <c r="YP169" s="99">
        <f>IFERROR(INDEX('Score Calculation'!$D$54:$D$60,MATCH($YO169,'Score Calculation'!$C$54:$C$60,1)),1)</f>
        <v>0.2</v>
      </c>
      <c r="YQ169" s="99">
        <f>IFERROR(INDEX('Score Calculation'!$D$65:$D$123,MATCH(LEFT(TRIM('Detalle de Cuentas'!$F169),20),'Score Calculation'!$F$65:$F$123,0)),1)</f>
        <v>1</v>
      </c>
      <c r="YR169" s="99">
        <f>IFERROR(INDEX('Score Calculation'!$D$46:$D$49,MATCH('Detalle de Cuentas'!$YN169,'Score Calculation'!$C$46:$C$49,1)),1)</f>
        <v>4</v>
      </c>
      <c r="YS169" s="99">
        <f t="shared" si="2068"/>
        <v>0</v>
      </c>
      <c r="YT169" s="99">
        <f t="shared" si="2069"/>
        <v>0</v>
      </c>
      <c r="YU169" s="98" t="str">
        <f t="shared" si="2070"/>
        <v/>
      </c>
      <c r="YV169" s="109">
        <f t="shared" si="2071"/>
        <v>1</v>
      </c>
      <c r="YW169" s="109">
        <f>IFERROR(INDEX('Score Calculation'!$D$187:$D$245,MATCH(LEFT(TRIM('Detalle de Cuentas'!$F169),20),'Score Calculation'!$F$187:$F$245,0)),1)</f>
        <v>1</v>
      </c>
      <c r="YX169" s="109">
        <f>IFERROR(IF($E169="HIPOTECA",-PMT('Score Calculation'!$H$266/(360/$J169),$G169,$YO169)*(30/$J169),-PMT('Score Calculation'!$H$267/(360/$J169),$G169,$YO169)*(30/$J169)),0)</f>
        <v>0</v>
      </c>
      <c r="YY169" s="109">
        <f t="shared" si="2103"/>
        <v>0</v>
      </c>
      <c r="YZ169" s="109">
        <f t="shared" si="2103"/>
        <v>0</v>
      </c>
      <c r="ZA169" s="109">
        <f t="shared" si="2103"/>
        <v>0</v>
      </c>
      <c r="ZB169" s="109">
        <f t="shared" si="2103"/>
        <v>0</v>
      </c>
      <c r="ZC169" s="109">
        <f t="shared" si="2103"/>
        <v>0</v>
      </c>
      <c r="ZD169" s="109">
        <f t="shared" si="2100"/>
        <v>0</v>
      </c>
      <c r="ZE169" s="109">
        <f t="shared" si="2100"/>
        <v>0</v>
      </c>
      <c r="ZF169" s="109">
        <f t="shared" si="2100"/>
        <v>0</v>
      </c>
      <c r="ZG169" s="109">
        <f t="shared" si="2100"/>
        <v>0</v>
      </c>
      <c r="ZH169" s="109">
        <f t="shared" si="2100"/>
        <v>0</v>
      </c>
      <c r="ZI169" s="109">
        <f t="shared" si="2072"/>
        <v>0</v>
      </c>
    </row>
    <row r="170" spans="2:685" x14ac:dyDescent="0.2">
      <c r="B170" s="41">
        <v>154</v>
      </c>
      <c r="C170" s="42"/>
      <c r="D170" s="42"/>
      <c r="E170" s="42"/>
      <c r="F170" s="42"/>
      <c r="G170" s="42"/>
      <c r="H170" s="42"/>
      <c r="I170" s="29"/>
      <c r="J170" s="6" t="str">
        <f t="shared" si="1617"/>
        <v/>
      </c>
      <c r="K170" s="43"/>
      <c r="L170" s="43"/>
      <c r="M170" s="43"/>
      <c r="N170" s="43"/>
      <c r="O170" s="43"/>
      <c r="P170" s="44" t="str">
        <f t="shared" si="1965"/>
        <v/>
      </c>
      <c r="Q170" s="26"/>
      <c r="R170" s="26"/>
      <c r="S170" s="26"/>
      <c r="T170" s="26"/>
      <c r="U170" s="29"/>
      <c r="V170" s="43"/>
      <c r="W170" s="26"/>
      <c r="X170" s="29"/>
      <c r="Y170" s="6">
        <f>IF('Detalle de Cuentas'!$C$4-$R170&gt;'Graph Creator'!$E$2*'Graph Creator'!$D$13*12,0,1)</f>
        <v>1</v>
      </c>
      <c r="Z170" s="45">
        <f t="shared" si="1618"/>
        <v>0</v>
      </c>
      <c r="AA170" s="2" t="e">
        <f t="shared" si="1966"/>
        <v>#VALUE!</v>
      </c>
      <c r="AB170" s="2" t="e">
        <f t="shared" si="1967"/>
        <v>#VALUE!</v>
      </c>
      <c r="AC170" s="2" t="e">
        <f t="shared" si="1968"/>
        <v>#VALUE!</v>
      </c>
      <c r="AD170" s="2" t="e">
        <f t="shared" si="1969"/>
        <v>#VALUE!</v>
      </c>
      <c r="AE170" s="2" t="e">
        <f t="shared" si="1970"/>
        <v>#VALUE!</v>
      </c>
      <c r="AF170" s="2" t="e">
        <f t="shared" si="1971"/>
        <v>#VALUE!</v>
      </c>
      <c r="AG170" s="2">
        <f t="shared" si="1972"/>
        <v>0</v>
      </c>
      <c r="AH170" s="2">
        <f t="shared" si="1973"/>
        <v>0</v>
      </c>
      <c r="AI170" s="2" t="str">
        <f t="shared" si="1974"/>
        <v/>
      </c>
      <c r="AJ170" s="2" t="str">
        <f t="shared" ref="AJ170:BE170" si="2122">IFERROR(SEARCH(".",$I170,AI170+1),"")</f>
        <v/>
      </c>
      <c r="AK170" s="2" t="str">
        <f t="shared" si="2122"/>
        <v/>
      </c>
      <c r="AL170" s="2" t="str">
        <f t="shared" si="2122"/>
        <v/>
      </c>
      <c r="AM170" s="2" t="str">
        <f t="shared" si="2122"/>
        <v/>
      </c>
      <c r="AN170" s="2" t="str">
        <f t="shared" si="2122"/>
        <v/>
      </c>
      <c r="AO170" s="2" t="str">
        <f t="shared" si="2122"/>
        <v/>
      </c>
      <c r="AP170" s="2" t="str">
        <f t="shared" si="2122"/>
        <v/>
      </c>
      <c r="AQ170" s="2" t="str">
        <f t="shared" si="2122"/>
        <v/>
      </c>
      <c r="AR170" s="2" t="str">
        <f t="shared" si="2122"/>
        <v/>
      </c>
      <c r="AS170" s="2" t="str">
        <f t="shared" si="2122"/>
        <v/>
      </c>
      <c r="AT170" s="2" t="str">
        <f t="shared" si="2122"/>
        <v/>
      </c>
      <c r="AU170" s="2" t="str">
        <f t="shared" si="2122"/>
        <v/>
      </c>
      <c r="AV170" s="2" t="str">
        <f t="shared" si="2122"/>
        <v/>
      </c>
      <c r="AW170" s="2" t="str">
        <f t="shared" si="2122"/>
        <v/>
      </c>
      <c r="AX170" s="2" t="str">
        <f t="shared" si="2122"/>
        <v/>
      </c>
      <c r="AY170" s="2" t="str">
        <f t="shared" si="2122"/>
        <v/>
      </c>
      <c r="AZ170" s="2" t="str">
        <f t="shared" si="2122"/>
        <v/>
      </c>
      <c r="BA170" s="2" t="str">
        <f t="shared" si="2122"/>
        <v/>
      </c>
      <c r="BB170" s="2" t="str">
        <f t="shared" si="2122"/>
        <v/>
      </c>
      <c r="BC170" s="2" t="str">
        <f t="shared" si="2122"/>
        <v/>
      </c>
      <c r="BD170" s="2" t="str">
        <f t="shared" si="2122"/>
        <v/>
      </c>
      <c r="BE170" s="2" t="str">
        <f t="shared" si="2122"/>
        <v/>
      </c>
      <c r="BF170" s="2" t="str">
        <f t="shared" si="1976"/>
        <v/>
      </c>
      <c r="BG170" s="2" t="str">
        <f t="shared" si="1620"/>
        <v/>
      </c>
      <c r="BH170" s="2" t="str">
        <f t="shared" si="1621"/>
        <v/>
      </c>
      <c r="BI170" s="2" t="str">
        <f t="shared" si="1622"/>
        <v/>
      </c>
      <c r="BJ170" s="2" t="str">
        <f t="shared" si="1623"/>
        <v/>
      </c>
      <c r="BK170" s="2" t="str">
        <f t="shared" si="1624"/>
        <v/>
      </c>
      <c r="BL170" s="2" t="str">
        <f t="shared" si="1625"/>
        <v/>
      </c>
      <c r="BM170" s="2" t="str">
        <f t="shared" si="1626"/>
        <v/>
      </c>
      <c r="BN170" s="2" t="str">
        <f t="shared" si="1627"/>
        <v/>
      </c>
      <c r="BO170" s="2" t="str">
        <f t="shared" si="1628"/>
        <v/>
      </c>
      <c r="BP170" s="2" t="str">
        <f t="shared" si="1629"/>
        <v/>
      </c>
      <c r="BQ170" s="2" t="str">
        <f t="shared" si="1630"/>
        <v/>
      </c>
      <c r="BR170" s="2" t="str">
        <f t="shared" si="1631"/>
        <v/>
      </c>
      <c r="BS170" s="2" t="str">
        <f t="shared" si="1632"/>
        <v/>
      </c>
      <c r="BT170" s="2" t="str">
        <f t="shared" si="1633"/>
        <v/>
      </c>
      <c r="BU170" s="2" t="str">
        <f t="shared" si="1634"/>
        <v/>
      </c>
      <c r="BV170" s="2" t="str">
        <f t="shared" si="1635"/>
        <v/>
      </c>
      <c r="BW170" s="2" t="str">
        <f t="shared" si="1636"/>
        <v/>
      </c>
      <c r="BX170" s="2" t="str">
        <f t="shared" si="1637"/>
        <v/>
      </c>
      <c r="BY170" s="2" t="str">
        <f t="shared" si="1638"/>
        <v/>
      </c>
      <c r="BZ170" s="2" t="str">
        <f t="shared" si="1639"/>
        <v/>
      </c>
      <c r="CA170" s="2" t="str">
        <f t="shared" si="1640"/>
        <v/>
      </c>
      <c r="CB170" s="2" t="str">
        <f t="shared" si="1641"/>
        <v/>
      </c>
      <c r="CC170" s="2" t="str">
        <f t="shared" si="1642"/>
        <v/>
      </c>
      <c r="CD170" s="14">
        <f t="shared" si="1643"/>
        <v>0</v>
      </c>
      <c r="CE170" s="14" t="e">
        <f t="shared" ref="CE170:DA170" si="2123">CD170-$J$17</f>
        <v>#VALUE!</v>
      </c>
      <c r="CF170" s="14" t="e">
        <f t="shared" si="2123"/>
        <v>#VALUE!</v>
      </c>
      <c r="CG170" s="14" t="e">
        <f t="shared" si="2123"/>
        <v>#VALUE!</v>
      </c>
      <c r="CH170" s="14" t="e">
        <f t="shared" si="2123"/>
        <v>#VALUE!</v>
      </c>
      <c r="CI170" s="14" t="e">
        <f t="shared" si="2123"/>
        <v>#VALUE!</v>
      </c>
      <c r="CJ170" s="14" t="e">
        <f t="shared" si="2123"/>
        <v>#VALUE!</v>
      </c>
      <c r="CK170" s="14" t="e">
        <f t="shared" si="2123"/>
        <v>#VALUE!</v>
      </c>
      <c r="CL170" s="14" t="e">
        <f t="shared" si="2123"/>
        <v>#VALUE!</v>
      </c>
      <c r="CM170" s="14" t="e">
        <f t="shared" si="2123"/>
        <v>#VALUE!</v>
      </c>
      <c r="CN170" s="14" t="e">
        <f t="shared" si="2123"/>
        <v>#VALUE!</v>
      </c>
      <c r="CO170" s="14" t="e">
        <f t="shared" si="2123"/>
        <v>#VALUE!</v>
      </c>
      <c r="CP170" s="14" t="e">
        <f t="shared" si="2123"/>
        <v>#VALUE!</v>
      </c>
      <c r="CQ170" s="14" t="e">
        <f t="shared" si="2123"/>
        <v>#VALUE!</v>
      </c>
      <c r="CR170" s="14" t="e">
        <f t="shared" si="2123"/>
        <v>#VALUE!</v>
      </c>
      <c r="CS170" s="14" t="e">
        <f t="shared" si="2123"/>
        <v>#VALUE!</v>
      </c>
      <c r="CT170" s="14" t="e">
        <f t="shared" si="2123"/>
        <v>#VALUE!</v>
      </c>
      <c r="CU170" s="14" t="e">
        <f t="shared" si="2123"/>
        <v>#VALUE!</v>
      </c>
      <c r="CV170" s="14" t="e">
        <f t="shared" si="2123"/>
        <v>#VALUE!</v>
      </c>
      <c r="CW170" s="14" t="e">
        <f t="shared" si="2123"/>
        <v>#VALUE!</v>
      </c>
      <c r="CX170" s="14" t="e">
        <f t="shared" si="2123"/>
        <v>#VALUE!</v>
      </c>
      <c r="CY170" s="14" t="e">
        <f t="shared" si="2123"/>
        <v>#VALUE!</v>
      </c>
      <c r="CZ170" s="14" t="e">
        <f t="shared" si="2123"/>
        <v>#VALUE!</v>
      </c>
      <c r="DA170" s="14" t="e">
        <f t="shared" si="2123"/>
        <v>#VALUE!</v>
      </c>
      <c r="DB170" s="2">
        <f t="shared" si="1978"/>
        <v>0</v>
      </c>
      <c r="DC170" s="2">
        <f t="shared" si="1979"/>
        <v>0</v>
      </c>
      <c r="DD170" s="2">
        <f t="shared" si="1980"/>
        <v>0</v>
      </c>
      <c r="DE170" s="2">
        <f t="shared" si="1981"/>
        <v>0</v>
      </c>
      <c r="DF170" s="2">
        <f t="shared" si="1982"/>
        <v>0</v>
      </c>
      <c r="DG170" s="2">
        <f t="shared" si="1983"/>
        <v>0</v>
      </c>
      <c r="DH170" s="2">
        <f t="shared" si="1984"/>
        <v>0</v>
      </c>
      <c r="DI170" s="2">
        <f t="shared" si="1985"/>
        <v>0</v>
      </c>
      <c r="DJ170" s="2">
        <f t="shared" si="1986"/>
        <v>0</v>
      </c>
      <c r="DK170" s="2">
        <f t="shared" si="1987"/>
        <v>0</v>
      </c>
      <c r="DL170" s="2">
        <f t="shared" si="1988"/>
        <v>0</v>
      </c>
      <c r="DM170" s="2">
        <f t="shared" si="1989"/>
        <v>0</v>
      </c>
      <c r="DN170" s="2">
        <f t="shared" si="1990"/>
        <v>0</v>
      </c>
      <c r="DO170" s="2">
        <f t="shared" si="1991"/>
        <v>0</v>
      </c>
      <c r="DP170" s="2">
        <f t="shared" si="1992"/>
        <v>0</v>
      </c>
      <c r="DQ170" s="2">
        <f t="shared" si="1993"/>
        <v>0</v>
      </c>
      <c r="DR170" s="2">
        <f t="shared" si="1994"/>
        <v>0</v>
      </c>
      <c r="DS170" s="2">
        <f t="shared" si="1995"/>
        <v>0</v>
      </c>
      <c r="DT170" s="2">
        <f t="shared" si="1996"/>
        <v>0</v>
      </c>
      <c r="DU170" s="2">
        <f t="shared" si="1997"/>
        <v>0</v>
      </c>
      <c r="DV170" s="2">
        <f t="shared" si="1998"/>
        <v>0</v>
      </c>
      <c r="DW170" s="2">
        <f t="shared" si="1999"/>
        <v>0</v>
      </c>
      <c r="DX170" s="2">
        <f t="shared" si="2000"/>
        <v>0</v>
      </c>
      <c r="DY170" s="2">
        <f t="shared" si="2001"/>
        <v>0</v>
      </c>
      <c r="DZ170" s="2">
        <f t="shared" si="2002"/>
        <v>0</v>
      </c>
      <c r="EA170" s="2">
        <f t="shared" si="2003"/>
        <v>0</v>
      </c>
      <c r="EB170" s="2">
        <f t="shared" si="2004"/>
        <v>0</v>
      </c>
      <c r="EC170" s="2">
        <f t="shared" si="2005"/>
        <v>0</v>
      </c>
      <c r="ED170" s="2">
        <f t="shared" si="2006"/>
        <v>0</v>
      </c>
      <c r="EE170" s="2">
        <f t="shared" si="2007"/>
        <v>0</v>
      </c>
      <c r="EF170" s="2">
        <f t="shared" si="2008"/>
        <v>0</v>
      </c>
      <c r="EG170" s="2">
        <f t="shared" si="2009"/>
        <v>0</v>
      </c>
      <c r="EH170" s="2">
        <f t="shared" si="2010"/>
        <v>0</v>
      </c>
      <c r="EI170" s="2">
        <f t="shared" si="2011"/>
        <v>0</v>
      </c>
      <c r="EJ170" s="2">
        <f t="shared" si="2012"/>
        <v>0</v>
      </c>
      <c r="EK170" s="2">
        <f t="shared" si="2013"/>
        <v>0</v>
      </c>
      <c r="EL170" s="2">
        <f t="shared" si="2014"/>
        <v>0</v>
      </c>
      <c r="EM170" s="2">
        <f t="shared" si="2015"/>
        <v>0</v>
      </c>
      <c r="EN170" s="2">
        <f t="shared" si="2016"/>
        <v>0</v>
      </c>
      <c r="EO170" s="2">
        <f t="shared" si="2017"/>
        <v>0</v>
      </c>
      <c r="EP170" s="2">
        <f t="shared" si="2018"/>
        <v>0</v>
      </c>
      <c r="EQ170" s="2">
        <f t="shared" si="2019"/>
        <v>0</v>
      </c>
      <c r="ER170" s="2">
        <f t="shared" si="2020"/>
        <v>0</v>
      </c>
      <c r="ES170" s="2">
        <f t="shared" si="2021"/>
        <v>0</v>
      </c>
      <c r="ET170" s="2">
        <f t="shared" si="2022"/>
        <v>0</v>
      </c>
      <c r="EU170" s="2">
        <f t="shared" si="2023"/>
        <v>0</v>
      </c>
      <c r="EV170" s="2">
        <f t="shared" si="2024"/>
        <v>0</v>
      </c>
      <c r="EW170" s="2">
        <f t="shared" si="2025"/>
        <v>0</v>
      </c>
      <c r="EX170" s="2">
        <f t="shared" si="1645"/>
        <v>1</v>
      </c>
      <c r="EY170" s="2" t="e">
        <f t="shared" si="1646"/>
        <v>#VALUE!</v>
      </c>
      <c r="EZ170" s="2" t="e">
        <f t="shared" si="1647"/>
        <v>#VALUE!</v>
      </c>
      <c r="FA170" s="2" t="e">
        <f t="shared" si="1648"/>
        <v>#VALUE!</v>
      </c>
      <c r="FB170" s="2" t="e">
        <f t="shared" si="1649"/>
        <v>#VALUE!</v>
      </c>
      <c r="FC170" s="2" t="e">
        <f t="shared" si="1650"/>
        <v>#VALUE!</v>
      </c>
      <c r="FD170" s="2" t="e">
        <f t="shared" si="1651"/>
        <v>#VALUE!</v>
      </c>
      <c r="FE170" s="2" t="e">
        <f t="shared" si="1652"/>
        <v>#VALUE!</v>
      </c>
      <c r="FF170" s="2" t="e">
        <f t="shared" si="1653"/>
        <v>#VALUE!</v>
      </c>
      <c r="FG170" s="2" t="e">
        <f t="shared" si="1654"/>
        <v>#VALUE!</v>
      </c>
      <c r="FH170" s="2" t="e">
        <f t="shared" si="1655"/>
        <v>#VALUE!</v>
      </c>
      <c r="FI170" s="2" t="e">
        <f t="shared" si="1656"/>
        <v>#VALUE!</v>
      </c>
      <c r="FJ170" s="2" t="e">
        <f t="shared" si="1657"/>
        <v>#VALUE!</v>
      </c>
      <c r="FK170" s="2" t="e">
        <f t="shared" si="1658"/>
        <v>#VALUE!</v>
      </c>
      <c r="FL170" s="2" t="e">
        <f t="shared" si="1659"/>
        <v>#VALUE!</v>
      </c>
      <c r="FM170" s="2" t="e">
        <f t="shared" si="1660"/>
        <v>#VALUE!</v>
      </c>
      <c r="FN170" s="2" t="e">
        <f t="shared" si="1661"/>
        <v>#VALUE!</v>
      </c>
      <c r="FO170" s="2" t="e">
        <f t="shared" si="1662"/>
        <v>#VALUE!</v>
      </c>
      <c r="FP170" s="2" t="e">
        <f t="shared" si="1663"/>
        <v>#VALUE!</v>
      </c>
      <c r="FQ170" s="2" t="e">
        <f t="shared" si="1664"/>
        <v>#VALUE!</v>
      </c>
      <c r="FR170" s="2" t="e">
        <f t="shared" si="1665"/>
        <v>#VALUE!</v>
      </c>
      <c r="FS170" s="2" t="e">
        <f t="shared" si="1666"/>
        <v>#VALUE!</v>
      </c>
      <c r="FT170" s="2" t="e">
        <f t="shared" si="1667"/>
        <v>#VALUE!</v>
      </c>
      <c r="FU170" s="2" t="e">
        <f t="shared" si="1668"/>
        <v>#VALUE!</v>
      </c>
      <c r="FV170" s="2">
        <f t="shared" si="1669"/>
        <v>1</v>
      </c>
      <c r="FW170" s="2" t="e">
        <f t="shared" si="1670"/>
        <v>#VALUE!</v>
      </c>
      <c r="FX170" s="2" t="e">
        <f t="shared" si="1671"/>
        <v>#VALUE!</v>
      </c>
      <c r="FY170" s="2" t="e">
        <f t="shared" si="1672"/>
        <v>#VALUE!</v>
      </c>
      <c r="FZ170" s="2" t="e">
        <f t="shared" si="1673"/>
        <v>#VALUE!</v>
      </c>
      <c r="GA170" s="2" t="e">
        <f t="shared" si="1674"/>
        <v>#VALUE!</v>
      </c>
      <c r="GB170" s="2" t="e">
        <f t="shared" si="1675"/>
        <v>#VALUE!</v>
      </c>
      <c r="GC170" s="2" t="e">
        <f t="shared" si="1676"/>
        <v>#VALUE!</v>
      </c>
      <c r="GD170" s="2" t="e">
        <f t="shared" si="1677"/>
        <v>#VALUE!</v>
      </c>
      <c r="GE170" s="2" t="e">
        <f t="shared" si="1678"/>
        <v>#VALUE!</v>
      </c>
      <c r="GF170" s="2" t="e">
        <f t="shared" si="1679"/>
        <v>#VALUE!</v>
      </c>
      <c r="GG170" s="2" t="e">
        <f t="shared" si="1680"/>
        <v>#VALUE!</v>
      </c>
      <c r="GH170" s="2" t="e">
        <f t="shared" si="1681"/>
        <v>#VALUE!</v>
      </c>
      <c r="GI170" s="2" t="e">
        <f t="shared" si="1682"/>
        <v>#VALUE!</v>
      </c>
      <c r="GJ170" s="2" t="e">
        <f t="shared" si="1683"/>
        <v>#VALUE!</v>
      </c>
      <c r="GK170" s="2" t="e">
        <f t="shared" si="1684"/>
        <v>#VALUE!</v>
      </c>
      <c r="GL170" s="2" t="e">
        <f t="shared" si="1685"/>
        <v>#VALUE!</v>
      </c>
      <c r="GM170" s="2" t="e">
        <f t="shared" si="1686"/>
        <v>#VALUE!</v>
      </c>
      <c r="GN170" s="2" t="e">
        <f t="shared" si="1687"/>
        <v>#VALUE!</v>
      </c>
      <c r="GO170" s="2" t="e">
        <f t="shared" si="1688"/>
        <v>#VALUE!</v>
      </c>
      <c r="GP170" s="2" t="e">
        <f t="shared" si="1689"/>
        <v>#VALUE!</v>
      </c>
      <c r="GQ170" s="2" t="e">
        <f t="shared" si="1690"/>
        <v>#VALUE!</v>
      </c>
      <c r="GR170" s="2" t="e">
        <f t="shared" si="1691"/>
        <v>#VALUE!</v>
      </c>
      <c r="GS170" s="2" t="e">
        <f t="shared" si="1692"/>
        <v>#VALUE!</v>
      </c>
      <c r="GT170" s="2">
        <f t="shared" si="1693"/>
        <v>1</v>
      </c>
      <c r="GU170" s="2" t="e">
        <f t="shared" si="1694"/>
        <v>#VALUE!</v>
      </c>
      <c r="GV170" s="2" t="e">
        <f t="shared" si="1695"/>
        <v>#VALUE!</v>
      </c>
      <c r="GW170" s="2" t="e">
        <f t="shared" si="1696"/>
        <v>#VALUE!</v>
      </c>
      <c r="GX170" s="2" t="e">
        <f t="shared" si="1697"/>
        <v>#VALUE!</v>
      </c>
      <c r="GY170" s="2" t="e">
        <f t="shared" si="1698"/>
        <v>#VALUE!</v>
      </c>
      <c r="GZ170" s="2" t="e">
        <f t="shared" si="1699"/>
        <v>#VALUE!</v>
      </c>
      <c r="HA170" s="2" t="e">
        <f t="shared" si="1700"/>
        <v>#VALUE!</v>
      </c>
      <c r="HB170" s="2" t="e">
        <f t="shared" si="1701"/>
        <v>#VALUE!</v>
      </c>
      <c r="HC170" s="2" t="e">
        <f t="shared" si="1702"/>
        <v>#VALUE!</v>
      </c>
      <c r="HD170" s="2" t="e">
        <f t="shared" si="1703"/>
        <v>#VALUE!</v>
      </c>
      <c r="HE170" s="2" t="e">
        <f t="shared" si="1704"/>
        <v>#VALUE!</v>
      </c>
      <c r="HF170" s="2" t="e">
        <f t="shared" si="1705"/>
        <v>#VALUE!</v>
      </c>
      <c r="HG170" s="2" t="e">
        <f t="shared" si="1706"/>
        <v>#VALUE!</v>
      </c>
      <c r="HH170" s="2" t="e">
        <f t="shared" si="1707"/>
        <v>#VALUE!</v>
      </c>
      <c r="HI170" s="2" t="e">
        <f t="shared" si="1708"/>
        <v>#VALUE!</v>
      </c>
      <c r="HJ170" s="2" t="e">
        <f t="shared" si="1709"/>
        <v>#VALUE!</v>
      </c>
      <c r="HK170" s="2" t="e">
        <f t="shared" si="1710"/>
        <v>#VALUE!</v>
      </c>
      <c r="HL170" s="2" t="e">
        <f t="shared" si="1711"/>
        <v>#VALUE!</v>
      </c>
      <c r="HM170" s="2" t="e">
        <f t="shared" si="1712"/>
        <v>#VALUE!</v>
      </c>
      <c r="HN170" s="2" t="e">
        <f t="shared" si="1713"/>
        <v>#VALUE!</v>
      </c>
      <c r="HO170" s="2" t="e">
        <f t="shared" si="1714"/>
        <v>#VALUE!</v>
      </c>
      <c r="HP170" s="2" t="e">
        <f t="shared" si="1715"/>
        <v>#VALUE!</v>
      </c>
      <c r="HQ170" s="2" t="e">
        <f t="shared" si="1716"/>
        <v>#VALUE!</v>
      </c>
      <c r="HR170" s="2">
        <f t="shared" si="1717"/>
        <v>1</v>
      </c>
      <c r="HS170" s="2" t="e">
        <f t="shared" si="1718"/>
        <v>#VALUE!</v>
      </c>
      <c r="HT170" s="2" t="e">
        <f t="shared" si="1719"/>
        <v>#VALUE!</v>
      </c>
      <c r="HU170" s="2" t="e">
        <f t="shared" si="1720"/>
        <v>#VALUE!</v>
      </c>
      <c r="HV170" s="2" t="e">
        <f t="shared" si="1721"/>
        <v>#VALUE!</v>
      </c>
      <c r="HW170" s="2" t="e">
        <f t="shared" si="1722"/>
        <v>#VALUE!</v>
      </c>
      <c r="HX170" s="2" t="e">
        <f t="shared" si="1723"/>
        <v>#VALUE!</v>
      </c>
      <c r="HY170" s="2" t="e">
        <f t="shared" si="1724"/>
        <v>#VALUE!</v>
      </c>
      <c r="HZ170" s="2" t="e">
        <f t="shared" si="1725"/>
        <v>#VALUE!</v>
      </c>
      <c r="IA170" s="2" t="e">
        <f t="shared" si="1726"/>
        <v>#VALUE!</v>
      </c>
      <c r="IB170" s="2" t="e">
        <f t="shared" si="1727"/>
        <v>#VALUE!</v>
      </c>
      <c r="IC170" s="2" t="e">
        <f t="shared" si="1728"/>
        <v>#VALUE!</v>
      </c>
      <c r="ID170" s="2" t="e">
        <f t="shared" si="1729"/>
        <v>#VALUE!</v>
      </c>
      <c r="IE170" s="2" t="e">
        <f t="shared" si="1730"/>
        <v>#VALUE!</v>
      </c>
      <c r="IF170" s="2" t="e">
        <f t="shared" si="1731"/>
        <v>#VALUE!</v>
      </c>
      <c r="IG170" s="2" t="e">
        <f t="shared" si="1732"/>
        <v>#VALUE!</v>
      </c>
      <c r="IH170" s="2" t="e">
        <f t="shared" si="1733"/>
        <v>#VALUE!</v>
      </c>
      <c r="II170" s="2" t="e">
        <f t="shared" si="1734"/>
        <v>#VALUE!</v>
      </c>
      <c r="IJ170" s="2" t="e">
        <f t="shared" si="1735"/>
        <v>#VALUE!</v>
      </c>
      <c r="IK170" s="2" t="e">
        <f t="shared" si="1736"/>
        <v>#VALUE!</v>
      </c>
      <c r="IL170" s="2" t="e">
        <f t="shared" si="1737"/>
        <v>#VALUE!</v>
      </c>
      <c r="IM170" s="2" t="e">
        <f t="shared" si="1738"/>
        <v>#VALUE!</v>
      </c>
      <c r="IN170" s="2" t="e">
        <f t="shared" si="1739"/>
        <v>#VALUE!</v>
      </c>
      <c r="IO170" s="2" t="e">
        <f t="shared" si="1740"/>
        <v>#VALUE!</v>
      </c>
      <c r="IP170" s="2">
        <f t="shared" si="1741"/>
        <v>0</v>
      </c>
      <c r="IQ170" s="2" t="e">
        <f t="shared" si="1742"/>
        <v>#VALUE!</v>
      </c>
      <c r="IR170" s="2" t="e">
        <f t="shared" si="1743"/>
        <v>#VALUE!</v>
      </c>
      <c r="IS170" s="2" t="e">
        <f t="shared" si="1744"/>
        <v>#VALUE!</v>
      </c>
      <c r="IT170" s="2" t="e">
        <f t="shared" si="1745"/>
        <v>#VALUE!</v>
      </c>
      <c r="IU170" s="2" t="e">
        <f t="shared" si="1746"/>
        <v>#VALUE!</v>
      </c>
      <c r="IV170" s="2" t="e">
        <f t="shared" si="1747"/>
        <v>#VALUE!</v>
      </c>
      <c r="IW170" s="2" t="e">
        <f t="shared" si="1748"/>
        <v>#VALUE!</v>
      </c>
      <c r="IX170" s="2" t="e">
        <f t="shared" si="1749"/>
        <v>#VALUE!</v>
      </c>
      <c r="IY170" s="2" t="e">
        <f t="shared" si="1750"/>
        <v>#VALUE!</v>
      </c>
      <c r="IZ170" s="2" t="e">
        <f t="shared" si="1751"/>
        <v>#VALUE!</v>
      </c>
      <c r="JA170" s="2" t="e">
        <f t="shared" si="1752"/>
        <v>#VALUE!</v>
      </c>
      <c r="JB170" s="2" t="e">
        <f t="shared" si="1753"/>
        <v>#VALUE!</v>
      </c>
      <c r="JC170" s="2" t="e">
        <f t="shared" si="1754"/>
        <v>#VALUE!</v>
      </c>
      <c r="JD170" s="2" t="e">
        <f t="shared" si="1755"/>
        <v>#VALUE!</v>
      </c>
      <c r="JE170" s="2" t="e">
        <f t="shared" si="1756"/>
        <v>#VALUE!</v>
      </c>
      <c r="JF170" s="2" t="e">
        <f t="shared" si="1757"/>
        <v>#VALUE!</v>
      </c>
      <c r="JG170" s="2" t="e">
        <f t="shared" si="1758"/>
        <v>#VALUE!</v>
      </c>
      <c r="JH170" s="2" t="e">
        <f t="shared" si="1759"/>
        <v>#VALUE!</v>
      </c>
      <c r="JI170" s="2" t="e">
        <f t="shared" si="1760"/>
        <v>#VALUE!</v>
      </c>
      <c r="JJ170" s="2" t="e">
        <f t="shared" si="1761"/>
        <v>#VALUE!</v>
      </c>
      <c r="JK170" s="2" t="e">
        <f t="shared" si="1762"/>
        <v>#VALUE!</v>
      </c>
      <c r="JL170" s="2" t="e">
        <f t="shared" si="1763"/>
        <v>#VALUE!</v>
      </c>
      <c r="JM170" s="2" t="e">
        <f t="shared" si="1764"/>
        <v>#VALUE!</v>
      </c>
      <c r="JN170" s="2">
        <f t="shared" si="1765"/>
        <v>0</v>
      </c>
      <c r="JO170" s="2" t="e">
        <f t="shared" si="1766"/>
        <v>#VALUE!</v>
      </c>
      <c r="JP170" s="2" t="e">
        <f t="shared" si="1767"/>
        <v>#VALUE!</v>
      </c>
      <c r="JQ170" s="2" t="e">
        <f t="shared" si="1768"/>
        <v>#VALUE!</v>
      </c>
      <c r="JR170" s="2" t="e">
        <f t="shared" si="1769"/>
        <v>#VALUE!</v>
      </c>
      <c r="JS170" s="2" t="e">
        <f t="shared" si="1770"/>
        <v>#VALUE!</v>
      </c>
      <c r="JT170" s="2" t="e">
        <f t="shared" si="1771"/>
        <v>#VALUE!</v>
      </c>
      <c r="JU170" s="2" t="e">
        <f t="shared" si="1772"/>
        <v>#VALUE!</v>
      </c>
      <c r="JV170" s="2" t="e">
        <f t="shared" si="1773"/>
        <v>#VALUE!</v>
      </c>
      <c r="JW170" s="2" t="e">
        <f t="shared" si="1774"/>
        <v>#VALUE!</v>
      </c>
      <c r="JX170" s="2" t="e">
        <f t="shared" si="1775"/>
        <v>#VALUE!</v>
      </c>
      <c r="JY170" s="2" t="e">
        <f t="shared" si="1776"/>
        <v>#VALUE!</v>
      </c>
      <c r="JZ170" s="2" t="e">
        <f t="shared" si="1777"/>
        <v>#VALUE!</v>
      </c>
      <c r="KA170" s="2" t="e">
        <f t="shared" si="1778"/>
        <v>#VALUE!</v>
      </c>
      <c r="KB170" s="2" t="e">
        <f t="shared" si="1779"/>
        <v>#VALUE!</v>
      </c>
      <c r="KC170" s="2" t="e">
        <f t="shared" si="1780"/>
        <v>#VALUE!</v>
      </c>
      <c r="KD170" s="2" t="e">
        <f t="shared" si="1781"/>
        <v>#VALUE!</v>
      </c>
      <c r="KE170" s="2" t="e">
        <f t="shared" si="1782"/>
        <v>#VALUE!</v>
      </c>
      <c r="KF170" s="2" t="e">
        <f t="shared" si="1783"/>
        <v>#VALUE!</v>
      </c>
      <c r="KG170" s="2" t="e">
        <f t="shared" si="1784"/>
        <v>#VALUE!</v>
      </c>
      <c r="KH170" s="2" t="e">
        <f t="shared" si="1785"/>
        <v>#VALUE!</v>
      </c>
      <c r="KI170" s="2" t="e">
        <f t="shared" si="1786"/>
        <v>#VALUE!</v>
      </c>
      <c r="KJ170" s="2" t="e">
        <f t="shared" si="1787"/>
        <v>#VALUE!</v>
      </c>
      <c r="KK170" s="2" t="e">
        <f t="shared" si="1788"/>
        <v>#VALUE!</v>
      </c>
      <c r="KL170" s="2">
        <f t="shared" si="1789"/>
        <v>0</v>
      </c>
      <c r="KM170" s="2" t="e">
        <f t="shared" si="1790"/>
        <v>#VALUE!</v>
      </c>
      <c r="KN170" s="2" t="e">
        <f t="shared" si="1791"/>
        <v>#VALUE!</v>
      </c>
      <c r="KO170" s="2" t="e">
        <f t="shared" si="1792"/>
        <v>#VALUE!</v>
      </c>
      <c r="KP170" s="2" t="e">
        <f t="shared" si="1793"/>
        <v>#VALUE!</v>
      </c>
      <c r="KQ170" s="2" t="e">
        <f t="shared" si="1794"/>
        <v>#VALUE!</v>
      </c>
      <c r="KR170" s="2" t="e">
        <f t="shared" si="1795"/>
        <v>#VALUE!</v>
      </c>
      <c r="KS170" s="2" t="e">
        <f t="shared" si="1796"/>
        <v>#VALUE!</v>
      </c>
      <c r="KT170" s="2" t="e">
        <f t="shared" si="1797"/>
        <v>#VALUE!</v>
      </c>
      <c r="KU170" s="2" t="e">
        <f t="shared" si="1798"/>
        <v>#VALUE!</v>
      </c>
      <c r="KV170" s="2" t="e">
        <f t="shared" si="1799"/>
        <v>#VALUE!</v>
      </c>
      <c r="KW170" s="2" t="e">
        <f t="shared" si="1800"/>
        <v>#VALUE!</v>
      </c>
      <c r="KX170" s="2" t="e">
        <f t="shared" si="1801"/>
        <v>#VALUE!</v>
      </c>
      <c r="KY170" s="2" t="e">
        <f t="shared" si="1802"/>
        <v>#VALUE!</v>
      </c>
      <c r="KZ170" s="2" t="e">
        <f t="shared" si="1803"/>
        <v>#VALUE!</v>
      </c>
      <c r="LA170" s="2" t="e">
        <f t="shared" si="1804"/>
        <v>#VALUE!</v>
      </c>
      <c r="LB170" s="2" t="e">
        <f t="shared" si="1805"/>
        <v>#VALUE!</v>
      </c>
      <c r="LC170" s="2" t="e">
        <f t="shared" si="1806"/>
        <v>#VALUE!</v>
      </c>
      <c r="LD170" s="2" t="e">
        <f t="shared" si="1807"/>
        <v>#VALUE!</v>
      </c>
      <c r="LE170" s="2" t="e">
        <f t="shared" si="1808"/>
        <v>#VALUE!</v>
      </c>
      <c r="LF170" s="2" t="e">
        <f t="shared" si="1809"/>
        <v>#VALUE!</v>
      </c>
      <c r="LG170" s="2" t="e">
        <f t="shared" si="1810"/>
        <v>#VALUE!</v>
      </c>
      <c r="LH170" s="2" t="e">
        <f t="shared" si="1811"/>
        <v>#VALUE!</v>
      </c>
      <c r="LI170" s="2" t="e">
        <f t="shared" si="1812"/>
        <v>#VALUE!</v>
      </c>
      <c r="LJ170" s="2">
        <f t="shared" si="1813"/>
        <v>0</v>
      </c>
      <c r="LK170" s="2" t="e">
        <f t="shared" si="1814"/>
        <v>#VALUE!</v>
      </c>
      <c r="LL170" s="2" t="e">
        <f t="shared" si="1815"/>
        <v>#VALUE!</v>
      </c>
      <c r="LM170" s="2" t="e">
        <f t="shared" si="1816"/>
        <v>#VALUE!</v>
      </c>
      <c r="LN170" s="2" t="e">
        <f t="shared" si="1817"/>
        <v>#VALUE!</v>
      </c>
      <c r="LO170" s="2" t="e">
        <f t="shared" si="1818"/>
        <v>#VALUE!</v>
      </c>
      <c r="LP170" s="2" t="e">
        <f t="shared" si="1819"/>
        <v>#VALUE!</v>
      </c>
      <c r="LQ170" s="2" t="e">
        <f t="shared" si="1820"/>
        <v>#VALUE!</v>
      </c>
      <c r="LR170" s="2" t="e">
        <f t="shared" si="1821"/>
        <v>#VALUE!</v>
      </c>
      <c r="LS170" s="2" t="e">
        <f t="shared" si="1822"/>
        <v>#VALUE!</v>
      </c>
      <c r="LT170" s="2" t="e">
        <f t="shared" si="1823"/>
        <v>#VALUE!</v>
      </c>
      <c r="LU170" s="2" t="e">
        <f t="shared" si="1824"/>
        <v>#VALUE!</v>
      </c>
      <c r="LV170" s="2" t="e">
        <f t="shared" si="1825"/>
        <v>#VALUE!</v>
      </c>
      <c r="LW170" s="2" t="e">
        <f t="shared" si="1826"/>
        <v>#VALUE!</v>
      </c>
      <c r="LX170" s="2" t="e">
        <f t="shared" si="1827"/>
        <v>#VALUE!</v>
      </c>
      <c r="LY170" s="2" t="e">
        <f t="shared" si="1828"/>
        <v>#VALUE!</v>
      </c>
      <c r="LZ170" s="2" t="e">
        <f t="shared" si="1829"/>
        <v>#VALUE!</v>
      </c>
      <c r="MA170" s="2" t="e">
        <f t="shared" si="1830"/>
        <v>#VALUE!</v>
      </c>
      <c r="MB170" s="2" t="e">
        <f t="shared" si="1831"/>
        <v>#VALUE!</v>
      </c>
      <c r="MC170" s="2" t="e">
        <f t="shared" si="1832"/>
        <v>#VALUE!</v>
      </c>
      <c r="MD170" s="2" t="e">
        <f t="shared" si="1833"/>
        <v>#VALUE!</v>
      </c>
      <c r="ME170" s="2" t="e">
        <f t="shared" si="1834"/>
        <v>#VALUE!</v>
      </c>
      <c r="MF170" s="2" t="e">
        <f t="shared" si="1835"/>
        <v>#VALUE!</v>
      </c>
      <c r="MG170" s="2" t="e">
        <f t="shared" si="1836"/>
        <v>#VALUE!</v>
      </c>
      <c r="MH170" s="2">
        <f t="shared" si="1837"/>
        <v>1</v>
      </c>
      <c r="MI170" s="2" t="e">
        <f t="shared" si="1838"/>
        <v>#VALUE!</v>
      </c>
      <c r="MJ170" s="2" t="e">
        <f t="shared" si="1839"/>
        <v>#VALUE!</v>
      </c>
      <c r="MK170" s="2" t="e">
        <f t="shared" si="1840"/>
        <v>#VALUE!</v>
      </c>
      <c r="ML170" s="2" t="e">
        <f t="shared" si="1841"/>
        <v>#VALUE!</v>
      </c>
      <c r="MM170" s="2" t="e">
        <f t="shared" si="1842"/>
        <v>#VALUE!</v>
      </c>
      <c r="MN170" s="2" t="e">
        <f t="shared" si="1843"/>
        <v>#VALUE!</v>
      </c>
      <c r="MO170" s="2" t="e">
        <f t="shared" si="1844"/>
        <v>#VALUE!</v>
      </c>
      <c r="MP170" s="2" t="e">
        <f t="shared" si="1845"/>
        <v>#VALUE!</v>
      </c>
      <c r="MQ170" s="2" t="e">
        <f t="shared" si="1846"/>
        <v>#VALUE!</v>
      </c>
      <c r="MR170" s="2" t="e">
        <f t="shared" si="1847"/>
        <v>#VALUE!</v>
      </c>
      <c r="MS170" s="2" t="e">
        <f t="shared" si="1848"/>
        <v>#VALUE!</v>
      </c>
      <c r="MT170" s="2" t="e">
        <f t="shared" si="1849"/>
        <v>#VALUE!</v>
      </c>
      <c r="MU170" s="2" t="e">
        <f t="shared" si="1850"/>
        <v>#VALUE!</v>
      </c>
      <c r="MV170" s="2" t="e">
        <f t="shared" si="1851"/>
        <v>#VALUE!</v>
      </c>
      <c r="MW170" s="2" t="e">
        <f t="shared" si="1852"/>
        <v>#VALUE!</v>
      </c>
      <c r="MX170" s="2" t="e">
        <f t="shared" si="1853"/>
        <v>#VALUE!</v>
      </c>
      <c r="MY170" s="2" t="e">
        <f t="shared" si="1854"/>
        <v>#VALUE!</v>
      </c>
      <c r="MZ170" s="2" t="e">
        <f t="shared" si="1855"/>
        <v>#VALUE!</v>
      </c>
      <c r="NA170" s="2" t="e">
        <f t="shared" si="1856"/>
        <v>#VALUE!</v>
      </c>
      <c r="NB170" s="2" t="e">
        <f t="shared" si="1857"/>
        <v>#VALUE!</v>
      </c>
      <c r="NC170" s="2" t="e">
        <f t="shared" si="1858"/>
        <v>#VALUE!</v>
      </c>
      <c r="ND170" s="2" t="e">
        <f t="shared" si="1859"/>
        <v>#VALUE!</v>
      </c>
      <c r="NE170" s="2" t="e">
        <f t="shared" si="1860"/>
        <v>#VALUE!</v>
      </c>
      <c r="NF170" s="2">
        <f t="shared" si="2026"/>
        <v>0</v>
      </c>
      <c r="NG170" s="2">
        <f t="shared" si="1861"/>
        <v>0</v>
      </c>
      <c r="NH170" s="2">
        <f t="shared" si="1862"/>
        <v>0</v>
      </c>
      <c r="NI170" s="2">
        <f t="shared" si="1863"/>
        <v>0</v>
      </c>
      <c r="NJ170" s="2">
        <f t="shared" si="1864"/>
        <v>0</v>
      </c>
      <c r="NK170" s="2">
        <f t="shared" si="1865"/>
        <v>0</v>
      </c>
      <c r="NL170" s="2">
        <f t="shared" si="1866"/>
        <v>0</v>
      </c>
      <c r="NM170" s="2">
        <f t="shared" si="1867"/>
        <v>0</v>
      </c>
      <c r="NN170" s="2">
        <f t="shared" si="1868"/>
        <v>0</v>
      </c>
      <c r="NO170" s="2">
        <f t="shared" si="1869"/>
        <v>0</v>
      </c>
      <c r="NP170" s="2">
        <f t="shared" si="1870"/>
        <v>0</v>
      </c>
      <c r="NQ170" s="2">
        <f t="shared" si="1871"/>
        <v>0</v>
      </c>
      <c r="NR170" s="2">
        <f t="shared" si="1872"/>
        <v>0</v>
      </c>
      <c r="NS170" s="2">
        <f t="shared" si="1873"/>
        <v>0</v>
      </c>
      <c r="NT170" s="2">
        <f t="shared" si="1874"/>
        <v>0</v>
      </c>
      <c r="NU170" s="2">
        <f t="shared" si="1875"/>
        <v>0</v>
      </c>
      <c r="NV170" s="2">
        <f t="shared" si="1876"/>
        <v>0</v>
      </c>
      <c r="NW170" s="2">
        <f t="shared" si="1877"/>
        <v>0</v>
      </c>
      <c r="NX170" s="2">
        <f t="shared" si="1878"/>
        <v>0</v>
      </c>
      <c r="NY170" s="2">
        <f t="shared" si="1879"/>
        <v>0</v>
      </c>
      <c r="NZ170" s="2">
        <f t="shared" si="1880"/>
        <v>0</v>
      </c>
      <c r="OA170" s="2">
        <f t="shared" si="1881"/>
        <v>0</v>
      </c>
      <c r="OB170" s="2">
        <f t="shared" si="1882"/>
        <v>0</v>
      </c>
      <c r="OC170" s="2">
        <f t="shared" si="1883"/>
        <v>0</v>
      </c>
      <c r="OD170" s="2">
        <f>IF(AND(NF170&gt;'Graph Creator'!$K$4,'Detalle de Cuentas'!NF170&lt;='Graph Creator'!$L$4),1,0)</f>
        <v>0</v>
      </c>
      <c r="OE170" s="2">
        <f>IF(AND(NG170&gt;'Graph Creator'!$K$4,'Detalle de Cuentas'!NG170&lt;='Graph Creator'!$L$4),1,0)</f>
        <v>0</v>
      </c>
      <c r="OF170" s="2">
        <f>IF(AND(NH170&gt;'Graph Creator'!$K$4,'Detalle de Cuentas'!NH170&lt;='Graph Creator'!$L$4),1,0)</f>
        <v>0</v>
      </c>
      <c r="OG170" s="2">
        <f>IF(AND(NI170&gt;'Graph Creator'!$K$4,'Detalle de Cuentas'!NI170&lt;='Graph Creator'!$L$4),1,0)</f>
        <v>0</v>
      </c>
      <c r="OH170" s="2">
        <f>IF(AND(NJ170&gt;'Graph Creator'!$K$4,'Detalle de Cuentas'!NJ170&lt;='Graph Creator'!$L$4),1,0)</f>
        <v>0</v>
      </c>
      <c r="OI170" s="2">
        <f>IF(AND(NK170&gt;'Graph Creator'!$K$4,'Detalle de Cuentas'!NK170&lt;='Graph Creator'!$L$4),1,0)</f>
        <v>0</v>
      </c>
      <c r="OJ170" s="2">
        <f>IF(AND(NL170&gt;'Graph Creator'!$K$4,'Detalle de Cuentas'!NL170&lt;='Graph Creator'!$L$4),1,0)</f>
        <v>0</v>
      </c>
      <c r="OK170" s="2">
        <f>IF(AND(NM170&gt;'Graph Creator'!$K$4,'Detalle de Cuentas'!NM170&lt;='Graph Creator'!$L$4),1,0)</f>
        <v>0</v>
      </c>
      <c r="OL170" s="2">
        <f>IF(AND(NN170&gt;'Graph Creator'!$K$4,'Detalle de Cuentas'!NN170&lt;='Graph Creator'!$L$4),1,0)</f>
        <v>0</v>
      </c>
      <c r="OM170" s="2">
        <f>IF(AND(NO170&gt;'Graph Creator'!$K$4,'Detalle de Cuentas'!NO170&lt;='Graph Creator'!$L$4),1,0)</f>
        <v>0</v>
      </c>
      <c r="ON170" s="2">
        <f>IF(AND(NP170&gt;'Graph Creator'!$K$4,'Detalle de Cuentas'!NP170&lt;='Graph Creator'!$L$4),1,0)</f>
        <v>0</v>
      </c>
      <c r="OO170" s="2">
        <f>IF(AND(NQ170&gt;'Graph Creator'!$K$4,'Detalle de Cuentas'!NQ170&lt;='Graph Creator'!$L$4),1,0)</f>
        <v>0</v>
      </c>
      <c r="OP170" s="2">
        <f>IF(AND(NR170&gt;'Graph Creator'!$K$4,'Detalle de Cuentas'!NR170&lt;='Graph Creator'!$L$4),1,0)</f>
        <v>0</v>
      </c>
      <c r="OQ170" s="2">
        <f>IF(AND(NS170&gt;'Graph Creator'!$K$4,'Detalle de Cuentas'!NS170&lt;='Graph Creator'!$L$4),1,0)</f>
        <v>0</v>
      </c>
      <c r="OR170" s="2">
        <f>IF(AND(NT170&gt;'Graph Creator'!$K$4,'Detalle de Cuentas'!NT170&lt;='Graph Creator'!$L$4),1,0)</f>
        <v>0</v>
      </c>
      <c r="OS170" s="2">
        <f>IF(AND(NU170&gt;'Graph Creator'!$K$4,'Detalle de Cuentas'!NU170&lt;='Graph Creator'!$L$4),1,0)</f>
        <v>0</v>
      </c>
      <c r="OT170" s="2">
        <f>IF(AND(NV170&gt;'Graph Creator'!$K$4,'Detalle de Cuentas'!NV170&lt;='Graph Creator'!$L$4),1,0)</f>
        <v>0</v>
      </c>
      <c r="OU170" s="2">
        <f>IF(AND(NW170&gt;'Graph Creator'!$K$4,'Detalle de Cuentas'!NW170&lt;='Graph Creator'!$L$4),1,0)</f>
        <v>0</v>
      </c>
      <c r="OV170" s="2">
        <f>IF(AND(NX170&gt;'Graph Creator'!$K$4,'Detalle de Cuentas'!NX170&lt;='Graph Creator'!$L$4),1,0)</f>
        <v>0</v>
      </c>
      <c r="OW170" s="2">
        <f>IF(AND(NY170&gt;'Graph Creator'!$K$4,'Detalle de Cuentas'!NY170&lt;='Graph Creator'!$L$4),1,0)</f>
        <v>0</v>
      </c>
      <c r="OX170" s="2">
        <f>IF(AND(NZ170&gt;'Graph Creator'!$K$4,'Detalle de Cuentas'!NZ170&lt;='Graph Creator'!$L$4),1,0)</f>
        <v>0</v>
      </c>
      <c r="OY170" s="2">
        <f>IF(AND(OA170&gt;'Graph Creator'!$K$4,'Detalle de Cuentas'!OA170&lt;='Graph Creator'!$L$4),1,0)</f>
        <v>0</v>
      </c>
      <c r="OZ170" s="2">
        <f>IF(AND(OB170&gt;'Graph Creator'!$K$4,'Detalle de Cuentas'!OB170&lt;='Graph Creator'!$L$4),1,0)</f>
        <v>0</v>
      </c>
      <c r="PA170" s="2">
        <f>IF(AND(OC170&gt;'Graph Creator'!$K$4,'Detalle de Cuentas'!OC170&lt;='Graph Creator'!$L$4),1,0)</f>
        <v>0</v>
      </c>
      <c r="PB170" s="2">
        <f>IF(AND(NF170&gt;'Graph Creator'!$L$4,'Detalle de Cuentas'!NF170&lt;='Graph Creator'!$M$4),1,0)</f>
        <v>0</v>
      </c>
      <c r="PC170" s="2">
        <f>IF(AND(NG170&gt;'Graph Creator'!$L$4,'Detalle de Cuentas'!NG170&lt;='Graph Creator'!$M$4),1,0)</f>
        <v>0</v>
      </c>
      <c r="PD170" s="2">
        <f>IF(AND(NH170&gt;'Graph Creator'!$L$4,'Detalle de Cuentas'!NH170&lt;='Graph Creator'!$M$4),1,0)</f>
        <v>0</v>
      </c>
      <c r="PE170" s="2">
        <f>IF(AND(NI170&gt;'Graph Creator'!$L$4,'Detalle de Cuentas'!NI170&lt;='Graph Creator'!$M$4),1,0)</f>
        <v>0</v>
      </c>
      <c r="PF170" s="2">
        <f>IF(AND(NJ170&gt;'Graph Creator'!$L$4,'Detalle de Cuentas'!NJ170&lt;='Graph Creator'!$M$4),1,0)</f>
        <v>0</v>
      </c>
      <c r="PG170" s="2">
        <f>IF(AND(NK170&gt;'Graph Creator'!$L$4,'Detalle de Cuentas'!NK170&lt;='Graph Creator'!$M$4),1,0)</f>
        <v>0</v>
      </c>
      <c r="PH170" s="2">
        <f>IF(AND(NL170&gt;'Graph Creator'!$L$4,'Detalle de Cuentas'!NL170&lt;='Graph Creator'!$M$4),1,0)</f>
        <v>0</v>
      </c>
      <c r="PI170" s="2">
        <f>IF(AND(NM170&gt;'Graph Creator'!$L$4,'Detalle de Cuentas'!NM170&lt;='Graph Creator'!$M$4),1,0)</f>
        <v>0</v>
      </c>
      <c r="PJ170" s="2">
        <f>IF(AND(NN170&gt;'Graph Creator'!$L$4,'Detalle de Cuentas'!NN170&lt;='Graph Creator'!$M$4),1,0)</f>
        <v>0</v>
      </c>
      <c r="PK170" s="2">
        <f>IF(AND(NO170&gt;'Graph Creator'!$L$4,'Detalle de Cuentas'!NO170&lt;='Graph Creator'!$M$4),1,0)</f>
        <v>0</v>
      </c>
      <c r="PL170" s="2">
        <f>IF(AND(NP170&gt;'Graph Creator'!$L$4,'Detalle de Cuentas'!NP170&lt;='Graph Creator'!$M$4),1,0)</f>
        <v>0</v>
      </c>
      <c r="PM170" s="2">
        <f>IF(AND(NQ170&gt;'Graph Creator'!$L$4,'Detalle de Cuentas'!NQ170&lt;='Graph Creator'!$M$4),1,0)</f>
        <v>0</v>
      </c>
      <c r="PN170" s="2">
        <f>IF(AND(NR170&gt;'Graph Creator'!$L$4,'Detalle de Cuentas'!NR170&lt;='Graph Creator'!$M$4),1,0)</f>
        <v>0</v>
      </c>
      <c r="PO170" s="2">
        <f>IF(AND(NS170&gt;'Graph Creator'!$L$4,'Detalle de Cuentas'!NS170&lt;='Graph Creator'!$M$4),1,0)</f>
        <v>0</v>
      </c>
      <c r="PP170" s="2">
        <f>IF(AND(NT170&gt;'Graph Creator'!$L$4,'Detalle de Cuentas'!NT170&lt;='Graph Creator'!$M$4),1,0)</f>
        <v>0</v>
      </c>
      <c r="PQ170" s="2">
        <f>IF(AND(NU170&gt;'Graph Creator'!$L$4,'Detalle de Cuentas'!NU170&lt;='Graph Creator'!$M$4),1,0)</f>
        <v>0</v>
      </c>
      <c r="PR170" s="2">
        <f>IF(AND(NV170&gt;'Graph Creator'!$L$4,'Detalle de Cuentas'!NV170&lt;='Graph Creator'!$M$4),1,0)</f>
        <v>0</v>
      </c>
      <c r="PS170" s="2">
        <f>IF(AND(NW170&gt;'Graph Creator'!$L$4,'Detalle de Cuentas'!NW170&lt;='Graph Creator'!$M$4),1,0)</f>
        <v>0</v>
      </c>
      <c r="PT170" s="2">
        <f>IF(AND(NX170&gt;'Graph Creator'!$L$4,'Detalle de Cuentas'!NX170&lt;='Graph Creator'!$M$4),1,0)</f>
        <v>0</v>
      </c>
      <c r="PU170" s="2">
        <f>IF(AND(NY170&gt;'Graph Creator'!$L$4,'Detalle de Cuentas'!NY170&lt;='Graph Creator'!$M$4),1,0)</f>
        <v>0</v>
      </c>
      <c r="PV170" s="2">
        <f>IF(AND(NZ170&gt;'Graph Creator'!$L$4,'Detalle de Cuentas'!NZ170&lt;='Graph Creator'!$M$4),1,0)</f>
        <v>0</v>
      </c>
      <c r="PW170" s="2">
        <f>IF(AND(OA170&gt;'Graph Creator'!$L$4,'Detalle de Cuentas'!OA170&lt;='Graph Creator'!$M$4),1,0)</f>
        <v>0</v>
      </c>
      <c r="PX170" s="2">
        <f>IF(AND(OB170&gt;'Graph Creator'!$L$4,'Detalle de Cuentas'!OB170&lt;='Graph Creator'!$M$4),1,0)</f>
        <v>0</v>
      </c>
      <c r="PY170" s="2">
        <f>IF(AND(OC170&gt;'Graph Creator'!$L$4,'Detalle de Cuentas'!OC170&lt;='Graph Creator'!$M$4),1,0)</f>
        <v>0</v>
      </c>
      <c r="PZ170" s="2">
        <f>IF(AND(NF170&gt;'Graph Creator'!$M$4,'Detalle de Cuentas'!NF170&lt;='Graph Creator'!$N$4),1,0)</f>
        <v>0</v>
      </c>
      <c r="QA170" s="2">
        <f>IF(AND(NG170&gt;'Graph Creator'!$M$4,'Detalle de Cuentas'!NG170&lt;='Graph Creator'!$N$4),1,0)</f>
        <v>0</v>
      </c>
      <c r="QB170" s="2">
        <f>IF(AND(NH170&gt;'Graph Creator'!$M$4,'Detalle de Cuentas'!NH170&lt;='Graph Creator'!$N$4),1,0)</f>
        <v>0</v>
      </c>
      <c r="QC170" s="2">
        <f>IF(AND(NI170&gt;'Graph Creator'!$M$4,'Detalle de Cuentas'!NI170&lt;='Graph Creator'!$N$4),1,0)</f>
        <v>0</v>
      </c>
      <c r="QD170" s="2">
        <f>IF(AND(NJ170&gt;'Graph Creator'!$M$4,'Detalle de Cuentas'!NJ170&lt;='Graph Creator'!$N$4),1,0)</f>
        <v>0</v>
      </c>
      <c r="QE170" s="2">
        <f>IF(AND(NK170&gt;'Graph Creator'!$M$4,'Detalle de Cuentas'!NK170&lt;='Graph Creator'!$N$4),1,0)</f>
        <v>0</v>
      </c>
      <c r="QF170" s="2">
        <f>IF(AND(NL170&gt;'Graph Creator'!$M$4,'Detalle de Cuentas'!NL170&lt;='Graph Creator'!$N$4),1,0)</f>
        <v>0</v>
      </c>
      <c r="QG170" s="2">
        <f>IF(AND(NM170&gt;'Graph Creator'!$M$4,'Detalle de Cuentas'!NM170&lt;='Graph Creator'!$N$4),1,0)</f>
        <v>0</v>
      </c>
      <c r="QH170" s="2">
        <f>IF(AND(NN170&gt;'Graph Creator'!$M$4,'Detalle de Cuentas'!NN170&lt;='Graph Creator'!$N$4),1,0)</f>
        <v>0</v>
      </c>
      <c r="QI170" s="2">
        <f>IF(AND(NO170&gt;'Graph Creator'!$M$4,'Detalle de Cuentas'!NO170&lt;='Graph Creator'!$N$4),1,0)</f>
        <v>0</v>
      </c>
      <c r="QJ170" s="2">
        <f>IF(AND(NP170&gt;'Graph Creator'!$M$4,'Detalle de Cuentas'!NP170&lt;='Graph Creator'!$N$4),1,0)</f>
        <v>0</v>
      </c>
      <c r="QK170" s="2">
        <f>IF(AND(NQ170&gt;'Graph Creator'!$M$4,'Detalle de Cuentas'!NQ170&lt;='Graph Creator'!$N$4),1,0)</f>
        <v>0</v>
      </c>
      <c r="QL170" s="2">
        <f>IF(AND(NR170&gt;'Graph Creator'!$M$4,'Detalle de Cuentas'!NR170&lt;='Graph Creator'!$N$4),1,0)</f>
        <v>0</v>
      </c>
      <c r="QM170" s="2">
        <f>IF(AND(NS170&gt;'Graph Creator'!$M$4,'Detalle de Cuentas'!NS170&lt;='Graph Creator'!$N$4),1,0)</f>
        <v>0</v>
      </c>
      <c r="QN170" s="2">
        <f>IF(AND(NT170&gt;'Graph Creator'!$M$4,'Detalle de Cuentas'!NT170&lt;='Graph Creator'!$N$4),1,0)</f>
        <v>0</v>
      </c>
      <c r="QO170" s="2">
        <f>IF(AND(NU170&gt;'Graph Creator'!$M$4,'Detalle de Cuentas'!NU170&lt;='Graph Creator'!$N$4),1,0)</f>
        <v>0</v>
      </c>
      <c r="QP170" s="2">
        <f>IF(AND(NV170&gt;'Graph Creator'!$M$4,'Detalle de Cuentas'!NV170&lt;='Graph Creator'!$N$4),1,0)</f>
        <v>0</v>
      </c>
      <c r="QQ170" s="2">
        <f>IF(AND(NW170&gt;'Graph Creator'!$M$4,'Detalle de Cuentas'!NW170&lt;='Graph Creator'!$N$4),1,0)</f>
        <v>0</v>
      </c>
      <c r="QR170" s="2">
        <f>IF(AND(NX170&gt;'Graph Creator'!$M$4,'Detalle de Cuentas'!NX170&lt;='Graph Creator'!$N$4),1,0)</f>
        <v>0</v>
      </c>
      <c r="QS170" s="2">
        <f>IF(AND(NY170&gt;'Graph Creator'!$M$4,'Detalle de Cuentas'!NY170&lt;='Graph Creator'!$N$4),1,0)</f>
        <v>0</v>
      </c>
      <c r="QT170" s="2">
        <f>IF(AND(NZ170&gt;'Graph Creator'!$M$4,'Detalle de Cuentas'!NZ170&lt;='Graph Creator'!$N$4),1,0)</f>
        <v>0</v>
      </c>
      <c r="QU170" s="2">
        <f>IF(AND(OA170&gt;'Graph Creator'!$M$4,'Detalle de Cuentas'!OA170&lt;='Graph Creator'!$N$4),1,0)</f>
        <v>0</v>
      </c>
      <c r="QV170" s="2">
        <f>IF(AND(OB170&gt;'Graph Creator'!$M$4,'Detalle de Cuentas'!OB170&lt;='Graph Creator'!$N$4),1,0)</f>
        <v>0</v>
      </c>
      <c r="QW170" s="2">
        <f>IF(AND(OC170&gt;'Graph Creator'!$M$4,'Detalle de Cuentas'!OC170&lt;='Graph Creator'!$N$4),1,0)</f>
        <v>0</v>
      </c>
      <c r="QX170" s="2">
        <f>IF(AND(NF170&gt;'Graph Creator'!$N$4,'Detalle de Cuentas'!NF170&lt;='Graph Creator'!$O$4),1,0)</f>
        <v>0</v>
      </c>
      <c r="QY170" s="2">
        <f>IF(AND(NG170&gt;'Graph Creator'!$N$4,'Detalle de Cuentas'!NG170&lt;='Graph Creator'!$O$4),1,0)</f>
        <v>0</v>
      </c>
      <c r="QZ170" s="2">
        <f>IF(AND(NH170&gt;'Graph Creator'!$N$4,'Detalle de Cuentas'!NH170&lt;='Graph Creator'!$O$4),1,0)</f>
        <v>0</v>
      </c>
      <c r="RA170" s="2">
        <f>IF(AND(NI170&gt;'Graph Creator'!$N$4,'Detalle de Cuentas'!NI170&lt;='Graph Creator'!$O$4),1,0)</f>
        <v>0</v>
      </c>
      <c r="RB170" s="2">
        <f>IF(AND(NJ170&gt;'Graph Creator'!$N$4,'Detalle de Cuentas'!NJ170&lt;='Graph Creator'!$O$4),1,0)</f>
        <v>0</v>
      </c>
      <c r="RC170" s="2">
        <f>IF(AND(NK170&gt;'Graph Creator'!$N$4,'Detalle de Cuentas'!NK170&lt;='Graph Creator'!$O$4),1,0)</f>
        <v>0</v>
      </c>
      <c r="RD170" s="2">
        <f>IF(AND(NL170&gt;'Graph Creator'!$N$4,'Detalle de Cuentas'!NL170&lt;='Graph Creator'!$O$4),1,0)</f>
        <v>0</v>
      </c>
      <c r="RE170" s="2">
        <f>IF(AND(NM170&gt;'Graph Creator'!$N$4,'Detalle de Cuentas'!NM170&lt;='Graph Creator'!$O$4),1,0)</f>
        <v>0</v>
      </c>
      <c r="RF170" s="2">
        <f>IF(AND(NN170&gt;'Graph Creator'!$N$4,'Detalle de Cuentas'!NN170&lt;='Graph Creator'!$O$4),1,0)</f>
        <v>0</v>
      </c>
      <c r="RG170" s="2">
        <f>IF(AND(NO170&gt;'Graph Creator'!$N$4,'Detalle de Cuentas'!NO170&lt;='Graph Creator'!$O$4),1,0)</f>
        <v>0</v>
      </c>
      <c r="RH170" s="2">
        <f>IF(AND(NP170&gt;'Graph Creator'!$N$4,'Detalle de Cuentas'!NP170&lt;='Graph Creator'!$O$4),1,0)</f>
        <v>0</v>
      </c>
      <c r="RI170" s="2">
        <f>IF(AND(NQ170&gt;'Graph Creator'!$N$4,'Detalle de Cuentas'!NQ170&lt;='Graph Creator'!$O$4),1,0)</f>
        <v>0</v>
      </c>
      <c r="RJ170" s="2">
        <f>IF(AND(NR170&gt;'Graph Creator'!$N$4,'Detalle de Cuentas'!NR170&lt;='Graph Creator'!$O$4),1,0)</f>
        <v>0</v>
      </c>
      <c r="RK170" s="2">
        <f>IF(AND(NS170&gt;'Graph Creator'!$N$4,'Detalle de Cuentas'!NS170&lt;='Graph Creator'!$O$4),1,0)</f>
        <v>0</v>
      </c>
      <c r="RL170" s="2">
        <f>IF(AND(NT170&gt;'Graph Creator'!$N$4,'Detalle de Cuentas'!NT170&lt;='Graph Creator'!$O$4),1,0)</f>
        <v>0</v>
      </c>
      <c r="RM170" s="2">
        <f>IF(AND(NU170&gt;'Graph Creator'!$N$4,'Detalle de Cuentas'!NU170&lt;='Graph Creator'!$O$4),1,0)</f>
        <v>0</v>
      </c>
      <c r="RN170" s="2">
        <f>IF(AND(NV170&gt;'Graph Creator'!$N$4,'Detalle de Cuentas'!NV170&lt;='Graph Creator'!$O$4),1,0)</f>
        <v>0</v>
      </c>
      <c r="RO170" s="2">
        <f>IF(AND(NW170&gt;'Graph Creator'!$N$4,'Detalle de Cuentas'!NW170&lt;='Graph Creator'!$O$4),1,0)</f>
        <v>0</v>
      </c>
      <c r="RP170" s="2">
        <f>IF(AND(NX170&gt;'Graph Creator'!$N$4,'Detalle de Cuentas'!NX170&lt;='Graph Creator'!$O$4),1,0)</f>
        <v>0</v>
      </c>
      <c r="RQ170" s="2">
        <f>IF(AND(NY170&gt;'Graph Creator'!$N$4,'Detalle de Cuentas'!NY170&lt;='Graph Creator'!$O$4),1,0)</f>
        <v>0</v>
      </c>
      <c r="RR170" s="2">
        <f>IF(AND(NZ170&gt;'Graph Creator'!$N$4,'Detalle de Cuentas'!NZ170&lt;='Graph Creator'!$O$4),1,0)</f>
        <v>0</v>
      </c>
      <c r="RS170" s="2">
        <f>IF(AND(OA170&gt;'Graph Creator'!$N$4,'Detalle de Cuentas'!OA170&lt;='Graph Creator'!$O$4),1,0)</f>
        <v>0</v>
      </c>
      <c r="RT170" s="2">
        <f>IF(AND(OB170&gt;'Graph Creator'!$N$4,'Detalle de Cuentas'!OB170&lt;='Graph Creator'!$O$4),1,0)</f>
        <v>0</v>
      </c>
      <c r="RU170" s="2">
        <f>IF(AND(OC170&gt;'Graph Creator'!$N$4,'Detalle de Cuentas'!OC170&lt;='Graph Creator'!$O$4),1,0)</f>
        <v>0</v>
      </c>
      <c r="RV170" s="2" t="e">
        <f t="shared" si="2027"/>
        <v>#VALUE!</v>
      </c>
      <c r="RW170" s="2" t="e">
        <f t="shared" si="2028"/>
        <v>#VALUE!</v>
      </c>
      <c r="RX170" s="2" t="e">
        <f t="shared" si="2029"/>
        <v>#VALUE!</v>
      </c>
      <c r="RY170" s="2" t="e">
        <f t="shared" si="2030"/>
        <v>#VALUE!</v>
      </c>
      <c r="RZ170" s="2" t="e">
        <f t="shared" si="2031"/>
        <v>#VALUE!</v>
      </c>
      <c r="SA170" s="2" t="e">
        <f t="shared" si="2032"/>
        <v>#VALUE!</v>
      </c>
      <c r="SB170" s="2" t="e">
        <f t="shared" si="2033"/>
        <v>#VALUE!</v>
      </c>
      <c r="SC170" s="2" t="e">
        <f t="shared" si="2034"/>
        <v>#VALUE!</v>
      </c>
      <c r="SD170" s="2" t="e">
        <f t="shared" si="2035"/>
        <v>#VALUE!</v>
      </c>
      <c r="SE170" s="2" t="e">
        <f t="shared" si="2036"/>
        <v>#VALUE!</v>
      </c>
      <c r="SF170" s="2" t="e">
        <f t="shared" si="2037"/>
        <v>#VALUE!</v>
      </c>
      <c r="SG170" s="2" t="e">
        <f t="shared" si="2038"/>
        <v>#VALUE!</v>
      </c>
      <c r="SH170" s="2" t="e">
        <f t="shared" si="2039"/>
        <v>#VALUE!</v>
      </c>
      <c r="SI170" s="2" t="e">
        <f t="shared" si="2040"/>
        <v>#VALUE!</v>
      </c>
      <c r="SJ170" s="2" t="e">
        <f t="shared" si="2041"/>
        <v>#VALUE!</v>
      </c>
      <c r="SK170" s="2" t="e">
        <f t="shared" si="2042"/>
        <v>#VALUE!</v>
      </c>
      <c r="SL170" s="2" t="e">
        <f t="shared" si="2043"/>
        <v>#VALUE!</v>
      </c>
      <c r="SM170" s="2" t="e">
        <f t="shared" si="2044"/>
        <v>#VALUE!</v>
      </c>
      <c r="SN170" s="2" t="e">
        <f t="shared" si="2045"/>
        <v>#VALUE!</v>
      </c>
      <c r="SO170" s="2" t="e">
        <f t="shared" si="2046"/>
        <v>#VALUE!</v>
      </c>
      <c r="SP170" s="2" t="e">
        <f t="shared" si="2047"/>
        <v>#VALUE!</v>
      </c>
      <c r="SQ170" s="2" t="e">
        <f t="shared" si="2048"/>
        <v>#VALUE!</v>
      </c>
      <c r="SR170" s="2" t="e">
        <f t="shared" si="2049"/>
        <v>#VALUE!</v>
      </c>
      <c r="SS170" s="2" t="e">
        <f t="shared" si="2050"/>
        <v>#VALUE!</v>
      </c>
      <c r="ST170" s="2" t="e">
        <f t="shared" si="2051"/>
        <v>#VALUE!</v>
      </c>
      <c r="SU170" s="2" t="e">
        <f t="shared" si="2052"/>
        <v>#VALUE!</v>
      </c>
      <c r="SV170" s="2" t="e">
        <f t="shared" si="2053"/>
        <v>#VALUE!</v>
      </c>
      <c r="SW170" s="2" t="e">
        <f t="shared" si="2054"/>
        <v>#VALUE!</v>
      </c>
      <c r="SX170" s="2" t="e">
        <f t="shared" si="2055"/>
        <v>#VALUE!</v>
      </c>
      <c r="SY170" s="2" t="e">
        <f t="shared" si="2056"/>
        <v>#VALUE!</v>
      </c>
      <c r="SZ170" s="2" t="e">
        <f t="shared" si="2057"/>
        <v>#VALUE!</v>
      </c>
      <c r="TA170" s="2" t="e">
        <f t="shared" si="2058"/>
        <v>#VALUE!</v>
      </c>
      <c r="TB170" s="2" t="e">
        <f t="shared" si="2059"/>
        <v>#VALUE!</v>
      </c>
      <c r="TC170" s="2" t="e">
        <f t="shared" si="2060"/>
        <v>#VALUE!</v>
      </c>
      <c r="TD170" s="2" t="e">
        <f t="shared" si="2061"/>
        <v>#VALUE!</v>
      </c>
      <c r="TE170" s="2" t="e">
        <f t="shared" si="2062"/>
        <v>#VALUE!</v>
      </c>
      <c r="TF170" s="2" t="str">
        <f>IF(DZ170=1,IF(SUM(DZ$17:DZ170)&lt;2,""&amp;B170,", "&amp;B170),"")</f>
        <v/>
      </c>
      <c r="TG170" s="2" t="str">
        <f t="shared" si="2075"/>
        <v/>
      </c>
      <c r="TH170" s="2">
        <f t="shared" si="2063"/>
        <v>0</v>
      </c>
      <c r="TI170" s="14" t="str">
        <f t="shared" si="2064"/>
        <v/>
      </c>
      <c r="TJ170" s="14" t="e">
        <f t="shared" si="1884"/>
        <v>#VALUE!</v>
      </c>
      <c r="TK170" s="14" t="e">
        <f t="shared" si="1885"/>
        <v>#VALUE!</v>
      </c>
      <c r="TL170" s="14" t="e">
        <f t="shared" si="1886"/>
        <v>#VALUE!</v>
      </c>
      <c r="TM170" s="14" t="e">
        <f t="shared" si="1887"/>
        <v>#VALUE!</v>
      </c>
      <c r="TN170" s="14" t="e">
        <f t="shared" si="1888"/>
        <v>#VALUE!</v>
      </c>
      <c r="TO170" s="14" t="e">
        <f t="shared" si="1889"/>
        <v>#VALUE!</v>
      </c>
      <c r="TP170" s="14" t="e">
        <f t="shared" si="1890"/>
        <v>#VALUE!</v>
      </c>
      <c r="TQ170" s="14" t="e">
        <f t="shared" si="1891"/>
        <v>#VALUE!</v>
      </c>
      <c r="TR170" s="14" t="e">
        <f t="shared" si="1892"/>
        <v>#VALUE!</v>
      </c>
      <c r="TS170" s="14" t="e">
        <f t="shared" si="1893"/>
        <v>#VALUE!</v>
      </c>
      <c r="TT170" s="14" t="e">
        <f t="shared" si="1894"/>
        <v>#VALUE!</v>
      </c>
      <c r="TU170" s="14" t="e">
        <f t="shared" si="1895"/>
        <v>#VALUE!</v>
      </c>
      <c r="TV170" s="14" t="e">
        <f t="shared" si="1896"/>
        <v>#VALUE!</v>
      </c>
      <c r="TW170" s="14" t="e">
        <f t="shared" si="1897"/>
        <v>#VALUE!</v>
      </c>
      <c r="TX170" s="14" t="e">
        <f t="shared" si="1898"/>
        <v>#VALUE!</v>
      </c>
      <c r="TY170" s="14" t="e">
        <f t="shared" si="1899"/>
        <v>#VALUE!</v>
      </c>
      <c r="TZ170" s="14" t="e">
        <f t="shared" si="1900"/>
        <v>#VALUE!</v>
      </c>
      <c r="UA170" s="14" t="e">
        <f t="shared" si="1901"/>
        <v>#VALUE!</v>
      </c>
      <c r="UB170" s="14" t="e">
        <f t="shared" si="1902"/>
        <v>#VALUE!</v>
      </c>
      <c r="UC170" s="14" t="e">
        <f t="shared" si="1903"/>
        <v>#VALUE!</v>
      </c>
      <c r="UD170" s="14" t="e">
        <f t="shared" si="1904"/>
        <v>#VALUE!</v>
      </c>
      <c r="UE170" s="14" t="e">
        <f t="shared" si="1905"/>
        <v>#VALUE!</v>
      </c>
      <c r="UF170" s="14" t="e">
        <f t="shared" si="1906"/>
        <v>#VALUE!</v>
      </c>
      <c r="UH170" s="2">
        <f>IF($C$4-$R170&gt;'Graph Creator'!$E$2*'Graph Creator'!$D$13*12,0,1)</f>
        <v>1</v>
      </c>
      <c r="UJ170" s="2" t="e">
        <f t="shared" si="2065"/>
        <v>#VALUE!</v>
      </c>
      <c r="UK170" s="2" t="e">
        <f t="shared" si="1907"/>
        <v>#VALUE!</v>
      </c>
      <c r="UL170" s="2" t="e">
        <f t="shared" si="1908"/>
        <v>#VALUE!</v>
      </c>
      <c r="UM170" s="2" t="e">
        <f t="shared" si="1909"/>
        <v>#VALUE!</v>
      </c>
      <c r="UN170" s="2" t="e">
        <f t="shared" si="1910"/>
        <v>#VALUE!</v>
      </c>
      <c r="UO170" s="2" t="e">
        <f t="shared" si="1911"/>
        <v>#VALUE!</v>
      </c>
      <c r="UP170" s="2" t="e">
        <f t="shared" si="1912"/>
        <v>#VALUE!</v>
      </c>
      <c r="UQ170" s="2" t="e">
        <f t="shared" si="1913"/>
        <v>#VALUE!</v>
      </c>
      <c r="UR170" s="2" t="e">
        <f t="shared" si="1914"/>
        <v>#VALUE!</v>
      </c>
      <c r="US170" s="2" t="e">
        <f t="shared" si="1915"/>
        <v>#VALUE!</v>
      </c>
      <c r="UT170" s="2" t="e">
        <f t="shared" si="1916"/>
        <v>#VALUE!</v>
      </c>
      <c r="UU170" s="2" t="e">
        <f t="shared" si="1917"/>
        <v>#VALUE!</v>
      </c>
      <c r="UV170" s="2" t="e">
        <f t="shared" si="1918"/>
        <v>#VALUE!</v>
      </c>
      <c r="UW170" s="2" t="e">
        <f t="shared" si="1919"/>
        <v>#VALUE!</v>
      </c>
      <c r="UX170" s="2" t="e">
        <f t="shared" si="1920"/>
        <v>#VALUE!</v>
      </c>
      <c r="UY170" s="2" t="e">
        <f t="shared" si="1921"/>
        <v>#VALUE!</v>
      </c>
      <c r="UZ170" s="2" t="e">
        <f t="shared" si="1922"/>
        <v>#VALUE!</v>
      </c>
      <c r="VA170" s="2" t="e">
        <f t="shared" si="1923"/>
        <v>#VALUE!</v>
      </c>
      <c r="VB170" s="2" t="e">
        <f t="shared" si="1924"/>
        <v>#VALUE!</v>
      </c>
      <c r="VC170" s="2" t="e">
        <f t="shared" si="1925"/>
        <v>#VALUE!</v>
      </c>
      <c r="VD170" s="2" t="e">
        <f t="shared" si="1926"/>
        <v>#VALUE!</v>
      </c>
      <c r="VE170" s="2" t="e">
        <f t="shared" si="1927"/>
        <v>#VALUE!</v>
      </c>
      <c r="VF170" s="2" t="e">
        <f t="shared" si="1928"/>
        <v>#VALUE!</v>
      </c>
      <c r="VG170" s="2" t="e">
        <f t="shared" si="1929"/>
        <v>#VALUE!</v>
      </c>
      <c r="VH170" s="2" t="e">
        <f t="shared" si="1930"/>
        <v>#VALUE!</v>
      </c>
      <c r="VI170" s="2" t="e">
        <f t="shared" si="1931"/>
        <v>#VALUE!</v>
      </c>
      <c r="VJ170" s="2" t="e">
        <f t="shared" si="1932"/>
        <v>#VALUE!</v>
      </c>
      <c r="VK170" s="2" t="e">
        <f t="shared" si="1933"/>
        <v>#VALUE!</v>
      </c>
      <c r="VL170" s="2" t="e">
        <f t="shared" si="1934"/>
        <v>#VALUE!</v>
      </c>
      <c r="VM170" s="2" t="e">
        <f t="shared" si="1935"/>
        <v>#VALUE!</v>
      </c>
      <c r="VN170" s="2" t="e">
        <f t="shared" si="1936"/>
        <v>#VALUE!</v>
      </c>
      <c r="VO170" s="2" t="e">
        <f t="shared" si="1937"/>
        <v>#VALUE!</v>
      </c>
      <c r="VP170" s="2" t="e">
        <f t="shared" si="1938"/>
        <v>#VALUE!</v>
      </c>
      <c r="VQ170" s="2" t="e">
        <f t="shared" si="1939"/>
        <v>#VALUE!</v>
      </c>
      <c r="VR170" s="2" t="e">
        <f t="shared" si="1940"/>
        <v>#VALUE!</v>
      </c>
      <c r="VS170" s="2" t="e">
        <f t="shared" si="1941"/>
        <v>#VALUE!</v>
      </c>
      <c r="VT170" s="98">
        <f t="shared" si="2066"/>
        <v>0</v>
      </c>
      <c r="VU170" s="98">
        <f t="shared" si="1942"/>
        <v>0</v>
      </c>
      <c r="VV170" s="98">
        <f t="shared" si="1943"/>
        <v>0</v>
      </c>
      <c r="VW170" s="98">
        <f t="shared" si="1944"/>
        <v>0</v>
      </c>
      <c r="VX170" s="98">
        <f t="shared" si="1945"/>
        <v>0</v>
      </c>
      <c r="VY170" s="98">
        <f t="shared" si="1946"/>
        <v>0</v>
      </c>
      <c r="VZ170" s="98">
        <f t="shared" si="1947"/>
        <v>0</v>
      </c>
      <c r="WA170" s="98">
        <f t="shared" si="1948"/>
        <v>0</v>
      </c>
      <c r="WB170" s="98">
        <f t="shared" si="1949"/>
        <v>0</v>
      </c>
      <c r="WC170" s="98">
        <f t="shared" si="1950"/>
        <v>0</v>
      </c>
      <c r="WD170" s="98">
        <f t="shared" si="1951"/>
        <v>0</v>
      </c>
      <c r="WE170" s="98">
        <f t="shared" si="1952"/>
        <v>0</v>
      </c>
      <c r="WF170" s="98">
        <f t="shared" si="1953"/>
        <v>0</v>
      </c>
      <c r="WG170" s="98">
        <f t="shared" si="1954"/>
        <v>0</v>
      </c>
      <c r="WH170" s="98">
        <f t="shared" si="1955"/>
        <v>0</v>
      </c>
      <c r="WI170" s="98">
        <f t="shared" si="1956"/>
        <v>0</v>
      </c>
      <c r="WJ170" s="98">
        <f t="shared" si="1957"/>
        <v>0</v>
      </c>
      <c r="WK170" s="98">
        <f t="shared" si="1958"/>
        <v>0</v>
      </c>
      <c r="WL170" s="98">
        <f t="shared" si="1959"/>
        <v>0</v>
      </c>
      <c r="WM170" s="98">
        <f t="shared" si="1960"/>
        <v>0</v>
      </c>
      <c r="WN170" s="98">
        <f t="shared" si="1961"/>
        <v>0</v>
      </c>
      <c r="WO170" s="98">
        <f t="shared" si="1962"/>
        <v>0</v>
      </c>
      <c r="WP170" s="98">
        <f t="shared" si="1963"/>
        <v>0</v>
      </c>
      <c r="WQ170" s="98">
        <f t="shared" si="1964"/>
        <v>0</v>
      </c>
      <c r="WR170" s="98">
        <f>IFERROR(INDEX('Score Calculation'!$D$38:$D$41,MATCH('Detalle de Cuentas'!VT170,'Score Calculation'!$C$38:$C$41,1)),0)</f>
        <v>4</v>
      </c>
      <c r="WS170" s="98">
        <f>IFERROR(INDEX('Score Calculation'!$D$38:$D$41,MATCH('Detalle de Cuentas'!VU170,'Score Calculation'!$C$38:$C$41,1)),0)</f>
        <v>4</v>
      </c>
      <c r="WT170" s="98">
        <f>IFERROR(INDEX('Score Calculation'!$D$38:$D$41,MATCH('Detalle de Cuentas'!VV170,'Score Calculation'!$C$38:$C$41,1)),0)</f>
        <v>4</v>
      </c>
      <c r="WU170" s="98">
        <f>IFERROR(INDEX('Score Calculation'!$D$38:$D$41,MATCH('Detalle de Cuentas'!VW170,'Score Calculation'!$C$38:$C$41,1)),0)</f>
        <v>4</v>
      </c>
      <c r="WV170" s="98">
        <f>IFERROR(INDEX('Score Calculation'!$D$38:$D$41,MATCH('Detalle de Cuentas'!VX170,'Score Calculation'!$C$38:$C$41,1)),0)</f>
        <v>4</v>
      </c>
      <c r="WW170" s="98">
        <f>IFERROR(INDEX('Score Calculation'!$D$38:$D$41,MATCH('Detalle de Cuentas'!VY170,'Score Calculation'!$C$38:$C$41,1)),0)</f>
        <v>4</v>
      </c>
      <c r="WX170" s="98">
        <f>IFERROR(INDEX('Score Calculation'!$D$38:$D$41,MATCH('Detalle de Cuentas'!VZ170,'Score Calculation'!$C$38:$C$41,1)),0)</f>
        <v>4</v>
      </c>
      <c r="WY170" s="98">
        <f>IFERROR(INDEX('Score Calculation'!$D$38:$D$41,MATCH('Detalle de Cuentas'!WA170,'Score Calculation'!$C$38:$C$41,1)),0)</f>
        <v>4</v>
      </c>
      <c r="WZ170" s="98">
        <f>IFERROR(INDEX('Score Calculation'!$D$38:$D$41,MATCH('Detalle de Cuentas'!WB170,'Score Calculation'!$C$38:$C$41,1)),0)</f>
        <v>4</v>
      </c>
      <c r="XA170" s="98">
        <f>IFERROR(INDEX('Score Calculation'!$D$38:$D$41,MATCH('Detalle de Cuentas'!WC170,'Score Calculation'!$C$38:$C$41,1)),0)</f>
        <v>4</v>
      </c>
      <c r="XB170" s="98">
        <f>IFERROR(INDEX('Score Calculation'!$D$38:$D$41,MATCH('Detalle de Cuentas'!WD170,'Score Calculation'!$C$38:$C$41,1)),0)</f>
        <v>4</v>
      </c>
      <c r="XC170" s="98">
        <f>IFERROR(INDEX('Score Calculation'!$D$38:$D$41,MATCH('Detalle de Cuentas'!WE170,'Score Calculation'!$C$38:$C$41,1)),0)</f>
        <v>4</v>
      </c>
      <c r="XD170" s="98">
        <f>IFERROR(INDEX('Score Calculation'!$D$38:$D$41,MATCH('Detalle de Cuentas'!WF170,'Score Calculation'!$C$38:$C$41,1)),0)</f>
        <v>4</v>
      </c>
      <c r="XE170" s="98">
        <f>IFERROR(INDEX('Score Calculation'!$D$38:$D$41,MATCH('Detalle de Cuentas'!WG170,'Score Calculation'!$C$38:$C$41,1)),0)</f>
        <v>4</v>
      </c>
      <c r="XF170" s="98">
        <f>IFERROR(INDEX('Score Calculation'!$D$38:$D$41,MATCH('Detalle de Cuentas'!WH170,'Score Calculation'!$C$38:$C$41,1)),0)</f>
        <v>4</v>
      </c>
      <c r="XG170" s="98">
        <f>IFERROR(INDEX('Score Calculation'!$D$38:$D$41,MATCH('Detalle de Cuentas'!WI170,'Score Calculation'!$C$38:$C$41,1)),0)</f>
        <v>4</v>
      </c>
      <c r="XH170" s="98">
        <f>IFERROR(INDEX('Score Calculation'!$D$38:$D$41,MATCH('Detalle de Cuentas'!WJ170,'Score Calculation'!$C$38:$C$41,1)),0)</f>
        <v>4</v>
      </c>
      <c r="XI170" s="98">
        <f>IFERROR(INDEX('Score Calculation'!$D$38:$D$41,MATCH('Detalle de Cuentas'!WK170,'Score Calculation'!$C$38:$C$41,1)),0)</f>
        <v>4</v>
      </c>
      <c r="XJ170" s="98">
        <f>IFERROR(INDEX('Score Calculation'!$D$38:$D$41,MATCH('Detalle de Cuentas'!WL170,'Score Calculation'!$C$38:$C$41,1)),0)</f>
        <v>4</v>
      </c>
      <c r="XK170" s="98">
        <f>IFERROR(INDEX('Score Calculation'!$D$38:$D$41,MATCH('Detalle de Cuentas'!WM170,'Score Calculation'!$C$38:$C$41,1)),0)</f>
        <v>4</v>
      </c>
      <c r="XL170" s="98">
        <f>IFERROR(INDEX('Score Calculation'!$D$38:$D$41,MATCH('Detalle de Cuentas'!WN170,'Score Calculation'!$C$38:$C$41,1)),0)</f>
        <v>4</v>
      </c>
      <c r="XM170" s="98">
        <f>IFERROR(INDEX('Score Calculation'!$D$38:$D$41,MATCH('Detalle de Cuentas'!WO170,'Score Calculation'!$C$38:$C$41,1)),0)</f>
        <v>4</v>
      </c>
      <c r="XN170" s="98">
        <f>IFERROR(INDEX('Score Calculation'!$D$38:$D$41,MATCH('Detalle de Cuentas'!WP170,'Score Calculation'!$C$38:$C$41,1)),0)</f>
        <v>4</v>
      </c>
      <c r="XO170" s="98">
        <f>IFERROR(INDEX('Score Calculation'!$D$38:$D$41,MATCH('Detalle de Cuentas'!WQ170,'Score Calculation'!$C$38:$C$41,1)),0)</f>
        <v>4</v>
      </c>
      <c r="XP170" s="98">
        <f>IFERROR(INDEX('Score Calculation'!$D$24:$D$31,MATCH('Detalle de Cuentas'!NF170,'Score Calculation'!$C$24:$C$31,1)),0)</f>
        <v>1</v>
      </c>
      <c r="XQ170" s="98">
        <f>IFERROR(INDEX('Score Calculation'!$D$24:$D$31,MATCH('Detalle de Cuentas'!NG170,'Score Calculation'!$C$24:$C$31,1)),0)</f>
        <v>1</v>
      </c>
      <c r="XR170" s="98">
        <f>IFERROR(INDEX('Score Calculation'!$D$24:$D$31,MATCH('Detalle de Cuentas'!NH170,'Score Calculation'!$C$24:$C$31,1)),0)</f>
        <v>1</v>
      </c>
      <c r="XS170" s="98">
        <f>IFERROR(INDEX('Score Calculation'!$D$24:$D$31,MATCH('Detalle de Cuentas'!NI170,'Score Calculation'!$C$24:$C$31,1)),0)</f>
        <v>1</v>
      </c>
      <c r="XT170" s="98">
        <f>IFERROR(INDEX('Score Calculation'!$D$24:$D$31,MATCH('Detalle de Cuentas'!NJ170,'Score Calculation'!$C$24:$C$31,1)),0)</f>
        <v>1</v>
      </c>
      <c r="XU170" s="98">
        <f>IFERROR(INDEX('Score Calculation'!$D$24:$D$31,MATCH('Detalle de Cuentas'!NK170,'Score Calculation'!$C$24:$C$31,1)),0)</f>
        <v>1</v>
      </c>
      <c r="XV170" s="98">
        <f>IFERROR(INDEX('Score Calculation'!$D$24:$D$31,MATCH('Detalle de Cuentas'!NL170,'Score Calculation'!$C$24:$C$31,1)),0)</f>
        <v>1</v>
      </c>
      <c r="XW170" s="98">
        <f>IFERROR(INDEX('Score Calculation'!$D$24:$D$31,MATCH('Detalle de Cuentas'!NM170,'Score Calculation'!$C$24:$C$31,1)),0)</f>
        <v>1</v>
      </c>
      <c r="XX170" s="98">
        <f>IFERROR(INDEX('Score Calculation'!$D$24:$D$31,MATCH('Detalle de Cuentas'!NN170,'Score Calculation'!$C$24:$C$31,1)),0)</f>
        <v>1</v>
      </c>
      <c r="XY170" s="98">
        <f>IFERROR(INDEX('Score Calculation'!$D$24:$D$31,MATCH('Detalle de Cuentas'!NO170,'Score Calculation'!$C$24:$C$31,1)),0)</f>
        <v>1</v>
      </c>
      <c r="XZ170" s="98">
        <f>IFERROR(INDEX('Score Calculation'!$D$24:$D$31,MATCH('Detalle de Cuentas'!NP170,'Score Calculation'!$C$24:$C$31,1)),0)</f>
        <v>1</v>
      </c>
      <c r="YA170" s="98">
        <f>IFERROR(INDEX('Score Calculation'!$D$24:$D$31,MATCH('Detalle de Cuentas'!NQ170,'Score Calculation'!$C$24:$C$31,1)),0)</f>
        <v>1</v>
      </c>
      <c r="YB170" s="98">
        <f>IFERROR(INDEX('Score Calculation'!$D$24:$D$31,MATCH('Detalle de Cuentas'!NR170,'Score Calculation'!$C$24:$C$31,1)),0)</f>
        <v>1</v>
      </c>
      <c r="YC170" s="98">
        <f>IFERROR(INDEX('Score Calculation'!$D$24:$D$31,MATCH('Detalle de Cuentas'!NS170,'Score Calculation'!$C$24:$C$31,1)),0)</f>
        <v>1</v>
      </c>
      <c r="YD170" s="98">
        <f>IFERROR(INDEX('Score Calculation'!$D$24:$D$31,MATCH('Detalle de Cuentas'!NT170,'Score Calculation'!$C$24:$C$31,1)),0)</f>
        <v>1</v>
      </c>
      <c r="YE170" s="98">
        <f>IFERROR(INDEX('Score Calculation'!$D$24:$D$31,MATCH('Detalle de Cuentas'!NU170,'Score Calculation'!$C$24:$C$31,1)),0)</f>
        <v>1</v>
      </c>
      <c r="YF170" s="98">
        <f>IFERROR(INDEX('Score Calculation'!$D$24:$D$31,MATCH('Detalle de Cuentas'!NV170,'Score Calculation'!$C$24:$C$31,1)),0)</f>
        <v>1</v>
      </c>
      <c r="YG170" s="98">
        <f>IFERROR(INDEX('Score Calculation'!$D$24:$D$31,MATCH('Detalle de Cuentas'!NW170,'Score Calculation'!$C$24:$C$31,1)),0)</f>
        <v>1</v>
      </c>
      <c r="YH170" s="98">
        <f>IFERROR(INDEX('Score Calculation'!$D$24:$D$31,MATCH('Detalle de Cuentas'!NX170,'Score Calculation'!$C$24:$C$31,1)),0)</f>
        <v>1</v>
      </c>
      <c r="YI170" s="98">
        <f>IFERROR(INDEX('Score Calculation'!$D$24:$D$31,MATCH('Detalle de Cuentas'!NY170,'Score Calculation'!$C$24:$C$31,1)),0)</f>
        <v>1</v>
      </c>
      <c r="YJ170" s="98">
        <f>IFERROR(INDEX('Score Calculation'!$D$24:$D$31,MATCH('Detalle de Cuentas'!NZ170,'Score Calculation'!$C$24:$C$31,1)),0)</f>
        <v>1</v>
      </c>
      <c r="YK170" s="98">
        <f>IFERROR(INDEX('Score Calculation'!$D$24:$D$31,MATCH('Detalle de Cuentas'!OA170,'Score Calculation'!$C$24:$C$31,1)),0)</f>
        <v>1</v>
      </c>
      <c r="YL170" s="98">
        <f>IFERROR(INDEX('Score Calculation'!$D$24:$D$31,MATCH('Detalle de Cuentas'!OB170,'Score Calculation'!$C$24:$C$31,1)),0)</f>
        <v>1</v>
      </c>
      <c r="YM170" s="98">
        <f>IFERROR(INDEX('Score Calculation'!$D$24:$D$31,MATCH('Detalle de Cuentas'!OC170,'Score Calculation'!$C$24:$C$31,1)),0)</f>
        <v>1</v>
      </c>
      <c r="YN170" s="98">
        <f t="shared" si="2067"/>
        <v>0</v>
      </c>
      <c r="YO170" s="98">
        <f>IF(LEFT(TRIM($D170),15)="GRUPO SOLIDARIO",$L170*'Score Calculation'!$H$5,IF(TRIM('Detalle de Cuentas'!$C170)="Semanal",'Detalle de Cuentas'!$L170*'Score Calculation'!$H$6,'Detalle de Cuentas'!$L170))</f>
        <v>0</v>
      </c>
      <c r="YP170" s="99">
        <f>IFERROR(INDEX('Score Calculation'!$D$54:$D$60,MATCH($YO170,'Score Calculation'!$C$54:$C$60,1)),1)</f>
        <v>0.2</v>
      </c>
      <c r="YQ170" s="99">
        <f>IFERROR(INDEX('Score Calculation'!$D$65:$D$123,MATCH(LEFT(TRIM('Detalle de Cuentas'!$F170),20),'Score Calculation'!$F$65:$F$123,0)),1)</f>
        <v>1</v>
      </c>
      <c r="YR170" s="99">
        <f>IFERROR(INDEX('Score Calculation'!$D$46:$D$49,MATCH('Detalle de Cuentas'!$YN170,'Score Calculation'!$C$46:$C$49,1)),1)</f>
        <v>4</v>
      </c>
      <c r="YS170" s="99">
        <f t="shared" si="2068"/>
        <v>0</v>
      </c>
      <c r="YT170" s="99">
        <f t="shared" si="2069"/>
        <v>0</v>
      </c>
      <c r="YU170" s="98" t="str">
        <f t="shared" si="2070"/>
        <v/>
      </c>
      <c r="YV170" s="109">
        <f t="shared" si="2071"/>
        <v>1</v>
      </c>
      <c r="YW170" s="109">
        <f>IFERROR(INDEX('Score Calculation'!$D$187:$D$245,MATCH(LEFT(TRIM('Detalle de Cuentas'!$F170),20),'Score Calculation'!$F$187:$F$245,0)),1)</f>
        <v>1</v>
      </c>
      <c r="YX170" s="109">
        <f>IFERROR(IF($E170="HIPOTECA",-PMT('Score Calculation'!$H$266/(360/$J170),$G170,$YO170)*(30/$J170),-PMT('Score Calculation'!$H$267/(360/$J170),$G170,$YO170)*(30/$J170)),0)</f>
        <v>0</v>
      </c>
      <c r="YY170" s="109">
        <f t="shared" si="2103"/>
        <v>0</v>
      </c>
      <c r="YZ170" s="109">
        <f t="shared" si="2103"/>
        <v>0</v>
      </c>
      <c r="ZA170" s="109">
        <f t="shared" si="2103"/>
        <v>0</v>
      </c>
      <c r="ZB170" s="109">
        <f t="shared" si="2103"/>
        <v>0</v>
      </c>
      <c r="ZC170" s="109">
        <f t="shared" si="2103"/>
        <v>0</v>
      </c>
      <c r="ZD170" s="109">
        <f t="shared" si="2100"/>
        <v>0</v>
      </c>
      <c r="ZE170" s="109">
        <f t="shared" si="2100"/>
        <v>0</v>
      </c>
      <c r="ZF170" s="109">
        <f t="shared" si="2100"/>
        <v>0</v>
      </c>
      <c r="ZG170" s="109">
        <f t="shared" si="2100"/>
        <v>0</v>
      </c>
      <c r="ZH170" s="109">
        <f t="shared" si="2100"/>
        <v>0</v>
      </c>
      <c r="ZI170" s="109">
        <f t="shared" si="2072"/>
        <v>0</v>
      </c>
    </row>
    <row r="171" spans="2:685" x14ac:dyDescent="0.2">
      <c r="B171" s="41">
        <v>155</v>
      </c>
      <c r="C171" s="42"/>
      <c r="D171" s="42"/>
      <c r="E171" s="42"/>
      <c r="F171" s="42"/>
      <c r="G171" s="42"/>
      <c r="H171" s="42"/>
      <c r="I171" s="29"/>
      <c r="J171" s="6" t="str">
        <f t="shared" si="1617"/>
        <v/>
      </c>
      <c r="K171" s="43"/>
      <c r="L171" s="43"/>
      <c r="M171" s="43"/>
      <c r="N171" s="43"/>
      <c r="O171" s="43"/>
      <c r="P171" s="44" t="str">
        <f t="shared" si="1965"/>
        <v/>
      </c>
      <c r="Q171" s="26"/>
      <c r="R171" s="26"/>
      <c r="S171" s="26"/>
      <c r="T171" s="26"/>
      <c r="U171" s="29"/>
      <c r="V171" s="43"/>
      <c r="W171" s="26"/>
      <c r="X171" s="29"/>
      <c r="Y171" s="6">
        <f>IF('Detalle de Cuentas'!$C$4-$R171&gt;'Graph Creator'!$E$2*'Graph Creator'!$D$13*12,0,1)</f>
        <v>1</v>
      </c>
      <c r="Z171" s="45">
        <f t="shared" si="1618"/>
        <v>0</v>
      </c>
      <c r="AA171" s="2" t="e">
        <f t="shared" si="1966"/>
        <v>#VALUE!</v>
      </c>
      <c r="AB171" s="2" t="e">
        <f t="shared" si="1967"/>
        <v>#VALUE!</v>
      </c>
      <c r="AC171" s="2" t="e">
        <f t="shared" si="1968"/>
        <v>#VALUE!</v>
      </c>
      <c r="AD171" s="2" t="e">
        <f t="shared" si="1969"/>
        <v>#VALUE!</v>
      </c>
      <c r="AE171" s="2" t="e">
        <f t="shared" si="1970"/>
        <v>#VALUE!</v>
      </c>
      <c r="AF171" s="2" t="e">
        <f t="shared" si="1971"/>
        <v>#VALUE!</v>
      </c>
      <c r="AG171" s="2">
        <f t="shared" si="1972"/>
        <v>0</v>
      </c>
      <c r="AH171" s="2">
        <f t="shared" si="1973"/>
        <v>0</v>
      </c>
      <c r="AI171" s="2" t="str">
        <f t="shared" si="1974"/>
        <v/>
      </c>
      <c r="AJ171" s="2" t="str">
        <f t="shared" ref="AJ171:BE171" si="2124">IFERROR(SEARCH(".",$I171,AI171+1),"")</f>
        <v/>
      </c>
      <c r="AK171" s="2" t="str">
        <f t="shared" si="2124"/>
        <v/>
      </c>
      <c r="AL171" s="2" t="str">
        <f t="shared" si="2124"/>
        <v/>
      </c>
      <c r="AM171" s="2" t="str">
        <f t="shared" si="2124"/>
        <v/>
      </c>
      <c r="AN171" s="2" t="str">
        <f t="shared" si="2124"/>
        <v/>
      </c>
      <c r="AO171" s="2" t="str">
        <f t="shared" si="2124"/>
        <v/>
      </c>
      <c r="AP171" s="2" t="str">
        <f t="shared" si="2124"/>
        <v/>
      </c>
      <c r="AQ171" s="2" t="str">
        <f t="shared" si="2124"/>
        <v/>
      </c>
      <c r="AR171" s="2" t="str">
        <f t="shared" si="2124"/>
        <v/>
      </c>
      <c r="AS171" s="2" t="str">
        <f t="shared" si="2124"/>
        <v/>
      </c>
      <c r="AT171" s="2" t="str">
        <f t="shared" si="2124"/>
        <v/>
      </c>
      <c r="AU171" s="2" t="str">
        <f t="shared" si="2124"/>
        <v/>
      </c>
      <c r="AV171" s="2" t="str">
        <f t="shared" si="2124"/>
        <v/>
      </c>
      <c r="AW171" s="2" t="str">
        <f t="shared" si="2124"/>
        <v/>
      </c>
      <c r="AX171" s="2" t="str">
        <f t="shared" si="2124"/>
        <v/>
      </c>
      <c r="AY171" s="2" t="str">
        <f t="shared" si="2124"/>
        <v/>
      </c>
      <c r="AZ171" s="2" t="str">
        <f t="shared" si="2124"/>
        <v/>
      </c>
      <c r="BA171" s="2" t="str">
        <f t="shared" si="2124"/>
        <v/>
      </c>
      <c r="BB171" s="2" t="str">
        <f t="shared" si="2124"/>
        <v/>
      </c>
      <c r="BC171" s="2" t="str">
        <f t="shared" si="2124"/>
        <v/>
      </c>
      <c r="BD171" s="2" t="str">
        <f t="shared" si="2124"/>
        <v/>
      </c>
      <c r="BE171" s="2" t="str">
        <f t="shared" si="2124"/>
        <v/>
      </c>
      <c r="BF171" s="2" t="str">
        <f t="shared" si="1976"/>
        <v/>
      </c>
      <c r="BG171" s="2" t="str">
        <f t="shared" si="1620"/>
        <v/>
      </c>
      <c r="BH171" s="2" t="str">
        <f t="shared" si="1621"/>
        <v/>
      </c>
      <c r="BI171" s="2" t="str">
        <f t="shared" si="1622"/>
        <v/>
      </c>
      <c r="BJ171" s="2" t="str">
        <f t="shared" si="1623"/>
        <v/>
      </c>
      <c r="BK171" s="2" t="str">
        <f t="shared" si="1624"/>
        <v/>
      </c>
      <c r="BL171" s="2" t="str">
        <f t="shared" si="1625"/>
        <v/>
      </c>
      <c r="BM171" s="2" t="str">
        <f t="shared" si="1626"/>
        <v/>
      </c>
      <c r="BN171" s="2" t="str">
        <f t="shared" si="1627"/>
        <v/>
      </c>
      <c r="BO171" s="2" t="str">
        <f t="shared" si="1628"/>
        <v/>
      </c>
      <c r="BP171" s="2" t="str">
        <f t="shared" si="1629"/>
        <v/>
      </c>
      <c r="BQ171" s="2" t="str">
        <f t="shared" si="1630"/>
        <v/>
      </c>
      <c r="BR171" s="2" t="str">
        <f t="shared" si="1631"/>
        <v/>
      </c>
      <c r="BS171" s="2" t="str">
        <f t="shared" si="1632"/>
        <v/>
      </c>
      <c r="BT171" s="2" t="str">
        <f t="shared" si="1633"/>
        <v/>
      </c>
      <c r="BU171" s="2" t="str">
        <f t="shared" si="1634"/>
        <v/>
      </c>
      <c r="BV171" s="2" t="str">
        <f t="shared" si="1635"/>
        <v/>
      </c>
      <c r="BW171" s="2" t="str">
        <f t="shared" si="1636"/>
        <v/>
      </c>
      <c r="BX171" s="2" t="str">
        <f t="shared" si="1637"/>
        <v/>
      </c>
      <c r="BY171" s="2" t="str">
        <f t="shared" si="1638"/>
        <v/>
      </c>
      <c r="BZ171" s="2" t="str">
        <f t="shared" si="1639"/>
        <v/>
      </c>
      <c r="CA171" s="2" t="str">
        <f t="shared" si="1640"/>
        <v/>
      </c>
      <c r="CB171" s="2" t="str">
        <f t="shared" si="1641"/>
        <v/>
      </c>
      <c r="CC171" s="2" t="str">
        <f t="shared" si="1642"/>
        <v/>
      </c>
      <c r="CD171" s="14">
        <f t="shared" si="1643"/>
        <v>0</v>
      </c>
      <c r="CE171" s="14" t="e">
        <f t="shared" ref="CE171:DA171" si="2125">CD171-$J$17</f>
        <v>#VALUE!</v>
      </c>
      <c r="CF171" s="14" t="e">
        <f t="shared" si="2125"/>
        <v>#VALUE!</v>
      </c>
      <c r="CG171" s="14" t="e">
        <f t="shared" si="2125"/>
        <v>#VALUE!</v>
      </c>
      <c r="CH171" s="14" t="e">
        <f t="shared" si="2125"/>
        <v>#VALUE!</v>
      </c>
      <c r="CI171" s="14" t="e">
        <f t="shared" si="2125"/>
        <v>#VALUE!</v>
      </c>
      <c r="CJ171" s="14" t="e">
        <f t="shared" si="2125"/>
        <v>#VALUE!</v>
      </c>
      <c r="CK171" s="14" t="e">
        <f t="shared" si="2125"/>
        <v>#VALUE!</v>
      </c>
      <c r="CL171" s="14" t="e">
        <f t="shared" si="2125"/>
        <v>#VALUE!</v>
      </c>
      <c r="CM171" s="14" t="e">
        <f t="shared" si="2125"/>
        <v>#VALUE!</v>
      </c>
      <c r="CN171" s="14" t="e">
        <f t="shared" si="2125"/>
        <v>#VALUE!</v>
      </c>
      <c r="CO171" s="14" t="e">
        <f t="shared" si="2125"/>
        <v>#VALUE!</v>
      </c>
      <c r="CP171" s="14" t="e">
        <f t="shared" si="2125"/>
        <v>#VALUE!</v>
      </c>
      <c r="CQ171" s="14" t="e">
        <f t="shared" si="2125"/>
        <v>#VALUE!</v>
      </c>
      <c r="CR171" s="14" t="e">
        <f t="shared" si="2125"/>
        <v>#VALUE!</v>
      </c>
      <c r="CS171" s="14" t="e">
        <f t="shared" si="2125"/>
        <v>#VALUE!</v>
      </c>
      <c r="CT171" s="14" t="e">
        <f t="shared" si="2125"/>
        <v>#VALUE!</v>
      </c>
      <c r="CU171" s="14" t="e">
        <f t="shared" si="2125"/>
        <v>#VALUE!</v>
      </c>
      <c r="CV171" s="14" t="e">
        <f t="shared" si="2125"/>
        <v>#VALUE!</v>
      </c>
      <c r="CW171" s="14" t="e">
        <f t="shared" si="2125"/>
        <v>#VALUE!</v>
      </c>
      <c r="CX171" s="14" t="e">
        <f t="shared" si="2125"/>
        <v>#VALUE!</v>
      </c>
      <c r="CY171" s="14" t="e">
        <f t="shared" si="2125"/>
        <v>#VALUE!</v>
      </c>
      <c r="CZ171" s="14" t="e">
        <f t="shared" si="2125"/>
        <v>#VALUE!</v>
      </c>
      <c r="DA171" s="14" t="e">
        <f t="shared" si="2125"/>
        <v>#VALUE!</v>
      </c>
      <c r="DB171" s="2">
        <f t="shared" si="1978"/>
        <v>0</v>
      </c>
      <c r="DC171" s="2">
        <f t="shared" si="1979"/>
        <v>0</v>
      </c>
      <c r="DD171" s="2">
        <f t="shared" si="1980"/>
        <v>0</v>
      </c>
      <c r="DE171" s="2">
        <f t="shared" si="1981"/>
        <v>0</v>
      </c>
      <c r="DF171" s="2">
        <f t="shared" si="1982"/>
        <v>0</v>
      </c>
      <c r="DG171" s="2">
        <f t="shared" si="1983"/>
        <v>0</v>
      </c>
      <c r="DH171" s="2">
        <f t="shared" si="1984"/>
        <v>0</v>
      </c>
      <c r="DI171" s="2">
        <f t="shared" si="1985"/>
        <v>0</v>
      </c>
      <c r="DJ171" s="2">
        <f t="shared" si="1986"/>
        <v>0</v>
      </c>
      <c r="DK171" s="2">
        <f t="shared" si="1987"/>
        <v>0</v>
      </c>
      <c r="DL171" s="2">
        <f t="shared" si="1988"/>
        <v>0</v>
      </c>
      <c r="DM171" s="2">
        <f t="shared" si="1989"/>
        <v>0</v>
      </c>
      <c r="DN171" s="2">
        <f t="shared" si="1990"/>
        <v>0</v>
      </c>
      <c r="DO171" s="2">
        <f t="shared" si="1991"/>
        <v>0</v>
      </c>
      <c r="DP171" s="2">
        <f t="shared" si="1992"/>
        <v>0</v>
      </c>
      <c r="DQ171" s="2">
        <f t="shared" si="1993"/>
        <v>0</v>
      </c>
      <c r="DR171" s="2">
        <f t="shared" si="1994"/>
        <v>0</v>
      </c>
      <c r="DS171" s="2">
        <f t="shared" si="1995"/>
        <v>0</v>
      </c>
      <c r="DT171" s="2">
        <f t="shared" si="1996"/>
        <v>0</v>
      </c>
      <c r="DU171" s="2">
        <f t="shared" si="1997"/>
        <v>0</v>
      </c>
      <c r="DV171" s="2">
        <f t="shared" si="1998"/>
        <v>0</v>
      </c>
      <c r="DW171" s="2">
        <f t="shared" si="1999"/>
        <v>0</v>
      </c>
      <c r="DX171" s="2">
        <f t="shared" si="2000"/>
        <v>0</v>
      </c>
      <c r="DY171" s="2">
        <f t="shared" si="2001"/>
        <v>0</v>
      </c>
      <c r="DZ171" s="2">
        <f t="shared" si="2002"/>
        <v>0</v>
      </c>
      <c r="EA171" s="2">
        <f t="shared" si="2003"/>
        <v>0</v>
      </c>
      <c r="EB171" s="2">
        <f t="shared" si="2004"/>
        <v>0</v>
      </c>
      <c r="EC171" s="2">
        <f t="shared" si="2005"/>
        <v>0</v>
      </c>
      <c r="ED171" s="2">
        <f t="shared" si="2006"/>
        <v>0</v>
      </c>
      <c r="EE171" s="2">
        <f t="shared" si="2007"/>
        <v>0</v>
      </c>
      <c r="EF171" s="2">
        <f t="shared" si="2008"/>
        <v>0</v>
      </c>
      <c r="EG171" s="2">
        <f t="shared" si="2009"/>
        <v>0</v>
      </c>
      <c r="EH171" s="2">
        <f t="shared" si="2010"/>
        <v>0</v>
      </c>
      <c r="EI171" s="2">
        <f t="shared" si="2011"/>
        <v>0</v>
      </c>
      <c r="EJ171" s="2">
        <f t="shared" si="2012"/>
        <v>0</v>
      </c>
      <c r="EK171" s="2">
        <f t="shared" si="2013"/>
        <v>0</v>
      </c>
      <c r="EL171" s="2">
        <f t="shared" si="2014"/>
        <v>0</v>
      </c>
      <c r="EM171" s="2">
        <f t="shared" si="2015"/>
        <v>0</v>
      </c>
      <c r="EN171" s="2">
        <f t="shared" si="2016"/>
        <v>0</v>
      </c>
      <c r="EO171" s="2">
        <f t="shared" si="2017"/>
        <v>0</v>
      </c>
      <c r="EP171" s="2">
        <f t="shared" si="2018"/>
        <v>0</v>
      </c>
      <c r="EQ171" s="2">
        <f t="shared" si="2019"/>
        <v>0</v>
      </c>
      <c r="ER171" s="2">
        <f t="shared" si="2020"/>
        <v>0</v>
      </c>
      <c r="ES171" s="2">
        <f t="shared" si="2021"/>
        <v>0</v>
      </c>
      <c r="ET171" s="2">
        <f t="shared" si="2022"/>
        <v>0</v>
      </c>
      <c r="EU171" s="2">
        <f t="shared" si="2023"/>
        <v>0</v>
      </c>
      <c r="EV171" s="2">
        <f t="shared" si="2024"/>
        <v>0</v>
      </c>
      <c r="EW171" s="2">
        <f t="shared" si="2025"/>
        <v>0</v>
      </c>
      <c r="EX171" s="2">
        <f t="shared" si="1645"/>
        <v>1</v>
      </c>
      <c r="EY171" s="2" t="e">
        <f t="shared" si="1646"/>
        <v>#VALUE!</v>
      </c>
      <c r="EZ171" s="2" t="e">
        <f t="shared" si="1647"/>
        <v>#VALUE!</v>
      </c>
      <c r="FA171" s="2" t="e">
        <f t="shared" si="1648"/>
        <v>#VALUE!</v>
      </c>
      <c r="FB171" s="2" t="e">
        <f t="shared" si="1649"/>
        <v>#VALUE!</v>
      </c>
      <c r="FC171" s="2" t="e">
        <f t="shared" si="1650"/>
        <v>#VALUE!</v>
      </c>
      <c r="FD171" s="2" t="e">
        <f t="shared" si="1651"/>
        <v>#VALUE!</v>
      </c>
      <c r="FE171" s="2" t="e">
        <f t="shared" si="1652"/>
        <v>#VALUE!</v>
      </c>
      <c r="FF171" s="2" t="e">
        <f t="shared" si="1653"/>
        <v>#VALUE!</v>
      </c>
      <c r="FG171" s="2" t="e">
        <f t="shared" si="1654"/>
        <v>#VALUE!</v>
      </c>
      <c r="FH171" s="2" t="e">
        <f t="shared" si="1655"/>
        <v>#VALUE!</v>
      </c>
      <c r="FI171" s="2" t="e">
        <f t="shared" si="1656"/>
        <v>#VALUE!</v>
      </c>
      <c r="FJ171" s="2" t="e">
        <f t="shared" si="1657"/>
        <v>#VALUE!</v>
      </c>
      <c r="FK171" s="2" t="e">
        <f t="shared" si="1658"/>
        <v>#VALUE!</v>
      </c>
      <c r="FL171" s="2" t="e">
        <f t="shared" si="1659"/>
        <v>#VALUE!</v>
      </c>
      <c r="FM171" s="2" t="e">
        <f t="shared" si="1660"/>
        <v>#VALUE!</v>
      </c>
      <c r="FN171" s="2" t="e">
        <f t="shared" si="1661"/>
        <v>#VALUE!</v>
      </c>
      <c r="FO171" s="2" t="e">
        <f t="shared" si="1662"/>
        <v>#VALUE!</v>
      </c>
      <c r="FP171" s="2" t="e">
        <f t="shared" si="1663"/>
        <v>#VALUE!</v>
      </c>
      <c r="FQ171" s="2" t="e">
        <f t="shared" si="1664"/>
        <v>#VALUE!</v>
      </c>
      <c r="FR171" s="2" t="e">
        <f t="shared" si="1665"/>
        <v>#VALUE!</v>
      </c>
      <c r="FS171" s="2" t="e">
        <f t="shared" si="1666"/>
        <v>#VALUE!</v>
      </c>
      <c r="FT171" s="2" t="e">
        <f t="shared" si="1667"/>
        <v>#VALUE!</v>
      </c>
      <c r="FU171" s="2" t="e">
        <f t="shared" si="1668"/>
        <v>#VALUE!</v>
      </c>
      <c r="FV171" s="2">
        <f t="shared" si="1669"/>
        <v>1</v>
      </c>
      <c r="FW171" s="2" t="e">
        <f t="shared" si="1670"/>
        <v>#VALUE!</v>
      </c>
      <c r="FX171" s="2" t="e">
        <f t="shared" si="1671"/>
        <v>#VALUE!</v>
      </c>
      <c r="FY171" s="2" t="e">
        <f t="shared" si="1672"/>
        <v>#VALUE!</v>
      </c>
      <c r="FZ171" s="2" t="e">
        <f t="shared" si="1673"/>
        <v>#VALUE!</v>
      </c>
      <c r="GA171" s="2" t="e">
        <f t="shared" si="1674"/>
        <v>#VALUE!</v>
      </c>
      <c r="GB171" s="2" t="e">
        <f t="shared" si="1675"/>
        <v>#VALUE!</v>
      </c>
      <c r="GC171" s="2" t="e">
        <f t="shared" si="1676"/>
        <v>#VALUE!</v>
      </c>
      <c r="GD171" s="2" t="e">
        <f t="shared" si="1677"/>
        <v>#VALUE!</v>
      </c>
      <c r="GE171" s="2" t="e">
        <f t="shared" si="1678"/>
        <v>#VALUE!</v>
      </c>
      <c r="GF171" s="2" t="e">
        <f t="shared" si="1679"/>
        <v>#VALUE!</v>
      </c>
      <c r="GG171" s="2" t="e">
        <f t="shared" si="1680"/>
        <v>#VALUE!</v>
      </c>
      <c r="GH171" s="2" t="e">
        <f t="shared" si="1681"/>
        <v>#VALUE!</v>
      </c>
      <c r="GI171" s="2" t="e">
        <f t="shared" si="1682"/>
        <v>#VALUE!</v>
      </c>
      <c r="GJ171" s="2" t="e">
        <f t="shared" si="1683"/>
        <v>#VALUE!</v>
      </c>
      <c r="GK171" s="2" t="e">
        <f t="shared" si="1684"/>
        <v>#VALUE!</v>
      </c>
      <c r="GL171" s="2" t="e">
        <f t="shared" si="1685"/>
        <v>#VALUE!</v>
      </c>
      <c r="GM171" s="2" t="e">
        <f t="shared" si="1686"/>
        <v>#VALUE!</v>
      </c>
      <c r="GN171" s="2" t="e">
        <f t="shared" si="1687"/>
        <v>#VALUE!</v>
      </c>
      <c r="GO171" s="2" t="e">
        <f t="shared" si="1688"/>
        <v>#VALUE!</v>
      </c>
      <c r="GP171" s="2" t="e">
        <f t="shared" si="1689"/>
        <v>#VALUE!</v>
      </c>
      <c r="GQ171" s="2" t="e">
        <f t="shared" si="1690"/>
        <v>#VALUE!</v>
      </c>
      <c r="GR171" s="2" t="e">
        <f t="shared" si="1691"/>
        <v>#VALUE!</v>
      </c>
      <c r="GS171" s="2" t="e">
        <f t="shared" si="1692"/>
        <v>#VALUE!</v>
      </c>
      <c r="GT171" s="2">
        <f t="shared" si="1693"/>
        <v>1</v>
      </c>
      <c r="GU171" s="2" t="e">
        <f t="shared" si="1694"/>
        <v>#VALUE!</v>
      </c>
      <c r="GV171" s="2" t="e">
        <f t="shared" si="1695"/>
        <v>#VALUE!</v>
      </c>
      <c r="GW171" s="2" t="e">
        <f t="shared" si="1696"/>
        <v>#VALUE!</v>
      </c>
      <c r="GX171" s="2" t="e">
        <f t="shared" si="1697"/>
        <v>#VALUE!</v>
      </c>
      <c r="GY171" s="2" t="e">
        <f t="shared" si="1698"/>
        <v>#VALUE!</v>
      </c>
      <c r="GZ171" s="2" t="e">
        <f t="shared" si="1699"/>
        <v>#VALUE!</v>
      </c>
      <c r="HA171" s="2" t="e">
        <f t="shared" si="1700"/>
        <v>#VALUE!</v>
      </c>
      <c r="HB171" s="2" t="e">
        <f t="shared" si="1701"/>
        <v>#VALUE!</v>
      </c>
      <c r="HC171" s="2" t="e">
        <f t="shared" si="1702"/>
        <v>#VALUE!</v>
      </c>
      <c r="HD171" s="2" t="e">
        <f t="shared" si="1703"/>
        <v>#VALUE!</v>
      </c>
      <c r="HE171" s="2" t="e">
        <f t="shared" si="1704"/>
        <v>#VALUE!</v>
      </c>
      <c r="HF171" s="2" t="e">
        <f t="shared" si="1705"/>
        <v>#VALUE!</v>
      </c>
      <c r="HG171" s="2" t="e">
        <f t="shared" si="1706"/>
        <v>#VALUE!</v>
      </c>
      <c r="HH171" s="2" t="e">
        <f t="shared" si="1707"/>
        <v>#VALUE!</v>
      </c>
      <c r="HI171" s="2" t="e">
        <f t="shared" si="1708"/>
        <v>#VALUE!</v>
      </c>
      <c r="HJ171" s="2" t="e">
        <f t="shared" si="1709"/>
        <v>#VALUE!</v>
      </c>
      <c r="HK171" s="2" t="e">
        <f t="shared" si="1710"/>
        <v>#VALUE!</v>
      </c>
      <c r="HL171" s="2" t="e">
        <f t="shared" si="1711"/>
        <v>#VALUE!</v>
      </c>
      <c r="HM171" s="2" t="e">
        <f t="shared" si="1712"/>
        <v>#VALUE!</v>
      </c>
      <c r="HN171" s="2" t="e">
        <f t="shared" si="1713"/>
        <v>#VALUE!</v>
      </c>
      <c r="HO171" s="2" t="e">
        <f t="shared" si="1714"/>
        <v>#VALUE!</v>
      </c>
      <c r="HP171" s="2" t="e">
        <f t="shared" si="1715"/>
        <v>#VALUE!</v>
      </c>
      <c r="HQ171" s="2" t="e">
        <f t="shared" si="1716"/>
        <v>#VALUE!</v>
      </c>
      <c r="HR171" s="2">
        <f t="shared" si="1717"/>
        <v>1</v>
      </c>
      <c r="HS171" s="2" t="e">
        <f t="shared" si="1718"/>
        <v>#VALUE!</v>
      </c>
      <c r="HT171" s="2" t="e">
        <f t="shared" si="1719"/>
        <v>#VALUE!</v>
      </c>
      <c r="HU171" s="2" t="e">
        <f t="shared" si="1720"/>
        <v>#VALUE!</v>
      </c>
      <c r="HV171" s="2" t="e">
        <f t="shared" si="1721"/>
        <v>#VALUE!</v>
      </c>
      <c r="HW171" s="2" t="e">
        <f t="shared" si="1722"/>
        <v>#VALUE!</v>
      </c>
      <c r="HX171" s="2" t="e">
        <f t="shared" si="1723"/>
        <v>#VALUE!</v>
      </c>
      <c r="HY171" s="2" t="e">
        <f t="shared" si="1724"/>
        <v>#VALUE!</v>
      </c>
      <c r="HZ171" s="2" t="e">
        <f t="shared" si="1725"/>
        <v>#VALUE!</v>
      </c>
      <c r="IA171" s="2" t="e">
        <f t="shared" si="1726"/>
        <v>#VALUE!</v>
      </c>
      <c r="IB171" s="2" t="e">
        <f t="shared" si="1727"/>
        <v>#VALUE!</v>
      </c>
      <c r="IC171" s="2" t="e">
        <f t="shared" si="1728"/>
        <v>#VALUE!</v>
      </c>
      <c r="ID171" s="2" t="e">
        <f t="shared" si="1729"/>
        <v>#VALUE!</v>
      </c>
      <c r="IE171" s="2" t="e">
        <f t="shared" si="1730"/>
        <v>#VALUE!</v>
      </c>
      <c r="IF171" s="2" t="e">
        <f t="shared" si="1731"/>
        <v>#VALUE!</v>
      </c>
      <c r="IG171" s="2" t="e">
        <f t="shared" si="1732"/>
        <v>#VALUE!</v>
      </c>
      <c r="IH171" s="2" t="e">
        <f t="shared" si="1733"/>
        <v>#VALUE!</v>
      </c>
      <c r="II171" s="2" t="e">
        <f t="shared" si="1734"/>
        <v>#VALUE!</v>
      </c>
      <c r="IJ171" s="2" t="e">
        <f t="shared" si="1735"/>
        <v>#VALUE!</v>
      </c>
      <c r="IK171" s="2" t="e">
        <f t="shared" si="1736"/>
        <v>#VALUE!</v>
      </c>
      <c r="IL171" s="2" t="e">
        <f t="shared" si="1737"/>
        <v>#VALUE!</v>
      </c>
      <c r="IM171" s="2" t="e">
        <f t="shared" si="1738"/>
        <v>#VALUE!</v>
      </c>
      <c r="IN171" s="2" t="e">
        <f t="shared" si="1739"/>
        <v>#VALUE!</v>
      </c>
      <c r="IO171" s="2" t="e">
        <f t="shared" si="1740"/>
        <v>#VALUE!</v>
      </c>
      <c r="IP171" s="2">
        <f t="shared" si="1741"/>
        <v>0</v>
      </c>
      <c r="IQ171" s="2" t="e">
        <f t="shared" si="1742"/>
        <v>#VALUE!</v>
      </c>
      <c r="IR171" s="2" t="e">
        <f t="shared" si="1743"/>
        <v>#VALUE!</v>
      </c>
      <c r="IS171" s="2" t="e">
        <f t="shared" si="1744"/>
        <v>#VALUE!</v>
      </c>
      <c r="IT171" s="2" t="e">
        <f t="shared" si="1745"/>
        <v>#VALUE!</v>
      </c>
      <c r="IU171" s="2" t="e">
        <f t="shared" si="1746"/>
        <v>#VALUE!</v>
      </c>
      <c r="IV171" s="2" t="e">
        <f t="shared" si="1747"/>
        <v>#VALUE!</v>
      </c>
      <c r="IW171" s="2" t="e">
        <f t="shared" si="1748"/>
        <v>#VALUE!</v>
      </c>
      <c r="IX171" s="2" t="e">
        <f t="shared" si="1749"/>
        <v>#VALUE!</v>
      </c>
      <c r="IY171" s="2" t="e">
        <f t="shared" si="1750"/>
        <v>#VALUE!</v>
      </c>
      <c r="IZ171" s="2" t="e">
        <f t="shared" si="1751"/>
        <v>#VALUE!</v>
      </c>
      <c r="JA171" s="2" t="e">
        <f t="shared" si="1752"/>
        <v>#VALUE!</v>
      </c>
      <c r="JB171" s="2" t="e">
        <f t="shared" si="1753"/>
        <v>#VALUE!</v>
      </c>
      <c r="JC171" s="2" t="e">
        <f t="shared" si="1754"/>
        <v>#VALUE!</v>
      </c>
      <c r="JD171" s="2" t="e">
        <f t="shared" si="1755"/>
        <v>#VALUE!</v>
      </c>
      <c r="JE171" s="2" t="e">
        <f t="shared" si="1756"/>
        <v>#VALUE!</v>
      </c>
      <c r="JF171" s="2" t="e">
        <f t="shared" si="1757"/>
        <v>#VALUE!</v>
      </c>
      <c r="JG171" s="2" t="e">
        <f t="shared" si="1758"/>
        <v>#VALUE!</v>
      </c>
      <c r="JH171" s="2" t="e">
        <f t="shared" si="1759"/>
        <v>#VALUE!</v>
      </c>
      <c r="JI171" s="2" t="e">
        <f t="shared" si="1760"/>
        <v>#VALUE!</v>
      </c>
      <c r="JJ171" s="2" t="e">
        <f t="shared" si="1761"/>
        <v>#VALUE!</v>
      </c>
      <c r="JK171" s="2" t="e">
        <f t="shared" si="1762"/>
        <v>#VALUE!</v>
      </c>
      <c r="JL171" s="2" t="e">
        <f t="shared" si="1763"/>
        <v>#VALUE!</v>
      </c>
      <c r="JM171" s="2" t="e">
        <f t="shared" si="1764"/>
        <v>#VALUE!</v>
      </c>
      <c r="JN171" s="2">
        <f t="shared" si="1765"/>
        <v>0</v>
      </c>
      <c r="JO171" s="2" t="e">
        <f t="shared" si="1766"/>
        <v>#VALUE!</v>
      </c>
      <c r="JP171" s="2" t="e">
        <f t="shared" si="1767"/>
        <v>#VALUE!</v>
      </c>
      <c r="JQ171" s="2" t="e">
        <f t="shared" si="1768"/>
        <v>#VALUE!</v>
      </c>
      <c r="JR171" s="2" t="e">
        <f t="shared" si="1769"/>
        <v>#VALUE!</v>
      </c>
      <c r="JS171" s="2" t="e">
        <f t="shared" si="1770"/>
        <v>#VALUE!</v>
      </c>
      <c r="JT171" s="2" t="e">
        <f t="shared" si="1771"/>
        <v>#VALUE!</v>
      </c>
      <c r="JU171" s="2" t="e">
        <f t="shared" si="1772"/>
        <v>#VALUE!</v>
      </c>
      <c r="JV171" s="2" t="e">
        <f t="shared" si="1773"/>
        <v>#VALUE!</v>
      </c>
      <c r="JW171" s="2" t="e">
        <f t="shared" si="1774"/>
        <v>#VALUE!</v>
      </c>
      <c r="JX171" s="2" t="e">
        <f t="shared" si="1775"/>
        <v>#VALUE!</v>
      </c>
      <c r="JY171" s="2" t="e">
        <f t="shared" si="1776"/>
        <v>#VALUE!</v>
      </c>
      <c r="JZ171" s="2" t="e">
        <f t="shared" si="1777"/>
        <v>#VALUE!</v>
      </c>
      <c r="KA171" s="2" t="e">
        <f t="shared" si="1778"/>
        <v>#VALUE!</v>
      </c>
      <c r="KB171" s="2" t="e">
        <f t="shared" si="1779"/>
        <v>#VALUE!</v>
      </c>
      <c r="KC171" s="2" t="e">
        <f t="shared" si="1780"/>
        <v>#VALUE!</v>
      </c>
      <c r="KD171" s="2" t="e">
        <f t="shared" si="1781"/>
        <v>#VALUE!</v>
      </c>
      <c r="KE171" s="2" t="e">
        <f t="shared" si="1782"/>
        <v>#VALUE!</v>
      </c>
      <c r="KF171" s="2" t="e">
        <f t="shared" si="1783"/>
        <v>#VALUE!</v>
      </c>
      <c r="KG171" s="2" t="e">
        <f t="shared" si="1784"/>
        <v>#VALUE!</v>
      </c>
      <c r="KH171" s="2" t="e">
        <f t="shared" si="1785"/>
        <v>#VALUE!</v>
      </c>
      <c r="KI171" s="2" t="e">
        <f t="shared" si="1786"/>
        <v>#VALUE!</v>
      </c>
      <c r="KJ171" s="2" t="e">
        <f t="shared" si="1787"/>
        <v>#VALUE!</v>
      </c>
      <c r="KK171" s="2" t="e">
        <f t="shared" si="1788"/>
        <v>#VALUE!</v>
      </c>
      <c r="KL171" s="2">
        <f t="shared" si="1789"/>
        <v>0</v>
      </c>
      <c r="KM171" s="2" t="e">
        <f t="shared" si="1790"/>
        <v>#VALUE!</v>
      </c>
      <c r="KN171" s="2" t="e">
        <f t="shared" si="1791"/>
        <v>#VALUE!</v>
      </c>
      <c r="KO171" s="2" t="e">
        <f t="shared" si="1792"/>
        <v>#VALUE!</v>
      </c>
      <c r="KP171" s="2" t="e">
        <f t="shared" si="1793"/>
        <v>#VALUE!</v>
      </c>
      <c r="KQ171" s="2" t="e">
        <f t="shared" si="1794"/>
        <v>#VALUE!</v>
      </c>
      <c r="KR171" s="2" t="e">
        <f t="shared" si="1795"/>
        <v>#VALUE!</v>
      </c>
      <c r="KS171" s="2" t="e">
        <f t="shared" si="1796"/>
        <v>#VALUE!</v>
      </c>
      <c r="KT171" s="2" t="e">
        <f t="shared" si="1797"/>
        <v>#VALUE!</v>
      </c>
      <c r="KU171" s="2" t="e">
        <f t="shared" si="1798"/>
        <v>#VALUE!</v>
      </c>
      <c r="KV171" s="2" t="e">
        <f t="shared" si="1799"/>
        <v>#VALUE!</v>
      </c>
      <c r="KW171" s="2" t="e">
        <f t="shared" si="1800"/>
        <v>#VALUE!</v>
      </c>
      <c r="KX171" s="2" t="e">
        <f t="shared" si="1801"/>
        <v>#VALUE!</v>
      </c>
      <c r="KY171" s="2" t="e">
        <f t="shared" si="1802"/>
        <v>#VALUE!</v>
      </c>
      <c r="KZ171" s="2" t="e">
        <f t="shared" si="1803"/>
        <v>#VALUE!</v>
      </c>
      <c r="LA171" s="2" t="e">
        <f t="shared" si="1804"/>
        <v>#VALUE!</v>
      </c>
      <c r="LB171" s="2" t="e">
        <f t="shared" si="1805"/>
        <v>#VALUE!</v>
      </c>
      <c r="LC171" s="2" t="e">
        <f t="shared" si="1806"/>
        <v>#VALUE!</v>
      </c>
      <c r="LD171" s="2" t="e">
        <f t="shared" si="1807"/>
        <v>#VALUE!</v>
      </c>
      <c r="LE171" s="2" t="e">
        <f t="shared" si="1808"/>
        <v>#VALUE!</v>
      </c>
      <c r="LF171" s="2" t="e">
        <f t="shared" si="1809"/>
        <v>#VALUE!</v>
      </c>
      <c r="LG171" s="2" t="e">
        <f t="shared" si="1810"/>
        <v>#VALUE!</v>
      </c>
      <c r="LH171" s="2" t="e">
        <f t="shared" si="1811"/>
        <v>#VALUE!</v>
      </c>
      <c r="LI171" s="2" t="e">
        <f t="shared" si="1812"/>
        <v>#VALUE!</v>
      </c>
      <c r="LJ171" s="2">
        <f t="shared" si="1813"/>
        <v>0</v>
      </c>
      <c r="LK171" s="2" t="e">
        <f t="shared" si="1814"/>
        <v>#VALUE!</v>
      </c>
      <c r="LL171" s="2" t="e">
        <f t="shared" si="1815"/>
        <v>#VALUE!</v>
      </c>
      <c r="LM171" s="2" t="e">
        <f t="shared" si="1816"/>
        <v>#VALUE!</v>
      </c>
      <c r="LN171" s="2" t="e">
        <f t="shared" si="1817"/>
        <v>#VALUE!</v>
      </c>
      <c r="LO171" s="2" t="e">
        <f t="shared" si="1818"/>
        <v>#VALUE!</v>
      </c>
      <c r="LP171" s="2" t="e">
        <f t="shared" si="1819"/>
        <v>#VALUE!</v>
      </c>
      <c r="LQ171" s="2" t="e">
        <f t="shared" si="1820"/>
        <v>#VALUE!</v>
      </c>
      <c r="LR171" s="2" t="e">
        <f t="shared" si="1821"/>
        <v>#VALUE!</v>
      </c>
      <c r="LS171" s="2" t="e">
        <f t="shared" si="1822"/>
        <v>#VALUE!</v>
      </c>
      <c r="LT171" s="2" t="e">
        <f t="shared" si="1823"/>
        <v>#VALUE!</v>
      </c>
      <c r="LU171" s="2" t="e">
        <f t="shared" si="1824"/>
        <v>#VALUE!</v>
      </c>
      <c r="LV171" s="2" t="e">
        <f t="shared" si="1825"/>
        <v>#VALUE!</v>
      </c>
      <c r="LW171" s="2" t="e">
        <f t="shared" si="1826"/>
        <v>#VALUE!</v>
      </c>
      <c r="LX171" s="2" t="e">
        <f t="shared" si="1827"/>
        <v>#VALUE!</v>
      </c>
      <c r="LY171" s="2" t="e">
        <f t="shared" si="1828"/>
        <v>#VALUE!</v>
      </c>
      <c r="LZ171" s="2" t="e">
        <f t="shared" si="1829"/>
        <v>#VALUE!</v>
      </c>
      <c r="MA171" s="2" t="e">
        <f t="shared" si="1830"/>
        <v>#VALUE!</v>
      </c>
      <c r="MB171" s="2" t="e">
        <f t="shared" si="1831"/>
        <v>#VALUE!</v>
      </c>
      <c r="MC171" s="2" t="e">
        <f t="shared" si="1832"/>
        <v>#VALUE!</v>
      </c>
      <c r="MD171" s="2" t="e">
        <f t="shared" si="1833"/>
        <v>#VALUE!</v>
      </c>
      <c r="ME171" s="2" t="e">
        <f t="shared" si="1834"/>
        <v>#VALUE!</v>
      </c>
      <c r="MF171" s="2" t="e">
        <f t="shared" si="1835"/>
        <v>#VALUE!</v>
      </c>
      <c r="MG171" s="2" t="e">
        <f t="shared" si="1836"/>
        <v>#VALUE!</v>
      </c>
      <c r="MH171" s="2">
        <f t="shared" si="1837"/>
        <v>1</v>
      </c>
      <c r="MI171" s="2" t="e">
        <f t="shared" si="1838"/>
        <v>#VALUE!</v>
      </c>
      <c r="MJ171" s="2" t="e">
        <f t="shared" si="1839"/>
        <v>#VALUE!</v>
      </c>
      <c r="MK171" s="2" t="e">
        <f t="shared" si="1840"/>
        <v>#VALUE!</v>
      </c>
      <c r="ML171" s="2" t="e">
        <f t="shared" si="1841"/>
        <v>#VALUE!</v>
      </c>
      <c r="MM171" s="2" t="e">
        <f t="shared" si="1842"/>
        <v>#VALUE!</v>
      </c>
      <c r="MN171" s="2" t="e">
        <f t="shared" si="1843"/>
        <v>#VALUE!</v>
      </c>
      <c r="MO171" s="2" t="e">
        <f t="shared" si="1844"/>
        <v>#VALUE!</v>
      </c>
      <c r="MP171" s="2" t="e">
        <f t="shared" si="1845"/>
        <v>#VALUE!</v>
      </c>
      <c r="MQ171" s="2" t="e">
        <f t="shared" si="1846"/>
        <v>#VALUE!</v>
      </c>
      <c r="MR171" s="2" t="e">
        <f t="shared" si="1847"/>
        <v>#VALUE!</v>
      </c>
      <c r="MS171" s="2" t="e">
        <f t="shared" si="1848"/>
        <v>#VALUE!</v>
      </c>
      <c r="MT171" s="2" t="e">
        <f t="shared" si="1849"/>
        <v>#VALUE!</v>
      </c>
      <c r="MU171" s="2" t="e">
        <f t="shared" si="1850"/>
        <v>#VALUE!</v>
      </c>
      <c r="MV171" s="2" t="e">
        <f t="shared" si="1851"/>
        <v>#VALUE!</v>
      </c>
      <c r="MW171" s="2" t="e">
        <f t="shared" si="1852"/>
        <v>#VALUE!</v>
      </c>
      <c r="MX171" s="2" t="e">
        <f t="shared" si="1853"/>
        <v>#VALUE!</v>
      </c>
      <c r="MY171" s="2" t="e">
        <f t="shared" si="1854"/>
        <v>#VALUE!</v>
      </c>
      <c r="MZ171" s="2" t="e">
        <f t="shared" si="1855"/>
        <v>#VALUE!</v>
      </c>
      <c r="NA171" s="2" t="e">
        <f t="shared" si="1856"/>
        <v>#VALUE!</v>
      </c>
      <c r="NB171" s="2" t="e">
        <f t="shared" si="1857"/>
        <v>#VALUE!</v>
      </c>
      <c r="NC171" s="2" t="e">
        <f t="shared" si="1858"/>
        <v>#VALUE!</v>
      </c>
      <c r="ND171" s="2" t="e">
        <f t="shared" si="1859"/>
        <v>#VALUE!</v>
      </c>
      <c r="NE171" s="2" t="e">
        <f t="shared" si="1860"/>
        <v>#VALUE!</v>
      </c>
      <c r="NF171" s="2">
        <f t="shared" si="2026"/>
        <v>0</v>
      </c>
      <c r="NG171" s="2">
        <f t="shared" si="1861"/>
        <v>0</v>
      </c>
      <c r="NH171" s="2">
        <f t="shared" si="1862"/>
        <v>0</v>
      </c>
      <c r="NI171" s="2">
        <f t="shared" si="1863"/>
        <v>0</v>
      </c>
      <c r="NJ171" s="2">
        <f t="shared" si="1864"/>
        <v>0</v>
      </c>
      <c r="NK171" s="2">
        <f t="shared" si="1865"/>
        <v>0</v>
      </c>
      <c r="NL171" s="2">
        <f t="shared" si="1866"/>
        <v>0</v>
      </c>
      <c r="NM171" s="2">
        <f t="shared" si="1867"/>
        <v>0</v>
      </c>
      <c r="NN171" s="2">
        <f t="shared" si="1868"/>
        <v>0</v>
      </c>
      <c r="NO171" s="2">
        <f t="shared" si="1869"/>
        <v>0</v>
      </c>
      <c r="NP171" s="2">
        <f t="shared" si="1870"/>
        <v>0</v>
      </c>
      <c r="NQ171" s="2">
        <f t="shared" si="1871"/>
        <v>0</v>
      </c>
      <c r="NR171" s="2">
        <f t="shared" si="1872"/>
        <v>0</v>
      </c>
      <c r="NS171" s="2">
        <f t="shared" si="1873"/>
        <v>0</v>
      </c>
      <c r="NT171" s="2">
        <f t="shared" si="1874"/>
        <v>0</v>
      </c>
      <c r="NU171" s="2">
        <f t="shared" si="1875"/>
        <v>0</v>
      </c>
      <c r="NV171" s="2">
        <f t="shared" si="1876"/>
        <v>0</v>
      </c>
      <c r="NW171" s="2">
        <f t="shared" si="1877"/>
        <v>0</v>
      </c>
      <c r="NX171" s="2">
        <f t="shared" si="1878"/>
        <v>0</v>
      </c>
      <c r="NY171" s="2">
        <f t="shared" si="1879"/>
        <v>0</v>
      </c>
      <c r="NZ171" s="2">
        <f t="shared" si="1880"/>
        <v>0</v>
      </c>
      <c r="OA171" s="2">
        <f t="shared" si="1881"/>
        <v>0</v>
      </c>
      <c r="OB171" s="2">
        <f t="shared" si="1882"/>
        <v>0</v>
      </c>
      <c r="OC171" s="2">
        <f t="shared" si="1883"/>
        <v>0</v>
      </c>
      <c r="OD171" s="2">
        <f>IF(AND(NF171&gt;'Graph Creator'!$K$4,'Detalle de Cuentas'!NF171&lt;='Graph Creator'!$L$4),1,0)</f>
        <v>0</v>
      </c>
      <c r="OE171" s="2">
        <f>IF(AND(NG171&gt;'Graph Creator'!$K$4,'Detalle de Cuentas'!NG171&lt;='Graph Creator'!$L$4),1,0)</f>
        <v>0</v>
      </c>
      <c r="OF171" s="2">
        <f>IF(AND(NH171&gt;'Graph Creator'!$K$4,'Detalle de Cuentas'!NH171&lt;='Graph Creator'!$L$4),1,0)</f>
        <v>0</v>
      </c>
      <c r="OG171" s="2">
        <f>IF(AND(NI171&gt;'Graph Creator'!$K$4,'Detalle de Cuentas'!NI171&lt;='Graph Creator'!$L$4),1,0)</f>
        <v>0</v>
      </c>
      <c r="OH171" s="2">
        <f>IF(AND(NJ171&gt;'Graph Creator'!$K$4,'Detalle de Cuentas'!NJ171&lt;='Graph Creator'!$L$4),1,0)</f>
        <v>0</v>
      </c>
      <c r="OI171" s="2">
        <f>IF(AND(NK171&gt;'Graph Creator'!$K$4,'Detalle de Cuentas'!NK171&lt;='Graph Creator'!$L$4),1,0)</f>
        <v>0</v>
      </c>
      <c r="OJ171" s="2">
        <f>IF(AND(NL171&gt;'Graph Creator'!$K$4,'Detalle de Cuentas'!NL171&lt;='Graph Creator'!$L$4),1,0)</f>
        <v>0</v>
      </c>
      <c r="OK171" s="2">
        <f>IF(AND(NM171&gt;'Graph Creator'!$K$4,'Detalle de Cuentas'!NM171&lt;='Graph Creator'!$L$4),1,0)</f>
        <v>0</v>
      </c>
      <c r="OL171" s="2">
        <f>IF(AND(NN171&gt;'Graph Creator'!$K$4,'Detalle de Cuentas'!NN171&lt;='Graph Creator'!$L$4),1,0)</f>
        <v>0</v>
      </c>
      <c r="OM171" s="2">
        <f>IF(AND(NO171&gt;'Graph Creator'!$K$4,'Detalle de Cuentas'!NO171&lt;='Graph Creator'!$L$4),1,0)</f>
        <v>0</v>
      </c>
      <c r="ON171" s="2">
        <f>IF(AND(NP171&gt;'Graph Creator'!$K$4,'Detalle de Cuentas'!NP171&lt;='Graph Creator'!$L$4),1,0)</f>
        <v>0</v>
      </c>
      <c r="OO171" s="2">
        <f>IF(AND(NQ171&gt;'Graph Creator'!$K$4,'Detalle de Cuentas'!NQ171&lt;='Graph Creator'!$L$4),1,0)</f>
        <v>0</v>
      </c>
      <c r="OP171" s="2">
        <f>IF(AND(NR171&gt;'Graph Creator'!$K$4,'Detalle de Cuentas'!NR171&lt;='Graph Creator'!$L$4),1,0)</f>
        <v>0</v>
      </c>
      <c r="OQ171" s="2">
        <f>IF(AND(NS171&gt;'Graph Creator'!$K$4,'Detalle de Cuentas'!NS171&lt;='Graph Creator'!$L$4),1,0)</f>
        <v>0</v>
      </c>
      <c r="OR171" s="2">
        <f>IF(AND(NT171&gt;'Graph Creator'!$K$4,'Detalle de Cuentas'!NT171&lt;='Graph Creator'!$L$4),1,0)</f>
        <v>0</v>
      </c>
      <c r="OS171" s="2">
        <f>IF(AND(NU171&gt;'Graph Creator'!$K$4,'Detalle de Cuentas'!NU171&lt;='Graph Creator'!$L$4),1,0)</f>
        <v>0</v>
      </c>
      <c r="OT171" s="2">
        <f>IF(AND(NV171&gt;'Graph Creator'!$K$4,'Detalle de Cuentas'!NV171&lt;='Graph Creator'!$L$4),1,0)</f>
        <v>0</v>
      </c>
      <c r="OU171" s="2">
        <f>IF(AND(NW171&gt;'Graph Creator'!$K$4,'Detalle de Cuentas'!NW171&lt;='Graph Creator'!$L$4),1,0)</f>
        <v>0</v>
      </c>
      <c r="OV171" s="2">
        <f>IF(AND(NX171&gt;'Graph Creator'!$K$4,'Detalle de Cuentas'!NX171&lt;='Graph Creator'!$L$4),1,0)</f>
        <v>0</v>
      </c>
      <c r="OW171" s="2">
        <f>IF(AND(NY171&gt;'Graph Creator'!$K$4,'Detalle de Cuentas'!NY171&lt;='Graph Creator'!$L$4),1,0)</f>
        <v>0</v>
      </c>
      <c r="OX171" s="2">
        <f>IF(AND(NZ171&gt;'Graph Creator'!$K$4,'Detalle de Cuentas'!NZ171&lt;='Graph Creator'!$L$4),1,0)</f>
        <v>0</v>
      </c>
      <c r="OY171" s="2">
        <f>IF(AND(OA171&gt;'Graph Creator'!$K$4,'Detalle de Cuentas'!OA171&lt;='Graph Creator'!$L$4),1,0)</f>
        <v>0</v>
      </c>
      <c r="OZ171" s="2">
        <f>IF(AND(OB171&gt;'Graph Creator'!$K$4,'Detalle de Cuentas'!OB171&lt;='Graph Creator'!$L$4),1,0)</f>
        <v>0</v>
      </c>
      <c r="PA171" s="2">
        <f>IF(AND(OC171&gt;'Graph Creator'!$K$4,'Detalle de Cuentas'!OC171&lt;='Graph Creator'!$L$4),1,0)</f>
        <v>0</v>
      </c>
      <c r="PB171" s="2">
        <f>IF(AND(NF171&gt;'Graph Creator'!$L$4,'Detalle de Cuentas'!NF171&lt;='Graph Creator'!$M$4),1,0)</f>
        <v>0</v>
      </c>
      <c r="PC171" s="2">
        <f>IF(AND(NG171&gt;'Graph Creator'!$L$4,'Detalle de Cuentas'!NG171&lt;='Graph Creator'!$M$4),1,0)</f>
        <v>0</v>
      </c>
      <c r="PD171" s="2">
        <f>IF(AND(NH171&gt;'Graph Creator'!$L$4,'Detalle de Cuentas'!NH171&lt;='Graph Creator'!$M$4),1,0)</f>
        <v>0</v>
      </c>
      <c r="PE171" s="2">
        <f>IF(AND(NI171&gt;'Graph Creator'!$L$4,'Detalle de Cuentas'!NI171&lt;='Graph Creator'!$M$4),1,0)</f>
        <v>0</v>
      </c>
      <c r="PF171" s="2">
        <f>IF(AND(NJ171&gt;'Graph Creator'!$L$4,'Detalle de Cuentas'!NJ171&lt;='Graph Creator'!$M$4),1,0)</f>
        <v>0</v>
      </c>
      <c r="PG171" s="2">
        <f>IF(AND(NK171&gt;'Graph Creator'!$L$4,'Detalle de Cuentas'!NK171&lt;='Graph Creator'!$M$4),1,0)</f>
        <v>0</v>
      </c>
      <c r="PH171" s="2">
        <f>IF(AND(NL171&gt;'Graph Creator'!$L$4,'Detalle de Cuentas'!NL171&lt;='Graph Creator'!$M$4),1,0)</f>
        <v>0</v>
      </c>
      <c r="PI171" s="2">
        <f>IF(AND(NM171&gt;'Graph Creator'!$L$4,'Detalle de Cuentas'!NM171&lt;='Graph Creator'!$M$4),1,0)</f>
        <v>0</v>
      </c>
      <c r="PJ171" s="2">
        <f>IF(AND(NN171&gt;'Graph Creator'!$L$4,'Detalle de Cuentas'!NN171&lt;='Graph Creator'!$M$4),1,0)</f>
        <v>0</v>
      </c>
      <c r="PK171" s="2">
        <f>IF(AND(NO171&gt;'Graph Creator'!$L$4,'Detalle de Cuentas'!NO171&lt;='Graph Creator'!$M$4),1,0)</f>
        <v>0</v>
      </c>
      <c r="PL171" s="2">
        <f>IF(AND(NP171&gt;'Graph Creator'!$L$4,'Detalle de Cuentas'!NP171&lt;='Graph Creator'!$M$4),1,0)</f>
        <v>0</v>
      </c>
      <c r="PM171" s="2">
        <f>IF(AND(NQ171&gt;'Graph Creator'!$L$4,'Detalle de Cuentas'!NQ171&lt;='Graph Creator'!$M$4),1,0)</f>
        <v>0</v>
      </c>
      <c r="PN171" s="2">
        <f>IF(AND(NR171&gt;'Graph Creator'!$L$4,'Detalle de Cuentas'!NR171&lt;='Graph Creator'!$M$4),1,0)</f>
        <v>0</v>
      </c>
      <c r="PO171" s="2">
        <f>IF(AND(NS171&gt;'Graph Creator'!$L$4,'Detalle de Cuentas'!NS171&lt;='Graph Creator'!$M$4),1,0)</f>
        <v>0</v>
      </c>
      <c r="PP171" s="2">
        <f>IF(AND(NT171&gt;'Graph Creator'!$L$4,'Detalle de Cuentas'!NT171&lt;='Graph Creator'!$M$4),1,0)</f>
        <v>0</v>
      </c>
      <c r="PQ171" s="2">
        <f>IF(AND(NU171&gt;'Graph Creator'!$L$4,'Detalle de Cuentas'!NU171&lt;='Graph Creator'!$M$4),1,0)</f>
        <v>0</v>
      </c>
      <c r="PR171" s="2">
        <f>IF(AND(NV171&gt;'Graph Creator'!$L$4,'Detalle de Cuentas'!NV171&lt;='Graph Creator'!$M$4),1,0)</f>
        <v>0</v>
      </c>
      <c r="PS171" s="2">
        <f>IF(AND(NW171&gt;'Graph Creator'!$L$4,'Detalle de Cuentas'!NW171&lt;='Graph Creator'!$M$4),1,0)</f>
        <v>0</v>
      </c>
      <c r="PT171" s="2">
        <f>IF(AND(NX171&gt;'Graph Creator'!$L$4,'Detalle de Cuentas'!NX171&lt;='Graph Creator'!$M$4),1,0)</f>
        <v>0</v>
      </c>
      <c r="PU171" s="2">
        <f>IF(AND(NY171&gt;'Graph Creator'!$L$4,'Detalle de Cuentas'!NY171&lt;='Graph Creator'!$M$4),1,0)</f>
        <v>0</v>
      </c>
      <c r="PV171" s="2">
        <f>IF(AND(NZ171&gt;'Graph Creator'!$L$4,'Detalle de Cuentas'!NZ171&lt;='Graph Creator'!$M$4),1,0)</f>
        <v>0</v>
      </c>
      <c r="PW171" s="2">
        <f>IF(AND(OA171&gt;'Graph Creator'!$L$4,'Detalle de Cuentas'!OA171&lt;='Graph Creator'!$M$4),1,0)</f>
        <v>0</v>
      </c>
      <c r="PX171" s="2">
        <f>IF(AND(OB171&gt;'Graph Creator'!$L$4,'Detalle de Cuentas'!OB171&lt;='Graph Creator'!$M$4),1,0)</f>
        <v>0</v>
      </c>
      <c r="PY171" s="2">
        <f>IF(AND(OC171&gt;'Graph Creator'!$L$4,'Detalle de Cuentas'!OC171&lt;='Graph Creator'!$M$4),1,0)</f>
        <v>0</v>
      </c>
      <c r="PZ171" s="2">
        <f>IF(AND(NF171&gt;'Graph Creator'!$M$4,'Detalle de Cuentas'!NF171&lt;='Graph Creator'!$N$4),1,0)</f>
        <v>0</v>
      </c>
      <c r="QA171" s="2">
        <f>IF(AND(NG171&gt;'Graph Creator'!$M$4,'Detalle de Cuentas'!NG171&lt;='Graph Creator'!$N$4),1,0)</f>
        <v>0</v>
      </c>
      <c r="QB171" s="2">
        <f>IF(AND(NH171&gt;'Graph Creator'!$M$4,'Detalle de Cuentas'!NH171&lt;='Graph Creator'!$N$4),1,0)</f>
        <v>0</v>
      </c>
      <c r="QC171" s="2">
        <f>IF(AND(NI171&gt;'Graph Creator'!$M$4,'Detalle de Cuentas'!NI171&lt;='Graph Creator'!$N$4),1,0)</f>
        <v>0</v>
      </c>
      <c r="QD171" s="2">
        <f>IF(AND(NJ171&gt;'Graph Creator'!$M$4,'Detalle de Cuentas'!NJ171&lt;='Graph Creator'!$N$4),1,0)</f>
        <v>0</v>
      </c>
      <c r="QE171" s="2">
        <f>IF(AND(NK171&gt;'Graph Creator'!$M$4,'Detalle de Cuentas'!NK171&lt;='Graph Creator'!$N$4),1,0)</f>
        <v>0</v>
      </c>
      <c r="QF171" s="2">
        <f>IF(AND(NL171&gt;'Graph Creator'!$M$4,'Detalle de Cuentas'!NL171&lt;='Graph Creator'!$N$4),1,0)</f>
        <v>0</v>
      </c>
      <c r="QG171" s="2">
        <f>IF(AND(NM171&gt;'Graph Creator'!$M$4,'Detalle de Cuentas'!NM171&lt;='Graph Creator'!$N$4),1,0)</f>
        <v>0</v>
      </c>
      <c r="QH171" s="2">
        <f>IF(AND(NN171&gt;'Graph Creator'!$M$4,'Detalle de Cuentas'!NN171&lt;='Graph Creator'!$N$4),1,0)</f>
        <v>0</v>
      </c>
      <c r="QI171" s="2">
        <f>IF(AND(NO171&gt;'Graph Creator'!$M$4,'Detalle de Cuentas'!NO171&lt;='Graph Creator'!$N$4),1,0)</f>
        <v>0</v>
      </c>
      <c r="QJ171" s="2">
        <f>IF(AND(NP171&gt;'Graph Creator'!$M$4,'Detalle de Cuentas'!NP171&lt;='Graph Creator'!$N$4),1,0)</f>
        <v>0</v>
      </c>
      <c r="QK171" s="2">
        <f>IF(AND(NQ171&gt;'Graph Creator'!$M$4,'Detalle de Cuentas'!NQ171&lt;='Graph Creator'!$N$4),1,0)</f>
        <v>0</v>
      </c>
      <c r="QL171" s="2">
        <f>IF(AND(NR171&gt;'Graph Creator'!$M$4,'Detalle de Cuentas'!NR171&lt;='Graph Creator'!$N$4),1,0)</f>
        <v>0</v>
      </c>
      <c r="QM171" s="2">
        <f>IF(AND(NS171&gt;'Graph Creator'!$M$4,'Detalle de Cuentas'!NS171&lt;='Graph Creator'!$N$4),1,0)</f>
        <v>0</v>
      </c>
      <c r="QN171" s="2">
        <f>IF(AND(NT171&gt;'Graph Creator'!$M$4,'Detalle de Cuentas'!NT171&lt;='Graph Creator'!$N$4),1,0)</f>
        <v>0</v>
      </c>
      <c r="QO171" s="2">
        <f>IF(AND(NU171&gt;'Graph Creator'!$M$4,'Detalle de Cuentas'!NU171&lt;='Graph Creator'!$N$4),1,0)</f>
        <v>0</v>
      </c>
      <c r="QP171" s="2">
        <f>IF(AND(NV171&gt;'Graph Creator'!$M$4,'Detalle de Cuentas'!NV171&lt;='Graph Creator'!$N$4),1,0)</f>
        <v>0</v>
      </c>
      <c r="QQ171" s="2">
        <f>IF(AND(NW171&gt;'Graph Creator'!$M$4,'Detalle de Cuentas'!NW171&lt;='Graph Creator'!$N$4),1,0)</f>
        <v>0</v>
      </c>
      <c r="QR171" s="2">
        <f>IF(AND(NX171&gt;'Graph Creator'!$M$4,'Detalle de Cuentas'!NX171&lt;='Graph Creator'!$N$4),1,0)</f>
        <v>0</v>
      </c>
      <c r="QS171" s="2">
        <f>IF(AND(NY171&gt;'Graph Creator'!$M$4,'Detalle de Cuentas'!NY171&lt;='Graph Creator'!$N$4),1,0)</f>
        <v>0</v>
      </c>
      <c r="QT171" s="2">
        <f>IF(AND(NZ171&gt;'Graph Creator'!$M$4,'Detalle de Cuentas'!NZ171&lt;='Graph Creator'!$N$4),1,0)</f>
        <v>0</v>
      </c>
      <c r="QU171" s="2">
        <f>IF(AND(OA171&gt;'Graph Creator'!$M$4,'Detalle de Cuentas'!OA171&lt;='Graph Creator'!$N$4),1,0)</f>
        <v>0</v>
      </c>
      <c r="QV171" s="2">
        <f>IF(AND(OB171&gt;'Graph Creator'!$M$4,'Detalle de Cuentas'!OB171&lt;='Graph Creator'!$N$4),1,0)</f>
        <v>0</v>
      </c>
      <c r="QW171" s="2">
        <f>IF(AND(OC171&gt;'Graph Creator'!$M$4,'Detalle de Cuentas'!OC171&lt;='Graph Creator'!$N$4),1,0)</f>
        <v>0</v>
      </c>
      <c r="QX171" s="2">
        <f>IF(AND(NF171&gt;'Graph Creator'!$N$4,'Detalle de Cuentas'!NF171&lt;='Graph Creator'!$O$4),1,0)</f>
        <v>0</v>
      </c>
      <c r="QY171" s="2">
        <f>IF(AND(NG171&gt;'Graph Creator'!$N$4,'Detalle de Cuentas'!NG171&lt;='Graph Creator'!$O$4),1,0)</f>
        <v>0</v>
      </c>
      <c r="QZ171" s="2">
        <f>IF(AND(NH171&gt;'Graph Creator'!$N$4,'Detalle de Cuentas'!NH171&lt;='Graph Creator'!$O$4),1,0)</f>
        <v>0</v>
      </c>
      <c r="RA171" s="2">
        <f>IF(AND(NI171&gt;'Graph Creator'!$N$4,'Detalle de Cuentas'!NI171&lt;='Graph Creator'!$O$4),1,0)</f>
        <v>0</v>
      </c>
      <c r="RB171" s="2">
        <f>IF(AND(NJ171&gt;'Graph Creator'!$N$4,'Detalle de Cuentas'!NJ171&lt;='Graph Creator'!$O$4),1,0)</f>
        <v>0</v>
      </c>
      <c r="RC171" s="2">
        <f>IF(AND(NK171&gt;'Graph Creator'!$N$4,'Detalle de Cuentas'!NK171&lt;='Graph Creator'!$O$4),1,0)</f>
        <v>0</v>
      </c>
      <c r="RD171" s="2">
        <f>IF(AND(NL171&gt;'Graph Creator'!$N$4,'Detalle de Cuentas'!NL171&lt;='Graph Creator'!$O$4),1,0)</f>
        <v>0</v>
      </c>
      <c r="RE171" s="2">
        <f>IF(AND(NM171&gt;'Graph Creator'!$N$4,'Detalle de Cuentas'!NM171&lt;='Graph Creator'!$O$4),1,0)</f>
        <v>0</v>
      </c>
      <c r="RF171" s="2">
        <f>IF(AND(NN171&gt;'Graph Creator'!$N$4,'Detalle de Cuentas'!NN171&lt;='Graph Creator'!$O$4),1,0)</f>
        <v>0</v>
      </c>
      <c r="RG171" s="2">
        <f>IF(AND(NO171&gt;'Graph Creator'!$N$4,'Detalle de Cuentas'!NO171&lt;='Graph Creator'!$O$4),1,0)</f>
        <v>0</v>
      </c>
      <c r="RH171" s="2">
        <f>IF(AND(NP171&gt;'Graph Creator'!$N$4,'Detalle de Cuentas'!NP171&lt;='Graph Creator'!$O$4),1,0)</f>
        <v>0</v>
      </c>
      <c r="RI171" s="2">
        <f>IF(AND(NQ171&gt;'Graph Creator'!$N$4,'Detalle de Cuentas'!NQ171&lt;='Graph Creator'!$O$4),1,0)</f>
        <v>0</v>
      </c>
      <c r="RJ171" s="2">
        <f>IF(AND(NR171&gt;'Graph Creator'!$N$4,'Detalle de Cuentas'!NR171&lt;='Graph Creator'!$O$4),1,0)</f>
        <v>0</v>
      </c>
      <c r="RK171" s="2">
        <f>IF(AND(NS171&gt;'Graph Creator'!$N$4,'Detalle de Cuentas'!NS171&lt;='Graph Creator'!$O$4),1,0)</f>
        <v>0</v>
      </c>
      <c r="RL171" s="2">
        <f>IF(AND(NT171&gt;'Graph Creator'!$N$4,'Detalle de Cuentas'!NT171&lt;='Graph Creator'!$O$4),1,0)</f>
        <v>0</v>
      </c>
      <c r="RM171" s="2">
        <f>IF(AND(NU171&gt;'Graph Creator'!$N$4,'Detalle de Cuentas'!NU171&lt;='Graph Creator'!$O$4),1,0)</f>
        <v>0</v>
      </c>
      <c r="RN171" s="2">
        <f>IF(AND(NV171&gt;'Graph Creator'!$N$4,'Detalle de Cuentas'!NV171&lt;='Graph Creator'!$O$4),1,0)</f>
        <v>0</v>
      </c>
      <c r="RO171" s="2">
        <f>IF(AND(NW171&gt;'Graph Creator'!$N$4,'Detalle de Cuentas'!NW171&lt;='Graph Creator'!$O$4),1,0)</f>
        <v>0</v>
      </c>
      <c r="RP171" s="2">
        <f>IF(AND(NX171&gt;'Graph Creator'!$N$4,'Detalle de Cuentas'!NX171&lt;='Graph Creator'!$O$4),1,0)</f>
        <v>0</v>
      </c>
      <c r="RQ171" s="2">
        <f>IF(AND(NY171&gt;'Graph Creator'!$N$4,'Detalle de Cuentas'!NY171&lt;='Graph Creator'!$O$4),1,0)</f>
        <v>0</v>
      </c>
      <c r="RR171" s="2">
        <f>IF(AND(NZ171&gt;'Graph Creator'!$N$4,'Detalle de Cuentas'!NZ171&lt;='Graph Creator'!$O$4),1,0)</f>
        <v>0</v>
      </c>
      <c r="RS171" s="2">
        <f>IF(AND(OA171&gt;'Graph Creator'!$N$4,'Detalle de Cuentas'!OA171&lt;='Graph Creator'!$O$4),1,0)</f>
        <v>0</v>
      </c>
      <c r="RT171" s="2">
        <f>IF(AND(OB171&gt;'Graph Creator'!$N$4,'Detalle de Cuentas'!OB171&lt;='Graph Creator'!$O$4),1,0)</f>
        <v>0</v>
      </c>
      <c r="RU171" s="2">
        <f>IF(AND(OC171&gt;'Graph Creator'!$N$4,'Detalle de Cuentas'!OC171&lt;='Graph Creator'!$O$4),1,0)</f>
        <v>0</v>
      </c>
      <c r="RV171" s="2" t="e">
        <f t="shared" si="2027"/>
        <v>#VALUE!</v>
      </c>
      <c r="RW171" s="2" t="e">
        <f t="shared" si="2028"/>
        <v>#VALUE!</v>
      </c>
      <c r="RX171" s="2" t="e">
        <f t="shared" si="2029"/>
        <v>#VALUE!</v>
      </c>
      <c r="RY171" s="2" t="e">
        <f t="shared" si="2030"/>
        <v>#VALUE!</v>
      </c>
      <c r="RZ171" s="2" t="e">
        <f t="shared" si="2031"/>
        <v>#VALUE!</v>
      </c>
      <c r="SA171" s="2" t="e">
        <f t="shared" si="2032"/>
        <v>#VALUE!</v>
      </c>
      <c r="SB171" s="2" t="e">
        <f t="shared" si="2033"/>
        <v>#VALUE!</v>
      </c>
      <c r="SC171" s="2" t="e">
        <f t="shared" si="2034"/>
        <v>#VALUE!</v>
      </c>
      <c r="SD171" s="2" t="e">
        <f t="shared" si="2035"/>
        <v>#VALUE!</v>
      </c>
      <c r="SE171" s="2" t="e">
        <f t="shared" si="2036"/>
        <v>#VALUE!</v>
      </c>
      <c r="SF171" s="2" t="e">
        <f t="shared" si="2037"/>
        <v>#VALUE!</v>
      </c>
      <c r="SG171" s="2" t="e">
        <f t="shared" si="2038"/>
        <v>#VALUE!</v>
      </c>
      <c r="SH171" s="2" t="e">
        <f t="shared" si="2039"/>
        <v>#VALUE!</v>
      </c>
      <c r="SI171" s="2" t="e">
        <f t="shared" si="2040"/>
        <v>#VALUE!</v>
      </c>
      <c r="SJ171" s="2" t="e">
        <f t="shared" si="2041"/>
        <v>#VALUE!</v>
      </c>
      <c r="SK171" s="2" t="e">
        <f t="shared" si="2042"/>
        <v>#VALUE!</v>
      </c>
      <c r="SL171" s="2" t="e">
        <f t="shared" si="2043"/>
        <v>#VALUE!</v>
      </c>
      <c r="SM171" s="2" t="e">
        <f t="shared" si="2044"/>
        <v>#VALUE!</v>
      </c>
      <c r="SN171" s="2" t="e">
        <f t="shared" si="2045"/>
        <v>#VALUE!</v>
      </c>
      <c r="SO171" s="2" t="e">
        <f t="shared" si="2046"/>
        <v>#VALUE!</v>
      </c>
      <c r="SP171" s="2" t="e">
        <f t="shared" si="2047"/>
        <v>#VALUE!</v>
      </c>
      <c r="SQ171" s="2" t="e">
        <f t="shared" si="2048"/>
        <v>#VALUE!</v>
      </c>
      <c r="SR171" s="2" t="e">
        <f t="shared" si="2049"/>
        <v>#VALUE!</v>
      </c>
      <c r="SS171" s="2" t="e">
        <f t="shared" si="2050"/>
        <v>#VALUE!</v>
      </c>
      <c r="ST171" s="2" t="e">
        <f t="shared" si="2051"/>
        <v>#VALUE!</v>
      </c>
      <c r="SU171" s="2" t="e">
        <f t="shared" si="2052"/>
        <v>#VALUE!</v>
      </c>
      <c r="SV171" s="2" t="e">
        <f t="shared" si="2053"/>
        <v>#VALUE!</v>
      </c>
      <c r="SW171" s="2" t="e">
        <f t="shared" si="2054"/>
        <v>#VALUE!</v>
      </c>
      <c r="SX171" s="2" t="e">
        <f t="shared" si="2055"/>
        <v>#VALUE!</v>
      </c>
      <c r="SY171" s="2" t="e">
        <f t="shared" si="2056"/>
        <v>#VALUE!</v>
      </c>
      <c r="SZ171" s="2" t="e">
        <f t="shared" si="2057"/>
        <v>#VALUE!</v>
      </c>
      <c r="TA171" s="2" t="e">
        <f t="shared" si="2058"/>
        <v>#VALUE!</v>
      </c>
      <c r="TB171" s="2" t="e">
        <f t="shared" si="2059"/>
        <v>#VALUE!</v>
      </c>
      <c r="TC171" s="2" t="e">
        <f t="shared" si="2060"/>
        <v>#VALUE!</v>
      </c>
      <c r="TD171" s="2" t="e">
        <f t="shared" si="2061"/>
        <v>#VALUE!</v>
      </c>
      <c r="TE171" s="2" t="e">
        <f t="shared" si="2062"/>
        <v>#VALUE!</v>
      </c>
      <c r="TF171" s="2" t="str">
        <f>IF(DZ171=1,IF(SUM(DZ$17:DZ171)&lt;2,""&amp;B171,", "&amp;B171),"")</f>
        <v/>
      </c>
      <c r="TG171" s="2" t="str">
        <f t="shared" si="2075"/>
        <v/>
      </c>
      <c r="TH171" s="2">
        <f t="shared" si="2063"/>
        <v>0</v>
      </c>
      <c r="TI171" s="14" t="str">
        <f t="shared" si="2064"/>
        <v/>
      </c>
      <c r="TJ171" s="14" t="e">
        <f t="shared" si="1884"/>
        <v>#VALUE!</v>
      </c>
      <c r="TK171" s="14" t="e">
        <f t="shared" si="1885"/>
        <v>#VALUE!</v>
      </c>
      <c r="TL171" s="14" t="e">
        <f t="shared" si="1886"/>
        <v>#VALUE!</v>
      </c>
      <c r="TM171" s="14" t="e">
        <f t="shared" si="1887"/>
        <v>#VALUE!</v>
      </c>
      <c r="TN171" s="14" t="e">
        <f t="shared" si="1888"/>
        <v>#VALUE!</v>
      </c>
      <c r="TO171" s="14" t="e">
        <f t="shared" si="1889"/>
        <v>#VALUE!</v>
      </c>
      <c r="TP171" s="14" t="e">
        <f t="shared" si="1890"/>
        <v>#VALUE!</v>
      </c>
      <c r="TQ171" s="14" t="e">
        <f t="shared" si="1891"/>
        <v>#VALUE!</v>
      </c>
      <c r="TR171" s="14" t="e">
        <f t="shared" si="1892"/>
        <v>#VALUE!</v>
      </c>
      <c r="TS171" s="14" t="e">
        <f t="shared" si="1893"/>
        <v>#VALUE!</v>
      </c>
      <c r="TT171" s="14" t="e">
        <f t="shared" si="1894"/>
        <v>#VALUE!</v>
      </c>
      <c r="TU171" s="14" t="e">
        <f t="shared" si="1895"/>
        <v>#VALUE!</v>
      </c>
      <c r="TV171" s="14" t="e">
        <f t="shared" si="1896"/>
        <v>#VALUE!</v>
      </c>
      <c r="TW171" s="14" t="e">
        <f t="shared" si="1897"/>
        <v>#VALUE!</v>
      </c>
      <c r="TX171" s="14" t="e">
        <f t="shared" si="1898"/>
        <v>#VALUE!</v>
      </c>
      <c r="TY171" s="14" t="e">
        <f t="shared" si="1899"/>
        <v>#VALUE!</v>
      </c>
      <c r="TZ171" s="14" t="e">
        <f t="shared" si="1900"/>
        <v>#VALUE!</v>
      </c>
      <c r="UA171" s="14" t="e">
        <f t="shared" si="1901"/>
        <v>#VALUE!</v>
      </c>
      <c r="UB171" s="14" t="e">
        <f t="shared" si="1902"/>
        <v>#VALUE!</v>
      </c>
      <c r="UC171" s="14" t="e">
        <f t="shared" si="1903"/>
        <v>#VALUE!</v>
      </c>
      <c r="UD171" s="14" t="e">
        <f t="shared" si="1904"/>
        <v>#VALUE!</v>
      </c>
      <c r="UE171" s="14" t="e">
        <f t="shared" si="1905"/>
        <v>#VALUE!</v>
      </c>
      <c r="UF171" s="14" t="e">
        <f t="shared" si="1906"/>
        <v>#VALUE!</v>
      </c>
      <c r="UH171" s="2">
        <f>IF($C$4-$R171&gt;'Graph Creator'!$E$2*'Graph Creator'!$D$13*12,0,1)</f>
        <v>1</v>
      </c>
      <c r="UJ171" s="2" t="e">
        <f t="shared" si="2065"/>
        <v>#VALUE!</v>
      </c>
      <c r="UK171" s="2" t="e">
        <f t="shared" si="1907"/>
        <v>#VALUE!</v>
      </c>
      <c r="UL171" s="2" t="e">
        <f t="shared" si="1908"/>
        <v>#VALUE!</v>
      </c>
      <c r="UM171" s="2" t="e">
        <f t="shared" si="1909"/>
        <v>#VALUE!</v>
      </c>
      <c r="UN171" s="2" t="e">
        <f t="shared" si="1910"/>
        <v>#VALUE!</v>
      </c>
      <c r="UO171" s="2" t="e">
        <f t="shared" si="1911"/>
        <v>#VALUE!</v>
      </c>
      <c r="UP171" s="2" t="e">
        <f t="shared" si="1912"/>
        <v>#VALUE!</v>
      </c>
      <c r="UQ171" s="2" t="e">
        <f t="shared" si="1913"/>
        <v>#VALUE!</v>
      </c>
      <c r="UR171" s="2" t="e">
        <f t="shared" si="1914"/>
        <v>#VALUE!</v>
      </c>
      <c r="US171" s="2" t="e">
        <f t="shared" si="1915"/>
        <v>#VALUE!</v>
      </c>
      <c r="UT171" s="2" t="e">
        <f t="shared" si="1916"/>
        <v>#VALUE!</v>
      </c>
      <c r="UU171" s="2" t="e">
        <f t="shared" si="1917"/>
        <v>#VALUE!</v>
      </c>
      <c r="UV171" s="2" t="e">
        <f t="shared" si="1918"/>
        <v>#VALUE!</v>
      </c>
      <c r="UW171" s="2" t="e">
        <f t="shared" si="1919"/>
        <v>#VALUE!</v>
      </c>
      <c r="UX171" s="2" t="e">
        <f t="shared" si="1920"/>
        <v>#VALUE!</v>
      </c>
      <c r="UY171" s="2" t="e">
        <f t="shared" si="1921"/>
        <v>#VALUE!</v>
      </c>
      <c r="UZ171" s="2" t="e">
        <f t="shared" si="1922"/>
        <v>#VALUE!</v>
      </c>
      <c r="VA171" s="2" t="e">
        <f t="shared" si="1923"/>
        <v>#VALUE!</v>
      </c>
      <c r="VB171" s="2" t="e">
        <f t="shared" si="1924"/>
        <v>#VALUE!</v>
      </c>
      <c r="VC171" s="2" t="e">
        <f t="shared" si="1925"/>
        <v>#VALUE!</v>
      </c>
      <c r="VD171" s="2" t="e">
        <f t="shared" si="1926"/>
        <v>#VALUE!</v>
      </c>
      <c r="VE171" s="2" t="e">
        <f t="shared" si="1927"/>
        <v>#VALUE!</v>
      </c>
      <c r="VF171" s="2" t="e">
        <f t="shared" si="1928"/>
        <v>#VALUE!</v>
      </c>
      <c r="VG171" s="2" t="e">
        <f t="shared" si="1929"/>
        <v>#VALUE!</v>
      </c>
      <c r="VH171" s="2" t="e">
        <f t="shared" si="1930"/>
        <v>#VALUE!</v>
      </c>
      <c r="VI171" s="2" t="e">
        <f t="shared" si="1931"/>
        <v>#VALUE!</v>
      </c>
      <c r="VJ171" s="2" t="e">
        <f t="shared" si="1932"/>
        <v>#VALUE!</v>
      </c>
      <c r="VK171" s="2" t="e">
        <f t="shared" si="1933"/>
        <v>#VALUE!</v>
      </c>
      <c r="VL171" s="2" t="e">
        <f t="shared" si="1934"/>
        <v>#VALUE!</v>
      </c>
      <c r="VM171" s="2" t="e">
        <f t="shared" si="1935"/>
        <v>#VALUE!</v>
      </c>
      <c r="VN171" s="2" t="e">
        <f t="shared" si="1936"/>
        <v>#VALUE!</v>
      </c>
      <c r="VO171" s="2" t="e">
        <f t="shared" si="1937"/>
        <v>#VALUE!</v>
      </c>
      <c r="VP171" s="2" t="e">
        <f t="shared" si="1938"/>
        <v>#VALUE!</v>
      </c>
      <c r="VQ171" s="2" t="e">
        <f t="shared" si="1939"/>
        <v>#VALUE!</v>
      </c>
      <c r="VR171" s="2" t="e">
        <f t="shared" si="1940"/>
        <v>#VALUE!</v>
      </c>
      <c r="VS171" s="2" t="e">
        <f t="shared" si="1941"/>
        <v>#VALUE!</v>
      </c>
      <c r="VT171" s="98">
        <f t="shared" si="2066"/>
        <v>0</v>
      </c>
      <c r="VU171" s="98">
        <f t="shared" si="1942"/>
        <v>0</v>
      </c>
      <c r="VV171" s="98">
        <f t="shared" si="1943"/>
        <v>0</v>
      </c>
      <c r="VW171" s="98">
        <f t="shared" si="1944"/>
        <v>0</v>
      </c>
      <c r="VX171" s="98">
        <f t="shared" si="1945"/>
        <v>0</v>
      </c>
      <c r="VY171" s="98">
        <f t="shared" si="1946"/>
        <v>0</v>
      </c>
      <c r="VZ171" s="98">
        <f t="shared" si="1947"/>
        <v>0</v>
      </c>
      <c r="WA171" s="98">
        <f t="shared" si="1948"/>
        <v>0</v>
      </c>
      <c r="WB171" s="98">
        <f t="shared" si="1949"/>
        <v>0</v>
      </c>
      <c r="WC171" s="98">
        <f t="shared" si="1950"/>
        <v>0</v>
      </c>
      <c r="WD171" s="98">
        <f t="shared" si="1951"/>
        <v>0</v>
      </c>
      <c r="WE171" s="98">
        <f t="shared" si="1952"/>
        <v>0</v>
      </c>
      <c r="WF171" s="98">
        <f t="shared" si="1953"/>
        <v>0</v>
      </c>
      <c r="WG171" s="98">
        <f t="shared" si="1954"/>
        <v>0</v>
      </c>
      <c r="WH171" s="98">
        <f t="shared" si="1955"/>
        <v>0</v>
      </c>
      <c r="WI171" s="98">
        <f t="shared" si="1956"/>
        <v>0</v>
      </c>
      <c r="WJ171" s="98">
        <f t="shared" si="1957"/>
        <v>0</v>
      </c>
      <c r="WK171" s="98">
        <f t="shared" si="1958"/>
        <v>0</v>
      </c>
      <c r="WL171" s="98">
        <f t="shared" si="1959"/>
        <v>0</v>
      </c>
      <c r="WM171" s="98">
        <f t="shared" si="1960"/>
        <v>0</v>
      </c>
      <c r="WN171" s="98">
        <f t="shared" si="1961"/>
        <v>0</v>
      </c>
      <c r="WO171" s="98">
        <f t="shared" si="1962"/>
        <v>0</v>
      </c>
      <c r="WP171" s="98">
        <f t="shared" si="1963"/>
        <v>0</v>
      </c>
      <c r="WQ171" s="98">
        <f t="shared" si="1964"/>
        <v>0</v>
      </c>
      <c r="WR171" s="98">
        <f>IFERROR(INDEX('Score Calculation'!$D$38:$D$41,MATCH('Detalle de Cuentas'!VT171,'Score Calculation'!$C$38:$C$41,1)),0)</f>
        <v>4</v>
      </c>
      <c r="WS171" s="98">
        <f>IFERROR(INDEX('Score Calculation'!$D$38:$D$41,MATCH('Detalle de Cuentas'!VU171,'Score Calculation'!$C$38:$C$41,1)),0)</f>
        <v>4</v>
      </c>
      <c r="WT171" s="98">
        <f>IFERROR(INDEX('Score Calculation'!$D$38:$D$41,MATCH('Detalle de Cuentas'!VV171,'Score Calculation'!$C$38:$C$41,1)),0)</f>
        <v>4</v>
      </c>
      <c r="WU171" s="98">
        <f>IFERROR(INDEX('Score Calculation'!$D$38:$D$41,MATCH('Detalle de Cuentas'!VW171,'Score Calculation'!$C$38:$C$41,1)),0)</f>
        <v>4</v>
      </c>
      <c r="WV171" s="98">
        <f>IFERROR(INDEX('Score Calculation'!$D$38:$D$41,MATCH('Detalle de Cuentas'!VX171,'Score Calculation'!$C$38:$C$41,1)),0)</f>
        <v>4</v>
      </c>
      <c r="WW171" s="98">
        <f>IFERROR(INDEX('Score Calculation'!$D$38:$D$41,MATCH('Detalle de Cuentas'!VY171,'Score Calculation'!$C$38:$C$41,1)),0)</f>
        <v>4</v>
      </c>
      <c r="WX171" s="98">
        <f>IFERROR(INDEX('Score Calculation'!$D$38:$D$41,MATCH('Detalle de Cuentas'!VZ171,'Score Calculation'!$C$38:$C$41,1)),0)</f>
        <v>4</v>
      </c>
      <c r="WY171" s="98">
        <f>IFERROR(INDEX('Score Calculation'!$D$38:$D$41,MATCH('Detalle de Cuentas'!WA171,'Score Calculation'!$C$38:$C$41,1)),0)</f>
        <v>4</v>
      </c>
      <c r="WZ171" s="98">
        <f>IFERROR(INDEX('Score Calculation'!$D$38:$D$41,MATCH('Detalle de Cuentas'!WB171,'Score Calculation'!$C$38:$C$41,1)),0)</f>
        <v>4</v>
      </c>
      <c r="XA171" s="98">
        <f>IFERROR(INDEX('Score Calculation'!$D$38:$D$41,MATCH('Detalle de Cuentas'!WC171,'Score Calculation'!$C$38:$C$41,1)),0)</f>
        <v>4</v>
      </c>
      <c r="XB171" s="98">
        <f>IFERROR(INDEX('Score Calculation'!$D$38:$D$41,MATCH('Detalle de Cuentas'!WD171,'Score Calculation'!$C$38:$C$41,1)),0)</f>
        <v>4</v>
      </c>
      <c r="XC171" s="98">
        <f>IFERROR(INDEX('Score Calculation'!$D$38:$D$41,MATCH('Detalle de Cuentas'!WE171,'Score Calculation'!$C$38:$C$41,1)),0)</f>
        <v>4</v>
      </c>
      <c r="XD171" s="98">
        <f>IFERROR(INDEX('Score Calculation'!$D$38:$D$41,MATCH('Detalle de Cuentas'!WF171,'Score Calculation'!$C$38:$C$41,1)),0)</f>
        <v>4</v>
      </c>
      <c r="XE171" s="98">
        <f>IFERROR(INDEX('Score Calculation'!$D$38:$D$41,MATCH('Detalle de Cuentas'!WG171,'Score Calculation'!$C$38:$C$41,1)),0)</f>
        <v>4</v>
      </c>
      <c r="XF171" s="98">
        <f>IFERROR(INDEX('Score Calculation'!$D$38:$D$41,MATCH('Detalle de Cuentas'!WH171,'Score Calculation'!$C$38:$C$41,1)),0)</f>
        <v>4</v>
      </c>
      <c r="XG171" s="98">
        <f>IFERROR(INDEX('Score Calculation'!$D$38:$D$41,MATCH('Detalle de Cuentas'!WI171,'Score Calculation'!$C$38:$C$41,1)),0)</f>
        <v>4</v>
      </c>
      <c r="XH171" s="98">
        <f>IFERROR(INDEX('Score Calculation'!$D$38:$D$41,MATCH('Detalle de Cuentas'!WJ171,'Score Calculation'!$C$38:$C$41,1)),0)</f>
        <v>4</v>
      </c>
      <c r="XI171" s="98">
        <f>IFERROR(INDEX('Score Calculation'!$D$38:$D$41,MATCH('Detalle de Cuentas'!WK171,'Score Calculation'!$C$38:$C$41,1)),0)</f>
        <v>4</v>
      </c>
      <c r="XJ171" s="98">
        <f>IFERROR(INDEX('Score Calculation'!$D$38:$D$41,MATCH('Detalle de Cuentas'!WL171,'Score Calculation'!$C$38:$C$41,1)),0)</f>
        <v>4</v>
      </c>
      <c r="XK171" s="98">
        <f>IFERROR(INDEX('Score Calculation'!$D$38:$D$41,MATCH('Detalle de Cuentas'!WM171,'Score Calculation'!$C$38:$C$41,1)),0)</f>
        <v>4</v>
      </c>
      <c r="XL171" s="98">
        <f>IFERROR(INDEX('Score Calculation'!$D$38:$D$41,MATCH('Detalle de Cuentas'!WN171,'Score Calculation'!$C$38:$C$41,1)),0)</f>
        <v>4</v>
      </c>
      <c r="XM171" s="98">
        <f>IFERROR(INDEX('Score Calculation'!$D$38:$D$41,MATCH('Detalle de Cuentas'!WO171,'Score Calculation'!$C$38:$C$41,1)),0)</f>
        <v>4</v>
      </c>
      <c r="XN171" s="98">
        <f>IFERROR(INDEX('Score Calculation'!$D$38:$D$41,MATCH('Detalle de Cuentas'!WP171,'Score Calculation'!$C$38:$C$41,1)),0)</f>
        <v>4</v>
      </c>
      <c r="XO171" s="98">
        <f>IFERROR(INDEX('Score Calculation'!$D$38:$D$41,MATCH('Detalle de Cuentas'!WQ171,'Score Calculation'!$C$38:$C$41,1)),0)</f>
        <v>4</v>
      </c>
      <c r="XP171" s="98">
        <f>IFERROR(INDEX('Score Calculation'!$D$24:$D$31,MATCH('Detalle de Cuentas'!NF171,'Score Calculation'!$C$24:$C$31,1)),0)</f>
        <v>1</v>
      </c>
      <c r="XQ171" s="98">
        <f>IFERROR(INDEX('Score Calculation'!$D$24:$D$31,MATCH('Detalle de Cuentas'!NG171,'Score Calculation'!$C$24:$C$31,1)),0)</f>
        <v>1</v>
      </c>
      <c r="XR171" s="98">
        <f>IFERROR(INDEX('Score Calculation'!$D$24:$D$31,MATCH('Detalle de Cuentas'!NH171,'Score Calculation'!$C$24:$C$31,1)),0)</f>
        <v>1</v>
      </c>
      <c r="XS171" s="98">
        <f>IFERROR(INDEX('Score Calculation'!$D$24:$D$31,MATCH('Detalle de Cuentas'!NI171,'Score Calculation'!$C$24:$C$31,1)),0)</f>
        <v>1</v>
      </c>
      <c r="XT171" s="98">
        <f>IFERROR(INDEX('Score Calculation'!$D$24:$D$31,MATCH('Detalle de Cuentas'!NJ171,'Score Calculation'!$C$24:$C$31,1)),0)</f>
        <v>1</v>
      </c>
      <c r="XU171" s="98">
        <f>IFERROR(INDEX('Score Calculation'!$D$24:$D$31,MATCH('Detalle de Cuentas'!NK171,'Score Calculation'!$C$24:$C$31,1)),0)</f>
        <v>1</v>
      </c>
      <c r="XV171" s="98">
        <f>IFERROR(INDEX('Score Calculation'!$D$24:$D$31,MATCH('Detalle de Cuentas'!NL171,'Score Calculation'!$C$24:$C$31,1)),0)</f>
        <v>1</v>
      </c>
      <c r="XW171" s="98">
        <f>IFERROR(INDEX('Score Calculation'!$D$24:$D$31,MATCH('Detalle de Cuentas'!NM171,'Score Calculation'!$C$24:$C$31,1)),0)</f>
        <v>1</v>
      </c>
      <c r="XX171" s="98">
        <f>IFERROR(INDEX('Score Calculation'!$D$24:$D$31,MATCH('Detalle de Cuentas'!NN171,'Score Calculation'!$C$24:$C$31,1)),0)</f>
        <v>1</v>
      </c>
      <c r="XY171" s="98">
        <f>IFERROR(INDEX('Score Calculation'!$D$24:$D$31,MATCH('Detalle de Cuentas'!NO171,'Score Calculation'!$C$24:$C$31,1)),0)</f>
        <v>1</v>
      </c>
      <c r="XZ171" s="98">
        <f>IFERROR(INDEX('Score Calculation'!$D$24:$D$31,MATCH('Detalle de Cuentas'!NP171,'Score Calculation'!$C$24:$C$31,1)),0)</f>
        <v>1</v>
      </c>
      <c r="YA171" s="98">
        <f>IFERROR(INDEX('Score Calculation'!$D$24:$D$31,MATCH('Detalle de Cuentas'!NQ171,'Score Calculation'!$C$24:$C$31,1)),0)</f>
        <v>1</v>
      </c>
      <c r="YB171" s="98">
        <f>IFERROR(INDEX('Score Calculation'!$D$24:$D$31,MATCH('Detalle de Cuentas'!NR171,'Score Calculation'!$C$24:$C$31,1)),0)</f>
        <v>1</v>
      </c>
      <c r="YC171" s="98">
        <f>IFERROR(INDEX('Score Calculation'!$D$24:$D$31,MATCH('Detalle de Cuentas'!NS171,'Score Calculation'!$C$24:$C$31,1)),0)</f>
        <v>1</v>
      </c>
      <c r="YD171" s="98">
        <f>IFERROR(INDEX('Score Calculation'!$D$24:$D$31,MATCH('Detalle de Cuentas'!NT171,'Score Calculation'!$C$24:$C$31,1)),0)</f>
        <v>1</v>
      </c>
      <c r="YE171" s="98">
        <f>IFERROR(INDEX('Score Calculation'!$D$24:$D$31,MATCH('Detalle de Cuentas'!NU171,'Score Calculation'!$C$24:$C$31,1)),0)</f>
        <v>1</v>
      </c>
      <c r="YF171" s="98">
        <f>IFERROR(INDEX('Score Calculation'!$D$24:$D$31,MATCH('Detalle de Cuentas'!NV171,'Score Calculation'!$C$24:$C$31,1)),0)</f>
        <v>1</v>
      </c>
      <c r="YG171" s="98">
        <f>IFERROR(INDEX('Score Calculation'!$D$24:$D$31,MATCH('Detalle de Cuentas'!NW171,'Score Calculation'!$C$24:$C$31,1)),0)</f>
        <v>1</v>
      </c>
      <c r="YH171" s="98">
        <f>IFERROR(INDEX('Score Calculation'!$D$24:$D$31,MATCH('Detalle de Cuentas'!NX171,'Score Calculation'!$C$24:$C$31,1)),0)</f>
        <v>1</v>
      </c>
      <c r="YI171" s="98">
        <f>IFERROR(INDEX('Score Calculation'!$D$24:$D$31,MATCH('Detalle de Cuentas'!NY171,'Score Calculation'!$C$24:$C$31,1)),0)</f>
        <v>1</v>
      </c>
      <c r="YJ171" s="98">
        <f>IFERROR(INDEX('Score Calculation'!$D$24:$D$31,MATCH('Detalle de Cuentas'!NZ171,'Score Calculation'!$C$24:$C$31,1)),0)</f>
        <v>1</v>
      </c>
      <c r="YK171" s="98">
        <f>IFERROR(INDEX('Score Calculation'!$D$24:$D$31,MATCH('Detalle de Cuentas'!OA171,'Score Calculation'!$C$24:$C$31,1)),0)</f>
        <v>1</v>
      </c>
      <c r="YL171" s="98">
        <f>IFERROR(INDEX('Score Calculation'!$D$24:$D$31,MATCH('Detalle de Cuentas'!OB171,'Score Calculation'!$C$24:$C$31,1)),0)</f>
        <v>1</v>
      </c>
      <c r="YM171" s="98">
        <f>IFERROR(INDEX('Score Calculation'!$D$24:$D$31,MATCH('Detalle de Cuentas'!OC171,'Score Calculation'!$C$24:$C$31,1)),0)</f>
        <v>1</v>
      </c>
      <c r="YN171" s="98">
        <f t="shared" si="2067"/>
        <v>0</v>
      </c>
      <c r="YO171" s="98">
        <f>IF(LEFT(TRIM($D171),15)="GRUPO SOLIDARIO",$L171*'Score Calculation'!$H$5,IF(TRIM('Detalle de Cuentas'!$C171)="Semanal",'Detalle de Cuentas'!$L171*'Score Calculation'!$H$6,'Detalle de Cuentas'!$L171))</f>
        <v>0</v>
      </c>
      <c r="YP171" s="99">
        <f>IFERROR(INDEX('Score Calculation'!$D$54:$D$60,MATCH($YO171,'Score Calculation'!$C$54:$C$60,1)),1)</f>
        <v>0.2</v>
      </c>
      <c r="YQ171" s="99">
        <f>IFERROR(INDEX('Score Calculation'!$D$65:$D$123,MATCH(LEFT(TRIM('Detalle de Cuentas'!$F171),20),'Score Calculation'!$F$65:$F$123,0)),1)</f>
        <v>1</v>
      </c>
      <c r="YR171" s="99">
        <f>IFERROR(INDEX('Score Calculation'!$D$46:$D$49,MATCH('Detalle de Cuentas'!$YN171,'Score Calculation'!$C$46:$C$49,1)),1)</f>
        <v>4</v>
      </c>
      <c r="YS171" s="99">
        <f t="shared" si="2068"/>
        <v>0</v>
      </c>
      <c r="YT171" s="99">
        <f t="shared" si="2069"/>
        <v>0</v>
      </c>
      <c r="YU171" s="98" t="str">
        <f t="shared" si="2070"/>
        <v/>
      </c>
      <c r="YV171" s="109">
        <f t="shared" si="2071"/>
        <v>1</v>
      </c>
      <c r="YW171" s="109">
        <f>IFERROR(INDEX('Score Calculation'!$D$187:$D$245,MATCH(LEFT(TRIM('Detalle de Cuentas'!$F171),20),'Score Calculation'!$F$187:$F$245,0)),1)</f>
        <v>1</v>
      </c>
      <c r="YX171" s="109">
        <f>IFERROR(IF($E171="HIPOTECA",-PMT('Score Calculation'!$H$266/(360/$J171),$G171,$YO171)*(30/$J171),-PMT('Score Calculation'!$H$267/(360/$J171),$G171,$YO171)*(30/$J171)),0)</f>
        <v>0</v>
      </c>
      <c r="YY171" s="109">
        <f t="shared" si="2103"/>
        <v>0</v>
      </c>
      <c r="YZ171" s="109">
        <f t="shared" si="2103"/>
        <v>0</v>
      </c>
      <c r="ZA171" s="109">
        <f t="shared" si="2103"/>
        <v>0</v>
      </c>
      <c r="ZB171" s="109">
        <f t="shared" si="2103"/>
        <v>0</v>
      </c>
      <c r="ZC171" s="109">
        <f t="shared" si="2103"/>
        <v>0</v>
      </c>
      <c r="ZD171" s="109">
        <f t="shared" si="2100"/>
        <v>0</v>
      </c>
      <c r="ZE171" s="109">
        <f t="shared" si="2100"/>
        <v>0</v>
      </c>
      <c r="ZF171" s="109">
        <f t="shared" si="2100"/>
        <v>0</v>
      </c>
      <c r="ZG171" s="109">
        <f t="shared" si="2100"/>
        <v>0</v>
      </c>
      <c r="ZH171" s="109">
        <f t="shared" si="2100"/>
        <v>0</v>
      </c>
      <c r="ZI171" s="109">
        <f t="shared" si="2072"/>
        <v>0</v>
      </c>
    </row>
    <row r="172" spans="2:685" x14ac:dyDescent="0.2">
      <c r="B172" s="41">
        <v>156</v>
      </c>
      <c r="C172" s="42"/>
      <c r="D172" s="42"/>
      <c r="E172" s="42"/>
      <c r="F172" s="42"/>
      <c r="G172" s="42"/>
      <c r="H172" s="42"/>
      <c r="I172" s="29"/>
      <c r="J172" s="6" t="str">
        <f t="shared" si="1617"/>
        <v/>
      </c>
      <c r="K172" s="43"/>
      <c r="L172" s="43"/>
      <c r="M172" s="43"/>
      <c r="N172" s="43"/>
      <c r="O172" s="43"/>
      <c r="P172" s="44" t="str">
        <f t="shared" si="1965"/>
        <v/>
      </c>
      <c r="Q172" s="26"/>
      <c r="R172" s="26"/>
      <c r="S172" s="26"/>
      <c r="T172" s="26"/>
      <c r="U172" s="29"/>
      <c r="V172" s="43"/>
      <c r="W172" s="26"/>
      <c r="X172" s="29"/>
      <c r="Y172" s="6">
        <f>IF('Detalle de Cuentas'!$C$4-$R172&gt;'Graph Creator'!$E$2*'Graph Creator'!$D$13*12,0,1)</f>
        <v>1</v>
      </c>
      <c r="Z172" s="45">
        <f t="shared" si="1618"/>
        <v>0</v>
      </c>
      <c r="AA172" s="2" t="e">
        <f t="shared" si="1966"/>
        <v>#VALUE!</v>
      </c>
      <c r="AB172" s="2" t="e">
        <f t="shared" si="1967"/>
        <v>#VALUE!</v>
      </c>
      <c r="AC172" s="2" t="e">
        <f t="shared" si="1968"/>
        <v>#VALUE!</v>
      </c>
      <c r="AD172" s="2" t="e">
        <f t="shared" si="1969"/>
        <v>#VALUE!</v>
      </c>
      <c r="AE172" s="2" t="e">
        <f t="shared" si="1970"/>
        <v>#VALUE!</v>
      </c>
      <c r="AF172" s="2" t="e">
        <f t="shared" si="1971"/>
        <v>#VALUE!</v>
      </c>
      <c r="AG172" s="2">
        <f t="shared" si="1972"/>
        <v>0</v>
      </c>
      <c r="AH172" s="2">
        <f t="shared" si="1973"/>
        <v>0</v>
      </c>
      <c r="AI172" s="2" t="str">
        <f t="shared" si="1974"/>
        <v/>
      </c>
      <c r="AJ172" s="2" t="str">
        <f t="shared" ref="AJ172:BE172" si="2126">IFERROR(SEARCH(".",$I172,AI172+1),"")</f>
        <v/>
      </c>
      <c r="AK172" s="2" t="str">
        <f t="shared" si="2126"/>
        <v/>
      </c>
      <c r="AL172" s="2" t="str">
        <f t="shared" si="2126"/>
        <v/>
      </c>
      <c r="AM172" s="2" t="str">
        <f t="shared" si="2126"/>
        <v/>
      </c>
      <c r="AN172" s="2" t="str">
        <f t="shared" si="2126"/>
        <v/>
      </c>
      <c r="AO172" s="2" t="str">
        <f t="shared" si="2126"/>
        <v/>
      </c>
      <c r="AP172" s="2" t="str">
        <f t="shared" si="2126"/>
        <v/>
      </c>
      <c r="AQ172" s="2" t="str">
        <f t="shared" si="2126"/>
        <v/>
      </c>
      <c r="AR172" s="2" t="str">
        <f t="shared" si="2126"/>
        <v/>
      </c>
      <c r="AS172" s="2" t="str">
        <f t="shared" si="2126"/>
        <v/>
      </c>
      <c r="AT172" s="2" t="str">
        <f t="shared" si="2126"/>
        <v/>
      </c>
      <c r="AU172" s="2" t="str">
        <f t="shared" si="2126"/>
        <v/>
      </c>
      <c r="AV172" s="2" t="str">
        <f t="shared" si="2126"/>
        <v/>
      </c>
      <c r="AW172" s="2" t="str">
        <f t="shared" si="2126"/>
        <v/>
      </c>
      <c r="AX172" s="2" t="str">
        <f t="shared" si="2126"/>
        <v/>
      </c>
      <c r="AY172" s="2" t="str">
        <f t="shared" si="2126"/>
        <v/>
      </c>
      <c r="AZ172" s="2" t="str">
        <f t="shared" si="2126"/>
        <v/>
      </c>
      <c r="BA172" s="2" t="str">
        <f t="shared" si="2126"/>
        <v/>
      </c>
      <c r="BB172" s="2" t="str">
        <f t="shared" si="2126"/>
        <v/>
      </c>
      <c r="BC172" s="2" t="str">
        <f t="shared" si="2126"/>
        <v/>
      </c>
      <c r="BD172" s="2" t="str">
        <f t="shared" si="2126"/>
        <v/>
      </c>
      <c r="BE172" s="2" t="str">
        <f t="shared" si="2126"/>
        <v/>
      </c>
      <c r="BF172" s="2" t="str">
        <f t="shared" si="1976"/>
        <v/>
      </c>
      <c r="BG172" s="2" t="str">
        <f t="shared" si="1620"/>
        <v/>
      </c>
      <c r="BH172" s="2" t="str">
        <f t="shared" si="1621"/>
        <v/>
      </c>
      <c r="BI172" s="2" t="str">
        <f t="shared" si="1622"/>
        <v/>
      </c>
      <c r="BJ172" s="2" t="str">
        <f t="shared" si="1623"/>
        <v/>
      </c>
      <c r="BK172" s="2" t="str">
        <f t="shared" si="1624"/>
        <v/>
      </c>
      <c r="BL172" s="2" t="str">
        <f t="shared" si="1625"/>
        <v/>
      </c>
      <c r="BM172" s="2" t="str">
        <f t="shared" si="1626"/>
        <v/>
      </c>
      <c r="BN172" s="2" t="str">
        <f t="shared" si="1627"/>
        <v/>
      </c>
      <c r="BO172" s="2" t="str">
        <f t="shared" si="1628"/>
        <v/>
      </c>
      <c r="BP172" s="2" t="str">
        <f t="shared" si="1629"/>
        <v/>
      </c>
      <c r="BQ172" s="2" t="str">
        <f t="shared" si="1630"/>
        <v/>
      </c>
      <c r="BR172" s="2" t="str">
        <f t="shared" si="1631"/>
        <v/>
      </c>
      <c r="BS172" s="2" t="str">
        <f t="shared" si="1632"/>
        <v/>
      </c>
      <c r="BT172" s="2" t="str">
        <f t="shared" si="1633"/>
        <v/>
      </c>
      <c r="BU172" s="2" t="str">
        <f t="shared" si="1634"/>
        <v/>
      </c>
      <c r="BV172" s="2" t="str">
        <f t="shared" si="1635"/>
        <v/>
      </c>
      <c r="BW172" s="2" t="str">
        <f t="shared" si="1636"/>
        <v/>
      </c>
      <c r="BX172" s="2" t="str">
        <f t="shared" si="1637"/>
        <v/>
      </c>
      <c r="BY172" s="2" t="str">
        <f t="shared" si="1638"/>
        <v/>
      </c>
      <c r="BZ172" s="2" t="str">
        <f t="shared" si="1639"/>
        <v/>
      </c>
      <c r="CA172" s="2" t="str">
        <f t="shared" si="1640"/>
        <v/>
      </c>
      <c r="CB172" s="2" t="str">
        <f t="shared" si="1641"/>
        <v/>
      </c>
      <c r="CC172" s="2" t="str">
        <f t="shared" si="1642"/>
        <v/>
      </c>
      <c r="CD172" s="14">
        <f t="shared" si="1643"/>
        <v>0</v>
      </c>
      <c r="CE172" s="14" t="e">
        <f t="shared" ref="CE172:DA172" si="2127">CD172-$J$17</f>
        <v>#VALUE!</v>
      </c>
      <c r="CF172" s="14" t="e">
        <f t="shared" si="2127"/>
        <v>#VALUE!</v>
      </c>
      <c r="CG172" s="14" t="e">
        <f t="shared" si="2127"/>
        <v>#VALUE!</v>
      </c>
      <c r="CH172" s="14" t="e">
        <f t="shared" si="2127"/>
        <v>#VALUE!</v>
      </c>
      <c r="CI172" s="14" t="e">
        <f t="shared" si="2127"/>
        <v>#VALUE!</v>
      </c>
      <c r="CJ172" s="14" t="e">
        <f t="shared" si="2127"/>
        <v>#VALUE!</v>
      </c>
      <c r="CK172" s="14" t="e">
        <f t="shared" si="2127"/>
        <v>#VALUE!</v>
      </c>
      <c r="CL172" s="14" t="e">
        <f t="shared" si="2127"/>
        <v>#VALUE!</v>
      </c>
      <c r="CM172" s="14" t="e">
        <f t="shared" si="2127"/>
        <v>#VALUE!</v>
      </c>
      <c r="CN172" s="14" t="e">
        <f t="shared" si="2127"/>
        <v>#VALUE!</v>
      </c>
      <c r="CO172" s="14" t="e">
        <f t="shared" si="2127"/>
        <v>#VALUE!</v>
      </c>
      <c r="CP172" s="14" t="e">
        <f t="shared" si="2127"/>
        <v>#VALUE!</v>
      </c>
      <c r="CQ172" s="14" t="e">
        <f t="shared" si="2127"/>
        <v>#VALUE!</v>
      </c>
      <c r="CR172" s="14" t="e">
        <f t="shared" si="2127"/>
        <v>#VALUE!</v>
      </c>
      <c r="CS172" s="14" t="e">
        <f t="shared" si="2127"/>
        <v>#VALUE!</v>
      </c>
      <c r="CT172" s="14" t="e">
        <f t="shared" si="2127"/>
        <v>#VALUE!</v>
      </c>
      <c r="CU172" s="14" t="e">
        <f t="shared" si="2127"/>
        <v>#VALUE!</v>
      </c>
      <c r="CV172" s="14" t="e">
        <f t="shared" si="2127"/>
        <v>#VALUE!</v>
      </c>
      <c r="CW172" s="14" t="e">
        <f t="shared" si="2127"/>
        <v>#VALUE!</v>
      </c>
      <c r="CX172" s="14" t="e">
        <f t="shared" si="2127"/>
        <v>#VALUE!</v>
      </c>
      <c r="CY172" s="14" t="e">
        <f t="shared" si="2127"/>
        <v>#VALUE!</v>
      </c>
      <c r="CZ172" s="14" t="e">
        <f t="shared" si="2127"/>
        <v>#VALUE!</v>
      </c>
      <c r="DA172" s="14" t="e">
        <f t="shared" si="2127"/>
        <v>#VALUE!</v>
      </c>
      <c r="DB172" s="2">
        <f t="shared" si="1978"/>
        <v>0</v>
      </c>
      <c r="DC172" s="2">
        <f t="shared" si="1979"/>
        <v>0</v>
      </c>
      <c r="DD172" s="2">
        <f t="shared" si="1980"/>
        <v>0</v>
      </c>
      <c r="DE172" s="2">
        <f t="shared" si="1981"/>
        <v>0</v>
      </c>
      <c r="DF172" s="2">
        <f t="shared" si="1982"/>
        <v>0</v>
      </c>
      <c r="DG172" s="2">
        <f t="shared" si="1983"/>
        <v>0</v>
      </c>
      <c r="DH172" s="2">
        <f t="shared" si="1984"/>
        <v>0</v>
      </c>
      <c r="DI172" s="2">
        <f t="shared" si="1985"/>
        <v>0</v>
      </c>
      <c r="DJ172" s="2">
        <f t="shared" si="1986"/>
        <v>0</v>
      </c>
      <c r="DK172" s="2">
        <f t="shared" si="1987"/>
        <v>0</v>
      </c>
      <c r="DL172" s="2">
        <f t="shared" si="1988"/>
        <v>0</v>
      </c>
      <c r="DM172" s="2">
        <f t="shared" si="1989"/>
        <v>0</v>
      </c>
      <c r="DN172" s="2">
        <f t="shared" si="1990"/>
        <v>0</v>
      </c>
      <c r="DO172" s="2">
        <f t="shared" si="1991"/>
        <v>0</v>
      </c>
      <c r="DP172" s="2">
        <f t="shared" si="1992"/>
        <v>0</v>
      </c>
      <c r="DQ172" s="2">
        <f t="shared" si="1993"/>
        <v>0</v>
      </c>
      <c r="DR172" s="2">
        <f t="shared" si="1994"/>
        <v>0</v>
      </c>
      <c r="DS172" s="2">
        <f t="shared" si="1995"/>
        <v>0</v>
      </c>
      <c r="DT172" s="2">
        <f t="shared" si="1996"/>
        <v>0</v>
      </c>
      <c r="DU172" s="2">
        <f t="shared" si="1997"/>
        <v>0</v>
      </c>
      <c r="DV172" s="2">
        <f t="shared" si="1998"/>
        <v>0</v>
      </c>
      <c r="DW172" s="2">
        <f t="shared" si="1999"/>
        <v>0</v>
      </c>
      <c r="DX172" s="2">
        <f t="shared" si="2000"/>
        <v>0</v>
      </c>
      <c r="DY172" s="2">
        <f t="shared" si="2001"/>
        <v>0</v>
      </c>
      <c r="DZ172" s="2">
        <f t="shared" si="2002"/>
        <v>0</v>
      </c>
      <c r="EA172" s="2">
        <f t="shared" si="2003"/>
        <v>0</v>
      </c>
      <c r="EB172" s="2">
        <f t="shared" si="2004"/>
        <v>0</v>
      </c>
      <c r="EC172" s="2">
        <f t="shared" si="2005"/>
        <v>0</v>
      </c>
      <c r="ED172" s="2">
        <f t="shared" si="2006"/>
        <v>0</v>
      </c>
      <c r="EE172" s="2">
        <f t="shared" si="2007"/>
        <v>0</v>
      </c>
      <c r="EF172" s="2">
        <f t="shared" si="2008"/>
        <v>0</v>
      </c>
      <c r="EG172" s="2">
        <f t="shared" si="2009"/>
        <v>0</v>
      </c>
      <c r="EH172" s="2">
        <f t="shared" si="2010"/>
        <v>0</v>
      </c>
      <c r="EI172" s="2">
        <f t="shared" si="2011"/>
        <v>0</v>
      </c>
      <c r="EJ172" s="2">
        <f t="shared" si="2012"/>
        <v>0</v>
      </c>
      <c r="EK172" s="2">
        <f t="shared" si="2013"/>
        <v>0</v>
      </c>
      <c r="EL172" s="2">
        <f t="shared" si="2014"/>
        <v>0</v>
      </c>
      <c r="EM172" s="2">
        <f t="shared" si="2015"/>
        <v>0</v>
      </c>
      <c r="EN172" s="2">
        <f t="shared" si="2016"/>
        <v>0</v>
      </c>
      <c r="EO172" s="2">
        <f t="shared" si="2017"/>
        <v>0</v>
      </c>
      <c r="EP172" s="2">
        <f t="shared" si="2018"/>
        <v>0</v>
      </c>
      <c r="EQ172" s="2">
        <f t="shared" si="2019"/>
        <v>0</v>
      </c>
      <c r="ER172" s="2">
        <f t="shared" si="2020"/>
        <v>0</v>
      </c>
      <c r="ES172" s="2">
        <f t="shared" si="2021"/>
        <v>0</v>
      </c>
      <c r="ET172" s="2">
        <f t="shared" si="2022"/>
        <v>0</v>
      </c>
      <c r="EU172" s="2">
        <f t="shared" si="2023"/>
        <v>0</v>
      </c>
      <c r="EV172" s="2">
        <f t="shared" si="2024"/>
        <v>0</v>
      </c>
      <c r="EW172" s="2">
        <f t="shared" si="2025"/>
        <v>0</v>
      </c>
      <c r="EX172" s="2">
        <f t="shared" si="1645"/>
        <v>1</v>
      </c>
      <c r="EY172" s="2" t="e">
        <f t="shared" si="1646"/>
        <v>#VALUE!</v>
      </c>
      <c r="EZ172" s="2" t="e">
        <f t="shared" si="1647"/>
        <v>#VALUE!</v>
      </c>
      <c r="FA172" s="2" t="e">
        <f t="shared" si="1648"/>
        <v>#VALUE!</v>
      </c>
      <c r="FB172" s="2" t="e">
        <f t="shared" si="1649"/>
        <v>#VALUE!</v>
      </c>
      <c r="FC172" s="2" t="e">
        <f t="shared" si="1650"/>
        <v>#VALUE!</v>
      </c>
      <c r="FD172" s="2" t="e">
        <f t="shared" si="1651"/>
        <v>#VALUE!</v>
      </c>
      <c r="FE172" s="2" t="e">
        <f t="shared" si="1652"/>
        <v>#VALUE!</v>
      </c>
      <c r="FF172" s="2" t="e">
        <f t="shared" si="1653"/>
        <v>#VALUE!</v>
      </c>
      <c r="FG172" s="2" t="e">
        <f t="shared" si="1654"/>
        <v>#VALUE!</v>
      </c>
      <c r="FH172" s="2" t="e">
        <f t="shared" si="1655"/>
        <v>#VALUE!</v>
      </c>
      <c r="FI172" s="2" t="e">
        <f t="shared" si="1656"/>
        <v>#VALUE!</v>
      </c>
      <c r="FJ172" s="2" t="e">
        <f t="shared" si="1657"/>
        <v>#VALUE!</v>
      </c>
      <c r="FK172" s="2" t="e">
        <f t="shared" si="1658"/>
        <v>#VALUE!</v>
      </c>
      <c r="FL172" s="2" t="e">
        <f t="shared" si="1659"/>
        <v>#VALUE!</v>
      </c>
      <c r="FM172" s="2" t="e">
        <f t="shared" si="1660"/>
        <v>#VALUE!</v>
      </c>
      <c r="FN172" s="2" t="e">
        <f t="shared" si="1661"/>
        <v>#VALUE!</v>
      </c>
      <c r="FO172" s="2" t="e">
        <f t="shared" si="1662"/>
        <v>#VALUE!</v>
      </c>
      <c r="FP172" s="2" t="e">
        <f t="shared" si="1663"/>
        <v>#VALUE!</v>
      </c>
      <c r="FQ172" s="2" t="e">
        <f t="shared" si="1664"/>
        <v>#VALUE!</v>
      </c>
      <c r="FR172" s="2" t="e">
        <f t="shared" si="1665"/>
        <v>#VALUE!</v>
      </c>
      <c r="FS172" s="2" t="e">
        <f t="shared" si="1666"/>
        <v>#VALUE!</v>
      </c>
      <c r="FT172" s="2" t="e">
        <f t="shared" si="1667"/>
        <v>#VALUE!</v>
      </c>
      <c r="FU172" s="2" t="e">
        <f t="shared" si="1668"/>
        <v>#VALUE!</v>
      </c>
      <c r="FV172" s="2">
        <f t="shared" si="1669"/>
        <v>1</v>
      </c>
      <c r="FW172" s="2" t="e">
        <f t="shared" si="1670"/>
        <v>#VALUE!</v>
      </c>
      <c r="FX172" s="2" t="e">
        <f t="shared" si="1671"/>
        <v>#VALUE!</v>
      </c>
      <c r="FY172" s="2" t="e">
        <f t="shared" si="1672"/>
        <v>#VALUE!</v>
      </c>
      <c r="FZ172" s="2" t="e">
        <f t="shared" si="1673"/>
        <v>#VALUE!</v>
      </c>
      <c r="GA172" s="2" t="e">
        <f t="shared" si="1674"/>
        <v>#VALUE!</v>
      </c>
      <c r="GB172" s="2" t="e">
        <f t="shared" si="1675"/>
        <v>#VALUE!</v>
      </c>
      <c r="GC172" s="2" t="e">
        <f t="shared" si="1676"/>
        <v>#VALUE!</v>
      </c>
      <c r="GD172" s="2" t="e">
        <f t="shared" si="1677"/>
        <v>#VALUE!</v>
      </c>
      <c r="GE172" s="2" t="e">
        <f t="shared" si="1678"/>
        <v>#VALUE!</v>
      </c>
      <c r="GF172" s="2" t="e">
        <f t="shared" si="1679"/>
        <v>#VALUE!</v>
      </c>
      <c r="GG172" s="2" t="e">
        <f t="shared" si="1680"/>
        <v>#VALUE!</v>
      </c>
      <c r="GH172" s="2" t="e">
        <f t="shared" si="1681"/>
        <v>#VALUE!</v>
      </c>
      <c r="GI172" s="2" t="e">
        <f t="shared" si="1682"/>
        <v>#VALUE!</v>
      </c>
      <c r="GJ172" s="2" t="e">
        <f t="shared" si="1683"/>
        <v>#VALUE!</v>
      </c>
      <c r="GK172" s="2" t="e">
        <f t="shared" si="1684"/>
        <v>#VALUE!</v>
      </c>
      <c r="GL172" s="2" t="e">
        <f t="shared" si="1685"/>
        <v>#VALUE!</v>
      </c>
      <c r="GM172" s="2" t="e">
        <f t="shared" si="1686"/>
        <v>#VALUE!</v>
      </c>
      <c r="GN172" s="2" t="e">
        <f t="shared" si="1687"/>
        <v>#VALUE!</v>
      </c>
      <c r="GO172" s="2" t="e">
        <f t="shared" si="1688"/>
        <v>#VALUE!</v>
      </c>
      <c r="GP172" s="2" t="e">
        <f t="shared" si="1689"/>
        <v>#VALUE!</v>
      </c>
      <c r="GQ172" s="2" t="e">
        <f t="shared" si="1690"/>
        <v>#VALUE!</v>
      </c>
      <c r="GR172" s="2" t="e">
        <f t="shared" si="1691"/>
        <v>#VALUE!</v>
      </c>
      <c r="GS172" s="2" t="e">
        <f t="shared" si="1692"/>
        <v>#VALUE!</v>
      </c>
      <c r="GT172" s="2">
        <f t="shared" si="1693"/>
        <v>1</v>
      </c>
      <c r="GU172" s="2" t="e">
        <f t="shared" si="1694"/>
        <v>#VALUE!</v>
      </c>
      <c r="GV172" s="2" t="e">
        <f t="shared" si="1695"/>
        <v>#VALUE!</v>
      </c>
      <c r="GW172" s="2" t="e">
        <f t="shared" si="1696"/>
        <v>#VALUE!</v>
      </c>
      <c r="GX172" s="2" t="e">
        <f t="shared" si="1697"/>
        <v>#VALUE!</v>
      </c>
      <c r="GY172" s="2" t="e">
        <f t="shared" si="1698"/>
        <v>#VALUE!</v>
      </c>
      <c r="GZ172" s="2" t="e">
        <f t="shared" si="1699"/>
        <v>#VALUE!</v>
      </c>
      <c r="HA172" s="2" t="e">
        <f t="shared" si="1700"/>
        <v>#VALUE!</v>
      </c>
      <c r="HB172" s="2" t="e">
        <f t="shared" si="1701"/>
        <v>#VALUE!</v>
      </c>
      <c r="HC172" s="2" t="e">
        <f t="shared" si="1702"/>
        <v>#VALUE!</v>
      </c>
      <c r="HD172" s="2" t="e">
        <f t="shared" si="1703"/>
        <v>#VALUE!</v>
      </c>
      <c r="HE172" s="2" t="e">
        <f t="shared" si="1704"/>
        <v>#VALUE!</v>
      </c>
      <c r="HF172" s="2" t="e">
        <f t="shared" si="1705"/>
        <v>#VALUE!</v>
      </c>
      <c r="HG172" s="2" t="e">
        <f t="shared" si="1706"/>
        <v>#VALUE!</v>
      </c>
      <c r="HH172" s="2" t="e">
        <f t="shared" si="1707"/>
        <v>#VALUE!</v>
      </c>
      <c r="HI172" s="2" t="e">
        <f t="shared" si="1708"/>
        <v>#VALUE!</v>
      </c>
      <c r="HJ172" s="2" t="e">
        <f t="shared" si="1709"/>
        <v>#VALUE!</v>
      </c>
      <c r="HK172" s="2" t="e">
        <f t="shared" si="1710"/>
        <v>#VALUE!</v>
      </c>
      <c r="HL172" s="2" t="e">
        <f t="shared" si="1711"/>
        <v>#VALUE!</v>
      </c>
      <c r="HM172" s="2" t="e">
        <f t="shared" si="1712"/>
        <v>#VALUE!</v>
      </c>
      <c r="HN172" s="2" t="e">
        <f t="shared" si="1713"/>
        <v>#VALUE!</v>
      </c>
      <c r="HO172" s="2" t="e">
        <f t="shared" si="1714"/>
        <v>#VALUE!</v>
      </c>
      <c r="HP172" s="2" t="e">
        <f t="shared" si="1715"/>
        <v>#VALUE!</v>
      </c>
      <c r="HQ172" s="2" t="e">
        <f t="shared" si="1716"/>
        <v>#VALUE!</v>
      </c>
      <c r="HR172" s="2">
        <f t="shared" si="1717"/>
        <v>1</v>
      </c>
      <c r="HS172" s="2" t="e">
        <f t="shared" si="1718"/>
        <v>#VALUE!</v>
      </c>
      <c r="HT172" s="2" t="e">
        <f t="shared" si="1719"/>
        <v>#VALUE!</v>
      </c>
      <c r="HU172" s="2" t="e">
        <f t="shared" si="1720"/>
        <v>#VALUE!</v>
      </c>
      <c r="HV172" s="2" t="e">
        <f t="shared" si="1721"/>
        <v>#VALUE!</v>
      </c>
      <c r="HW172" s="2" t="e">
        <f t="shared" si="1722"/>
        <v>#VALUE!</v>
      </c>
      <c r="HX172" s="2" t="e">
        <f t="shared" si="1723"/>
        <v>#VALUE!</v>
      </c>
      <c r="HY172" s="2" t="e">
        <f t="shared" si="1724"/>
        <v>#VALUE!</v>
      </c>
      <c r="HZ172" s="2" t="e">
        <f t="shared" si="1725"/>
        <v>#VALUE!</v>
      </c>
      <c r="IA172" s="2" t="e">
        <f t="shared" si="1726"/>
        <v>#VALUE!</v>
      </c>
      <c r="IB172" s="2" t="e">
        <f t="shared" si="1727"/>
        <v>#VALUE!</v>
      </c>
      <c r="IC172" s="2" t="e">
        <f t="shared" si="1728"/>
        <v>#VALUE!</v>
      </c>
      <c r="ID172" s="2" t="e">
        <f t="shared" si="1729"/>
        <v>#VALUE!</v>
      </c>
      <c r="IE172" s="2" t="e">
        <f t="shared" si="1730"/>
        <v>#VALUE!</v>
      </c>
      <c r="IF172" s="2" t="e">
        <f t="shared" si="1731"/>
        <v>#VALUE!</v>
      </c>
      <c r="IG172" s="2" t="e">
        <f t="shared" si="1732"/>
        <v>#VALUE!</v>
      </c>
      <c r="IH172" s="2" t="e">
        <f t="shared" si="1733"/>
        <v>#VALUE!</v>
      </c>
      <c r="II172" s="2" t="e">
        <f t="shared" si="1734"/>
        <v>#VALUE!</v>
      </c>
      <c r="IJ172" s="2" t="e">
        <f t="shared" si="1735"/>
        <v>#VALUE!</v>
      </c>
      <c r="IK172" s="2" t="e">
        <f t="shared" si="1736"/>
        <v>#VALUE!</v>
      </c>
      <c r="IL172" s="2" t="e">
        <f t="shared" si="1737"/>
        <v>#VALUE!</v>
      </c>
      <c r="IM172" s="2" t="e">
        <f t="shared" si="1738"/>
        <v>#VALUE!</v>
      </c>
      <c r="IN172" s="2" t="e">
        <f t="shared" si="1739"/>
        <v>#VALUE!</v>
      </c>
      <c r="IO172" s="2" t="e">
        <f t="shared" si="1740"/>
        <v>#VALUE!</v>
      </c>
      <c r="IP172" s="2">
        <f t="shared" si="1741"/>
        <v>0</v>
      </c>
      <c r="IQ172" s="2" t="e">
        <f t="shared" si="1742"/>
        <v>#VALUE!</v>
      </c>
      <c r="IR172" s="2" t="e">
        <f t="shared" si="1743"/>
        <v>#VALUE!</v>
      </c>
      <c r="IS172" s="2" t="e">
        <f t="shared" si="1744"/>
        <v>#VALUE!</v>
      </c>
      <c r="IT172" s="2" t="e">
        <f t="shared" si="1745"/>
        <v>#VALUE!</v>
      </c>
      <c r="IU172" s="2" t="e">
        <f t="shared" si="1746"/>
        <v>#VALUE!</v>
      </c>
      <c r="IV172" s="2" t="e">
        <f t="shared" si="1747"/>
        <v>#VALUE!</v>
      </c>
      <c r="IW172" s="2" t="e">
        <f t="shared" si="1748"/>
        <v>#VALUE!</v>
      </c>
      <c r="IX172" s="2" t="e">
        <f t="shared" si="1749"/>
        <v>#VALUE!</v>
      </c>
      <c r="IY172" s="2" t="e">
        <f t="shared" si="1750"/>
        <v>#VALUE!</v>
      </c>
      <c r="IZ172" s="2" t="e">
        <f t="shared" si="1751"/>
        <v>#VALUE!</v>
      </c>
      <c r="JA172" s="2" t="e">
        <f t="shared" si="1752"/>
        <v>#VALUE!</v>
      </c>
      <c r="JB172" s="2" t="e">
        <f t="shared" si="1753"/>
        <v>#VALUE!</v>
      </c>
      <c r="JC172" s="2" t="e">
        <f t="shared" si="1754"/>
        <v>#VALUE!</v>
      </c>
      <c r="JD172" s="2" t="e">
        <f t="shared" si="1755"/>
        <v>#VALUE!</v>
      </c>
      <c r="JE172" s="2" t="e">
        <f t="shared" si="1756"/>
        <v>#VALUE!</v>
      </c>
      <c r="JF172" s="2" t="e">
        <f t="shared" si="1757"/>
        <v>#VALUE!</v>
      </c>
      <c r="JG172" s="2" t="e">
        <f t="shared" si="1758"/>
        <v>#VALUE!</v>
      </c>
      <c r="JH172" s="2" t="e">
        <f t="shared" si="1759"/>
        <v>#VALUE!</v>
      </c>
      <c r="JI172" s="2" t="e">
        <f t="shared" si="1760"/>
        <v>#VALUE!</v>
      </c>
      <c r="JJ172" s="2" t="e">
        <f t="shared" si="1761"/>
        <v>#VALUE!</v>
      </c>
      <c r="JK172" s="2" t="e">
        <f t="shared" si="1762"/>
        <v>#VALUE!</v>
      </c>
      <c r="JL172" s="2" t="e">
        <f t="shared" si="1763"/>
        <v>#VALUE!</v>
      </c>
      <c r="JM172" s="2" t="e">
        <f t="shared" si="1764"/>
        <v>#VALUE!</v>
      </c>
      <c r="JN172" s="2">
        <f t="shared" si="1765"/>
        <v>0</v>
      </c>
      <c r="JO172" s="2" t="e">
        <f t="shared" si="1766"/>
        <v>#VALUE!</v>
      </c>
      <c r="JP172" s="2" t="e">
        <f t="shared" si="1767"/>
        <v>#VALUE!</v>
      </c>
      <c r="JQ172" s="2" t="e">
        <f t="shared" si="1768"/>
        <v>#VALUE!</v>
      </c>
      <c r="JR172" s="2" t="e">
        <f t="shared" si="1769"/>
        <v>#VALUE!</v>
      </c>
      <c r="JS172" s="2" t="e">
        <f t="shared" si="1770"/>
        <v>#VALUE!</v>
      </c>
      <c r="JT172" s="2" t="e">
        <f t="shared" si="1771"/>
        <v>#VALUE!</v>
      </c>
      <c r="JU172" s="2" t="e">
        <f t="shared" si="1772"/>
        <v>#VALUE!</v>
      </c>
      <c r="JV172" s="2" t="e">
        <f t="shared" si="1773"/>
        <v>#VALUE!</v>
      </c>
      <c r="JW172" s="2" t="e">
        <f t="shared" si="1774"/>
        <v>#VALUE!</v>
      </c>
      <c r="JX172" s="2" t="e">
        <f t="shared" si="1775"/>
        <v>#VALUE!</v>
      </c>
      <c r="JY172" s="2" t="e">
        <f t="shared" si="1776"/>
        <v>#VALUE!</v>
      </c>
      <c r="JZ172" s="2" t="e">
        <f t="shared" si="1777"/>
        <v>#VALUE!</v>
      </c>
      <c r="KA172" s="2" t="e">
        <f t="shared" si="1778"/>
        <v>#VALUE!</v>
      </c>
      <c r="KB172" s="2" t="e">
        <f t="shared" si="1779"/>
        <v>#VALUE!</v>
      </c>
      <c r="KC172" s="2" t="e">
        <f t="shared" si="1780"/>
        <v>#VALUE!</v>
      </c>
      <c r="KD172" s="2" t="e">
        <f t="shared" si="1781"/>
        <v>#VALUE!</v>
      </c>
      <c r="KE172" s="2" t="e">
        <f t="shared" si="1782"/>
        <v>#VALUE!</v>
      </c>
      <c r="KF172" s="2" t="e">
        <f t="shared" si="1783"/>
        <v>#VALUE!</v>
      </c>
      <c r="KG172" s="2" t="e">
        <f t="shared" si="1784"/>
        <v>#VALUE!</v>
      </c>
      <c r="KH172" s="2" t="e">
        <f t="shared" si="1785"/>
        <v>#VALUE!</v>
      </c>
      <c r="KI172" s="2" t="e">
        <f t="shared" si="1786"/>
        <v>#VALUE!</v>
      </c>
      <c r="KJ172" s="2" t="e">
        <f t="shared" si="1787"/>
        <v>#VALUE!</v>
      </c>
      <c r="KK172" s="2" t="e">
        <f t="shared" si="1788"/>
        <v>#VALUE!</v>
      </c>
      <c r="KL172" s="2">
        <f t="shared" si="1789"/>
        <v>0</v>
      </c>
      <c r="KM172" s="2" t="e">
        <f t="shared" si="1790"/>
        <v>#VALUE!</v>
      </c>
      <c r="KN172" s="2" t="e">
        <f t="shared" si="1791"/>
        <v>#VALUE!</v>
      </c>
      <c r="KO172" s="2" t="e">
        <f t="shared" si="1792"/>
        <v>#VALUE!</v>
      </c>
      <c r="KP172" s="2" t="e">
        <f t="shared" si="1793"/>
        <v>#VALUE!</v>
      </c>
      <c r="KQ172" s="2" t="e">
        <f t="shared" si="1794"/>
        <v>#VALUE!</v>
      </c>
      <c r="KR172" s="2" t="e">
        <f t="shared" si="1795"/>
        <v>#VALUE!</v>
      </c>
      <c r="KS172" s="2" t="e">
        <f t="shared" si="1796"/>
        <v>#VALUE!</v>
      </c>
      <c r="KT172" s="2" t="e">
        <f t="shared" si="1797"/>
        <v>#VALUE!</v>
      </c>
      <c r="KU172" s="2" t="e">
        <f t="shared" si="1798"/>
        <v>#VALUE!</v>
      </c>
      <c r="KV172" s="2" t="e">
        <f t="shared" si="1799"/>
        <v>#VALUE!</v>
      </c>
      <c r="KW172" s="2" t="e">
        <f t="shared" si="1800"/>
        <v>#VALUE!</v>
      </c>
      <c r="KX172" s="2" t="e">
        <f t="shared" si="1801"/>
        <v>#VALUE!</v>
      </c>
      <c r="KY172" s="2" t="e">
        <f t="shared" si="1802"/>
        <v>#VALUE!</v>
      </c>
      <c r="KZ172" s="2" t="e">
        <f t="shared" si="1803"/>
        <v>#VALUE!</v>
      </c>
      <c r="LA172" s="2" t="e">
        <f t="shared" si="1804"/>
        <v>#VALUE!</v>
      </c>
      <c r="LB172" s="2" t="e">
        <f t="shared" si="1805"/>
        <v>#VALUE!</v>
      </c>
      <c r="LC172" s="2" t="e">
        <f t="shared" si="1806"/>
        <v>#VALUE!</v>
      </c>
      <c r="LD172" s="2" t="e">
        <f t="shared" si="1807"/>
        <v>#VALUE!</v>
      </c>
      <c r="LE172" s="2" t="e">
        <f t="shared" si="1808"/>
        <v>#VALUE!</v>
      </c>
      <c r="LF172" s="2" t="e">
        <f t="shared" si="1809"/>
        <v>#VALUE!</v>
      </c>
      <c r="LG172" s="2" t="e">
        <f t="shared" si="1810"/>
        <v>#VALUE!</v>
      </c>
      <c r="LH172" s="2" t="e">
        <f t="shared" si="1811"/>
        <v>#VALUE!</v>
      </c>
      <c r="LI172" s="2" t="e">
        <f t="shared" si="1812"/>
        <v>#VALUE!</v>
      </c>
      <c r="LJ172" s="2">
        <f t="shared" si="1813"/>
        <v>0</v>
      </c>
      <c r="LK172" s="2" t="e">
        <f t="shared" si="1814"/>
        <v>#VALUE!</v>
      </c>
      <c r="LL172" s="2" t="e">
        <f t="shared" si="1815"/>
        <v>#VALUE!</v>
      </c>
      <c r="LM172" s="2" t="e">
        <f t="shared" si="1816"/>
        <v>#VALUE!</v>
      </c>
      <c r="LN172" s="2" t="e">
        <f t="shared" si="1817"/>
        <v>#VALUE!</v>
      </c>
      <c r="LO172" s="2" t="e">
        <f t="shared" si="1818"/>
        <v>#VALUE!</v>
      </c>
      <c r="LP172" s="2" t="e">
        <f t="shared" si="1819"/>
        <v>#VALUE!</v>
      </c>
      <c r="LQ172" s="2" t="e">
        <f t="shared" si="1820"/>
        <v>#VALUE!</v>
      </c>
      <c r="LR172" s="2" t="e">
        <f t="shared" si="1821"/>
        <v>#VALUE!</v>
      </c>
      <c r="LS172" s="2" t="e">
        <f t="shared" si="1822"/>
        <v>#VALUE!</v>
      </c>
      <c r="LT172" s="2" t="e">
        <f t="shared" si="1823"/>
        <v>#VALUE!</v>
      </c>
      <c r="LU172" s="2" t="e">
        <f t="shared" si="1824"/>
        <v>#VALUE!</v>
      </c>
      <c r="LV172" s="2" t="e">
        <f t="shared" si="1825"/>
        <v>#VALUE!</v>
      </c>
      <c r="LW172" s="2" t="e">
        <f t="shared" si="1826"/>
        <v>#VALUE!</v>
      </c>
      <c r="LX172" s="2" t="e">
        <f t="shared" si="1827"/>
        <v>#VALUE!</v>
      </c>
      <c r="LY172" s="2" t="e">
        <f t="shared" si="1828"/>
        <v>#VALUE!</v>
      </c>
      <c r="LZ172" s="2" t="e">
        <f t="shared" si="1829"/>
        <v>#VALUE!</v>
      </c>
      <c r="MA172" s="2" t="e">
        <f t="shared" si="1830"/>
        <v>#VALUE!</v>
      </c>
      <c r="MB172" s="2" t="e">
        <f t="shared" si="1831"/>
        <v>#VALUE!</v>
      </c>
      <c r="MC172" s="2" t="e">
        <f t="shared" si="1832"/>
        <v>#VALUE!</v>
      </c>
      <c r="MD172" s="2" t="e">
        <f t="shared" si="1833"/>
        <v>#VALUE!</v>
      </c>
      <c r="ME172" s="2" t="e">
        <f t="shared" si="1834"/>
        <v>#VALUE!</v>
      </c>
      <c r="MF172" s="2" t="e">
        <f t="shared" si="1835"/>
        <v>#VALUE!</v>
      </c>
      <c r="MG172" s="2" t="e">
        <f t="shared" si="1836"/>
        <v>#VALUE!</v>
      </c>
      <c r="MH172" s="2">
        <f t="shared" si="1837"/>
        <v>1</v>
      </c>
      <c r="MI172" s="2" t="e">
        <f t="shared" si="1838"/>
        <v>#VALUE!</v>
      </c>
      <c r="MJ172" s="2" t="e">
        <f t="shared" si="1839"/>
        <v>#VALUE!</v>
      </c>
      <c r="MK172" s="2" t="e">
        <f t="shared" si="1840"/>
        <v>#VALUE!</v>
      </c>
      <c r="ML172" s="2" t="e">
        <f t="shared" si="1841"/>
        <v>#VALUE!</v>
      </c>
      <c r="MM172" s="2" t="e">
        <f t="shared" si="1842"/>
        <v>#VALUE!</v>
      </c>
      <c r="MN172" s="2" t="e">
        <f t="shared" si="1843"/>
        <v>#VALUE!</v>
      </c>
      <c r="MO172" s="2" t="e">
        <f t="shared" si="1844"/>
        <v>#VALUE!</v>
      </c>
      <c r="MP172" s="2" t="e">
        <f t="shared" si="1845"/>
        <v>#VALUE!</v>
      </c>
      <c r="MQ172" s="2" t="e">
        <f t="shared" si="1846"/>
        <v>#VALUE!</v>
      </c>
      <c r="MR172" s="2" t="e">
        <f t="shared" si="1847"/>
        <v>#VALUE!</v>
      </c>
      <c r="MS172" s="2" t="e">
        <f t="shared" si="1848"/>
        <v>#VALUE!</v>
      </c>
      <c r="MT172" s="2" t="e">
        <f t="shared" si="1849"/>
        <v>#VALUE!</v>
      </c>
      <c r="MU172" s="2" t="e">
        <f t="shared" si="1850"/>
        <v>#VALUE!</v>
      </c>
      <c r="MV172" s="2" t="e">
        <f t="shared" si="1851"/>
        <v>#VALUE!</v>
      </c>
      <c r="MW172" s="2" t="e">
        <f t="shared" si="1852"/>
        <v>#VALUE!</v>
      </c>
      <c r="MX172" s="2" t="e">
        <f t="shared" si="1853"/>
        <v>#VALUE!</v>
      </c>
      <c r="MY172" s="2" t="e">
        <f t="shared" si="1854"/>
        <v>#VALUE!</v>
      </c>
      <c r="MZ172" s="2" t="e">
        <f t="shared" si="1855"/>
        <v>#VALUE!</v>
      </c>
      <c r="NA172" s="2" t="e">
        <f t="shared" si="1856"/>
        <v>#VALUE!</v>
      </c>
      <c r="NB172" s="2" t="e">
        <f t="shared" si="1857"/>
        <v>#VALUE!</v>
      </c>
      <c r="NC172" s="2" t="e">
        <f t="shared" si="1858"/>
        <v>#VALUE!</v>
      </c>
      <c r="ND172" s="2" t="e">
        <f t="shared" si="1859"/>
        <v>#VALUE!</v>
      </c>
      <c r="NE172" s="2" t="e">
        <f t="shared" si="1860"/>
        <v>#VALUE!</v>
      </c>
      <c r="NF172" s="2">
        <f t="shared" si="2026"/>
        <v>0</v>
      </c>
      <c r="NG172" s="2">
        <f t="shared" si="1861"/>
        <v>0</v>
      </c>
      <c r="NH172" s="2">
        <f t="shared" si="1862"/>
        <v>0</v>
      </c>
      <c r="NI172" s="2">
        <f t="shared" si="1863"/>
        <v>0</v>
      </c>
      <c r="NJ172" s="2">
        <f t="shared" si="1864"/>
        <v>0</v>
      </c>
      <c r="NK172" s="2">
        <f t="shared" si="1865"/>
        <v>0</v>
      </c>
      <c r="NL172" s="2">
        <f t="shared" si="1866"/>
        <v>0</v>
      </c>
      <c r="NM172" s="2">
        <f t="shared" si="1867"/>
        <v>0</v>
      </c>
      <c r="NN172" s="2">
        <f t="shared" si="1868"/>
        <v>0</v>
      </c>
      <c r="NO172" s="2">
        <f t="shared" si="1869"/>
        <v>0</v>
      </c>
      <c r="NP172" s="2">
        <f t="shared" si="1870"/>
        <v>0</v>
      </c>
      <c r="NQ172" s="2">
        <f t="shared" si="1871"/>
        <v>0</v>
      </c>
      <c r="NR172" s="2">
        <f t="shared" si="1872"/>
        <v>0</v>
      </c>
      <c r="NS172" s="2">
        <f t="shared" si="1873"/>
        <v>0</v>
      </c>
      <c r="NT172" s="2">
        <f t="shared" si="1874"/>
        <v>0</v>
      </c>
      <c r="NU172" s="2">
        <f t="shared" si="1875"/>
        <v>0</v>
      </c>
      <c r="NV172" s="2">
        <f t="shared" si="1876"/>
        <v>0</v>
      </c>
      <c r="NW172" s="2">
        <f t="shared" si="1877"/>
        <v>0</v>
      </c>
      <c r="NX172" s="2">
        <f t="shared" si="1878"/>
        <v>0</v>
      </c>
      <c r="NY172" s="2">
        <f t="shared" si="1879"/>
        <v>0</v>
      </c>
      <c r="NZ172" s="2">
        <f t="shared" si="1880"/>
        <v>0</v>
      </c>
      <c r="OA172" s="2">
        <f t="shared" si="1881"/>
        <v>0</v>
      </c>
      <c r="OB172" s="2">
        <f t="shared" si="1882"/>
        <v>0</v>
      </c>
      <c r="OC172" s="2">
        <f t="shared" si="1883"/>
        <v>0</v>
      </c>
      <c r="OD172" s="2">
        <f>IF(AND(NF172&gt;'Graph Creator'!$K$4,'Detalle de Cuentas'!NF172&lt;='Graph Creator'!$L$4),1,0)</f>
        <v>0</v>
      </c>
      <c r="OE172" s="2">
        <f>IF(AND(NG172&gt;'Graph Creator'!$K$4,'Detalle de Cuentas'!NG172&lt;='Graph Creator'!$L$4),1,0)</f>
        <v>0</v>
      </c>
      <c r="OF172" s="2">
        <f>IF(AND(NH172&gt;'Graph Creator'!$K$4,'Detalle de Cuentas'!NH172&lt;='Graph Creator'!$L$4),1,0)</f>
        <v>0</v>
      </c>
      <c r="OG172" s="2">
        <f>IF(AND(NI172&gt;'Graph Creator'!$K$4,'Detalle de Cuentas'!NI172&lt;='Graph Creator'!$L$4),1,0)</f>
        <v>0</v>
      </c>
      <c r="OH172" s="2">
        <f>IF(AND(NJ172&gt;'Graph Creator'!$K$4,'Detalle de Cuentas'!NJ172&lt;='Graph Creator'!$L$4),1,0)</f>
        <v>0</v>
      </c>
      <c r="OI172" s="2">
        <f>IF(AND(NK172&gt;'Graph Creator'!$K$4,'Detalle de Cuentas'!NK172&lt;='Graph Creator'!$L$4),1,0)</f>
        <v>0</v>
      </c>
      <c r="OJ172" s="2">
        <f>IF(AND(NL172&gt;'Graph Creator'!$K$4,'Detalle de Cuentas'!NL172&lt;='Graph Creator'!$L$4),1,0)</f>
        <v>0</v>
      </c>
      <c r="OK172" s="2">
        <f>IF(AND(NM172&gt;'Graph Creator'!$K$4,'Detalle de Cuentas'!NM172&lt;='Graph Creator'!$L$4),1,0)</f>
        <v>0</v>
      </c>
      <c r="OL172" s="2">
        <f>IF(AND(NN172&gt;'Graph Creator'!$K$4,'Detalle de Cuentas'!NN172&lt;='Graph Creator'!$L$4),1,0)</f>
        <v>0</v>
      </c>
      <c r="OM172" s="2">
        <f>IF(AND(NO172&gt;'Graph Creator'!$K$4,'Detalle de Cuentas'!NO172&lt;='Graph Creator'!$L$4),1,0)</f>
        <v>0</v>
      </c>
      <c r="ON172" s="2">
        <f>IF(AND(NP172&gt;'Graph Creator'!$K$4,'Detalle de Cuentas'!NP172&lt;='Graph Creator'!$L$4),1,0)</f>
        <v>0</v>
      </c>
      <c r="OO172" s="2">
        <f>IF(AND(NQ172&gt;'Graph Creator'!$K$4,'Detalle de Cuentas'!NQ172&lt;='Graph Creator'!$L$4),1,0)</f>
        <v>0</v>
      </c>
      <c r="OP172" s="2">
        <f>IF(AND(NR172&gt;'Graph Creator'!$K$4,'Detalle de Cuentas'!NR172&lt;='Graph Creator'!$L$4),1,0)</f>
        <v>0</v>
      </c>
      <c r="OQ172" s="2">
        <f>IF(AND(NS172&gt;'Graph Creator'!$K$4,'Detalle de Cuentas'!NS172&lt;='Graph Creator'!$L$4),1,0)</f>
        <v>0</v>
      </c>
      <c r="OR172" s="2">
        <f>IF(AND(NT172&gt;'Graph Creator'!$K$4,'Detalle de Cuentas'!NT172&lt;='Graph Creator'!$L$4),1,0)</f>
        <v>0</v>
      </c>
      <c r="OS172" s="2">
        <f>IF(AND(NU172&gt;'Graph Creator'!$K$4,'Detalle de Cuentas'!NU172&lt;='Graph Creator'!$L$4),1,0)</f>
        <v>0</v>
      </c>
      <c r="OT172" s="2">
        <f>IF(AND(NV172&gt;'Graph Creator'!$K$4,'Detalle de Cuentas'!NV172&lt;='Graph Creator'!$L$4),1,0)</f>
        <v>0</v>
      </c>
      <c r="OU172" s="2">
        <f>IF(AND(NW172&gt;'Graph Creator'!$K$4,'Detalle de Cuentas'!NW172&lt;='Graph Creator'!$L$4),1,0)</f>
        <v>0</v>
      </c>
      <c r="OV172" s="2">
        <f>IF(AND(NX172&gt;'Graph Creator'!$K$4,'Detalle de Cuentas'!NX172&lt;='Graph Creator'!$L$4),1,0)</f>
        <v>0</v>
      </c>
      <c r="OW172" s="2">
        <f>IF(AND(NY172&gt;'Graph Creator'!$K$4,'Detalle de Cuentas'!NY172&lt;='Graph Creator'!$L$4),1,0)</f>
        <v>0</v>
      </c>
      <c r="OX172" s="2">
        <f>IF(AND(NZ172&gt;'Graph Creator'!$K$4,'Detalle de Cuentas'!NZ172&lt;='Graph Creator'!$L$4),1,0)</f>
        <v>0</v>
      </c>
      <c r="OY172" s="2">
        <f>IF(AND(OA172&gt;'Graph Creator'!$K$4,'Detalle de Cuentas'!OA172&lt;='Graph Creator'!$L$4),1,0)</f>
        <v>0</v>
      </c>
      <c r="OZ172" s="2">
        <f>IF(AND(OB172&gt;'Graph Creator'!$K$4,'Detalle de Cuentas'!OB172&lt;='Graph Creator'!$L$4),1,0)</f>
        <v>0</v>
      </c>
      <c r="PA172" s="2">
        <f>IF(AND(OC172&gt;'Graph Creator'!$K$4,'Detalle de Cuentas'!OC172&lt;='Graph Creator'!$L$4),1,0)</f>
        <v>0</v>
      </c>
      <c r="PB172" s="2">
        <f>IF(AND(NF172&gt;'Graph Creator'!$L$4,'Detalle de Cuentas'!NF172&lt;='Graph Creator'!$M$4),1,0)</f>
        <v>0</v>
      </c>
      <c r="PC172" s="2">
        <f>IF(AND(NG172&gt;'Graph Creator'!$L$4,'Detalle de Cuentas'!NG172&lt;='Graph Creator'!$M$4),1,0)</f>
        <v>0</v>
      </c>
      <c r="PD172" s="2">
        <f>IF(AND(NH172&gt;'Graph Creator'!$L$4,'Detalle de Cuentas'!NH172&lt;='Graph Creator'!$M$4),1,0)</f>
        <v>0</v>
      </c>
      <c r="PE172" s="2">
        <f>IF(AND(NI172&gt;'Graph Creator'!$L$4,'Detalle de Cuentas'!NI172&lt;='Graph Creator'!$M$4),1,0)</f>
        <v>0</v>
      </c>
      <c r="PF172" s="2">
        <f>IF(AND(NJ172&gt;'Graph Creator'!$L$4,'Detalle de Cuentas'!NJ172&lt;='Graph Creator'!$M$4),1,0)</f>
        <v>0</v>
      </c>
      <c r="PG172" s="2">
        <f>IF(AND(NK172&gt;'Graph Creator'!$L$4,'Detalle de Cuentas'!NK172&lt;='Graph Creator'!$M$4),1,0)</f>
        <v>0</v>
      </c>
      <c r="PH172" s="2">
        <f>IF(AND(NL172&gt;'Graph Creator'!$L$4,'Detalle de Cuentas'!NL172&lt;='Graph Creator'!$M$4),1,0)</f>
        <v>0</v>
      </c>
      <c r="PI172" s="2">
        <f>IF(AND(NM172&gt;'Graph Creator'!$L$4,'Detalle de Cuentas'!NM172&lt;='Graph Creator'!$M$4),1,0)</f>
        <v>0</v>
      </c>
      <c r="PJ172" s="2">
        <f>IF(AND(NN172&gt;'Graph Creator'!$L$4,'Detalle de Cuentas'!NN172&lt;='Graph Creator'!$M$4),1,0)</f>
        <v>0</v>
      </c>
      <c r="PK172" s="2">
        <f>IF(AND(NO172&gt;'Graph Creator'!$L$4,'Detalle de Cuentas'!NO172&lt;='Graph Creator'!$M$4),1,0)</f>
        <v>0</v>
      </c>
      <c r="PL172" s="2">
        <f>IF(AND(NP172&gt;'Graph Creator'!$L$4,'Detalle de Cuentas'!NP172&lt;='Graph Creator'!$M$4),1,0)</f>
        <v>0</v>
      </c>
      <c r="PM172" s="2">
        <f>IF(AND(NQ172&gt;'Graph Creator'!$L$4,'Detalle de Cuentas'!NQ172&lt;='Graph Creator'!$M$4),1,0)</f>
        <v>0</v>
      </c>
      <c r="PN172" s="2">
        <f>IF(AND(NR172&gt;'Graph Creator'!$L$4,'Detalle de Cuentas'!NR172&lt;='Graph Creator'!$M$4),1,0)</f>
        <v>0</v>
      </c>
      <c r="PO172" s="2">
        <f>IF(AND(NS172&gt;'Graph Creator'!$L$4,'Detalle de Cuentas'!NS172&lt;='Graph Creator'!$M$4),1,0)</f>
        <v>0</v>
      </c>
      <c r="PP172" s="2">
        <f>IF(AND(NT172&gt;'Graph Creator'!$L$4,'Detalle de Cuentas'!NT172&lt;='Graph Creator'!$M$4),1,0)</f>
        <v>0</v>
      </c>
      <c r="PQ172" s="2">
        <f>IF(AND(NU172&gt;'Graph Creator'!$L$4,'Detalle de Cuentas'!NU172&lt;='Graph Creator'!$M$4),1,0)</f>
        <v>0</v>
      </c>
      <c r="PR172" s="2">
        <f>IF(AND(NV172&gt;'Graph Creator'!$L$4,'Detalle de Cuentas'!NV172&lt;='Graph Creator'!$M$4),1,0)</f>
        <v>0</v>
      </c>
      <c r="PS172" s="2">
        <f>IF(AND(NW172&gt;'Graph Creator'!$L$4,'Detalle de Cuentas'!NW172&lt;='Graph Creator'!$M$4),1,0)</f>
        <v>0</v>
      </c>
      <c r="PT172" s="2">
        <f>IF(AND(NX172&gt;'Graph Creator'!$L$4,'Detalle de Cuentas'!NX172&lt;='Graph Creator'!$M$4),1,0)</f>
        <v>0</v>
      </c>
      <c r="PU172" s="2">
        <f>IF(AND(NY172&gt;'Graph Creator'!$L$4,'Detalle de Cuentas'!NY172&lt;='Graph Creator'!$M$4),1,0)</f>
        <v>0</v>
      </c>
      <c r="PV172" s="2">
        <f>IF(AND(NZ172&gt;'Graph Creator'!$L$4,'Detalle de Cuentas'!NZ172&lt;='Graph Creator'!$M$4),1,0)</f>
        <v>0</v>
      </c>
      <c r="PW172" s="2">
        <f>IF(AND(OA172&gt;'Graph Creator'!$L$4,'Detalle de Cuentas'!OA172&lt;='Graph Creator'!$M$4),1,0)</f>
        <v>0</v>
      </c>
      <c r="PX172" s="2">
        <f>IF(AND(OB172&gt;'Graph Creator'!$L$4,'Detalle de Cuentas'!OB172&lt;='Graph Creator'!$M$4),1,0)</f>
        <v>0</v>
      </c>
      <c r="PY172" s="2">
        <f>IF(AND(OC172&gt;'Graph Creator'!$L$4,'Detalle de Cuentas'!OC172&lt;='Graph Creator'!$M$4),1,0)</f>
        <v>0</v>
      </c>
      <c r="PZ172" s="2">
        <f>IF(AND(NF172&gt;'Graph Creator'!$M$4,'Detalle de Cuentas'!NF172&lt;='Graph Creator'!$N$4),1,0)</f>
        <v>0</v>
      </c>
      <c r="QA172" s="2">
        <f>IF(AND(NG172&gt;'Graph Creator'!$M$4,'Detalle de Cuentas'!NG172&lt;='Graph Creator'!$N$4),1,0)</f>
        <v>0</v>
      </c>
      <c r="QB172" s="2">
        <f>IF(AND(NH172&gt;'Graph Creator'!$M$4,'Detalle de Cuentas'!NH172&lt;='Graph Creator'!$N$4),1,0)</f>
        <v>0</v>
      </c>
      <c r="QC172" s="2">
        <f>IF(AND(NI172&gt;'Graph Creator'!$M$4,'Detalle de Cuentas'!NI172&lt;='Graph Creator'!$N$4),1,0)</f>
        <v>0</v>
      </c>
      <c r="QD172" s="2">
        <f>IF(AND(NJ172&gt;'Graph Creator'!$M$4,'Detalle de Cuentas'!NJ172&lt;='Graph Creator'!$N$4),1,0)</f>
        <v>0</v>
      </c>
      <c r="QE172" s="2">
        <f>IF(AND(NK172&gt;'Graph Creator'!$M$4,'Detalle de Cuentas'!NK172&lt;='Graph Creator'!$N$4),1,0)</f>
        <v>0</v>
      </c>
      <c r="QF172" s="2">
        <f>IF(AND(NL172&gt;'Graph Creator'!$M$4,'Detalle de Cuentas'!NL172&lt;='Graph Creator'!$N$4),1,0)</f>
        <v>0</v>
      </c>
      <c r="QG172" s="2">
        <f>IF(AND(NM172&gt;'Graph Creator'!$M$4,'Detalle de Cuentas'!NM172&lt;='Graph Creator'!$N$4),1,0)</f>
        <v>0</v>
      </c>
      <c r="QH172" s="2">
        <f>IF(AND(NN172&gt;'Graph Creator'!$M$4,'Detalle de Cuentas'!NN172&lt;='Graph Creator'!$N$4),1,0)</f>
        <v>0</v>
      </c>
      <c r="QI172" s="2">
        <f>IF(AND(NO172&gt;'Graph Creator'!$M$4,'Detalle de Cuentas'!NO172&lt;='Graph Creator'!$N$4),1,0)</f>
        <v>0</v>
      </c>
      <c r="QJ172" s="2">
        <f>IF(AND(NP172&gt;'Graph Creator'!$M$4,'Detalle de Cuentas'!NP172&lt;='Graph Creator'!$N$4),1,0)</f>
        <v>0</v>
      </c>
      <c r="QK172" s="2">
        <f>IF(AND(NQ172&gt;'Graph Creator'!$M$4,'Detalle de Cuentas'!NQ172&lt;='Graph Creator'!$N$4),1,0)</f>
        <v>0</v>
      </c>
      <c r="QL172" s="2">
        <f>IF(AND(NR172&gt;'Graph Creator'!$M$4,'Detalle de Cuentas'!NR172&lt;='Graph Creator'!$N$4),1,0)</f>
        <v>0</v>
      </c>
      <c r="QM172" s="2">
        <f>IF(AND(NS172&gt;'Graph Creator'!$M$4,'Detalle de Cuentas'!NS172&lt;='Graph Creator'!$N$4),1,0)</f>
        <v>0</v>
      </c>
      <c r="QN172" s="2">
        <f>IF(AND(NT172&gt;'Graph Creator'!$M$4,'Detalle de Cuentas'!NT172&lt;='Graph Creator'!$N$4),1,0)</f>
        <v>0</v>
      </c>
      <c r="QO172" s="2">
        <f>IF(AND(NU172&gt;'Graph Creator'!$M$4,'Detalle de Cuentas'!NU172&lt;='Graph Creator'!$N$4),1,0)</f>
        <v>0</v>
      </c>
      <c r="QP172" s="2">
        <f>IF(AND(NV172&gt;'Graph Creator'!$M$4,'Detalle de Cuentas'!NV172&lt;='Graph Creator'!$N$4),1,0)</f>
        <v>0</v>
      </c>
      <c r="QQ172" s="2">
        <f>IF(AND(NW172&gt;'Graph Creator'!$M$4,'Detalle de Cuentas'!NW172&lt;='Graph Creator'!$N$4),1,0)</f>
        <v>0</v>
      </c>
      <c r="QR172" s="2">
        <f>IF(AND(NX172&gt;'Graph Creator'!$M$4,'Detalle de Cuentas'!NX172&lt;='Graph Creator'!$N$4),1,0)</f>
        <v>0</v>
      </c>
      <c r="QS172" s="2">
        <f>IF(AND(NY172&gt;'Graph Creator'!$M$4,'Detalle de Cuentas'!NY172&lt;='Graph Creator'!$N$4),1,0)</f>
        <v>0</v>
      </c>
      <c r="QT172" s="2">
        <f>IF(AND(NZ172&gt;'Graph Creator'!$M$4,'Detalle de Cuentas'!NZ172&lt;='Graph Creator'!$N$4),1,0)</f>
        <v>0</v>
      </c>
      <c r="QU172" s="2">
        <f>IF(AND(OA172&gt;'Graph Creator'!$M$4,'Detalle de Cuentas'!OA172&lt;='Graph Creator'!$N$4),1,0)</f>
        <v>0</v>
      </c>
      <c r="QV172" s="2">
        <f>IF(AND(OB172&gt;'Graph Creator'!$M$4,'Detalle de Cuentas'!OB172&lt;='Graph Creator'!$N$4),1,0)</f>
        <v>0</v>
      </c>
      <c r="QW172" s="2">
        <f>IF(AND(OC172&gt;'Graph Creator'!$M$4,'Detalle de Cuentas'!OC172&lt;='Graph Creator'!$N$4),1,0)</f>
        <v>0</v>
      </c>
      <c r="QX172" s="2">
        <f>IF(AND(NF172&gt;'Graph Creator'!$N$4,'Detalle de Cuentas'!NF172&lt;='Graph Creator'!$O$4),1,0)</f>
        <v>0</v>
      </c>
      <c r="QY172" s="2">
        <f>IF(AND(NG172&gt;'Graph Creator'!$N$4,'Detalle de Cuentas'!NG172&lt;='Graph Creator'!$O$4),1,0)</f>
        <v>0</v>
      </c>
      <c r="QZ172" s="2">
        <f>IF(AND(NH172&gt;'Graph Creator'!$N$4,'Detalle de Cuentas'!NH172&lt;='Graph Creator'!$O$4),1,0)</f>
        <v>0</v>
      </c>
      <c r="RA172" s="2">
        <f>IF(AND(NI172&gt;'Graph Creator'!$N$4,'Detalle de Cuentas'!NI172&lt;='Graph Creator'!$O$4),1,0)</f>
        <v>0</v>
      </c>
      <c r="RB172" s="2">
        <f>IF(AND(NJ172&gt;'Graph Creator'!$N$4,'Detalle de Cuentas'!NJ172&lt;='Graph Creator'!$O$4),1,0)</f>
        <v>0</v>
      </c>
      <c r="RC172" s="2">
        <f>IF(AND(NK172&gt;'Graph Creator'!$N$4,'Detalle de Cuentas'!NK172&lt;='Graph Creator'!$O$4),1,0)</f>
        <v>0</v>
      </c>
      <c r="RD172" s="2">
        <f>IF(AND(NL172&gt;'Graph Creator'!$N$4,'Detalle de Cuentas'!NL172&lt;='Graph Creator'!$O$4),1,0)</f>
        <v>0</v>
      </c>
      <c r="RE172" s="2">
        <f>IF(AND(NM172&gt;'Graph Creator'!$N$4,'Detalle de Cuentas'!NM172&lt;='Graph Creator'!$O$4),1,0)</f>
        <v>0</v>
      </c>
      <c r="RF172" s="2">
        <f>IF(AND(NN172&gt;'Graph Creator'!$N$4,'Detalle de Cuentas'!NN172&lt;='Graph Creator'!$O$4),1,0)</f>
        <v>0</v>
      </c>
      <c r="RG172" s="2">
        <f>IF(AND(NO172&gt;'Graph Creator'!$N$4,'Detalle de Cuentas'!NO172&lt;='Graph Creator'!$O$4),1,0)</f>
        <v>0</v>
      </c>
      <c r="RH172" s="2">
        <f>IF(AND(NP172&gt;'Graph Creator'!$N$4,'Detalle de Cuentas'!NP172&lt;='Graph Creator'!$O$4),1,0)</f>
        <v>0</v>
      </c>
      <c r="RI172" s="2">
        <f>IF(AND(NQ172&gt;'Graph Creator'!$N$4,'Detalle de Cuentas'!NQ172&lt;='Graph Creator'!$O$4),1,0)</f>
        <v>0</v>
      </c>
      <c r="RJ172" s="2">
        <f>IF(AND(NR172&gt;'Graph Creator'!$N$4,'Detalle de Cuentas'!NR172&lt;='Graph Creator'!$O$4),1,0)</f>
        <v>0</v>
      </c>
      <c r="RK172" s="2">
        <f>IF(AND(NS172&gt;'Graph Creator'!$N$4,'Detalle de Cuentas'!NS172&lt;='Graph Creator'!$O$4),1,0)</f>
        <v>0</v>
      </c>
      <c r="RL172" s="2">
        <f>IF(AND(NT172&gt;'Graph Creator'!$N$4,'Detalle de Cuentas'!NT172&lt;='Graph Creator'!$O$4),1,0)</f>
        <v>0</v>
      </c>
      <c r="RM172" s="2">
        <f>IF(AND(NU172&gt;'Graph Creator'!$N$4,'Detalle de Cuentas'!NU172&lt;='Graph Creator'!$O$4),1,0)</f>
        <v>0</v>
      </c>
      <c r="RN172" s="2">
        <f>IF(AND(NV172&gt;'Graph Creator'!$N$4,'Detalle de Cuentas'!NV172&lt;='Graph Creator'!$O$4),1,0)</f>
        <v>0</v>
      </c>
      <c r="RO172" s="2">
        <f>IF(AND(NW172&gt;'Graph Creator'!$N$4,'Detalle de Cuentas'!NW172&lt;='Graph Creator'!$O$4),1,0)</f>
        <v>0</v>
      </c>
      <c r="RP172" s="2">
        <f>IF(AND(NX172&gt;'Graph Creator'!$N$4,'Detalle de Cuentas'!NX172&lt;='Graph Creator'!$O$4),1,0)</f>
        <v>0</v>
      </c>
      <c r="RQ172" s="2">
        <f>IF(AND(NY172&gt;'Graph Creator'!$N$4,'Detalle de Cuentas'!NY172&lt;='Graph Creator'!$O$4),1,0)</f>
        <v>0</v>
      </c>
      <c r="RR172" s="2">
        <f>IF(AND(NZ172&gt;'Graph Creator'!$N$4,'Detalle de Cuentas'!NZ172&lt;='Graph Creator'!$O$4),1,0)</f>
        <v>0</v>
      </c>
      <c r="RS172" s="2">
        <f>IF(AND(OA172&gt;'Graph Creator'!$N$4,'Detalle de Cuentas'!OA172&lt;='Graph Creator'!$O$4),1,0)</f>
        <v>0</v>
      </c>
      <c r="RT172" s="2">
        <f>IF(AND(OB172&gt;'Graph Creator'!$N$4,'Detalle de Cuentas'!OB172&lt;='Graph Creator'!$O$4),1,0)</f>
        <v>0</v>
      </c>
      <c r="RU172" s="2">
        <f>IF(AND(OC172&gt;'Graph Creator'!$N$4,'Detalle de Cuentas'!OC172&lt;='Graph Creator'!$O$4),1,0)</f>
        <v>0</v>
      </c>
      <c r="RV172" s="2" t="e">
        <f t="shared" si="2027"/>
        <v>#VALUE!</v>
      </c>
      <c r="RW172" s="2" t="e">
        <f t="shared" si="2028"/>
        <v>#VALUE!</v>
      </c>
      <c r="RX172" s="2" t="e">
        <f t="shared" si="2029"/>
        <v>#VALUE!</v>
      </c>
      <c r="RY172" s="2" t="e">
        <f t="shared" si="2030"/>
        <v>#VALUE!</v>
      </c>
      <c r="RZ172" s="2" t="e">
        <f t="shared" si="2031"/>
        <v>#VALUE!</v>
      </c>
      <c r="SA172" s="2" t="e">
        <f t="shared" si="2032"/>
        <v>#VALUE!</v>
      </c>
      <c r="SB172" s="2" t="e">
        <f t="shared" si="2033"/>
        <v>#VALUE!</v>
      </c>
      <c r="SC172" s="2" t="e">
        <f t="shared" si="2034"/>
        <v>#VALUE!</v>
      </c>
      <c r="SD172" s="2" t="e">
        <f t="shared" si="2035"/>
        <v>#VALUE!</v>
      </c>
      <c r="SE172" s="2" t="e">
        <f t="shared" si="2036"/>
        <v>#VALUE!</v>
      </c>
      <c r="SF172" s="2" t="e">
        <f t="shared" si="2037"/>
        <v>#VALUE!</v>
      </c>
      <c r="SG172" s="2" t="e">
        <f t="shared" si="2038"/>
        <v>#VALUE!</v>
      </c>
      <c r="SH172" s="2" t="e">
        <f t="shared" si="2039"/>
        <v>#VALUE!</v>
      </c>
      <c r="SI172" s="2" t="e">
        <f t="shared" si="2040"/>
        <v>#VALUE!</v>
      </c>
      <c r="SJ172" s="2" t="e">
        <f t="shared" si="2041"/>
        <v>#VALUE!</v>
      </c>
      <c r="SK172" s="2" t="e">
        <f t="shared" si="2042"/>
        <v>#VALUE!</v>
      </c>
      <c r="SL172" s="2" t="e">
        <f t="shared" si="2043"/>
        <v>#VALUE!</v>
      </c>
      <c r="SM172" s="2" t="e">
        <f t="shared" si="2044"/>
        <v>#VALUE!</v>
      </c>
      <c r="SN172" s="2" t="e">
        <f t="shared" si="2045"/>
        <v>#VALUE!</v>
      </c>
      <c r="SO172" s="2" t="e">
        <f t="shared" si="2046"/>
        <v>#VALUE!</v>
      </c>
      <c r="SP172" s="2" t="e">
        <f t="shared" si="2047"/>
        <v>#VALUE!</v>
      </c>
      <c r="SQ172" s="2" t="e">
        <f t="shared" si="2048"/>
        <v>#VALUE!</v>
      </c>
      <c r="SR172" s="2" t="e">
        <f t="shared" si="2049"/>
        <v>#VALUE!</v>
      </c>
      <c r="SS172" s="2" t="e">
        <f t="shared" si="2050"/>
        <v>#VALUE!</v>
      </c>
      <c r="ST172" s="2" t="e">
        <f t="shared" si="2051"/>
        <v>#VALUE!</v>
      </c>
      <c r="SU172" s="2" t="e">
        <f t="shared" si="2052"/>
        <v>#VALUE!</v>
      </c>
      <c r="SV172" s="2" t="e">
        <f t="shared" si="2053"/>
        <v>#VALUE!</v>
      </c>
      <c r="SW172" s="2" t="e">
        <f t="shared" si="2054"/>
        <v>#VALUE!</v>
      </c>
      <c r="SX172" s="2" t="e">
        <f t="shared" si="2055"/>
        <v>#VALUE!</v>
      </c>
      <c r="SY172" s="2" t="e">
        <f t="shared" si="2056"/>
        <v>#VALUE!</v>
      </c>
      <c r="SZ172" s="2" t="e">
        <f t="shared" si="2057"/>
        <v>#VALUE!</v>
      </c>
      <c r="TA172" s="2" t="e">
        <f t="shared" si="2058"/>
        <v>#VALUE!</v>
      </c>
      <c r="TB172" s="2" t="e">
        <f t="shared" si="2059"/>
        <v>#VALUE!</v>
      </c>
      <c r="TC172" s="2" t="e">
        <f t="shared" si="2060"/>
        <v>#VALUE!</v>
      </c>
      <c r="TD172" s="2" t="e">
        <f t="shared" si="2061"/>
        <v>#VALUE!</v>
      </c>
      <c r="TE172" s="2" t="e">
        <f t="shared" si="2062"/>
        <v>#VALUE!</v>
      </c>
      <c r="TF172" s="2" t="str">
        <f>IF(DZ172=1,IF(SUM(DZ$17:DZ172)&lt;2,""&amp;B172,", "&amp;B172),"")</f>
        <v/>
      </c>
      <c r="TG172" s="2" t="str">
        <f t="shared" si="2075"/>
        <v/>
      </c>
      <c r="TH172" s="2">
        <f t="shared" si="2063"/>
        <v>0</v>
      </c>
      <c r="TI172" s="14" t="str">
        <f t="shared" si="2064"/>
        <v/>
      </c>
      <c r="TJ172" s="14" t="e">
        <f t="shared" si="1884"/>
        <v>#VALUE!</v>
      </c>
      <c r="TK172" s="14" t="e">
        <f t="shared" si="1885"/>
        <v>#VALUE!</v>
      </c>
      <c r="TL172" s="14" t="e">
        <f t="shared" si="1886"/>
        <v>#VALUE!</v>
      </c>
      <c r="TM172" s="14" t="e">
        <f t="shared" si="1887"/>
        <v>#VALUE!</v>
      </c>
      <c r="TN172" s="14" t="e">
        <f t="shared" si="1888"/>
        <v>#VALUE!</v>
      </c>
      <c r="TO172" s="14" t="e">
        <f t="shared" si="1889"/>
        <v>#VALUE!</v>
      </c>
      <c r="TP172" s="14" t="e">
        <f t="shared" si="1890"/>
        <v>#VALUE!</v>
      </c>
      <c r="TQ172" s="14" t="e">
        <f t="shared" si="1891"/>
        <v>#VALUE!</v>
      </c>
      <c r="TR172" s="14" t="e">
        <f t="shared" si="1892"/>
        <v>#VALUE!</v>
      </c>
      <c r="TS172" s="14" t="e">
        <f t="shared" si="1893"/>
        <v>#VALUE!</v>
      </c>
      <c r="TT172" s="14" t="e">
        <f t="shared" si="1894"/>
        <v>#VALUE!</v>
      </c>
      <c r="TU172" s="14" t="e">
        <f t="shared" si="1895"/>
        <v>#VALUE!</v>
      </c>
      <c r="TV172" s="14" t="e">
        <f t="shared" si="1896"/>
        <v>#VALUE!</v>
      </c>
      <c r="TW172" s="14" t="e">
        <f t="shared" si="1897"/>
        <v>#VALUE!</v>
      </c>
      <c r="TX172" s="14" t="e">
        <f t="shared" si="1898"/>
        <v>#VALUE!</v>
      </c>
      <c r="TY172" s="14" t="e">
        <f t="shared" si="1899"/>
        <v>#VALUE!</v>
      </c>
      <c r="TZ172" s="14" t="e">
        <f t="shared" si="1900"/>
        <v>#VALUE!</v>
      </c>
      <c r="UA172" s="14" t="e">
        <f t="shared" si="1901"/>
        <v>#VALUE!</v>
      </c>
      <c r="UB172" s="14" t="e">
        <f t="shared" si="1902"/>
        <v>#VALUE!</v>
      </c>
      <c r="UC172" s="14" t="e">
        <f t="shared" si="1903"/>
        <v>#VALUE!</v>
      </c>
      <c r="UD172" s="14" t="e">
        <f t="shared" si="1904"/>
        <v>#VALUE!</v>
      </c>
      <c r="UE172" s="14" t="e">
        <f t="shared" si="1905"/>
        <v>#VALUE!</v>
      </c>
      <c r="UF172" s="14" t="e">
        <f t="shared" si="1906"/>
        <v>#VALUE!</v>
      </c>
      <c r="UH172" s="2">
        <f>IF($C$4-$R172&gt;'Graph Creator'!$E$2*'Graph Creator'!$D$13*12,0,1)</f>
        <v>1</v>
      </c>
      <c r="UJ172" s="2" t="e">
        <f t="shared" si="2065"/>
        <v>#VALUE!</v>
      </c>
      <c r="UK172" s="2" t="e">
        <f t="shared" si="1907"/>
        <v>#VALUE!</v>
      </c>
      <c r="UL172" s="2" t="e">
        <f t="shared" si="1908"/>
        <v>#VALUE!</v>
      </c>
      <c r="UM172" s="2" t="e">
        <f t="shared" si="1909"/>
        <v>#VALUE!</v>
      </c>
      <c r="UN172" s="2" t="e">
        <f t="shared" si="1910"/>
        <v>#VALUE!</v>
      </c>
      <c r="UO172" s="2" t="e">
        <f t="shared" si="1911"/>
        <v>#VALUE!</v>
      </c>
      <c r="UP172" s="2" t="e">
        <f t="shared" si="1912"/>
        <v>#VALUE!</v>
      </c>
      <c r="UQ172" s="2" t="e">
        <f t="shared" si="1913"/>
        <v>#VALUE!</v>
      </c>
      <c r="UR172" s="2" t="e">
        <f t="shared" si="1914"/>
        <v>#VALUE!</v>
      </c>
      <c r="US172" s="2" t="e">
        <f t="shared" si="1915"/>
        <v>#VALUE!</v>
      </c>
      <c r="UT172" s="2" t="e">
        <f t="shared" si="1916"/>
        <v>#VALUE!</v>
      </c>
      <c r="UU172" s="2" t="e">
        <f t="shared" si="1917"/>
        <v>#VALUE!</v>
      </c>
      <c r="UV172" s="2" t="e">
        <f t="shared" si="1918"/>
        <v>#VALUE!</v>
      </c>
      <c r="UW172" s="2" t="e">
        <f t="shared" si="1919"/>
        <v>#VALUE!</v>
      </c>
      <c r="UX172" s="2" t="e">
        <f t="shared" si="1920"/>
        <v>#VALUE!</v>
      </c>
      <c r="UY172" s="2" t="e">
        <f t="shared" si="1921"/>
        <v>#VALUE!</v>
      </c>
      <c r="UZ172" s="2" t="e">
        <f t="shared" si="1922"/>
        <v>#VALUE!</v>
      </c>
      <c r="VA172" s="2" t="e">
        <f t="shared" si="1923"/>
        <v>#VALUE!</v>
      </c>
      <c r="VB172" s="2" t="e">
        <f t="shared" si="1924"/>
        <v>#VALUE!</v>
      </c>
      <c r="VC172" s="2" t="e">
        <f t="shared" si="1925"/>
        <v>#VALUE!</v>
      </c>
      <c r="VD172" s="2" t="e">
        <f t="shared" si="1926"/>
        <v>#VALUE!</v>
      </c>
      <c r="VE172" s="2" t="e">
        <f t="shared" si="1927"/>
        <v>#VALUE!</v>
      </c>
      <c r="VF172" s="2" t="e">
        <f t="shared" si="1928"/>
        <v>#VALUE!</v>
      </c>
      <c r="VG172" s="2" t="e">
        <f t="shared" si="1929"/>
        <v>#VALUE!</v>
      </c>
      <c r="VH172" s="2" t="e">
        <f t="shared" si="1930"/>
        <v>#VALUE!</v>
      </c>
      <c r="VI172" s="2" t="e">
        <f t="shared" si="1931"/>
        <v>#VALUE!</v>
      </c>
      <c r="VJ172" s="2" t="e">
        <f t="shared" si="1932"/>
        <v>#VALUE!</v>
      </c>
      <c r="VK172" s="2" t="e">
        <f t="shared" si="1933"/>
        <v>#VALUE!</v>
      </c>
      <c r="VL172" s="2" t="e">
        <f t="shared" si="1934"/>
        <v>#VALUE!</v>
      </c>
      <c r="VM172" s="2" t="e">
        <f t="shared" si="1935"/>
        <v>#VALUE!</v>
      </c>
      <c r="VN172" s="2" t="e">
        <f t="shared" si="1936"/>
        <v>#VALUE!</v>
      </c>
      <c r="VO172" s="2" t="e">
        <f t="shared" si="1937"/>
        <v>#VALUE!</v>
      </c>
      <c r="VP172" s="2" t="e">
        <f t="shared" si="1938"/>
        <v>#VALUE!</v>
      </c>
      <c r="VQ172" s="2" t="e">
        <f t="shared" si="1939"/>
        <v>#VALUE!</v>
      </c>
      <c r="VR172" s="2" t="e">
        <f t="shared" si="1940"/>
        <v>#VALUE!</v>
      </c>
      <c r="VS172" s="2" t="e">
        <f t="shared" si="1941"/>
        <v>#VALUE!</v>
      </c>
      <c r="VT172" s="98">
        <f t="shared" si="2066"/>
        <v>0</v>
      </c>
      <c r="VU172" s="98">
        <f t="shared" si="1942"/>
        <v>0</v>
      </c>
      <c r="VV172" s="98">
        <f t="shared" si="1943"/>
        <v>0</v>
      </c>
      <c r="VW172" s="98">
        <f t="shared" si="1944"/>
        <v>0</v>
      </c>
      <c r="VX172" s="98">
        <f t="shared" si="1945"/>
        <v>0</v>
      </c>
      <c r="VY172" s="98">
        <f t="shared" si="1946"/>
        <v>0</v>
      </c>
      <c r="VZ172" s="98">
        <f t="shared" si="1947"/>
        <v>0</v>
      </c>
      <c r="WA172" s="98">
        <f t="shared" si="1948"/>
        <v>0</v>
      </c>
      <c r="WB172" s="98">
        <f t="shared" si="1949"/>
        <v>0</v>
      </c>
      <c r="WC172" s="98">
        <f t="shared" si="1950"/>
        <v>0</v>
      </c>
      <c r="WD172" s="98">
        <f t="shared" si="1951"/>
        <v>0</v>
      </c>
      <c r="WE172" s="98">
        <f t="shared" si="1952"/>
        <v>0</v>
      </c>
      <c r="WF172" s="98">
        <f t="shared" si="1953"/>
        <v>0</v>
      </c>
      <c r="WG172" s="98">
        <f t="shared" si="1954"/>
        <v>0</v>
      </c>
      <c r="WH172" s="98">
        <f t="shared" si="1955"/>
        <v>0</v>
      </c>
      <c r="WI172" s="98">
        <f t="shared" si="1956"/>
        <v>0</v>
      </c>
      <c r="WJ172" s="98">
        <f t="shared" si="1957"/>
        <v>0</v>
      </c>
      <c r="WK172" s="98">
        <f t="shared" si="1958"/>
        <v>0</v>
      </c>
      <c r="WL172" s="98">
        <f t="shared" si="1959"/>
        <v>0</v>
      </c>
      <c r="WM172" s="98">
        <f t="shared" si="1960"/>
        <v>0</v>
      </c>
      <c r="WN172" s="98">
        <f t="shared" si="1961"/>
        <v>0</v>
      </c>
      <c r="WO172" s="98">
        <f t="shared" si="1962"/>
        <v>0</v>
      </c>
      <c r="WP172" s="98">
        <f t="shared" si="1963"/>
        <v>0</v>
      </c>
      <c r="WQ172" s="98">
        <f t="shared" si="1964"/>
        <v>0</v>
      </c>
      <c r="WR172" s="98">
        <f>IFERROR(INDEX('Score Calculation'!$D$38:$D$41,MATCH('Detalle de Cuentas'!VT172,'Score Calculation'!$C$38:$C$41,1)),0)</f>
        <v>4</v>
      </c>
      <c r="WS172" s="98">
        <f>IFERROR(INDEX('Score Calculation'!$D$38:$D$41,MATCH('Detalle de Cuentas'!VU172,'Score Calculation'!$C$38:$C$41,1)),0)</f>
        <v>4</v>
      </c>
      <c r="WT172" s="98">
        <f>IFERROR(INDEX('Score Calculation'!$D$38:$D$41,MATCH('Detalle de Cuentas'!VV172,'Score Calculation'!$C$38:$C$41,1)),0)</f>
        <v>4</v>
      </c>
      <c r="WU172" s="98">
        <f>IFERROR(INDEX('Score Calculation'!$D$38:$D$41,MATCH('Detalle de Cuentas'!VW172,'Score Calculation'!$C$38:$C$41,1)),0)</f>
        <v>4</v>
      </c>
      <c r="WV172" s="98">
        <f>IFERROR(INDEX('Score Calculation'!$D$38:$D$41,MATCH('Detalle de Cuentas'!VX172,'Score Calculation'!$C$38:$C$41,1)),0)</f>
        <v>4</v>
      </c>
      <c r="WW172" s="98">
        <f>IFERROR(INDEX('Score Calculation'!$D$38:$D$41,MATCH('Detalle de Cuentas'!VY172,'Score Calculation'!$C$38:$C$41,1)),0)</f>
        <v>4</v>
      </c>
      <c r="WX172" s="98">
        <f>IFERROR(INDEX('Score Calculation'!$D$38:$D$41,MATCH('Detalle de Cuentas'!VZ172,'Score Calculation'!$C$38:$C$41,1)),0)</f>
        <v>4</v>
      </c>
      <c r="WY172" s="98">
        <f>IFERROR(INDEX('Score Calculation'!$D$38:$D$41,MATCH('Detalle de Cuentas'!WA172,'Score Calculation'!$C$38:$C$41,1)),0)</f>
        <v>4</v>
      </c>
      <c r="WZ172" s="98">
        <f>IFERROR(INDEX('Score Calculation'!$D$38:$D$41,MATCH('Detalle de Cuentas'!WB172,'Score Calculation'!$C$38:$C$41,1)),0)</f>
        <v>4</v>
      </c>
      <c r="XA172" s="98">
        <f>IFERROR(INDEX('Score Calculation'!$D$38:$D$41,MATCH('Detalle de Cuentas'!WC172,'Score Calculation'!$C$38:$C$41,1)),0)</f>
        <v>4</v>
      </c>
      <c r="XB172" s="98">
        <f>IFERROR(INDEX('Score Calculation'!$D$38:$D$41,MATCH('Detalle de Cuentas'!WD172,'Score Calculation'!$C$38:$C$41,1)),0)</f>
        <v>4</v>
      </c>
      <c r="XC172" s="98">
        <f>IFERROR(INDEX('Score Calculation'!$D$38:$D$41,MATCH('Detalle de Cuentas'!WE172,'Score Calculation'!$C$38:$C$41,1)),0)</f>
        <v>4</v>
      </c>
      <c r="XD172" s="98">
        <f>IFERROR(INDEX('Score Calculation'!$D$38:$D$41,MATCH('Detalle de Cuentas'!WF172,'Score Calculation'!$C$38:$C$41,1)),0)</f>
        <v>4</v>
      </c>
      <c r="XE172" s="98">
        <f>IFERROR(INDEX('Score Calculation'!$D$38:$D$41,MATCH('Detalle de Cuentas'!WG172,'Score Calculation'!$C$38:$C$41,1)),0)</f>
        <v>4</v>
      </c>
      <c r="XF172" s="98">
        <f>IFERROR(INDEX('Score Calculation'!$D$38:$D$41,MATCH('Detalle de Cuentas'!WH172,'Score Calculation'!$C$38:$C$41,1)),0)</f>
        <v>4</v>
      </c>
      <c r="XG172" s="98">
        <f>IFERROR(INDEX('Score Calculation'!$D$38:$D$41,MATCH('Detalle de Cuentas'!WI172,'Score Calculation'!$C$38:$C$41,1)),0)</f>
        <v>4</v>
      </c>
      <c r="XH172" s="98">
        <f>IFERROR(INDEX('Score Calculation'!$D$38:$D$41,MATCH('Detalle de Cuentas'!WJ172,'Score Calculation'!$C$38:$C$41,1)),0)</f>
        <v>4</v>
      </c>
      <c r="XI172" s="98">
        <f>IFERROR(INDEX('Score Calculation'!$D$38:$D$41,MATCH('Detalle de Cuentas'!WK172,'Score Calculation'!$C$38:$C$41,1)),0)</f>
        <v>4</v>
      </c>
      <c r="XJ172" s="98">
        <f>IFERROR(INDEX('Score Calculation'!$D$38:$D$41,MATCH('Detalle de Cuentas'!WL172,'Score Calculation'!$C$38:$C$41,1)),0)</f>
        <v>4</v>
      </c>
      <c r="XK172" s="98">
        <f>IFERROR(INDEX('Score Calculation'!$D$38:$D$41,MATCH('Detalle de Cuentas'!WM172,'Score Calculation'!$C$38:$C$41,1)),0)</f>
        <v>4</v>
      </c>
      <c r="XL172" s="98">
        <f>IFERROR(INDEX('Score Calculation'!$D$38:$D$41,MATCH('Detalle de Cuentas'!WN172,'Score Calculation'!$C$38:$C$41,1)),0)</f>
        <v>4</v>
      </c>
      <c r="XM172" s="98">
        <f>IFERROR(INDEX('Score Calculation'!$D$38:$D$41,MATCH('Detalle de Cuentas'!WO172,'Score Calculation'!$C$38:$C$41,1)),0)</f>
        <v>4</v>
      </c>
      <c r="XN172" s="98">
        <f>IFERROR(INDEX('Score Calculation'!$D$38:$D$41,MATCH('Detalle de Cuentas'!WP172,'Score Calculation'!$C$38:$C$41,1)),0)</f>
        <v>4</v>
      </c>
      <c r="XO172" s="98">
        <f>IFERROR(INDEX('Score Calculation'!$D$38:$D$41,MATCH('Detalle de Cuentas'!WQ172,'Score Calculation'!$C$38:$C$41,1)),0)</f>
        <v>4</v>
      </c>
      <c r="XP172" s="98">
        <f>IFERROR(INDEX('Score Calculation'!$D$24:$D$31,MATCH('Detalle de Cuentas'!NF172,'Score Calculation'!$C$24:$C$31,1)),0)</f>
        <v>1</v>
      </c>
      <c r="XQ172" s="98">
        <f>IFERROR(INDEX('Score Calculation'!$D$24:$D$31,MATCH('Detalle de Cuentas'!NG172,'Score Calculation'!$C$24:$C$31,1)),0)</f>
        <v>1</v>
      </c>
      <c r="XR172" s="98">
        <f>IFERROR(INDEX('Score Calculation'!$D$24:$D$31,MATCH('Detalle de Cuentas'!NH172,'Score Calculation'!$C$24:$C$31,1)),0)</f>
        <v>1</v>
      </c>
      <c r="XS172" s="98">
        <f>IFERROR(INDEX('Score Calculation'!$D$24:$D$31,MATCH('Detalle de Cuentas'!NI172,'Score Calculation'!$C$24:$C$31,1)),0)</f>
        <v>1</v>
      </c>
      <c r="XT172" s="98">
        <f>IFERROR(INDEX('Score Calculation'!$D$24:$D$31,MATCH('Detalle de Cuentas'!NJ172,'Score Calculation'!$C$24:$C$31,1)),0)</f>
        <v>1</v>
      </c>
      <c r="XU172" s="98">
        <f>IFERROR(INDEX('Score Calculation'!$D$24:$D$31,MATCH('Detalle de Cuentas'!NK172,'Score Calculation'!$C$24:$C$31,1)),0)</f>
        <v>1</v>
      </c>
      <c r="XV172" s="98">
        <f>IFERROR(INDEX('Score Calculation'!$D$24:$D$31,MATCH('Detalle de Cuentas'!NL172,'Score Calculation'!$C$24:$C$31,1)),0)</f>
        <v>1</v>
      </c>
      <c r="XW172" s="98">
        <f>IFERROR(INDEX('Score Calculation'!$D$24:$D$31,MATCH('Detalle de Cuentas'!NM172,'Score Calculation'!$C$24:$C$31,1)),0)</f>
        <v>1</v>
      </c>
      <c r="XX172" s="98">
        <f>IFERROR(INDEX('Score Calculation'!$D$24:$D$31,MATCH('Detalle de Cuentas'!NN172,'Score Calculation'!$C$24:$C$31,1)),0)</f>
        <v>1</v>
      </c>
      <c r="XY172" s="98">
        <f>IFERROR(INDEX('Score Calculation'!$D$24:$D$31,MATCH('Detalle de Cuentas'!NO172,'Score Calculation'!$C$24:$C$31,1)),0)</f>
        <v>1</v>
      </c>
      <c r="XZ172" s="98">
        <f>IFERROR(INDEX('Score Calculation'!$D$24:$D$31,MATCH('Detalle de Cuentas'!NP172,'Score Calculation'!$C$24:$C$31,1)),0)</f>
        <v>1</v>
      </c>
      <c r="YA172" s="98">
        <f>IFERROR(INDEX('Score Calculation'!$D$24:$D$31,MATCH('Detalle de Cuentas'!NQ172,'Score Calculation'!$C$24:$C$31,1)),0)</f>
        <v>1</v>
      </c>
      <c r="YB172" s="98">
        <f>IFERROR(INDEX('Score Calculation'!$D$24:$D$31,MATCH('Detalle de Cuentas'!NR172,'Score Calculation'!$C$24:$C$31,1)),0)</f>
        <v>1</v>
      </c>
      <c r="YC172" s="98">
        <f>IFERROR(INDEX('Score Calculation'!$D$24:$D$31,MATCH('Detalle de Cuentas'!NS172,'Score Calculation'!$C$24:$C$31,1)),0)</f>
        <v>1</v>
      </c>
      <c r="YD172" s="98">
        <f>IFERROR(INDEX('Score Calculation'!$D$24:$D$31,MATCH('Detalle de Cuentas'!NT172,'Score Calculation'!$C$24:$C$31,1)),0)</f>
        <v>1</v>
      </c>
      <c r="YE172" s="98">
        <f>IFERROR(INDEX('Score Calculation'!$D$24:$D$31,MATCH('Detalle de Cuentas'!NU172,'Score Calculation'!$C$24:$C$31,1)),0)</f>
        <v>1</v>
      </c>
      <c r="YF172" s="98">
        <f>IFERROR(INDEX('Score Calculation'!$D$24:$D$31,MATCH('Detalle de Cuentas'!NV172,'Score Calculation'!$C$24:$C$31,1)),0)</f>
        <v>1</v>
      </c>
      <c r="YG172" s="98">
        <f>IFERROR(INDEX('Score Calculation'!$D$24:$D$31,MATCH('Detalle de Cuentas'!NW172,'Score Calculation'!$C$24:$C$31,1)),0)</f>
        <v>1</v>
      </c>
      <c r="YH172" s="98">
        <f>IFERROR(INDEX('Score Calculation'!$D$24:$D$31,MATCH('Detalle de Cuentas'!NX172,'Score Calculation'!$C$24:$C$31,1)),0)</f>
        <v>1</v>
      </c>
      <c r="YI172" s="98">
        <f>IFERROR(INDEX('Score Calculation'!$D$24:$D$31,MATCH('Detalle de Cuentas'!NY172,'Score Calculation'!$C$24:$C$31,1)),0)</f>
        <v>1</v>
      </c>
      <c r="YJ172" s="98">
        <f>IFERROR(INDEX('Score Calculation'!$D$24:$D$31,MATCH('Detalle de Cuentas'!NZ172,'Score Calculation'!$C$24:$C$31,1)),0)</f>
        <v>1</v>
      </c>
      <c r="YK172" s="98">
        <f>IFERROR(INDEX('Score Calculation'!$D$24:$D$31,MATCH('Detalle de Cuentas'!OA172,'Score Calculation'!$C$24:$C$31,1)),0)</f>
        <v>1</v>
      </c>
      <c r="YL172" s="98">
        <f>IFERROR(INDEX('Score Calculation'!$D$24:$D$31,MATCH('Detalle de Cuentas'!OB172,'Score Calculation'!$C$24:$C$31,1)),0)</f>
        <v>1</v>
      </c>
      <c r="YM172" s="98">
        <f>IFERROR(INDEX('Score Calculation'!$D$24:$D$31,MATCH('Detalle de Cuentas'!OC172,'Score Calculation'!$C$24:$C$31,1)),0)</f>
        <v>1</v>
      </c>
      <c r="YN172" s="98">
        <f t="shared" si="2067"/>
        <v>0</v>
      </c>
      <c r="YO172" s="98">
        <f>IF(LEFT(TRIM($D172),15)="GRUPO SOLIDARIO",$L172*'Score Calculation'!$H$5,IF(TRIM('Detalle de Cuentas'!$C172)="Semanal",'Detalle de Cuentas'!$L172*'Score Calculation'!$H$6,'Detalle de Cuentas'!$L172))</f>
        <v>0</v>
      </c>
      <c r="YP172" s="99">
        <f>IFERROR(INDEX('Score Calculation'!$D$54:$D$60,MATCH($YO172,'Score Calculation'!$C$54:$C$60,1)),1)</f>
        <v>0.2</v>
      </c>
      <c r="YQ172" s="99">
        <f>IFERROR(INDEX('Score Calculation'!$D$65:$D$123,MATCH(LEFT(TRIM('Detalle de Cuentas'!$F172),20),'Score Calculation'!$F$65:$F$123,0)),1)</f>
        <v>1</v>
      </c>
      <c r="YR172" s="99">
        <f>IFERROR(INDEX('Score Calculation'!$D$46:$D$49,MATCH('Detalle de Cuentas'!$YN172,'Score Calculation'!$C$46:$C$49,1)),1)</f>
        <v>4</v>
      </c>
      <c r="YS172" s="99">
        <f t="shared" si="2068"/>
        <v>0</v>
      </c>
      <c r="YT172" s="99">
        <f t="shared" si="2069"/>
        <v>0</v>
      </c>
      <c r="YU172" s="98" t="str">
        <f t="shared" si="2070"/>
        <v/>
      </c>
      <c r="YV172" s="109">
        <f t="shared" si="2071"/>
        <v>1</v>
      </c>
      <c r="YW172" s="109">
        <f>IFERROR(INDEX('Score Calculation'!$D$187:$D$245,MATCH(LEFT(TRIM('Detalle de Cuentas'!$F172),20),'Score Calculation'!$F$187:$F$245,0)),1)</f>
        <v>1</v>
      </c>
      <c r="YX172" s="109">
        <f>IFERROR(IF($E172="HIPOTECA",-PMT('Score Calculation'!$H$266/(360/$J172),$G172,$YO172)*(30/$J172),-PMT('Score Calculation'!$H$267/(360/$J172),$G172,$YO172)*(30/$J172)),0)</f>
        <v>0</v>
      </c>
      <c r="YY172" s="109">
        <f t="shared" si="2103"/>
        <v>0</v>
      </c>
      <c r="YZ172" s="109">
        <f t="shared" si="2103"/>
        <v>0</v>
      </c>
      <c r="ZA172" s="109">
        <f t="shared" si="2103"/>
        <v>0</v>
      </c>
      <c r="ZB172" s="109">
        <f t="shared" si="2103"/>
        <v>0</v>
      </c>
      <c r="ZC172" s="109">
        <f t="shared" si="2103"/>
        <v>0</v>
      </c>
      <c r="ZD172" s="109">
        <f t="shared" si="2100"/>
        <v>0</v>
      </c>
      <c r="ZE172" s="109">
        <f t="shared" si="2100"/>
        <v>0</v>
      </c>
      <c r="ZF172" s="109">
        <f t="shared" si="2100"/>
        <v>0</v>
      </c>
      <c r="ZG172" s="109">
        <f t="shared" si="2100"/>
        <v>0</v>
      </c>
      <c r="ZH172" s="109">
        <f t="shared" si="2100"/>
        <v>0</v>
      </c>
      <c r="ZI172" s="109">
        <f t="shared" si="2072"/>
        <v>0</v>
      </c>
    </row>
    <row r="173" spans="2:685" x14ac:dyDescent="0.2">
      <c r="B173" s="41">
        <v>157</v>
      </c>
      <c r="C173" s="42"/>
      <c r="D173" s="42"/>
      <c r="E173" s="42"/>
      <c r="F173" s="42"/>
      <c r="G173" s="42"/>
      <c r="H173" s="42"/>
      <c r="I173" s="29"/>
      <c r="J173" s="6" t="str">
        <f t="shared" si="1617"/>
        <v/>
      </c>
      <c r="K173" s="43"/>
      <c r="L173" s="43"/>
      <c r="M173" s="43"/>
      <c r="N173" s="43"/>
      <c r="O173" s="43"/>
      <c r="P173" s="44" t="str">
        <f t="shared" si="1965"/>
        <v/>
      </c>
      <c r="Q173" s="26"/>
      <c r="R173" s="26"/>
      <c r="S173" s="26"/>
      <c r="T173" s="26"/>
      <c r="U173" s="29"/>
      <c r="V173" s="43"/>
      <c r="W173" s="26"/>
      <c r="X173" s="29"/>
      <c r="Y173" s="6">
        <f>IF('Detalle de Cuentas'!$C$4-$R173&gt;'Graph Creator'!$E$2*'Graph Creator'!$D$13*12,0,1)</f>
        <v>1</v>
      </c>
      <c r="Z173" s="45">
        <f t="shared" si="1618"/>
        <v>0</v>
      </c>
      <c r="AA173" s="2" t="e">
        <f t="shared" si="1966"/>
        <v>#VALUE!</v>
      </c>
      <c r="AB173" s="2" t="e">
        <f t="shared" si="1967"/>
        <v>#VALUE!</v>
      </c>
      <c r="AC173" s="2" t="e">
        <f t="shared" si="1968"/>
        <v>#VALUE!</v>
      </c>
      <c r="AD173" s="2" t="e">
        <f t="shared" si="1969"/>
        <v>#VALUE!</v>
      </c>
      <c r="AE173" s="2" t="e">
        <f t="shared" si="1970"/>
        <v>#VALUE!</v>
      </c>
      <c r="AF173" s="2" t="e">
        <f t="shared" si="1971"/>
        <v>#VALUE!</v>
      </c>
      <c r="AG173" s="2">
        <f t="shared" si="1972"/>
        <v>0</v>
      </c>
      <c r="AH173" s="2">
        <f t="shared" si="1973"/>
        <v>0</v>
      </c>
      <c r="AI173" s="2" t="str">
        <f t="shared" si="1974"/>
        <v/>
      </c>
      <c r="AJ173" s="2" t="str">
        <f t="shared" ref="AJ173:BE173" si="2128">IFERROR(SEARCH(".",$I173,AI173+1),"")</f>
        <v/>
      </c>
      <c r="AK173" s="2" t="str">
        <f t="shared" si="2128"/>
        <v/>
      </c>
      <c r="AL173" s="2" t="str">
        <f t="shared" si="2128"/>
        <v/>
      </c>
      <c r="AM173" s="2" t="str">
        <f t="shared" si="2128"/>
        <v/>
      </c>
      <c r="AN173" s="2" t="str">
        <f t="shared" si="2128"/>
        <v/>
      </c>
      <c r="AO173" s="2" t="str">
        <f t="shared" si="2128"/>
        <v/>
      </c>
      <c r="AP173" s="2" t="str">
        <f t="shared" si="2128"/>
        <v/>
      </c>
      <c r="AQ173" s="2" t="str">
        <f t="shared" si="2128"/>
        <v/>
      </c>
      <c r="AR173" s="2" t="str">
        <f t="shared" si="2128"/>
        <v/>
      </c>
      <c r="AS173" s="2" t="str">
        <f t="shared" si="2128"/>
        <v/>
      </c>
      <c r="AT173" s="2" t="str">
        <f t="shared" si="2128"/>
        <v/>
      </c>
      <c r="AU173" s="2" t="str">
        <f t="shared" si="2128"/>
        <v/>
      </c>
      <c r="AV173" s="2" t="str">
        <f t="shared" si="2128"/>
        <v/>
      </c>
      <c r="AW173" s="2" t="str">
        <f t="shared" si="2128"/>
        <v/>
      </c>
      <c r="AX173" s="2" t="str">
        <f t="shared" si="2128"/>
        <v/>
      </c>
      <c r="AY173" s="2" t="str">
        <f t="shared" si="2128"/>
        <v/>
      </c>
      <c r="AZ173" s="2" t="str">
        <f t="shared" si="2128"/>
        <v/>
      </c>
      <c r="BA173" s="2" t="str">
        <f t="shared" si="2128"/>
        <v/>
      </c>
      <c r="BB173" s="2" t="str">
        <f t="shared" si="2128"/>
        <v/>
      </c>
      <c r="BC173" s="2" t="str">
        <f t="shared" si="2128"/>
        <v/>
      </c>
      <c r="BD173" s="2" t="str">
        <f t="shared" si="2128"/>
        <v/>
      </c>
      <c r="BE173" s="2" t="str">
        <f t="shared" si="2128"/>
        <v/>
      </c>
      <c r="BF173" s="2" t="str">
        <f t="shared" si="1976"/>
        <v/>
      </c>
      <c r="BG173" s="2" t="str">
        <f t="shared" si="1620"/>
        <v/>
      </c>
      <c r="BH173" s="2" t="str">
        <f t="shared" si="1621"/>
        <v/>
      </c>
      <c r="BI173" s="2" t="str">
        <f t="shared" si="1622"/>
        <v/>
      </c>
      <c r="BJ173" s="2" t="str">
        <f t="shared" si="1623"/>
        <v/>
      </c>
      <c r="BK173" s="2" t="str">
        <f t="shared" si="1624"/>
        <v/>
      </c>
      <c r="BL173" s="2" t="str">
        <f t="shared" si="1625"/>
        <v/>
      </c>
      <c r="BM173" s="2" t="str">
        <f t="shared" si="1626"/>
        <v/>
      </c>
      <c r="BN173" s="2" t="str">
        <f t="shared" si="1627"/>
        <v/>
      </c>
      <c r="BO173" s="2" t="str">
        <f t="shared" si="1628"/>
        <v/>
      </c>
      <c r="BP173" s="2" t="str">
        <f t="shared" si="1629"/>
        <v/>
      </c>
      <c r="BQ173" s="2" t="str">
        <f t="shared" si="1630"/>
        <v/>
      </c>
      <c r="BR173" s="2" t="str">
        <f t="shared" si="1631"/>
        <v/>
      </c>
      <c r="BS173" s="2" t="str">
        <f t="shared" si="1632"/>
        <v/>
      </c>
      <c r="BT173" s="2" t="str">
        <f t="shared" si="1633"/>
        <v/>
      </c>
      <c r="BU173" s="2" t="str">
        <f t="shared" si="1634"/>
        <v/>
      </c>
      <c r="BV173" s="2" t="str">
        <f t="shared" si="1635"/>
        <v/>
      </c>
      <c r="BW173" s="2" t="str">
        <f t="shared" si="1636"/>
        <v/>
      </c>
      <c r="BX173" s="2" t="str">
        <f t="shared" si="1637"/>
        <v/>
      </c>
      <c r="BY173" s="2" t="str">
        <f t="shared" si="1638"/>
        <v/>
      </c>
      <c r="BZ173" s="2" t="str">
        <f t="shared" si="1639"/>
        <v/>
      </c>
      <c r="CA173" s="2" t="str">
        <f t="shared" si="1640"/>
        <v/>
      </c>
      <c r="CB173" s="2" t="str">
        <f t="shared" si="1641"/>
        <v/>
      </c>
      <c r="CC173" s="2" t="str">
        <f t="shared" si="1642"/>
        <v/>
      </c>
      <c r="CD173" s="14">
        <f t="shared" si="1643"/>
        <v>0</v>
      </c>
      <c r="CE173" s="14" t="e">
        <f t="shared" ref="CE173:DA173" si="2129">CD173-$J$17</f>
        <v>#VALUE!</v>
      </c>
      <c r="CF173" s="14" t="e">
        <f t="shared" si="2129"/>
        <v>#VALUE!</v>
      </c>
      <c r="CG173" s="14" t="e">
        <f t="shared" si="2129"/>
        <v>#VALUE!</v>
      </c>
      <c r="CH173" s="14" t="e">
        <f t="shared" si="2129"/>
        <v>#VALUE!</v>
      </c>
      <c r="CI173" s="14" t="e">
        <f t="shared" si="2129"/>
        <v>#VALUE!</v>
      </c>
      <c r="CJ173" s="14" t="e">
        <f t="shared" si="2129"/>
        <v>#VALUE!</v>
      </c>
      <c r="CK173" s="14" t="e">
        <f t="shared" si="2129"/>
        <v>#VALUE!</v>
      </c>
      <c r="CL173" s="14" t="e">
        <f t="shared" si="2129"/>
        <v>#VALUE!</v>
      </c>
      <c r="CM173" s="14" t="e">
        <f t="shared" si="2129"/>
        <v>#VALUE!</v>
      </c>
      <c r="CN173" s="14" t="e">
        <f t="shared" si="2129"/>
        <v>#VALUE!</v>
      </c>
      <c r="CO173" s="14" t="e">
        <f t="shared" si="2129"/>
        <v>#VALUE!</v>
      </c>
      <c r="CP173" s="14" t="e">
        <f t="shared" si="2129"/>
        <v>#VALUE!</v>
      </c>
      <c r="CQ173" s="14" t="e">
        <f t="shared" si="2129"/>
        <v>#VALUE!</v>
      </c>
      <c r="CR173" s="14" t="e">
        <f t="shared" si="2129"/>
        <v>#VALUE!</v>
      </c>
      <c r="CS173" s="14" t="e">
        <f t="shared" si="2129"/>
        <v>#VALUE!</v>
      </c>
      <c r="CT173" s="14" t="e">
        <f t="shared" si="2129"/>
        <v>#VALUE!</v>
      </c>
      <c r="CU173" s="14" t="e">
        <f t="shared" si="2129"/>
        <v>#VALUE!</v>
      </c>
      <c r="CV173" s="14" t="e">
        <f t="shared" si="2129"/>
        <v>#VALUE!</v>
      </c>
      <c r="CW173" s="14" t="e">
        <f t="shared" si="2129"/>
        <v>#VALUE!</v>
      </c>
      <c r="CX173" s="14" t="e">
        <f t="shared" si="2129"/>
        <v>#VALUE!</v>
      </c>
      <c r="CY173" s="14" t="e">
        <f t="shared" si="2129"/>
        <v>#VALUE!</v>
      </c>
      <c r="CZ173" s="14" t="e">
        <f t="shared" si="2129"/>
        <v>#VALUE!</v>
      </c>
      <c r="DA173" s="14" t="e">
        <f t="shared" si="2129"/>
        <v>#VALUE!</v>
      </c>
      <c r="DB173" s="2">
        <f t="shared" si="1978"/>
        <v>0</v>
      </c>
      <c r="DC173" s="2">
        <f t="shared" si="1979"/>
        <v>0</v>
      </c>
      <c r="DD173" s="2">
        <f t="shared" si="1980"/>
        <v>0</v>
      </c>
      <c r="DE173" s="2">
        <f t="shared" si="1981"/>
        <v>0</v>
      </c>
      <c r="DF173" s="2">
        <f t="shared" si="1982"/>
        <v>0</v>
      </c>
      <c r="DG173" s="2">
        <f t="shared" si="1983"/>
        <v>0</v>
      </c>
      <c r="DH173" s="2">
        <f t="shared" si="1984"/>
        <v>0</v>
      </c>
      <c r="DI173" s="2">
        <f t="shared" si="1985"/>
        <v>0</v>
      </c>
      <c r="DJ173" s="2">
        <f t="shared" si="1986"/>
        <v>0</v>
      </c>
      <c r="DK173" s="2">
        <f t="shared" si="1987"/>
        <v>0</v>
      </c>
      <c r="DL173" s="2">
        <f t="shared" si="1988"/>
        <v>0</v>
      </c>
      <c r="DM173" s="2">
        <f t="shared" si="1989"/>
        <v>0</v>
      </c>
      <c r="DN173" s="2">
        <f t="shared" si="1990"/>
        <v>0</v>
      </c>
      <c r="DO173" s="2">
        <f t="shared" si="1991"/>
        <v>0</v>
      </c>
      <c r="DP173" s="2">
        <f t="shared" si="1992"/>
        <v>0</v>
      </c>
      <c r="DQ173" s="2">
        <f t="shared" si="1993"/>
        <v>0</v>
      </c>
      <c r="DR173" s="2">
        <f t="shared" si="1994"/>
        <v>0</v>
      </c>
      <c r="DS173" s="2">
        <f t="shared" si="1995"/>
        <v>0</v>
      </c>
      <c r="DT173" s="2">
        <f t="shared" si="1996"/>
        <v>0</v>
      </c>
      <c r="DU173" s="2">
        <f t="shared" si="1997"/>
        <v>0</v>
      </c>
      <c r="DV173" s="2">
        <f t="shared" si="1998"/>
        <v>0</v>
      </c>
      <c r="DW173" s="2">
        <f t="shared" si="1999"/>
        <v>0</v>
      </c>
      <c r="DX173" s="2">
        <f t="shared" si="2000"/>
        <v>0</v>
      </c>
      <c r="DY173" s="2">
        <f t="shared" si="2001"/>
        <v>0</v>
      </c>
      <c r="DZ173" s="2">
        <f t="shared" si="2002"/>
        <v>0</v>
      </c>
      <c r="EA173" s="2">
        <f t="shared" si="2003"/>
        <v>0</v>
      </c>
      <c r="EB173" s="2">
        <f t="shared" si="2004"/>
        <v>0</v>
      </c>
      <c r="EC173" s="2">
        <f t="shared" si="2005"/>
        <v>0</v>
      </c>
      <c r="ED173" s="2">
        <f t="shared" si="2006"/>
        <v>0</v>
      </c>
      <c r="EE173" s="2">
        <f t="shared" si="2007"/>
        <v>0</v>
      </c>
      <c r="EF173" s="2">
        <f t="shared" si="2008"/>
        <v>0</v>
      </c>
      <c r="EG173" s="2">
        <f t="shared" si="2009"/>
        <v>0</v>
      </c>
      <c r="EH173" s="2">
        <f t="shared" si="2010"/>
        <v>0</v>
      </c>
      <c r="EI173" s="2">
        <f t="shared" si="2011"/>
        <v>0</v>
      </c>
      <c r="EJ173" s="2">
        <f t="shared" si="2012"/>
        <v>0</v>
      </c>
      <c r="EK173" s="2">
        <f t="shared" si="2013"/>
        <v>0</v>
      </c>
      <c r="EL173" s="2">
        <f t="shared" si="2014"/>
        <v>0</v>
      </c>
      <c r="EM173" s="2">
        <f t="shared" si="2015"/>
        <v>0</v>
      </c>
      <c r="EN173" s="2">
        <f t="shared" si="2016"/>
        <v>0</v>
      </c>
      <c r="EO173" s="2">
        <f t="shared" si="2017"/>
        <v>0</v>
      </c>
      <c r="EP173" s="2">
        <f t="shared" si="2018"/>
        <v>0</v>
      </c>
      <c r="EQ173" s="2">
        <f t="shared" si="2019"/>
        <v>0</v>
      </c>
      <c r="ER173" s="2">
        <f t="shared" si="2020"/>
        <v>0</v>
      </c>
      <c r="ES173" s="2">
        <f t="shared" si="2021"/>
        <v>0</v>
      </c>
      <c r="ET173" s="2">
        <f t="shared" si="2022"/>
        <v>0</v>
      </c>
      <c r="EU173" s="2">
        <f t="shared" si="2023"/>
        <v>0</v>
      </c>
      <c r="EV173" s="2">
        <f t="shared" si="2024"/>
        <v>0</v>
      </c>
      <c r="EW173" s="2">
        <f t="shared" si="2025"/>
        <v>0</v>
      </c>
      <c r="EX173" s="2">
        <f t="shared" si="1645"/>
        <v>1</v>
      </c>
      <c r="EY173" s="2" t="e">
        <f t="shared" si="1646"/>
        <v>#VALUE!</v>
      </c>
      <c r="EZ173" s="2" t="e">
        <f t="shared" si="1647"/>
        <v>#VALUE!</v>
      </c>
      <c r="FA173" s="2" t="e">
        <f t="shared" si="1648"/>
        <v>#VALUE!</v>
      </c>
      <c r="FB173" s="2" t="e">
        <f t="shared" si="1649"/>
        <v>#VALUE!</v>
      </c>
      <c r="FC173" s="2" t="e">
        <f t="shared" si="1650"/>
        <v>#VALUE!</v>
      </c>
      <c r="FD173" s="2" t="e">
        <f t="shared" si="1651"/>
        <v>#VALUE!</v>
      </c>
      <c r="FE173" s="2" t="e">
        <f t="shared" si="1652"/>
        <v>#VALUE!</v>
      </c>
      <c r="FF173" s="2" t="e">
        <f t="shared" si="1653"/>
        <v>#VALUE!</v>
      </c>
      <c r="FG173" s="2" t="e">
        <f t="shared" si="1654"/>
        <v>#VALUE!</v>
      </c>
      <c r="FH173" s="2" t="e">
        <f t="shared" si="1655"/>
        <v>#VALUE!</v>
      </c>
      <c r="FI173" s="2" t="e">
        <f t="shared" si="1656"/>
        <v>#VALUE!</v>
      </c>
      <c r="FJ173" s="2" t="e">
        <f t="shared" si="1657"/>
        <v>#VALUE!</v>
      </c>
      <c r="FK173" s="2" t="e">
        <f t="shared" si="1658"/>
        <v>#VALUE!</v>
      </c>
      <c r="FL173" s="2" t="e">
        <f t="shared" si="1659"/>
        <v>#VALUE!</v>
      </c>
      <c r="FM173" s="2" t="e">
        <f t="shared" si="1660"/>
        <v>#VALUE!</v>
      </c>
      <c r="FN173" s="2" t="e">
        <f t="shared" si="1661"/>
        <v>#VALUE!</v>
      </c>
      <c r="FO173" s="2" t="e">
        <f t="shared" si="1662"/>
        <v>#VALUE!</v>
      </c>
      <c r="FP173" s="2" t="e">
        <f t="shared" si="1663"/>
        <v>#VALUE!</v>
      </c>
      <c r="FQ173" s="2" t="e">
        <f t="shared" si="1664"/>
        <v>#VALUE!</v>
      </c>
      <c r="FR173" s="2" t="e">
        <f t="shared" si="1665"/>
        <v>#VALUE!</v>
      </c>
      <c r="FS173" s="2" t="e">
        <f t="shared" si="1666"/>
        <v>#VALUE!</v>
      </c>
      <c r="FT173" s="2" t="e">
        <f t="shared" si="1667"/>
        <v>#VALUE!</v>
      </c>
      <c r="FU173" s="2" t="e">
        <f t="shared" si="1668"/>
        <v>#VALUE!</v>
      </c>
      <c r="FV173" s="2">
        <f t="shared" si="1669"/>
        <v>1</v>
      </c>
      <c r="FW173" s="2" t="e">
        <f t="shared" si="1670"/>
        <v>#VALUE!</v>
      </c>
      <c r="FX173" s="2" t="e">
        <f t="shared" si="1671"/>
        <v>#VALUE!</v>
      </c>
      <c r="FY173" s="2" t="e">
        <f t="shared" si="1672"/>
        <v>#VALUE!</v>
      </c>
      <c r="FZ173" s="2" t="e">
        <f t="shared" si="1673"/>
        <v>#VALUE!</v>
      </c>
      <c r="GA173" s="2" t="e">
        <f t="shared" si="1674"/>
        <v>#VALUE!</v>
      </c>
      <c r="GB173" s="2" t="e">
        <f t="shared" si="1675"/>
        <v>#VALUE!</v>
      </c>
      <c r="GC173" s="2" t="e">
        <f t="shared" si="1676"/>
        <v>#VALUE!</v>
      </c>
      <c r="GD173" s="2" t="e">
        <f t="shared" si="1677"/>
        <v>#VALUE!</v>
      </c>
      <c r="GE173" s="2" t="e">
        <f t="shared" si="1678"/>
        <v>#VALUE!</v>
      </c>
      <c r="GF173" s="2" t="e">
        <f t="shared" si="1679"/>
        <v>#VALUE!</v>
      </c>
      <c r="GG173" s="2" t="e">
        <f t="shared" si="1680"/>
        <v>#VALUE!</v>
      </c>
      <c r="GH173" s="2" t="e">
        <f t="shared" si="1681"/>
        <v>#VALUE!</v>
      </c>
      <c r="GI173" s="2" t="e">
        <f t="shared" si="1682"/>
        <v>#VALUE!</v>
      </c>
      <c r="GJ173" s="2" t="e">
        <f t="shared" si="1683"/>
        <v>#VALUE!</v>
      </c>
      <c r="GK173" s="2" t="e">
        <f t="shared" si="1684"/>
        <v>#VALUE!</v>
      </c>
      <c r="GL173" s="2" t="e">
        <f t="shared" si="1685"/>
        <v>#VALUE!</v>
      </c>
      <c r="GM173" s="2" t="e">
        <f t="shared" si="1686"/>
        <v>#VALUE!</v>
      </c>
      <c r="GN173" s="2" t="e">
        <f t="shared" si="1687"/>
        <v>#VALUE!</v>
      </c>
      <c r="GO173" s="2" t="e">
        <f t="shared" si="1688"/>
        <v>#VALUE!</v>
      </c>
      <c r="GP173" s="2" t="e">
        <f t="shared" si="1689"/>
        <v>#VALUE!</v>
      </c>
      <c r="GQ173" s="2" t="e">
        <f t="shared" si="1690"/>
        <v>#VALUE!</v>
      </c>
      <c r="GR173" s="2" t="e">
        <f t="shared" si="1691"/>
        <v>#VALUE!</v>
      </c>
      <c r="GS173" s="2" t="e">
        <f t="shared" si="1692"/>
        <v>#VALUE!</v>
      </c>
      <c r="GT173" s="2">
        <f t="shared" si="1693"/>
        <v>1</v>
      </c>
      <c r="GU173" s="2" t="e">
        <f t="shared" si="1694"/>
        <v>#VALUE!</v>
      </c>
      <c r="GV173" s="2" t="e">
        <f t="shared" si="1695"/>
        <v>#VALUE!</v>
      </c>
      <c r="GW173" s="2" t="e">
        <f t="shared" si="1696"/>
        <v>#VALUE!</v>
      </c>
      <c r="GX173" s="2" t="e">
        <f t="shared" si="1697"/>
        <v>#VALUE!</v>
      </c>
      <c r="GY173" s="2" t="e">
        <f t="shared" si="1698"/>
        <v>#VALUE!</v>
      </c>
      <c r="GZ173" s="2" t="e">
        <f t="shared" si="1699"/>
        <v>#VALUE!</v>
      </c>
      <c r="HA173" s="2" t="e">
        <f t="shared" si="1700"/>
        <v>#VALUE!</v>
      </c>
      <c r="HB173" s="2" t="e">
        <f t="shared" si="1701"/>
        <v>#VALUE!</v>
      </c>
      <c r="HC173" s="2" t="e">
        <f t="shared" si="1702"/>
        <v>#VALUE!</v>
      </c>
      <c r="HD173" s="2" t="e">
        <f t="shared" si="1703"/>
        <v>#VALUE!</v>
      </c>
      <c r="HE173" s="2" t="e">
        <f t="shared" si="1704"/>
        <v>#VALUE!</v>
      </c>
      <c r="HF173" s="2" t="e">
        <f t="shared" si="1705"/>
        <v>#VALUE!</v>
      </c>
      <c r="HG173" s="2" t="e">
        <f t="shared" si="1706"/>
        <v>#VALUE!</v>
      </c>
      <c r="HH173" s="2" t="e">
        <f t="shared" si="1707"/>
        <v>#VALUE!</v>
      </c>
      <c r="HI173" s="2" t="e">
        <f t="shared" si="1708"/>
        <v>#VALUE!</v>
      </c>
      <c r="HJ173" s="2" t="e">
        <f t="shared" si="1709"/>
        <v>#VALUE!</v>
      </c>
      <c r="HK173" s="2" t="e">
        <f t="shared" si="1710"/>
        <v>#VALUE!</v>
      </c>
      <c r="HL173" s="2" t="e">
        <f t="shared" si="1711"/>
        <v>#VALUE!</v>
      </c>
      <c r="HM173" s="2" t="e">
        <f t="shared" si="1712"/>
        <v>#VALUE!</v>
      </c>
      <c r="HN173" s="2" t="e">
        <f t="shared" si="1713"/>
        <v>#VALUE!</v>
      </c>
      <c r="HO173" s="2" t="e">
        <f t="shared" si="1714"/>
        <v>#VALUE!</v>
      </c>
      <c r="HP173" s="2" t="e">
        <f t="shared" si="1715"/>
        <v>#VALUE!</v>
      </c>
      <c r="HQ173" s="2" t="e">
        <f t="shared" si="1716"/>
        <v>#VALUE!</v>
      </c>
      <c r="HR173" s="2">
        <f t="shared" si="1717"/>
        <v>1</v>
      </c>
      <c r="HS173" s="2" t="e">
        <f t="shared" si="1718"/>
        <v>#VALUE!</v>
      </c>
      <c r="HT173" s="2" t="e">
        <f t="shared" si="1719"/>
        <v>#VALUE!</v>
      </c>
      <c r="HU173" s="2" t="e">
        <f t="shared" si="1720"/>
        <v>#VALUE!</v>
      </c>
      <c r="HV173" s="2" t="e">
        <f t="shared" si="1721"/>
        <v>#VALUE!</v>
      </c>
      <c r="HW173" s="2" t="e">
        <f t="shared" si="1722"/>
        <v>#VALUE!</v>
      </c>
      <c r="HX173" s="2" t="e">
        <f t="shared" si="1723"/>
        <v>#VALUE!</v>
      </c>
      <c r="HY173" s="2" t="e">
        <f t="shared" si="1724"/>
        <v>#VALUE!</v>
      </c>
      <c r="HZ173" s="2" t="e">
        <f t="shared" si="1725"/>
        <v>#VALUE!</v>
      </c>
      <c r="IA173" s="2" t="e">
        <f t="shared" si="1726"/>
        <v>#VALUE!</v>
      </c>
      <c r="IB173" s="2" t="e">
        <f t="shared" si="1727"/>
        <v>#VALUE!</v>
      </c>
      <c r="IC173" s="2" t="e">
        <f t="shared" si="1728"/>
        <v>#VALUE!</v>
      </c>
      <c r="ID173" s="2" t="e">
        <f t="shared" si="1729"/>
        <v>#VALUE!</v>
      </c>
      <c r="IE173" s="2" t="e">
        <f t="shared" si="1730"/>
        <v>#VALUE!</v>
      </c>
      <c r="IF173" s="2" t="e">
        <f t="shared" si="1731"/>
        <v>#VALUE!</v>
      </c>
      <c r="IG173" s="2" t="e">
        <f t="shared" si="1732"/>
        <v>#VALUE!</v>
      </c>
      <c r="IH173" s="2" t="e">
        <f t="shared" si="1733"/>
        <v>#VALUE!</v>
      </c>
      <c r="II173" s="2" t="e">
        <f t="shared" si="1734"/>
        <v>#VALUE!</v>
      </c>
      <c r="IJ173" s="2" t="e">
        <f t="shared" si="1735"/>
        <v>#VALUE!</v>
      </c>
      <c r="IK173" s="2" t="e">
        <f t="shared" si="1736"/>
        <v>#VALUE!</v>
      </c>
      <c r="IL173" s="2" t="e">
        <f t="shared" si="1737"/>
        <v>#VALUE!</v>
      </c>
      <c r="IM173" s="2" t="e">
        <f t="shared" si="1738"/>
        <v>#VALUE!</v>
      </c>
      <c r="IN173" s="2" t="e">
        <f t="shared" si="1739"/>
        <v>#VALUE!</v>
      </c>
      <c r="IO173" s="2" t="e">
        <f t="shared" si="1740"/>
        <v>#VALUE!</v>
      </c>
      <c r="IP173" s="2">
        <f t="shared" si="1741"/>
        <v>0</v>
      </c>
      <c r="IQ173" s="2" t="e">
        <f t="shared" si="1742"/>
        <v>#VALUE!</v>
      </c>
      <c r="IR173" s="2" t="e">
        <f t="shared" si="1743"/>
        <v>#VALUE!</v>
      </c>
      <c r="IS173" s="2" t="e">
        <f t="shared" si="1744"/>
        <v>#VALUE!</v>
      </c>
      <c r="IT173" s="2" t="e">
        <f t="shared" si="1745"/>
        <v>#VALUE!</v>
      </c>
      <c r="IU173" s="2" t="e">
        <f t="shared" si="1746"/>
        <v>#VALUE!</v>
      </c>
      <c r="IV173" s="2" t="e">
        <f t="shared" si="1747"/>
        <v>#VALUE!</v>
      </c>
      <c r="IW173" s="2" t="e">
        <f t="shared" si="1748"/>
        <v>#VALUE!</v>
      </c>
      <c r="IX173" s="2" t="e">
        <f t="shared" si="1749"/>
        <v>#VALUE!</v>
      </c>
      <c r="IY173" s="2" t="e">
        <f t="shared" si="1750"/>
        <v>#VALUE!</v>
      </c>
      <c r="IZ173" s="2" t="e">
        <f t="shared" si="1751"/>
        <v>#VALUE!</v>
      </c>
      <c r="JA173" s="2" t="e">
        <f t="shared" si="1752"/>
        <v>#VALUE!</v>
      </c>
      <c r="JB173" s="2" t="e">
        <f t="shared" si="1753"/>
        <v>#VALUE!</v>
      </c>
      <c r="JC173" s="2" t="e">
        <f t="shared" si="1754"/>
        <v>#VALUE!</v>
      </c>
      <c r="JD173" s="2" t="e">
        <f t="shared" si="1755"/>
        <v>#VALUE!</v>
      </c>
      <c r="JE173" s="2" t="e">
        <f t="shared" si="1756"/>
        <v>#VALUE!</v>
      </c>
      <c r="JF173" s="2" t="e">
        <f t="shared" si="1757"/>
        <v>#VALUE!</v>
      </c>
      <c r="JG173" s="2" t="e">
        <f t="shared" si="1758"/>
        <v>#VALUE!</v>
      </c>
      <c r="JH173" s="2" t="e">
        <f t="shared" si="1759"/>
        <v>#VALUE!</v>
      </c>
      <c r="JI173" s="2" t="e">
        <f t="shared" si="1760"/>
        <v>#VALUE!</v>
      </c>
      <c r="JJ173" s="2" t="e">
        <f t="shared" si="1761"/>
        <v>#VALUE!</v>
      </c>
      <c r="JK173" s="2" t="e">
        <f t="shared" si="1762"/>
        <v>#VALUE!</v>
      </c>
      <c r="JL173" s="2" t="e">
        <f t="shared" si="1763"/>
        <v>#VALUE!</v>
      </c>
      <c r="JM173" s="2" t="e">
        <f t="shared" si="1764"/>
        <v>#VALUE!</v>
      </c>
      <c r="JN173" s="2">
        <f t="shared" si="1765"/>
        <v>0</v>
      </c>
      <c r="JO173" s="2" t="e">
        <f t="shared" si="1766"/>
        <v>#VALUE!</v>
      </c>
      <c r="JP173" s="2" t="e">
        <f t="shared" si="1767"/>
        <v>#VALUE!</v>
      </c>
      <c r="JQ173" s="2" t="e">
        <f t="shared" si="1768"/>
        <v>#VALUE!</v>
      </c>
      <c r="JR173" s="2" t="e">
        <f t="shared" si="1769"/>
        <v>#VALUE!</v>
      </c>
      <c r="JS173" s="2" t="e">
        <f t="shared" si="1770"/>
        <v>#VALUE!</v>
      </c>
      <c r="JT173" s="2" t="e">
        <f t="shared" si="1771"/>
        <v>#VALUE!</v>
      </c>
      <c r="JU173" s="2" t="e">
        <f t="shared" si="1772"/>
        <v>#VALUE!</v>
      </c>
      <c r="JV173" s="2" t="e">
        <f t="shared" si="1773"/>
        <v>#VALUE!</v>
      </c>
      <c r="JW173" s="2" t="e">
        <f t="shared" si="1774"/>
        <v>#VALUE!</v>
      </c>
      <c r="JX173" s="2" t="e">
        <f t="shared" si="1775"/>
        <v>#VALUE!</v>
      </c>
      <c r="JY173" s="2" t="e">
        <f t="shared" si="1776"/>
        <v>#VALUE!</v>
      </c>
      <c r="JZ173" s="2" t="e">
        <f t="shared" si="1777"/>
        <v>#VALUE!</v>
      </c>
      <c r="KA173" s="2" t="e">
        <f t="shared" si="1778"/>
        <v>#VALUE!</v>
      </c>
      <c r="KB173" s="2" t="e">
        <f t="shared" si="1779"/>
        <v>#VALUE!</v>
      </c>
      <c r="KC173" s="2" t="e">
        <f t="shared" si="1780"/>
        <v>#VALUE!</v>
      </c>
      <c r="KD173" s="2" t="e">
        <f t="shared" si="1781"/>
        <v>#VALUE!</v>
      </c>
      <c r="KE173" s="2" t="e">
        <f t="shared" si="1782"/>
        <v>#VALUE!</v>
      </c>
      <c r="KF173" s="2" t="e">
        <f t="shared" si="1783"/>
        <v>#VALUE!</v>
      </c>
      <c r="KG173" s="2" t="e">
        <f t="shared" si="1784"/>
        <v>#VALUE!</v>
      </c>
      <c r="KH173" s="2" t="e">
        <f t="shared" si="1785"/>
        <v>#VALUE!</v>
      </c>
      <c r="KI173" s="2" t="e">
        <f t="shared" si="1786"/>
        <v>#VALUE!</v>
      </c>
      <c r="KJ173" s="2" t="e">
        <f t="shared" si="1787"/>
        <v>#VALUE!</v>
      </c>
      <c r="KK173" s="2" t="e">
        <f t="shared" si="1788"/>
        <v>#VALUE!</v>
      </c>
      <c r="KL173" s="2">
        <f t="shared" si="1789"/>
        <v>0</v>
      </c>
      <c r="KM173" s="2" t="e">
        <f t="shared" si="1790"/>
        <v>#VALUE!</v>
      </c>
      <c r="KN173" s="2" t="e">
        <f t="shared" si="1791"/>
        <v>#VALUE!</v>
      </c>
      <c r="KO173" s="2" t="e">
        <f t="shared" si="1792"/>
        <v>#VALUE!</v>
      </c>
      <c r="KP173" s="2" t="e">
        <f t="shared" si="1793"/>
        <v>#VALUE!</v>
      </c>
      <c r="KQ173" s="2" t="e">
        <f t="shared" si="1794"/>
        <v>#VALUE!</v>
      </c>
      <c r="KR173" s="2" t="e">
        <f t="shared" si="1795"/>
        <v>#VALUE!</v>
      </c>
      <c r="KS173" s="2" t="e">
        <f t="shared" si="1796"/>
        <v>#VALUE!</v>
      </c>
      <c r="KT173" s="2" t="e">
        <f t="shared" si="1797"/>
        <v>#VALUE!</v>
      </c>
      <c r="KU173" s="2" t="e">
        <f t="shared" si="1798"/>
        <v>#VALUE!</v>
      </c>
      <c r="KV173" s="2" t="e">
        <f t="shared" si="1799"/>
        <v>#VALUE!</v>
      </c>
      <c r="KW173" s="2" t="e">
        <f t="shared" si="1800"/>
        <v>#VALUE!</v>
      </c>
      <c r="KX173" s="2" t="e">
        <f t="shared" si="1801"/>
        <v>#VALUE!</v>
      </c>
      <c r="KY173" s="2" t="e">
        <f t="shared" si="1802"/>
        <v>#VALUE!</v>
      </c>
      <c r="KZ173" s="2" t="e">
        <f t="shared" si="1803"/>
        <v>#VALUE!</v>
      </c>
      <c r="LA173" s="2" t="e">
        <f t="shared" si="1804"/>
        <v>#VALUE!</v>
      </c>
      <c r="LB173" s="2" t="e">
        <f t="shared" si="1805"/>
        <v>#VALUE!</v>
      </c>
      <c r="LC173" s="2" t="e">
        <f t="shared" si="1806"/>
        <v>#VALUE!</v>
      </c>
      <c r="LD173" s="2" t="e">
        <f t="shared" si="1807"/>
        <v>#VALUE!</v>
      </c>
      <c r="LE173" s="2" t="e">
        <f t="shared" si="1808"/>
        <v>#VALUE!</v>
      </c>
      <c r="LF173" s="2" t="e">
        <f t="shared" si="1809"/>
        <v>#VALUE!</v>
      </c>
      <c r="LG173" s="2" t="e">
        <f t="shared" si="1810"/>
        <v>#VALUE!</v>
      </c>
      <c r="LH173" s="2" t="e">
        <f t="shared" si="1811"/>
        <v>#VALUE!</v>
      </c>
      <c r="LI173" s="2" t="e">
        <f t="shared" si="1812"/>
        <v>#VALUE!</v>
      </c>
      <c r="LJ173" s="2">
        <f t="shared" si="1813"/>
        <v>0</v>
      </c>
      <c r="LK173" s="2" t="e">
        <f t="shared" si="1814"/>
        <v>#VALUE!</v>
      </c>
      <c r="LL173" s="2" t="e">
        <f t="shared" si="1815"/>
        <v>#VALUE!</v>
      </c>
      <c r="LM173" s="2" t="e">
        <f t="shared" si="1816"/>
        <v>#VALUE!</v>
      </c>
      <c r="LN173" s="2" t="e">
        <f t="shared" si="1817"/>
        <v>#VALUE!</v>
      </c>
      <c r="LO173" s="2" t="e">
        <f t="shared" si="1818"/>
        <v>#VALUE!</v>
      </c>
      <c r="LP173" s="2" t="e">
        <f t="shared" si="1819"/>
        <v>#VALUE!</v>
      </c>
      <c r="LQ173" s="2" t="e">
        <f t="shared" si="1820"/>
        <v>#VALUE!</v>
      </c>
      <c r="LR173" s="2" t="e">
        <f t="shared" si="1821"/>
        <v>#VALUE!</v>
      </c>
      <c r="LS173" s="2" t="e">
        <f t="shared" si="1822"/>
        <v>#VALUE!</v>
      </c>
      <c r="LT173" s="2" t="e">
        <f t="shared" si="1823"/>
        <v>#VALUE!</v>
      </c>
      <c r="LU173" s="2" t="e">
        <f t="shared" si="1824"/>
        <v>#VALUE!</v>
      </c>
      <c r="LV173" s="2" t="e">
        <f t="shared" si="1825"/>
        <v>#VALUE!</v>
      </c>
      <c r="LW173" s="2" t="e">
        <f t="shared" si="1826"/>
        <v>#VALUE!</v>
      </c>
      <c r="LX173" s="2" t="e">
        <f t="shared" si="1827"/>
        <v>#VALUE!</v>
      </c>
      <c r="LY173" s="2" t="e">
        <f t="shared" si="1828"/>
        <v>#VALUE!</v>
      </c>
      <c r="LZ173" s="2" t="e">
        <f t="shared" si="1829"/>
        <v>#VALUE!</v>
      </c>
      <c r="MA173" s="2" t="e">
        <f t="shared" si="1830"/>
        <v>#VALUE!</v>
      </c>
      <c r="MB173" s="2" t="e">
        <f t="shared" si="1831"/>
        <v>#VALUE!</v>
      </c>
      <c r="MC173" s="2" t="e">
        <f t="shared" si="1832"/>
        <v>#VALUE!</v>
      </c>
      <c r="MD173" s="2" t="e">
        <f t="shared" si="1833"/>
        <v>#VALUE!</v>
      </c>
      <c r="ME173" s="2" t="e">
        <f t="shared" si="1834"/>
        <v>#VALUE!</v>
      </c>
      <c r="MF173" s="2" t="e">
        <f t="shared" si="1835"/>
        <v>#VALUE!</v>
      </c>
      <c r="MG173" s="2" t="e">
        <f t="shared" si="1836"/>
        <v>#VALUE!</v>
      </c>
      <c r="MH173" s="2">
        <f t="shared" si="1837"/>
        <v>1</v>
      </c>
      <c r="MI173" s="2" t="e">
        <f t="shared" si="1838"/>
        <v>#VALUE!</v>
      </c>
      <c r="MJ173" s="2" t="e">
        <f t="shared" si="1839"/>
        <v>#VALUE!</v>
      </c>
      <c r="MK173" s="2" t="e">
        <f t="shared" si="1840"/>
        <v>#VALUE!</v>
      </c>
      <c r="ML173" s="2" t="e">
        <f t="shared" si="1841"/>
        <v>#VALUE!</v>
      </c>
      <c r="MM173" s="2" t="e">
        <f t="shared" si="1842"/>
        <v>#VALUE!</v>
      </c>
      <c r="MN173" s="2" t="e">
        <f t="shared" si="1843"/>
        <v>#VALUE!</v>
      </c>
      <c r="MO173" s="2" t="e">
        <f t="shared" si="1844"/>
        <v>#VALUE!</v>
      </c>
      <c r="MP173" s="2" t="e">
        <f t="shared" si="1845"/>
        <v>#VALUE!</v>
      </c>
      <c r="MQ173" s="2" t="e">
        <f t="shared" si="1846"/>
        <v>#VALUE!</v>
      </c>
      <c r="MR173" s="2" t="e">
        <f t="shared" si="1847"/>
        <v>#VALUE!</v>
      </c>
      <c r="MS173" s="2" t="e">
        <f t="shared" si="1848"/>
        <v>#VALUE!</v>
      </c>
      <c r="MT173" s="2" t="e">
        <f t="shared" si="1849"/>
        <v>#VALUE!</v>
      </c>
      <c r="MU173" s="2" t="e">
        <f t="shared" si="1850"/>
        <v>#VALUE!</v>
      </c>
      <c r="MV173" s="2" t="e">
        <f t="shared" si="1851"/>
        <v>#VALUE!</v>
      </c>
      <c r="MW173" s="2" t="e">
        <f t="shared" si="1852"/>
        <v>#VALUE!</v>
      </c>
      <c r="MX173" s="2" t="e">
        <f t="shared" si="1853"/>
        <v>#VALUE!</v>
      </c>
      <c r="MY173" s="2" t="e">
        <f t="shared" si="1854"/>
        <v>#VALUE!</v>
      </c>
      <c r="MZ173" s="2" t="e">
        <f t="shared" si="1855"/>
        <v>#VALUE!</v>
      </c>
      <c r="NA173" s="2" t="e">
        <f t="shared" si="1856"/>
        <v>#VALUE!</v>
      </c>
      <c r="NB173" s="2" t="e">
        <f t="shared" si="1857"/>
        <v>#VALUE!</v>
      </c>
      <c r="NC173" s="2" t="e">
        <f t="shared" si="1858"/>
        <v>#VALUE!</v>
      </c>
      <c r="ND173" s="2" t="e">
        <f t="shared" si="1859"/>
        <v>#VALUE!</v>
      </c>
      <c r="NE173" s="2" t="e">
        <f t="shared" si="1860"/>
        <v>#VALUE!</v>
      </c>
      <c r="NF173" s="2">
        <f t="shared" si="2026"/>
        <v>0</v>
      </c>
      <c r="NG173" s="2">
        <f t="shared" si="1861"/>
        <v>0</v>
      </c>
      <c r="NH173" s="2">
        <f t="shared" si="1862"/>
        <v>0</v>
      </c>
      <c r="NI173" s="2">
        <f t="shared" si="1863"/>
        <v>0</v>
      </c>
      <c r="NJ173" s="2">
        <f t="shared" si="1864"/>
        <v>0</v>
      </c>
      <c r="NK173" s="2">
        <f t="shared" si="1865"/>
        <v>0</v>
      </c>
      <c r="NL173" s="2">
        <f t="shared" si="1866"/>
        <v>0</v>
      </c>
      <c r="NM173" s="2">
        <f t="shared" si="1867"/>
        <v>0</v>
      </c>
      <c r="NN173" s="2">
        <f t="shared" si="1868"/>
        <v>0</v>
      </c>
      <c r="NO173" s="2">
        <f t="shared" si="1869"/>
        <v>0</v>
      </c>
      <c r="NP173" s="2">
        <f t="shared" si="1870"/>
        <v>0</v>
      </c>
      <c r="NQ173" s="2">
        <f t="shared" si="1871"/>
        <v>0</v>
      </c>
      <c r="NR173" s="2">
        <f t="shared" si="1872"/>
        <v>0</v>
      </c>
      <c r="NS173" s="2">
        <f t="shared" si="1873"/>
        <v>0</v>
      </c>
      <c r="NT173" s="2">
        <f t="shared" si="1874"/>
        <v>0</v>
      </c>
      <c r="NU173" s="2">
        <f t="shared" si="1875"/>
        <v>0</v>
      </c>
      <c r="NV173" s="2">
        <f t="shared" si="1876"/>
        <v>0</v>
      </c>
      <c r="NW173" s="2">
        <f t="shared" si="1877"/>
        <v>0</v>
      </c>
      <c r="NX173" s="2">
        <f t="shared" si="1878"/>
        <v>0</v>
      </c>
      <c r="NY173" s="2">
        <f t="shared" si="1879"/>
        <v>0</v>
      </c>
      <c r="NZ173" s="2">
        <f t="shared" si="1880"/>
        <v>0</v>
      </c>
      <c r="OA173" s="2">
        <f t="shared" si="1881"/>
        <v>0</v>
      </c>
      <c r="OB173" s="2">
        <f t="shared" si="1882"/>
        <v>0</v>
      </c>
      <c r="OC173" s="2">
        <f t="shared" si="1883"/>
        <v>0</v>
      </c>
      <c r="OD173" s="2">
        <f>IF(AND(NF173&gt;'Graph Creator'!$K$4,'Detalle de Cuentas'!NF173&lt;='Graph Creator'!$L$4),1,0)</f>
        <v>0</v>
      </c>
      <c r="OE173" s="2">
        <f>IF(AND(NG173&gt;'Graph Creator'!$K$4,'Detalle de Cuentas'!NG173&lt;='Graph Creator'!$L$4),1,0)</f>
        <v>0</v>
      </c>
      <c r="OF173" s="2">
        <f>IF(AND(NH173&gt;'Graph Creator'!$K$4,'Detalle de Cuentas'!NH173&lt;='Graph Creator'!$L$4),1,0)</f>
        <v>0</v>
      </c>
      <c r="OG173" s="2">
        <f>IF(AND(NI173&gt;'Graph Creator'!$K$4,'Detalle de Cuentas'!NI173&lt;='Graph Creator'!$L$4),1,0)</f>
        <v>0</v>
      </c>
      <c r="OH173" s="2">
        <f>IF(AND(NJ173&gt;'Graph Creator'!$K$4,'Detalle de Cuentas'!NJ173&lt;='Graph Creator'!$L$4),1,0)</f>
        <v>0</v>
      </c>
      <c r="OI173" s="2">
        <f>IF(AND(NK173&gt;'Graph Creator'!$K$4,'Detalle de Cuentas'!NK173&lt;='Graph Creator'!$L$4),1,0)</f>
        <v>0</v>
      </c>
      <c r="OJ173" s="2">
        <f>IF(AND(NL173&gt;'Graph Creator'!$K$4,'Detalle de Cuentas'!NL173&lt;='Graph Creator'!$L$4),1,0)</f>
        <v>0</v>
      </c>
      <c r="OK173" s="2">
        <f>IF(AND(NM173&gt;'Graph Creator'!$K$4,'Detalle de Cuentas'!NM173&lt;='Graph Creator'!$L$4),1,0)</f>
        <v>0</v>
      </c>
      <c r="OL173" s="2">
        <f>IF(AND(NN173&gt;'Graph Creator'!$K$4,'Detalle de Cuentas'!NN173&lt;='Graph Creator'!$L$4),1,0)</f>
        <v>0</v>
      </c>
      <c r="OM173" s="2">
        <f>IF(AND(NO173&gt;'Graph Creator'!$K$4,'Detalle de Cuentas'!NO173&lt;='Graph Creator'!$L$4),1,0)</f>
        <v>0</v>
      </c>
      <c r="ON173" s="2">
        <f>IF(AND(NP173&gt;'Graph Creator'!$K$4,'Detalle de Cuentas'!NP173&lt;='Graph Creator'!$L$4),1,0)</f>
        <v>0</v>
      </c>
      <c r="OO173" s="2">
        <f>IF(AND(NQ173&gt;'Graph Creator'!$K$4,'Detalle de Cuentas'!NQ173&lt;='Graph Creator'!$L$4),1,0)</f>
        <v>0</v>
      </c>
      <c r="OP173" s="2">
        <f>IF(AND(NR173&gt;'Graph Creator'!$K$4,'Detalle de Cuentas'!NR173&lt;='Graph Creator'!$L$4),1,0)</f>
        <v>0</v>
      </c>
      <c r="OQ173" s="2">
        <f>IF(AND(NS173&gt;'Graph Creator'!$K$4,'Detalle de Cuentas'!NS173&lt;='Graph Creator'!$L$4),1,0)</f>
        <v>0</v>
      </c>
      <c r="OR173" s="2">
        <f>IF(AND(NT173&gt;'Graph Creator'!$K$4,'Detalle de Cuentas'!NT173&lt;='Graph Creator'!$L$4),1,0)</f>
        <v>0</v>
      </c>
      <c r="OS173" s="2">
        <f>IF(AND(NU173&gt;'Graph Creator'!$K$4,'Detalle de Cuentas'!NU173&lt;='Graph Creator'!$L$4),1,0)</f>
        <v>0</v>
      </c>
      <c r="OT173" s="2">
        <f>IF(AND(NV173&gt;'Graph Creator'!$K$4,'Detalle de Cuentas'!NV173&lt;='Graph Creator'!$L$4),1,0)</f>
        <v>0</v>
      </c>
      <c r="OU173" s="2">
        <f>IF(AND(NW173&gt;'Graph Creator'!$K$4,'Detalle de Cuentas'!NW173&lt;='Graph Creator'!$L$4),1,0)</f>
        <v>0</v>
      </c>
      <c r="OV173" s="2">
        <f>IF(AND(NX173&gt;'Graph Creator'!$K$4,'Detalle de Cuentas'!NX173&lt;='Graph Creator'!$L$4),1,0)</f>
        <v>0</v>
      </c>
      <c r="OW173" s="2">
        <f>IF(AND(NY173&gt;'Graph Creator'!$K$4,'Detalle de Cuentas'!NY173&lt;='Graph Creator'!$L$4),1,0)</f>
        <v>0</v>
      </c>
      <c r="OX173" s="2">
        <f>IF(AND(NZ173&gt;'Graph Creator'!$K$4,'Detalle de Cuentas'!NZ173&lt;='Graph Creator'!$L$4),1,0)</f>
        <v>0</v>
      </c>
      <c r="OY173" s="2">
        <f>IF(AND(OA173&gt;'Graph Creator'!$K$4,'Detalle de Cuentas'!OA173&lt;='Graph Creator'!$L$4),1,0)</f>
        <v>0</v>
      </c>
      <c r="OZ173" s="2">
        <f>IF(AND(OB173&gt;'Graph Creator'!$K$4,'Detalle de Cuentas'!OB173&lt;='Graph Creator'!$L$4),1,0)</f>
        <v>0</v>
      </c>
      <c r="PA173" s="2">
        <f>IF(AND(OC173&gt;'Graph Creator'!$K$4,'Detalle de Cuentas'!OC173&lt;='Graph Creator'!$L$4),1,0)</f>
        <v>0</v>
      </c>
      <c r="PB173" s="2">
        <f>IF(AND(NF173&gt;'Graph Creator'!$L$4,'Detalle de Cuentas'!NF173&lt;='Graph Creator'!$M$4),1,0)</f>
        <v>0</v>
      </c>
      <c r="PC173" s="2">
        <f>IF(AND(NG173&gt;'Graph Creator'!$L$4,'Detalle de Cuentas'!NG173&lt;='Graph Creator'!$M$4),1,0)</f>
        <v>0</v>
      </c>
      <c r="PD173" s="2">
        <f>IF(AND(NH173&gt;'Graph Creator'!$L$4,'Detalle de Cuentas'!NH173&lt;='Graph Creator'!$M$4),1,0)</f>
        <v>0</v>
      </c>
      <c r="PE173" s="2">
        <f>IF(AND(NI173&gt;'Graph Creator'!$L$4,'Detalle de Cuentas'!NI173&lt;='Graph Creator'!$M$4),1,0)</f>
        <v>0</v>
      </c>
      <c r="PF173" s="2">
        <f>IF(AND(NJ173&gt;'Graph Creator'!$L$4,'Detalle de Cuentas'!NJ173&lt;='Graph Creator'!$M$4),1,0)</f>
        <v>0</v>
      </c>
      <c r="PG173" s="2">
        <f>IF(AND(NK173&gt;'Graph Creator'!$L$4,'Detalle de Cuentas'!NK173&lt;='Graph Creator'!$M$4),1,0)</f>
        <v>0</v>
      </c>
      <c r="PH173" s="2">
        <f>IF(AND(NL173&gt;'Graph Creator'!$L$4,'Detalle de Cuentas'!NL173&lt;='Graph Creator'!$M$4),1,0)</f>
        <v>0</v>
      </c>
      <c r="PI173" s="2">
        <f>IF(AND(NM173&gt;'Graph Creator'!$L$4,'Detalle de Cuentas'!NM173&lt;='Graph Creator'!$M$4),1,0)</f>
        <v>0</v>
      </c>
      <c r="PJ173" s="2">
        <f>IF(AND(NN173&gt;'Graph Creator'!$L$4,'Detalle de Cuentas'!NN173&lt;='Graph Creator'!$M$4),1,0)</f>
        <v>0</v>
      </c>
      <c r="PK173" s="2">
        <f>IF(AND(NO173&gt;'Graph Creator'!$L$4,'Detalle de Cuentas'!NO173&lt;='Graph Creator'!$M$4),1,0)</f>
        <v>0</v>
      </c>
      <c r="PL173" s="2">
        <f>IF(AND(NP173&gt;'Graph Creator'!$L$4,'Detalle de Cuentas'!NP173&lt;='Graph Creator'!$M$4),1,0)</f>
        <v>0</v>
      </c>
      <c r="PM173" s="2">
        <f>IF(AND(NQ173&gt;'Graph Creator'!$L$4,'Detalle de Cuentas'!NQ173&lt;='Graph Creator'!$M$4),1,0)</f>
        <v>0</v>
      </c>
      <c r="PN173" s="2">
        <f>IF(AND(NR173&gt;'Graph Creator'!$L$4,'Detalle de Cuentas'!NR173&lt;='Graph Creator'!$M$4),1,0)</f>
        <v>0</v>
      </c>
      <c r="PO173" s="2">
        <f>IF(AND(NS173&gt;'Graph Creator'!$L$4,'Detalle de Cuentas'!NS173&lt;='Graph Creator'!$M$4),1,0)</f>
        <v>0</v>
      </c>
      <c r="PP173" s="2">
        <f>IF(AND(NT173&gt;'Graph Creator'!$L$4,'Detalle de Cuentas'!NT173&lt;='Graph Creator'!$M$4),1,0)</f>
        <v>0</v>
      </c>
      <c r="PQ173" s="2">
        <f>IF(AND(NU173&gt;'Graph Creator'!$L$4,'Detalle de Cuentas'!NU173&lt;='Graph Creator'!$M$4),1,0)</f>
        <v>0</v>
      </c>
      <c r="PR173" s="2">
        <f>IF(AND(NV173&gt;'Graph Creator'!$L$4,'Detalle de Cuentas'!NV173&lt;='Graph Creator'!$M$4),1,0)</f>
        <v>0</v>
      </c>
      <c r="PS173" s="2">
        <f>IF(AND(NW173&gt;'Graph Creator'!$L$4,'Detalle de Cuentas'!NW173&lt;='Graph Creator'!$M$4),1,0)</f>
        <v>0</v>
      </c>
      <c r="PT173" s="2">
        <f>IF(AND(NX173&gt;'Graph Creator'!$L$4,'Detalle de Cuentas'!NX173&lt;='Graph Creator'!$M$4),1,0)</f>
        <v>0</v>
      </c>
      <c r="PU173" s="2">
        <f>IF(AND(NY173&gt;'Graph Creator'!$L$4,'Detalle de Cuentas'!NY173&lt;='Graph Creator'!$M$4),1,0)</f>
        <v>0</v>
      </c>
      <c r="PV173" s="2">
        <f>IF(AND(NZ173&gt;'Graph Creator'!$L$4,'Detalle de Cuentas'!NZ173&lt;='Graph Creator'!$M$4),1,0)</f>
        <v>0</v>
      </c>
      <c r="PW173" s="2">
        <f>IF(AND(OA173&gt;'Graph Creator'!$L$4,'Detalle de Cuentas'!OA173&lt;='Graph Creator'!$M$4),1,0)</f>
        <v>0</v>
      </c>
      <c r="PX173" s="2">
        <f>IF(AND(OB173&gt;'Graph Creator'!$L$4,'Detalle de Cuentas'!OB173&lt;='Graph Creator'!$M$4),1,0)</f>
        <v>0</v>
      </c>
      <c r="PY173" s="2">
        <f>IF(AND(OC173&gt;'Graph Creator'!$L$4,'Detalle de Cuentas'!OC173&lt;='Graph Creator'!$M$4),1,0)</f>
        <v>0</v>
      </c>
      <c r="PZ173" s="2">
        <f>IF(AND(NF173&gt;'Graph Creator'!$M$4,'Detalle de Cuentas'!NF173&lt;='Graph Creator'!$N$4),1,0)</f>
        <v>0</v>
      </c>
      <c r="QA173" s="2">
        <f>IF(AND(NG173&gt;'Graph Creator'!$M$4,'Detalle de Cuentas'!NG173&lt;='Graph Creator'!$N$4),1,0)</f>
        <v>0</v>
      </c>
      <c r="QB173" s="2">
        <f>IF(AND(NH173&gt;'Graph Creator'!$M$4,'Detalle de Cuentas'!NH173&lt;='Graph Creator'!$N$4),1,0)</f>
        <v>0</v>
      </c>
      <c r="QC173" s="2">
        <f>IF(AND(NI173&gt;'Graph Creator'!$M$4,'Detalle de Cuentas'!NI173&lt;='Graph Creator'!$N$4),1,0)</f>
        <v>0</v>
      </c>
      <c r="QD173" s="2">
        <f>IF(AND(NJ173&gt;'Graph Creator'!$M$4,'Detalle de Cuentas'!NJ173&lt;='Graph Creator'!$N$4),1,0)</f>
        <v>0</v>
      </c>
      <c r="QE173" s="2">
        <f>IF(AND(NK173&gt;'Graph Creator'!$M$4,'Detalle de Cuentas'!NK173&lt;='Graph Creator'!$N$4),1,0)</f>
        <v>0</v>
      </c>
      <c r="QF173" s="2">
        <f>IF(AND(NL173&gt;'Graph Creator'!$M$4,'Detalle de Cuentas'!NL173&lt;='Graph Creator'!$N$4),1,0)</f>
        <v>0</v>
      </c>
      <c r="QG173" s="2">
        <f>IF(AND(NM173&gt;'Graph Creator'!$M$4,'Detalle de Cuentas'!NM173&lt;='Graph Creator'!$N$4),1,0)</f>
        <v>0</v>
      </c>
      <c r="QH173" s="2">
        <f>IF(AND(NN173&gt;'Graph Creator'!$M$4,'Detalle de Cuentas'!NN173&lt;='Graph Creator'!$N$4),1,0)</f>
        <v>0</v>
      </c>
      <c r="QI173" s="2">
        <f>IF(AND(NO173&gt;'Graph Creator'!$M$4,'Detalle de Cuentas'!NO173&lt;='Graph Creator'!$N$4),1,0)</f>
        <v>0</v>
      </c>
      <c r="QJ173" s="2">
        <f>IF(AND(NP173&gt;'Graph Creator'!$M$4,'Detalle de Cuentas'!NP173&lt;='Graph Creator'!$N$4),1,0)</f>
        <v>0</v>
      </c>
      <c r="QK173" s="2">
        <f>IF(AND(NQ173&gt;'Graph Creator'!$M$4,'Detalle de Cuentas'!NQ173&lt;='Graph Creator'!$N$4),1,0)</f>
        <v>0</v>
      </c>
      <c r="QL173" s="2">
        <f>IF(AND(NR173&gt;'Graph Creator'!$M$4,'Detalle de Cuentas'!NR173&lt;='Graph Creator'!$N$4),1,0)</f>
        <v>0</v>
      </c>
      <c r="QM173" s="2">
        <f>IF(AND(NS173&gt;'Graph Creator'!$M$4,'Detalle de Cuentas'!NS173&lt;='Graph Creator'!$N$4),1,0)</f>
        <v>0</v>
      </c>
      <c r="QN173" s="2">
        <f>IF(AND(NT173&gt;'Graph Creator'!$M$4,'Detalle de Cuentas'!NT173&lt;='Graph Creator'!$N$4),1,0)</f>
        <v>0</v>
      </c>
      <c r="QO173" s="2">
        <f>IF(AND(NU173&gt;'Graph Creator'!$M$4,'Detalle de Cuentas'!NU173&lt;='Graph Creator'!$N$4),1,0)</f>
        <v>0</v>
      </c>
      <c r="QP173" s="2">
        <f>IF(AND(NV173&gt;'Graph Creator'!$M$4,'Detalle de Cuentas'!NV173&lt;='Graph Creator'!$N$4),1,0)</f>
        <v>0</v>
      </c>
      <c r="QQ173" s="2">
        <f>IF(AND(NW173&gt;'Graph Creator'!$M$4,'Detalle de Cuentas'!NW173&lt;='Graph Creator'!$N$4),1,0)</f>
        <v>0</v>
      </c>
      <c r="QR173" s="2">
        <f>IF(AND(NX173&gt;'Graph Creator'!$M$4,'Detalle de Cuentas'!NX173&lt;='Graph Creator'!$N$4),1,0)</f>
        <v>0</v>
      </c>
      <c r="QS173" s="2">
        <f>IF(AND(NY173&gt;'Graph Creator'!$M$4,'Detalle de Cuentas'!NY173&lt;='Graph Creator'!$N$4),1,0)</f>
        <v>0</v>
      </c>
      <c r="QT173" s="2">
        <f>IF(AND(NZ173&gt;'Graph Creator'!$M$4,'Detalle de Cuentas'!NZ173&lt;='Graph Creator'!$N$4),1,0)</f>
        <v>0</v>
      </c>
      <c r="QU173" s="2">
        <f>IF(AND(OA173&gt;'Graph Creator'!$M$4,'Detalle de Cuentas'!OA173&lt;='Graph Creator'!$N$4),1,0)</f>
        <v>0</v>
      </c>
      <c r="QV173" s="2">
        <f>IF(AND(OB173&gt;'Graph Creator'!$M$4,'Detalle de Cuentas'!OB173&lt;='Graph Creator'!$N$4),1,0)</f>
        <v>0</v>
      </c>
      <c r="QW173" s="2">
        <f>IF(AND(OC173&gt;'Graph Creator'!$M$4,'Detalle de Cuentas'!OC173&lt;='Graph Creator'!$N$4),1,0)</f>
        <v>0</v>
      </c>
      <c r="QX173" s="2">
        <f>IF(AND(NF173&gt;'Graph Creator'!$N$4,'Detalle de Cuentas'!NF173&lt;='Graph Creator'!$O$4),1,0)</f>
        <v>0</v>
      </c>
      <c r="QY173" s="2">
        <f>IF(AND(NG173&gt;'Graph Creator'!$N$4,'Detalle de Cuentas'!NG173&lt;='Graph Creator'!$O$4),1,0)</f>
        <v>0</v>
      </c>
      <c r="QZ173" s="2">
        <f>IF(AND(NH173&gt;'Graph Creator'!$N$4,'Detalle de Cuentas'!NH173&lt;='Graph Creator'!$O$4),1,0)</f>
        <v>0</v>
      </c>
      <c r="RA173" s="2">
        <f>IF(AND(NI173&gt;'Graph Creator'!$N$4,'Detalle de Cuentas'!NI173&lt;='Graph Creator'!$O$4),1,0)</f>
        <v>0</v>
      </c>
      <c r="RB173" s="2">
        <f>IF(AND(NJ173&gt;'Graph Creator'!$N$4,'Detalle de Cuentas'!NJ173&lt;='Graph Creator'!$O$4),1,0)</f>
        <v>0</v>
      </c>
      <c r="RC173" s="2">
        <f>IF(AND(NK173&gt;'Graph Creator'!$N$4,'Detalle de Cuentas'!NK173&lt;='Graph Creator'!$O$4),1,0)</f>
        <v>0</v>
      </c>
      <c r="RD173" s="2">
        <f>IF(AND(NL173&gt;'Graph Creator'!$N$4,'Detalle de Cuentas'!NL173&lt;='Graph Creator'!$O$4),1,0)</f>
        <v>0</v>
      </c>
      <c r="RE173" s="2">
        <f>IF(AND(NM173&gt;'Graph Creator'!$N$4,'Detalle de Cuentas'!NM173&lt;='Graph Creator'!$O$4),1,0)</f>
        <v>0</v>
      </c>
      <c r="RF173" s="2">
        <f>IF(AND(NN173&gt;'Graph Creator'!$N$4,'Detalle de Cuentas'!NN173&lt;='Graph Creator'!$O$4),1,0)</f>
        <v>0</v>
      </c>
      <c r="RG173" s="2">
        <f>IF(AND(NO173&gt;'Graph Creator'!$N$4,'Detalle de Cuentas'!NO173&lt;='Graph Creator'!$O$4),1,0)</f>
        <v>0</v>
      </c>
      <c r="RH173" s="2">
        <f>IF(AND(NP173&gt;'Graph Creator'!$N$4,'Detalle de Cuentas'!NP173&lt;='Graph Creator'!$O$4),1,0)</f>
        <v>0</v>
      </c>
      <c r="RI173" s="2">
        <f>IF(AND(NQ173&gt;'Graph Creator'!$N$4,'Detalle de Cuentas'!NQ173&lt;='Graph Creator'!$O$4),1,0)</f>
        <v>0</v>
      </c>
      <c r="RJ173" s="2">
        <f>IF(AND(NR173&gt;'Graph Creator'!$N$4,'Detalle de Cuentas'!NR173&lt;='Graph Creator'!$O$4),1,0)</f>
        <v>0</v>
      </c>
      <c r="RK173" s="2">
        <f>IF(AND(NS173&gt;'Graph Creator'!$N$4,'Detalle de Cuentas'!NS173&lt;='Graph Creator'!$O$4),1,0)</f>
        <v>0</v>
      </c>
      <c r="RL173" s="2">
        <f>IF(AND(NT173&gt;'Graph Creator'!$N$4,'Detalle de Cuentas'!NT173&lt;='Graph Creator'!$O$4),1,0)</f>
        <v>0</v>
      </c>
      <c r="RM173" s="2">
        <f>IF(AND(NU173&gt;'Graph Creator'!$N$4,'Detalle de Cuentas'!NU173&lt;='Graph Creator'!$O$4),1,0)</f>
        <v>0</v>
      </c>
      <c r="RN173" s="2">
        <f>IF(AND(NV173&gt;'Graph Creator'!$N$4,'Detalle de Cuentas'!NV173&lt;='Graph Creator'!$O$4),1,0)</f>
        <v>0</v>
      </c>
      <c r="RO173" s="2">
        <f>IF(AND(NW173&gt;'Graph Creator'!$N$4,'Detalle de Cuentas'!NW173&lt;='Graph Creator'!$O$4),1,0)</f>
        <v>0</v>
      </c>
      <c r="RP173" s="2">
        <f>IF(AND(NX173&gt;'Graph Creator'!$N$4,'Detalle de Cuentas'!NX173&lt;='Graph Creator'!$O$4),1,0)</f>
        <v>0</v>
      </c>
      <c r="RQ173" s="2">
        <f>IF(AND(NY173&gt;'Graph Creator'!$N$4,'Detalle de Cuentas'!NY173&lt;='Graph Creator'!$O$4),1,0)</f>
        <v>0</v>
      </c>
      <c r="RR173" s="2">
        <f>IF(AND(NZ173&gt;'Graph Creator'!$N$4,'Detalle de Cuentas'!NZ173&lt;='Graph Creator'!$O$4),1,0)</f>
        <v>0</v>
      </c>
      <c r="RS173" s="2">
        <f>IF(AND(OA173&gt;'Graph Creator'!$N$4,'Detalle de Cuentas'!OA173&lt;='Graph Creator'!$O$4),1,0)</f>
        <v>0</v>
      </c>
      <c r="RT173" s="2">
        <f>IF(AND(OB173&gt;'Graph Creator'!$N$4,'Detalle de Cuentas'!OB173&lt;='Graph Creator'!$O$4),1,0)</f>
        <v>0</v>
      </c>
      <c r="RU173" s="2">
        <f>IF(AND(OC173&gt;'Graph Creator'!$N$4,'Detalle de Cuentas'!OC173&lt;='Graph Creator'!$O$4),1,0)</f>
        <v>0</v>
      </c>
      <c r="RV173" s="2" t="e">
        <f t="shared" si="2027"/>
        <v>#VALUE!</v>
      </c>
      <c r="RW173" s="2" t="e">
        <f t="shared" si="2028"/>
        <v>#VALUE!</v>
      </c>
      <c r="RX173" s="2" t="e">
        <f t="shared" si="2029"/>
        <v>#VALUE!</v>
      </c>
      <c r="RY173" s="2" t="e">
        <f t="shared" si="2030"/>
        <v>#VALUE!</v>
      </c>
      <c r="RZ173" s="2" t="e">
        <f t="shared" si="2031"/>
        <v>#VALUE!</v>
      </c>
      <c r="SA173" s="2" t="e">
        <f t="shared" si="2032"/>
        <v>#VALUE!</v>
      </c>
      <c r="SB173" s="2" t="e">
        <f t="shared" si="2033"/>
        <v>#VALUE!</v>
      </c>
      <c r="SC173" s="2" t="e">
        <f t="shared" si="2034"/>
        <v>#VALUE!</v>
      </c>
      <c r="SD173" s="2" t="e">
        <f t="shared" si="2035"/>
        <v>#VALUE!</v>
      </c>
      <c r="SE173" s="2" t="e">
        <f t="shared" si="2036"/>
        <v>#VALUE!</v>
      </c>
      <c r="SF173" s="2" t="e">
        <f t="shared" si="2037"/>
        <v>#VALUE!</v>
      </c>
      <c r="SG173" s="2" t="e">
        <f t="shared" si="2038"/>
        <v>#VALUE!</v>
      </c>
      <c r="SH173" s="2" t="e">
        <f t="shared" si="2039"/>
        <v>#VALUE!</v>
      </c>
      <c r="SI173" s="2" t="e">
        <f t="shared" si="2040"/>
        <v>#VALUE!</v>
      </c>
      <c r="SJ173" s="2" t="e">
        <f t="shared" si="2041"/>
        <v>#VALUE!</v>
      </c>
      <c r="SK173" s="2" t="e">
        <f t="shared" si="2042"/>
        <v>#VALUE!</v>
      </c>
      <c r="SL173" s="2" t="e">
        <f t="shared" si="2043"/>
        <v>#VALUE!</v>
      </c>
      <c r="SM173" s="2" t="e">
        <f t="shared" si="2044"/>
        <v>#VALUE!</v>
      </c>
      <c r="SN173" s="2" t="e">
        <f t="shared" si="2045"/>
        <v>#VALUE!</v>
      </c>
      <c r="SO173" s="2" t="e">
        <f t="shared" si="2046"/>
        <v>#VALUE!</v>
      </c>
      <c r="SP173" s="2" t="e">
        <f t="shared" si="2047"/>
        <v>#VALUE!</v>
      </c>
      <c r="SQ173" s="2" t="e">
        <f t="shared" si="2048"/>
        <v>#VALUE!</v>
      </c>
      <c r="SR173" s="2" t="e">
        <f t="shared" si="2049"/>
        <v>#VALUE!</v>
      </c>
      <c r="SS173" s="2" t="e">
        <f t="shared" si="2050"/>
        <v>#VALUE!</v>
      </c>
      <c r="ST173" s="2" t="e">
        <f t="shared" si="2051"/>
        <v>#VALUE!</v>
      </c>
      <c r="SU173" s="2" t="e">
        <f t="shared" si="2052"/>
        <v>#VALUE!</v>
      </c>
      <c r="SV173" s="2" t="e">
        <f t="shared" si="2053"/>
        <v>#VALUE!</v>
      </c>
      <c r="SW173" s="2" t="e">
        <f t="shared" si="2054"/>
        <v>#VALUE!</v>
      </c>
      <c r="SX173" s="2" t="e">
        <f t="shared" si="2055"/>
        <v>#VALUE!</v>
      </c>
      <c r="SY173" s="2" t="e">
        <f t="shared" si="2056"/>
        <v>#VALUE!</v>
      </c>
      <c r="SZ173" s="2" t="e">
        <f t="shared" si="2057"/>
        <v>#VALUE!</v>
      </c>
      <c r="TA173" s="2" t="e">
        <f t="shared" si="2058"/>
        <v>#VALUE!</v>
      </c>
      <c r="TB173" s="2" t="e">
        <f t="shared" si="2059"/>
        <v>#VALUE!</v>
      </c>
      <c r="TC173" s="2" t="e">
        <f t="shared" si="2060"/>
        <v>#VALUE!</v>
      </c>
      <c r="TD173" s="2" t="e">
        <f t="shared" si="2061"/>
        <v>#VALUE!</v>
      </c>
      <c r="TE173" s="2" t="e">
        <f t="shared" si="2062"/>
        <v>#VALUE!</v>
      </c>
      <c r="TF173" s="2" t="str">
        <f>IF(DZ173=1,IF(SUM(DZ$17:DZ173)&lt;2,""&amp;B173,", "&amp;B173),"")</f>
        <v/>
      </c>
      <c r="TG173" s="2" t="str">
        <f t="shared" si="2075"/>
        <v/>
      </c>
      <c r="TH173" s="2">
        <f t="shared" si="2063"/>
        <v>0</v>
      </c>
      <c r="TI173" s="14" t="str">
        <f t="shared" si="2064"/>
        <v/>
      </c>
      <c r="TJ173" s="14" t="e">
        <f t="shared" si="1884"/>
        <v>#VALUE!</v>
      </c>
      <c r="TK173" s="14" t="e">
        <f t="shared" si="1885"/>
        <v>#VALUE!</v>
      </c>
      <c r="TL173" s="14" t="e">
        <f t="shared" si="1886"/>
        <v>#VALUE!</v>
      </c>
      <c r="TM173" s="14" t="e">
        <f t="shared" si="1887"/>
        <v>#VALUE!</v>
      </c>
      <c r="TN173" s="14" t="e">
        <f t="shared" si="1888"/>
        <v>#VALUE!</v>
      </c>
      <c r="TO173" s="14" t="e">
        <f t="shared" si="1889"/>
        <v>#VALUE!</v>
      </c>
      <c r="TP173" s="14" t="e">
        <f t="shared" si="1890"/>
        <v>#VALUE!</v>
      </c>
      <c r="TQ173" s="14" t="e">
        <f t="shared" si="1891"/>
        <v>#VALUE!</v>
      </c>
      <c r="TR173" s="14" t="e">
        <f t="shared" si="1892"/>
        <v>#VALUE!</v>
      </c>
      <c r="TS173" s="14" t="e">
        <f t="shared" si="1893"/>
        <v>#VALUE!</v>
      </c>
      <c r="TT173" s="14" t="e">
        <f t="shared" si="1894"/>
        <v>#VALUE!</v>
      </c>
      <c r="TU173" s="14" t="e">
        <f t="shared" si="1895"/>
        <v>#VALUE!</v>
      </c>
      <c r="TV173" s="14" t="e">
        <f t="shared" si="1896"/>
        <v>#VALUE!</v>
      </c>
      <c r="TW173" s="14" t="e">
        <f t="shared" si="1897"/>
        <v>#VALUE!</v>
      </c>
      <c r="TX173" s="14" t="e">
        <f t="shared" si="1898"/>
        <v>#VALUE!</v>
      </c>
      <c r="TY173" s="14" t="e">
        <f t="shared" si="1899"/>
        <v>#VALUE!</v>
      </c>
      <c r="TZ173" s="14" t="e">
        <f t="shared" si="1900"/>
        <v>#VALUE!</v>
      </c>
      <c r="UA173" s="14" t="e">
        <f t="shared" si="1901"/>
        <v>#VALUE!</v>
      </c>
      <c r="UB173" s="14" t="e">
        <f t="shared" si="1902"/>
        <v>#VALUE!</v>
      </c>
      <c r="UC173" s="14" t="e">
        <f t="shared" si="1903"/>
        <v>#VALUE!</v>
      </c>
      <c r="UD173" s="14" t="e">
        <f t="shared" si="1904"/>
        <v>#VALUE!</v>
      </c>
      <c r="UE173" s="14" t="e">
        <f t="shared" si="1905"/>
        <v>#VALUE!</v>
      </c>
      <c r="UF173" s="14" t="e">
        <f t="shared" si="1906"/>
        <v>#VALUE!</v>
      </c>
      <c r="UH173" s="2">
        <f>IF($C$4-$R173&gt;'Graph Creator'!$E$2*'Graph Creator'!$D$13*12,0,1)</f>
        <v>1</v>
      </c>
      <c r="UJ173" s="2" t="e">
        <f t="shared" si="2065"/>
        <v>#VALUE!</v>
      </c>
      <c r="UK173" s="2" t="e">
        <f t="shared" si="1907"/>
        <v>#VALUE!</v>
      </c>
      <c r="UL173" s="2" t="e">
        <f t="shared" si="1908"/>
        <v>#VALUE!</v>
      </c>
      <c r="UM173" s="2" t="e">
        <f t="shared" si="1909"/>
        <v>#VALUE!</v>
      </c>
      <c r="UN173" s="2" t="e">
        <f t="shared" si="1910"/>
        <v>#VALUE!</v>
      </c>
      <c r="UO173" s="2" t="e">
        <f t="shared" si="1911"/>
        <v>#VALUE!</v>
      </c>
      <c r="UP173" s="2" t="e">
        <f t="shared" si="1912"/>
        <v>#VALUE!</v>
      </c>
      <c r="UQ173" s="2" t="e">
        <f t="shared" si="1913"/>
        <v>#VALUE!</v>
      </c>
      <c r="UR173" s="2" t="e">
        <f t="shared" si="1914"/>
        <v>#VALUE!</v>
      </c>
      <c r="US173" s="2" t="e">
        <f t="shared" si="1915"/>
        <v>#VALUE!</v>
      </c>
      <c r="UT173" s="2" t="e">
        <f t="shared" si="1916"/>
        <v>#VALUE!</v>
      </c>
      <c r="UU173" s="2" t="e">
        <f t="shared" si="1917"/>
        <v>#VALUE!</v>
      </c>
      <c r="UV173" s="2" t="e">
        <f t="shared" si="1918"/>
        <v>#VALUE!</v>
      </c>
      <c r="UW173" s="2" t="e">
        <f t="shared" si="1919"/>
        <v>#VALUE!</v>
      </c>
      <c r="UX173" s="2" t="e">
        <f t="shared" si="1920"/>
        <v>#VALUE!</v>
      </c>
      <c r="UY173" s="2" t="e">
        <f t="shared" si="1921"/>
        <v>#VALUE!</v>
      </c>
      <c r="UZ173" s="2" t="e">
        <f t="shared" si="1922"/>
        <v>#VALUE!</v>
      </c>
      <c r="VA173" s="2" t="e">
        <f t="shared" si="1923"/>
        <v>#VALUE!</v>
      </c>
      <c r="VB173" s="2" t="e">
        <f t="shared" si="1924"/>
        <v>#VALUE!</v>
      </c>
      <c r="VC173" s="2" t="e">
        <f t="shared" si="1925"/>
        <v>#VALUE!</v>
      </c>
      <c r="VD173" s="2" t="e">
        <f t="shared" si="1926"/>
        <v>#VALUE!</v>
      </c>
      <c r="VE173" s="2" t="e">
        <f t="shared" si="1927"/>
        <v>#VALUE!</v>
      </c>
      <c r="VF173" s="2" t="e">
        <f t="shared" si="1928"/>
        <v>#VALUE!</v>
      </c>
      <c r="VG173" s="2" t="e">
        <f t="shared" si="1929"/>
        <v>#VALUE!</v>
      </c>
      <c r="VH173" s="2" t="e">
        <f t="shared" si="1930"/>
        <v>#VALUE!</v>
      </c>
      <c r="VI173" s="2" t="e">
        <f t="shared" si="1931"/>
        <v>#VALUE!</v>
      </c>
      <c r="VJ173" s="2" t="e">
        <f t="shared" si="1932"/>
        <v>#VALUE!</v>
      </c>
      <c r="VK173" s="2" t="e">
        <f t="shared" si="1933"/>
        <v>#VALUE!</v>
      </c>
      <c r="VL173" s="2" t="e">
        <f t="shared" si="1934"/>
        <v>#VALUE!</v>
      </c>
      <c r="VM173" s="2" t="e">
        <f t="shared" si="1935"/>
        <v>#VALUE!</v>
      </c>
      <c r="VN173" s="2" t="e">
        <f t="shared" si="1936"/>
        <v>#VALUE!</v>
      </c>
      <c r="VO173" s="2" t="e">
        <f t="shared" si="1937"/>
        <v>#VALUE!</v>
      </c>
      <c r="VP173" s="2" t="e">
        <f t="shared" si="1938"/>
        <v>#VALUE!</v>
      </c>
      <c r="VQ173" s="2" t="e">
        <f t="shared" si="1939"/>
        <v>#VALUE!</v>
      </c>
      <c r="VR173" s="2" t="e">
        <f t="shared" si="1940"/>
        <v>#VALUE!</v>
      </c>
      <c r="VS173" s="2" t="e">
        <f t="shared" si="1941"/>
        <v>#VALUE!</v>
      </c>
      <c r="VT173" s="98">
        <f t="shared" si="2066"/>
        <v>0</v>
      </c>
      <c r="VU173" s="98">
        <f t="shared" si="1942"/>
        <v>0</v>
      </c>
      <c r="VV173" s="98">
        <f t="shared" si="1943"/>
        <v>0</v>
      </c>
      <c r="VW173" s="98">
        <f t="shared" si="1944"/>
        <v>0</v>
      </c>
      <c r="VX173" s="98">
        <f t="shared" si="1945"/>
        <v>0</v>
      </c>
      <c r="VY173" s="98">
        <f t="shared" si="1946"/>
        <v>0</v>
      </c>
      <c r="VZ173" s="98">
        <f t="shared" si="1947"/>
        <v>0</v>
      </c>
      <c r="WA173" s="98">
        <f t="shared" si="1948"/>
        <v>0</v>
      </c>
      <c r="WB173" s="98">
        <f t="shared" si="1949"/>
        <v>0</v>
      </c>
      <c r="WC173" s="98">
        <f t="shared" si="1950"/>
        <v>0</v>
      </c>
      <c r="WD173" s="98">
        <f t="shared" si="1951"/>
        <v>0</v>
      </c>
      <c r="WE173" s="98">
        <f t="shared" si="1952"/>
        <v>0</v>
      </c>
      <c r="WF173" s="98">
        <f t="shared" si="1953"/>
        <v>0</v>
      </c>
      <c r="WG173" s="98">
        <f t="shared" si="1954"/>
        <v>0</v>
      </c>
      <c r="WH173" s="98">
        <f t="shared" si="1955"/>
        <v>0</v>
      </c>
      <c r="WI173" s="98">
        <f t="shared" si="1956"/>
        <v>0</v>
      </c>
      <c r="WJ173" s="98">
        <f t="shared" si="1957"/>
        <v>0</v>
      </c>
      <c r="WK173" s="98">
        <f t="shared" si="1958"/>
        <v>0</v>
      </c>
      <c r="WL173" s="98">
        <f t="shared" si="1959"/>
        <v>0</v>
      </c>
      <c r="WM173" s="98">
        <f t="shared" si="1960"/>
        <v>0</v>
      </c>
      <c r="WN173" s="98">
        <f t="shared" si="1961"/>
        <v>0</v>
      </c>
      <c r="WO173" s="98">
        <f t="shared" si="1962"/>
        <v>0</v>
      </c>
      <c r="WP173" s="98">
        <f t="shared" si="1963"/>
        <v>0</v>
      </c>
      <c r="WQ173" s="98">
        <f t="shared" si="1964"/>
        <v>0</v>
      </c>
      <c r="WR173" s="98">
        <f>IFERROR(INDEX('Score Calculation'!$D$38:$D$41,MATCH('Detalle de Cuentas'!VT173,'Score Calculation'!$C$38:$C$41,1)),0)</f>
        <v>4</v>
      </c>
      <c r="WS173" s="98">
        <f>IFERROR(INDEX('Score Calculation'!$D$38:$D$41,MATCH('Detalle de Cuentas'!VU173,'Score Calculation'!$C$38:$C$41,1)),0)</f>
        <v>4</v>
      </c>
      <c r="WT173" s="98">
        <f>IFERROR(INDEX('Score Calculation'!$D$38:$D$41,MATCH('Detalle de Cuentas'!VV173,'Score Calculation'!$C$38:$C$41,1)),0)</f>
        <v>4</v>
      </c>
      <c r="WU173" s="98">
        <f>IFERROR(INDEX('Score Calculation'!$D$38:$D$41,MATCH('Detalle de Cuentas'!VW173,'Score Calculation'!$C$38:$C$41,1)),0)</f>
        <v>4</v>
      </c>
      <c r="WV173" s="98">
        <f>IFERROR(INDEX('Score Calculation'!$D$38:$D$41,MATCH('Detalle de Cuentas'!VX173,'Score Calculation'!$C$38:$C$41,1)),0)</f>
        <v>4</v>
      </c>
      <c r="WW173" s="98">
        <f>IFERROR(INDEX('Score Calculation'!$D$38:$D$41,MATCH('Detalle de Cuentas'!VY173,'Score Calculation'!$C$38:$C$41,1)),0)</f>
        <v>4</v>
      </c>
      <c r="WX173" s="98">
        <f>IFERROR(INDEX('Score Calculation'!$D$38:$D$41,MATCH('Detalle de Cuentas'!VZ173,'Score Calculation'!$C$38:$C$41,1)),0)</f>
        <v>4</v>
      </c>
      <c r="WY173" s="98">
        <f>IFERROR(INDEX('Score Calculation'!$D$38:$D$41,MATCH('Detalle de Cuentas'!WA173,'Score Calculation'!$C$38:$C$41,1)),0)</f>
        <v>4</v>
      </c>
      <c r="WZ173" s="98">
        <f>IFERROR(INDEX('Score Calculation'!$D$38:$D$41,MATCH('Detalle de Cuentas'!WB173,'Score Calculation'!$C$38:$C$41,1)),0)</f>
        <v>4</v>
      </c>
      <c r="XA173" s="98">
        <f>IFERROR(INDEX('Score Calculation'!$D$38:$D$41,MATCH('Detalle de Cuentas'!WC173,'Score Calculation'!$C$38:$C$41,1)),0)</f>
        <v>4</v>
      </c>
      <c r="XB173" s="98">
        <f>IFERROR(INDEX('Score Calculation'!$D$38:$D$41,MATCH('Detalle de Cuentas'!WD173,'Score Calculation'!$C$38:$C$41,1)),0)</f>
        <v>4</v>
      </c>
      <c r="XC173" s="98">
        <f>IFERROR(INDEX('Score Calculation'!$D$38:$D$41,MATCH('Detalle de Cuentas'!WE173,'Score Calculation'!$C$38:$C$41,1)),0)</f>
        <v>4</v>
      </c>
      <c r="XD173" s="98">
        <f>IFERROR(INDEX('Score Calculation'!$D$38:$D$41,MATCH('Detalle de Cuentas'!WF173,'Score Calculation'!$C$38:$C$41,1)),0)</f>
        <v>4</v>
      </c>
      <c r="XE173" s="98">
        <f>IFERROR(INDEX('Score Calculation'!$D$38:$D$41,MATCH('Detalle de Cuentas'!WG173,'Score Calculation'!$C$38:$C$41,1)),0)</f>
        <v>4</v>
      </c>
      <c r="XF173" s="98">
        <f>IFERROR(INDEX('Score Calculation'!$D$38:$D$41,MATCH('Detalle de Cuentas'!WH173,'Score Calculation'!$C$38:$C$41,1)),0)</f>
        <v>4</v>
      </c>
      <c r="XG173" s="98">
        <f>IFERROR(INDEX('Score Calculation'!$D$38:$D$41,MATCH('Detalle de Cuentas'!WI173,'Score Calculation'!$C$38:$C$41,1)),0)</f>
        <v>4</v>
      </c>
      <c r="XH173" s="98">
        <f>IFERROR(INDEX('Score Calculation'!$D$38:$D$41,MATCH('Detalle de Cuentas'!WJ173,'Score Calculation'!$C$38:$C$41,1)),0)</f>
        <v>4</v>
      </c>
      <c r="XI173" s="98">
        <f>IFERROR(INDEX('Score Calculation'!$D$38:$D$41,MATCH('Detalle de Cuentas'!WK173,'Score Calculation'!$C$38:$C$41,1)),0)</f>
        <v>4</v>
      </c>
      <c r="XJ173" s="98">
        <f>IFERROR(INDEX('Score Calculation'!$D$38:$D$41,MATCH('Detalle de Cuentas'!WL173,'Score Calculation'!$C$38:$C$41,1)),0)</f>
        <v>4</v>
      </c>
      <c r="XK173" s="98">
        <f>IFERROR(INDEX('Score Calculation'!$D$38:$D$41,MATCH('Detalle de Cuentas'!WM173,'Score Calculation'!$C$38:$C$41,1)),0)</f>
        <v>4</v>
      </c>
      <c r="XL173" s="98">
        <f>IFERROR(INDEX('Score Calculation'!$D$38:$D$41,MATCH('Detalle de Cuentas'!WN173,'Score Calculation'!$C$38:$C$41,1)),0)</f>
        <v>4</v>
      </c>
      <c r="XM173" s="98">
        <f>IFERROR(INDEX('Score Calculation'!$D$38:$D$41,MATCH('Detalle de Cuentas'!WO173,'Score Calculation'!$C$38:$C$41,1)),0)</f>
        <v>4</v>
      </c>
      <c r="XN173" s="98">
        <f>IFERROR(INDEX('Score Calculation'!$D$38:$D$41,MATCH('Detalle de Cuentas'!WP173,'Score Calculation'!$C$38:$C$41,1)),0)</f>
        <v>4</v>
      </c>
      <c r="XO173" s="98">
        <f>IFERROR(INDEX('Score Calculation'!$D$38:$D$41,MATCH('Detalle de Cuentas'!WQ173,'Score Calculation'!$C$38:$C$41,1)),0)</f>
        <v>4</v>
      </c>
      <c r="XP173" s="98">
        <f>IFERROR(INDEX('Score Calculation'!$D$24:$D$31,MATCH('Detalle de Cuentas'!NF173,'Score Calculation'!$C$24:$C$31,1)),0)</f>
        <v>1</v>
      </c>
      <c r="XQ173" s="98">
        <f>IFERROR(INDEX('Score Calculation'!$D$24:$D$31,MATCH('Detalle de Cuentas'!NG173,'Score Calculation'!$C$24:$C$31,1)),0)</f>
        <v>1</v>
      </c>
      <c r="XR173" s="98">
        <f>IFERROR(INDEX('Score Calculation'!$D$24:$D$31,MATCH('Detalle de Cuentas'!NH173,'Score Calculation'!$C$24:$C$31,1)),0)</f>
        <v>1</v>
      </c>
      <c r="XS173" s="98">
        <f>IFERROR(INDEX('Score Calculation'!$D$24:$D$31,MATCH('Detalle de Cuentas'!NI173,'Score Calculation'!$C$24:$C$31,1)),0)</f>
        <v>1</v>
      </c>
      <c r="XT173" s="98">
        <f>IFERROR(INDEX('Score Calculation'!$D$24:$D$31,MATCH('Detalle de Cuentas'!NJ173,'Score Calculation'!$C$24:$C$31,1)),0)</f>
        <v>1</v>
      </c>
      <c r="XU173" s="98">
        <f>IFERROR(INDEX('Score Calculation'!$D$24:$D$31,MATCH('Detalle de Cuentas'!NK173,'Score Calculation'!$C$24:$C$31,1)),0)</f>
        <v>1</v>
      </c>
      <c r="XV173" s="98">
        <f>IFERROR(INDEX('Score Calculation'!$D$24:$D$31,MATCH('Detalle de Cuentas'!NL173,'Score Calculation'!$C$24:$C$31,1)),0)</f>
        <v>1</v>
      </c>
      <c r="XW173" s="98">
        <f>IFERROR(INDEX('Score Calculation'!$D$24:$D$31,MATCH('Detalle de Cuentas'!NM173,'Score Calculation'!$C$24:$C$31,1)),0)</f>
        <v>1</v>
      </c>
      <c r="XX173" s="98">
        <f>IFERROR(INDEX('Score Calculation'!$D$24:$D$31,MATCH('Detalle de Cuentas'!NN173,'Score Calculation'!$C$24:$C$31,1)),0)</f>
        <v>1</v>
      </c>
      <c r="XY173" s="98">
        <f>IFERROR(INDEX('Score Calculation'!$D$24:$D$31,MATCH('Detalle de Cuentas'!NO173,'Score Calculation'!$C$24:$C$31,1)),0)</f>
        <v>1</v>
      </c>
      <c r="XZ173" s="98">
        <f>IFERROR(INDEX('Score Calculation'!$D$24:$D$31,MATCH('Detalle de Cuentas'!NP173,'Score Calculation'!$C$24:$C$31,1)),0)</f>
        <v>1</v>
      </c>
      <c r="YA173" s="98">
        <f>IFERROR(INDEX('Score Calculation'!$D$24:$D$31,MATCH('Detalle de Cuentas'!NQ173,'Score Calculation'!$C$24:$C$31,1)),0)</f>
        <v>1</v>
      </c>
      <c r="YB173" s="98">
        <f>IFERROR(INDEX('Score Calculation'!$D$24:$D$31,MATCH('Detalle de Cuentas'!NR173,'Score Calculation'!$C$24:$C$31,1)),0)</f>
        <v>1</v>
      </c>
      <c r="YC173" s="98">
        <f>IFERROR(INDEX('Score Calculation'!$D$24:$D$31,MATCH('Detalle de Cuentas'!NS173,'Score Calculation'!$C$24:$C$31,1)),0)</f>
        <v>1</v>
      </c>
      <c r="YD173" s="98">
        <f>IFERROR(INDEX('Score Calculation'!$D$24:$D$31,MATCH('Detalle de Cuentas'!NT173,'Score Calculation'!$C$24:$C$31,1)),0)</f>
        <v>1</v>
      </c>
      <c r="YE173" s="98">
        <f>IFERROR(INDEX('Score Calculation'!$D$24:$D$31,MATCH('Detalle de Cuentas'!NU173,'Score Calculation'!$C$24:$C$31,1)),0)</f>
        <v>1</v>
      </c>
      <c r="YF173" s="98">
        <f>IFERROR(INDEX('Score Calculation'!$D$24:$D$31,MATCH('Detalle de Cuentas'!NV173,'Score Calculation'!$C$24:$C$31,1)),0)</f>
        <v>1</v>
      </c>
      <c r="YG173" s="98">
        <f>IFERROR(INDEX('Score Calculation'!$D$24:$D$31,MATCH('Detalle de Cuentas'!NW173,'Score Calculation'!$C$24:$C$31,1)),0)</f>
        <v>1</v>
      </c>
      <c r="YH173" s="98">
        <f>IFERROR(INDEX('Score Calculation'!$D$24:$D$31,MATCH('Detalle de Cuentas'!NX173,'Score Calculation'!$C$24:$C$31,1)),0)</f>
        <v>1</v>
      </c>
      <c r="YI173" s="98">
        <f>IFERROR(INDEX('Score Calculation'!$D$24:$D$31,MATCH('Detalle de Cuentas'!NY173,'Score Calculation'!$C$24:$C$31,1)),0)</f>
        <v>1</v>
      </c>
      <c r="YJ173" s="98">
        <f>IFERROR(INDEX('Score Calculation'!$D$24:$D$31,MATCH('Detalle de Cuentas'!NZ173,'Score Calculation'!$C$24:$C$31,1)),0)</f>
        <v>1</v>
      </c>
      <c r="YK173" s="98">
        <f>IFERROR(INDEX('Score Calculation'!$D$24:$D$31,MATCH('Detalle de Cuentas'!OA173,'Score Calculation'!$C$24:$C$31,1)),0)</f>
        <v>1</v>
      </c>
      <c r="YL173" s="98">
        <f>IFERROR(INDEX('Score Calculation'!$D$24:$D$31,MATCH('Detalle de Cuentas'!OB173,'Score Calculation'!$C$24:$C$31,1)),0)</f>
        <v>1</v>
      </c>
      <c r="YM173" s="98">
        <f>IFERROR(INDEX('Score Calculation'!$D$24:$D$31,MATCH('Detalle de Cuentas'!OC173,'Score Calculation'!$C$24:$C$31,1)),0)</f>
        <v>1</v>
      </c>
      <c r="YN173" s="98">
        <f t="shared" si="2067"/>
        <v>0</v>
      </c>
      <c r="YO173" s="98">
        <f>IF(LEFT(TRIM($D173),15)="GRUPO SOLIDARIO",$L173*'Score Calculation'!$H$5,IF(TRIM('Detalle de Cuentas'!$C173)="Semanal",'Detalle de Cuentas'!$L173*'Score Calculation'!$H$6,'Detalle de Cuentas'!$L173))</f>
        <v>0</v>
      </c>
      <c r="YP173" s="99">
        <f>IFERROR(INDEX('Score Calculation'!$D$54:$D$60,MATCH($YO173,'Score Calculation'!$C$54:$C$60,1)),1)</f>
        <v>0.2</v>
      </c>
      <c r="YQ173" s="99">
        <f>IFERROR(INDEX('Score Calculation'!$D$65:$D$123,MATCH(LEFT(TRIM('Detalle de Cuentas'!$F173),20),'Score Calculation'!$F$65:$F$123,0)),1)</f>
        <v>1</v>
      </c>
      <c r="YR173" s="99">
        <f>IFERROR(INDEX('Score Calculation'!$D$46:$D$49,MATCH('Detalle de Cuentas'!$YN173,'Score Calculation'!$C$46:$C$49,1)),1)</f>
        <v>4</v>
      </c>
      <c r="YS173" s="99">
        <f t="shared" si="2068"/>
        <v>0</v>
      </c>
      <c r="YT173" s="99">
        <f t="shared" si="2069"/>
        <v>0</v>
      </c>
      <c r="YU173" s="98" t="str">
        <f t="shared" si="2070"/>
        <v/>
      </c>
      <c r="YV173" s="109">
        <f t="shared" si="2071"/>
        <v>1</v>
      </c>
      <c r="YW173" s="109">
        <f>IFERROR(INDEX('Score Calculation'!$D$187:$D$245,MATCH(LEFT(TRIM('Detalle de Cuentas'!$F173),20),'Score Calculation'!$F$187:$F$245,0)),1)</f>
        <v>1</v>
      </c>
      <c r="YX173" s="109">
        <f>IFERROR(IF($E173="HIPOTECA",-PMT('Score Calculation'!$H$266/(360/$J173),$G173,$YO173)*(30/$J173),-PMT('Score Calculation'!$H$267/(360/$J173),$G173,$YO173)*(30/$J173)),0)</f>
        <v>0</v>
      </c>
      <c r="YY173" s="109">
        <f t="shared" si="2103"/>
        <v>0</v>
      </c>
      <c r="YZ173" s="109">
        <f t="shared" si="2103"/>
        <v>0</v>
      </c>
      <c r="ZA173" s="109">
        <f t="shared" si="2103"/>
        <v>0</v>
      </c>
      <c r="ZB173" s="109">
        <f t="shared" si="2103"/>
        <v>0</v>
      </c>
      <c r="ZC173" s="109">
        <f t="shared" si="2103"/>
        <v>0</v>
      </c>
      <c r="ZD173" s="109">
        <f t="shared" si="2100"/>
        <v>0</v>
      </c>
      <c r="ZE173" s="109">
        <f t="shared" si="2100"/>
        <v>0</v>
      </c>
      <c r="ZF173" s="109">
        <f t="shared" si="2100"/>
        <v>0</v>
      </c>
      <c r="ZG173" s="109">
        <f t="shared" si="2100"/>
        <v>0</v>
      </c>
      <c r="ZH173" s="109">
        <f t="shared" si="2100"/>
        <v>0</v>
      </c>
      <c r="ZI173" s="109">
        <f t="shared" si="2072"/>
        <v>0</v>
      </c>
    </row>
    <row r="174" spans="2:685" x14ac:dyDescent="0.2">
      <c r="B174" s="41">
        <v>158</v>
      </c>
      <c r="C174" s="42"/>
      <c r="D174" s="42"/>
      <c r="E174" s="42"/>
      <c r="F174" s="42"/>
      <c r="G174" s="42"/>
      <c r="H174" s="42"/>
      <c r="I174" s="29"/>
      <c r="J174" s="6" t="str">
        <f t="shared" si="1617"/>
        <v/>
      </c>
      <c r="K174" s="43"/>
      <c r="L174" s="43"/>
      <c r="M174" s="43"/>
      <c r="N174" s="43"/>
      <c r="O174" s="43"/>
      <c r="P174" s="44" t="str">
        <f t="shared" si="1965"/>
        <v/>
      </c>
      <c r="Q174" s="26"/>
      <c r="R174" s="26"/>
      <c r="S174" s="26"/>
      <c r="T174" s="26"/>
      <c r="U174" s="29"/>
      <c r="V174" s="43"/>
      <c r="W174" s="26"/>
      <c r="X174" s="29"/>
      <c r="Y174" s="6">
        <f>IF('Detalle de Cuentas'!$C$4-$R174&gt;'Graph Creator'!$E$2*'Graph Creator'!$D$13*12,0,1)</f>
        <v>1</v>
      </c>
      <c r="Z174" s="45">
        <f t="shared" si="1618"/>
        <v>0</v>
      </c>
      <c r="AA174" s="2" t="e">
        <f t="shared" si="1966"/>
        <v>#VALUE!</v>
      </c>
      <c r="AB174" s="2" t="e">
        <f t="shared" si="1967"/>
        <v>#VALUE!</v>
      </c>
      <c r="AC174" s="2" t="e">
        <f t="shared" si="1968"/>
        <v>#VALUE!</v>
      </c>
      <c r="AD174" s="2" t="e">
        <f t="shared" si="1969"/>
        <v>#VALUE!</v>
      </c>
      <c r="AE174" s="2" t="e">
        <f t="shared" si="1970"/>
        <v>#VALUE!</v>
      </c>
      <c r="AF174" s="2" t="e">
        <f t="shared" si="1971"/>
        <v>#VALUE!</v>
      </c>
      <c r="AG174" s="2">
        <f t="shared" si="1972"/>
        <v>0</v>
      </c>
      <c r="AH174" s="2">
        <f t="shared" si="1973"/>
        <v>0</v>
      </c>
      <c r="AI174" s="2" t="str">
        <f t="shared" si="1974"/>
        <v/>
      </c>
      <c r="AJ174" s="2" t="str">
        <f t="shared" ref="AJ174:BE174" si="2130">IFERROR(SEARCH(".",$I174,AI174+1),"")</f>
        <v/>
      </c>
      <c r="AK174" s="2" t="str">
        <f t="shared" si="2130"/>
        <v/>
      </c>
      <c r="AL174" s="2" t="str">
        <f t="shared" si="2130"/>
        <v/>
      </c>
      <c r="AM174" s="2" t="str">
        <f t="shared" si="2130"/>
        <v/>
      </c>
      <c r="AN174" s="2" t="str">
        <f t="shared" si="2130"/>
        <v/>
      </c>
      <c r="AO174" s="2" t="str">
        <f t="shared" si="2130"/>
        <v/>
      </c>
      <c r="AP174" s="2" t="str">
        <f t="shared" si="2130"/>
        <v/>
      </c>
      <c r="AQ174" s="2" t="str">
        <f t="shared" si="2130"/>
        <v/>
      </c>
      <c r="AR174" s="2" t="str">
        <f t="shared" si="2130"/>
        <v/>
      </c>
      <c r="AS174" s="2" t="str">
        <f t="shared" si="2130"/>
        <v/>
      </c>
      <c r="AT174" s="2" t="str">
        <f t="shared" si="2130"/>
        <v/>
      </c>
      <c r="AU174" s="2" t="str">
        <f t="shared" si="2130"/>
        <v/>
      </c>
      <c r="AV174" s="2" t="str">
        <f t="shared" si="2130"/>
        <v/>
      </c>
      <c r="AW174" s="2" t="str">
        <f t="shared" si="2130"/>
        <v/>
      </c>
      <c r="AX174" s="2" t="str">
        <f t="shared" si="2130"/>
        <v/>
      </c>
      <c r="AY174" s="2" t="str">
        <f t="shared" si="2130"/>
        <v/>
      </c>
      <c r="AZ174" s="2" t="str">
        <f t="shared" si="2130"/>
        <v/>
      </c>
      <c r="BA174" s="2" t="str">
        <f t="shared" si="2130"/>
        <v/>
      </c>
      <c r="BB174" s="2" t="str">
        <f t="shared" si="2130"/>
        <v/>
      </c>
      <c r="BC174" s="2" t="str">
        <f t="shared" si="2130"/>
        <v/>
      </c>
      <c r="BD174" s="2" t="str">
        <f t="shared" si="2130"/>
        <v/>
      </c>
      <c r="BE174" s="2" t="str">
        <f t="shared" si="2130"/>
        <v/>
      </c>
      <c r="BF174" s="2" t="str">
        <f t="shared" si="1976"/>
        <v/>
      </c>
      <c r="BG174" s="2" t="str">
        <f t="shared" si="1620"/>
        <v/>
      </c>
      <c r="BH174" s="2" t="str">
        <f t="shared" si="1621"/>
        <v/>
      </c>
      <c r="BI174" s="2" t="str">
        <f t="shared" si="1622"/>
        <v/>
      </c>
      <c r="BJ174" s="2" t="str">
        <f t="shared" si="1623"/>
        <v/>
      </c>
      <c r="BK174" s="2" t="str">
        <f t="shared" si="1624"/>
        <v/>
      </c>
      <c r="BL174" s="2" t="str">
        <f t="shared" si="1625"/>
        <v/>
      </c>
      <c r="BM174" s="2" t="str">
        <f t="shared" si="1626"/>
        <v/>
      </c>
      <c r="BN174" s="2" t="str">
        <f t="shared" si="1627"/>
        <v/>
      </c>
      <c r="BO174" s="2" t="str">
        <f t="shared" si="1628"/>
        <v/>
      </c>
      <c r="BP174" s="2" t="str">
        <f t="shared" si="1629"/>
        <v/>
      </c>
      <c r="BQ174" s="2" t="str">
        <f t="shared" si="1630"/>
        <v/>
      </c>
      <c r="BR174" s="2" t="str">
        <f t="shared" si="1631"/>
        <v/>
      </c>
      <c r="BS174" s="2" t="str">
        <f t="shared" si="1632"/>
        <v/>
      </c>
      <c r="BT174" s="2" t="str">
        <f t="shared" si="1633"/>
        <v/>
      </c>
      <c r="BU174" s="2" t="str">
        <f t="shared" si="1634"/>
        <v/>
      </c>
      <c r="BV174" s="2" t="str">
        <f t="shared" si="1635"/>
        <v/>
      </c>
      <c r="BW174" s="2" t="str">
        <f t="shared" si="1636"/>
        <v/>
      </c>
      <c r="BX174" s="2" t="str">
        <f t="shared" si="1637"/>
        <v/>
      </c>
      <c r="BY174" s="2" t="str">
        <f t="shared" si="1638"/>
        <v/>
      </c>
      <c r="BZ174" s="2" t="str">
        <f t="shared" si="1639"/>
        <v/>
      </c>
      <c r="CA174" s="2" t="str">
        <f t="shared" si="1640"/>
        <v/>
      </c>
      <c r="CB174" s="2" t="str">
        <f t="shared" si="1641"/>
        <v/>
      </c>
      <c r="CC174" s="2" t="str">
        <f t="shared" si="1642"/>
        <v/>
      </c>
      <c r="CD174" s="14">
        <f t="shared" si="1643"/>
        <v>0</v>
      </c>
      <c r="CE174" s="14" t="e">
        <f t="shared" ref="CE174:DA174" si="2131">CD174-$J$17</f>
        <v>#VALUE!</v>
      </c>
      <c r="CF174" s="14" t="e">
        <f t="shared" si="2131"/>
        <v>#VALUE!</v>
      </c>
      <c r="CG174" s="14" t="e">
        <f t="shared" si="2131"/>
        <v>#VALUE!</v>
      </c>
      <c r="CH174" s="14" t="e">
        <f t="shared" si="2131"/>
        <v>#VALUE!</v>
      </c>
      <c r="CI174" s="14" t="e">
        <f t="shared" si="2131"/>
        <v>#VALUE!</v>
      </c>
      <c r="CJ174" s="14" t="e">
        <f t="shared" si="2131"/>
        <v>#VALUE!</v>
      </c>
      <c r="CK174" s="14" t="e">
        <f t="shared" si="2131"/>
        <v>#VALUE!</v>
      </c>
      <c r="CL174" s="14" t="e">
        <f t="shared" si="2131"/>
        <v>#VALUE!</v>
      </c>
      <c r="CM174" s="14" t="e">
        <f t="shared" si="2131"/>
        <v>#VALUE!</v>
      </c>
      <c r="CN174" s="14" t="e">
        <f t="shared" si="2131"/>
        <v>#VALUE!</v>
      </c>
      <c r="CO174" s="14" t="e">
        <f t="shared" si="2131"/>
        <v>#VALUE!</v>
      </c>
      <c r="CP174" s="14" t="e">
        <f t="shared" si="2131"/>
        <v>#VALUE!</v>
      </c>
      <c r="CQ174" s="14" t="e">
        <f t="shared" si="2131"/>
        <v>#VALUE!</v>
      </c>
      <c r="CR174" s="14" t="e">
        <f t="shared" si="2131"/>
        <v>#VALUE!</v>
      </c>
      <c r="CS174" s="14" t="e">
        <f t="shared" si="2131"/>
        <v>#VALUE!</v>
      </c>
      <c r="CT174" s="14" t="e">
        <f t="shared" si="2131"/>
        <v>#VALUE!</v>
      </c>
      <c r="CU174" s="14" t="e">
        <f t="shared" si="2131"/>
        <v>#VALUE!</v>
      </c>
      <c r="CV174" s="14" t="e">
        <f t="shared" si="2131"/>
        <v>#VALUE!</v>
      </c>
      <c r="CW174" s="14" t="e">
        <f t="shared" si="2131"/>
        <v>#VALUE!</v>
      </c>
      <c r="CX174" s="14" t="e">
        <f t="shared" si="2131"/>
        <v>#VALUE!</v>
      </c>
      <c r="CY174" s="14" t="e">
        <f t="shared" si="2131"/>
        <v>#VALUE!</v>
      </c>
      <c r="CZ174" s="14" t="e">
        <f t="shared" si="2131"/>
        <v>#VALUE!</v>
      </c>
      <c r="DA174" s="14" t="e">
        <f t="shared" si="2131"/>
        <v>#VALUE!</v>
      </c>
      <c r="DB174" s="2">
        <f t="shared" si="1978"/>
        <v>0</v>
      </c>
      <c r="DC174" s="2">
        <f t="shared" si="1979"/>
        <v>0</v>
      </c>
      <c r="DD174" s="2">
        <f t="shared" si="1980"/>
        <v>0</v>
      </c>
      <c r="DE174" s="2">
        <f t="shared" si="1981"/>
        <v>0</v>
      </c>
      <c r="DF174" s="2">
        <f t="shared" si="1982"/>
        <v>0</v>
      </c>
      <c r="DG174" s="2">
        <f t="shared" si="1983"/>
        <v>0</v>
      </c>
      <c r="DH174" s="2">
        <f t="shared" si="1984"/>
        <v>0</v>
      </c>
      <c r="DI174" s="2">
        <f t="shared" si="1985"/>
        <v>0</v>
      </c>
      <c r="DJ174" s="2">
        <f t="shared" si="1986"/>
        <v>0</v>
      </c>
      <c r="DK174" s="2">
        <f t="shared" si="1987"/>
        <v>0</v>
      </c>
      <c r="DL174" s="2">
        <f t="shared" si="1988"/>
        <v>0</v>
      </c>
      <c r="DM174" s="2">
        <f t="shared" si="1989"/>
        <v>0</v>
      </c>
      <c r="DN174" s="2">
        <f t="shared" si="1990"/>
        <v>0</v>
      </c>
      <c r="DO174" s="2">
        <f t="shared" si="1991"/>
        <v>0</v>
      </c>
      <c r="DP174" s="2">
        <f t="shared" si="1992"/>
        <v>0</v>
      </c>
      <c r="DQ174" s="2">
        <f t="shared" si="1993"/>
        <v>0</v>
      </c>
      <c r="DR174" s="2">
        <f t="shared" si="1994"/>
        <v>0</v>
      </c>
      <c r="DS174" s="2">
        <f t="shared" si="1995"/>
        <v>0</v>
      </c>
      <c r="DT174" s="2">
        <f t="shared" si="1996"/>
        <v>0</v>
      </c>
      <c r="DU174" s="2">
        <f t="shared" si="1997"/>
        <v>0</v>
      </c>
      <c r="DV174" s="2">
        <f t="shared" si="1998"/>
        <v>0</v>
      </c>
      <c r="DW174" s="2">
        <f t="shared" si="1999"/>
        <v>0</v>
      </c>
      <c r="DX174" s="2">
        <f t="shared" si="2000"/>
        <v>0</v>
      </c>
      <c r="DY174" s="2">
        <f t="shared" si="2001"/>
        <v>0</v>
      </c>
      <c r="DZ174" s="2">
        <f t="shared" si="2002"/>
        <v>0</v>
      </c>
      <c r="EA174" s="2">
        <f t="shared" si="2003"/>
        <v>0</v>
      </c>
      <c r="EB174" s="2">
        <f t="shared" si="2004"/>
        <v>0</v>
      </c>
      <c r="EC174" s="2">
        <f t="shared" si="2005"/>
        <v>0</v>
      </c>
      <c r="ED174" s="2">
        <f t="shared" si="2006"/>
        <v>0</v>
      </c>
      <c r="EE174" s="2">
        <f t="shared" si="2007"/>
        <v>0</v>
      </c>
      <c r="EF174" s="2">
        <f t="shared" si="2008"/>
        <v>0</v>
      </c>
      <c r="EG174" s="2">
        <f t="shared" si="2009"/>
        <v>0</v>
      </c>
      <c r="EH174" s="2">
        <f t="shared" si="2010"/>
        <v>0</v>
      </c>
      <c r="EI174" s="2">
        <f t="shared" si="2011"/>
        <v>0</v>
      </c>
      <c r="EJ174" s="2">
        <f t="shared" si="2012"/>
        <v>0</v>
      </c>
      <c r="EK174" s="2">
        <f t="shared" si="2013"/>
        <v>0</v>
      </c>
      <c r="EL174" s="2">
        <f t="shared" si="2014"/>
        <v>0</v>
      </c>
      <c r="EM174" s="2">
        <f t="shared" si="2015"/>
        <v>0</v>
      </c>
      <c r="EN174" s="2">
        <f t="shared" si="2016"/>
        <v>0</v>
      </c>
      <c r="EO174" s="2">
        <f t="shared" si="2017"/>
        <v>0</v>
      </c>
      <c r="EP174" s="2">
        <f t="shared" si="2018"/>
        <v>0</v>
      </c>
      <c r="EQ174" s="2">
        <f t="shared" si="2019"/>
        <v>0</v>
      </c>
      <c r="ER174" s="2">
        <f t="shared" si="2020"/>
        <v>0</v>
      </c>
      <c r="ES174" s="2">
        <f t="shared" si="2021"/>
        <v>0</v>
      </c>
      <c r="ET174" s="2">
        <f t="shared" si="2022"/>
        <v>0</v>
      </c>
      <c r="EU174" s="2">
        <f t="shared" si="2023"/>
        <v>0</v>
      </c>
      <c r="EV174" s="2">
        <f t="shared" si="2024"/>
        <v>0</v>
      </c>
      <c r="EW174" s="2">
        <f t="shared" si="2025"/>
        <v>0</v>
      </c>
      <c r="EX174" s="2">
        <f t="shared" si="1645"/>
        <v>1</v>
      </c>
      <c r="EY174" s="2" t="e">
        <f t="shared" si="1646"/>
        <v>#VALUE!</v>
      </c>
      <c r="EZ174" s="2" t="e">
        <f t="shared" si="1647"/>
        <v>#VALUE!</v>
      </c>
      <c r="FA174" s="2" t="e">
        <f t="shared" si="1648"/>
        <v>#VALUE!</v>
      </c>
      <c r="FB174" s="2" t="e">
        <f t="shared" si="1649"/>
        <v>#VALUE!</v>
      </c>
      <c r="FC174" s="2" t="e">
        <f t="shared" si="1650"/>
        <v>#VALUE!</v>
      </c>
      <c r="FD174" s="2" t="e">
        <f t="shared" si="1651"/>
        <v>#VALUE!</v>
      </c>
      <c r="FE174" s="2" t="e">
        <f t="shared" si="1652"/>
        <v>#VALUE!</v>
      </c>
      <c r="FF174" s="2" t="e">
        <f t="shared" si="1653"/>
        <v>#VALUE!</v>
      </c>
      <c r="FG174" s="2" t="e">
        <f t="shared" si="1654"/>
        <v>#VALUE!</v>
      </c>
      <c r="FH174" s="2" t="e">
        <f t="shared" si="1655"/>
        <v>#VALUE!</v>
      </c>
      <c r="FI174" s="2" t="e">
        <f t="shared" si="1656"/>
        <v>#VALUE!</v>
      </c>
      <c r="FJ174" s="2" t="e">
        <f t="shared" si="1657"/>
        <v>#VALUE!</v>
      </c>
      <c r="FK174" s="2" t="e">
        <f t="shared" si="1658"/>
        <v>#VALUE!</v>
      </c>
      <c r="FL174" s="2" t="e">
        <f t="shared" si="1659"/>
        <v>#VALUE!</v>
      </c>
      <c r="FM174" s="2" t="e">
        <f t="shared" si="1660"/>
        <v>#VALUE!</v>
      </c>
      <c r="FN174" s="2" t="e">
        <f t="shared" si="1661"/>
        <v>#VALUE!</v>
      </c>
      <c r="FO174" s="2" t="e">
        <f t="shared" si="1662"/>
        <v>#VALUE!</v>
      </c>
      <c r="FP174" s="2" t="e">
        <f t="shared" si="1663"/>
        <v>#VALUE!</v>
      </c>
      <c r="FQ174" s="2" t="e">
        <f t="shared" si="1664"/>
        <v>#VALUE!</v>
      </c>
      <c r="FR174" s="2" t="e">
        <f t="shared" si="1665"/>
        <v>#VALUE!</v>
      </c>
      <c r="FS174" s="2" t="e">
        <f t="shared" si="1666"/>
        <v>#VALUE!</v>
      </c>
      <c r="FT174" s="2" t="e">
        <f t="shared" si="1667"/>
        <v>#VALUE!</v>
      </c>
      <c r="FU174" s="2" t="e">
        <f t="shared" si="1668"/>
        <v>#VALUE!</v>
      </c>
      <c r="FV174" s="2">
        <f t="shared" si="1669"/>
        <v>1</v>
      </c>
      <c r="FW174" s="2" t="e">
        <f t="shared" si="1670"/>
        <v>#VALUE!</v>
      </c>
      <c r="FX174" s="2" t="e">
        <f t="shared" si="1671"/>
        <v>#VALUE!</v>
      </c>
      <c r="FY174" s="2" t="e">
        <f t="shared" si="1672"/>
        <v>#VALUE!</v>
      </c>
      <c r="FZ174" s="2" t="e">
        <f t="shared" si="1673"/>
        <v>#VALUE!</v>
      </c>
      <c r="GA174" s="2" t="e">
        <f t="shared" si="1674"/>
        <v>#VALUE!</v>
      </c>
      <c r="GB174" s="2" t="e">
        <f t="shared" si="1675"/>
        <v>#VALUE!</v>
      </c>
      <c r="GC174" s="2" t="e">
        <f t="shared" si="1676"/>
        <v>#VALUE!</v>
      </c>
      <c r="GD174" s="2" t="e">
        <f t="shared" si="1677"/>
        <v>#VALUE!</v>
      </c>
      <c r="GE174" s="2" t="e">
        <f t="shared" si="1678"/>
        <v>#VALUE!</v>
      </c>
      <c r="GF174" s="2" t="e">
        <f t="shared" si="1679"/>
        <v>#VALUE!</v>
      </c>
      <c r="GG174" s="2" t="e">
        <f t="shared" si="1680"/>
        <v>#VALUE!</v>
      </c>
      <c r="GH174" s="2" t="e">
        <f t="shared" si="1681"/>
        <v>#VALUE!</v>
      </c>
      <c r="GI174" s="2" t="e">
        <f t="shared" si="1682"/>
        <v>#VALUE!</v>
      </c>
      <c r="GJ174" s="2" t="e">
        <f t="shared" si="1683"/>
        <v>#VALUE!</v>
      </c>
      <c r="GK174" s="2" t="e">
        <f t="shared" si="1684"/>
        <v>#VALUE!</v>
      </c>
      <c r="GL174" s="2" t="e">
        <f t="shared" si="1685"/>
        <v>#VALUE!</v>
      </c>
      <c r="GM174" s="2" t="e">
        <f t="shared" si="1686"/>
        <v>#VALUE!</v>
      </c>
      <c r="GN174" s="2" t="e">
        <f t="shared" si="1687"/>
        <v>#VALUE!</v>
      </c>
      <c r="GO174" s="2" t="e">
        <f t="shared" si="1688"/>
        <v>#VALUE!</v>
      </c>
      <c r="GP174" s="2" t="e">
        <f t="shared" si="1689"/>
        <v>#VALUE!</v>
      </c>
      <c r="GQ174" s="2" t="e">
        <f t="shared" si="1690"/>
        <v>#VALUE!</v>
      </c>
      <c r="GR174" s="2" t="e">
        <f t="shared" si="1691"/>
        <v>#VALUE!</v>
      </c>
      <c r="GS174" s="2" t="e">
        <f t="shared" si="1692"/>
        <v>#VALUE!</v>
      </c>
      <c r="GT174" s="2">
        <f t="shared" si="1693"/>
        <v>1</v>
      </c>
      <c r="GU174" s="2" t="e">
        <f t="shared" si="1694"/>
        <v>#VALUE!</v>
      </c>
      <c r="GV174" s="2" t="e">
        <f t="shared" si="1695"/>
        <v>#VALUE!</v>
      </c>
      <c r="GW174" s="2" t="e">
        <f t="shared" si="1696"/>
        <v>#VALUE!</v>
      </c>
      <c r="GX174" s="2" t="e">
        <f t="shared" si="1697"/>
        <v>#VALUE!</v>
      </c>
      <c r="GY174" s="2" t="e">
        <f t="shared" si="1698"/>
        <v>#VALUE!</v>
      </c>
      <c r="GZ174" s="2" t="e">
        <f t="shared" si="1699"/>
        <v>#VALUE!</v>
      </c>
      <c r="HA174" s="2" t="e">
        <f t="shared" si="1700"/>
        <v>#VALUE!</v>
      </c>
      <c r="HB174" s="2" t="e">
        <f t="shared" si="1701"/>
        <v>#VALUE!</v>
      </c>
      <c r="HC174" s="2" t="e">
        <f t="shared" si="1702"/>
        <v>#VALUE!</v>
      </c>
      <c r="HD174" s="2" t="e">
        <f t="shared" si="1703"/>
        <v>#VALUE!</v>
      </c>
      <c r="HE174" s="2" t="e">
        <f t="shared" si="1704"/>
        <v>#VALUE!</v>
      </c>
      <c r="HF174" s="2" t="e">
        <f t="shared" si="1705"/>
        <v>#VALUE!</v>
      </c>
      <c r="HG174" s="2" t="e">
        <f t="shared" si="1706"/>
        <v>#VALUE!</v>
      </c>
      <c r="HH174" s="2" t="e">
        <f t="shared" si="1707"/>
        <v>#VALUE!</v>
      </c>
      <c r="HI174" s="2" t="e">
        <f t="shared" si="1708"/>
        <v>#VALUE!</v>
      </c>
      <c r="HJ174" s="2" t="e">
        <f t="shared" si="1709"/>
        <v>#VALUE!</v>
      </c>
      <c r="HK174" s="2" t="e">
        <f t="shared" si="1710"/>
        <v>#VALUE!</v>
      </c>
      <c r="HL174" s="2" t="e">
        <f t="shared" si="1711"/>
        <v>#VALUE!</v>
      </c>
      <c r="HM174" s="2" t="e">
        <f t="shared" si="1712"/>
        <v>#VALUE!</v>
      </c>
      <c r="HN174" s="2" t="e">
        <f t="shared" si="1713"/>
        <v>#VALUE!</v>
      </c>
      <c r="HO174" s="2" t="e">
        <f t="shared" si="1714"/>
        <v>#VALUE!</v>
      </c>
      <c r="HP174" s="2" t="e">
        <f t="shared" si="1715"/>
        <v>#VALUE!</v>
      </c>
      <c r="HQ174" s="2" t="e">
        <f t="shared" si="1716"/>
        <v>#VALUE!</v>
      </c>
      <c r="HR174" s="2">
        <f t="shared" si="1717"/>
        <v>1</v>
      </c>
      <c r="HS174" s="2" t="e">
        <f t="shared" si="1718"/>
        <v>#VALUE!</v>
      </c>
      <c r="HT174" s="2" t="e">
        <f t="shared" si="1719"/>
        <v>#VALUE!</v>
      </c>
      <c r="HU174" s="2" t="e">
        <f t="shared" si="1720"/>
        <v>#VALUE!</v>
      </c>
      <c r="HV174" s="2" t="e">
        <f t="shared" si="1721"/>
        <v>#VALUE!</v>
      </c>
      <c r="HW174" s="2" t="e">
        <f t="shared" si="1722"/>
        <v>#VALUE!</v>
      </c>
      <c r="HX174" s="2" t="e">
        <f t="shared" si="1723"/>
        <v>#VALUE!</v>
      </c>
      <c r="HY174" s="2" t="e">
        <f t="shared" si="1724"/>
        <v>#VALUE!</v>
      </c>
      <c r="HZ174" s="2" t="e">
        <f t="shared" si="1725"/>
        <v>#VALUE!</v>
      </c>
      <c r="IA174" s="2" t="e">
        <f t="shared" si="1726"/>
        <v>#VALUE!</v>
      </c>
      <c r="IB174" s="2" t="e">
        <f t="shared" si="1727"/>
        <v>#VALUE!</v>
      </c>
      <c r="IC174" s="2" t="e">
        <f t="shared" si="1728"/>
        <v>#VALUE!</v>
      </c>
      <c r="ID174" s="2" t="e">
        <f t="shared" si="1729"/>
        <v>#VALUE!</v>
      </c>
      <c r="IE174" s="2" t="e">
        <f t="shared" si="1730"/>
        <v>#VALUE!</v>
      </c>
      <c r="IF174" s="2" t="e">
        <f t="shared" si="1731"/>
        <v>#VALUE!</v>
      </c>
      <c r="IG174" s="2" t="e">
        <f t="shared" si="1732"/>
        <v>#VALUE!</v>
      </c>
      <c r="IH174" s="2" t="e">
        <f t="shared" si="1733"/>
        <v>#VALUE!</v>
      </c>
      <c r="II174" s="2" t="e">
        <f t="shared" si="1734"/>
        <v>#VALUE!</v>
      </c>
      <c r="IJ174" s="2" t="e">
        <f t="shared" si="1735"/>
        <v>#VALUE!</v>
      </c>
      <c r="IK174" s="2" t="e">
        <f t="shared" si="1736"/>
        <v>#VALUE!</v>
      </c>
      <c r="IL174" s="2" t="e">
        <f t="shared" si="1737"/>
        <v>#VALUE!</v>
      </c>
      <c r="IM174" s="2" t="e">
        <f t="shared" si="1738"/>
        <v>#VALUE!</v>
      </c>
      <c r="IN174" s="2" t="e">
        <f t="shared" si="1739"/>
        <v>#VALUE!</v>
      </c>
      <c r="IO174" s="2" t="e">
        <f t="shared" si="1740"/>
        <v>#VALUE!</v>
      </c>
      <c r="IP174" s="2">
        <f t="shared" si="1741"/>
        <v>0</v>
      </c>
      <c r="IQ174" s="2" t="e">
        <f t="shared" si="1742"/>
        <v>#VALUE!</v>
      </c>
      <c r="IR174" s="2" t="e">
        <f t="shared" si="1743"/>
        <v>#VALUE!</v>
      </c>
      <c r="IS174" s="2" t="e">
        <f t="shared" si="1744"/>
        <v>#VALUE!</v>
      </c>
      <c r="IT174" s="2" t="e">
        <f t="shared" si="1745"/>
        <v>#VALUE!</v>
      </c>
      <c r="IU174" s="2" t="e">
        <f t="shared" si="1746"/>
        <v>#VALUE!</v>
      </c>
      <c r="IV174" s="2" t="e">
        <f t="shared" si="1747"/>
        <v>#VALUE!</v>
      </c>
      <c r="IW174" s="2" t="e">
        <f t="shared" si="1748"/>
        <v>#VALUE!</v>
      </c>
      <c r="IX174" s="2" t="e">
        <f t="shared" si="1749"/>
        <v>#VALUE!</v>
      </c>
      <c r="IY174" s="2" t="e">
        <f t="shared" si="1750"/>
        <v>#VALUE!</v>
      </c>
      <c r="IZ174" s="2" t="e">
        <f t="shared" si="1751"/>
        <v>#VALUE!</v>
      </c>
      <c r="JA174" s="2" t="e">
        <f t="shared" si="1752"/>
        <v>#VALUE!</v>
      </c>
      <c r="JB174" s="2" t="e">
        <f t="shared" si="1753"/>
        <v>#VALUE!</v>
      </c>
      <c r="JC174" s="2" t="e">
        <f t="shared" si="1754"/>
        <v>#VALUE!</v>
      </c>
      <c r="JD174" s="2" t="e">
        <f t="shared" si="1755"/>
        <v>#VALUE!</v>
      </c>
      <c r="JE174" s="2" t="e">
        <f t="shared" si="1756"/>
        <v>#VALUE!</v>
      </c>
      <c r="JF174" s="2" t="e">
        <f t="shared" si="1757"/>
        <v>#VALUE!</v>
      </c>
      <c r="JG174" s="2" t="e">
        <f t="shared" si="1758"/>
        <v>#VALUE!</v>
      </c>
      <c r="JH174" s="2" t="e">
        <f t="shared" si="1759"/>
        <v>#VALUE!</v>
      </c>
      <c r="JI174" s="2" t="e">
        <f t="shared" si="1760"/>
        <v>#VALUE!</v>
      </c>
      <c r="JJ174" s="2" t="e">
        <f t="shared" si="1761"/>
        <v>#VALUE!</v>
      </c>
      <c r="JK174" s="2" t="e">
        <f t="shared" si="1762"/>
        <v>#VALUE!</v>
      </c>
      <c r="JL174" s="2" t="e">
        <f t="shared" si="1763"/>
        <v>#VALUE!</v>
      </c>
      <c r="JM174" s="2" t="e">
        <f t="shared" si="1764"/>
        <v>#VALUE!</v>
      </c>
      <c r="JN174" s="2">
        <f t="shared" si="1765"/>
        <v>0</v>
      </c>
      <c r="JO174" s="2" t="e">
        <f t="shared" si="1766"/>
        <v>#VALUE!</v>
      </c>
      <c r="JP174" s="2" t="e">
        <f t="shared" si="1767"/>
        <v>#VALUE!</v>
      </c>
      <c r="JQ174" s="2" t="e">
        <f t="shared" si="1768"/>
        <v>#VALUE!</v>
      </c>
      <c r="JR174" s="2" t="e">
        <f t="shared" si="1769"/>
        <v>#VALUE!</v>
      </c>
      <c r="JS174" s="2" t="e">
        <f t="shared" si="1770"/>
        <v>#VALUE!</v>
      </c>
      <c r="JT174" s="2" t="e">
        <f t="shared" si="1771"/>
        <v>#VALUE!</v>
      </c>
      <c r="JU174" s="2" t="e">
        <f t="shared" si="1772"/>
        <v>#VALUE!</v>
      </c>
      <c r="JV174" s="2" t="e">
        <f t="shared" si="1773"/>
        <v>#VALUE!</v>
      </c>
      <c r="JW174" s="2" t="e">
        <f t="shared" si="1774"/>
        <v>#VALUE!</v>
      </c>
      <c r="JX174" s="2" t="e">
        <f t="shared" si="1775"/>
        <v>#VALUE!</v>
      </c>
      <c r="JY174" s="2" t="e">
        <f t="shared" si="1776"/>
        <v>#VALUE!</v>
      </c>
      <c r="JZ174" s="2" t="e">
        <f t="shared" si="1777"/>
        <v>#VALUE!</v>
      </c>
      <c r="KA174" s="2" t="e">
        <f t="shared" si="1778"/>
        <v>#VALUE!</v>
      </c>
      <c r="KB174" s="2" t="e">
        <f t="shared" si="1779"/>
        <v>#VALUE!</v>
      </c>
      <c r="KC174" s="2" t="e">
        <f t="shared" si="1780"/>
        <v>#VALUE!</v>
      </c>
      <c r="KD174" s="2" t="e">
        <f t="shared" si="1781"/>
        <v>#VALUE!</v>
      </c>
      <c r="KE174" s="2" t="e">
        <f t="shared" si="1782"/>
        <v>#VALUE!</v>
      </c>
      <c r="KF174" s="2" t="e">
        <f t="shared" si="1783"/>
        <v>#VALUE!</v>
      </c>
      <c r="KG174" s="2" t="e">
        <f t="shared" si="1784"/>
        <v>#VALUE!</v>
      </c>
      <c r="KH174" s="2" t="e">
        <f t="shared" si="1785"/>
        <v>#VALUE!</v>
      </c>
      <c r="KI174" s="2" t="e">
        <f t="shared" si="1786"/>
        <v>#VALUE!</v>
      </c>
      <c r="KJ174" s="2" t="e">
        <f t="shared" si="1787"/>
        <v>#VALUE!</v>
      </c>
      <c r="KK174" s="2" t="e">
        <f t="shared" si="1788"/>
        <v>#VALUE!</v>
      </c>
      <c r="KL174" s="2">
        <f t="shared" si="1789"/>
        <v>0</v>
      </c>
      <c r="KM174" s="2" t="e">
        <f t="shared" si="1790"/>
        <v>#VALUE!</v>
      </c>
      <c r="KN174" s="2" t="e">
        <f t="shared" si="1791"/>
        <v>#VALUE!</v>
      </c>
      <c r="KO174" s="2" t="e">
        <f t="shared" si="1792"/>
        <v>#VALUE!</v>
      </c>
      <c r="KP174" s="2" t="e">
        <f t="shared" si="1793"/>
        <v>#VALUE!</v>
      </c>
      <c r="KQ174" s="2" t="e">
        <f t="shared" si="1794"/>
        <v>#VALUE!</v>
      </c>
      <c r="KR174" s="2" t="e">
        <f t="shared" si="1795"/>
        <v>#VALUE!</v>
      </c>
      <c r="KS174" s="2" t="e">
        <f t="shared" si="1796"/>
        <v>#VALUE!</v>
      </c>
      <c r="KT174" s="2" t="e">
        <f t="shared" si="1797"/>
        <v>#VALUE!</v>
      </c>
      <c r="KU174" s="2" t="e">
        <f t="shared" si="1798"/>
        <v>#VALUE!</v>
      </c>
      <c r="KV174" s="2" t="e">
        <f t="shared" si="1799"/>
        <v>#VALUE!</v>
      </c>
      <c r="KW174" s="2" t="e">
        <f t="shared" si="1800"/>
        <v>#VALUE!</v>
      </c>
      <c r="KX174" s="2" t="e">
        <f t="shared" si="1801"/>
        <v>#VALUE!</v>
      </c>
      <c r="KY174" s="2" t="e">
        <f t="shared" si="1802"/>
        <v>#VALUE!</v>
      </c>
      <c r="KZ174" s="2" t="e">
        <f t="shared" si="1803"/>
        <v>#VALUE!</v>
      </c>
      <c r="LA174" s="2" t="e">
        <f t="shared" si="1804"/>
        <v>#VALUE!</v>
      </c>
      <c r="LB174" s="2" t="e">
        <f t="shared" si="1805"/>
        <v>#VALUE!</v>
      </c>
      <c r="LC174" s="2" t="e">
        <f t="shared" si="1806"/>
        <v>#VALUE!</v>
      </c>
      <c r="LD174" s="2" t="e">
        <f t="shared" si="1807"/>
        <v>#VALUE!</v>
      </c>
      <c r="LE174" s="2" t="e">
        <f t="shared" si="1808"/>
        <v>#VALUE!</v>
      </c>
      <c r="LF174" s="2" t="e">
        <f t="shared" si="1809"/>
        <v>#VALUE!</v>
      </c>
      <c r="LG174" s="2" t="e">
        <f t="shared" si="1810"/>
        <v>#VALUE!</v>
      </c>
      <c r="LH174" s="2" t="e">
        <f t="shared" si="1811"/>
        <v>#VALUE!</v>
      </c>
      <c r="LI174" s="2" t="e">
        <f t="shared" si="1812"/>
        <v>#VALUE!</v>
      </c>
      <c r="LJ174" s="2">
        <f t="shared" si="1813"/>
        <v>0</v>
      </c>
      <c r="LK174" s="2" t="e">
        <f t="shared" si="1814"/>
        <v>#VALUE!</v>
      </c>
      <c r="LL174" s="2" t="e">
        <f t="shared" si="1815"/>
        <v>#VALUE!</v>
      </c>
      <c r="LM174" s="2" t="e">
        <f t="shared" si="1816"/>
        <v>#VALUE!</v>
      </c>
      <c r="LN174" s="2" t="e">
        <f t="shared" si="1817"/>
        <v>#VALUE!</v>
      </c>
      <c r="LO174" s="2" t="e">
        <f t="shared" si="1818"/>
        <v>#VALUE!</v>
      </c>
      <c r="LP174" s="2" t="e">
        <f t="shared" si="1819"/>
        <v>#VALUE!</v>
      </c>
      <c r="LQ174" s="2" t="e">
        <f t="shared" si="1820"/>
        <v>#VALUE!</v>
      </c>
      <c r="LR174" s="2" t="e">
        <f t="shared" si="1821"/>
        <v>#VALUE!</v>
      </c>
      <c r="LS174" s="2" t="e">
        <f t="shared" si="1822"/>
        <v>#VALUE!</v>
      </c>
      <c r="LT174" s="2" t="e">
        <f t="shared" si="1823"/>
        <v>#VALUE!</v>
      </c>
      <c r="LU174" s="2" t="e">
        <f t="shared" si="1824"/>
        <v>#VALUE!</v>
      </c>
      <c r="LV174" s="2" t="e">
        <f t="shared" si="1825"/>
        <v>#VALUE!</v>
      </c>
      <c r="LW174" s="2" t="e">
        <f t="shared" si="1826"/>
        <v>#VALUE!</v>
      </c>
      <c r="LX174" s="2" t="e">
        <f t="shared" si="1827"/>
        <v>#VALUE!</v>
      </c>
      <c r="LY174" s="2" t="e">
        <f t="shared" si="1828"/>
        <v>#VALUE!</v>
      </c>
      <c r="LZ174" s="2" t="e">
        <f t="shared" si="1829"/>
        <v>#VALUE!</v>
      </c>
      <c r="MA174" s="2" t="e">
        <f t="shared" si="1830"/>
        <v>#VALUE!</v>
      </c>
      <c r="MB174" s="2" t="e">
        <f t="shared" si="1831"/>
        <v>#VALUE!</v>
      </c>
      <c r="MC174" s="2" t="e">
        <f t="shared" si="1832"/>
        <v>#VALUE!</v>
      </c>
      <c r="MD174" s="2" t="e">
        <f t="shared" si="1833"/>
        <v>#VALUE!</v>
      </c>
      <c r="ME174" s="2" t="e">
        <f t="shared" si="1834"/>
        <v>#VALUE!</v>
      </c>
      <c r="MF174" s="2" t="e">
        <f t="shared" si="1835"/>
        <v>#VALUE!</v>
      </c>
      <c r="MG174" s="2" t="e">
        <f t="shared" si="1836"/>
        <v>#VALUE!</v>
      </c>
      <c r="MH174" s="2">
        <f t="shared" si="1837"/>
        <v>1</v>
      </c>
      <c r="MI174" s="2" t="e">
        <f t="shared" si="1838"/>
        <v>#VALUE!</v>
      </c>
      <c r="MJ174" s="2" t="e">
        <f t="shared" si="1839"/>
        <v>#VALUE!</v>
      </c>
      <c r="MK174" s="2" t="e">
        <f t="shared" si="1840"/>
        <v>#VALUE!</v>
      </c>
      <c r="ML174" s="2" t="e">
        <f t="shared" si="1841"/>
        <v>#VALUE!</v>
      </c>
      <c r="MM174" s="2" t="e">
        <f t="shared" si="1842"/>
        <v>#VALUE!</v>
      </c>
      <c r="MN174" s="2" t="e">
        <f t="shared" si="1843"/>
        <v>#VALUE!</v>
      </c>
      <c r="MO174" s="2" t="e">
        <f t="shared" si="1844"/>
        <v>#VALUE!</v>
      </c>
      <c r="MP174" s="2" t="e">
        <f t="shared" si="1845"/>
        <v>#VALUE!</v>
      </c>
      <c r="MQ174" s="2" t="e">
        <f t="shared" si="1846"/>
        <v>#VALUE!</v>
      </c>
      <c r="MR174" s="2" t="e">
        <f t="shared" si="1847"/>
        <v>#VALUE!</v>
      </c>
      <c r="MS174" s="2" t="e">
        <f t="shared" si="1848"/>
        <v>#VALUE!</v>
      </c>
      <c r="MT174" s="2" t="e">
        <f t="shared" si="1849"/>
        <v>#VALUE!</v>
      </c>
      <c r="MU174" s="2" t="e">
        <f t="shared" si="1850"/>
        <v>#VALUE!</v>
      </c>
      <c r="MV174" s="2" t="e">
        <f t="shared" si="1851"/>
        <v>#VALUE!</v>
      </c>
      <c r="MW174" s="2" t="e">
        <f t="shared" si="1852"/>
        <v>#VALUE!</v>
      </c>
      <c r="MX174" s="2" t="e">
        <f t="shared" si="1853"/>
        <v>#VALUE!</v>
      </c>
      <c r="MY174" s="2" t="e">
        <f t="shared" si="1854"/>
        <v>#VALUE!</v>
      </c>
      <c r="MZ174" s="2" t="e">
        <f t="shared" si="1855"/>
        <v>#VALUE!</v>
      </c>
      <c r="NA174" s="2" t="e">
        <f t="shared" si="1856"/>
        <v>#VALUE!</v>
      </c>
      <c r="NB174" s="2" t="e">
        <f t="shared" si="1857"/>
        <v>#VALUE!</v>
      </c>
      <c r="NC174" s="2" t="e">
        <f t="shared" si="1858"/>
        <v>#VALUE!</v>
      </c>
      <c r="ND174" s="2" t="e">
        <f t="shared" si="1859"/>
        <v>#VALUE!</v>
      </c>
      <c r="NE174" s="2" t="e">
        <f t="shared" si="1860"/>
        <v>#VALUE!</v>
      </c>
      <c r="NF174" s="2">
        <f t="shared" si="2026"/>
        <v>0</v>
      </c>
      <c r="NG174" s="2">
        <f t="shared" si="1861"/>
        <v>0</v>
      </c>
      <c r="NH174" s="2">
        <f t="shared" si="1862"/>
        <v>0</v>
      </c>
      <c r="NI174" s="2">
        <f t="shared" si="1863"/>
        <v>0</v>
      </c>
      <c r="NJ174" s="2">
        <f t="shared" si="1864"/>
        <v>0</v>
      </c>
      <c r="NK174" s="2">
        <f t="shared" si="1865"/>
        <v>0</v>
      </c>
      <c r="NL174" s="2">
        <f t="shared" si="1866"/>
        <v>0</v>
      </c>
      <c r="NM174" s="2">
        <f t="shared" si="1867"/>
        <v>0</v>
      </c>
      <c r="NN174" s="2">
        <f t="shared" si="1868"/>
        <v>0</v>
      </c>
      <c r="NO174" s="2">
        <f t="shared" si="1869"/>
        <v>0</v>
      </c>
      <c r="NP174" s="2">
        <f t="shared" si="1870"/>
        <v>0</v>
      </c>
      <c r="NQ174" s="2">
        <f t="shared" si="1871"/>
        <v>0</v>
      </c>
      <c r="NR174" s="2">
        <f t="shared" si="1872"/>
        <v>0</v>
      </c>
      <c r="NS174" s="2">
        <f t="shared" si="1873"/>
        <v>0</v>
      </c>
      <c r="NT174" s="2">
        <f t="shared" si="1874"/>
        <v>0</v>
      </c>
      <c r="NU174" s="2">
        <f t="shared" si="1875"/>
        <v>0</v>
      </c>
      <c r="NV174" s="2">
        <f t="shared" si="1876"/>
        <v>0</v>
      </c>
      <c r="NW174" s="2">
        <f t="shared" si="1877"/>
        <v>0</v>
      </c>
      <c r="NX174" s="2">
        <f t="shared" si="1878"/>
        <v>0</v>
      </c>
      <c r="NY174" s="2">
        <f t="shared" si="1879"/>
        <v>0</v>
      </c>
      <c r="NZ174" s="2">
        <f t="shared" si="1880"/>
        <v>0</v>
      </c>
      <c r="OA174" s="2">
        <f t="shared" si="1881"/>
        <v>0</v>
      </c>
      <c r="OB174" s="2">
        <f t="shared" si="1882"/>
        <v>0</v>
      </c>
      <c r="OC174" s="2">
        <f t="shared" si="1883"/>
        <v>0</v>
      </c>
      <c r="OD174" s="2">
        <f>IF(AND(NF174&gt;'Graph Creator'!$K$4,'Detalle de Cuentas'!NF174&lt;='Graph Creator'!$L$4),1,0)</f>
        <v>0</v>
      </c>
      <c r="OE174" s="2">
        <f>IF(AND(NG174&gt;'Graph Creator'!$K$4,'Detalle de Cuentas'!NG174&lt;='Graph Creator'!$L$4),1,0)</f>
        <v>0</v>
      </c>
      <c r="OF174" s="2">
        <f>IF(AND(NH174&gt;'Graph Creator'!$K$4,'Detalle de Cuentas'!NH174&lt;='Graph Creator'!$L$4),1,0)</f>
        <v>0</v>
      </c>
      <c r="OG174" s="2">
        <f>IF(AND(NI174&gt;'Graph Creator'!$K$4,'Detalle de Cuentas'!NI174&lt;='Graph Creator'!$L$4),1,0)</f>
        <v>0</v>
      </c>
      <c r="OH174" s="2">
        <f>IF(AND(NJ174&gt;'Graph Creator'!$K$4,'Detalle de Cuentas'!NJ174&lt;='Graph Creator'!$L$4),1,0)</f>
        <v>0</v>
      </c>
      <c r="OI174" s="2">
        <f>IF(AND(NK174&gt;'Graph Creator'!$K$4,'Detalle de Cuentas'!NK174&lt;='Graph Creator'!$L$4),1,0)</f>
        <v>0</v>
      </c>
      <c r="OJ174" s="2">
        <f>IF(AND(NL174&gt;'Graph Creator'!$K$4,'Detalle de Cuentas'!NL174&lt;='Graph Creator'!$L$4),1,0)</f>
        <v>0</v>
      </c>
      <c r="OK174" s="2">
        <f>IF(AND(NM174&gt;'Graph Creator'!$K$4,'Detalle de Cuentas'!NM174&lt;='Graph Creator'!$L$4),1,0)</f>
        <v>0</v>
      </c>
      <c r="OL174" s="2">
        <f>IF(AND(NN174&gt;'Graph Creator'!$K$4,'Detalle de Cuentas'!NN174&lt;='Graph Creator'!$L$4),1,0)</f>
        <v>0</v>
      </c>
      <c r="OM174" s="2">
        <f>IF(AND(NO174&gt;'Graph Creator'!$K$4,'Detalle de Cuentas'!NO174&lt;='Graph Creator'!$L$4),1,0)</f>
        <v>0</v>
      </c>
      <c r="ON174" s="2">
        <f>IF(AND(NP174&gt;'Graph Creator'!$K$4,'Detalle de Cuentas'!NP174&lt;='Graph Creator'!$L$4),1,0)</f>
        <v>0</v>
      </c>
      <c r="OO174" s="2">
        <f>IF(AND(NQ174&gt;'Graph Creator'!$K$4,'Detalle de Cuentas'!NQ174&lt;='Graph Creator'!$L$4),1,0)</f>
        <v>0</v>
      </c>
      <c r="OP174" s="2">
        <f>IF(AND(NR174&gt;'Graph Creator'!$K$4,'Detalle de Cuentas'!NR174&lt;='Graph Creator'!$L$4),1,0)</f>
        <v>0</v>
      </c>
      <c r="OQ174" s="2">
        <f>IF(AND(NS174&gt;'Graph Creator'!$K$4,'Detalle de Cuentas'!NS174&lt;='Graph Creator'!$L$4),1,0)</f>
        <v>0</v>
      </c>
      <c r="OR174" s="2">
        <f>IF(AND(NT174&gt;'Graph Creator'!$K$4,'Detalle de Cuentas'!NT174&lt;='Graph Creator'!$L$4),1,0)</f>
        <v>0</v>
      </c>
      <c r="OS174" s="2">
        <f>IF(AND(NU174&gt;'Graph Creator'!$K$4,'Detalle de Cuentas'!NU174&lt;='Graph Creator'!$L$4),1,0)</f>
        <v>0</v>
      </c>
      <c r="OT174" s="2">
        <f>IF(AND(NV174&gt;'Graph Creator'!$K$4,'Detalle de Cuentas'!NV174&lt;='Graph Creator'!$L$4),1,0)</f>
        <v>0</v>
      </c>
      <c r="OU174" s="2">
        <f>IF(AND(NW174&gt;'Graph Creator'!$K$4,'Detalle de Cuentas'!NW174&lt;='Graph Creator'!$L$4),1,0)</f>
        <v>0</v>
      </c>
      <c r="OV174" s="2">
        <f>IF(AND(NX174&gt;'Graph Creator'!$K$4,'Detalle de Cuentas'!NX174&lt;='Graph Creator'!$L$4),1,0)</f>
        <v>0</v>
      </c>
      <c r="OW174" s="2">
        <f>IF(AND(NY174&gt;'Graph Creator'!$K$4,'Detalle de Cuentas'!NY174&lt;='Graph Creator'!$L$4),1,0)</f>
        <v>0</v>
      </c>
      <c r="OX174" s="2">
        <f>IF(AND(NZ174&gt;'Graph Creator'!$K$4,'Detalle de Cuentas'!NZ174&lt;='Graph Creator'!$L$4),1,0)</f>
        <v>0</v>
      </c>
      <c r="OY174" s="2">
        <f>IF(AND(OA174&gt;'Graph Creator'!$K$4,'Detalle de Cuentas'!OA174&lt;='Graph Creator'!$L$4),1,0)</f>
        <v>0</v>
      </c>
      <c r="OZ174" s="2">
        <f>IF(AND(OB174&gt;'Graph Creator'!$K$4,'Detalle de Cuentas'!OB174&lt;='Graph Creator'!$L$4),1,0)</f>
        <v>0</v>
      </c>
      <c r="PA174" s="2">
        <f>IF(AND(OC174&gt;'Graph Creator'!$K$4,'Detalle de Cuentas'!OC174&lt;='Graph Creator'!$L$4),1,0)</f>
        <v>0</v>
      </c>
      <c r="PB174" s="2">
        <f>IF(AND(NF174&gt;'Graph Creator'!$L$4,'Detalle de Cuentas'!NF174&lt;='Graph Creator'!$M$4),1,0)</f>
        <v>0</v>
      </c>
      <c r="PC174" s="2">
        <f>IF(AND(NG174&gt;'Graph Creator'!$L$4,'Detalle de Cuentas'!NG174&lt;='Graph Creator'!$M$4),1,0)</f>
        <v>0</v>
      </c>
      <c r="PD174" s="2">
        <f>IF(AND(NH174&gt;'Graph Creator'!$L$4,'Detalle de Cuentas'!NH174&lt;='Graph Creator'!$M$4),1,0)</f>
        <v>0</v>
      </c>
      <c r="PE174" s="2">
        <f>IF(AND(NI174&gt;'Graph Creator'!$L$4,'Detalle de Cuentas'!NI174&lt;='Graph Creator'!$M$4),1,0)</f>
        <v>0</v>
      </c>
      <c r="PF174" s="2">
        <f>IF(AND(NJ174&gt;'Graph Creator'!$L$4,'Detalle de Cuentas'!NJ174&lt;='Graph Creator'!$M$4),1,0)</f>
        <v>0</v>
      </c>
      <c r="PG174" s="2">
        <f>IF(AND(NK174&gt;'Graph Creator'!$L$4,'Detalle de Cuentas'!NK174&lt;='Graph Creator'!$M$4),1,0)</f>
        <v>0</v>
      </c>
      <c r="PH174" s="2">
        <f>IF(AND(NL174&gt;'Graph Creator'!$L$4,'Detalle de Cuentas'!NL174&lt;='Graph Creator'!$M$4),1,0)</f>
        <v>0</v>
      </c>
      <c r="PI174" s="2">
        <f>IF(AND(NM174&gt;'Graph Creator'!$L$4,'Detalle de Cuentas'!NM174&lt;='Graph Creator'!$M$4),1,0)</f>
        <v>0</v>
      </c>
      <c r="PJ174" s="2">
        <f>IF(AND(NN174&gt;'Graph Creator'!$L$4,'Detalle de Cuentas'!NN174&lt;='Graph Creator'!$M$4),1,0)</f>
        <v>0</v>
      </c>
      <c r="PK174" s="2">
        <f>IF(AND(NO174&gt;'Graph Creator'!$L$4,'Detalle de Cuentas'!NO174&lt;='Graph Creator'!$M$4),1,0)</f>
        <v>0</v>
      </c>
      <c r="PL174" s="2">
        <f>IF(AND(NP174&gt;'Graph Creator'!$L$4,'Detalle de Cuentas'!NP174&lt;='Graph Creator'!$M$4),1,0)</f>
        <v>0</v>
      </c>
      <c r="PM174" s="2">
        <f>IF(AND(NQ174&gt;'Graph Creator'!$L$4,'Detalle de Cuentas'!NQ174&lt;='Graph Creator'!$M$4),1,0)</f>
        <v>0</v>
      </c>
      <c r="PN174" s="2">
        <f>IF(AND(NR174&gt;'Graph Creator'!$L$4,'Detalle de Cuentas'!NR174&lt;='Graph Creator'!$M$4),1,0)</f>
        <v>0</v>
      </c>
      <c r="PO174" s="2">
        <f>IF(AND(NS174&gt;'Graph Creator'!$L$4,'Detalle de Cuentas'!NS174&lt;='Graph Creator'!$M$4),1,0)</f>
        <v>0</v>
      </c>
      <c r="PP174" s="2">
        <f>IF(AND(NT174&gt;'Graph Creator'!$L$4,'Detalle de Cuentas'!NT174&lt;='Graph Creator'!$M$4),1,0)</f>
        <v>0</v>
      </c>
      <c r="PQ174" s="2">
        <f>IF(AND(NU174&gt;'Graph Creator'!$L$4,'Detalle de Cuentas'!NU174&lt;='Graph Creator'!$M$4),1,0)</f>
        <v>0</v>
      </c>
      <c r="PR174" s="2">
        <f>IF(AND(NV174&gt;'Graph Creator'!$L$4,'Detalle de Cuentas'!NV174&lt;='Graph Creator'!$M$4),1,0)</f>
        <v>0</v>
      </c>
      <c r="PS174" s="2">
        <f>IF(AND(NW174&gt;'Graph Creator'!$L$4,'Detalle de Cuentas'!NW174&lt;='Graph Creator'!$M$4),1,0)</f>
        <v>0</v>
      </c>
      <c r="PT174" s="2">
        <f>IF(AND(NX174&gt;'Graph Creator'!$L$4,'Detalle de Cuentas'!NX174&lt;='Graph Creator'!$M$4),1,0)</f>
        <v>0</v>
      </c>
      <c r="PU174" s="2">
        <f>IF(AND(NY174&gt;'Graph Creator'!$L$4,'Detalle de Cuentas'!NY174&lt;='Graph Creator'!$M$4),1,0)</f>
        <v>0</v>
      </c>
      <c r="PV174" s="2">
        <f>IF(AND(NZ174&gt;'Graph Creator'!$L$4,'Detalle de Cuentas'!NZ174&lt;='Graph Creator'!$M$4),1,0)</f>
        <v>0</v>
      </c>
      <c r="PW174" s="2">
        <f>IF(AND(OA174&gt;'Graph Creator'!$L$4,'Detalle de Cuentas'!OA174&lt;='Graph Creator'!$M$4),1,0)</f>
        <v>0</v>
      </c>
      <c r="PX174" s="2">
        <f>IF(AND(OB174&gt;'Graph Creator'!$L$4,'Detalle de Cuentas'!OB174&lt;='Graph Creator'!$M$4),1,0)</f>
        <v>0</v>
      </c>
      <c r="PY174" s="2">
        <f>IF(AND(OC174&gt;'Graph Creator'!$L$4,'Detalle de Cuentas'!OC174&lt;='Graph Creator'!$M$4),1,0)</f>
        <v>0</v>
      </c>
      <c r="PZ174" s="2">
        <f>IF(AND(NF174&gt;'Graph Creator'!$M$4,'Detalle de Cuentas'!NF174&lt;='Graph Creator'!$N$4),1,0)</f>
        <v>0</v>
      </c>
      <c r="QA174" s="2">
        <f>IF(AND(NG174&gt;'Graph Creator'!$M$4,'Detalle de Cuentas'!NG174&lt;='Graph Creator'!$N$4),1,0)</f>
        <v>0</v>
      </c>
      <c r="QB174" s="2">
        <f>IF(AND(NH174&gt;'Graph Creator'!$M$4,'Detalle de Cuentas'!NH174&lt;='Graph Creator'!$N$4),1,0)</f>
        <v>0</v>
      </c>
      <c r="QC174" s="2">
        <f>IF(AND(NI174&gt;'Graph Creator'!$M$4,'Detalle de Cuentas'!NI174&lt;='Graph Creator'!$N$4),1,0)</f>
        <v>0</v>
      </c>
      <c r="QD174" s="2">
        <f>IF(AND(NJ174&gt;'Graph Creator'!$M$4,'Detalle de Cuentas'!NJ174&lt;='Graph Creator'!$N$4),1,0)</f>
        <v>0</v>
      </c>
      <c r="QE174" s="2">
        <f>IF(AND(NK174&gt;'Graph Creator'!$M$4,'Detalle de Cuentas'!NK174&lt;='Graph Creator'!$N$4),1,0)</f>
        <v>0</v>
      </c>
      <c r="QF174" s="2">
        <f>IF(AND(NL174&gt;'Graph Creator'!$M$4,'Detalle de Cuentas'!NL174&lt;='Graph Creator'!$N$4),1,0)</f>
        <v>0</v>
      </c>
      <c r="QG174" s="2">
        <f>IF(AND(NM174&gt;'Graph Creator'!$M$4,'Detalle de Cuentas'!NM174&lt;='Graph Creator'!$N$4),1,0)</f>
        <v>0</v>
      </c>
      <c r="QH174" s="2">
        <f>IF(AND(NN174&gt;'Graph Creator'!$M$4,'Detalle de Cuentas'!NN174&lt;='Graph Creator'!$N$4),1,0)</f>
        <v>0</v>
      </c>
      <c r="QI174" s="2">
        <f>IF(AND(NO174&gt;'Graph Creator'!$M$4,'Detalle de Cuentas'!NO174&lt;='Graph Creator'!$N$4),1,0)</f>
        <v>0</v>
      </c>
      <c r="QJ174" s="2">
        <f>IF(AND(NP174&gt;'Graph Creator'!$M$4,'Detalle de Cuentas'!NP174&lt;='Graph Creator'!$N$4),1,0)</f>
        <v>0</v>
      </c>
      <c r="QK174" s="2">
        <f>IF(AND(NQ174&gt;'Graph Creator'!$M$4,'Detalle de Cuentas'!NQ174&lt;='Graph Creator'!$N$4),1,0)</f>
        <v>0</v>
      </c>
      <c r="QL174" s="2">
        <f>IF(AND(NR174&gt;'Graph Creator'!$M$4,'Detalle de Cuentas'!NR174&lt;='Graph Creator'!$N$4),1,0)</f>
        <v>0</v>
      </c>
      <c r="QM174" s="2">
        <f>IF(AND(NS174&gt;'Graph Creator'!$M$4,'Detalle de Cuentas'!NS174&lt;='Graph Creator'!$N$4),1,0)</f>
        <v>0</v>
      </c>
      <c r="QN174" s="2">
        <f>IF(AND(NT174&gt;'Graph Creator'!$M$4,'Detalle de Cuentas'!NT174&lt;='Graph Creator'!$N$4),1,0)</f>
        <v>0</v>
      </c>
      <c r="QO174" s="2">
        <f>IF(AND(NU174&gt;'Graph Creator'!$M$4,'Detalle de Cuentas'!NU174&lt;='Graph Creator'!$N$4),1,0)</f>
        <v>0</v>
      </c>
      <c r="QP174" s="2">
        <f>IF(AND(NV174&gt;'Graph Creator'!$M$4,'Detalle de Cuentas'!NV174&lt;='Graph Creator'!$N$4),1,0)</f>
        <v>0</v>
      </c>
      <c r="QQ174" s="2">
        <f>IF(AND(NW174&gt;'Graph Creator'!$M$4,'Detalle de Cuentas'!NW174&lt;='Graph Creator'!$N$4),1,0)</f>
        <v>0</v>
      </c>
      <c r="QR174" s="2">
        <f>IF(AND(NX174&gt;'Graph Creator'!$M$4,'Detalle de Cuentas'!NX174&lt;='Graph Creator'!$N$4),1,0)</f>
        <v>0</v>
      </c>
      <c r="QS174" s="2">
        <f>IF(AND(NY174&gt;'Graph Creator'!$M$4,'Detalle de Cuentas'!NY174&lt;='Graph Creator'!$N$4),1,0)</f>
        <v>0</v>
      </c>
      <c r="QT174" s="2">
        <f>IF(AND(NZ174&gt;'Graph Creator'!$M$4,'Detalle de Cuentas'!NZ174&lt;='Graph Creator'!$N$4),1,0)</f>
        <v>0</v>
      </c>
      <c r="QU174" s="2">
        <f>IF(AND(OA174&gt;'Graph Creator'!$M$4,'Detalle de Cuentas'!OA174&lt;='Graph Creator'!$N$4),1,0)</f>
        <v>0</v>
      </c>
      <c r="QV174" s="2">
        <f>IF(AND(OB174&gt;'Graph Creator'!$M$4,'Detalle de Cuentas'!OB174&lt;='Graph Creator'!$N$4),1,0)</f>
        <v>0</v>
      </c>
      <c r="QW174" s="2">
        <f>IF(AND(OC174&gt;'Graph Creator'!$M$4,'Detalle de Cuentas'!OC174&lt;='Graph Creator'!$N$4),1,0)</f>
        <v>0</v>
      </c>
      <c r="QX174" s="2">
        <f>IF(AND(NF174&gt;'Graph Creator'!$N$4,'Detalle de Cuentas'!NF174&lt;='Graph Creator'!$O$4),1,0)</f>
        <v>0</v>
      </c>
      <c r="QY174" s="2">
        <f>IF(AND(NG174&gt;'Graph Creator'!$N$4,'Detalle de Cuentas'!NG174&lt;='Graph Creator'!$O$4),1,0)</f>
        <v>0</v>
      </c>
      <c r="QZ174" s="2">
        <f>IF(AND(NH174&gt;'Graph Creator'!$N$4,'Detalle de Cuentas'!NH174&lt;='Graph Creator'!$O$4),1,0)</f>
        <v>0</v>
      </c>
      <c r="RA174" s="2">
        <f>IF(AND(NI174&gt;'Graph Creator'!$N$4,'Detalle de Cuentas'!NI174&lt;='Graph Creator'!$O$4),1,0)</f>
        <v>0</v>
      </c>
      <c r="RB174" s="2">
        <f>IF(AND(NJ174&gt;'Graph Creator'!$N$4,'Detalle de Cuentas'!NJ174&lt;='Graph Creator'!$O$4),1,0)</f>
        <v>0</v>
      </c>
      <c r="RC174" s="2">
        <f>IF(AND(NK174&gt;'Graph Creator'!$N$4,'Detalle de Cuentas'!NK174&lt;='Graph Creator'!$O$4),1,0)</f>
        <v>0</v>
      </c>
      <c r="RD174" s="2">
        <f>IF(AND(NL174&gt;'Graph Creator'!$N$4,'Detalle de Cuentas'!NL174&lt;='Graph Creator'!$O$4),1,0)</f>
        <v>0</v>
      </c>
      <c r="RE174" s="2">
        <f>IF(AND(NM174&gt;'Graph Creator'!$N$4,'Detalle de Cuentas'!NM174&lt;='Graph Creator'!$O$4),1,0)</f>
        <v>0</v>
      </c>
      <c r="RF174" s="2">
        <f>IF(AND(NN174&gt;'Graph Creator'!$N$4,'Detalle de Cuentas'!NN174&lt;='Graph Creator'!$O$4),1,0)</f>
        <v>0</v>
      </c>
      <c r="RG174" s="2">
        <f>IF(AND(NO174&gt;'Graph Creator'!$N$4,'Detalle de Cuentas'!NO174&lt;='Graph Creator'!$O$4),1,0)</f>
        <v>0</v>
      </c>
      <c r="RH174" s="2">
        <f>IF(AND(NP174&gt;'Graph Creator'!$N$4,'Detalle de Cuentas'!NP174&lt;='Graph Creator'!$O$4),1,0)</f>
        <v>0</v>
      </c>
      <c r="RI174" s="2">
        <f>IF(AND(NQ174&gt;'Graph Creator'!$N$4,'Detalle de Cuentas'!NQ174&lt;='Graph Creator'!$O$4),1,0)</f>
        <v>0</v>
      </c>
      <c r="RJ174" s="2">
        <f>IF(AND(NR174&gt;'Graph Creator'!$N$4,'Detalle de Cuentas'!NR174&lt;='Graph Creator'!$O$4),1,0)</f>
        <v>0</v>
      </c>
      <c r="RK174" s="2">
        <f>IF(AND(NS174&gt;'Graph Creator'!$N$4,'Detalle de Cuentas'!NS174&lt;='Graph Creator'!$O$4),1,0)</f>
        <v>0</v>
      </c>
      <c r="RL174" s="2">
        <f>IF(AND(NT174&gt;'Graph Creator'!$N$4,'Detalle de Cuentas'!NT174&lt;='Graph Creator'!$O$4),1,0)</f>
        <v>0</v>
      </c>
      <c r="RM174" s="2">
        <f>IF(AND(NU174&gt;'Graph Creator'!$N$4,'Detalle de Cuentas'!NU174&lt;='Graph Creator'!$O$4),1,0)</f>
        <v>0</v>
      </c>
      <c r="RN174" s="2">
        <f>IF(AND(NV174&gt;'Graph Creator'!$N$4,'Detalle de Cuentas'!NV174&lt;='Graph Creator'!$O$4),1,0)</f>
        <v>0</v>
      </c>
      <c r="RO174" s="2">
        <f>IF(AND(NW174&gt;'Graph Creator'!$N$4,'Detalle de Cuentas'!NW174&lt;='Graph Creator'!$O$4),1,0)</f>
        <v>0</v>
      </c>
      <c r="RP174" s="2">
        <f>IF(AND(NX174&gt;'Graph Creator'!$N$4,'Detalle de Cuentas'!NX174&lt;='Graph Creator'!$O$4),1,0)</f>
        <v>0</v>
      </c>
      <c r="RQ174" s="2">
        <f>IF(AND(NY174&gt;'Graph Creator'!$N$4,'Detalle de Cuentas'!NY174&lt;='Graph Creator'!$O$4),1,0)</f>
        <v>0</v>
      </c>
      <c r="RR174" s="2">
        <f>IF(AND(NZ174&gt;'Graph Creator'!$N$4,'Detalle de Cuentas'!NZ174&lt;='Graph Creator'!$O$4),1,0)</f>
        <v>0</v>
      </c>
      <c r="RS174" s="2">
        <f>IF(AND(OA174&gt;'Graph Creator'!$N$4,'Detalle de Cuentas'!OA174&lt;='Graph Creator'!$O$4),1,0)</f>
        <v>0</v>
      </c>
      <c r="RT174" s="2">
        <f>IF(AND(OB174&gt;'Graph Creator'!$N$4,'Detalle de Cuentas'!OB174&lt;='Graph Creator'!$O$4),1,0)</f>
        <v>0</v>
      </c>
      <c r="RU174" s="2">
        <f>IF(AND(OC174&gt;'Graph Creator'!$N$4,'Detalle de Cuentas'!OC174&lt;='Graph Creator'!$O$4),1,0)</f>
        <v>0</v>
      </c>
      <c r="RV174" s="2" t="e">
        <f t="shared" si="2027"/>
        <v>#VALUE!</v>
      </c>
      <c r="RW174" s="2" t="e">
        <f t="shared" si="2028"/>
        <v>#VALUE!</v>
      </c>
      <c r="RX174" s="2" t="e">
        <f t="shared" si="2029"/>
        <v>#VALUE!</v>
      </c>
      <c r="RY174" s="2" t="e">
        <f t="shared" si="2030"/>
        <v>#VALUE!</v>
      </c>
      <c r="RZ174" s="2" t="e">
        <f t="shared" si="2031"/>
        <v>#VALUE!</v>
      </c>
      <c r="SA174" s="2" t="e">
        <f t="shared" si="2032"/>
        <v>#VALUE!</v>
      </c>
      <c r="SB174" s="2" t="e">
        <f t="shared" si="2033"/>
        <v>#VALUE!</v>
      </c>
      <c r="SC174" s="2" t="e">
        <f t="shared" si="2034"/>
        <v>#VALUE!</v>
      </c>
      <c r="SD174" s="2" t="e">
        <f t="shared" si="2035"/>
        <v>#VALUE!</v>
      </c>
      <c r="SE174" s="2" t="e">
        <f t="shared" si="2036"/>
        <v>#VALUE!</v>
      </c>
      <c r="SF174" s="2" t="e">
        <f t="shared" si="2037"/>
        <v>#VALUE!</v>
      </c>
      <c r="SG174" s="2" t="e">
        <f t="shared" si="2038"/>
        <v>#VALUE!</v>
      </c>
      <c r="SH174" s="2" t="e">
        <f t="shared" si="2039"/>
        <v>#VALUE!</v>
      </c>
      <c r="SI174" s="2" t="e">
        <f t="shared" si="2040"/>
        <v>#VALUE!</v>
      </c>
      <c r="SJ174" s="2" t="e">
        <f t="shared" si="2041"/>
        <v>#VALUE!</v>
      </c>
      <c r="SK174" s="2" t="e">
        <f t="shared" si="2042"/>
        <v>#VALUE!</v>
      </c>
      <c r="SL174" s="2" t="e">
        <f t="shared" si="2043"/>
        <v>#VALUE!</v>
      </c>
      <c r="SM174" s="2" t="e">
        <f t="shared" si="2044"/>
        <v>#VALUE!</v>
      </c>
      <c r="SN174" s="2" t="e">
        <f t="shared" si="2045"/>
        <v>#VALUE!</v>
      </c>
      <c r="SO174" s="2" t="e">
        <f t="shared" si="2046"/>
        <v>#VALUE!</v>
      </c>
      <c r="SP174" s="2" t="e">
        <f t="shared" si="2047"/>
        <v>#VALUE!</v>
      </c>
      <c r="SQ174" s="2" t="e">
        <f t="shared" si="2048"/>
        <v>#VALUE!</v>
      </c>
      <c r="SR174" s="2" t="e">
        <f t="shared" si="2049"/>
        <v>#VALUE!</v>
      </c>
      <c r="SS174" s="2" t="e">
        <f t="shared" si="2050"/>
        <v>#VALUE!</v>
      </c>
      <c r="ST174" s="2" t="e">
        <f t="shared" si="2051"/>
        <v>#VALUE!</v>
      </c>
      <c r="SU174" s="2" t="e">
        <f t="shared" si="2052"/>
        <v>#VALUE!</v>
      </c>
      <c r="SV174" s="2" t="e">
        <f t="shared" si="2053"/>
        <v>#VALUE!</v>
      </c>
      <c r="SW174" s="2" t="e">
        <f t="shared" si="2054"/>
        <v>#VALUE!</v>
      </c>
      <c r="SX174" s="2" t="e">
        <f t="shared" si="2055"/>
        <v>#VALUE!</v>
      </c>
      <c r="SY174" s="2" t="e">
        <f t="shared" si="2056"/>
        <v>#VALUE!</v>
      </c>
      <c r="SZ174" s="2" t="e">
        <f t="shared" si="2057"/>
        <v>#VALUE!</v>
      </c>
      <c r="TA174" s="2" t="e">
        <f t="shared" si="2058"/>
        <v>#VALUE!</v>
      </c>
      <c r="TB174" s="2" t="e">
        <f t="shared" si="2059"/>
        <v>#VALUE!</v>
      </c>
      <c r="TC174" s="2" t="e">
        <f t="shared" si="2060"/>
        <v>#VALUE!</v>
      </c>
      <c r="TD174" s="2" t="e">
        <f t="shared" si="2061"/>
        <v>#VALUE!</v>
      </c>
      <c r="TE174" s="2" t="e">
        <f t="shared" si="2062"/>
        <v>#VALUE!</v>
      </c>
      <c r="TF174" s="2" t="str">
        <f>IF(DZ174=1,IF(SUM(DZ$17:DZ174)&lt;2,""&amp;B174,", "&amp;B174),"")</f>
        <v/>
      </c>
      <c r="TG174" s="2" t="str">
        <f t="shared" si="2075"/>
        <v/>
      </c>
      <c r="TH174" s="2">
        <f t="shared" si="2063"/>
        <v>0</v>
      </c>
      <c r="TI174" s="14" t="str">
        <f t="shared" si="2064"/>
        <v/>
      </c>
      <c r="TJ174" s="14" t="e">
        <f t="shared" si="1884"/>
        <v>#VALUE!</v>
      </c>
      <c r="TK174" s="14" t="e">
        <f t="shared" si="1885"/>
        <v>#VALUE!</v>
      </c>
      <c r="TL174" s="14" t="e">
        <f t="shared" si="1886"/>
        <v>#VALUE!</v>
      </c>
      <c r="TM174" s="14" t="e">
        <f t="shared" si="1887"/>
        <v>#VALUE!</v>
      </c>
      <c r="TN174" s="14" t="e">
        <f t="shared" si="1888"/>
        <v>#VALUE!</v>
      </c>
      <c r="TO174" s="14" t="e">
        <f t="shared" si="1889"/>
        <v>#VALUE!</v>
      </c>
      <c r="TP174" s="14" t="e">
        <f t="shared" si="1890"/>
        <v>#VALUE!</v>
      </c>
      <c r="TQ174" s="14" t="e">
        <f t="shared" si="1891"/>
        <v>#VALUE!</v>
      </c>
      <c r="TR174" s="14" t="e">
        <f t="shared" si="1892"/>
        <v>#VALUE!</v>
      </c>
      <c r="TS174" s="14" t="e">
        <f t="shared" si="1893"/>
        <v>#VALUE!</v>
      </c>
      <c r="TT174" s="14" t="e">
        <f t="shared" si="1894"/>
        <v>#VALUE!</v>
      </c>
      <c r="TU174" s="14" t="e">
        <f t="shared" si="1895"/>
        <v>#VALUE!</v>
      </c>
      <c r="TV174" s="14" t="e">
        <f t="shared" si="1896"/>
        <v>#VALUE!</v>
      </c>
      <c r="TW174" s="14" t="e">
        <f t="shared" si="1897"/>
        <v>#VALUE!</v>
      </c>
      <c r="TX174" s="14" t="e">
        <f t="shared" si="1898"/>
        <v>#VALUE!</v>
      </c>
      <c r="TY174" s="14" t="e">
        <f t="shared" si="1899"/>
        <v>#VALUE!</v>
      </c>
      <c r="TZ174" s="14" t="e">
        <f t="shared" si="1900"/>
        <v>#VALUE!</v>
      </c>
      <c r="UA174" s="14" t="e">
        <f t="shared" si="1901"/>
        <v>#VALUE!</v>
      </c>
      <c r="UB174" s="14" t="e">
        <f t="shared" si="1902"/>
        <v>#VALUE!</v>
      </c>
      <c r="UC174" s="14" t="e">
        <f t="shared" si="1903"/>
        <v>#VALUE!</v>
      </c>
      <c r="UD174" s="14" t="e">
        <f t="shared" si="1904"/>
        <v>#VALUE!</v>
      </c>
      <c r="UE174" s="14" t="e">
        <f t="shared" si="1905"/>
        <v>#VALUE!</v>
      </c>
      <c r="UF174" s="14" t="e">
        <f t="shared" si="1906"/>
        <v>#VALUE!</v>
      </c>
      <c r="UH174" s="2">
        <f>IF($C$4-$R174&gt;'Graph Creator'!$E$2*'Graph Creator'!$D$13*12,0,1)</f>
        <v>1</v>
      </c>
      <c r="UJ174" s="2" t="e">
        <f t="shared" si="2065"/>
        <v>#VALUE!</v>
      </c>
      <c r="UK174" s="2" t="e">
        <f t="shared" si="1907"/>
        <v>#VALUE!</v>
      </c>
      <c r="UL174" s="2" t="e">
        <f t="shared" si="1908"/>
        <v>#VALUE!</v>
      </c>
      <c r="UM174" s="2" t="e">
        <f t="shared" si="1909"/>
        <v>#VALUE!</v>
      </c>
      <c r="UN174" s="2" t="e">
        <f t="shared" si="1910"/>
        <v>#VALUE!</v>
      </c>
      <c r="UO174" s="2" t="e">
        <f t="shared" si="1911"/>
        <v>#VALUE!</v>
      </c>
      <c r="UP174" s="2" t="e">
        <f t="shared" si="1912"/>
        <v>#VALUE!</v>
      </c>
      <c r="UQ174" s="2" t="e">
        <f t="shared" si="1913"/>
        <v>#VALUE!</v>
      </c>
      <c r="UR174" s="2" t="e">
        <f t="shared" si="1914"/>
        <v>#VALUE!</v>
      </c>
      <c r="US174" s="2" t="e">
        <f t="shared" si="1915"/>
        <v>#VALUE!</v>
      </c>
      <c r="UT174" s="2" t="e">
        <f t="shared" si="1916"/>
        <v>#VALUE!</v>
      </c>
      <c r="UU174" s="2" t="e">
        <f t="shared" si="1917"/>
        <v>#VALUE!</v>
      </c>
      <c r="UV174" s="2" t="e">
        <f t="shared" si="1918"/>
        <v>#VALUE!</v>
      </c>
      <c r="UW174" s="2" t="e">
        <f t="shared" si="1919"/>
        <v>#VALUE!</v>
      </c>
      <c r="UX174" s="2" t="e">
        <f t="shared" si="1920"/>
        <v>#VALUE!</v>
      </c>
      <c r="UY174" s="2" t="e">
        <f t="shared" si="1921"/>
        <v>#VALUE!</v>
      </c>
      <c r="UZ174" s="2" t="e">
        <f t="shared" si="1922"/>
        <v>#VALUE!</v>
      </c>
      <c r="VA174" s="2" t="e">
        <f t="shared" si="1923"/>
        <v>#VALUE!</v>
      </c>
      <c r="VB174" s="2" t="e">
        <f t="shared" si="1924"/>
        <v>#VALUE!</v>
      </c>
      <c r="VC174" s="2" t="e">
        <f t="shared" si="1925"/>
        <v>#VALUE!</v>
      </c>
      <c r="VD174" s="2" t="e">
        <f t="shared" si="1926"/>
        <v>#VALUE!</v>
      </c>
      <c r="VE174" s="2" t="e">
        <f t="shared" si="1927"/>
        <v>#VALUE!</v>
      </c>
      <c r="VF174" s="2" t="e">
        <f t="shared" si="1928"/>
        <v>#VALUE!</v>
      </c>
      <c r="VG174" s="2" t="e">
        <f t="shared" si="1929"/>
        <v>#VALUE!</v>
      </c>
      <c r="VH174" s="2" t="e">
        <f t="shared" si="1930"/>
        <v>#VALUE!</v>
      </c>
      <c r="VI174" s="2" t="e">
        <f t="shared" si="1931"/>
        <v>#VALUE!</v>
      </c>
      <c r="VJ174" s="2" t="e">
        <f t="shared" si="1932"/>
        <v>#VALUE!</v>
      </c>
      <c r="VK174" s="2" t="e">
        <f t="shared" si="1933"/>
        <v>#VALUE!</v>
      </c>
      <c r="VL174" s="2" t="e">
        <f t="shared" si="1934"/>
        <v>#VALUE!</v>
      </c>
      <c r="VM174" s="2" t="e">
        <f t="shared" si="1935"/>
        <v>#VALUE!</v>
      </c>
      <c r="VN174" s="2" t="e">
        <f t="shared" si="1936"/>
        <v>#VALUE!</v>
      </c>
      <c r="VO174" s="2" t="e">
        <f t="shared" si="1937"/>
        <v>#VALUE!</v>
      </c>
      <c r="VP174" s="2" t="e">
        <f t="shared" si="1938"/>
        <v>#VALUE!</v>
      </c>
      <c r="VQ174" s="2" t="e">
        <f t="shared" si="1939"/>
        <v>#VALUE!</v>
      </c>
      <c r="VR174" s="2" t="e">
        <f t="shared" si="1940"/>
        <v>#VALUE!</v>
      </c>
      <c r="VS174" s="2" t="e">
        <f t="shared" si="1941"/>
        <v>#VALUE!</v>
      </c>
      <c r="VT174" s="98">
        <f t="shared" si="2066"/>
        <v>0</v>
      </c>
      <c r="VU174" s="98">
        <f t="shared" si="1942"/>
        <v>0</v>
      </c>
      <c r="VV174" s="98">
        <f t="shared" si="1943"/>
        <v>0</v>
      </c>
      <c r="VW174" s="98">
        <f t="shared" si="1944"/>
        <v>0</v>
      </c>
      <c r="VX174" s="98">
        <f t="shared" si="1945"/>
        <v>0</v>
      </c>
      <c r="VY174" s="98">
        <f t="shared" si="1946"/>
        <v>0</v>
      </c>
      <c r="VZ174" s="98">
        <f t="shared" si="1947"/>
        <v>0</v>
      </c>
      <c r="WA174" s="98">
        <f t="shared" si="1948"/>
        <v>0</v>
      </c>
      <c r="WB174" s="98">
        <f t="shared" si="1949"/>
        <v>0</v>
      </c>
      <c r="WC174" s="98">
        <f t="shared" si="1950"/>
        <v>0</v>
      </c>
      <c r="WD174" s="98">
        <f t="shared" si="1951"/>
        <v>0</v>
      </c>
      <c r="WE174" s="98">
        <f t="shared" si="1952"/>
        <v>0</v>
      </c>
      <c r="WF174" s="98">
        <f t="shared" si="1953"/>
        <v>0</v>
      </c>
      <c r="WG174" s="98">
        <f t="shared" si="1954"/>
        <v>0</v>
      </c>
      <c r="WH174" s="98">
        <f t="shared" si="1955"/>
        <v>0</v>
      </c>
      <c r="WI174" s="98">
        <f t="shared" si="1956"/>
        <v>0</v>
      </c>
      <c r="WJ174" s="98">
        <f t="shared" si="1957"/>
        <v>0</v>
      </c>
      <c r="WK174" s="98">
        <f t="shared" si="1958"/>
        <v>0</v>
      </c>
      <c r="WL174" s="98">
        <f t="shared" si="1959"/>
        <v>0</v>
      </c>
      <c r="WM174" s="98">
        <f t="shared" si="1960"/>
        <v>0</v>
      </c>
      <c r="WN174" s="98">
        <f t="shared" si="1961"/>
        <v>0</v>
      </c>
      <c r="WO174" s="98">
        <f t="shared" si="1962"/>
        <v>0</v>
      </c>
      <c r="WP174" s="98">
        <f t="shared" si="1963"/>
        <v>0</v>
      </c>
      <c r="WQ174" s="98">
        <f t="shared" si="1964"/>
        <v>0</v>
      </c>
      <c r="WR174" s="98">
        <f>IFERROR(INDEX('Score Calculation'!$D$38:$D$41,MATCH('Detalle de Cuentas'!VT174,'Score Calculation'!$C$38:$C$41,1)),0)</f>
        <v>4</v>
      </c>
      <c r="WS174" s="98">
        <f>IFERROR(INDEX('Score Calculation'!$D$38:$D$41,MATCH('Detalle de Cuentas'!VU174,'Score Calculation'!$C$38:$C$41,1)),0)</f>
        <v>4</v>
      </c>
      <c r="WT174" s="98">
        <f>IFERROR(INDEX('Score Calculation'!$D$38:$D$41,MATCH('Detalle de Cuentas'!VV174,'Score Calculation'!$C$38:$C$41,1)),0)</f>
        <v>4</v>
      </c>
      <c r="WU174" s="98">
        <f>IFERROR(INDEX('Score Calculation'!$D$38:$D$41,MATCH('Detalle de Cuentas'!VW174,'Score Calculation'!$C$38:$C$41,1)),0)</f>
        <v>4</v>
      </c>
      <c r="WV174" s="98">
        <f>IFERROR(INDEX('Score Calculation'!$D$38:$D$41,MATCH('Detalle de Cuentas'!VX174,'Score Calculation'!$C$38:$C$41,1)),0)</f>
        <v>4</v>
      </c>
      <c r="WW174" s="98">
        <f>IFERROR(INDEX('Score Calculation'!$D$38:$D$41,MATCH('Detalle de Cuentas'!VY174,'Score Calculation'!$C$38:$C$41,1)),0)</f>
        <v>4</v>
      </c>
      <c r="WX174" s="98">
        <f>IFERROR(INDEX('Score Calculation'!$D$38:$D$41,MATCH('Detalle de Cuentas'!VZ174,'Score Calculation'!$C$38:$C$41,1)),0)</f>
        <v>4</v>
      </c>
      <c r="WY174" s="98">
        <f>IFERROR(INDEX('Score Calculation'!$D$38:$D$41,MATCH('Detalle de Cuentas'!WA174,'Score Calculation'!$C$38:$C$41,1)),0)</f>
        <v>4</v>
      </c>
      <c r="WZ174" s="98">
        <f>IFERROR(INDEX('Score Calculation'!$D$38:$D$41,MATCH('Detalle de Cuentas'!WB174,'Score Calculation'!$C$38:$C$41,1)),0)</f>
        <v>4</v>
      </c>
      <c r="XA174" s="98">
        <f>IFERROR(INDEX('Score Calculation'!$D$38:$D$41,MATCH('Detalle de Cuentas'!WC174,'Score Calculation'!$C$38:$C$41,1)),0)</f>
        <v>4</v>
      </c>
      <c r="XB174" s="98">
        <f>IFERROR(INDEX('Score Calculation'!$D$38:$D$41,MATCH('Detalle de Cuentas'!WD174,'Score Calculation'!$C$38:$C$41,1)),0)</f>
        <v>4</v>
      </c>
      <c r="XC174" s="98">
        <f>IFERROR(INDEX('Score Calculation'!$D$38:$D$41,MATCH('Detalle de Cuentas'!WE174,'Score Calculation'!$C$38:$C$41,1)),0)</f>
        <v>4</v>
      </c>
      <c r="XD174" s="98">
        <f>IFERROR(INDEX('Score Calculation'!$D$38:$D$41,MATCH('Detalle de Cuentas'!WF174,'Score Calculation'!$C$38:$C$41,1)),0)</f>
        <v>4</v>
      </c>
      <c r="XE174" s="98">
        <f>IFERROR(INDEX('Score Calculation'!$D$38:$D$41,MATCH('Detalle de Cuentas'!WG174,'Score Calculation'!$C$38:$C$41,1)),0)</f>
        <v>4</v>
      </c>
      <c r="XF174" s="98">
        <f>IFERROR(INDEX('Score Calculation'!$D$38:$D$41,MATCH('Detalle de Cuentas'!WH174,'Score Calculation'!$C$38:$C$41,1)),0)</f>
        <v>4</v>
      </c>
      <c r="XG174" s="98">
        <f>IFERROR(INDEX('Score Calculation'!$D$38:$D$41,MATCH('Detalle de Cuentas'!WI174,'Score Calculation'!$C$38:$C$41,1)),0)</f>
        <v>4</v>
      </c>
      <c r="XH174" s="98">
        <f>IFERROR(INDEX('Score Calculation'!$D$38:$D$41,MATCH('Detalle de Cuentas'!WJ174,'Score Calculation'!$C$38:$C$41,1)),0)</f>
        <v>4</v>
      </c>
      <c r="XI174" s="98">
        <f>IFERROR(INDEX('Score Calculation'!$D$38:$D$41,MATCH('Detalle de Cuentas'!WK174,'Score Calculation'!$C$38:$C$41,1)),0)</f>
        <v>4</v>
      </c>
      <c r="XJ174" s="98">
        <f>IFERROR(INDEX('Score Calculation'!$D$38:$D$41,MATCH('Detalle de Cuentas'!WL174,'Score Calculation'!$C$38:$C$41,1)),0)</f>
        <v>4</v>
      </c>
      <c r="XK174" s="98">
        <f>IFERROR(INDEX('Score Calculation'!$D$38:$D$41,MATCH('Detalle de Cuentas'!WM174,'Score Calculation'!$C$38:$C$41,1)),0)</f>
        <v>4</v>
      </c>
      <c r="XL174" s="98">
        <f>IFERROR(INDEX('Score Calculation'!$D$38:$D$41,MATCH('Detalle de Cuentas'!WN174,'Score Calculation'!$C$38:$C$41,1)),0)</f>
        <v>4</v>
      </c>
      <c r="XM174" s="98">
        <f>IFERROR(INDEX('Score Calculation'!$D$38:$D$41,MATCH('Detalle de Cuentas'!WO174,'Score Calculation'!$C$38:$C$41,1)),0)</f>
        <v>4</v>
      </c>
      <c r="XN174" s="98">
        <f>IFERROR(INDEX('Score Calculation'!$D$38:$D$41,MATCH('Detalle de Cuentas'!WP174,'Score Calculation'!$C$38:$C$41,1)),0)</f>
        <v>4</v>
      </c>
      <c r="XO174" s="98">
        <f>IFERROR(INDEX('Score Calculation'!$D$38:$D$41,MATCH('Detalle de Cuentas'!WQ174,'Score Calculation'!$C$38:$C$41,1)),0)</f>
        <v>4</v>
      </c>
      <c r="XP174" s="98">
        <f>IFERROR(INDEX('Score Calculation'!$D$24:$D$31,MATCH('Detalle de Cuentas'!NF174,'Score Calculation'!$C$24:$C$31,1)),0)</f>
        <v>1</v>
      </c>
      <c r="XQ174" s="98">
        <f>IFERROR(INDEX('Score Calculation'!$D$24:$D$31,MATCH('Detalle de Cuentas'!NG174,'Score Calculation'!$C$24:$C$31,1)),0)</f>
        <v>1</v>
      </c>
      <c r="XR174" s="98">
        <f>IFERROR(INDEX('Score Calculation'!$D$24:$D$31,MATCH('Detalle de Cuentas'!NH174,'Score Calculation'!$C$24:$C$31,1)),0)</f>
        <v>1</v>
      </c>
      <c r="XS174" s="98">
        <f>IFERROR(INDEX('Score Calculation'!$D$24:$D$31,MATCH('Detalle de Cuentas'!NI174,'Score Calculation'!$C$24:$C$31,1)),0)</f>
        <v>1</v>
      </c>
      <c r="XT174" s="98">
        <f>IFERROR(INDEX('Score Calculation'!$D$24:$D$31,MATCH('Detalle de Cuentas'!NJ174,'Score Calculation'!$C$24:$C$31,1)),0)</f>
        <v>1</v>
      </c>
      <c r="XU174" s="98">
        <f>IFERROR(INDEX('Score Calculation'!$D$24:$D$31,MATCH('Detalle de Cuentas'!NK174,'Score Calculation'!$C$24:$C$31,1)),0)</f>
        <v>1</v>
      </c>
      <c r="XV174" s="98">
        <f>IFERROR(INDEX('Score Calculation'!$D$24:$D$31,MATCH('Detalle de Cuentas'!NL174,'Score Calculation'!$C$24:$C$31,1)),0)</f>
        <v>1</v>
      </c>
      <c r="XW174" s="98">
        <f>IFERROR(INDEX('Score Calculation'!$D$24:$D$31,MATCH('Detalle de Cuentas'!NM174,'Score Calculation'!$C$24:$C$31,1)),0)</f>
        <v>1</v>
      </c>
      <c r="XX174" s="98">
        <f>IFERROR(INDEX('Score Calculation'!$D$24:$D$31,MATCH('Detalle de Cuentas'!NN174,'Score Calculation'!$C$24:$C$31,1)),0)</f>
        <v>1</v>
      </c>
      <c r="XY174" s="98">
        <f>IFERROR(INDEX('Score Calculation'!$D$24:$D$31,MATCH('Detalle de Cuentas'!NO174,'Score Calculation'!$C$24:$C$31,1)),0)</f>
        <v>1</v>
      </c>
      <c r="XZ174" s="98">
        <f>IFERROR(INDEX('Score Calculation'!$D$24:$D$31,MATCH('Detalle de Cuentas'!NP174,'Score Calculation'!$C$24:$C$31,1)),0)</f>
        <v>1</v>
      </c>
      <c r="YA174" s="98">
        <f>IFERROR(INDEX('Score Calculation'!$D$24:$D$31,MATCH('Detalle de Cuentas'!NQ174,'Score Calculation'!$C$24:$C$31,1)),0)</f>
        <v>1</v>
      </c>
      <c r="YB174" s="98">
        <f>IFERROR(INDEX('Score Calculation'!$D$24:$D$31,MATCH('Detalle de Cuentas'!NR174,'Score Calculation'!$C$24:$C$31,1)),0)</f>
        <v>1</v>
      </c>
      <c r="YC174" s="98">
        <f>IFERROR(INDEX('Score Calculation'!$D$24:$D$31,MATCH('Detalle de Cuentas'!NS174,'Score Calculation'!$C$24:$C$31,1)),0)</f>
        <v>1</v>
      </c>
      <c r="YD174" s="98">
        <f>IFERROR(INDEX('Score Calculation'!$D$24:$D$31,MATCH('Detalle de Cuentas'!NT174,'Score Calculation'!$C$24:$C$31,1)),0)</f>
        <v>1</v>
      </c>
      <c r="YE174" s="98">
        <f>IFERROR(INDEX('Score Calculation'!$D$24:$D$31,MATCH('Detalle de Cuentas'!NU174,'Score Calculation'!$C$24:$C$31,1)),0)</f>
        <v>1</v>
      </c>
      <c r="YF174" s="98">
        <f>IFERROR(INDEX('Score Calculation'!$D$24:$D$31,MATCH('Detalle de Cuentas'!NV174,'Score Calculation'!$C$24:$C$31,1)),0)</f>
        <v>1</v>
      </c>
      <c r="YG174" s="98">
        <f>IFERROR(INDEX('Score Calculation'!$D$24:$D$31,MATCH('Detalle de Cuentas'!NW174,'Score Calculation'!$C$24:$C$31,1)),0)</f>
        <v>1</v>
      </c>
      <c r="YH174" s="98">
        <f>IFERROR(INDEX('Score Calculation'!$D$24:$D$31,MATCH('Detalle de Cuentas'!NX174,'Score Calculation'!$C$24:$C$31,1)),0)</f>
        <v>1</v>
      </c>
      <c r="YI174" s="98">
        <f>IFERROR(INDEX('Score Calculation'!$D$24:$D$31,MATCH('Detalle de Cuentas'!NY174,'Score Calculation'!$C$24:$C$31,1)),0)</f>
        <v>1</v>
      </c>
      <c r="YJ174" s="98">
        <f>IFERROR(INDEX('Score Calculation'!$D$24:$D$31,MATCH('Detalle de Cuentas'!NZ174,'Score Calculation'!$C$24:$C$31,1)),0)</f>
        <v>1</v>
      </c>
      <c r="YK174" s="98">
        <f>IFERROR(INDEX('Score Calculation'!$D$24:$D$31,MATCH('Detalle de Cuentas'!OA174,'Score Calculation'!$C$24:$C$31,1)),0)</f>
        <v>1</v>
      </c>
      <c r="YL174" s="98">
        <f>IFERROR(INDEX('Score Calculation'!$D$24:$D$31,MATCH('Detalle de Cuentas'!OB174,'Score Calculation'!$C$24:$C$31,1)),0)</f>
        <v>1</v>
      </c>
      <c r="YM174" s="98">
        <f>IFERROR(INDEX('Score Calculation'!$D$24:$D$31,MATCH('Detalle de Cuentas'!OC174,'Score Calculation'!$C$24:$C$31,1)),0)</f>
        <v>1</v>
      </c>
      <c r="YN174" s="98">
        <f t="shared" si="2067"/>
        <v>0</v>
      </c>
      <c r="YO174" s="98">
        <f>IF(LEFT(TRIM($D174),15)="GRUPO SOLIDARIO",$L174*'Score Calculation'!$H$5,IF(TRIM('Detalle de Cuentas'!$C174)="Semanal",'Detalle de Cuentas'!$L174*'Score Calculation'!$H$6,'Detalle de Cuentas'!$L174))</f>
        <v>0</v>
      </c>
      <c r="YP174" s="99">
        <f>IFERROR(INDEX('Score Calculation'!$D$54:$D$60,MATCH($YO174,'Score Calculation'!$C$54:$C$60,1)),1)</f>
        <v>0.2</v>
      </c>
      <c r="YQ174" s="99">
        <f>IFERROR(INDEX('Score Calculation'!$D$65:$D$123,MATCH(LEFT(TRIM('Detalle de Cuentas'!$F174),20),'Score Calculation'!$F$65:$F$123,0)),1)</f>
        <v>1</v>
      </c>
      <c r="YR174" s="99">
        <f>IFERROR(INDEX('Score Calculation'!$D$46:$D$49,MATCH('Detalle de Cuentas'!$YN174,'Score Calculation'!$C$46:$C$49,1)),1)</f>
        <v>4</v>
      </c>
      <c r="YS174" s="99">
        <f t="shared" si="2068"/>
        <v>0</v>
      </c>
      <c r="YT174" s="99">
        <f t="shared" si="2069"/>
        <v>0</v>
      </c>
      <c r="YU174" s="98" t="str">
        <f t="shared" si="2070"/>
        <v/>
      </c>
      <c r="YV174" s="109">
        <f t="shared" si="2071"/>
        <v>1</v>
      </c>
      <c r="YW174" s="109">
        <f>IFERROR(INDEX('Score Calculation'!$D$187:$D$245,MATCH(LEFT(TRIM('Detalle de Cuentas'!$F174),20),'Score Calculation'!$F$187:$F$245,0)),1)</f>
        <v>1</v>
      </c>
      <c r="YX174" s="109">
        <f>IFERROR(IF($E174="HIPOTECA",-PMT('Score Calculation'!$H$266/(360/$J174),$G174,$YO174)*(30/$J174),-PMT('Score Calculation'!$H$267/(360/$J174),$G174,$YO174)*(30/$J174)),0)</f>
        <v>0</v>
      </c>
      <c r="YY174" s="109">
        <f t="shared" si="2103"/>
        <v>0</v>
      </c>
      <c r="YZ174" s="109">
        <f t="shared" si="2103"/>
        <v>0</v>
      </c>
      <c r="ZA174" s="109">
        <f t="shared" si="2103"/>
        <v>0</v>
      </c>
      <c r="ZB174" s="109">
        <f t="shared" si="2103"/>
        <v>0</v>
      </c>
      <c r="ZC174" s="109">
        <f t="shared" si="2103"/>
        <v>0</v>
      </c>
      <c r="ZD174" s="109">
        <f t="shared" si="2100"/>
        <v>0</v>
      </c>
      <c r="ZE174" s="109">
        <f t="shared" si="2100"/>
        <v>0</v>
      </c>
      <c r="ZF174" s="109">
        <f t="shared" si="2100"/>
        <v>0</v>
      </c>
      <c r="ZG174" s="109">
        <f t="shared" si="2100"/>
        <v>0</v>
      </c>
      <c r="ZH174" s="109">
        <f t="shared" si="2100"/>
        <v>0</v>
      </c>
      <c r="ZI174" s="109">
        <f t="shared" si="2072"/>
        <v>0</v>
      </c>
    </row>
    <row r="175" spans="2:685" x14ac:dyDescent="0.2">
      <c r="B175" s="41">
        <v>159</v>
      </c>
      <c r="C175" s="42"/>
      <c r="D175" s="42"/>
      <c r="E175" s="42"/>
      <c r="F175" s="42"/>
      <c r="G175" s="42"/>
      <c r="H175" s="42"/>
      <c r="I175" s="29"/>
      <c r="J175" s="6" t="str">
        <f t="shared" si="1617"/>
        <v/>
      </c>
      <c r="K175" s="43"/>
      <c r="L175" s="43"/>
      <c r="M175" s="43"/>
      <c r="N175" s="43"/>
      <c r="O175" s="43"/>
      <c r="P175" s="44" t="str">
        <f t="shared" si="1965"/>
        <v/>
      </c>
      <c r="Q175" s="26"/>
      <c r="R175" s="26"/>
      <c r="S175" s="26"/>
      <c r="T175" s="26"/>
      <c r="U175" s="29"/>
      <c r="V175" s="43"/>
      <c r="W175" s="26"/>
      <c r="X175" s="29"/>
      <c r="Y175" s="6">
        <f>IF('Detalle de Cuentas'!$C$4-$R175&gt;'Graph Creator'!$E$2*'Graph Creator'!$D$13*12,0,1)</f>
        <v>1</v>
      </c>
      <c r="Z175" s="45">
        <f t="shared" si="1618"/>
        <v>0</v>
      </c>
      <c r="AA175" s="2" t="e">
        <f t="shared" si="1966"/>
        <v>#VALUE!</v>
      </c>
      <c r="AB175" s="2" t="e">
        <f t="shared" si="1967"/>
        <v>#VALUE!</v>
      </c>
      <c r="AC175" s="2" t="e">
        <f t="shared" si="1968"/>
        <v>#VALUE!</v>
      </c>
      <c r="AD175" s="2" t="e">
        <f t="shared" si="1969"/>
        <v>#VALUE!</v>
      </c>
      <c r="AE175" s="2" t="e">
        <f t="shared" si="1970"/>
        <v>#VALUE!</v>
      </c>
      <c r="AF175" s="2" t="e">
        <f t="shared" si="1971"/>
        <v>#VALUE!</v>
      </c>
      <c r="AG175" s="2">
        <f t="shared" si="1972"/>
        <v>0</v>
      </c>
      <c r="AH175" s="2">
        <f t="shared" si="1973"/>
        <v>0</v>
      </c>
      <c r="AI175" s="2" t="str">
        <f t="shared" si="1974"/>
        <v/>
      </c>
      <c r="AJ175" s="2" t="str">
        <f t="shared" ref="AJ175:BE175" si="2132">IFERROR(SEARCH(".",$I175,AI175+1),"")</f>
        <v/>
      </c>
      <c r="AK175" s="2" t="str">
        <f t="shared" si="2132"/>
        <v/>
      </c>
      <c r="AL175" s="2" t="str">
        <f t="shared" si="2132"/>
        <v/>
      </c>
      <c r="AM175" s="2" t="str">
        <f t="shared" si="2132"/>
        <v/>
      </c>
      <c r="AN175" s="2" t="str">
        <f t="shared" si="2132"/>
        <v/>
      </c>
      <c r="AO175" s="2" t="str">
        <f t="shared" si="2132"/>
        <v/>
      </c>
      <c r="AP175" s="2" t="str">
        <f t="shared" si="2132"/>
        <v/>
      </c>
      <c r="AQ175" s="2" t="str">
        <f t="shared" si="2132"/>
        <v/>
      </c>
      <c r="AR175" s="2" t="str">
        <f t="shared" si="2132"/>
        <v/>
      </c>
      <c r="AS175" s="2" t="str">
        <f t="shared" si="2132"/>
        <v/>
      </c>
      <c r="AT175" s="2" t="str">
        <f t="shared" si="2132"/>
        <v/>
      </c>
      <c r="AU175" s="2" t="str">
        <f t="shared" si="2132"/>
        <v/>
      </c>
      <c r="AV175" s="2" t="str">
        <f t="shared" si="2132"/>
        <v/>
      </c>
      <c r="AW175" s="2" t="str">
        <f t="shared" si="2132"/>
        <v/>
      </c>
      <c r="AX175" s="2" t="str">
        <f t="shared" si="2132"/>
        <v/>
      </c>
      <c r="AY175" s="2" t="str">
        <f t="shared" si="2132"/>
        <v/>
      </c>
      <c r="AZ175" s="2" t="str">
        <f t="shared" si="2132"/>
        <v/>
      </c>
      <c r="BA175" s="2" t="str">
        <f t="shared" si="2132"/>
        <v/>
      </c>
      <c r="BB175" s="2" t="str">
        <f t="shared" si="2132"/>
        <v/>
      </c>
      <c r="BC175" s="2" t="str">
        <f t="shared" si="2132"/>
        <v/>
      </c>
      <c r="BD175" s="2" t="str">
        <f t="shared" si="2132"/>
        <v/>
      </c>
      <c r="BE175" s="2" t="str">
        <f t="shared" si="2132"/>
        <v/>
      </c>
      <c r="BF175" s="2" t="str">
        <f t="shared" si="1976"/>
        <v/>
      </c>
      <c r="BG175" s="2" t="str">
        <f t="shared" si="1620"/>
        <v/>
      </c>
      <c r="BH175" s="2" t="str">
        <f t="shared" si="1621"/>
        <v/>
      </c>
      <c r="BI175" s="2" t="str">
        <f t="shared" si="1622"/>
        <v/>
      </c>
      <c r="BJ175" s="2" t="str">
        <f t="shared" si="1623"/>
        <v/>
      </c>
      <c r="BK175" s="2" t="str">
        <f t="shared" si="1624"/>
        <v/>
      </c>
      <c r="BL175" s="2" t="str">
        <f t="shared" si="1625"/>
        <v/>
      </c>
      <c r="BM175" s="2" t="str">
        <f t="shared" si="1626"/>
        <v/>
      </c>
      <c r="BN175" s="2" t="str">
        <f t="shared" si="1627"/>
        <v/>
      </c>
      <c r="BO175" s="2" t="str">
        <f t="shared" si="1628"/>
        <v/>
      </c>
      <c r="BP175" s="2" t="str">
        <f t="shared" si="1629"/>
        <v/>
      </c>
      <c r="BQ175" s="2" t="str">
        <f t="shared" si="1630"/>
        <v/>
      </c>
      <c r="BR175" s="2" t="str">
        <f t="shared" si="1631"/>
        <v/>
      </c>
      <c r="BS175" s="2" t="str">
        <f t="shared" si="1632"/>
        <v/>
      </c>
      <c r="BT175" s="2" t="str">
        <f t="shared" si="1633"/>
        <v/>
      </c>
      <c r="BU175" s="2" t="str">
        <f t="shared" si="1634"/>
        <v/>
      </c>
      <c r="BV175" s="2" t="str">
        <f t="shared" si="1635"/>
        <v/>
      </c>
      <c r="BW175" s="2" t="str">
        <f t="shared" si="1636"/>
        <v/>
      </c>
      <c r="BX175" s="2" t="str">
        <f t="shared" si="1637"/>
        <v/>
      </c>
      <c r="BY175" s="2" t="str">
        <f t="shared" si="1638"/>
        <v/>
      </c>
      <c r="BZ175" s="2" t="str">
        <f t="shared" si="1639"/>
        <v/>
      </c>
      <c r="CA175" s="2" t="str">
        <f t="shared" si="1640"/>
        <v/>
      </c>
      <c r="CB175" s="2" t="str">
        <f t="shared" si="1641"/>
        <v/>
      </c>
      <c r="CC175" s="2" t="str">
        <f t="shared" si="1642"/>
        <v/>
      </c>
      <c r="CD175" s="14">
        <f t="shared" si="1643"/>
        <v>0</v>
      </c>
      <c r="CE175" s="14" t="e">
        <f t="shared" ref="CE175:DA175" si="2133">CD175-$J$17</f>
        <v>#VALUE!</v>
      </c>
      <c r="CF175" s="14" t="e">
        <f t="shared" si="2133"/>
        <v>#VALUE!</v>
      </c>
      <c r="CG175" s="14" t="e">
        <f t="shared" si="2133"/>
        <v>#VALUE!</v>
      </c>
      <c r="CH175" s="14" t="e">
        <f t="shared" si="2133"/>
        <v>#VALUE!</v>
      </c>
      <c r="CI175" s="14" t="e">
        <f t="shared" si="2133"/>
        <v>#VALUE!</v>
      </c>
      <c r="CJ175" s="14" t="e">
        <f t="shared" si="2133"/>
        <v>#VALUE!</v>
      </c>
      <c r="CK175" s="14" t="e">
        <f t="shared" si="2133"/>
        <v>#VALUE!</v>
      </c>
      <c r="CL175" s="14" t="e">
        <f t="shared" si="2133"/>
        <v>#VALUE!</v>
      </c>
      <c r="CM175" s="14" t="e">
        <f t="shared" si="2133"/>
        <v>#VALUE!</v>
      </c>
      <c r="CN175" s="14" t="e">
        <f t="shared" si="2133"/>
        <v>#VALUE!</v>
      </c>
      <c r="CO175" s="14" t="e">
        <f t="shared" si="2133"/>
        <v>#VALUE!</v>
      </c>
      <c r="CP175" s="14" t="e">
        <f t="shared" si="2133"/>
        <v>#VALUE!</v>
      </c>
      <c r="CQ175" s="14" t="e">
        <f t="shared" si="2133"/>
        <v>#VALUE!</v>
      </c>
      <c r="CR175" s="14" t="e">
        <f t="shared" si="2133"/>
        <v>#VALUE!</v>
      </c>
      <c r="CS175" s="14" t="e">
        <f t="shared" si="2133"/>
        <v>#VALUE!</v>
      </c>
      <c r="CT175" s="14" t="e">
        <f t="shared" si="2133"/>
        <v>#VALUE!</v>
      </c>
      <c r="CU175" s="14" t="e">
        <f t="shared" si="2133"/>
        <v>#VALUE!</v>
      </c>
      <c r="CV175" s="14" t="e">
        <f t="shared" si="2133"/>
        <v>#VALUE!</v>
      </c>
      <c r="CW175" s="14" t="e">
        <f t="shared" si="2133"/>
        <v>#VALUE!</v>
      </c>
      <c r="CX175" s="14" t="e">
        <f t="shared" si="2133"/>
        <v>#VALUE!</v>
      </c>
      <c r="CY175" s="14" t="e">
        <f t="shared" si="2133"/>
        <v>#VALUE!</v>
      </c>
      <c r="CZ175" s="14" t="e">
        <f t="shared" si="2133"/>
        <v>#VALUE!</v>
      </c>
      <c r="DA175" s="14" t="e">
        <f t="shared" si="2133"/>
        <v>#VALUE!</v>
      </c>
      <c r="DB175" s="2">
        <f t="shared" si="1978"/>
        <v>0</v>
      </c>
      <c r="DC175" s="2">
        <f t="shared" si="1979"/>
        <v>0</v>
      </c>
      <c r="DD175" s="2">
        <f t="shared" si="1980"/>
        <v>0</v>
      </c>
      <c r="DE175" s="2">
        <f t="shared" si="1981"/>
        <v>0</v>
      </c>
      <c r="DF175" s="2">
        <f t="shared" si="1982"/>
        <v>0</v>
      </c>
      <c r="DG175" s="2">
        <f t="shared" si="1983"/>
        <v>0</v>
      </c>
      <c r="DH175" s="2">
        <f t="shared" si="1984"/>
        <v>0</v>
      </c>
      <c r="DI175" s="2">
        <f t="shared" si="1985"/>
        <v>0</v>
      </c>
      <c r="DJ175" s="2">
        <f t="shared" si="1986"/>
        <v>0</v>
      </c>
      <c r="DK175" s="2">
        <f t="shared" si="1987"/>
        <v>0</v>
      </c>
      <c r="DL175" s="2">
        <f t="shared" si="1988"/>
        <v>0</v>
      </c>
      <c r="DM175" s="2">
        <f t="shared" si="1989"/>
        <v>0</v>
      </c>
      <c r="DN175" s="2">
        <f t="shared" si="1990"/>
        <v>0</v>
      </c>
      <c r="DO175" s="2">
        <f t="shared" si="1991"/>
        <v>0</v>
      </c>
      <c r="DP175" s="2">
        <f t="shared" si="1992"/>
        <v>0</v>
      </c>
      <c r="DQ175" s="2">
        <f t="shared" si="1993"/>
        <v>0</v>
      </c>
      <c r="DR175" s="2">
        <f t="shared" si="1994"/>
        <v>0</v>
      </c>
      <c r="DS175" s="2">
        <f t="shared" si="1995"/>
        <v>0</v>
      </c>
      <c r="DT175" s="2">
        <f t="shared" si="1996"/>
        <v>0</v>
      </c>
      <c r="DU175" s="2">
        <f t="shared" si="1997"/>
        <v>0</v>
      </c>
      <c r="DV175" s="2">
        <f t="shared" si="1998"/>
        <v>0</v>
      </c>
      <c r="DW175" s="2">
        <f t="shared" si="1999"/>
        <v>0</v>
      </c>
      <c r="DX175" s="2">
        <f t="shared" si="2000"/>
        <v>0</v>
      </c>
      <c r="DY175" s="2">
        <f t="shared" si="2001"/>
        <v>0</v>
      </c>
      <c r="DZ175" s="2">
        <f t="shared" si="2002"/>
        <v>0</v>
      </c>
      <c r="EA175" s="2">
        <f t="shared" si="2003"/>
        <v>0</v>
      </c>
      <c r="EB175" s="2">
        <f t="shared" si="2004"/>
        <v>0</v>
      </c>
      <c r="EC175" s="2">
        <f t="shared" si="2005"/>
        <v>0</v>
      </c>
      <c r="ED175" s="2">
        <f t="shared" si="2006"/>
        <v>0</v>
      </c>
      <c r="EE175" s="2">
        <f t="shared" si="2007"/>
        <v>0</v>
      </c>
      <c r="EF175" s="2">
        <f t="shared" si="2008"/>
        <v>0</v>
      </c>
      <c r="EG175" s="2">
        <f t="shared" si="2009"/>
        <v>0</v>
      </c>
      <c r="EH175" s="2">
        <f t="shared" si="2010"/>
        <v>0</v>
      </c>
      <c r="EI175" s="2">
        <f t="shared" si="2011"/>
        <v>0</v>
      </c>
      <c r="EJ175" s="2">
        <f t="shared" si="2012"/>
        <v>0</v>
      </c>
      <c r="EK175" s="2">
        <f t="shared" si="2013"/>
        <v>0</v>
      </c>
      <c r="EL175" s="2">
        <f t="shared" si="2014"/>
        <v>0</v>
      </c>
      <c r="EM175" s="2">
        <f t="shared" si="2015"/>
        <v>0</v>
      </c>
      <c r="EN175" s="2">
        <f t="shared" si="2016"/>
        <v>0</v>
      </c>
      <c r="EO175" s="2">
        <f t="shared" si="2017"/>
        <v>0</v>
      </c>
      <c r="EP175" s="2">
        <f t="shared" si="2018"/>
        <v>0</v>
      </c>
      <c r="EQ175" s="2">
        <f t="shared" si="2019"/>
        <v>0</v>
      </c>
      <c r="ER175" s="2">
        <f t="shared" si="2020"/>
        <v>0</v>
      </c>
      <c r="ES175" s="2">
        <f t="shared" si="2021"/>
        <v>0</v>
      </c>
      <c r="ET175" s="2">
        <f t="shared" si="2022"/>
        <v>0</v>
      </c>
      <c r="EU175" s="2">
        <f t="shared" si="2023"/>
        <v>0</v>
      </c>
      <c r="EV175" s="2">
        <f t="shared" si="2024"/>
        <v>0</v>
      </c>
      <c r="EW175" s="2">
        <f t="shared" si="2025"/>
        <v>0</v>
      </c>
      <c r="EX175" s="2">
        <f t="shared" si="1645"/>
        <v>1</v>
      </c>
      <c r="EY175" s="2" t="e">
        <f t="shared" si="1646"/>
        <v>#VALUE!</v>
      </c>
      <c r="EZ175" s="2" t="e">
        <f t="shared" si="1647"/>
        <v>#VALUE!</v>
      </c>
      <c r="FA175" s="2" t="e">
        <f t="shared" si="1648"/>
        <v>#VALUE!</v>
      </c>
      <c r="FB175" s="2" t="e">
        <f t="shared" si="1649"/>
        <v>#VALUE!</v>
      </c>
      <c r="FC175" s="2" t="e">
        <f t="shared" si="1650"/>
        <v>#VALUE!</v>
      </c>
      <c r="FD175" s="2" t="e">
        <f t="shared" si="1651"/>
        <v>#VALUE!</v>
      </c>
      <c r="FE175" s="2" t="e">
        <f t="shared" si="1652"/>
        <v>#VALUE!</v>
      </c>
      <c r="FF175" s="2" t="e">
        <f t="shared" si="1653"/>
        <v>#VALUE!</v>
      </c>
      <c r="FG175" s="2" t="e">
        <f t="shared" si="1654"/>
        <v>#VALUE!</v>
      </c>
      <c r="FH175" s="2" t="e">
        <f t="shared" si="1655"/>
        <v>#VALUE!</v>
      </c>
      <c r="FI175" s="2" t="e">
        <f t="shared" si="1656"/>
        <v>#VALUE!</v>
      </c>
      <c r="FJ175" s="2" t="e">
        <f t="shared" si="1657"/>
        <v>#VALUE!</v>
      </c>
      <c r="FK175" s="2" t="e">
        <f t="shared" si="1658"/>
        <v>#VALUE!</v>
      </c>
      <c r="FL175" s="2" t="e">
        <f t="shared" si="1659"/>
        <v>#VALUE!</v>
      </c>
      <c r="FM175" s="2" t="e">
        <f t="shared" si="1660"/>
        <v>#VALUE!</v>
      </c>
      <c r="FN175" s="2" t="e">
        <f t="shared" si="1661"/>
        <v>#VALUE!</v>
      </c>
      <c r="FO175" s="2" t="e">
        <f t="shared" si="1662"/>
        <v>#VALUE!</v>
      </c>
      <c r="FP175" s="2" t="e">
        <f t="shared" si="1663"/>
        <v>#VALUE!</v>
      </c>
      <c r="FQ175" s="2" t="e">
        <f t="shared" si="1664"/>
        <v>#VALUE!</v>
      </c>
      <c r="FR175" s="2" t="e">
        <f t="shared" si="1665"/>
        <v>#VALUE!</v>
      </c>
      <c r="FS175" s="2" t="e">
        <f t="shared" si="1666"/>
        <v>#VALUE!</v>
      </c>
      <c r="FT175" s="2" t="e">
        <f t="shared" si="1667"/>
        <v>#VALUE!</v>
      </c>
      <c r="FU175" s="2" t="e">
        <f t="shared" si="1668"/>
        <v>#VALUE!</v>
      </c>
      <c r="FV175" s="2">
        <f t="shared" si="1669"/>
        <v>1</v>
      </c>
      <c r="FW175" s="2" t="e">
        <f t="shared" si="1670"/>
        <v>#VALUE!</v>
      </c>
      <c r="FX175" s="2" t="e">
        <f t="shared" si="1671"/>
        <v>#VALUE!</v>
      </c>
      <c r="FY175" s="2" t="e">
        <f t="shared" si="1672"/>
        <v>#VALUE!</v>
      </c>
      <c r="FZ175" s="2" t="e">
        <f t="shared" si="1673"/>
        <v>#VALUE!</v>
      </c>
      <c r="GA175" s="2" t="e">
        <f t="shared" si="1674"/>
        <v>#VALUE!</v>
      </c>
      <c r="GB175" s="2" t="e">
        <f t="shared" si="1675"/>
        <v>#VALUE!</v>
      </c>
      <c r="GC175" s="2" t="e">
        <f t="shared" si="1676"/>
        <v>#VALUE!</v>
      </c>
      <c r="GD175" s="2" t="e">
        <f t="shared" si="1677"/>
        <v>#VALUE!</v>
      </c>
      <c r="GE175" s="2" t="e">
        <f t="shared" si="1678"/>
        <v>#VALUE!</v>
      </c>
      <c r="GF175" s="2" t="e">
        <f t="shared" si="1679"/>
        <v>#VALUE!</v>
      </c>
      <c r="GG175" s="2" t="e">
        <f t="shared" si="1680"/>
        <v>#VALUE!</v>
      </c>
      <c r="GH175" s="2" t="e">
        <f t="shared" si="1681"/>
        <v>#VALUE!</v>
      </c>
      <c r="GI175" s="2" t="e">
        <f t="shared" si="1682"/>
        <v>#VALUE!</v>
      </c>
      <c r="GJ175" s="2" t="e">
        <f t="shared" si="1683"/>
        <v>#VALUE!</v>
      </c>
      <c r="GK175" s="2" t="e">
        <f t="shared" si="1684"/>
        <v>#VALUE!</v>
      </c>
      <c r="GL175" s="2" t="e">
        <f t="shared" si="1685"/>
        <v>#VALUE!</v>
      </c>
      <c r="GM175" s="2" t="e">
        <f t="shared" si="1686"/>
        <v>#VALUE!</v>
      </c>
      <c r="GN175" s="2" t="e">
        <f t="shared" si="1687"/>
        <v>#VALUE!</v>
      </c>
      <c r="GO175" s="2" t="e">
        <f t="shared" si="1688"/>
        <v>#VALUE!</v>
      </c>
      <c r="GP175" s="2" t="e">
        <f t="shared" si="1689"/>
        <v>#VALUE!</v>
      </c>
      <c r="GQ175" s="2" t="e">
        <f t="shared" si="1690"/>
        <v>#VALUE!</v>
      </c>
      <c r="GR175" s="2" t="e">
        <f t="shared" si="1691"/>
        <v>#VALUE!</v>
      </c>
      <c r="GS175" s="2" t="e">
        <f t="shared" si="1692"/>
        <v>#VALUE!</v>
      </c>
      <c r="GT175" s="2">
        <f t="shared" si="1693"/>
        <v>1</v>
      </c>
      <c r="GU175" s="2" t="e">
        <f t="shared" si="1694"/>
        <v>#VALUE!</v>
      </c>
      <c r="GV175" s="2" t="e">
        <f t="shared" si="1695"/>
        <v>#VALUE!</v>
      </c>
      <c r="GW175" s="2" t="e">
        <f t="shared" si="1696"/>
        <v>#VALUE!</v>
      </c>
      <c r="GX175" s="2" t="e">
        <f t="shared" si="1697"/>
        <v>#VALUE!</v>
      </c>
      <c r="GY175" s="2" t="e">
        <f t="shared" si="1698"/>
        <v>#VALUE!</v>
      </c>
      <c r="GZ175" s="2" t="e">
        <f t="shared" si="1699"/>
        <v>#VALUE!</v>
      </c>
      <c r="HA175" s="2" t="e">
        <f t="shared" si="1700"/>
        <v>#VALUE!</v>
      </c>
      <c r="HB175" s="2" t="e">
        <f t="shared" si="1701"/>
        <v>#VALUE!</v>
      </c>
      <c r="HC175" s="2" t="e">
        <f t="shared" si="1702"/>
        <v>#VALUE!</v>
      </c>
      <c r="HD175" s="2" t="e">
        <f t="shared" si="1703"/>
        <v>#VALUE!</v>
      </c>
      <c r="HE175" s="2" t="e">
        <f t="shared" si="1704"/>
        <v>#VALUE!</v>
      </c>
      <c r="HF175" s="2" t="e">
        <f t="shared" si="1705"/>
        <v>#VALUE!</v>
      </c>
      <c r="HG175" s="2" t="e">
        <f t="shared" si="1706"/>
        <v>#VALUE!</v>
      </c>
      <c r="HH175" s="2" t="e">
        <f t="shared" si="1707"/>
        <v>#VALUE!</v>
      </c>
      <c r="HI175" s="2" t="e">
        <f t="shared" si="1708"/>
        <v>#VALUE!</v>
      </c>
      <c r="HJ175" s="2" t="e">
        <f t="shared" si="1709"/>
        <v>#VALUE!</v>
      </c>
      <c r="HK175" s="2" t="e">
        <f t="shared" si="1710"/>
        <v>#VALUE!</v>
      </c>
      <c r="HL175" s="2" t="e">
        <f t="shared" si="1711"/>
        <v>#VALUE!</v>
      </c>
      <c r="HM175" s="2" t="e">
        <f t="shared" si="1712"/>
        <v>#VALUE!</v>
      </c>
      <c r="HN175" s="2" t="e">
        <f t="shared" si="1713"/>
        <v>#VALUE!</v>
      </c>
      <c r="HO175" s="2" t="e">
        <f t="shared" si="1714"/>
        <v>#VALUE!</v>
      </c>
      <c r="HP175" s="2" t="e">
        <f t="shared" si="1715"/>
        <v>#VALUE!</v>
      </c>
      <c r="HQ175" s="2" t="e">
        <f t="shared" si="1716"/>
        <v>#VALUE!</v>
      </c>
      <c r="HR175" s="2">
        <f t="shared" si="1717"/>
        <v>1</v>
      </c>
      <c r="HS175" s="2" t="e">
        <f t="shared" si="1718"/>
        <v>#VALUE!</v>
      </c>
      <c r="HT175" s="2" t="e">
        <f t="shared" si="1719"/>
        <v>#VALUE!</v>
      </c>
      <c r="HU175" s="2" t="e">
        <f t="shared" si="1720"/>
        <v>#VALUE!</v>
      </c>
      <c r="HV175" s="2" t="e">
        <f t="shared" si="1721"/>
        <v>#VALUE!</v>
      </c>
      <c r="HW175" s="2" t="e">
        <f t="shared" si="1722"/>
        <v>#VALUE!</v>
      </c>
      <c r="HX175" s="2" t="e">
        <f t="shared" si="1723"/>
        <v>#VALUE!</v>
      </c>
      <c r="HY175" s="2" t="e">
        <f t="shared" si="1724"/>
        <v>#VALUE!</v>
      </c>
      <c r="HZ175" s="2" t="e">
        <f t="shared" si="1725"/>
        <v>#VALUE!</v>
      </c>
      <c r="IA175" s="2" t="e">
        <f t="shared" si="1726"/>
        <v>#VALUE!</v>
      </c>
      <c r="IB175" s="2" t="e">
        <f t="shared" si="1727"/>
        <v>#VALUE!</v>
      </c>
      <c r="IC175" s="2" t="e">
        <f t="shared" si="1728"/>
        <v>#VALUE!</v>
      </c>
      <c r="ID175" s="2" t="e">
        <f t="shared" si="1729"/>
        <v>#VALUE!</v>
      </c>
      <c r="IE175" s="2" t="e">
        <f t="shared" si="1730"/>
        <v>#VALUE!</v>
      </c>
      <c r="IF175" s="2" t="e">
        <f t="shared" si="1731"/>
        <v>#VALUE!</v>
      </c>
      <c r="IG175" s="2" t="e">
        <f t="shared" si="1732"/>
        <v>#VALUE!</v>
      </c>
      <c r="IH175" s="2" t="e">
        <f t="shared" si="1733"/>
        <v>#VALUE!</v>
      </c>
      <c r="II175" s="2" t="e">
        <f t="shared" si="1734"/>
        <v>#VALUE!</v>
      </c>
      <c r="IJ175" s="2" t="e">
        <f t="shared" si="1735"/>
        <v>#VALUE!</v>
      </c>
      <c r="IK175" s="2" t="e">
        <f t="shared" si="1736"/>
        <v>#VALUE!</v>
      </c>
      <c r="IL175" s="2" t="e">
        <f t="shared" si="1737"/>
        <v>#VALUE!</v>
      </c>
      <c r="IM175" s="2" t="e">
        <f t="shared" si="1738"/>
        <v>#VALUE!</v>
      </c>
      <c r="IN175" s="2" t="e">
        <f t="shared" si="1739"/>
        <v>#VALUE!</v>
      </c>
      <c r="IO175" s="2" t="e">
        <f t="shared" si="1740"/>
        <v>#VALUE!</v>
      </c>
      <c r="IP175" s="2">
        <f t="shared" si="1741"/>
        <v>0</v>
      </c>
      <c r="IQ175" s="2" t="e">
        <f t="shared" si="1742"/>
        <v>#VALUE!</v>
      </c>
      <c r="IR175" s="2" t="e">
        <f t="shared" si="1743"/>
        <v>#VALUE!</v>
      </c>
      <c r="IS175" s="2" t="e">
        <f t="shared" si="1744"/>
        <v>#VALUE!</v>
      </c>
      <c r="IT175" s="2" t="e">
        <f t="shared" si="1745"/>
        <v>#VALUE!</v>
      </c>
      <c r="IU175" s="2" t="e">
        <f t="shared" si="1746"/>
        <v>#VALUE!</v>
      </c>
      <c r="IV175" s="2" t="e">
        <f t="shared" si="1747"/>
        <v>#VALUE!</v>
      </c>
      <c r="IW175" s="2" t="e">
        <f t="shared" si="1748"/>
        <v>#VALUE!</v>
      </c>
      <c r="IX175" s="2" t="e">
        <f t="shared" si="1749"/>
        <v>#VALUE!</v>
      </c>
      <c r="IY175" s="2" t="e">
        <f t="shared" si="1750"/>
        <v>#VALUE!</v>
      </c>
      <c r="IZ175" s="2" t="e">
        <f t="shared" si="1751"/>
        <v>#VALUE!</v>
      </c>
      <c r="JA175" s="2" t="e">
        <f t="shared" si="1752"/>
        <v>#VALUE!</v>
      </c>
      <c r="JB175" s="2" t="e">
        <f t="shared" si="1753"/>
        <v>#VALUE!</v>
      </c>
      <c r="JC175" s="2" t="e">
        <f t="shared" si="1754"/>
        <v>#VALUE!</v>
      </c>
      <c r="JD175" s="2" t="e">
        <f t="shared" si="1755"/>
        <v>#VALUE!</v>
      </c>
      <c r="JE175" s="2" t="e">
        <f t="shared" si="1756"/>
        <v>#VALUE!</v>
      </c>
      <c r="JF175" s="2" t="e">
        <f t="shared" si="1757"/>
        <v>#VALUE!</v>
      </c>
      <c r="JG175" s="2" t="e">
        <f t="shared" si="1758"/>
        <v>#VALUE!</v>
      </c>
      <c r="JH175" s="2" t="e">
        <f t="shared" si="1759"/>
        <v>#VALUE!</v>
      </c>
      <c r="JI175" s="2" t="e">
        <f t="shared" si="1760"/>
        <v>#VALUE!</v>
      </c>
      <c r="JJ175" s="2" t="e">
        <f t="shared" si="1761"/>
        <v>#VALUE!</v>
      </c>
      <c r="JK175" s="2" t="e">
        <f t="shared" si="1762"/>
        <v>#VALUE!</v>
      </c>
      <c r="JL175" s="2" t="e">
        <f t="shared" si="1763"/>
        <v>#VALUE!</v>
      </c>
      <c r="JM175" s="2" t="e">
        <f t="shared" si="1764"/>
        <v>#VALUE!</v>
      </c>
      <c r="JN175" s="2">
        <f t="shared" si="1765"/>
        <v>0</v>
      </c>
      <c r="JO175" s="2" t="e">
        <f t="shared" si="1766"/>
        <v>#VALUE!</v>
      </c>
      <c r="JP175" s="2" t="e">
        <f t="shared" si="1767"/>
        <v>#VALUE!</v>
      </c>
      <c r="JQ175" s="2" t="e">
        <f t="shared" si="1768"/>
        <v>#VALUE!</v>
      </c>
      <c r="JR175" s="2" t="e">
        <f t="shared" si="1769"/>
        <v>#VALUE!</v>
      </c>
      <c r="JS175" s="2" t="e">
        <f t="shared" si="1770"/>
        <v>#VALUE!</v>
      </c>
      <c r="JT175" s="2" t="e">
        <f t="shared" si="1771"/>
        <v>#VALUE!</v>
      </c>
      <c r="JU175" s="2" t="e">
        <f t="shared" si="1772"/>
        <v>#VALUE!</v>
      </c>
      <c r="JV175" s="2" t="e">
        <f t="shared" si="1773"/>
        <v>#VALUE!</v>
      </c>
      <c r="JW175" s="2" t="e">
        <f t="shared" si="1774"/>
        <v>#VALUE!</v>
      </c>
      <c r="JX175" s="2" t="e">
        <f t="shared" si="1775"/>
        <v>#VALUE!</v>
      </c>
      <c r="JY175" s="2" t="e">
        <f t="shared" si="1776"/>
        <v>#VALUE!</v>
      </c>
      <c r="JZ175" s="2" t="e">
        <f t="shared" si="1777"/>
        <v>#VALUE!</v>
      </c>
      <c r="KA175" s="2" t="e">
        <f t="shared" si="1778"/>
        <v>#VALUE!</v>
      </c>
      <c r="KB175" s="2" t="e">
        <f t="shared" si="1779"/>
        <v>#VALUE!</v>
      </c>
      <c r="KC175" s="2" t="e">
        <f t="shared" si="1780"/>
        <v>#VALUE!</v>
      </c>
      <c r="KD175" s="2" t="e">
        <f t="shared" si="1781"/>
        <v>#VALUE!</v>
      </c>
      <c r="KE175" s="2" t="e">
        <f t="shared" si="1782"/>
        <v>#VALUE!</v>
      </c>
      <c r="KF175" s="2" t="e">
        <f t="shared" si="1783"/>
        <v>#VALUE!</v>
      </c>
      <c r="KG175" s="2" t="e">
        <f t="shared" si="1784"/>
        <v>#VALUE!</v>
      </c>
      <c r="KH175" s="2" t="e">
        <f t="shared" si="1785"/>
        <v>#VALUE!</v>
      </c>
      <c r="KI175" s="2" t="e">
        <f t="shared" si="1786"/>
        <v>#VALUE!</v>
      </c>
      <c r="KJ175" s="2" t="e">
        <f t="shared" si="1787"/>
        <v>#VALUE!</v>
      </c>
      <c r="KK175" s="2" t="e">
        <f t="shared" si="1788"/>
        <v>#VALUE!</v>
      </c>
      <c r="KL175" s="2">
        <f t="shared" si="1789"/>
        <v>0</v>
      </c>
      <c r="KM175" s="2" t="e">
        <f t="shared" si="1790"/>
        <v>#VALUE!</v>
      </c>
      <c r="KN175" s="2" t="e">
        <f t="shared" si="1791"/>
        <v>#VALUE!</v>
      </c>
      <c r="KO175" s="2" t="e">
        <f t="shared" si="1792"/>
        <v>#VALUE!</v>
      </c>
      <c r="KP175" s="2" t="e">
        <f t="shared" si="1793"/>
        <v>#VALUE!</v>
      </c>
      <c r="KQ175" s="2" t="e">
        <f t="shared" si="1794"/>
        <v>#VALUE!</v>
      </c>
      <c r="KR175" s="2" t="e">
        <f t="shared" si="1795"/>
        <v>#VALUE!</v>
      </c>
      <c r="KS175" s="2" t="e">
        <f t="shared" si="1796"/>
        <v>#VALUE!</v>
      </c>
      <c r="KT175" s="2" t="e">
        <f t="shared" si="1797"/>
        <v>#VALUE!</v>
      </c>
      <c r="KU175" s="2" t="e">
        <f t="shared" si="1798"/>
        <v>#VALUE!</v>
      </c>
      <c r="KV175" s="2" t="e">
        <f t="shared" si="1799"/>
        <v>#VALUE!</v>
      </c>
      <c r="KW175" s="2" t="e">
        <f t="shared" si="1800"/>
        <v>#VALUE!</v>
      </c>
      <c r="KX175" s="2" t="e">
        <f t="shared" si="1801"/>
        <v>#VALUE!</v>
      </c>
      <c r="KY175" s="2" t="e">
        <f t="shared" si="1802"/>
        <v>#VALUE!</v>
      </c>
      <c r="KZ175" s="2" t="e">
        <f t="shared" si="1803"/>
        <v>#VALUE!</v>
      </c>
      <c r="LA175" s="2" t="e">
        <f t="shared" si="1804"/>
        <v>#VALUE!</v>
      </c>
      <c r="LB175" s="2" t="e">
        <f t="shared" si="1805"/>
        <v>#VALUE!</v>
      </c>
      <c r="LC175" s="2" t="e">
        <f t="shared" si="1806"/>
        <v>#VALUE!</v>
      </c>
      <c r="LD175" s="2" t="e">
        <f t="shared" si="1807"/>
        <v>#VALUE!</v>
      </c>
      <c r="LE175" s="2" t="e">
        <f t="shared" si="1808"/>
        <v>#VALUE!</v>
      </c>
      <c r="LF175" s="2" t="e">
        <f t="shared" si="1809"/>
        <v>#VALUE!</v>
      </c>
      <c r="LG175" s="2" t="e">
        <f t="shared" si="1810"/>
        <v>#VALUE!</v>
      </c>
      <c r="LH175" s="2" t="e">
        <f t="shared" si="1811"/>
        <v>#VALUE!</v>
      </c>
      <c r="LI175" s="2" t="e">
        <f t="shared" si="1812"/>
        <v>#VALUE!</v>
      </c>
      <c r="LJ175" s="2">
        <f t="shared" si="1813"/>
        <v>0</v>
      </c>
      <c r="LK175" s="2" t="e">
        <f t="shared" si="1814"/>
        <v>#VALUE!</v>
      </c>
      <c r="LL175" s="2" t="e">
        <f t="shared" si="1815"/>
        <v>#VALUE!</v>
      </c>
      <c r="LM175" s="2" t="e">
        <f t="shared" si="1816"/>
        <v>#VALUE!</v>
      </c>
      <c r="LN175" s="2" t="e">
        <f t="shared" si="1817"/>
        <v>#VALUE!</v>
      </c>
      <c r="LO175" s="2" t="e">
        <f t="shared" si="1818"/>
        <v>#VALUE!</v>
      </c>
      <c r="LP175" s="2" t="e">
        <f t="shared" si="1819"/>
        <v>#VALUE!</v>
      </c>
      <c r="LQ175" s="2" t="e">
        <f t="shared" si="1820"/>
        <v>#VALUE!</v>
      </c>
      <c r="LR175" s="2" t="e">
        <f t="shared" si="1821"/>
        <v>#VALUE!</v>
      </c>
      <c r="LS175" s="2" t="e">
        <f t="shared" si="1822"/>
        <v>#VALUE!</v>
      </c>
      <c r="LT175" s="2" t="e">
        <f t="shared" si="1823"/>
        <v>#VALUE!</v>
      </c>
      <c r="LU175" s="2" t="e">
        <f t="shared" si="1824"/>
        <v>#VALUE!</v>
      </c>
      <c r="LV175" s="2" t="e">
        <f t="shared" si="1825"/>
        <v>#VALUE!</v>
      </c>
      <c r="LW175" s="2" t="e">
        <f t="shared" si="1826"/>
        <v>#VALUE!</v>
      </c>
      <c r="LX175" s="2" t="e">
        <f t="shared" si="1827"/>
        <v>#VALUE!</v>
      </c>
      <c r="LY175" s="2" t="e">
        <f t="shared" si="1828"/>
        <v>#VALUE!</v>
      </c>
      <c r="LZ175" s="2" t="e">
        <f t="shared" si="1829"/>
        <v>#VALUE!</v>
      </c>
      <c r="MA175" s="2" t="e">
        <f t="shared" si="1830"/>
        <v>#VALUE!</v>
      </c>
      <c r="MB175" s="2" t="e">
        <f t="shared" si="1831"/>
        <v>#VALUE!</v>
      </c>
      <c r="MC175" s="2" t="e">
        <f t="shared" si="1832"/>
        <v>#VALUE!</v>
      </c>
      <c r="MD175" s="2" t="e">
        <f t="shared" si="1833"/>
        <v>#VALUE!</v>
      </c>
      <c r="ME175" s="2" t="e">
        <f t="shared" si="1834"/>
        <v>#VALUE!</v>
      </c>
      <c r="MF175" s="2" t="e">
        <f t="shared" si="1835"/>
        <v>#VALUE!</v>
      </c>
      <c r="MG175" s="2" t="e">
        <f t="shared" si="1836"/>
        <v>#VALUE!</v>
      </c>
      <c r="MH175" s="2">
        <f t="shared" si="1837"/>
        <v>1</v>
      </c>
      <c r="MI175" s="2" t="e">
        <f t="shared" si="1838"/>
        <v>#VALUE!</v>
      </c>
      <c r="MJ175" s="2" t="e">
        <f t="shared" si="1839"/>
        <v>#VALUE!</v>
      </c>
      <c r="MK175" s="2" t="e">
        <f t="shared" si="1840"/>
        <v>#VALUE!</v>
      </c>
      <c r="ML175" s="2" t="e">
        <f t="shared" si="1841"/>
        <v>#VALUE!</v>
      </c>
      <c r="MM175" s="2" t="e">
        <f t="shared" si="1842"/>
        <v>#VALUE!</v>
      </c>
      <c r="MN175" s="2" t="e">
        <f t="shared" si="1843"/>
        <v>#VALUE!</v>
      </c>
      <c r="MO175" s="2" t="e">
        <f t="shared" si="1844"/>
        <v>#VALUE!</v>
      </c>
      <c r="MP175" s="2" t="e">
        <f t="shared" si="1845"/>
        <v>#VALUE!</v>
      </c>
      <c r="MQ175" s="2" t="e">
        <f t="shared" si="1846"/>
        <v>#VALUE!</v>
      </c>
      <c r="MR175" s="2" t="e">
        <f t="shared" si="1847"/>
        <v>#VALUE!</v>
      </c>
      <c r="MS175" s="2" t="e">
        <f t="shared" si="1848"/>
        <v>#VALUE!</v>
      </c>
      <c r="MT175" s="2" t="e">
        <f t="shared" si="1849"/>
        <v>#VALUE!</v>
      </c>
      <c r="MU175" s="2" t="e">
        <f t="shared" si="1850"/>
        <v>#VALUE!</v>
      </c>
      <c r="MV175" s="2" t="e">
        <f t="shared" si="1851"/>
        <v>#VALUE!</v>
      </c>
      <c r="MW175" s="2" t="e">
        <f t="shared" si="1852"/>
        <v>#VALUE!</v>
      </c>
      <c r="MX175" s="2" t="e">
        <f t="shared" si="1853"/>
        <v>#VALUE!</v>
      </c>
      <c r="MY175" s="2" t="e">
        <f t="shared" si="1854"/>
        <v>#VALUE!</v>
      </c>
      <c r="MZ175" s="2" t="e">
        <f t="shared" si="1855"/>
        <v>#VALUE!</v>
      </c>
      <c r="NA175" s="2" t="e">
        <f t="shared" si="1856"/>
        <v>#VALUE!</v>
      </c>
      <c r="NB175" s="2" t="e">
        <f t="shared" si="1857"/>
        <v>#VALUE!</v>
      </c>
      <c r="NC175" s="2" t="e">
        <f t="shared" si="1858"/>
        <v>#VALUE!</v>
      </c>
      <c r="ND175" s="2" t="e">
        <f t="shared" si="1859"/>
        <v>#VALUE!</v>
      </c>
      <c r="NE175" s="2" t="e">
        <f t="shared" si="1860"/>
        <v>#VALUE!</v>
      </c>
      <c r="NF175" s="2">
        <f t="shared" si="2026"/>
        <v>0</v>
      </c>
      <c r="NG175" s="2">
        <f t="shared" si="1861"/>
        <v>0</v>
      </c>
      <c r="NH175" s="2">
        <f t="shared" si="1862"/>
        <v>0</v>
      </c>
      <c r="NI175" s="2">
        <f t="shared" si="1863"/>
        <v>0</v>
      </c>
      <c r="NJ175" s="2">
        <f t="shared" si="1864"/>
        <v>0</v>
      </c>
      <c r="NK175" s="2">
        <f t="shared" si="1865"/>
        <v>0</v>
      </c>
      <c r="NL175" s="2">
        <f t="shared" si="1866"/>
        <v>0</v>
      </c>
      <c r="NM175" s="2">
        <f t="shared" si="1867"/>
        <v>0</v>
      </c>
      <c r="NN175" s="2">
        <f t="shared" si="1868"/>
        <v>0</v>
      </c>
      <c r="NO175" s="2">
        <f t="shared" si="1869"/>
        <v>0</v>
      </c>
      <c r="NP175" s="2">
        <f t="shared" si="1870"/>
        <v>0</v>
      </c>
      <c r="NQ175" s="2">
        <f t="shared" si="1871"/>
        <v>0</v>
      </c>
      <c r="NR175" s="2">
        <f t="shared" si="1872"/>
        <v>0</v>
      </c>
      <c r="NS175" s="2">
        <f t="shared" si="1873"/>
        <v>0</v>
      </c>
      <c r="NT175" s="2">
        <f t="shared" si="1874"/>
        <v>0</v>
      </c>
      <c r="NU175" s="2">
        <f t="shared" si="1875"/>
        <v>0</v>
      </c>
      <c r="NV175" s="2">
        <f t="shared" si="1876"/>
        <v>0</v>
      </c>
      <c r="NW175" s="2">
        <f t="shared" si="1877"/>
        <v>0</v>
      </c>
      <c r="NX175" s="2">
        <f t="shared" si="1878"/>
        <v>0</v>
      </c>
      <c r="NY175" s="2">
        <f t="shared" si="1879"/>
        <v>0</v>
      </c>
      <c r="NZ175" s="2">
        <f t="shared" si="1880"/>
        <v>0</v>
      </c>
      <c r="OA175" s="2">
        <f t="shared" si="1881"/>
        <v>0</v>
      </c>
      <c r="OB175" s="2">
        <f t="shared" si="1882"/>
        <v>0</v>
      </c>
      <c r="OC175" s="2">
        <f t="shared" si="1883"/>
        <v>0</v>
      </c>
      <c r="OD175" s="2">
        <f>IF(AND(NF175&gt;'Graph Creator'!$K$4,'Detalle de Cuentas'!NF175&lt;='Graph Creator'!$L$4),1,0)</f>
        <v>0</v>
      </c>
      <c r="OE175" s="2">
        <f>IF(AND(NG175&gt;'Graph Creator'!$K$4,'Detalle de Cuentas'!NG175&lt;='Graph Creator'!$L$4),1,0)</f>
        <v>0</v>
      </c>
      <c r="OF175" s="2">
        <f>IF(AND(NH175&gt;'Graph Creator'!$K$4,'Detalle de Cuentas'!NH175&lt;='Graph Creator'!$L$4),1,0)</f>
        <v>0</v>
      </c>
      <c r="OG175" s="2">
        <f>IF(AND(NI175&gt;'Graph Creator'!$K$4,'Detalle de Cuentas'!NI175&lt;='Graph Creator'!$L$4),1,0)</f>
        <v>0</v>
      </c>
      <c r="OH175" s="2">
        <f>IF(AND(NJ175&gt;'Graph Creator'!$K$4,'Detalle de Cuentas'!NJ175&lt;='Graph Creator'!$L$4),1,0)</f>
        <v>0</v>
      </c>
      <c r="OI175" s="2">
        <f>IF(AND(NK175&gt;'Graph Creator'!$K$4,'Detalle de Cuentas'!NK175&lt;='Graph Creator'!$L$4),1,0)</f>
        <v>0</v>
      </c>
      <c r="OJ175" s="2">
        <f>IF(AND(NL175&gt;'Graph Creator'!$K$4,'Detalle de Cuentas'!NL175&lt;='Graph Creator'!$L$4),1,0)</f>
        <v>0</v>
      </c>
      <c r="OK175" s="2">
        <f>IF(AND(NM175&gt;'Graph Creator'!$K$4,'Detalle de Cuentas'!NM175&lt;='Graph Creator'!$L$4),1,0)</f>
        <v>0</v>
      </c>
      <c r="OL175" s="2">
        <f>IF(AND(NN175&gt;'Graph Creator'!$K$4,'Detalle de Cuentas'!NN175&lt;='Graph Creator'!$L$4),1,0)</f>
        <v>0</v>
      </c>
      <c r="OM175" s="2">
        <f>IF(AND(NO175&gt;'Graph Creator'!$K$4,'Detalle de Cuentas'!NO175&lt;='Graph Creator'!$L$4),1,0)</f>
        <v>0</v>
      </c>
      <c r="ON175" s="2">
        <f>IF(AND(NP175&gt;'Graph Creator'!$K$4,'Detalle de Cuentas'!NP175&lt;='Graph Creator'!$L$4),1,0)</f>
        <v>0</v>
      </c>
      <c r="OO175" s="2">
        <f>IF(AND(NQ175&gt;'Graph Creator'!$K$4,'Detalle de Cuentas'!NQ175&lt;='Graph Creator'!$L$4),1,0)</f>
        <v>0</v>
      </c>
      <c r="OP175" s="2">
        <f>IF(AND(NR175&gt;'Graph Creator'!$K$4,'Detalle de Cuentas'!NR175&lt;='Graph Creator'!$L$4),1,0)</f>
        <v>0</v>
      </c>
      <c r="OQ175" s="2">
        <f>IF(AND(NS175&gt;'Graph Creator'!$K$4,'Detalle de Cuentas'!NS175&lt;='Graph Creator'!$L$4),1,0)</f>
        <v>0</v>
      </c>
      <c r="OR175" s="2">
        <f>IF(AND(NT175&gt;'Graph Creator'!$K$4,'Detalle de Cuentas'!NT175&lt;='Graph Creator'!$L$4),1,0)</f>
        <v>0</v>
      </c>
      <c r="OS175" s="2">
        <f>IF(AND(NU175&gt;'Graph Creator'!$K$4,'Detalle de Cuentas'!NU175&lt;='Graph Creator'!$L$4),1,0)</f>
        <v>0</v>
      </c>
      <c r="OT175" s="2">
        <f>IF(AND(NV175&gt;'Graph Creator'!$K$4,'Detalle de Cuentas'!NV175&lt;='Graph Creator'!$L$4),1,0)</f>
        <v>0</v>
      </c>
      <c r="OU175" s="2">
        <f>IF(AND(NW175&gt;'Graph Creator'!$K$4,'Detalle de Cuentas'!NW175&lt;='Graph Creator'!$L$4),1,0)</f>
        <v>0</v>
      </c>
      <c r="OV175" s="2">
        <f>IF(AND(NX175&gt;'Graph Creator'!$K$4,'Detalle de Cuentas'!NX175&lt;='Graph Creator'!$L$4),1,0)</f>
        <v>0</v>
      </c>
      <c r="OW175" s="2">
        <f>IF(AND(NY175&gt;'Graph Creator'!$K$4,'Detalle de Cuentas'!NY175&lt;='Graph Creator'!$L$4),1,0)</f>
        <v>0</v>
      </c>
      <c r="OX175" s="2">
        <f>IF(AND(NZ175&gt;'Graph Creator'!$K$4,'Detalle de Cuentas'!NZ175&lt;='Graph Creator'!$L$4),1,0)</f>
        <v>0</v>
      </c>
      <c r="OY175" s="2">
        <f>IF(AND(OA175&gt;'Graph Creator'!$K$4,'Detalle de Cuentas'!OA175&lt;='Graph Creator'!$L$4),1,0)</f>
        <v>0</v>
      </c>
      <c r="OZ175" s="2">
        <f>IF(AND(OB175&gt;'Graph Creator'!$K$4,'Detalle de Cuentas'!OB175&lt;='Graph Creator'!$L$4),1,0)</f>
        <v>0</v>
      </c>
      <c r="PA175" s="2">
        <f>IF(AND(OC175&gt;'Graph Creator'!$K$4,'Detalle de Cuentas'!OC175&lt;='Graph Creator'!$L$4),1,0)</f>
        <v>0</v>
      </c>
      <c r="PB175" s="2">
        <f>IF(AND(NF175&gt;'Graph Creator'!$L$4,'Detalle de Cuentas'!NF175&lt;='Graph Creator'!$M$4),1,0)</f>
        <v>0</v>
      </c>
      <c r="PC175" s="2">
        <f>IF(AND(NG175&gt;'Graph Creator'!$L$4,'Detalle de Cuentas'!NG175&lt;='Graph Creator'!$M$4),1,0)</f>
        <v>0</v>
      </c>
      <c r="PD175" s="2">
        <f>IF(AND(NH175&gt;'Graph Creator'!$L$4,'Detalle de Cuentas'!NH175&lt;='Graph Creator'!$M$4),1,0)</f>
        <v>0</v>
      </c>
      <c r="PE175" s="2">
        <f>IF(AND(NI175&gt;'Graph Creator'!$L$4,'Detalle de Cuentas'!NI175&lt;='Graph Creator'!$M$4),1,0)</f>
        <v>0</v>
      </c>
      <c r="PF175" s="2">
        <f>IF(AND(NJ175&gt;'Graph Creator'!$L$4,'Detalle de Cuentas'!NJ175&lt;='Graph Creator'!$M$4),1,0)</f>
        <v>0</v>
      </c>
      <c r="PG175" s="2">
        <f>IF(AND(NK175&gt;'Graph Creator'!$L$4,'Detalle de Cuentas'!NK175&lt;='Graph Creator'!$M$4),1,0)</f>
        <v>0</v>
      </c>
      <c r="PH175" s="2">
        <f>IF(AND(NL175&gt;'Graph Creator'!$L$4,'Detalle de Cuentas'!NL175&lt;='Graph Creator'!$M$4),1,0)</f>
        <v>0</v>
      </c>
      <c r="PI175" s="2">
        <f>IF(AND(NM175&gt;'Graph Creator'!$L$4,'Detalle de Cuentas'!NM175&lt;='Graph Creator'!$M$4),1,0)</f>
        <v>0</v>
      </c>
      <c r="PJ175" s="2">
        <f>IF(AND(NN175&gt;'Graph Creator'!$L$4,'Detalle de Cuentas'!NN175&lt;='Graph Creator'!$M$4),1,0)</f>
        <v>0</v>
      </c>
      <c r="PK175" s="2">
        <f>IF(AND(NO175&gt;'Graph Creator'!$L$4,'Detalle de Cuentas'!NO175&lt;='Graph Creator'!$M$4),1,0)</f>
        <v>0</v>
      </c>
      <c r="PL175" s="2">
        <f>IF(AND(NP175&gt;'Graph Creator'!$L$4,'Detalle de Cuentas'!NP175&lt;='Graph Creator'!$M$4),1,0)</f>
        <v>0</v>
      </c>
      <c r="PM175" s="2">
        <f>IF(AND(NQ175&gt;'Graph Creator'!$L$4,'Detalle de Cuentas'!NQ175&lt;='Graph Creator'!$M$4),1,0)</f>
        <v>0</v>
      </c>
      <c r="PN175" s="2">
        <f>IF(AND(NR175&gt;'Graph Creator'!$L$4,'Detalle de Cuentas'!NR175&lt;='Graph Creator'!$M$4),1,0)</f>
        <v>0</v>
      </c>
      <c r="PO175" s="2">
        <f>IF(AND(NS175&gt;'Graph Creator'!$L$4,'Detalle de Cuentas'!NS175&lt;='Graph Creator'!$M$4),1,0)</f>
        <v>0</v>
      </c>
      <c r="PP175" s="2">
        <f>IF(AND(NT175&gt;'Graph Creator'!$L$4,'Detalle de Cuentas'!NT175&lt;='Graph Creator'!$M$4),1,0)</f>
        <v>0</v>
      </c>
      <c r="PQ175" s="2">
        <f>IF(AND(NU175&gt;'Graph Creator'!$L$4,'Detalle de Cuentas'!NU175&lt;='Graph Creator'!$M$4),1,0)</f>
        <v>0</v>
      </c>
      <c r="PR175" s="2">
        <f>IF(AND(NV175&gt;'Graph Creator'!$L$4,'Detalle de Cuentas'!NV175&lt;='Graph Creator'!$M$4),1,0)</f>
        <v>0</v>
      </c>
      <c r="PS175" s="2">
        <f>IF(AND(NW175&gt;'Graph Creator'!$L$4,'Detalle de Cuentas'!NW175&lt;='Graph Creator'!$M$4),1,0)</f>
        <v>0</v>
      </c>
      <c r="PT175" s="2">
        <f>IF(AND(NX175&gt;'Graph Creator'!$L$4,'Detalle de Cuentas'!NX175&lt;='Graph Creator'!$M$4),1,0)</f>
        <v>0</v>
      </c>
      <c r="PU175" s="2">
        <f>IF(AND(NY175&gt;'Graph Creator'!$L$4,'Detalle de Cuentas'!NY175&lt;='Graph Creator'!$M$4),1,0)</f>
        <v>0</v>
      </c>
      <c r="PV175" s="2">
        <f>IF(AND(NZ175&gt;'Graph Creator'!$L$4,'Detalle de Cuentas'!NZ175&lt;='Graph Creator'!$M$4),1,0)</f>
        <v>0</v>
      </c>
      <c r="PW175" s="2">
        <f>IF(AND(OA175&gt;'Graph Creator'!$L$4,'Detalle de Cuentas'!OA175&lt;='Graph Creator'!$M$4),1,0)</f>
        <v>0</v>
      </c>
      <c r="PX175" s="2">
        <f>IF(AND(OB175&gt;'Graph Creator'!$L$4,'Detalle de Cuentas'!OB175&lt;='Graph Creator'!$M$4),1,0)</f>
        <v>0</v>
      </c>
      <c r="PY175" s="2">
        <f>IF(AND(OC175&gt;'Graph Creator'!$L$4,'Detalle de Cuentas'!OC175&lt;='Graph Creator'!$M$4),1,0)</f>
        <v>0</v>
      </c>
      <c r="PZ175" s="2">
        <f>IF(AND(NF175&gt;'Graph Creator'!$M$4,'Detalle de Cuentas'!NF175&lt;='Graph Creator'!$N$4),1,0)</f>
        <v>0</v>
      </c>
      <c r="QA175" s="2">
        <f>IF(AND(NG175&gt;'Graph Creator'!$M$4,'Detalle de Cuentas'!NG175&lt;='Graph Creator'!$N$4),1,0)</f>
        <v>0</v>
      </c>
      <c r="QB175" s="2">
        <f>IF(AND(NH175&gt;'Graph Creator'!$M$4,'Detalle de Cuentas'!NH175&lt;='Graph Creator'!$N$4),1,0)</f>
        <v>0</v>
      </c>
      <c r="QC175" s="2">
        <f>IF(AND(NI175&gt;'Graph Creator'!$M$4,'Detalle de Cuentas'!NI175&lt;='Graph Creator'!$N$4),1,0)</f>
        <v>0</v>
      </c>
      <c r="QD175" s="2">
        <f>IF(AND(NJ175&gt;'Graph Creator'!$M$4,'Detalle de Cuentas'!NJ175&lt;='Graph Creator'!$N$4),1,0)</f>
        <v>0</v>
      </c>
      <c r="QE175" s="2">
        <f>IF(AND(NK175&gt;'Graph Creator'!$M$4,'Detalle de Cuentas'!NK175&lt;='Graph Creator'!$N$4),1,0)</f>
        <v>0</v>
      </c>
      <c r="QF175" s="2">
        <f>IF(AND(NL175&gt;'Graph Creator'!$M$4,'Detalle de Cuentas'!NL175&lt;='Graph Creator'!$N$4),1,0)</f>
        <v>0</v>
      </c>
      <c r="QG175" s="2">
        <f>IF(AND(NM175&gt;'Graph Creator'!$M$4,'Detalle de Cuentas'!NM175&lt;='Graph Creator'!$N$4),1,0)</f>
        <v>0</v>
      </c>
      <c r="QH175" s="2">
        <f>IF(AND(NN175&gt;'Graph Creator'!$M$4,'Detalle de Cuentas'!NN175&lt;='Graph Creator'!$N$4),1,0)</f>
        <v>0</v>
      </c>
      <c r="QI175" s="2">
        <f>IF(AND(NO175&gt;'Graph Creator'!$M$4,'Detalle de Cuentas'!NO175&lt;='Graph Creator'!$N$4),1,0)</f>
        <v>0</v>
      </c>
      <c r="QJ175" s="2">
        <f>IF(AND(NP175&gt;'Graph Creator'!$M$4,'Detalle de Cuentas'!NP175&lt;='Graph Creator'!$N$4),1,0)</f>
        <v>0</v>
      </c>
      <c r="QK175" s="2">
        <f>IF(AND(NQ175&gt;'Graph Creator'!$M$4,'Detalle de Cuentas'!NQ175&lt;='Graph Creator'!$N$4),1,0)</f>
        <v>0</v>
      </c>
      <c r="QL175" s="2">
        <f>IF(AND(NR175&gt;'Graph Creator'!$M$4,'Detalle de Cuentas'!NR175&lt;='Graph Creator'!$N$4),1,0)</f>
        <v>0</v>
      </c>
      <c r="QM175" s="2">
        <f>IF(AND(NS175&gt;'Graph Creator'!$M$4,'Detalle de Cuentas'!NS175&lt;='Graph Creator'!$N$4),1,0)</f>
        <v>0</v>
      </c>
      <c r="QN175" s="2">
        <f>IF(AND(NT175&gt;'Graph Creator'!$M$4,'Detalle de Cuentas'!NT175&lt;='Graph Creator'!$N$4),1,0)</f>
        <v>0</v>
      </c>
      <c r="QO175" s="2">
        <f>IF(AND(NU175&gt;'Graph Creator'!$M$4,'Detalle de Cuentas'!NU175&lt;='Graph Creator'!$N$4),1,0)</f>
        <v>0</v>
      </c>
      <c r="QP175" s="2">
        <f>IF(AND(NV175&gt;'Graph Creator'!$M$4,'Detalle de Cuentas'!NV175&lt;='Graph Creator'!$N$4),1,0)</f>
        <v>0</v>
      </c>
      <c r="QQ175" s="2">
        <f>IF(AND(NW175&gt;'Graph Creator'!$M$4,'Detalle de Cuentas'!NW175&lt;='Graph Creator'!$N$4),1,0)</f>
        <v>0</v>
      </c>
      <c r="QR175" s="2">
        <f>IF(AND(NX175&gt;'Graph Creator'!$M$4,'Detalle de Cuentas'!NX175&lt;='Graph Creator'!$N$4),1,0)</f>
        <v>0</v>
      </c>
      <c r="QS175" s="2">
        <f>IF(AND(NY175&gt;'Graph Creator'!$M$4,'Detalle de Cuentas'!NY175&lt;='Graph Creator'!$N$4),1,0)</f>
        <v>0</v>
      </c>
      <c r="QT175" s="2">
        <f>IF(AND(NZ175&gt;'Graph Creator'!$M$4,'Detalle de Cuentas'!NZ175&lt;='Graph Creator'!$N$4),1,0)</f>
        <v>0</v>
      </c>
      <c r="QU175" s="2">
        <f>IF(AND(OA175&gt;'Graph Creator'!$M$4,'Detalle de Cuentas'!OA175&lt;='Graph Creator'!$N$4),1,0)</f>
        <v>0</v>
      </c>
      <c r="QV175" s="2">
        <f>IF(AND(OB175&gt;'Graph Creator'!$M$4,'Detalle de Cuentas'!OB175&lt;='Graph Creator'!$N$4),1,0)</f>
        <v>0</v>
      </c>
      <c r="QW175" s="2">
        <f>IF(AND(OC175&gt;'Graph Creator'!$M$4,'Detalle de Cuentas'!OC175&lt;='Graph Creator'!$N$4),1,0)</f>
        <v>0</v>
      </c>
      <c r="QX175" s="2">
        <f>IF(AND(NF175&gt;'Graph Creator'!$N$4,'Detalle de Cuentas'!NF175&lt;='Graph Creator'!$O$4),1,0)</f>
        <v>0</v>
      </c>
      <c r="QY175" s="2">
        <f>IF(AND(NG175&gt;'Graph Creator'!$N$4,'Detalle de Cuentas'!NG175&lt;='Graph Creator'!$O$4),1,0)</f>
        <v>0</v>
      </c>
      <c r="QZ175" s="2">
        <f>IF(AND(NH175&gt;'Graph Creator'!$N$4,'Detalle de Cuentas'!NH175&lt;='Graph Creator'!$O$4),1,0)</f>
        <v>0</v>
      </c>
      <c r="RA175" s="2">
        <f>IF(AND(NI175&gt;'Graph Creator'!$N$4,'Detalle de Cuentas'!NI175&lt;='Graph Creator'!$O$4),1,0)</f>
        <v>0</v>
      </c>
      <c r="RB175" s="2">
        <f>IF(AND(NJ175&gt;'Graph Creator'!$N$4,'Detalle de Cuentas'!NJ175&lt;='Graph Creator'!$O$4),1,0)</f>
        <v>0</v>
      </c>
      <c r="RC175" s="2">
        <f>IF(AND(NK175&gt;'Graph Creator'!$N$4,'Detalle de Cuentas'!NK175&lt;='Graph Creator'!$O$4),1,0)</f>
        <v>0</v>
      </c>
      <c r="RD175" s="2">
        <f>IF(AND(NL175&gt;'Graph Creator'!$N$4,'Detalle de Cuentas'!NL175&lt;='Graph Creator'!$O$4),1,0)</f>
        <v>0</v>
      </c>
      <c r="RE175" s="2">
        <f>IF(AND(NM175&gt;'Graph Creator'!$N$4,'Detalle de Cuentas'!NM175&lt;='Graph Creator'!$O$4),1,0)</f>
        <v>0</v>
      </c>
      <c r="RF175" s="2">
        <f>IF(AND(NN175&gt;'Graph Creator'!$N$4,'Detalle de Cuentas'!NN175&lt;='Graph Creator'!$O$4),1,0)</f>
        <v>0</v>
      </c>
      <c r="RG175" s="2">
        <f>IF(AND(NO175&gt;'Graph Creator'!$N$4,'Detalle de Cuentas'!NO175&lt;='Graph Creator'!$O$4),1,0)</f>
        <v>0</v>
      </c>
      <c r="RH175" s="2">
        <f>IF(AND(NP175&gt;'Graph Creator'!$N$4,'Detalle de Cuentas'!NP175&lt;='Graph Creator'!$O$4),1,0)</f>
        <v>0</v>
      </c>
      <c r="RI175" s="2">
        <f>IF(AND(NQ175&gt;'Graph Creator'!$N$4,'Detalle de Cuentas'!NQ175&lt;='Graph Creator'!$O$4),1,0)</f>
        <v>0</v>
      </c>
      <c r="RJ175" s="2">
        <f>IF(AND(NR175&gt;'Graph Creator'!$N$4,'Detalle de Cuentas'!NR175&lt;='Graph Creator'!$O$4),1,0)</f>
        <v>0</v>
      </c>
      <c r="RK175" s="2">
        <f>IF(AND(NS175&gt;'Graph Creator'!$N$4,'Detalle de Cuentas'!NS175&lt;='Graph Creator'!$O$4),1,0)</f>
        <v>0</v>
      </c>
      <c r="RL175" s="2">
        <f>IF(AND(NT175&gt;'Graph Creator'!$N$4,'Detalle de Cuentas'!NT175&lt;='Graph Creator'!$O$4),1,0)</f>
        <v>0</v>
      </c>
      <c r="RM175" s="2">
        <f>IF(AND(NU175&gt;'Graph Creator'!$N$4,'Detalle de Cuentas'!NU175&lt;='Graph Creator'!$O$4),1,0)</f>
        <v>0</v>
      </c>
      <c r="RN175" s="2">
        <f>IF(AND(NV175&gt;'Graph Creator'!$N$4,'Detalle de Cuentas'!NV175&lt;='Graph Creator'!$O$4),1,0)</f>
        <v>0</v>
      </c>
      <c r="RO175" s="2">
        <f>IF(AND(NW175&gt;'Graph Creator'!$N$4,'Detalle de Cuentas'!NW175&lt;='Graph Creator'!$O$4),1,0)</f>
        <v>0</v>
      </c>
      <c r="RP175" s="2">
        <f>IF(AND(NX175&gt;'Graph Creator'!$N$4,'Detalle de Cuentas'!NX175&lt;='Graph Creator'!$O$4),1,0)</f>
        <v>0</v>
      </c>
      <c r="RQ175" s="2">
        <f>IF(AND(NY175&gt;'Graph Creator'!$N$4,'Detalle de Cuentas'!NY175&lt;='Graph Creator'!$O$4),1,0)</f>
        <v>0</v>
      </c>
      <c r="RR175" s="2">
        <f>IF(AND(NZ175&gt;'Graph Creator'!$N$4,'Detalle de Cuentas'!NZ175&lt;='Graph Creator'!$O$4),1,0)</f>
        <v>0</v>
      </c>
      <c r="RS175" s="2">
        <f>IF(AND(OA175&gt;'Graph Creator'!$N$4,'Detalle de Cuentas'!OA175&lt;='Graph Creator'!$O$4),1,0)</f>
        <v>0</v>
      </c>
      <c r="RT175" s="2">
        <f>IF(AND(OB175&gt;'Graph Creator'!$N$4,'Detalle de Cuentas'!OB175&lt;='Graph Creator'!$O$4),1,0)</f>
        <v>0</v>
      </c>
      <c r="RU175" s="2">
        <f>IF(AND(OC175&gt;'Graph Creator'!$N$4,'Detalle de Cuentas'!OC175&lt;='Graph Creator'!$O$4),1,0)</f>
        <v>0</v>
      </c>
      <c r="RV175" s="2" t="e">
        <f t="shared" si="2027"/>
        <v>#VALUE!</v>
      </c>
      <c r="RW175" s="2" t="e">
        <f t="shared" si="2028"/>
        <v>#VALUE!</v>
      </c>
      <c r="RX175" s="2" t="e">
        <f t="shared" si="2029"/>
        <v>#VALUE!</v>
      </c>
      <c r="RY175" s="2" t="e">
        <f t="shared" si="2030"/>
        <v>#VALUE!</v>
      </c>
      <c r="RZ175" s="2" t="e">
        <f t="shared" si="2031"/>
        <v>#VALUE!</v>
      </c>
      <c r="SA175" s="2" t="e">
        <f t="shared" si="2032"/>
        <v>#VALUE!</v>
      </c>
      <c r="SB175" s="2" t="e">
        <f t="shared" si="2033"/>
        <v>#VALUE!</v>
      </c>
      <c r="SC175" s="2" t="e">
        <f t="shared" si="2034"/>
        <v>#VALUE!</v>
      </c>
      <c r="SD175" s="2" t="e">
        <f t="shared" si="2035"/>
        <v>#VALUE!</v>
      </c>
      <c r="SE175" s="2" t="e">
        <f t="shared" si="2036"/>
        <v>#VALUE!</v>
      </c>
      <c r="SF175" s="2" t="e">
        <f t="shared" si="2037"/>
        <v>#VALUE!</v>
      </c>
      <c r="SG175" s="2" t="e">
        <f t="shared" si="2038"/>
        <v>#VALUE!</v>
      </c>
      <c r="SH175" s="2" t="e">
        <f t="shared" si="2039"/>
        <v>#VALUE!</v>
      </c>
      <c r="SI175" s="2" t="e">
        <f t="shared" si="2040"/>
        <v>#VALUE!</v>
      </c>
      <c r="SJ175" s="2" t="e">
        <f t="shared" si="2041"/>
        <v>#VALUE!</v>
      </c>
      <c r="SK175" s="2" t="e">
        <f t="shared" si="2042"/>
        <v>#VALUE!</v>
      </c>
      <c r="SL175" s="2" t="e">
        <f t="shared" si="2043"/>
        <v>#VALUE!</v>
      </c>
      <c r="SM175" s="2" t="e">
        <f t="shared" si="2044"/>
        <v>#VALUE!</v>
      </c>
      <c r="SN175" s="2" t="e">
        <f t="shared" si="2045"/>
        <v>#VALUE!</v>
      </c>
      <c r="SO175" s="2" t="e">
        <f t="shared" si="2046"/>
        <v>#VALUE!</v>
      </c>
      <c r="SP175" s="2" t="e">
        <f t="shared" si="2047"/>
        <v>#VALUE!</v>
      </c>
      <c r="SQ175" s="2" t="e">
        <f t="shared" si="2048"/>
        <v>#VALUE!</v>
      </c>
      <c r="SR175" s="2" t="e">
        <f t="shared" si="2049"/>
        <v>#VALUE!</v>
      </c>
      <c r="SS175" s="2" t="e">
        <f t="shared" si="2050"/>
        <v>#VALUE!</v>
      </c>
      <c r="ST175" s="2" t="e">
        <f t="shared" si="2051"/>
        <v>#VALUE!</v>
      </c>
      <c r="SU175" s="2" t="e">
        <f t="shared" si="2052"/>
        <v>#VALUE!</v>
      </c>
      <c r="SV175" s="2" t="e">
        <f t="shared" si="2053"/>
        <v>#VALUE!</v>
      </c>
      <c r="SW175" s="2" t="e">
        <f t="shared" si="2054"/>
        <v>#VALUE!</v>
      </c>
      <c r="SX175" s="2" t="e">
        <f t="shared" si="2055"/>
        <v>#VALUE!</v>
      </c>
      <c r="SY175" s="2" t="e">
        <f t="shared" si="2056"/>
        <v>#VALUE!</v>
      </c>
      <c r="SZ175" s="2" t="e">
        <f t="shared" si="2057"/>
        <v>#VALUE!</v>
      </c>
      <c r="TA175" s="2" t="e">
        <f t="shared" si="2058"/>
        <v>#VALUE!</v>
      </c>
      <c r="TB175" s="2" t="e">
        <f t="shared" si="2059"/>
        <v>#VALUE!</v>
      </c>
      <c r="TC175" s="2" t="e">
        <f t="shared" si="2060"/>
        <v>#VALUE!</v>
      </c>
      <c r="TD175" s="2" t="e">
        <f t="shared" si="2061"/>
        <v>#VALUE!</v>
      </c>
      <c r="TE175" s="2" t="e">
        <f t="shared" si="2062"/>
        <v>#VALUE!</v>
      </c>
      <c r="TF175" s="2" t="str">
        <f>IF(DZ175=1,IF(SUM(DZ$17:DZ175)&lt;2,""&amp;B175,", "&amp;B175),"")</f>
        <v/>
      </c>
      <c r="TG175" s="2" t="str">
        <f t="shared" si="2075"/>
        <v/>
      </c>
      <c r="TH175" s="2">
        <f t="shared" si="2063"/>
        <v>0</v>
      </c>
      <c r="TI175" s="14" t="str">
        <f t="shared" si="2064"/>
        <v/>
      </c>
      <c r="TJ175" s="14" t="e">
        <f t="shared" si="1884"/>
        <v>#VALUE!</v>
      </c>
      <c r="TK175" s="14" t="e">
        <f t="shared" si="1885"/>
        <v>#VALUE!</v>
      </c>
      <c r="TL175" s="14" t="e">
        <f t="shared" si="1886"/>
        <v>#VALUE!</v>
      </c>
      <c r="TM175" s="14" t="e">
        <f t="shared" si="1887"/>
        <v>#VALUE!</v>
      </c>
      <c r="TN175" s="14" t="e">
        <f t="shared" si="1888"/>
        <v>#VALUE!</v>
      </c>
      <c r="TO175" s="14" t="e">
        <f t="shared" si="1889"/>
        <v>#VALUE!</v>
      </c>
      <c r="TP175" s="14" t="e">
        <f t="shared" si="1890"/>
        <v>#VALUE!</v>
      </c>
      <c r="TQ175" s="14" t="e">
        <f t="shared" si="1891"/>
        <v>#VALUE!</v>
      </c>
      <c r="TR175" s="14" t="e">
        <f t="shared" si="1892"/>
        <v>#VALUE!</v>
      </c>
      <c r="TS175" s="14" t="e">
        <f t="shared" si="1893"/>
        <v>#VALUE!</v>
      </c>
      <c r="TT175" s="14" t="e">
        <f t="shared" si="1894"/>
        <v>#VALUE!</v>
      </c>
      <c r="TU175" s="14" t="e">
        <f t="shared" si="1895"/>
        <v>#VALUE!</v>
      </c>
      <c r="TV175" s="14" t="e">
        <f t="shared" si="1896"/>
        <v>#VALUE!</v>
      </c>
      <c r="TW175" s="14" t="e">
        <f t="shared" si="1897"/>
        <v>#VALUE!</v>
      </c>
      <c r="TX175" s="14" t="e">
        <f t="shared" si="1898"/>
        <v>#VALUE!</v>
      </c>
      <c r="TY175" s="14" t="e">
        <f t="shared" si="1899"/>
        <v>#VALUE!</v>
      </c>
      <c r="TZ175" s="14" t="e">
        <f t="shared" si="1900"/>
        <v>#VALUE!</v>
      </c>
      <c r="UA175" s="14" t="e">
        <f t="shared" si="1901"/>
        <v>#VALUE!</v>
      </c>
      <c r="UB175" s="14" t="e">
        <f t="shared" si="1902"/>
        <v>#VALUE!</v>
      </c>
      <c r="UC175" s="14" t="e">
        <f t="shared" si="1903"/>
        <v>#VALUE!</v>
      </c>
      <c r="UD175" s="14" t="e">
        <f t="shared" si="1904"/>
        <v>#VALUE!</v>
      </c>
      <c r="UE175" s="14" t="e">
        <f t="shared" si="1905"/>
        <v>#VALUE!</v>
      </c>
      <c r="UF175" s="14" t="e">
        <f t="shared" si="1906"/>
        <v>#VALUE!</v>
      </c>
      <c r="UH175" s="2">
        <f>IF($C$4-$R175&gt;'Graph Creator'!$E$2*'Graph Creator'!$D$13*12,0,1)</f>
        <v>1</v>
      </c>
      <c r="UJ175" s="2" t="e">
        <f t="shared" si="2065"/>
        <v>#VALUE!</v>
      </c>
      <c r="UK175" s="2" t="e">
        <f t="shared" si="1907"/>
        <v>#VALUE!</v>
      </c>
      <c r="UL175" s="2" t="e">
        <f t="shared" si="1908"/>
        <v>#VALUE!</v>
      </c>
      <c r="UM175" s="2" t="e">
        <f t="shared" si="1909"/>
        <v>#VALUE!</v>
      </c>
      <c r="UN175" s="2" t="e">
        <f t="shared" si="1910"/>
        <v>#VALUE!</v>
      </c>
      <c r="UO175" s="2" t="e">
        <f t="shared" si="1911"/>
        <v>#VALUE!</v>
      </c>
      <c r="UP175" s="2" t="e">
        <f t="shared" si="1912"/>
        <v>#VALUE!</v>
      </c>
      <c r="UQ175" s="2" t="e">
        <f t="shared" si="1913"/>
        <v>#VALUE!</v>
      </c>
      <c r="UR175" s="2" t="e">
        <f t="shared" si="1914"/>
        <v>#VALUE!</v>
      </c>
      <c r="US175" s="2" t="e">
        <f t="shared" si="1915"/>
        <v>#VALUE!</v>
      </c>
      <c r="UT175" s="2" t="e">
        <f t="shared" si="1916"/>
        <v>#VALUE!</v>
      </c>
      <c r="UU175" s="2" t="e">
        <f t="shared" si="1917"/>
        <v>#VALUE!</v>
      </c>
      <c r="UV175" s="2" t="e">
        <f t="shared" si="1918"/>
        <v>#VALUE!</v>
      </c>
      <c r="UW175" s="2" t="e">
        <f t="shared" si="1919"/>
        <v>#VALUE!</v>
      </c>
      <c r="UX175" s="2" t="e">
        <f t="shared" si="1920"/>
        <v>#VALUE!</v>
      </c>
      <c r="UY175" s="2" t="e">
        <f t="shared" si="1921"/>
        <v>#VALUE!</v>
      </c>
      <c r="UZ175" s="2" t="e">
        <f t="shared" si="1922"/>
        <v>#VALUE!</v>
      </c>
      <c r="VA175" s="2" t="e">
        <f t="shared" si="1923"/>
        <v>#VALUE!</v>
      </c>
      <c r="VB175" s="2" t="e">
        <f t="shared" si="1924"/>
        <v>#VALUE!</v>
      </c>
      <c r="VC175" s="2" t="e">
        <f t="shared" si="1925"/>
        <v>#VALUE!</v>
      </c>
      <c r="VD175" s="2" t="e">
        <f t="shared" si="1926"/>
        <v>#VALUE!</v>
      </c>
      <c r="VE175" s="2" t="e">
        <f t="shared" si="1927"/>
        <v>#VALUE!</v>
      </c>
      <c r="VF175" s="2" t="e">
        <f t="shared" si="1928"/>
        <v>#VALUE!</v>
      </c>
      <c r="VG175" s="2" t="e">
        <f t="shared" si="1929"/>
        <v>#VALUE!</v>
      </c>
      <c r="VH175" s="2" t="e">
        <f t="shared" si="1930"/>
        <v>#VALUE!</v>
      </c>
      <c r="VI175" s="2" t="e">
        <f t="shared" si="1931"/>
        <v>#VALUE!</v>
      </c>
      <c r="VJ175" s="2" t="e">
        <f t="shared" si="1932"/>
        <v>#VALUE!</v>
      </c>
      <c r="VK175" s="2" t="e">
        <f t="shared" si="1933"/>
        <v>#VALUE!</v>
      </c>
      <c r="VL175" s="2" t="e">
        <f t="shared" si="1934"/>
        <v>#VALUE!</v>
      </c>
      <c r="VM175" s="2" t="e">
        <f t="shared" si="1935"/>
        <v>#VALUE!</v>
      </c>
      <c r="VN175" s="2" t="e">
        <f t="shared" si="1936"/>
        <v>#VALUE!</v>
      </c>
      <c r="VO175" s="2" t="e">
        <f t="shared" si="1937"/>
        <v>#VALUE!</v>
      </c>
      <c r="VP175" s="2" t="e">
        <f t="shared" si="1938"/>
        <v>#VALUE!</v>
      </c>
      <c r="VQ175" s="2" t="e">
        <f t="shared" si="1939"/>
        <v>#VALUE!</v>
      </c>
      <c r="VR175" s="2" t="e">
        <f t="shared" si="1940"/>
        <v>#VALUE!</v>
      </c>
      <c r="VS175" s="2" t="e">
        <f t="shared" si="1941"/>
        <v>#VALUE!</v>
      </c>
      <c r="VT175" s="98">
        <f t="shared" si="2066"/>
        <v>0</v>
      </c>
      <c r="VU175" s="98">
        <f t="shared" si="1942"/>
        <v>0</v>
      </c>
      <c r="VV175" s="98">
        <f t="shared" si="1943"/>
        <v>0</v>
      </c>
      <c r="VW175" s="98">
        <f t="shared" si="1944"/>
        <v>0</v>
      </c>
      <c r="VX175" s="98">
        <f t="shared" si="1945"/>
        <v>0</v>
      </c>
      <c r="VY175" s="98">
        <f t="shared" si="1946"/>
        <v>0</v>
      </c>
      <c r="VZ175" s="98">
        <f t="shared" si="1947"/>
        <v>0</v>
      </c>
      <c r="WA175" s="98">
        <f t="shared" si="1948"/>
        <v>0</v>
      </c>
      <c r="WB175" s="98">
        <f t="shared" si="1949"/>
        <v>0</v>
      </c>
      <c r="WC175" s="98">
        <f t="shared" si="1950"/>
        <v>0</v>
      </c>
      <c r="WD175" s="98">
        <f t="shared" si="1951"/>
        <v>0</v>
      </c>
      <c r="WE175" s="98">
        <f t="shared" si="1952"/>
        <v>0</v>
      </c>
      <c r="WF175" s="98">
        <f t="shared" si="1953"/>
        <v>0</v>
      </c>
      <c r="WG175" s="98">
        <f t="shared" si="1954"/>
        <v>0</v>
      </c>
      <c r="WH175" s="98">
        <f t="shared" si="1955"/>
        <v>0</v>
      </c>
      <c r="WI175" s="98">
        <f t="shared" si="1956"/>
        <v>0</v>
      </c>
      <c r="WJ175" s="98">
        <f t="shared" si="1957"/>
        <v>0</v>
      </c>
      <c r="WK175" s="98">
        <f t="shared" si="1958"/>
        <v>0</v>
      </c>
      <c r="WL175" s="98">
        <f t="shared" si="1959"/>
        <v>0</v>
      </c>
      <c r="WM175" s="98">
        <f t="shared" si="1960"/>
        <v>0</v>
      </c>
      <c r="WN175" s="98">
        <f t="shared" si="1961"/>
        <v>0</v>
      </c>
      <c r="WO175" s="98">
        <f t="shared" si="1962"/>
        <v>0</v>
      </c>
      <c r="WP175" s="98">
        <f t="shared" si="1963"/>
        <v>0</v>
      </c>
      <c r="WQ175" s="98">
        <f t="shared" si="1964"/>
        <v>0</v>
      </c>
      <c r="WR175" s="98">
        <f>IFERROR(INDEX('Score Calculation'!$D$38:$D$41,MATCH('Detalle de Cuentas'!VT175,'Score Calculation'!$C$38:$C$41,1)),0)</f>
        <v>4</v>
      </c>
      <c r="WS175" s="98">
        <f>IFERROR(INDEX('Score Calculation'!$D$38:$D$41,MATCH('Detalle de Cuentas'!VU175,'Score Calculation'!$C$38:$C$41,1)),0)</f>
        <v>4</v>
      </c>
      <c r="WT175" s="98">
        <f>IFERROR(INDEX('Score Calculation'!$D$38:$D$41,MATCH('Detalle de Cuentas'!VV175,'Score Calculation'!$C$38:$C$41,1)),0)</f>
        <v>4</v>
      </c>
      <c r="WU175" s="98">
        <f>IFERROR(INDEX('Score Calculation'!$D$38:$D$41,MATCH('Detalle de Cuentas'!VW175,'Score Calculation'!$C$38:$C$41,1)),0)</f>
        <v>4</v>
      </c>
      <c r="WV175" s="98">
        <f>IFERROR(INDEX('Score Calculation'!$D$38:$D$41,MATCH('Detalle de Cuentas'!VX175,'Score Calculation'!$C$38:$C$41,1)),0)</f>
        <v>4</v>
      </c>
      <c r="WW175" s="98">
        <f>IFERROR(INDEX('Score Calculation'!$D$38:$D$41,MATCH('Detalle de Cuentas'!VY175,'Score Calculation'!$C$38:$C$41,1)),0)</f>
        <v>4</v>
      </c>
      <c r="WX175" s="98">
        <f>IFERROR(INDEX('Score Calculation'!$D$38:$D$41,MATCH('Detalle de Cuentas'!VZ175,'Score Calculation'!$C$38:$C$41,1)),0)</f>
        <v>4</v>
      </c>
      <c r="WY175" s="98">
        <f>IFERROR(INDEX('Score Calculation'!$D$38:$D$41,MATCH('Detalle de Cuentas'!WA175,'Score Calculation'!$C$38:$C$41,1)),0)</f>
        <v>4</v>
      </c>
      <c r="WZ175" s="98">
        <f>IFERROR(INDEX('Score Calculation'!$D$38:$D$41,MATCH('Detalle de Cuentas'!WB175,'Score Calculation'!$C$38:$C$41,1)),0)</f>
        <v>4</v>
      </c>
      <c r="XA175" s="98">
        <f>IFERROR(INDEX('Score Calculation'!$D$38:$D$41,MATCH('Detalle de Cuentas'!WC175,'Score Calculation'!$C$38:$C$41,1)),0)</f>
        <v>4</v>
      </c>
      <c r="XB175" s="98">
        <f>IFERROR(INDEX('Score Calculation'!$D$38:$D$41,MATCH('Detalle de Cuentas'!WD175,'Score Calculation'!$C$38:$C$41,1)),0)</f>
        <v>4</v>
      </c>
      <c r="XC175" s="98">
        <f>IFERROR(INDEX('Score Calculation'!$D$38:$D$41,MATCH('Detalle de Cuentas'!WE175,'Score Calculation'!$C$38:$C$41,1)),0)</f>
        <v>4</v>
      </c>
      <c r="XD175" s="98">
        <f>IFERROR(INDEX('Score Calculation'!$D$38:$D$41,MATCH('Detalle de Cuentas'!WF175,'Score Calculation'!$C$38:$C$41,1)),0)</f>
        <v>4</v>
      </c>
      <c r="XE175" s="98">
        <f>IFERROR(INDEX('Score Calculation'!$D$38:$D$41,MATCH('Detalle de Cuentas'!WG175,'Score Calculation'!$C$38:$C$41,1)),0)</f>
        <v>4</v>
      </c>
      <c r="XF175" s="98">
        <f>IFERROR(INDEX('Score Calculation'!$D$38:$D$41,MATCH('Detalle de Cuentas'!WH175,'Score Calculation'!$C$38:$C$41,1)),0)</f>
        <v>4</v>
      </c>
      <c r="XG175" s="98">
        <f>IFERROR(INDEX('Score Calculation'!$D$38:$D$41,MATCH('Detalle de Cuentas'!WI175,'Score Calculation'!$C$38:$C$41,1)),0)</f>
        <v>4</v>
      </c>
      <c r="XH175" s="98">
        <f>IFERROR(INDEX('Score Calculation'!$D$38:$D$41,MATCH('Detalle de Cuentas'!WJ175,'Score Calculation'!$C$38:$C$41,1)),0)</f>
        <v>4</v>
      </c>
      <c r="XI175" s="98">
        <f>IFERROR(INDEX('Score Calculation'!$D$38:$D$41,MATCH('Detalle de Cuentas'!WK175,'Score Calculation'!$C$38:$C$41,1)),0)</f>
        <v>4</v>
      </c>
      <c r="XJ175" s="98">
        <f>IFERROR(INDEX('Score Calculation'!$D$38:$D$41,MATCH('Detalle de Cuentas'!WL175,'Score Calculation'!$C$38:$C$41,1)),0)</f>
        <v>4</v>
      </c>
      <c r="XK175" s="98">
        <f>IFERROR(INDEX('Score Calculation'!$D$38:$D$41,MATCH('Detalle de Cuentas'!WM175,'Score Calculation'!$C$38:$C$41,1)),0)</f>
        <v>4</v>
      </c>
      <c r="XL175" s="98">
        <f>IFERROR(INDEX('Score Calculation'!$D$38:$D$41,MATCH('Detalle de Cuentas'!WN175,'Score Calculation'!$C$38:$C$41,1)),0)</f>
        <v>4</v>
      </c>
      <c r="XM175" s="98">
        <f>IFERROR(INDEX('Score Calculation'!$D$38:$D$41,MATCH('Detalle de Cuentas'!WO175,'Score Calculation'!$C$38:$C$41,1)),0)</f>
        <v>4</v>
      </c>
      <c r="XN175" s="98">
        <f>IFERROR(INDEX('Score Calculation'!$D$38:$D$41,MATCH('Detalle de Cuentas'!WP175,'Score Calculation'!$C$38:$C$41,1)),0)</f>
        <v>4</v>
      </c>
      <c r="XO175" s="98">
        <f>IFERROR(INDEX('Score Calculation'!$D$38:$D$41,MATCH('Detalle de Cuentas'!WQ175,'Score Calculation'!$C$38:$C$41,1)),0)</f>
        <v>4</v>
      </c>
      <c r="XP175" s="98">
        <f>IFERROR(INDEX('Score Calculation'!$D$24:$D$31,MATCH('Detalle de Cuentas'!NF175,'Score Calculation'!$C$24:$C$31,1)),0)</f>
        <v>1</v>
      </c>
      <c r="XQ175" s="98">
        <f>IFERROR(INDEX('Score Calculation'!$D$24:$D$31,MATCH('Detalle de Cuentas'!NG175,'Score Calculation'!$C$24:$C$31,1)),0)</f>
        <v>1</v>
      </c>
      <c r="XR175" s="98">
        <f>IFERROR(INDEX('Score Calculation'!$D$24:$D$31,MATCH('Detalle de Cuentas'!NH175,'Score Calculation'!$C$24:$C$31,1)),0)</f>
        <v>1</v>
      </c>
      <c r="XS175" s="98">
        <f>IFERROR(INDEX('Score Calculation'!$D$24:$D$31,MATCH('Detalle de Cuentas'!NI175,'Score Calculation'!$C$24:$C$31,1)),0)</f>
        <v>1</v>
      </c>
      <c r="XT175" s="98">
        <f>IFERROR(INDEX('Score Calculation'!$D$24:$D$31,MATCH('Detalle de Cuentas'!NJ175,'Score Calculation'!$C$24:$C$31,1)),0)</f>
        <v>1</v>
      </c>
      <c r="XU175" s="98">
        <f>IFERROR(INDEX('Score Calculation'!$D$24:$D$31,MATCH('Detalle de Cuentas'!NK175,'Score Calculation'!$C$24:$C$31,1)),0)</f>
        <v>1</v>
      </c>
      <c r="XV175" s="98">
        <f>IFERROR(INDEX('Score Calculation'!$D$24:$D$31,MATCH('Detalle de Cuentas'!NL175,'Score Calculation'!$C$24:$C$31,1)),0)</f>
        <v>1</v>
      </c>
      <c r="XW175" s="98">
        <f>IFERROR(INDEX('Score Calculation'!$D$24:$D$31,MATCH('Detalle de Cuentas'!NM175,'Score Calculation'!$C$24:$C$31,1)),0)</f>
        <v>1</v>
      </c>
      <c r="XX175" s="98">
        <f>IFERROR(INDEX('Score Calculation'!$D$24:$D$31,MATCH('Detalle de Cuentas'!NN175,'Score Calculation'!$C$24:$C$31,1)),0)</f>
        <v>1</v>
      </c>
      <c r="XY175" s="98">
        <f>IFERROR(INDEX('Score Calculation'!$D$24:$D$31,MATCH('Detalle de Cuentas'!NO175,'Score Calculation'!$C$24:$C$31,1)),0)</f>
        <v>1</v>
      </c>
      <c r="XZ175" s="98">
        <f>IFERROR(INDEX('Score Calculation'!$D$24:$D$31,MATCH('Detalle de Cuentas'!NP175,'Score Calculation'!$C$24:$C$31,1)),0)</f>
        <v>1</v>
      </c>
      <c r="YA175" s="98">
        <f>IFERROR(INDEX('Score Calculation'!$D$24:$D$31,MATCH('Detalle de Cuentas'!NQ175,'Score Calculation'!$C$24:$C$31,1)),0)</f>
        <v>1</v>
      </c>
      <c r="YB175" s="98">
        <f>IFERROR(INDEX('Score Calculation'!$D$24:$D$31,MATCH('Detalle de Cuentas'!NR175,'Score Calculation'!$C$24:$C$31,1)),0)</f>
        <v>1</v>
      </c>
      <c r="YC175" s="98">
        <f>IFERROR(INDEX('Score Calculation'!$D$24:$D$31,MATCH('Detalle de Cuentas'!NS175,'Score Calculation'!$C$24:$C$31,1)),0)</f>
        <v>1</v>
      </c>
      <c r="YD175" s="98">
        <f>IFERROR(INDEX('Score Calculation'!$D$24:$D$31,MATCH('Detalle de Cuentas'!NT175,'Score Calculation'!$C$24:$C$31,1)),0)</f>
        <v>1</v>
      </c>
      <c r="YE175" s="98">
        <f>IFERROR(INDEX('Score Calculation'!$D$24:$D$31,MATCH('Detalle de Cuentas'!NU175,'Score Calculation'!$C$24:$C$31,1)),0)</f>
        <v>1</v>
      </c>
      <c r="YF175" s="98">
        <f>IFERROR(INDEX('Score Calculation'!$D$24:$D$31,MATCH('Detalle de Cuentas'!NV175,'Score Calculation'!$C$24:$C$31,1)),0)</f>
        <v>1</v>
      </c>
      <c r="YG175" s="98">
        <f>IFERROR(INDEX('Score Calculation'!$D$24:$D$31,MATCH('Detalle de Cuentas'!NW175,'Score Calculation'!$C$24:$C$31,1)),0)</f>
        <v>1</v>
      </c>
      <c r="YH175" s="98">
        <f>IFERROR(INDEX('Score Calculation'!$D$24:$D$31,MATCH('Detalle de Cuentas'!NX175,'Score Calculation'!$C$24:$C$31,1)),0)</f>
        <v>1</v>
      </c>
      <c r="YI175" s="98">
        <f>IFERROR(INDEX('Score Calculation'!$D$24:$D$31,MATCH('Detalle de Cuentas'!NY175,'Score Calculation'!$C$24:$C$31,1)),0)</f>
        <v>1</v>
      </c>
      <c r="YJ175" s="98">
        <f>IFERROR(INDEX('Score Calculation'!$D$24:$D$31,MATCH('Detalle de Cuentas'!NZ175,'Score Calculation'!$C$24:$C$31,1)),0)</f>
        <v>1</v>
      </c>
      <c r="YK175" s="98">
        <f>IFERROR(INDEX('Score Calculation'!$D$24:$D$31,MATCH('Detalle de Cuentas'!OA175,'Score Calculation'!$C$24:$C$31,1)),0)</f>
        <v>1</v>
      </c>
      <c r="YL175" s="98">
        <f>IFERROR(INDEX('Score Calculation'!$D$24:$D$31,MATCH('Detalle de Cuentas'!OB175,'Score Calculation'!$C$24:$C$31,1)),0)</f>
        <v>1</v>
      </c>
      <c r="YM175" s="98">
        <f>IFERROR(INDEX('Score Calculation'!$D$24:$D$31,MATCH('Detalle de Cuentas'!OC175,'Score Calculation'!$C$24:$C$31,1)),0)</f>
        <v>1</v>
      </c>
      <c r="YN175" s="98">
        <f t="shared" si="2067"/>
        <v>0</v>
      </c>
      <c r="YO175" s="98">
        <f>IF(LEFT(TRIM($D175),15)="GRUPO SOLIDARIO",$L175*'Score Calculation'!$H$5,IF(TRIM('Detalle de Cuentas'!$C175)="Semanal",'Detalle de Cuentas'!$L175*'Score Calculation'!$H$6,'Detalle de Cuentas'!$L175))</f>
        <v>0</v>
      </c>
      <c r="YP175" s="99">
        <f>IFERROR(INDEX('Score Calculation'!$D$54:$D$60,MATCH($YO175,'Score Calculation'!$C$54:$C$60,1)),1)</f>
        <v>0.2</v>
      </c>
      <c r="YQ175" s="99">
        <f>IFERROR(INDEX('Score Calculation'!$D$65:$D$123,MATCH(LEFT(TRIM('Detalle de Cuentas'!$F175),20),'Score Calculation'!$F$65:$F$123,0)),1)</f>
        <v>1</v>
      </c>
      <c r="YR175" s="99">
        <f>IFERROR(INDEX('Score Calculation'!$D$46:$D$49,MATCH('Detalle de Cuentas'!$YN175,'Score Calculation'!$C$46:$C$49,1)),1)</f>
        <v>4</v>
      </c>
      <c r="YS175" s="99">
        <f t="shared" si="2068"/>
        <v>0</v>
      </c>
      <c r="YT175" s="99">
        <f t="shared" si="2069"/>
        <v>0</v>
      </c>
      <c r="YU175" s="98" t="str">
        <f t="shared" si="2070"/>
        <v/>
      </c>
      <c r="YV175" s="109">
        <f t="shared" si="2071"/>
        <v>1</v>
      </c>
      <c r="YW175" s="109">
        <f>IFERROR(INDEX('Score Calculation'!$D$187:$D$245,MATCH(LEFT(TRIM('Detalle de Cuentas'!$F175),20),'Score Calculation'!$F$187:$F$245,0)),1)</f>
        <v>1</v>
      </c>
      <c r="YX175" s="109">
        <f>IFERROR(IF($E175="HIPOTECA",-PMT('Score Calculation'!$H$266/(360/$J175),$G175,$YO175)*(30/$J175),-PMT('Score Calculation'!$H$267/(360/$J175),$G175,$YO175)*(30/$J175)),0)</f>
        <v>0</v>
      </c>
      <c r="YY175" s="109">
        <f t="shared" si="2103"/>
        <v>0</v>
      </c>
      <c r="YZ175" s="109">
        <f t="shared" si="2103"/>
        <v>0</v>
      </c>
      <c r="ZA175" s="109">
        <f t="shared" si="2103"/>
        <v>0</v>
      </c>
      <c r="ZB175" s="109">
        <f t="shared" si="2103"/>
        <v>0</v>
      </c>
      <c r="ZC175" s="109">
        <f t="shared" si="2103"/>
        <v>0</v>
      </c>
      <c r="ZD175" s="109">
        <f t="shared" si="2100"/>
        <v>0</v>
      </c>
      <c r="ZE175" s="109">
        <f t="shared" si="2100"/>
        <v>0</v>
      </c>
      <c r="ZF175" s="109">
        <f t="shared" si="2100"/>
        <v>0</v>
      </c>
      <c r="ZG175" s="109">
        <f t="shared" si="2100"/>
        <v>0</v>
      </c>
      <c r="ZH175" s="109">
        <f t="shared" si="2100"/>
        <v>0</v>
      </c>
      <c r="ZI175" s="109">
        <f t="shared" si="2072"/>
        <v>0</v>
      </c>
    </row>
    <row r="176" spans="2:685" x14ac:dyDescent="0.2">
      <c r="B176" s="41">
        <v>160</v>
      </c>
      <c r="C176" s="42"/>
      <c r="D176" s="42"/>
      <c r="E176" s="42"/>
      <c r="F176" s="42"/>
      <c r="G176" s="42"/>
      <c r="H176" s="42"/>
      <c r="I176" s="29"/>
      <c r="J176" s="6" t="str">
        <f t="shared" si="1617"/>
        <v/>
      </c>
      <c r="K176" s="43"/>
      <c r="L176" s="43"/>
      <c r="M176" s="43"/>
      <c r="N176" s="43"/>
      <c r="O176" s="43"/>
      <c r="P176" s="44" t="str">
        <f t="shared" si="1965"/>
        <v/>
      </c>
      <c r="Q176" s="26"/>
      <c r="R176" s="26"/>
      <c r="S176" s="26"/>
      <c r="T176" s="26"/>
      <c r="U176" s="29"/>
      <c r="V176" s="43"/>
      <c r="W176" s="26"/>
      <c r="X176" s="29"/>
      <c r="Y176" s="6">
        <f>IF('Detalle de Cuentas'!$C$4-$R176&gt;'Graph Creator'!$E$2*'Graph Creator'!$D$13*12,0,1)</f>
        <v>1</v>
      </c>
      <c r="Z176" s="45">
        <f t="shared" si="1618"/>
        <v>0</v>
      </c>
      <c r="AA176" s="2" t="e">
        <f t="shared" si="1966"/>
        <v>#VALUE!</v>
      </c>
      <c r="AB176" s="2" t="e">
        <f t="shared" si="1967"/>
        <v>#VALUE!</v>
      </c>
      <c r="AC176" s="2" t="e">
        <f t="shared" si="1968"/>
        <v>#VALUE!</v>
      </c>
      <c r="AD176" s="2" t="e">
        <f t="shared" si="1969"/>
        <v>#VALUE!</v>
      </c>
      <c r="AE176" s="2" t="e">
        <f t="shared" si="1970"/>
        <v>#VALUE!</v>
      </c>
      <c r="AF176" s="2" t="e">
        <f t="shared" si="1971"/>
        <v>#VALUE!</v>
      </c>
      <c r="AG176" s="2">
        <f t="shared" si="1972"/>
        <v>0</v>
      </c>
      <c r="AH176" s="2">
        <f t="shared" si="1973"/>
        <v>0</v>
      </c>
      <c r="AI176" s="2" t="str">
        <f t="shared" si="1974"/>
        <v/>
      </c>
      <c r="AJ176" s="2" t="str">
        <f t="shared" ref="AJ176:BE176" si="2134">IFERROR(SEARCH(".",$I176,AI176+1),"")</f>
        <v/>
      </c>
      <c r="AK176" s="2" t="str">
        <f t="shared" si="2134"/>
        <v/>
      </c>
      <c r="AL176" s="2" t="str">
        <f t="shared" si="2134"/>
        <v/>
      </c>
      <c r="AM176" s="2" t="str">
        <f t="shared" si="2134"/>
        <v/>
      </c>
      <c r="AN176" s="2" t="str">
        <f t="shared" si="2134"/>
        <v/>
      </c>
      <c r="AO176" s="2" t="str">
        <f t="shared" si="2134"/>
        <v/>
      </c>
      <c r="AP176" s="2" t="str">
        <f t="shared" si="2134"/>
        <v/>
      </c>
      <c r="AQ176" s="2" t="str">
        <f t="shared" si="2134"/>
        <v/>
      </c>
      <c r="AR176" s="2" t="str">
        <f t="shared" si="2134"/>
        <v/>
      </c>
      <c r="AS176" s="2" t="str">
        <f t="shared" si="2134"/>
        <v/>
      </c>
      <c r="AT176" s="2" t="str">
        <f t="shared" si="2134"/>
        <v/>
      </c>
      <c r="AU176" s="2" t="str">
        <f t="shared" si="2134"/>
        <v/>
      </c>
      <c r="AV176" s="2" t="str">
        <f t="shared" si="2134"/>
        <v/>
      </c>
      <c r="AW176" s="2" t="str">
        <f t="shared" si="2134"/>
        <v/>
      </c>
      <c r="AX176" s="2" t="str">
        <f t="shared" si="2134"/>
        <v/>
      </c>
      <c r="AY176" s="2" t="str">
        <f t="shared" si="2134"/>
        <v/>
      </c>
      <c r="AZ176" s="2" t="str">
        <f t="shared" si="2134"/>
        <v/>
      </c>
      <c r="BA176" s="2" t="str">
        <f t="shared" si="2134"/>
        <v/>
      </c>
      <c r="BB176" s="2" t="str">
        <f t="shared" si="2134"/>
        <v/>
      </c>
      <c r="BC176" s="2" t="str">
        <f t="shared" si="2134"/>
        <v/>
      </c>
      <c r="BD176" s="2" t="str">
        <f t="shared" si="2134"/>
        <v/>
      </c>
      <c r="BE176" s="2" t="str">
        <f t="shared" si="2134"/>
        <v/>
      </c>
      <c r="BF176" s="2" t="str">
        <f t="shared" si="1976"/>
        <v/>
      </c>
      <c r="BG176" s="2" t="str">
        <f t="shared" si="1620"/>
        <v/>
      </c>
      <c r="BH176" s="2" t="str">
        <f t="shared" si="1621"/>
        <v/>
      </c>
      <c r="BI176" s="2" t="str">
        <f t="shared" si="1622"/>
        <v/>
      </c>
      <c r="BJ176" s="2" t="str">
        <f t="shared" si="1623"/>
        <v/>
      </c>
      <c r="BK176" s="2" t="str">
        <f t="shared" si="1624"/>
        <v/>
      </c>
      <c r="BL176" s="2" t="str">
        <f t="shared" si="1625"/>
        <v/>
      </c>
      <c r="BM176" s="2" t="str">
        <f t="shared" si="1626"/>
        <v/>
      </c>
      <c r="BN176" s="2" t="str">
        <f t="shared" si="1627"/>
        <v/>
      </c>
      <c r="BO176" s="2" t="str">
        <f t="shared" si="1628"/>
        <v/>
      </c>
      <c r="BP176" s="2" t="str">
        <f t="shared" si="1629"/>
        <v/>
      </c>
      <c r="BQ176" s="2" t="str">
        <f t="shared" si="1630"/>
        <v/>
      </c>
      <c r="BR176" s="2" t="str">
        <f t="shared" si="1631"/>
        <v/>
      </c>
      <c r="BS176" s="2" t="str">
        <f t="shared" si="1632"/>
        <v/>
      </c>
      <c r="BT176" s="2" t="str">
        <f t="shared" si="1633"/>
        <v/>
      </c>
      <c r="BU176" s="2" t="str">
        <f t="shared" si="1634"/>
        <v/>
      </c>
      <c r="BV176" s="2" t="str">
        <f t="shared" si="1635"/>
        <v/>
      </c>
      <c r="BW176" s="2" t="str">
        <f t="shared" si="1636"/>
        <v/>
      </c>
      <c r="BX176" s="2" t="str">
        <f t="shared" si="1637"/>
        <v/>
      </c>
      <c r="BY176" s="2" t="str">
        <f t="shared" si="1638"/>
        <v/>
      </c>
      <c r="BZ176" s="2" t="str">
        <f t="shared" si="1639"/>
        <v/>
      </c>
      <c r="CA176" s="2" t="str">
        <f t="shared" si="1640"/>
        <v/>
      </c>
      <c r="CB176" s="2" t="str">
        <f t="shared" si="1641"/>
        <v/>
      </c>
      <c r="CC176" s="2" t="str">
        <f t="shared" si="1642"/>
        <v/>
      </c>
      <c r="CD176" s="14">
        <f t="shared" si="1643"/>
        <v>0</v>
      </c>
      <c r="CE176" s="14" t="e">
        <f t="shared" ref="CE176:DA176" si="2135">CD176-$J$17</f>
        <v>#VALUE!</v>
      </c>
      <c r="CF176" s="14" t="e">
        <f t="shared" si="2135"/>
        <v>#VALUE!</v>
      </c>
      <c r="CG176" s="14" t="e">
        <f t="shared" si="2135"/>
        <v>#VALUE!</v>
      </c>
      <c r="CH176" s="14" t="e">
        <f t="shared" si="2135"/>
        <v>#VALUE!</v>
      </c>
      <c r="CI176" s="14" t="e">
        <f t="shared" si="2135"/>
        <v>#VALUE!</v>
      </c>
      <c r="CJ176" s="14" t="e">
        <f t="shared" si="2135"/>
        <v>#VALUE!</v>
      </c>
      <c r="CK176" s="14" t="e">
        <f t="shared" si="2135"/>
        <v>#VALUE!</v>
      </c>
      <c r="CL176" s="14" t="e">
        <f t="shared" si="2135"/>
        <v>#VALUE!</v>
      </c>
      <c r="CM176" s="14" t="e">
        <f t="shared" si="2135"/>
        <v>#VALUE!</v>
      </c>
      <c r="CN176" s="14" t="e">
        <f t="shared" si="2135"/>
        <v>#VALUE!</v>
      </c>
      <c r="CO176" s="14" t="e">
        <f t="shared" si="2135"/>
        <v>#VALUE!</v>
      </c>
      <c r="CP176" s="14" t="e">
        <f t="shared" si="2135"/>
        <v>#VALUE!</v>
      </c>
      <c r="CQ176" s="14" t="e">
        <f t="shared" si="2135"/>
        <v>#VALUE!</v>
      </c>
      <c r="CR176" s="14" t="e">
        <f t="shared" si="2135"/>
        <v>#VALUE!</v>
      </c>
      <c r="CS176" s="14" t="e">
        <f t="shared" si="2135"/>
        <v>#VALUE!</v>
      </c>
      <c r="CT176" s="14" t="e">
        <f t="shared" si="2135"/>
        <v>#VALUE!</v>
      </c>
      <c r="CU176" s="14" t="e">
        <f t="shared" si="2135"/>
        <v>#VALUE!</v>
      </c>
      <c r="CV176" s="14" t="e">
        <f t="shared" si="2135"/>
        <v>#VALUE!</v>
      </c>
      <c r="CW176" s="14" t="e">
        <f t="shared" si="2135"/>
        <v>#VALUE!</v>
      </c>
      <c r="CX176" s="14" t="e">
        <f t="shared" si="2135"/>
        <v>#VALUE!</v>
      </c>
      <c r="CY176" s="14" t="e">
        <f t="shared" si="2135"/>
        <v>#VALUE!</v>
      </c>
      <c r="CZ176" s="14" t="e">
        <f t="shared" si="2135"/>
        <v>#VALUE!</v>
      </c>
      <c r="DA176" s="14" t="e">
        <f t="shared" si="2135"/>
        <v>#VALUE!</v>
      </c>
      <c r="DB176" s="2">
        <f t="shared" si="1978"/>
        <v>0</v>
      </c>
      <c r="DC176" s="2">
        <f t="shared" si="1979"/>
        <v>0</v>
      </c>
      <c r="DD176" s="2">
        <f t="shared" si="1980"/>
        <v>0</v>
      </c>
      <c r="DE176" s="2">
        <f t="shared" si="1981"/>
        <v>0</v>
      </c>
      <c r="DF176" s="2">
        <f t="shared" si="1982"/>
        <v>0</v>
      </c>
      <c r="DG176" s="2">
        <f t="shared" si="1983"/>
        <v>0</v>
      </c>
      <c r="DH176" s="2">
        <f t="shared" si="1984"/>
        <v>0</v>
      </c>
      <c r="DI176" s="2">
        <f t="shared" si="1985"/>
        <v>0</v>
      </c>
      <c r="DJ176" s="2">
        <f t="shared" si="1986"/>
        <v>0</v>
      </c>
      <c r="DK176" s="2">
        <f t="shared" si="1987"/>
        <v>0</v>
      </c>
      <c r="DL176" s="2">
        <f t="shared" si="1988"/>
        <v>0</v>
      </c>
      <c r="DM176" s="2">
        <f t="shared" si="1989"/>
        <v>0</v>
      </c>
      <c r="DN176" s="2">
        <f t="shared" si="1990"/>
        <v>0</v>
      </c>
      <c r="DO176" s="2">
        <f t="shared" si="1991"/>
        <v>0</v>
      </c>
      <c r="DP176" s="2">
        <f t="shared" si="1992"/>
        <v>0</v>
      </c>
      <c r="DQ176" s="2">
        <f t="shared" si="1993"/>
        <v>0</v>
      </c>
      <c r="DR176" s="2">
        <f t="shared" si="1994"/>
        <v>0</v>
      </c>
      <c r="DS176" s="2">
        <f t="shared" si="1995"/>
        <v>0</v>
      </c>
      <c r="DT176" s="2">
        <f t="shared" si="1996"/>
        <v>0</v>
      </c>
      <c r="DU176" s="2">
        <f t="shared" si="1997"/>
        <v>0</v>
      </c>
      <c r="DV176" s="2">
        <f t="shared" si="1998"/>
        <v>0</v>
      </c>
      <c r="DW176" s="2">
        <f t="shared" si="1999"/>
        <v>0</v>
      </c>
      <c r="DX176" s="2">
        <f t="shared" si="2000"/>
        <v>0</v>
      </c>
      <c r="DY176" s="2">
        <f t="shared" si="2001"/>
        <v>0</v>
      </c>
      <c r="DZ176" s="2">
        <f t="shared" si="2002"/>
        <v>0</v>
      </c>
      <c r="EA176" s="2">
        <f t="shared" si="2003"/>
        <v>0</v>
      </c>
      <c r="EB176" s="2">
        <f t="shared" si="2004"/>
        <v>0</v>
      </c>
      <c r="EC176" s="2">
        <f t="shared" si="2005"/>
        <v>0</v>
      </c>
      <c r="ED176" s="2">
        <f t="shared" si="2006"/>
        <v>0</v>
      </c>
      <c r="EE176" s="2">
        <f t="shared" si="2007"/>
        <v>0</v>
      </c>
      <c r="EF176" s="2">
        <f t="shared" si="2008"/>
        <v>0</v>
      </c>
      <c r="EG176" s="2">
        <f t="shared" si="2009"/>
        <v>0</v>
      </c>
      <c r="EH176" s="2">
        <f t="shared" si="2010"/>
        <v>0</v>
      </c>
      <c r="EI176" s="2">
        <f t="shared" si="2011"/>
        <v>0</v>
      </c>
      <c r="EJ176" s="2">
        <f t="shared" si="2012"/>
        <v>0</v>
      </c>
      <c r="EK176" s="2">
        <f t="shared" si="2013"/>
        <v>0</v>
      </c>
      <c r="EL176" s="2">
        <f t="shared" si="2014"/>
        <v>0</v>
      </c>
      <c r="EM176" s="2">
        <f t="shared" si="2015"/>
        <v>0</v>
      </c>
      <c r="EN176" s="2">
        <f t="shared" si="2016"/>
        <v>0</v>
      </c>
      <c r="EO176" s="2">
        <f t="shared" si="2017"/>
        <v>0</v>
      </c>
      <c r="EP176" s="2">
        <f t="shared" si="2018"/>
        <v>0</v>
      </c>
      <c r="EQ176" s="2">
        <f t="shared" si="2019"/>
        <v>0</v>
      </c>
      <c r="ER176" s="2">
        <f t="shared" si="2020"/>
        <v>0</v>
      </c>
      <c r="ES176" s="2">
        <f t="shared" si="2021"/>
        <v>0</v>
      </c>
      <c r="ET176" s="2">
        <f t="shared" si="2022"/>
        <v>0</v>
      </c>
      <c r="EU176" s="2">
        <f t="shared" si="2023"/>
        <v>0</v>
      </c>
      <c r="EV176" s="2">
        <f t="shared" si="2024"/>
        <v>0</v>
      </c>
      <c r="EW176" s="2">
        <f t="shared" si="2025"/>
        <v>0</v>
      </c>
      <c r="EX176" s="2">
        <f t="shared" si="1645"/>
        <v>1</v>
      </c>
      <c r="EY176" s="2" t="e">
        <f t="shared" si="1646"/>
        <v>#VALUE!</v>
      </c>
      <c r="EZ176" s="2" t="e">
        <f t="shared" si="1647"/>
        <v>#VALUE!</v>
      </c>
      <c r="FA176" s="2" t="e">
        <f t="shared" si="1648"/>
        <v>#VALUE!</v>
      </c>
      <c r="FB176" s="2" t="e">
        <f t="shared" si="1649"/>
        <v>#VALUE!</v>
      </c>
      <c r="FC176" s="2" t="e">
        <f t="shared" si="1650"/>
        <v>#VALUE!</v>
      </c>
      <c r="FD176" s="2" t="e">
        <f t="shared" si="1651"/>
        <v>#VALUE!</v>
      </c>
      <c r="FE176" s="2" t="e">
        <f t="shared" si="1652"/>
        <v>#VALUE!</v>
      </c>
      <c r="FF176" s="2" t="e">
        <f t="shared" si="1653"/>
        <v>#VALUE!</v>
      </c>
      <c r="FG176" s="2" t="e">
        <f t="shared" si="1654"/>
        <v>#VALUE!</v>
      </c>
      <c r="FH176" s="2" t="e">
        <f t="shared" si="1655"/>
        <v>#VALUE!</v>
      </c>
      <c r="FI176" s="2" t="e">
        <f t="shared" si="1656"/>
        <v>#VALUE!</v>
      </c>
      <c r="FJ176" s="2" t="e">
        <f t="shared" si="1657"/>
        <v>#VALUE!</v>
      </c>
      <c r="FK176" s="2" t="e">
        <f t="shared" si="1658"/>
        <v>#VALUE!</v>
      </c>
      <c r="FL176" s="2" t="e">
        <f t="shared" si="1659"/>
        <v>#VALUE!</v>
      </c>
      <c r="FM176" s="2" t="e">
        <f t="shared" si="1660"/>
        <v>#VALUE!</v>
      </c>
      <c r="FN176" s="2" t="e">
        <f t="shared" si="1661"/>
        <v>#VALUE!</v>
      </c>
      <c r="FO176" s="2" t="e">
        <f t="shared" si="1662"/>
        <v>#VALUE!</v>
      </c>
      <c r="FP176" s="2" t="e">
        <f t="shared" si="1663"/>
        <v>#VALUE!</v>
      </c>
      <c r="FQ176" s="2" t="e">
        <f t="shared" si="1664"/>
        <v>#VALUE!</v>
      </c>
      <c r="FR176" s="2" t="e">
        <f t="shared" si="1665"/>
        <v>#VALUE!</v>
      </c>
      <c r="FS176" s="2" t="e">
        <f t="shared" si="1666"/>
        <v>#VALUE!</v>
      </c>
      <c r="FT176" s="2" t="e">
        <f t="shared" si="1667"/>
        <v>#VALUE!</v>
      </c>
      <c r="FU176" s="2" t="e">
        <f t="shared" si="1668"/>
        <v>#VALUE!</v>
      </c>
      <c r="FV176" s="2">
        <f t="shared" si="1669"/>
        <v>1</v>
      </c>
      <c r="FW176" s="2" t="e">
        <f t="shared" si="1670"/>
        <v>#VALUE!</v>
      </c>
      <c r="FX176" s="2" t="e">
        <f t="shared" si="1671"/>
        <v>#VALUE!</v>
      </c>
      <c r="FY176" s="2" t="e">
        <f t="shared" si="1672"/>
        <v>#VALUE!</v>
      </c>
      <c r="FZ176" s="2" t="e">
        <f t="shared" si="1673"/>
        <v>#VALUE!</v>
      </c>
      <c r="GA176" s="2" t="e">
        <f t="shared" si="1674"/>
        <v>#VALUE!</v>
      </c>
      <c r="GB176" s="2" t="e">
        <f t="shared" si="1675"/>
        <v>#VALUE!</v>
      </c>
      <c r="GC176" s="2" t="e">
        <f t="shared" si="1676"/>
        <v>#VALUE!</v>
      </c>
      <c r="GD176" s="2" t="e">
        <f t="shared" si="1677"/>
        <v>#VALUE!</v>
      </c>
      <c r="GE176" s="2" t="e">
        <f t="shared" si="1678"/>
        <v>#VALUE!</v>
      </c>
      <c r="GF176" s="2" t="e">
        <f t="shared" si="1679"/>
        <v>#VALUE!</v>
      </c>
      <c r="GG176" s="2" t="e">
        <f t="shared" si="1680"/>
        <v>#VALUE!</v>
      </c>
      <c r="GH176" s="2" t="e">
        <f t="shared" si="1681"/>
        <v>#VALUE!</v>
      </c>
      <c r="GI176" s="2" t="e">
        <f t="shared" si="1682"/>
        <v>#VALUE!</v>
      </c>
      <c r="GJ176" s="2" t="e">
        <f t="shared" si="1683"/>
        <v>#VALUE!</v>
      </c>
      <c r="GK176" s="2" t="e">
        <f t="shared" si="1684"/>
        <v>#VALUE!</v>
      </c>
      <c r="GL176" s="2" t="e">
        <f t="shared" si="1685"/>
        <v>#VALUE!</v>
      </c>
      <c r="GM176" s="2" t="e">
        <f t="shared" si="1686"/>
        <v>#VALUE!</v>
      </c>
      <c r="GN176" s="2" t="e">
        <f t="shared" si="1687"/>
        <v>#VALUE!</v>
      </c>
      <c r="GO176" s="2" t="e">
        <f t="shared" si="1688"/>
        <v>#VALUE!</v>
      </c>
      <c r="GP176" s="2" t="e">
        <f t="shared" si="1689"/>
        <v>#VALUE!</v>
      </c>
      <c r="GQ176" s="2" t="e">
        <f t="shared" si="1690"/>
        <v>#VALUE!</v>
      </c>
      <c r="GR176" s="2" t="e">
        <f t="shared" si="1691"/>
        <v>#VALUE!</v>
      </c>
      <c r="GS176" s="2" t="e">
        <f t="shared" si="1692"/>
        <v>#VALUE!</v>
      </c>
      <c r="GT176" s="2">
        <f t="shared" si="1693"/>
        <v>1</v>
      </c>
      <c r="GU176" s="2" t="e">
        <f t="shared" si="1694"/>
        <v>#VALUE!</v>
      </c>
      <c r="GV176" s="2" t="e">
        <f t="shared" si="1695"/>
        <v>#VALUE!</v>
      </c>
      <c r="GW176" s="2" t="e">
        <f t="shared" si="1696"/>
        <v>#VALUE!</v>
      </c>
      <c r="GX176" s="2" t="e">
        <f t="shared" si="1697"/>
        <v>#VALUE!</v>
      </c>
      <c r="GY176" s="2" t="e">
        <f t="shared" si="1698"/>
        <v>#VALUE!</v>
      </c>
      <c r="GZ176" s="2" t="e">
        <f t="shared" si="1699"/>
        <v>#VALUE!</v>
      </c>
      <c r="HA176" s="2" t="e">
        <f t="shared" si="1700"/>
        <v>#VALUE!</v>
      </c>
      <c r="HB176" s="2" t="e">
        <f t="shared" si="1701"/>
        <v>#VALUE!</v>
      </c>
      <c r="HC176" s="2" t="e">
        <f t="shared" si="1702"/>
        <v>#VALUE!</v>
      </c>
      <c r="HD176" s="2" t="e">
        <f t="shared" si="1703"/>
        <v>#VALUE!</v>
      </c>
      <c r="HE176" s="2" t="e">
        <f t="shared" si="1704"/>
        <v>#VALUE!</v>
      </c>
      <c r="HF176" s="2" t="e">
        <f t="shared" si="1705"/>
        <v>#VALUE!</v>
      </c>
      <c r="HG176" s="2" t="e">
        <f t="shared" si="1706"/>
        <v>#VALUE!</v>
      </c>
      <c r="HH176" s="2" t="e">
        <f t="shared" si="1707"/>
        <v>#VALUE!</v>
      </c>
      <c r="HI176" s="2" t="e">
        <f t="shared" si="1708"/>
        <v>#VALUE!</v>
      </c>
      <c r="HJ176" s="2" t="e">
        <f t="shared" si="1709"/>
        <v>#VALUE!</v>
      </c>
      <c r="HK176" s="2" t="e">
        <f t="shared" si="1710"/>
        <v>#VALUE!</v>
      </c>
      <c r="HL176" s="2" t="e">
        <f t="shared" si="1711"/>
        <v>#VALUE!</v>
      </c>
      <c r="HM176" s="2" t="e">
        <f t="shared" si="1712"/>
        <v>#VALUE!</v>
      </c>
      <c r="HN176" s="2" t="e">
        <f t="shared" si="1713"/>
        <v>#VALUE!</v>
      </c>
      <c r="HO176" s="2" t="e">
        <f t="shared" si="1714"/>
        <v>#VALUE!</v>
      </c>
      <c r="HP176" s="2" t="e">
        <f t="shared" si="1715"/>
        <v>#VALUE!</v>
      </c>
      <c r="HQ176" s="2" t="e">
        <f t="shared" si="1716"/>
        <v>#VALUE!</v>
      </c>
      <c r="HR176" s="2">
        <f t="shared" si="1717"/>
        <v>1</v>
      </c>
      <c r="HS176" s="2" t="e">
        <f t="shared" si="1718"/>
        <v>#VALUE!</v>
      </c>
      <c r="HT176" s="2" t="e">
        <f t="shared" si="1719"/>
        <v>#VALUE!</v>
      </c>
      <c r="HU176" s="2" t="e">
        <f t="shared" si="1720"/>
        <v>#VALUE!</v>
      </c>
      <c r="HV176" s="2" t="e">
        <f t="shared" si="1721"/>
        <v>#VALUE!</v>
      </c>
      <c r="HW176" s="2" t="e">
        <f t="shared" si="1722"/>
        <v>#VALUE!</v>
      </c>
      <c r="HX176" s="2" t="e">
        <f t="shared" si="1723"/>
        <v>#VALUE!</v>
      </c>
      <c r="HY176" s="2" t="e">
        <f t="shared" si="1724"/>
        <v>#VALUE!</v>
      </c>
      <c r="HZ176" s="2" t="e">
        <f t="shared" si="1725"/>
        <v>#VALUE!</v>
      </c>
      <c r="IA176" s="2" t="e">
        <f t="shared" si="1726"/>
        <v>#VALUE!</v>
      </c>
      <c r="IB176" s="2" t="e">
        <f t="shared" si="1727"/>
        <v>#VALUE!</v>
      </c>
      <c r="IC176" s="2" t="e">
        <f t="shared" si="1728"/>
        <v>#VALUE!</v>
      </c>
      <c r="ID176" s="2" t="e">
        <f t="shared" si="1729"/>
        <v>#VALUE!</v>
      </c>
      <c r="IE176" s="2" t="e">
        <f t="shared" si="1730"/>
        <v>#VALUE!</v>
      </c>
      <c r="IF176" s="2" t="e">
        <f t="shared" si="1731"/>
        <v>#VALUE!</v>
      </c>
      <c r="IG176" s="2" t="e">
        <f t="shared" si="1732"/>
        <v>#VALUE!</v>
      </c>
      <c r="IH176" s="2" t="e">
        <f t="shared" si="1733"/>
        <v>#VALUE!</v>
      </c>
      <c r="II176" s="2" t="e">
        <f t="shared" si="1734"/>
        <v>#VALUE!</v>
      </c>
      <c r="IJ176" s="2" t="e">
        <f t="shared" si="1735"/>
        <v>#VALUE!</v>
      </c>
      <c r="IK176" s="2" t="e">
        <f t="shared" si="1736"/>
        <v>#VALUE!</v>
      </c>
      <c r="IL176" s="2" t="e">
        <f t="shared" si="1737"/>
        <v>#VALUE!</v>
      </c>
      <c r="IM176" s="2" t="e">
        <f t="shared" si="1738"/>
        <v>#VALUE!</v>
      </c>
      <c r="IN176" s="2" t="e">
        <f t="shared" si="1739"/>
        <v>#VALUE!</v>
      </c>
      <c r="IO176" s="2" t="e">
        <f t="shared" si="1740"/>
        <v>#VALUE!</v>
      </c>
      <c r="IP176" s="2">
        <f t="shared" si="1741"/>
        <v>0</v>
      </c>
      <c r="IQ176" s="2" t="e">
        <f t="shared" si="1742"/>
        <v>#VALUE!</v>
      </c>
      <c r="IR176" s="2" t="e">
        <f t="shared" si="1743"/>
        <v>#VALUE!</v>
      </c>
      <c r="IS176" s="2" t="e">
        <f t="shared" si="1744"/>
        <v>#VALUE!</v>
      </c>
      <c r="IT176" s="2" t="e">
        <f t="shared" si="1745"/>
        <v>#VALUE!</v>
      </c>
      <c r="IU176" s="2" t="e">
        <f t="shared" si="1746"/>
        <v>#VALUE!</v>
      </c>
      <c r="IV176" s="2" t="e">
        <f t="shared" si="1747"/>
        <v>#VALUE!</v>
      </c>
      <c r="IW176" s="2" t="e">
        <f t="shared" si="1748"/>
        <v>#VALUE!</v>
      </c>
      <c r="IX176" s="2" t="e">
        <f t="shared" si="1749"/>
        <v>#VALUE!</v>
      </c>
      <c r="IY176" s="2" t="e">
        <f t="shared" si="1750"/>
        <v>#VALUE!</v>
      </c>
      <c r="IZ176" s="2" t="e">
        <f t="shared" si="1751"/>
        <v>#VALUE!</v>
      </c>
      <c r="JA176" s="2" t="e">
        <f t="shared" si="1752"/>
        <v>#VALUE!</v>
      </c>
      <c r="JB176" s="2" t="e">
        <f t="shared" si="1753"/>
        <v>#VALUE!</v>
      </c>
      <c r="JC176" s="2" t="e">
        <f t="shared" si="1754"/>
        <v>#VALUE!</v>
      </c>
      <c r="JD176" s="2" t="e">
        <f t="shared" si="1755"/>
        <v>#VALUE!</v>
      </c>
      <c r="JE176" s="2" t="e">
        <f t="shared" si="1756"/>
        <v>#VALUE!</v>
      </c>
      <c r="JF176" s="2" t="e">
        <f t="shared" si="1757"/>
        <v>#VALUE!</v>
      </c>
      <c r="JG176" s="2" t="e">
        <f t="shared" si="1758"/>
        <v>#VALUE!</v>
      </c>
      <c r="JH176" s="2" t="e">
        <f t="shared" si="1759"/>
        <v>#VALUE!</v>
      </c>
      <c r="JI176" s="2" t="e">
        <f t="shared" si="1760"/>
        <v>#VALUE!</v>
      </c>
      <c r="JJ176" s="2" t="e">
        <f t="shared" si="1761"/>
        <v>#VALUE!</v>
      </c>
      <c r="JK176" s="2" t="e">
        <f t="shared" si="1762"/>
        <v>#VALUE!</v>
      </c>
      <c r="JL176" s="2" t="e">
        <f t="shared" si="1763"/>
        <v>#VALUE!</v>
      </c>
      <c r="JM176" s="2" t="e">
        <f t="shared" si="1764"/>
        <v>#VALUE!</v>
      </c>
      <c r="JN176" s="2">
        <f t="shared" si="1765"/>
        <v>0</v>
      </c>
      <c r="JO176" s="2" t="e">
        <f t="shared" si="1766"/>
        <v>#VALUE!</v>
      </c>
      <c r="JP176" s="2" t="e">
        <f t="shared" si="1767"/>
        <v>#VALUE!</v>
      </c>
      <c r="JQ176" s="2" t="e">
        <f t="shared" si="1768"/>
        <v>#VALUE!</v>
      </c>
      <c r="JR176" s="2" t="e">
        <f t="shared" si="1769"/>
        <v>#VALUE!</v>
      </c>
      <c r="JS176" s="2" t="e">
        <f t="shared" si="1770"/>
        <v>#VALUE!</v>
      </c>
      <c r="JT176" s="2" t="e">
        <f t="shared" si="1771"/>
        <v>#VALUE!</v>
      </c>
      <c r="JU176" s="2" t="e">
        <f t="shared" si="1772"/>
        <v>#VALUE!</v>
      </c>
      <c r="JV176" s="2" t="e">
        <f t="shared" si="1773"/>
        <v>#VALUE!</v>
      </c>
      <c r="JW176" s="2" t="e">
        <f t="shared" si="1774"/>
        <v>#VALUE!</v>
      </c>
      <c r="JX176" s="2" t="e">
        <f t="shared" si="1775"/>
        <v>#VALUE!</v>
      </c>
      <c r="JY176" s="2" t="e">
        <f t="shared" si="1776"/>
        <v>#VALUE!</v>
      </c>
      <c r="JZ176" s="2" t="e">
        <f t="shared" si="1777"/>
        <v>#VALUE!</v>
      </c>
      <c r="KA176" s="2" t="e">
        <f t="shared" si="1778"/>
        <v>#VALUE!</v>
      </c>
      <c r="KB176" s="2" t="e">
        <f t="shared" si="1779"/>
        <v>#VALUE!</v>
      </c>
      <c r="KC176" s="2" t="e">
        <f t="shared" si="1780"/>
        <v>#VALUE!</v>
      </c>
      <c r="KD176" s="2" t="e">
        <f t="shared" si="1781"/>
        <v>#VALUE!</v>
      </c>
      <c r="KE176" s="2" t="e">
        <f t="shared" si="1782"/>
        <v>#VALUE!</v>
      </c>
      <c r="KF176" s="2" t="e">
        <f t="shared" si="1783"/>
        <v>#VALUE!</v>
      </c>
      <c r="KG176" s="2" t="e">
        <f t="shared" si="1784"/>
        <v>#VALUE!</v>
      </c>
      <c r="KH176" s="2" t="e">
        <f t="shared" si="1785"/>
        <v>#VALUE!</v>
      </c>
      <c r="KI176" s="2" t="e">
        <f t="shared" si="1786"/>
        <v>#VALUE!</v>
      </c>
      <c r="KJ176" s="2" t="e">
        <f t="shared" si="1787"/>
        <v>#VALUE!</v>
      </c>
      <c r="KK176" s="2" t="e">
        <f t="shared" si="1788"/>
        <v>#VALUE!</v>
      </c>
      <c r="KL176" s="2">
        <f t="shared" si="1789"/>
        <v>0</v>
      </c>
      <c r="KM176" s="2" t="e">
        <f t="shared" si="1790"/>
        <v>#VALUE!</v>
      </c>
      <c r="KN176" s="2" t="e">
        <f t="shared" si="1791"/>
        <v>#VALUE!</v>
      </c>
      <c r="KO176" s="2" t="e">
        <f t="shared" si="1792"/>
        <v>#VALUE!</v>
      </c>
      <c r="KP176" s="2" t="e">
        <f t="shared" si="1793"/>
        <v>#VALUE!</v>
      </c>
      <c r="KQ176" s="2" t="e">
        <f t="shared" si="1794"/>
        <v>#VALUE!</v>
      </c>
      <c r="KR176" s="2" t="e">
        <f t="shared" si="1795"/>
        <v>#VALUE!</v>
      </c>
      <c r="KS176" s="2" t="e">
        <f t="shared" si="1796"/>
        <v>#VALUE!</v>
      </c>
      <c r="KT176" s="2" t="e">
        <f t="shared" si="1797"/>
        <v>#VALUE!</v>
      </c>
      <c r="KU176" s="2" t="e">
        <f t="shared" si="1798"/>
        <v>#VALUE!</v>
      </c>
      <c r="KV176" s="2" t="e">
        <f t="shared" si="1799"/>
        <v>#VALUE!</v>
      </c>
      <c r="KW176" s="2" t="e">
        <f t="shared" si="1800"/>
        <v>#VALUE!</v>
      </c>
      <c r="KX176" s="2" t="e">
        <f t="shared" si="1801"/>
        <v>#VALUE!</v>
      </c>
      <c r="KY176" s="2" t="e">
        <f t="shared" si="1802"/>
        <v>#VALUE!</v>
      </c>
      <c r="KZ176" s="2" t="e">
        <f t="shared" si="1803"/>
        <v>#VALUE!</v>
      </c>
      <c r="LA176" s="2" t="e">
        <f t="shared" si="1804"/>
        <v>#VALUE!</v>
      </c>
      <c r="LB176" s="2" t="e">
        <f t="shared" si="1805"/>
        <v>#VALUE!</v>
      </c>
      <c r="LC176" s="2" t="e">
        <f t="shared" si="1806"/>
        <v>#VALUE!</v>
      </c>
      <c r="LD176" s="2" t="e">
        <f t="shared" si="1807"/>
        <v>#VALUE!</v>
      </c>
      <c r="LE176" s="2" t="e">
        <f t="shared" si="1808"/>
        <v>#VALUE!</v>
      </c>
      <c r="LF176" s="2" t="e">
        <f t="shared" si="1809"/>
        <v>#VALUE!</v>
      </c>
      <c r="LG176" s="2" t="e">
        <f t="shared" si="1810"/>
        <v>#VALUE!</v>
      </c>
      <c r="LH176" s="2" t="e">
        <f t="shared" si="1811"/>
        <v>#VALUE!</v>
      </c>
      <c r="LI176" s="2" t="e">
        <f t="shared" si="1812"/>
        <v>#VALUE!</v>
      </c>
      <c r="LJ176" s="2">
        <f t="shared" si="1813"/>
        <v>0</v>
      </c>
      <c r="LK176" s="2" t="e">
        <f t="shared" si="1814"/>
        <v>#VALUE!</v>
      </c>
      <c r="LL176" s="2" t="e">
        <f t="shared" si="1815"/>
        <v>#VALUE!</v>
      </c>
      <c r="LM176" s="2" t="e">
        <f t="shared" si="1816"/>
        <v>#VALUE!</v>
      </c>
      <c r="LN176" s="2" t="e">
        <f t="shared" si="1817"/>
        <v>#VALUE!</v>
      </c>
      <c r="LO176" s="2" t="e">
        <f t="shared" si="1818"/>
        <v>#VALUE!</v>
      </c>
      <c r="LP176" s="2" t="e">
        <f t="shared" si="1819"/>
        <v>#VALUE!</v>
      </c>
      <c r="LQ176" s="2" t="e">
        <f t="shared" si="1820"/>
        <v>#VALUE!</v>
      </c>
      <c r="LR176" s="2" t="e">
        <f t="shared" si="1821"/>
        <v>#VALUE!</v>
      </c>
      <c r="LS176" s="2" t="e">
        <f t="shared" si="1822"/>
        <v>#VALUE!</v>
      </c>
      <c r="LT176" s="2" t="e">
        <f t="shared" si="1823"/>
        <v>#VALUE!</v>
      </c>
      <c r="LU176" s="2" t="e">
        <f t="shared" si="1824"/>
        <v>#VALUE!</v>
      </c>
      <c r="LV176" s="2" t="e">
        <f t="shared" si="1825"/>
        <v>#VALUE!</v>
      </c>
      <c r="LW176" s="2" t="e">
        <f t="shared" si="1826"/>
        <v>#VALUE!</v>
      </c>
      <c r="LX176" s="2" t="e">
        <f t="shared" si="1827"/>
        <v>#VALUE!</v>
      </c>
      <c r="LY176" s="2" t="e">
        <f t="shared" si="1828"/>
        <v>#VALUE!</v>
      </c>
      <c r="LZ176" s="2" t="e">
        <f t="shared" si="1829"/>
        <v>#VALUE!</v>
      </c>
      <c r="MA176" s="2" t="e">
        <f t="shared" si="1830"/>
        <v>#VALUE!</v>
      </c>
      <c r="MB176" s="2" t="e">
        <f t="shared" si="1831"/>
        <v>#VALUE!</v>
      </c>
      <c r="MC176" s="2" t="e">
        <f t="shared" si="1832"/>
        <v>#VALUE!</v>
      </c>
      <c r="MD176" s="2" t="e">
        <f t="shared" si="1833"/>
        <v>#VALUE!</v>
      </c>
      <c r="ME176" s="2" t="e">
        <f t="shared" si="1834"/>
        <v>#VALUE!</v>
      </c>
      <c r="MF176" s="2" t="e">
        <f t="shared" si="1835"/>
        <v>#VALUE!</v>
      </c>
      <c r="MG176" s="2" t="e">
        <f t="shared" si="1836"/>
        <v>#VALUE!</v>
      </c>
      <c r="MH176" s="2">
        <f t="shared" si="1837"/>
        <v>1</v>
      </c>
      <c r="MI176" s="2" t="e">
        <f t="shared" si="1838"/>
        <v>#VALUE!</v>
      </c>
      <c r="MJ176" s="2" t="e">
        <f t="shared" si="1839"/>
        <v>#VALUE!</v>
      </c>
      <c r="MK176" s="2" t="e">
        <f t="shared" si="1840"/>
        <v>#VALUE!</v>
      </c>
      <c r="ML176" s="2" t="e">
        <f t="shared" si="1841"/>
        <v>#VALUE!</v>
      </c>
      <c r="MM176" s="2" t="e">
        <f t="shared" si="1842"/>
        <v>#VALUE!</v>
      </c>
      <c r="MN176" s="2" t="e">
        <f t="shared" si="1843"/>
        <v>#VALUE!</v>
      </c>
      <c r="MO176" s="2" t="e">
        <f t="shared" si="1844"/>
        <v>#VALUE!</v>
      </c>
      <c r="MP176" s="2" t="e">
        <f t="shared" si="1845"/>
        <v>#VALUE!</v>
      </c>
      <c r="MQ176" s="2" t="e">
        <f t="shared" si="1846"/>
        <v>#VALUE!</v>
      </c>
      <c r="MR176" s="2" t="e">
        <f t="shared" si="1847"/>
        <v>#VALUE!</v>
      </c>
      <c r="MS176" s="2" t="e">
        <f t="shared" si="1848"/>
        <v>#VALUE!</v>
      </c>
      <c r="MT176" s="2" t="e">
        <f t="shared" si="1849"/>
        <v>#VALUE!</v>
      </c>
      <c r="MU176" s="2" t="e">
        <f t="shared" si="1850"/>
        <v>#VALUE!</v>
      </c>
      <c r="MV176" s="2" t="e">
        <f t="shared" si="1851"/>
        <v>#VALUE!</v>
      </c>
      <c r="MW176" s="2" t="e">
        <f t="shared" si="1852"/>
        <v>#VALUE!</v>
      </c>
      <c r="MX176" s="2" t="e">
        <f t="shared" si="1853"/>
        <v>#VALUE!</v>
      </c>
      <c r="MY176" s="2" t="e">
        <f t="shared" si="1854"/>
        <v>#VALUE!</v>
      </c>
      <c r="MZ176" s="2" t="e">
        <f t="shared" si="1855"/>
        <v>#VALUE!</v>
      </c>
      <c r="NA176" s="2" t="e">
        <f t="shared" si="1856"/>
        <v>#VALUE!</v>
      </c>
      <c r="NB176" s="2" t="e">
        <f t="shared" si="1857"/>
        <v>#VALUE!</v>
      </c>
      <c r="NC176" s="2" t="e">
        <f t="shared" si="1858"/>
        <v>#VALUE!</v>
      </c>
      <c r="ND176" s="2" t="e">
        <f t="shared" si="1859"/>
        <v>#VALUE!</v>
      </c>
      <c r="NE176" s="2" t="e">
        <f t="shared" si="1860"/>
        <v>#VALUE!</v>
      </c>
      <c r="NF176" s="2">
        <f t="shared" si="2026"/>
        <v>0</v>
      </c>
      <c r="NG176" s="2">
        <f t="shared" si="1861"/>
        <v>0</v>
      </c>
      <c r="NH176" s="2">
        <f t="shared" si="1862"/>
        <v>0</v>
      </c>
      <c r="NI176" s="2">
        <f t="shared" si="1863"/>
        <v>0</v>
      </c>
      <c r="NJ176" s="2">
        <f t="shared" si="1864"/>
        <v>0</v>
      </c>
      <c r="NK176" s="2">
        <f t="shared" si="1865"/>
        <v>0</v>
      </c>
      <c r="NL176" s="2">
        <f t="shared" si="1866"/>
        <v>0</v>
      </c>
      <c r="NM176" s="2">
        <f t="shared" si="1867"/>
        <v>0</v>
      </c>
      <c r="NN176" s="2">
        <f t="shared" si="1868"/>
        <v>0</v>
      </c>
      <c r="NO176" s="2">
        <f t="shared" si="1869"/>
        <v>0</v>
      </c>
      <c r="NP176" s="2">
        <f t="shared" si="1870"/>
        <v>0</v>
      </c>
      <c r="NQ176" s="2">
        <f t="shared" si="1871"/>
        <v>0</v>
      </c>
      <c r="NR176" s="2">
        <f t="shared" si="1872"/>
        <v>0</v>
      </c>
      <c r="NS176" s="2">
        <f t="shared" si="1873"/>
        <v>0</v>
      </c>
      <c r="NT176" s="2">
        <f t="shared" si="1874"/>
        <v>0</v>
      </c>
      <c r="NU176" s="2">
        <f t="shared" si="1875"/>
        <v>0</v>
      </c>
      <c r="NV176" s="2">
        <f t="shared" si="1876"/>
        <v>0</v>
      </c>
      <c r="NW176" s="2">
        <f t="shared" si="1877"/>
        <v>0</v>
      </c>
      <c r="NX176" s="2">
        <f t="shared" si="1878"/>
        <v>0</v>
      </c>
      <c r="NY176" s="2">
        <f t="shared" si="1879"/>
        <v>0</v>
      </c>
      <c r="NZ176" s="2">
        <f t="shared" si="1880"/>
        <v>0</v>
      </c>
      <c r="OA176" s="2">
        <f t="shared" si="1881"/>
        <v>0</v>
      </c>
      <c r="OB176" s="2">
        <f t="shared" si="1882"/>
        <v>0</v>
      </c>
      <c r="OC176" s="2">
        <f t="shared" si="1883"/>
        <v>0</v>
      </c>
      <c r="OD176" s="2">
        <f>IF(AND(NF176&gt;'Graph Creator'!$K$4,'Detalle de Cuentas'!NF176&lt;='Graph Creator'!$L$4),1,0)</f>
        <v>0</v>
      </c>
      <c r="OE176" s="2">
        <f>IF(AND(NG176&gt;'Graph Creator'!$K$4,'Detalle de Cuentas'!NG176&lt;='Graph Creator'!$L$4),1,0)</f>
        <v>0</v>
      </c>
      <c r="OF176" s="2">
        <f>IF(AND(NH176&gt;'Graph Creator'!$K$4,'Detalle de Cuentas'!NH176&lt;='Graph Creator'!$L$4),1,0)</f>
        <v>0</v>
      </c>
      <c r="OG176" s="2">
        <f>IF(AND(NI176&gt;'Graph Creator'!$K$4,'Detalle de Cuentas'!NI176&lt;='Graph Creator'!$L$4),1,0)</f>
        <v>0</v>
      </c>
      <c r="OH176" s="2">
        <f>IF(AND(NJ176&gt;'Graph Creator'!$K$4,'Detalle de Cuentas'!NJ176&lt;='Graph Creator'!$L$4),1,0)</f>
        <v>0</v>
      </c>
      <c r="OI176" s="2">
        <f>IF(AND(NK176&gt;'Graph Creator'!$K$4,'Detalle de Cuentas'!NK176&lt;='Graph Creator'!$L$4),1,0)</f>
        <v>0</v>
      </c>
      <c r="OJ176" s="2">
        <f>IF(AND(NL176&gt;'Graph Creator'!$K$4,'Detalle de Cuentas'!NL176&lt;='Graph Creator'!$L$4),1,0)</f>
        <v>0</v>
      </c>
      <c r="OK176" s="2">
        <f>IF(AND(NM176&gt;'Graph Creator'!$K$4,'Detalle de Cuentas'!NM176&lt;='Graph Creator'!$L$4),1,0)</f>
        <v>0</v>
      </c>
      <c r="OL176" s="2">
        <f>IF(AND(NN176&gt;'Graph Creator'!$K$4,'Detalle de Cuentas'!NN176&lt;='Graph Creator'!$L$4),1,0)</f>
        <v>0</v>
      </c>
      <c r="OM176" s="2">
        <f>IF(AND(NO176&gt;'Graph Creator'!$K$4,'Detalle de Cuentas'!NO176&lt;='Graph Creator'!$L$4),1,0)</f>
        <v>0</v>
      </c>
      <c r="ON176" s="2">
        <f>IF(AND(NP176&gt;'Graph Creator'!$K$4,'Detalle de Cuentas'!NP176&lt;='Graph Creator'!$L$4),1,0)</f>
        <v>0</v>
      </c>
      <c r="OO176" s="2">
        <f>IF(AND(NQ176&gt;'Graph Creator'!$K$4,'Detalle de Cuentas'!NQ176&lt;='Graph Creator'!$L$4),1,0)</f>
        <v>0</v>
      </c>
      <c r="OP176" s="2">
        <f>IF(AND(NR176&gt;'Graph Creator'!$K$4,'Detalle de Cuentas'!NR176&lt;='Graph Creator'!$L$4),1,0)</f>
        <v>0</v>
      </c>
      <c r="OQ176" s="2">
        <f>IF(AND(NS176&gt;'Graph Creator'!$K$4,'Detalle de Cuentas'!NS176&lt;='Graph Creator'!$L$4),1,0)</f>
        <v>0</v>
      </c>
      <c r="OR176" s="2">
        <f>IF(AND(NT176&gt;'Graph Creator'!$K$4,'Detalle de Cuentas'!NT176&lt;='Graph Creator'!$L$4),1,0)</f>
        <v>0</v>
      </c>
      <c r="OS176" s="2">
        <f>IF(AND(NU176&gt;'Graph Creator'!$K$4,'Detalle de Cuentas'!NU176&lt;='Graph Creator'!$L$4),1,0)</f>
        <v>0</v>
      </c>
      <c r="OT176" s="2">
        <f>IF(AND(NV176&gt;'Graph Creator'!$K$4,'Detalle de Cuentas'!NV176&lt;='Graph Creator'!$L$4),1,0)</f>
        <v>0</v>
      </c>
      <c r="OU176" s="2">
        <f>IF(AND(NW176&gt;'Graph Creator'!$K$4,'Detalle de Cuentas'!NW176&lt;='Graph Creator'!$L$4),1,0)</f>
        <v>0</v>
      </c>
      <c r="OV176" s="2">
        <f>IF(AND(NX176&gt;'Graph Creator'!$K$4,'Detalle de Cuentas'!NX176&lt;='Graph Creator'!$L$4),1,0)</f>
        <v>0</v>
      </c>
      <c r="OW176" s="2">
        <f>IF(AND(NY176&gt;'Graph Creator'!$K$4,'Detalle de Cuentas'!NY176&lt;='Graph Creator'!$L$4),1,0)</f>
        <v>0</v>
      </c>
      <c r="OX176" s="2">
        <f>IF(AND(NZ176&gt;'Graph Creator'!$K$4,'Detalle de Cuentas'!NZ176&lt;='Graph Creator'!$L$4),1,0)</f>
        <v>0</v>
      </c>
      <c r="OY176" s="2">
        <f>IF(AND(OA176&gt;'Graph Creator'!$K$4,'Detalle de Cuentas'!OA176&lt;='Graph Creator'!$L$4),1,0)</f>
        <v>0</v>
      </c>
      <c r="OZ176" s="2">
        <f>IF(AND(OB176&gt;'Graph Creator'!$K$4,'Detalle de Cuentas'!OB176&lt;='Graph Creator'!$L$4),1,0)</f>
        <v>0</v>
      </c>
      <c r="PA176" s="2">
        <f>IF(AND(OC176&gt;'Graph Creator'!$K$4,'Detalle de Cuentas'!OC176&lt;='Graph Creator'!$L$4),1,0)</f>
        <v>0</v>
      </c>
      <c r="PB176" s="2">
        <f>IF(AND(NF176&gt;'Graph Creator'!$L$4,'Detalle de Cuentas'!NF176&lt;='Graph Creator'!$M$4),1,0)</f>
        <v>0</v>
      </c>
      <c r="PC176" s="2">
        <f>IF(AND(NG176&gt;'Graph Creator'!$L$4,'Detalle de Cuentas'!NG176&lt;='Graph Creator'!$M$4),1,0)</f>
        <v>0</v>
      </c>
      <c r="PD176" s="2">
        <f>IF(AND(NH176&gt;'Graph Creator'!$L$4,'Detalle de Cuentas'!NH176&lt;='Graph Creator'!$M$4),1,0)</f>
        <v>0</v>
      </c>
      <c r="PE176" s="2">
        <f>IF(AND(NI176&gt;'Graph Creator'!$L$4,'Detalle de Cuentas'!NI176&lt;='Graph Creator'!$M$4),1,0)</f>
        <v>0</v>
      </c>
      <c r="PF176" s="2">
        <f>IF(AND(NJ176&gt;'Graph Creator'!$L$4,'Detalle de Cuentas'!NJ176&lt;='Graph Creator'!$M$4),1,0)</f>
        <v>0</v>
      </c>
      <c r="PG176" s="2">
        <f>IF(AND(NK176&gt;'Graph Creator'!$L$4,'Detalle de Cuentas'!NK176&lt;='Graph Creator'!$M$4),1,0)</f>
        <v>0</v>
      </c>
      <c r="PH176" s="2">
        <f>IF(AND(NL176&gt;'Graph Creator'!$L$4,'Detalle de Cuentas'!NL176&lt;='Graph Creator'!$M$4),1,0)</f>
        <v>0</v>
      </c>
      <c r="PI176" s="2">
        <f>IF(AND(NM176&gt;'Graph Creator'!$L$4,'Detalle de Cuentas'!NM176&lt;='Graph Creator'!$M$4),1,0)</f>
        <v>0</v>
      </c>
      <c r="PJ176" s="2">
        <f>IF(AND(NN176&gt;'Graph Creator'!$L$4,'Detalle de Cuentas'!NN176&lt;='Graph Creator'!$M$4),1,0)</f>
        <v>0</v>
      </c>
      <c r="PK176" s="2">
        <f>IF(AND(NO176&gt;'Graph Creator'!$L$4,'Detalle de Cuentas'!NO176&lt;='Graph Creator'!$M$4),1,0)</f>
        <v>0</v>
      </c>
      <c r="PL176" s="2">
        <f>IF(AND(NP176&gt;'Graph Creator'!$L$4,'Detalle de Cuentas'!NP176&lt;='Graph Creator'!$M$4),1,0)</f>
        <v>0</v>
      </c>
      <c r="PM176" s="2">
        <f>IF(AND(NQ176&gt;'Graph Creator'!$L$4,'Detalle de Cuentas'!NQ176&lt;='Graph Creator'!$M$4),1,0)</f>
        <v>0</v>
      </c>
      <c r="PN176" s="2">
        <f>IF(AND(NR176&gt;'Graph Creator'!$L$4,'Detalle de Cuentas'!NR176&lt;='Graph Creator'!$M$4),1,0)</f>
        <v>0</v>
      </c>
      <c r="PO176" s="2">
        <f>IF(AND(NS176&gt;'Graph Creator'!$L$4,'Detalle de Cuentas'!NS176&lt;='Graph Creator'!$M$4),1,0)</f>
        <v>0</v>
      </c>
      <c r="PP176" s="2">
        <f>IF(AND(NT176&gt;'Graph Creator'!$L$4,'Detalle de Cuentas'!NT176&lt;='Graph Creator'!$M$4),1,0)</f>
        <v>0</v>
      </c>
      <c r="PQ176" s="2">
        <f>IF(AND(NU176&gt;'Graph Creator'!$L$4,'Detalle de Cuentas'!NU176&lt;='Graph Creator'!$M$4),1,0)</f>
        <v>0</v>
      </c>
      <c r="PR176" s="2">
        <f>IF(AND(NV176&gt;'Graph Creator'!$L$4,'Detalle de Cuentas'!NV176&lt;='Graph Creator'!$M$4),1,0)</f>
        <v>0</v>
      </c>
      <c r="PS176" s="2">
        <f>IF(AND(NW176&gt;'Graph Creator'!$L$4,'Detalle de Cuentas'!NW176&lt;='Graph Creator'!$M$4),1,0)</f>
        <v>0</v>
      </c>
      <c r="PT176" s="2">
        <f>IF(AND(NX176&gt;'Graph Creator'!$L$4,'Detalle de Cuentas'!NX176&lt;='Graph Creator'!$M$4),1,0)</f>
        <v>0</v>
      </c>
      <c r="PU176" s="2">
        <f>IF(AND(NY176&gt;'Graph Creator'!$L$4,'Detalle de Cuentas'!NY176&lt;='Graph Creator'!$M$4),1,0)</f>
        <v>0</v>
      </c>
      <c r="PV176" s="2">
        <f>IF(AND(NZ176&gt;'Graph Creator'!$L$4,'Detalle de Cuentas'!NZ176&lt;='Graph Creator'!$M$4),1,0)</f>
        <v>0</v>
      </c>
      <c r="PW176" s="2">
        <f>IF(AND(OA176&gt;'Graph Creator'!$L$4,'Detalle de Cuentas'!OA176&lt;='Graph Creator'!$M$4),1,0)</f>
        <v>0</v>
      </c>
      <c r="PX176" s="2">
        <f>IF(AND(OB176&gt;'Graph Creator'!$L$4,'Detalle de Cuentas'!OB176&lt;='Graph Creator'!$M$4),1,0)</f>
        <v>0</v>
      </c>
      <c r="PY176" s="2">
        <f>IF(AND(OC176&gt;'Graph Creator'!$L$4,'Detalle de Cuentas'!OC176&lt;='Graph Creator'!$M$4),1,0)</f>
        <v>0</v>
      </c>
      <c r="PZ176" s="2">
        <f>IF(AND(NF176&gt;'Graph Creator'!$M$4,'Detalle de Cuentas'!NF176&lt;='Graph Creator'!$N$4),1,0)</f>
        <v>0</v>
      </c>
      <c r="QA176" s="2">
        <f>IF(AND(NG176&gt;'Graph Creator'!$M$4,'Detalle de Cuentas'!NG176&lt;='Graph Creator'!$N$4),1,0)</f>
        <v>0</v>
      </c>
      <c r="QB176" s="2">
        <f>IF(AND(NH176&gt;'Graph Creator'!$M$4,'Detalle de Cuentas'!NH176&lt;='Graph Creator'!$N$4),1,0)</f>
        <v>0</v>
      </c>
      <c r="QC176" s="2">
        <f>IF(AND(NI176&gt;'Graph Creator'!$M$4,'Detalle de Cuentas'!NI176&lt;='Graph Creator'!$N$4),1,0)</f>
        <v>0</v>
      </c>
      <c r="QD176" s="2">
        <f>IF(AND(NJ176&gt;'Graph Creator'!$M$4,'Detalle de Cuentas'!NJ176&lt;='Graph Creator'!$N$4),1,0)</f>
        <v>0</v>
      </c>
      <c r="QE176" s="2">
        <f>IF(AND(NK176&gt;'Graph Creator'!$M$4,'Detalle de Cuentas'!NK176&lt;='Graph Creator'!$N$4),1,0)</f>
        <v>0</v>
      </c>
      <c r="QF176" s="2">
        <f>IF(AND(NL176&gt;'Graph Creator'!$M$4,'Detalle de Cuentas'!NL176&lt;='Graph Creator'!$N$4),1,0)</f>
        <v>0</v>
      </c>
      <c r="QG176" s="2">
        <f>IF(AND(NM176&gt;'Graph Creator'!$M$4,'Detalle de Cuentas'!NM176&lt;='Graph Creator'!$N$4),1,0)</f>
        <v>0</v>
      </c>
      <c r="QH176" s="2">
        <f>IF(AND(NN176&gt;'Graph Creator'!$M$4,'Detalle de Cuentas'!NN176&lt;='Graph Creator'!$N$4),1,0)</f>
        <v>0</v>
      </c>
      <c r="QI176" s="2">
        <f>IF(AND(NO176&gt;'Graph Creator'!$M$4,'Detalle de Cuentas'!NO176&lt;='Graph Creator'!$N$4),1,0)</f>
        <v>0</v>
      </c>
      <c r="QJ176" s="2">
        <f>IF(AND(NP176&gt;'Graph Creator'!$M$4,'Detalle de Cuentas'!NP176&lt;='Graph Creator'!$N$4),1,0)</f>
        <v>0</v>
      </c>
      <c r="QK176" s="2">
        <f>IF(AND(NQ176&gt;'Graph Creator'!$M$4,'Detalle de Cuentas'!NQ176&lt;='Graph Creator'!$N$4),1,0)</f>
        <v>0</v>
      </c>
      <c r="QL176" s="2">
        <f>IF(AND(NR176&gt;'Graph Creator'!$M$4,'Detalle de Cuentas'!NR176&lt;='Graph Creator'!$N$4),1,0)</f>
        <v>0</v>
      </c>
      <c r="QM176" s="2">
        <f>IF(AND(NS176&gt;'Graph Creator'!$M$4,'Detalle de Cuentas'!NS176&lt;='Graph Creator'!$N$4),1,0)</f>
        <v>0</v>
      </c>
      <c r="QN176" s="2">
        <f>IF(AND(NT176&gt;'Graph Creator'!$M$4,'Detalle de Cuentas'!NT176&lt;='Graph Creator'!$N$4),1,0)</f>
        <v>0</v>
      </c>
      <c r="QO176" s="2">
        <f>IF(AND(NU176&gt;'Graph Creator'!$M$4,'Detalle de Cuentas'!NU176&lt;='Graph Creator'!$N$4),1,0)</f>
        <v>0</v>
      </c>
      <c r="QP176" s="2">
        <f>IF(AND(NV176&gt;'Graph Creator'!$M$4,'Detalle de Cuentas'!NV176&lt;='Graph Creator'!$N$4),1,0)</f>
        <v>0</v>
      </c>
      <c r="QQ176" s="2">
        <f>IF(AND(NW176&gt;'Graph Creator'!$M$4,'Detalle de Cuentas'!NW176&lt;='Graph Creator'!$N$4),1,0)</f>
        <v>0</v>
      </c>
      <c r="QR176" s="2">
        <f>IF(AND(NX176&gt;'Graph Creator'!$M$4,'Detalle de Cuentas'!NX176&lt;='Graph Creator'!$N$4),1,0)</f>
        <v>0</v>
      </c>
      <c r="QS176" s="2">
        <f>IF(AND(NY176&gt;'Graph Creator'!$M$4,'Detalle de Cuentas'!NY176&lt;='Graph Creator'!$N$4),1,0)</f>
        <v>0</v>
      </c>
      <c r="QT176" s="2">
        <f>IF(AND(NZ176&gt;'Graph Creator'!$M$4,'Detalle de Cuentas'!NZ176&lt;='Graph Creator'!$N$4),1,0)</f>
        <v>0</v>
      </c>
      <c r="QU176" s="2">
        <f>IF(AND(OA176&gt;'Graph Creator'!$M$4,'Detalle de Cuentas'!OA176&lt;='Graph Creator'!$N$4),1,0)</f>
        <v>0</v>
      </c>
      <c r="QV176" s="2">
        <f>IF(AND(OB176&gt;'Graph Creator'!$M$4,'Detalle de Cuentas'!OB176&lt;='Graph Creator'!$N$4),1,0)</f>
        <v>0</v>
      </c>
      <c r="QW176" s="2">
        <f>IF(AND(OC176&gt;'Graph Creator'!$M$4,'Detalle de Cuentas'!OC176&lt;='Graph Creator'!$N$4),1,0)</f>
        <v>0</v>
      </c>
      <c r="QX176" s="2">
        <f>IF(AND(NF176&gt;'Graph Creator'!$N$4,'Detalle de Cuentas'!NF176&lt;='Graph Creator'!$O$4),1,0)</f>
        <v>0</v>
      </c>
      <c r="QY176" s="2">
        <f>IF(AND(NG176&gt;'Graph Creator'!$N$4,'Detalle de Cuentas'!NG176&lt;='Graph Creator'!$O$4),1,0)</f>
        <v>0</v>
      </c>
      <c r="QZ176" s="2">
        <f>IF(AND(NH176&gt;'Graph Creator'!$N$4,'Detalle de Cuentas'!NH176&lt;='Graph Creator'!$O$4),1,0)</f>
        <v>0</v>
      </c>
      <c r="RA176" s="2">
        <f>IF(AND(NI176&gt;'Graph Creator'!$N$4,'Detalle de Cuentas'!NI176&lt;='Graph Creator'!$O$4),1,0)</f>
        <v>0</v>
      </c>
      <c r="RB176" s="2">
        <f>IF(AND(NJ176&gt;'Graph Creator'!$N$4,'Detalle de Cuentas'!NJ176&lt;='Graph Creator'!$O$4),1,0)</f>
        <v>0</v>
      </c>
      <c r="RC176" s="2">
        <f>IF(AND(NK176&gt;'Graph Creator'!$N$4,'Detalle de Cuentas'!NK176&lt;='Graph Creator'!$O$4),1,0)</f>
        <v>0</v>
      </c>
      <c r="RD176" s="2">
        <f>IF(AND(NL176&gt;'Graph Creator'!$N$4,'Detalle de Cuentas'!NL176&lt;='Graph Creator'!$O$4),1,0)</f>
        <v>0</v>
      </c>
      <c r="RE176" s="2">
        <f>IF(AND(NM176&gt;'Graph Creator'!$N$4,'Detalle de Cuentas'!NM176&lt;='Graph Creator'!$O$4),1,0)</f>
        <v>0</v>
      </c>
      <c r="RF176" s="2">
        <f>IF(AND(NN176&gt;'Graph Creator'!$N$4,'Detalle de Cuentas'!NN176&lt;='Graph Creator'!$O$4),1,0)</f>
        <v>0</v>
      </c>
      <c r="RG176" s="2">
        <f>IF(AND(NO176&gt;'Graph Creator'!$N$4,'Detalle de Cuentas'!NO176&lt;='Graph Creator'!$O$4),1,0)</f>
        <v>0</v>
      </c>
      <c r="RH176" s="2">
        <f>IF(AND(NP176&gt;'Graph Creator'!$N$4,'Detalle de Cuentas'!NP176&lt;='Graph Creator'!$O$4),1,0)</f>
        <v>0</v>
      </c>
      <c r="RI176" s="2">
        <f>IF(AND(NQ176&gt;'Graph Creator'!$N$4,'Detalle de Cuentas'!NQ176&lt;='Graph Creator'!$O$4),1,0)</f>
        <v>0</v>
      </c>
      <c r="RJ176" s="2">
        <f>IF(AND(NR176&gt;'Graph Creator'!$N$4,'Detalle de Cuentas'!NR176&lt;='Graph Creator'!$O$4),1,0)</f>
        <v>0</v>
      </c>
      <c r="RK176" s="2">
        <f>IF(AND(NS176&gt;'Graph Creator'!$N$4,'Detalle de Cuentas'!NS176&lt;='Graph Creator'!$O$4),1,0)</f>
        <v>0</v>
      </c>
      <c r="RL176" s="2">
        <f>IF(AND(NT176&gt;'Graph Creator'!$N$4,'Detalle de Cuentas'!NT176&lt;='Graph Creator'!$O$4),1,0)</f>
        <v>0</v>
      </c>
      <c r="RM176" s="2">
        <f>IF(AND(NU176&gt;'Graph Creator'!$N$4,'Detalle de Cuentas'!NU176&lt;='Graph Creator'!$O$4),1,0)</f>
        <v>0</v>
      </c>
      <c r="RN176" s="2">
        <f>IF(AND(NV176&gt;'Graph Creator'!$N$4,'Detalle de Cuentas'!NV176&lt;='Graph Creator'!$O$4),1,0)</f>
        <v>0</v>
      </c>
      <c r="RO176" s="2">
        <f>IF(AND(NW176&gt;'Graph Creator'!$N$4,'Detalle de Cuentas'!NW176&lt;='Graph Creator'!$O$4),1,0)</f>
        <v>0</v>
      </c>
      <c r="RP176" s="2">
        <f>IF(AND(NX176&gt;'Graph Creator'!$N$4,'Detalle de Cuentas'!NX176&lt;='Graph Creator'!$O$4),1,0)</f>
        <v>0</v>
      </c>
      <c r="RQ176" s="2">
        <f>IF(AND(NY176&gt;'Graph Creator'!$N$4,'Detalle de Cuentas'!NY176&lt;='Graph Creator'!$O$4),1,0)</f>
        <v>0</v>
      </c>
      <c r="RR176" s="2">
        <f>IF(AND(NZ176&gt;'Graph Creator'!$N$4,'Detalle de Cuentas'!NZ176&lt;='Graph Creator'!$O$4),1,0)</f>
        <v>0</v>
      </c>
      <c r="RS176" s="2">
        <f>IF(AND(OA176&gt;'Graph Creator'!$N$4,'Detalle de Cuentas'!OA176&lt;='Graph Creator'!$O$4),1,0)</f>
        <v>0</v>
      </c>
      <c r="RT176" s="2">
        <f>IF(AND(OB176&gt;'Graph Creator'!$N$4,'Detalle de Cuentas'!OB176&lt;='Graph Creator'!$O$4),1,0)</f>
        <v>0</v>
      </c>
      <c r="RU176" s="2">
        <f>IF(AND(OC176&gt;'Graph Creator'!$N$4,'Detalle de Cuentas'!OC176&lt;='Graph Creator'!$O$4),1,0)</f>
        <v>0</v>
      </c>
      <c r="RV176" s="2" t="e">
        <f t="shared" si="2027"/>
        <v>#VALUE!</v>
      </c>
      <c r="RW176" s="2" t="e">
        <f t="shared" si="2028"/>
        <v>#VALUE!</v>
      </c>
      <c r="RX176" s="2" t="e">
        <f t="shared" si="2029"/>
        <v>#VALUE!</v>
      </c>
      <c r="RY176" s="2" t="e">
        <f t="shared" si="2030"/>
        <v>#VALUE!</v>
      </c>
      <c r="RZ176" s="2" t="e">
        <f t="shared" si="2031"/>
        <v>#VALUE!</v>
      </c>
      <c r="SA176" s="2" t="e">
        <f t="shared" si="2032"/>
        <v>#VALUE!</v>
      </c>
      <c r="SB176" s="2" t="e">
        <f t="shared" si="2033"/>
        <v>#VALUE!</v>
      </c>
      <c r="SC176" s="2" t="e">
        <f t="shared" si="2034"/>
        <v>#VALUE!</v>
      </c>
      <c r="SD176" s="2" t="e">
        <f t="shared" si="2035"/>
        <v>#VALUE!</v>
      </c>
      <c r="SE176" s="2" t="e">
        <f t="shared" si="2036"/>
        <v>#VALUE!</v>
      </c>
      <c r="SF176" s="2" t="e">
        <f t="shared" si="2037"/>
        <v>#VALUE!</v>
      </c>
      <c r="SG176" s="2" t="e">
        <f t="shared" si="2038"/>
        <v>#VALUE!</v>
      </c>
      <c r="SH176" s="2" t="e">
        <f t="shared" si="2039"/>
        <v>#VALUE!</v>
      </c>
      <c r="SI176" s="2" t="e">
        <f t="shared" si="2040"/>
        <v>#VALUE!</v>
      </c>
      <c r="SJ176" s="2" t="e">
        <f t="shared" si="2041"/>
        <v>#VALUE!</v>
      </c>
      <c r="SK176" s="2" t="e">
        <f t="shared" si="2042"/>
        <v>#VALUE!</v>
      </c>
      <c r="SL176" s="2" t="e">
        <f t="shared" si="2043"/>
        <v>#VALUE!</v>
      </c>
      <c r="SM176" s="2" t="e">
        <f t="shared" si="2044"/>
        <v>#VALUE!</v>
      </c>
      <c r="SN176" s="2" t="e">
        <f t="shared" si="2045"/>
        <v>#VALUE!</v>
      </c>
      <c r="SO176" s="2" t="e">
        <f t="shared" si="2046"/>
        <v>#VALUE!</v>
      </c>
      <c r="SP176" s="2" t="e">
        <f t="shared" si="2047"/>
        <v>#VALUE!</v>
      </c>
      <c r="SQ176" s="2" t="e">
        <f t="shared" si="2048"/>
        <v>#VALUE!</v>
      </c>
      <c r="SR176" s="2" t="e">
        <f t="shared" si="2049"/>
        <v>#VALUE!</v>
      </c>
      <c r="SS176" s="2" t="e">
        <f t="shared" si="2050"/>
        <v>#VALUE!</v>
      </c>
      <c r="ST176" s="2" t="e">
        <f t="shared" si="2051"/>
        <v>#VALUE!</v>
      </c>
      <c r="SU176" s="2" t="e">
        <f t="shared" si="2052"/>
        <v>#VALUE!</v>
      </c>
      <c r="SV176" s="2" t="e">
        <f t="shared" si="2053"/>
        <v>#VALUE!</v>
      </c>
      <c r="SW176" s="2" t="e">
        <f t="shared" si="2054"/>
        <v>#VALUE!</v>
      </c>
      <c r="SX176" s="2" t="e">
        <f t="shared" si="2055"/>
        <v>#VALUE!</v>
      </c>
      <c r="SY176" s="2" t="e">
        <f t="shared" si="2056"/>
        <v>#VALUE!</v>
      </c>
      <c r="SZ176" s="2" t="e">
        <f t="shared" si="2057"/>
        <v>#VALUE!</v>
      </c>
      <c r="TA176" s="2" t="e">
        <f t="shared" si="2058"/>
        <v>#VALUE!</v>
      </c>
      <c r="TB176" s="2" t="e">
        <f t="shared" si="2059"/>
        <v>#VALUE!</v>
      </c>
      <c r="TC176" s="2" t="e">
        <f t="shared" si="2060"/>
        <v>#VALUE!</v>
      </c>
      <c r="TD176" s="2" t="e">
        <f t="shared" si="2061"/>
        <v>#VALUE!</v>
      </c>
      <c r="TE176" s="2" t="e">
        <f t="shared" si="2062"/>
        <v>#VALUE!</v>
      </c>
      <c r="TF176" s="2" t="str">
        <f>IF(DZ176=1,IF(SUM(DZ$17:DZ176)&lt;2,""&amp;B176,", "&amp;B176),"")</f>
        <v/>
      </c>
      <c r="TG176" s="2" t="str">
        <f t="shared" si="2075"/>
        <v/>
      </c>
      <c r="TH176" s="2">
        <f t="shared" si="2063"/>
        <v>0</v>
      </c>
      <c r="TI176" s="14" t="str">
        <f t="shared" si="2064"/>
        <v/>
      </c>
      <c r="TJ176" s="14" t="e">
        <f t="shared" si="1884"/>
        <v>#VALUE!</v>
      </c>
      <c r="TK176" s="14" t="e">
        <f t="shared" si="1885"/>
        <v>#VALUE!</v>
      </c>
      <c r="TL176" s="14" t="e">
        <f t="shared" si="1886"/>
        <v>#VALUE!</v>
      </c>
      <c r="TM176" s="14" t="e">
        <f t="shared" si="1887"/>
        <v>#VALUE!</v>
      </c>
      <c r="TN176" s="14" t="e">
        <f t="shared" si="1888"/>
        <v>#VALUE!</v>
      </c>
      <c r="TO176" s="14" t="e">
        <f t="shared" si="1889"/>
        <v>#VALUE!</v>
      </c>
      <c r="TP176" s="14" t="e">
        <f t="shared" si="1890"/>
        <v>#VALUE!</v>
      </c>
      <c r="TQ176" s="14" t="e">
        <f t="shared" si="1891"/>
        <v>#VALUE!</v>
      </c>
      <c r="TR176" s="14" t="e">
        <f t="shared" si="1892"/>
        <v>#VALUE!</v>
      </c>
      <c r="TS176" s="14" t="e">
        <f t="shared" si="1893"/>
        <v>#VALUE!</v>
      </c>
      <c r="TT176" s="14" t="e">
        <f t="shared" si="1894"/>
        <v>#VALUE!</v>
      </c>
      <c r="TU176" s="14" t="e">
        <f t="shared" si="1895"/>
        <v>#VALUE!</v>
      </c>
      <c r="TV176" s="14" t="e">
        <f t="shared" si="1896"/>
        <v>#VALUE!</v>
      </c>
      <c r="TW176" s="14" t="e">
        <f t="shared" si="1897"/>
        <v>#VALUE!</v>
      </c>
      <c r="TX176" s="14" t="e">
        <f t="shared" si="1898"/>
        <v>#VALUE!</v>
      </c>
      <c r="TY176" s="14" t="e">
        <f t="shared" si="1899"/>
        <v>#VALUE!</v>
      </c>
      <c r="TZ176" s="14" t="e">
        <f t="shared" si="1900"/>
        <v>#VALUE!</v>
      </c>
      <c r="UA176" s="14" t="e">
        <f t="shared" si="1901"/>
        <v>#VALUE!</v>
      </c>
      <c r="UB176" s="14" t="e">
        <f t="shared" si="1902"/>
        <v>#VALUE!</v>
      </c>
      <c r="UC176" s="14" t="e">
        <f t="shared" si="1903"/>
        <v>#VALUE!</v>
      </c>
      <c r="UD176" s="14" t="e">
        <f t="shared" si="1904"/>
        <v>#VALUE!</v>
      </c>
      <c r="UE176" s="14" t="e">
        <f t="shared" si="1905"/>
        <v>#VALUE!</v>
      </c>
      <c r="UF176" s="14" t="e">
        <f t="shared" si="1906"/>
        <v>#VALUE!</v>
      </c>
      <c r="UH176" s="2">
        <f>IF($C$4-$R176&gt;'Graph Creator'!$E$2*'Graph Creator'!$D$13*12,0,1)</f>
        <v>1</v>
      </c>
      <c r="UJ176" s="2" t="e">
        <f t="shared" si="2065"/>
        <v>#VALUE!</v>
      </c>
      <c r="UK176" s="2" t="e">
        <f t="shared" si="1907"/>
        <v>#VALUE!</v>
      </c>
      <c r="UL176" s="2" t="e">
        <f t="shared" si="1908"/>
        <v>#VALUE!</v>
      </c>
      <c r="UM176" s="2" t="e">
        <f t="shared" si="1909"/>
        <v>#VALUE!</v>
      </c>
      <c r="UN176" s="2" t="e">
        <f t="shared" si="1910"/>
        <v>#VALUE!</v>
      </c>
      <c r="UO176" s="2" t="e">
        <f t="shared" si="1911"/>
        <v>#VALUE!</v>
      </c>
      <c r="UP176" s="2" t="e">
        <f t="shared" si="1912"/>
        <v>#VALUE!</v>
      </c>
      <c r="UQ176" s="2" t="e">
        <f t="shared" si="1913"/>
        <v>#VALUE!</v>
      </c>
      <c r="UR176" s="2" t="e">
        <f t="shared" si="1914"/>
        <v>#VALUE!</v>
      </c>
      <c r="US176" s="2" t="e">
        <f t="shared" si="1915"/>
        <v>#VALUE!</v>
      </c>
      <c r="UT176" s="2" t="e">
        <f t="shared" si="1916"/>
        <v>#VALUE!</v>
      </c>
      <c r="UU176" s="2" t="e">
        <f t="shared" si="1917"/>
        <v>#VALUE!</v>
      </c>
      <c r="UV176" s="2" t="e">
        <f t="shared" si="1918"/>
        <v>#VALUE!</v>
      </c>
      <c r="UW176" s="2" t="e">
        <f t="shared" si="1919"/>
        <v>#VALUE!</v>
      </c>
      <c r="UX176" s="2" t="e">
        <f t="shared" si="1920"/>
        <v>#VALUE!</v>
      </c>
      <c r="UY176" s="2" t="e">
        <f t="shared" si="1921"/>
        <v>#VALUE!</v>
      </c>
      <c r="UZ176" s="2" t="e">
        <f t="shared" si="1922"/>
        <v>#VALUE!</v>
      </c>
      <c r="VA176" s="2" t="e">
        <f t="shared" si="1923"/>
        <v>#VALUE!</v>
      </c>
      <c r="VB176" s="2" t="e">
        <f t="shared" si="1924"/>
        <v>#VALUE!</v>
      </c>
      <c r="VC176" s="2" t="e">
        <f t="shared" si="1925"/>
        <v>#VALUE!</v>
      </c>
      <c r="VD176" s="2" t="e">
        <f t="shared" si="1926"/>
        <v>#VALUE!</v>
      </c>
      <c r="VE176" s="2" t="e">
        <f t="shared" si="1927"/>
        <v>#VALUE!</v>
      </c>
      <c r="VF176" s="2" t="e">
        <f t="shared" si="1928"/>
        <v>#VALUE!</v>
      </c>
      <c r="VG176" s="2" t="e">
        <f t="shared" si="1929"/>
        <v>#VALUE!</v>
      </c>
      <c r="VH176" s="2" t="e">
        <f t="shared" si="1930"/>
        <v>#VALUE!</v>
      </c>
      <c r="VI176" s="2" t="e">
        <f t="shared" si="1931"/>
        <v>#VALUE!</v>
      </c>
      <c r="VJ176" s="2" t="e">
        <f t="shared" si="1932"/>
        <v>#VALUE!</v>
      </c>
      <c r="VK176" s="2" t="e">
        <f t="shared" si="1933"/>
        <v>#VALUE!</v>
      </c>
      <c r="VL176" s="2" t="e">
        <f t="shared" si="1934"/>
        <v>#VALUE!</v>
      </c>
      <c r="VM176" s="2" t="e">
        <f t="shared" si="1935"/>
        <v>#VALUE!</v>
      </c>
      <c r="VN176" s="2" t="e">
        <f t="shared" si="1936"/>
        <v>#VALUE!</v>
      </c>
      <c r="VO176" s="2" t="e">
        <f t="shared" si="1937"/>
        <v>#VALUE!</v>
      </c>
      <c r="VP176" s="2" t="e">
        <f t="shared" si="1938"/>
        <v>#VALUE!</v>
      </c>
      <c r="VQ176" s="2" t="e">
        <f t="shared" si="1939"/>
        <v>#VALUE!</v>
      </c>
      <c r="VR176" s="2" t="e">
        <f t="shared" si="1940"/>
        <v>#VALUE!</v>
      </c>
      <c r="VS176" s="2" t="e">
        <f t="shared" si="1941"/>
        <v>#VALUE!</v>
      </c>
      <c r="VT176" s="98">
        <f t="shared" si="2066"/>
        <v>0</v>
      </c>
      <c r="VU176" s="98">
        <f t="shared" si="1942"/>
        <v>0</v>
      </c>
      <c r="VV176" s="98">
        <f t="shared" si="1943"/>
        <v>0</v>
      </c>
      <c r="VW176" s="98">
        <f t="shared" si="1944"/>
        <v>0</v>
      </c>
      <c r="VX176" s="98">
        <f t="shared" si="1945"/>
        <v>0</v>
      </c>
      <c r="VY176" s="98">
        <f t="shared" si="1946"/>
        <v>0</v>
      </c>
      <c r="VZ176" s="98">
        <f t="shared" si="1947"/>
        <v>0</v>
      </c>
      <c r="WA176" s="98">
        <f t="shared" si="1948"/>
        <v>0</v>
      </c>
      <c r="WB176" s="98">
        <f t="shared" si="1949"/>
        <v>0</v>
      </c>
      <c r="WC176" s="98">
        <f t="shared" si="1950"/>
        <v>0</v>
      </c>
      <c r="WD176" s="98">
        <f t="shared" si="1951"/>
        <v>0</v>
      </c>
      <c r="WE176" s="98">
        <f t="shared" si="1952"/>
        <v>0</v>
      </c>
      <c r="WF176" s="98">
        <f t="shared" si="1953"/>
        <v>0</v>
      </c>
      <c r="WG176" s="98">
        <f t="shared" si="1954"/>
        <v>0</v>
      </c>
      <c r="WH176" s="98">
        <f t="shared" si="1955"/>
        <v>0</v>
      </c>
      <c r="WI176" s="98">
        <f t="shared" si="1956"/>
        <v>0</v>
      </c>
      <c r="WJ176" s="98">
        <f t="shared" si="1957"/>
        <v>0</v>
      </c>
      <c r="WK176" s="98">
        <f t="shared" si="1958"/>
        <v>0</v>
      </c>
      <c r="WL176" s="98">
        <f t="shared" si="1959"/>
        <v>0</v>
      </c>
      <c r="WM176" s="98">
        <f t="shared" si="1960"/>
        <v>0</v>
      </c>
      <c r="WN176" s="98">
        <f t="shared" si="1961"/>
        <v>0</v>
      </c>
      <c r="WO176" s="98">
        <f t="shared" si="1962"/>
        <v>0</v>
      </c>
      <c r="WP176" s="98">
        <f t="shared" si="1963"/>
        <v>0</v>
      </c>
      <c r="WQ176" s="98">
        <f t="shared" si="1964"/>
        <v>0</v>
      </c>
      <c r="WR176" s="98">
        <f>IFERROR(INDEX('Score Calculation'!$D$38:$D$41,MATCH('Detalle de Cuentas'!VT176,'Score Calculation'!$C$38:$C$41,1)),0)</f>
        <v>4</v>
      </c>
      <c r="WS176" s="98">
        <f>IFERROR(INDEX('Score Calculation'!$D$38:$D$41,MATCH('Detalle de Cuentas'!VU176,'Score Calculation'!$C$38:$C$41,1)),0)</f>
        <v>4</v>
      </c>
      <c r="WT176" s="98">
        <f>IFERROR(INDEX('Score Calculation'!$D$38:$D$41,MATCH('Detalle de Cuentas'!VV176,'Score Calculation'!$C$38:$C$41,1)),0)</f>
        <v>4</v>
      </c>
      <c r="WU176" s="98">
        <f>IFERROR(INDEX('Score Calculation'!$D$38:$D$41,MATCH('Detalle de Cuentas'!VW176,'Score Calculation'!$C$38:$C$41,1)),0)</f>
        <v>4</v>
      </c>
      <c r="WV176" s="98">
        <f>IFERROR(INDEX('Score Calculation'!$D$38:$D$41,MATCH('Detalle de Cuentas'!VX176,'Score Calculation'!$C$38:$C$41,1)),0)</f>
        <v>4</v>
      </c>
      <c r="WW176" s="98">
        <f>IFERROR(INDEX('Score Calculation'!$D$38:$D$41,MATCH('Detalle de Cuentas'!VY176,'Score Calculation'!$C$38:$C$41,1)),0)</f>
        <v>4</v>
      </c>
      <c r="WX176" s="98">
        <f>IFERROR(INDEX('Score Calculation'!$D$38:$D$41,MATCH('Detalle de Cuentas'!VZ176,'Score Calculation'!$C$38:$C$41,1)),0)</f>
        <v>4</v>
      </c>
      <c r="WY176" s="98">
        <f>IFERROR(INDEX('Score Calculation'!$D$38:$D$41,MATCH('Detalle de Cuentas'!WA176,'Score Calculation'!$C$38:$C$41,1)),0)</f>
        <v>4</v>
      </c>
      <c r="WZ176" s="98">
        <f>IFERROR(INDEX('Score Calculation'!$D$38:$D$41,MATCH('Detalle de Cuentas'!WB176,'Score Calculation'!$C$38:$C$41,1)),0)</f>
        <v>4</v>
      </c>
      <c r="XA176" s="98">
        <f>IFERROR(INDEX('Score Calculation'!$D$38:$D$41,MATCH('Detalle de Cuentas'!WC176,'Score Calculation'!$C$38:$C$41,1)),0)</f>
        <v>4</v>
      </c>
      <c r="XB176" s="98">
        <f>IFERROR(INDEX('Score Calculation'!$D$38:$D$41,MATCH('Detalle de Cuentas'!WD176,'Score Calculation'!$C$38:$C$41,1)),0)</f>
        <v>4</v>
      </c>
      <c r="XC176" s="98">
        <f>IFERROR(INDEX('Score Calculation'!$D$38:$D$41,MATCH('Detalle de Cuentas'!WE176,'Score Calculation'!$C$38:$C$41,1)),0)</f>
        <v>4</v>
      </c>
      <c r="XD176" s="98">
        <f>IFERROR(INDEX('Score Calculation'!$D$38:$D$41,MATCH('Detalle de Cuentas'!WF176,'Score Calculation'!$C$38:$C$41,1)),0)</f>
        <v>4</v>
      </c>
      <c r="XE176" s="98">
        <f>IFERROR(INDEX('Score Calculation'!$D$38:$D$41,MATCH('Detalle de Cuentas'!WG176,'Score Calculation'!$C$38:$C$41,1)),0)</f>
        <v>4</v>
      </c>
      <c r="XF176" s="98">
        <f>IFERROR(INDEX('Score Calculation'!$D$38:$D$41,MATCH('Detalle de Cuentas'!WH176,'Score Calculation'!$C$38:$C$41,1)),0)</f>
        <v>4</v>
      </c>
      <c r="XG176" s="98">
        <f>IFERROR(INDEX('Score Calculation'!$D$38:$D$41,MATCH('Detalle de Cuentas'!WI176,'Score Calculation'!$C$38:$C$41,1)),0)</f>
        <v>4</v>
      </c>
      <c r="XH176" s="98">
        <f>IFERROR(INDEX('Score Calculation'!$D$38:$D$41,MATCH('Detalle de Cuentas'!WJ176,'Score Calculation'!$C$38:$C$41,1)),0)</f>
        <v>4</v>
      </c>
      <c r="XI176" s="98">
        <f>IFERROR(INDEX('Score Calculation'!$D$38:$D$41,MATCH('Detalle de Cuentas'!WK176,'Score Calculation'!$C$38:$C$41,1)),0)</f>
        <v>4</v>
      </c>
      <c r="XJ176" s="98">
        <f>IFERROR(INDEX('Score Calculation'!$D$38:$D$41,MATCH('Detalle de Cuentas'!WL176,'Score Calculation'!$C$38:$C$41,1)),0)</f>
        <v>4</v>
      </c>
      <c r="XK176" s="98">
        <f>IFERROR(INDEX('Score Calculation'!$D$38:$D$41,MATCH('Detalle de Cuentas'!WM176,'Score Calculation'!$C$38:$C$41,1)),0)</f>
        <v>4</v>
      </c>
      <c r="XL176" s="98">
        <f>IFERROR(INDEX('Score Calculation'!$D$38:$D$41,MATCH('Detalle de Cuentas'!WN176,'Score Calculation'!$C$38:$C$41,1)),0)</f>
        <v>4</v>
      </c>
      <c r="XM176" s="98">
        <f>IFERROR(INDEX('Score Calculation'!$D$38:$D$41,MATCH('Detalle de Cuentas'!WO176,'Score Calculation'!$C$38:$C$41,1)),0)</f>
        <v>4</v>
      </c>
      <c r="XN176" s="98">
        <f>IFERROR(INDEX('Score Calculation'!$D$38:$D$41,MATCH('Detalle de Cuentas'!WP176,'Score Calculation'!$C$38:$C$41,1)),0)</f>
        <v>4</v>
      </c>
      <c r="XO176" s="98">
        <f>IFERROR(INDEX('Score Calculation'!$D$38:$D$41,MATCH('Detalle de Cuentas'!WQ176,'Score Calculation'!$C$38:$C$41,1)),0)</f>
        <v>4</v>
      </c>
      <c r="XP176" s="98">
        <f>IFERROR(INDEX('Score Calculation'!$D$24:$D$31,MATCH('Detalle de Cuentas'!NF176,'Score Calculation'!$C$24:$C$31,1)),0)</f>
        <v>1</v>
      </c>
      <c r="XQ176" s="98">
        <f>IFERROR(INDEX('Score Calculation'!$D$24:$D$31,MATCH('Detalle de Cuentas'!NG176,'Score Calculation'!$C$24:$C$31,1)),0)</f>
        <v>1</v>
      </c>
      <c r="XR176" s="98">
        <f>IFERROR(INDEX('Score Calculation'!$D$24:$D$31,MATCH('Detalle de Cuentas'!NH176,'Score Calculation'!$C$24:$C$31,1)),0)</f>
        <v>1</v>
      </c>
      <c r="XS176" s="98">
        <f>IFERROR(INDEX('Score Calculation'!$D$24:$D$31,MATCH('Detalle de Cuentas'!NI176,'Score Calculation'!$C$24:$C$31,1)),0)</f>
        <v>1</v>
      </c>
      <c r="XT176" s="98">
        <f>IFERROR(INDEX('Score Calculation'!$D$24:$D$31,MATCH('Detalle de Cuentas'!NJ176,'Score Calculation'!$C$24:$C$31,1)),0)</f>
        <v>1</v>
      </c>
      <c r="XU176" s="98">
        <f>IFERROR(INDEX('Score Calculation'!$D$24:$D$31,MATCH('Detalle de Cuentas'!NK176,'Score Calculation'!$C$24:$C$31,1)),0)</f>
        <v>1</v>
      </c>
      <c r="XV176" s="98">
        <f>IFERROR(INDEX('Score Calculation'!$D$24:$D$31,MATCH('Detalle de Cuentas'!NL176,'Score Calculation'!$C$24:$C$31,1)),0)</f>
        <v>1</v>
      </c>
      <c r="XW176" s="98">
        <f>IFERROR(INDEX('Score Calculation'!$D$24:$D$31,MATCH('Detalle de Cuentas'!NM176,'Score Calculation'!$C$24:$C$31,1)),0)</f>
        <v>1</v>
      </c>
      <c r="XX176" s="98">
        <f>IFERROR(INDEX('Score Calculation'!$D$24:$D$31,MATCH('Detalle de Cuentas'!NN176,'Score Calculation'!$C$24:$C$31,1)),0)</f>
        <v>1</v>
      </c>
      <c r="XY176" s="98">
        <f>IFERROR(INDEX('Score Calculation'!$D$24:$D$31,MATCH('Detalle de Cuentas'!NO176,'Score Calculation'!$C$24:$C$31,1)),0)</f>
        <v>1</v>
      </c>
      <c r="XZ176" s="98">
        <f>IFERROR(INDEX('Score Calculation'!$D$24:$D$31,MATCH('Detalle de Cuentas'!NP176,'Score Calculation'!$C$24:$C$31,1)),0)</f>
        <v>1</v>
      </c>
      <c r="YA176" s="98">
        <f>IFERROR(INDEX('Score Calculation'!$D$24:$D$31,MATCH('Detalle de Cuentas'!NQ176,'Score Calculation'!$C$24:$C$31,1)),0)</f>
        <v>1</v>
      </c>
      <c r="YB176" s="98">
        <f>IFERROR(INDEX('Score Calculation'!$D$24:$D$31,MATCH('Detalle de Cuentas'!NR176,'Score Calculation'!$C$24:$C$31,1)),0)</f>
        <v>1</v>
      </c>
      <c r="YC176" s="98">
        <f>IFERROR(INDEX('Score Calculation'!$D$24:$D$31,MATCH('Detalle de Cuentas'!NS176,'Score Calculation'!$C$24:$C$31,1)),0)</f>
        <v>1</v>
      </c>
      <c r="YD176" s="98">
        <f>IFERROR(INDEX('Score Calculation'!$D$24:$D$31,MATCH('Detalle de Cuentas'!NT176,'Score Calculation'!$C$24:$C$31,1)),0)</f>
        <v>1</v>
      </c>
      <c r="YE176" s="98">
        <f>IFERROR(INDEX('Score Calculation'!$D$24:$D$31,MATCH('Detalle de Cuentas'!NU176,'Score Calculation'!$C$24:$C$31,1)),0)</f>
        <v>1</v>
      </c>
      <c r="YF176" s="98">
        <f>IFERROR(INDEX('Score Calculation'!$D$24:$D$31,MATCH('Detalle de Cuentas'!NV176,'Score Calculation'!$C$24:$C$31,1)),0)</f>
        <v>1</v>
      </c>
      <c r="YG176" s="98">
        <f>IFERROR(INDEX('Score Calculation'!$D$24:$D$31,MATCH('Detalle de Cuentas'!NW176,'Score Calculation'!$C$24:$C$31,1)),0)</f>
        <v>1</v>
      </c>
      <c r="YH176" s="98">
        <f>IFERROR(INDEX('Score Calculation'!$D$24:$D$31,MATCH('Detalle de Cuentas'!NX176,'Score Calculation'!$C$24:$C$31,1)),0)</f>
        <v>1</v>
      </c>
      <c r="YI176" s="98">
        <f>IFERROR(INDEX('Score Calculation'!$D$24:$D$31,MATCH('Detalle de Cuentas'!NY176,'Score Calculation'!$C$24:$C$31,1)),0)</f>
        <v>1</v>
      </c>
      <c r="YJ176" s="98">
        <f>IFERROR(INDEX('Score Calculation'!$D$24:$D$31,MATCH('Detalle de Cuentas'!NZ176,'Score Calculation'!$C$24:$C$31,1)),0)</f>
        <v>1</v>
      </c>
      <c r="YK176" s="98">
        <f>IFERROR(INDEX('Score Calculation'!$D$24:$D$31,MATCH('Detalle de Cuentas'!OA176,'Score Calculation'!$C$24:$C$31,1)),0)</f>
        <v>1</v>
      </c>
      <c r="YL176" s="98">
        <f>IFERROR(INDEX('Score Calculation'!$D$24:$D$31,MATCH('Detalle de Cuentas'!OB176,'Score Calculation'!$C$24:$C$31,1)),0)</f>
        <v>1</v>
      </c>
      <c r="YM176" s="98">
        <f>IFERROR(INDEX('Score Calculation'!$D$24:$D$31,MATCH('Detalle de Cuentas'!OC176,'Score Calculation'!$C$24:$C$31,1)),0)</f>
        <v>1</v>
      </c>
      <c r="YN176" s="98">
        <f t="shared" si="2067"/>
        <v>0</v>
      </c>
      <c r="YO176" s="98">
        <f>IF(LEFT(TRIM($D176),15)="GRUPO SOLIDARIO",$L176*'Score Calculation'!$H$5,IF(TRIM('Detalle de Cuentas'!$C176)="Semanal",'Detalle de Cuentas'!$L176*'Score Calculation'!$H$6,'Detalle de Cuentas'!$L176))</f>
        <v>0</v>
      </c>
      <c r="YP176" s="99">
        <f>IFERROR(INDEX('Score Calculation'!$D$54:$D$60,MATCH($YO176,'Score Calculation'!$C$54:$C$60,1)),1)</f>
        <v>0.2</v>
      </c>
      <c r="YQ176" s="99">
        <f>IFERROR(INDEX('Score Calculation'!$D$65:$D$123,MATCH(LEFT(TRIM('Detalle de Cuentas'!$F176),20),'Score Calculation'!$F$65:$F$123,0)),1)</f>
        <v>1</v>
      </c>
      <c r="YR176" s="99">
        <f>IFERROR(INDEX('Score Calculation'!$D$46:$D$49,MATCH('Detalle de Cuentas'!$YN176,'Score Calculation'!$C$46:$C$49,1)),1)</f>
        <v>4</v>
      </c>
      <c r="YS176" s="99">
        <f t="shared" si="2068"/>
        <v>0</v>
      </c>
      <c r="YT176" s="99">
        <f t="shared" si="2069"/>
        <v>0</v>
      </c>
      <c r="YU176" s="98" t="str">
        <f t="shared" si="2070"/>
        <v/>
      </c>
      <c r="YV176" s="109">
        <f t="shared" si="2071"/>
        <v>1</v>
      </c>
      <c r="YW176" s="109">
        <f>IFERROR(INDEX('Score Calculation'!$D$187:$D$245,MATCH(LEFT(TRIM('Detalle de Cuentas'!$F176),20),'Score Calculation'!$F$187:$F$245,0)),1)</f>
        <v>1</v>
      </c>
      <c r="YX176" s="109">
        <f>IFERROR(IF($E176="HIPOTECA",-PMT('Score Calculation'!$H$266/(360/$J176),$G176,$YO176)*(30/$J176),-PMT('Score Calculation'!$H$267/(360/$J176),$G176,$YO176)*(30/$J176)),0)</f>
        <v>0</v>
      </c>
      <c r="YY176" s="109">
        <f t="shared" si="2103"/>
        <v>0</v>
      </c>
      <c r="YZ176" s="109">
        <f t="shared" si="2103"/>
        <v>0</v>
      </c>
      <c r="ZA176" s="109">
        <f t="shared" si="2103"/>
        <v>0</v>
      </c>
      <c r="ZB176" s="109">
        <f t="shared" si="2103"/>
        <v>0</v>
      </c>
      <c r="ZC176" s="109">
        <f t="shared" si="2103"/>
        <v>0</v>
      </c>
      <c r="ZD176" s="109">
        <f t="shared" si="2100"/>
        <v>0</v>
      </c>
      <c r="ZE176" s="109">
        <f t="shared" si="2100"/>
        <v>0</v>
      </c>
      <c r="ZF176" s="109">
        <f t="shared" si="2100"/>
        <v>0</v>
      </c>
      <c r="ZG176" s="109">
        <f t="shared" si="2100"/>
        <v>0</v>
      </c>
      <c r="ZH176" s="109">
        <f t="shared" si="2100"/>
        <v>0</v>
      </c>
      <c r="ZI176" s="109">
        <f t="shared" si="2072"/>
        <v>0</v>
      </c>
    </row>
    <row r="177" spans="2:685" x14ac:dyDescent="0.2">
      <c r="B177" s="41">
        <v>161</v>
      </c>
      <c r="C177" s="42"/>
      <c r="D177" s="42"/>
      <c r="E177" s="42"/>
      <c r="F177" s="42"/>
      <c r="G177" s="42"/>
      <c r="H177" s="42"/>
      <c r="I177" s="29"/>
      <c r="J177" s="6" t="str">
        <f t="shared" ref="J177:J208" si="2136">IFERROR(IF(C177&lt;&gt;"",INDEX($ZL$17:$ZL$27,MATCH($C177,$ZK$17:$ZK$27,0)),""),30)</f>
        <v/>
      </c>
      <c r="K177" s="43"/>
      <c r="L177" s="43"/>
      <c r="M177" s="43"/>
      <c r="N177" s="43"/>
      <c r="O177" s="43"/>
      <c r="P177" s="44" t="str">
        <f t="shared" si="1965"/>
        <v/>
      </c>
      <c r="Q177" s="26"/>
      <c r="R177" s="26"/>
      <c r="S177" s="26"/>
      <c r="T177" s="26"/>
      <c r="U177" s="29"/>
      <c r="V177" s="43"/>
      <c r="W177" s="26"/>
      <c r="X177" s="29"/>
      <c r="Y177" s="6">
        <f>IF('Detalle de Cuentas'!$C$4-$R177&gt;'Graph Creator'!$E$2*'Graph Creator'!$D$13*12,0,1)</f>
        <v>1</v>
      </c>
      <c r="Z177" s="45">
        <f t="shared" ref="Z177:Z208" si="2137">MIN(Q177,S177)</f>
        <v>0</v>
      </c>
      <c r="AA177" s="2" t="e">
        <f t="shared" si="1966"/>
        <v>#VALUE!</v>
      </c>
      <c r="AB177" s="2" t="e">
        <f t="shared" si="1967"/>
        <v>#VALUE!</v>
      </c>
      <c r="AC177" s="2" t="e">
        <f t="shared" si="1968"/>
        <v>#VALUE!</v>
      </c>
      <c r="AD177" s="2" t="e">
        <f t="shared" si="1969"/>
        <v>#VALUE!</v>
      </c>
      <c r="AE177" s="2" t="e">
        <f t="shared" si="1970"/>
        <v>#VALUE!</v>
      </c>
      <c r="AF177" s="2" t="e">
        <f t="shared" si="1971"/>
        <v>#VALUE!</v>
      </c>
      <c r="AG177" s="2">
        <f t="shared" si="1972"/>
        <v>0</v>
      </c>
      <c r="AH177" s="2">
        <f t="shared" si="1973"/>
        <v>0</v>
      </c>
      <c r="AI177" s="2" t="str">
        <f t="shared" si="1974"/>
        <v/>
      </c>
      <c r="AJ177" s="2" t="str">
        <f t="shared" ref="AJ177:BE177" si="2138">IFERROR(SEARCH(".",$I177,AI177+1),"")</f>
        <v/>
      </c>
      <c r="AK177" s="2" t="str">
        <f t="shared" si="2138"/>
        <v/>
      </c>
      <c r="AL177" s="2" t="str">
        <f t="shared" si="2138"/>
        <v/>
      </c>
      <c r="AM177" s="2" t="str">
        <f t="shared" si="2138"/>
        <v/>
      </c>
      <c r="AN177" s="2" t="str">
        <f t="shared" si="2138"/>
        <v/>
      </c>
      <c r="AO177" s="2" t="str">
        <f t="shared" si="2138"/>
        <v/>
      </c>
      <c r="AP177" s="2" t="str">
        <f t="shared" si="2138"/>
        <v/>
      </c>
      <c r="AQ177" s="2" t="str">
        <f t="shared" si="2138"/>
        <v/>
      </c>
      <c r="AR177" s="2" t="str">
        <f t="shared" si="2138"/>
        <v/>
      </c>
      <c r="AS177" s="2" t="str">
        <f t="shared" si="2138"/>
        <v/>
      </c>
      <c r="AT177" s="2" t="str">
        <f t="shared" si="2138"/>
        <v/>
      </c>
      <c r="AU177" s="2" t="str">
        <f t="shared" si="2138"/>
        <v/>
      </c>
      <c r="AV177" s="2" t="str">
        <f t="shared" si="2138"/>
        <v/>
      </c>
      <c r="AW177" s="2" t="str">
        <f t="shared" si="2138"/>
        <v/>
      </c>
      <c r="AX177" s="2" t="str">
        <f t="shared" si="2138"/>
        <v/>
      </c>
      <c r="AY177" s="2" t="str">
        <f t="shared" si="2138"/>
        <v/>
      </c>
      <c r="AZ177" s="2" t="str">
        <f t="shared" si="2138"/>
        <v/>
      </c>
      <c r="BA177" s="2" t="str">
        <f t="shared" si="2138"/>
        <v/>
      </c>
      <c r="BB177" s="2" t="str">
        <f t="shared" si="2138"/>
        <v/>
      </c>
      <c r="BC177" s="2" t="str">
        <f t="shared" si="2138"/>
        <v/>
      </c>
      <c r="BD177" s="2" t="str">
        <f t="shared" si="2138"/>
        <v/>
      </c>
      <c r="BE177" s="2" t="str">
        <f t="shared" si="2138"/>
        <v/>
      </c>
      <c r="BF177" s="2" t="str">
        <f t="shared" si="1976"/>
        <v/>
      </c>
      <c r="BG177" s="2" t="str">
        <f t="shared" si="1620"/>
        <v/>
      </c>
      <c r="BH177" s="2" t="str">
        <f t="shared" si="1621"/>
        <v/>
      </c>
      <c r="BI177" s="2" t="str">
        <f t="shared" si="1622"/>
        <v/>
      </c>
      <c r="BJ177" s="2" t="str">
        <f t="shared" si="1623"/>
        <v/>
      </c>
      <c r="BK177" s="2" t="str">
        <f t="shared" si="1624"/>
        <v/>
      </c>
      <c r="BL177" s="2" t="str">
        <f t="shared" si="1625"/>
        <v/>
      </c>
      <c r="BM177" s="2" t="str">
        <f t="shared" si="1626"/>
        <v/>
      </c>
      <c r="BN177" s="2" t="str">
        <f t="shared" si="1627"/>
        <v/>
      </c>
      <c r="BO177" s="2" t="str">
        <f t="shared" si="1628"/>
        <v/>
      </c>
      <c r="BP177" s="2" t="str">
        <f t="shared" si="1629"/>
        <v/>
      </c>
      <c r="BQ177" s="2" t="str">
        <f t="shared" si="1630"/>
        <v/>
      </c>
      <c r="BR177" s="2" t="str">
        <f t="shared" si="1631"/>
        <v/>
      </c>
      <c r="BS177" s="2" t="str">
        <f t="shared" si="1632"/>
        <v/>
      </c>
      <c r="BT177" s="2" t="str">
        <f t="shared" si="1633"/>
        <v/>
      </c>
      <c r="BU177" s="2" t="str">
        <f t="shared" si="1634"/>
        <v/>
      </c>
      <c r="BV177" s="2" t="str">
        <f t="shared" si="1635"/>
        <v/>
      </c>
      <c r="BW177" s="2" t="str">
        <f t="shared" si="1636"/>
        <v/>
      </c>
      <c r="BX177" s="2" t="str">
        <f t="shared" si="1637"/>
        <v/>
      </c>
      <c r="BY177" s="2" t="str">
        <f t="shared" si="1638"/>
        <v/>
      </c>
      <c r="BZ177" s="2" t="str">
        <f t="shared" si="1639"/>
        <v/>
      </c>
      <c r="CA177" s="2" t="str">
        <f t="shared" si="1640"/>
        <v/>
      </c>
      <c r="CB177" s="2" t="str">
        <f t="shared" si="1641"/>
        <v/>
      </c>
      <c r="CC177" s="2" t="str">
        <f t="shared" si="1642"/>
        <v/>
      </c>
      <c r="CD177" s="14">
        <f t="shared" ref="CD177:CD211" si="2139">Z177</f>
        <v>0</v>
      </c>
      <c r="CE177" s="14" t="e">
        <f t="shared" ref="CE177:DA177" si="2140">CD177-$J$17</f>
        <v>#VALUE!</v>
      </c>
      <c r="CF177" s="14" t="e">
        <f t="shared" si="2140"/>
        <v>#VALUE!</v>
      </c>
      <c r="CG177" s="14" t="e">
        <f t="shared" si="2140"/>
        <v>#VALUE!</v>
      </c>
      <c r="CH177" s="14" t="e">
        <f t="shared" si="2140"/>
        <v>#VALUE!</v>
      </c>
      <c r="CI177" s="14" t="e">
        <f t="shared" si="2140"/>
        <v>#VALUE!</v>
      </c>
      <c r="CJ177" s="14" t="e">
        <f t="shared" si="2140"/>
        <v>#VALUE!</v>
      </c>
      <c r="CK177" s="14" t="e">
        <f t="shared" si="2140"/>
        <v>#VALUE!</v>
      </c>
      <c r="CL177" s="14" t="e">
        <f t="shared" si="2140"/>
        <v>#VALUE!</v>
      </c>
      <c r="CM177" s="14" t="e">
        <f t="shared" si="2140"/>
        <v>#VALUE!</v>
      </c>
      <c r="CN177" s="14" t="e">
        <f t="shared" si="2140"/>
        <v>#VALUE!</v>
      </c>
      <c r="CO177" s="14" t="e">
        <f t="shared" si="2140"/>
        <v>#VALUE!</v>
      </c>
      <c r="CP177" s="14" t="e">
        <f t="shared" si="2140"/>
        <v>#VALUE!</v>
      </c>
      <c r="CQ177" s="14" t="e">
        <f t="shared" si="2140"/>
        <v>#VALUE!</v>
      </c>
      <c r="CR177" s="14" t="e">
        <f t="shared" si="2140"/>
        <v>#VALUE!</v>
      </c>
      <c r="CS177" s="14" t="e">
        <f t="shared" si="2140"/>
        <v>#VALUE!</v>
      </c>
      <c r="CT177" s="14" t="e">
        <f t="shared" si="2140"/>
        <v>#VALUE!</v>
      </c>
      <c r="CU177" s="14" t="e">
        <f t="shared" si="2140"/>
        <v>#VALUE!</v>
      </c>
      <c r="CV177" s="14" t="e">
        <f t="shared" si="2140"/>
        <v>#VALUE!</v>
      </c>
      <c r="CW177" s="14" t="e">
        <f t="shared" si="2140"/>
        <v>#VALUE!</v>
      </c>
      <c r="CX177" s="14" t="e">
        <f t="shared" si="2140"/>
        <v>#VALUE!</v>
      </c>
      <c r="CY177" s="14" t="e">
        <f t="shared" si="2140"/>
        <v>#VALUE!</v>
      </c>
      <c r="CZ177" s="14" t="e">
        <f t="shared" si="2140"/>
        <v>#VALUE!</v>
      </c>
      <c r="DA177" s="14" t="e">
        <f t="shared" si="2140"/>
        <v>#VALUE!</v>
      </c>
      <c r="DB177" s="2">
        <f t="shared" si="1978"/>
        <v>0</v>
      </c>
      <c r="DC177" s="2">
        <f t="shared" si="1979"/>
        <v>0</v>
      </c>
      <c r="DD177" s="2">
        <f t="shared" si="1980"/>
        <v>0</v>
      </c>
      <c r="DE177" s="2">
        <f t="shared" si="1981"/>
        <v>0</v>
      </c>
      <c r="DF177" s="2">
        <f t="shared" si="1982"/>
        <v>0</v>
      </c>
      <c r="DG177" s="2">
        <f t="shared" si="1983"/>
        <v>0</v>
      </c>
      <c r="DH177" s="2">
        <f t="shared" si="1984"/>
        <v>0</v>
      </c>
      <c r="DI177" s="2">
        <f t="shared" si="1985"/>
        <v>0</v>
      </c>
      <c r="DJ177" s="2">
        <f t="shared" si="1986"/>
        <v>0</v>
      </c>
      <c r="DK177" s="2">
        <f t="shared" si="1987"/>
        <v>0</v>
      </c>
      <c r="DL177" s="2">
        <f t="shared" si="1988"/>
        <v>0</v>
      </c>
      <c r="DM177" s="2">
        <f t="shared" si="1989"/>
        <v>0</v>
      </c>
      <c r="DN177" s="2">
        <f t="shared" si="1990"/>
        <v>0</v>
      </c>
      <c r="DO177" s="2">
        <f t="shared" si="1991"/>
        <v>0</v>
      </c>
      <c r="DP177" s="2">
        <f t="shared" si="1992"/>
        <v>0</v>
      </c>
      <c r="DQ177" s="2">
        <f t="shared" si="1993"/>
        <v>0</v>
      </c>
      <c r="DR177" s="2">
        <f t="shared" si="1994"/>
        <v>0</v>
      </c>
      <c r="DS177" s="2">
        <f t="shared" si="1995"/>
        <v>0</v>
      </c>
      <c r="DT177" s="2">
        <f t="shared" si="1996"/>
        <v>0</v>
      </c>
      <c r="DU177" s="2">
        <f t="shared" si="1997"/>
        <v>0</v>
      </c>
      <c r="DV177" s="2">
        <f t="shared" si="1998"/>
        <v>0</v>
      </c>
      <c r="DW177" s="2">
        <f t="shared" si="1999"/>
        <v>0</v>
      </c>
      <c r="DX177" s="2">
        <f t="shared" si="2000"/>
        <v>0</v>
      </c>
      <c r="DY177" s="2">
        <f t="shared" si="2001"/>
        <v>0</v>
      </c>
      <c r="DZ177" s="2">
        <f t="shared" si="2002"/>
        <v>0</v>
      </c>
      <c r="EA177" s="2">
        <f t="shared" si="2003"/>
        <v>0</v>
      </c>
      <c r="EB177" s="2">
        <f t="shared" si="2004"/>
        <v>0</v>
      </c>
      <c r="EC177" s="2">
        <f t="shared" si="2005"/>
        <v>0</v>
      </c>
      <c r="ED177" s="2">
        <f t="shared" si="2006"/>
        <v>0</v>
      </c>
      <c r="EE177" s="2">
        <f t="shared" si="2007"/>
        <v>0</v>
      </c>
      <c r="EF177" s="2">
        <f t="shared" si="2008"/>
        <v>0</v>
      </c>
      <c r="EG177" s="2">
        <f t="shared" si="2009"/>
        <v>0</v>
      </c>
      <c r="EH177" s="2">
        <f t="shared" si="2010"/>
        <v>0</v>
      </c>
      <c r="EI177" s="2">
        <f t="shared" si="2011"/>
        <v>0</v>
      </c>
      <c r="EJ177" s="2">
        <f t="shared" si="2012"/>
        <v>0</v>
      </c>
      <c r="EK177" s="2">
        <f t="shared" si="2013"/>
        <v>0</v>
      </c>
      <c r="EL177" s="2">
        <f t="shared" si="2014"/>
        <v>0</v>
      </c>
      <c r="EM177" s="2">
        <f t="shared" si="2015"/>
        <v>0</v>
      </c>
      <c r="EN177" s="2">
        <f t="shared" si="2016"/>
        <v>0</v>
      </c>
      <c r="EO177" s="2">
        <f t="shared" si="2017"/>
        <v>0</v>
      </c>
      <c r="EP177" s="2">
        <f t="shared" si="2018"/>
        <v>0</v>
      </c>
      <c r="EQ177" s="2">
        <f t="shared" si="2019"/>
        <v>0</v>
      </c>
      <c r="ER177" s="2">
        <f t="shared" si="2020"/>
        <v>0</v>
      </c>
      <c r="ES177" s="2">
        <f t="shared" si="2021"/>
        <v>0</v>
      </c>
      <c r="ET177" s="2">
        <f t="shared" si="2022"/>
        <v>0</v>
      </c>
      <c r="EU177" s="2">
        <f t="shared" si="2023"/>
        <v>0</v>
      </c>
      <c r="EV177" s="2">
        <f t="shared" si="2024"/>
        <v>0</v>
      </c>
      <c r="EW177" s="2">
        <f t="shared" si="2025"/>
        <v>0</v>
      </c>
      <c r="EX177" s="2">
        <f t="shared" ref="EX177:EX211" si="2141">IF(CD177&gt;=($C$4-$AA$15),1,0)</f>
        <v>1</v>
      </c>
      <c r="EY177" s="2" t="e">
        <f t="shared" ref="EY177:EY211" si="2142">IF(CE177&gt;=($C$4-$AA$15),1,0)</f>
        <v>#VALUE!</v>
      </c>
      <c r="EZ177" s="2" t="e">
        <f t="shared" ref="EZ177:EZ211" si="2143">IF(CF177&gt;=($C$4-$AA$15),1,0)</f>
        <v>#VALUE!</v>
      </c>
      <c r="FA177" s="2" t="e">
        <f t="shared" ref="FA177:FA211" si="2144">IF(CG177&gt;=($C$4-$AA$15),1,0)</f>
        <v>#VALUE!</v>
      </c>
      <c r="FB177" s="2" t="e">
        <f t="shared" ref="FB177:FB211" si="2145">IF(CH177&gt;=($C$4-$AA$15),1,0)</f>
        <v>#VALUE!</v>
      </c>
      <c r="FC177" s="2" t="e">
        <f t="shared" ref="FC177:FC211" si="2146">IF(CI177&gt;=($C$4-$AA$15),1,0)</f>
        <v>#VALUE!</v>
      </c>
      <c r="FD177" s="2" t="e">
        <f t="shared" ref="FD177:FD211" si="2147">IF(CJ177&gt;=($C$4-$AA$15),1,0)</f>
        <v>#VALUE!</v>
      </c>
      <c r="FE177" s="2" t="e">
        <f t="shared" ref="FE177:FE211" si="2148">IF(CK177&gt;=($C$4-$AA$15),1,0)</f>
        <v>#VALUE!</v>
      </c>
      <c r="FF177" s="2" t="e">
        <f t="shared" ref="FF177:FF211" si="2149">IF(CL177&gt;=($C$4-$AA$15),1,0)</f>
        <v>#VALUE!</v>
      </c>
      <c r="FG177" s="2" t="e">
        <f t="shared" ref="FG177:FG211" si="2150">IF(CM177&gt;=($C$4-$AA$15),1,0)</f>
        <v>#VALUE!</v>
      </c>
      <c r="FH177" s="2" t="e">
        <f t="shared" ref="FH177:FH211" si="2151">IF(CN177&gt;=($C$4-$AA$15),1,0)</f>
        <v>#VALUE!</v>
      </c>
      <c r="FI177" s="2" t="e">
        <f t="shared" ref="FI177:FI211" si="2152">IF(CO177&gt;=($C$4-$AA$15),1,0)</f>
        <v>#VALUE!</v>
      </c>
      <c r="FJ177" s="2" t="e">
        <f t="shared" ref="FJ177:FJ211" si="2153">IF(CP177&gt;=($C$4-$AA$15),1,0)</f>
        <v>#VALUE!</v>
      </c>
      <c r="FK177" s="2" t="e">
        <f t="shared" ref="FK177:FK211" si="2154">IF(CQ177&gt;=($C$4-$AA$15),1,0)</f>
        <v>#VALUE!</v>
      </c>
      <c r="FL177" s="2" t="e">
        <f t="shared" ref="FL177:FL211" si="2155">IF(CR177&gt;=($C$4-$AA$15),1,0)</f>
        <v>#VALUE!</v>
      </c>
      <c r="FM177" s="2" t="e">
        <f t="shared" ref="FM177:FM211" si="2156">IF(CS177&gt;=($C$4-$AA$15),1,0)</f>
        <v>#VALUE!</v>
      </c>
      <c r="FN177" s="2" t="e">
        <f t="shared" ref="FN177:FN211" si="2157">IF(CT177&gt;=($C$4-$AA$15),1,0)</f>
        <v>#VALUE!</v>
      </c>
      <c r="FO177" s="2" t="e">
        <f t="shared" ref="FO177:FO211" si="2158">IF(CU177&gt;=($C$4-$AA$15),1,0)</f>
        <v>#VALUE!</v>
      </c>
      <c r="FP177" s="2" t="e">
        <f t="shared" ref="FP177:FP211" si="2159">IF(CV177&gt;=($C$4-$AA$15),1,0)</f>
        <v>#VALUE!</v>
      </c>
      <c r="FQ177" s="2" t="e">
        <f t="shared" ref="FQ177:FQ211" si="2160">IF(CW177&gt;=($C$4-$AA$15),1,0)</f>
        <v>#VALUE!</v>
      </c>
      <c r="FR177" s="2" t="e">
        <f t="shared" ref="FR177:FR211" si="2161">IF(CX177&gt;=($C$4-$AA$15),1,0)</f>
        <v>#VALUE!</v>
      </c>
      <c r="FS177" s="2" t="e">
        <f t="shared" ref="FS177:FS211" si="2162">IF(CY177&gt;=($C$4-$AA$15),1,0)</f>
        <v>#VALUE!</v>
      </c>
      <c r="FT177" s="2" t="e">
        <f t="shared" ref="FT177:FT211" si="2163">IF(CZ177&gt;=($C$4-$AA$15),1,0)</f>
        <v>#VALUE!</v>
      </c>
      <c r="FU177" s="2" t="e">
        <f t="shared" ref="FU177:FU211" si="2164">IF(DA177&gt;=($C$4-$AA$15),1,0)</f>
        <v>#VALUE!</v>
      </c>
      <c r="FV177" s="2">
        <f t="shared" ref="FV177:FV211" si="2165">IF(CD177&gt;=($C$4-$AC$15),1,0)</f>
        <v>1</v>
      </c>
      <c r="FW177" s="2" t="e">
        <f t="shared" ref="FW177:FW211" si="2166">IF(CE177&gt;=($C$4-$AC$15),1,0)</f>
        <v>#VALUE!</v>
      </c>
      <c r="FX177" s="2" t="e">
        <f t="shared" ref="FX177:FX211" si="2167">IF(CF177&gt;=($C$4-$AC$15),1,0)</f>
        <v>#VALUE!</v>
      </c>
      <c r="FY177" s="2" t="e">
        <f t="shared" ref="FY177:FY211" si="2168">IF(CG177&gt;=($C$4-$AC$15),1,0)</f>
        <v>#VALUE!</v>
      </c>
      <c r="FZ177" s="2" t="e">
        <f t="shared" ref="FZ177:FZ211" si="2169">IF(CH177&gt;=($C$4-$AC$15),1,0)</f>
        <v>#VALUE!</v>
      </c>
      <c r="GA177" s="2" t="e">
        <f t="shared" ref="GA177:GA211" si="2170">IF(CI177&gt;=($C$4-$AC$15),1,0)</f>
        <v>#VALUE!</v>
      </c>
      <c r="GB177" s="2" t="e">
        <f t="shared" ref="GB177:GB211" si="2171">IF(CJ177&gt;=($C$4-$AC$15),1,0)</f>
        <v>#VALUE!</v>
      </c>
      <c r="GC177" s="2" t="e">
        <f t="shared" ref="GC177:GC211" si="2172">IF(CK177&gt;=($C$4-$AC$15),1,0)</f>
        <v>#VALUE!</v>
      </c>
      <c r="GD177" s="2" t="e">
        <f t="shared" ref="GD177:GD211" si="2173">IF(CL177&gt;=($C$4-$AC$15),1,0)</f>
        <v>#VALUE!</v>
      </c>
      <c r="GE177" s="2" t="e">
        <f t="shared" ref="GE177:GE211" si="2174">IF(CM177&gt;=($C$4-$AC$15),1,0)</f>
        <v>#VALUE!</v>
      </c>
      <c r="GF177" s="2" t="e">
        <f t="shared" ref="GF177:GF211" si="2175">IF(CN177&gt;=($C$4-$AC$15),1,0)</f>
        <v>#VALUE!</v>
      </c>
      <c r="GG177" s="2" t="e">
        <f t="shared" ref="GG177:GG211" si="2176">IF(CO177&gt;=($C$4-$AC$15),1,0)</f>
        <v>#VALUE!</v>
      </c>
      <c r="GH177" s="2" t="e">
        <f t="shared" ref="GH177:GH211" si="2177">IF(CP177&gt;=($C$4-$AC$15),1,0)</f>
        <v>#VALUE!</v>
      </c>
      <c r="GI177" s="2" t="e">
        <f t="shared" ref="GI177:GI211" si="2178">IF(CQ177&gt;=($C$4-$AC$15),1,0)</f>
        <v>#VALUE!</v>
      </c>
      <c r="GJ177" s="2" t="e">
        <f t="shared" ref="GJ177:GJ211" si="2179">IF(CR177&gt;=($C$4-$AC$15),1,0)</f>
        <v>#VALUE!</v>
      </c>
      <c r="GK177" s="2" t="e">
        <f t="shared" ref="GK177:GK211" si="2180">IF(CS177&gt;=($C$4-$AC$15),1,0)</f>
        <v>#VALUE!</v>
      </c>
      <c r="GL177" s="2" t="e">
        <f t="shared" ref="GL177:GL211" si="2181">IF(CT177&gt;=($C$4-$AC$15),1,0)</f>
        <v>#VALUE!</v>
      </c>
      <c r="GM177" s="2" t="e">
        <f t="shared" ref="GM177:GM211" si="2182">IF(CU177&gt;=($C$4-$AC$15),1,0)</f>
        <v>#VALUE!</v>
      </c>
      <c r="GN177" s="2" t="e">
        <f t="shared" ref="GN177:GN211" si="2183">IF(CV177&gt;=($C$4-$AC$15),1,0)</f>
        <v>#VALUE!</v>
      </c>
      <c r="GO177" s="2" t="e">
        <f t="shared" ref="GO177:GO211" si="2184">IF(CW177&gt;=($C$4-$AC$15),1,0)</f>
        <v>#VALUE!</v>
      </c>
      <c r="GP177" s="2" t="e">
        <f t="shared" ref="GP177:GP211" si="2185">IF(CX177&gt;=($C$4-$AC$15),1,0)</f>
        <v>#VALUE!</v>
      </c>
      <c r="GQ177" s="2" t="e">
        <f t="shared" ref="GQ177:GQ211" si="2186">IF(CY177&gt;=($C$4-$AC$15),1,0)</f>
        <v>#VALUE!</v>
      </c>
      <c r="GR177" s="2" t="e">
        <f t="shared" ref="GR177:GR211" si="2187">IF(CZ177&gt;=($C$4-$AC$15),1,0)</f>
        <v>#VALUE!</v>
      </c>
      <c r="GS177" s="2" t="e">
        <f t="shared" ref="GS177:GS211" si="2188">IF(DA177&gt;=($C$4-$AC$15),1,0)</f>
        <v>#VALUE!</v>
      </c>
      <c r="GT177" s="2">
        <f t="shared" ref="GT177:GT211" si="2189">IF(CD177&gt;=($C$4-$AE$15),1,0)</f>
        <v>1</v>
      </c>
      <c r="GU177" s="2" t="e">
        <f t="shared" ref="GU177:GU211" si="2190">IF(CE177&gt;=($C$4-$AE$15),1,0)</f>
        <v>#VALUE!</v>
      </c>
      <c r="GV177" s="2" t="e">
        <f t="shared" ref="GV177:GV211" si="2191">IF(CF177&gt;=($C$4-$AE$15),1,0)</f>
        <v>#VALUE!</v>
      </c>
      <c r="GW177" s="2" t="e">
        <f t="shared" ref="GW177:GW211" si="2192">IF(CG177&gt;=($C$4-$AE$15),1,0)</f>
        <v>#VALUE!</v>
      </c>
      <c r="GX177" s="2" t="e">
        <f t="shared" ref="GX177:GX211" si="2193">IF(CH177&gt;=($C$4-$AE$15),1,0)</f>
        <v>#VALUE!</v>
      </c>
      <c r="GY177" s="2" t="e">
        <f t="shared" ref="GY177:GY211" si="2194">IF(CI177&gt;=($C$4-$AE$15),1,0)</f>
        <v>#VALUE!</v>
      </c>
      <c r="GZ177" s="2" t="e">
        <f t="shared" ref="GZ177:GZ211" si="2195">IF(CJ177&gt;=($C$4-$AE$15),1,0)</f>
        <v>#VALUE!</v>
      </c>
      <c r="HA177" s="2" t="e">
        <f t="shared" ref="HA177:HA211" si="2196">IF(CK177&gt;=($C$4-$AE$15),1,0)</f>
        <v>#VALUE!</v>
      </c>
      <c r="HB177" s="2" t="e">
        <f t="shared" ref="HB177:HB211" si="2197">IF(CL177&gt;=($C$4-$AE$15),1,0)</f>
        <v>#VALUE!</v>
      </c>
      <c r="HC177" s="2" t="e">
        <f t="shared" ref="HC177:HC211" si="2198">IF(CM177&gt;=($C$4-$AE$15),1,0)</f>
        <v>#VALUE!</v>
      </c>
      <c r="HD177" s="2" t="e">
        <f t="shared" ref="HD177:HD211" si="2199">IF(CN177&gt;=($C$4-$AE$15),1,0)</f>
        <v>#VALUE!</v>
      </c>
      <c r="HE177" s="2" t="e">
        <f t="shared" ref="HE177:HE211" si="2200">IF(CO177&gt;=($C$4-$AE$15),1,0)</f>
        <v>#VALUE!</v>
      </c>
      <c r="HF177" s="2" t="e">
        <f t="shared" ref="HF177:HF211" si="2201">IF(CP177&gt;=($C$4-$AE$15),1,0)</f>
        <v>#VALUE!</v>
      </c>
      <c r="HG177" s="2" t="e">
        <f t="shared" ref="HG177:HG211" si="2202">IF(CQ177&gt;=($C$4-$AE$15),1,0)</f>
        <v>#VALUE!</v>
      </c>
      <c r="HH177" s="2" t="e">
        <f t="shared" ref="HH177:HH211" si="2203">IF(CR177&gt;=($C$4-$AE$15),1,0)</f>
        <v>#VALUE!</v>
      </c>
      <c r="HI177" s="2" t="e">
        <f t="shared" ref="HI177:HI211" si="2204">IF(CS177&gt;=($C$4-$AE$15),1,0)</f>
        <v>#VALUE!</v>
      </c>
      <c r="HJ177" s="2" t="e">
        <f t="shared" ref="HJ177:HJ211" si="2205">IF(CT177&gt;=($C$4-$AE$15),1,0)</f>
        <v>#VALUE!</v>
      </c>
      <c r="HK177" s="2" t="e">
        <f t="shared" ref="HK177:HK211" si="2206">IF(CU177&gt;=($C$4-$AE$15),1,0)</f>
        <v>#VALUE!</v>
      </c>
      <c r="HL177" s="2" t="e">
        <f t="shared" ref="HL177:HL211" si="2207">IF(CV177&gt;=($C$4-$AE$15),1,0)</f>
        <v>#VALUE!</v>
      </c>
      <c r="HM177" s="2" t="e">
        <f t="shared" ref="HM177:HM211" si="2208">IF(CW177&gt;=($C$4-$AE$15),1,0)</f>
        <v>#VALUE!</v>
      </c>
      <c r="HN177" s="2" t="e">
        <f t="shared" ref="HN177:HN211" si="2209">IF(CX177&gt;=($C$4-$AE$15),1,0)</f>
        <v>#VALUE!</v>
      </c>
      <c r="HO177" s="2" t="e">
        <f t="shared" ref="HO177:HO211" si="2210">IF(CY177&gt;=($C$4-$AE$15),1,0)</f>
        <v>#VALUE!</v>
      </c>
      <c r="HP177" s="2" t="e">
        <f t="shared" ref="HP177:HP211" si="2211">IF(CZ177&gt;=($C$4-$AE$15),1,0)</f>
        <v>#VALUE!</v>
      </c>
      <c r="HQ177" s="2" t="e">
        <f t="shared" ref="HQ177:HQ211" si="2212">IF(DA177&gt;=($C$4-$AE$15),1,0)</f>
        <v>#VALUE!</v>
      </c>
      <c r="HR177" s="2">
        <f t="shared" ref="HR177:HR211" si="2213">IF(AND(CD177&lt;=($C$4-$HS$15),CD177&gt;($C$4-$HT$15)),1,0)</f>
        <v>1</v>
      </c>
      <c r="HS177" s="2" t="e">
        <f t="shared" ref="HS177:HS211" si="2214">IF(AND(CE177&lt;=($C$4-$HS$15),CE177&gt;($C$4-$HT$15)),1,0)</f>
        <v>#VALUE!</v>
      </c>
      <c r="HT177" s="2" t="e">
        <f t="shared" ref="HT177:HT211" si="2215">IF(AND(CF177&lt;=($C$4-$HS$15),CF177&gt;($C$4-$HT$15)),1,0)</f>
        <v>#VALUE!</v>
      </c>
      <c r="HU177" s="2" t="e">
        <f t="shared" ref="HU177:HU211" si="2216">IF(AND(CG177&lt;=($C$4-$HS$15),CG177&gt;($C$4-$HT$15)),1,0)</f>
        <v>#VALUE!</v>
      </c>
      <c r="HV177" s="2" t="e">
        <f t="shared" ref="HV177:HV211" si="2217">IF(AND(CH177&lt;=($C$4-$HS$15),CH177&gt;($C$4-$HT$15)),1,0)</f>
        <v>#VALUE!</v>
      </c>
      <c r="HW177" s="2" t="e">
        <f t="shared" ref="HW177:HW211" si="2218">IF(AND(CI177&lt;=($C$4-$HS$15),CI177&gt;($C$4-$HT$15)),1,0)</f>
        <v>#VALUE!</v>
      </c>
      <c r="HX177" s="2" t="e">
        <f t="shared" ref="HX177:HX211" si="2219">IF(AND(CJ177&lt;=($C$4-$HS$15),CJ177&gt;($C$4-$HT$15)),1,0)</f>
        <v>#VALUE!</v>
      </c>
      <c r="HY177" s="2" t="e">
        <f t="shared" ref="HY177:HY211" si="2220">IF(AND(CK177&lt;=($C$4-$HS$15),CK177&gt;($C$4-$HT$15)),1,0)</f>
        <v>#VALUE!</v>
      </c>
      <c r="HZ177" s="2" t="e">
        <f t="shared" ref="HZ177:HZ211" si="2221">IF(AND(CL177&lt;=($C$4-$HS$15),CL177&gt;($C$4-$HT$15)),1,0)</f>
        <v>#VALUE!</v>
      </c>
      <c r="IA177" s="2" t="e">
        <f t="shared" ref="IA177:IA211" si="2222">IF(AND(CM177&lt;=($C$4-$HS$15),CM177&gt;($C$4-$HT$15)),1,0)</f>
        <v>#VALUE!</v>
      </c>
      <c r="IB177" s="2" t="e">
        <f t="shared" ref="IB177:IB211" si="2223">IF(AND(CN177&lt;=($C$4-$HS$15),CN177&gt;($C$4-$HT$15)),1,0)</f>
        <v>#VALUE!</v>
      </c>
      <c r="IC177" s="2" t="e">
        <f t="shared" ref="IC177:IC211" si="2224">IF(AND(CO177&lt;=($C$4-$HS$15),CO177&gt;($C$4-$HT$15)),1,0)</f>
        <v>#VALUE!</v>
      </c>
      <c r="ID177" s="2" t="e">
        <f t="shared" ref="ID177:ID211" si="2225">IF(AND(CP177&lt;=($C$4-$HS$15),CP177&gt;($C$4-$HT$15)),1,0)</f>
        <v>#VALUE!</v>
      </c>
      <c r="IE177" s="2" t="e">
        <f t="shared" ref="IE177:IE211" si="2226">IF(AND(CQ177&lt;=($C$4-$HS$15),CQ177&gt;($C$4-$HT$15)),1,0)</f>
        <v>#VALUE!</v>
      </c>
      <c r="IF177" s="2" t="e">
        <f t="shared" ref="IF177:IF211" si="2227">IF(AND(CR177&lt;=($C$4-$HS$15),CR177&gt;($C$4-$HT$15)),1,0)</f>
        <v>#VALUE!</v>
      </c>
      <c r="IG177" s="2" t="e">
        <f t="shared" ref="IG177:IG211" si="2228">IF(AND(CS177&lt;=($C$4-$HS$15),CS177&gt;($C$4-$HT$15)),1,0)</f>
        <v>#VALUE!</v>
      </c>
      <c r="IH177" s="2" t="e">
        <f t="shared" ref="IH177:IH211" si="2229">IF(AND(CT177&lt;=($C$4-$HS$15),CT177&gt;($C$4-$HT$15)),1,0)</f>
        <v>#VALUE!</v>
      </c>
      <c r="II177" s="2" t="e">
        <f t="shared" ref="II177:II211" si="2230">IF(AND(CU177&lt;=($C$4-$HS$15),CU177&gt;($C$4-$HT$15)),1,0)</f>
        <v>#VALUE!</v>
      </c>
      <c r="IJ177" s="2" t="e">
        <f t="shared" ref="IJ177:IJ211" si="2231">IF(AND(CV177&lt;=($C$4-$HS$15),CV177&gt;($C$4-$HT$15)),1,0)</f>
        <v>#VALUE!</v>
      </c>
      <c r="IK177" s="2" t="e">
        <f t="shared" ref="IK177:IK211" si="2232">IF(AND(CW177&lt;=($C$4-$HS$15),CW177&gt;($C$4-$HT$15)),1,0)</f>
        <v>#VALUE!</v>
      </c>
      <c r="IL177" s="2" t="e">
        <f t="shared" ref="IL177:IL211" si="2233">IF(AND(CX177&lt;=($C$4-$HS$15),CX177&gt;($C$4-$HT$15)),1,0)</f>
        <v>#VALUE!</v>
      </c>
      <c r="IM177" s="2" t="e">
        <f t="shared" ref="IM177:IM211" si="2234">IF(AND(CY177&lt;=($C$4-$HS$15),CY177&gt;($C$4-$HT$15)),1,0)</f>
        <v>#VALUE!</v>
      </c>
      <c r="IN177" s="2" t="e">
        <f t="shared" ref="IN177:IN211" si="2235">IF(AND(CZ177&lt;=($C$4-$HS$15),CZ177&gt;($C$4-$HT$15)),1,0)</f>
        <v>#VALUE!</v>
      </c>
      <c r="IO177" s="2" t="e">
        <f t="shared" ref="IO177:IO211" si="2236">IF(AND(DA177&lt;=($C$4-$HS$15),DA177&gt;($C$4-$HT$15)),1,0)</f>
        <v>#VALUE!</v>
      </c>
      <c r="IP177" s="2">
        <f t="shared" ref="IP177:IP211" si="2237">IF(AND(CD177&lt;=($C$4-$IQ$15),CD177&gt;($C$4-$IR$15)),1,0)</f>
        <v>0</v>
      </c>
      <c r="IQ177" s="2" t="e">
        <f t="shared" ref="IQ177:IQ211" si="2238">IF(AND(CE177&lt;=($C$4-$IQ$15),CE177&gt;($C$4-$IR$15)),1,0)</f>
        <v>#VALUE!</v>
      </c>
      <c r="IR177" s="2" t="e">
        <f t="shared" ref="IR177:IR211" si="2239">IF(AND(CF177&lt;=($C$4-$IQ$15),CF177&gt;($C$4-$IR$15)),1,0)</f>
        <v>#VALUE!</v>
      </c>
      <c r="IS177" s="2" t="e">
        <f t="shared" ref="IS177:IS211" si="2240">IF(AND(CG177&lt;=($C$4-$IQ$15),CG177&gt;($C$4-$IR$15)),1,0)</f>
        <v>#VALUE!</v>
      </c>
      <c r="IT177" s="2" t="e">
        <f t="shared" ref="IT177:IT211" si="2241">IF(AND(CH177&lt;=($C$4-$IQ$15),CH177&gt;($C$4-$IR$15)),1,0)</f>
        <v>#VALUE!</v>
      </c>
      <c r="IU177" s="2" t="e">
        <f t="shared" ref="IU177:IU211" si="2242">IF(AND(CI177&lt;=($C$4-$IQ$15),CI177&gt;($C$4-$IR$15)),1,0)</f>
        <v>#VALUE!</v>
      </c>
      <c r="IV177" s="2" t="e">
        <f t="shared" ref="IV177:IV211" si="2243">IF(AND(CJ177&lt;=($C$4-$IQ$15),CJ177&gt;($C$4-$IR$15)),1,0)</f>
        <v>#VALUE!</v>
      </c>
      <c r="IW177" s="2" t="e">
        <f t="shared" ref="IW177:IW211" si="2244">IF(AND(CK177&lt;=($C$4-$IQ$15),CK177&gt;($C$4-$IR$15)),1,0)</f>
        <v>#VALUE!</v>
      </c>
      <c r="IX177" s="2" t="e">
        <f t="shared" ref="IX177:IX211" si="2245">IF(AND(CL177&lt;=($C$4-$IQ$15),CL177&gt;($C$4-$IR$15)),1,0)</f>
        <v>#VALUE!</v>
      </c>
      <c r="IY177" s="2" t="e">
        <f t="shared" ref="IY177:IY211" si="2246">IF(AND(CM177&lt;=($C$4-$IQ$15),CM177&gt;($C$4-$IR$15)),1,0)</f>
        <v>#VALUE!</v>
      </c>
      <c r="IZ177" s="2" t="e">
        <f t="shared" ref="IZ177:IZ211" si="2247">IF(AND(CN177&lt;=($C$4-$IQ$15),CN177&gt;($C$4-$IR$15)),1,0)</f>
        <v>#VALUE!</v>
      </c>
      <c r="JA177" s="2" t="e">
        <f t="shared" ref="JA177:JA211" si="2248">IF(AND(CO177&lt;=($C$4-$IQ$15),CO177&gt;($C$4-$IR$15)),1,0)</f>
        <v>#VALUE!</v>
      </c>
      <c r="JB177" s="2" t="e">
        <f t="shared" ref="JB177:JB211" si="2249">IF(AND(CP177&lt;=($C$4-$IQ$15),CP177&gt;($C$4-$IR$15)),1,0)</f>
        <v>#VALUE!</v>
      </c>
      <c r="JC177" s="2" t="e">
        <f t="shared" ref="JC177:JC211" si="2250">IF(AND(CQ177&lt;=($C$4-$IQ$15),CQ177&gt;($C$4-$IR$15)),1,0)</f>
        <v>#VALUE!</v>
      </c>
      <c r="JD177" s="2" t="e">
        <f t="shared" ref="JD177:JD211" si="2251">IF(AND(CR177&lt;=($C$4-$IQ$15),CR177&gt;($C$4-$IR$15)),1,0)</f>
        <v>#VALUE!</v>
      </c>
      <c r="JE177" s="2" t="e">
        <f t="shared" ref="JE177:JE211" si="2252">IF(AND(CS177&lt;=($C$4-$IQ$15),CS177&gt;($C$4-$IR$15)),1,0)</f>
        <v>#VALUE!</v>
      </c>
      <c r="JF177" s="2" t="e">
        <f t="shared" ref="JF177:JF211" si="2253">IF(AND(CT177&lt;=($C$4-$IQ$15),CT177&gt;($C$4-$IR$15)),1,0)</f>
        <v>#VALUE!</v>
      </c>
      <c r="JG177" s="2" t="e">
        <f t="shared" ref="JG177:JG211" si="2254">IF(AND(CU177&lt;=($C$4-$IQ$15),CU177&gt;($C$4-$IR$15)),1,0)</f>
        <v>#VALUE!</v>
      </c>
      <c r="JH177" s="2" t="e">
        <f t="shared" ref="JH177:JH211" si="2255">IF(AND(CV177&lt;=($C$4-$IQ$15),CV177&gt;($C$4-$IR$15)),1,0)</f>
        <v>#VALUE!</v>
      </c>
      <c r="JI177" s="2" t="e">
        <f t="shared" ref="JI177:JI211" si="2256">IF(AND(CW177&lt;=($C$4-$IQ$15),CW177&gt;($C$4-$IR$15)),1,0)</f>
        <v>#VALUE!</v>
      </c>
      <c r="JJ177" s="2" t="e">
        <f t="shared" ref="JJ177:JJ211" si="2257">IF(AND(CX177&lt;=($C$4-$IQ$15),CX177&gt;($C$4-$IR$15)),1,0)</f>
        <v>#VALUE!</v>
      </c>
      <c r="JK177" s="2" t="e">
        <f t="shared" ref="JK177:JK211" si="2258">IF(AND(CY177&lt;=($C$4-$IQ$15),CY177&gt;($C$4-$IR$15)),1,0)</f>
        <v>#VALUE!</v>
      </c>
      <c r="JL177" s="2" t="e">
        <f t="shared" ref="JL177:JL211" si="2259">IF(AND(CZ177&lt;=($C$4-$IQ$15),CZ177&gt;($C$4-$IR$15)),1,0)</f>
        <v>#VALUE!</v>
      </c>
      <c r="JM177" s="2" t="e">
        <f t="shared" ref="JM177:JM211" si="2260">IF(AND(DA177&lt;=($C$4-$IQ$15),DA177&gt;($C$4-$IR$15)),1,0)</f>
        <v>#VALUE!</v>
      </c>
      <c r="JN177" s="2">
        <f t="shared" ref="JN177:JN211" si="2261">IF(AND(CD177&lt;=($C$4-$JO$15),CD177&gt;($C$4-$JP$15)),1,0)</f>
        <v>0</v>
      </c>
      <c r="JO177" s="2" t="e">
        <f t="shared" ref="JO177:JO211" si="2262">IF(AND(CE177&lt;=($C$4-$JO$15),CE177&gt;($C$4-$JP$15)),1,0)</f>
        <v>#VALUE!</v>
      </c>
      <c r="JP177" s="2" t="e">
        <f t="shared" ref="JP177:JP211" si="2263">IF(AND(CF177&lt;=($C$4-$JO$15),CF177&gt;($C$4-$JP$15)),1,0)</f>
        <v>#VALUE!</v>
      </c>
      <c r="JQ177" s="2" t="e">
        <f t="shared" ref="JQ177:JQ211" si="2264">IF(AND(CG177&lt;=($C$4-$JO$15),CG177&gt;($C$4-$JP$15)),1,0)</f>
        <v>#VALUE!</v>
      </c>
      <c r="JR177" s="2" t="e">
        <f t="shared" ref="JR177:JR211" si="2265">IF(AND(CH177&lt;=($C$4-$JO$15),CH177&gt;($C$4-$JP$15)),1,0)</f>
        <v>#VALUE!</v>
      </c>
      <c r="JS177" s="2" t="e">
        <f t="shared" ref="JS177:JS211" si="2266">IF(AND(CI177&lt;=($C$4-$JO$15),CI177&gt;($C$4-$JP$15)),1,0)</f>
        <v>#VALUE!</v>
      </c>
      <c r="JT177" s="2" t="e">
        <f t="shared" ref="JT177:JT211" si="2267">IF(AND(CJ177&lt;=($C$4-$JO$15),CJ177&gt;($C$4-$JP$15)),1,0)</f>
        <v>#VALUE!</v>
      </c>
      <c r="JU177" s="2" t="e">
        <f t="shared" ref="JU177:JU211" si="2268">IF(AND(CK177&lt;=($C$4-$JO$15),CK177&gt;($C$4-$JP$15)),1,0)</f>
        <v>#VALUE!</v>
      </c>
      <c r="JV177" s="2" t="e">
        <f t="shared" ref="JV177:JV211" si="2269">IF(AND(CL177&lt;=($C$4-$JO$15),CL177&gt;($C$4-$JP$15)),1,0)</f>
        <v>#VALUE!</v>
      </c>
      <c r="JW177" s="2" t="e">
        <f t="shared" ref="JW177:JW211" si="2270">IF(AND(CM177&lt;=($C$4-$JO$15),CM177&gt;($C$4-$JP$15)),1,0)</f>
        <v>#VALUE!</v>
      </c>
      <c r="JX177" s="2" t="e">
        <f t="shared" ref="JX177:JX211" si="2271">IF(AND(CN177&lt;=($C$4-$JO$15),CN177&gt;($C$4-$JP$15)),1,0)</f>
        <v>#VALUE!</v>
      </c>
      <c r="JY177" s="2" t="e">
        <f t="shared" ref="JY177:JY211" si="2272">IF(AND(CO177&lt;=($C$4-$JO$15),CO177&gt;($C$4-$JP$15)),1,0)</f>
        <v>#VALUE!</v>
      </c>
      <c r="JZ177" s="2" t="e">
        <f t="shared" ref="JZ177:JZ211" si="2273">IF(AND(CP177&lt;=($C$4-$JO$15),CP177&gt;($C$4-$JP$15)),1,0)</f>
        <v>#VALUE!</v>
      </c>
      <c r="KA177" s="2" t="e">
        <f t="shared" ref="KA177:KA211" si="2274">IF(AND(CQ177&lt;=($C$4-$JO$15),CQ177&gt;($C$4-$JP$15)),1,0)</f>
        <v>#VALUE!</v>
      </c>
      <c r="KB177" s="2" t="e">
        <f t="shared" ref="KB177:KB211" si="2275">IF(AND(CR177&lt;=($C$4-$JO$15),CR177&gt;($C$4-$JP$15)),1,0)</f>
        <v>#VALUE!</v>
      </c>
      <c r="KC177" s="2" t="e">
        <f t="shared" ref="KC177:KC211" si="2276">IF(AND(CS177&lt;=($C$4-$JO$15),CS177&gt;($C$4-$JP$15)),1,0)</f>
        <v>#VALUE!</v>
      </c>
      <c r="KD177" s="2" t="e">
        <f t="shared" ref="KD177:KD211" si="2277">IF(AND(CT177&lt;=($C$4-$JO$15),CT177&gt;($C$4-$JP$15)),1,0)</f>
        <v>#VALUE!</v>
      </c>
      <c r="KE177" s="2" t="e">
        <f t="shared" ref="KE177:KE211" si="2278">IF(AND(CU177&lt;=($C$4-$JO$15),CU177&gt;($C$4-$JP$15)),1,0)</f>
        <v>#VALUE!</v>
      </c>
      <c r="KF177" s="2" t="e">
        <f t="shared" ref="KF177:KF211" si="2279">IF(AND(CV177&lt;=($C$4-$JO$15),CV177&gt;($C$4-$JP$15)),1,0)</f>
        <v>#VALUE!</v>
      </c>
      <c r="KG177" s="2" t="e">
        <f t="shared" ref="KG177:KG211" si="2280">IF(AND(CW177&lt;=($C$4-$JO$15),CW177&gt;($C$4-$JP$15)),1,0)</f>
        <v>#VALUE!</v>
      </c>
      <c r="KH177" s="2" t="e">
        <f t="shared" ref="KH177:KH211" si="2281">IF(AND(CX177&lt;=($C$4-$JO$15),CX177&gt;($C$4-$JP$15)),1,0)</f>
        <v>#VALUE!</v>
      </c>
      <c r="KI177" s="2" t="e">
        <f t="shared" ref="KI177:KI211" si="2282">IF(AND(CY177&lt;=($C$4-$JO$15),CY177&gt;($C$4-$JP$15)),1,0)</f>
        <v>#VALUE!</v>
      </c>
      <c r="KJ177" s="2" t="e">
        <f t="shared" ref="KJ177:KJ211" si="2283">IF(AND(CZ177&lt;=($C$4-$JO$15),CZ177&gt;($C$4-$JP$15)),1,0)</f>
        <v>#VALUE!</v>
      </c>
      <c r="KK177" s="2" t="e">
        <f t="shared" ref="KK177:KK211" si="2284">IF(AND(DA177&lt;=($C$4-$JO$15),DA177&gt;($C$4-$JP$15)),1,0)</f>
        <v>#VALUE!</v>
      </c>
      <c r="KL177" s="2">
        <f t="shared" ref="KL177:KL211" si="2285">IF(AND(CD177&lt;=($C$4-$KM$15),CD177&gt;($C$4-$KN$15)),1,0)</f>
        <v>0</v>
      </c>
      <c r="KM177" s="2" t="e">
        <f t="shared" ref="KM177:KM211" si="2286">IF(AND(CE177&lt;=($C$4-$KM$15),CE177&gt;($C$4-$KN$15)),1,0)</f>
        <v>#VALUE!</v>
      </c>
      <c r="KN177" s="2" t="e">
        <f t="shared" ref="KN177:KN211" si="2287">IF(AND(CF177&lt;=($C$4-$KM$15),CF177&gt;($C$4-$KN$15)),1,0)</f>
        <v>#VALUE!</v>
      </c>
      <c r="KO177" s="2" t="e">
        <f t="shared" ref="KO177:KO211" si="2288">IF(AND(CG177&lt;=($C$4-$KM$15),CG177&gt;($C$4-$KN$15)),1,0)</f>
        <v>#VALUE!</v>
      </c>
      <c r="KP177" s="2" t="e">
        <f t="shared" ref="KP177:KP211" si="2289">IF(AND(CH177&lt;=($C$4-$KM$15),CH177&gt;($C$4-$KN$15)),1,0)</f>
        <v>#VALUE!</v>
      </c>
      <c r="KQ177" s="2" t="e">
        <f t="shared" ref="KQ177:KQ211" si="2290">IF(AND(CI177&lt;=($C$4-$KM$15),CI177&gt;($C$4-$KN$15)),1,0)</f>
        <v>#VALUE!</v>
      </c>
      <c r="KR177" s="2" t="e">
        <f t="shared" ref="KR177:KR211" si="2291">IF(AND(CJ177&lt;=($C$4-$KM$15),CJ177&gt;($C$4-$KN$15)),1,0)</f>
        <v>#VALUE!</v>
      </c>
      <c r="KS177" s="2" t="e">
        <f t="shared" ref="KS177:KS211" si="2292">IF(AND(CK177&lt;=($C$4-$KM$15),CK177&gt;($C$4-$KN$15)),1,0)</f>
        <v>#VALUE!</v>
      </c>
      <c r="KT177" s="2" t="e">
        <f t="shared" ref="KT177:KT211" si="2293">IF(AND(CL177&lt;=($C$4-$KM$15),CL177&gt;($C$4-$KN$15)),1,0)</f>
        <v>#VALUE!</v>
      </c>
      <c r="KU177" s="2" t="e">
        <f t="shared" ref="KU177:KU211" si="2294">IF(AND(CM177&lt;=($C$4-$KM$15),CM177&gt;($C$4-$KN$15)),1,0)</f>
        <v>#VALUE!</v>
      </c>
      <c r="KV177" s="2" t="e">
        <f t="shared" ref="KV177:KV211" si="2295">IF(AND(CN177&lt;=($C$4-$KM$15),CN177&gt;($C$4-$KN$15)),1,0)</f>
        <v>#VALUE!</v>
      </c>
      <c r="KW177" s="2" t="e">
        <f t="shared" ref="KW177:KW211" si="2296">IF(AND(CO177&lt;=($C$4-$KM$15),CO177&gt;($C$4-$KN$15)),1,0)</f>
        <v>#VALUE!</v>
      </c>
      <c r="KX177" s="2" t="e">
        <f t="shared" ref="KX177:KX211" si="2297">IF(AND(CP177&lt;=($C$4-$KM$15),CP177&gt;($C$4-$KN$15)),1,0)</f>
        <v>#VALUE!</v>
      </c>
      <c r="KY177" s="2" t="e">
        <f t="shared" ref="KY177:KY211" si="2298">IF(AND(CQ177&lt;=($C$4-$KM$15),CQ177&gt;($C$4-$KN$15)),1,0)</f>
        <v>#VALUE!</v>
      </c>
      <c r="KZ177" s="2" t="e">
        <f t="shared" ref="KZ177:KZ211" si="2299">IF(AND(CR177&lt;=($C$4-$KM$15),CR177&gt;($C$4-$KN$15)),1,0)</f>
        <v>#VALUE!</v>
      </c>
      <c r="LA177" s="2" t="e">
        <f t="shared" ref="LA177:LA211" si="2300">IF(AND(CS177&lt;=($C$4-$KM$15),CS177&gt;($C$4-$KN$15)),1,0)</f>
        <v>#VALUE!</v>
      </c>
      <c r="LB177" s="2" t="e">
        <f t="shared" ref="LB177:LB211" si="2301">IF(AND(CT177&lt;=($C$4-$KM$15),CT177&gt;($C$4-$KN$15)),1,0)</f>
        <v>#VALUE!</v>
      </c>
      <c r="LC177" s="2" t="e">
        <f t="shared" ref="LC177:LC211" si="2302">IF(AND(CU177&lt;=($C$4-$KM$15),CU177&gt;($C$4-$KN$15)),1,0)</f>
        <v>#VALUE!</v>
      </c>
      <c r="LD177" s="2" t="e">
        <f t="shared" ref="LD177:LD211" si="2303">IF(AND(CV177&lt;=($C$4-$KM$15),CV177&gt;($C$4-$KN$15)),1,0)</f>
        <v>#VALUE!</v>
      </c>
      <c r="LE177" s="2" t="e">
        <f t="shared" ref="LE177:LE211" si="2304">IF(AND(CW177&lt;=($C$4-$KM$15),CW177&gt;($C$4-$KN$15)),1,0)</f>
        <v>#VALUE!</v>
      </c>
      <c r="LF177" s="2" t="e">
        <f t="shared" ref="LF177:LF211" si="2305">IF(AND(CX177&lt;=($C$4-$KM$15),CX177&gt;($C$4-$KN$15)),1,0)</f>
        <v>#VALUE!</v>
      </c>
      <c r="LG177" s="2" t="e">
        <f t="shared" ref="LG177:LG211" si="2306">IF(AND(CY177&lt;=($C$4-$KM$15),CY177&gt;($C$4-$KN$15)),1,0)</f>
        <v>#VALUE!</v>
      </c>
      <c r="LH177" s="2" t="e">
        <f t="shared" ref="LH177:LH211" si="2307">IF(AND(CZ177&lt;=($C$4-$KM$15),CZ177&gt;($C$4-$KN$15)),1,0)</f>
        <v>#VALUE!</v>
      </c>
      <c r="LI177" s="2" t="e">
        <f t="shared" ref="LI177:LI211" si="2308">IF(AND(DA177&lt;=($C$4-$KM$15),DA177&gt;($C$4-$KN$15)),1,0)</f>
        <v>#VALUE!</v>
      </c>
      <c r="LJ177" s="2">
        <f t="shared" ref="LJ177:LJ211" si="2309">IF(AND(CD177&lt;=($C$4-$LK$15),CD177&gt;($C$4-$LL$15)),1,0)</f>
        <v>0</v>
      </c>
      <c r="LK177" s="2" t="e">
        <f t="shared" ref="LK177:LK211" si="2310">IF(AND(CE177&lt;=($C$4-$LK$15),CE177&gt;($C$4-$LL$15)),1,0)</f>
        <v>#VALUE!</v>
      </c>
      <c r="LL177" s="2" t="e">
        <f t="shared" ref="LL177:LL211" si="2311">IF(AND(CF177&lt;=($C$4-$LK$15),CF177&gt;($C$4-$LL$15)),1,0)</f>
        <v>#VALUE!</v>
      </c>
      <c r="LM177" s="2" t="e">
        <f t="shared" ref="LM177:LM211" si="2312">IF(AND(CG177&lt;=($C$4-$LK$15),CG177&gt;($C$4-$LL$15)),1,0)</f>
        <v>#VALUE!</v>
      </c>
      <c r="LN177" s="2" t="e">
        <f t="shared" ref="LN177:LN211" si="2313">IF(AND(CH177&lt;=($C$4-$LK$15),CH177&gt;($C$4-$LL$15)),1,0)</f>
        <v>#VALUE!</v>
      </c>
      <c r="LO177" s="2" t="e">
        <f t="shared" ref="LO177:LO211" si="2314">IF(AND(CI177&lt;=($C$4-$LK$15),CI177&gt;($C$4-$LL$15)),1,0)</f>
        <v>#VALUE!</v>
      </c>
      <c r="LP177" s="2" t="e">
        <f t="shared" ref="LP177:LP211" si="2315">IF(AND(CJ177&lt;=($C$4-$LK$15),CJ177&gt;($C$4-$LL$15)),1,0)</f>
        <v>#VALUE!</v>
      </c>
      <c r="LQ177" s="2" t="e">
        <f t="shared" ref="LQ177:LQ211" si="2316">IF(AND(CK177&lt;=($C$4-$LK$15),CK177&gt;($C$4-$LL$15)),1,0)</f>
        <v>#VALUE!</v>
      </c>
      <c r="LR177" s="2" t="e">
        <f t="shared" ref="LR177:LR211" si="2317">IF(AND(CL177&lt;=($C$4-$LK$15),CL177&gt;($C$4-$LL$15)),1,0)</f>
        <v>#VALUE!</v>
      </c>
      <c r="LS177" s="2" t="e">
        <f t="shared" ref="LS177:LS211" si="2318">IF(AND(CM177&lt;=($C$4-$LK$15),CM177&gt;($C$4-$LL$15)),1,0)</f>
        <v>#VALUE!</v>
      </c>
      <c r="LT177" s="2" t="e">
        <f t="shared" ref="LT177:LT211" si="2319">IF(AND(CN177&lt;=($C$4-$LK$15),CN177&gt;($C$4-$LL$15)),1,0)</f>
        <v>#VALUE!</v>
      </c>
      <c r="LU177" s="2" t="e">
        <f t="shared" ref="LU177:LU211" si="2320">IF(AND(CO177&lt;=($C$4-$LK$15),CO177&gt;($C$4-$LL$15)),1,0)</f>
        <v>#VALUE!</v>
      </c>
      <c r="LV177" s="2" t="e">
        <f t="shared" ref="LV177:LV211" si="2321">IF(AND(CP177&lt;=($C$4-$LK$15),CP177&gt;($C$4-$LL$15)),1,0)</f>
        <v>#VALUE!</v>
      </c>
      <c r="LW177" s="2" t="e">
        <f t="shared" ref="LW177:LW211" si="2322">IF(AND(CQ177&lt;=($C$4-$LK$15),CQ177&gt;($C$4-$LL$15)),1,0)</f>
        <v>#VALUE!</v>
      </c>
      <c r="LX177" s="2" t="e">
        <f t="shared" ref="LX177:LX211" si="2323">IF(AND(CR177&lt;=($C$4-$LK$15),CR177&gt;($C$4-$LL$15)),1,0)</f>
        <v>#VALUE!</v>
      </c>
      <c r="LY177" s="2" t="e">
        <f t="shared" ref="LY177:LY211" si="2324">IF(AND(CS177&lt;=($C$4-$LK$15),CS177&gt;($C$4-$LL$15)),1,0)</f>
        <v>#VALUE!</v>
      </c>
      <c r="LZ177" s="2" t="e">
        <f t="shared" ref="LZ177:LZ211" si="2325">IF(AND(CT177&lt;=($C$4-$LK$15),CT177&gt;($C$4-$LL$15)),1,0)</f>
        <v>#VALUE!</v>
      </c>
      <c r="MA177" s="2" t="e">
        <f t="shared" ref="MA177:MA211" si="2326">IF(AND(CU177&lt;=($C$4-$LK$15),CU177&gt;($C$4-$LL$15)),1,0)</f>
        <v>#VALUE!</v>
      </c>
      <c r="MB177" s="2" t="e">
        <f t="shared" ref="MB177:MB211" si="2327">IF(AND(CV177&lt;=($C$4-$LK$15),CV177&gt;($C$4-$LL$15)),1,0)</f>
        <v>#VALUE!</v>
      </c>
      <c r="MC177" s="2" t="e">
        <f t="shared" ref="MC177:MC211" si="2328">IF(AND(CW177&lt;=($C$4-$LK$15),CW177&gt;($C$4-$LL$15)),1,0)</f>
        <v>#VALUE!</v>
      </c>
      <c r="MD177" s="2" t="e">
        <f t="shared" ref="MD177:MD211" si="2329">IF(AND(CX177&lt;=($C$4-$LK$15),CX177&gt;($C$4-$LL$15)),1,0)</f>
        <v>#VALUE!</v>
      </c>
      <c r="ME177" s="2" t="e">
        <f t="shared" ref="ME177:ME211" si="2330">IF(AND(CY177&lt;=($C$4-$LK$15),CY177&gt;($C$4-$LL$15)),1,0)</f>
        <v>#VALUE!</v>
      </c>
      <c r="MF177" s="2" t="e">
        <f t="shared" ref="MF177:MF211" si="2331">IF(AND(CZ177&lt;=($C$4-$LK$15),CZ177&gt;($C$4-$LL$15)),1,0)</f>
        <v>#VALUE!</v>
      </c>
      <c r="MG177" s="2" t="e">
        <f t="shared" ref="MG177:MG211" si="2332">IF(AND(DA177&lt;=($C$4-$LK$15),DA177&gt;($C$4-$LL$15)),1,0)</f>
        <v>#VALUE!</v>
      </c>
      <c r="MH177" s="2">
        <f t="shared" ref="MH177:MH211" si="2333">IF(AND(CD177&lt;=($C$4-$MI$15),CD177&gt;($C$4-$MJ$15)),1,0)</f>
        <v>1</v>
      </c>
      <c r="MI177" s="2" t="e">
        <f t="shared" ref="MI177:MI211" si="2334">IF(AND(CE177&lt;=($C$4-$MI$15),CE177&gt;($C$4-$MJ$15)),1,0)</f>
        <v>#VALUE!</v>
      </c>
      <c r="MJ177" s="2" t="e">
        <f t="shared" ref="MJ177:MJ211" si="2335">IF(AND(CF177&lt;=($C$4-$MI$15),CF177&gt;($C$4-$MJ$15)),1,0)</f>
        <v>#VALUE!</v>
      </c>
      <c r="MK177" s="2" t="e">
        <f t="shared" ref="MK177:MK211" si="2336">IF(AND(CG177&lt;=($C$4-$MI$15),CG177&gt;($C$4-$MJ$15)),1,0)</f>
        <v>#VALUE!</v>
      </c>
      <c r="ML177" s="2" t="e">
        <f t="shared" ref="ML177:ML211" si="2337">IF(AND(CH177&lt;=($C$4-$MI$15),CH177&gt;($C$4-$MJ$15)),1,0)</f>
        <v>#VALUE!</v>
      </c>
      <c r="MM177" s="2" t="e">
        <f t="shared" ref="MM177:MM211" si="2338">IF(AND(CI177&lt;=($C$4-$MI$15),CI177&gt;($C$4-$MJ$15)),1,0)</f>
        <v>#VALUE!</v>
      </c>
      <c r="MN177" s="2" t="e">
        <f t="shared" ref="MN177:MN211" si="2339">IF(AND(CJ177&lt;=($C$4-$MI$15),CJ177&gt;($C$4-$MJ$15)),1,0)</f>
        <v>#VALUE!</v>
      </c>
      <c r="MO177" s="2" t="e">
        <f t="shared" ref="MO177:MO211" si="2340">IF(AND(CK177&lt;=($C$4-$MI$15),CK177&gt;($C$4-$MJ$15)),1,0)</f>
        <v>#VALUE!</v>
      </c>
      <c r="MP177" s="2" t="e">
        <f t="shared" ref="MP177:MP211" si="2341">IF(AND(CL177&lt;=($C$4-$MI$15),CL177&gt;($C$4-$MJ$15)),1,0)</f>
        <v>#VALUE!</v>
      </c>
      <c r="MQ177" s="2" t="e">
        <f t="shared" ref="MQ177:MQ211" si="2342">IF(AND(CM177&lt;=($C$4-$MI$15),CM177&gt;($C$4-$MJ$15)),1,0)</f>
        <v>#VALUE!</v>
      </c>
      <c r="MR177" s="2" t="e">
        <f t="shared" ref="MR177:MR211" si="2343">IF(AND(CN177&lt;=($C$4-$MI$15),CN177&gt;($C$4-$MJ$15)),1,0)</f>
        <v>#VALUE!</v>
      </c>
      <c r="MS177" s="2" t="e">
        <f t="shared" ref="MS177:MS211" si="2344">IF(AND(CO177&lt;=($C$4-$MI$15),CO177&gt;($C$4-$MJ$15)),1,0)</f>
        <v>#VALUE!</v>
      </c>
      <c r="MT177" s="2" t="e">
        <f t="shared" ref="MT177:MT211" si="2345">IF(AND(CP177&lt;=($C$4-$MI$15),CP177&gt;($C$4-$MJ$15)),1,0)</f>
        <v>#VALUE!</v>
      </c>
      <c r="MU177" s="2" t="e">
        <f t="shared" ref="MU177:MU211" si="2346">IF(AND(CQ177&lt;=($C$4-$MI$15),CQ177&gt;($C$4-$MJ$15)),1,0)</f>
        <v>#VALUE!</v>
      </c>
      <c r="MV177" s="2" t="e">
        <f t="shared" ref="MV177:MV211" si="2347">IF(AND(CR177&lt;=($C$4-$MI$15),CR177&gt;($C$4-$MJ$15)),1,0)</f>
        <v>#VALUE!</v>
      </c>
      <c r="MW177" s="2" t="e">
        <f t="shared" ref="MW177:MW211" si="2348">IF(AND(CS177&lt;=($C$4-$MI$15),CS177&gt;($C$4-$MJ$15)),1,0)</f>
        <v>#VALUE!</v>
      </c>
      <c r="MX177" s="2" t="e">
        <f t="shared" ref="MX177:MX211" si="2349">IF(AND(CT177&lt;=($C$4-$MI$15),CT177&gt;($C$4-$MJ$15)),1,0)</f>
        <v>#VALUE!</v>
      </c>
      <c r="MY177" s="2" t="e">
        <f t="shared" ref="MY177:MY211" si="2350">IF(AND(CU177&lt;=($C$4-$MI$15),CU177&gt;($C$4-$MJ$15)),1,0)</f>
        <v>#VALUE!</v>
      </c>
      <c r="MZ177" s="2" t="e">
        <f t="shared" ref="MZ177:MZ211" si="2351">IF(AND(CV177&lt;=($C$4-$MI$15),CV177&gt;($C$4-$MJ$15)),1,0)</f>
        <v>#VALUE!</v>
      </c>
      <c r="NA177" s="2" t="e">
        <f t="shared" ref="NA177:NA211" si="2352">IF(AND(CW177&lt;=($C$4-$MI$15),CW177&gt;($C$4-$MJ$15)),1,0)</f>
        <v>#VALUE!</v>
      </c>
      <c r="NB177" s="2" t="e">
        <f t="shared" ref="NB177:NB211" si="2353">IF(AND(CX177&lt;=($C$4-$MI$15),CX177&gt;($C$4-$MJ$15)),1,0)</f>
        <v>#VALUE!</v>
      </c>
      <c r="NC177" s="2" t="e">
        <f t="shared" ref="NC177:NC211" si="2354">IF(AND(CY177&lt;=($C$4-$MI$15),CY177&gt;($C$4-$MJ$15)),1,0)</f>
        <v>#VALUE!</v>
      </c>
      <c r="ND177" s="2" t="e">
        <f t="shared" ref="ND177:ND211" si="2355">IF(AND(CZ177&lt;=($C$4-$MI$15),CZ177&gt;($C$4-$MJ$15)),1,0)</f>
        <v>#VALUE!</v>
      </c>
      <c r="NE177" s="2" t="e">
        <f t="shared" ref="NE177:NE211" si="2356">IF(AND(DA177&lt;=($C$4-$MI$15),DA177&gt;($C$4-$MJ$15)),1,0)</f>
        <v>#VALUE!</v>
      </c>
      <c r="NF177" s="2">
        <f t="shared" si="2026"/>
        <v>0</v>
      </c>
      <c r="NG177" s="2">
        <f t="shared" si="1861"/>
        <v>0</v>
      </c>
      <c r="NH177" s="2">
        <f t="shared" si="1862"/>
        <v>0</v>
      </c>
      <c r="NI177" s="2">
        <f t="shared" si="1863"/>
        <v>0</v>
      </c>
      <c r="NJ177" s="2">
        <f t="shared" si="1864"/>
        <v>0</v>
      </c>
      <c r="NK177" s="2">
        <f t="shared" si="1865"/>
        <v>0</v>
      </c>
      <c r="NL177" s="2">
        <f t="shared" si="1866"/>
        <v>0</v>
      </c>
      <c r="NM177" s="2">
        <f t="shared" si="1867"/>
        <v>0</v>
      </c>
      <c r="NN177" s="2">
        <f t="shared" si="1868"/>
        <v>0</v>
      </c>
      <c r="NO177" s="2">
        <f t="shared" si="1869"/>
        <v>0</v>
      </c>
      <c r="NP177" s="2">
        <f t="shared" si="1870"/>
        <v>0</v>
      </c>
      <c r="NQ177" s="2">
        <f t="shared" si="1871"/>
        <v>0</v>
      </c>
      <c r="NR177" s="2">
        <f t="shared" si="1872"/>
        <v>0</v>
      </c>
      <c r="NS177" s="2">
        <f t="shared" si="1873"/>
        <v>0</v>
      </c>
      <c r="NT177" s="2">
        <f t="shared" si="1874"/>
        <v>0</v>
      </c>
      <c r="NU177" s="2">
        <f t="shared" si="1875"/>
        <v>0</v>
      </c>
      <c r="NV177" s="2">
        <f t="shared" si="1876"/>
        <v>0</v>
      </c>
      <c r="NW177" s="2">
        <f t="shared" si="1877"/>
        <v>0</v>
      </c>
      <c r="NX177" s="2">
        <f t="shared" si="1878"/>
        <v>0</v>
      </c>
      <c r="NY177" s="2">
        <f t="shared" si="1879"/>
        <v>0</v>
      </c>
      <c r="NZ177" s="2">
        <f t="shared" si="1880"/>
        <v>0</v>
      </c>
      <c r="OA177" s="2">
        <f t="shared" si="1881"/>
        <v>0</v>
      </c>
      <c r="OB177" s="2">
        <f t="shared" si="1882"/>
        <v>0</v>
      </c>
      <c r="OC177" s="2">
        <f t="shared" si="1883"/>
        <v>0</v>
      </c>
      <c r="OD177" s="2">
        <f>IF(AND(NF177&gt;'Graph Creator'!$K$4,'Detalle de Cuentas'!NF177&lt;='Graph Creator'!$L$4),1,0)</f>
        <v>0</v>
      </c>
      <c r="OE177" s="2">
        <f>IF(AND(NG177&gt;'Graph Creator'!$K$4,'Detalle de Cuentas'!NG177&lt;='Graph Creator'!$L$4),1,0)</f>
        <v>0</v>
      </c>
      <c r="OF177" s="2">
        <f>IF(AND(NH177&gt;'Graph Creator'!$K$4,'Detalle de Cuentas'!NH177&lt;='Graph Creator'!$L$4),1,0)</f>
        <v>0</v>
      </c>
      <c r="OG177" s="2">
        <f>IF(AND(NI177&gt;'Graph Creator'!$K$4,'Detalle de Cuentas'!NI177&lt;='Graph Creator'!$L$4),1,0)</f>
        <v>0</v>
      </c>
      <c r="OH177" s="2">
        <f>IF(AND(NJ177&gt;'Graph Creator'!$K$4,'Detalle de Cuentas'!NJ177&lt;='Graph Creator'!$L$4),1,0)</f>
        <v>0</v>
      </c>
      <c r="OI177" s="2">
        <f>IF(AND(NK177&gt;'Graph Creator'!$K$4,'Detalle de Cuentas'!NK177&lt;='Graph Creator'!$L$4),1,0)</f>
        <v>0</v>
      </c>
      <c r="OJ177" s="2">
        <f>IF(AND(NL177&gt;'Graph Creator'!$K$4,'Detalle de Cuentas'!NL177&lt;='Graph Creator'!$L$4),1,0)</f>
        <v>0</v>
      </c>
      <c r="OK177" s="2">
        <f>IF(AND(NM177&gt;'Graph Creator'!$K$4,'Detalle de Cuentas'!NM177&lt;='Graph Creator'!$L$4),1,0)</f>
        <v>0</v>
      </c>
      <c r="OL177" s="2">
        <f>IF(AND(NN177&gt;'Graph Creator'!$K$4,'Detalle de Cuentas'!NN177&lt;='Graph Creator'!$L$4),1,0)</f>
        <v>0</v>
      </c>
      <c r="OM177" s="2">
        <f>IF(AND(NO177&gt;'Graph Creator'!$K$4,'Detalle de Cuentas'!NO177&lt;='Graph Creator'!$L$4),1,0)</f>
        <v>0</v>
      </c>
      <c r="ON177" s="2">
        <f>IF(AND(NP177&gt;'Graph Creator'!$K$4,'Detalle de Cuentas'!NP177&lt;='Graph Creator'!$L$4),1,0)</f>
        <v>0</v>
      </c>
      <c r="OO177" s="2">
        <f>IF(AND(NQ177&gt;'Graph Creator'!$K$4,'Detalle de Cuentas'!NQ177&lt;='Graph Creator'!$L$4),1,0)</f>
        <v>0</v>
      </c>
      <c r="OP177" s="2">
        <f>IF(AND(NR177&gt;'Graph Creator'!$K$4,'Detalle de Cuentas'!NR177&lt;='Graph Creator'!$L$4),1,0)</f>
        <v>0</v>
      </c>
      <c r="OQ177" s="2">
        <f>IF(AND(NS177&gt;'Graph Creator'!$K$4,'Detalle de Cuentas'!NS177&lt;='Graph Creator'!$L$4),1,0)</f>
        <v>0</v>
      </c>
      <c r="OR177" s="2">
        <f>IF(AND(NT177&gt;'Graph Creator'!$K$4,'Detalle de Cuentas'!NT177&lt;='Graph Creator'!$L$4),1,0)</f>
        <v>0</v>
      </c>
      <c r="OS177" s="2">
        <f>IF(AND(NU177&gt;'Graph Creator'!$K$4,'Detalle de Cuentas'!NU177&lt;='Graph Creator'!$L$4),1,0)</f>
        <v>0</v>
      </c>
      <c r="OT177" s="2">
        <f>IF(AND(NV177&gt;'Graph Creator'!$K$4,'Detalle de Cuentas'!NV177&lt;='Graph Creator'!$L$4),1,0)</f>
        <v>0</v>
      </c>
      <c r="OU177" s="2">
        <f>IF(AND(NW177&gt;'Graph Creator'!$K$4,'Detalle de Cuentas'!NW177&lt;='Graph Creator'!$L$4),1,0)</f>
        <v>0</v>
      </c>
      <c r="OV177" s="2">
        <f>IF(AND(NX177&gt;'Graph Creator'!$K$4,'Detalle de Cuentas'!NX177&lt;='Graph Creator'!$L$4),1,0)</f>
        <v>0</v>
      </c>
      <c r="OW177" s="2">
        <f>IF(AND(NY177&gt;'Graph Creator'!$K$4,'Detalle de Cuentas'!NY177&lt;='Graph Creator'!$L$4),1,0)</f>
        <v>0</v>
      </c>
      <c r="OX177" s="2">
        <f>IF(AND(NZ177&gt;'Graph Creator'!$K$4,'Detalle de Cuentas'!NZ177&lt;='Graph Creator'!$L$4),1,0)</f>
        <v>0</v>
      </c>
      <c r="OY177" s="2">
        <f>IF(AND(OA177&gt;'Graph Creator'!$K$4,'Detalle de Cuentas'!OA177&lt;='Graph Creator'!$L$4),1,0)</f>
        <v>0</v>
      </c>
      <c r="OZ177" s="2">
        <f>IF(AND(OB177&gt;'Graph Creator'!$K$4,'Detalle de Cuentas'!OB177&lt;='Graph Creator'!$L$4),1,0)</f>
        <v>0</v>
      </c>
      <c r="PA177" s="2">
        <f>IF(AND(OC177&gt;'Graph Creator'!$K$4,'Detalle de Cuentas'!OC177&lt;='Graph Creator'!$L$4),1,0)</f>
        <v>0</v>
      </c>
      <c r="PB177" s="2">
        <f>IF(AND(NF177&gt;'Graph Creator'!$L$4,'Detalle de Cuentas'!NF177&lt;='Graph Creator'!$M$4),1,0)</f>
        <v>0</v>
      </c>
      <c r="PC177" s="2">
        <f>IF(AND(NG177&gt;'Graph Creator'!$L$4,'Detalle de Cuentas'!NG177&lt;='Graph Creator'!$M$4),1,0)</f>
        <v>0</v>
      </c>
      <c r="PD177" s="2">
        <f>IF(AND(NH177&gt;'Graph Creator'!$L$4,'Detalle de Cuentas'!NH177&lt;='Graph Creator'!$M$4),1,0)</f>
        <v>0</v>
      </c>
      <c r="PE177" s="2">
        <f>IF(AND(NI177&gt;'Graph Creator'!$L$4,'Detalle de Cuentas'!NI177&lt;='Graph Creator'!$M$4),1,0)</f>
        <v>0</v>
      </c>
      <c r="PF177" s="2">
        <f>IF(AND(NJ177&gt;'Graph Creator'!$L$4,'Detalle de Cuentas'!NJ177&lt;='Graph Creator'!$M$4),1,0)</f>
        <v>0</v>
      </c>
      <c r="PG177" s="2">
        <f>IF(AND(NK177&gt;'Graph Creator'!$L$4,'Detalle de Cuentas'!NK177&lt;='Graph Creator'!$M$4),1,0)</f>
        <v>0</v>
      </c>
      <c r="PH177" s="2">
        <f>IF(AND(NL177&gt;'Graph Creator'!$L$4,'Detalle de Cuentas'!NL177&lt;='Graph Creator'!$M$4),1,0)</f>
        <v>0</v>
      </c>
      <c r="PI177" s="2">
        <f>IF(AND(NM177&gt;'Graph Creator'!$L$4,'Detalle de Cuentas'!NM177&lt;='Graph Creator'!$M$4),1,0)</f>
        <v>0</v>
      </c>
      <c r="PJ177" s="2">
        <f>IF(AND(NN177&gt;'Graph Creator'!$L$4,'Detalle de Cuentas'!NN177&lt;='Graph Creator'!$M$4),1,0)</f>
        <v>0</v>
      </c>
      <c r="PK177" s="2">
        <f>IF(AND(NO177&gt;'Graph Creator'!$L$4,'Detalle de Cuentas'!NO177&lt;='Graph Creator'!$M$4),1,0)</f>
        <v>0</v>
      </c>
      <c r="PL177" s="2">
        <f>IF(AND(NP177&gt;'Graph Creator'!$L$4,'Detalle de Cuentas'!NP177&lt;='Graph Creator'!$M$4),1,0)</f>
        <v>0</v>
      </c>
      <c r="PM177" s="2">
        <f>IF(AND(NQ177&gt;'Graph Creator'!$L$4,'Detalle de Cuentas'!NQ177&lt;='Graph Creator'!$M$4),1,0)</f>
        <v>0</v>
      </c>
      <c r="PN177" s="2">
        <f>IF(AND(NR177&gt;'Graph Creator'!$L$4,'Detalle de Cuentas'!NR177&lt;='Graph Creator'!$M$4),1,0)</f>
        <v>0</v>
      </c>
      <c r="PO177" s="2">
        <f>IF(AND(NS177&gt;'Graph Creator'!$L$4,'Detalle de Cuentas'!NS177&lt;='Graph Creator'!$M$4),1,0)</f>
        <v>0</v>
      </c>
      <c r="PP177" s="2">
        <f>IF(AND(NT177&gt;'Graph Creator'!$L$4,'Detalle de Cuentas'!NT177&lt;='Graph Creator'!$M$4),1,0)</f>
        <v>0</v>
      </c>
      <c r="PQ177" s="2">
        <f>IF(AND(NU177&gt;'Graph Creator'!$L$4,'Detalle de Cuentas'!NU177&lt;='Graph Creator'!$M$4),1,0)</f>
        <v>0</v>
      </c>
      <c r="PR177" s="2">
        <f>IF(AND(NV177&gt;'Graph Creator'!$L$4,'Detalle de Cuentas'!NV177&lt;='Graph Creator'!$M$4),1,0)</f>
        <v>0</v>
      </c>
      <c r="PS177" s="2">
        <f>IF(AND(NW177&gt;'Graph Creator'!$L$4,'Detalle de Cuentas'!NW177&lt;='Graph Creator'!$M$4),1,0)</f>
        <v>0</v>
      </c>
      <c r="PT177" s="2">
        <f>IF(AND(NX177&gt;'Graph Creator'!$L$4,'Detalle de Cuentas'!NX177&lt;='Graph Creator'!$M$4),1,0)</f>
        <v>0</v>
      </c>
      <c r="PU177" s="2">
        <f>IF(AND(NY177&gt;'Graph Creator'!$L$4,'Detalle de Cuentas'!NY177&lt;='Graph Creator'!$M$4),1,0)</f>
        <v>0</v>
      </c>
      <c r="PV177" s="2">
        <f>IF(AND(NZ177&gt;'Graph Creator'!$L$4,'Detalle de Cuentas'!NZ177&lt;='Graph Creator'!$M$4),1,0)</f>
        <v>0</v>
      </c>
      <c r="PW177" s="2">
        <f>IF(AND(OA177&gt;'Graph Creator'!$L$4,'Detalle de Cuentas'!OA177&lt;='Graph Creator'!$M$4),1,0)</f>
        <v>0</v>
      </c>
      <c r="PX177" s="2">
        <f>IF(AND(OB177&gt;'Graph Creator'!$L$4,'Detalle de Cuentas'!OB177&lt;='Graph Creator'!$M$4),1,0)</f>
        <v>0</v>
      </c>
      <c r="PY177" s="2">
        <f>IF(AND(OC177&gt;'Graph Creator'!$L$4,'Detalle de Cuentas'!OC177&lt;='Graph Creator'!$M$4),1,0)</f>
        <v>0</v>
      </c>
      <c r="PZ177" s="2">
        <f>IF(AND(NF177&gt;'Graph Creator'!$M$4,'Detalle de Cuentas'!NF177&lt;='Graph Creator'!$N$4),1,0)</f>
        <v>0</v>
      </c>
      <c r="QA177" s="2">
        <f>IF(AND(NG177&gt;'Graph Creator'!$M$4,'Detalle de Cuentas'!NG177&lt;='Graph Creator'!$N$4),1,0)</f>
        <v>0</v>
      </c>
      <c r="QB177" s="2">
        <f>IF(AND(NH177&gt;'Graph Creator'!$M$4,'Detalle de Cuentas'!NH177&lt;='Graph Creator'!$N$4),1,0)</f>
        <v>0</v>
      </c>
      <c r="QC177" s="2">
        <f>IF(AND(NI177&gt;'Graph Creator'!$M$4,'Detalle de Cuentas'!NI177&lt;='Graph Creator'!$N$4),1,0)</f>
        <v>0</v>
      </c>
      <c r="QD177" s="2">
        <f>IF(AND(NJ177&gt;'Graph Creator'!$M$4,'Detalle de Cuentas'!NJ177&lt;='Graph Creator'!$N$4),1,0)</f>
        <v>0</v>
      </c>
      <c r="QE177" s="2">
        <f>IF(AND(NK177&gt;'Graph Creator'!$M$4,'Detalle de Cuentas'!NK177&lt;='Graph Creator'!$N$4),1,0)</f>
        <v>0</v>
      </c>
      <c r="QF177" s="2">
        <f>IF(AND(NL177&gt;'Graph Creator'!$M$4,'Detalle de Cuentas'!NL177&lt;='Graph Creator'!$N$4),1,0)</f>
        <v>0</v>
      </c>
      <c r="QG177" s="2">
        <f>IF(AND(NM177&gt;'Graph Creator'!$M$4,'Detalle de Cuentas'!NM177&lt;='Graph Creator'!$N$4),1,0)</f>
        <v>0</v>
      </c>
      <c r="QH177" s="2">
        <f>IF(AND(NN177&gt;'Graph Creator'!$M$4,'Detalle de Cuentas'!NN177&lt;='Graph Creator'!$N$4),1,0)</f>
        <v>0</v>
      </c>
      <c r="QI177" s="2">
        <f>IF(AND(NO177&gt;'Graph Creator'!$M$4,'Detalle de Cuentas'!NO177&lt;='Graph Creator'!$N$4),1,0)</f>
        <v>0</v>
      </c>
      <c r="QJ177" s="2">
        <f>IF(AND(NP177&gt;'Graph Creator'!$M$4,'Detalle de Cuentas'!NP177&lt;='Graph Creator'!$N$4),1,0)</f>
        <v>0</v>
      </c>
      <c r="QK177" s="2">
        <f>IF(AND(NQ177&gt;'Graph Creator'!$M$4,'Detalle de Cuentas'!NQ177&lt;='Graph Creator'!$N$4),1,0)</f>
        <v>0</v>
      </c>
      <c r="QL177" s="2">
        <f>IF(AND(NR177&gt;'Graph Creator'!$M$4,'Detalle de Cuentas'!NR177&lt;='Graph Creator'!$N$4),1,0)</f>
        <v>0</v>
      </c>
      <c r="QM177" s="2">
        <f>IF(AND(NS177&gt;'Graph Creator'!$M$4,'Detalle de Cuentas'!NS177&lt;='Graph Creator'!$N$4),1,0)</f>
        <v>0</v>
      </c>
      <c r="QN177" s="2">
        <f>IF(AND(NT177&gt;'Graph Creator'!$M$4,'Detalle de Cuentas'!NT177&lt;='Graph Creator'!$N$4),1,0)</f>
        <v>0</v>
      </c>
      <c r="QO177" s="2">
        <f>IF(AND(NU177&gt;'Graph Creator'!$M$4,'Detalle de Cuentas'!NU177&lt;='Graph Creator'!$N$4),1,0)</f>
        <v>0</v>
      </c>
      <c r="QP177" s="2">
        <f>IF(AND(NV177&gt;'Graph Creator'!$M$4,'Detalle de Cuentas'!NV177&lt;='Graph Creator'!$N$4),1,0)</f>
        <v>0</v>
      </c>
      <c r="QQ177" s="2">
        <f>IF(AND(NW177&gt;'Graph Creator'!$M$4,'Detalle de Cuentas'!NW177&lt;='Graph Creator'!$N$4),1,0)</f>
        <v>0</v>
      </c>
      <c r="QR177" s="2">
        <f>IF(AND(NX177&gt;'Graph Creator'!$M$4,'Detalle de Cuentas'!NX177&lt;='Graph Creator'!$N$4),1,0)</f>
        <v>0</v>
      </c>
      <c r="QS177" s="2">
        <f>IF(AND(NY177&gt;'Graph Creator'!$M$4,'Detalle de Cuentas'!NY177&lt;='Graph Creator'!$N$4),1,0)</f>
        <v>0</v>
      </c>
      <c r="QT177" s="2">
        <f>IF(AND(NZ177&gt;'Graph Creator'!$M$4,'Detalle de Cuentas'!NZ177&lt;='Graph Creator'!$N$4),1,0)</f>
        <v>0</v>
      </c>
      <c r="QU177" s="2">
        <f>IF(AND(OA177&gt;'Graph Creator'!$M$4,'Detalle de Cuentas'!OA177&lt;='Graph Creator'!$N$4),1,0)</f>
        <v>0</v>
      </c>
      <c r="QV177" s="2">
        <f>IF(AND(OB177&gt;'Graph Creator'!$M$4,'Detalle de Cuentas'!OB177&lt;='Graph Creator'!$N$4),1,0)</f>
        <v>0</v>
      </c>
      <c r="QW177" s="2">
        <f>IF(AND(OC177&gt;'Graph Creator'!$M$4,'Detalle de Cuentas'!OC177&lt;='Graph Creator'!$N$4),1,0)</f>
        <v>0</v>
      </c>
      <c r="QX177" s="2">
        <f>IF(AND(NF177&gt;'Graph Creator'!$N$4,'Detalle de Cuentas'!NF177&lt;='Graph Creator'!$O$4),1,0)</f>
        <v>0</v>
      </c>
      <c r="QY177" s="2">
        <f>IF(AND(NG177&gt;'Graph Creator'!$N$4,'Detalle de Cuentas'!NG177&lt;='Graph Creator'!$O$4),1,0)</f>
        <v>0</v>
      </c>
      <c r="QZ177" s="2">
        <f>IF(AND(NH177&gt;'Graph Creator'!$N$4,'Detalle de Cuentas'!NH177&lt;='Graph Creator'!$O$4),1,0)</f>
        <v>0</v>
      </c>
      <c r="RA177" s="2">
        <f>IF(AND(NI177&gt;'Graph Creator'!$N$4,'Detalle de Cuentas'!NI177&lt;='Graph Creator'!$O$4),1,0)</f>
        <v>0</v>
      </c>
      <c r="RB177" s="2">
        <f>IF(AND(NJ177&gt;'Graph Creator'!$N$4,'Detalle de Cuentas'!NJ177&lt;='Graph Creator'!$O$4),1,0)</f>
        <v>0</v>
      </c>
      <c r="RC177" s="2">
        <f>IF(AND(NK177&gt;'Graph Creator'!$N$4,'Detalle de Cuentas'!NK177&lt;='Graph Creator'!$O$4),1,0)</f>
        <v>0</v>
      </c>
      <c r="RD177" s="2">
        <f>IF(AND(NL177&gt;'Graph Creator'!$N$4,'Detalle de Cuentas'!NL177&lt;='Graph Creator'!$O$4),1,0)</f>
        <v>0</v>
      </c>
      <c r="RE177" s="2">
        <f>IF(AND(NM177&gt;'Graph Creator'!$N$4,'Detalle de Cuentas'!NM177&lt;='Graph Creator'!$O$4),1,0)</f>
        <v>0</v>
      </c>
      <c r="RF177" s="2">
        <f>IF(AND(NN177&gt;'Graph Creator'!$N$4,'Detalle de Cuentas'!NN177&lt;='Graph Creator'!$O$4),1,0)</f>
        <v>0</v>
      </c>
      <c r="RG177" s="2">
        <f>IF(AND(NO177&gt;'Graph Creator'!$N$4,'Detalle de Cuentas'!NO177&lt;='Graph Creator'!$O$4),1,0)</f>
        <v>0</v>
      </c>
      <c r="RH177" s="2">
        <f>IF(AND(NP177&gt;'Graph Creator'!$N$4,'Detalle de Cuentas'!NP177&lt;='Graph Creator'!$O$4),1,0)</f>
        <v>0</v>
      </c>
      <c r="RI177" s="2">
        <f>IF(AND(NQ177&gt;'Graph Creator'!$N$4,'Detalle de Cuentas'!NQ177&lt;='Graph Creator'!$O$4),1,0)</f>
        <v>0</v>
      </c>
      <c r="RJ177" s="2">
        <f>IF(AND(NR177&gt;'Graph Creator'!$N$4,'Detalle de Cuentas'!NR177&lt;='Graph Creator'!$O$4),1,0)</f>
        <v>0</v>
      </c>
      <c r="RK177" s="2">
        <f>IF(AND(NS177&gt;'Graph Creator'!$N$4,'Detalle de Cuentas'!NS177&lt;='Graph Creator'!$O$4),1,0)</f>
        <v>0</v>
      </c>
      <c r="RL177" s="2">
        <f>IF(AND(NT177&gt;'Graph Creator'!$N$4,'Detalle de Cuentas'!NT177&lt;='Graph Creator'!$O$4),1,0)</f>
        <v>0</v>
      </c>
      <c r="RM177" s="2">
        <f>IF(AND(NU177&gt;'Graph Creator'!$N$4,'Detalle de Cuentas'!NU177&lt;='Graph Creator'!$O$4),1,0)</f>
        <v>0</v>
      </c>
      <c r="RN177" s="2">
        <f>IF(AND(NV177&gt;'Graph Creator'!$N$4,'Detalle de Cuentas'!NV177&lt;='Graph Creator'!$O$4),1,0)</f>
        <v>0</v>
      </c>
      <c r="RO177" s="2">
        <f>IF(AND(NW177&gt;'Graph Creator'!$N$4,'Detalle de Cuentas'!NW177&lt;='Graph Creator'!$O$4),1,0)</f>
        <v>0</v>
      </c>
      <c r="RP177" s="2">
        <f>IF(AND(NX177&gt;'Graph Creator'!$N$4,'Detalle de Cuentas'!NX177&lt;='Graph Creator'!$O$4),1,0)</f>
        <v>0</v>
      </c>
      <c r="RQ177" s="2">
        <f>IF(AND(NY177&gt;'Graph Creator'!$N$4,'Detalle de Cuentas'!NY177&lt;='Graph Creator'!$O$4),1,0)</f>
        <v>0</v>
      </c>
      <c r="RR177" s="2">
        <f>IF(AND(NZ177&gt;'Graph Creator'!$N$4,'Detalle de Cuentas'!NZ177&lt;='Graph Creator'!$O$4),1,0)</f>
        <v>0</v>
      </c>
      <c r="RS177" s="2">
        <f>IF(AND(OA177&gt;'Graph Creator'!$N$4,'Detalle de Cuentas'!OA177&lt;='Graph Creator'!$O$4),1,0)</f>
        <v>0</v>
      </c>
      <c r="RT177" s="2">
        <f>IF(AND(OB177&gt;'Graph Creator'!$N$4,'Detalle de Cuentas'!OB177&lt;='Graph Creator'!$O$4),1,0)</f>
        <v>0</v>
      </c>
      <c r="RU177" s="2">
        <f>IF(AND(OC177&gt;'Graph Creator'!$N$4,'Detalle de Cuentas'!OC177&lt;='Graph Creator'!$O$4),1,0)</f>
        <v>0</v>
      </c>
      <c r="RV177" s="2" t="e">
        <f t="shared" si="2027"/>
        <v>#VALUE!</v>
      </c>
      <c r="RW177" s="2" t="e">
        <f t="shared" si="2028"/>
        <v>#VALUE!</v>
      </c>
      <c r="RX177" s="2" t="e">
        <f t="shared" si="2029"/>
        <v>#VALUE!</v>
      </c>
      <c r="RY177" s="2" t="e">
        <f t="shared" si="2030"/>
        <v>#VALUE!</v>
      </c>
      <c r="RZ177" s="2" t="e">
        <f t="shared" si="2031"/>
        <v>#VALUE!</v>
      </c>
      <c r="SA177" s="2" t="e">
        <f t="shared" si="2032"/>
        <v>#VALUE!</v>
      </c>
      <c r="SB177" s="2" t="e">
        <f t="shared" si="2033"/>
        <v>#VALUE!</v>
      </c>
      <c r="SC177" s="2" t="e">
        <f t="shared" si="2034"/>
        <v>#VALUE!</v>
      </c>
      <c r="SD177" s="2" t="e">
        <f t="shared" si="2035"/>
        <v>#VALUE!</v>
      </c>
      <c r="SE177" s="2" t="e">
        <f t="shared" si="2036"/>
        <v>#VALUE!</v>
      </c>
      <c r="SF177" s="2" t="e">
        <f t="shared" si="2037"/>
        <v>#VALUE!</v>
      </c>
      <c r="SG177" s="2" t="e">
        <f t="shared" si="2038"/>
        <v>#VALUE!</v>
      </c>
      <c r="SH177" s="2" t="e">
        <f t="shared" si="2039"/>
        <v>#VALUE!</v>
      </c>
      <c r="SI177" s="2" t="e">
        <f t="shared" si="2040"/>
        <v>#VALUE!</v>
      </c>
      <c r="SJ177" s="2" t="e">
        <f t="shared" si="2041"/>
        <v>#VALUE!</v>
      </c>
      <c r="SK177" s="2" t="e">
        <f t="shared" si="2042"/>
        <v>#VALUE!</v>
      </c>
      <c r="SL177" s="2" t="e">
        <f t="shared" si="2043"/>
        <v>#VALUE!</v>
      </c>
      <c r="SM177" s="2" t="e">
        <f t="shared" si="2044"/>
        <v>#VALUE!</v>
      </c>
      <c r="SN177" s="2" t="e">
        <f t="shared" si="2045"/>
        <v>#VALUE!</v>
      </c>
      <c r="SO177" s="2" t="e">
        <f t="shared" si="2046"/>
        <v>#VALUE!</v>
      </c>
      <c r="SP177" s="2" t="e">
        <f t="shared" si="2047"/>
        <v>#VALUE!</v>
      </c>
      <c r="SQ177" s="2" t="e">
        <f t="shared" si="2048"/>
        <v>#VALUE!</v>
      </c>
      <c r="SR177" s="2" t="e">
        <f t="shared" si="2049"/>
        <v>#VALUE!</v>
      </c>
      <c r="SS177" s="2" t="e">
        <f t="shared" si="2050"/>
        <v>#VALUE!</v>
      </c>
      <c r="ST177" s="2" t="e">
        <f t="shared" si="2051"/>
        <v>#VALUE!</v>
      </c>
      <c r="SU177" s="2" t="e">
        <f t="shared" si="2052"/>
        <v>#VALUE!</v>
      </c>
      <c r="SV177" s="2" t="e">
        <f t="shared" si="2053"/>
        <v>#VALUE!</v>
      </c>
      <c r="SW177" s="2" t="e">
        <f t="shared" si="2054"/>
        <v>#VALUE!</v>
      </c>
      <c r="SX177" s="2" t="e">
        <f t="shared" si="2055"/>
        <v>#VALUE!</v>
      </c>
      <c r="SY177" s="2" t="e">
        <f t="shared" si="2056"/>
        <v>#VALUE!</v>
      </c>
      <c r="SZ177" s="2" t="e">
        <f t="shared" si="2057"/>
        <v>#VALUE!</v>
      </c>
      <c r="TA177" s="2" t="e">
        <f t="shared" si="2058"/>
        <v>#VALUE!</v>
      </c>
      <c r="TB177" s="2" t="e">
        <f t="shared" si="2059"/>
        <v>#VALUE!</v>
      </c>
      <c r="TC177" s="2" t="e">
        <f t="shared" si="2060"/>
        <v>#VALUE!</v>
      </c>
      <c r="TD177" s="2" t="e">
        <f t="shared" si="2061"/>
        <v>#VALUE!</v>
      </c>
      <c r="TE177" s="2" t="e">
        <f t="shared" si="2062"/>
        <v>#VALUE!</v>
      </c>
      <c r="TF177" s="2" t="str">
        <f>IF(DZ177=1,IF(SUM(DZ$17:DZ177)&lt;2,""&amp;B177,", "&amp;B177),"")</f>
        <v/>
      </c>
      <c r="TG177" s="2" t="str">
        <f t="shared" si="2075"/>
        <v/>
      </c>
      <c r="TH177" s="2">
        <f t="shared" si="2063"/>
        <v>0</v>
      </c>
      <c r="TI177" s="14" t="str">
        <f t="shared" si="2064"/>
        <v/>
      </c>
      <c r="TJ177" s="14" t="e">
        <f t="shared" si="1884"/>
        <v>#VALUE!</v>
      </c>
      <c r="TK177" s="14" t="e">
        <f t="shared" si="1885"/>
        <v>#VALUE!</v>
      </c>
      <c r="TL177" s="14" t="e">
        <f t="shared" si="1886"/>
        <v>#VALUE!</v>
      </c>
      <c r="TM177" s="14" t="e">
        <f t="shared" si="1887"/>
        <v>#VALUE!</v>
      </c>
      <c r="TN177" s="14" t="e">
        <f t="shared" si="1888"/>
        <v>#VALUE!</v>
      </c>
      <c r="TO177" s="14" t="e">
        <f t="shared" si="1889"/>
        <v>#VALUE!</v>
      </c>
      <c r="TP177" s="14" t="e">
        <f t="shared" si="1890"/>
        <v>#VALUE!</v>
      </c>
      <c r="TQ177" s="14" t="e">
        <f t="shared" si="1891"/>
        <v>#VALUE!</v>
      </c>
      <c r="TR177" s="14" t="e">
        <f t="shared" si="1892"/>
        <v>#VALUE!</v>
      </c>
      <c r="TS177" s="14" t="e">
        <f t="shared" si="1893"/>
        <v>#VALUE!</v>
      </c>
      <c r="TT177" s="14" t="e">
        <f t="shared" si="1894"/>
        <v>#VALUE!</v>
      </c>
      <c r="TU177" s="14" t="e">
        <f t="shared" si="1895"/>
        <v>#VALUE!</v>
      </c>
      <c r="TV177" s="14" t="e">
        <f t="shared" si="1896"/>
        <v>#VALUE!</v>
      </c>
      <c r="TW177" s="14" t="e">
        <f t="shared" si="1897"/>
        <v>#VALUE!</v>
      </c>
      <c r="TX177" s="14" t="e">
        <f t="shared" si="1898"/>
        <v>#VALUE!</v>
      </c>
      <c r="TY177" s="14" t="e">
        <f t="shared" si="1899"/>
        <v>#VALUE!</v>
      </c>
      <c r="TZ177" s="14" t="e">
        <f t="shared" si="1900"/>
        <v>#VALUE!</v>
      </c>
      <c r="UA177" s="14" t="e">
        <f t="shared" si="1901"/>
        <v>#VALUE!</v>
      </c>
      <c r="UB177" s="14" t="e">
        <f t="shared" si="1902"/>
        <v>#VALUE!</v>
      </c>
      <c r="UC177" s="14" t="e">
        <f t="shared" si="1903"/>
        <v>#VALUE!</v>
      </c>
      <c r="UD177" s="14" t="e">
        <f t="shared" si="1904"/>
        <v>#VALUE!</v>
      </c>
      <c r="UE177" s="14" t="e">
        <f t="shared" si="1905"/>
        <v>#VALUE!</v>
      </c>
      <c r="UF177" s="14" t="e">
        <f t="shared" si="1906"/>
        <v>#VALUE!</v>
      </c>
      <c r="UH177" s="2">
        <f>IF($C$4-$R177&gt;'Graph Creator'!$E$2*'Graph Creator'!$D$13*12,0,1)</f>
        <v>1</v>
      </c>
      <c r="UJ177" s="2" t="e">
        <f t="shared" si="2065"/>
        <v>#VALUE!</v>
      </c>
      <c r="UK177" s="2" t="e">
        <f t="shared" si="1907"/>
        <v>#VALUE!</v>
      </c>
      <c r="UL177" s="2" t="e">
        <f t="shared" si="1908"/>
        <v>#VALUE!</v>
      </c>
      <c r="UM177" s="2" t="e">
        <f t="shared" si="1909"/>
        <v>#VALUE!</v>
      </c>
      <c r="UN177" s="2" t="e">
        <f t="shared" si="1910"/>
        <v>#VALUE!</v>
      </c>
      <c r="UO177" s="2" t="e">
        <f t="shared" si="1911"/>
        <v>#VALUE!</v>
      </c>
      <c r="UP177" s="2" t="e">
        <f t="shared" si="1912"/>
        <v>#VALUE!</v>
      </c>
      <c r="UQ177" s="2" t="e">
        <f t="shared" si="1913"/>
        <v>#VALUE!</v>
      </c>
      <c r="UR177" s="2" t="e">
        <f t="shared" si="1914"/>
        <v>#VALUE!</v>
      </c>
      <c r="US177" s="2" t="e">
        <f t="shared" si="1915"/>
        <v>#VALUE!</v>
      </c>
      <c r="UT177" s="2" t="e">
        <f t="shared" si="1916"/>
        <v>#VALUE!</v>
      </c>
      <c r="UU177" s="2" t="e">
        <f t="shared" si="1917"/>
        <v>#VALUE!</v>
      </c>
      <c r="UV177" s="2" t="e">
        <f t="shared" si="1918"/>
        <v>#VALUE!</v>
      </c>
      <c r="UW177" s="2" t="e">
        <f t="shared" si="1919"/>
        <v>#VALUE!</v>
      </c>
      <c r="UX177" s="2" t="e">
        <f t="shared" si="1920"/>
        <v>#VALUE!</v>
      </c>
      <c r="UY177" s="2" t="e">
        <f t="shared" si="1921"/>
        <v>#VALUE!</v>
      </c>
      <c r="UZ177" s="2" t="e">
        <f t="shared" si="1922"/>
        <v>#VALUE!</v>
      </c>
      <c r="VA177" s="2" t="e">
        <f t="shared" si="1923"/>
        <v>#VALUE!</v>
      </c>
      <c r="VB177" s="2" t="e">
        <f t="shared" si="1924"/>
        <v>#VALUE!</v>
      </c>
      <c r="VC177" s="2" t="e">
        <f t="shared" si="1925"/>
        <v>#VALUE!</v>
      </c>
      <c r="VD177" s="2" t="e">
        <f t="shared" si="1926"/>
        <v>#VALUE!</v>
      </c>
      <c r="VE177" s="2" t="e">
        <f t="shared" si="1927"/>
        <v>#VALUE!</v>
      </c>
      <c r="VF177" s="2" t="e">
        <f t="shared" si="1928"/>
        <v>#VALUE!</v>
      </c>
      <c r="VG177" s="2" t="e">
        <f t="shared" si="1929"/>
        <v>#VALUE!</v>
      </c>
      <c r="VH177" s="2" t="e">
        <f t="shared" si="1930"/>
        <v>#VALUE!</v>
      </c>
      <c r="VI177" s="2" t="e">
        <f t="shared" si="1931"/>
        <v>#VALUE!</v>
      </c>
      <c r="VJ177" s="2" t="e">
        <f t="shared" si="1932"/>
        <v>#VALUE!</v>
      </c>
      <c r="VK177" s="2" t="e">
        <f t="shared" si="1933"/>
        <v>#VALUE!</v>
      </c>
      <c r="VL177" s="2" t="e">
        <f t="shared" si="1934"/>
        <v>#VALUE!</v>
      </c>
      <c r="VM177" s="2" t="e">
        <f t="shared" si="1935"/>
        <v>#VALUE!</v>
      </c>
      <c r="VN177" s="2" t="e">
        <f t="shared" si="1936"/>
        <v>#VALUE!</v>
      </c>
      <c r="VO177" s="2" t="e">
        <f t="shared" si="1937"/>
        <v>#VALUE!</v>
      </c>
      <c r="VP177" s="2" t="e">
        <f t="shared" si="1938"/>
        <v>#VALUE!</v>
      </c>
      <c r="VQ177" s="2" t="e">
        <f t="shared" si="1939"/>
        <v>#VALUE!</v>
      </c>
      <c r="VR177" s="2" t="e">
        <f t="shared" si="1940"/>
        <v>#VALUE!</v>
      </c>
      <c r="VS177" s="2" t="e">
        <f t="shared" si="1941"/>
        <v>#VALUE!</v>
      </c>
      <c r="VT177" s="98">
        <f t="shared" si="2066"/>
        <v>0</v>
      </c>
      <c r="VU177" s="98">
        <f t="shared" si="1942"/>
        <v>0</v>
      </c>
      <c r="VV177" s="98">
        <f t="shared" si="1943"/>
        <v>0</v>
      </c>
      <c r="VW177" s="98">
        <f t="shared" si="1944"/>
        <v>0</v>
      </c>
      <c r="VX177" s="98">
        <f t="shared" si="1945"/>
        <v>0</v>
      </c>
      <c r="VY177" s="98">
        <f t="shared" si="1946"/>
        <v>0</v>
      </c>
      <c r="VZ177" s="98">
        <f t="shared" si="1947"/>
        <v>0</v>
      </c>
      <c r="WA177" s="98">
        <f t="shared" si="1948"/>
        <v>0</v>
      </c>
      <c r="WB177" s="98">
        <f t="shared" si="1949"/>
        <v>0</v>
      </c>
      <c r="WC177" s="98">
        <f t="shared" si="1950"/>
        <v>0</v>
      </c>
      <c r="WD177" s="98">
        <f t="shared" si="1951"/>
        <v>0</v>
      </c>
      <c r="WE177" s="98">
        <f t="shared" si="1952"/>
        <v>0</v>
      </c>
      <c r="WF177" s="98">
        <f t="shared" si="1953"/>
        <v>0</v>
      </c>
      <c r="WG177" s="98">
        <f t="shared" si="1954"/>
        <v>0</v>
      </c>
      <c r="WH177" s="98">
        <f t="shared" si="1955"/>
        <v>0</v>
      </c>
      <c r="WI177" s="98">
        <f t="shared" si="1956"/>
        <v>0</v>
      </c>
      <c r="WJ177" s="98">
        <f t="shared" si="1957"/>
        <v>0</v>
      </c>
      <c r="WK177" s="98">
        <f t="shared" si="1958"/>
        <v>0</v>
      </c>
      <c r="WL177" s="98">
        <f t="shared" si="1959"/>
        <v>0</v>
      </c>
      <c r="WM177" s="98">
        <f t="shared" si="1960"/>
        <v>0</v>
      </c>
      <c r="WN177" s="98">
        <f t="shared" si="1961"/>
        <v>0</v>
      </c>
      <c r="WO177" s="98">
        <f t="shared" si="1962"/>
        <v>0</v>
      </c>
      <c r="WP177" s="98">
        <f t="shared" si="1963"/>
        <v>0</v>
      </c>
      <c r="WQ177" s="98">
        <f t="shared" si="1964"/>
        <v>0</v>
      </c>
      <c r="WR177" s="98">
        <f>IFERROR(INDEX('Score Calculation'!$D$38:$D$41,MATCH('Detalle de Cuentas'!VT177,'Score Calculation'!$C$38:$C$41,1)),0)</f>
        <v>4</v>
      </c>
      <c r="WS177" s="98">
        <f>IFERROR(INDEX('Score Calculation'!$D$38:$D$41,MATCH('Detalle de Cuentas'!VU177,'Score Calculation'!$C$38:$C$41,1)),0)</f>
        <v>4</v>
      </c>
      <c r="WT177" s="98">
        <f>IFERROR(INDEX('Score Calculation'!$D$38:$D$41,MATCH('Detalle de Cuentas'!VV177,'Score Calculation'!$C$38:$C$41,1)),0)</f>
        <v>4</v>
      </c>
      <c r="WU177" s="98">
        <f>IFERROR(INDEX('Score Calculation'!$D$38:$D$41,MATCH('Detalle de Cuentas'!VW177,'Score Calculation'!$C$38:$C$41,1)),0)</f>
        <v>4</v>
      </c>
      <c r="WV177" s="98">
        <f>IFERROR(INDEX('Score Calculation'!$D$38:$D$41,MATCH('Detalle de Cuentas'!VX177,'Score Calculation'!$C$38:$C$41,1)),0)</f>
        <v>4</v>
      </c>
      <c r="WW177" s="98">
        <f>IFERROR(INDEX('Score Calculation'!$D$38:$D$41,MATCH('Detalle de Cuentas'!VY177,'Score Calculation'!$C$38:$C$41,1)),0)</f>
        <v>4</v>
      </c>
      <c r="WX177" s="98">
        <f>IFERROR(INDEX('Score Calculation'!$D$38:$D$41,MATCH('Detalle de Cuentas'!VZ177,'Score Calculation'!$C$38:$C$41,1)),0)</f>
        <v>4</v>
      </c>
      <c r="WY177" s="98">
        <f>IFERROR(INDEX('Score Calculation'!$D$38:$D$41,MATCH('Detalle de Cuentas'!WA177,'Score Calculation'!$C$38:$C$41,1)),0)</f>
        <v>4</v>
      </c>
      <c r="WZ177" s="98">
        <f>IFERROR(INDEX('Score Calculation'!$D$38:$D$41,MATCH('Detalle de Cuentas'!WB177,'Score Calculation'!$C$38:$C$41,1)),0)</f>
        <v>4</v>
      </c>
      <c r="XA177" s="98">
        <f>IFERROR(INDEX('Score Calculation'!$D$38:$D$41,MATCH('Detalle de Cuentas'!WC177,'Score Calculation'!$C$38:$C$41,1)),0)</f>
        <v>4</v>
      </c>
      <c r="XB177" s="98">
        <f>IFERROR(INDEX('Score Calculation'!$D$38:$D$41,MATCH('Detalle de Cuentas'!WD177,'Score Calculation'!$C$38:$C$41,1)),0)</f>
        <v>4</v>
      </c>
      <c r="XC177" s="98">
        <f>IFERROR(INDEX('Score Calculation'!$D$38:$D$41,MATCH('Detalle de Cuentas'!WE177,'Score Calculation'!$C$38:$C$41,1)),0)</f>
        <v>4</v>
      </c>
      <c r="XD177" s="98">
        <f>IFERROR(INDEX('Score Calculation'!$D$38:$D$41,MATCH('Detalle de Cuentas'!WF177,'Score Calculation'!$C$38:$C$41,1)),0)</f>
        <v>4</v>
      </c>
      <c r="XE177" s="98">
        <f>IFERROR(INDEX('Score Calculation'!$D$38:$D$41,MATCH('Detalle de Cuentas'!WG177,'Score Calculation'!$C$38:$C$41,1)),0)</f>
        <v>4</v>
      </c>
      <c r="XF177" s="98">
        <f>IFERROR(INDEX('Score Calculation'!$D$38:$D$41,MATCH('Detalle de Cuentas'!WH177,'Score Calculation'!$C$38:$C$41,1)),0)</f>
        <v>4</v>
      </c>
      <c r="XG177" s="98">
        <f>IFERROR(INDEX('Score Calculation'!$D$38:$D$41,MATCH('Detalle de Cuentas'!WI177,'Score Calculation'!$C$38:$C$41,1)),0)</f>
        <v>4</v>
      </c>
      <c r="XH177" s="98">
        <f>IFERROR(INDEX('Score Calculation'!$D$38:$D$41,MATCH('Detalle de Cuentas'!WJ177,'Score Calculation'!$C$38:$C$41,1)),0)</f>
        <v>4</v>
      </c>
      <c r="XI177" s="98">
        <f>IFERROR(INDEX('Score Calculation'!$D$38:$D$41,MATCH('Detalle de Cuentas'!WK177,'Score Calculation'!$C$38:$C$41,1)),0)</f>
        <v>4</v>
      </c>
      <c r="XJ177" s="98">
        <f>IFERROR(INDEX('Score Calculation'!$D$38:$D$41,MATCH('Detalle de Cuentas'!WL177,'Score Calculation'!$C$38:$C$41,1)),0)</f>
        <v>4</v>
      </c>
      <c r="XK177" s="98">
        <f>IFERROR(INDEX('Score Calculation'!$D$38:$D$41,MATCH('Detalle de Cuentas'!WM177,'Score Calculation'!$C$38:$C$41,1)),0)</f>
        <v>4</v>
      </c>
      <c r="XL177" s="98">
        <f>IFERROR(INDEX('Score Calculation'!$D$38:$D$41,MATCH('Detalle de Cuentas'!WN177,'Score Calculation'!$C$38:$C$41,1)),0)</f>
        <v>4</v>
      </c>
      <c r="XM177" s="98">
        <f>IFERROR(INDEX('Score Calculation'!$D$38:$D$41,MATCH('Detalle de Cuentas'!WO177,'Score Calculation'!$C$38:$C$41,1)),0)</f>
        <v>4</v>
      </c>
      <c r="XN177" s="98">
        <f>IFERROR(INDEX('Score Calculation'!$D$38:$D$41,MATCH('Detalle de Cuentas'!WP177,'Score Calculation'!$C$38:$C$41,1)),0)</f>
        <v>4</v>
      </c>
      <c r="XO177" s="98">
        <f>IFERROR(INDEX('Score Calculation'!$D$38:$D$41,MATCH('Detalle de Cuentas'!WQ177,'Score Calculation'!$C$38:$C$41,1)),0)</f>
        <v>4</v>
      </c>
      <c r="XP177" s="98">
        <f>IFERROR(INDEX('Score Calculation'!$D$24:$D$31,MATCH('Detalle de Cuentas'!NF177,'Score Calculation'!$C$24:$C$31,1)),0)</f>
        <v>1</v>
      </c>
      <c r="XQ177" s="98">
        <f>IFERROR(INDEX('Score Calculation'!$D$24:$D$31,MATCH('Detalle de Cuentas'!NG177,'Score Calculation'!$C$24:$C$31,1)),0)</f>
        <v>1</v>
      </c>
      <c r="XR177" s="98">
        <f>IFERROR(INDEX('Score Calculation'!$D$24:$D$31,MATCH('Detalle de Cuentas'!NH177,'Score Calculation'!$C$24:$C$31,1)),0)</f>
        <v>1</v>
      </c>
      <c r="XS177" s="98">
        <f>IFERROR(INDEX('Score Calculation'!$D$24:$D$31,MATCH('Detalle de Cuentas'!NI177,'Score Calculation'!$C$24:$C$31,1)),0)</f>
        <v>1</v>
      </c>
      <c r="XT177" s="98">
        <f>IFERROR(INDEX('Score Calculation'!$D$24:$D$31,MATCH('Detalle de Cuentas'!NJ177,'Score Calculation'!$C$24:$C$31,1)),0)</f>
        <v>1</v>
      </c>
      <c r="XU177" s="98">
        <f>IFERROR(INDEX('Score Calculation'!$D$24:$D$31,MATCH('Detalle de Cuentas'!NK177,'Score Calculation'!$C$24:$C$31,1)),0)</f>
        <v>1</v>
      </c>
      <c r="XV177" s="98">
        <f>IFERROR(INDEX('Score Calculation'!$D$24:$D$31,MATCH('Detalle de Cuentas'!NL177,'Score Calculation'!$C$24:$C$31,1)),0)</f>
        <v>1</v>
      </c>
      <c r="XW177" s="98">
        <f>IFERROR(INDEX('Score Calculation'!$D$24:$D$31,MATCH('Detalle de Cuentas'!NM177,'Score Calculation'!$C$24:$C$31,1)),0)</f>
        <v>1</v>
      </c>
      <c r="XX177" s="98">
        <f>IFERROR(INDEX('Score Calculation'!$D$24:$D$31,MATCH('Detalle de Cuentas'!NN177,'Score Calculation'!$C$24:$C$31,1)),0)</f>
        <v>1</v>
      </c>
      <c r="XY177" s="98">
        <f>IFERROR(INDEX('Score Calculation'!$D$24:$D$31,MATCH('Detalle de Cuentas'!NO177,'Score Calculation'!$C$24:$C$31,1)),0)</f>
        <v>1</v>
      </c>
      <c r="XZ177" s="98">
        <f>IFERROR(INDEX('Score Calculation'!$D$24:$D$31,MATCH('Detalle de Cuentas'!NP177,'Score Calculation'!$C$24:$C$31,1)),0)</f>
        <v>1</v>
      </c>
      <c r="YA177" s="98">
        <f>IFERROR(INDEX('Score Calculation'!$D$24:$D$31,MATCH('Detalle de Cuentas'!NQ177,'Score Calculation'!$C$24:$C$31,1)),0)</f>
        <v>1</v>
      </c>
      <c r="YB177" s="98">
        <f>IFERROR(INDEX('Score Calculation'!$D$24:$D$31,MATCH('Detalle de Cuentas'!NR177,'Score Calculation'!$C$24:$C$31,1)),0)</f>
        <v>1</v>
      </c>
      <c r="YC177" s="98">
        <f>IFERROR(INDEX('Score Calculation'!$D$24:$D$31,MATCH('Detalle de Cuentas'!NS177,'Score Calculation'!$C$24:$C$31,1)),0)</f>
        <v>1</v>
      </c>
      <c r="YD177" s="98">
        <f>IFERROR(INDEX('Score Calculation'!$D$24:$D$31,MATCH('Detalle de Cuentas'!NT177,'Score Calculation'!$C$24:$C$31,1)),0)</f>
        <v>1</v>
      </c>
      <c r="YE177" s="98">
        <f>IFERROR(INDEX('Score Calculation'!$D$24:$D$31,MATCH('Detalle de Cuentas'!NU177,'Score Calculation'!$C$24:$C$31,1)),0)</f>
        <v>1</v>
      </c>
      <c r="YF177" s="98">
        <f>IFERROR(INDEX('Score Calculation'!$D$24:$D$31,MATCH('Detalle de Cuentas'!NV177,'Score Calculation'!$C$24:$C$31,1)),0)</f>
        <v>1</v>
      </c>
      <c r="YG177" s="98">
        <f>IFERROR(INDEX('Score Calculation'!$D$24:$D$31,MATCH('Detalle de Cuentas'!NW177,'Score Calculation'!$C$24:$C$31,1)),0)</f>
        <v>1</v>
      </c>
      <c r="YH177" s="98">
        <f>IFERROR(INDEX('Score Calculation'!$D$24:$D$31,MATCH('Detalle de Cuentas'!NX177,'Score Calculation'!$C$24:$C$31,1)),0)</f>
        <v>1</v>
      </c>
      <c r="YI177" s="98">
        <f>IFERROR(INDEX('Score Calculation'!$D$24:$D$31,MATCH('Detalle de Cuentas'!NY177,'Score Calculation'!$C$24:$C$31,1)),0)</f>
        <v>1</v>
      </c>
      <c r="YJ177" s="98">
        <f>IFERROR(INDEX('Score Calculation'!$D$24:$D$31,MATCH('Detalle de Cuentas'!NZ177,'Score Calculation'!$C$24:$C$31,1)),0)</f>
        <v>1</v>
      </c>
      <c r="YK177" s="98">
        <f>IFERROR(INDEX('Score Calculation'!$D$24:$D$31,MATCH('Detalle de Cuentas'!OA177,'Score Calculation'!$C$24:$C$31,1)),0)</f>
        <v>1</v>
      </c>
      <c r="YL177" s="98">
        <f>IFERROR(INDEX('Score Calculation'!$D$24:$D$31,MATCH('Detalle de Cuentas'!OB177,'Score Calculation'!$C$24:$C$31,1)),0)</f>
        <v>1</v>
      </c>
      <c r="YM177" s="98">
        <f>IFERROR(INDEX('Score Calculation'!$D$24:$D$31,MATCH('Detalle de Cuentas'!OC177,'Score Calculation'!$C$24:$C$31,1)),0)</f>
        <v>1</v>
      </c>
      <c r="YN177" s="98">
        <f t="shared" si="2067"/>
        <v>0</v>
      </c>
      <c r="YO177" s="98">
        <f>IF(LEFT(TRIM($D177),15)="GRUPO SOLIDARIO",$L177*'Score Calculation'!$H$5,IF(TRIM('Detalle de Cuentas'!$C177)="Semanal",'Detalle de Cuentas'!$L177*'Score Calculation'!$H$6,'Detalle de Cuentas'!$L177))</f>
        <v>0</v>
      </c>
      <c r="YP177" s="99">
        <f>IFERROR(INDEX('Score Calculation'!$D$54:$D$60,MATCH($YO177,'Score Calculation'!$C$54:$C$60,1)),1)</f>
        <v>0.2</v>
      </c>
      <c r="YQ177" s="99">
        <f>IFERROR(INDEX('Score Calculation'!$D$65:$D$123,MATCH(LEFT(TRIM('Detalle de Cuentas'!$F177),20),'Score Calculation'!$F$65:$F$123,0)),1)</f>
        <v>1</v>
      </c>
      <c r="YR177" s="99">
        <f>IFERROR(INDEX('Score Calculation'!$D$46:$D$49,MATCH('Detalle de Cuentas'!$YN177,'Score Calculation'!$C$46:$C$49,1)),1)</f>
        <v>4</v>
      </c>
      <c r="YS177" s="99">
        <f t="shared" si="2068"/>
        <v>0</v>
      </c>
      <c r="YT177" s="99">
        <f t="shared" si="2069"/>
        <v>0</v>
      </c>
      <c r="YU177" s="98" t="str">
        <f t="shared" si="2070"/>
        <v/>
      </c>
      <c r="YV177" s="109">
        <f t="shared" si="2071"/>
        <v>1</v>
      </c>
      <c r="YW177" s="109">
        <f>IFERROR(INDEX('Score Calculation'!$D$187:$D$245,MATCH(LEFT(TRIM('Detalle de Cuentas'!$F177),20),'Score Calculation'!$F$187:$F$245,0)),1)</f>
        <v>1</v>
      </c>
      <c r="YX177" s="109">
        <f>IFERROR(IF($E177="HIPOTECA",-PMT('Score Calculation'!$H$266/(360/$J177),$G177,$YO177)*(30/$J177),-PMT('Score Calculation'!$H$267/(360/$J177),$G177,$YO177)*(30/$J177)),0)</f>
        <v>0</v>
      </c>
      <c r="YY177" s="109">
        <f t="shared" si="2103"/>
        <v>0</v>
      </c>
      <c r="YZ177" s="109">
        <f t="shared" si="2103"/>
        <v>0</v>
      </c>
      <c r="ZA177" s="109">
        <f t="shared" si="2103"/>
        <v>0</v>
      </c>
      <c r="ZB177" s="109">
        <f t="shared" si="2103"/>
        <v>0</v>
      </c>
      <c r="ZC177" s="109">
        <f t="shared" si="2103"/>
        <v>0</v>
      </c>
      <c r="ZD177" s="109">
        <f t="shared" si="2100"/>
        <v>0</v>
      </c>
      <c r="ZE177" s="109">
        <f t="shared" si="2100"/>
        <v>0</v>
      </c>
      <c r="ZF177" s="109">
        <f t="shared" si="2100"/>
        <v>0</v>
      </c>
      <c r="ZG177" s="109">
        <f t="shared" si="2100"/>
        <v>0</v>
      </c>
      <c r="ZH177" s="109">
        <f t="shared" si="2100"/>
        <v>0</v>
      </c>
      <c r="ZI177" s="109">
        <f t="shared" si="2072"/>
        <v>0</v>
      </c>
    </row>
    <row r="178" spans="2:685" x14ac:dyDescent="0.2">
      <c r="B178" s="41">
        <v>162</v>
      </c>
      <c r="C178" s="42"/>
      <c r="D178" s="42"/>
      <c r="E178" s="42"/>
      <c r="F178" s="42"/>
      <c r="G178" s="42"/>
      <c r="H178" s="42"/>
      <c r="I178" s="29"/>
      <c r="J178" s="6" t="str">
        <f t="shared" si="2136"/>
        <v/>
      </c>
      <c r="K178" s="43"/>
      <c r="L178" s="43"/>
      <c r="M178" s="43"/>
      <c r="N178" s="43"/>
      <c r="O178" s="43"/>
      <c r="P178" s="44" t="str">
        <f t="shared" si="1965"/>
        <v/>
      </c>
      <c r="Q178" s="26"/>
      <c r="R178" s="26"/>
      <c r="S178" s="26"/>
      <c r="T178" s="26"/>
      <c r="U178" s="29"/>
      <c r="V178" s="43"/>
      <c r="W178" s="26"/>
      <c r="X178" s="29"/>
      <c r="Y178" s="6">
        <f>IF('Detalle de Cuentas'!$C$4-$R178&gt;'Graph Creator'!$E$2*'Graph Creator'!$D$13*12,0,1)</f>
        <v>1</v>
      </c>
      <c r="Z178" s="45">
        <f t="shared" si="2137"/>
        <v>0</v>
      </c>
      <c r="AA178" s="2" t="e">
        <f t="shared" si="1966"/>
        <v>#VALUE!</v>
      </c>
      <c r="AB178" s="2" t="e">
        <f t="shared" si="1967"/>
        <v>#VALUE!</v>
      </c>
      <c r="AC178" s="2" t="e">
        <f t="shared" si="1968"/>
        <v>#VALUE!</v>
      </c>
      <c r="AD178" s="2" t="e">
        <f t="shared" si="1969"/>
        <v>#VALUE!</v>
      </c>
      <c r="AE178" s="2" t="e">
        <f t="shared" si="1970"/>
        <v>#VALUE!</v>
      </c>
      <c r="AF178" s="2" t="e">
        <f t="shared" si="1971"/>
        <v>#VALUE!</v>
      </c>
      <c r="AG178" s="2">
        <f t="shared" si="1972"/>
        <v>0</v>
      </c>
      <c r="AH178" s="2">
        <f t="shared" si="1973"/>
        <v>0</v>
      </c>
      <c r="AI178" s="2" t="str">
        <f t="shared" si="1974"/>
        <v/>
      </c>
      <c r="AJ178" s="2" t="str">
        <f t="shared" ref="AJ178:BE178" si="2357">IFERROR(SEARCH(".",$I178,AI178+1),"")</f>
        <v/>
      </c>
      <c r="AK178" s="2" t="str">
        <f t="shared" si="2357"/>
        <v/>
      </c>
      <c r="AL178" s="2" t="str">
        <f t="shared" si="2357"/>
        <v/>
      </c>
      <c r="AM178" s="2" t="str">
        <f t="shared" si="2357"/>
        <v/>
      </c>
      <c r="AN178" s="2" t="str">
        <f t="shared" si="2357"/>
        <v/>
      </c>
      <c r="AO178" s="2" t="str">
        <f t="shared" si="2357"/>
        <v/>
      </c>
      <c r="AP178" s="2" t="str">
        <f t="shared" si="2357"/>
        <v/>
      </c>
      <c r="AQ178" s="2" t="str">
        <f t="shared" si="2357"/>
        <v/>
      </c>
      <c r="AR178" s="2" t="str">
        <f t="shared" si="2357"/>
        <v/>
      </c>
      <c r="AS178" s="2" t="str">
        <f t="shared" si="2357"/>
        <v/>
      </c>
      <c r="AT178" s="2" t="str">
        <f t="shared" si="2357"/>
        <v/>
      </c>
      <c r="AU178" s="2" t="str">
        <f t="shared" si="2357"/>
        <v/>
      </c>
      <c r="AV178" s="2" t="str">
        <f t="shared" si="2357"/>
        <v/>
      </c>
      <c r="AW178" s="2" t="str">
        <f t="shared" si="2357"/>
        <v/>
      </c>
      <c r="AX178" s="2" t="str">
        <f t="shared" si="2357"/>
        <v/>
      </c>
      <c r="AY178" s="2" t="str">
        <f t="shared" si="2357"/>
        <v/>
      </c>
      <c r="AZ178" s="2" t="str">
        <f t="shared" si="2357"/>
        <v/>
      </c>
      <c r="BA178" s="2" t="str">
        <f t="shared" si="2357"/>
        <v/>
      </c>
      <c r="BB178" s="2" t="str">
        <f t="shared" si="2357"/>
        <v/>
      </c>
      <c r="BC178" s="2" t="str">
        <f t="shared" si="2357"/>
        <v/>
      </c>
      <c r="BD178" s="2" t="str">
        <f t="shared" si="2357"/>
        <v/>
      </c>
      <c r="BE178" s="2" t="str">
        <f t="shared" si="2357"/>
        <v/>
      </c>
      <c r="BF178" s="2" t="str">
        <f t="shared" si="1976"/>
        <v/>
      </c>
      <c r="BG178" s="2" t="str">
        <f t="shared" si="1620"/>
        <v/>
      </c>
      <c r="BH178" s="2" t="str">
        <f t="shared" si="1621"/>
        <v/>
      </c>
      <c r="BI178" s="2" t="str">
        <f t="shared" si="1622"/>
        <v/>
      </c>
      <c r="BJ178" s="2" t="str">
        <f t="shared" si="1623"/>
        <v/>
      </c>
      <c r="BK178" s="2" t="str">
        <f t="shared" si="1624"/>
        <v/>
      </c>
      <c r="BL178" s="2" t="str">
        <f t="shared" si="1625"/>
        <v/>
      </c>
      <c r="BM178" s="2" t="str">
        <f t="shared" si="1626"/>
        <v/>
      </c>
      <c r="BN178" s="2" t="str">
        <f t="shared" si="1627"/>
        <v/>
      </c>
      <c r="BO178" s="2" t="str">
        <f t="shared" si="1628"/>
        <v/>
      </c>
      <c r="BP178" s="2" t="str">
        <f t="shared" si="1629"/>
        <v/>
      </c>
      <c r="BQ178" s="2" t="str">
        <f t="shared" si="1630"/>
        <v/>
      </c>
      <c r="BR178" s="2" t="str">
        <f t="shared" si="1631"/>
        <v/>
      </c>
      <c r="BS178" s="2" t="str">
        <f t="shared" si="1632"/>
        <v/>
      </c>
      <c r="BT178" s="2" t="str">
        <f t="shared" si="1633"/>
        <v/>
      </c>
      <c r="BU178" s="2" t="str">
        <f t="shared" si="1634"/>
        <v/>
      </c>
      <c r="BV178" s="2" t="str">
        <f t="shared" si="1635"/>
        <v/>
      </c>
      <c r="BW178" s="2" t="str">
        <f t="shared" si="1636"/>
        <v/>
      </c>
      <c r="BX178" s="2" t="str">
        <f t="shared" si="1637"/>
        <v/>
      </c>
      <c r="BY178" s="2" t="str">
        <f t="shared" si="1638"/>
        <v/>
      </c>
      <c r="BZ178" s="2" t="str">
        <f t="shared" si="1639"/>
        <v/>
      </c>
      <c r="CA178" s="2" t="str">
        <f t="shared" si="1640"/>
        <v/>
      </c>
      <c r="CB178" s="2" t="str">
        <f t="shared" si="1641"/>
        <v/>
      </c>
      <c r="CC178" s="2" t="str">
        <f t="shared" si="1642"/>
        <v/>
      </c>
      <c r="CD178" s="14">
        <f t="shared" si="2139"/>
        <v>0</v>
      </c>
      <c r="CE178" s="14" t="e">
        <f t="shared" ref="CE178:DA178" si="2358">CD178-$J$17</f>
        <v>#VALUE!</v>
      </c>
      <c r="CF178" s="14" t="e">
        <f t="shared" si="2358"/>
        <v>#VALUE!</v>
      </c>
      <c r="CG178" s="14" t="e">
        <f t="shared" si="2358"/>
        <v>#VALUE!</v>
      </c>
      <c r="CH178" s="14" t="e">
        <f t="shared" si="2358"/>
        <v>#VALUE!</v>
      </c>
      <c r="CI178" s="14" t="e">
        <f t="shared" si="2358"/>
        <v>#VALUE!</v>
      </c>
      <c r="CJ178" s="14" t="e">
        <f t="shared" si="2358"/>
        <v>#VALUE!</v>
      </c>
      <c r="CK178" s="14" t="e">
        <f t="shared" si="2358"/>
        <v>#VALUE!</v>
      </c>
      <c r="CL178" s="14" t="e">
        <f t="shared" si="2358"/>
        <v>#VALUE!</v>
      </c>
      <c r="CM178" s="14" t="e">
        <f t="shared" si="2358"/>
        <v>#VALUE!</v>
      </c>
      <c r="CN178" s="14" t="e">
        <f t="shared" si="2358"/>
        <v>#VALUE!</v>
      </c>
      <c r="CO178" s="14" t="e">
        <f t="shared" si="2358"/>
        <v>#VALUE!</v>
      </c>
      <c r="CP178" s="14" t="e">
        <f t="shared" si="2358"/>
        <v>#VALUE!</v>
      </c>
      <c r="CQ178" s="14" t="e">
        <f t="shared" si="2358"/>
        <v>#VALUE!</v>
      </c>
      <c r="CR178" s="14" t="e">
        <f t="shared" si="2358"/>
        <v>#VALUE!</v>
      </c>
      <c r="CS178" s="14" t="e">
        <f t="shared" si="2358"/>
        <v>#VALUE!</v>
      </c>
      <c r="CT178" s="14" t="e">
        <f t="shared" si="2358"/>
        <v>#VALUE!</v>
      </c>
      <c r="CU178" s="14" t="e">
        <f t="shared" si="2358"/>
        <v>#VALUE!</v>
      </c>
      <c r="CV178" s="14" t="e">
        <f t="shared" si="2358"/>
        <v>#VALUE!</v>
      </c>
      <c r="CW178" s="14" t="e">
        <f t="shared" si="2358"/>
        <v>#VALUE!</v>
      </c>
      <c r="CX178" s="14" t="e">
        <f t="shared" si="2358"/>
        <v>#VALUE!</v>
      </c>
      <c r="CY178" s="14" t="e">
        <f t="shared" si="2358"/>
        <v>#VALUE!</v>
      </c>
      <c r="CZ178" s="14" t="e">
        <f t="shared" si="2358"/>
        <v>#VALUE!</v>
      </c>
      <c r="DA178" s="14" t="e">
        <f t="shared" si="2358"/>
        <v>#VALUE!</v>
      </c>
      <c r="DB178" s="2">
        <f t="shared" si="1978"/>
        <v>0</v>
      </c>
      <c r="DC178" s="2">
        <f t="shared" si="1979"/>
        <v>0</v>
      </c>
      <c r="DD178" s="2">
        <f t="shared" si="1980"/>
        <v>0</v>
      </c>
      <c r="DE178" s="2">
        <f t="shared" si="1981"/>
        <v>0</v>
      </c>
      <c r="DF178" s="2">
        <f t="shared" si="1982"/>
        <v>0</v>
      </c>
      <c r="DG178" s="2">
        <f t="shared" si="1983"/>
        <v>0</v>
      </c>
      <c r="DH178" s="2">
        <f t="shared" si="1984"/>
        <v>0</v>
      </c>
      <c r="DI178" s="2">
        <f t="shared" si="1985"/>
        <v>0</v>
      </c>
      <c r="DJ178" s="2">
        <f t="shared" si="1986"/>
        <v>0</v>
      </c>
      <c r="DK178" s="2">
        <f t="shared" si="1987"/>
        <v>0</v>
      </c>
      <c r="DL178" s="2">
        <f t="shared" si="1988"/>
        <v>0</v>
      </c>
      <c r="DM178" s="2">
        <f t="shared" si="1989"/>
        <v>0</v>
      </c>
      <c r="DN178" s="2">
        <f t="shared" si="1990"/>
        <v>0</v>
      </c>
      <c r="DO178" s="2">
        <f t="shared" si="1991"/>
        <v>0</v>
      </c>
      <c r="DP178" s="2">
        <f t="shared" si="1992"/>
        <v>0</v>
      </c>
      <c r="DQ178" s="2">
        <f t="shared" si="1993"/>
        <v>0</v>
      </c>
      <c r="DR178" s="2">
        <f t="shared" si="1994"/>
        <v>0</v>
      </c>
      <c r="DS178" s="2">
        <f t="shared" si="1995"/>
        <v>0</v>
      </c>
      <c r="DT178" s="2">
        <f t="shared" si="1996"/>
        <v>0</v>
      </c>
      <c r="DU178" s="2">
        <f t="shared" si="1997"/>
        <v>0</v>
      </c>
      <c r="DV178" s="2">
        <f t="shared" si="1998"/>
        <v>0</v>
      </c>
      <c r="DW178" s="2">
        <f t="shared" si="1999"/>
        <v>0</v>
      </c>
      <c r="DX178" s="2">
        <f t="shared" si="2000"/>
        <v>0</v>
      </c>
      <c r="DY178" s="2">
        <f t="shared" si="2001"/>
        <v>0</v>
      </c>
      <c r="DZ178" s="2">
        <f t="shared" si="2002"/>
        <v>0</v>
      </c>
      <c r="EA178" s="2">
        <f t="shared" si="2003"/>
        <v>0</v>
      </c>
      <c r="EB178" s="2">
        <f t="shared" si="2004"/>
        <v>0</v>
      </c>
      <c r="EC178" s="2">
        <f t="shared" si="2005"/>
        <v>0</v>
      </c>
      <c r="ED178" s="2">
        <f t="shared" si="2006"/>
        <v>0</v>
      </c>
      <c r="EE178" s="2">
        <f t="shared" si="2007"/>
        <v>0</v>
      </c>
      <c r="EF178" s="2">
        <f t="shared" si="2008"/>
        <v>0</v>
      </c>
      <c r="EG178" s="2">
        <f t="shared" si="2009"/>
        <v>0</v>
      </c>
      <c r="EH178" s="2">
        <f t="shared" si="2010"/>
        <v>0</v>
      </c>
      <c r="EI178" s="2">
        <f t="shared" si="2011"/>
        <v>0</v>
      </c>
      <c r="EJ178" s="2">
        <f t="shared" si="2012"/>
        <v>0</v>
      </c>
      <c r="EK178" s="2">
        <f t="shared" si="2013"/>
        <v>0</v>
      </c>
      <c r="EL178" s="2">
        <f t="shared" si="2014"/>
        <v>0</v>
      </c>
      <c r="EM178" s="2">
        <f t="shared" si="2015"/>
        <v>0</v>
      </c>
      <c r="EN178" s="2">
        <f t="shared" si="2016"/>
        <v>0</v>
      </c>
      <c r="EO178" s="2">
        <f t="shared" si="2017"/>
        <v>0</v>
      </c>
      <c r="EP178" s="2">
        <f t="shared" si="2018"/>
        <v>0</v>
      </c>
      <c r="EQ178" s="2">
        <f t="shared" si="2019"/>
        <v>0</v>
      </c>
      <c r="ER178" s="2">
        <f t="shared" si="2020"/>
        <v>0</v>
      </c>
      <c r="ES178" s="2">
        <f t="shared" si="2021"/>
        <v>0</v>
      </c>
      <c r="ET178" s="2">
        <f t="shared" si="2022"/>
        <v>0</v>
      </c>
      <c r="EU178" s="2">
        <f t="shared" si="2023"/>
        <v>0</v>
      </c>
      <c r="EV178" s="2">
        <f t="shared" si="2024"/>
        <v>0</v>
      </c>
      <c r="EW178" s="2">
        <f t="shared" si="2025"/>
        <v>0</v>
      </c>
      <c r="EX178" s="2">
        <f t="shared" si="2141"/>
        <v>1</v>
      </c>
      <c r="EY178" s="2" t="e">
        <f t="shared" si="2142"/>
        <v>#VALUE!</v>
      </c>
      <c r="EZ178" s="2" t="e">
        <f t="shared" si="2143"/>
        <v>#VALUE!</v>
      </c>
      <c r="FA178" s="2" t="e">
        <f t="shared" si="2144"/>
        <v>#VALUE!</v>
      </c>
      <c r="FB178" s="2" t="e">
        <f t="shared" si="2145"/>
        <v>#VALUE!</v>
      </c>
      <c r="FC178" s="2" t="e">
        <f t="shared" si="2146"/>
        <v>#VALUE!</v>
      </c>
      <c r="FD178" s="2" t="e">
        <f t="shared" si="2147"/>
        <v>#VALUE!</v>
      </c>
      <c r="FE178" s="2" t="e">
        <f t="shared" si="2148"/>
        <v>#VALUE!</v>
      </c>
      <c r="FF178" s="2" t="e">
        <f t="shared" si="2149"/>
        <v>#VALUE!</v>
      </c>
      <c r="FG178" s="2" t="e">
        <f t="shared" si="2150"/>
        <v>#VALUE!</v>
      </c>
      <c r="FH178" s="2" t="e">
        <f t="shared" si="2151"/>
        <v>#VALUE!</v>
      </c>
      <c r="FI178" s="2" t="e">
        <f t="shared" si="2152"/>
        <v>#VALUE!</v>
      </c>
      <c r="FJ178" s="2" t="e">
        <f t="shared" si="2153"/>
        <v>#VALUE!</v>
      </c>
      <c r="FK178" s="2" t="e">
        <f t="shared" si="2154"/>
        <v>#VALUE!</v>
      </c>
      <c r="FL178" s="2" t="e">
        <f t="shared" si="2155"/>
        <v>#VALUE!</v>
      </c>
      <c r="FM178" s="2" t="e">
        <f t="shared" si="2156"/>
        <v>#VALUE!</v>
      </c>
      <c r="FN178" s="2" t="e">
        <f t="shared" si="2157"/>
        <v>#VALUE!</v>
      </c>
      <c r="FO178" s="2" t="e">
        <f t="shared" si="2158"/>
        <v>#VALUE!</v>
      </c>
      <c r="FP178" s="2" t="e">
        <f t="shared" si="2159"/>
        <v>#VALUE!</v>
      </c>
      <c r="FQ178" s="2" t="e">
        <f t="shared" si="2160"/>
        <v>#VALUE!</v>
      </c>
      <c r="FR178" s="2" t="e">
        <f t="shared" si="2161"/>
        <v>#VALUE!</v>
      </c>
      <c r="FS178" s="2" t="e">
        <f t="shared" si="2162"/>
        <v>#VALUE!</v>
      </c>
      <c r="FT178" s="2" t="e">
        <f t="shared" si="2163"/>
        <v>#VALUE!</v>
      </c>
      <c r="FU178" s="2" t="e">
        <f t="shared" si="2164"/>
        <v>#VALUE!</v>
      </c>
      <c r="FV178" s="2">
        <f t="shared" si="2165"/>
        <v>1</v>
      </c>
      <c r="FW178" s="2" t="e">
        <f t="shared" si="2166"/>
        <v>#VALUE!</v>
      </c>
      <c r="FX178" s="2" t="e">
        <f t="shared" si="2167"/>
        <v>#VALUE!</v>
      </c>
      <c r="FY178" s="2" t="e">
        <f t="shared" si="2168"/>
        <v>#VALUE!</v>
      </c>
      <c r="FZ178" s="2" t="e">
        <f t="shared" si="2169"/>
        <v>#VALUE!</v>
      </c>
      <c r="GA178" s="2" t="e">
        <f t="shared" si="2170"/>
        <v>#VALUE!</v>
      </c>
      <c r="GB178" s="2" t="e">
        <f t="shared" si="2171"/>
        <v>#VALUE!</v>
      </c>
      <c r="GC178" s="2" t="e">
        <f t="shared" si="2172"/>
        <v>#VALUE!</v>
      </c>
      <c r="GD178" s="2" t="e">
        <f t="shared" si="2173"/>
        <v>#VALUE!</v>
      </c>
      <c r="GE178" s="2" t="e">
        <f t="shared" si="2174"/>
        <v>#VALUE!</v>
      </c>
      <c r="GF178" s="2" t="e">
        <f t="shared" si="2175"/>
        <v>#VALUE!</v>
      </c>
      <c r="GG178" s="2" t="e">
        <f t="shared" si="2176"/>
        <v>#VALUE!</v>
      </c>
      <c r="GH178" s="2" t="e">
        <f t="shared" si="2177"/>
        <v>#VALUE!</v>
      </c>
      <c r="GI178" s="2" t="e">
        <f t="shared" si="2178"/>
        <v>#VALUE!</v>
      </c>
      <c r="GJ178" s="2" t="e">
        <f t="shared" si="2179"/>
        <v>#VALUE!</v>
      </c>
      <c r="GK178" s="2" t="e">
        <f t="shared" si="2180"/>
        <v>#VALUE!</v>
      </c>
      <c r="GL178" s="2" t="e">
        <f t="shared" si="2181"/>
        <v>#VALUE!</v>
      </c>
      <c r="GM178" s="2" t="e">
        <f t="shared" si="2182"/>
        <v>#VALUE!</v>
      </c>
      <c r="GN178" s="2" t="e">
        <f t="shared" si="2183"/>
        <v>#VALUE!</v>
      </c>
      <c r="GO178" s="2" t="e">
        <f t="shared" si="2184"/>
        <v>#VALUE!</v>
      </c>
      <c r="GP178" s="2" t="e">
        <f t="shared" si="2185"/>
        <v>#VALUE!</v>
      </c>
      <c r="GQ178" s="2" t="e">
        <f t="shared" si="2186"/>
        <v>#VALUE!</v>
      </c>
      <c r="GR178" s="2" t="e">
        <f t="shared" si="2187"/>
        <v>#VALUE!</v>
      </c>
      <c r="GS178" s="2" t="e">
        <f t="shared" si="2188"/>
        <v>#VALUE!</v>
      </c>
      <c r="GT178" s="2">
        <f t="shared" si="2189"/>
        <v>1</v>
      </c>
      <c r="GU178" s="2" t="e">
        <f t="shared" si="2190"/>
        <v>#VALUE!</v>
      </c>
      <c r="GV178" s="2" t="e">
        <f t="shared" si="2191"/>
        <v>#VALUE!</v>
      </c>
      <c r="GW178" s="2" t="e">
        <f t="shared" si="2192"/>
        <v>#VALUE!</v>
      </c>
      <c r="GX178" s="2" t="e">
        <f t="shared" si="2193"/>
        <v>#VALUE!</v>
      </c>
      <c r="GY178" s="2" t="e">
        <f t="shared" si="2194"/>
        <v>#VALUE!</v>
      </c>
      <c r="GZ178" s="2" t="e">
        <f t="shared" si="2195"/>
        <v>#VALUE!</v>
      </c>
      <c r="HA178" s="2" t="e">
        <f t="shared" si="2196"/>
        <v>#VALUE!</v>
      </c>
      <c r="HB178" s="2" t="e">
        <f t="shared" si="2197"/>
        <v>#VALUE!</v>
      </c>
      <c r="HC178" s="2" t="e">
        <f t="shared" si="2198"/>
        <v>#VALUE!</v>
      </c>
      <c r="HD178" s="2" t="e">
        <f t="shared" si="2199"/>
        <v>#VALUE!</v>
      </c>
      <c r="HE178" s="2" t="e">
        <f t="shared" si="2200"/>
        <v>#VALUE!</v>
      </c>
      <c r="HF178" s="2" t="e">
        <f t="shared" si="2201"/>
        <v>#VALUE!</v>
      </c>
      <c r="HG178" s="2" t="e">
        <f t="shared" si="2202"/>
        <v>#VALUE!</v>
      </c>
      <c r="HH178" s="2" t="e">
        <f t="shared" si="2203"/>
        <v>#VALUE!</v>
      </c>
      <c r="HI178" s="2" t="e">
        <f t="shared" si="2204"/>
        <v>#VALUE!</v>
      </c>
      <c r="HJ178" s="2" t="e">
        <f t="shared" si="2205"/>
        <v>#VALUE!</v>
      </c>
      <c r="HK178" s="2" t="e">
        <f t="shared" si="2206"/>
        <v>#VALUE!</v>
      </c>
      <c r="HL178" s="2" t="e">
        <f t="shared" si="2207"/>
        <v>#VALUE!</v>
      </c>
      <c r="HM178" s="2" t="e">
        <f t="shared" si="2208"/>
        <v>#VALUE!</v>
      </c>
      <c r="HN178" s="2" t="e">
        <f t="shared" si="2209"/>
        <v>#VALUE!</v>
      </c>
      <c r="HO178" s="2" t="e">
        <f t="shared" si="2210"/>
        <v>#VALUE!</v>
      </c>
      <c r="HP178" s="2" t="e">
        <f t="shared" si="2211"/>
        <v>#VALUE!</v>
      </c>
      <c r="HQ178" s="2" t="e">
        <f t="shared" si="2212"/>
        <v>#VALUE!</v>
      </c>
      <c r="HR178" s="2">
        <f t="shared" si="2213"/>
        <v>1</v>
      </c>
      <c r="HS178" s="2" t="e">
        <f t="shared" si="2214"/>
        <v>#VALUE!</v>
      </c>
      <c r="HT178" s="2" t="e">
        <f t="shared" si="2215"/>
        <v>#VALUE!</v>
      </c>
      <c r="HU178" s="2" t="e">
        <f t="shared" si="2216"/>
        <v>#VALUE!</v>
      </c>
      <c r="HV178" s="2" t="e">
        <f t="shared" si="2217"/>
        <v>#VALUE!</v>
      </c>
      <c r="HW178" s="2" t="e">
        <f t="shared" si="2218"/>
        <v>#VALUE!</v>
      </c>
      <c r="HX178" s="2" t="e">
        <f t="shared" si="2219"/>
        <v>#VALUE!</v>
      </c>
      <c r="HY178" s="2" t="e">
        <f t="shared" si="2220"/>
        <v>#VALUE!</v>
      </c>
      <c r="HZ178" s="2" t="e">
        <f t="shared" si="2221"/>
        <v>#VALUE!</v>
      </c>
      <c r="IA178" s="2" t="e">
        <f t="shared" si="2222"/>
        <v>#VALUE!</v>
      </c>
      <c r="IB178" s="2" t="e">
        <f t="shared" si="2223"/>
        <v>#VALUE!</v>
      </c>
      <c r="IC178" s="2" t="e">
        <f t="shared" si="2224"/>
        <v>#VALUE!</v>
      </c>
      <c r="ID178" s="2" t="e">
        <f t="shared" si="2225"/>
        <v>#VALUE!</v>
      </c>
      <c r="IE178" s="2" t="e">
        <f t="shared" si="2226"/>
        <v>#VALUE!</v>
      </c>
      <c r="IF178" s="2" t="e">
        <f t="shared" si="2227"/>
        <v>#VALUE!</v>
      </c>
      <c r="IG178" s="2" t="e">
        <f t="shared" si="2228"/>
        <v>#VALUE!</v>
      </c>
      <c r="IH178" s="2" t="e">
        <f t="shared" si="2229"/>
        <v>#VALUE!</v>
      </c>
      <c r="II178" s="2" t="e">
        <f t="shared" si="2230"/>
        <v>#VALUE!</v>
      </c>
      <c r="IJ178" s="2" t="e">
        <f t="shared" si="2231"/>
        <v>#VALUE!</v>
      </c>
      <c r="IK178" s="2" t="e">
        <f t="shared" si="2232"/>
        <v>#VALUE!</v>
      </c>
      <c r="IL178" s="2" t="e">
        <f t="shared" si="2233"/>
        <v>#VALUE!</v>
      </c>
      <c r="IM178" s="2" t="e">
        <f t="shared" si="2234"/>
        <v>#VALUE!</v>
      </c>
      <c r="IN178" s="2" t="e">
        <f t="shared" si="2235"/>
        <v>#VALUE!</v>
      </c>
      <c r="IO178" s="2" t="e">
        <f t="shared" si="2236"/>
        <v>#VALUE!</v>
      </c>
      <c r="IP178" s="2">
        <f t="shared" si="2237"/>
        <v>0</v>
      </c>
      <c r="IQ178" s="2" t="e">
        <f t="shared" si="2238"/>
        <v>#VALUE!</v>
      </c>
      <c r="IR178" s="2" t="e">
        <f t="shared" si="2239"/>
        <v>#VALUE!</v>
      </c>
      <c r="IS178" s="2" t="e">
        <f t="shared" si="2240"/>
        <v>#VALUE!</v>
      </c>
      <c r="IT178" s="2" t="e">
        <f t="shared" si="2241"/>
        <v>#VALUE!</v>
      </c>
      <c r="IU178" s="2" t="e">
        <f t="shared" si="2242"/>
        <v>#VALUE!</v>
      </c>
      <c r="IV178" s="2" t="e">
        <f t="shared" si="2243"/>
        <v>#VALUE!</v>
      </c>
      <c r="IW178" s="2" t="e">
        <f t="shared" si="2244"/>
        <v>#VALUE!</v>
      </c>
      <c r="IX178" s="2" t="e">
        <f t="shared" si="2245"/>
        <v>#VALUE!</v>
      </c>
      <c r="IY178" s="2" t="e">
        <f t="shared" si="2246"/>
        <v>#VALUE!</v>
      </c>
      <c r="IZ178" s="2" t="e">
        <f t="shared" si="2247"/>
        <v>#VALUE!</v>
      </c>
      <c r="JA178" s="2" t="e">
        <f t="shared" si="2248"/>
        <v>#VALUE!</v>
      </c>
      <c r="JB178" s="2" t="e">
        <f t="shared" si="2249"/>
        <v>#VALUE!</v>
      </c>
      <c r="JC178" s="2" t="e">
        <f t="shared" si="2250"/>
        <v>#VALUE!</v>
      </c>
      <c r="JD178" s="2" t="e">
        <f t="shared" si="2251"/>
        <v>#VALUE!</v>
      </c>
      <c r="JE178" s="2" t="e">
        <f t="shared" si="2252"/>
        <v>#VALUE!</v>
      </c>
      <c r="JF178" s="2" t="e">
        <f t="shared" si="2253"/>
        <v>#VALUE!</v>
      </c>
      <c r="JG178" s="2" t="e">
        <f t="shared" si="2254"/>
        <v>#VALUE!</v>
      </c>
      <c r="JH178" s="2" t="e">
        <f t="shared" si="2255"/>
        <v>#VALUE!</v>
      </c>
      <c r="JI178" s="2" t="e">
        <f t="shared" si="2256"/>
        <v>#VALUE!</v>
      </c>
      <c r="JJ178" s="2" t="e">
        <f t="shared" si="2257"/>
        <v>#VALUE!</v>
      </c>
      <c r="JK178" s="2" t="e">
        <f t="shared" si="2258"/>
        <v>#VALUE!</v>
      </c>
      <c r="JL178" s="2" t="e">
        <f t="shared" si="2259"/>
        <v>#VALUE!</v>
      </c>
      <c r="JM178" s="2" t="e">
        <f t="shared" si="2260"/>
        <v>#VALUE!</v>
      </c>
      <c r="JN178" s="2">
        <f t="shared" si="2261"/>
        <v>0</v>
      </c>
      <c r="JO178" s="2" t="e">
        <f t="shared" si="2262"/>
        <v>#VALUE!</v>
      </c>
      <c r="JP178" s="2" t="e">
        <f t="shared" si="2263"/>
        <v>#VALUE!</v>
      </c>
      <c r="JQ178" s="2" t="e">
        <f t="shared" si="2264"/>
        <v>#VALUE!</v>
      </c>
      <c r="JR178" s="2" t="e">
        <f t="shared" si="2265"/>
        <v>#VALUE!</v>
      </c>
      <c r="JS178" s="2" t="e">
        <f t="shared" si="2266"/>
        <v>#VALUE!</v>
      </c>
      <c r="JT178" s="2" t="e">
        <f t="shared" si="2267"/>
        <v>#VALUE!</v>
      </c>
      <c r="JU178" s="2" t="e">
        <f t="shared" si="2268"/>
        <v>#VALUE!</v>
      </c>
      <c r="JV178" s="2" t="e">
        <f t="shared" si="2269"/>
        <v>#VALUE!</v>
      </c>
      <c r="JW178" s="2" t="e">
        <f t="shared" si="2270"/>
        <v>#VALUE!</v>
      </c>
      <c r="JX178" s="2" t="e">
        <f t="shared" si="2271"/>
        <v>#VALUE!</v>
      </c>
      <c r="JY178" s="2" t="e">
        <f t="shared" si="2272"/>
        <v>#VALUE!</v>
      </c>
      <c r="JZ178" s="2" t="e">
        <f t="shared" si="2273"/>
        <v>#VALUE!</v>
      </c>
      <c r="KA178" s="2" t="e">
        <f t="shared" si="2274"/>
        <v>#VALUE!</v>
      </c>
      <c r="KB178" s="2" t="e">
        <f t="shared" si="2275"/>
        <v>#VALUE!</v>
      </c>
      <c r="KC178" s="2" t="e">
        <f t="shared" si="2276"/>
        <v>#VALUE!</v>
      </c>
      <c r="KD178" s="2" t="e">
        <f t="shared" si="2277"/>
        <v>#VALUE!</v>
      </c>
      <c r="KE178" s="2" t="e">
        <f t="shared" si="2278"/>
        <v>#VALUE!</v>
      </c>
      <c r="KF178" s="2" t="e">
        <f t="shared" si="2279"/>
        <v>#VALUE!</v>
      </c>
      <c r="KG178" s="2" t="e">
        <f t="shared" si="2280"/>
        <v>#VALUE!</v>
      </c>
      <c r="KH178" s="2" t="e">
        <f t="shared" si="2281"/>
        <v>#VALUE!</v>
      </c>
      <c r="KI178" s="2" t="e">
        <f t="shared" si="2282"/>
        <v>#VALUE!</v>
      </c>
      <c r="KJ178" s="2" t="e">
        <f t="shared" si="2283"/>
        <v>#VALUE!</v>
      </c>
      <c r="KK178" s="2" t="e">
        <f t="shared" si="2284"/>
        <v>#VALUE!</v>
      </c>
      <c r="KL178" s="2">
        <f t="shared" si="2285"/>
        <v>0</v>
      </c>
      <c r="KM178" s="2" t="e">
        <f t="shared" si="2286"/>
        <v>#VALUE!</v>
      </c>
      <c r="KN178" s="2" t="e">
        <f t="shared" si="2287"/>
        <v>#VALUE!</v>
      </c>
      <c r="KO178" s="2" t="e">
        <f t="shared" si="2288"/>
        <v>#VALUE!</v>
      </c>
      <c r="KP178" s="2" t="e">
        <f t="shared" si="2289"/>
        <v>#VALUE!</v>
      </c>
      <c r="KQ178" s="2" t="e">
        <f t="shared" si="2290"/>
        <v>#VALUE!</v>
      </c>
      <c r="KR178" s="2" t="e">
        <f t="shared" si="2291"/>
        <v>#VALUE!</v>
      </c>
      <c r="KS178" s="2" t="e">
        <f t="shared" si="2292"/>
        <v>#VALUE!</v>
      </c>
      <c r="KT178" s="2" t="e">
        <f t="shared" si="2293"/>
        <v>#VALUE!</v>
      </c>
      <c r="KU178" s="2" t="e">
        <f t="shared" si="2294"/>
        <v>#VALUE!</v>
      </c>
      <c r="KV178" s="2" t="e">
        <f t="shared" si="2295"/>
        <v>#VALUE!</v>
      </c>
      <c r="KW178" s="2" t="e">
        <f t="shared" si="2296"/>
        <v>#VALUE!</v>
      </c>
      <c r="KX178" s="2" t="e">
        <f t="shared" si="2297"/>
        <v>#VALUE!</v>
      </c>
      <c r="KY178" s="2" t="e">
        <f t="shared" si="2298"/>
        <v>#VALUE!</v>
      </c>
      <c r="KZ178" s="2" t="e">
        <f t="shared" si="2299"/>
        <v>#VALUE!</v>
      </c>
      <c r="LA178" s="2" t="e">
        <f t="shared" si="2300"/>
        <v>#VALUE!</v>
      </c>
      <c r="LB178" s="2" t="e">
        <f t="shared" si="2301"/>
        <v>#VALUE!</v>
      </c>
      <c r="LC178" s="2" t="e">
        <f t="shared" si="2302"/>
        <v>#VALUE!</v>
      </c>
      <c r="LD178" s="2" t="e">
        <f t="shared" si="2303"/>
        <v>#VALUE!</v>
      </c>
      <c r="LE178" s="2" t="e">
        <f t="shared" si="2304"/>
        <v>#VALUE!</v>
      </c>
      <c r="LF178" s="2" t="e">
        <f t="shared" si="2305"/>
        <v>#VALUE!</v>
      </c>
      <c r="LG178" s="2" t="e">
        <f t="shared" si="2306"/>
        <v>#VALUE!</v>
      </c>
      <c r="LH178" s="2" t="e">
        <f t="shared" si="2307"/>
        <v>#VALUE!</v>
      </c>
      <c r="LI178" s="2" t="e">
        <f t="shared" si="2308"/>
        <v>#VALUE!</v>
      </c>
      <c r="LJ178" s="2">
        <f t="shared" si="2309"/>
        <v>0</v>
      </c>
      <c r="LK178" s="2" t="e">
        <f t="shared" si="2310"/>
        <v>#VALUE!</v>
      </c>
      <c r="LL178" s="2" t="e">
        <f t="shared" si="2311"/>
        <v>#VALUE!</v>
      </c>
      <c r="LM178" s="2" t="e">
        <f t="shared" si="2312"/>
        <v>#VALUE!</v>
      </c>
      <c r="LN178" s="2" t="e">
        <f t="shared" si="2313"/>
        <v>#VALUE!</v>
      </c>
      <c r="LO178" s="2" t="e">
        <f t="shared" si="2314"/>
        <v>#VALUE!</v>
      </c>
      <c r="LP178" s="2" t="e">
        <f t="shared" si="2315"/>
        <v>#VALUE!</v>
      </c>
      <c r="LQ178" s="2" t="e">
        <f t="shared" si="2316"/>
        <v>#VALUE!</v>
      </c>
      <c r="LR178" s="2" t="e">
        <f t="shared" si="2317"/>
        <v>#VALUE!</v>
      </c>
      <c r="LS178" s="2" t="e">
        <f t="shared" si="2318"/>
        <v>#VALUE!</v>
      </c>
      <c r="LT178" s="2" t="e">
        <f t="shared" si="2319"/>
        <v>#VALUE!</v>
      </c>
      <c r="LU178" s="2" t="e">
        <f t="shared" si="2320"/>
        <v>#VALUE!</v>
      </c>
      <c r="LV178" s="2" t="e">
        <f t="shared" si="2321"/>
        <v>#VALUE!</v>
      </c>
      <c r="LW178" s="2" t="e">
        <f t="shared" si="2322"/>
        <v>#VALUE!</v>
      </c>
      <c r="LX178" s="2" t="e">
        <f t="shared" si="2323"/>
        <v>#VALUE!</v>
      </c>
      <c r="LY178" s="2" t="e">
        <f t="shared" si="2324"/>
        <v>#VALUE!</v>
      </c>
      <c r="LZ178" s="2" t="e">
        <f t="shared" si="2325"/>
        <v>#VALUE!</v>
      </c>
      <c r="MA178" s="2" t="e">
        <f t="shared" si="2326"/>
        <v>#VALUE!</v>
      </c>
      <c r="MB178" s="2" t="e">
        <f t="shared" si="2327"/>
        <v>#VALUE!</v>
      </c>
      <c r="MC178" s="2" t="e">
        <f t="shared" si="2328"/>
        <v>#VALUE!</v>
      </c>
      <c r="MD178" s="2" t="e">
        <f t="shared" si="2329"/>
        <v>#VALUE!</v>
      </c>
      <c r="ME178" s="2" t="e">
        <f t="shared" si="2330"/>
        <v>#VALUE!</v>
      </c>
      <c r="MF178" s="2" t="e">
        <f t="shared" si="2331"/>
        <v>#VALUE!</v>
      </c>
      <c r="MG178" s="2" t="e">
        <f t="shared" si="2332"/>
        <v>#VALUE!</v>
      </c>
      <c r="MH178" s="2">
        <f t="shared" si="2333"/>
        <v>1</v>
      </c>
      <c r="MI178" s="2" t="e">
        <f t="shared" si="2334"/>
        <v>#VALUE!</v>
      </c>
      <c r="MJ178" s="2" t="e">
        <f t="shared" si="2335"/>
        <v>#VALUE!</v>
      </c>
      <c r="MK178" s="2" t="e">
        <f t="shared" si="2336"/>
        <v>#VALUE!</v>
      </c>
      <c r="ML178" s="2" t="e">
        <f t="shared" si="2337"/>
        <v>#VALUE!</v>
      </c>
      <c r="MM178" s="2" t="e">
        <f t="shared" si="2338"/>
        <v>#VALUE!</v>
      </c>
      <c r="MN178" s="2" t="e">
        <f t="shared" si="2339"/>
        <v>#VALUE!</v>
      </c>
      <c r="MO178" s="2" t="e">
        <f t="shared" si="2340"/>
        <v>#VALUE!</v>
      </c>
      <c r="MP178" s="2" t="e">
        <f t="shared" si="2341"/>
        <v>#VALUE!</v>
      </c>
      <c r="MQ178" s="2" t="e">
        <f t="shared" si="2342"/>
        <v>#VALUE!</v>
      </c>
      <c r="MR178" s="2" t="e">
        <f t="shared" si="2343"/>
        <v>#VALUE!</v>
      </c>
      <c r="MS178" s="2" t="e">
        <f t="shared" si="2344"/>
        <v>#VALUE!</v>
      </c>
      <c r="MT178" s="2" t="e">
        <f t="shared" si="2345"/>
        <v>#VALUE!</v>
      </c>
      <c r="MU178" s="2" t="e">
        <f t="shared" si="2346"/>
        <v>#VALUE!</v>
      </c>
      <c r="MV178" s="2" t="e">
        <f t="shared" si="2347"/>
        <v>#VALUE!</v>
      </c>
      <c r="MW178" s="2" t="e">
        <f t="shared" si="2348"/>
        <v>#VALUE!</v>
      </c>
      <c r="MX178" s="2" t="e">
        <f t="shared" si="2349"/>
        <v>#VALUE!</v>
      </c>
      <c r="MY178" s="2" t="e">
        <f t="shared" si="2350"/>
        <v>#VALUE!</v>
      </c>
      <c r="MZ178" s="2" t="e">
        <f t="shared" si="2351"/>
        <v>#VALUE!</v>
      </c>
      <c r="NA178" s="2" t="e">
        <f t="shared" si="2352"/>
        <v>#VALUE!</v>
      </c>
      <c r="NB178" s="2" t="e">
        <f t="shared" si="2353"/>
        <v>#VALUE!</v>
      </c>
      <c r="NC178" s="2" t="e">
        <f t="shared" si="2354"/>
        <v>#VALUE!</v>
      </c>
      <c r="ND178" s="2" t="e">
        <f t="shared" si="2355"/>
        <v>#VALUE!</v>
      </c>
      <c r="NE178" s="2" t="e">
        <f t="shared" si="2356"/>
        <v>#VALUE!</v>
      </c>
      <c r="NF178" s="2">
        <f t="shared" si="2026"/>
        <v>0</v>
      </c>
      <c r="NG178" s="2">
        <f t="shared" si="1861"/>
        <v>0</v>
      </c>
      <c r="NH178" s="2">
        <f t="shared" si="1862"/>
        <v>0</v>
      </c>
      <c r="NI178" s="2">
        <f t="shared" si="1863"/>
        <v>0</v>
      </c>
      <c r="NJ178" s="2">
        <f t="shared" si="1864"/>
        <v>0</v>
      </c>
      <c r="NK178" s="2">
        <f t="shared" si="1865"/>
        <v>0</v>
      </c>
      <c r="NL178" s="2">
        <f t="shared" si="1866"/>
        <v>0</v>
      </c>
      <c r="NM178" s="2">
        <f t="shared" si="1867"/>
        <v>0</v>
      </c>
      <c r="NN178" s="2">
        <f t="shared" si="1868"/>
        <v>0</v>
      </c>
      <c r="NO178" s="2">
        <f t="shared" si="1869"/>
        <v>0</v>
      </c>
      <c r="NP178" s="2">
        <f t="shared" si="1870"/>
        <v>0</v>
      </c>
      <c r="NQ178" s="2">
        <f t="shared" si="1871"/>
        <v>0</v>
      </c>
      <c r="NR178" s="2">
        <f t="shared" si="1872"/>
        <v>0</v>
      </c>
      <c r="NS178" s="2">
        <f t="shared" si="1873"/>
        <v>0</v>
      </c>
      <c r="NT178" s="2">
        <f t="shared" si="1874"/>
        <v>0</v>
      </c>
      <c r="NU178" s="2">
        <f t="shared" si="1875"/>
        <v>0</v>
      </c>
      <c r="NV178" s="2">
        <f t="shared" si="1876"/>
        <v>0</v>
      </c>
      <c r="NW178" s="2">
        <f t="shared" si="1877"/>
        <v>0</v>
      </c>
      <c r="NX178" s="2">
        <f t="shared" si="1878"/>
        <v>0</v>
      </c>
      <c r="NY178" s="2">
        <f t="shared" si="1879"/>
        <v>0</v>
      </c>
      <c r="NZ178" s="2">
        <f t="shared" si="1880"/>
        <v>0</v>
      </c>
      <c r="OA178" s="2">
        <f t="shared" si="1881"/>
        <v>0</v>
      </c>
      <c r="OB178" s="2">
        <f t="shared" si="1882"/>
        <v>0</v>
      </c>
      <c r="OC178" s="2">
        <f t="shared" si="1883"/>
        <v>0</v>
      </c>
      <c r="OD178" s="2">
        <f>IF(AND(NF178&gt;'Graph Creator'!$K$4,'Detalle de Cuentas'!NF178&lt;='Graph Creator'!$L$4),1,0)</f>
        <v>0</v>
      </c>
      <c r="OE178" s="2">
        <f>IF(AND(NG178&gt;'Graph Creator'!$K$4,'Detalle de Cuentas'!NG178&lt;='Graph Creator'!$L$4),1,0)</f>
        <v>0</v>
      </c>
      <c r="OF178" s="2">
        <f>IF(AND(NH178&gt;'Graph Creator'!$K$4,'Detalle de Cuentas'!NH178&lt;='Graph Creator'!$L$4),1,0)</f>
        <v>0</v>
      </c>
      <c r="OG178" s="2">
        <f>IF(AND(NI178&gt;'Graph Creator'!$K$4,'Detalle de Cuentas'!NI178&lt;='Graph Creator'!$L$4),1,0)</f>
        <v>0</v>
      </c>
      <c r="OH178" s="2">
        <f>IF(AND(NJ178&gt;'Graph Creator'!$K$4,'Detalle de Cuentas'!NJ178&lt;='Graph Creator'!$L$4),1,0)</f>
        <v>0</v>
      </c>
      <c r="OI178" s="2">
        <f>IF(AND(NK178&gt;'Graph Creator'!$K$4,'Detalle de Cuentas'!NK178&lt;='Graph Creator'!$L$4),1,0)</f>
        <v>0</v>
      </c>
      <c r="OJ178" s="2">
        <f>IF(AND(NL178&gt;'Graph Creator'!$K$4,'Detalle de Cuentas'!NL178&lt;='Graph Creator'!$L$4),1,0)</f>
        <v>0</v>
      </c>
      <c r="OK178" s="2">
        <f>IF(AND(NM178&gt;'Graph Creator'!$K$4,'Detalle de Cuentas'!NM178&lt;='Graph Creator'!$L$4),1,0)</f>
        <v>0</v>
      </c>
      <c r="OL178" s="2">
        <f>IF(AND(NN178&gt;'Graph Creator'!$K$4,'Detalle de Cuentas'!NN178&lt;='Graph Creator'!$L$4),1,0)</f>
        <v>0</v>
      </c>
      <c r="OM178" s="2">
        <f>IF(AND(NO178&gt;'Graph Creator'!$K$4,'Detalle de Cuentas'!NO178&lt;='Graph Creator'!$L$4),1,0)</f>
        <v>0</v>
      </c>
      <c r="ON178" s="2">
        <f>IF(AND(NP178&gt;'Graph Creator'!$K$4,'Detalle de Cuentas'!NP178&lt;='Graph Creator'!$L$4),1,0)</f>
        <v>0</v>
      </c>
      <c r="OO178" s="2">
        <f>IF(AND(NQ178&gt;'Graph Creator'!$K$4,'Detalle de Cuentas'!NQ178&lt;='Graph Creator'!$L$4),1,0)</f>
        <v>0</v>
      </c>
      <c r="OP178" s="2">
        <f>IF(AND(NR178&gt;'Graph Creator'!$K$4,'Detalle de Cuentas'!NR178&lt;='Graph Creator'!$L$4),1,0)</f>
        <v>0</v>
      </c>
      <c r="OQ178" s="2">
        <f>IF(AND(NS178&gt;'Graph Creator'!$K$4,'Detalle de Cuentas'!NS178&lt;='Graph Creator'!$L$4),1,0)</f>
        <v>0</v>
      </c>
      <c r="OR178" s="2">
        <f>IF(AND(NT178&gt;'Graph Creator'!$K$4,'Detalle de Cuentas'!NT178&lt;='Graph Creator'!$L$4),1,0)</f>
        <v>0</v>
      </c>
      <c r="OS178" s="2">
        <f>IF(AND(NU178&gt;'Graph Creator'!$K$4,'Detalle de Cuentas'!NU178&lt;='Graph Creator'!$L$4),1,0)</f>
        <v>0</v>
      </c>
      <c r="OT178" s="2">
        <f>IF(AND(NV178&gt;'Graph Creator'!$K$4,'Detalle de Cuentas'!NV178&lt;='Graph Creator'!$L$4),1,0)</f>
        <v>0</v>
      </c>
      <c r="OU178" s="2">
        <f>IF(AND(NW178&gt;'Graph Creator'!$K$4,'Detalle de Cuentas'!NW178&lt;='Graph Creator'!$L$4),1,0)</f>
        <v>0</v>
      </c>
      <c r="OV178" s="2">
        <f>IF(AND(NX178&gt;'Graph Creator'!$K$4,'Detalle de Cuentas'!NX178&lt;='Graph Creator'!$L$4),1,0)</f>
        <v>0</v>
      </c>
      <c r="OW178" s="2">
        <f>IF(AND(NY178&gt;'Graph Creator'!$K$4,'Detalle de Cuentas'!NY178&lt;='Graph Creator'!$L$4),1,0)</f>
        <v>0</v>
      </c>
      <c r="OX178" s="2">
        <f>IF(AND(NZ178&gt;'Graph Creator'!$K$4,'Detalle de Cuentas'!NZ178&lt;='Graph Creator'!$L$4),1,0)</f>
        <v>0</v>
      </c>
      <c r="OY178" s="2">
        <f>IF(AND(OA178&gt;'Graph Creator'!$K$4,'Detalle de Cuentas'!OA178&lt;='Graph Creator'!$L$4),1,0)</f>
        <v>0</v>
      </c>
      <c r="OZ178" s="2">
        <f>IF(AND(OB178&gt;'Graph Creator'!$K$4,'Detalle de Cuentas'!OB178&lt;='Graph Creator'!$L$4),1,0)</f>
        <v>0</v>
      </c>
      <c r="PA178" s="2">
        <f>IF(AND(OC178&gt;'Graph Creator'!$K$4,'Detalle de Cuentas'!OC178&lt;='Graph Creator'!$L$4),1,0)</f>
        <v>0</v>
      </c>
      <c r="PB178" s="2">
        <f>IF(AND(NF178&gt;'Graph Creator'!$L$4,'Detalle de Cuentas'!NF178&lt;='Graph Creator'!$M$4),1,0)</f>
        <v>0</v>
      </c>
      <c r="PC178" s="2">
        <f>IF(AND(NG178&gt;'Graph Creator'!$L$4,'Detalle de Cuentas'!NG178&lt;='Graph Creator'!$M$4),1,0)</f>
        <v>0</v>
      </c>
      <c r="PD178" s="2">
        <f>IF(AND(NH178&gt;'Graph Creator'!$L$4,'Detalle de Cuentas'!NH178&lt;='Graph Creator'!$M$4),1,0)</f>
        <v>0</v>
      </c>
      <c r="PE178" s="2">
        <f>IF(AND(NI178&gt;'Graph Creator'!$L$4,'Detalle de Cuentas'!NI178&lt;='Graph Creator'!$M$4),1,0)</f>
        <v>0</v>
      </c>
      <c r="PF178" s="2">
        <f>IF(AND(NJ178&gt;'Graph Creator'!$L$4,'Detalle de Cuentas'!NJ178&lt;='Graph Creator'!$M$4),1,0)</f>
        <v>0</v>
      </c>
      <c r="PG178" s="2">
        <f>IF(AND(NK178&gt;'Graph Creator'!$L$4,'Detalle de Cuentas'!NK178&lt;='Graph Creator'!$M$4),1,0)</f>
        <v>0</v>
      </c>
      <c r="PH178" s="2">
        <f>IF(AND(NL178&gt;'Graph Creator'!$L$4,'Detalle de Cuentas'!NL178&lt;='Graph Creator'!$M$4),1,0)</f>
        <v>0</v>
      </c>
      <c r="PI178" s="2">
        <f>IF(AND(NM178&gt;'Graph Creator'!$L$4,'Detalle de Cuentas'!NM178&lt;='Graph Creator'!$M$4),1,0)</f>
        <v>0</v>
      </c>
      <c r="PJ178" s="2">
        <f>IF(AND(NN178&gt;'Graph Creator'!$L$4,'Detalle de Cuentas'!NN178&lt;='Graph Creator'!$M$4),1,0)</f>
        <v>0</v>
      </c>
      <c r="PK178" s="2">
        <f>IF(AND(NO178&gt;'Graph Creator'!$L$4,'Detalle de Cuentas'!NO178&lt;='Graph Creator'!$M$4),1,0)</f>
        <v>0</v>
      </c>
      <c r="PL178" s="2">
        <f>IF(AND(NP178&gt;'Graph Creator'!$L$4,'Detalle de Cuentas'!NP178&lt;='Graph Creator'!$M$4),1,0)</f>
        <v>0</v>
      </c>
      <c r="PM178" s="2">
        <f>IF(AND(NQ178&gt;'Graph Creator'!$L$4,'Detalle de Cuentas'!NQ178&lt;='Graph Creator'!$M$4),1,0)</f>
        <v>0</v>
      </c>
      <c r="PN178" s="2">
        <f>IF(AND(NR178&gt;'Graph Creator'!$L$4,'Detalle de Cuentas'!NR178&lt;='Graph Creator'!$M$4),1,0)</f>
        <v>0</v>
      </c>
      <c r="PO178" s="2">
        <f>IF(AND(NS178&gt;'Graph Creator'!$L$4,'Detalle de Cuentas'!NS178&lt;='Graph Creator'!$M$4),1,0)</f>
        <v>0</v>
      </c>
      <c r="PP178" s="2">
        <f>IF(AND(NT178&gt;'Graph Creator'!$L$4,'Detalle de Cuentas'!NT178&lt;='Graph Creator'!$M$4),1,0)</f>
        <v>0</v>
      </c>
      <c r="PQ178" s="2">
        <f>IF(AND(NU178&gt;'Graph Creator'!$L$4,'Detalle de Cuentas'!NU178&lt;='Graph Creator'!$M$4),1,0)</f>
        <v>0</v>
      </c>
      <c r="PR178" s="2">
        <f>IF(AND(NV178&gt;'Graph Creator'!$L$4,'Detalle de Cuentas'!NV178&lt;='Graph Creator'!$M$4),1,0)</f>
        <v>0</v>
      </c>
      <c r="PS178" s="2">
        <f>IF(AND(NW178&gt;'Graph Creator'!$L$4,'Detalle de Cuentas'!NW178&lt;='Graph Creator'!$M$4),1,0)</f>
        <v>0</v>
      </c>
      <c r="PT178" s="2">
        <f>IF(AND(NX178&gt;'Graph Creator'!$L$4,'Detalle de Cuentas'!NX178&lt;='Graph Creator'!$M$4),1,0)</f>
        <v>0</v>
      </c>
      <c r="PU178" s="2">
        <f>IF(AND(NY178&gt;'Graph Creator'!$L$4,'Detalle de Cuentas'!NY178&lt;='Graph Creator'!$M$4),1,0)</f>
        <v>0</v>
      </c>
      <c r="PV178" s="2">
        <f>IF(AND(NZ178&gt;'Graph Creator'!$L$4,'Detalle de Cuentas'!NZ178&lt;='Graph Creator'!$M$4),1,0)</f>
        <v>0</v>
      </c>
      <c r="PW178" s="2">
        <f>IF(AND(OA178&gt;'Graph Creator'!$L$4,'Detalle de Cuentas'!OA178&lt;='Graph Creator'!$M$4),1,0)</f>
        <v>0</v>
      </c>
      <c r="PX178" s="2">
        <f>IF(AND(OB178&gt;'Graph Creator'!$L$4,'Detalle de Cuentas'!OB178&lt;='Graph Creator'!$M$4),1,0)</f>
        <v>0</v>
      </c>
      <c r="PY178" s="2">
        <f>IF(AND(OC178&gt;'Graph Creator'!$L$4,'Detalle de Cuentas'!OC178&lt;='Graph Creator'!$M$4),1,0)</f>
        <v>0</v>
      </c>
      <c r="PZ178" s="2">
        <f>IF(AND(NF178&gt;'Graph Creator'!$M$4,'Detalle de Cuentas'!NF178&lt;='Graph Creator'!$N$4),1,0)</f>
        <v>0</v>
      </c>
      <c r="QA178" s="2">
        <f>IF(AND(NG178&gt;'Graph Creator'!$M$4,'Detalle de Cuentas'!NG178&lt;='Graph Creator'!$N$4),1,0)</f>
        <v>0</v>
      </c>
      <c r="QB178" s="2">
        <f>IF(AND(NH178&gt;'Graph Creator'!$M$4,'Detalle de Cuentas'!NH178&lt;='Graph Creator'!$N$4),1,0)</f>
        <v>0</v>
      </c>
      <c r="QC178" s="2">
        <f>IF(AND(NI178&gt;'Graph Creator'!$M$4,'Detalle de Cuentas'!NI178&lt;='Graph Creator'!$N$4),1,0)</f>
        <v>0</v>
      </c>
      <c r="QD178" s="2">
        <f>IF(AND(NJ178&gt;'Graph Creator'!$M$4,'Detalle de Cuentas'!NJ178&lt;='Graph Creator'!$N$4),1,0)</f>
        <v>0</v>
      </c>
      <c r="QE178" s="2">
        <f>IF(AND(NK178&gt;'Graph Creator'!$M$4,'Detalle de Cuentas'!NK178&lt;='Graph Creator'!$N$4),1,0)</f>
        <v>0</v>
      </c>
      <c r="QF178" s="2">
        <f>IF(AND(NL178&gt;'Graph Creator'!$M$4,'Detalle de Cuentas'!NL178&lt;='Graph Creator'!$N$4),1,0)</f>
        <v>0</v>
      </c>
      <c r="QG178" s="2">
        <f>IF(AND(NM178&gt;'Graph Creator'!$M$4,'Detalle de Cuentas'!NM178&lt;='Graph Creator'!$N$4),1,0)</f>
        <v>0</v>
      </c>
      <c r="QH178" s="2">
        <f>IF(AND(NN178&gt;'Graph Creator'!$M$4,'Detalle de Cuentas'!NN178&lt;='Graph Creator'!$N$4),1,0)</f>
        <v>0</v>
      </c>
      <c r="QI178" s="2">
        <f>IF(AND(NO178&gt;'Graph Creator'!$M$4,'Detalle de Cuentas'!NO178&lt;='Graph Creator'!$N$4),1,0)</f>
        <v>0</v>
      </c>
      <c r="QJ178" s="2">
        <f>IF(AND(NP178&gt;'Graph Creator'!$M$4,'Detalle de Cuentas'!NP178&lt;='Graph Creator'!$N$4),1,0)</f>
        <v>0</v>
      </c>
      <c r="QK178" s="2">
        <f>IF(AND(NQ178&gt;'Graph Creator'!$M$4,'Detalle de Cuentas'!NQ178&lt;='Graph Creator'!$N$4),1,0)</f>
        <v>0</v>
      </c>
      <c r="QL178" s="2">
        <f>IF(AND(NR178&gt;'Graph Creator'!$M$4,'Detalle de Cuentas'!NR178&lt;='Graph Creator'!$N$4),1,0)</f>
        <v>0</v>
      </c>
      <c r="QM178" s="2">
        <f>IF(AND(NS178&gt;'Graph Creator'!$M$4,'Detalle de Cuentas'!NS178&lt;='Graph Creator'!$N$4),1,0)</f>
        <v>0</v>
      </c>
      <c r="QN178" s="2">
        <f>IF(AND(NT178&gt;'Graph Creator'!$M$4,'Detalle de Cuentas'!NT178&lt;='Graph Creator'!$N$4),1,0)</f>
        <v>0</v>
      </c>
      <c r="QO178" s="2">
        <f>IF(AND(NU178&gt;'Graph Creator'!$M$4,'Detalle de Cuentas'!NU178&lt;='Graph Creator'!$N$4),1,0)</f>
        <v>0</v>
      </c>
      <c r="QP178" s="2">
        <f>IF(AND(NV178&gt;'Graph Creator'!$M$4,'Detalle de Cuentas'!NV178&lt;='Graph Creator'!$N$4),1,0)</f>
        <v>0</v>
      </c>
      <c r="QQ178" s="2">
        <f>IF(AND(NW178&gt;'Graph Creator'!$M$4,'Detalle de Cuentas'!NW178&lt;='Graph Creator'!$N$4),1,0)</f>
        <v>0</v>
      </c>
      <c r="QR178" s="2">
        <f>IF(AND(NX178&gt;'Graph Creator'!$M$4,'Detalle de Cuentas'!NX178&lt;='Graph Creator'!$N$4),1,0)</f>
        <v>0</v>
      </c>
      <c r="QS178" s="2">
        <f>IF(AND(NY178&gt;'Graph Creator'!$M$4,'Detalle de Cuentas'!NY178&lt;='Graph Creator'!$N$4),1,0)</f>
        <v>0</v>
      </c>
      <c r="QT178" s="2">
        <f>IF(AND(NZ178&gt;'Graph Creator'!$M$4,'Detalle de Cuentas'!NZ178&lt;='Graph Creator'!$N$4),1,0)</f>
        <v>0</v>
      </c>
      <c r="QU178" s="2">
        <f>IF(AND(OA178&gt;'Graph Creator'!$M$4,'Detalle de Cuentas'!OA178&lt;='Graph Creator'!$N$4),1,0)</f>
        <v>0</v>
      </c>
      <c r="QV178" s="2">
        <f>IF(AND(OB178&gt;'Graph Creator'!$M$4,'Detalle de Cuentas'!OB178&lt;='Graph Creator'!$N$4),1,0)</f>
        <v>0</v>
      </c>
      <c r="QW178" s="2">
        <f>IF(AND(OC178&gt;'Graph Creator'!$M$4,'Detalle de Cuentas'!OC178&lt;='Graph Creator'!$N$4),1,0)</f>
        <v>0</v>
      </c>
      <c r="QX178" s="2">
        <f>IF(AND(NF178&gt;'Graph Creator'!$N$4,'Detalle de Cuentas'!NF178&lt;='Graph Creator'!$O$4),1,0)</f>
        <v>0</v>
      </c>
      <c r="QY178" s="2">
        <f>IF(AND(NG178&gt;'Graph Creator'!$N$4,'Detalle de Cuentas'!NG178&lt;='Graph Creator'!$O$4),1,0)</f>
        <v>0</v>
      </c>
      <c r="QZ178" s="2">
        <f>IF(AND(NH178&gt;'Graph Creator'!$N$4,'Detalle de Cuentas'!NH178&lt;='Graph Creator'!$O$4),1,0)</f>
        <v>0</v>
      </c>
      <c r="RA178" s="2">
        <f>IF(AND(NI178&gt;'Graph Creator'!$N$4,'Detalle de Cuentas'!NI178&lt;='Graph Creator'!$O$4),1,0)</f>
        <v>0</v>
      </c>
      <c r="RB178" s="2">
        <f>IF(AND(NJ178&gt;'Graph Creator'!$N$4,'Detalle de Cuentas'!NJ178&lt;='Graph Creator'!$O$4),1,0)</f>
        <v>0</v>
      </c>
      <c r="RC178" s="2">
        <f>IF(AND(NK178&gt;'Graph Creator'!$N$4,'Detalle de Cuentas'!NK178&lt;='Graph Creator'!$O$4),1,0)</f>
        <v>0</v>
      </c>
      <c r="RD178" s="2">
        <f>IF(AND(NL178&gt;'Graph Creator'!$N$4,'Detalle de Cuentas'!NL178&lt;='Graph Creator'!$O$4),1,0)</f>
        <v>0</v>
      </c>
      <c r="RE178" s="2">
        <f>IF(AND(NM178&gt;'Graph Creator'!$N$4,'Detalle de Cuentas'!NM178&lt;='Graph Creator'!$O$4),1,0)</f>
        <v>0</v>
      </c>
      <c r="RF178" s="2">
        <f>IF(AND(NN178&gt;'Graph Creator'!$N$4,'Detalle de Cuentas'!NN178&lt;='Graph Creator'!$O$4),1,0)</f>
        <v>0</v>
      </c>
      <c r="RG178" s="2">
        <f>IF(AND(NO178&gt;'Graph Creator'!$N$4,'Detalle de Cuentas'!NO178&lt;='Graph Creator'!$O$4),1,0)</f>
        <v>0</v>
      </c>
      <c r="RH178" s="2">
        <f>IF(AND(NP178&gt;'Graph Creator'!$N$4,'Detalle de Cuentas'!NP178&lt;='Graph Creator'!$O$4),1,0)</f>
        <v>0</v>
      </c>
      <c r="RI178" s="2">
        <f>IF(AND(NQ178&gt;'Graph Creator'!$N$4,'Detalle de Cuentas'!NQ178&lt;='Graph Creator'!$O$4),1,0)</f>
        <v>0</v>
      </c>
      <c r="RJ178" s="2">
        <f>IF(AND(NR178&gt;'Graph Creator'!$N$4,'Detalle de Cuentas'!NR178&lt;='Graph Creator'!$O$4),1,0)</f>
        <v>0</v>
      </c>
      <c r="RK178" s="2">
        <f>IF(AND(NS178&gt;'Graph Creator'!$N$4,'Detalle de Cuentas'!NS178&lt;='Graph Creator'!$O$4),1,0)</f>
        <v>0</v>
      </c>
      <c r="RL178" s="2">
        <f>IF(AND(NT178&gt;'Graph Creator'!$N$4,'Detalle de Cuentas'!NT178&lt;='Graph Creator'!$O$4),1,0)</f>
        <v>0</v>
      </c>
      <c r="RM178" s="2">
        <f>IF(AND(NU178&gt;'Graph Creator'!$N$4,'Detalle de Cuentas'!NU178&lt;='Graph Creator'!$O$4),1,0)</f>
        <v>0</v>
      </c>
      <c r="RN178" s="2">
        <f>IF(AND(NV178&gt;'Graph Creator'!$N$4,'Detalle de Cuentas'!NV178&lt;='Graph Creator'!$O$4),1,0)</f>
        <v>0</v>
      </c>
      <c r="RO178" s="2">
        <f>IF(AND(NW178&gt;'Graph Creator'!$N$4,'Detalle de Cuentas'!NW178&lt;='Graph Creator'!$O$4),1,0)</f>
        <v>0</v>
      </c>
      <c r="RP178" s="2">
        <f>IF(AND(NX178&gt;'Graph Creator'!$N$4,'Detalle de Cuentas'!NX178&lt;='Graph Creator'!$O$4),1,0)</f>
        <v>0</v>
      </c>
      <c r="RQ178" s="2">
        <f>IF(AND(NY178&gt;'Graph Creator'!$N$4,'Detalle de Cuentas'!NY178&lt;='Graph Creator'!$O$4),1,0)</f>
        <v>0</v>
      </c>
      <c r="RR178" s="2">
        <f>IF(AND(NZ178&gt;'Graph Creator'!$N$4,'Detalle de Cuentas'!NZ178&lt;='Graph Creator'!$O$4),1,0)</f>
        <v>0</v>
      </c>
      <c r="RS178" s="2">
        <f>IF(AND(OA178&gt;'Graph Creator'!$N$4,'Detalle de Cuentas'!OA178&lt;='Graph Creator'!$O$4),1,0)</f>
        <v>0</v>
      </c>
      <c r="RT178" s="2">
        <f>IF(AND(OB178&gt;'Graph Creator'!$N$4,'Detalle de Cuentas'!OB178&lt;='Graph Creator'!$O$4),1,0)</f>
        <v>0</v>
      </c>
      <c r="RU178" s="2">
        <f>IF(AND(OC178&gt;'Graph Creator'!$N$4,'Detalle de Cuentas'!OC178&lt;='Graph Creator'!$O$4),1,0)</f>
        <v>0</v>
      </c>
      <c r="RV178" s="2" t="e">
        <f t="shared" si="2027"/>
        <v>#VALUE!</v>
      </c>
      <c r="RW178" s="2" t="e">
        <f t="shared" si="2028"/>
        <v>#VALUE!</v>
      </c>
      <c r="RX178" s="2" t="e">
        <f t="shared" si="2029"/>
        <v>#VALUE!</v>
      </c>
      <c r="RY178" s="2" t="e">
        <f t="shared" si="2030"/>
        <v>#VALUE!</v>
      </c>
      <c r="RZ178" s="2" t="e">
        <f t="shared" si="2031"/>
        <v>#VALUE!</v>
      </c>
      <c r="SA178" s="2" t="e">
        <f t="shared" si="2032"/>
        <v>#VALUE!</v>
      </c>
      <c r="SB178" s="2" t="e">
        <f t="shared" si="2033"/>
        <v>#VALUE!</v>
      </c>
      <c r="SC178" s="2" t="e">
        <f t="shared" si="2034"/>
        <v>#VALUE!</v>
      </c>
      <c r="SD178" s="2" t="e">
        <f t="shared" si="2035"/>
        <v>#VALUE!</v>
      </c>
      <c r="SE178" s="2" t="e">
        <f t="shared" si="2036"/>
        <v>#VALUE!</v>
      </c>
      <c r="SF178" s="2" t="e">
        <f t="shared" si="2037"/>
        <v>#VALUE!</v>
      </c>
      <c r="SG178" s="2" t="e">
        <f t="shared" si="2038"/>
        <v>#VALUE!</v>
      </c>
      <c r="SH178" s="2" t="e">
        <f t="shared" si="2039"/>
        <v>#VALUE!</v>
      </c>
      <c r="SI178" s="2" t="e">
        <f t="shared" si="2040"/>
        <v>#VALUE!</v>
      </c>
      <c r="SJ178" s="2" t="e">
        <f t="shared" si="2041"/>
        <v>#VALUE!</v>
      </c>
      <c r="SK178" s="2" t="e">
        <f t="shared" si="2042"/>
        <v>#VALUE!</v>
      </c>
      <c r="SL178" s="2" t="e">
        <f t="shared" si="2043"/>
        <v>#VALUE!</v>
      </c>
      <c r="SM178" s="2" t="e">
        <f t="shared" si="2044"/>
        <v>#VALUE!</v>
      </c>
      <c r="SN178" s="2" t="e">
        <f t="shared" si="2045"/>
        <v>#VALUE!</v>
      </c>
      <c r="SO178" s="2" t="e">
        <f t="shared" si="2046"/>
        <v>#VALUE!</v>
      </c>
      <c r="SP178" s="2" t="e">
        <f t="shared" si="2047"/>
        <v>#VALUE!</v>
      </c>
      <c r="SQ178" s="2" t="e">
        <f t="shared" si="2048"/>
        <v>#VALUE!</v>
      </c>
      <c r="SR178" s="2" t="e">
        <f t="shared" si="2049"/>
        <v>#VALUE!</v>
      </c>
      <c r="SS178" s="2" t="e">
        <f t="shared" si="2050"/>
        <v>#VALUE!</v>
      </c>
      <c r="ST178" s="2" t="e">
        <f t="shared" si="2051"/>
        <v>#VALUE!</v>
      </c>
      <c r="SU178" s="2" t="e">
        <f t="shared" si="2052"/>
        <v>#VALUE!</v>
      </c>
      <c r="SV178" s="2" t="e">
        <f t="shared" si="2053"/>
        <v>#VALUE!</v>
      </c>
      <c r="SW178" s="2" t="e">
        <f t="shared" si="2054"/>
        <v>#VALUE!</v>
      </c>
      <c r="SX178" s="2" t="e">
        <f t="shared" si="2055"/>
        <v>#VALUE!</v>
      </c>
      <c r="SY178" s="2" t="e">
        <f t="shared" si="2056"/>
        <v>#VALUE!</v>
      </c>
      <c r="SZ178" s="2" t="e">
        <f t="shared" si="2057"/>
        <v>#VALUE!</v>
      </c>
      <c r="TA178" s="2" t="e">
        <f t="shared" si="2058"/>
        <v>#VALUE!</v>
      </c>
      <c r="TB178" s="2" t="e">
        <f t="shared" si="2059"/>
        <v>#VALUE!</v>
      </c>
      <c r="TC178" s="2" t="e">
        <f t="shared" si="2060"/>
        <v>#VALUE!</v>
      </c>
      <c r="TD178" s="2" t="e">
        <f t="shared" si="2061"/>
        <v>#VALUE!</v>
      </c>
      <c r="TE178" s="2" t="e">
        <f t="shared" si="2062"/>
        <v>#VALUE!</v>
      </c>
      <c r="TF178" s="2" t="str">
        <f>IF(DZ178=1,IF(SUM(DZ$17:DZ178)&lt;2,""&amp;B178,", "&amp;B178),"")</f>
        <v/>
      </c>
      <c r="TG178" s="2" t="str">
        <f t="shared" si="2075"/>
        <v/>
      </c>
      <c r="TH178" s="2">
        <f t="shared" si="2063"/>
        <v>0</v>
      </c>
      <c r="TI178" s="14" t="str">
        <f t="shared" si="2064"/>
        <v/>
      </c>
      <c r="TJ178" s="14" t="e">
        <f t="shared" si="1884"/>
        <v>#VALUE!</v>
      </c>
      <c r="TK178" s="14" t="e">
        <f t="shared" si="1885"/>
        <v>#VALUE!</v>
      </c>
      <c r="TL178" s="14" t="e">
        <f t="shared" si="1886"/>
        <v>#VALUE!</v>
      </c>
      <c r="TM178" s="14" t="e">
        <f t="shared" si="1887"/>
        <v>#VALUE!</v>
      </c>
      <c r="TN178" s="14" t="e">
        <f t="shared" si="1888"/>
        <v>#VALUE!</v>
      </c>
      <c r="TO178" s="14" t="e">
        <f t="shared" si="1889"/>
        <v>#VALUE!</v>
      </c>
      <c r="TP178" s="14" t="e">
        <f t="shared" si="1890"/>
        <v>#VALUE!</v>
      </c>
      <c r="TQ178" s="14" t="e">
        <f t="shared" si="1891"/>
        <v>#VALUE!</v>
      </c>
      <c r="TR178" s="14" t="e">
        <f t="shared" si="1892"/>
        <v>#VALUE!</v>
      </c>
      <c r="TS178" s="14" t="e">
        <f t="shared" si="1893"/>
        <v>#VALUE!</v>
      </c>
      <c r="TT178" s="14" t="e">
        <f t="shared" si="1894"/>
        <v>#VALUE!</v>
      </c>
      <c r="TU178" s="14" t="e">
        <f t="shared" si="1895"/>
        <v>#VALUE!</v>
      </c>
      <c r="TV178" s="14" t="e">
        <f t="shared" si="1896"/>
        <v>#VALUE!</v>
      </c>
      <c r="TW178" s="14" t="e">
        <f t="shared" si="1897"/>
        <v>#VALUE!</v>
      </c>
      <c r="TX178" s="14" t="e">
        <f t="shared" si="1898"/>
        <v>#VALUE!</v>
      </c>
      <c r="TY178" s="14" t="e">
        <f t="shared" si="1899"/>
        <v>#VALUE!</v>
      </c>
      <c r="TZ178" s="14" t="e">
        <f t="shared" si="1900"/>
        <v>#VALUE!</v>
      </c>
      <c r="UA178" s="14" t="e">
        <f t="shared" si="1901"/>
        <v>#VALUE!</v>
      </c>
      <c r="UB178" s="14" t="e">
        <f t="shared" si="1902"/>
        <v>#VALUE!</v>
      </c>
      <c r="UC178" s="14" t="e">
        <f t="shared" si="1903"/>
        <v>#VALUE!</v>
      </c>
      <c r="UD178" s="14" t="e">
        <f t="shared" si="1904"/>
        <v>#VALUE!</v>
      </c>
      <c r="UE178" s="14" t="e">
        <f t="shared" si="1905"/>
        <v>#VALUE!</v>
      </c>
      <c r="UF178" s="14" t="e">
        <f t="shared" si="1906"/>
        <v>#VALUE!</v>
      </c>
      <c r="UH178" s="2">
        <f>IF($C$4-$R178&gt;'Graph Creator'!$E$2*'Graph Creator'!$D$13*12,0,1)</f>
        <v>1</v>
      </c>
      <c r="UJ178" s="2" t="e">
        <f t="shared" si="2065"/>
        <v>#VALUE!</v>
      </c>
      <c r="UK178" s="2" t="e">
        <f t="shared" si="1907"/>
        <v>#VALUE!</v>
      </c>
      <c r="UL178" s="2" t="e">
        <f t="shared" si="1908"/>
        <v>#VALUE!</v>
      </c>
      <c r="UM178" s="2" t="e">
        <f t="shared" si="1909"/>
        <v>#VALUE!</v>
      </c>
      <c r="UN178" s="2" t="e">
        <f t="shared" si="1910"/>
        <v>#VALUE!</v>
      </c>
      <c r="UO178" s="2" t="e">
        <f t="shared" si="1911"/>
        <v>#VALUE!</v>
      </c>
      <c r="UP178" s="2" t="e">
        <f t="shared" si="1912"/>
        <v>#VALUE!</v>
      </c>
      <c r="UQ178" s="2" t="e">
        <f t="shared" si="1913"/>
        <v>#VALUE!</v>
      </c>
      <c r="UR178" s="2" t="e">
        <f t="shared" si="1914"/>
        <v>#VALUE!</v>
      </c>
      <c r="US178" s="2" t="e">
        <f t="shared" si="1915"/>
        <v>#VALUE!</v>
      </c>
      <c r="UT178" s="2" t="e">
        <f t="shared" si="1916"/>
        <v>#VALUE!</v>
      </c>
      <c r="UU178" s="2" t="e">
        <f t="shared" si="1917"/>
        <v>#VALUE!</v>
      </c>
      <c r="UV178" s="2" t="e">
        <f t="shared" si="1918"/>
        <v>#VALUE!</v>
      </c>
      <c r="UW178" s="2" t="e">
        <f t="shared" si="1919"/>
        <v>#VALUE!</v>
      </c>
      <c r="UX178" s="2" t="e">
        <f t="shared" si="1920"/>
        <v>#VALUE!</v>
      </c>
      <c r="UY178" s="2" t="e">
        <f t="shared" si="1921"/>
        <v>#VALUE!</v>
      </c>
      <c r="UZ178" s="2" t="e">
        <f t="shared" si="1922"/>
        <v>#VALUE!</v>
      </c>
      <c r="VA178" s="2" t="e">
        <f t="shared" si="1923"/>
        <v>#VALUE!</v>
      </c>
      <c r="VB178" s="2" t="e">
        <f t="shared" si="1924"/>
        <v>#VALUE!</v>
      </c>
      <c r="VC178" s="2" t="e">
        <f t="shared" si="1925"/>
        <v>#VALUE!</v>
      </c>
      <c r="VD178" s="2" t="e">
        <f t="shared" si="1926"/>
        <v>#VALUE!</v>
      </c>
      <c r="VE178" s="2" t="e">
        <f t="shared" si="1927"/>
        <v>#VALUE!</v>
      </c>
      <c r="VF178" s="2" t="e">
        <f t="shared" si="1928"/>
        <v>#VALUE!</v>
      </c>
      <c r="VG178" s="2" t="e">
        <f t="shared" si="1929"/>
        <v>#VALUE!</v>
      </c>
      <c r="VH178" s="2" t="e">
        <f t="shared" si="1930"/>
        <v>#VALUE!</v>
      </c>
      <c r="VI178" s="2" t="e">
        <f t="shared" si="1931"/>
        <v>#VALUE!</v>
      </c>
      <c r="VJ178" s="2" t="e">
        <f t="shared" si="1932"/>
        <v>#VALUE!</v>
      </c>
      <c r="VK178" s="2" t="e">
        <f t="shared" si="1933"/>
        <v>#VALUE!</v>
      </c>
      <c r="VL178" s="2" t="e">
        <f t="shared" si="1934"/>
        <v>#VALUE!</v>
      </c>
      <c r="VM178" s="2" t="e">
        <f t="shared" si="1935"/>
        <v>#VALUE!</v>
      </c>
      <c r="VN178" s="2" t="e">
        <f t="shared" si="1936"/>
        <v>#VALUE!</v>
      </c>
      <c r="VO178" s="2" t="e">
        <f t="shared" si="1937"/>
        <v>#VALUE!</v>
      </c>
      <c r="VP178" s="2" t="e">
        <f t="shared" si="1938"/>
        <v>#VALUE!</v>
      </c>
      <c r="VQ178" s="2" t="e">
        <f t="shared" si="1939"/>
        <v>#VALUE!</v>
      </c>
      <c r="VR178" s="2" t="e">
        <f t="shared" si="1940"/>
        <v>#VALUE!</v>
      </c>
      <c r="VS178" s="2" t="e">
        <f t="shared" si="1941"/>
        <v>#VALUE!</v>
      </c>
      <c r="VT178" s="98">
        <f t="shared" si="2066"/>
        <v>0</v>
      </c>
      <c r="VU178" s="98">
        <f t="shared" si="1942"/>
        <v>0</v>
      </c>
      <c r="VV178" s="98">
        <f t="shared" si="1943"/>
        <v>0</v>
      </c>
      <c r="VW178" s="98">
        <f t="shared" si="1944"/>
        <v>0</v>
      </c>
      <c r="VX178" s="98">
        <f t="shared" si="1945"/>
        <v>0</v>
      </c>
      <c r="VY178" s="98">
        <f t="shared" si="1946"/>
        <v>0</v>
      </c>
      <c r="VZ178" s="98">
        <f t="shared" si="1947"/>
        <v>0</v>
      </c>
      <c r="WA178" s="98">
        <f t="shared" si="1948"/>
        <v>0</v>
      </c>
      <c r="WB178" s="98">
        <f t="shared" si="1949"/>
        <v>0</v>
      </c>
      <c r="WC178" s="98">
        <f t="shared" si="1950"/>
        <v>0</v>
      </c>
      <c r="WD178" s="98">
        <f t="shared" si="1951"/>
        <v>0</v>
      </c>
      <c r="WE178" s="98">
        <f t="shared" si="1952"/>
        <v>0</v>
      </c>
      <c r="WF178" s="98">
        <f t="shared" si="1953"/>
        <v>0</v>
      </c>
      <c r="WG178" s="98">
        <f t="shared" si="1954"/>
        <v>0</v>
      </c>
      <c r="WH178" s="98">
        <f t="shared" si="1955"/>
        <v>0</v>
      </c>
      <c r="WI178" s="98">
        <f t="shared" si="1956"/>
        <v>0</v>
      </c>
      <c r="WJ178" s="98">
        <f t="shared" si="1957"/>
        <v>0</v>
      </c>
      <c r="WK178" s="98">
        <f t="shared" si="1958"/>
        <v>0</v>
      </c>
      <c r="WL178" s="98">
        <f t="shared" si="1959"/>
        <v>0</v>
      </c>
      <c r="WM178" s="98">
        <f t="shared" si="1960"/>
        <v>0</v>
      </c>
      <c r="WN178" s="98">
        <f t="shared" si="1961"/>
        <v>0</v>
      </c>
      <c r="WO178" s="98">
        <f t="shared" si="1962"/>
        <v>0</v>
      </c>
      <c r="WP178" s="98">
        <f t="shared" si="1963"/>
        <v>0</v>
      </c>
      <c r="WQ178" s="98">
        <f t="shared" si="1964"/>
        <v>0</v>
      </c>
      <c r="WR178" s="98">
        <f>IFERROR(INDEX('Score Calculation'!$D$38:$D$41,MATCH('Detalle de Cuentas'!VT178,'Score Calculation'!$C$38:$C$41,1)),0)</f>
        <v>4</v>
      </c>
      <c r="WS178" s="98">
        <f>IFERROR(INDEX('Score Calculation'!$D$38:$D$41,MATCH('Detalle de Cuentas'!VU178,'Score Calculation'!$C$38:$C$41,1)),0)</f>
        <v>4</v>
      </c>
      <c r="WT178" s="98">
        <f>IFERROR(INDEX('Score Calculation'!$D$38:$D$41,MATCH('Detalle de Cuentas'!VV178,'Score Calculation'!$C$38:$C$41,1)),0)</f>
        <v>4</v>
      </c>
      <c r="WU178" s="98">
        <f>IFERROR(INDEX('Score Calculation'!$D$38:$D$41,MATCH('Detalle de Cuentas'!VW178,'Score Calculation'!$C$38:$C$41,1)),0)</f>
        <v>4</v>
      </c>
      <c r="WV178" s="98">
        <f>IFERROR(INDEX('Score Calculation'!$D$38:$D$41,MATCH('Detalle de Cuentas'!VX178,'Score Calculation'!$C$38:$C$41,1)),0)</f>
        <v>4</v>
      </c>
      <c r="WW178" s="98">
        <f>IFERROR(INDEX('Score Calculation'!$D$38:$D$41,MATCH('Detalle de Cuentas'!VY178,'Score Calculation'!$C$38:$C$41,1)),0)</f>
        <v>4</v>
      </c>
      <c r="WX178" s="98">
        <f>IFERROR(INDEX('Score Calculation'!$D$38:$D$41,MATCH('Detalle de Cuentas'!VZ178,'Score Calculation'!$C$38:$C$41,1)),0)</f>
        <v>4</v>
      </c>
      <c r="WY178" s="98">
        <f>IFERROR(INDEX('Score Calculation'!$D$38:$D$41,MATCH('Detalle de Cuentas'!WA178,'Score Calculation'!$C$38:$C$41,1)),0)</f>
        <v>4</v>
      </c>
      <c r="WZ178" s="98">
        <f>IFERROR(INDEX('Score Calculation'!$D$38:$D$41,MATCH('Detalle de Cuentas'!WB178,'Score Calculation'!$C$38:$C$41,1)),0)</f>
        <v>4</v>
      </c>
      <c r="XA178" s="98">
        <f>IFERROR(INDEX('Score Calculation'!$D$38:$D$41,MATCH('Detalle de Cuentas'!WC178,'Score Calculation'!$C$38:$C$41,1)),0)</f>
        <v>4</v>
      </c>
      <c r="XB178" s="98">
        <f>IFERROR(INDEX('Score Calculation'!$D$38:$D$41,MATCH('Detalle de Cuentas'!WD178,'Score Calculation'!$C$38:$C$41,1)),0)</f>
        <v>4</v>
      </c>
      <c r="XC178" s="98">
        <f>IFERROR(INDEX('Score Calculation'!$D$38:$D$41,MATCH('Detalle de Cuentas'!WE178,'Score Calculation'!$C$38:$C$41,1)),0)</f>
        <v>4</v>
      </c>
      <c r="XD178" s="98">
        <f>IFERROR(INDEX('Score Calculation'!$D$38:$D$41,MATCH('Detalle de Cuentas'!WF178,'Score Calculation'!$C$38:$C$41,1)),0)</f>
        <v>4</v>
      </c>
      <c r="XE178" s="98">
        <f>IFERROR(INDEX('Score Calculation'!$D$38:$D$41,MATCH('Detalle de Cuentas'!WG178,'Score Calculation'!$C$38:$C$41,1)),0)</f>
        <v>4</v>
      </c>
      <c r="XF178" s="98">
        <f>IFERROR(INDEX('Score Calculation'!$D$38:$D$41,MATCH('Detalle de Cuentas'!WH178,'Score Calculation'!$C$38:$C$41,1)),0)</f>
        <v>4</v>
      </c>
      <c r="XG178" s="98">
        <f>IFERROR(INDEX('Score Calculation'!$D$38:$D$41,MATCH('Detalle de Cuentas'!WI178,'Score Calculation'!$C$38:$C$41,1)),0)</f>
        <v>4</v>
      </c>
      <c r="XH178" s="98">
        <f>IFERROR(INDEX('Score Calculation'!$D$38:$D$41,MATCH('Detalle de Cuentas'!WJ178,'Score Calculation'!$C$38:$C$41,1)),0)</f>
        <v>4</v>
      </c>
      <c r="XI178" s="98">
        <f>IFERROR(INDEX('Score Calculation'!$D$38:$D$41,MATCH('Detalle de Cuentas'!WK178,'Score Calculation'!$C$38:$C$41,1)),0)</f>
        <v>4</v>
      </c>
      <c r="XJ178" s="98">
        <f>IFERROR(INDEX('Score Calculation'!$D$38:$D$41,MATCH('Detalle de Cuentas'!WL178,'Score Calculation'!$C$38:$C$41,1)),0)</f>
        <v>4</v>
      </c>
      <c r="XK178" s="98">
        <f>IFERROR(INDEX('Score Calculation'!$D$38:$D$41,MATCH('Detalle de Cuentas'!WM178,'Score Calculation'!$C$38:$C$41,1)),0)</f>
        <v>4</v>
      </c>
      <c r="XL178" s="98">
        <f>IFERROR(INDEX('Score Calculation'!$D$38:$D$41,MATCH('Detalle de Cuentas'!WN178,'Score Calculation'!$C$38:$C$41,1)),0)</f>
        <v>4</v>
      </c>
      <c r="XM178" s="98">
        <f>IFERROR(INDEX('Score Calculation'!$D$38:$D$41,MATCH('Detalle de Cuentas'!WO178,'Score Calculation'!$C$38:$C$41,1)),0)</f>
        <v>4</v>
      </c>
      <c r="XN178" s="98">
        <f>IFERROR(INDEX('Score Calculation'!$D$38:$D$41,MATCH('Detalle de Cuentas'!WP178,'Score Calculation'!$C$38:$C$41,1)),0)</f>
        <v>4</v>
      </c>
      <c r="XO178" s="98">
        <f>IFERROR(INDEX('Score Calculation'!$D$38:$D$41,MATCH('Detalle de Cuentas'!WQ178,'Score Calculation'!$C$38:$C$41,1)),0)</f>
        <v>4</v>
      </c>
      <c r="XP178" s="98">
        <f>IFERROR(INDEX('Score Calculation'!$D$24:$D$31,MATCH('Detalle de Cuentas'!NF178,'Score Calculation'!$C$24:$C$31,1)),0)</f>
        <v>1</v>
      </c>
      <c r="XQ178" s="98">
        <f>IFERROR(INDEX('Score Calculation'!$D$24:$D$31,MATCH('Detalle de Cuentas'!NG178,'Score Calculation'!$C$24:$C$31,1)),0)</f>
        <v>1</v>
      </c>
      <c r="XR178" s="98">
        <f>IFERROR(INDEX('Score Calculation'!$D$24:$D$31,MATCH('Detalle de Cuentas'!NH178,'Score Calculation'!$C$24:$C$31,1)),0)</f>
        <v>1</v>
      </c>
      <c r="XS178" s="98">
        <f>IFERROR(INDEX('Score Calculation'!$D$24:$D$31,MATCH('Detalle de Cuentas'!NI178,'Score Calculation'!$C$24:$C$31,1)),0)</f>
        <v>1</v>
      </c>
      <c r="XT178" s="98">
        <f>IFERROR(INDEX('Score Calculation'!$D$24:$D$31,MATCH('Detalle de Cuentas'!NJ178,'Score Calculation'!$C$24:$C$31,1)),0)</f>
        <v>1</v>
      </c>
      <c r="XU178" s="98">
        <f>IFERROR(INDEX('Score Calculation'!$D$24:$D$31,MATCH('Detalle de Cuentas'!NK178,'Score Calculation'!$C$24:$C$31,1)),0)</f>
        <v>1</v>
      </c>
      <c r="XV178" s="98">
        <f>IFERROR(INDEX('Score Calculation'!$D$24:$D$31,MATCH('Detalle de Cuentas'!NL178,'Score Calculation'!$C$24:$C$31,1)),0)</f>
        <v>1</v>
      </c>
      <c r="XW178" s="98">
        <f>IFERROR(INDEX('Score Calculation'!$D$24:$D$31,MATCH('Detalle de Cuentas'!NM178,'Score Calculation'!$C$24:$C$31,1)),0)</f>
        <v>1</v>
      </c>
      <c r="XX178" s="98">
        <f>IFERROR(INDEX('Score Calculation'!$D$24:$D$31,MATCH('Detalle de Cuentas'!NN178,'Score Calculation'!$C$24:$C$31,1)),0)</f>
        <v>1</v>
      </c>
      <c r="XY178" s="98">
        <f>IFERROR(INDEX('Score Calculation'!$D$24:$D$31,MATCH('Detalle de Cuentas'!NO178,'Score Calculation'!$C$24:$C$31,1)),0)</f>
        <v>1</v>
      </c>
      <c r="XZ178" s="98">
        <f>IFERROR(INDEX('Score Calculation'!$D$24:$D$31,MATCH('Detalle de Cuentas'!NP178,'Score Calculation'!$C$24:$C$31,1)),0)</f>
        <v>1</v>
      </c>
      <c r="YA178" s="98">
        <f>IFERROR(INDEX('Score Calculation'!$D$24:$D$31,MATCH('Detalle de Cuentas'!NQ178,'Score Calculation'!$C$24:$C$31,1)),0)</f>
        <v>1</v>
      </c>
      <c r="YB178" s="98">
        <f>IFERROR(INDEX('Score Calculation'!$D$24:$D$31,MATCH('Detalle de Cuentas'!NR178,'Score Calculation'!$C$24:$C$31,1)),0)</f>
        <v>1</v>
      </c>
      <c r="YC178" s="98">
        <f>IFERROR(INDEX('Score Calculation'!$D$24:$D$31,MATCH('Detalle de Cuentas'!NS178,'Score Calculation'!$C$24:$C$31,1)),0)</f>
        <v>1</v>
      </c>
      <c r="YD178" s="98">
        <f>IFERROR(INDEX('Score Calculation'!$D$24:$D$31,MATCH('Detalle de Cuentas'!NT178,'Score Calculation'!$C$24:$C$31,1)),0)</f>
        <v>1</v>
      </c>
      <c r="YE178" s="98">
        <f>IFERROR(INDEX('Score Calculation'!$D$24:$D$31,MATCH('Detalle de Cuentas'!NU178,'Score Calculation'!$C$24:$C$31,1)),0)</f>
        <v>1</v>
      </c>
      <c r="YF178" s="98">
        <f>IFERROR(INDEX('Score Calculation'!$D$24:$D$31,MATCH('Detalle de Cuentas'!NV178,'Score Calculation'!$C$24:$C$31,1)),0)</f>
        <v>1</v>
      </c>
      <c r="YG178" s="98">
        <f>IFERROR(INDEX('Score Calculation'!$D$24:$D$31,MATCH('Detalle de Cuentas'!NW178,'Score Calculation'!$C$24:$C$31,1)),0)</f>
        <v>1</v>
      </c>
      <c r="YH178" s="98">
        <f>IFERROR(INDEX('Score Calculation'!$D$24:$D$31,MATCH('Detalle de Cuentas'!NX178,'Score Calculation'!$C$24:$C$31,1)),0)</f>
        <v>1</v>
      </c>
      <c r="YI178" s="98">
        <f>IFERROR(INDEX('Score Calculation'!$D$24:$D$31,MATCH('Detalle de Cuentas'!NY178,'Score Calculation'!$C$24:$C$31,1)),0)</f>
        <v>1</v>
      </c>
      <c r="YJ178" s="98">
        <f>IFERROR(INDEX('Score Calculation'!$D$24:$D$31,MATCH('Detalle de Cuentas'!NZ178,'Score Calculation'!$C$24:$C$31,1)),0)</f>
        <v>1</v>
      </c>
      <c r="YK178" s="98">
        <f>IFERROR(INDEX('Score Calculation'!$D$24:$D$31,MATCH('Detalle de Cuentas'!OA178,'Score Calculation'!$C$24:$C$31,1)),0)</f>
        <v>1</v>
      </c>
      <c r="YL178" s="98">
        <f>IFERROR(INDEX('Score Calculation'!$D$24:$D$31,MATCH('Detalle de Cuentas'!OB178,'Score Calculation'!$C$24:$C$31,1)),0)</f>
        <v>1</v>
      </c>
      <c r="YM178" s="98">
        <f>IFERROR(INDEX('Score Calculation'!$D$24:$D$31,MATCH('Detalle de Cuentas'!OC178,'Score Calculation'!$C$24:$C$31,1)),0)</f>
        <v>1</v>
      </c>
      <c r="YN178" s="98">
        <f t="shared" si="2067"/>
        <v>0</v>
      </c>
      <c r="YO178" s="98">
        <f>IF(LEFT(TRIM($D178),15)="GRUPO SOLIDARIO",$L178*'Score Calculation'!$H$5,IF(TRIM('Detalle de Cuentas'!$C178)="Semanal",'Detalle de Cuentas'!$L178*'Score Calculation'!$H$6,'Detalle de Cuentas'!$L178))</f>
        <v>0</v>
      </c>
      <c r="YP178" s="99">
        <f>IFERROR(INDEX('Score Calculation'!$D$54:$D$60,MATCH($YO178,'Score Calculation'!$C$54:$C$60,1)),1)</f>
        <v>0.2</v>
      </c>
      <c r="YQ178" s="99">
        <f>IFERROR(INDEX('Score Calculation'!$D$65:$D$123,MATCH(LEFT(TRIM('Detalle de Cuentas'!$F178),20),'Score Calculation'!$F$65:$F$123,0)),1)</f>
        <v>1</v>
      </c>
      <c r="YR178" s="99">
        <f>IFERROR(INDEX('Score Calculation'!$D$46:$D$49,MATCH('Detalle de Cuentas'!$YN178,'Score Calculation'!$C$46:$C$49,1)),1)</f>
        <v>4</v>
      </c>
      <c r="YS178" s="99">
        <f t="shared" si="2068"/>
        <v>0</v>
      </c>
      <c r="YT178" s="99">
        <f t="shared" si="2069"/>
        <v>0</v>
      </c>
      <c r="YU178" s="98" t="str">
        <f t="shared" si="2070"/>
        <v/>
      </c>
      <c r="YV178" s="109">
        <f t="shared" si="2071"/>
        <v>1</v>
      </c>
      <c r="YW178" s="109">
        <f>IFERROR(INDEX('Score Calculation'!$D$187:$D$245,MATCH(LEFT(TRIM('Detalle de Cuentas'!$F178),20),'Score Calculation'!$F$187:$F$245,0)),1)</f>
        <v>1</v>
      </c>
      <c r="YX178" s="109">
        <f>IFERROR(IF($E178="HIPOTECA",-PMT('Score Calculation'!$H$266/(360/$J178),$G178,$YO178)*(30/$J178),-PMT('Score Calculation'!$H$267/(360/$J178),$G178,$YO178)*(30/$J178)),0)</f>
        <v>0</v>
      </c>
      <c r="YY178" s="109">
        <f t="shared" si="2103"/>
        <v>0</v>
      </c>
      <c r="YZ178" s="109">
        <f t="shared" si="2103"/>
        <v>0</v>
      </c>
      <c r="ZA178" s="109">
        <f t="shared" si="2103"/>
        <v>0</v>
      </c>
      <c r="ZB178" s="109">
        <f t="shared" si="2103"/>
        <v>0</v>
      </c>
      <c r="ZC178" s="109">
        <f t="shared" si="2103"/>
        <v>0</v>
      </c>
      <c r="ZD178" s="109">
        <f t="shared" si="2100"/>
        <v>0</v>
      </c>
      <c r="ZE178" s="109">
        <f t="shared" si="2100"/>
        <v>0</v>
      </c>
      <c r="ZF178" s="109">
        <f t="shared" si="2100"/>
        <v>0</v>
      </c>
      <c r="ZG178" s="109">
        <f t="shared" si="2100"/>
        <v>0</v>
      </c>
      <c r="ZH178" s="109">
        <f t="shared" si="2100"/>
        <v>0</v>
      </c>
      <c r="ZI178" s="109">
        <f t="shared" si="2072"/>
        <v>0</v>
      </c>
    </row>
    <row r="179" spans="2:685" x14ac:dyDescent="0.2">
      <c r="B179" s="41">
        <v>163</v>
      </c>
      <c r="C179" s="42"/>
      <c r="D179" s="42"/>
      <c r="E179" s="42"/>
      <c r="F179" s="42"/>
      <c r="G179" s="42"/>
      <c r="H179" s="42"/>
      <c r="I179" s="29"/>
      <c r="J179" s="6" t="str">
        <f t="shared" si="2136"/>
        <v/>
      </c>
      <c r="K179" s="43"/>
      <c r="L179" s="43"/>
      <c r="M179" s="43"/>
      <c r="N179" s="43"/>
      <c r="O179" s="43"/>
      <c r="P179" s="44" t="str">
        <f t="shared" si="1965"/>
        <v/>
      </c>
      <c r="Q179" s="26"/>
      <c r="R179" s="26"/>
      <c r="S179" s="26"/>
      <c r="T179" s="26"/>
      <c r="U179" s="29"/>
      <c r="V179" s="43"/>
      <c r="W179" s="26"/>
      <c r="X179" s="29"/>
      <c r="Y179" s="6">
        <f>IF('Detalle de Cuentas'!$C$4-$R179&gt;'Graph Creator'!$E$2*'Graph Creator'!$D$13*12,0,1)</f>
        <v>1</v>
      </c>
      <c r="Z179" s="45">
        <f t="shared" si="2137"/>
        <v>0</v>
      </c>
      <c r="AA179" s="2" t="e">
        <f t="shared" si="1966"/>
        <v>#VALUE!</v>
      </c>
      <c r="AB179" s="2" t="e">
        <f t="shared" si="1967"/>
        <v>#VALUE!</v>
      </c>
      <c r="AC179" s="2" t="e">
        <f t="shared" si="1968"/>
        <v>#VALUE!</v>
      </c>
      <c r="AD179" s="2" t="e">
        <f t="shared" si="1969"/>
        <v>#VALUE!</v>
      </c>
      <c r="AE179" s="2" t="e">
        <f t="shared" si="1970"/>
        <v>#VALUE!</v>
      </c>
      <c r="AF179" s="2" t="e">
        <f t="shared" si="1971"/>
        <v>#VALUE!</v>
      </c>
      <c r="AG179" s="2">
        <f t="shared" si="1972"/>
        <v>0</v>
      </c>
      <c r="AH179" s="2">
        <f t="shared" si="1973"/>
        <v>0</v>
      </c>
      <c r="AI179" s="2" t="str">
        <f t="shared" si="1974"/>
        <v/>
      </c>
      <c r="AJ179" s="2" t="str">
        <f t="shared" ref="AJ179:BE179" si="2359">IFERROR(SEARCH(".",$I179,AI179+1),"")</f>
        <v/>
      </c>
      <c r="AK179" s="2" t="str">
        <f t="shared" si="2359"/>
        <v/>
      </c>
      <c r="AL179" s="2" t="str">
        <f t="shared" si="2359"/>
        <v/>
      </c>
      <c r="AM179" s="2" t="str">
        <f t="shared" si="2359"/>
        <v/>
      </c>
      <c r="AN179" s="2" t="str">
        <f t="shared" si="2359"/>
        <v/>
      </c>
      <c r="AO179" s="2" t="str">
        <f t="shared" si="2359"/>
        <v/>
      </c>
      <c r="AP179" s="2" t="str">
        <f t="shared" si="2359"/>
        <v/>
      </c>
      <c r="AQ179" s="2" t="str">
        <f t="shared" si="2359"/>
        <v/>
      </c>
      <c r="AR179" s="2" t="str">
        <f t="shared" si="2359"/>
        <v/>
      </c>
      <c r="AS179" s="2" t="str">
        <f t="shared" si="2359"/>
        <v/>
      </c>
      <c r="AT179" s="2" t="str">
        <f t="shared" si="2359"/>
        <v/>
      </c>
      <c r="AU179" s="2" t="str">
        <f t="shared" si="2359"/>
        <v/>
      </c>
      <c r="AV179" s="2" t="str">
        <f t="shared" si="2359"/>
        <v/>
      </c>
      <c r="AW179" s="2" t="str">
        <f t="shared" si="2359"/>
        <v/>
      </c>
      <c r="AX179" s="2" t="str">
        <f t="shared" si="2359"/>
        <v/>
      </c>
      <c r="AY179" s="2" t="str">
        <f t="shared" si="2359"/>
        <v/>
      </c>
      <c r="AZ179" s="2" t="str">
        <f t="shared" si="2359"/>
        <v/>
      </c>
      <c r="BA179" s="2" t="str">
        <f t="shared" si="2359"/>
        <v/>
      </c>
      <c r="BB179" s="2" t="str">
        <f t="shared" si="2359"/>
        <v/>
      </c>
      <c r="BC179" s="2" t="str">
        <f t="shared" si="2359"/>
        <v/>
      </c>
      <c r="BD179" s="2" t="str">
        <f t="shared" si="2359"/>
        <v/>
      </c>
      <c r="BE179" s="2" t="str">
        <f t="shared" si="2359"/>
        <v/>
      </c>
      <c r="BF179" s="2" t="str">
        <f t="shared" si="1976"/>
        <v/>
      </c>
      <c r="BG179" s="2" t="str">
        <f t="shared" si="1620"/>
        <v/>
      </c>
      <c r="BH179" s="2" t="str">
        <f t="shared" si="1621"/>
        <v/>
      </c>
      <c r="BI179" s="2" t="str">
        <f t="shared" si="1622"/>
        <v/>
      </c>
      <c r="BJ179" s="2" t="str">
        <f t="shared" si="1623"/>
        <v/>
      </c>
      <c r="BK179" s="2" t="str">
        <f t="shared" si="1624"/>
        <v/>
      </c>
      <c r="BL179" s="2" t="str">
        <f t="shared" si="1625"/>
        <v/>
      </c>
      <c r="BM179" s="2" t="str">
        <f t="shared" si="1626"/>
        <v/>
      </c>
      <c r="BN179" s="2" t="str">
        <f t="shared" si="1627"/>
        <v/>
      </c>
      <c r="BO179" s="2" t="str">
        <f t="shared" si="1628"/>
        <v/>
      </c>
      <c r="BP179" s="2" t="str">
        <f t="shared" si="1629"/>
        <v/>
      </c>
      <c r="BQ179" s="2" t="str">
        <f t="shared" si="1630"/>
        <v/>
      </c>
      <c r="BR179" s="2" t="str">
        <f t="shared" si="1631"/>
        <v/>
      </c>
      <c r="BS179" s="2" t="str">
        <f t="shared" si="1632"/>
        <v/>
      </c>
      <c r="BT179" s="2" t="str">
        <f t="shared" si="1633"/>
        <v/>
      </c>
      <c r="BU179" s="2" t="str">
        <f t="shared" si="1634"/>
        <v/>
      </c>
      <c r="BV179" s="2" t="str">
        <f t="shared" si="1635"/>
        <v/>
      </c>
      <c r="BW179" s="2" t="str">
        <f t="shared" si="1636"/>
        <v/>
      </c>
      <c r="BX179" s="2" t="str">
        <f t="shared" si="1637"/>
        <v/>
      </c>
      <c r="BY179" s="2" t="str">
        <f t="shared" si="1638"/>
        <v/>
      </c>
      <c r="BZ179" s="2" t="str">
        <f t="shared" si="1639"/>
        <v/>
      </c>
      <c r="CA179" s="2" t="str">
        <f t="shared" si="1640"/>
        <v/>
      </c>
      <c r="CB179" s="2" t="str">
        <f t="shared" si="1641"/>
        <v/>
      </c>
      <c r="CC179" s="2" t="str">
        <f t="shared" si="1642"/>
        <v/>
      </c>
      <c r="CD179" s="14">
        <f t="shared" si="2139"/>
        <v>0</v>
      </c>
      <c r="CE179" s="14" t="e">
        <f t="shared" ref="CE179:DA179" si="2360">CD179-$J$17</f>
        <v>#VALUE!</v>
      </c>
      <c r="CF179" s="14" t="e">
        <f t="shared" si="2360"/>
        <v>#VALUE!</v>
      </c>
      <c r="CG179" s="14" t="e">
        <f t="shared" si="2360"/>
        <v>#VALUE!</v>
      </c>
      <c r="CH179" s="14" t="e">
        <f t="shared" si="2360"/>
        <v>#VALUE!</v>
      </c>
      <c r="CI179" s="14" t="e">
        <f t="shared" si="2360"/>
        <v>#VALUE!</v>
      </c>
      <c r="CJ179" s="14" t="e">
        <f t="shared" si="2360"/>
        <v>#VALUE!</v>
      </c>
      <c r="CK179" s="14" t="e">
        <f t="shared" si="2360"/>
        <v>#VALUE!</v>
      </c>
      <c r="CL179" s="14" t="e">
        <f t="shared" si="2360"/>
        <v>#VALUE!</v>
      </c>
      <c r="CM179" s="14" t="e">
        <f t="shared" si="2360"/>
        <v>#VALUE!</v>
      </c>
      <c r="CN179" s="14" t="e">
        <f t="shared" si="2360"/>
        <v>#VALUE!</v>
      </c>
      <c r="CO179" s="14" t="e">
        <f t="shared" si="2360"/>
        <v>#VALUE!</v>
      </c>
      <c r="CP179" s="14" t="e">
        <f t="shared" si="2360"/>
        <v>#VALUE!</v>
      </c>
      <c r="CQ179" s="14" t="e">
        <f t="shared" si="2360"/>
        <v>#VALUE!</v>
      </c>
      <c r="CR179" s="14" t="e">
        <f t="shared" si="2360"/>
        <v>#VALUE!</v>
      </c>
      <c r="CS179" s="14" t="e">
        <f t="shared" si="2360"/>
        <v>#VALUE!</v>
      </c>
      <c r="CT179" s="14" t="e">
        <f t="shared" si="2360"/>
        <v>#VALUE!</v>
      </c>
      <c r="CU179" s="14" t="e">
        <f t="shared" si="2360"/>
        <v>#VALUE!</v>
      </c>
      <c r="CV179" s="14" t="e">
        <f t="shared" si="2360"/>
        <v>#VALUE!</v>
      </c>
      <c r="CW179" s="14" t="e">
        <f t="shared" si="2360"/>
        <v>#VALUE!</v>
      </c>
      <c r="CX179" s="14" t="e">
        <f t="shared" si="2360"/>
        <v>#VALUE!</v>
      </c>
      <c r="CY179" s="14" t="e">
        <f t="shared" si="2360"/>
        <v>#VALUE!</v>
      </c>
      <c r="CZ179" s="14" t="e">
        <f t="shared" si="2360"/>
        <v>#VALUE!</v>
      </c>
      <c r="DA179" s="14" t="e">
        <f t="shared" si="2360"/>
        <v>#VALUE!</v>
      </c>
      <c r="DB179" s="2">
        <f t="shared" si="1978"/>
        <v>0</v>
      </c>
      <c r="DC179" s="2">
        <f t="shared" si="1979"/>
        <v>0</v>
      </c>
      <c r="DD179" s="2">
        <f t="shared" si="1980"/>
        <v>0</v>
      </c>
      <c r="DE179" s="2">
        <f t="shared" si="1981"/>
        <v>0</v>
      </c>
      <c r="DF179" s="2">
        <f t="shared" si="1982"/>
        <v>0</v>
      </c>
      <c r="DG179" s="2">
        <f t="shared" si="1983"/>
        <v>0</v>
      </c>
      <c r="DH179" s="2">
        <f t="shared" si="1984"/>
        <v>0</v>
      </c>
      <c r="DI179" s="2">
        <f t="shared" si="1985"/>
        <v>0</v>
      </c>
      <c r="DJ179" s="2">
        <f t="shared" si="1986"/>
        <v>0</v>
      </c>
      <c r="DK179" s="2">
        <f t="shared" si="1987"/>
        <v>0</v>
      </c>
      <c r="DL179" s="2">
        <f t="shared" si="1988"/>
        <v>0</v>
      </c>
      <c r="DM179" s="2">
        <f t="shared" si="1989"/>
        <v>0</v>
      </c>
      <c r="DN179" s="2">
        <f t="shared" si="1990"/>
        <v>0</v>
      </c>
      <c r="DO179" s="2">
        <f t="shared" si="1991"/>
        <v>0</v>
      </c>
      <c r="DP179" s="2">
        <f t="shared" si="1992"/>
        <v>0</v>
      </c>
      <c r="DQ179" s="2">
        <f t="shared" si="1993"/>
        <v>0</v>
      </c>
      <c r="DR179" s="2">
        <f t="shared" si="1994"/>
        <v>0</v>
      </c>
      <c r="DS179" s="2">
        <f t="shared" si="1995"/>
        <v>0</v>
      </c>
      <c r="DT179" s="2">
        <f t="shared" si="1996"/>
        <v>0</v>
      </c>
      <c r="DU179" s="2">
        <f t="shared" si="1997"/>
        <v>0</v>
      </c>
      <c r="DV179" s="2">
        <f t="shared" si="1998"/>
        <v>0</v>
      </c>
      <c r="DW179" s="2">
        <f t="shared" si="1999"/>
        <v>0</v>
      </c>
      <c r="DX179" s="2">
        <f t="shared" si="2000"/>
        <v>0</v>
      </c>
      <c r="DY179" s="2">
        <f t="shared" si="2001"/>
        <v>0</v>
      </c>
      <c r="DZ179" s="2">
        <f t="shared" si="2002"/>
        <v>0</v>
      </c>
      <c r="EA179" s="2">
        <f t="shared" si="2003"/>
        <v>0</v>
      </c>
      <c r="EB179" s="2">
        <f t="shared" si="2004"/>
        <v>0</v>
      </c>
      <c r="EC179" s="2">
        <f t="shared" si="2005"/>
        <v>0</v>
      </c>
      <c r="ED179" s="2">
        <f t="shared" si="2006"/>
        <v>0</v>
      </c>
      <c r="EE179" s="2">
        <f t="shared" si="2007"/>
        <v>0</v>
      </c>
      <c r="EF179" s="2">
        <f t="shared" si="2008"/>
        <v>0</v>
      </c>
      <c r="EG179" s="2">
        <f t="shared" si="2009"/>
        <v>0</v>
      </c>
      <c r="EH179" s="2">
        <f t="shared" si="2010"/>
        <v>0</v>
      </c>
      <c r="EI179" s="2">
        <f t="shared" si="2011"/>
        <v>0</v>
      </c>
      <c r="EJ179" s="2">
        <f t="shared" si="2012"/>
        <v>0</v>
      </c>
      <c r="EK179" s="2">
        <f t="shared" si="2013"/>
        <v>0</v>
      </c>
      <c r="EL179" s="2">
        <f t="shared" si="2014"/>
        <v>0</v>
      </c>
      <c r="EM179" s="2">
        <f t="shared" si="2015"/>
        <v>0</v>
      </c>
      <c r="EN179" s="2">
        <f t="shared" si="2016"/>
        <v>0</v>
      </c>
      <c r="EO179" s="2">
        <f t="shared" si="2017"/>
        <v>0</v>
      </c>
      <c r="EP179" s="2">
        <f t="shared" si="2018"/>
        <v>0</v>
      </c>
      <c r="EQ179" s="2">
        <f t="shared" si="2019"/>
        <v>0</v>
      </c>
      <c r="ER179" s="2">
        <f t="shared" si="2020"/>
        <v>0</v>
      </c>
      <c r="ES179" s="2">
        <f t="shared" si="2021"/>
        <v>0</v>
      </c>
      <c r="ET179" s="2">
        <f t="shared" si="2022"/>
        <v>0</v>
      </c>
      <c r="EU179" s="2">
        <f t="shared" si="2023"/>
        <v>0</v>
      </c>
      <c r="EV179" s="2">
        <f t="shared" si="2024"/>
        <v>0</v>
      </c>
      <c r="EW179" s="2">
        <f t="shared" si="2025"/>
        <v>0</v>
      </c>
      <c r="EX179" s="2">
        <f t="shared" si="2141"/>
        <v>1</v>
      </c>
      <c r="EY179" s="2" t="e">
        <f t="shared" si="2142"/>
        <v>#VALUE!</v>
      </c>
      <c r="EZ179" s="2" t="e">
        <f t="shared" si="2143"/>
        <v>#VALUE!</v>
      </c>
      <c r="FA179" s="2" t="e">
        <f t="shared" si="2144"/>
        <v>#VALUE!</v>
      </c>
      <c r="FB179" s="2" t="e">
        <f t="shared" si="2145"/>
        <v>#VALUE!</v>
      </c>
      <c r="FC179" s="2" t="e">
        <f t="shared" si="2146"/>
        <v>#VALUE!</v>
      </c>
      <c r="FD179" s="2" t="e">
        <f t="shared" si="2147"/>
        <v>#VALUE!</v>
      </c>
      <c r="FE179" s="2" t="e">
        <f t="shared" si="2148"/>
        <v>#VALUE!</v>
      </c>
      <c r="FF179" s="2" t="e">
        <f t="shared" si="2149"/>
        <v>#VALUE!</v>
      </c>
      <c r="FG179" s="2" t="e">
        <f t="shared" si="2150"/>
        <v>#VALUE!</v>
      </c>
      <c r="FH179" s="2" t="e">
        <f t="shared" si="2151"/>
        <v>#VALUE!</v>
      </c>
      <c r="FI179" s="2" t="e">
        <f t="shared" si="2152"/>
        <v>#VALUE!</v>
      </c>
      <c r="FJ179" s="2" t="e">
        <f t="shared" si="2153"/>
        <v>#VALUE!</v>
      </c>
      <c r="FK179" s="2" t="e">
        <f t="shared" si="2154"/>
        <v>#VALUE!</v>
      </c>
      <c r="FL179" s="2" t="e">
        <f t="shared" si="2155"/>
        <v>#VALUE!</v>
      </c>
      <c r="FM179" s="2" t="e">
        <f t="shared" si="2156"/>
        <v>#VALUE!</v>
      </c>
      <c r="FN179" s="2" t="e">
        <f t="shared" si="2157"/>
        <v>#VALUE!</v>
      </c>
      <c r="FO179" s="2" t="e">
        <f t="shared" si="2158"/>
        <v>#VALUE!</v>
      </c>
      <c r="FP179" s="2" t="e">
        <f t="shared" si="2159"/>
        <v>#VALUE!</v>
      </c>
      <c r="FQ179" s="2" t="e">
        <f t="shared" si="2160"/>
        <v>#VALUE!</v>
      </c>
      <c r="FR179" s="2" t="e">
        <f t="shared" si="2161"/>
        <v>#VALUE!</v>
      </c>
      <c r="FS179" s="2" t="e">
        <f t="shared" si="2162"/>
        <v>#VALUE!</v>
      </c>
      <c r="FT179" s="2" t="e">
        <f t="shared" si="2163"/>
        <v>#VALUE!</v>
      </c>
      <c r="FU179" s="2" t="e">
        <f t="shared" si="2164"/>
        <v>#VALUE!</v>
      </c>
      <c r="FV179" s="2">
        <f t="shared" si="2165"/>
        <v>1</v>
      </c>
      <c r="FW179" s="2" t="e">
        <f t="shared" si="2166"/>
        <v>#VALUE!</v>
      </c>
      <c r="FX179" s="2" t="e">
        <f t="shared" si="2167"/>
        <v>#VALUE!</v>
      </c>
      <c r="FY179" s="2" t="e">
        <f t="shared" si="2168"/>
        <v>#VALUE!</v>
      </c>
      <c r="FZ179" s="2" t="e">
        <f t="shared" si="2169"/>
        <v>#VALUE!</v>
      </c>
      <c r="GA179" s="2" t="e">
        <f t="shared" si="2170"/>
        <v>#VALUE!</v>
      </c>
      <c r="GB179" s="2" t="e">
        <f t="shared" si="2171"/>
        <v>#VALUE!</v>
      </c>
      <c r="GC179" s="2" t="e">
        <f t="shared" si="2172"/>
        <v>#VALUE!</v>
      </c>
      <c r="GD179" s="2" t="e">
        <f t="shared" si="2173"/>
        <v>#VALUE!</v>
      </c>
      <c r="GE179" s="2" t="e">
        <f t="shared" si="2174"/>
        <v>#VALUE!</v>
      </c>
      <c r="GF179" s="2" t="e">
        <f t="shared" si="2175"/>
        <v>#VALUE!</v>
      </c>
      <c r="GG179" s="2" t="e">
        <f t="shared" si="2176"/>
        <v>#VALUE!</v>
      </c>
      <c r="GH179" s="2" t="e">
        <f t="shared" si="2177"/>
        <v>#VALUE!</v>
      </c>
      <c r="GI179" s="2" t="e">
        <f t="shared" si="2178"/>
        <v>#VALUE!</v>
      </c>
      <c r="GJ179" s="2" t="e">
        <f t="shared" si="2179"/>
        <v>#VALUE!</v>
      </c>
      <c r="GK179" s="2" t="e">
        <f t="shared" si="2180"/>
        <v>#VALUE!</v>
      </c>
      <c r="GL179" s="2" t="e">
        <f t="shared" si="2181"/>
        <v>#VALUE!</v>
      </c>
      <c r="GM179" s="2" t="e">
        <f t="shared" si="2182"/>
        <v>#VALUE!</v>
      </c>
      <c r="GN179" s="2" t="e">
        <f t="shared" si="2183"/>
        <v>#VALUE!</v>
      </c>
      <c r="GO179" s="2" t="e">
        <f t="shared" si="2184"/>
        <v>#VALUE!</v>
      </c>
      <c r="GP179" s="2" t="e">
        <f t="shared" si="2185"/>
        <v>#VALUE!</v>
      </c>
      <c r="GQ179" s="2" t="e">
        <f t="shared" si="2186"/>
        <v>#VALUE!</v>
      </c>
      <c r="GR179" s="2" t="e">
        <f t="shared" si="2187"/>
        <v>#VALUE!</v>
      </c>
      <c r="GS179" s="2" t="e">
        <f t="shared" si="2188"/>
        <v>#VALUE!</v>
      </c>
      <c r="GT179" s="2">
        <f t="shared" si="2189"/>
        <v>1</v>
      </c>
      <c r="GU179" s="2" t="e">
        <f t="shared" si="2190"/>
        <v>#VALUE!</v>
      </c>
      <c r="GV179" s="2" t="e">
        <f t="shared" si="2191"/>
        <v>#VALUE!</v>
      </c>
      <c r="GW179" s="2" t="e">
        <f t="shared" si="2192"/>
        <v>#VALUE!</v>
      </c>
      <c r="GX179" s="2" t="e">
        <f t="shared" si="2193"/>
        <v>#VALUE!</v>
      </c>
      <c r="GY179" s="2" t="e">
        <f t="shared" si="2194"/>
        <v>#VALUE!</v>
      </c>
      <c r="GZ179" s="2" t="e">
        <f t="shared" si="2195"/>
        <v>#VALUE!</v>
      </c>
      <c r="HA179" s="2" t="e">
        <f t="shared" si="2196"/>
        <v>#VALUE!</v>
      </c>
      <c r="HB179" s="2" t="e">
        <f t="shared" si="2197"/>
        <v>#VALUE!</v>
      </c>
      <c r="HC179" s="2" t="e">
        <f t="shared" si="2198"/>
        <v>#VALUE!</v>
      </c>
      <c r="HD179" s="2" t="e">
        <f t="shared" si="2199"/>
        <v>#VALUE!</v>
      </c>
      <c r="HE179" s="2" t="e">
        <f t="shared" si="2200"/>
        <v>#VALUE!</v>
      </c>
      <c r="HF179" s="2" t="e">
        <f t="shared" si="2201"/>
        <v>#VALUE!</v>
      </c>
      <c r="HG179" s="2" t="e">
        <f t="shared" si="2202"/>
        <v>#VALUE!</v>
      </c>
      <c r="HH179" s="2" t="e">
        <f t="shared" si="2203"/>
        <v>#VALUE!</v>
      </c>
      <c r="HI179" s="2" t="e">
        <f t="shared" si="2204"/>
        <v>#VALUE!</v>
      </c>
      <c r="HJ179" s="2" t="e">
        <f t="shared" si="2205"/>
        <v>#VALUE!</v>
      </c>
      <c r="HK179" s="2" t="e">
        <f t="shared" si="2206"/>
        <v>#VALUE!</v>
      </c>
      <c r="HL179" s="2" t="e">
        <f t="shared" si="2207"/>
        <v>#VALUE!</v>
      </c>
      <c r="HM179" s="2" t="e">
        <f t="shared" si="2208"/>
        <v>#VALUE!</v>
      </c>
      <c r="HN179" s="2" t="e">
        <f t="shared" si="2209"/>
        <v>#VALUE!</v>
      </c>
      <c r="HO179" s="2" t="e">
        <f t="shared" si="2210"/>
        <v>#VALUE!</v>
      </c>
      <c r="HP179" s="2" t="e">
        <f t="shared" si="2211"/>
        <v>#VALUE!</v>
      </c>
      <c r="HQ179" s="2" t="e">
        <f t="shared" si="2212"/>
        <v>#VALUE!</v>
      </c>
      <c r="HR179" s="2">
        <f t="shared" si="2213"/>
        <v>1</v>
      </c>
      <c r="HS179" s="2" t="e">
        <f t="shared" si="2214"/>
        <v>#VALUE!</v>
      </c>
      <c r="HT179" s="2" t="e">
        <f t="shared" si="2215"/>
        <v>#VALUE!</v>
      </c>
      <c r="HU179" s="2" t="e">
        <f t="shared" si="2216"/>
        <v>#VALUE!</v>
      </c>
      <c r="HV179" s="2" t="e">
        <f t="shared" si="2217"/>
        <v>#VALUE!</v>
      </c>
      <c r="HW179" s="2" t="e">
        <f t="shared" si="2218"/>
        <v>#VALUE!</v>
      </c>
      <c r="HX179" s="2" t="e">
        <f t="shared" si="2219"/>
        <v>#VALUE!</v>
      </c>
      <c r="HY179" s="2" t="e">
        <f t="shared" si="2220"/>
        <v>#VALUE!</v>
      </c>
      <c r="HZ179" s="2" t="e">
        <f t="shared" si="2221"/>
        <v>#VALUE!</v>
      </c>
      <c r="IA179" s="2" t="e">
        <f t="shared" si="2222"/>
        <v>#VALUE!</v>
      </c>
      <c r="IB179" s="2" t="e">
        <f t="shared" si="2223"/>
        <v>#VALUE!</v>
      </c>
      <c r="IC179" s="2" t="e">
        <f t="shared" si="2224"/>
        <v>#VALUE!</v>
      </c>
      <c r="ID179" s="2" t="e">
        <f t="shared" si="2225"/>
        <v>#VALUE!</v>
      </c>
      <c r="IE179" s="2" t="e">
        <f t="shared" si="2226"/>
        <v>#VALUE!</v>
      </c>
      <c r="IF179" s="2" t="e">
        <f t="shared" si="2227"/>
        <v>#VALUE!</v>
      </c>
      <c r="IG179" s="2" t="e">
        <f t="shared" si="2228"/>
        <v>#VALUE!</v>
      </c>
      <c r="IH179" s="2" t="e">
        <f t="shared" si="2229"/>
        <v>#VALUE!</v>
      </c>
      <c r="II179" s="2" t="e">
        <f t="shared" si="2230"/>
        <v>#VALUE!</v>
      </c>
      <c r="IJ179" s="2" t="e">
        <f t="shared" si="2231"/>
        <v>#VALUE!</v>
      </c>
      <c r="IK179" s="2" t="e">
        <f t="shared" si="2232"/>
        <v>#VALUE!</v>
      </c>
      <c r="IL179" s="2" t="e">
        <f t="shared" si="2233"/>
        <v>#VALUE!</v>
      </c>
      <c r="IM179" s="2" t="e">
        <f t="shared" si="2234"/>
        <v>#VALUE!</v>
      </c>
      <c r="IN179" s="2" t="e">
        <f t="shared" si="2235"/>
        <v>#VALUE!</v>
      </c>
      <c r="IO179" s="2" t="e">
        <f t="shared" si="2236"/>
        <v>#VALUE!</v>
      </c>
      <c r="IP179" s="2">
        <f t="shared" si="2237"/>
        <v>0</v>
      </c>
      <c r="IQ179" s="2" t="e">
        <f t="shared" si="2238"/>
        <v>#VALUE!</v>
      </c>
      <c r="IR179" s="2" t="e">
        <f t="shared" si="2239"/>
        <v>#VALUE!</v>
      </c>
      <c r="IS179" s="2" t="e">
        <f t="shared" si="2240"/>
        <v>#VALUE!</v>
      </c>
      <c r="IT179" s="2" t="e">
        <f t="shared" si="2241"/>
        <v>#VALUE!</v>
      </c>
      <c r="IU179" s="2" t="e">
        <f t="shared" si="2242"/>
        <v>#VALUE!</v>
      </c>
      <c r="IV179" s="2" t="e">
        <f t="shared" si="2243"/>
        <v>#VALUE!</v>
      </c>
      <c r="IW179" s="2" t="e">
        <f t="shared" si="2244"/>
        <v>#VALUE!</v>
      </c>
      <c r="IX179" s="2" t="e">
        <f t="shared" si="2245"/>
        <v>#VALUE!</v>
      </c>
      <c r="IY179" s="2" t="e">
        <f t="shared" si="2246"/>
        <v>#VALUE!</v>
      </c>
      <c r="IZ179" s="2" t="e">
        <f t="shared" si="2247"/>
        <v>#VALUE!</v>
      </c>
      <c r="JA179" s="2" t="e">
        <f t="shared" si="2248"/>
        <v>#VALUE!</v>
      </c>
      <c r="JB179" s="2" t="e">
        <f t="shared" si="2249"/>
        <v>#VALUE!</v>
      </c>
      <c r="JC179" s="2" t="e">
        <f t="shared" si="2250"/>
        <v>#VALUE!</v>
      </c>
      <c r="JD179" s="2" t="e">
        <f t="shared" si="2251"/>
        <v>#VALUE!</v>
      </c>
      <c r="JE179" s="2" t="e">
        <f t="shared" si="2252"/>
        <v>#VALUE!</v>
      </c>
      <c r="JF179" s="2" t="e">
        <f t="shared" si="2253"/>
        <v>#VALUE!</v>
      </c>
      <c r="JG179" s="2" t="e">
        <f t="shared" si="2254"/>
        <v>#VALUE!</v>
      </c>
      <c r="JH179" s="2" t="e">
        <f t="shared" si="2255"/>
        <v>#VALUE!</v>
      </c>
      <c r="JI179" s="2" t="e">
        <f t="shared" si="2256"/>
        <v>#VALUE!</v>
      </c>
      <c r="JJ179" s="2" t="e">
        <f t="shared" si="2257"/>
        <v>#VALUE!</v>
      </c>
      <c r="JK179" s="2" t="e">
        <f t="shared" si="2258"/>
        <v>#VALUE!</v>
      </c>
      <c r="JL179" s="2" t="e">
        <f t="shared" si="2259"/>
        <v>#VALUE!</v>
      </c>
      <c r="JM179" s="2" t="e">
        <f t="shared" si="2260"/>
        <v>#VALUE!</v>
      </c>
      <c r="JN179" s="2">
        <f t="shared" si="2261"/>
        <v>0</v>
      </c>
      <c r="JO179" s="2" t="e">
        <f t="shared" si="2262"/>
        <v>#VALUE!</v>
      </c>
      <c r="JP179" s="2" t="e">
        <f t="shared" si="2263"/>
        <v>#VALUE!</v>
      </c>
      <c r="JQ179" s="2" t="e">
        <f t="shared" si="2264"/>
        <v>#VALUE!</v>
      </c>
      <c r="JR179" s="2" t="e">
        <f t="shared" si="2265"/>
        <v>#VALUE!</v>
      </c>
      <c r="JS179" s="2" t="e">
        <f t="shared" si="2266"/>
        <v>#VALUE!</v>
      </c>
      <c r="JT179" s="2" t="e">
        <f t="shared" si="2267"/>
        <v>#VALUE!</v>
      </c>
      <c r="JU179" s="2" t="e">
        <f t="shared" si="2268"/>
        <v>#VALUE!</v>
      </c>
      <c r="JV179" s="2" t="e">
        <f t="shared" si="2269"/>
        <v>#VALUE!</v>
      </c>
      <c r="JW179" s="2" t="e">
        <f t="shared" si="2270"/>
        <v>#VALUE!</v>
      </c>
      <c r="JX179" s="2" t="e">
        <f t="shared" si="2271"/>
        <v>#VALUE!</v>
      </c>
      <c r="JY179" s="2" t="e">
        <f t="shared" si="2272"/>
        <v>#VALUE!</v>
      </c>
      <c r="JZ179" s="2" t="e">
        <f t="shared" si="2273"/>
        <v>#VALUE!</v>
      </c>
      <c r="KA179" s="2" t="e">
        <f t="shared" si="2274"/>
        <v>#VALUE!</v>
      </c>
      <c r="KB179" s="2" t="e">
        <f t="shared" si="2275"/>
        <v>#VALUE!</v>
      </c>
      <c r="KC179" s="2" t="e">
        <f t="shared" si="2276"/>
        <v>#VALUE!</v>
      </c>
      <c r="KD179" s="2" t="e">
        <f t="shared" si="2277"/>
        <v>#VALUE!</v>
      </c>
      <c r="KE179" s="2" t="e">
        <f t="shared" si="2278"/>
        <v>#VALUE!</v>
      </c>
      <c r="KF179" s="2" t="e">
        <f t="shared" si="2279"/>
        <v>#VALUE!</v>
      </c>
      <c r="KG179" s="2" t="e">
        <f t="shared" si="2280"/>
        <v>#VALUE!</v>
      </c>
      <c r="KH179" s="2" t="e">
        <f t="shared" si="2281"/>
        <v>#VALUE!</v>
      </c>
      <c r="KI179" s="2" t="e">
        <f t="shared" si="2282"/>
        <v>#VALUE!</v>
      </c>
      <c r="KJ179" s="2" t="e">
        <f t="shared" si="2283"/>
        <v>#VALUE!</v>
      </c>
      <c r="KK179" s="2" t="e">
        <f t="shared" si="2284"/>
        <v>#VALUE!</v>
      </c>
      <c r="KL179" s="2">
        <f t="shared" si="2285"/>
        <v>0</v>
      </c>
      <c r="KM179" s="2" t="e">
        <f t="shared" si="2286"/>
        <v>#VALUE!</v>
      </c>
      <c r="KN179" s="2" t="e">
        <f t="shared" si="2287"/>
        <v>#VALUE!</v>
      </c>
      <c r="KO179" s="2" t="e">
        <f t="shared" si="2288"/>
        <v>#VALUE!</v>
      </c>
      <c r="KP179" s="2" t="e">
        <f t="shared" si="2289"/>
        <v>#VALUE!</v>
      </c>
      <c r="KQ179" s="2" t="e">
        <f t="shared" si="2290"/>
        <v>#VALUE!</v>
      </c>
      <c r="KR179" s="2" t="e">
        <f t="shared" si="2291"/>
        <v>#VALUE!</v>
      </c>
      <c r="KS179" s="2" t="e">
        <f t="shared" si="2292"/>
        <v>#VALUE!</v>
      </c>
      <c r="KT179" s="2" t="e">
        <f t="shared" si="2293"/>
        <v>#VALUE!</v>
      </c>
      <c r="KU179" s="2" t="e">
        <f t="shared" si="2294"/>
        <v>#VALUE!</v>
      </c>
      <c r="KV179" s="2" t="e">
        <f t="shared" si="2295"/>
        <v>#VALUE!</v>
      </c>
      <c r="KW179" s="2" t="e">
        <f t="shared" si="2296"/>
        <v>#VALUE!</v>
      </c>
      <c r="KX179" s="2" t="e">
        <f t="shared" si="2297"/>
        <v>#VALUE!</v>
      </c>
      <c r="KY179" s="2" t="e">
        <f t="shared" si="2298"/>
        <v>#VALUE!</v>
      </c>
      <c r="KZ179" s="2" t="e">
        <f t="shared" si="2299"/>
        <v>#VALUE!</v>
      </c>
      <c r="LA179" s="2" t="e">
        <f t="shared" si="2300"/>
        <v>#VALUE!</v>
      </c>
      <c r="LB179" s="2" t="e">
        <f t="shared" si="2301"/>
        <v>#VALUE!</v>
      </c>
      <c r="LC179" s="2" t="e">
        <f t="shared" si="2302"/>
        <v>#VALUE!</v>
      </c>
      <c r="LD179" s="2" t="e">
        <f t="shared" si="2303"/>
        <v>#VALUE!</v>
      </c>
      <c r="LE179" s="2" t="e">
        <f t="shared" si="2304"/>
        <v>#VALUE!</v>
      </c>
      <c r="LF179" s="2" t="e">
        <f t="shared" si="2305"/>
        <v>#VALUE!</v>
      </c>
      <c r="LG179" s="2" t="e">
        <f t="shared" si="2306"/>
        <v>#VALUE!</v>
      </c>
      <c r="LH179" s="2" t="e">
        <f t="shared" si="2307"/>
        <v>#VALUE!</v>
      </c>
      <c r="LI179" s="2" t="e">
        <f t="shared" si="2308"/>
        <v>#VALUE!</v>
      </c>
      <c r="LJ179" s="2">
        <f t="shared" si="2309"/>
        <v>0</v>
      </c>
      <c r="LK179" s="2" t="e">
        <f t="shared" si="2310"/>
        <v>#VALUE!</v>
      </c>
      <c r="LL179" s="2" t="e">
        <f t="shared" si="2311"/>
        <v>#VALUE!</v>
      </c>
      <c r="LM179" s="2" t="e">
        <f t="shared" si="2312"/>
        <v>#VALUE!</v>
      </c>
      <c r="LN179" s="2" t="e">
        <f t="shared" si="2313"/>
        <v>#VALUE!</v>
      </c>
      <c r="LO179" s="2" t="e">
        <f t="shared" si="2314"/>
        <v>#VALUE!</v>
      </c>
      <c r="LP179" s="2" t="e">
        <f t="shared" si="2315"/>
        <v>#VALUE!</v>
      </c>
      <c r="LQ179" s="2" t="e">
        <f t="shared" si="2316"/>
        <v>#VALUE!</v>
      </c>
      <c r="LR179" s="2" t="e">
        <f t="shared" si="2317"/>
        <v>#VALUE!</v>
      </c>
      <c r="LS179" s="2" t="e">
        <f t="shared" si="2318"/>
        <v>#VALUE!</v>
      </c>
      <c r="LT179" s="2" t="e">
        <f t="shared" si="2319"/>
        <v>#VALUE!</v>
      </c>
      <c r="LU179" s="2" t="e">
        <f t="shared" si="2320"/>
        <v>#VALUE!</v>
      </c>
      <c r="LV179" s="2" t="e">
        <f t="shared" si="2321"/>
        <v>#VALUE!</v>
      </c>
      <c r="LW179" s="2" t="e">
        <f t="shared" si="2322"/>
        <v>#VALUE!</v>
      </c>
      <c r="LX179" s="2" t="e">
        <f t="shared" si="2323"/>
        <v>#VALUE!</v>
      </c>
      <c r="LY179" s="2" t="e">
        <f t="shared" si="2324"/>
        <v>#VALUE!</v>
      </c>
      <c r="LZ179" s="2" t="e">
        <f t="shared" si="2325"/>
        <v>#VALUE!</v>
      </c>
      <c r="MA179" s="2" t="e">
        <f t="shared" si="2326"/>
        <v>#VALUE!</v>
      </c>
      <c r="MB179" s="2" t="e">
        <f t="shared" si="2327"/>
        <v>#VALUE!</v>
      </c>
      <c r="MC179" s="2" t="e">
        <f t="shared" si="2328"/>
        <v>#VALUE!</v>
      </c>
      <c r="MD179" s="2" t="e">
        <f t="shared" si="2329"/>
        <v>#VALUE!</v>
      </c>
      <c r="ME179" s="2" t="e">
        <f t="shared" si="2330"/>
        <v>#VALUE!</v>
      </c>
      <c r="MF179" s="2" t="e">
        <f t="shared" si="2331"/>
        <v>#VALUE!</v>
      </c>
      <c r="MG179" s="2" t="e">
        <f t="shared" si="2332"/>
        <v>#VALUE!</v>
      </c>
      <c r="MH179" s="2">
        <f t="shared" si="2333"/>
        <v>1</v>
      </c>
      <c r="MI179" s="2" t="e">
        <f t="shared" si="2334"/>
        <v>#VALUE!</v>
      </c>
      <c r="MJ179" s="2" t="e">
        <f t="shared" si="2335"/>
        <v>#VALUE!</v>
      </c>
      <c r="MK179" s="2" t="e">
        <f t="shared" si="2336"/>
        <v>#VALUE!</v>
      </c>
      <c r="ML179" s="2" t="e">
        <f t="shared" si="2337"/>
        <v>#VALUE!</v>
      </c>
      <c r="MM179" s="2" t="e">
        <f t="shared" si="2338"/>
        <v>#VALUE!</v>
      </c>
      <c r="MN179" s="2" t="e">
        <f t="shared" si="2339"/>
        <v>#VALUE!</v>
      </c>
      <c r="MO179" s="2" t="e">
        <f t="shared" si="2340"/>
        <v>#VALUE!</v>
      </c>
      <c r="MP179" s="2" t="e">
        <f t="shared" si="2341"/>
        <v>#VALUE!</v>
      </c>
      <c r="MQ179" s="2" t="e">
        <f t="shared" si="2342"/>
        <v>#VALUE!</v>
      </c>
      <c r="MR179" s="2" t="e">
        <f t="shared" si="2343"/>
        <v>#VALUE!</v>
      </c>
      <c r="MS179" s="2" t="e">
        <f t="shared" si="2344"/>
        <v>#VALUE!</v>
      </c>
      <c r="MT179" s="2" t="e">
        <f t="shared" si="2345"/>
        <v>#VALUE!</v>
      </c>
      <c r="MU179" s="2" t="e">
        <f t="shared" si="2346"/>
        <v>#VALUE!</v>
      </c>
      <c r="MV179" s="2" t="e">
        <f t="shared" si="2347"/>
        <v>#VALUE!</v>
      </c>
      <c r="MW179" s="2" t="e">
        <f t="shared" si="2348"/>
        <v>#VALUE!</v>
      </c>
      <c r="MX179" s="2" t="e">
        <f t="shared" si="2349"/>
        <v>#VALUE!</v>
      </c>
      <c r="MY179" s="2" t="e">
        <f t="shared" si="2350"/>
        <v>#VALUE!</v>
      </c>
      <c r="MZ179" s="2" t="e">
        <f t="shared" si="2351"/>
        <v>#VALUE!</v>
      </c>
      <c r="NA179" s="2" t="e">
        <f t="shared" si="2352"/>
        <v>#VALUE!</v>
      </c>
      <c r="NB179" s="2" t="e">
        <f t="shared" si="2353"/>
        <v>#VALUE!</v>
      </c>
      <c r="NC179" s="2" t="e">
        <f t="shared" si="2354"/>
        <v>#VALUE!</v>
      </c>
      <c r="ND179" s="2" t="e">
        <f t="shared" si="2355"/>
        <v>#VALUE!</v>
      </c>
      <c r="NE179" s="2" t="e">
        <f t="shared" si="2356"/>
        <v>#VALUE!</v>
      </c>
      <c r="NF179" s="2">
        <f t="shared" si="2026"/>
        <v>0</v>
      </c>
      <c r="NG179" s="2">
        <f t="shared" si="1861"/>
        <v>0</v>
      </c>
      <c r="NH179" s="2">
        <f t="shared" si="1862"/>
        <v>0</v>
      </c>
      <c r="NI179" s="2">
        <f t="shared" si="1863"/>
        <v>0</v>
      </c>
      <c r="NJ179" s="2">
        <f t="shared" si="1864"/>
        <v>0</v>
      </c>
      <c r="NK179" s="2">
        <f t="shared" si="1865"/>
        <v>0</v>
      </c>
      <c r="NL179" s="2">
        <f t="shared" si="1866"/>
        <v>0</v>
      </c>
      <c r="NM179" s="2">
        <f t="shared" si="1867"/>
        <v>0</v>
      </c>
      <c r="NN179" s="2">
        <f t="shared" si="1868"/>
        <v>0</v>
      </c>
      <c r="NO179" s="2">
        <f t="shared" si="1869"/>
        <v>0</v>
      </c>
      <c r="NP179" s="2">
        <f t="shared" si="1870"/>
        <v>0</v>
      </c>
      <c r="NQ179" s="2">
        <f t="shared" si="1871"/>
        <v>0</v>
      </c>
      <c r="NR179" s="2">
        <f t="shared" si="1872"/>
        <v>0</v>
      </c>
      <c r="NS179" s="2">
        <f t="shared" si="1873"/>
        <v>0</v>
      </c>
      <c r="NT179" s="2">
        <f t="shared" si="1874"/>
        <v>0</v>
      </c>
      <c r="NU179" s="2">
        <f t="shared" si="1875"/>
        <v>0</v>
      </c>
      <c r="NV179" s="2">
        <f t="shared" si="1876"/>
        <v>0</v>
      </c>
      <c r="NW179" s="2">
        <f t="shared" si="1877"/>
        <v>0</v>
      </c>
      <c r="NX179" s="2">
        <f t="shared" si="1878"/>
        <v>0</v>
      </c>
      <c r="NY179" s="2">
        <f t="shared" si="1879"/>
        <v>0</v>
      </c>
      <c r="NZ179" s="2">
        <f t="shared" si="1880"/>
        <v>0</v>
      </c>
      <c r="OA179" s="2">
        <f t="shared" si="1881"/>
        <v>0</v>
      </c>
      <c r="OB179" s="2">
        <f t="shared" si="1882"/>
        <v>0</v>
      </c>
      <c r="OC179" s="2">
        <f t="shared" si="1883"/>
        <v>0</v>
      </c>
      <c r="OD179" s="2">
        <f>IF(AND(NF179&gt;'Graph Creator'!$K$4,'Detalle de Cuentas'!NF179&lt;='Graph Creator'!$L$4),1,0)</f>
        <v>0</v>
      </c>
      <c r="OE179" s="2">
        <f>IF(AND(NG179&gt;'Graph Creator'!$K$4,'Detalle de Cuentas'!NG179&lt;='Graph Creator'!$L$4),1,0)</f>
        <v>0</v>
      </c>
      <c r="OF179" s="2">
        <f>IF(AND(NH179&gt;'Graph Creator'!$K$4,'Detalle de Cuentas'!NH179&lt;='Graph Creator'!$L$4),1,0)</f>
        <v>0</v>
      </c>
      <c r="OG179" s="2">
        <f>IF(AND(NI179&gt;'Graph Creator'!$K$4,'Detalle de Cuentas'!NI179&lt;='Graph Creator'!$L$4),1,0)</f>
        <v>0</v>
      </c>
      <c r="OH179" s="2">
        <f>IF(AND(NJ179&gt;'Graph Creator'!$K$4,'Detalle de Cuentas'!NJ179&lt;='Graph Creator'!$L$4),1,0)</f>
        <v>0</v>
      </c>
      <c r="OI179" s="2">
        <f>IF(AND(NK179&gt;'Graph Creator'!$K$4,'Detalle de Cuentas'!NK179&lt;='Graph Creator'!$L$4),1,0)</f>
        <v>0</v>
      </c>
      <c r="OJ179" s="2">
        <f>IF(AND(NL179&gt;'Graph Creator'!$K$4,'Detalle de Cuentas'!NL179&lt;='Graph Creator'!$L$4),1,0)</f>
        <v>0</v>
      </c>
      <c r="OK179" s="2">
        <f>IF(AND(NM179&gt;'Graph Creator'!$K$4,'Detalle de Cuentas'!NM179&lt;='Graph Creator'!$L$4),1,0)</f>
        <v>0</v>
      </c>
      <c r="OL179" s="2">
        <f>IF(AND(NN179&gt;'Graph Creator'!$K$4,'Detalle de Cuentas'!NN179&lt;='Graph Creator'!$L$4),1,0)</f>
        <v>0</v>
      </c>
      <c r="OM179" s="2">
        <f>IF(AND(NO179&gt;'Graph Creator'!$K$4,'Detalle de Cuentas'!NO179&lt;='Graph Creator'!$L$4),1,0)</f>
        <v>0</v>
      </c>
      <c r="ON179" s="2">
        <f>IF(AND(NP179&gt;'Graph Creator'!$K$4,'Detalle de Cuentas'!NP179&lt;='Graph Creator'!$L$4),1,0)</f>
        <v>0</v>
      </c>
      <c r="OO179" s="2">
        <f>IF(AND(NQ179&gt;'Graph Creator'!$K$4,'Detalle de Cuentas'!NQ179&lt;='Graph Creator'!$L$4),1,0)</f>
        <v>0</v>
      </c>
      <c r="OP179" s="2">
        <f>IF(AND(NR179&gt;'Graph Creator'!$K$4,'Detalle de Cuentas'!NR179&lt;='Graph Creator'!$L$4),1,0)</f>
        <v>0</v>
      </c>
      <c r="OQ179" s="2">
        <f>IF(AND(NS179&gt;'Graph Creator'!$K$4,'Detalle de Cuentas'!NS179&lt;='Graph Creator'!$L$4),1,0)</f>
        <v>0</v>
      </c>
      <c r="OR179" s="2">
        <f>IF(AND(NT179&gt;'Graph Creator'!$K$4,'Detalle de Cuentas'!NT179&lt;='Graph Creator'!$L$4),1,0)</f>
        <v>0</v>
      </c>
      <c r="OS179" s="2">
        <f>IF(AND(NU179&gt;'Graph Creator'!$K$4,'Detalle de Cuentas'!NU179&lt;='Graph Creator'!$L$4),1,0)</f>
        <v>0</v>
      </c>
      <c r="OT179" s="2">
        <f>IF(AND(NV179&gt;'Graph Creator'!$K$4,'Detalle de Cuentas'!NV179&lt;='Graph Creator'!$L$4),1,0)</f>
        <v>0</v>
      </c>
      <c r="OU179" s="2">
        <f>IF(AND(NW179&gt;'Graph Creator'!$K$4,'Detalle de Cuentas'!NW179&lt;='Graph Creator'!$L$4),1,0)</f>
        <v>0</v>
      </c>
      <c r="OV179" s="2">
        <f>IF(AND(NX179&gt;'Graph Creator'!$K$4,'Detalle de Cuentas'!NX179&lt;='Graph Creator'!$L$4),1,0)</f>
        <v>0</v>
      </c>
      <c r="OW179" s="2">
        <f>IF(AND(NY179&gt;'Graph Creator'!$K$4,'Detalle de Cuentas'!NY179&lt;='Graph Creator'!$L$4),1,0)</f>
        <v>0</v>
      </c>
      <c r="OX179" s="2">
        <f>IF(AND(NZ179&gt;'Graph Creator'!$K$4,'Detalle de Cuentas'!NZ179&lt;='Graph Creator'!$L$4),1,0)</f>
        <v>0</v>
      </c>
      <c r="OY179" s="2">
        <f>IF(AND(OA179&gt;'Graph Creator'!$K$4,'Detalle de Cuentas'!OA179&lt;='Graph Creator'!$L$4),1,0)</f>
        <v>0</v>
      </c>
      <c r="OZ179" s="2">
        <f>IF(AND(OB179&gt;'Graph Creator'!$K$4,'Detalle de Cuentas'!OB179&lt;='Graph Creator'!$L$4),1,0)</f>
        <v>0</v>
      </c>
      <c r="PA179" s="2">
        <f>IF(AND(OC179&gt;'Graph Creator'!$K$4,'Detalle de Cuentas'!OC179&lt;='Graph Creator'!$L$4),1,0)</f>
        <v>0</v>
      </c>
      <c r="PB179" s="2">
        <f>IF(AND(NF179&gt;'Graph Creator'!$L$4,'Detalle de Cuentas'!NF179&lt;='Graph Creator'!$M$4),1,0)</f>
        <v>0</v>
      </c>
      <c r="PC179" s="2">
        <f>IF(AND(NG179&gt;'Graph Creator'!$L$4,'Detalle de Cuentas'!NG179&lt;='Graph Creator'!$M$4),1,0)</f>
        <v>0</v>
      </c>
      <c r="PD179" s="2">
        <f>IF(AND(NH179&gt;'Graph Creator'!$L$4,'Detalle de Cuentas'!NH179&lt;='Graph Creator'!$M$4),1,0)</f>
        <v>0</v>
      </c>
      <c r="PE179" s="2">
        <f>IF(AND(NI179&gt;'Graph Creator'!$L$4,'Detalle de Cuentas'!NI179&lt;='Graph Creator'!$M$4),1,0)</f>
        <v>0</v>
      </c>
      <c r="PF179" s="2">
        <f>IF(AND(NJ179&gt;'Graph Creator'!$L$4,'Detalle de Cuentas'!NJ179&lt;='Graph Creator'!$M$4),1,0)</f>
        <v>0</v>
      </c>
      <c r="PG179" s="2">
        <f>IF(AND(NK179&gt;'Graph Creator'!$L$4,'Detalle de Cuentas'!NK179&lt;='Graph Creator'!$M$4),1,0)</f>
        <v>0</v>
      </c>
      <c r="PH179" s="2">
        <f>IF(AND(NL179&gt;'Graph Creator'!$L$4,'Detalle de Cuentas'!NL179&lt;='Graph Creator'!$M$4),1,0)</f>
        <v>0</v>
      </c>
      <c r="PI179" s="2">
        <f>IF(AND(NM179&gt;'Graph Creator'!$L$4,'Detalle de Cuentas'!NM179&lt;='Graph Creator'!$M$4),1,0)</f>
        <v>0</v>
      </c>
      <c r="PJ179" s="2">
        <f>IF(AND(NN179&gt;'Graph Creator'!$L$4,'Detalle de Cuentas'!NN179&lt;='Graph Creator'!$M$4),1,0)</f>
        <v>0</v>
      </c>
      <c r="PK179" s="2">
        <f>IF(AND(NO179&gt;'Graph Creator'!$L$4,'Detalle de Cuentas'!NO179&lt;='Graph Creator'!$M$4),1,0)</f>
        <v>0</v>
      </c>
      <c r="PL179" s="2">
        <f>IF(AND(NP179&gt;'Graph Creator'!$L$4,'Detalle de Cuentas'!NP179&lt;='Graph Creator'!$M$4),1,0)</f>
        <v>0</v>
      </c>
      <c r="PM179" s="2">
        <f>IF(AND(NQ179&gt;'Graph Creator'!$L$4,'Detalle de Cuentas'!NQ179&lt;='Graph Creator'!$M$4),1,0)</f>
        <v>0</v>
      </c>
      <c r="PN179" s="2">
        <f>IF(AND(NR179&gt;'Graph Creator'!$L$4,'Detalle de Cuentas'!NR179&lt;='Graph Creator'!$M$4),1,0)</f>
        <v>0</v>
      </c>
      <c r="PO179" s="2">
        <f>IF(AND(NS179&gt;'Graph Creator'!$L$4,'Detalle de Cuentas'!NS179&lt;='Graph Creator'!$M$4),1,0)</f>
        <v>0</v>
      </c>
      <c r="PP179" s="2">
        <f>IF(AND(NT179&gt;'Graph Creator'!$L$4,'Detalle de Cuentas'!NT179&lt;='Graph Creator'!$M$4),1,0)</f>
        <v>0</v>
      </c>
      <c r="PQ179" s="2">
        <f>IF(AND(NU179&gt;'Graph Creator'!$L$4,'Detalle de Cuentas'!NU179&lt;='Graph Creator'!$M$4),1,0)</f>
        <v>0</v>
      </c>
      <c r="PR179" s="2">
        <f>IF(AND(NV179&gt;'Graph Creator'!$L$4,'Detalle de Cuentas'!NV179&lt;='Graph Creator'!$M$4),1,0)</f>
        <v>0</v>
      </c>
      <c r="PS179" s="2">
        <f>IF(AND(NW179&gt;'Graph Creator'!$L$4,'Detalle de Cuentas'!NW179&lt;='Graph Creator'!$M$4),1,0)</f>
        <v>0</v>
      </c>
      <c r="PT179" s="2">
        <f>IF(AND(NX179&gt;'Graph Creator'!$L$4,'Detalle de Cuentas'!NX179&lt;='Graph Creator'!$M$4),1,0)</f>
        <v>0</v>
      </c>
      <c r="PU179" s="2">
        <f>IF(AND(NY179&gt;'Graph Creator'!$L$4,'Detalle de Cuentas'!NY179&lt;='Graph Creator'!$M$4),1,0)</f>
        <v>0</v>
      </c>
      <c r="PV179" s="2">
        <f>IF(AND(NZ179&gt;'Graph Creator'!$L$4,'Detalle de Cuentas'!NZ179&lt;='Graph Creator'!$M$4),1,0)</f>
        <v>0</v>
      </c>
      <c r="PW179" s="2">
        <f>IF(AND(OA179&gt;'Graph Creator'!$L$4,'Detalle de Cuentas'!OA179&lt;='Graph Creator'!$M$4),1,0)</f>
        <v>0</v>
      </c>
      <c r="PX179" s="2">
        <f>IF(AND(OB179&gt;'Graph Creator'!$L$4,'Detalle de Cuentas'!OB179&lt;='Graph Creator'!$M$4),1,0)</f>
        <v>0</v>
      </c>
      <c r="PY179" s="2">
        <f>IF(AND(OC179&gt;'Graph Creator'!$L$4,'Detalle de Cuentas'!OC179&lt;='Graph Creator'!$M$4),1,0)</f>
        <v>0</v>
      </c>
      <c r="PZ179" s="2">
        <f>IF(AND(NF179&gt;'Graph Creator'!$M$4,'Detalle de Cuentas'!NF179&lt;='Graph Creator'!$N$4),1,0)</f>
        <v>0</v>
      </c>
      <c r="QA179" s="2">
        <f>IF(AND(NG179&gt;'Graph Creator'!$M$4,'Detalle de Cuentas'!NG179&lt;='Graph Creator'!$N$4),1,0)</f>
        <v>0</v>
      </c>
      <c r="QB179" s="2">
        <f>IF(AND(NH179&gt;'Graph Creator'!$M$4,'Detalle de Cuentas'!NH179&lt;='Graph Creator'!$N$4),1,0)</f>
        <v>0</v>
      </c>
      <c r="QC179" s="2">
        <f>IF(AND(NI179&gt;'Graph Creator'!$M$4,'Detalle de Cuentas'!NI179&lt;='Graph Creator'!$N$4),1,0)</f>
        <v>0</v>
      </c>
      <c r="QD179" s="2">
        <f>IF(AND(NJ179&gt;'Graph Creator'!$M$4,'Detalle de Cuentas'!NJ179&lt;='Graph Creator'!$N$4),1,0)</f>
        <v>0</v>
      </c>
      <c r="QE179" s="2">
        <f>IF(AND(NK179&gt;'Graph Creator'!$M$4,'Detalle de Cuentas'!NK179&lt;='Graph Creator'!$N$4),1,0)</f>
        <v>0</v>
      </c>
      <c r="QF179" s="2">
        <f>IF(AND(NL179&gt;'Graph Creator'!$M$4,'Detalle de Cuentas'!NL179&lt;='Graph Creator'!$N$4),1,0)</f>
        <v>0</v>
      </c>
      <c r="QG179" s="2">
        <f>IF(AND(NM179&gt;'Graph Creator'!$M$4,'Detalle de Cuentas'!NM179&lt;='Graph Creator'!$N$4),1,0)</f>
        <v>0</v>
      </c>
      <c r="QH179" s="2">
        <f>IF(AND(NN179&gt;'Graph Creator'!$M$4,'Detalle de Cuentas'!NN179&lt;='Graph Creator'!$N$4),1,0)</f>
        <v>0</v>
      </c>
      <c r="QI179" s="2">
        <f>IF(AND(NO179&gt;'Graph Creator'!$M$4,'Detalle de Cuentas'!NO179&lt;='Graph Creator'!$N$4),1,0)</f>
        <v>0</v>
      </c>
      <c r="QJ179" s="2">
        <f>IF(AND(NP179&gt;'Graph Creator'!$M$4,'Detalle de Cuentas'!NP179&lt;='Graph Creator'!$N$4),1,0)</f>
        <v>0</v>
      </c>
      <c r="QK179" s="2">
        <f>IF(AND(NQ179&gt;'Graph Creator'!$M$4,'Detalle de Cuentas'!NQ179&lt;='Graph Creator'!$N$4),1,0)</f>
        <v>0</v>
      </c>
      <c r="QL179" s="2">
        <f>IF(AND(NR179&gt;'Graph Creator'!$M$4,'Detalle de Cuentas'!NR179&lt;='Graph Creator'!$N$4),1,0)</f>
        <v>0</v>
      </c>
      <c r="QM179" s="2">
        <f>IF(AND(NS179&gt;'Graph Creator'!$M$4,'Detalle de Cuentas'!NS179&lt;='Graph Creator'!$N$4),1,0)</f>
        <v>0</v>
      </c>
      <c r="QN179" s="2">
        <f>IF(AND(NT179&gt;'Graph Creator'!$M$4,'Detalle de Cuentas'!NT179&lt;='Graph Creator'!$N$4),1,0)</f>
        <v>0</v>
      </c>
      <c r="QO179" s="2">
        <f>IF(AND(NU179&gt;'Graph Creator'!$M$4,'Detalle de Cuentas'!NU179&lt;='Graph Creator'!$N$4),1,0)</f>
        <v>0</v>
      </c>
      <c r="QP179" s="2">
        <f>IF(AND(NV179&gt;'Graph Creator'!$M$4,'Detalle de Cuentas'!NV179&lt;='Graph Creator'!$N$4),1,0)</f>
        <v>0</v>
      </c>
      <c r="QQ179" s="2">
        <f>IF(AND(NW179&gt;'Graph Creator'!$M$4,'Detalle de Cuentas'!NW179&lt;='Graph Creator'!$N$4),1,0)</f>
        <v>0</v>
      </c>
      <c r="QR179" s="2">
        <f>IF(AND(NX179&gt;'Graph Creator'!$M$4,'Detalle de Cuentas'!NX179&lt;='Graph Creator'!$N$4),1,0)</f>
        <v>0</v>
      </c>
      <c r="QS179" s="2">
        <f>IF(AND(NY179&gt;'Graph Creator'!$M$4,'Detalle de Cuentas'!NY179&lt;='Graph Creator'!$N$4),1,0)</f>
        <v>0</v>
      </c>
      <c r="QT179" s="2">
        <f>IF(AND(NZ179&gt;'Graph Creator'!$M$4,'Detalle de Cuentas'!NZ179&lt;='Graph Creator'!$N$4),1,0)</f>
        <v>0</v>
      </c>
      <c r="QU179" s="2">
        <f>IF(AND(OA179&gt;'Graph Creator'!$M$4,'Detalle de Cuentas'!OA179&lt;='Graph Creator'!$N$4),1,0)</f>
        <v>0</v>
      </c>
      <c r="QV179" s="2">
        <f>IF(AND(OB179&gt;'Graph Creator'!$M$4,'Detalle de Cuentas'!OB179&lt;='Graph Creator'!$N$4),1,0)</f>
        <v>0</v>
      </c>
      <c r="QW179" s="2">
        <f>IF(AND(OC179&gt;'Graph Creator'!$M$4,'Detalle de Cuentas'!OC179&lt;='Graph Creator'!$N$4),1,0)</f>
        <v>0</v>
      </c>
      <c r="QX179" s="2">
        <f>IF(AND(NF179&gt;'Graph Creator'!$N$4,'Detalle de Cuentas'!NF179&lt;='Graph Creator'!$O$4),1,0)</f>
        <v>0</v>
      </c>
      <c r="QY179" s="2">
        <f>IF(AND(NG179&gt;'Graph Creator'!$N$4,'Detalle de Cuentas'!NG179&lt;='Graph Creator'!$O$4),1,0)</f>
        <v>0</v>
      </c>
      <c r="QZ179" s="2">
        <f>IF(AND(NH179&gt;'Graph Creator'!$N$4,'Detalle de Cuentas'!NH179&lt;='Graph Creator'!$O$4),1,0)</f>
        <v>0</v>
      </c>
      <c r="RA179" s="2">
        <f>IF(AND(NI179&gt;'Graph Creator'!$N$4,'Detalle de Cuentas'!NI179&lt;='Graph Creator'!$O$4),1,0)</f>
        <v>0</v>
      </c>
      <c r="RB179" s="2">
        <f>IF(AND(NJ179&gt;'Graph Creator'!$N$4,'Detalle de Cuentas'!NJ179&lt;='Graph Creator'!$O$4),1,0)</f>
        <v>0</v>
      </c>
      <c r="RC179" s="2">
        <f>IF(AND(NK179&gt;'Graph Creator'!$N$4,'Detalle de Cuentas'!NK179&lt;='Graph Creator'!$O$4),1,0)</f>
        <v>0</v>
      </c>
      <c r="RD179" s="2">
        <f>IF(AND(NL179&gt;'Graph Creator'!$N$4,'Detalle de Cuentas'!NL179&lt;='Graph Creator'!$O$4),1,0)</f>
        <v>0</v>
      </c>
      <c r="RE179" s="2">
        <f>IF(AND(NM179&gt;'Graph Creator'!$N$4,'Detalle de Cuentas'!NM179&lt;='Graph Creator'!$O$4),1,0)</f>
        <v>0</v>
      </c>
      <c r="RF179" s="2">
        <f>IF(AND(NN179&gt;'Graph Creator'!$N$4,'Detalle de Cuentas'!NN179&lt;='Graph Creator'!$O$4),1,0)</f>
        <v>0</v>
      </c>
      <c r="RG179" s="2">
        <f>IF(AND(NO179&gt;'Graph Creator'!$N$4,'Detalle de Cuentas'!NO179&lt;='Graph Creator'!$O$4),1,0)</f>
        <v>0</v>
      </c>
      <c r="RH179" s="2">
        <f>IF(AND(NP179&gt;'Graph Creator'!$N$4,'Detalle de Cuentas'!NP179&lt;='Graph Creator'!$O$4),1,0)</f>
        <v>0</v>
      </c>
      <c r="RI179" s="2">
        <f>IF(AND(NQ179&gt;'Graph Creator'!$N$4,'Detalle de Cuentas'!NQ179&lt;='Graph Creator'!$O$4),1,0)</f>
        <v>0</v>
      </c>
      <c r="RJ179" s="2">
        <f>IF(AND(NR179&gt;'Graph Creator'!$N$4,'Detalle de Cuentas'!NR179&lt;='Graph Creator'!$O$4),1,0)</f>
        <v>0</v>
      </c>
      <c r="RK179" s="2">
        <f>IF(AND(NS179&gt;'Graph Creator'!$N$4,'Detalle de Cuentas'!NS179&lt;='Graph Creator'!$O$4),1,0)</f>
        <v>0</v>
      </c>
      <c r="RL179" s="2">
        <f>IF(AND(NT179&gt;'Graph Creator'!$N$4,'Detalle de Cuentas'!NT179&lt;='Graph Creator'!$O$4),1,0)</f>
        <v>0</v>
      </c>
      <c r="RM179" s="2">
        <f>IF(AND(NU179&gt;'Graph Creator'!$N$4,'Detalle de Cuentas'!NU179&lt;='Graph Creator'!$O$4),1,0)</f>
        <v>0</v>
      </c>
      <c r="RN179" s="2">
        <f>IF(AND(NV179&gt;'Graph Creator'!$N$4,'Detalle de Cuentas'!NV179&lt;='Graph Creator'!$O$4),1,0)</f>
        <v>0</v>
      </c>
      <c r="RO179" s="2">
        <f>IF(AND(NW179&gt;'Graph Creator'!$N$4,'Detalle de Cuentas'!NW179&lt;='Graph Creator'!$O$4),1,0)</f>
        <v>0</v>
      </c>
      <c r="RP179" s="2">
        <f>IF(AND(NX179&gt;'Graph Creator'!$N$4,'Detalle de Cuentas'!NX179&lt;='Graph Creator'!$O$4),1,0)</f>
        <v>0</v>
      </c>
      <c r="RQ179" s="2">
        <f>IF(AND(NY179&gt;'Graph Creator'!$N$4,'Detalle de Cuentas'!NY179&lt;='Graph Creator'!$O$4),1,0)</f>
        <v>0</v>
      </c>
      <c r="RR179" s="2">
        <f>IF(AND(NZ179&gt;'Graph Creator'!$N$4,'Detalle de Cuentas'!NZ179&lt;='Graph Creator'!$O$4),1,0)</f>
        <v>0</v>
      </c>
      <c r="RS179" s="2">
        <f>IF(AND(OA179&gt;'Graph Creator'!$N$4,'Detalle de Cuentas'!OA179&lt;='Graph Creator'!$O$4),1,0)</f>
        <v>0</v>
      </c>
      <c r="RT179" s="2">
        <f>IF(AND(OB179&gt;'Graph Creator'!$N$4,'Detalle de Cuentas'!OB179&lt;='Graph Creator'!$O$4),1,0)</f>
        <v>0</v>
      </c>
      <c r="RU179" s="2">
        <f>IF(AND(OC179&gt;'Graph Creator'!$N$4,'Detalle de Cuentas'!OC179&lt;='Graph Creator'!$O$4),1,0)</f>
        <v>0</v>
      </c>
      <c r="RV179" s="2" t="e">
        <f t="shared" si="2027"/>
        <v>#VALUE!</v>
      </c>
      <c r="RW179" s="2" t="e">
        <f t="shared" si="2028"/>
        <v>#VALUE!</v>
      </c>
      <c r="RX179" s="2" t="e">
        <f t="shared" si="2029"/>
        <v>#VALUE!</v>
      </c>
      <c r="RY179" s="2" t="e">
        <f t="shared" si="2030"/>
        <v>#VALUE!</v>
      </c>
      <c r="RZ179" s="2" t="e">
        <f t="shared" si="2031"/>
        <v>#VALUE!</v>
      </c>
      <c r="SA179" s="2" t="e">
        <f t="shared" si="2032"/>
        <v>#VALUE!</v>
      </c>
      <c r="SB179" s="2" t="e">
        <f t="shared" si="2033"/>
        <v>#VALUE!</v>
      </c>
      <c r="SC179" s="2" t="e">
        <f t="shared" si="2034"/>
        <v>#VALUE!</v>
      </c>
      <c r="SD179" s="2" t="e">
        <f t="shared" si="2035"/>
        <v>#VALUE!</v>
      </c>
      <c r="SE179" s="2" t="e">
        <f t="shared" si="2036"/>
        <v>#VALUE!</v>
      </c>
      <c r="SF179" s="2" t="e">
        <f t="shared" si="2037"/>
        <v>#VALUE!</v>
      </c>
      <c r="SG179" s="2" t="e">
        <f t="shared" si="2038"/>
        <v>#VALUE!</v>
      </c>
      <c r="SH179" s="2" t="e">
        <f t="shared" si="2039"/>
        <v>#VALUE!</v>
      </c>
      <c r="SI179" s="2" t="e">
        <f t="shared" si="2040"/>
        <v>#VALUE!</v>
      </c>
      <c r="SJ179" s="2" t="e">
        <f t="shared" si="2041"/>
        <v>#VALUE!</v>
      </c>
      <c r="SK179" s="2" t="e">
        <f t="shared" si="2042"/>
        <v>#VALUE!</v>
      </c>
      <c r="SL179" s="2" t="e">
        <f t="shared" si="2043"/>
        <v>#VALUE!</v>
      </c>
      <c r="SM179" s="2" t="e">
        <f t="shared" si="2044"/>
        <v>#VALUE!</v>
      </c>
      <c r="SN179" s="2" t="e">
        <f t="shared" si="2045"/>
        <v>#VALUE!</v>
      </c>
      <c r="SO179" s="2" t="e">
        <f t="shared" si="2046"/>
        <v>#VALUE!</v>
      </c>
      <c r="SP179" s="2" t="e">
        <f t="shared" si="2047"/>
        <v>#VALUE!</v>
      </c>
      <c r="SQ179" s="2" t="e">
        <f t="shared" si="2048"/>
        <v>#VALUE!</v>
      </c>
      <c r="SR179" s="2" t="e">
        <f t="shared" si="2049"/>
        <v>#VALUE!</v>
      </c>
      <c r="SS179" s="2" t="e">
        <f t="shared" si="2050"/>
        <v>#VALUE!</v>
      </c>
      <c r="ST179" s="2" t="e">
        <f t="shared" si="2051"/>
        <v>#VALUE!</v>
      </c>
      <c r="SU179" s="2" t="e">
        <f t="shared" si="2052"/>
        <v>#VALUE!</v>
      </c>
      <c r="SV179" s="2" t="e">
        <f t="shared" si="2053"/>
        <v>#VALUE!</v>
      </c>
      <c r="SW179" s="2" t="e">
        <f t="shared" si="2054"/>
        <v>#VALUE!</v>
      </c>
      <c r="SX179" s="2" t="e">
        <f t="shared" si="2055"/>
        <v>#VALUE!</v>
      </c>
      <c r="SY179" s="2" t="e">
        <f t="shared" si="2056"/>
        <v>#VALUE!</v>
      </c>
      <c r="SZ179" s="2" t="e">
        <f t="shared" si="2057"/>
        <v>#VALUE!</v>
      </c>
      <c r="TA179" s="2" t="e">
        <f t="shared" si="2058"/>
        <v>#VALUE!</v>
      </c>
      <c r="TB179" s="2" t="e">
        <f t="shared" si="2059"/>
        <v>#VALUE!</v>
      </c>
      <c r="TC179" s="2" t="e">
        <f t="shared" si="2060"/>
        <v>#VALUE!</v>
      </c>
      <c r="TD179" s="2" t="e">
        <f t="shared" si="2061"/>
        <v>#VALUE!</v>
      </c>
      <c r="TE179" s="2" t="e">
        <f t="shared" si="2062"/>
        <v>#VALUE!</v>
      </c>
      <c r="TF179" s="2" t="str">
        <f>IF(DZ179=1,IF(SUM(DZ$17:DZ179)&lt;2,""&amp;B179,", "&amp;B179),"")</f>
        <v/>
      </c>
      <c r="TG179" s="2" t="str">
        <f t="shared" si="2075"/>
        <v/>
      </c>
      <c r="TH179" s="2">
        <f t="shared" si="2063"/>
        <v>0</v>
      </c>
      <c r="TI179" s="14" t="str">
        <f t="shared" si="2064"/>
        <v/>
      </c>
      <c r="TJ179" s="14" t="e">
        <f t="shared" si="1884"/>
        <v>#VALUE!</v>
      </c>
      <c r="TK179" s="14" t="e">
        <f t="shared" si="1885"/>
        <v>#VALUE!</v>
      </c>
      <c r="TL179" s="14" t="e">
        <f t="shared" si="1886"/>
        <v>#VALUE!</v>
      </c>
      <c r="TM179" s="14" t="e">
        <f t="shared" si="1887"/>
        <v>#VALUE!</v>
      </c>
      <c r="TN179" s="14" t="e">
        <f t="shared" si="1888"/>
        <v>#VALUE!</v>
      </c>
      <c r="TO179" s="14" t="e">
        <f t="shared" si="1889"/>
        <v>#VALUE!</v>
      </c>
      <c r="TP179" s="14" t="e">
        <f t="shared" si="1890"/>
        <v>#VALUE!</v>
      </c>
      <c r="TQ179" s="14" t="e">
        <f t="shared" si="1891"/>
        <v>#VALUE!</v>
      </c>
      <c r="TR179" s="14" t="e">
        <f t="shared" si="1892"/>
        <v>#VALUE!</v>
      </c>
      <c r="TS179" s="14" t="e">
        <f t="shared" si="1893"/>
        <v>#VALUE!</v>
      </c>
      <c r="TT179" s="14" t="e">
        <f t="shared" si="1894"/>
        <v>#VALUE!</v>
      </c>
      <c r="TU179" s="14" t="e">
        <f t="shared" si="1895"/>
        <v>#VALUE!</v>
      </c>
      <c r="TV179" s="14" t="e">
        <f t="shared" si="1896"/>
        <v>#VALUE!</v>
      </c>
      <c r="TW179" s="14" t="e">
        <f t="shared" si="1897"/>
        <v>#VALUE!</v>
      </c>
      <c r="TX179" s="14" t="e">
        <f t="shared" si="1898"/>
        <v>#VALUE!</v>
      </c>
      <c r="TY179" s="14" t="e">
        <f t="shared" si="1899"/>
        <v>#VALUE!</v>
      </c>
      <c r="TZ179" s="14" t="e">
        <f t="shared" si="1900"/>
        <v>#VALUE!</v>
      </c>
      <c r="UA179" s="14" t="e">
        <f t="shared" si="1901"/>
        <v>#VALUE!</v>
      </c>
      <c r="UB179" s="14" t="e">
        <f t="shared" si="1902"/>
        <v>#VALUE!</v>
      </c>
      <c r="UC179" s="14" t="e">
        <f t="shared" si="1903"/>
        <v>#VALUE!</v>
      </c>
      <c r="UD179" s="14" t="e">
        <f t="shared" si="1904"/>
        <v>#VALUE!</v>
      </c>
      <c r="UE179" s="14" t="e">
        <f t="shared" si="1905"/>
        <v>#VALUE!</v>
      </c>
      <c r="UF179" s="14" t="e">
        <f t="shared" si="1906"/>
        <v>#VALUE!</v>
      </c>
      <c r="UH179" s="2">
        <f>IF($C$4-$R179&gt;'Graph Creator'!$E$2*'Graph Creator'!$D$13*12,0,1)</f>
        <v>1</v>
      </c>
      <c r="UJ179" s="2" t="e">
        <f t="shared" si="2065"/>
        <v>#VALUE!</v>
      </c>
      <c r="UK179" s="2" t="e">
        <f t="shared" si="1907"/>
        <v>#VALUE!</v>
      </c>
      <c r="UL179" s="2" t="e">
        <f t="shared" si="1908"/>
        <v>#VALUE!</v>
      </c>
      <c r="UM179" s="2" t="e">
        <f t="shared" si="1909"/>
        <v>#VALUE!</v>
      </c>
      <c r="UN179" s="2" t="e">
        <f t="shared" si="1910"/>
        <v>#VALUE!</v>
      </c>
      <c r="UO179" s="2" t="e">
        <f t="shared" si="1911"/>
        <v>#VALUE!</v>
      </c>
      <c r="UP179" s="2" t="e">
        <f t="shared" si="1912"/>
        <v>#VALUE!</v>
      </c>
      <c r="UQ179" s="2" t="e">
        <f t="shared" si="1913"/>
        <v>#VALUE!</v>
      </c>
      <c r="UR179" s="2" t="e">
        <f t="shared" si="1914"/>
        <v>#VALUE!</v>
      </c>
      <c r="US179" s="2" t="e">
        <f t="shared" si="1915"/>
        <v>#VALUE!</v>
      </c>
      <c r="UT179" s="2" t="e">
        <f t="shared" si="1916"/>
        <v>#VALUE!</v>
      </c>
      <c r="UU179" s="2" t="e">
        <f t="shared" si="1917"/>
        <v>#VALUE!</v>
      </c>
      <c r="UV179" s="2" t="e">
        <f t="shared" si="1918"/>
        <v>#VALUE!</v>
      </c>
      <c r="UW179" s="2" t="e">
        <f t="shared" si="1919"/>
        <v>#VALUE!</v>
      </c>
      <c r="UX179" s="2" t="e">
        <f t="shared" si="1920"/>
        <v>#VALUE!</v>
      </c>
      <c r="UY179" s="2" t="e">
        <f t="shared" si="1921"/>
        <v>#VALUE!</v>
      </c>
      <c r="UZ179" s="2" t="e">
        <f t="shared" si="1922"/>
        <v>#VALUE!</v>
      </c>
      <c r="VA179" s="2" t="e">
        <f t="shared" si="1923"/>
        <v>#VALUE!</v>
      </c>
      <c r="VB179" s="2" t="e">
        <f t="shared" si="1924"/>
        <v>#VALUE!</v>
      </c>
      <c r="VC179" s="2" t="e">
        <f t="shared" si="1925"/>
        <v>#VALUE!</v>
      </c>
      <c r="VD179" s="2" t="e">
        <f t="shared" si="1926"/>
        <v>#VALUE!</v>
      </c>
      <c r="VE179" s="2" t="e">
        <f t="shared" si="1927"/>
        <v>#VALUE!</v>
      </c>
      <c r="VF179" s="2" t="e">
        <f t="shared" si="1928"/>
        <v>#VALUE!</v>
      </c>
      <c r="VG179" s="2" t="e">
        <f t="shared" si="1929"/>
        <v>#VALUE!</v>
      </c>
      <c r="VH179" s="2" t="e">
        <f t="shared" si="1930"/>
        <v>#VALUE!</v>
      </c>
      <c r="VI179" s="2" t="e">
        <f t="shared" si="1931"/>
        <v>#VALUE!</v>
      </c>
      <c r="VJ179" s="2" t="e">
        <f t="shared" si="1932"/>
        <v>#VALUE!</v>
      </c>
      <c r="VK179" s="2" t="e">
        <f t="shared" si="1933"/>
        <v>#VALUE!</v>
      </c>
      <c r="VL179" s="2" t="e">
        <f t="shared" si="1934"/>
        <v>#VALUE!</v>
      </c>
      <c r="VM179" s="2" t="e">
        <f t="shared" si="1935"/>
        <v>#VALUE!</v>
      </c>
      <c r="VN179" s="2" t="e">
        <f t="shared" si="1936"/>
        <v>#VALUE!</v>
      </c>
      <c r="VO179" s="2" t="e">
        <f t="shared" si="1937"/>
        <v>#VALUE!</v>
      </c>
      <c r="VP179" s="2" t="e">
        <f t="shared" si="1938"/>
        <v>#VALUE!</v>
      </c>
      <c r="VQ179" s="2" t="e">
        <f t="shared" si="1939"/>
        <v>#VALUE!</v>
      </c>
      <c r="VR179" s="2" t="e">
        <f t="shared" si="1940"/>
        <v>#VALUE!</v>
      </c>
      <c r="VS179" s="2" t="e">
        <f t="shared" si="1941"/>
        <v>#VALUE!</v>
      </c>
      <c r="VT179" s="98">
        <f t="shared" si="2066"/>
        <v>0</v>
      </c>
      <c r="VU179" s="98">
        <f t="shared" si="1942"/>
        <v>0</v>
      </c>
      <c r="VV179" s="98">
        <f t="shared" si="1943"/>
        <v>0</v>
      </c>
      <c r="VW179" s="98">
        <f t="shared" si="1944"/>
        <v>0</v>
      </c>
      <c r="VX179" s="98">
        <f t="shared" si="1945"/>
        <v>0</v>
      </c>
      <c r="VY179" s="98">
        <f t="shared" si="1946"/>
        <v>0</v>
      </c>
      <c r="VZ179" s="98">
        <f t="shared" si="1947"/>
        <v>0</v>
      </c>
      <c r="WA179" s="98">
        <f t="shared" si="1948"/>
        <v>0</v>
      </c>
      <c r="WB179" s="98">
        <f t="shared" si="1949"/>
        <v>0</v>
      </c>
      <c r="WC179" s="98">
        <f t="shared" si="1950"/>
        <v>0</v>
      </c>
      <c r="WD179" s="98">
        <f t="shared" si="1951"/>
        <v>0</v>
      </c>
      <c r="WE179" s="98">
        <f t="shared" si="1952"/>
        <v>0</v>
      </c>
      <c r="WF179" s="98">
        <f t="shared" si="1953"/>
        <v>0</v>
      </c>
      <c r="WG179" s="98">
        <f t="shared" si="1954"/>
        <v>0</v>
      </c>
      <c r="WH179" s="98">
        <f t="shared" si="1955"/>
        <v>0</v>
      </c>
      <c r="WI179" s="98">
        <f t="shared" si="1956"/>
        <v>0</v>
      </c>
      <c r="WJ179" s="98">
        <f t="shared" si="1957"/>
        <v>0</v>
      </c>
      <c r="WK179" s="98">
        <f t="shared" si="1958"/>
        <v>0</v>
      </c>
      <c r="WL179" s="98">
        <f t="shared" si="1959"/>
        <v>0</v>
      </c>
      <c r="WM179" s="98">
        <f t="shared" si="1960"/>
        <v>0</v>
      </c>
      <c r="WN179" s="98">
        <f t="shared" si="1961"/>
        <v>0</v>
      </c>
      <c r="WO179" s="98">
        <f t="shared" si="1962"/>
        <v>0</v>
      </c>
      <c r="WP179" s="98">
        <f t="shared" si="1963"/>
        <v>0</v>
      </c>
      <c r="WQ179" s="98">
        <f t="shared" si="1964"/>
        <v>0</v>
      </c>
      <c r="WR179" s="98">
        <f>IFERROR(INDEX('Score Calculation'!$D$38:$D$41,MATCH('Detalle de Cuentas'!VT179,'Score Calculation'!$C$38:$C$41,1)),0)</f>
        <v>4</v>
      </c>
      <c r="WS179" s="98">
        <f>IFERROR(INDEX('Score Calculation'!$D$38:$D$41,MATCH('Detalle de Cuentas'!VU179,'Score Calculation'!$C$38:$C$41,1)),0)</f>
        <v>4</v>
      </c>
      <c r="WT179" s="98">
        <f>IFERROR(INDEX('Score Calculation'!$D$38:$D$41,MATCH('Detalle de Cuentas'!VV179,'Score Calculation'!$C$38:$C$41,1)),0)</f>
        <v>4</v>
      </c>
      <c r="WU179" s="98">
        <f>IFERROR(INDEX('Score Calculation'!$D$38:$D$41,MATCH('Detalle de Cuentas'!VW179,'Score Calculation'!$C$38:$C$41,1)),0)</f>
        <v>4</v>
      </c>
      <c r="WV179" s="98">
        <f>IFERROR(INDEX('Score Calculation'!$D$38:$D$41,MATCH('Detalle de Cuentas'!VX179,'Score Calculation'!$C$38:$C$41,1)),0)</f>
        <v>4</v>
      </c>
      <c r="WW179" s="98">
        <f>IFERROR(INDEX('Score Calculation'!$D$38:$D$41,MATCH('Detalle de Cuentas'!VY179,'Score Calculation'!$C$38:$C$41,1)),0)</f>
        <v>4</v>
      </c>
      <c r="WX179" s="98">
        <f>IFERROR(INDEX('Score Calculation'!$D$38:$D$41,MATCH('Detalle de Cuentas'!VZ179,'Score Calculation'!$C$38:$C$41,1)),0)</f>
        <v>4</v>
      </c>
      <c r="WY179" s="98">
        <f>IFERROR(INDEX('Score Calculation'!$D$38:$D$41,MATCH('Detalle de Cuentas'!WA179,'Score Calculation'!$C$38:$C$41,1)),0)</f>
        <v>4</v>
      </c>
      <c r="WZ179" s="98">
        <f>IFERROR(INDEX('Score Calculation'!$D$38:$D$41,MATCH('Detalle de Cuentas'!WB179,'Score Calculation'!$C$38:$C$41,1)),0)</f>
        <v>4</v>
      </c>
      <c r="XA179" s="98">
        <f>IFERROR(INDEX('Score Calculation'!$D$38:$D$41,MATCH('Detalle de Cuentas'!WC179,'Score Calculation'!$C$38:$C$41,1)),0)</f>
        <v>4</v>
      </c>
      <c r="XB179" s="98">
        <f>IFERROR(INDEX('Score Calculation'!$D$38:$D$41,MATCH('Detalle de Cuentas'!WD179,'Score Calculation'!$C$38:$C$41,1)),0)</f>
        <v>4</v>
      </c>
      <c r="XC179" s="98">
        <f>IFERROR(INDEX('Score Calculation'!$D$38:$D$41,MATCH('Detalle de Cuentas'!WE179,'Score Calculation'!$C$38:$C$41,1)),0)</f>
        <v>4</v>
      </c>
      <c r="XD179" s="98">
        <f>IFERROR(INDEX('Score Calculation'!$D$38:$D$41,MATCH('Detalle de Cuentas'!WF179,'Score Calculation'!$C$38:$C$41,1)),0)</f>
        <v>4</v>
      </c>
      <c r="XE179" s="98">
        <f>IFERROR(INDEX('Score Calculation'!$D$38:$D$41,MATCH('Detalle de Cuentas'!WG179,'Score Calculation'!$C$38:$C$41,1)),0)</f>
        <v>4</v>
      </c>
      <c r="XF179" s="98">
        <f>IFERROR(INDEX('Score Calculation'!$D$38:$D$41,MATCH('Detalle de Cuentas'!WH179,'Score Calculation'!$C$38:$C$41,1)),0)</f>
        <v>4</v>
      </c>
      <c r="XG179" s="98">
        <f>IFERROR(INDEX('Score Calculation'!$D$38:$D$41,MATCH('Detalle de Cuentas'!WI179,'Score Calculation'!$C$38:$C$41,1)),0)</f>
        <v>4</v>
      </c>
      <c r="XH179" s="98">
        <f>IFERROR(INDEX('Score Calculation'!$D$38:$D$41,MATCH('Detalle de Cuentas'!WJ179,'Score Calculation'!$C$38:$C$41,1)),0)</f>
        <v>4</v>
      </c>
      <c r="XI179" s="98">
        <f>IFERROR(INDEX('Score Calculation'!$D$38:$D$41,MATCH('Detalle de Cuentas'!WK179,'Score Calculation'!$C$38:$C$41,1)),0)</f>
        <v>4</v>
      </c>
      <c r="XJ179" s="98">
        <f>IFERROR(INDEX('Score Calculation'!$D$38:$D$41,MATCH('Detalle de Cuentas'!WL179,'Score Calculation'!$C$38:$C$41,1)),0)</f>
        <v>4</v>
      </c>
      <c r="XK179" s="98">
        <f>IFERROR(INDEX('Score Calculation'!$D$38:$D$41,MATCH('Detalle de Cuentas'!WM179,'Score Calculation'!$C$38:$C$41,1)),0)</f>
        <v>4</v>
      </c>
      <c r="XL179" s="98">
        <f>IFERROR(INDEX('Score Calculation'!$D$38:$D$41,MATCH('Detalle de Cuentas'!WN179,'Score Calculation'!$C$38:$C$41,1)),0)</f>
        <v>4</v>
      </c>
      <c r="XM179" s="98">
        <f>IFERROR(INDEX('Score Calculation'!$D$38:$D$41,MATCH('Detalle de Cuentas'!WO179,'Score Calculation'!$C$38:$C$41,1)),0)</f>
        <v>4</v>
      </c>
      <c r="XN179" s="98">
        <f>IFERROR(INDEX('Score Calculation'!$D$38:$D$41,MATCH('Detalle de Cuentas'!WP179,'Score Calculation'!$C$38:$C$41,1)),0)</f>
        <v>4</v>
      </c>
      <c r="XO179" s="98">
        <f>IFERROR(INDEX('Score Calculation'!$D$38:$D$41,MATCH('Detalle de Cuentas'!WQ179,'Score Calculation'!$C$38:$C$41,1)),0)</f>
        <v>4</v>
      </c>
      <c r="XP179" s="98">
        <f>IFERROR(INDEX('Score Calculation'!$D$24:$D$31,MATCH('Detalle de Cuentas'!NF179,'Score Calculation'!$C$24:$C$31,1)),0)</f>
        <v>1</v>
      </c>
      <c r="XQ179" s="98">
        <f>IFERROR(INDEX('Score Calculation'!$D$24:$D$31,MATCH('Detalle de Cuentas'!NG179,'Score Calculation'!$C$24:$C$31,1)),0)</f>
        <v>1</v>
      </c>
      <c r="XR179" s="98">
        <f>IFERROR(INDEX('Score Calculation'!$D$24:$D$31,MATCH('Detalle de Cuentas'!NH179,'Score Calculation'!$C$24:$C$31,1)),0)</f>
        <v>1</v>
      </c>
      <c r="XS179" s="98">
        <f>IFERROR(INDEX('Score Calculation'!$D$24:$D$31,MATCH('Detalle de Cuentas'!NI179,'Score Calculation'!$C$24:$C$31,1)),0)</f>
        <v>1</v>
      </c>
      <c r="XT179" s="98">
        <f>IFERROR(INDEX('Score Calculation'!$D$24:$D$31,MATCH('Detalle de Cuentas'!NJ179,'Score Calculation'!$C$24:$C$31,1)),0)</f>
        <v>1</v>
      </c>
      <c r="XU179" s="98">
        <f>IFERROR(INDEX('Score Calculation'!$D$24:$D$31,MATCH('Detalle de Cuentas'!NK179,'Score Calculation'!$C$24:$C$31,1)),0)</f>
        <v>1</v>
      </c>
      <c r="XV179" s="98">
        <f>IFERROR(INDEX('Score Calculation'!$D$24:$D$31,MATCH('Detalle de Cuentas'!NL179,'Score Calculation'!$C$24:$C$31,1)),0)</f>
        <v>1</v>
      </c>
      <c r="XW179" s="98">
        <f>IFERROR(INDEX('Score Calculation'!$D$24:$D$31,MATCH('Detalle de Cuentas'!NM179,'Score Calculation'!$C$24:$C$31,1)),0)</f>
        <v>1</v>
      </c>
      <c r="XX179" s="98">
        <f>IFERROR(INDEX('Score Calculation'!$D$24:$D$31,MATCH('Detalle de Cuentas'!NN179,'Score Calculation'!$C$24:$C$31,1)),0)</f>
        <v>1</v>
      </c>
      <c r="XY179" s="98">
        <f>IFERROR(INDEX('Score Calculation'!$D$24:$D$31,MATCH('Detalle de Cuentas'!NO179,'Score Calculation'!$C$24:$C$31,1)),0)</f>
        <v>1</v>
      </c>
      <c r="XZ179" s="98">
        <f>IFERROR(INDEX('Score Calculation'!$D$24:$D$31,MATCH('Detalle de Cuentas'!NP179,'Score Calculation'!$C$24:$C$31,1)),0)</f>
        <v>1</v>
      </c>
      <c r="YA179" s="98">
        <f>IFERROR(INDEX('Score Calculation'!$D$24:$D$31,MATCH('Detalle de Cuentas'!NQ179,'Score Calculation'!$C$24:$C$31,1)),0)</f>
        <v>1</v>
      </c>
      <c r="YB179" s="98">
        <f>IFERROR(INDEX('Score Calculation'!$D$24:$D$31,MATCH('Detalle de Cuentas'!NR179,'Score Calculation'!$C$24:$C$31,1)),0)</f>
        <v>1</v>
      </c>
      <c r="YC179" s="98">
        <f>IFERROR(INDEX('Score Calculation'!$D$24:$D$31,MATCH('Detalle de Cuentas'!NS179,'Score Calculation'!$C$24:$C$31,1)),0)</f>
        <v>1</v>
      </c>
      <c r="YD179" s="98">
        <f>IFERROR(INDEX('Score Calculation'!$D$24:$D$31,MATCH('Detalle de Cuentas'!NT179,'Score Calculation'!$C$24:$C$31,1)),0)</f>
        <v>1</v>
      </c>
      <c r="YE179" s="98">
        <f>IFERROR(INDEX('Score Calculation'!$D$24:$D$31,MATCH('Detalle de Cuentas'!NU179,'Score Calculation'!$C$24:$C$31,1)),0)</f>
        <v>1</v>
      </c>
      <c r="YF179" s="98">
        <f>IFERROR(INDEX('Score Calculation'!$D$24:$D$31,MATCH('Detalle de Cuentas'!NV179,'Score Calculation'!$C$24:$C$31,1)),0)</f>
        <v>1</v>
      </c>
      <c r="YG179" s="98">
        <f>IFERROR(INDEX('Score Calculation'!$D$24:$D$31,MATCH('Detalle de Cuentas'!NW179,'Score Calculation'!$C$24:$C$31,1)),0)</f>
        <v>1</v>
      </c>
      <c r="YH179" s="98">
        <f>IFERROR(INDEX('Score Calculation'!$D$24:$D$31,MATCH('Detalle de Cuentas'!NX179,'Score Calculation'!$C$24:$C$31,1)),0)</f>
        <v>1</v>
      </c>
      <c r="YI179" s="98">
        <f>IFERROR(INDEX('Score Calculation'!$D$24:$D$31,MATCH('Detalle de Cuentas'!NY179,'Score Calculation'!$C$24:$C$31,1)),0)</f>
        <v>1</v>
      </c>
      <c r="YJ179" s="98">
        <f>IFERROR(INDEX('Score Calculation'!$D$24:$D$31,MATCH('Detalle de Cuentas'!NZ179,'Score Calculation'!$C$24:$C$31,1)),0)</f>
        <v>1</v>
      </c>
      <c r="YK179" s="98">
        <f>IFERROR(INDEX('Score Calculation'!$D$24:$D$31,MATCH('Detalle de Cuentas'!OA179,'Score Calculation'!$C$24:$C$31,1)),0)</f>
        <v>1</v>
      </c>
      <c r="YL179" s="98">
        <f>IFERROR(INDEX('Score Calculation'!$D$24:$D$31,MATCH('Detalle de Cuentas'!OB179,'Score Calculation'!$C$24:$C$31,1)),0)</f>
        <v>1</v>
      </c>
      <c r="YM179" s="98">
        <f>IFERROR(INDEX('Score Calculation'!$D$24:$D$31,MATCH('Detalle de Cuentas'!OC179,'Score Calculation'!$C$24:$C$31,1)),0)</f>
        <v>1</v>
      </c>
      <c r="YN179" s="98">
        <f t="shared" si="2067"/>
        <v>0</v>
      </c>
      <c r="YO179" s="98">
        <f>IF(LEFT(TRIM($D179),15)="GRUPO SOLIDARIO",$L179*'Score Calculation'!$H$5,IF(TRIM('Detalle de Cuentas'!$C179)="Semanal",'Detalle de Cuentas'!$L179*'Score Calculation'!$H$6,'Detalle de Cuentas'!$L179))</f>
        <v>0</v>
      </c>
      <c r="YP179" s="99">
        <f>IFERROR(INDEX('Score Calculation'!$D$54:$D$60,MATCH($YO179,'Score Calculation'!$C$54:$C$60,1)),1)</f>
        <v>0.2</v>
      </c>
      <c r="YQ179" s="99">
        <f>IFERROR(INDEX('Score Calculation'!$D$65:$D$123,MATCH(LEFT(TRIM('Detalle de Cuentas'!$F179),20),'Score Calculation'!$F$65:$F$123,0)),1)</f>
        <v>1</v>
      </c>
      <c r="YR179" s="99">
        <f>IFERROR(INDEX('Score Calculation'!$D$46:$D$49,MATCH('Detalle de Cuentas'!$YN179,'Score Calculation'!$C$46:$C$49,1)),1)</f>
        <v>4</v>
      </c>
      <c r="YS179" s="99">
        <f t="shared" si="2068"/>
        <v>0</v>
      </c>
      <c r="YT179" s="99">
        <f t="shared" si="2069"/>
        <v>0</v>
      </c>
      <c r="YU179" s="98" t="str">
        <f t="shared" si="2070"/>
        <v/>
      </c>
      <c r="YV179" s="109">
        <f t="shared" si="2071"/>
        <v>1</v>
      </c>
      <c r="YW179" s="109">
        <f>IFERROR(INDEX('Score Calculation'!$D$187:$D$245,MATCH(LEFT(TRIM('Detalle de Cuentas'!$F179),20),'Score Calculation'!$F$187:$F$245,0)),1)</f>
        <v>1</v>
      </c>
      <c r="YX179" s="109">
        <f>IFERROR(IF($E179="HIPOTECA",-PMT('Score Calculation'!$H$266/(360/$J179),$G179,$YO179)*(30/$J179),-PMT('Score Calculation'!$H$267/(360/$J179),$G179,$YO179)*(30/$J179)),0)</f>
        <v>0</v>
      </c>
      <c r="YY179" s="109">
        <f t="shared" si="2103"/>
        <v>0</v>
      </c>
      <c r="YZ179" s="109">
        <f t="shared" si="2103"/>
        <v>0</v>
      </c>
      <c r="ZA179" s="109">
        <f t="shared" si="2103"/>
        <v>0</v>
      </c>
      <c r="ZB179" s="109">
        <f t="shared" si="2103"/>
        <v>0</v>
      </c>
      <c r="ZC179" s="109">
        <f t="shared" si="2103"/>
        <v>0</v>
      </c>
      <c r="ZD179" s="109">
        <f t="shared" si="2100"/>
        <v>0</v>
      </c>
      <c r="ZE179" s="109">
        <f t="shared" si="2100"/>
        <v>0</v>
      </c>
      <c r="ZF179" s="109">
        <f t="shared" si="2100"/>
        <v>0</v>
      </c>
      <c r="ZG179" s="109">
        <f t="shared" si="2100"/>
        <v>0</v>
      </c>
      <c r="ZH179" s="109">
        <f t="shared" si="2100"/>
        <v>0</v>
      </c>
      <c r="ZI179" s="109">
        <f t="shared" si="2072"/>
        <v>0</v>
      </c>
    </row>
    <row r="180" spans="2:685" x14ac:dyDescent="0.2">
      <c r="B180" s="41">
        <v>164</v>
      </c>
      <c r="C180" s="42"/>
      <c r="D180" s="42"/>
      <c r="E180" s="42"/>
      <c r="F180" s="42"/>
      <c r="G180" s="42"/>
      <c r="H180" s="42"/>
      <c r="I180" s="29"/>
      <c r="J180" s="6" t="str">
        <f t="shared" si="2136"/>
        <v/>
      </c>
      <c r="K180" s="43"/>
      <c r="L180" s="43"/>
      <c r="M180" s="43"/>
      <c r="N180" s="43"/>
      <c r="O180" s="43"/>
      <c r="P180" s="44" t="str">
        <f t="shared" si="1965"/>
        <v/>
      </c>
      <c r="Q180" s="26"/>
      <c r="R180" s="26"/>
      <c r="S180" s="26"/>
      <c r="T180" s="26"/>
      <c r="U180" s="29"/>
      <c r="V180" s="43"/>
      <c r="W180" s="26"/>
      <c r="X180" s="29"/>
      <c r="Y180" s="6">
        <f>IF('Detalle de Cuentas'!$C$4-$R180&gt;'Graph Creator'!$E$2*'Graph Creator'!$D$13*12,0,1)</f>
        <v>1</v>
      </c>
      <c r="Z180" s="45">
        <f t="shared" si="2137"/>
        <v>0</v>
      </c>
      <c r="AA180" s="2" t="e">
        <f t="shared" si="1966"/>
        <v>#VALUE!</v>
      </c>
      <c r="AB180" s="2" t="e">
        <f t="shared" si="1967"/>
        <v>#VALUE!</v>
      </c>
      <c r="AC180" s="2" t="e">
        <f t="shared" si="1968"/>
        <v>#VALUE!</v>
      </c>
      <c r="AD180" s="2" t="e">
        <f t="shared" si="1969"/>
        <v>#VALUE!</v>
      </c>
      <c r="AE180" s="2" t="e">
        <f t="shared" si="1970"/>
        <v>#VALUE!</v>
      </c>
      <c r="AF180" s="2" t="e">
        <f t="shared" si="1971"/>
        <v>#VALUE!</v>
      </c>
      <c r="AG180" s="2">
        <f t="shared" si="1972"/>
        <v>0</v>
      </c>
      <c r="AH180" s="2">
        <f t="shared" si="1973"/>
        <v>0</v>
      </c>
      <c r="AI180" s="2" t="str">
        <f t="shared" si="1974"/>
        <v/>
      </c>
      <c r="AJ180" s="2" t="str">
        <f t="shared" ref="AJ180:BE180" si="2361">IFERROR(SEARCH(".",$I180,AI180+1),"")</f>
        <v/>
      </c>
      <c r="AK180" s="2" t="str">
        <f t="shared" si="2361"/>
        <v/>
      </c>
      <c r="AL180" s="2" t="str">
        <f t="shared" si="2361"/>
        <v/>
      </c>
      <c r="AM180" s="2" t="str">
        <f t="shared" si="2361"/>
        <v/>
      </c>
      <c r="AN180" s="2" t="str">
        <f t="shared" si="2361"/>
        <v/>
      </c>
      <c r="AO180" s="2" t="str">
        <f t="shared" si="2361"/>
        <v/>
      </c>
      <c r="AP180" s="2" t="str">
        <f t="shared" si="2361"/>
        <v/>
      </c>
      <c r="AQ180" s="2" t="str">
        <f t="shared" si="2361"/>
        <v/>
      </c>
      <c r="AR180" s="2" t="str">
        <f t="shared" si="2361"/>
        <v/>
      </c>
      <c r="AS180" s="2" t="str">
        <f t="shared" si="2361"/>
        <v/>
      </c>
      <c r="AT180" s="2" t="str">
        <f t="shared" si="2361"/>
        <v/>
      </c>
      <c r="AU180" s="2" t="str">
        <f t="shared" si="2361"/>
        <v/>
      </c>
      <c r="AV180" s="2" t="str">
        <f t="shared" si="2361"/>
        <v/>
      </c>
      <c r="AW180" s="2" t="str">
        <f t="shared" si="2361"/>
        <v/>
      </c>
      <c r="AX180" s="2" t="str">
        <f t="shared" si="2361"/>
        <v/>
      </c>
      <c r="AY180" s="2" t="str">
        <f t="shared" si="2361"/>
        <v/>
      </c>
      <c r="AZ180" s="2" t="str">
        <f t="shared" si="2361"/>
        <v/>
      </c>
      <c r="BA180" s="2" t="str">
        <f t="shared" si="2361"/>
        <v/>
      </c>
      <c r="BB180" s="2" t="str">
        <f t="shared" si="2361"/>
        <v/>
      </c>
      <c r="BC180" s="2" t="str">
        <f t="shared" si="2361"/>
        <v/>
      </c>
      <c r="BD180" s="2" t="str">
        <f t="shared" si="2361"/>
        <v/>
      </c>
      <c r="BE180" s="2" t="str">
        <f t="shared" si="2361"/>
        <v/>
      </c>
      <c r="BF180" s="2" t="str">
        <f t="shared" si="1976"/>
        <v/>
      </c>
      <c r="BG180" s="2" t="str">
        <f t="shared" si="1620"/>
        <v/>
      </c>
      <c r="BH180" s="2" t="str">
        <f t="shared" si="1621"/>
        <v/>
      </c>
      <c r="BI180" s="2" t="str">
        <f t="shared" si="1622"/>
        <v/>
      </c>
      <c r="BJ180" s="2" t="str">
        <f t="shared" si="1623"/>
        <v/>
      </c>
      <c r="BK180" s="2" t="str">
        <f t="shared" si="1624"/>
        <v/>
      </c>
      <c r="BL180" s="2" t="str">
        <f t="shared" si="1625"/>
        <v/>
      </c>
      <c r="BM180" s="2" t="str">
        <f t="shared" si="1626"/>
        <v/>
      </c>
      <c r="BN180" s="2" t="str">
        <f t="shared" si="1627"/>
        <v/>
      </c>
      <c r="BO180" s="2" t="str">
        <f t="shared" si="1628"/>
        <v/>
      </c>
      <c r="BP180" s="2" t="str">
        <f t="shared" si="1629"/>
        <v/>
      </c>
      <c r="BQ180" s="2" t="str">
        <f t="shared" si="1630"/>
        <v/>
      </c>
      <c r="BR180" s="2" t="str">
        <f t="shared" si="1631"/>
        <v/>
      </c>
      <c r="BS180" s="2" t="str">
        <f t="shared" si="1632"/>
        <v/>
      </c>
      <c r="BT180" s="2" t="str">
        <f t="shared" si="1633"/>
        <v/>
      </c>
      <c r="BU180" s="2" t="str">
        <f t="shared" si="1634"/>
        <v/>
      </c>
      <c r="BV180" s="2" t="str">
        <f t="shared" si="1635"/>
        <v/>
      </c>
      <c r="BW180" s="2" t="str">
        <f t="shared" si="1636"/>
        <v/>
      </c>
      <c r="BX180" s="2" t="str">
        <f t="shared" si="1637"/>
        <v/>
      </c>
      <c r="BY180" s="2" t="str">
        <f t="shared" si="1638"/>
        <v/>
      </c>
      <c r="BZ180" s="2" t="str">
        <f t="shared" si="1639"/>
        <v/>
      </c>
      <c r="CA180" s="2" t="str">
        <f t="shared" si="1640"/>
        <v/>
      </c>
      <c r="CB180" s="2" t="str">
        <f t="shared" si="1641"/>
        <v/>
      </c>
      <c r="CC180" s="2" t="str">
        <f t="shared" si="1642"/>
        <v/>
      </c>
      <c r="CD180" s="14">
        <f t="shared" si="2139"/>
        <v>0</v>
      </c>
      <c r="CE180" s="14" t="e">
        <f t="shared" ref="CE180:DA180" si="2362">CD180-$J$17</f>
        <v>#VALUE!</v>
      </c>
      <c r="CF180" s="14" t="e">
        <f t="shared" si="2362"/>
        <v>#VALUE!</v>
      </c>
      <c r="CG180" s="14" t="e">
        <f t="shared" si="2362"/>
        <v>#VALUE!</v>
      </c>
      <c r="CH180" s="14" t="e">
        <f t="shared" si="2362"/>
        <v>#VALUE!</v>
      </c>
      <c r="CI180" s="14" t="e">
        <f t="shared" si="2362"/>
        <v>#VALUE!</v>
      </c>
      <c r="CJ180" s="14" t="e">
        <f t="shared" si="2362"/>
        <v>#VALUE!</v>
      </c>
      <c r="CK180" s="14" t="e">
        <f t="shared" si="2362"/>
        <v>#VALUE!</v>
      </c>
      <c r="CL180" s="14" t="e">
        <f t="shared" si="2362"/>
        <v>#VALUE!</v>
      </c>
      <c r="CM180" s="14" t="e">
        <f t="shared" si="2362"/>
        <v>#VALUE!</v>
      </c>
      <c r="CN180" s="14" t="e">
        <f t="shared" si="2362"/>
        <v>#VALUE!</v>
      </c>
      <c r="CO180" s="14" t="e">
        <f t="shared" si="2362"/>
        <v>#VALUE!</v>
      </c>
      <c r="CP180" s="14" t="e">
        <f t="shared" si="2362"/>
        <v>#VALUE!</v>
      </c>
      <c r="CQ180" s="14" t="e">
        <f t="shared" si="2362"/>
        <v>#VALUE!</v>
      </c>
      <c r="CR180" s="14" t="e">
        <f t="shared" si="2362"/>
        <v>#VALUE!</v>
      </c>
      <c r="CS180" s="14" t="e">
        <f t="shared" si="2362"/>
        <v>#VALUE!</v>
      </c>
      <c r="CT180" s="14" t="e">
        <f t="shared" si="2362"/>
        <v>#VALUE!</v>
      </c>
      <c r="CU180" s="14" t="e">
        <f t="shared" si="2362"/>
        <v>#VALUE!</v>
      </c>
      <c r="CV180" s="14" t="e">
        <f t="shared" si="2362"/>
        <v>#VALUE!</v>
      </c>
      <c r="CW180" s="14" t="e">
        <f t="shared" si="2362"/>
        <v>#VALUE!</v>
      </c>
      <c r="CX180" s="14" t="e">
        <f t="shared" si="2362"/>
        <v>#VALUE!</v>
      </c>
      <c r="CY180" s="14" t="e">
        <f t="shared" si="2362"/>
        <v>#VALUE!</v>
      </c>
      <c r="CZ180" s="14" t="e">
        <f t="shared" si="2362"/>
        <v>#VALUE!</v>
      </c>
      <c r="DA180" s="14" t="e">
        <f t="shared" si="2362"/>
        <v>#VALUE!</v>
      </c>
      <c r="DB180" s="2">
        <f t="shared" si="1978"/>
        <v>0</v>
      </c>
      <c r="DC180" s="2">
        <f t="shared" si="1979"/>
        <v>0</v>
      </c>
      <c r="DD180" s="2">
        <f t="shared" si="1980"/>
        <v>0</v>
      </c>
      <c r="DE180" s="2">
        <f t="shared" si="1981"/>
        <v>0</v>
      </c>
      <c r="DF180" s="2">
        <f t="shared" si="1982"/>
        <v>0</v>
      </c>
      <c r="DG180" s="2">
        <f t="shared" si="1983"/>
        <v>0</v>
      </c>
      <c r="DH180" s="2">
        <f t="shared" si="1984"/>
        <v>0</v>
      </c>
      <c r="DI180" s="2">
        <f t="shared" si="1985"/>
        <v>0</v>
      </c>
      <c r="DJ180" s="2">
        <f t="shared" si="1986"/>
        <v>0</v>
      </c>
      <c r="DK180" s="2">
        <f t="shared" si="1987"/>
        <v>0</v>
      </c>
      <c r="DL180" s="2">
        <f t="shared" si="1988"/>
        <v>0</v>
      </c>
      <c r="DM180" s="2">
        <f t="shared" si="1989"/>
        <v>0</v>
      </c>
      <c r="DN180" s="2">
        <f t="shared" si="1990"/>
        <v>0</v>
      </c>
      <c r="DO180" s="2">
        <f t="shared" si="1991"/>
        <v>0</v>
      </c>
      <c r="DP180" s="2">
        <f t="shared" si="1992"/>
        <v>0</v>
      </c>
      <c r="DQ180" s="2">
        <f t="shared" si="1993"/>
        <v>0</v>
      </c>
      <c r="DR180" s="2">
        <f t="shared" si="1994"/>
        <v>0</v>
      </c>
      <c r="DS180" s="2">
        <f t="shared" si="1995"/>
        <v>0</v>
      </c>
      <c r="DT180" s="2">
        <f t="shared" si="1996"/>
        <v>0</v>
      </c>
      <c r="DU180" s="2">
        <f t="shared" si="1997"/>
        <v>0</v>
      </c>
      <c r="DV180" s="2">
        <f t="shared" si="1998"/>
        <v>0</v>
      </c>
      <c r="DW180" s="2">
        <f t="shared" si="1999"/>
        <v>0</v>
      </c>
      <c r="DX180" s="2">
        <f t="shared" si="2000"/>
        <v>0</v>
      </c>
      <c r="DY180" s="2">
        <f t="shared" si="2001"/>
        <v>0</v>
      </c>
      <c r="DZ180" s="2">
        <f t="shared" si="2002"/>
        <v>0</v>
      </c>
      <c r="EA180" s="2">
        <f t="shared" si="2003"/>
        <v>0</v>
      </c>
      <c r="EB180" s="2">
        <f t="shared" si="2004"/>
        <v>0</v>
      </c>
      <c r="EC180" s="2">
        <f t="shared" si="2005"/>
        <v>0</v>
      </c>
      <c r="ED180" s="2">
        <f t="shared" si="2006"/>
        <v>0</v>
      </c>
      <c r="EE180" s="2">
        <f t="shared" si="2007"/>
        <v>0</v>
      </c>
      <c r="EF180" s="2">
        <f t="shared" si="2008"/>
        <v>0</v>
      </c>
      <c r="EG180" s="2">
        <f t="shared" si="2009"/>
        <v>0</v>
      </c>
      <c r="EH180" s="2">
        <f t="shared" si="2010"/>
        <v>0</v>
      </c>
      <c r="EI180" s="2">
        <f t="shared" si="2011"/>
        <v>0</v>
      </c>
      <c r="EJ180" s="2">
        <f t="shared" si="2012"/>
        <v>0</v>
      </c>
      <c r="EK180" s="2">
        <f t="shared" si="2013"/>
        <v>0</v>
      </c>
      <c r="EL180" s="2">
        <f t="shared" si="2014"/>
        <v>0</v>
      </c>
      <c r="EM180" s="2">
        <f t="shared" si="2015"/>
        <v>0</v>
      </c>
      <c r="EN180" s="2">
        <f t="shared" si="2016"/>
        <v>0</v>
      </c>
      <c r="EO180" s="2">
        <f t="shared" si="2017"/>
        <v>0</v>
      </c>
      <c r="EP180" s="2">
        <f t="shared" si="2018"/>
        <v>0</v>
      </c>
      <c r="EQ180" s="2">
        <f t="shared" si="2019"/>
        <v>0</v>
      </c>
      <c r="ER180" s="2">
        <f t="shared" si="2020"/>
        <v>0</v>
      </c>
      <c r="ES180" s="2">
        <f t="shared" si="2021"/>
        <v>0</v>
      </c>
      <c r="ET180" s="2">
        <f t="shared" si="2022"/>
        <v>0</v>
      </c>
      <c r="EU180" s="2">
        <f t="shared" si="2023"/>
        <v>0</v>
      </c>
      <c r="EV180" s="2">
        <f t="shared" si="2024"/>
        <v>0</v>
      </c>
      <c r="EW180" s="2">
        <f t="shared" si="2025"/>
        <v>0</v>
      </c>
      <c r="EX180" s="2">
        <f t="shared" si="2141"/>
        <v>1</v>
      </c>
      <c r="EY180" s="2" t="e">
        <f t="shared" si="2142"/>
        <v>#VALUE!</v>
      </c>
      <c r="EZ180" s="2" t="e">
        <f t="shared" si="2143"/>
        <v>#VALUE!</v>
      </c>
      <c r="FA180" s="2" t="e">
        <f t="shared" si="2144"/>
        <v>#VALUE!</v>
      </c>
      <c r="FB180" s="2" t="e">
        <f t="shared" si="2145"/>
        <v>#VALUE!</v>
      </c>
      <c r="FC180" s="2" t="e">
        <f t="shared" si="2146"/>
        <v>#VALUE!</v>
      </c>
      <c r="FD180" s="2" t="e">
        <f t="shared" si="2147"/>
        <v>#VALUE!</v>
      </c>
      <c r="FE180" s="2" t="e">
        <f t="shared" si="2148"/>
        <v>#VALUE!</v>
      </c>
      <c r="FF180" s="2" t="e">
        <f t="shared" si="2149"/>
        <v>#VALUE!</v>
      </c>
      <c r="FG180" s="2" t="e">
        <f t="shared" si="2150"/>
        <v>#VALUE!</v>
      </c>
      <c r="FH180" s="2" t="e">
        <f t="shared" si="2151"/>
        <v>#VALUE!</v>
      </c>
      <c r="FI180" s="2" t="e">
        <f t="shared" si="2152"/>
        <v>#VALUE!</v>
      </c>
      <c r="FJ180" s="2" t="e">
        <f t="shared" si="2153"/>
        <v>#VALUE!</v>
      </c>
      <c r="FK180" s="2" t="e">
        <f t="shared" si="2154"/>
        <v>#VALUE!</v>
      </c>
      <c r="FL180" s="2" t="e">
        <f t="shared" si="2155"/>
        <v>#VALUE!</v>
      </c>
      <c r="FM180" s="2" t="e">
        <f t="shared" si="2156"/>
        <v>#VALUE!</v>
      </c>
      <c r="FN180" s="2" t="e">
        <f t="shared" si="2157"/>
        <v>#VALUE!</v>
      </c>
      <c r="FO180" s="2" t="e">
        <f t="shared" si="2158"/>
        <v>#VALUE!</v>
      </c>
      <c r="FP180" s="2" t="e">
        <f t="shared" si="2159"/>
        <v>#VALUE!</v>
      </c>
      <c r="FQ180" s="2" t="e">
        <f t="shared" si="2160"/>
        <v>#VALUE!</v>
      </c>
      <c r="FR180" s="2" t="e">
        <f t="shared" si="2161"/>
        <v>#VALUE!</v>
      </c>
      <c r="FS180" s="2" t="e">
        <f t="shared" si="2162"/>
        <v>#VALUE!</v>
      </c>
      <c r="FT180" s="2" t="e">
        <f t="shared" si="2163"/>
        <v>#VALUE!</v>
      </c>
      <c r="FU180" s="2" t="e">
        <f t="shared" si="2164"/>
        <v>#VALUE!</v>
      </c>
      <c r="FV180" s="2">
        <f t="shared" si="2165"/>
        <v>1</v>
      </c>
      <c r="FW180" s="2" t="e">
        <f t="shared" si="2166"/>
        <v>#VALUE!</v>
      </c>
      <c r="FX180" s="2" t="e">
        <f t="shared" si="2167"/>
        <v>#VALUE!</v>
      </c>
      <c r="FY180" s="2" t="e">
        <f t="shared" si="2168"/>
        <v>#VALUE!</v>
      </c>
      <c r="FZ180" s="2" t="e">
        <f t="shared" si="2169"/>
        <v>#VALUE!</v>
      </c>
      <c r="GA180" s="2" t="e">
        <f t="shared" si="2170"/>
        <v>#VALUE!</v>
      </c>
      <c r="GB180" s="2" t="e">
        <f t="shared" si="2171"/>
        <v>#VALUE!</v>
      </c>
      <c r="GC180" s="2" t="e">
        <f t="shared" si="2172"/>
        <v>#VALUE!</v>
      </c>
      <c r="GD180" s="2" t="e">
        <f t="shared" si="2173"/>
        <v>#VALUE!</v>
      </c>
      <c r="GE180" s="2" t="e">
        <f t="shared" si="2174"/>
        <v>#VALUE!</v>
      </c>
      <c r="GF180" s="2" t="e">
        <f t="shared" si="2175"/>
        <v>#VALUE!</v>
      </c>
      <c r="GG180" s="2" t="e">
        <f t="shared" si="2176"/>
        <v>#VALUE!</v>
      </c>
      <c r="GH180" s="2" t="e">
        <f t="shared" si="2177"/>
        <v>#VALUE!</v>
      </c>
      <c r="GI180" s="2" t="e">
        <f t="shared" si="2178"/>
        <v>#VALUE!</v>
      </c>
      <c r="GJ180" s="2" t="e">
        <f t="shared" si="2179"/>
        <v>#VALUE!</v>
      </c>
      <c r="GK180" s="2" t="e">
        <f t="shared" si="2180"/>
        <v>#VALUE!</v>
      </c>
      <c r="GL180" s="2" t="e">
        <f t="shared" si="2181"/>
        <v>#VALUE!</v>
      </c>
      <c r="GM180" s="2" t="e">
        <f t="shared" si="2182"/>
        <v>#VALUE!</v>
      </c>
      <c r="GN180" s="2" t="e">
        <f t="shared" si="2183"/>
        <v>#VALUE!</v>
      </c>
      <c r="GO180" s="2" t="e">
        <f t="shared" si="2184"/>
        <v>#VALUE!</v>
      </c>
      <c r="GP180" s="2" t="e">
        <f t="shared" si="2185"/>
        <v>#VALUE!</v>
      </c>
      <c r="GQ180" s="2" t="e">
        <f t="shared" si="2186"/>
        <v>#VALUE!</v>
      </c>
      <c r="GR180" s="2" t="e">
        <f t="shared" si="2187"/>
        <v>#VALUE!</v>
      </c>
      <c r="GS180" s="2" t="e">
        <f t="shared" si="2188"/>
        <v>#VALUE!</v>
      </c>
      <c r="GT180" s="2">
        <f t="shared" si="2189"/>
        <v>1</v>
      </c>
      <c r="GU180" s="2" t="e">
        <f t="shared" si="2190"/>
        <v>#VALUE!</v>
      </c>
      <c r="GV180" s="2" t="e">
        <f t="shared" si="2191"/>
        <v>#VALUE!</v>
      </c>
      <c r="GW180" s="2" t="e">
        <f t="shared" si="2192"/>
        <v>#VALUE!</v>
      </c>
      <c r="GX180" s="2" t="e">
        <f t="shared" si="2193"/>
        <v>#VALUE!</v>
      </c>
      <c r="GY180" s="2" t="e">
        <f t="shared" si="2194"/>
        <v>#VALUE!</v>
      </c>
      <c r="GZ180" s="2" t="e">
        <f t="shared" si="2195"/>
        <v>#VALUE!</v>
      </c>
      <c r="HA180" s="2" t="e">
        <f t="shared" si="2196"/>
        <v>#VALUE!</v>
      </c>
      <c r="HB180" s="2" t="e">
        <f t="shared" si="2197"/>
        <v>#VALUE!</v>
      </c>
      <c r="HC180" s="2" t="e">
        <f t="shared" si="2198"/>
        <v>#VALUE!</v>
      </c>
      <c r="HD180" s="2" t="e">
        <f t="shared" si="2199"/>
        <v>#VALUE!</v>
      </c>
      <c r="HE180" s="2" t="e">
        <f t="shared" si="2200"/>
        <v>#VALUE!</v>
      </c>
      <c r="HF180" s="2" t="e">
        <f t="shared" si="2201"/>
        <v>#VALUE!</v>
      </c>
      <c r="HG180" s="2" t="e">
        <f t="shared" si="2202"/>
        <v>#VALUE!</v>
      </c>
      <c r="HH180" s="2" t="e">
        <f t="shared" si="2203"/>
        <v>#VALUE!</v>
      </c>
      <c r="HI180" s="2" t="e">
        <f t="shared" si="2204"/>
        <v>#VALUE!</v>
      </c>
      <c r="HJ180" s="2" t="e">
        <f t="shared" si="2205"/>
        <v>#VALUE!</v>
      </c>
      <c r="HK180" s="2" t="e">
        <f t="shared" si="2206"/>
        <v>#VALUE!</v>
      </c>
      <c r="HL180" s="2" t="e">
        <f t="shared" si="2207"/>
        <v>#VALUE!</v>
      </c>
      <c r="HM180" s="2" t="e">
        <f t="shared" si="2208"/>
        <v>#VALUE!</v>
      </c>
      <c r="HN180" s="2" t="e">
        <f t="shared" si="2209"/>
        <v>#VALUE!</v>
      </c>
      <c r="HO180" s="2" t="e">
        <f t="shared" si="2210"/>
        <v>#VALUE!</v>
      </c>
      <c r="HP180" s="2" t="e">
        <f t="shared" si="2211"/>
        <v>#VALUE!</v>
      </c>
      <c r="HQ180" s="2" t="e">
        <f t="shared" si="2212"/>
        <v>#VALUE!</v>
      </c>
      <c r="HR180" s="2">
        <f t="shared" si="2213"/>
        <v>1</v>
      </c>
      <c r="HS180" s="2" t="e">
        <f t="shared" si="2214"/>
        <v>#VALUE!</v>
      </c>
      <c r="HT180" s="2" t="e">
        <f t="shared" si="2215"/>
        <v>#VALUE!</v>
      </c>
      <c r="HU180" s="2" t="e">
        <f t="shared" si="2216"/>
        <v>#VALUE!</v>
      </c>
      <c r="HV180" s="2" t="e">
        <f t="shared" si="2217"/>
        <v>#VALUE!</v>
      </c>
      <c r="HW180" s="2" t="e">
        <f t="shared" si="2218"/>
        <v>#VALUE!</v>
      </c>
      <c r="HX180" s="2" t="e">
        <f t="shared" si="2219"/>
        <v>#VALUE!</v>
      </c>
      <c r="HY180" s="2" t="e">
        <f t="shared" si="2220"/>
        <v>#VALUE!</v>
      </c>
      <c r="HZ180" s="2" t="e">
        <f t="shared" si="2221"/>
        <v>#VALUE!</v>
      </c>
      <c r="IA180" s="2" t="e">
        <f t="shared" si="2222"/>
        <v>#VALUE!</v>
      </c>
      <c r="IB180" s="2" t="e">
        <f t="shared" si="2223"/>
        <v>#VALUE!</v>
      </c>
      <c r="IC180" s="2" t="e">
        <f t="shared" si="2224"/>
        <v>#VALUE!</v>
      </c>
      <c r="ID180" s="2" t="e">
        <f t="shared" si="2225"/>
        <v>#VALUE!</v>
      </c>
      <c r="IE180" s="2" t="e">
        <f t="shared" si="2226"/>
        <v>#VALUE!</v>
      </c>
      <c r="IF180" s="2" t="e">
        <f t="shared" si="2227"/>
        <v>#VALUE!</v>
      </c>
      <c r="IG180" s="2" t="e">
        <f t="shared" si="2228"/>
        <v>#VALUE!</v>
      </c>
      <c r="IH180" s="2" t="e">
        <f t="shared" si="2229"/>
        <v>#VALUE!</v>
      </c>
      <c r="II180" s="2" t="e">
        <f t="shared" si="2230"/>
        <v>#VALUE!</v>
      </c>
      <c r="IJ180" s="2" t="e">
        <f t="shared" si="2231"/>
        <v>#VALUE!</v>
      </c>
      <c r="IK180" s="2" t="e">
        <f t="shared" si="2232"/>
        <v>#VALUE!</v>
      </c>
      <c r="IL180" s="2" t="e">
        <f t="shared" si="2233"/>
        <v>#VALUE!</v>
      </c>
      <c r="IM180" s="2" t="e">
        <f t="shared" si="2234"/>
        <v>#VALUE!</v>
      </c>
      <c r="IN180" s="2" t="e">
        <f t="shared" si="2235"/>
        <v>#VALUE!</v>
      </c>
      <c r="IO180" s="2" t="e">
        <f t="shared" si="2236"/>
        <v>#VALUE!</v>
      </c>
      <c r="IP180" s="2">
        <f t="shared" si="2237"/>
        <v>0</v>
      </c>
      <c r="IQ180" s="2" t="e">
        <f t="shared" si="2238"/>
        <v>#VALUE!</v>
      </c>
      <c r="IR180" s="2" t="e">
        <f t="shared" si="2239"/>
        <v>#VALUE!</v>
      </c>
      <c r="IS180" s="2" t="e">
        <f t="shared" si="2240"/>
        <v>#VALUE!</v>
      </c>
      <c r="IT180" s="2" t="e">
        <f t="shared" si="2241"/>
        <v>#VALUE!</v>
      </c>
      <c r="IU180" s="2" t="e">
        <f t="shared" si="2242"/>
        <v>#VALUE!</v>
      </c>
      <c r="IV180" s="2" t="e">
        <f t="shared" si="2243"/>
        <v>#VALUE!</v>
      </c>
      <c r="IW180" s="2" t="e">
        <f t="shared" si="2244"/>
        <v>#VALUE!</v>
      </c>
      <c r="IX180" s="2" t="e">
        <f t="shared" si="2245"/>
        <v>#VALUE!</v>
      </c>
      <c r="IY180" s="2" t="e">
        <f t="shared" si="2246"/>
        <v>#VALUE!</v>
      </c>
      <c r="IZ180" s="2" t="e">
        <f t="shared" si="2247"/>
        <v>#VALUE!</v>
      </c>
      <c r="JA180" s="2" t="e">
        <f t="shared" si="2248"/>
        <v>#VALUE!</v>
      </c>
      <c r="JB180" s="2" t="e">
        <f t="shared" si="2249"/>
        <v>#VALUE!</v>
      </c>
      <c r="JC180" s="2" t="e">
        <f t="shared" si="2250"/>
        <v>#VALUE!</v>
      </c>
      <c r="JD180" s="2" t="e">
        <f t="shared" si="2251"/>
        <v>#VALUE!</v>
      </c>
      <c r="JE180" s="2" t="e">
        <f t="shared" si="2252"/>
        <v>#VALUE!</v>
      </c>
      <c r="JF180" s="2" t="e">
        <f t="shared" si="2253"/>
        <v>#VALUE!</v>
      </c>
      <c r="JG180" s="2" t="e">
        <f t="shared" si="2254"/>
        <v>#VALUE!</v>
      </c>
      <c r="JH180" s="2" t="e">
        <f t="shared" si="2255"/>
        <v>#VALUE!</v>
      </c>
      <c r="JI180" s="2" t="e">
        <f t="shared" si="2256"/>
        <v>#VALUE!</v>
      </c>
      <c r="JJ180" s="2" t="e">
        <f t="shared" si="2257"/>
        <v>#VALUE!</v>
      </c>
      <c r="JK180" s="2" t="e">
        <f t="shared" si="2258"/>
        <v>#VALUE!</v>
      </c>
      <c r="JL180" s="2" t="e">
        <f t="shared" si="2259"/>
        <v>#VALUE!</v>
      </c>
      <c r="JM180" s="2" t="e">
        <f t="shared" si="2260"/>
        <v>#VALUE!</v>
      </c>
      <c r="JN180" s="2">
        <f t="shared" si="2261"/>
        <v>0</v>
      </c>
      <c r="JO180" s="2" t="e">
        <f t="shared" si="2262"/>
        <v>#VALUE!</v>
      </c>
      <c r="JP180" s="2" t="e">
        <f t="shared" si="2263"/>
        <v>#VALUE!</v>
      </c>
      <c r="JQ180" s="2" t="e">
        <f t="shared" si="2264"/>
        <v>#VALUE!</v>
      </c>
      <c r="JR180" s="2" t="e">
        <f t="shared" si="2265"/>
        <v>#VALUE!</v>
      </c>
      <c r="JS180" s="2" t="e">
        <f t="shared" si="2266"/>
        <v>#VALUE!</v>
      </c>
      <c r="JT180" s="2" t="e">
        <f t="shared" si="2267"/>
        <v>#VALUE!</v>
      </c>
      <c r="JU180" s="2" t="e">
        <f t="shared" si="2268"/>
        <v>#VALUE!</v>
      </c>
      <c r="JV180" s="2" t="e">
        <f t="shared" si="2269"/>
        <v>#VALUE!</v>
      </c>
      <c r="JW180" s="2" t="e">
        <f t="shared" si="2270"/>
        <v>#VALUE!</v>
      </c>
      <c r="JX180" s="2" t="e">
        <f t="shared" si="2271"/>
        <v>#VALUE!</v>
      </c>
      <c r="JY180" s="2" t="e">
        <f t="shared" si="2272"/>
        <v>#VALUE!</v>
      </c>
      <c r="JZ180" s="2" t="e">
        <f t="shared" si="2273"/>
        <v>#VALUE!</v>
      </c>
      <c r="KA180" s="2" t="e">
        <f t="shared" si="2274"/>
        <v>#VALUE!</v>
      </c>
      <c r="KB180" s="2" t="e">
        <f t="shared" si="2275"/>
        <v>#VALUE!</v>
      </c>
      <c r="KC180" s="2" t="e">
        <f t="shared" si="2276"/>
        <v>#VALUE!</v>
      </c>
      <c r="KD180" s="2" t="e">
        <f t="shared" si="2277"/>
        <v>#VALUE!</v>
      </c>
      <c r="KE180" s="2" t="e">
        <f t="shared" si="2278"/>
        <v>#VALUE!</v>
      </c>
      <c r="KF180" s="2" t="e">
        <f t="shared" si="2279"/>
        <v>#VALUE!</v>
      </c>
      <c r="KG180" s="2" t="e">
        <f t="shared" si="2280"/>
        <v>#VALUE!</v>
      </c>
      <c r="KH180" s="2" t="e">
        <f t="shared" si="2281"/>
        <v>#VALUE!</v>
      </c>
      <c r="KI180" s="2" t="e">
        <f t="shared" si="2282"/>
        <v>#VALUE!</v>
      </c>
      <c r="KJ180" s="2" t="e">
        <f t="shared" si="2283"/>
        <v>#VALUE!</v>
      </c>
      <c r="KK180" s="2" t="e">
        <f t="shared" si="2284"/>
        <v>#VALUE!</v>
      </c>
      <c r="KL180" s="2">
        <f t="shared" si="2285"/>
        <v>0</v>
      </c>
      <c r="KM180" s="2" t="e">
        <f t="shared" si="2286"/>
        <v>#VALUE!</v>
      </c>
      <c r="KN180" s="2" t="e">
        <f t="shared" si="2287"/>
        <v>#VALUE!</v>
      </c>
      <c r="KO180" s="2" t="e">
        <f t="shared" si="2288"/>
        <v>#VALUE!</v>
      </c>
      <c r="KP180" s="2" t="e">
        <f t="shared" si="2289"/>
        <v>#VALUE!</v>
      </c>
      <c r="KQ180" s="2" t="e">
        <f t="shared" si="2290"/>
        <v>#VALUE!</v>
      </c>
      <c r="KR180" s="2" t="e">
        <f t="shared" si="2291"/>
        <v>#VALUE!</v>
      </c>
      <c r="KS180" s="2" t="e">
        <f t="shared" si="2292"/>
        <v>#VALUE!</v>
      </c>
      <c r="KT180" s="2" t="e">
        <f t="shared" si="2293"/>
        <v>#VALUE!</v>
      </c>
      <c r="KU180" s="2" t="e">
        <f t="shared" si="2294"/>
        <v>#VALUE!</v>
      </c>
      <c r="KV180" s="2" t="e">
        <f t="shared" si="2295"/>
        <v>#VALUE!</v>
      </c>
      <c r="KW180" s="2" t="e">
        <f t="shared" si="2296"/>
        <v>#VALUE!</v>
      </c>
      <c r="KX180" s="2" t="e">
        <f t="shared" si="2297"/>
        <v>#VALUE!</v>
      </c>
      <c r="KY180" s="2" t="e">
        <f t="shared" si="2298"/>
        <v>#VALUE!</v>
      </c>
      <c r="KZ180" s="2" t="e">
        <f t="shared" si="2299"/>
        <v>#VALUE!</v>
      </c>
      <c r="LA180" s="2" t="e">
        <f t="shared" si="2300"/>
        <v>#VALUE!</v>
      </c>
      <c r="LB180" s="2" t="e">
        <f t="shared" si="2301"/>
        <v>#VALUE!</v>
      </c>
      <c r="LC180" s="2" t="e">
        <f t="shared" si="2302"/>
        <v>#VALUE!</v>
      </c>
      <c r="LD180" s="2" t="e">
        <f t="shared" si="2303"/>
        <v>#VALUE!</v>
      </c>
      <c r="LE180" s="2" t="e">
        <f t="shared" si="2304"/>
        <v>#VALUE!</v>
      </c>
      <c r="LF180" s="2" t="e">
        <f t="shared" si="2305"/>
        <v>#VALUE!</v>
      </c>
      <c r="LG180" s="2" t="e">
        <f t="shared" si="2306"/>
        <v>#VALUE!</v>
      </c>
      <c r="LH180" s="2" t="e">
        <f t="shared" si="2307"/>
        <v>#VALUE!</v>
      </c>
      <c r="LI180" s="2" t="e">
        <f t="shared" si="2308"/>
        <v>#VALUE!</v>
      </c>
      <c r="LJ180" s="2">
        <f t="shared" si="2309"/>
        <v>0</v>
      </c>
      <c r="LK180" s="2" t="e">
        <f t="shared" si="2310"/>
        <v>#VALUE!</v>
      </c>
      <c r="LL180" s="2" t="e">
        <f t="shared" si="2311"/>
        <v>#VALUE!</v>
      </c>
      <c r="LM180" s="2" t="e">
        <f t="shared" si="2312"/>
        <v>#VALUE!</v>
      </c>
      <c r="LN180" s="2" t="e">
        <f t="shared" si="2313"/>
        <v>#VALUE!</v>
      </c>
      <c r="LO180" s="2" t="e">
        <f t="shared" si="2314"/>
        <v>#VALUE!</v>
      </c>
      <c r="LP180" s="2" t="e">
        <f t="shared" si="2315"/>
        <v>#VALUE!</v>
      </c>
      <c r="LQ180" s="2" t="e">
        <f t="shared" si="2316"/>
        <v>#VALUE!</v>
      </c>
      <c r="LR180" s="2" t="e">
        <f t="shared" si="2317"/>
        <v>#VALUE!</v>
      </c>
      <c r="LS180" s="2" t="e">
        <f t="shared" si="2318"/>
        <v>#VALUE!</v>
      </c>
      <c r="LT180" s="2" t="e">
        <f t="shared" si="2319"/>
        <v>#VALUE!</v>
      </c>
      <c r="LU180" s="2" t="e">
        <f t="shared" si="2320"/>
        <v>#VALUE!</v>
      </c>
      <c r="LV180" s="2" t="e">
        <f t="shared" si="2321"/>
        <v>#VALUE!</v>
      </c>
      <c r="LW180" s="2" t="e">
        <f t="shared" si="2322"/>
        <v>#VALUE!</v>
      </c>
      <c r="LX180" s="2" t="e">
        <f t="shared" si="2323"/>
        <v>#VALUE!</v>
      </c>
      <c r="LY180" s="2" t="e">
        <f t="shared" si="2324"/>
        <v>#VALUE!</v>
      </c>
      <c r="LZ180" s="2" t="e">
        <f t="shared" si="2325"/>
        <v>#VALUE!</v>
      </c>
      <c r="MA180" s="2" t="e">
        <f t="shared" si="2326"/>
        <v>#VALUE!</v>
      </c>
      <c r="MB180" s="2" t="e">
        <f t="shared" si="2327"/>
        <v>#VALUE!</v>
      </c>
      <c r="MC180" s="2" t="e">
        <f t="shared" si="2328"/>
        <v>#VALUE!</v>
      </c>
      <c r="MD180" s="2" t="e">
        <f t="shared" si="2329"/>
        <v>#VALUE!</v>
      </c>
      <c r="ME180" s="2" t="e">
        <f t="shared" si="2330"/>
        <v>#VALUE!</v>
      </c>
      <c r="MF180" s="2" t="e">
        <f t="shared" si="2331"/>
        <v>#VALUE!</v>
      </c>
      <c r="MG180" s="2" t="e">
        <f t="shared" si="2332"/>
        <v>#VALUE!</v>
      </c>
      <c r="MH180" s="2">
        <f t="shared" si="2333"/>
        <v>1</v>
      </c>
      <c r="MI180" s="2" t="e">
        <f t="shared" si="2334"/>
        <v>#VALUE!</v>
      </c>
      <c r="MJ180" s="2" t="e">
        <f t="shared" si="2335"/>
        <v>#VALUE!</v>
      </c>
      <c r="MK180" s="2" t="e">
        <f t="shared" si="2336"/>
        <v>#VALUE!</v>
      </c>
      <c r="ML180" s="2" t="e">
        <f t="shared" si="2337"/>
        <v>#VALUE!</v>
      </c>
      <c r="MM180" s="2" t="e">
        <f t="shared" si="2338"/>
        <v>#VALUE!</v>
      </c>
      <c r="MN180" s="2" t="e">
        <f t="shared" si="2339"/>
        <v>#VALUE!</v>
      </c>
      <c r="MO180" s="2" t="e">
        <f t="shared" si="2340"/>
        <v>#VALUE!</v>
      </c>
      <c r="MP180" s="2" t="e">
        <f t="shared" si="2341"/>
        <v>#VALUE!</v>
      </c>
      <c r="MQ180" s="2" t="e">
        <f t="shared" si="2342"/>
        <v>#VALUE!</v>
      </c>
      <c r="MR180" s="2" t="e">
        <f t="shared" si="2343"/>
        <v>#VALUE!</v>
      </c>
      <c r="MS180" s="2" t="e">
        <f t="shared" si="2344"/>
        <v>#VALUE!</v>
      </c>
      <c r="MT180" s="2" t="e">
        <f t="shared" si="2345"/>
        <v>#VALUE!</v>
      </c>
      <c r="MU180" s="2" t="e">
        <f t="shared" si="2346"/>
        <v>#VALUE!</v>
      </c>
      <c r="MV180" s="2" t="e">
        <f t="shared" si="2347"/>
        <v>#VALUE!</v>
      </c>
      <c r="MW180" s="2" t="e">
        <f t="shared" si="2348"/>
        <v>#VALUE!</v>
      </c>
      <c r="MX180" s="2" t="e">
        <f t="shared" si="2349"/>
        <v>#VALUE!</v>
      </c>
      <c r="MY180" s="2" t="e">
        <f t="shared" si="2350"/>
        <v>#VALUE!</v>
      </c>
      <c r="MZ180" s="2" t="e">
        <f t="shared" si="2351"/>
        <v>#VALUE!</v>
      </c>
      <c r="NA180" s="2" t="e">
        <f t="shared" si="2352"/>
        <v>#VALUE!</v>
      </c>
      <c r="NB180" s="2" t="e">
        <f t="shared" si="2353"/>
        <v>#VALUE!</v>
      </c>
      <c r="NC180" s="2" t="e">
        <f t="shared" si="2354"/>
        <v>#VALUE!</v>
      </c>
      <c r="ND180" s="2" t="e">
        <f t="shared" si="2355"/>
        <v>#VALUE!</v>
      </c>
      <c r="NE180" s="2" t="e">
        <f t="shared" si="2356"/>
        <v>#VALUE!</v>
      </c>
      <c r="NF180" s="2">
        <f t="shared" si="2026"/>
        <v>0</v>
      </c>
      <c r="NG180" s="2">
        <f t="shared" si="1861"/>
        <v>0</v>
      </c>
      <c r="NH180" s="2">
        <f t="shared" si="1862"/>
        <v>0</v>
      </c>
      <c r="NI180" s="2">
        <f t="shared" si="1863"/>
        <v>0</v>
      </c>
      <c r="NJ180" s="2">
        <f t="shared" si="1864"/>
        <v>0</v>
      </c>
      <c r="NK180" s="2">
        <f t="shared" si="1865"/>
        <v>0</v>
      </c>
      <c r="NL180" s="2">
        <f t="shared" si="1866"/>
        <v>0</v>
      </c>
      <c r="NM180" s="2">
        <f t="shared" si="1867"/>
        <v>0</v>
      </c>
      <c r="NN180" s="2">
        <f t="shared" si="1868"/>
        <v>0</v>
      </c>
      <c r="NO180" s="2">
        <f t="shared" si="1869"/>
        <v>0</v>
      </c>
      <c r="NP180" s="2">
        <f t="shared" si="1870"/>
        <v>0</v>
      </c>
      <c r="NQ180" s="2">
        <f t="shared" si="1871"/>
        <v>0</v>
      </c>
      <c r="NR180" s="2">
        <f t="shared" si="1872"/>
        <v>0</v>
      </c>
      <c r="NS180" s="2">
        <f t="shared" si="1873"/>
        <v>0</v>
      </c>
      <c r="NT180" s="2">
        <f t="shared" si="1874"/>
        <v>0</v>
      </c>
      <c r="NU180" s="2">
        <f t="shared" si="1875"/>
        <v>0</v>
      </c>
      <c r="NV180" s="2">
        <f t="shared" si="1876"/>
        <v>0</v>
      </c>
      <c r="NW180" s="2">
        <f t="shared" si="1877"/>
        <v>0</v>
      </c>
      <c r="NX180" s="2">
        <f t="shared" si="1878"/>
        <v>0</v>
      </c>
      <c r="NY180" s="2">
        <f t="shared" si="1879"/>
        <v>0</v>
      </c>
      <c r="NZ180" s="2">
        <f t="shared" si="1880"/>
        <v>0</v>
      </c>
      <c r="OA180" s="2">
        <f t="shared" si="1881"/>
        <v>0</v>
      </c>
      <c r="OB180" s="2">
        <f t="shared" si="1882"/>
        <v>0</v>
      </c>
      <c r="OC180" s="2">
        <f t="shared" si="1883"/>
        <v>0</v>
      </c>
      <c r="OD180" s="2">
        <f>IF(AND(NF180&gt;'Graph Creator'!$K$4,'Detalle de Cuentas'!NF180&lt;='Graph Creator'!$L$4),1,0)</f>
        <v>0</v>
      </c>
      <c r="OE180" s="2">
        <f>IF(AND(NG180&gt;'Graph Creator'!$K$4,'Detalle de Cuentas'!NG180&lt;='Graph Creator'!$L$4),1,0)</f>
        <v>0</v>
      </c>
      <c r="OF180" s="2">
        <f>IF(AND(NH180&gt;'Graph Creator'!$K$4,'Detalle de Cuentas'!NH180&lt;='Graph Creator'!$L$4),1,0)</f>
        <v>0</v>
      </c>
      <c r="OG180" s="2">
        <f>IF(AND(NI180&gt;'Graph Creator'!$K$4,'Detalle de Cuentas'!NI180&lt;='Graph Creator'!$L$4),1,0)</f>
        <v>0</v>
      </c>
      <c r="OH180" s="2">
        <f>IF(AND(NJ180&gt;'Graph Creator'!$K$4,'Detalle de Cuentas'!NJ180&lt;='Graph Creator'!$L$4),1,0)</f>
        <v>0</v>
      </c>
      <c r="OI180" s="2">
        <f>IF(AND(NK180&gt;'Graph Creator'!$K$4,'Detalle de Cuentas'!NK180&lt;='Graph Creator'!$L$4),1,0)</f>
        <v>0</v>
      </c>
      <c r="OJ180" s="2">
        <f>IF(AND(NL180&gt;'Graph Creator'!$K$4,'Detalle de Cuentas'!NL180&lt;='Graph Creator'!$L$4),1,0)</f>
        <v>0</v>
      </c>
      <c r="OK180" s="2">
        <f>IF(AND(NM180&gt;'Graph Creator'!$K$4,'Detalle de Cuentas'!NM180&lt;='Graph Creator'!$L$4),1,0)</f>
        <v>0</v>
      </c>
      <c r="OL180" s="2">
        <f>IF(AND(NN180&gt;'Graph Creator'!$K$4,'Detalle de Cuentas'!NN180&lt;='Graph Creator'!$L$4),1,0)</f>
        <v>0</v>
      </c>
      <c r="OM180" s="2">
        <f>IF(AND(NO180&gt;'Graph Creator'!$K$4,'Detalle de Cuentas'!NO180&lt;='Graph Creator'!$L$4),1,0)</f>
        <v>0</v>
      </c>
      <c r="ON180" s="2">
        <f>IF(AND(NP180&gt;'Graph Creator'!$K$4,'Detalle de Cuentas'!NP180&lt;='Graph Creator'!$L$4),1,0)</f>
        <v>0</v>
      </c>
      <c r="OO180" s="2">
        <f>IF(AND(NQ180&gt;'Graph Creator'!$K$4,'Detalle de Cuentas'!NQ180&lt;='Graph Creator'!$L$4),1,0)</f>
        <v>0</v>
      </c>
      <c r="OP180" s="2">
        <f>IF(AND(NR180&gt;'Graph Creator'!$K$4,'Detalle de Cuentas'!NR180&lt;='Graph Creator'!$L$4),1,0)</f>
        <v>0</v>
      </c>
      <c r="OQ180" s="2">
        <f>IF(AND(NS180&gt;'Graph Creator'!$K$4,'Detalle de Cuentas'!NS180&lt;='Graph Creator'!$L$4),1,0)</f>
        <v>0</v>
      </c>
      <c r="OR180" s="2">
        <f>IF(AND(NT180&gt;'Graph Creator'!$K$4,'Detalle de Cuentas'!NT180&lt;='Graph Creator'!$L$4),1,0)</f>
        <v>0</v>
      </c>
      <c r="OS180" s="2">
        <f>IF(AND(NU180&gt;'Graph Creator'!$K$4,'Detalle de Cuentas'!NU180&lt;='Graph Creator'!$L$4),1,0)</f>
        <v>0</v>
      </c>
      <c r="OT180" s="2">
        <f>IF(AND(NV180&gt;'Graph Creator'!$K$4,'Detalle de Cuentas'!NV180&lt;='Graph Creator'!$L$4),1,0)</f>
        <v>0</v>
      </c>
      <c r="OU180" s="2">
        <f>IF(AND(NW180&gt;'Graph Creator'!$K$4,'Detalle de Cuentas'!NW180&lt;='Graph Creator'!$L$4),1,0)</f>
        <v>0</v>
      </c>
      <c r="OV180" s="2">
        <f>IF(AND(NX180&gt;'Graph Creator'!$K$4,'Detalle de Cuentas'!NX180&lt;='Graph Creator'!$L$4),1,0)</f>
        <v>0</v>
      </c>
      <c r="OW180" s="2">
        <f>IF(AND(NY180&gt;'Graph Creator'!$K$4,'Detalle de Cuentas'!NY180&lt;='Graph Creator'!$L$4),1,0)</f>
        <v>0</v>
      </c>
      <c r="OX180" s="2">
        <f>IF(AND(NZ180&gt;'Graph Creator'!$K$4,'Detalle de Cuentas'!NZ180&lt;='Graph Creator'!$L$4),1,0)</f>
        <v>0</v>
      </c>
      <c r="OY180" s="2">
        <f>IF(AND(OA180&gt;'Graph Creator'!$K$4,'Detalle de Cuentas'!OA180&lt;='Graph Creator'!$L$4),1,0)</f>
        <v>0</v>
      </c>
      <c r="OZ180" s="2">
        <f>IF(AND(OB180&gt;'Graph Creator'!$K$4,'Detalle de Cuentas'!OB180&lt;='Graph Creator'!$L$4),1,0)</f>
        <v>0</v>
      </c>
      <c r="PA180" s="2">
        <f>IF(AND(OC180&gt;'Graph Creator'!$K$4,'Detalle de Cuentas'!OC180&lt;='Graph Creator'!$L$4),1,0)</f>
        <v>0</v>
      </c>
      <c r="PB180" s="2">
        <f>IF(AND(NF180&gt;'Graph Creator'!$L$4,'Detalle de Cuentas'!NF180&lt;='Graph Creator'!$M$4),1,0)</f>
        <v>0</v>
      </c>
      <c r="PC180" s="2">
        <f>IF(AND(NG180&gt;'Graph Creator'!$L$4,'Detalle de Cuentas'!NG180&lt;='Graph Creator'!$M$4),1,0)</f>
        <v>0</v>
      </c>
      <c r="PD180" s="2">
        <f>IF(AND(NH180&gt;'Graph Creator'!$L$4,'Detalle de Cuentas'!NH180&lt;='Graph Creator'!$M$4),1,0)</f>
        <v>0</v>
      </c>
      <c r="PE180" s="2">
        <f>IF(AND(NI180&gt;'Graph Creator'!$L$4,'Detalle de Cuentas'!NI180&lt;='Graph Creator'!$M$4),1,0)</f>
        <v>0</v>
      </c>
      <c r="PF180" s="2">
        <f>IF(AND(NJ180&gt;'Graph Creator'!$L$4,'Detalle de Cuentas'!NJ180&lt;='Graph Creator'!$M$4),1,0)</f>
        <v>0</v>
      </c>
      <c r="PG180" s="2">
        <f>IF(AND(NK180&gt;'Graph Creator'!$L$4,'Detalle de Cuentas'!NK180&lt;='Graph Creator'!$M$4),1,0)</f>
        <v>0</v>
      </c>
      <c r="PH180" s="2">
        <f>IF(AND(NL180&gt;'Graph Creator'!$L$4,'Detalle de Cuentas'!NL180&lt;='Graph Creator'!$M$4),1,0)</f>
        <v>0</v>
      </c>
      <c r="PI180" s="2">
        <f>IF(AND(NM180&gt;'Graph Creator'!$L$4,'Detalle de Cuentas'!NM180&lt;='Graph Creator'!$M$4),1,0)</f>
        <v>0</v>
      </c>
      <c r="PJ180" s="2">
        <f>IF(AND(NN180&gt;'Graph Creator'!$L$4,'Detalle de Cuentas'!NN180&lt;='Graph Creator'!$M$4),1,0)</f>
        <v>0</v>
      </c>
      <c r="PK180" s="2">
        <f>IF(AND(NO180&gt;'Graph Creator'!$L$4,'Detalle de Cuentas'!NO180&lt;='Graph Creator'!$M$4),1,0)</f>
        <v>0</v>
      </c>
      <c r="PL180" s="2">
        <f>IF(AND(NP180&gt;'Graph Creator'!$L$4,'Detalle de Cuentas'!NP180&lt;='Graph Creator'!$M$4),1,0)</f>
        <v>0</v>
      </c>
      <c r="PM180" s="2">
        <f>IF(AND(NQ180&gt;'Graph Creator'!$L$4,'Detalle de Cuentas'!NQ180&lt;='Graph Creator'!$M$4),1,0)</f>
        <v>0</v>
      </c>
      <c r="PN180" s="2">
        <f>IF(AND(NR180&gt;'Graph Creator'!$L$4,'Detalle de Cuentas'!NR180&lt;='Graph Creator'!$M$4),1,0)</f>
        <v>0</v>
      </c>
      <c r="PO180" s="2">
        <f>IF(AND(NS180&gt;'Graph Creator'!$L$4,'Detalle de Cuentas'!NS180&lt;='Graph Creator'!$M$4),1,0)</f>
        <v>0</v>
      </c>
      <c r="PP180" s="2">
        <f>IF(AND(NT180&gt;'Graph Creator'!$L$4,'Detalle de Cuentas'!NT180&lt;='Graph Creator'!$M$4),1,0)</f>
        <v>0</v>
      </c>
      <c r="PQ180" s="2">
        <f>IF(AND(NU180&gt;'Graph Creator'!$L$4,'Detalle de Cuentas'!NU180&lt;='Graph Creator'!$M$4),1,0)</f>
        <v>0</v>
      </c>
      <c r="PR180" s="2">
        <f>IF(AND(NV180&gt;'Graph Creator'!$L$4,'Detalle de Cuentas'!NV180&lt;='Graph Creator'!$M$4),1,0)</f>
        <v>0</v>
      </c>
      <c r="PS180" s="2">
        <f>IF(AND(NW180&gt;'Graph Creator'!$L$4,'Detalle de Cuentas'!NW180&lt;='Graph Creator'!$M$4),1,0)</f>
        <v>0</v>
      </c>
      <c r="PT180" s="2">
        <f>IF(AND(NX180&gt;'Graph Creator'!$L$4,'Detalle de Cuentas'!NX180&lt;='Graph Creator'!$M$4),1,0)</f>
        <v>0</v>
      </c>
      <c r="PU180" s="2">
        <f>IF(AND(NY180&gt;'Graph Creator'!$L$4,'Detalle de Cuentas'!NY180&lt;='Graph Creator'!$M$4),1,0)</f>
        <v>0</v>
      </c>
      <c r="PV180" s="2">
        <f>IF(AND(NZ180&gt;'Graph Creator'!$L$4,'Detalle de Cuentas'!NZ180&lt;='Graph Creator'!$M$4),1,0)</f>
        <v>0</v>
      </c>
      <c r="PW180" s="2">
        <f>IF(AND(OA180&gt;'Graph Creator'!$L$4,'Detalle de Cuentas'!OA180&lt;='Graph Creator'!$M$4),1,0)</f>
        <v>0</v>
      </c>
      <c r="PX180" s="2">
        <f>IF(AND(OB180&gt;'Graph Creator'!$L$4,'Detalle de Cuentas'!OB180&lt;='Graph Creator'!$M$4),1,0)</f>
        <v>0</v>
      </c>
      <c r="PY180" s="2">
        <f>IF(AND(OC180&gt;'Graph Creator'!$L$4,'Detalle de Cuentas'!OC180&lt;='Graph Creator'!$M$4),1,0)</f>
        <v>0</v>
      </c>
      <c r="PZ180" s="2">
        <f>IF(AND(NF180&gt;'Graph Creator'!$M$4,'Detalle de Cuentas'!NF180&lt;='Graph Creator'!$N$4),1,0)</f>
        <v>0</v>
      </c>
      <c r="QA180" s="2">
        <f>IF(AND(NG180&gt;'Graph Creator'!$M$4,'Detalle de Cuentas'!NG180&lt;='Graph Creator'!$N$4),1,0)</f>
        <v>0</v>
      </c>
      <c r="QB180" s="2">
        <f>IF(AND(NH180&gt;'Graph Creator'!$M$4,'Detalle de Cuentas'!NH180&lt;='Graph Creator'!$N$4),1,0)</f>
        <v>0</v>
      </c>
      <c r="QC180" s="2">
        <f>IF(AND(NI180&gt;'Graph Creator'!$M$4,'Detalle de Cuentas'!NI180&lt;='Graph Creator'!$N$4),1,0)</f>
        <v>0</v>
      </c>
      <c r="QD180" s="2">
        <f>IF(AND(NJ180&gt;'Graph Creator'!$M$4,'Detalle de Cuentas'!NJ180&lt;='Graph Creator'!$N$4),1,0)</f>
        <v>0</v>
      </c>
      <c r="QE180" s="2">
        <f>IF(AND(NK180&gt;'Graph Creator'!$M$4,'Detalle de Cuentas'!NK180&lt;='Graph Creator'!$N$4),1,0)</f>
        <v>0</v>
      </c>
      <c r="QF180" s="2">
        <f>IF(AND(NL180&gt;'Graph Creator'!$M$4,'Detalle de Cuentas'!NL180&lt;='Graph Creator'!$N$4),1,0)</f>
        <v>0</v>
      </c>
      <c r="QG180" s="2">
        <f>IF(AND(NM180&gt;'Graph Creator'!$M$4,'Detalle de Cuentas'!NM180&lt;='Graph Creator'!$N$4),1,0)</f>
        <v>0</v>
      </c>
      <c r="QH180" s="2">
        <f>IF(AND(NN180&gt;'Graph Creator'!$M$4,'Detalle de Cuentas'!NN180&lt;='Graph Creator'!$N$4),1,0)</f>
        <v>0</v>
      </c>
      <c r="QI180" s="2">
        <f>IF(AND(NO180&gt;'Graph Creator'!$M$4,'Detalle de Cuentas'!NO180&lt;='Graph Creator'!$N$4),1,0)</f>
        <v>0</v>
      </c>
      <c r="QJ180" s="2">
        <f>IF(AND(NP180&gt;'Graph Creator'!$M$4,'Detalle de Cuentas'!NP180&lt;='Graph Creator'!$N$4),1,0)</f>
        <v>0</v>
      </c>
      <c r="QK180" s="2">
        <f>IF(AND(NQ180&gt;'Graph Creator'!$M$4,'Detalle de Cuentas'!NQ180&lt;='Graph Creator'!$N$4),1,0)</f>
        <v>0</v>
      </c>
      <c r="QL180" s="2">
        <f>IF(AND(NR180&gt;'Graph Creator'!$M$4,'Detalle de Cuentas'!NR180&lt;='Graph Creator'!$N$4),1,0)</f>
        <v>0</v>
      </c>
      <c r="QM180" s="2">
        <f>IF(AND(NS180&gt;'Graph Creator'!$M$4,'Detalle de Cuentas'!NS180&lt;='Graph Creator'!$N$4),1,0)</f>
        <v>0</v>
      </c>
      <c r="QN180" s="2">
        <f>IF(AND(NT180&gt;'Graph Creator'!$M$4,'Detalle de Cuentas'!NT180&lt;='Graph Creator'!$N$4),1,0)</f>
        <v>0</v>
      </c>
      <c r="QO180" s="2">
        <f>IF(AND(NU180&gt;'Graph Creator'!$M$4,'Detalle de Cuentas'!NU180&lt;='Graph Creator'!$N$4),1,0)</f>
        <v>0</v>
      </c>
      <c r="QP180" s="2">
        <f>IF(AND(NV180&gt;'Graph Creator'!$M$4,'Detalle de Cuentas'!NV180&lt;='Graph Creator'!$N$4),1,0)</f>
        <v>0</v>
      </c>
      <c r="QQ180" s="2">
        <f>IF(AND(NW180&gt;'Graph Creator'!$M$4,'Detalle de Cuentas'!NW180&lt;='Graph Creator'!$N$4),1,0)</f>
        <v>0</v>
      </c>
      <c r="QR180" s="2">
        <f>IF(AND(NX180&gt;'Graph Creator'!$M$4,'Detalle de Cuentas'!NX180&lt;='Graph Creator'!$N$4),1,0)</f>
        <v>0</v>
      </c>
      <c r="QS180" s="2">
        <f>IF(AND(NY180&gt;'Graph Creator'!$M$4,'Detalle de Cuentas'!NY180&lt;='Graph Creator'!$N$4),1,0)</f>
        <v>0</v>
      </c>
      <c r="QT180" s="2">
        <f>IF(AND(NZ180&gt;'Graph Creator'!$M$4,'Detalle de Cuentas'!NZ180&lt;='Graph Creator'!$N$4),1,0)</f>
        <v>0</v>
      </c>
      <c r="QU180" s="2">
        <f>IF(AND(OA180&gt;'Graph Creator'!$M$4,'Detalle de Cuentas'!OA180&lt;='Graph Creator'!$N$4),1,0)</f>
        <v>0</v>
      </c>
      <c r="QV180" s="2">
        <f>IF(AND(OB180&gt;'Graph Creator'!$M$4,'Detalle de Cuentas'!OB180&lt;='Graph Creator'!$N$4),1,0)</f>
        <v>0</v>
      </c>
      <c r="QW180" s="2">
        <f>IF(AND(OC180&gt;'Graph Creator'!$M$4,'Detalle de Cuentas'!OC180&lt;='Graph Creator'!$N$4),1,0)</f>
        <v>0</v>
      </c>
      <c r="QX180" s="2">
        <f>IF(AND(NF180&gt;'Graph Creator'!$N$4,'Detalle de Cuentas'!NF180&lt;='Graph Creator'!$O$4),1,0)</f>
        <v>0</v>
      </c>
      <c r="QY180" s="2">
        <f>IF(AND(NG180&gt;'Graph Creator'!$N$4,'Detalle de Cuentas'!NG180&lt;='Graph Creator'!$O$4),1,0)</f>
        <v>0</v>
      </c>
      <c r="QZ180" s="2">
        <f>IF(AND(NH180&gt;'Graph Creator'!$N$4,'Detalle de Cuentas'!NH180&lt;='Graph Creator'!$O$4),1,0)</f>
        <v>0</v>
      </c>
      <c r="RA180" s="2">
        <f>IF(AND(NI180&gt;'Graph Creator'!$N$4,'Detalle de Cuentas'!NI180&lt;='Graph Creator'!$O$4),1,0)</f>
        <v>0</v>
      </c>
      <c r="RB180" s="2">
        <f>IF(AND(NJ180&gt;'Graph Creator'!$N$4,'Detalle de Cuentas'!NJ180&lt;='Graph Creator'!$O$4),1,0)</f>
        <v>0</v>
      </c>
      <c r="RC180" s="2">
        <f>IF(AND(NK180&gt;'Graph Creator'!$N$4,'Detalle de Cuentas'!NK180&lt;='Graph Creator'!$O$4),1,0)</f>
        <v>0</v>
      </c>
      <c r="RD180" s="2">
        <f>IF(AND(NL180&gt;'Graph Creator'!$N$4,'Detalle de Cuentas'!NL180&lt;='Graph Creator'!$O$4),1,0)</f>
        <v>0</v>
      </c>
      <c r="RE180" s="2">
        <f>IF(AND(NM180&gt;'Graph Creator'!$N$4,'Detalle de Cuentas'!NM180&lt;='Graph Creator'!$O$4),1,0)</f>
        <v>0</v>
      </c>
      <c r="RF180" s="2">
        <f>IF(AND(NN180&gt;'Graph Creator'!$N$4,'Detalle de Cuentas'!NN180&lt;='Graph Creator'!$O$4),1,0)</f>
        <v>0</v>
      </c>
      <c r="RG180" s="2">
        <f>IF(AND(NO180&gt;'Graph Creator'!$N$4,'Detalle de Cuentas'!NO180&lt;='Graph Creator'!$O$4),1,0)</f>
        <v>0</v>
      </c>
      <c r="RH180" s="2">
        <f>IF(AND(NP180&gt;'Graph Creator'!$N$4,'Detalle de Cuentas'!NP180&lt;='Graph Creator'!$O$4),1,0)</f>
        <v>0</v>
      </c>
      <c r="RI180" s="2">
        <f>IF(AND(NQ180&gt;'Graph Creator'!$N$4,'Detalle de Cuentas'!NQ180&lt;='Graph Creator'!$O$4),1,0)</f>
        <v>0</v>
      </c>
      <c r="RJ180" s="2">
        <f>IF(AND(NR180&gt;'Graph Creator'!$N$4,'Detalle de Cuentas'!NR180&lt;='Graph Creator'!$O$4),1,0)</f>
        <v>0</v>
      </c>
      <c r="RK180" s="2">
        <f>IF(AND(NS180&gt;'Graph Creator'!$N$4,'Detalle de Cuentas'!NS180&lt;='Graph Creator'!$O$4),1,0)</f>
        <v>0</v>
      </c>
      <c r="RL180" s="2">
        <f>IF(AND(NT180&gt;'Graph Creator'!$N$4,'Detalle de Cuentas'!NT180&lt;='Graph Creator'!$O$4),1,0)</f>
        <v>0</v>
      </c>
      <c r="RM180" s="2">
        <f>IF(AND(NU180&gt;'Graph Creator'!$N$4,'Detalle de Cuentas'!NU180&lt;='Graph Creator'!$O$4),1,0)</f>
        <v>0</v>
      </c>
      <c r="RN180" s="2">
        <f>IF(AND(NV180&gt;'Graph Creator'!$N$4,'Detalle de Cuentas'!NV180&lt;='Graph Creator'!$O$4),1,0)</f>
        <v>0</v>
      </c>
      <c r="RO180" s="2">
        <f>IF(AND(NW180&gt;'Graph Creator'!$N$4,'Detalle de Cuentas'!NW180&lt;='Graph Creator'!$O$4),1,0)</f>
        <v>0</v>
      </c>
      <c r="RP180" s="2">
        <f>IF(AND(NX180&gt;'Graph Creator'!$N$4,'Detalle de Cuentas'!NX180&lt;='Graph Creator'!$O$4),1,0)</f>
        <v>0</v>
      </c>
      <c r="RQ180" s="2">
        <f>IF(AND(NY180&gt;'Graph Creator'!$N$4,'Detalle de Cuentas'!NY180&lt;='Graph Creator'!$O$4),1,0)</f>
        <v>0</v>
      </c>
      <c r="RR180" s="2">
        <f>IF(AND(NZ180&gt;'Graph Creator'!$N$4,'Detalle de Cuentas'!NZ180&lt;='Graph Creator'!$O$4),1,0)</f>
        <v>0</v>
      </c>
      <c r="RS180" s="2">
        <f>IF(AND(OA180&gt;'Graph Creator'!$N$4,'Detalle de Cuentas'!OA180&lt;='Graph Creator'!$O$4),1,0)</f>
        <v>0</v>
      </c>
      <c r="RT180" s="2">
        <f>IF(AND(OB180&gt;'Graph Creator'!$N$4,'Detalle de Cuentas'!OB180&lt;='Graph Creator'!$O$4),1,0)</f>
        <v>0</v>
      </c>
      <c r="RU180" s="2">
        <f>IF(AND(OC180&gt;'Graph Creator'!$N$4,'Detalle de Cuentas'!OC180&lt;='Graph Creator'!$O$4),1,0)</f>
        <v>0</v>
      </c>
      <c r="RV180" s="2" t="e">
        <f t="shared" si="2027"/>
        <v>#VALUE!</v>
      </c>
      <c r="RW180" s="2" t="e">
        <f t="shared" si="2028"/>
        <v>#VALUE!</v>
      </c>
      <c r="RX180" s="2" t="e">
        <f t="shared" si="2029"/>
        <v>#VALUE!</v>
      </c>
      <c r="RY180" s="2" t="e">
        <f t="shared" si="2030"/>
        <v>#VALUE!</v>
      </c>
      <c r="RZ180" s="2" t="e">
        <f t="shared" si="2031"/>
        <v>#VALUE!</v>
      </c>
      <c r="SA180" s="2" t="e">
        <f t="shared" si="2032"/>
        <v>#VALUE!</v>
      </c>
      <c r="SB180" s="2" t="e">
        <f t="shared" si="2033"/>
        <v>#VALUE!</v>
      </c>
      <c r="SC180" s="2" t="e">
        <f t="shared" si="2034"/>
        <v>#VALUE!</v>
      </c>
      <c r="SD180" s="2" t="e">
        <f t="shared" si="2035"/>
        <v>#VALUE!</v>
      </c>
      <c r="SE180" s="2" t="e">
        <f t="shared" si="2036"/>
        <v>#VALUE!</v>
      </c>
      <c r="SF180" s="2" t="e">
        <f t="shared" si="2037"/>
        <v>#VALUE!</v>
      </c>
      <c r="SG180" s="2" t="e">
        <f t="shared" si="2038"/>
        <v>#VALUE!</v>
      </c>
      <c r="SH180" s="2" t="e">
        <f t="shared" si="2039"/>
        <v>#VALUE!</v>
      </c>
      <c r="SI180" s="2" t="e">
        <f t="shared" si="2040"/>
        <v>#VALUE!</v>
      </c>
      <c r="SJ180" s="2" t="e">
        <f t="shared" si="2041"/>
        <v>#VALUE!</v>
      </c>
      <c r="SK180" s="2" t="e">
        <f t="shared" si="2042"/>
        <v>#VALUE!</v>
      </c>
      <c r="SL180" s="2" t="e">
        <f t="shared" si="2043"/>
        <v>#VALUE!</v>
      </c>
      <c r="SM180" s="2" t="e">
        <f t="shared" si="2044"/>
        <v>#VALUE!</v>
      </c>
      <c r="SN180" s="2" t="e">
        <f t="shared" si="2045"/>
        <v>#VALUE!</v>
      </c>
      <c r="SO180" s="2" t="e">
        <f t="shared" si="2046"/>
        <v>#VALUE!</v>
      </c>
      <c r="SP180" s="2" t="e">
        <f t="shared" si="2047"/>
        <v>#VALUE!</v>
      </c>
      <c r="SQ180" s="2" t="e">
        <f t="shared" si="2048"/>
        <v>#VALUE!</v>
      </c>
      <c r="SR180" s="2" t="e">
        <f t="shared" si="2049"/>
        <v>#VALUE!</v>
      </c>
      <c r="SS180" s="2" t="e">
        <f t="shared" si="2050"/>
        <v>#VALUE!</v>
      </c>
      <c r="ST180" s="2" t="e">
        <f t="shared" si="2051"/>
        <v>#VALUE!</v>
      </c>
      <c r="SU180" s="2" t="e">
        <f t="shared" si="2052"/>
        <v>#VALUE!</v>
      </c>
      <c r="SV180" s="2" t="e">
        <f t="shared" si="2053"/>
        <v>#VALUE!</v>
      </c>
      <c r="SW180" s="2" t="e">
        <f t="shared" si="2054"/>
        <v>#VALUE!</v>
      </c>
      <c r="SX180" s="2" t="e">
        <f t="shared" si="2055"/>
        <v>#VALUE!</v>
      </c>
      <c r="SY180" s="2" t="e">
        <f t="shared" si="2056"/>
        <v>#VALUE!</v>
      </c>
      <c r="SZ180" s="2" t="e">
        <f t="shared" si="2057"/>
        <v>#VALUE!</v>
      </c>
      <c r="TA180" s="2" t="e">
        <f t="shared" si="2058"/>
        <v>#VALUE!</v>
      </c>
      <c r="TB180" s="2" t="e">
        <f t="shared" si="2059"/>
        <v>#VALUE!</v>
      </c>
      <c r="TC180" s="2" t="e">
        <f t="shared" si="2060"/>
        <v>#VALUE!</v>
      </c>
      <c r="TD180" s="2" t="e">
        <f t="shared" si="2061"/>
        <v>#VALUE!</v>
      </c>
      <c r="TE180" s="2" t="e">
        <f t="shared" si="2062"/>
        <v>#VALUE!</v>
      </c>
      <c r="TF180" s="2" t="str">
        <f>IF(DZ180=1,IF(SUM(DZ$17:DZ180)&lt;2,""&amp;B180,", "&amp;B180),"")</f>
        <v/>
      </c>
      <c r="TG180" s="2" t="str">
        <f t="shared" si="2075"/>
        <v/>
      </c>
      <c r="TH180" s="2">
        <f t="shared" si="2063"/>
        <v>0</v>
      </c>
      <c r="TI180" s="14" t="str">
        <f t="shared" si="2064"/>
        <v/>
      </c>
      <c r="TJ180" s="14" t="e">
        <f t="shared" si="1884"/>
        <v>#VALUE!</v>
      </c>
      <c r="TK180" s="14" t="e">
        <f t="shared" si="1885"/>
        <v>#VALUE!</v>
      </c>
      <c r="TL180" s="14" t="e">
        <f t="shared" si="1886"/>
        <v>#VALUE!</v>
      </c>
      <c r="TM180" s="14" t="e">
        <f t="shared" si="1887"/>
        <v>#VALUE!</v>
      </c>
      <c r="TN180" s="14" t="e">
        <f t="shared" si="1888"/>
        <v>#VALUE!</v>
      </c>
      <c r="TO180" s="14" t="e">
        <f t="shared" si="1889"/>
        <v>#VALUE!</v>
      </c>
      <c r="TP180" s="14" t="e">
        <f t="shared" si="1890"/>
        <v>#VALUE!</v>
      </c>
      <c r="TQ180" s="14" t="e">
        <f t="shared" si="1891"/>
        <v>#VALUE!</v>
      </c>
      <c r="TR180" s="14" t="e">
        <f t="shared" si="1892"/>
        <v>#VALUE!</v>
      </c>
      <c r="TS180" s="14" t="e">
        <f t="shared" si="1893"/>
        <v>#VALUE!</v>
      </c>
      <c r="TT180" s="14" t="e">
        <f t="shared" si="1894"/>
        <v>#VALUE!</v>
      </c>
      <c r="TU180" s="14" t="e">
        <f t="shared" si="1895"/>
        <v>#VALUE!</v>
      </c>
      <c r="TV180" s="14" t="e">
        <f t="shared" si="1896"/>
        <v>#VALUE!</v>
      </c>
      <c r="TW180" s="14" t="e">
        <f t="shared" si="1897"/>
        <v>#VALUE!</v>
      </c>
      <c r="TX180" s="14" t="e">
        <f t="shared" si="1898"/>
        <v>#VALUE!</v>
      </c>
      <c r="TY180" s="14" t="e">
        <f t="shared" si="1899"/>
        <v>#VALUE!</v>
      </c>
      <c r="TZ180" s="14" t="e">
        <f t="shared" si="1900"/>
        <v>#VALUE!</v>
      </c>
      <c r="UA180" s="14" t="e">
        <f t="shared" si="1901"/>
        <v>#VALUE!</v>
      </c>
      <c r="UB180" s="14" t="e">
        <f t="shared" si="1902"/>
        <v>#VALUE!</v>
      </c>
      <c r="UC180" s="14" t="e">
        <f t="shared" si="1903"/>
        <v>#VALUE!</v>
      </c>
      <c r="UD180" s="14" t="e">
        <f t="shared" si="1904"/>
        <v>#VALUE!</v>
      </c>
      <c r="UE180" s="14" t="e">
        <f t="shared" si="1905"/>
        <v>#VALUE!</v>
      </c>
      <c r="UF180" s="14" t="e">
        <f t="shared" si="1906"/>
        <v>#VALUE!</v>
      </c>
      <c r="UH180" s="2">
        <f>IF($C$4-$R180&gt;'Graph Creator'!$E$2*'Graph Creator'!$D$13*12,0,1)</f>
        <v>1</v>
      </c>
      <c r="UJ180" s="2" t="e">
        <f t="shared" si="2065"/>
        <v>#VALUE!</v>
      </c>
      <c r="UK180" s="2" t="e">
        <f t="shared" si="1907"/>
        <v>#VALUE!</v>
      </c>
      <c r="UL180" s="2" t="e">
        <f t="shared" si="1908"/>
        <v>#VALUE!</v>
      </c>
      <c r="UM180" s="2" t="e">
        <f t="shared" si="1909"/>
        <v>#VALUE!</v>
      </c>
      <c r="UN180" s="2" t="e">
        <f t="shared" si="1910"/>
        <v>#VALUE!</v>
      </c>
      <c r="UO180" s="2" t="e">
        <f t="shared" si="1911"/>
        <v>#VALUE!</v>
      </c>
      <c r="UP180" s="2" t="e">
        <f t="shared" si="1912"/>
        <v>#VALUE!</v>
      </c>
      <c r="UQ180" s="2" t="e">
        <f t="shared" si="1913"/>
        <v>#VALUE!</v>
      </c>
      <c r="UR180" s="2" t="e">
        <f t="shared" si="1914"/>
        <v>#VALUE!</v>
      </c>
      <c r="US180" s="2" t="e">
        <f t="shared" si="1915"/>
        <v>#VALUE!</v>
      </c>
      <c r="UT180" s="2" t="e">
        <f t="shared" si="1916"/>
        <v>#VALUE!</v>
      </c>
      <c r="UU180" s="2" t="e">
        <f t="shared" si="1917"/>
        <v>#VALUE!</v>
      </c>
      <c r="UV180" s="2" t="e">
        <f t="shared" si="1918"/>
        <v>#VALUE!</v>
      </c>
      <c r="UW180" s="2" t="e">
        <f t="shared" si="1919"/>
        <v>#VALUE!</v>
      </c>
      <c r="UX180" s="2" t="e">
        <f t="shared" si="1920"/>
        <v>#VALUE!</v>
      </c>
      <c r="UY180" s="2" t="e">
        <f t="shared" si="1921"/>
        <v>#VALUE!</v>
      </c>
      <c r="UZ180" s="2" t="e">
        <f t="shared" si="1922"/>
        <v>#VALUE!</v>
      </c>
      <c r="VA180" s="2" t="e">
        <f t="shared" si="1923"/>
        <v>#VALUE!</v>
      </c>
      <c r="VB180" s="2" t="e">
        <f t="shared" si="1924"/>
        <v>#VALUE!</v>
      </c>
      <c r="VC180" s="2" t="e">
        <f t="shared" si="1925"/>
        <v>#VALUE!</v>
      </c>
      <c r="VD180" s="2" t="e">
        <f t="shared" si="1926"/>
        <v>#VALUE!</v>
      </c>
      <c r="VE180" s="2" t="e">
        <f t="shared" si="1927"/>
        <v>#VALUE!</v>
      </c>
      <c r="VF180" s="2" t="e">
        <f t="shared" si="1928"/>
        <v>#VALUE!</v>
      </c>
      <c r="VG180" s="2" t="e">
        <f t="shared" si="1929"/>
        <v>#VALUE!</v>
      </c>
      <c r="VH180" s="2" t="e">
        <f t="shared" si="1930"/>
        <v>#VALUE!</v>
      </c>
      <c r="VI180" s="2" t="e">
        <f t="shared" si="1931"/>
        <v>#VALUE!</v>
      </c>
      <c r="VJ180" s="2" t="e">
        <f t="shared" si="1932"/>
        <v>#VALUE!</v>
      </c>
      <c r="VK180" s="2" t="e">
        <f t="shared" si="1933"/>
        <v>#VALUE!</v>
      </c>
      <c r="VL180" s="2" t="e">
        <f t="shared" si="1934"/>
        <v>#VALUE!</v>
      </c>
      <c r="VM180" s="2" t="e">
        <f t="shared" si="1935"/>
        <v>#VALUE!</v>
      </c>
      <c r="VN180" s="2" t="e">
        <f t="shared" si="1936"/>
        <v>#VALUE!</v>
      </c>
      <c r="VO180" s="2" t="e">
        <f t="shared" si="1937"/>
        <v>#VALUE!</v>
      </c>
      <c r="VP180" s="2" t="e">
        <f t="shared" si="1938"/>
        <v>#VALUE!</v>
      </c>
      <c r="VQ180" s="2" t="e">
        <f t="shared" si="1939"/>
        <v>#VALUE!</v>
      </c>
      <c r="VR180" s="2" t="e">
        <f t="shared" si="1940"/>
        <v>#VALUE!</v>
      </c>
      <c r="VS180" s="2" t="e">
        <f t="shared" si="1941"/>
        <v>#VALUE!</v>
      </c>
      <c r="VT180" s="98">
        <f t="shared" si="2066"/>
        <v>0</v>
      </c>
      <c r="VU180" s="98">
        <f t="shared" si="1942"/>
        <v>0</v>
      </c>
      <c r="VV180" s="98">
        <f t="shared" si="1943"/>
        <v>0</v>
      </c>
      <c r="VW180" s="98">
        <f t="shared" si="1944"/>
        <v>0</v>
      </c>
      <c r="VX180" s="98">
        <f t="shared" si="1945"/>
        <v>0</v>
      </c>
      <c r="VY180" s="98">
        <f t="shared" si="1946"/>
        <v>0</v>
      </c>
      <c r="VZ180" s="98">
        <f t="shared" si="1947"/>
        <v>0</v>
      </c>
      <c r="WA180" s="98">
        <f t="shared" si="1948"/>
        <v>0</v>
      </c>
      <c r="WB180" s="98">
        <f t="shared" si="1949"/>
        <v>0</v>
      </c>
      <c r="WC180" s="98">
        <f t="shared" si="1950"/>
        <v>0</v>
      </c>
      <c r="WD180" s="98">
        <f t="shared" si="1951"/>
        <v>0</v>
      </c>
      <c r="WE180" s="98">
        <f t="shared" si="1952"/>
        <v>0</v>
      </c>
      <c r="WF180" s="98">
        <f t="shared" si="1953"/>
        <v>0</v>
      </c>
      <c r="WG180" s="98">
        <f t="shared" si="1954"/>
        <v>0</v>
      </c>
      <c r="WH180" s="98">
        <f t="shared" si="1955"/>
        <v>0</v>
      </c>
      <c r="WI180" s="98">
        <f t="shared" si="1956"/>
        <v>0</v>
      </c>
      <c r="WJ180" s="98">
        <f t="shared" si="1957"/>
        <v>0</v>
      </c>
      <c r="WK180" s="98">
        <f t="shared" si="1958"/>
        <v>0</v>
      </c>
      <c r="WL180" s="98">
        <f t="shared" si="1959"/>
        <v>0</v>
      </c>
      <c r="WM180" s="98">
        <f t="shared" si="1960"/>
        <v>0</v>
      </c>
      <c r="WN180" s="98">
        <f t="shared" si="1961"/>
        <v>0</v>
      </c>
      <c r="WO180" s="98">
        <f t="shared" si="1962"/>
        <v>0</v>
      </c>
      <c r="WP180" s="98">
        <f t="shared" si="1963"/>
        <v>0</v>
      </c>
      <c r="WQ180" s="98">
        <f t="shared" si="1964"/>
        <v>0</v>
      </c>
      <c r="WR180" s="98">
        <f>IFERROR(INDEX('Score Calculation'!$D$38:$D$41,MATCH('Detalle de Cuentas'!VT180,'Score Calculation'!$C$38:$C$41,1)),0)</f>
        <v>4</v>
      </c>
      <c r="WS180" s="98">
        <f>IFERROR(INDEX('Score Calculation'!$D$38:$D$41,MATCH('Detalle de Cuentas'!VU180,'Score Calculation'!$C$38:$C$41,1)),0)</f>
        <v>4</v>
      </c>
      <c r="WT180" s="98">
        <f>IFERROR(INDEX('Score Calculation'!$D$38:$D$41,MATCH('Detalle de Cuentas'!VV180,'Score Calculation'!$C$38:$C$41,1)),0)</f>
        <v>4</v>
      </c>
      <c r="WU180" s="98">
        <f>IFERROR(INDEX('Score Calculation'!$D$38:$D$41,MATCH('Detalle de Cuentas'!VW180,'Score Calculation'!$C$38:$C$41,1)),0)</f>
        <v>4</v>
      </c>
      <c r="WV180" s="98">
        <f>IFERROR(INDEX('Score Calculation'!$D$38:$D$41,MATCH('Detalle de Cuentas'!VX180,'Score Calculation'!$C$38:$C$41,1)),0)</f>
        <v>4</v>
      </c>
      <c r="WW180" s="98">
        <f>IFERROR(INDEX('Score Calculation'!$D$38:$D$41,MATCH('Detalle de Cuentas'!VY180,'Score Calculation'!$C$38:$C$41,1)),0)</f>
        <v>4</v>
      </c>
      <c r="WX180" s="98">
        <f>IFERROR(INDEX('Score Calculation'!$D$38:$D$41,MATCH('Detalle de Cuentas'!VZ180,'Score Calculation'!$C$38:$C$41,1)),0)</f>
        <v>4</v>
      </c>
      <c r="WY180" s="98">
        <f>IFERROR(INDEX('Score Calculation'!$D$38:$D$41,MATCH('Detalle de Cuentas'!WA180,'Score Calculation'!$C$38:$C$41,1)),0)</f>
        <v>4</v>
      </c>
      <c r="WZ180" s="98">
        <f>IFERROR(INDEX('Score Calculation'!$D$38:$D$41,MATCH('Detalle de Cuentas'!WB180,'Score Calculation'!$C$38:$C$41,1)),0)</f>
        <v>4</v>
      </c>
      <c r="XA180" s="98">
        <f>IFERROR(INDEX('Score Calculation'!$D$38:$D$41,MATCH('Detalle de Cuentas'!WC180,'Score Calculation'!$C$38:$C$41,1)),0)</f>
        <v>4</v>
      </c>
      <c r="XB180" s="98">
        <f>IFERROR(INDEX('Score Calculation'!$D$38:$D$41,MATCH('Detalle de Cuentas'!WD180,'Score Calculation'!$C$38:$C$41,1)),0)</f>
        <v>4</v>
      </c>
      <c r="XC180" s="98">
        <f>IFERROR(INDEX('Score Calculation'!$D$38:$D$41,MATCH('Detalle de Cuentas'!WE180,'Score Calculation'!$C$38:$C$41,1)),0)</f>
        <v>4</v>
      </c>
      <c r="XD180" s="98">
        <f>IFERROR(INDEX('Score Calculation'!$D$38:$D$41,MATCH('Detalle de Cuentas'!WF180,'Score Calculation'!$C$38:$C$41,1)),0)</f>
        <v>4</v>
      </c>
      <c r="XE180" s="98">
        <f>IFERROR(INDEX('Score Calculation'!$D$38:$D$41,MATCH('Detalle de Cuentas'!WG180,'Score Calculation'!$C$38:$C$41,1)),0)</f>
        <v>4</v>
      </c>
      <c r="XF180" s="98">
        <f>IFERROR(INDEX('Score Calculation'!$D$38:$D$41,MATCH('Detalle de Cuentas'!WH180,'Score Calculation'!$C$38:$C$41,1)),0)</f>
        <v>4</v>
      </c>
      <c r="XG180" s="98">
        <f>IFERROR(INDEX('Score Calculation'!$D$38:$D$41,MATCH('Detalle de Cuentas'!WI180,'Score Calculation'!$C$38:$C$41,1)),0)</f>
        <v>4</v>
      </c>
      <c r="XH180" s="98">
        <f>IFERROR(INDEX('Score Calculation'!$D$38:$D$41,MATCH('Detalle de Cuentas'!WJ180,'Score Calculation'!$C$38:$C$41,1)),0)</f>
        <v>4</v>
      </c>
      <c r="XI180" s="98">
        <f>IFERROR(INDEX('Score Calculation'!$D$38:$D$41,MATCH('Detalle de Cuentas'!WK180,'Score Calculation'!$C$38:$C$41,1)),0)</f>
        <v>4</v>
      </c>
      <c r="XJ180" s="98">
        <f>IFERROR(INDEX('Score Calculation'!$D$38:$D$41,MATCH('Detalle de Cuentas'!WL180,'Score Calculation'!$C$38:$C$41,1)),0)</f>
        <v>4</v>
      </c>
      <c r="XK180" s="98">
        <f>IFERROR(INDEX('Score Calculation'!$D$38:$D$41,MATCH('Detalle de Cuentas'!WM180,'Score Calculation'!$C$38:$C$41,1)),0)</f>
        <v>4</v>
      </c>
      <c r="XL180" s="98">
        <f>IFERROR(INDEX('Score Calculation'!$D$38:$D$41,MATCH('Detalle de Cuentas'!WN180,'Score Calculation'!$C$38:$C$41,1)),0)</f>
        <v>4</v>
      </c>
      <c r="XM180" s="98">
        <f>IFERROR(INDEX('Score Calculation'!$D$38:$D$41,MATCH('Detalle de Cuentas'!WO180,'Score Calculation'!$C$38:$C$41,1)),0)</f>
        <v>4</v>
      </c>
      <c r="XN180" s="98">
        <f>IFERROR(INDEX('Score Calculation'!$D$38:$D$41,MATCH('Detalle de Cuentas'!WP180,'Score Calculation'!$C$38:$C$41,1)),0)</f>
        <v>4</v>
      </c>
      <c r="XO180" s="98">
        <f>IFERROR(INDEX('Score Calculation'!$D$38:$D$41,MATCH('Detalle de Cuentas'!WQ180,'Score Calculation'!$C$38:$C$41,1)),0)</f>
        <v>4</v>
      </c>
      <c r="XP180" s="98">
        <f>IFERROR(INDEX('Score Calculation'!$D$24:$D$31,MATCH('Detalle de Cuentas'!NF180,'Score Calculation'!$C$24:$C$31,1)),0)</f>
        <v>1</v>
      </c>
      <c r="XQ180" s="98">
        <f>IFERROR(INDEX('Score Calculation'!$D$24:$D$31,MATCH('Detalle de Cuentas'!NG180,'Score Calculation'!$C$24:$C$31,1)),0)</f>
        <v>1</v>
      </c>
      <c r="XR180" s="98">
        <f>IFERROR(INDEX('Score Calculation'!$D$24:$D$31,MATCH('Detalle de Cuentas'!NH180,'Score Calculation'!$C$24:$C$31,1)),0)</f>
        <v>1</v>
      </c>
      <c r="XS180" s="98">
        <f>IFERROR(INDEX('Score Calculation'!$D$24:$D$31,MATCH('Detalle de Cuentas'!NI180,'Score Calculation'!$C$24:$C$31,1)),0)</f>
        <v>1</v>
      </c>
      <c r="XT180" s="98">
        <f>IFERROR(INDEX('Score Calculation'!$D$24:$D$31,MATCH('Detalle de Cuentas'!NJ180,'Score Calculation'!$C$24:$C$31,1)),0)</f>
        <v>1</v>
      </c>
      <c r="XU180" s="98">
        <f>IFERROR(INDEX('Score Calculation'!$D$24:$D$31,MATCH('Detalle de Cuentas'!NK180,'Score Calculation'!$C$24:$C$31,1)),0)</f>
        <v>1</v>
      </c>
      <c r="XV180" s="98">
        <f>IFERROR(INDEX('Score Calculation'!$D$24:$D$31,MATCH('Detalle de Cuentas'!NL180,'Score Calculation'!$C$24:$C$31,1)),0)</f>
        <v>1</v>
      </c>
      <c r="XW180" s="98">
        <f>IFERROR(INDEX('Score Calculation'!$D$24:$D$31,MATCH('Detalle de Cuentas'!NM180,'Score Calculation'!$C$24:$C$31,1)),0)</f>
        <v>1</v>
      </c>
      <c r="XX180" s="98">
        <f>IFERROR(INDEX('Score Calculation'!$D$24:$D$31,MATCH('Detalle de Cuentas'!NN180,'Score Calculation'!$C$24:$C$31,1)),0)</f>
        <v>1</v>
      </c>
      <c r="XY180" s="98">
        <f>IFERROR(INDEX('Score Calculation'!$D$24:$D$31,MATCH('Detalle de Cuentas'!NO180,'Score Calculation'!$C$24:$C$31,1)),0)</f>
        <v>1</v>
      </c>
      <c r="XZ180" s="98">
        <f>IFERROR(INDEX('Score Calculation'!$D$24:$D$31,MATCH('Detalle de Cuentas'!NP180,'Score Calculation'!$C$24:$C$31,1)),0)</f>
        <v>1</v>
      </c>
      <c r="YA180" s="98">
        <f>IFERROR(INDEX('Score Calculation'!$D$24:$D$31,MATCH('Detalle de Cuentas'!NQ180,'Score Calculation'!$C$24:$C$31,1)),0)</f>
        <v>1</v>
      </c>
      <c r="YB180" s="98">
        <f>IFERROR(INDEX('Score Calculation'!$D$24:$D$31,MATCH('Detalle de Cuentas'!NR180,'Score Calculation'!$C$24:$C$31,1)),0)</f>
        <v>1</v>
      </c>
      <c r="YC180" s="98">
        <f>IFERROR(INDEX('Score Calculation'!$D$24:$D$31,MATCH('Detalle de Cuentas'!NS180,'Score Calculation'!$C$24:$C$31,1)),0)</f>
        <v>1</v>
      </c>
      <c r="YD180" s="98">
        <f>IFERROR(INDEX('Score Calculation'!$D$24:$D$31,MATCH('Detalle de Cuentas'!NT180,'Score Calculation'!$C$24:$C$31,1)),0)</f>
        <v>1</v>
      </c>
      <c r="YE180" s="98">
        <f>IFERROR(INDEX('Score Calculation'!$D$24:$D$31,MATCH('Detalle de Cuentas'!NU180,'Score Calculation'!$C$24:$C$31,1)),0)</f>
        <v>1</v>
      </c>
      <c r="YF180" s="98">
        <f>IFERROR(INDEX('Score Calculation'!$D$24:$D$31,MATCH('Detalle de Cuentas'!NV180,'Score Calculation'!$C$24:$C$31,1)),0)</f>
        <v>1</v>
      </c>
      <c r="YG180" s="98">
        <f>IFERROR(INDEX('Score Calculation'!$D$24:$D$31,MATCH('Detalle de Cuentas'!NW180,'Score Calculation'!$C$24:$C$31,1)),0)</f>
        <v>1</v>
      </c>
      <c r="YH180" s="98">
        <f>IFERROR(INDEX('Score Calculation'!$D$24:$D$31,MATCH('Detalle de Cuentas'!NX180,'Score Calculation'!$C$24:$C$31,1)),0)</f>
        <v>1</v>
      </c>
      <c r="YI180" s="98">
        <f>IFERROR(INDEX('Score Calculation'!$D$24:$D$31,MATCH('Detalle de Cuentas'!NY180,'Score Calculation'!$C$24:$C$31,1)),0)</f>
        <v>1</v>
      </c>
      <c r="YJ180" s="98">
        <f>IFERROR(INDEX('Score Calculation'!$D$24:$D$31,MATCH('Detalle de Cuentas'!NZ180,'Score Calculation'!$C$24:$C$31,1)),0)</f>
        <v>1</v>
      </c>
      <c r="YK180" s="98">
        <f>IFERROR(INDEX('Score Calculation'!$D$24:$D$31,MATCH('Detalle de Cuentas'!OA180,'Score Calculation'!$C$24:$C$31,1)),0)</f>
        <v>1</v>
      </c>
      <c r="YL180" s="98">
        <f>IFERROR(INDEX('Score Calculation'!$D$24:$D$31,MATCH('Detalle de Cuentas'!OB180,'Score Calculation'!$C$24:$C$31,1)),0)</f>
        <v>1</v>
      </c>
      <c r="YM180" s="98">
        <f>IFERROR(INDEX('Score Calculation'!$D$24:$D$31,MATCH('Detalle de Cuentas'!OC180,'Score Calculation'!$C$24:$C$31,1)),0)</f>
        <v>1</v>
      </c>
      <c r="YN180" s="98">
        <f t="shared" si="2067"/>
        <v>0</v>
      </c>
      <c r="YO180" s="98">
        <f>IF(LEFT(TRIM($D180),15)="GRUPO SOLIDARIO",$L180*'Score Calculation'!$H$5,IF(TRIM('Detalle de Cuentas'!$C180)="Semanal",'Detalle de Cuentas'!$L180*'Score Calculation'!$H$6,'Detalle de Cuentas'!$L180))</f>
        <v>0</v>
      </c>
      <c r="YP180" s="99">
        <f>IFERROR(INDEX('Score Calculation'!$D$54:$D$60,MATCH($YO180,'Score Calculation'!$C$54:$C$60,1)),1)</f>
        <v>0.2</v>
      </c>
      <c r="YQ180" s="99">
        <f>IFERROR(INDEX('Score Calculation'!$D$65:$D$123,MATCH(LEFT(TRIM('Detalle de Cuentas'!$F180),20),'Score Calculation'!$F$65:$F$123,0)),1)</f>
        <v>1</v>
      </c>
      <c r="YR180" s="99">
        <f>IFERROR(INDEX('Score Calculation'!$D$46:$D$49,MATCH('Detalle de Cuentas'!$YN180,'Score Calculation'!$C$46:$C$49,1)),1)</f>
        <v>4</v>
      </c>
      <c r="YS180" s="99">
        <f t="shared" si="2068"/>
        <v>0</v>
      </c>
      <c r="YT180" s="99">
        <f t="shared" si="2069"/>
        <v>0</v>
      </c>
      <c r="YU180" s="98" t="str">
        <f t="shared" si="2070"/>
        <v/>
      </c>
      <c r="YV180" s="109">
        <f t="shared" si="2071"/>
        <v>1</v>
      </c>
      <c r="YW180" s="109">
        <f>IFERROR(INDEX('Score Calculation'!$D$187:$D$245,MATCH(LEFT(TRIM('Detalle de Cuentas'!$F180),20),'Score Calculation'!$F$187:$F$245,0)),1)</f>
        <v>1</v>
      </c>
      <c r="YX180" s="109">
        <f>IFERROR(IF($E180="HIPOTECA",-PMT('Score Calculation'!$H$266/(360/$J180),$G180,$YO180)*(30/$J180),-PMT('Score Calculation'!$H$267/(360/$J180),$G180,$YO180)*(30/$J180)),0)</f>
        <v>0</v>
      </c>
      <c r="YY180" s="109">
        <f t="shared" si="2103"/>
        <v>0</v>
      </c>
      <c r="YZ180" s="109">
        <f t="shared" si="2103"/>
        <v>0</v>
      </c>
      <c r="ZA180" s="109">
        <f t="shared" si="2103"/>
        <v>0</v>
      </c>
      <c r="ZB180" s="109">
        <f t="shared" si="2103"/>
        <v>0</v>
      </c>
      <c r="ZC180" s="109">
        <f t="shared" si="2103"/>
        <v>0</v>
      </c>
      <c r="ZD180" s="109">
        <f t="shared" si="2100"/>
        <v>0</v>
      </c>
      <c r="ZE180" s="109">
        <f t="shared" si="2100"/>
        <v>0</v>
      </c>
      <c r="ZF180" s="109">
        <f t="shared" si="2100"/>
        <v>0</v>
      </c>
      <c r="ZG180" s="109">
        <f t="shared" si="2100"/>
        <v>0</v>
      </c>
      <c r="ZH180" s="109">
        <f t="shared" si="2100"/>
        <v>0</v>
      </c>
      <c r="ZI180" s="109">
        <f t="shared" si="2072"/>
        <v>0</v>
      </c>
    </row>
    <row r="181" spans="2:685" x14ac:dyDescent="0.2">
      <c r="B181" s="41">
        <v>165</v>
      </c>
      <c r="C181" s="42"/>
      <c r="D181" s="42"/>
      <c r="E181" s="42"/>
      <c r="F181" s="42"/>
      <c r="G181" s="42"/>
      <c r="H181" s="42"/>
      <c r="I181" s="29"/>
      <c r="J181" s="6" t="str">
        <f t="shared" si="2136"/>
        <v/>
      </c>
      <c r="K181" s="43"/>
      <c r="L181" s="43"/>
      <c r="M181" s="43"/>
      <c r="N181" s="43"/>
      <c r="O181" s="43"/>
      <c r="P181" s="44" t="str">
        <f t="shared" si="1965"/>
        <v/>
      </c>
      <c r="Q181" s="26"/>
      <c r="R181" s="26"/>
      <c r="S181" s="26"/>
      <c r="T181" s="26"/>
      <c r="U181" s="29"/>
      <c r="V181" s="43"/>
      <c r="W181" s="26"/>
      <c r="X181" s="29"/>
      <c r="Y181" s="6">
        <f>IF('Detalle de Cuentas'!$C$4-$R181&gt;'Graph Creator'!$E$2*'Graph Creator'!$D$13*12,0,1)</f>
        <v>1</v>
      </c>
      <c r="Z181" s="45">
        <f t="shared" si="2137"/>
        <v>0</v>
      </c>
      <c r="AA181" s="2" t="e">
        <f t="shared" si="1966"/>
        <v>#VALUE!</v>
      </c>
      <c r="AB181" s="2" t="e">
        <f t="shared" si="1967"/>
        <v>#VALUE!</v>
      </c>
      <c r="AC181" s="2" t="e">
        <f t="shared" si="1968"/>
        <v>#VALUE!</v>
      </c>
      <c r="AD181" s="2" t="e">
        <f t="shared" si="1969"/>
        <v>#VALUE!</v>
      </c>
      <c r="AE181" s="2" t="e">
        <f t="shared" si="1970"/>
        <v>#VALUE!</v>
      </c>
      <c r="AF181" s="2" t="e">
        <f t="shared" si="1971"/>
        <v>#VALUE!</v>
      </c>
      <c r="AG181" s="2">
        <f t="shared" si="1972"/>
        <v>0</v>
      </c>
      <c r="AH181" s="2">
        <f t="shared" si="1973"/>
        <v>0</v>
      </c>
      <c r="AI181" s="2" t="str">
        <f t="shared" si="1974"/>
        <v/>
      </c>
      <c r="AJ181" s="2" t="str">
        <f t="shared" ref="AJ181:BE181" si="2363">IFERROR(SEARCH(".",$I181,AI181+1),"")</f>
        <v/>
      </c>
      <c r="AK181" s="2" t="str">
        <f t="shared" si="2363"/>
        <v/>
      </c>
      <c r="AL181" s="2" t="str">
        <f t="shared" si="2363"/>
        <v/>
      </c>
      <c r="AM181" s="2" t="str">
        <f t="shared" si="2363"/>
        <v/>
      </c>
      <c r="AN181" s="2" t="str">
        <f t="shared" si="2363"/>
        <v/>
      </c>
      <c r="AO181" s="2" t="str">
        <f t="shared" si="2363"/>
        <v/>
      </c>
      <c r="AP181" s="2" t="str">
        <f t="shared" si="2363"/>
        <v/>
      </c>
      <c r="AQ181" s="2" t="str">
        <f t="shared" si="2363"/>
        <v/>
      </c>
      <c r="AR181" s="2" t="str">
        <f t="shared" si="2363"/>
        <v/>
      </c>
      <c r="AS181" s="2" t="str">
        <f t="shared" si="2363"/>
        <v/>
      </c>
      <c r="AT181" s="2" t="str">
        <f t="shared" si="2363"/>
        <v/>
      </c>
      <c r="AU181" s="2" t="str">
        <f t="shared" si="2363"/>
        <v/>
      </c>
      <c r="AV181" s="2" t="str">
        <f t="shared" si="2363"/>
        <v/>
      </c>
      <c r="AW181" s="2" t="str">
        <f t="shared" si="2363"/>
        <v/>
      </c>
      <c r="AX181" s="2" t="str">
        <f t="shared" si="2363"/>
        <v/>
      </c>
      <c r="AY181" s="2" t="str">
        <f t="shared" si="2363"/>
        <v/>
      </c>
      <c r="AZ181" s="2" t="str">
        <f t="shared" si="2363"/>
        <v/>
      </c>
      <c r="BA181" s="2" t="str">
        <f t="shared" si="2363"/>
        <v/>
      </c>
      <c r="BB181" s="2" t="str">
        <f t="shared" si="2363"/>
        <v/>
      </c>
      <c r="BC181" s="2" t="str">
        <f t="shared" si="2363"/>
        <v/>
      </c>
      <c r="BD181" s="2" t="str">
        <f t="shared" si="2363"/>
        <v/>
      </c>
      <c r="BE181" s="2" t="str">
        <f t="shared" si="2363"/>
        <v/>
      </c>
      <c r="BF181" s="2" t="str">
        <f t="shared" si="1976"/>
        <v/>
      </c>
      <c r="BG181" s="2" t="str">
        <f t="shared" si="1620"/>
        <v/>
      </c>
      <c r="BH181" s="2" t="str">
        <f t="shared" si="1621"/>
        <v/>
      </c>
      <c r="BI181" s="2" t="str">
        <f t="shared" si="1622"/>
        <v/>
      </c>
      <c r="BJ181" s="2" t="str">
        <f t="shared" si="1623"/>
        <v/>
      </c>
      <c r="BK181" s="2" t="str">
        <f t="shared" si="1624"/>
        <v/>
      </c>
      <c r="BL181" s="2" t="str">
        <f t="shared" si="1625"/>
        <v/>
      </c>
      <c r="BM181" s="2" t="str">
        <f t="shared" si="1626"/>
        <v/>
      </c>
      <c r="BN181" s="2" t="str">
        <f t="shared" si="1627"/>
        <v/>
      </c>
      <c r="BO181" s="2" t="str">
        <f t="shared" si="1628"/>
        <v/>
      </c>
      <c r="BP181" s="2" t="str">
        <f t="shared" si="1629"/>
        <v/>
      </c>
      <c r="BQ181" s="2" t="str">
        <f t="shared" si="1630"/>
        <v/>
      </c>
      <c r="BR181" s="2" t="str">
        <f t="shared" si="1631"/>
        <v/>
      </c>
      <c r="BS181" s="2" t="str">
        <f t="shared" si="1632"/>
        <v/>
      </c>
      <c r="BT181" s="2" t="str">
        <f t="shared" si="1633"/>
        <v/>
      </c>
      <c r="BU181" s="2" t="str">
        <f t="shared" si="1634"/>
        <v/>
      </c>
      <c r="BV181" s="2" t="str">
        <f t="shared" si="1635"/>
        <v/>
      </c>
      <c r="BW181" s="2" t="str">
        <f t="shared" si="1636"/>
        <v/>
      </c>
      <c r="BX181" s="2" t="str">
        <f t="shared" si="1637"/>
        <v/>
      </c>
      <c r="BY181" s="2" t="str">
        <f t="shared" si="1638"/>
        <v/>
      </c>
      <c r="BZ181" s="2" t="str">
        <f t="shared" si="1639"/>
        <v/>
      </c>
      <c r="CA181" s="2" t="str">
        <f t="shared" si="1640"/>
        <v/>
      </c>
      <c r="CB181" s="2" t="str">
        <f t="shared" si="1641"/>
        <v/>
      </c>
      <c r="CC181" s="2" t="str">
        <f t="shared" si="1642"/>
        <v/>
      </c>
      <c r="CD181" s="14">
        <f t="shared" si="2139"/>
        <v>0</v>
      </c>
      <c r="CE181" s="14" t="e">
        <f t="shared" ref="CE181:DA181" si="2364">CD181-$J$17</f>
        <v>#VALUE!</v>
      </c>
      <c r="CF181" s="14" t="e">
        <f t="shared" si="2364"/>
        <v>#VALUE!</v>
      </c>
      <c r="CG181" s="14" t="e">
        <f t="shared" si="2364"/>
        <v>#VALUE!</v>
      </c>
      <c r="CH181" s="14" t="e">
        <f t="shared" si="2364"/>
        <v>#VALUE!</v>
      </c>
      <c r="CI181" s="14" t="e">
        <f t="shared" si="2364"/>
        <v>#VALUE!</v>
      </c>
      <c r="CJ181" s="14" t="e">
        <f t="shared" si="2364"/>
        <v>#VALUE!</v>
      </c>
      <c r="CK181" s="14" t="e">
        <f t="shared" si="2364"/>
        <v>#VALUE!</v>
      </c>
      <c r="CL181" s="14" t="e">
        <f t="shared" si="2364"/>
        <v>#VALUE!</v>
      </c>
      <c r="CM181" s="14" t="e">
        <f t="shared" si="2364"/>
        <v>#VALUE!</v>
      </c>
      <c r="CN181" s="14" t="e">
        <f t="shared" si="2364"/>
        <v>#VALUE!</v>
      </c>
      <c r="CO181" s="14" t="e">
        <f t="shared" si="2364"/>
        <v>#VALUE!</v>
      </c>
      <c r="CP181" s="14" t="e">
        <f t="shared" si="2364"/>
        <v>#VALUE!</v>
      </c>
      <c r="CQ181" s="14" t="e">
        <f t="shared" si="2364"/>
        <v>#VALUE!</v>
      </c>
      <c r="CR181" s="14" t="e">
        <f t="shared" si="2364"/>
        <v>#VALUE!</v>
      </c>
      <c r="CS181" s="14" t="e">
        <f t="shared" si="2364"/>
        <v>#VALUE!</v>
      </c>
      <c r="CT181" s="14" t="e">
        <f t="shared" si="2364"/>
        <v>#VALUE!</v>
      </c>
      <c r="CU181" s="14" t="e">
        <f t="shared" si="2364"/>
        <v>#VALUE!</v>
      </c>
      <c r="CV181" s="14" t="e">
        <f t="shared" si="2364"/>
        <v>#VALUE!</v>
      </c>
      <c r="CW181" s="14" t="e">
        <f t="shared" si="2364"/>
        <v>#VALUE!</v>
      </c>
      <c r="CX181" s="14" t="e">
        <f t="shared" si="2364"/>
        <v>#VALUE!</v>
      </c>
      <c r="CY181" s="14" t="e">
        <f t="shared" si="2364"/>
        <v>#VALUE!</v>
      </c>
      <c r="CZ181" s="14" t="e">
        <f t="shared" si="2364"/>
        <v>#VALUE!</v>
      </c>
      <c r="DA181" s="14" t="e">
        <f t="shared" si="2364"/>
        <v>#VALUE!</v>
      </c>
      <c r="DB181" s="2">
        <f t="shared" si="1978"/>
        <v>0</v>
      </c>
      <c r="DC181" s="2">
        <f t="shared" si="1979"/>
        <v>0</v>
      </c>
      <c r="DD181" s="2">
        <f t="shared" si="1980"/>
        <v>0</v>
      </c>
      <c r="DE181" s="2">
        <f t="shared" si="1981"/>
        <v>0</v>
      </c>
      <c r="DF181" s="2">
        <f t="shared" si="1982"/>
        <v>0</v>
      </c>
      <c r="DG181" s="2">
        <f t="shared" si="1983"/>
        <v>0</v>
      </c>
      <c r="DH181" s="2">
        <f t="shared" si="1984"/>
        <v>0</v>
      </c>
      <c r="DI181" s="2">
        <f t="shared" si="1985"/>
        <v>0</v>
      </c>
      <c r="DJ181" s="2">
        <f t="shared" si="1986"/>
        <v>0</v>
      </c>
      <c r="DK181" s="2">
        <f t="shared" si="1987"/>
        <v>0</v>
      </c>
      <c r="DL181" s="2">
        <f t="shared" si="1988"/>
        <v>0</v>
      </c>
      <c r="DM181" s="2">
        <f t="shared" si="1989"/>
        <v>0</v>
      </c>
      <c r="DN181" s="2">
        <f t="shared" si="1990"/>
        <v>0</v>
      </c>
      <c r="DO181" s="2">
        <f t="shared" si="1991"/>
        <v>0</v>
      </c>
      <c r="DP181" s="2">
        <f t="shared" si="1992"/>
        <v>0</v>
      </c>
      <c r="DQ181" s="2">
        <f t="shared" si="1993"/>
        <v>0</v>
      </c>
      <c r="DR181" s="2">
        <f t="shared" si="1994"/>
        <v>0</v>
      </c>
      <c r="DS181" s="2">
        <f t="shared" si="1995"/>
        <v>0</v>
      </c>
      <c r="DT181" s="2">
        <f t="shared" si="1996"/>
        <v>0</v>
      </c>
      <c r="DU181" s="2">
        <f t="shared" si="1997"/>
        <v>0</v>
      </c>
      <c r="DV181" s="2">
        <f t="shared" si="1998"/>
        <v>0</v>
      </c>
      <c r="DW181" s="2">
        <f t="shared" si="1999"/>
        <v>0</v>
      </c>
      <c r="DX181" s="2">
        <f t="shared" si="2000"/>
        <v>0</v>
      </c>
      <c r="DY181" s="2">
        <f t="shared" si="2001"/>
        <v>0</v>
      </c>
      <c r="DZ181" s="2">
        <f t="shared" si="2002"/>
        <v>0</v>
      </c>
      <c r="EA181" s="2">
        <f t="shared" si="2003"/>
        <v>0</v>
      </c>
      <c r="EB181" s="2">
        <f t="shared" si="2004"/>
        <v>0</v>
      </c>
      <c r="EC181" s="2">
        <f t="shared" si="2005"/>
        <v>0</v>
      </c>
      <c r="ED181" s="2">
        <f t="shared" si="2006"/>
        <v>0</v>
      </c>
      <c r="EE181" s="2">
        <f t="shared" si="2007"/>
        <v>0</v>
      </c>
      <c r="EF181" s="2">
        <f t="shared" si="2008"/>
        <v>0</v>
      </c>
      <c r="EG181" s="2">
        <f t="shared" si="2009"/>
        <v>0</v>
      </c>
      <c r="EH181" s="2">
        <f t="shared" si="2010"/>
        <v>0</v>
      </c>
      <c r="EI181" s="2">
        <f t="shared" si="2011"/>
        <v>0</v>
      </c>
      <c r="EJ181" s="2">
        <f t="shared" si="2012"/>
        <v>0</v>
      </c>
      <c r="EK181" s="2">
        <f t="shared" si="2013"/>
        <v>0</v>
      </c>
      <c r="EL181" s="2">
        <f t="shared" si="2014"/>
        <v>0</v>
      </c>
      <c r="EM181" s="2">
        <f t="shared" si="2015"/>
        <v>0</v>
      </c>
      <c r="EN181" s="2">
        <f t="shared" si="2016"/>
        <v>0</v>
      </c>
      <c r="EO181" s="2">
        <f t="shared" si="2017"/>
        <v>0</v>
      </c>
      <c r="EP181" s="2">
        <f t="shared" si="2018"/>
        <v>0</v>
      </c>
      <c r="EQ181" s="2">
        <f t="shared" si="2019"/>
        <v>0</v>
      </c>
      <c r="ER181" s="2">
        <f t="shared" si="2020"/>
        <v>0</v>
      </c>
      <c r="ES181" s="2">
        <f t="shared" si="2021"/>
        <v>0</v>
      </c>
      <c r="ET181" s="2">
        <f t="shared" si="2022"/>
        <v>0</v>
      </c>
      <c r="EU181" s="2">
        <f t="shared" si="2023"/>
        <v>0</v>
      </c>
      <c r="EV181" s="2">
        <f t="shared" si="2024"/>
        <v>0</v>
      </c>
      <c r="EW181" s="2">
        <f t="shared" si="2025"/>
        <v>0</v>
      </c>
      <c r="EX181" s="2">
        <f t="shared" si="2141"/>
        <v>1</v>
      </c>
      <c r="EY181" s="2" t="e">
        <f t="shared" si="2142"/>
        <v>#VALUE!</v>
      </c>
      <c r="EZ181" s="2" t="e">
        <f t="shared" si="2143"/>
        <v>#VALUE!</v>
      </c>
      <c r="FA181" s="2" t="e">
        <f t="shared" si="2144"/>
        <v>#VALUE!</v>
      </c>
      <c r="FB181" s="2" t="e">
        <f t="shared" si="2145"/>
        <v>#VALUE!</v>
      </c>
      <c r="FC181" s="2" t="e">
        <f t="shared" si="2146"/>
        <v>#VALUE!</v>
      </c>
      <c r="FD181" s="2" t="e">
        <f t="shared" si="2147"/>
        <v>#VALUE!</v>
      </c>
      <c r="FE181" s="2" t="e">
        <f t="shared" si="2148"/>
        <v>#VALUE!</v>
      </c>
      <c r="FF181" s="2" t="e">
        <f t="shared" si="2149"/>
        <v>#VALUE!</v>
      </c>
      <c r="FG181" s="2" t="e">
        <f t="shared" si="2150"/>
        <v>#VALUE!</v>
      </c>
      <c r="FH181" s="2" t="e">
        <f t="shared" si="2151"/>
        <v>#VALUE!</v>
      </c>
      <c r="FI181" s="2" t="e">
        <f t="shared" si="2152"/>
        <v>#VALUE!</v>
      </c>
      <c r="FJ181" s="2" t="e">
        <f t="shared" si="2153"/>
        <v>#VALUE!</v>
      </c>
      <c r="FK181" s="2" t="e">
        <f t="shared" si="2154"/>
        <v>#VALUE!</v>
      </c>
      <c r="FL181" s="2" t="e">
        <f t="shared" si="2155"/>
        <v>#VALUE!</v>
      </c>
      <c r="FM181" s="2" t="e">
        <f t="shared" si="2156"/>
        <v>#VALUE!</v>
      </c>
      <c r="FN181" s="2" t="e">
        <f t="shared" si="2157"/>
        <v>#VALUE!</v>
      </c>
      <c r="FO181" s="2" t="e">
        <f t="shared" si="2158"/>
        <v>#VALUE!</v>
      </c>
      <c r="FP181" s="2" t="e">
        <f t="shared" si="2159"/>
        <v>#VALUE!</v>
      </c>
      <c r="FQ181" s="2" t="e">
        <f t="shared" si="2160"/>
        <v>#VALUE!</v>
      </c>
      <c r="FR181" s="2" t="e">
        <f t="shared" si="2161"/>
        <v>#VALUE!</v>
      </c>
      <c r="FS181" s="2" t="e">
        <f t="shared" si="2162"/>
        <v>#VALUE!</v>
      </c>
      <c r="FT181" s="2" t="e">
        <f t="shared" si="2163"/>
        <v>#VALUE!</v>
      </c>
      <c r="FU181" s="2" t="e">
        <f t="shared" si="2164"/>
        <v>#VALUE!</v>
      </c>
      <c r="FV181" s="2">
        <f t="shared" si="2165"/>
        <v>1</v>
      </c>
      <c r="FW181" s="2" t="e">
        <f t="shared" si="2166"/>
        <v>#VALUE!</v>
      </c>
      <c r="FX181" s="2" t="e">
        <f t="shared" si="2167"/>
        <v>#VALUE!</v>
      </c>
      <c r="FY181" s="2" t="e">
        <f t="shared" si="2168"/>
        <v>#VALUE!</v>
      </c>
      <c r="FZ181" s="2" t="e">
        <f t="shared" si="2169"/>
        <v>#VALUE!</v>
      </c>
      <c r="GA181" s="2" t="e">
        <f t="shared" si="2170"/>
        <v>#VALUE!</v>
      </c>
      <c r="GB181" s="2" t="e">
        <f t="shared" si="2171"/>
        <v>#VALUE!</v>
      </c>
      <c r="GC181" s="2" t="e">
        <f t="shared" si="2172"/>
        <v>#VALUE!</v>
      </c>
      <c r="GD181" s="2" t="e">
        <f t="shared" si="2173"/>
        <v>#VALUE!</v>
      </c>
      <c r="GE181" s="2" t="e">
        <f t="shared" si="2174"/>
        <v>#VALUE!</v>
      </c>
      <c r="GF181" s="2" t="e">
        <f t="shared" si="2175"/>
        <v>#VALUE!</v>
      </c>
      <c r="GG181" s="2" t="e">
        <f t="shared" si="2176"/>
        <v>#VALUE!</v>
      </c>
      <c r="GH181" s="2" t="e">
        <f t="shared" si="2177"/>
        <v>#VALUE!</v>
      </c>
      <c r="GI181" s="2" t="e">
        <f t="shared" si="2178"/>
        <v>#VALUE!</v>
      </c>
      <c r="GJ181" s="2" t="e">
        <f t="shared" si="2179"/>
        <v>#VALUE!</v>
      </c>
      <c r="GK181" s="2" t="e">
        <f t="shared" si="2180"/>
        <v>#VALUE!</v>
      </c>
      <c r="GL181" s="2" t="e">
        <f t="shared" si="2181"/>
        <v>#VALUE!</v>
      </c>
      <c r="GM181" s="2" t="e">
        <f t="shared" si="2182"/>
        <v>#VALUE!</v>
      </c>
      <c r="GN181" s="2" t="e">
        <f t="shared" si="2183"/>
        <v>#VALUE!</v>
      </c>
      <c r="GO181" s="2" t="e">
        <f t="shared" si="2184"/>
        <v>#VALUE!</v>
      </c>
      <c r="GP181" s="2" t="e">
        <f t="shared" si="2185"/>
        <v>#VALUE!</v>
      </c>
      <c r="GQ181" s="2" t="e">
        <f t="shared" si="2186"/>
        <v>#VALUE!</v>
      </c>
      <c r="GR181" s="2" t="e">
        <f t="shared" si="2187"/>
        <v>#VALUE!</v>
      </c>
      <c r="GS181" s="2" t="e">
        <f t="shared" si="2188"/>
        <v>#VALUE!</v>
      </c>
      <c r="GT181" s="2">
        <f t="shared" si="2189"/>
        <v>1</v>
      </c>
      <c r="GU181" s="2" t="e">
        <f t="shared" si="2190"/>
        <v>#VALUE!</v>
      </c>
      <c r="GV181" s="2" t="e">
        <f t="shared" si="2191"/>
        <v>#VALUE!</v>
      </c>
      <c r="GW181" s="2" t="e">
        <f t="shared" si="2192"/>
        <v>#VALUE!</v>
      </c>
      <c r="GX181" s="2" t="e">
        <f t="shared" si="2193"/>
        <v>#VALUE!</v>
      </c>
      <c r="GY181" s="2" t="e">
        <f t="shared" si="2194"/>
        <v>#VALUE!</v>
      </c>
      <c r="GZ181" s="2" t="e">
        <f t="shared" si="2195"/>
        <v>#VALUE!</v>
      </c>
      <c r="HA181" s="2" t="e">
        <f t="shared" si="2196"/>
        <v>#VALUE!</v>
      </c>
      <c r="HB181" s="2" t="e">
        <f t="shared" si="2197"/>
        <v>#VALUE!</v>
      </c>
      <c r="HC181" s="2" t="e">
        <f t="shared" si="2198"/>
        <v>#VALUE!</v>
      </c>
      <c r="HD181" s="2" t="e">
        <f t="shared" si="2199"/>
        <v>#VALUE!</v>
      </c>
      <c r="HE181" s="2" t="e">
        <f t="shared" si="2200"/>
        <v>#VALUE!</v>
      </c>
      <c r="HF181" s="2" t="e">
        <f t="shared" si="2201"/>
        <v>#VALUE!</v>
      </c>
      <c r="HG181" s="2" t="e">
        <f t="shared" si="2202"/>
        <v>#VALUE!</v>
      </c>
      <c r="HH181" s="2" t="e">
        <f t="shared" si="2203"/>
        <v>#VALUE!</v>
      </c>
      <c r="HI181" s="2" t="e">
        <f t="shared" si="2204"/>
        <v>#VALUE!</v>
      </c>
      <c r="HJ181" s="2" t="e">
        <f t="shared" si="2205"/>
        <v>#VALUE!</v>
      </c>
      <c r="HK181" s="2" t="e">
        <f t="shared" si="2206"/>
        <v>#VALUE!</v>
      </c>
      <c r="HL181" s="2" t="e">
        <f t="shared" si="2207"/>
        <v>#VALUE!</v>
      </c>
      <c r="HM181" s="2" t="e">
        <f t="shared" si="2208"/>
        <v>#VALUE!</v>
      </c>
      <c r="HN181" s="2" t="e">
        <f t="shared" si="2209"/>
        <v>#VALUE!</v>
      </c>
      <c r="HO181" s="2" t="e">
        <f t="shared" si="2210"/>
        <v>#VALUE!</v>
      </c>
      <c r="HP181" s="2" t="e">
        <f t="shared" si="2211"/>
        <v>#VALUE!</v>
      </c>
      <c r="HQ181" s="2" t="e">
        <f t="shared" si="2212"/>
        <v>#VALUE!</v>
      </c>
      <c r="HR181" s="2">
        <f t="shared" si="2213"/>
        <v>1</v>
      </c>
      <c r="HS181" s="2" t="e">
        <f t="shared" si="2214"/>
        <v>#VALUE!</v>
      </c>
      <c r="HT181" s="2" t="e">
        <f t="shared" si="2215"/>
        <v>#VALUE!</v>
      </c>
      <c r="HU181" s="2" t="e">
        <f t="shared" si="2216"/>
        <v>#VALUE!</v>
      </c>
      <c r="HV181" s="2" t="e">
        <f t="shared" si="2217"/>
        <v>#VALUE!</v>
      </c>
      <c r="HW181" s="2" t="e">
        <f t="shared" si="2218"/>
        <v>#VALUE!</v>
      </c>
      <c r="HX181" s="2" t="e">
        <f t="shared" si="2219"/>
        <v>#VALUE!</v>
      </c>
      <c r="HY181" s="2" t="e">
        <f t="shared" si="2220"/>
        <v>#VALUE!</v>
      </c>
      <c r="HZ181" s="2" t="e">
        <f t="shared" si="2221"/>
        <v>#VALUE!</v>
      </c>
      <c r="IA181" s="2" t="e">
        <f t="shared" si="2222"/>
        <v>#VALUE!</v>
      </c>
      <c r="IB181" s="2" t="e">
        <f t="shared" si="2223"/>
        <v>#VALUE!</v>
      </c>
      <c r="IC181" s="2" t="e">
        <f t="shared" si="2224"/>
        <v>#VALUE!</v>
      </c>
      <c r="ID181" s="2" t="e">
        <f t="shared" si="2225"/>
        <v>#VALUE!</v>
      </c>
      <c r="IE181" s="2" t="e">
        <f t="shared" si="2226"/>
        <v>#VALUE!</v>
      </c>
      <c r="IF181" s="2" t="e">
        <f t="shared" si="2227"/>
        <v>#VALUE!</v>
      </c>
      <c r="IG181" s="2" t="e">
        <f t="shared" si="2228"/>
        <v>#VALUE!</v>
      </c>
      <c r="IH181" s="2" t="e">
        <f t="shared" si="2229"/>
        <v>#VALUE!</v>
      </c>
      <c r="II181" s="2" t="e">
        <f t="shared" si="2230"/>
        <v>#VALUE!</v>
      </c>
      <c r="IJ181" s="2" t="e">
        <f t="shared" si="2231"/>
        <v>#VALUE!</v>
      </c>
      <c r="IK181" s="2" t="e">
        <f t="shared" si="2232"/>
        <v>#VALUE!</v>
      </c>
      <c r="IL181" s="2" t="e">
        <f t="shared" si="2233"/>
        <v>#VALUE!</v>
      </c>
      <c r="IM181" s="2" t="e">
        <f t="shared" si="2234"/>
        <v>#VALUE!</v>
      </c>
      <c r="IN181" s="2" t="e">
        <f t="shared" si="2235"/>
        <v>#VALUE!</v>
      </c>
      <c r="IO181" s="2" t="e">
        <f t="shared" si="2236"/>
        <v>#VALUE!</v>
      </c>
      <c r="IP181" s="2">
        <f t="shared" si="2237"/>
        <v>0</v>
      </c>
      <c r="IQ181" s="2" t="e">
        <f t="shared" si="2238"/>
        <v>#VALUE!</v>
      </c>
      <c r="IR181" s="2" t="e">
        <f t="shared" si="2239"/>
        <v>#VALUE!</v>
      </c>
      <c r="IS181" s="2" t="e">
        <f t="shared" si="2240"/>
        <v>#VALUE!</v>
      </c>
      <c r="IT181" s="2" t="e">
        <f t="shared" si="2241"/>
        <v>#VALUE!</v>
      </c>
      <c r="IU181" s="2" t="e">
        <f t="shared" si="2242"/>
        <v>#VALUE!</v>
      </c>
      <c r="IV181" s="2" t="e">
        <f t="shared" si="2243"/>
        <v>#VALUE!</v>
      </c>
      <c r="IW181" s="2" t="e">
        <f t="shared" si="2244"/>
        <v>#VALUE!</v>
      </c>
      <c r="IX181" s="2" t="e">
        <f t="shared" si="2245"/>
        <v>#VALUE!</v>
      </c>
      <c r="IY181" s="2" t="e">
        <f t="shared" si="2246"/>
        <v>#VALUE!</v>
      </c>
      <c r="IZ181" s="2" t="e">
        <f t="shared" si="2247"/>
        <v>#VALUE!</v>
      </c>
      <c r="JA181" s="2" t="e">
        <f t="shared" si="2248"/>
        <v>#VALUE!</v>
      </c>
      <c r="JB181" s="2" t="e">
        <f t="shared" si="2249"/>
        <v>#VALUE!</v>
      </c>
      <c r="JC181" s="2" t="e">
        <f t="shared" si="2250"/>
        <v>#VALUE!</v>
      </c>
      <c r="JD181" s="2" t="e">
        <f t="shared" si="2251"/>
        <v>#VALUE!</v>
      </c>
      <c r="JE181" s="2" t="e">
        <f t="shared" si="2252"/>
        <v>#VALUE!</v>
      </c>
      <c r="JF181" s="2" t="e">
        <f t="shared" si="2253"/>
        <v>#VALUE!</v>
      </c>
      <c r="JG181" s="2" t="e">
        <f t="shared" si="2254"/>
        <v>#VALUE!</v>
      </c>
      <c r="JH181" s="2" t="e">
        <f t="shared" si="2255"/>
        <v>#VALUE!</v>
      </c>
      <c r="JI181" s="2" t="e">
        <f t="shared" si="2256"/>
        <v>#VALUE!</v>
      </c>
      <c r="JJ181" s="2" t="e">
        <f t="shared" si="2257"/>
        <v>#VALUE!</v>
      </c>
      <c r="JK181" s="2" t="e">
        <f t="shared" si="2258"/>
        <v>#VALUE!</v>
      </c>
      <c r="JL181" s="2" t="e">
        <f t="shared" si="2259"/>
        <v>#VALUE!</v>
      </c>
      <c r="JM181" s="2" t="e">
        <f t="shared" si="2260"/>
        <v>#VALUE!</v>
      </c>
      <c r="JN181" s="2">
        <f t="shared" si="2261"/>
        <v>0</v>
      </c>
      <c r="JO181" s="2" t="e">
        <f t="shared" si="2262"/>
        <v>#VALUE!</v>
      </c>
      <c r="JP181" s="2" t="e">
        <f t="shared" si="2263"/>
        <v>#VALUE!</v>
      </c>
      <c r="JQ181" s="2" t="e">
        <f t="shared" si="2264"/>
        <v>#VALUE!</v>
      </c>
      <c r="JR181" s="2" t="e">
        <f t="shared" si="2265"/>
        <v>#VALUE!</v>
      </c>
      <c r="JS181" s="2" t="e">
        <f t="shared" si="2266"/>
        <v>#VALUE!</v>
      </c>
      <c r="JT181" s="2" t="e">
        <f t="shared" si="2267"/>
        <v>#VALUE!</v>
      </c>
      <c r="JU181" s="2" t="e">
        <f t="shared" si="2268"/>
        <v>#VALUE!</v>
      </c>
      <c r="JV181" s="2" t="e">
        <f t="shared" si="2269"/>
        <v>#VALUE!</v>
      </c>
      <c r="JW181" s="2" t="e">
        <f t="shared" si="2270"/>
        <v>#VALUE!</v>
      </c>
      <c r="JX181" s="2" t="e">
        <f t="shared" si="2271"/>
        <v>#VALUE!</v>
      </c>
      <c r="JY181" s="2" t="e">
        <f t="shared" si="2272"/>
        <v>#VALUE!</v>
      </c>
      <c r="JZ181" s="2" t="e">
        <f t="shared" si="2273"/>
        <v>#VALUE!</v>
      </c>
      <c r="KA181" s="2" t="e">
        <f t="shared" si="2274"/>
        <v>#VALUE!</v>
      </c>
      <c r="KB181" s="2" t="e">
        <f t="shared" si="2275"/>
        <v>#VALUE!</v>
      </c>
      <c r="KC181" s="2" t="e">
        <f t="shared" si="2276"/>
        <v>#VALUE!</v>
      </c>
      <c r="KD181" s="2" t="e">
        <f t="shared" si="2277"/>
        <v>#VALUE!</v>
      </c>
      <c r="KE181" s="2" t="e">
        <f t="shared" si="2278"/>
        <v>#VALUE!</v>
      </c>
      <c r="KF181" s="2" t="e">
        <f t="shared" si="2279"/>
        <v>#VALUE!</v>
      </c>
      <c r="KG181" s="2" t="e">
        <f t="shared" si="2280"/>
        <v>#VALUE!</v>
      </c>
      <c r="KH181" s="2" t="e">
        <f t="shared" si="2281"/>
        <v>#VALUE!</v>
      </c>
      <c r="KI181" s="2" t="e">
        <f t="shared" si="2282"/>
        <v>#VALUE!</v>
      </c>
      <c r="KJ181" s="2" t="e">
        <f t="shared" si="2283"/>
        <v>#VALUE!</v>
      </c>
      <c r="KK181" s="2" t="e">
        <f t="shared" si="2284"/>
        <v>#VALUE!</v>
      </c>
      <c r="KL181" s="2">
        <f t="shared" si="2285"/>
        <v>0</v>
      </c>
      <c r="KM181" s="2" t="e">
        <f t="shared" si="2286"/>
        <v>#VALUE!</v>
      </c>
      <c r="KN181" s="2" t="e">
        <f t="shared" si="2287"/>
        <v>#VALUE!</v>
      </c>
      <c r="KO181" s="2" t="e">
        <f t="shared" si="2288"/>
        <v>#VALUE!</v>
      </c>
      <c r="KP181" s="2" t="e">
        <f t="shared" si="2289"/>
        <v>#VALUE!</v>
      </c>
      <c r="KQ181" s="2" t="e">
        <f t="shared" si="2290"/>
        <v>#VALUE!</v>
      </c>
      <c r="KR181" s="2" t="e">
        <f t="shared" si="2291"/>
        <v>#VALUE!</v>
      </c>
      <c r="KS181" s="2" t="e">
        <f t="shared" si="2292"/>
        <v>#VALUE!</v>
      </c>
      <c r="KT181" s="2" t="e">
        <f t="shared" si="2293"/>
        <v>#VALUE!</v>
      </c>
      <c r="KU181" s="2" t="e">
        <f t="shared" si="2294"/>
        <v>#VALUE!</v>
      </c>
      <c r="KV181" s="2" t="e">
        <f t="shared" si="2295"/>
        <v>#VALUE!</v>
      </c>
      <c r="KW181" s="2" t="e">
        <f t="shared" si="2296"/>
        <v>#VALUE!</v>
      </c>
      <c r="KX181" s="2" t="e">
        <f t="shared" si="2297"/>
        <v>#VALUE!</v>
      </c>
      <c r="KY181" s="2" t="e">
        <f t="shared" si="2298"/>
        <v>#VALUE!</v>
      </c>
      <c r="KZ181" s="2" t="e">
        <f t="shared" si="2299"/>
        <v>#VALUE!</v>
      </c>
      <c r="LA181" s="2" t="e">
        <f t="shared" si="2300"/>
        <v>#VALUE!</v>
      </c>
      <c r="LB181" s="2" t="e">
        <f t="shared" si="2301"/>
        <v>#VALUE!</v>
      </c>
      <c r="LC181" s="2" t="e">
        <f t="shared" si="2302"/>
        <v>#VALUE!</v>
      </c>
      <c r="LD181" s="2" t="e">
        <f t="shared" si="2303"/>
        <v>#VALUE!</v>
      </c>
      <c r="LE181" s="2" t="e">
        <f t="shared" si="2304"/>
        <v>#VALUE!</v>
      </c>
      <c r="LF181" s="2" t="e">
        <f t="shared" si="2305"/>
        <v>#VALUE!</v>
      </c>
      <c r="LG181" s="2" t="e">
        <f t="shared" si="2306"/>
        <v>#VALUE!</v>
      </c>
      <c r="LH181" s="2" t="e">
        <f t="shared" si="2307"/>
        <v>#VALUE!</v>
      </c>
      <c r="LI181" s="2" t="e">
        <f t="shared" si="2308"/>
        <v>#VALUE!</v>
      </c>
      <c r="LJ181" s="2">
        <f t="shared" si="2309"/>
        <v>0</v>
      </c>
      <c r="LK181" s="2" t="e">
        <f t="shared" si="2310"/>
        <v>#VALUE!</v>
      </c>
      <c r="LL181" s="2" t="e">
        <f t="shared" si="2311"/>
        <v>#VALUE!</v>
      </c>
      <c r="LM181" s="2" t="e">
        <f t="shared" si="2312"/>
        <v>#VALUE!</v>
      </c>
      <c r="LN181" s="2" t="e">
        <f t="shared" si="2313"/>
        <v>#VALUE!</v>
      </c>
      <c r="LO181" s="2" t="e">
        <f t="shared" si="2314"/>
        <v>#VALUE!</v>
      </c>
      <c r="LP181" s="2" t="e">
        <f t="shared" si="2315"/>
        <v>#VALUE!</v>
      </c>
      <c r="LQ181" s="2" t="e">
        <f t="shared" si="2316"/>
        <v>#VALUE!</v>
      </c>
      <c r="LR181" s="2" t="e">
        <f t="shared" si="2317"/>
        <v>#VALUE!</v>
      </c>
      <c r="LS181" s="2" t="e">
        <f t="shared" si="2318"/>
        <v>#VALUE!</v>
      </c>
      <c r="LT181" s="2" t="e">
        <f t="shared" si="2319"/>
        <v>#VALUE!</v>
      </c>
      <c r="LU181" s="2" t="e">
        <f t="shared" si="2320"/>
        <v>#VALUE!</v>
      </c>
      <c r="LV181" s="2" t="e">
        <f t="shared" si="2321"/>
        <v>#VALUE!</v>
      </c>
      <c r="LW181" s="2" t="e">
        <f t="shared" si="2322"/>
        <v>#VALUE!</v>
      </c>
      <c r="LX181" s="2" t="e">
        <f t="shared" si="2323"/>
        <v>#VALUE!</v>
      </c>
      <c r="LY181" s="2" t="e">
        <f t="shared" si="2324"/>
        <v>#VALUE!</v>
      </c>
      <c r="LZ181" s="2" t="e">
        <f t="shared" si="2325"/>
        <v>#VALUE!</v>
      </c>
      <c r="MA181" s="2" t="e">
        <f t="shared" si="2326"/>
        <v>#VALUE!</v>
      </c>
      <c r="MB181" s="2" t="e">
        <f t="shared" si="2327"/>
        <v>#VALUE!</v>
      </c>
      <c r="MC181" s="2" t="e">
        <f t="shared" si="2328"/>
        <v>#VALUE!</v>
      </c>
      <c r="MD181" s="2" t="e">
        <f t="shared" si="2329"/>
        <v>#VALUE!</v>
      </c>
      <c r="ME181" s="2" t="e">
        <f t="shared" si="2330"/>
        <v>#VALUE!</v>
      </c>
      <c r="MF181" s="2" t="e">
        <f t="shared" si="2331"/>
        <v>#VALUE!</v>
      </c>
      <c r="MG181" s="2" t="e">
        <f t="shared" si="2332"/>
        <v>#VALUE!</v>
      </c>
      <c r="MH181" s="2">
        <f t="shared" si="2333"/>
        <v>1</v>
      </c>
      <c r="MI181" s="2" t="e">
        <f t="shared" si="2334"/>
        <v>#VALUE!</v>
      </c>
      <c r="MJ181" s="2" t="e">
        <f t="shared" si="2335"/>
        <v>#VALUE!</v>
      </c>
      <c r="MK181" s="2" t="e">
        <f t="shared" si="2336"/>
        <v>#VALUE!</v>
      </c>
      <c r="ML181" s="2" t="e">
        <f t="shared" si="2337"/>
        <v>#VALUE!</v>
      </c>
      <c r="MM181" s="2" t="e">
        <f t="shared" si="2338"/>
        <v>#VALUE!</v>
      </c>
      <c r="MN181" s="2" t="e">
        <f t="shared" si="2339"/>
        <v>#VALUE!</v>
      </c>
      <c r="MO181" s="2" t="e">
        <f t="shared" si="2340"/>
        <v>#VALUE!</v>
      </c>
      <c r="MP181" s="2" t="e">
        <f t="shared" si="2341"/>
        <v>#VALUE!</v>
      </c>
      <c r="MQ181" s="2" t="e">
        <f t="shared" si="2342"/>
        <v>#VALUE!</v>
      </c>
      <c r="MR181" s="2" t="e">
        <f t="shared" si="2343"/>
        <v>#VALUE!</v>
      </c>
      <c r="MS181" s="2" t="e">
        <f t="shared" si="2344"/>
        <v>#VALUE!</v>
      </c>
      <c r="MT181" s="2" t="e">
        <f t="shared" si="2345"/>
        <v>#VALUE!</v>
      </c>
      <c r="MU181" s="2" t="e">
        <f t="shared" si="2346"/>
        <v>#VALUE!</v>
      </c>
      <c r="MV181" s="2" t="e">
        <f t="shared" si="2347"/>
        <v>#VALUE!</v>
      </c>
      <c r="MW181" s="2" t="e">
        <f t="shared" si="2348"/>
        <v>#VALUE!</v>
      </c>
      <c r="MX181" s="2" t="e">
        <f t="shared" si="2349"/>
        <v>#VALUE!</v>
      </c>
      <c r="MY181" s="2" t="e">
        <f t="shared" si="2350"/>
        <v>#VALUE!</v>
      </c>
      <c r="MZ181" s="2" t="e">
        <f t="shared" si="2351"/>
        <v>#VALUE!</v>
      </c>
      <c r="NA181" s="2" t="e">
        <f t="shared" si="2352"/>
        <v>#VALUE!</v>
      </c>
      <c r="NB181" s="2" t="e">
        <f t="shared" si="2353"/>
        <v>#VALUE!</v>
      </c>
      <c r="NC181" s="2" t="e">
        <f t="shared" si="2354"/>
        <v>#VALUE!</v>
      </c>
      <c r="ND181" s="2" t="e">
        <f t="shared" si="2355"/>
        <v>#VALUE!</v>
      </c>
      <c r="NE181" s="2" t="e">
        <f t="shared" si="2356"/>
        <v>#VALUE!</v>
      </c>
      <c r="NF181" s="2">
        <f t="shared" si="2026"/>
        <v>0</v>
      </c>
      <c r="NG181" s="2">
        <f t="shared" si="1861"/>
        <v>0</v>
      </c>
      <c r="NH181" s="2">
        <f t="shared" si="1862"/>
        <v>0</v>
      </c>
      <c r="NI181" s="2">
        <f t="shared" si="1863"/>
        <v>0</v>
      </c>
      <c r="NJ181" s="2">
        <f t="shared" si="1864"/>
        <v>0</v>
      </c>
      <c r="NK181" s="2">
        <f t="shared" si="1865"/>
        <v>0</v>
      </c>
      <c r="NL181" s="2">
        <f t="shared" si="1866"/>
        <v>0</v>
      </c>
      <c r="NM181" s="2">
        <f t="shared" si="1867"/>
        <v>0</v>
      </c>
      <c r="NN181" s="2">
        <f t="shared" si="1868"/>
        <v>0</v>
      </c>
      <c r="NO181" s="2">
        <f t="shared" si="1869"/>
        <v>0</v>
      </c>
      <c r="NP181" s="2">
        <f t="shared" si="1870"/>
        <v>0</v>
      </c>
      <c r="NQ181" s="2">
        <f t="shared" si="1871"/>
        <v>0</v>
      </c>
      <c r="NR181" s="2">
        <f t="shared" si="1872"/>
        <v>0</v>
      </c>
      <c r="NS181" s="2">
        <f t="shared" si="1873"/>
        <v>0</v>
      </c>
      <c r="NT181" s="2">
        <f t="shared" si="1874"/>
        <v>0</v>
      </c>
      <c r="NU181" s="2">
        <f t="shared" si="1875"/>
        <v>0</v>
      </c>
      <c r="NV181" s="2">
        <f t="shared" si="1876"/>
        <v>0</v>
      </c>
      <c r="NW181" s="2">
        <f t="shared" si="1877"/>
        <v>0</v>
      </c>
      <c r="NX181" s="2">
        <f t="shared" si="1878"/>
        <v>0</v>
      </c>
      <c r="NY181" s="2">
        <f t="shared" si="1879"/>
        <v>0</v>
      </c>
      <c r="NZ181" s="2">
        <f t="shared" si="1880"/>
        <v>0</v>
      </c>
      <c r="OA181" s="2">
        <f t="shared" si="1881"/>
        <v>0</v>
      </c>
      <c r="OB181" s="2">
        <f t="shared" si="1882"/>
        <v>0</v>
      </c>
      <c r="OC181" s="2">
        <f t="shared" si="1883"/>
        <v>0</v>
      </c>
      <c r="OD181" s="2">
        <f>IF(AND(NF181&gt;'Graph Creator'!$K$4,'Detalle de Cuentas'!NF181&lt;='Graph Creator'!$L$4),1,0)</f>
        <v>0</v>
      </c>
      <c r="OE181" s="2">
        <f>IF(AND(NG181&gt;'Graph Creator'!$K$4,'Detalle de Cuentas'!NG181&lt;='Graph Creator'!$L$4),1,0)</f>
        <v>0</v>
      </c>
      <c r="OF181" s="2">
        <f>IF(AND(NH181&gt;'Graph Creator'!$K$4,'Detalle de Cuentas'!NH181&lt;='Graph Creator'!$L$4),1,0)</f>
        <v>0</v>
      </c>
      <c r="OG181" s="2">
        <f>IF(AND(NI181&gt;'Graph Creator'!$K$4,'Detalle de Cuentas'!NI181&lt;='Graph Creator'!$L$4),1,0)</f>
        <v>0</v>
      </c>
      <c r="OH181" s="2">
        <f>IF(AND(NJ181&gt;'Graph Creator'!$K$4,'Detalle de Cuentas'!NJ181&lt;='Graph Creator'!$L$4),1,0)</f>
        <v>0</v>
      </c>
      <c r="OI181" s="2">
        <f>IF(AND(NK181&gt;'Graph Creator'!$K$4,'Detalle de Cuentas'!NK181&lt;='Graph Creator'!$L$4),1,0)</f>
        <v>0</v>
      </c>
      <c r="OJ181" s="2">
        <f>IF(AND(NL181&gt;'Graph Creator'!$K$4,'Detalle de Cuentas'!NL181&lt;='Graph Creator'!$L$4),1,0)</f>
        <v>0</v>
      </c>
      <c r="OK181" s="2">
        <f>IF(AND(NM181&gt;'Graph Creator'!$K$4,'Detalle de Cuentas'!NM181&lt;='Graph Creator'!$L$4),1,0)</f>
        <v>0</v>
      </c>
      <c r="OL181" s="2">
        <f>IF(AND(NN181&gt;'Graph Creator'!$K$4,'Detalle de Cuentas'!NN181&lt;='Graph Creator'!$L$4),1,0)</f>
        <v>0</v>
      </c>
      <c r="OM181" s="2">
        <f>IF(AND(NO181&gt;'Graph Creator'!$K$4,'Detalle de Cuentas'!NO181&lt;='Graph Creator'!$L$4),1,0)</f>
        <v>0</v>
      </c>
      <c r="ON181" s="2">
        <f>IF(AND(NP181&gt;'Graph Creator'!$K$4,'Detalle de Cuentas'!NP181&lt;='Graph Creator'!$L$4),1,0)</f>
        <v>0</v>
      </c>
      <c r="OO181" s="2">
        <f>IF(AND(NQ181&gt;'Graph Creator'!$K$4,'Detalle de Cuentas'!NQ181&lt;='Graph Creator'!$L$4),1,0)</f>
        <v>0</v>
      </c>
      <c r="OP181" s="2">
        <f>IF(AND(NR181&gt;'Graph Creator'!$K$4,'Detalle de Cuentas'!NR181&lt;='Graph Creator'!$L$4),1,0)</f>
        <v>0</v>
      </c>
      <c r="OQ181" s="2">
        <f>IF(AND(NS181&gt;'Graph Creator'!$K$4,'Detalle de Cuentas'!NS181&lt;='Graph Creator'!$L$4),1,0)</f>
        <v>0</v>
      </c>
      <c r="OR181" s="2">
        <f>IF(AND(NT181&gt;'Graph Creator'!$K$4,'Detalle de Cuentas'!NT181&lt;='Graph Creator'!$L$4),1,0)</f>
        <v>0</v>
      </c>
      <c r="OS181" s="2">
        <f>IF(AND(NU181&gt;'Graph Creator'!$K$4,'Detalle de Cuentas'!NU181&lt;='Graph Creator'!$L$4),1,0)</f>
        <v>0</v>
      </c>
      <c r="OT181" s="2">
        <f>IF(AND(NV181&gt;'Graph Creator'!$K$4,'Detalle de Cuentas'!NV181&lt;='Graph Creator'!$L$4),1,0)</f>
        <v>0</v>
      </c>
      <c r="OU181" s="2">
        <f>IF(AND(NW181&gt;'Graph Creator'!$K$4,'Detalle de Cuentas'!NW181&lt;='Graph Creator'!$L$4),1,0)</f>
        <v>0</v>
      </c>
      <c r="OV181" s="2">
        <f>IF(AND(NX181&gt;'Graph Creator'!$K$4,'Detalle de Cuentas'!NX181&lt;='Graph Creator'!$L$4),1,0)</f>
        <v>0</v>
      </c>
      <c r="OW181" s="2">
        <f>IF(AND(NY181&gt;'Graph Creator'!$K$4,'Detalle de Cuentas'!NY181&lt;='Graph Creator'!$L$4),1,0)</f>
        <v>0</v>
      </c>
      <c r="OX181" s="2">
        <f>IF(AND(NZ181&gt;'Graph Creator'!$K$4,'Detalle de Cuentas'!NZ181&lt;='Graph Creator'!$L$4),1,0)</f>
        <v>0</v>
      </c>
      <c r="OY181" s="2">
        <f>IF(AND(OA181&gt;'Graph Creator'!$K$4,'Detalle de Cuentas'!OA181&lt;='Graph Creator'!$L$4),1,0)</f>
        <v>0</v>
      </c>
      <c r="OZ181" s="2">
        <f>IF(AND(OB181&gt;'Graph Creator'!$K$4,'Detalle de Cuentas'!OB181&lt;='Graph Creator'!$L$4),1,0)</f>
        <v>0</v>
      </c>
      <c r="PA181" s="2">
        <f>IF(AND(OC181&gt;'Graph Creator'!$K$4,'Detalle de Cuentas'!OC181&lt;='Graph Creator'!$L$4),1,0)</f>
        <v>0</v>
      </c>
      <c r="PB181" s="2">
        <f>IF(AND(NF181&gt;'Graph Creator'!$L$4,'Detalle de Cuentas'!NF181&lt;='Graph Creator'!$M$4),1,0)</f>
        <v>0</v>
      </c>
      <c r="PC181" s="2">
        <f>IF(AND(NG181&gt;'Graph Creator'!$L$4,'Detalle de Cuentas'!NG181&lt;='Graph Creator'!$M$4),1,0)</f>
        <v>0</v>
      </c>
      <c r="PD181" s="2">
        <f>IF(AND(NH181&gt;'Graph Creator'!$L$4,'Detalle de Cuentas'!NH181&lt;='Graph Creator'!$M$4),1,0)</f>
        <v>0</v>
      </c>
      <c r="PE181" s="2">
        <f>IF(AND(NI181&gt;'Graph Creator'!$L$4,'Detalle de Cuentas'!NI181&lt;='Graph Creator'!$M$4),1,0)</f>
        <v>0</v>
      </c>
      <c r="PF181" s="2">
        <f>IF(AND(NJ181&gt;'Graph Creator'!$L$4,'Detalle de Cuentas'!NJ181&lt;='Graph Creator'!$M$4),1,0)</f>
        <v>0</v>
      </c>
      <c r="PG181" s="2">
        <f>IF(AND(NK181&gt;'Graph Creator'!$L$4,'Detalle de Cuentas'!NK181&lt;='Graph Creator'!$M$4),1,0)</f>
        <v>0</v>
      </c>
      <c r="PH181" s="2">
        <f>IF(AND(NL181&gt;'Graph Creator'!$L$4,'Detalle de Cuentas'!NL181&lt;='Graph Creator'!$M$4),1,0)</f>
        <v>0</v>
      </c>
      <c r="PI181" s="2">
        <f>IF(AND(NM181&gt;'Graph Creator'!$L$4,'Detalle de Cuentas'!NM181&lt;='Graph Creator'!$M$4),1,0)</f>
        <v>0</v>
      </c>
      <c r="PJ181" s="2">
        <f>IF(AND(NN181&gt;'Graph Creator'!$L$4,'Detalle de Cuentas'!NN181&lt;='Graph Creator'!$M$4),1,0)</f>
        <v>0</v>
      </c>
      <c r="PK181" s="2">
        <f>IF(AND(NO181&gt;'Graph Creator'!$L$4,'Detalle de Cuentas'!NO181&lt;='Graph Creator'!$M$4),1,0)</f>
        <v>0</v>
      </c>
      <c r="PL181" s="2">
        <f>IF(AND(NP181&gt;'Graph Creator'!$L$4,'Detalle de Cuentas'!NP181&lt;='Graph Creator'!$M$4),1,0)</f>
        <v>0</v>
      </c>
      <c r="PM181" s="2">
        <f>IF(AND(NQ181&gt;'Graph Creator'!$L$4,'Detalle de Cuentas'!NQ181&lt;='Graph Creator'!$M$4),1,0)</f>
        <v>0</v>
      </c>
      <c r="PN181" s="2">
        <f>IF(AND(NR181&gt;'Graph Creator'!$L$4,'Detalle de Cuentas'!NR181&lt;='Graph Creator'!$M$4),1,0)</f>
        <v>0</v>
      </c>
      <c r="PO181" s="2">
        <f>IF(AND(NS181&gt;'Graph Creator'!$L$4,'Detalle de Cuentas'!NS181&lt;='Graph Creator'!$M$4),1,0)</f>
        <v>0</v>
      </c>
      <c r="PP181" s="2">
        <f>IF(AND(NT181&gt;'Graph Creator'!$L$4,'Detalle de Cuentas'!NT181&lt;='Graph Creator'!$M$4),1,0)</f>
        <v>0</v>
      </c>
      <c r="PQ181" s="2">
        <f>IF(AND(NU181&gt;'Graph Creator'!$L$4,'Detalle de Cuentas'!NU181&lt;='Graph Creator'!$M$4),1,0)</f>
        <v>0</v>
      </c>
      <c r="PR181" s="2">
        <f>IF(AND(NV181&gt;'Graph Creator'!$L$4,'Detalle de Cuentas'!NV181&lt;='Graph Creator'!$M$4),1,0)</f>
        <v>0</v>
      </c>
      <c r="PS181" s="2">
        <f>IF(AND(NW181&gt;'Graph Creator'!$L$4,'Detalle de Cuentas'!NW181&lt;='Graph Creator'!$M$4),1,0)</f>
        <v>0</v>
      </c>
      <c r="PT181" s="2">
        <f>IF(AND(NX181&gt;'Graph Creator'!$L$4,'Detalle de Cuentas'!NX181&lt;='Graph Creator'!$M$4),1,0)</f>
        <v>0</v>
      </c>
      <c r="PU181" s="2">
        <f>IF(AND(NY181&gt;'Graph Creator'!$L$4,'Detalle de Cuentas'!NY181&lt;='Graph Creator'!$M$4),1,0)</f>
        <v>0</v>
      </c>
      <c r="PV181" s="2">
        <f>IF(AND(NZ181&gt;'Graph Creator'!$L$4,'Detalle de Cuentas'!NZ181&lt;='Graph Creator'!$M$4),1,0)</f>
        <v>0</v>
      </c>
      <c r="PW181" s="2">
        <f>IF(AND(OA181&gt;'Graph Creator'!$L$4,'Detalle de Cuentas'!OA181&lt;='Graph Creator'!$M$4),1,0)</f>
        <v>0</v>
      </c>
      <c r="PX181" s="2">
        <f>IF(AND(OB181&gt;'Graph Creator'!$L$4,'Detalle de Cuentas'!OB181&lt;='Graph Creator'!$M$4),1,0)</f>
        <v>0</v>
      </c>
      <c r="PY181" s="2">
        <f>IF(AND(OC181&gt;'Graph Creator'!$L$4,'Detalle de Cuentas'!OC181&lt;='Graph Creator'!$M$4),1,0)</f>
        <v>0</v>
      </c>
      <c r="PZ181" s="2">
        <f>IF(AND(NF181&gt;'Graph Creator'!$M$4,'Detalle de Cuentas'!NF181&lt;='Graph Creator'!$N$4),1,0)</f>
        <v>0</v>
      </c>
      <c r="QA181" s="2">
        <f>IF(AND(NG181&gt;'Graph Creator'!$M$4,'Detalle de Cuentas'!NG181&lt;='Graph Creator'!$N$4),1,0)</f>
        <v>0</v>
      </c>
      <c r="QB181" s="2">
        <f>IF(AND(NH181&gt;'Graph Creator'!$M$4,'Detalle de Cuentas'!NH181&lt;='Graph Creator'!$N$4),1,0)</f>
        <v>0</v>
      </c>
      <c r="QC181" s="2">
        <f>IF(AND(NI181&gt;'Graph Creator'!$M$4,'Detalle de Cuentas'!NI181&lt;='Graph Creator'!$N$4),1,0)</f>
        <v>0</v>
      </c>
      <c r="QD181" s="2">
        <f>IF(AND(NJ181&gt;'Graph Creator'!$M$4,'Detalle de Cuentas'!NJ181&lt;='Graph Creator'!$N$4),1,0)</f>
        <v>0</v>
      </c>
      <c r="QE181" s="2">
        <f>IF(AND(NK181&gt;'Graph Creator'!$M$4,'Detalle de Cuentas'!NK181&lt;='Graph Creator'!$N$4),1,0)</f>
        <v>0</v>
      </c>
      <c r="QF181" s="2">
        <f>IF(AND(NL181&gt;'Graph Creator'!$M$4,'Detalle de Cuentas'!NL181&lt;='Graph Creator'!$N$4),1,0)</f>
        <v>0</v>
      </c>
      <c r="QG181" s="2">
        <f>IF(AND(NM181&gt;'Graph Creator'!$M$4,'Detalle de Cuentas'!NM181&lt;='Graph Creator'!$N$4),1,0)</f>
        <v>0</v>
      </c>
      <c r="QH181" s="2">
        <f>IF(AND(NN181&gt;'Graph Creator'!$M$4,'Detalle de Cuentas'!NN181&lt;='Graph Creator'!$N$4),1,0)</f>
        <v>0</v>
      </c>
      <c r="QI181" s="2">
        <f>IF(AND(NO181&gt;'Graph Creator'!$M$4,'Detalle de Cuentas'!NO181&lt;='Graph Creator'!$N$4),1,0)</f>
        <v>0</v>
      </c>
      <c r="QJ181" s="2">
        <f>IF(AND(NP181&gt;'Graph Creator'!$M$4,'Detalle de Cuentas'!NP181&lt;='Graph Creator'!$N$4),1,0)</f>
        <v>0</v>
      </c>
      <c r="QK181" s="2">
        <f>IF(AND(NQ181&gt;'Graph Creator'!$M$4,'Detalle de Cuentas'!NQ181&lt;='Graph Creator'!$N$4),1,0)</f>
        <v>0</v>
      </c>
      <c r="QL181" s="2">
        <f>IF(AND(NR181&gt;'Graph Creator'!$M$4,'Detalle de Cuentas'!NR181&lt;='Graph Creator'!$N$4),1,0)</f>
        <v>0</v>
      </c>
      <c r="QM181" s="2">
        <f>IF(AND(NS181&gt;'Graph Creator'!$M$4,'Detalle de Cuentas'!NS181&lt;='Graph Creator'!$N$4),1,0)</f>
        <v>0</v>
      </c>
      <c r="QN181" s="2">
        <f>IF(AND(NT181&gt;'Graph Creator'!$M$4,'Detalle de Cuentas'!NT181&lt;='Graph Creator'!$N$4),1,0)</f>
        <v>0</v>
      </c>
      <c r="QO181" s="2">
        <f>IF(AND(NU181&gt;'Graph Creator'!$M$4,'Detalle de Cuentas'!NU181&lt;='Graph Creator'!$N$4),1,0)</f>
        <v>0</v>
      </c>
      <c r="QP181" s="2">
        <f>IF(AND(NV181&gt;'Graph Creator'!$M$4,'Detalle de Cuentas'!NV181&lt;='Graph Creator'!$N$4),1,0)</f>
        <v>0</v>
      </c>
      <c r="QQ181" s="2">
        <f>IF(AND(NW181&gt;'Graph Creator'!$M$4,'Detalle de Cuentas'!NW181&lt;='Graph Creator'!$N$4),1,0)</f>
        <v>0</v>
      </c>
      <c r="QR181" s="2">
        <f>IF(AND(NX181&gt;'Graph Creator'!$M$4,'Detalle de Cuentas'!NX181&lt;='Graph Creator'!$N$4),1,0)</f>
        <v>0</v>
      </c>
      <c r="QS181" s="2">
        <f>IF(AND(NY181&gt;'Graph Creator'!$M$4,'Detalle de Cuentas'!NY181&lt;='Graph Creator'!$N$4),1,0)</f>
        <v>0</v>
      </c>
      <c r="QT181" s="2">
        <f>IF(AND(NZ181&gt;'Graph Creator'!$M$4,'Detalle de Cuentas'!NZ181&lt;='Graph Creator'!$N$4),1,0)</f>
        <v>0</v>
      </c>
      <c r="QU181" s="2">
        <f>IF(AND(OA181&gt;'Graph Creator'!$M$4,'Detalle de Cuentas'!OA181&lt;='Graph Creator'!$N$4),1,0)</f>
        <v>0</v>
      </c>
      <c r="QV181" s="2">
        <f>IF(AND(OB181&gt;'Graph Creator'!$M$4,'Detalle de Cuentas'!OB181&lt;='Graph Creator'!$N$4),1,0)</f>
        <v>0</v>
      </c>
      <c r="QW181" s="2">
        <f>IF(AND(OC181&gt;'Graph Creator'!$M$4,'Detalle de Cuentas'!OC181&lt;='Graph Creator'!$N$4),1,0)</f>
        <v>0</v>
      </c>
      <c r="QX181" s="2">
        <f>IF(AND(NF181&gt;'Graph Creator'!$N$4,'Detalle de Cuentas'!NF181&lt;='Graph Creator'!$O$4),1,0)</f>
        <v>0</v>
      </c>
      <c r="QY181" s="2">
        <f>IF(AND(NG181&gt;'Graph Creator'!$N$4,'Detalle de Cuentas'!NG181&lt;='Graph Creator'!$O$4),1,0)</f>
        <v>0</v>
      </c>
      <c r="QZ181" s="2">
        <f>IF(AND(NH181&gt;'Graph Creator'!$N$4,'Detalle de Cuentas'!NH181&lt;='Graph Creator'!$O$4),1,0)</f>
        <v>0</v>
      </c>
      <c r="RA181" s="2">
        <f>IF(AND(NI181&gt;'Graph Creator'!$N$4,'Detalle de Cuentas'!NI181&lt;='Graph Creator'!$O$4),1,0)</f>
        <v>0</v>
      </c>
      <c r="RB181" s="2">
        <f>IF(AND(NJ181&gt;'Graph Creator'!$N$4,'Detalle de Cuentas'!NJ181&lt;='Graph Creator'!$O$4),1,0)</f>
        <v>0</v>
      </c>
      <c r="RC181" s="2">
        <f>IF(AND(NK181&gt;'Graph Creator'!$N$4,'Detalle de Cuentas'!NK181&lt;='Graph Creator'!$O$4),1,0)</f>
        <v>0</v>
      </c>
      <c r="RD181" s="2">
        <f>IF(AND(NL181&gt;'Graph Creator'!$N$4,'Detalle de Cuentas'!NL181&lt;='Graph Creator'!$O$4),1,0)</f>
        <v>0</v>
      </c>
      <c r="RE181" s="2">
        <f>IF(AND(NM181&gt;'Graph Creator'!$N$4,'Detalle de Cuentas'!NM181&lt;='Graph Creator'!$O$4),1,0)</f>
        <v>0</v>
      </c>
      <c r="RF181" s="2">
        <f>IF(AND(NN181&gt;'Graph Creator'!$N$4,'Detalle de Cuentas'!NN181&lt;='Graph Creator'!$O$4),1,0)</f>
        <v>0</v>
      </c>
      <c r="RG181" s="2">
        <f>IF(AND(NO181&gt;'Graph Creator'!$N$4,'Detalle de Cuentas'!NO181&lt;='Graph Creator'!$O$4),1,0)</f>
        <v>0</v>
      </c>
      <c r="RH181" s="2">
        <f>IF(AND(NP181&gt;'Graph Creator'!$N$4,'Detalle de Cuentas'!NP181&lt;='Graph Creator'!$O$4),1,0)</f>
        <v>0</v>
      </c>
      <c r="RI181" s="2">
        <f>IF(AND(NQ181&gt;'Graph Creator'!$N$4,'Detalle de Cuentas'!NQ181&lt;='Graph Creator'!$O$4),1,0)</f>
        <v>0</v>
      </c>
      <c r="RJ181" s="2">
        <f>IF(AND(NR181&gt;'Graph Creator'!$N$4,'Detalle de Cuentas'!NR181&lt;='Graph Creator'!$O$4),1,0)</f>
        <v>0</v>
      </c>
      <c r="RK181" s="2">
        <f>IF(AND(NS181&gt;'Graph Creator'!$N$4,'Detalle de Cuentas'!NS181&lt;='Graph Creator'!$O$4),1,0)</f>
        <v>0</v>
      </c>
      <c r="RL181" s="2">
        <f>IF(AND(NT181&gt;'Graph Creator'!$N$4,'Detalle de Cuentas'!NT181&lt;='Graph Creator'!$O$4),1,0)</f>
        <v>0</v>
      </c>
      <c r="RM181" s="2">
        <f>IF(AND(NU181&gt;'Graph Creator'!$N$4,'Detalle de Cuentas'!NU181&lt;='Graph Creator'!$O$4),1,0)</f>
        <v>0</v>
      </c>
      <c r="RN181" s="2">
        <f>IF(AND(NV181&gt;'Graph Creator'!$N$4,'Detalle de Cuentas'!NV181&lt;='Graph Creator'!$O$4),1,0)</f>
        <v>0</v>
      </c>
      <c r="RO181" s="2">
        <f>IF(AND(NW181&gt;'Graph Creator'!$N$4,'Detalle de Cuentas'!NW181&lt;='Graph Creator'!$O$4),1,0)</f>
        <v>0</v>
      </c>
      <c r="RP181" s="2">
        <f>IF(AND(NX181&gt;'Graph Creator'!$N$4,'Detalle de Cuentas'!NX181&lt;='Graph Creator'!$O$4),1,0)</f>
        <v>0</v>
      </c>
      <c r="RQ181" s="2">
        <f>IF(AND(NY181&gt;'Graph Creator'!$N$4,'Detalle de Cuentas'!NY181&lt;='Graph Creator'!$O$4),1,0)</f>
        <v>0</v>
      </c>
      <c r="RR181" s="2">
        <f>IF(AND(NZ181&gt;'Graph Creator'!$N$4,'Detalle de Cuentas'!NZ181&lt;='Graph Creator'!$O$4),1,0)</f>
        <v>0</v>
      </c>
      <c r="RS181" s="2">
        <f>IF(AND(OA181&gt;'Graph Creator'!$N$4,'Detalle de Cuentas'!OA181&lt;='Graph Creator'!$O$4),1,0)</f>
        <v>0</v>
      </c>
      <c r="RT181" s="2">
        <f>IF(AND(OB181&gt;'Graph Creator'!$N$4,'Detalle de Cuentas'!OB181&lt;='Graph Creator'!$O$4),1,0)</f>
        <v>0</v>
      </c>
      <c r="RU181" s="2">
        <f>IF(AND(OC181&gt;'Graph Creator'!$N$4,'Detalle de Cuentas'!OC181&lt;='Graph Creator'!$O$4),1,0)</f>
        <v>0</v>
      </c>
      <c r="RV181" s="2" t="e">
        <f t="shared" si="2027"/>
        <v>#VALUE!</v>
      </c>
      <c r="RW181" s="2" t="e">
        <f t="shared" si="2028"/>
        <v>#VALUE!</v>
      </c>
      <c r="RX181" s="2" t="e">
        <f t="shared" si="2029"/>
        <v>#VALUE!</v>
      </c>
      <c r="RY181" s="2" t="e">
        <f t="shared" si="2030"/>
        <v>#VALUE!</v>
      </c>
      <c r="RZ181" s="2" t="e">
        <f t="shared" si="2031"/>
        <v>#VALUE!</v>
      </c>
      <c r="SA181" s="2" t="e">
        <f t="shared" si="2032"/>
        <v>#VALUE!</v>
      </c>
      <c r="SB181" s="2" t="e">
        <f t="shared" si="2033"/>
        <v>#VALUE!</v>
      </c>
      <c r="SC181" s="2" t="e">
        <f t="shared" si="2034"/>
        <v>#VALUE!</v>
      </c>
      <c r="SD181" s="2" t="e">
        <f t="shared" si="2035"/>
        <v>#VALUE!</v>
      </c>
      <c r="SE181" s="2" t="e">
        <f t="shared" si="2036"/>
        <v>#VALUE!</v>
      </c>
      <c r="SF181" s="2" t="e">
        <f t="shared" si="2037"/>
        <v>#VALUE!</v>
      </c>
      <c r="SG181" s="2" t="e">
        <f t="shared" si="2038"/>
        <v>#VALUE!</v>
      </c>
      <c r="SH181" s="2" t="e">
        <f t="shared" si="2039"/>
        <v>#VALUE!</v>
      </c>
      <c r="SI181" s="2" t="e">
        <f t="shared" si="2040"/>
        <v>#VALUE!</v>
      </c>
      <c r="SJ181" s="2" t="e">
        <f t="shared" si="2041"/>
        <v>#VALUE!</v>
      </c>
      <c r="SK181" s="2" t="e">
        <f t="shared" si="2042"/>
        <v>#VALUE!</v>
      </c>
      <c r="SL181" s="2" t="e">
        <f t="shared" si="2043"/>
        <v>#VALUE!</v>
      </c>
      <c r="SM181" s="2" t="e">
        <f t="shared" si="2044"/>
        <v>#VALUE!</v>
      </c>
      <c r="SN181" s="2" t="e">
        <f t="shared" si="2045"/>
        <v>#VALUE!</v>
      </c>
      <c r="SO181" s="2" t="e">
        <f t="shared" si="2046"/>
        <v>#VALUE!</v>
      </c>
      <c r="SP181" s="2" t="e">
        <f t="shared" si="2047"/>
        <v>#VALUE!</v>
      </c>
      <c r="SQ181" s="2" t="e">
        <f t="shared" si="2048"/>
        <v>#VALUE!</v>
      </c>
      <c r="SR181" s="2" t="e">
        <f t="shared" si="2049"/>
        <v>#VALUE!</v>
      </c>
      <c r="SS181" s="2" t="e">
        <f t="shared" si="2050"/>
        <v>#VALUE!</v>
      </c>
      <c r="ST181" s="2" t="e">
        <f t="shared" si="2051"/>
        <v>#VALUE!</v>
      </c>
      <c r="SU181" s="2" t="e">
        <f t="shared" si="2052"/>
        <v>#VALUE!</v>
      </c>
      <c r="SV181" s="2" t="e">
        <f t="shared" si="2053"/>
        <v>#VALUE!</v>
      </c>
      <c r="SW181" s="2" t="e">
        <f t="shared" si="2054"/>
        <v>#VALUE!</v>
      </c>
      <c r="SX181" s="2" t="e">
        <f t="shared" si="2055"/>
        <v>#VALUE!</v>
      </c>
      <c r="SY181" s="2" t="e">
        <f t="shared" si="2056"/>
        <v>#VALUE!</v>
      </c>
      <c r="SZ181" s="2" t="e">
        <f t="shared" si="2057"/>
        <v>#VALUE!</v>
      </c>
      <c r="TA181" s="2" t="e">
        <f t="shared" si="2058"/>
        <v>#VALUE!</v>
      </c>
      <c r="TB181" s="2" t="e">
        <f t="shared" si="2059"/>
        <v>#VALUE!</v>
      </c>
      <c r="TC181" s="2" t="e">
        <f t="shared" si="2060"/>
        <v>#VALUE!</v>
      </c>
      <c r="TD181" s="2" t="e">
        <f t="shared" si="2061"/>
        <v>#VALUE!</v>
      </c>
      <c r="TE181" s="2" t="e">
        <f t="shared" si="2062"/>
        <v>#VALUE!</v>
      </c>
      <c r="TF181" s="2" t="str">
        <f>IF(DZ181=1,IF(SUM(DZ$17:DZ181)&lt;2,""&amp;B181,", "&amp;B181),"")</f>
        <v/>
      </c>
      <c r="TG181" s="2" t="str">
        <f t="shared" si="2075"/>
        <v/>
      </c>
      <c r="TH181" s="2">
        <f t="shared" si="2063"/>
        <v>0</v>
      </c>
      <c r="TI181" s="14" t="str">
        <f t="shared" si="2064"/>
        <v/>
      </c>
      <c r="TJ181" s="14" t="e">
        <f t="shared" si="1884"/>
        <v>#VALUE!</v>
      </c>
      <c r="TK181" s="14" t="e">
        <f t="shared" si="1885"/>
        <v>#VALUE!</v>
      </c>
      <c r="TL181" s="14" t="e">
        <f t="shared" si="1886"/>
        <v>#VALUE!</v>
      </c>
      <c r="TM181" s="14" t="e">
        <f t="shared" si="1887"/>
        <v>#VALUE!</v>
      </c>
      <c r="TN181" s="14" t="e">
        <f t="shared" si="1888"/>
        <v>#VALUE!</v>
      </c>
      <c r="TO181" s="14" t="e">
        <f t="shared" si="1889"/>
        <v>#VALUE!</v>
      </c>
      <c r="TP181" s="14" t="e">
        <f t="shared" si="1890"/>
        <v>#VALUE!</v>
      </c>
      <c r="TQ181" s="14" t="e">
        <f t="shared" si="1891"/>
        <v>#VALUE!</v>
      </c>
      <c r="TR181" s="14" t="e">
        <f t="shared" si="1892"/>
        <v>#VALUE!</v>
      </c>
      <c r="TS181" s="14" t="e">
        <f t="shared" si="1893"/>
        <v>#VALUE!</v>
      </c>
      <c r="TT181" s="14" t="e">
        <f t="shared" si="1894"/>
        <v>#VALUE!</v>
      </c>
      <c r="TU181" s="14" t="e">
        <f t="shared" si="1895"/>
        <v>#VALUE!</v>
      </c>
      <c r="TV181" s="14" t="e">
        <f t="shared" si="1896"/>
        <v>#VALUE!</v>
      </c>
      <c r="TW181" s="14" t="e">
        <f t="shared" si="1897"/>
        <v>#VALUE!</v>
      </c>
      <c r="TX181" s="14" t="e">
        <f t="shared" si="1898"/>
        <v>#VALUE!</v>
      </c>
      <c r="TY181" s="14" t="e">
        <f t="shared" si="1899"/>
        <v>#VALUE!</v>
      </c>
      <c r="TZ181" s="14" t="e">
        <f t="shared" si="1900"/>
        <v>#VALUE!</v>
      </c>
      <c r="UA181" s="14" t="e">
        <f t="shared" si="1901"/>
        <v>#VALUE!</v>
      </c>
      <c r="UB181" s="14" t="e">
        <f t="shared" si="1902"/>
        <v>#VALUE!</v>
      </c>
      <c r="UC181" s="14" t="e">
        <f t="shared" si="1903"/>
        <v>#VALUE!</v>
      </c>
      <c r="UD181" s="14" t="e">
        <f t="shared" si="1904"/>
        <v>#VALUE!</v>
      </c>
      <c r="UE181" s="14" t="e">
        <f t="shared" si="1905"/>
        <v>#VALUE!</v>
      </c>
      <c r="UF181" s="14" t="e">
        <f t="shared" si="1906"/>
        <v>#VALUE!</v>
      </c>
      <c r="UH181" s="2">
        <f>IF($C$4-$R181&gt;'Graph Creator'!$E$2*'Graph Creator'!$D$13*12,0,1)</f>
        <v>1</v>
      </c>
      <c r="UJ181" s="2" t="e">
        <f t="shared" si="2065"/>
        <v>#VALUE!</v>
      </c>
      <c r="UK181" s="2" t="e">
        <f t="shared" si="1907"/>
        <v>#VALUE!</v>
      </c>
      <c r="UL181" s="2" t="e">
        <f t="shared" si="1908"/>
        <v>#VALUE!</v>
      </c>
      <c r="UM181" s="2" t="e">
        <f t="shared" si="1909"/>
        <v>#VALUE!</v>
      </c>
      <c r="UN181" s="2" t="e">
        <f t="shared" si="1910"/>
        <v>#VALUE!</v>
      </c>
      <c r="UO181" s="2" t="e">
        <f t="shared" si="1911"/>
        <v>#VALUE!</v>
      </c>
      <c r="UP181" s="2" t="e">
        <f t="shared" si="1912"/>
        <v>#VALUE!</v>
      </c>
      <c r="UQ181" s="2" t="e">
        <f t="shared" si="1913"/>
        <v>#VALUE!</v>
      </c>
      <c r="UR181" s="2" t="e">
        <f t="shared" si="1914"/>
        <v>#VALUE!</v>
      </c>
      <c r="US181" s="2" t="e">
        <f t="shared" si="1915"/>
        <v>#VALUE!</v>
      </c>
      <c r="UT181" s="2" t="e">
        <f t="shared" si="1916"/>
        <v>#VALUE!</v>
      </c>
      <c r="UU181" s="2" t="e">
        <f t="shared" si="1917"/>
        <v>#VALUE!</v>
      </c>
      <c r="UV181" s="2" t="e">
        <f t="shared" si="1918"/>
        <v>#VALUE!</v>
      </c>
      <c r="UW181" s="2" t="e">
        <f t="shared" si="1919"/>
        <v>#VALUE!</v>
      </c>
      <c r="UX181" s="2" t="e">
        <f t="shared" si="1920"/>
        <v>#VALUE!</v>
      </c>
      <c r="UY181" s="2" t="e">
        <f t="shared" si="1921"/>
        <v>#VALUE!</v>
      </c>
      <c r="UZ181" s="2" t="e">
        <f t="shared" si="1922"/>
        <v>#VALUE!</v>
      </c>
      <c r="VA181" s="2" t="e">
        <f t="shared" si="1923"/>
        <v>#VALUE!</v>
      </c>
      <c r="VB181" s="2" t="e">
        <f t="shared" si="1924"/>
        <v>#VALUE!</v>
      </c>
      <c r="VC181" s="2" t="e">
        <f t="shared" si="1925"/>
        <v>#VALUE!</v>
      </c>
      <c r="VD181" s="2" t="e">
        <f t="shared" si="1926"/>
        <v>#VALUE!</v>
      </c>
      <c r="VE181" s="2" t="e">
        <f t="shared" si="1927"/>
        <v>#VALUE!</v>
      </c>
      <c r="VF181" s="2" t="e">
        <f t="shared" si="1928"/>
        <v>#VALUE!</v>
      </c>
      <c r="VG181" s="2" t="e">
        <f t="shared" si="1929"/>
        <v>#VALUE!</v>
      </c>
      <c r="VH181" s="2" t="e">
        <f t="shared" si="1930"/>
        <v>#VALUE!</v>
      </c>
      <c r="VI181" s="2" t="e">
        <f t="shared" si="1931"/>
        <v>#VALUE!</v>
      </c>
      <c r="VJ181" s="2" t="e">
        <f t="shared" si="1932"/>
        <v>#VALUE!</v>
      </c>
      <c r="VK181" s="2" t="e">
        <f t="shared" si="1933"/>
        <v>#VALUE!</v>
      </c>
      <c r="VL181" s="2" t="e">
        <f t="shared" si="1934"/>
        <v>#VALUE!</v>
      </c>
      <c r="VM181" s="2" t="e">
        <f t="shared" si="1935"/>
        <v>#VALUE!</v>
      </c>
      <c r="VN181" s="2" t="e">
        <f t="shared" si="1936"/>
        <v>#VALUE!</v>
      </c>
      <c r="VO181" s="2" t="e">
        <f t="shared" si="1937"/>
        <v>#VALUE!</v>
      </c>
      <c r="VP181" s="2" t="e">
        <f t="shared" si="1938"/>
        <v>#VALUE!</v>
      </c>
      <c r="VQ181" s="2" t="e">
        <f t="shared" si="1939"/>
        <v>#VALUE!</v>
      </c>
      <c r="VR181" s="2" t="e">
        <f t="shared" si="1940"/>
        <v>#VALUE!</v>
      </c>
      <c r="VS181" s="2" t="e">
        <f t="shared" si="1941"/>
        <v>#VALUE!</v>
      </c>
      <c r="VT181" s="98">
        <f t="shared" si="2066"/>
        <v>0</v>
      </c>
      <c r="VU181" s="98">
        <f t="shared" si="1942"/>
        <v>0</v>
      </c>
      <c r="VV181" s="98">
        <f t="shared" si="1943"/>
        <v>0</v>
      </c>
      <c r="VW181" s="98">
        <f t="shared" si="1944"/>
        <v>0</v>
      </c>
      <c r="VX181" s="98">
        <f t="shared" si="1945"/>
        <v>0</v>
      </c>
      <c r="VY181" s="98">
        <f t="shared" si="1946"/>
        <v>0</v>
      </c>
      <c r="VZ181" s="98">
        <f t="shared" si="1947"/>
        <v>0</v>
      </c>
      <c r="WA181" s="98">
        <f t="shared" si="1948"/>
        <v>0</v>
      </c>
      <c r="WB181" s="98">
        <f t="shared" si="1949"/>
        <v>0</v>
      </c>
      <c r="WC181" s="98">
        <f t="shared" si="1950"/>
        <v>0</v>
      </c>
      <c r="WD181" s="98">
        <f t="shared" si="1951"/>
        <v>0</v>
      </c>
      <c r="WE181" s="98">
        <f t="shared" si="1952"/>
        <v>0</v>
      </c>
      <c r="WF181" s="98">
        <f t="shared" si="1953"/>
        <v>0</v>
      </c>
      <c r="WG181" s="98">
        <f t="shared" si="1954"/>
        <v>0</v>
      </c>
      <c r="WH181" s="98">
        <f t="shared" si="1955"/>
        <v>0</v>
      </c>
      <c r="WI181" s="98">
        <f t="shared" si="1956"/>
        <v>0</v>
      </c>
      <c r="WJ181" s="98">
        <f t="shared" si="1957"/>
        <v>0</v>
      </c>
      <c r="WK181" s="98">
        <f t="shared" si="1958"/>
        <v>0</v>
      </c>
      <c r="WL181" s="98">
        <f t="shared" si="1959"/>
        <v>0</v>
      </c>
      <c r="WM181" s="98">
        <f t="shared" si="1960"/>
        <v>0</v>
      </c>
      <c r="WN181" s="98">
        <f t="shared" si="1961"/>
        <v>0</v>
      </c>
      <c r="WO181" s="98">
        <f t="shared" si="1962"/>
        <v>0</v>
      </c>
      <c r="WP181" s="98">
        <f t="shared" si="1963"/>
        <v>0</v>
      </c>
      <c r="WQ181" s="98">
        <f t="shared" si="1964"/>
        <v>0</v>
      </c>
      <c r="WR181" s="98">
        <f>IFERROR(INDEX('Score Calculation'!$D$38:$D$41,MATCH('Detalle de Cuentas'!VT181,'Score Calculation'!$C$38:$C$41,1)),0)</f>
        <v>4</v>
      </c>
      <c r="WS181" s="98">
        <f>IFERROR(INDEX('Score Calculation'!$D$38:$D$41,MATCH('Detalle de Cuentas'!VU181,'Score Calculation'!$C$38:$C$41,1)),0)</f>
        <v>4</v>
      </c>
      <c r="WT181" s="98">
        <f>IFERROR(INDEX('Score Calculation'!$D$38:$D$41,MATCH('Detalle de Cuentas'!VV181,'Score Calculation'!$C$38:$C$41,1)),0)</f>
        <v>4</v>
      </c>
      <c r="WU181" s="98">
        <f>IFERROR(INDEX('Score Calculation'!$D$38:$D$41,MATCH('Detalle de Cuentas'!VW181,'Score Calculation'!$C$38:$C$41,1)),0)</f>
        <v>4</v>
      </c>
      <c r="WV181" s="98">
        <f>IFERROR(INDEX('Score Calculation'!$D$38:$D$41,MATCH('Detalle de Cuentas'!VX181,'Score Calculation'!$C$38:$C$41,1)),0)</f>
        <v>4</v>
      </c>
      <c r="WW181" s="98">
        <f>IFERROR(INDEX('Score Calculation'!$D$38:$D$41,MATCH('Detalle de Cuentas'!VY181,'Score Calculation'!$C$38:$C$41,1)),0)</f>
        <v>4</v>
      </c>
      <c r="WX181" s="98">
        <f>IFERROR(INDEX('Score Calculation'!$D$38:$D$41,MATCH('Detalle de Cuentas'!VZ181,'Score Calculation'!$C$38:$C$41,1)),0)</f>
        <v>4</v>
      </c>
      <c r="WY181" s="98">
        <f>IFERROR(INDEX('Score Calculation'!$D$38:$D$41,MATCH('Detalle de Cuentas'!WA181,'Score Calculation'!$C$38:$C$41,1)),0)</f>
        <v>4</v>
      </c>
      <c r="WZ181" s="98">
        <f>IFERROR(INDEX('Score Calculation'!$D$38:$D$41,MATCH('Detalle de Cuentas'!WB181,'Score Calculation'!$C$38:$C$41,1)),0)</f>
        <v>4</v>
      </c>
      <c r="XA181" s="98">
        <f>IFERROR(INDEX('Score Calculation'!$D$38:$D$41,MATCH('Detalle de Cuentas'!WC181,'Score Calculation'!$C$38:$C$41,1)),0)</f>
        <v>4</v>
      </c>
      <c r="XB181" s="98">
        <f>IFERROR(INDEX('Score Calculation'!$D$38:$D$41,MATCH('Detalle de Cuentas'!WD181,'Score Calculation'!$C$38:$C$41,1)),0)</f>
        <v>4</v>
      </c>
      <c r="XC181" s="98">
        <f>IFERROR(INDEX('Score Calculation'!$D$38:$D$41,MATCH('Detalle de Cuentas'!WE181,'Score Calculation'!$C$38:$C$41,1)),0)</f>
        <v>4</v>
      </c>
      <c r="XD181" s="98">
        <f>IFERROR(INDEX('Score Calculation'!$D$38:$D$41,MATCH('Detalle de Cuentas'!WF181,'Score Calculation'!$C$38:$C$41,1)),0)</f>
        <v>4</v>
      </c>
      <c r="XE181" s="98">
        <f>IFERROR(INDEX('Score Calculation'!$D$38:$D$41,MATCH('Detalle de Cuentas'!WG181,'Score Calculation'!$C$38:$C$41,1)),0)</f>
        <v>4</v>
      </c>
      <c r="XF181" s="98">
        <f>IFERROR(INDEX('Score Calculation'!$D$38:$D$41,MATCH('Detalle de Cuentas'!WH181,'Score Calculation'!$C$38:$C$41,1)),0)</f>
        <v>4</v>
      </c>
      <c r="XG181" s="98">
        <f>IFERROR(INDEX('Score Calculation'!$D$38:$D$41,MATCH('Detalle de Cuentas'!WI181,'Score Calculation'!$C$38:$C$41,1)),0)</f>
        <v>4</v>
      </c>
      <c r="XH181" s="98">
        <f>IFERROR(INDEX('Score Calculation'!$D$38:$D$41,MATCH('Detalle de Cuentas'!WJ181,'Score Calculation'!$C$38:$C$41,1)),0)</f>
        <v>4</v>
      </c>
      <c r="XI181" s="98">
        <f>IFERROR(INDEX('Score Calculation'!$D$38:$D$41,MATCH('Detalle de Cuentas'!WK181,'Score Calculation'!$C$38:$C$41,1)),0)</f>
        <v>4</v>
      </c>
      <c r="XJ181" s="98">
        <f>IFERROR(INDEX('Score Calculation'!$D$38:$D$41,MATCH('Detalle de Cuentas'!WL181,'Score Calculation'!$C$38:$C$41,1)),0)</f>
        <v>4</v>
      </c>
      <c r="XK181" s="98">
        <f>IFERROR(INDEX('Score Calculation'!$D$38:$D$41,MATCH('Detalle de Cuentas'!WM181,'Score Calculation'!$C$38:$C$41,1)),0)</f>
        <v>4</v>
      </c>
      <c r="XL181" s="98">
        <f>IFERROR(INDEX('Score Calculation'!$D$38:$D$41,MATCH('Detalle de Cuentas'!WN181,'Score Calculation'!$C$38:$C$41,1)),0)</f>
        <v>4</v>
      </c>
      <c r="XM181" s="98">
        <f>IFERROR(INDEX('Score Calculation'!$D$38:$D$41,MATCH('Detalle de Cuentas'!WO181,'Score Calculation'!$C$38:$C$41,1)),0)</f>
        <v>4</v>
      </c>
      <c r="XN181" s="98">
        <f>IFERROR(INDEX('Score Calculation'!$D$38:$D$41,MATCH('Detalle de Cuentas'!WP181,'Score Calculation'!$C$38:$C$41,1)),0)</f>
        <v>4</v>
      </c>
      <c r="XO181" s="98">
        <f>IFERROR(INDEX('Score Calculation'!$D$38:$D$41,MATCH('Detalle de Cuentas'!WQ181,'Score Calculation'!$C$38:$C$41,1)),0)</f>
        <v>4</v>
      </c>
      <c r="XP181" s="98">
        <f>IFERROR(INDEX('Score Calculation'!$D$24:$D$31,MATCH('Detalle de Cuentas'!NF181,'Score Calculation'!$C$24:$C$31,1)),0)</f>
        <v>1</v>
      </c>
      <c r="XQ181" s="98">
        <f>IFERROR(INDEX('Score Calculation'!$D$24:$D$31,MATCH('Detalle de Cuentas'!NG181,'Score Calculation'!$C$24:$C$31,1)),0)</f>
        <v>1</v>
      </c>
      <c r="XR181" s="98">
        <f>IFERROR(INDEX('Score Calculation'!$D$24:$D$31,MATCH('Detalle de Cuentas'!NH181,'Score Calculation'!$C$24:$C$31,1)),0)</f>
        <v>1</v>
      </c>
      <c r="XS181" s="98">
        <f>IFERROR(INDEX('Score Calculation'!$D$24:$D$31,MATCH('Detalle de Cuentas'!NI181,'Score Calculation'!$C$24:$C$31,1)),0)</f>
        <v>1</v>
      </c>
      <c r="XT181" s="98">
        <f>IFERROR(INDEX('Score Calculation'!$D$24:$D$31,MATCH('Detalle de Cuentas'!NJ181,'Score Calculation'!$C$24:$C$31,1)),0)</f>
        <v>1</v>
      </c>
      <c r="XU181" s="98">
        <f>IFERROR(INDEX('Score Calculation'!$D$24:$D$31,MATCH('Detalle de Cuentas'!NK181,'Score Calculation'!$C$24:$C$31,1)),0)</f>
        <v>1</v>
      </c>
      <c r="XV181" s="98">
        <f>IFERROR(INDEX('Score Calculation'!$D$24:$D$31,MATCH('Detalle de Cuentas'!NL181,'Score Calculation'!$C$24:$C$31,1)),0)</f>
        <v>1</v>
      </c>
      <c r="XW181" s="98">
        <f>IFERROR(INDEX('Score Calculation'!$D$24:$D$31,MATCH('Detalle de Cuentas'!NM181,'Score Calculation'!$C$24:$C$31,1)),0)</f>
        <v>1</v>
      </c>
      <c r="XX181" s="98">
        <f>IFERROR(INDEX('Score Calculation'!$D$24:$D$31,MATCH('Detalle de Cuentas'!NN181,'Score Calculation'!$C$24:$C$31,1)),0)</f>
        <v>1</v>
      </c>
      <c r="XY181" s="98">
        <f>IFERROR(INDEX('Score Calculation'!$D$24:$D$31,MATCH('Detalle de Cuentas'!NO181,'Score Calculation'!$C$24:$C$31,1)),0)</f>
        <v>1</v>
      </c>
      <c r="XZ181" s="98">
        <f>IFERROR(INDEX('Score Calculation'!$D$24:$D$31,MATCH('Detalle de Cuentas'!NP181,'Score Calculation'!$C$24:$C$31,1)),0)</f>
        <v>1</v>
      </c>
      <c r="YA181" s="98">
        <f>IFERROR(INDEX('Score Calculation'!$D$24:$D$31,MATCH('Detalle de Cuentas'!NQ181,'Score Calculation'!$C$24:$C$31,1)),0)</f>
        <v>1</v>
      </c>
      <c r="YB181" s="98">
        <f>IFERROR(INDEX('Score Calculation'!$D$24:$D$31,MATCH('Detalle de Cuentas'!NR181,'Score Calculation'!$C$24:$C$31,1)),0)</f>
        <v>1</v>
      </c>
      <c r="YC181" s="98">
        <f>IFERROR(INDEX('Score Calculation'!$D$24:$D$31,MATCH('Detalle de Cuentas'!NS181,'Score Calculation'!$C$24:$C$31,1)),0)</f>
        <v>1</v>
      </c>
      <c r="YD181" s="98">
        <f>IFERROR(INDEX('Score Calculation'!$D$24:$D$31,MATCH('Detalle de Cuentas'!NT181,'Score Calculation'!$C$24:$C$31,1)),0)</f>
        <v>1</v>
      </c>
      <c r="YE181" s="98">
        <f>IFERROR(INDEX('Score Calculation'!$D$24:$D$31,MATCH('Detalle de Cuentas'!NU181,'Score Calculation'!$C$24:$C$31,1)),0)</f>
        <v>1</v>
      </c>
      <c r="YF181" s="98">
        <f>IFERROR(INDEX('Score Calculation'!$D$24:$D$31,MATCH('Detalle de Cuentas'!NV181,'Score Calculation'!$C$24:$C$31,1)),0)</f>
        <v>1</v>
      </c>
      <c r="YG181" s="98">
        <f>IFERROR(INDEX('Score Calculation'!$D$24:$D$31,MATCH('Detalle de Cuentas'!NW181,'Score Calculation'!$C$24:$C$31,1)),0)</f>
        <v>1</v>
      </c>
      <c r="YH181" s="98">
        <f>IFERROR(INDEX('Score Calculation'!$D$24:$D$31,MATCH('Detalle de Cuentas'!NX181,'Score Calculation'!$C$24:$C$31,1)),0)</f>
        <v>1</v>
      </c>
      <c r="YI181" s="98">
        <f>IFERROR(INDEX('Score Calculation'!$D$24:$D$31,MATCH('Detalle de Cuentas'!NY181,'Score Calculation'!$C$24:$C$31,1)),0)</f>
        <v>1</v>
      </c>
      <c r="YJ181" s="98">
        <f>IFERROR(INDEX('Score Calculation'!$D$24:$D$31,MATCH('Detalle de Cuentas'!NZ181,'Score Calculation'!$C$24:$C$31,1)),0)</f>
        <v>1</v>
      </c>
      <c r="YK181" s="98">
        <f>IFERROR(INDEX('Score Calculation'!$D$24:$D$31,MATCH('Detalle de Cuentas'!OA181,'Score Calculation'!$C$24:$C$31,1)),0)</f>
        <v>1</v>
      </c>
      <c r="YL181" s="98">
        <f>IFERROR(INDEX('Score Calculation'!$D$24:$D$31,MATCH('Detalle de Cuentas'!OB181,'Score Calculation'!$C$24:$C$31,1)),0)</f>
        <v>1</v>
      </c>
      <c r="YM181" s="98">
        <f>IFERROR(INDEX('Score Calculation'!$D$24:$D$31,MATCH('Detalle de Cuentas'!OC181,'Score Calculation'!$C$24:$C$31,1)),0)</f>
        <v>1</v>
      </c>
      <c r="YN181" s="98">
        <f t="shared" si="2067"/>
        <v>0</v>
      </c>
      <c r="YO181" s="98">
        <f>IF(LEFT(TRIM($D181),15)="GRUPO SOLIDARIO",$L181*'Score Calculation'!$H$5,IF(TRIM('Detalle de Cuentas'!$C181)="Semanal",'Detalle de Cuentas'!$L181*'Score Calculation'!$H$6,'Detalle de Cuentas'!$L181))</f>
        <v>0</v>
      </c>
      <c r="YP181" s="99">
        <f>IFERROR(INDEX('Score Calculation'!$D$54:$D$60,MATCH($YO181,'Score Calculation'!$C$54:$C$60,1)),1)</f>
        <v>0.2</v>
      </c>
      <c r="YQ181" s="99">
        <f>IFERROR(INDEX('Score Calculation'!$D$65:$D$123,MATCH(LEFT(TRIM('Detalle de Cuentas'!$F181),20),'Score Calculation'!$F$65:$F$123,0)),1)</f>
        <v>1</v>
      </c>
      <c r="YR181" s="99">
        <f>IFERROR(INDEX('Score Calculation'!$D$46:$D$49,MATCH('Detalle de Cuentas'!$YN181,'Score Calculation'!$C$46:$C$49,1)),1)</f>
        <v>4</v>
      </c>
      <c r="YS181" s="99">
        <f t="shared" si="2068"/>
        <v>0</v>
      </c>
      <c r="YT181" s="99">
        <f t="shared" si="2069"/>
        <v>0</v>
      </c>
      <c r="YU181" s="98" t="str">
        <f t="shared" si="2070"/>
        <v/>
      </c>
      <c r="YV181" s="109">
        <f t="shared" si="2071"/>
        <v>1</v>
      </c>
      <c r="YW181" s="109">
        <f>IFERROR(INDEX('Score Calculation'!$D$187:$D$245,MATCH(LEFT(TRIM('Detalle de Cuentas'!$F181),20),'Score Calculation'!$F$187:$F$245,0)),1)</f>
        <v>1</v>
      </c>
      <c r="YX181" s="109">
        <f>IFERROR(IF($E181="HIPOTECA",-PMT('Score Calculation'!$H$266/(360/$J181),$G181,$YO181)*(30/$J181),-PMT('Score Calculation'!$H$267/(360/$J181),$G181,$YO181)*(30/$J181)),0)</f>
        <v>0</v>
      </c>
      <c r="YY181" s="109">
        <f t="shared" si="2103"/>
        <v>0</v>
      </c>
      <c r="YZ181" s="109">
        <f t="shared" si="2103"/>
        <v>0</v>
      </c>
      <c r="ZA181" s="109">
        <f t="shared" si="2103"/>
        <v>0</v>
      </c>
      <c r="ZB181" s="109">
        <f t="shared" si="2103"/>
        <v>0</v>
      </c>
      <c r="ZC181" s="109">
        <f t="shared" si="2103"/>
        <v>0</v>
      </c>
      <c r="ZD181" s="109">
        <f t="shared" si="2100"/>
        <v>0</v>
      </c>
      <c r="ZE181" s="109">
        <f t="shared" si="2100"/>
        <v>0</v>
      </c>
      <c r="ZF181" s="109">
        <f t="shared" si="2100"/>
        <v>0</v>
      </c>
      <c r="ZG181" s="109">
        <f t="shared" si="2100"/>
        <v>0</v>
      </c>
      <c r="ZH181" s="109">
        <f t="shared" si="2100"/>
        <v>0</v>
      </c>
      <c r="ZI181" s="109">
        <f t="shared" si="2072"/>
        <v>0</v>
      </c>
    </row>
    <row r="182" spans="2:685" x14ac:dyDescent="0.2">
      <c r="B182" s="41">
        <v>166</v>
      </c>
      <c r="C182" s="42"/>
      <c r="D182" s="42"/>
      <c r="E182" s="42"/>
      <c r="F182" s="42"/>
      <c r="G182" s="42"/>
      <c r="H182" s="42"/>
      <c r="I182" s="29"/>
      <c r="J182" s="6" t="str">
        <f t="shared" si="2136"/>
        <v/>
      </c>
      <c r="K182" s="43"/>
      <c r="L182" s="43"/>
      <c r="M182" s="43"/>
      <c r="N182" s="43"/>
      <c r="O182" s="43"/>
      <c r="P182" s="44" t="str">
        <f t="shared" si="1965"/>
        <v/>
      </c>
      <c r="Q182" s="26"/>
      <c r="R182" s="26"/>
      <c r="S182" s="26"/>
      <c r="T182" s="26"/>
      <c r="U182" s="29"/>
      <c r="V182" s="43"/>
      <c r="W182" s="26"/>
      <c r="X182" s="29"/>
      <c r="Y182" s="6">
        <f>IF('Detalle de Cuentas'!$C$4-$R182&gt;'Graph Creator'!$E$2*'Graph Creator'!$D$13*12,0,1)</f>
        <v>1</v>
      </c>
      <c r="Z182" s="45">
        <f t="shared" si="2137"/>
        <v>0</v>
      </c>
      <c r="AA182" s="2" t="e">
        <f t="shared" si="1966"/>
        <v>#VALUE!</v>
      </c>
      <c r="AB182" s="2" t="e">
        <f t="shared" si="1967"/>
        <v>#VALUE!</v>
      </c>
      <c r="AC182" s="2" t="e">
        <f t="shared" si="1968"/>
        <v>#VALUE!</v>
      </c>
      <c r="AD182" s="2" t="e">
        <f t="shared" si="1969"/>
        <v>#VALUE!</v>
      </c>
      <c r="AE182" s="2" t="e">
        <f t="shared" si="1970"/>
        <v>#VALUE!</v>
      </c>
      <c r="AF182" s="2" t="e">
        <f t="shared" si="1971"/>
        <v>#VALUE!</v>
      </c>
      <c r="AG182" s="2">
        <f t="shared" si="1972"/>
        <v>0</v>
      </c>
      <c r="AH182" s="2">
        <f t="shared" si="1973"/>
        <v>0</v>
      </c>
      <c r="AI182" s="2" t="str">
        <f t="shared" si="1974"/>
        <v/>
      </c>
      <c r="AJ182" s="2" t="str">
        <f t="shared" ref="AJ182:BE182" si="2365">IFERROR(SEARCH(".",$I182,AI182+1),"")</f>
        <v/>
      </c>
      <c r="AK182" s="2" t="str">
        <f t="shared" si="2365"/>
        <v/>
      </c>
      <c r="AL182" s="2" t="str">
        <f t="shared" si="2365"/>
        <v/>
      </c>
      <c r="AM182" s="2" t="str">
        <f t="shared" si="2365"/>
        <v/>
      </c>
      <c r="AN182" s="2" t="str">
        <f t="shared" si="2365"/>
        <v/>
      </c>
      <c r="AO182" s="2" t="str">
        <f t="shared" si="2365"/>
        <v/>
      </c>
      <c r="AP182" s="2" t="str">
        <f t="shared" si="2365"/>
        <v/>
      </c>
      <c r="AQ182" s="2" t="str">
        <f t="shared" si="2365"/>
        <v/>
      </c>
      <c r="AR182" s="2" t="str">
        <f t="shared" si="2365"/>
        <v/>
      </c>
      <c r="AS182" s="2" t="str">
        <f t="shared" si="2365"/>
        <v/>
      </c>
      <c r="AT182" s="2" t="str">
        <f t="shared" si="2365"/>
        <v/>
      </c>
      <c r="AU182" s="2" t="str">
        <f t="shared" si="2365"/>
        <v/>
      </c>
      <c r="AV182" s="2" t="str">
        <f t="shared" si="2365"/>
        <v/>
      </c>
      <c r="AW182" s="2" t="str">
        <f t="shared" si="2365"/>
        <v/>
      </c>
      <c r="AX182" s="2" t="str">
        <f t="shared" si="2365"/>
        <v/>
      </c>
      <c r="AY182" s="2" t="str">
        <f t="shared" si="2365"/>
        <v/>
      </c>
      <c r="AZ182" s="2" t="str">
        <f t="shared" si="2365"/>
        <v/>
      </c>
      <c r="BA182" s="2" t="str">
        <f t="shared" si="2365"/>
        <v/>
      </c>
      <c r="BB182" s="2" t="str">
        <f t="shared" si="2365"/>
        <v/>
      </c>
      <c r="BC182" s="2" t="str">
        <f t="shared" si="2365"/>
        <v/>
      </c>
      <c r="BD182" s="2" t="str">
        <f t="shared" si="2365"/>
        <v/>
      </c>
      <c r="BE182" s="2" t="str">
        <f t="shared" si="2365"/>
        <v/>
      </c>
      <c r="BF182" s="2" t="str">
        <f t="shared" si="1976"/>
        <v/>
      </c>
      <c r="BG182" s="2" t="str">
        <f t="shared" si="1620"/>
        <v/>
      </c>
      <c r="BH182" s="2" t="str">
        <f t="shared" si="1621"/>
        <v/>
      </c>
      <c r="BI182" s="2" t="str">
        <f t="shared" si="1622"/>
        <v/>
      </c>
      <c r="BJ182" s="2" t="str">
        <f t="shared" si="1623"/>
        <v/>
      </c>
      <c r="BK182" s="2" t="str">
        <f t="shared" si="1624"/>
        <v/>
      </c>
      <c r="BL182" s="2" t="str">
        <f t="shared" si="1625"/>
        <v/>
      </c>
      <c r="BM182" s="2" t="str">
        <f t="shared" si="1626"/>
        <v/>
      </c>
      <c r="BN182" s="2" t="str">
        <f t="shared" si="1627"/>
        <v/>
      </c>
      <c r="BO182" s="2" t="str">
        <f t="shared" si="1628"/>
        <v/>
      </c>
      <c r="BP182" s="2" t="str">
        <f t="shared" si="1629"/>
        <v/>
      </c>
      <c r="BQ182" s="2" t="str">
        <f t="shared" si="1630"/>
        <v/>
      </c>
      <c r="BR182" s="2" t="str">
        <f t="shared" si="1631"/>
        <v/>
      </c>
      <c r="BS182" s="2" t="str">
        <f t="shared" si="1632"/>
        <v/>
      </c>
      <c r="BT182" s="2" t="str">
        <f t="shared" si="1633"/>
        <v/>
      </c>
      <c r="BU182" s="2" t="str">
        <f t="shared" si="1634"/>
        <v/>
      </c>
      <c r="BV182" s="2" t="str">
        <f t="shared" si="1635"/>
        <v/>
      </c>
      <c r="BW182" s="2" t="str">
        <f t="shared" si="1636"/>
        <v/>
      </c>
      <c r="BX182" s="2" t="str">
        <f t="shared" si="1637"/>
        <v/>
      </c>
      <c r="BY182" s="2" t="str">
        <f t="shared" si="1638"/>
        <v/>
      </c>
      <c r="BZ182" s="2" t="str">
        <f t="shared" si="1639"/>
        <v/>
      </c>
      <c r="CA182" s="2" t="str">
        <f t="shared" si="1640"/>
        <v/>
      </c>
      <c r="CB182" s="2" t="str">
        <f t="shared" si="1641"/>
        <v/>
      </c>
      <c r="CC182" s="2" t="str">
        <f t="shared" si="1642"/>
        <v/>
      </c>
      <c r="CD182" s="14">
        <f t="shared" si="2139"/>
        <v>0</v>
      </c>
      <c r="CE182" s="14" t="e">
        <f t="shared" ref="CE182:DA182" si="2366">CD182-$J$17</f>
        <v>#VALUE!</v>
      </c>
      <c r="CF182" s="14" t="e">
        <f t="shared" si="2366"/>
        <v>#VALUE!</v>
      </c>
      <c r="CG182" s="14" t="e">
        <f t="shared" si="2366"/>
        <v>#VALUE!</v>
      </c>
      <c r="CH182" s="14" t="e">
        <f t="shared" si="2366"/>
        <v>#VALUE!</v>
      </c>
      <c r="CI182" s="14" t="e">
        <f t="shared" si="2366"/>
        <v>#VALUE!</v>
      </c>
      <c r="CJ182" s="14" t="e">
        <f t="shared" si="2366"/>
        <v>#VALUE!</v>
      </c>
      <c r="CK182" s="14" t="e">
        <f t="shared" si="2366"/>
        <v>#VALUE!</v>
      </c>
      <c r="CL182" s="14" t="e">
        <f t="shared" si="2366"/>
        <v>#VALUE!</v>
      </c>
      <c r="CM182" s="14" t="e">
        <f t="shared" si="2366"/>
        <v>#VALUE!</v>
      </c>
      <c r="CN182" s="14" t="e">
        <f t="shared" si="2366"/>
        <v>#VALUE!</v>
      </c>
      <c r="CO182" s="14" t="e">
        <f t="shared" si="2366"/>
        <v>#VALUE!</v>
      </c>
      <c r="CP182" s="14" t="e">
        <f t="shared" si="2366"/>
        <v>#VALUE!</v>
      </c>
      <c r="CQ182" s="14" t="e">
        <f t="shared" si="2366"/>
        <v>#VALUE!</v>
      </c>
      <c r="CR182" s="14" t="e">
        <f t="shared" si="2366"/>
        <v>#VALUE!</v>
      </c>
      <c r="CS182" s="14" t="e">
        <f t="shared" si="2366"/>
        <v>#VALUE!</v>
      </c>
      <c r="CT182" s="14" t="e">
        <f t="shared" si="2366"/>
        <v>#VALUE!</v>
      </c>
      <c r="CU182" s="14" t="e">
        <f t="shared" si="2366"/>
        <v>#VALUE!</v>
      </c>
      <c r="CV182" s="14" t="e">
        <f t="shared" si="2366"/>
        <v>#VALUE!</v>
      </c>
      <c r="CW182" s="14" t="e">
        <f t="shared" si="2366"/>
        <v>#VALUE!</v>
      </c>
      <c r="CX182" s="14" t="e">
        <f t="shared" si="2366"/>
        <v>#VALUE!</v>
      </c>
      <c r="CY182" s="14" t="e">
        <f t="shared" si="2366"/>
        <v>#VALUE!</v>
      </c>
      <c r="CZ182" s="14" t="e">
        <f t="shared" si="2366"/>
        <v>#VALUE!</v>
      </c>
      <c r="DA182" s="14" t="e">
        <f t="shared" si="2366"/>
        <v>#VALUE!</v>
      </c>
      <c r="DB182" s="2">
        <f t="shared" si="1978"/>
        <v>0</v>
      </c>
      <c r="DC182" s="2">
        <f t="shared" si="1979"/>
        <v>0</v>
      </c>
      <c r="DD182" s="2">
        <f t="shared" si="1980"/>
        <v>0</v>
      </c>
      <c r="DE182" s="2">
        <f t="shared" si="1981"/>
        <v>0</v>
      </c>
      <c r="DF182" s="2">
        <f t="shared" si="1982"/>
        <v>0</v>
      </c>
      <c r="DG182" s="2">
        <f t="shared" si="1983"/>
        <v>0</v>
      </c>
      <c r="DH182" s="2">
        <f t="shared" si="1984"/>
        <v>0</v>
      </c>
      <c r="DI182" s="2">
        <f t="shared" si="1985"/>
        <v>0</v>
      </c>
      <c r="DJ182" s="2">
        <f t="shared" si="1986"/>
        <v>0</v>
      </c>
      <c r="DK182" s="2">
        <f t="shared" si="1987"/>
        <v>0</v>
      </c>
      <c r="DL182" s="2">
        <f t="shared" si="1988"/>
        <v>0</v>
      </c>
      <c r="DM182" s="2">
        <f t="shared" si="1989"/>
        <v>0</v>
      </c>
      <c r="DN182" s="2">
        <f t="shared" si="1990"/>
        <v>0</v>
      </c>
      <c r="DO182" s="2">
        <f t="shared" si="1991"/>
        <v>0</v>
      </c>
      <c r="DP182" s="2">
        <f t="shared" si="1992"/>
        <v>0</v>
      </c>
      <c r="DQ182" s="2">
        <f t="shared" si="1993"/>
        <v>0</v>
      </c>
      <c r="DR182" s="2">
        <f t="shared" si="1994"/>
        <v>0</v>
      </c>
      <c r="DS182" s="2">
        <f t="shared" si="1995"/>
        <v>0</v>
      </c>
      <c r="DT182" s="2">
        <f t="shared" si="1996"/>
        <v>0</v>
      </c>
      <c r="DU182" s="2">
        <f t="shared" si="1997"/>
        <v>0</v>
      </c>
      <c r="DV182" s="2">
        <f t="shared" si="1998"/>
        <v>0</v>
      </c>
      <c r="DW182" s="2">
        <f t="shared" si="1999"/>
        <v>0</v>
      </c>
      <c r="DX182" s="2">
        <f t="shared" si="2000"/>
        <v>0</v>
      </c>
      <c r="DY182" s="2">
        <f t="shared" si="2001"/>
        <v>0</v>
      </c>
      <c r="DZ182" s="2">
        <f t="shared" si="2002"/>
        <v>0</v>
      </c>
      <c r="EA182" s="2">
        <f t="shared" si="2003"/>
        <v>0</v>
      </c>
      <c r="EB182" s="2">
        <f t="shared" si="2004"/>
        <v>0</v>
      </c>
      <c r="EC182" s="2">
        <f t="shared" si="2005"/>
        <v>0</v>
      </c>
      <c r="ED182" s="2">
        <f t="shared" si="2006"/>
        <v>0</v>
      </c>
      <c r="EE182" s="2">
        <f t="shared" si="2007"/>
        <v>0</v>
      </c>
      <c r="EF182" s="2">
        <f t="shared" si="2008"/>
        <v>0</v>
      </c>
      <c r="EG182" s="2">
        <f t="shared" si="2009"/>
        <v>0</v>
      </c>
      <c r="EH182" s="2">
        <f t="shared" si="2010"/>
        <v>0</v>
      </c>
      <c r="EI182" s="2">
        <f t="shared" si="2011"/>
        <v>0</v>
      </c>
      <c r="EJ182" s="2">
        <f t="shared" si="2012"/>
        <v>0</v>
      </c>
      <c r="EK182" s="2">
        <f t="shared" si="2013"/>
        <v>0</v>
      </c>
      <c r="EL182" s="2">
        <f t="shared" si="2014"/>
        <v>0</v>
      </c>
      <c r="EM182" s="2">
        <f t="shared" si="2015"/>
        <v>0</v>
      </c>
      <c r="EN182" s="2">
        <f t="shared" si="2016"/>
        <v>0</v>
      </c>
      <c r="EO182" s="2">
        <f t="shared" si="2017"/>
        <v>0</v>
      </c>
      <c r="EP182" s="2">
        <f t="shared" si="2018"/>
        <v>0</v>
      </c>
      <c r="EQ182" s="2">
        <f t="shared" si="2019"/>
        <v>0</v>
      </c>
      <c r="ER182" s="2">
        <f t="shared" si="2020"/>
        <v>0</v>
      </c>
      <c r="ES182" s="2">
        <f t="shared" si="2021"/>
        <v>0</v>
      </c>
      <c r="ET182" s="2">
        <f t="shared" si="2022"/>
        <v>0</v>
      </c>
      <c r="EU182" s="2">
        <f t="shared" si="2023"/>
        <v>0</v>
      </c>
      <c r="EV182" s="2">
        <f t="shared" si="2024"/>
        <v>0</v>
      </c>
      <c r="EW182" s="2">
        <f t="shared" si="2025"/>
        <v>0</v>
      </c>
      <c r="EX182" s="2">
        <f t="shared" si="2141"/>
        <v>1</v>
      </c>
      <c r="EY182" s="2" t="e">
        <f t="shared" si="2142"/>
        <v>#VALUE!</v>
      </c>
      <c r="EZ182" s="2" t="e">
        <f t="shared" si="2143"/>
        <v>#VALUE!</v>
      </c>
      <c r="FA182" s="2" t="e">
        <f t="shared" si="2144"/>
        <v>#VALUE!</v>
      </c>
      <c r="FB182" s="2" t="e">
        <f t="shared" si="2145"/>
        <v>#VALUE!</v>
      </c>
      <c r="FC182" s="2" t="e">
        <f t="shared" si="2146"/>
        <v>#VALUE!</v>
      </c>
      <c r="FD182" s="2" t="e">
        <f t="shared" si="2147"/>
        <v>#VALUE!</v>
      </c>
      <c r="FE182" s="2" t="e">
        <f t="shared" si="2148"/>
        <v>#VALUE!</v>
      </c>
      <c r="FF182" s="2" t="e">
        <f t="shared" si="2149"/>
        <v>#VALUE!</v>
      </c>
      <c r="FG182" s="2" t="e">
        <f t="shared" si="2150"/>
        <v>#VALUE!</v>
      </c>
      <c r="FH182" s="2" t="e">
        <f t="shared" si="2151"/>
        <v>#VALUE!</v>
      </c>
      <c r="FI182" s="2" t="e">
        <f t="shared" si="2152"/>
        <v>#VALUE!</v>
      </c>
      <c r="FJ182" s="2" t="e">
        <f t="shared" si="2153"/>
        <v>#VALUE!</v>
      </c>
      <c r="FK182" s="2" t="e">
        <f t="shared" si="2154"/>
        <v>#VALUE!</v>
      </c>
      <c r="FL182" s="2" t="e">
        <f t="shared" si="2155"/>
        <v>#VALUE!</v>
      </c>
      <c r="FM182" s="2" t="e">
        <f t="shared" si="2156"/>
        <v>#VALUE!</v>
      </c>
      <c r="FN182" s="2" t="e">
        <f t="shared" si="2157"/>
        <v>#VALUE!</v>
      </c>
      <c r="FO182" s="2" t="e">
        <f t="shared" si="2158"/>
        <v>#VALUE!</v>
      </c>
      <c r="FP182" s="2" t="e">
        <f t="shared" si="2159"/>
        <v>#VALUE!</v>
      </c>
      <c r="FQ182" s="2" t="e">
        <f t="shared" si="2160"/>
        <v>#VALUE!</v>
      </c>
      <c r="FR182" s="2" t="e">
        <f t="shared" si="2161"/>
        <v>#VALUE!</v>
      </c>
      <c r="FS182" s="2" t="e">
        <f t="shared" si="2162"/>
        <v>#VALUE!</v>
      </c>
      <c r="FT182" s="2" t="e">
        <f t="shared" si="2163"/>
        <v>#VALUE!</v>
      </c>
      <c r="FU182" s="2" t="e">
        <f t="shared" si="2164"/>
        <v>#VALUE!</v>
      </c>
      <c r="FV182" s="2">
        <f t="shared" si="2165"/>
        <v>1</v>
      </c>
      <c r="FW182" s="2" t="e">
        <f t="shared" si="2166"/>
        <v>#VALUE!</v>
      </c>
      <c r="FX182" s="2" t="e">
        <f t="shared" si="2167"/>
        <v>#VALUE!</v>
      </c>
      <c r="FY182" s="2" t="e">
        <f t="shared" si="2168"/>
        <v>#VALUE!</v>
      </c>
      <c r="FZ182" s="2" t="e">
        <f t="shared" si="2169"/>
        <v>#VALUE!</v>
      </c>
      <c r="GA182" s="2" t="e">
        <f t="shared" si="2170"/>
        <v>#VALUE!</v>
      </c>
      <c r="GB182" s="2" t="e">
        <f t="shared" si="2171"/>
        <v>#VALUE!</v>
      </c>
      <c r="GC182" s="2" t="e">
        <f t="shared" si="2172"/>
        <v>#VALUE!</v>
      </c>
      <c r="GD182" s="2" t="e">
        <f t="shared" si="2173"/>
        <v>#VALUE!</v>
      </c>
      <c r="GE182" s="2" t="e">
        <f t="shared" si="2174"/>
        <v>#VALUE!</v>
      </c>
      <c r="GF182" s="2" t="e">
        <f t="shared" si="2175"/>
        <v>#VALUE!</v>
      </c>
      <c r="GG182" s="2" t="e">
        <f t="shared" si="2176"/>
        <v>#VALUE!</v>
      </c>
      <c r="GH182" s="2" t="e">
        <f t="shared" si="2177"/>
        <v>#VALUE!</v>
      </c>
      <c r="GI182" s="2" t="e">
        <f t="shared" si="2178"/>
        <v>#VALUE!</v>
      </c>
      <c r="GJ182" s="2" t="e">
        <f t="shared" si="2179"/>
        <v>#VALUE!</v>
      </c>
      <c r="GK182" s="2" t="e">
        <f t="shared" si="2180"/>
        <v>#VALUE!</v>
      </c>
      <c r="GL182" s="2" t="e">
        <f t="shared" si="2181"/>
        <v>#VALUE!</v>
      </c>
      <c r="GM182" s="2" t="e">
        <f t="shared" si="2182"/>
        <v>#VALUE!</v>
      </c>
      <c r="GN182" s="2" t="e">
        <f t="shared" si="2183"/>
        <v>#VALUE!</v>
      </c>
      <c r="GO182" s="2" t="e">
        <f t="shared" si="2184"/>
        <v>#VALUE!</v>
      </c>
      <c r="GP182" s="2" t="e">
        <f t="shared" si="2185"/>
        <v>#VALUE!</v>
      </c>
      <c r="GQ182" s="2" t="e">
        <f t="shared" si="2186"/>
        <v>#VALUE!</v>
      </c>
      <c r="GR182" s="2" t="e">
        <f t="shared" si="2187"/>
        <v>#VALUE!</v>
      </c>
      <c r="GS182" s="2" t="e">
        <f t="shared" si="2188"/>
        <v>#VALUE!</v>
      </c>
      <c r="GT182" s="2">
        <f t="shared" si="2189"/>
        <v>1</v>
      </c>
      <c r="GU182" s="2" t="e">
        <f t="shared" si="2190"/>
        <v>#VALUE!</v>
      </c>
      <c r="GV182" s="2" t="e">
        <f t="shared" si="2191"/>
        <v>#VALUE!</v>
      </c>
      <c r="GW182" s="2" t="e">
        <f t="shared" si="2192"/>
        <v>#VALUE!</v>
      </c>
      <c r="GX182" s="2" t="e">
        <f t="shared" si="2193"/>
        <v>#VALUE!</v>
      </c>
      <c r="GY182" s="2" t="e">
        <f t="shared" si="2194"/>
        <v>#VALUE!</v>
      </c>
      <c r="GZ182" s="2" t="e">
        <f t="shared" si="2195"/>
        <v>#VALUE!</v>
      </c>
      <c r="HA182" s="2" t="e">
        <f t="shared" si="2196"/>
        <v>#VALUE!</v>
      </c>
      <c r="HB182" s="2" t="e">
        <f t="shared" si="2197"/>
        <v>#VALUE!</v>
      </c>
      <c r="HC182" s="2" t="e">
        <f t="shared" si="2198"/>
        <v>#VALUE!</v>
      </c>
      <c r="HD182" s="2" t="e">
        <f t="shared" si="2199"/>
        <v>#VALUE!</v>
      </c>
      <c r="HE182" s="2" t="e">
        <f t="shared" si="2200"/>
        <v>#VALUE!</v>
      </c>
      <c r="HF182" s="2" t="e">
        <f t="shared" si="2201"/>
        <v>#VALUE!</v>
      </c>
      <c r="HG182" s="2" t="e">
        <f t="shared" si="2202"/>
        <v>#VALUE!</v>
      </c>
      <c r="HH182" s="2" t="e">
        <f t="shared" si="2203"/>
        <v>#VALUE!</v>
      </c>
      <c r="HI182" s="2" t="e">
        <f t="shared" si="2204"/>
        <v>#VALUE!</v>
      </c>
      <c r="HJ182" s="2" t="e">
        <f t="shared" si="2205"/>
        <v>#VALUE!</v>
      </c>
      <c r="HK182" s="2" t="e">
        <f t="shared" si="2206"/>
        <v>#VALUE!</v>
      </c>
      <c r="HL182" s="2" t="e">
        <f t="shared" si="2207"/>
        <v>#VALUE!</v>
      </c>
      <c r="HM182" s="2" t="e">
        <f t="shared" si="2208"/>
        <v>#VALUE!</v>
      </c>
      <c r="HN182" s="2" t="e">
        <f t="shared" si="2209"/>
        <v>#VALUE!</v>
      </c>
      <c r="HO182" s="2" t="e">
        <f t="shared" si="2210"/>
        <v>#VALUE!</v>
      </c>
      <c r="HP182" s="2" t="e">
        <f t="shared" si="2211"/>
        <v>#VALUE!</v>
      </c>
      <c r="HQ182" s="2" t="e">
        <f t="shared" si="2212"/>
        <v>#VALUE!</v>
      </c>
      <c r="HR182" s="2">
        <f t="shared" si="2213"/>
        <v>1</v>
      </c>
      <c r="HS182" s="2" t="e">
        <f t="shared" si="2214"/>
        <v>#VALUE!</v>
      </c>
      <c r="HT182" s="2" t="e">
        <f t="shared" si="2215"/>
        <v>#VALUE!</v>
      </c>
      <c r="HU182" s="2" t="e">
        <f t="shared" si="2216"/>
        <v>#VALUE!</v>
      </c>
      <c r="HV182" s="2" t="e">
        <f t="shared" si="2217"/>
        <v>#VALUE!</v>
      </c>
      <c r="HW182" s="2" t="e">
        <f t="shared" si="2218"/>
        <v>#VALUE!</v>
      </c>
      <c r="HX182" s="2" t="e">
        <f t="shared" si="2219"/>
        <v>#VALUE!</v>
      </c>
      <c r="HY182" s="2" t="e">
        <f t="shared" si="2220"/>
        <v>#VALUE!</v>
      </c>
      <c r="HZ182" s="2" t="e">
        <f t="shared" si="2221"/>
        <v>#VALUE!</v>
      </c>
      <c r="IA182" s="2" t="e">
        <f t="shared" si="2222"/>
        <v>#VALUE!</v>
      </c>
      <c r="IB182" s="2" t="e">
        <f t="shared" si="2223"/>
        <v>#VALUE!</v>
      </c>
      <c r="IC182" s="2" t="e">
        <f t="shared" si="2224"/>
        <v>#VALUE!</v>
      </c>
      <c r="ID182" s="2" t="e">
        <f t="shared" si="2225"/>
        <v>#VALUE!</v>
      </c>
      <c r="IE182" s="2" t="e">
        <f t="shared" si="2226"/>
        <v>#VALUE!</v>
      </c>
      <c r="IF182" s="2" t="e">
        <f t="shared" si="2227"/>
        <v>#VALUE!</v>
      </c>
      <c r="IG182" s="2" t="e">
        <f t="shared" si="2228"/>
        <v>#VALUE!</v>
      </c>
      <c r="IH182" s="2" t="e">
        <f t="shared" si="2229"/>
        <v>#VALUE!</v>
      </c>
      <c r="II182" s="2" t="e">
        <f t="shared" si="2230"/>
        <v>#VALUE!</v>
      </c>
      <c r="IJ182" s="2" t="e">
        <f t="shared" si="2231"/>
        <v>#VALUE!</v>
      </c>
      <c r="IK182" s="2" t="e">
        <f t="shared" si="2232"/>
        <v>#VALUE!</v>
      </c>
      <c r="IL182" s="2" t="e">
        <f t="shared" si="2233"/>
        <v>#VALUE!</v>
      </c>
      <c r="IM182" s="2" t="e">
        <f t="shared" si="2234"/>
        <v>#VALUE!</v>
      </c>
      <c r="IN182" s="2" t="e">
        <f t="shared" si="2235"/>
        <v>#VALUE!</v>
      </c>
      <c r="IO182" s="2" t="e">
        <f t="shared" si="2236"/>
        <v>#VALUE!</v>
      </c>
      <c r="IP182" s="2">
        <f t="shared" si="2237"/>
        <v>0</v>
      </c>
      <c r="IQ182" s="2" t="e">
        <f t="shared" si="2238"/>
        <v>#VALUE!</v>
      </c>
      <c r="IR182" s="2" t="e">
        <f t="shared" si="2239"/>
        <v>#VALUE!</v>
      </c>
      <c r="IS182" s="2" t="e">
        <f t="shared" si="2240"/>
        <v>#VALUE!</v>
      </c>
      <c r="IT182" s="2" t="e">
        <f t="shared" si="2241"/>
        <v>#VALUE!</v>
      </c>
      <c r="IU182" s="2" t="e">
        <f t="shared" si="2242"/>
        <v>#VALUE!</v>
      </c>
      <c r="IV182" s="2" t="e">
        <f t="shared" si="2243"/>
        <v>#VALUE!</v>
      </c>
      <c r="IW182" s="2" t="e">
        <f t="shared" si="2244"/>
        <v>#VALUE!</v>
      </c>
      <c r="IX182" s="2" t="e">
        <f t="shared" si="2245"/>
        <v>#VALUE!</v>
      </c>
      <c r="IY182" s="2" t="e">
        <f t="shared" si="2246"/>
        <v>#VALUE!</v>
      </c>
      <c r="IZ182" s="2" t="e">
        <f t="shared" si="2247"/>
        <v>#VALUE!</v>
      </c>
      <c r="JA182" s="2" t="e">
        <f t="shared" si="2248"/>
        <v>#VALUE!</v>
      </c>
      <c r="JB182" s="2" t="e">
        <f t="shared" si="2249"/>
        <v>#VALUE!</v>
      </c>
      <c r="JC182" s="2" t="e">
        <f t="shared" si="2250"/>
        <v>#VALUE!</v>
      </c>
      <c r="JD182" s="2" t="e">
        <f t="shared" si="2251"/>
        <v>#VALUE!</v>
      </c>
      <c r="JE182" s="2" t="e">
        <f t="shared" si="2252"/>
        <v>#VALUE!</v>
      </c>
      <c r="JF182" s="2" t="e">
        <f t="shared" si="2253"/>
        <v>#VALUE!</v>
      </c>
      <c r="JG182" s="2" t="e">
        <f t="shared" si="2254"/>
        <v>#VALUE!</v>
      </c>
      <c r="JH182" s="2" t="e">
        <f t="shared" si="2255"/>
        <v>#VALUE!</v>
      </c>
      <c r="JI182" s="2" t="e">
        <f t="shared" si="2256"/>
        <v>#VALUE!</v>
      </c>
      <c r="JJ182" s="2" t="e">
        <f t="shared" si="2257"/>
        <v>#VALUE!</v>
      </c>
      <c r="JK182" s="2" t="e">
        <f t="shared" si="2258"/>
        <v>#VALUE!</v>
      </c>
      <c r="JL182" s="2" t="e">
        <f t="shared" si="2259"/>
        <v>#VALUE!</v>
      </c>
      <c r="JM182" s="2" t="e">
        <f t="shared" si="2260"/>
        <v>#VALUE!</v>
      </c>
      <c r="JN182" s="2">
        <f t="shared" si="2261"/>
        <v>0</v>
      </c>
      <c r="JO182" s="2" t="e">
        <f t="shared" si="2262"/>
        <v>#VALUE!</v>
      </c>
      <c r="JP182" s="2" t="e">
        <f t="shared" si="2263"/>
        <v>#VALUE!</v>
      </c>
      <c r="JQ182" s="2" t="e">
        <f t="shared" si="2264"/>
        <v>#VALUE!</v>
      </c>
      <c r="JR182" s="2" t="e">
        <f t="shared" si="2265"/>
        <v>#VALUE!</v>
      </c>
      <c r="JS182" s="2" t="e">
        <f t="shared" si="2266"/>
        <v>#VALUE!</v>
      </c>
      <c r="JT182" s="2" t="e">
        <f t="shared" si="2267"/>
        <v>#VALUE!</v>
      </c>
      <c r="JU182" s="2" t="e">
        <f t="shared" si="2268"/>
        <v>#VALUE!</v>
      </c>
      <c r="JV182" s="2" t="e">
        <f t="shared" si="2269"/>
        <v>#VALUE!</v>
      </c>
      <c r="JW182" s="2" t="e">
        <f t="shared" si="2270"/>
        <v>#VALUE!</v>
      </c>
      <c r="JX182" s="2" t="e">
        <f t="shared" si="2271"/>
        <v>#VALUE!</v>
      </c>
      <c r="JY182" s="2" t="e">
        <f t="shared" si="2272"/>
        <v>#VALUE!</v>
      </c>
      <c r="JZ182" s="2" t="e">
        <f t="shared" si="2273"/>
        <v>#VALUE!</v>
      </c>
      <c r="KA182" s="2" t="e">
        <f t="shared" si="2274"/>
        <v>#VALUE!</v>
      </c>
      <c r="KB182" s="2" t="e">
        <f t="shared" si="2275"/>
        <v>#VALUE!</v>
      </c>
      <c r="KC182" s="2" t="e">
        <f t="shared" si="2276"/>
        <v>#VALUE!</v>
      </c>
      <c r="KD182" s="2" t="e">
        <f t="shared" si="2277"/>
        <v>#VALUE!</v>
      </c>
      <c r="KE182" s="2" t="e">
        <f t="shared" si="2278"/>
        <v>#VALUE!</v>
      </c>
      <c r="KF182" s="2" t="e">
        <f t="shared" si="2279"/>
        <v>#VALUE!</v>
      </c>
      <c r="KG182" s="2" t="e">
        <f t="shared" si="2280"/>
        <v>#VALUE!</v>
      </c>
      <c r="KH182" s="2" t="e">
        <f t="shared" si="2281"/>
        <v>#VALUE!</v>
      </c>
      <c r="KI182" s="2" t="e">
        <f t="shared" si="2282"/>
        <v>#VALUE!</v>
      </c>
      <c r="KJ182" s="2" t="e">
        <f t="shared" si="2283"/>
        <v>#VALUE!</v>
      </c>
      <c r="KK182" s="2" t="e">
        <f t="shared" si="2284"/>
        <v>#VALUE!</v>
      </c>
      <c r="KL182" s="2">
        <f t="shared" si="2285"/>
        <v>0</v>
      </c>
      <c r="KM182" s="2" t="e">
        <f t="shared" si="2286"/>
        <v>#VALUE!</v>
      </c>
      <c r="KN182" s="2" t="e">
        <f t="shared" si="2287"/>
        <v>#VALUE!</v>
      </c>
      <c r="KO182" s="2" t="e">
        <f t="shared" si="2288"/>
        <v>#VALUE!</v>
      </c>
      <c r="KP182" s="2" t="e">
        <f t="shared" si="2289"/>
        <v>#VALUE!</v>
      </c>
      <c r="KQ182" s="2" t="e">
        <f t="shared" si="2290"/>
        <v>#VALUE!</v>
      </c>
      <c r="KR182" s="2" t="e">
        <f t="shared" si="2291"/>
        <v>#VALUE!</v>
      </c>
      <c r="KS182" s="2" t="e">
        <f t="shared" si="2292"/>
        <v>#VALUE!</v>
      </c>
      <c r="KT182" s="2" t="e">
        <f t="shared" si="2293"/>
        <v>#VALUE!</v>
      </c>
      <c r="KU182" s="2" t="e">
        <f t="shared" si="2294"/>
        <v>#VALUE!</v>
      </c>
      <c r="KV182" s="2" t="e">
        <f t="shared" si="2295"/>
        <v>#VALUE!</v>
      </c>
      <c r="KW182" s="2" t="e">
        <f t="shared" si="2296"/>
        <v>#VALUE!</v>
      </c>
      <c r="KX182" s="2" t="e">
        <f t="shared" si="2297"/>
        <v>#VALUE!</v>
      </c>
      <c r="KY182" s="2" t="e">
        <f t="shared" si="2298"/>
        <v>#VALUE!</v>
      </c>
      <c r="KZ182" s="2" t="e">
        <f t="shared" si="2299"/>
        <v>#VALUE!</v>
      </c>
      <c r="LA182" s="2" t="e">
        <f t="shared" si="2300"/>
        <v>#VALUE!</v>
      </c>
      <c r="LB182" s="2" t="e">
        <f t="shared" si="2301"/>
        <v>#VALUE!</v>
      </c>
      <c r="LC182" s="2" t="e">
        <f t="shared" si="2302"/>
        <v>#VALUE!</v>
      </c>
      <c r="LD182" s="2" t="e">
        <f t="shared" si="2303"/>
        <v>#VALUE!</v>
      </c>
      <c r="LE182" s="2" t="e">
        <f t="shared" si="2304"/>
        <v>#VALUE!</v>
      </c>
      <c r="LF182" s="2" t="e">
        <f t="shared" si="2305"/>
        <v>#VALUE!</v>
      </c>
      <c r="LG182" s="2" t="e">
        <f t="shared" si="2306"/>
        <v>#VALUE!</v>
      </c>
      <c r="LH182" s="2" t="e">
        <f t="shared" si="2307"/>
        <v>#VALUE!</v>
      </c>
      <c r="LI182" s="2" t="e">
        <f t="shared" si="2308"/>
        <v>#VALUE!</v>
      </c>
      <c r="LJ182" s="2">
        <f t="shared" si="2309"/>
        <v>0</v>
      </c>
      <c r="LK182" s="2" t="e">
        <f t="shared" si="2310"/>
        <v>#VALUE!</v>
      </c>
      <c r="LL182" s="2" t="e">
        <f t="shared" si="2311"/>
        <v>#VALUE!</v>
      </c>
      <c r="LM182" s="2" t="e">
        <f t="shared" si="2312"/>
        <v>#VALUE!</v>
      </c>
      <c r="LN182" s="2" t="e">
        <f t="shared" si="2313"/>
        <v>#VALUE!</v>
      </c>
      <c r="LO182" s="2" t="e">
        <f t="shared" si="2314"/>
        <v>#VALUE!</v>
      </c>
      <c r="LP182" s="2" t="e">
        <f t="shared" si="2315"/>
        <v>#VALUE!</v>
      </c>
      <c r="LQ182" s="2" t="e">
        <f t="shared" si="2316"/>
        <v>#VALUE!</v>
      </c>
      <c r="LR182" s="2" t="e">
        <f t="shared" si="2317"/>
        <v>#VALUE!</v>
      </c>
      <c r="LS182" s="2" t="e">
        <f t="shared" si="2318"/>
        <v>#VALUE!</v>
      </c>
      <c r="LT182" s="2" t="e">
        <f t="shared" si="2319"/>
        <v>#VALUE!</v>
      </c>
      <c r="LU182" s="2" t="e">
        <f t="shared" si="2320"/>
        <v>#VALUE!</v>
      </c>
      <c r="LV182" s="2" t="e">
        <f t="shared" si="2321"/>
        <v>#VALUE!</v>
      </c>
      <c r="LW182" s="2" t="e">
        <f t="shared" si="2322"/>
        <v>#VALUE!</v>
      </c>
      <c r="LX182" s="2" t="e">
        <f t="shared" si="2323"/>
        <v>#VALUE!</v>
      </c>
      <c r="LY182" s="2" t="e">
        <f t="shared" si="2324"/>
        <v>#VALUE!</v>
      </c>
      <c r="LZ182" s="2" t="e">
        <f t="shared" si="2325"/>
        <v>#VALUE!</v>
      </c>
      <c r="MA182" s="2" t="e">
        <f t="shared" si="2326"/>
        <v>#VALUE!</v>
      </c>
      <c r="MB182" s="2" t="e">
        <f t="shared" si="2327"/>
        <v>#VALUE!</v>
      </c>
      <c r="MC182" s="2" t="e">
        <f t="shared" si="2328"/>
        <v>#VALUE!</v>
      </c>
      <c r="MD182" s="2" t="e">
        <f t="shared" si="2329"/>
        <v>#VALUE!</v>
      </c>
      <c r="ME182" s="2" t="e">
        <f t="shared" si="2330"/>
        <v>#VALUE!</v>
      </c>
      <c r="MF182" s="2" t="e">
        <f t="shared" si="2331"/>
        <v>#VALUE!</v>
      </c>
      <c r="MG182" s="2" t="e">
        <f t="shared" si="2332"/>
        <v>#VALUE!</v>
      </c>
      <c r="MH182" s="2">
        <f t="shared" si="2333"/>
        <v>1</v>
      </c>
      <c r="MI182" s="2" t="e">
        <f t="shared" si="2334"/>
        <v>#VALUE!</v>
      </c>
      <c r="MJ182" s="2" t="e">
        <f t="shared" si="2335"/>
        <v>#VALUE!</v>
      </c>
      <c r="MK182" s="2" t="e">
        <f t="shared" si="2336"/>
        <v>#VALUE!</v>
      </c>
      <c r="ML182" s="2" t="e">
        <f t="shared" si="2337"/>
        <v>#VALUE!</v>
      </c>
      <c r="MM182" s="2" t="e">
        <f t="shared" si="2338"/>
        <v>#VALUE!</v>
      </c>
      <c r="MN182" s="2" t="e">
        <f t="shared" si="2339"/>
        <v>#VALUE!</v>
      </c>
      <c r="MO182" s="2" t="e">
        <f t="shared" si="2340"/>
        <v>#VALUE!</v>
      </c>
      <c r="MP182" s="2" t="e">
        <f t="shared" si="2341"/>
        <v>#VALUE!</v>
      </c>
      <c r="MQ182" s="2" t="e">
        <f t="shared" si="2342"/>
        <v>#VALUE!</v>
      </c>
      <c r="MR182" s="2" t="e">
        <f t="shared" si="2343"/>
        <v>#VALUE!</v>
      </c>
      <c r="MS182" s="2" t="e">
        <f t="shared" si="2344"/>
        <v>#VALUE!</v>
      </c>
      <c r="MT182" s="2" t="e">
        <f t="shared" si="2345"/>
        <v>#VALUE!</v>
      </c>
      <c r="MU182" s="2" t="e">
        <f t="shared" si="2346"/>
        <v>#VALUE!</v>
      </c>
      <c r="MV182" s="2" t="e">
        <f t="shared" si="2347"/>
        <v>#VALUE!</v>
      </c>
      <c r="MW182" s="2" t="e">
        <f t="shared" si="2348"/>
        <v>#VALUE!</v>
      </c>
      <c r="MX182" s="2" t="e">
        <f t="shared" si="2349"/>
        <v>#VALUE!</v>
      </c>
      <c r="MY182" s="2" t="e">
        <f t="shared" si="2350"/>
        <v>#VALUE!</v>
      </c>
      <c r="MZ182" s="2" t="e">
        <f t="shared" si="2351"/>
        <v>#VALUE!</v>
      </c>
      <c r="NA182" s="2" t="e">
        <f t="shared" si="2352"/>
        <v>#VALUE!</v>
      </c>
      <c r="NB182" s="2" t="e">
        <f t="shared" si="2353"/>
        <v>#VALUE!</v>
      </c>
      <c r="NC182" s="2" t="e">
        <f t="shared" si="2354"/>
        <v>#VALUE!</v>
      </c>
      <c r="ND182" s="2" t="e">
        <f t="shared" si="2355"/>
        <v>#VALUE!</v>
      </c>
      <c r="NE182" s="2" t="e">
        <f t="shared" si="2356"/>
        <v>#VALUE!</v>
      </c>
      <c r="NF182" s="2">
        <f t="shared" si="2026"/>
        <v>0</v>
      </c>
      <c r="NG182" s="2">
        <f t="shared" si="1861"/>
        <v>0</v>
      </c>
      <c r="NH182" s="2">
        <f t="shared" si="1862"/>
        <v>0</v>
      </c>
      <c r="NI182" s="2">
        <f t="shared" si="1863"/>
        <v>0</v>
      </c>
      <c r="NJ182" s="2">
        <f t="shared" si="1864"/>
        <v>0</v>
      </c>
      <c r="NK182" s="2">
        <f t="shared" si="1865"/>
        <v>0</v>
      </c>
      <c r="NL182" s="2">
        <f t="shared" si="1866"/>
        <v>0</v>
      </c>
      <c r="NM182" s="2">
        <f t="shared" si="1867"/>
        <v>0</v>
      </c>
      <c r="NN182" s="2">
        <f t="shared" si="1868"/>
        <v>0</v>
      </c>
      <c r="NO182" s="2">
        <f t="shared" si="1869"/>
        <v>0</v>
      </c>
      <c r="NP182" s="2">
        <f t="shared" si="1870"/>
        <v>0</v>
      </c>
      <c r="NQ182" s="2">
        <f t="shared" si="1871"/>
        <v>0</v>
      </c>
      <c r="NR182" s="2">
        <f t="shared" si="1872"/>
        <v>0</v>
      </c>
      <c r="NS182" s="2">
        <f t="shared" si="1873"/>
        <v>0</v>
      </c>
      <c r="NT182" s="2">
        <f t="shared" si="1874"/>
        <v>0</v>
      </c>
      <c r="NU182" s="2">
        <f t="shared" si="1875"/>
        <v>0</v>
      </c>
      <c r="NV182" s="2">
        <f t="shared" si="1876"/>
        <v>0</v>
      </c>
      <c r="NW182" s="2">
        <f t="shared" si="1877"/>
        <v>0</v>
      </c>
      <c r="NX182" s="2">
        <f t="shared" si="1878"/>
        <v>0</v>
      </c>
      <c r="NY182" s="2">
        <f t="shared" si="1879"/>
        <v>0</v>
      </c>
      <c r="NZ182" s="2">
        <f t="shared" si="1880"/>
        <v>0</v>
      </c>
      <c r="OA182" s="2">
        <f t="shared" si="1881"/>
        <v>0</v>
      </c>
      <c r="OB182" s="2">
        <f t="shared" si="1882"/>
        <v>0</v>
      </c>
      <c r="OC182" s="2">
        <f t="shared" si="1883"/>
        <v>0</v>
      </c>
      <c r="OD182" s="2">
        <f>IF(AND(NF182&gt;'Graph Creator'!$K$4,'Detalle de Cuentas'!NF182&lt;='Graph Creator'!$L$4),1,0)</f>
        <v>0</v>
      </c>
      <c r="OE182" s="2">
        <f>IF(AND(NG182&gt;'Graph Creator'!$K$4,'Detalle de Cuentas'!NG182&lt;='Graph Creator'!$L$4),1,0)</f>
        <v>0</v>
      </c>
      <c r="OF182" s="2">
        <f>IF(AND(NH182&gt;'Graph Creator'!$K$4,'Detalle de Cuentas'!NH182&lt;='Graph Creator'!$L$4),1,0)</f>
        <v>0</v>
      </c>
      <c r="OG182" s="2">
        <f>IF(AND(NI182&gt;'Graph Creator'!$K$4,'Detalle de Cuentas'!NI182&lt;='Graph Creator'!$L$4),1,0)</f>
        <v>0</v>
      </c>
      <c r="OH182" s="2">
        <f>IF(AND(NJ182&gt;'Graph Creator'!$K$4,'Detalle de Cuentas'!NJ182&lt;='Graph Creator'!$L$4),1,0)</f>
        <v>0</v>
      </c>
      <c r="OI182" s="2">
        <f>IF(AND(NK182&gt;'Graph Creator'!$K$4,'Detalle de Cuentas'!NK182&lt;='Graph Creator'!$L$4),1,0)</f>
        <v>0</v>
      </c>
      <c r="OJ182" s="2">
        <f>IF(AND(NL182&gt;'Graph Creator'!$K$4,'Detalle de Cuentas'!NL182&lt;='Graph Creator'!$L$4),1,0)</f>
        <v>0</v>
      </c>
      <c r="OK182" s="2">
        <f>IF(AND(NM182&gt;'Graph Creator'!$K$4,'Detalle de Cuentas'!NM182&lt;='Graph Creator'!$L$4),1,0)</f>
        <v>0</v>
      </c>
      <c r="OL182" s="2">
        <f>IF(AND(NN182&gt;'Graph Creator'!$K$4,'Detalle de Cuentas'!NN182&lt;='Graph Creator'!$L$4),1,0)</f>
        <v>0</v>
      </c>
      <c r="OM182" s="2">
        <f>IF(AND(NO182&gt;'Graph Creator'!$K$4,'Detalle de Cuentas'!NO182&lt;='Graph Creator'!$L$4),1,0)</f>
        <v>0</v>
      </c>
      <c r="ON182" s="2">
        <f>IF(AND(NP182&gt;'Graph Creator'!$K$4,'Detalle de Cuentas'!NP182&lt;='Graph Creator'!$L$4),1,0)</f>
        <v>0</v>
      </c>
      <c r="OO182" s="2">
        <f>IF(AND(NQ182&gt;'Graph Creator'!$K$4,'Detalle de Cuentas'!NQ182&lt;='Graph Creator'!$L$4),1,0)</f>
        <v>0</v>
      </c>
      <c r="OP182" s="2">
        <f>IF(AND(NR182&gt;'Graph Creator'!$K$4,'Detalle de Cuentas'!NR182&lt;='Graph Creator'!$L$4),1,0)</f>
        <v>0</v>
      </c>
      <c r="OQ182" s="2">
        <f>IF(AND(NS182&gt;'Graph Creator'!$K$4,'Detalle de Cuentas'!NS182&lt;='Graph Creator'!$L$4),1,0)</f>
        <v>0</v>
      </c>
      <c r="OR182" s="2">
        <f>IF(AND(NT182&gt;'Graph Creator'!$K$4,'Detalle de Cuentas'!NT182&lt;='Graph Creator'!$L$4),1,0)</f>
        <v>0</v>
      </c>
      <c r="OS182" s="2">
        <f>IF(AND(NU182&gt;'Graph Creator'!$K$4,'Detalle de Cuentas'!NU182&lt;='Graph Creator'!$L$4),1,0)</f>
        <v>0</v>
      </c>
      <c r="OT182" s="2">
        <f>IF(AND(NV182&gt;'Graph Creator'!$K$4,'Detalle de Cuentas'!NV182&lt;='Graph Creator'!$L$4),1,0)</f>
        <v>0</v>
      </c>
      <c r="OU182" s="2">
        <f>IF(AND(NW182&gt;'Graph Creator'!$K$4,'Detalle de Cuentas'!NW182&lt;='Graph Creator'!$L$4),1,0)</f>
        <v>0</v>
      </c>
      <c r="OV182" s="2">
        <f>IF(AND(NX182&gt;'Graph Creator'!$K$4,'Detalle de Cuentas'!NX182&lt;='Graph Creator'!$L$4),1,0)</f>
        <v>0</v>
      </c>
      <c r="OW182" s="2">
        <f>IF(AND(NY182&gt;'Graph Creator'!$K$4,'Detalle de Cuentas'!NY182&lt;='Graph Creator'!$L$4),1,0)</f>
        <v>0</v>
      </c>
      <c r="OX182" s="2">
        <f>IF(AND(NZ182&gt;'Graph Creator'!$K$4,'Detalle de Cuentas'!NZ182&lt;='Graph Creator'!$L$4),1,0)</f>
        <v>0</v>
      </c>
      <c r="OY182" s="2">
        <f>IF(AND(OA182&gt;'Graph Creator'!$K$4,'Detalle de Cuentas'!OA182&lt;='Graph Creator'!$L$4),1,0)</f>
        <v>0</v>
      </c>
      <c r="OZ182" s="2">
        <f>IF(AND(OB182&gt;'Graph Creator'!$K$4,'Detalle de Cuentas'!OB182&lt;='Graph Creator'!$L$4),1,0)</f>
        <v>0</v>
      </c>
      <c r="PA182" s="2">
        <f>IF(AND(OC182&gt;'Graph Creator'!$K$4,'Detalle de Cuentas'!OC182&lt;='Graph Creator'!$L$4),1,0)</f>
        <v>0</v>
      </c>
      <c r="PB182" s="2">
        <f>IF(AND(NF182&gt;'Graph Creator'!$L$4,'Detalle de Cuentas'!NF182&lt;='Graph Creator'!$M$4),1,0)</f>
        <v>0</v>
      </c>
      <c r="PC182" s="2">
        <f>IF(AND(NG182&gt;'Graph Creator'!$L$4,'Detalle de Cuentas'!NG182&lt;='Graph Creator'!$M$4),1,0)</f>
        <v>0</v>
      </c>
      <c r="PD182" s="2">
        <f>IF(AND(NH182&gt;'Graph Creator'!$L$4,'Detalle de Cuentas'!NH182&lt;='Graph Creator'!$M$4),1,0)</f>
        <v>0</v>
      </c>
      <c r="PE182" s="2">
        <f>IF(AND(NI182&gt;'Graph Creator'!$L$4,'Detalle de Cuentas'!NI182&lt;='Graph Creator'!$M$4),1,0)</f>
        <v>0</v>
      </c>
      <c r="PF182" s="2">
        <f>IF(AND(NJ182&gt;'Graph Creator'!$L$4,'Detalle de Cuentas'!NJ182&lt;='Graph Creator'!$M$4),1,0)</f>
        <v>0</v>
      </c>
      <c r="PG182" s="2">
        <f>IF(AND(NK182&gt;'Graph Creator'!$L$4,'Detalle de Cuentas'!NK182&lt;='Graph Creator'!$M$4),1,0)</f>
        <v>0</v>
      </c>
      <c r="PH182" s="2">
        <f>IF(AND(NL182&gt;'Graph Creator'!$L$4,'Detalle de Cuentas'!NL182&lt;='Graph Creator'!$M$4),1,0)</f>
        <v>0</v>
      </c>
      <c r="PI182" s="2">
        <f>IF(AND(NM182&gt;'Graph Creator'!$L$4,'Detalle de Cuentas'!NM182&lt;='Graph Creator'!$M$4),1,0)</f>
        <v>0</v>
      </c>
      <c r="PJ182" s="2">
        <f>IF(AND(NN182&gt;'Graph Creator'!$L$4,'Detalle de Cuentas'!NN182&lt;='Graph Creator'!$M$4),1,0)</f>
        <v>0</v>
      </c>
      <c r="PK182" s="2">
        <f>IF(AND(NO182&gt;'Graph Creator'!$L$4,'Detalle de Cuentas'!NO182&lt;='Graph Creator'!$M$4),1,0)</f>
        <v>0</v>
      </c>
      <c r="PL182" s="2">
        <f>IF(AND(NP182&gt;'Graph Creator'!$L$4,'Detalle de Cuentas'!NP182&lt;='Graph Creator'!$M$4),1,0)</f>
        <v>0</v>
      </c>
      <c r="PM182" s="2">
        <f>IF(AND(NQ182&gt;'Graph Creator'!$L$4,'Detalle de Cuentas'!NQ182&lt;='Graph Creator'!$M$4),1,0)</f>
        <v>0</v>
      </c>
      <c r="PN182" s="2">
        <f>IF(AND(NR182&gt;'Graph Creator'!$L$4,'Detalle de Cuentas'!NR182&lt;='Graph Creator'!$M$4),1,0)</f>
        <v>0</v>
      </c>
      <c r="PO182" s="2">
        <f>IF(AND(NS182&gt;'Graph Creator'!$L$4,'Detalle de Cuentas'!NS182&lt;='Graph Creator'!$M$4),1,0)</f>
        <v>0</v>
      </c>
      <c r="PP182" s="2">
        <f>IF(AND(NT182&gt;'Graph Creator'!$L$4,'Detalle de Cuentas'!NT182&lt;='Graph Creator'!$M$4),1,0)</f>
        <v>0</v>
      </c>
      <c r="PQ182" s="2">
        <f>IF(AND(NU182&gt;'Graph Creator'!$L$4,'Detalle de Cuentas'!NU182&lt;='Graph Creator'!$M$4),1,0)</f>
        <v>0</v>
      </c>
      <c r="PR182" s="2">
        <f>IF(AND(NV182&gt;'Graph Creator'!$L$4,'Detalle de Cuentas'!NV182&lt;='Graph Creator'!$M$4),1,0)</f>
        <v>0</v>
      </c>
      <c r="PS182" s="2">
        <f>IF(AND(NW182&gt;'Graph Creator'!$L$4,'Detalle de Cuentas'!NW182&lt;='Graph Creator'!$M$4),1,0)</f>
        <v>0</v>
      </c>
      <c r="PT182" s="2">
        <f>IF(AND(NX182&gt;'Graph Creator'!$L$4,'Detalle de Cuentas'!NX182&lt;='Graph Creator'!$M$4),1,0)</f>
        <v>0</v>
      </c>
      <c r="PU182" s="2">
        <f>IF(AND(NY182&gt;'Graph Creator'!$L$4,'Detalle de Cuentas'!NY182&lt;='Graph Creator'!$M$4),1,0)</f>
        <v>0</v>
      </c>
      <c r="PV182" s="2">
        <f>IF(AND(NZ182&gt;'Graph Creator'!$L$4,'Detalle de Cuentas'!NZ182&lt;='Graph Creator'!$M$4),1,0)</f>
        <v>0</v>
      </c>
      <c r="PW182" s="2">
        <f>IF(AND(OA182&gt;'Graph Creator'!$L$4,'Detalle de Cuentas'!OA182&lt;='Graph Creator'!$M$4),1,0)</f>
        <v>0</v>
      </c>
      <c r="PX182" s="2">
        <f>IF(AND(OB182&gt;'Graph Creator'!$L$4,'Detalle de Cuentas'!OB182&lt;='Graph Creator'!$M$4),1,0)</f>
        <v>0</v>
      </c>
      <c r="PY182" s="2">
        <f>IF(AND(OC182&gt;'Graph Creator'!$L$4,'Detalle de Cuentas'!OC182&lt;='Graph Creator'!$M$4),1,0)</f>
        <v>0</v>
      </c>
      <c r="PZ182" s="2">
        <f>IF(AND(NF182&gt;'Graph Creator'!$M$4,'Detalle de Cuentas'!NF182&lt;='Graph Creator'!$N$4),1,0)</f>
        <v>0</v>
      </c>
      <c r="QA182" s="2">
        <f>IF(AND(NG182&gt;'Graph Creator'!$M$4,'Detalle de Cuentas'!NG182&lt;='Graph Creator'!$N$4),1,0)</f>
        <v>0</v>
      </c>
      <c r="QB182" s="2">
        <f>IF(AND(NH182&gt;'Graph Creator'!$M$4,'Detalle de Cuentas'!NH182&lt;='Graph Creator'!$N$4),1,0)</f>
        <v>0</v>
      </c>
      <c r="QC182" s="2">
        <f>IF(AND(NI182&gt;'Graph Creator'!$M$4,'Detalle de Cuentas'!NI182&lt;='Graph Creator'!$N$4),1,0)</f>
        <v>0</v>
      </c>
      <c r="QD182" s="2">
        <f>IF(AND(NJ182&gt;'Graph Creator'!$M$4,'Detalle de Cuentas'!NJ182&lt;='Graph Creator'!$N$4),1,0)</f>
        <v>0</v>
      </c>
      <c r="QE182" s="2">
        <f>IF(AND(NK182&gt;'Graph Creator'!$M$4,'Detalle de Cuentas'!NK182&lt;='Graph Creator'!$N$4),1,0)</f>
        <v>0</v>
      </c>
      <c r="QF182" s="2">
        <f>IF(AND(NL182&gt;'Graph Creator'!$M$4,'Detalle de Cuentas'!NL182&lt;='Graph Creator'!$N$4),1,0)</f>
        <v>0</v>
      </c>
      <c r="QG182" s="2">
        <f>IF(AND(NM182&gt;'Graph Creator'!$M$4,'Detalle de Cuentas'!NM182&lt;='Graph Creator'!$N$4),1,0)</f>
        <v>0</v>
      </c>
      <c r="QH182" s="2">
        <f>IF(AND(NN182&gt;'Graph Creator'!$M$4,'Detalle de Cuentas'!NN182&lt;='Graph Creator'!$N$4),1,0)</f>
        <v>0</v>
      </c>
      <c r="QI182" s="2">
        <f>IF(AND(NO182&gt;'Graph Creator'!$M$4,'Detalle de Cuentas'!NO182&lt;='Graph Creator'!$N$4),1,0)</f>
        <v>0</v>
      </c>
      <c r="QJ182" s="2">
        <f>IF(AND(NP182&gt;'Graph Creator'!$M$4,'Detalle de Cuentas'!NP182&lt;='Graph Creator'!$N$4),1,0)</f>
        <v>0</v>
      </c>
      <c r="QK182" s="2">
        <f>IF(AND(NQ182&gt;'Graph Creator'!$M$4,'Detalle de Cuentas'!NQ182&lt;='Graph Creator'!$N$4),1,0)</f>
        <v>0</v>
      </c>
      <c r="QL182" s="2">
        <f>IF(AND(NR182&gt;'Graph Creator'!$M$4,'Detalle de Cuentas'!NR182&lt;='Graph Creator'!$N$4),1,0)</f>
        <v>0</v>
      </c>
      <c r="QM182" s="2">
        <f>IF(AND(NS182&gt;'Graph Creator'!$M$4,'Detalle de Cuentas'!NS182&lt;='Graph Creator'!$N$4),1,0)</f>
        <v>0</v>
      </c>
      <c r="QN182" s="2">
        <f>IF(AND(NT182&gt;'Graph Creator'!$M$4,'Detalle de Cuentas'!NT182&lt;='Graph Creator'!$N$4),1,0)</f>
        <v>0</v>
      </c>
      <c r="QO182" s="2">
        <f>IF(AND(NU182&gt;'Graph Creator'!$M$4,'Detalle de Cuentas'!NU182&lt;='Graph Creator'!$N$4),1,0)</f>
        <v>0</v>
      </c>
      <c r="QP182" s="2">
        <f>IF(AND(NV182&gt;'Graph Creator'!$M$4,'Detalle de Cuentas'!NV182&lt;='Graph Creator'!$N$4),1,0)</f>
        <v>0</v>
      </c>
      <c r="QQ182" s="2">
        <f>IF(AND(NW182&gt;'Graph Creator'!$M$4,'Detalle de Cuentas'!NW182&lt;='Graph Creator'!$N$4),1,0)</f>
        <v>0</v>
      </c>
      <c r="QR182" s="2">
        <f>IF(AND(NX182&gt;'Graph Creator'!$M$4,'Detalle de Cuentas'!NX182&lt;='Graph Creator'!$N$4),1,0)</f>
        <v>0</v>
      </c>
      <c r="QS182" s="2">
        <f>IF(AND(NY182&gt;'Graph Creator'!$M$4,'Detalle de Cuentas'!NY182&lt;='Graph Creator'!$N$4),1,0)</f>
        <v>0</v>
      </c>
      <c r="QT182" s="2">
        <f>IF(AND(NZ182&gt;'Graph Creator'!$M$4,'Detalle de Cuentas'!NZ182&lt;='Graph Creator'!$N$4),1,0)</f>
        <v>0</v>
      </c>
      <c r="QU182" s="2">
        <f>IF(AND(OA182&gt;'Graph Creator'!$M$4,'Detalle de Cuentas'!OA182&lt;='Graph Creator'!$N$4),1,0)</f>
        <v>0</v>
      </c>
      <c r="QV182" s="2">
        <f>IF(AND(OB182&gt;'Graph Creator'!$M$4,'Detalle de Cuentas'!OB182&lt;='Graph Creator'!$N$4),1,0)</f>
        <v>0</v>
      </c>
      <c r="QW182" s="2">
        <f>IF(AND(OC182&gt;'Graph Creator'!$M$4,'Detalle de Cuentas'!OC182&lt;='Graph Creator'!$N$4),1,0)</f>
        <v>0</v>
      </c>
      <c r="QX182" s="2">
        <f>IF(AND(NF182&gt;'Graph Creator'!$N$4,'Detalle de Cuentas'!NF182&lt;='Graph Creator'!$O$4),1,0)</f>
        <v>0</v>
      </c>
      <c r="QY182" s="2">
        <f>IF(AND(NG182&gt;'Graph Creator'!$N$4,'Detalle de Cuentas'!NG182&lt;='Graph Creator'!$O$4),1,0)</f>
        <v>0</v>
      </c>
      <c r="QZ182" s="2">
        <f>IF(AND(NH182&gt;'Graph Creator'!$N$4,'Detalle de Cuentas'!NH182&lt;='Graph Creator'!$O$4),1,0)</f>
        <v>0</v>
      </c>
      <c r="RA182" s="2">
        <f>IF(AND(NI182&gt;'Graph Creator'!$N$4,'Detalle de Cuentas'!NI182&lt;='Graph Creator'!$O$4),1,0)</f>
        <v>0</v>
      </c>
      <c r="RB182" s="2">
        <f>IF(AND(NJ182&gt;'Graph Creator'!$N$4,'Detalle de Cuentas'!NJ182&lt;='Graph Creator'!$O$4),1,0)</f>
        <v>0</v>
      </c>
      <c r="RC182" s="2">
        <f>IF(AND(NK182&gt;'Graph Creator'!$N$4,'Detalle de Cuentas'!NK182&lt;='Graph Creator'!$O$4),1,0)</f>
        <v>0</v>
      </c>
      <c r="RD182" s="2">
        <f>IF(AND(NL182&gt;'Graph Creator'!$N$4,'Detalle de Cuentas'!NL182&lt;='Graph Creator'!$O$4),1,0)</f>
        <v>0</v>
      </c>
      <c r="RE182" s="2">
        <f>IF(AND(NM182&gt;'Graph Creator'!$N$4,'Detalle de Cuentas'!NM182&lt;='Graph Creator'!$O$4),1,0)</f>
        <v>0</v>
      </c>
      <c r="RF182" s="2">
        <f>IF(AND(NN182&gt;'Graph Creator'!$N$4,'Detalle de Cuentas'!NN182&lt;='Graph Creator'!$O$4),1,0)</f>
        <v>0</v>
      </c>
      <c r="RG182" s="2">
        <f>IF(AND(NO182&gt;'Graph Creator'!$N$4,'Detalle de Cuentas'!NO182&lt;='Graph Creator'!$O$4),1,0)</f>
        <v>0</v>
      </c>
      <c r="RH182" s="2">
        <f>IF(AND(NP182&gt;'Graph Creator'!$N$4,'Detalle de Cuentas'!NP182&lt;='Graph Creator'!$O$4),1,0)</f>
        <v>0</v>
      </c>
      <c r="RI182" s="2">
        <f>IF(AND(NQ182&gt;'Graph Creator'!$N$4,'Detalle de Cuentas'!NQ182&lt;='Graph Creator'!$O$4),1,0)</f>
        <v>0</v>
      </c>
      <c r="RJ182" s="2">
        <f>IF(AND(NR182&gt;'Graph Creator'!$N$4,'Detalle de Cuentas'!NR182&lt;='Graph Creator'!$O$4),1,0)</f>
        <v>0</v>
      </c>
      <c r="RK182" s="2">
        <f>IF(AND(NS182&gt;'Graph Creator'!$N$4,'Detalle de Cuentas'!NS182&lt;='Graph Creator'!$O$4),1,0)</f>
        <v>0</v>
      </c>
      <c r="RL182" s="2">
        <f>IF(AND(NT182&gt;'Graph Creator'!$N$4,'Detalle de Cuentas'!NT182&lt;='Graph Creator'!$O$4),1,0)</f>
        <v>0</v>
      </c>
      <c r="RM182" s="2">
        <f>IF(AND(NU182&gt;'Graph Creator'!$N$4,'Detalle de Cuentas'!NU182&lt;='Graph Creator'!$O$4),1,0)</f>
        <v>0</v>
      </c>
      <c r="RN182" s="2">
        <f>IF(AND(NV182&gt;'Graph Creator'!$N$4,'Detalle de Cuentas'!NV182&lt;='Graph Creator'!$O$4),1,0)</f>
        <v>0</v>
      </c>
      <c r="RO182" s="2">
        <f>IF(AND(NW182&gt;'Graph Creator'!$N$4,'Detalle de Cuentas'!NW182&lt;='Graph Creator'!$O$4),1,0)</f>
        <v>0</v>
      </c>
      <c r="RP182" s="2">
        <f>IF(AND(NX182&gt;'Graph Creator'!$N$4,'Detalle de Cuentas'!NX182&lt;='Graph Creator'!$O$4),1,0)</f>
        <v>0</v>
      </c>
      <c r="RQ182" s="2">
        <f>IF(AND(NY182&gt;'Graph Creator'!$N$4,'Detalle de Cuentas'!NY182&lt;='Graph Creator'!$O$4),1,0)</f>
        <v>0</v>
      </c>
      <c r="RR182" s="2">
        <f>IF(AND(NZ182&gt;'Graph Creator'!$N$4,'Detalle de Cuentas'!NZ182&lt;='Graph Creator'!$O$4),1,0)</f>
        <v>0</v>
      </c>
      <c r="RS182" s="2">
        <f>IF(AND(OA182&gt;'Graph Creator'!$N$4,'Detalle de Cuentas'!OA182&lt;='Graph Creator'!$O$4),1,0)</f>
        <v>0</v>
      </c>
      <c r="RT182" s="2">
        <f>IF(AND(OB182&gt;'Graph Creator'!$N$4,'Detalle de Cuentas'!OB182&lt;='Graph Creator'!$O$4),1,0)</f>
        <v>0</v>
      </c>
      <c r="RU182" s="2">
        <f>IF(AND(OC182&gt;'Graph Creator'!$N$4,'Detalle de Cuentas'!OC182&lt;='Graph Creator'!$O$4),1,0)</f>
        <v>0</v>
      </c>
      <c r="RV182" s="2" t="e">
        <f t="shared" si="2027"/>
        <v>#VALUE!</v>
      </c>
      <c r="RW182" s="2" t="e">
        <f t="shared" si="2028"/>
        <v>#VALUE!</v>
      </c>
      <c r="RX182" s="2" t="e">
        <f t="shared" si="2029"/>
        <v>#VALUE!</v>
      </c>
      <c r="RY182" s="2" t="e">
        <f t="shared" si="2030"/>
        <v>#VALUE!</v>
      </c>
      <c r="RZ182" s="2" t="e">
        <f t="shared" si="2031"/>
        <v>#VALUE!</v>
      </c>
      <c r="SA182" s="2" t="e">
        <f t="shared" si="2032"/>
        <v>#VALUE!</v>
      </c>
      <c r="SB182" s="2" t="e">
        <f t="shared" si="2033"/>
        <v>#VALUE!</v>
      </c>
      <c r="SC182" s="2" t="e">
        <f t="shared" si="2034"/>
        <v>#VALUE!</v>
      </c>
      <c r="SD182" s="2" t="e">
        <f t="shared" si="2035"/>
        <v>#VALUE!</v>
      </c>
      <c r="SE182" s="2" t="e">
        <f t="shared" si="2036"/>
        <v>#VALUE!</v>
      </c>
      <c r="SF182" s="2" t="e">
        <f t="shared" si="2037"/>
        <v>#VALUE!</v>
      </c>
      <c r="SG182" s="2" t="e">
        <f t="shared" si="2038"/>
        <v>#VALUE!</v>
      </c>
      <c r="SH182" s="2" t="e">
        <f t="shared" si="2039"/>
        <v>#VALUE!</v>
      </c>
      <c r="SI182" s="2" t="e">
        <f t="shared" si="2040"/>
        <v>#VALUE!</v>
      </c>
      <c r="SJ182" s="2" t="e">
        <f t="shared" si="2041"/>
        <v>#VALUE!</v>
      </c>
      <c r="SK182" s="2" t="e">
        <f t="shared" si="2042"/>
        <v>#VALUE!</v>
      </c>
      <c r="SL182" s="2" t="e">
        <f t="shared" si="2043"/>
        <v>#VALUE!</v>
      </c>
      <c r="SM182" s="2" t="e">
        <f t="shared" si="2044"/>
        <v>#VALUE!</v>
      </c>
      <c r="SN182" s="2" t="e">
        <f t="shared" si="2045"/>
        <v>#VALUE!</v>
      </c>
      <c r="SO182" s="2" t="e">
        <f t="shared" si="2046"/>
        <v>#VALUE!</v>
      </c>
      <c r="SP182" s="2" t="e">
        <f t="shared" si="2047"/>
        <v>#VALUE!</v>
      </c>
      <c r="SQ182" s="2" t="e">
        <f t="shared" si="2048"/>
        <v>#VALUE!</v>
      </c>
      <c r="SR182" s="2" t="e">
        <f t="shared" si="2049"/>
        <v>#VALUE!</v>
      </c>
      <c r="SS182" s="2" t="e">
        <f t="shared" si="2050"/>
        <v>#VALUE!</v>
      </c>
      <c r="ST182" s="2" t="e">
        <f t="shared" si="2051"/>
        <v>#VALUE!</v>
      </c>
      <c r="SU182" s="2" t="e">
        <f t="shared" si="2052"/>
        <v>#VALUE!</v>
      </c>
      <c r="SV182" s="2" t="e">
        <f t="shared" si="2053"/>
        <v>#VALUE!</v>
      </c>
      <c r="SW182" s="2" t="e">
        <f t="shared" si="2054"/>
        <v>#VALUE!</v>
      </c>
      <c r="SX182" s="2" t="e">
        <f t="shared" si="2055"/>
        <v>#VALUE!</v>
      </c>
      <c r="SY182" s="2" t="e">
        <f t="shared" si="2056"/>
        <v>#VALUE!</v>
      </c>
      <c r="SZ182" s="2" t="e">
        <f t="shared" si="2057"/>
        <v>#VALUE!</v>
      </c>
      <c r="TA182" s="2" t="e">
        <f t="shared" si="2058"/>
        <v>#VALUE!</v>
      </c>
      <c r="TB182" s="2" t="e">
        <f t="shared" si="2059"/>
        <v>#VALUE!</v>
      </c>
      <c r="TC182" s="2" t="e">
        <f t="shared" si="2060"/>
        <v>#VALUE!</v>
      </c>
      <c r="TD182" s="2" t="e">
        <f t="shared" si="2061"/>
        <v>#VALUE!</v>
      </c>
      <c r="TE182" s="2" t="e">
        <f t="shared" si="2062"/>
        <v>#VALUE!</v>
      </c>
      <c r="TF182" s="2" t="str">
        <f>IF(DZ182=1,IF(SUM(DZ$17:DZ182)&lt;2,""&amp;B182,", "&amp;B182),"")</f>
        <v/>
      </c>
      <c r="TG182" s="2" t="str">
        <f t="shared" si="2075"/>
        <v/>
      </c>
      <c r="TH182" s="2">
        <f t="shared" si="2063"/>
        <v>0</v>
      </c>
      <c r="TI182" s="14" t="str">
        <f t="shared" si="2064"/>
        <v/>
      </c>
      <c r="TJ182" s="14" t="e">
        <f t="shared" si="1884"/>
        <v>#VALUE!</v>
      </c>
      <c r="TK182" s="14" t="e">
        <f t="shared" si="1885"/>
        <v>#VALUE!</v>
      </c>
      <c r="TL182" s="14" t="e">
        <f t="shared" si="1886"/>
        <v>#VALUE!</v>
      </c>
      <c r="TM182" s="14" t="e">
        <f t="shared" si="1887"/>
        <v>#VALUE!</v>
      </c>
      <c r="TN182" s="14" t="e">
        <f t="shared" si="1888"/>
        <v>#VALUE!</v>
      </c>
      <c r="TO182" s="14" t="e">
        <f t="shared" si="1889"/>
        <v>#VALUE!</v>
      </c>
      <c r="TP182" s="14" t="e">
        <f t="shared" si="1890"/>
        <v>#VALUE!</v>
      </c>
      <c r="TQ182" s="14" t="e">
        <f t="shared" si="1891"/>
        <v>#VALUE!</v>
      </c>
      <c r="TR182" s="14" t="e">
        <f t="shared" si="1892"/>
        <v>#VALUE!</v>
      </c>
      <c r="TS182" s="14" t="e">
        <f t="shared" si="1893"/>
        <v>#VALUE!</v>
      </c>
      <c r="TT182" s="14" t="e">
        <f t="shared" si="1894"/>
        <v>#VALUE!</v>
      </c>
      <c r="TU182" s="14" t="e">
        <f t="shared" si="1895"/>
        <v>#VALUE!</v>
      </c>
      <c r="TV182" s="14" t="e">
        <f t="shared" si="1896"/>
        <v>#VALUE!</v>
      </c>
      <c r="TW182" s="14" t="e">
        <f t="shared" si="1897"/>
        <v>#VALUE!</v>
      </c>
      <c r="TX182" s="14" t="e">
        <f t="shared" si="1898"/>
        <v>#VALUE!</v>
      </c>
      <c r="TY182" s="14" t="e">
        <f t="shared" si="1899"/>
        <v>#VALUE!</v>
      </c>
      <c r="TZ182" s="14" t="e">
        <f t="shared" si="1900"/>
        <v>#VALUE!</v>
      </c>
      <c r="UA182" s="14" t="e">
        <f t="shared" si="1901"/>
        <v>#VALUE!</v>
      </c>
      <c r="UB182" s="14" t="e">
        <f t="shared" si="1902"/>
        <v>#VALUE!</v>
      </c>
      <c r="UC182" s="14" t="e">
        <f t="shared" si="1903"/>
        <v>#VALUE!</v>
      </c>
      <c r="UD182" s="14" t="e">
        <f t="shared" si="1904"/>
        <v>#VALUE!</v>
      </c>
      <c r="UE182" s="14" t="e">
        <f t="shared" si="1905"/>
        <v>#VALUE!</v>
      </c>
      <c r="UF182" s="14" t="e">
        <f t="shared" si="1906"/>
        <v>#VALUE!</v>
      </c>
      <c r="UH182" s="2">
        <f>IF($C$4-$R182&gt;'Graph Creator'!$E$2*'Graph Creator'!$D$13*12,0,1)</f>
        <v>1</v>
      </c>
      <c r="UJ182" s="2" t="e">
        <f t="shared" si="2065"/>
        <v>#VALUE!</v>
      </c>
      <c r="UK182" s="2" t="e">
        <f t="shared" si="1907"/>
        <v>#VALUE!</v>
      </c>
      <c r="UL182" s="2" t="e">
        <f t="shared" si="1908"/>
        <v>#VALUE!</v>
      </c>
      <c r="UM182" s="2" t="e">
        <f t="shared" si="1909"/>
        <v>#VALUE!</v>
      </c>
      <c r="UN182" s="2" t="e">
        <f t="shared" si="1910"/>
        <v>#VALUE!</v>
      </c>
      <c r="UO182" s="2" t="e">
        <f t="shared" si="1911"/>
        <v>#VALUE!</v>
      </c>
      <c r="UP182" s="2" t="e">
        <f t="shared" si="1912"/>
        <v>#VALUE!</v>
      </c>
      <c r="UQ182" s="2" t="e">
        <f t="shared" si="1913"/>
        <v>#VALUE!</v>
      </c>
      <c r="UR182" s="2" t="e">
        <f t="shared" si="1914"/>
        <v>#VALUE!</v>
      </c>
      <c r="US182" s="2" t="e">
        <f t="shared" si="1915"/>
        <v>#VALUE!</v>
      </c>
      <c r="UT182" s="2" t="e">
        <f t="shared" si="1916"/>
        <v>#VALUE!</v>
      </c>
      <c r="UU182" s="2" t="e">
        <f t="shared" si="1917"/>
        <v>#VALUE!</v>
      </c>
      <c r="UV182" s="2" t="e">
        <f t="shared" si="1918"/>
        <v>#VALUE!</v>
      </c>
      <c r="UW182" s="2" t="e">
        <f t="shared" si="1919"/>
        <v>#VALUE!</v>
      </c>
      <c r="UX182" s="2" t="e">
        <f t="shared" si="1920"/>
        <v>#VALUE!</v>
      </c>
      <c r="UY182" s="2" t="e">
        <f t="shared" si="1921"/>
        <v>#VALUE!</v>
      </c>
      <c r="UZ182" s="2" t="e">
        <f t="shared" si="1922"/>
        <v>#VALUE!</v>
      </c>
      <c r="VA182" s="2" t="e">
        <f t="shared" si="1923"/>
        <v>#VALUE!</v>
      </c>
      <c r="VB182" s="2" t="e">
        <f t="shared" si="1924"/>
        <v>#VALUE!</v>
      </c>
      <c r="VC182" s="2" t="e">
        <f t="shared" si="1925"/>
        <v>#VALUE!</v>
      </c>
      <c r="VD182" s="2" t="e">
        <f t="shared" si="1926"/>
        <v>#VALUE!</v>
      </c>
      <c r="VE182" s="2" t="e">
        <f t="shared" si="1927"/>
        <v>#VALUE!</v>
      </c>
      <c r="VF182" s="2" t="e">
        <f t="shared" si="1928"/>
        <v>#VALUE!</v>
      </c>
      <c r="VG182" s="2" t="e">
        <f t="shared" si="1929"/>
        <v>#VALUE!</v>
      </c>
      <c r="VH182" s="2" t="e">
        <f t="shared" si="1930"/>
        <v>#VALUE!</v>
      </c>
      <c r="VI182" s="2" t="e">
        <f t="shared" si="1931"/>
        <v>#VALUE!</v>
      </c>
      <c r="VJ182" s="2" t="e">
        <f t="shared" si="1932"/>
        <v>#VALUE!</v>
      </c>
      <c r="VK182" s="2" t="e">
        <f t="shared" si="1933"/>
        <v>#VALUE!</v>
      </c>
      <c r="VL182" s="2" t="e">
        <f t="shared" si="1934"/>
        <v>#VALUE!</v>
      </c>
      <c r="VM182" s="2" t="e">
        <f t="shared" si="1935"/>
        <v>#VALUE!</v>
      </c>
      <c r="VN182" s="2" t="e">
        <f t="shared" si="1936"/>
        <v>#VALUE!</v>
      </c>
      <c r="VO182" s="2" t="e">
        <f t="shared" si="1937"/>
        <v>#VALUE!</v>
      </c>
      <c r="VP182" s="2" t="e">
        <f t="shared" si="1938"/>
        <v>#VALUE!</v>
      </c>
      <c r="VQ182" s="2" t="e">
        <f t="shared" si="1939"/>
        <v>#VALUE!</v>
      </c>
      <c r="VR182" s="2" t="e">
        <f t="shared" si="1940"/>
        <v>#VALUE!</v>
      </c>
      <c r="VS182" s="2" t="e">
        <f t="shared" si="1941"/>
        <v>#VALUE!</v>
      </c>
      <c r="VT182" s="98">
        <f t="shared" si="2066"/>
        <v>0</v>
      </c>
      <c r="VU182" s="98">
        <f t="shared" si="1942"/>
        <v>0</v>
      </c>
      <c r="VV182" s="98">
        <f t="shared" si="1943"/>
        <v>0</v>
      </c>
      <c r="VW182" s="98">
        <f t="shared" si="1944"/>
        <v>0</v>
      </c>
      <c r="VX182" s="98">
        <f t="shared" si="1945"/>
        <v>0</v>
      </c>
      <c r="VY182" s="98">
        <f t="shared" si="1946"/>
        <v>0</v>
      </c>
      <c r="VZ182" s="98">
        <f t="shared" si="1947"/>
        <v>0</v>
      </c>
      <c r="WA182" s="98">
        <f t="shared" si="1948"/>
        <v>0</v>
      </c>
      <c r="WB182" s="98">
        <f t="shared" si="1949"/>
        <v>0</v>
      </c>
      <c r="WC182" s="98">
        <f t="shared" si="1950"/>
        <v>0</v>
      </c>
      <c r="WD182" s="98">
        <f t="shared" si="1951"/>
        <v>0</v>
      </c>
      <c r="WE182" s="98">
        <f t="shared" si="1952"/>
        <v>0</v>
      </c>
      <c r="WF182" s="98">
        <f t="shared" si="1953"/>
        <v>0</v>
      </c>
      <c r="WG182" s="98">
        <f t="shared" si="1954"/>
        <v>0</v>
      </c>
      <c r="WH182" s="98">
        <f t="shared" si="1955"/>
        <v>0</v>
      </c>
      <c r="WI182" s="98">
        <f t="shared" si="1956"/>
        <v>0</v>
      </c>
      <c r="WJ182" s="98">
        <f t="shared" si="1957"/>
        <v>0</v>
      </c>
      <c r="WK182" s="98">
        <f t="shared" si="1958"/>
        <v>0</v>
      </c>
      <c r="WL182" s="98">
        <f t="shared" si="1959"/>
        <v>0</v>
      </c>
      <c r="WM182" s="98">
        <f t="shared" si="1960"/>
        <v>0</v>
      </c>
      <c r="WN182" s="98">
        <f t="shared" si="1961"/>
        <v>0</v>
      </c>
      <c r="WO182" s="98">
        <f t="shared" si="1962"/>
        <v>0</v>
      </c>
      <c r="WP182" s="98">
        <f t="shared" si="1963"/>
        <v>0</v>
      </c>
      <c r="WQ182" s="98">
        <f t="shared" si="1964"/>
        <v>0</v>
      </c>
      <c r="WR182" s="98">
        <f>IFERROR(INDEX('Score Calculation'!$D$38:$D$41,MATCH('Detalle de Cuentas'!VT182,'Score Calculation'!$C$38:$C$41,1)),0)</f>
        <v>4</v>
      </c>
      <c r="WS182" s="98">
        <f>IFERROR(INDEX('Score Calculation'!$D$38:$D$41,MATCH('Detalle de Cuentas'!VU182,'Score Calculation'!$C$38:$C$41,1)),0)</f>
        <v>4</v>
      </c>
      <c r="WT182" s="98">
        <f>IFERROR(INDEX('Score Calculation'!$D$38:$D$41,MATCH('Detalle de Cuentas'!VV182,'Score Calculation'!$C$38:$C$41,1)),0)</f>
        <v>4</v>
      </c>
      <c r="WU182" s="98">
        <f>IFERROR(INDEX('Score Calculation'!$D$38:$D$41,MATCH('Detalle de Cuentas'!VW182,'Score Calculation'!$C$38:$C$41,1)),0)</f>
        <v>4</v>
      </c>
      <c r="WV182" s="98">
        <f>IFERROR(INDEX('Score Calculation'!$D$38:$D$41,MATCH('Detalle de Cuentas'!VX182,'Score Calculation'!$C$38:$C$41,1)),0)</f>
        <v>4</v>
      </c>
      <c r="WW182" s="98">
        <f>IFERROR(INDEX('Score Calculation'!$D$38:$D$41,MATCH('Detalle de Cuentas'!VY182,'Score Calculation'!$C$38:$C$41,1)),0)</f>
        <v>4</v>
      </c>
      <c r="WX182" s="98">
        <f>IFERROR(INDEX('Score Calculation'!$D$38:$D$41,MATCH('Detalle de Cuentas'!VZ182,'Score Calculation'!$C$38:$C$41,1)),0)</f>
        <v>4</v>
      </c>
      <c r="WY182" s="98">
        <f>IFERROR(INDEX('Score Calculation'!$D$38:$D$41,MATCH('Detalle de Cuentas'!WA182,'Score Calculation'!$C$38:$C$41,1)),0)</f>
        <v>4</v>
      </c>
      <c r="WZ182" s="98">
        <f>IFERROR(INDEX('Score Calculation'!$D$38:$D$41,MATCH('Detalle de Cuentas'!WB182,'Score Calculation'!$C$38:$C$41,1)),0)</f>
        <v>4</v>
      </c>
      <c r="XA182" s="98">
        <f>IFERROR(INDEX('Score Calculation'!$D$38:$D$41,MATCH('Detalle de Cuentas'!WC182,'Score Calculation'!$C$38:$C$41,1)),0)</f>
        <v>4</v>
      </c>
      <c r="XB182" s="98">
        <f>IFERROR(INDEX('Score Calculation'!$D$38:$D$41,MATCH('Detalle de Cuentas'!WD182,'Score Calculation'!$C$38:$C$41,1)),0)</f>
        <v>4</v>
      </c>
      <c r="XC182" s="98">
        <f>IFERROR(INDEX('Score Calculation'!$D$38:$D$41,MATCH('Detalle de Cuentas'!WE182,'Score Calculation'!$C$38:$C$41,1)),0)</f>
        <v>4</v>
      </c>
      <c r="XD182" s="98">
        <f>IFERROR(INDEX('Score Calculation'!$D$38:$D$41,MATCH('Detalle de Cuentas'!WF182,'Score Calculation'!$C$38:$C$41,1)),0)</f>
        <v>4</v>
      </c>
      <c r="XE182" s="98">
        <f>IFERROR(INDEX('Score Calculation'!$D$38:$D$41,MATCH('Detalle de Cuentas'!WG182,'Score Calculation'!$C$38:$C$41,1)),0)</f>
        <v>4</v>
      </c>
      <c r="XF182" s="98">
        <f>IFERROR(INDEX('Score Calculation'!$D$38:$D$41,MATCH('Detalle de Cuentas'!WH182,'Score Calculation'!$C$38:$C$41,1)),0)</f>
        <v>4</v>
      </c>
      <c r="XG182" s="98">
        <f>IFERROR(INDEX('Score Calculation'!$D$38:$D$41,MATCH('Detalle de Cuentas'!WI182,'Score Calculation'!$C$38:$C$41,1)),0)</f>
        <v>4</v>
      </c>
      <c r="XH182" s="98">
        <f>IFERROR(INDEX('Score Calculation'!$D$38:$D$41,MATCH('Detalle de Cuentas'!WJ182,'Score Calculation'!$C$38:$C$41,1)),0)</f>
        <v>4</v>
      </c>
      <c r="XI182" s="98">
        <f>IFERROR(INDEX('Score Calculation'!$D$38:$D$41,MATCH('Detalle de Cuentas'!WK182,'Score Calculation'!$C$38:$C$41,1)),0)</f>
        <v>4</v>
      </c>
      <c r="XJ182" s="98">
        <f>IFERROR(INDEX('Score Calculation'!$D$38:$D$41,MATCH('Detalle de Cuentas'!WL182,'Score Calculation'!$C$38:$C$41,1)),0)</f>
        <v>4</v>
      </c>
      <c r="XK182" s="98">
        <f>IFERROR(INDEX('Score Calculation'!$D$38:$D$41,MATCH('Detalle de Cuentas'!WM182,'Score Calculation'!$C$38:$C$41,1)),0)</f>
        <v>4</v>
      </c>
      <c r="XL182" s="98">
        <f>IFERROR(INDEX('Score Calculation'!$D$38:$D$41,MATCH('Detalle de Cuentas'!WN182,'Score Calculation'!$C$38:$C$41,1)),0)</f>
        <v>4</v>
      </c>
      <c r="XM182" s="98">
        <f>IFERROR(INDEX('Score Calculation'!$D$38:$D$41,MATCH('Detalle de Cuentas'!WO182,'Score Calculation'!$C$38:$C$41,1)),0)</f>
        <v>4</v>
      </c>
      <c r="XN182" s="98">
        <f>IFERROR(INDEX('Score Calculation'!$D$38:$D$41,MATCH('Detalle de Cuentas'!WP182,'Score Calculation'!$C$38:$C$41,1)),0)</f>
        <v>4</v>
      </c>
      <c r="XO182" s="98">
        <f>IFERROR(INDEX('Score Calculation'!$D$38:$D$41,MATCH('Detalle de Cuentas'!WQ182,'Score Calculation'!$C$38:$C$41,1)),0)</f>
        <v>4</v>
      </c>
      <c r="XP182" s="98">
        <f>IFERROR(INDEX('Score Calculation'!$D$24:$D$31,MATCH('Detalle de Cuentas'!NF182,'Score Calculation'!$C$24:$C$31,1)),0)</f>
        <v>1</v>
      </c>
      <c r="XQ182" s="98">
        <f>IFERROR(INDEX('Score Calculation'!$D$24:$D$31,MATCH('Detalle de Cuentas'!NG182,'Score Calculation'!$C$24:$C$31,1)),0)</f>
        <v>1</v>
      </c>
      <c r="XR182" s="98">
        <f>IFERROR(INDEX('Score Calculation'!$D$24:$D$31,MATCH('Detalle de Cuentas'!NH182,'Score Calculation'!$C$24:$C$31,1)),0)</f>
        <v>1</v>
      </c>
      <c r="XS182" s="98">
        <f>IFERROR(INDEX('Score Calculation'!$D$24:$D$31,MATCH('Detalle de Cuentas'!NI182,'Score Calculation'!$C$24:$C$31,1)),0)</f>
        <v>1</v>
      </c>
      <c r="XT182" s="98">
        <f>IFERROR(INDEX('Score Calculation'!$D$24:$D$31,MATCH('Detalle de Cuentas'!NJ182,'Score Calculation'!$C$24:$C$31,1)),0)</f>
        <v>1</v>
      </c>
      <c r="XU182" s="98">
        <f>IFERROR(INDEX('Score Calculation'!$D$24:$D$31,MATCH('Detalle de Cuentas'!NK182,'Score Calculation'!$C$24:$C$31,1)),0)</f>
        <v>1</v>
      </c>
      <c r="XV182" s="98">
        <f>IFERROR(INDEX('Score Calculation'!$D$24:$D$31,MATCH('Detalle de Cuentas'!NL182,'Score Calculation'!$C$24:$C$31,1)),0)</f>
        <v>1</v>
      </c>
      <c r="XW182" s="98">
        <f>IFERROR(INDEX('Score Calculation'!$D$24:$D$31,MATCH('Detalle de Cuentas'!NM182,'Score Calculation'!$C$24:$C$31,1)),0)</f>
        <v>1</v>
      </c>
      <c r="XX182" s="98">
        <f>IFERROR(INDEX('Score Calculation'!$D$24:$D$31,MATCH('Detalle de Cuentas'!NN182,'Score Calculation'!$C$24:$C$31,1)),0)</f>
        <v>1</v>
      </c>
      <c r="XY182" s="98">
        <f>IFERROR(INDEX('Score Calculation'!$D$24:$D$31,MATCH('Detalle de Cuentas'!NO182,'Score Calculation'!$C$24:$C$31,1)),0)</f>
        <v>1</v>
      </c>
      <c r="XZ182" s="98">
        <f>IFERROR(INDEX('Score Calculation'!$D$24:$D$31,MATCH('Detalle de Cuentas'!NP182,'Score Calculation'!$C$24:$C$31,1)),0)</f>
        <v>1</v>
      </c>
      <c r="YA182" s="98">
        <f>IFERROR(INDEX('Score Calculation'!$D$24:$D$31,MATCH('Detalle de Cuentas'!NQ182,'Score Calculation'!$C$24:$C$31,1)),0)</f>
        <v>1</v>
      </c>
      <c r="YB182" s="98">
        <f>IFERROR(INDEX('Score Calculation'!$D$24:$D$31,MATCH('Detalle de Cuentas'!NR182,'Score Calculation'!$C$24:$C$31,1)),0)</f>
        <v>1</v>
      </c>
      <c r="YC182" s="98">
        <f>IFERROR(INDEX('Score Calculation'!$D$24:$D$31,MATCH('Detalle de Cuentas'!NS182,'Score Calculation'!$C$24:$C$31,1)),0)</f>
        <v>1</v>
      </c>
      <c r="YD182" s="98">
        <f>IFERROR(INDEX('Score Calculation'!$D$24:$D$31,MATCH('Detalle de Cuentas'!NT182,'Score Calculation'!$C$24:$C$31,1)),0)</f>
        <v>1</v>
      </c>
      <c r="YE182" s="98">
        <f>IFERROR(INDEX('Score Calculation'!$D$24:$D$31,MATCH('Detalle de Cuentas'!NU182,'Score Calculation'!$C$24:$C$31,1)),0)</f>
        <v>1</v>
      </c>
      <c r="YF182" s="98">
        <f>IFERROR(INDEX('Score Calculation'!$D$24:$D$31,MATCH('Detalle de Cuentas'!NV182,'Score Calculation'!$C$24:$C$31,1)),0)</f>
        <v>1</v>
      </c>
      <c r="YG182" s="98">
        <f>IFERROR(INDEX('Score Calculation'!$D$24:$D$31,MATCH('Detalle de Cuentas'!NW182,'Score Calculation'!$C$24:$C$31,1)),0)</f>
        <v>1</v>
      </c>
      <c r="YH182" s="98">
        <f>IFERROR(INDEX('Score Calculation'!$D$24:$D$31,MATCH('Detalle de Cuentas'!NX182,'Score Calculation'!$C$24:$C$31,1)),0)</f>
        <v>1</v>
      </c>
      <c r="YI182" s="98">
        <f>IFERROR(INDEX('Score Calculation'!$D$24:$D$31,MATCH('Detalle de Cuentas'!NY182,'Score Calculation'!$C$24:$C$31,1)),0)</f>
        <v>1</v>
      </c>
      <c r="YJ182" s="98">
        <f>IFERROR(INDEX('Score Calculation'!$D$24:$D$31,MATCH('Detalle de Cuentas'!NZ182,'Score Calculation'!$C$24:$C$31,1)),0)</f>
        <v>1</v>
      </c>
      <c r="YK182" s="98">
        <f>IFERROR(INDEX('Score Calculation'!$D$24:$D$31,MATCH('Detalle de Cuentas'!OA182,'Score Calculation'!$C$24:$C$31,1)),0)</f>
        <v>1</v>
      </c>
      <c r="YL182" s="98">
        <f>IFERROR(INDEX('Score Calculation'!$D$24:$D$31,MATCH('Detalle de Cuentas'!OB182,'Score Calculation'!$C$24:$C$31,1)),0)</f>
        <v>1</v>
      </c>
      <c r="YM182" s="98">
        <f>IFERROR(INDEX('Score Calculation'!$D$24:$D$31,MATCH('Detalle de Cuentas'!OC182,'Score Calculation'!$C$24:$C$31,1)),0)</f>
        <v>1</v>
      </c>
      <c r="YN182" s="98">
        <f t="shared" si="2067"/>
        <v>0</v>
      </c>
      <c r="YO182" s="98">
        <f>IF(LEFT(TRIM($D182),15)="GRUPO SOLIDARIO",$L182*'Score Calculation'!$H$5,IF(TRIM('Detalle de Cuentas'!$C182)="Semanal",'Detalle de Cuentas'!$L182*'Score Calculation'!$H$6,'Detalle de Cuentas'!$L182))</f>
        <v>0</v>
      </c>
      <c r="YP182" s="99">
        <f>IFERROR(INDEX('Score Calculation'!$D$54:$D$60,MATCH($YO182,'Score Calculation'!$C$54:$C$60,1)),1)</f>
        <v>0.2</v>
      </c>
      <c r="YQ182" s="99">
        <f>IFERROR(INDEX('Score Calculation'!$D$65:$D$123,MATCH(LEFT(TRIM('Detalle de Cuentas'!$F182),20),'Score Calculation'!$F$65:$F$123,0)),1)</f>
        <v>1</v>
      </c>
      <c r="YR182" s="99">
        <f>IFERROR(INDEX('Score Calculation'!$D$46:$D$49,MATCH('Detalle de Cuentas'!$YN182,'Score Calculation'!$C$46:$C$49,1)),1)</f>
        <v>4</v>
      </c>
      <c r="YS182" s="99">
        <f t="shared" si="2068"/>
        <v>0</v>
      </c>
      <c r="YT182" s="99">
        <f t="shared" si="2069"/>
        <v>0</v>
      </c>
      <c r="YU182" s="98" t="str">
        <f t="shared" si="2070"/>
        <v/>
      </c>
      <c r="YV182" s="109">
        <f t="shared" si="2071"/>
        <v>1</v>
      </c>
      <c r="YW182" s="109">
        <f>IFERROR(INDEX('Score Calculation'!$D$187:$D$245,MATCH(LEFT(TRIM('Detalle de Cuentas'!$F182),20),'Score Calculation'!$F$187:$F$245,0)),1)</f>
        <v>1</v>
      </c>
      <c r="YX182" s="109">
        <f>IFERROR(IF($E182="HIPOTECA",-PMT('Score Calculation'!$H$266/(360/$J182),$G182,$YO182)*(30/$J182),-PMT('Score Calculation'!$H$267/(360/$J182),$G182,$YO182)*(30/$J182)),0)</f>
        <v>0</v>
      </c>
      <c r="YY182" s="109">
        <f t="shared" si="2103"/>
        <v>0</v>
      </c>
      <c r="YZ182" s="109">
        <f t="shared" si="2103"/>
        <v>0</v>
      </c>
      <c r="ZA182" s="109">
        <f t="shared" si="2103"/>
        <v>0</v>
      </c>
      <c r="ZB182" s="109">
        <f t="shared" si="2103"/>
        <v>0</v>
      </c>
      <c r="ZC182" s="109">
        <f t="shared" si="2103"/>
        <v>0</v>
      </c>
      <c r="ZD182" s="109">
        <f t="shared" si="2100"/>
        <v>0</v>
      </c>
      <c r="ZE182" s="109">
        <f t="shared" si="2100"/>
        <v>0</v>
      </c>
      <c r="ZF182" s="109">
        <f t="shared" si="2100"/>
        <v>0</v>
      </c>
      <c r="ZG182" s="109">
        <f t="shared" si="2100"/>
        <v>0</v>
      </c>
      <c r="ZH182" s="109">
        <f t="shared" si="2100"/>
        <v>0</v>
      </c>
      <c r="ZI182" s="109">
        <f t="shared" si="2072"/>
        <v>0</v>
      </c>
    </row>
    <row r="183" spans="2:685" x14ac:dyDescent="0.2">
      <c r="B183" s="41">
        <v>167</v>
      </c>
      <c r="C183" s="42"/>
      <c r="D183" s="42"/>
      <c r="E183" s="42"/>
      <c r="F183" s="42"/>
      <c r="G183" s="42"/>
      <c r="H183" s="42"/>
      <c r="I183" s="29"/>
      <c r="J183" s="6" t="str">
        <f t="shared" si="2136"/>
        <v/>
      </c>
      <c r="K183" s="43"/>
      <c r="L183" s="43"/>
      <c r="M183" s="43"/>
      <c r="N183" s="43"/>
      <c r="O183" s="43"/>
      <c r="P183" s="44" t="str">
        <f t="shared" si="1965"/>
        <v/>
      </c>
      <c r="Q183" s="26"/>
      <c r="R183" s="26"/>
      <c r="S183" s="26"/>
      <c r="T183" s="26"/>
      <c r="U183" s="29"/>
      <c r="V183" s="43"/>
      <c r="W183" s="26"/>
      <c r="X183" s="29"/>
      <c r="Y183" s="6">
        <f>IF('Detalle de Cuentas'!$C$4-$R183&gt;'Graph Creator'!$E$2*'Graph Creator'!$D$13*12,0,1)</f>
        <v>1</v>
      </c>
      <c r="Z183" s="45">
        <f t="shared" si="2137"/>
        <v>0</v>
      </c>
      <c r="AA183" s="2" t="e">
        <f t="shared" si="1966"/>
        <v>#VALUE!</v>
      </c>
      <c r="AB183" s="2" t="e">
        <f t="shared" si="1967"/>
        <v>#VALUE!</v>
      </c>
      <c r="AC183" s="2" t="e">
        <f t="shared" si="1968"/>
        <v>#VALUE!</v>
      </c>
      <c r="AD183" s="2" t="e">
        <f t="shared" si="1969"/>
        <v>#VALUE!</v>
      </c>
      <c r="AE183" s="2" t="e">
        <f t="shared" si="1970"/>
        <v>#VALUE!</v>
      </c>
      <c r="AF183" s="2" t="e">
        <f t="shared" si="1971"/>
        <v>#VALUE!</v>
      </c>
      <c r="AG183" s="2">
        <f t="shared" si="1972"/>
        <v>0</v>
      </c>
      <c r="AH183" s="2">
        <f t="shared" si="1973"/>
        <v>0</v>
      </c>
      <c r="AI183" s="2" t="str">
        <f t="shared" si="1974"/>
        <v/>
      </c>
      <c r="AJ183" s="2" t="str">
        <f t="shared" ref="AJ183:BE183" si="2367">IFERROR(SEARCH(".",$I183,AI183+1),"")</f>
        <v/>
      </c>
      <c r="AK183" s="2" t="str">
        <f t="shared" si="2367"/>
        <v/>
      </c>
      <c r="AL183" s="2" t="str">
        <f t="shared" si="2367"/>
        <v/>
      </c>
      <c r="AM183" s="2" t="str">
        <f t="shared" si="2367"/>
        <v/>
      </c>
      <c r="AN183" s="2" t="str">
        <f t="shared" si="2367"/>
        <v/>
      </c>
      <c r="AO183" s="2" t="str">
        <f t="shared" si="2367"/>
        <v/>
      </c>
      <c r="AP183" s="2" t="str">
        <f t="shared" si="2367"/>
        <v/>
      </c>
      <c r="AQ183" s="2" t="str">
        <f t="shared" si="2367"/>
        <v/>
      </c>
      <c r="AR183" s="2" t="str">
        <f t="shared" si="2367"/>
        <v/>
      </c>
      <c r="AS183" s="2" t="str">
        <f t="shared" si="2367"/>
        <v/>
      </c>
      <c r="AT183" s="2" t="str">
        <f t="shared" si="2367"/>
        <v/>
      </c>
      <c r="AU183" s="2" t="str">
        <f t="shared" si="2367"/>
        <v/>
      </c>
      <c r="AV183" s="2" t="str">
        <f t="shared" si="2367"/>
        <v/>
      </c>
      <c r="AW183" s="2" t="str">
        <f t="shared" si="2367"/>
        <v/>
      </c>
      <c r="AX183" s="2" t="str">
        <f t="shared" si="2367"/>
        <v/>
      </c>
      <c r="AY183" s="2" t="str">
        <f t="shared" si="2367"/>
        <v/>
      </c>
      <c r="AZ183" s="2" t="str">
        <f t="shared" si="2367"/>
        <v/>
      </c>
      <c r="BA183" s="2" t="str">
        <f t="shared" si="2367"/>
        <v/>
      </c>
      <c r="BB183" s="2" t="str">
        <f t="shared" si="2367"/>
        <v/>
      </c>
      <c r="BC183" s="2" t="str">
        <f t="shared" si="2367"/>
        <v/>
      </c>
      <c r="BD183" s="2" t="str">
        <f t="shared" si="2367"/>
        <v/>
      </c>
      <c r="BE183" s="2" t="str">
        <f t="shared" si="2367"/>
        <v/>
      </c>
      <c r="BF183" s="2" t="str">
        <f t="shared" si="1976"/>
        <v/>
      </c>
      <c r="BG183" s="2" t="str">
        <f t="shared" si="1620"/>
        <v/>
      </c>
      <c r="BH183" s="2" t="str">
        <f t="shared" si="1621"/>
        <v/>
      </c>
      <c r="BI183" s="2" t="str">
        <f t="shared" si="1622"/>
        <v/>
      </c>
      <c r="BJ183" s="2" t="str">
        <f t="shared" si="1623"/>
        <v/>
      </c>
      <c r="BK183" s="2" t="str">
        <f t="shared" si="1624"/>
        <v/>
      </c>
      <c r="BL183" s="2" t="str">
        <f t="shared" si="1625"/>
        <v/>
      </c>
      <c r="BM183" s="2" t="str">
        <f t="shared" si="1626"/>
        <v/>
      </c>
      <c r="BN183" s="2" t="str">
        <f t="shared" si="1627"/>
        <v/>
      </c>
      <c r="BO183" s="2" t="str">
        <f t="shared" si="1628"/>
        <v/>
      </c>
      <c r="BP183" s="2" t="str">
        <f t="shared" si="1629"/>
        <v/>
      </c>
      <c r="BQ183" s="2" t="str">
        <f t="shared" si="1630"/>
        <v/>
      </c>
      <c r="BR183" s="2" t="str">
        <f t="shared" si="1631"/>
        <v/>
      </c>
      <c r="BS183" s="2" t="str">
        <f t="shared" si="1632"/>
        <v/>
      </c>
      <c r="BT183" s="2" t="str">
        <f t="shared" si="1633"/>
        <v/>
      </c>
      <c r="BU183" s="2" t="str">
        <f t="shared" si="1634"/>
        <v/>
      </c>
      <c r="BV183" s="2" t="str">
        <f t="shared" si="1635"/>
        <v/>
      </c>
      <c r="BW183" s="2" t="str">
        <f t="shared" si="1636"/>
        <v/>
      </c>
      <c r="BX183" s="2" t="str">
        <f t="shared" si="1637"/>
        <v/>
      </c>
      <c r="BY183" s="2" t="str">
        <f t="shared" si="1638"/>
        <v/>
      </c>
      <c r="BZ183" s="2" t="str">
        <f t="shared" si="1639"/>
        <v/>
      </c>
      <c r="CA183" s="2" t="str">
        <f t="shared" si="1640"/>
        <v/>
      </c>
      <c r="CB183" s="2" t="str">
        <f t="shared" si="1641"/>
        <v/>
      </c>
      <c r="CC183" s="2" t="str">
        <f t="shared" si="1642"/>
        <v/>
      </c>
      <c r="CD183" s="14">
        <f t="shared" si="2139"/>
        <v>0</v>
      </c>
      <c r="CE183" s="14" t="e">
        <f t="shared" ref="CE183:DA183" si="2368">CD183-$J$17</f>
        <v>#VALUE!</v>
      </c>
      <c r="CF183" s="14" t="e">
        <f t="shared" si="2368"/>
        <v>#VALUE!</v>
      </c>
      <c r="CG183" s="14" t="e">
        <f t="shared" si="2368"/>
        <v>#VALUE!</v>
      </c>
      <c r="CH183" s="14" t="e">
        <f t="shared" si="2368"/>
        <v>#VALUE!</v>
      </c>
      <c r="CI183" s="14" t="e">
        <f t="shared" si="2368"/>
        <v>#VALUE!</v>
      </c>
      <c r="CJ183" s="14" t="e">
        <f t="shared" si="2368"/>
        <v>#VALUE!</v>
      </c>
      <c r="CK183" s="14" t="e">
        <f t="shared" si="2368"/>
        <v>#VALUE!</v>
      </c>
      <c r="CL183" s="14" t="e">
        <f t="shared" si="2368"/>
        <v>#VALUE!</v>
      </c>
      <c r="CM183" s="14" t="e">
        <f t="shared" si="2368"/>
        <v>#VALUE!</v>
      </c>
      <c r="CN183" s="14" t="e">
        <f t="shared" si="2368"/>
        <v>#VALUE!</v>
      </c>
      <c r="CO183" s="14" t="e">
        <f t="shared" si="2368"/>
        <v>#VALUE!</v>
      </c>
      <c r="CP183" s="14" t="e">
        <f t="shared" si="2368"/>
        <v>#VALUE!</v>
      </c>
      <c r="CQ183" s="14" t="e">
        <f t="shared" si="2368"/>
        <v>#VALUE!</v>
      </c>
      <c r="CR183" s="14" t="e">
        <f t="shared" si="2368"/>
        <v>#VALUE!</v>
      </c>
      <c r="CS183" s="14" t="e">
        <f t="shared" si="2368"/>
        <v>#VALUE!</v>
      </c>
      <c r="CT183" s="14" t="e">
        <f t="shared" si="2368"/>
        <v>#VALUE!</v>
      </c>
      <c r="CU183" s="14" t="e">
        <f t="shared" si="2368"/>
        <v>#VALUE!</v>
      </c>
      <c r="CV183" s="14" t="e">
        <f t="shared" si="2368"/>
        <v>#VALUE!</v>
      </c>
      <c r="CW183" s="14" t="e">
        <f t="shared" si="2368"/>
        <v>#VALUE!</v>
      </c>
      <c r="CX183" s="14" t="e">
        <f t="shared" si="2368"/>
        <v>#VALUE!</v>
      </c>
      <c r="CY183" s="14" t="e">
        <f t="shared" si="2368"/>
        <v>#VALUE!</v>
      </c>
      <c r="CZ183" s="14" t="e">
        <f t="shared" si="2368"/>
        <v>#VALUE!</v>
      </c>
      <c r="DA183" s="14" t="e">
        <f t="shared" si="2368"/>
        <v>#VALUE!</v>
      </c>
      <c r="DB183" s="2">
        <f t="shared" si="1978"/>
        <v>0</v>
      </c>
      <c r="DC183" s="2">
        <f t="shared" si="1979"/>
        <v>0</v>
      </c>
      <c r="DD183" s="2">
        <f t="shared" si="1980"/>
        <v>0</v>
      </c>
      <c r="DE183" s="2">
        <f t="shared" si="1981"/>
        <v>0</v>
      </c>
      <c r="DF183" s="2">
        <f t="shared" si="1982"/>
        <v>0</v>
      </c>
      <c r="DG183" s="2">
        <f t="shared" si="1983"/>
        <v>0</v>
      </c>
      <c r="DH183" s="2">
        <f t="shared" si="1984"/>
        <v>0</v>
      </c>
      <c r="DI183" s="2">
        <f t="shared" si="1985"/>
        <v>0</v>
      </c>
      <c r="DJ183" s="2">
        <f t="shared" si="1986"/>
        <v>0</v>
      </c>
      <c r="DK183" s="2">
        <f t="shared" si="1987"/>
        <v>0</v>
      </c>
      <c r="DL183" s="2">
        <f t="shared" si="1988"/>
        <v>0</v>
      </c>
      <c r="DM183" s="2">
        <f t="shared" si="1989"/>
        <v>0</v>
      </c>
      <c r="DN183" s="2">
        <f t="shared" si="1990"/>
        <v>0</v>
      </c>
      <c r="DO183" s="2">
        <f t="shared" si="1991"/>
        <v>0</v>
      </c>
      <c r="DP183" s="2">
        <f t="shared" si="1992"/>
        <v>0</v>
      </c>
      <c r="DQ183" s="2">
        <f t="shared" si="1993"/>
        <v>0</v>
      </c>
      <c r="DR183" s="2">
        <f t="shared" si="1994"/>
        <v>0</v>
      </c>
      <c r="DS183" s="2">
        <f t="shared" si="1995"/>
        <v>0</v>
      </c>
      <c r="DT183" s="2">
        <f t="shared" si="1996"/>
        <v>0</v>
      </c>
      <c r="DU183" s="2">
        <f t="shared" si="1997"/>
        <v>0</v>
      </c>
      <c r="DV183" s="2">
        <f t="shared" si="1998"/>
        <v>0</v>
      </c>
      <c r="DW183" s="2">
        <f t="shared" si="1999"/>
        <v>0</v>
      </c>
      <c r="DX183" s="2">
        <f t="shared" si="2000"/>
        <v>0</v>
      </c>
      <c r="DY183" s="2">
        <f t="shared" si="2001"/>
        <v>0</v>
      </c>
      <c r="DZ183" s="2">
        <f t="shared" si="2002"/>
        <v>0</v>
      </c>
      <c r="EA183" s="2">
        <f t="shared" si="2003"/>
        <v>0</v>
      </c>
      <c r="EB183" s="2">
        <f t="shared" si="2004"/>
        <v>0</v>
      </c>
      <c r="EC183" s="2">
        <f t="shared" si="2005"/>
        <v>0</v>
      </c>
      <c r="ED183" s="2">
        <f t="shared" si="2006"/>
        <v>0</v>
      </c>
      <c r="EE183" s="2">
        <f t="shared" si="2007"/>
        <v>0</v>
      </c>
      <c r="EF183" s="2">
        <f t="shared" si="2008"/>
        <v>0</v>
      </c>
      <c r="EG183" s="2">
        <f t="shared" si="2009"/>
        <v>0</v>
      </c>
      <c r="EH183" s="2">
        <f t="shared" si="2010"/>
        <v>0</v>
      </c>
      <c r="EI183" s="2">
        <f t="shared" si="2011"/>
        <v>0</v>
      </c>
      <c r="EJ183" s="2">
        <f t="shared" si="2012"/>
        <v>0</v>
      </c>
      <c r="EK183" s="2">
        <f t="shared" si="2013"/>
        <v>0</v>
      </c>
      <c r="EL183" s="2">
        <f t="shared" si="2014"/>
        <v>0</v>
      </c>
      <c r="EM183" s="2">
        <f t="shared" si="2015"/>
        <v>0</v>
      </c>
      <c r="EN183" s="2">
        <f t="shared" si="2016"/>
        <v>0</v>
      </c>
      <c r="EO183" s="2">
        <f t="shared" si="2017"/>
        <v>0</v>
      </c>
      <c r="EP183" s="2">
        <f t="shared" si="2018"/>
        <v>0</v>
      </c>
      <c r="EQ183" s="2">
        <f t="shared" si="2019"/>
        <v>0</v>
      </c>
      <c r="ER183" s="2">
        <f t="shared" si="2020"/>
        <v>0</v>
      </c>
      <c r="ES183" s="2">
        <f t="shared" si="2021"/>
        <v>0</v>
      </c>
      <c r="ET183" s="2">
        <f t="shared" si="2022"/>
        <v>0</v>
      </c>
      <c r="EU183" s="2">
        <f t="shared" si="2023"/>
        <v>0</v>
      </c>
      <c r="EV183" s="2">
        <f t="shared" si="2024"/>
        <v>0</v>
      </c>
      <c r="EW183" s="2">
        <f t="shared" si="2025"/>
        <v>0</v>
      </c>
      <c r="EX183" s="2">
        <f t="shared" si="2141"/>
        <v>1</v>
      </c>
      <c r="EY183" s="2" t="e">
        <f t="shared" si="2142"/>
        <v>#VALUE!</v>
      </c>
      <c r="EZ183" s="2" t="e">
        <f t="shared" si="2143"/>
        <v>#VALUE!</v>
      </c>
      <c r="FA183" s="2" t="e">
        <f t="shared" si="2144"/>
        <v>#VALUE!</v>
      </c>
      <c r="FB183" s="2" t="e">
        <f t="shared" si="2145"/>
        <v>#VALUE!</v>
      </c>
      <c r="FC183" s="2" t="e">
        <f t="shared" si="2146"/>
        <v>#VALUE!</v>
      </c>
      <c r="FD183" s="2" t="e">
        <f t="shared" si="2147"/>
        <v>#VALUE!</v>
      </c>
      <c r="FE183" s="2" t="e">
        <f t="shared" si="2148"/>
        <v>#VALUE!</v>
      </c>
      <c r="FF183" s="2" t="e">
        <f t="shared" si="2149"/>
        <v>#VALUE!</v>
      </c>
      <c r="FG183" s="2" t="e">
        <f t="shared" si="2150"/>
        <v>#VALUE!</v>
      </c>
      <c r="FH183" s="2" t="e">
        <f t="shared" si="2151"/>
        <v>#VALUE!</v>
      </c>
      <c r="FI183" s="2" t="e">
        <f t="shared" si="2152"/>
        <v>#VALUE!</v>
      </c>
      <c r="FJ183" s="2" t="e">
        <f t="shared" si="2153"/>
        <v>#VALUE!</v>
      </c>
      <c r="FK183" s="2" t="e">
        <f t="shared" si="2154"/>
        <v>#VALUE!</v>
      </c>
      <c r="FL183" s="2" t="e">
        <f t="shared" si="2155"/>
        <v>#VALUE!</v>
      </c>
      <c r="FM183" s="2" t="e">
        <f t="shared" si="2156"/>
        <v>#VALUE!</v>
      </c>
      <c r="FN183" s="2" t="e">
        <f t="shared" si="2157"/>
        <v>#VALUE!</v>
      </c>
      <c r="FO183" s="2" t="e">
        <f t="shared" si="2158"/>
        <v>#VALUE!</v>
      </c>
      <c r="FP183" s="2" t="e">
        <f t="shared" si="2159"/>
        <v>#VALUE!</v>
      </c>
      <c r="FQ183" s="2" t="e">
        <f t="shared" si="2160"/>
        <v>#VALUE!</v>
      </c>
      <c r="FR183" s="2" t="e">
        <f t="shared" si="2161"/>
        <v>#VALUE!</v>
      </c>
      <c r="FS183" s="2" t="e">
        <f t="shared" si="2162"/>
        <v>#VALUE!</v>
      </c>
      <c r="FT183" s="2" t="e">
        <f t="shared" si="2163"/>
        <v>#VALUE!</v>
      </c>
      <c r="FU183" s="2" t="e">
        <f t="shared" si="2164"/>
        <v>#VALUE!</v>
      </c>
      <c r="FV183" s="2">
        <f t="shared" si="2165"/>
        <v>1</v>
      </c>
      <c r="FW183" s="2" t="e">
        <f t="shared" si="2166"/>
        <v>#VALUE!</v>
      </c>
      <c r="FX183" s="2" t="e">
        <f t="shared" si="2167"/>
        <v>#VALUE!</v>
      </c>
      <c r="FY183" s="2" t="e">
        <f t="shared" si="2168"/>
        <v>#VALUE!</v>
      </c>
      <c r="FZ183" s="2" t="e">
        <f t="shared" si="2169"/>
        <v>#VALUE!</v>
      </c>
      <c r="GA183" s="2" t="e">
        <f t="shared" si="2170"/>
        <v>#VALUE!</v>
      </c>
      <c r="GB183" s="2" t="e">
        <f t="shared" si="2171"/>
        <v>#VALUE!</v>
      </c>
      <c r="GC183" s="2" t="e">
        <f t="shared" si="2172"/>
        <v>#VALUE!</v>
      </c>
      <c r="GD183" s="2" t="e">
        <f t="shared" si="2173"/>
        <v>#VALUE!</v>
      </c>
      <c r="GE183" s="2" t="e">
        <f t="shared" si="2174"/>
        <v>#VALUE!</v>
      </c>
      <c r="GF183" s="2" t="e">
        <f t="shared" si="2175"/>
        <v>#VALUE!</v>
      </c>
      <c r="GG183" s="2" t="e">
        <f t="shared" si="2176"/>
        <v>#VALUE!</v>
      </c>
      <c r="GH183" s="2" t="e">
        <f t="shared" si="2177"/>
        <v>#VALUE!</v>
      </c>
      <c r="GI183" s="2" t="e">
        <f t="shared" si="2178"/>
        <v>#VALUE!</v>
      </c>
      <c r="GJ183" s="2" t="e">
        <f t="shared" si="2179"/>
        <v>#VALUE!</v>
      </c>
      <c r="GK183" s="2" t="e">
        <f t="shared" si="2180"/>
        <v>#VALUE!</v>
      </c>
      <c r="GL183" s="2" t="e">
        <f t="shared" si="2181"/>
        <v>#VALUE!</v>
      </c>
      <c r="GM183" s="2" t="e">
        <f t="shared" si="2182"/>
        <v>#VALUE!</v>
      </c>
      <c r="GN183" s="2" t="e">
        <f t="shared" si="2183"/>
        <v>#VALUE!</v>
      </c>
      <c r="GO183" s="2" t="e">
        <f t="shared" si="2184"/>
        <v>#VALUE!</v>
      </c>
      <c r="GP183" s="2" t="e">
        <f t="shared" si="2185"/>
        <v>#VALUE!</v>
      </c>
      <c r="GQ183" s="2" t="e">
        <f t="shared" si="2186"/>
        <v>#VALUE!</v>
      </c>
      <c r="GR183" s="2" t="e">
        <f t="shared" si="2187"/>
        <v>#VALUE!</v>
      </c>
      <c r="GS183" s="2" t="e">
        <f t="shared" si="2188"/>
        <v>#VALUE!</v>
      </c>
      <c r="GT183" s="2">
        <f t="shared" si="2189"/>
        <v>1</v>
      </c>
      <c r="GU183" s="2" t="e">
        <f t="shared" si="2190"/>
        <v>#VALUE!</v>
      </c>
      <c r="GV183" s="2" t="e">
        <f t="shared" si="2191"/>
        <v>#VALUE!</v>
      </c>
      <c r="GW183" s="2" t="e">
        <f t="shared" si="2192"/>
        <v>#VALUE!</v>
      </c>
      <c r="GX183" s="2" t="e">
        <f t="shared" si="2193"/>
        <v>#VALUE!</v>
      </c>
      <c r="GY183" s="2" t="e">
        <f t="shared" si="2194"/>
        <v>#VALUE!</v>
      </c>
      <c r="GZ183" s="2" t="e">
        <f t="shared" si="2195"/>
        <v>#VALUE!</v>
      </c>
      <c r="HA183" s="2" t="e">
        <f t="shared" si="2196"/>
        <v>#VALUE!</v>
      </c>
      <c r="HB183" s="2" t="e">
        <f t="shared" si="2197"/>
        <v>#VALUE!</v>
      </c>
      <c r="HC183" s="2" t="e">
        <f t="shared" si="2198"/>
        <v>#VALUE!</v>
      </c>
      <c r="HD183" s="2" t="e">
        <f t="shared" si="2199"/>
        <v>#VALUE!</v>
      </c>
      <c r="HE183" s="2" t="e">
        <f t="shared" si="2200"/>
        <v>#VALUE!</v>
      </c>
      <c r="HF183" s="2" t="e">
        <f t="shared" si="2201"/>
        <v>#VALUE!</v>
      </c>
      <c r="HG183" s="2" t="e">
        <f t="shared" si="2202"/>
        <v>#VALUE!</v>
      </c>
      <c r="HH183" s="2" t="e">
        <f t="shared" si="2203"/>
        <v>#VALUE!</v>
      </c>
      <c r="HI183" s="2" t="e">
        <f t="shared" si="2204"/>
        <v>#VALUE!</v>
      </c>
      <c r="HJ183" s="2" t="e">
        <f t="shared" si="2205"/>
        <v>#VALUE!</v>
      </c>
      <c r="HK183" s="2" t="e">
        <f t="shared" si="2206"/>
        <v>#VALUE!</v>
      </c>
      <c r="HL183" s="2" t="e">
        <f t="shared" si="2207"/>
        <v>#VALUE!</v>
      </c>
      <c r="HM183" s="2" t="e">
        <f t="shared" si="2208"/>
        <v>#VALUE!</v>
      </c>
      <c r="HN183" s="2" t="e">
        <f t="shared" si="2209"/>
        <v>#VALUE!</v>
      </c>
      <c r="HO183" s="2" t="e">
        <f t="shared" si="2210"/>
        <v>#VALUE!</v>
      </c>
      <c r="HP183" s="2" t="e">
        <f t="shared" si="2211"/>
        <v>#VALUE!</v>
      </c>
      <c r="HQ183" s="2" t="e">
        <f t="shared" si="2212"/>
        <v>#VALUE!</v>
      </c>
      <c r="HR183" s="2">
        <f t="shared" si="2213"/>
        <v>1</v>
      </c>
      <c r="HS183" s="2" t="e">
        <f t="shared" si="2214"/>
        <v>#VALUE!</v>
      </c>
      <c r="HT183" s="2" t="e">
        <f t="shared" si="2215"/>
        <v>#VALUE!</v>
      </c>
      <c r="HU183" s="2" t="e">
        <f t="shared" si="2216"/>
        <v>#VALUE!</v>
      </c>
      <c r="HV183" s="2" t="e">
        <f t="shared" si="2217"/>
        <v>#VALUE!</v>
      </c>
      <c r="HW183" s="2" t="e">
        <f t="shared" si="2218"/>
        <v>#VALUE!</v>
      </c>
      <c r="HX183" s="2" t="e">
        <f t="shared" si="2219"/>
        <v>#VALUE!</v>
      </c>
      <c r="HY183" s="2" t="e">
        <f t="shared" si="2220"/>
        <v>#VALUE!</v>
      </c>
      <c r="HZ183" s="2" t="e">
        <f t="shared" si="2221"/>
        <v>#VALUE!</v>
      </c>
      <c r="IA183" s="2" t="e">
        <f t="shared" si="2222"/>
        <v>#VALUE!</v>
      </c>
      <c r="IB183" s="2" t="e">
        <f t="shared" si="2223"/>
        <v>#VALUE!</v>
      </c>
      <c r="IC183" s="2" t="e">
        <f t="shared" si="2224"/>
        <v>#VALUE!</v>
      </c>
      <c r="ID183" s="2" t="e">
        <f t="shared" si="2225"/>
        <v>#VALUE!</v>
      </c>
      <c r="IE183" s="2" t="e">
        <f t="shared" si="2226"/>
        <v>#VALUE!</v>
      </c>
      <c r="IF183" s="2" t="e">
        <f t="shared" si="2227"/>
        <v>#VALUE!</v>
      </c>
      <c r="IG183" s="2" t="e">
        <f t="shared" si="2228"/>
        <v>#VALUE!</v>
      </c>
      <c r="IH183" s="2" t="e">
        <f t="shared" si="2229"/>
        <v>#VALUE!</v>
      </c>
      <c r="II183" s="2" t="e">
        <f t="shared" si="2230"/>
        <v>#VALUE!</v>
      </c>
      <c r="IJ183" s="2" t="e">
        <f t="shared" si="2231"/>
        <v>#VALUE!</v>
      </c>
      <c r="IK183" s="2" t="e">
        <f t="shared" si="2232"/>
        <v>#VALUE!</v>
      </c>
      <c r="IL183" s="2" t="e">
        <f t="shared" si="2233"/>
        <v>#VALUE!</v>
      </c>
      <c r="IM183" s="2" t="e">
        <f t="shared" si="2234"/>
        <v>#VALUE!</v>
      </c>
      <c r="IN183" s="2" t="e">
        <f t="shared" si="2235"/>
        <v>#VALUE!</v>
      </c>
      <c r="IO183" s="2" t="e">
        <f t="shared" si="2236"/>
        <v>#VALUE!</v>
      </c>
      <c r="IP183" s="2">
        <f t="shared" si="2237"/>
        <v>0</v>
      </c>
      <c r="IQ183" s="2" t="e">
        <f t="shared" si="2238"/>
        <v>#VALUE!</v>
      </c>
      <c r="IR183" s="2" t="e">
        <f t="shared" si="2239"/>
        <v>#VALUE!</v>
      </c>
      <c r="IS183" s="2" t="e">
        <f t="shared" si="2240"/>
        <v>#VALUE!</v>
      </c>
      <c r="IT183" s="2" t="e">
        <f t="shared" si="2241"/>
        <v>#VALUE!</v>
      </c>
      <c r="IU183" s="2" t="e">
        <f t="shared" si="2242"/>
        <v>#VALUE!</v>
      </c>
      <c r="IV183" s="2" t="e">
        <f t="shared" si="2243"/>
        <v>#VALUE!</v>
      </c>
      <c r="IW183" s="2" t="e">
        <f t="shared" si="2244"/>
        <v>#VALUE!</v>
      </c>
      <c r="IX183" s="2" t="e">
        <f t="shared" si="2245"/>
        <v>#VALUE!</v>
      </c>
      <c r="IY183" s="2" t="e">
        <f t="shared" si="2246"/>
        <v>#VALUE!</v>
      </c>
      <c r="IZ183" s="2" t="e">
        <f t="shared" si="2247"/>
        <v>#VALUE!</v>
      </c>
      <c r="JA183" s="2" t="e">
        <f t="shared" si="2248"/>
        <v>#VALUE!</v>
      </c>
      <c r="JB183" s="2" t="e">
        <f t="shared" si="2249"/>
        <v>#VALUE!</v>
      </c>
      <c r="JC183" s="2" t="e">
        <f t="shared" si="2250"/>
        <v>#VALUE!</v>
      </c>
      <c r="JD183" s="2" t="e">
        <f t="shared" si="2251"/>
        <v>#VALUE!</v>
      </c>
      <c r="JE183" s="2" t="e">
        <f t="shared" si="2252"/>
        <v>#VALUE!</v>
      </c>
      <c r="JF183" s="2" t="e">
        <f t="shared" si="2253"/>
        <v>#VALUE!</v>
      </c>
      <c r="JG183" s="2" t="e">
        <f t="shared" si="2254"/>
        <v>#VALUE!</v>
      </c>
      <c r="JH183" s="2" t="e">
        <f t="shared" si="2255"/>
        <v>#VALUE!</v>
      </c>
      <c r="JI183" s="2" t="e">
        <f t="shared" si="2256"/>
        <v>#VALUE!</v>
      </c>
      <c r="JJ183" s="2" t="e">
        <f t="shared" si="2257"/>
        <v>#VALUE!</v>
      </c>
      <c r="JK183" s="2" t="e">
        <f t="shared" si="2258"/>
        <v>#VALUE!</v>
      </c>
      <c r="JL183" s="2" t="e">
        <f t="shared" si="2259"/>
        <v>#VALUE!</v>
      </c>
      <c r="JM183" s="2" t="e">
        <f t="shared" si="2260"/>
        <v>#VALUE!</v>
      </c>
      <c r="JN183" s="2">
        <f t="shared" si="2261"/>
        <v>0</v>
      </c>
      <c r="JO183" s="2" t="e">
        <f t="shared" si="2262"/>
        <v>#VALUE!</v>
      </c>
      <c r="JP183" s="2" t="e">
        <f t="shared" si="2263"/>
        <v>#VALUE!</v>
      </c>
      <c r="JQ183" s="2" t="e">
        <f t="shared" si="2264"/>
        <v>#VALUE!</v>
      </c>
      <c r="JR183" s="2" t="e">
        <f t="shared" si="2265"/>
        <v>#VALUE!</v>
      </c>
      <c r="JS183" s="2" t="e">
        <f t="shared" si="2266"/>
        <v>#VALUE!</v>
      </c>
      <c r="JT183" s="2" t="e">
        <f t="shared" si="2267"/>
        <v>#VALUE!</v>
      </c>
      <c r="JU183" s="2" t="e">
        <f t="shared" si="2268"/>
        <v>#VALUE!</v>
      </c>
      <c r="JV183" s="2" t="e">
        <f t="shared" si="2269"/>
        <v>#VALUE!</v>
      </c>
      <c r="JW183" s="2" t="e">
        <f t="shared" si="2270"/>
        <v>#VALUE!</v>
      </c>
      <c r="JX183" s="2" t="e">
        <f t="shared" si="2271"/>
        <v>#VALUE!</v>
      </c>
      <c r="JY183" s="2" t="e">
        <f t="shared" si="2272"/>
        <v>#VALUE!</v>
      </c>
      <c r="JZ183" s="2" t="e">
        <f t="shared" si="2273"/>
        <v>#VALUE!</v>
      </c>
      <c r="KA183" s="2" t="e">
        <f t="shared" si="2274"/>
        <v>#VALUE!</v>
      </c>
      <c r="KB183" s="2" t="e">
        <f t="shared" si="2275"/>
        <v>#VALUE!</v>
      </c>
      <c r="KC183" s="2" t="e">
        <f t="shared" si="2276"/>
        <v>#VALUE!</v>
      </c>
      <c r="KD183" s="2" t="e">
        <f t="shared" si="2277"/>
        <v>#VALUE!</v>
      </c>
      <c r="KE183" s="2" t="e">
        <f t="shared" si="2278"/>
        <v>#VALUE!</v>
      </c>
      <c r="KF183" s="2" t="e">
        <f t="shared" si="2279"/>
        <v>#VALUE!</v>
      </c>
      <c r="KG183" s="2" t="e">
        <f t="shared" si="2280"/>
        <v>#VALUE!</v>
      </c>
      <c r="KH183" s="2" t="e">
        <f t="shared" si="2281"/>
        <v>#VALUE!</v>
      </c>
      <c r="KI183" s="2" t="e">
        <f t="shared" si="2282"/>
        <v>#VALUE!</v>
      </c>
      <c r="KJ183" s="2" t="e">
        <f t="shared" si="2283"/>
        <v>#VALUE!</v>
      </c>
      <c r="KK183" s="2" t="e">
        <f t="shared" si="2284"/>
        <v>#VALUE!</v>
      </c>
      <c r="KL183" s="2">
        <f t="shared" si="2285"/>
        <v>0</v>
      </c>
      <c r="KM183" s="2" t="e">
        <f t="shared" si="2286"/>
        <v>#VALUE!</v>
      </c>
      <c r="KN183" s="2" t="e">
        <f t="shared" si="2287"/>
        <v>#VALUE!</v>
      </c>
      <c r="KO183" s="2" t="e">
        <f t="shared" si="2288"/>
        <v>#VALUE!</v>
      </c>
      <c r="KP183" s="2" t="e">
        <f t="shared" si="2289"/>
        <v>#VALUE!</v>
      </c>
      <c r="KQ183" s="2" t="e">
        <f t="shared" si="2290"/>
        <v>#VALUE!</v>
      </c>
      <c r="KR183" s="2" t="e">
        <f t="shared" si="2291"/>
        <v>#VALUE!</v>
      </c>
      <c r="KS183" s="2" t="e">
        <f t="shared" si="2292"/>
        <v>#VALUE!</v>
      </c>
      <c r="KT183" s="2" t="e">
        <f t="shared" si="2293"/>
        <v>#VALUE!</v>
      </c>
      <c r="KU183" s="2" t="e">
        <f t="shared" si="2294"/>
        <v>#VALUE!</v>
      </c>
      <c r="KV183" s="2" t="e">
        <f t="shared" si="2295"/>
        <v>#VALUE!</v>
      </c>
      <c r="KW183" s="2" t="e">
        <f t="shared" si="2296"/>
        <v>#VALUE!</v>
      </c>
      <c r="KX183" s="2" t="e">
        <f t="shared" si="2297"/>
        <v>#VALUE!</v>
      </c>
      <c r="KY183" s="2" t="e">
        <f t="shared" si="2298"/>
        <v>#VALUE!</v>
      </c>
      <c r="KZ183" s="2" t="e">
        <f t="shared" si="2299"/>
        <v>#VALUE!</v>
      </c>
      <c r="LA183" s="2" t="e">
        <f t="shared" si="2300"/>
        <v>#VALUE!</v>
      </c>
      <c r="LB183" s="2" t="e">
        <f t="shared" si="2301"/>
        <v>#VALUE!</v>
      </c>
      <c r="LC183" s="2" t="e">
        <f t="shared" si="2302"/>
        <v>#VALUE!</v>
      </c>
      <c r="LD183" s="2" t="e">
        <f t="shared" si="2303"/>
        <v>#VALUE!</v>
      </c>
      <c r="LE183" s="2" t="e">
        <f t="shared" si="2304"/>
        <v>#VALUE!</v>
      </c>
      <c r="LF183" s="2" t="e">
        <f t="shared" si="2305"/>
        <v>#VALUE!</v>
      </c>
      <c r="LG183" s="2" t="e">
        <f t="shared" si="2306"/>
        <v>#VALUE!</v>
      </c>
      <c r="LH183" s="2" t="e">
        <f t="shared" si="2307"/>
        <v>#VALUE!</v>
      </c>
      <c r="LI183" s="2" t="e">
        <f t="shared" si="2308"/>
        <v>#VALUE!</v>
      </c>
      <c r="LJ183" s="2">
        <f t="shared" si="2309"/>
        <v>0</v>
      </c>
      <c r="LK183" s="2" t="e">
        <f t="shared" si="2310"/>
        <v>#VALUE!</v>
      </c>
      <c r="LL183" s="2" t="e">
        <f t="shared" si="2311"/>
        <v>#VALUE!</v>
      </c>
      <c r="LM183" s="2" t="e">
        <f t="shared" si="2312"/>
        <v>#VALUE!</v>
      </c>
      <c r="LN183" s="2" t="e">
        <f t="shared" si="2313"/>
        <v>#VALUE!</v>
      </c>
      <c r="LO183" s="2" t="e">
        <f t="shared" si="2314"/>
        <v>#VALUE!</v>
      </c>
      <c r="LP183" s="2" t="e">
        <f t="shared" si="2315"/>
        <v>#VALUE!</v>
      </c>
      <c r="LQ183" s="2" t="e">
        <f t="shared" si="2316"/>
        <v>#VALUE!</v>
      </c>
      <c r="LR183" s="2" t="e">
        <f t="shared" si="2317"/>
        <v>#VALUE!</v>
      </c>
      <c r="LS183" s="2" t="e">
        <f t="shared" si="2318"/>
        <v>#VALUE!</v>
      </c>
      <c r="LT183" s="2" t="e">
        <f t="shared" si="2319"/>
        <v>#VALUE!</v>
      </c>
      <c r="LU183" s="2" t="e">
        <f t="shared" si="2320"/>
        <v>#VALUE!</v>
      </c>
      <c r="LV183" s="2" t="e">
        <f t="shared" si="2321"/>
        <v>#VALUE!</v>
      </c>
      <c r="LW183" s="2" t="e">
        <f t="shared" si="2322"/>
        <v>#VALUE!</v>
      </c>
      <c r="LX183" s="2" t="e">
        <f t="shared" si="2323"/>
        <v>#VALUE!</v>
      </c>
      <c r="LY183" s="2" t="e">
        <f t="shared" si="2324"/>
        <v>#VALUE!</v>
      </c>
      <c r="LZ183" s="2" t="e">
        <f t="shared" si="2325"/>
        <v>#VALUE!</v>
      </c>
      <c r="MA183" s="2" t="e">
        <f t="shared" si="2326"/>
        <v>#VALUE!</v>
      </c>
      <c r="MB183" s="2" t="e">
        <f t="shared" si="2327"/>
        <v>#VALUE!</v>
      </c>
      <c r="MC183" s="2" t="e">
        <f t="shared" si="2328"/>
        <v>#VALUE!</v>
      </c>
      <c r="MD183" s="2" t="e">
        <f t="shared" si="2329"/>
        <v>#VALUE!</v>
      </c>
      <c r="ME183" s="2" t="e">
        <f t="shared" si="2330"/>
        <v>#VALUE!</v>
      </c>
      <c r="MF183" s="2" t="e">
        <f t="shared" si="2331"/>
        <v>#VALUE!</v>
      </c>
      <c r="MG183" s="2" t="e">
        <f t="shared" si="2332"/>
        <v>#VALUE!</v>
      </c>
      <c r="MH183" s="2">
        <f t="shared" si="2333"/>
        <v>1</v>
      </c>
      <c r="MI183" s="2" t="e">
        <f t="shared" si="2334"/>
        <v>#VALUE!</v>
      </c>
      <c r="MJ183" s="2" t="e">
        <f t="shared" si="2335"/>
        <v>#VALUE!</v>
      </c>
      <c r="MK183" s="2" t="e">
        <f t="shared" si="2336"/>
        <v>#VALUE!</v>
      </c>
      <c r="ML183" s="2" t="e">
        <f t="shared" si="2337"/>
        <v>#VALUE!</v>
      </c>
      <c r="MM183" s="2" t="e">
        <f t="shared" si="2338"/>
        <v>#VALUE!</v>
      </c>
      <c r="MN183" s="2" t="e">
        <f t="shared" si="2339"/>
        <v>#VALUE!</v>
      </c>
      <c r="MO183" s="2" t="e">
        <f t="shared" si="2340"/>
        <v>#VALUE!</v>
      </c>
      <c r="MP183" s="2" t="e">
        <f t="shared" si="2341"/>
        <v>#VALUE!</v>
      </c>
      <c r="MQ183" s="2" t="e">
        <f t="shared" si="2342"/>
        <v>#VALUE!</v>
      </c>
      <c r="MR183" s="2" t="e">
        <f t="shared" si="2343"/>
        <v>#VALUE!</v>
      </c>
      <c r="MS183" s="2" t="e">
        <f t="shared" si="2344"/>
        <v>#VALUE!</v>
      </c>
      <c r="MT183" s="2" t="e">
        <f t="shared" si="2345"/>
        <v>#VALUE!</v>
      </c>
      <c r="MU183" s="2" t="e">
        <f t="shared" si="2346"/>
        <v>#VALUE!</v>
      </c>
      <c r="MV183" s="2" t="e">
        <f t="shared" si="2347"/>
        <v>#VALUE!</v>
      </c>
      <c r="MW183" s="2" t="e">
        <f t="shared" si="2348"/>
        <v>#VALUE!</v>
      </c>
      <c r="MX183" s="2" t="e">
        <f t="shared" si="2349"/>
        <v>#VALUE!</v>
      </c>
      <c r="MY183" s="2" t="e">
        <f t="shared" si="2350"/>
        <v>#VALUE!</v>
      </c>
      <c r="MZ183" s="2" t="e">
        <f t="shared" si="2351"/>
        <v>#VALUE!</v>
      </c>
      <c r="NA183" s="2" t="e">
        <f t="shared" si="2352"/>
        <v>#VALUE!</v>
      </c>
      <c r="NB183" s="2" t="e">
        <f t="shared" si="2353"/>
        <v>#VALUE!</v>
      </c>
      <c r="NC183" s="2" t="e">
        <f t="shared" si="2354"/>
        <v>#VALUE!</v>
      </c>
      <c r="ND183" s="2" t="e">
        <f t="shared" si="2355"/>
        <v>#VALUE!</v>
      </c>
      <c r="NE183" s="2" t="e">
        <f t="shared" si="2356"/>
        <v>#VALUE!</v>
      </c>
      <c r="NF183" s="2">
        <f t="shared" si="2026"/>
        <v>0</v>
      </c>
      <c r="NG183" s="2">
        <f t="shared" si="1861"/>
        <v>0</v>
      </c>
      <c r="NH183" s="2">
        <f t="shared" si="1862"/>
        <v>0</v>
      </c>
      <c r="NI183" s="2">
        <f t="shared" si="1863"/>
        <v>0</v>
      </c>
      <c r="NJ183" s="2">
        <f t="shared" si="1864"/>
        <v>0</v>
      </c>
      <c r="NK183" s="2">
        <f t="shared" si="1865"/>
        <v>0</v>
      </c>
      <c r="NL183" s="2">
        <f t="shared" si="1866"/>
        <v>0</v>
      </c>
      <c r="NM183" s="2">
        <f t="shared" si="1867"/>
        <v>0</v>
      </c>
      <c r="NN183" s="2">
        <f t="shared" si="1868"/>
        <v>0</v>
      </c>
      <c r="NO183" s="2">
        <f t="shared" si="1869"/>
        <v>0</v>
      </c>
      <c r="NP183" s="2">
        <f t="shared" si="1870"/>
        <v>0</v>
      </c>
      <c r="NQ183" s="2">
        <f t="shared" si="1871"/>
        <v>0</v>
      </c>
      <c r="NR183" s="2">
        <f t="shared" si="1872"/>
        <v>0</v>
      </c>
      <c r="NS183" s="2">
        <f t="shared" si="1873"/>
        <v>0</v>
      </c>
      <c r="NT183" s="2">
        <f t="shared" si="1874"/>
        <v>0</v>
      </c>
      <c r="NU183" s="2">
        <f t="shared" si="1875"/>
        <v>0</v>
      </c>
      <c r="NV183" s="2">
        <f t="shared" si="1876"/>
        <v>0</v>
      </c>
      <c r="NW183" s="2">
        <f t="shared" si="1877"/>
        <v>0</v>
      </c>
      <c r="NX183" s="2">
        <f t="shared" si="1878"/>
        <v>0</v>
      </c>
      <c r="NY183" s="2">
        <f t="shared" si="1879"/>
        <v>0</v>
      </c>
      <c r="NZ183" s="2">
        <f t="shared" si="1880"/>
        <v>0</v>
      </c>
      <c r="OA183" s="2">
        <f t="shared" si="1881"/>
        <v>0</v>
      </c>
      <c r="OB183" s="2">
        <f t="shared" si="1882"/>
        <v>0</v>
      </c>
      <c r="OC183" s="2">
        <f t="shared" si="1883"/>
        <v>0</v>
      </c>
      <c r="OD183" s="2">
        <f>IF(AND(NF183&gt;'Graph Creator'!$K$4,'Detalle de Cuentas'!NF183&lt;='Graph Creator'!$L$4),1,0)</f>
        <v>0</v>
      </c>
      <c r="OE183" s="2">
        <f>IF(AND(NG183&gt;'Graph Creator'!$K$4,'Detalle de Cuentas'!NG183&lt;='Graph Creator'!$L$4),1,0)</f>
        <v>0</v>
      </c>
      <c r="OF183" s="2">
        <f>IF(AND(NH183&gt;'Graph Creator'!$K$4,'Detalle de Cuentas'!NH183&lt;='Graph Creator'!$L$4),1,0)</f>
        <v>0</v>
      </c>
      <c r="OG183" s="2">
        <f>IF(AND(NI183&gt;'Graph Creator'!$K$4,'Detalle de Cuentas'!NI183&lt;='Graph Creator'!$L$4),1,0)</f>
        <v>0</v>
      </c>
      <c r="OH183" s="2">
        <f>IF(AND(NJ183&gt;'Graph Creator'!$K$4,'Detalle de Cuentas'!NJ183&lt;='Graph Creator'!$L$4),1,0)</f>
        <v>0</v>
      </c>
      <c r="OI183" s="2">
        <f>IF(AND(NK183&gt;'Graph Creator'!$K$4,'Detalle de Cuentas'!NK183&lt;='Graph Creator'!$L$4),1,0)</f>
        <v>0</v>
      </c>
      <c r="OJ183" s="2">
        <f>IF(AND(NL183&gt;'Graph Creator'!$K$4,'Detalle de Cuentas'!NL183&lt;='Graph Creator'!$L$4),1,0)</f>
        <v>0</v>
      </c>
      <c r="OK183" s="2">
        <f>IF(AND(NM183&gt;'Graph Creator'!$K$4,'Detalle de Cuentas'!NM183&lt;='Graph Creator'!$L$4),1,0)</f>
        <v>0</v>
      </c>
      <c r="OL183" s="2">
        <f>IF(AND(NN183&gt;'Graph Creator'!$K$4,'Detalle de Cuentas'!NN183&lt;='Graph Creator'!$L$4),1,0)</f>
        <v>0</v>
      </c>
      <c r="OM183" s="2">
        <f>IF(AND(NO183&gt;'Graph Creator'!$K$4,'Detalle de Cuentas'!NO183&lt;='Graph Creator'!$L$4),1,0)</f>
        <v>0</v>
      </c>
      <c r="ON183" s="2">
        <f>IF(AND(NP183&gt;'Graph Creator'!$K$4,'Detalle de Cuentas'!NP183&lt;='Graph Creator'!$L$4),1,0)</f>
        <v>0</v>
      </c>
      <c r="OO183" s="2">
        <f>IF(AND(NQ183&gt;'Graph Creator'!$K$4,'Detalle de Cuentas'!NQ183&lt;='Graph Creator'!$L$4),1,0)</f>
        <v>0</v>
      </c>
      <c r="OP183" s="2">
        <f>IF(AND(NR183&gt;'Graph Creator'!$K$4,'Detalle de Cuentas'!NR183&lt;='Graph Creator'!$L$4),1,0)</f>
        <v>0</v>
      </c>
      <c r="OQ183" s="2">
        <f>IF(AND(NS183&gt;'Graph Creator'!$K$4,'Detalle de Cuentas'!NS183&lt;='Graph Creator'!$L$4),1,0)</f>
        <v>0</v>
      </c>
      <c r="OR183" s="2">
        <f>IF(AND(NT183&gt;'Graph Creator'!$K$4,'Detalle de Cuentas'!NT183&lt;='Graph Creator'!$L$4),1,0)</f>
        <v>0</v>
      </c>
      <c r="OS183" s="2">
        <f>IF(AND(NU183&gt;'Graph Creator'!$K$4,'Detalle de Cuentas'!NU183&lt;='Graph Creator'!$L$4),1,0)</f>
        <v>0</v>
      </c>
      <c r="OT183" s="2">
        <f>IF(AND(NV183&gt;'Graph Creator'!$K$4,'Detalle de Cuentas'!NV183&lt;='Graph Creator'!$L$4),1,0)</f>
        <v>0</v>
      </c>
      <c r="OU183" s="2">
        <f>IF(AND(NW183&gt;'Graph Creator'!$K$4,'Detalle de Cuentas'!NW183&lt;='Graph Creator'!$L$4),1,0)</f>
        <v>0</v>
      </c>
      <c r="OV183" s="2">
        <f>IF(AND(NX183&gt;'Graph Creator'!$K$4,'Detalle de Cuentas'!NX183&lt;='Graph Creator'!$L$4),1,0)</f>
        <v>0</v>
      </c>
      <c r="OW183" s="2">
        <f>IF(AND(NY183&gt;'Graph Creator'!$K$4,'Detalle de Cuentas'!NY183&lt;='Graph Creator'!$L$4),1,0)</f>
        <v>0</v>
      </c>
      <c r="OX183" s="2">
        <f>IF(AND(NZ183&gt;'Graph Creator'!$K$4,'Detalle de Cuentas'!NZ183&lt;='Graph Creator'!$L$4),1,0)</f>
        <v>0</v>
      </c>
      <c r="OY183" s="2">
        <f>IF(AND(OA183&gt;'Graph Creator'!$K$4,'Detalle de Cuentas'!OA183&lt;='Graph Creator'!$L$4),1,0)</f>
        <v>0</v>
      </c>
      <c r="OZ183" s="2">
        <f>IF(AND(OB183&gt;'Graph Creator'!$K$4,'Detalle de Cuentas'!OB183&lt;='Graph Creator'!$L$4),1,0)</f>
        <v>0</v>
      </c>
      <c r="PA183" s="2">
        <f>IF(AND(OC183&gt;'Graph Creator'!$K$4,'Detalle de Cuentas'!OC183&lt;='Graph Creator'!$L$4),1,0)</f>
        <v>0</v>
      </c>
      <c r="PB183" s="2">
        <f>IF(AND(NF183&gt;'Graph Creator'!$L$4,'Detalle de Cuentas'!NF183&lt;='Graph Creator'!$M$4),1,0)</f>
        <v>0</v>
      </c>
      <c r="PC183" s="2">
        <f>IF(AND(NG183&gt;'Graph Creator'!$L$4,'Detalle de Cuentas'!NG183&lt;='Graph Creator'!$M$4),1,0)</f>
        <v>0</v>
      </c>
      <c r="PD183" s="2">
        <f>IF(AND(NH183&gt;'Graph Creator'!$L$4,'Detalle de Cuentas'!NH183&lt;='Graph Creator'!$M$4),1,0)</f>
        <v>0</v>
      </c>
      <c r="PE183" s="2">
        <f>IF(AND(NI183&gt;'Graph Creator'!$L$4,'Detalle de Cuentas'!NI183&lt;='Graph Creator'!$M$4),1,0)</f>
        <v>0</v>
      </c>
      <c r="PF183" s="2">
        <f>IF(AND(NJ183&gt;'Graph Creator'!$L$4,'Detalle de Cuentas'!NJ183&lt;='Graph Creator'!$M$4),1,0)</f>
        <v>0</v>
      </c>
      <c r="PG183" s="2">
        <f>IF(AND(NK183&gt;'Graph Creator'!$L$4,'Detalle de Cuentas'!NK183&lt;='Graph Creator'!$M$4),1,0)</f>
        <v>0</v>
      </c>
      <c r="PH183" s="2">
        <f>IF(AND(NL183&gt;'Graph Creator'!$L$4,'Detalle de Cuentas'!NL183&lt;='Graph Creator'!$M$4),1,0)</f>
        <v>0</v>
      </c>
      <c r="PI183" s="2">
        <f>IF(AND(NM183&gt;'Graph Creator'!$L$4,'Detalle de Cuentas'!NM183&lt;='Graph Creator'!$M$4),1,0)</f>
        <v>0</v>
      </c>
      <c r="PJ183" s="2">
        <f>IF(AND(NN183&gt;'Graph Creator'!$L$4,'Detalle de Cuentas'!NN183&lt;='Graph Creator'!$M$4),1,0)</f>
        <v>0</v>
      </c>
      <c r="PK183" s="2">
        <f>IF(AND(NO183&gt;'Graph Creator'!$L$4,'Detalle de Cuentas'!NO183&lt;='Graph Creator'!$M$4),1,0)</f>
        <v>0</v>
      </c>
      <c r="PL183" s="2">
        <f>IF(AND(NP183&gt;'Graph Creator'!$L$4,'Detalle de Cuentas'!NP183&lt;='Graph Creator'!$M$4),1,0)</f>
        <v>0</v>
      </c>
      <c r="PM183" s="2">
        <f>IF(AND(NQ183&gt;'Graph Creator'!$L$4,'Detalle de Cuentas'!NQ183&lt;='Graph Creator'!$M$4),1,0)</f>
        <v>0</v>
      </c>
      <c r="PN183" s="2">
        <f>IF(AND(NR183&gt;'Graph Creator'!$L$4,'Detalle de Cuentas'!NR183&lt;='Graph Creator'!$M$4),1,0)</f>
        <v>0</v>
      </c>
      <c r="PO183" s="2">
        <f>IF(AND(NS183&gt;'Graph Creator'!$L$4,'Detalle de Cuentas'!NS183&lt;='Graph Creator'!$M$4),1,0)</f>
        <v>0</v>
      </c>
      <c r="PP183" s="2">
        <f>IF(AND(NT183&gt;'Graph Creator'!$L$4,'Detalle de Cuentas'!NT183&lt;='Graph Creator'!$M$4),1,0)</f>
        <v>0</v>
      </c>
      <c r="PQ183" s="2">
        <f>IF(AND(NU183&gt;'Graph Creator'!$L$4,'Detalle de Cuentas'!NU183&lt;='Graph Creator'!$M$4),1,0)</f>
        <v>0</v>
      </c>
      <c r="PR183" s="2">
        <f>IF(AND(NV183&gt;'Graph Creator'!$L$4,'Detalle de Cuentas'!NV183&lt;='Graph Creator'!$M$4),1,0)</f>
        <v>0</v>
      </c>
      <c r="PS183" s="2">
        <f>IF(AND(NW183&gt;'Graph Creator'!$L$4,'Detalle de Cuentas'!NW183&lt;='Graph Creator'!$M$4),1,0)</f>
        <v>0</v>
      </c>
      <c r="PT183" s="2">
        <f>IF(AND(NX183&gt;'Graph Creator'!$L$4,'Detalle de Cuentas'!NX183&lt;='Graph Creator'!$M$4),1,0)</f>
        <v>0</v>
      </c>
      <c r="PU183" s="2">
        <f>IF(AND(NY183&gt;'Graph Creator'!$L$4,'Detalle de Cuentas'!NY183&lt;='Graph Creator'!$M$4),1,0)</f>
        <v>0</v>
      </c>
      <c r="PV183" s="2">
        <f>IF(AND(NZ183&gt;'Graph Creator'!$L$4,'Detalle de Cuentas'!NZ183&lt;='Graph Creator'!$M$4),1,0)</f>
        <v>0</v>
      </c>
      <c r="PW183" s="2">
        <f>IF(AND(OA183&gt;'Graph Creator'!$L$4,'Detalle de Cuentas'!OA183&lt;='Graph Creator'!$M$4),1,0)</f>
        <v>0</v>
      </c>
      <c r="PX183" s="2">
        <f>IF(AND(OB183&gt;'Graph Creator'!$L$4,'Detalle de Cuentas'!OB183&lt;='Graph Creator'!$M$4),1,0)</f>
        <v>0</v>
      </c>
      <c r="PY183" s="2">
        <f>IF(AND(OC183&gt;'Graph Creator'!$L$4,'Detalle de Cuentas'!OC183&lt;='Graph Creator'!$M$4),1,0)</f>
        <v>0</v>
      </c>
      <c r="PZ183" s="2">
        <f>IF(AND(NF183&gt;'Graph Creator'!$M$4,'Detalle de Cuentas'!NF183&lt;='Graph Creator'!$N$4),1,0)</f>
        <v>0</v>
      </c>
      <c r="QA183" s="2">
        <f>IF(AND(NG183&gt;'Graph Creator'!$M$4,'Detalle de Cuentas'!NG183&lt;='Graph Creator'!$N$4),1,0)</f>
        <v>0</v>
      </c>
      <c r="QB183" s="2">
        <f>IF(AND(NH183&gt;'Graph Creator'!$M$4,'Detalle de Cuentas'!NH183&lt;='Graph Creator'!$N$4),1,0)</f>
        <v>0</v>
      </c>
      <c r="QC183" s="2">
        <f>IF(AND(NI183&gt;'Graph Creator'!$M$4,'Detalle de Cuentas'!NI183&lt;='Graph Creator'!$N$4),1,0)</f>
        <v>0</v>
      </c>
      <c r="QD183" s="2">
        <f>IF(AND(NJ183&gt;'Graph Creator'!$M$4,'Detalle de Cuentas'!NJ183&lt;='Graph Creator'!$N$4),1,0)</f>
        <v>0</v>
      </c>
      <c r="QE183" s="2">
        <f>IF(AND(NK183&gt;'Graph Creator'!$M$4,'Detalle de Cuentas'!NK183&lt;='Graph Creator'!$N$4),1,0)</f>
        <v>0</v>
      </c>
      <c r="QF183" s="2">
        <f>IF(AND(NL183&gt;'Graph Creator'!$M$4,'Detalle de Cuentas'!NL183&lt;='Graph Creator'!$N$4),1,0)</f>
        <v>0</v>
      </c>
      <c r="QG183" s="2">
        <f>IF(AND(NM183&gt;'Graph Creator'!$M$4,'Detalle de Cuentas'!NM183&lt;='Graph Creator'!$N$4),1,0)</f>
        <v>0</v>
      </c>
      <c r="QH183" s="2">
        <f>IF(AND(NN183&gt;'Graph Creator'!$M$4,'Detalle de Cuentas'!NN183&lt;='Graph Creator'!$N$4),1,0)</f>
        <v>0</v>
      </c>
      <c r="QI183" s="2">
        <f>IF(AND(NO183&gt;'Graph Creator'!$M$4,'Detalle de Cuentas'!NO183&lt;='Graph Creator'!$N$4),1,0)</f>
        <v>0</v>
      </c>
      <c r="QJ183" s="2">
        <f>IF(AND(NP183&gt;'Graph Creator'!$M$4,'Detalle de Cuentas'!NP183&lt;='Graph Creator'!$N$4),1,0)</f>
        <v>0</v>
      </c>
      <c r="QK183" s="2">
        <f>IF(AND(NQ183&gt;'Graph Creator'!$M$4,'Detalle de Cuentas'!NQ183&lt;='Graph Creator'!$N$4),1,0)</f>
        <v>0</v>
      </c>
      <c r="QL183" s="2">
        <f>IF(AND(NR183&gt;'Graph Creator'!$M$4,'Detalle de Cuentas'!NR183&lt;='Graph Creator'!$N$4),1,0)</f>
        <v>0</v>
      </c>
      <c r="QM183" s="2">
        <f>IF(AND(NS183&gt;'Graph Creator'!$M$4,'Detalle de Cuentas'!NS183&lt;='Graph Creator'!$N$4),1,0)</f>
        <v>0</v>
      </c>
      <c r="QN183" s="2">
        <f>IF(AND(NT183&gt;'Graph Creator'!$M$4,'Detalle de Cuentas'!NT183&lt;='Graph Creator'!$N$4),1,0)</f>
        <v>0</v>
      </c>
      <c r="QO183" s="2">
        <f>IF(AND(NU183&gt;'Graph Creator'!$M$4,'Detalle de Cuentas'!NU183&lt;='Graph Creator'!$N$4),1,0)</f>
        <v>0</v>
      </c>
      <c r="QP183" s="2">
        <f>IF(AND(NV183&gt;'Graph Creator'!$M$4,'Detalle de Cuentas'!NV183&lt;='Graph Creator'!$N$4),1,0)</f>
        <v>0</v>
      </c>
      <c r="QQ183" s="2">
        <f>IF(AND(NW183&gt;'Graph Creator'!$M$4,'Detalle de Cuentas'!NW183&lt;='Graph Creator'!$N$4),1,0)</f>
        <v>0</v>
      </c>
      <c r="QR183" s="2">
        <f>IF(AND(NX183&gt;'Graph Creator'!$M$4,'Detalle de Cuentas'!NX183&lt;='Graph Creator'!$N$4),1,0)</f>
        <v>0</v>
      </c>
      <c r="QS183" s="2">
        <f>IF(AND(NY183&gt;'Graph Creator'!$M$4,'Detalle de Cuentas'!NY183&lt;='Graph Creator'!$N$4),1,0)</f>
        <v>0</v>
      </c>
      <c r="QT183" s="2">
        <f>IF(AND(NZ183&gt;'Graph Creator'!$M$4,'Detalle de Cuentas'!NZ183&lt;='Graph Creator'!$N$4),1,0)</f>
        <v>0</v>
      </c>
      <c r="QU183" s="2">
        <f>IF(AND(OA183&gt;'Graph Creator'!$M$4,'Detalle de Cuentas'!OA183&lt;='Graph Creator'!$N$4),1,0)</f>
        <v>0</v>
      </c>
      <c r="QV183" s="2">
        <f>IF(AND(OB183&gt;'Graph Creator'!$M$4,'Detalle de Cuentas'!OB183&lt;='Graph Creator'!$N$4),1,0)</f>
        <v>0</v>
      </c>
      <c r="QW183" s="2">
        <f>IF(AND(OC183&gt;'Graph Creator'!$M$4,'Detalle de Cuentas'!OC183&lt;='Graph Creator'!$N$4),1,0)</f>
        <v>0</v>
      </c>
      <c r="QX183" s="2">
        <f>IF(AND(NF183&gt;'Graph Creator'!$N$4,'Detalle de Cuentas'!NF183&lt;='Graph Creator'!$O$4),1,0)</f>
        <v>0</v>
      </c>
      <c r="QY183" s="2">
        <f>IF(AND(NG183&gt;'Graph Creator'!$N$4,'Detalle de Cuentas'!NG183&lt;='Graph Creator'!$O$4),1,0)</f>
        <v>0</v>
      </c>
      <c r="QZ183" s="2">
        <f>IF(AND(NH183&gt;'Graph Creator'!$N$4,'Detalle de Cuentas'!NH183&lt;='Graph Creator'!$O$4),1,0)</f>
        <v>0</v>
      </c>
      <c r="RA183" s="2">
        <f>IF(AND(NI183&gt;'Graph Creator'!$N$4,'Detalle de Cuentas'!NI183&lt;='Graph Creator'!$O$4),1,0)</f>
        <v>0</v>
      </c>
      <c r="RB183" s="2">
        <f>IF(AND(NJ183&gt;'Graph Creator'!$N$4,'Detalle de Cuentas'!NJ183&lt;='Graph Creator'!$O$4),1,0)</f>
        <v>0</v>
      </c>
      <c r="RC183" s="2">
        <f>IF(AND(NK183&gt;'Graph Creator'!$N$4,'Detalle de Cuentas'!NK183&lt;='Graph Creator'!$O$4),1,0)</f>
        <v>0</v>
      </c>
      <c r="RD183" s="2">
        <f>IF(AND(NL183&gt;'Graph Creator'!$N$4,'Detalle de Cuentas'!NL183&lt;='Graph Creator'!$O$4),1,0)</f>
        <v>0</v>
      </c>
      <c r="RE183" s="2">
        <f>IF(AND(NM183&gt;'Graph Creator'!$N$4,'Detalle de Cuentas'!NM183&lt;='Graph Creator'!$O$4),1,0)</f>
        <v>0</v>
      </c>
      <c r="RF183" s="2">
        <f>IF(AND(NN183&gt;'Graph Creator'!$N$4,'Detalle de Cuentas'!NN183&lt;='Graph Creator'!$O$4),1,0)</f>
        <v>0</v>
      </c>
      <c r="RG183" s="2">
        <f>IF(AND(NO183&gt;'Graph Creator'!$N$4,'Detalle de Cuentas'!NO183&lt;='Graph Creator'!$O$4),1,0)</f>
        <v>0</v>
      </c>
      <c r="RH183" s="2">
        <f>IF(AND(NP183&gt;'Graph Creator'!$N$4,'Detalle de Cuentas'!NP183&lt;='Graph Creator'!$O$4),1,0)</f>
        <v>0</v>
      </c>
      <c r="RI183" s="2">
        <f>IF(AND(NQ183&gt;'Graph Creator'!$N$4,'Detalle de Cuentas'!NQ183&lt;='Graph Creator'!$O$4),1,0)</f>
        <v>0</v>
      </c>
      <c r="RJ183" s="2">
        <f>IF(AND(NR183&gt;'Graph Creator'!$N$4,'Detalle de Cuentas'!NR183&lt;='Graph Creator'!$O$4),1,0)</f>
        <v>0</v>
      </c>
      <c r="RK183" s="2">
        <f>IF(AND(NS183&gt;'Graph Creator'!$N$4,'Detalle de Cuentas'!NS183&lt;='Graph Creator'!$O$4),1,0)</f>
        <v>0</v>
      </c>
      <c r="RL183" s="2">
        <f>IF(AND(NT183&gt;'Graph Creator'!$N$4,'Detalle de Cuentas'!NT183&lt;='Graph Creator'!$O$4),1,0)</f>
        <v>0</v>
      </c>
      <c r="RM183" s="2">
        <f>IF(AND(NU183&gt;'Graph Creator'!$N$4,'Detalle de Cuentas'!NU183&lt;='Graph Creator'!$O$4),1,0)</f>
        <v>0</v>
      </c>
      <c r="RN183" s="2">
        <f>IF(AND(NV183&gt;'Graph Creator'!$N$4,'Detalle de Cuentas'!NV183&lt;='Graph Creator'!$O$4),1,0)</f>
        <v>0</v>
      </c>
      <c r="RO183" s="2">
        <f>IF(AND(NW183&gt;'Graph Creator'!$N$4,'Detalle de Cuentas'!NW183&lt;='Graph Creator'!$O$4),1,0)</f>
        <v>0</v>
      </c>
      <c r="RP183" s="2">
        <f>IF(AND(NX183&gt;'Graph Creator'!$N$4,'Detalle de Cuentas'!NX183&lt;='Graph Creator'!$O$4),1,0)</f>
        <v>0</v>
      </c>
      <c r="RQ183" s="2">
        <f>IF(AND(NY183&gt;'Graph Creator'!$N$4,'Detalle de Cuentas'!NY183&lt;='Graph Creator'!$O$4),1,0)</f>
        <v>0</v>
      </c>
      <c r="RR183" s="2">
        <f>IF(AND(NZ183&gt;'Graph Creator'!$N$4,'Detalle de Cuentas'!NZ183&lt;='Graph Creator'!$O$4),1,0)</f>
        <v>0</v>
      </c>
      <c r="RS183" s="2">
        <f>IF(AND(OA183&gt;'Graph Creator'!$N$4,'Detalle de Cuentas'!OA183&lt;='Graph Creator'!$O$4),1,0)</f>
        <v>0</v>
      </c>
      <c r="RT183" s="2">
        <f>IF(AND(OB183&gt;'Graph Creator'!$N$4,'Detalle de Cuentas'!OB183&lt;='Graph Creator'!$O$4),1,0)</f>
        <v>0</v>
      </c>
      <c r="RU183" s="2">
        <f>IF(AND(OC183&gt;'Graph Creator'!$N$4,'Detalle de Cuentas'!OC183&lt;='Graph Creator'!$O$4),1,0)</f>
        <v>0</v>
      </c>
      <c r="RV183" s="2" t="e">
        <f t="shared" si="2027"/>
        <v>#VALUE!</v>
      </c>
      <c r="RW183" s="2" t="e">
        <f t="shared" si="2028"/>
        <v>#VALUE!</v>
      </c>
      <c r="RX183" s="2" t="e">
        <f t="shared" si="2029"/>
        <v>#VALUE!</v>
      </c>
      <c r="RY183" s="2" t="e">
        <f t="shared" si="2030"/>
        <v>#VALUE!</v>
      </c>
      <c r="RZ183" s="2" t="e">
        <f t="shared" si="2031"/>
        <v>#VALUE!</v>
      </c>
      <c r="SA183" s="2" t="e">
        <f t="shared" si="2032"/>
        <v>#VALUE!</v>
      </c>
      <c r="SB183" s="2" t="e">
        <f t="shared" si="2033"/>
        <v>#VALUE!</v>
      </c>
      <c r="SC183" s="2" t="e">
        <f t="shared" si="2034"/>
        <v>#VALUE!</v>
      </c>
      <c r="SD183" s="2" t="e">
        <f t="shared" si="2035"/>
        <v>#VALUE!</v>
      </c>
      <c r="SE183" s="2" t="e">
        <f t="shared" si="2036"/>
        <v>#VALUE!</v>
      </c>
      <c r="SF183" s="2" t="e">
        <f t="shared" si="2037"/>
        <v>#VALUE!</v>
      </c>
      <c r="SG183" s="2" t="e">
        <f t="shared" si="2038"/>
        <v>#VALUE!</v>
      </c>
      <c r="SH183" s="2" t="e">
        <f t="shared" si="2039"/>
        <v>#VALUE!</v>
      </c>
      <c r="SI183" s="2" t="e">
        <f t="shared" si="2040"/>
        <v>#VALUE!</v>
      </c>
      <c r="SJ183" s="2" t="e">
        <f t="shared" si="2041"/>
        <v>#VALUE!</v>
      </c>
      <c r="SK183" s="2" t="e">
        <f t="shared" si="2042"/>
        <v>#VALUE!</v>
      </c>
      <c r="SL183" s="2" t="e">
        <f t="shared" si="2043"/>
        <v>#VALUE!</v>
      </c>
      <c r="SM183" s="2" t="e">
        <f t="shared" si="2044"/>
        <v>#VALUE!</v>
      </c>
      <c r="SN183" s="2" t="e">
        <f t="shared" si="2045"/>
        <v>#VALUE!</v>
      </c>
      <c r="SO183" s="2" t="e">
        <f t="shared" si="2046"/>
        <v>#VALUE!</v>
      </c>
      <c r="SP183" s="2" t="e">
        <f t="shared" si="2047"/>
        <v>#VALUE!</v>
      </c>
      <c r="SQ183" s="2" t="e">
        <f t="shared" si="2048"/>
        <v>#VALUE!</v>
      </c>
      <c r="SR183" s="2" t="e">
        <f t="shared" si="2049"/>
        <v>#VALUE!</v>
      </c>
      <c r="SS183" s="2" t="e">
        <f t="shared" si="2050"/>
        <v>#VALUE!</v>
      </c>
      <c r="ST183" s="2" t="e">
        <f t="shared" si="2051"/>
        <v>#VALUE!</v>
      </c>
      <c r="SU183" s="2" t="e">
        <f t="shared" si="2052"/>
        <v>#VALUE!</v>
      </c>
      <c r="SV183" s="2" t="e">
        <f t="shared" si="2053"/>
        <v>#VALUE!</v>
      </c>
      <c r="SW183" s="2" t="e">
        <f t="shared" si="2054"/>
        <v>#VALUE!</v>
      </c>
      <c r="SX183" s="2" t="e">
        <f t="shared" si="2055"/>
        <v>#VALUE!</v>
      </c>
      <c r="SY183" s="2" t="e">
        <f t="shared" si="2056"/>
        <v>#VALUE!</v>
      </c>
      <c r="SZ183" s="2" t="e">
        <f t="shared" si="2057"/>
        <v>#VALUE!</v>
      </c>
      <c r="TA183" s="2" t="e">
        <f t="shared" si="2058"/>
        <v>#VALUE!</v>
      </c>
      <c r="TB183" s="2" t="e">
        <f t="shared" si="2059"/>
        <v>#VALUE!</v>
      </c>
      <c r="TC183" s="2" t="e">
        <f t="shared" si="2060"/>
        <v>#VALUE!</v>
      </c>
      <c r="TD183" s="2" t="e">
        <f t="shared" si="2061"/>
        <v>#VALUE!</v>
      </c>
      <c r="TE183" s="2" t="e">
        <f t="shared" si="2062"/>
        <v>#VALUE!</v>
      </c>
      <c r="TF183" s="2" t="str">
        <f>IF(DZ183=1,IF(SUM(DZ$17:DZ183)&lt;2,""&amp;B183,", "&amp;B183),"")</f>
        <v/>
      </c>
      <c r="TG183" s="2" t="str">
        <f t="shared" si="2075"/>
        <v/>
      </c>
      <c r="TH183" s="2">
        <f t="shared" si="2063"/>
        <v>0</v>
      </c>
      <c r="TI183" s="14" t="str">
        <f t="shared" si="2064"/>
        <v/>
      </c>
      <c r="TJ183" s="14" t="e">
        <f t="shared" si="1884"/>
        <v>#VALUE!</v>
      </c>
      <c r="TK183" s="14" t="e">
        <f t="shared" si="1885"/>
        <v>#VALUE!</v>
      </c>
      <c r="TL183" s="14" t="e">
        <f t="shared" si="1886"/>
        <v>#VALUE!</v>
      </c>
      <c r="TM183" s="14" t="e">
        <f t="shared" si="1887"/>
        <v>#VALUE!</v>
      </c>
      <c r="TN183" s="14" t="e">
        <f t="shared" si="1888"/>
        <v>#VALUE!</v>
      </c>
      <c r="TO183" s="14" t="e">
        <f t="shared" si="1889"/>
        <v>#VALUE!</v>
      </c>
      <c r="TP183" s="14" t="e">
        <f t="shared" si="1890"/>
        <v>#VALUE!</v>
      </c>
      <c r="TQ183" s="14" t="e">
        <f t="shared" si="1891"/>
        <v>#VALUE!</v>
      </c>
      <c r="TR183" s="14" t="e">
        <f t="shared" si="1892"/>
        <v>#VALUE!</v>
      </c>
      <c r="TS183" s="14" t="e">
        <f t="shared" si="1893"/>
        <v>#VALUE!</v>
      </c>
      <c r="TT183" s="14" t="e">
        <f t="shared" si="1894"/>
        <v>#VALUE!</v>
      </c>
      <c r="TU183" s="14" t="e">
        <f t="shared" si="1895"/>
        <v>#VALUE!</v>
      </c>
      <c r="TV183" s="14" t="e">
        <f t="shared" si="1896"/>
        <v>#VALUE!</v>
      </c>
      <c r="TW183" s="14" t="e">
        <f t="shared" si="1897"/>
        <v>#VALUE!</v>
      </c>
      <c r="TX183" s="14" t="e">
        <f t="shared" si="1898"/>
        <v>#VALUE!</v>
      </c>
      <c r="TY183" s="14" t="e">
        <f t="shared" si="1899"/>
        <v>#VALUE!</v>
      </c>
      <c r="TZ183" s="14" t="e">
        <f t="shared" si="1900"/>
        <v>#VALUE!</v>
      </c>
      <c r="UA183" s="14" t="e">
        <f t="shared" si="1901"/>
        <v>#VALUE!</v>
      </c>
      <c r="UB183" s="14" t="e">
        <f t="shared" si="1902"/>
        <v>#VALUE!</v>
      </c>
      <c r="UC183" s="14" t="e">
        <f t="shared" si="1903"/>
        <v>#VALUE!</v>
      </c>
      <c r="UD183" s="14" t="e">
        <f t="shared" si="1904"/>
        <v>#VALUE!</v>
      </c>
      <c r="UE183" s="14" t="e">
        <f t="shared" si="1905"/>
        <v>#VALUE!</v>
      </c>
      <c r="UF183" s="14" t="e">
        <f t="shared" si="1906"/>
        <v>#VALUE!</v>
      </c>
      <c r="UH183" s="2">
        <f>IF($C$4-$R183&gt;'Graph Creator'!$E$2*'Graph Creator'!$D$13*12,0,1)</f>
        <v>1</v>
      </c>
      <c r="UJ183" s="2" t="e">
        <f t="shared" si="2065"/>
        <v>#VALUE!</v>
      </c>
      <c r="UK183" s="2" t="e">
        <f t="shared" si="1907"/>
        <v>#VALUE!</v>
      </c>
      <c r="UL183" s="2" t="e">
        <f t="shared" si="1908"/>
        <v>#VALUE!</v>
      </c>
      <c r="UM183" s="2" t="e">
        <f t="shared" si="1909"/>
        <v>#VALUE!</v>
      </c>
      <c r="UN183" s="2" t="e">
        <f t="shared" si="1910"/>
        <v>#VALUE!</v>
      </c>
      <c r="UO183" s="2" t="e">
        <f t="shared" si="1911"/>
        <v>#VALUE!</v>
      </c>
      <c r="UP183" s="2" t="e">
        <f t="shared" si="1912"/>
        <v>#VALUE!</v>
      </c>
      <c r="UQ183" s="2" t="e">
        <f t="shared" si="1913"/>
        <v>#VALUE!</v>
      </c>
      <c r="UR183" s="2" t="e">
        <f t="shared" si="1914"/>
        <v>#VALUE!</v>
      </c>
      <c r="US183" s="2" t="e">
        <f t="shared" si="1915"/>
        <v>#VALUE!</v>
      </c>
      <c r="UT183" s="2" t="e">
        <f t="shared" si="1916"/>
        <v>#VALUE!</v>
      </c>
      <c r="UU183" s="2" t="e">
        <f t="shared" si="1917"/>
        <v>#VALUE!</v>
      </c>
      <c r="UV183" s="2" t="e">
        <f t="shared" si="1918"/>
        <v>#VALUE!</v>
      </c>
      <c r="UW183" s="2" t="e">
        <f t="shared" si="1919"/>
        <v>#VALUE!</v>
      </c>
      <c r="UX183" s="2" t="e">
        <f t="shared" si="1920"/>
        <v>#VALUE!</v>
      </c>
      <c r="UY183" s="2" t="e">
        <f t="shared" si="1921"/>
        <v>#VALUE!</v>
      </c>
      <c r="UZ183" s="2" t="e">
        <f t="shared" si="1922"/>
        <v>#VALUE!</v>
      </c>
      <c r="VA183" s="2" t="e">
        <f t="shared" si="1923"/>
        <v>#VALUE!</v>
      </c>
      <c r="VB183" s="2" t="e">
        <f t="shared" si="1924"/>
        <v>#VALUE!</v>
      </c>
      <c r="VC183" s="2" t="e">
        <f t="shared" si="1925"/>
        <v>#VALUE!</v>
      </c>
      <c r="VD183" s="2" t="e">
        <f t="shared" si="1926"/>
        <v>#VALUE!</v>
      </c>
      <c r="VE183" s="2" t="e">
        <f t="shared" si="1927"/>
        <v>#VALUE!</v>
      </c>
      <c r="VF183" s="2" t="e">
        <f t="shared" si="1928"/>
        <v>#VALUE!</v>
      </c>
      <c r="VG183" s="2" t="e">
        <f t="shared" si="1929"/>
        <v>#VALUE!</v>
      </c>
      <c r="VH183" s="2" t="e">
        <f t="shared" si="1930"/>
        <v>#VALUE!</v>
      </c>
      <c r="VI183" s="2" t="e">
        <f t="shared" si="1931"/>
        <v>#VALUE!</v>
      </c>
      <c r="VJ183" s="2" t="e">
        <f t="shared" si="1932"/>
        <v>#VALUE!</v>
      </c>
      <c r="VK183" s="2" t="e">
        <f t="shared" si="1933"/>
        <v>#VALUE!</v>
      </c>
      <c r="VL183" s="2" t="e">
        <f t="shared" si="1934"/>
        <v>#VALUE!</v>
      </c>
      <c r="VM183" s="2" t="e">
        <f t="shared" si="1935"/>
        <v>#VALUE!</v>
      </c>
      <c r="VN183" s="2" t="e">
        <f t="shared" si="1936"/>
        <v>#VALUE!</v>
      </c>
      <c r="VO183" s="2" t="e">
        <f t="shared" si="1937"/>
        <v>#VALUE!</v>
      </c>
      <c r="VP183" s="2" t="e">
        <f t="shared" si="1938"/>
        <v>#VALUE!</v>
      </c>
      <c r="VQ183" s="2" t="e">
        <f t="shared" si="1939"/>
        <v>#VALUE!</v>
      </c>
      <c r="VR183" s="2" t="e">
        <f t="shared" si="1940"/>
        <v>#VALUE!</v>
      </c>
      <c r="VS183" s="2" t="e">
        <f t="shared" si="1941"/>
        <v>#VALUE!</v>
      </c>
      <c r="VT183" s="98">
        <f t="shared" si="2066"/>
        <v>0</v>
      </c>
      <c r="VU183" s="98">
        <f t="shared" si="1942"/>
        <v>0</v>
      </c>
      <c r="VV183" s="98">
        <f t="shared" si="1943"/>
        <v>0</v>
      </c>
      <c r="VW183" s="98">
        <f t="shared" si="1944"/>
        <v>0</v>
      </c>
      <c r="VX183" s="98">
        <f t="shared" si="1945"/>
        <v>0</v>
      </c>
      <c r="VY183" s="98">
        <f t="shared" si="1946"/>
        <v>0</v>
      </c>
      <c r="VZ183" s="98">
        <f t="shared" si="1947"/>
        <v>0</v>
      </c>
      <c r="WA183" s="98">
        <f t="shared" si="1948"/>
        <v>0</v>
      </c>
      <c r="WB183" s="98">
        <f t="shared" si="1949"/>
        <v>0</v>
      </c>
      <c r="WC183" s="98">
        <f t="shared" si="1950"/>
        <v>0</v>
      </c>
      <c r="WD183" s="98">
        <f t="shared" si="1951"/>
        <v>0</v>
      </c>
      <c r="WE183" s="98">
        <f t="shared" si="1952"/>
        <v>0</v>
      </c>
      <c r="WF183" s="98">
        <f t="shared" si="1953"/>
        <v>0</v>
      </c>
      <c r="WG183" s="98">
        <f t="shared" si="1954"/>
        <v>0</v>
      </c>
      <c r="WH183" s="98">
        <f t="shared" si="1955"/>
        <v>0</v>
      </c>
      <c r="WI183" s="98">
        <f t="shared" si="1956"/>
        <v>0</v>
      </c>
      <c r="WJ183" s="98">
        <f t="shared" si="1957"/>
        <v>0</v>
      </c>
      <c r="WK183" s="98">
        <f t="shared" si="1958"/>
        <v>0</v>
      </c>
      <c r="WL183" s="98">
        <f t="shared" si="1959"/>
        <v>0</v>
      </c>
      <c r="WM183" s="98">
        <f t="shared" si="1960"/>
        <v>0</v>
      </c>
      <c r="WN183" s="98">
        <f t="shared" si="1961"/>
        <v>0</v>
      </c>
      <c r="WO183" s="98">
        <f t="shared" si="1962"/>
        <v>0</v>
      </c>
      <c r="WP183" s="98">
        <f t="shared" si="1963"/>
        <v>0</v>
      </c>
      <c r="WQ183" s="98">
        <f t="shared" si="1964"/>
        <v>0</v>
      </c>
      <c r="WR183" s="98">
        <f>IFERROR(INDEX('Score Calculation'!$D$38:$D$41,MATCH('Detalle de Cuentas'!VT183,'Score Calculation'!$C$38:$C$41,1)),0)</f>
        <v>4</v>
      </c>
      <c r="WS183" s="98">
        <f>IFERROR(INDEX('Score Calculation'!$D$38:$D$41,MATCH('Detalle de Cuentas'!VU183,'Score Calculation'!$C$38:$C$41,1)),0)</f>
        <v>4</v>
      </c>
      <c r="WT183" s="98">
        <f>IFERROR(INDEX('Score Calculation'!$D$38:$D$41,MATCH('Detalle de Cuentas'!VV183,'Score Calculation'!$C$38:$C$41,1)),0)</f>
        <v>4</v>
      </c>
      <c r="WU183" s="98">
        <f>IFERROR(INDEX('Score Calculation'!$D$38:$D$41,MATCH('Detalle de Cuentas'!VW183,'Score Calculation'!$C$38:$C$41,1)),0)</f>
        <v>4</v>
      </c>
      <c r="WV183" s="98">
        <f>IFERROR(INDEX('Score Calculation'!$D$38:$D$41,MATCH('Detalle de Cuentas'!VX183,'Score Calculation'!$C$38:$C$41,1)),0)</f>
        <v>4</v>
      </c>
      <c r="WW183" s="98">
        <f>IFERROR(INDEX('Score Calculation'!$D$38:$D$41,MATCH('Detalle de Cuentas'!VY183,'Score Calculation'!$C$38:$C$41,1)),0)</f>
        <v>4</v>
      </c>
      <c r="WX183" s="98">
        <f>IFERROR(INDEX('Score Calculation'!$D$38:$D$41,MATCH('Detalle de Cuentas'!VZ183,'Score Calculation'!$C$38:$C$41,1)),0)</f>
        <v>4</v>
      </c>
      <c r="WY183" s="98">
        <f>IFERROR(INDEX('Score Calculation'!$D$38:$D$41,MATCH('Detalle de Cuentas'!WA183,'Score Calculation'!$C$38:$C$41,1)),0)</f>
        <v>4</v>
      </c>
      <c r="WZ183" s="98">
        <f>IFERROR(INDEX('Score Calculation'!$D$38:$D$41,MATCH('Detalle de Cuentas'!WB183,'Score Calculation'!$C$38:$C$41,1)),0)</f>
        <v>4</v>
      </c>
      <c r="XA183" s="98">
        <f>IFERROR(INDEX('Score Calculation'!$D$38:$D$41,MATCH('Detalle de Cuentas'!WC183,'Score Calculation'!$C$38:$C$41,1)),0)</f>
        <v>4</v>
      </c>
      <c r="XB183" s="98">
        <f>IFERROR(INDEX('Score Calculation'!$D$38:$D$41,MATCH('Detalle de Cuentas'!WD183,'Score Calculation'!$C$38:$C$41,1)),0)</f>
        <v>4</v>
      </c>
      <c r="XC183" s="98">
        <f>IFERROR(INDEX('Score Calculation'!$D$38:$D$41,MATCH('Detalle de Cuentas'!WE183,'Score Calculation'!$C$38:$C$41,1)),0)</f>
        <v>4</v>
      </c>
      <c r="XD183" s="98">
        <f>IFERROR(INDEX('Score Calculation'!$D$38:$D$41,MATCH('Detalle de Cuentas'!WF183,'Score Calculation'!$C$38:$C$41,1)),0)</f>
        <v>4</v>
      </c>
      <c r="XE183" s="98">
        <f>IFERROR(INDEX('Score Calculation'!$D$38:$D$41,MATCH('Detalle de Cuentas'!WG183,'Score Calculation'!$C$38:$C$41,1)),0)</f>
        <v>4</v>
      </c>
      <c r="XF183" s="98">
        <f>IFERROR(INDEX('Score Calculation'!$D$38:$D$41,MATCH('Detalle de Cuentas'!WH183,'Score Calculation'!$C$38:$C$41,1)),0)</f>
        <v>4</v>
      </c>
      <c r="XG183" s="98">
        <f>IFERROR(INDEX('Score Calculation'!$D$38:$D$41,MATCH('Detalle de Cuentas'!WI183,'Score Calculation'!$C$38:$C$41,1)),0)</f>
        <v>4</v>
      </c>
      <c r="XH183" s="98">
        <f>IFERROR(INDEX('Score Calculation'!$D$38:$D$41,MATCH('Detalle de Cuentas'!WJ183,'Score Calculation'!$C$38:$C$41,1)),0)</f>
        <v>4</v>
      </c>
      <c r="XI183" s="98">
        <f>IFERROR(INDEX('Score Calculation'!$D$38:$D$41,MATCH('Detalle de Cuentas'!WK183,'Score Calculation'!$C$38:$C$41,1)),0)</f>
        <v>4</v>
      </c>
      <c r="XJ183" s="98">
        <f>IFERROR(INDEX('Score Calculation'!$D$38:$D$41,MATCH('Detalle de Cuentas'!WL183,'Score Calculation'!$C$38:$C$41,1)),0)</f>
        <v>4</v>
      </c>
      <c r="XK183" s="98">
        <f>IFERROR(INDEX('Score Calculation'!$D$38:$D$41,MATCH('Detalle de Cuentas'!WM183,'Score Calculation'!$C$38:$C$41,1)),0)</f>
        <v>4</v>
      </c>
      <c r="XL183" s="98">
        <f>IFERROR(INDEX('Score Calculation'!$D$38:$D$41,MATCH('Detalle de Cuentas'!WN183,'Score Calculation'!$C$38:$C$41,1)),0)</f>
        <v>4</v>
      </c>
      <c r="XM183" s="98">
        <f>IFERROR(INDEX('Score Calculation'!$D$38:$D$41,MATCH('Detalle de Cuentas'!WO183,'Score Calculation'!$C$38:$C$41,1)),0)</f>
        <v>4</v>
      </c>
      <c r="XN183" s="98">
        <f>IFERROR(INDEX('Score Calculation'!$D$38:$D$41,MATCH('Detalle de Cuentas'!WP183,'Score Calculation'!$C$38:$C$41,1)),0)</f>
        <v>4</v>
      </c>
      <c r="XO183" s="98">
        <f>IFERROR(INDEX('Score Calculation'!$D$38:$D$41,MATCH('Detalle de Cuentas'!WQ183,'Score Calculation'!$C$38:$C$41,1)),0)</f>
        <v>4</v>
      </c>
      <c r="XP183" s="98">
        <f>IFERROR(INDEX('Score Calculation'!$D$24:$D$31,MATCH('Detalle de Cuentas'!NF183,'Score Calculation'!$C$24:$C$31,1)),0)</f>
        <v>1</v>
      </c>
      <c r="XQ183" s="98">
        <f>IFERROR(INDEX('Score Calculation'!$D$24:$D$31,MATCH('Detalle de Cuentas'!NG183,'Score Calculation'!$C$24:$C$31,1)),0)</f>
        <v>1</v>
      </c>
      <c r="XR183" s="98">
        <f>IFERROR(INDEX('Score Calculation'!$D$24:$D$31,MATCH('Detalle de Cuentas'!NH183,'Score Calculation'!$C$24:$C$31,1)),0)</f>
        <v>1</v>
      </c>
      <c r="XS183" s="98">
        <f>IFERROR(INDEX('Score Calculation'!$D$24:$D$31,MATCH('Detalle de Cuentas'!NI183,'Score Calculation'!$C$24:$C$31,1)),0)</f>
        <v>1</v>
      </c>
      <c r="XT183" s="98">
        <f>IFERROR(INDEX('Score Calculation'!$D$24:$D$31,MATCH('Detalle de Cuentas'!NJ183,'Score Calculation'!$C$24:$C$31,1)),0)</f>
        <v>1</v>
      </c>
      <c r="XU183" s="98">
        <f>IFERROR(INDEX('Score Calculation'!$D$24:$D$31,MATCH('Detalle de Cuentas'!NK183,'Score Calculation'!$C$24:$C$31,1)),0)</f>
        <v>1</v>
      </c>
      <c r="XV183" s="98">
        <f>IFERROR(INDEX('Score Calculation'!$D$24:$D$31,MATCH('Detalle de Cuentas'!NL183,'Score Calculation'!$C$24:$C$31,1)),0)</f>
        <v>1</v>
      </c>
      <c r="XW183" s="98">
        <f>IFERROR(INDEX('Score Calculation'!$D$24:$D$31,MATCH('Detalle de Cuentas'!NM183,'Score Calculation'!$C$24:$C$31,1)),0)</f>
        <v>1</v>
      </c>
      <c r="XX183" s="98">
        <f>IFERROR(INDEX('Score Calculation'!$D$24:$D$31,MATCH('Detalle de Cuentas'!NN183,'Score Calculation'!$C$24:$C$31,1)),0)</f>
        <v>1</v>
      </c>
      <c r="XY183" s="98">
        <f>IFERROR(INDEX('Score Calculation'!$D$24:$D$31,MATCH('Detalle de Cuentas'!NO183,'Score Calculation'!$C$24:$C$31,1)),0)</f>
        <v>1</v>
      </c>
      <c r="XZ183" s="98">
        <f>IFERROR(INDEX('Score Calculation'!$D$24:$D$31,MATCH('Detalle de Cuentas'!NP183,'Score Calculation'!$C$24:$C$31,1)),0)</f>
        <v>1</v>
      </c>
      <c r="YA183" s="98">
        <f>IFERROR(INDEX('Score Calculation'!$D$24:$D$31,MATCH('Detalle de Cuentas'!NQ183,'Score Calculation'!$C$24:$C$31,1)),0)</f>
        <v>1</v>
      </c>
      <c r="YB183" s="98">
        <f>IFERROR(INDEX('Score Calculation'!$D$24:$D$31,MATCH('Detalle de Cuentas'!NR183,'Score Calculation'!$C$24:$C$31,1)),0)</f>
        <v>1</v>
      </c>
      <c r="YC183" s="98">
        <f>IFERROR(INDEX('Score Calculation'!$D$24:$D$31,MATCH('Detalle de Cuentas'!NS183,'Score Calculation'!$C$24:$C$31,1)),0)</f>
        <v>1</v>
      </c>
      <c r="YD183" s="98">
        <f>IFERROR(INDEX('Score Calculation'!$D$24:$D$31,MATCH('Detalle de Cuentas'!NT183,'Score Calculation'!$C$24:$C$31,1)),0)</f>
        <v>1</v>
      </c>
      <c r="YE183" s="98">
        <f>IFERROR(INDEX('Score Calculation'!$D$24:$D$31,MATCH('Detalle de Cuentas'!NU183,'Score Calculation'!$C$24:$C$31,1)),0)</f>
        <v>1</v>
      </c>
      <c r="YF183" s="98">
        <f>IFERROR(INDEX('Score Calculation'!$D$24:$D$31,MATCH('Detalle de Cuentas'!NV183,'Score Calculation'!$C$24:$C$31,1)),0)</f>
        <v>1</v>
      </c>
      <c r="YG183" s="98">
        <f>IFERROR(INDEX('Score Calculation'!$D$24:$D$31,MATCH('Detalle de Cuentas'!NW183,'Score Calculation'!$C$24:$C$31,1)),0)</f>
        <v>1</v>
      </c>
      <c r="YH183" s="98">
        <f>IFERROR(INDEX('Score Calculation'!$D$24:$D$31,MATCH('Detalle de Cuentas'!NX183,'Score Calculation'!$C$24:$C$31,1)),0)</f>
        <v>1</v>
      </c>
      <c r="YI183" s="98">
        <f>IFERROR(INDEX('Score Calculation'!$D$24:$D$31,MATCH('Detalle de Cuentas'!NY183,'Score Calculation'!$C$24:$C$31,1)),0)</f>
        <v>1</v>
      </c>
      <c r="YJ183" s="98">
        <f>IFERROR(INDEX('Score Calculation'!$D$24:$D$31,MATCH('Detalle de Cuentas'!NZ183,'Score Calculation'!$C$24:$C$31,1)),0)</f>
        <v>1</v>
      </c>
      <c r="YK183" s="98">
        <f>IFERROR(INDEX('Score Calculation'!$D$24:$D$31,MATCH('Detalle de Cuentas'!OA183,'Score Calculation'!$C$24:$C$31,1)),0)</f>
        <v>1</v>
      </c>
      <c r="YL183" s="98">
        <f>IFERROR(INDEX('Score Calculation'!$D$24:$D$31,MATCH('Detalle de Cuentas'!OB183,'Score Calculation'!$C$24:$C$31,1)),0)</f>
        <v>1</v>
      </c>
      <c r="YM183" s="98">
        <f>IFERROR(INDEX('Score Calculation'!$D$24:$D$31,MATCH('Detalle de Cuentas'!OC183,'Score Calculation'!$C$24:$C$31,1)),0)</f>
        <v>1</v>
      </c>
      <c r="YN183" s="98">
        <f t="shared" si="2067"/>
        <v>0</v>
      </c>
      <c r="YO183" s="98">
        <f>IF(LEFT(TRIM($D183),15)="GRUPO SOLIDARIO",$L183*'Score Calculation'!$H$5,IF(TRIM('Detalle de Cuentas'!$C183)="Semanal",'Detalle de Cuentas'!$L183*'Score Calculation'!$H$6,'Detalle de Cuentas'!$L183))</f>
        <v>0</v>
      </c>
      <c r="YP183" s="99">
        <f>IFERROR(INDEX('Score Calculation'!$D$54:$D$60,MATCH($YO183,'Score Calculation'!$C$54:$C$60,1)),1)</f>
        <v>0.2</v>
      </c>
      <c r="YQ183" s="99">
        <f>IFERROR(INDEX('Score Calculation'!$D$65:$D$123,MATCH(LEFT(TRIM('Detalle de Cuentas'!$F183),20),'Score Calculation'!$F$65:$F$123,0)),1)</f>
        <v>1</v>
      </c>
      <c r="YR183" s="99">
        <f>IFERROR(INDEX('Score Calculation'!$D$46:$D$49,MATCH('Detalle de Cuentas'!$YN183,'Score Calculation'!$C$46:$C$49,1)),1)</f>
        <v>4</v>
      </c>
      <c r="YS183" s="99">
        <f t="shared" si="2068"/>
        <v>0</v>
      </c>
      <c r="YT183" s="99">
        <f t="shared" si="2069"/>
        <v>0</v>
      </c>
      <c r="YU183" s="98" t="str">
        <f t="shared" si="2070"/>
        <v/>
      </c>
      <c r="YV183" s="109">
        <f t="shared" si="2071"/>
        <v>1</v>
      </c>
      <c r="YW183" s="109">
        <f>IFERROR(INDEX('Score Calculation'!$D$187:$D$245,MATCH(LEFT(TRIM('Detalle de Cuentas'!$F183),20),'Score Calculation'!$F$187:$F$245,0)),1)</f>
        <v>1</v>
      </c>
      <c r="YX183" s="109">
        <f>IFERROR(IF($E183="HIPOTECA",-PMT('Score Calculation'!$H$266/(360/$J183),$G183,$YO183)*(30/$J183),-PMT('Score Calculation'!$H$267/(360/$J183),$G183,$YO183)*(30/$J183)),0)</f>
        <v>0</v>
      </c>
      <c r="YY183" s="109">
        <f t="shared" si="2103"/>
        <v>0</v>
      </c>
      <c r="YZ183" s="109">
        <f t="shared" si="2103"/>
        <v>0</v>
      </c>
      <c r="ZA183" s="109">
        <f t="shared" si="2103"/>
        <v>0</v>
      </c>
      <c r="ZB183" s="109">
        <f t="shared" si="2103"/>
        <v>0</v>
      </c>
      <c r="ZC183" s="109">
        <f t="shared" si="2103"/>
        <v>0</v>
      </c>
      <c r="ZD183" s="109">
        <f t="shared" si="2100"/>
        <v>0</v>
      </c>
      <c r="ZE183" s="109">
        <f t="shared" si="2100"/>
        <v>0</v>
      </c>
      <c r="ZF183" s="109">
        <f t="shared" si="2100"/>
        <v>0</v>
      </c>
      <c r="ZG183" s="109">
        <f t="shared" si="2100"/>
        <v>0</v>
      </c>
      <c r="ZH183" s="109">
        <f t="shared" si="2100"/>
        <v>0</v>
      </c>
      <c r="ZI183" s="109">
        <f t="shared" si="2072"/>
        <v>0</v>
      </c>
    </row>
    <row r="184" spans="2:685" x14ac:dyDescent="0.2">
      <c r="B184" s="41">
        <v>168</v>
      </c>
      <c r="C184" s="42"/>
      <c r="D184" s="42"/>
      <c r="E184" s="42"/>
      <c r="F184" s="42"/>
      <c r="G184" s="42"/>
      <c r="H184" s="42"/>
      <c r="I184" s="29"/>
      <c r="J184" s="6" t="str">
        <f t="shared" si="2136"/>
        <v/>
      </c>
      <c r="K184" s="43"/>
      <c r="L184" s="43"/>
      <c r="M184" s="43"/>
      <c r="N184" s="43"/>
      <c r="O184" s="43"/>
      <c r="P184" s="44" t="str">
        <f t="shared" si="1965"/>
        <v/>
      </c>
      <c r="Q184" s="26"/>
      <c r="R184" s="26"/>
      <c r="S184" s="26"/>
      <c r="T184" s="26"/>
      <c r="U184" s="29"/>
      <c r="V184" s="43"/>
      <c r="W184" s="26"/>
      <c r="X184" s="29"/>
      <c r="Y184" s="6">
        <f>IF('Detalle de Cuentas'!$C$4-$R184&gt;'Graph Creator'!$E$2*'Graph Creator'!$D$13*12,0,1)</f>
        <v>1</v>
      </c>
      <c r="Z184" s="45">
        <f t="shared" si="2137"/>
        <v>0</v>
      </c>
      <c r="AA184" s="2" t="e">
        <f t="shared" si="1966"/>
        <v>#VALUE!</v>
      </c>
      <c r="AB184" s="2" t="e">
        <f t="shared" si="1967"/>
        <v>#VALUE!</v>
      </c>
      <c r="AC184" s="2" t="e">
        <f t="shared" si="1968"/>
        <v>#VALUE!</v>
      </c>
      <c r="AD184" s="2" t="e">
        <f t="shared" si="1969"/>
        <v>#VALUE!</v>
      </c>
      <c r="AE184" s="2" t="e">
        <f t="shared" si="1970"/>
        <v>#VALUE!</v>
      </c>
      <c r="AF184" s="2" t="e">
        <f t="shared" si="1971"/>
        <v>#VALUE!</v>
      </c>
      <c r="AG184" s="2">
        <f t="shared" si="1972"/>
        <v>0</v>
      </c>
      <c r="AH184" s="2">
        <f t="shared" si="1973"/>
        <v>0</v>
      </c>
      <c r="AI184" s="2" t="str">
        <f t="shared" si="1974"/>
        <v/>
      </c>
      <c r="AJ184" s="2" t="str">
        <f t="shared" ref="AJ184:BE184" si="2369">IFERROR(SEARCH(".",$I184,AI184+1),"")</f>
        <v/>
      </c>
      <c r="AK184" s="2" t="str">
        <f t="shared" si="2369"/>
        <v/>
      </c>
      <c r="AL184" s="2" t="str">
        <f t="shared" si="2369"/>
        <v/>
      </c>
      <c r="AM184" s="2" t="str">
        <f t="shared" si="2369"/>
        <v/>
      </c>
      <c r="AN184" s="2" t="str">
        <f t="shared" si="2369"/>
        <v/>
      </c>
      <c r="AO184" s="2" t="str">
        <f t="shared" si="2369"/>
        <v/>
      </c>
      <c r="AP184" s="2" t="str">
        <f t="shared" si="2369"/>
        <v/>
      </c>
      <c r="AQ184" s="2" t="str">
        <f t="shared" si="2369"/>
        <v/>
      </c>
      <c r="AR184" s="2" t="str">
        <f t="shared" si="2369"/>
        <v/>
      </c>
      <c r="AS184" s="2" t="str">
        <f t="shared" si="2369"/>
        <v/>
      </c>
      <c r="AT184" s="2" t="str">
        <f t="shared" si="2369"/>
        <v/>
      </c>
      <c r="AU184" s="2" t="str">
        <f t="shared" si="2369"/>
        <v/>
      </c>
      <c r="AV184" s="2" t="str">
        <f t="shared" si="2369"/>
        <v/>
      </c>
      <c r="AW184" s="2" t="str">
        <f t="shared" si="2369"/>
        <v/>
      </c>
      <c r="AX184" s="2" t="str">
        <f t="shared" si="2369"/>
        <v/>
      </c>
      <c r="AY184" s="2" t="str">
        <f t="shared" si="2369"/>
        <v/>
      </c>
      <c r="AZ184" s="2" t="str">
        <f t="shared" si="2369"/>
        <v/>
      </c>
      <c r="BA184" s="2" t="str">
        <f t="shared" si="2369"/>
        <v/>
      </c>
      <c r="BB184" s="2" t="str">
        <f t="shared" si="2369"/>
        <v/>
      </c>
      <c r="BC184" s="2" t="str">
        <f t="shared" si="2369"/>
        <v/>
      </c>
      <c r="BD184" s="2" t="str">
        <f t="shared" si="2369"/>
        <v/>
      </c>
      <c r="BE184" s="2" t="str">
        <f t="shared" si="2369"/>
        <v/>
      </c>
      <c r="BF184" s="2" t="str">
        <f t="shared" si="1976"/>
        <v/>
      </c>
      <c r="BG184" s="2" t="str">
        <f t="shared" si="1620"/>
        <v/>
      </c>
      <c r="BH184" s="2" t="str">
        <f t="shared" si="1621"/>
        <v/>
      </c>
      <c r="BI184" s="2" t="str">
        <f t="shared" si="1622"/>
        <v/>
      </c>
      <c r="BJ184" s="2" t="str">
        <f t="shared" si="1623"/>
        <v/>
      </c>
      <c r="BK184" s="2" t="str">
        <f t="shared" si="1624"/>
        <v/>
      </c>
      <c r="BL184" s="2" t="str">
        <f t="shared" si="1625"/>
        <v/>
      </c>
      <c r="BM184" s="2" t="str">
        <f t="shared" si="1626"/>
        <v/>
      </c>
      <c r="BN184" s="2" t="str">
        <f t="shared" si="1627"/>
        <v/>
      </c>
      <c r="BO184" s="2" t="str">
        <f t="shared" si="1628"/>
        <v/>
      </c>
      <c r="BP184" s="2" t="str">
        <f t="shared" si="1629"/>
        <v/>
      </c>
      <c r="BQ184" s="2" t="str">
        <f t="shared" si="1630"/>
        <v/>
      </c>
      <c r="BR184" s="2" t="str">
        <f t="shared" si="1631"/>
        <v/>
      </c>
      <c r="BS184" s="2" t="str">
        <f t="shared" si="1632"/>
        <v/>
      </c>
      <c r="BT184" s="2" t="str">
        <f t="shared" si="1633"/>
        <v/>
      </c>
      <c r="BU184" s="2" t="str">
        <f t="shared" si="1634"/>
        <v/>
      </c>
      <c r="BV184" s="2" t="str">
        <f t="shared" si="1635"/>
        <v/>
      </c>
      <c r="BW184" s="2" t="str">
        <f t="shared" si="1636"/>
        <v/>
      </c>
      <c r="BX184" s="2" t="str">
        <f t="shared" si="1637"/>
        <v/>
      </c>
      <c r="BY184" s="2" t="str">
        <f t="shared" si="1638"/>
        <v/>
      </c>
      <c r="BZ184" s="2" t="str">
        <f t="shared" si="1639"/>
        <v/>
      </c>
      <c r="CA184" s="2" t="str">
        <f t="shared" si="1640"/>
        <v/>
      </c>
      <c r="CB184" s="2" t="str">
        <f t="shared" si="1641"/>
        <v/>
      </c>
      <c r="CC184" s="2" t="str">
        <f t="shared" si="1642"/>
        <v/>
      </c>
      <c r="CD184" s="14">
        <f t="shared" si="2139"/>
        <v>0</v>
      </c>
      <c r="CE184" s="14" t="e">
        <f t="shared" ref="CE184:DA184" si="2370">CD184-$J$17</f>
        <v>#VALUE!</v>
      </c>
      <c r="CF184" s="14" t="e">
        <f t="shared" si="2370"/>
        <v>#VALUE!</v>
      </c>
      <c r="CG184" s="14" t="e">
        <f t="shared" si="2370"/>
        <v>#VALUE!</v>
      </c>
      <c r="CH184" s="14" t="e">
        <f t="shared" si="2370"/>
        <v>#VALUE!</v>
      </c>
      <c r="CI184" s="14" t="e">
        <f t="shared" si="2370"/>
        <v>#VALUE!</v>
      </c>
      <c r="CJ184" s="14" t="e">
        <f t="shared" si="2370"/>
        <v>#VALUE!</v>
      </c>
      <c r="CK184" s="14" t="e">
        <f t="shared" si="2370"/>
        <v>#VALUE!</v>
      </c>
      <c r="CL184" s="14" t="e">
        <f t="shared" si="2370"/>
        <v>#VALUE!</v>
      </c>
      <c r="CM184" s="14" t="e">
        <f t="shared" si="2370"/>
        <v>#VALUE!</v>
      </c>
      <c r="CN184" s="14" t="e">
        <f t="shared" si="2370"/>
        <v>#VALUE!</v>
      </c>
      <c r="CO184" s="14" t="e">
        <f t="shared" si="2370"/>
        <v>#VALUE!</v>
      </c>
      <c r="CP184" s="14" t="e">
        <f t="shared" si="2370"/>
        <v>#VALUE!</v>
      </c>
      <c r="CQ184" s="14" t="e">
        <f t="shared" si="2370"/>
        <v>#VALUE!</v>
      </c>
      <c r="CR184" s="14" t="e">
        <f t="shared" si="2370"/>
        <v>#VALUE!</v>
      </c>
      <c r="CS184" s="14" t="e">
        <f t="shared" si="2370"/>
        <v>#VALUE!</v>
      </c>
      <c r="CT184" s="14" t="e">
        <f t="shared" si="2370"/>
        <v>#VALUE!</v>
      </c>
      <c r="CU184" s="14" t="e">
        <f t="shared" si="2370"/>
        <v>#VALUE!</v>
      </c>
      <c r="CV184" s="14" t="e">
        <f t="shared" si="2370"/>
        <v>#VALUE!</v>
      </c>
      <c r="CW184" s="14" t="e">
        <f t="shared" si="2370"/>
        <v>#VALUE!</v>
      </c>
      <c r="CX184" s="14" t="e">
        <f t="shared" si="2370"/>
        <v>#VALUE!</v>
      </c>
      <c r="CY184" s="14" t="e">
        <f t="shared" si="2370"/>
        <v>#VALUE!</v>
      </c>
      <c r="CZ184" s="14" t="e">
        <f t="shared" si="2370"/>
        <v>#VALUE!</v>
      </c>
      <c r="DA184" s="14" t="e">
        <f t="shared" si="2370"/>
        <v>#VALUE!</v>
      </c>
      <c r="DB184" s="2">
        <f t="shared" si="1978"/>
        <v>0</v>
      </c>
      <c r="DC184" s="2">
        <f t="shared" si="1979"/>
        <v>0</v>
      </c>
      <c r="DD184" s="2">
        <f t="shared" si="1980"/>
        <v>0</v>
      </c>
      <c r="DE184" s="2">
        <f t="shared" si="1981"/>
        <v>0</v>
      </c>
      <c r="DF184" s="2">
        <f t="shared" si="1982"/>
        <v>0</v>
      </c>
      <c r="DG184" s="2">
        <f t="shared" si="1983"/>
        <v>0</v>
      </c>
      <c r="DH184" s="2">
        <f t="shared" si="1984"/>
        <v>0</v>
      </c>
      <c r="DI184" s="2">
        <f t="shared" si="1985"/>
        <v>0</v>
      </c>
      <c r="DJ184" s="2">
        <f t="shared" si="1986"/>
        <v>0</v>
      </c>
      <c r="DK184" s="2">
        <f t="shared" si="1987"/>
        <v>0</v>
      </c>
      <c r="DL184" s="2">
        <f t="shared" si="1988"/>
        <v>0</v>
      </c>
      <c r="DM184" s="2">
        <f t="shared" si="1989"/>
        <v>0</v>
      </c>
      <c r="DN184" s="2">
        <f t="shared" si="1990"/>
        <v>0</v>
      </c>
      <c r="DO184" s="2">
        <f t="shared" si="1991"/>
        <v>0</v>
      </c>
      <c r="DP184" s="2">
        <f t="shared" si="1992"/>
        <v>0</v>
      </c>
      <c r="DQ184" s="2">
        <f t="shared" si="1993"/>
        <v>0</v>
      </c>
      <c r="DR184" s="2">
        <f t="shared" si="1994"/>
        <v>0</v>
      </c>
      <c r="DS184" s="2">
        <f t="shared" si="1995"/>
        <v>0</v>
      </c>
      <c r="DT184" s="2">
        <f t="shared" si="1996"/>
        <v>0</v>
      </c>
      <c r="DU184" s="2">
        <f t="shared" si="1997"/>
        <v>0</v>
      </c>
      <c r="DV184" s="2">
        <f t="shared" si="1998"/>
        <v>0</v>
      </c>
      <c r="DW184" s="2">
        <f t="shared" si="1999"/>
        <v>0</v>
      </c>
      <c r="DX184" s="2">
        <f t="shared" si="2000"/>
        <v>0</v>
      </c>
      <c r="DY184" s="2">
        <f t="shared" si="2001"/>
        <v>0</v>
      </c>
      <c r="DZ184" s="2">
        <f t="shared" si="2002"/>
        <v>0</v>
      </c>
      <c r="EA184" s="2">
        <f t="shared" si="2003"/>
        <v>0</v>
      </c>
      <c r="EB184" s="2">
        <f t="shared" si="2004"/>
        <v>0</v>
      </c>
      <c r="EC184" s="2">
        <f t="shared" si="2005"/>
        <v>0</v>
      </c>
      <c r="ED184" s="2">
        <f t="shared" si="2006"/>
        <v>0</v>
      </c>
      <c r="EE184" s="2">
        <f t="shared" si="2007"/>
        <v>0</v>
      </c>
      <c r="EF184" s="2">
        <f t="shared" si="2008"/>
        <v>0</v>
      </c>
      <c r="EG184" s="2">
        <f t="shared" si="2009"/>
        <v>0</v>
      </c>
      <c r="EH184" s="2">
        <f t="shared" si="2010"/>
        <v>0</v>
      </c>
      <c r="EI184" s="2">
        <f t="shared" si="2011"/>
        <v>0</v>
      </c>
      <c r="EJ184" s="2">
        <f t="shared" si="2012"/>
        <v>0</v>
      </c>
      <c r="EK184" s="2">
        <f t="shared" si="2013"/>
        <v>0</v>
      </c>
      <c r="EL184" s="2">
        <f t="shared" si="2014"/>
        <v>0</v>
      </c>
      <c r="EM184" s="2">
        <f t="shared" si="2015"/>
        <v>0</v>
      </c>
      <c r="EN184" s="2">
        <f t="shared" si="2016"/>
        <v>0</v>
      </c>
      <c r="EO184" s="2">
        <f t="shared" si="2017"/>
        <v>0</v>
      </c>
      <c r="EP184" s="2">
        <f t="shared" si="2018"/>
        <v>0</v>
      </c>
      <c r="EQ184" s="2">
        <f t="shared" si="2019"/>
        <v>0</v>
      </c>
      <c r="ER184" s="2">
        <f t="shared" si="2020"/>
        <v>0</v>
      </c>
      <c r="ES184" s="2">
        <f t="shared" si="2021"/>
        <v>0</v>
      </c>
      <c r="ET184" s="2">
        <f t="shared" si="2022"/>
        <v>0</v>
      </c>
      <c r="EU184" s="2">
        <f t="shared" si="2023"/>
        <v>0</v>
      </c>
      <c r="EV184" s="2">
        <f t="shared" si="2024"/>
        <v>0</v>
      </c>
      <c r="EW184" s="2">
        <f t="shared" si="2025"/>
        <v>0</v>
      </c>
      <c r="EX184" s="2">
        <f t="shared" si="2141"/>
        <v>1</v>
      </c>
      <c r="EY184" s="2" t="e">
        <f t="shared" si="2142"/>
        <v>#VALUE!</v>
      </c>
      <c r="EZ184" s="2" t="e">
        <f t="shared" si="2143"/>
        <v>#VALUE!</v>
      </c>
      <c r="FA184" s="2" t="e">
        <f t="shared" si="2144"/>
        <v>#VALUE!</v>
      </c>
      <c r="FB184" s="2" t="e">
        <f t="shared" si="2145"/>
        <v>#VALUE!</v>
      </c>
      <c r="FC184" s="2" t="e">
        <f t="shared" si="2146"/>
        <v>#VALUE!</v>
      </c>
      <c r="FD184" s="2" t="e">
        <f t="shared" si="2147"/>
        <v>#VALUE!</v>
      </c>
      <c r="FE184" s="2" t="e">
        <f t="shared" si="2148"/>
        <v>#VALUE!</v>
      </c>
      <c r="FF184" s="2" t="e">
        <f t="shared" si="2149"/>
        <v>#VALUE!</v>
      </c>
      <c r="FG184" s="2" t="e">
        <f t="shared" si="2150"/>
        <v>#VALUE!</v>
      </c>
      <c r="FH184" s="2" t="e">
        <f t="shared" si="2151"/>
        <v>#VALUE!</v>
      </c>
      <c r="FI184" s="2" t="e">
        <f t="shared" si="2152"/>
        <v>#VALUE!</v>
      </c>
      <c r="FJ184" s="2" t="e">
        <f t="shared" si="2153"/>
        <v>#VALUE!</v>
      </c>
      <c r="FK184" s="2" t="e">
        <f t="shared" si="2154"/>
        <v>#VALUE!</v>
      </c>
      <c r="FL184" s="2" t="e">
        <f t="shared" si="2155"/>
        <v>#VALUE!</v>
      </c>
      <c r="FM184" s="2" t="e">
        <f t="shared" si="2156"/>
        <v>#VALUE!</v>
      </c>
      <c r="FN184" s="2" t="e">
        <f t="shared" si="2157"/>
        <v>#VALUE!</v>
      </c>
      <c r="FO184" s="2" t="e">
        <f t="shared" si="2158"/>
        <v>#VALUE!</v>
      </c>
      <c r="FP184" s="2" t="e">
        <f t="shared" si="2159"/>
        <v>#VALUE!</v>
      </c>
      <c r="FQ184" s="2" t="e">
        <f t="shared" si="2160"/>
        <v>#VALUE!</v>
      </c>
      <c r="FR184" s="2" t="e">
        <f t="shared" si="2161"/>
        <v>#VALUE!</v>
      </c>
      <c r="FS184" s="2" t="e">
        <f t="shared" si="2162"/>
        <v>#VALUE!</v>
      </c>
      <c r="FT184" s="2" t="e">
        <f t="shared" si="2163"/>
        <v>#VALUE!</v>
      </c>
      <c r="FU184" s="2" t="e">
        <f t="shared" si="2164"/>
        <v>#VALUE!</v>
      </c>
      <c r="FV184" s="2">
        <f t="shared" si="2165"/>
        <v>1</v>
      </c>
      <c r="FW184" s="2" t="e">
        <f t="shared" si="2166"/>
        <v>#VALUE!</v>
      </c>
      <c r="FX184" s="2" t="e">
        <f t="shared" si="2167"/>
        <v>#VALUE!</v>
      </c>
      <c r="FY184" s="2" t="e">
        <f t="shared" si="2168"/>
        <v>#VALUE!</v>
      </c>
      <c r="FZ184" s="2" t="e">
        <f t="shared" si="2169"/>
        <v>#VALUE!</v>
      </c>
      <c r="GA184" s="2" t="e">
        <f t="shared" si="2170"/>
        <v>#VALUE!</v>
      </c>
      <c r="GB184" s="2" t="e">
        <f t="shared" si="2171"/>
        <v>#VALUE!</v>
      </c>
      <c r="GC184" s="2" t="e">
        <f t="shared" si="2172"/>
        <v>#VALUE!</v>
      </c>
      <c r="GD184" s="2" t="e">
        <f t="shared" si="2173"/>
        <v>#VALUE!</v>
      </c>
      <c r="GE184" s="2" t="e">
        <f t="shared" si="2174"/>
        <v>#VALUE!</v>
      </c>
      <c r="GF184" s="2" t="e">
        <f t="shared" si="2175"/>
        <v>#VALUE!</v>
      </c>
      <c r="GG184" s="2" t="e">
        <f t="shared" si="2176"/>
        <v>#VALUE!</v>
      </c>
      <c r="GH184" s="2" t="e">
        <f t="shared" si="2177"/>
        <v>#VALUE!</v>
      </c>
      <c r="GI184" s="2" t="e">
        <f t="shared" si="2178"/>
        <v>#VALUE!</v>
      </c>
      <c r="GJ184" s="2" t="e">
        <f t="shared" si="2179"/>
        <v>#VALUE!</v>
      </c>
      <c r="GK184" s="2" t="e">
        <f t="shared" si="2180"/>
        <v>#VALUE!</v>
      </c>
      <c r="GL184" s="2" t="e">
        <f t="shared" si="2181"/>
        <v>#VALUE!</v>
      </c>
      <c r="GM184" s="2" t="e">
        <f t="shared" si="2182"/>
        <v>#VALUE!</v>
      </c>
      <c r="GN184" s="2" t="e">
        <f t="shared" si="2183"/>
        <v>#VALUE!</v>
      </c>
      <c r="GO184" s="2" t="e">
        <f t="shared" si="2184"/>
        <v>#VALUE!</v>
      </c>
      <c r="GP184" s="2" t="e">
        <f t="shared" si="2185"/>
        <v>#VALUE!</v>
      </c>
      <c r="GQ184" s="2" t="e">
        <f t="shared" si="2186"/>
        <v>#VALUE!</v>
      </c>
      <c r="GR184" s="2" t="e">
        <f t="shared" si="2187"/>
        <v>#VALUE!</v>
      </c>
      <c r="GS184" s="2" t="e">
        <f t="shared" si="2188"/>
        <v>#VALUE!</v>
      </c>
      <c r="GT184" s="2">
        <f t="shared" si="2189"/>
        <v>1</v>
      </c>
      <c r="GU184" s="2" t="e">
        <f t="shared" si="2190"/>
        <v>#VALUE!</v>
      </c>
      <c r="GV184" s="2" t="e">
        <f t="shared" si="2191"/>
        <v>#VALUE!</v>
      </c>
      <c r="GW184" s="2" t="e">
        <f t="shared" si="2192"/>
        <v>#VALUE!</v>
      </c>
      <c r="GX184" s="2" t="e">
        <f t="shared" si="2193"/>
        <v>#VALUE!</v>
      </c>
      <c r="GY184" s="2" t="e">
        <f t="shared" si="2194"/>
        <v>#VALUE!</v>
      </c>
      <c r="GZ184" s="2" t="e">
        <f t="shared" si="2195"/>
        <v>#VALUE!</v>
      </c>
      <c r="HA184" s="2" t="e">
        <f t="shared" si="2196"/>
        <v>#VALUE!</v>
      </c>
      <c r="HB184" s="2" t="e">
        <f t="shared" si="2197"/>
        <v>#VALUE!</v>
      </c>
      <c r="HC184" s="2" t="e">
        <f t="shared" si="2198"/>
        <v>#VALUE!</v>
      </c>
      <c r="HD184" s="2" t="e">
        <f t="shared" si="2199"/>
        <v>#VALUE!</v>
      </c>
      <c r="HE184" s="2" t="e">
        <f t="shared" si="2200"/>
        <v>#VALUE!</v>
      </c>
      <c r="HF184" s="2" t="e">
        <f t="shared" si="2201"/>
        <v>#VALUE!</v>
      </c>
      <c r="HG184" s="2" t="e">
        <f t="shared" si="2202"/>
        <v>#VALUE!</v>
      </c>
      <c r="HH184" s="2" t="e">
        <f t="shared" si="2203"/>
        <v>#VALUE!</v>
      </c>
      <c r="HI184" s="2" t="e">
        <f t="shared" si="2204"/>
        <v>#VALUE!</v>
      </c>
      <c r="HJ184" s="2" t="e">
        <f t="shared" si="2205"/>
        <v>#VALUE!</v>
      </c>
      <c r="HK184" s="2" t="e">
        <f t="shared" si="2206"/>
        <v>#VALUE!</v>
      </c>
      <c r="HL184" s="2" t="e">
        <f t="shared" si="2207"/>
        <v>#VALUE!</v>
      </c>
      <c r="HM184" s="2" t="e">
        <f t="shared" si="2208"/>
        <v>#VALUE!</v>
      </c>
      <c r="HN184" s="2" t="e">
        <f t="shared" si="2209"/>
        <v>#VALUE!</v>
      </c>
      <c r="HO184" s="2" t="e">
        <f t="shared" si="2210"/>
        <v>#VALUE!</v>
      </c>
      <c r="HP184" s="2" t="e">
        <f t="shared" si="2211"/>
        <v>#VALUE!</v>
      </c>
      <c r="HQ184" s="2" t="e">
        <f t="shared" si="2212"/>
        <v>#VALUE!</v>
      </c>
      <c r="HR184" s="2">
        <f t="shared" si="2213"/>
        <v>1</v>
      </c>
      <c r="HS184" s="2" t="e">
        <f t="shared" si="2214"/>
        <v>#VALUE!</v>
      </c>
      <c r="HT184" s="2" t="e">
        <f t="shared" si="2215"/>
        <v>#VALUE!</v>
      </c>
      <c r="HU184" s="2" t="e">
        <f t="shared" si="2216"/>
        <v>#VALUE!</v>
      </c>
      <c r="HV184" s="2" t="e">
        <f t="shared" si="2217"/>
        <v>#VALUE!</v>
      </c>
      <c r="HW184" s="2" t="e">
        <f t="shared" si="2218"/>
        <v>#VALUE!</v>
      </c>
      <c r="HX184" s="2" t="e">
        <f t="shared" si="2219"/>
        <v>#VALUE!</v>
      </c>
      <c r="HY184" s="2" t="e">
        <f t="shared" si="2220"/>
        <v>#VALUE!</v>
      </c>
      <c r="HZ184" s="2" t="e">
        <f t="shared" si="2221"/>
        <v>#VALUE!</v>
      </c>
      <c r="IA184" s="2" t="e">
        <f t="shared" si="2222"/>
        <v>#VALUE!</v>
      </c>
      <c r="IB184" s="2" t="e">
        <f t="shared" si="2223"/>
        <v>#VALUE!</v>
      </c>
      <c r="IC184" s="2" t="e">
        <f t="shared" si="2224"/>
        <v>#VALUE!</v>
      </c>
      <c r="ID184" s="2" t="e">
        <f t="shared" si="2225"/>
        <v>#VALUE!</v>
      </c>
      <c r="IE184" s="2" t="e">
        <f t="shared" si="2226"/>
        <v>#VALUE!</v>
      </c>
      <c r="IF184" s="2" t="e">
        <f t="shared" si="2227"/>
        <v>#VALUE!</v>
      </c>
      <c r="IG184" s="2" t="e">
        <f t="shared" si="2228"/>
        <v>#VALUE!</v>
      </c>
      <c r="IH184" s="2" t="e">
        <f t="shared" si="2229"/>
        <v>#VALUE!</v>
      </c>
      <c r="II184" s="2" t="e">
        <f t="shared" si="2230"/>
        <v>#VALUE!</v>
      </c>
      <c r="IJ184" s="2" t="e">
        <f t="shared" si="2231"/>
        <v>#VALUE!</v>
      </c>
      <c r="IK184" s="2" t="e">
        <f t="shared" si="2232"/>
        <v>#VALUE!</v>
      </c>
      <c r="IL184" s="2" t="e">
        <f t="shared" si="2233"/>
        <v>#VALUE!</v>
      </c>
      <c r="IM184" s="2" t="e">
        <f t="shared" si="2234"/>
        <v>#VALUE!</v>
      </c>
      <c r="IN184" s="2" t="e">
        <f t="shared" si="2235"/>
        <v>#VALUE!</v>
      </c>
      <c r="IO184" s="2" t="e">
        <f t="shared" si="2236"/>
        <v>#VALUE!</v>
      </c>
      <c r="IP184" s="2">
        <f t="shared" si="2237"/>
        <v>0</v>
      </c>
      <c r="IQ184" s="2" t="e">
        <f t="shared" si="2238"/>
        <v>#VALUE!</v>
      </c>
      <c r="IR184" s="2" t="e">
        <f t="shared" si="2239"/>
        <v>#VALUE!</v>
      </c>
      <c r="IS184" s="2" t="e">
        <f t="shared" si="2240"/>
        <v>#VALUE!</v>
      </c>
      <c r="IT184" s="2" t="e">
        <f t="shared" si="2241"/>
        <v>#VALUE!</v>
      </c>
      <c r="IU184" s="2" t="e">
        <f t="shared" si="2242"/>
        <v>#VALUE!</v>
      </c>
      <c r="IV184" s="2" t="e">
        <f t="shared" si="2243"/>
        <v>#VALUE!</v>
      </c>
      <c r="IW184" s="2" t="e">
        <f t="shared" si="2244"/>
        <v>#VALUE!</v>
      </c>
      <c r="IX184" s="2" t="e">
        <f t="shared" si="2245"/>
        <v>#VALUE!</v>
      </c>
      <c r="IY184" s="2" t="e">
        <f t="shared" si="2246"/>
        <v>#VALUE!</v>
      </c>
      <c r="IZ184" s="2" t="e">
        <f t="shared" si="2247"/>
        <v>#VALUE!</v>
      </c>
      <c r="JA184" s="2" t="e">
        <f t="shared" si="2248"/>
        <v>#VALUE!</v>
      </c>
      <c r="JB184" s="2" t="e">
        <f t="shared" si="2249"/>
        <v>#VALUE!</v>
      </c>
      <c r="JC184" s="2" t="e">
        <f t="shared" si="2250"/>
        <v>#VALUE!</v>
      </c>
      <c r="JD184" s="2" t="e">
        <f t="shared" si="2251"/>
        <v>#VALUE!</v>
      </c>
      <c r="JE184" s="2" t="e">
        <f t="shared" si="2252"/>
        <v>#VALUE!</v>
      </c>
      <c r="JF184" s="2" t="e">
        <f t="shared" si="2253"/>
        <v>#VALUE!</v>
      </c>
      <c r="JG184" s="2" t="e">
        <f t="shared" si="2254"/>
        <v>#VALUE!</v>
      </c>
      <c r="JH184" s="2" t="e">
        <f t="shared" si="2255"/>
        <v>#VALUE!</v>
      </c>
      <c r="JI184" s="2" t="e">
        <f t="shared" si="2256"/>
        <v>#VALUE!</v>
      </c>
      <c r="JJ184" s="2" t="e">
        <f t="shared" si="2257"/>
        <v>#VALUE!</v>
      </c>
      <c r="JK184" s="2" t="e">
        <f t="shared" si="2258"/>
        <v>#VALUE!</v>
      </c>
      <c r="JL184" s="2" t="e">
        <f t="shared" si="2259"/>
        <v>#VALUE!</v>
      </c>
      <c r="JM184" s="2" t="e">
        <f t="shared" si="2260"/>
        <v>#VALUE!</v>
      </c>
      <c r="JN184" s="2">
        <f t="shared" si="2261"/>
        <v>0</v>
      </c>
      <c r="JO184" s="2" t="e">
        <f t="shared" si="2262"/>
        <v>#VALUE!</v>
      </c>
      <c r="JP184" s="2" t="e">
        <f t="shared" si="2263"/>
        <v>#VALUE!</v>
      </c>
      <c r="JQ184" s="2" t="e">
        <f t="shared" si="2264"/>
        <v>#VALUE!</v>
      </c>
      <c r="JR184" s="2" t="e">
        <f t="shared" si="2265"/>
        <v>#VALUE!</v>
      </c>
      <c r="JS184" s="2" t="e">
        <f t="shared" si="2266"/>
        <v>#VALUE!</v>
      </c>
      <c r="JT184" s="2" t="e">
        <f t="shared" si="2267"/>
        <v>#VALUE!</v>
      </c>
      <c r="JU184" s="2" t="e">
        <f t="shared" si="2268"/>
        <v>#VALUE!</v>
      </c>
      <c r="JV184" s="2" t="e">
        <f t="shared" si="2269"/>
        <v>#VALUE!</v>
      </c>
      <c r="JW184" s="2" t="e">
        <f t="shared" si="2270"/>
        <v>#VALUE!</v>
      </c>
      <c r="JX184" s="2" t="e">
        <f t="shared" si="2271"/>
        <v>#VALUE!</v>
      </c>
      <c r="JY184" s="2" t="e">
        <f t="shared" si="2272"/>
        <v>#VALUE!</v>
      </c>
      <c r="JZ184" s="2" t="e">
        <f t="shared" si="2273"/>
        <v>#VALUE!</v>
      </c>
      <c r="KA184" s="2" t="e">
        <f t="shared" si="2274"/>
        <v>#VALUE!</v>
      </c>
      <c r="KB184" s="2" t="e">
        <f t="shared" si="2275"/>
        <v>#VALUE!</v>
      </c>
      <c r="KC184" s="2" t="e">
        <f t="shared" si="2276"/>
        <v>#VALUE!</v>
      </c>
      <c r="KD184" s="2" t="e">
        <f t="shared" si="2277"/>
        <v>#VALUE!</v>
      </c>
      <c r="KE184" s="2" t="e">
        <f t="shared" si="2278"/>
        <v>#VALUE!</v>
      </c>
      <c r="KF184" s="2" t="e">
        <f t="shared" si="2279"/>
        <v>#VALUE!</v>
      </c>
      <c r="KG184" s="2" t="e">
        <f t="shared" si="2280"/>
        <v>#VALUE!</v>
      </c>
      <c r="KH184" s="2" t="e">
        <f t="shared" si="2281"/>
        <v>#VALUE!</v>
      </c>
      <c r="KI184" s="2" t="e">
        <f t="shared" si="2282"/>
        <v>#VALUE!</v>
      </c>
      <c r="KJ184" s="2" t="e">
        <f t="shared" si="2283"/>
        <v>#VALUE!</v>
      </c>
      <c r="KK184" s="2" t="e">
        <f t="shared" si="2284"/>
        <v>#VALUE!</v>
      </c>
      <c r="KL184" s="2">
        <f t="shared" si="2285"/>
        <v>0</v>
      </c>
      <c r="KM184" s="2" t="e">
        <f t="shared" si="2286"/>
        <v>#VALUE!</v>
      </c>
      <c r="KN184" s="2" t="e">
        <f t="shared" si="2287"/>
        <v>#VALUE!</v>
      </c>
      <c r="KO184" s="2" t="e">
        <f t="shared" si="2288"/>
        <v>#VALUE!</v>
      </c>
      <c r="KP184" s="2" t="e">
        <f t="shared" si="2289"/>
        <v>#VALUE!</v>
      </c>
      <c r="KQ184" s="2" t="e">
        <f t="shared" si="2290"/>
        <v>#VALUE!</v>
      </c>
      <c r="KR184" s="2" t="e">
        <f t="shared" si="2291"/>
        <v>#VALUE!</v>
      </c>
      <c r="KS184" s="2" t="e">
        <f t="shared" si="2292"/>
        <v>#VALUE!</v>
      </c>
      <c r="KT184" s="2" t="e">
        <f t="shared" si="2293"/>
        <v>#VALUE!</v>
      </c>
      <c r="KU184" s="2" t="e">
        <f t="shared" si="2294"/>
        <v>#VALUE!</v>
      </c>
      <c r="KV184" s="2" t="e">
        <f t="shared" si="2295"/>
        <v>#VALUE!</v>
      </c>
      <c r="KW184" s="2" t="e">
        <f t="shared" si="2296"/>
        <v>#VALUE!</v>
      </c>
      <c r="KX184" s="2" t="e">
        <f t="shared" si="2297"/>
        <v>#VALUE!</v>
      </c>
      <c r="KY184" s="2" t="e">
        <f t="shared" si="2298"/>
        <v>#VALUE!</v>
      </c>
      <c r="KZ184" s="2" t="e">
        <f t="shared" si="2299"/>
        <v>#VALUE!</v>
      </c>
      <c r="LA184" s="2" t="e">
        <f t="shared" si="2300"/>
        <v>#VALUE!</v>
      </c>
      <c r="LB184" s="2" t="e">
        <f t="shared" si="2301"/>
        <v>#VALUE!</v>
      </c>
      <c r="LC184" s="2" t="e">
        <f t="shared" si="2302"/>
        <v>#VALUE!</v>
      </c>
      <c r="LD184" s="2" t="e">
        <f t="shared" si="2303"/>
        <v>#VALUE!</v>
      </c>
      <c r="LE184" s="2" t="e">
        <f t="shared" si="2304"/>
        <v>#VALUE!</v>
      </c>
      <c r="LF184" s="2" t="e">
        <f t="shared" si="2305"/>
        <v>#VALUE!</v>
      </c>
      <c r="LG184" s="2" t="e">
        <f t="shared" si="2306"/>
        <v>#VALUE!</v>
      </c>
      <c r="LH184" s="2" t="e">
        <f t="shared" si="2307"/>
        <v>#VALUE!</v>
      </c>
      <c r="LI184" s="2" t="e">
        <f t="shared" si="2308"/>
        <v>#VALUE!</v>
      </c>
      <c r="LJ184" s="2">
        <f t="shared" si="2309"/>
        <v>0</v>
      </c>
      <c r="LK184" s="2" t="e">
        <f t="shared" si="2310"/>
        <v>#VALUE!</v>
      </c>
      <c r="LL184" s="2" t="e">
        <f t="shared" si="2311"/>
        <v>#VALUE!</v>
      </c>
      <c r="LM184" s="2" t="e">
        <f t="shared" si="2312"/>
        <v>#VALUE!</v>
      </c>
      <c r="LN184" s="2" t="e">
        <f t="shared" si="2313"/>
        <v>#VALUE!</v>
      </c>
      <c r="LO184" s="2" t="e">
        <f t="shared" si="2314"/>
        <v>#VALUE!</v>
      </c>
      <c r="LP184" s="2" t="e">
        <f t="shared" si="2315"/>
        <v>#VALUE!</v>
      </c>
      <c r="LQ184" s="2" t="e">
        <f t="shared" si="2316"/>
        <v>#VALUE!</v>
      </c>
      <c r="LR184" s="2" t="e">
        <f t="shared" si="2317"/>
        <v>#VALUE!</v>
      </c>
      <c r="LS184" s="2" t="e">
        <f t="shared" si="2318"/>
        <v>#VALUE!</v>
      </c>
      <c r="LT184" s="2" t="e">
        <f t="shared" si="2319"/>
        <v>#VALUE!</v>
      </c>
      <c r="LU184" s="2" t="e">
        <f t="shared" si="2320"/>
        <v>#VALUE!</v>
      </c>
      <c r="LV184" s="2" t="e">
        <f t="shared" si="2321"/>
        <v>#VALUE!</v>
      </c>
      <c r="LW184" s="2" t="e">
        <f t="shared" si="2322"/>
        <v>#VALUE!</v>
      </c>
      <c r="LX184" s="2" t="e">
        <f t="shared" si="2323"/>
        <v>#VALUE!</v>
      </c>
      <c r="LY184" s="2" t="e">
        <f t="shared" si="2324"/>
        <v>#VALUE!</v>
      </c>
      <c r="LZ184" s="2" t="e">
        <f t="shared" si="2325"/>
        <v>#VALUE!</v>
      </c>
      <c r="MA184" s="2" t="e">
        <f t="shared" si="2326"/>
        <v>#VALUE!</v>
      </c>
      <c r="MB184" s="2" t="e">
        <f t="shared" si="2327"/>
        <v>#VALUE!</v>
      </c>
      <c r="MC184" s="2" t="e">
        <f t="shared" si="2328"/>
        <v>#VALUE!</v>
      </c>
      <c r="MD184" s="2" t="e">
        <f t="shared" si="2329"/>
        <v>#VALUE!</v>
      </c>
      <c r="ME184" s="2" t="e">
        <f t="shared" si="2330"/>
        <v>#VALUE!</v>
      </c>
      <c r="MF184" s="2" t="e">
        <f t="shared" si="2331"/>
        <v>#VALUE!</v>
      </c>
      <c r="MG184" s="2" t="e">
        <f t="shared" si="2332"/>
        <v>#VALUE!</v>
      </c>
      <c r="MH184" s="2">
        <f t="shared" si="2333"/>
        <v>1</v>
      </c>
      <c r="MI184" s="2" t="e">
        <f t="shared" si="2334"/>
        <v>#VALUE!</v>
      </c>
      <c r="MJ184" s="2" t="e">
        <f t="shared" si="2335"/>
        <v>#VALUE!</v>
      </c>
      <c r="MK184" s="2" t="e">
        <f t="shared" si="2336"/>
        <v>#VALUE!</v>
      </c>
      <c r="ML184" s="2" t="e">
        <f t="shared" si="2337"/>
        <v>#VALUE!</v>
      </c>
      <c r="MM184" s="2" t="e">
        <f t="shared" si="2338"/>
        <v>#VALUE!</v>
      </c>
      <c r="MN184" s="2" t="e">
        <f t="shared" si="2339"/>
        <v>#VALUE!</v>
      </c>
      <c r="MO184" s="2" t="e">
        <f t="shared" si="2340"/>
        <v>#VALUE!</v>
      </c>
      <c r="MP184" s="2" t="e">
        <f t="shared" si="2341"/>
        <v>#VALUE!</v>
      </c>
      <c r="MQ184" s="2" t="e">
        <f t="shared" si="2342"/>
        <v>#VALUE!</v>
      </c>
      <c r="MR184" s="2" t="e">
        <f t="shared" si="2343"/>
        <v>#VALUE!</v>
      </c>
      <c r="MS184" s="2" t="e">
        <f t="shared" si="2344"/>
        <v>#VALUE!</v>
      </c>
      <c r="MT184" s="2" t="e">
        <f t="shared" si="2345"/>
        <v>#VALUE!</v>
      </c>
      <c r="MU184" s="2" t="e">
        <f t="shared" si="2346"/>
        <v>#VALUE!</v>
      </c>
      <c r="MV184" s="2" t="e">
        <f t="shared" si="2347"/>
        <v>#VALUE!</v>
      </c>
      <c r="MW184" s="2" t="e">
        <f t="shared" si="2348"/>
        <v>#VALUE!</v>
      </c>
      <c r="MX184" s="2" t="e">
        <f t="shared" si="2349"/>
        <v>#VALUE!</v>
      </c>
      <c r="MY184" s="2" t="e">
        <f t="shared" si="2350"/>
        <v>#VALUE!</v>
      </c>
      <c r="MZ184" s="2" t="e">
        <f t="shared" si="2351"/>
        <v>#VALUE!</v>
      </c>
      <c r="NA184" s="2" t="e">
        <f t="shared" si="2352"/>
        <v>#VALUE!</v>
      </c>
      <c r="NB184" s="2" t="e">
        <f t="shared" si="2353"/>
        <v>#VALUE!</v>
      </c>
      <c r="NC184" s="2" t="e">
        <f t="shared" si="2354"/>
        <v>#VALUE!</v>
      </c>
      <c r="ND184" s="2" t="e">
        <f t="shared" si="2355"/>
        <v>#VALUE!</v>
      </c>
      <c r="NE184" s="2" t="e">
        <f t="shared" si="2356"/>
        <v>#VALUE!</v>
      </c>
      <c r="NF184" s="2">
        <f t="shared" si="2026"/>
        <v>0</v>
      </c>
      <c r="NG184" s="2">
        <f t="shared" si="1861"/>
        <v>0</v>
      </c>
      <c r="NH184" s="2">
        <f t="shared" si="1862"/>
        <v>0</v>
      </c>
      <c r="NI184" s="2">
        <f t="shared" si="1863"/>
        <v>0</v>
      </c>
      <c r="NJ184" s="2">
        <f t="shared" si="1864"/>
        <v>0</v>
      </c>
      <c r="NK184" s="2">
        <f t="shared" si="1865"/>
        <v>0</v>
      </c>
      <c r="NL184" s="2">
        <f t="shared" si="1866"/>
        <v>0</v>
      </c>
      <c r="NM184" s="2">
        <f t="shared" si="1867"/>
        <v>0</v>
      </c>
      <c r="NN184" s="2">
        <f t="shared" si="1868"/>
        <v>0</v>
      </c>
      <c r="NO184" s="2">
        <f t="shared" si="1869"/>
        <v>0</v>
      </c>
      <c r="NP184" s="2">
        <f t="shared" si="1870"/>
        <v>0</v>
      </c>
      <c r="NQ184" s="2">
        <f t="shared" si="1871"/>
        <v>0</v>
      </c>
      <c r="NR184" s="2">
        <f t="shared" si="1872"/>
        <v>0</v>
      </c>
      <c r="NS184" s="2">
        <f t="shared" si="1873"/>
        <v>0</v>
      </c>
      <c r="NT184" s="2">
        <f t="shared" si="1874"/>
        <v>0</v>
      </c>
      <c r="NU184" s="2">
        <f t="shared" si="1875"/>
        <v>0</v>
      </c>
      <c r="NV184" s="2">
        <f t="shared" si="1876"/>
        <v>0</v>
      </c>
      <c r="NW184" s="2">
        <f t="shared" si="1877"/>
        <v>0</v>
      </c>
      <c r="NX184" s="2">
        <f t="shared" si="1878"/>
        <v>0</v>
      </c>
      <c r="NY184" s="2">
        <f t="shared" si="1879"/>
        <v>0</v>
      </c>
      <c r="NZ184" s="2">
        <f t="shared" si="1880"/>
        <v>0</v>
      </c>
      <c r="OA184" s="2">
        <f t="shared" si="1881"/>
        <v>0</v>
      </c>
      <c r="OB184" s="2">
        <f t="shared" si="1882"/>
        <v>0</v>
      </c>
      <c r="OC184" s="2">
        <f t="shared" si="1883"/>
        <v>0</v>
      </c>
      <c r="OD184" s="2">
        <f>IF(AND(NF184&gt;'Graph Creator'!$K$4,'Detalle de Cuentas'!NF184&lt;='Graph Creator'!$L$4),1,0)</f>
        <v>0</v>
      </c>
      <c r="OE184" s="2">
        <f>IF(AND(NG184&gt;'Graph Creator'!$K$4,'Detalle de Cuentas'!NG184&lt;='Graph Creator'!$L$4),1,0)</f>
        <v>0</v>
      </c>
      <c r="OF184" s="2">
        <f>IF(AND(NH184&gt;'Graph Creator'!$K$4,'Detalle de Cuentas'!NH184&lt;='Graph Creator'!$L$4),1,0)</f>
        <v>0</v>
      </c>
      <c r="OG184" s="2">
        <f>IF(AND(NI184&gt;'Graph Creator'!$K$4,'Detalle de Cuentas'!NI184&lt;='Graph Creator'!$L$4),1,0)</f>
        <v>0</v>
      </c>
      <c r="OH184" s="2">
        <f>IF(AND(NJ184&gt;'Graph Creator'!$K$4,'Detalle de Cuentas'!NJ184&lt;='Graph Creator'!$L$4),1,0)</f>
        <v>0</v>
      </c>
      <c r="OI184" s="2">
        <f>IF(AND(NK184&gt;'Graph Creator'!$K$4,'Detalle de Cuentas'!NK184&lt;='Graph Creator'!$L$4),1,0)</f>
        <v>0</v>
      </c>
      <c r="OJ184" s="2">
        <f>IF(AND(NL184&gt;'Graph Creator'!$K$4,'Detalle de Cuentas'!NL184&lt;='Graph Creator'!$L$4),1,0)</f>
        <v>0</v>
      </c>
      <c r="OK184" s="2">
        <f>IF(AND(NM184&gt;'Graph Creator'!$K$4,'Detalle de Cuentas'!NM184&lt;='Graph Creator'!$L$4),1,0)</f>
        <v>0</v>
      </c>
      <c r="OL184" s="2">
        <f>IF(AND(NN184&gt;'Graph Creator'!$K$4,'Detalle de Cuentas'!NN184&lt;='Graph Creator'!$L$4),1,0)</f>
        <v>0</v>
      </c>
      <c r="OM184" s="2">
        <f>IF(AND(NO184&gt;'Graph Creator'!$K$4,'Detalle de Cuentas'!NO184&lt;='Graph Creator'!$L$4),1,0)</f>
        <v>0</v>
      </c>
      <c r="ON184" s="2">
        <f>IF(AND(NP184&gt;'Graph Creator'!$K$4,'Detalle de Cuentas'!NP184&lt;='Graph Creator'!$L$4),1,0)</f>
        <v>0</v>
      </c>
      <c r="OO184" s="2">
        <f>IF(AND(NQ184&gt;'Graph Creator'!$K$4,'Detalle de Cuentas'!NQ184&lt;='Graph Creator'!$L$4),1,0)</f>
        <v>0</v>
      </c>
      <c r="OP184" s="2">
        <f>IF(AND(NR184&gt;'Graph Creator'!$K$4,'Detalle de Cuentas'!NR184&lt;='Graph Creator'!$L$4),1,0)</f>
        <v>0</v>
      </c>
      <c r="OQ184" s="2">
        <f>IF(AND(NS184&gt;'Graph Creator'!$K$4,'Detalle de Cuentas'!NS184&lt;='Graph Creator'!$L$4),1,0)</f>
        <v>0</v>
      </c>
      <c r="OR184" s="2">
        <f>IF(AND(NT184&gt;'Graph Creator'!$K$4,'Detalle de Cuentas'!NT184&lt;='Graph Creator'!$L$4),1,0)</f>
        <v>0</v>
      </c>
      <c r="OS184" s="2">
        <f>IF(AND(NU184&gt;'Graph Creator'!$K$4,'Detalle de Cuentas'!NU184&lt;='Graph Creator'!$L$4),1,0)</f>
        <v>0</v>
      </c>
      <c r="OT184" s="2">
        <f>IF(AND(NV184&gt;'Graph Creator'!$K$4,'Detalle de Cuentas'!NV184&lt;='Graph Creator'!$L$4),1,0)</f>
        <v>0</v>
      </c>
      <c r="OU184" s="2">
        <f>IF(AND(NW184&gt;'Graph Creator'!$K$4,'Detalle de Cuentas'!NW184&lt;='Graph Creator'!$L$4),1,0)</f>
        <v>0</v>
      </c>
      <c r="OV184" s="2">
        <f>IF(AND(NX184&gt;'Graph Creator'!$K$4,'Detalle de Cuentas'!NX184&lt;='Graph Creator'!$L$4),1,0)</f>
        <v>0</v>
      </c>
      <c r="OW184" s="2">
        <f>IF(AND(NY184&gt;'Graph Creator'!$K$4,'Detalle de Cuentas'!NY184&lt;='Graph Creator'!$L$4),1,0)</f>
        <v>0</v>
      </c>
      <c r="OX184" s="2">
        <f>IF(AND(NZ184&gt;'Graph Creator'!$K$4,'Detalle de Cuentas'!NZ184&lt;='Graph Creator'!$L$4),1,0)</f>
        <v>0</v>
      </c>
      <c r="OY184" s="2">
        <f>IF(AND(OA184&gt;'Graph Creator'!$K$4,'Detalle de Cuentas'!OA184&lt;='Graph Creator'!$L$4),1,0)</f>
        <v>0</v>
      </c>
      <c r="OZ184" s="2">
        <f>IF(AND(OB184&gt;'Graph Creator'!$K$4,'Detalle de Cuentas'!OB184&lt;='Graph Creator'!$L$4),1,0)</f>
        <v>0</v>
      </c>
      <c r="PA184" s="2">
        <f>IF(AND(OC184&gt;'Graph Creator'!$K$4,'Detalle de Cuentas'!OC184&lt;='Graph Creator'!$L$4),1,0)</f>
        <v>0</v>
      </c>
      <c r="PB184" s="2">
        <f>IF(AND(NF184&gt;'Graph Creator'!$L$4,'Detalle de Cuentas'!NF184&lt;='Graph Creator'!$M$4),1,0)</f>
        <v>0</v>
      </c>
      <c r="PC184" s="2">
        <f>IF(AND(NG184&gt;'Graph Creator'!$L$4,'Detalle de Cuentas'!NG184&lt;='Graph Creator'!$M$4),1,0)</f>
        <v>0</v>
      </c>
      <c r="PD184" s="2">
        <f>IF(AND(NH184&gt;'Graph Creator'!$L$4,'Detalle de Cuentas'!NH184&lt;='Graph Creator'!$M$4),1,0)</f>
        <v>0</v>
      </c>
      <c r="PE184" s="2">
        <f>IF(AND(NI184&gt;'Graph Creator'!$L$4,'Detalle de Cuentas'!NI184&lt;='Graph Creator'!$M$4),1,0)</f>
        <v>0</v>
      </c>
      <c r="PF184" s="2">
        <f>IF(AND(NJ184&gt;'Graph Creator'!$L$4,'Detalle de Cuentas'!NJ184&lt;='Graph Creator'!$M$4),1,0)</f>
        <v>0</v>
      </c>
      <c r="PG184" s="2">
        <f>IF(AND(NK184&gt;'Graph Creator'!$L$4,'Detalle de Cuentas'!NK184&lt;='Graph Creator'!$M$4),1,0)</f>
        <v>0</v>
      </c>
      <c r="PH184" s="2">
        <f>IF(AND(NL184&gt;'Graph Creator'!$L$4,'Detalle de Cuentas'!NL184&lt;='Graph Creator'!$M$4),1,0)</f>
        <v>0</v>
      </c>
      <c r="PI184" s="2">
        <f>IF(AND(NM184&gt;'Graph Creator'!$L$4,'Detalle de Cuentas'!NM184&lt;='Graph Creator'!$M$4),1,0)</f>
        <v>0</v>
      </c>
      <c r="PJ184" s="2">
        <f>IF(AND(NN184&gt;'Graph Creator'!$L$4,'Detalle de Cuentas'!NN184&lt;='Graph Creator'!$M$4),1,0)</f>
        <v>0</v>
      </c>
      <c r="PK184" s="2">
        <f>IF(AND(NO184&gt;'Graph Creator'!$L$4,'Detalle de Cuentas'!NO184&lt;='Graph Creator'!$M$4),1,0)</f>
        <v>0</v>
      </c>
      <c r="PL184" s="2">
        <f>IF(AND(NP184&gt;'Graph Creator'!$L$4,'Detalle de Cuentas'!NP184&lt;='Graph Creator'!$M$4),1,0)</f>
        <v>0</v>
      </c>
      <c r="PM184" s="2">
        <f>IF(AND(NQ184&gt;'Graph Creator'!$L$4,'Detalle de Cuentas'!NQ184&lt;='Graph Creator'!$M$4),1,0)</f>
        <v>0</v>
      </c>
      <c r="PN184" s="2">
        <f>IF(AND(NR184&gt;'Graph Creator'!$L$4,'Detalle de Cuentas'!NR184&lt;='Graph Creator'!$M$4),1,0)</f>
        <v>0</v>
      </c>
      <c r="PO184" s="2">
        <f>IF(AND(NS184&gt;'Graph Creator'!$L$4,'Detalle de Cuentas'!NS184&lt;='Graph Creator'!$M$4),1,0)</f>
        <v>0</v>
      </c>
      <c r="PP184" s="2">
        <f>IF(AND(NT184&gt;'Graph Creator'!$L$4,'Detalle de Cuentas'!NT184&lt;='Graph Creator'!$M$4),1,0)</f>
        <v>0</v>
      </c>
      <c r="PQ184" s="2">
        <f>IF(AND(NU184&gt;'Graph Creator'!$L$4,'Detalle de Cuentas'!NU184&lt;='Graph Creator'!$M$4),1,0)</f>
        <v>0</v>
      </c>
      <c r="PR184" s="2">
        <f>IF(AND(NV184&gt;'Graph Creator'!$L$4,'Detalle de Cuentas'!NV184&lt;='Graph Creator'!$M$4),1,0)</f>
        <v>0</v>
      </c>
      <c r="PS184" s="2">
        <f>IF(AND(NW184&gt;'Graph Creator'!$L$4,'Detalle de Cuentas'!NW184&lt;='Graph Creator'!$M$4),1,0)</f>
        <v>0</v>
      </c>
      <c r="PT184" s="2">
        <f>IF(AND(NX184&gt;'Graph Creator'!$L$4,'Detalle de Cuentas'!NX184&lt;='Graph Creator'!$M$4),1,0)</f>
        <v>0</v>
      </c>
      <c r="PU184" s="2">
        <f>IF(AND(NY184&gt;'Graph Creator'!$L$4,'Detalle de Cuentas'!NY184&lt;='Graph Creator'!$M$4),1,0)</f>
        <v>0</v>
      </c>
      <c r="PV184" s="2">
        <f>IF(AND(NZ184&gt;'Graph Creator'!$L$4,'Detalle de Cuentas'!NZ184&lt;='Graph Creator'!$M$4),1,0)</f>
        <v>0</v>
      </c>
      <c r="PW184" s="2">
        <f>IF(AND(OA184&gt;'Graph Creator'!$L$4,'Detalle de Cuentas'!OA184&lt;='Graph Creator'!$M$4),1,0)</f>
        <v>0</v>
      </c>
      <c r="PX184" s="2">
        <f>IF(AND(OB184&gt;'Graph Creator'!$L$4,'Detalle de Cuentas'!OB184&lt;='Graph Creator'!$M$4),1,0)</f>
        <v>0</v>
      </c>
      <c r="PY184" s="2">
        <f>IF(AND(OC184&gt;'Graph Creator'!$L$4,'Detalle de Cuentas'!OC184&lt;='Graph Creator'!$M$4),1,0)</f>
        <v>0</v>
      </c>
      <c r="PZ184" s="2">
        <f>IF(AND(NF184&gt;'Graph Creator'!$M$4,'Detalle de Cuentas'!NF184&lt;='Graph Creator'!$N$4),1,0)</f>
        <v>0</v>
      </c>
      <c r="QA184" s="2">
        <f>IF(AND(NG184&gt;'Graph Creator'!$M$4,'Detalle de Cuentas'!NG184&lt;='Graph Creator'!$N$4),1,0)</f>
        <v>0</v>
      </c>
      <c r="QB184" s="2">
        <f>IF(AND(NH184&gt;'Graph Creator'!$M$4,'Detalle de Cuentas'!NH184&lt;='Graph Creator'!$N$4),1,0)</f>
        <v>0</v>
      </c>
      <c r="QC184" s="2">
        <f>IF(AND(NI184&gt;'Graph Creator'!$M$4,'Detalle de Cuentas'!NI184&lt;='Graph Creator'!$N$4),1,0)</f>
        <v>0</v>
      </c>
      <c r="QD184" s="2">
        <f>IF(AND(NJ184&gt;'Graph Creator'!$M$4,'Detalle de Cuentas'!NJ184&lt;='Graph Creator'!$N$4),1,0)</f>
        <v>0</v>
      </c>
      <c r="QE184" s="2">
        <f>IF(AND(NK184&gt;'Graph Creator'!$M$4,'Detalle de Cuentas'!NK184&lt;='Graph Creator'!$N$4),1,0)</f>
        <v>0</v>
      </c>
      <c r="QF184" s="2">
        <f>IF(AND(NL184&gt;'Graph Creator'!$M$4,'Detalle de Cuentas'!NL184&lt;='Graph Creator'!$N$4),1,0)</f>
        <v>0</v>
      </c>
      <c r="QG184" s="2">
        <f>IF(AND(NM184&gt;'Graph Creator'!$M$4,'Detalle de Cuentas'!NM184&lt;='Graph Creator'!$N$4),1,0)</f>
        <v>0</v>
      </c>
      <c r="QH184" s="2">
        <f>IF(AND(NN184&gt;'Graph Creator'!$M$4,'Detalle de Cuentas'!NN184&lt;='Graph Creator'!$N$4),1,0)</f>
        <v>0</v>
      </c>
      <c r="QI184" s="2">
        <f>IF(AND(NO184&gt;'Graph Creator'!$M$4,'Detalle de Cuentas'!NO184&lt;='Graph Creator'!$N$4),1,0)</f>
        <v>0</v>
      </c>
      <c r="QJ184" s="2">
        <f>IF(AND(NP184&gt;'Graph Creator'!$M$4,'Detalle de Cuentas'!NP184&lt;='Graph Creator'!$N$4),1,0)</f>
        <v>0</v>
      </c>
      <c r="QK184" s="2">
        <f>IF(AND(NQ184&gt;'Graph Creator'!$M$4,'Detalle de Cuentas'!NQ184&lt;='Graph Creator'!$N$4),1,0)</f>
        <v>0</v>
      </c>
      <c r="QL184" s="2">
        <f>IF(AND(NR184&gt;'Graph Creator'!$M$4,'Detalle de Cuentas'!NR184&lt;='Graph Creator'!$N$4),1,0)</f>
        <v>0</v>
      </c>
      <c r="QM184" s="2">
        <f>IF(AND(NS184&gt;'Graph Creator'!$M$4,'Detalle de Cuentas'!NS184&lt;='Graph Creator'!$N$4),1,0)</f>
        <v>0</v>
      </c>
      <c r="QN184" s="2">
        <f>IF(AND(NT184&gt;'Graph Creator'!$M$4,'Detalle de Cuentas'!NT184&lt;='Graph Creator'!$N$4),1,0)</f>
        <v>0</v>
      </c>
      <c r="QO184" s="2">
        <f>IF(AND(NU184&gt;'Graph Creator'!$M$4,'Detalle de Cuentas'!NU184&lt;='Graph Creator'!$N$4),1,0)</f>
        <v>0</v>
      </c>
      <c r="QP184" s="2">
        <f>IF(AND(NV184&gt;'Graph Creator'!$M$4,'Detalle de Cuentas'!NV184&lt;='Graph Creator'!$N$4),1,0)</f>
        <v>0</v>
      </c>
      <c r="QQ184" s="2">
        <f>IF(AND(NW184&gt;'Graph Creator'!$M$4,'Detalle de Cuentas'!NW184&lt;='Graph Creator'!$N$4),1,0)</f>
        <v>0</v>
      </c>
      <c r="QR184" s="2">
        <f>IF(AND(NX184&gt;'Graph Creator'!$M$4,'Detalle de Cuentas'!NX184&lt;='Graph Creator'!$N$4),1,0)</f>
        <v>0</v>
      </c>
      <c r="QS184" s="2">
        <f>IF(AND(NY184&gt;'Graph Creator'!$M$4,'Detalle de Cuentas'!NY184&lt;='Graph Creator'!$N$4),1,0)</f>
        <v>0</v>
      </c>
      <c r="QT184" s="2">
        <f>IF(AND(NZ184&gt;'Graph Creator'!$M$4,'Detalle de Cuentas'!NZ184&lt;='Graph Creator'!$N$4),1,0)</f>
        <v>0</v>
      </c>
      <c r="QU184" s="2">
        <f>IF(AND(OA184&gt;'Graph Creator'!$M$4,'Detalle de Cuentas'!OA184&lt;='Graph Creator'!$N$4),1,0)</f>
        <v>0</v>
      </c>
      <c r="QV184" s="2">
        <f>IF(AND(OB184&gt;'Graph Creator'!$M$4,'Detalle de Cuentas'!OB184&lt;='Graph Creator'!$N$4),1,0)</f>
        <v>0</v>
      </c>
      <c r="QW184" s="2">
        <f>IF(AND(OC184&gt;'Graph Creator'!$M$4,'Detalle de Cuentas'!OC184&lt;='Graph Creator'!$N$4),1,0)</f>
        <v>0</v>
      </c>
      <c r="QX184" s="2">
        <f>IF(AND(NF184&gt;'Graph Creator'!$N$4,'Detalle de Cuentas'!NF184&lt;='Graph Creator'!$O$4),1,0)</f>
        <v>0</v>
      </c>
      <c r="QY184" s="2">
        <f>IF(AND(NG184&gt;'Graph Creator'!$N$4,'Detalle de Cuentas'!NG184&lt;='Graph Creator'!$O$4),1,0)</f>
        <v>0</v>
      </c>
      <c r="QZ184" s="2">
        <f>IF(AND(NH184&gt;'Graph Creator'!$N$4,'Detalle de Cuentas'!NH184&lt;='Graph Creator'!$O$4),1,0)</f>
        <v>0</v>
      </c>
      <c r="RA184" s="2">
        <f>IF(AND(NI184&gt;'Graph Creator'!$N$4,'Detalle de Cuentas'!NI184&lt;='Graph Creator'!$O$4),1,0)</f>
        <v>0</v>
      </c>
      <c r="RB184" s="2">
        <f>IF(AND(NJ184&gt;'Graph Creator'!$N$4,'Detalle de Cuentas'!NJ184&lt;='Graph Creator'!$O$4),1,0)</f>
        <v>0</v>
      </c>
      <c r="RC184" s="2">
        <f>IF(AND(NK184&gt;'Graph Creator'!$N$4,'Detalle de Cuentas'!NK184&lt;='Graph Creator'!$O$4),1,0)</f>
        <v>0</v>
      </c>
      <c r="RD184" s="2">
        <f>IF(AND(NL184&gt;'Graph Creator'!$N$4,'Detalle de Cuentas'!NL184&lt;='Graph Creator'!$O$4),1,0)</f>
        <v>0</v>
      </c>
      <c r="RE184" s="2">
        <f>IF(AND(NM184&gt;'Graph Creator'!$N$4,'Detalle de Cuentas'!NM184&lt;='Graph Creator'!$O$4),1,0)</f>
        <v>0</v>
      </c>
      <c r="RF184" s="2">
        <f>IF(AND(NN184&gt;'Graph Creator'!$N$4,'Detalle de Cuentas'!NN184&lt;='Graph Creator'!$O$4),1,0)</f>
        <v>0</v>
      </c>
      <c r="RG184" s="2">
        <f>IF(AND(NO184&gt;'Graph Creator'!$N$4,'Detalle de Cuentas'!NO184&lt;='Graph Creator'!$O$4),1,0)</f>
        <v>0</v>
      </c>
      <c r="RH184" s="2">
        <f>IF(AND(NP184&gt;'Graph Creator'!$N$4,'Detalle de Cuentas'!NP184&lt;='Graph Creator'!$O$4),1,0)</f>
        <v>0</v>
      </c>
      <c r="RI184" s="2">
        <f>IF(AND(NQ184&gt;'Graph Creator'!$N$4,'Detalle de Cuentas'!NQ184&lt;='Graph Creator'!$O$4),1,0)</f>
        <v>0</v>
      </c>
      <c r="RJ184" s="2">
        <f>IF(AND(NR184&gt;'Graph Creator'!$N$4,'Detalle de Cuentas'!NR184&lt;='Graph Creator'!$O$4),1,0)</f>
        <v>0</v>
      </c>
      <c r="RK184" s="2">
        <f>IF(AND(NS184&gt;'Graph Creator'!$N$4,'Detalle de Cuentas'!NS184&lt;='Graph Creator'!$O$4),1,0)</f>
        <v>0</v>
      </c>
      <c r="RL184" s="2">
        <f>IF(AND(NT184&gt;'Graph Creator'!$N$4,'Detalle de Cuentas'!NT184&lt;='Graph Creator'!$O$4),1,0)</f>
        <v>0</v>
      </c>
      <c r="RM184" s="2">
        <f>IF(AND(NU184&gt;'Graph Creator'!$N$4,'Detalle de Cuentas'!NU184&lt;='Graph Creator'!$O$4),1,0)</f>
        <v>0</v>
      </c>
      <c r="RN184" s="2">
        <f>IF(AND(NV184&gt;'Graph Creator'!$N$4,'Detalle de Cuentas'!NV184&lt;='Graph Creator'!$O$4),1,0)</f>
        <v>0</v>
      </c>
      <c r="RO184" s="2">
        <f>IF(AND(NW184&gt;'Graph Creator'!$N$4,'Detalle de Cuentas'!NW184&lt;='Graph Creator'!$O$4),1,0)</f>
        <v>0</v>
      </c>
      <c r="RP184" s="2">
        <f>IF(AND(NX184&gt;'Graph Creator'!$N$4,'Detalle de Cuentas'!NX184&lt;='Graph Creator'!$O$4),1,0)</f>
        <v>0</v>
      </c>
      <c r="RQ184" s="2">
        <f>IF(AND(NY184&gt;'Graph Creator'!$N$4,'Detalle de Cuentas'!NY184&lt;='Graph Creator'!$O$4),1,0)</f>
        <v>0</v>
      </c>
      <c r="RR184" s="2">
        <f>IF(AND(NZ184&gt;'Graph Creator'!$N$4,'Detalle de Cuentas'!NZ184&lt;='Graph Creator'!$O$4),1,0)</f>
        <v>0</v>
      </c>
      <c r="RS184" s="2">
        <f>IF(AND(OA184&gt;'Graph Creator'!$N$4,'Detalle de Cuentas'!OA184&lt;='Graph Creator'!$O$4),1,0)</f>
        <v>0</v>
      </c>
      <c r="RT184" s="2">
        <f>IF(AND(OB184&gt;'Graph Creator'!$N$4,'Detalle de Cuentas'!OB184&lt;='Graph Creator'!$O$4),1,0)</f>
        <v>0</v>
      </c>
      <c r="RU184" s="2">
        <f>IF(AND(OC184&gt;'Graph Creator'!$N$4,'Detalle de Cuentas'!OC184&lt;='Graph Creator'!$O$4),1,0)</f>
        <v>0</v>
      </c>
      <c r="RV184" s="2" t="e">
        <f t="shared" si="2027"/>
        <v>#VALUE!</v>
      </c>
      <c r="RW184" s="2" t="e">
        <f t="shared" si="2028"/>
        <v>#VALUE!</v>
      </c>
      <c r="RX184" s="2" t="e">
        <f t="shared" si="2029"/>
        <v>#VALUE!</v>
      </c>
      <c r="RY184" s="2" t="e">
        <f t="shared" si="2030"/>
        <v>#VALUE!</v>
      </c>
      <c r="RZ184" s="2" t="e">
        <f t="shared" si="2031"/>
        <v>#VALUE!</v>
      </c>
      <c r="SA184" s="2" t="e">
        <f t="shared" si="2032"/>
        <v>#VALUE!</v>
      </c>
      <c r="SB184" s="2" t="e">
        <f t="shared" si="2033"/>
        <v>#VALUE!</v>
      </c>
      <c r="SC184" s="2" t="e">
        <f t="shared" si="2034"/>
        <v>#VALUE!</v>
      </c>
      <c r="SD184" s="2" t="e">
        <f t="shared" si="2035"/>
        <v>#VALUE!</v>
      </c>
      <c r="SE184" s="2" t="e">
        <f t="shared" si="2036"/>
        <v>#VALUE!</v>
      </c>
      <c r="SF184" s="2" t="e">
        <f t="shared" si="2037"/>
        <v>#VALUE!</v>
      </c>
      <c r="SG184" s="2" t="e">
        <f t="shared" si="2038"/>
        <v>#VALUE!</v>
      </c>
      <c r="SH184" s="2" t="e">
        <f t="shared" si="2039"/>
        <v>#VALUE!</v>
      </c>
      <c r="SI184" s="2" t="e">
        <f t="shared" si="2040"/>
        <v>#VALUE!</v>
      </c>
      <c r="SJ184" s="2" t="e">
        <f t="shared" si="2041"/>
        <v>#VALUE!</v>
      </c>
      <c r="SK184" s="2" t="e">
        <f t="shared" si="2042"/>
        <v>#VALUE!</v>
      </c>
      <c r="SL184" s="2" t="e">
        <f t="shared" si="2043"/>
        <v>#VALUE!</v>
      </c>
      <c r="SM184" s="2" t="e">
        <f t="shared" si="2044"/>
        <v>#VALUE!</v>
      </c>
      <c r="SN184" s="2" t="e">
        <f t="shared" si="2045"/>
        <v>#VALUE!</v>
      </c>
      <c r="SO184" s="2" t="e">
        <f t="shared" si="2046"/>
        <v>#VALUE!</v>
      </c>
      <c r="SP184" s="2" t="e">
        <f t="shared" si="2047"/>
        <v>#VALUE!</v>
      </c>
      <c r="SQ184" s="2" t="e">
        <f t="shared" si="2048"/>
        <v>#VALUE!</v>
      </c>
      <c r="SR184" s="2" t="e">
        <f t="shared" si="2049"/>
        <v>#VALUE!</v>
      </c>
      <c r="SS184" s="2" t="e">
        <f t="shared" si="2050"/>
        <v>#VALUE!</v>
      </c>
      <c r="ST184" s="2" t="e">
        <f t="shared" si="2051"/>
        <v>#VALUE!</v>
      </c>
      <c r="SU184" s="2" t="e">
        <f t="shared" si="2052"/>
        <v>#VALUE!</v>
      </c>
      <c r="SV184" s="2" t="e">
        <f t="shared" si="2053"/>
        <v>#VALUE!</v>
      </c>
      <c r="SW184" s="2" t="e">
        <f t="shared" si="2054"/>
        <v>#VALUE!</v>
      </c>
      <c r="SX184" s="2" t="e">
        <f t="shared" si="2055"/>
        <v>#VALUE!</v>
      </c>
      <c r="SY184" s="2" t="e">
        <f t="shared" si="2056"/>
        <v>#VALUE!</v>
      </c>
      <c r="SZ184" s="2" t="e">
        <f t="shared" si="2057"/>
        <v>#VALUE!</v>
      </c>
      <c r="TA184" s="2" t="e">
        <f t="shared" si="2058"/>
        <v>#VALUE!</v>
      </c>
      <c r="TB184" s="2" t="e">
        <f t="shared" si="2059"/>
        <v>#VALUE!</v>
      </c>
      <c r="TC184" s="2" t="e">
        <f t="shared" si="2060"/>
        <v>#VALUE!</v>
      </c>
      <c r="TD184" s="2" t="e">
        <f t="shared" si="2061"/>
        <v>#VALUE!</v>
      </c>
      <c r="TE184" s="2" t="e">
        <f t="shared" si="2062"/>
        <v>#VALUE!</v>
      </c>
      <c r="TF184" s="2" t="str">
        <f>IF(DZ184=1,IF(SUM(DZ$17:DZ184)&lt;2,""&amp;B184,", "&amp;B184),"")</f>
        <v/>
      </c>
      <c r="TG184" s="2" t="str">
        <f t="shared" si="2075"/>
        <v/>
      </c>
      <c r="TH184" s="2">
        <f t="shared" si="2063"/>
        <v>0</v>
      </c>
      <c r="TI184" s="14" t="str">
        <f t="shared" si="2064"/>
        <v/>
      </c>
      <c r="TJ184" s="14" t="e">
        <f t="shared" si="1884"/>
        <v>#VALUE!</v>
      </c>
      <c r="TK184" s="14" t="e">
        <f t="shared" si="1885"/>
        <v>#VALUE!</v>
      </c>
      <c r="TL184" s="14" t="e">
        <f t="shared" si="1886"/>
        <v>#VALUE!</v>
      </c>
      <c r="TM184" s="14" t="e">
        <f t="shared" si="1887"/>
        <v>#VALUE!</v>
      </c>
      <c r="TN184" s="14" t="e">
        <f t="shared" si="1888"/>
        <v>#VALUE!</v>
      </c>
      <c r="TO184" s="14" t="e">
        <f t="shared" si="1889"/>
        <v>#VALUE!</v>
      </c>
      <c r="TP184" s="14" t="e">
        <f t="shared" si="1890"/>
        <v>#VALUE!</v>
      </c>
      <c r="TQ184" s="14" t="e">
        <f t="shared" si="1891"/>
        <v>#VALUE!</v>
      </c>
      <c r="TR184" s="14" t="e">
        <f t="shared" si="1892"/>
        <v>#VALUE!</v>
      </c>
      <c r="TS184" s="14" t="e">
        <f t="shared" si="1893"/>
        <v>#VALUE!</v>
      </c>
      <c r="TT184" s="14" t="e">
        <f t="shared" si="1894"/>
        <v>#VALUE!</v>
      </c>
      <c r="TU184" s="14" t="e">
        <f t="shared" si="1895"/>
        <v>#VALUE!</v>
      </c>
      <c r="TV184" s="14" t="e">
        <f t="shared" si="1896"/>
        <v>#VALUE!</v>
      </c>
      <c r="TW184" s="14" t="e">
        <f t="shared" si="1897"/>
        <v>#VALUE!</v>
      </c>
      <c r="TX184" s="14" t="e">
        <f t="shared" si="1898"/>
        <v>#VALUE!</v>
      </c>
      <c r="TY184" s="14" t="e">
        <f t="shared" si="1899"/>
        <v>#VALUE!</v>
      </c>
      <c r="TZ184" s="14" t="e">
        <f t="shared" si="1900"/>
        <v>#VALUE!</v>
      </c>
      <c r="UA184" s="14" t="e">
        <f t="shared" si="1901"/>
        <v>#VALUE!</v>
      </c>
      <c r="UB184" s="14" t="e">
        <f t="shared" si="1902"/>
        <v>#VALUE!</v>
      </c>
      <c r="UC184" s="14" t="e">
        <f t="shared" si="1903"/>
        <v>#VALUE!</v>
      </c>
      <c r="UD184" s="14" t="e">
        <f t="shared" si="1904"/>
        <v>#VALUE!</v>
      </c>
      <c r="UE184" s="14" t="e">
        <f t="shared" si="1905"/>
        <v>#VALUE!</v>
      </c>
      <c r="UF184" s="14" t="e">
        <f t="shared" si="1906"/>
        <v>#VALUE!</v>
      </c>
      <c r="UH184" s="2">
        <f>IF($C$4-$R184&gt;'Graph Creator'!$E$2*'Graph Creator'!$D$13*12,0,1)</f>
        <v>1</v>
      </c>
      <c r="UJ184" s="2" t="e">
        <f t="shared" si="2065"/>
        <v>#VALUE!</v>
      </c>
      <c r="UK184" s="2" t="e">
        <f t="shared" si="1907"/>
        <v>#VALUE!</v>
      </c>
      <c r="UL184" s="2" t="e">
        <f t="shared" si="1908"/>
        <v>#VALUE!</v>
      </c>
      <c r="UM184" s="2" t="e">
        <f t="shared" si="1909"/>
        <v>#VALUE!</v>
      </c>
      <c r="UN184" s="2" t="e">
        <f t="shared" si="1910"/>
        <v>#VALUE!</v>
      </c>
      <c r="UO184" s="2" t="e">
        <f t="shared" si="1911"/>
        <v>#VALUE!</v>
      </c>
      <c r="UP184" s="2" t="e">
        <f t="shared" si="1912"/>
        <v>#VALUE!</v>
      </c>
      <c r="UQ184" s="2" t="e">
        <f t="shared" si="1913"/>
        <v>#VALUE!</v>
      </c>
      <c r="UR184" s="2" t="e">
        <f t="shared" si="1914"/>
        <v>#VALUE!</v>
      </c>
      <c r="US184" s="2" t="e">
        <f t="shared" si="1915"/>
        <v>#VALUE!</v>
      </c>
      <c r="UT184" s="2" t="e">
        <f t="shared" si="1916"/>
        <v>#VALUE!</v>
      </c>
      <c r="UU184" s="2" t="e">
        <f t="shared" si="1917"/>
        <v>#VALUE!</v>
      </c>
      <c r="UV184" s="2" t="e">
        <f t="shared" si="1918"/>
        <v>#VALUE!</v>
      </c>
      <c r="UW184" s="2" t="e">
        <f t="shared" si="1919"/>
        <v>#VALUE!</v>
      </c>
      <c r="UX184" s="2" t="e">
        <f t="shared" si="1920"/>
        <v>#VALUE!</v>
      </c>
      <c r="UY184" s="2" t="e">
        <f t="shared" si="1921"/>
        <v>#VALUE!</v>
      </c>
      <c r="UZ184" s="2" t="e">
        <f t="shared" si="1922"/>
        <v>#VALUE!</v>
      </c>
      <c r="VA184" s="2" t="e">
        <f t="shared" si="1923"/>
        <v>#VALUE!</v>
      </c>
      <c r="VB184" s="2" t="e">
        <f t="shared" si="1924"/>
        <v>#VALUE!</v>
      </c>
      <c r="VC184" s="2" t="e">
        <f t="shared" si="1925"/>
        <v>#VALUE!</v>
      </c>
      <c r="VD184" s="2" t="e">
        <f t="shared" si="1926"/>
        <v>#VALUE!</v>
      </c>
      <c r="VE184" s="2" t="e">
        <f t="shared" si="1927"/>
        <v>#VALUE!</v>
      </c>
      <c r="VF184" s="2" t="e">
        <f t="shared" si="1928"/>
        <v>#VALUE!</v>
      </c>
      <c r="VG184" s="2" t="e">
        <f t="shared" si="1929"/>
        <v>#VALUE!</v>
      </c>
      <c r="VH184" s="2" t="e">
        <f t="shared" si="1930"/>
        <v>#VALUE!</v>
      </c>
      <c r="VI184" s="2" t="e">
        <f t="shared" si="1931"/>
        <v>#VALUE!</v>
      </c>
      <c r="VJ184" s="2" t="e">
        <f t="shared" si="1932"/>
        <v>#VALUE!</v>
      </c>
      <c r="VK184" s="2" t="e">
        <f t="shared" si="1933"/>
        <v>#VALUE!</v>
      </c>
      <c r="VL184" s="2" t="e">
        <f t="shared" si="1934"/>
        <v>#VALUE!</v>
      </c>
      <c r="VM184" s="2" t="e">
        <f t="shared" si="1935"/>
        <v>#VALUE!</v>
      </c>
      <c r="VN184" s="2" t="e">
        <f t="shared" si="1936"/>
        <v>#VALUE!</v>
      </c>
      <c r="VO184" s="2" t="e">
        <f t="shared" si="1937"/>
        <v>#VALUE!</v>
      </c>
      <c r="VP184" s="2" t="e">
        <f t="shared" si="1938"/>
        <v>#VALUE!</v>
      </c>
      <c r="VQ184" s="2" t="e">
        <f t="shared" si="1939"/>
        <v>#VALUE!</v>
      </c>
      <c r="VR184" s="2" t="e">
        <f t="shared" si="1940"/>
        <v>#VALUE!</v>
      </c>
      <c r="VS184" s="2" t="e">
        <f t="shared" si="1941"/>
        <v>#VALUE!</v>
      </c>
      <c r="VT184" s="98">
        <f t="shared" si="2066"/>
        <v>0</v>
      </c>
      <c r="VU184" s="98">
        <f t="shared" si="1942"/>
        <v>0</v>
      </c>
      <c r="VV184" s="98">
        <f t="shared" si="1943"/>
        <v>0</v>
      </c>
      <c r="VW184" s="98">
        <f t="shared" si="1944"/>
        <v>0</v>
      </c>
      <c r="VX184" s="98">
        <f t="shared" si="1945"/>
        <v>0</v>
      </c>
      <c r="VY184" s="98">
        <f t="shared" si="1946"/>
        <v>0</v>
      </c>
      <c r="VZ184" s="98">
        <f t="shared" si="1947"/>
        <v>0</v>
      </c>
      <c r="WA184" s="98">
        <f t="shared" si="1948"/>
        <v>0</v>
      </c>
      <c r="WB184" s="98">
        <f t="shared" si="1949"/>
        <v>0</v>
      </c>
      <c r="WC184" s="98">
        <f t="shared" si="1950"/>
        <v>0</v>
      </c>
      <c r="WD184" s="98">
        <f t="shared" si="1951"/>
        <v>0</v>
      </c>
      <c r="WE184" s="98">
        <f t="shared" si="1952"/>
        <v>0</v>
      </c>
      <c r="WF184" s="98">
        <f t="shared" si="1953"/>
        <v>0</v>
      </c>
      <c r="WG184" s="98">
        <f t="shared" si="1954"/>
        <v>0</v>
      </c>
      <c r="WH184" s="98">
        <f t="shared" si="1955"/>
        <v>0</v>
      </c>
      <c r="WI184" s="98">
        <f t="shared" si="1956"/>
        <v>0</v>
      </c>
      <c r="WJ184" s="98">
        <f t="shared" si="1957"/>
        <v>0</v>
      </c>
      <c r="WK184" s="98">
        <f t="shared" si="1958"/>
        <v>0</v>
      </c>
      <c r="WL184" s="98">
        <f t="shared" si="1959"/>
        <v>0</v>
      </c>
      <c r="WM184" s="98">
        <f t="shared" si="1960"/>
        <v>0</v>
      </c>
      <c r="WN184" s="98">
        <f t="shared" si="1961"/>
        <v>0</v>
      </c>
      <c r="WO184" s="98">
        <f t="shared" si="1962"/>
        <v>0</v>
      </c>
      <c r="WP184" s="98">
        <f t="shared" si="1963"/>
        <v>0</v>
      </c>
      <c r="WQ184" s="98">
        <f t="shared" si="1964"/>
        <v>0</v>
      </c>
      <c r="WR184" s="98">
        <f>IFERROR(INDEX('Score Calculation'!$D$38:$D$41,MATCH('Detalle de Cuentas'!VT184,'Score Calculation'!$C$38:$C$41,1)),0)</f>
        <v>4</v>
      </c>
      <c r="WS184" s="98">
        <f>IFERROR(INDEX('Score Calculation'!$D$38:$D$41,MATCH('Detalle de Cuentas'!VU184,'Score Calculation'!$C$38:$C$41,1)),0)</f>
        <v>4</v>
      </c>
      <c r="WT184" s="98">
        <f>IFERROR(INDEX('Score Calculation'!$D$38:$D$41,MATCH('Detalle de Cuentas'!VV184,'Score Calculation'!$C$38:$C$41,1)),0)</f>
        <v>4</v>
      </c>
      <c r="WU184" s="98">
        <f>IFERROR(INDEX('Score Calculation'!$D$38:$D$41,MATCH('Detalle de Cuentas'!VW184,'Score Calculation'!$C$38:$C$41,1)),0)</f>
        <v>4</v>
      </c>
      <c r="WV184" s="98">
        <f>IFERROR(INDEX('Score Calculation'!$D$38:$D$41,MATCH('Detalle de Cuentas'!VX184,'Score Calculation'!$C$38:$C$41,1)),0)</f>
        <v>4</v>
      </c>
      <c r="WW184" s="98">
        <f>IFERROR(INDEX('Score Calculation'!$D$38:$D$41,MATCH('Detalle de Cuentas'!VY184,'Score Calculation'!$C$38:$C$41,1)),0)</f>
        <v>4</v>
      </c>
      <c r="WX184" s="98">
        <f>IFERROR(INDEX('Score Calculation'!$D$38:$D$41,MATCH('Detalle de Cuentas'!VZ184,'Score Calculation'!$C$38:$C$41,1)),0)</f>
        <v>4</v>
      </c>
      <c r="WY184" s="98">
        <f>IFERROR(INDEX('Score Calculation'!$D$38:$D$41,MATCH('Detalle de Cuentas'!WA184,'Score Calculation'!$C$38:$C$41,1)),0)</f>
        <v>4</v>
      </c>
      <c r="WZ184" s="98">
        <f>IFERROR(INDEX('Score Calculation'!$D$38:$D$41,MATCH('Detalle de Cuentas'!WB184,'Score Calculation'!$C$38:$C$41,1)),0)</f>
        <v>4</v>
      </c>
      <c r="XA184" s="98">
        <f>IFERROR(INDEX('Score Calculation'!$D$38:$D$41,MATCH('Detalle de Cuentas'!WC184,'Score Calculation'!$C$38:$C$41,1)),0)</f>
        <v>4</v>
      </c>
      <c r="XB184" s="98">
        <f>IFERROR(INDEX('Score Calculation'!$D$38:$D$41,MATCH('Detalle de Cuentas'!WD184,'Score Calculation'!$C$38:$C$41,1)),0)</f>
        <v>4</v>
      </c>
      <c r="XC184" s="98">
        <f>IFERROR(INDEX('Score Calculation'!$D$38:$D$41,MATCH('Detalle de Cuentas'!WE184,'Score Calculation'!$C$38:$C$41,1)),0)</f>
        <v>4</v>
      </c>
      <c r="XD184" s="98">
        <f>IFERROR(INDEX('Score Calculation'!$D$38:$D$41,MATCH('Detalle de Cuentas'!WF184,'Score Calculation'!$C$38:$C$41,1)),0)</f>
        <v>4</v>
      </c>
      <c r="XE184" s="98">
        <f>IFERROR(INDEX('Score Calculation'!$D$38:$D$41,MATCH('Detalle de Cuentas'!WG184,'Score Calculation'!$C$38:$C$41,1)),0)</f>
        <v>4</v>
      </c>
      <c r="XF184" s="98">
        <f>IFERROR(INDEX('Score Calculation'!$D$38:$D$41,MATCH('Detalle de Cuentas'!WH184,'Score Calculation'!$C$38:$C$41,1)),0)</f>
        <v>4</v>
      </c>
      <c r="XG184" s="98">
        <f>IFERROR(INDEX('Score Calculation'!$D$38:$D$41,MATCH('Detalle de Cuentas'!WI184,'Score Calculation'!$C$38:$C$41,1)),0)</f>
        <v>4</v>
      </c>
      <c r="XH184" s="98">
        <f>IFERROR(INDEX('Score Calculation'!$D$38:$D$41,MATCH('Detalle de Cuentas'!WJ184,'Score Calculation'!$C$38:$C$41,1)),0)</f>
        <v>4</v>
      </c>
      <c r="XI184" s="98">
        <f>IFERROR(INDEX('Score Calculation'!$D$38:$D$41,MATCH('Detalle de Cuentas'!WK184,'Score Calculation'!$C$38:$C$41,1)),0)</f>
        <v>4</v>
      </c>
      <c r="XJ184" s="98">
        <f>IFERROR(INDEX('Score Calculation'!$D$38:$D$41,MATCH('Detalle de Cuentas'!WL184,'Score Calculation'!$C$38:$C$41,1)),0)</f>
        <v>4</v>
      </c>
      <c r="XK184" s="98">
        <f>IFERROR(INDEX('Score Calculation'!$D$38:$D$41,MATCH('Detalle de Cuentas'!WM184,'Score Calculation'!$C$38:$C$41,1)),0)</f>
        <v>4</v>
      </c>
      <c r="XL184" s="98">
        <f>IFERROR(INDEX('Score Calculation'!$D$38:$D$41,MATCH('Detalle de Cuentas'!WN184,'Score Calculation'!$C$38:$C$41,1)),0)</f>
        <v>4</v>
      </c>
      <c r="XM184" s="98">
        <f>IFERROR(INDEX('Score Calculation'!$D$38:$D$41,MATCH('Detalle de Cuentas'!WO184,'Score Calculation'!$C$38:$C$41,1)),0)</f>
        <v>4</v>
      </c>
      <c r="XN184" s="98">
        <f>IFERROR(INDEX('Score Calculation'!$D$38:$D$41,MATCH('Detalle de Cuentas'!WP184,'Score Calculation'!$C$38:$C$41,1)),0)</f>
        <v>4</v>
      </c>
      <c r="XO184" s="98">
        <f>IFERROR(INDEX('Score Calculation'!$D$38:$D$41,MATCH('Detalle de Cuentas'!WQ184,'Score Calculation'!$C$38:$C$41,1)),0)</f>
        <v>4</v>
      </c>
      <c r="XP184" s="98">
        <f>IFERROR(INDEX('Score Calculation'!$D$24:$D$31,MATCH('Detalle de Cuentas'!NF184,'Score Calculation'!$C$24:$C$31,1)),0)</f>
        <v>1</v>
      </c>
      <c r="XQ184" s="98">
        <f>IFERROR(INDEX('Score Calculation'!$D$24:$D$31,MATCH('Detalle de Cuentas'!NG184,'Score Calculation'!$C$24:$C$31,1)),0)</f>
        <v>1</v>
      </c>
      <c r="XR184" s="98">
        <f>IFERROR(INDEX('Score Calculation'!$D$24:$D$31,MATCH('Detalle de Cuentas'!NH184,'Score Calculation'!$C$24:$C$31,1)),0)</f>
        <v>1</v>
      </c>
      <c r="XS184" s="98">
        <f>IFERROR(INDEX('Score Calculation'!$D$24:$D$31,MATCH('Detalle de Cuentas'!NI184,'Score Calculation'!$C$24:$C$31,1)),0)</f>
        <v>1</v>
      </c>
      <c r="XT184" s="98">
        <f>IFERROR(INDEX('Score Calculation'!$D$24:$D$31,MATCH('Detalle de Cuentas'!NJ184,'Score Calculation'!$C$24:$C$31,1)),0)</f>
        <v>1</v>
      </c>
      <c r="XU184" s="98">
        <f>IFERROR(INDEX('Score Calculation'!$D$24:$D$31,MATCH('Detalle de Cuentas'!NK184,'Score Calculation'!$C$24:$C$31,1)),0)</f>
        <v>1</v>
      </c>
      <c r="XV184" s="98">
        <f>IFERROR(INDEX('Score Calculation'!$D$24:$D$31,MATCH('Detalle de Cuentas'!NL184,'Score Calculation'!$C$24:$C$31,1)),0)</f>
        <v>1</v>
      </c>
      <c r="XW184" s="98">
        <f>IFERROR(INDEX('Score Calculation'!$D$24:$D$31,MATCH('Detalle de Cuentas'!NM184,'Score Calculation'!$C$24:$C$31,1)),0)</f>
        <v>1</v>
      </c>
      <c r="XX184" s="98">
        <f>IFERROR(INDEX('Score Calculation'!$D$24:$D$31,MATCH('Detalle de Cuentas'!NN184,'Score Calculation'!$C$24:$C$31,1)),0)</f>
        <v>1</v>
      </c>
      <c r="XY184" s="98">
        <f>IFERROR(INDEX('Score Calculation'!$D$24:$D$31,MATCH('Detalle de Cuentas'!NO184,'Score Calculation'!$C$24:$C$31,1)),0)</f>
        <v>1</v>
      </c>
      <c r="XZ184" s="98">
        <f>IFERROR(INDEX('Score Calculation'!$D$24:$D$31,MATCH('Detalle de Cuentas'!NP184,'Score Calculation'!$C$24:$C$31,1)),0)</f>
        <v>1</v>
      </c>
      <c r="YA184" s="98">
        <f>IFERROR(INDEX('Score Calculation'!$D$24:$D$31,MATCH('Detalle de Cuentas'!NQ184,'Score Calculation'!$C$24:$C$31,1)),0)</f>
        <v>1</v>
      </c>
      <c r="YB184" s="98">
        <f>IFERROR(INDEX('Score Calculation'!$D$24:$D$31,MATCH('Detalle de Cuentas'!NR184,'Score Calculation'!$C$24:$C$31,1)),0)</f>
        <v>1</v>
      </c>
      <c r="YC184" s="98">
        <f>IFERROR(INDEX('Score Calculation'!$D$24:$D$31,MATCH('Detalle de Cuentas'!NS184,'Score Calculation'!$C$24:$C$31,1)),0)</f>
        <v>1</v>
      </c>
      <c r="YD184" s="98">
        <f>IFERROR(INDEX('Score Calculation'!$D$24:$D$31,MATCH('Detalle de Cuentas'!NT184,'Score Calculation'!$C$24:$C$31,1)),0)</f>
        <v>1</v>
      </c>
      <c r="YE184" s="98">
        <f>IFERROR(INDEX('Score Calculation'!$D$24:$D$31,MATCH('Detalle de Cuentas'!NU184,'Score Calculation'!$C$24:$C$31,1)),0)</f>
        <v>1</v>
      </c>
      <c r="YF184" s="98">
        <f>IFERROR(INDEX('Score Calculation'!$D$24:$D$31,MATCH('Detalle de Cuentas'!NV184,'Score Calculation'!$C$24:$C$31,1)),0)</f>
        <v>1</v>
      </c>
      <c r="YG184" s="98">
        <f>IFERROR(INDEX('Score Calculation'!$D$24:$D$31,MATCH('Detalle de Cuentas'!NW184,'Score Calculation'!$C$24:$C$31,1)),0)</f>
        <v>1</v>
      </c>
      <c r="YH184" s="98">
        <f>IFERROR(INDEX('Score Calculation'!$D$24:$D$31,MATCH('Detalle de Cuentas'!NX184,'Score Calculation'!$C$24:$C$31,1)),0)</f>
        <v>1</v>
      </c>
      <c r="YI184" s="98">
        <f>IFERROR(INDEX('Score Calculation'!$D$24:$D$31,MATCH('Detalle de Cuentas'!NY184,'Score Calculation'!$C$24:$C$31,1)),0)</f>
        <v>1</v>
      </c>
      <c r="YJ184" s="98">
        <f>IFERROR(INDEX('Score Calculation'!$D$24:$D$31,MATCH('Detalle de Cuentas'!NZ184,'Score Calculation'!$C$24:$C$31,1)),0)</f>
        <v>1</v>
      </c>
      <c r="YK184" s="98">
        <f>IFERROR(INDEX('Score Calculation'!$D$24:$D$31,MATCH('Detalle de Cuentas'!OA184,'Score Calculation'!$C$24:$C$31,1)),0)</f>
        <v>1</v>
      </c>
      <c r="YL184" s="98">
        <f>IFERROR(INDEX('Score Calculation'!$D$24:$D$31,MATCH('Detalle de Cuentas'!OB184,'Score Calculation'!$C$24:$C$31,1)),0)</f>
        <v>1</v>
      </c>
      <c r="YM184" s="98">
        <f>IFERROR(INDEX('Score Calculation'!$D$24:$D$31,MATCH('Detalle de Cuentas'!OC184,'Score Calculation'!$C$24:$C$31,1)),0)</f>
        <v>1</v>
      </c>
      <c r="YN184" s="98">
        <f t="shared" si="2067"/>
        <v>0</v>
      </c>
      <c r="YO184" s="98">
        <f>IF(LEFT(TRIM($D184),15)="GRUPO SOLIDARIO",$L184*'Score Calculation'!$H$5,IF(TRIM('Detalle de Cuentas'!$C184)="Semanal",'Detalle de Cuentas'!$L184*'Score Calculation'!$H$6,'Detalle de Cuentas'!$L184))</f>
        <v>0</v>
      </c>
      <c r="YP184" s="99">
        <f>IFERROR(INDEX('Score Calculation'!$D$54:$D$60,MATCH($YO184,'Score Calculation'!$C$54:$C$60,1)),1)</f>
        <v>0.2</v>
      </c>
      <c r="YQ184" s="99">
        <f>IFERROR(INDEX('Score Calculation'!$D$65:$D$123,MATCH(LEFT(TRIM('Detalle de Cuentas'!$F184),20),'Score Calculation'!$F$65:$F$123,0)),1)</f>
        <v>1</v>
      </c>
      <c r="YR184" s="99">
        <f>IFERROR(INDEX('Score Calculation'!$D$46:$D$49,MATCH('Detalle de Cuentas'!$YN184,'Score Calculation'!$C$46:$C$49,1)),1)</f>
        <v>4</v>
      </c>
      <c r="YS184" s="99">
        <f t="shared" si="2068"/>
        <v>0</v>
      </c>
      <c r="YT184" s="99">
        <f t="shared" si="2069"/>
        <v>0</v>
      </c>
      <c r="YU184" s="98" t="str">
        <f t="shared" si="2070"/>
        <v/>
      </c>
      <c r="YV184" s="109">
        <f t="shared" si="2071"/>
        <v>1</v>
      </c>
      <c r="YW184" s="109">
        <f>IFERROR(INDEX('Score Calculation'!$D$187:$D$245,MATCH(LEFT(TRIM('Detalle de Cuentas'!$F184),20),'Score Calculation'!$F$187:$F$245,0)),1)</f>
        <v>1</v>
      </c>
      <c r="YX184" s="109">
        <f>IFERROR(IF($E184="HIPOTECA",-PMT('Score Calculation'!$H$266/(360/$J184),$G184,$YO184)*(30/$J184),-PMT('Score Calculation'!$H$267/(360/$J184),$G184,$YO184)*(30/$J184)),0)</f>
        <v>0</v>
      </c>
      <c r="YY184" s="109">
        <f t="shared" si="2103"/>
        <v>0</v>
      </c>
      <c r="YZ184" s="109">
        <f t="shared" si="2103"/>
        <v>0</v>
      </c>
      <c r="ZA184" s="109">
        <f t="shared" si="2103"/>
        <v>0</v>
      </c>
      <c r="ZB184" s="109">
        <f t="shared" si="2103"/>
        <v>0</v>
      </c>
      <c r="ZC184" s="109">
        <f t="shared" si="2103"/>
        <v>0</v>
      </c>
      <c r="ZD184" s="109">
        <f t="shared" si="2100"/>
        <v>0</v>
      </c>
      <c r="ZE184" s="109">
        <f t="shared" si="2100"/>
        <v>0</v>
      </c>
      <c r="ZF184" s="109">
        <f t="shared" si="2100"/>
        <v>0</v>
      </c>
      <c r="ZG184" s="109">
        <f t="shared" si="2100"/>
        <v>0</v>
      </c>
      <c r="ZH184" s="109">
        <f t="shared" si="2100"/>
        <v>0</v>
      </c>
      <c r="ZI184" s="109">
        <f t="shared" si="2072"/>
        <v>0</v>
      </c>
    </row>
    <row r="185" spans="2:685" x14ac:dyDescent="0.2">
      <c r="B185" s="41">
        <v>169</v>
      </c>
      <c r="C185" s="42"/>
      <c r="D185" s="42"/>
      <c r="E185" s="42"/>
      <c r="F185" s="42"/>
      <c r="G185" s="42"/>
      <c r="H185" s="42"/>
      <c r="I185" s="29"/>
      <c r="J185" s="6" t="str">
        <f t="shared" si="2136"/>
        <v/>
      </c>
      <c r="K185" s="43"/>
      <c r="L185" s="43"/>
      <c r="M185" s="43"/>
      <c r="N185" s="43"/>
      <c r="O185" s="43"/>
      <c r="P185" s="44" t="str">
        <f t="shared" si="1965"/>
        <v/>
      </c>
      <c r="Q185" s="26"/>
      <c r="R185" s="26"/>
      <c r="S185" s="26"/>
      <c r="T185" s="26"/>
      <c r="U185" s="29"/>
      <c r="V185" s="43"/>
      <c r="W185" s="26"/>
      <c r="X185" s="29"/>
      <c r="Y185" s="6">
        <f>IF('Detalle de Cuentas'!$C$4-$R185&gt;'Graph Creator'!$E$2*'Graph Creator'!$D$13*12,0,1)</f>
        <v>1</v>
      </c>
      <c r="Z185" s="45">
        <f t="shared" si="2137"/>
        <v>0</v>
      </c>
      <c r="AA185" s="2" t="e">
        <f t="shared" si="1966"/>
        <v>#VALUE!</v>
      </c>
      <c r="AB185" s="2" t="e">
        <f t="shared" si="1967"/>
        <v>#VALUE!</v>
      </c>
      <c r="AC185" s="2" t="e">
        <f t="shared" si="1968"/>
        <v>#VALUE!</v>
      </c>
      <c r="AD185" s="2" t="e">
        <f t="shared" si="1969"/>
        <v>#VALUE!</v>
      </c>
      <c r="AE185" s="2" t="e">
        <f t="shared" si="1970"/>
        <v>#VALUE!</v>
      </c>
      <c r="AF185" s="2" t="e">
        <f t="shared" si="1971"/>
        <v>#VALUE!</v>
      </c>
      <c r="AG185" s="2">
        <f t="shared" si="1972"/>
        <v>0</v>
      </c>
      <c r="AH185" s="2">
        <f t="shared" si="1973"/>
        <v>0</v>
      </c>
      <c r="AI185" s="2" t="str">
        <f t="shared" si="1974"/>
        <v/>
      </c>
      <c r="AJ185" s="2" t="str">
        <f t="shared" ref="AJ185:BE185" si="2371">IFERROR(SEARCH(".",$I185,AI185+1),"")</f>
        <v/>
      </c>
      <c r="AK185" s="2" t="str">
        <f t="shared" si="2371"/>
        <v/>
      </c>
      <c r="AL185" s="2" t="str">
        <f t="shared" si="2371"/>
        <v/>
      </c>
      <c r="AM185" s="2" t="str">
        <f t="shared" si="2371"/>
        <v/>
      </c>
      <c r="AN185" s="2" t="str">
        <f t="shared" si="2371"/>
        <v/>
      </c>
      <c r="AO185" s="2" t="str">
        <f t="shared" si="2371"/>
        <v/>
      </c>
      <c r="AP185" s="2" t="str">
        <f t="shared" si="2371"/>
        <v/>
      </c>
      <c r="AQ185" s="2" t="str">
        <f t="shared" si="2371"/>
        <v/>
      </c>
      <c r="AR185" s="2" t="str">
        <f t="shared" si="2371"/>
        <v/>
      </c>
      <c r="AS185" s="2" t="str">
        <f t="shared" si="2371"/>
        <v/>
      </c>
      <c r="AT185" s="2" t="str">
        <f t="shared" si="2371"/>
        <v/>
      </c>
      <c r="AU185" s="2" t="str">
        <f t="shared" si="2371"/>
        <v/>
      </c>
      <c r="AV185" s="2" t="str">
        <f t="shared" si="2371"/>
        <v/>
      </c>
      <c r="AW185" s="2" t="str">
        <f t="shared" si="2371"/>
        <v/>
      </c>
      <c r="AX185" s="2" t="str">
        <f t="shared" si="2371"/>
        <v/>
      </c>
      <c r="AY185" s="2" t="str">
        <f t="shared" si="2371"/>
        <v/>
      </c>
      <c r="AZ185" s="2" t="str">
        <f t="shared" si="2371"/>
        <v/>
      </c>
      <c r="BA185" s="2" t="str">
        <f t="shared" si="2371"/>
        <v/>
      </c>
      <c r="BB185" s="2" t="str">
        <f t="shared" si="2371"/>
        <v/>
      </c>
      <c r="BC185" s="2" t="str">
        <f t="shared" si="2371"/>
        <v/>
      </c>
      <c r="BD185" s="2" t="str">
        <f t="shared" si="2371"/>
        <v/>
      </c>
      <c r="BE185" s="2" t="str">
        <f t="shared" si="2371"/>
        <v/>
      </c>
      <c r="BF185" s="2" t="str">
        <f t="shared" si="1976"/>
        <v/>
      </c>
      <c r="BG185" s="2" t="str">
        <f t="shared" si="1620"/>
        <v/>
      </c>
      <c r="BH185" s="2" t="str">
        <f t="shared" si="1621"/>
        <v/>
      </c>
      <c r="BI185" s="2" t="str">
        <f t="shared" si="1622"/>
        <v/>
      </c>
      <c r="BJ185" s="2" t="str">
        <f t="shared" si="1623"/>
        <v/>
      </c>
      <c r="BK185" s="2" t="str">
        <f t="shared" si="1624"/>
        <v/>
      </c>
      <c r="BL185" s="2" t="str">
        <f t="shared" si="1625"/>
        <v/>
      </c>
      <c r="BM185" s="2" t="str">
        <f t="shared" si="1626"/>
        <v/>
      </c>
      <c r="BN185" s="2" t="str">
        <f t="shared" si="1627"/>
        <v/>
      </c>
      <c r="BO185" s="2" t="str">
        <f t="shared" si="1628"/>
        <v/>
      </c>
      <c r="BP185" s="2" t="str">
        <f t="shared" si="1629"/>
        <v/>
      </c>
      <c r="BQ185" s="2" t="str">
        <f t="shared" si="1630"/>
        <v/>
      </c>
      <c r="BR185" s="2" t="str">
        <f t="shared" si="1631"/>
        <v/>
      </c>
      <c r="BS185" s="2" t="str">
        <f t="shared" si="1632"/>
        <v/>
      </c>
      <c r="BT185" s="2" t="str">
        <f t="shared" si="1633"/>
        <v/>
      </c>
      <c r="BU185" s="2" t="str">
        <f t="shared" si="1634"/>
        <v/>
      </c>
      <c r="BV185" s="2" t="str">
        <f t="shared" si="1635"/>
        <v/>
      </c>
      <c r="BW185" s="2" t="str">
        <f t="shared" si="1636"/>
        <v/>
      </c>
      <c r="BX185" s="2" t="str">
        <f t="shared" si="1637"/>
        <v/>
      </c>
      <c r="BY185" s="2" t="str">
        <f t="shared" si="1638"/>
        <v/>
      </c>
      <c r="BZ185" s="2" t="str">
        <f t="shared" si="1639"/>
        <v/>
      </c>
      <c r="CA185" s="2" t="str">
        <f t="shared" si="1640"/>
        <v/>
      </c>
      <c r="CB185" s="2" t="str">
        <f t="shared" si="1641"/>
        <v/>
      </c>
      <c r="CC185" s="2" t="str">
        <f t="shared" si="1642"/>
        <v/>
      </c>
      <c r="CD185" s="14">
        <f t="shared" si="2139"/>
        <v>0</v>
      </c>
      <c r="CE185" s="14" t="e">
        <f t="shared" ref="CE185:DA185" si="2372">CD185-$J$17</f>
        <v>#VALUE!</v>
      </c>
      <c r="CF185" s="14" t="e">
        <f t="shared" si="2372"/>
        <v>#VALUE!</v>
      </c>
      <c r="CG185" s="14" t="e">
        <f t="shared" si="2372"/>
        <v>#VALUE!</v>
      </c>
      <c r="CH185" s="14" t="e">
        <f t="shared" si="2372"/>
        <v>#VALUE!</v>
      </c>
      <c r="CI185" s="14" t="e">
        <f t="shared" si="2372"/>
        <v>#VALUE!</v>
      </c>
      <c r="CJ185" s="14" t="e">
        <f t="shared" si="2372"/>
        <v>#VALUE!</v>
      </c>
      <c r="CK185" s="14" t="e">
        <f t="shared" si="2372"/>
        <v>#VALUE!</v>
      </c>
      <c r="CL185" s="14" t="e">
        <f t="shared" si="2372"/>
        <v>#VALUE!</v>
      </c>
      <c r="CM185" s="14" t="e">
        <f t="shared" si="2372"/>
        <v>#VALUE!</v>
      </c>
      <c r="CN185" s="14" t="e">
        <f t="shared" si="2372"/>
        <v>#VALUE!</v>
      </c>
      <c r="CO185" s="14" t="e">
        <f t="shared" si="2372"/>
        <v>#VALUE!</v>
      </c>
      <c r="CP185" s="14" t="e">
        <f t="shared" si="2372"/>
        <v>#VALUE!</v>
      </c>
      <c r="CQ185" s="14" t="e">
        <f t="shared" si="2372"/>
        <v>#VALUE!</v>
      </c>
      <c r="CR185" s="14" t="e">
        <f t="shared" si="2372"/>
        <v>#VALUE!</v>
      </c>
      <c r="CS185" s="14" t="e">
        <f t="shared" si="2372"/>
        <v>#VALUE!</v>
      </c>
      <c r="CT185" s="14" t="e">
        <f t="shared" si="2372"/>
        <v>#VALUE!</v>
      </c>
      <c r="CU185" s="14" t="e">
        <f t="shared" si="2372"/>
        <v>#VALUE!</v>
      </c>
      <c r="CV185" s="14" t="e">
        <f t="shared" si="2372"/>
        <v>#VALUE!</v>
      </c>
      <c r="CW185" s="14" t="e">
        <f t="shared" si="2372"/>
        <v>#VALUE!</v>
      </c>
      <c r="CX185" s="14" t="e">
        <f t="shared" si="2372"/>
        <v>#VALUE!</v>
      </c>
      <c r="CY185" s="14" t="e">
        <f t="shared" si="2372"/>
        <v>#VALUE!</v>
      </c>
      <c r="CZ185" s="14" t="e">
        <f t="shared" si="2372"/>
        <v>#VALUE!</v>
      </c>
      <c r="DA185" s="14" t="e">
        <f t="shared" si="2372"/>
        <v>#VALUE!</v>
      </c>
      <c r="DB185" s="2">
        <f t="shared" si="1978"/>
        <v>0</v>
      </c>
      <c r="DC185" s="2">
        <f t="shared" si="1979"/>
        <v>0</v>
      </c>
      <c r="DD185" s="2">
        <f t="shared" si="1980"/>
        <v>0</v>
      </c>
      <c r="DE185" s="2">
        <f t="shared" si="1981"/>
        <v>0</v>
      </c>
      <c r="DF185" s="2">
        <f t="shared" si="1982"/>
        <v>0</v>
      </c>
      <c r="DG185" s="2">
        <f t="shared" si="1983"/>
        <v>0</v>
      </c>
      <c r="DH185" s="2">
        <f t="shared" si="1984"/>
        <v>0</v>
      </c>
      <c r="DI185" s="2">
        <f t="shared" si="1985"/>
        <v>0</v>
      </c>
      <c r="DJ185" s="2">
        <f t="shared" si="1986"/>
        <v>0</v>
      </c>
      <c r="DK185" s="2">
        <f t="shared" si="1987"/>
        <v>0</v>
      </c>
      <c r="DL185" s="2">
        <f t="shared" si="1988"/>
        <v>0</v>
      </c>
      <c r="DM185" s="2">
        <f t="shared" si="1989"/>
        <v>0</v>
      </c>
      <c r="DN185" s="2">
        <f t="shared" si="1990"/>
        <v>0</v>
      </c>
      <c r="DO185" s="2">
        <f t="shared" si="1991"/>
        <v>0</v>
      </c>
      <c r="DP185" s="2">
        <f t="shared" si="1992"/>
        <v>0</v>
      </c>
      <c r="DQ185" s="2">
        <f t="shared" si="1993"/>
        <v>0</v>
      </c>
      <c r="DR185" s="2">
        <f t="shared" si="1994"/>
        <v>0</v>
      </c>
      <c r="DS185" s="2">
        <f t="shared" si="1995"/>
        <v>0</v>
      </c>
      <c r="DT185" s="2">
        <f t="shared" si="1996"/>
        <v>0</v>
      </c>
      <c r="DU185" s="2">
        <f t="shared" si="1997"/>
        <v>0</v>
      </c>
      <c r="DV185" s="2">
        <f t="shared" si="1998"/>
        <v>0</v>
      </c>
      <c r="DW185" s="2">
        <f t="shared" si="1999"/>
        <v>0</v>
      </c>
      <c r="DX185" s="2">
        <f t="shared" si="2000"/>
        <v>0</v>
      </c>
      <c r="DY185" s="2">
        <f t="shared" si="2001"/>
        <v>0</v>
      </c>
      <c r="DZ185" s="2">
        <f t="shared" si="2002"/>
        <v>0</v>
      </c>
      <c r="EA185" s="2">
        <f t="shared" si="2003"/>
        <v>0</v>
      </c>
      <c r="EB185" s="2">
        <f t="shared" si="2004"/>
        <v>0</v>
      </c>
      <c r="EC185" s="2">
        <f t="shared" si="2005"/>
        <v>0</v>
      </c>
      <c r="ED185" s="2">
        <f t="shared" si="2006"/>
        <v>0</v>
      </c>
      <c r="EE185" s="2">
        <f t="shared" si="2007"/>
        <v>0</v>
      </c>
      <c r="EF185" s="2">
        <f t="shared" si="2008"/>
        <v>0</v>
      </c>
      <c r="EG185" s="2">
        <f t="shared" si="2009"/>
        <v>0</v>
      </c>
      <c r="EH185" s="2">
        <f t="shared" si="2010"/>
        <v>0</v>
      </c>
      <c r="EI185" s="2">
        <f t="shared" si="2011"/>
        <v>0</v>
      </c>
      <c r="EJ185" s="2">
        <f t="shared" si="2012"/>
        <v>0</v>
      </c>
      <c r="EK185" s="2">
        <f t="shared" si="2013"/>
        <v>0</v>
      </c>
      <c r="EL185" s="2">
        <f t="shared" si="2014"/>
        <v>0</v>
      </c>
      <c r="EM185" s="2">
        <f t="shared" si="2015"/>
        <v>0</v>
      </c>
      <c r="EN185" s="2">
        <f t="shared" si="2016"/>
        <v>0</v>
      </c>
      <c r="EO185" s="2">
        <f t="shared" si="2017"/>
        <v>0</v>
      </c>
      <c r="EP185" s="2">
        <f t="shared" si="2018"/>
        <v>0</v>
      </c>
      <c r="EQ185" s="2">
        <f t="shared" si="2019"/>
        <v>0</v>
      </c>
      <c r="ER185" s="2">
        <f t="shared" si="2020"/>
        <v>0</v>
      </c>
      <c r="ES185" s="2">
        <f t="shared" si="2021"/>
        <v>0</v>
      </c>
      <c r="ET185" s="2">
        <f t="shared" si="2022"/>
        <v>0</v>
      </c>
      <c r="EU185" s="2">
        <f t="shared" si="2023"/>
        <v>0</v>
      </c>
      <c r="EV185" s="2">
        <f t="shared" si="2024"/>
        <v>0</v>
      </c>
      <c r="EW185" s="2">
        <f t="shared" si="2025"/>
        <v>0</v>
      </c>
      <c r="EX185" s="2">
        <f t="shared" si="2141"/>
        <v>1</v>
      </c>
      <c r="EY185" s="2" t="e">
        <f t="shared" si="2142"/>
        <v>#VALUE!</v>
      </c>
      <c r="EZ185" s="2" t="e">
        <f t="shared" si="2143"/>
        <v>#VALUE!</v>
      </c>
      <c r="FA185" s="2" t="e">
        <f t="shared" si="2144"/>
        <v>#VALUE!</v>
      </c>
      <c r="FB185" s="2" t="e">
        <f t="shared" si="2145"/>
        <v>#VALUE!</v>
      </c>
      <c r="FC185" s="2" t="e">
        <f t="shared" si="2146"/>
        <v>#VALUE!</v>
      </c>
      <c r="FD185" s="2" t="e">
        <f t="shared" si="2147"/>
        <v>#VALUE!</v>
      </c>
      <c r="FE185" s="2" t="e">
        <f t="shared" si="2148"/>
        <v>#VALUE!</v>
      </c>
      <c r="FF185" s="2" t="e">
        <f t="shared" si="2149"/>
        <v>#VALUE!</v>
      </c>
      <c r="FG185" s="2" t="e">
        <f t="shared" si="2150"/>
        <v>#VALUE!</v>
      </c>
      <c r="FH185" s="2" t="e">
        <f t="shared" si="2151"/>
        <v>#VALUE!</v>
      </c>
      <c r="FI185" s="2" t="e">
        <f t="shared" si="2152"/>
        <v>#VALUE!</v>
      </c>
      <c r="FJ185" s="2" t="e">
        <f t="shared" si="2153"/>
        <v>#VALUE!</v>
      </c>
      <c r="FK185" s="2" t="e">
        <f t="shared" si="2154"/>
        <v>#VALUE!</v>
      </c>
      <c r="FL185" s="2" t="e">
        <f t="shared" si="2155"/>
        <v>#VALUE!</v>
      </c>
      <c r="FM185" s="2" t="e">
        <f t="shared" si="2156"/>
        <v>#VALUE!</v>
      </c>
      <c r="FN185" s="2" t="e">
        <f t="shared" si="2157"/>
        <v>#VALUE!</v>
      </c>
      <c r="FO185" s="2" t="e">
        <f t="shared" si="2158"/>
        <v>#VALUE!</v>
      </c>
      <c r="FP185" s="2" t="e">
        <f t="shared" si="2159"/>
        <v>#VALUE!</v>
      </c>
      <c r="FQ185" s="2" t="e">
        <f t="shared" si="2160"/>
        <v>#VALUE!</v>
      </c>
      <c r="FR185" s="2" t="e">
        <f t="shared" si="2161"/>
        <v>#VALUE!</v>
      </c>
      <c r="FS185" s="2" t="e">
        <f t="shared" si="2162"/>
        <v>#VALUE!</v>
      </c>
      <c r="FT185" s="2" t="e">
        <f t="shared" si="2163"/>
        <v>#VALUE!</v>
      </c>
      <c r="FU185" s="2" t="e">
        <f t="shared" si="2164"/>
        <v>#VALUE!</v>
      </c>
      <c r="FV185" s="2">
        <f t="shared" si="2165"/>
        <v>1</v>
      </c>
      <c r="FW185" s="2" t="e">
        <f t="shared" si="2166"/>
        <v>#VALUE!</v>
      </c>
      <c r="FX185" s="2" t="e">
        <f t="shared" si="2167"/>
        <v>#VALUE!</v>
      </c>
      <c r="FY185" s="2" t="e">
        <f t="shared" si="2168"/>
        <v>#VALUE!</v>
      </c>
      <c r="FZ185" s="2" t="e">
        <f t="shared" si="2169"/>
        <v>#VALUE!</v>
      </c>
      <c r="GA185" s="2" t="e">
        <f t="shared" si="2170"/>
        <v>#VALUE!</v>
      </c>
      <c r="GB185" s="2" t="e">
        <f t="shared" si="2171"/>
        <v>#VALUE!</v>
      </c>
      <c r="GC185" s="2" t="e">
        <f t="shared" si="2172"/>
        <v>#VALUE!</v>
      </c>
      <c r="GD185" s="2" t="e">
        <f t="shared" si="2173"/>
        <v>#VALUE!</v>
      </c>
      <c r="GE185" s="2" t="e">
        <f t="shared" si="2174"/>
        <v>#VALUE!</v>
      </c>
      <c r="GF185" s="2" t="e">
        <f t="shared" si="2175"/>
        <v>#VALUE!</v>
      </c>
      <c r="GG185" s="2" t="e">
        <f t="shared" si="2176"/>
        <v>#VALUE!</v>
      </c>
      <c r="GH185" s="2" t="e">
        <f t="shared" si="2177"/>
        <v>#VALUE!</v>
      </c>
      <c r="GI185" s="2" t="e">
        <f t="shared" si="2178"/>
        <v>#VALUE!</v>
      </c>
      <c r="GJ185" s="2" t="e">
        <f t="shared" si="2179"/>
        <v>#VALUE!</v>
      </c>
      <c r="GK185" s="2" t="e">
        <f t="shared" si="2180"/>
        <v>#VALUE!</v>
      </c>
      <c r="GL185" s="2" t="e">
        <f t="shared" si="2181"/>
        <v>#VALUE!</v>
      </c>
      <c r="GM185" s="2" t="e">
        <f t="shared" si="2182"/>
        <v>#VALUE!</v>
      </c>
      <c r="GN185" s="2" t="e">
        <f t="shared" si="2183"/>
        <v>#VALUE!</v>
      </c>
      <c r="GO185" s="2" t="e">
        <f t="shared" si="2184"/>
        <v>#VALUE!</v>
      </c>
      <c r="GP185" s="2" t="e">
        <f t="shared" si="2185"/>
        <v>#VALUE!</v>
      </c>
      <c r="GQ185" s="2" t="e">
        <f t="shared" si="2186"/>
        <v>#VALUE!</v>
      </c>
      <c r="GR185" s="2" t="e">
        <f t="shared" si="2187"/>
        <v>#VALUE!</v>
      </c>
      <c r="GS185" s="2" t="e">
        <f t="shared" si="2188"/>
        <v>#VALUE!</v>
      </c>
      <c r="GT185" s="2">
        <f t="shared" si="2189"/>
        <v>1</v>
      </c>
      <c r="GU185" s="2" t="e">
        <f t="shared" si="2190"/>
        <v>#VALUE!</v>
      </c>
      <c r="GV185" s="2" t="e">
        <f t="shared" si="2191"/>
        <v>#VALUE!</v>
      </c>
      <c r="GW185" s="2" t="e">
        <f t="shared" si="2192"/>
        <v>#VALUE!</v>
      </c>
      <c r="GX185" s="2" t="e">
        <f t="shared" si="2193"/>
        <v>#VALUE!</v>
      </c>
      <c r="GY185" s="2" t="e">
        <f t="shared" si="2194"/>
        <v>#VALUE!</v>
      </c>
      <c r="GZ185" s="2" t="e">
        <f t="shared" si="2195"/>
        <v>#VALUE!</v>
      </c>
      <c r="HA185" s="2" t="e">
        <f t="shared" si="2196"/>
        <v>#VALUE!</v>
      </c>
      <c r="HB185" s="2" t="e">
        <f t="shared" si="2197"/>
        <v>#VALUE!</v>
      </c>
      <c r="HC185" s="2" t="e">
        <f t="shared" si="2198"/>
        <v>#VALUE!</v>
      </c>
      <c r="HD185" s="2" t="e">
        <f t="shared" si="2199"/>
        <v>#VALUE!</v>
      </c>
      <c r="HE185" s="2" t="e">
        <f t="shared" si="2200"/>
        <v>#VALUE!</v>
      </c>
      <c r="HF185" s="2" t="e">
        <f t="shared" si="2201"/>
        <v>#VALUE!</v>
      </c>
      <c r="HG185" s="2" t="e">
        <f t="shared" si="2202"/>
        <v>#VALUE!</v>
      </c>
      <c r="HH185" s="2" t="e">
        <f t="shared" si="2203"/>
        <v>#VALUE!</v>
      </c>
      <c r="HI185" s="2" t="e">
        <f t="shared" si="2204"/>
        <v>#VALUE!</v>
      </c>
      <c r="HJ185" s="2" t="e">
        <f t="shared" si="2205"/>
        <v>#VALUE!</v>
      </c>
      <c r="HK185" s="2" t="e">
        <f t="shared" si="2206"/>
        <v>#VALUE!</v>
      </c>
      <c r="HL185" s="2" t="e">
        <f t="shared" si="2207"/>
        <v>#VALUE!</v>
      </c>
      <c r="HM185" s="2" t="e">
        <f t="shared" si="2208"/>
        <v>#VALUE!</v>
      </c>
      <c r="HN185" s="2" t="e">
        <f t="shared" si="2209"/>
        <v>#VALUE!</v>
      </c>
      <c r="HO185" s="2" t="e">
        <f t="shared" si="2210"/>
        <v>#VALUE!</v>
      </c>
      <c r="HP185" s="2" t="e">
        <f t="shared" si="2211"/>
        <v>#VALUE!</v>
      </c>
      <c r="HQ185" s="2" t="e">
        <f t="shared" si="2212"/>
        <v>#VALUE!</v>
      </c>
      <c r="HR185" s="2">
        <f t="shared" si="2213"/>
        <v>1</v>
      </c>
      <c r="HS185" s="2" t="e">
        <f t="shared" si="2214"/>
        <v>#VALUE!</v>
      </c>
      <c r="HT185" s="2" t="e">
        <f t="shared" si="2215"/>
        <v>#VALUE!</v>
      </c>
      <c r="HU185" s="2" t="e">
        <f t="shared" si="2216"/>
        <v>#VALUE!</v>
      </c>
      <c r="HV185" s="2" t="e">
        <f t="shared" si="2217"/>
        <v>#VALUE!</v>
      </c>
      <c r="HW185" s="2" t="e">
        <f t="shared" si="2218"/>
        <v>#VALUE!</v>
      </c>
      <c r="HX185" s="2" t="e">
        <f t="shared" si="2219"/>
        <v>#VALUE!</v>
      </c>
      <c r="HY185" s="2" t="e">
        <f t="shared" si="2220"/>
        <v>#VALUE!</v>
      </c>
      <c r="HZ185" s="2" t="e">
        <f t="shared" si="2221"/>
        <v>#VALUE!</v>
      </c>
      <c r="IA185" s="2" t="e">
        <f t="shared" si="2222"/>
        <v>#VALUE!</v>
      </c>
      <c r="IB185" s="2" t="e">
        <f t="shared" si="2223"/>
        <v>#VALUE!</v>
      </c>
      <c r="IC185" s="2" t="e">
        <f t="shared" si="2224"/>
        <v>#VALUE!</v>
      </c>
      <c r="ID185" s="2" t="e">
        <f t="shared" si="2225"/>
        <v>#VALUE!</v>
      </c>
      <c r="IE185" s="2" t="e">
        <f t="shared" si="2226"/>
        <v>#VALUE!</v>
      </c>
      <c r="IF185" s="2" t="e">
        <f t="shared" si="2227"/>
        <v>#VALUE!</v>
      </c>
      <c r="IG185" s="2" t="e">
        <f t="shared" si="2228"/>
        <v>#VALUE!</v>
      </c>
      <c r="IH185" s="2" t="e">
        <f t="shared" si="2229"/>
        <v>#VALUE!</v>
      </c>
      <c r="II185" s="2" t="e">
        <f t="shared" si="2230"/>
        <v>#VALUE!</v>
      </c>
      <c r="IJ185" s="2" t="e">
        <f t="shared" si="2231"/>
        <v>#VALUE!</v>
      </c>
      <c r="IK185" s="2" t="e">
        <f t="shared" si="2232"/>
        <v>#VALUE!</v>
      </c>
      <c r="IL185" s="2" t="e">
        <f t="shared" si="2233"/>
        <v>#VALUE!</v>
      </c>
      <c r="IM185" s="2" t="e">
        <f t="shared" si="2234"/>
        <v>#VALUE!</v>
      </c>
      <c r="IN185" s="2" t="e">
        <f t="shared" si="2235"/>
        <v>#VALUE!</v>
      </c>
      <c r="IO185" s="2" t="e">
        <f t="shared" si="2236"/>
        <v>#VALUE!</v>
      </c>
      <c r="IP185" s="2">
        <f t="shared" si="2237"/>
        <v>0</v>
      </c>
      <c r="IQ185" s="2" t="e">
        <f t="shared" si="2238"/>
        <v>#VALUE!</v>
      </c>
      <c r="IR185" s="2" t="e">
        <f t="shared" si="2239"/>
        <v>#VALUE!</v>
      </c>
      <c r="IS185" s="2" t="e">
        <f t="shared" si="2240"/>
        <v>#VALUE!</v>
      </c>
      <c r="IT185" s="2" t="e">
        <f t="shared" si="2241"/>
        <v>#VALUE!</v>
      </c>
      <c r="IU185" s="2" t="e">
        <f t="shared" si="2242"/>
        <v>#VALUE!</v>
      </c>
      <c r="IV185" s="2" t="e">
        <f t="shared" si="2243"/>
        <v>#VALUE!</v>
      </c>
      <c r="IW185" s="2" t="e">
        <f t="shared" si="2244"/>
        <v>#VALUE!</v>
      </c>
      <c r="IX185" s="2" t="e">
        <f t="shared" si="2245"/>
        <v>#VALUE!</v>
      </c>
      <c r="IY185" s="2" t="e">
        <f t="shared" si="2246"/>
        <v>#VALUE!</v>
      </c>
      <c r="IZ185" s="2" t="e">
        <f t="shared" si="2247"/>
        <v>#VALUE!</v>
      </c>
      <c r="JA185" s="2" t="e">
        <f t="shared" si="2248"/>
        <v>#VALUE!</v>
      </c>
      <c r="JB185" s="2" t="e">
        <f t="shared" si="2249"/>
        <v>#VALUE!</v>
      </c>
      <c r="JC185" s="2" t="e">
        <f t="shared" si="2250"/>
        <v>#VALUE!</v>
      </c>
      <c r="JD185" s="2" t="e">
        <f t="shared" si="2251"/>
        <v>#VALUE!</v>
      </c>
      <c r="JE185" s="2" t="e">
        <f t="shared" si="2252"/>
        <v>#VALUE!</v>
      </c>
      <c r="JF185" s="2" t="e">
        <f t="shared" si="2253"/>
        <v>#VALUE!</v>
      </c>
      <c r="JG185" s="2" t="e">
        <f t="shared" si="2254"/>
        <v>#VALUE!</v>
      </c>
      <c r="JH185" s="2" t="e">
        <f t="shared" si="2255"/>
        <v>#VALUE!</v>
      </c>
      <c r="JI185" s="2" t="e">
        <f t="shared" si="2256"/>
        <v>#VALUE!</v>
      </c>
      <c r="JJ185" s="2" t="e">
        <f t="shared" si="2257"/>
        <v>#VALUE!</v>
      </c>
      <c r="JK185" s="2" t="e">
        <f t="shared" si="2258"/>
        <v>#VALUE!</v>
      </c>
      <c r="JL185" s="2" t="e">
        <f t="shared" si="2259"/>
        <v>#VALUE!</v>
      </c>
      <c r="JM185" s="2" t="e">
        <f t="shared" si="2260"/>
        <v>#VALUE!</v>
      </c>
      <c r="JN185" s="2">
        <f t="shared" si="2261"/>
        <v>0</v>
      </c>
      <c r="JO185" s="2" t="e">
        <f t="shared" si="2262"/>
        <v>#VALUE!</v>
      </c>
      <c r="JP185" s="2" t="e">
        <f t="shared" si="2263"/>
        <v>#VALUE!</v>
      </c>
      <c r="JQ185" s="2" t="e">
        <f t="shared" si="2264"/>
        <v>#VALUE!</v>
      </c>
      <c r="JR185" s="2" t="e">
        <f t="shared" si="2265"/>
        <v>#VALUE!</v>
      </c>
      <c r="JS185" s="2" t="e">
        <f t="shared" si="2266"/>
        <v>#VALUE!</v>
      </c>
      <c r="JT185" s="2" t="e">
        <f t="shared" si="2267"/>
        <v>#VALUE!</v>
      </c>
      <c r="JU185" s="2" t="e">
        <f t="shared" si="2268"/>
        <v>#VALUE!</v>
      </c>
      <c r="JV185" s="2" t="e">
        <f t="shared" si="2269"/>
        <v>#VALUE!</v>
      </c>
      <c r="JW185" s="2" t="e">
        <f t="shared" si="2270"/>
        <v>#VALUE!</v>
      </c>
      <c r="JX185" s="2" t="e">
        <f t="shared" si="2271"/>
        <v>#VALUE!</v>
      </c>
      <c r="JY185" s="2" t="e">
        <f t="shared" si="2272"/>
        <v>#VALUE!</v>
      </c>
      <c r="JZ185" s="2" t="e">
        <f t="shared" si="2273"/>
        <v>#VALUE!</v>
      </c>
      <c r="KA185" s="2" t="e">
        <f t="shared" si="2274"/>
        <v>#VALUE!</v>
      </c>
      <c r="KB185" s="2" t="e">
        <f t="shared" si="2275"/>
        <v>#VALUE!</v>
      </c>
      <c r="KC185" s="2" t="e">
        <f t="shared" si="2276"/>
        <v>#VALUE!</v>
      </c>
      <c r="KD185" s="2" t="e">
        <f t="shared" si="2277"/>
        <v>#VALUE!</v>
      </c>
      <c r="KE185" s="2" t="e">
        <f t="shared" si="2278"/>
        <v>#VALUE!</v>
      </c>
      <c r="KF185" s="2" t="e">
        <f t="shared" si="2279"/>
        <v>#VALUE!</v>
      </c>
      <c r="KG185" s="2" t="e">
        <f t="shared" si="2280"/>
        <v>#VALUE!</v>
      </c>
      <c r="KH185" s="2" t="e">
        <f t="shared" si="2281"/>
        <v>#VALUE!</v>
      </c>
      <c r="KI185" s="2" t="e">
        <f t="shared" si="2282"/>
        <v>#VALUE!</v>
      </c>
      <c r="KJ185" s="2" t="e">
        <f t="shared" si="2283"/>
        <v>#VALUE!</v>
      </c>
      <c r="KK185" s="2" t="e">
        <f t="shared" si="2284"/>
        <v>#VALUE!</v>
      </c>
      <c r="KL185" s="2">
        <f t="shared" si="2285"/>
        <v>0</v>
      </c>
      <c r="KM185" s="2" t="e">
        <f t="shared" si="2286"/>
        <v>#VALUE!</v>
      </c>
      <c r="KN185" s="2" t="e">
        <f t="shared" si="2287"/>
        <v>#VALUE!</v>
      </c>
      <c r="KO185" s="2" t="e">
        <f t="shared" si="2288"/>
        <v>#VALUE!</v>
      </c>
      <c r="KP185" s="2" t="e">
        <f t="shared" si="2289"/>
        <v>#VALUE!</v>
      </c>
      <c r="KQ185" s="2" t="e">
        <f t="shared" si="2290"/>
        <v>#VALUE!</v>
      </c>
      <c r="KR185" s="2" t="e">
        <f t="shared" si="2291"/>
        <v>#VALUE!</v>
      </c>
      <c r="KS185" s="2" t="e">
        <f t="shared" si="2292"/>
        <v>#VALUE!</v>
      </c>
      <c r="KT185" s="2" t="e">
        <f t="shared" si="2293"/>
        <v>#VALUE!</v>
      </c>
      <c r="KU185" s="2" t="e">
        <f t="shared" si="2294"/>
        <v>#VALUE!</v>
      </c>
      <c r="KV185" s="2" t="e">
        <f t="shared" si="2295"/>
        <v>#VALUE!</v>
      </c>
      <c r="KW185" s="2" t="e">
        <f t="shared" si="2296"/>
        <v>#VALUE!</v>
      </c>
      <c r="KX185" s="2" t="e">
        <f t="shared" si="2297"/>
        <v>#VALUE!</v>
      </c>
      <c r="KY185" s="2" t="e">
        <f t="shared" si="2298"/>
        <v>#VALUE!</v>
      </c>
      <c r="KZ185" s="2" t="e">
        <f t="shared" si="2299"/>
        <v>#VALUE!</v>
      </c>
      <c r="LA185" s="2" t="e">
        <f t="shared" si="2300"/>
        <v>#VALUE!</v>
      </c>
      <c r="LB185" s="2" t="e">
        <f t="shared" si="2301"/>
        <v>#VALUE!</v>
      </c>
      <c r="LC185" s="2" t="e">
        <f t="shared" si="2302"/>
        <v>#VALUE!</v>
      </c>
      <c r="LD185" s="2" t="e">
        <f t="shared" si="2303"/>
        <v>#VALUE!</v>
      </c>
      <c r="LE185" s="2" t="e">
        <f t="shared" si="2304"/>
        <v>#VALUE!</v>
      </c>
      <c r="LF185" s="2" t="e">
        <f t="shared" si="2305"/>
        <v>#VALUE!</v>
      </c>
      <c r="LG185" s="2" t="e">
        <f t="shared" si="2306"/>
        <v>#VALUE!</v>
      </c>
      <c r="LH185" s="2" t="e">
        <f t="shared" si="2307"/>
        <v>#VALUE!</v>
      </c>
      <c r="LI185" s="2" t="e">
        <f t="shared" si="2308"/>
        <v>#VALUE!</v>
      </c>
      <c r="LJ185" s="2">
        <f t="shared" si="2309"/>
        <v>0</v>
      </c>
      <c r="LK185" s="2" t="e">
        <f t="shared" si="2310"/>
        <v>#VALUE!</v>
      </c>
      <c r="LL185" s="2" t="e">
        <f t="shared" si="2311"/>
        <v>#VALUE!</v>
      </c>
      <c r="LM185" s="2" t="e">
        <f t="shared" si="2312"/>
        <v>#VALUE!</v>
      </c>
      <c r="LN185" s="2" t="e">
        <f t="shared" si="2313"/>
        <v>#VALUE!</v>
      </c>
      <c r="LO185" s="2" t="e">
        <f t="shared" si="2314"/>
        <v>#VALUE!</v>
      </c>
      <c r="LP185" s="2" t="e">
        <f t="shared" si="2315"/>
        <v>#VALUE!</v>
      </c>
      <c r="LQ185" s="2" t="e">
        <f t="shared" si="2316"/>
        <v>#VALUE!</v>
      </c>
      <c r="LR185" s="2" t="e">
        <f t="shared" si="2317"/>
        <v>#VALUE!</v>
      </c>
      <c r="LS185" s="2" t="e">
        <f t="shared" si="2318"/>
        <v>#VALUE!</v>
      </c>
      <c r="LT185" s="2" t="e">
        <f t="shared" si="2319"/>
        <v>#VALUE!</v>
      </c>
      <c r="LU185" s="2" t="e">
        <f t="shared" si="2320"/>
        <v>#VALUE!</v>
      </c>
      <c r="LV185" s="2" t="e">
        <f t="shared" si="2321"/>
        <v>#VALUE!</v>
      </c>
      <c r="LW185" s="2" t="e">
        <f t="shared" si="2322"/>
        <v>#VALUE!</v>
      </c>
      <c r="LX185" s="2" t="e">
        <f t="shared" si="2323"/>
        <v>#VALUE!</v>
      </c>
      <c r="LY185" s="2" t="e">
        <f t="shared" si="2324"/>
        <v>#VALUE!</v>
      </c>
      <c r="LZ185" s="2" t="e">
        <f t="shared" si="2325"/>
        <v>#VALUE!</v>
      </c>
      <c r="MA185" s="2" t="e">
        <f t="shared" si="2326"/>
        <v>#VALUE!</v>
      </c>
      <c r="MB185" s="2" t="e">
        <f t="shared" si="2327"/>
        <v>#VALUE!</v>
      </c>
      <c r="MC185" s="2" t="e">
        <f t="shared" si="2328"/>
        <v>#VALUE!</v>
      </c>
      <c r="MD185" s="2" t="e">
        <f t="shared" si="2329"/>
        <v>#VALUE!</v>
      </c>
      <c r="ME185" s="2" t="e">
        <f t="shared" si="2330"/>
        <v>#VALUE!</v>
      </c>
      <c r="MF185" s="2" t="e">
        <f t="shared" si="2331"/>
        <v>#VALUE!</v>
      </c>
      <c r="MG185" s="2" t="e">
        <f t="shared" si="2332"/>
        <v>#VALUE!</v>
      </c>
      <c r="MH185" s="2">
        <f t="shared" si="2333"/>
        <v>1</v>
      </c>
      <c r="MI185" s="2" t="e">
        <f t="shared" si="2334"/>
        <v>#VALUE!</v>
      </c>
      <c r="MJ185" s="2" t="e">
        <f t="shared" si="2335"/>
        <v>#VALUE!</v>
      </c>
      <c r="MK185" s="2" t="e">
        <f t="shared" si="2336"/>
        <v>#VALUE!</v>
      </c>
      <c r="ML185" s="2" t="e">
        <f t="shared" si="2337"/>
        <v>#VALUE!</v>
      </c>
      <c r="MM185" s="2" t="e">
        <f t="shared" si="2338"/>
        <v>#VALUE!</v>
      </c>
      <c r="MN185" s="2" t="e">
        <f t="shared" si="2339"/>
        <v>#VALUE!</v>
      </c>
      <c r="MO185" s="2" t="e">
        <f t="shared" si="2340"/>
        <v>#VALUE!</v>
      </c>
      <c r="MP185" s="2" t="e">
        <f t="shared" si="2341"/>
        <v>#VALUE!</v>
      </c>
      <c r="MQ185" s="2" t="e">
        <f t="shared" si="2342"/>
        <v>#VALUE!</v>
      </c>
      <c r="MR185" s="2" t="e">
        <f t="shared" si="2343"/>
        <v>#VALUE!</v>
      </c>
      <c r="MS185" s="2" t="e">
        <f t="shared" si="2344"/>
        <v>#VALUE!</v>
      </c>
      <c r="MT185" s="2" t="e">
        <f t="shared" si="2345"/>
        <v>#VALUE!</v>
      </c>
      <c r="MU185" s="2" t="e">
        <f t="shared" si="2346"/>
        <v>#VALUE!</v>
      </c>
      <c r="MV185" s="2" t="e">
        <f t="shared" si="2347"/>
        <v>#VALUE!</v>
      </c>
      <c r="MW185" s="2" t="e">
        <f t="shared" si="2348"/>
        <v>#VALUE!</v>
      </c>
      <c r="MX185" s="2" t="e">
        <f t="shared" si="2349"/>
        <v>#VALUE!</v>
      </c>
      <c r="MY185" s="2" t="e">
        <f t="shared" si="2350"/>
        <v>#VALUE!</v>
      </c>
      <c r="MZ185" s="2" t="e">
        <f t="shared" si="2351"/>
        <v>#VALUE!</v>
      </c>
      <c r="NA185" s="2" t="e">
        <f t="shared" si="2352"/>
        <v>#VALUE!</v>
      </c>
      <c r="NB185" s="2" t="e">
        <f t="shared" si="2353"/>
        <v>#VALUE!</v>
      </c>
      <c r="NC185" s="2" t="e">
        <f t="shared" si="2354"/>
        <v>#VALUE!</v>
      </c>
      <c r="ND185" s="2" t="e">
        <f t="shared" si="2355"/>
        <v>#VALUE!</v>
      </c>
      <c r="NE185" s="2" t="e">
        <f t="shared" si="2356"/>
        <v>#VALUE!</v>
      </c>
      <c r="NF185" s="2">
        <f t="shared" si="2026"/>
        <v>0</v>
      </c>
      <c r="NG185" s="2">
        <f t="shared" si="1861"/>
        <v>0</v>
      </c>
      <c r="NH185" s="2">
        <f t="shared" si="1862"/>
        <v>0</v>
      </c>
      <c r="NI185" s="2">
        <f t="shared" si="1863"/>
        <v>0</v>
      </c>
      <c r="NJ185" s="2">
        <f t="shared" si="1864"/>
        <v>0</v>
      </c>
      <c r="NK185" s="2">
        <f t="shared" si="1865"/>
        <v>0</v>
      </c>
      <c r="NL185" s="2">
        <f t="shared" si="1866"/>
        <v>0</v>
      </c>
      <c r="NM185" s="2">
        <f t="shared" si="1867"/>
        <v>0</v>
      </c>
      <c r="NN185" s="2">
        <f t="shared" si="1868"/>
        <v>0</v>
      </c>
      <c r="NO185" s="2">
        <f t="shared" si="1869"/>
        <v>0</v>
      </c>
      <c r="NP185" s="2">
        <f t="shared" si="1870"/>
        <v>0</v>
      </c>
      <c r="NQ185" s="2">
        <f t="shared" si="1871"/>
        <v>0</v>
      </c>
      <c r="NR185" s="2">
        <f t="shared" si="1872"/>
        <v>0</v>
      </c>
      <c r="NS185" s="2">
        <f t="shared" si="1873"/>
        <v>0</v>
      </c>
      <c r="NT185" s="2">
        <f t="shared" si="1874"/>
        <v>0</v>
      </c>
      <c r="NU185" s="2">
        <f t="shared" si="1875"/>
        <v>0</v>
      </c>
      <c r="NV185" s="2">
        <f t="shared" si="1876"/>
        <v>0</v>
      </c>
      <c r="NW185" s="2">
        <f t="shared" si="1877"/>
        <v>0</v>
      </c>
      <c r="NX185" s="2">
        <f t="shared" si="1878"/>
        <v>0</v>
      </c>
      <c r="NY185" s="2">
        <f t="shared" si="1879"/>
        <v>0</v>
      </c>
      <c r="NZ185" s="2">
        <f t="shared" si="1880"/>
        <v>0</v>
      </c>
      <c r="OA185" s="2">
        <f t="shared" si="1881"/>
        <v>0</v>
      </c>
      <c r="OB185" s="2">
        <f t="shared" si="1882"/>
        <v>0</v>
      </c>
      <c r="OC185" s="2">
        <f t="shared" si="1883"/>
        <v>0</v>
      </c>
      <c r="OD185" s="2">
        <f>IF(AND(NF185&gt;'Graph Creator'!$K$4,'Detalle de Cuentas'!NF185&lt;='Graph Creator'!$L$4),1,0)</f>
        <v>0</v>
      </c>
      <c r="OE185" s="2">
        <f>IF(AND(NG185&gt;'Graph Creator'!$K$4,'Detalle de Cuentas'!NG185&lt;='Graph Creator'!$L$4),1,0)</f>
        <v>0</v>
      </c>
      <c r="OF185" s="2">
        <f>IF(AND(NH185&gt;'Graph Creator'!$K$4,'Detalle de Cuentas'!NH185&lt;='Graph Creator'!$L$4),1,0)</f>
        <v>0</v>
      </c>
      <c r="OG185" s="2">
        <f>IF(AND(NI185&gt;'Graph Creator'!$K$4,'Detalle de Cuentas'!NI185&lt;='Graph Creator'!$L$4),1,0)</f>
        <v>0</v>
      </c>
      <c r="OH185" s="2">
        <f>IF(AND(NJ185&gt;'Graph Creator'!$K$4,'Detalle de Cuentas'!NJ185&lt;='Graph Creator'!$L$4),1,0)</f>
        <v>0</v>
      </c>
      <c r="OI185" s="2">
        <f>IF(AND(NK185&gt;'Graph Creator'!$K$4,'Detalle de Cuentas'!NK185&lt;='Graph Creator'!$L$4),1,0)</f>
        <v>0</v>
      </c>
      <c r="OJ185" s="2">
        <f>IF(AND(NL185&gt;'Graph Creator'!$K$4,'Detalle de Cuentas'!NL185&lt;='Graph Creator'!$L$4),1,0)</f>
        <v>0</v>
      </c>
      <c r="OK185" s="2">
        <f>IF(AND(NM185&gt;'Graph Creator'!$K$4,'Detalle de Cuentas'!NM185&lt;='Graph Creator'!$L$4),1,0)</f>
        <v>0</v>
      </c>
      <c r="OL185" s="2">
        <f>IF(AND(NN185&gt;'Graph Creator'!$K$4,'Detalle de Cuentas'!NN185&lt;='Graph Creator'!$L$4),1,0)</f>
        <v>0</v>
      </c>
      <c r="OM185" s="2">
        <f>IF(AND(NO185&gt;'Graph Creator'!$K$4,'Detalle de Cuentas'!NO185&lt;='Graph Creator'!$L$4),1,0)</f>
        <v>0</v>
      </c>
      <c r="ON185" s="2">
        <f>IF(AND(NP185&gt;'Graph Creator'!$K$4,'Detalle de Cuentas'!NP185&lt;='Graph Creator'!$L$4),1,0)</f>
        <v>0</v>
      </c>
      <c r="OO185" s="2">
        <f>IF(AND(NQ185&gt;'Graph Creator'!$K$4,'Detalle de Cuentas'!NQ185&lt;='Graph Creator'!$L$4),1,0)</f>
        <v>0</v>
      </c>
      <c r="OP185" s="2">
        <f>IF(AND(NR185&gt;'Graph Creator'!$K$4,'Detalle de Cuentas'!NR185&lt;='Graph Creator'!$L$4),1,0)</f>
        <v>0</v>
      </c>
      <c r="OQ185" s="2">
        <f>IF(AND(NS185&gt;'Graph Creator'!$K$4,'Detalle de Cuentas'!NS185&lt;='Graph Creator'!$L$4),1,0)</f>
        <v>0</v>
      </c>
      <c r="OR185" s="2">
        <f>IF(AND(NT185&gt;'Graph Creator'!$K$4,'Detalle de Cuentas'!NT185&lt;='Graph Creator'!$L$4),1,0)</f>
        <v>0</v>
      </c>
      <c r="OS185" s="2">
        <f>IF(AND(NU185&gt;'Graph Creator'!$K$4,'Detalle de Cuentas'!NU185&lt;='Graph Creator'!$L$4),1,0)</f>
        <v>0</v>
      </c>
      <c r="OT185" s="2">
        <f>IF(AND(NV185&gt;'Graph Creator'!$K$4,'Detalle de Cuentas'!NV185&lt;='Graph Creator'!$L$4),1,0)</f>
        <v>0</v>
      </c>
      <c r="OU185" s="2">
        <f>IF(AND(NW185&gt;'Graph Creator'!$K$4,'Detalle de Cuentas'!NW185&lt;='Graph Creator'!$L$4),1,0)</f>
        <v>0</v>
      </c>
      <c r="OV185" s="2">
        <f>IF(AND(NX185&gt;'Graph Creator'!$K$4,'Detalle de Cuentas'!NX185&lt;='Graph Creator'!$L$4),1,0)</f>
        <v>0</v>
      </c>
      <c r="OW185" s="2">
        <f>IF(AND(NY185&gt;'Graph Creator'!$K$4,'Detalle de Cuentas'!NY185&lt;='Graph Creator'!$L$4),1,0)</f>
        <v>0</v>
      </c>
      <c r="OX185" s="2">
        <f>IF(AND(NZ185&gt;'Graph Creator'!$K$4,'Detalle de Cuentas'!NZ185&lt;='Graph Creator'!$L$4),1,0)</f>
        <v>0</v>
      </c>
      <c r="OY185" s="2">
        <f>IF(AND(OA185&gt;'Graph Creator'!$K$4,'Detalle de Cuentas'!OA185&lt;='Graph Creator'!$L$4),1,0)</f>
        <v>0</v>
      </c>
      <c r="OZ185" s="2">
        <f>IF(AND(OB185&gt;'Graph Creator'!$K$4,'Detalle de Cuentas'!OB185&lt;='Graph Creator'!$L$4),1,0)</f>
        <v>0</v>
      </c>
      <c r="PA185" s="2">
        <f>IF(AND(OC185&gt;'Graph Creator'!$K$4,'Detalle de Cuentas'!OC185&lt;='Graph Creator'!$L$4),1,0)</f>
        <v>0</v>
      </c>
      <c r="PB185" s="2">
        <f>IF(AND(NF185&gt;'Graph Creator'!$L$4,'Detalle de Cuentas'!NF185&lt;='Graph Creator'!$M$4),1,0)</f>
        <v>0</v>
      </c>
      <c r="PC185" s="2">
        <f>IF(AND(NG185&gt;'Graph Creator'!$L$4,'Detalle de Cuentas'!NG185&lt;='Graph Creator'!$M$4),1,0)</f>
        <v>0</v>
      </c>
      <c r="PD185" s="2">
        <f>IF(AND(NH185&gt;'Graph Creator'!$L$4,'Detalle de Cuentas'!NH185&lt;='Graph Creator'!$M$4),1,0)</f>
        <v>0</v>
      </c>
      <c r="PE185" s="2">
        <f>IF(AND(NI185&gt;'Graph Creator'!$L$4,'Detalle de Cuentas'!NI185&lt;='Graph Creator'!$M$4),1,0)</f>
        <v>0</v>
      </c>
      <c r="PF185" s="2">
        <f>IF(AND(NJ185&gt;'Graph Creator'!$L$4,'Detalle de Cuentas'!NJ185&lt;='Graph Creator'!$M$4),1,0)</f>
        <v>0</v>
      </c>
      <c r="PG185" s="2">
        <f>IF(AND(NK185&gt;'Graph Creator'!$L$4,'Detalle de Cuentas'!NK185&lt;='Graph Creator'!$M$4),1,0)</f>
        <v>0</v>
      </c>
      <c r="PH185" s="2">
        <f>IF(AND(NL185&gt;'Graph Creator'!$L$4,'Detalle de Cuentas'!NL185&lt;='Graph Creator'!$M$4),1,0)</f>
        <v>0</v>
      </c>
      <c r="PI185" s="2">
        <f>IF(AND(NM185&gt;'Graph Creator'!$L$4,'Detalle de Cuentas'!NM185&lt;='Graph Creator'!$M$4),1,0)</f>
        <v>0</v>
      </c>
      <c r="PJ185" s="2">
        <f>IF(AND(NN185&gt;'Graph Creator'!$L$4,'Detalle de Cuentas'!NN185&lt;='Graph Creator'!$M$4),1,0)</f>
        <v>0</v>
      </c>
      <c r="PK185" s="2">
        <f>IF(AND(NO185&gt;'Graph Creator'!$L$4,'Detalle de Cuentas'!NO185&lt;='Graph Creator'!$M$4),1,0)</f>
        <v>0</v>
      </c>
      <c r="PL185" s="2">
        <f>IF(AND(NP185&gt;'Graph Creator'!$L$4,'Detalle de Cuentas'!NP185&lt;='Graph Creator'!$M$4),1,0)</f>
        <v>0</v>
      </c>
      <c r="PM185" s="2">
        <f>IF(AND(NQ185&gt;'Graph Creator'!$L$4,'Detalle de Cuentas'!NQ185&lt;='Graph Creator'!$M$4),1,0)</f>
        <v>0</v>
      </c>
      <c r="PN185" s="2">
        <f>IF(AND(NR185&gt;'Graph Creator'!$L$4,'Detalle de Cuentas'!NR185&lt;='Graph Creator'!$M$4),1,0)</f>
        <v>0</v>
      </c>
      <c r="PO185" s="2">
        <f>IF(AND(NS185&gt;'Graph Creator'!$L$4,'Detalle de Cuentas'!NS185&lt;='Graph Creator'!$M$4),1,0)</f>
        <v>0</v>
      </c>
      <c r="PP185" s="2">
        <f>IF(AND(NT185&gt;'Graph Creator'!$L$4,'Detalle de Cuentas'!NT185&lt;='Graph Creator'!$M$4),1,0)</f>
        <v>0</v>
      </c>
      <c r="PQ185" s="2">
        <f>IF(AND(NU185&gt;'Graph Creator'!$L$4,'Detalle de Cuentas'!NU185&lt;='Graph Creator'!$M$4),1,0)</f>
        <v>0</v>
      </c>
      <c r="PR185" s="2">
        <f>IF(AND(NV185&gt;'Graph Creator'!$L$4,'Detalle de Cuentas'!NV185&lt;='Graph Creator'!$M$4),1,0)</f>
        <v>0</v>
      </c>
      <c r="PS185" s="2">
        <f>IF(AND(NW185&gt;'Graph Creator'!$L$4,'Detalle de Cuentas'!NW185&lt;='Graph Creator'!$M$4),1,0)</f>
        <v>0</v>
      </c>
      <c r="PT185" s="2">
        <f>IF(AND(NX185&gt;'Graph Creator'!$L$4,'Detalle de Cuentas'!NX185&lt;='Graph Creator'!$M$4),1,0)</f>
        <v>0</v>
      </c>
      <c r="PU185" s="2">
        <f>IF(AND(NY185&gt;'Graph Creator'!$L$4,'Detalle de Cuentas'!NY185&lt;='Graph Creator'!$M$4),1,0)</f>
        <v>0</v>
      </c>
      <c r="PV185" s="2">
        <f>IF(AND(NZ185&gt;'Graph Creator'!$L$4,'Detalle de Cuentas'!NZ185&lt;='Graph Creator'!$M$4),1,0)</f>
        <v>0</v>
      </c>
      <c r="PW185" s="2">
        <f>IF(AND(OA185&gt;'Graph Creator'!$L$4,'Detalle de Cuentas'!OA185&lt;='Graph Creator'!$M$4),1,0)</f>
        <v>0</v>
      </c>
      <c r="PX185" s="2">
        <f>IF(AND(OB185&gt;'Graph Creator'!$L$4,'Detalle de Cuentas'!OB185&lt;='Graph Creator'!$M$4),1,0)</f>
        <v>0</v>
      </c>
      <c r="PY185" s="2">
        <f>IF(AND(OC185&gt;'Graph Creator'!$L$4,'Detalle de Cuentas'!OC185&lt;='Graph Creator'!$M$4),1,0)</f>
        <v>0</v>
      </c>
      <c r="PZ185" s="2">
        <f>IF(AND(NF185&gt;'Graph Creator'!$M$4,'Detalle de Cuentas'!NF185&lt;='Graph Creator'!$N$4),1,0)</f>
        <v>0</v>
      </c>
      <c r="QA185" s="2">
        <f>IF(AND(NG185&gt;'Graph Creator'!$M$4,'Detalle de Cuentas'!NG185&lt;='Graph Creator'!$N$4),1,0)</f>
        <v>0</v>
      </c>
      <c r="QB185" s="2">
        <f>IF(AND(NH185&gt;'Graph Creator'!$M$4,'Detalle de Cuentas'!NH185&lt;='Graph Creator'!$N$4),1,0)</f>
        <v>0</v>
      </c>
      <c r="QC185" s="2">
        <f>IF(AND(NI185&gt;'Graph Creator'!$M$4,'Detalle de Cuentas'!NI185&lt;='Graph Creator'!$N$4),1,0)</f>
        <v>0</v>
      </c>
      <c r="QD185" s="2">
        <f>IF(AND(NJ185&gt;'Graph Creator'!$M$4,'Detalle de Cuentas'!NJ185&lt;='Graph Creator'!$N$4),1,0)</f>
        <v>0</v>
      </c>
      <c r="QE185" s="2">
        <f>IF(AND(NK185&gt;'Graph Creator'!$M$4,'Detalle de Cuentas'!NK185&lt;='Graph Creator'!$N$4),1,0)</f>
        <v>0</v>
      </c>
      <c r="QF185" s="2">
        <f>IF(AND(NL185&gt;'Graph Creator'!$M$4,'Detalle de Cuentas'!NL185&lt;='Graph Creator'!$N$4),1,0)</f>
        <v>0</v>
      </c>
      <c r="QG185" s="2">
        <f>IF(AND(NM185&gt;'Graph Creator'!$M$4,'Detalle de Cuentas'!NM185&lt;='Graph Creator'!$N$4),1,0)</f>
        <v>0</v>
      </c>
      <c r="QH185" s="2">
        <f>IF(AND(NN185&gt;'Graph Creator'!$M$4,'Detalle de Cuentas'!NN185&lt;='Graph Creator'!$N$4),1,0)</f>
        <v>0</v>
      </c>
      <c r="QI185" s="2">
        <f>IF(AND(NO185&gt;'Graph Creator'!$M$4,'Detalle de Cuentas'!NO185&lt;='Graph Creator'!$N$4),1,0)</f>
        <v>0</v>
      </c>
      <c r="QJ185" s="2">
        <f>IF(AND(NP185&gt;'Graph Creator'!$M$4,'Detalle de Cuentas'!NP185&lt;='Graph Creator'!$N$4),1,0)</f>
        <v>0</v>
      </c>
      <c r="QK185" s="2">
        <f>IF(AND(NQ185&gt;'Graph Creator'!$M$4,'Detalle de Cuentas'!NQ185&lt;='Graph Creator'!$N$4),1,0)</f>
        <v>0</v>
      </c>
      <c r="QL185" s="2">
        <f>IF(AND(NR185&gt;'Graph Creator'!$M$4,'Detalle de Cuentas'!NR185&lt;='Graph Creator'!$N$4),1,0)</f>
        <v>0</v>
      </c>
      <c r="QM185" s="2">
        <f>IF(AND(NS185&gt;'Graph Creator'!$M$4,'Detalle de Cuentas'!NS185&lt;='Graph Creator'!$N$4),1,0)</f>
        <v>0</v>
      </c>
      <c r="QN185" s="2">
        <f>IF(AND(NT185&gt;'Graph Creator'!$M$4,'Detalle de Cuentas'!NT185&lt;='Graph Creator'!$N$4),1,0)</f>
        <v>0</v>
      </c>
      <c r="QO185" s="2">
        <f>IF(AND(NU185&gt;'Graph Creator'!$M$4,'Detalle de Cuentas'!NU185&lt;='Graph Creator'!$N$4),1,0)</f>
        <v>0</v>
      </c>
      <c r="QP185" s="2">
        <f>IF(AND(NV185&gt;'Graph Creator'!$M$4,'Detalle de Cuentas'!NV185&lt;='Graph Creator'!$N$4),1,0)</f>
        <v>0</v>
      </c>
      <c r="QQ185" s="2">
        <f>IF(AND(NW185&gt;'Graph Creator'!$M$4,'Detalle de Cuentas'!NW185&lt;='Graph Creator'!$N$4),1,0)</f>
        <v>0</v>
      </c>
      <c r="QR185" s="2">
        <f>IF(AND(NX185&gt;'Graph Creator'!$M$4,'Detalle de Cuentas'!NX185&lt;='Graph Creator'!$N$4),1,0)</f>
        <v>0</v>
      </c>
      <c r="QS185" s="2">
        <f>IF(AND(NY185&gt;'Graph Creator'!$M$4,'Detalle de Cuentas'!NY185&lt;='Graph Creator'!$N$4),1,0)</f>
        <v>0</v>
      </c>
      <c r="QT185" s="2">
        <f>IF(AND(NZ185&gt;'Graph Creator'!$M$4,'Detalle de Cuentas'!NZ185&lt;='Graph Creator'!$N$4),1,0)</f>
        <v>0</v>
      </c>
      <c r="QU185" s="2">
        <f>IF(AND(OA185&gt;'Graph Creator'!$M$4,'Detalle de Cuentas'!OA185&lt;='Graph Creator'!$N$4),1,0)</f>
        <v>0</v>
      </c>
      <c r="QV185" s="2">
        <f>IF(AND(OB185&gt;'Graph Creator'!$M$4,'Detalle de Cuentas'!OB185&lt;='Graph Creator'!$N$4),1,0)</f>
        <v>0</v>
      </c>
      <c r="QW185" s="2">
        <f>IF(AND(OC185&gt;'Graph Creator'!$M$4,'Detalle de Cuentas'!OC185&lt;='Graph Creator'!$N$4),1,0)</f>
        <v>0</v>
      </c>
      <c r="QX185" s="2">
        <f>IF(AND(NF185&gt;'Graph Creator'!$N$4,'Detalle de Cuentas'!NF185&lt;='Graph Creator'!$O$4),1,0)</f>
        <v>0</v>
      </c>
      <c r="QY185" s="2">
        <f>IF(AND(NG185&gt;'Graph Creator'!$N$4,'Detalle de Cuentas'!NG185&lt;='Graph Creator'!$O$4),1,0)</f>
        <v>0</v>
      </c>
      <c r="QZ185" s="2">
        <f>IF(AND(NH185&gt;'Graph Creator'!$N$4,'Detalle de Cuentas'!NH185&lt;='Graph Creator'!$O$4),1,0)</f>
        <v>0</v>
      </c>
      <c r="RA185" s="2">
        <f>IF(AND(NI185&gt;'Graph Creator'!$N$4,'Detalle de Cuentas'!NI185&lt;='Graph Creator'!$O$4),1,0)</f>
        <v>0</v>
      </c>
      <c r="RB185" s="2">
        <f>IF(AND(NJ185&gt;'Graph Creator'!$N$4,'Detalle de Cuentas'!NJ185&lt;='Graph Creator'!$O$4),1,0)</f>
        <v>0</v>
      </c>
      <c r="RC185" s="2">
        <f>IF(AND(NK185&gt;'Graph Creator'!$N$4,'Detalle de Cuentas'!NK185&lt;='Graph Creator'!$O$4),1,0)</f>
        <v>0</v>
      </c>
      <c r="RD185" s="2">
        <f>IF(AND(NL185&gt;'Graph Creator'!$N$4,'Detalle de Cuentas'!NL185&lt;='Graph Creator'!$O$4),1,0)</f>
        <v>0</v>
      </c>
      <c r="RE185" s="2">
        <f>IF(AND(NM185&gt;'Graph Creator'!$N$4,'Detalle de Cuentas'!NM185&lt;='Graph Creator'!$O$4),1,0)</f>
        <v>0</v>
      </c>
      <c r="RF185" s="2">
        <f>IF(AND(NN185&gt;'Graph Creator'!$N$4,'Detalle de Cuentas'!NN185&lt;='Graph Creator'!$O$4),1,0)</f>
        <v>0</v>
      </c>
      <c r="RG185" s="2">
        <f>IF(AND(NO185&gt;'Graph Creator'!$N$4,'Detalle de Cuentas'!NO185&lt;='Graph Creator'!$O$4),1,0)</f>
        <v>0</v>
      </c>
      <c r="RH185" s="2">
        <f>IF(AND(NP185&gt;'Graph Creator'!$N$4,'Detalle de Cuentas'!NP185&lt;='Graph Creator'!$O$4),1,0)</f>
        <v>0</v>
      </c>
      <c r="RI185" s="2">
        <f>IF(AND(NQ185&gt;'Graph Creator'!$N$4,'Detalle de Cuentas'!NQ185&lt;='Graph Creator'!$O$4),1,0)</f>
        <v>0</v>
      </c>
      <c r="RJ185" s="2">
        <f>IF(AND(NR185&gt;'Graph Creator'!$N$4,'Detalle de Cuentas'!NR185&lt;='Graph Creator'!$O$4),1,0)</f>
        <v>0</v>
      </c>
      <c r="RK185" s="2">
        <f>IF(AND(NS185&gt;'Graph Creator'!$N$4,'Detalle de Cuentas'!NS185&lt;='Graph Creator'!$O$4),1,0)</f>
        <v>0</v>
      </c>
      <c r="RL185" s="2">
        <f>IF(AND(NT185&gt;'Graph Creator'!$N$4,'Detalle de Cuentas'!NT185&lt;='Graph Creator'!$O$4),1,0)</f>
        <v>0</v>
      </c>
      <c r="RM185" s="2">
        <f>IF(AND(NU185&gt;'Graph Creator'!$N$4,'Detalle de Cuentas'!NU185&lt;='Graph Creator'!$O$4),1,0)</f>
        <v>0</v>
      </c>
      <c r="RN185" s="2">
        <f>IF(AND(NV185&gt;'Graph Creator'!$N$4,'Detalle de Cuentas'!NV185&lt;='Graph Creator'!$O$4),1,0)</f>
        <v>0</v>
      </c>
      <c r="RO185" s="2">
        <f>IF(AND(NW185&gt;'Graph Creator'!$N$4,'Detalle de Cuentas'!NW185&lt;='Graph Creator'!$O$4),1,0)</f>
        <v>0</v>
      </c>
      <c r="RP185" s="2">
        <f>IF(AND(NX185&gt;'Graph Creator'!$N$4,'Detalle de Cuentas'!NX185&lt;='Graph Creator'!$O$4),1,0)</f>
        <v>0</v>
      </c>
      <c r="RQ185" s="2">
        <f>IF(AND(NY185&gt;'Graph Creator'!$N$4,'Detalle de Cuentas'!NY185&lt;='Graph Creator'!$O$4),1,0)</f>
        <v>0</v>
      </c>
      <c r="RR185" s="2">
        <f>IF(AND(NZ185&gt;'Graph Creator'!$N$4,'Detalle de Cuentas'!NZ185&lt;='Graph Creator'!$O$4),1,0)</f>
        <v>0</v>
      </c>
      <c r="RS185" s="2">
        <f>IF(AND(OA185&gt;'Graph Creator'!$N$4,'Detalle de Cuentas'!OA185&lt;='Graph Creator'!$O$4),1,0)</f>
        <v>0</v>
      </c>
      <c r="RT185" s="2">
        <f>IF(AND(OB185&gt;'Graph Creator'!$N$4,'Detalle de Cuentas'!OB185&lt;='Graph Creator'!$O$4),1,0)</f>
        <v>0</v>
      </c>
      <c r="RU185" s="2">
        <f>IF(AND(OC185&gt;'Graph Creator'!$N$4,'Detalle de Cuentas'!OC185&lt;='Graph Creator'!$O$4),1,0)</f>
        <v>0</v>
      </c>
      <c r="RV185" s="2" t="e">
        <f t="shared" si="2027"/>
        <v>#VALUE!</v>
      </c>
      <c r="RW185" s="2" t="e">
        <f t="shared" si="2028"/>
        <v>#VALUE!</v>
      </c>
      <c r="RX185" s="2" t="e">
        <f t="shared" si="2029"/>
        <v>#VALUE!</v>
      </c>
      <c r="RY185" s="2" t="e">
        <f t="shared" si="2030"/>
        <v>#VALUE!</v>
      </c>
      <c r="RZ185" s="2" t="e">
        <f t="shared" si="2031"/>
        <v>#VALUE!</v>
      </c>
      <c r="SA185" s="2" t="e">
        <f t="shared" si="2032"/>
        <v>#VALUE!</v>
      </c>
      <c r="SB185" s="2" t="e">
        <f t="shared" si="2033"/>
        <v>#VALUE!</v>
      </c>
      <c r="SC185" s="2" t="e">
        <f t="shared" si="2034"/>
        <v>#VALUE!</v>
      </c>
      <c r="SD185" s="2" t="e">
        <f t="shared" si="2035"/>
        <v>#VALUE!</v>
      </c>
      <c r="SE185" s="2" t="e">
        <f t="shared" si="2036"/>
        <v>#VALUE!</v>
      </c>
      <c r="SF185" s="2" t="e">
        <f t="shared" si="2037"/>
        <v>#VALUE!</v>
      </c>
      <c r="SG185" s="2" t="e">
        <f t="shared" si="2038"/>
        <v>#VALUE!</v>
      </c>
      <c r="SH185" s="2" t="e">
        <f t="shared" si="2039"/>
        <v>#VALUE!</v>
      </c>
      <c r="SI185" s="2" t="e">
        <f t="shared" si="2040"/>
        <v>#VALUE!</v>
      </c>
      <c r="SJ185" s="2" t="e">
        <f t="shared" si="2041"/>
        <v>#VALUE!</v>
      </c>
      <c r="SK185" s="2" t="e">
        <f t="shared" si="2042"/>
        <v>#VALUE!</v>
      </c>
      <c r="SL185" s="2" t="e">
        <f t="shared" si="2043"/>
        <v>#VALUE!</v>
      </c>
      <c r="SM185" s="2" t="e">
        <f t="shared" si="2044"/>
        <v>#VALUE!</v>
      </c>
      <c r="SN185" s="2" t="e">
        <f t="shared" si="2045"/>
        <v>#VALUE!</v>
      </c>
      <c r="SO185" s="2" t="e">
        <f t="shared" si="2046"/>
        <v>#VALUE!</v>
      </c>
      <c r="SP185" s="2" t="e">
        <f t="shared" si="2047"/>
        <v>#VALUE!</v>
      </c>
      <c r="SQ185" s="2" t="e">
        <f t="shared" si="2048"/>
        <v>#VALUE!</v>
      </c>
      <c r="SR185" s="2" t="e">
        <f t="shared" si="2049"/>
        <v>#VALUE!</v>
      </c>
      <c r="SS185" s="2" t="e">
        <f t="shared" si="2050"/>
        <v>#VALUE!</v>
      </c>
      <c r="ST185" s="2" t="e">
        <f t="shared" si="2051"/>
        <v>#VALUE!</v>
      </c>
      <c r="SU185" s="2" t="e">
        <f t="shared" si="2052"/>
        <v>#VALUE!</v>
      </c>
      <c r="SV185" s="2" t="e">
        <f t="shared" si="2053"/>
        <v>#VALUE!</v>
      </c>
      <c r="SW185" s="2" t="e">
        <f t="shared" si="2054"/>
        <v>#VALUE!</v>
      </c>
      <c r="SX185" s="2" t="e">
        <f t="shared" si="2055"/>
        <v>#VALUE!</v>
      </c>
      <c r="SY185" s="2" t="e">
        <f t="shared" si="2056"/>
        <v>#VALUE!</v>
      </c>
      <c r="SZ185" s="2" t="e">
        <f t="shared" si="2057"/>
        <v>#VALUE!</v>
      </c>
      <c r="TA185" s="2" t="e">
        <f t="shared" si="2058"/>
        <v>#VALUE!</v>
      </c>
      <c r="TB185" s="2" t="e">
        <f t="shared" si="2059"/>
        <v>#VALUE!</v>
      </c>
      <c r="TC185" s="2" t="e">
        <f t="shared" si="2060"/>
        <v>#VALUE!</v>
      </c>
      <c r="TD185" s="2" t="e">
        <f t="shared" si="2061"/>
        <v>#VALUE!</v>
      </c>
      <c r="TE185" s="2" t="e">
        <f t="shared" si="2062"/>
        <v>#VALUE!</v>
      </c>
      <c r="TF185" s="2" t="str">
        <f>IF(DZ185=1,IF(SUM(DZ$17:DZ185)&lt;2,""&amp;B185,", "&amp;B185),"")</f>
        <v/>
      </c>
      <c r="TG185" s="2" t="str">
        <f t="shared" si="2075"/>
        <v/>
      </c>
      <c r="TH185" s="2">
        <f t="shared" si="2063"/>
        <v>0</v>
      </c>
      <c r="TI185" s="14" t="str">
        <f t="shared" si="2064"/>
        <v/>
      </c>
      <c r="TJ185" s="14" t="e">
        <f t="shared" si="1884"/>
        <v>#VALUE!</v>
      </c>
      <c r="TK185" s="14" t="e">
        <f t="shared" si="1885"/>
        <v>#VALUE!</v>
      </c>
      <c r="TL185" s="14" t="e">
        <f t="shared" si="1886"/>
        <v>#VALUE!</v>
      </c>
      <c r="TM185" s="14" t="e">
        <f t="shared" si="1887"/>
        <v>#VALUE!</v>
      </c>
      <c r="TN185" s="14" t="e">
        <f t="shared" si="1888"/>
        <v>#VALUE!</v>
      </c>
      <c r="TO185" s="14" t="e">
        <f t="shared" si="1889"/>
        <v>#VALUE!</v>
      </c>
      <c r="TP185" s="14" t="e">
        <f t="shared" si="1890"/>
        <v>#VALUE!</v>
      </c>
      <c r="TQ185" s="14" t="e">
        <f t="shared" si="1891"/>
        <v>#VALUE!</v>
      </c>
      <c r="TR185" s="14" t="e">
        <f t="shared" si="1892"/>
        <v>#VALUE!</v>
      </c>
      <c r="TS185" s="14" t="e">
        <f t="shared" si="1893"/>
        <v>#VALUE!</v>
      </c>
      <c r="TT185" s="14" t="e">
        <f t="shared" si="1894"/>
        <v>#VALUE!</v>
      </c>
      <c r="TU185" s="14" t="e">
        <f t="shared" si="1895"/>
        <v>#VALUE!</v>
      </c>
      <c r="TV185" s="14" t="e">
        <f t="shared" si="1896"/>
        <v>#VALUE!</v>
      </c>
      <c r="TW185" s="14" t="e">
        <f t="shared" si="1897"/>
        <v>#VALUE!</v>
      </c>
      <c r="TX185" s="14" t="e">
        <f t="shared" si="1898"/>
        <v>#VALUE!</v>
      </c>
      <c r="TY185" s="14" t="e">
        <f t="shared" si="1899"/>
        <v>#VALUE!</v>
      </c>
      <c r="TZ185" s="14" t="e">
        <f t="shared" si="1900"/>
        <v>#VALUE!</v>
      </c>
      <c r="UA185" s="14" t="e">
        <f t="shared" si="1901"/>
        <v>#VALUE!</v>
      </c>
      <c r="UB185" s="14" t="e">
        <f t="shared" si="1902"/>
        <v>#VALUE!</v>
      </c>
      <c r="UC185" s="14" t="e">
        <f t="shared" si="1903"/>
        <v>#VALUE!</v>
      </c>
      <c r="UD185" s="14" t="e">
        <f t="shared" si="1904"/>
        <v>#VALUE!</v>
      </c>
      <c r="UE185" s="14" t="e">
        <f t="shared" si="1905"/>
        <v>#VALUE!</v>
      </c>
      <c r="UF185" s="14" t="e">
        <f t="shared" si="1906"/>
        <v>#VALUE!</v>
      </c>
      <c r="UH185" s="2">
        <f>IF($C$4-$R185&gt;'Graph Creator'!$E$2*'Graph Creator'!$D$13*12,0,1)</f>
        <v>1</v>
      </c>
      <c r="UJ185" s="2" t="e">
        <f t="shared" si="2065"/>
        <v>#VALUE!</v>
      </c>
      <c r="UK185" s="2" t="e">
        <f t="shared" si="1907"/>
        <v>#VALUE!</v>
      </c>
      <c r="UL185" s="2" t="e">
        <f t="shared" si="1908"/>
        <v>#VALUE!</v>
      </c>
      <c r="UM185" s="2" t="e">
        <f t="shared" si="1909"/>
        <v>#VALUE!</v>
      </c>
      <c r="UN185" s="2" t="e">
        <f t="shared" si="1910"/>
        <v>#VALUE!</v>
      </c>
      <c r="UO185" s="2" t="e">
        <f t="shared" si="1911"/>
        <v>#VALUE!</v>
      </c>
      <c r="UP185" s="2" t="e">
        <f t="shared" si="1912"/>
        <v>#VALUE!</v>
      </c>
      <c r="UQ185" s="2" t="e">
        <f t="shared" si="1913"/>
        <v>#VALUE!</v>
      </c>
      <c r="UR185" s="2" t="e">
        <f t="shared" si="1914"/>
        <v>#VALUE!</v>
      </c>
      <c r="US185" s="2" t="e">
        <f t="shared" si="1915"/>
        <v>#VALUE!</v>
      </c>
      <c r="UT185" s="2" t="e">
        <f t="shared" si="1916"/>
        <v>#VALUE!</v>
      </c>
      <c r="UU185" s="2" t="e">
        <f t="shared" si="1917"/>
        <v>#VALUE!</v>
      </c>
      <c r="UV185" s="2" t="e">
        <f t="shared" si="1918"/>
        <v>#VALUE!</v>
      </c>
      <c r="UW185" s="2" t="e">
        <f t="shared" si="1919"/>
        <v>#VALUE!</v>
      </c>
      <c r="UX185" s="2" t="e">
        <f t="shared" si="1920"/>
        <v>#VALUE!</v>
      </c>
      <c r="UY185" s="2" t="e">
        <f t="shared" si="1921"/>
        <v>#VALUE!</v>
      </c>
      <c r="UZ185" s="2" t="e">
        <f t="shared" si="1922"/>
        <v>#VALUE!</v>
      </c>
      <c r="VA185" s="2" t="e">
        <f t="shared" si="1923"/>
        <v>#VALUE!</v>
      </c>
      <c r="VB185" s="2" t="e">
        <f t="shared" si="1924"/>
        <v>#VALUE!</v>
      </c>
      <c r="VC185" s="2" t="e">
        <f t="shared" si="1925"/>
        <v>#VALUE!</v>
      </c>
      <c r="VD185" s="2" t="e">
        <f t="shared" si="1926"/>
        <v>#VALUE!</v>
      </c>
      <c r="VE185" s="2" t="e">
        <f t="shared" si="1927"/>
        <v>#VALUE!</v>
      </c>
      <c r="VF185" s="2" t="e">
        <f t="shared" si="1928"/>
        <v>#VALUE!</v>
      </c>
      <c r="VG185" s="2" t="e">
        <f t="shared" si="1929"/>
        <v>#VALUE!</v>
      </c>
      <c r="VH185" s="2" t="e">
        <f t="shared" si="1930"/>
        <v>#VALUE!</v>
      </c>
      <c r="VI185" s="2" t="e">
        <f t="shared" si="1931"/>
        <v>#VALUE!</v>
      </c>
      <c r="VJ185" s="2" t="e">
        <f t="shared" si="1932"/>
        <v>#VALUE!</v>
      </c>
      <c r="VK185" s="2" t="e">
        <f t="shared" si="1933"/>
        <v>#VALUE!</v>
      </c>
      <c r="VL185" s="2" t="e">
        <f t="shared" si="1934"/>
        <v>#VALUE!</v>
      </c>
      <c r="VM185" s="2" t="e">
        <f t="shared" si="1935"/>
        <v>#VALUE!</v>
      </c>
      <c r="VN185" s="2" t="e">
        <f t="shared" si="1936"/>
        <v>#VALUE!</v>
      </c>
      <c r="VO185" s="2" t="e">
        <f t="shared" si="1937"/>
        <v>#VALUE!</v>
      </c>
      <c r="VP185" s="2" t="e">
        <f t="shared" si="1938"/>
        <v>#VALUE!</v>
      </c>
      <c r="VQ185" s="2" t="e">
        <f t="shared" si="1939"/>
        <v>#VALUE!</v>
      </c>
      <c r="VR185" s="2" t="e">
        <f t="shared" si="1940"/>
        <v>#VALUE!</v>
      </c>
      <c r="VS185" s="2" t="e">
        <f t="shared" si="1941"/>
        <v>#VALUE!</v>
      </c>
      <c r="VT185" s="98">
        <f t="shared" si="2066"/>
        <v>0</v>
      </c>
      <c r="VU185" s="98">
        <f t="shared" si="1942"/>
        <v>0</v>
      </c>
      <c r="VV185" s="98">
        <f t="shared" si="1943"/>
        <v>0</v>
      </c>
      <c r="VW185" s="98">
        <f t="shared" si="1944"/>
        <v>0</v>
      </c>
      <c r="VX185" s="98">
        <f t="shared" si="1945"/>
        <v>0</v>
      </c>
      <c r="VY185" s="98">
        <f t="shared" si="1946"/>
        <v>0</v>
      </c>
      <c r="VZ185" s="98">
        <f t="shared" si="1947"/>
        <v>0</v>
      </c>
      <c r="WA185" s="98">
        <f t="shared" si="1948"/>
        <v>0</v>
      </c>
      <c r="WB185" s="98">
        <f t="shared" si="1949"/>
        <v>0</v>
      </c>
      <c r="WC185" s="98">
        <f t="shared" si="1950"/>
        <v>0</v>
      </c>
      <c r="WD185" s="98">
        <f t="shared" si="1951"/>
        <v>0</v>
      </c>
      <c r="WE185" s="98">
        <f t="shared" si="1952"/>
        <v>0</v>
      </c>
      <c r="WF185" s="98">
        <f t="shared" si="1953"/>
        <v>0</v>
      </c>
      <c r="WG185" s="98">
        <f t="shared" si="1954"/>
        <v>0</v>
      </c>
      <c r="WH185" s="98">
        <f t="shared" si="1955"/>
        <v>0</v>
      </c>
      <c r="WI185" s="98">
        <f t="shared" si="1956"/>
        <v>0</v>
      </c>
      <c r="WJ185" s="98">
        <f t="shared" si="1957"/>
        <v>0</v>
      </c>
      <c r="WK185" s="98">
        <f t="shared" si="1958"/>
        <v>0</v>
      </c>
      <c r="WL185" s="98">
        <f t="shared" si="1959"/>
        <v>0</v>
      </c>
      <c r="WM185" s="98">
        <f t="shared" si="1960"/>
        <v>0</v>
      </c>
      <c r="WN185" s="98">
        <f t="shared" si="1961"/>
        <v>0</v>
      </c>
      <c r="WO185" s="98">
        <f t="shared" si="1962"/>
        <v>0</v>
      </c>
      <c r="WP185" s="98">
        <f t="shared" si="1963"/>
        <v>0</v>
      </c>
      <c r="WQ185" s="98">
        <f t="shared" si="1964"/>
        <v>0</v>
      </c>
      <c r="WR185" s="98">
        <f>IFERROR(INDEX('Score Calculation'!$D$38:$D$41,MATCH('Detalle de Cuentas'!VT185,'Score Calculation'!$C$38:$C$41,1)),0)</f>
        <v>4</v>
      </c>
      <c r="WS185" s="98">
        <f>IFERROR(INDEX('Score Calculation'!$D$38:$D$41,MATCH('Detalle de Cuentas'!VU185,'Score Calculation'!$C$38:$C$41,1)),0)</f>
        <v>4</v>
      </c>
      <c r="WT185" s="98">
        <f>IFERROR(INDEX('Score Calculation'!$D$38:$D$41,MATCH('Detalle de Cuentas'!VV185,'Score Calculation'!$C$38:$C$41,1)),0)</f>
        <v>4</v>
      </c>
      <c r="WU185" s="98">
        <f>IFERROR(INDEX('Score Calculation'!$D$38:$D$41,MATCH('Detalle de Cuentas'!VW185,'Score Calculation'!$C$38:$C$41,1)),0)</f>
        <v>4</v>
      </c>
      <c r="WV185" s="98">
        <f>IFERROR(INDEX('Score Calculation'!$D$38:$D$41,MATCH('Detalle de Cuentas'!VX185,'Score Calculation'!$C$38:$C$41,1)),0)</f>
        <v>4</v>
      </c>
      <c r="WW185" s="98">
        <f>IFERROR(INDEX('Score Calculation'!$D$38:$D$41,MATCH('Detalle de Cuentas'!VY185,'Score Calculation'!$C$38:$C$41,1)),0)</f>
        <v>4</v>
      </c>
      <c r="WX185" s="98">
        <f>IFERROR(INDEX('Score Calculation'!$D$38:$D$41,MATCH('Detalle de Cuentas'!VZ185,'Score Calculation'!$C$38:$C$41,1)),0)</f>
        <v>4</v>
      </c>
      <c r="WY185" s="98">
        <f>IFERROR(INDEX('Score Calculation'!$D$38:$D$41,MATCH('Detalle de Cuentas'!WA185,'Score Calculation'!$C$38:$C$41,1)),0)</f>
        <v>4</v>
      </c>
      <c r="WZ185" s="98">
        <f>IFERROR(INDEX('Score Calculation'!$D$38:$D$41,MATCH('Detalle de Cuentas'!WB185,'Score Calculation'!$C$38:$C$41,1)),0)</f>
        <v>4</v>
      </c>
      <c r="XA185" s="98">
        <f>IFERROR(INDEX('Score Calculation'!$D$38:$D$41,MATCH('Detalle de Cuentas'!WC185,'Score Calculation'!$C$38:$C$41,1)),0)</f>
        <v>4</v>
      </c>
      <c r="XB185" s="98">
        <f>IFERROR(INDEX('Score Calculation'!$D$38:$D$41,MATCH('Detalle de Cuentas'!WD185,'Score Calculation'!$C$38:$C$41,1)),0)</f>
        <v>4</v>
      </c>
      <c r="XC185" s="98">
        <f>IFERROR(INDEX('Score Calculation'!$D$38:$D$41,MATCH('Detalle de Cuentas'!WE185,'Score Calculation'!$C$38:$C$41,1)),0)</f>
        <v>4</v>
      </c>
      <c r="XD185" s="98">
        <f>IFERROR(INDEX('Score Calculation'!$D$38:$D$41,MATCH('Detalle de Cuentas'!WF185,'Score Calculation'!$C$38:$C$41,1)),0)</f>
        <v>4</v>
      </c>
      <c r="XE185" s="98">
        <f>IFERROR(INDEX('Score Calculation'!$D$38:$D$41,MATCH('Detalle de Cuentas'!WG185,'Score Calculation'!$C$38:$C$41,1)),0)</f>
        <v>4</v>
      </c>
      <c r="XF185" s="98">
        <f>IFERROR(INDEX('Score Calculation'!$D$38:$D$41,MATCH('Detalle de Cuentas'!WH185,'Score Calculation'!$C$38:$C$41,1)),0)</f>
        <v>4</v>
      </c>
      <c r="XG185" s="98">
        <f>IFERROR(INDEX('Score Calculation'!$D$38:$D$41,MATCH('Detalle de Cuentas'!WI185,'Score Calculation'!$C$38:$C$41,1)),0)</f>
        <v>4</v>
      </c>
      <c r="XH185" s="98">
        <f>IFERROR(INDEX('Score Calculation'!$D$38:$D$41,MATCH('Detalle de Cuentas'!WJ185,'Score Calculation'!$C$38:$C$41,1)),0)</f>
        <v>4</v>
      </c>
      <c r="XI185" s="98">
        <f>IFERROR(INDEX('Score Calculation'!$D$38:$D$41,MATCH('Detalle de Cuentas'!WK185,'Score Calculation'!$C$38:$C$41,1)),0)</f>
        <v>4</v>
      </c>
      <c r="XJ185" s="98">
        <f>IFERROR(INDEX('Score Calculation'!$D$38:$D$41,MATCH('Detalle de Cuentas'!WL185,'Score Calculation'!$C$38:$C$41,1)),0)</f>
        <v>4</v>
      </c>
      <c r="XK185" s="98">
        <f>IFERROR(INDEX('Score Calculation'!$D$38:$D$41,MATCH('Detalle de Cuentas'!WM185,'Score Calculation'!$C$38:$C$41,1)),0)</f>
        <v>4</v>
      </c>
      <c r="XL185" s="98">
        <f>IFERROR(INDEX('Score Calculation'!$D$38:$D$41,MATCH('Detalle de Cuentas'!WN185,'Score Calculation'!$C$38:$C$41,1)),0)</f>
        <v>4</v>
      </c>
      <c r="XM185" s="98">
        <f>IFERROR(INDEX('Score Calculation'!$D$38:$D$41,MATCH('Detalle de Cuentas'!WO185,'Score Calculation'!$C$38:$C$41,1)),0)</f>
        <v>4</v>
      </c>
      <c r="XN185" s="98">
        <f>IFERROR(INDEX('Score Calculation'!$D$38:$D$41,MATCH('Detalle de Cuentas'!WP185,'Score Calculation'!$C$38:$C$41,1)),0)</f>
        <v>4</v>
      </c>
      <c r="XO185" s="98">
        <f>IFERROR(INDEX('Score Calculation'!$D$38:$D$41,MATCH('Detalle de Cuentas'!WQ185,'Score Calculation'!$C$38:$C$41,1)),0)</f>
        <v>4</v>
      </c>
      <c r="XP185" s="98">
        <f>IFERROR(INDEX('Score Calculation'!$D$24:$D$31,MATCH('Detalle de Cuentas'!NF185,'Score Calculation'!$C$24:$C$31,1)),0)</f>
        <v>1</v>
      </c>
      <c r="XQ185" s="98">
        <f>IFERROR(INDEX('Score Calculation'!$D$24:$D$31,MATCH('Detalle de Cuentas'!NG185,'Score Calculation'!$C$24:$C$31,1)),0)</f>
        <v>1</v>
      </c>
      <c r="XR185" s="98">
        <f>IFERROR(INDEX('Score Calculation'!$D$24:$D$31,MATCH('Detalle de Cuentas'!NH185,'Score Calculation'!$C$24:$C$31,1)),0)</f>
        <v>1</v>
      </c>
      <c r="XS185" s="98">
        <f>IFERROR(INDEX('Score Calculation'!$D$24:$D$31,MATCH('Detalle de Cuentas'!NI185,'Score Calculation'!$C$24:$C$31,1)),0)</f>
        <v>1</v>
      </c>
      <c r="XT185" s="98">
        <f>IFERROR(INDEX('Score Calculation'!$D$24:$D$31,MATCH('Detalle de Cuentas'!NJ185,'Score Calculation'!$C$24:$C$31,1)),0)</f>
        <v>1</v>
      </c>
      <c r="XU185" s="98">
        <f>IFERROR(INDEX('Score Calculation'!$D$24:$D$31,MATCH('Detalle de Cuentas'!NK185,'Score Calculation'!$C$24:$C$31,1)),0)</f>
        <v>1</v>
      </c>
      <c r="XV185" s="98">
        <f>IFERROR(INDEX('Score Calculation'!$D$24:$D$31,MATCH('Detalle de Cuentas'!NL185,'Score Calculation'!$C$24:$C$31,1)),0)</f>
        <v>1</v>
      </c>
      <c r="XW185" s="98">
        <f>IFERROR(INDEX('Score Calculation'!$D$24:$D$31,MATCH('Detalle de Cuentas'!NM185,'Score Calculation'!$C$24:$C$31,1)),0)</f>
        <v>1</v>
      </c>
      <c r="XX185" s="98">
        <f>IFERROR(INDEX('Score Calculation'!$D$24:$D$31,MATCH('Detalle de Cuentas'!NN185,'Score Calculation'!$C$24:$C$31,1)),0)</f>
        <v>1</v>
      </c>
      <c r="XY185" s="98">
        <f>IFERROR(INDEX('Score Calculation'!$D$24:$D$31,MATCH('Detalle de Cuentas'!NO185,'Score Calculation'!$C$24:$C$31,1)),0)</f>
        <v>1</v>
      </c>
      <c r="XZ185" s="98">
        <f>IFERROR(INDEX('Score Calculation'!$D$24:$D$31,MATCH('Detalle de Cuentas'!NP185,'Score Calculation'!$C$24:$C$31,1)),0)</f>
        <v>1</v>
      </c>
      <c r="YA185" s="98">
        <f>IFERROR(INDEX('Score Calculation'!$D$24:$D$31,MATCH('Detalle de Cuentas'!NQ185,'Score Calculation'!$C$24:$C$31,1)),0)</f>
        <v>1</v>
      </c>
      <c r="YB185" s="98">
        <f>IFERROR(INDEX('Score Calculation'!$D$24:$D$31,MATCH('Detalle de Cuentas'!NR185,'Score Calculation'!$C$24:$C$31,1)),0)</f>
        <v>1</v>
      </c>
      <c r="YC185" s="98">
        <f>IFERROR(INDEX('Score Calculation'!$D$24:$D$31,MATCH('Detalle de Cuentas'!NS185,'Score Calculation'!$C$24:$C$31,1)),0)</f>
        <v>1</v>
      </c>
      <c r="YD185" s="98">
        <f>IFERROR(INDEX('Score Calculation'!$D$24:$D$31,MATCH('Detalle de Cuentas'!NT185,'Score Calculation'!$C$24:$C$31,1)),0)</f>
        <v>1</v>
      </c>
      <c r="YE185" s="98">
        <f>IFERROR(INDEX('Score Calculation'!$D$24:$D$31,MATCH('Detalle de Cuentas'!NU185,'Score Calculation'!$C$24:$C$31,1)),0)</f>
        <v>1</v>
      </c>
      <c r="YF185" s="98">
        <f>IFERROR(INDEX('Score Calculation'!$D$24:$D$31,MATCH('Detalle de Cuentas'!NV185,'Score Calculation'!$C$24:$C$31,1)),0)</f>
        <v>1</v>
      </c>
      <c r="YG185" s="98">
        <f>IFERROR(INDEX('Score Calculation'!$D$24:$D$31,MATCH('Detalle de Cuentas'!NW185,'Score Calculation'!$C$24:$C$31,1)),0)</f>
        <v>1</v>
      </c>
      <c r="YH185" s="98">
        <f>IFERROR(INDEX('Score Calculation'!$D$24:$D$31,MATCH('Detalle de Cuentas'!NX185,'Score Calculation'!$C$24:$C$31,1)),0)</f>
        <v>1</v>
      </c>
      <c r="YI185" s="98">
        <f>IFERROR(INDEX('Score Calculation'!$D$24:$D$31,MATCH('Detalle de Cuentas'!NY185,'Score Calculation'!$C$24:$C$31,1)),0)</f>
        <v>1</v>
      </c>
      <c r="YJ185" s="98">
        <f>IFERROR(INDEX('Score Calculation'!$D$24:$D$31,MATCH('Detalle de Cuentas'!NZ185,'Score Calculation'!$C$24:$C$31,1)),0)</f>
        <v>1</v>
      </c>
      <c r="YK185" s="98">
        <f>IFERROR(INDEX('Score Calculation'!$D$24:$D$31,MATCH('Detalle de Cuentas'!OA185,'Score Calculation'!$C$24:$C$31,1)),0)</f>
        <v>1</v>
      </c>
      <c r="YL185" s="98">
        <f>IFERROR(INDEX('Score Calculation'!$D$24:$D$31,MATCH('Detalle de Cuentas'!OB185,'Score Calculation'!$C$24:$C$31,1)),0)</f>
        <v>1</v>
      </c>
      <c r="YM185" s="98">
        <f>IFERROR(INDEX('Score Calculation'!$D$24:$D$31,MATCH('Detalle de Cuentas'!OC185,'Score Calculation'!$C$24:$C$31,1)),0)</f>
        <v>1</v>
      </c>
      <c r="YN185" s="98">
        <f t="shared" si="2067"/>
        <v>0</v>
      </c>
      <c r="YO185" s="98">
        <f>IF(LEFT(TRIM($D185),15)="GRUPO SOLIDARIO",$L185*'Score Calculation'!$H$5,IF(TRIM('Detalle de Cuentas'!$C185)="Semanal",'Detalle de Cuentas'!$L185*'Score Calculation'!$H$6,'Detalle de Cuentas'!$L185))</f>
        <v>0</v>
      </c>
      <c r="YP185" s="99">
        <f>IFERROR(INDEX('Score Calculation'!$D$54:$D$60,MATCH($YO185,'Score Calculation'!$C$54:$C$60,1)),1)</f>
        <v>0.2</v>
      </c>
      <c r="YQ185" s="99">
        <f>IFERROR(INDEX('Score Calculation'!$D$65:$D$123,MATCH(LEFT(TRIM('Detalle de Cuentas'!$F185),20),'Score Calculation'!$F$65:$F$123,0)),1)</f>
        <v>1</v>
      </c>
      <c r="YR185" s="99">
        <f>IFERROR(INDEX('Score Calculation'!$D$46:$D$49,MATCH('Detalle de Cuentas'!$YN185,'Score Calculation'!$C$46:$C$49,1)),1)</f>
        <v>4</v>
      </c>
      <c r="YS185" s="99">
        <f t="shared" si="2068"/>
        <v>0</v>
      </c>
      <c r="YT185" s="99">
        <f t="shared" si="2069"/>
        <v>0</v>
      </c>
      <c r="YU185" s="98" t="str">
        <f t="shared" si="2070"/>
        <v/>
      </c>
      <c r="YV185" s="109">
        <f t="shared" si="2071"/>
        <v>1</v>
      </c>
      <c r="YW185" s="109">
        <f>IFERROR(INDEX('Score Calculation'!$D$187:$D$245,MATCH(LEFT(TRIM('Detalle de Cuentas'!$F185),20),'Score Calculation'!$F$187:$F$245,0)),1)</f>
        <v>1</v>
      </c>
      <c r="YX185" s="109">
        <f>IFERROR(IF($E185="HIPOTECA",-PMT('Score Calculation'!$H$266/(360/$J185),$G185,$YO185)*(30/$J185),-PMT('Score Calculation'!$H$267/(360/$J185),$G185,$YO185)*(30/$J185)),0)</f>
        <v>0</v>
      </c>
      <c r="YY185" s="109">
        <f t="shared" si="2103"/>
        <v>0</v>
      </c>
      <c r="YZ185" s="109">
        <f t="shared" si="2103"/>
        <v>0</v>
      </c>
      <c r="ZA185" s="109">
        <f t="shared" si="2103"/>
        <v>0</v>
      </c>
      <c r="ZB185" s="109">
        <f t="shared" si="2103"/>
        <v>0</v>
      </c>
      <c r="ZC185" s="109">
        <f t="shared" si="2103"/>
        <v>0</v>
      </c>
      <c r="ZD185" s="109">
        <f t="shared" si="2100"/>
        <v>0</v>
      </c>
      <c r="ZE185" s="109">
        <f t="shared" si="2100"/>
        <v>0</v>
      </c>
      <c r="ZF185" s="109">
        <f t="shared" si="2100"/>
        <v>0</v>
      </c>
      <c r="ZG185" s="109">
        <f t="shared" si="2100"/>
        <v>0</v>
      </c>
      <c r="ZH185" s="109">
        <f t="shared" si="2100"/>
        <v>0</v>
      </c>
      <c r="ZI185" s="109">
        <f t="shared" si="2072"/>
        <v>0</v>
      </c>
    </row>
    <row r="186" spans="2:685" x14ac:dyDescent="0.2">
      <c r="B186" s="41">
        <v>170</v>
      </c>
      <c r="C186" s="42"/>
      <c r="D186" s="42"/>
      <c r="E186" s="42"/>
      <c r="F186" s="42"/>
      <c r="G186" s="42"/>
      <c r="H186" s="42"/>
      <c r="I186" s="29"/>
      <c r="J186" s="6" t="str">
        <f t="shared" si="2136"/>
        <v/>
      </c>
      <c r="K186" s="43"/>
      <c r="L186" s="43"/>
      <c r="M186" s="43"/>
      <c r="N186" s="43"/>
      <c r="O186" s="43"/>
      <c r="P186" s="44" t="str">
        <f t="shared" si="1965"/>
        <v/>
      </c>
      <c r="Q186" s="26"/>
      <c r="R186" s="26"/>
      <c r="S186" s="26"/>
      <c r="T186" s="26"/>
      <c r="U186" s="29"/>
      <c r="V186" s="43"/>
      <c r="W186" s="26"/>
      <c r="X186" s="29"/>
      <c r="Y186" s="6">
        <f>IF('Detalle de Cuentas'!$C$4-$R186&gt;'Graph Creator'!$E$2*'Graph Creator'!$D$13*12,0,1)</f>
        <v>1</v>
      </c>
      <c r="Z186" s="45">
        <f t="shared" si="2137"/>
        <v>0</v>
      </c>
      <c r="AA186" s="2" t="e">
        <f t="shared" si="1966"/>
        <v>#VALUE!</v>
      </c>
      <c r="AB186" s="2" t="e">
        <f t="shared" si="1967"/>
        <v>#VALUE!</v>
      </c>
      <c r="AC186" s="2" t="e">
        <f t="shared" si="1968"/>
        <v>#VALUE!</v>
      </c>
      <c r="AD186" s="2" t="e">
        <f t="shared" si="1969"/>
        <v>#VALUE!</v>
      </c>
      <c r="AE186" s="2" t="e">
        <f t="shared" si="1970"/>
        <v>#VALUE!</v>
      </c>
      <c r="AF186" s="2" t="e">
        <f t="shared" si="1971"/>
        <v>#VALUE!</v>
      </c>
      <c r="AG186" s="2">
        <f t="shared" si="1972"/>
        <v>0</v>
      </c>
      <c r="AH186" s="2">
        <f t="shared" si="1973"/>
        <v>0</v>
      </c>
      <c r="AI186" s="2" t="str">
        <f t="shared" si="1974"/>
        <v/>
      </c>
      <c r="AJ186" s="2" t="str">
        <f t="shared" ref="AJ186:BE186" si="2373">IFERROR(SEARCH(".",$I186,AI186+1),"")</f>
        <v/>
      </c>
      <c r="AK186" s="2" t="str">
        <f t="shared" si="2373"/>
        <v/>
      </c>
      <c r="AL186" s="2" t="str">
        <f t="shared" si="2373"/>
        <v/>
      </c>
      <c r="AM186" s="2" t="str">
        <f t="shared" si="2373"/>
        <v/>
      </c>
      <c r="AN186" s="2" t="str">
        <f t="shared" si="2373"/>
        <v/>
      </c>
      <c r="AO186" s="2" t="str">
        <f t="shared" si="2373"/>
        <v/>
      </c>
      <c r="AP186" s="2" t="str">
        <f t="shared" si="2373"/>
        <v/>
      </c>
      <c r="AQ186" s="2" t="str">
        <f t="shared" si="2373"/>
        <v/>
      </c>
      <c r="AR186" s="2" t="str">
        <f t="shared" si="2373"/>
        <v/>
      </c>
      <c r="AS186" s="2" t="str">
        <f t="shared" si="2373"/>
        <v/>
      </c>
      <c r="AT186" s="2" t="str">
        <f t="shared" si="2373"/>
        <v/>
      </c>
      <c r="AU186" s="2" t="str">
        <f t="shared" si="2373"/>
        <v/>
      </c>
      <c r="AV186" s="2" t="str">
        <f t="shared" si="2373"/>
        <v/>
      </c>
      <c r="AW186" s="2" t="str">
        <f t="shared" si="2373"/>
        <v/>
      </c>
      <c r="AX186" s="2" t="str">
        <f t="shared" si="2373"/>
        <v/>
      </c>
      <c r="AY186" s="2" t="str">
        <f t="shared" si="2373"/>
        <v/>
      </c>
      <c r="AZ186" s="2" t="str">
        <f t="shared" si="2373"/>
        <v/>
      </c>
      <c r="BA186" s="2" t="str">
        <f t="shared" si="2373"/>
        <v/>
      </c>
      <c r="BB186" s="2" t="str">
        <f t="shared" si="2373"/>
        <v/>
      </c>
      <c r="BC186" s="2" t="str">
        <f t="shared" si="2373"/>
        <v/>
      </c>
      <c r="BD186" s="2" t="str">
        <f t="shared" si="2373"/>
        <v/>
      </c>
      <c r="BE186" s="2" t="str">
        <f t="shared" si="2373"/>
        <v/>
      </c>
      <c r="BF186" s="2" t="str">
        <f t="shared" si="1976"/>
        <v/>
      </c>
      <c r="BG186" s="2" t="str">
        <f t="shared" si="1620"/>
        <v/>
      </c>
      <c r="BH186" s="2" t="str">
        <f t="shared" si="1621"/>
        <v/>
      </c>
      <c r="BI186" s="2" t="str">
        <f t="shared" si="1622"/>
        <v/>
      </c>
      <c r="BJ186" s="2" t="str">
        <f t="shared" si="1623"/>
        <v/>
      </c>
      <c r="BK186" s="2" t="str">
        <f t="shared" si="1624"/>
        <v/>
      </c>
      <c r="BL186" s="2" t="str">
        <f t="shared" si="1625"/>
        <v/>
      </c>
      <c r="BM186" s="2" t="str">
        <f t="shared" si="1626"/>
        <v/>
      </c>
      <c r="BN186" s="2" t="str">
        <f t="shared" si="1627"/>
        <v/>
      </c>
      <c r="BO186" s="2" t="str">
        <f t="shared" si="1628"/>
        <v/>
      </c>
      <c r="BP186" s="2" t="str">
        <f t="shared" si="1629"/>
        <v/>
      </c>
      <c r="BQ186" s="2" t="str">
        <f t="shared" si="1630"/>
        <v/>
      </c>
      <c r="BR186" s="2" t="str">
        <f t="shared" si="1631"/>
        <v/>
      </c>
      <c r="BS186" s="2" t="str">
        <f t="shared" si="1632"/>
        <v/>
      </c>
      <c r="BT186" s="2" t="str">
        <f t="shared" si="1633"/>
        <v/>
      </c>
      <c r="BU186" s="2" t="str">
        <f t="shared" si="1634"/>
        <v/>
      </c>
      <c r="BV186" s="2" t="str">
        <f t="shared" si="1635"/>
        <v/>
      </c>
      <c r="BW186" s="2" t="str">
        <f t="shared" si="1636"/>
        <v/>
      </c>
      <c r="BX186" s="2" t="str">
        <f t="shared" si="1637"/>
        <v/>
      </c>
      <c r="BY186" s="2" t="str">
        <f t="shared" si="1638"/>
        <v/>
      </c>
      <c r="BZ186" s="2" t="str">
        <f t="shared" si="1639"/>
        <v/>
      </c>
      <c r="CA186" s="2" t="str">
        <f t="shared" si="1640"/>
        <v/>
      </c>
      <c r="CB186" s="2" t="str">
        <f t="shared" si="1641"/>
        <v/>
      </c>
      <c r="CC186" s="2" t="str">
        <f t="shared" si="1642"/>
        <v/>
      </c>
      <c r="CD186" s="14">
        <f t="shared" si="2139"/>
        <v>0</v>
      </c>
      <c r="CE186" s="14" t="e">
        <f t="shared" ref="CE186:DA186" si="2374">CD186-$J$17</f>
        <v>#VALUE!</v>
      </c>
      <c r="CF186" s="14" t="e">
        <f t="shared" si="2374"/>
        <v>#VALUE!</v>
      </c>
      <c r="CG186" s="14" t="e">
        <f t="shared" si="2374"/>
        <v>#VALUE!</v>
      </c>
      <c r="CH186" s="14" t="e">
        <f t="shared" si="2374"/>
        <v>#VALUE!</v>
      </c>
      <c r="CI186" s="14" t="e">
        <f t="shared" si="2374"/>
        <v>#VALUE!</v>
      </c>
      <c r="CJ186" s="14" t="e">
        <f t="shared" si="2374"/>
        <v>#VALUE!</v>
      </c>
      <c r="CK186" s="14" t="e">
        <f t="shared" si="2374"/>
        <v>#VALUE!</v>
      </c>
      <c r="CL186" s="14" t="e">
        <f t="shared" si="2374"/>
        <v>#VALUE!</v>
      </c>
      <c r="CM186" s="14" t="e">
        <f t="shared" si="2374"/>
        <v>#VALUE!</v>
      </c>
      <c r="CN186" s="14" t="e">
        <f t="shared" si="2374"/>
        <v>#VALUE!</v>
      </c>
      <c r="CO186" s="14" t="e">
        <f t="shared" si="2374"/>
        <v>#VALUE!</v>
      </c>
      <c r="CP186" s="14" t="e">
        <f t="shared" si="2374"/>
        <v>#VALUE!</v>
      </c>
      <c r="CQ186" s="14" t="e">
        <f t="shared" si="2374"/>
        <v>#VALUE!</v>
      </c>
      <c r="CR186" s="14" t="e">
        <f t="shared" si="2374"/>
        <v>#VALUE!</v>
      </c>
      <c r="CS186" s="14" t="e">
        <f t="shared" si="2374"/>
        <v>#VALUE!</v>
      </c>
      <c r="CT186" s="14" t="e">
        <f t="shared" si="2374"/>
        <v>#VALUE!</v>
      </c>
      <c r="CU186" s="14" t="e">
        <f t="shared" si="2374"/>
        <v>#VALUE!</v>
      </c>
      <c r="CV186" s="14" t="e">
        <f t="shared" si="2374"/>
        <v>#VALUE!</v>
      </c>
      <c r="CW186" s="14" t="e">
        <f t="shared" si="2374"/>
        <v>#VALUE!</v>
      </c>
      <c r="CX186" s="14" t="e">
        <f t="shared" si="2374"/>
        <v>#VALUE!</v>
      </c>
      <c r="CY186" s="14" t="e">
        <f t="shared" si="2374"/>
        <v>#VALUE!</v>
      </c>
      <c r="CZ186" s="14" t="e">
        <f t="shared" si="2374"/>
        <v>#VALUE!</v>
      </c>
      <c r="DA186" s="14" t="e">
        <f t="shared" si="2374"/>
        <v>#VALUE!</v>
      </c>
      <c r="DB186" s="2">
        <f t="shared" si="1978"/>
        <v>0</v>
      </c>
      <c r="DC186" s="2">
        <f t="shared" si="1979"/>
        <v>0</v>
      </c>
      <c r="DD186" s="2">
        <f t="shared" si="1980"/>
        <v>0</v>
      </c>
      <c r="DE186" s="2">
        <f t="shared" si="1981"/>
        <v>0</v>
      </c>
      <c r="DF186" s="2">
        <f t="shared" si="1982"/>
        <v>0</v>
      </c>
      <c r="DG186" s="2">
        <f t="shared" si="1983"/>
        <v>0</v>
      </c>
      <c r="DH186" s="2">
        <f t="shared" si="1984"/>
        <v>0</v>
      </c>
      <c r="DI186" s="2">
        <f t="shared" si="1985"/>
        <v>0</v>
      </c>
      <c r="DJ186" s="2">
        <f t="shared" si="1986"/>
        <v>0</v>
      </c>
      <c r="DK186" s="2">
        <f t="shared" si="1987"/>
        <v>0</v>
      </c>
      <c r="DL186" s="2">
        <f t="shared" si="1988"/>
        <v>0</v>
      </c>
      <c r="DM186" s="2">
        <f t="shared" si="1989"/>
        <v>0</v>
      </c>
      <c r="DN186" s="2">
        <f t="shared" si="1990"/>
        <v>0</v>
      </c>
      <c r="DO186" s="2">
        <f t="shared" si="1991"/>
        <v>0</v>
      </c>
      <c r="DP186" s="2">
        <f t="shared" si="1992"/>
        <v>0</v>
      </c>
      <c r="DQ186" s="2">
        <f t="shared" si="1993"/>
        <v>0</v>
      </c>
      <c r="DR186" s="2">
        <f t="shared" si="1994"/>
        <v>0</v>
      </c>
      <c r="DS186" s="2">
        <f t="shared" si="1995"/>
        <v>0</v>
      </c>
      <c r="DT186" s="2">
        <f t="shared" si="1996"/>
        <v>0</v>
      </c>
      <c r="DU186" s="2">
        <f t="shared" si="1997"/>
        <v>0</v>
      </c>
      <c r="DV186" s="2">
        <f t="shared" si="1998"/>
        <v>0</v>
      </c>
      <c r="DW186" s="2">
        <f t="shared" si="1999"/>
        <v>0</v>
      </c>
      <c r="DX186" s="2">
        <f t="shared" si="2000"/>
        <v>0</v>
      </c>
      <c r="DY186" s="2">
        <f t="shared" si="2001"/>
        <v>0</v>
      </c>
      <c r="DZ186" s="2">
        <f t="shared" si="2002"/>
        <v>0</v>
      </c>
      <c r="EA186" s="2">
        <f t="shared" si="2003"/>
        <v>0</v>
      </c>
      <c r="EB186" s="2">
        <f t="shared" si="2004"/>
        <v>0</v>
      </c>
      <c r="EC186" s="2">
        <f t="shared" si="2005"/>
        <v>0</v>
      </c>
      <c r="ED186" s="2">
        <f t="shared" si="2006"/>
        <v>0</v>
      </c>
      <c r="EE186" s="2">
        <f t="shared" si="2007"/>
        <v>0</v>
      </c>
      <c r="EF186" s="2">
        <f t="shared" si="2008"/>
        <v>0</v>
      </c>
      <c r="EG186" s="2">
        <f t="shared" si="2009"/>
        <v>0</v>
      </c>
      <c r="EH186" s="2">
        <f t="shared" si="2010"/>
        <v>0</v>
      </c>
      <c r="EI186" s="2">
        <f t="shared" si="2011"/>
        <v>0</v>
      </c>
      <c r="EJ186" s="2">
        <f t="shared" si="2012"/>
        <v>0</v>
      </c>
      <c r="EK186" s="2">
        <f t="shared" si="2013"/>
        <v>0</v>
      </c>
      <c r="EL186" s="2">
        <f t="shared" si="2014"/>
        <v>0</v>
      </c>
      <c r="EM186" s="2">
        <f t="shared" si="2015"/>
        <v>0</v>
      </c>
      <c r="EN186" s="2">
        <f t="shared" si="2016"/>
        <v>0</v>
      </c>
      <c r="EO186" s="2">
        <f t="shared" si="2017"/>
        <v>0</v>
      </c>
      <c r="EP186" s="2">
        <f t="shared" si="2018"/>
        <v>0</v>
      </c>
      <c r="EQ186" s="2">
        <f t="shared" si="2019"/>
        <v>0</v>
      </c>
      <c r="ER186" s="2">
        <f t="shared" si="2020"/>
        <v>0</v>
      </c>
      <c r="ES186" s="2">
        <f t="shared" si="2021"/>
        <v>0</v>
      </c>
      <c r="ET186" s="2">
        <f t="shared" si="2022"/>
        <v>0</v>
      </c>
      <c r="EU186" s="2">
        <f t="shared" si="2023"/>
        <v>0</v>
      </c>
      <c r="EV186" s="2">
        <f t="shared" si="2024"/>
        <v>0</v>
      </c>
      <c r="EW186" s="2">
        <f t="shared" si="2025"/>
        <v>0</v>
      </c>
      <c r="EX186" s="2">
        <f t="shared" si="2141"/>
        <v>1</v>
      </c>
      <c r="EY186" s="2" t="e">
        <f t="shared" si="2142"/>
        <v>#VALUE!</v>
      </c>
      <c r="EZ186" s="2" t="e">
        <f t="shared" si="2143"/>
        <v>#VALUE!</v>
      </c>
      <c r="FA186" s="2" t="e">
        <f t="shared" si="2144"/>
        <v>#VALUE!</v>
      </c>
      <c r="FB186" s="2" t="e">
        <f t="shared" si="2145"/>
        <v>#VALUE!</v>
      </c>
      <c r="FC186" s="2" t="e">
        <f t="shared" si="2146"/>
        <v>#VALUE!</v>
      </c>
      <c r="FD186" s="2" t="e">
        <f t="shared" si="2147"/>
        <v>#VALUE!</v>
      </c>
      <c r="FE186" s="2" t="e">
        <f t="shared" si="2148"/>
        <v>#VALUE!</v>
      </c>
      <c r="FF186" s="2" t="e">
        <f t="shared" si="2149"/>
        <v>#VALUE!</v>
      </c>
      <c r="FG186" s="2" t="e">
        <f t="shared" si="2150"/>
        <v>#VALUE!</v>
      </c>
      <c r="FH186" s="2" t="e">
        <f t="shared" si="2151"/>
        <v>#VALUE!</v>
      </c>
      <c r="FI186" s="2" t="e">
        <f t="shared" si="2152"/>
        <v>#VALUE!</v>
      </c>
      <c r="FJ186" s="2" t="e">
        <f t="shared" si="2153"/>
        <v>#VALUE!</v>
      </c>
      <c r="FK186" s="2" t="e">
        <f t="shared" si="2154"/>
        <v>#VALUE!</v>
      </c>
      <c r="FL186" s="2" t="e">
        <f t="shared" si="2155"/>
        <v>#VALUE!</v>
      </c>
      <c r="FM186" s="2" t="e">
        <f t="shared" si="2156"/>
        <v>#VALUE!</v>
      </c>
      <c r="FN186" s="2" t="e">
        <f t="shared" si="2157"/>
        <v>#VALUE!</v>
      </c>
      <c r="FO186" s="2" t="e">
        <f t="shared" si="2158"/>
        <v>#VALUE!</v>
      </c>
      <c r="FP186" s="2" t="e">
        <f t="shared" si="2159"/>
        <v>#VALUE!</v>
      </c>
      <c r="FQ186" s="2" t="e">
        <f t="shared" si="2160"/>
        <v>#VALUE!</v>
      </c>
      <c r="FR186" s="2" t="e">
        <f t="shared" si="2161"/>
        <v>#VALUE!</v>
      </c>
      <c r="FS186" s="2" t="e">
        <f t="shared" si="2162"/>
        <v>#VALUE!</v>
      </c>
      <c r="FT186" s="2" t="e">
        <f t="shared" si="2163"/>
        <v>#VALUE!</v>
      </c>
      <c r="FU186" s="2" t="e">
        <f t="shared" si="2164"/>
        <v>#VALUE!</v>
      </c>
      <c r="FV186" s="2">
        <f t="shared" si="2165"/>
        <v>1</v>
      </c>
      <c r="FW186" s="2" t="e">
        <f t="shared" si="2166"/>
        <v>#VALUE!</v>
      </c>
      <c r="FX186" s="2" t="e">
        <f t="shared" si="2167"/>
        <v>#VALUE!</v>
      </c>
      <c r="FY186" s="2" t="e">
        <f t="shared" si="2168"/>
        <v>#VALUE!</v>
      </c>
      <c r="FZ186" s="2" t="e">
        <f t="shared" si="2169"/>
        <v>#VALUE!</v>
      </c>
      <c r="GA186" s="2" t="e">
        <f t="shared" si="2170"/>
        <v>#VALUE!</v>
      </c>
      <c r="GB186" s="2" t="e">
        <f t="shared" si="2171"/>
        <v>#VALUE!</v>
      </c>
      <c r="GC186" s="2" t="e">
        <f t="shared" si="2172"/>
        <v>#VALUE!</v>
      </c>
      <c r="GD186" s="2" t="e">
        <f t="shared" si="2173"/>
        <v>#VALUE!</v>
      </c>
      <c r="GE186" s="2" t="e">
        <f t="shared" si="2174"/>
        <v>#VALUE!</v>
      </c>
      <c r="GF186" s="2" t="e">
        <f t="shared" si="2175"/>
        <v>#VALUE!</v>
      </c>
      <c r="GG186" s="2" t="e">
        <f t="shared" si="2176"/>
        <v>#VALUE!</v>
      </c>
      <c r="GH186" s="2" t="e">
        <f t="shared" si="2177"/>
        <v>#VALUE!</v>
      </c>
      <c r="GI186" s="2" t="e">
        <f t="shared" si="2178"/>
        <v>#VALUE!</v>
      </c>
      <c r="GJ186" s="2" t="e">
        <f t="shared" si="2179"/>
        <v>#VALUE!</v>
      </c>
      <c r="GK186" s="2" t="e">
        <f t="shared" si="2180"/>
        <v>#VALUE!</v>
      </c>
      <c r="GL186" s="2" t="e">
        <f t="shared" si="2181"/>
        <v>#VALUE!</v>
      </c>
      <c r="GM186" s="2" t="e">
        <f t="shared" si="2182"/>
        <v>#VALUE!</v>
      </c>
      <c r="GN186" s="2" t="e">
        <f t="shared" si="2183"/>
        <v>#VALUE!</v>
      </c>
      <c r="GO186" s="2" t="e">
        <f t="shared" si="2184"/>
        <v>#VALUE!</v>
      </c>
      <c r="GP186" s="2" t="e">
        <f t="shared" si="2185"/>
        <v>#VALUE!</v>
      </c>
      <c r="GQ186" s="2" t="e">
        <f t="shared" si="2186"/>
        <v>#VALUE!</v>
      </c>
      <c r="GR186" s="2" t="e">
        <f t="shared" si="2187"/>
        <v>#VALUE!</v>
      </c>
      <c r="GS186" s="2" t="e">
        <f t="shared" si="2188"/>
        <v>#VALUE!</v>
      </c>
      <c r="GT186" s="2">
        <f t="shared" si="2189"/>
        <v>1</v>
      </c>
      <c r="GU186" s="2" t="e">
        <f t="shared" si="2190"/>
        <v>#VALUE!</v>
      </c>
      <c r="GV186" s="2" t="e">
        <f t="shared" si="2191"/>
        <v>#VALUE!</v>
      </c>
      <c r="GW186" s="2" t="e">
        <f t="shared" si="2192"/>
        <v>#VALUE!</v>
      </c>
      <c r="GX186" s="2" t="e">
        <f t="shared" si="2193"/>
        <v>#VALUE!</v>
      </c>
      <c r="GY186" s="2" t="e">
        <f t="shared" si="2194"/>
        <v>#VALUE!</v>
      </c>
      <c r="GZ186" s="2" t="e">
        <f t="shared" si="2195"/>
        <v>#VALUE!</v>
      </c>
      <c r="HA186" s="2" t="e">
        <f t="shared" si="2196"/>
        <v>#VALUE!</v>
      </c>
      <c r="HB186" s="2" t="e">
        <f t="shared" si="2197"/>
        <v>#VALUE!</v>
      </c>
      <c r="HC186" s="2" t="e">
        <f t="shared" si="2198"/>
        <v>#VALUE!</v>
      </c>
      <c r="HD186" s="2" t="e">
        <f t="shared" si="2199"/>
        <v>#VALUE!</v>
      </c>
      <c r="HE186" s="2" t="e">
        <f t="shared" si="2200"/>
        <v>#VALUE!</v>
      </c>
      <c r="HF186" s="2" t="e">
        <f t="shared" si="2201"/>
        <v>#VALUE!</v>
      </c>
      <c r="HG186" s="2" t="e">
        <f t="shared" si="2202"/>
        <v>#VALUE!</v>
      </c>
      <c r="HH186" s="2" t="e">
        <f t="shared" si="2203"/>
        <v>#VALUE!</v>
      </c>
      <c r="HI186" s="2" t="e">
        <f t="shared" si="2204"/>
        <v>#VALUE!</v>
      </c>
      <c r="HJ186" s="2" t="e">
        <f t="shared" si="2205"/>
        <v>#VALUE!</v>
      </c>
      <c r="HK186" s="2" t="e">
        <f t="shared" si="2206"/>
        <v>#VALUE!</v>
      </c>
      <c r="HL186" s="2" t="e">
        <f t="shared" si="2207"/>
        <v>#VALUE!</v>
      </c>
      <c r="HM186" s="2" t="e">
        <f t="shared" si="2208"/>
        <v>#VALUE!</v>
      </c>
      <c r="HN186" s="2" t="e">
        <f t="shared" si="2209"/>
        <v>#VALUE!</v>
      </c>
      <c r="HO186" s="2" t="e">
        <f t="shared" si="2210"/>
        <v>#VALUE!</v>
      </c>
      <c r="HP186" s="2" t="e">
        <f t="shared" si="2211"/>
        <v>#VALUE!</v>
      </c>
      <c r="HQ186" s="2" t="e">
        <f t="shared" si="2212"/>
        <v>#VALUE!</v>
      </c>
      <c r="HR186" s="2">
        <f t="shared" si="2213"/>
        <v>1</v>
      </c>
      <c r="HS186" s="2" t="e">
        <f t="shared" si="2214"/>
        <v>#VALUE!</v>
      </c>
      <c r="HT186" s="2" t="e">
        <f t="shared" si="2215"/>
        <v>#VALUE!</v>
      </c>
      <c r="HU186" s="2" t="e">
        <f t="shared" si="2216"/>
        <v>#VALUE!</v>
      </c>
      <c r="HV186" s="2" t="e">
        <f t="shared" si="2217"/>
        <v>#VALUE!</v>
      </c>
      <c r="HW186" s="2" t="e">
        <f t="shared" si="2218"/>
        <v>#VALUE!</v>
      </c>
      <c r="HX186" s="2" t="e">
        <f t="shared" si="2219"/>
        <v>#VALUE!</v>
      </c>
      <c r="HY186" s="2" t="e">
        <f t="shared" si="2220"/>
        <v>#VALUE!</v>
      </c>
      <c r="HZ186" s="2" t="e">
        <f t="shared" si="2221"/>
        <v>#VALUE!</v>
      </c>
      <c r="IA186" s="2" t="e">
        <f t="shared" si="2222"/>
        <v>#VALUE!</v>
      </c>
      <c r="IB186" s="2" t="e">
        <f t="shared" si="2223"/>
        <v>#VALUE!</v>
      </c>
      <c r="IC186" s="2" t="e">
        <f t="shared" si="2224"/>
        <v>#VALUE!</v>
      </c>
      <c r="ID186" s="2" t="e">
        <f t="shared" si="2225"/>
        <v>#VALUE!</v>
      </c>
      <c r="IE186" s="2" t="e">
        <f t="shared" si="2226"/>
        <v>#VALUE!</v>
      </c>
      <c r="IF186" s="2" t="e">
        <f t="shared" si="2227"/>
        <v>#VALUE!</v>
      </c>
      <c r="IG186" s="2" t="e">
        <f t="shared" si="2228"/>
        <v>#VALUE!</v>
      </c>
      <c r="IH186" s="2" t="e">
        <f t="shared" si="2229"/>
        <v>#VALUE!</v>
      </c>
      <c r="II186" s="2" t="e">
        <f t="shared" si="2230"/>
        <v>#VALUE!</v>
      </c>
      <c r="IJ186" s="2" t="e">
        <f t="shared" si="2231"/>
        <v>#VALUE!</v>
      </c>
      <c r="IK186" s="2" t="e">
        <f t="shared" si="2232"/>
        <v>#VALUE!</v>
      </c>
      <c r="IL186" s="2" t="e">
        <f t="shared" si="2233"/>
        <v>#VALUE!</v>
      </c>
      <c r="IM186" s="2" t="e">
        <f t="shared" si="2234"/>
        <v>#VALUE!</v>
      </c>
      <c r="IN186" s="2" t="e">
        <f t="shared" si="2235"/>
        <v>#VALUE!</v>
      </c>
      <c r="IO186" s="2" t="e">
        <f t="shared" si="2236"/>
        <v>#VALUE!</v>
      </c>
      <c r="IP186" s="2">
        <f t="shared" si="2237"/>
        <v>0</v>
      </c>
      <c r="IQ186" s="2" t="e">
        <f t="shared" si="2238"/>
        <v>#VALUE!</v>
      </c>
      <c r="IR186" s="2" t="e">
        <f t="shared" si="2239"/>
        <v>#VALUE!</v>
      </c>
      <c r="IS186" s="2" t="e">
        <f t="shared" si="2240"/>
        <v>#VALUE!</v>
      </c>
      <c r="IT186" s="2" t="e">
        <f t="shared" si="2241"/>
        <v>#VALUE!</v>
      </c>
      <c r="IU186" s="2" t="e">
        <f t="shared" si="2242"/>
        <v>#VALUE!</v>
      </c>
      <c r="IV186" s="2" t="e">
        <f t="shared" si="2243"/>
        <v>#VALUE!</v>
      </c>
      <c r="IW186" s="2" t="e">
        <f t="shared" si="2244"/>
        <v>#VALUE!</v>
      </c>
      <c r="IX186" s="2" t="e">
        <f t="shared" si="2245"/>
        <v>#VALUE!</v>
      </c>
      <c r="IY186" s="2" t="e">
        <f t="shared" si="2246"/>
        <v>#VALUE!</v>
      </c>
      <c r="IZ186" s="2" t="e">
        <f t="shared" si="2247"/>
        <v>#VALUE!</v>
      </c>
      <c r="JA186" s="2" t="e">
        <f t="shared" si="2248"/>
        <v>#VALUE!</v>
      </c>
      <c r="JB186" s="2" t="e">
        <f t="shared" si="2249"/>
        <v>#VALUE!</v>
      </c>
      <c r="JC186" s="2" t="e">
        <f t="shared" si="2250"/>
        <v>#VALUE!</v>
      </c>
      <c r="JD186" s="2" t="e">
        <f t="shared" si="2251"/>
        <v>#VALUE!</v>
      </c>
      <c r="JE186" s="2" t="e">
        <f t="shared" si="2252"/>
        <v>#VALUE!</v>
      </c>
      <c r="JF186" s="2" t="e">
        <f t="shared" si="2253"/>
        <v>#VALUE!</v>
      </c>
      <c r="JG186" s="2" t="e">
        <f t="shared" si="2254"/>
        <v>#VALUE!</v>
      </c>
      <c r="JH186" s="2" t="e">
        <f t="shared" si="2255"/>
        <v>#VALUE!</v>
      </c>
      <c r="JI186" s="2" t="e">
        <f t="shared" si="2256"/>
        <v>#VALUE!</v>
      </c>
      <c r="JJ186" s="2" t="e">
        <f t="shared" si="2257"/>
        <v>#VALUE!</v>
      </c>
      <c r="JK186" s="2" t="e">
        <f t="shared" si="2258"/>
        <v>#VALUE!</v>
      </c>
      <c r="JL186" s="2" t="e">
        <f t="shared" si="2259"/>
        <v>#VALUE!</v>
      </c>
      <c r="JM186" s="2" t="e">
        <f t="shared" si="2260"/>
        <v>#VALUE!</v>
      </c>
      <c r="JN186" s="2">
        <f t="shared" si="2261"/>
        <v>0</v>
      </c>
      <c r="JO186" s="2" t="e">
        <f t="shared" si="2262"/>
        <v>#VALUE!</v>
      </c>
      <c r="JP186" s="2" t="e">
        <f t="shared" si="2263"/>
        <v>#VALUE!</v>
      </c>
      <c r="JQ186" s="2" t="e">
        <f t="shared" si="2264"/>
        <v>#VALUE!</v>
      </c>
      <c r="JR186" s="2" t="e">
        <f t="shared" si="2265"/>
        <v>#VALUE!</v>
      </c>
      <c r="JS186" s="2" t="e">
        <f t="shared" si="2266"/>
        <v>#VALUE!</v>
      </c>
      <c r="JT186" s="2" t="e">
        <f t="shared" si="2267"/>
        <v>#VALUE!</v>
      </c>
      <c r="JU186" s="2" t="e">
        <f t="shared" si="2268"/>
        <v>#VALUE!</v>
      </c>
      <c r="JV186" s="2" t="e">
        <f t="shared" si="2269"/>
        <v>#VALUE!</v>
      </c>
      <c r="JW186" s="2" t="e">
        <f t="shared" si="2270"/>
        <v>#VALUE!</v>
      </c>
      <c r="JX186" s="2" t="e">
        <f t="shared" si="2271"/>
        <v>#VALUE!</v>
      </c>
      <c r="JY186" s="2" t="e">
        <f t="shared" si="2272"/>
        <v>#VALUE!</v>
      </c>
      <c r="JZ186" s="2" t="e">
        <f t="shared" si="2273"/>
        <v>#VALUE!</v>
      </c>
      <c r="KA186" s="2" t="e">
        <f t="shared" si="2274"/>
        <v>#VALUE!</v>
      </c>
      <c r="KB186" s="2" t="e">
        <f t="shared" si="2275"/>
        <v>#VALUE!</v>
      </c>
      <c r="KC186" s="2" t="e">
        <f t="shared" si="2276"/>
        <v>#VALUE!</v>
      </c>
      <c r="KD186" s="2" t="e">
        <f t="shared" si="2277"/>
        <v>#VALUE!</v>
      </c>
      <c r="KE186" s="2" t="e">
        <f t="shared" si="2278"/>
        <v>#VALUE!</v>
      </c>
      <c r="KF186" s="2" t="e">
        <f t="shared" si="2279"/>
        <v>#VALUE!</v>
      </c>
      <c r="KG186" s="2" t="e">
        <f t="shared" si="2280"/>
        <v>#VALUE!</v>
      </c>
      <c r="KH186" s="2" t="e">
        <f t="shared" si="2281"/>
        <v>#VALUE!</v>
      </c>
      <c r="KI186" s="2" t="e">
        <f t="shared" si="2282"/>
        <v>#VALUE!</v>
      </c>
      <c r="KJ186" s="2" t="e">
        <f t="shared" si="2283"/>
        <v>#VALUE!</v>
      </c>
      <c r="KK186" s="2" t="e">
        <f t="shared" si="2284"/>
        <v>#VALUE!</v>
      </c>
      <c r="KL186" s="2">
        <f t="shared" si="2285"/>
        <v>0</v>
      </c>
      <c r="KM186" s="2" t="e">
        <f t="shared" si="2286"/>
        <v>#VALUE!</v>
      </c>
      <c r="KN186" s="2" t="e">
        <f t="shared" si="2287"/>
        <v>#VALUE!</v>
      </c>
      <c r="KO186" s="2" t="e">
        <f t="shared" si="2288"/>
        <v>#VALUE!</v>
      </c>
      <c r="KP186" s="2" t="e">
        <f t="shared" si="2289"/>
        <v>#VALUE!</v>
      </c>
      <c r="KQ186" s="2" t="e">
        <f t="shared" si="2290"/>
        <v>#VALUE!</v>
      </c>
      <c r="KR186" s="2" t="e">
        <f t="shared" si="2291"/>
        <v>#VALUE!</v>
      </c>
      <c r="KS186" s="2" t="e">
        <f t="shared" si="2292"/>
        <v>#VALUE!</v>
      </c>
      <c r="KT186" s="2" t="e">
        <f t="shared" si="2293"/>
        <v>#VALUE!</v>
      </c>
      <c r="KU186" s="2" t="e">
        <f t="shared" si="2294"/>
        <v>#VALUE!</v>
      </c>
      <c r="KV186" s="2" t="e">
        <f t="shared" si="2295"/>
        <v>#VALUE!</v>
      </c>
      <c r="KW186" s="2" t="e">
        <f t="shared" si="2296"/>
        <v>#VALUE!</v>
      </c>
      <c r="KX186" s="2" t="e">
        <f t="shared" si="2297"/>
        <v>#VALUE!</v>
      </c>
      <c r="KY186" s="2" t="e">
        <f t="shared" si="2298"/>
        <v>#VALUE!</v>
      </c>
      <c r="KZ186" s="2" t="e">
        <f t="shared" si="2299"/>
        <v>#VALUE!</v>
      </c>
      <c r="LA186" s="2" t="e">
        <f t="shared" si="2300"/>
        <v>#VALUE!</v>
      </c>
      <c r="LB186" s="2" t="e">
        <f t="shared" si="2301"/>
        <v>#VALUE!</v>
      </c>
      <c r="LC186" s="2" t="e">
        <f t="shared" si="2302"/>
        <v>#VALUE!</v>
      </c>
      <c r="LD186" s="2" t="e">
        <f t="shared" si="2303"/>
        <v>#VALUE!</v>
      </c>
      <c r="LE186" s="2" t="e">
        <f t="shared" si="2304"/>
        <v>#VALUE!</v>
      </c>
      <c r="LF186" s="2" t="e">
        <f t="shared" si="2305"/>
        <v>#VALUE!</v>
      </c>
      <c r="LG186" s="2" t="e">
        <f t="shared" si="2306"/>
        <v>#VALUE!</v>
      </c>
      <c r="LH186" s="2" t="e">
        <f t="shared" si="2307"/>
        <v>#VALUE!</v>
      </c>
      <c r="LI186" s="2" t="e">
        <f t="shared" si="2308"/>
        <v>#VALUE!</v>
      </c>
      <c r="LJ186" s="2">
        <f t="shared" si="2309"/>
        <v>0</v>
      </c>
      <c r="LK186" s="2" t="e">
        <f t="shared" si="2310"/>
        <v>#VALUE!</v>
      </c>
      <c r="LL186" s="2" t="e">
        <f t="shared" si="2311"/>
        <v>#VALUE!</v>
      </c>
      <c r="LM186" s="2" t="e">
        <f t="shared" si="2312"/>
        <v>#VALUE!</v>
      </c>
      <c r="LN186" s="2" t="e">
        <f t="shared" si="2313"/>
        <v>#VALUE!</v>
      </c>
      <c r="LO186" s="2" t="e">
        <f t="shared" si="2314"/>
        <v>#VALUE!</v>
      </c>
      <c r="LP186" s="2" t="e">
        <f t="shared" si="2315"/>
        <v>#VALUE!</v>
      </c>
      <c r="LQ186" s="2" t="e">
        <f t="shared" si="2316"/>
        <v>#VALUE!</v>
      </c>
      <c r="LR186" s="2" t="e">
        <f t="shared" si="2317"/>
        <v>#VALUE!</v>
      </c>
      <c r="LS186" s="2" t="e">
        <f t="shared" si="2318"/>
        <v>#VALUE!</v>
      </c>
      <c r="LT186" s="2" t="e">
        <f t="shared" si="2319"/>
        <v>#VALUE!</v>
      </c>
      <c r="LU186" s="2" t="e">
        <f t="shared" si="2320"/>
        <v>#VALUE!</v>
      </c>
      <c r="LV186" s="2" t="e">
        <f t="shared" si="2321"/>
        <v>#VALUE!</v>
      </c>
      <c r="LW186" s="2" t="e">
        <f t="shared" si="2322"/>
        <v>#VALUE!</v>
      </c>
      <c r="LX186" s="2" t="e">
        <f t="shared" si="2323"/>
        <v>#VALUE!</v>
      </c>
      <c r="LY186" s="2" t="e">
        <f t="shared" si="2324"/>
        <v>#VALUE!</v>
      </c>
      <c r="LZ186" s="2" t="e">
        <f t="shared" si="2325"/>
        <v>#VALUE!</v>
      </c>
      <c r="MA186" s="2" t="e">
        <f t="shared" si="2326"/>
        <v>#VALUE!</v>
      </c>
      <c r="MB186" s="2" t="e">
        <f t="shared" si="2327"/>
        <v>#VALUE!</v>
      </c>
      <c r="MC186" s="2" t="e">
        <f t="shared" si="2328"/>
        <v>#VALUE!</v>
      </c>
      <c r="MD186" s="2" t="e">
        <f t="shared" si="2329"/>
        <v>#VALUE!</v>
      </c>
      <c r="ME186" s="2" t="e">
        <f t="shared" si="2330"/>
        <v>#VALUE!</v>
      </c>
      <c r="MF186" s="2" t="e">
        <f t="shared" si="2331"/>
        <v>#VALUE!</v>
      </c>
      <c r="MG186" s="2" t="e">
        <f t="shared" si="2332"/>
        <v>#VALUE!</v>
      </c>
      <c r="MH186" s="2">
        <f t="shared" si="2333"/>
        <v>1</v>
      </c>
      <c r="MI186" s="2" t="e">
        <f t="shared" si="2334"/>
        <v>#VALUE!</v>
      </c>
      <c r="MJ186" s="2" t="e">
        <f t="shared" si="2335"/>
        <v>#VALUE!</v>
      </c>
      <c r="MK186" s="2" t="e">
        <f t="shared" si="2336"/>
        <v>#VALUE!</v>
      </c>
      <c r="ML186" s="2" t="e">
        <f t="shared" si="2337"/>
        <v>#VALUE!</v>
      </c>
      <c r="MM186" s="2" t="e">
        <f t="shared" si="2338"/>
        <v>#VALUE!</v>
      </c>
      <c r="MN186" s="2" t="e">
        <f t="shared" si="2339"/>
        <v>#VALUE!</v>
      </c>
      <c r="MO186" s="2" t="e">
        <f t="shared" si="2340"/>
        <v>#VALUE!</v>
      </c>
      <c r="MP186" s="2" t="e">
        <f t="shared" si="2341"/>
        <v>#VALUE!</v>
      </c>
      <c r="MQ186" s="2" t="e">
        <f t="shared" si="2342"/>
        <v>#VALUE!</v>
      </c>
      <c r="MR186" s="2" t="e">
        <f t="shared" si="2343"/>
        <v>#VALUE!</v>
      </c>
      <c r="MS186" s="2" t="e">
        <f t="shared" si="2344"/>
        <v>#VALUE!</v>
      </c>
      <c r="MT186" s="2" t="e">
        <f t="shared" si="2345"/>
        <v>#VALUE!</v>
      </c>
      <c r="MU186" s="2" t="e">
        <f t="shared" si="2346"/>
        <v>#VALUE!</v>
      </c>
      <c r="MV186" s="2" t="e">
        <f t="shared" si="2347"/>
        <v>#VALUE!</v>
      </c>
      <c r="MW186" s="2" t="e">
        <f t="shared" si="2348"/>
        <v>#VALUE!</v>
      </c>
      <c r="MX186" s="2" t="e">
        <f t="shared" si="2349"/>
        <v>#VALUE!</v>
      </c>
      <c r="MY186" s="2" t="e">
        <f t="shared" si="2350"/>
        <v>#VALUE!</v>
      </c>
      <c r="MZ186" s="2" t="e">
        <f t="shared" si="2351"/>
        <v>#VALUE!</v>
      </c>
      <c r="NA186" s="2" t="e">
        <f t="shared" si="2352"/>
        <v>#VALUE!</v>
      </c>
      <c r="NB186" s="2" t="e">
        <f t="shared" si="2353"/>
        <v>#VALUE!</v>
      </c>
      <c r="NC186" s="2" t="e">
        <f t="shared" si="2354"/>
        <v>#VALUE!</v>
      </c>
      <c r="ND186" s="2" t="e">
        <f t="shared" si="2355"/>
        <v>#VALUE!</v>
      </c>
      <c r="NE186" s="2" t="e">
        <f t="shared" si="2356"/>
        <v>#VALUE!</v>
      </c>
      <c r="NF186" s="2">
        <f t="shared" si="2026"/>
        <v>0</v>
      </c>
      <c r="NG186" s="2">
        <f t="shared" si="1861"/>
        <v>0</v>
      </c>
      <c r="NH186" s="2">
        <f t="shared" si="1862"/>
        <v>0</v>
      </c>
      <c r="NI186" s="2">
        <f t="shared" si="1863"/>
        <v>0</v>
      </c>
      <c r="NJ186" s="2">
        <f t="shared" si="1864"/>
        <v>0</v>
      </c>
      <c r="NK186" s="2">
        <f t="shared" si="1865"/>
        <v>0</v>
      </c>
      <c r="NL186" s="2">
        <f t="shared" si="1866"/>
        <v>0</v>
      </c>
      <c r="NM186" s="2">
        <f t="shared" si="1867"/>
        <v>0</v>
      </c>
      <c r="NN186" s="2">
        <f t="shared" si="1868"/>
        <v>0</v>
      </c>
      <c r="NO186" s="2">
        <f t="shared" si="1869"/>
        <v>0</v>
      </c>
      <c r="NP186" s="2">
        <f t="shared" si="1870"/>
        <v>0</v>
      </c>
      <c r="NQ186" s="2">
        <f t="shared" si="1871"/>
        <v>0</v>
      </c>
      <c r="NR186" s="2">
        <f t="shared" si="1872"/>
        <v>0</v>
      </c>
      <c r="NS186" s="2">
        <f t="shared" si="1873"/>
        <v>0</v>
      </c>
      <c r="NT186" s="2">
        <f t="shared" si="1874"/>
        <v>0</v>
      </c>
      <c r="NU186" s="2">
        <f t="shared" si="1875"/>
        <v>0</v>
      </c>
      <c r="NV186" s="2">
        <f t="shared" si="1876"/>
        <v>0</v>
      </c>
      <c r="NW186" s="2">
        <f t="shared" si="1877"/>
        <v>0</v>
      </c>
      <c r="NX186" s="2">
        <f t="shared" si="1878"/>
        <v>0</v>
      </c>
      <c r="NY186" s="2">
        <f t="shared" si="1879"/>
        <v>0</v>
      </c>
      <c r="NZ186" s="2">
        <f t="shared" si="1880"/>
        <v>0</v>
      </c>
      <c r="OA186" s="2">
        <f t="shared" si="1881"/>
        <v>0</v>
      </c>
      <c r="OB186" s="2">
        <f t="shared" si="1882"/>
        <v>0</v>
      </c>
      <c r="OC186" s="2">
        <f t="shared" si="1883"/>
        <v>0</v>
      </c>
      <c r="OD186" s="2">
        <f>IF(AND(NF186&gt;'Graph Creator'!$K$4,'Detalle de Cuentas'!NF186&lt;='Graph Creator'!$L$4),1,0)</f>
        <v>0</v>
      </c>
      <c r="OE186" s="2">
        <f>IF(AND(NG186&gt;'Graph Creator'!$K$4,'Detalle de Cuentas'!NG186&lt;='Graph Creator'!$L$4),1,0)</f>
        <v>0</v>
      </c>
      <c r="OF186" s="2">
        <f>IF(AND(NH186&gt;'Graph Creator'!$K$4,'Detalle de Cuentas'!NH186&lt;='Graph Creator'!$L$4),1,0)</f>
        <v>0</v>
      </c>
      <c r="OG186" s="2">
        <f>IF(AND(NI186&gt;'Graph Creator'!$K$4,'Detalle de Cuentas'!NI186&lt;='Graph Creator'!$L$4),1,0)</f>
        <v>0</v>
      </c>
      <c r="OH186" s="2">
        <f>IF(AND(NJ186&gt;'Graph Creator'!$K$4,'Detalle de Cuentas'!NJ186&lt;='Graph Creator'!$L$4),1,0)</f>
        <v>0</v>
      </c>
      <c r="OI186" s="2">
        <f>IF(AND(NK186&gt;'Graph Creator'!$K$4,'Detalle de Cuentas'!NK186&lt;='Graph Creator'!$L$4),1,0)</f>
        <v>0</v>
      </c>
      <c r="OJ186" s="2">
        <f>IF(AND(NL186&gt;'Graph Creator'!$K$4,'Detalle de Cuentas'!NL186&lt;='Graph Creator'!$L$4),1,0)</f>
        <v>0</v>
      </c>
      <c r="OK186" s="2">
        <f>IF(AND(NM186&gt;'Graph Creator'!$K$4,'Detalle de Cuentas'!NM186&lt;='Graph Creator'!$L$4),1,0)</f>
        <v>0</v>
      </c>
      <c r="OL186" s="2">
        <f>IF(AND(NN186&gt;'Graph Creator'!$K$4,'Detalle de Cuentas'!NN186&lt;='Graph Creator'!$L$4),1,0)</f>
        <v>0</v>
      </c>
      <c r="OM186" s="2">
        <f>IF(AND(NO186&gt;'Graph Creator'!$K$4,'Detalle de Cuentas'!NO186&lt;='Graph Creator'!$L$4),1,0)</f>
        <v>0</v>
      </c>
      <c r="ON186" s="2">
        <f>IF(AND(NP186&gt;'Graph Creator'!$K$4,'Detalle de Cuentas'!NP186&lt;='Graph Creator'!$L$4),1,0)</f>
        <v>0</v>
      </c>
      <c r="OO186" s="2">
        <f>IF(AND(NQ186&gt;'Graph Creator'!$K$4,'Detalle de Cuentas'!NQ186&lt;='Graph Creator'!$L$4),1,0)</f>
        <v>0</v>
      </c>
      <c r="OP186" s="2">
        <f>IF(AND(NR186&gt;'Graph Creator'!$K$4,'Detalle de Cuentas'!NR186&lt;='Graph Creator'!$L$4),1,0)</f>
        <v>0</v>
      </c>
      <c r="OQ186" s="2">
        <f>IF(AND(NS186&gt;'Graph Creator'!$K$4,'Detalle de Cuentas'!NS186&lt;='Graph Creator'!$L$4),1,0)</f>
        <v>0</v>
      </c>
      <c r="OR186" s="2">
        <f>IF(AND(NT186&gt;'Graph Creator'!$K$4,'Detalle de Cuentas'!NT186&lt;='Graph Creator'!$L$4),1,0)</f>
        <v>0</v>
      </c>
      <c r="OS186" s="2">
        <f>IF(AND(NU186&gt;'Graph Creator'!$K$4,'Detalle de Cuentas'!NU186&lt;='Graph Creator'!$L$4),1,0)</f>
        <v>0</v>
      </c>
      <c r="OT186" s="2">
        <f>IF(AND(NV186&gt;'Graph Creator'!$K$4,'Detalle de Cuentas'!NV186&lt;='Graph Creator'!$L$4),1,0)</f>
        <v>0</v>
      </c>
      <c r="OU186" s="2">
        <f>IF(AND(NW186&gt;'Graph Creator'!$K$4,'Detalle de Cuentas'!NW186&lt;='Graph Creator'!$L$4),1,0)</f>
        <v>0</v>
      </c>
      <c r="OV186" s="2">
        <f>IF(AND(NX186&gt;'Graph Creator'!$K$4,'Detalle de Cuentas'!NX186&lt;='Graph Creator'!$L$4),1,0)</f>
        <v>0</v>
      </c>
      <c r="OW186" s="2">
        <f>IF(AND(NY186&gt;'Graph Creator'!$K$4,'Detalle de Cuentas'!NY186&lt;='Graph Creator'!$L$4),1,0)</f>
        <v>0</v>
      </c>
      <c r="OX186" s="2">
        <f>IF(AND(NZ186&gt;'Graph Creator'!$K$4,'Detalle de Cuentas'!NZ186&lt;='Graph Creator'!$L$4),1,0)</f>
        <v>0</v>
      </c>
      <c r="OY186" s="2">
        <f>IF(AND(OA186&gt;'Graph Creator'!$K$4,'Detalle de Cuentas'!OA186&lt;='Graph Creator'!$L$4),1,0)</f>
        <v>0</v>
      </c>
      <c r="OZ186" s="2">
        <f>IF(AND(OB186&gt;'Graph Creator'!$K$4,'Detalle de Cuentas'!OB186&lt;='Graph Creator'!$L$4),1,0)</f>
        <v>0</v>
      </c>
      <c r="PA186" s="2">
        <f>IF(AND(OC186&gt;'Graph Creator'!$K$4,'Detalle de Cuentas'!OC186&lt;='Graph Creator'!$L$4),1,0)</f>
        <v>0</v>
      </c>
      <c r="PB186" s="2">
        <f>IF(AND(NF186&gt;'Graph Creator'!$L$4,'Detalle de Cuentas'!NF186&lt;='Graph Creator'!$M$4),1,0)</f>
        <v>0</v>
      </c>
      <c r="PC186" s="2">
        <f>IF(AND(NG186&gt;'Graph Creator'!$L$4,'Detalle de Cuentas'!NG186&lt;='Graph Creator'!$M$4),1,0)</f>
        <v>0</v>
      </c>
      <c r="PD186" s="2">
        <f>IF(AND(NH186&gt;'Graph Creator'!$L$4,'Detalle de Cuentas'!NH186&lt;='Graph Creator'!$M$4),1,0)</f>
        <v>0</v>
      </c>
      <c r="PE186" s="2">
        <f>IF(AND(NI186&gt;'Graph Creator'!$L$4,'Detalle de Cuentas'!NI186&lt;='Graph Creator'!$M$4),1,0)</f>
        <v>0</v>
      </c>
      <c r="PF186" s="2">
        <f>IF(AND(NJ186&gt;'Graph Creator'!$L$4,'Detalle de Cuentas'!NJ186&lt;='Graph Creator'!$M$4),1,0)</f>
        <v>0</v>
      </c>
      <c r="PG186" s="2">
        <f>IF(AND(NK186&gt;'Graph Creator'!$L$4,'Detalle de Cuentas'!NK186&lt;='Graph Creator'!$M$4),1,0)</f>
        <v>0</v>
      </c>
      <c r="PH186" s="2">
        <f>IF(AND(NL186&gt;'Graph Creator'!$L$4,'Detalle de Cuentas'!NL186&lt;='Graph Creator'!$M$4),1,0)</f>
        <v>0</v>
      </c>
      <c r="PI186" s="2">
        <f>IF(AND(NM186&gt;'Graph Creator'!$L$4,'Detalle de Cuentas'!NM186&lt;='Graph Creator'!$M$4),1,0)</f>
        <v>0</v>
      </c>
      <c r="PJ186" s="2">
        <f>IF(AND(NN186&gt;'Graph Creator'!$L$4,'Detalle de Cuentas'!NN186&lt;='Graph Creator'!$M$4),1,0)</f>
        <v>0</v>
      </c>
      <c r="PK186" s="2">
        <f>IF(AND(NO186&gt;'Graph Creator'!$L$4,'Detalle de Cuentas'!NO186&lt;='Graph Creator'!$M$4),1,0)</f>
        <v>0</v>
      </c>
      <c r="PL186" s="2">
        <f>IF(AND(NP186&gt;'Graph Creator'!$L$4,'Detalle de Cuentas'!NP186&lt;='Graph Creator'!$M$4),1,0)</f>
        <v>0</v>
      </c>
      <c r="PM186" s="2">
        <f>IF(AND(NQ186&gt;'Graph Creator'!$L$4,'Detalle de Cuentas'!NQ186&lt;='Graph Creator'!$M$4),1,0)</f>
        <v>0</v>
      </c>
      <c r="PN186" s="2">
        <f>IF(AND(NR186&gt;'Graph Creator'!$L$4,'Detalle de Cuentas'!NR186&lt;='Graph Creator'!$M$4),1,0)</f>
        <v>0</v>
      </c>
      <c r="PO186" s="2">
        <f>IF(AND(NS186&gt;'Graph Creator'!$L$4,'Detalle de Cuentas'!NS186&lt;='Graph Creator'!$M$4),1,0)</f>
        <v>0</v>
      </c>
      <c r="PP186" s="2">
        <f>IF(AND(NT186&gt;'Graph Creator'!$L$4,'Detalle de Cuentas'!NT186&lt;='Graph Creator'!$M$4),1,0)</f>
        <v>0</v>
      </c>
      <c r="PQ186" s="2">
        <f>IF(AND(NU186&gt;'Graph Creator'!$L$4,'Detalle de Cuentas'!NU186&lt;='Graph Creator'!$M$4),1,0)</f>
        <v>0</v>
      </c>
      <c r="PR186" s="2">
        <f>IF(AND(NV186&gt;'Graph Creator'!$L$4,'Detalle de Cuentas'!NV186&lt;='Graph Creator'!$M$4),1,0)</f>
        <v>0</v>
      </c>
      <c r="PS186" s="2">
        <f>IF(AND(NW186&gt;'Graph Creator'!$L$4,'Detalle de Cuentas'!NW186&lt;='Graph Creator'!$M$4),1,0)</f>
        <v>0</v>
      </c>
      <c r="PT186" s="2">
        <f>IF(AND(NX186&gt;'Graph Creator'!$L$4,'Detalle de Cuentas'!NX186&lt;='Graph Creator'!$M$4),1,0)</f>
        <v>0</v>
      </c>
      <c r="PU186" s="2">
        <f>IF(AND(NY186&gt;'Graph Creator'!$L$4,'Detalle de Cuentas'!NY186&lt;='Graph Creator'!$M$4),1,0)</f>
        <v>0</v>
      </c>
      <c r="PV186" s="2">
        <f>IF(AND(NZ186&gt;'Graph Creator'!$L$4,'Detalle de Cuentas'!NZ186&lt;='Graph Creator'!$M$4),1,0)</f>
        <v>0</v>
      </c>
      <c r="PW186" s="2">
        <f>IF(AND(OA186&gt;'Graph Creator'!$L$4,'Detalle de Cuentas'!OA186&lt;='Graph Creator'!$M$4),1,0)</f>
        <v>0</v>
      </c>
      <c r="PX186" s="2">
        <f>IF(AND(OB186&gt;'Graph Creator'!$L$4,'Detalle de Cuentas'!OB186&lt;='Graph Creator'!$M$4),1,0)</f>
        <v>0</v>
      </c>
      <c r="PY186" s="2">
        <f>IF(AND(OC186&gt;'Graph Creator'!$L$4,'Detalle de Cuentas'!OC186&lt;='Graph Creator'!$M$4),1,0)</f>
        <v>0</v>
      </c>
      <c r="PZ186" s="2">
        <f>IF(AND(NF186&gt;'Graph Creator'!$M$4,'Detalle de Cuentas'!NF186&lt;='Graph Creator'!$N$4),1,0)</f>
        <v>0</v>
      </c>
      <c r="QA186" s="2">
        <f>IF(AND(NG186&gt;'Graph Creator'!$M$4,'Detalle de Cuentas'!NG186&lt;='Graph Creator'!$N$4),1,0)</f>
        <v>0</v>
      </c>
      <c r="QB186" s="2">
        <f>IF(AND(NH186&gt;'Graph Creator'!$M$4,'Detalle de Cuentas'!NH186&lt;='Graph Creator'!$N$4),1,0)</f>
        <v>0</v>
      </c>
      <c r="QC186" s="2">
        <f>IF(AND(NI186&gt;'Graph Creator'!$M$4,'Detalle de Cuentas'!NI186&lt;='Graph Creator'!$N$4),1,0)</f>
        <v>0</v>
      </c>
      <c r="QD186" s="2">
        <f>IF(AND(NJ186&gt;'Graph Creator'!$M$4,'Detalle de Cuentas'!NJ186&lt;='Graph Creator'!$N$4),1,0)</f>
        <v>0</v>
      </c>
      <c r="QE186" s="2">
        <f>IF(AND(NK186&gt;'Graph Creator'!$M$4,'Detalle de Cuentas'!NK186&lt;='Graph Creator'!$N$4),1,0)</f>
        <v>0</v>
      </c>
      <c r="QF186" s="2">
        <f>IF(AND(NL186&gt;'Graph Creator'!$M$4,'Detalle de Cuentas'!NL186&lt;='Graph Creator'!$N$4),1,0)</f>
        <v>0</v>
      </c>
      <c r="QG186" s="2">
        <f>IF(AND(NM186&gt;'Graph Creator'!$M$4,'Detalle de Cuentas'!NM186&lt;='Graph Creator'!$N$4),1,0)</f>
        <v>0</v>
      </c>
      <c r="QH186" s="2">
        <f>IF(AND(NN186&gt;'Graph Creator'!$M$4,'Detalle de Cuentas'!NN186&lt;='Graph Creator'!$N$4),1,0)</f>
        <v>0</v>
      </c>
      <c r="QI186" s="2">
        <f>IF(AND(NO186&gt;'Graph Creator'!$M$4,'Detalle de Cuentas'!NO186&lt;='Graph Creator'!$N$4),1,0)</f>
        <v>0</v>
      </c>
      <c r="QJ186" s="2">
        <f>IF(AND(NP186&gt;'Graph Creator'!$M$4,'Detalle de Cuentas'!NP186&lt;='Graph Creator'!$N$4),1,0)</f>
        <v>0</v>
      </c>
      <c r="QK186" s="2">
        <f>IF(AND(NQ186&gt;'Graph Creator'!$M$4,'Detalle de Cuentas'!NQ186&lt;='Graph Creator'!$N$4),1,0)</f>
        <v>0</v>
      </c>
      <c r="QL186" s="2">
        <f>IF(AND(NR186&gt;'Graph Creator'!$M$4,'Detalle de Cuentas'!NR186&lt;='Graph Creator'!$N$4),1,0)</f>
        <v>0</v>
      </c>
      <c r="QM186" s="2">
        <f>IF(AND(NS186&gt;'Graph Creator'!$M$4,'Detalle de Cuentas'!NS186&lt;='Graph Creator'!$N$4),1,0)</f>
        <v>0</v>
      </c>
      <c r="QN186" s="2">
        <f>IF(AND(NT186&gt;'Graph Creator'!$M$4,'Detalle de Cuentas'!NT186&lt;='Graph Creator'!$N$4),1,0)</f>
        <v>0</v>
      </c>
      <c r="QO186" s="2">
        <f>IF(AND(NU186&gt;'Graph Creator'!$M$4,'Detalle de Cuentas'!NU186&lt;='Graph Creator'!$N$4),1,0)</f>
        <v>0</v>
      </c>
      <c r="QP186" s="2">
        <f>IF(AND(NV186&gt;'Graph Creator'!$M$4,'Detalle de Cuentas'!NV186&lt;='Graph Creator'!$N$4),1,0)</f>
        <v>0</v>
      </c>
      <c r="QQ186" s="2">
        <f>IF(AND(NW186&gt;'Graph Creator'!$M$4,'Detalle de Cuentas'!NW186&lt;='Graph Creator'!$N$4),1,0)</f>
        <v>0</v>
      </c>
      <c r="QR186" s="2">
        <f>IF(AND(NX186&gt;'Graph Creator'!$M$4,'Detalle de Cuentas'!NX186&lt;='Graph Creator'!$N$4),1,0)</f>
        <v>0</v>
      </c>
      <c r="QS186" s="2">
        <f>IF(AND(NY186&gt;'Graph Creator'!$M$4,'Detalle de Cuentas'!NY186&lt;='Graph Creator'!$N$4),1,0)</f>
        <v>0</v>
      </c>
      <c r="QT186" s="2">
        <f>IF(AND(NZ186&gt;'Graph Creator'!$M$4,'Detalle de Cuentas'!NZ186&lt;='Graph Creator'!$N$4),1,0)</f>
        <v>0</v>
      </c>
      <c r="QU186" s="2">
        <f>IF(AND(OA186&gt;'Graph Creator'!$M$4,'Detalle de Cuentas'!OA186&lt;='Graph Creator'!$N$4),1,0)</f>
        <v>0</v>
      </c>
      <c r="QV186" s="2">
        <f>IF(AND(OB186&gt;'Graph Creator'!$M$4,'Detalle de Cuentas'!OB186&lt;='Graph Creator'!$N$4),1,0)</f>
        <v>0</v>
      </c>
      <c r="QW186" s="2">
        <f>IF(AND(OC186&gt;'Graph Creator'!$M$4,'Detalle de Cuentas'!OC186&lt;='Graph Creator'!$N$4),1,0)</f>
        <v>0</v>
      </c>
      <c r="QX186" s="2">
        <f>IF(AND(NF186&gt;'Graph Creator'!$N$4,'Detalle de Cuentas'!NF186&lt;='Graph Creator'!$O$4),1,0)</f>
        <v>0</v>
      </c>
      <c r="QY186" s="2">
        <f>IF(AND(NG186&gt;'Graph Creator'!$N$4,'Detalle de Cuentas'!NG186&lt;='Graph Creator'!$O$4),1,0)</f>
        <v>0</v>
      </c>
      <c r="QZ186" s="2">
        <f>IF(AND(NH186&gt;'Graph Creator'!$N$4,'Detalle de Cuentas'!NH186&lt;='Graph Creator'!$O$4),1,0)</f>
        <v>0</v>
      </c>
      <c r="RA186" s="2">
        <f>IF(AND(NI186&gt;'Graph Creator'!$N$4,'Detalle de Cuentas'!NI186&lt;='Graph Creator'!$O$4),1,0)</f>
        <v>0</v>
      </c>
      <c r="RB186" s="2">
        <f>IF(AND(NJ186&gt;'Graph Creator'!$N$4,'Detalle de Cuentas'!NJ186&lt;='Graph Creator'!$O$4),1,0)</f>
        <v>0</v>
      </c>
      <c r="RC186" s="2">
        <f>IF(AND(NK186&gt;'Graph Creator'!$N$4,'Detalle de Cuentas'!NK186&lt;='Graph Creator'!$O$4),1,0)</f>
        <v>0</v>
      </c>
      <c r="RD186" s="2">
        <f>IF(AND(NL186&gt;'Graph Creator'!$N$4,'Detalle de Cuentas'!NL186&lt;='Graph Creator'!$O$4),1,0)</f>
        <v>0</v>
      </c>
      <c r="RE186" s="2">
        <f>IF(AND(NM186&gt;'Graph Creator'!$N$4,'Detalle de Cuentas'!NM186&lt;='Graph Creator'!$O$4),1,0)</f>
        <v>0</v>
      </c>
      <c r="RF186" s="2">
        <f>IF(AND(NN186&gt;'Graph Creator'!$N$4,'Detalle de Cuentas'!NN186&lt;='Graph Creator'!$O$4),1,0)</f>
        <v>0</v>
      </c>
      <c r="RG186" s="2">
        <f>IF(AND(NO186&gt;'Graph Creator'!$N$4,'Detalle de Cuentas'!NO186&lt;='Graph Creator'!$O$4),1,0)</f>
        <v>0</v>
      </c>
      <c r="RH186" s="2">
        <f>IF(AND(NP186&gt;'Graph Creator'!$N$4,'Detalle de Cuentas'!NP186&lt;='Graph Creator'!$O$4),1,0)</f>
        <v>0</v>
      </c>
      <c r="RI186" s="2">
        <f>IF(AND(NQ186&gt;'Graph Creator'!$N$4,'Detalle de Cuentas'!NQ186&lt;='Graph Creator'!$O$4),1,0)</f>
        <v>0</v>
      </c>
      <c r="RJ186" s="2">
        <f>IF(AND(NR186&gt;'Graph Creator'!$N$4,'Detalle de Cuentas'!NR186&lt;='Graph Creator'!$O$4),1,0)</f>
        <v>0</v>
      </c>
      <c r="RK186" s="2">
        <f>IF(AND(NS186&gt;'Graph Creator'!$N$4,'Detalle de Cuentas'!NS186&lt;='Graph Creator'!$O$4),1,0)</f>
        <v>0</v>
      </c>
      <c r="RL186" s="2">
        <f>IF(AND(NT186&gt;'Graph Creator'!$N$4,'Detalle de Cuentas'!NT186&lt;='Graph Creator'!$O$4),1,0)</f>
        <v>0</v>
      </c>
      <c r="RM186" s="2">
        <f>IF(AND(NU186&gt;'Graph Creator'!$N$4,'Detalle de Cuentas'!NU186&lt;='Graph Creator'!$O$4),1,0)</f>
        <v>0</v>
      </c>
      <c r="RN186" s="2">
        <f>IF(AND(NV186&gt;'Graph Creator'!$N$4,'Detalle de Cuentas'!NV186&lt;='Graph Creator'!$O$4),1,0)</f>
        <v>0</v>
      </c>
      <c r="RO186" s="2">
        <f>IF(AND(NW186&gt;'Graph Creator'!$N$4,'Detalle de Cuentas'!NW186&lt;='Graph Creator'!$O$4),1,0)</f>
        <v>0</v>
      </c>
      <c r="RP186" s="2">
        <f>IF(AND(NX186&gt;'Graph Creator'!$N$4,'Detalle de Cuentas'!NX186&lt;='Graph Creator'!$O$4),1,0)</f>
        <v>0</v>
      </c>
      <c r="RQ186" s="2">
        <f>IF(AND(NY186&gt;'Graph Creator'!$N$4,'Detalle de Cuentas'!NY186&lt;='Graph Creator'!$O$4),1,0)</f>
        <v>0</v>
      </c>
      <c r="RR186" s="2">
        <f>IF(AND(NZ186&gt;'Graph Creator'!$N$4,'Detalle de Cuentas'!NZ186&lt;='Graph Creator'!$O$4),1,0)</f>
        <v>0</v>
      </c>
      <c r="RS186" s="2">
        <f>IF(AND(OA186&gt;'Graph Creator'!$N$4,'Detalle de Cuentas'!OA186&lt;='Graph Creator'!$O$4),1,0)</f>
        <v>0</v>
      </c>
      <c r="RT186" s="2">
        <f>IF(AND(OB186&gt;'Graph Creator'!$N$4,'Detalle de Cuentas'!OB186&lt;='Graph Creator'!$O$4),1,0)</f>
        <v>0</v>
      </c>
      <c r="RU186" s="2">
        <f>IF(AND(OC186&gt;'Graph Creator'!$N$4,'Detalle de Cuentas'!OC186&lt;='Graph Creator'!$O$4),1,0)</f>
        <v>0</v>
      </c>
      <c r="RV186" s="2" t="e">
        <f t="shared" si="2027"/>
        <v>#VALUE!</v>
      </c>
      <c r="RW186" s="2" t="e">
        <f t="shared" si="2028"/>
        <v>#VALUE!</v>
      </c>
      <c r="RX186" s="2" t="e">
        <f t="shared" si="2029"/>
        <v>#VALUE!</v>
      </c>
      <c r="RY186" s="2" t="e">
        <f t="shared" si="2030"/>
        <v>#VALUE!</v>
      </c>
      <c r="RZ186" s="2" t="e">
        <f t="shared" si="2031"/>
        <v>#VALUE!</v>
      </c>
      <c r="SA186" s="2" t="e">
        <f t="shared" si="2032"/>
        <v>#VALUE!</v>
      </c>
      <c r="SB186" s="2" t="e">
        <f t="shared" si="2033"/>
        <v>#VALUE!</v>
      </c>
      <c r="SC186" s="2" t="e">
        <f t="shared" si="2034"/>
        <v>#VALUE!</v>
      </c>
      <c r="SD186" s="2" t="e">
        <f t="shared" si="2035"/>
        <v>#VALUE!</v>
      </c>
      <c r="SE186" s="2" t="e">
        <f t="shared" si="2036"/>
        <v>#VALUE!</v>
      </c>
      <c r="SF186" s="2" t="e">
        <f t="shared" si="2037"/>
        <v>#VALUE!</v>
      </c>
      <c r="SG186" s="2" t="e">
        <f t="shared" si="2038"/>
        <v>#VALUE!</v>
      </c>
      <c r="SH186" s="2" t="e">
        <f t="shared" si="2039"/>
        <v>#VALUE!</v>
      </c>
      <c r="SI186" s="2" t="e">
        <f t="shared" si="2040"/>
        <v>#VALUE!</v>
      </c>
      <c r="SJ186" s="2" t="e">
        <f t="shared" si="2041"/>
        <v>#VALUE!</v>
      </c>
      <c r="SK186" s="2" t="e">
        <f t="shared" si="2042"/>
        <v>#VALUE!</v>
      </c>
      <c r="SL186" s="2" t="e">
        <f t="shared" si="2043"/>
        <v>#VALUE!</v>
      </c>
      <c r="SM186" s="2" t="e">
        <f t="shared" si="2044"/>
        <v>#VALUE!</v>
      </c>
      <c r="SN186" s="2" t="e">
        <f t="shared" si="2045"/>
        <v>#VALUE!</v>
      </c>
      <c r="SO186" s="2" t="e">
        <f t="shared" si="2046"/>
        <v>#VALUE!</v>
      </c>
      <c r="SP186" s="2" t="e">
        <f t="shared" si="2047"/>
        <v>#VALUE!</v>
      </c>
      <c r="SQ186" s="2" t="e">
        <f t="shared" si="2048"/>
        <v>#VALUE!</v>
      </c>
      <c r="SR186" s="2" t="e">
        <f t="shared" si="2049"/>
        <v>#VALUE!</v>
      </c>
      <c r="SS186" s="2" t="e">
        <f t="shared" si="2050"/>
        <v>#VALUE!</v>
      </c>
      <c r="ST186" s="2" t="e">
        <f t="shared" si="2051"/>
        <v>#VALUE!</v>
      </c>
      <c r="SU186" s="2" t="e">
        <f t="shared" si="2052"/>
        <v>#VALUE!</v>
      </c>
      <c r="SV186" s="2" t="e">
        <f t="shared" si="2053"/>
        <v>#VALUE!</v>
      </c>
      <c r="SW186" s="2" t="e">
        <f t="shared" si="2054"/>
        <v>#VALUE!</v>
      </c>
      <c r="SX186" s="2" t="e">
        <f t="shared" si="2055"/>
        <v>#VALUE!</v>
      </c>
      <c r="SY186" s="2" t="e">
        <f t="shared" si="2056"/>
        <v>#VALUE!</v>
      </c>
      <c r="SZ186" s="2" t="e">
        <f t="shared" si="2057"/>
        <v>#VALUE!</v>
      </c>
      <c r="TA186" s="2" t="e">
        <f t="shared" si="2058"/>
        <v>#VALUE!</v>
      </c>
      <c r="TB186" s="2" t="e">
        <f t="shared" si="2059"/>
        <v>#VALUE!</v>
      </c>
      <c r="TC186" s="2" t="e">
        <f t="shared" si="2060"/>
        <v>#VALUE!</v>
      </c>
      <c r="TD186" s="2" t="e">
        <f t="shared" si="2061"/>
        <v>#VALUE!</v>
      </c>
      <c r="TE186" s="2" t="e">
        <f t="shared" si="2062"/>
        <v>#VALUE!</v>
      </c>
      <c r="TF186" s="2" t="str">
        <f>IF(DZ186=1,IF(SUM(DZ$17:DZ186)&lt;2,""&amp;B186,", "&amp;B186),"")</f>
        <v/>
      </c>
      <c r="TG186" s="2" t="str">
        <f t="shared" si="2075"/>
        <v/>
      </c>
      <c r="TH186" s="2">
        <f t="shared" si="2063"/>
        <v>0</v>
      </c>
      <c r="TI186" s="14" t="str">
        <f t="shared" si="2064"/>
        <v/>
      </c>
      <c r="TJ186" s="14" t="e">
        <f t="shared" si="1884"/>
        <v>#VALUE!</v>
      </c>
      <c r="TK186" s="14" t="e">
        <f t="shared" si="1885"/>
        <v>#VALUE!</v>
      </c>
      <c r="TL186" s="14" t="e">
        <f t="shared" si="1886"/>
        <v>#VALUE!</v>
      </c>
      <c r="TM186" s="14" t="e">
        <f t="shared" si="1887"/>
        <v>#VALUE!</v>
      </c>
      <c r="TN186" s="14" t="e">
        <f t="shared" si="1888"/>
        <v>#VALUE!</v>
      </c>
      <c r="TO186" s="14" t="e">
        <f t="shared" si="1889"/>
        <v>#VALUE!</v>
      </c>
      <c r="TP186" s="14" t="e">
        <f t="shared" si="1890"/>
        <v>#VALUE!</v>
      </c>
      <c r="TQ186" s="14" t="e">
        <f t="shared" si="1891"/>
        <v>#VALUE!</v>
      </c>
      <c r="TR186" s="14" t="e">
        <f t="shared" si="1892"/>
        <v>#VALUE!</v>
      </c>
      <c r="TS186" s="14" t="e">
        <f t="shared" si="1893"/>
        <v>#VALUE!</v>
      </c>
      <c r="TT186" s="14" t="e">
        <f t="shared" si="1894"/>
        <v>#VALUE!</v>
      </c>
      <c r="TU186" s="14" t="e">
        <f t="shared" si="1895"/>
        <v>#VALUE!</v>
      </c>
      <c r="TV186" s="14" t="e">
        <f t="shared" si="1896"/>
        <v>#VALUE!</v>
      </c>
      <c r="TW186" s="14" t="e">
        <f t="shared" si="1897"/>
        <v>#VALUE!</v>
      </c>
      <c r="TX186" s="14" t="e">
        <f t="shared" si="1898"/>
        <v>#VALUE!</v>
      </c>
      <c r="TY186" s="14" t="e">
        <f t="shared" si="1899"/>
        <v>#VALUE!</v>
      </c>
      <c r="TZ186" s="14" t="e">
        <f t="shared" si="1900"/>
        <v>#VALUE!</v>
      </c>
      <c r="UA186" s="14" t="e">
        <f t="shared" si="1901"/>
        <v>#VALUE!</v>
      </c>
      <c r="UB186" s="14" t="e">
        <f t="shared" si="1902"/>
        <v>#VALUE!</v>
      </c>
      <c r="UC186" s="14" t="e">
        <f t="shared" si="1903"/>
        <v>#VALUE!</v>
      </c>
      <c r="UD186" s="14" t="e">
        <f t="shared" si="1904"/>
        <v>#VALUE!</v>
      </c>
      <c r="UE186" s="14" t="e">
        <f t="shared" si="1905"/>
        <v>#VALUE!</v>
      </c>
      <c r="UF186" s="14" t="e">
        <f t="shared" si="1906"/>
        <v>#VALUE!</v>
      </c>
      <c r="UH186" s="2">
        <f>IF($C$4-$R186&gt;'Graph Creator'!$E$2*'Graph Creator'!$D$13*12,0,1)</f>
        <v>1</v>
      </c>
      <c r="UJ186" s="2" t="e">
        <f t="shared" si="2065"/>
        <v>#VALUE!</v>
      </c>
      <c r="UK186" s="2" t="e">
        <f t="shared" si="1907"/>
        <v>#VALUE!</v>
      </c>
      <c r="UL186" s="2" t="e">
        <f t="shared" si="1908"/>
        <v>#VALUE!</v>
      </c>
      <c r="UM186" s="2" t="e">
        <f t="shared" si="1909"/>
        <v>#VALUE!</v>
      </c>
      <c r="UN186" s="2" t="e">
        <f t="shared" si="1910"/>
        <v>#VALUE!</v>
      </c>
      <c r="UO186" s="2" t="e">
        <f t="shared" si="1911"/>
        <v>#VALUE!</v>
      </c>
      <c r="UP186" s="2" t="e">
        <f t="shared" si="1912"/>
        <v>#VALUE!</v>
      </c>
      <c r="UQ186" s="2" t="e">
        <f t="shared" si="1913"/>
        <v>#VALUE!</v>
      </c>
      <c r="UR186" s="2" t="e">
        <f t="shared" si="1914"/>
        <v>#VALUE!</v>
      </c>
      <c r="US186" s="2" t="e">
        <f t="shared" si="1915"/>
        <v>#VALUE!</v>
      </c>
      <c r="UT186" s="2" t="e">
        <f t="shared" si="1916"/>
        <v>#VALUE!</v>
      </c>
      <c r="UU186" s="2" t="e">
        <f t="shared" si="1917"/>
        <v>#VALUE!</v>
      </c>
      <c r="UV186" s="2" t="e">
        <f t="shared" si="1918"/>
        <v>#VALUE!</v>
      </c>
      <c r="UW186" s="2" t="e">
        <f t="shared" si="1919"/>
        <v>#VALUE!</v>
      </c>
      <c r="UX186" s="2" t="e">
        <f t="shared" si="1920"/>
        <v>#VALUE!</v>
      </c>
      <c r="UY186" s="2" t="e">
        <f t="shared" si="1921"/>
        <v>#VALUE!</v>
      </c>
      <c r="UZ186" s="2" t="e">
        <f t="shared" si="1922"/>
        <v>#VALUE!</v>
      </c>
      <c r="VA186" s="2" t="e">
        <f t="shared" si="1923"/>
        <v>#VALUE!</v>
      </c>
      <c r="VB186" s="2" t="e">
        <f t="shared" si="1924"/>
        <v>#VALUE!</v>
      </c>
      <c r="VC186" s="2" t="e">
        <f t="shared" si="1925"/>
        <v>#VALUE!</v>
      </c>
      <c r="VD186" s="2" t="e">
        <f t="shared" si="1926"/>
        <v>#VALUE!</v>
      </c>
      <c r="VE186" s="2" t="e">
        <f t="shared" si="1927"/>
        <v>#VALUE!</v>
      </c>
      <c r="VF186" s="2" t="e">
        <f t="shared" si="1928"/>
        <v>#VALUE!</v>
      </c>
      <c r="VG186" s="2" t="e">
        <f t="shared" si="1929"/>
        <v>#VALUE!</v>
      </c>
      <c r="VH186" s="2" t="e">
        <f t="shared" si="1930"/>
        <v>#VALUE!</v>
      </c>
      <c r="VI186" s="2" t="e">
        <f t="shared" si="1931"/>
        <v>#VALUE!</v>
      </c>
      <c r="VJ186" s="2" t="e">
        <f t="shared" si="1932"/>
        <v>#VALUE!</v>
      </c>
      <c r="VK186" s="2" t="e">
        <f t="shared" si="1933"/>
        <v>#VALUE!</v>
      </c>
      <c r="VL186" s="2" t="e">
        <f t="shared" si="1934"/>
        <v>#VALUE!</v>
      </c>
      <c r="VM186" s="2" t="e">
        <f t="shared" si="1935"/>
        <v>#VALUE!</v>
      </c>
      <c r="VN186" s="2" t="e">
        <f t="shared" si="1936"/>
        <v>#VALUE!</v>
      </c>
      <c r="VO186" s="2" t="e">
        <f t="shared" si="1937"/>
        <v>#VALUE!</v>
      </c>
      <c r="VP186" s="2" t="e">
        <f t="shared" si="1938"/>
        <v>#VALUE!</v>
      </c>
      <c r="VQ186" s="2" t="e">
        <f t="shared" si="1939"/>
        <v>#VALUE!</v>
      </c>
      <c r="VR186" s="2" t="e">
        <f t="shared" si="1940"/>
        <v>#VALUE!</v>
      </c>
      <c r="VS186" s="2" t="e">
        <f t="shared" si="1941"/>
        <v>#VALUE!</v>
      </c>
      <c r="VT186" s="98">
        <f t="shared" si="2066"/>
        <v>0</v>
      </c>
      <c r="VU186" s="98">
        <f t="shared" si="1942"/>
        <v>0</v>
      </c>
      <c r="VV186" s="98">
        <f t="shared" si="1943"/>
        <v>0</v>
      </c>
      <c r="VW186" s="98">
        <f t="shared" si="1944"/>
        <v>0</v>
      </c>
      <c r="VX186" s="98">
        <f t="shared" si="1945"/>
        <v>0</v>
      </c>
      <c r="VY186" s="98">
        <f t="shared" si="1946"/>
        <v>0</v>
      </c>
      <c r="VZ186" s="98">
        <f t="shared" si="1947"/>
        <v>0</v>
      </c>
      <c r="WA186" s="98">
        <f t="shared" si="1948"/>
        <v>0</v>
      </c>
      <c r="WB186" s="98">
        <f t="shared" si="1949"/>
        <v>0</v>
      </c>
      <c r="WC186" s="98">
        <f t="shared" si="1950"/>
        <v>0</v>
      </c>
      <c r="WD186" s="98">
        <f t="shared" si="1951"/>
        <v>0</v>
      </c>
      <c r="WE186" s="98">
        <f t="shared" si="1952"/>
        <v>0</v>
      </c>
      <c r="WF186" s="98">
        <f t="shared" si="1953"/>
        <v>0</v>
      </c>
      <c r="WG186" s="98">
        <f t="shared" si="1954"/>
        <v>0</v>
      </c>
      <c r="WH186" s="98">
        <f t="shared" si="1955"/>
        <v>0</v>
      </c>
      <c r="WI186" s="98">
        <f t="shared" si="1956"/>
        <v>0</v>
      </c>
      <c r="WJ186" s="98">
        <f t="shared" si="1957"/>
        <v>0</v>
      </c>
      <c r="WK186" s="98">
        <f t="shared" si="1958"/>
        <v>0</v>
      </c>
      <c r="WL186" s="98">
        <f t="shared" si="1959"/>
        <v>0</v>
      </c>
      <c r="WM186" s="98">
        <f t="shared" si="1960"/>
        <v>0</v>
      </c>
      <c r="WN186" s="98">
        <f t="shared" si="1961"/>
        <v>0</v>
      </c>
      <c r="WO186" s="98">
        <f t="shared" si="1962"/>
        <v>0</v>
      </c>
      <c r="WP186" s="98">
        <f t="shared" si="1963"/>
        <v>0</v>
      </c>
      <c r="WQ186" s="98">
        <f t="shared" si="1964"/>
        <v>0</v>
      </c>
      <c r="WR186" s="98">
        <f>IFERROR(INDEX('Score Calculation'!$D$38:$D$41,MATCH('Detalle de Cuentas'!VT186,'Score Calculation'!$C$38:$C$41,1)),0)</f>
        <v>4</v>
      </c>
      <c r="WS186" s="98">
        <f>IFERROR(INDEX('Score Calculation'!$D$38:$D$41,MATCH('Detalle de Cuentas'!VU186,'Score Calculation'!$C$38:$C$41,1)),0)</f>
        <v>4</v>
      </c>
      <c r="WT186" s="98">
        <f>IFERROR(INDEX('Score Calculation'!$D$38:$D$41,MATCH('Detalle de Cuentas'!VV186,'Score Calculation'!$C$38:$C$41,1)),0)</f>
        <v>4</v>
      </c>
      <c r="WU186" s="98">
        <f>IFERROR(INDEX('Score Calculation'!$D$38:$D$41,MATCH('Detalle de Cuentas'!VW186,'Score Calculation'!$C$38:$C$41,1)),0)</f>
        <v>4</v>
      </c>
      <c r="WV186" s="98">
        <f>IFERROR(INDEX('Score Calculation'!$D$38:$D$41,MATCH('Detalle de Cuentas'!VX186,'Score Calculation'!$C$38:$C$41,1)),0)</f>
        <v>4</v>
      </c>
      <c r="WW186" s="98">
        <f>IFERROR(INDEX('Score Calculation'!$D$38:$D$41,MATCH('Detalle de Cuentas'!VY186,'Score Calculation'!$C$38:$C$41,1)),0)</f>
        <v>4</v>
      </c>
      <c r="WX186" s="98">
        <f>IFERROR(INDEX('Score Calculation'!$D$38:$D$41,MATCH('Detalle de Cuentas'!VZ186,'Score Calculation'!$C$38:$C$41,1)),0)</f>
        <v>4</v>
      </c>
      <c r="WY186" s="98">
        <f>IFERROR(INDEX('Score Calculation'!$D$38:$D$41,MATCH('Detalle de Cuentas'!WA186,'Score Calculation'!$C$38:$C$41,1)),0)</f>
        <v>4</v>
      </c>
      <c r="WZ186" s="98">
        <f>IFERROR(INDEX('Score Calculation'!$D$38:$D$41,MATCH('Detalle de Cuentas'!WB186,'Score Calculation'!$C$38:$C$41,1)),0)</f>
        <v>4</v>
      </c>
      <c r="XA186" s="98">
        <f>IFERROR(INDEX('Score Calculation'!$D$38:$D$41,MATCH('Detalle de Cuentas'!WC186,'Score Calculation'!$C$38:$C$41,1)),0)</f>
        <v>4</v>
      </c>
      <c r="XB186" s="98">
        <f>IFERROR(INDEX('Score Calculation'!$D$38:$D$41,MATCH('Detalle de Cuentas'!WD186,'Score Calculation'!$C$38:$C$41,1)),0)</f>
        <v>4</v>
      </c>
      <c r="XC186" s="98">
        <f>IFERROR(INDEX('Score Calculation'!$D$38:$D$41,MATCH('Detalle de Cuentas'!WE186,'Score Calculation'!$C$38:$C$41,1)),0)</f>
        <v>4</v>
      </c>
      <c r="XD186" s="98">
        <f>IFERROR(INDEX('Score Calculation'!$D$38:$D$41,MATCH('Detalle de Cuentas'!WF186,'Score Calculation'!$C$38:$C$41,1)),0)</f>
        <v>4</v>
      </c>
      <c r="XE186" s="98">
        <f>IFERROR(INDEX('Score Calculation'!$D$38:$D$41,MATCH('Detalle de Cuentas'!WG186,'Score Calculation'!$C$38:$C$41,1)),0)</f>
        <v>4</v>
      </c>
      <c r="XF186" s="98">
        <f>IFERROR(INDEX('Score Calculation'!$D$38:$D$41,MATCH('Detalle de Cuentas'!WH186,'Score Calculation'!$C$38:$C$41,1)),0)</f>
        <v>4</v>
      </c>
      <c r="XG186" s="98">
        <f>IFERROR(INDEX('Score Calculation'!$D$38:$D$41,MATCH('Detalle de Cuentas'!WI186,'Score Calculation'!$C$38:$C$41,1)),0)</f>
        <v>4</v>
      </c>
      <c r="XH186" s="98">
        <f>IFERROR(INDEX('Score Calculation'!$D$38:$D$41,MATCH('Detalle de Cuentas'!WJ186,'Score Calculation'!$C$38:$C$41,1)),0)</f>
        <v>4</v>
      </c>
      <c r="XI186" s="98">
        <f>IFERROR(INDEX('Score Calculation'!$D$38:$D$41,MATCH('Detalle de Cuentas'!WK186,'Score Calculation'!$C$38:$C$41,1)),0)</f>
        <v>4</v>
      </c>
      <c r="XJ186" s="98">
        <f>IFERROR(INDEX('Score Calculation'!$D$38:$D$41,MATCH('Detalle de Cuentas'!WL186,'Score Calculation'!$C$38:$C$41,1)),0)</f>
        <v>4</v>
      </c>
      <c r="XK186" s="98">
        <f>IFERROR(INDEX('Score Calculation'!$D$38:$D$41,MATCH('Detalle de Cuentas'!WM186,'Score Calculation'!$C$38:$C$41,1)),0)</f>
        <v>4</v>
      </c>
      <c r="XL186" s="98">
        <f>IFERROR(INDEX('Score Calculation'!$D$38:$D$41,MATCH('Detalle de Cuentas'!WN186,'Score Calculation'!$C$38:$C$41,1)),0)</f>
        <v>4</v>
      </c>
      <c r="XM186" s="98">
        <f>IFERROR(INDEX('Score Calculation'!$D$38:$D$41,MATCH('Detalle de Cuentas'!WO186,'Score Calculation'!$C$38:$C$41,1)),0)</f>
        <v>4</v>
      </c>
      <c r="XN186" s="98">
        <f>IFERROR(INDEX('Score Calculation'!$D$38:$D$41,MATCH('Detalle de Cuentas'!WP186,'Score Calculation'!$C$38:$C$41,1)),0)</f>
        <v>4</v>
      </c>
      <c r="XO186" s="98">
        <f>IFERROR(INDEX('Score Calculation'!$D$38:$D$41,MATCH('Detalle de Cuentas'!WQ186,'Score Calculation'!$C$38:$C$41,1)),0)</f>
        <v>4</v>
      </c>
      <c r="XP186" s="98">
        <f>IFERROR(INDEX('Score Calculation'!$D$24:$D$31,MATCH('Detalle de Cuentas'!NF186,'Score Calculation'!$C$24:$C$31,1)),0)</f>
        <v>1</v>
      </c>
      <c r="XQ186" s="98">
        <f>IFERROR(INDEX('Score Calculation'!$D$24:$D$31,MATCH('Detalle de Cuentas'!NG186,'Score Calculation'!$C$24:$C$31,1)),0)</f>
        <v>1</v>
      </c>
      <c r="XR186" s="98">
        <f>IFERROR(INDEX('Score Calculation'!$D$24:$D$31,MATCH('Detalle de Cuentas'!NH186,'Score Calculation'!$C$24:$C$31,1)),0)</f>
        <v>1</v>
      </c>
      <c r="XS186" s="98">
        <f>IFERROR(INDEX('Score Calculation'!$D$24:$D$31,MATCH('Detalle de Cuentas'!NI186,'Score Calculation'!$C$24:$C$31,1)),0)</f>
        <v>1</v>
      </c>
      <c r="XT186" s="98">
        <f>IFERROR(INDEX('Score Calculation'!$D$24:$D$31,MATCH('Detalle de Cuentas'!NJ186,'Score Calculation'!$C$24:$C$31,1)),0)</f>
        <v>1</v>
      </c>
      <c r="XU186" s="98">
        <f>IFERROR(INDEX('Score Calculation'!$D$24:$D$31,MATCH('Detalle de Cuentas'!NK186,'Score Calculation'!$C$24:$C$31,1)),0)</f>
        <v>1</v>
      </c>
      <c r="XV186" s="98">
        <f>IFERROR(INDEX('Score Calculation'!$D$24:$D$31,MATCH('Detalle de Cuentas'!NL186,'Score Calculation'!$C$24:$C$31,1)),0)</f>
        <v>1</v>
      </c>
      <c r="XW186" s="98">
        <f>IFERROR(INDEX('Score Calculation'!$D$24:$D$31,MATCH('Detalle de Cuentas'!NM186,'Score Calculation'!$C$24:$C$31,1)),0)</f>
        <v>1</v>
      </c>
      <c r="XX186" s="98">
        <f>IFERROR(INDEX('Score Calculation'!$D$24:$D$31,MATCH('Detalle de Cuentas'!NN186,'Score Calculation'!$C$24:$C$31,1)),0)</f>
        <v>1</v>
      </c>
      <c r="XY186" s="98">
        <f>IFERROR(INDEX('Score Calculation'!$D$24:$D$31,MATCH('Detalle de Cuentas'!NO186,'Score Calculation'!$C$24:$C$31,1)),0)</f>
        <v>1</v>
      </c>
      <c r="XZ186" s="98">
        <f>IFERROR(INDEX('Score Calculation'!$D$24:$D$31,MATCH('Detalle de Cuentas'!NP186,'Score Calculation'!$C$24:$C$31,1)),0)</f>
        <v>1</v>
      </c>
      <c r="YA186" s="98">
        <f>IFERROR(INDEX('Score Calculation'!$D$24:$D$31,MATCH('Detalle de Cuentas'!NQ186,'Score Calculation'!$C$24:$C$31,1)),0)</f>
        <v>1</v>
      </c>
      <c r="YB186" s="98">
        <f>IFERROR(INDEX('Score Calculation'!$D$24:$D$31,MATCH('Detalle de Cuentas'!NR186,'Score Calculation'!$C$24:$C$31,1)),0)</f>
        <v>1</v>
      </c>
      <c r="YC186" s="98">
        <f>IFERROR(INDEX('Score Calculation'!$D$24:$D$31,MATCH('Detalle de Cuentas'!NS186,'Score Calculation'!$C$24:$C$31,1)),0)</f>
        <v>1</v>
      </c>
      <c r="YD186" s="98">
        <f>IFERROR(INDEX('Score Calculation'!$D$24:$D$31,MATCH('Detalle de Cuentas'!NT186,'Score Calculation'!$C$24:$C$31,1)),0)</f>
        <v>1</v>
      </c>
      <c r="YE186" s="98">
        <f>IFERROR(INDEX('Score Calculation'!$D$24:$D$31,MATCH('Detalle de Cuentas'!NU186,'Score Calculation'!$C$24:$C$31,1)),0)</f>
        <v>1</v>
      </c>
      <c r="YF186" s="98">
        <f>IFERROR(INDEX('Score Calculation'!$D$24:$D$31,MATCH('Detalle de Cuentas'!NV186,'Score Calculation'!$C$24:$C$31,1)),0)</f>
        <v>1</v>
      </c>
      <c r="YG186" s="98">
        <f>IFERROR(INDEX('Score Calculation'!$D$24:$D$31,MATCH('Detalle de Cuentas'!NW186,'Score Calculation'!$C$24:$C$31,1)),0)</f>
        <v>1</v>
      </c>
      <c r="YH186" s="98">
        <f>IFERROR(INDEX('Score Calculation'!$D$24:$D$31,MATCH('Detalle de Cuentas'!NX186,'Score Calculation'!$C$24:$C$31,1)),0)</f>
        <v>1</v>
      </c>
      <c r="YI186" s="98">
        <f>IFERROR(INDEX('Score Calculation'!$D$24:$D$31,MATCH('Detalle de Cuentas'!NY186,'Score Calculation'!$C$24:$C$31,1)),0)</f>
        <v>1</v>
      </c>
      <c r="YJ186" s="98">
        <f>IFERROR(INDEX('Score Calculation'!$D$24:$D$31,MATCH('Detalle de Cuentas'!NZ186,'Score Calculation'!$C$24:$C$31,1)),0)</f>
        <v>1</v>
      </c>
      <c r="YK186" s="98">
        <f>IFERROR(INDEX('Score Calculation'!$D$24:$D$31,MATCH('Detalle de Cuentas'!OA186,'Score Calculation'!$C$24:$C$31,1)),0)</f>
        <v>1</v>
      </c>
      <c r="YL186" s="98">
        <f>IFERROR(INDEX('Score Calculation'!$D$24:$D$31,MATCH('Detalle de Cuentas'!OB186,'Score Calculation'!$C$24:$C$31,1)),0)</f>
        <v>1</v>
      </c>
      <c r="YM186" s="98">
        <f>IFERROR(INDEX('Score Calculation'!$D$24:$D$31,MATCH('Detalle de Cuentas'!OC186,'Score Calculation'!$C$24:$C$31,1)),0)</f>
        <v>1</v>
      </c>
      <c r="YN186" s="98">
        <f t="shared" si="2067"/>
        <v>0</v>
      </c>
      <c r="YO186" s="98">
        <f>IF(LEFT(TRIM($D186),15)="GRUPO SOLIDARIO",$L186*'Score Calculation'!$H$5,IF(TRIM('Detalle de Cuentas'!$C186)="Semanal",'Detalle de Cuentas'!$L186*'Score Calculation'!$H$6,'Detalle de Cuentas'!$L186))</f>
        <v>0</v>
      </c>
      <c r="YP186" s="99">
        <f>IFERROR(INDEX('Score Calculation'!$D$54:$D$60,MATCH($YO186,'Score Calculation'!$C$54:$C$60,1)),1)</f>
        <v>0.2</v>
      </c>
      <c r="YQ186" s="99">
        <f>IFERROR(INDEX('Score Calculation'!$D$65:$D$123,MATCH(LEFT(TRIM('Detalle de Cuentas'!$F186),20),'Score Calculation'!$F$65:$F$123,0)),1)</f>
        <v>1</v>
      </c>
      <c r="YR186" s="99">
        <f>IFERROR(INDEX('Score Calculation'!$D$46:$D$49,MATCH('Detalle de Cuentas'!$YN186,'Score Calculation'!$C$46:$C$49,1)),1)</f>
        <v>4</v>
      </c>
      <c r="YS186" s="99">
        <f t="shared" si="2068"/>
        <v>0</v>
      </c>
      <c r="YT186" s="99">
        <f t="shared" si="2069"/>
        <v>0</v>
      </c>
      <c r="YU186" s="98" t="str">
        <f t="shared" si="2070"/>
        <v/>
      </c>
      <c r="YV186" s="109">
        <f t="shared" si="2071"/>
        <v>1</v>
      </c>
      <c r="YW186" s="109">
        <f>IFERROR(INDEX('Score Calculation'!$D$187:$D$245,MATCH(LEFT(TRIM('Detalle de Cuentas'!$F186),20),'Score Calculation'!$F$187:$F$245,0)),1)</f>
        <v>1</v>
      </c>
      <c r="YX186" s="109">
        <f>IFERROR(IF($E186="HIPOTECA",-PMT('Score Calculation'!$H$266/(360/$J186),$G186,$YO186)*(30/$J186),-PMT('Score Calculation'!$H$267/(360/$J186),$G186,$YO186)*(30/$J186)),0)</f>
        <v>0</v>
      </c>
      <c r="YY186" s="109">
        <f t="shared" si="2103"/>
        <v>0</v>
      </c>
      <c r="YZ186" s="109">
        <f t="shared" si="2103"/>
        <v>0</v>
      </c>
      <c r="ZA186" s="109">
        <f t="shared" si="2103"/>
        <v>0</v>
      </c>
      <c r="ZB186" s="109">
        <f t="shared" si="2103"/>
        <v>0</v>
      </c>
      <c r="ZC186" s="109">
        <f t="shared" si="2103"/>
        <v>0</v>
      </c>
      <c r="ZD186" s="109">
        <f t="shared" si="2100"/>
        <v>0</v>
      </c>
      <c r="ZE186" s="109">
        <f t="shared" si="2100"/>
        <v>0</v>
      </c>
      <c r="ZF186" s="109">
        <f t="shared" si="2100"/>
        <v>0</v>
      </c>
      <c r="ZG186" s="109">
        <f t="shared" si="2100"/>
        <v>0</v>
      </c>
      <c r="ZH186" s="109">
        <f t="shared" si="2100"/>
        <v>0</v>
      </c>
      <c r="ZI186" s="109">
        <f t="shared" si="2072"/>
        <v>0</v>
      </c>
    </row>
    <row r="187" spans="2:685" x14ac:dyDescent="0.2">
      <c r="B187" s="41">
        <v>171</v>
      </c>
      <c r="C187" s="42"/>
      <c r="D187" s="42"/>
      <c r="E187" s="42"/>
      <c r="F187" s="42"/>
      <c r="G187" s="42"/>
      <c r="H187" s="42"/>
      <c r="I187" s="29"/>
      <c r="J187" s="6" t="str">
        <f t="shared" si="2136"/>
        <v/>
      </c>
      <c r="K187" s="43"/>
      <c r="L187" s="43"/>
      <c r="M187" s="43"/>
      <c r="N187" s="43"/>
      <c r="O187" s="43"/>
      <c r="P187" s="44" t="str">
        <f t="shared" si="1965"/>
        <v/>
      </c>
      <c r="Q187" s="26"/>
      <c r="R187" s="26"/>
      <c r="S187" s="26"/>
      <c r="T187" s="26"/>
      <c r="U187" s="29"/>
      <c r="V187" s="43"/>
      <c r="W187" s="26"/>
      <c r="X187" s="29"/>
      <c r="Y187" s="6">
        <f>IF('Detalle de Cuentas'!$C$4-$R187&gt;'Graph Creator'!$E$2*'Graph Creator'!$D$13*12,0,1)</f>
        <v>1</v>
      </c>
      <c r="Z187" s="45">
        <f t="shared" si="2137"/>
        <v>0</v>
      </c>
      <c r="AA187" s="2" t="e">
        <f t="shared" si="1966"/>
        <v>#VALUE!</v>
      </c>
      <c r="AB187" s="2" t="e">
        <f t="shared" si="1967"/>
        <v>#VALUE!</v>
      </c>
      <c r="AC187" s="2" t="e">
        <f t="shared" si="1968"/>
        <v>#VALUE!</v>
      </c>
      <c r="AD187" s="2" t="e">
        <f t="shared" si="1969"/>
        <v>#VALUE!</v>
      </c>
      <c r="AE187" s="2" t="e">
        <f t="shared" si="1970"/>
        <v>#VALUE!</v>
      </c>
      <c r="AF187" s="2" t="e">
        <f t="shared" si="1971"/>
        <v>#VALUE!</v>
      </c>
      <c r="AG187" s="2">
        <f t="shared" si="1972"/>
        <v>0</v>
      </c>
      <c r="AH187" s="2">
        <f t="shared" si="1973"/>
        <v>0</v>
      </c>
      <c r="AI187" s="2" t="str">
        <f t="shared" si="1974"/>
        <v/>
      </c>
      <c r="AJ187" s="2" t="str">
        <f t="shared" ref="AJ187:BE187" si="2375">IFERROR(SEARCH(".",$I187,AI187+1),"")</f>
        <v/>
      </c>
      <c r="AK187" s="2" t="str">
        <f t="shared" si="2375"/>
        <v/>
      </c>
      <c r="AL187" s="2" t="str">
        <f t="shared" si="2375"/>
        <v/>
      </c>
      <c r="AM187" s="2" t="str">
        <f t="shared" si="2375"/>
        <v/>
      </c>
      <c r="AN187" s="2" t="str">
        <f t="shared" si="2375"/>
        <v/>
      </c>
      <c r="AO187" s="2" t="str">
        <f t="shared" si="2375"/>
        <v/>
      </c>
      <c r="AP187" s="2" t="str">
        <f t="shared" si="2375"/>
        <v/>
      </c>
      <c r="AQ187" s="2" t="str">
        <f t="shared" si="2375"/>
        <v/>
      </c>
      <c r="AR187" s="2" t="str">
        <f t="shared" si="2375"/>
        <v/>
      </c>
      <c r="AS187" s="2" t="str">
        <f t="shared" si="2375"/>
        <v/>
      </c>
      <c r="AT187" s="2" t="str">
        <f t="shared" si="2375"/>
        <v/>
      </c>
      <c r="AU187" s="2" t="str">
        <f t="shared" si="2375"/>
        <v/>
      </c>
      <c r="AV187" s="2" t="str">
        <f t="shared" si="2375"/>
        <v/>
      </c>
      <c r="AW187" s="2" t="str">
        <f t="shared" si="2375"/>
        <v/>
      </c>
      <c r="AX187" s="2" t="str">
        <f t="shared" si="2375"/>
        <v/>
      </c>
      <c r="AY187" s="2" t="str">
        <f t="shared" si="2375"/>
        <v/>
      </c>
      <c r="AZ187" s="2" t="str">
        <f t="shared" si="2375"/>
        <v/>
      </c>
      <c r="BA187" s="2" t="str">
        <f t="shared" si="2375"/>
        <v/>
      </c>
      <c r="BB187" s="2" t="str">
        <f t="shared" si="2375"/>
        <v/>
      </c>
      <c r="BC187" s="2" t="str">
        <f t="shared" si="2375"/>
        <v/>
      </c>
      <c r="BD187" s="2" t="str">
        <f t="shared" si="2375"/>
        <v/>
      </c>
      <c r="BE187" s="2" t="str">
        <f t="shared" si="2375"/>
        <v/>
      </c>
      <c r="BF187" s="2" t="str">
        <f t="shared" si="1976"/>
        <v/>
      </c>
      <c r="BG187" s="2" t="str">
        <f t="shared" si="1620"/>
        <v/>
      </c>
      <c r="BH187" s="2" t="str">
        <f t="shared" si="1621"/>
        <v/>
      </c>
      <c r="BI187" s="2" t="str">
        <f t="shared" si="1622"/>
        <v/>
      </c>
      <c r="BJ187" s="2" t="str">
        <f t="shared" si="1623"/>
        <v/>
      </c>
      <c r="BK187" s="2" t="str">
        <f t="shared" si="1624"/>
        <v/>
      </c>
      <c r="BL187" s="2" t="str">
        <f t="shared" si="1625"/>
        <v/>
      </c>
      <c r="BM187" s="2" t="str">
        <f t="shared" si="1626"/>
        <v/>
      </c>
      <c r="BN187" s="2" t="str">
        <f t="shared" si="1627"/>
        <v/>
      </c>
      <c r="BO187" s="2" t="str">
        <f t="shared" si="1628"/>
        <v/>
      </c>
      <c r="BP187" s="2" t="str">
        <f t="shared" si="1629"/>
        <v/>
      </c>
      <c r="BQ187" s="2" t="str">
        <f t="shared" si="1630"/>
        <v/>
      </c>
      <c r="BR187" s="2" t="str">
        <f t="shared" si="1631"/>
        <v/>
      </c>
      <c r="BS187" s="2" t="str">
        <f t="shared" si="1632"/>
        <v/>
      </c>
      <c r="BT187" s="2" t="str">
        <f t="shared" si="1633"/>
        <v/>
      </c>
      <c r="BU187" s="2" t="str">
        <f t="shared" si="1634"/>
        <v/>
      </c>
      <c r="BV187" s="2" t="str">
        <f t="shared" si="1635"/>
        <v/>
      </c>
      <c r="BW187" s="2" t="str">
        <f t="shared" si="1636"/>
        <v/>
      </c>
      <c r="BX187" s="2" t="str">
        <f t="shared" si="1637"/>
        <v/>
      </c>
      <c r="BY187" s="2" t="str">
        <f t="shared" si="1638"/>
        <v/>
      </c>
      <c r="BZ187" s="2" t="str">
        <f t="shared" si="1639"/>
        <v/>
      </c>
      <c r="CA187" s="2" t="str">
        <f t="shared" si="1640"/>
        <v/>
      </c>
      <c r="CB187" s="2" t="str">
        <f t="shared" si="1641"/>
        <v/>
      </c>
      <c r="CC187" s="2" t="str">
        <f t="shared" si="1642"/>
        <v/>
      </c>
      <c r="CD187" s="14">
        <f t="shared" si="2139"/>
        <v>0</v>
      </c>
      <c r="CE187" s="14" t="e">
        <f t="shared" ref="CE187:DA187" si="2376">CD187-$J$17</f>
        <v>#VALUE!</v>
      </c>
      <c r="CF187" s="14" t="e">
        <f t="shared" si="2376"/>
        <v>#VALUE!</v>
      </c>
      <c r="CG187" s="14" t="e">
        <f t="shared" si="2376"/>
        <v>#VALUE!</v>
      </c>
      <c r="CH187" s="14" t="e">
        <f t="shared" si="2376"/>
        <v>#VALUE!</v>
      </c>
      <c r="CI187" s="14" t="e">
        <f t="shared" si="2376"/>
        <v>#VALUE!</v>
      </c>
      <c r="CJ187" s="14" t="e">
        <f t="shared" si="2376"/>
        <v>#VALUE!</v>
      </c>
      <c r="CK187" s="14" t="e">
        <f t="shared" si="2376"/>
        <v>#VALUE!</v>
      </c>
      <c r="CL187" s="14" t="e">
        <f t="shared" si="2376"/>
        <v>#VALUE!</v>
      </c>
      <c r="CM187" s="14" t="e">
        <f t="shared" si="2376"/>
        <v>#VALUE!</v>
      </c>
      <c r="CN187" s="14" t="e">
        <f t="shared" si="2376"/>
        <v>#VALUE!</v>
      </c>
      <c r="CO187" s="14" t="e">
        <f t="shared" si="2376"/>
        <v>#VALUE!</v>
      </c>
      <c r="CP187" s="14" t="e">
        <f t="shared" si="2376"/>
        <v>#VALUE!</v>
      </c>
      <c r="CQ187" s="14" t="e">
        <f t="shared" si="2376"/>
        <v>#VALUE!</v>
      </c>
      <c r="CR187" s="14" t="e">
        <f t="shared" si="2376"/>
        <v>#VALUE!</v>
      </c>
      <c r="CS187" s="14" t="e">
        <f t="shared" si="2376"/>
        <v>#VALUE!</v>
      </c>
      <c r="CT187" s="14" t="e">
        <f t="shared" si="2376"/>
        <v>#VALUE!</v>
      </c>
      <c r="CU187" s="14" t="e">
        <f t="shared" si="2376"/>
        <v>#VALUE!</v>
      </c>
      <c r="CV187" s="14" t="e">
        <f t="shared" si="2376"/>
        <v>#VALUE!</v>
      </c>
      <c r="CW187" s="14" t="e">
        <f t="shared" si="2376"/>
        <v>#VALUE!</v>
      </c>
      <c r="CX187" s="14" t="e">
        <f t="shared" si="2376"/>
        <v>#VALUE!</v>
      </c>
      <c r="CY187" s="14" t="e">
        <f t="shared" si="2376"/>
        <v>#VALUE!</v>
      </c>
      <c r="CZ187" s="14" t="e">
        <f t="shared" si="2376"/>
        <v>#VALUE!</v>
      </c>
      <c r="DA187" s="14" t="e">
        <f t="shared" si="2376"/>
        <v>#VALUE!</v>
      </c>
      <c r="DB187" s="2">
        <f t="shared" si="1978"/>
        <v>0</v>
      </c>
      <c r="DC187" s="2">
        <f t="shared" si="1979"/>
        <v>0</v>
      </c>
      <c r="DD187" s="2">
        <f t="shared" si="1980"/>
        <v>0</v>
      </c>
      <c r="DE187" s="2">
        <f t="shared" si="1981"/>
        <v>0</v>
      </c>
      <c r="DF187" s="2">
        <f t="shared" si="1982"/>
        <v>0</v>
      </c>
      <c r="DG187" s="2">
        <f t="shared" si="1983"/>
        <v>0</v>
      </c>
      <c r="DH187" s="2">
        <f t="shared" si="1984"/>
        <v>0</v>
      </c>
      <c r="DI187" s="2">
        <f t="shared" si="1985"/>
        <v>0</v>
      </c>
      <c r="DJ187" s="2">
        <f t="shared" si="1986"/>
        <v>0</v>
      </c>
      <c r="DK187" s="2">
        <f t="shared" si="1987"/>
        <v>0</v>
      </c>
      <c r="DL187" s="2">
        <f t="shared" si="1988"/>
        <v>0</v>
      </c>
      <c r="DM187" s="2">
        <f t="shared" si="1989"/>
        <v>0</v>
      </c>
      <c r="DN187" s="2">
        <f t="shared" si="1990"/>
        <v>0</v>
      </c>
      <c r="DO187" s="2">
        <f t="shared" si="1991"/>
        <v>0</v>
      </c>
      <c r="DP187" s="2">
        <f t="shared" si="1992"/>
        <v>0</v>
      </c>
      <c r="DQ187" s="2">
        <f t="shared" si="1993"/>
        <v>0</v>
      </c>
      <c r="DR187" s="2">
        <f t="shared" si="1994"/>
        <v>0</v>
      </c>
      <c r="DS187" s="2">
        <f t="shared" si="1995"/>
        <v>0</v>
      </c>
      <c r="DT187" s="2">
        <f t="shared" si="1996"/>
        <v>0</v>
      </c>
      <c r="DU187" s="2">
        <f t="shared" si="1997"/>
        <v>0</v>
      </c>
      <c r="DV187" s="2">
        <f t="shared" si="1998"/>
        <v>0</v>
      </c>
      <c r="DW187" s="2">
        <f t="shared" si="1999"/>
        <v>0</v>
      </c>
      <c r="DX187" s="2">
        <f t="shared" si="2000"/>
        <v>0</v>
      </c>
      <c r="DY187" s="2">
        <f t="shared" si="2001"/>
        <v>0</v>
      </c>
      <c r="DZ187" s="2">
        <f t="shared" si="2002"/>
        <v>0</v>
      </c>
      <c r="EA187" s="2">
        <f t="shared" si="2003"/>
        <v>0</v>
      </c>
      <c r="EB187" s="2">
        <f t="shared" si="2004"/>
        <v>0</v>
      </c>
      <c r="EC187" s="2">
        <f t="shared" si="2005"/>
        <v>0</v>
      </c>
      <c r="ED187" s="2">
        <f t="shared" si="2006"/>
        <v>0</v>
      </c>
      <c r="EE187" s="2">
        <f t="shared" si="2007"/>
        <v>0</v>
      </c>
      <c r="EF187" s="2">
        <f t="shared" si="2008"/>
        <v>0</v>
      </c>
      <c r="EG187" s="2">
        <f t="shared" si="2009"/>
        <v>0</v>
      </c>
      <c r="EH187" s="2">
        <f t="shared" si="2010"/>
        <v>0</v>
      </c>
      <c r="EI187" s="2">
        <f t="shared" si="2011"/>
        <v>0</v>
      </c>
      <c r="EJ187" s="2">
        <f t="shared" si="2012"/>
        <v>0</v>
      </c>
      <c r="EK187" s="2">
        <f t="shared" si="2013"/>
        <v>0</v>
      </c>
      <c r="EL187" s="2">
        <f t="shared" si="2014"/>
        <v>0</v>
      </c>
      <c r="EM187" s="2">
        <f t="shared" si="2015"/>
        <v>0</v>
      </c>
      <c r="EN187" s="2">
        <f t="shared" si="2016"/>
        <v>0</v>
      </c>
      <c r="EO187" s="2">
        <f t="shared" si="2017"/>
        <v>0</v>
      </c>
      <c r="EP187" s="2">
        <f t="shared" si="2018"/>
        <v>0</v>
      </c>
      <c r="EQ187" s="2">
        <f t="shared" si="2019"/>
        <v>0</v>
      </c>
      <c r="ER187" s="2">
        <f t="shared" si="2020"/>
        <v>0</v>
      </c>
      <c r="ES187" s="2">
        <f t="shared" si="2021"/>
        <v>0</v>
      </c>
      <c r="ET187" s="2">
        <f t="shared" si="2022"/>
        <v>0</v>
      </c>
      <c r="EU187" s="2">
        <f t="shared" si="2023"/>
        <v>0</v>
      </c>
      <c r="EV187" s="2">
        <f t="shared" si="2024"/>
        <v>0</v>
      </c>
      <c r="EW187" s="2">
        <f t="shared" si="2025"/>
        <v>0</v>
      </c>
      <c r="EX187" s="2">
        <f t="shared" si="2141"/>
        <v>1</v>
      </c>
      <c r="EY187" s="2" t="e">
        <f t="shared" si="2142"/>
        <v>#VALUE!</v>
      </c>
      <c r="EZ187" s="2" t="e">
        <f t="shared" si="2143"/>
        <v>#VALUE!</v>
      </c>
      <c r="FA187" s="2" t="e">
        <f t="shared" si="2144"/>
        <v>#VALUE!</v>
      </c>
      <c r="FB187" s="2" t="e">
        <f t="shared" si="2145"/>
        <v>#VALUE!</v>
      </c>
      <c r="FC187" s="2" t="e">
        <f t="shared" si="2146"/>
        <v>#VALUE!</v>
      </c>
      <c r="FD187" s="2" t="e">
        <f t="shared" si="2147"/>
        <v>#VALUE!</v>
      </c>
      <c r="FE187" s="2" t="e">
        <f t="shared" si="2148"/>
        <v>#VALUE!</v>
      </c>
      <c r="FF187" s="2" t="e">
        <f t="shared" si="2149"/>
        <v>#VALUE!</v>
      </c>
      <c r="FG187" s="2" t="e">
        <f t="shared" si="2150"/>
        <v>#VALUE!</v>
      </c>
      <c r="FH187" s="2" t="e">
        <f t="shared" si="2151"/>
        <v>#VALUE!</v>
      </c>
      <c r="FI187" s="2" t="e">
        <f t="shared" si="2152"/>
        <v>#VALUE!</v>
      </c>
      <c r="FJ187" s="2" t="e">
        <f t="shared" si="2153"/>
        <v>#VALUE!</v>
      </c>
      <c r="FK187" s="2" t="e">
        <f t="shared" si="2154"/>
        <v>#VALUE!</v>
      </c>
      <c r="FL187" s="2" t="e">
        <f t="shared" si="2155"/>
        <v>#VALUE!</v>
      </c>
      <c r="FM187" s="2" t="e">
        <f t="shared" si="2156"/>
        <v>#VALUE!</v>
      </c>
      <c r="FN187" s="2" t="e">
        <f t="shared" si="2157"/>
        <v>#VALUE!</v>
      </c>
      <c r="FO187" s="2" t="e">
        <f t="shared" si="2158"/>
        <v>#VALUE!</v>
      </c>
      <c r="FP187" s="2" t="e">
        <f t="shared" si="2159"/>
        <v>#VALUE!</v>
      </c>
      <c r="FQ187" s="2" t="e">
        <f t="shared" si="2160"/>
        <v>#VALUE!</v>
      </c>
      <c r="FR187" s="2" t="e">
        <f t="shared" si="2161"/>
        <v>#VALUE!</v>
      </c>
      <c r="FS187" s="2" t="e">
        <f t="shared" si="2162"/>
        <v>#VALUE!</v>
      </c>
      <c r="FT187" s="2" t="e">
        <f t="shared" si="2163"/>
        <v>#VALUE!</v>
      </c>
      <c r="FU187" s="2" t="e">
        <f t="shared" si="2164"/>
        <v>#VALUE!</v>
      </c>
      <c r="FV187" s="2">
        <f t="shared" si="2165"/>
        <v>1</v>
      </c>
      <c r="FW187" s="2" t="e">
        <f t="shared" si="2166"/>
        <v>#VALUE!</v>
      </c>
      <c r="FX187" s="2" t="e">
        <f t="shared" si="2167"/>
        <v>#VALUE!</v>
      </c>
      <c r="FY187" s="2" t="e">
        <f t="shared" si="2168"/>
        <v>#VALUE!</v>
      </c>
      <c r="FZ187" s="2" t="e">
        <f t="shared" si="2169"/>
        <v>#VALUE!</v>
      </c>
      <c r="GA187" s="2" t="e">
        <f t="shared" si="2170"/>
        <v>#VALUE!</v>
      </c>
      <c r="GB187" s="2" t="e">
        <f t="shared" si="2171"/>
        <v>#VALUE!</v>
      </c>
      <c r="GC187" s="2" t="e">
        <f t="shared" si="2172"/>
        <v>#VALUE!</v>
      </c>
      <c r="GD187" s="2" t="e">
        <f t="shared" si="2173"/>
        <v>#VALUE!</v>
      </c>
      <c r="GE187" s="2" t="e">
        <f t="shared" si="2174"/>
        <v>#VALUE!</v>
      </c>
      <c r="GF187" s="2" t="e">
        <f t="shared" si="2175"/>
        <v>#VALUE!</v>
      </c>
      <c r="GG187" s="2" t="e">
        <f t="shared" si="2176"/>
        <v>#VALUE!</v>
      </c>
      <c r="GH187" s="2" t="e">
        <f t="shared" si="2177"/>
        <v>#VALUE!</v>
      </c>
      <c r="GI187" s="2" t="e">
        <f t="shared" si="2178"/>
        <v>#VALUE!</v>
      </c>
      <c r="GJ187" s="2" t="e">
        <f t="shared" si="2179"/>
        <v>#VALUE!</v>
      </c>
      <c r="GK187" s="2" t="e">
        <f t="shared" si="2180"/>
        <v>#VALUE!</v>
      </c>
      <c r="GL187" s="2" t="e">
        <f t="shared" si="2181"/>
        <v>#VALUE!</v>
      </c>
      <c r="GM187" s="2" t="e">
        <f t="shared" si="2182"/>
        <v>#VALUE!</v>
      </c>
      <c r="GN187" s="2" t="e">
        <f t="shared" si="2183"/>
        <v>#VALUE!</v>
      </c>
      <c r="GO187" s="2" t="e">
        <f t="shared" si="2184"/>
        <v>#VALUE!</v>
      </c>
      <c r="GP187" s="2" t="e">
        <f t="shared" si="2185"/>
        <v>#VALUE!</v>
      </c>
      <c r="GQ187" s="2" t="e">
        <f t="shared" si="2186"/>
        <v>#VALUE!</v>
      </c>
      <c r="GR187" s="2" t="e">
        <f t="shared" si="2187"/>
        <v>#VALUE!</v>
      </c>
      <c r="GS187" s="2" t="e">
        <f t="shared" si="2188"/>
        <v>#VALUE!</v>
      </c>
      <c r="GT187" s="2">
        <f t="shared" si="2189"/>
        <v>1</v>
      </c>
      <c r="GU187" s="2" t="e">
        <f t="shared" si="2190"/>
        <v>#VALUE!</v>
      </c>
      <c r="GV187" s="2" t="e">
        <f t="shared" si="2191"/>
        <v>#VALUE!</v>
      </c>
      <c r="GW187" s="2" t="e">
        <f t="shared" si="2192"/>
        <v>#VALUE!</v>
      </c>
      <c r="GX187" s="2" t="e">
        <f t="shared" si="2193"/>
        <v>#VALUE!</v>
      </c>
      <c r="GY187" s="2" t="e">
        <f t="shared" si="2194"/>
        <v>#VALUE!</v>
      </c>
      <c r="GZ187" s="2" t="e">
        <f t="shared" si="2195"/>
        <v>#VALUE!</v>
      </c>
      <c r="HA187" s="2" t="e">
        <f t="shared" si="2196"/>
        <v>#VALUE!</v>
      </c>
      <c r="HB187" s="2" t="e">
        <f t="shared" si="2197"/>
        <v>#VALUE!</v>
      </c>
      <c r="HC187" s="2" t="e">
        <f t="shared" si="2198"/>
        <v>#VALUE!</v>
      </c>
      <c r="HD187" s="2" t="e">
        <f t="shared" si="2199"/>
        <v>#VALUE!</v>
      </c>
      <c r="HE187" s="2" t="e">
        <f t="shared" si="2200"/>
        <v>#VALUE!</v>
      </c>
      <c r="HF187" s="2" t="e">
        <f t="shared" si="2201"/>
        <v>#VALUE!</v>
      </c>
      <c r="HG187" s="2" t="e">
        <f t="shared" si="2202"/>
        <v>#VALUE!</v>
      </c>
      <c r="HH187" s="2" t="e">
        <f t="shared" si="2203"/>
        <v>#VALUE!</v>
      </c>
      <c r="HI187" s="2" t="e">
        <f t="shared" si="2204"/>
        <v>#VALUE!</v>
      </c>
      <c r="HJ187" s="2" t="e">
        <f t="shared" si="2205"/>
        <v>#VALUE!</v>
      </c>
      <c r="HK187" s="2" t="e">
        <f t="shared" si="2206"/>
        <v>#VALUE!</v>
      </c>
      <c r="HL187" s="2" t="e">
        <f t="shared" si="2207"/>
        <v>#VALUE!</v>
      </c>
      <c r="HM187" s="2" t="e">
        <f t="shared" si="2208"/>
        <v>#VALUE!</v>
      </c>
      <c r="HN187" s="2" t="e">
        <f t="shared" si="2209"/>
        <v>#VALUE!</v>
      </c>
      <c r="HO187" s="2" t="e">
        <f t="shared" si="2210"/>
        <v>#VALUE!</v>
      </c>
      <c r="HP187" s="2" t="e">
        <f t="shared" si="2211"/>
        <v>#VALUE!</v>
      </c>
      <c r="HQ187" s="2" t="e">
        <f t="shared" si="2212"/>
        <v>#VALUE!</v>
      </c>
      <c r="HR187" s="2">
        <f t="shared" si="2213"/>
        <v>1</v>
      </c>
      <c r="HS187" s="2" t="e">
        <f t="shared" si="2214"/>
        <v>#VALUE!</v>
      </c>
      <c r="HT187" s="2" t="e">
        <f t="shared" si="2215"/>
        <v>#VALUE!</v>
      </c>
      <c r="HU187" s="2" t="e">
        <f t="shared" si="2216"/>
        <v>#VALUE!</v>
      </c>
      <c r="HV187" s="2" t="e">
        <f t="shared" si="2217"/>
        <v>#VALUE!</v>
      </c>
      <c r="HW187" s="2" t="e">
        <f t="shared" si="2218"/>
        <v>#VALUE!</v>
      </c>
      <c r="HX187" s="2" t="e">
        <f t="shared" si="2219"/>
        <v>#VALUE!</v>
      </c>
      <c r="HY187" s="2" t="e">
        <f t="shared" si="2220"/>
        <v>#VALUE!</v>
      </c>
      <c r="HZ187" s="2" t="e">
        <f t="shared" si="2221"/>
        <v>#VALUE!</v>
      </c>
      <c r="IA187" s="2" t="e">
        <f t="shared" si="2222"/>
        <v>#VALUE!</v>
      </c>
      <c r="IB187" s="2" t="e">
        <f t="shared" si="2223"/>
        <v>#VALUE!</v>
      </c>
      <c r="IC187" s="2" t="e">
        <f t="shared" si="2224"/>
        <v>#VALUE!</v>
      </c>
      <c r="ID187" s="2" t="e">
        <f t="shared" si="2225"/>
        <v>#VALUE!</v>
      </c>
      <c r="IE187" s="2" t="e">
        <f t="shared" si="2226"/>
        <v>#VALUE!</v>
      </c>
      <c r="IF187" s="2" t="e">
        <f t="shared" si="2227"/>
        <v>#VALUE!</v>
      </c>
      <c r="IG187" s="2" t="e">
        <f t="shared" si="2228"/>
        <v>#VALUE!</v>
      </c>
      <c r="IH187" s="2" t="e">
        <f t="shared" si="2229"/>
        <v>#VALUE!</v>
      </c>
      <c r="II187" s="2" t="e">
        <f t="shared" si="2230"/>
        <v>#VALUE!</v>
      </c>
      <c r="IJ187" s="2" t="e">
        <f t="shared" si="2231"/>
        <v>#VALUE!</v>
      </c>
      <c r="IK187" s="2" t="e">
        <f t="shared" si="2232"/>
        <v>#VALUE!</v>
      </c>
      <c r="IL187" s="2" t="e">
        <f t="shared" si="2233"/>
        <v>#VALUE!</v>
      </c>
      <c r="IM187" s="2" t="e">
        <f t="shared" si="2234"/>
        <v>#VALUE!</v>
      </c>
      <c r="IN187" s="2" t="e">
        <f t="shared" si="2235"/>
        <v>#VALUE!</v>
      </c>
      <c r="IO187" s="2" t="e">
        <f t="shared" si="2236"/>
        <v>#VALUE!</v>
      </c>
      <c r="IP187" s="2">
        <f t="shared" si="2237"/>
        <v>0</v>
      </c>
      <c r="IQ187" s="2" t="e">
        <f t="shared" si="2238"/>
        <v>#VALUE!</v>
      </c>
      <c r="IR187" s="2" t="e">
        <f t="shared" si="2239"/>
        <v>#VALUE!</v>
      </c>
      <c r="IS187" s="2" t="e">
        <f t="shared" si="2240"/>
        <v>#VALUE!</v>
      </c>
      <c r="IT187" s="2" t="e">
        <f t="shared" si="2241"/>
        <v>#VALUE!</v>
      </c>
      <c r="IU187" s="2" t="e">
        <f t="shared" si="2242"/>
        <v>#VALUE!</v>
      </c>
      <c r="IV187" s="2" t="e">
        <f t="shared" si="2243"/>
        <v>#VALUE!</v>
      </c>
      <c r="IW187" s="2" t="e">
        <f t="shared" si="2244"/>
        <v>#VALUE!</v>
      </c>
      <c r="IX187" s="2" t="e">
        <f t="shared" si="2245"/>
        <v>#VALUE!</v>
      </c>
      <c r="IY187" s="2" t="e">
        <f t="shared" si="2246"/>
        <v>#VALUE!</v>
      </c>
      <c r="IZ187" s="2" t="e">
        <f t="shared" si="2247"/>
        <v>#VALUE!</v>
      </c>
      <c r="JA187" s="2" t="e">
        <f t="shared" si="2248"/>
        <v>#VALUE!</v>
      </c>
      <c r="JB187" s="2" t="e">
        <f t="shared" si="2249"/>
        <v>#VALUE!</v>
      </c>
      <c r="JC187" s="2" t="e">
        <f t="shared" si="2250"/>
        <v>#VALUE!</v>
      </c>
      <c r="JD187" s="2" t="e">
        <f t="shared" si="2251"/>
        <v>#VALUE!</v>
      </c>
      <c r="JE187" s="2" t="e">
        <f t="shared" si="2252"/>
        <v>#VALUE!</v>
      </c>
      <c r="JF187" s="2" t="e">
        <f t="shared" si="2253"/>
        <v>#VALUE!</v>
      </c>
      <c r="JG187" s="2" t="e">
        <f t="shared" si="2254"/>
        <v>#VALUE!</v>
      </c>
      <c r="JH187" s="2" t="e">
        <f t="shared" si="2255"/>
        <v>#VALUE!</v>
      </c>
      <c r="JI187" s="2" t="e">
        <f t="shared" si="2256"/>
        <v>#VALUE!</v>
      </c>
      <c r="JJ187" s="2" t="e">
        <f t="shared" si="2257"/>
        <v>#VALUE!</v>
      </c>
      <c r="JK187" s="2" t="e">
        <f t="shared" si="2258"/>
        <v>#VALUE!</v>
      </c>
      <c r="JL187" s="2" t="e">
        <f t="shared" si="2259"/>
        <v>#VALUE!</v>
      </c>
      <c r="JM187" s="2" t="e">
        <f t="shared" si="2260"/>
        <v>#VALUE!</v>
      </c>
      <c r="JN187" s="2">
        <f t="shared" si="2261"/>
        <v>0</v>
      </c>
      <c r="JO187" s="2" t="e">
        <f t="shared" si="2262"/>
        <v>#VALUE!</v>
      </c>
      <c r="JP187" s="2" t="e">
        <f t="shared" si="2263"/>
        <v>#VALUE!</v>
      </c>
      <c r="JQ187" s="2" t="e">
        <f t="shared" si="2264"/>
        <v>#VALUE!</v>
      </c>
      <c r="JR187" s="2" t="e">
        <f t="shared" si="2265"/>
        <v>#VALUE!</v>
      </c>
      <c r="JS187" s="2" t="e">
        <f t="shared" si="2266"/>
        <v>#VALUE!</v>
      </c>
      <c r="JT187" s="2" t="e">
        <f t="shared" si="2267"/>
        <v>#VALUE!</v>
      </c>
      <c r="JU187" s="2" t="e">
        <f t="shared" si="2268"/>
        <v>#VALUE!</v>
      </c>
      <c r="JV187" s="2" t="e">
        <f t="shared" si="2269"/>
        <v>#VALUE!</v>
      </c>
      <c r="JW187" s="2" t="e">
        <f t="shared" si="2270"/>
        <v>#VALUE!</v>
      </c>
      <c r="JX187" s="2" t="e">
        <f t="shared" si="2271"/>
        <v>#VALUE!</v>
      </c>
      <c r="JY187" s="2" t="e">
        <f t="shared" si="2272"/>
        <v>#VALUE!</v>
      </c>
      <c r="JZ187" s="2" t="e">
        <f t="shared" si="2273"/>
        <v>#VALUE!</v>
      </c>
      <c r="KA187" s="2" t="e">
        <f t="shared" si="2274"/>
        <v>#VALUE!</v>
      </c>
      <c r="KB187" s="2" t="e">
        <f t="shared" si="2275"/>
        <v>#VALUE!</v>
      </c>
      <c r="KC187" s="2" t="e">
        <f t="shared" si="2276"/>
        <v>#VALUE!</v>
      </c>
      <c r="KD187" s="2" t="e">
        <f t="shared" si="2277"/>
        <v>#VALUE!</v>
      </c>
      <c r="KE187" s="2" t="e">
        <f t="shared" si="2278"/>
        <v>#VALUE!</v>
      </c>
      <c r="KF187" s="2" t="e">
        <f t="shared" si="2279"/>
        <v>#VALUE!</v>
      </c>
      <c r="KG187" s="2" t="e">
        <f t="shared" si="2280"/>
        <v>#VALUE!</v>
      </c>
      <c r="KH187" s="2" t="e">
        <f t="shared" si="2281"/>
        <v>#VALUE!</v>
      </c>
      <c r="KI187" s="2" t="e">
        <f t="shared" si="2282"/>
        <v>#VALUE!</v>
      </c>
      <c r="KJ187" s="2" t="e">
        <f t="shared" si="2283"/>
        <v>#VALUE!</v>
      </c>
      <c r="KK187" s="2" t="e">
        <f t="shared" si="2284"/>
        <v>#VALUE!</v>
      </c>
      <c r="KL187" s="2">
        <f t="shared" si="2285"/>
        <v>0</v>
      </c>
      <c r="KM187" s="2" t="e">
        <f t="shared" si="2286"/>
        <v>#VALUE!</v>
      </c>
      <c r="KN187" s="2" t="e">
        <f t="shared" si="2287"/>
        <v>#VALUE!</v>
      </c>
      <c r="KO187" s="2" t="e">
        <f t="shared" si="2288"/>
        <v>#VALUE!</v>
      </c>
      <c r="KP187" s="2" t="e">
        <f t="shared" si="2289"/>
        <v>#VALUE!</v>
      </c>
      <c r="KQ187" s="2" t="e">
        <f t="shared" si="2290"/>
        <v>#VALUE!</v>
      </c>
      <c r="KR187" s="2" t="e">
        <f t="shared" si="2291"/>
        <v>#VALUE!</v>
      </c>
      <c r="KS187" s="2" t="e">
        <f t="shared" si="2292"/>
        <v>#VALUE!</v>
      </c>
      <c r="KT187" s="2" t="e">
        <f t="shared" si="2293"/>
        <v>#VALUE!</v>
      </c>
      <c r="KU187" s="2" t="e">
        <f t="shared" si="2294"/>
        <v>#VALUE!</v>
      </c>
      <c r="KV187" s="2" t="e">
        <f t="shared" si="2295"/>
        <v>#VALUE!</v>
      </c>
      <c r="KW187" s="2" t="e">
        <f t="shared" si="2296"/>
        <v>#VALUE!</v>
      </c>
      <c r="KX187" s="2" t="e">
        <f t="shared" si="2297"/>
        <v>#VALUE!</v>
      </c>
      <c r="KY187" s="2" t="e">
        <f t="shared" si="2298"/>
        <v>#VALUE!</v>
      </c>
      <c r="KZ187" s="2" t="e">
        <f t="shared" si="2299"/>
        <v>#VALUE!</v>
      </c>
      <c r="LA187" s="2" t="e">
        <f t="shared" si="2300"/>
        <v>#VALUE!</v>
      </c>
      <c r="LB187" s="2" t="e">
        <f t="shared" si="2301"/>
        <v>#VALUE!</v>
      </c>
      <c r="LC187" s="2" t="e">
        <f t="shared" si="2302"/>
        <v>#VALUE!</v>
      </c>
      <c r="LD187" s="2" t="e">
        <f t="shared" si="2303"/>
        <v>#VALUE!</v>
      </c>
      <c r="LE187" s="2" t="e">
        <f t="shared" si="2304"/>
        <v>#VALUE!</v>
      </c>
      <c r="LF187" s="2" t="e">
        <f t="shared" si="2305"/>
        <v>#VALUE!</v>
      </c>
      <c r="LG187" s="2" t="e">
        <f t="shared" si="2306"/>
        <v>#VALUE!</v>
      </c>
      <c r="LH187" s="2" t="e">
        <f t="shared" si="2307"/>
        <v>#VALUE!</v>
      </c>
      <c r="LI187" s="2" t="e">
        <f t="shared" si="2308"/>
        <v>#VALUE!</v>
      </c>
      <c r="LJ187" s="2">
        <f t="shared" si="2309"/>
        <v>0</v>
      </c>
      <c r="LK187" s="2" t="e">
        <f t="shared" si="2310"/>
        <v>#VALUE!</v>
      </c>
      <c r="LL187" s="2" t="e">
        <f t="shared" si="2311"/>
        <v>#VALUE!</v>
      </c>
      <c r="LM187" s="2" t="e">
        <f t="shared" si="2312"/>
        <v>#VALUE!</v>
      </c>
      <c r="LN187" s="2" t="e">
        <f t="shared" si="2313"/>
        <v>#VALUE!</v>
      </c>
      <c r="LO187" s="2" t="e">
        <f t="shared" si="2314"/>
        <v>#VALUE!</v>
      </c>
      <c r="LP187" s="2" t="e">
        <f t="shared" si="2315"/>
        <v>#VALUE!</v>
      </c>
      <c r="LQ187" s="2" t="e">
        <f t="shared" si="2316"/>
        <v>#VALUE!</v>
      </c>
      <c r="LR187" s="2" t="e">
        <f t="shared" si="2317"/>
        <v>#VALUE!</v>
      </c>
      <c r="LS187" s="2" t="e">
        <f t="shared" si="2318"/>
        <v>#VALUE!</v>
      </c>
      <c r="LT187" s="2" t="e">
        <f t="shared" si="2319"/>
        <v>#VALUE!</v>
      </c>
      <c r="LU187" s="2" t="e">
        <f t="shared" si="2320"/>
        <v>#VALUE!</v>
      </c>
      <c r="LV187" s="2" t="e">
        <f t="shared" si="2321"/>
        <v>#VALUE!</v>
      </c>
      <c r="LW187" s="2" t="e">
        <f t="shared" si="2322"/>
        <v>#VALUE!</v>
      </c>
      <c r="LX187" s="2" t="e">
        <f t="shared" si="2323"/>
        <v>#VALUE!</v>
      </c>
      <c r="LY187" s="2" t="e">
        <f t="shared" si="2324"/>
        <v>#VALUE!</v>
      </c>
      <c r="LZ187" s="2" t="e">
        <f t="shared" si="2325"/>
        <v>#VALUE!</v>
      </c>
      <c r="MA187" s="2" t="e">
        <f t="shared" si="2326"/>
        <v>#VALUE!</v>
      </c>
      <c r="MB187" s="2" t="e">
        <f t="shared" si="2327"/>
        <v>#VALUE!</v>
      </c>
      <c r="MC187" s="2" t="e">
        <f t="shared" si="2328"/>
        <v>#VALUE!</v>
      </c>
      <c r="MD187" s="2" t="e">
        <f t="shared" si="2329"/>
        <v>#VALUE!</v>
      </c>
      <c r="ME187" s="2" t="e">
        <f t="shared" si="2330"/>
        <v>#VALUE!</v>
      </c>
      <c r="MF187" s="2" t="e">
        <f t="shared" si="2331"/>
        <v>#VALUE!</v>
      </c>
      <c r="MG187" s="2" t="e">
        <f t="shared" si="2332"/>
        <v>#VALUE!</v>
      </c>
      <c r="MH187" s="2">
        <f t="shared" si="2333"/>
        <v>1</v>
      </c>
      <c r="MI187" s="2" t="e">
        <f t="shared" si="2334"/>
        <v>#VALUE!</v>
      </c>
      <c r="MJ187" s="2" t="e">
        <f t="shared" si="2335"/>
        <v>#VALUE!</v>
      </c>
      <c r="MK187" s="2" t="e">
        <f t="shared" si="2336"/>
        <v>#VALUE!</v>
      </c>
      <c r="ML187" s="2" t="e">
        <f t="shared" si="2337"/>
        <v>#VALUE!</v>
      </c>
      <c r="MM187" s="2" t="e">
        <f t="shared" si="2338"/>
        <v>#VALUE!</v>
      </c>
      <c r="MN187" s="2" t="e">
        <f t="shared" si="2339"/>
        <v>#VALUE!</v>
      </c>
      <c r="MO187" s="2" t="e">
        <f t="shared" si="2340"/>
        <v>#VALUE!</v>
      </c>
      <c r="MP187" s="2" t="e">
        <f t="shared" si="2341"/>
        <v>#VALUE!</v>
      </c>
      <c r="MQ187" s="2" t="e">
        <f t="shared" si="2342"/>
        <v>#VALUE!</v>
      </c>
      <c r="MR187" s="2" t="e">
        <f t="shared" si="2343"/>
        <v>#VALUE!</v>
      </c>
      <c r="MS187" s="2" t="e">
        <f t="shared" si="2344"/>
        <v>#VALUE!</v>
      </c>
      <c r="MT187" s="2" t="e">
        <f t="shared" si="2345"/>
        <v>#VALUE!</v>
      </c>
      <c r="MU187" s="2" t="e">
        <f t="shared" si="2346"/>
        <v>#VALUE!</v>
      </c>
      <c r="MV187" s="2" t="e">
        <f t="shared" si="2347"/>
        <v>#VALUE!</v>
      </c>
      <c r="MW187" s="2" t="e">
        <f t="shared" si="2348"/>
        <v>#VALUE!</v>
      </c>
      <c r="MX187" s="2" t="e">
        <f t="shared" si="2349"/>
        <v>#VALUE!</v>
      </c>
      <c r="MY187" s="2" t="e">
        <f t="shared" si="2350"/>
        <v>#VALUE!</v>
      </c>
      <c r="MZ187" s="2" t="e">
        <f t="shared" si="2351"/>
        <v>#VALUE!</v>
      </c>
      <c r="NA187" s="2" t="e">
        <f t="shared" si="2352"/>
        <v>#VALUE!</v>
      </c>
      <c r="NB187" s="2" t="e">
        <f t="shared" si="2353"/>
        <v>#VALUE!</v>
      </c>
      <c r="NC187" s="2" t="e">
        <f t="shared" si="2354"/>
        <v>#VALUE!</v>
      </c>
      <c r="ND187" s="2" t="e">
        <f t="shared" si="2355"/>
        <v>#VALUE!</v>
      </c>
      <c r="NE187" s="2" t="e">
        <f t="shared" si="2356"/>
        <v>#VALUE!</v>
      </c>
      <c r="NF187" s="2">
        <f t="shared" si="2026"/>
        <v>0</v>
      </c>
      <c r="NG187" s="2">
        <f t="shared" si="1861"/>
        <v>0</v>
      </c>
      <c r="NH187" s="2">
        <f t="shared" si="1862"/>
        <v>0</v>
      </c>
      <c r="NI187" s="2">
        <f t="shared" si="1863"/>
        <v>0</v>
      </c>
      <c r="NJ187" s="2">
        <f t="shared" si="1864"/>
        <v>0</v>
      </c>
      <c r="NK187" s="2">
        <f t="shared" si="1865"/>
        <v>0</v>
      </c>
      <c r="NL187" s="2">
        <f t="shared" si="1866"/>
        <v>0</v>
      </c>
      <c r="NM187" s="2">
        <f t="shared" si="1867"/>
        <v>0</v>
      </c>
      <c r="NN187" s="2">
        <f t="shared" si="1868"/>
        <v>0</v>
      </c>
      <c r="NO187" s="2">
        <f t="shared" si="1869"/>
        <v>0</v>
      </c>
      <c r="NP187" s="2">
        <f t="shared" si="1870"/>
        <v>0</v>
      </c>
      <c r="NQ187" s="2">
        <f t="shared" si="1871"/>
        <v>0</v>
      </c>
      <c r="NR187" s="2">
        <f t="shared" si="1872"/>
        <v>0</v>
      </c>
      <c r="NS187" s="2">
        <f t="shared" si="1873"/>
        <v>0</v>
      </c>
      <c r="NT187" s="2">
        <f t="shared" si="1874"/>
        <v>0</v>
      </c>
      <c r="NU187" s="2">
        <f t="shared" si="1875"/>
        <v>0</v>
      </c>
      <c r="NV187" s="2">
        <f t="shared" si="1876"/>
        <v>0</v>
      </c>
      <c r="NW187" s="2">
        <f t="shared" si="1877"/>
        <v>0</v>
      </c>
      <c r="NX187" s="2">
        <f t="shared" si="1878"/>
        <v>0</v>
      </c>
      <c r="NY187" s="2">
        <f t="shared" si="1879"/>
        <v>0</v>
      </c>
      <c r="NZ187" s="2">
        <f t="shared" si="1880"/>
        <v>0</v>
      </c>
      <c r="OA187" s="2">
        <f t="shared" si="1881"/>
        <v>0</v>
      </c>
      <c r="OB187" s="2">
        <f t="shared" si="1882"/>
        <v>0</v>
      </c>
      <c r="OC187" s="2">
        <f t="shared" si="1883"/>
        <v>0</v>
      </c>
      <c r="OD187" s="2">
        <f>IF(AND(NF187&gt;'Graph Creator'!$K$4,'Detalle de Cuentas'!NF187&lt;='Graph Creator'!$L$4),1,0)</f>
        <v>0</v>
      </c>
      <c r="OE187" s="2">
        <f>IF(AND(NG187&gt;'Graph Creator'!$K$4,'Detalle de Cuentas'!NG187&lt;='Graph Creator'!$L$4),1,0)</f>
        <v>0</v>
      </c>
      <c r="OF187" s="2">
        <f>IF(AND(NH187&gt;'Graph Creator'!$K$4,'Detalle de Cuentas'!NH187&lt;='Graph Creator'!$L$4),1,0)</f>
        <v>0</v>
      </c>
      <c r="OG187" s="2">
        <f>IF(AND(NI187&gt;'Graph Creator'!$K$4,'Detalle de Cuentas'!NI187&lt;='Graph Creator'!$L$4),1,0)</f>
        <v>0</v>
      </c>
      <c r="OH187" s="2">
        <f>IF(AND(NJ187&gt;'Graph Creator'!$K$4,'Detalle de Cuentas'!NJ187&lt;='Graph Creator'!$L$4),1,0)</f>
        <v>0</v>
      </c>
      <c r="OI187" s="2">
        <f>IF(AND(NK187&gt;'Graph Creator'!$K$4,'Detalle de Cuentas'!NK187&lt;='Graph Creator'!$L$4),1,0)</f>
        <v>0</v>
      </c>
      <c r="OJ187" s="2">
        <f>IF(AND(NL187&gt;'Graph Creator'!$K$4,'Detalle de Cuentas'!NL187&lt;='Graph Creator'!$L$4),1,0)</f>
        <v>0</v>
      </c>
      <c r="OK187" s="2">
        <f>IF(AND(NM187&gt;'Graph Creator'!$K$4,'Detalle de Cuentas'!NM187&lt;='Graph Creator'!$L$4),1,0)</f>
        <v>0</v>
      </c>
      <c r="OL187" s="2">
        <f>IF(AND(NN187&gt;'Graph Creator'!$K$4,'Detalle de Cuentas'!NN187&lt;='Graph Creator'!$L$4),1,0)</f>
        <v>0</v>
      </c>
      <c r="OM187" s="2">
        <f>IF(AND(NO187&gt;'Graph Creator'!$K$4,'Detalle de Cuentas'!NO187&lt;='Graph Creator'!$L$4),1,0)</f>
        <v>0</v>
      </c>
      <c r="ON187" s="2">
        <f>IF(AND(NP187&gt;'Graph Creator'!$K$4,'Detalle de Cuentas'!NP187&lt;='Graph Creator'!$L$4),1,0)</f>
        <v>0</v>
      </c>
      <c r="OO187" s="2">
        <f>IF(AND(NQ187&gt;'Graph Creator'!$K$4,'Detalle de Cuentas'!NQ187&lt;='Graph Creator'!$L$4),1,0)</f>
        <v>0</v>
      </c>
      <c r="OP187" s="2">
        <f>IF(AND(NR187&gt;'Graph Creator'!$K$4,'Detalle de Cuentas'!NR187&lt;='Graph Creator'!$L$4),1,0)</f>
        <v>0</v>
      </c>
      <c r="OQ187" s="2">
        <f>IF(AND(NS187&gt;'Graph Creator'!$K$4,'Detalle de Cuentas'!NS187&lt;='Graph Creator'!$L$4),1,0)</f>
        <v>0</v>
      </c>
      <c r="OR187" s="2">
        <f>IF(AND(NT187&gt;'Graph Creator'!$K$4,'Detalle de Cuentas'!NT187&lt;='Graph Creator'!$L$4),1,0)</f>
        <v>0</v>
      </c>
      <c r="OS187" s="2">
        <f>IF(AND(NU187&gt;'Graph Creator'!$K$4,'Detalle de Cuentas'!NU187&lt;='Graph Creator'!$L$4),1,0)</f>
        <v>0</v>
      </c>
      <c r="OT187" s="2">
        <f>IF(AND(NV187&gt;'Graph Creator'!$K$4,'Detalle de Cuentas'!NV187&lt;='Graph Creator'!$L$4),1,0)</f>
        <v>0</v>
      </c>
      <c r="OU187" s="2">
        <f>IF(AND(NW187&gt;'Graph Creator'!$K$4,'Detalle de Cuentas'!NW187&lt;='Graph Creator'!$L$4),1,0)</f>
        <v>0</v>
      </c>
      <c r="OV187" s="2">
        <f>IF(AND(NX187&gt;'Graph Creator'!$K$4,'Detalle de Cuentas'!NX187&lt;='Graph Creator'!$L$4),1,0)</f>
        <v>0</v>
      </c>
      <c r="OW187" s="2">
        <f>IF(AND(NY187&gt;'Graph Creator'!$K$4,'Detalle de Cuentas'!NY187&lt;='Graph Creator'!$L$4),1,0)</f>
        <v>0</v>
      </c>
      <c r="OX187" s="2">
        <f>IF(AND(NZ187&gt;'Graph Creator'!$K$4,'Detalle de Cuentas'!NZ187&lt;='Graph Creator'!$L$4),1,0)</f>
        <v>0</v>
      </c>
      <c r="OY187" s="2">
        <f>IF(AND(OA187&gt;'Graph Creator'!$K$4,'Detalle de Cuentas'!OA187&lt;='Graph Creator'!$L$4),1,0)</f>
        <v>0</v>
      </c>
      <c r="OZ187" s="2">
        <f>IF(AND(OB187&gt;'Graph Creator'!$K$4,'Detalle de Cuentas'!OB187&lt;='Graph Creator'!$L$4),1,0)</f>
        <v>0</v>
      </c>
      <c r="PA187" s="2">
        <f>IF(AND(OC187&gt;'Graph Creator'!$K$4,'Detalle de Cuentas'!OC187&lt;='Graph Creator'!$L$4),1,0)</f>
        <v>0</v>
      </c>
      <c r="PB187" s="2">
        <f>IF(AND(NF187&gt;'Graph Creator'!$L$4,'Detalle de Cuentas'!NF187&lt;='Graph Creator'!$M$4),1,0)</f>
        <v>0</v>
      </c>
      <c r="PC187" s="2">
        <f>IF(AND(NG187&gt;'Graph Creator'!$L$4,'Detalle de Cuentas'!NG187&lt;='Graph Creator'!$M$4),1,0)</f>
        <v>0</v>
      </c>
      <c r="PD187" s="2">
        <f>IF(AND(NH187&gt;'Graph Creator'!$L$4,'Detalle de Cuentas'!NH187&lt;='Graph Creator'!$M$4),1,0)</f>
        <v>0</v>
      </c>
      <c r="PE187" s="2">
        <f>IF(AND(NI187&gt;'Graph Creator'!$L$4,'Detalle de Cuentas'!NI187&lt;='Graph Creator'!$M$4),1,0)</f>
        <v>0</v>
      </c>
      <c r="PF187" s="2">
        <f>IF(AND(NJ187&gt;'Graph Creator'!$L$4,'Detalle de Cuentas'!NJ187&lt;='Graph Creator'!$M$4),1,0)</f>
        <v>0</v>
      </c>
      <c r="PG187" s="2">
        <f>IF(AND(NK187&gt;'Graph Creator'!$L$4,'Detalle de Cuentas'!NK187&lt;='Graph Creator'!$M$4),1,0)</f>
        <v>0</v>
      </c>
      <c r="PH187" s="2">
        <f>IF(AND(NL187&gt;'Graph Creator'!$L$4,'Detalle de Cuentas'!NL187&lt;='Graph Creator'!$M$4),1,0)</f>
        <v>0</v>
      </c>
      <c r="PI187" s="2">
        <f>IF(AND(NM187&gt;'Graph Creator'!$L$4,'Detalle de Cuentas'!NM187&lt;='Graph Creator'!$M$4),1,0)</f>
        <v>0</v>
      </c>
      <c r="PJ187" s="2">
        <f>IF(AND(NN187&gt;'Graph Creator'!$L$4,'Detalle de Cuentas'!NN187&lt;='Graph Creator'!$M$4),1,0)</f>
        <v>0</v>
      </c>
      <c r="PK187" s="2">
        <f>IF(AND(NO187&gt;'Graph Creator'!$L$4,'Detalle de Cuentas'!NO187&lt;='Graph Creator'!$M$4),1,0)</f>
        <v>0</v>
      </c>
      <c r="PL187" s="2">
        <f>IF(AND(NP187&gt;'Graph Creator'!$L$4,'Detalle de Cuentas'!NP187&lt;='Graph Creator'!$M$4),1,0)</f>
        <v>0</v>
      </c>
      <c r="PM187" s="2">
        <f>IF(AND(NQ187&gt;'Graph Creator'!$L$4,'Detalle de Cuentas'!NQ187&lt;='Graph Creator'!$M$4),1,0)</f>
        <v>0</v>
      </c>
      <c r="PN187" s="2">
        <f>IF(AND(NR187&gt;'Graph Creator'!$L$4,'Detalle de Cuentas'!NR187&lt;='Graph Creator'!$M$4),1,0)</f>
        <v>0</v>
      </c>
      <c r="PO187" s="2">
        <f>IF(AND(NS187&gt;'Graph Creator'!$L$4,'Detalle de Cuentas'!NS187&lt;='Graph Creator'!$M$4),1,0)</f>
        <v>0</v>
      </c>
      <c r="PP187" s="2">
        <f>IF(AND(NT187&gt;'Graph Creator'!$L$4,'Detalle de Cuentas'!NT187&lt;='Graph Creator'!$M$4),1,0)</f>
        <v>0</v>
      </c>
      <c r="PQ187" s="2">
        <f>IF(AND(NU187&gt;'Graph Creator'!$L$4,'Detalle de Cuentas'!NU187&lt;='Graph Creator'!$M$4),1,0)</f>
        <v>0</v>
      </c>
      <c r="PR187" s="2">
        <f>IF(AND(NV187&gt;'Graph Creator'!$L$4,'Detalle de Cuentas'!NV187&lt;='Graph Creator'!$M$4),1,0)</f>
        <v>0</v>
      </c>
      <c r="PS187" s="2">
        <f>IF(AND(NW187&gt;'Graph Creator'!$L$4,'Detalle de Cuentas'!NW187&lt;='Graph Creator'!$M$4),1,0)</f>
        <v>0</v>
      </c>
      <c r="PT187" s="2">
        <f>IF(AND(NX187&gt;'Graph Creator'!$L$4,'Detalle de Cuentas'!NX187&lt;='Graph Creator'!$M$4),1,0)</f>
        <v>0</v>
      </c>
      <c r="PU187" s="2">
        <f>IF(AND(NY187&gt;'Graph Creator'!$L$4,'Detalle de Cuentas'!NY187&lt;='Graph Creator'!$M$4),1,0)</f>
        <v>0</v>
      </c>
      <c r="PV187" s="2">
        <f>IF(AND(NZ187&gt;'Graph Creator'!$L$4,'Detalle de Cuentas'!NZ187&lt;='Graph Creator'!$M$4),1,0)</f>
        <v>0</v>
      </c>
      <c r="PW187" s="2">
        <f>IF(AND(OA187&gt;'Graph Creator'!$L$4,'Detalle de Cuentas'!OA187&lt;='Graph Creator'!$M$4),1,0)</f>
        <v>0</v>
      </c>
      <c r="PX187" s="2">
        <f>IF(AND(OB187&gt;'Graph Creator'!$L$4,'Detalle de Cuentas'!OB187&lt;='Graph Creator'!$M$4),1,0)</f>
        <v>0</v>
      </c>
      <c r="PY187" s="2">
        <f>IF(AND(OC187&gt;'Graph Creator'!$L$4,'Detalle de Cuentas'!OC187&lt;='Graph Creator'!$M$4),1,0)</f>
        <v>0</v>
      </c>
      <c r="PZ187" s="2">
        <f>IF(AND(NF187&gt;'Graph Creator'!$M$4,'Detalle de Cuentas'!NF187&lt;='Graph Creator'!$N$4),1,0)</f>
        <v>0</v>
      </c>
      <c r="QA187" s="2">
        <f>IF(AND(NG187&gt;'Graph Creator'!$M$4,'Detalle de Cuentas'!NG187&lt;='Graph Creator'!$N$4),1,0)</f>
        <v>0</v>
      </c>
      <c r="QB187" s="2">
        <f>IF(AND(NH187&gt;'Graph Creator'!$M$4,'Detalle de Cuentas'!NH187&lt;='Graph Creator'!$N$4),1,0)</f>
        <v>0</v>
      </c>
      <c r="QC187" s="2">
        <f>IF(AND(NI187&gt;'Graph Creator'!$M$4,'Detalle de Cuentas'!NI187&lt;='Graph Creator'!$N$4),1,0)</f>
        <v>0</v>
      </c>
      <c r="QD187" s="2">
        <f>IF(AND(NJ187&gt;'Graph Creator'!$M$4,'Detalle de Cuentas'!NJ187&lt;='Graph Creator'!$N$4),1,0)</f>
        <v>0</v>
      </c>
      <c r="QE187" s="2">
        <f>IF(AND(NK187&gt;'Graph Creator'!$M$4,'Detalle de Cuentas'!NK187&lt;='Graph Creator'!$N$4),1,0)</f>
        <v>0</v>
      </c>
      <c r="QF187" s="2">
        <f>IF(AND(NL187&gt;'Graph Creator'!$M$4,'Detalle de Cuentas'!NL187&lt;='Graph Creator'!$N$4),1,0)</f>
        <v>0</v>
      </c>
      <c r="QG187" s="2">
        <f>IF(AND(NM187&gt;'Graph Creator'!$M$4,'Detalle de Cuentas'!NM187&lt;='Graph Creator'!$N$4),1,0)</f>
        <v>0</v>
      </c>
      <c r="QH187" s="2">
        <f>IF(AND(NN187&gt;'Graph Creator'!$M$4,'Detalle de Cuentas'!NN187&lt;='Graph Creator'!$N$4),1,0)</f>
        <v>0</v>
      </c>
      <c r="QI187" s="2">
        <f>IF(AND(NO187&gt;'Graph Creator'!$M$4,'Detalle de Cuentas'!NO187&lt;='Graph Creator'!$N$4),1,0)</f>
        <v>0</v>
      </c>
      <c r="QJ187" s="2">
        <f>IF(AND(NP187&gt;'Graph Creator'!$M$4,'Detalle de Cuentas'!NP187&lt;='Graph Creator'!$N$4),1,0)</f>
        <v>0</v>
      </c>
      <c r="QK187" s="2">
        <f>IF(AND(NQ187&gt;'Graph Creator'!$M$4,'Detalle de Cuentas'!NQ187&lt;='Graph Creator'!$N$4),1,0)</f>
        <v>0</v>
      </c>
      <c r="QL187" s="2">
        <f>IF(AND(NR187&gt;'Graph Creator'!$M$4,'Detalle de Cuentas'!NR187&lt;='Graph Creator'!$N$4),1,0)</f>
        <v>0</v>
      </c>
      <c r="QM187" s="2">
        <f>IF(AND(NS187&gt;'Graph Creator'!$M$4,'Detalle de Cuentas'!NS187&lt;='Graph Creator'!$N$4),1,0)</f>
        <v>0</v>
      </c>
      <c r="QN187" s="2">
        <f>IF(AND(NT187&gt;'Graph Creator'!$M$4,'Detalle de Cuentas'!NT187&lt;='Graph Creator'!$N$4),1,0)</f>
        <v>0</v>
      </c>
      <c r="QO187" s="2">
        <f>IF(AND(NU187&gt;'Graph Creator'!$M$4,'Detalle de Cuentas'!NU187&lt;='Graph Creator'!$N$4),1,0)</f>
        <v>0</v>
      </c>
      <c r="QP187" s="2">
        <f>IF(AND(NV187&gt;'Graph Creator'!$M$4,'Detalle de Cuentas'!NV187&lt;='Graph Creator'!$N$4),1,0)</f>
        <v>0</v>
      </c>
      <c r="QQ187" s="2">
        <f>IF(AND(NW187&gt;'Graph Creator'!$M$4,'Detalle de Cuentas'!NW187&lt;='Graph Creator'!$N$4),1,0)</f>
        <v>0</v>
      </c>
      <c r="QR187" s="2">
        <f>IF(AND(NX187&gt;'Graph Creator'!$M$4,'Detalle de Cuentas'!NX187&lt;='Graph Creator'!$N$4),1,0)</f>
        <v>0</v>
      </c>
      <c r="QS187" s="2">
        <f>IF(AND(NY187&gt;'Graph Creator'!$M$4,'Detalle de Cuentas'!NY187&lt;='Graph Creator'!$N$4),1,0)</f>
        <v>0</v>
      </c>
      <c r="QT187" s="2">
        <f>IF(AND(NZ187&gt;'Graph Creator'!$M$4,'Detalle de Cuentas'!NZ187&lt;='Graph Creator'!$N$4),1,0)</f>
        <v>0</v>
      </c>
      <c r="QU187" s="2">
        <f>IF(AND(OA187&gt;'Graph Creator'!$M$4,'Detalle de Cuentas'!OA187&lt;='Graph Creator'!$N$4),1,0)</f>
        <v>0</v>
      </c>
      <c r="QV187" s="2">
        <f>IF(AND(OB187&gt;'Graph Creator'!$M$4,'Detalle de Cuentas'!OB187&lt;='Graph Creator'!$N$4),1,0)</f>
        <v>0</v>
      </c>
      <c r="QW187" s="2">
        <f>IF(AND(OC187&gt;'Graph Creator'!$M$4,'Detalle de Cuentas'!OC187&lt;='Graph Creator'!$N$4),1,0)</f>
        <v>0</v>
      </c>
      <c r="QX187" s="2">
        <f>IF(AND(NF187&gt;'Graph Creator'!$N$4,'Detalle de Cuentas'!NF187&lt;='Graph Creator'!$O$4),1,0)</f>
        <v>0</v>
      </c>
      <c r="QY187" s="2">
        <f>IF(AND(NG187&gt;'Graph Creator'!$N$4,'Detalle de Cuentas'!NG187&lt;='Graph Creator'!$O$4),1,0)</f>
        <v>0</v>
      </c>
      <c r="QZ187" s="2">
        <f>IF(AND(NH187&gt;'Graph Creator'!$N$4,'Detalle de Cuentas'!NH187&lt;='Graph Creator'!$O$4),1,0)</f>
        <v>0</v>
      </c>
      <c r="RA187" s="2">
        <f>IF(AND(NI187&gt;'Graph Creator'!$N$4,'Detalle de Cuentas'!NI187&lt;='Graph Creator'!$O$4),1,0)</f>
        <v>0</v>
      </c>
      <c r="RB187" s="2">
        <f>IF(AND(NJ187&gt;'Graph Creator'!$N$4,'Detalle de Cuentas'!NJ187&lt;='Graph Creator'!$O$4),1,0)</f>
        <v>0</v>
      </c>
      <c r="RC187" s="2">
        <f>IF(AND(NK187&gt;'Graph Creator'!$N$4,'Detalle de Cuentas'!NK187&lt;='Graph Creator'!$O$4),1,0)</f>
        <v>0</v>
      </c>
      <c r="RD187" s="2">
        <f>IF(AND(NL187&gt;'Graph Creator'!$N$4,'Detalle de Cuentas'!NL187&lt;='Graph Creator'!$O$4),1,0)</f>
        <v>0</v>
      </c>
      <c r="RE187" s="2">
        <f>IF(AND(NM187&gt;'Graph Creator'!$N$4,'Detalle de Cuentas'!NM187&lt;='Graph Creator'!$O$4),1,0)</f>
        <v>0</v>
      </c>
      <c r="RF187" s="2">
        <f>IF(AND(NN187&gt;'Graph Creator'!$N$4,'Detalle de Cuentas'!NN187&lt;='Graph Creator'!$O$4),1,0)</f>
        <v>0</v>
      </c>
      <c r="RG187" s="2">
        <f>IF(AND(NO187&gt;'Graph Creator'!$N$4,'Detalle de Cuentas'!NO187&lt;='Graph Creator'!$O$4),1,0)</f>
        <v>0</v>
      </c>
      <c r="RH187" s="2">
        <f>IF(AND(NP187&gt;'Graph Creator'!$N$4,'Detalle de Cuentas'!NP187&lt;='Graph Creator'!$O$4),1,0)</f>
        <v>0</v>
      </c>
      <c r="RI187" s="2">
        <f>IF(AND(NQ187&gt;'Graph Creator'!$N$4,'Detalle de Cuentas'!NQ187&lt;='Graph Creator'!$O$4),1,0)</f>
        <v>0</v>
      </c>
      <c r="RJ187" s="2">
        <f>IF(AND(NR187&gt;'Graph Creator'!$N$4,'Detalle de Cuentas'!NR187&lt;='Graph Creator'!$O$4),1,0)</f>
        <v>0</v>
      </c>
      <c r="RK187" s="2">
        <f>IF(AND(NS187&gt;'Graph Creator'!$N$4,'Detalle de Cuentas'!NS187&lt;='Graph Creator'!$O$4),1,0)</f>
        <v>0</v>
      </c>
      <c r="RL187" s="2">
        <f>IF(AND(NT187&gt;'Graph Creator'!$N$4,'Detalle de Cuentas'!NT187&lt;='Graph Creator'!$O$4),1,0)</f>
        <v>0</v>
      </c>
      <c r="RM187" s="2">
        <f>IF(AND(NU187&gt;'Graph Creator'!$N$4,'Detalle de Cuentas'!NU187&lt;='Graph Creator'!$O$4),1,0)</f>
        <v>0</v>
      </c>
      <c r="RN187" s="2">
        <f>IF(AND(NV187&gt;'Graph Creator'!$N$4,'Detalle de Cuentas'!NV187&lt;='Graph Creator'!$O$4),1,0)</f>
        <v>0</v>
      </c>
      <c r="RO187" s="2">
        <f>IF(AND(NW187&gt;'Graph Creator'!$N$4,'Detalle de Cuentas'!NW187&lt;='Graph Creator'!$O$4),1,0)</f>
        <v>0</v>
      </c>
      <c r="RP187" s="2">
        <f>IF(AND(NX187&gt;'Graph Creator'!$N$4,'Detalle de Cuentas'!NX187&lt;='Graph Creator'!$O$4),1,0)</f>
        <v>0</v>
      </c>
      <c r="RQ187" s="2">
        <f>IF(AND(NY187&gt;'Graph Creator'!$N$4,'Detalle de Cuentas'!NY187&lt;='Graph Creator'!$O$4),1,0)</f>
        <v>0</v>
      </c>
      <c r="RR187" s="2">
        <f>IF(AND(NZ187&gt;'Graph Creator'!$N$4,'Detalle de Cuentas'!NZ187&lt;='Graph Creator'!$O$4),1,0)</f>
        <v>0</v>
      </c>
      <c r="RS187" s="2">
        <f>IF(AND(OA187&gt;'Graph Creator'!$N$4,'Detalle de Cuentas'!OA187&lt;='Graph Creator'!$O$4),1,0)</f>
        <v>0</v>
      </c>
      <c r="RT187" s="2">
        <f>IF(AND(OB187&gt;'Graph Creator'!$N$4,'Detalle de Cuentas'!OB187&lt;='Graph Creator'!$O$4),1,0)</f>
        <v>0</v>
      </c>
      <c r="RU187" s="2">
        <f>IF(AND(OC187&gt;'Graph Creator'!$N$4,'Detalle de Cuentas'!OC187&lt;='Graph Creator'!$O$4),1,0)</f>
        <v>0</v>
      </c>
      <c r="RV187" s="2" t="e">
        <f t="shared" si="2027"/>
        <v>#VALUE!</v>
      </c>
      <c r="RW187" s="2" t="e">
        <f t="shared" si="2028"/>
        <v>#VALUE!</v>
      </c>
      <c r="RX187" s="2" t="e">
        <f t="shared" si="2029"/>
        <v>#VALUE!</v>
      </c>
      <c r="RY187" s="2" t="e">
        <f t="shared" si="2030"/>
        <v>#VALUE!</v>
      </c>
      <c r="RZ187" s="2" t="e">
        <f t="shared" si="2031"/>
        <v>#VALUE!</v>
      </c>
      <c r="SA187" s="2" t="e">
        <f t="shared" si="2032"/>
        <v>#VALUE!</v>
      </c>
      <c r="SB187" s="2" t="e">
        <f t="shared" si="2033"/>
        <v>#VALUE!</v>
      </c>
      <c r="SC187" s="2" t="e">
        <f t="shared" si="2034"/>
        <v>#VALUE!</v>
      </c>
      <c r="SD187" s="2" t="e">
        <f t="shared" si="2035"/>
        <v>#VALUE!</v>
      </c>
      <c r="SE187" s="2" t="e">
        <f t="shared" si="2036"/>
        <v>#VALUE!</v>
      </c>
      <c r="SF187" s="2" t="e">
        <f t="shared" si="2037"/>
        <v>#VALUE!</v>
      </c>
      <c r="SG187" s="2" t="e">
        <f t="shared" si="2038"/>
        <v>#VALUE!</v>
      </c>
      <c r="SH187" s="2" t="e">
        <f t="shared" si="2039"/>
        <v>#VALUE!</v>
      </c>
      <c r="SI187" s="2" t="e">
        <f t="shared" si="2040"/>
        <v>#VALUE!</v>
      </c>
      <c r="SJ187" s="2" t="e">
        <f t="shared" si="2041"/>
        <v>#VALUE!</v>
      </c>
      <c r="SK187" s="2" t="e">
        <f t="shared" si="2042"/>
        <v>#VALUE!</v>
      </c>
      <c r="SL187" s="2" t="e">
        <f t="shared" si="2043"/>
        <v>#VALUE!</v>
      </c>
      <c r="SM187" s="2" t="e">
        <f t="shared" si="2044"/>
        <v>#VALUE!</v>
      </c>
      <c r="SN187" s="2" t="e">
        <f t="shared" si="2045"/>
        <v>#VALUE!</v>
      </c>
      <c r="SO187" s="2" t="e">
        <f t="shared" si="2046"/>
        <v>#VALUE!</v>
      </c>
      <c r="SP187" s="2" t="e">
        <f t="shared" si="2047"/>
        <v>#VALUE!</v>
      </c>
      <c r="SQ187" s="2" t="e">
        <f t="shared" si="2048"/>
        <v>#VALUE!</v>
      </c>
      <c r="SR187" s="2" t="e">
        <f t="shared" si="2049"/>
        <v>#VALUE!</v>
      </c>
      <c r="SS187" s="2" t="e">
        <f t="shared" si="2050"/>
        <v>#VALUE!</v>
      </c>
      <c r="ST187" s="2" t="e">
        <f t="shared" si="2051"/>
        <v>#VALUE!</v>
      </c>
      <c r="SU187" s="2" t="e">
        <f t="shared" si="2052"/>
        <v>#VALUE!</v>
      </c>
      <c r="SV187" s="2" t="e">
        <f t="shared" si="2053"/>
        <v>#VALUE!</v>
      </c>
      <c r="SW187" s="2" t="e">
        <f t="shared" si="2054"/>
        <v>#VALUE!</v>
      </c>
      <c r="SX187" s="2" t="e">
        <f t="shared" si="2055"/>
        <v>#VALUE!</v>
      </c>
      <c r="SY187" s="2" t="e">
        <f t="shared" si="2056"/>
        <v>#VALUE!</v>
      </c>
      <c r="SZ187" s="2" t="e">
        <f t="shared" si="2057"/>
        <v>#VALUE!</v>
      </c>
      <c r="TA187" s="2" t="e">
        <f t="shared" si="2058"/>
        <v>#VALUE!</v>
      </c>
      <c r="TB187" s="2" t="e">
        <f t="shared" si="2059"/>
        <v>#VALUE!</v>
      </c>
      <c r="TC187" s="2" t="e">
        <f t="shared" si="2060"/>
        <v>#VALUE!</v>
      </c>
      <c r="TD187" s="2" t="e">
        <f t="shared" si="2061"/>
        <v>#VALUE!</v>
      </c>
      <c r="TE187" s="2" t="e">
        <f t="shared" si="2062"/>
        <v>#VALUE!</v>
      </c>
      <c r="TF187" s="2" t="str">
        <f>IF(DZ187=1,IF(SUM(DZ$17:DZ187)&lt;2,""&amp;B187,", "&amp;B187),"")</f>
        <v/>
      </c>
      <c r="TG187" s="2" t="str">
        <f t="shared" si="2075"/>
        <v/>
      </c>
      <c r="TH187" s="2">
        <f t="shared" si="2063"/>
        <v>0</v>
      </c>
      <c r="TI187" s="14" t="str">
        <f t="shared" si="2064"/>
        <v/>
      </c>
      <c r="TJ187" s="14" t="e">
        <f t="shared" si="1884"/>
        <v>#VALUE!</v>
      </c>
      <c r="TK187" s="14" t="e">
        <f t="shared" si="1885"/>
        <v>#VALUE!</v>
      </c>
      <c r="TL187" s="14" t="e">
        <f t="shared" si="1886"/>
        <v>#VALUE!</v>
      </c>
      <c r="TM187" s="14" t="e">
        <f t="shared" si="1887"/>
        <v>#VALUE!</v>
      </c>
      <c r="TN187" s="14" t="e">
        <f t="shared" si="1888"/>
        <v>#VALUE!</v>
      </c>
      <c r="TO187" s="14" t="e">
        <f t="shared" si="1889"/>
        <v>#VALUE!</v>
      </c>
      <c r="TP187" s="14" t="e">
        <f t="shared" si="1890"/>
        <v>#VALUE!</v>
      </c>
      <c r="TQ187" s="14" t="e">
        <f t="shared" si="1891"/>
        <v>#VALUE!</v>
      </c>
      <c r="TR187" s="14" t="e">
        <f t="shared" si="1892"/>
        <v>#VALUE!</v>
      </c>
      <c r="TS187" s="14" t="e">
        <f t="shared" si="1893"/>
        <v>#VALUE!</v>
      </c>
      <c r="TT187" s="14" t="e">
        <f t="shared" si="1894"/>
        <v>#VALUE!</v>
      </c>
      <c r="TU187" s="14" t="e">
        <f t="shared" si="1895"/>
        <v>#VALUE!</v>
      </c>
      <c r="TV187" s="14" t="e">
        <f t="shared" si="1896"/>
        <v>#VALUE!</v>
      </c>
      <c r="TW187" s="14" t="e">
        <f t="shared" si="1897"/>
        <v>#VALUE!</v>
      </c>
      <c r="TX187" s="14" t="e">
        <f t="shared" si="1898"/>
        <v>#VALUE!</v>
      </c>
      <c r="TY187" s="14" t="e">
        <f t="shared" si="1899"/>
        <v>#VALUE!</v>
      </c>
      <c r="TZ187" s="14" t="e">
        <f t="shared" si="1900"/>
        <v>#VALUE!</v>
      </c>
      <c r="UA187" s="14" t="e">
        <f t="shared" si="1901"/>
        <v>#VALUE!</v>
      </c>
      <c r="UB187" s="14" t="e">
        <f t="shared" si="1902"/>
        <v>#VALUE!</v>
      </c>
      <c r="UC187" s="14" t="e">
        <f t="shared" si="1903"/>
        <v>#VALUE!</v>
      </c>
      <c r="UD187" s="14" t="e">
        <f t="shared" si="1904"/>
        <v>#VALUE!</v>
      </c>
      <c r="UE187" s="14" t="e">
        <f t="shared" si="1905"/>
        <v>#VALUE!</v>
      </c>
      <c r="UF187" s="14" t="e">
        <f t="shared" si="1906"/>
        <v>#VALUE!</v>
      </c>
      <c r="UH187" s="2">
        <f>IF($C$4-$R187&gt;'Graph Creator'!$E$2*'Graph Creator'!$D$13*12,0,1)</f>
        <v>1</v>
      </c>
      <c r="UJ187" s="2" t="e">
        <f t="shared" si="2065"/>
        <v>#VALUE!</v>
      </c>
      <c r="UK187" s="2" t="e">
        <f t="shared" si="1907"/>
        <v>#VALUE!</v>
      </c>
      <c r="UL187" s="2" t="e">
        <f t="shared" si="1908"/>
        <v>#VALUE!</v>
      </c>
      <c r="UM187" s="2" t="e">
        <f t="shared" si="1909"/>
        <v>#VALUE!</v>
      </c>
      <c r="UN187" s="2" t="e">
        <f t="shared" si="1910"/>
        <v>#VALUE!</v>
      </c>
      <c r="UO187" s="2" t="e">
        <f t="shared" si="1911"/>
        <v>#VALUE!</v>
      </c>
      <c r="UP187" s="2" t="e">
        <f t="shared" si="1912"/>
        <v>#VALUE!</v>
      </c>
      <c r="UQ187" s="2" t="e">
        <f t="shared" si="1913"/>
        <v>#VALUE!</v>
      </c>
      <c r="UR187" s="2" t="e">
        <f t="shared" si="1914"/>
        <v>#VALUE!</v>
      </c>
      <c r="US187" s="2" t="e">
        <f t="shared" si="1915"/>
        <v>#VALUE!</v>
      </c>
      <c r="UT187" s="2" t="e">
        <f t="shared" si="1916"/>
        <v>#VALUE!</v>
      </c>
      <c r="UU187" s="2" t="e">
        <f t="shared" si="1917"/>
        <v>#VALUE!</v>
      </c>
      <c r="UV187" s="2" t="e">
        <f t="shared" si="1918"/>
        <v>#VALUE!</v>
      </c>
      <c r="UW187" s="2" t="e">
        <f t="shared" si="1919"/>
        <v>#VALUE!</v>
      </c>
      <c r="UX187" s="2" t="e">
        <f t="shared" si="1920"/>
        <v>#VALUE!</v>
      </c>
      <c r="UY187" s="2" t="e">
        <f t="shared" si="1921"/>
        <v>#VALUE!</v>
      </c>
      <c r="UZ187" s="2" t="e">
        <f t="shared" si="1922"/>
        <v>#VALUE!</v>
      </c>
      <c r="VA187" s="2" t="e">
        <f t="shared" si="1923"/>
        <v>#VALUE!</v>
      </c>
      <c r="VB187" s="2" t="e">
        <f t="shared" si="1924"/>
        <v>#VALUE!</v>
      </c>
      <c r="VC187" s="2" t="e">
        <f t="shared" si="1925"/>
        <v>#VALUE!</v>
      </c>
      <c r="VD187" s="2" t="e">
        <f t="shared" si="1926"/>
        <v>#VALUE!</v>
      </c>
      <c r="VE187" s="2" t="e">
        <f t="shared" si="1927"/>
        <v>#VALUE!</v>
      </c>
      <c r="VF187" s="2" t="e">
        <f t="shared" si="1928"/>
        <v>#VALUE!</v>
      </c>
      <c r="VG187" s="2" t="e">
        <f t="shared" si="1929"/>
        <v>#VALUE!</v>
      </c>
      <c r="VH187" s="2" t="e">
        <f t="shared" si="1930"/>
        <v>#VALUE!</v>
      </c>
      <c r="VI187" s="2" t="e">
        <f t="shared" si="1931"/>
        <v>#VALUE!</v>
      </c>
      <c r="VJ187" s="2" t="e">
        <f t="shared" si="1932"/>
        <v>#VALUE!</v>
      </c>
      <c r="VK187" s="2" t="e">
        <f t="shared" si="1933"/>
        <v>#VALUE!</v>
      </c>
      <c r="VL187" s="2" t="e">
        <f t="shared" si="1934"/>
        <v>#VALUE!</v>
      </c>
      <c r="VM187" s="2" t="e">
        <f t="shared" si="1935"/>
        <v>#VALUE!</v>
      </c>
      <c r="VN187" s="2" t="e">
        <f t="shared" si="1936"/>
        <v>#VALUE!</v>
      </c>
      <c r="VO187" s="2" t="e">
        <f t="shared" si="1937"/>
        <v>#VALUE!</v>
      </c>
      <c r="VP187" s="2" t="e">
        <f t="shared" si="1938"/>
        <v>#VALUE!</v>
      </c>
      <c r="VQ187" s="2" t="e">
        <f t="shared" si="1939"/>
        <v>#VALUE!</v>
      </c>
      <c r="VR187" s="2" t="e">
        <f t="shared" si="1940"/>
        <v>#VALUE!</v>
      </c>
      <c r="VS187" s="2" t="e">
        <f t="shared" si="1941"/>
        <v>#VALUE!</v>
      </c>
      <c r="VT187" s="98">
        <f t="shared" si="2066"/>
        <v>0</v>
      </c>
      <c r="VU187" s="98">
        <f t="shared" si="1942"/>
        <v>0</v>
      </c>
      <c r="VV187" s="98">
        <f t="shared" si="1943"/>
        <v>0</v>
      </c>
      <c r="VW187" s="98">
        <f t="shared" si="1944"/>
        <v>0</v>
      </c>
      <c r="VX187" s="98">
        <f t="shared" si="1945"/>
        <v>0</v>
      </c>
      <c r="VY187" s="98">
        <f t="shared" si="1946"/>
        <v>0</v>
      </c>
      <c r="VZ187" s="98">
        <f t="shared" si="1947"/>
        <v>0</v>
      </c>
      <c r="WA187" s="98">
        <f t="shared" si="1948"/>
        <v>0</v>
      </c>
      <c r="WB187" s="98">
        <f t="shared" si="1949"/>
        <v>0</v>
      </c>
      <c r="WC187" s="98">
        <f t="shared" si="1950"/>
        <v>0</v>
      </c>
      <c r="WD187" s="98">
        <f t="shared" si="1951"/>
        <v>0</v>
      </c>
      <c r="WE187" s="98">
        <f t="shared" si="1952"/>
        <v>0</v>
      </c>
      <c r="WF187" s="98">
        <f t="shared" si="1953"/>
        <v>0</v>
      </c>
      <c r="WG187" s="98">
        <f t="shared" si="1954"/>
        <v>0</v>
      </c>
      <c r="WH187" s="98">
        <f t="shared" si="1955"/>
        <v>0</v>
      </c>
      <c r="WI187" s="98">
        <f t="shared" si="1956"/>
        <v>0</v>
      </c>
      <c r="WJ187" s="98">
        <f t="shared" si="1957"/>
        <v>0</v>
      </c>
      <c r="WK187" s="98">
        <f t="shared" si="1958"/>
        <v>0</v>
      </c>
      <c r="WL187" s="98">
        <f t="shared" si="1959"/>
        <v>0</v>
      </c>
      <c r="WM187" s="98">
        <f t="shared" si="1960"/>
        <v>0</v>
      </c>
      <c r="WN187" s="98">
        <f t="shared" si="1961"/>
        <v>0</v>
      </c>
      <c r="WO187" s="98">
        <f t="shared" si="1962"/>
        <v>0</v>
      </c>
      <c r="WP187" s="98">
        <f t="shared" si="1963"/>
        <v>0</v>
      </c>
      <c r="WQ187" s="98">
        <f t="shared" si="1964"/>
        <v>0</v>
      </c>
      <c r="WR187" s="98">
        <f>IFERROR(INDEX('Score Calculation'!$D$38:$D$41,MATCH('Detalle de Cuentas'!VT187,'Score Calculation'!$C$38:$C$41,1)),0)</f>
        <v>4</v>
      </c>
      <c r="WS187" s="98">
        <f>IFERROR(INDEX('Score Calculation'!$D$38:$D$41,MATCH('Detalle de Cuentas'!VU187,'Score Calculation'!$C$38:$C$41,1)),0)</f>
        <v>4</v>
      </c>
      <c r="WT187" s="98">
        <f>IFERROR(INDEX('Score Calculation'!$D$38:$D$41,MATCH('Detalle de Cuentas'!VV187,'Score Calculation'!$C$38:$C$41,1)),0)</f>
        <v>4</v>
      </c>
      <c r="WU187" s="98">
        <f>IFERROR(INDEX('Score Calculation'!$D$38:$D$41,MATCH('Detalle de Cuentas'!VW187,'Score Calculation'!$C$38:$C$41,1)),0)</f>
        <v>4</v>
      </c>
      <c r="WV187" s="98">
        <f>IFERROR(INDEX('Score Calculation'!$D$38:$D$41,MATCH('Detalle de Cuentas'!VX187,'Score Calculation'!$C$38:$C$41,1)),0)</f>
        <v>4</v>
      </c>
      <c r="WW187" s="98">
        <f>IFERROR(INDEX('Score Calculation'!$D$38:$D$41,MATCH('Detalle de Cuentas'!VY187,'Score Calculation'!$C$38:$C$41,1)),0)</f>
        <v>4</v>
      </c>
      <c r="WX187" s="98">
        <f>IFERROR(INDEX('Score Calculation'!$D$38:$D$41,MATCH('Detalle de Cuentas'!VZ187,'Score Calculation'!$C$38:$C$41,1)),0)</f>
        <v>4</v>
      </c>
      <c r="WY187" s="98">
        <f>IFERROR(INDEX('Score Calculation'!$D$38:$D$41,MATCH('Detalle de Cuentas'!WA187,'Score Calculation'!$C$38:$C$41,1)),0)</f>
        <v>4</v>
      </c>
      <c r="WZ187" s="98">
        <f>IFERROR(INDEX('Score Calculation'!$D$38:$D$41,MATCH('Detalle de Cuentas'!WB187,'Score Calculation'!$C$38:$C$41,1)),0)</f>
        <v>4</v>
      </c>
      <c r="XA187" s="98">
        <f>IFERROR(INDEX('Score Calculation'!$D$38:$D$41,MATCH('Detalle de Cuentas'!WC187,'Score Calculation'!$C$38:$C$41,1)),0)</f>
        <v>4</v>
      </c>
      <c r="XB187" s="98">
        <f>IFERROR(INDEX('Score Calculation'!$D$38:$D$41,MATCH('Detalle de Cuentas'!WD187,'Score Calculation'!$C$38:$C$41,1)),0)</f>
        <v>4</v>
      </c>
      <c r="XC187" s="98">
        <f>IFERROR(INDEX('Score Calculation'!$D$38:$D$41,MATCH('Detalle de Cuentas'!WE187,'Score Calculation'!$C$38:$C$41,1)),0)</f>
        <v>4</v>
      </c>
      <c r="XD187" s="98">
        <f>IFERROR(INDEX('Score Calculation'!$D$38:$D$41,MATCH('Detalle de Cuentas'!WF187,'Score Calculation'!$C$38:$C$41,1)),0)</f>
        <v>4</v>
      </c>
      <c r="XE187" s="98">
        <f>IFERROR(INDEX('Score Calculation'!$D$38:$D$41,MATCH('Detalle de Cuentas'!WG187,'Score Calculation'!$C$38:$C$41,1)),0)</f>
        <v>4</v>
      </c>
      <c r="XF187" s="98">
        <f>IFERROR(INDEX('Score Calculation'!$D$38:$D$41,MATCH('Detalle de Cuentas'!WH187,'Score Calculation'!$C$38:$C$41,1)),0)</f>
        <v>4</v>
      </c>
      <c r="XG187" s="98">
        <f>IFERROR(INDEX('Score Calculation'!$D$38:$D$41,MATCH('Detalle de Cuentas'!WI187,'Score Calculation'!$C$38:$C$41,1)),0)</f>
        <v>4</v>
      </c>
      <c r="XH187" s="98">
        <f>IFERROR(INDEX('Score Calculation'!$D$38:$D$41,MATCH('Detalle de Cuentas'!WJ187,'Score Calculation'!$C$38:$C$41,1)),0)</f>
        <v>4</v>
      </c>
      <c r="XI187" s="98">
        <f>IFERROR(INDEX('Score Calculation'!$D$38:$D$41,MATCH('Detalle de Cuentas'!WK187,'Score Calculation'!$C$38:$C$41,1)),0)</f>
        <v>4</v>
      </c>
      <c r="XJ187" s="98">
        <f>IFERROR(INDEX('Score Calculation'!$D$38:$D$41,MATCH('Detalle de Cuentas'!WL187,'Score Calculation'!$C$38:$C$41,1)),0)</f>
        <v>4</v>
      </c>
      <c r="XK187" s="98">
        <f>IFERROR(INDEX('Score Calculation'!$D$38:$D$41,MATCH('Detalle de Cuentas'!WM187,'Score Calculation'!$C$38:$C$41,1)),0)</f>
        <v>4</v>
      </c>
      <c r="XL187" s="98">
        <f>IFERROR(INDEX('Score Calculation'!$D$38:$D$41,MATCH('Detalle de Cuentas'!WN187,'Score Calculation'!$C$38:$C$41,1)),0)</f>
        <v>4</v>
      </c>
      <c r="XM187" s="98">
        <f>IFERROR(INDEX('Score Calculation'!$D$38:$D$41,MATCH('Detalle de Cuentas'!WO187,'Score Calculation'!$C$38:$C$41,1)),0)</f>
        <v>4</v>
      </c>
      <c r="XN187" s="98">
        <f>IFERROR(INDEX('Score Calculation'!$D$38:$D$41,MATCH('Detalle de Cuentas'!WP187,'Score Calculation'!$C$38:$C$41,1)),0)</f>
        <v>4</v>
      </c>
      <c r="XO187" s="98">
        <f>IFERROR(INDEX('Score Calculation'!$D$38:$D$41,MATCH('Detalle de Cuentas'!WQ187,'Score Calculation'!$C$38:$C$41,1)),0)</f>
        <v>4</v>
      </c>
      <c r="XP187" s="98">
        <f>IFERROR(INDEX('Score Calculation'!$D$24:$D$31,MATCH('Detalle de Cuentas'!NF187,'Score Calculation'!$C$24:$C$31,1)),0)</f>
        <v>1</v>
      </c>
      <c r="XQ187" s="98">
        <f>IFERROR(INDEX('Score Calculation'!$D$24:$D$31,MATCH('Detalle de Cuentas'!NG187,'Score Calculation'!$C$24:$C$31,1)),0)</f>
        <v>1</v>
      </c>
      <c r="XR187" s="98">
        <f>IFERROR(INDEX('Score Calculation'!$D$24:$D$31,MATCH('Detalle de Cuentas'!NH187,'Score Calculation'!$C$24:$C$31,1)),0)</f>
        <v>1</v>
      </c>
      <c r="XS187" s="98">
        <f>IFERROR(INDEX('Score Calculation'!$D$24:$D$31,MATCH('Detalle de Cuentas'!NI187,'Score Calculation'!$C$24:$C$31,1)),0)</f>
        <v>1</v>
      </c>
      <c r="XT187" s="98">
        <f>IFERROR(INDEX('Score Calculation'!$D$24:$D$31,MATCH('Detalle de Cuentas'!NJ187,'Score Calculation'!$C$24:$C$31,1)),0)</f>
        <v>1</v>
      </c>
      <c r="XU187" s="98">
        <f>IFERROR(INDEX('Score Calculation'!$D$24:$D$31,MATCH('Detalle de Cuentas'!NK187,'Score Calculation'!$C$24:$C$31,1)),0)</f>
        <v>1</v>
      </c>
      <c r="XV187" s="98">
        <f>IFERROR(INDEX('Score Calculation'!$D$24:$D$31,MATCH('Detalle de Cuentas'!NL187,'Score Calculation'!$C$24:$C$31,1)),0)</f>
        <v>1</v>
      </c>
      <c r="XW187" s="98">
        <f>IFERROR(INDEX('Score Calculation'!$D$24:$D$31,MATCH('Detalle de Cuentas'!NM187,'Score Calculation'!$C$24:$C$31,1)),0)</f>
        <v>1</v>
      </c>
      <c r="XX187" s="98">
        <f>IFERROR(INDEX('Score Calculation'!$D$24:$D$31,MATCH('Detalle de Cuentas'!NN187,'Score Calculation'!$C$24:$C$31,1)),0)</f>
        <v>1</v>
      </c>
      <c r="XY187" s="98">
        <f>IFERROR(INDEX('Score Calculation'!$D$24:$D$31,MATCH('Detalle de Cuentas'!NO187,'Score Calculation'!$C$24:$C$31,1)),0)</f>
        <v>1</v>
      </c>
      <c r="XZ187" s="98">
        <f>IFERROR(INDEX('Score Calculation'!$D$24:$D$31,MATCH('Detalle de Cuentas'!NP187,'Score Calculation'!$C$24:$C$31,1)),0)</f>
        <v>1</v>
      </c>
      <c r="YA187" s="98">
        <f>IFERROR(INDEX('Score Calculation'!$D$24:$D$31,MATCH('Detalle de Cuentas'!NQ187,'Score Calculation'!$C$24:$C$31,1)),0)</f>
        <v>1</v>
      </c>
      <c r="YB187" s="98">
        <f>IFERROR(INDEX('Score Calculation'!$D$24:$D$31,MATCH('Detalle de Cuentas'!NR187,'Score Calculation'!$C$24:$C$31,1)),0)</f>
        <v>1</v>
      </c>
      <c r="YC187" s="98">
        <f>IFERROR(INDEX('Score Calculation'!$D$24:$D$31,MATCH('Detalle de Cuentas'!NS187,'Score Calculation'!$C$24:$C$31,1)),0)</f>
        <v>1</v>
      </c>
      <c r="YD187" s="98">
        <f>IFERROR(INDEX('Score Calculation'!$D$24:$D$31,MATCH('Detalle de Cuentas'!NT187,'Score Calculation'!$C$24:$C$31,1)),0)</f>
        <v>1</v>
      </c>
      <c r="YE187" s="98">
        <f>IFERROR(INDEX('Score Calculation'!$D$24:$D$31,MATCH('Detalle de Cuentas'!NU187,'Score Calculation'!$C$24:$C$31,1)),0)</f>
        <v>1</v>
      </c>
      <c r="YF187" s="98">
        <f>IFERROR(INDEX('Score Calculation'!$D$24:$D$31,MATCH('Detalle de Cuentas'!NV187,'Score Calculation'!$C$24:$C$31,1)),0)</f>
        <v>1</v>
      </c>
      <c r="YG187" s="98">
        <f>IFERROR(INDEX('Score Calculation'!$D$24:$D$31,MATCH('Detalle de Cuentas'!NW187,'Score Calculation'!$C$24:$C$31,1)),0)</f>
        <v>1</v>
      </c>
      <c r="YH187" s="98">
        <f>IFERROR(INDEX('Score Calculation'!$D$24:$D$31,MATCH('Detalle de Cuentas'!NX187,'Score Calculation'!$C$24:$C$31,1)),0)</f>
        <v>1</v>
      </c>
      <c r="YI187" s="98">
        <f>IFERROR(INDEX('Score Calculation'!$D$24:$D$31,MATCH('Detalle de Cuentas'!NY187,'Score Calculation'!$C$24:$C$31,1)),0)</f>
        <v>1</v>
      </c>
      <c r="YJ187" s="98">
        <f>IFERROR(INDEX('Score Calculation'!$D$24:$D$31,MATCH('Detalle de Cuentas'!NZ187,'Score Calculation'!$C$24:$C$31,1)),0)</f>
        <v>1</v>
      </c>
      <c r="YK187" s="98">
        <f>IFERROR(INDEX('Score Calculation'!$D$24:$D$31,MATCH('Detalle de Cuentas'!OA187,'Score Calculation'!$C$24:$C$31,1)),0)</f>
        <v>1</v>
      </c>
      <c r="YL187" s="98">
        <f>IFERROR(INDEX('Score Calculation'!$D$24:$D$31,MATCH('Detalle de Cuentas'!OB187,'Score Calculation'!$C$24:$C$31,1)),0)</f>
        <v>1</v>
      </c>
      <c r="YM187" s="98">
        <f>IFERROR(INDEX('Score Calculation'!$D$24:$D$31,MATCH('Detalle de Cuentas'!OC187,'Score Calculation'!$C$24:$C$31,1)),0)</f>
        <v>1</v>
      </c>
      <c r="YN187" s="98">
        <f t="shared" si="2067"/>
        <v>0</v>
      </c>
      <c r="YO187" s="98">
        <f>IF(LEFT(TRIM($D187),15)="GRUPO SOLIDARIO",$L187*'Score Calculation'!$H$5,IF(TRIM('Detalle de Cuentas'!$C187)="Semanal",'Detalle de Cuentas'!$L187*'Score Calculation'!$H$6,'Detalle de Cuentas'!$L187))</f>
        <v>0</v>
      </c>
      <c r="YP187" s="99">
        <f>IFERROR(INDEX('Score Calculation'!$D$54:$D$60,MATCH($YO187,'Score Calculation'!$C$54:$C$60,1)),1)</f>
        <v>0.2</v>
      </c>
      <c r="YQ187" s="99">
        <f>IFERROR(INDEX('Score Calculation'!$D$65:$D$123,MATCH(LEFT(TRIM('Detalle de Cuentas'!$F187),20),'Score Calculation'!$F$65:$F$123,0)),1)</f>
        <v>1</v>
      </c>
      <c r="YR187" s="99">
        <f>IFERROR(INDEX('Score Calculation'!$D$46:$D$49,MATCH('Detalle de Cuentas'!$YN187,'Score Calculation'!$C$46:$C$49,1)),1)</f>
        <v>4</v>
      </c>
      <c r="YS187" s="99">
        <f t="shared" si="2068"/>
        <v>0</v>
      </c>
      <c r="YT187" s="99">
        <f t="shared" si="2069"/>
        <v>0</v>
      </c>
      <c r="YU187" s="98" t="str">
        <f t="shared" si="2070"/>
        <v/>
      </c>
      <c r="YV187" s="109">
        <f t="shared" si="2071"/>
        <v>1</v>
      </c>
      <c r="YW187" s="109">
        <f>IFERROR(INDEX('Score Calculation'!$D$187:$D$245,MATCH(LEFT(TRIM('Detalle de Cuentas'!$F187),20),'Score Calculation'!$F$187:$F$245,0)),1)</f>
        <v>1</v>
      </c>
      <c r="YX187" s="109">
        <f>IFERROR(IF($E187="HIPOTECA",-PMT('Score Calculation'!$H$266/(360/$J187),$G187,$YO187)*(30/$J187),-PMT('Score Calculation'!$H$267/(360/$J187),$G187,$YO187)*(30/$J187)),0)</f>
        <v>0</v>
      </c>
      <c r="YY187" s="109">
        <f t="shared" si="2103"/>
        <v>0</v>
      </c>
      <c r="YZ187" s="109">
        <f t="shared" si="2103"/>
        <v>0</v>
      </c>
      <c r="ZA187" s="109">
        <f t="shared" si="2103"/>
        <v>0</v>
      </c>
      <c r="ZB187" s="109">
        <f t="shared" si="2103"/>
        <v>0</v>
      </c>
      <c r="ZC187" s="109">
        <f t="shared" si="2103"/>
        <v>0</v>
      </c>
      <c r="ZD187" s="109">
        <f t="shared" si="2100"/>
        <v>0</v>
      </c>
      <c r="ZE187" s="109">
        <f t="shared" si="2100"/>
        <v>0</v>
      </c>
      <c r="ZF187" s="109">
        <f t="shared" si="2100"/>
        <v>0</v>
      </c>
      <c r="ZG187" s="109">
        <f t="shared" si="2100"/>
        <v>0</v>
      </c>
      <c r="ZH187" s="109">
        <f t="shared" si="2100"/>
        <v>0</v>
      </c>
      <c r="ZI187" s="109">
        <f t="shared" si="2072"/>
        <v>0</v>
      </c>
    </row>
    <row r="188" spans="2:685" x14ac:dyDescent="0.2">
      <c r="B188" s="41">
        <v>172</v>
      </c>
      <c r="C188" s="42"/>
      <c r="D188" s="42"/>
      <c r="E188" s="42"/>
      <c r="F188" s="42"/>
      <c r="G188" s="42"/>
      <c r="H188" s="42"/>
      <c r="I188" s="29"/>
      <c r="J188" s="6" t="str">
        <f t="shared" si="2136"/>
        <v/>
      </c>
      <c r="K188" s="43"/>
      <c r="L188" s="43"/>
      <c r="M188" s="43"/>
      <c r="N188" s="43"/>
      <c r="O188" s="43"/>
      <c r="P188" s="44" t="str">
        <f t="shared" si="1965"/>
        <v/>
      </c>
      <c r="Q188" s="26"/>
      <c r="R188" s="26"/>
      <c r="S188" s="26"/>
      <c r="T188" s="26"/>
      <c r="U188" s="29"/>
      <c r="V188" s="43"/>
      <c r="W188" s="26"/>
      <c r="X188" s="29"/>
      <c r="Y188" s="6">
        <f>IF('Detalle de Cuentas'!$C$4-$R188&gt;'Graph Creator'!$E$2*'Graph Creator'!$D$13*12,0,1)</f>
        <v>1</v>
      </c>
      <c r="Z188" s="45">
        <f t="shared" si="2137"/>
        <v>0</v>
      </c>
      <c r="AA188" s="2" t="e">
        <f t="shared" si="1966"/>
        <v>#VALUE!</v>
      </c>
      <c r="AB188" s="2" t="e">
        <f t="shared" si="1967"/>
        <v>#VALUE!</v>
      </c>
      <c r="AC188" s="2" t="e">
        <f t="shared" si="1968"/>
        <v>#VALUE!</v>
      </c>
      <c r="AD188" s="2" t="e">
        <f t="shared" si="1969"/>
        <v>#VALUE!</v>
      </c>
      <c r="AE188" s="2" t="e">
        <f t="shared" si="1970"/>
        <v>#VALUE!</v>
      </c>
      <c r="AF188" s="2" t="e">
        <f t="shared" si="1971"/>
        <v>#VALUE!</v>
      </c>
      <c r="AG188" s="2">
        <f t="shared" si="1972"/>
        <v>0</v>
      </c>
      <c r="AH188" s="2">
        <f t="shared" si="1973"/>
        <v>0</v>
      </c>
      <c r="AI188" s="2" t="str">
        <f t="shared" si="1974"/>
        <v/>
      </c>
      <c r="AJ188" s="2" t="str">
        <f t="shared" ref="AJ188:BE188" si="2377">IFERROR(SEARCH(".",$I188,AI188+1),"")</f>
        <v/>
      </c>
      <c r="AK188" s="2" t="str">
        <f t="shared" si="2377"/>
        <v/>
      </c>
      <c r="AL188" s="2" t="str">
        <f t="shared" si="2377"/>
        <v/>
      </c>
      <c r="AM188" s="2" t="str">
        <f t="shared" si="2377"/>
        <v/>
      </c>
      <c r="AN188" s="2" t="str">
        <f t="shared" si="2377"/>
        <v/>
      </c>
      <c r="AO188" s="2" t="str">
        <f t="shared" si="2377"/>
        <v/>
      </c>
      <c r="AP188" s="2" t="str">
        <f t="shared" si="2377"/>
        <v/>
      </c>
      <c r="AQ188" s="2" t="str">
        <f t="shared" si="2377"/>
        <v/>
      </c>
      <c r="AR188" s="2" t="str">
        <f t="shared" si="2377"/>
        <v/>
      </c>
      <c r="AS188" s="2" t="str">
        <f t="shared" si="2377"/>
        <v/>
      </c>
      <c r="AT188" s="2" t="str">
        <f t="shared" si="2377"/>
        <v/>
      </c>
      <c r="AU188" s="2" t="str">
        <f t="shared" si="2377"/>
        <v/>
      </c>
      <c r="AV188" s="2" t="str">
        <f t="shared" si="2377"/>
        <v/>
      </c>
      <c r="AW188" s="2" t="str">
        <f t="shared" si="2377"/>
        <v/>
      </c>
      <c r="AX188" s="2" t="str">
        <f t="shared" si="2377"/>
        <v/>
      </c>
      <c r="AY188" s="2" t="str">
        <f t="shared" si="2377"/>
        <v/>
      </c>
      <c r="AZ188" s="2" t="str">
        <f t="shared" si="2377"/>
        <v/>
      </c>
      <c r="BA188" s="2" t="str">
        <f t="shared" si="2377"/>
        <v/>
      </c>
      <c r="BB188" s="2" t="str">
        <f t="shared" si="2377"/>
        <v/>
      </c>
      <c r="BC188" s="2" t="str">
        <f t="shared" si="2377"/>
        <v/>
      </c>
      <c r="BD188" s="2" t="str">
        <f t="shared" si="2377"/>
        <v/>
      </c>
      <c r="BE188" s="2" t="str">
        <f t="shared" si="2377"/>
        <v/>
      </c>
      <c r="BF188" s="2" t="str">
        <f t="shared" si="1976"/>
        <v/>
      </c>
      <c r="BG188" s="2" t="str">
        <f t="shared" si="1620"/>
        <v/>
      </c>
      <c r="BH188" s="2" t="str">
        <f t="shared" si="1621"/>
        <v/>
      </c>
      <c r="BI188" s="2" t="str">
        <f t="shared" si="1622"/>
        <v/>
      </c>
      <c r="BJ188" s="2" t="str">
        <f t="shared" si="1623"/>
        <v/>
      </c>
      <c r="BK188" s="2" t="str">
        <f t="shared" si="1624"/>
        <v/>
      </c>
      <c r="BL188" s="2" t="str">
        <f t="shared" si="1625"/>
        <v/>
      </c>
      <c r="BM188" s="2" t="str">
        <f t="shared" si="1626"/>
        <v/>
      </c>
      <c r="BN188" s="2" t="str">
        <f t="shared" si="1627"/>
        <v/>
      </c>
      <c r="BO188" s="2" t="str">
        <f t="shared" si="1628"/>
        <v/>
      </c>
      <c r="BP188" s="2" t="str">
        <f t="shared" si="1629"/>
        <v/>
      </c>
      <c r="BQ188" s="2" t="str">
        <f t="shared" si="1630"/>
        <v/>
      </c>
      <c r="BR188" s="2" t="str">
        <f t="shared" si="1631"/>
        <v/>
      </c>
      <c r="BS188" s="2" t="str">
        <f t="shared" si="1632"/>
        <v/>
      </c>
      <c r="BT188" s="2" t="str">
        <f t="shared" si="1633"/>
        <v/>
      </c>
      <c r="BU188" s="2" t="str">
        <f t="shared" si="1634"/>
        <v/>
      </c>
      <c r="BV188" s="2" t="str">
        <f t="shared" si="1635"/>
        <v/>
      </c>
      <c r="BW188" s="2" t="str">
        <f t="shared" si="1636"/>
        <v/>
      </c>
      <c r="BX188" s="2" t="str">
        <f t="shared" si="1637"/>
        <v/>
      </c>
      <c r="BY188" s="2" t="str">
        <f t="shared" si="1638"/>
        <v/>
      </c>
      <c r="BZ188" s="2" t="str">
        <f t="shared" si="1639"/>
        <v/>
      </c>
      <c r="CA188" s="2" t="str">
        <f t="shared" si="1640"/>
        <v/>
      </c>
      <c r="CB188" s="2" t="str">
        <f t="shared" si="1641"/>
        <v/>
      </c>
      <c r="CC188" s="2" t="str">
        <f t="shared" si="1642"/>
        <v/>
      </c>
      <c r="CD188" s="14">
        <f t="shared" si="2139"/>
        <v>0</v>
      </c>
      <c r="CE188" s="14" t="e">
        <f t="shared" ref="CE188:DA188" si="2378">CD188-$J$17</f>
        <v>#VALUE!</v>
      </c>
      <c r="CF188" s="14" t="e">
        <f t="shared" si="2378"/>
        <v>#VALUE!</v>
      </c>
      <c r="CG188" s="14" t="e">
        <f t="shared" si="2378"/>
        <v>#VALUE!</v>
      </c>
      <c r="CH188" s="14" t="e">
        <f t="shared" si="2378"/>
        <v>#VALUE!</v>
      </c>
      <c r="CI188" s="14" t="e">
        <f t="shared" si="2378"/>
        <v>#VALUE!</v>
      </c>
      <c r="CJ188" s="14" t="e">
        <f t="shared" si="2378"/>
        <v>#VALUE!</v>
      </c>
      <c r="CK188" s="14" t="e">
        <f t="shared" si="2378"/>
        <v>#VALUE!</v>
      </c>
      <c r="CL188" s="14" t="e">
        <f t="shared" si="2378"/>
        <v>#VALUE!</v>
      </c>
      <c r="CM188" s="14" t="e">
        <f t="shared" si="2378"/>
        <v>#VALUE!</v>
      </c>
      <c r="CN188" s="14" t="e">
        <f t="shared" si="2378"/>
        <v>#VALUE!</v>
      </c>
      <c r="CO188" s="14" t="e">
        <f t="shared" si="2378"/>
        <v>#VALUE!</v>
      </c>
      <c r="CP188" s="14" t="e">
        <f t="shared" si="2378"/>
        <v>#VALUE!</v>
      </c>
      <c r="CQ188" s="14" t="e">
        <f t="shared" si="2378"/>
        <v>#VALUE!</v>
      </c>
      <c r="CR188" s="14" t="e">
        <f t="shared" si="2378"/>
        <v>#VALUE!</v>
      </c>
      <c r="CS188" s="14" t="e">
        <f t="shared" si="2378"/>
        <v>#VALUE!</v>
      </c>
      <c r="CT188" s="14" t="e">
        <f t="shared" si="2378"/>
        <v>#VALUE!</v>
      </c>
      <c r="CU188" s="14" t="e">
        <f t="shared" si="2378"/>
        <v>#VALUE!</v>
      </c>
      <c r="CV188" s="14" t="e">
        <f t="shared" si="2378"/>
        <v>#VALUE!</v>
      </c>
      <c r="CW188" s="14" t="e">
        <f t="shared" si="2378"/>
        <v>#VALUE!</v>
      </c>
      <c r="CX188" s="14" t="e">
        <f t="shared" si="2378"/>
        <v>#VALUE!</v>
      </c>
      <c r="CY188" s="14" t="e">
        <f t="shared" si="2378"/>
        <v>#VALUE!</v>
      </c>
      <c r="CZ188" s="14" t="e">
        <f t="shared" si="2378"/>
        <v>#VALUE!</v>
      </c>
      <c r="DA188" s="14" t="e">
        <f t="shared" si="2378"/>
        <v>#VALUE!</v>
      </c>
      <c r="DB188" s="2">
        <f t="shared" si="1978"/>
        <v>0</v>
      </c>
      <c r="DC188" s="2">
        <f t="shared" si="1979"/>
        <v>0</v>
      </c>
      <c r="DD188" s="2">
        <f t="shared" si="1980"/>
        <v>0</v>
      </c>
      <c r="DE188" s="2">
        <f t="shared" si="1981"/>
        <v>0</v>
      </c>
      <c r="DF188" s="2">
        <f t="shared" si="1982"/>
        <v>0</v>
      </c>
      <c r="DG188" s="2">
        <f t="shared" si="1983"/>
        <v>0</v>
      </c>
      <c r="DH188" s="2">
        <f t="shared" si="1984"/>
        <v>0</v>
      </c>
      <c r="DI188" s="2">
        <f t="shared" si="1985"/>
        <v>0</v>
      </c>
      <c r="DJ188" s="2">
        <f t="shared" si="1986"/>
        <v>0</v>
      </c>
      <c r="DK188" s="2">
        <f t="shared" si="1987"/>
        <v>0</v>
      </c>
      <c r="DL188" s="2">
        <f t="shared" si="1988"/>
        <v>0</v>
      </c>
      <c r="DM188" s="2">
        <f t="shared" si="1989"/>
        <v>0</v>
      </c>
      <c r="DN188" s="2">
        <f t="shared" si="1990"/>
        <v>0</v>
      </c>
      <c r="DO188" s="2">
        <f t="shared" si="1991"/>
        <v>0</v>
      </c>
      <c r="DP188" s="2">
        <f t="shared" si="1992"/>
        <v>0</v>
      </c>
      <c r="DQ188" s="2">
        <f t="shared" si="1993"/>
        <v>0</v>
      </c>
      <c r="DR188" s="2">
        <f t="shared" si="1994"/>
        <v>0</v>
      </c>
      <c r="DS188" s="2">
        <f t="shared" si="1995"/>
        <v>0</v>
      </c>
      <c r="DT188" s="2">
        <f t="shared" si="1996"/>
        <v>0</v>
      </c>
      <c r="DU188" s="2">
        <f t="shared" si="1997"/>
        <v>0</v>
      </c>
      <c r="DV188" s="2">
        <f t="shared" si="1998"/>
        <v>0</v>
      </c>
      <c r="DW188" s="2">
        <f t="shared" si="1999"/>
        <v>0</v>
      </c>
      <c r="DX188" s="2">
        <f t="shared" si="2000"/>
        <v>0</v>
      </c>
      <c r="DY188" s="2">
        <f t="shared" si="2001"/>
        <v>0</v>
      </c>
      <c r="DZ188" s="2">
        <f t="shared" si="2002"/>
        <v>0</v>
      </c>
      <c r="EA188" s="2">
        <f t="shared" si="2003"/>
        <v>0</v>
      </c>
      <c r="EB188" s="2">
        <f t="shared" si="2004"/>
        <v>0</v>
      </c>
      <c r="EC188" s="2">
        <f t="shared" si="2005"/>
        <v>0</v>
      </c>
      <c r="ED188" s="2">
        <f t="shared" si="2006"/>
        <v>0</v>
      </c>
      <c r="EE188" s="2">
        <f t="shared" si="2007"/>
        <v>0</v>
      </c>
      <c r="EF188" s="2">
        <f t="shared" si="2008"/>
        <v>0</v>
      </c>
      <c r="EG188" s="2">
        <f t="shared" si="2009"/>
        <v>0</v>
      </c>
      <c r="EH188" s="2">
        <f t="shared" si="2010"/>
        <v>0</v>
      </c>
      <c r="EI188" s="2">
        <f t="shared" si="2011"/>
        <v>0</v>
      </c>
      <c r="EJ188" s="2">
        <f t="shared" si="2012"/>
        <v>0</v>
      </c>
      <c r="EK188" s="2">
        <f t="shared" si="2013"/>
        <v>0</v>
      </c>
      <c r="EL188" s="2">
        <f t="shared" si="2014"/>
        <v>0</v>
      </c>
      <c r="EM188" s="2">
        <f t="shared" si="2015"/>
        <v>0</v>
      </c>
      <c r="EN188" s="2">
        <f t="shared" si="2016"/>
        <v>0</v>
      </c>
      <c r="EO188" s="2">
        <f t="shared" si="2017"/>
        <v>0</v>
      </c>
      <c r="EP188" s="2">
        <f t="shared" si="2018"/>
        <v>0</v>
      </c>
      <c r="EQ188" s="2">
        <f t="shared" si="2019"/>
        <v>0</v>
      </c>
      <c r="ER188" s="2">
        <f t="shared" si="2020"/>
        <v>0</v>
      </c>
      <c r="ES188" s="2">
        <f t="shared" si="2021"/>
        <v>0</v>
      </c>
      <c r="ET188" s="2">
        <f t="shared" si="2022"/>
        <v>0</v>
      </c>
      <c r="EU188" s="2">
        <f t="shared" si="2023"/>
        <v>0</v>
      </c>
      <c r="EV188" s="2">
        <f t="shared" si="2024"/>
        <v>0</v>
      </c>
      <c r="EW188" s="2">
        <f t="shared" si="2025"/>
        <v>0</v>
      </c>
      <c r="EX188" s="2">
        <f t="shared" si="2141"/>
        <v>1</v>
      </c>
      <c r="EY188" s="2" t="e">
        <f t="shared" si="2142"/>
        <v>#VALUE!</v>
      </c>
      <c r="EZ188" s="2" t="e">
        <f t="shared" si="2143"/>
        <v>#VALUE!</v>
      </c>
      <c r="FA188" s="2" t="e">
        <f t="shared" si="2144"/>
        <v>#VALUE!</v>
      </c>
      <c r="FB188" s="2" t="e">
        <f t="shared" si="2145"/>
        <v>#VALUE!</v>
      </c>
      <c r="FC188" s="2" t="e">
        <f t="shared" si="2146"/>
        <v>#VALUE!</v>
      </c>
      <c r="FD188" s="2" t="e">
        <f t="shared" si="2147"/>
        <v>#VALUE!</v>
      </c>
      <c r="FE188" s="2" t="e">
        <f t="shared" si="2148"/>
        <v>#VALUE!</v>
      </c>
      <c r="FF188" s="2" t="e">
        <f t="shared" si="2149"/>
        <v>#VALUE!</v>
      </c>
      <c r="FG188" s="2" t="e">
        <f t="shared" si="2150"/>
        <v>#VALUE!</v>
      </c>
      <c r="FH188" s="2" t="e">
        <f t="shared" si="2151"/>
        <v>#VALUE!</v>
      </c>
      <c r="FI188" s="2" t="e">
        <f t="shared" si="2152"/>
        <v>#VALUE!</v>
      </c>
      <c r="FJ188" s="2" t="e">
        <f t="shared" si="2153"/>
        <v>#VALUE!</v>
      </c>
      <c r="FK188" s="2" t="e">
        <f t="shared" si="2154"/>
        <v>#VALUE!</v>
      </c>
      <c r="FL188" s="2" t="e">
        <f t="shared" si="2155"/>
        <v>#VALUE!</v>
      </c>
      <c r="FM188" s="2" t="e">
        <f t="shared" si="2156"/>
        <v>#VALUE!</v>
      </c>
      <c r="FN188" s="2" t="e">
        <f t="shared" si="2157"/>
        <v>#VALUE!</v>
      </c>
      <c r="FO188" s="2" t="e">
        <f t="shared" si="2158"/>
        <v>#VALUE!</v>
      </c>
      <c r="FP188" s="2" t="e">
        <f t="shared" si="2159"/>
        <v>#VALUE!</v>
      </c>
      <c r="FQ188" s="2" t="e">
        <f t="shared" si="2160"/>
        <v>#VALUE!</v>
      </c>
      <c r="FR188" s="2" t="e">
        <f t="shared" si="2161"/>
        <v>#VALUE!</v>
      </c>
      <c r="FS188" s="2" t="e">
        <f t="shared" si="2162"/>
        <v>#VALUE!</v>
      </c>
      <c r="FT188" s="2" t="e">
        <f t="shared" si="2163"/>
        <v>#VALUE!</v>
      </c>
      <c r="FU188" s="2" t="e">
        <f t="shared" si="2164"/>
        <v>#VALUE!</v>
      </c>
      <c r="FV188" s="2">
        <f t="shared" si="2165"/>
        <v>1</v>
      </c>
      <c r="FW188" s="2" t="e">
        <f t="shared" si="2166"/>
        <v>#VALUE!</v>
      </c>
      <c r="FX188" s="2" t="e">
        <f t="shared" si="2167"/>
        <v>#VALUE!</v>
      </c>
      <c r="FY188" s="2" t="e">
        <f t="shared" si="2168"/>
        <v>#VALUE!</v>
      </c>
      <c r="FZ188" s="2" t="e">
        <f t="shared" si="2169"/>
        <v>#VALUE!</v>
      </c>
      <c r="GA188" s="2" t="e">
        <f t="shared" si="2170"/>
        <v>#VALUE!</v>
      </c>
      <c r="GB188" s="2" t="e">
        <f t="shared" si="2171"/>
        <v>#VALUE!</v>
      </c>
      <c r="GC188" s="2" t="e">
        <f t="shared" si="2172"/>
        <v>#VALUE!</v>
      </c>
      <c r="GD188" s="2" t="e">
        <f t="shared" si="2173"/>
        <v>#VALUE!</v>
      </c>
      <c r="GE188" s="2" t="e">
        <f t="shared" si="2174"/>
        <v>#VALUE!</v>
      </c>
      <c r="GF188" s="2" t="e">
        <f t="shared" si="2175"/>
        <v>#VALUE!</v>
      </c>
      <c r="GG188" s="2" t="e">
        <f t="shared" si="2176"/>
        <v>#VALUE!</v>
      </c>
      <c r="GH188" s="2" t="e">
        <f t="shared" si="2177"/>
        <v>#VALUE!</v>
      </c>
      <c r="GI188" s="2" t="e">
        <f t="shared" si="2178"/>
        <v>#VALUE!</v>
      </c>
      <c r="GJ188" s="2" t="e">
        <f t="shared" si="2179"/>
        <v>#VALUE!</v>
      </c>
      <c r="GK188" s="2" t="e">
        <f t="shared" si="2180"/>
        <v>#VALUE!</v>
      </c>
      <c r="GL188" s="2" t="e">
        <f t="shared" si="2181"/>
        <v>#VALUE!</v>
      </c>
      <c r="GM188" s="2" t="e">
        <f t="shared" si="2182"/>
        <v>#VALUE!</v>
      </c>
      <c r="GN188" s="2" t="e">
        <f t="shared" si="2183"/>
        <v>#VALUE!</v>
      </c>
      <c r="GO188" s="2" t="e">
        <f t="shared" si="2184"/>
        <v>#VALUE!</v>
      </c>
      <c r="GP188" s="2" t="e">
        <f t="shared" si="2185"/>
        <v>#VALUE!</v>
      </c>
      <c r="GQ188" s="2" t="e">
        <f t="shared" si="2186"/>
        <v>#VALUE!</v>
      </c>
      <c r="GR188" s="2" t="e">
        <f t="shared" si="2187"/>
        <v>#VALUE!</v>
      </c>
      <c r="GS188" s="2" t="e">
        <f t="shared" si="2188"/>
        <v>#VALUE!</v>
      </c>
      <c r="GT188" s="2">
        <f t="shared" si="2189"/>
        <v>1</v>
      </c>
      <c r="GU188" s="2" t="e">
        <f t="shared" si="2190"/>
        <v>#VALUE!</v>
      </c>
      <c r="GV188" s="2" t="e">
        <f t="shared" si="2191"/>
        <v>#VALUE!</v>
      </c>
      <c r="GW188" s="2" t="e">
        <f t="shared" si="2192"/>
        <v>#VALUE!</v>
      </c>
      <c r="GX188" s="2" t="e">
        <f t="shared" si="2193"/>
        <v>#VALUE!</v>
      </c>
      <c r="GY188" s="2" t="e">
        <f t="shared" si="2194"/>
        <v>#VALUE!</v>
      </c>
      <c r="GZ188" s="2" t="e">
        <f t="shared" si="2195"/>
        <v>#VALUE!</v>
      </c>
      <c r="HA188" s="2" t="e">
        <f t="shared" si="2196"/>
        <v>#VALUE!</v>
      </c>
      <c r="HB188" s="2" t="e">
        <f t="shared" si="2197"/>
        <v>#VALUE!</v>
      </c>
      <c r="HC188" s="2" t="e">
        <f t="shared" si="2198"/>
        <v>#VALUE!</v>
      </c>
      <c r="HD188" s="2" t="e">
        <f t="shared" si="2199"/>
        <v>#VALUE!</v>
      </c>
      <c r="HE188" s="2" t="e">
        <f t="shared" si="2200"/>
        <v>#VALUE!</v>
      </c>
      <c r="HF188" s="2" t="e">
        <f t="shared" si="2201"/>
        <v>#VALUE!</v>
      </c>
      <c r="HG188" s="2" t="e">
        <f t="shared" si="2202"/>
        <v>#VALUE!</v>
      </c>
      <c r="HH188" s="2" t="e">
        <f t="shared" si="2203"/>
        <v>#VALUE!</v>
      </c>
      <c r="HI188" s="2" t="e">
        <f t="shared" si="2204"/>
        <v>#VALUE!</v>
      </c>
      <c r="HJ188" s="2" t="e">
        <f t="shared" si="2205"/>
        <v>#VALUE!</v>
      </c>
      <c r="HK188" s="2" t="e">
        <f t="shared" si="2206"/>
        <v>#VALUE!</v>
      </c>
      <c r="HL188" s="2" t="e">
        <f t="shared" si="2207"/>
        <v>#VALUE!</v>
      </c>
      <c r="HM188" s="2" t="e">
        <f t="shared" si="2208"/>
        <v>#VALUE!</v>
      </c>
      <c r="HN188" s="2" t="e">
        <f t="shared" si="2209"/>
        <v>#VALUE!</v>
      </c>
      <c r="HO188" s="2" t="e">
        <f t="shared" si="2210"/>
        <v>#VALUE!</v>
      </c>
      <c r="HP188" s="2" t="e">
        <f t="shared" si="2211"/>
        <v>#VALUE!</v>
      </c>
      <c r="HQ188" s="2" t="e">
        <f t="shared" si="2212"/>
        <v>#VALUE!</v>
      </c>
      <c r="HR188" s="2">
        <f t="shared" si="2213"/>
        <v>1</v>
      </c>
      <c r="HS188" s="2" t="e">
        <f t="shared" si="2214"/>
        <v>#VALUE!</v>
      </c>
      <c r="HT188" s="2" t="e">
        <f t="shared" si="2215"/>
        <v>#VALUE!</v>
      </c>
      <c r="HU188" s="2" t="e">
        <f t="shared" si="2216"/>
        <v>#VALUE!</v>
      </c>
      <c r="HV188" s="2" t="e">
        <f t="shared" si="2217"/>
        <v>#VALUE!</v>
      </c>
      <c r="HW188" s="2" t="e">
        <f t="shared" si="2218"/>
        <v>#VALUE!</v>
      </c>
      <c r="HX188" s="2" t="e">
        <f t="shared" si="2219"/>
        <v>#VALUE!</v>
      </c>
      <c r="HY188" s="2" t="e">
        <f t="shared" si="2220"/>
        <v>#VALUE!</v>
      </c>
      <c r="HZ188" s="2" t="e">
        <f t="shared" si="2221"/>
        <v>#VALUE!</v>
      </c>
      <c r="IA188" s="2" t="e">
        <f t="shared" si="2222"/>
        <v>#VALUE!</v>
      </c>
      <c r="IB188" s="2" t="e">
        <f t="shared" si="2223"/>
        <v>#VALUE!</v>
      </c>
      <c r="IC188" s="2" t="e">
        <f t="shared" si="2224"/>
        <v>#VALUE!</v>
      </c>
      <c r="ID188" s="2" t="e">
        <f t="shared" si="2225"/>
        <v>#VALUE!</v>
      </c>
      <c r="IE188" s="2" t="e">
        <f t="shared" si="2226"/>
        <v>#VALUE!</v>
      </c>
      <c r="IF188" s="2" t="e">
        <f t="shared" si="2227"/>
        <v>#VALUE!</v>
      </c>
      <c r="IG188" s="2" t="e">
        <f t="shared" si="2228"/>
        <v>#VALUE!</v>
      </c>
      <c r="IH188" s="2" t="e">
        <f t="shared" si="2229"/>
        <v>#VALUE!</v>
      </c>
      <c r="II188" s="2" t="e">
        <f t="shared" si="2230"/>
        <v>#VALUE!</v>
      </c>
      <c r="IJ188" s="2" t="e">
        <f t="shared" si="2231"/>
        <v>#VALUE!</v>
      </c>
      <c r="IK188" s="2" t="e">
        <f t="shared" si="2232"/>
        <v>#VALUE!</v>
      </c>
      <c r="IL188" s="2" t="e">
        <f t="shared" si="2233"/>
        <v>#VALUE!</v>
      </c>
      <c r="IM188" s="2" t="e">
        <f t="shared" si="2234"/>
        <v>#VALUE!</v>
      </c>
      <c r="IN188" s="2" t="e">
        <f t="shared" si="2235"/>
        <v>#VALUE!</v>
      </c>
      <c r="IO188" s="2" t="e">
        <f t="shared" si="2236"/>
        <v>#VALUE!</v>
      </c>
      <c r="IP188" s="2">
        <f t="shared" si="2237"/>
        <v>0</v>
      </c>
      <c r="IQ188" s="2" t="e">
        <f t="shared" si="2238"/>
        <v>#VALUE!</v>
      </c>
      <c r="IR188" s="2" t="e">
        <f t="shared" si="2239"/>
        <v>#VALUE!</v>
      </c>
      <c r="IS188" s="2" t="e">
        <f t="shared" si="2240"/>
        <v>#VALUE!</v>
      </c>
      <c r="IT188" s="2" t="e">
        <f t="shared" si="2241"/>
        <v>#VALUE!</v>
      </c>
      <c r="IU188" s="2" t="e">
        <f t="shared" si="2242"/>
        <v>#VALUE!</v>
      </c>
      <c r="IV188" s="2" t="e">
        <f t="shared" si="2243"/>
        <v>#VALUE!</v>
      </c>
      <c r="IW188" s="2" t="e">
        <f t="shared" si="2244"/>
        <v>#VALUE!</v>
      </c>
      <c r="IX188" s="2" t="e">
        <f t="shared" si="2245"/>
        <v>#VALUE!</v>
      </c>
      <c r="IY188" s="2" t="e">
        <f t="shared" si="2246"/>
        <v>#VALUE!</v>
      </c>
      <c r="IZ188" s="2" t="e">
        <f t="shared" si="2247"/>
        <v>#VALUE!</v>
      </c>
      <c r="JA188" s="2" t="e">
        <f t="shared" si="2248"/>
        <v>#VALUE!</v>
      </c>
      <c r="JB188" s="2" t="e">
        <f t="shared" si="2249"/>
        <v>#VALUE!</v>
      </c>
      <c r="JC188" s="2" t="e">
        <f t="shared" si="2250"/>
        <v>#VALUE!</v>
      </c>
      <c r="JD188" s="2" t="e">
        <f t="shared" si="2251"/>
        <v>#VALUE!</v>
      </c>
      <c r="JE188" s="2" t="e">
        <f t="shared" si="2252"/>
        <v>#VALUE!</v>
      </c>
      <c r="JF188" s="2" t="e">
        <f t="shared" si="2253"/>
        <v>#VALUE!</v>
      </c>
      <c r="JG188" s="2" t="e">
        <f t="shared" si="2254"/>
        <v>#VALUE!</v>
      </c>
      <c r="JH188" s="2" t="e">
        <f t="shared" si="2255"/>
        <v>#VALUE!</v>
      </c>
      <c r="JI188" s="2" t="e">
        <f t="shared" si="2256"/>
        <v>#VALUE!</v>
      </c>
      <c r="JJ188" s="2" t="e">
        <f t="shared" si="2257"/>
        <v>#VALUE!</v>
      </c>
      <c r="JK188" s="2" t="e">
        <f t="shared" si="2258"/>
        <v>#VALUE!</v>
      </c>
      <c r="JL188" s="2" t="e">
        <f t="shared" si="2259"/>
        <v>#VALUE!</v>
      </c>
      <c r="JM188" s="2" t="e">
        <f t="shared" si="2260"/>
        <v>#VALUE!</v>
      </c>
      <c r="JN188" s="2">
        <f t="shared" si="2261"/>
        <v>0</v>
      </c>
      <c r="JO188" s="2" t="e">
        <f t="shared" si="2262"/>
        <v>#VALUE!</v>
      </c>
      <c r="JP188" s="2" t="e">
        <f t="shared" si="2263"/>
        <v>#VALUE!</v>
      </c>
      <c r="JQ188" s="2" t="e">
        <f t="shared" si="2264"/>
        <v>#VALUE!</v>
      </c>
      <c r="JR188" s="2" t="e">
        <f t="shared" si="2265"/>
        <v>#VALUE!</v>
      </c>
      <c r="JS188" s="2" t="e">
        <f t="shared" si="2266"/>
        <v>#VALUE!</v>
      </c>
      <c r="JT188" s="2" t="e">
        <f t="shared" si="2267"/>
        <v>#VALUE!</v>
      </c>
      <c r="JU188" s="2" t="e">
        <f t="shared" si="2268"/>
        <v>#VALUE!</v>
      </c>
      <c r="JV188" s="2" t="e">
        <f t="shared" si="2269"/>
        <v>#VALUE!</v>
      </c>
      <c r="JW188" s="2" t="e">
        <f t="shared" si="2270"/>
        <v>#VALUE!</v>
      </c>
      <c r="JX188" s="2" t="e">
        <f t="shared" si="2271"/>
        <v>#VALUE!</v>
      </c>
      <c r="JY188" s="2" t="e">
        <f t="shared" si="2272"/>
        <v>#VALUE!</v>
      </c>
      <c r="JZ188" s="2" t="e">
        <f t="shared" si="2273"/>
        <v>#VALUE!</v>
      </c>
      <c r="KA188" s="2" t="e">
        <f t="shared" si="2274"/>
        <v>#VALUE!</v>
      </c>
      <c r="KB188" s="2" t="e">
        <f t="shared" si="2275"/>
        <v>#VALUE!</v>
      </c>
      <c r="KC188" s="2" t="e">
        <f t="shared" si="2276"/>
        <v>#VALUE!</v>
      </c>
      <c r="KD188" s="2" t="e">
        <f t="shared" si="2277"/>
        <v>#VALUE!</v>
      </c>
      <c r="KE188" s="2" t="e">
        <f t="shared" si="2278"/>
        <v>#VALUE!</v>
      </c>
      <c r="KF188" s="2" t="e">
        <f t="shared" si="2279"/>
        <v>#VALUE!</v>
      </c>
      <c r="KG188" s="2" t="e">
        <f t="shared" si="2280"/>
        <v>#VALUE!</v>
      </c>
      <c r="KH188" s="2" t="e">
        <f t="shared" si="2281"/>
        <v>#VALUE!</v>
      </c>
      <c r="KI188" s="2" t="e">
        <f t="shared" si="2282"/>
        <v>#VALUE!</v>
      </c>
      <c r="KJ188" s="2" t="e">
        <f t="shared" si="2283"/>
        <v>#VALUE!</v>
      </c>
      <c r="KK188" s="2" t="e">
        <f t="shared" si="2284"/>
        <v>#VALUE!</v>
      </c>
      <c r="KL188" s="2">
        <f t="shared" si="2285"/>
        <v>0</v>
      </c>
      <c r="KM188" s="2" t="e">
        <f t="shared" si="2286"/>
        <v>#VALUE!</v>
      </c>
      <c r="KN188" s="2" t="e">
        <f t="shared" si="2287"/>
        <v>#VALUE!</v>
      </c>
      <c r="KO188" s="2" t="e">
        <f t="shared" si="2288"/>
        <v>#VALUE!</v>
      </c>
      <c r="KP188" s="2" t="e">
        <f t="shared" si="2289"/>
        <v>#VALUE!</v>
      </c>
      <c r="KQ188" s="2" t="e">
        <f t="shared" si="2290"/>
        <v>#VALUE!</v>
      </c>
      <c r="KR188" s="2" t="e">
        <f t="shared" si="2291"/>
        <v>#VALUE!</v>
      </c>
      <c r="KS188" s="2" t="e">
        <f t="shared" si="2292"/>
        <v>#VALUE!</v>
      </c>
      <c r="KT188" s="2" t="e">
        <f t="shared" si="2293"/>
        <v>#VALUE!</v>
      </c>
      <c r="KU188" s="2" t="e">
        <f t="shared" si="2294"/>
        <v>#VALUE!</v>
      </c>
      <c r="KV188" s="2" t="e">
        <f t="shared" si="2295"/>
        <v>#VALUE!</v>
      </c>
      <c r="KW188" s="2" t="e">
        <f t="shared" si="2296"/>
        <v>#VALUE!</v>
      </c>
      <c r="KX188" s="2" t="e">
        <f t="shared" si="2297"/>
        <v>#VALUE!</v>
      </c>
      <c r="KY188" s="2" t="e">
        <f t="shared" si="2298"/>
        <v>#VALUE!</v>
      </c>
      <c r="KZ188" s="2" t="e">
        <f t="shared" si="2299"/>
        <v>#VALUE!</v>
      </c>
      <c r="LA188" s="2" t="e">
        <f t="shared" si="2300"/>
        <v>#VALUE!</v>
      </c>
      <c r="LB188" s="2" t="e">
        <f t="shared" si="2301"/>
        <v>#VALUE!</v>
      </c>
      <c r="LC188" s="2" t="e">
        <f t="shared" si="2302"/>
        <v>#VALUE!</v>
      </c>
      <c r="LD188" s="2" t="e">
        <f t="shared" si="2303"/>
        <v>#VALUE!</v>
      </c>
      <c r="LE188" s="2" t="e">
        <f t="shared" si="2304"/>
        <v>#VALUE!</v>
      </c>
      <c r="LF188" s="2" t="e">
        <f t="shared" si="2305"/>
        <v>#VALUE!</v>
      </c>
      <c r="LG188" s="2" t="e">
        <f t="shared" si="2306"/>
        <v>#VALUE!</v>
      </c>
      <c r="LH188" s="2" t="e">
        <f t="shared" si="2307"/>
        <v>#VALUE!</v>
      </c>
      <c r="LI188" s="2" t="e">
        <f t="shared" si="2308"/>
        <v>#VALUE!</v>
      </c>
      <c r="LJ188" s="2">
        <f t="shared" si="2309"/>
        <v>0</v>
      </c>
      <c r="LK188" s="2" t="e">
        <f t="shared" si="2310"/>
        <v>#VALUE!</v>
      </c>
      <c r="LL188" s="2" t="e">
        <f t="shared" si="2311"/>
        <v>#VALUE!</v>
      </c>
      <c r="LM188" s="2" t="e">
        <f t="shared" si="2312"/>
        <v>#VALUE!</v>
      </c>
      <c r="LN188" s="2" t="e">
        <f t="shared" si="2313"/>
        <v>#VALUE!</v>
      </c>
      <c r="LO188" s="2" t="e">
        <f t="shared" si="2314"/>
        <v>#VALUE!</v>
      </c>
      <c r="LP188" s="2" t="e">
        <f t="shared" si="2315"/>
        <v>#VALUE!</v>
      </c>
      <c r="LQ188" s="2" t="e">
        <f t="shared" si="2316"/>
        <v>#VALUE!</v>
      </c>
      <c r="LR188" s="2" t="e">
        <f t="shared" si="2317"/>
        <v>#VALUE!</v>
      </c>
      <c r="LS188" s="2" t="e">
        <f t="shared" si="2318"/>
        <v>#VALUE!</v>
      </c>
      <c r="LT188" s="2" t="e">
        <f t="shared" si="2319"/>
        <v>#VALUE!</v>
      </c>
      <c r="LU188" s="2" t="e">
        <f t="shared" si="2320"/>
        <v>#VALUE!</v>
      </c>
      <c r="LV188" s="2" t="e">
        <f t="shared" si="2321"/>
        <v>#VALUE!</v>
      </c>
      <c r="LW188" s="2" t="e">
        <f t="shared" si="2322"/>
        <v>#VALUE!</v>
      </c>
      <c r="LX188" s="2" t="e">
        <f t="shared" si="2323"/>
        <v>#VALUE!</v>
      </c>
      <c r="LY188" s="2" t="e">
        <f t="shared" si="2324"/>
        <v>#VALUE!</v>
      </c>
      <c r="LZ188" s="2" t="e">
        <f t="shared" si="2325"/>
        <v>#VALUE!</v>
      </c>
      <c r="MA188" s="2" t="e">
        <f t="shared" si="2326"/>
        <v>#VALUE!</v>
      </c>
      <c r="MB188" s="2" t="e">
        <f t="shared" si="2327"/>
        <v>#VALUE!</v>
      </c>
      <c r="MC188" s="2" t="e">
        <f t="shared" si="2328"/>
        <v>#VALUE!</v>
      </c>
      <c r="MD188" s="2" t="e">
        <f t="shared" si="2329"/>
        <v>#VALUE!</v>
      </c>
      <c r="ME188" s="2" t="e">
        <f t="shared" si="2330"/>
        <v>#VALUE!</v>
      </c>
      <c r="MF188" s="2" t="e">
        <f t="shared" si="2331"/>
        <v>#VALUE!</v>
      </c>
      <c r="MG188" s="2" t="e">
        <f t="shared" si="2332"/>
        <v>#VALUE!</v>
      </c>
      <c r="MH188" s="2">
        <f t="shared" si="2333"/>
        <v>1</v>
      </c>
      <c r="MI188" s="2" t="e">
        <f t="shared" si="2334"/>
        <v>#VALUE!</v>
      </c>
      <c r="MJ188" s="2" t="e">
        <f t="shared" si="2335"/>
        <v>#VALUE!</v>
      </c>
      <c r="MK188" s="2" t="e">
        <f t="shared" si="2336"/>
        <v>#VALUE!</v>
      </c>
      <c r="ML188" s="2" t="e">
        <f t="shared" si="2337"/>
        <v>#VALUE!</v>
      </c>
      <c r="MM188" s="2" t="e">
        <f t="shared" si="2338"/>
        <v>#VALUE!</v>
      </c>
      <c r="MN188" s="2" t="e">
        <f t="shared" si="2339"/>
        <v>#VALUE!</v>
      </c>
      <c r="MO188" s="2" t="e">
        <f t="shared" si="2340"/>
        <v>#VALUE!</v>
      </c>
      <c r="MP188" s="2" t="e">
        <f t="shared" si="2341"/>
        <v>#VALUE!</v>
      </c>
      <c r="MQ188" s="2" t="e">
        <f t="shared" si="2342"/>
        <v>#VALUE!</v>
      </c>
      <c r="MR188" s="2" t="e">
        <f t="shared" si="2343"/>
        <v>#VALUE!</v>
      </c>
      <c r="MS188" s="2" t="e">
        <f t="shared" si="2344"/>
        <v>#VALUE!</v>
      </c>
      <c r="MT188" s="2" t="e">
        <f t="shared" si="2345"/>
        <v>#VALUE!</v>
      </c>
      <c r="MU188" s="2" t="e">
        <f t="shared" si="2346"/>
        <v>#VALUE!</v>
      </c>
      <c r="MV188" s="2" t="e">
        <f t="shared" si="2347"/>
        <v>#VALUE!</v>
      </c>
      <c r="MW188" s="2" t="e">
        <f t="shared" si="2348"/>
        <v>#VALUE!</v>
      </c>
      <c r="MX188" s="2" t="e">
        <f t="shared" si="2349"/>
        <v>#VALUE!</v>
      </c>
      <c r="MY188" s="2" t="e">
        <f t="shared" si="2350"/>
        <v>#VALUE!</v>
      </c>
      <c r="MZ188" s="2" t="e">
        <f t="shared" si="2351"/>
        <v>#VALUE!</v>
      </c>
      <c r="NA188" s="2" t="e">
        <f t="shared" si="2352"/>
        <v>#VALUE!</v>
      </c>
      <c r="NB188" s="2" t="e">
        <f t="shared" si="2353"/>
        <v>#VALUE!</v>
      </c>
      <c r="NC188" s="2" t="e">
        <f t="shared" si="2354"/>
        <v>#VALUE!</v>
      </c>
      <c r="ND188" s="2" t="e">
        <f t="shared" si="2355"/>
        <v>#VALUE!</v>
      </c>
      <c r="NE188" s="2" t="e">
        <f t="shared" si="2356"/>
        <v>#VALUE!</v>
      </c>
      <c r="NF188" s="2">
        <f t="shared" si="2026"/>
        <v>0</v>
      </c>
      <c r="NG188" s="2">
        <f t="shared" si="1861"/>
        <v>0</v>
      </c>
      <c r="NH188" s="2">
        <f t="shared" si="1862"/>
        <v>0</v>
      </c>
      <c r="NI188" s="2">
        <f t="shared" si="1863"/>
        <v>0</v>
      </c>
      <c r="NJ188" s="2">
        <f t="shared" si="1864"/>
        <v>0</v>
      </c>
      <c r="NK188" s="2">
        <f t="shared" si="1865"/>
        <v>0</v>
      </c>
      <c r="NL188" s="2">
        <f t="shared" si="1866"/>
        <v>0</v>
      </c>
      <c r="NM188" s="2">
        <f t="shared" si="1867"/>
        <v>0</v>
      </c>
      <c r="NN188" s="2">
        <f t="shared" si="1868"/>
        <v>0</v>
      </c>
      <c r="NO188" s="2">
        <f t="shared" si="1869"/>
        <v>0</v>
      </c>
      <c r="NP188" s="2">
        <f t="shared" si="1870"/>
        <v>0</v>
      </c>
      <c r="NQ188" s="2">
        <f t="shared" si="1871"/>
        <v>0</v>
      </c>
      <c r="NR188" s="2">
        <f t="shared" si="1872"/>
        <v>0</v>
      </c>
      <c r="NS188" s="2">
        <f t="shared" si="1873"/>
        <v>0</v>
      </c>
      <c r="NT188" s="2">
        <f t="shared" si="1874"/>
        <v>0</v>
      </c>
      <c r="NU188" s="2">
        <f t="shared" si="1875"/>
        <v>0</v>
      </c>
      <c r="NV188" s="2">
        <f t="shared" si="1876"/>
        <v>0</v>
      </c>
      <c r="NW188" s="2">
        <f t="shared" si="1877"/>
        <v>0</v>
      </c>
      <c r="NX188" s="2">
        <f t="shared" si="1878"/>
        <v>0</v>
      </c>
      <c r="NY188" s="2">
        <f t="shared" si="1879"/>
        <v>0</v>
      </c>
      <c r="NZ188" s="2">
        <f t="shared" si="1880"/>
        <v>0</v>
      </c>
      <c r="OA188" s="2">
        <f t="shared" si="1881"/>
        <v>0</v>
      </c>
      <c r="OB188" s="2">
        <f t="shared" si="1882"/>
        <v>0</v>
      </c>
      <c r="OC188" s="2">
        <f t="shared" si="1883"/>
        <v>0</v>
      </c>
      <c r="OD188" s="2">
        <f>IF(AND(NF188&gt;'Graph Creator'!$K$4,'Detalle de Cuentas'!NF188&lt;='Graph Creator'!$L$4),1,0)</f>
        <v>0</v>
      </c>
      <c r="OE188" s="2">
        <f>IF(AND(NG188&gt;'Graph Creator'!$K$4,'Detalle de Cuentas'!NG188&lt;='Graph Creator'!$L$4),1,0)</f>
        <v>0</v>
      </c>
      <c r="OF188" s="2">
        <f>IF(AND(NH188&gt;'Graph Creator'!$K$4,'Detalle de Cuentas'!NH188&lt;='Graph Creator'!$L$4),1,0)</f>
        <v>0</v>
      </c>
      <c r="OG188" s="2">
        <f>IF(AND(NI188&gt;'Graph Creator'!$K$4,'Detalle de Cuentas'!NI188&lt;='Graph Creator'!$L$4),1,0)</f>
        <v>0</v>
      </c>
      <c r="OH188" s="2">
        <f>IF(AND(NJ188&gt;'Graph Creator'!$K$4,'Detalle de Cuentas'!NJ188&lt;='Graph Creator'!$L$4),1,0)</f>
        <v>0</v>
      </c>
      <c r="OI188" s="2">
        <f>IF(AND(NK188&gt;'Graph Creator'!$K$4,'Detalle de Cuentas'!NK188&lt;='Graph Creator'!$L$4),1,0)</f>
        <v>0</v>
      </c>
      <c r="OJ188" s="2">
        <f>IF(AND(NL188&gt;'Graph Creator'!$K$4,'Detalle de Cuentas'!NL188&lt;='Graph Creator'!$L$4),1,0)</f>
        <v>0</v>
      </c>
      <c r="OK188" s="2">
        <f>IF(AND(NM188&gt;'Graph Creator'!$K$4,'Detalle de Cuentas'!NM188&lt;='Graph Creator'!$L$4),1,0)</f>
        <v>0</v>
      </c>
      <c r="OL188" s="2">
        <f>IF(AND(NN188&gt;'Graph Creator'!$K$4,'Detalle de Cuentas'!NN188&lt;='Graph Creator'!$L$4),1,0)</f>
        <v>0</v>
      </c>
      <c r="OM188" s="2">
        <f>IF(AND(NO188&gt;'Graph Creator'!$K$4,'Detalle de Cuentas'!NO188&lt;='Graph Creator'!$L$4),1,0)</f>
        <v>0</v>
      </c>
      <c r="ON188" s="2">
        <f>IF(AND(NP188&gt;'Graph Creator'!$K$4,'Detalle de Cuentas'!NP188&lt;='Graph Creator'!$L$4),1,0)</f>
        <v>0</v>
      </c>
      <c r="OO188" s="2">
        <f>IF(AND(NQ188&gt;'Graph Creator'!$K$4,'Detalle de Cuentas'!NQ188&lt;='Graph Creator'!$L$4),1,0)</f>
        <v>0</v>
      </c>
      <c r="OP188" s="2">
        <f>IF(AND(NR188&gt;'Graph Creator'!$K$4,'Detalle de Cuentas'!NR188&lt;='Graph Creator'!$L$4),1,0)</f>
        <v>0</v>
      </c>
      <c r="OQ188" s="2">
        <f>IF(AND(NS188&gt;'Graph Creator'!$K$4,'Detalle de Cuentas'!NS188&lt;='Graph Creator'!$L$4),1,0)</f>
        <v>0</v>
      </c>
      <c r="OR188" s="2">
        <f>IF(AND(NT188&gt;'Graph Creator'!$K$4,'Detalle de Cuentas'!NT188&lt;='Graph Creator'!$L$4),1,0)</f>
        <v>0</v>
      </c>
      <c r="OS188" s="2">
        <f>IF(AND(NU188&gt;'Graph Creator'!$K$4,'Detalle de Cuentas'!NU188&lt;='Graph Creator'!$L$4),1,0)</f>
        <v>0</v>
      </c>
      <c r="OT188" s="2">
        <f>IF(AND(NV188&gt;'Graph Creator'!$K$4,'Detalle de Cuentas'!NV188&lt;='Graph Creator'!$L$4),1,0)</f>
        <v>0</v>
      </c>
      <c r="OU188" s="2">
        <f>IF(AND(NW188&gt;'Graph Creator'!$K$4,'Detalle de Cuentas'!NW188&lt;='Graph Creator'!$L$4),1,0)</f>
        <v>0</v>
      </c>
      <c r="OV188" s="2">
        <f>IF(AND(NX188&gt;'Graph Creator'!$K$4,'Detalle de Cuentas'!NX188&lt;='Graph Creator'!$L$4),1,0)</f>
        <v>0</v>
      </c>
      <c r="OW188" s="2">
        <f>IF(AND(NY188&gt;'Graph Creator'!$K$4,'Detalle de Cuentas'!NY188&lt;='Graph Creator'!$L$4),1,0)</f>
        <v>0</v>
      </c>
      <c r="OX188" s="2">
        <f>IF(AND(NZ188&gt;'Graph Creator'!$K$4,'Detalle de Cuentas'!NZ188&lt;='Graph Creator'!$L$4),1,0)</f>
        <v>0</v>
      </c>
      <c r="OY188" s="2">
        <f>IF(AND(OA188&gt;'Graph Creator'!$K$4,'Detalle de Cuentas'!OA188&lt;='Graph Creator'!$L$4),1,0)</f>
        <v>0</v>
      </c>
      <c r="OZ188" s="2">
        <f>IF(AND(OB188&gt;'Graph Creator'!$K$4,'Detalle de Cuentas'!OB188&lt;='Graph Creator'!$L$4),1,0)</f>
        <v>0</v>
      </c>
      <c r="PA188" s="2">
        <f>IF(AND(OC188&gt;'Graph Creator'!$K$4,'Detalle de Cuentas'!OC188&lt;='Graph Creator'!$L$4),1,0)</f>
        <v>0</v>
      </c>
      <c r="PB188" s="2">
        <f>IF(AND(NF188&gt;'Graph Creator'!$L$4,'Detalle de Cuentas'!NF188&lt;='Graph Creator'!$M$4),1,0)</f>
        <v>0</v>
      </c>
      <c r="PC188" s="2">
        <f>IF(AND(NG188&gt;'Graph Creator'!$L$4,'Detalle de Cuentas'!NG188&lt;='Graph Creator'!$M$4),1,0)</f>
        <v>0</v>
      </c>
      <c r="PD188" s="2">
        <f>IF(AND(NH188&gt;'Graph Creator'!$L$4,'Detalle de Cuentas'!NH188&lt;='Graph Creator'!$M$4),1,0)</f>
        <v>0</v>
      </c>
      <c r="PE188" s="2">
        <f>IF(AND(NI188&gt;'Graph Creator'!$L$4,'Detalle de Cuentas'!NI188&lt;='Graph Creator'!$M$4),1,0)</f>
        <v>0</v>
      </c>
      <c r="PF188" s="2">
        <f>IF(AND(NJ188&gt;'Graph Creator'!$L$4,'Detalle de Cuentas'!NJ188&lt;='Graph Creator'!$M$4),1,0)</f>
        <v>0</v>
      </c>
      <c r="PG188" s="2">
        <f>IF(AND(NK188&gt;'Graph Creator'!$L$4,'Detalle de Cuentas'!NK188&lt;='Graph Creator'!$M$4),1,0)</f>
        <v>0</v>
      </c>
      <c r="PH188" s="2">
        <f>IF(AND(NL188&gt;'Graph Creator'!$L$4,'Detalle de Cuentas'!NL188&lt;='Graph Creator'!$M$4),1,0)</f>
        <v>0</v>
      </c>
      <c r="PI188" s="2">
        <f>IF(AND(NM188&gt;'Graph Creator'!$L$4,'Detalle de Cuentas'!NM188&lt;='Graph Creator'!$M$4),1,0)</f>
        <v>0</v>
      </c>
      <c r="PJ188" s="2">
        <f>IF(AND(NN188&gt;'Graph Creator'!$L$4,'Detalle de Cuentas'!NN188&lt;='Graph Creator'!$M$4),1,0)</f>
        <v>0</v>
      </c>
      <c r="PK188" s="2">
        <f>IF(AND(NO188&gt;'Graph Creator'!$L$4,'Detalle de Cuentas'!NO188&lt;='Graph Creator'!$M$4),1,0)</f>
        <v>0</v>
      </c>
      <c r="PL188" s="2">
        <f>IF(AND(NP188&gt;'Graph Creator'!$L$4,'Detalle de Cuentas'!NP188&lt;='Graph Creator'!$M$4),1,0)</f>
        <v>0</v>
      </c>
      <c r="PM188" s="2">
        <f>IF(AND(NQ188&gt;'Graph Creator'!$L$4,'Detalle de Cuentas'!NQ188&lt;='Graph Creator'!$M$4),1,0)</f>
        <v>0</v>
      </c>
      <c r="PN188" s="2">
        <f>IF(AND(NR188&gt;'Graph Creator'!$L$4,'Detalle de Cuentas'!NR188&lt;='Graph Creator'!$M$4),1,0)</f>
        <v>0</v>
      </c>
      <c r="PO188" s="2">
        <f>IF(AND(NS188&gt;'Graph Creator'!$L$4,'Detalle de Cuentas'!NS188&lt;='Graph Creator'!$M$4),1,0)</f>
        <v>0</v>
      </c>
      <c r="PP188" s="2">
        <f>IF(AND(NT188&gt;'Graph Creator'!$L$4,'Detalle de Cuentas'!NT188&lt;='Graph Creator'!$M$4),1,0)</f>
        <v>0</v>
      </c>
      <c r="PQ188" s="2">
        <f>IF(AND(NU188&gt;'Graph Creator'!$L$4,'Detalle de Cuentas'!NU188&lt;='Graph Creator'!$M$4),1,0)</f>
        <v>0</v>
      </c>
      <c r="PR188" s="2">
        <f>IF(AND(NV188&gt;'Graph Creator'!$L$4,'Detalle de Cuentas'!NV188&lt;='Graph Creator'!$M$4),1,0)</f>
        <v>0</v>
      </c>
      <c r="PS188" s="2">
        <f>IF(AND(NW188&gt;'Graph Creator'!$L$4,'Detalle de Cuentas'!NW188&lt;='Graph Creator'!$M$4),1,0)</f>
        <v>0</v>
      </c>
      <c r="PT188" s="2">
        <f>IF(AND(NX188&gt;'Graph Creator'!$L$4,'Detalle de Cuentas'!NX188&lt;='Graph Creator'!$M$4),1,0)</f>
        <v>0</v>
      </c>
      <c r="PU188" s="2">
        <f>IF(AND(NY188&gt;'Graph Creator'!$L$4,'Detalle de Cuentas'!NY188&lt;='Graph Creator'!$M$4),1,0)</f>
        <v>0</v>
      </c>
      <c r="PV188" s="2">
        <f>IF(AND(NZ188&gt;'Graph Creator'!$L$4,'Detalle de Cuentas'!NZ188&lt;='Graph Creator'!$M$4),1,0)</f>
        <v>0</v>
      </c>
      <c r="PW188" s="2">
        <f>IF(AND(OA188&gt;'Graph Creator'!$L$4,'Detalle de Cuentas'!OA188&lt;='Graph Creator'!$M$4),1,0)</f>
        <v>0</v>
      </c>
      <c r="PX188" s="2">
        <f>IF(AND(OB188&gt;'Graph Creator'!$L$4,'Detalle de Cuentas'!OB188&lt;='Graph Creator'!$M$4),1,0)</f>
        <v>0</v>
      </c>
      <c r="PY188" s="2">
        <f>IF(AND(OC188&gt;'Graph Creator'!$L$4,'Detalle de Cuentas'!OC188&lt;='Graph Creator'!$M$4),1,0)</f>
        <v>0</v>
      </c>
      <c r="PZ188" s="2">
        <f>IF(AND(NF188&gt;'Graph Creator'!$M$4,'Detalle de Cuentas'!NF188&lt;='Graph Creator'!$N$4),1,0)</f>
        <v>0</v>
      </c>
      <c r="QA188" s="2">
        <f>IF(AND(NG188&gt;'Graph Creator'!$M$4,'Detalle de Cuentas'!NG188&lt;='Graph Creator'!$N$4),1,0)</f>
        <v>0</v>
      </c>
      <c r="QB188" s="2">
        <f>IF(AND(NH188&gt;'Graph Creator'!$M$4,'Detalle de Cuentas'!NH188&lt;='Graph Creator'!$N$4),1,0)</f>
        <v>0</v>
      </c>
      <c r="QC188" s="2">
        <f>IF(AND(NI188&gt;'Graph Creator'!$M$4,'Detalle de Cuentas'!NI188&lt;='Graph Creator'!$N$4),1,0)</f>
        <v>0</v>
      </c>
      <c r="QD188" s="2">
        <f>IF(AND(NJ188&gt;'Graph Creator'!$M$4,'Detalle de Cuentas'!NJ188&lt;='Graph Creator'!$N$4),1,0)</f>
        <v>0</v>
      </c>
      <c r="QE188" s="2">
        <f>IF(AND(NK188&gt;'Graph Creator'!$M$4,'Detalle de Cuentas'!NK188&lt;='Graph Creator'!$N$4),1,0)</f>
        <v>0</v>
      </c>
      <c r="QF188" s="2">
        <f>IF(AND(NL188&gt;'Graph Creator'!$M$4,'Detalle de Cuentas'!NL188&lt;='Graph Creator'!$N$4),1,0)</f>
        <v>0</v>
      </c>
      <c r="QG188" s="2">
        <f>IF(AND(NM188&gt;'Graph Creator'!$M$4,'Detalle de Cuentas'!NM188&lt;='Graph Creator'!$N$4),1,0)</f>
        <v>0</v>
      </c>
      <c r="QH188" s="2">
        <f>IF(AND(NN188&gt;'Graph Creator'!$M$4,'Detalle de Cuentas'!NN188&lt;='Graph Creator'!$N$4),1,0)</f>
        <v>0</v>
      </c>
      <c r="QI188" s="2">
        <f>IF(AND(NO188&gt;'Graph Creator'!$M$4,'Detalle de Cuentas'!NO188&lt;='Graph Creator'!$N$4),1,0)</f>
        <v>0</v>
      </c>
      <c r="QJ188" s="2">
        <f>IF(AND(NP188&gt;'Graph Creator'!$M$4,'Detalle de Cuentas'!NP188&lt;='Graph Creator'!$N$4),1,0)</f>
        <v>0</v>
      </c>
      <c r="QK188" s="2">
        <f>IF(AND(NQ188&gt;'Graph Creator'!$M$4,'Detalle de Cuentas'!NQ188&lt;='Graph Creator'!$N$4),1,0)</f>
        <v>0</v>
      </c>
      <c r="QL188" s="2">
        <f>IF(AND(NR188&gt;'Graph Creator'!$M$4,'Detalle de Cuentas'!NR188&lt;='Graph Creator'!$N$4),1,0)</f>
        <v>0</v>
      </c>
      <c r="QM188" s="2">
        <f>IF(AND(NS188&gt;'Graph Creator'!$M$4,'Detalle de Cuentas'!NS188&lt;='Graph Creator'!$N$4),1,0)</f>
        <v>0</v>
      </c>
      <c r="QN188" s="2">
        <f>IF(AND(NT188&gt;'Graph Creator'!$M$4,'Detalle de Cuentas'!NT188&lt;='Graph Creator'!$N$4),1,0)</f>
        <v>0</v>
      </c>
      <c r="QO188" s="2">
        <f>IF(AND(NU188&gt;'Graph Creator'!$M$4,'Detalle de Cuentas'!NU188&lt;='Graph Creator'!$N$4),1,0)</f>
        <v>0</v>
      </c>
      <c r="QP188" s="2">
        <f>IF(AND(NV188&gt;'Graph Creator'!$M$4,'Detalle de Cuentas'!NV188&lt;='Graph Creator'!$N$4),1,0)</f>
        <v>0</v>
      </c>
      <c r="QQ188" s="2">
        <f>IF(AND(NW188&gt;'Graph Creator'!$M$4,'Detalle de Cuentas'!NW188&lt;='Graph Creator'!$N$4),1,0)</f>
        <v>0</v>
      </c>
      <c r="QR188" s="2">
        <f>IF(AND(NX188&gt;'Graph Creator'!$M$4,'Detalle de Cuentas'!NX188&lt;='Graph Creator'!$N$4),1,0)</f>
        <v>0</v>
      </c>
      <c r="QS188" s="2">
        <f>IF(AND(NY188&gt;'Graph Creator'!$M$4,'Detalle de Cuentas'!NY188&lt;='Graph Creator'!$N$4),1,0)</f>
        <v>0</v>
      </c>
      <c r="QT188" s="2">
        <f>IF(AND(NZ188&gt;'Graph Creator'!$M$4,'Detalle de Cuentas'!NZ188&lt;='Graph Creator'!$N$4),1,0)</f>
        <v>0</v>
      </c>
      <c r="QU188" s="2">
        <f>IF(AND(OA188&gt;'Graph Creator'!$M$4,'Detalle de Cuentas'!OA188&lt;='Graph Creator'!$N$4),1,0)</f>
        <v>0</v>
      </c>
      <c r="QV188" s="2">
        <f>IF(AND(OB188&gt;'Graph Creator'!$M$4,'Detalle de Cuentas'!OB188&lt;='Graph Creator'!$N$4),1,0)</f>
        <v>0</v>
      </c>
      <c r="QW188" s="2">
        <f>IF(AND(OC188&gt;'Graph Creator'!$M$4,'Detalle de Cuentas'!OC188&lt;='Graph Creator'!$N$4),1,0)</f>
        <v>0</v>
      </c>
      <c r="QX188" s="2">
        <f>IF(AND(NF188&gt;'Graph Creator'!$N$4,'Detalle de Cuentas'!NF188&lt;='Graph Creator'!$O$4),1,0)</f>
        <v>0</v>
      </c>
      <c r="QY188" s="2">
        <f>IF(AND(NG188&gt;'Graph Creator'!$N$4,'Detalle de Cuentas'!NG188&lt;='Graph Creator'!$O$4),1,0)</f>
        <v>0</v>
      </c>
      <c r="QZ188" s="2">
        <f>IF(AND(NH188&gt;'Graph Creator'!$N$4,'Detalle de Cuentas'!NH188&lt;='Graph Creator'!$O$4),1,0)</f>
        <v>0</v>
      </c>
      <c r="RA188" s="2">
        <f>IF(AND(NI188&gt;'Graph Creator'!$N$4,'Detalle de Cuentas'!NI188&lt;='Graph Creator'!$O$4),1,0)</f>
        <v>0</v>
      </c>
      <c r="RB188" s="2">
        <f>IF(AND(NJ188&gt;'Graph Creator'!$N$4,'Detalle de Cuentas'!NJ188&lt;='Graph Creator'!$O$4),1,0)</f>
        <v>0</v>
      </c>
      <c r="RC188" s="2">
        <f>IF(AND(NK188&gt;'Graph Creator'!$N$4,'Detalle de Cuentas'!NK188&lt;='Graph Creator'!$O$4),1,0)</f>
        <v>0</v>
      </c>
      <c r="RD188" s="2">
        <f>IF(AND(NL188&gt;'Graph Creator'!$N$4,'Detalle de Cuentas'!NL188&lt;='Graph Creator'!$O$4),1,0)</f>
        <v>0</v>
      </c>
      <c r="RE188" s="2">
        <f>IF(AND(NM188&gt;'Graph Creator'!$N$4,'Detalle de Cuentas'!NM188&lt;='Graph Creator'!$O$4),1,0)</f>
        <v>0</v>
      </c>
      <c r="RF188" s="2">
        <f>IF(AND(NN188&gt;'Graph Creator'!$N$4,'Detalle de Cuentas'!NN188&lt;='Graph Creator'!$O$4),1,0)</f>
        <v>0</v>
      </c>
      <c r="RG188" s="2">
        <f>IF(AND(NO188&gt;'Graph Creator'!$N$4,'Detalle de Cuentas'!NO188&lt;='Graph Creator'!$O$4),1,0)</f>
        <v>0</v>
      </c>
      <c r="RH188" s="2">
        <f>IF(AND(NP188&gt;'Graph Creator'!$N$4,'Detalle de Cuentas'!NP188&lt;='Graph Creator'!$O$4),1,0)</f>
        <v>0</v>
      </c>
      <c r="RI188" s="2">
        <f>IF(AND(NQ188&gt;'Graph Creator'!$N$4,'Detalle de Cuentas'!NQ188&lt;='Graph Creator'!$O$4),1,0)</f>
        <v>0</v>
      </c>
      <c r="RJ188" s="2">
        <f>IF(AND(NR188&gt;'Graph Creator'!$N$4,'Detalle de Cuentas'!NR188&lt;='Graph Creator'!$O$4),1,0)</f>
        <v>0</v>
      </c>
      <c r="RK188" s="2">
        <f>IF(AND(NS188&gt;'Graph Creator'!$N$4,'Detalle de Cuentas'!NS188&lt;='Graph Creator'!$O$4),1,0)</f>
        <v>0</v>
      </c>
      <c r="RL188" s="2">
        <f>IF(AND(NT188&gt;'Graph Creator'!$N$4,'Detalle de Cuentas'!NT188&lt;='Graph Creator'!$O$4),1,0)</f>
        <v>0</v>
      </c>
      <c r="RM188" s="2">
        <f>IF(AND(NU188&gt;'Graph Creator'!$N$4,'Detalle de Cuentas'!NU188&lt;='Graph Creator'!$O$4),1,0)</f>
        <v>0</v>
      </c>
      <c r="RN188" s="2">
        <f>IF(AND(NV188&gt;'Graph Creator'!$N$4,'Detalle de Cuentas'!NV188&lt;='Graph Creator'!$O$4),1,0)</f>
        <v>0</v>
      </c>
      <c r="RO188" s="2">
        <f>IF(AND(NW188&gt;'Graph Creator'!$N$4,'Detalle de Cuentas'!NW188&lt;='Graph Creator'!$O$4),1,0)</f>
        <v>0</v>
      </c>
      <c r="RP188" s="2">
        <f>IF(AND(NX188&gt;'Graph Creator'!$N$4,'Detalle de Cuentas'!NX188&lt;='Graph Creator'!$O$4),1,0)</f>
        <v>0</v>
      </c>
      <c r="RQ188" s="2">
        <f>IF(AND(NY188&gt;'Graph Creator'!$N$4,'Detalle de Cuentas'!NY188&lt;='Graph Creator'!$O$4),1,0)</f>
        <v>0</v>
      </c>
      <c r="RR188" s="2">
        <f>IF(AND(NZ188&gt;'Graph Creator'!$N$4,'Detalle de Cuentas'!NZ188&lt;='Graph Creator'!$O$4),1,0)</f>
        <v>0</v>
      </c>
      <c r="RS188" s="2">
        <f>IF(AND(OA188&gt;'Graph Creator'!$N$4,'Detalle de Cuentas'!OA188&lt;='Graph Creator'!$O$4),1,0)</f>
        <v>0</v>
      </c>
      <c r="RT188" s="2">
        <f>IF(AND(OB188&gt;'Graph Creator'!$N$4,'Detalle de Cuentas'!OB188&lt;='Graph Creator'!$O$4),1,0)</f>
        <v>0</v>
      </c>
      <c r="RU188" s="2">
        <f>IF(AND(OC188&gt;'Graph Creator'!$N$4,'Detalle de Cuentas'!OC188&lt;='Graph Creator'!$O$4),1,0)</f>
        <v>0</v>
      </c>
      <c r="RV188" s="2" t="e">
        <f t="shared" si="2027"/>
        <v>#VALUE!</v>
      </c>
      <c r="RW188" s="2" t="e">
        <f t="shared" si="2028"/>
        <v>#VALUE!</v>
      </c>
      <c r="RX188" s="2" t="e">
        <f t="shared" si="2029"/>
        <v>#VALUE!</v>
      </c>
      <c r="RY188" s="2" t="e">
        <f t="shared" si="2030"/>
        <v>#VALUE!</v>
      </c>
      <c r="RZ188" s="2" t="e">
        <f t="shared" si="2031"/>
        <v>#VALUE!</v>
      </c>
      <c r="SA188" s="2" t="e">
        <f t="shared" si="2032"/>
        <v>#VALUE!</v>
      </c>
      <c r="SB188" s="2" t="e">
        <f t="shared" si="2033"/>
        <v>#VALUE!</v>
      </c>
      <c r="SC188" s="2" t="e">
        <f t="shared" si="2034"/>
        <v>#VALUE!</v>
      </c>
      <c r="SD188" s="2" t="e">
        <f t="shared" si="2035"/>
        <v>#VALUE!</v>
      </c>
      <c r="SE188" s="2" t="e">
        <f t="shared" si="2036"/>
        <v>#VALUE!</v>
      </c>
      <c r="SF188" s="2" t="e">
        <f t="shared" si="2037"/>
        <v>#VALUE!</v>
      </c>
      <c r="SG188" s="2" t="e">
        <f t="shared" si="2038"/>
        <v>#VALUE!</v>
      </c>
      <c r="SH188" s="2" t="e">
        <f t="shared" si="2039"/>
        <v>#VALUE!</v>
      </c>
      <c r="SI188" s="2" t="e">
        <f t="shared" si="2040"/>
        <v>#VALUE!</v>
      </c>
      <c r="SJ188" s="2" t="e">
        <f t="shared" si="2041"/>
        <v>#VALUE!</v>
      </c>
      <c r="SK188" s="2" t="e">
        <f t="shared" si="2042"/>
        <v>#VALUE!</v>
      </c>
      <c r="SL188" s="2" t="e">
        <f t="shared" si="2043"/>
        <v>#VALUE!</v>
      </c>
      <c r="SM188" s="2" t="e">
        <f t="shared" si="2044"/>
        <v>#VALUE!</v>
      </c>
      <c r="SN188" s="2" t="e">
        <f t="shared" si="2045"/>
        <v>#VALUE!</v>
      </c>
      <c r="SO188" s="2" t="e">
        <f t="shared" si="2046"/>
        <v>#VALUE!</v>
      </c>
      <c r="SP188" s="2" t="e">
        <f t="shared" si="2047"/>
        <v>#VALUE!</v>
      </c>
      <c r="SQ188" s="2" t="e">
        <f t="shared" si="2048"/>
        <v>#VALUE!</v>
      </c>
      <c r="SR188" s="2" t="e">
        <f t="shared" si="2049"/>
        <v>#VALUE!</v>
      </c>
      <c r="SS188" s="2" t="e">
        <f t="shared" si="2050"/>
        <v>#VALUE!</v>
      </c>
      <c r="ST188" s="2" t="e">
        <f t="shared" si="2051"/>
        <v>#VALUE!</v>
      </c>
      <c r="SU188" s="2" t="e">
        <f t="shared" si="2052"/>
        <v>#VALUE!</v>
      </c>
      <c r="SV188" s="2" t="e">
        <f t="shared" si="2053"/>
        <v>#VALUE!</v>
      </c>
      <c r="SW188" s="2" t="e">
        <f t="shared" si="2054"/>
        <v>#VALUE!</v>
      </c>
      <c r="SX188" s="2" t="e">
        <f t="shared" si="2055"/>
        <v>#VALUE!</v>
      </c>
      <c r="SY188" s="2" t="e">
        <f t="shared" si="2056"/>
        <v>#VALUE!</v>
      </c>
      <c r="SZ188" s="2" t="e">
        <f t="shared" si="2057"/>
        <v>#VALUE!</v>
      </c>
      <c r="TA188" s="2" t="e">
        <f t="shared" si="2058"/>
        <v>#VALUE!</v>
      </c>
      <c r="TB188" s="2" t="e">
        <f t="shared" si="2059"/>
        <v>#VALUE!</v>
      </c>
      <c r="TC188" s="2" t="e">
        <f t="shared" si="2060"/>
        <v>#VALUE!</v>
      </c>
      <c r="TD188" s="2" t="e">
        <f t="shared" si="2061"/>
        <v>#VALUE!</v>
      </c>
      <c r="TE188" s="2" t="e">
        <f t="shared" si="2062"/>
        <v>#VALUE!</v>
      </c>
      <c r="TF188" s="2" t="str">
        <f>IF(DZ188=1,IF(SUM(DZ$17:DZ188)&lt;2,""&amp;B188,", "&amp;B188),"")</f>
        <v/>
      </c>
      <c r="TG188" s="2" t="str">
        <f t="shared" si="2075"/>
        <v/>
      </c>
      <c r="TH188" s="2">
        <f t="shared" si="2063"/>
        <v>0</v>
      </c>
      <c r="TI188" s="14" t="str">
        <f t="shared" si="2064"/>
        <v/>
      </c>
      <c r="TJ188" s="14" t="e">
        <f t="shared" si="1884"/>
        <v>#VALUE!</v>
      </c>
      <c r="TK188" s="14" t="e">
        <f t="shared" si="1885"/>
        <v>#VALUE!</v>
      </c>
      <c r="TL188" s="14" t="e">
        <f t="shared" si="1886"/>
        <v>#VALUE!</v>
      </c>
      <c r="TM188" s="14" t="e">
        <f t="shared" si="1887"/>
        <v>#VALUE!</v>
      </c>
      <c r="TN188" s="14" t="e">
        <f t="shared" si="1888"/>
        <v>#VALUE!</v>
      </c>
      <c r="TO188" s="14" t="e">
        <f t="shared" si="1889"/>
        <v>#VALUE!</v>
      </c>
      <c r="TP188" s="14" t="e">
        <f t="shared" si="1890"/>
        <v>#VALUE!</v>
      </c>
      <c r="TQ188" s="14" t="e">
        <f t="shared" si="1891"/>
        <v>#VALUE!</v>
      </c>
      <c r="TR188" s="14" t="e">
        <f t="shared" si="1892"/>
        <v>#VALUE!</v>
      </c>
      <c r="TS188" s="14" t="e">
        <f t="shared" si="1893"/>
        <v>#VALUE!</v>
      </c>
      <c r="TT188" s="14" t="e">
        <f t="shared" si="1894"/>
        <v>#VALUE!</v>
      </c>
      <c r="TU188" s="14" t="e">
        <f t="shared" si="1895"/>
        <v>#VALUE!</v>
      </c>
      <c r="TV188" s="14" t="e">
        <f t="shared" si="1896"/>
        <v>#VALUE!</v>
      </c>
      <c r="TW188" s="14" t="e">
        <f t="shared" si="1897"/>
        <v>#VALUE!</v>
      </c>
      <c r="TX188" s="14" t="e">
        <f t="shared" si="1898"/>
        <v>#VALUE!</v>
      </c>
      <c r="TY188" s="14" t="e">
        <f t="shared" si="1899"/>
        <v>#VALUE!</v>
      </c>
      <c r="TZ188" s="14" t="e">
        <f t="shared" si="1900"/>
        <v>#VALUE!</v>
      </c>
      <c r="UA188" s="14" t="e">
        <f t="shared" si="1901"/>
        <v>#VALUE!</v>
      </c>
      <c r="UB188" s="14" t="e">
        <f t="shared" si="1902"/>
        <v>#VALUE!</v>
      </c>
      <c r="UC188" s="14" t="e">
        <f t="shared" si="1903"/>
        <v>#VALUE!</v>
      </c>
      <c r="UD188" s="14" t="e">
        <f t="shared" si="1904"/>
        <v>#VALUE!</v>
      </c>
      <c r="UE188" s="14" t="e">
        <f t="shared" si="1905"/>
        <v>#VALUE!</v>
      </c>
      <c r="UF188" s="14" t="e">
        <f t="shared" si="1906"/>
        <v>#VALUE!</v>
      </c>
      <c r="UH188" s="2">
        <f>IF($C$4-$R188&gt;'Graph Creator'!$E$2*'Graph Creator'!$D$13*12,0,1)</f>
        <v>1</v>
      </c>
      <c r="UJ188" s="2" t="e">
        <f t="shared" si="2065"/>
        <v>#VALUE!</v>
      </c>
      <c r="UK188" s="2" t="e">
        <f t="shared" si="1907"/>
        <v>#VALUE!</v>
      </c>
      <c r="UL188" s="2" t="e">
        <f t="shared" si="1908"/>
        <v>#VALUE!</v>
      </c>
      <c r="UM188" s="2" t="e">
        <f t="shared" si="1909"/>
        <v>#VALUE!</v>
      </c>
      <c r="UN188" s="2" t="e">
        <f t="shared" si="1910"/>
        <v>#VALUE!</v>
      </c>
      <c r="UO188" s="2" t="e">
        <f t="shared" si="1911"/>
        <v>#VALUE!</v>
      </c>
      <c r="UP188" s="2" t="e">
        <f t="shared" si="1912"/>
        <v>#VALUE!</v>
      </c>
      <c r="UQ188" s="2" t="e">
        <f t="shared" si="1913"/>
        <v>#VALUE!</v>
      </c>
      <c r="UR188" s="2" t="e">
        <f t="shared" si="1914"/>
        <v>#VALUE!</v>
      </c>
      <c r="US188" s="2" t="e">
        <f t="shared" si="1915"/>
        <v>#VALUE!</v>
      </c>
      <c r="UT188" s="2" t="e">
        <f t="shared" si="1916"/>
        <v>#VALUE!</v>
      </c>
      <c r="UU188" s="2" t="e">
        <f t="shared" si="1917"/>
        <v>#VALUE!</v>
      </c>
      <c r="UV188" s="2" t="e">
        <f t="shared" si="1918"/>
        <v>#VALUE!</v>
      </c>
      <c r="UW188" s="2" t="e">
        <f t="shared" si="1919"/>
        <v>#VALUE!</v>
      </c>
      <c r="UX188" s="2" t="e">
        <f t="shared" si="1920"/>
        <v>#VALUE!</v>
      </c>
      <c r="UY188" s="2" t="e">
        <f t="shared" si="1921"/>
        <v>#VALUE!</v>
      </c>
      <c r="UZ188" s="2" t="e">
        <f t="shared" si="1922"/>
        <v>#VALUE!</v>
      </c>
      <c r="VA188" s="2" t="e">
        <f t="shared" si="1923"/>
        <v>#VALUE!</v>
      </c>
      <c r="VB188" s="2" t="e">
        <f t="shared" si="1924"/>
        <v>#VALUE!</v>
      </c>
      <c r="VC188" s="2" t="e">
        <f t="shared" si="1925"/>
        <v>#VALUE!</v>
      </c>
      <c r="VD188" s="2" t="e">
        <f t="shared" si="1926"/>
        <v>#VALUE!</v>
      </c>
      <c r="VE188" s="2" t="e">
        <f t="shared" si="1927"/>
        <v>#VALUE!</v>
      </c>
      <c r="VF188" s="2" t="e">
        <f t="shared" si="1928"/>
        <v>#VALUE!</v>
      </c>
      <c r="VG188" s="2" t="e">
        <f t="shared" si="1929"/>
        <v>#VALUE!</v>
      </c>
      <c r="VH188" s="2" t="e">
        <f t="shared" si="1930"/>
        <v>#VALUE!</v>
      </c>
      <c r="VI188" s="2" t="e">
        <f t="shared" si="1931"/>
        <v>#VALUE!</v>
      </c>
      <c r="VJ188" s="2" t="e">
        <f t="shared" si="1932"/>
        <v>#VALUE!</v>
      </c>
      <c r="VK188" s="2" t="e">
        <f t="shared" si="1933"/>
        <v>#VALUE!</v>
      </c>
      <c r="VL188" s="2" t="e">
        <f t="shared" si="1934"/>
        <v>#VALUE!</v>
      </c>
      <c r="VM188" s="2" t="e">
        <f t="shared" si="1935"/>
        <v>#VALUE!</v>
      </c>
      <c r="VN188" s="2" t="e">
        <f t="shared" si="1936"/>
        <v>#VALUE!</v>
      </c>
      <c r="VO188" s="2" t="e">
        <f t="shared" si="1937"/>
        <v>#VALUE!</v>
      </c>
      <c r="VP188" s="2" t="e">
        <f t="shared" si="1938"/>
        <v>#VALUE!</v>
      </c>
      <c r="VQ188" s="2" t="e">
        <f t="shared" si="1939"/>
        <v>#VALUE!</v>
      </c>
      <c r="VR188" s="2" t="e">
        <f t="shared" si="1940"/>
        <v>#VALUE!</v>
      </c>
      <c r="VS188" s="2" t="e">
        <f t="shared" si="1941"/>
        <v>#VALUE!</v>
      </c>
      <c r="VT188" s="98">
        <f t="shared" si="2066"/>
        <v>0</v>
      </c>
      <c r="VU188" s="98">
        <f t="shared" si="1942"/>
        <v>0</v>
      </c>
      <c r="VV188" s="98">
        <f t="shared" si="1943"/>
        <v>0</v>
      </c>
      <c r="VW188" s="98">
        <f t="shared" si="1944"/>
        <v>0</v>
      </c>
      <c r="VX188" s="98">
        <f t="shared" si="1945"/>
        <v>0</v>
      </c>
      <c r="VY188" s="98">
        <f t="shared" si="1946"/>
        <v>0</v>
      </c>
      <c r="VZ188" s="98">
        <f t="shared" si="1947"/>
        <v>0</v>
      </c>
      <c r="WA188" s="98">
        <f t="shared" si="1948"/>
        <v>0</v>
      </c>
      <c r="WB188" s="98">
        <f t="shared" si="1949"/>
        <v>0</v>
      </c>
      <c r="WC188" s="98">
        <f t="shared" si="1950"/>
        <v>0</v>
      </c>
      <c r="WD188" s="98">
        <f t="shared" si="1951"/>
        <v>0</v>
      </c>
      <c r="WE188" s="98">
        <f t="shared" si="1952"/>
        <v>0</v>
      </c>
      <c r="WF188" s="98">
        <f t="shared" si="1953"/>
        <v>0</v>
      </c>
      <c r="WG188" s="98">
        <f t="shared" si="1954"/>
        <v>0</v>
      </c>
      <c r="WH188" s="98">
        <f t="shared" si="1955"/>
        <v>0</v>
      </c>
      <c r="WI188" s="98">
        <f t="shared" si="1956"/>
        <v>0</v>
      </c>
      <c r="WJ188" s="98">
        <f t="shared" si="1957"/>
        <v>0</v>
      </c>
      <c r="WK188" s="98">
        <f t="shared" si="1958"/>
        <v>0</v>
      </c>
      <c r="WL188" s="98">
        <f t="shared" si="1959"/>
        <v>0</v>
      </c>
      <c r="WM188" s="98">
        <f t="shared" si="1960"/>
        <v>0</v>
      </c>
      <c r="WN188" s="98">
        <f t="shared" si="1961"/>
        <v>0</v>
      </c>
      <c r="WO188" s="98">
        <f t="shared" si="1962"/>
        <v>0</v>
      </c>
      <c r="WP188" s="98">
        <f t="shared" si="1963"/>
        <v>0</v>
      </c>
      <c r="WQ188" s="98">
        <f t="shared" si="1964"/>
        <v>0</v>
      </c>
      <c r="WR188" s="98">
        <f>IFERROR(INDEX('Score Calculation'!$D$38:$D$41,MATCH('Detalle de Cuentas'!VT188,'Score Calculation'!$C$38:$C$41,1)),0)</f>
        <v>4</v>
      </c>
      <c r="WS188" s="98">
        <f>IFERROR(INDEX('Score Calculation'!$D$38:$D$41,MATCH('Detalle de Cuentas'!VU188,'Score Calculation'!$C$38:$C$41,1)),0)</f>
        <v>4</v>
      </c>
      <c r="WT188" s="98">
        <f>IFERROR(INDEX('Score Calculation'!$D$38:$D$41,MATCH('Detalle de Cuentas'!VV188,'Score Calculation'!$C$38:$C$41,1)),0)</f>
        <v>4</v>
      </c>
      <c r="WU188" s="98">
        <f>IFERROR(INDEX('Score Calculation'!$D$38:$D$41,MATCH('Detalle de Cuentas'!VW188,'Score Calculation'!$C$38:$C$41,1)),0)</f>
        <v>4</v>
      </c>
      <c r="WV188" s="98">
        <f>IFERROR(INDEX('Score Calculation'!$D$38:$D$41,MATCH('Detalle de Cuentas'!VX188,'Score Calculation'!$C$38:$C$41,1)),0)</f>
        <v>4</v>
      </c>
      <c r="WW188" s="98">
        <f>IFERROR(INDEX('Score Calculation'!$D$38:$D$41,MATCH('Detalle de Cuentas'!VY188,'Score Calculation'!$C$38:$C$41,1)),0)</f>
        <v>4</v>
      </c>
      <c r="WX188" s="98">
        <f>IFERROR(INDEX('Score Calculation'!$D$38:$D$41,MATCH('Detalle de Cuentas'!VZ188,'Score Calculation'!$C$38:$C$41,1)),0)</f>
        <v>4</v>
      </c>
      <c r="WY188" s="98">
        <f>IFERROR(INDEX('Score Calculation'!$D$38:$D$41,MATCH('Detalle de Cuentas'!WA188,'Score Calculation'!$C$38:$C$41,1)),0)</f>
        <v>4</v>
      </c>
      <c r="WZ188" s="98">
        <f>IFERROR(INDEX('Score Calculation'!$D$38:$D$41,MATCH('Detalle de Cuentas'!WB188,'Score Calculation'!$C$38:$C$41,1)),0)</f>
        <v>4</v>
      </c>
      <c r="XA188" s="98">
        <f>IFERROR(INDEX('Score Calculation'!$D$38:$D$41,MATCH('Detalle de Cuentas'!WC188,'Score Calculation'!$C$38:$C$41,1)),0)</f>
        <v>4</v>
      </c>
      <c r="XB188" s="98">
        <f>IFERROR(INDEX('Score Calculation'!$D$38:$D$41,MATCH('Detalle de Cuentas'!WD188,'Score Calculation'!$C$38:$C$41,1)),0)</f>
        <v>4</v>
      </c>
      <c r="XC188" s="98">
        <f>IFERROR(INDEX('Score Calculation'!$D$38:$D$41,MATCH('Detalle de Cuentas'!WE188,'Score Calculation'!$C$38:$C$41,1)),0)</f>
        <v>4</v>
      </c>
      <c r="XD188" s="98">
        <f>IFERROR(INDEX('Score Calculation'!$D$38:$D$41,MATCH('Detalle de Cuentas'!WF188,'Score Calculation'!$C$38:$C$41,1)),0)</f>
        <v>4</v>
      </c>
      <c r="XE188" s="98">
        <f>IFERROR(INDEX('Score Calculation'!$D$38:$D$41,MATCH('Detalle de Cuentas'!WG188,'Score Calculation'!$C$38:$C$41,1)),0)</f>
        <v>4</v>
      </c>
      <c r="XF188" s="98">
        <f>IFERROR(INDEX('Score Calculation'!$D$38:$D$41,MATCH('Detalle de Cuentas'!WH188,'Score Calculation'!$C$38:$C$41,1)),0)</f>
        <v>4</v>
      </c>
      <c r="XG188" s="98">
        <f>IFERROR(INDEX('Score Calculation'!$D$38:$D$41,MATCH('Detalle de Cuentas'!WI188,'Score Calculation'!$C$38:$C$41,1)),0)</f>
        <v>4</v>
      </c>
      <c r="XH188" s="98">
        <f>IFERROR(INDEX('Score Calculation'!$D$38:$D$41,MATCH('Detalle de Cuentas'!WJ188,'Score Calculation'!$C$38:$C$41,1)),0)</f>
        <v>4</v>
      </c>
      <c r="XI188" s="98">
        <f>IFERROR(INDEX('Score Calculation'!$D$38:$D$41,MATCH('Detalle de Cuentas'!WK188,'Score Calculation'!$C$38:$C$41,1)),0)</f>
        <v>4</v>
      </c>
      <c r="XJ188" s="98">
        <f>IFERROR(INDEX('Score Calculation'!$D$38:$D$41,MATCH('Detalle de Cuentas'!WL188,'Score Calculation'!$C$38:$C$41,1)),0)</f>
        <v>4</v>
      </c>
      <c r="XK188" s="98">
        <f>IFERROR(INDEX('Score Calculation'!$D$38:$D$41,MATCH('Detalle de Cuentas'!WM188,'Score Calculation'!$C$38:$C$41,1)),0)</f>
        <v>4</v>
      </c>
      <c r="XL188" s="98">
        <f>IFERROR(INDEX('Score Calculation'!$D$38:$D$41,MATCH('Detalle de Cuentas'!WN188,'Score Calculation'!$C$38:$C$41,1)),0)</f>
        <v>4</v>
      </c>
      <c r="XM188" s="98">
        <f>IFERROR(INDEX('Score Calculation'!$D$38:$D$41,MATCH('Detalle de Cuentas'!WO188,'Score Calculation'!$C$38:$C$41,1)),0)</f>
        <v>4</v>
      </c>
      <c r="XN188" s="98">
        <f>IFERROR(INDEX('Score Calculation'!$D$38:$D$41,MATCH('Detalle de Cuentas'!WP188,'Score Calculation'!$C$38:$C$41,1)),0)</f>
        <v>4</v>
      </c>
      <c r="XO188" s="98">
        <f>IFERROR(INDEX('Score Calculation'!$D$38:$D$41,MATCH('Detalle de Cuentas'!WQ188,'Score Calculation'!$C$38:$C$41,1)),0)</f>
        <v>4</v>
      </c>
      <c r="XP188" s="98">
        <f>IFERROR(INDEX('Score Calculation'!$D$24:$D$31,MATCH('Detalle de Cuentas'!NF188,'Score Calculation'!$C$24:$C$31,1)),0)</f>
        <v>1</v>
      </c>
      <c r="XQ188" s="98">
        <f>IFERROR(INDEX('Score Calculation'!$D$24:$D$31,MATCH('Detalle de Cuentas'!NG188,'Score Calculation'!$C$24:$C$31,1)),0)</f>
        <v>1</v>
      </c>
      <c r="XR188" s="98">
        <f>IFERROR(INDEX('Score Calculation'!$D$24:$D$31,MATCH('Detalle de Cuentas'!NH188,'Score Calculation'!$C$24:$C$31,1)),0)</f>
        <v>1</v>
      </c>
      <c r="XS188" s="98">
        <f>IFERROR(INDEX('Score Calculation'!$D$24:$D$31,MATCH('Detalle de Cuentas'!NI188,'Score Calculation'!$C$24:$C$31,1)),0)</f>
        <v>1</v>
      </c>
      <c r="XT188" s="98">
        <f>IFERROR(INDEX('Score Calculation'!$D$24:$D$31,MATCH('Detalle de Cuentas'!NJ188,'Score Calculation'!$C$24:$C$31,1)),0)</f>
        <v>1</v>
      </c>
      <c r="XU188" s="98">
        <f>IFERROR(INDEX('Score Calculation'!$D$24:$D$31,MATCH('Detalle de Cuentas'!NK188,'Score Calculation'!$C$24:$C$31,1)),0)</f>
        <v>1</v>
      </c>
      <c r="XV188" s="98">
        <f>IFERROR(INDEX('Score Calculation'!$D$24:$D$31,MATCH('Detalle de Cuentas'!NL188,'Score Calculation'!$C$24:$C$31,1)),0)</f>
        <v>1</v>
      </c>
      <c r="XW188" s="98">
        <f>IFERROR(INDEX('Score Calculation'!$D$24:$D$31,MATCH('Detalle de Cuentas'!NM188,'Score Calculation'!$C$24:$C$31,1)),0)</f>
        <v>1</v>
      </c>
      <c r="XX188" s="98">
        <f>IFERROR(INDEX('Score Calculation'!$D$24:$D$31,MATCH('Detalle de Cuentas'!NN188,'Score Calculation'!$C$24:$C$31,1)),0)</f>
        <v>1</v>
      </c>
      <c r="XY188" s="98">
        <f>IFERROR(INDEX('Score Calculation'!$D$24:$D$31,MATCH('Detalle de Cuentas'!NO188,'Score Calculation'!$C$24:$C$31,1)),0)</f>
        <v>1</v>
      </c>
      <c r="XZ188" s="98">
        <f>IFERROR(INDEX('Score Calculation'!$D$24:$D$31,MATCH('Detalle de Cuentas'!NP188,'Score Calculation'!$C$24:$C$31,1)),0)</f>
        <v>1</v>
      </c>
      <c r="YA188" s="98">
        <f>IFERROR(INDEX('Score Calculation'!$D$24:$D$31,MATCH('Detalle de Cuentas'!NQ188,'Score Calculation'!$C$24:$C$31,1)),0)</f>
        <v>1</v>
      </c>
      <c r="YB188" s="98">
        <f>IFERROR(INDEX('Score Calculation'!$D$24:$D$31,MATCH('Detalle de Cuentas'!NR188,'Score Calculation'!$C$24:$C$31,1)),0)</f>
        <v>1</v>
      </c>
      <c r="YC188" s="98">
        <f>IFERROR(INDEX('Score Calculation'!$D$24:$D$31,MATCH('Detalle de Cuentas'!NS188,'Score Calculation'!$C$24:$C$31,1)),0)</f>
        <v>1</v>
      </c>
      <c r="YD188" s="98">
        <f>IFERROR(INDEX('Score Calculation'!$D$24:$D$31,MATCH('Detalle de Cuentas'!NT188,'Score Calculation'!$C$24:$C$31,1)),0)</f>
        <v>1</v>
      </c>
      <c r="YE188" s="98">
        <f>IFERROR(INDEX('Score Calculation'!$D$24:$D$31,MATCH('Detalle de Cuentas'!NU188,'Score Calculation'!$C$24:$C$31,1)),0)</f>
        <v>1</v>
      </c>
      <c r="YF188" s="98">
        <f>IFERROR(INDEX('Score Calculation'!$D$24:$D$31,MATCH('Detalle de Cuentas'!NV188,'Score Calculation'!$C$24:$C$31,1)),0)</f>
        <v>1</v>
      </c>
      <c r="YG188" s="98">
        <f>IFERROR(INDEX('Score Calculation'!$D$24:$D$31,MATCH('Detalle de Cuentas'!NW188,'Score Calculation'!$C$24:$C$31,1)),0)</f>
        <v>1</v>
      </c>
      <c r="YH188" s="98">
        <f>IFERROR(INDEX('Score Calculation'!$D$24:$D$31,MATCH('Detalle de Cuentas'!NX188,'Score Calculation'!$C$24:$C$31,1)),0)</f>
        <v>1</v>
      </c>
      <c r="YI188" s="98">
        <f>IFERROR(INDEX('Score Calculation'!$D$24:$D$31,MATCH('Detalle de Cuentas'!NY188,'Score Calculation'!$C$24:$C$31,1)),0)</f>
        <v>1</v>
      </c>
      <c r="YJ188" s="98">
        <f>IFERROR(INDEX('Score Calculation'!$D$24:$D$31,MATCH('Detalle de Cuentas'!NZ188,'Score Calculation'!$C$24:$C$31,1)),0)</f>
        <v>1</v>
      </c>
      <c r="YK188" s="98">
        <f>IFERROR(INDEX('Score Calculation'!$D$24:$D$31,MATCH('Detalle de Cuentas'!OA188,'Score Calculation'!$C$24:$C$31,1)),0)</f>
        <v>1</v>
      </c>
      <c r="YL188" s="98">
        <f>IFERROR(INDEX('Score Calculation'!$D$24:$D$31,MATCH('Detalle de Cuentas'!OB188,'Score Calculation'!$C$24:$C$31,1)),0)</f>
        <v>1</v>
      </c>
      <c r="YM188" s="98">
        <f>IFERROR(INDEX('Score Calculation'!$D$24:$D$31,MATCH('Detalle de Cuentas'!OC188,'Score Calculation'!$C$24:$C$31,1)),0)</f>
        <v>1</v>
      </c>
      <c r="YN188" s="98">
        <f t="shared" si="2067"/>
        <v>0</v>
      </c>
      <c r="YO188" s="98">
        <f>IF(LEFT(TRIM($D188),15)="GRUPO SOLIDARIO",$L188*'Score Calculation'!$H$5,IF(TRIM('Detalle de Cuentas'!$C188)="Semanal",'Detalle de Cuentas'!$L188*'Score Calculation'!$H$6,'Detalle de Cuentas'!$L188))</f>
        <v>0</v>
      </c>
      <c r="YP188" s="99">
        <f>IFERROR(INDEX('Score Calculation'!$D$54:$D$60,MATCH($YO188,'Score Calculation'!$C$54:$C$60,1)),1)</f>
        <v>0.2</v>
      </c>
      <c r="YQ188" s="99">
        <f>IFERROR(INDEX('Score Calculation'!$D$65:$D$123,MATCH(LEFT(TRIM('Detalle de Cuentas'!$F188),20),'Score Calculation'!$F$65:$F$123,0)),1)</f>
        <v>1</v>
      </c>
      <c r="YR188" s="99">
        <f>IFERROR(INDEX('Score Calculation'!$D$46:$D$49,MATCH('Detalle de Cuentas'!$YN188,'Score Calculation'!$C$46:$C$49,1)),1)</f>
        <v>4</v>
      </c>
      <c r="YS188" s="99">
        <f t="shared" si="2068"/>
        <v>0</v>
      </c>
      <c r="YT188" s="99">
        <f t="shared" si="2069"/>
        <v>0</v>
      </c>
      <c r="YU188" s="98" t="str">
        <f t="shared" si="2070"/>
        <v/>
      </c>
      <c r="YV188" s="109">
        <f t="shared" si="2071"/>
        <v>1</v>
      </c>
      <c r="YW188" s="109">
        <f>IFERROR(INDEX('Score Calculation'!$D$187:$D$245,MATCH(LEFT(TRIM('Detalle de Cuentas'!$F188),20),'Score Calculation'!$F$187:$F$245,0)),1)</f>
        <v>1</v>
      </c>
      <c r="YX188" s="109">
        <f>IFERROR(IF($E188="HIPOTECA",-PMT('Score Calculation'!$H$266/(360/$J188),$G188,$YO188)*(30/$J188),-PMT('Score Calculation'!$H$267/(360/$J188),$G188,$YO188)*(30/$J188)),0)</f>
        <v>0</v>
      </c>
      <c r="YY188" s="109">
        <f t="shared" si="2103"/>
        <v>0</v>
      </c>
      <c r="YZ188" s="109">
        <f t="shared" si="2103"/>
        <v>0</v>
      </c>
      <c r="ZA188" s="109">
        <f t="shared" si="2103"/>
        <v>0</v>
      </c>
      <c r="ZB188" s="109">
        <f t="shared" si="2103"/>
        <v>0</v>
      </c>
      <c r="ZC188" s="109">
        <f t="shared" si="2103"/>
        <v>0</v>
      </c>
      <c r="ZD188" s="109">
        <f t="shared" si="2100"/>
        <v>0</v>
      </c>
      <c r="ZE188" s="109">
        <f t="shared" si="2100"/>
        <v>0</v>
      </c>
      <c r="ZF188" s="109">
        <f t="shared" si="2100"/>
        <v>0</v>
      </c>
      <c r="ZG188" s="109">
        <f t="shared" si="2100"/>
        <v>0</v>
      </c>
      <c r="ZH188" s="109">
        <f t="shared" si="2100"/>
        <v>0</v>
      </c>
      <c r="ZI188" s="109">
        <f t="shared" si="2072"/>
        <v>0</v>
      </c>
    </row>
    <row r="189" spans="2:685" x14ac:dyDescent="0.2">
      <c r="B189" s="41">
        <v>173</v>
      </c>
      <c r="C189" s="42"/>
      <c r="D189" s="42"/>
      <c r="E189" s="42"/>
      <c r="F189" s="42"/>
      <c r="G189" s="42"/>
      <c r="H189" s="42"/>
      <c r="I189" s="29"/>
      <c r="J189" s="6" t="str">
        <f t="shared" si="2136"/>
        <v/>
      </c>
      <c r="K189" s="43"/>
      <c r="L189" s="43"/>
      <c r="M189" s="43"/>
      <c r="N189" s="43"/>
      <c r="O189" s="43"/>
      <c r="P189" s="44" t="str">
        <f t="shared" si="1965"/>
        <v/>
      </c>
      <c r="Q189" s="26"/>
      <c r="R189" s="26"/>
      <c r="S189" s="26"/>
      <c r="T189" s="26"/>
      <c r="U189" s="29"/>
      <c r="V189" s="43"/>
      <c r="W189" s="26"/>
      <c r="X189" s="29"/>
      <c r="Y189" s="6">
        <f>IF('Detalle de Cuentas'!$C$4-$R189&gt;'Graph Creator'!$E$2*'Graph Creator'!$D$13*12,0,1)</f>
        <v>1</v>
      </c>
      <c r="Z189" s="45">
        <f t="shared" si="2137"/>
        <v>0</v>
      </c>
      <c r="AA189" s="2" t="e">
        <f t="shared" si="1966"/>
        <v>#VALUE!</v>
      </c>
      <c r="AB189" s="2" t="e">
        <f t="shared" si="1967"/>
        <v>#VALUE!</v>
      </c>
      <c r="AC189" s="2" t="e">
        <f t="shared" si="1968"/>
        <v>#VALUE!</v>
      </c>
      <c r="AD189" s="2" t="e">
        <f t="shared" si="1969"/>
        <v>#VALUE!</v>
      </c>
      <c r="AE189" s="2" t="e">
        <f t="shared" si="1970"/>
        <v>#VALUE!</v>
      </c>
      <c r="AF189" s="2" t="e">
        <f t="shared" si="1971"/>
        <v>#VALUE!</v>
      </c>
      <c r="AG189" s="2">
        <f t="shared" si="1972"/>
        <v>0</v>
      </c>
      <c r="AH189" s="2">
        <f t="shared" si="1973"/>
        <v>0</v>
      </c>
      <c r="AI189" s="2" t="str">
        <f t="shared" si="1974"/>
        <v/>
      </c>
      <c r="AJ189" s="2" t="str">
        <f t="shared" ref="AJ189:BE189" si="2379">IFERROR(SEARCH(".",$I189,AI189+1),"")</f>
        <v/>
      </c>
      <c r="AK189" s="2" t="str">
        <f t="shared" si="2379"/>
        <v/>
      </c>
      <c r="AL189" s="2" t="str">
        <f t="shared" si="2379"/>
        <v/>
      </c>
      <c r="AM189" s="2" t="str">
        <f t="shared" si="2379"/>
        <v/>
      </c>
      <c r="AN189" s="2" t="str">
        <f t="shared" si="2379"/>
        <v/>
      </c>
      <c r="AO189" s="2" t="str">
        <f t="shared" si="2379"/>
        <v/>
      </c>
      <c r="AP189" s="2" t="str">
        <f t="shared" si="2379"/>
        <v/>
      </c>
      <c r="AQ189" s="2" t="str">
        <f t="shared" si="2379"/>
        <v/>
      </c>
      <c r="AR189" s="2" t="str">
        <f t="shared" si="2379"/>
        <v/>
      </c>
      <c r="AS189" s="2" t="str">
        <f t="shared" si="2379"/>
        <v/>
      </c>
      <c r="AT189" s="2" t="str">
        <f t="shared" si="2379"/>
        <v/>
      </c>
      <c r="AU189" s="2" t="str">
        <f t="shared" si="2379"/>
        <v/>
      </c>
      <c r="AV189" s="2" t="str">
        <f t="shared" si="2379"/>
        <v/>
      </c>
      <c r="AW189" s="2" t="str">
        <f t="shared" si="2379"/>
        <v/>
      </c>
      <c r="AX189" s="2" t="str">
        <f t="shared" si="2379"/>
        <v/>
      </c>
      <c r="AY189" s="2" t="str">
        <f t="shared" si="2379"/>
        <v/>
      </c>
      <c r="AZ189" s="2" t="str">
        <f t="shared" si="2379"/>
        <v/>
      </c>
      <c r="BA189" s="2" t="str">
        <f t="shared" si="2379"/>
        <v/>
      </c>
      <c r="BB189" s="2" t="str">
        <f t="shared" si="2379"/>
        <v/>
      </c>
      <c r="BC189" s="2" t="str">
        <f t="shared" si="2379"/>
        <v/>
      </c>
      <c r="BD189" s="2" t="str">
        <f t="shared" si="2379"/>
        <v/>
      </c>
      <c r="BE189" s="2" t="str">
        <f t="shared" si="2379"/>
        <v/>
      </c>
      <c r="BF189" s="2" t="str">
        <f t="shared" si="1976"/>
        <v/>
      </c>
      <c r="BG189" s="2" t="str">
        <f t="shared" si="1620"/>
        <v/>
      </c>
      <c r="BH189" s="2" t="str">
        <f t="shared" si="1621"/>
        <v/>
      </c>
      <c r="BI189" s="2" t="str">
        <f t="shared" si="1622"/>
        <v/>
      </c>
      <c r="BJ189" s="2" t="str">
        <f t="shared" si="1623"/>
        <v/>
      </c>
      <c r="BK189" s="2" t="str">
        <f t="shared" si="1624"/>
        <v/>
      </c>
      <c r="BL189" s="2" t="str">
        <f t="shared" si="1625"/>
        <v/>
      </c>
      <c r="BM189" s="2" t="str">
        <f t="shared" si="1626"/>
        <v/>
      </c>
      <c r="BN189" s="2" t="str">
        <f t="shared" si="1627"/>
        <v/>
      </c>
      <c r="BO189" s="2" t="str">
        <f t="shared" si="1628"/>
        <v/>
      </c>
      <c r="BP189" s="2" t="str">
        <f t="shared" si="1629"/>
        <v/>
      </c>
      <c r="BQ189" s="2" t="str">
        <f t="shared" si="1630"/>
        <v/>
      </c>
      <c r="BR189" s="2" t="str">
        <f t="shared" si="1631"/>
        <v/>
      </c>
      <c r="BS189" s="2" t="str">
        <f t="shared" si="1632"/>
        <v/>
      </c>
      <c r="BT189" s="2" t="str">
        <f t="shared" si="1633"/>
        <v/>
      </c>
      <c r="BU189" s="2" t="str">
        <f t="shared" si="1634"/>
        <v/>
      </c>
      <c r="BV189" s="2" t="str">
        <f t="shared" si="1635"/>
        <v/>
      </c>
      <c r="BW189" s="2" t="str">
        <f t="shared" si="1636"/>
        <v/>
      </c>
      <c r="BX189" s="2" t="str">
        <f t="shared" si="1637"/>
        <v/>
      </c>
      <c r="BY189" s="2" t="str">
        <f t="shared" si="1638"/>
        <v/>
      </c>
      <c r="BZ189" s="2" t="str">
        <f t="shared" si="1639"/>
        <v/>
      </c>
      <c r="CA189" s="2" t="str">
        <f t="shared" si="1640"/>
        <v/>
      </c>
      <c r="CB189" s="2" t="str">
        <f t="shared" si="1641"/>
        <v/>
      </c>
      <c r="CC189" s="2" t="str">
        <f t="shared" si="1642"/>
        <v/>
      </c>
      <c r="CD189" s="14">
        <f t="shared" si="2139"/>
        <v>0</v>
      </c>
      <c r="CE189" s="14" t="e">
        <f t="shared" ref="CE189:DA189" si="2380">CD189-$J$17</f>
        <v>#VALUE!</v>
      </c>
      <c r="CF189" s="14" t="e">
        <f t="shared" si="2380"/>
        <v>#VALUE!</v>
      </c>
      <c r="CG189" s="14" t="e">
        <f t="shared" si="2380"/>
        <v>#VALUE!</v>
      </c>
      <c r="CH189" s="14" t="e">
        <f t="shared" si="2380"/>
        <v>#VALUE!</v>
      </c>
      <c r="CI189" s="14" t="e">
        <f t="shared" si="2380"/>
        <v>#VALUE!</v>
      </c>
      <c r="CJ189" s="14" t="e">
        <f t="shared" si="2380"/>
        <v>#VALUE!</v>
      </c>
      <c r="CK189" s="14" t="e">
        <f t="shared" si="2380"/>
        <v>#VALUE!</v>
      </c>
      <c r="CL189" s="14" t="e">
        <f t="shared" si="2380"/>
        <v>#VALUE!</v>
      </c>
      <c r="CM189" s="14" t="e">
        <f t="shared" si="2380"/>
        <v>#VALUE!</v>
      </c>
      <c r="CN189" s="14" t="e">
        <f t="shared" si="2380"/>
        <v>#VALUE!</v>
      </c>
      <c r="CO189" s="14" t="e">
        <f t="shared" si="2380"/>
        <v>#VALUE!</v>
      </c>
      <c r="CP189" s="14" t="e">
        <f t="shared" si="2380"/>
        <v>#VALUE!</v>
      </c>
      <c r="CQ189" s="14" t="e">
        <f t="shared" si="2380"/>
        <v>#VALUE!</v>
      </c>
      <c r="CR189" s="14" t="e">
        <f t="shared" si="2380"/>
        <v>#VALUE!</v>
      </c>
      <c r="CS189" s="14" t="e">
        <f t="shared" si="2380"/>
        <v>#VALUE!</v>
      </c>
      <c r="CT189" s="14" t="e">
        <f t="shared" si="2380"/>
        <v>#VALUE!</v>
      </c>
      <c r="CU189" s="14" t="e">
        <f t="shared" si="2380"/>
        <v>#VALUE!</v>
      </c>
      <c r="CV189" s="14" t="e">
        <f t="shared" si="2380"/>
        <v>#VALUE!</v>
      </c>
      <c r="CW189" s="14" t="e">
        <f t="shared" si="2380"/>
        <v>#VALUE!</v>
      </c>
      <c r="CX189" s="14" t="e">
        <f t="shared" si="2380"/>
        <v>#VALUE!</v>
      </c>
      <c r="CY189" s="14" t="e">
        <f t="shared" si="2380"/>
        <v>#VALUE!</v>
      </c>
      <c r="CZ189" s="14" t="e">
        <f t="shared" si="2380"/>
        <v>#VALUE!</v>
      </c>
      <c r="DA189" s="14" t="e">
        <f t="shared" si="2380"/>
        <v>#VALUE!</v>
      </c>
      <c r="DB189" s="2">
        <f t="shared" si="1978"/>
        <v>0</v>
      </c>
      <c r="DC189" s="2">
        <f t="shared" si="1979"/>
        <v>0</v>
      </c>
      <c r="DD189" s="2">
        <f t="shared" si="1980"/>
        <v>0</v>
      </c>
      <c r="DE189" s="2">
        <f t="shared" si="1981"/>
        <v>0</v>
      </c>
      <c r="DF189" s="2">
        <f t="shared" si="1982"/>
        <v>0</v>
      </c>
      <c r="DG189" s="2">
        <f t="shared" si="1983"/>
        <v>0</v>
      </c>
      <c r="DH189" s="2">
        <f t="shared" si="1984"/>
        <v>0</v>
      </c>
      <c r="DI189" s="2">
        <f t="shared" si="1985"/>
        <v>0</v>
      </c>
      <c r="DJ189" s="2">
        <f t="shared" si="1986"/>
        <v>0</v>
      </c>
      <c r="DK189" s="2">
        <f t="shared" si="1987"/>
        <v>0</v>
      </c>
      <c r="DL189" s="2">
        <f t="shared" si="1988"/>
        <v>0</v>
      </c>
      <c r="DM189" s="2">
        <f t="shared" si="1989"/>
        <v>0</v>
      </c>
      <c r="DN189" s="2">
        <f t="shared" si="1990"/>
        <v>0</v>
      </c>
      <c r="DO189" s="2">
        <f t="shared" si="1991"/>
        <v>0</v>
      </c>
      <c r="DP189" s="2">
        <f t="shared" si="1992"/>
        <v>0</v>
      </c>
      <c r="DQ189" s="2">
        <f t="shared" si="1993"/>
        <v>0</v>
      </c>
      <c r="DR189" s="2">
        <f t="shared" si="1994"/>
        <v>0</v>
      </c>
      <c r="DS189" s="2">
        <f t="shared" si="1995"/>
        <v>0</v>
      </c>
      <c r="DT189" s="2">
        <f t="shared" si="1996"/>
        <v>0</v>
      </c>
      <c r="DU189" s="2">
        <f t="shared" si="1997"/>
        <v>0</v>
      </c>
      <c r="DV189" s="2">
        <f t="shared" si="1998"/>
        <v>0</v>
      </c>
      <c r="DW189" s="2">
        <f t="shared" si="1999"/>
        <v>0</v>
      </c>
      <c r="DX189" s="2">
        <f t="shared" si="2000"/>
        <v>0</v>
      </c>
      <c r="DY189" s="2">
        <f t="shared" si="2001"/>
        <v>0</v>
      </c>
      <c r="DZ189" s="2">
        <f t="shared" si="2002"/>
        <v>0</v>
      </c>
      <c r="EA189" s="2">
        <f t="shared" si="2003"/>
        <v>0</v>
      </c>
      <c r="EB189" s="2">
        <f t="shared" si="2004"/>
        <v>0</v>
      </c>
      <c r="EC189" s="2">
        <f t="shared" si="2005"/>
        <v>0</v>
      </c>
      <c r="ED189" s="2">
        <f t="shared" si="2006"/>
        <v>0</v>
      </c>
      <c r="EE189" s="2">
        <f t="shared" si="2007"/>
        <v>0</v>
      </c>
      <c r="EF189" s="2">
        <f t="shared" si="2008"/>
        <v>0</v>
      </c>
      <c r="EG189" s="2">
        <f t="shared" si="2009"/>
        <v>0</v>
      </c>
      <c r="EH189" s="2">
        <f t="shared" si="2010"/>
        <v>0</v>
      </c>
      <c r="EI189" s="2">
        <f t="shared" si="2011"/>
        <v>0</v>
      </c>
      <c r="EJ189" s="2">
        <f t="shared" si="2012"/>
        <v>0</v>
      </c>
      <c r="EK189" s="2">
        <f t="shared" si="2013"/>
        <v>0</v>
      </c>
      <c r="EL189" s="2">
        <f t="shared" si="2014"/>
        <v>0</v>
      </c>
      <c r="EM189" s="2">
        <f t="shared" si="2015"/>
        <v>0</v>
      </c>
      <c r="EN189" s="2">
        <f t="shared" si="2016"/>
        <v>0</v>
      </c>
      <c r="EO189" s="2">
        <f t="shared" si="2017"/>
        <v>0</v>
      </c>
      <c r="EP189" s="2">
        <f t="shared" si="2018"/>
        <v>0</v>
      </c>
      <c r="EQ189" s="2">
        <f t="shared" si="2019"/>
        <v>0</v>
      </c>
      <c r="ER189" s="2">
        <f t="shared" si="2020"/>
        <v>0</v>
      </c>
      <c r="ES189" s="2">
        <f t="shared" si="2021"/>
        <v>0</v>
      </c>
      <c r="ET189" s="2">
        <f t="shared" si="2022"/>
        <v>0</v>
      </c>
      <c r="EU189" s="2">
        <f t="shared" si="2023"/>
        <v>0</v>
      </c>
      <c r="EV189" s="2">
        <f t="shared" si="2024"/>
        <v>0</v>
      </c>
      <c r="EW189" s="2">
        <f t="shared" si="2025"/>
        <v>0</v>
      </c>
      <c r="EX189" s="2">
        <f t="shared" si="2141"/>
        <v>1</v>
      </c>
      <c r="EY189" s="2" t="e">
        <f t="shared" si="2142"/>
        <v>#VALUE!</v>
      </c>
      <c r="EZ189" s="2" t="e">
        <f t="shared" si="2143"/>
        <v>#VALUE!</v>
      </c>
      <c r="FA189" s="2" t="e">
        <f t="shared" si="2144"/>
        <v>#VALUE!</v>
      </c>
      <c r="FB189" s="2" t="e">
        <f t="shared" si="2145"/>
        <v>#VALUE!</v>
      </c>
      <c r="FC189" s="2" t="e">
        <f t="shared" si="2146"/>
        <v>#VALUE!</v>
      </c>
      <c r="FD189" s="2" t="e">
        <f t="shared" si="2147"/>
        <v>#VALUE!</v>
      </c>
      <c r="FE189" s="2" t="e">
        <f t="shared" si="2148"/>
        <v>#VALUE!</v>
      </c>
      <c r="FF189" s="2" t="e">
        <f t="shared" si="2149"/>
        <v>#VALUE!</v>
      </c>
      <c r="FG189" s="2" t="e">
        <f t="shared" si="2150"/>
        <v>#VALUE!</v>
      </c>
      <c r="FH189" s="2" t="e">
        <f t="shared" si="2151"/>
        <v>#VALUE!</v>
      </c>
      <c r="FI189" s="2" t="e">
        <f t="shared" si="2152"/>
        <v>#VALUE!</v>
      </c>
      <c r="FJ189" s="2" t="e">
        <f t="shared" si="2153"/>
        <v>#VALUE!</v>
      </c>
      <c r="FK189" s="2" t="e">
        <f t="shared" si="2154"/>
        <v>#VALUE!</v>
      </c>
      <c r="FL189" s="2" t="e">
        <f t="shared" si="2155"/>
        <v>#VALUE!</v>
      </c>
      <c r="FM189" s="2" t="e">
        <f t="shared" si="2156"/>
        <v>#VALUE!</v>
      </c>
      <c r="FN189" s="2" t="e">
        <f t="shared" si="2157"/>
        <v>#VALUE!</v>
      </c>
      <c r="FO189" s="2" t="e">
        <f t="shared" si="2158"/>
        <v>#VALUE!</v>
      </c>
      <c r="FP189" s="2" t="e">
        <f t="shared" si="2159"/>
        <v>#VALUE!</v>
      </c>
      <c r="FQ189" s="2" t="e">
        <f t="shared" si="2160"/>
        <v>#VALUE!</v>
      </c>
      <c r="FR189" s="2" t="e">
        <f t="shared" si="2161"/>
        <v>#VALUE!</v>
      </c>
      <c r="FS189" s="2" t="e">
        <f t="shared" si="2162"/>
        <v>#VALUE!</v>
      </c>
      <c r="FT189" s="2" t="e">
        <f t="shared" si="2163"/>
        <v>#VALUE!</v>
      </c>
      <c r="FU189" s="2" t="e">
        <f t="shared" si="2164"/>
        <v>#VALUE!</v>
      </c>
      <c r="FV189" s="2">
        <f t="shared" si="2165"/>
        <v>1</v>
      </c>
      <c r="FW189" s="2" t="e">
        <f t="shared" si="2166"/>
        <v>#VALUE!</v>
      </c>
      <c r="FX189" s="2" t="e">
        <f t="shared" si="2167"/>
        <v>#VALUE!</v>
      </c>
      <c r="FY189" s="2" t="e">
        <f t="shared" si="2168"/>
        <v>#VALUE!</v>
      </c>
      <c r="FZ189" s="2" t="e">
        <f t="shared" si="2169"/>
        <v>#VALUE!</v>
      </c>
      <c r="GA189" s="2" t="e">
        <f t="shared" si="2170"/>
        <v>#VALUE!</v>
      </c>
      <c r="GB189" s="2" t="e">
        <f t="shared" si="2171"/>
        <v>#VALUE!</v>
      </c>
      <c r="GC189" s="2" t="e">
        <f t="shared" si="2172"/>
        <v>#VALUE!</v>
      </c>
      <c r="GD189" s="2" t="e">
        <f t="shared" si="2173"/>
        <v>#VALUE!</v>
      </c>
      <c r="GE189" s="2" t="e">
        <f t="shared" si="2174"/>
        <v>#VALUE!</v>
      </c>
      <c r="GF189" s="2" t="e">
        <f t="shared" si="2175"/>
        <v>#VALUE!</v>
      </c>
      <c r="GG189" s="2" t="e">
        <f t="shared" si="2176"/>
        <v>#VALUE!</v>
      </c>
      <c r="GH189" s="2" t="e">
        <f t="shared" si="2177"/>
        <v>#VALUE!</v>
      </c>
      <c r="GI189" s="2" t="e">
        <f t="shared" si="2178"/>
        <v>#VALUE!</v>
      </c>
      <c r="GJ189" s="2" t="e">
        <f t="shared" si="2179"/>
        <v>#VALUE!</v>
      </c>
      <c r="GK189" s="2" t="e">
        <f t="shared" si="2180"/>
        <v>#VALUE!</v>
      </c>
      <c r="GL189" s="2" t="e">
        <f t="shared" si="2181"/>
        <v>#VALUE!</v>
      </c>
      <c r="GM189" s="2" t="e">
        <f t="shared" si="2182"/>
        <v>#VALUE!</v>
      </c>
      <c r="GN189" s="2" t="e">
        <f t="shared" si="2183"/>
        <v>#VALUE!</v>
      </c>
      <c r="GO189" s="2" t="e">
        <f t="shared" si="2184"/>
        <v>#VALUE!</v>
      </c>
      <c r="GP189" s="2" t="e">
        <f t="shared" si="2185"/>
        <v>#VALUE!</v>
      </c>
      <c r="GQ189" s="2" t="e">
        <f t="shared" si="2186"/>
        <v>#VALUE!</v>
      </c>
      <c r="GR189" s="2" t="e">
        <f t="shared" si="2187"/>
        <v>#VALUE!</v>
      </c>
      <c r="GS189" s="2" t="e">
        <f t="shared" si="2188"/>
        <v>#VALUE!</v>
      </c>
      <c r="GT189" s="2">
        <f t="shared" si="2189"/>
        <v>1</v>
      </c>
      <c r="GU189" s="2" t="e">
        <f t="shared" si="2190"/>
        <v>#VALUE!</v>
      </c>
      <c r="GV189" s="2" t="e">
        <f t="shared" si="2191"/>
        <v>#VALUE!</v>
      </c>
      <c r="GW189" s="2" t="e">
        <f t="shared" si="2192"/>
        <v>#VALUE!</v>
      </c>
      <c r="GX189" s="2" t="e">
        <f t="shared" si="2193"/>
        <v>#VALUE!</v>
      </c>
      <c r="GY189" s="2" t="e">
        <f t="shared" si="2194"/>
        <v>#VALUE!</v>
      </c>
      <c r="GZ189" s="2" t="e">
        <f t="shared" si="2195"/>
        <v>#VALUE!</v>
      </c>
      <c r="HA189" s="2" t="e">
        <f t="shared" si="2196"/>
        <v>#VALUE!</v>
      </c>
      <c r="HB189" s="2" t="e">
        <f t="shared" si="2197"/>
        <v>#VALUE!</v>
      </c>
      <c r="HC189" s="2" t="e">
        <f t="shared" si="2198"/>
        <v>#VALUE!</v>
      </c>
      <c r="HD189" s="2" t="e">
        <f t="shared" si="2199"/>
        <v>#VALUE!</v>
      </c>
      <c r="HE189" s="2" t="e">
        <f t="shared" si="2200"/>
        <v>#VALUE!</v>
      </c>
      <c r="HF189" s="2" t="e">
        <f t="shared" si="2201"/>
        <v>#VALUE!</v>
      </c>
      <c r="HG189" s="2" t="e">
        <f t="shared" si="2202"/>
        <v>#VALUE!</v>
      </c>
      <c r="HH189" s="2" t="e">
        <f t="shared" si="2203"/>
        <v>#VALUE!</v>
      </c>
      <c r="HI189" s="2" t="e">
        <f t="shared" si="2204"/>
        <v>#VALUE!</v>
      </c>
      <c r="HJ189" s="2" t="e">
        <f t="shared" si="2205"/>
        <v>#VALUE!</v>
      </c>
      <c r="HK189" s="2" t="e">
        <f t="shared" si="2206"/>
        <v>#VALUE!</v>
      </c>
      <c r="HL189" s="2" t="e">
        <f t="shared" si="2207"/>
        <v>#VALUE!</v>
      </c>
      <c r="HM189" s="2" t="e">
        <f t="shared" si="2208"/>
        <v>#VALUE!</v>
      </c>
      <c r="HN189" s="2" t="e">
        <f t="shared" si="2209"/>
        <v>#VALUE!</v>
      </c>
      <c r="HO189" s="2" t="e">
        <f t="shared" si="2210"/>
        <v>#VALUE!</v>
      </c>
      <c r="HP189" s="2" t="e">
        <f t="shared" si="2211"/>
        <v>#VALUE!</v>
      </c>
      <c r="HQ189" s="2" t="e">
        <f t="shared" si="2212"/>
        <v>#VALUE!</v>
      </c>
      <c r="HR189" s="2">
        <f t="shared" si="2213"/>
        <v>1</v>
      </c>
      <c r="HS189" s="2" t="e">
        <f t="shared" si="2214"/>
        <v>#VALUE!</v>
      </c>
      <c r="HT189" s="2" t="e">
        <f t="shared" si="2215"/>
        <v>#VALUE!</v>
      </c>
      <c r="HU189" s="2" t="e">
        <f t="shared" si="2216"/>
        <v>#VALUE!</v>
      </c>
      <c r="HV189" s="2" t="e">
        <f t="shared" si="2217"/>
        <v>#VALUE!</v>
      </c>
      <c r="HW189" s="2" t="e">
        <f t="shared" si="2218"/>
        <v>#VALUE!</v>
      </c>
      <c r="HX189" s="2" t="e">
        <f t="shared" si="2219"/>
        <v>#VALUE!</v>
      </c>
      <c r="HY189" s="2" t="e">
        <f t="shared" si="2220"/>
        <v>#VALUE!</v>
      </c>
      <c r="HZ189" s="2" t="e">
        <f t="shared" si="2221"/>
        <v>#VALUE!</v>
      </c>
      <c r="IA189" s="2" t="e">
        <f t="shared" si="2222"/>
        <v>#VALUE!</v>
      </c>
      <c r="IB189" s="2" t="e">
        <f t="shared" si="2223"/>
        <v>#VALUE!</v>
      </c>
      <c r="IC189" s="2" t="e">
        <f t="shared" si="2224"/>
        <v>#VALUE!</v>
      </c>
      <c r="ID189" s="2" t="e">
        <f t="shared" si="2225"/>
        <v>#VALUE!</v>
      </c>
      <c r="IE189" s="2" t="e">
        <f t="shared" si="2226"/>
        <v>#VALUE!</v>
      </c>
      <c r="IF189" s="2" t="e">
        <f t="shared" si="2227"/>
        <v>#VALUE!</v>
      </c>
      <c r="IG189" s="2" t="e">
        <f t="shared" si="2228"/>
        <v>#VALUE!</v>
      </c>
      <c r="IH189" s="2" t="e">
        <f t="shared" si="2229"/>
        <v>#VALUE!</v>
      </c>
      <c r="II189" s="2" t="e">
        <f t="shared" si="2230"/>
        <v>#VALUE!</v>
      </c>
      <c r="IJ189" s="2" t="e">
        <f t="shared" si="2231"/>
        <v>#VALUE!</v>
      </c>
      <c r="IK189" s="2" t="e">
        <f t="shared" si="2232"/>
        <v>#VALUE!</v>
      </c>
      <c r="IL189" s="2" t="e">
        <f t="shared" si="2233"/>
        <v>#VALUE!</v>
      </c>
      <c r="IM189" s="2" t="e">
        <f t="shared" si="2234"/>
        <v>#VALUE!</v>
      </c>
      <c r="IN189" s="2" t="e">
        <f t="shared" si="2235"/>
        <v>#VALUE!</v>
      </c>
      <c r="IO189" s="2" t="e">
        <f t="shared" si="2236"/>
        <v>#VALUE!</v>
      </c>
      <c r="IP189" s="2">
        <f t="shared" si="2237"/>
        <v>0</v>
      </c>
      <c r="IQ189" s="2" t="e">
        <f t="shared" si="2238"/>
        <v>#VALUE!</v>
      </c>
      <c r="IR189" s="2" t="e">
        <f t="shared" si="2239"/>
        <v>#VALUE!</v>
      </c>
      <c r="IS189" s="2" t="e">
        <f t="shared" si="2240"/>
        <v>#VALUE!</v>
      </c>
      <c r="IT189" s="2" t="e">
        <f t="shared" si="2241"/>
        <v>#VALUE!</v>
      </c>
      <c r="IU189" s="2" t="e">
        <f t="shared" si="2242"/>
        <v>#VALUE!</v>
      </c>
      <c r="IV189" s="2" t="e">
        <f t="shared" si="2243"/>
        <v>#VALUE!</v>
      </c>
      <c r="IW189" s="2" t="e">
        <f t="shared" si="2244"/>
        <v>#VALUE!</v>
      </c>
      <c r="IX189" s="2" t="e">
        <f t="shared" si="2245"/>
        <v>#VALUE!</v>
      </c>
      <c r="IY189" s="2" t="e">
        <f t="shared" si="2246"/>
        <v>#VALUE!</v>
      </c>
      <c r="IZ189" s="2" t="e">
        <f t="shared" si="2247"/>
        <v>#VALUE!</v>
      </c>
      <c r="JA189" s="2" t="e">
        <f t="shared" si="2248"/>
        <v>#VALUE!</v>
      </c>
      <c r="JB189" s="2" t="e">
        <f t="shared" si="2249"/>
        <v>#VALUE!</v>
      </c>
      <c r="JC189" s="2" t="e">
        <f t="shared" si="2250"/>
        <v>#VALUE!</v>
      </c>
      <c r="JD189" s="2" t="e">
        <f t="shared" si="2251"/>
        <v>#VALUE!</v>
      </c>
      <c r="JE189" s="2" t="e">
        <f t="shared" si="2252"/>
        <v>#VALUE!</v>
      </c>
      <c r="JF189" s="2" t="e">
        <f t="shared" si="2253"/>
        <v>#VALUE!</v>
      </c>
      <c r="JG189" s="2" t="e">
        <f t="shared" si="2254"/>
        <v>#VALUE!</v>
      </c>
      <c r="JH189" s="2" t="e">
        <f t="shared" si="2255"/>
        <v>#VALUE!</v>
      </c>
      <c r="JI189" s="2" t="e">
        <f t="shared" si="2256"/>
        <v>#VALUE!</v>
      </c>
      <c r="JJ189" s="2" t="e">
        <f t="shared" si="2257"/>
        <v>#VALUE!</v>
      </c>
      <c r="JK189" s="2" t="e">
        <f t="shared" si="2258"/>
        <v>#VALUE!</v>
      </c>
      <c r="JL189" s="2" t="e">
        <f t="shared" si="2259"/>
        <v>#VALUE!</v>
      </c>
      <c r="JM189" s="2" t="e">
        <f t="shared" si="2260"/>
        <v>#VALUE!</v>
      </c>
      <c r="JN189" s="2">
        <f t="shared" si="2261"/>
        <v>0</v>
      </c>
      <c r="JO189" s="2" t="e">
        <f t="shared" si="2262"/>
        <v>#VALUE!</v>
      </c>
      <c r="JP189" s="2" t="e">
        <f t="shared" si="2263"/>
        <v>#VALUE!</v>
      </c>
      <c r="JQ189" s="2" t="e">
        <f t="shared" si="2264"/>
        <v>#VALUE!</v>
      </c>
      <c r="JR189" s="2" t="e">
        <f t="shared" si="2265"/>
        <v>#VALUE!</v>
      </c>
      <c r="JS189" s="2" t="e">
        <f t="shared" si="2266"/>
        <v>#VALUE!</v>
      </c>
      <c r="JT189" s="2" t="e">
        <f t="shared" si="2267"/>
        <v>#VALUE!</v>
      </c>
      <c r="JU189" s="2" t="e">
        <f t="shared" si="2268"/>
        <v>#VALUE!</v>
      </c>
      <c r="JV189" s="2" t="e">
        <f t="shared" si="2269"/>
        <v>#VALUE!</v>
      </c>
      <c r="JW189" s="2" t="e">
        <f t="shared" si="2270"/>
        <v>#VALUE!</v>
      </c>
      <c r="JX189" s="2" t="e">
        <f t="shared" si="2271"/>
        <v>#VALUE!</v>
      </c>
      <c r="JY189" s="2" t="e">
        <f t="shared" si="2272"/>
        <v>#VALUE!</v>
      </c>
      <c r="JZ189" s="2" t="e">
        <f t="shared" si="2273"/>
        <v>#VALUE!</v>
      </c>
      <c r="KA189" s="2" t="e">
        <f t="shared" si="2274"/>
        <v>#VALUE!</v>
      </c>
      <c r="KB189" s="2" t="e">
        <f t="shared" si="2275"/>
        <v>#VALUE!</v>
      </c>
      <c r="KC189" s="2" t="e">
        <f t="shared" si="2276"/>
        <v>#VALUE!</v>
      </c>
      <c r="KD189" s="2" t="e">
        <f t="shared" si="2277"/>
        <v>#VALUE!</v>
      </c>
      <c r="KE189" s="2" t="e">
        <f t="shared" si="2278"/>
        <v>#VALUE!</v>
      </c>
      <c r="KF189" s="2" t="e">
        <f t="shared" si="2279"/>
        <v>#VALUE!</v>
      </c>
      <c r="KG189" s="2" t="e">
        <f t="shared" si="2280"/>
        <v>#VALUE!</v>
      </c>
      <c r="KH189" s="2" t="e">
        <f t="shared" si="2281"/>
        <v>#VALUE!</v>
      </c>
      <c r="KI189" s="2" t="e">
        <f t="shared" si="2282"/>
        <v>#VALUE!</v>
      </c>
      <c r="KJ189" s="2" t="e">
        <f t="shared" si="2283"/>
        <v>#VALUE!</v>
      </c>
      <c r="KK189" s="2" t="e">
        <f t="shared" si="2284"/>
        <v>#VALUE!</v>
      </c>
      <c r="KL189" s="2">
        <f t="shared" si="2285"/>
        <v>0</v>
      </c>
      <c r="KM189" s="2" t="e">
        <f t="shared" si="2286"/>
        <v>#VALUE!</v>
      </c>
      <c r="KN189" s="2" t="e">
        <f t="shared" si="2287"/>
        <v>#VALUE!</v>
      </c>
      <c r="KO189" s="2" t="e">
        <f t="shared" si="2288"/>
        <v>#VALUE!</v>
      </c>
      <c r="KP189" s="2" t="e">
        <f t="shared" si="2289"/>
        <v>#VALUE!</v>
      </c>
      <c r="KQ189" s="2" t="e">
        <f t="shared" si="2290"/>
        <v>#VALUE!</v>
      </c>
      <c r="KR189" s="2" t="e">
        <f t="shared" si="2291"/>
        <v>#VALUE!</v>
      </c>
      <c r="KS189" s="2" t="e">
        <f t="shared" si="2292"/>
        <v>#VALUE!</v>
      </c>
      <c r="KT189" s="2" t="e">
        <f t="shared" si="2293"/>
        <v>#VALUE!</v>
      </c>
      <c r="KU189" s="2" t="e">
        <f t="shared" si="2294"/>
        <v>#VALUE!</v>
      </c>
      <c r="KV189" s="2" t="e">
        <f t="shared" si="2295"/>
        <v>#VALUE!</v>
      </c>
      <c r="KW189" s="2" t="e">
        <f t="shared" si="2296"/>
        <v>#VALUE!</v>
      </c>
      <c r="KX189" s="2" t="e">
        <f t="shared" si="2297"/>
        <v>#VALUE!</v>
      </c>
      <c r="KY189" s="2" t="e">
        <f t="shared" si="2298"/>
        <v>#VALUE!</v>
      </c>
      <c r="KZ189" s="2" t="e">
        <f t="shared" si="2299"/>
        <v>#VALUE!</v>
      </c>
      <c r="LA189" s="2" t="e">
        <f t="shared" si="2300"/>
        <v>#VALUE!</v>
      </c>
      <c r="LB189" s="2" t="e">
        <f t="shared" si="2301"/>
        <v>#VALUE!</v>
      </c>
      <c r="LC189" s="2" t="e">
        <f t="shared" si="2302"/>
        <v>#VALUE!</v>
      </c>
      <c r="LD189" s="2" t="e">
        <f t="shared" si="2303"/>
        <v>#VALUE!</v>
      </c>
      <c r="LE189" s="2" t="e">
        <f t="shared" si="2304"/>
        <v>#VALUE!</v>
      </c>
      <c r="LF189" s="2" t="e">
        <f t="shared" si="2305"/>
        <v>#VALUE!</v>
      </c>
      <c r="LG189" s="2" t="e">
        <f t="shared" si="2306"/>
        <v>#VALUE!</v>
      </c>
      <c r="LH189" s="2" t="e">
        <f t="shared" si="2307"/>
        <v>#VALUE!</v>
      </c>
      <c r="LI189" s="2" t="e">
        <f t="shared" si="2308"/>
        <v>#VALUE!</v>
      </c>
      <c r="LJ189" s="2">
        <f t="shared" si="2309"/>
        <v>0</v>
      </c>
      <c r="LK189" s="2" t="e">
        <f t="shared" si="2310"/>
        <v>#VALUE!</v>
      </c>
      <c r="LL189" s="2" t="e">
        <f t="shared" si="2311"/>
        <v>#VALUE!</v>
      </c>
      <c r="LM189" s="2" t="e">
        <f t="shared" si="2312"/>
        <v>#VALUE!</v>
      </c>
      <c r="LN189" s="2" t="e">
        <f t="shared" si="2313"/>
        <v>#VALUE!</v>
      </c>
      <c r="LO189" s="2" t="e">
        <f t="shared" si="2314"/>
        <v>#VALUE!</v>
      </c>
      <c r="LP189" s="2" t="e">
        <f t="shared" si="2315"/>
        <v>#VALUE!</v>
      </c>
      <c r="LQ189" s="2" t="e">
        <f t="shared" si="2316"/>
        <v>#VALUE!</v>
      </c>
      <c r="LR189" s="2" t="e">
        <f t="shared" si="2317"/>
        <v>#VALUE!</v>
      </c>
      <c r="LS189" s="2" t="e">
        <f t="shared" si="2318"/>
        <v>#VALUE!</v>
      </c>
      <c r="LT189" s="2" t="e">
        <f t="shared" si="2319"/>
        <v>#VALUE!</v>
      </c>
      <c r="LU189" s="2" t="e">
        <f t="shared" si="2320"/>
        <v>#VALUE!</v>
      </c>
      <c r="LV189" s="2" t="e">
        <f t="shared" si="2321"/>
        <v>#VALUE!</v>
      </c>
      <c r="LW189" s="2" t="e">
        <f t="shared" si="2322"/>
        <v>#VALUE!</v>
      </c>
      <c r="LX189" s="2" t="e">
        <f t="shared" si="2323"/>
        <v>#VALUE!</v>
      </c>
      <c r="LY189" s="2" t="e">
        <f t="shared" si="2324"/>
        <v>#VALUE!</v>
      </c>
      <c r="LZ189" s="2" t="e">
        <f t="shared" si="2325"/>
        <v>#VALUE!</v>
      </c>
      <c r="MA189" s="2" t="e">
        <f t="shared" si="2326"/>
        <v>#VALUE!</v>
      </c>
      <c r="MB189" s="2" t="e">
        <f t="shared" si="2327"/>
        <v>#VALUE!</v>
      </c>
      <c r="MC189" s="2" t="e">
        <f t="shared" si="2328"/>
        <v>#VALUE!</v>
      </c>
      <c r="MD189" s="2" t="e">
        <f t="shared" si="2329"/>
        <v>#VALUE!</v>
      </c>
      <c r="ME189" s="2" t="e">
        <f t="shared" si="2330"/>
        <v>#VALUE!</v>
      </c>
      <c r="MF189" s="2" t="e">
        <f t="shared" si="2331"/>
        <v>#VALUE!</v>
      </c>
      <c r="MG189" s="2" t="e">
        <f t="shared" si="2332"/>
        <v>#VALUE!</v>
      </c>
      <c r="MH189" s="2">
        <f t="shared" si="2333"/>
        <v>1</v>
      </c>
      <c r="MI189" s="2" t="e">
        <f t="shared" si="2334"/>
        <v>#VALUE!</v>
      </c>
      <c r="MJ189" s="2" t="e">
        <f t="shared" si="2335"/>
        <v>#VALUE!</v>
      </c>
      <c r="MK189" s="2" t="e">
        <f t="shared" si="2336"/>
        <v>#VALUE!</v>
      </c>
      <c r="ML189" s="2" t="e">
        <f t="shared" si="2337"/>
        <v>#VALUE!</v>
      </c>
      <c r="MM189" s="2" t="e">
        <f t="shared" si="2338"/>
        <v>#VALUE!</v>
      </c>
      <c r="MN189" s="2" t="e">
        <f t="shared" si="2339"/>
        <v>#VALUE!</v>
      </c>
      <c r="MO189" s="2" t="e">
        <f t="shared" si="2340"/>
        <v>#VALUE!</v>
      </c>
      <c r="MP189" s="2" t="e">
        <f t="shared" si="2341"/>
        <v>#VALUE!</v>
      </c>
      <c r="MQ189" s="2" t="e">
        <f t="shared" si="2342"/>
        <v>#VALUE!</v>
      </c>
      <c r="MR189" s="2" t="e">
        <f t="shared" si="2343"/>
        <v>#VALUE!</v>
      </c>
      <c r="MS189" s="2" t="e">
        <f t="shared" si="2344"/>
        <v>#VALUE!</v>
      </c>
      <c r="MT189" s="2" t="e">
        <f t="shared" si="2345"/>
        <v>#VALUE!</v>
      </c>
      <c r="MU189" s="2" t="e">
        <f t="shared" si="2346"/>
        <v>#VALUE!</v>
      </c>
      <c r="MV189" s="2" t="e">
        <f t="shared" si="2347"/>
        <v>#VALUE!</v>
      </c>
      <c r="MW189" s="2" t="e">
        <f t="shared" si="2348"/>
        <v>#VALUE!</v>
      </c>
      <c r="MX189" s="2" t="e">
        <f t="shared" si="2349"/>
        <v>#VALUE!</v>
      </c>
      <c r="MY189" s="2" t="e">
        <f t="shared" si="2350"/>
        <v>#VALUE!</v>
      </c>
      <c r="MZ189" s="2" t="e">
        <f t="shared" si="2351"/>
        <v>#VALUE!</v>
      </c>
      <c r="NA189" s="2" t="e">
        <f t="shared" si="2352"/>
        <v>#VALUE!</v>
      </c>
      <c r="NB189" s="2" t="e">
        <f t="shared" si="2353"/>
        <v>#VALUE!</v>
      </c>
      <c r="NC189" s="2" t="e">
        <f t="shared" si="2354"/>
        <v>#VALUE!</v>
      </c>
      <c r="ND189" s="2" t="e">
        <f t="shared" si="2355"/>
        <v>#VALUE!</v>
      </c>
      <c r="NE189" s="2" t="e">
        <f t="shared" si="2356"/>
        <v>#VALUE!</v>
      </c>
      <c r="NF189" s="2">
        <f t="shared" si="2026"/>
        <v>0</v>
      </c>
      <c r="NG189" s="2">
        <f t="shared" si="1861"/>
        <v>0</v>
      </c>
      <c r="NH189" s="2">
        <f t="shared" si="1862"/>
        <v>0</v>
      </c>
      <c r="NI189" s="2">
        <f t="shared" si="1863"/>
        <v>0</v>
      </c>
      <c r="NJ189" s="2">
        <f t="shared" si="1864"/>
        <v>0</v>
      </c>
      <c r="NK189" s="2">
        <f t="shared" si="1865"/>
        <v>0</v>
      </c>
      <c r="NL189" s="2">
        <f t="shared" si="1866"/>
        <v>0</v>
      </c>
      <c r="NM189" s="2">
        <f t="shared" si="1867"/>
        <v>0</v>
      </c>
      <c r="NN189" s="2">
        <f t="shared" si="1868"/>
        <v>0</v>
      </c>
      <c r="NO189" s="2">
        <f t="shared" si="1869"/>
        <v>0</v>
      </c>
      <c r="NP189" s="2">
        <f t="shared" si="1870"/>
        <v>0</v>
      </c>
      <c r="NQ189" s="2">
        <f t="shared" si="1871"/>
        <v>0</v>
      </c>
      <c r="NR189" s="2">
        <f t="shared" si="1872"/>
        <v>0</v>
      </c>
      <c r="NS189" s="2">
        <f t="shared" si="1873"/>
        <v>0</v>
      </c>
      <c r="NT189" s="2">
        <f t="shared" si="1874"/>
        <v>0</v>
      </c>
      <c r="NU189" s="2">
        <f t="shared" si="1875"/>
        <v>0</v>
      </c>
      <c r="NV189" s="2">
        <f t="shared" si="1876"/>
        <v>0</v>
      </c>
      <c r="NW189" s="2">
        <f t="shared" si="1877"/>
        <v>0</v>
      </c>
      <c r="NX189" s="2">
        <f t="shared" si="1878"/>
        <v>0</v>
      </c>
      <c r="NY189" s="2">
        <f t="shared" si="1879"/>
        <v>0</v>
      </c>
      <c r="NZ189" s="2">
        <f t="shared" si="1880"/>
        <v>0</v>
      </c>
      <c r="OA189" s="2">
        <f t="shared" si="1881"/>
        <v>0</v>
      </c>
      <c r="OB189" s="2">
        <f t="shared" si="1882"/>
        <v>0</v>
      </c>
      <c r="OC189" s="2">
        <f t="shared" si="1883"/>
        <v>0</v>
      </c>
      <c r="OD189" s="2">
        <f>IF(AND(NF189&gt;'Graph Creator'!$K$4,'Detalle de Cuentas'!NF189&lt;='Graph Creator'!$L$4),1,0)</f>
        <v>0</v>
      </c>
      <c r="OE189" s="2">
        <f>IF(AND(NG189&gt;'Graph Creator'!$K$4,'Detalle de Cuentas'!NG189&lt;='Graph Creator'!$L$4),1,0)</f>
        <v>0</v>
      </c>
      <c r="OF189" s="2">
        <f>IF(AND(NH189&gt;'Graph Creator'!$K$4,'Detalle de Cuentas'!NH189&lt;='Graph Creator'!$L$4),1,0)</f>
        <v>0</v>
      </c>
      <c r="OG189" s="2">
        <f>IF(AND(NI189&gt;'Graph Creator'!$K$4,'Detalle de Cuentas'!NI189&lt;='Graph Creator'!$L$4),1,0)</f>
        <v>0</v>
      </c>
      <c r="OH189" s="2">
        <f>IF(AND(NJ189&gt;'Graph Creator'!$K$4,'Detalle de Cuentas'!NJ189&lt;='Graph Creator'!$L$4),1,0)</f>
        <v>0</v>
      </c>
      <c r="OI189" s="2">
        <f>IF(AND(NK189&gt;'Graph Creator'!$K$4,'Detalle de Cuentas'!NK189&lt;='Graph Creator'!$L$4),1,0)</f>
        <v>0</v>
      </c>
      <c r="OJ189" s="2">
        <f>IF(AND(NL189&gt;'Graph Creator'!$K$4,'Detalle de Cuentas'!NL189&lt;='Graph Creator'!$L$4),1,0)</f>
        <v>0</v>
      </c>
      <c r="OK189" s="2">
        <f>IF(AND(NM189&gt;'Graph Creator'!$K$4,'Detalle de Cuentas'!NM189&lt;='Graph Creator'!$L$4),1,0)</f>
        <v>0</v>
      </c>
      <c r="OL189" s="2">
        <f>IF(AND(NN189&gt;'Graph Creator'!$K$4,'Detalle de Cuentas'!NN189&lt;='Graph Creator'!$L$4),1,0)</f>
        <v>0</v>
      </c>
      <c r="OM189" s="2">
        <f>IF(AND(NO189&gt;'Graph Creator'!$K$4,'Detalle de Cuentas'!NO189&lt;='Graph Creator'!$L$4),1,0)</f>
        <v>0</v>
      </c>
      <c r="ON189" s="2">
        <f>IF(AND(NP189&gt;'Graph Creator'!$K$4,'Detalle de Cuentas'!NP189&lt;='Graph Creator'!$L$4),1,0)</f>
        <v>0</v>
      </c>
      <c r="OO189" s="2">
        <f>IF(AND(NQ189&gt;'Graph Creator'!$K$4,'Detalle de Cuentas'!NQ189&lt;='Graph Creator'!$L$4),1,0)</f>
        <v>0</v>
      </c>
      <c r="OP189" s="2">
        <f>IF(AND(NR189&gt;'Graph Creator'!$K$4,'Detalle de Cuentas'!NR189&lt;='Graph Creator'!$L$4),1,0)</f>
        <v>0</v>
      </c>
      <c r="OQ189" s="2">
        <f>IF(AND(NS189&gt;'Graph Creator'!$K$4,'Detalle de Cuentas'!NS189&lt;='Graph Creator'!$L$4),1,0)</f>
        <v>0</v>
      </c>
      <c r="OR189" s="2">
        <f>IF(AND(NT189&gt;'Graph Creator'!$K$4,'Detalle de Cuentas'!NT189&lt;='Graph Creator'!$L$4),1,0)</f>
        <v>0</v>
      </c>
      <c r="OS189" s="2">
        <f>IF(AND(NU189&gt;'Graph Creator'!$K$4,'Detalle de Cuentas'!NU189&lt;='Graph Creator'!$L$4),1,0)</f>
        <v>0</v>
      </c>
      <c r="OT189" s="2">
        <f>IF(AND(NV189&gt;'Graph Creator'!$K$4,'Detalle de Cuentas'!NV189&lt;='Graph Creator'!$L$4),1,0)</f>
        <v>0</v>
      </c>
      <c r="OU189" s="2">
        <f>IF(AND(NW189&gt;'Graph Creator'!$K$4,'Detalle de Cuentas'!NW189&lt;='Graph Creator'!$L$4),1,0)</f>
        <v>0</v>
      </c>
      <c r="OV189" s="2">
        <f>IF(AND(NX189&gt;'Graph Creator'!$K$4,'Detalle de Cuentas'!NX189&lt;='Graph Creator'!$L$4),1,0)</f>
        <v>0</v>
      </c>
      <c r="OW189" s="2">
        <f>IF(AND(NY189&gt;'Graph Creator'!$K$4,'Detalle de Cuentas'!NY189&lt;='Graph Creator'!$L$4),1,0)</f>
        <v>0</v>
      </c>
      <c r="OX189" s="2">
        <f>IF(AND(NZ189&gt;'Graph Creator'!$K$4,'Detalle de Cuentas'!NZ189&lt;='Graph Creator'!$L$4),1,0)</f>
        <v>0</v>
      </c>
      <c r="OY189" s="2">
        <f>IF(AND(OA189&gt;'Graph Creator'!$K$4,'Detalle de Cuentas'!OA189&lt;='Graph Creator'!$L$4),1,0)</f>
        <v>0</v>
      </c>
      <c r="OZ189" s="2">
        <f>IF(AND(OB189&gt;'Graph Creator'!$K$4,'Detalle de Cuentas'!OB189&lt;='Graph Creator'!$L$4),1,0)</f>
        <v>0</v>
      </c>
      <c r="PA189" s="2">
        <f>IF(AND(OC189&gt;'Graph Creator'!$K$4,'Detalle de Cuentas'!OC189&lt;='Graph Creator'!$L$4),1,0)</f>
        <v>0</v>
      </c>
      <c r="PB189" s="2">
        <f>IF(AND(NF189&gt;'Graph Creator'!$L$4,'Detalle de Cuentas'!NF189&lt;='Graph Creator'!$M$4),1,0)</f>
        <v>0</v>
      </c>
      <c r="PC189" s="2">
        <f>IF(AND(NG189&gt;'Graph Creator'!$L$4,'Detalle de Cuentas'!NG189&lt;='Graph Creator'!$M$4),1,0)</f>
        <v>0</v>
      </c>
      <c r="PD189" s="2">
        <f>IF(AND(NH189&gt;'Graph Creator'!$L$4,'Detalle de Cuentas'!NH189&lt;='Graph Creator'!$M$4),1,0)</f>
        <v>0</v>
      </c>
      <c r="PE189" s="2">
        <f>IF(AND(NI189&gt;'Graph Creator'!$L$4,'Detalle de Cuentas'!NI189&lt;='Graph Creator'!$M$4),1,0)</f>
        <v>0</v>
      </c>
      <c r="PF189" s="2">
        <f>IF(AND(NJ189&gt;'Graph Creator'!$L$4,'Detalle de Cuentas'!NJ189&lt;='Graph Creator'!$M$4),1,0)</f>
        <v>0</v>
      </c>
      <c r="PG189" s="2">
        <f>IF(AND(NK189&gt;'Graph Creator'!$L$4,'Detalle de Cuentas'!NK189&lt;='Graph Creator'!$M$4),1,0)</f>
        <v>0</v>
      </c>
      <c r="PH189" s="2">
        <f>IF(AND(NL189&gt;'Graph Creator'!$L$4,'Detalle de Cuentas'!NL189&lt;='Graph Creator'!$M$4),1,0)</f>
        <v>0</v>
      </c>
      <c r="PI189" s="2">
        <f>IF(AND(NM189&gt;'Graph Creator'!$L$4,'Detalle de Cuentas'!NM189&lt;='Graph Creator'!$M$4),1,0)</f>
        <v>0</v>
      </c>
      <c r="PJ189" s="2">
        <f>IF(AND(NN189&gt;'Graph Creator'!$L$4,'Detalle de Cuentas'!NN189&lt;='Graph Creator'!$M$4),1,0)</f>
        <v>0</v>
      </c>
      <c r="PK189" s="2">
        <f>IF(AND(NO189&gt;'Graph Creator'!$L$4,'Detalle de Cuentas'!NO189&lt;='Graph Creator'!$M$4),1,0)</f>
        <v>0</v>
      </c>
      <c r="PL189" s="2">
        <f>IF(AND(NP189&gt;'Graph Creator'!$L$4,'Detalle de Cuentas'!NP189&lt;='Graph Creator'!$M$4),1,0)</f>
        <v>0</v>
      </c>
      <c r="PM189" s="2">
        <f>IF(AND(NQ189&gt;'Graph Creator'!$L$4,'Detalle de Cuentas'!NQ189&lt;='Graph Creator'!$M$4),1,0)</f>
        <v>0</v>
      </c>
      <c r="PN189" s="2">
        <f>IF(AND(NR189&gt;'Graph Creator'!$L$4,'Detalle de Cuentas'!NR189&lt;='Graph Creator'!$M$4),1,0)</f>
        <v>0</v>
      </c>
      <c r="PO189" s="2">
        <f>IF(AND(NS189&gt;'Graph Creator'!$L$4,'Detalle de Cuentas'!NS189&lt;='Graph Creator'!$M$4),1,0)</f>
        <v>0</v>
      </c>
      <c r="PP189" s="2">
        <f>IF(AND(NT189&gt;'Graph Creator'!$L$4,'Detalle de Cuentas'!NT189&lt;='Graph Creator'!$M$4),1,0)</f>
        <v>0</v>
      </c>
      <c r="PQ189" s="2">
        <f>IF(AND(NU189&gt;'Graph Creator'!$L$4,'Detalle de Cuentas'!NU189&lt;='Graph Creator'!$M$4),1,0)</f>
        <v>0</v>
      </c>
      <c r="PR189" s="2">
        <f>IF(AND(NV189&gt;'Graph Creator'!$L$4,'Detalle de Cuentas'!NV189&lt;='Graph Creator'!$M$4),1,0)</f>
        <v>0</v>
      </c>
      <c r="PS189" s="2">
        <f>IF(AND(NW189&gt;'Graph Creator'!$L$4,'Detalle de Cuentas'!NW189&lt;='Graph Creator'!$M$4),1,0)</f>
        <v>0</v>
      </c>
      <c r="PT189" s="2">
        <f>IF(AND(NX189&gt;'Graph Creator'!$L$4,'Detalle de Cuentas'!NX189&lt;='Graph Creator'!$M$4),1,0)</f>
        <v>0</v>
      </c>
      <c r="PU189" s="2">
        <f>IF(AND(NY189&gt;'Graph Creator'!$L$4,'Detalle de Cuentas'!NY189&lt;='Graph Creator'!$M$4),1,0)</f>
        <v>0</v>
      </c>
      <c r="PV189" s="2">
        <f>IF(AND(NZ189&gt;'Graph Creator'!$L$4,'Detalle de Cuentas'!NZ189&lt;='Graph Creator'!$M$4),1,0)</f>
        <v>0</v>
      </c>
      <c r="PW189" s="2">
        <f>IF(AND(OA189&gt;'Graph Creator'!$L$4,'Detalle de Cuentas'!OA189&lt;='Graph Creator'!$M$4),1,0)</f>
        <v>0</v>
      </c>
      <c r="PX189" s="2">
        <f>IF(AND(OB189&gt;'Graph Creator'!$L$4,'Detalle de Cuentas'!OB189&lt;='Graph Creator'!$M$4),1,0)</f>
        <v>0</v>
      </c>
      <c r="PY189" s="2">
        <f>IF(AND(OC189&gt;'Graph Creator'!$L$4,'Detalle de Cuentas'!OC189&lt;='Graph Creator'!$M$4),1,0)</f>
        <v>0</v>
      </c>
      <c r="PZ189" s="2">
        <f>IF(AND(NF189&gt;'Graph Creator'!$M$4,'Detalle de Cuentas'!NF189&lt;='Graph Creator'!$N$4),1,0)</f>
        <v>0</v>
      </c>
      <c r="QA189" s="2">
        <f>IF(AND(NG189&gt;'Graph Creator'!$M$4,'Detalle de Cuentas'!NG189&lt;='Graph Creator'!$N$4),1,0)</f>
        <v>0</v>
      </c>
      <c r="QB189" s="2">
        <f>IF(AND(NH189&gt;'Graph Creator'!$M$4,'Detalle de Cuentas'!NH189&lt;='Graph Creator'!$N$4),1,0)</f>
        <v>0</v>
      </c>
      <c r="QC189" s="2">
        <f>IF(AND(NI189&gt;'Graph Creator'!$M$4,'Detalle de Cuentas'!NI189&lt;='Graph Creator'!$N$4),1,0)</f>
        <v>0</v>
      </c>
      <c r="QD189" s="2">
        <f>IF(AND(NJ189&gt;'Graph Creator'!$M$4,'Detalle de Cuentas'!NJ189&lt;='Graph Creator'!$N$4),1,0)</f>
        <v>0</v>
      </c>
      <c r="QE189" s="2">
        <f>IF(AND(NK189&gt;'Graph Creator'!$M$4,'Detalle de Cuentas'!NK189&lt;='Graph Creator'!$N$4),1,0)</f>
        <v>0</v>
      </c>
      <c r="QF189" s="2">
        <f>IF(AND(NL189&gt;'Graph Creator'!$M$4,'Detalle de Cuentas'!NL189&lt;='Graph Creator'!$N$4),1,0)</f>
        <v>0</v>
      </c>
      <c r="QG189" s="2">
        <f>IF(AND(NM189&gt;'Graph Creator'!$M$4,'Detalle de Cuentas'!NM189&lt;='Graph Creator'!$N$4),1,0)</f>
        <v>0</v>
      </c>
      <c r="QH189" s="2">
        <f>IF(AND(NN189&gt;'Graph Creator'!$M$4,'Detalle de Cuentas'!NN189&lt;='Graph Creator'!$N$4),1,0)</f>
        <v>0</v>
      </c>
      <c r="QI189" s="2">
        <f>IF(AND(NO189&gt;'Graph Creator'!$M$4,'Detalle de Cuentas'!NO189&lt;='Graph Creator'!$N$4),1,0)</f>
        <v>0</v>
      </c>
      <c r="QJ189" s="2">
        <f>IF(AND(NP189&gt;'Graph Creator'!$M$4,'Detalle de Cuentas'!NP189&lt;='Graph Creator'!$N$4),1,0)</f>
        <v>0</v>
      </c>
      <c r="QK189" s="2">
        <f>IF(AND(NQ189&gt;'Graph Creator'!$M$4,'Detalle de Cuentas'!NQ189&lt;='Graph Creator'!$N$4),1,0)</f>
        <v>0</v>
      </c>
      <c r="QL189" s="2">
        <f>IF(AND(NR189&gt;'Graph Creator'!$M$4,'Detalle de Cuentas'!NR189&lt;='Graph Creator'!$N$4),1,0)</f>
        <v>0</v>
      </c>
      <c r="QM189" s="2">
        <f>IF(AND(NS189&gt;'Graph Creator'!$M$4,'Detalle de Cuentas'!NS189&lt;='Graph Creator'!$N$4),1,0)</f>
        <v>0</v>
      </c>
      <c r="QN189" s="2">
        <f>IF(AND(NT189&gt;'Graph Creator'!$M$4,'Detalle de Cuentas'!NT189&lt;='Graph Creator'!$N$4),1,0)</f>
        <v>0</v>
      </c>
      <c r="QO189" s="2">
        <f>IF(AND(NU189&gt;'Graph Creator'!$M$4,'Detalle de Cuentas'!NU189&lt;='Graph Creator'!$N$4),1,0)</f>
        <v>0</v>
      </c>
      <c r="QP189" s="2">
        <f>IF(AND(NV189&gt;'Graph Creator'!$M$4,'Detalle de Cuentas'!NV189&lt;='Graph Creator'!$N$4),1,0)</f>
        <v>0</v>
      </c>
      <c r="QQ189" s="2">
        <f>IF(AND(NW189&gt;'Graph Creator'!$M$4,'Detalle de Cuentas'!NW189&lt;='Graph Creator'!$N$4),1,0)</f>
        <v>0</v>
      </c>
      <c r="QR189" s="2">
        <f>IF(AND(NX189&gt;'Graph Creator'!$M$4,'Detalle de Cuentas'!NX189&lt;='Graph Creator'!$N$4),1,0)</f>
        <v>0</v>
      </c>
      <c r="QS189" s="2">
        <f>IF(AND(NY189&gt;'Graph Creator'!$M$4,'Detalle de Cuentas'!NY189&lt;='Graph Creator'!$N$4),1,0)</f>
        <v>0</v>
      </c>
      <c r="QT189" s="2">
        <f>IF(AND(NZ189&gt;'Graph Creator'!$M$4,'Detalle de Cuentas'!NZ189&lt;='Graph Creator'!$N$4),1,0)</f>
        <v>0</v>
      </c>
      <c r="QU189" s="2">
        <f>IF(AND(OA189&gt;'Graph Creator'!$M$4,'Detalle de Cuentas'!OA189&lt;='Graph Creator'!$N$4),1,0)</f>
        <v>0</v>
      </c>
      <c r="QV189" s="2">
        <f>IF(AND(OB189&gt;'Graph Creator'!$M$4,'Detalle de Cuentas'!OB189&lt;='Graph Creator'!$N$4),1,0)</f>
        <v>0</v>
      </c>
      <c r="QW189" s="2">
        <f>IF(AND(OC189&gt;'Graph Creator'!$M$4,'Detalle de Cuentas'!OC189&lt;='Graph Creator'!$N$4),1,0)</f>
        <v>0</v>
      </c>
      <c r="QX189" s="2">
        <f>IF(AND(NF189&gt;'Graph Creator'!$N$4,'Detalle de Cuentas'!NF189&lt;='Graph Creator'!$O$4),1,0)</f>
        <v>0</v>
      </c>
      <c r="QY189" s="2">
        <f>IF(AND(NG189&gt;'Graph Creator'!$N$4,'Detalle de Cuentas'!NG189&lt;='Graph Creator'!$O$4),1,0)</f>
        <v>0</v>
      </c>
      <c r="QZ189" s="2">
        <f>IF(AND(NH189&gt;'Graph Creator'!$N$4,'Detalle de Cuentas'!NH189&lt;='Graph Creator'!$O$4),1,0)</f>
        <v>0</v>
      </c>
      <c r="RA189" s="2">
        <f>IF(AND(NI189&gt;'Graph Creator'!$N$4,'Detalle de Cuentas'!NI189&lt;='Graph Creator'!$O$4),1,0)</f>
        <v>0</v>
      </c>
      <c r="RB189" s="2">
        <f>IF(AND(NJ189&gt;'Graph Creator'!$N$4,'Detalle de Cuentas'!NJ189&lt;='Graph Creator'!$O$4),1,0)</f>
        <v>0</v>
      </c>
      <c r="RC189" s="2">
        <f>IF(AND(NK189&gt;'Graph Creator'!$N$4,'Detalle de Cuentas'!NK189&lt;='Graph Creator'!$O$4),1,0)</f>
        <v>0</v>
      </c>
      <c r="RD189" s="2">
        <f>IF(AND(NL189&gt;'Graph Creator'!$N$4,'Detalle de Cuentas'!NL189&lt;='Graph Creator'!$O$4),1,0)</f>
        <v>0</v>
      </c>
      <c r="RE189" s="2">
        <f>IF(AND(NM189&gt;'Graph Creator'!$N$4,'Detalle de Cuentas'!NM189&lt;='Graph Creator'!$O$4),1,0)</f>
        <v>0</v>
      </c>
      <c r="RF189" s="2">
        <f>IF(AND(NN189&gt;'Graph Creator'!$N$4,'Detalle de Cuentas'!NN189&lt;='Graph Creator'!$O$4),1,0)</f>
        <v>0</v>
      </c>
      <c r="RG189" s="2">
        <f>IF(AND(NO189&gt;'Graph Creator'!$N$4,'Detalle de Cuentas'!NO189&lt;='Graph Creator'!$O$4),1,0)</f>
        <v>0</v>
      </c>
      <c r="RH189" s="2">
        <f>IF(AND(NP189&gt;'Graph Creator'!$N$4,'Detalle de Cuentas'!NP189&lt;='Graph Creator'!$O$4),1,0)</f>
        <v>0</v>
      </c>
      <c r="RI189" s="2">
        <f>IF(AND(NQ189&gt;'Graph Creator'!$N$4,'Detalle de Cuentas'!NQ189&lt;='Graph Creator'!$O$4),1,0)</f>
        <v>0</v>
      </c>
      <c r="RJ189" s="2">
        <f>IF(AND(NR189&gt;'Graph Creator'!$N$4,'Detalle de Cuentas'!NR189&lt;='Graph Creator'!$O$4),1,0)</f>
        <v>0</v>
      </c>
      <c r="RK189" s="2">
        <f>IF(AND(NS189&gt;'Graph Creator'!$N$4,'Detalle de Cuentas'!NS189&lt;='Graph Creator'!$O$4),1,0)</f>
        <v>0</v>
      </c>
      <c r="RL189" s="2">
        <f>IF(AND(NT189&gt;'Graph Creator'!$N$4,'Detalle de Cuentas'!NT189&lt;='Graph Creator'!$O$4),1,0)</f>
        <v>0</v>
      </c>
      <c r="RM189" s="2">
        <f>IF(AND(NU189&gt;'Graph Creator'!$N$4,'Detalle de Cuentas'!NU189&lt;='Graph Creator'!$O$4),1,0)</f>
        <v>0</v>
      </c>
      <c r="RN189" s="2">
        <f>IF(AND(NV189&gt;'Graph Creator'!$N$4,'Detalle de Cuentas'!NV189&lt;='Graph Creator'!$O$4),1,0)</f>
        <v>0</v>
      </c>
      <c r="RO189" s="2">
        <f>IF(AND(NW189&gt;'Graph Creator'!$N$4,'Detalle de Cuentas'!NW189&lt;='Graph Creator'!$O$4),1,0)</f>
        <v>0</v>
      </c>
      <c r="RP189" s="2">
        <f>IF(AND(NX189&gt;'Graph Creator'!$N$4,'Detalle de Cuentas'!NX189&lt;='Graph Creator'!$O$4),1,0)</f>
        <v>0</v>
      </c>
      <c r="RQ189" s="2">
        <f>IF(AND(NY189&gt;'Graph Creator'!$N$4,'Detalle de Cuentas'!NY189&lt;='Graph Creator'!$O$4),1,0)</f>
        <v>0</v>
      </c>
      <c r="RR189" s="2">
        <f>IF(AND(NZ189&gt;'Graph Creator'!$N$4,'Detalle de Cuentas'!NZ189&lt;='Graph Creator'!$O$4),1,0)</f>
        <v>0</v>
      </c>
      <c r="RS189" s="2">
        <f>IF(AND(OA189&gt;'Graph Creator'!$N$4,'Detalle de Cuentas'!OA189&lt;='Graph Creator'!$O$4),1,0)</f>
        <v>0</v>
      </c>
      <c r="RT189" s="2">
        <f>IF(AND(OB189&gt;'Graph Creator'!$N$4,'Detalle de Cuentas'!OB189&lt;='Graph Creator'!$O$4),1,0)</f>
        <v>0</v>
      </c>
      <c r="RU189" s="2">
        <f>IF(AND(OC189&gt;'Graph Creator'!$N$4,'Detalle de Cuentas'!OC189&lt;='Graph Creator'!$O$4),1,0)</f>
        <v>0</v>
      </c>
      <c r="RV189" s="2" t="e">
        <f t="shared" si="2027"/>
        <v>#VALUE!</v>
      </c>
      <c r="RW189" s="2" t="e">
        <f t="shared" si="2028"/>
        <v>#VALUE!</v>
      </c>
      <c r="RX189" s="2" t="e">
        <f t="shared" si="2029"/>
        <v>#VALUE!</v>
      </c>
      <c r="RY189" s="2" t="e">
        <f t="shared" si="2030"/>
        <v>#VALUE!</v>
      </c>
      <c r="RZ189" s="2" t="e">
        <f t="shared" si="2031"/>
        <v>#VALUE!</v>
      </c>
      <c r="SA189" s="2" t="e">
        <f t="shared" si="2032"/>
        <v>#VALUE!</v>
      </c>
      <c r="SB189" s="2" t="e">
        <f t="shared" si="2033"/>
        <v>#VALUE!</v>
      </c>
      <c r="SC189" s="2" t="e">
        <f t="shared" si="2034"/>
        <v>#VALUE!</v>
      </c>
      <c r="SD189" s="2" t="e">
        <f t="shared" si="2035"/>
        <v>#VALUE!</v>
      </c>
      <c r="SE189" s="2" t="e">
        <f t="shared" si="2036"/>
        <v>#VALUE!</v>
      </c>
      <c r="SF189" s="2" t="e">
        <f t="shared" si="2037"/>
        <v>#VALUE!</v>
      </c>
      <c r="SG189" s="2" t="e">
        <f t="shared" si="2038"/>
        <v>#VALUE!</v>
      </c>
      <c r="SH189" s="2" t="e">
        <f t="shared" si="2039"/>
        <v>#VALUE!</v>
      </c>
      <c r="SI189" s="2" t="e">
        <f t="shared" si="2040"/>
        <v>#VALUE!</v>
      </c>
      <c r="SJ189" s="2" t="e">
        <f t="shared" si="2041"/>
        <v>#VALUE!</v>
      </c>
      <c r="SK189" s="2" t="e">
        <f t="shared" si="2042"/>
        <v>#VALUE!</v>
      </c>
      <c r="SL189" s="2" t="e">
        <f t="shared" si="2043"/>
        <v>#VALUE!</v>
      </c>
      <c r="SM189" s="2" t="e">
        <f t="shared" si="2044"/>
        <v>#VALUE!</v>
      </c>
      <c r="SN189" s="2" t="e">
        <f t="shared" si="2045"/>
        <v>#VALUE!</v>
      </c>
      <c r="SO189" s="2" t="e">
        <f t="shared" si="2046"/>
        <v>#VALUE!</v>
      </c>
      <c r="SP189" s="2" t="e">
        <f t="shared" si="2047"/>
        <v>#VALUE!</v>
      </c>
      <c r="SQ189" s="2" t="e">
        <f t="shared" si="2048"/>
        <v>#VALUE!</v>
      </c>
      <c r="SR189" s="2" t="e">
        <f t="shared" si="2049"/>
        <v>#VALUE!</v>
      </c>
      <c r="SS189" s="2" t="e">
        <f t="shared" si="2050"/>
        <v>#VALUE!</v>
      </c>
      <c r="ST189" s="2" t="e">
        <f t="shared" si="2051"/>
        <v>#VALUE!</v>
      </c>
      <c r="SU189" s="2" t="e">
        <f t="shared" si="2052"/>
        <v>#VALUE!</v>
      </c>
      <c r="SV189" s="2" t="e">
        <f t="shared" si="2053"/>
        <v>#VALUE!</v>
      </c>
      <c r="SW189" s="2" t="e">
        <f t="shared" si="2054"/>
        <v>#VALUE!</v>
      </c>
      <c r="SX189" s="2" t="e">
        <f t="shared" si="2055"/>
        <v>#VALUE!</v>
      </c>
      <c r="SY189" s="2" t="e">
        <f t="shared" si="2056"/>
        <v>#VALUE!</v>
      </c>
      <c r="SZ189" s="2" t="e">
        <f t="shared" si="2057"/>
        <v>#VALUE!</v>
      </c>
      <c r="TA189" s="2" t="e">
        <f t="shared" si="2058"/>
        <v>#VALUE!</v>
      </c>
      <c r="TB189" s="2" t="e">
        <f t="shared" si="2059"/>
        <v>#VALUE!</v>
      </c>
      <c r="TC189" s="2" t="e">
        <f t="shared" si="2060"/>
        <v>#VALUE!</v>
      </c>
      <c r="TD189" s="2" t="e">
        <f t="shared" si="2061"/>
        <v>#VALUE!</v>
      </c>
      <c r="TE189" s="2" t="e">
        <f t="shared" si="2062"/>
        <v>#VALUE!</v>
      </c>
      <c r="TF189" s="2" t="str">
        <f>IF(DZ189=1,IF(SUM(DZ$17:DZ189)&lt;2,""&amp;B189,", "&amp;B189),"")</f>
        <v/>
      </c>
      <c r="TG189" s="2" t="str">
        <f t="shared" si="2075"/>
        <v/>
      </c>
      <c r="TH189" s="2">
        <f t="shared" si="2063"/>
        <v>0</v>
      </c>
      <c r="TI189" s="14" t="str">
        <f t="shared" si="2064"/>
        <v/>
      </c>
      <c r="TJ189" s="14" t="e">
        <f t="shared" si="1884"/>
        <v>#VALUE!</v>
      </c>
      <c r="TK189" s="14" t="e">
        <f t="shared" si="1885"/>
        <v>#VALUE!</v>
      </c>
      <c r="TL189" s="14" t="e">
        <f t="shared" si="1886"/>
        <v>#VALUE!</v>
      </c>
      <c r="TM189" s="14" t="e">
        <f t="shared" si="1887"/>
        <v>#VALUE!</v>
      </c>
      <c r="TN189" s="14" t="e">
        <f t="shared" si="1888"/>
        <v>#VALUE!</v>
      </c>
      <c r="TO189" s="14" t="e">
        <f t="shared" si="1889"/>
        <v>#VALUE!</v>
      </c>
      <c r="TP189" s="14" t="e">
        <f t="shared" si="1890"/>
        <v>#VALUE!</v>
      </c>
      <c r="TQ189" s="14" t="e">
        <f t="shared" si="1891"/>
        <v>#VALUE!</v>
      </c>
      <c r="TR189" s="14" t="e">
        <f t="shared" si="1892"/>
        <v>#VALUE!</v>
      </c>
      <c r="TS189" s="14" t="e">
        <f t="shared" si="1893"/>
        <v>#VALUE!</v>
      </c>
      <c r="TT189" s="14" t="e">
        <f t="shared" si="1894"/>
        <v>#VALUE!</v>
      </c>
      <c r="TU189" s="14" t="e">
        <f t="shared" si="1895"/>
        <v>#VALUE!</v>
      </c>
      <c r="TV189" s="14" t="e">
        <f t="shared" si="1896"/>
        <v>#VALUE!</v>
      </c>
      <c r="TW189" s="14" t="e">
        <f t="shared" si="1897"/>
        <v>#VALUE!</v>
      </c>
      <c r="TX189" s="14" t="e">
        <f t="shared" si="1898"/>
        <v>#VALUE!</v>
      </c>
      <c r="TY189" s="14" t="e">
        <f t="shared" si="1899"/>
        <v>#VALUE!</v>
      </c>
      <c r="TZ189" s="14" t="e">
        <f t="shared" si="1900"/>
        <v>#VALUE!</v>
      </c>
      <c r="UA189" s="14" t="e">
        <f t="shared" si="1901"/>
        <v>#VALUE!</v>
      </c>
      <c r="UB189" s="14" t="e">
        <f t="shared" si="1902"/>
        <v>#VALUE!</v>
      </c>
      <c r="UC189" s="14" t="e">
        <f t="shared" si="1903"/>
        <v>#VALUE!</v>
      </c>
      <c r="UD189" s="14" t="e">
        <f t="shared" si="1904"/>
        <v>#VALUE!</v>
      </c>
      <c r="UE189" s="14" t="e">
        <f t="shared" si="1905"/>
        <v>#VALUE!</v>
      </c>
      <c r="UF189" s="14" t="e">
        <f t="shared" si="1906"/>
        <v>#VALUE!</v>
      </c>
      <c r="UH189" s="2">
        <f>IF($C$4-$R189&gt;'Graph Creator'!$E$2*'Graph Creator'!$D$13*12,0,1)</f>
        <v>1</v>
      </c>
      <c r="UJ189" s="2" t="e">
        <f t="shared" si="2065"/>
        <v>#VALUE!</v>
      </c>
      <c r="UK189" s="2" t="e">
        <f t="shared" si="1907"/>
        <v>#VALUE!</v>
      </c>
      <c r="UL189" s="2" t="e">
        <f t="shared" si="1908"/>
        <v>#VALUE!</v>
      </c>
      <c r="UM189" s="2" t="e">
        <f t="shared" si="1909"/>
        <v>#VALUE!</v>
      </c>
      <c r="UN189" s="2" t="e">
        <f t="shared" si="1910"/>
        <v>#VALUE!</v>
      </c>
      <c r="UO189" s="2" t="e">
        <f t="shared" si="1911"/>
        <v>#VALUE!</v>
      </c>
      <c r="UP189" s="2" t="e">
        <f t="shared" si="1912"/>
        <v>#VALUE!</v>
      </c>
      <c r="UQ189" s="2" t="e">
        <f t="shared" si="1913"/>
        <v>#VALUE!</v>
      </c>
      <c r="UR189" s="2" t="e">
        <f t="shared" si="1914"/>
        <v>#VALUE!</v>
      </c>
      <c r="US189" s="2" t="e">
        <f t="shared" si="1915"/>
        <v>#VALUE!</v>
      </c>
      <c r="UT189" s="2" t="e">
        <f t="shared" si="1916"/>
        <v>#VALUE!</v>
      </c>
      <c r="UU189" s="2" t="e">
        <f t="shared" si="1917"/>
        <v>#VALUE!</v>
      </c>
      <c r="UV189" s="2" t="e">
        <f t="shared" si="1918"/>
        <v>#VALUE!</v>
      </c>
      <c r="UW189" s="2" t="e">
        <f t="shared" si="1919"/>
        <v>#VALUE!</v>
      </c>
      <c r="UX189" s="2" t="e">
        <f t="shared" si="1920"/>
        <v>#VALUE!</v>
      </c>
      <c r="UY189" s="2" t="e">
        <f t="shared" si="1921"/>
        <v>#VALUE!</v>
      </c>
      <c r="UZ189" s="2" t="e">
        <f t="shared" si="1922"/>
        <v>#VALUE!</v>
      </c>
      <c r="VA189" s="2" t="e">
        <f t="shared" si="1923"/>
        <v>#VALUE!</v>
      </c>
      <c r="VB189" s="2" t="e">
        <f t="shared" si="1924"/>
        <v>#VALUE!</v>
      </c>
      <c r="VC189" s="2" t="e">
        <f t="shared" si="1925"/>
        <v>#VALUE!</v>
      </c>
      <c r="VD189" s="2" t="e">
        <f t="shared" si="1926"/>
        <v>#VALUE!</v>
      </c>
      <c r="VE189" s="2" t="e">
        <f t="shared" si="1927"/>
        <v>#VALUE!</v>
      </c>
      <c r="VF189" s="2" t="e">
        <f t="shared" si="1928"/>
        <v>#VALUE!</v>
      </c>
      <c r="VG189" s="2" t="e">
        <f t="shared" si="1929"/>
        <v>#VALUE!</v>
      </c>
      <c r="VH189" s="2" t="e">
        <f t="shared" si="1930"/>
        <v>#VALUE!</v>
      </c>
      <c r="VI189" s="2" t="e">
        <f t="shared" si="1931"/>
        <v>#VALUE!</v>
      </c>
      <c r="VJ189" s="2" t="e">
        <f t="shared" si="1932"/>
        <v>#VALUE!</v>
      </c>
      <c r="VK189" s="2" t="e">
        <f t="shared" si="1933"/>
        <v>#VALUE!</v>
      </c>
      <c r="VL189" s="2" t="e">
        <f t="shared" si="1934"/>
        <v>#VALUE!</v>
      </c>
      <c r="VM189" s="2" t="e">
        <f t="shared" si="1935"/>
        <v>#VALUE!</v>
      </c>
      <c r="VN189" s="2" t="e">
        <f t="shared" si="1936"/>
        <v>#VALUE!</v>
      </c>
      <c r="VO189" s="2" t="e">
        <f t="shared" si="1937"/>
        <v>#VALUE!</v>
      </c>
      <c r="VP189" s="2" t="e">
        <f t="shared" si="1938"/>
        <v>#VALUE!</v>
      </c>
      <c r="VQ189" s="2" t="e">
        <f t="shared" si="1939"/>
        <v>#VALUE!</v>
      </c>
      <c r="VR189" s="2" t="e">
        <f t="shared" si="1940"/>
        <v>#VALUE!</v>
      </c>
      <c r="VS189" s="2" t="e">
        <f t="shared" si="1941"/>
        <v>#VALUE!</v>
      </c>
      <c r="VT189" s="98">
        <f t="shared" si="2066"/>
        <v>0</v>
      </c>
      <c r="VU189" s="98">
        <f t="shared" si="1942"/>
        <v>0</v>
      </c>
      <c r="VV189" s="98">
        <f t="shared" si="1943"/>
        <v>0</v>
      </c>
      <c r="VW189" s="98">
        <f t="shared" si="1944"/>
        <v>0</v>
      </c>
      <c r="VX189" s="98">
        <f t="shared" si="1945"/>
        <v>0</v>
      </c>
      <c r="VY189" s="98">
        <f t="shared" si="1946"/>
        <v>0</v>
      </c>
      <c r="VZ189" s="98">
        <f t="shared" si="1947"/>
        <v>0</v>
      </c>
      <c r="WA189" s="98">
        <f t="shared" si="1948"/>
        <v>0</v>
      </c>
      <c r="WB189" s="98">
        <f t="shared" si="1949"/>
        <v>0</v>
      </c>
      <c r="WC189" s="98">
        <f t="shared" si="1950"/>
        <v>0</v>
      </c>
      <c r="WD189" s="98">
        <f t="shared" si="1951"/>
        <v>0</v>
      </c>
      <c r="WE189" s="98">
        <f t="shared" si="1952"/>
        <v>0</v>
      </c>
      <c r="WF189" s="98">
        <f t="shared" si="1953"/>
        <v>0</v>
      </c>
      <c r="WG189" s="98">
        <f t="shared" si="1954"/>
        <v>0</v>
      </c>
      <c r="WH189" s="98">
        <f t="shared" si="1955"/>
        <v>0</v>
      </c>
      <c r="WI189" s="98">
        <f t="shared" si="1956"/>
        <v>0</v>
      </c>
      <c r="WJ189" s="98">
        <f t="shared" si="1957"/>
        <v>0</v>
      </c>
      <c r="WK189" s="98">
        <f t="shared" si="1958"/>
        <v>0</v>
      </c>
      <c r="WL189" s="98">
        <f t="shared" si="1959"/>
        <v>0</v>
      </c>
      <c r="WM189" s="98">
        <f t="shared" si="1960"/>
        <v>0</v>
      </c>
      <c r="WN189" s="98">
        <f t="shared" si="1961"/>
        <v>0</v>
      </c>
      <c r="WO189" s="98">
        <f t="shared" si="1962"/>
        <v>0</v>
      </c>
      <c r="WP189" s="98">
        <f t="shared" si="1963"/>
        <v>0</v>
      </c>
      <c r="WQ189" s="98">
        <f t="shared" si="1964"/>
        <v>0</v>
      </c>
      <c r="WR189" s="98">
        <f>IFERROR(INDEX('Score Calculation'!$D$38:$D$41,MATCH('Detalle de Cuentas'!VT189,'Score Calculation'!$C$38:$C$41,1)),0)</f>
        <v>4</v>
      </c>
      <c r="WS189" s="98">
        <f>IFERROR(INDEX('Score Calculation'!$D$38:$D$41,MATCH('Detalle de Cuentas'!VU189,'Score Calculation'!$C$38:$C$41,1)),0)</f>
        <v>4</v>
      </c>
      <c r="WT189" s="98">
        <f>IFERROR(INDEX('Score Calculation'!$D$38:$D$41,MATCH('Detalle de Cuentas'!VV189,'Score Calculation'!$C$38:$C$41,1)),0)</f>
        <v>4</v>
      </c>
      <c r="WU189" s="98">
        <f>IFERROR(INDEX('Score Calculation'!$D$38:$D$41,MATCH('Detalle de Cuentas'!VW189,'Score Calculation'!$C$38:$C$41,1)),0)</f>
        <v>4</v>
      </c>
      <c r="WV189" s="98">
        <f>IFERROR(INDEX('Score Calculation'!$D$38:$D$41,MATCH('Detalle de Cuentas'!VX189,'Score Calculation'!$C$38:$C$41,1)),0)</f>
        <v>4</v>
      </c>
      <c r="WW189" s="98">
        <f>IFERROR(INDEX('Score Calculation'!$D$38:$D$41,MATCH('Detalle de Cuentas'!VY189,'Score Calculation'!$C$38:$C$41,1)),0)</f>
        <v>4</v>
      </c>
      <c r="WX189" s="98">
        <f>IFERROR(INDEX('Score Calculation'!$D$38:$D$41,MATCH('Detalle de Cuentas'!VZ189,'Score Calculation'!$C$38:$C$41,1)),0)</f>
        <v>4</v>
      </c>
      <c r="WY189" s="98">
        <f>IFERROR(INDEX('Score Calculation'!$D$38:$D$41,MATCH('Detalle de Cuentas'!WA189,'Score Calculation'!$C$38:$C$41,1)),0)</f>
        <v>4</v>
      </c>
      <c r="WZ189" s="98">
        <f>IFERROR(INDEX('Score Calculation'!$D$38:$D$41,MATCH('Detalle de Cuentas'!WB189,'Score Calculation'!$C$38:$C$41,1)),0)</f>
        <v>4</v>
      </c>
      <c r="XA189" s="98">
        <f>IFERROR(INDEX('Score Calculation'!$D$38:$D$41,MATCH('Detalle de Cuentas'!WC189,'Score Calculation'!$C$38:$C$41,1)),0)</f>
        <v>4</v>
      </c>
      <c r="XB189" s="98">
        <f>IFERROR(INDEX('Score Calculation'!$D$38:$D$41,MATCH('Detalle de Cuentas'!WD189,'Score Calculation'!$C$38:$C$41,1)),0)</f>
        <v>4</v>
      </c>
      <c r="XC189" s="98">
        <f>IFERROR(INDEX('Score Calculation'!$D$38:$D$41,MATCH('Detalle de Cuentas'!WE189,'Score Calculation'!$C$38:$C$41,1)),0)</f>
        <v>4</v>
      </c>
      <c r="XD189" s="98">
        <f>IFERROR(INDEX('Score Calculation'!$D$38:$D$41,MATCH('Detalle de Cuentas'!WF189,'Score Calculation'!$C$38:$C$41,1)),0)</f>
        <v>4</v>
      </c>
      <c r="XE189" s="98">
        <f>IFERROR(INDEX('Score Calculation'!$D$38:$D$41,MATCH('Detalle de Cuentas'!WG189,'Score Calculation'!$C$38:$C$41,1)),0)</f>
        <v>4</v>
      </c>
      <c r="XF189" s="98">
        <f>IFERROR(INDEX('Score Calculation'!$D$38:$D$41,MATCH('Detalle de Cuentas'!WH189,'Score Calculation'!$C$38:$C$41,1)),0)</f>
        <v>4</v>
      </c>
      <c r="XG189" s="98">
        <f>IFERROR(INDEX('Score Calculation'!$D$38:$D$41,MATCH('Detalle de Cuentas'!WI189,'Score Calculation'!$C$38:$C$41,1)),0)</f>
        <v>4</v>
      </c>
      <c r="XH189" s="98">
        <f>IFERROR(INDEX('Score Calculation'!$D$38:$D$41,MATCH('Detalle de Cuentas'!WJ189,'Score Calculation'!$C$38:$C$41,1)),0)</f>
        <v>4</v>
      </c>
      <c r="XI189" s="98">
        <f>IFERROR(INDEX('Score Calculation'!$D$38:$D$41,MATCH('Detalle de Cuentas'!WK189,'Score Calculation'!$C$38:$C$41,1)),0)</f>
        <v>4</v>
      </c>
      <c r="XJ189" s="98">
        <f>IFERROR(INDEX('Score Calculation'!$D$38:$D$41,MATCH('Detalle de Cuentas'!WL189,'Score Calculation'!$C$38:$C$41,1)),0)</f>
        <v>4</v>
      </c>
      <c r="XK189" s="98">
        <f>IFERROR(INDEX('Score Calculation'!$D$38:$D$41,MATCH('Detalle de Cuentas'!WM189,'Score Calculation'!$C$38:$C$41,1)),0)</f>
        <v>4</v>
      </c>
      <c r="XL189" s="98">
        <f>IFERROR(INDEX('Score Calculation'!$D$38:$D$41,MATCH('Detalle de Cuentas'!WN189,'Score Calculation'!$C$38:$C$41,1)),0)</f>
        <v>4</v>
      </c>
      <c r="XM189" s="98">
        <f>IFERROR(INDEX('Score Calculation'!$D$38:$D$41,MATCH('Detalle de Cuentas'!WO189,'Score Calculation'!$C$38:$C$41,1)),0)</f>
        <v>4</v>
      </c>
      <c r="XN189" s="98">
        <f>IFERROR(INDEX('Score Calculation'!$D$38:$D$41,MATCH('Detalle de Cuentas'!WP189,'Score Calculation'!$C$38:$C$41,1)),0)</f>
        <v>4</v>
      </c>
      <c r="XO189" s="98">
        <f>IFERROR(INDEX('Score Calculation'!$D$38:$D$41,MATCH('Detalle de Cuentas'!WQ189,'Score Calculation'!$C$38:$C$41,1)),0)</f>
        <v>4</v>
      </c>
      <c r="XP189" s="98">
        <f>IFERROR(INDEX('Score Calculation'!$D$24:$D$31,MATCH('Detalle de Cuentas'!NF189,'Score Calculation'!$C$24:$C$31,1)),0)</f>
        <v>1</v>
      </c>
      <c r="XQ189" s="98">
        <f>IFERROR(INDEX('Score Calculation'!$D$24:$D$31,MATCH('Detalle de Cuentas'!NG189,'Score Calculation'!$C$24:$C$31,1)),0)</f>
        <v>1</v>
      </c>
      <c r="XR189" s="98">
        <f>IFERROR(INDEX('Score Calculation'!$D$24:$D$31,MATCH('Detalle de Cuentas'!NH189,'Score Calculation'!$C$24:$C$31,1)),0)</f>
        <v>1</v>
      </c>
      <c r="XS189" s="98">
        <f>IFERROR(INDEX('Score Calculation'!$D$24:$D$31,MATCH('Detalle de Cuentas'!NI189,'Score Calculation'!$C$24:$C$31,1)),0)</f>
        <v>1</v>
      </c>
      <c r="XT189" s="98">
        <f>IFERROR(INDEX('Score Calculation'!$D$24:$D$31,MATCH('Detalle de Cuentas'!NJ189,'Score Calculation'!$C$24:$C$31,1)),0)</f>
        <v>1</v>
      </c>
      <c r="XU189" s="98">
        <f>IFERROR(INDEX('Score Calculation'!$D$24:$D$31,MATCH('Detalle de Cuentas'!NK189,'Score Calculation'!$C$24:$C$31,1)),0)</f>
        <v>1</v>
      </c>
      <c r="XV189" s="98">
        <f>IFERROR(INDEX('Score Calculation'!$D$24:$D$31,MATCH('Detalle de Cuentas'!NL189,'Score Calculation'!$C$24:$C$31,1)),0)</f>
        <v>1</v>
      </c>
      <c r="XW189" s="98">
        <f>IFERROR(INDEX('Score Calculation'!$D$24:$D$31,MATCH('Detalle de Cuentas'!NM189,'Score Calculation'!$C$24:$C$31,1)),0)</f>
        <v>1</v>
      </c>
      <c r="XX189" s="98">
        <f>IFERROR(INDEX('Score Calculation'!$D$24:$D$31,MATCH('Detalle de Cuentas'!NN189,'Score Calculation'!$C$24:$C$31,1)),0)</f>
        <v>1</v>
      </c>
      <c r="XY189" s="98">
        <f>IFERROR(INDEX('Score Calculation'!$D$24:$D$31,MATCH('Detalle de Cuentas'!NO189,'Score Calculation'!$C$24:$C$31,1)),0)</f>
        <v>1</v>
      </c>
      <c r="XZ189" s="98">
        <f>IFERROR(INDEX('Score Calculation'!$D$24:$D$31,MATCH('Detalle de Cuentas'!NP189,'Score Calculation'!$C$24:$C$31,1)),0)</f>
        <v>1</v>
      </c>
      <c r="YA189" s="98">
        <f>IFERROR(INDEX('Score Calculation'!$D$24:$D$31,MATCH('Detalle de Cuentas'!NQ189,'Score Calculation'!$C$24:$C$31,1)),0)</f>
        <v>1</v>
      </c>
      <c r="YB189" s="98">
        <f>IFERROR(INDEX('Score Calculation'!$D$24:$D$31,MATCH('Detalle de Cuentas'!NR189,'Score Calculation'!$C$24:$C$31,1)),0)</f>
        <v>1</v>
      </c>
      <c r="YC189" s="98">
        <f>IFERROR(INDEX('Score Calculation'!$D$24:$D$31,MATCH('Detalle de Cuentas'!NS189,'Score Calculation'!$C$24:$C$31,1)),0)</f>
        <v>1</v>
      </c>
      <c r="YD189" s="98">
        <f>IFERROR(INDEX('Score Calculation'!$D$24:$D$31,MATCH('Detalle de Cuentas'!NT189,'Score Calculation'!$C$24:$C$31,1)),0)</f>
        <v>1</v>
      </c>
      <c r="YE189" s="98">
        <f>IFERROR(INDEX('Score Calculation'!$D$24:$D$31,MATCH('Detalle de Cuentas'!NU189,'Score Calculation'!$C$24:$C$31,1)),0)</f>
        <v>1</v>
      </c>
      <c r="YF189" s="98">
        <f>IFERROR(INDEX('Score Calculation'!$D$24:$D$31,MATCH('Detalle de Cuentas'!NV189,'Score Calculation'!$C$24:$C$31,1)),0)</f>
        <v>1</v>
      </c>
      <c r="YG189" s="98">
        <f>IFERROR(INDEX('Score Calculation'!$D$24:$D$31,MATCH('Detalle de Cuentas'!NW189,'Score Calculation'!$C$24:$C$31,1)),0)</f>
        <v>1</v>
      </c>
      <c r="YH189" s="98">
        <f>IFERROR(INDEX('Score Calculation'!$D$24:$D$31,MATCH('Detalle de Cuentas'!NX189,'Score Calculation'!$C$24:$C$31,1)),0)</f>
        <v>1</v>
      </c>
      <c r="YI189" s="98">
        <f>IFERROR(INDEX('Score Calculation'!$D$24:$D$31,MATCH('Detalle de Cuentas'!NY189,'Score Calculation'!$C$24:$C$31,1)),0)</f>
        <v>1</v>
      </c>
      <c r="YJ189" s="98">
        <f>IFERROR(INDEX('Score Calculation'!$D$24:$D$31,MATCH('Detalle de Cuentas'!NZ189,'Score Calculation'!$C$24:$C$31,1)),0)</f>
        <v>1</v>
      </c>
      <c r="YK189" s="98">
        <f>IFERROR(INDEX('Score Calculation'!$D$24:$D$31,MATCH('Detalle de Cuentas'!OA189,'Score Calculation'!$C$24:$C$31,1)),0)</f>
        <v>1</v>
      </c>
      <c r="YL189" s="98">
        <f>IFERROR(INDEX('Score Calculation'!$D$24:$D$31,MATCH('Detalle de Cuentas'!OB189,'Score Calculation'!$C$24:$C$31,1)),0)</f>
        <v>1</v>
      </c>
      <c r="YM189" s="98">
        <f>IFERROR(INDEX('Score Calculation'!$D$24:$D$31,MATCH('Detalle de Cuentas'!OC189,'Score Calculation'!$C$24:$C$31,1)),0)</f>
        <v>1</v>
      </c>
      <c r="YN189" s="98">
        <f t="shared" si="2067"/>
        <v>0</v>
      </c>
      <c r="YO189" s="98">
        <f>IF(LEFT(TRIM($D189),15)="GRUPO SOLIDARIO",$L189*'Score Calculation'!$H$5,IF(TRIM('Detalle de Cuentas'!$C189)="Semanal",'Detalle de Cuentas'!$L189*'Score Calculation'!$H$6,'Detalle de Cuentas'!$L189))</f>
        <v>0</v>
      </c>
      <c r="YP189" s="99">
        <f>IFERROR(INDEX('Score Calculation'!$D$54:$D$60,MATCH($YO189,'Score Calculation'!$C$54:$C$60,1)),1)</f>
        <v>0.2</v>
      </c>
      <c r="YQ189" s="99">
        <f>IFERROR(INDEX('Score Calculation'!$D$65:$D$123,MATCH(LEFT(TRIM('Detalle de Cuentas'!$F189),20),'Score Calculation'!$F$65:$F$123,0)),1)</f>
        <v>1</v>
      </c>
      <c r="YR189" s="99">
        <f>IFERROR(INDEX('Score Calculation'!$D$46:$D$49,MATCH('Detalle de Cuentas'!$YN189,'Score Calculation'!$C$46:$C$49,1)),1)</f>
        <v>4</v>
      </c>
      <c r="YS189" s="99">
        <f t="shared" si="2068"/>
        <v>0</v>
      </c>
      <c r="YT189" s="99">
        <f t="shared" si="2069"/>
        <v>0</v>
      </c>
      <c r="YU189" s="98" t="str">
        <f t="shared" si="2070"/>
        <v/>
      </c>
      <c r="YV189" s="109">
        <f t="shared" si="2071"/>
        <v>1</v>
      </c>
      <c r="YW189" s="109">
        <f>IFERROR(INDEX('Score Calculation'!$D$187:$D$245,MATCH(LEFT(TRIM('Detalle de Cuentas'!$F189),20),'Score Calculation'!$F$187:$F$245,0)),1)</f>
        <v>1</v>
      </c>
      <c r="YX189" s="109">
        <f>IFERROR(IF($E189="HIPOTECA",-PMT('Score Calculation'!$H$266/(360/$J189),$G189,$YO189)*(30/$J189),-PMT('Score Calculation'!$H$267/(360/$J189),$G189,$YO189)*(30/$J189)),0)</f>
        <v>0</v>
      </c>
      <c r="YY189" s="109">
        <f t="shared" si="2103"/>
        <v>0</v>
      </c>
      <c r="YZ189" s="109">
        <f t="shared" si="2103"/>
        <v>0</v>
      </c>
      <c r="ZA189" s="109">
        <f t="shared" si="2103"/>
        <v>0</v>
      </c>
      <c r="ZB189" s="109">
        <f t="shared" si="2103"/>
        <v>0</v>
      </c>
      <c r="ZC189" s="109">
        <f t="shared" si="2103"/>
        <v>0</v>
      </c>
      <c r="ZD189" s="109">
        <f t="shared" si="2100"/>
        <v>0</v>
      </c>
      <c r="ZE189" s="109">
        <f t="shared" si="2100"/>
        <v>0</v>
      </c>
      <c r="ZF189" s="109">
        <f t="shared" si="2100"/>
        <v>0</v>
      </c>
      <c r="ZG189" s="109">
        <f t="shared" si="2100"/>
        <v>0</v>
      </c>
      <c r="ZH189" s="109">
        <f t="shared" si="2100"/>
        <v>0</v>
      </c>
      <c r="ZI189" s="109">
        <f t="shared" si="2072"/>
        <v>0</v>
      </c>
    </row>
    <row r="190" spans="2:685" x14ac:dyDescent="0.2">
      <c r="B190" s="41">
        <v>174</v>
      </c>
      <c r="C190" s="42"/>
      <c r="D190" s="42"/>
      <c r="E190" s="42"/>
      <c r="F190" s="42"/>
      <c r="G190" s="42"/>
      <c r="H190" s="42"/>
      <c r="I190" s="29"/>
      <c r="J190" s="6" t="str">
        <f t="shared" si="2136"/>
        <v/>
      </c>
      <c r="K190" s="43"/>
      <c r="L190" s="43"/>
      <c r="M190" s="43"/>
      <c r="N190" s="43"/>
      <c r="O190" s="43"/>
      <c r="P190" s="44" t="str">
        <f t="shared" si="1965"/>
        <v/>
      </c>
      <c r="Q190" s="26"/>
      <c r="R190" s="26"/>
      <c r="S190" s="26"/>
      <c r="T190" s="26"/>
      <c r="U190" s="29"/>
      <c r="V190" s="43"/>
      <c r="W190" s="26"/>
      <c r="X190" s="29"/>
      <c r="Y190" s="6">
        <f>IF('Detalle de Cuentas'!$C$4-$R190&gt;'Graph Creator'!$E$2*'Graph Creator'!$D$13*12,0,1)</f>
        <v>1</v>
      </c>
      <c r="Z190" s="45">
        <f t="shared" si="2137"/>
        <v>0</v>
      </c>
      <c r="AA190" s="2" t="e">
        <f t="shared" si="1966"/>
        <v>#VALUE!</v>
      </c>
      <c r="AB190" s="2" t="e">
        <f t="shared" si="1967"/>
        <v>#VALUE!</v>
      </c>
      <c r="AC190" s="2" t="e">
        <f t="shared" si="1968"/>
        <v>#VALUE!</v>
      </c>
      <c r="AD190" s="2" t="e">
        <f t="shared" si="1969"/>
        <v>#VALUE!</v>
      </c>
      <c r="AE190" s="2" t="e">
        <f t="shared" si="1970"/>
        <v>#VALUE!</v>
      </c>
      <c r="AF190" s="2" t="e">
        <f t="shared" si="1971"/>
        <v>#VALUE!</v>
      </c>
      <c r="AG190" s="2">
        <f t="shared" si="1972"/>
        <v>0</v>
      </c>
      <c r="AH190" s="2">
        <f t="shared" si="1973"/>
        <v>0</v>
      </c>
      <c r="AI190" s="2" t="str">
        <f t="shared" si="1974"/>
        <v/>
      </c>
      <c r="AJ190" s="2" t="str">
        <f t="shared" ref="AJ190:BE190" si="2381">IFERROR(SEARCH(".",$I190,AI190+1),"")</f>
        <v/>
      </c>
      <c r="AK190" s="2" t="str">
        <f t="shared" si="2381"/>
        <v/>
      </c>
      <c r="AL190" s="2" t="str">
        <f t="shared" si="2381"/>
        <v/>
      </c>
      <c r="AM190" s="2" t="str">
        <f t="shared" si="2381"/>
        <v/>
      </c>
      <c r="AN190" s="2" t="str">
        <f t="shared" si="2381"/>
        <v/>
      </c>
      <c r="AO190" s="2" t="str">
        <f t="shared" si="2381"/>
        <v/>
      </c>
      <c r="AP190" s="2" t="str">
        <f t="shared" si="2381"/>
        <v/>
      </c>
      <c r="AQ190" s="2" t="str">
        <f t="shared" si="2381"/>
        <v/>
      </c>
      <c r="AR190" s="2" t="str">
        <f t="shared" si="2381"/>
        <v/>
      </c>
      <c r="AS190" s="2" t="str">
        <f t="shared" si="2381"/>
        <v/>
      </c>
      <c r="AT190" s="2" t="str">
        <f t="shared" si="2381"/>
        <v/>
      </c>
      <c r="AU190" s="2" t="str">
        <f t="shared" si="2381"/>
        <v/>
      </c>
      <c r="AV190" s="2" t="str">
        <f t="shared" si="2381"/>
        <v/>
      </c>
      <c r="AW190" s="2" t="str">
        <f t="shared" si="2381"/>
        <v/>
      </c>
      <c r="AX190" s="2" t="str">
        <f t="shared" si="2381"/>
        <v/>
      </c>
      <c r="AY190" s="2" t="str">
        <f t="shared" si="2381"/>
        <v/>
      </c>
      <c r="AZ190" s="2" t="str">
        <f t="shared" si="2381"/>
        <v/>
      </c>
      <c r="BA190" s="2" t="str">
        <f t="shared" si="2381"/>
        <v/>
      </c>
      <c r="BB190" s="2" t="str">
        <f t="shared" si="2381"/>
        <v/>
      </c>
      <c r="BC190" s="2" t="str">
        <f t="shared" si="2381"/>
        <v/>
      </c>
      <c r="BD190" s="2" t="str">
        <f t="shared" si="2381"/>
        <v/>
      </c>
      <c r="BE190" s="2" t="str">
        <f t="shared" si="2381"/>
        <v/>
      </c>
      <c r="BF190" s="2" t="str">
        <f t="shared" si="1976"/>
        <v/>
      </c>
      <c r="BG190" s="2" t="str">
        <f t="shared" si="1620"/>
        <v/>
      </c>
      <c r="BH190" s="2" t="str">
        <f t="shared" si="1621"/>
        <v/>
      </c>
      <c r="BI190" s="2" t="str">
        <f t="shared" si="1622"/>
        <v/>
      </c>
      <c r="BJ190" s="2" t="str">
        <f t="shared" si="1623"/>
        <v/>
      </c>
      <c r="BK190" s="2" t="str">
        <f t="shared" si="1624"/>
        <v/>
      </c>
      <c r="BL190" s="2" t="str">
        <f t="shared" si="1625"/>
        <v/>
      </c>
      <c r="BM190" s="2" t="str">
        <f t="shared" si="1626"/>
        <v/>
      </c>
      <c r="BN190" s="2" t="str">
        <f t="shared" si="1627"/>
        <v/>
      </c>
      <c r="BO190" s="2" t="str">
        <f t="shared" si="1628"/>
        <v/>
      </c>
      <c r="BP190" s="2" t="str">
        <f t="shared" si="1629"/>
        <v/>
      </c>
      <c r="BQ190" s="2" t="str">
        <f t="shared" si="1630"/>
        <v/>
      </c>
      <c r="BR190" s="2" t="str">
        <f t="shared" si="1631"/>
        <v/>
      </c>
      <c r="BS190" s="2" t="str">
        <f t="shared" si="1632"/>
        <v/>
      </c>
      <c r="BT190" s="2" t="str">
        <f t="shared" si="1633"/>
        <v/>
      </c>
      <c r="BU190" s="2" t="str">
        <f t="shared" si="1634"/>
        <v/>
      </c>
      <c r="BV190" s="2" t="str">
        <f t="shared" si="1635"/>
        <v/>
      </c>
      <c r="BW190" s="2" t="str">
        <f t="shared" si="1636"/>
        <v/>
      </c>
      <c r="BX190" s="2" t="str">
        <f t="shared" si="1637"/>
        <v/>
      </c>
      <c r="BY190" s="2" t="str">
        <f t="shared" si="1638"/>
        <v/>
      </c>
      <c r="BZ190" s="2" t="str">
        <f t="shared" si="1639"/>
        <v/>
      </c>
      <c r="CA190" s="2" t="str">
        <f t="shared" si="1640"/>
        <v/>
      </c>
      <c r="CB190" s="2" t="str">
        <f t="shared" si="1641"/>
        <v/>
      </c>
      <c r="CC190" s="2" t="str">
        <f t="shared" si="1642"/>
        <v/>
      </c>
      <c r="CD190" s="14">
        <f t="shared" si="2139"/>
        <v>0</v>
      </c>
      <c r="CE190" s="14" t="e">
        <f t="shared" ref="CE190:DA190" si="2382">CD190-$J$17</f>
        <v>#VALUE!</v>
      </c>
      <c r="CF190" s="14" t="e">
        <f t="shared" si="2382"/>
        <v>#VALUE!</v>
      </c>
      <c r="CG190" s="14" t="e">
        <f t="shared" si="2382"/>
        <v>#VALUE!</v>
      </c>
      <c r="CH190" s="14" t="e">
        <f t="shared" si="2382"/>
        <v>#VALUE!</v>
      </c>
      <c r="CI190" s="14" t="e">
        <f t="shared" si="2382"/>
        <v>#VALUE!</v>
      </c>
      <c r="CJ190" s="14" t="e">
        <f t="shared" si="2382"/>
        <v>#VALUE!</v>
      </c>
      <c r="CK190" s="14" t="e">
        <f t="shared" si="2382"/>
        <v>#VALUE!</v>
      </c>
      <c r="CL190" s="14" t="e">
        <f t="shared" si="2382"/>
        <v>#VALUE!</v>
      </c>
      <c r="CM190" s="14" t="e">
        <f t="shared" si="2382"/>
        <v>#VALUE!</v>
      </c>
      <c r="CN190" s="14" t="e">
        <f t="shared" si="2382"/>
        <v>#VALUE!</v>
      </c>
      <c r="CO190" s="14" t="e">
        <f t="shared" si="2382"/>
        <v>#VALUE!</v>
      </c>
      <c r="CP190" s="14" t="e">
        <f t="shared" si="2382"/>
        <v>#VALUE!</v>
      </c>
      <c r="CQ190" s="14" t="e">
        <f t="shared" si="2382"/>
        <v>#VALUE!</v>
      </c>
      <c r="CR190" s="14" t="e">
        <f t="shared" si="2382"/>
        <v>#VALUE!</v>
      </c>
      <c r="CS190" s="14" t="e">
        <f t="shared" si="2382"/>
        <v>#VALUE!</v>
      </c>
      <c r="CT190" s="14" t="e">
        <f t="shared" si="2382"/>
        <v>#VALUE!</v>
      </c>
      <c r="CU190" s="14" t="e">
        <f t="shared" si="2382"/>
        <v>#VALUE!</v>
      </c>
      <c r="CV190" s="14" t="e">
        <f t="shared" si="2382"/>
        <v>#VALUE!</v>
      </c>
      <c r="CW190" s="14" t="e">
        <f t="shared" si="2382"/>
        <v>#VALUE!</v>
      </c>
      <c r="CX190" s="14" t="e">
        <f t="shared" si="2382"/>
        <v>#VALUE!</v>
      </c>
      <c r="CY190" s="14" t="e">
        <f t="shared" si="2382"/>
        <v>#VALUE!</v>
      </c>
      <c r="CZ190" s="14" t="e">
        <f t="shared" si="2382"/>
        <v>#VALUE!</v>
      </c>
      <c r="DA190" s="14" t="e">
        <f t="shared" si="2382"/>
        <v>#VALUE!</v>
      </c>
      <c r="DB190" s="2">
        <f t="shared" si="1978"/>
        <v>0</v>
      </c>
      <c r="DC190" s="2">
        <f t="shared" si="1979"/>
        <v>0</v>
      </c>
      <c r="DD190" s="2">
        <f t="shared" si="1980"/>
        <v>0</v>
      </c>
      <c r="DE190" s="2">
        <f t="shared" si="1981"/>
        <v>0</v>
      </c>
      <c r="DF190" s="2">
        <f t="shared" si="1982"/>
        <v>0</v>
      </c>
      <c r="DG190" s="2">
        <f t="shared" si="1983"/>
        <v>0</v>
      </c>
      <c r="DH190" s="2">
        <f t="shared" si="1984"/>
        <v>0</v>
      </c>
      <c r="DI190" s="2">
        <f t="shared" si="1985"/>
        <v>0</v>
      </c>
      <c r="DJ190" s="2">
        <f t="shared" si="1986"/>
        <v>0</v>
      </c>
      <c r="DK190" s="2">
        <f t="shared" si="1987"/>
        <v>0</v>
      </c>
      <c r="DL190" s="2">
        <f t="shared" si="1988"/>
        <v>0</v>
      </c>
      <c r="DM190" s="2">
        <f t="shared" si="1989"/>
        <v>0</v>
      </c>
      <c r="DN190" s="2">
        <f t="shared" si="1990"/>
        <v>0</v>
      </c>
      <c r="DO190" s="2">
        <f t="shared" si="1991"/>
        <v>0</v>
      </c>
      <c r="DP190" s="2">
        <f t="shared" si="1992"/>
        <v>0</v>
      </c>
      <c r="DQ190" s="2">
        <f t="shared" si="1993"/>
        <v>0</v>
      </c>
      <c r="DR190" s="2">
        <f t="shared" si="1994"/>
        <v>0</v>
      </c>
      <c r="DS190" s="2">
        <f t="shared" si="1995"/>
        <v>0</v>
      </c>
      <c r="DT190" s="2">
        <f t="shared" si="1996"/>
        <v>0</v>
      </c>
      <c r="DU190" s="2">
        <f t="shared" si="1997"/>
        <v>0</v>
      </c>
      <c r="DV190" s="2">
        <f t="shared" si="1998"/>
        <v>0</v>
      </c>
      <c r="DW190" s="2">
        <f t="shared" si="1999"/>
        <v>0</v>
      </c>
      <c r="DX190" s="2">
        <f t="shared" si="2000"/>
        <v>0</v>
      </c>
      <c r="DY190" s="2">
        <f t="shared" si="2001"/>
        <v>0</v>
      </c>
      <c r="DZ190" s="2">
        <f t="shared" si="2002"/>
        <v>0</v>
      </c>
      <c r="EA190" s="2">
        <f t="shared" si="2003"/>
        <v>0</v>
      </c>
      <c r="EB190" s="2">
        <f t="shared" si="2004"/>
        <v>0</v>
      </c>
      <c r="EC190" s="2">
        <f t="shared" si="2005"/>
        <v>0</v>
      </c>
      <c r="ED190" s="2">
        <f t="shared" si="2006"/>
        <v>0</v>
      </c>
      <c r="EE190" s="2">
        <f t="shared" si="2007"/>
        <v>0</v>
      </c>
      <c r="EF190" s="2">
        <f t="shared" si="2008"/>
        <v>0</v>
      </c>
      <c r="EG190" s="2">
        <f t="shared" si="2009"/>
        <v>0</v>
      </c>
      <c r="EH190" s="2">
        <f t="shared" si="2010"/>
        <v>0</v>
      </c>
      <c r="EI190" s="2">
        <f t="shared" si="2011"/>
        <v>0</v>
      </c>
      <c r="EJ190" s="2">
        <f t="shared" si="2012"/>
        <v>0</v>
      </c>
      <c r="EK190" s="2">
        <f t="shared" si="2013"/>
        <v>0</v>
      </c>
      <c r="EL190" s="2">
        <f t="shared" si="2014"/>
        <v>0</v>
      </c>
      <c r="EM190" s="2">
        <f t="shared" si="2015"/>
        <v>0</v>
      </c>
      <c r="EN190" s="2">
        <f t="shared" si="2016"/>
        <v>0</v>
      </c>
      <c r="EO190" s="2">
        <f t="shared" si="2017"/>
        <v>0</v>
      </c>
      <c r="EP190" s="2">
        <f t="shared" si="2018"/>
        <v>0</v>
      </c>
      <c r="EQ190" s="2">
        <f t="shared" si="2019"/>
        <v>0</v>
      </c>
      <c r="ER190" s="2">
        <f t="shared" si="2020"/>
        <v>0</v>
      </c>
      <c r="ES190" s="2">
        <f t="shared" si="2021"/>
        <v>0</v>
      </c>
      <c r="ET190" s="2">
        <f t="shared" si="2022"/>
        <v>0</v>
      </c>
      <c r="EU190" s="2">
        <f t="shared" si="2023"/>
        <v>0</v>
      </c>
      <c r="EV190" s="2">
        <f t="shared" si="2024"/>
        <v>0</v>
      </c>
      <c r="EW190" s="2">
        <f t="shared" si="2025"/>
        <v>0</v>
      </c>
      <c r="EX190" s="2">
        <f t="shared" si="2141"/>
        <v>1</v>
      </c>
      <c r="EY190" s="2" t="e">
        <f t="shared" si="2142"/>
        <v>#VALUE!</v>
      </c>
      <c r="EZ190" s="2" t="e">
        <f t="shared" si="2143"/>
        <v>#VALUE!</v>
      </c>
      <c r="FA190" s="2" t="e">
        <f t="shared" si="2144"/>
        <v>#VALUE!</v>
      </c>
      <c r="FB190" s="2" t="e">
        <f t="shared" si="2145"/>
        <v>#VALUE!</v>
      </c>
      <c r="FC190" s="2" t="e">
        <f t="shared" si="2146"/>
        <v>#VALUE!</v>
      </c>
      <c r="FD190" s="2" t="e">
        <f t="shared" si="2147"/>
        <v>#VALUE!</v>
      </c>
      <c r="FE190" s="2" t="e">
        <f t="shared" si="2148"/>
        <v>#VALUE!</v>
      </c>
      <c r="FF190" s="2" t="e">
        <f t="shared" si="2149"/>
        <v>#VALUE!</v>
      </c>
      <c r="FG190" s="2" t="e">
        <f t="shared" si="2150"/>
        <v>#VALUE!</v>
      </c>
      <c r="FH190" s="2" t="e">
        <f t="shared" si="2151"/>
        <v>#VALUE!</v>
      </c>
      <c r="FI190" s="2" t="e">
        <f t="shared" si="2152"/>
        <v>#VALUE!</v>
      </c>
      <c r="FJ190" s="2" t="e">
        <f t="shared" si="2153"/>
        <v>#VALUE!</v>
      </c>
      <c r="FK190" s="2" t="e">
        <f t="shared" si="2154"/>
        <v>#VALUE!</v>
      </c>
      <c r="FL190" s="2" t="e">
        <f t="shared" si="2155"/>
        <v>#VALUE!</v>
      </c>
      <c r="FM190" s="2" t="e">
        <f t="shared" si="2156"/>
        <v>#VALUE!</v>
      </c>
      <c r="FN190" s="2" t="e">
        <f t="shared" si="2157"/>
        <v>#VALUE!</v>
      </c>
      <c r="FO190" s="2" t="e">
        <f t="shared" si="2158"/>
        <v>#VALUE!</v>
      </c>
      <c r="FP190" s="2" t="e">
        <f t="shared" si="2159"/>
        <v>#VALUE!</v>
      </c>
      <c r="FQ190" s="2" t="e">
        <f t="shared" si="2160"/>
        <v>#VALUE!</v>
      </c>
      <c r="FR190" s="2" t="e">
        <f t="shared" si="2161"/>
        <v>#VALUE!</v>
      </c>
      <c r="FS190" s="2" t="e">
        <f t="shared" si="2162"/>
        <v>#VALUE!</v>
      </c>
      <c r="FT190" s="2" t="e">
        <f t="shared" si="2163"/>
        <v>#VALUE!</v>
      </c>
      <c r="FU190" s="2" t="e">
        <f t="shared" si="2164"/>
        <v>#VALUE!</v>
      </c>
      <c r="FV190" s="2">
        <f t="shared" si="2165"/>
        <v>1</v>
      </c>
      <c r="FW190" s="2" t="e">
        <f t="shared" si="2166"/>
        <v>#VALUE!</v>
      </c>
      <c r="FX190" s="2" t="e">
        <f t="shared" si="2167"/>
        <v>#VALUE!</v>
      </c>
      <c r="FY190" s="2" t="e">
        <f t="shared" si="2168"/>
        <v>#VALUE!</v>
      </c>
      <c r="FZ190" s="2" t="e">
        <f t="shared" si="2169"/>
        <v>#VALUE!</v>
      </c>
      <c r="GA190" s="2" t="e">
        <f t="shared" si="2170"/>
        <v>#VALUE!</v>
      </c>
      <c r="GB190" s="2" t="e">
        <f t="shared" si="2171"/>
        <v>#VALUE!</v>
      </c>
      <c r="GC190" s="2" t="e">
        <f t="shared" si="2172"/>
        <v>#VALUE!</v>
      </c>
      <c r="GD190" s="2" t="e">
        <f t="shared" si="2173"/>
        <v>#VALUE!</v>
      </c>
      <c r="GE190" s="2" t="e">
        <f t="shared" si="2174"/>
        <v>#VALUE!</v>
      </c>
      <c r="GF190" s="2" t="e">
        <f t="shared" si="2175"/>
        <v>#VALUE!</v>
      </c>
      <c r="GG190" s="2" t="e">
        <f t="shared" si="2176"/>
        <v>#VALUE!</v>
      </c>
      <c r="GH190" s="2" t="e">
        <f t="shared" si="2177"/>
        <v>#VALUE!</v>
      </c>
      <c r="GI190" s="2" t="e">
        <f t="shared" si="2178"/>
        <v>#VALUE!</v>
      </c>
      <c r="GJ190" s="2" t="e">
        <f t="shared" si="2179"/>
        <v>#VALUE!</v>
      </c>
      <c r="GK190" s="2" t="e">
        <f t="shared" si="2180"/>
        <v>#VALUE!</v>
      </c>
      <c r="GL190" s="2" t="e">
        <f t="shared" si="2181"/>
        <v>#VALUE!</v>
      </c>
      <c r="GM190" s="2" t="e">
        <f t="shared" si="2182"/>
        <v>#VALUE!</v>
      </c>
      <c r="GN190" s="2" t="e">
        <f t="shared" si="2183"/>
        <v>#VALUE!</v>
      </c>
      <c r="GO190" s="2" t="e">
        <f t="shared" si="2184"/>
        <v>#VALUE!</v>
      </c>
      <c r="GP190" s="2" t="e">
        <f t="shared" si="2185"/>
        <v>#VALUE!</v>
      </c>
      <c r="GQ190" s="2" t="e">
        <f t="shared" si="2186"/>
        <v>#VALUE!</v>
      </c>
      <c r="GR190" s="2" t="e">
        <f t="shared" si="2187"/>
        <v>#VALUE!</v>
      </c>
      <c r="GS190" s="2" t="e">
        <f t="shared" si="2188"/>
        <v>#VALUE!</v>
      </c>
      <c r="GT190" s="2">
        <f t="shared" si="2189"/>
        <v>1</v>
      </c>
      <c r="GU190" s="2" t="e">
        <f t="shared" si="2190"/>
        <v>#VALUE!</v>
      </c>
      <c r="GV190" s="2" t="e">
        <f t="shared" si="2191"/>
        <v>#VALUE!</v>
      </c>
      <c r="GW190" s="2" t="e">
        <f t="shared" si="2192"/>
        <v>#VALUE!</v>
      </c>
      <c r="GX190" s="2" t="e">
        <f t="shared" si="2193"/>
        <v>#VALUE!</v>
      </c>
      <c r="GY190" s="2" t="e">
        <f t="shared" si="2194"/>
        <v>#VALUE!</v>
      </c>
      <c r="GZ190" s="2" t="e">
        <f t="shared" si="2195"/>
        <v>#VALUE!</v>
      </c>
      <c r="HA190" s="2" t="e">
        <f t="shared" si="2196"/>
        <v>#VALUE!</v>
      </c>
      <c r="HB190" s="2" t="e">
        <f t="shared" si="2197"/>
        <v>#VALUE!</v>
      </c>
      <c r="HC190" s="2" t="e">
        <f t="shared" si="2198"/>
        <v>#VALUE!</v>
      </c>
      <c r="HD190" s="2" t="e">
        <f t="shared" si="2199"/>
        <v>#VALUE!</v>
      </c>
      <c r="HE190" s="2" t="e">
        <f t="shared" si="2200"/>
        <v>#VALUE!</v>
      </c>
      <c r="HF190" s="2" t="e">
        <f t="shared" si="2201"/>
        <v>#VALUE!</v>
      </c>
      <c r="HG190" s="2" t="e">
        <f t="shared" si="2202"/>
        <v>#VALUE!</v>
      </c>
      <c r="HH190" s="2" t="e">
        <f t="shared" si="2203"/>
        <v>#VALUE!</v>
      </c>
      <c r="HI190" s="2" t="e">
        <f t="shared" si="2204"/>
        <v>#VALUE!</v>
      </c>
      <c r="HJ190" s="2" t="e">
        <f t="shared" si="2205"/>
        <v>#VALUE!</v>
      </c>
      <c r="HK190" s="2" t="e">
        <f t="shared" si="2206"/>
        <v>#VALUE!</v>
      </c>
      <c r="HL190" s="2" t="e">
        <f t="shared" si="2207"/>
        <v>#VALUE!</v>
      </c>
      <c r="HM190" s="2" t="e">
        <f t="shared" si="2208"/>
        <v>#VALUE!</v>
      </c>
      <c r="HN190" s="2" t="e">
        <f t="shared" si="2209"/>
        <v>#VALUE!</v>
      </c>
      <c r="HO190" s="2" t="e">
        <f t="shared" si="2210"/>
        <v>#VALUE!</v>
      </c>
      <c r="HP190" s="2" t="e">
        <f t="shared" si="2211"/>
        <v>#VALUE!</v>
      </c>
      <c r="HQ190" s="2" t="e">
        <f t="shared" si="2212"/>
        <v>#VALUE!</v>
      </c>
      <c r="HR190" s="2">
        <f t="shared" si="2213"/>
        <v>1</v>
      </c>
      <c r="HS190" s="2" t="e">
        <f t="shared" si="2214"/>
        <v>#VALUE!</v>
      </c>
      <c r="HT190" s="2" t="e">
        <f t="shared" si="2215"/>
        <v>#VALUE!</v>
      </c>
      <c r="HU190" s="2" t="e">
        <f t="shared" si="2216"/>
        <v>#VALUE!</v>
      </c>
      <c r="HV190" s="2" t="e">
        <f t="shared" si="2217"/>
        <v>#VALUE!</v>
      </c>
      <c r="HW190" s="2" t="e">
        <f t="shared" si="2218"/>
        <v>#VALUE!</v>
      </c>
      <c r="HX190" s="2" t="e">
        <f t="shared" si="2219"/>
        <v>#VALUE!</v>
      </c>
      <c r="HY190" s="2" t="e">
        <f t="shared" si="2220"/>
        <v>#VALUE!</v>
      </c>
      <c r="HZ190" s="2" t="e">
        <f t="shared" si="2221"/>
        <v>#VALUE!</v>
      </c>
      <c r="IA190" s="2" t="e">
        <f t="shared" si="2222"/>
        <v>#VALUE!</v>
      </c>
      <c r="IB190" s="2" t="e">
        <f t="shared" si="2223"/>
        <v>#VALUE!</v>
      </c>
      <c r="IC190" s="2" t="e">
        <f t="shared" si="2224"/>
        <v>#VALUE!</v>
      </c>
      <c r="ID190" s="2" t="e">
        <f t="shared" si="2225"/>
        <v>#VALUE!</v>
      </c>
      <c r="IE190" s="2" t="e">
        <f t="shared" si="2226"/>
        <v>#VALUE!</v>
      </c>
      <c r="IF190" s="2" t="e">
        <f t="shared" si="2227"/>
        <v>#VALUE!</v>
      </c>
      <c r="IG190" s="2" t="e">
        <f t="shared" si="2228"/>
        <v>#VALUE!</v>
      </c>
      <c r="IH190" s="2" t="e">
        <f t="shared" si="2229"/>
        <v>#VALUE!</v>
      </c>
      <c r="II190" s="2" t="e">
        <f t="shared" si="2230"/>
        <v>#VALUE!</v>
      </c>
      <c r="IJ190" s="2" t="e">
        <f t="shared" si="2231"/>
        <v>#VALUE!</v>
      </c>
      <c r="IK190" s="2" t="e">
        <f t="shared" si="2232"/>
        <v>#VALUE!</v>
      </c>
      <c r="IL190" s="2" t="e">
        <f t="shared" si="2233"/>
        <v>#VALUE!</v>
      </c>
      <c r="IM190" s="2" t="e">
        <f t="shared" si="2234"/>
        <v>#VALUE!</v>
      </c>
      <c r="IN190" s="2" t="e">
        <f t="shared" si="2235"/>
        <v>#VALUE!</v>
      </c>
      <c r="IO190" s="2" t="e">
        <f t="shared" si="2236"/>
        <v>#VALUE!</v>
      </c>
      <c r="IP190" s="2">
        <f t="shared" si="2237"/>
        <v>0</v>
      </c>
      <c r="IQ190" s="2" t="e">
        <f t="shared" si="2238"/>
        <v>#VALUE!</v>
      </c>
      <c r="IR190" s="2" t="e">
        <f t="shared" si="2239"/>
        <v>#VALUE!</v>
      </c>
      <c r="IS190" s="2" t="e">
        <f t="shared" si="2240"/>
        <v>#VALUE!</v>
      </c>
      <c r="IT190" s="2" t="e">
        <f t="shared" si="2241"/>
        <v>#VALUE!</v>
      </c>
      <c r="IU190" s="2" t="e">
        <f t="shared" si="2242"/>
        <v>#VALUE!</v>
      </c>
      <c r="IV190" s="2" t="e">
        <f t="shared" si="2243"/>
        <v>#VALUE!</v>
      </c>
      <c r="IW190" s="2" t="e">
        <f t="shared" si="2244"/>
        <v>#VALUE!</v>
      </c>
      <c r="IX190" s="2" t="e">
        <f t="shared" si="2245"/>
        <v>#VALUE!</v>
      </c>
      <c r="IY190" s="2" t="e">
        <f t="shared" si="2246"/>
        <v>#VALUE!</v>
      </c>
      <c r="IZ190" s="2" t="e">
        <f t="shared" si="2247"/>
        <v>#VALUE!</v>
      </c>
      <c r="JA190" s="2" t="e">
        <f t="shared" si="2248"/>
        <v>#VALUE!</v>
      </c>
      <c r="JB190" s="2" t="e">
        <f t="shared" si="2249"/>
        <v>#VALUE!</v>
      </c>
      <c r="JC190" s="2" t="e">
        <f t="shared" si="2250"/>
        <v>#VALUE!</v>
      </c>
      <c r="JD190" s="2" t="e">
        <f t="shared" si="2251"/>
        <v>#VALUE!</v>
      </c>
      <c r="JE190" s="2" t="e">
        <f t="shared" si="2252"/>
        <v>#VALUE!</v>
      </c>
      <c r="JF190" s="2" t="e">
        <f t="shared" si="2253"/>
        <v>#VALUE!</v>
      </c>
      <c r="JG190" s="2" t="e">
        <f t="shared" si="2254"/>
        <v>#VALUE!</v>
      </c>
      <c r="JH190" s="2" t="e">
        <f t="shared" si="2255"/>
        <v>#VALUE!</v>
      </c>
      <c r="JI190" s="2" t="e">
        <f t="shared" si="2256"/>
        <v>#VALUE!</v>
      </c>
      <c r="JJ190" s="2" t="e">
        <f t="shared" si="2257"/>
        <v>#VALUE!</v>
      </c>
      <c r="JK190" s="2" t="e">
        <f t="shared" si="2258"/>
        <v>#VALUE!</v>
      </c>
      <c r="JL190" s="2" t="e">
        <f t="shared" si="2259"/>
        <v>#VALUE!</v>
      </c>
      <c r="JM190" s="2" t="e">
        <f t="shared" si="2260"/>
        <v>#VALUE!</v>
      </c>
      <c r="JN190" s="2">
        <f t="shared" si="2261"/>
        <v>0</v>
      </c>
      <c r="JO190" s="2" t="e">
        <f t="shared" si="2262"/>
        <v>#VALUE!</v>
      </c>
      <c r="JP190" s="2" t="e">
        <f t="shared" si="2263"/>
        <v>#VALUE!</v>
      </c>
      <c r="JQ190" s="2" t="e">
        <f t="shared" si="2264"/>
        <v>#VALUE!</v>
      </c>
      <c r="JR190" s="2" t="e">
        <f t="shared" si="2265"/>
        <v>#VALUE!</v>
      </c>
      <c r="JS190" s="2" t="e">
        <f t="shared" si="2266"/>
        <v>#VALUE!</v>
      </c>
      <c r="JT190" s="2" t="e">
        <f t="shared" si="2267"/>
        <v>#VALUE!</v>
      </c>
      <c r="JU190" s="2" t="e">
        <f t="shared" si="2268"/>
        <v>#VALUE!</v>
      </c>
      <c r="JV190" s="2" t="e">
        <f t="shared" si="2269"/>
        <v>#VALUE!</v>
      </c>
      <c r="JW190" s="2" t="e">
        <f t="shared" si="2270"/>
        <v>#VALUE!</v>
      </c>
      <c r="JX190" s="2" t="e">
        <f t="shared" si="2271"/>
        <v>#VALUE!</v>
      </c>
      <c r="JY190" s="2" t="e">
        <f t="shared" si="2272"/>
        <v>#VALUE!</v>
      </c>
      <c r="JZ190" s="2" t="e">
        <f t="shared" si="2273"/>
        <v>#VALUE!</v>
      </c>
      <c r="KA190" s="2" t="e">
        <f t="shared" si="2274"/>
        <v>#VALUE!</v>
      </c>
      <c r="KB190" s="2" t="e">
        <f t="shared" si="2275"/>
        <v>#VALUE!</v>
      </c>
      <c r="KC190" s="2" t="e">
        <f t="shared" si="2276"/>
        <v>#VALUE!</v>
      </c>
      <c r="KD190" s="2" t="e">
        <f t="shared" si="2277"/>
        <v>#VALUE!</v>
      </c>
      <c r="KE190" s="2" t="e">
        <f t="shared" si="2278"/>
        <v>#VALUE!</v>
      </c>
      <c r="KF190" s="2" t="e">
        <f t="shared" si="2279"/>
        <v>#VALUE!</v>
      </c>
      <c r="KG190" s="2" t="e">
        <f t="shared" si="2280"/>
        <v>#VALUE!</v>
      </c>
      <c r="KH190" s="2" t="e">
        <f t="shared" si="2281"/>
        <v>#VALUE!</v>
      </c>
      <c r="KI190" s="2" t="e">
        <f t="shared" si="2282"/>
        <v>#VALUE!</v>
      </c>
      <c r="KJ190" s="2" t="e">
        <f t="shared" si="2283"/>
        <v>#VALUE!</v>
      </c>
      <c r="KK190" s="2" t="e">
        <f t="shared" si="2284"/>
        <v>#VALUE!</v>
      </c>
      <c r="KL190" s="2">
        <f t="shared" si="2285"/>
        <v>0</v>
      </c>
      <c r="KM190" s="2" t="e">
        <f t="shared" si="2286"/>
        <v>#VALUE!</v>
      </c>
      <c r="KN190" s="2" t="e">
        <f t="shared" si="2287"/>
        <v>#VALUE!</v>
      </c>
      <c r="KO190" s="2" t="e">
        <f t="shared" si="2288"/>
        <v>#VALUE!</v>
      </c>
      <c r="KP190" s="2" t="e">
        <f t="shared" si="2289"/>
        <v>#VALUE!</v>
      </c>
      <c r="KQ190" s="2" t="e">
        <f t="shared" si="2290"/>
        <v>#VALUE!</v>
      </c>
      <c r="KR190" s="2" t="e">
        <f t="shared" si="2291"/>
        <v>#VALUE!</v>
      </c>
      <c r="KS190" s="2" t="e">
        <f t="shared" si="2292"/>
        <v>#VALUE!</v>
      </c>
      <c r="KT190" s="2" t="e">
        <f t="shared" si="2293"/>
        <v>#VALUE!</v>
      </c>
      <c r="KU190" s="2" t="e">
        <f t="shared" si="2294"/>
        <v>#VALUE!</v>
      </c>
      <c r="KV190" s="2" t="e">
        <f t="shared" si="2295"/>
        <v>#VALUE!</v>
      </c>
      <c r="KW190" s="2" t="e">
        <f t="shared" si="2296"/>
        <v>#VALUE!</v>
      </c>
      <c r="KX190" s="2" t="e">
        <f t="shared" si="2297"/>
        <v>#VALUE!</v>
      </c>
      <c r="KY190" s="2" t="e">
        <f t="shared" si="2298"/>
        <v>#VALUE!</v>
      </c>
      <c r="KZ190" s="2" t="e">
        <f t="shared" si="2299"/>
        <v>#VALUE!</v>
      </c>
      <c r="LA190" s="2" t="e">
        <f t="shared" si="2300"/>
        <v>#VALUE!</v>
      </c>
      <c r="LB190" s="2" t="e">
        <f t="shared" si="2301"/>
        <v>#VALUE!</v>
      </c>
      <c r="LC190" s="2" t="e">
        <f t="shared" si="2302"/>
        <v>#VALUE!</v>
      </c>
      <c r="LD190" s="2" t="e">
        <f t="shared" si="2303"/>
        <v>#VALUE!</v>
      </c>
      <c r="LE190" s="2" t="e">
        <f t="shared" si="2304"/>
        <v>#VALUE!</v>
      </c>
      <c r="LF190" s="2" t="e">
        <f t="shared" si="2305"/>
        <v>#VALUE!</v>
      </c>
      <c r="LG190" s="2" t="e">
        <f t="shared" si="2306"/>
        <v>#VALUE!</v>
      </c>
      <c r="LH190" s="2" t="e">
        <f t="shared" si="2307"/>
        <v>#VALUE!</v>
      </c>
      <c r="LI190" s="2" t="e">
        <f t="shared" si="2308"/>
        <v>#VALUE!</v>
      </c>
      <c r="LJ190" s="2">
        <f t="shared" si="2309"/>
        <v>0</v>
      </c>
      <c r="LK190" s="2" t="e">
        <f t="shared" si="2310"/>
        <v>#VALUE!</v>
      </c>
      <c r="LL190" s="2" t="e">
        <f t="shared" si="2311"/>
        <v>#VALUE!</v>
      </c>
      <c r="LM190" s="2" t="e">
        <f t="shared" si="2312"/>
        <v>#VALUE!</v>
      </c>
      <c r="LN190" s="2" t="e">
        <f t="shared" si="2313"/>
        <v>#VALUE!</v>
      </c>
      <c r="LO190" s="2" t="e">
        <f t="shared" si="2314"/>
        <v>#VALUE!</v>
      </c>
      <c r="LP190" s="2" t="e">
        <f t="shared" si="2315"/>
        <v>#VALUE!</v>
      </c>
      <c r="LQ190" s="2" t="e">
        <f t="shared" si="2316"/>
        <v>#VALUE!</v>
      </c>
      <c r="LR190" s="2" t="e">
        <f t="shared" si="2317"/>
        <v>#VALUE!</v>
      </c>
      <c r="LS190" s="2" t="e">
        <f t="shared" si="2318"/>
        <v>#VALUE!</v>
      </c>
      <c r="LT190" s="2" t="e">
        <f t="shared" si="2319"/>
        <v>#VALUE!</v>
      </c>
      <c r="LU190" s="2" t="e">
        <f t="shared" si="2320"/>
        <v>#VALUE!</v>
      </c>
      <c r="LV190" s="2" t="e">
        <f t="shared" si="2321"/>
        <v>#VALUE!</v>
      </c>
      <c r="LW190" s="2" t="e">
        <f t="shared" si="2322"/>
        <v>#VALUE!</v>
      </c>
      <c r="LX190" s="2" t="e">
        <f t="shared" si="2323"/>
        <v>#VALUE!</v>
      </c>
      <c r="LY190" s="2" t="e">
        <f t="shared" si="2324"/>
        <v>#VALUE!</v>
      </c>
      <c r="LZ190" s="2" t="e">
        <f t="shared" si="2325"/>
        <v>#VALUE!</v>
      </c>
      <c r="MA190" s="2" t="e">
        <f t="shared" si="2326"/>
        <v>#VALUE!</v>
      </c>
      <c r="MB190" s="2" t="e">
        <f t="shared" si="2327"/>
        <v>#VALUE!</v>
      </c>
      <c r="MC190" s="2" t="e">
        <f t="shared" si="2328"/>
        <v>#VALUE!</v>
      </c>
      <c r="MD190" s="2" t="e">
        <f t="shared" si="2329"/>
        <v>#VALUE!</v>
      </c>
      <c r="ME190" s="2" t="e">
        <f t="shared" si="2330"/>
        <v>#VALUE!</v>
      </c>
      <c r="MF190" s="2" t="e">
        <f t="shared" si="2331"/>
        <v>#VALUE!</v>
      </c>
      <c r="MG190" s="2" t="e">
        <f t="shared" si="2332"/>
        <v>#VALUE!</v>
      </c>
      <c r="MH190" s="2">
        <f t="shared" si="2333"/>
        <v>1</v>
      </c>
      <c r="MI190" s="2" t="e">
        <f t="shared" si="2334"/>
        <v>#VALUE!</v>
      </c>
      <c r="MJ190" s="2" t="e">
        <f t="shared" si="2335"/>
        <v>#VALUE!</v>
      </c>
      <c r="MK190" s="2" t="e">
        <f t="shared" si="2336"/>
        <v>#VALUE!</v>
      </c>
      <c r="ML190" s="2" t="e">
        <f t="shared" si="2337"/>
        <v>#VALUE!</v>
      </c>
      <c r="MM190" s="2" t="e">
        <f t="shared" si="2338"/>
        <v>#VALUE!</v>
      </c>
      <c r="MN190" s="2" t="e">
        <f t="shared" si="2339"/>
        <v>#VALUE!</v>
      </c>
      <c r="MO190" s="2" t="e">
        <f t="shared" si="2340"/>
        <v>#VALUE!</v>
      </c>
      <c r="MP190" s="2" t="e">
        <f t="shared" si="2341"/>
        <v>#VALUE!</v>
      </c>
      <c r="MQ190" s="2" t="e">
        <f t="shared" si="2342"/>
        <v>#VALUE!</v>
      </c>
      <c r="MR190" s="2" t="e">
        <f t="shared" si="2343"/>
        <v>#VALUE!</v>
      </c>
      <c r="MS190" s="2" t="e">
        <f t="shared" si="2344"/>
        <v>#VALUE!</v>
      </c>
      <c r="MT190" s="2" t="e">
        <f t="shared" si="2345"/>
        <v>#VALUE!</v>
      </c>
      <c r="MU190" s="2" t="e">
        <f t="shared" si="2346"/>
        <v>#VALUE!</v>
      </c>
      <c r="MV190" s="2" t="e">
        <f t="shared" si="2347"/>
        <v>#VALUE!</v>
      </c>
      <c r="MW190" s="2" t="e">
        <f t="shared" si="2348"/>
        <v>#VALUE!</v>
      </c>
      <c r="MX190" s="2" t="e">
        <f t="shared" si="2349"/>
        <v>#VALUE!</v>
      </c>
      <c r="MY190" s="2" t="e">
        <f t="shared" si="2350"/>
        <v>#VALUE!</v>
      </c>
      <c r="MZ190" s="2" t="e">
        <f t="shared" si="2351"/>
        <v>#VALUE!</v>
      </c>
      <c r="NA190" s="2" t="e">
        <f t="shared" si="2352"/>
        <v>#VALUE!</v>
      </c>
      <c r="NB190" s="2" t="e">
        <f t="shared" si="2353"/>
        <v>#VALUE!</v>
      </c>
      <c r="NC190" s="2" t="e">
        <f t="shared" si="2354"/>
        <v>#VALUE!</v>
      </c>
      <c r="ND190" s="2" t="e">
        <f t="shared" si="2355"/>
        <v>#VALUE!</v>
      </c>
      <c r="NE190" s="2" t="e">
        <f t="shared" si="2356"/>
        <v>#VALUE!</v>
      </c>
      <c r="NF190" s="2">
        <f t="shared" si="2026"/>
        <v>0</v>
      </c>
      <c r="NG190" s="2">
        <f t="shared" si="1861"/>
        <v>0</v>
      </c>
      <c r="NH190" s="2">
        <f t="shared" si="1862"/>
        <v>0</v>
      </c>
      <c r="NI190" s="2">
        <f t="shared" si="1863"/>
        <v>0</v>
      </c>
      <c r="NJ190" s="2">
        <f t="shared" si="1864"/>
        <v>0</v>
      </c>
      <c r="NK190" s="2">
        <f t="shared" si="1865"/>
        <v>0</v>
      </c>
      <c r="NL190" s="2">
        <f t="shared" si="1866"/>
        <v>0</v>
      </c>
      <c r="NM190" s="2">
        <f t="shared" si="1867"/>
        <v>0</v>
      </c>
      <c r="NN190" s="2">
        <f t="shared" si="1868"/>
        <v>0</v>
      </c>
      <c r="NO190" s="2">
        <f t="shared" si="1869"/>
        <v>0</v>
      </c>
      <c r="NP190" s="2">
        <f t="shared" si="1870"/>
        <v>0</v>
      </c>
      <c r="NQ190" s="2">
        <f t="shared" si="1871"/>
        <v>0</v>
      </c>
      <c r="NR190" s="2">
        <f t="shared" si="1872"/>
        <v>0</v>
      </c>
      <c r="NS190" s="2">
        <f t="shared" si="1873"/>
        <v>0</v>
      </c>
      <c r="NT190" s="2">
        <f t="shared" si="1874"/>
        <v>0</v>
      </c>
      <c r="NU190" s="2">
        <f t="shared" si="1875"/>
        <v>0</v>
      </c>
      <c r="NV190" s="2">
        <f t="shared" si="1876"/>
        <v>0</v>
      </c>
      <c r="NW190" s="2">
        <f t="shared" si="1877"/>
        <v>0</v>
      </c>
      <c r="NX190" s="2">
        <f t="shared" si="1878"/>
        <v>0</v>
      </c>
      <c r="NY190" s="2">
        <f t="shared" si="1879"/>
        <v>0</v>
      </c>
      <c r="NZ190" s="2">
        <f t="shared" si="1880"/>
        <v>0</v>
      </c>
      <c r="OA190" s="2">
        <f t="shared" si="1881"/>
        <v>0</v>
      </c>
      <c r="OB190" s="2">
        <f t="shared" si="1882"/>
        <v>0</v>
      </c>
      <c r="OC190" s="2">
        <f t="shared" si="1883"/>
        <v>0</v>
      </c>
      <c r="OD190" s="2">
        <f>IF(AND(NF190&gt;'Graph Creator'!$K$4,'Detalle de Cuentas'!NF190&lt;='Graph Creator'!$L$4),1,0)</f>
        <v>0</v>
      </c>
      <c r="OE190" s="2">
        <f>IF(AND(NG190&gt;'Graph Creator'!$K$4,'Detalle de Cuentas'!NG190&lt;='Graph Creator'!$L$4),1,0)</f>
        <v>0</v>
      </c>
      <c r="OF190" s="2">
        <f>IF(AND(NH190&gt;'Graph Creator'!$K$4,'Detalle de Cuentas'!NH190&lt;='Graph Creator'!$L$4),1,0)</f>
        <v>0</v>
      </c>
      <c r="OG190" s="2">
        <f>IF(AND(NI190&gt;'Graph Creator'!$K$4,'Detalle de Cuentas'!NI190&lt;='Graph Creator'!$L$4),1,0)</f>
        <v>0</v>
      </c>
      <c r="OH190" s="2">
        <f>IF(AND(NJ190&gt;'Graph Creator'!$K$4,'Detalle de Cuentas'!NJ190&lt;='Graph Creator'!$L$4),1,0)</f>
        <v>0</v>
      </c>
      <c r="OI190" s="2">
        <f>IF(AND(NK190&gt;'Graph Creator'!$K$4,'Detalle de Cuentas'!NK190&lt;='Graph Creator'!$L$4),1,0)</f>
        <v>0</v>
      </c>
      <c r="OJ190" s="2">
        <f>IF(AND(NL190&gt;'Graph Creator'!$K$4,'Detalle de Cuentas'!NL190&lt;='Graph Creator'!$L$4),1,0)</f>
        <v>0</v>
      </c>
      <c r="OK190" s="2">
        <f>IF(AND(NM190&gt;'Graph Creator'!$K$4,'Detalle de Cuentas'!NM190&lt;='Graph Creator'!$L$4),1,0)</f>
        <v>0</v>
      </c>
      <c r="OL190" s="2">
        <f>IF(AND(NN190&gt;'Graph Creator'!$K$4,'Detalle de Cuentas'!NN190&lt;='Graph Creator'!$L$4),1,0)</f>
        <v>0</v>
      </c>
      <c r="OM190" s="2">
        <f>IF(AND(NO190&gt;'Graph Creator'!$K$4,'Detalle de Cuentas'!NO190&lt;='Graph Creator'!$L$4),1,0)</f>
        <v>0</v>
      </c>
      <c r="ON190" s="2">
        <f>IF(AND(NP190&gt;'Graph Creator'!$K$4,'Detalle de Cuentas'!NP190&lt;='Graph Creator'!$L$4),1,0)</f>
        <v>0</v>
      </c>
      <c r="OO190" s="2">
        <f>IF(AND(NQ190&gt;'Graph Creator'!$K$4,'Detalle de Cuentas'!NQ190&lt;='Graph Creator'!$L$4),1,0)</f>
        <v>0</v>
      </c>
      <c r="OP190" s="2">
        <f>IF(AND(NR190&gt;'Graph Creator'!$K$4,'Detalle de Cuentas'!NR190&lt;='Graph Creator'!$L$4),1,0)</f>
        <v>0</v>
      </c>
      <c r="OQ190" s="2">
        <f>IF(AND(NS190&gt;'Graph Creator'!$K$4,'Detalle de Cuentas'!NS190&lt;='Graph Creator'!$L$4),1,0)</f>
        <v>0</v>
      </c>
      <c r="OR190" s="2">
        <f>IF(AND(NT190&gt;'Graph Creator'!$K$4,'Detalle de Cuentas'!NT190&lt;='Graph Creator'!$L$4),1,0)</f>
        <v>0</v>
      </c>
      <c r="OS190" s="2">
        <f>IF(AND(NU190&gt;'Graph Creator'!$K$4,'Detalle de Cuentas'!NU190&lt;='Graph Creator'!$L$4),1,0)</f>
        <v>0</v>
      </c>
      <c r="OT190" s="2">
        <f>IF(AND(NV190&gt;'Graph Creator'!$K$4,'Detalle de Cuentas'!NV190&lt;='Graph Creator'!$L$4),1,0)</f>
        <v>0</v>
      </c>
      <c r="OU190" s="2">
        <f>IF(AND(NW190&gt;'Graph Creator'!$K$4,'Detalle de Cuentas'!NW190&lt;='Graph Creator'!$L$4),1,0)</f>
        <v>0</v>
      </c>
      <c r="OV190" s="2">
        <f>IF(AND(NX190&gt;'Graph Creator'!$K$4,'Detalle de Cuentas'!NX190&lt;='Graph Creator'!$L$4),1,0)</f>
        <v>0</v>
      </c>
      <c r="OW190" s="2">
        <f>IF(AND(NY190&gt;'Graph Creator'!$K$4,'Detalle de Cuentas'!NY190&lt;='Graph Creator'!$L$4),1,0)</f>
        <v>0</v>
      </c>
      <c r="OX190" s="2">
        <f>IF(AND(NZ190&gt;'Graph Creator'!$K$4,'Detalle de Cuentas'!NZ190&lt;='Graph Creator'!$L$4),1,0)</f>
        <v>0</v>
      </c>
      <c r="OY190" s="2">
        <f>IF(AND(OA190&gt;'Graph Creator'!$K$4,'Detalle de Cuentas'!OA190&lt;='Graph Creator'!$L$4),1,0)</f>
        <v>0</v>
      </c>
      <c r="OZ190" s="2">
        <f>IF(AND(OB190&gt;'Graph Creator'!$K$4,'Detalle de Cuentas'!OB190&lt;='Graph Creator'!$L$4),1,0)</f>
        <v>0</v>
      </c>
      <c r="PA190" s="2">
        <f>IF(AND(OC190&gt;'Graph Creator'!$K$4,'Detalle de Cuentas'!OC190&lt;='Graph Creator'!$L$4),1,0)</f>
        <v>0</v>
      </c>
      <c r="PB190" s="2">
        <f>IF(AND(NF190&gt;'Graph Creator'!$L$4,'Detalle de Cuentas'!NF190&lt;='Graph Creator'!$M$4),1,0)</f>
        <v>0</v>
      </c>
      <c r="PC190" s="2">
        <f>IF(AND(NG190&gt;'Graph Creator'!$L$4,'Detalle de Cuentas'!NG190&lt;='Graph Creator'!$M$4),1,0)</f>
        <v>0</v>
      </c>
      <c r="PD190" s="2">
        <f>IF(AND(NH190&gt;'Graph Creator'!$L$4,'Detalle de Cuentas'!NH190&lt;='Graph Creator'!$M$4),1,0)</f>
        <v>0</v>
      </c>
      <c r="PE190" s="2">
        <f>IF(AND(NI190&gt;'Graph Creator'!$L$4,'Detalle de Cuentas'!NI190&lt;='Graph Creator'!$M$4),1,0)</f>
        <v>0</v>
      </c>
      <c r="PF190" s="2">
        <f>IF(AND(NJ190&gt;'Graph Creator'!$L$4,'Detalle de Cuentas'!NJ190&lt;='Graph Creator'!$M$4),1,0)</f>
        <v>0</v>
      </c>
      <c r="PG190" s="2">
        <f>IF(AND(NK190&gt;'Graph Creator'!$L$4,'Detalle de Cuentas'!NK190&lt;='Graph Creator'!$M$4),1,0)</f>
        <v>0</v>
      </c>
      <c r="PH190" s="2">
        <f>IF(AND(NL190&gt;'Graph Creator'!$L$4,'Detalle de Cuentas'!NL190&lt;='Graph Creator'!$M$4),1,0)</f>
        <v>0</v>
      </c>
      <c r="PI190" s="2">
        <f>IF(AND(NM190&gt;'Graph Creator'!$L$4,'Detalle de Cuentas'!NM190&lt;='Graph Creator'!$M$4),1,0)</f>
        <v>0</v>
      </c>
      <c r="PJ190" s="2">
        <f>IF(AND(NN190&gt;'Graph Creator'!$L$4,'Detalle de Cuentas'!NN190&lt;='Graph Creator'!$M$4),1,0)</f>
        <v>0</v>
      </c>
      <c r="PK190" s="2">
        <f>IF(AND(NO190&gt;'Graph Creator'!$L$4,'Detalle de Cuentas'!NO190&lt;='Graph Creator'!$M$4),1,0)</f>
        <v>0</v>
      </c>
      <c r="PL190" s="2">
        <f>IF(AND(NP190&gt;'Graph Creator'!$L$4,'Detalle de Cuentas'!NP190&lt;='Graph Creator'!$M$4),1,0)</f>
        <v>0</v>
      </c>
      <c r="PM190" s="2">
        <f>IF(AND(NQ190&gt;'Graph Creator'!$L$4,'Detalle de Cuentas'!NQ190&lt;='Graph Creator'!$M$4),1,0)</f>
        <v>0</v>
      </c>
      <c r="PN190" s="2">
        <f>IF(AND(NR190&gt;'Graph Creator'!$L$4,'Detalle de Cuentas'!NR190&lt;='Graph Creator'!$M$4),1,0)</f>
        <v>0</v>
      </c>
      <c r="PO190" s="2">
        <f>IF(AND(NS190&gt;'Graph Creator'!$L$4,'Detalle de Cuentas'!NS190&lt;='Graph Creator'!$M$4),1,0)</f>
        <v>0</v>
      </c>
      <c r="PP190" s="2">
        <f>IF(AND(NT190&gt;'Graph Creator'!$L$4,'Detalle de Cuentas'!NT190&lt;='Graph Creator'!$M$4),1,0)</f>
        <v>0</v>
      </c>
      <c r="PQ190" s="2">
        <f>IF(AND(NU190&gt;'Graph Creator'!$L$4,'Detalle de Cuentas'!NU190&lt;='Graph Creator'!$M$4),1,0)</f>
        <v>0</v>
      </c>
      <c r="PR190" s="2">
        <f>IF(AND(NV190&gt;'Graph Creator'!$L$4,'Detalle de Cuentas'!NV190&lt;='Graph Creator'!$M$4),1,0)</f>
        <v>0</v>
      </c>
      <c r="PS190" s="2">
        <f>IF(AND(NW190&gt;'Graph Creator'!$L$4,'Detalle de Cuentas'!NW190&lt;='Graph Creator'!$M$4),1,0)</f>
        <v>0</v>
      </c>
      <c r="PT190" s="2">
        <f>IF(AND(NX190&gt;'Graph Creator'!$L$4,'Detalle de Cuentas'!NX190&lt;='Graph Creator'!$M$4),1,0)</f>
        <v>0</v>
      </c>
      <c r="PU190" s="2">
        <f>IF(AND(NY190&gt;'Graph Creator'!$L$4,'Detalle de Cuentas'!NY190&lt;='Graph Creator'!$M$4),1,0)</f>
        <v>0</v>
      </c>
      <c r="PV190" s="2">
        <f>IF(AND(NZ190&gt;'Graph Creator'!$L$4,'Detalle de Cuentas'!NZ190&lt;='Graph Creator'!$M$4),1,0)</f>
        <v>0</v>
      </c>
      <c r="PW190" s="2">
        <f>IF(AND(OA190&gt;'Graph Creator'!$L$4,'Detalle de Cuentas'!OA190&lt;='Graph Creator'!$M$4),1,0)</f>
        <v>0</v>
      </c>
      <c r="PX190" s="2">
        <f>IF(AND(OB190&gt;'Graph Creator'!$L$4,'Detalle de Cuentas'!OB190&lt;='Graph Creator'!$M$4),1,0)</f>
        <v>0</v>
      </c>
      <c r="PY190" s="2">
        <f>IF(AND(OC190&gt;'Graph Creator'!$L$4,'Detalle de Cuentas'!OC190&lt;='Graph Creator'!$M$4),1,0)</f>
        <v>0</v>
      </c>
      <c r="PZ190" s="2">
        <f>IF(AND(NF190&gt;'Graph Creator'!$M$4,'Detalle de Cuentas'!NF190&lt;='Graph Creator'!$N$4),1,0)</f>
        <v>0</v>
      </c>
      <c r="QA190" s="2">
        <f>IF(AND(NG190&gt;'Graph Creator'!$M$4,'Detalle de Cuentas'!NG190&lt;='Graph Creator'!$N$4),1,0)</f>
        <v>0</v>
      </c>
      <c r="QB190" s="2">
        <f>IF(AND(NH190&gt;'Graph Creator'!$M$4,'Detalle de Cuentas'!NH190&lt;='Graph Creator'!$N$4),1,0)</f>
        <v>0</v>
      </c>
      <c r="QC190" s="2">
        <f>IF(AND(NI190&gt;'Graph Creator'!$M$4,'Detalle de Cuentas'!NI190&lt;='Graph Creator'!$N$4),1,0)</f>
        <v>0</v>
      </c>
      <c r="QD190" s="2">
        <f>IF(AND(NJ190&gt;'Graph Creator'!$M$4,'Detalle de Cuentas'!NJ190&lt;='Graph Creator'!$N$4),1,0)</f>
        <v>0</v>
      </c>
      <c r="QE190" s="2">
        <f>IF(AND(NK190&gt;'Graph Creator'!$M$4,'Detalle de Cuentas'!NK190&lt;='Graph Creator'!$N$4),1,0)</f>
        <v>0</v>
      </c>
      <c r="QF190" s="2">
        <f>IF(AND(NL190&gt;'Graph Creator'!$M$4,'Detalle de Cuentas'!NL190&lt;='Graph Creator'!$N$4),1,0)</f>
        <v>0</v>
      </c>
      <c r="QG190" s="2">
        <f>IF(AND(NM190&gt;'Graph Creator'!$M$4,'Detalle de Cuentas'!NM190&lt;='Graph Creator'!$N$4),1,0)</f>
        <v>0</v>
      </c>
      <c r="QH190" s="2">
        <f>IF(AND(NN190&gt;'Graph Creator'!$M$4,'Detalle de Cuentas'!NN190&lt;='Graph Creator'!$N$4),1,0)</f>
        <v>0</v>
      </c>
      <c r="QI190" s="2">
        <f>IF(AND(NO190&gt;'Graph Creator'!$M$4,'Detalle de Cuentas'!NO190&lt;='Graph Creator'!$N$4),1,0)</f>
        <v>0</v>
      </c>
      <c r="QJ190" s="2">
        <f>IF(AND(NP190&gt;'Graph Creator'!$M$4,'Detalle de Cuentas'!NP190&lt;='Graph Creator'!$N$4),1,0)</f>
        <v>0</v>
      </c>
      <c r="QK190" s="2">
        <f>IF(AND(NQ190&gt;'Graph Creator'!$M$4,'Detalle de Cuentas'!NQ190&lt;='Graph Creator'!$N$4),1,0)</f>
        <v>0</v>
      </c>
      <c r="QL190" s="2">
        <f>IF(AND(NR190&gt;'Graph Creator'!$M$4,'Detalle de Cuentas'!NR190&lt;='Graph Creator'!$N$4),1,0)</f>
        <v>0</v>
      </c>
      <c r="QM190" s="2">
        <f>IF(AND(NS190&gt;'Graph Creator'!$M$4,'Detalle de Cuentas'!NS190&lt;='Graph Creator'!$N$4),1,0)</f>
        <v>0</v>
      </c>
      <c r="QN190" s="2">
        <f>IF(AND(NT190&gt;'Graph Creator'!$M$4,'Detalle de Cuentas'!NT190&lt;='Graph Creator'!$N$4),1,0)</f>
        <v>0</v>
      </c>
      <c r="QO190" s="2">
        <f>IF(AND(NU190&gt;'Graph Creator'!$M$4,'Detalle de Cuentas'!NU190&lt;='Graph Creator'!$N$4),1,0)</f>
        <v>0</v>
      </c>
      <c r="QP190" s="2">
        <f>IF(AND(NV190&gt;'Graph Creator'!$M$4,'Detalle de Cuentas'!NV190&lt;='Graph Creator'!$N$4),1,0)</f>
        <v>0</v>
      </c>
      <c r="QQ190" s="2">
        <f>IF(AND(NW190&gt;'Graph Creator'!$M$4,'Detalle de Cuentas'!NW190&lt;='Graph Creator'!$N$4),1,0)</f>
        <v>0</v>
      </c>
      <c r="QR190" s="2">
        <f>IF(AND(NX190&gt;'Graph Creator'!$M$4,'Detalle de Cuentas'!NX190&lt;='Graph Creator'!$N$4),1,0)</f>
        <v>0</v>
      </c>
      <c r="QS190" s="2">
        <f>IF(AND(NY190&gt;'Graph Creator'!$M$4,'Detalle de Cuentas'!NY190&lt;='Graph Creator'!$N$4),1,0)</f>
        <v>0</v>
      </c>
      <c r="QT190" s="2">
        <f>IF(AND(NZ190&gt;'Graph Creator'!$M$4,'Detalle de Cuentas'!NZ190&lt;='Graph Creator'!$N$4),1,0)</f>
        <v>0</v>
      </c>
      <c r="QU190" s="2">
        <f>IF(AND(OA190&gt;'Graph Creator'!$M$4,'Detalle de Cuentas'!OA190&lt;='Graph Creator'!$N$4),1,0)</f>
        <v>0</v>
      </c>
      <c r="QV190" s="2">
        <f>IF(AND(OB190&gt;'Graph Creator'!$M$4,'Detalle de Cuentas'!OB190&lt;='Graph Creator'!$N$4),1,0)</f>
        <v>0</v>
      </c>
      <c r="QW190" s="2">
        <f>IF(AND(OC190&gt;'Graph Creator'!$M$4,'Detalle de Cuentas'!OC190&lt;='Graph Creator'!$N$4),1,0)</f>
        <v>0</v>
      </c>
      <c r="QX190" s="2">
        <f>IF(AND(NF190&gt;'Graph Creator'!$N$4,'Detalle de Cuentas'!NF190&lt;='Graph Creator'!$O$4),1,0)</f>
        <v>0</v>
      </c>
      <c r="QY190" s="2">
        <f>IF(AND(NG190&gt;'Graph Creator'!$N$4,'Detalle de Cuentas'!NG190&lt;='Graph Creator'!$O$4),1,0)</f>
        <v>0</v>
      </c>
      <c r="QZ190" s="2">
        <f>IF(AND(NH190&gt;'Graph Creator'!$N$4,'Detalle de Cuentas'!NH190&lt;='Graph Creator'!$O$4),1,0)</f>
        <v>0</v>
      </c>
      <c r="RA190" s="2">
        <f>IF(AND(NI190&gt;'Graph Creator'!$N$4,'Detalle de Cuentas'!NI190&lt;='Graph Creator'!$O$4),1,0)</f>
        <v>0</v>
      </c>
      <c r="RB190" s="2">
        <f>IF(AND(NJ190&gt;'Graph Creator'!$N$4,'Detalle de Cuentas'!NJ190&lt;='Graph Creator'!$O$4),1,0)</f>
        <v>0</v>
      </c>
      <c r="RC190" s="2">
        <f>IF(AND(NK190&gt;'Graph Creator'!$N$4,'Detalle de Cuentas'!NK190&lt;='Graph Creator'!$O$4),1,0)</f>
        <v>0</v>
      </c>
      <c r="RD190" s="2">
        <f>IF(AND(NL190&gt;'Graph Creator'!$N$4,'Detalle de Cuentas'!NL190&lt;='Graph Creator'!$O$4),1,0)</f>
        <v>0</v>
      </c>
      <c r="RE190" s="2">
        <f>IF(AND(NM190&gt;'Graph Creator'!$N$4,'Detalle de Cuentas'!NM190&lt;='Graph Creator'!$O$4),1,0)</f>
        <v>0</v>
      </c>
      <c r="RF190" s="2">
        <f>IF(AND(NN190&gt;'Graph Creator'!$N$4,'Detalle de Cuentas'!NN190&lt;='Graph Creator'!$O$4),1,0)</f>
        <v>0</v>
      </c>
      <c r="RG190" s="2">
        <f>IF(AND(NO190&gt;'Graph Creator'!$N$4,'Detalle de Cuentas'!NO190&lt;='Graph Creator'!$O$4),1,0)</f>
        <v>0</v>
      </c>
      <c r="RH190" s="2">
        <f>IF(AND(NP190&gt;'Graph Creator'!$N$4,'Detalle de Cuentas'!NP190&lt;='Graph Creator'!$O$4),1,0)</f>
        <v>0</v>
      </c>
      <c r="RI190" s="2">
        <f>IF(AND(NQ190&gt;'Graph Creator'!$N$4,'Detalle de Cuentas'!NQ190&lt;='Graph Creator'!$O$4),1,0)</f>
        <v>0</v>
      </c>
      <c r="RJ190" s="2">
        <f>IF(AND(NR190&gt;'Graph Creator'!$N$4,'Detalle de Cuentas'!NR190&lt;='Graph Creator'!$O$4),1,0)</f>
        <v>0</v>
      </c>
      <c r="RK190" s="2">
        <f>IF(AND(NS190&gt;'Graph Creator'!$N$4,'Detalle de Cuentas'!NS190&lt;='Graph Creator'!$O$4),1,0)</f>
        <v>0</v>
      </c>
      <c r="RL190" s="2">
        <f>IF(AND(NT190&gt;'Graph Creator'!$N$4,'Detalle de Cuentas'!NT190&lt;='Graph Creator'!$O$4),1,0)</f>
        <v>0</v>
      </c>
      <c r="RM190" s="2">
        <f>IF(AND(NU190&gt;'Graph Creator'!$N$4,'Detalle de Cuentas'!NU190&lt;='Graph Creator'!$O$4),1,0)</f>
        <v>0</v>
      </c>
      <c r="RN190" s="2">
        <f>IF(AND(NV190&gt;'Graph Creator'!$N$4,'Detalle de Cuentas'!NV190&lt;='Graph Creator'!$O$4),1,0)</f>
        <v>0</v>
      </c>
      <c r="RO190" s="2">
        <f>IF(AND(NW190&gt;'Graph Creator'!$N$4,'Detalle de Cuentas'!NW190&lt;='Graph Creator'!$O$4),1,0)</f>
        <v>0</v>
      </c>
      <c r="RP190" s="2">
        <f>IF(AND(NX190&gt;'Graph Creator'!$N$4,'Detalle de Cuentas'!NX190&lt;='Graph Creator'!$O$4),1,0)</f>
        <v>0</v>
      </c>
      <c r="RQ190" s="2">
        <f>IF(AND(NY190&gt;'Graph Creator'!$N$4,'Detalle de Cuentas'!NY190&lt;='Graph Creator'!$O$4),1,0)</f>
        <v>0</v>
      </c>
      <c r="RR190" s="2">
        <f>IF(AND(NZ190&gt;'Graph Creator'!$N$4,'Detalle de Cuentas'!NZ190&lt;='Graph Creator'!$O$4),1,0)</f>
        <v>0</v>
      </c>
      <c r="RS190" s="2">
        <f>IF(AND(OA190&gt;'Graph Creator'!$N$4,'Detalle de Cuentas'!OA190&lt;='Graph Creator'!$O$4),1,0)</f>
        <v>0</v>
      </c>
      <c r="RT190" s="2">
        <f>IF(AND(OB190&gt;'Graph Creator'!$N$4,'Detalle de Cuentas'!OB190&lt;='Graph Creator'!$O$4),1,0)</f>
        <v>0</v>
      </c>
      <c r="RU190" s="2">
        <f>IF(AND(OC190&gt;'Graph Creator'!$N$4,'Detalle de Cuentas'!OC190&lt;='Graph Creator'!$O$4),1,0)</f>
        <v>0</v>
      </c>
      <c r="RV190" s="2" t="e">
        <f t="shared" si="2027"/>
        <v>#VALUE!</v>
      </c>
      <c r="RW190" s="2" t="e">
        <f t="shared" si="2028"/>
        <v>#VALUE!</v>
      </c>
      <c r="RX190" s="2" t="e">
        <f t="shared" si="2029"/>
        <v>#VALUE!</v>
      </c>
      <c r="RY190" s="2" t="e">
        <f t="shared" si="2030"/>
        <v>#VALUE!</v>
      </c>
      <c r="RZ190" s="2" t="e">
        <f t="shared" si="2031"/>
        <v>#VALUE!</v>
      </c>
      <c r="SA190" s="2" t="e">
        <f t="shared" si="2032"/>
        <v>#VALUE!</v>
      </c>
      <c r="SB190" s="2" t="e">
        <f t="shared" si="2033"/>
        <v>#VALUE!</v>
      </c>
      <c r="SC190" s="2" t="e">
        <f t="shared" si="2034"/>
        <v>#VALUE!</v>
      </c>
      <c r="SD190" s="2" t="e">
        <f t="shared" si="2035"/>
        <v>#VALUE!</v>
      </c>
      <c r="SE190" s="2" t="e">
        <f t="shared" si="2036"/>
        <v>#VALUE!</v>
      </c>
      <c r="SF190" s="2" t="e">
        <f t="shared" si="2037"/>
        <v>#VALUE!</v>
      </c>
      <c r="SG190" s="2" t="e">
        <f t="shared" si="2038"/>
        <v>#VALUE!</v>
      </c>
      <c r="SH190" s="2" t="e">
        <f t="shared" si="2039"/>
        <v>#VALUE!</v>
      </c>
      <c r="SI190" s="2" t="e">
        <f t="shared" si="2040"/>
        <v>#VALUE!</v>
      </c>
      <c r="SJ190" s="2" t="e">
        <f t="shared" si="2041"/>
        <v>#VALUE!</v>
      </c>
      <c r="SK190" s="2" t="e">
        <f t="shared" si="2042"/>
        <v>#VALUE!</v>
      </c>
      <c r="SL190" s="2" t="e">
        <f t="shared" si="2043"/>
        <v>#VALUE!</v>
      </c>
      <c r="SM190" s="2" t="e">
        <f t="shared" si="2044"/>
        <v>#VALUE!</v>
      </c>
      <c r="SN190" s="2" t="e">
        <f t="shared" si="2045"/>
        <v>#VALUE!</v>
      </c>
      <c r="SO190" s="2" t="e">
        <f t="shared" si="2046"/>
        <v>#VALUE!</v>
      </c>
      <c r="SP190" s="2" t="e">
        <f t="shared" si="2047"/>
        <v>#VALUE!</v>
      </c>
      <c r="SQ190" s="2" t="e">
        <f t="shared" si="2048"/>
        <v>#VALUE!</v>
      </c>
      <c r="SR190" s="2" t="e">
        <f t="shared" si="2049"/>
        <v>#VALUE!</v>
      </c>
      <c r="SS190" s="2" t="e">
        <f t="shared" si="2050"/>
        <v>#VALUE!</v>
      </c>
      <c r="ST190" s="2" t="e">
        <f t="shared" si="2051"/>
        <v>#VALUE!</v>
      </c>
      <c r="SU190" s="2" t="e">
        <f t="shared" si="2052"/>
        <v>#VALUE!</v>
      </c>
      <c r="SV190" s="2" t="e">
        <f t="shared" si="2053"/>
        <v>#VALUE!</v>
      </c>
      <c r="SW190" s="2" t="e">
        <f t="shared" si="2054"/>
        <v>#VALUE!</v>
      </c>
      <c r="SX190" s="2" t="e">
        <f t="shared" si="2055"/>
        <v>#VALUE!</v>
      </c>
      <c r="SY190" s="2" t="e">
        <f t="shared" si="2056"/>
        <v>#VALUE!</v>
      </c>
      <c r="SZ190" s="2" t="e">
        <f t="shared" si="2057"/>
        <v>#VALUE!</v>
      </c>
      <c r="TA190" s="2" t="e">
        <f t="shared" si="2058"/>
        <v>#VALUE!</v>
      </c>
      <c r="TB190" s="2" t="e">
        <f t="shared" si="2059"/>
        <v>#VALUE!</v>
      </c>
      <c r="TC190" s="2" t="e">
        <f t="shared" si="2060"/>
        <v>#VALUE!</v>
      </c>
      <c r="TD190" s="2" t="e">
        <f t="shared" si="2061"/>
        <v>#VALUE!</v>
      </c>
      <c r="TE190" s="2" t="e">
        <f t="shared" si="2062"/>
        <v>#VALUE!</v>
      </c>
      <c r="TF190" s="2" t="str">
        <f>IF(DZ190=1,IF(SUM(DZ$17:DZ190)&lt;2,""&amp;B190,", "&amp;B190),"")</f>
        <v/>
      </c>
      <c r="TG190" s="2" t="str">
        <f t="shared" si="2075"/>
        <v/>
      </c>
      <c r="TH190" s="2">
        <f t="shared" si="2063"/>
        <v>0</v>
      </c>
      <c r="TI190" s="14" t="str">
        <f t="shared" si="2064"/>
        <v/>
      </c>
      <c r="TJ190" s="14" t="e">
        <f t="shared" si="1884"/>
        <v>#VALUE!</v>
      </c>
      <c r="TK190" s="14" t="e">
        <f t="shared" si="1885"/>
        <v>#VALUE!</v>
      </c>
      <c r="TL190" s="14" t="e">
        <f t="shared" si="1886"/>
        <v>#VALUE!</v>
      </c>
      <c r="TM190" s="14" t="e">
        <f t="shared" si="1887"/>
        <v>#VALUE!</v>
      </c>
      <c r="TN190" s="14" t="e">
        <f t="shared" si="1888"/>
        <v>#VALUE!</v>
      </c>
      <c r="TO190" s="14" t="e">
        <f t="shared" si="1889"/>
        <v>#VALUE!</v>
      </c>
      <c r="TP190" s="14" t="e">
        <f t="shared" si="1890"/>
        <v>#VALUE!</v>
      </c>
      <c r="TQ190" s="14" t="e">
        <f t="shared" si="1891"/>
        <v>#VALUE!</v>
      </c>
      <c r="TR190" s="14" t="e">
        <f t="shared" si="1892"/>
        <v>#VALUE!</v>
      </c>
      <c r="TS190" s="14" t="e">
        <f t="shared" si="1893"/>
        <v>#VALUE!</v>
      </c>
      <c r="TT190" s="14" t="e">
        <f t="shared" si="1894"/>
        <v>#VALUE!</v>
      </c>
      <c r="TU190" s="14" t="e">
        <f t="shared" si="1895"/>
        <v>#VALUE!</v>
      </c>
      <c r="TV190" s="14" t="e">
        <f t="shared" si="1896"/>
        <v>#VALUE!</v>
      </c>
      <c r="TW190" s="14" t="e">
        <f t="shared" si="1897"/>
        <v>#VALUE!</v>
      </c>
      <c r="TX190" s="14" t="e">
        <f t="shared" si="1898"/>
        <v>#VALUE!</v>
      </c>
      <c r="TY190" s="14" t="e">
        <f t="shared" si="1899"/>
        <v>#VALUE!</v>
      </c>
      <c r="TZ190" s="14" t="e">
        <f t="shared" si="1900"/>
        <v>#VALUE!</v>
      </c>
      <c r="UA190" s="14" t="e">
        <f t="shared" si="1901"/>
        <v>#VALUE!</v>
      </c>
      <c r="UB190" s="14" t="e">
        <f t="shared" si="1902"/>
        <v>#VALUE!</v>
      </c>
      <c r="UC190" s="14" t="e">
        <f t="shared" si="1903"/>
        <v>#VALUE!</v>
      </c>
      <c r="UD190" s="14" t="e">
        <f t="shared" si="1904"/>
        <v>#VALUE!</v>
      </c>
      <c r="UE190" s="14" t="e">
        <f t="shared" si="1905"/>
        <v>#VALUE!</v>
      </c>
      <c r="UF190" s="14" t="e">
        <f t="shared" si="1906"/>
        <v>#VALUE!</v>
      </c>
      <c r="UH190" s="2">
        <f>IF($C$4-$R190&gt;'Graph Creator'!$E$2*'Graph Creator'!$D$13*12,0,1)</f>
        <v>1</v>
      </c>
      <c r="UJ190" s="2" t="e">
        <f t="shared" si="2065"/>
        <v>#VALUE!</v>
      </c>
      <c r="UK190" s="2" t="e">
        <f t="shared" si="1907"/>
        <v>#VALUE!</v>
      </c>
      <c r="UL190" s="2" t="e">
        <f t="shared" si="1908"/>
        <v>#VALUE!</v>
      </c>
      <c r="UM190" s="2" t="e">
        <f t="shared" si="1909"/>
        <v>#VALUE!</v>
      </c>
      <c r="UN190" s="2" t="e">
        <f t="shared" si="1910"/>
        <v>#VALUE!</v>
      </c>
      <c r="UO190" s="2" t="e">
        <f t="shared" si="1911"/>
        <v>#VALUE!</v>
      </c>
      <c r="UP190" s="2" t="e">
        <f t="shared" si="1912"/>
        <v>#VALUE!</v>
      </c>
      <c r="UQ190" s="2" t="e">
        <f t="shared" si="1913"/>
        <v>#VALUE!</v>
      </c>
      <c r="UR190" s="2" t="e">
        <f t="shared" si="1914"/>
        <v>#VALUE!</v>
      </c>
      <c r="US190" s="2" t="e">
        <f t="shared" si="1915"/>
        <v>#VALUE!</v>
      </c>
      <c r="UT190" s="2" t="e">
        <f t="shared" si="1916"/>
        <v>#VALUE!</v>
      </c>
      <c r="UU190" s="2" t="e">
        <f t="shared" si="1917"/>
        <v>#VALUE!</v>
      </c>
      <c r="UV190" s="2" t="e">
        <f t="shared" si="1918"/>
        <v>#VALUE!</v>
      </c>
      <c r="UW190" s="2" t="e">
        <f t="shared" si="1919"/>
        <v>#VALUE!</v>
      </c>
      <c r="UX190" s="2" t="e">
        <f t="shared" si="1920"/>
        <v>#VALUE!</v>
      </c>
      <c r="UY190" s="2" t="e">
        <f t="shared" si="1921"/>
        <v>#VALUE!</v>
      </c>
      <c r="UZ190" s="2" t="e">
        <f t="shared" si="1922"/>
        <v>#VALUE!</v>
      </c>
      <c r="VA190" s="2" t="e">
        <f t="shared" si="1923"/>
        <v>#VALUE!</v>
      </c>
      <c r="VB190" s="2" t="e">
        <f t="shared" si="1924"/>
        <v>#VALUE!</v>
      </c>
      <c r="VC190" s="2" t="e">
        <f t="shared" si="1925"/>
        <v>#VALUE!</v>
      </c>
      <c r="VD190" s="2" t="e">
        <f t="shared" si="1926"/>
        <v>#VALUE!</v>
      </c>
      <c r="VE190" s="2" t="e">
        <f t="shared" si="1927"/>
        <v>#VALUE!</v>
      </c>
      <c r="VF190" s="2" t="e">
        <f t="shared" si="1928"/>
        <v>#VALUE!</v>
      </c>
      <c r="VG190" s="2" t="e">
        <f t="shared" si="1929"/>
        <v>#VALUE!</v>
      </c>
      <c r="VH190" s="2" t="e">
        <f t="shared" si="1930"/>
        <v>#VALUE!</v>
      </c>
      <c r="VI190" s="2" t="e">
        <f t="shared" si="1931"/>
        <v>#VALUE!</v>
      </c>
      <c r="VJ190" s="2" t="e">
        <f t="shared" si="1932"/>
        <v>#VALUE!</v>
      </c>
      <c r="VK190" s="2" t="e">
        <f t="shared" si="1933"/>
        <v>#VALUE!</v>
      </c>
      <c r="VL190" s="2" t="e">
        <f t="shared" si="1934"/>
        <v>#VALUE!</v>
      </c>
      <c r="VM190" s="2" t="e">
        <f t="shared" si="1935"/>
        <v>#VALUE!</v>
      </c>
      <c r="VN190" s="2" t="e">
        <f t="shared" si="1936"/>
        <v>#VALUE!</v>
      </c>
      <c r="VO190" s="2" t="e">
        <f t="shared" si="1937"/>
        <v>#VALUE!</v>
      </c>
      <c r="VP190" s="2" t="e">
        <f t="shared" si="1938"/>
        <v>#VALUE!</v>
      </c>
      <c r="VQ190" s="2" t="e">
        <f t="shared" si="1939"/>
        <v>#VALUE!</v>
      </c>
      <c r="VR190" s="2" t="e">
        <f t="shared" si="1940"/>
        <v>#VALUE!</v>
      </c>
      <c r="VS190" s="2" t="e">
        <f t="shared" si="1941"/>
        <v>#VALUE!</v>
      </c>
      <c r="VT190" s="98">
        <f t="shared" si="2066"/>
        <v>0</v>
      </c>
      <c r="VU190" s="98">
        <f t="shared" si="1942"/>
        <v>0</v>
      </c>
      <c r="VV190" s="98">
        <f t="shared" si="1943"/>
        <v>0</v>
      </c>
      <c r="VW190" s="98">
        <f t="shared" si="1944"/>
        <v>0</v>
      </c>
      <c r="VX190" s="98">
        <f t="shared" si="1945"/>
        <v>0</v>
      </c>
      <c r="VY190" s="98">
        <f t="shared" si="1946"/>
        <v>0</v>
      </c>
      <c r="VZ190" s="98">
        <f t="shared" si="1947"/>
        <v>0</v>
      </c>
      <c r="WA190" s="98">
        <f t="shared" si="1948"/>
        <v>0</v>
      </c>
      <c r="WB190" s="98">
        <f t="shared" si="1949"/>
        <v>0</v>
      </c>
      <c r="WC190" s="98">
        <f t="shared" si="1950"/>
        <v>0</v>
      </c>
      <c r="WD190" s="98">
        <f t="shared" si="1951"/>
        <v>0</v>
      </c>
      <c r="WE190" s="98">
        <f t="shared" si="1952"/>
        <v>0</v>
      </c>
      <c r="WF190" s="98">
        <f t="shared" si="1953"/>
        <v>0</v>
      </c>
      <c r="WG190" s="98">
        <f t="shared" si="1954"/>
        <v>0</v>
      </c>
      <c r="WH190" s="98">
        <f t="shared" si="1955"/>
        <v>0</v>
      </c>
      <c r="WI190" s="98">
        <f t="shared" si="1956"/>
        <v>0</v>
      </c>
      <c r="WJ190" s="98">
        <f t="shared" si="1957"/>
        <v>0</v>
      </c>
      <c r="WK190" s="98">
        <f t="shared" si="1958"/>
        <v>0</v>
      </c>
      <c r="WL190" s="98">
        <f t="shared" si="1959"/>
        <v>0</v>
      </c>
      <c r="WM190" s="98">
        <f t="shared" si="1960"/>
        <v>0</v>
      </c>
      <c r="WN190" s="98">
        <f t="shared" si="1961"/>
        <v>0</v>
      </c>
      <c r="WO190" s="98">
        <f t="shared" si="1962"/>
        <v>0</v>
      </c>
      <c r="WP190" s="98">
        <f t="shared" si="1963"/>
        <v>0</v>
      </c>
      <c r="WQ190" s="98">
        <f t="shared" si="1964"/>
        <v>0</v>
      </c>
      <c r="WR190" s="98">
        <f>IFERROR(INDEX('Score Calculation'!$D$38:$D$41,MATCH('Detalle de Cuentas'!VT190,'Score Calculation'!$C$38:$C$41,1)),0)</f>
        <v>4</v>
      </c>
      <c r="WS190" s="98">
        <f>IFERROR(INDEX('Score Calculation'!$D$38:$D$41,MATCH('Detalle de Cuentas'!VU190,'Score Calculation'!$C$38:$C$41,1)),0)</f>
        <v>4</v>
      </c>
      <c r="WT190" s="98">
        <f>IFERROR(INDEX('Score Calculation'!$D$38:$D$41,MATCH('Detalle de Cuentas'!VV190,'Score Calculation'!$C$38:$C$41,1)),0)</f>
        <v>4</v>
      </c>
      <c r="WU190" s="98">
        <f>IFERROR(INDEX('Score Calculation'!$D$38:$D$41,MATCH('Detalle de Cuentas'!VW190,'Score Calculation'!$C$38:$C$41,1)),0)</f>
        <v>4</v>
      </c>
      <c r="WV190" s="98">
        <f>IFERROR(INDEX('Score Calculation'!$D$38:$D$41,MATCH('Detalle de Cuentas'!VX190,'Score Calculation'!$C$38:$C$41,1)),0)</f>
        <v>4</v>
      </c>
      <c r="WW190" s="98">
        <f>IFERROR(INDEX('Score Calculation'!$D$38:$D$41,MATCH('Detalle de Cuentas'!VY190,'Score Calculation'!$C$38:$C$41,1)),0)</f>
        <v>4</v>
      </c>
      <c r="WX190" s="98">
        <f>IFERROR(INDEX('Score Calculation'!$D$38:$D$41,MATCH('Detalle de Cuentas'!VZ190,'Score Calculation'!$C$38:$C$41,1)),0)</f>
        <v>4</v>
      </c>
      <c r="WY190" s="98">
        <f>IFERROR(INDEX('Score Calculation'!$D$38:$D$41,MATCH('Detalle de Cuentas'!WA190,'Score Calculation'!$C$38:$C$41,1)),0)</f>
        <v>4</v>
      </c>
      <c r="WZ190" s="98">
        <f>IFERROR(INDEX('Score Calculation'!$D$38:$D$41,MATCH('Detalle de Cuentas'!WB190,'Score Calculation'!$C$38:$C$41,1)),0)</f>
        <v>4</v>
      </c>
      <c r="XA190" s="98">
        <f>IFERROR(INDEX('Score Calculation'!$D$38:$D$41,MATCH('Detalle de Cuentas'!WC190,'Score Calculation'!$C$38:$C$41,1)),0)</f>
        <v>4</v>
      </c>
      <c r="XB190" s="98">
        <f>IFERROR(INDEX('Score Calculation'!$D$38:$D$41,MATCH('Detalle de Cuentas'!WD190,'Score Calculation'!$C$38:$C$41,1)),0)</f>
        <v>4</v>
      </c>
      <c r="XC190" s="98">
        <f>IFERROR(INDEX('Score Calculation'!$D$38:$D$41,MATCH('Detalle de Cuentas'!WE190,'Score Calculation'!$C$38:$C$41,1)),0)</f>
        <v>4</v>
      </c>
      <c r="XD190" s="98">
        <f>IFERROR(INDEX('Score Calculation'!$D$38:$D$41,MATCH('Detalle de Cuentas'!WF190,'Score Calculation'!$C$38:$C$41,1)),0)</f>
        <v>4</v>
      </c>
      <c r="XE190" s="98">
        <f>IFERROR(INDEX('Score Calculation'!$D$38:$D$41,MATCH('Detalle de Cuentas'!WG190,'Score Calculation'!$C$38:$C$41,1)),0)</f>
        <v>4</v>
      </c>
      <c r="XF190" s="98">
        <f>IFERROR(INDEX('Score Calculation'!$D$38:$D$41,MATCH('Detalle de Cuentas'!WH190,'Score Calculation'!$C$38:$C$41,1)),0)</f>
        <v>4</v>
      </c>
      <c r="XG190" s="98">
        <f>IFERROR(INDEX('Score Calculation'!$D$38:$D$41,MATCH('Detalle de Cuentas'!WI190,'Score Calculation'!$C$38:$C$41,1)),0)</f>
        <v>4</v>
      </c>
      <c r="XH190" s="98">
        <f>IFERROR(INDEX('Score Calculation'!$D$38:$D$41,MATCH('Detalle de Cuentas'!WJ190,'Score Calculation'!$C$38:$C$41,1)),0)</f>
        <v>4</v>
      </c>
      <c r="XI190" s="98">
        <f>IFERROR(INDEX('Score Calculation'!$D$38:$D$41,MATCH('Detalle de Cuentas'!WK190,'Score Calculation'!$C$38:$C$41,1)),0)</f>
        <v>4</v>
      </c>
      <c r="XJ190" s="98">
        <f>IFERROR(INDEX('Score Calculation'!$D$38:$D$41,MATCH('Detalle de Cuentas'!WL190,'Score Calculation'!$C$38:$C$41,1)),0)</f>
        <v>4</v>
      </c>
      <c r="XK190" s="98">
        <f>IFERROR(INDEX('Score Calculation'!$D$38:$D$41,MATCH('Detalle de Cuentas'!WM190,'Score Calculation'!$C$38:$C$41,1)),0)</f>
        <v>4</v>
      </c>
      <c r="XL190" s="98">
        <f>IFERROR(INDEX('Score Calculation'!$D$38:$D$41,MATCH('Detalle de Cuentas'!WN190,'Score Calculation'!$C$38:$C$41,1)),0)</f>
        <v>4</v>
      </c>
      <c r="XM190" s="98">
        <f>IFERROR(INDEX('Score Calculation'!$D$38:$D$41,MATCH('Detalle de Cuentas'!WO190,'Score Calculation'!$C$38:$C$41,1)),0)</f>
        <v>4</v>
      </c>
      <c r="XN190" s="98">
        <f>IFERROR(INDEX('Score Calculation'!$D$38:$D$41,MATCH('Detalle de Cuentas'!WP190,'Score Calculation'!$C$38:$C$41,1)),0)</f>
        <v>4</v>
      </c>
      <c r="XO190" s="98">
        <f>IFERROR(INDEX('Score Calculation'!$D$38:$D$41,MATCH('Detalle de Cuentas'!WQ190,'Score Calculation'!$C$38:$C$41,1)),0)</f>
        <v>4</v>
      </c>
      <c r="XP190" s="98">
        <f>IFERROR(INDEX('Score Calculation'!$D$24:$D$31,MATCH('Detalle de Cuentas'!NF190,'Score Calculation'!$C$24:$C$31,1)),0)</f>
        <v>1</v>
      </c>
      <c r="XQ190" s="98">
        <f>IFERROR(INDEX('Score Calculation'!$D$24:$D$31,MATCH('Detalle de Cuentas'!NG190,'Score Calculation'!$C$24:$C$31,1)),0)</f>
        <v>1</v>
      </c>
      <c r="XR190" s="98">
        <f>IFERROR(INDEX('Score Calculation'!$D$24:$D$31,MATCH('Detalle de Cuentas'!NH190,'Score Calculation'!$C$24:$C$31,1)),0)</f>
        <v>1</v>
      </c>
      <c r="XS190" s="98">
        <f>IFERROR(INDEX('Score Calculation'!$D$24:$D$31,MATCH('Detalle de Cuentas'!NI190,'Score Calculation'!$C$24:$C$31,1)),0)</f>
        <v>1</v>
      </c>
      <c r="XT190" s="98">
        <f>IFERROR(INDEX('Score Calculation'!$D$24:$D$31,MATCH('Detalle de Cuentas'!NJ190,'Score Calculation'!$C$24:$C$31,1)),0)</f>
        <v>1</v>
      </c>
      <c r="XU190" s="98">
        <f>IFERROR(INDEX('Score Calculation'!$D$24:$D$31,MATCH('Detalle de Cuentas'!NK190,'Score Calculation'!$C$24:$C$31,1)),0)</f>
        <v>1</v>
      </c>
      <c r="XV190" s="98">
        <f>IFERROR(INDEX('Score Calculation'!$D$24:$D$31,MATCH('Detalle de Cuentas'!NL190,'Score Calculation'!$C$24:$C$31,1)),0)</f>
        <v>1</v>
      </c>
      <c r="XW190" s="98">
        <f>IFERROR(INDEX('Score Calculation'!$D$24:$D$31,MATCH('Detalle de Cuentas'!NM190,'Score Calculation'!$C$24:$C$31,1)),0)</f>
        <v>1</v>
      </c>
      <c r="XX190" s="98">
        <f>IFERROR(INDEX('Score Calculation'!$D$24:$D$31,MATCH('Detalle de Cuentas'!NN190,'Score Calculation'!$C$24:$C$31,1)),0)</f>
        <v>1</v>
      </c>
      <c r="XY190" s="98">
        <f>IFERROR(INDEX('Score Calculation'!$D$24:$D$31,MATCH('Detalle de Cuentas'!NO190,'Score Calculation'!$C$24:$C$31,1)),0)</f>
        <v>1</v>
      </c>
      <c r="XZ190" s="98">
        <f>IFERROR(INDEX('Score Calculation'!$D$24:$D$31,MATCH('Detalle de Cuentas'!NP190,'Score Calculation'!$C$24:$C$31,1)),0)</f>
        <v>1</v>
      </c>
      <c r="YA190" s="98">
        <f>IFERROR(INDEX('Score Calculation'!$D$24:$D$31,MATCH('Detalle de Cuentas'!NQ190,'Score Calculation'!$C$24:$C$31,1)),0)</f>
        <v>1</v>
      </c>
      <c r="YB190" s="98">
        <f>IFERROR(INDEX('Score Calculation'!$D$24:$D$31,MATCH('Detalle de Cuentas'!NR190,'Score Calculation'!$C$24:$C$31,1)),0)</f>
        <v>1</v>
      </c>
      <c r="YC190" s="98">
        <f>IFERROR(INDEX('Score Calculation'!$D$24:$D$31,MATCH('Detalle de Cuentas'!NS190,'Score Calculation'!$C$24:$C$31,1)),0)</f>
        <v>1</v>
      </c>
      <c r="YD190" s="98">
        <f>IFERROR(INDEX('Score Calculation'!$D$24:$D$31,MATCH('Detalle de Cuentas'!NT190,'Score Calculation'!$C$24:$C$31,1)),0)</f>
        <v>1</v>
      </c>
      <c r="YE190" s="98">
        <f>IFERROR(INDEX('Score Calculation'!$D$24:$D$31,MATCH('Detalle de Cuentas'!NU190,'Score Calculation'!$C$24:$C$31,1)),0)</f>
        <v>1</v>
      </c>
      <c r="YF190" s="98">
        <f>IFERROR(INDEX('Score Calculation'!$D$24:$D$31,MATCH('Detalle de Cuentas'!NV190,'Score Calculation'!$C$24:$C$31,1)),0)</f>
        <v>1</v>
      </c>
      <c r="YG190" s="98">
        <f>IFERROR(INDEX('Score Calculation'!$D$24:$D$31,MATCH('Detalle de Cuentas'!NW190,'Score Calculation'!$C$24:$C$31,1)),0)</f>
        <v>1</v>
      </c>
      <c r="YH190" s="98">
        <f>IFERROR(INDEX('Score Calculation'!$D$24:$D$31,MATCH('Detalle de Cuentas'!NX190,'Score Calculation'!$C$24:$C$31,1)),0)</f>
        <v>1</v>
      </c>
      <c r="YI190" s="98">
        <f>IFERROR(INDEX('Score Calculation'!$D$24:$D$31,MATCH('Detalle de Cuentas'!NY190,'Score Calculation'!$C$24:$C$31,1)),0)</f>
        <v>1</v>
      </c>
      <c r="YJ190" s="98">
        <f>IFERROR(INDEX('Score Calculation'!$D$24:$D$31,MATCH('Detalle de Cuentas'!NZ190,'Score Calculation'!$C$24:$C$31,1)),0)</f>
        <v>1</v>
      </c>
      <c r="YK190" s="98">
        <f>IFERROR(INDEX('Score Calculation'!$D$24:$D$31,MATCH('Detalle de Cuentas'!OA190,'Score Calculation'!$C$24:$C$31,1)),0)</f>
        <v>1</v>
      </c>
      <c r="YL190" s="98">
        <f>IFERROR(INDEX('Score Calculation'!$D$24:$D$31,MATCH('Detalle de Cuentas'!OB190,'Score Calculation'!$C$24:$C$31,1)),0)</f>
        <v>1</v>
      </c>
      <c r="YM190" s="98">
        <f>IFERROR(INDEX('Score Calculation'!$D$24:$D$31,MATCH('Detalle de Cuentas'!OC190,'Score Calculation'!$C$24:$C$31,1)),0)</f>
        <v>1</v>
      </c>
      <c r="YN190" s="98">
        <f t="shared" si="2067"/>
        <v>0</v>
      </c>
      <c r="YO190" s="98">
        <f>IF(LEFT(TRIM($D190),15)="GRUPO SOLIDARIO",$L190*'Score Calculation'!$H$5,IF(TRIM('Detalle de Cuentas'!$C190)="Semanal",'Detalle de Cuentas'!$L190*'Score Calculation'!$H$6,'Detalle de Cuentas'!$L190))</f>
        <v>0</v>
      </c>
      <c r="YP190" s="99">
        <f>IFERROR(INDEX('Score Calculation'!$D$54:$D$60,MATCH($YO190,'Score Calculation'!$C$54:$C$60,1)),1)</f>
        <v>0.2</v>
      </c>
      <c r="YQ190" s="99">
        <f>IFERROR(INDEX('Score Calculation'!$D$65:$D$123,MATCH(LEFT(TRIM('Detalle de Cuentas'!$F190),20),'Score Calculation'!$F$65:$F$123,0)),1)</f>
        <v>1</v>
      </c>
      <c r="YR190" s="99">
        <f>IFERROR(INDEX('Score Calculation'!$D$46:$D$49,MATCH('Detalle de Cuentas'!$YN190,'Score Calculation'!$C$46:$C$49,1)),1)</f>
        <v>4</v>
      </c>
      <c r="YS190" s="99">
        <f t="shared" si="2068"/>
        <v>0</v>
      </c>
      <c r="YT190" s="99">
        <f t="shared" si="2069"/>
        <v>0</v>
      </c>
      <c r="YU190" s="98" t="str">
        <f t="shared" si="2070"/>
        <v/>
      </c>
      <c r="YV190" s="109">
        <f t="shared" si="2071"/>
        <v>1</v>
      </c>
      <c r="YW190" s="109">
        <f>IFERROR(INDEX('Score Calculation'!$D$187:$D$245,MATCH(LEFT(TRIM('Detalle de Cuentas'!$F190),20),'Score Calculation'!$F$187:$F$245,0)),1)</f>
        <v>1</v>
      </c>
      <c r="YX190" s="109">
        <f>IFERROR(IF($E190="HIPOTECA",-PMT('Score Calculation'!$H$266/(360/$J190),$G190,$YO190)*(30/$J190),-PMT('Score Calculation'!$H$267/(360/$J190),$G190,$YO190)*(30/$J190)),0)</f>
        <v>0</v>
      </c>
      <c r="YY190" s="109">
        <f t="shared" si="2103"/>
        <v>0</v>
      </c>
      <c r="YZ190" s="109">
        <f t="shared" si="2103"/>
        <v>0</v>
      </c>
      <c r="ZA190" s="109">
        <f t="shared" si="2103"/>
        <v>0</v>
      </c>
      <c r="ZB190" s="109">
        <f t="shared" si="2103"/>
        <v>0</v>
      </c>
      <c r="ZC190" s="109">
        <f t="shared" si="2103"/>
        <v>0</v>
      </c>
      <c r="ZD190" s="109">
        <f t="shared" si="2100"/>
        <v>0</v>
      </c>
      <c r="ZE190" s="109">
        <f t="shared" si="2100"/>
        <v>0</v>
      </c>
      <c r="ZF190" s="109">
        <f t="shared" si="2100"/>
        <v>0</v>
      </c>
      <c r="ZG190" s="109">
        <f t="shared" si="2100"/>
        <v>0</v>
      </c>
      <c r="ZH190" s="109">
        <f t="shared" si="2100"/>
        <v>0</v>
      </c>
      <c r="ZI190" s="109">
        <f t="shared" si="2072"/>
        <v>0</v>
      </c>
    </row>
    <row r="191" spans="2:685" x14ac:dyDescent="0.2">
      <c r="B191" s="41">
        <v>175</v>
      </c>
      <c r="C191" s="42"/>
      <c r="D191" s="42"/>
      <c r="E191" s="42"/>
      <c r="F191" s="42"/>
      <c r="G191" s="42"/>
      <c r="H191" s="42"/>
      <c r="I191" s="29"/>
      <c r="J191" s="6" t="str">
        <f t="shared" si="2136"/>
        <v/>
      </c>
      <c r="K191" s="43"/>
      <c r="L191" s="43"/>
      <c r="M191" s="43"/>
      <c r="N191" s="43"/>
      <c r="O191" s="43"/>
      <c r="P191" s="44" t="str">
        <f t="shared" si="1965"/>
        <v/>
      </c>
      <c r="Q191" s="26"/>
      <c r="R191" s="26"/>
      <c r="S191" s="26"/>
      <c r="T191" s="26"/>
      <c r="U191" s="29"/>
      <c r="V191" s="43"/>
      <c r="W191" s="26"/>
      <c r="X191" s="29"/>
      <c r="Y191" s="6">
        <f>IF('Detalle de Cuentas'!$C$4-$R191&gt;'Graph Creator'!$E$2*'Graph Creator'!$D$13*12,0,1)</f>
        <v>1</v>
      </c>
      <c r="Z191" s="45">
        <f t="shared" si="2137"/>
        <v>0</v>
      </c>
      <c r="AA191" s="2" t="e">
        <f t="shared" si="1966"/>
        <v>#VALUE!</v>
      </c>
      <c r="AB191" s="2" t="e">
        <f t="shared" si="1967"/>
        <v>#VALUE!</v>
      </c>
      <c r="AC191" s="2" t="e">
        <f t="shared" si="1968"/>
        <v>#VALUE!</v>
      </c>
      <c r="AD191" s="2" t="e">
        <f t="shared" si="1969"/>
        <v>#VALUE!</v>
      </c>
      <c r="AE191" s="2" t="e">
        <f t="shared" si="1970"/>
        <v>#VALUE!</v>
      </c>
      <c r="AF191" s="2" t="e">
        <f t="shared" si="1971"/>
        <v>#VALUE!</v>
      </c>
      <c r="AG191" s="2">
        <f t="shared" si="1972"/>
        <v>0</v>
      </c>
      <c r="AH191" s="2">
        <f t="shared" si="1973"/>
        <v>0</v>
      </c>
      <c r="AI191" s="2" t="str">
        <f t="shared" si="1974"/>
        <v/>
      </c>
      <c r="AJ191" s="2" t="str">
        <f t="shared" ref="AJ191:BE191" si="2383">IFERROR(SEARCH(".",$I191,AI191+1),"")</f>
        <v/>
      </c>
      <c r="AK191" s="2" t="str">
        <f t="shared" si="2383"/>
        <v/>
      </c>
      <c r="AL191" s="2" t="str">
        <f t="shared" si="2383"/>
        <v/>
      </c>
      <c r="AM191" s="2" t="str">
        <f t="shared" si="2383"/>
        <v/>
      </c>
      <c r="AN191" s="2" t="str">
        <f t="shared" si="2383"/>
        <v/>
      </c>
      <c r="AO191" s="2" t="str">
        <f t="shared" si="2383"/>
        <v/>
      </c>
      <c r="AP191" s="2" t="str">
        <f t="shared" si="2383"/>
        <v/>
      </c>
      <c r="AQ191" s="2" t="str">
        <f t="shared" si="2383"/>
        <v/>
      </c>
      <c r="AR191" s="2" t="str">
        <f t="shared" si="2383"/>
        <v/>
      </c>
      <c r="AS191" s="2" t="str">
        <f t="shared" si="2383"/>
        <v/>
      </c>
      <c r="AT191" s="2" t="str">
        <f t="shared" si="2383"/>
        <v/>
      </c>
      <c r="AU191" s="2" t="str">
        <f t="shared" si="2383"/>
        <v/>
      </c>
      <c r="AV191" s="2" t="str">
        <f t="shared" si="2383"/>
        <v/>
      </c>
      <c r="AW191" s="2" t="str">
        <f t="shared" si="2383"/>
        <v/>
      </c>
      <c r="AX191" s="2" t="str">
        <f t="shared" si="2383"/>
        <v/>
      </c>
      <c r="AY191" s="2" t="str">
        <f t="shared" si="2383"/>
        <v/>
      </c>
      <c r="AZ191" s="2" t="str">
        <f t="shared" si="2383"/>
        <v/>
      </c>
      <c r="BA191" s="2" t="str">
        <f t="shared" si="2383"/>
        <v/>
      </c>
      <c r="BB191" s="2" t="str">
        <f t="shared" si="2383"/>
        <v/>
      </c>
      <c r="BC191" s="2" t="str">
        <f t="shared" si="2383"/>
        <v/>
      </c>
      <c r="BD191" s="2" t="str">
        <f t="shared" si="2383"/>
        <v/>
      </c>
      <c r="BE191" s="2" t="str">
        <f t="shared" si="2383"/>
        <v/>
      </c>
      <c r="BF191" s="2" t="str">
        <f t="shared" si="1976"/>
        <v/>
      </c>
      <c r="BG191" s="2" t="str">
        <f t="shared" si="1620"/>
        <v/>
      </c>
      <c r="BH191" s="2" t="str">
        <f t="shared" si="1621"/>
        <v/>
      </c>
      <c r="BI191" s="2" t="str">
        <f t="shared" si="1622"/>
        <v/>
      </c>
      <c r="BJ191" s="2" t="str">
        <f t="shared" si="1623"/>
        <v/>
      </c>
      <c r="BK191" s="2" t="str">
        <f t="shared" si="1624"/>
        <v/>
      </c>
      <c r="BL191" s="2" t="str">
        <f t="shared" si="1625"/>
        <v/>
      </c>
      <c r="BM191" s="2" t="str">
        <f t="shared" si="1626"/>
        <v/>
      </c>
      <c r="BN191" s="2" t="str">
        <f t="shared" si="1627"/>
        <v/>
      </c>
      <c r="BO191" s="2" t="str">
        <f t="shared" si="1628"/>
        <v/>
      </c>
      <c r="BP191" s="2" t="str">
        <f t="shared" si="1629"/>
        <v/>
      </c>
      <c r="BQ191" s="2" t="str">
        <f t="shared" si="1630"/>
        <v/>
      </c>
      <c r="BR191" s="2" t="str">
        <f t="shared" si="1631"/>
        <v/>
      </c>
      <c r="BS191" s="2" t="str">
        <f t="shared" si="1632"/>
        <v/>
      </c>
      <c r="BT191" s="2" t="str">
        <f t="shared" si="1633"/>
        <v/>
      </c>
      <c r="BU191" s="2" t="str">
        <f t="shared" si="1634"/>
        <v/>
      </c>
      <c r="BV191" s="2" t="str">
        <f t="shared" si="1635"/>
        <v/>
      </c>
      <c r="BW191" s="2" t="str">
        <f t="shared" si="1636"/>
        <v/>
      </c>
      <c r="BX191" s="2" t="str">
        <f t="shared" si="1637"/>
        <v/>
      </c>
      <c r="BY191" s="2" t="str">
        <f t="shared" si="1638"/>
        <v/>
      </c>
      <c r="BZ191" s="2" t="str">
        <f t="shared" si="1639"/>
        <v/>
      </c>
      <c r="CA191" s="2" t="str">
        <f t="shared" si="1640"/>
        <v/>
      </c>
      <c r="CB191" s="2" t="str">
        <f t="shared" si="1641"/>
        <v/>
      </c>
      <c r="CC191" s="2" t="str">
        <f t="shared" si="1642"/>
        <v/>
      </c>
      <c r="CD191" s="14">
        <f t="shared" si="2139"/>
        <v>0</v>
      </c>
      <c r="CE191" s="14" t="e">
        <f t="shared" ref="CE191:DA191" si="2384">CD191-$J$17</f>
        <v>#VALUE!</v>
      </c>
      <c r="CF191" s="14" t="e">
        <f t="shared" si="2384"/>
        <v>#VALUE!</v>
      </c>
      <c r="CG191" s="14" t="e">
        <f t="shared" si="2384"/>
        <v>#VALUE!</v>
      </c>
      <c r="CH191" s="14" t="e">
        <f t="shared" si="2384"/>
        <v>#VALUE!</v>
      </c>
      <c r="CI191" s="14" t="e">
        <f t="shared" si="2384"/>
        <v>#VALUE!</v>
      </c>
      <c r="CJ191" s="14" t="e">
        <f t="shared" si="2384"/>
        <v>#VALUE!</v>
      </c>
      <c r="CK191" s="14" t="e">
        <f t="shared" si="2384"/>
        <v>#VALUE!</v>
      </c>
      <c r="CL191" s="14" t="e">
        <f t="shared" si="2384"/>
        <v>#VALUE!</v>
      </c>
      <c r="CM191" s="14" t="e">
        <f t="shared" si="2384"/>
        <v>#VALUE!</v>
      </c>
      <c r="CN191" s="14" t="e">
        <f t="shared" si="2384"/>
        <v>#VALUE!</v>
      </c>
      <c r="CO191" s="14" t="e">
        <f t="shared" si="2384"/>
        <v>#VALUE!</v>
      </c>
      <c r="CP191" s="14" t="e">
        <f t="shared" si="2384"/>
        <v>#VALUE!</v>
      </c>
      <c r="CQ191" s="14" t="e">
        <f t="shared" si="2384"/>
        <v>#VALUE!</v>
      </c>
      <c r="CR191" s="14" t="e">
        <f t="shared" si="2384"/>
        <v>#VALUE!</v>
      </c>
      <c r="CS191" s="14" t="e">
        <f t="shared" si="2384"/>
        <v>#VALUE!</v>
      </c>
      <c r="CT191" s="14" t="e">
        <f t="shared" si="2384"/>
        <v>#VALUE!</v>
      </c>
      <c r="CU191" s="14" t="e">
        <f t="shared" si="2384"/>
        <v>#VALUE!</v>
      </c>
      <c r="CV191" s="14" t="e">
        <f t="shared" si="2384"/>
        <v>#VALUE!</v>
      </c>
      <c r="CW191" s="14" t="e">
        <f t="shared" si="2384"/>
        <v>#VALUE!</v>
      </c>
      <c r="CX191" s="14" t="e">
        <f t="shared" si="2384"/>
        <v>#VALUE!</v>
      </c>
      <c r="CY191" s="14" t="e">
        <f t="shared" si="2384"/>
        <v>#VALUE!</v>
      </c>
      <c r="CZ191" s="14" t="e">
        <f t="shared" si="2384"/>
        <v>#VALUE!</v>
      </c>
      <c r="DA191" s="14" t="e">
        <f t="shared" si="2384"/>
        <v>#VALUE!</v>
      </c>
      <c r="DB191" s="2">
        <f t="shared" si="1978"/>
        <v>0</v>
      </c>
      <c r="DC191" s="2">
        <f t="shared" si="1979"/>
        <v>0</v>
      </c>
      <c r="DD191" s="2">
        <f t="shared" si="1980"/>
        <v>0</v>
      </c>
      <c r="DE191" s="2">
        <f t="shared" si="1981"/>
        <v>0</v>
      </c>
      <c r="DF191" s="2">
        <f t="shared" si="1982"/>
        <v>0</v>
      </c>
      <c r="DG191" s="2">
        <f t="shared" si="1983"/>
        <v>0</v>
      </c>
      <c r="DH191" s="2">
        <f t="shared" si="1984"/>
        <v>0</v>
      </c>
      <c r="DI191" s="2">
        <f t="shared" si="1985"/>
        <v>0</v>
      </c>
      <c r="DJ191" s="2">
        <f t="shared" si="1986"/>
        <v>0</v>
      </c>
      <c r="DK191" s="2">
        <f t="shared" si="1987"/>
        <v>0</v>
      </c>
      <c r="DL191" s="2">
        <f t="shared" si="1988"/>
        <v>0</v>
      </c>
      <c r="DM191" s="2">
        <f t="shared" si="1989"/>
        <v>0</v>
      </c>
      <c r="DN191" s="2">
        <f t="shared" si="1990"/>
        <v>0</v>
      </c>
      <c r="DO191" s="2">
        <f t="shared" si="1991"/>
        <v>0</v>
      </c>
      <c r="DP191" s="2">
        <f t="shared" si="1992"/>
        <v>0</v>
      </c>
      <c r="DQ191" s="2">
        <f t="shared" si="1993"/>
        <v>0</v>
      </c>
      <c r="DR191" s="2">
        <f t="shared" si="1994"/>
        <v>0</v>
      </c>
      <c r="DS191" s="2">
        <f t="shared" si="1995"/>
        <v>0</v>
      </c>
      <c r="DT191" s="2">
        <f t="shared" si="1996"/>
        <v>0</v>
      </c>
      <c r="DU191" s="2">
        <f t="shared" si="1997"/>
        <v>0</v>
      </c>
      <c r="DV191" s="2">
        <f t="shared" si="1998"/>
        <v>0</v>
      </c>
      <c r="DW191" s="2">
        <f t="shared" si="1999"/>
        <v>0</v>
      </c>
      <c r="DX191" s="2">
        <f t="shared" si="2000"/>
        <v>0</v>
      </c>
      <c r="DY191" s="2">
        <f t="shared" si="2001"/>
        <v>0</v>
      </c>
      <c r="DZ191" s="2">
        <f t="shared" si="2002"/>
        <v>0</v>
      </c>
      <c r="EA191" s="2">
        <f t="shared" si="2003"/>
        <v>0</v>
      </c>
      <c r="EB191" s="2">
        <f t="shared" si="2004"/>
        <v>0</v>
      </c>
      <c r="EC191" s="2">
        <f t="shared" si="2005"/>
        <v>0</v>
      </c>
      <c r="ED191" s="2">
        <f t="shared" si="2006"/>
        <v>0</v>
      </c>
      <c r="EE191" s="2">
        <f t="shared" si="2007"/>
        <v>0</v>
      </c>
      <c r="EF191" s="2">
        <f t="shared" si="2008"/>
        <v>0</v>
      </c>
      <c r="EG191" s="2">
        <f t="shared" si="2009"/>
        <v>0</v>
      </c>
      <c r="EH191" s="2">
        <f t="shared" si="2010"/>
        <v>0</v>
      </c>
      <c r="EI191" s="2">
        <f t="shared" si="2011"/>
        <v>0</v>
      </c>
      <c r="EJ191" s="2">
        <f t="shared" si="2012"/>
        <v>0</v>
      </c>
      <c r="EK191" s="2">
        <f t="shared" si="2013"/>
        <v>0</v>
      </c>
      <c r="EL191" s="2">
        <f t="shared" si="2014"/>
        <v>0</v>
      </c>
      <c r="EM191" s="2">
        <f t="shared" si="2015"/>
        <v>0</v>
      </c>
      <c r="EN191" s="2">
        <f t="shared" si="2016"/>
        <v>0</v>
      </c>
      <c r="EO191" s="2">
        <f t="shared" si="2017"/>
        <v>0</v>
      </c>
      <c r="EP191" s="2">
        <f t="shared" si="2018"/>
        <v>0</v>
      </c>
      <c r="EQ191" s="2">
        <f t="shared" si="2019"/>
        <v>0</v>
      </c>
      <c r="ER191" s="2">
        <f t="shared" si="2020"/>
        <v>0</v>
      </c>
      <c r="ES191" s="2">
        <f t="shared" si="2021"/>
        <v>0</v>
      </c>
      <c r="ET191" s="2">
        <f t="shared" si="2022"/>
        <v>0</v>
      </c>
      <c r="EU191" s="2">
        <f t="shared" si="2023"/>
        <v>0</v>
      </c>
      <c r="EV191" s="2">
        <f t="shared" si="2024"/>
        <v>0</v>
      </c>
      <c r="EW191" s="2">
        <f t="shared" si="2025"/>
        <v>0</v>
      </c>
      <c r="EX191" s="2">
        <f t="shared" si="2141"/>
        <v>1</v>
      </c>
      <c r="EY191" s="2" t="e">
        <f t="shared" si="2142"/>
        <v>#VALUE!</v>
      </c>
      <c r="EZ191" s="2" t="e">
        <f t="shared" si="2143"/>
        <v>#VALUE!</v>
      </c>
      <c r="FA191" s="2" t="e">
        <f t="shared" si="2144"/>
        <v>#VALUE!</v>
      </c>
      <c r="FB191" s="2" t="e">
        <f t="shared" si="2145"/>
        <v>#VALUE!</v>
      </c>
      <c r="FC191" s="2" t="e">
        <f t="shared" si="2146"/>
        <v>#VALUE!</v>
      </c>
      <c r="FD191" s="2" t="e">
        <f t="shared" si="2147"/>
        <v>#VALUE!</v>
      </c>
      <c r="FE191" s="2" t="e">
        <f t="shared" si="2148"/>
        <v>#VALUE!</v>
      </c>
      <c r="FF191" s="2" t="e">
        <f t="shared" si="2149"/>
        <v>#VALUE!</v>
      </c>
      <c r="FG191" s="2" t="e">
        <f t="shared" si="2150"/>
        <v>#VALUE!</v>
      </c>
      <c r="FH191" s="2" t="e">
        <f t="shared" si="2151"/>
        <v>#VALUE!</v>
      </c>
      <c r="FI191" s="2" t="e">
        <f t="shared" si="2152"/>
        <v>#VALUE!</v>
      </c>
      <c r="FJ191" s="2" t="e">
        <f t="shared" si="2153"/>
        <v>#VALUE!</v>
      </c>
      <c r="FK191" s="2" t="e">
        <f t="shared" si="2154"/>
        <v>#VALUE!</v>
      </c>
      <c r="FL191" s="2" t="e">
        <f t="shared" si="2155"/>
        <v>#VALUE!</v>
      </c>
      <c r="FM191" s="2" t="e">
        <f t="shared" si="2156"/>
        <v>#VALUE!</v>
      </c>
      <c r="FN191" s="2" t="e">
        <f t="shared" si="2157"/>
        <v>#VALUE!</v>
      </c>
      <c r="FO191" s="2" t="e">
        <f t="shared" si="2158"/>
        <v>#VALUE!</v>
      </c>
      <c r="FP191" s="2" t="e">
        <f t="shared" si="2159"/>
        <v>#VALUE!</v>
      </c>
      <c r="FQ191" s="2" t="e">
        <f t="shared" si="2160"/>
        <v>#VALUE!</v>
      </c>
      <c r="FR191" s="2" t="e">
        <f t="shared" si="2161"/>
        <v>#VALUE!</v>
      </c>
      <c r="FS191" s="2" t="e">
        <f t="shared" si="2162"/>
        <v>#VALUE!</v>
      </c>
      <c r="FT191" s="2" t="e">
        <f t="shared" si="2163"/>
        <v>#VALUE!</v>
      </c>
      <c r="FU191" s="2" t="e">
        <f t="shared" si="2164"/>
        <v>#VALUE!</v>
      </c>
      <c r="FV191" s="2">
        <f t="shared" si="2165"/>
        <v>1</v>
      </c>
      <c r="FW191" s="2" t="e">
        <f t="shared" si="2166"/>
        <v>#VALUE!</v>
      </c>
      <c r="FX191" s="2" t="e">
        <f t="shared" si="2167"/>
        <v>#VALUE!</v>
      </c>
      <c r="FY191" s="2" t="e">
        <f t="shared" si="2168"/>
        <v>#VALUE!</v>
      </c>
      <c r="FZ191" s="2" t="e">
        <f t="shared" si="2169"/>
        <v>#VALUE!</v>
      </c>
      <c r="GA191" s="2" t="e">
        <f t="shared" si="2170"/>
        <v>#VALUE!</v>
      </c>
      <c r="GB191" s="2" t="e">
        <f t="shared" si="2171"/>
        <v>#VALUE!</v>
      </c>
      <c r="GC191" s="2" t="e">
        <f t="shared" si="2172"/>
        <v>#VALUE!</v>
      </c>
      <c r="GD191" s="2" t="e">
        <f t="shared" si="2173"/>
        <v>#VALUE!</v>
      </c>
      <c r="GE191" s="2" t="e">
        <f t="shared" si="2174"/>
        <v>#VALUE!</v>
      </c>
      <c r="GF191" s="2" t="e">
        <f t="shared" si="2175"/>
        <v>#VALUE!</v>
      </c>
      <c r="GG191" s="2" t="e">
        <f t="shared" si="2176"/>
        <v>#VALUE!</v>
      </c>
      <c r="GH191" s="2" t="e">
        <f t="shared" si="2177"/>
        <v>#VALUE!</v>
      </c>
      <c r="GI191" s="2" t="e">
        <f t="shared" si="2178"/>
        <v>#VALUE!</v>
      </c>
      <c r="GJ191" s="2" t="e">
        <f t="shared" si="2179"/>
        <v>#VALUE!</v>
      </c>
      <c r="GK191" s="2" t="e">
        <f t="shared" si="2180"/>
        <v>#VALUE!</v>
      </c>
      <c r="GL191" s="2" t="e">
        <f t="shared" si="2181"/>
        <v>#VALUE!</v>
      </c>
      <c r="GM191" s="2" t="e">
        <f t="shared" si="2182"/>
        <v>#VALUE!</v>
      </c>
      <c r="GN191" s="2" t="e">
        <f t="shared" si="2183"/>
        <v>#VALUE!</v>
      </c>
      <c r="GO191" s="2" t="e">
        <f t="shared" si="2184"/>
        <v>#VALUE!</v>
      </c>
      <c r="GP191" s="2" t="e">
        <f t="shared" si="2185"/>
        <v>#VALUE!</v>
      </c>
      <c r="GQ191" s="2" t="e">
        <f t="shared" si="2186"/>
        <v>#VALUE!</v>
      </c>
      <c r="GR191" s="2" t="e">
        <f t="shared" si="2187"/>
        <v>#VALUE!</v>
      </c>
      <c r="GS191" s="2" t="e">
        <f t="shared" si="2188"/>
        <v>#VALUE!</v>
      </c>
      <c r="GT191" s="2">
        <f t="shared" si="2189"/>
        <v>1</v>
      </c>
      <c r="GU191" s="2" t="e">
        <f t="shared" si="2190"/>
        <v>#VALUE!</v>
      </c>
      <c r="GV191" s="2" t="e">
        <f t="shared" si="2191"/>
        <v>#VALUE!</v>
      </c>
      <c r="GW191" s="2" t="e">
        <f t="shared" si="2192"/>
        <v>#VALUE!</v>
      </c>
      <c r="GX191" s="2" t="e">
        <f t="shared" si="2193"/>
        <v>#VALUE!</v>
      </c>
      <c r="GY191" s="2" t="e">
        <f t="shared" si="2194"/>
        <v>#VALUE!</v>
      </c>
      <c r="GZ191" s="2" t="e">
        <f t="shared" si="2195"/>
        <v>#VALUE!</v>
      </c>
      <c r="HA191" s="2" t="e">
        <f t="shared" si="2196"/>
        <v>#VALUE!</v>
      </c>
      <c r="HB191" s="2" t="e">
        <f t="shared" si="2197"/>
        <v>#VALUE!</v>
      </c>
      <c r="HC191" s="2" t="e">
        <f t="shared" si="2198"/>
        <v>#VALUE!</v>
      </c>
      <c r="HD191" s="2" t="e">
        <f t="shared" si="2199"/>
        <v>#VALUE!</v>
      </c>
      <c r="HE191" s="2" t="e">
        <f t="shared" si="2200"/>
        <v>#VALUE!</v>
      </c>
      <c r="HF191" s="2" t="e">
        <f t="shared" si="2201"/>
        <v>#VALUE!</v>
      </c>
      <c r="HG191" s="2" t="e">
        <f t="shared" si="2202"/>
        <v>#VALUE!</v>
      </c>
      <c r="HH191" s="2" t="e">
        <f t="shared" si="2203"/>
        <v>#VALUE!</v>
      </c>
      <c r="HI191" s="2" t="e">
        <f t="shared" si="2204"/>
        <v>#VALUE!</v>
      </c>
      <c r="HJ191" s="2" t="e">
        <f t="shared" si="2205"/>
        <v>#VALUE!</v>
      </c>
      <c r="HK191" s="2" t="e">
        <f t="shared" si="2206"/>
        <v>#VALUE!</v>
      </c>
      <c r="HL191" s="2" t="e">
        <f t="shared" si="2207"/>
        <v>#VALUE!</v>
      </c>
      <c r="HM191" s="2" t="e">
        <f t="shared" si="2208"/>
        <v>#VALUE!</v>
      </c>
      <c r="HN191" s="2" t="e">
        <f t="shared" si="2209"/>
        <v>#VALUE!</v>
      </c>
      <c r="HO191" s="2" t="e">
        <f t="shared" si="2210"/>
        <v>#VALUE!</v>
      </c>
      <c r="HP191" s="2" t="e">
        <f t="shared" si="2211"/>
        <v>#VALUE!</v>
      </c>
      <c r="HQ191" s="2" t="e">
        <f t="shared" si="2212"/>
        <v>#VALUE!</v>
      </c>
      <c r="HR191" s="2">
        <f t="shared" si="2213"/>
        <v>1</v>
      </c>
      <c r="HS191" s="2" t="e">
        <f t="shared" si="2214"/>
        <v>#VALUE!</v>
      </c>
      <c r="HT191" s="2" t="e">
        <f t="shared" si="2215"/>
        <v>#VALUE!</v>
      </c>
      <c r="HU191" s="2" t="e">
        <f t="shared" si="2216"/>
        <v>#VALUE!</v>
      </c>
      <c r="HV191" s="2" t="e">
        <f t="shared" si="2217"/>
        <v>#VALUE!</v>
      </c>
      <c r="HW191" s="2" t="e">
        <f t="shared" si="2218"/>
        <v>#VALUE!</v>
      </c>
      <c r="HX191" s="2" t="e">
        <f t="shared" si="2219"/>
        <v>#VALUE!</v>
      </c>
      <c r="HY191" s="2" t="e">
        <f t="shared" si="2220"/>
        <v>#VALUE!</v>
      </c>
      <c r="HZ191" s="2" t="e">
        <f t="shared" si="2221"/>
        <v>#VALUE!</v>
      </c>
      <c r="IA191" s="2" t="e">
        <f t="shared" si="2222"/>
        <v>#VALUE!</v>
      </c>
      <c r="IB191" s="2" t="e">
        <f t="shared" si="2223"/>
        <v>#VALUE!</v>
      </c>
      <c r="IC191" s="2" t="e">
        <f t="shared" si="2224"/>
        <v>#VALUE!</v>
      </c>
      <c r="ID191" s="2" t="e">
        <f t="shared" si="2225"/>
        <v>#VALUE!</v>
      </c>
      <c r="IE191" s="2" t="e">
        <f t="shared" si="2226"/>
        <v>#VALUE!</v>
      </c>
      <c r="IF191" s="2" t="e">
        <f t="shared" si="2227"/>
        <v>#VALUE!</v>
      </c>
      <c r="IG191" s="2" t="e">
        <f t="shared" si="2228"/>
        <v>#VALUE!</v>
      </c>
      <c r="IH191" s="2" t="e">
        <f t="shared" si="2229"/>
        <v>#VALUE!</v>
      </c>
      <c r="II191" s="2" t="e">
        <f t="shared" si="2230"/>
        <v>#VALUE!</v>
      </c>
      <c r="IJ191" s="2" t="e">
        <f t="shared" si="2231"/>
        <v>#VALUE!</v>
      </c>
      <c r="IK191" s="2" t="e">
        <f t="shared" si="2232"/>
        <v>#VALUE!</v>
      </c>
      <c r="IL191" s="2" t="e">
        <f t="shared" si="2233"/>
        <v>#VALUE!</v>
      </c>
      <c r="IM191" s="2" t="e">
        <f t="shared" si="2234"/>
        <v>#VALUE!</v>
      </c>
      <c r="IN191" s="2" t="e">
        <f t="shared" si="2235"/>
        <v>#VALUE!</v>
      </c>
      <c r="IO191" s="2" t="e">
        <f t="shared" si="2236"/>
        <v>#VALUE!</v>
      </c>
      <c r="IP191" s="2">
        <f t="shared" si="2237"/>
        <v>0</v>
      </c>
      <c r="IQ191" s="2" t="e">
        <f t="shared" si="2238"/>
        <v>#VALUE!</v>
      </c>
      <c r="IR191" s="2" t="e">
        <f t="shared" si="2239"/>
        <v>#VALUE!</v>
      </c>
      <c r="IS191" s="2" t="e">
        <f t="shared" si="2240"/>
        <v>#VALUE!</v>
      </c>
      <c r="IT191" s="2" t="e">
        <f t="shared" si="2241"/>
        <v>#VALUE!</v>
      </c>
      <c r="IU191" s="2" t="e">
        <f t="shared" si="2242"/>
        <v>#VALUE!</v>
      </c>
      <c r="IV191" s="2" t="e">
        <f t="shared" si="2243"/>
        <v>#VALUE!</v>
      </c>
      <c r="IW191" s="2" t="e">
        <f t="shared" si="2244"/>
        <v>#VALUE!</v>
      </c>
      <c r="IX191" s="2" t="e">
        <f t="shared" si="2245"/>
        <v>#VALUE!</v>
      </c>
      <c r="IY191" s="2" t="e">
        <f t="shared" si="2246"/>
        <v>#VALUE!</v>
      </c>
      <c r="IZ191" s="2" t="e">
        <f t="shared" si="2247"/>
        <v>#VALUE!</v>
      </c>
      <c r="JA191" s="2" t="e">
        <f t="shared" si="2248"/>
        <v>#VALUE!</v>
      </c>
      <c r="JB191" s="2" t="e">
        <f t="shared" si="2249"/>
        <v>#VALUE!</v>
      </c>
      <c r="JC191" s="2" t="e">
        <f t="shared" si="2250"/>
        <v>#VALUE!</v>
      </c>
      <c r="JD191" s="2" t="e">
        <f t="shared" si="2251"/>
        <v>#VALUE!</v>
      </c>
      <c r="JE191" s="2" t="e">
        <f t="shared" si="2252"/>
        <v>#VALUE!</v>
      </c>
      <c r="JF191" s="2" t="e">
        <f t="shared" si="2253"/>
        <v>#VALUE!</v>
      </c>
      <c r="JG191" s="2" t="e">
        <f t="shared" si="2254"/>
        <v>#VALUE!</v>
      </c>
      <c r="JH191" s="2" t="e">
        <f t="shared" si="2255"/>
        <v>#VALUE!</v>
      </c>
      <c r="JI191" s="2" t="e">
        <f t="shared" si="2256"/>
        <v>#VALUE!</v>
      </c>
      <c r="JJ191" s="2" t="e">
        <f t="shared" si="2257"/>
        <v>#VALUE!</v>
      </c>
      <c r="JK191" s="2" t="e">
        <f t="shared" si="2258"/>
        <v>#VALUE!</v>
      </c>
      <c r="JL191" s="2" t="e">
        <f t="shared" si="2259"/>
        <v>#VALUE!</v>
      </c>
      <c r="JM191" s="2" t="e">
        <f t="shared" si="2260"/>
        <v>#VALUE!</v>
      </c>
      <c r="JN191" s="2">
        <f t="shared" si="2261"/>
        <v>0</v>
      </c>
      <c r="JO191" s="2" t="e">
        <f t="shared" si="2262"/>
        <v>#VALUE!</v>
      </c>
      <c r="JP191" s="2" t="e">
        <f t="shared" si="2263"/>
        <v>#VALUE!</v>
      </c>
      <c r="JQ191" s="2" t="e">
        <f t="shared" si="2264"/>
        <v>#VALUE!</v>
      </c>
      <c r="JR191" s="2" t="e">
        <f t="shared" si="2265"/>
        <v>#VALUE!</v>
      </c>
      <c r="JS191" s="2" t="e">
        <f t="shared" si="2266"/>
        <v>#VALUE!</v>
      </c>
      <c r="JT191" s="2" t="e">
        <f t="shared" si="2267"/>
        <v>#VALUE!</v>
      </c>
      <c r="JU191" s="2" t="e">
        <f t="shared" si="2268"/>
        <v>#VALUE!</v>
      </c>
      <c r="JV191" s="2" t="e">
        <f t="shared" si="2269"/>
        <v>#VALUE!</v>
      </c>
      <c r="JW191" s="2" t="e">
        <f t="shared" si="2270"/>
        <v>#VALUE!</v>
      </c>
      <c r="JX191" s="2" t="e">
        <f t="shared" si="2271"/>
        <v>#VALUE!</v>
      </c>
      <c r="JY191" s="2" t="e">
        <f t="shared" si="2272"/>
        <v>#VALUE!</v>
      </c>
      <c r="JZ191" s="2" t="e">
        <f t="shared" si="2273"/>
        <v>#VALUE!</v>
      </c>
      <c r="KA191" s="2" t="e">
        <f t="shared" si="2274"/>
        <v>#VALUE!</v>
      </c>
      <c r="KB191" s="2" t="e">
        <f t="shared" si="2275"/>
        <v>#VALUE!</v>
      </c>
      <c r="KC191" s="2" t="e">
        <f t="shared" si="2276"/>
        <v>#VALUE!</v>
      </c>
      <c r="KD191" s="2" t="e">
        <f t="shared" si="2277"/>
        <v>#VALUE!</v>
      </c>
      <c r="KE191" s="2" t="e">
        <f t="shared" si="2278"/>
        <v>#VALUE!</v>
      </c>
      <c r="KF191" s="2" t="e">
        <f t="shared" si="2279"/>
        <v>#VALUE!</v>
      </c>
      <c r="KG191" s="2" t="e">
        <f t="shared" si="2280"/>
        <v>#VALUE!</v>
      </c>
      <c r="KH191" s="2" t="e">
        <f t="shared" si="2281"/>
        <v>#VALUE!</v>
      </c>
      <c r="KI191" s="2" t="e">
        <f t="shared" si="2282"/>
        <v>#VALUE!</v>
      </c>
      <c r="KJ191" s="2" t="e">
        <f t="shared" si="2283"/>
        <v>#VALUE!</v>
      </c>
      <c r="KK191" s="2" t="e">
        <f t="shared" si="2284"/>
        <v>#VALUE!</v>
      </c>
      <c r="KL191" s="2">
        <f t="shared" si="2285"/>
        <v>0</v>
      </c>
      <c r="KM191" s="2" t="e">
        <f t="shared" si="2286"/>
        <v>#VALUE!</v>
      </c>
      <c r="KN191" s="2" t="e">
        <f t="shared" si="2287"/>
        <v>#VALUE!</v>
      </c>
      <c r="KO191" s="2" t="e">
        <f t="shared" si="2288"/>
        <v>#VALUE!</v>
      </c>
      <c r="KP191" s="2" t="e">
        <f t="shared" si="2289"/>
        <v>#VALUE!</v>
      </c>
      <c r="KQ191" s="2" t="e">
        <f t="shared" si="2290"/>
        <v>#VALUE!</v>
      </c>
      <c r="KR191" s="2" t="e">
        <f t="shared" si="2291"/>
        <v>#VALUE!</v>
      </c>
      <c r="KS191" s="2" t="e">
        <f t="shared" si="2292"/>
        <v>#VALUE!</v>
      </c>
      <c r="KT191" s="2" t="e">
        <f t="shared" si="2293"/>
        <v>#VALUE!</v>
      </c>
      <c r="KU191" s="2" t="e">
        <f t="shared" si="2294"/>
        <v>#VALUE!</v>
      </c>
      <c r="KV191" s="2" t="e">
        <f t="shared" si="2295"/>
        <v>#VALUE!</v>
      </c>
      <c r="KW191" s="2" t="e">
        <f t="shared" si="2296"/>
        <v>#VALUE!</v>
      </c>
      <c r="KX191" s="2" t="e">
        <f t="shared" si="2297"/>
        <v>#VALUE!</v>
      </c>
      <c r="KY191" s="2" t="e">
        <f t="shared" si="2298"/>
        <v>#VALUE!</v>
      </c>
      <c r="KZ191" s="2" t="e">
        <f t="shared" si="2299"/>
        <v>#VALUE!</v>
      </c>
      <c r="LA191" s="2" t="e">
        <f t="shared" si="2300"/>
        <v>#VALUE!</v>
      </c>
      <c r="LB191" s="2" t="e">
        <f t="shared" si="2301"/>
        <v>#VALUE!</v>
      </c>
      <c r="LC191" s="2" t="e">
        <f t="shared" si="2302"/>
        <v>#VALUE!</v>
      </c>
      <c r="LD191" s="2" t="e">
        <f t="shared" si="2303"/>
        <v>#VALUE!</v>
      </c>
      <c r="LE191" s="2" t="e">
        <f t="shared" si="2304"/>
        <v>#VALUE!</v>
      </c>
      <c r="LF191" s="2" t="e">
        <f t="shared" si="2305"/>
        <v>#VALUE!</v>
      </c>
      <c r="LG191" s="2" t="e">
        <f t="shared" si="2306"/>
        <v>#VALUE!</v>
      </c>
      <c r="LH191" s="2" t="e">
        <f t="shared" si="2307"/>
        <v>#VALUE!</v>
      </c>
      <c r="LI191" s="2" t="e">
        <f t="shared" si="2308"/>
        <v>#VALUE!</v>
      </c>
      <c r="LJ191" s="2">
        <f t="shared" si="2309"/>
        <v>0</v>
      </c>
      <c r="LK191" s="2" t="e">
        <f t="shared" si="2310"/>
        <v>#VALUE!</v>
      </c>
      <c r="LL191" s="2" t="e">
        <f t="shared" si="2311"/>
        <v>#VALUE!</v>
      </c>
      <c r="LM191" s="2" t="e">
        <f t="shared" si="2312"/>
        <v>#VALUE!</v>
      </c>
      <c r="LN191" s="2" t="e">
        <f t="shared" si="2313"/>
        <v>#VALUE!</v>
      </c>
      <c r="LO191" s="2" t="e">
        <f t="shared" si="2314"/>
        <v>#VALUE!</v>
      </c>
      <c r="LP191" s="2" t="e">
        <f t="shared" si="2315"/>
        <v>#VALUE!</v>
      </c>
      <c r="LQ191" s="2" t="e">
        <f t="shared" si="2316"/>
        <v>#VALUE!</v>
      </c>
      <c r="LR191" s="2" t="e">
        <f t="shared" si="2317"/>
        <v>#VALUE!</v>
      </c>
      <c r="LS191" s="2" t="e">
        <f t="shared" si="2318"/>
        <v>#VALUE!</v>
      </c>
      <c r="LT191" s="2" t="e">
        <f t="shared" si="2319"/>
        <v>#VALUE!</v>
      </c>
      <c r="LU191" s="2" t="e">
        <f t="shared" si="2320"/>
        <v>#VALUE!</v>
      </c>
      <c r="LV191" s="2" t="e">
        <f t="shared" si="2321"/>
        <v>#VALUE!</v>
      </c>
      <c r="LW191" s="2" t="e">
        <f t="shared" si="2322"/>
        <v>#VALUE!</v>
      </c>
      <c r="LX191" s="2" t="e">
        <f t="shared" si="2323"/>
        <v>#VALUE!</v>
      </c>
      <c r="LY191" s="2" t="e">
        <f t="shared" si="2324"/>
        <v>#VALUE!</v>
      </c>
      <c r="LZ191" s="2" t="e">
        <f t="shared" si="2325"/>
        <v>#VALUE!</v>
      </c>
      <c r="MA191" s="2" t="e">
        <f t="shared" si="2326"/>
        <v>#VALUE!</v>
      </c>
      <c r="MB191" s="2" t="e">
        <f t="shared" si="2327"/>
        <v>#VALUE!</v>
      </c>
      <c r="MC191" s="2" t="e">
        <f t="shared" si="2328"/>
        <v>#VALUE!</v>
      </c>
      <c r="MD191" s="2" t="e">
        <f t="shared" si="2329"/>
        <v>#VALUE!</v>
      </c>
      <c r="ME191" s="2" t="e">
        <f t="shared" si="2330"/>
        <v>#VALUE!</v>
      </c>
      <c r="MF191" s="2" t="e">
        <f t="shared" si="2331"/>
        <v>#VALUE!</v>
      </c>
      <c r="MG191" s="2" t="e">
        <f t="shared" si="2332"/>
        <v>#VALUE!</v>
      </c>
      <c r="MH191" s="2">
        <f t="shared" si="2333"/>
        <v>1</v>
      </c>
      <c r="MI191" s="2" t="e">
        <f t="shared" si="2334"/>
        <v>#VALUE!</v>
      </c>
      <c r="MJ191" s="2" t="e">
        <f t="shared" si="2335"/>
        <v>#VALUE!</v>
      </c>
      <c r="MK191" s="2" t="e">
        <f t="shared" si="2336"/>
        <v>#VALUE!</v>
      </c>
      <c r="ML191" s="2" t="e">
        <f t="shared" si="2337"/>
        <v>#VALUE!</v>
      </c>
      <c r="MM191" s="2" t="e">
        <f t="shared" si="2338"/>
        <v>#VALUE!</v>
      </c>
      <c r="MN191" s="2" t="e">
        <f t="shared" si="2339"/>
        <v>#VALUE!</v>
      </c>
      <c r="MO191" s="2" t="e">
        <f t="shared" si="2340"/>
        <v>#VALUE!</v>
      </c>
      <c r="MP191" s="2" t="e">
        <f t="shared" si="2341"/>
        <v>#VALUE!</v>
      </c>
      <c r="MQ191" s="2" t="e">
        <f t="shared" si="2342"/>
        <v>#VALUE!</v>
      </c>
      <c r="MR191" s="2" t="e">
        <f t="shared" si="2343"/>
        <v>#VALUE!</v>
      </c>
      <c r="MS191" s="2" t="e">
        <f t="shared" si="2344"/>
        <v>#VALUE!</v>
      </c>
      <c r="MT191" s="2" t="e">
        <f t="shared" si="2345"/>
        <v>#VALUE!</v>
      </c>
      <c r="MU191" s="2" t="e">
        <f t="shared" si="2346"/>
        <v>#VALUE!</v>
      </c>
      <c r="MV191" s="2" t="e">
        <f t="shared" si="2347"/>
        <v>#VALUE!</v>
      </c>
      <c r="MW191" s="2" t="e">
        <f t="shared" si="2348"/>
        <v>#VALUE!</v>
      </c>
      <c r="MX191" s="2" t="e">
        <f t="shared" si="2349"/>
        <v>#VALUE!</v>
      </c>
      <c r="MY191" s="2" t="e">
        <f t="shared" si="2350"/>
        <v>#VALUE!</v>
      </c>
      <c r="MZ191" s="2" t="e">
        <f t="shared" si="2351"/>
        <v>#VALUE!</v>
      </c>
      <c r="NA191" s="2" t="e">
        <f t="shared" si="2352"/>
        <v>#VALUE!</v>
      </c>
      <c r="NB191" s="2" t="e">
        <f t="shared" si="2353"/>
        <v>#VALUE!</v>
      </c>
      <c r="NC191" s="2" t="e">
        <f t="shared" si="2354"/>
        <v>#VALUE!</v>
      </c>
      <c r="ND191" s="2" t="e">
        <f t="shared" si="2355"/>
        <v>#VALUE!</v>
      </c>
      <c r="NE191" s="2" t="e">
        <f t="shared" si="2356"/>
        <v>#VALUE!</v>
      </c>
      <c r="NF191" s="2">
        <f t="shared" si="2026"/>
        <v>0</v>
      </c>
      <c r="NG191" s="2">
        <f t="shared" si="1861"/>
        <v>0</v>
      </c>
      <c r="NH191" s="2">
        <f t="shared" si="1862"/>
        <v>0</v>
      </c>
      <c r="NI191" s="2">
        <f t="shared" si="1863"/>
        <v>0</v>
      </c>
      <c r="NJ191" s="2">
        <f t="shared" si="1864"/>
        <v>0</v>
      </c>
      <c r="NK191" s="2">
        <f t="shared" si="1865"/>
        <v>0</v>
      </c>
      <c r="NL191" s="2">
        <f t="shared" si="1866"/>
        <v>0</v>
      </c>
      <c r="NM191" s="2">
        <f t="shared" si="1867"/>
        <v>0</v>
      </c>
      <c r="NN191" s="2">
        <f t="shared" si="1868"/>
        <v>0</v>
      </c>
      <c r="NO191" s="2">
        <f t="shared" si="1869"/>
        <v>0</v>
      </c>
      <c r="NP191" s="2">
        <f t="shared" si="1870"/>
        <v>0</v>
      </c>
      <c r="NQ191" s="2">
        <f t="shared" si="1871"/>
        <v>0</v>
      </c>
      <c r="NR191" s="2">
        <f t="shared" si="1872"/>
        <v>0</v>
      </c>
      <c r="NS191" s="2">
        <f t="shared" si="1873"/>
        <v>0</v>
      </c>
      <c r="NT191" s="2">
        <f t="shared" si="1874"/>
        <v>0</v>
      </c>
      <c r="NU191" s="2">
        <f t="shared" si="1875"/>
        <v>0</v>
      </c>
      <c r="NV191" s="2">
        <f t="shared" si="1876"/>
        <v>0</v>
      </c>
      <c r="NW191" s="2">
        <f t="shared" si="1877"/>
        <v>0</v>
      </c>
      <c r="NX191" s="2">
        <f t="shared" si="1878"/>
        <v>0</v>
      </c>
      <c r="NY191" s="2">
        <f t="shared" si="1879"/>
        <v>0</v>
      </c>
      <c r="NZ191" s="2">
        <f t="shared" si="1880"/>
        <v>0</v>
      </c>
      <c r="OA191" s="2">
        <f t="shared" si="1881"/>
        <v>0</v>
      </c>
      <c r="OB191" s="2">
        <f t="shared" si="1882"/>
        <v>0</v>
      </c>
      <c r="OC191" s="2">
        <f t="shared" si="1883"/>
        <v>0</v>
      </c>
      <c r="OD191" s="2">
        <f>IF(AND(NF191&gt;'Graph Creator'!$K$4,'Detalle de Cuentas'!NF191&lt;='Graph Creator'!$L$4),1,0)</f>
        <v>0</v>
      </c>
      <c r="OE191" s="2">
        <f>IF(AND(NG191&gt;'Graph Creator'!$K$4,'Detalle de Cuentas'!NG191&lt;='Graph Creator'!$L$4),1,0)</f>
        <v>0</v>
      </c>
      <c r="OF191" s="2">
        <f>IF(AND(NH191&gt;'Graph Creator'!$K$4,'Detalle de Cuentas'!NH191&lt;='Graph Creator'!$L$4),1,0)</f>
        <v>0</v>
      </c>
      <c r="OG191" s="2">
        <f>IF(AND(NI191&gt;'Graph Creator'!$K$4,'Detalle de Cuentas'!NI191&lt;='Graph Creator'!$L$4),1,0)</f>
        <v>0</v>
      </c>
      <c r="OH191" s="2">
        <f>IF(AND(NJ191&gt;'Graph Creator'!$K$4,'Detalle de Cuentas'!NJ191&lt;='Graph Creator'!$L$4),1,0)</f>
        <v>0</v>
      </c>
      <c r="OI191" s="2">
        <f>IF(AND(NK191&gt;'Graph Creator'!$K$4,'Detalle de Cuentas'!NK191&lt;='Graph Creator'!$L$4),1,0)</f>
        <v>0</v>
      </c>
      <c r="OJ191" s="2">
        <f>IF(AND(NL191&gt;'Graph Creator'!$K$4,'Detalle de Cuentas'!NL191&lt;='Graph Creator'!$L$4),1,0)</f>
        <v>0</v>
      </c>
      <c r="OK191" s="2">
        <f>IF(AND(NM191&gt;'Graph Creator'!$K$4,'Detalle de Cuentas'!NM191&lt;='Graph Creator'!$L$4),1,0)</f>
        <v>0</v>
      </c>
      <c r="OL191" s="2">
        <f>IF(AND(NN191&gt;'Graph Creator'!$K$4,'Detalle de Cuentas'!NN191&lt;='Graph Creator'!$L$4),1,0)</f>
        <v>0</v>
      </c>
      <c r="OM191" s="2">
        <f>IF(AND(NO191&gt;'Graph Creator'!$K$4,'Detalle de Cuentas'!NO191&lt;='Graph Creator'!$L$4),1,0)</f>
        <v>0</v>
      </c>
      <c r="ON191" s="2">
        <f>IF(AND(NP191&gt;'Graph Creator'!$K$4,'Detalle de Cuentas'!NP191&lt;='Graph Creator'!$L$4),1,0)</f>
        <v>0</v>
      </c>
      <c r="OO191" s="2">
        <f>IF(AND(NQ191&gt;'Graph Creator'!$K$4,'Detalle de Cuentas'!NQ191&lt;='Graph Creator'!$L$4),1,0)</f>
        <v>0</v>
      </c>
      <c r="OP191" s="2">
        <f>IF(AND(NR191&gt;'Graph Creator'!$K$4,'Detalle de Cuentas'!NR191&lt;='Graph Creator'!$L$4),1,0)</f>
        <v>0</v>
      </c>
      <c r="OQ191" s="2">
        <f>IF(AND(NS191&gt;'Graph Creator'!$K$4,'Detalle de Cuentas'!NS191&lt;='Graph Creator'!$L$4),1,0)</f>
        <v>0</v>
      </c>
      <c r="OR191" s="2">
        <f>IF(AND(NT191&gt;'Graph Creator'!$K$4,'Detalle de Cuentas'!NT191&lt;='Graph Creator'!$L$4),1,0)</f>
        <v>0</v>
      </c>
      <c r="OS191" s="2">
        <f>IF(AND(NU191&gt;'Graph Creator'!$K$4,'Detalle de Cuentas'!NU191&lt;='Graph Creator'!$L$4),1,0)</f>
        <v>0</v>
      </c>
      <c r="OT191" s="2">
        <f>IF(AND(NV191&gt;'Graph Creator'!$K$4,'Detalle de Cuentas'!NV191&lt;='Graph Creator'!$L$4),1,0)</f>
        <v>0</v>
      </c>
      <c r="OU191" s="2">
        <f>IF(AND(NW191&gt;'Graph Creator'!$K$4,'Detalle de Cuentas'!NW191&lt;='Graph Creator'!$L$4),1,0)</f>
        <v>0</v>
      </c>
      <c r="OV191" s="2">
        <f>IF(AND(NX191&gt;'Graph Creator'!$K$4,'Detalle de Cuentas'!NX191&lt;='Graph Creator'!$L$4),1,0)</f>
        <v>0</v>
      </c>
      <c r="OW191" s="2">
        <f>IF(AND(NY191&gt;'Graph Creator'!$K$4,'Detalle de Cuentas'!NY191&lt;='Graph Creator'!$L$4),1,0)</f>
        <v>0</v>
      </c>
      <c r="OX191" s="2">
        <f>IF(AND(NZ191&gt;'Graph Creator'!$K$4,'Detalle de Cuentas'!NZ191&lt;='Graph Creator'!$L$4),1,0)</f>
        <v>0</v>
      </c>
      <c r="OY191" s="2">
        <f>IF(AND(OA191&gt;'Graph Creator'!$K$4,'Detalle de Cuentas'!OA191&lt;='Graph Creator'!$L$4),1,0)</f>
        <v>0</v>
      </c>
      <c r="OZ191" s="2">
        <f>IF(AND(OB191&gt;'Graph Creator'!$K$4,'Detalle de Cuentas'!OB191&lt;='Graph Creator'!$L$4),1,0)</f>
        <v>0</v>
      </c>
      <c r="PA191" s="2">
        <f>IF(AND(OC191&gt;'Graph Creator'!$K$4,'Detalle de Cuentas'!OC191&lt;='Graph Creator'!$L$4),1,0)</f>
        <v>0</v>
      </c>
      <c r="PB191" s="2">
        <f>IF(AND(NF191&gt;'Graph Creator'!$L$4,'Detalle de Cuentas'!NF191&lt;='Graph Creator'!$M$4),1,0)</f>
        <v>0</v>
      </c>
      <c r="PC191" s="2">
        <f>IF(AND(NG191&gt;'Graph Creator'!$L$4,'Detalle de Cuentas'!NG191&lt;='Graph Creator'!$M$4),1,0)</f>
        <v>0</v>
      </c>
      <c r="PD191" s="2">
        <f>IF(AND(NH191&gt;'Graph Creator'!$L$4,'Detalle de Cuentas'!NH191&lt;='Graph Creator'!$M$4),1,0)</f>
        <v>0</v>
      </c>
      <c r="PE191" s="2">
        <f>IF(AND(NI191&gt;'Graph Creator'!$L$4,'Detalle de Cuentas'!NI191&lt;='Graph Creator'!$M$4),1,0)</f>
        <v>0</v>
      </c>
      <c r="PF191" s="2">
        <f>IF(AND(NJ191&gt;'Graph Creator'!$L$4,'Detalle de Cuentas'!NJ191&lt;='Graph Creator'!$M$4),1,0)</f>
        <v>0</v>
      </c>
      <c r="PG191" s="2">
        <f>IF(AND(NK191&gt;'Graph Creator'!$L$4,'Detalle de Cuentas'!NK191&lt;='Graph Creator'!$M$4),1,0)</f>
        <v>0</v>
      </c>
      <c r="PH191" s="2">
        <f>IF(AND(NL191&gt;'Graph Creator'!$L$4,'Detalle de Cuentas'!NL191&lt;='Graph Creator'!$M$4),1,0)</f>
        <v>0</v>
      </c>
      <c r="PI191" s="2">
        <f>IF(AND(NM191&gt;'Graph Creator'!$L$4,'Detalle de Cuentas'!NM191&lt;='Graph Creator'!$M$4),1,0)</f>
        <v>0</v>
      </c>
      <c r="PJ191" s="2">
        <f>IF(AND(NN191&gt;'Graph Creator'!$L$4,'Detalle de Cuentas'!NN191&lt;='Graph Creator'!$M$4),1,0)</f>
        <v>0</v>
      </c>
      <c r="PK191" s="2">
        <f>IF(AND(NO191&gt;'Graph Creator'!$L$4,'Detalle de Cuentas'!NO191&lt;='Graph Creator'!$M$4),1,0)</f>
        <v>0</v>
      </c>
      <c r="PL191" s="2">
        <f>IF(AND(NP191&gt;'Graph Creator'!$L$4,'Detalle de Cuentas'!NP191&lt;='Graph Creator'!$M$4),1,0)</f>
        <v>0</v>
      </c>
      <c r="PM191" s="2">
        <f>IF(AND(NQ191&gt;'Graph Creator'!$L$4,'Detalle de Cuentas'!NQ191&lt;='Graph Creator'!$M$4),1,0)</f>
        <v>0</v>
      </c>
      <c r="PN191" s="2">
        <f>IF(AND(NR191&gt;'Graph Creator'!$L$4,'Detalle de Cuentas'!NR191&lt;='Graph Creator'!$M$4),1,0)</f>
        <v>0</v>
      </c>
      <c r="PO191" s="2">
        <f>IF(AND(NS191&gt;'Graph Creator'!$L$4,'Detalle de Cuentas'!NS191&lt;='Graph Creator'!$M$4),1,0)</f>
        <v>0</v>
      </c>
      <c r="PP191" s="2">
        <f>IF(AND(NT191&gt;'Graph Creator'!$L$4,'Detalle de Cuentas'!NT191&lt;='Graph Creator'!$M$4),1,0)</f>
        <v>0</v>
      </c>
      <c r="PQ191" s="2">
        <f>IF(AND(NU191&gt;'Graph Creator'!$L$4,'Detalle de Cuentas'!NU191&lt;='Graph Creator'!$M$4),1,0)</f>
        <v>0</v>
      </c>
      <c r="PR191" s="2">
        <f>IF(AND(NV191&gt;'Graph Creator'!$L$4,'Detalle de Cuentas'!NV191&lt;='Graph Creator'!$M$4),1,0)</f>
        <v>0</v>
      </c>
      <c r="PS191" s="2">
        <f>IF(AND(NW191&gt;'Graph Creator'!$L$4,'Detalle de Cuentas'!NW191&lt;='Graph Creator'!$M$4),1,0)</f>
        <v>0</v>
      </c>
      <c r="PT191" s="2">
        <f>IF(AND(NX191&gt;'Graph Creator'!$L$4,'Detalle de Cuentas'!NX191&lt;='Graph Creator'!$M$4),1,0)</f>
        <v>0</v>
      </c>
      <c r="PU191" s="2">
        <f>IF(AND(NY191&gt;'Graph Creator'!$L$4,'Detalle de Cuentas'!NY191&lt;='Graph Creator'!$M$4),1,0)</f>
        <v>0</v>
      </c>
      <c r="PV191" s="2">
        <f>IF(AND(NZ191&gt;'Graph Creator'!$L$4,'Detalle de Cuentas'!NZ191&lt;='Graph Creator'!$M$4),1,0)</f>
        <v>0</v>
      </c>
      <c r="PW191" s="2">
        <f>IF(AND(OA191&gt;'Graph Creator'!$L$4,'Detalle de Cuentas'!OA191&lt;='Graph Creator'!$M$4),1,0)</f>
        <v>0</v>
      </c>
      <c r="PX191" s="2">
        <f>IF(AND(OB191&gt;'Graph Creator'!$L$4,'Detalle de Cuentas'!OB191&lt;='Graph Creator'!$M$4),1,0)</f>
        <v>0</v>
      </c>
      <c r="PY191" s="2">
        <f>IF(AND(OC191&gt;'Graph Creator'!$L$4,'Detalle de Cuentas'!OC191&lt;='Graph Creator'!$M$4),1,0)</f>
        <v>0</v>
      </c>
      <c r="PZ191" s="2">
        <f>IF(AND(NF191&gt;'Graph Creator'!$M$4,'Detalle de Cuentas'!NF191&lt;='Graph Creator'!$N$4),1,0)</f>
        <v>0</v>
      </c>
      <c r="QA191" s="2">
        <f>IF(AND(NG191&gt;'Graph Creator'!$M$4,'Detalle de Cuentas'!NG191&lt;='Graph Creator'!$N$4),1,0)</f>
        <v>0</v>
      </c>
      <c r="QB191" s="2">
        <f>IF(AND(NH191&gt;'Graph Creator'!$M$4,'Detalle de Cuentas'!NH191&lt;='Graph Creator'!$N$4),1,0)</f>
        <v>0</v>
      </c>
      <c r="QC191" s="2">
        <f>IF(AND(NI191&gt;'Graph Creator'!$M$4,'Detalle de Cuentas'!NI191&lt;='Graph Creator'!$N$4),1,0)</f>
        <v>0</v>
      </c>
      <c r="QD191" s="2">
        <f>IF(AND(NJ191&gt;'Graph Creator'!$M$4,'Detalle de Cuentas'!NJ191&lt;='Graph Creator'!$N$4),1,0)</f>
        <v>0</v>
      </c>
      <c r="QE191" s="2">
        <f>IF(AND(NK191&gt;'Graph Creator'!$M$4,'Detalle de Cuentas'!NK191&lt;='Graph Creator'!$N$4),1,0)</f>
        <v>0</v>
      </c>
      <c r="QF191" s="2">
        <f>IF(AND(NL191&gt;'Graph Creator'!$M$4,'Detalle de Cuentas'!NL191&lt;='Graph Creator'!$N$4),1,0)</f>
        <v>0</v>
      </c>
      <c r="QG191" s="2">
        <f>IF(AND(NM191&gt;'Graph Creator'!$M$4,'Detalle de Cuentas'!NM191&lt;='Graph Creator'!$N$4),1,0)</f>
        <v>0</v>
      </c>
      <c r="QH191" s="2">
        <f>IF(AND(NN191&gt;'Graph Creator'!$M$4,'Detalle de Cuentas'!NN191&lt;='Graph Creator'!$N$4),1,0)</f>
        <v>0</v>
      </c>
      <c r="QI191" s="2">
        <f>IF(AND(NO191&gt;'Graph Creator'!$M$4,'Detalle de Cuentas'!NO191&lt;='Graph Creator'!$N$4),1,0)</f>
        <v>0</v>
      </c>
      <c r="QJ191" s="2">
        <f>IF(AND(NP191&gt;'Graph Creator'!$M$4,'Detalle de Cuentas'!NP191&lt;='Graph Creator'!$N$4),1,0)</f>
        <v>0</v>
      </c>
      <c r="QK191" s="2">
        <f>IF(AND(NQ191&gt;'Graph Creator'!$M$4,'Detalle de Cuentas'!NQ191&lt;='Graph Creator'!$N$4),1,0)</f>
        <v>0</v>
      </c>
      <c r="QL191" s="2">
        <f>IF(AND(NR191&gt;'Graph Creator'!$M$4,'Detalle de Cuentas'!NR191&lt;='Graph Creator'!$N$4),1,0)</f>
        <v>0</v>
      </c>
      <c r="QM191" s="2">
        <f>IF(AND(NS191&gt;'Graph Creator'!$M$4,'Detalle de Cuentas'!NS191&lt;='Graph Creator'!$N$4),1,0)</f>
        <v>0</v>
      </c>
      <c r="QN191" s="2">
        <f>IF(AND(NT191&gt;'Graph Creator'!$M$4,'Detalle de Cuentas'!NT191&lt;='Graph Creator'!$N$4),1,0)</f>
        <v>0</v>
      </c>
      <c r="QO191" s="2">
        <f>IF(AND(NU191&gt;'Graph Creator'!$M$4,'Detalle de Cuentas'!NU191&lt;='Graph Creator'!$N$4),1,0)</f>
        <v>0</v>
      </c>
      <c r="QP191" s="2">
        <f>IF(AND(NV191&gt;'Graph Creator'!$M$4,'Detalle de Cuentas'!NV191&lt;='Graph Creator'!$N$4),1,0)</f>
        <v>0</v>
      </c>
      <c r="QQ191" s="2">
        <f>IF(AND(NW191&gt;'Graph Creator'!$M$4,'Detalle de Cuentas'!NW191&lt;='Graph Creator'!$N$4),1,0)</f>
        <v>0</v>
      </c>
      <c r="QR191" s="2">
        <f>IF(AND(NX191&gt;'Graph Creator'!$M$4,'Detalle de Cuentas'!NX191&lt;='Graph Creator'!$N$4),1,0)</f>
        <v>0</v>
      </c>
      <c r="QS191" s="2">
        <f>IF(AND(NY191&gt;'Graph Creator'!$M$4,'Detalle de Cuentas'!NY191&lt;='Graph Creator'!$N$4),1,0)</f>
        <v>0</v>
      </c>
      <c r="QT191" s="2">
        <f>IF(AND(NZ191&gt;'Graph Creator'!$M$4,'Detalle de Cuentas'!NZ191&lt;='Graph Creator'!$N$4),1,0)</f>
        <v>0</v>
      </c>
      <c r="QU191" s="2">
        <f>IF(AND(OA191&gt;'Graph Creator'!$M$4,'Detalle de Cuentas'!OA191&lt;='Graph Creator'!$N$4),1,0)</f>
        <v>0</v>
      </c>
      <c r="QV191" s="2">
        <f>IF(AND(OB191&gt;'Graph Creator'!$M$4,'Detalle de Cuentas'!OB191&lt;='Graph Creator'!$N$4),1,0)</f>
        <v>0</v>
      </c>
      <c r="QW191" s="2">
        <f>IF(AND(OC191&gt;'Graph Creator'!$M$4,'Detalle de Cuentas'!OC191&lt;='Graph Creator'!$N$4),1,0)</f>
        <v>0</v>
      </c>
      <c r="QX191" s="2">
        <f>IF(AND(NF191&gt;'Graph Creator'!$N$4,'Detalle de Cuentas'!NF191&lt;='Graph Creator'!$O$4),1,0)</f>
        <v>0</v>
      </c>
      <c r="QY191" s="2">
        <f>IF(AND(NG191&gt;'Graph Creator'!$N$4,'Detalle de Cuentas'!NG191&lt;='Graph Creator'!$O$4),1,0)</f>
        <v>0</v>
      </c>
      <c r="QZ191" s="2">
        <f>IF(AND(NH191&gt;'Graph Creator'!$N$4,'Detalle de Cuentas'!NH191&lt;='Graph Creator'!$O$4),1,0)</f>
        <v>0</v>
      </c>
      <c r="RA191" s="2">
        <f>IF(AND(NI191&gt;'Graph Creator'!$N$4,'Detalle de Cuentas'!NI191&lt;='Graph Creator'!$O$4),1,0)</f>
        <v>0</v>
      </c>
      <c r="RB191" s="2">
        <f>IF(AND(NJ191&gt;'Graph Creator'!$N$4,'Detalle de Cuentas'!NJ191&lt;='Graph Creator'!$O$4),1,0)</f>
        <v>0</v>
      </c>
      <c r="RC191" s="2">
        <f>IF(AND(NK191&gt;'Graph Creator'!$N$4,'Detalle de Cuentas'!NK191&lt;='Graph Creator'!$O$4),1,0)</f>
        <v>0</v>
      </c>
      <c r="RD191" s="2">
        <f>IF(AND(NL191&gt;'Graph Creator'!$N$4,'Detalle de Cuentas'!NL191&lt;='Graph Creator'!$O$4),1,0)</f>
        <v>0</v>
      </c>
      <c r="RE191" s="2">
        <f>IF(AND(NM191&gt;'Graph Creator'!$N$4,'Detalle de Cuentas'!NM191&lt;='Graph Creator'!$O$4),1,0)</f>
        <v>0</v>
      </c>
      <c r="RF191" s="2">
        <f>IF(AND(NN191&gt;'Graph Creator'!$N$4,'Detalle de Cuentas'!NN191&lt;='Graph Creator'!$O$4),1,0)</f>
        <v>0</v>
      </c>
      <c r="RG191" s="2">
        <f>IF(AND(NO191&gt;'Graph Creator'!$N$4,'Detalle de Cuentas'!NO191&lt;='Graph Creator'!$O$4),1,0)</f>
        <v>0</v>
      </c>
      <c r="RH191" s="2">
        <f>IF(AND(NP191&gt;'Graph Creator'!$N$4,'Detalle de Cuentas'!NP191&lt;='Graph Creator'!$O$4),1,0)</f>
        <v>0</v>
      </c>
      <c r="RI191" s="2">
        <f>IF(AND(NQ191&gt;'Graph Creator'!$N$4,'Detalle de Cuentas'!NQ191&lt;='Graph Creator'!$O$4),1,0)</f>
        <v>0</v>
      </c>
      <c r="RJ191" s="2">
        <f>IF(AND(NR191&gt;'Graph Creator'!$N$4,'Detalle de Cuentas'!NR191&lt;='Graph Creator'!$O$4),1,0)</f>
        <v>0</v>
      </c>
      <c r="RK191" s="2">
        <f>IF(AND(NS191&gt;'Graph Creator'!$N$4,'Detalle de Cuentas'!NS191&lt;='Graph Creator'!$O$4),1,0)</f>
        <v>0</v>
      </c>
      <c r="RL191" s="2">
        <f>IF(AND(NT191&gt;'Graph Creator'!$N$4,'Detalle de Cuentas'!NT191&lt;='Graph Creator'!$O$4),1,0)</f>
        <v>0</v>
      </c>
      <c r="RM191" s="2">
        <f>IF(AND(NU191&gt;'Graph Creator'!$N$4,'Detalle de Cuentas'!NU191&lt;='Graph Creator'!$O$4),1,0)</f>
        <v>0</v>
      </c>
      <c r="RN191" s="2">
        <f>IF(AND(NV191&gt;'Graph Creator'!$N$4,'Detalle de Cuentas'!NV191&lt;='Graph Creator'!$O$4),1,0)</f>
        <v>0</v>
      </c>
      <c r="RO191" s="2">
        <f>IF(AND(NW191&gt;'Graph Creator'!$N$4,'Detalle de Cuentas'!NW191&lt;='Graph Creator'!$O$4),1,0)</f>
        <v>0</v>
      </c>
      <c r="RP191" s="2">
        <f>IF(AND(NX191&gt;'Graph Creator'!$N$4,'Detalle de Cuentas'!NX191&lt;='Graph Creator'!$O$4),1,0)</f>
        <v>0</v>
      </c>
      <c r="RQ191" s="2">
        <f>IF(AND(NY191&gt;'Graph Creator'!$N$4,'Detalle de Cuentas'!NY191&lt;='Graph Creator'!$O$4),1,0)</f>
        <v>0</v>
      </c>
      <c r="RR191" s="2">
        <f>IF(AND(NZ191&gt;'Graph Creator'!$N$4,'Detalle de Cuentas'!NZ191&lt;='Graph Creator'!$O$4),1,0)</f>
        <v>0</v>
      </c>
      <c r="RS191" s="2">
        <f>IF(AND(OA191&gt;'Graph Creator'!$N$4,'Detalle de Cuentas'!OA191&lt;='Graph Creator'!$O$4),1,0)</f>
        <v>0</v>
      </c>
      <c r="RT191" s="2">
        <f>IF(AND(OB191&gt;'Graph Creator'!$N$4,'Detalle de Cuentas'!OB191&lt;='Graph Creator'!$O$4),1,0)</f>
        <v>0</v>
      </c>
      <c r="RU191" s="2">
        <f>IF(AND(OC191&gt;'Graph Creator'!$N$4,'Detalle de Cuentas'!OC191&lt;='Graph Creator'!$O$4),1,0)</f>
        <v>0</v>
      </c>
      <c r="RV191" s="2" t="e">
        <f t="shared" si="2027"/>
        <v>#VALUE!</v>
      </c>
      <c r="RW191" s="2" t="e">
        <f t="shared" si="2028"/>
        <v>#VALUE!</v>
      </c>
      <c r="RX191" s="2" t="e">
        <f t="shared" si="2029"/>
        <v>#VALUE!</v>
      </c>
      <c r="RY191" s="2" t="e">
        <f t="shared" si="2030"/>
        <v>#VALUE!</v>
      </c>
      <c r="RZ191" s="2" t="e">
        <f t="shared" si="2031"/>
        <v>#VALUE!</v>
      </c>
      <c r="SA191" s="2" t="e">
        <f t="shared" si="2032"/>
        <v>#VALUE!</v>
      </c>
      <c r="SB191" s="2" t="e">
        <f t="shared" si="2033"/>
        <v>#VALUE!</v>
      </c>
      <c r="SC191" s="2" t="e">
        <f t="shared" si="2034"/>
        <v>#VALUE!</v>
      </c>
      <c r="SD191" s="2" t="e">
        <f t="shared" si="2035"/>
        <v>#VALUE!</v>
      </c>
      <c r="SE191" s="2" t="e">
        <f t="shared" si="2036"/>
        <v>#VALUE!</v>
      </c>
      <c r="SF191" s="2" t="e">
        <f t="shared" si="2037"/>
        <v>#VALUE!</v>
      </c>
      <c r="SG191" s="2" t="e">
        <f t="shared" si="2038"/>
        <v>#VALUE!</v>
      </c>
      <c r="SH191" s="2" t="e">
        <f t="shared" si="2039"/>
        <v>#VALUE!</v>
      </c>
      <c r="SI191" s="2" t="e">
        <f t="shared" si="2040"/>
        <v>#VALUE!</v>
      </c>
      <c r="SJ191" s="2" t="e">
        <f t="shared" si="2041"/>
        <v>#VALUE!</v>
      </c>
      <c r="SK191" s="2" t="e">
        <f t="shared" si="2042"/>
        <v>#VALUE!</v>
      </c>
      <c r="SL191" s="2" t="e">
        <f t="shared" si="2043"/>
        <v>#VALUE!</v>
      </c>
      <c r="SM191" s="2" t="e">
        <f t="shared" si="2044"/>
        <v>#VALUE!</v>
      </c>
      <c r="SN191" s="2" t="e">
        <f t="shared" si="2045"/>
        <v>#VALUE!</v>
      </c>
      <c r="SO191" s="2" t="e">
        <f t="shared" si="2046"/>
        <v>#VALUE!</v>
      </c>
      <c r="SP191" s="2" t="e">
        <f t="shared" si="2047"/>
        <v>#VALUE!</v>
      </c>
      <c r="SQ191" s="2" t="e">
        <f t="shared" si="2048"/>
        <v>#VALUE!</v>
      </c>
      <c r="SR191" s="2" t="e">
        <f t="shared" si="2049"/>
        <v>#VALUE!</v>
      </c>
      <c r="SS191" s="2" t="e">
        <f t="shared" si="2050"/>
        <v>#VALUE!</v>
      </c>
      <c r="ST191" s="2" t="e">
        <f t="shared" si="2051"/>
        <v>#VALUE!</v>
      </c>
      <c r="SU191" s="2" t="e">
        <f t="shared" si="2052"/>
        <v>#VALUE!</v>
      </c>
      <c r="SV191" s="2" t="e">
        <f t="shared" si="2053"/>
        <v>#VALUE!</v>
      </c>
      <c r="SW191" s="2" t="e">
        <f t="shared" si="2054"/>
        <v>#VALUE!</v>
      </c>
      <c r="SX191" s="2" t="e">
        <f t="shared" si="2055"/>
        <v>#VALUE!</v>
      </c>
      <c r="SY191" s="2" t="e">
        <f t="shared" si="2056"/>
        <v>#VALUE!</v>
      </c>
      <c r="SZ191" s="2" t="e">
        <f t="shared" si="2057"/>
        <v>#VALUE!</v>
      </c>
      <c r="TA191" s="2" t="e">
        <f t="shared" si="2058"/>
        <v>#VALUE!</v>
      </c>
      <c r="TB191" s="2" t="e">
        <f t="shared" si="2059"/>
        <v>#VALUE!</v>
      </c>
      <c r="TC191" s="2" t="e">
        <f t="shared" si="2060"/>
        <v>#VALUE!</v>
      </c>
      <c r="TD191" s="2" t="e">
        <f t="shared" si="2061"/>
        <v>#VALUE!</v>
      </c>
      <c r="TE191" s="2" t="e">
        <f t="shared" si="2062"/>
        <v>#VALUE!</v>
      </c>
      <c r="TF191" s="2" t="str">
        <f>IF(DZ191=1,IF(SUM(DZ$17:DZ191)&lt;2,""&amp;B191,", "&amp;B191),"")</f>
        <v/>
      </c>
      <c r="TG191" s="2" t="str">
        <f t="shared" si="2075"/>
        <v/>
      </c>
      <c r="TH191" s="2">
        <f t="shared" si="2063"/>
        <v>0</v>
      </c>
      <c r="TI191" s="14" t="str">
        <f t="shared" si="2064"/>
        <v/>
      </c>
      <c r="TJ191" s="14" t="e">
        <f t="shared" si="1884"/>
        <v>#VALUE!</v>
      </c>
      <c r="TK191" s="14" t="e">
        <f t="shared" si="1885"/>
        <v>#VALUE!</v>
      </c>
      <c r="TL191" s="14" t="e">
        <f t="shared" si="1886"/>
        <v>#VALUE!</v>
      </c>
      <c r="TM191" s="14" t="e">
        <f t="shared" si="1887"/>
        <v>#VALUE!</v>
      </c>
      <c r="TN191" s="14" t="e">
        <f t="shared" si="1888"/>
        <v>#VALUE!</v>
      </c>
      <c r="TO191" s="14" t="e">
        <f t="shared" si="1889"/>
        <v>#VALUE!</v>
      </c>
      <c r="TP191" s="14" t="e">
        <f t="shared" si="1890"/>
        <v>#VALUE!</v>
      </c>
      <c r="TQ191" s="14" t="e">
        <f t="shared" si="1891"/>
        <v>#VALUE!</v>
      </c>
      <c r="TR191" s="14" t="e">
        <f t="shared" si="1892"/>
        <v>#VALUE!</v>
      </c>
      <c r="TS191" s="14" t="e">
        <f t="shared" si="1893"/>
        <v>#VALUE!</v>
      </c>
      <c r="TT191" s="14" t="e">
        <f t="shared" si="1894"/>
        <v>#VALUE!</v>
      </c>
      <c r="TU191" s="14" t="e">
        <f t="shared" si="1895"/>
        <v>#VALUE!</v>
      </c>
      <c r="TV191" s="14" t="e">
        <f t="shared" si="1896"/>
        <v>#VALUE!</v>
      </c>
      <c r="TW191" s="14" t="e">
        <f t="shared" si="1897"/>
        <v>#VALUE!</v>
      </c>
      <c r="TX191" s="14" t="e">
        <f t="shared" si="1898"/>
        <v>#VALUE!</v>
      </c>
      <c r="TY191" s="14" t="e">
        <f t="shared" si="1899"/>
        <v>#VALUE!</v>
      </c>
      <c r="TZ191" s="14" t="e">
        <f t="shared" si="1900"/>
        <v>#VALUE!</v>
      </c>
      <c r="UA191" s="14" t="e">
        <f t="shared" si="1901"/>
        <v>#VALUE!</v>
      </c>
      <c r="UB191" s="14" t="e">
        <f t="shared" si="1902"/>
        <v>#VALUE!</v>
      </c>
      <c r="UC191" s="14" t="e">
        <f t="shared" si="1903"/>
        <v>#VALUE!</v>
      </c>
      <c r="UD191" s="14" t="e">
        <f t="shared" si="1904"/>
        <v>#VALUE!</v>
      </c>
      <c r="UE191" s="14" t="e">
        <f t="shared" si="1905"/>
        <v>#VALUE!</v>
      </c>
      <c r="UF191" s="14" t="e">
        <f t="shared" si="1906"/>
        <v>#VALUE!</v>
      </c>
      <c r="UH191" s="2">
        <f>IF($C$4-$R191&gt;'Graph Creator'!$E$2*'Graph Creator'!$D$13*12,0,1)</f>
        <v>1</v>
      </c>
      <c r="UJ191" s="2" t="e">
        <f t="shared" si="2065"/>
        <v>#VALUE!</v>
      </c>
      <c r="UK191" s="2" t="e">
        <f t="shared" si="1907"/>
        <v>#VALUE!</v>
      </c>
      <c r="UL191" s="2" t="e">
        <f t="shared" si="1908"/>
        <v>#VALUE!</v>
      </c>
      <c r="UM191" s="2" t="e">
        <f t="shared" si="1909"/>
        <v>#VALUE!</v>
      </c>
      <c r="UN191" s="2" t="e">
        <f t="shared" si="1910"/>
        <v>#VALUE!</v>
      </c>
      <c r="UO191" s="2" t="e">
        <f t="shared" si="1911"/>
        <v>#VALUE!</v>
      </c>
      <c r="UP191" s="2" t="e">
        <f t="shared" si="1912"/>
        <v>#VALUE!</v>
      </c>
      <c r="UQ191" s="2" t="e">
        <f t="shared" si="1913"/>
        <v>#VALUE!</v>
      </c>
      <c r="UR191" s="2" t="e">
        <f t="shared" si="1914"/>
        <v>#VALUE!</v>
      </c>
      <c r="US191" s="2" t="e">
        <f t="shared" si="1915"/>
        <v>#VALUE!</v>
      </c>
      <c r="UT191" s="2" t="e">
        <f t="shared" si="1916"/>
        <v>#VALUE!</v>
      </c>
      <c r="UU191" s="2" t="e">
        <f t="shared" si="1917"/>
        <v>#VALUE!</v>
      </c>
      <c r="UV191" s="2" t="e">
        <f t="shared" si="1918"/>
        <v>#VALUE!</v>
      </c>
      <c r="UW191" s="2" t="e">
        <f t="shared" si="1919"/>
        <v>#VALUE!</v>
      </c>
      <c r="UX191" s="2" t="e">
        <f t="shared" si="1920"/>
        <v>#VALUE!</v>
      </c>
      <c r="UY191" s="2" t="e">
        <f t="shared" si="1921"/>
        <v>#VALUE!</v>
      </c>
      <c r="UZ191" s="2" t="e">
        <f t="shared" si="1922"/>
        <v>#VALUE!</v>
      </c>
      <c r="VA191" s="2" t="e">
        <f t="shared" si="1923"/>
        <v>#VALUE!</v>
      </c>
      <c r="VB191" s="2" t="e">
        <f t="shared" si="1924"/>
        <v>#VALUE!</v>
      </c>
      <c r="VC191" s="2" t="e">
        <f t="shared" si="1925"/>
        <v>#VALUE!</v>
      </c>
      <c r="VD191" s="2" t="e">
        <f t="shared" si="1926"/>
        <v>#VALUE!</v>
      </c>
      <c r="VE191" s="2" t="e">
        <f t="shared" si="1927"/>
        <v>#VALUE!</v>
      </c>
      <c r="VF191" s="2" t="e">
        <f t="shared" si="1928"/>
        <v>#VALUE!</v>
      </c>
      <c r="VG191" s="2" t="e">
        <f t="shared" si="1929"/>
        <v>#VALUE!</v>
      </c>
      <c r="VH191" s="2" t="e">
        <f t="shared" si="1930"/>
        <v>#VALUE!</v>
      </c>
      <c r="VI191" s="2" t="e">
        <f t="shared" si="1931"/>
        <v>#VALUE!</v>
      </c>
      <c r="VJ191" s="2" t="e">
        <f t="shared" si="1932"/>
        <v>#VALUE!</v>
      </c>
      <c r="VK191" s="2" t="e">
        <f t="shared" si="1933"/>
        <v>#VALUE!</v>
      </c>
      <c r="VL191" s="2" t="e">
        <f t="shared" si="1934"/>
        <v>#VALUE!</v>
      </c>
      <c r="VM191" s="2" t="e">
        <f t="shared" si="1935"/>
        <v>#VALUE!</v>
      </c>
      <c r="VN191" s="2" t="e">
        <f t="shared" si="1936"/>
        <v>#VALUE!</v>
      </c>
      <c r="VO191" s="2" t="e">
        <f t="shared" si="1937"/>
        <v>#VALUE!</v>
      </c>
      <c r="VP191" s="2" t="e">
        <f t="shared" si="1938"/>
        <v>#VALUE!</v>
      </c>
      <c r="VQ191" s="2" t="e">
        <f t="shared" si="1939"/>
        <v>#VALUE!</v>
      </c>
      <c r="VR191" s="2" t="e">
        <f t="shared" si="1940"/>
        <v>#VALUE!</v>
      </c>
      <c r="VS191" s="2" t="e">
        <f t="shared" si="1941"/>
        <v>#VALUE!</v>
      </c>
      <c r="VT191" s="98">
        <f t="shared" si="2066"/>
        <v>0</v>
      </c>
      <c r="VU191" s="98">
        <f t="shared" si="1942"/>
        <v>0</v>
      </c>
      <c r="VV191" s="98">
        <f t="shared" si="1943"/>
        <v>0</v>
      </c>
      <c r="VW191" s="98">
        <f t="shared" si="1944"/>
        <v>0</v>
      </c>
      <c r="VX191" s="98">
        <f t="shared" si="1945"/>
        <v>0</v>
      </c>
      <c r="VY191" s="98">
        <f t="shared" si="1946"/>
        <v>0</v>
      </c>
      <c r="VZ191" s="98">
        <f t="shared" si="1947"/>
        <v>0</v>
      </c>
      <c r="WA191" s="98">
        <f t="shared" si="1948"/>
        <v>0</v>
      </c>
      <c r="WB191" s="98">
        <f t="shared" si="1949"/>
        <v>0</v>
      </c>
      <c r="WC191" s="98">
        <f t="shared" si="1950"/>
        <v>0</v>
      </c>
      <c r="WD191" s="98">
        <f t="shared" si="1951"/>
        <v>0</v>
      </c>
      <c r="WE191" s="98">
        <f t="shared" si="1952"/>
        <v>0</v>
      </c>
      <c r="WF191" s="98">
        <f t="shared" si="1953"/>
        <v>0</v>
      </c>
      <c r="WG191" s="98">
        <f t="shared" si="1954"/>
        <v>0</v>
      </c>
      <c r="WH191" s="98">
        <f t="shared" si="1955"/>
        <v>0</v>
      </c>
      <c r="WI191" s="98">
        <f t="shared" si="1956"/>
        <v>0</v>
      </c>
      <c r="WJ191" s="98">
        <f t="shared" si="1957"/>
        <v>0</v>
      </c>
      <c r="WK191" s="98">
        <f t="shared" si="1958"/>
        <v>0</v>
      </c>
      <c r="WL191" s="98">
        <f t="shared" si="1959"/>
        <v>0</v>
      </c>
      <c r="WM191" s="98">
        <f t="shared" si="1960"/>
        <v>0</v>
      </c>
      <c r="WN191" s="98">
        <f t="shared" si="1961"/>
        <v>0</v>
      </c>
      <c r="WO191" s="98">
        <f t="shared" si="1962"/>
        <v>0</v>
      </c>
      <c r="WP191" s="98">
        <f t="shared" si="1963"/>
        <v>0</v>
      </c>
      <c r="WQ191" s="98">
        <f t="shared" si="1964"/>
        <v>0</v>
      </c>
      <c r="WR191" s="98">
        <f>IFERROR(INDEX('Score Calculation'!$D$38:$D$41,MATCH('Detalle de Cuentas'!VT191,'Score Calculation'!$C$38:$C$41,1)),0)</f>
        <v>4</v>
      </c>
      <c r="WS191" s="98">
        <f>IFERROR(INDEX('Score Calculation'!$D$38:$D$41,MATCH('Detalle de Cuentas'!VU191,'Score Calculation'!$C$38:$C$41,1)),0)</f>
        <v>4</v>
      </c>
      <c r="WT191" s="98">
        <f>IFERROR(INDEX('Score Calculation'!$D$38:$D$41,MATCH('Detalle de Cuentas'!VV191,'Score Calculation'!$C$38:$C$41,1)),0)</f>
        <v>4</v>
      </c>
      <c r="WU191" s="98">
        <f>IFERROR(INDEX('Score Calculation'!$D$38:$D$41,MATCH('Detalle de Cuentas'!VW191,'Score Calculation'!$C$38:$C$41,1)),0)</f>
        <v>4</v>
      </c>
      <c r="WV191" s="98">
        <f>IFERROR(INDEX('Score Calculation'!$D$38:$D$41,MATCH('Detalle de Cuentas'!VX191,'Score Calculation'!$C$38:$C$41,1)),0)</f>
        <v>4</v>
      </c>
      <c r="WW191" s="98">
        <f>IFERROR(INDEX('Score Calculation'!$D$38:$D$41,MATCH('Detalle de Cuentas'!VY191,'Score Calculation'!$C$38:$C$41,1)),0)</f>
        <v>4</v>
      </c>
      <c r="WX191" s="98">
        <f>IFERROR(INDEX('Score Calculation'!$D$38:$D$41,MATCH('Detalle de Cuentas'!VZ191,'Score Calculation'!$C$38:$C$41,1)),0)</f>
        <v>4</v>
      </c>
      <c r="WY191" s="98">
        <f>IFERROR(INDEX('Score Calculation'!$D$38:$D$41,MATCH('Detalle de Cuentas'!WA191,'Score Calculation'!$C$38:$C$41,1)),0)</f>
        <v>4</v>
      </c>
      <c r="WZ191" s="98">
        <f>IFERROR(INDEX('Score Calculation'!$D$38:$D$41,MATCH('Detalle de Cuentas'!WB191,'Score Calculation'!$C$38:$C$41,1)),0)</f>
        <v>4</v>
      </c>
      <c r="XA191" s="98">
        <f>IFERROR(INDEX('Score Calculation'!$D$38:$D$41,MATCH('Detalle de Cuentas'!WC191,'Score Calculation'!$C$38:$C$41,1)),0)</f>
        <v>4</v>
      </c>
      <c r="XB191" s="98">
        <f>IFERROR(INDEX('Score Calculation'!$D$38:$D$41,MATCH('Detalle de Cuentas'!WD191,'Score Calculation'!$C$38:$C$41,1)),0)</f>
        <v>4</v>
      </c>
      <c r="XC191" s="98">
        <f>IFERROR(INDEX('Score Calculation'!$D$38:$D$41,MATCH('Detalle de Cuentas'!WE191,'Score Calculation'!$C$38:$C$41,1)),0)</f>
        <v>4</v>
      </c>
      <c r="XD191" s="98">
        <f>IFERROR(INDEX('Score Calculation'!$D$38:$D$41,MATCH('Detalle de Cuentas'!WF191,'Score Calculation'!$C$38:$C$41,1)),0)</f>
        <v>4</v>
      </c>
      <c r="XE191" s="98">
        <f>IFERROR(INDEX('Score Calculation'!$D$38:$D$41,MATCH('Detalle de Cuentas'!WG191,'Score Calculation'!$C$38:$C$41,1)),0)</f>
        <v>4</v>
      </c>
      <c r="XF191" s="98">
        <f>IFERROR(INDEX('Score Calculation'!$D$38:$D$41,MATCH('Detalle de Cuentas'!WH191,'Score Calculation'!$C$38:$C$41,1)),0)</f>
        <v>4</v>
      </c>
      <c r="XG191" s="98">
        <f>IFERROR(INDEX('Score Calculation'!$D$38:$D$41,MATCH('Detalle de Cuentas'!WI191,'Score Calculation'!$C$38:$C$41,1)),0)</f>
        <v>4</v>
      </c>
      <c r="XH191" s="98">
        <f>IFERROR(INDEX('Score Calculation'!$D$38:$D$41,MATCH('Detalle de Cuentas'!WJ191,'Score Calculation'!$C$38:$C$41,1)),0)</f>
        <v>4</v>
      </c>
      <c r="XI191" s="98">
        <f>IFERROR(INDEX('Score Calculation'!$D$38:$D$41,MATCH('Detalle de Cuentas'!WK191,'Score Calculation'!$C$38:$C$41,1)),0)</f>
        <v>4</v>
      </c>
      <c r="XJ191" s="98">
        <f>IFERROR(INDEX('Score Calculation'!$D$38:$D$41,MATCH('Detalle de Cuentas'!WL191,'Score Calculation'!$C$38:$C$41,1)),0)</f>
        <v>4</v>
      </c>
      <c r="XK191" s="98">
        <f>IFERROR(INDEX('Score Calculation'!$D$38:$D$41,MATCH('Detalle de Cuentas'!WM191,'Score Calculation'!$C$38:$C$41,1)),0)</f>
        <v>4</v>
      </c>
      <c r="XL191" s="98">
        <f>IFERROR(INDEX('Score Calculation'!$D$38:$D$41,MATCH('Detalle de Cuentas'!WN191,'Score Calculation'!$C$38:$C$41,1)),0)</f>
        <v>4</v>
      </c>
      <c r="XM191" s="98">
        <f>IFERROR(INDEX('Score Calculation'!$D$38:$D$41,MATCH('Detalle de Cuentas'!WO191,'Score Calculation'!$C$38:$C$41,1)),0)</f>
        <v>4</v>
      </c>
      <c r="XN191" s="98">
        <f>IFERROR(INDEX('Score Calculation'!$D$38:$D$41,MATCH('Detalle de Cuentas'!WP191,'Score Calculation'!$C$38:$C$41,1)),0)</f>
        <v>4</v>
      </c>
      <c r="XO191" s="98">
        <f>IFERROR(INDEX('Score Calculation'!$D$38:$D$41,MATCH('Detalle de Cuentas'!WQ191,'Score Calculation'!$C$38:$C$41,1)),0)</f>
        <v>4</v>
      </c>
      <c r="XP191" s="98">
        <f>IFERROR(INDEX('Score Calculation'!$D$24:$D$31,MATCH('Detalle de Cuentas'!NF191,'Score Calculation'!$C$24:$C$31,1)),0)</f>
        <v>1</v>
      </c>
      <c r="XQ191" s="98">
        <f>IFERROR(INDEX('Score Calculation'!$D$24:$D$31,MATCH('Detalle de Cuentas'!NG191,'Score Calculation'!$C$24:$C$31,1)),0)</f>
        <v>1</v>
      </c>
      <c r="XR191" s="98">
        <f>IFERROR(INDEX('Score Calculation'!$D$24:$D$31,MATCH('Detalle de Cuentas'!NH191,'Score Calculation'!$C$24:$C$31,1)),0)</f>
        <v>1</v>
      </c>
      <c r="XS191" s="98">
        <f>IFERROR(INDEX('Score Calculation'!$D$24:$D$31,MATCH('Detalle de Cuentas'!NI191,'Score Calculation'!$C$24:$C$31,1)),0)</f>
        <v>1</v>
      </c>
      <c r="XT191" s="98">
        <f>IFERROR(INDEX('Score Calculation'!$D$24:$D$31,MATCH('Detalle de Cuentas'!NJ191,'Score Calculation'!$C$24:$C$31,1)),0)</f>
        <v>1</v>
      </c>
      <c r="XU191" s="98">
        <f>IFERROR(INDEX('Score Calculation'!$D$24:$D$31,MATCH('Detalle de Cuentas'!NK191,'Score Calculation'!$C$24:$C$31,1)),0)</f>
        <v>1</v>
      </c>
      <c r="XV191" s="98">
        <f>IFERROR(INDEX('Score Calculation'!$D$24:$D$31,MATCH('Detalle de Cuentas'!NL191,'Score Calculation'!$C$24:$C$31,1)),0)</f>
        <v>1</v>
      </c>
      <c r="XW191" s="98">
        <f>IFERROR(INDEX('Score Calculation'!$D$24:$D$31,MATCH('Detalle de Cuentas'!NM191,'Score Calculation'!$C$24:$C$31,1)),0)</f>
        <v>1</v>
      </c>
      <c r="XX191" s="98">
        <f>IFERROR(INDEX('Score Calculation'!$D$24:$D$31,MATCH('Detalle de Cuentas'!NN191,'Score Calculation'!$C$24:$C$31,1)),0)</f>
        <v>1</v>
      </c>
      <c r="XY191" s="98">
        <f>IFERROR(INDEX('Score Calculation'!$D$24:$D$31,MATCH('Detalle de Cuentas'!NO191,'Score Calculation'!$C$24:$C$31,1)),0)</f>
        <v>1</v>
      </c>
      <c r="XZ191" s="98">
        <f>IFERROR(INDEX('Score Calculation'!$D$24:$D$31,MATCH('Detalle de Cuentas'!NP191,'Score Calculation'!$C$24:$C$31,1)),0)</f>
        <v>1</v>
      </c>
      <c r="YA191" s="98">
        <f>IFERROR(INDEX('Score Calculation'!$D$24:$D$31,MATCH('Detalle de Cuentas'!NQ191,'Score Calculation'!$C$24:$C$31,1)),0)</f>
        <v>1</v>
      </c>
      <c r="YB191" s="98">
        <f>IFERROR(INDEX('Score Calculation'!$D$24:$D$31,MATCH('Detalle de Cuentas'!NR191,'Score Calculation'!$C$24:$C$31,1)),0)</f>
        <v>1</v>
      </c>
      <c r="YC191" s="98">
        <f>IFERROR(INDEX('Score Calculation'!$D$24:$D$31,MATCH('Detalle de Cuentas'!NS191,'Score Calculation'!$C$24:$C$31,1)),0)</f>
        <v>1</v>
      </c>
      <c r="YD191" s="98">
        <f>IFERROR(INDEX('Score Calculation'!$D$24:$D$31,MATCH('Detalle de Cuentas'!NT191,'Score Calculation'!$C$24:$C$31,1)),0)</f>
        <v>1</v>
      </c>
      <c r="YE191" s="98">
        <f>IFERROR(INDEX('Score Calculation'!$D$24:$D$31,MATCH('Detalle de Cuentas'!NU191,'Score Calculation'!$C$24:$C$31,1)),0)</f>
        <v>1</v>
      </c>
      <c r="YF191" s="98">
        <f>IFERROR(INDEX('Score Calculation'!$D$24:$D$31,MATCH('Detalle de Cuentas'!NV191,'Score Calculation'!$C$24:$C$31,1)),0)</f>
        <v>1</v>
      </c>
      <c r="YG191" s="98">
        <f>IFERROR(INDEX('Score Calculation'!$D$24:$D$31,MATCH('Detalle de Cuentas'!NW191,'Score Calculation'!$C$24:$C$31,1)),0)</f>
        <v>1</v>
      </c>
      <c r="YH191" s="98">
        <f>IFERROR(INDEX('Score Calculation'!$D$24:$D$31,MATCH('Detalle de Cuentas'!NX191,'Score Calculation'!$C$24:$C$31,1)),0)</f>
        <v>1</v>
      </c>
      <c r="YI191" s="98">
        <f>IFERROR(INDEX('Score Calculation'!$D$24:$D$31,MATCH('Detalle de Cuentas'!NY191,'Score Calculation'!$C$24:$C$31,1)),0)</f>
        <v>1</v>
      </c>
      <c r="YJ191" s="98">
        <f>IFERROR(INDEX('Score Calculation'!$D$24:$D$31,MATCH('Detalle de Cuentas'!NZ191,'Score Calculation'!$C$24:$C$31,1)),0)</f>
        <v>1</v>
      </c>
      <c r="YK191" s="98">
        <f>IFERROR(INDEX('Score Calculation'!$D$24:$D$31,MATCH('Detalle de Cuentas'!OA191,'Score Calculation'!$C$24:$C$31,1)),0)</f>
        <v>1</v>
      </c>
      <c r="YL191" s="98">
        <f>IFERROR(INDEX('Score Calculation'!$D$24:$D$31,MATCH('Detalle de Cuentas'!OB191,'Score Calculation'!$C$24:$C$31,1)),0)</f>
        <v>1</v>
      </c>
      <c r="YM191" s="98">
        <f>IFERROR(INDEX('Score Calculation'!$D$24:$D$31,MATCH('Detalle de Cuentas'!OC191,'Score Calculation'!$C$24:$C$31,1)),0)</f>
        <v>1</v>
      </c>
      <c r="YN191" s="98">
        <f t="shared" si="2067"/>
        <v>0</v>
      </c>
      <c r="YO191" s="98">
        <f>IF(LEFT(TRIM($D191),15)="GRUPO SOLIDARIO",$L191*'Score Calculation'!$H$5,IF(TRIM('Detalle de Cuentas'!$C191)="Semanal",'Detalle de Cuentas'!$L191*'Score Calculation'!$H$6,'Detalle de Cuentas'!$L191))</f>
        <v>0</v>
      </c>
      <c r="YP191" s="99">
        <f>IFERROR(INDEX('Score Calculation'!$D$54:$D$60,MATCH($YO191,'Score Calculation'!$C$54:$C$60,1)),1)</f>
        <v>0.2</v>
      </c>
      <c r="YQ191" s="99">
        <f>IFERROR(INDEX('Score Calculation'!$D$65:$D$123,MATCH(LEFT(TRIM('Detalle de Cuentas'!$F191),20),'Score Calculation'!$F$65:$F$123,0)),1)</f>
        <v>1</v>
      </c>
      <c r="YR191" s="99">
        <f>IFERROR(INDEX('Score Calculation'!$D$46:$D$49,MATCH('Detalle de Cuentas'!$YN191,'Score Calculation'!$C$46:$C$49,1)),1)</f>
        <v>4</v>
      </c>
      <c r="YS191" s="99">
        <f t="shared" si="2068"/>
        <v>0</v>
      </c>
      <c r="YT191" s="99">
        <f t="shared" si="2069"/>
        <v>0</v>
      </c>
      <c r="YU191" s="98" t="str">
        <f t="shared" si="2070"/>
        <v/>
      </c>
      <c r="YV191" s="109">
        <f t="shared" si="2071"/>
        <v>1</v>
      </c>
      <c r="YW191" s="109">
        <f>IFERROR(INDEX('Score Calculation'!$D$187:$D$245,MATCH(LEFT(TRIM('Detalle de Cuentas'!$F191),20),'Score Calculation'!$F$187:$F$245,0)),1)</f>
        <v>1</v>
      </c>
      <c r="YX191" s="109">
        <f>IFERROR(IF($E191="HIPOTECA",-PMT('Score Calculation'!$H$266/(360/$J191),$G191,$YO191)*(30/$J191),-PMT('Score Calculation'!$H$267/(360/$J191),$G191,$YO191)*(30/$J191)),0)</f>
        <v>0</v>
      </c>
      <c r="YY191" s="109">
        <f t="shared" si="2103"/>
        <v>0</v>
      </c>
      <c r="YZ191" s="109">
        <f t="shared" si="2103"/>
        <v>0</v>
      </c>
      <c r="ZA191" s="109">
        <f t="shared" si="2103"/>
        <v>0</v>
      </c>
      <c r="ZB191" s="109">
        <f t="shared" si="2103"/>
        <v>0</v>
      </c>
      <c r="ZC191" s="109">
        <f t="shared" si="2103"/>
        <v>0</v>
      </c>
      <c r="ZD191" s="109">
        <f t="shared" si="2103"/>
        <v>0</v>
      </c>
      <c r="ZE191" s="109">
        <f t="shared" si="2103"/>
        <v>0</v>
      </c>
      <c r="ZF191" s="109">
        <f t="shared" si="2103"/>
        <v>0</v>
      </c>
      <c r="ZG191" s="109">
        <f t="shared" si="2103"/>
        <v>0</v>
      </c>
      <c r="ZH191" s="109">
        <f t="shared" si="2103"/>
        <v>0</v>
      </c>
      <c r="ZI191" s="109">
        <f t="shared" si="2072"/>
        <v>0</v>
      </c>
    </row>
    <row r="192" spans="2:685" x14ac:dyDescent="0.2">
      <c r="B192" s="41">
        <v>176</v>
      </c>
      <c r="C192" s="42"/>
      <c r="D192" s="42"/>
      <c r="E192" s="42"/>
      <c r="F192" s="42"/>
      <c r="G192" s="42"/>
      <c r="H192" s="42"/>
      <c r="I192" s="29"/>
      <c r="J192" s="6" t="str">
        <f t="shared" si="2136"/>
        <v/>
      </c>
      <c r="K192" s="43"/>
      <c r="L192" s="43"/>
      <c r="M192" s="43"/>
      <c r="N192" s="43"/>
      <c r="O192" s="43"/>
      <c r="P192" s="44" t="str">
        <f t="shared" si="1965"/>
        <v/>
      </c>
      <c r="Q192" s="26"/>
      <c r="R192" s="26"/>
      <c r="S192" s="26"/>
      <c r="T192" s="26"/>
      <c r="U192" s="29"/>
      <c r="V192" s="43"/>
      <c r="W192" s="26"/>
      <c r="X192" s="29"/>
      <c r="Y192" s="6">
        <f>IF('Detalle de Cuentas'!$C$4-$R192&gt;'Graph Creator'!$E$2*'Graph Creator'!$D$13*12,0,1)</f>
        <v>1</v>
      </c>
      <c r="Z192" s="45">
        <f t="shared" si="2137"/>
        <v>0</v>
      </c>
      <c r="AA192" s="2" t="e">
        <f t="shared" si="1966"/>
        <v>#VALUE!</v>
      </c>
      <c r="AB192" s="2" t="e">
        <f t="shared" si="1967"/>
        <v>#VALUE!</v>
      </c>
      <c r="AC192" s="2" t="e">
        <f t="shared" si="1968"/>
        <v>#VALUE!</v>
      </c>
      <c r="AD192" s="2" t="e">
        <f t="shared" si="1969"/>
        <v>#VALUE!</v>
      </c>
      <c r="AE192" s="2" t="e">
        <f t="shared" si="1970"/>
        <v>#VALUE!</v>
      </c>
      <c r="AF192" s="2" t="e">
        <f t="shared" si="1971"/>
        <v>#VALUE!</v>
      </c>
      <c r="AG192" s="2">
        <f t="shared" si="1972"/>
        <v>0</v>
      </c>
      <c r="AH192" s="2">
        <f t="shared" si="1973"/>
        <v>0</v>
      </c>
      <c r="AI192" s="2" t="str">
        <f t="shared" si="1974"/>
        <v/>
      </c>
      <c r="AJ192" s="2" t="str">
        <f t="shared" ref="AJ192:BE192" si="2385">IFERROR(SEARCH(".",$I192,AI192+1),"")</f>
        <v/>
      </c>
      <c r="AK192" s="2" t="str">
        <f t="shared" si="2385"/>
        <v/>
      </c>
      <c r="AL192" s="2" t="str">
        <f t="shared" si="2385"/>
        <v/>
      </c>
      <c r="AM192" s="2" t="str">
        <f t="shared" si="2385"/>
        <v/>
      </c>
      <c r="AN192" s="2" t="str">
        <f t="shared" si="2385"/>
        <v/>
      </c>
      <c r="AO192" s="2" t="str">
        <f t="shared" si="2385"/>
        <v/>
      </c>
      <c r="AP192" s="2" t="str">
        <f t="shared" si="2385"/>
        <v/>
      </c>
      <c r="AQ192" s="2" t="str">
        <f t="shared" si="2385"/>
        <v/>
      </c>
      <c r="AR192" s="2" t="str">
        <f t="shared" si="2385"/>
        <v/>
      </c>
      <c r="AS192" s="2" t="str">
        <f t="shared" si="2385"/>
        <v/>
      </c>
      <c r="AT192" s="2" t="str">
        <f t="shared" si="2385"/>
        <v/>
      </c>
      <c r="AU192" s="2" t="str">
        <f t="shared" si="2385"/>
        <v/>
      </c>
      <c r="AV192" s="2" t="str">
        <f t="shared" si="2385"/>
        <v/>
      </c>
      <c r="AW192" s="2" t="str">
        <f t="shared" si="2385"/>
        <v/>
      </c>
      <c r="AX192" s="2" t="str">
        <f t="shared" si="2385"/>
        <v/>
      </c>
      <c r="AY192" s="2" t="str">
        <f t="shared" si="2385"/>
        <v/>
      </c>
      <c r="AZ192" s="2" t="str">
        <f t="shared" si="2385"/>
        <v/>
      </c>
      <c r="BA192" s="2" t="str">
        <f t="shared" si="2385"/>
        <v/>
      </c>
      <c r="BB192" s="2" t="str">
        <f t="shared" si="2385"/>
        <v/>
      </c>
      <c r="BC192" s="2" t="str">
        <f t="shared" si="2385"/>
        <v/>
      </c>
      <c r="BD192" s="2" t="str">
        <f t="shared" si="2385"/>
        <v/>
      </c>
      <c r="BE192" s="2" t="str">
        <f t="shared" si="2385"/>
        <v/>
      </c>
      <c r="BF192" s="2" t="str">
        <f t="shared" si="1976"/>
        <v/>
      </c>
      <c r="BG192" s="2" t="str">
        <f t="shared" si="1620"/>
        <v/>
      </c>
      <c r="BH192" s="2" t="str">
        <f t="shared" si="1621"/>
        <v/>
      </c>
      <c r="BI192" s="2" t="str">
        <f t="shared" si="1622"/>
        <v/>
      </c>
      <c r="BJ192" s="2" t="str">
        <f t="shared" si="1623"/>
        <v/>
      </c>
      <c r="BK192" s="2" t="str">
        <f t="shared" si="1624"/>
        <v/>
      </c>
      <c r="BL192" s="2" t="str">
        <f t="shared" si="1625"/>
        <v/>
      </c>
      <c r="BM192" s="2" t="str">
        <f t="shared" si="1626"/>
        <v/>
      </c>
      <c r="BN192" s="2" t="str">
        <f t="shared" si="1627"/>
        <v/>
      </c>
      <c r="BO192" s="2" t="str">
        <f t="shared" si="1628"/>
        <v/>
      </c>
      <c r="BP192" s="2" t="str">
        <f t="shared" si="1629"/>
        <v/>
      </c>
      <c r="BQ192" s="2" t="str">
        <f t="shared" si="1630"/>
        <v/>
      </c>
      <c r="BR192" s="2" t="str">
        <f t="shared" si="1631"/>
        <v/>
      </c>
      <c r="BS192" s="2" t="str">
        <f t="shared" si="1632"/>
        <v/>
      </c>
      <c r="BT192" s="2" t="str">
        <f t="shared" si="1633"/>
        <v/>
      </c>
      <c r="BU192" s="2" t="str">
        <f t="shared" si="1634"/>
        <v/>
      </c>
      <c r="BV192" s="2" t="str">
        <f t="shared" si="1635"/>
        <v/>
      </c>
      <c r="BW192" s="2" t="str">
        <f t="shared" si="1636"/>
        <v/>
      </c>
      <c r="BX192" s="2" t="str">
        <f t="shared" si="1637"/>
        <v/>
      </c>
      <c r="BY192" s="2" t="str">
        <f t="shared" si="1638"/>
        <v/>
      </c>
      <c r="BZ192" s="2" t="str">
        <f t="shared" si="1639"/>
        <v/>
      </c>
      <c r="CA192" s="2" t="str">
        <f t="shared" si="1640"/>
        <v/>
      </c>
      <c r="CB192" s="2" t="str">
        <f t="shared" si="1641"/>
        <v/>
      </c>
      <c r="CC192" s="2" t="str">
        <f t="shared" si="1642"/>
        <v/>
      </c>
      <c r="CD192" s="14">
        <f t="shared" si="2139"/>
        <v>0</v>
      </c>
      <c r="CE192" s="14" t="e">
        <f t="shared" ref="CE192:DA192" si="2386">CD192-$J$17</f>
        <v>#VALUE!</v>
      </c>
      <c r="CF192" s="14" t="e">
        <f t="shared" si="2386"/>
        <v>#VALUE!</v>
      </c>
      <c r="CG192" s="14" t="e">
        <f t="shared" si="2386"/>
        <v>#VALUE!</v>
      </c>
      <c r="CH192" s="14" t="e">
        <f t="shared" si="2386"/>
        <v>#VALUE!</v>
      </c>
      <c r="CI192" s="14" t="e">
        <f t="shared" si="2386"/>
        <v>#VALUE!</v>
      </c>
      <c r="CJ192" s="14" t="e">
        <f t="shared" si="2386"/>
        <v>#VALUE!</v>
      </c>
      <c r="CK192" s="14" t="e">
        <f t="shared" si="2386"/>
        <v>#VALUE!</v>
      </c>
      <c r="CL192" s="14" t="e">
        <f t="shared" si="2386"/>
        <v>#VALUE!</v>
      </c>
      <c r="CM192" s="14" t="e">
        <f t="shared" si="2386"/>
        <v>#VALUE!</v>
      </c>
      <c r="CN192" s="14" t="e">
        <f t="shared" si="2386"/>
        <v>#VALUE!</v>
      </c>
      <c r="CO192" s="14" t="e">
        <f t="shared" si="2386"/>
        <v>#VALUE!</v>
      </c>
      <c r="CP192" s="14" t="e">
        <f t="shared" si="2386"/>
        <v>#VALUE!</v>
      </c>
      <c r="CQ192" s="14" t="e">
        <f t="shared" si="2386"/>
        <v>#VALUE!</v>
      </c>
      <c r="CR192" s="14" t="e">
        <f t="shared" si="2386"/>
        <v>#VALUE!</v>
      </c>
      <c r="CS192" s="14" t="e">
        <f t="shared" si="2386"/>
        <v>#VALUE!</v>
      </c>
      <c r="CT192" s="14" t="e">
        <f t="shared" si="2386"/>
        <v>#VALUE!</v>
      </c>
      <c r="CU192" s="14" t="e">
        <f t="shared" si="2386"/>
        <v>#VALUE!</v>
      </c>
      <c r="CV192" s="14" t="e">
        <f t="shared" si="2386"/>
        <v>#VALUE!</v>
      </c>
      <c r="CW192" s="14" t="e">
        <f t="shared" si="2386"/>
        <v>#VALUE!</v>
      </c>
      <c r="CX192" s="14" t="e">
        <f t="shared" si="2386"/>
        <v>#VALUE!</v>
      </c>
      <c r="CY192" s="14" t="e">
        <f t="shared" si="2386"/>
        <v>#VALUE!</v>
      </c>
      <c r="CZ192" s="14" t="e">
        <f t="shared" si="2386"/>
        <v>#VALUE!</v>
      </c>
      <c r="DA192" s="14" t="e">
        <f t="shared" si="2386"/>
        <v>#VALUE!</v>
      </c>
      <c r="DB192" s="2">
        <f t="shared" si="1978"/>
        <v>0</v>
      </c>
      <c r="DC192" s="2">
        <f t="shared" si="1979"/>
        <v>0</v>
      </c>
      <c r="DD192" s="2">
        <f t="shared" si="1980"/>
        <v>0</v>
      </c>
      <c r="DE192" s="2">
        <f t="shared" si="1981"/>
        <v>0</v>
      </c>
      <c r="DF192" s="2">
        <f t="shared" si="1982"/>
        <v>0</v>
      </c>
      <c r="DG192" s="2">
        <f t="shared" si="1983"/>
        <v>0</v>
      </c>
      <c r="DH192" s="2">
        <f t="shared" si="1984"/>
        <v>0</v>
      </c>
      <c r="DI192" s="2">
        <f t="shared" si="1985"/>
        <v>0</v>
      </c>
      <c r="DJ192" s="2">
        <f t="shared" si="1986"/>
        <v>0</v>
      </c>
      <c r="DK192" s="2">
        <f t="shared" si="1987"/>
        <v>0</v>
      </c>
      <c r="DL192" s="2">
        <f t="shared" si="1988"/>
        <v>0</v>
      </c>
      <c r="DM192" s="2">
        <f t="shared" si="1989"/>
        <v>0</v>
      </c>
      <c r="DN192" s="2">
        <f t="shared" si="1990"/>
        <v>0</v>
      </c>
      <c r="DO192" s="2">
        <f t="shared" si="1991"/>
        <v>0</v>
      </c>
      <c r="DP192" s="2">
        <f t="shared" si="1992"/>
        <v>0</v>
      </c>
      <c r="DQ192" s="2">
        <f t="shared" si="1993"/>
        <v>0</v>
      </c>
      <c r="DR192" s="2">
        <f t="shared" si="1994"/>
        <v>0</v>
      </c>
      <c r="DS192" s="2">
        <f t="shared" si="1995"/>
        <v>0</v>
      </c>
      <c r="DT192" s="2">
        <f t="shared" si="1996"/>
        <v>0</v>
      </c>
      <c r="DU192" s="2">
        <f t="shared" si="1997"/>
        <v>0</v>
      </c>
      <c r="DV192" s="2">
        <f t="shared" si="1998"/>
        <v>0</v>
      </c>
      <c r="DW192" s="2">
        <f t="shared" si="1999"/>
        <v>0</v>
      </c>
      <c r="DX192" s="2">
        <f t="shared" si="2000"/>
        <v>0</v>
      </c>
      <c r="DY192" s="2">
        <f t="shared" si="2001"/>
        <v>0</v>
      </c>
      <c r="DZ192" s="2">
        <f t="shared" si="2002"/>
        <v>0</v>
      </c>
      <c r="EA192" s="2">
        <f t="shared" si="2003"/>
        <v>0</v>
      </c>
      <c r="EB192" s="2">
        <f t="shared" si="2004"/>
        <v>0</v>
      </c>
      <c r="EC192" s="2">
        <f t="shared" si="2005"/>
        <v>0</v>
      </c>
      <c r="ED192" s="2">
        <f t="shared" si="2006"/>
        <v>0</v>
      </c>
      <c r="EE192" s="2">
        <f t="shared" si="2007"/>
        <v>0</v>
      </c>
      <c r="EF192" s="2">
        <f t="shared" si="2008"/>
        <v>0</v>
      </c>
      <c r="EG192" s="2">
        <f t="shared" si="2009"/>
        <v>0</v>
      </c>
      <c r="EH192" s="2">
        <f t="shared" si="2010"/>
        <v>0</v>
      </c>
      <c r="EI192" s="2">
        <f t="shared" si="2011"/>
        <v>0</v>
      </c>
      <c r="EJ192" s="2">
        <f t="shared" si="2012"/>
        <v>0</v>
      </c>
      <c r="EK192" s="2">
        <f t="shared" si="2013"/>
        <v>0</v>
      </c>
      <c r="EL192" s="2">
        <f t="shared" si="2014"/>
        <v>0</v>
      </c>
      <c r="EM192" s="2">
        <f t="shared" si="2015"/>
        <v>0</v>
      </c>
      <c r="EN192" s="2">
        <f t="shared" si="2016"/>
        <v>0</v>
      </c>
      <c r="EO192" s="2">
        <f t="shared" si="2017"/>
        <v>0</v>
      </c>
      <c r="EP192" s="2">
        <f t="shared" si="2018"/>
        <v>0</v>
      </c>
      <c r="EQ192" s="2">
        <f t="shared" si="2019"/>
        <v>0</v>
      </c>
      <c r="ER192" s="2">
        <f t="shared" si="2020"/>
        <v>0</v>
      </c>
      <c r="ES192" s="2">
        <f t="shared" si="2021"/>
        <v>0</v>
      </c>
      <c r="ET192" s="2">
        <f t="shared" si="2022"/>
        <v>0</v>
      </c>
      <c r="EU192" s="2">
        <f t="shared" si="2023"/>
        <v>0</v>
      </c>
      <c r="EV192" s="2">
        <f t="shared" si="2024"/>
        <v>0</v>
      </c>
      <c r="EW192" s="2">
        <f t="shared" si="2025"/>
        <v>0</v>
      </c>
      <c r="EX192" s="2">
        <f t="shared" si="2141"/>
        <v>1</v>
      </c>
      <c r="EY192" s="2" t="e">
        <f t="shared" si="2142"/>
        <v>#VALUE!</v>
      </c>
      <c r="EZ192" s="2" t="e">
        <f t="shared" si="2143"/>
        <v>#VALUE!</v>
      </c>
      <c r="FA192" s="2" t="e">
        <f t="shared" si="2144"/>
        <v>#VALUE!</v>
      </c>
      <c r="FB192" s="2" t="e">
        <f t="shared" si="2145"/>
        <v>#VALUE!</v>
      </c>
      <c r="FC192" s="2" t="e">
        <f t="shared" si="2146"/>
        <v>#VALUE!</v>
      </c>
      <c r="FD192" s="2" t="e">
        <f t="shared" si="2147"/>
        <v>#VALUE!</v>
      </c>
      <c r="FE192" s="2" t="e">
        <f t="shared" si="2148"/>
        <v>#VALUE!</v>
      </c>
      <c r="FF192" s="2" t="e">
        <f t="shared" si="2149"/>
        <v>#VALUE!</v>
      </c>
      <c r="FG192" s="2" t="e">
        <f t="shared" si="2150"/>
        <v>#VALUE!</v>
      </c>
      <c r="FH192" s="2" t="e">
        <f t="shared" si="2151"/>
        <v>#VALUE!</v>
      </c>
      <c r="FI192" s="2" t="e">
        <f t="shared" si="2152"/>
        <v>#VALUE!</v>
      </c>
      <c r="FJ192" s="2" t="e">
        <f t="shared" si="2153"/>
        <v>#VALUE!</v>
      </c>
      <c r="FK192" s="2" t="e">
        <f t="shared" si="2154"/>
        <v>#VALUE!</v>
      </c>
      <c r="FL192" s="2" t="e">
        <f t="shared" si="2155"/>
        <v>#VALUE!</v>
      </c>
      <c r="FM192" s="2" t="e">
        <f t="shared" si="2156"/>
        <v>#VALUE!</v>
      </c>
      <c r="FN192" s="2" t="e">
        <f t="shared" si="2157"/>
        <v>#VALUE!</v>
      </c>
      <c r="FO192" s="2" t="e">
        <f t="shared" si="2158"/>
        <v>#VALUE!</v>
      </c>
      <c r="FP192" s="2" t="e">
        <f t="shared" si="2159"/>
        <v>#VALUE!</v>
      </c>
      <c r="FQ192" s="2" t="e">
        <f t="shared" si="2160"/>
        <v>#VALUE!</v>
      </c>
      <c r="FR192" s="2" t="e">
        <f t="shared" si="2161"/>
        <v>#VALUE!</v>
      </c>
      <c r="FS192" s="2" t="e">
        <f t="shared" si="2162"/>
        <v>#VALUE!</v>
      </c>
      <c r="FT192" s="2" t="e">
        <f t="shared" si="2163"/>
        <v>#VALUE!</v>
      </c>
      <c r="FU192" s="2" t="e">
        <f t="shared" si="2164"/>
        <v>#VALUE!</v>
      </c>
      <c r="FV192" s="2">
        <f t="shared" si="2165"/>
        <v>1</v>
      </c>
      <c r="FW192" s="2" t="e">
        <f t="shared" si="2166"/>
        <v>#VALUE!</v>
      </c>
      <c r="FX192" s="2" t="e">
        <f t="shared" si="2167"/>
        <v>#VALUE!</v>
      </c>
      <c r="FY192" s="2" t="e">
        <f t="shared" si="2168"/>
        <v>#VALUE!</v>
      </c>
      <c r="FZ192" s="2" t="e">
        <f t="shared" si="2169"/>
        <v>#VALUE!</v>
      </c>
      <c r="GA192" s="2" t="e">
        <f t="shared" si="2170"/>
        <v>#VALUE!</v>
      </c>
      <c r="GB192" s="2" t="e">
        <f t="shared" si="2171"/>
        <v>#VALUE!</v>
      </c>
      <c r="GC192" s="2" t="e">
        <f t="shared" si="2172"/>
        <v>#VALUE!</v>
      </c>
      <c r="GD192" s="2" t="e">
        <f t="shared" si="2173"/>
        <v>#VALUE!</v>
      </c>
      <c r="GE192" s="2" t="e">
        <f t="shared" si="2174"/>
        <v>#VALUE!</v>
      </c>
      <c r="GF192" s="2" t="e">
        <f t="shared" si="2175"/>
        <v>#VALUE!</v>
      </c>
      <c r="GG192" s="2" t="e">
        <f t="shared" si="2176"/>
        <v>#VALUE!</v>
      </c>
      <c r="GH192" s="2" t="e">
        <f t="shared" si="2177"/>
        <v>#VALUE!</v>
      </c>
      <c r="GI192" s="2" t="e">
        <f t="shared" si="2178"/>
        <v>#VALUE!</v>
      </c>
      <c r="GJ192" s="2" t="e">
        <f t="shared" si="2179"/>
        <v>#VALUE!</v>
      </c>
      <c r="GK192" s="2" t="e">
        <f t="shared" si="2180"/>
        <v>#VALUE!</v>
      </c>
      <c r="GL192" s="2" t="e">
        <f t="shared" si="2181"/>
        <v>#VALUE!</v>
      </c>
      <c r="GM192" s="2" t="e">
        <f t="shared" si="2182"/>
        <v>#VALUE!</v>
      </c>
      <c r="GN192" s="2" t="e">
        <f t="shared" si="2183"/>
        <v>#VALUE!</v>
      </c>
      <c r="GO192" s="2" t="e">
        <f t="shared" si="2184"/>
        <v>#VALUE!</v>
      </c>
      <c r="GP192" s="2" t="e">
        <f t="shared" si="2185"/>
        <v>#VALUE!</v>
      </c>
      <c r="GQ192" s="2" t="e">
        <f t="shared" si="2186"/>
        <v>#VALUE!</v>
      </c>
      <c r="GR192" s="2" t="e">
        <f t="shared" si="2187"/>
        <v>#VALUE!</v>
      </c>
      <c r="GS192" s="2" t="e">
        <f t="shared" si="2188"/>
        <v>#VALUE!</v>
      </c>
      <c r="GT192" s="2">
        <f t="shared" si="2189"/>
        <v>1</v>
      </c>
      <c r="GU192" s="2" t="e">
        <f t="shared" si="2190"/>
        <v>#VALUE!</v>
      </c>
      <c r="GV192" s="2" t="e">
        <f t="shared" si="2191"/>
        <v>#VALUE!</v>
      </c>
      <c r="GW192" s="2" t="e">
        <f t="shared" si="2192"/>
        <v>#VALUE!</v>
      </c>
      <c r="GX192" s="2" t="e">
        <f t="shared" si="2193"/>
        <v>#VALUE!</v>
      </c>
      <c r="GY192" s="2" t="e">
        <f t="shared" si="2194"/>
        <v>#VALUE!</v>
      </c>
      <c r="GZ192" s="2" t="e">
        <f t="shared" si="2195"/>
        <v>#VALUE!</v>
      </c>
      <c r="HA192" s="2" t="e">
        <f t="shared" si="2196"/>
        <v>#VALUE!</v>
      </c>
      <c r="HB192" s="2" t="e">
        <f t="shared" si="2197"/>
        <v>#VALUE!</v>
      </c>
      <c r="HC192" s="2" t="e">
        <f t="shared" si="2198"/>
        <v>#VALUE!</v>
      </c>
      <c r="HD192" s="2" t="e">
        <f t="shared" si="2199"/>
        <v>#VALUE!</v>
      </c>
      <c r="HE192" s="2" t="e">
        <f t="shared" si="2200"/>
        <v>#VALUE!</v>
      </c>
      <c r="HF192" s="2" t="e">
        <f t="shared" si="2201"/>
        <v>#VALUE!</v>
      </c>
      <c r="HG192" s="2" t="e">
        <f t="shared" si="2202"/>
        <v>#VALUE!</v>
      </c>
      <c r="HH192" s="2" t="e">
        <f t="shared" si="2203"/>
        <v>#VALUE!</v>
      </c>
      <c r="HI192" s="2" t="e">
        <f t="shared" si="2204"/>
        <v>#VALUE!</v>
      </c>
      <c r="HJ192" s="2" t="e">
        <f t="shared" si="2205"/>
        <v>#VALUE!</v>
      </c>
      <c r="HK192" s="2" t="e">
        <f t="shared" si="2206"/>
        <v>#VALUE!</v>
      </c>
      <c r="HL192" s="2" t="e">
        <f t="shared" si="2207"/>
        <v>#VALUE!</v>
      </c>
      <c r="HM192" s="2" t="e">
        <f t="shared" si="2208"/>
        <v>#VALUE!</v>
      </c>
      <c r="HN192" s="2" t="e">
        <f t="shared" si="2209"/>
        <v>#VALUE!</v>
      </c>
      <c r="HO192" s="2" t="e">
        <f t="shared" si="2210"/>
        <v>#VALUE!</v>
      </c>
      <c r="HP192" s="2" t="e">
        <f t="shared" si="2211"/>
        <v>#VALUE!</v>
      </c>
      <c r="HQ192" s="2" t="e">
        <f t="shared" si="2212"/>
        <v>#VALUE!</v>
      </c>
      <c r="HR192" s="2">
        <f t="shared" si="2213"/>
        <v>1</v>
      </c>
      <c r="HS192" s="2" t="e">
        <f t="shared" si="2214"/>
        <v>#VALUE!</v>
      </c>
      <c r="HT192" s="2" t="e">
        <f t="shared" si="2215"/>
        <v>#VALUE!</v>
      </c>
      <c r="HU192" s="2" t="e">
        <f t="shared" si="2216"/>
        <v>#VALUE!</v>
      </c>
      <c r="HV192" s="2" t="e">
        <f t="shared" si="2217"/>
        <v>#VALUE!</v>
      </c>
      <c r="HW192" s="2" t="e">
        <f t="shared" si="2218"/>
        <v>#VALUE!</v>
      </c>
      <c r="HX192" s="2" t="e">
        <f t="shared" si="2219"/>
        <v>#VALUE!</v>
      </c>
      <c r="HY192" s="2" t="e">
        <f t="shared" si="2220"/>
        <v>#VALUE!</v>
      </c>
      <c r="HZ192" s="2" t="e">
        <f t="shared" si="2221"/>
        <v>#VALUE!</v>
      </c>
      <c r="IA192" s="2" t="e">
        <f t="shared" si="2222"/>
        <v>#VALUE!</v>
      </c>
      <c r="IB192" s="2" t="e">
        <f t="shared" si="2223"/>
        <v>#VALUE!</v>
      </c>
      <c r="IC192" s="2" t="e">
        <f t="shared" si="2224"/>
        <v>#VALUE!</v>
      </c>
      <c r="ID192" s="2" t="e">
        <f t="shared" si="2225"/>
        <v>#VALUE!</v>
      </c>
      <c r="IE192" s="2" t="e">
        <f t="shared" si="2226"/>
        <v>#VALUE!</v>
      </c>
      <c r="IF192" s="2" t="e">
        <f t="shared" si="2227"/>
        <v>#VALUE!</v>
      </c>
      <c r="IG192" s="2" t="e">
        <f t="shared" si="2228"/>
        <v>#VALUE!</v>
      </c>
      <c r="IH192" s="2" t="e">
        <f t="shared" si="2229"/>
        <v>#VALUE!</v>
      </c>
      <c r="II192" s="2" t="e">
        <f t="shared" si="2230"/>
        <v>#VALUE!</v>
      </c>
      <c r="IJ192" s="2" t="e">
        <f t="shared" si="2231"/>
        <v>#VALUE!</v>
      </c>
      <c r="IK192" s="2" t="e">
        <f t="shared" si="2232"/>
        <v>#VALUE!</v>
      </c>
      <c r="IL192" s="2" t="e">
        <f t="shared" si="2233"/>
        <v>#VALUE!</v>
      </c>
      <c r="IM192" s="2" t="e">
        <f t="shared" si="2234"/>
        <v>#VALUE!</v>
      </c>
      <c r="IN192" s="2" t="e">
        <f t="shared" si="2235"/>
        <v>#VALUE!</v>
      </c>
      <c r="IO192" s="2" t="e">
        <f t="shared" si="2236"/>
        <v>#VALUE!</v>
      </c>
      <c r="IP192" s="2">
        <f t="shared" si="2237"/>
        <v>0</v>
      </c>
      <c r="IQ192" s="2" t="e">
        <f t="shared" si="2238"/>
        <v>#VALUE!</v>
      </c>
      <c r="IR192" s="2" t="e">
        <f t="shared" si="2239"/>
        <v>#VALUE!</v>
      </c>
      <c r="IS192" s="2" t="e">
        <f t="shared" si="2240"/>
        <v>#VALUE!</v>
      </c>
      <c r="IT192" s="2" t="e">
        <f t="shared" si="2241"/>
        <v>#VALUE!</v>
      </c>
      <c r="IU192" s="2" t="e">
        <f t="shared" si="2242"/>
        <v>#VALUE!</v>
      </c>
      <c r="IV192" s="2" t="e">
        <f t="shared" si="2243"/>
        <v>#VALUE!</v>
      </c>
      <c r="IW192" s="2" t="e">
        <f t="shared" si="2244"/>
        <v>#VALUE!</v>
      </c>
      <c r="IX192" s="2" t="e">
        <f t="shared" si="2245"/>
        <v>#VALUE!</v>
      </c>
      <c r="IY192" s="2" t="e">
        <f t="shared" si="2246"/>
        <v>#VALUE!</v>
      </c>
      <c r="IZ192" s="2" t="e">
        <f t="shared" si="2247"/>
        <v>#VALUE!</v>
      </c>
      <c r="JA192" s="2" t="e">
        <f t="shared" si="2248"/>
        <v>#VALUE!</v>
      </c>
      <c r="JB192" s="2" t="e">
        <f t="shared" si="2249"/>
        <v>#VALUE!</v>
      </c>
      <c r="JC192" s="2" t="e">
        <f t="shared" si="2250"/>
        <v>#VALUE!</v>
      </c>
      <c r="JD192" s="2" t="e">
        <f t="shared" si="2251"/>
        <v>#VALUE!</v>
      </c>
      <c r="JE192" s="2" t="e">
        <f t="shared" si="2252"/>
        <v>#VALUE!</v>
      </c>
      <c r="JF192" s="2" t="e">
        <f t="shared" si="2253"/>
        <v>#VALUE!</v>
      </c>
      <c r="JG192" s="2" t="e">
        <f t="shared" si="2254"/>
        <v>#VALUE!</v>
      </c>
      <c r="JH192" s="2" t="e">
        <f t="shared" si="2255"/>
        <v>#VALUE!</v>
      </c>
      <c r="JI192" s="2" t="e">
        <f t="shared" si="2256"/>
        <v>#VALUE!</v>
      </c>
      <c r="JJ192" s="2" t="e">
        <f t="shared" si="2257"/>
        <v>#VALUE!</v>
      </c>
      <c r="JK192" s="2" t="e">
        <f t="shared" si="2258"/>
        <v>#VALUE!</v>
      </c>
      <c r="JL192" s="2" t="e">
        <f t="shared" si="2259"/>
        <v>#VALUE!</v>
      </c>
      <c r="JM192" s="2" t="e">
        <f t="shared" si="2260"/>
        <v>#VALUE!</v>
      </c>
      <c r="JN192" s="2">
        <f t="shared" si="2261"/>
        <v>0</v>
      </c>
      <c r="JO192" s="2" t="e">
        <f t="shared" si="2262"/>
        <v>#VALUE!</v>
      </c>
      <c r="JP192" s="2" t="e">
        <f t="shared" si="2263"/>
        <v>#VALUE!</v>
      </c>
      <c r="JQ192" s="2" t="e">
        <f t="shared" si="2264"/>
        <v>#VALUE!</v>
      </c>
      <c r="JR192" s="2" t="e">
        <f t="shared" si="2265"/>
        <v>#VALUE!</v>
      </c>
      <c r="JS192" s="2" t="e">
        <f t="shared" si="2266"/>
        <v>#VALUE!</v>
      </c>
      <c r="JT192" s="2" t="e">
        <f t="shared" si="2267"/>
        <v>#VALUE!</v>
      </c>
      <c r="JU192" s="2" t="e">
        <f t="shared" si="2268"/>
        <v>#VALUE!</v>
      </c>
      <c r="JV192" s="2" t="e">
        <f t="shared" si="2269"/>
        <v>#VALUE!</v>
      </c>
      <c r="JW192" s="2" t="e">
        <f t="shared" si="2270"/>
        <v>#VALUE!</v>
      </c>
      <c r="JX192" s="2" t="e">
        <f t="shared" si="2271"/>
        <v>#VALUE!</v>
      </c>
      <c r="JY192" s="2" t="e">
        <f t="shared" si="2272"/>
        <v>#VALUE!</v>
      </c>
      <c r="JZ192" s="2" t="e">
        <f t="shared" si="2273"/>
        <v>#VALUE!</v>
      </c>
      <c r="KA192" s="2" t="e">
        <f t="shared" si="2274"/>
        <v>#VALUE!</v>
      </c>
      <c r="KB192" s="2" t="e">
        <f t="shared" si="2275"/>
        <v>#VALUE!</v>
      </c>
      <c r="KC192" s="2" t="e">
        <f t="shared" si="2276"/>
        <v>#VALUE!</v>
      </c>
      <c r="KD192" s="2" t="e">
        <f t="shared" si="2277"/>
        <v>#VALUE!</v>
      </c>
      <c r="KE192" s="2" t="e">
        <f t="shared" si="2278"/>
        <v>#VALUE!</v>
      </c>
      <c r="KF192" s="2" t="e">
        <f t="shared" si="2279"/>
        <v>#VALUE!</v>
      </c>
      <c r="KG192" s="2" t="e">
        <f t="shared" si="2280"/>
        <v>#VALUE!</v>
      </c>
      <c r="KH192" s="2" t="e">
        <f t="shared" si="2281"/>
        <v>#VALUE!</v>
      </c>
      <c r="KI192" s="2" t="e">
        <f t="shared" si="2282"/>
        <v>#VALUE!</v>
      </c>
      <c r="KJ192" s="2" t="e">
        <f t="shared" si="2283"/>
        <v>#VALUE!</v>
      </c>
      <c r="KK192" s="2" t="e">
        <f t="shared" si="2284"/>
        <v>#VALUE!</v>
      </c>
      <c r="KL192" s="2">
        <f t="shared" si="2285"/>
        <v>0</v>
      </c>
      <c r="KM192" s="2" t="e">
        <f t="shared" si="2286"/>
        <v>#VALUE!</v>
      </c>
      <c r="KN192" s="2" t="e">
        <f t="shared" si="2287"/>
        <v>#VALUE!</v>
      </c>
      <c r="KO192" s="2" t="e">
        <f t="shared" si="2288"/>
        <v>#VALUE!</v>
      </c>
      <c r="KP192" s="2" t="e">
        <f t="shared" si="2289"/>
        <v>#VALUE!</v>
      </c>
      <c r="KQ192" s="2" t="e">
        <f t="shared" si="2290"/>
        <v>#VALUE!</v>
      </c>
      <c r="KR192" s="2" t="e">
        <f t="shared" si="2291"/>
        <v>#VALUE!</v>
      </c>
      <c r="KS192" s="2" t="e">
        <f t="shared" si="2292"/>
        <v>#VALUE!</v>
      </c>
      <c r="KT192" s="2" t="e">
        <f t="shared" si="2293"/>
        <v>#VALUE!</v>
      </c>
      <c r="KU192" s="2" t="e">
        <f t="shared" si="2294"/>
        <v>#VALUE!</v>
      </c>
      <c r="KV192" s="2" t="e">
        <f t="shared" si="2295"/>
        <v>#VALUE!</v>
      </c>
      <c r="KW192" s="2" t="e">
        <f t="shared" si="2296"/>
        <v>#VALUE!</v>
      </c>
      <c r="KX192" s="2" t="e">
        <f t="shared" si="2297"/>
        <v>#VALUE!</v>
      </c>
      <c r="KY192" s="2" t="e">
        <f t="shared" si="2298"/>
        <v>#VALUE!</v>
      </c>
      <c r="KZ192" s="2" t="e">
        <f t="shared" si="2299"/>
        <v>#VALUE!</v>
      </c>
      <c r="LA192" s="2" t="e">
        <f t="shared" si="2300"/>
        <v>#VALUE!</v>
      </c>
      <c r="LB192" s="2" t="e">
        <f t="shared" si="2301"/>
        <v>#VALUE!</v>
      </c>
      <c r="LC192" s="2" t="e">
        <f t="shared" si="2302"/>
        <v>#VALUE!</v>
      </c>
      <c r="LD192" s="2" t="e">
        <f t="shared" si="2303"/>
        <v>#VALUE!</v>
      </c>
      <c r="LE192" s="2" t="e">
        <f t="shared" si="2304"/>
        <v>#VALUE!</v>
      </c>
      <c r="LF192" s="2" t="e">
        <f t="shared" si="2305"/>
        <v>#VALUE!</v>
      </c>
      <c r="LG192" s="2" t="e">
        <f t="shared" si="2306"/>
        <v>#VALUE!</v>
      </c>
      <c r="LH192" s="2" t="e">
        <f t="shared" si="2307"/>
        <v>#VALUE!</v>
      </c>
      <c r="LI192" s="2" t="e">
        <f t="shared" si="2308"/>
        <v>#VALUE!</v>
      </c>
      <c r="LJ192" s="2">
        <f t="shared" si="2309"/>
        <v>0</v>
      </c>
      <c r="LK192" s="2" t="e">
        <f t="shared" si="2310"/>
        <v>#VALUE!</v>
      </c>
      <c r="LL192" s="2" t="e">
        <f t="shared" si="2311"/>
        <v>#VALUE!</v>
      </c>
      <c r="LM192" s="2" t="e">
        <f t="shared" si="2312"/>
        <v>#VALUE!</v>
      </c>
      <c r="LN192" s="2" t="e">
        <f t="shared" si="2313"/>
        <v>#VALUE!</v>
      </c>
      <c r="LO192" s="2" t="e">
        <f t="shared" si="2314"/>
        <v>#VALUE!</v>
      </c>
      <c r="LP192" s="2" t="e">
        <f t="shared" si="2315"/>
        <v>#VALUE!</v>
      </c>
      <c r="LQ192" s="2" t="e">
        <f t="shared" si="2316"/>
        <v>#VALUE!</v>
      </c>
      <c r="LR192" s="2" t="e">
        <f t="shared" si="2317"/>
        <v>#VALUE!</v>
      </c>
      <c r="LS192" s="2" t="e">
        <f t="shared" si="2318"/>
        <v>#VALUE!</v>
      </c>
      <c r="LT192" s="2" t="e">
        <f t="shared" si="2319"/>
        <v>#VALUE!</v>
      </c>
      <c r="LU192" s="2" t="e">
        <f t="shared" si="2320"/>
        <v>#VALUE!</v>
      </c>
      <c r="LV192" s="2" t="e">
        <f t="shared" si="2321"/>
        <v>#VALUE!</v>
      </c>
      <c r="LW192" s="2" t="e">
        <f t="shared" si="2322"/>
        <v>#VALUE!</v>
      </c>
      <c r="LX192" s="2" t="e">
        <f t="shared" si="2323"/>
        <v>#VALUE!</v>
      </c>
      <c r="LY192" s="2" t="e">
        <f t="shared" si="2324"/>
        <v>#VALUE!</v>
      </c>
      <c r="LZ192" s="2" t="e">
        <f t="shared" si="2325"/>
        <v>#VALUE!</v>
      </c>
      <c r="MA192" s="2" t="e">
        <f t="shared" si="2326"/>
        <v>#VALUE!</v>
      </c>
      <c r="MB192" s="2" t="e">
        <f t="shared" si="2327"/>
        <v>#VALUE!</v>
      </c>
      <c r="MC192" s="2" t="e">
        <f t="shared" si="2328"/>
        <v>#VALUE!</v>
      </c>
      <c r="MD192" s="2" t="e">
        <f t="shared" si="2329"/>
        <v>#VALUE!</v>
      </c>
      <c r="ME192" s="2" t="e">
        <f t="shared" si="2330"/>
        <v>#VALUE!</v>
      </c>
      <c r="MF192" s="2" t="e">
        <f t="shared" si="2331"/>
        <v>#VALUE!</v>
      </c>
      <c r="MG192" s="2" t="e">
        <f t="shared" si="2332"/>
        <v>#VALUE!</v>
      </c>
      <c r="MH192" s="2">
        <f t="shared" si="2333"/>
        <v>1</v>
      </c>
      <c r="MI192" s="2" t="e">
        <f t="shared" si="2334"/>
        <v>#VALUE!</v>
      </c>
      <c r="MJ192" s="2" t="e">
        <f t="shared" si="2335"/>
        <v>#VALUE!</v>
      </c>
      <c r="MK192" s="2" t="e">
        <f t="shared" si="2336"/>
        <v>#VALUE!</v>
      </c>
      <c r="ML192" s="2" t="e">
        <f t="shared" si="2337"/>
        <v>#VALUE!</v>
      </c>
      <c r="MM192" s="2" t="e">
        <f t="shared" si="2338"/>
        <v>#VALUE!</v>
      </c>
      <c r="MN192" s="2" t="e">
        <f t="shared" si="2339"/>
        <v>#VALUE!</v>
      </c>
      <c r="MO192" s="2" t="e">
        <f t="shared" si="2340"/>
        <v>#VALUE!</v>
      </c>
      <c r="MP192" s="2" t="e">
        <f t="shared" si="2341"/>
        <v>#VALUE!</v>
      </c>
      <c r="MQ192" s="2" t="e">
        <f t="shared" si="2342"/>
        <v>#VALUE!</v>
      </c>
      <c r="MR192" s="2" t="e">
        <f t="shared" si="2343"/>
        <v>#VALUE!</v>
      </c>
      <c r="MS192" s="2" t="e">
        <f t="shared" si="2344"/>
        <v>#VALUE!</v>
      </c>
      <c r="MT192" s="2" t="e">
        <f t="shared" si="2345"/>
        <v>#VALUE!</v>
      </c>
      <c r="MU192" s="2" t="e">
        <f t="shared" si="2346"/>
        <v>#VALUE!</v>
      </c>
      <c r="MV192" s="2" t="e">
        <f t="shared" si="2347"/>
        <v>#VALUE!</v>
      </c>
      <c r="MW192" s="2" t="e">
        <f t="shared" si="2348"/>
        <v>#VALUE!</v>
      </c>
      <c r="MX192" s="2" t="e">
        <f t="shared" si="2349"/>
        <v>#VALUE!</v>
      </c>
      <c r="MY192" s="2" t="e">
        <f t="shared" si="2350"/>
        <v>#VALUE!</v>
      </c>
      <c r="MZ192" s="2" t="e">
        <f t="shared" si="2351"/>
        <v>#VALUE!</v>
      </c>
      <c r="NA192" s="2" t="e">
        <f t="shared" si="2352"/>
        <v>#VALUE!</v>
      </c>
      <c r="NB192" s="2" t="e">
        <f t="shared" si="2353"/>
        <v>#VALUE!</v>
      </c>
      <c r="NC192" s="2" t="e">
        <f t="shared" si="2354"/>
        <v>#VALUE!</v>
      </c>
      <c r="ND192" s="2" t="e">
        <f t="shared" si="2355"/>
        <v>#VALUE!</v>
      </c>
      <c r="NE192" s="2" t="e">
        <f t="shared" si="2356"/>
        <v>#VALUE!</v>
      </c>
      <c r="NF192" s="2">
        <f t="shared" si="2026"/>
        <v>0</v>
      </c>
      <c r="NG192" s="2">
        <f t="shared" si="1861"/>
        <v>0</v>
      </c>
      <c r="NH192" s="2">
        <f t="shared" si="1862"/>
        <v>0</v>
      </c>
      <c r="NI192" s="2">
        <f t="shared" si="1863"/>
        <v>0</v>
      </c>
      <c r="NJ192" s="2">
        <f t="shared" si="1864"/>
        <v>0</v>
      </c>
      <c r="NK192" s="2">
        <f t="shared" si="1865"/>
        <v>0</v>
      </c>
      <c r="NL192" s="2">
        <f t="shared" si="1866"/>
        <v>0</v>
      </c>
      <c r="NM192" s="2">
        <f t="shared" si="1867"/>
        <v>0</v>
      </c>
      <c r="NN192" s="2">
        <f t="shared" si="1868"/>
        <v>0</v>
      </c>
      <c r="NO192" s="2">
        <f t="shared" si="1869"/>
        <v>0</v>
      </c>
      <c r="NP192" s="2">
        <f t="shared" si="1870"/>
        <v>0</v>
      </c>
      <c r="NQ192" s="2">
        <f t="shared" si="1871"/>
        <v>0</v>
      </c>
      <c r="NR192" s="2">
        <f t="shared" si="1872"/>
        <v>0</v>
      </c>
      <c r="NS192" s="2">
        <f t="shared" si="1873"/>
        <v>0</v>
      </c>
      <c r="NT192" s="2">
        <f t="shared" si="1874"/>
        <v>0</v>
      </c>
      <c r="NU192" s="2">
        <f t="shared" si="1875"/>
        <v>0</v>
      </c>
      <c r="NV192" s="2">
        <f t="shared" si="1876"/>
        <v>0</v>
      </c>
      <c r="NW192" s="2">
        <f t="shared" si="1877"/>
        <v>0</v>
      </c>
      <c r="NX192" s="2">
        <f t="shared" si="1878"/>
        <v>0</v>
      </c>
      <c r="NY192" s="2">
        <f t="shared" si="1879"/>
        <v>0</v>
      </c>
      <c r="NZ192" s="2">
        <f t="shared" si="1880"/>
        <v>0</v>
      </c>
      <c r="OA192" s="2">
        <f t="shared" si="1881"/>
        <v>0</v>
      </c>
      <c r="OB192" s="2">
        <f t="shared" si="1882"/>
        <v>0</v>
      </c>
      <c r="OC192" s="2">
        <f t="shared" si="1883"/>
        <v>0</v>
      </c>
      <c r="OD192" s="2">
        <f>IF(AND(NF192&gt;'Graph Creator'!$K$4,'Detalle de Cuentas'!NF192&lt;='Graph Creator'!$L$4),1,0)</f>
        <v>0</v>
      </c>
      <c r="OE192" s="2">
        <f>IF(AND(NG192&gt;'Graph Creator'!$K$4,'Detalle de Cuentas'!NG192&lt;='Graph Creator'!$L$4),1,0)</f>
        <v>0</v>
      </c>
      <c r="OF192" s="2">
        <f>IF(AND(NH192&gt;'Graph Creator'!$K$4,'Detalle de Cuentas'!NH192&lt;='Graph Creator'!$L$4),1,0)</f>
        <v>0</v>
      </c>
      <c r="OG192" s="2">
        <f>IF(AND(NI192&gt;'Graph Creator'!$K$4,'Detalle de Cuentas'!NI192&lt;='Graph Creator'!$L$4),1,0)</f>
        <v>0</v>
      </c>
      <c r="OH192" s="2">
        <f>IF(AND(NJ192&gt;'Graph Creator'!$K$4,'Detalle de Cuentas'!NJ192&lt;='Graph Creator'!$L$4),1,0)</f>
        <v>0</v>
      </c>
      <c r="OI192" s="2">
        <f>IF(AND(NK192&gt;'Graph Creator'!$K$4,'Detalle de Cuentas'!NK192&lt;='Graph Creator'!$L$4),1,0)</f>
        <v>0</v>
      </c>
      <c r="OJ192" s="2">
        <f>IF(AND(NL192&gt;'Graph Creator'!$K$4,'Detalle de Cuentas'!NL192&lt;='Graph Creator'!$L$4),1,0)</f>
        <v>0</v>
      </c>
      <c r="OK192" s="2">
        <f>IF(AND(NM192&gt;'Graph Creator'!$K$4,'Detalle de Cuentas'!NM192&lt;='Graph Creator'!$L$4),1,0)</f>
        <v>0</v>
      </c>
      <c r="OL192" s="2">
        <f>IF(AND(NN192&gt;'Graph Creator'!$K$4,'Detalle de Cuentas'!NN192&lt;='Graph Creator'!$L$4),1,0)</f>
        <v>0</v>
      </c>
      <c r="OM192" s="2">
        <f>IF(AND(NO192&gt;'Graph Creator'!$K$4,'Detalle de Cuentas'!NO192&lt;='Graph Creator'!$L$4),1,0)</f>
        <v>0</v>
      </c>
      <c r="ON192" s="2">
        <f>IF(AND(NP192&gt;'Graph Creator'!$K$4,'Detalle de Cuentas'!NP192&lt;='Graph Creator'!$L$4),1,0)</f>
        <v>0</v>
      </c>
      <c r="OO192" s="2">
        <f>IF(AND(NQ192&gt;'Graph Creator'!$K$4,'Detalle de Cuentas'!NQ192&lt;='Graph Creator'!$L$4),1,0)</f>
        <v>0</v>
      </c>
      <c r="OP192" s="2">
        <f>IF(AND(NR192&gt;'Graph Creator'!$K$4,'Detalle de Cuentas'!NR192&lt;='Graph Creator'!$L$4),1,0)</f>
        <v>0</v>
      </c>
      <c r="OQ192" s="2">
        <f>IF(AND(NS192&gt;'Graph Creator'!$K$4,'Detalle de Cuentas'!NS192&lt;='Graph Creator'!$L$4),1,0)</f>
        <v>0</v>
      </c>
      <c r="OR192" s="2">
        <f>IF(AND(NT192&gt;'Graph Creator'!$K$4,'Detalle de Cuentas'!NT192&lt;='Graph Creator'!$L$4),1,0)</f>
        <v>0</v>
      </c>
      <c r="OS192" s="2">
        <f>IF(AND(NU192&gt;'Graph Creator'!$K$4,'Detalle de Cuentas'!NU192&lt;='Graph Creator'!$L$4),1,0)</f>
        <v>0</v>
      </c>
      <c r="OT192" s="2">
        <f>IF(AND(NV192&gt;'Graph Creator'!$K$4,'Detalle de Cuentas'!NV192&lt;='Graph Creator'!$L$4),1,0)</f>
        <v>0</v>
      </c>
      <c r="OU192" s="2">
        <f>IF(AND(NW192&gt;'Graph Creator'!$K$4,'Detalle de Cuentas'!NW192&lt;='Graph Creator'!$L$4),1,0)</f>
        <v>0</v>
      </c>
      <c r="OV192" s="2">
        <f>IF(AND(NX192&gt;'Graph Creator'!$K$4,'Detalle de Cuentas'!NX192&lt;='Graph Creator'!$L$4),1,0)</f>
        <v>0</v>
      </c>
      <c r="OW192" s="2">
        <f>IF(AND(NY192&gt;'Graph Creator'!$K$4,'Detalle de Cuentas'!NY192&lt;='Graph Creator'!$L$4),1,0)</f>
        <v>0</v>
      </c>
      <c r="OX192" s="2">
        <f>IF(AND(NZ192&gt;'Graph Creator'!$K$4,'Detalle de Cuentas'!NZ192&lt;='Graph Creator'!$L$4),1,0)</f>
        <v>0</v>
      </c>
      <c r="OY192" s="2">
        <f>IF(AND(OA192&gt;'Graph Creator'!$K$4,'Detalle de Cuentas'!OA192&lt;='Graph Creator'!$L$4),1,0)</f>
        <v>0</v>
      </c>
      <c r="OZ192" s="2">
        <f>IF(AND(OB192&gt;'Graph Creator'!$K$4,'Detalle de Cuentas'!OB192&lt;='Graph Creator'!$L$4),1,0)</f>
        <v>0</v>
      </c>
      <c r="PA192" s="2">
        <f>IF(AND(OC192&gt;'Graph Creator'!$K$4,'Detalle de Cuentas'!OC192&lt;='Graph Creator'!$L$4),1,0)</f>
        <v>0</v>
      </c>
      <c r="PB192" s="2">
        <f>IF(AND(NF192&gt;'Graph Creator'!$L$4,'Detalle de Cuentas'!NF192&lt;='Graph Creator'!$M$4),1,0)</f>
        <v>0</v>
      </c>
      <c r="PC192" s="2">
        <f>IF(AND(NG192&gt;'Graph Creator'!$L$4,'Detalle de Cuentas'!NG192&lt;='Graph Creator'!$M$4),1,0)</f>
        <v>0</v>
      </c>
      <c r="PD192" s="2">
        <f>IF(AND(NH192&gt;'Graph Creator'!$L$4,'Detalle de Cuentas'!NH192&lt;='Graph Creator'!$M$4),1,0)</f>
        <v>0</v>
      </c>
      <c r="PE192" s="2">
        <f>IF(AND(NI192&gt;'Graph Creator'!$L$4,'Detalle de Cuentas'!NI192&lt;='Graph Creator'!$M$4),1,0)</f>
        <v>0</v>
      </c>
      <c r="PF192" s="2">
        <f>IF(AND(NJ192&gt;'Graph Creator'!$L$4,'Detalle de Cuentas'!NJ192&lt;='Graph Creator'!$M$4),1,0)</f>
        <v>0</v>
      </c>
      <c r="PG192" s="2">
        <f>IF(AND(NK192&gt;'Graph Creator'!$L$4,'Detalle de Cuentas'!NK192&lt;='Graph Creator'!$M$4),1,0)</f>
        <v>0</v>
      </c>
      <c r="PH192" s="2">
        <f>IF(AND(NL192&gt;'Graph Creator'!$L$4,'Detalle de Cuentas'!NL192&lt;='Graph Creator'!$M$4),1,0)</f>
        <v>0</v>
      </c>
      <c r="PI192" s="2">
        <f>IF(AND(NM192&gt;'Graph Creator'!$L$4,'Detalle de Cuentas'!NM192&lt;='Graph Creator'!$M$4),1,0)</f>
        <v>0</v>
      </c>
      <c r="PJ192" s="2">
        <f>IF(AND(NN192&gt;'Graph Creator'!$L$4,'Detalle de Cuentas'!NN192&lt;='Graph Creator'!$M$4),1,0)</f>
        <v>0</v>
      </c>
      <c r="PK192" s="2">
        <f>IF(AND(NO192&gt;'Graph Creator'!$L$4,'Detalle de Cuentas'!NO192&lt;='Graph Creator'!$M$4),1,0)</f>
        <v>0</v>
      </c>
      <c r="PL192" s="2">
        <f>IF(AND(NP192&gt;'Graph Creator'!$L$4,'Detalle de Cuentas'!NP192&lt;='Graph Creator'!$M$4),1,0)</f>
        <v>0</v>
      </c>
      <c r="PM192" s="2">
        <f>IF(AND(NQ192&gt;'Graph Creator'!$L$4,'Detalle de Cuentas'!NQ192&lt;='Graph Creator'!$M$4),1,0)</f>
        <v>0</v>
      </c>
      <c r="PN192" s="2">
        <f>IF(AND(NR192&gt;'Graph Creator'!$L$4,'Detalle de Cuentas'!NR192&lt;='Graph Creator'!$M$4),1,0)</f>
        <v>0</v>
      </c>
      <c r="PO192" s="2">
        <f>IF(AND(NS192&gt;'Graph Creator'!$L$4,'Detalle de Cuentas'!NS192&lt;='Graph Creator'!$M$4),1,0)</f>
        <v>0</v>
      </c>
      <c r="PP192" s="2">
        <f>IF(AND(NT192&gt;'Graph Creator'!$L$4,'Detalle de Cuentas'!NT192&lt;='Graph Creator'!$M$4),1,0)</f>
        <v>0</v>
      </c>
      <c r="PQ192" s="2">
        <f>IF(AND(NU192&gt;'Graph Creator'!$L$4,'Detalle de Cuentas'!NU192&lt;='Graph Creator'!$M$4),1,0)</f>
        <v>0</v>
      </c>
      <c r="PR192" s="2">
        <f>IF(AND(NV192&gt;'Graph Creator'!$L$4,'Detalle de Cuentas'!NV192&lt;='Graph Creator'!$M$4),1,0)</f>
        <v>0</v>
      </c>
      <c r="PS192" s="2">
        <f>IF(AND(NW192&gt;'Graph Creator'!$L$4,'Detalle de Cuentas'!NW192&lt;='Graph Creator'!$M$4),1,0)</f>
        <v>0</v>
      </c>
      <c r="PT192" s="2">
        <f>IF(AND(NX192&gt;'Graph Creator'!$L$4,'Detalle de Cuentas'!NX192&lt;='Graph Creator'!$M$4),1,0)</f>
        <v>0</v>
      </c>
      <c r="PU192" s="2">
        <f>IF(AND(NY192&gt;'Graph Creator'!$L$4,'Detalle de Cuentas'!NY192&lt;='Graph Creator'!$M$4),1,0)</f>
        <v>0</v>
      </c>
      <c r="PV192" s="2">
        <f>IF(AND(NZ192&gt;'Graph Creator'!$L$4,'Detalle de Cuentas'!NZ192&lt;='Graph Creator'!$M$4),1,0)</f>
        <v>0</v>
      </c>
      <c r="PW192" s="2">
        <f>IF(AND(OA192&gt;'Graph Creator'!$L$4,'Detalle de Cuentas'!OA192&lt;='Graph Creator'!$M$4),1,0)</f>
        <v>0</v>
      </c>
      <c r="PX192" s="2">
        <f>IF(AND(OB192&gt;'Graph Creator'!$L$4,'Detalle de Cuentas'!OB192&lt;='Graph Creator'!$M$4),1,0)</f>
        <v>0</v>
      </c>
      <c r="PY192" s="2">
        <f>IF(AND(OC192&gt;'Graph Creator'!$L$4,'Detalle de Cuentas'!OC192&lt;='Graph Creator'!$M$4),1,0)</f>
        <v>0</v>
      </c>
      <c r="PZ192" s="2">
        <f>IF(AND(NF192&gt;'Graph Creator'!$M$4,'Detalle de Cuentas'!NF192&lt;='Graph Creator'!$N$4),1,0)</f>
        <v>0</v>
      </c>
      <c r="QA192" s="2">
        <f>IF(AND(NG192&gt;'Graph Creator'!$M$4,'Detalle de Cuentas'!NG192&lt;='Graph Creator'!$N$4),1,0)</f>
        <v>0</v>
      </c>
      <c r="QB192" s="2">
        <f>IF(AND(NH192&gt;'Graph Creator'!$M$4,'Detalle de Cuentas'!NH192&lt;='Graph Creator'!$N$4),1,0)</f>
        <v>0</v>
      </c>
      <c r="QC192" s="2">
        <f>IF(AND(NI192&gt;'Graph Creator'!$M$4,'Detalle de Cuentas'!NI192&lt;='Graph Creator'!$N$4),1,0)</f>
        <v>0</v>
      </c>
      <c r="QD192" s="2">
        <f>IF(AND(NJ192&gt;'Graph Creator'!$M$4,'Detalle de Cuentas'!NJ192&lt;='Graph Creator'!$N$4),1,0)</f>
        <v>0</v>
      </c>
      <c r="QE192" s="2">
        <f>IF(AND(NK192&gt;'Graph Creator'!$M$4,'Detalle de Cuentas'!NK192&lt;='Graph Creator'!$N$4),1,0)</f>
        <v>0</v>
      </c>
      <c r="QF192" s="2">
        <f>IF(AND(NL192&gt;'Graph Creator'!$M$4,'Detalle de Cuentas'!NL192&lt;='Graph Creator'!$N$4),1,0)</f>
        <v>0</v>
      </c>
      <c r="QG192" s="2">
        <f>IF(AND(NM192&gt;'Graph Creator'!$M$4,'Detalle de Cuentas'!NM192&lt;='Graph Creator'!$N$4),1,0)</f>
        <v>0</v>
      </c>
      <c r="QH192" s="2">
        <f>IF(AND(NN192&gt;'Graph Creator'!$M$4,'Detalle de Cuentas'!NN192&lt;='Graph Creator'!$N$4),1,0)</f>
        <v>0</v>
      </c>
      <c r="QI192" s="2">
        <f>IF(AND(NO192&gt;'Graph Creator'!$M$4,'Detalle de Cuentas'!NO192&lt;='Graph Creator'!$N$4),1,0)</f>
        <v>0</v>
      </c>
      <c r="QJ192" s="2">
        <f>IF(AND(NP192&gt;'Graph Creator'!$M$4,'Detalle de Cuentas'!NP192&lt;='Graph Creator'!$N$4),1,0)</f>
        <v>0</v>
      </c>
      <c r="QK192" s="2">
        <f>IF(AND(NQ192&gt;'Graph Creator'!$M$4,'Detalle de Cuentas'!NQ192&lt;='Graph Creator'!$N$4),1,0)</f>
        <v>0</v>
      </c>
      <c r="QL192" s="2">
        <f>IF(AND(NR192&gt;'Graph Creator'!$M$4,'Detalle de Cuentas'!NR192&lt;='Graph Creator'!$N$4),1,0)</f>
        <v>0</v>
      </c>
      <c r="QM192" s="2">
        <f>IF(AND(NS192&gt;'Graph Creator'!$M$4,'Detalle de Cuentas'!NS192&lt;='Graph Creator'!$N$4),1,0)</f>
        <v>0</v>
      </c>
      <c r="QN192" s="2">
        <f>IF(AND(NT192&gt;'Graph Creator'!$M$4,'Detalle de Cuentas'!NT192&lt;='Graph Creator'!$N$4),1,0)</f>
        <v>0</v>
      </c>
      <c r="QO192" s="2">
        <f>IF(AND(NU192&gt;'Graph Creator'!$M$4,'Detalle de Cuentas'!NU192&lt;='Graph Creator'!$N$4),1,0)</f>
        <v>0</v>
      </c>
      <c r="QP192" s="2">
        <f>IF(AND(NV192&gt;'Graph Creator'!$M$4,'Detalle de Cuentas'!NV192&lt;='Graph Creator'!$N$4),1,0)</f>
        <v>0</v>
      </c>
      <c r="QQ192" s="2">
        <f>IF(AND(NW192&gt;'Graph Creator'!$M$4,'Detalle de Cuentas'!NW192&lt;='Graph Creator'!$N$4),1,0)</f>
        <v>0</v>
      </c>
      <c r="QR192" s="2">
        <f>IF(AND(NX192&gt;'Graph Creator'!$M$4,'Detalle de Cuentas'!NX192&lt;='Graph Creator'!$N$4),1,0)</f>
        <v>0</v>
      </c>
      <c r="QS192" s="2">
        <f>IF(AND(NY192&gt;'Graph Creator'!$M$4,'Detalle de Cuentas'!NY192&lt;='Graph Creator'!$N$4),1,0)</f>
        <v>0</v>
      </c>
      <c r="QT192" s="2">
        <f>IF(AND(NZ192&gt;'Graph Creator'!$M$4,'Detalle de Cuentas'!NZ192&lt;='Graph Creator'!$N$4),1,0)</f>
        <v>0</v>
      </c>
      <c r="QU192" s="2">
        <f>IF(AND(OA192&gt;'Graph Creator'!$M$4,'Detalle de Cuentas'!OA192&lt;='Graph Creator'!$N$4),1,0)</f>
        <v>0</v>
      </c>
      <c r="QV192" s="2">
        <f>IF(AND(OB192&gt;'Graph Creator'!$M$4,'Detalle de Cuentas'!OB192&lt;='Graph Creator'!$N$4),1,0)</f>
        <v>0</v>
      </c>
      <c r="QW192" s="2">
        <f>IF(AND(OC192&gt;'Graph Creator'!$M$4,'Detalle de Cuentas'!OC192&lt;='Graph Creator'!$N$4),1,0)</f>
        <v>0</v>
      </c>
      <c r="QX192" s="2">
        <f>IF(AND(NF192&gt;'Graph Creator'!$N$4,'Detalle de Cuentas'!NF192&lt;='Graph Creator'!$O$4),1,0)</f>
        <v>0</v>
      </c>
      <c r="QY192" s="2">
        <f>IF(AND(NG192&gt;'Graph Creator'!$N$4,'Detalle de Cuentas'!NG192&lt;='Graph Creator'!$O$4),1,0)</f>
        <v>0</v>
      </c>
      <c r="QZ192" s="2">
        <f>IF(AND(NH192&gt;'Graph Creator'!$N$4,'Detalle de Cuentas'!NH192&lt;='Graph Creator'!$O$4),1,0)</f>
        <v>0</v>
      </c>
      <c r="RA192" s="2">
        <f>IF(AND(NI192&gt;'Graph Creator'!$N$4,'Detalle de Cuentas'!NI192&lt;='Graph Creator'!$O$4),1,0)</f>
        <v>0</v>
      </c>
      <c r="RB192" s="2">
        <f>IF(AND(NJ192&gt;'Graph Creator'!$N$4,'Detalle de Cuentas'!NJ192&lt;='Graph Creator'!$O$4),1,0)</f>
        <v>0</v>
      </c>
      <c r="RC192" s="2">
        <f>IF(AND(NK192&gt;'Graph Creator'!$N$4,'Detalle de Cuentas'!NK192&lt;='Graph Creator'!$O$4),1,0)</f>
        <v>0</v>
      </c>
      <c r="RD192" s="2">
        <f>IF(AND(NL192&gt;'Graph Creator'!$N$4,'Detalle de Cuentas'!NL192&lt;='Graph Creator'!$O$4),1,0)</f>
        <v>0</v>
      </c>
      <c r="RE192" s="2">
        <f>IF(AND(NM192&gt;'Graph Creator'!$N$4,'Detalle de Cuentas'!NM192&lt;='Graph Creator'!$O$4),1,0)</f>
        <v>0</v>
      </c>
      <c r="RF192" s="2">
        <f>IF(AND(NN192&gt;'Graph Creator'!$N$4,'Detalle de Cuentas'!NN192&lt;='Graph Creator'!$O$4),1,0)</f>
        <v>0</v>
      </c>
      <c r="RG192" s="2">
        <f>IF(AND(NO192&gt;'Graph Creator'!$N$4,'Detalle de Cuentas'!NO192&lt;='Graph Creator'!$O$4),1,0)</f>
        <v>0</v>
      </c>
      <c r="RH192" s="2">
        <f>IF(AND(NP192&gt;'Graph Creator'!$N$4,'Detalle de Cuentas'!NP192&lt;='Graph Creator'!$O$4),1,0)</f>
        <v>0</v>
      </c>
      <c r="RI192" s="2">
        <f>IF(AND(NQ192&gt;'Graph Creator'!$N$4,'Detalle de Cuentas'!NQ192&lt;='Graph Creator'!$O$4),1,0)</f>
        <v>0</v>
      </c>
      <c r="RJ192" s="2">
        <f>IF(AND(NR192&gt;'Graph Creator'!$N$4,'Detalle de Cuentas'!NR192&lt;='Graph Creator'!$O$4),1,0)</f>
        <v>0</v>
      </c>
      <c r="RK192" s="2">
        <f>IF(AND(NS192&gt;'Graph Creator'!$N$4,'Detalle de Cuentas'!NS192&lt;='Graph Creator'!$O$4),1,0)</f>
        <v>0</v>
      </c>
      <c r="RL192" s="2">
        <f>IF(AND(NT192&gt;'Graph Creator'!$N$4,'Detalle de Cuentas'!NT192&lt;='Graph Creator'!$O$4),1,0)</f>
        <v>0</v>
      </c>
      <c r="RM192" s="2">
        <f>IF(AND(NU192&gt;'Graph Creator'!$N$4,'Detalle de Cuentas'!NU192&lt;='Graph Creator'!$O$4),1,0)</f>
        <v>0</v>
      </c>
      <c r="RN192" s="2">
        <f>IF(AND(NV192&gt;'Graph Creator'!$N$4,'Detalle de Cuentas'!NV192&lt;='Graph Creator'!$O$4),1,0)</f>
        <v>0</v>
      </c>
      <c r="RO192" s="2">
        <f>IF(AND(NW192&gt;'Graph Creator'!$N$4,'Detalle de Cuentas'!NW192&lt;='Graph Creator'!$O$4),1,0)</f>
        <v>0</v>
      </c>
      <c r="RP192" s="2">
        <f>IF(AND(NX192&gt;'Graph Creator'!$N$4,'Detalle de Cuentas'!NX192&lt;='Graph Creator'!$O$4),1,0)</f>
        <v>0</v>
      </c>
      <c r="RQ192" s="2">
        <f>IF(AND(NY192&gt;'Graph Creator'!$N$4,'Detalle de Cuentas'!NY192&lt;='Graph Creator'!$O$4),1,0)</f>
        <v>0</v>
      </c>
      <c r="RR192" s="2">
        <f>IF(AND(NZ192&gt;'Graph Creator'!$N$4,'Detalle de Cuentas'!NZ192&lt;='Graph Creator'!$O$4),1,0)</f>
        <v>0</v>
      </c>
      <c r="RS192" s="2">
        <f>IF(AND(OA192&gt;'Graph Creator'!$N$4,'Detalle de Cuentas'!OA192&lt;='Graph Creator'!$O$4),1,0)</f>
        <v>0</v>
      </c>
      <c r="RT192" s="2">
        <f>IF(AND(OB192&gt;'Graph Creator'!$N$4,'Detalle de Cuentas'!OB192&lt;='Graph Creator'!$O$4),1,0)</f>
        <v>0</v>
      </c>
      <c r="RU192" s="2">
        <f>IF(AND(OC192&gt;'Graph Creator'!$N$4,'Detalle de Cuentas'!OC192&lt;='Graph Creator'!$O$4),1,0)</f>
        <v>0</v>
      </c>
      <c r="RV192" s="2" t="e">
        <f t="shared" si="2027"/>
        <v>#VALUE!</v>
      </c>
      <c r="RW192" s="2" t="e">
        <f t="shared" si="2028"/>
        <v>#VALUE!</v>
      </c>
      <c r="RX192" s="2" t="e">
        <f t="shared" si="2029"/>
        <v>#VALUE!</v>
      </c>
      <c r="RY192" s="2" t="e">
        <f t="shared" si="2030"/>
        <v>#VALUE!</v>
      </c>
      <c r="RZ192" s="2" t="e">
        <f t="shared" si="2031"/>
        <v>#VALUE!</v>
      </c>
      <c r="SA192" s="2" t="e">
        <f t="shared" si="2032"/>
        <v>#VALUE!</v>
      </c>
      <c r="SB192" s="2" t="e">
        <f t="shared" si="2033"/>
        <v>#VALUE!</v>
      </c>
      <c r="SC192" s="2" t="e">
        <f t="shared" si="2034"/>
        <v>#VALUE!</v>
      </c>
      <c r="SD192" s="2" t="e">
        <f t="shared" si="2035"/>
        <v>#VALUE!</v>
      </c>
      <c r="SE192" s="2" t="e">
        <f t="shared" si="2036"/>
        <v>#VALUE!</v>
      </c>
      <c r="SF192" s="2" t="e">
        <f t="shared" si="2037"/>
        <v>#VALUE!</v>
      </c>
      <c r="SG192" s="2" t="e">
        <f t="shared" si="2038"/>
        <v>#VALUE!</v>
      </c>
      <c r="SH192" s="2" t="e">
        <f t="shared" si="2039"/>
        <v>#VALUE!</v>
      </c>
      <c r="SI192" s="2" t="e">
        <f t="shared" si="2040"/>
        <v>#VALUE!</v>
      </c>
      <c r="SJ192" s="2" t="e">
        <f t="shared" si="2041"/>
        <v>#VALUE!</v>
      </c>
      <c r="SK192" s="2" t="e">
        <f t="shared" si="2042"/>
        <v>#VALUE!</v>
      </c>
      <c r="SL192" s="2" t="e">
        <f t="shared" si="2043"/>
        <v>#VALUE!</v>
      </c>
      <c r="SM192" s="2" t="e">
        <f t="shared" si="2044"/>
        <v>#VALUE!</v>
      </c>
      <c r="SN192" s="2" t="e">
        <f t="shared" si="2045"/>
        <v>#VALUE!</v>
      </c>
      <c r="SO192" s="2" t="e">
        <f t="shared" si="2046"/>
        <v>#VALUE!</v>
      </c>
      <c r="SP192" s="2" t="e">
        <f t="shared" si="2047"/>
        <v>#VALUE!</v>
      </c>
      <c r="SQ192" s="2" t="e">
        <f t="shared" si="2048"/>
        <v>#VALUE!</v>
      </c>
      <c r="SR192" s="2" t="e">
        <f t="shared" si="2049"/>
        <v>#VALUE!</v>
      </c>
      <c r="SS192" s="2" t="e">
        <f t="shared" si="2050"/>
        <v>#VALUE!</v>
      </c>
      <c r="ST192" s="2" t="e">
        <f t="shared" si="2051"/>
        <v>#VALUE!</v>
      </c>
      <c r="SU192" s="2" t="e">
        <f t="shared" si="2052"/>
        <v>#VALUE!</v>
      </c>
      <c r="SV192" s="2" t="e">
        <f t="shared" si="2053"/>
        <v>#VALUE!</v>
      </c>
      <c r="SW192" s="2" t="e">
        <f t="shared" si="2054"/>
        <v>#VALUE!</v>
      </c>
      <c r="SX192" s="2" t="e">
        <f t="shared" si="2055"/>
        <v>#VALUE!</v>
      </c>
      <c r="SY192" s="2" t="e">
        <f t="shared" si="2056"/>
        <v>#VALUE!</v>
      </c>
      <c r="SZ192" s="2" t="e">
        <f t="shared" si="2057"/>
        <v>#VALUE!</v>
      </c>
      <c r="TA192" s="2" t="e">
        <f t="shared" si="2058"/>
        <v>#VALUE!</v>
      </c>
      <c r="TB192" s="2" t="e">
        <f t="shared" si="2059"/>
        <v>#VALUE!</v>
      </c>
      <c r="TC192" s="2" t="e">
        <f t="shared" si="2060"/>
        <v>#VALUE!</v>
      </c>
      <c r="TD192" s="2" t="e">
        <f t="shared" si="2061"/>
        <v>#VALUE!</v>
      </c>
      <c r="TE192" s="2" t="e">
        <f t="shared" si="2062"/>
        <v>#VALUE!</v>
      </c>
      <c r="TF192" s="2" t="str">
        <f>IF(DZ192=1,IF(SUM(DZ$17:DZ192)&lt;2,""&amp;B192,", "&amp;B192),"")</f>
        <v/>
      </c>
      <c r="TG192" s="2" t="str">
        <f t="shared" si="2075"/>
        <v/>
      </c>
      <c r="TH192" s="2">
        <f t="shared" si="2063"/>
        <v>0</v>
      </c>
      <c r="TI192" s="14" t="str">
        <f t="shared" si="2064"/>
        <v/>
      </c>
      <c r="TJ192" s="14" t="e">
        <f t="shared" si="1884"/>
        <v>#VALUE!</v>
      </c>
      <c r="TK192" s="14" t="e">
        <f t="shared" si="1885"/>
        <v>#VALUE!</v>
      </c>
      <c r="TL192" s="14" t="e">
        <f t="shared" si="1886"/>
        <v>#VALUE!</v>
      </c>
      <c r="TM192" s="14" t="e">
        <f t="shared" si="1887"/>
        <v>#VALUE!</v>
      </c>
      <c r="TN192" s="14" t="e">
        <f t="shared" si="1888"/>
        <v>#VALUE!</v>
      </c>
      <c r="TO192" s="14" t="e">
        <f t="shared" si="1889"/>
        <v>#VALUE!</v>
      </c>
      <c r="TP192" s="14" t="e">
        <f t="shared" si="1890"/>
        <v>#VALUE!</v>
      </c>
      <c r="TQ192" s="14" t="e">
        <f t="shared" si="1891"/>
        <v>#VALUE!</v>
      </c>
      <c r="TR192" s="14" t="e">
        <f t="shared" si="1892"/>
        <v>#VALUE!</v>
      </c>
      <c r="TS192" s="14" t="e">
        <f t="shared" si="1893"/>
        <v>#VALUE!</v>
      </c>
      <c r="TT192" s="14" t="e">
        <f t="shared" si="1894"/>
        <v>#VALUE!</v>
      </c>
      <c r="TU192" s="14" t="e">
        <f t="shared" si="1895"/>
        <v>#VALUE!</v>
      </c>
      <c r="TV192" s="14" t="e">
        <f t="shared" si="1896"/>
        <v>#VALUE!</v>
      </c>
      <c r="TW192" s="14" t="e">
        <f t="shared" si="1897"/>
        <v>#VALUE!</v>
      </c>
      <c r="TX192" s="14" t="e">
        <f t="shared" si="1898"/>
        <v>#VALUE!</v>
      </c>
      <c r="TY192" s="14" t="e">
        <f t="shared" si="1899"/>
        <v>#VALUE!</v>
      </c>
      <c r="TZ192" s="14" t="e">
        <f t="shared" si="1900"/>
        <v>#VALUE!</v>
      </c>
      <c r="UA192" s="14" t="e">
        <f t="shared" si="1901"/>
        <v>#VALUE!</v>
      </c>
      <c r="UB192" s="14" t="e">
        <f t="shared" si="1902"/>
        <v>#VALUE!</v>
      </c>
      <c r="UC192" s="14" t="e">
        <f t="shared" si="1903"/>
        <v>#VALUE!</v>
      </c>
      <c r="UD192" s="14" t="e">
        <f t="shared" si="1904"/>
        <v>#VALUE!</v>
      </c>
      <c r="UE192" s="14" t="e">
        <f t="shared" si="1905"/>
        <v>#VALUE!</v>
      </c>
      <c r="UF192" s="14" t="e">
        <f t="shared" si="1906"/>
        <v>#VALUE!</v>
      </c>
      <c r="UH192" s="2">
        <f>IF($C$4-$R192&gt;'Graph Creator'!$E$2*'Graph Creator'!$D$13*12,0,1)</f>
        <v>1</v>
      </c>
      <c r="UJ192" s="2" t="e">
        <f t="shared" si="2065"/>
        <v>#VALUE!</v>
      </c>
      <c r="UK192" s="2" t="e">
        <f t="shared" si="1907"/>
        <v>#VALUE!</v>
      </c>
      <c r="UL192" s="2" t="e">
        <f t="shared" si="1908"/>
        <v>#VALUE!</v>
      </c>
      <c r="UM192" s="2" t="e">
        <f t="shared" si="1909"/>
        <v>#VALUE!</v>
      </c>
      <c r="UN192" s="2" t="e">
        <f t="shared" si="1910"/>
        <v>#VALUE!</v>
      </c>
      <c r="UO192" s="2" t="e">
        <f t="shared" si="1911"/>
        <v>#VALUE!</v>
      </c>
      <c r="UP192" s="2" t="e">
        <f t="shared" si="1912"/>
        <v>#VALUE!</v>
      </c>
      <c r="UQ192" s="2" t="e">
        <f t="shared" si="1913"/>
        <v>#VALUE!</v>
      </c>
      <c r="UR192" s="2" t="e">
        <f t="shared" si="1914"/>
        <v>#VALUE!</v>
      </c>
      <c r="US192" s="2" t="e">
        <f t="shared" si="1915"/>
        <v>#VALUE!</v>
      </c>
      <c r="UT192" s="2" t="e">
        <f t="shared" si="1916"/>
        <v>#VALUE!</v>
      </c>
      <c r="UU192" s="2" t="e">
        <f t="shared" si="1917"/>
        <v>#VALUE!</v>
      </c>
      <c r="UV192" s="2" t="e">
        <f t="shared" si="1918"/>
        <v>#VALUE!</v>
      </c>
      <c r="UW192" s="2" t="e">
        <f t="shared" si="1919"/>
        <v>#VALUE!</v>
      </c>
      <c r="UX192" s="2" t="e">
        <f t="shared" si="1920"/>
        <v>#VALUE!</v>
      </c>
      <c r="UY192" s="2" t="e">
        <f t="shared" si="1921"/>
        <v>#VALUE!</v>
      </c>
      <c r="UZ192" s="2" t="e">
        <f t="shared" si="1922"/>
        <v>#VALUE!</v>
      </c>
      <c r="VA192" s="2" t="e">
        <f t="shared" si="1923"/>
        <v>#VALUE!</v>
      </c>
      <c r="VB192" s="2" t="e">
        <f t="shared" si="1924"/>
        <v>#VALUE!</v>
      </c>
      <c r="VC192" s="2" t="e">
        <f t="shared" si="1925"/>
        <v>#VALUE!</v>
      </c>
      <c r="VD192" s="2" t="e">
        <f t="shared" si="1926"/>
        <v>#VALUE!</v>
      </c>
      <c r="VE192" s="2" t="e">
        <f t="shared" si="1927"/>
        <v>#VALUE!</v>
      </c>
      <c r="VF192" s="2" t="e">
        <f t="shared" si="1928"/>
        <v>#VALUE!</v>
      </c>
      <c r="VG192" s="2" t="e">
        <f t="shared" si="1929"/>
        <v>#VALUE!</v>
      </c>
      <c r="VH192" s="2" t="e">
        <f t="shared" si="1930"/>
        <v>#VALUE!</v>
      </c>
      <c r="VI192" s="2" t="e">
        <f t="shared" si="1931"/>
        <v>#VALUE!</v>
      </c>
      <c r="VJ192" s="2" t="e">
        <f t="shared" si="1932"/>
        <v>#VALUE!</v>
      </c>
      <c r="VK192" s="2" t="e">
        <f t="shared" si="1933"/>
        <v>#VALUE!</v>
      </c>
      <c r="VL192" s="2" t="e">
        <f t="shared" si="1934"/>
        <v>#VALUE!</v>
      </c>
      <c r="VM192" s="2" t="e">
        <f t="shared" si="1935"/>
        <v>#VALUE!</v>
      </c>
      <c r="VN192" s="2" t="e">
        <f t="shared" si="1936"/>
        <v>#VALUE!</v>
      </c>
      <c r="VO192" s="2" t="e">
        <f t="shared" si="1937"/>
        <v>#VALUE!</v>
      </c>
      <c r="VP192" s="2" t="e">
        <f t="shared" si="1938"/>
        <v>#VALUE!</v>
      </c>
      <c r="VQ192" s="2" t="e">
        <f t="shared" si="1939"/>
        <v>#VALUE!</v>
      </c>
      <c r="VR192" s="2" t="e">
        <f t="shared" si="1940"/>
        <v>#VALUE!</v>
      </c>
      <c r="VS192" s="2" t="e">
        <f t="shared" si="1941"/>
        <v>#VALUE!</v>
      </c>
      <c r="VT192" s="98">
        <f t="shared" si="2066"/>
        <v>0</v>
      </c>
      <c r="VU192" s="98">
        <f t="shared" si="1942"/>
        <v>0</v>
      </c>
      <c r="VV192" s="98">
        <f t="shared" si="1943"/>
        <v>0</v>
      </c>
      <c r="VW192" s="98">
        <f t="shared" si="1944"/>
        <v>0</v>
      </c>
      <c r="VX192" s="98">
        <f t="shared" si="1945"/>
        <v>0</v>
      </c>
      <c r="VY192" s="98">
        <f t="shared" si="1946"/>
        <v>0</v>
      </c>
      <c r="VZ192" s="98">
        <f t="shared" si="1947"/>
        <v>0</v>
      </c>
      <c r="WA192" s="98">
        <f t="shared" si="1948"/>
        <v>0</v>
      </c>
      <c r="WB192" s="98">
        <f t="shared" si="1949"/>
        <v>0</v>
      </c>
      <c r="WC192" s="98">
        <f t="shared" si="1950"/>
        <v>0</v>
      </c>
      <c r="WD192" s="98">
        <f t="shared" si="1951"/>
        <v>0</v>
      </c>
      <c r="WE192" s="98">
        <f t="shared" si="1952"/>
        <v>0</v>
      </c>
      <c r="WF192" s="98">
        <f t="shared" si="1953"/>
        <v>0</v>
      </c>
      <c r="WG192" s="98">
        <f t="shared" si="1954"/>
        <v>0</v>
      </c>
      <c r="WH192" s="98">
        <f t="shared" si="1955"/>
        <v>0</v>
      </c>
      <c r="WI192" s="98">
        <f t="shared" si="1956"/>
        <v>0</v>
      </c>
      <c r="WJ192" s="98">
        <f t="shared" si="1957"/>
        <v>0</v>
      </c>
      <c r="WK192" s="98">
        <f t="shared" si="1958"/>
        <v>0</v>
      </c>
      <c r="WL192" s="98">
        <f t="shared" si="1959"/>
        <v>0</v>
      </c>
      <c r="WM192" s="98">
        <f t="shared" si="1960"/>
        <v>0</v>
      </c>
      <c r="WN192" s="98">
        <f t="shared" si="1961"/>
        <v>0</v>
      </c>
      <c r="WO192" s="98">
        <f t="shared" si="1962"/>
        <v>0</v>
      </c>
      <c r="WP192" s="98">
        <f t="shared" si="1963"/>
        <v>0</v>
      </c>
      <c r="WQ192" s="98">
        <f t="shared" si="1964"/>
        <v>0</v>
      </c>
      <c r="WR192" s="98">
        <f>IFERROR(INDEX('Score Calculation'!$D$38:$D$41,MATCH('Detalle de Cuentas'!VT192,'Score Calculation'!$C$38:$C$41,1)),0)</f>
        <v>4</v>
      </c>
      <c r="WS192" s="98">
        <f>IFERROR(INDEX('Score Calculation'!$D$38:$D$41,MATCH('Detalle de Cuentas'!VU192,'Score Calculation'!$C$38:$C$41,1)),0)</f>
        <v>4</v>
      </c>
      <c r="WT192" s="98">
        <f>IFERROR(INDEX('Score Calculation'!$D$38:$D$41,MATCH('Detalle de Cuentas'!VV192,'Score Calculation'!$C$38:$C$41,1)),0)</f>
        <v>4</v>
      </c>
      <c r="WU192" s="98">
        <f>IFERROR(INDEX('Score Calculation'!$D$38:$D$41,MATCH('Detalle de Cuentas'!VW192,'Score Calculation'!$C$38:$C$41,1)),0)</f>
        <v>4</v>
      </c>
      <c r="WV192" s="98">
        <f>IFERROR(INDEX('Score Calculation'!$D$38:$D$41,MATCH('Detalle de Cuentas'!VX192,'Score Calculation'!$C$38:$C$41,1)),0)</f>
        <v>4</v>
      </c>
      <c r="WW192" s="98">
        <f>IFERROR(INDEX('Score Calculation'!$D$38:$D$41,MATCH('Detalle de Cuentas'!VY192,'Score Calculation'!$C$38:$C$41,1)),0)</f>
        <v>4</v>
      </c>
      <c r="WX192" s="98">
        <f>IFERROR(INDEX('Score Calculation'!$D$38:$D$41,MATCH('Detalle de Cuentas'!VZ192,'Score Calculation'!$C$38:$C$41,1)),0)</f>
        <v>4</v>
      </c>
      <c r="WY192" s="98">
        <f>IFERROR(INDEX('Score Calculation'!$D$38:$D$41,MATCH('Detalle de Cuentas'!WA192,'Score Calculation'!$C$38:$C$41,1)),0)</f>
        <v>4</v>
      </c>
      <c r="WZ192" s="98">
        <f>IFERROR(INDEX('Score Calculation'!$D$38:$D$41,MATCH('Detalle de Cuentas'!WB192,'Score Calculation'!$C$38:$C$41,1)),0)</f>
        <v>4</v>
      </c>
      <c r="XA192" s="98">
        <f>IFERROR(INDEX('Score Calculation'!$D$38:$D$41,MATCH('Detalle de Cuentas'!WC192,'Score Calculation'!$C$38:$C$41,1)),0)</f>
        <v>4</v>
      </c>
      <c r="XB192" s="98">
        <f>IFERROR(INDEX('Score Calculation'!$D$38:$D$41,MATCH('Detalle de Cuentas'!WD192,'Score Calculation'!$C$38:$C$41,1)),0)</f>
        <v>4</v>
      </c>
      <c r="XC192" s="98">
        <f>IFERROR(INDEX('Score Calculation'!$D$38:$D$41,MATCH('Detalle de Cuentas'!WE192,'Score Calculation'!$C$38:$C$41,1)),0)</f>
        <v>4</v>
      </c>
      <c r="XD192" s="98">
        <f>IFERROR(INDEX('Score Calculation'!$D$38:$D$41,MATCH('Detalle de Cuentas'!WF192,'Score Calculation'!$C$38:$C$41,1)),0)</f>
        <v>4</v>
      </c>
      <c r="XE192" s="98">
        <f>IFERROR(INDEX('Score Calculation'!$D$38:$D$41,MATCH('Detalle de Cuentas'!WG192,'Score Calculation'!$C$38:$C$41,1)),0)</f>
        <v>4</v>
      </c>
      <c r="XF192" s="98">
        <f>IFERROR(INDEX('Score Calculation'!$D$38:$D$41,MATCH('Detalle de Cuentas'!WH192,'Score Calculation'!$C$38:$C$41,1)),0)</f>
        <v>4</v>
      </c>
      <c r="XG192" s="98">
        <f>IFERROR(INDEX('Score Calculation'!$D$38:$D$41,MATCH('Detalle de Cuentas'!WI192,'Score Calculation'!$C$38:$C$41,1)),0)</f>
        <v>4</v>
      </c>
      <c r="XH192" s="98">
        <f>IFERROR(INDEX('Score Calculation'!$D$38:$D$41,MATCH('Detalle de Cuentas'!WJ192,'Score Calculation'!$C$38:$C$41,1)),0)</f>
        <v>4</v>
      </c>
      <c r="XI192" s="98">
        <f>IFERROR(INDEX('Score Calculation'!$D$38:$D$41,MATCH('Detalle de Cuentas'!WK192,'Score Calculation'!$C$38:$C$41,1)),0)</f>
        <v>4</v>
      </c>
      <c r="XJ192" s="98">
        <f>IFERROR(INDEX('Score Calculation'!$D$38:$D$41,MATCH('Detalle de Cuentas'!WL192,'Score Calculation'!$C$38:$C$41,1)),0)</f>
        <v>4</v>
      </c>
      <c r="XK192" s="98">
        <f>IFERROR(INDEX('Score Calculation'!$D$38:$D$41,MATCH('Detalle de Cuentas'!WM192,'Score Calculation'!$C$38:$C$41,1)),0)</f>
        <v>4</v>
      </c>
      <c r="XL192" s="98">
        <f>IFERROR(INDEX('Score Calculation'!$D$38:$D$41,MATCH('Detalle de Cuentas'!WN192,'Score Calculation'!$C$38:$C$41,1)),0)</f>
        <v>4</v>
      </c>
      <c r="XM192" s="98">
        <f>IFERROR(INDEX('Score Calculation'!$D$38:$D$41,MATCH('Detalle de Cuentas'!WO192,'Score Calculation'!$C$38:$C$41,1)),0)</f>
        <v>4</v>
      </c>
      <c r="XN192" s="98">
        <f>IFERROR(INDEX('Score Calculation'!$D$38:$D$41,MATCH('Detalle de Cuentas'!WP192,'Score Calculation'!$C$38:$C$41,1)),0)</f>
        <v>4</v>
      </c>
      <c r="XO192" s="98">
        <f>IFERROR(INDEX('Score Calculation'!$D$38:$D$41,MATCH('Detalle de Cuentas'!WQ192,'Score Calculation'!$C$38:$C$41,1)),0)</f>
        <v>4</v>
      </c>
      <c r="XP192" s="98">
        <f>IFERROR(INDEX('Score Calculation'!$D$24:$D$31,MATCH('Detalle de Cuentas'!NF192,'Score Calculation'!$C$24:$C$31,1)),0)</f>
        <v>1</v>
      </c>
      <c r="XQ192" s="98">
        <f>IFERROR(INDEX('Score Calculation'!$D$24:$D$31,MATCH('Detalle de Cuentas'!NG192,'Score Calculation'!$C$24:$C$31,1)),0)</f>
        <v>1</v>
      </c>
      <c r="XR192" s="98">
        <f>IFERROR(INDEX('Score Calculation'!$D$24:$D$31,MATCH('Detalle de Cuentas'!NH192,'Score Calculation'!$C$24:$C$31,1)),0)</f>
        <v>1</v>
      </c>
      <c r="XS192" s="98">
        <f>IFERROR(INDEX('Score Calculation'!$D$24:$D$31,MATCH('Detalle de Cuentas'!NI192,'Score Calculation'!$C$24:$C$31,1)),0)</f>
        <v>1</v>
      </c>
      <c r="XT192" s="98">
        <f>IFERROR(INDEX('Score Calculation'!$D$24:$D$31,MATCH('Detalle de Cuentas'!NJ192,'Score Calculation'!$C$24:$C$31,1)),0)</f>
        <v>1</v>
      </c>
      <c r="XU192" s="98">
        <f>IFERROR(INDEX('Score Calculation'!$D$24:$D$31,MATCH('Detalle de Cuentas'!NK192,'Score Calculation'!$C$24:$C$31,1)),0)</f>
        <v>1</v>
      </c>
      <c r="XV192" s="98">
        <f>IFERROR(INDEX('Score Calculation'!$D$24:$D$31,MATCH('Detalle de Cuentas'!NL192,'Score Calculation'!$C$24:$C$31,1)),0)</f>
        <v>1</v>
      </c>
      <c r="XW192" s="98">
        <f>IFERROR(INDEX('Score Calculation'!$D$24:$D$31,MATCH('Detalle de Cuentas'!NM192,'Score Calculation'!$C$24:$C$31,1)),0)</f>
        <v>1</v>
      </c>
      <c r="XX192" s="98">
        <f>IFERROR(INDEX('Score Calculation'!$D$24:$D$31,MATCH('Detalle de Cuentas'!NN192,'Score Calculation'!$C$24:$C$31,1)),0)</f>
        <v>1</v>
      </c>
      <c r="XY192" s="98">
        <f>IFERROR(INDEX('Score Calculation'!$D$24:$D$31,MATCH('Detalle de Cuentas'!NO192,'Score Calculation'!$C$24:$C$31,1)),0)</f>
        <v>1</v>
      </c>
      <c r="XZ192" s="98">
        <f>IFERROR(INDEX('Score Calculation'!$D$24:$D$31,MATCH('Detalle de Cuentas'!NP192,'Score Calculation'!$C$24:$C$31,1)),0)</f>
        <v>1</v>
      </c>
      <c r="YA192" s="98">
        <f>IFERROR(INDEX('Score Calculation'!$D$24:$D$31,MATCH('Detalle de Cuentas'!NQ192,'Score Calculation'!$C$24:$C$31,1)),0)</f>
        <v>1</v>
      </c>
      <c r="YB192" s="98">
        <f>IFERROR(INDEX('Score Calculation'!$D$24:$D$31,MATCH('Detalle de Cuentas'!NR192,'Score Calculation'!$C$24:$C$31,1)),0)</f>
        <v>1</v>
      </c>
      <c r="YC192" s="98">
        <f>IFERROR(INDEX('Score Calculation'!$D$24:$D$31,MATCH('Detalle de Cuentas'!NS192,'Score Calculation'!$C$24:$C$31,1)),0)</f>
        <v>1</v>
      </c>
      <c r="YD192" s="98">
        <f>IFERROR(INDEX('Score Calculation'!$D$24:$D$31,MATCH('Detalle de Cuentas'!NT192,'Score Calculation'!$C$24:$C$31,1)),0)</f>
        <v>1</v>
      </c>
      <c r="YE192" s="98">
        <f>IFERROR(INDEX('Score Calculation'!$D$24:$D$31,MATCH('Detalle de Cuentas'!NU192,'Score Calculation'!$C$24:$C$31,1)),0)</f>
        <v>1</v>
      </c>
      <c r="YF192" s="98">
        <f>IFERROR(INDEX('Score Calculation'!$D$24:$D$31,MATCH('Detalle de Cuentas'!NV192,'Score Calculation'!$C$24:$C$31,1)),0)</f>
        <v>1</v>
      </c>
      <c r="YG192" s="98">
        <f>IFERROR(INDEX('Score Calculation'!$D$24:$D$31,MATCH('Detalle de Cuentas'!NW192,'Score Calculation'!$C$24:$C$31,1)),0)</f>
        <v>1</v>
      </c>
      <c r="YH192" s="98">
        <f>IFERROR(INDEX('Score Calculation'!$D$24:$D$31,MATCH('Detalle de Cuentas'!NX192,'Score Calculation'!$C$24:$C$31,1)),0)</f>
        <v>1</v>
      </c>
      <c r="YI192" s="98">
        <f>IFERROR(INDEX('Score Calculation'!$D$24:$D$31,MATCH('Detalle de Cuentas'!NY192,'Score Calculation'!$C$24:$C$31,1)),0)</f>
        <v>1</v>
      </c>
      <c r="YJ192" s="98">
        <f>IFERROR(INDEX('Score Calculation'!$D$24:$D$31,MATCH('Detalle de Cuentas'!NZ192,'Score Calculation'!$C$24:$C$31,1)),0)</f>
        <v>1</v>
      </c>
      <c r="YK192" s="98">
        <f>IFERROR(INDEX('Score Calculation'!$D$24:$D$31,MATCH('Detalle de Cuentas'!OA192,'Score Calculation'!$C$24:$C$31,1)),0)</f>
        <v>1</v>
      </c>
      <c r="YL192" s="98">
        <f>IFERROR(INDEX('Score Calculation'!$D$24:$D$31,MATCH('Detalle de Cuentas'!OB192,'Score Calculation'!$C$24:$C$31,1)),0)</f>
        <v>1</v>
      </c>
      <c r="YM192" s="98">
        <f>IFERROR(INDEX('Score Calculation'!$D$24:$D$31,MATCH('Detalle de Cuentas'!OC192,'Score Calculation'!$C$24:$C$31,1)),0)</f>
        <v>1</v>
      </c>
      <c r="YN192" s="98">
        <f t="shared" si="2067"/>
        <v>0</v>
      </c>
      <c r="YO192" s="98">
        <f>IF(LEFT(TRIM($D192),15)="GRUPO SOLIDARIO",$L192*'Score Calculation'!$H$5,IF(TRIM('Detalle de Cuentas'!$C192)="Semanal",'Detalle de Cuentas'!$L192*'Score Calculation'!$H$6,'Detalle de Cuentas'!$L192))</f>
        <v>0</v>
      </c>
      <c r="YP192" s="99">
        <f>IFERROR(INDEX('Score Calculation'!$D$54:$D$60,MATCH($YO192,'Score Calculation'!$C$54:$C$60,1)),1)</f>
        <v>0.2</v>
      </c>
      <c r="YQ192" s="99">
        <f>IFERROR(INDEX('Score Calculation'!$D$65:$D$123,MATCH(LEFT(TRIM('Detalle de Cuentas'!$F192),20),'Score Calculation'!$F$65:$F$123,0)),1)</f>
        <v>1</v>
      </c>
      <c r="YR192" s="99">
        <f>IFERROR(INDEX('Score Calculation'!$D$46:$D$49,MATCH('Detalle de Cuentas'!$YN192,'Score Calculation'!$C$46:$C$49,1)),1)</f>
        <v>4</v>
      </c>
      <c r="YS192" s="99">
        <f t="shared" si="2068"/>
        <v>0</v>
      </c>
      <c r="YT192" s="99">
        <f t="shared" si="2069"/>
        <v>0</v>
      </c>
      <c r="YU192" s="98" t="str">
        <f t="shared" si="2070"/>
        <v/>
      </c>
      <c r="YV192" s="109">
        <f t="shared" si="2071"/>
        <v>1</v>
      </c>
      <c r="YW192" s="109">
        <f>IFERROR(INDEX('Score Calculation'!$D$187:$D$245,MATCH(LEFT(TRIM('Detalle de Cuentas'!$F192),20),'Score Calculation'!$F$187:$F$245,0)),1)</f>
        <v>1</v>
      </c>
      <c r="YX192" s="109">
        <f>IFERROR(IF($E192="HIPOTECA",-PMT('Score Calculation'!$H$266/(360/$J192),$G192,$YO192)*(30/$J192),-PMT('Score Calculation'!$H$267/(360/$J192),$G192,$YO192)*(30/$J192)),0)</f>
        <v>0</v>
      </c>
      <c r="YY192" s="109">
        <f t="shared" ref="YY192:ZH216" si="2387">IFERROR(IF(SEARCH(YY$16,$X192)&gt;0,1,0),0)</f>
        <v>0</v>
      </c>
      <c r="YZ192" s="109">
        <f t="shared" si="2387"/>
        <v>0</v>
      </c>
      <c r="ZA192" s="109">
        <f t="shared" si="2387"/>
        <v>0</v>
      </c>
      <c r="ZB192" s="109">
        <f t="shared" si="2387"/>
        <v>0</v>
      </c>
      <c r="ZC192" s="109">
        <f t="shared" si="2387"/>
        <v>0</v>
      </c>
      <c r="ZD192" s="109">
        <f t="shared" si="2387"/>
        <v>0</v>
      </c>
      <c r="ZE192" s="109">
        <f t="shared" si="2387"/>
        <v>0</v>
      </c>
      <c r="ZF192" s="109">
        <f t="shared" si="2387"/>
        <v>0</v>
      </c>
      <c r="ZG192" s="109">
        <f t="shared" si="2387"/>
        <v>0</v>
      </c>
      <c r="ZH192" s="109">
        <f t="shared" si="2387"/>
        <v>0</v>
      </c>
      <c r="ZI192" s="109">
        <f t="shared" si="2072"/>
        <v>0</v>
      </c>
    </row>
    <row r="193" spans="2:685" x14ac:dyDescent="0.2">
      <c r="B193" s="41">
        <v>177</v>
      </c>
      <c r="C193" s="42"/>
      <c r="D193" s="42"/>
      <c r="E193" s="42"/>
      <c r="F193" s="42"/>
      <c r="G193" s="42"/>
      <c r="H193" s="42"/>
      <c r="I193" s="29"/>
      <c r="J193" s="6" t="str">
        <f t="shared" si="2136"/>
        <v/>
      </c>
      <c r="K193" s="43"/>
      <c r="L193" s="43"/>
      <c r="M193" s="43"/>
      <c r="N193" s="43"/>
      <c r="O193" s="43"/>
      <c r="P193" s="44" t="str">
        <f t="shared" si="1965"/>
        <v/>
      </c>
      <c r="Q193" s="26"/>
      <c r="R193" s="26"/>
      <c r="S193" s="26"/>
      <c r="T193" s="26"/>
      <c r="U193" s="29"/>
      <c r="V193" s="43"/>
      <c r="W193" s="26"/>
      <c r="X193" s="29"/>
      <c r="Y193" s="6">
        <f>IF('Detalle de Cuentas'!$C$4-$R193&gt;'Graph Creator'!$E$2*'Graph Creator'!$D$13*12,0,1)</f>
        <v>1</v>
      </c>
      <c r="Z193" s="45">
        <f t="shared" si="2137"/>
        <v>0</v>
      </c>
      <c r="AA193" s="2" t="e">
        <f t="shared" si="1966"/>
        <v>#VALUE!</v>
      </c>
      <c r="AB193" s="2" t="e">
        <f t="shared" si="1967"/>
        <v>#VALUE!</v>
      </c>
      <c r="AC193" s="2" t="e">
        <f t="shared" si="1968"/>
        <v>#VALUE!</v>
      </c>
      <c r="AD193" s="2" t="e">
        <f t="shared" si="1969"/>
        <v>#VALUE!</v>
      </c>
      <c r="AE193" s="2" t="e">
        <f t="shared" si="1970"/>
        <v>#VALUE!</v>
      </c>
      <c r="AF193" s="2" t="e">
        <f t="shared" si="1971"/>
        <v>#VALUE!</v>
      </c>
      <c r="AG193" s="2">
        <f t="shared" si="1972"/>
        <v>0</v>
      </c>
      <c r="AH193" s="2">
        <f t="shared" si="1973"/>
        <v>0</v>
      </c>
      <c r="AI193" s="2" t="str">
        <f t="shared" si="1974"/>
        <v/>
      </c>
      <c r="AJ193" s="2" t="str">
        <f t="shared" ref="AJ193:BE193" si="2388">IFERROR(SEARCH(".",$I193,AI193+1),"")</f>
        <v/>
      </c>
      <c r="AK193" s="2" t="str">
        <f t="shared" si="2388"/>
        <v/>
      </c>
      <c r="AL193" s="2" t="str">
        <f t="shared" si="2388"/>
        <v/>
      </c>
      <c r="AM193" s="2" t="str">
        <f t="shared" si="2388"/>
        <v/>
      </c>
      <c r="AN193" s="2" t="str">
        <f t="shared" si="2388"/>
        <v/>
      </c>
      <c r="AO193" s="2" t="str">
        <f t="shared" si="2388"/>
        <v/>
      </c>
      <c r="AP193" s="2" t="str">
        <f t="shared" si="2388"/>
        <v/>
      </c>
      <c r="AQ193" s="2" t="str">
        <f t="shared" si="2388"/>
        <v/>
      </c>
      <c r="AR193" s="2" t="str">
        <f t="shared" si="2388"/>
        <v/>
      </c>
      <c r="AS193" s="2" t="str">
        <f t="shared" si="2388"/>
        <v/>
      </c>
      <c r="AT193" s="2" t="str">
        <f t="shared" si="2388"/>
        <v/>
      </c>
      <c r="AU193" s="2" t="str">
        <f t="shared" si="2388"/>
        <v/>
      </c>
      <c r="AV193" s="2" t="str">
        <f t="shared" si="2388"/>
        <v/>
      </c>
      <c r="AW193" s="2" t="str">
        <f t="shared" si="2388"/>
        <v/>
      </c>
      <c r="AX193" s="2" t="str">
        <f t="shared" si="2388"/>
        <v/>
      </c>
      <c r="AY193" s="2" t="str">
        <f t="shared" si="2388"/>
        <v/>
      </c>
      <c r="AZ193" s="2" t="str">
        <f t="shared" si="2388"/>
        <v/>
      </c>
      <c r="BA193" s="2" t="str">
        <f t="shared" si="2388"/>
        <v/>
      </c>
      <c r="BB193" s="2" t="str">
        <f t="shared" si="2388"/>
        <v/>
      </c>
      <c r="BC193" s="2" t="str">
        <f t="shared" si="2388"/>
        <v/>
      </c>
      <c r="BD193" s="2" t="str">
        <f t="shared" si="2388"/>
        <v/>
      </c>
      <c r="BE193" s="2" t="str">
        <f t="shared" si="2388"/>
        <v/>
      </c>
      <c r="BF193" s="2" t="str">
        <f t="shared" si="1976"/>
        <v/>
      </c>
      <c r="BG193" s="2" t="str">
        <f t="shared" si="1620"/>
        <v/>
      </c>
      <c r="BH193" s="2" t="str">
        <f t="shared" si="1621"/>
        <v/>
      </c>
      <c r="BI193" s="2" t="str">
        <f t="shared" si="1622"/>
        <v/>
      </c>
      <c r="BJ193" s="2" t="str">
        <f t="shared" si="1623"/>
        <v/>
      </c>
      <c r="BK193" s="2" t="str">
        <f t="shared" si="1624"/>
        <v/>
      </c>
      <c r="BL193" s="2" t="str">
        <f t="shared" si="1625"/>
        <v/>
      </c>
      <c r="BM193" s="2" t="str">
        <f t="shared" si="1626"/>
        <v/>
      </c>
      <c r="BN193" s="2" t="str">
        <f t="shared" si="1627"/>
        <v/>
      </c>
      <c r="BO193" s="2" t="str">
        <f t="shared" si="1628"/>
        <v/>
      </c>
      <c r="BP193" s="2" t="str">
        <f t="shared" si="1629"/>
        <v/>
      </c>
      <c r="BQ193" s="2" t="str">
        <f t="shared" si="1630"/>
        <v/>
      </c>
      <c r="BR193" s="2" t="str">
        <f t="shared" si="1631"/>
        <v/>
      </c>
      <c r="BS193" s="2" t="str">
        <f t="shared" si="1632"/>
        <v/>
      </c>
      <c r="BT193" s="2" t="str">
        <f t="shared" si="1633"/>
        <v/>
      </c>
      <c r="BU193" s="2" t="str">
        <f t="shared" si="1634"/>
        <v/>
      </c>
      <c r="BV193" s="2" t="str">
        <f t="shared" si="1635"/>
        <v/>
      </c>
      <c r="BW193" s="2" t="str">
        <f t="shared" si="1636"/>
        <v/>
      </c>
      <c r="BX193" s="2" t="str">
        <f t="shared" si="1637"/>
        <v/>
      </c>
      <c r="BY193" s="2" t="str">
        <f t="shared" si="1638"/>
        <v/>
      </c>
      <c r="BZ193" s="2" t="str">
        <f t="shared" si="1639"/>
        <v/>
      </c>
      <c r="CA193" s="2" t="str">
        <f t="shared" si="1640"/>
        <v/>
      </c>
      <c r="CB193" s="2" t="str">
        <f t="shared" si="1641"/>
        <v/>
      </c>
      <c r="CC193" s="2" t="str">
        <f t="shared" si="1642"/>
        <v/>
      </c>
      <c r="CD193" s="14">
        <f t="shared" si="2139"/>
        <v>0</v>
      </c>
      <c r="CE193" s="14" t="e">
        <f t="shared" ref="CE193:DA193" si="2389">CD193-$J$17</f>
        <v>#VALUE!</v>
      </c>
      <c r="CF193" s="14" t="e">
        <f t="shared" si="2389"/>
        <v>#VALUE!</v>
      </c>
      <c r="CG193" s="14" t="e">
        <f t="shared" si="2389"/>
        <v>#VALUE!</v>
      </c>
      <c r="CH193" s="14" t="e">
        <f t="shared" si="2389"/>
        <v>#VALUE!</v>
      </c>
      <c r="CI193" s="14" t="e">
        <f t="shared" si="2389"/>
        <v>#VALUE!</v>
      </c>
      <c r="CJ193" s="14" t="e">
        <f t="shared" si="2389"/>
        <v>#VALUE!</v>
      </c>
      <c r="CK193" s="14" t="e">
        <f t="shared" si="2389"/>
        <v>#VALUE!</v>
      </c>
      <c r="CL193" s="14" t="e">
        <f t="shared" si="2389"/>
        <v>#VALUE!</v>
      </c>
      <c r="CM193" s="14" t="e">
        <f t="shared" si="2389"/>
        <v>#VALUE!</v>
      </c>
      <c r="CN193" s="14" t="e">
        <f t="shared" si="2389"/>
        <v>#VALUE!</v>
      </c>
      <c r="CO193" s="14" t="e">
        <f t="shared" si="2389"/>
        <v>#VALUE!</v>
      </c>
      <c r="CP193" s="14" t="e">
        <f t="shared" si="2389"/>
        <v>#VALUE!</v>
      </c>
      <c r="CQ193" s="14" t="e">
        <f t="shared" si="2389"/>
        <v>#VALUE!</v>
      </c>
      <c r="CR193" s="14" t="e">
        <f t="shared" si="2389"/>
        <v>#VALUE!</v>
      </c>
      <c r="CS193" s="14" t="e">
        <f t="shared" si="2389"/>
        <v>#VALUE!</v>
      </c>
      <c r="CT193" s="14" t="e">
        <f t="shared" si="2389"/>
        <v>#VALUE!</v>
      </c>
      <c r="CU193" s="14" t="e">
        <f t="shared" si="2389"/>
        <v>#VALUE!</v>
      </c>
      <c r="CV193" s="14" t="e">
        <f t="shared" si="2389"/>
        <v>#VALUE!</v>
      </c>
      <c r="CW193" s="14" t="e">
        <f t="shared" si="2389"/>
        <v>#VALUE!</v>
      </c>
      <c r="CX193" s="14" t="e">
        <f t="shared" si="2389"/>
        <v>#VALUE!</v>
      </c>
      <c r="CY193" s="14" t="e">
        <f t="shared" si="2389"/>
        <v>#VALUE!</v>
      </c>
      <c r="CZ193" s="14" t="e">
        <f t="shared" si="2389"/>
        <v>#VALUE!</v>
      </c>
      <c r="DA193" s="14" t="e">
        <f t="shared" si="2389"/>
        <v>#VALUE!</v>
      </c>
      <c r="DB193" s="2">
        <f t="shared" si="1978"/>
        <v>0</v>
      </c>
      <c r="DC193" s="2">
        <f t="shared" si="1979"/>
        <v>0</v>
      </c>
      <c r="DD193" s="2">
        <f t="shared" si="1980"/>
        <v>0</v>
      </c>
      <c r="DE193" s="2">
        <f t="shared" si="1981"/>
        <v>0</v>
      </c>
      <c r="DF193" s="2">
        <f t="shared" si="1982"/>
        <v>0</v>
      </c>
      <c r="DG193" s="2">
        <f t="shared" si="1983"/>
        <v>0</v>
      </c>
      <c r="DH193" s="2">
        <f t="shared" si="1984"/>
        <v>0</v>
      </c>
      <c r="DI193" s="2">
        <f t="shared" si="1985"/>
        <v>0</v>
      </c>
      <c r="DJ193" s="2">
        <f t="shared" si="1986"/>
        <v>0</v>
      </c>
      <c r="DK193" s="2">
        <f t="shared" si="1987"/>
        <v>0</v>
      </c>
      <c r="DL193" s="2">
        <f t="shared" si="1988"/>
        <v>0</v>
      </c>
      <c r="DM193" s="2">
        <f t="shared" si="1989"/>
        <v>0</v>
      </c>
      <c r="DN193" s="2">
        <f t="shared" si="1990"/>
        <v>0</v>
      </c>
      <c r="DO193" s="2">
        <f t="shared" si="1991"/>
        <v>0</v>
      </c>
      <c r="DP193" s="2">
        <f t="shared" si="1992"/>
        <v>0</v>
      </c>
      <c r="DQ193" s="2">
        <f t="shared" si="1993"/>
        <v>0</v>
      </c>
      <c r="DR193" s="2">
        <f t="shared" si="1994"/>
        <v>0</v>
      </c>
      <c r="DS193" s="2">
        <f t="shared" si="1995"/>
        <v>0</v>
      </c>
      <c r="DT193" s="2">
        <f t="shared" si="1996"/>
        <v>0</v>
      </c>
      <c r="DU193" s="2">
        <f t="shared" si="1997"/>
        <v>0</v>
      </c>
      <c r="DV193" s="2">
        <f t="shared" si="1998"/>
        <v>0</v>
      </c>
      <c r="DW193" s="2">
        <f t="shared" si="1999"/>
        <v>0</v>
      </c>
      <c r="DX193" s="2">
        <f t="shared" si="2000"/>
        <v>0</v>
      </c>
      <c r="DY193" s="2">
        <f t="shared" si="2001"/>
        <v>0</v>
      </c>
      <c r="DZ193" s="2">
        <f t="shared" si="2002"/>
        <v>0</v>
      </c>
      <c r="EA193" s="2">
        <f t="shared" si="2003"/>
        <v>0</v>
      </c>
      <c r="EB193" s="2">
        <f t="shared" si="2004"/>
        <v>0</v>
      </c>
      <c r="EC193" s="2">
        <f t="shared" si="2005"/>
        <v>0</v>
      </c>
      <c r="ED193" s="2">
        <f t="shared" si="2006"/>
        <v>0</v>
      </c>
      <c r="EE193" s="2">
        <f t="shared" si="2007"/>
        <v>0</v>
      </c>
      <c r="EF193" s="2">
        <f t="shared" si="2008"/>
        <v>0</v>
      </c>
      <c r="EG193" s="2">
        <f t="shared" si="2009"/>
        <v>0</v>
      </c>
      <c r="EH193" s="2">
        <f t="shared" si="2010"/>
        <v>0</v>
      </c>
      <c r="EI193" s="2">
        <f t="shared" si="2011"/>
        <v>0</v>
      </c>
      <c r="EJ193" s="2">
        <f t="shared" si="2012"/>
        <v>0</v>
      </c>
      <c r="EK193" s="2">
        <f t="shared" si="2013"/>
        <v>0</v>
      </c>
      <c r="EL193" s="2">
        <f t="shared" si="2014"/>
        <v>0</v>
      </c>
      <c r="EM193" s="2">
        <f t="shared" si="2015"/>
        <v>0</v>
      </c>
      <c r="EN193" s="2">
        <f t="shared" si="2016"/>
        <v>0</v>
      </c>
      <c r="EO193" s="2">
        <f t="shared" si="2017"/>
        <v>0</v>
      </c>
      <c r="EP193" s="2">
        <f t="shared" si="2018"/>
        <v>0</v>
      </c>
      <c r="EQ193" s="2">
        <f t="shared" si="2019"/>
        <v>0</v>
      </c>
      <c r="ER193" s="2">
        <f t="shared" si="2020"/>
        <v>0</v>
      </c>
      <c r="ES193" s="2">
        <f t="shared" si="2021"/>
        <v>0</v>
      </c>
      <c r="ET193" s="2">
        <f t="shared" si="2022"/>
        <v>0</v>
      </c>
      <c r="EU193" s="2">
        <f t="shared" si="2023"/>
        <v>0</v>
      </c>
      <c r="EV193" s="2">
        <f t="shared" si="2024"/>
        <v>0</v>
      </c>
      <c r="EW193" s="2">
        <f t="shared" si="2025"/>
        <v>0</v>
      </c>
      <c r="EX193" s="2">
        <f t="shared" si="2141"/>
        <v>1</v>
      </c>
      <c r="EY193" s="2" t="e">
        <f t="shared" si="2142"/>
        <v>#VALUE!</v>
      </c>
      <c r="EZ193" s="2" t="e">
        <f t="shared" si="2143"/>
        <v>#VALUE!</v>
      </c>
      <c r="FA193" s="2" t="e">
        <f t="shared" si="2144"/>
        <v>#VALUE!</v>
      </c>
      <c r="FB193" s="2" t="e">
        <f t="shared" si="2145"/>
        <v>#VALUE!</v>
      </c>
      <c r="FC193" s="2" t="e">
        <f t="shared" si="2146"/>
        <v>#VALUE!</v>
      </c>
      <c r="FD193" s="2" t="e">
        <f t="shared" si="2147"/>
        <v>#VALUE!</v>
      </c>
      <c r="FE193" s="2" t="e">
        <f t="shared" si="2148"/>
        <v>#VALUE!</v>
      </c>
      <c r="FF193" s="2" t="e">
        <f t="shared" si="2149"/>
        <v>#VALUE!</v>
      </c>
      <c r="FG193" s="2" t="e">
        <f t="shared" si="2150"/>
        <v>#VALUE!</v>
      </c>
      <c r="FH193" s="2" t="e">
        <f t="shared" si="2151"/>
        <v>#VALUE!</v>
      </c>
      <c r="FI193" s="2" t="e">
        <f t="shared" si="2152"/>
        <v>#VALUE!</v>
      </c>
      <c r="FJ193" s="2" t="e">
        <f t="shared" si="2153"/>
        <v>#VALUE!</v>
      </c>
      <c r="FK193" s="2" t="e">
        <f t="shared" si="2154"/>
        <v>#VALUE!</v>
      </c>
      <c r="FL193" s="2" t="e">
        <f t="shared" si="2155"/>
        <v>#VALUE!</v>
      </c>
      <c r="FM193" s="2" t="e">
        <f t="shared" si="2156"/>
        <v>#VALUE!</v>
      </c>
      <c r="FN193" s="2" t="e">
        <f t="shared" si="2157"/>
        <v>#VALUE!</v>
      </c>
      <c r="FO193" s="2" t="e">
        <f t="shared" si="2158"/>
        <v>#VALUE!</v>
      </c>
      <c r="FP193" s="2" t="e">
        <f t="shared" si="2159"/>
        <v>#VALUE!</v>
      </c>
      <c r="FQ193" s="2" t="e">
        <f t="shared" si="2160"/>
        <v>#VALUE!</v>
      </c>
      <c r="FR193" s="2" t="e">
        <f t="shared" si="2161"/>
        <v>#VALUE!</v>
      </c>
      <c r="FS193" s="2" t="e">
        <f t="shared" si="2162"/>
        <v>#VALUE!</v>
      </c>
      <c r="FT193" s="2" t="e">
        <f t="shared" si="2163"/>
        <v>#VALUE!</v>
      </c>
      <c r="FU193" s="2" t="e">
        <f t="shared" si="2164"/>
        <v>#VALUE!</v>
      </c>
      <c r="FV193" s="2">
        <f t="shared" si="2165"/>
        <v>1</v>
      </c>
      <c r="FW193" s="2" t="e">
        <f t="shared" si="2166"/>
        <v>#VALUE!</v>
      </c>
      <c r="FX193" s="2" t="e">
        <f t="shared" si="2167"/>
        <v>#VALUE!</v>
      </c>
      <c r="FY193" s="2" t="e">
        <f t="shared" si="2168"/>
        <v>#VALUE!</v>
      </c>
      <c r="FZ193" s="2" t="e">
        <f t="shared" si="2169"/>
        <v>#VALUE!</v>
      </c>
      <c r="GA193" s="2" t="e">
        <f t="shared" si="2170"/>
        <v>#VALUE!</v>
      </c>
      <c r="GB193" s="2" t="e">
        <f t="shared" si="2171"/>
        <v>#VALUE!</v>
      </c>
      <c r="GC193" s="2" t="e">
        <f t="shared" si="2172"/>
        <v>#VALUE!</v>
      </c>
      <c r="GD193" s="2" t="e">
        <f t="shared" si="2173"/>
        <v>#VALUE!</v>
      </c>
      <c r="GE193" s="2" t="e">
        <f t="shared" si="2174"/>
        <v>#VALUE!</v>
      </c>
      <c r="GF193" s="2" t="e">
        <f t="shared" si="2175"/>
        <v>#VALUE!</v>
      </c>
      <c r="GG193" s="2" t="e">
        <f t="shared" si="2176"/>
        <v>#VALUE!</v>
      </c>
      <c r="GH193" s="2" t="e">
        <f t="shared" si="2177"/>
        <v>#VALUE!</v>
      </c>
      <c r="GI193" s="2" t="e">
        <f t="shared" si="2178"/>
        <v>#VALUE!</v>
      </c>
      <c r="GJ193" s="2" t="e">
        <f t="shared" si="2179"/>
        <v>#VALUE!</v>
      </c>
      <c r="GK193" s="2" t="e">
        <f t="shared" si="2180"/>
        <v>#VALUE!</v>
      </c>
      <c r="GL193" s="2" t="e">
        <f t="shared" si="2181"/>
        <v>#VALUE!</v>
      </c>
      <c r="GM193" s="2" t="e">
        <f t="shared" si="2182"/>
        <v>#VALUE!</v>
      </c>
      <c r="GN193" s="2" t="e">
        <f t="shared" si="2183"/>
        <v>#VALUE!</v>
      </c>
      <c r="GO193" s="2" t="e">
        <f t="shared" si="2184"/>
        <v>#VALUE!</v>
      </c>
      <c r="GP193" s="2" t="e">
        <f t="shared" si="2185"/>
        <v>#VALUE!</v>
      </c>
      <c r="GQ193" s="2" t="e">
        <f t="shared" si="2186"/>
        <v>#VALUE!</v>
      </c>
      <c r="GR193" s="2" t="e">
        <f t="shared" si="2187"/>
        <v>#VALUE!</v>
      </c>
      <c r="GS193" s="2" t="e">
        <f t="shared" si="2188"/>
        <v>#VALUE!</v>
      </c>
      <c r="GT193" s="2">
        <f t="shared" si="2189"/>
        <v>1</v>
      </c>
      <c r="GU193" s="2" t="e">
        <f t="shared" si="2190"/>
        <v>#VALUE!</v>
      </c>
      <c r="GV193" s="2" t="e">
        <f t="shared" si="2191"/>
        <v>#VALUE!</v>
      </c>
      <c r="GW193" s="2" t="e">
        <f t="shared" si="2192"/>
        <v>#VALUE!</v>
      </c>
      <c r="GX193" s="2" t="e">
        <f t="shared" si="2193"/>
        <v>#VALUE!</v>
      </c>
      <c r="GY193" s="2" t="e">
        <f t="shared" si="2194"/>
        <v>#VALUE!</v>
      </c>
      <c r="GZ193" s="2" t="e">
        <f t="shared" si="2195"/>
        <v>#VALUE!</v>
      </c>
      <c r="HA193" s="2" t="e">
        <f t="shared" si="2196"/>
        <v>#VALUE!</v>
      </c>
      <c r="HB193" s="2" t="e">
        <f t="shared" si="2197"/>
        <v>#VALUE!</v>
      </c>
      <c r="HC193" s="2" t="e">
        <f t="shared" si="2198"/>
        <v>#VALUE!</v>
      </c>
      <c r="HD193" s="2" t="e">
        <f t="shared" si="2199"/>
        <v>#VALUE!</v>
      </c>
      <c r="HE193" s="2" t="e">
        <f t="shared" si="2200"/>
        <v>#VALUE!</v>
      </c>
      <c r="HF193" s="2" t="e">
        <f t="shared" si="2201"/>
        <v>#VALUE!</v>
      </c>
      <c r="HG193" s="2" t="e">
        <f t="shared" si="2202"/>
        <v>#VALUE!</v>
      </c>
      <c r="HH193" s="2" t="e">
        <f t="shared" si="2203"/>
        <v>#VALUE!</v>
      </c>
      <c r="HI193" s="2" t="e">
        <f t="shared" si="2204"/>
        <v>#VALUE!</v>
      </c>
      <c r="HJ193" s="2" t="e">
        <f t="shared" si="2205"/>
        <v>#VALUE!</v>
      </c>
      <c r="HK193" s="2" t="e">
        <f t="shared" si="2206"/>
        <v>#VALUE!</v>
      </c>
      <c r="HL193" s="2" t="e">
        <f t="shared" si="2207"/>
        <v>#VALUE!</v>
      </c>
      <c r="HM193" s="2" t="e">
        <f t="shared" si="2208"/>
        <v>#VALUE!</v>
      </c>
      <c r="HN193" s="2" t="e">
        <f t="shared" si="2209"/>
        <v>#VALUE!</v>
      </c>
      <c r="HO193" s="2" t="e">
        <f t="shared" si="2210"/>
        <v>#VALUE!</v>
      </c>
      <c r="HP193" s="2" t="e">
        <f t="shared" si="2211"/>
        <v>#VALUE!</v>
      </c>
      <c r="HQ193" s="2" t="e">
        <f t="shared" si="2212"/>
        <v>#VALUE!</v>
      </c>
      <c r="HR193" s="2">
        <f t="shared" si="2213"/>
        <v>1</v>
      </c>
      <c r="HS193" s="2" t="e">
        <f t="shared" si="2214"/>
        <v>#VALUE!</v>
      </c>
      <c r="HT193" s="2" t="e">
        <f t="shared" si="2215"/>
        <v>#VALUE!</v>
      </c>
      <c r="HU193" s="2" t="e">
        <f t="shared" si="2216"/>
        <v>#VALUE!</v>
      </c>
      <c r="HV193" s="2" t="e">
        <f t="shared" si="2217"/>
        <v>#VALUE!</v>
      </c>
      <c r="HW193" s="2" t="e">
        <f t="shared" si="2218"/>
        <v>#VALUE!</v>
      </c>
      <c r="HX193" s="2" t="e">
        <f t="shared" si="2219"/>
        <v>#VALUE!</v>
      </c>
      <c r="HY193" s="2" t="e">
        <f t="shared" si="2220"/>
        <v>#VALUE!</v>
      </c>
      <c r="HZ193" s="2" t="e">
        <f t="shared" si="2221"/>
        <v>#VALUE!</v>
      </c>
      <c r="IA193" s="2" t="e">
        <f t="shared" si="2222"/>
        <v>#VALUE!</v>
      </c>
      <c r="IB193" s="2" t="e">
        <f t="shared" si="2223"/>
        <v>#VALUE!</v>
      </c>
      <c r="IC193" s="2" t="e">
        <f t="shared" si="2224"/>
        <v>#VALUE!</v>
      </c>
      <c r="ID193" s="2" t="e">
        <f t="shared" si="2225"/>
        <v>#VALUE!</v>
      </c>
      <c r="IE193" s="2" t="e">
        <f t="shared" si="2226"/>
        <v>#VALUE!</v>
      </c>
      <c r="IF193" s="2" t="e">
        <f t="shared" si="2227"/>
        <v>#VALUE!</v>
      </c>
      <c r="IG193" s="2" t="e">
        <f t="shared" si="2228"/>
        <v>#VALUE!</v>
      </c>
      <c r="IH193" s="2" t="e">
        <f t="shared" si="2229"/>
        <v>#VALUE!</v>
      </c>
      <c r="II193" s="2" t="e">
        <f t="shared" si="2230"/>
        <v>#VALUE!</v>
      </c>
      <c r="IJ193" s="2" t="e">
        <f t="shared" si="2231"/>
        <v>#VALUE!</v>
      </c>
      <c r="IK193" s="2" t="e">
        <f t="shared" si="2232"/>
        <v>#VALUE!</v>
      </c>
      <c r="IL193" s="2" t="e">
        <f t="shared" si="2233"/>
        <v>#VALUE!</v>
      </c>
      <c r="IM193" s="2" t="e">
        <f t="shared" si="2234"/>
        <v>#VALUE!</v>
      </c>
      <c r="IN193" s="2" t="e">
        <f t="shared" si="2235"/>
        <v>#VALUE!</v>
      </c>
      <c r="IO193" s="2" t="e">
        <f t="shared" si="2236"/>
        <v>#VALUE!</v>
      </c>
      <c r="IP193" s="2">
        <f t="shared" si="2237"/>
        <v>0</v>
      </c>
      <c r="IQ193" s="2" t="e">
        <f t="shared" si="2238"/>
        <v>#VALUE!</v>
      </c>
      <c r="IR193" s="2" t="e">
        <f t="shared" si="2239"/>
        <v>#VALUE!</v>
      </c>
      <c r="IS193" s="2" t="e">
        <f t="shared" si="2240"/>
        <v>#VALUE!</v>
      </c>
      <c r="IT193" s="2" t="e">
        <f t="shared" si="2241"/>
        <v>#VALUE!</v>
      </c>
      <c r="IU193" s="2" t="e">
        <f t="shared" si="2242"/>
        <v>#VALUE!</v>
      </c>
      <c r="IV193" s="2" t="e">
        <f t="shared" si="2243"/>
        <v>#VALUE!</v>
      </c>
      <c r="IW193" s="2" t="e">
        <f t="shared" si="2244"/>
        <v>#VALUE!</v>
      </c>
      <c r="IX193" s="2" t="e">
        <f t="shared" si="2245"/>
        <v>#VALUE!</v>
      </c>
      <c r="IY193" s="2" t="e">
        <f t="shared" si="2246"/>
        <v>#VALUE!</v>
      </c>
      <c r="IZ193" s="2" t="e">
        <f t="shared" si="2247"/>
        <v>#VALUE!</v>
      </c>
      <c r="JA193" s="2" t="e">
        <f t="shared" si="2248"/>
        <v>#VALUE!</v>
      </c>
      <c r="JB193" s="2" t="e">
        <f t="shared" si="2249"/>
        <v>#VALUE!</v>
      </c>
      <c r="JC193" s="2" t="e">
        <f t="shared" si="2250"/>
        <v>#VALUE!</v>
      </c>
      <c r="JD193" s="2" t="e">
        <f t="shared" si="2251"/>
        <v>#VALUE!</v>
      </c>
      <c r="JE193" s="2" t="e">
        <f t="shared" si="2252"/>
        <v>#VALUE!</v>
      </c>
      <c r="JF193" s="2" t="e">
        <f t="shared" si="2253"/>
        <v>#VALUE!</v>
      </c>
      <c r="JG193" s="2" t="e">
        <f t="shared" si="2254"/>
        <v>#VALUE!</v>
      </c>
      <c r="JH193" s="2" t="e">
        <f t="shared" si="2255"/>
        <v>#VALUE!</v>
      </c>
      <c r="JI193" s="2" t="e">
        <f t="shared" si="2256"/>
        <v>#VALUE!</v>
      </c>
      <c r="JJ193" s="2" t="e">
        <f t="shared" si="2257"/>
        <v>#VALUE!</v>
      </c>
      <c r="JK193" s="2" t="e">
        <f t="shared" si="2258"/>
        <v>#VALUE!</v>
      </c>
      <c r="JL193" s="2" t="e">
        <f t="shared" si="2259"/>
        <v>#VALUE!</v>
      </c>
      <c r="JM193" s="2" t="e">
        <f t="shared" si="2260"/>
        <v>#VALUE!</v>
      </c>
      <c r="JN193" s="2">
        <f t="shared" si="2261"/>
        <v>0</v>
      </c>
      <c r="JO193" s="2" t="e">
        <f t="shared" si="2262"/>
        <v>#VALUE!</v>
      </c>
      <c r="JP193" s="2" t="e">
        <f t="shared" si="2263"/>
        <v>#VALUE!</v>
      </c>
      <c r="JQ193" s="2" t="e">
        <f t="shared" si="2264"/>
        <v>#VALUE!</v>
      </c>
      <c r="JR193" s="2" t="e">
        <f t="shared" si="2265"/>
        <v>#VALUE!</v>
      </c>
      <c r="JS193" s="2" t="e">
        <f t="shared" si="2266"/>
        <v>#VALUE!</v>
      </c>
      <c r="JT193" s="2" t="e">
        <f t="shared" si="2267"/>
        <v>#VALUE!</v>
      </c>
      <c r="JU193" s="2" t="e">
        <f t="shared" si="2268"/>
        <v>#VALUE!</v>
      </c>
      <c r="JV193" s="2" t="e">
        <f t="shared" si="2269"/>
        <v>#VALUE!</v>
      </c>
      <c r="JW193" s="2" t="e">
        <f t="shared" si="2270"/>
        <v>#VALUE!</v>
      </c>
      <c r="JX193" s="2" t="e">
        <f t="shared" si="2271"/>
        <v>#VALUE!</v>
      </c>
      <c r="JY193" s="2" t="e">
        <f t="shared" si="2272"/>
        <v>#VALUE!</v>
      </c>
      <c r="JZ193" s="2" t="e">
        <f t="shared" si="2273"/>
        <v>#VALUE!</v>
      </c>
      <c r="KA193" s="2" t="e">
        <f t="shared" si="2274"/>
        <v>#VALUE!</v>
      </c>
      <c r="KB193" s="2" t="e">
        <f t="shared" si="2275"/>
        <v>#VALUE!</v>
      </c>
      <c r="KC193" s="2" t="e">
        <f t="shared" si="2276"/>
        <v>#VALUE!</v>
      </c>
      <c r="KD193" s="2" t="e">
        <f t="shared" si="2277"/>
        <v>#VALUE!</v>
      </c>
      <c r="KE193" s="2" t="e">
        <f t="shared" si="2278"/>
        <v>#VALUE!</v>
      </c>
      <c r="KF193" s="2" t="e">
        <f t="shared" si="2279"/>
        <v>#VALUE!</v>
      </c>
      <c r="KG193" s="2" t="e">
        <f t="shared" si="2280"/>
        <v>#VALUE!</v>
      </c>
      <c r="KH193" s="2" t="e">
        <f t="shared" si="2281"/>
        <v>#VALUE!</v>
      </c>
      <c r="KI193" s="2" t="e">
        <f t="shared" si="2282"/>
        <v>#VALUE!</v>
      </c>
      <c r="KJ193" s="2" t="e">
        <f t="shared" si="2283"/>
        <v>#VALUE!</v>
      </c>
      <c r="KK193" s="2" t="e">
        <f t="shared" si="2284"/>
        <v>#VALUE!</v>
      </c>
      <c r="KL193" s="2">
        <f t="shared" si="2285"/>
        <v>0</v>
      </c>
      <c r="KM193" s="2" t="e">
        <f t="shared" si="2286"/>
        <v>#VALUE!</v>
      </c>
      <c r="KN193" s="2" t="e">
        <f t="shared" si="2287"/>
        <v>#VALUE!</v>
      </c>
      <c r="KO193" s="2" t="e">
        <f t="shared" si="2288"/>
        <v>#VALUE!</v>
      </c>
      <c r="KP193" s="2" t="e">
        <f t="shared" si="2289"/>
        <v>#VALUE!</v>
      </c>
      <c r="KQ193" s="2" t="e">
        <f t="shared" si="2290"/>
        <v>#VALUE!</v>
      </c>
      <c r="KR193" s="2" t="e">
        <f t="shared" si="2291"/>
        <v>#VALUE!</v>
      </c>
      <c r="KS193" s="2" t="e">
        <f t="shared" si="2292"/>
        <v>#VALUE!</v>
      </c>
      <c r="KT193" s="2" t="e">
        <f t="shared" si="2293"/>
        <v>#VALUE!</v>
      </c>
      <c r="KU193" s="2" t="e">
        <f t="shared" si="2294"/>
        <v>#VALUE!</v>
      </c>
      <c r="KV193" s="2" t="e">
        <f t="shared" si="2295"/>
        <v>#VALUE!</v>
      </c>
      <c r="KW193" s="2" t="e">
        <f t="shared" si="2296"/>
        <v>#VALUE!</v>
      </c>
      <c r="KX193" s="2" t="e">
        <f t="shared" si="2297"/>
        <v>#VALUE!</v>
      </c>
      <c r="KY193" s="2" t="e">
        <f t="shared" si="2298"/>
        <v>#VALUE!</v>
      </c>
      <c r="KZ193" s="2" t="e">
        <f t="shared" si="2299"/>
        <v>#VALUE!</v>
      </c>
      <c r="LA193" s="2" t="e">
        <f t="shared" si="2300"/>
        <v>#VALUE!</v>
      </c>
      <c r="LB193" s="2" t="e">
        <f t="shared" si="2301"/>
        <v>#VALUE!</v>
      </c>
      <c r="LC193" s="2" t="e">
        <f t="shared" si="2302"/>
        <v>#VALUE!</v>
      </c>
      <c r="LD193" s="2" t="e">
        <f t="shared" si="2303"/>
        <v>#VALUE!</v>
      </c>
      <c r="LE193" s="2" t="e">
        <f t="shared" si="2304"/>
        <v>#VALUE!</v>
      </c>
      <c r="LF193" s="2" t="e">
        <f t="shared" si="2305"/>
        <v>#VALUE!</v>
      </c>
      <c r="LG193" s="2" t="e">
        <f t="shared" si="2306"/>
        <v>#VALUE!</v>
      </c>
      <c r="LH193" s="2" t="e">
        <f t="shared" si="2307"/>
        <v>#VALUE!</v>
      </c>
      <c r="LI193" s="2" t="e">
        <f t="shared" si="2308"/>
        <v>#VALUE!</v>
      </c>
      <c r="LJ193" s="2">
        <f t="shared" si="2309"/>
        <v>0</v>
      </c>
      <c r="LK193" s="2" t="e">
        <f t="shared" si="2310"/>
        <v>#VALUE!</v>
      </c>
      <c r="LL193" s="2" t="e">
        <f t="shared" si="2311"/>
        <v>#VALUE!</v>
      </c>
      <c r="LM193" s="2" t="e">
        <f t="shared" si="2312"/>
        <v>#VALUE!</v>
      </c>
      <c r="LN193" s="2" t="e">
        <f t="shared" si="2313"/>
        <v>#VALUE!</v>
      </c>
      <c r="LO193" s="2" t="e">
        <f t="shared" si="2314"/>
        <v>#VALUE!</v>
      </c>
      <c r="LP193" s="2" t="e">
        <f t="shared" si="2315"/>
        <v>#VALUE!</v>
      </c>
      <c r="LQ193" s="2" t="e">
        <f t="shared" si="2316"/>
        <v>#VALUE!</v>
      </c>
      <c r="LR193" s="2" t="e">
        <f t="shared" si="2317"/>
        <v>#VALUE!</v>
      </c>
      <c r="LS193" s="2" t="e">
        <f t="shared" si="2318"/>
        <v>#VALUE!</v>
      </c>
      <c r="LT193" s="2" t="e">
        <f t="shared" si="2319"/>
        <v>#VALUE!</v>
      </c>
      <c r="LU193" s="2" t="e">
        <f t="shared" si="2320"/>
        <v>#VALUE!</v>
      </c>
      <c r="LV193" s="2" t="e">
        <f t="shared" si="2321"/>
        <v>#VALUE!</v>
      </c>
      <c r="LW193" s="2" t="e">
        <f t="shared" si="2322"/>
        <v>#VALUE!</v>
      </c>
      <c r="LX193" s="2" t="e">
        <f t="shared" si="2323"/>
        <v>#VALUE!</v>
      </c>
      <c r="LY193" s="2" t="e">
        <f t="shared" si="2324"/>
        <v>#VALUE!</v>
      </c>
      <c r="LZ193" s="2" t="e">
        <f t="shared" si="2325"/>
        <v>#VALUE!</v>
      </c>
      <c r="MA193" s="2" t="e">
        <f t="shared" si="2326"/>
        <v>#VALUE!</v>
      </c>
      <c r="MB193" s="2" t="e">
        <f t="shared" si="2327"/>
        <v>#VALUE!</v>
      </c>
      <c r="MC193" s="2" t="e">
        <f t="shared" si="2328"/>
        <v>#VALUE!</v>
      </c>
      <c r="MD193" s="2" t="e">
        <f t="shared" si="2329"/>
        <v>#VALUE!</v>
      </c>
      <c r="ME193" s="2" t="e">
        <f t="shared" si="2330"/>
        <v>#VALUE!</v>
      </c>
      <c r="MF193" s="2" t="e">
        <f t="shared" si="2331"/>
        <v>#VALUE!</v>
      </c>
      <c r="MG193" s="2" t="e">
        <f t="shared" si="2332"/>
        <v>#VALUE!</v>
      </c>
      <c r="MH193" s="2">
        <f t="shared" si="2333"/>
        <v>1</v>
      </c>
      <c r="MI193" s="2" t="e">
        <f t="shared" si="2334"/>
        <v>#VALUE!</v>
      </c>
      <c r="MJ193" s="2" t="e">
        <f t="shared" si="2335"/>
        <v>#VALUE!</v>
      </c>
      <c r="MK193" s="2" t="e">
        <f t="shared" si="2336"/>
        <v>#VALUE!</v>
      </c>
      <c r="ML193" s="2" t="e">
        <f t="shared" si="2337"/>
        <v>#VALUE!</v>
      </c>
      <c r="MM193" s="2" t="e">
        <f t="shared" si="2338"/>
        <v>#VALUE!</v>
      </c>
      <c r="MN193" s="2" t="e">
        <f t="shared" si="2339"/>
        <v>#VALUE!</v>
      </c>
      <c r="MO193" s="2" t="e">
        <f t="shared" si="2340"/>
        <v>#VALUE!</v>
      </c>
      <c r="MP193" s="2" t="e">
        <f t="shared" si="2341"/>
        <v>#VALUE!</v>
      </c>
      <c r="MQ193" s="2" t="e">
        <f t="shared" si="2342"/>
        <v>#VALUE!</v>
      </c>
      <c r="MR193" s="2" t="e">
        <f t="shared" si="2343"/>
        <v>#VALUE!</v>
      </c>
      <c r="MS193" s="2" t="e">
        <f t="shared" si="2344"/>
        <v>#VALUE!</v>
      </c>
      <c r="MT193" s="2" t="e">
        <f t="shared" si="2345"/>
        <v>#VALUE!</v>
      </c>
      <c r="MU193" s="2" t="e">
        <f t="shared" si="2346"/>
        <v>#VALUE!</v>
      </c>
      <c r="MV193" s="2" t="e">
        <f t="shared" si="2347"/>
        <v>#VALUE!</v>
      </c>
      <c r="MW193" s="2" t="e">
        <f t="shared" si="2348"/>
        <v>#VALUE!</v>
      </c>
      <c r="MX193" s="2" t="e">
        <f t="shared" si="2349"/>
        <v>#VALUE!</v>
      </c>
      <c r="MY193" s="2" t="e">
        <f t="shared" si="2350"/>
        <v>#VALUE!</v>
      </c>
      <c r="MZ193" s="2" t="e">
        <f t="shared" si="2351"/>
        <v>#VALUE!</v>
      </c>
      <c r="NA193" s="2" t="e">
        <f t="shared" si="2352"/>
        <v>#VALUE!</v>
      </c>
      <c r="NB193" s="2" t="e">
        <f t="shared" si="2353"/>
        <v>#VALUE!</v>
      </c>
      <c r="NC193" s="2" t="e">
        <f t="shared" si="2354"/>
        <v>#VALUE!</v>
      </c>
      <c r="ND193" s="2" t="e">
        <f t="shared" si="2355"/>
        <v>#VALUE!</v>
      </c>
      <c r="NE193" s="2" t="e">
        <f t="shared" si="2356"/>
        <v>#VALUE!</v>
      </c>
      <c r="NF193" s="2">
        <f t="shared" si="2026"/>
        <v>0</v>
      </c>
      <c r="NG193" s="2">
        <f t="shared" si="1861"/>
        <v>0</v>
      </c>
      <c r="NH193" s="2">
        <f t="shared" si="1862"/>
        <v>0</v>
      </c>
      <c r="NI193" s="2">
        <f t="shared" si="1863"/>
        <v>0</v>
      </c>
      <c r="NJ193" s="2">
        <f t="shared" si="1864"/>
        <v>0</v>
      </c>
      <c r="NK193" s="2">
        <f t="shared" si="1865"/>
        <v>0</v>
      </c>
      <c r="NL193" s="2">
        <f t="shared" si="1866"/>
        <v>0</v>
      </c>
      <c r="NM193" s="2">
        <f t="shared" si="1867"/>
        <v>0</v>
      </c>
      <c r="NN193" s="2">
        <f t="shared" si="1868"/>
        <v>0</v>
      </c>
      <c r="NO193" s="2">
        <f t="shared" si="1869"/>
        <v>0</v>
      </c>
      <c r="NP193" s="2">
        <f t="shared" si="1870"/>
        <v>0</v>
      </c>
      <c r="NQ193" s="2">
        <f t="shared" si="1871"/>
        <v>0</v>
      </c>
      <c r="NR193" s="2">
        <f t="shared" si="1872"/>
        <v>0</v>
      </c>
      <c r="NS193" s="2">
        <f t="shared" si="1873"/>
        <v>0</v>
      </c>
      <c r="NT193" s="2">
        <f t="shared" si="1874"/>
        <v>0</v>
      </c>
      <c r="NU193" s="2">
        <f t="shared" si="1875"/>
        <v>0</v>
      </c>
      <c r="NV193" s="2">
        <f t="shared" si="1876"/>
        <v>0</v>
      </c>
      <c r="NW193" s="2">
        <f t="shared" si="1877"/>
        <v>0</v>
      </c>
      <c r="NX193" s="2">
        <f t="shared" si="1878"/>
        <v>0</v>
      </c>
      <c r="NY193" s="2">
        <f t="shared" si="1879"/>
        <v>0</v>
      </c>
      <c r="NZ193" s="2">
        <f t="shared" si="1880"/>
        <v>0</v>
      </c>
      <c r="OA193" s="2">
        <f t="shared" si="1881"/>
        <v>0</v>
      </c>
      <c r="OB193" s="2">
        <f t="shared" si="1882"/>
        <v>0</v>
      </c>
      <c r="OC193" s="2">
        <f t="shared" si="1883"/>
        <v>0</v>
      </c>
      <c r="OD193" s="2">
        <f>IF(AND(NF193&gt;'Graph Creator'!$K$4,'Detalle de Cuentas'!NF193&lt;='Graph Creator'!$L$4),1,0)</f>
        <v>0</v>
      </c>
      <c r="OE193" s="2">
        <f>IF(AND(NG193&gt;'Graph Creator'!$K$4,'Detalle de Cuentas'!NG193&lt;='Graph Creator'!$L$4),1,0)</f>
        <v>0</v>
      </c>
      <c r="OF193" s="2">
        <f>IF(AND(NH193&gt;'Graph Creator'!$K$4,'Detalle de Cuentas'!NH193&lt;='Graph Creator'!$L$4),1,0)</f>
        <v>0</v>
      </c>
      <c r="OG193" s="2">
        <f>IF(AND(NI193&gt;'Graph Creator'!$K$4,'Detalle de Cuentas'!NI193&lt;='Graph Creator'!$L$4),1,0)</f>
        <v>0</v>
      </c>
      <c r="OH193" s="2">
        <f>IF(AND(NJ193&gt;'Graph Creator'!$K$4,'Detalle de Cuentas'!NJ193&lt;='Graph Creator'!$L$4),1,0)</f>
        <v>0</v>
      </c>
      <c r="OI193" s="2">
        <f>IF(AND(NK193&gt;'Graph Creator'!$K$4,'Detalle de Cuentas'!NK193&lt;='Graph Creator'!$L$4),1,0)</f>
        <v>0</v>
      </c>
      <c r="OJ193" s="2">
        <f>IF(AND(NL193&gt;'Graph Creator'!$K$4,'Detalle de Cuentas'!NL193&lt;='Graph Creator'!$L$4),1,0)</f>
        <v>0</v>
      </c>
      <c r="OK193" s="2">
        <f>IF(AND(NM193&gt;'Graph Creator'!$K$4,'Detalle de Cuentas'!NM193&lt;='Graph Creator'!$L$4),1,0)</f>
        <v>0</v>
      </c>
      <c r="OL193" s="2">
        <f>IF(AND(NN193&gt;'Graph Creator'!$K$4,'Detalle de Cuentas'!NN193&lt;='Graph Creator'!$L$4),1,0)</f>
        <v>0</v>
      </c>
      <c r="OM193" s="2">
        <f>IF(AND(NO193&gt;'Graph Creator'!$K$4,'Detalle de Cuentas'!NO193&lt;='Graph Creator'!$L$4),1,0)</f>
        <v>0</v>
      </c>
      <c r="ON193" s="2">
        <f>IF(AND(NP193&gt;'Graph Creator'!$K$4,'Detalle de Cuentas'!NP193&lt;='Graph Creator'!$L$4),1,0)</f>
        <v>0</v>
      </c>
      <c r="OO193" s="2">
        <f>IF(AND(NQ193&gt;'Graph Creator'!$K$4,'Detalle de Cuentas'!NQ193&lt;='Graph Creator'!$L$4),1,0)</f>
        <v>0</v>
      </c>
      <c r="OP193" s="2">
        <f>IF(AND(NR193&gt;'Graph Creator'!$K$4,'Detalle de Cuentas'!NR193&lt;='Graph Creator'!$L$4),1,0)</f>
        <v>0</v>
      </c>
      <c r="OQ193" s="2">
        <f>IF(AND(NS193&gt;'Graph Creator'!$K$4,'Detalle de Cuentas'!NS193&lt;='Graph Creator'!$L$4),1,0)</f>
        <v>0</v>
      </c>
      <c r="OR193" s="2">
        <f>IF(AND(NT193&gt;'Graph Creator'!$K$4,'Detalle de Cuentas'!NT193&lt;='Graph Creator'!$L$4),1,0)</f>
        <v>0</v>
      </c>
      <c r="OS193" s="2">
        <f>IF(AND(NU193&gt;'Graph Creator'!$K$4,'Detalle de Cuentas'!NU193&lt;='Graph Creator'!$L$4),1,0)</f>
        <v>0</v>
      </c>
      <c r="OT193" s="2">
        <f>IF(AND(NV193&gt;'Graph Creator'!$K$4,'Detalle de Cuentas'!NV193&lt;='Graph Creator'!$L$4),1,0)</f>
        <v>0</v>
      </c>
      <c r="OU193" s="2">
        <f>IF(AND(NW193&gt;'Graph Creator'!$K$4,'Detalle de Cuentas'!NW193&lt;='Graph Creator'!$L$4),1,0)</f>
        <v>0</v>
      </c>
      <c r="OV193" s="2">
        <f>IF(AND(NX193&gt;'Graph Creator'!$K$4,'Detalle de Cuentas'!NX193&lt;='Graph Creator'!$L$4),1,0)</f>
        <v>0</v>
      </c>
      <c r="OW193" s="2">
        <f>IF(AND(NY193&gt;'Graph Creator'!$K$4,'Detalle de Cuentas'!NY193&lt;='Graph Creator'!$L$4),1,0)</f>
        <v>0</v>
      </c>
      <c r="OX193" s="2">
        <f>IF(AND(NZ193&gt;'Graph Creator'!$K$4,'Detalle de Cuentas'!NZ193&lt;='Graph Creator'!$L$4),1,0)</f>
        <v>0</v>
      </c>
      <c r="OY193" s="2">
        <f>IF(AND(OA193&gt;'Graph Creator'!$K$4,'Detalle de Cuentas'!OA193&lt;='Graph Creator'!$L$4),1,0)</f>
        <v>0</v>
      </c>
      <c r="OZ193" s="2">
        <f>IF(AND(OB193&gt;'Graph Creator'!$K$4,'Detalle de Cuentas'!OB193&lt;='Graph Creator'!$L$4),1,0)</f>
        <v>0</v>
      </c>
      <c r="PA193" s="2">
        <f>IF(AND(OC193&gt;'Graph Creator'!$K$4,'Detalle de Cuentas'!OC193&lt;='Graph Creator'!$L$4),1,0)</f>
        <v>0</v>
      </c>
      <c r="PB193" s="2">
        <f>IF(AND(NF193&gt;'Graph Creator'!$L$4,'Detalle de Cuentas'!NF193&lt;='Graph Creator'!$M$4),1,0)</f>
        <v>0</v>
      </c>
      <c r="PC193" s="2">
        <f>IF(AND(NG193&gt;'Graph Creator'!$L$4,'Detalle de Cuentas'!NG193&lt;='Graph Creator'!$M$4),1,0)</f>
        <v>0</v>
      </c>
      <c r="PD193" s="2">
        <f>IF(AND(NH193&gt;'Graph Creator'!$L$4,'Detalle de Cuentas'!NH193&lt;='Graph Creator'!$M$4),1,0)</f>
        <v>0</v>
      </c>
      <c r="PE193" s="2">
        <f>IF(AND(NI193&gt;'Graph Creator'!$L$4,'Detalle de Cuentas'!NI193&lt;='Graph Creator'!$M$4),1,0)</f>
        <v>0</v>
      </c>
      <c r="PF193" s="2">
        <f>IF(AND(NJ193&gt;'Graph Creator'!$L$4,'Detalle de Cuentas'!NJ193&lt;='Graph Creator'!$M$4),1,0)</f>
        <v>0</v>
      </c>
      <c r="PG193" s="2">
        <f>IF(AND(NK193&gt;'Graph Creator'!$L$4,'Detalle de Cuentas'!NK193&lt;='Graph Creator'!$M$4),1,0)</f>
        <v>0</v>
      </c>
      <c r="PH193" s="2">
        <f>IF(AND(NL193&gt;'Graph Creator'!$L$4,'Detalle de Cuentas'!NL193&lt;='Graph Creator'!$M$4),1,0)</f>
        <v>0</v>
      </c>
      <c r="PI193" s="2">
        <f>IF(AND(NM193&gt;'Graph Creator'!$L$4,'Detalle de Cuentas'!NM193&lt;='Graph Creator'!$M$4),1,0)</f>
        <v>0</v>
      </c>
      <c r="PJ193" s="2">
        <f>IF(AND(NN193&gt;'Graph Creator'!$L$4,'Detalle de Cuentas'!NN193&lt;='Graph Creator'!$M$4),1,0)</f>
        <v>0</v>
      </c>
      <c r="PK193" s="2">
        <f>IF(AND(NO193&gt;'Graph Creator'!$L$4,'Detalle de Cuentas'!NO193&lt;='Graph Creator'!$M$4),1,0)</f>
        <v>0</v>
      </c>
      <c r="PL193" s="2">
        <f>IF(AND(NP193&gt;'Graph Creator'!$L$4,'Detalle de Cuentas'!NP193&lt;='Graph Creator'!$M$4),1,0)</f>
        <v>0</v>
      </c>
      <c r="PM193" s="2">
        <f>IF(AND(NQ193&gt;'Graph Creator'!$L$4,'Detalle de Cuentas'!NQ193&lt;='Graph Creator'!$M$4),1,0)</f>
        <v>0</v>
      </c>
      <c r="PN193" s="2">
        <f>IF(AND(NR193&gt;'Graph Creator'!$L$4,'Detalle de Cuentas'!NR193&lt;='Graph Creator'!$M$4),1,0)</f>
        <v>0</v>
      </c>
      <c r="PO193" s="2">
        <f>IF(AND(NS193&gt;'Graph Creator'!$L$4,'Detalle de Cuentas'!NS193&lt;='Graph Creator'!$M$4),1,0)</f>
        <v>0</v>
      </c>
      <c r="PP193" s="2">
        <f>IF(AND(NT193&gt;'Graph Creator'!$L$4,'Detalle de Cuentas'!NT193&lt;='Graph Creator'!$M$4),1,0)</f>
        <v>0</v>
      </c>
      <c r="PQ193" s="2">
        <f>IF(AND(NU193&gt;'Graph Creator'!$L$4,'Detalle de Cuentas'!NU193&lt;='Graph Creator'!$M$4),1,0)</f>
        <v>0</v>
      </c>
      <c r="PR193" s="2">
        <f>IF(AND(NV193&gt;'Graph Creator'!$L$4,'Detalle de Cuentas'!NV193&lt;='Graph Creator'!$M$4),1,0)</f>
        <v>0</v>
      </c>
      <c r="PS193" s="2">
        <f>IF(AND(NW193&gt;'Graph Creator'!$L$4,'Detalle de Cuentas'!NW193&lt;='Graph Creator'!$M$4),1,0)</f>
        <v>0</v>
      </c>
      <c r="PT193" s="2">
        <f>IF(AND(NX193&gt;'Graph Creator'!$L$4,'Detalle de Cuentas'!NX193&lt;='Graph Creator'!$M$4),1,0)</f>
        <v>0</v>
      </c>
      <c r="PU193" s="2">
        <f>IF(AND(NY193&gt;'Graph Creator'!$L$4,'Detalle de Cuentas'!NY193&lt;='Graph Creator'!$M$4),1,0)</f>
        <v>0</v>
      </c>
      <c r="PV193" s="2">
        <f>IF(AND(NZ193&gt;'Graph Creator'!$L$4,'Detalle de Cuentas'!NZ193&lt;='Graph Creator'!$M$4),1,0)</f>
        <v>0</v>
      </c>
      <c r="PW193" s="2">
        <f>IF(AND(OA193&gt;'Graph Creator'!$L$4,'Detalle de Cuentas'!OA193&lt;='Graph Creator'!$M$4),1,0)</f>
        <v>0</v>
      </c>
      <c r="PX193" s="2">
        <f>IF(AND(OB193&gt;'Graph Creator'!$L$4,'Detalle de Cuentas'!OB193&lt;='Graph Creator'!$M$4),1,0)</f>
        <v>0</v>
      </c>
      <c r="PY193" s="2">
        <f>IF(AND(OC193&gt;'Graph Creator'!$L$4,'Detalle de Cuentas'!OC193&lt;='Graph Creator'!$M$4),1,0)</f>
        <v>0</v>
      </c>
      <c r="PZ193" s="2">
        <f>IF(AND(NF193&gt;'Graph Creator'!$M$4,'Detalle de Cuentas'!NF193&lt;='Graph Creator'!$N$4),1,0)</f>
        <v>0</v>
      </c>
      <c r="QA193" s="2">
        <f>IF(AND(NG193&gt;'Graph Creator'!$M$4,'Detalle de Cuentas'!NG193&lt;='Graph Creator'!$N$4),1,0)</f>
        <v>0</v>
      </c>
      <c r="QB193" s="2">
        <f>IF(AND(NH193&gt;'Graph Creator'!$M$4,'Detalle de Cuentas'!NH193&lt;='Graph Creator'!$N$4),1,0)</f>
        <v>0</v>
      </c>
      <c r="QC193" s="2">
        <f>IF(AND(NI193&gt;'Graph Creator'!$M$4,'Detalle de Cuentas'!NI193&lt;='Graph Creator'!$N$4),1,0)</f>
        <v>0</v>
      </c>
      <c r="QD193" s="2">
        <f>IF(AND(NJ193&gt;'Graph Creator'!$M$4,'Detalle de Cuentas'!NJ193&lt;='Graph Creator'!$N$4),1,0)</f>
        <v>0</v>
      </c>
      <c r="QE193" s="2">
        <f>IF(AND(NK193&gt;'Graph Creator'!$M$4,'Detalle de Cuentas'!NK193&lt;='Graph Creator'!$N$4),1,0)</f>
        <v>0</v>
      </c>
      <c r="QF193" s="2">
        <f>IF(AND(NL193&gt;'Graph Creator'!$M$4,'Detalle de Cuentas'!NL193&lt;='Graph Creator'!$N$4),1,0)</f>
        <v>0</v>
      </c>
      <c r="QG193" s="2">
        <f>IF(AND(NM193&gt;'Graph Creator'!$M$4,'Detalle de Cuentas'!NM193&lt;='Graph Creator'!$N$4),1,0)</f>
        <v>0</v>
      </c>
      <c r="QH193" s="2">
        <f>IF(AND(NN193&gt;'Graph Creator'!$M$4,'Detalle de Cuentas'!NN193&lt;='Graph Creator'!$N$4),1,0)</f>
        <v>0</v>
      </c>
      <c r="QI193" s="2">
        <f>IF(AND(NO193&gt;'Graph Creator'!$M$4,'Detalle de Cuentas'!NO193&lt;='Graph Creator'!$N$4),1,0)</f>
        <v>0</v>
      </c>
      <c r="QJ193" s="2">
        <f>IF(AND(NP193&gt;'Graph Creator'!$M$4,'Detalle de Cuentas'!NP193&lt;='Graph Creator'!$N$4),1,0)</f>
        <v>0</v>
      </c>
      <c r="QK193" s="2">
        <f>IF(AND(NQ193&gt;'Graph Creator'!$M$4,'Detalle de Cuentas'!NQ193&lt;='Graph Creator'!$N$4),1,0)</f>
        <v>0</v>
      </c>
      <c r="QL193" s="2">
        <f>IF(AND(NR193&gt;'Graph Creator'!$M$4,'Detalle de Cuentas'!NR193&lt;='Graph Creator'!$N$4),1,0)</f>
        <v>0</v>
      </c>
      <c r="QM193" s="2">
        <f>IF(AND(NS193&gt;'Graph Creator'!$M$4,'Detalle de Cuentas'!NS193&lt;='Graph Creator'!$N$4),1,0)</f>
        <v>0</v>
      </c>
      <c r="QN193" s="2">
        <f>IF(AND(NT193&gt;'Graph Creator'!$M$4,'Detalle de Cuentas'!NT193&lt;='Graph Creator'!$N$4),1,0)</f>
        <v>0</v>
      </c>
      <c r="QO193" s="2">
        <f>IF(AND(NU193&gt;'Graph Creator'!$M$4,'Detalle de Cuentas'!NU193&lt;='Graph Creator'!$N$4),1,0)</f>
        <v>0</v>
      </c>
      <c r="QP193" s="2">
        <f>IF(AND(NV193&gt;'Graph Creator'!$M$4,'Detalle de Cuentas'!NV193&lt;='Graph Creator'!$N$4),1,0)</f>
        <v>0</v>
      </c>
      <c r="QQ193" s="2">
        <f>IF(AND(NW193&gt;'Graph Creator'!$M$4,'Detalle de Cuentas'!NW193&lt;='Graph Creator'!$N$4),1,0)</f>
        <v>0</v>
      </c>
      <c r="QR193" s="2">
        <f>IF(AND(NX193&gt;'Graph Creator'!$M$4,'Detalle de Cuentas'!NX193&lt;='Graph Creator'!$N$4),1,0)</f>
        <v>0</v>
      </c>
      <c r="QS193" s="2">
        <f>IF(AND(NY193&gt;'Graph Creator'!$M$4,'Detalle de Cuentas'!NY193&lt;='Graph Creator'!$N$4),1,0)</f>
        <v>0</v>
      </c>
      <c r="QT193" s="2">
        <f>IF(AND(NZ193&gt;'Graph Creator'!$M$4,'Detalle de Cuentas'!NZ193&lt;='Graph Creator'!$N$4),1,0)</f>
        <v>0</v>
      </c>
      <c r="QU193" s="2">
        <f>IF(AND(OA193&gt;'Graph Creator'!$M$4,'Detalle de Cuentas'!OA193&lt;='Graph Creator'!$N$4),1,0)</f>
        <v>0</v>
      </c>
      <c r="QV193" s="2">
        <f>IF(AND(OB193&gt;'Graph Creator'!$M$4,'Detalle de Cuentas'!OB193&lt;='Graph Creator'!$N$4),1,0)</f>
        <v>0</v>
      </c>
      <c r="QW193" s="2">
        <f>IF(AND(OC193&gt;'Graph Creator'!$M$4,'Detalle de Cuentas'!OC193&lt;='Graph Creator'!$N$4),1,0)</f>
        <v>0</v>
      </c>
      <c r="QX193" s="2">
        <f>IF(AND(NF193&gt;'Graph Creator'!$N$4,'Detalle de Cuentas'!NF193&lt;='Graph Creator'!$O$4),1,0)</f>
        <v>0</v>
      </c>
      <c r="QY193" s="2">
        <f>IF(AND(NG193&gt;'Graph Creator'!$N$4,'Detalle de Cuentas'!NG193&lt;='Graph Creator'!$O$4),1,0)</f>
        <v>0</v>
      </c>
      <c r="QZ193" s="2">
        <f>IF(AND(NH193&gt;'Graph Creator'!$N$4,'Detalle de Cuentas'!NH193&lt;='Graph Creator'!$O$4),1,0)</f>
        <v>0</v>
      </c>
      <c r="RA193" s="2">
        <f>IF(AND(NI193&gt;'Graph Creator'!$N$4,'Detalle de Cuentas'!NI193&lt;='Graph Creator'!$O$4),1,0)</f>
        <v>0</v>
      </c>
      <c r="RB193" s="2">
        <f>IF(AND(NJ193&gt;'Graph Creator'!$N$4,'Detalle de Cuentas'!NJ193&lt;='Graph Creator'!$O$4),1,0)</f>
        <v>0</v>
      </c>
      <c r="RC193" s="2">
        <f>IF(AND(NK193&gt;'Graph Creator'!$N$4,'Detalle de Cuentas'!NK193&lt;='Graph Creator'!$O$4),1,0)</f>
        <v>0</v>
      </c>
      <c r="RD193" s="2">
        <f>IF(AND(NL193&gt;'Graph Creator'!$N$4,'Detalle de Cuentas'!NL193&lt;='Graph Creator'!$O$4),1,0)</f>
        <v>0</v>
      </c>
      <c r="RE193" s="2">
        <f>IF(AND(NM193&gt;'Graph Creator'!$N$4,'Detalle de Cuentas'!NM193&lt;='Graph Creator'!$O$4),1,0)</f>
        <v>0</v>
      </c>
      <c r="RF193" s="2">
        <f>IF(AND(NN193&gt;'Graph Creator'!$N$4,'Detalle de Cuentas'!NN193&lt;='Graph Creator'!$O$4),1,0)</f>
        <v>0</v>
      </c>
      <c r="RG193" s="2">
        <f>IF(AND(NO193&gt;'Graph Creator'!$N$4,'Detalle de Cuentas'!NO193&lt;='Graph Creator'!$O$4),1,0)</f>
        <v>0</v>
      </c>
      <c r="RH193" s="2">
        <f>IF(AND(NP193&gt;'Graph Creator'!$N$4,'Detalle de Cuentas'!NP193&lt;='Graph Creator'!$O$4),1,0)</f>
        <v>0</v>
      </c>
      <c r="RI193" s="2">
        <f>IF(AND(NQ193&gt;'Graph Creator'!$N$4,'Detalle de Cuentas'!NQ193&lt;='Graph Creator'!$O$4),1,0)</f>
        <v>0</v>
      </c>
      <c r="RJ193" s="2">
        <f>IF(AND(NR193&gt;'Graph Creator'!$N$4,'Detalle de Cuentas'!NR193&lt;='Graph Creator'!$O$4),1,0)</f>
        <v>0</v>
      </c>
      <c r="RK193" s="2">
        <f>IF(AND(NS193&gt;'Graph Creator'!$N$4,'Detalle de Cuentas'!NS193&lt;='Graph Creator'!$O$4),1,0)</f>
        <v>0</v>
      </c>
      <c r="RL193" s="2">
        <f>IF(AND(NT193&gt;'Graph Creator'!$N$4,'Detalle de Cuentas'!NT193&lt;='Graph Creator'!$O$4),1,0)</f>
        <v>0</v>
      </c>
      <c r="RM193" s="2">
        <f>IF(AND(NU193&gt;'Graph Creator'!$N$4,'Detalle de Cuentas'!NU193&lt;='Graph Creator'!$O$4),1,0)</f>
        <v>0</v>
      </c>
      <c r="RN193" s="2">
        <f>IF(AND(NV193&gt;'Graph Creator'!$N$4,'Detalle de Cuentas'!NV193&lt;='Graph Creator'!$O$4),1,0)</f>
        <v>0</v>
      </c>
      <c r="RO193" s="2">
        <f>IF(AND(NW193&gt;'Graph Creator'!$N$4,'Detalle de Cuentas'!NW193&lt;='Graph Creator'!$O$4),1,0)</f>
        <v>0</v>
      </c>
      <c r="RP193" s="2">
        <f>IF(AND(NX193&gt;'Graph Creator'!$N$4,'Detalle de Cuentas'!NX193&lt;='Graph Creator'!$O$4),1,0)</f>
        <v>0</v>
      </c>
      <c r="RQ193" s="2">
        <f>IF(AND(NY193&gt;'Graph Creator'!$N$4,'Detalle de Cuentas'!NY193&lt;='Graph Creator'!$O$4),1,0)</f>
        <v>0</v>
      </c>
      <c r="RR193" s="2">
        <f>IF(AND(NZ193&gt;'Graph Creator'!$N$4,'Detalle de Cuentas'!NZ193&lt;='Graph Creator'!$O$4),1,0)</f>
        <v>0</v>
      </c>
      <c r="RS193" s="2">
        <f>IF(AND(OA193&gt;'Graph Creator'!$N$4,'Detalle de Cuentas'!OA193&lt;='Graph Creator'!$O$4),1,0)</f>
        <v>0</v>
      </c>
      <c r="RT193" s="2">
        <f>IF(AND(OB193&gt;'Graph Creator'!$N$4,'Detalle de Cuentas'!OB193&lt;='Graph Creator'!$O$4),1,0)</f>
        <v>0</v>
      </c>
      <c r="RU193" s="2">
        <f>IF(AND(OC193&gt;'Graph Creator'!$N$4,'Detalle de Cuentas'!OC193&lt;='Graph Creator'!$O$4),1,0)</f>
        <v>0</v>
      </c>
      <c r="RV193" s="2" t="e">
        <f t="shared" si="2027"/>
        <v>#VALUE!</v>
      </c>
      <c r="RW193" s="2" t="e">
        <f t="shared" si="2028"/>
        <v>#VALUE!</v>
      </c>
      <c r="RX193" s="2" t="e">
        <f t="shared" si="2029"/>
        <v>#VALUE!</v>
      </c>
      <c r="RY193" s="2" t="e">
        <f t="shared" si="2030"/>
        <v>#VALUE!</v>
      </c>
      <c r="RZ193" s="2" t="e">
        <f t="shared" si="2031"/>
        <v>#VALUE!</v>
      </c>
      <c r="SA193" s="2" t="e">
        <f t="shared" si="2032"/>
        <v>#VALUE!</v>
      </c>
      <c r="SB193" s="2" t="e">
        <f t="shared" si="2033"/>
        <v>#VALUE!</v>
      </c>
      <c r="SC193" s="2" t="e">
        <f t="shared" si="2034"/>
        <v>#VALUE!</v>
      </c>
      <c r="SD193" s="2" t="e">
        <f t="shared" si="2035"/>
        <v>#VALUE!</v>
      </c>
      <c r="SE193" s="2" t="e">
        <f t="shared" si="2036"/>
        <v>#VALUE!</v>
      </c>
      <c r="SF193" s="2" t="e">
        <f t="shared" si="2037"/>
        <v>#VALUE!</v>
      </c>
      <c r="SG193" s="2" t="e">
        <f t="shared" si="2038"/>
        <v>#VALUE!</v>
      </c>
      <c r="SH193" s="2" t="e">
        <f t="shared" si="2039"/>
        <v>#VALUE!</v>
      </c>
      <c r="SI193" s="2" t="e">
        <f t="shared" si="2040"/>
        <v>#VALUE!</v>
      </c>
      <c r="SJ193" s="2" t="e">
        <f t="shared" si="2041"/>
        <v>#VALUE!</v>
      </c>
      <c r="SK193" s="2" t="e">
        <f t="shared" si="2042"/>
        <v>#VALUE!</v>
      </c>
      <c r="SL193" s="2" t="e">
        <f t="shared" si="2043"/>
        <v>#VALUE!</v>
      </c>
      <c r="SM193" s="2" t="e">
        <f t="shared" si="2044"/>
        <v>#VALUE!</v>
      </c>
      <c r="SN193" s="2" t="e">
        <f t="shared" si="2045"/>
        <v>#VALUE!</v>
      </c>
      <c r="SO193" s="2" t="e">
        <f t="shared" si="2046"/>
        <v>#VALUE!</v>
      </c>
      <c r="SP193" s="2" t="e">
        <f t="shared" si="2047"/>
        <v>#VALUE!</v>
      </c>
      <c r="SQ193" s="2" t="e">
        <f t="shared" si="2048"/>
        <v>#VALUE!</v>
      </c>
      <c r="SR193" s="2" t="e">
        <f t="shared" si="2049"/>
        <v>#VALUE!</v>
      </c>
      <c r="SS193" s="2" t="e">
        <f t="shared" si="2050"/>
        <v>#VALUE!</v>
      </c>
      <c r="ST193" s="2" t="e">
        <f t="shared" si="2051"/>
        <v>#VALUE!</v>
      </c>
      <c r="SU193" s="2" t="e">
        <f t="shared" si="2052"/>
        <v>#VALUE!</v>
      </c>
      <c r="SV193" s="2" t="e">
        <f t="shared" si="2053"/>
        <v>#VALUE!</v>
      </c>
      <c r="SW193" s="2" t="e">
        <f t="shared" si="2054"/>
        <v>#VALUE!</v>
      </c>
      <c r="SX193" s="2" t="e">
        <f t="shared" si="2055"/>
        <v>#VALUE!</v>
      </c>
      <c r="SY193" s="2" t="e">
        <f t="shared" si="2056"/>
        <v>#VALUE!</v>
      </c>
      <c r="SZ193" s="2" t="e">
        <f t="shared" si="2057"/>
        <v>#VALUE!</v>
      </c>
      <c r="TA193" s="2" t="e">
        <f t="shared" si="2058"/>
        <v>#VALUE!</v>
      </c>
      <c r="TB193" s="2" t="e">
        <f t="shared" si="2059"/>
        <v>#VALUE!</v>
      </c>
      <c r="TC193" s="2" t="e">
        <f t="shared" si="2060"/>
        <v>#VALUE!</v>
      </c>
      <c r="TD193" s="2" t="e">
        <f t="shared" si="2061"/>
        <v>#VALUE!</v>
      </c>
      <c r="TE193" s="2" t="e">
        <f t="shared" si="2062"/>
        <v>#VALUE!</v>
      </c>
      <c r="TF193" s="2" t="str">
        <f>IF(DZ193=1,IF(SUM(DZ$17:DZ193)&lt;2,""&amp;B193,", "&amp;B193),"")</f>
        <v/>
      </c>
      <c r="TG193" s="2" t="str">
        <f t="shared" si="2075"/>
        <v/>
      </c>
      <c r="TH193" s="2">
        <f t="shared" si="2063"/>
        <v>0</v>
      </c>
      <c r="TI193" s="14" t="str">
        <f t="shared" si="2064"/>
        <v/>
      </c>
      <c r="TJ193" s="14" t="e">
        <f t="shared" si="1884"/>
        <v>#VALUE!</v>
      </c>
      <c r="TK193" s="14" t="e">
        <f t="shared" si="1885"/>
        <v>#VALUE!</v>
      </c>
      <c r="TL193" s="14" t="e">
        <f t="shared" si="1886"/>
        <v>#VALUE!</v>
      </c>
      <c r="TM193" s="14" t="e">
        <f t="shared" si="1887"/>
        <v>#VALUE!</v>
      </c>
      <c r="TN193" s="14" t="e">
        <f t="shared" si="1888"/>
        <v>#VALUE!</v>
      </c>
      <c r="TO193" s="14" t="e">
        <f t="shared" si="1889"/>
        <v>#VALUE!</v>
      </c>
      <c r="TP193" s="14" t="e">
        <f t="shared" si="1890"/>
        <v>#VALUE!</v>
      </c>
      <c r="TQ193" s="14" t="e">
        <f t="shared" si="1891"/>
        <v>#VALUE!</v>
      </c>
      <c r="TR193" s="14" t="e">
        <f t="shared" si="1892"/>
        <v>#VALUE!</v>
      </c>
      <c r="TS193" s="14" t="e">
        <f t="shared" si="1893"/>
        <v>#VALUE!</v>
      </c>
      <c r="TT193" s="14" t="e">
        <f t="shared" si="1894"/>
        <v>#VALUE!</v>
      </c>
      <c r="TU193" s="14" t="e">
        <f t="shared" si="1895"/>
        <v>#VALUE!</v>
      </c>
      <c r="TV193" s="14" t="e">
        <f t="shared" si="1896"/>
        <v>#VALUE!</v>
      </c>
      <c r="TW193" s="14" t="e">
        <f t="shared" si="1897"/>
        <v>#VALUE!</v>
      </c>
      <c r="TX193" s="14" t="e">
        <f t="shared" si="1898"/>
        <v>#VALUE!</v>
      </c>
      <c r="TY193" s="14" t="e">
        <f t="shared" si="1899"/>
        <v>#VALUE!</v>
      </c>
      <c r="TZ193" s="14" t="e">
        <f t="shared" si="1900"/>
        <v>#VALUE!</v>
      </c>
      <c r="UA193" s="14" t="e">
        <f t="shared" si="1901"/>
        <v>#VALUE!</v>
      </c>
      <c r="UB193" s="14" t="e">
        <f t="shared" si="1902"/>
        <v>#VALUE!</v>
      </c>
      <c r="UC193" s="14" t="e">
        <f t="shared" si="1903"/>
        <v>#VALUE!</v>
      </c>
      <c r="UD193" s="14" t="e">
        <f t="shared" si="1904"/>
        <v>#VALUE!</v>
      </c>
      <c r="UE193" s="14" t="e">
        <f t="shared" si="1905"/>
        <v>#VALUE!</v>
      </c>
      <c r="UF193" s="14" t="e">
        <f t="shared" si="1906"/>
        <v>#VALUE!</v>
      </c>
      <c r="UH193" s="2">
        <f>IF($C$4-$R193&gt;'Graph Creator'!$E$2*'Graph Creator'!$D$13*12,0,1)</f>
        <v>1</v>
      </c>
      <c r="UJ193" s="2" t="e">
        <f t="shared" si="2065"/>
        <v>#VALUE!</v>
      </c>
      <c r="UK193" s="2" t="e">
        <f t="shared" si="1907"/>
        <v>#VALUE!</v>
      </c>
      <c r="UL193" s="2" t="e">
        <f t="shared" si="1908"/>
        <v>#VALUE!</v>
      </c>
      <c r="UM193" s="2" t="e">
        <f t="shared" si="1909"/>
        <v>#VALUE!</v>
      </c>
      <c r="UN193" s="2" t="e">
        <f t="shared" si="1910"/>
        <v>#VALUE!</v>
      </c>
      <c r="UO193" s="2" t="e">
        <f t="shared" si="1911"/>
        <v>#VALUE!</v>
      </c>
      <c r="UP193" s="2" t="e">
        <f t="shared" si="1912"/>
        <v>#VALUE!</v>
      </c>
      <c r="UQ193" s="2" t="e">
        <f t="shared" si="1913"/>
        <v>#VALUE!</v>
      </c>
      <c r="UR193" s="2" t="e">
        <f t="shared" si="1914"/>
        <v>#VALUE!</v>
      </c>
      <c r="US193" s="2" t="e">
        <f t="shared" si="1915"/>
        <v>#VALUE!</v>
      </c>
      <c r="UT193" s="2" t="e">
        <f t="shared" si="1916"/>
        <v>#VALUE!</v>
      </c>
      <c r="UU193" s="2" t="e">
        <f t="shared" si="1917"/>
        <v>#VALUE!</v>
      </c>
      <c r="UV193" s="2" t="e">
        <f t="shared" si="1918"/>
        <v>#VALUE!</v>
      </c>
      <c r="UW193" s="2" t="e">
        <f t="shared" si="1919"/>
        <v>#VALUE!</v>
      </c>
      <c r="UX193" s="2" t="e">
        <f t="shared" si="1920"/>
        <v>#VALUE!</v>
      </c>
      <c r="UY193" s="2" t="e">
        <f t="shared" si="1921"/>
        <v>#VALUE!</v>
      </c>
      <c r="UZ193" s="2" t="e">
        <f t="shared" si="1922"/>
        <v>#VALUE!</v>
      </c>
      <c r="VA193" s="2" t="e">
        <f t="shared" si="1923"/>
        <v>#VALUE!</v>
      </c>
      <c r="VB193" s="2" t="e">
        <f t="shared" si="1924"/>
        <v>#VALUE!</v>
      </c>
      <c r="VC193" s="2" t="e">
        <f t="shared" si="1925"/>
        <v>#VALUE!</v>
      </c>
      <c r="VD193" s="2" t="e">
        <f t="shared" si="1926"/>
        <v>#VALUE!</v>
      </c>
      <c r="VE193" s="2" t="e">
        <f t="shared" si="1927"/>
        <v>#VALUE!</v>
      </c>
      <c r="VF193" s="2" t="e">
        <f t="shared" si="1928"/>
        <v>#VALUE!</v>
      </c>
      <c r="VG193" s="2" t="e">
        <f t="shared" si="1929"/>
        <v>#VALUE!</v>
      </c>
      <c r="VH193" s="2" t="e">
        <f t="shared" si="1930"/>
        <v>#VALUE!</v>
      </c>
      <c r="VI193" s="2" t="e">
        <f t="shared" si="1931"/>
        <v>#VALUE!</v>
      </c>
      <c r="VJ193" s="2" t="e">
        <f t="shared" si="1932"/>
        <v>#VALUE!</v>
      </c>
      <c r="VK193" s="2" t="e">
        <f t="shared" si="1933"/>
        <v>#VALUE!</v>
      </c>
      <c r="VL193" s="2" t="e">
        <f t="shared" si="1934"/>
        <v>#VALUE!</v>
      </c>
      <c r="VM193" s="2" t="e">
        <f t="shared" si="1935"/>
        <v>#VALUE!</v>
      </c>
      <c r="VN193" s="2" t="e">
        <f t="shared" si="1936"/>
        <v>#VALUE!</v>
      </c>
      <c r="VO193" s="2" t="e">
        <f t="shared" si="1937"/>
        <v>#VALUE!</v>
      </c>
      <c r="VP193" s="2" t="e">
        <f t="shared" si="1938"/>
        <v>#VALUE!</v>
      </c>
      <c r="VQ193" s="2" t="e">
        <f t="shared" si="1939"/>
        <v>#VALUE!</v>
      </c>
      <c r="VR193" s="2" t="e">
        <f t="shared" si="1940"/>
        <v>#VALUE!</v>
      </c>
      <c r="VS193" s="2" t="e">
        <f t="shared" si="1941"/>
        <v>#VALUE!</v>
      </c>
      <c r="VT193" s="98">
        <f t="shared" si="2066"/>
        <v>0</v>
      </c>
      <c r="VU193" s="98">
        <f t="shared" si="1942"/>
        <v>0</v>
      </c>
      <c r="VV193" s="98">
        <f t="shared" si="1943"/>
        <v>0</v>
      </c>
      <c r="VW193" s="98">
        <f t="shared" si="1944"/>
        <v>0</v>
      </c>
      <c r="VX193" s="98">
        <f t="shared" si="1945"/>
        <v>0</v>
      </c>
      <c r="VY193" s="98">
        <f t="shared" si="1946"/>
        <v>0</v>
      </c>
      <c r="VZ193" s="98">
        <f t="shared" si="1947"/>
        <v>0</v>
      </c>
      <c r="WA193" s="98">
        <f t="shared" si="1948"/>
        <v>0</v>
      </c>
      <c r="WB193" s="98">
        <f t="shared" si="1949"/>
        <v>0</v>
      </c>
      <c r="WC193" s="98">
        <f t="shared" si="1950"/>
        <v>0</v>
      </c>
      <c r="WD193" s="98">
        <f t="shared" si="1951"/>
        <v>0</v>
      </c>
      <c r="WE193" s="98">
        <f t="shared" si="1952"/>
        <v>0</v>
      </c>
      <c r="WF193" s="98">
        <f t="shared" si="1953"/>
        <v>0</v>
      </c>
      <c r="WG193" s="98">
        <f t="shared" si="1954"/>
        <v>0</v>
      </c>
      <c r="WH193" s="98">
        <f t="shared" si="1955"/>
        <v>0</v>
      </c>
      <c r="WI193" s="98">
        <f t="shared" si="1956"/>
        <v>0</v>
      </c>
      <c r="WJ193" s="98">
        <f t="shared" si="1957"/>
        <v>0</v>
      </c>
      <c r="WK193" s="98">
        <f t="shared" si="1958"/>
        <v>0</v>
      </c>
      <c r="WL193" s="98">
        <f t="shared" si="1959"/>
        <v>0</v>
      </c>
      <c r="WM193" s="98">
        <f t="shared" si="1960"/>
        <v>0</v>
      </c>
      <c r="WN193" s="98">
        <f t="shared" si="1961"/>
        <v>0</v>
      </c>
      <c r="WO193" s="98">
        <f t="shared" si="1962"/>
        <v>0</v>
      </c>
      <c r="WP193" s="98">
        <f t="shared" si="1963"/>
        <v>0</v>
      </c>
      <c r="WQ193" s="98">
        <f t="shared" si="1964"/>
        <v>0</v>
      </c>
      <c r="WR193" s="98">
        <f>IFERROR(INDEX('Score Calculation'!$D$38:$D$41,MATCH('Detalle de Cuentas'!VT193,'Score Calculation'!$C$38:$C$41,1)),0)</f>
        <v>4</v>
      </c>
      <c r="WS193" s="98">
        <f>IFERROR(INDEX('Score Calculation'!$D$38:$D$41,MATCH('Detalle de Cuentas'!VU193,'Score Calculation'!$C$38:$C$41,1)),0)</f>
        <v>4</v>
      </c>
      <c r="WT193" s="98">
        <f>IFERROR(INDEX('Score Calculation'!$D$38:$D$41,MATCH('Detalle de Cuentas'!VV193,'Score Calculation'!$C$38:$C$41,1)),0)</f>
        <v>4</v>
      </c>
      <c r="WU193" s="98">
        <f>IFERROR(INDEX('Score Calculation'!$D$38:$D$41,MATCH('Detalle de Cuentas'!VW193,'Score Calculation'!$C$38:$C$41,1)),0)</f>
        <v>4</v>
      </c>
      <c r="WV193" s="98">
        <f>IFERROR(INDEX('Score Calculation'!$D$38:$D$41,MATCH('Detalle de Cuentas'!VX193,'Score Calculation'!$C$38:$C$41,1)),0)</f>
        <v>4</v>
      </c>
      <c r="WW193" s="98">
        <f>IFERROR(INDEX('Score Calculation'!$D$38:$D$41,MATCH('Detalle de Cuentas'!VY193,'Score Calculation'!$C$38:$C$41,1)),0)</f>
        <v>4</v>
      </c>
      <c r="WX193" s="98">
        <f>IFERROR(INDEX('Score Calculation'!$D$38:$D$41,MATCH('Detalle de Cuentas'!VZ193,'Score Calculation'!$C$38:$C$41,1)),0)</f>
        <v>4</v>
      </c>
      <c r="WY193" s="98">
        <f>IFERROR(INDEX('Score Calculation'!$D$38:$D$41,MATCH('Detalle de Cuentas'!WA193,'Score Calculation'!$C$38:$C$41,1)),0)</f>
        <v>4</v>
      </c>
      <c r="WZ193" s="98">
        <f>IFERROR(INDEX('Score Calculation'!$D$38:$D$41,MATCH('Detalle de Cuentas'!WB193,'Score Calculation'!$C$38:$C$41,1)),0)</f>
        <v>4</v>
      </c>
      <c r="XA193" s="98">
        <f>IFERROR(INDEX('Score Calculation'!$D$38:$D$41,MATCH('Detalle de Cuentas'!WC193,'Score Calculation'!$C$38:$C$41,1)),0)</f>
        <v>4</v>
      </c>
      <c r="XB193" s="98">
        <f>IFERROR(INDEX('Score Calculation'!$D$38:$D$41,MATCH('Detalle de Cuentas'!WD193,'Score Calculation'!$C$38:$C$41,1)),0)</f>
        <v>4</v>
      </c>
      <c r="XC193" s="98">
        <f>IFERROR(INDEX('Score Calculation'!$D$38:$D$41,MATCH('Detalle de Cuentas'!WE193,'Score Calculation'!$C$38:$C$41,1)),0)</f>
        <v>4</v>
      </c>
      <c r="XD193" s="98">
        <f>IFERROR(INDEX('Score Calculation'!$D$38:$D$41,MATCH('Detalle de Cuentas'!WF193,'Score Calculation'!$C$38:$C$41,1)),0)</f>
        <v>4</v>
      </c>
      <c r="XE193" s="98">
        <f>IFERROR(INDEX('Score Calculation'!$D$38:$D$41,MATCH('Detalle de Cuentas'!WG193,'Score Calculation'!$C$38:$C$41,1)),0)</f>
        <v>4</v>
      </c>
      <c r="XF193" s="98">
        <f>IFERROR(INDEX('Score Calculation'!$D$38:$D$41,MATCH('Detalle de Cuentas'!WH193,'Score Calculation'!$C$38:$C$41,1)),0)</f>
        <v>4</v>
      </c>
      <c r="XG193" s="98">
        <f>IFERROR(INDEX('Score Calculation'!$D$38:$D$41,MATCH('Detalle de Cuentas'!WI193,'Score Calculation'!$C$38:$C$41,1)),0)</f>
        <v>4</v>
      </c>
      <c r="XH193" s="98">
        <f>IFERROR(INDEX('Score Calculation'!$D$38:$D$41,MATCH('Detalle de Cuentas'!WJ193,'Score Calculation'!$C$38:$C$41,1)),0)</f>
        <v>4</v>
      </c>
      <c r="XI193" s="98">
        <f>IFERROR(INDEX('Score Calculation'!$D$38:$D$41,MATCH('Detalle de Cuentas'!WK193,'Score Calculation'!$C$38:$C$41,1)),0)</f>
        <v>4</v>
      </c>
      <c r="XJ193" s="98">
        <f>IFERROR(INDEX('Score Calculation'!$D$38:$D$41,MATCH('Detalle de Cuentas'!WL193,'Score Calculation'!$C$38:$C$41,1)),0)</f>
        <v>4</v>
      </c>
      <c r="XK193" s="98">
        <f>IFERROR(INDEX('Score Calculation'!$D$38:$D$41,MATCH('Detalle de Cuentas'!WM193,'Score Calculation'!$C$38:$C$41,1)),0)</f>
        <v>4</v>
      </c>
      <c r="XL193" s="98">
        <f>IFERROR(INDEX('Score Calculation'!$D$38:$D$41,MATCH('Detalle de Cuentas'!WN193,'Score Calculation'!$C$38:$C$41,1)),0)</f>
        <v>4</v>
      </c>
      <c r="XM193" s="98">
        <f>IFERROR(INDEX('Score Calculation'!$D$38:$D$41,MATCH('Detalle de Cuentas'!WO193,'Score Calculation'!$C$38:$C$41,1)),0)</f>
        <v>4</v>
      </c>
      <c r="XN193" s="98">
        <f>IFERROR(INDEX('Score Calculation'!$D$38:$D$41,MATCH('Detalle de Cuentas'!WP193,'Score Calculation'!$C$38:$C$41,1)),0)</f>
        <v>4</v>
      </c>
      <c r="XO193" s="98">
        <f>IFERROR(INDEX('Score Calculation'!$D$38:$D$41,MATCH('Detalle de Cuentas'!WQ193,'Score Calculation'!$C$38:$C$41,1)),0)</f>
        <v>4</v>
      </c>
      <c r="XP193" s="98">
        <f>IFERROR(INDEX('Score Calculation'!$D$24:$D$31,MATCH('Detalle de Cuentas'!NF193,'Score Calculation'!$C$24:$C$31,1)),0)</f>
        <v>1</v>
      </c>
      <c r="XQ193" s="98">
        <f>IFERROR(INDEX('Score Calculation'!$D$24:$D$31,MATCH('Detalle de Cuentas'!NG193,'Score Calculation'!$C$24:$C$31,1)),0)</f>
        <v>1</v>
      </c>
      <c r="XR193" s="98">
        <f>IFERROR(INDEX('Score Calculation'!$D$24:$D$31,MATCH('Detalle de Cuentas'!NH193,'Score Calculation'!$C$24:$C$31,1)),0)</f>
        <v>1</v>
      </c>
      <c r="XS193" s="98">
        <f>IFERROR(INDEX('Score Calculation'!$D$24:$D$31,MATCH('Detalle de Cuentas'!NI193,'Score Calculation'!$C$24:$C$31,1)),0)</f>
        <v>1</v>
      </c>
      <c r="XT193" s="98">
        <f>IFERROR(INDEX('Score Calculation'!$D$24:$D$31,MATCH('Detalle de Cuentas'!NJ193,'Score Calculation'!$C$24:$C$31,1)),0)</f>
        <v>1</v>
      </c>
      <c r="XU193" s="98">
        <f>IFERROR(INDEX('Score Calculation'!$D$24:$D$31,MATCH('Detalle de Cuentas'!NK193,'Score Calculation'!$C$24:$C$31,1)),0)</f>
        <v>1</v>
      </c>
      <c r="XV193" s="98">
        <f>IFERROR(INDEX('Score Calculation'!$D$24:$D$31,MATCH('Detalle de Cuentas'!NL193,'Score Calculation'!$C$24:$C$31,1)),0)</f>
        <v>1</v>
      </c>
      <c r="XW193" s="98">
        <f>IFERROR(INDEX('Score Calculation'!$D$24:$D$31,MATCH('Detalle de Cuentas'!NM193,'Score Calculation'!$C$24:$C$31,1)),0)</f>
        <v>1</v>
      </c>
      <c r="XX193" s="98">
        <f>IFERROR(INDEX('Score Calculation'!$D$24:$D$31,MATCH('Detalle de Cuentas'!NN193,'Score Calculation'!$C$24:$C$31,1)),0)</f>
        <v>1</v>
      </c>
      <c r="XY193" s="98">
        <f>IFERROR(INDEX('Score Calculation'!$D$24:$D$31,MATCH('Detalle de Cuentas'!NO193,'Score Calculation'!$C$24:$C$31,1)),0)</f>
        <v>1</v>
      </c>
      <c r="XZ193" s="98">
        <f>IFERROR(INDEX('Score Calculation'!$D$24:$D$31,MATCH('Detalle de Cuentas'!NP193,'Score Calculation'!$C$24:$C$31,1)),0)</f>
        <v>1</v>
      </c>
      <c r="YA193" s="98">
        <f>IFERROR(INDEX('Score Calculation'!$D$24:$D$31,MATCH('Detalle de Cuentas'!NQ193,'Score Calculation'!$C$24:$C$31,1)),0)</f>
        <v>1</v>
      </c>
      <c r="YB193" s="98">
        <f>IFERROR(INDEX('Score Calculation'!$D$24:$D$31,MATCH('Detalle de Cuentas'!NR193,'Score Calculation'!$C$24:$C$31,1)),0)</f>
        <v>1</v>
      </c>
      <c r="YC193" s="98">
        <f>IFERROR(INDEX('Score Calculation'!$D$24:$D$31,MATCH('Detalle de Cuentas'!NS193,'Score Calculation'!$C$24:$C$31,1)),0)</f>
        <v>1</v>
      </c>
      <c r="YD193" s="98">
        <f>IFERROR(INDEX('Score Calculation'!$D$24:$D$31,MATCH('Detalle de Cuentas'!NT193,'Score Calculation'!$C$24:$C$31,1)),0)</f>
        <v>1</v>
      </c>
      <c r="YE193" s="98">
        <f>IFERROR(INDEX('Score Calculation'!$D$24:$D$31,MATCH('Detalle de Cuentas'!NU193,'Score Calculation'!$C$24:$C$31,1)),0)</f>
        <v>1</v>
      </c>
      <c r="YF193" s="98">
        <f>IFERROR(INDEX('Score Calculation'!$D$24:$D$31,MATCH('Detalle de Cuentas'!NV193,'Score Calculation'!$C$24:$C$31,1)),0)</f>
        <v>1</v>
      </c>
      <c r="YG193" s="98">
        <f>IFERROR(INDEX('Score Calculation'!$D$24:$D$31,MATCH('Detalle de Cuentas'!NW193,'Score Calculation'!$C$24:$C$31,1)),0)</f>
        <v>1</v>
      </c>
      <c r="YH193" s="98">
        <f>IFERROR(INDEX('Score Calculation'!$D$24:$D$31,MATCH('Detalle de Cuentas'!NX193,'Score Calculation'!$C$24:$C$31,1)),0)</f>
        <v>1</v>
      </c>
      <c r="YI193" s="98">
        <f>IFERROR(INDEX('Score Calculation'!$D$24:$D$31,MATCH('Detalle de Cuentas'!NY193,'Score Calculation'!$C$24:$C$31,1)),0)</f>
        <v>1</v>
      </c>
      <c r="YJ193" s="98">
        <f>IFERROR(INDEX('Score Calculation'!$D$24:$D$31,MATCH('Detalle de Cuentas'!NZ193,'Score Calculation'!$C$24:$C$31,1)),0)</f>
        <v>1</v>
      </c>
      <c r="YK193" s="98">
        <f>IFERROR(INDEX('Score Calculation'!$D$24:$D$31,MATCH('Detalle de Cuentas'!OA193,'Score Calculation'!$C$24:$C$31,1)),0)</f>
        <v>1</v>
      </c>
      <c r="YL193" s="98">
        <f>IFERROR(INDEX('Score Calculation'!$D$24:$D$31,MATCH('Detalle de Cuentas'!OB193,'Score Calculation'!$C$24:$C$31,1)),0)</f>
        <v>1</v>
      </c>
      <c r="YM193" s="98">
        <f>IFERROR(INDEX('Score Calculation'!$D$24:$D$31,MATCH('Detalle de Cuentas'!OC193,'Score Calculation'!$C$24:$C$31,1)),0)</f>
        <v>1</v>
      </c>
      <c r="YN193" s="98">
        <f t="shared" si="2067"/>
        <v>0</v>
      </c>
      <c r="YO193" s="98">
        <f>IF(LEFT(TRIM($D193),15)="GRUPO SOLIDARIO",$L193*'Score Calculation'!$H$5,IF(TRIM('Detalle de Cuentas'!$C193)="Semanal",'Detalle de Cuentas'!$L193*'Score Calculation'!$H$6,'Detalle de Cuentas'!$L193))</f>
        <v>0</v>
      </c>
      <c r="YP193" s="99">
        <f>IFERROR(INDEX('Score Calculation'!$D$54:$D$60,MATCH($YO193,'Score Calculation'!$C$54:$C$60,1)),1)</f>
        <v>0.2</v>
      </c>
      <c r="YQ193" s="99">
        <f>IFERROR(INDEX('Score Calculation'!$D$65:$D$123,MATCH(LEFT(TRIM('Detalle de Cuentas'!$F193),20),'Score Calculation'!$F$65:$F$123,0)),1)</f>
        <v>1</v>
      </c>
      <c r="YR193" s="99">
        <f>IFERROR(INDEX('Score Calculation'!$D$46:$D$49,MATCH('Detalle de Cuentas'!$YN193,'Score Calculation'!$C$46:$C$49,1)),1)</f>
        <v>4</v>
      </c>
      <c r="YS193" s="99">
        <f t="shared" si="2068"/>
        <v>0</v>
      </c>
      <c r="YT193" s="99">
        <f t="shared" si="2069"/>
        <v>0</v>
      </c>
      <c r="YU193" s="98" t="str">
        <f t="shared" si="2070"/>
        <v/>
      </c>
      <c r="YV193" s="109">
        <f t="shared" si="2071"/>
        <v>1</v>
      </c>
      <c r="YW193" s="109">
        <f>IFERROR(INDEX('Score Calculation'!$D$187:$D$245,MATCH(LEFT(TRIM('Detalle de Cuentas'!$F193),20),'Score Calculation'!$F$187:$F$245,0)),1)</f>
        <v>1</v>
      </c>
      <c r="YX193" s="109">
        <f>IFERROR(IF($E193="HIPOTECA",-PMT('Score Calculation'!$H$266/(360/$J193),$G193,$YO193)*(30/$J193),-PMT('Score Calculation'!$H$267/(360/$J193),$G193,$YO193)*(30/$J193)),0)</f>
        <v>0</v>
      </c>
      <c r="YY193" s="109">
        <f t="shared" si="2387"/>
        <v>0</v>
      </c>
      <c r="YZ193" s="109">
        <f t="shared" si="2387"/>
        <v>0</v>
      </c>
      <c r="ZA193" s="109">
        <f t="shared" si="2387"/>
        <v>0</v>
      </c>
      <c r="ZB193" s="109">
        <f t="shared" si="2387"/>
        <v>0</v>
      </c>
      <c r="ZC193" s="109">
        <f t="shared" si="2387"/>
        <v>0</v>
      </c>
      <c r="ZD193" s="109">
        <f t="shared" si="2387"/>
        <v>0</v>
      </c>
      <c r="ZE193" s="109">
        <f t="shared" si="2387"/>
        <v>0</v>
      </c>
      <c r="ZF193" s="109">
        <f t="shared" si="2387"/>
        <v>0</v>
      </c>
      <c r="ZG193" s="109">
        <f t="shared" si="2387"/>
        <v>0</v>
      </c>
      <c r="ZH193" s="109">
        <f t="shared" si="2387"/>
        <v>0</v>
      </c>
      <c r="ZI193" s="109">
        <f t="shared" si="2072"/>
        <v>0</v>
      </c>
    </row>
    <row r="194" spans="2:685" x14ac:dyDescent="0.2">
      <c r="B194" s="41">
        <v>178</v>
      </c>
      <c r="C194" s="42"/>
      <c r="D194" s="42"/>
      <c r="E194" s="42"/>
      <c r="F194" s="42"/>
      <c r="G194" s="42"/>
      <c r="H194" s="42"/>
      <c r="I194" s="29"/>
      <c r="J194" s="6" t="str">
        <f t="shared" si="2136"/>
        <v/>
      </c>
      <c r="K194" s="43"/>
      <c r="L194" s="43"/>
      <c r="M194" s="43"/>
      <c r="N194" s="43"/>
      <c r="O194" s="43"/>
      <c r="P194" s="44" t="str">
        <f t="shared" si="1965"/>
        <v/>
      </c>
      <c r="Q194" s="26"/>
      <c r="R194" s="26"/>
      <c r="S194" s="26"/>
      <c r="T194" s="26"/>
      <c r="U194" s="29"/>
      <c r="V194" s="43"/>
      <c r="W194" s="26"/>
      <c r="X194" s="29"/>
      <c r="Y194" s="6">
        <f>IF('Detalle de Cuentas'!$C$4-$R194&gt;'Graph Creator'!$E$2*'Graph Creator'!$D$13*12,0,1)</f>
        <v>1</v>
      </c>
      <c r="Z194" s="45">
        <f t="shared" si="2137"/>
        <v>0</v>
      </c>
      <c r="AA194" s="2" t="e">
        <f t="shared" si="1966"/>
        <v>#VALUE!</v>
      </c>
      <c r="AB194" s="2" t="e">
        <f t="shared" si="1967"/>
        <v>#VALUE!</v>
      </c>
      <c r="AC194" s="2" t="e">
        <f t="shared" si="1968"/>
        <v>#VALUE!</v>
      </c>
      <c r="AD194" s="2" t="e">
        <f t="shared" si="1969"/>
        <v>#VALUE!</v>
      </c>
      <c r="AE194" s="2" t="e">
        <f t="shared" si="1970"/>
        <v>#VALUE!</v>
      </c>
      <c r="AF194" s="2" t="e">
        <f t="shared" si="1971"/>
        <v>#VALUE!</v>
      </c>
      <c r="AG194" s="2">
        <f t="shared" si="1972"/>
        <v>0</v>
      </c>
      <c r="AH194" s="2">
        <f t="shared" si="1973"/>
        <v>0</v>
      </c>
      <c r="AI194" s="2" t="str">
        <f t="shared" si="1974"/>
        <v/>
      </c>
      <c r="AJ194" s="2" t="str">
        <f t="shared" ref="AJ194:BE194" si="2390">IFERROR(SEARCH(".",$I194,AI194+1),"")</f>
        <v/>
      </c>
      <c r="AK194" s="2" t="str">
        <f t="shared" si="2390"/>
        <v/>
      </c>
      <c r="AL194" s="2" t="str">
        <f t="shared" si="2390"/>
        <v/>
      </c>
      <c r="AM194" s="2" t="str">
        <f t="shared" si="2390"/>
        <v/>
      </c>
      <c r="AN194" s="2" t="str">
        <f t="shared" si="2390"/>
        <v/>
      </c>
      <c r="AO194" s="2" t="str">
        <f t="shared" si="2390"/>
        <v/>
      </c>
      <c r="AP194" s="2" t="str">
        <f t="shared" si="2390"/>
        <v/>
      </c>
      <c r="AQ194" s="2" t="str">
        <f t="shared" si="2390"/>
        <v/>
      </c>
      <c r="AR194" s="2" t="str">
        <f t="shared" si="2390"/>
        <v/>
      </c>
      <c r="AS194" s="2" t="str">
        <f t="shared" si="2390"/>
        <v/>
      </c>
      <c r="AT194" s="2" t="str">
        <f t="shared" si="2390"/>
        <v/>
      </c>
      <c r="AU194" s="2" t="str">
        <f t="shared" si="2390"/>
        <v/>
      </c>
      <c r="AV194" s="2" t="str">
        <f t="shared" si="2390"/>
        <v/>
      </c>
      <c r="AW194" s="2" t="str">
        <f t="shared" si="2390"/>
        <v/>
      </c>
      <c r="AX194" s="2" t="str">
        <f t="shared" si="2390"/>
        <v/>
      </c>
      <c r="AY194" s="2" t="str">
        <f t="shared" si="2390"/>
        <v/>
      </c>
      <c r="AZ194" s="2" t="str">
        <f t="shared" si="2390"/>
        <v/>
      </c>
      <c r="BA194" s="2" t="str">
        <f t="shared" si="2390"/>
        <v/>
      </c>
      <c r="BB194" s="2" t="str">
        <f t="shared" si="2390"/>
        <v/>
      </c>
      <c r="BC194" s="2" t="str">
        <f t="shared" si="2390"/>
        <v/>
      </c>
      <c r="BD194" s="2" t="str">
        <f t="shared" si="2390"/>
        <v/>
      </c>
      <c r="BE194" s="2" t="str">
        <f t="shared" si="2390"/>
        <v/>
      </c>
      <c r="BF194" s="2" t="str">
        <f t="shared" si="1976"/>
        <v/>
      </c>
      <c r="BG194" s="2" t="str">
        <f t="shared" si="1620"/>
        <v/>
      </c>
      <c r="BH194" s="2" t="str">
        <f t="shared" si="1621"/>
        <v/>
      </c>
      <c r="BI194" s="2" t="str">
        <f t="shared" si="1622"/>
        <v/>
      </c>
      <c r="BJ194" s="2" t="str">
        <f t="shared" si="1623"/>
        <v/>
      </c>
      <c r="BK194" s="2" t="str">
        <f t="shared" si="1624"/>
        <v/>
      </c>
      <c r="BL194" s="2" t="str">
        <f t="shared" si="1625"/>
        <v/>
      </c>
      <c r="BM194" s="2" t="str">
        <f t="shared" si="1626"/>
        <v/>
      </c>
      <c r="BN194" s="2" t="str">
        <f t="shared" si="1627"/>
        <v/>
      </c>
      <c r="BO194" s="2" t="str">
        <f t="shared" si="1628"/>
        <v/>
      </c>
      <c r="BP194" s="2" t="str">
        <f t="shared" si="1629"/>
        <v/>
      </c>
      <c r="BQ194" s="2" t="str">
        <f t="shared" si="1630"/>
        <v/>
      </c>
      <c r="BR194" s="2" t="str">
        <f t="shared" si="1631"/>
        <v/>
      </c>
      <c r="BS194" s="2" t="str">
        <f t="shared" si="1632"/>
        <v/>
      </c>
      <c r="BT194" s="2" t="str">
        <f t="shared" si="1633"/>
        <v/>
      </c>
      <c r="BU194" s="2" t="str">
        <f t="shared" si="1634"/>
        <v/>
      </c>
      <c r="BV194" s="2" t="str">
        <f t="shared" si="1635"/>
        <v/>
      </c>
      <c r="BW194" s="2" t="str">
        <f t="shared" si="1636"/>
        <v/>
      </c>
      <c r="BX194" s="2" t="str">
        <f t="shared" si="1637"/>
        <v/>
      </c>
      <c r="BY194" s="2" t="str">
        <f t="shared" si="1638"/>
        <v/>
      </c>
      <c r="BZ194" s="2" t="str">
        <f t="shared" si="1639"/>
        <v/>
      </c>
      <c r="CA194" s="2" t="str">
        <f t="shared" si="1640"/>
        <v/>
      </c>
      <c r="CB194" s="2" t="str">
        <f t="shared" si="1641"/>
        <v/>
      </c>
      <c r="CC194" s="2" t="str">
        <f t="shared" si="1642"/>
        <v/>
      </c>
      <c r="CD194" s="14">
        <f t="shared" si="2139"/>
        <v>0</v>
      </c>
      <c r="CE194" s="14" t="e">
        <f t="shared" ref="CE194:DA194" si="2391">CD194-$J$17</f>
        <v>#VALUE!</v>
      </c>
      <c r="CF194" s="14" t="e">
        <f t="shared" si="2391"/>
        <v>#VALUE!</v>
      </c>
      <c r="CG194" s="14" t="e">
        <f t="shared" si="2391"/>
        <v>#VALUE!</v>
      </c>
      <c r="CH194" s="14" t="e">
        <f t="shared" si="2391"/>
        <v>#VALUE!</v>
      </c>
      <c r="CI194" s="14" t="e">
        <f t="shared" si="2391"/>
        <v>#VALUE!</v>
      </c>
      <c r="CJ194" s="14" t="e">
        <f t="shared" si="2391"/>
        <v>#VALUE!</v>
      </c>
      <c r="CK194" s="14" t="e">
        <f t="shared" si="2391"/>
        <v>#VALUE!</v>
      </c>
      <c r="CL194" s="14" t="e">
        <f t="shared" si="2391"/>
        <v>#VALUE!</v>
      </c>
      <c r="CM194" s="14" t="e">
        <f t="shared" si="2391"/>
        <v>#VALUE!</v>
      </c>
      <c r="CN194" s="14" t="e">
        <f t="shared" si="2391"/>
        <v>#VALUE!</v>
      </c>
      <c r="CO194" s="14" t="e">
        <f t="shared" si="2391"/>
        <v>#VALUE!</v>
      </c>
      <c r="CP194" s="14" t="e">
        <f t="shared" si="2391"/>
        <v>#VALUE!</v>
      </c>
      <c r="CQ194" s="14" t="e">
        <f t="shared" si="2391"/>
        <v>#VALUE!</v>
      </c>
      <c r="CR194" s="14" t="e">
        <f t="shared" si="2391"/>
        <v>#VALUE!</v>
      </c>
      <c r="CS194" s="14" t="e">
        <f t="shared" si="2391"/>
        <v>#VALUE!</v>
      </c>
      <c r="CT194" s="14" t="e">
        <f t="shared" si="2391"/>
        <v>#VALUE!</v>
      </c>
      <c r="CU194" s="14" t="e">
        <f t="shared" si="2391"/>
        <v>#VALUE!</v>
      </c>
      <c r="CV194" s="14" t="e">
        <f t="shared" si="2391"/>
        <v>#VALUE!</v>
      </c>
      <c r="CW194" s="14" t="e">
        <f t="shared" si="2391"/>
        <v>#VALUE!</v>
      </c>
      <c r="CX194" s="14" t="e">
        <f t="shared" si="2391"/>
        <v>#VALUE!</v>
      </c>
      <c r="CY194" s="14" t="e">
        <f t="shared" si="2391"/>
        <v>#VALUE!</v>
      </c>
      <c r="CZ194" s="14" t="e">
        <f t="shared" si="2391"/>
        <v>#VALUE!</v>
      </c>
      <c r="DA194" s="14" t="e">
        <f t="shared" si="2391"/>
        <v>#VALUE!</v>
      </c>
      <c r="DB194" s="2">
        <f t="shared" si="1978"/>
        <v>0</v>
      </c>
      <c r="DC194" s="2">
        <f t="shared" si="1979"/>
        <v>0</v>
      </c>
      <c r="DD194" s="2">
        <f t="shared" si="1980"/>
        <v>0</v>
      </c>
      <c r="DE194" s="2">
        <f t="shared" si="1981"/>
        <v>0</v>
      </c>
      <c r="DF194" s="2">
        <f t="shared" si="1982"/>
        <v>0</v>
      </c>
      <c r="DG194" s="2">
        <f t="shared" si="1983"/>
        <v>0</v>
      </c>
      <c r="DH194" s="2">
        <f t="shared" si="1984"/>
        <v>0</v>
      </c>
      <c r="DI194" s="2">
        <f t="shared" si="1985"/>
        <v>0</v>
      </c>
      <c r="DJ194" s="2">
        <f t="shared" si="1986"/>
        <v>0</v>
      </c>
      <c r="DK194" s="2">
        <f t="shared" si="1987"/>
        <v>0</v>
      </c>
      <c r="DL194" s="2">
        <f t="shared" si="1988"/>
        <v>0</v>
      </c>
      <c r="DM194" s="2">
        <f t="shared" si="1989"/>
        <v>0</v>
      </c>
      <c r="DN194" s="2">
        <f t="shared" si="1990"/>
        <v>0</v>
      </c>
      <c r="DO194" s="2">
        <f t="shared" si="1991"/>
        <v>0</v>
      </c>
      <c r="DP194" s="2">
        <f t="shared" si="1992"/>
        <v>0</v>
      </c>
      <c r="DQ194" s="2">
        <f t="shared" si="1993"/>
        <v>0</v>
      </c>
      <c r="DR194" s="2">
        <f t="shared" si="1994"/>
        <v>0</v>
      </c>
      <c r="DS194" s="2">
        <f t="shared" si="1995"/>
        <v>0</v>
      </c>
      <c r="DT194" s="2">
        <f t="shared" si="1996"/>
        <v>0</v>
      </c>
      <c r="DU194" s="2">
        <f t="shared" si="1997"/>
        <v>0</v>
      </c>
      <c r="DV194" s="2">
        <f t="shared" si="1998"/>
        <v>0</v>
      </c>
      <c r="DW194" s="2">
        <f t="shared" si="1999"/>
        <v>0</v>
      </c>
      <c r="DX194" s="2">
        <f t="shared" si="2000"/>
        <v>0</v>
      </c>
      <c r="DY194" s="2">
        <f t="shared" si="2001"/>
        <v>0</v>
      </c>
      <c r="DZ194" s="2">
        <f t="shared" si="2002"/>
        <v>0</v>
      </c>
      <c r="EA194" s="2">
        <f t="shared" si="2003"/>
        <v>0</v>
      </c>
      <c r="EB194" s="2">
        <f t="shared" si="2004"/>
        <v>0</v>
      </c>
      <c r="EC194" s="2">
        <f t="shared" si="2005"/>
        <v>0</v>
      </c>
      <c r="ED194" s="2">
        <f t="shared" si="2006"/>
        <v>0</v>
      </c>
      <c r="EE194" s="2">
        <f t="shared" si="2007"/>
        <v>0</v>
      </c>
      <c r="EF194" s="2">
        <f t="shared" si="2008"/>
        <v>0</v>
      </c>
      <c r="EG194" s="2">
        <f t="shared" si="2009"/>
        <v>0</v>
      </c>
      <c r="EH194" s="2">
        <f t="shared" si="2010"/>
        <v>0</v>
      </c>
      <c r="EI194" s="2">
        <f t="shared" si="2011"/>
        <v>0</v>
      </c>
      <c r="EJ194" s="2">
        <f t="shared" si="2012"/>
        <v>0</v>
      </c>
      <c r="EK194" s="2">
        <f t="shared" si="2013"/>
        <v>0</v>
      </c>
      <c r="EL194" s="2">
        <f t="shared" si="2014"/>
        <v>0</v>
      </c>
      <c r="EM194" s="2">
        <f t="shared" si="2015"/>
        <v>0</v>
      </c>
      <c r="EN194" s="2">
        <f t="shared" si="2016"/>
        <v>0</v>
      </c>
      <c r="EO194" s="2">
        <f t="shared" si="2017"/>
        <v>0</v>
      </c>
      <c r="EP194" s="2">
        <f t="shared" si="2018"/>
        <v>0</v>
      </c>
      <c r="EQ194" s="2">
        <f t="shared" si="2019"/>
        <v>0</v>
      </c>
      <c r="ER194" s="2">
        <f t="shared" si="2020"/>
        <v>0</v>
      </c>
      <c r="ES194" s="2">
        <f t="shared" si="2021"/>
        <v>0</v>
      </c>
      <c r="ET194" s="2">
        <f t="shared" si="2022"/>
        <v>0</v>
      </c>
      <c r="EU194" s="2">
        <f t="shared" si="2023"/>
        <v>0</v>
      </c>
      <c r="EV194" s="2">
        <f t="shared" si="2024"/>
        <v>0</v>
      </c>
      <c r="EW194" s="2">
        <f t="shared" si="2025"/>
        <v>0</v>
      </c>
      <c r="EX194" s="2">
        <f t="shared" si="2141"/>
        <v>1</v>
      </c>
      <c r="EY194" s="2" t="e">
        <f t="shared" si="2142"/>
        <v>#VALUE!</v>
      </c>
      <c r="EZ194" s="2" t="e">
        <f t="shared" si="2143"/>
        <v>#VALUE!</v>
      </c>
      <c r="FA194" s="2" t="e">
        <f t="shared" si="2144"/>
        <v>#VALUE!</v>
      </c>
      <c r="FB194" s="2" t="e">
        <f t="shared" si="2145"/>
        <v>#VALUE!</v>
      </c>
      <c r="FC194" s="2" t="e">
        <f t="shared" si="2146"/>
        <v>#VALUE!</v>
      </c>
      <c r="FD194" s="2" t="e">
        <f t="shared" si="2147"/>
        <v>#VALUE!</v>
      </c>
      <c r="FE194" s="2" t="e">
        <f t="shared" si="2148"/>
        <v>#VALUE!</v>
      </c>
      <c r="FF194" s="2" t="e">
        <f t="shared" si="2149"/>
        <v>#VALUE!</v>
      </c>
      <c r="FG194" s="2" t="e">
        <f t="shared" si="2150"/>
        <v>#VALUE!</v>
      </c>
      <c r="FH194" s="2" t="e">
        <f t="shared" si="2151"/>
        <v>#VALUE!</v>
      </c>
      <c r="FI194" s="2" t="e">
        <f t="shared" si="2152"/>
        <v>#VALUE!</v>
      </c>
      <c r="FJ194" s="2" t="e">
        <f t="shared" si="2153"/>
        <v>#VALUE!</v>
      </c>
      <c r="FK194" s="2" t="e">
        <f t="shared" si="2154"/>
        <v>#VALUE!</v>
      </c>
      <c r="FL194" s="2" t="e">
        <f t="shared" si="2155"/>
        <v>#VALUE!</v>
      </c>
      <c r="FM194" s="2" t="e">
        <f t="shared" si="2156"/>
        <v>#VALUE!</v>
      </c>
      <c r="FN194" s="2" t="e">
        <f t="shared" si="2157"/>
        <v>#VALUE!</v>
      </c>
      <c r="FO194" s="2" t="e">
        <f t="shared" si="2158"/>
        <v>#VALUE!</v>
      </c>
      <c r="FP194" s="2" t="e">
        <f t="shared" si="2159"/>
        <v>#VALUE!</v>
      </c>
      <c r="FQ194" s="2" t="e">
        <f t="shared" si="2160"/>
        <v>#VALUE!</v>
      </c>
      <c r="FR194" s="2" t="e">
        <f t="shared" si="2161"/>
        <v>#VALUE!</v>
      </c>
      <c r="FS194" s="2" t="e">
        <f t="shared" si="2162"/>
        <v>#VALUE!</v>
      </c>
      <c r="FT194" s="2" t="e">
        <f t="shared" si="2163"/>
        <v>#VALUE!</v>
      </c>
      <c r="FU194" s="2" t="e">
        <f t="shared" si="2164"/>
        <v>#VALUE!</v>
      </c>
      <c r="FV194" s="2">
        <f t="shared" si="2165"/>
        <v>1</v>
      </c>
      <c r="FW194" s="2" t="e">
        <f t="shared" si="2166"/>
        <v>#VALUE!</v>
      </c>
      <c r="FX194" s="2" t="e">
        <f t="shared" si="2167"/>
        <v>#VALUE!</v>
      </c>
      <c r="FY194" s="2" t="e">
        <f t="shared" si="2168"/>
        <v>#VALUE!</v>
      </c>
      <c r="FZ194" s="2" t="e">
        <f t="shared" si="2169"/>
        <v>#VALUE!</v>
      </c>
      <c r="GA194" s="2" t="e">
        <f t="shared" si="2170"/>
        <v>#VALUE!</v>
      </c>
      <c r="GB194" s="2" t="e">
        <f t="shared" si="2171"/>
        <v>#VALUE!</v>
      </c>
      <c r="GC194" s="2" t="e">
        <f t="shared" si="2172"/>
        <v>#VALUE!</v>
      </c>
      <c r="GD194" s="2" t="e">
        <f t="shared" si="2173"/>
        <v>#VALUE!</v>
      </c>
      <c r="GE194" s="2" t="e">
        <f t="shared" si="2174"/>
        <v>#VALUE!</v>
      </c>
      <c r="GF194" s="2" t="e">
        <f t="shared" si="2175"/>
        <v>#VALUE!</v>
      </c>
      <c r="GG194" s="2" t="e">
        <f t="shared" si="2176"/>
        <v>#VALUE!</v>
      </c>
      <c r="GH194" s="2" t="e">
        <f t="shared" si="2177"/>
        <v>#VALUE!</v>
      </c>
      <c r="GI194" s="2" t="e">
        <f t="shared" si="2178"/>
        <v>#VALUE!</v>
      </c>
      <c r="GJ194" s="2" t="e">
        <f t="shared" si="2179"/>
        <v>#VALUE!</v>
      </c>
      <c r="GK194" s="2" t="e">
        <f t="shared" si="2180"/>
        <v>#VALUE!</v>
      </c>
      <c r="GL194" s="2" t="e">
        <f t="shared" si="2181"/>
        <v>#VALUE!</v>
      </c>
      <c r="GM194" s="2" t="e">
        <f t="shared" si="2182"/>
        <v>#VALUE!</v>
      </c>
      <c r="GN194" s="2" t="e">
        <f t="shared" si="2183"/>
        <v>#VALUE!</v>
      </c>
      <c r="GO194" s="2" t="e">
        <f t="shared" si="2184"/>
        <v>#VALUE!</v>
      </c>
      <c r="GP194" s="2" t="e">
        <f t="shared" si="2185"/>
        <v>#VALUE!</v>
      </c>
      <c r="GQ194" s="2" t="e">
        <f t="shared" si="2186"/>
        <v>#VALUE!</v>
      </c>
      <c r="GR194" s="2" t="e">
        <f t="shared" si="2187"/>
        <v>#VALUE!</v>
      </c>
      <c r="GS194" s="2" t="e">
        <f t="shared" si="2188"/>
        <v>#VALUE!</v>
      </c>
      <c r="GT194" s="2">
        <f t="shared" si="2189"/>
        <v>1</v>
      </c>
      <c r="GU194" s="2" t="e">
        <f t="shared" si="2190"/>
        <v>#VALUE!</v>
      </c>
      <c r="GV194" s="2" t="e">
        <f t="shared" si="2191"/>
        <v>#VALUE!</v>
      </c>
      <c r="GW194" s="2" t="e">
        <f t="shared" si="2192"/>
        <v>#VALUE!</v>
      </c>
      <c r="GX194" s="2" t="e">
        <f t="shared" si="2193"/>
        <v>#VALUE!</v>
      </c>
      <c r="GY194" s="2" t="e">
        <f t="shared" si="2194"/>
        <v>#VALUE!</v>
      </c>
      <c r="GZ194" s="2" t="e">
        <f t="shared" si="2195"/>
        <v>#VALUE!</v>
      </c>
      <c r="HA194" s="2" t="e">
        <f t="shared" si="2196"/>
        <v>#VALUE!</v>
      </c>
      <c r="HB194" s="2" t="e">
        <f t="shared" si="2197"/>
        <v>#VALUE!</v>
      </c>
      <c r="HC194" s="2" t="e">
        <f t="shared" si="2198"/>
        <v>#VALUE!</v>
      </c>
      <c r="HD194" s="2" t="e">
        <f t="shared" si="2199"/>
        <v>#VALUE!</v>
      </c>
      <c r="HE194" s="2" t="e">
        <f t="shared" si="2200"/>
        <v>#VALUE!</v>
      </c>
      <c r="HF194" s="2" t="e">
        <f t="shared" si="2201"/>
        <v>#VALUE!</v>
      </c>
      <c r="HG194" s="2" t="e">
        <f t="shared" si="2202"/>
        <v>#VALUE!</v>
      </c>
      <c r="HH194" s="2" t="e">
        <f t="shared" si="2203"/>
        <v>#VALUE!</v>
      </c>
      <c r="HI194" s="2" t="e">
        <f t="shared" si="2204"/>
        <v>#VALUE!</v>
      </c>
      <c r="HJ194" s="2" t="e">
        <f t="shared" si="2205"/>
        <v>#VALUE!</v>
      </c>
      <c r="HK194" s="2" t="e">
        <f t="shared" si="2206"/>
        <v>#VALUE!</v>
      </c>
      <c r="HL194" s="2" t="e">
        <f t="shared" si="2207"/>
        <v>#VALUE!</v>
      </c>
      <c r="HM194" s="2" t="e">
        <f t="shared" si="2208"/>
        <v>#VALUE!</v>
      </c>
      <c r="HN194" s="2" t="e">
        <f t="shared" si="2209"/>
        <v>#VALUE!</v>
      </c>
      <c r="HO194" s="2" t="e">
        <f t="shared" si="2210"/>
        <v>#VALUE!</v>
      </c>
      <c r="HP194" s="2" t="e">
        <f t="shared" si="2211"/>
        <v>#VALUE!</v>
      </c>
      <c r="HQ194" s="2" t="e">
        <f t="shared" si="2212"/>
        <v>#VALUE!</v>
      </c>
      <c r="HR194" s="2">
        <f t="shared" si="2213"/>
        <v>1</v>
      </c>
      <c r="HS194" s="2" t="e">
        <f t="shared" si="2214"/>
        <v>#VALUE!</v>
      </c>
      <c r="HT194" s="2" t="e">
        <f t="shared" si="2215"/>
        <v>#VALUE!</v>
      </c>
      <c r="HU194" s="2" t="e">
        <f t="shared" si="2216"/>
        <v>#VALUE!</v>
      </c>
      <c r="HV194" s="2" t="e">
        <f t="shared" si="2217"/>
        <v>#VALUE!</v>
      </c>
      <c r="HW194" s="2" t="e">
        <f t="shared" si="2218"/>
        <v>#VALUE!</v>
      </c>
      <c r="HX194" s="2" t="e">
        <f t="shared" si="2219"/>
        <v>#VALUE!</v>
      </c>
      <c r="HY194" s="2" t="e">
        <f t="shared" si="2220"/>
        <v>#VALUE!</v>
      </c>
      <c r="HZ194" s="2" t="e">
        <f t="shared" si="2221"/>
        <v>#VALUE!</v>
      </c>
      <c r="IA194" s="2" t="e">
        <f t="shared" si="2222"/>
        <v>#VALUE!</v>
      </c>
      <c r="IB194" s="2" t="e">
        <f t="shared" si="2223"/>
        <v>#VALUE!</v>
      </c>
      <c r="IC194" s="2" t="e">
        <f t="shared" si="2224"/>
        <v>#VALUE!</v>
      </c>
      <c r="ID194" s="2" t="e">
        <f t="shared" si="2225"/>
        <v>#VALUE!</v>
      </c>
      <c r="IE194" s="2" t="e">
        <f t="shared" si="2226"/>
        <v>#VALUE!</v>
      </c>
      <c r="IF194" s="2" t="e">
        <f t="shared" si="2227"/>
        <v>#VALUE!</v>
      </c>
      <c r="IG194" s="2" t="e">
        <f t="shared" si="2228"/>
        <v>#VALUE!</v>
      </c>
      <c r="IH194" s="2" t="e">
        <f t="shared" si="2229"/>
        <v>#VALUE!</v>
      </c>
      <c r="II194" s="2" t="e">
        <f t="shared" si="2230"/>
        <v>#VALUE!</v>
      </c>
      <c r="IJ194" s="2" t="e">
        <f t="shared" si="2231"/>
        <v>#VALUE!</v>
      </c>
      <c r="IK194" s="2" t="e">
        <f t="shared" si="2232"/>
        <v>#VALUE!</v>
      </c>
      <c r="IL194" s="2" t="e">
        <f t="shared" si="2233"/>
        <v>#VALUE!</v>
      </c>
      <c r="IM194" s="2" t="e">
        <f t="shared" si="2234"/>
        <v>#VALUE!</v>
      </c>
      <c r="IN194" s="2" t="e">
        <f t="shared" si="2235"/>
        <v>#VALUE!</v>
      </c>
      <c r="IO194" s="2" t="e">
        <f t="shared" si="2236"/>
        <v>#VALUE!</v>
      </c>
      <c r="IP194" s="2">
        <f t="shared" si="2237"/>
        <v>0</v>
      </c>
      <c r="IQ194" s="2" t="e">
        <f t="shared" si="2238"/>
        <v>#VALUE!</v>
      </c>
      <c r="IR194" s="2" t="e">
        <f t="shared" si="2239"/>
        <v>#VALUE!</v>
      </c>
      <c r="IS194" s="2" t="e">
        <f t="shared" si="2240"/>
        <v>#VALUE!</v>
      </c>
      <c r="IT194" s="2" t="e">
        <f t="shared" si="2241"/>
        <v>#VALUE!</v>
      </c>
      <c r="IU194" s="2" t="e">
        <f t="shared" si="2242"/>
        <v>#VALUE!</v>
      </c>
      <c r="IV194" s="2" t="e">
        <f t="shared" si="2243"/>
        <v>#VALUE!</v>
      </c>
      <c r="IW194" s="2" t="e">
        <f t="shared" si="2244"/>
        <v>#VALUE!</v>
      </c>
      <c r="IX194" s="2" t="e">
        <f t="shared" si="2245"/>
        <v>#VALUE!</v>
      </c>
      <c r="IY194" s="2" t="e">
        <f t="shared" si="2246"/>
        <v>#VALUE!</v>
      </c>
      <c r="IZ194" s="2" t="e">
        <f t="shared" si="2247"/>
        <v>#VALUE!</v>
      </c>
      <c r="JA194" s="2" t="e">
        <f t="shared" si="2248"/>
        <v>#VALUE!</v>
      </c>
      <c r="JB194" s="2" t="e">
        <f t="shared" si="2249"/>
        <v>#VALUE!</v>
      </c>
      <c r="JC194" s="2" t="e">
        <f t="shared" si="2250"/>
        <v>#VALUE!</v>
      </c>
      <c r="JD194" s="2" t="e">
        <f t="shared" si="2251"/>
        <v>#VALUE!</v>
      </c>
      <c r="JE194" s="2" t="e">
        <f t="shared" si="2252"/>
        <v>#VALUE!</v>
      </c>
      <c r="JF194" s="2" t="e">
        <f t="shared" si="2253"/>
        <v>#VALUE!</v>
      </c>
      <c r="JG194" s="2" t="e">
        <f t="shared" si="2254"/>
        <v>#VALUE!</v>
      </c>
      <c r="JH194" s="2" t="e">
        <f t="shared" si="2255"/>
        <v>#VALUE!</v>
      </c>
      <c r="JI194" s="2" t="e">
        <f t="shared" si="2256"/>
        <v>#VALUE!</v>
      </c>
      <c r="JJ194" s="2" t="e">
        <f t="shared" si="2257"/>
        <v>#VALUE!</v>
      </c>
      <c r="JK194" s="2" t="e">
        <f t="shared" si="2258"/>
        <v>#VALUE!</v>
      </c>
      <c r="JL194" s="2" t="e">
        <f t="shared" si="2259"/>
        <v>#VALUE!</v>
      </c>
      <c r="JM194" s="2" t="e">
        <f t="shared" si="2260"/>
        <v>#VALUE!</v>
      </c>
      <c r="JN194" s="2">
        <f t="shared" si="2261"/>
        <v>0</v>
      </c>
      <c r="JO194" s="2" t="e">
        <f t="shared" si="2262"/>
        <v>#VALUE!</v>
      </c>
      <c r="JP194" s="2" t="e">
        <f t="shared" si="2263"/>
        <v>#VALUE!</v>
      </c>
      <c r="JQ194" s="2" t="e">
        <f t="shared" si="2264"/>
        <v>#VALUE!</v>
      </c>
      <c r="JR194" s="2" t="e">
        <f t="shared" si="2265"/>
        <v>#VALUE!</v>
      </c>
      <c r="JS194" s="2" t="e">
        <f t="shared" si="2266"/>
        <v>#VALUE!</v>
      </c>
      <c r="JT194" s="2" t="e">
        <f t="shared" si="2267"/>
        <v>#VALUE!</v>
      </c>
      <c r="JU194" s="2" t="e">
        <f t="shared" si="2268"/>
        <v>#VALUE!</v>
      </c>
      <c r="JV194" s="2" t="e">
        <f t="shared" si="2269"/>
        <v>#VALUE!</v>
      </c>
      <c r="JW194" s="2" t="e">
        <f t="shared" si="2270"/>
        <v>#VALUE!</v>
      </c>
      <c r="JX194" s="2" t="e">
        <f t="shared" si="2271"/>
        <v>#VALUE!</v>
      </c>
      <c r="JY194" s="2" t="e">
        <f t="shared" si="2272"/>
        <v>#VALUE!</v>
      </c>
      <c r="JZ194" s="2" t="e">
        <f t="shared" si="2273"/>
        <v>#VALUE!</v>
      </c>
      <c r="KA194" s="2" t="e">
        <f t="shared" si="2274"/>
        <v>#VALUE!</v>
      </c>
      <c r="KB194" s="2" t="e">
        <f t="shared" si="2275"/>
        <v>#VALUE!</v>
      </c>
      <c r="KC194" s="2" t="e">
        <f t="shared" si="2276"/>
        <v>#VALUE!</v>
      </c>
      <c r="KD194" s="2" t="e">
        <f t="shared" si="2277"/>
        <v>#VALUE!</v>
      </c>
      <c r="KE194" s="2" t="e">
        <f t="shared" si="2278"/>
        <v>#VALUE!</v>
      </c>
      <c r="KF194" s="2" t="e">
        <f t="shared" si="2279"/>
        <v>#VALUE!</v>
      </c>
      <c r="KG194" s="2" t="e">
        <f t="shared" si="2280"/>
        <v>#VALUE!</v>
      </c>
      <c r="KH194" s="2" t="e">
        <f t="shared" si="2281"/>
        <v>#VALUE!</v>
      </c>
      <c r="KI194" s="2" t="e">
        <f t="shared" si="2282"/>
        <v>#VALUE!</v>
      </c>
      <c r="KJ194" s="2" t="e">
        <f t="shared" si="2283"/>
        <v>#VALUE!</v>
      </c>
      <c r="KK194" s="2" t="e">
        <f t="shared" si="2284"/>
        <v>#VALUE!</v>
      </c>
      <c r="KL194" s="2">
        <f t="shared" si="2285"/>
        <v>0</v>
      </c>
      <c r="KM194" s="2" t="e">
        <f t="shared" si="2286"/>
        <v>#VALUE!</v>
      </c>
      <c r="KN194" s="2" t="e">
        <f t="shared" si="2287"/>
        <v>#VALUE!</v>
      </c>
      <c r="KO194" s="2" t="e">
        <f t="shared" si="2288"/>
        <v>#VALUE!</v>
      </c>
      <c r="KP194" s="2" t="e">
        <f t="shared" si="2289"/>
        <v>#VALUE!</v>
      </c>
      <c r="KQ194" s="2" t="e">
        <f t="shared" si="2290"/>
        <v>#VALUE!</v>
      </c>
      <c r="KR194" s="2" t="e">
        <f t="shared" si="2291"/>
        <v>#VALUE!</v>
      </c>
      <c r="KS194" s="2" t="e">
        <f t="shared" si="2292"/>
        <v>#VALUE!</v>
      </c>
      <c r="KT194" s="2" t="e">
        <f t="shared" si="2293"/>
        <v>#VALUE!</v>
      </c>
      <c r="KU194" s="2" t="e">
        <f t="shared" si="2294"/>
        <v>#VALUE!</v>
      </c>
      <c r="KV194" s="2" t="e">
        <f t="shared" si="2295"/>
        <v>#VALUE!</v>
      </c>
      <c r="KW194" s="2" t="e">
        <f t="shared" si="2296"/>
        <v>#VALUE!</v>
      </c>
      <c r="KX194" s="2" t="e">
        <f t="shared" si="2297"/>
        <v>#VALUE!</v>
      </c>
      <c r="KY194" s="2" t="e">
        <f t="shared" si="2298"/>
        <v>#VALUE!</v>
      </c>
      <c r="KZ194" s="2" t="e">
        <f t="shared" si="2299"/>
        <v>#VALUE!</v>
      </c>
      <c r="LA194" s="2" t="e">
        <f t="shared" si="2300"/>
        <v>#VALUE!</v>
      </c>
      <c r="LB194" s="2" t="e">
        <f t="shared" si="2301"/>
        <v>#VALUE!</v>
      </c>
      <c r="LC194" s="2" t="e">
        <f t="shared" si="2302"/>
        <v>#VALUE!</v>
      </c>
      <c r="LD194" s="2" t="e">
        <f t="shared" si="2303"/>
        <v>#VALUE!</v>
      </c>
      <c r="LE194" s="2" t="e">
        <f t="shared" si="2304"/>
        <v>#VALUE!</v>
      </c>
      <c r="LF194" s="2" t="e">
        <f t="shared" si="2305"/>
        <v>#VALUE!</v>
      </c>
      <c r="LG194" s="2" t="e">
        <f t="shared" si="2306"/>
        <v>#VALUE!</v>
      </c>
      <c r="LH194" s="2" t="e">
        <f t="shared" si="2307"/>
        <v>#VALUE!</v>
      </c>
      <c r="LI194" s="2" t="e">
        <f t="shared" si="2308"/>
        <v>#VALUE!</v>
      </c>
      <c r="LJ194" s="2">
        <f t="shared" si="2309"/>
        <v>0</v>
      </c>
      <c r="LK194" s="2" t="e">
        <f t="shared" si="2310"/>
        <v>#VALUE!</v>
      </c>
      <c r="LL194" s="2" t="e">
        <f t="shared" si="2311"/>
        <v>#VALUE!</v>
      </c>
      <c r="LM194" s="2" t="e">
        <f t="shared" si="2312"/>
        <v>#VALUE!</v>
      </c>
      <c r="LN194" s="2" t="e">
        <f t="shared" si="2313"/>
        <v>#VALUE!</v>
      </c>
      <c r="LO194" s="2" t="e">
        <f t="shared" si="2314"/>
        <v>#VALUE!</v>
      </c>
      <c r="LP194" s="2" t="e">
        <f t="shared" si="2315"/>
        <v>#VALUE!</v>
      </c>
      <c r="LQ194" s="2" t="e">
        <f t="shared" si="2316"/>
        <v>#VALUE!</v>
      </c>
      <c r="LR194" s="2" t="e">
        <f t="shared" si="2317"/>
        <v>#VALUE!</v>
      </c>
      <c r="LS194" s="2" t="e">
        <f t="shared" si="2318"/>
        <v>#VALUE!</v>
      </c>
      <c r="LT194" s="2" t="e">
        <f t="shared" si="2319"/>
        <v>#VALUE!</v>
      </c>
      <c r="LU194" s="2" t="e">
        <f t="shared" si="2320"/>
        <v>#VALUE!</v>
      </c>
      <c r="LV194" s="2" t="e">
        <f t="shared" si="2321"/>
        <v>#VALUE!</v>
      </c>
      <c r="LW194" s="2" t="e">
        <f t="shared" si="2322"/>
        <v>#VALUE!</v>
      </c>
      <c r="LX194" s="2" t="e">
        <f t="shared" si="2323"/>
        <v>#VALUE!</v>
      </c>
      <c r="LY194" s="2" t="e">
        <f t="shared" si="2324"/>
        <v>#VALUE!</v>
      </c>
      <c r="LZ194" s="2" t="e">
        <f t="shared" si="2325"/>
        <v>#VALUE!</v>
      </c>
      <c r="MA194" s="2" t="e">
        <f t="shared" si="2326"/>
        <v>#VALUE!</v>
      </c>
      <c r="MB194" s="2" t="e">
        <f t="shared" si="2327"/>
        <v>#VALUE!</v>
      </c>
      <c r="MC194" s="2" t="e">
        <f t="shared" si="2328"/>
        <v>#VALUE!</v>
      </c>
      <c r="MD194" s="2" t="e">
        <f t="shared" si="2329"/>
        <v>#VALUE!</v>
      </c>
      <c r="ME194" s="2" t="e">
        <f t="shared" si="2330"/>
        <v>#VALUE!</v>
      </c>
      <c r="MF194" s="2" t="e">
        <f t="shared" si="2331"/>
        <v>#VALUE!</v>
      </c>
      <c r="MG194" s="2" t="e">
        <f t="shared" si="2332"/>
        <v>#VALUE!</v>
      </c>
      <c r="MH194" s="2">
        <f t="shared" si="2333"/>
        <v>1</v>
      </c>
      <c r="MI194" s="2" t="e">
        <f t="shared" si="2334"/>
        <v>#VALUE!</v>
      </c>
      <c r="MJ194" s="2" t="e">
        <f t="shared" si="2335"/>
        <v>#VALUE!</v>
      </c>
      <c r="MK194" s="2" t="e">
        <f t="shared" si="2336"/>
        <v>#VALUE!</v>
      </c>
      <c r="ML194" s="2" t="e">
        <f t="shared" si="2337"/>
        <v>#VALUE!</v>
      </c>
      <c r="MM194" s="2" t="e">
        <f t="shared" si="2338"/>
        <v>#VALUE!</v>
      </c>
      <c r="MN194" s="2" t="e">
        <f t="shared" si="2339"/>
        <v>#VALUE!</v>
      </c>
      <c r="MO194" s="2" t="e">
        <f t="shared" si="2340"/>
        <v>#VALUE!</v>
      </c>
      <c r="MP194" s="2" t="e">
        <f t="shared" si="2341"/>
        <v>#VALUE!</v>
      </c>
      <c r="MQ194" s="2" t="e">
        <f t="shared" si="2342"/>
        <v>#VALUE!</v>
      </c>
      <c r="MR194" s="2" t="e">
        <f t="shared" si="2343"/>
        <v>#VALUE!</v>
      </c>
      <c r="MS194" s="2" t="e">
        <f t="shared" si="2344"/>
        <v>#VALUE!</v>
      </c>
      <c r="MT194" s="2" t="e">
        <f t="shared" si="2345"/>
        <v>#VALUE!</v>
      </c>
      <c r="MU194" s="2" t="e">
        <f t="shared" si="2346"/>
        <v>#VALUE!</v>
      </c>
      <c r="MV194" s="2" t="e">
        <f t="shared" si="2347"/>
        <v>#VALUE!</v>
      </c>
      <c r="MW194" s="2" t="e">
        <f t="shared" si="2348"/>
        <v>#VALUE!</v>
      </c>
      <c r="MX194" s="2" t="e">
        <f t="shared" si="2349"/>
        <v>#VALUE!</v>
      </c>
      <c r="MY194" s="2" t="e">
        <f t="shared" si="2350"/>
        <v>#VALUE!</v>
      </c>
      <c r="MZ194" s="2" t="e">
        <f t="shared" si="2351"/>
        <v>#VALUE!</v>
      </c>
      <c r="NA194" s="2" t="e">
        <f t="shared" si="2352"/>
        <v>#VALUE!</v>
      </c>
      <c r="NB194" s="2" t="e">
        <f t="shared" si="2353"/>
        <v>#VALUE!</v>
      </c>
      <c r="NC194" s="2" t="e">
        <f t="shared" si="2354"/>
        <v>#VALUE!</v>
      </c>
      <c r="ND194" s="2" t="e">
        <f t="shared" si="2355"/>
        <v>#VALUE!</v>
      </c>
      <c r="NE194" s="2" t="e">
        <f t="shared" si="2356"/>
        <v>#VALUE!</v>
      </c>
      <c r="NF194" s="2">
        <f t="shared" si="2026"/>
        <v>0</v>
      </c>
      <c r="NG194" s="2">
        <f t="shared" si="1861"/>
        <v>0</v>
      </c>
      <c r="NH194" s="2">
        <f t="shared" si="1862"/>
        <v>0</v>
      </c>
      <c r="NI194" s="2">
        <f t="shared" si="1863"/>
        <v>0</v>
      </c>
      <c r="NJ194" s="2">
        <f t="shared" si="1864"/>
        <v>0</v>
      </c>
      <c r="NK194" s="2">
        <f t="shared" si="1865"/>
        <v>0</v>
      </c>
      <c r="NL194" s="2">
        <f t="shared" si="1866"/>
        <v>0</v>
      </c>
      <c r="NM194" s="2">
        <f t="shared" si="1867"/>
        <v>0</v>
      </c>
      <c r="NN194" s="2">
        <f t="shared" si="1868"/>
        <v>0</v>
      </c>
      <c r="NO194" s="2">
        <f t="shared" si="1869"/>
        <v>0</v>
      </c>
      <c r="NP194" s="2">
        <f t="shared" si="1870"/>
        <v>0</v>
      </c>
      <c r="NQ194" s="2">
        <f t="shared" si="1871"/>
        <v>0</v>
      </c>
      <c r="NR194" s="2">
        <f t="shared" si="1872"/>
        <v>0</v>
      </c>
      <c r="NS194" s="2">
        <f t="shared" si="1873"/>
        <v>0</v>
      </c>
      <c r="NT194" s="2">
        <f t="shared" si="1874"/>
        <v>0</v>
      </c>
      <c r="NU194" s="2">
        <f t="shared" si="1875"/>
        <v>0</v>
      </c>
      <c r="NV194" s="2">
        <f t="shared" si="1876"/>
        <v>0</v>
      </c>
      <c r="NW194" s="2">
        <f t="shared" si="1877"/>
        <v>0</v>
      </c>
      <c r="NX194" s="2">
        <f t="shared" si="1878"/>
        <v>0</v>
      </c>
      <c r="NY194" s="2">
        <f t="shared" si="1879"/>
        <v>0</v>
      </c>
      <c r="NZ194" s="2">
        <f t="shared" si="1880"/>
        <v>0</v>
      </c>
      <c r="OA194" s="2">
        <f t="shared" si="1881"/>
        <v>0</v>
      </c>
      <c r="OB194" s="2">
        <f t="shared" si="1882"/>
        <v>0</v>
      </c>
      <c r="OC194" s="2">
        <f t="shared" si="1883"/>
        <v>0</v>
      </c>
      <c r="OD194" s="2">
        <f>IF(AND(NF194&gt;'Graph Creator'!$K$4,'Detalle de Cuentas'!NF194&lt;='Graph Creator'!$L$4),1,0)</f>
        <v>0</v>
      </c>
      <c r="OE194" s="2">
        <f>IF(AND(NG194&gt;'Graph Creator'!$K$4,'Detalle de Cuentas'!NG194&lt;='Graph Creator'!$L$4),1,0)</f>
        <v>0</v>
      </c>
      <c r="OF194" s="2">
        <f>IF(AND(NH194&gt;'Graph Creator'!$K$4,'Detalle de Cuentas'!NH194&lt;='Graph Creator'!$L$4),1,0)</f>
        <v>0</v>
      </c>
      <c r="OG194" s="2">
        <f>IF(AND(NI194&gt;'Graph Creator'!$K$4,'Detalle de Cuentas'!NI194&lt;='Graph Creator'!$L$4),1,0)</f>
        <v>0</v>
      </c>
      <c r="OH194" s="2">
        <f>IF(AND(NJ194&gt;'Graph Creator'!$K$4,'Detalle de Cuentas'!NJ194&lt;='Graph Creator'!$L$4),1,0)</f>
        <v>0</v>
      </c>
      <c r="OI194" s="2">
        <f>IF(AND(NK194&gt;'Graph Creator'!$K$4,'Detalle de Cuentas'!NK194&lt;='Graph Creator'!$L$4),1,0)</f>
        <v>0</v>
      </c>
      <c r="OJ194" s="2">
        <f>IF(AND(NL194&gt;'Graph Creator'!$K$4,'Detalle de Cuentas'!NL194&lt;='Graph Creator'!$L$4),1,0)</f>
        <v>0</v>
      </c>
      <c r="OK194" s="2">
        <f>IF(AND(NM194&gt;'Graph Creator'!$K$4,'Detalle de Cuentas'!NM194&lt;='Graph Creator'!$L$4),1,0)</f>
        <v>0</v>
      </c>
      <c r="OL194" s="2">
        <f>IF(AND(NN194&gt;'Graph Creator'!$K$4,'Detalle de Cuentas'!NN194&lt;='Graph Creator'!$L$4),1,0)</f>
        <v>0</v>
      </c>
      <c r="OM194" s="2">
        <f>IF(AND(NO194&gt;'Graph Creator'!$K$4,'Detalle de Cuentas'!NO194&lt;='Graph Creator'!$L$4),1,0)</f>
        <v>0</v>
      </c>
      <c r="ON194" s="2">
        <f>IF(AND(NP194&gt;'Graph Creator'!$K$4,'Detalle de Cuentas'!NP194&lt;='Graph Creator'!$L$4),1,0)</f>
        <v>0</v>
      </c>
      <c r="OO194" s="2">
        <f>IF(AND(NQ194&gt;'Graph Creator'!$K$4,'Detalle de Cuentas'!NQ194&lt;='Graph Creator'!$L$4),1,0)</f>
        <v>0</v>
      </c>
      <c r="OP194" s="2">
        <f>IF(AND(NR194&gt;'Graph Creator'!$K$4,'Detalle de Cuentas'!NR194&lt;='Graph Creator'!$L$4),1,0)</f>
        <v>0</v>
      </c>
      <c r="OQ194" s="2">
        <f>IF(AND(NS194&gt;'Graph Creator'!$K$4,'Detalle de Cuentas'!NS194&lt;='Graph Creator'!$L$4),1,0)</f>
        <v>0</v>
      </c>
      <c r="OR194" s="2">
        <f>IF(AND(NT194&gt;'Graph Creator'!$K$4,'Detalle de Cuentas'!NT194&lt;='Graph Creator'!$L$4),1,0)</f>
        <v>0</v>
      </c>
      <c r="OS194" s="2">
        <f>IF(AND(NU194&gt;'Graph Creator'!$K$4,'Detalle de Cuentas'!NU194&lt;='Graph Creator'!$L$4),1,0)</f>
        <v>0</v>
      </c>
      <c r="OT194" s="2">
        <f>IF(AND(NV194&gt;'Graph Creator'!$K$4,'Detalle de Cuentas'!NV194&lt;='Graph Creator'!$L$4),1,0)</f>
        <v>0</v>
      </c>
      <c r="OU194" s="2">
        <f>IF(AND(NW194&gt;'Graph Creator'!$K$4,'Detalle de Cuentas'!NW194&lt;='Graph Creator'!$L$4),1,0)</f>
        <v>0</v>
      </c>
      <c r="OV194" s="2">
        <f>IF(AND(NX194&gt;'Graph Creator'!$K$4,'Detalle de Cuentas'!NX194&lt;='Graph Creator'!$L$4),1,0)</f>
        <v>0</v>
      </c>
      <c r="OW194" s="2">
        <f>IF(AND(NY194&gt;'Graph Creator'!$K$4,'Detalle de Cuentas'!NY194&lt;='Graph Creator'!$L$4),1,0)</f>
        <v>0</v>
      </c>
      <c r="OX194" s="2">
        <f>IF(AND(NZ194&gt;'Graph Creator'!$K$4,'Detalle de Cuentas'!NZ194&lt;='Graph Creator'!$L$4),1,0)</f>
        <v>0</v>
      </c>
      <c r="OY194" s="2">
        <f>IF(AND(OA194&gt;'Graph Creator'!$K$4,'Detalle de Cuentas'!OA194&lt;='Graph Creator'!$L$4),1,0)</f>
        <v>0</v>
      </c>
      <c r="OZ194" s="2">
        <f>IF(AND(OB194&gt;'Graph Creator'!$K$4,'Detalle de Cuentas'!OB194&lt;='Graph Creator'!$L$4),1,0)</f>
        <v>0</v>
      </c>
      <c r="PA194" s="2">
        <f>IF(AND(OC194&gt;'Graph Creator'!$K$4,'Detalle de Cuentas'!OC194&lt;='Graph Creator'!$L$4),1,0)</f>
        <v>0</v>
      </c>
      <c r="PB194" s="2">
        <f>IF(AND(NF194&gt;'Graph Creator'!$L$4,'Detalle de Cuentas'!NF194&lt;='Graph Creator'!$M$4),1,0)</f>
        <v>0</v>
      </c>
      <c r="PC194" s="2">
        <f>IF(AND(NG194&gt;'Graph Creator'!$L$4,'Detalle de Cuentas'!NG194&lt;='Graph Creator'!$M$4),1,0)</f>
        <v>0</v>
      </c>
      <c r="PD194" s="2">
        <f>IF(AND(NH194&gt;'Graph Creator'!$L$4,'Detalle de Cuentas'!NH194&lt;='Graph Creator'!$M$4),1,0)</f>
        <v>0</v>
      </c>
      <c r="PE194" s="2">
        <f>IF(AND(NI194&gt;'Graph Creator'!$L$4,'Detalle de Cuentas'!NI194&lt;='Graph Creator'!$M$4),1,0)</f>
        <v>0</v>
      </c>
      <c r="PF194" s="2">
        <f>IF(AND(NJ194&gt;'Graph Creator'!$L$4,'Detalle de Cuentas'!NJ194&lt;='Graph Creator'!$M$4),1,0)</f>
        <v>0</v>
      </c>
      <c r="PG194" s="2">
        <f>IF(AND(NK194&gt;'Graph Creator'!$L$4,'Detalle de Cuentas'!NK194&lt;='Graph Creator'!$M$4),1,0)</f>
        <v>0</v>
      </c>
      <c r="PH194" s="2">
        <f>IF(AND(NL194&gt;'Graph Creator'!$L$4,'Detalle de Cuentas'!NL194&lt;='Graph Creator'!$M$4),1,0)</f>
        <v>0</v>
      </c>
      <c r="PI194" s="2">
        <f>IF(AND(NM194&gt;'Graph Creator'!$L$4,'Detalle de Cuentas'!NM194&lt;='Graph Creator'!$M$4),1,0)</f>
        <v>0</v>
      </c>
      <c r="PJ194" s="2">
        <f>IF(AND(NN194&gt;'Graph Creator'!$L$4,'Detalle de Cuentas'!NN194&lt;='Graph Creator'!$M$4),1,0)</f>
        <v>0</v>
      </c>
      <c r="PK194" s="2">
        <f>IF(AND(NO194&gt;'Graph Creator'!$L$4,'Detalle de Cuentas'!NO194&lt;='Graph Creator'!$M$4),1,0)</f>
        <v>0</v>
      </c>
      <c r="PL194" s="2">
        <f>IF(AND(NP194&gt;'Graph Creator'!$L$4,'Detalle de Cuentas'!NP194&lt;='Graph Creator'!$M$4),1,0)</f>
        <v>0</v>
      </c>
      <c r="PM194" s="2">
        <f>IF(AND(NQ194&gt;'Graph Creator'!$L$4,'Detalle de Cuentas'!NQ194&lt;='Graph Creator'!$M$4),1,0)</f>
        <v>0</v>
      </c>
      <c r="PN194" s="2">
        <f>IF(AND(NR194&gt;'Graph Creator'!$L$4,'Detalle de Cuentas'!NR194&lt;='Graph Creator'!$M$4),1,0)</f>
        <v>0</v>
      </c>
      <c r="PO194" s="2">
        <f>IF(AND(NS194&gt;'Graph Creator'!$L$4,'Detalle de Cuentas'!NS194&lt;='Graph Creator'!$M$4),1,0)</f>
        <v>0</v>
      </c>
      <c r="PP194" s="2">
        <f>IF(AND(NT194&gt;'Graph Creator'!$L$4,'Detalle de Cuentas'!NT194&lt;='Graph Creator'!$M$4),1,0)</f>
        <v>0</v>
      </c>
      <c r="PQ194" s="2">
        <f>IF(AND(NU194&gt;'Graph Creator'!$L$4,'Detalle de Cuentas'!NU194&lt;='Graph Creator'!$M$4),1,0)</f>
        <v>0</v>
      </c>
      <c r="PR194" s="2">
        <f>IF(AND(NV194&gt;'Graph Creator'!$L$4,'Detalle de Cuentas'!NV194&lt;='Graph Creator'!$M$4),1,0)</f>
        <v>0</v>
      </c>
      <c r="PS194" s="2">
        <f>IF(AND(NW194&gt;'Graph Creator'!$L$4,'Detalle de Cuentas'!NW194&lt;='Graph Creator'!$M$4),1,0)</f>
        <v>0</v>
      </c>
      <c r="PT194" s="2">
        <f>IF(AND(NX194&gt;'Graph Creator'!$L$4,'Detalle de Cuentas'!NX194&lt;='Graph Creator'!$M$4),1,0)</f>
        <v>0</v>
      </c>
      <c r="PU194" s="2">
        <f>IF(AND(NY194&gt;'Graph Creator'!$L$4,'Detalle de Cuentas'!NY194&lt;='Graph Creator'!$M$4),1,0)</f>
        <v>0</v>
      </c>
      <c r="PV194" s="2">
        <f>IF(AND(NZ194&gt;'Graph Creator'!$L$4,'Detalle de Cuentas'!NZ194&lt;='Graph Creator'!$M$4),1,0)</f>
        <v>0</v>
      </c>
      <c r="PW194" s="2">
        <f>IF(AND(OA194&gt;'Graph Creator'!$L$4,'Detalle de Cuentas'!OA194&lt;='Graph Creator'!$M$4),1,0)</f>
        <v>0</v>
      </c>
      <c r="PX194" s="2">
        <f>IF(AND(OB194&gt;'Graph Creator'!$L$4,'Detalle de Cuentas'!OB194&lt;='Graph Creator'!$M$4),1,0)</f>
        <v>0</v>
      </c>
      <c r="PY194" s="2">
        <f>IF(AND(OC194&gt;'Graph Creator'!$L$4,'Detalle de Cuentas'!OC194&lt;='Graph Creator'!$M$4),1,0)</f>
        <v>0</v>
      </c>
      <c r="PZ194" s="2">
        <f>IF(AND(NF194&gt;'Graph Creator'!$M$4,'Detalle de Cuentas'!NF194&lt;='Graph Creator'!$N$4),1,0)</f>
        <v>0</v>
      </c>
      <c r="QA194" s="2">
        <f>IF(AND(NG194&gt;'Graph Creator'!$M$4,'Detalle de Cuentas'!NG194&lt;='Graph Creator'!$N$4),1,0)</f>
        <v>0</v>
      </c>
      <c r="QB194" s="2">
        <f>IF(AND(NH194&gt;'Graph Creator'!$M$4,'Detalle de Cuentas'!NH194&lt;='Graph Creator'!$N$4),1,0)</f>
        <v>0</v>
      </c>
      <c r="QC194" s="2">
        <f>IF(AND(NI194&gt;'Graph Creator'!$M$4,'Detalle de Cuentas'!NI194&lt;='Graph Creator'!$N$4),1,0)</f>
        <v>0</v>
      </c>
      <c r="QD194" s="2">
        <f>IF(AND(NJ194&gt;'Graph Creator'!$M$4,'Detalle de Cuentas'!NJ194&lt;='Graph Creator'!$N$4),1,0)</f>
        <v>0</v>
      </c>
      <c r="QE194" s="2">
        <f>IF(AND(NK194&gt;'Graph Creator'!$M$4,'Detalle de Cuentas'!NK194&lt;='Graph Creator'!$N$4),1,0)</f>
        <v>0</v>
      </c>
      <c r="QF194" s="2">
        <f>IF(AND(NL194&gt;'Graph Creator'!$M$4,'Detalle de Cuentas'!NL194&lt;='Graph Creator'!$N$4),1,0)</f>
        <v>0</v>
      </c>
      <c r="QG194" s="2">
        <f>IF(AND(NM194&gt;'Graph Creator'!$M$4,'Detalle de Cuentas'!NM194&lt;='Graph Creator'!$N$4),1,0)</f>
        <v>0</v>
      </c>
      <c r="QH194" s="2">
        <f>IF(AND(NN194&gt;'Graph Creator'!$M$4,'Detalle de Cuentas'!NN194&lt;='Graph Creator'!$N$4),1,0)</f>
        <v>0</v>
      </c>
      <c r="QI194" s="2">
        <f>IF(AND(NO194&gt;'Graph Creator'!$M$4,'Detalle de Cuentas'!NO194&lt;='Graph Creator'!$N$4),1,0)</f>
        <v>0</v>
      </c>
      <c r="QJ194" s="2">
        <f>IF(AND(NP194&gt;'Graph Creator'!$M$4,'Detalle de Cuentas'!NP194&lt;='Graph Creator'!$N$4),1,0)</f>
        <v>0</v>
      </c>
      <c r="QK194" s="2">
        <f>IF(AND(NQ194&gt;'Graph Creator'!$M$4,'Detalle de Cuentas'!NQ194&lt;='Graph Creator'!$N$4),1,0)</f>
        <v>0</v>
      </c>
      <c r="QL194" s="2">
        <f>IF(AND(NR194&gt;'Graph Creator'!$M$4,'Detalle de Cuentas'!NR194&lt;='Graph Creator'!$N$4),1,0)</f>
        <v>0</v>
      </c>
      <c r="QM194" s="2">
        <f>IF(AND(NS194&gt;'Graph Creator'!$M$4,'Detalle de Cuentas'!NS194&lt;='Graph Creator'!$N$4),1,0)</f>
        <v>0</v>
      </c>
      <c r="QN194" s="2">
        <f>IF(AND(NT194&gt;'Graph Creator'!$M$4,'Detalle de Cuentas'!NT194&lt;='Graph Creator'!$N$4),1,0)</f>
        <v>0</v>
      </c>
      <c r="QO194" s="2">
        <f>IF(AND(NU194&gt;'Graph Creator'!$M$4,'Detalle de Cuentas'!NU194&lt;='Graph Creator'!$N$4),1,0)</f>
        <v>0</v>
      </c>
      <c r="QP194" s="2">
        <f>IF(AND(NV194&gt;'Graph Creator'!$M$4,'Detalle de Cuentas'!NV194&lt;='Graph Creator'!$N$4),1,0)</f>
        <v>0</v>
      </c>
      <c r="QQ194" s="2">
        <f>IF(AND(NW194&gt;'Graph Creator'!$M$4,'Detalle de Cuentas'!NW194&lt;='Graph Creator'!$N$4),1,0)</f>
        <v>0</v>
      </c>
      <c r="QR194" s="2">
        <f>IF(AND(NX194&gt;'Graph Creator'!$M$4,'Detalle de Cuentas'!NX194&lt;='Graph Creator'!$N$4),1,0)</f>
        <v>0</v>
      </c>
      <c r="QS194" s="2">
        <f>IF(AND(NY194&gt;'Graph Creator'!$M$4,'Detalle de Cuentas'!NY194&lt;='Graph Creator'!$N$4),1,0)</f>
        <v>0</v>
      </c>
      <c r="QT194" s="2">
        <f>IF(AND(NZ194&gt;'Graph Creator'!$M$4,'Detalle de Cuentas'!NZ194&lt;='Graph Creator'!$N$4),1,0)</f>
        <v>0</v>
      </c>
      <c r="QU194" s="2">
        <f>IF(AND(OA194&gt;'Graph Creator'!$M$4,'Detalle de Cuentas'!OA194&lt;='Graph Creator'!$N$4),1,0)</f>
        <v>0</v>
      </c>
      <c r="QV194" s="2">
        <f>IF(AND(OB194&gt;'Graph Creator'!$M$4,'Detalle de Cuentas'!OB194&lt;='Graph Creator'!$N$4),1,0)</f>
        <v>0</v>
      </c>
      <c r="QW194" s="2">
        <f>IF(AND(OC194&gt;'Graph Creator'!$M$4,'Detalle de Cuentas'!OC194&lt;='Graph Creator'!$N$4),1,0)</f>
        <v>0</v>
      </c>
      <c r="QX194" s="2">
        <f>IF(AND(NF194&gt;'Graph Creator'!$N$4,'Detalle de Cuentas'!NF194&lt;='Graph Creator'!$O$4),1,0)</f>
        <v>0</v>
      </c>
      <c r="QY194" s="2">
        <f>IF(AND(NG194&gt;'Graph Creator'!$N$4,'Detalle de Cuentas'!NG194&lt;='Graph Creator'!$O$4),1,0)</f>
        <v>0</v>
      </c>
      <c r="QZ194" s="2">
        <f>IF(AND(NH194&gt;'Graph Creator'!$N$4,'Detalle de Cuentas'!NH194&lt;='Graph Creator'!$O$4),1,0)</f>
        <v>0</v>
      </c>
      <c r="RA194" s="2">
        <f>IF(AND(NI194&gt;'Graph Creator'!$N$4,'Detalle de Cuentas'!NI194&lt;='Graph Creator'!$O$4),1,0)</f>
        <v>0</v>
      </c>
      <c r="RB194" s="2">
        <f>IF(AND(NJ194&gt;'Graph Creator'!$N$4,'Detalle de Cuentas'!NJ194&lt;='Graph Creator'!$O$4),1,0)</f>
        <v>0</v>
      </c>
      <c r="RC194" s="2">
        <f>IF(AND(NK194&gt;'Graph Creator'!$N$4,'Detalle de Cuentas'!NK194&lt;='Graph Creator'!$O$4),1,0)</f>
        <v>0</v>
      </c>
      <c r="RD194" s="2">
        <f>IF(AND(NL194&gt;'Graph Creator'!$N$4,'Detalle de Cuentas'!NL194&lt;='Graph Creator'!$O$4),1,0)</f>
        <v>0</v>
      </c>
      <c r="RE194" s="2">
        <f>IF(AND(NM194&gt;'Graph Creator'!$N$4,'Detalle de Cuentas'!NM194&lt;='Graph Creator'!$O$4),1,0)</f>
        <v>0</v>
      </c>
      <c r="RF194" s="2">
        <f>IF(AND(NN194&gt;'Graph Creator'!$N$4,'Detalle de Cuentas'!NN194&lt;='Graph Creator'!$O$4),1,0)</f>
        <v>0</v>
      </c>
      <c r="RG194" s="2">
        <f>IF(AND(NO194&gt;'Graph Creator'!$N$4,'Detalle de Cuentas'!NO194&lt;='Graph Creator'!$O$4),1,0)</f>
        <v>0</v>
      </c>
      <c r="RH194" s="2">
        <f>IF(AND(NP194&gt;'Graph Creator'!$N$4,'Detalle de Cuentas'!NP194&lt;='Graph Creator'!$O$4),1,0)</f>
        <v>0</v>
      </c>
      <c r="RI194" s="2">
        <f>IF(AND(NQ194&gt;'Graph Creator'!$N$4,'Detalle de Cuentas'!NQ194&lt;='Graph Creator'!$O$4),1,0)</f>
        <v>0</v>
      </c>
      <c r="RJ194" s="2">
        <f>IF(AND(NR194&gt;'Graph Creator'!$N$4,'Detalle de Cuentas'!NR194&lt;='Graph Creator'!$O$4),1,0)</f>
        <v>0</v>
      </c>
      <c r="RK194" s="2">
        <f>IF(AND(NS194&gt;'Graph Creator'!$N$4,'Detalle de Cuentas'!NS194&lt;='Graph Creator'!$O$4),1,0)</f>
        <v>0</v>
      </c>
      <c r="RL194" s="2">
        <f>IF(AND(NT194&gt;'Graph Creator'!$N$4,'Detalle de Cuentas'!NT194&lt;='Graph Creator'!$O$4),1,0)</f>
        <v>0</v>
      </c>
      <c r="RM194" s="2">
        <f>IF(AND(NU194&gt;'Graph Creator'!$N$4,'Detalle de Cuentas'!NU194&lt;='Graph Creator'!$O$4),1,0)</f>
        <v>0</v>
      </c>
      <c r="RN194" s="2">
        <f>IF(AND(NV194&gt;'Graph Creator'!$N$4,'Detalle de Cuentas'!NV194&lt;='Graph Creator'!$O$4),1,0)</f>
        <v>0</v>
      </c>
      <c r="RO194" s="2">
        <f>IF(AND(NW194&gt;'Graph Creator'!$N$4,'Detalle de Cuentas'!NW194&lt;='Graph Creator'!$O$4),1,0)</f>
        <v>0</v>
      </c>
      <c r="RP194" s="2">
        <f>IF(AND(NX194&gt;'Graph Creator'!$N$4,'Detalle de Cuentas'!NX194&lt;='Graph Creator'!$O$4),1,0)</f>
        <v>0</v>
      </c>
      <c r="RQ194" s="2">
        <f>IF(AND(NY194&gt;'Graph Creator'!$N$4,'Detalle de Cuentas'!NY194&lt;='Graph Creator'!$O$4),1,0)</f>
        <v>0</v>
      </c>
      <c r="RR194" s="2">
        <f>IF(AND(NZ194&gt;'Graph Creator'!$N$4,'Detalle de Cuentas'!NZ194&lt;='Graph Creator'!$O$4),1,0)</f>
        <v>0</v>
      </c>
      <c r="RS194" s="2">
        <f>IF(AND(OA194&gt;'Graph Creator'!$N$4,'Detalle de Cuentas'!OA194&lt;='Graph Creator'!$O$4),1,0)</f>
        <v>0</v>
      </c>
      <c r="RT194" s="2">
        <f>IF(AND(OB194&gt;'Graph Creator'!$N$4,'Detalle de Cuentas'!OB194&lt;='Graph Creator'!$O$4),1,0)</f>
        <v>0</v>
      </c>
      <c r="RU194" s="2">
        <f>IF(AND(OC194&gt;'Graph Creator'!$N$4,'Detalle de Cuentas'!OC194&lt;='Graph Creator'!$O$4),1,0)</f>
        <v>0</v>
      </c>
      <c r="RV194" s="2" t="e">
        <f t="shared" si="2027"/>
        <v>#VALUE!</v>
      </c>
      <c r="RW194" s="2" t="e">
        <f t="shared" si="2028"/>
        <v>#VALUE!</v>
      </c>
      <c r="RX194" s="2" t="e">
        <f t="shared" si="2029"/>
        <v>#VALUE!</v>
      </c>
      <c r="RY194" s="2" t="e">
        <f t="shared" si="2030"/>
        <v>#VALUE!</v>
      </c>
      <c r="RZ194" s="2" t="e">
        <f t="shared" si="2031"/>
        <v>#VALUE!</v>
      </c>
      <c r="SA194" s="2" t="e">
        <f t="shared" si="2032"/>
        <v>#VALUE!</v>
      </c>
      <c r="SB194" s="2" t="e">
        <f t="shared" si="2033"/>
        <v>#VALUE!</v>
      </c>
      <c r="SC194" s="2" t="e">
        <f t="shared" si="2034"/>
        <v>#VALUE!</v>
      </c>
      <c r="SD194" s="2" t="e">
        <f t="shared" si="2035"/>
        <v>#VALUE!</v>
      </c>
      <c r="SE194" s="2" t="e">
        <f t="shared" si="2036"/>
        <v>#VALUE!</v>
      </c>
      <c r="SF194" s="2" t="e">
        <f t="shared" si="2037"/>
        <v>#VALUE!</v>
      </c>
      <c r="SG194" s="2" t="e">
        <f t="shared" si="2038"/>
        <v>#VALUE!</v>
      </c>
      <c r="SH194" s="2" t="e">
        <f t="shared" si="2039"/>
        <v>#VALUE!</v>
      </c>
      <c r="SI194" s="2" t="e">
        <f t="shared" si="2040"/>
        <v>#VALUE!</v>
      </c>
      <c r="SJ194" s="2" t="e">
        <f t="shared" si="2041"/>
        <v>#VALUE!</v>
      </c>
      <c r="SK194" s="2" t="e">
        <f t="shared" si="2042"/>
        <v>#VALUE!</v>
      </c>
      <c r="SL194" s="2" t="e">
        <f t="shared" si="2043"/>
        <v>#VALUE!</v>
      </c>
      <c r="SM194" s="2" t="e">
        <f t="shared" si="2044"/>
        <v>#VALUE!</v>
      </c>
      <c r="SN194" s="2" t="e">
        <f t="shared" si="2045"/>
        <v>#VALUE!</v>
      </c>
      <c r="SO194" s="2" t="e">
        <f t="shared" si="2046"/>
        <v>#VALUE!</v>
      </c>
      <c r="SP194" s="2" t="e">
        <f t="shared" si="2047"/>
        <v>#VALUE!</v>
      </c>
      <c r="SQ194" s="2" t="e">
        <f t="shared" si="2048"/>
        <v>#VALUE!</v>
      </c>
      <c r="SR194" s="2" t="e">
        <f t="shared" si="2049"/>
        <v>#VALUE!</v>
      </c>
      <c r="SS194" s="2" t="e">
        <f t="shared" si="2050"/>
        <v>#VALUE!</v>
      </c>
      <c r="ST194" s="2" t="e">
        <f t="shared" si="2051"/>
        <v>#VALUE!</v>
      </c>
      <c r="SU194" s="2" t="e">
        <f t="shared" si="2052"/>
        <v>#VALUE!</v>
      </c>
      <c r="SV194" s="2" t="e">
        <f t="shared" si="2053"/>
        <v>#VALUE!</v>
      </c>
      <c r="SW194" s="2" t="e">
        <f t="shared" si="2054"/>
        <v>#VALUE!</v>
      </c>
      <c r="SX194" s="2" t="e">
        <f t="shared" si="2055"/>
        <v>#VALUE!</v>
      </c>
      <c r="SY194" s="2" t="e">
        <f t="shared" si="2056"/>
        <v>#VALUE!</v>
      </c>
      <c r="SZ194" s="2" t="e">
        <f t="shared" si="2057"/>
        <v>#VALUE!</v>
      </c>
      <c r="TA194" s="2" t="e">
        <f t="shared" si="2058"/>
        <v>#VALUE!</v>
      </c>
      <c r="TB194" s="2" t="e">
        <f t="shared" si="2059"/>
        <v>#VALUE!</v>
      </c>
      <c r="TC194" s="2" t="e">
        <f t="shared" si="2060"/>
        <v>#VALUE!</v>
      </c>
      <c r="TD194" s="2" t="e">
        <f t="shared" si="2061"/>
        <v>#VALUE!</v>
      </c>
      <c r="TE194" s="2" t="e">
        <f t="shared" si="2062"/>
        <v>#VALUE!</v>
      </c>
      <c r="TF194" s="2" t="str">
        <f>IF(DZ194=1,IF(SUM(DZ$17:DZ194)&lt;2,""&amp;B194,", "&amp;B194),"")</f>
        <v/>
      </c>
      <c r="TG194" s="2" t="str">
        <f t="shared" si="2075"/>
        <v/>
      </c>
      <c r="TH194" s="2">
        <f t="shared" si="2063"/>
        <v>0</v>
      </c>
      <c r="TI194" s="14" t="str">
        <f t="shared" si="2064"/>
        <v/>
      </c>
      <c r="TJ194" s="14" t="e">
        <f t="shared" si="1884"/>
        <v>#VALUE!</v>
      </c>
      <c r="TK194" s="14" t="e">
        <f t="shared" si="1885"/>
        <v>#VALUE!</v>
      </c>
      <c r="TL194" s="14" t="e">
        <f t="shared" si="1886"/>
        <v>#VALUE!</v>
      </c>
      <c r="TM194" s="14" t="e">
        <f t="shared" si="1887"/>
        <v>#VALUE!</v>
      </c>
      <c r="TN194" s="14" t="e">
        <f t="shared" si="1888"/>
        <v>#VALUE!</v>
      </c>
      <c r="TO194" s="14" t="e">
        <f t="shared" si="1889"/>
        <v>#VALUE!</v>
      </c>
      <c r="TP194" s="14" t="e">
        <f t="shared" si="1890"/>
        <v>#VALUE!</v>
      </c>
      <c r="TQ194" s="14" t="e">
        <f t="shared" si="1891"/>
        <v>#VALUE!</v>
      </c>
      <c r="TR194" s="14" t="e">
        <f t="shared" si="1892"/>
        <v>#VALUE!</v>
      </c>
      <c r="TS194" s="14" t="e">
        <f t="shared" si="1893"/>
        <v>#VALUE!</v>
      </c>
      <c r="TT194" s="14" t="e">
        <f t="shared" si="1894"/>
        <v>#VALUE!</v>
      </c>
      <c r="TU194" s="14" t="e">
        <f t="shared" si="1895"/>
        <v>#VALUE!</v>
      </c>
      <c r="TV194" s="14" t="e">
        <f t="shared" si="1896"/>
        <v>#VALUE!</v>
      </c>
      <c r="TW194" s="14" t="e">
        <f t="shared" si="1897"/>
        <v>#VALUE!</v>
      </c>
      <c r="TX194" s="14" t="e">
        <f t="shared" si="1898"/>
        <v>#VALUE!</v>
      </c>
      <c r="TY194" s="14" t="e">
        <f t="shared" si="1899"/>
        <v>#VALUE!</v>
      </c>
      <c r="TZ194" s="14" t="e">
        <f t="shared" si="1900"/>
        <v>#VALUE!</v>
      </c>
      <c r="UA194" s="14" t="e">
        <f t="shared" si="1901"/>
        <v>#VALUE!</v>
      </c>
      <c r="UB194" s="14" t="e">
        <f t="shared" si="1902"/>
        <v>#VALUE!</v>
      </c>
      <c r="UC194" s="14" t="e">
        <f t="shared" si="1903"/>
        <v>#VALUE!</v>
      </c>
      <c r="UD194" s="14" t="e">
        <f t="shared" si="1904"/>
        <v>#VALUE!</v>
      </c>
      <c r="UE194" s="14" t="e">
        <f t="shared" si="1905"/>
        <v>#VALUE!</v>
      </c>
      <c r="UF194" s="14" t="e">
        <f t="shared" si="1906"/>
        <v>#VALUE!</v>
      </c>
      <c r="UH194" s="2">
        <f>IF($C$4-$R194&gt;'Graph Creator'!$E$2*'Graph Creator'!$D$13*12,0,1)</f>
        <v>1</v>
      </c>
      <c r="UJ194" s="2" t="e">
        <f t="shared" si="2065"/>
        <v>#VALUE!</v>
      </c>
      <c r="UK194" s="2" t="e">
        <f t="shared" si="1907"/>
        <v>#VALUE!</v>
      </c>
      <c r="UL194" s="2" t="e">
        <f t="shared" si="1908"/>
        <v>#VALUE!</v>
      </c>
      <c r="UM194" s="2" t="e">
        <f t="shared" si="1909"/>
        <v>#VALUE!</v>
      </c>
      <c r="UN194" s="2" t="e">
        <f t="shared" si="1910"/>
        <v>#VALUE!</v>
      </c>
      <c r="UO194" s="2" t="e">
        <f t="shared" si="1911"/>
        <v>#VALUE!</v>
      </c>
      <c r="UP194" s="2" t="e">
        <f t="shared" si="1912"/>
        <v>#VALUE!</v>
      </c>
      <c r="UQ194" s="2" t="e">
        <f t="shared" si="1913"/>
        <v>#VALUE!</v>
      </c>
      <c r="UR194" s="2" t="e">
        <f t="shared" si="1914"/>
        <v>#VALUE!</v>
      </c>
      <c r="US194" s="2" t="e">
        <f t="shared" si="1915"/>
        <v>#VALUE!</v>
      </c>
      <c r="UT194" s="2" t="e">
        <f t="shared" si="1916"/>
        <v>#VALUE!</v>
      </c>
      <c r="UU194" s="2" t="e">
        <f t="shared" si="1917"/>
        <v>#VALUE!</v>
      </c>
      <c r="UV194" s="2" t="e">
        <f t="shared" si="1918"/>
        <v>#VALUE!</v>
      </c>
      <c r="UW194" s="2" t="e">
        <f t="shared" si="1919"/>
        <v>#VALUE!</v>
      </c>
      <c r="UX194" s="2" t="e">
        <f t="shared" si="1920"/>
        <v>#VALUE!</v>
      </c>
      <c r="UY194" s="2" t="e">
        <f t="shared" si="1921"/>
        <v>#VALUE!</v>
      </c>
      <c r="UZ194" s="2" t="e">
        <f t="shared" si="1922"/>
        <v>#VALUE!</v>
      </c>
      <c r="VA194" s="2" t="e">
        <f t="shared" si="1923"/>
        <v>#VALUE!</v>
      </c>
      <c r="VB194" s="2" t="e">
        <f t="shared" si="1924"/>
        <v>#VALUE!</v>
      </c>
      <c r="VC194" s="2" t="e">
        <f t="shared" si="1925"/>
        <v>#VALUE!</v>
      </c>
      <c r="VD194" s="2" t="e">
        <f t="shared" si="1926"/>
        <v>#VALUE!</v>
      </c>
      <c r="VE194" s="2" t="e">
        <f t="shared" si="1927"/>
        <v>#VALUE!</v>
      </c>
      <c r="VF194" s="2" t="e">
        <f t="shared" si="1928"/>
        <v>#VALUE!</v>
      </c>
      <c r="VG194" s="2" t="e">
        <f t="shared" si="1929"/>
        <v>#VALUE!</v>
      </c>
      <c r="VH194" s="2" t="e">
        <f t="shared" si="1930"/>
        <v>#VALUE!</v>
      </c>
      <c r="VI194" s="2" t="e">
        <f t="shared" si="1931"/>
        <v>#VALUE!</v>
      </c>
      <c r="VJ194" s="2" t="e">
        <f t="shared" si="1932"/>
        <v>#VALUE!</v>
      </c>
      <c r="VK194" s="2" t="e">
        <f t="shared" si="1933"/>
        <v>#VALUE!</v>
      </c>
      <c r="VL194" s="2" t="e">
        <f t="shared" si="1934"/>
        <v>#VALUE!</v>
      </c>
      <c r="VM194" s="2" t="e">
        <f t="shared" si="1935"/>
        <v>#VALUE!</v>
      </c>
      <c r="VN194" s="2" t="e">
        <f t="shared" si="1936"/>
        <v>#VALUE!</v>
      </c>
      <c r="VO194" s="2" t="e">
        <f t="shared" si="1937"/>
        <v>#VALUE!</v>
      </c>
      <c r="VP194" s="2" t="e">
        <f t="shared" si="1938"/>
        <v>#VALUE!</v>
      </c>
      <c r="VQ194" s="2" t="e">
        <f t="shared" si="1939"/>
        <v>#VALUE!</v>
      </c>
      <c r="VR194" s="2" t="e">
        <f t="shared" si="1940"/>
        <v>#VALUE!</v>
      </c>
      <c r="VS194" s="2" t="e">
        <f t="shared" si="1941"/>
        <v>#VALUE!</v>
      </c>
      <c r="VT194" s="98">
        <f t="shared" si="2066"/>
        <v>0</v>
      </c>
      <c r="VU194" s="98">
        <f t="shared" si="1942"/>
        <v>0</v>
      </c>
      <c r="VV194" s="98">
        <f t="shared" si="1943"/>
        <v>0</v>
      </c>
      <c r="VW194" s="98">
        <f t="shared" si="1944"/>
        <v>0</v>
      </c>
      <c r="VX194" s="98">
        <f t="shared" si="1945"/>
        <v>0</v>
      </c>
      <c r="VY194" s="98">
        <f t="shared" si="1946"/>
        <v>0</v>
      </c>
      <c r="VZ194" s="98">
        <f t="shared" si="1947"/>
        <v>0</v>
      </c>
      <c r="WA194" s="98">
        <f t="shared" si="1948"/>
        <v>0</v>
      </c>
      <c r="WB194" s="98">
        <f t="shared" si="1949"/>
        <v>0</v>
      </c>
      <c r="WC194" s="98">
        <f t="shared" si="1950"/>
        <v>0</v>
      </c>
      <c r="WD194" s="98">
        <f t="shared" si="1951"/>
        <v>0</v>
      </c>
      <c r="WE194" s="98">
        <f t="shared" si="1952"/>
        <v>0</v>
      </c>
      <c r="WF194" s="98">
        <f t="shared" si="1953"/>
        <v>0</v>
      </c>
      <c r="WG194" s="98">
        <f t="shared" si="1954"/>
        <v>0</v>
      </c>
      <c r="WH194" s="98">
        <f t="shared" si="1955"/>
        <v>0</v>
      </c>
      <c r="WI194" s="98">
        <f t="shared" si="1956"/>
        <v>0</v>
      </c>
      <c r="WJ194" s="98">
        <f t="shared" si="1957"/>
        <v>0</v>
      </c>
      <c r="WK194" s="98">
        <f t="shared" si="1958"/>
        <v>0</v>
      </c>
      <c r="WL194" s="98">
        <f t="shared" si="1959"/>
        <v>0</v>
      </c>
      <c r="WM194" s="98">
        <f t="shared" si="1960"/>
        <v>0</v>
      </c>
      <c r="WN194" s="98">
        <f t="shared" si="1961"/>
        <v>0</v>
      </c>
      <c r="WO194" s="98">
        <f t="shared" si="1962"/>
        <v>0</v>
      </c>
      <c r="WP194" s="98">
        <f t="shared" si="1963"/>
        <v>0</v>
      </c>
      <c r="WQ194" s="98">
        <f t="shared" si="1964"/>
        <v>0</v>
      </c>
      <c r="WR194" s="98">
        <f>IFERROR(INDEX('Score Calculation'!$D$38:$D$41,MATCH('Detalle de Cuentas'!VT194,'Score Calculation'!$C$38:$C$41,1)),0)</f>
        <v>4</v>
      </c>
      <c r="WS194" s="98">
        <f>IFERROR(INDEX('Score Calculation'!$D$38:$D$41,MATCH('Detalle de Cuentas'!VU194,'Score Calculation'!$C$38:$C$41,1)),0)</f>
        <v>4</v>
      </c>
      <c r="WT194" s="98">
        <f>IFERROR(INDEX('Score Calculation'!$D$38:$D$41,MATCH('Detalle de Cuentas'!VV194,'Score Calculation'!$C$38:$C$41,1)),0)</f>
        <v>4</v>
      </c>
      <c r="WU194" s="98">
        <f>IFERROR(INDEX('Score Calculation'!$D$38:$D$41,MATCH('Detalle de Cuentas'!VW194,'Score Calculation'!$C$38:$C$41,1)),0)</f>
        <v>4</v>
      </c>
      <c r="WV194" s="98">
        <f>IFERROR(INDEX('Score Calculation'!$D$38:$D$41,MATCH('Detalle de Cuentas'!VX194,'Score Calculation'!$C$38:$C$41,1)),0)</f>
        <v>4</v>
      </c>
      <c r="WW194" s="98">
        <f>IFERROR(INDEX('Score Calculation'!$D$38:$D$41,MATCH('Detalle de Cuentas'!VY194,'Score Calculation'!$C$38:$C$41,1)),0)</f>
        <v>4</v>
      </c>
      <c r="WX194" s="98">
        <f>IFERROR(INDEX('Score Calculation'!$D$38:$D$41,MATCH('Detalle de Cuentas'!VZ194,'Score Calculation'!$C$38:$C$41,1)),0)</f>
        <v>4</v>
      </c>
      <c r="WY194" s="98">
        <f>IFERROR(INDEX('Score Calculation'!$D$38:$D$41,MATCH('Detalle de Cuentas'!WA194,'Score Calculation'!$C$38:$C$41,1)),0)</f>
        <v>4</v>
      </c>
      <c r="WZ194" s="98">
        <f>IFERROR(INDEX('Score Calculation'!$D$38:$D$41,MATCH('Detalle de Cuentas'!WB194,'Score Calculation'!$C$38:$C$41,1)),0)</f>
        <v>4</v>
      </c>
      <c r="XA194" s="98">
        <f>IFERROR(INDEX('Score Calculation'!$D$38:$D$41,MATCH('Detalle de Cuentas'!WC194,'Score Calculation'!$C$38:$C$41,1)),0)</f>
        <v>4</v>
      </c>
      <c r="XB194" s="98">
        <f>IFERROR(INDEX('Score Calculation'!$D$38:$D$41,MATCH('Detalle de Cuentas'!WD194,'Score Calculation'!$C$38:$C$41,1)),0)</f>
        <v>4</v>
      </c>
      <c r="XC194" s="98">
        <f>IFERROR(INDEX('Score Calculation'!$D$38:$D$41,MATCH('Detalle de Cuentas'!WE194,'Score Calculation'!$C$38:$C$41,1)),0)</f>
        <v>4</v>
      </c>
      <c r="XD194" s="98">
        <f>IFERROR(INDEX('Score Calculation'!$D$38:$D$41,MATCH('Detalle de Cuentas'!WF194,'Score Calculation'!$C$38:$C$41,1)),0)</f>
        <v>4</v>
      </c>
      <c r="XE194" s="98">
        <f>IFERROR(INDEX('Score Calculation'!$D$38:$D$41,MATCH('Detalle de Cuentas'!WG194,'Score Calculation'!$C$38:$C$41,1)),0)</f>
        <v>4</v>
      </c>
      <c r="XF194" s="98">
        <f>IFERROR(INDEX('Score Calculation'!$D$38:$D$41,MATCH('Detalle de Cuentas'!WH194,'Score Calculation'!$C$38:$C$41,1)),0)</f>
        <v>4</v>
      </c>
      <c r="XG194" s="98">
        <f>IFERROR(INDEX('Score Calculation'!$D$38:$D$41,MATCH('Detalle de Cuentas'!WI194,'Score Calculation'!$C$38:$C$41,1)),0)</f>
        <v>4</v>
      </c>
      <c r="XH194" s="98">
        <f>IFERROR(INDEX('Score Calculation'!$D$38:$D$41,MATCH('Detalle de Cuentas'!WJ194,'Score Calculation'!$C$38:$C$41,1)),0)</f>
        <v>4</v>
      </c>
      <c r="XI194" s="98">
        <f>IFERROR(INDEX('Score Calculation'!$D$38:$D$41,MATCH('Detalle de Cuentas'!WK194,'Score Calculation'!$C$38:$C$41,1)),0)</f>
        <v>4</v>
      </c>
      <c r="XJ194" s="98">
        <f>IFERROR(INDEX('Score Calculation'!$D$38:$D$41,MATCH('Detalle de Cuentas'!WL194,'Score Calculation'!$C$38:$C$41,1)),0)</f>
        <v>4</v>
      </c>
      <c r="XK194" s="98">
        <f>IFERROR(INDEX('Score Calculation'!$D$38:$D$41,MATCH('Detalle de Cuentas'!WM194,'Score Calculation'!$C$38:$C$41,1)),0)</f>
        <v>4</v>
      </c>
      <c r="XL194" s="98">
        <f>IFERROR(INDEX('Score Calculation'!$D$38:$D$41,MATCH('Detalle de Cuentas'!WN194,'Score Calculation'!$C$38:$C$41,1)),0)</f>
        <v>4</v>
      </c>
      <c r="XM194" s="98">
        <f>IFERROR(INDEX('Score Calculation'!$D$38:$D$41,MATCH('Detalle de Cuentas'!WO194,'Score Calculation'!$C$38:$C$41,1)),0)</f>
        <v>4</v>
      </c>
      <c r="XN194" s="98">
        <f>IFERROR(INDEX('Score Calculation'!$D$38:$D$41,MATCH('Detalle de Cuentas'!WP194,'Score Calculation'!$C$38:$C$41,1)),0)</f>
        <v>4</v>
      </c>
      <c r="XO194" s="98">
        <f>IFERROR(INDEX('Score Calculation'!$D$38:$D$41,MATCH('Detalle de Cuentas'!WQ194,'Score Calculation'!$C$38:$C$41,1)),0)</f>
        <v>4</v>
      </c>
      <c r="XP194" s="98">
        <f>IFERROR(INDEX('Score Calculation'!$D$24:$D$31,MATCH('Detalle de Cuentas'!NF194,'Score Calculation'!$C$24:$C$31,1)),0)</f>
        <v>1</v>
      </c>
      <c r="XQ194" s="98">
        <f>IFERROR(INDEX('Score Calculation'!$D$24:$D$31,MATCH('Detalle de Cuentas'!NG194,'Score Calculation'!$C$24:$C$31,1)),0)</f>
        <v>1</v>
      </c>
      <c r="XR194" s="98">
        <f>IFERROR(INDEX('Score Calculation'!$D$24:$D$31,MATCH('Detalle de Cuentas'!NH194,'Score Calculation'!$C$24:$C$31,1)),0)</f>
        <v>1</v>
      </c>
      <c r="XS194" s="98">
        <f>IFERROR(INDEX('Score Calculation'!$D$24:$D$31,MATCH('Detalle de Cuentas'!NI194,'Score Calculation'!$C$24:$C$31,1)),0)</f>
        <v>1</v>
      </c>
      <c r="XT194" s="98">
        <f>IFERROR(INDEX('Score Calculation'!$D$24:$D$31,MATCH('Detalle de Cuentas'!NJ194,'Score Calculation'!$C$24:$C$31,1)),0)</f>
        <v>1</v>
      </c>
      <c r="XU194" s="98">
        <f>IFERROR(INDEX('Score Calculation'!$D$24:$D$31,MATCH('Detalle de Cuentas'!NK194,'Score Calculation'!$C$24:$C$31,1)),0)</f>
        <v>1</v>
      </c>
      <c r="XV194" s="98">
        <f>IFERROR(INDEX('Score Calculation'!$D$24:$D$31,MATCH('Detalle de Cuentas'!NL194,'Score Calculation'!$C$24:$C$31,1)),0)</f>
        <v>1</v>
      </c>
      <c r="XW194" s="98">
        <f>IFERROR(INDEX('Score Calculation'!$D$24:$D$31,MATCH('Detalle de Cuentas'!NM194,'Score Calculation'!$C$24:$C$31,1)),0)</f>
        <v>1</v>
      </c>
      <c r="XX194" s="98">
        <f>IFERROR(INDEX('Score Calculation'!$D$24:$D$31,MATCH('Detalle de Cuentas'!NN194,'Score Calculation'!$C$24:$C$31,1)),0)</f>
        <v>1</v>
      </c>
      <c r="XY194" s="98">
        <f>IFERROR(INDEX('Score Calculation'!$D$24:$D$31,MATCH('Detalle de Cuentas'!NO194,'Score Calculation'!$C$24:$C$31,1)),0)</f>
        <v>1</v>
      </c>
      <c r="XZ194" s="98">
        <f>IFERROR(INDEX('Score Calculation'!$D$24:$D$31,MATCH('Detalle de Cuentas'!NP194,'Score Calculation'!$C$24:$C$31,1)),0)</f>
        <v>1</v>
      </c>
      <c r="YA194" s="98">
        <f>IFERROR(INDEX('Score Calculation'!$D$24:$D$31,MATCH('Detalle de Cuentas'!NQ194,'Score Calculation'!$C$24:$C$31,1)),0)</f>
        <v>1</v>
      </c>
      <c r="YB194" s="98">
        <f>IFERROR(INDEX('Score Calculation'!$D$24:$D$31,MATCH('Detalle de Cuentas'!NR194,'Score Calculation'!$C$24:$C$31,1)),0)</f>
        <v>1</v>
      </c>
      <c r="YC194" s="98">
        <f>IFERROR(INDEX('Score Calculation'!$D$24:$D$31,MATCH('Detalle de Cuentas'!NS194,'Score Calculation'!$C$24:$C$31,1)),0)</f>
        <v>1</v>
      </c>
      <c r="YD194" s="98">
        <f>IFERROR(INDEX('Score Calculation'!$D$24:$D$31,MATCH('Detalle de Cuentas'!NT194,'Score Calculation'!$C$24:$C$31,1)),0)</f>
        <v>1</v>
      </c>
      <c r="YE194" s="98">
        <f>IFERROR(INDEX('Score Calculation'!$D$24:$D$31,MATCH('Detalle de Cuentas'!NU194,'Score Calculation'!$C$24:$C$31,1)),0)</f>
        <v>1</v>
      </c>
      <c r="YF194" s="98">
        <f>IFERROR(INDEX('Score Calculation'!$D$24:$D$31,MATCH('Detalle de Cuentas'!NV194,'Score Calculation'!$C$24:$C$31,1)),0)</f>
        <v>1</v>
      </c>
      <c r="YG194" s="98">
        <f>IFERROR(INDEX('Score Calculation'!$D$24:$D$31,MATCH('Detalle de Cuentas'!NW194,'Score Calculation'!$C$24:$C$31,1)),0)</f>
        <v>1</v>
      </c>
      <c r="YH194" s="98">
        <f>IFERROR(INDEX('Score Calculation'!$D$24:$D$31,MATCH('Detalle de Cuentas'!NX194,'Score Calculation'!$C$24:$C$31,1)),0)</f>
        <v>1</v>
      </c>
      <c r="YI194" s="98">
        <f>IFERROR(INDEX('Score Calculation'!$D$24:$D$31,MATCH('Detalle de Cuentas'!NY194,'Score Calculation'!$C$24:$C$31,1)),0)</f>
        <v>1</v>
      </c>
      <c r="YJ194" s="98">
        <f>IFERROR(INDEX('Score Calculation'!$D$24:$D$31,MATCH('Detalle de Cuentas'!NZ194,'Score Calculation'!$C$24:$C$31,1)),0)</f>
        <v>1</v>
      </c>
      <c r="YK194" s="98">
        <f>IFERROR(INDEX('Score Calculation'!$D$24:$D$31,MATCH('Detalle de Cuentas'!OA194,'Score Calculation'!$C$24:$C$31,1)),0)</f>
        <v>1</v>
      </c>
      <c r="YL194" s="98">
        <f>IFERROR(INDEX('Score Calculation'!$D$24:$D$31,MATCH('Detalle de Cuentas'!OB194,'Score Calculation'!$C$24:$C$31,1)),0)</f>
        <v>1</v>
      </c>
      <c r="YM194" s="98">
        <f>IFERROR(INDEX('Score Calculation'!$D$24:$D$31,MATCH('Detalle de Cuentas'!OC194,'Score Calculation'!$C$24:$C$31,1)),0)</f>
        <v>1</v>
      </c>
      <c r="YN194" s="98">
        <f t="shared" si="2067"/>
        <v>0</v>
      </c>
      <c r="YO194" s="98">
        <f>IF(LEFT(TRIM($D194),15)="GRUPO SOLIDARIO",$L194*'Score Calculation'!$H$5,IF(TRIM('Detalle de Cuentas'!$C194)="Semanal",'Detalle de Cuentas'!$L194*'Score Calculation'!$H$6,'Detalle de Cuentas'!$L194))</f>
        <v>0</v>
      </c>
      <c r="YP194" s="99">
        <f>IFERROR(INDEX('Score Calculation'!$D$54:$D$60,MATCH($YO194,'Score Calculation'!$C$54:$C$60,1)),1)</f>
        <v>0.2</v>
      </c>
      <c r="YQ194" s="99">
        <f>IFERROR(INDEX('Score Calculation'!$D$65:$D$123,MATCH(LEFT(TRIM('Detalle de Cuentas'!$F194),20),'Score Calculation'!$F$65:$F$123,0)),1)</f>
        <v>1</v>
      </c>
      <c r="YR194" s="99">
        <f>IFERROR(INDEX('Score Calculation'!$D$46:$D$49,MATCH('Detalle de Cuentas'!$YN194,'Score Calculation'!$C$46:$C$49,1)),1)</f>
        <v>4</v>
      </c>
      <c r="YS194" s="99">
        <f t="shared" si="2068"/>
        <v>0</v>
      </c>
      <c r="YT194" s="99">
        <f t="shared" si="2069"/>
        <v>0</v>
      </c>
      <c r="YU194" s="98" t="str">
        <f t="shared" si="2070"/>
        <v/>
      </c>
      <c r="YV194" s="109">
        <f t="shared" si="2071"/>
        <v>1</v>
      </c>
      <c r="YW194" s="109">
        <f>IFERROR(INDEX('Score Calculation'!$D$187:$D$245,MATCH(LEFT(TRIM('Detalle de Cuentas'!$F194),20),'Score Calculation'!$F$187:$F$245,0)),1)</f>
        <v>1</v>
      </c>
      <c r="YX194" s="109">
        <f>IFERROR(IF($E194="HIPOTECA",-PMT('Score Calculation'!$H$266/(360/$J194),$G194,$YO194)*(30/$J194),-PMT('Score Calculation'!$H$267/(360/$J194),$G194,$YO194)*(30/$J194)),0)</f>
        <v>0</v>
      </c>
      <c r="YY194" s="109">
        <f t="shared" si="2387"/>
        <v>0</v>
      </c>
      <c r="YZ194" s="109">
        <f t="shared" si="2387"/>
        <v>0</v>
      </c>
      <c r="ZA194" s="109">
        <f t="shared" si="2387"/>
        <v>0</v>
      </c>
      <c r="ZB194" s="109">
        <f t="shared" si="2387"/>
        <v>0</v>
      </c>
      <c r="ZC194" s="109">
        <f t="shared" si="2387"/>
        <v>0</v>
      </c>
      <c r="ZD194" s="109">
        <f t="shared" si="2387"/>
        <v>0</v>
      </c>
      <c r="ZE194" s="109">
        <f t="shared" si="2387"/>
        <v>0</v>
      </c>
      <c r="ZF194" s="109">
        <f t="shared" si="2387"/>
        <v>0</v>
      </c>
      <c r="ZG194" s="109">
        <f t="shared" si="2387"/>
        <v>0</v>
      </c>
      <c r="ZH194" s="109">
        <f t="shared" si="2387"/>
        <v>0</v>
      </c>
      <c r="ZI194" s="109">
        <f t="shared" si="2072"/>
        <v>0</v>
      </c>
    </row>
    <row r="195" spans="2:685" x14ac:dyDescent="0.2">
      <c r="B195" s="41">
        <v>179</v>
      </c>
      <c r="C195" s="42"/>
      <c r="D195" s="42"/>
      <c r="E195" s="42"/>
      <c r="F195" s="42"/>
      <c r="G195" s="42"/>
      <c r="H195" s="42"/>
      <c r="I195" s="29"/>
      <c r="J195" s="6" t="str">
        <f t="shared" si="2136"/>
        <v/>
      </c>
      <c r="K195" s="43"/>
      <c r="L195" s="43"/>
      <c r="M195" s="43"/>
      <c r="N195" s="43"/>
      <c r="O195" s="43"/>
      <c r="P195" s="44" t="str">
        <f t="shared" si="1965"/>
        <v/>
      </c>
      <c r="Q195" s="26"/>
      <c r="R195" s="26"/>
      <c r="S195" s="26"/>
      <c r="T195" s="26"/>
      <c r="U195" s="29"/>
      <c r="V195" s="43"/>
      <c r="W195" s="26"/>
      <c r="X195" s="29"/>
      <c r="Y195" s="6">
        <f>IF('Detalle de Cuentas'!$C$4-$R195&gt;'Graph Creator'!$E$2*'Graph Creator'!$D$13*12,0,1)</f>
        <v>1</v>
      </c>
      <c r="Z195" s="45">
        <f t="shared" si="2137"/>
        <v>0</v>
      </c>
      <c r="AA195" s="2" t="e">
        <f t="shared" si="1966"/>
        <v>#VALUE!</v>
      </c>
      <c r="AB195" s="2" t="e">
        <f t="shared" si="1967"/>
        <v>#VALUE!</v>
      </c>
      <c r="AC195" s="2" t="e">
        <f t="shared" si="1968"/>
        <v>#VALUE!</v>
      </c>
      <c r="AD195" s="2" t="e">
        <f t="shared" si="1969"/>
        <v>#VALUE!</v>
      </c>
      <c r="AE195" s="2" t="e">
        <f t="shared" si="1970"/>
        <v>#VALUE!</v>
      </c>
      <c r="AF195" s="2" t="e">
        <f t="shared" si="1971"/>
        <v>#VALUE!</v>
      </c>
      <c r="AG195" s="2">
        <f t="shared" si="1972"/>
        <v>0</v>
      </c>
      <c r="AH195" s="2">
        <f t="shared" si="1973"/>
        <v>0</v>
      </c>
      <c r="AI195" s="2" t="str">
        <f t="shared" si="1974"/>
        <v/>
      </c>
      <c r="AJ195" s="2" t="str">
        <f t="shared" ref="AJ195:BE195" si="2392">IFERROR(SEARCH(".",$I195,AI195+1),"")</f>
        <v/>
      </c>
      <c r="AK195" s="2" t="str">
        <f t="shared" si="2392"/>
        <v/>
      </c>
      <c r="AL195" s="2" t="str">
        <f t="shared" si="2392"/>
        <v/>
      </c>
      <c r="AM195" s="2" t="str">
        <f t="shared" si="2392"/>
        <v/>
      </c>
      <c r="AN195" s="2" t="str">
        <f t="shared" si="2392"/>
        <v/>
      </c>
      <c r="AO195" s="2" t="str">
        <f t="shared" si="2392"/>
        <v/>
      </c>
      <c r="AP195" s="2" t="str">
        <f t="shared" si="2392"/>
        <v/>
      </c>
      <c r="AQ195" s="2" t="str">
        <f t="shared" si="2392"/>
        <v/>
      </c>
      <c r="AR195" s="2" t="str">
        <f t="shared" si="2392"/>
        <v/>
      </c>
      <c r="AS195" s="2" t="str">
        <f t="shared" si="2392"/>
        <v/>
      </c>
      <c r="AT195" s="2" t="str">
        <f t="shared" si="2392"/>
        <v/>
      </c>
      <c r="AU195" s="2" t="str">
        <f t="shared" si="2392"/>
        <v/>
      </c>
      <c r="AV195" s="2" t="str">
        <f t="shared" si="2392"/>
        <v/>
      </c>
      <c r="AW195" s="2" t="str">
        <f t="shared" si="2392"/>
        <v/>
      </c>
      <c r="AX195" s="2" t="str">
        <f t="shared" si="2392"/>
        <v/>
      </c>
      <c r="AY195" s="2" t="str">
        <f t="shared" si="2392"/>
        <v/>
      </c>
      <c r="AZ195" s="2" t="str">
        <f t="shared" si="2392"/>
        <v/>
      </c>
      <c r="BA195" s="2" t="str">
        <f t="shared" si="2392"/>
        <v/>
      </c>
      <c r="BB195" s="2" t="str">
        <f t="shared" si="2392"/>
        <v/>
      </c>
      <c r="BC195" s="2" t="str">
        <f t="shared" si="2392"/>
        <v/>
      </c>
      <c r="BD195" s="2" t="str">
        <f t="shared" si="2392"/>
        <v/>
      </c>
      <c r="BE195" s="2" t="str">
        <f t="shared" si="2392"/>
        <v/>
      </c>
      <c r="BF195" s="2" t="str">
        <f t="shared" si="1976"/>
        <v/>
      </c>
      <c r="BG195" s="2" t="str">
        <f t="shared" si="1620"/>
        <v/>
      </c>
      <c r="BH195" s="2" t="str">
        <f t="shared" si="1621"/>
        <v/>
      </c>
      <c r="BI195" s="2" t="str">
        <f t="shared" si="1622"/>
        <v/>
      </c>
      <c r="BJ195" s="2" t="str">
        <f t="shared" si="1623"/>
        <v/>
      </c>
      <c r="BK195" s="2" t="str">
        <f t="shared" si="1624"/>
        <v/>
      </c>
      <c r="BL195" s="2" t="str">
        <f t="shared" si="1625"/>
        <v/>
      </c>
      <c r="BM195" s="2" t="str">
        <f t="shared" si="1626"/>
        <v/>
      </c>
      <c r="BN195" s="2" t="str">
        <f t="shared" si="1627"/>
        <v/>
      </c>
      <c r="BO195" s="2" t="str">
        <f t="shared" si="1628"/>
        <v/>
      </c>
      <c r="BP195" s="2" t="str">
        <f t="shared" si="1629"/>
        <v/>
      </c>
      <c r="BQ195" s="2" t="str">
        <f t="shared" si="1630"/>
        <v/>
      </c>
      <c r="BR195" s="2" t="str">
        <f t="shared" si="1631"/>
        <v/>
      </c>
      <c r="BS195" s="2" t="str">
        <f t="shared" si="1632"/>
        <v/>
      </c>
      <c r="BT195" s="2" t="str">
        <f t="shared" si="1633"/>
        <v/>
      </c>
      <c r="BU195" s="2" t="str">
        <f t="shared" si="1634"/>
        <v/>
      </c>
      <c r="BV195" s="2" t="str">
        <f t="shared" si="1635"/>
        <v/>
      </c>
      <c r="BW195" s="2" t="str">
        <f t="shared" si="1636"/>
        <v/>
      </c>
      <c r="BX195" s="2" t="str">
        <f t="shared" si="1637"/>
        <v/>
      </c>
      <c r="BY195" s="2" t="str">
        <f t="shared" si="1638"/>
        <v/>
      </c>
      <c r="BZ195" s="2" t="str">
        <f t="shared" si="1639"/>
        <v/>
      </c>
      <c r="CA195" s="2" t="str">
        <f t="shared" si="1640"/>
        <v/>
      </c>
      <c r="CB195" s="2" t="str">
        <f t="shared" si="1641"/>
        <v/>
      </c>
      <c r="CC195" s="2" t="str">
        <f t="shared" si="1642"/>
        <v/>
      </c>
      <c r="CD195" s="14">
        <f t="shared" si="2139"/>
        <v>0</v>
      </c>
      <c r="CE195" s="14" t="e">
        <f t="shared" ref="CE195:DA195" si="2393">CD195-$J$17</f>
        <v>#VALUE!</v>
      </c>
      <c r="CF195" s="14" t="e">
        <f t="shared" si="2393"/>
        <v>#VALUE!</v>
      </c>
      <c r="CG195" s="14" t="e">
        <f t="shared" si="2393"/>
        <v>#VALUE!</v>
      </c>
      <c r="CH195" s="14" t="e">
        <f t="shared" si="2393"/>
        <v>#VALUE!</v>
      </c>
      <c r="CI195" s="14" t="e">
        <f t="shared" si="2393"/>
        <v>#VALUE!</v>
      </c>
      <c r="CJ195" s="14" t="e">
        <f t="shared" si="2393"/>
        <v>#VALUE!</v>
      </c>
      <c r="CK195" s="14" t="e">
        <f t="shared" si="2393"/>
        <v>#VALUE!</v>
      </c>
      <c r="CL195" s="14" t="e">
        <f t="shared" si="2393"/>
        <v>#VALUE!</v>
      </c>
      <c r="CM195" s="14" t="e">
        <f t="shared" si="2393"/>
        <v>#VALUE!</v>
      </c>
      <c r="CN195" s="14" t="e">
        <f t="shared" si="2393"/>
        <v>#VALUE!</v>
      </c>
      <c r="CO195" s="14" t="e">
        <f t="shared" si="2393"/>
        <v>#VALUE!</v>
      </c>
      <c r="CP195" s="14" t="e">
        <f t="shared" si="2393"/>
        <v>#VALUE!</v>
      </c>
      <c r="CQ195" s="14" t="e">
        <f t="shared" si="2393"/>
        <v>#VALUE!</v>
      </c>
      <c r="CR195" s="14" t="e">
        <f t="shared" si="2393"/>
        <v>#VALUE!</v>
      </c>
      <c r="CS195" s="14" t="e">
        <f t="shared" si="2393"/>
        <v>#VALUE!</v>
      </c>
      <c r="CT195" s="14" t="e">
        <f t="shared" si="2393"/>
        <v>#VALUE!</v>
      </c>
      <c r="CU195" s="14" t="e">
        <f t="shared" si="2393"/>
        <v>#VALUE!</v>
      </c>
      <c r="CV195" s="14" t="e">
        <f t="shared" si="2393"/>
        <v>#VALUE!</v>
      </c>
      <c r="CW195" s="14" t="e">
        <f t="shared" si="2393"/>
        <v>#VALUE!</v>
      </c>
      <c r="CX195" s="14" t="e">
        <f t="shared" si="2393"/>
        <v>#VALUE!</v>
      </c>
      <c r="CY195" s="14" t="e">
        <f t="shared" si="2393"/>
        <v>#VALUE!</v>
      </c>
      <c r="CZ195" s="14" t="e">
        <f t="shared" si="2393"/>
        <v>#VALUE!</v>
      </c>
      <c r="DA195" s="14" t="e">
        <f t="shared" si="2393"/>
        <v>#VALUE!</v>
      </c>
      <c r="DB195" s="2">
        <f t="shared" si="1978"/>
        <v>0</v>
      </c>
      <c r="DC195" s="2">
        <f t="shared" si="1979"/>
        <v>0</v>
      </c>
      <c r="DD195" s="2">
        <f t="shared" si="1980"/>
        <v>0</v>
      </c>
      <c r="DE195" s="2">
        <f t="shared" si="1981"/>
        <v>0</v>
      </c>
      <c r="DF195" s="2">
        <f t="shared" si="1982"/>
        <v>0</v>
      </c>
      <c r="DG195" s="2">
        <f t="shared" si="1983"/>
        <v>0</v>
      </c>
      <c r="DH195" s="2">
        <f t="shared" si="1984"/>
        <v>0</v>
      </c>
      <c r="DI195" s="2">
        <f t="shared" si="1985"/>
        <v>0</v>
      </c>
      <c r="DJ195" s="2">
        <f t="shared" si="1986"/>
        <v>0</v>
      </c>
      <c r="DK195" s="2">
        <f t="shared" si="1987"/>
        <v>0</v>
      </c>
      <c r="DL195" s="2">
        <f t="shared" si="1988"/>
        <v>0</v>
      </c>
      <c r="DM195" s="2">
        <f t="shared" si="1989"/>
        <v>0</v>
      </c>
      <c r="DN195" s="2">
        <f t="shared" si="1990"/>
        <v>0</v>
      </c>
      <c r="DO195" s="2">
        <f t="shared" si="1991"/>
        <v>0</v>
      </c>
      <c r="DP195" s="2">
        <f t="shared" si="1992"/>
        <v>0</v>
      </c>
      <c r="DQ195" s="2">
        <f t="shared" si="1993"/>
        <v>0</v>
      </c>
      <c r="DR195" s="2">
        <f t="shared" si="1994"/>
        <v>0</v>
      </c>
      <c r="DS195" s="2">
        <f t="shared" si="1995"/>
        <v>0</v>
      </c>
      <c r="DT195" s="2">
        <f t="shared" si="1996"/>
        <v>0</v>
      </c>
      <c r="DU195" s="2">
        <f t="shared" si="1997"/>
        <v>0</v>
      </c>
      <c r="DV195" s="2">
        <f t="shared" si="1998"/>
        <v>0</v>
      </c>
      <c r="DW195" s="2">
        <f t="shared" si="1999"/>
        <v>0</v>
      </c>
      <c r="DX195" s="2">
        <f t="shared" si="2000"/>
        <v>0</v>
      </c>
      <c r="DY195" s="2">
        <f t="shared" si="2001"/>
        <v>0</v>
      </c>
      <c r="DZ195" s="2">
        <f t="shared" si="2002"/>
        <v>0</v>
      </c>
      <c r="EA195" s="2">
        <f t="shared" si="2003"/>
        <v>0</v>
      </c>
      <c r="EB195" s="2">
        <f t="shared" si="2004"/>
        <v>0</v>
      </c>
      <c r="EC195" s="2">
        <f t="shared" si="2005"/>
        <v>0</v>
      </c>
      <c r="ED195" s="2">
        <f t="shared" si="2006"/>
        <v>0</v>
      </c>
      <c r="EE195" s="2">
        <f t="shared" si="2007"/>
        <v>0</v>
      </c>
      <c r="EF195" s="2">
        <f t="shared" si="2008"/>
        <v>0</v>
      </c>
      <c r="EG195" s="2">
        <f t="shared" si="2009"/>
        <v>0</v>
      </c>
      <c r="EH195" s="2">
        <f t="shared" si="2010"/>
        <v>0</v>
      </c>
      <c r="EI195" s="2">
        <f t="shared" si="2011"/>
        <v>0</v>
      </c>
      <c r="EJ195" s="2">
        <f t="shared" si="2012"/>
        <v>0</v>
      </c>
      <c r="EK195" s="2">
        <f t="shared" si="2013"/>
        <v>0</v>
      </c>
      <c r="EL195" s="2">
        <f t="shared" si="2014"/>
        <v>0</v>
      </c>
      <c r="EM195" s="2">
        <f t="shared" si="2015"/>
        <v>0</v>
      </c>
      <c r="EN195" s="2">
        <f t="shared" si="2016"/>
        <v>0</v>
      </c>
      <c r="EO195" s="2">
        <f t="shared" si="2017"/>
        <v>0</v>
      </c>
      <c r="EP195" s="2">
        <f t="shared" si="2018"/>
        <v>0</v>
      </c>
      <c r="EQ195" s="2">
        <f t="shared" si="2019"/>
        <v>0</v>
      </c>
      <c r="ER195" s="2">
        <f t="shared" si="2020"/>
        <v>0</v>
      </c>
      <c r="ES195" s="2">
        <f t="shared" si="2021"/>
        <v>0</v>
      </c>
      <c r="ET195" s="2">
        <f t="shared" si="2022"/>
        <v>0</v>
      </c>
      <c r="EU195" s="2">
        <f t="shared" si="2023"/>
        <v>0</v>
      </c>
      <c r="EV195" s="2">
        <f t="shared" si="2024"/>
        <v>0</v>
      </c>
      <c r="EW195" s="2">
        <f t="shared" si="2025"/>
        <v>0</v>
      </c>
      <c r="EX195" s="2">
        <f t="shared" si="2141"/>
        <v>1</v>
      </c>
      <c r="EY195" s="2" t="e">
        <f t="shared" si="2142"/>
        <v>#VALUE!</v>
      </c>
      <c r="EZ195" s="2" t="e">
        <f t="shared" si="2143"/>
        <v>#VALUE!</v>
      </c>
      <c r="FA195" s="2" t="e">
        <f t="shared" si="2144"/>
        <v>#VALUE!</v>
      </c>
      <c r="FB195" s="2" t="e">
        <f t="shared" si="2145"/>
        <v>#VALUE!</v>
      </c>
      <c r="FC195" s="2" t="e">
        <f t="shared" si="2146"/>
        <v>#VALUE!</v>
      </c>
      <c r="FD195" s="2" t="e">
        <f t="shared" si="2147"/>
        <v>#VALUE!</v>
      </c>
      <c r="FE195" s="2" t="e">
        <f t="shared" si="2148"/>
        <v>#VALUE!</v>
      </c>
      <c r="FF195" s="2" t="e">
        <f t="shared" si="2149"/>
        <v>#VALUE!</v>
      </c>
      <c r="FG195" s="2" t="e">
        <f t="shared" si="2150"/>
        <v>#VALUE!</v>
      </c>
      <c r="FH195" s="2" t="e">
        <f t="shared" si="2151"/>
        <v>#VALUE!</v>
      </c>
      <c r="FI195" s="2" t="e">
        <f t="shared" si="2152"/>
        <v>#VALUE!</v>
      </c>
      <c r="FJ195" s="2" t="e">
        <f t="shared" si="2153"/>
        <v>#VALUE!</v>
      </c>
      <c r="FK195" s="2" t="e">
        <f t="shared" si="2154"/>
        <v>#VALUE!</v>
      </c>
      <c r="FL195" s="2" t="e">
        <f t="shared" si="2155"/>
        <v>#VALUE!</v>
      </c>
      <c r="FM195" s="2" t="e">
        <f t="shared" si="2156"/>
        <v>#VALUE!</v>
      </c>
      <c r="FN195" s="2" t="e">
        <f t="shared" si="2157"/>
        <v>#VALUE!</v>
      </c>
      <c r="FO195" s="2" t="e">
        <f t="shared" si="2158"/>
        <v>#VALUE!</v>
      </c>
      <c r="FP195" s="2" t="e">
        <f t="shared" si="2159"/>
        <v>#VALUE!</v>
      </c>
      <c r="FQ195" s="2" t="e">
        <f t="shared" si="2160"/>
        <v>#VALUE!</v>
      </c>
      <c r="FR195" s="2" t="e">
        <f t="shared" si="2161"/>
        <v>#VALUE!</v>
      </c>
      <c r="FS195" s="2" t="e">
        <f t="shared" si="2162"/>
        <v>#VALUE!</v>
      </c>
      <c r="FT195" s="2" t="e">
        <f t="shared" si="2163"/>
        <v>#VALUE!</v>
      </c>
      <c r="FU195" s="2" t="e">
        <f t="shared" si="2164"/>
        <v>#VALUE!</v>
      </c>
      <c r="FV195" s="2">
        <f t="shared" si="2165"/>
        <v>1</v>
      </c>
      <c r="FW195" s="2" t="e">
        <f t="shared" si="2166"/>
        <v>#VALUE!</v>
      </c>
      <c r="FX195" s="2" t="e">
        <f t="shared" si="2167"/>
        <v>#VALUE!</v>
      </c>
      <c r="FY195" s="2" t="e">
        <f t="shared" si="2168"/>
        <v>#VALUE!</v>
      </c>
      <c r="FZ195" s="2" t="e">
        <f t="shared" si="2169"/>
        <v>#VALUE!</v>
      </c>
      <c r="GA195" s="2" t="e">
        <f t="shared" si="2170"/>
        <v>#VALUE!</v>
      </c>
      <c r="GB195" s="2" t="e">
        <f t="shared" si="2171"/>
        <v>#VALUE!</v>
      </c>
      <c r="GC195" s="2" t="e">
        <f t="shared" si="2172"/>
        <v>#VALUE!</v>
      </c>
      <c r="GD195" s="2" t="e">
        <f t="shared" si="2173"/>
        <v>#VALUE!</v>
      </c>
      <c r="GE195" s="2" t="e">
        <f t="shared" si="2174"/>
        <v>#VALUE!</v>
      </c>
      <c r="GF195" s="2" t="e">
        <f t="shared" si="2175"/>
        <v>#VALUE!</v>
      </c>
      <c r="GG195" s="2" t="e">
        <f t="shared" si="2176"/>
        <v>#VALUE!</v>
      </c>
      <c r="GH195" s="2" t="e">
        <f t="shared" si="2177"/>
        <v>#VALUE!</v>
      </c>
      <c r="GI195" s="2" t="e">
        <f t="shared" si="2178"/>
        <v>#VALUE!</v>
      </c>
      <c r="GJ195" s="2" t="e">
        <f t="shared" si="2179"/>
        <v>#VALUE!</v>
      </c>
      <c r="GK195" s="2" t="e">
        <f t="shared" si="2180"/>
        <v>#VALUE!</v>
      </c>
      <c r="GL195" s="2" t="e">
        <f t="shared" si="2181"/>
        <v>#VALUE!</v>
      </c>
      <c r="GM195" s="2" t="e">
        <f t="shared" si="2182"/>
        <v>#VALUE!</v>
      </c>
      <c r="GN195" s="2" t="e">
        <f t="shared" si="2183"/>
        <v>#VALUE!</v>
      </c>
      <c r="GO195" s="2" t="e">
        <f t="shared" si="2184"/>
        <v>#VALUE!</v>
      </c>
      <c r="GP195" s="2" t="e">
        <f t="shared" si="2185"/>
        <v>#VALUE!</v>
      </c>
      <c r="GQ195" s="2" t="e">
        <f t="shared" si="2186"/>
        <v>#VALUE!</v>
      </c>
      <c r="GR195" s="2" t="e">
        <f t="shared" si="2187"/>
        <v>#VALUE!</v>
      </c>
      <c r="GS195" s="2" t="e">
        <f t="shared" si="2188"/>
        <v>#VALUE!</v>
      </c>
      <c r="GT195" s="2">
        <f t="shared" si="2189"/>
        <v>1</v>
      </c>
      <c r="GU195" s="2" t="e">
        <f t="shared" si="2190"/>
        <v>#VALUE!</v>
      </c>
      <c r="GV195" s="2" t="e">
        <f t="shared" si="2191"/>
        <v>#VALUE!</v>
      </c>
      <c r="GW195" s="2" t="e">
        <f t="shared" si="2192"/>
        <v>#VALUE!</v>
      </c>
      <c r="GX195" s="2" t="e">
        <f t="shared" si="2193"/>
        <v>#VALUE!</v>
      </c>
      <c r="GY195" s="2" t="e">
        <f t="shared" si="2194"/>
        <v>#VALUE!</v>
      </c>
      <c r="GZ195" s="2" t="e">
        <f t="shared" si="2195"/>
        <v>#VALUE!</v>
      </c>
      <c r="HA195" s="2" t="e">
        <f t="shared" si="2196"/>
        <v>#VALUE!</v>
      </c>
      <c r="HB195" s="2" t="e">
        <f t="shared" si="2197"/>
        <v>#VALUE!</v>
      </c>
      <c r="HC195" s="2" t="e">
        <f t="shared" si="2198"/>
        <v>#VALUE!</v>
      </c>
      <c r="HD195" s="2" t="e">
        <f t="shared" si="2199"/>
        <v>#VALUE!</v>
      </c>
      <c r="HE195" s="2" t="e">
        <f t="shared" si="2200"/>
        <v>#VALUE!</v>
      </c>
      <c r="HF195" s="2" t="e">
        <f t="shared" si="2201"/>
        <v>#VALUE!</v>
      </c>
      <c r="HG195" s="2" t="e">
        <f t="shared" si="2202"/>
        <v>#VALUE!</v>
      </c>
      <c r="HH195" s="2" t="e">
        <f t="shared" si="2203"/>
        <v>#VALUE!</v>
      </c>
      <c r="HI195" s="2" t="e">
        <f t="shared" si="2204"/>
        <v>#VALUE!</v>
      </c>
      <c r="HJ195" s="2" t="e">
        <f t="shared" si="2205"/>
        <v>#VALUE!</v>
      </c>
      <c r="HK195" s="2" t="e">
        <f t="shared" si="2206"/>
        <v>#VALUE!</v>
      </c>
      <c r="HL195" s="2" t="e">
        <f t="shared" si="2207"/>
        <v>#VALUE!</v>
      </c>
      <c r="HM195" s="2" t="e">
        <f t="shared" si="2208"/>
        <v>#VALUE!</v>
      </c>
      <c r="HN195" s="2" t="e">
        <f t="shared" si="2209"/>
        <v>#VALUE!</v>
      </c>
      <c r="HO195" s="2" t="e">
        <f t="shared" si="2210"/>
        <v>#VALUE!</v>
      </c>
      <c r="HP195" s="2" t="e">
        <f t="shared" si="2211"/>
        <v>#VALUE!</v>
      </c>
      <c r="HQ195" s="2" t="e">
        <f t="shared" si="2212"/>
        <v>#VALUE!</v>
      </c>
      <c r="HR195" s="2">
        <f t="shared" si="2213"/>
        <v>1</v>
      </c>
      <c r="HS195" s="2" t="e">
        <f t="shared" si="2214"/>
        <v>#VALUE!</v>
      </c>
      <c r="HT195" s="2" t="e">
        <f t="shared" si="2215"/>
        <v>#VALUE!</v>
      </c>
      <c r="HU195" s="2" t="e">
        <f t="shared" si="2216"/>
        <v>#VALUE!</v>
      </c>
      <c r="HV195" s="2" t="e">
        <f t="shared" si="2217"/>
        <v>#VALUE!</v>
      </c>
      <c r="HW195" s="2" t="e">
        <f t="shared" si="2218"/>
        <v>#VALUE!</v>
      </c>
      <c r="HX195" s="2" t="e">
        <f t="shared" si="2219"/>
        <v>#VALUE!</v>
      </c>
      <c r="HY195" s="2" t="e">
        <f t="shared" si="2220"/>
        <v>#VALUE!</v>
      </c>
      <c r="HZ195" s="2" t="e">
        <f t="shared" si="2221"/>
        <v>#VALUE!</v>
      </c>
      <c r="IA195" s="2" t="e">
        <f t="shared" si="2222"/>
        <v>#VALUE!</v>
      </c>
      <c r="IB195" s="2" t="e">
        <f t="shared" si="2223"/>
        <v>#VALUE!</v>
      </c>
      <c r="IC195" s="2" t="e">
        <f t="shared" si="2224"/>
        <v>#VALUE!</v>
      </c>
      <c r="ID195" s="2" t="e">
        <f t="shared" si="2225"/>
        <v>#VALUE!</v>
      </c>
      <c r="IE195" s="2" t="e">
        <f t="shared" si="2226"/>
        <v>#VALUE!</v>
      </c>
      <c r="IF195" s="2" t="e">
        <f t="shared" si="2227"/>
        <v>#VALUE!</v>
      </c>
      <c r="IG195" s="2" t="e">
        <f t="shared" si="2228"/>
        <v>#VALUE!</v>
      </c>
      <c r="IH195" s="2" t="e">
        <f t="shared" si="2229"/>
        <v>#VALUE!</v>
      </c>
      <c r="II195" s="2" t="e">
        <f t="shared" si="2230"/>
        <v>#VALUE!</v>
      </c>
      <c r="IJ195" s="2" t="e">
        <f t="shared" si="2231"/>
        <v>#VALUE!</v>
      </c>
      <c r="IK195" s="2" t="e">
        <f t="shared" si="2232"/>
        <v>#VALUE!</v>
      </c>
      <c r="IL195" s="2" t="e">
        <f t="shared" si="2233"/>
        <v>#VALUE!</v>
      </c>
      <c r="IM195" s="2" t="e">
        <f t="shared" si="2234"/>
        <v>#VALUE!</v>
      </c>
      <c r="IN195" s="2" t="e">
        <f t="shared" si="2235"/>
        <v>#VALUE!</v>
      </c>
      <c r="IO195" s="2" t="e">
        <f t="shared" si="2236"/>
        <v>#VALUE!</v>
      </c>
      <c r="IP195" s="2">
        <f t="shared" si="2237"/>
        <v>0</v>
      </c>
      <c r="IQ195" s="2" t="e">
        <f t="shared" si="2238"/>
        <v>#VALUE!</v>
      </c>
      <c r="IR195" s="2" t="e">
        <f t="shared" si="2239"/>
        <v>#VALUE!</v>
      </c>
      <c r="IS195" s="2" t="e">
        <f t="shared" si="2240"/>
        <v>#VALUE!</v>
      </c>
      <c r="IT195" s="2" t="e">
        <f t="shared" si="2241"/>
        <v>#VALUE!</v>
      </c>
      <c r="IU195" s="2" t="e">
        <f t="shared" si="2242"/>
        <v>#VALUE!</v>
      </c>
      <c r="IV195" s="2" t="e">
        <f t="shared" si="2243"/>
        <v>#VALUE!</v>
      </c>
      <c r="IW195" s="2" t="e">
        <f t="shared" si="2244"/>
        <v>#VALUE!</v>
      </c>
      <c r="IX195" s="2" t="e">
        <f t="shared" si="2245"/>
        <v>#VALUE!</v>
      </c>
      <c r="IY195" s="2" t="e">
        <f t="shared" si="2246"/>
        <v>#VALUE!</v>
      </c>
      <c r="IZ195" s="2" t="e">
        <f t="shared" si="2247"/>
        <v>#VALUE!</v>
      </c>
      <c r="JA195" s="2" t="e">
        <f t="shared" si="2248"/>
        <v>#VALUE!</v>
      </c>
      <c r="JB195" s="2" t="e">
        <f t="shared" si="2249"/>
        <v>#VALUE!</v>
      </c>
      <c r="JC195" s="2" t="e">
        <f t="shared" si="2250"/>
        <v>#VALUE!</v>
      </c>
      <c r="JD195" s="2" t="e">
        <f t="shared" si="2251"/>
        <v>#VALUE!</v>
      </c>
      <c r="JE195" s="2" t="e">
        <f t="shared" si="2252"/>
        <v>#VALUE!</v>
      </c>
      <c r="JF195" s="2" t="e">
        <f t="shared" si="2253"/>
        <v>#VALUE!</v>
      </c>
      <c r="JG195" s="2" t="e">
        <f t="shared" si="2254"/>
        <v>#VALUE!</v>
      </c>
      <c r="JH195" s="2" t="e">
        <f t="shared" si="2255"/>
        <v>#VALUE!</v>
      </c>
      <c r="JI195" s="2" t="e">
        <f t="shared" si="2256"/>
        <v>#VALUE!</v>
      </c>
      <c r="JJ195" s="2" t="e">
        <f t="shared" si="2257"/>
        <v>#VALUE!</v>
      </c>
      <c r="JK195" s="2" t="e">
        <f t="shared" si="2258"/>
        <v>#VALUE!</v>
      </c>
      <c r="JL195" s="2" t="e">
        <f t="shared" si="2259"/>
        <v>#VALUE!</v>
      </c>
      <c r="JM195" s="2" t="e">
        <f t="shared" si="2260"/>
        <v>#VALUE!</v>
      </c>
      <c r="JN195" s="2">
        <f t="shared" si="2261"/>
        <v>0</v>
      </c>
      <c r="JO195" s="2" t="e">
        <f t="shared" si="2262"/>
        <v>#VALUE!</v>
      </c>
      <c r="JP195" s="2" t="e">
        <f t="shared" si="2263"/>
        <v>#VALUE!</v>
      </c>
      <c r="JQ195" s="2" t="e">
        <f t="shared" si="2264"/>
        <v>#VALUE!</v>
      </c>
      <c r="JR195" s="2" t="e">
        <f t="shared" si="2265"/>
        <v>#VALUE!</v>
      </c>
      <c r="JS195" s="2" t="e">
        <f t="shared" si="2266"/>
        <v>#VALUE!</v>
      </c>
      <c r="JT195" s="2" t="e">
        <f t="shared" si="2267"/>
        <v>#VALUE!</v>
      </c>
      <c r="JU195" s="2" t="e">
        <f t="shared" si="2268"/>
        <v>#VALUE!</v>
      </c>
      <c r="JV195" s="2" t="e">
        <f t="shared" si="2269"/>
        <v>#VALUE!</v>
      </c>
      <c r="JW195" s="2" t="e">
        <f t="shared" si="2270"/>
        <v>#VALUE!</v>
      </c>
      <c r="JX195" s="2" t="e">
        <f t="shared" si="2271"/>
        <v>#VALUE!</v>
      </c>
      <c r="JY195" s="2" t="e">
        <f t="shared" si="2272"/>
        <v>#VALUE!</v>
      </c>
      <c r="JZ195" s="2" t="e">
        <f t="shared" si="2273"/>
        <v>#VALUE!</v>
      </c>
      <c r="KA195" s="2" t="e">
        <f t="shared" si="2274"/>
        <v>#VALUE!</v>
      </c>
      <c r="KB195" s="2" t="e">
        <f t="shared" si="2275"/>
        <v>#VALUE!</v>
      </c>
      <c r="KC195" s="2" t="e">
        <f t="shared" si="2276"/>
        <v>#VALUE!</v>
      </c>
      <c r="KD195" s="2" t="e">
        <f t="shared" si="2277"/>
        <v>#VALUE!</v>
      </c>
      <c r="KE195" s="2" t="e">
        <f t="shared" si="2278"/>
        <v>#VALUE!</v>
      </c>
      <c r="KF195" s="2" t="e">
        <f t="shared" si="2279"/>
        <v>#VALUE!</v>
      </c>
      <c r="KG195" s="2" t="e">
        <f t="shared" si="2280"/>
        <v>#VALUE!</v>
      </c>
      <c r="KH195" s="2" t="e">
        <f t="shared" si="2281"/>
        <v>#VALUE!</v>
      </c>
      <c r="KI195" s="2" t="e">
        <f t="shared" si="2282"/>
        <v>#VALUE!</v>
      </c>
      <c r="KJ195" s="2" t="e">
        <f t="shared" si="2283"/>
        <v>#VALUE!</v>
      </c>
      <c r="KK195" s="2" t="e">
        <f t="shared" si="2284"/>
        <v>#VALUE!</v>
      </c>
      <c r="KL195" s="2">
        <f t="shared" si="2285"/>
        <v>0</v>
      </c>
      <c r="KM195" s="2" t="e">
        <f t="shared" si="2286"/>
        <v>#VALUE!</v>
      </c>
      <c r="KN195" s="2" t="e">
        <f t="shared" si="2287"/>
        <v>#VALUE!</v>
      </c>
      <c r="KO195" s="2" t="e">
        <f t="shared" si="2288"/>
        <v>#VALUE!</v>
      </c>
      <c r="KP195" s="2" t="e">
        <f t="shared" si="2289"/>
        <v>#VALUE!</v>
      </c>
      <c r="KQ195" s="2" t="e">
        <f t="shared" si="2290"/>
        <v>#VALUE!</v>
      </c>
      <c r="KR195" s="2" t="e">
        <f t="shared" si="2291"/>
        <v>#VALUE!</v>
      </c>
      <c r="KS195" s="2" t="e">
        <f t="shared" si="2292"/>
        <v>#VALUE!</v>
      </c>
      <c r="KT195" s="2" t="e">
        <f t="shared" si="2293"/>
        <v>#VALUE!</v>
      </c>
      <c r="KU195" s="2" t="e">
        <f t="shared" si="2294"/>
        <v>#VALUE!</v>
      </c>
      <c r="KV195" s="2" t="e">
        <f t="shared" si="2295"/>
        <v>#VALUE!</v>
      </c>
      <c r="KW195" s="2" t="e">
        <f t="shared" si="2296"/>
        <v>#VALUE!</v>
      </c>
      <c r="KX195" s="2" t="e">
        <f t="shared" si="2297"/>
        <v>#VALUE!</v>
      </c>
      <c r="KY195" s="2" t="e">
        <f t="shared" si="2298"/>
        <v>#VALUE!</v>
      </c>
      <c r="KZ195" s="2" t="e">
        <f t="shared" si="2299"/>
        <v>#VALUE!</v>
      </c>
      <c r="LA195" s="2" t="e">
        <f t="shared" si="2300"/>
        <v>#VALUE!</v>
      </c>
      <c r="LB195" s="2" t="e">
        <f t="shared" si="2301"/>
        <v>#VALUE!</v>
      </c>
      <c r="LC195" s="2" t="e">
        <f t="shared" si="2302"/>
        <v>#VALUE!</v>
      </c>
      <c r="LD195" s="2" t="e">
        <f t="shared" si="2303"/>
        <v>#VALUE!</v>
      </c>
      <c r="LE195" s="2" t="e">
        <f t="shared" si="2304"/>
        <v>#VALUE!</v>
      </c>
      <c r="LF195" s="2" t="e">
        <f t="shared" si="2305"/>
        <v>#VALUE!</v>
      </c>
      <c r="LG195" s="2" t="e">
        <f t="shared" si="2306"/>
        <v>#VALUE!</v>
      </c>
      <c r="LH195" s="2" t="e">
        <f t="shared" si="2307"/>
        <v>#VALUE!</v>
      </c>
      <c r="LI195" s="2" t="e">
        <f t="shared" si="2308"/>
        <v>#VALUE!</v>
      </c>
      <c r="LJ195" s="2">
        <f t="shared" si="2309"/>
        <v>0</v>
      </c>
      <c r="LK195" s="2" t="e">
        <f t="shared" si="2310"/>
        <v>#VALUE!</v>
      </c>
      <c r="LL195" s="2" t="e">
        <f t="shared" si="2311"/>
        <v>#VALUE!</v>
      </c>
      <c r="LM195" s="2" t="e">
        <f t="shared" si="2312"/>
        <v>#VALUE!</v>
      </c>
      <c r="LN195" s="2" t="e">
        <f t="shared" si="2313"/>
        <v>#VALUE!</v>
      </c>
      <c r="LO195" s="2" t="e">
        <f t="shared" si="2314"/>
        <v>#VALUE!</v>
      </c>
      <c r="LP195" s="2" t="e">
        <f t="shared" si="2315"/>
        <v>#VALUE!</v>
      </c>
      <c r="LQ195" s="2" t="e">
        <f t="shared" si="2316"/>
        <v>#VALUE!</v>
      </c>
      <c r="LR195" s="2" t="e">
        <f t="shared" si="2317"/>
        <v>#VALUE!</v>
      </c>
      <c r="LS195" s="2" t="e">
        <f t="shared" si="2318"/>
        <v>#VALUE!</v>
      </c>
      <c r="LT195" s="2" t="e">
        <f t="shared" si="2319"/>
        <v>#VALUE!</v>
      </c>
      <c r="LU195" s="2" t="e">
        <f t="shared" si="2320"/>
        <v>#VALUE!</v>
      </c>
      <c r="LV195" s="2" t="e">
        <f t="shared" si="2321"/>
        <v>#VALUE!</v>
      </c>
      <c r="LW195" s="2" t="e">
        <f t="shared" si="2322"/>
        <v>#VALUE!</v>
      </c>
      <c r="LX195" s="2" t="e">
        <f t="shared" si="2323"/>
        <v>#VALUE!</v>
      </c>
      <c r="LY195" s="2" t="e">
        <f t="shared" si="2324"/>
        <v>#VALUE!</v>
      </c>
      <c r="LZ195" s="2" t="e">
        <f t="shared" si="2325"/>
        <v>#VALUE!</v>
      </c>
      <c r="MA195" s="2" t="e">
        <f t="shared" si="2326"/>
        <v>#VALUE!</v>
      </c>
      <c r="MB195" s="2" t="e">
        <f t="shared" si="2327"/>
        <v>#VALUE!</v>
      </c>
      <c r="MC195" s="2" t="e">
        <f t="shared" si="2328"/>
        <v>#VALUE!</v>
      </c>
      <c r="MD195" s="2" t="e">
        <f t="shared" si="2329"/>
        <v>#VALUE!</v>
      </c>
      <c r="ME195" s="2" t="e">
        <f t="shared" si="2330"/>
        <v>#VALUE!</v>
      </c>
      <c r="MF195" s="2" t="e">
        <f t="shared" si="2331"/>
        <v>#VALUE!</v>
      </c>
      <c r="MG195" s="2" t="e">
        <f t="shared" si="2332"/>
        <v>#VALUE!</v>
      </c>
      <c r="MH195" s="2">
        <f t="shared" si="2333"/>
        <v>1</v>
      </c>
      <c r="MI195" s="2" t="e">
        <f t="shared" si="2334"/>
        <v>#VALUE!</v>
      </c>
      <c r="MJ195" s="2" t="e">
        <f t="shared" si="2335"/>
        <v>#VALUE!</v>
      </c>
      <c r="MK195" s="2" t="e">
        <f t="shared" si="2336"/>
        <v>#VALUE!</v>
      </c>
      <c r="ML195" s="2" t="e">
        <f t="shared" si="2337"/>
        <v>#VALUE!</v>
      </c>
      <c r="MM195" s="2" t="e">
        <f t="shared" si="2338"/>
        <v>#VALUE!</v>
      </c>
      <c r="MN195" s="2" t="e">
        <f t="shared" si="2339"/>
        <v>#VALUE!</v>
      </c>
      <c r="MO195" s="2" t="e">
        <f t="shared" si="2340"/>
        <v>#VALUE!</v>
      </c>
      <c r="MP195" s="2" t="e">
        <f t="shared" si="2341"/>
        <v>#VALUE!</v>
      </c>
      <c r="MQ195" s="2" t="e">
        <f t="shared" si="2342"/>
        <v>#VALUE!</v>
      </c>
      <c r="MR195" s="2" t="e">
        <f t="shared" si="2343"/>
        <v>#VALUE!</v>
      </c>
      <c r="MS195" s="2" t="e">
        <f t="shared" si="2344"/>
        <v>#VALUE!</v>
      </c>
      <c r="MT195" s="2" t="e">
        <f t="shared" si="2345"/>
        <v>#VALUE!</v>
      </c>
      <c r="MU195" s="2" t="e">
        <f t="shared" si="2346"/>
        <v>#VALUE!</v>
      </c>
      <c r="MV195" s="2" t="e">
        <f t="shared" si="2347"/>
        <v>#VALUE!</v>
      </c>
      <c r="MW195" s="2" t="e">
        <f t="shared" si="2348"/>
        <v>#VALUE!</v>
      </c>
      <c r="MX195" s="2" t="e">
        <f t="shared" si="2349"/>
        <v>#VALUE!</v>
      </c>
      <c r="MY195" s="2" t="e">
        <f t="shared" si="2350"/>
        <v>#VALUE!</v>
      </c>
      <c r="MZ195" s="2" t="e">
        <f t="shared" si="2351"/>
        <v>#VALUE!</v>
      </c>
      <c r="NA195" s="2" t="e">
        <f t="shared" si="2352"/>
        <v>#VALUE!</v>
      </c>
      <c r="NB195" s="2" t="e">
        <f t="shared" si="2353"/>
        <v>#VALUE!</v>
      </c>
      <c r="NC195" s="2" t="e">
        <f t="shared" si="2354"/>
        <v>#VALUE!</v>
      </c>
      <c r="ND195" s="2" t="e">
        <f t="shared" si="2355"/>
        <v>#VALUE!</v>
      </c>
      <c r="NE195" s="2" t="e">
        <f t="shared" si="2356"/>
        <v>#VALUE!</v>
      </c>
      <c r="NF195" s="2">
        <f t="shared" si="2026"/>
        <v>0</v>
      </c>
      <c r="NG195" s="2">
        <f t="shared" si="1861"/>
        <v>0</v>
      </c>
      <c r="NH195" s="2">
        <f t="shared" si="1862"/>
        <v>0</v>
      </c>
      <c r="NI195" s="2">
        <f t="shared" si="1863"/>
        <v>0</v>
      </c>
      <c r="NJ195" s="2">
        <f t="shared" si="1864"/>
        <v>0</v>
      </c>
      <c r="NK195" s="2">
        <f t="shared" si="1865"/>
        <v>0</v>
      </c>
      <c r="NL195" s="2">
        <f t="shared" si="1866"/>
        <v>0</v>
      </c>
      <c r="NM195" s="2">
        <f t="shared" si="1867"/>
        <v>0</v>
      </c>
      <c r="NN195" s="2">
        <f t="shared" si="1868"/>
        <v>0</v>
      </c>
      <c r="NO195" s="2">
        <f t="shared" si="1869"/>
        <v>0</v>
      </c>
      <c r="NP195" s="2">
        <f t="shared" si="1870"/>
        <v>0</v>
      </c>
      <c r="NQ195" s="2">
        <f t="shared" si="1871"/>
        <v>0</v>
      </c>
      <c r="NR195" s="2">
        <f t="shared" si="1872"/>
        <v>0</v>
      </c>
      <c r="NS195" s="2">
        <f t="shared" si="1873"/>
        <v>0</v>
      </c>
      <c r="NT195" s="2">
        <f t="shared" si="1874"/>
        <v>0</v>
      </c>
      <c r="NU195" s="2">
        <f t="shared" si="1875"/>
        <v>0</v>
      </c>
      <c r="NV195" s="2">
        <f t="shared" si="1876"/>
        <v>0</v>
      </c>
      <c r="NW195" s="2">
        <f t="shared" si="1877"/>
        <v>0</v>
      </c>
      <c r="NX195" s="2">
        <f t="shared" si="1878"/>
        <v>0</v>
      </c>
      <c r="NY195" s="2">
        <f t="shared" si="1879"/>
        <v>0</v>
      </c>
      <c r="NZ195" s="2">
        <f t="shared" si="1880"/>
        <v>0</v>
      </c>
      <c r="OA195" s="2">
        <f t="shared" si="1881"/>
        <v>0</v>
      </c>
      <c r="OB195" s="2">
        <f t="shared" si="1882"/>
        <v>0</v>
      </c>
      <c r="OC195" s="2">
        <f t="shared" si="1883"/>
        <v>0</v>
      </c>
      <c r="OD195" s="2">
        <f>IF(AND(NF195&gt;'Graph Creator'!$K$4,'Detalle de Cuentas'!NF195&lt;='Graph Creator'!$L$4),1,0)</f>
        <v>0</v>
      </c>
      <c r="OE195" s="2">
        <f>IF(AND(NG195&gt;'Graph Creator'!$K$4,'Detalle de Cuentas'!NG195&lt;='Graph Creator'!$L$4),1,0)</f>
        <v>0</v>
      </c>
      <c r="OF195" s="2">
        <f>IF(AND(NH195&gt;'Graph Creator'!$K$4,'Detalle de Cuentas'!NH195&lt;='Graph Creator'!$L$4),1,0)</f>
        <v>0</v>
      </c>
      <c r="OG195" s="2">
        <f>IF(AND(NI195&gt;'Graph Creator'!$K$4,'Detalle de Cuentas'!NI195&lt;='Graph Creator'!$L$4),1,0)</f>
        <v>0</v>
      </c>
      <c r="OH195" s="2">
        <f>IF(AND(NJ195&gt;'Graph Creator'!$K$4,'Detalle de Cuentas'!NJ195&lt;='Graph Creator'!$L$4),1,0)</f>
        <v>0</v>
      </c>
      <c r="OI195" s="2">
        <f>IF(AND(NK195&gt;'Graph Creator'!$K$4,'Detalle de Cuentas'!NK195&lt;='Graph Creator'!$L$4),1,0)</f>
        <v>0</v>
      </c>
      <c r="OJ195" s="2">
        <f>IF(AND(NL195&gt;'Graph Creator'!$K$4,'Detalle de Cuentas'!NL195&lt;='Graph Creator'!$L$4),1,0)</f>
        <v>0</v>
      </c>
      <c r="OK195" s="2">
        <f>IF(AND(NM195&gt;'Graph Creator'!$K$4,'Detalle de Cuentas'!NM195&lt;='Graph Creator'!$L$4),1,0)</f>
        <v>0</v>
      </c>
      <c r="OL195" s="2">
        <f>IF(AND(NN195&gt;'Graph Creator'!$K$4,'Detalle de Cuentas'!NN195&lt;='Graph Creator'!$L$4),1,0)</f>
        <v>0</v>
      </c>
      <c r="OM195" s="2">
        <f>IF(AND(NO195&gt;'Graph Creator'!$K$4,'Detalle de Cuentas'!NO195&lt;='Graph Creator'!$L$4),1,0)</f>
        <v>0</v>
      </c>
      <c r="ON195" s="2">
        <f>IF(AND(NP195&gt;'Graph Creator'!$K$4,'Detalle de Cuentas'!NP195&lt;='Graph Creator'!$L$4),1,0)</f>
        <v>0</v>
      </c>
      <c r="OO195" s="2">
        <f>IF(AND(NQ195&gt;'Graph Creator'!$K$4,'Detalle de Cuentas'!NQ195&lt;='Graph Creator'!$L$4),1,0)</f>
        <v>0</v>
      </c>
      <c r="OP195" s="2">
        <f>IF(AND(NR195&gt;'Graph Creator'!$K$4,'Detalle de Cuentas'!NR195&lt;='Graph Creator'!$L$4),1,0)</f>
        <v>0</v>
      </c>
      <c r="OQ195" s="2">
        <f>IF(AND(NS195&gt;'Graph Creator'!$K$4,'Detalle de Cuentas'!NS195&lt;='Graph Creator'!$L$4),1,0)</f>
        <v>0</v>
      </c>
      <c r="OR195" s="2">
        <f>IF(AND(NT195&gt;'Graph Creator'!$K$4,'Detalle de Cuentas'!NT195&lt;='Graph Creator'!$L$4),1,0)</f>
        <v>0</v>
      </c>
      <c r="OS195" s="2">
        <f>IF(AND(NU195&gt;'Graph Creator'!$K$4,'Detalle de Cuentas'!NU195&lt;='Graph Creator'!$L$4),1,0)</f>
        <v>0</v>
      </c>
      <c r="OT195" s="2">
        <f>IF(AND(NV195&gt;'Graph Creator'!$K$4,'Detalle de Cuentas'!NV195&lt;='Graph Creator'!$L$4),1,0)</f>
        <v>0</v>
      </c>
      <c r="OU195" s="2">
        <f>IF(AND(NW195&gt;'Graph Creator'!$K$4,'Detalle de Cuentas'!NW195&lt;='Graph Creator'!$L$4),1,0)</f>
        <v>0</v>
      </c>
      <c r="OV195" s="2">
        <f>IF(AND(NX195&gt;'Graph Creator'!$K$4,'Detalle de Cuentas'!NX195&lt;='Graph Creator'!$L$4),1,0)</f>
        <v>0</v>
      </c>
      <c r="OW195" s="2">
        <f>IF(AND(NY195&gt;'Graph Creator'!$K$4,'Detalle de Cuentas'!NY195&lt;='Graph Creator'!$L$4),1,0)</f>
        <v>0</v>
      </c>
      <c r="OX195" s="2">
        <f>IF(AND(NZ195&gt;'Graph Creator'!$K$4,'Detalle de Cuentas'!NZ195&lt;='Graph Creator'!$L$4),1,0)</f>
        <v>0</v>
      </c>
      <c r="OY195" s="2">
        <f>IF(AND(OA195&gt;'Graph Creator'!$K$4,'Detalle de Cuentas'!OA195&lt;='Graph Creator'!$L$4),1,0)</f>
        <v>0</v>
      </c>
      <c r="OZ195" s="2">
        <f>IF(AND(OB195&gt;'Graph Creator'!$K$4,'Detalle de Cuentas'!OB195&lt;='Graph Creator'!$L$4),1,0)</f>
        <v>0</v>
      </c>
      <c r="PA195" s="2">
        <f>IF(AND(OC195&gt;'Graph Creator'!$K$4,'Detalle de Cuentas'!OC195&lt;='Graph Creator'!$L$4),1,0)</f>
        <v>0</v>
      </c>
      <c r="PB195" s="2">
        <f>IF(AND(NF195&gt;'Graph Creator'!$L$4,'Detalle de Cuentas'!NF195&lt;='Graph Creator'!$M$4),1,0)</f>
        <v>0</v>
      </c>
      <c r="PC195" s="2">
        <f>IF(AND(NG195&gt;'Graph Creator'!$L$4,'Detalle de Cuentas'!NG195&lt;='Graph Creator'!$M$4),1,0)</f>
        <v>0</v>
      </c>
      <c r="PD195" s="2">
        <f>IF(AND(NH195&gt;'Graph Creator'!$L$4,'Detalle de Cuentas'!NH195&lt;='Graph Creator'!$M$4),1,0)</f>
        <v>0</v>
      </c>
      <c r="PE195" s="2">
        <f>IF(AND(NI195&gt;'Graph Creator'!$L$4,'Detalle de Cuentas'!NI195&lt;='Graph Creator'!$M$4),1,0)</f>
        <v>0</v>
      </c>
      <c r="PF195" s="2">
        <f>IF(AND(NJ195&gt;'Graph Creator'!$L$4,'Detalle de Cuentas'!NJ195&lt;='Graph Creator'!$M$4),1,0)</f>
        <v>0</v>
      </c>
      <c r="PG195" s="2">
        <f>IF(AND(NK195&gt;'Graph Creator'!$L$4,'Detalle de Cuentas'!NK195&lt;='Graph Creator'!$M$4),1,0)</f>
        <v>0</v>
      </c>
      <c r="PH195" s="2">
        <f>IF(AND(NL195&gt;'Graph Creator'!$L$4,'Detalle de Cuentas'!NL195&lt;='Graph Creator'!$M$4),1,0)</f>
        <v>0</v>
      </c>
      <c r="PI195" s="2">
        <f>IF(AND(NM195&gt;'Graph Creator'!$L$4,'Detalle de Cuentas'!NM195&lt;='Graph Creator'!$M$4),1,0)</f>
        <v>0</v>
      </c>
      <c r="PJ195" s="2">
        <f>IF(AND(NN195&gt;'Graph Creator'!$L$4,'Detalle de Cuentas'!NN195&lt;='Graph Creator'!$M$4),1,0)</f>
        <v>0</v>
      </c>
      <c r="PK195" s="2">
        <f>IF(AND(NO195&gt;'Graph Creator'!$L$4,'Detalle de Cuentas'!NO195&lt;='Graph Creator'!$M$4),1,0)</f>
        <v>0</v>
      </c>
      <c r="PL195" s="2">
        <f>IF(AND(NP195&gt;'Graph Creator'!$L$4,'Detalle de Cuentas'!NP195&lt;='Graph Creator'!$M$4),1,0)</f>
        <v>0</v>
      </c>
      <c r="PM195" s="2">
        <f>IF(AND(NQ195&gt;'Graph Creator'!$L$4,'Detalle de Cuentas'!NQ195&lt;='Graph Creator'!$M$4),1,0)</f>
        <v>0</v>
      </c>
      <c r="PN195" s="2">
        <f>IF(AND(NR195&gt;'Graph Creator'!$L$4,'Detalle de Cuentas'!NR195&lt;='Graph Creator'!$M$4),1,0)</f>
        <v>0</v>
      </c>
      <c r="PO195" s="2">
        <f>IF(AND(NS195&gt;'Graph Creator'!$L$4,'Detalle de Cuentas'!NS195&lt;='Graph Creator'!$M$4),1,0)</f>
        <v>0</v>
      </c>
      <c r="PP195" s="2">
        <f>IF(AND(NT195&gt;'Graph Creator'!$L$4,'Detalle de Cuentas'!NT195&lt;='Graph Creator'!$M$4),1,0)</f>
        <v>0</v>
      </c>
      <c r="PQ195" s="2">
        <f>IF(AND(NU195&gt;'Graph Creator'!$L$4,'Detalle de Cuentas'!NU195&lt;='Graph Creator'!$M$4),1,0)</f>
        <v>0</v>
      </c>
      <c r="PR195" s="2">
        <f>IF(AND(NV195&gt;'Graph Creator'!$L$4,'Detalle de Cuentas'!NV195&lt;='Graph Creator'!$M$4),1,0)</f>
        <v>0</v>
      </c>
      <c r="PS195" s="2">
        <f>IF(AND(NW195&gt;'Graph Creator'!$L$4,'Detalle de Cuentas'!NW195&lt;='Graph Creator'!$M$4),1,0)</f>
        <v>0</v>
      </c>
      <c r="PT195" s="2">
        <f>IF(AND(NX195&gt;'Graph Creator'!$L$4,'Detalle de Cuentas'!NX195&lt;='Graph Creator'!$M$4),1,0)</f>
        <v>0</v>
      </c>
      <c r="PU195" s="2">
        <f>IF(AND(NY195&gt;'Graph Creator'!$L$4,'Detalle de Cuentas'!NY195&lt;='Graph Creator'!$M$4),1,0)</f>
        <v>0</v>
      </c>
      <c r="PV195" s="2">
        <f>IF(AND(NZ195&gt;'Graph Creator'!$L$4,'Detalle de Cuentas'!NZ195&lt;='Graph Creator'!$M$4),1,0)</f>
        <v>0</v>
      </c>
      <c r="PW195" s="2">
        <f>IF(AND(OA195&gt;'Graph Creator'!$L$4,'Detalle de Cuentas'!OA195&lt;='Graph Creator'!$M$4),1,0)</f>
        <v>0</v>
      </c>
      <c r="PX195" s="2">
        <f>IF(AND(OB195&gt;'Graph Creator'!$L$4,'Detalle de Cuentas'!OB195&lt;='Graph Creator'!$M$4),1,0)</f>
        <v>0</v>
      </c>
      <c r="PY195" s="2">
        <f>IF(AND(OC195&gt;'Graph Creator'!$L$4,'Detalle de Cuentas'!OC195&lt;='Graph Creator'!$M$4),1,0)</f>
        <v>0</v>
      </c>
      <c r="PZ195" s="2">
        <f>IF(AND(NF195&gt;'Graph Creator'!$M$4,'Detalle de Cuentas'!NF195&lt;='Graph Creator'!$N$4),1,0)</f>
        <v>0</v>
      </c>
      <c r="QA195" s="2">
        <f>IF(AND(NG195&gt;'Graph Creator'!$M$4,'Detalle de Cuentas'!NG195&lt;='Graph Creator'!$N$4),1,0)</f>
        <v>0</v>
      </c>
      <c r="QB195" s="2">
        <f>IF(AND(NH195&gt;'Graph Creator'!$M$4,'Detalle de Cuentas'!NH195&lt;='Graph Creator'!$N$4),1,0)</f>
        <v>0</v>
      </c>
      <c r="QC195" s="2">
        <f>IF(AND(NI195&gt;'Graph Creator'!$M$4,'Detalle de Cuentas'!NI195&lt;='Graph Creator'!$N$4),1,0)</f>
        <v>0</v>
      </c>
      <c r="QD195" s="2">
        <f>IF(AND(NJ195&gt;'Graph Creator'!$M$4,'Detalle de Cuentas'!NJ195&lt;='Graph Creator'!$N$4),1,0)</f>
        <v>0</v>
      </c>
      <c r="QE195" s="2">
        <f>IF(AND(NK195&gt;'Graph Creator'!$M$4,'Detalle de Cuentas'!NK195&lt;='Graph Creator'!$N$4),1,0)</f>
        <v>0</v>
      </c>
      <c r="QF195" s="2">
        <f>IF(AND(NL195&gt;'Graph Creator'!$M$4,'Detalle de Cuentas'!NL195&lt;='Graph Creator'!$N$4),1,0)</f>
        <v>0</v>
      </c>
      <c r="QG195" s="2">
        <f>IF(AND(NM195&gt;'Graph Creator'!$M$4,'Detalle de Cuentas'!NM195&lt;='Graph Creator'!$N$4),1,0)</f>
        <v>0</v>
      </c>
      <c r="QH195" s="2">
        <f>IF(AND(NN195&gt;'Graph Creator'!$M$4,'Detalle de Cuentas'!NN195&lt;='Graph Creator'!$N$4),1,0)</f>
        <v>0</v>
      </c>
      <c r="QI195" s="2">
        <f>IF(AND(NO195&gt;'Graph Creator'!$M$4,'Detalle de Cuentas'!NO195&lt;='Graph Creator'!$N$4),1,0)</f>
        <v>0</v>
      </c>
      <c r="QJ195" s="2">
        <f>IF(AND(NP195&gt;'Graph Creator'!$M$4,'Detalle de Cuentas'!NP195&lt;='Graph Creator'!$N$4),1,0)</f>
        <v>0</v>
      </c>
      <c r="QK195" s="2">
        <f>IF(AND(NQ195&gt;'Graph Creator'!$M$4,'Detalle de Cuentas'!NQ195&lt;='Graph Creator'!$N$4),1,0)</f>
        <v>0</v>
      </c>
      <c r="QL195" s="2">
        <f>IF(AND(NR195&gt;'Graph Creator'!$M$4,'Detalle de Cuentas'!NR195&lt;='Graph Creator'!$N$4),1,0)</f>
        <v>0</v>
      </c>
      <c r="QM195" s="2">
        <f>IF(AND(NS195&gt;'Graph Creator'!$M$4,'Detalle de Cuentas'!NS195&lt;='Graph Creator'!$N$4),1,0)</f>
        <v>0</v>
      </c>
      <c r="QN195" s="2">
        <f>IF(AND(NT195&gt;'Graph Creator'!$M$4,'Detalle de Cuentas'!NT195&lt;='Graph Creator'!$N$4),1,0)</f>
        <v>0</v>
      </c>
      <c r="QO195" s="2">
        <f>IF(AND(NU195&gt;'Graph Creator'!$M$4,'Detalle de Cuentas'!NU195&lt;='Graph Creator'!$N$4),1,0)</f>
        <v>0</v>
      </c>
      <c r="QP195" s="2">
        <f>IF(AND(NV195&gt;'Graph Creator'!$M$4,'Detalle de Cuentas'!NV195&lt;='Graph Creator'!$N$4),1,0)</f>
        <v>0</v>
      </c>
      <c r="QQ195" s="2">
        <f>IF(AND(NW195&gt;'Graph Creator'!$M$4,'Detalle de Cuentas'!NW195&lt;='Graph Creator'!$N$4),1,0)</f>
        <v>0</v>
      </c>
      <c r="QR195" s="2">
        <f>IF(AND(NX195&gt;'Graph Creator'!$M$4,'Detalle de Cuentas'!NX195&lt;='Graph Creator'!$N$4),1,0)</f>
        <v>0</v>
      </c>
      <c r="QS195" s="2">
        <f>IF(AND(NY195&gt;'Graph Creator'!$M$4,'Detalle de Cuentas'!NY195&lt;='Graph Creator'!$N$4),1,0)</f>
        <v>0</v>
      </c>
      <c r="QT195" s="2">
        <f>IF(AND(NZ195&gt;'Graph Creator'!$M$4,'Detalle de Cuentas'!NZ195&lt;='Graph Creator'!$N$4),1,0)</f>
        <v>0</v>
      </c>
      <c r="QU195" s="2">
        <f>IF(AND(OA195&gt;'Graph Creator'!$M$4,'Detalle de Cuentas'!OA195&lt;='Graph Creator'!$N$4),1,0)</f>
        <v>0</v>
      </c>
      <c r="QV195" s="2">
        <f>IF(AND(OB195&gt;'Graph Creator'!$M$4,'Detalle de Cuentas'!OB195&lt;='Graph Creator'!$N$4),1,0)</f>
        <v>0</v>
      </c>
      <c r="QW195" s="2">
        <f>IF(AND(OC195&gt;'Graph Creator'!$M$4,'Detalle de Cuentas'!OC195&lt;='Graph Creator'!$N$4),1,0)</f>
        <v>0</v>
      </c>
      <c r="QX195" s="2">
        <f>IF(AND(NF195&gt;'Graph Creator'!$N$4,'Detalle de Cuentas'!NF195&lt;='Graph Creator'!$O$4),1,0)</f>
        <v>0</v>
      </c>
      <c r="QY195" s="2">
        <f>IF(AND(NG195&gt;'Graph Creator'!$N$4,'Detalle de Cuentas'!NG195&lt;='Graph Creator'!$O$4),1,0)</f>
        <v>0</v>
      </c>
      <c r="QZ195" s="2">
        <f>IF(AND(NH195&gt;'Graph Creator'!$N$4,'Detalle de Cuentas'!NH195&lt;='Graph Creator'!$O$4),1,0)</f>
        <v>0</v>
      </c>
      <c r="RA195" s="2">
        <f>IF(AND(NI195&gt;'Graph Creator'!$N$4,'Detalle de Cuentas'!NI195&lt;='Graph Creator'!$O$4),1,0)</f>
        <v>0</v>
      </c>
      <c r="RB195" s="2">
        <f>IF(AND(NJ195&gt;'Graph Creator'!$N$4,'Detalle de Cuentas'!NJ195&lt;='Graph Creator'!$O$4),1,0)</f>
        <v>0</v>
      </c>
      <c r="RC195" s="2">
        <f>IF(AND(NK195&gt;'Graph Creator'!$N$4,'Detalle de Cuentas'!NK195&lt;='Graph Creator'!$O$4),1,0)</f>
        <v>0</v>
      </c>
      <c r="RD195" s="2">
        <f>IF(AND(NL195&gt;'Graph Creator'!$N$4,'Detalle de Cuentas'!NL195&lt;='Graph Creator'!$O$4),1,0)</f>
        <v>0</v>
      </c>
      <c r="RE195" s="2">
        <f>IF(AND(NM195&gt;'Graph Creator'!$N$4,'Detalle de Cuentas'!NM195&lt;='Graph Creator'!$O$4),1,0)</f>
        <v>0</v>
      </c>
      <c r="RF195" s="2">
        <f>IF(AND(NN195&gt;'Graph Creator'!$N$4,'Detalle de Cuentas'!NN195&lt;='Graph Creator'!$O$4),1,0)</f>
        <v>0</v>
      </c>
      <c r="RG195" s="2">
        <f>IF(AND(NO195&gt;'Graph Creator'!$N$4,'Detalle de Cuentas'!NO195&lt;='Graph Creator'!$O$4),1,0)</f>
        <v>0</v>
      </c>
      <c r="RH195" s="2">
        <f>IF(AND(NP195&gt;'Graph Creator'!$N$4,'Detalle de Cuentas'!NP195&lt;='Graph Creator'!$O$4),1,0)</f>
        <v>0</v>
      </c>
      <c r="RI195" s="2">
        <f>IF(AND(NQ195&gt;'Graph Creator'!$N$4,'Detalle de Cuentas'!NQ195&lt;='Graph Creator'!$O$4),1,0)</f>
        <v>0</v>
      </c>
      <c r="RJ195" s="2">
        <f>IF(AND(NR195&gt;'Graph Creator'!$N$4,'Detalle de Cuentas'!NR195&lt;='Graph Creator'!$O$4),1,0)</f>
        <v>0</v>
      </c>
      <c r="RK195" s="2">
        <f>IF(AND(NS195&gt;'Graph Creator'!$N$4,'Detalle de Cuentas'!NS195&lt;='Graph Creator'!$O$4),1,0)</f>
        <v>0</v>
      </c>
      <c r="RL195" s="2">
        <f>IF(AND(NT195&gt;'Graph Creator'!$N$4,'Detalle de Cuentas'!NT195&lt;='Graph Creator'!$O$4),1,0)</f>
        <v>0</v>
      </c>
      <c r="RM195" s="2">
        <f>IF(AND(NU195&gt;'Graph Creator'!$N$4,'Detalle de Cuentas'!NU195&lt;='Graph Creator'!$O$4),1,0)</f>
        <v>0</v>
      </c>
      <c r="RN195" s="2">
        <f>IF(AND(NV195&gt;'Graph Creator'!$N$4,'Detalle de Cuentas'!NV195&lt;='Graph Creator'!$O$4),1,0)</f>
        <v>0</v>
      </c>
      <c r="RO195" s="2">
        <f>IF(AND(NW195&gt;'Graph Creator'!$N$4,'Detalle de Cuentas'!NW195&lt;='Graph Creator'!$O$4),1,0)</f>
        <v>0</v>
      </c>
      <c r="RP195" s="2">
        <f>IF(AND(NX195&gt;'Graph Creator'!$N$4,'Detalle de Cuentas'!NX195&lt;='Graph Creator'!$O$4),1,0)</f>
        <v>0</v>
      </c>
      <c r="RQ195" s="2">
        <f>IF(AND(NY195&gt;'Graph Creator'!$N$4,'Detalle de Cuentas'!NY195&lt;='Graph Creator'!$O$4),1,0)</f>
        <v>0</v>
      </c>
      <c r="RR195" s="2">
        <f>IF(AND(NZ195&gt;'Graph Creator'!$N$4,'Detalle de Cuentas'!NZ195&lt;='Graph Creator'!$O$4),1,0)</f>
        <v>0</v>
      </c>
      <c r="RS195" s="2">
        <f>IF(AND(OA195&gt;'Graph Creator'!$N$4,'Detalle de Cuentas'!OA195&lt;='Graph Creator'!$O$4),1,0)</f>
        <v>0</v>
      </c>
      <c r="RT195" s="2">
        <f>IF(AND(OB195&gt;'Graph Creator'!$N$4,'Detalle de Cuentas'!OB195&lt;='Graph Creator'!$O$4),1,0)</f>
        <v>0</v>
      </c>
      <c r="RU195" s="2">
        <f>IF(AND(OC195&gt;'Graph Creator'!$N$4,'Detalle de Cuentas'!OC195&lt;='Graph Creator'!$O$4),1,0)</f>
        <v>0</v>
      </c>
      <c r="RV195" s="2" t="e">
        <f t="shared" si="2027"/>
        <v>#VALUE!</v>
      </c>
      <c r="RW195" s="2" t="e">
        <f t="shared" si="2028"/>
        <v>#VALUE!</v>
      </c>
      <c r="RX195" s="2" t="e">
        <f t="shared" si="2029"/>
        <v>#VALUE!</v>
      </c>
      <c r="RY195" s="2" t="e">
        <f t="shared" si="2030"/>
        <v>#VALUE!</v>
      </c>
      <c r="RZ195" s="2" t="e">
        <f t="shared" si="2031"/>
        <v>#VALUE!</v>
      </c>
      <c r="SA195" s="2" t="e">
        <f t="shared" si="2032"/>
        <v>#VALUE!</v>
      </c>
      <c r="SB195" s="2" t="e">
        <f t="shared" si="2033"/>
        <v>#VALUE!</v>
      </c>
      <c r="SC195" s="2" t="e">
        <f t="shared" si="2034"/>
        <v>#VALUE!</v>
      </c>
      <c r="SD195" s="2" t="e">
        <f t="shared" si="2035"/>
        <v>#VALUE!</v>
      </c>
      <c r="SE195" s="2" t="e">
        <f t="shared" si="2036"/>
        <v>#VALUE!</v>
      </c>
      <c r="SF195" s="2" t="e">
        <f t="shared" si="2037"/>
        <v>#VALUE!</v>
      </c>
      <c r="SG195" s="2" t="e">
        <f t="shared" si="2038"/>
        <v>#VALUE!</v>
      </c>
      <c r="SH195" s="2" t="e">
        <f t="shared" si="2039"/>
        <v>#VALUE!</v>
      </c>
      <c r="SI195" s="2" t="e">
        <f t="shared" si="2040"/>
        <v>#VALUE!</v>
      </c>
      <c r="SJ195" s="2" t="e">
        <f t="shared" si="2041"/>
        <v>#VALUE!</v>
      </c>
      <c r="SK195" s="2" t="e">
        <f t="shared" si="2042"/>
        <v>#VALUE!</v>
      </c>
      <c r="SL195" s="2" t="e">
        <f t="shared" si="2043"/>
        <v>#VALUE!</v>
      </c>
      <c r="SM195" s="2" t="e">
        <f t="shared" si="2044"/>
        <v>#VALUE!</v>
      </c>
      <c r="SN195" s="2" t="e">
        <f t="shared" si="2045"/>
        <v>#VALUE!</v>
      </c>
      <c r="SO195" s="2" t="e">
        <f t="shared" si="2046"/>
        <v>#VALUE!</v>
      </c>
      <c r="SP195" s="2" t="e">
        <f t="shared" si="2047"/>
        <v>#VALUE!</v>
      </c>
      <c r="SQ195" s="2" t="e">
        <f t="shared" si="2048"/>
        <v>#VALUE!</v>
      </c>
      <c r="SR195" s="2" t="e">
        <f t="shared" si="2049"/>
        <v>#VALUE!</v>
      </c>
      <c r="SS195" s="2" t="e">
        <f t="shared" si="2050"/>
        <v>#VALUE!</v>
      </c>
      <c r="ST195" s="2" t="e">
        <f t="shared" si="2051"/>
        <v>#VALUE!</v>
      </c>
      <c r="SU195" s="2" t="e">
        <f t="shared" si="2052"/>
        <v>#VALUE!</v>
      </c>
      <c r="SV195" s="2" t="e">
        <f t="shared" si="2053"/>
        <v>#VALUE!</v>
      </c>
      <c r="SW195" s="2" t="e">
        <f t="shared" si="2054"/>
        <v>#VALUE!</v>
      </c>
      <c r="SX195" s="2" t="e">
        <f t="shared" si="2055"/>
        <v>#VALUE!</v>
      </c>
      <c r="SY195" s="2" t="e">
        <f t="shared" si="2056"/>
        <v>#VALUE!</v>
      </c>
      <c r="SZ195" s="2" t="e">
        <f t="shared" si="2057"/>
        <v>#VALUE!</v>
      </c>
      <c r="TA195" s="2" t="e">
        <f t="shared" si="2058"/>
        <v>#VALUE!</v>
      </c>
      <c r="TB195" s="2" t="e">
        <f t="shared" si="2059"/>
        <v>#VALUE!</v>
      </c>
      <c r="TC195" s="2" t="e">
        <f t="shared" si="2060"/>
        <v>#VALUE!</v>
      </c>
      <c r="TD195" s="2" t="e">
        <f t="shared" si="2061"/>
        <v>#VALUE!</v>
      </c>
      <c r="TE195" s="2" t="e">
        <f t="shared" si="2062"/>
        <v>#VALUE!</v>
      </c>
      <c r="TF195" s="2" t="str">
        <f>IF(DZ195=1,IF(SUM(DZ$17:DZ195)&lt;2,""&amp;B195,", "&amp;B195),"")</f>
        <v/>
      </c>
      <c r="TG195" s="2" t="str">
        <f t="shared" si="2075"/>
        <v/>
      </c>
      <c r="TH195" s="2">
        <f t="shared" si="2063"/>
        <v>0</v>
      </c>
      <c r="TI195" s="14" t="str">
        <f t="shared" si="2064"/>
        <v/>
      </c>
      <c r="TJ195" s="14" t="e">
        <f t="shared" si="1884"/>
        <v>#VALUE!</v>
      </c>
      <c r="TK195" s="14" t="e">
        <f t="shared" si="1885"/>
        <v>#VALUE!</v>
      </c>
      <c r="TL195" s="14" t="e">
        <f t="shared" si="1886"/>
        <v>#VALUE!</v>
      </c>
      <c r="TM195" s="14" t="e">
        <f t="shared" si="1887"/>
        <v>#VALUE!</v>
      </c>
      <c r="TN195" s="14" t="e">
        <f t="shared" si="1888"/>
        <v>#VALUE!</v>
      </c>
      <c r="TO195" s="14" t="e">
        <f t="shared" si="1889"/>
        <v>#VALUE!</v>
      </c>
      <c r="TP195" s="14" t="e">
        <f t="shared" si="1890"/>
        <v>#VALUE!</v>
      </c>
      <c r="TQ195" s="14" t="e">
        <f t="shared" si="1891"/>
        <v>#VALUE!</v>
      </c>
      <c r="TR195" s="14" t="e">
        <f t="shared" si="1892"/>
        <v>#VALUE!</v>
      </c>
      <c r="TS195" s="14" t="e">
        <f t="shared" si="1893"/>
        <v>#VALUE!</v>
      </c>
      <c r="TT195" s="14" t="e">
        <f t="shared" si="1894"/>
        <v>#VALUE!</v>
      </c>
      <c r="TU195" s="14" t="e">
        <f t="shared" si="1895"/>
        <v>#VALUE!</v>
      </c>
      <c r="TV195" s="14" t="e">
        <f t="shared" si="1896"/>
        <v>#VALUE!</v>
      </c>
      <c r="TW195" s="14" t="e">
        <f t="shared" si="1897"/>
        <v>#VALUE!</v>
      </c>
      <c r="TX195" s="14" t="e">
        <f t="shared" si="1898"/>
        <v>#VALUE!</v>
      </c>
      <c r="TY195" s="14" t="e">
        <f t="shared" si="1899"/>
        <v>#VALUE!</v>
      </c>
      <c r="TZ195" s="14" t="e">
        <f t="shared" si="1900"/>
        <v>#VALUE!</v>
      </c>
      <c r="UA195" s="14" t="e">
        <f t="shared" si="1901"/>
        <v>#VALUE!</v>
      </c>
      <c r="UB195" s="14" t="e">
        <f t="shared" si="1902"/>
        <v>#VALUE!</v>
      </c>
      <c r="UC195" s="14" t="e">
        <f t="shared" si="1903"/>
        <v>#VALUE!</v>
      </c>
      <c r="UD195" s="14" t="e">
        <f t="shared" si="1904"/>
        <v>#VALUE!</v>
      </c>
      <c r="UE195" s="14" t="e">
        <f t="shared" si="1905"/>
        <v>#VALUE!</v>
      </c>
      <c r="UF195" s="14" t="e">
        <f t="shared" si="1906"/>
        <v>#VALUE!</v>
      </c>
      <c r="UH195" s="2">
        <f>IF($C$4-$R195&gt;'Graph Creator'!$E$2*'Graph Creator'!$D$13*12,0,1)</f>
        <v>1</v>
      </c>
      <c r="UJ195" s="2" t="e">
        <f t="shared" si="2065"/>
        <v>#VALUE!</v>
      </c>
      <c r="UK195" s="2" t="e">
        <f t="shared" si="1907"/>
        <v>#VALUE!</v>
      </c>
      <c r="UL195" s="2" t="e">
        <f t="shared" si="1908"/>
        <v>#VALUE!</v>
      </c>
      <c r="UM195" s="2" t="e">
        <f t="shared" si="1909"/>
        <v>#VALUE!</v>
      </c>
      <c r="UN195" s="2" t="e">
        <f t="shared" si="1910"/>
        <v>#VALUE!</v>
      </c>
      <c r="UO195" s="2" t="e">
        <f t="shared" si="1911"/>
        <v>#VALUE!</v>
      </c>
      <c r="UP195" s="2" t="e">
        <f t="shared" si="1912"/>
        <v>#VALUE!</v>
      </c>
      <c r="UQ195" s="2" t="e">
        <f t="shared" si="1913"/>
        <v>#VALUE!</v>
      </c>
      <c r="UR195" s="2" t="e">
        <f t="shared" si="1914"/>
        <v>#VALUE!</v>
      </c>
      <c r="US195" s="2" t="e">
        <f t="shared" si="1915"/>
        <v>#VALUE!</v>
      </c>
      <c r="UT195" s="2" t="e">
        <f t="shared" si="1916"/>
        <v>#VALUE!</v>
      </c>
      <c r="UU195" s="2" t="e">
        <f t="shared" si="1917"/>
        <v>#VALUE!</v>
      </c>
      <c r="UV195" s="2" t="e">
        <f t="shared" si="1918"/>
        <v>#VALUE!</v>
      </c>
      <c r="UW195" s="2" t="e">
        <f t="shared" si="1919"/>
        <v>#VALUE!</v>
      </c>
      <c r="UX195" s="2" t="e">
        <f t="shared" si="1920"/>
        <v>#VALUE!</v>
      </c>
      <c r="UY195" s="2" t="e">
        <f t="shared" si="1921"/>
        <v>#VALUE!</v>
      </c>
      <c r="UZ195" s="2" t="e">
        <f t="shared" si="1922"/>
        <v>#VALUE!</v>
      </c>
      <c r="VA195" s="2" t="e">
        <f t="shared" si="1923"/>
        <v>#VALUE!</v>
      </c>
      <c r="VB195" s="2" t="e">
        <f t="shared" si="1924"/>
        <v>#VALUE!</v>
      </c>
      <c r="VC195" s="2" t="e">
        <f t="shared" si="1925"/>
        <v>#VALUE!</v>
      </c>
      <c r="VD195" s="2" t="e">
        <f t="shared" si="1926"/>
        <v>#VALUE!</v>
      </c>
      <c r="VE195" s="2" t="e">
        <f t="shared" si="1927"/>
        <v>#VALUE!</v>
      </c>
      <c r="VF195" s="2" t="e">
        <f t="shared" si="1928"/>
        <v>#VALUE!</v>
      </c>
      <c r="VG195" s="2" t="e">
        <f t="shared" si="1929"/>
        <v>#VALUE!</v>
      </c>
      <c r="VH195" s="2" t="e">
        <f t="shared" si="1930"/>
        <v>#VALUE!</v>
      </c>
      <c r="VI195" s="2" t="e">
        <f t="shared" si="1931"/>
        <v>#VALUE!</v>
      </c>
      <c r="VJ195" s="2" t="e">
        <f t="shared" si="1932"/>
        <v>#VALUE!</v>
      </c>
      <c r="VK195" s="2" t="e">
        <f t="shared" si="1933"/>
        <v>#VALUE!</v>
      </c>
      <c r="VL195" s="2" t="e">
        <f t="shared" si="1934"/>
        <v>#VALUE!</v>
      </c>
      <c r="VM195" s="2" t="e">
        <f t="shared" si="1935"/>
        <v>#VALUE!</v>
      </c>
      <c r="VN195" s="2" t="e">
        <f t="shared" si="1936"/>
        <v>#VALUE!</v>
      </c>
      <c r="VO195" s="2" t="e">
        <f t="shared" si="1937"/>
        <v>#VALUE!</v>
      </c>
      <c r="VP195" s="2" t="e">
        <f t="shared" si="1938"/>
        <v>#VALUE!</v>
      </c>
      <c r="VQ195" s="2" t="e">
        <f t="shared" si="1939"/>
        <v>#VALUE!</v>
      </c>
      <c r="VR195" s="2" t="e">
        <f t="shared" si="1940"/>
        <v>#VALUE!</v>
      </c>
      <c r="VS195" s="2" t="e">
        <f t="shared" si="1941"/>
        <v>#VALUE!</v>
      </c>
      <c r="VT195" s="98">
        <f t="shared" si="2066"/>
        <v>0</v>
      </c>
      <c r="VU195" s="98">
        <f t="shared" si="1942"/>
        <v>0</v>
      </c>
      <c r="VV195" s="98">
        <f t="shared" si="1943"/>
        <v>0</v>
      </c>
      <c r="VW195" s="98">
        <f t="shared" si="1944"/>
        <v>0</v>
      </c>
      <c r="VX195" s="98">
        <f t="shared" si="1945"/>
        <v>0</v>
      </c>
      <c r="VY195" s="98">
        <f t="shared" si="1946"/>
        <v>0</v>
      </c>
      <c r="VZ195" s="98">
        <f t="shared" si="1947"/>
        <v>0</v>
      </c>
      <c r="WA195" s="98">
        <f t="shared" si="1948"/>
        <v>0</v>
      </c>
      <c r="WB195" s="98">
        <f t="shared" si="1949"/>
        <v>0</v>
      </c>
      <c r="WC195" s="98">
        <f t="shared" si="1950"/>
        <v>0</v>
      </c>
      <c r="WD195" s="98">
        <f t="shared" si="1951"/>
        <v>0</v>
      </c>
      <c r="WE195" s="98">
        <f t="shared" si="1952"/>
        <v>0</v>
      </c>
      <c r="WF195" s="98">
        <f t="shared" si="1953"/>
        <v>0</v>
      </c>
      <c r="WG195" s="98">
        <f t="shared" si="1954"/>
        <v>0</v>
      </c>
      <c r="WH195" s="98">
        <f t="shared" si="1955"/>
        <v>0</v>
      </c>
      <c r="WI195" s="98">
        <f t="shared" si="1956"/>
        <v>0</v>
      </c>
      <c r="WJ195" s="98">
        <f t="shared" si="1957"/>
        <v>0</v>
      </c>
      <c r="WK195" s="98">
        <f t="shared" si="1958"/>
        <v>0</v>
      </c>
      <c r="WL195" s="98">
        <f t="shared" si="1959"/>
        <v>0</v>
      </c>
      <c r="WM195" s="98">
        <f t="shared" si="1960"/>
        <v>0</v>
      </c>
      <c r="WN195" s="98">
        <f t="shared" si="1961"/>
        <v>0</v>
      </c>
      <c r="WO195" s="98">
        <f t="shared" si="1962"/>
        <v>0</v>
      </c>
      <c r="WP195" s="98">
        <f t="shared" si="1963"/>
        <v>0</v>
      </c>
      <c r="WQ195" s="98">
        <f t="shared" si="1964"/>
        <v>0</v>
      </c>
      <c r="WR195" s="98">
        <f>IFERROR(INDEX('Score Calculation'!$D$38:$D$41,MATCH('Detalle de Cuentas'!VT195,'Score Calculation'!$C$38:$C$41,1)),0)</f>
        <v>4</v>
      </c>
      <c r="WS195" s="98">
        <f>IFERROR(INDEX('Score Calculation'!$D$38:$D$41,MATCH('Detalle de Cuentas'!VU195,'Score Calculation'!$C$38:$C$41,1)),0)</f>
        <v>4</v>
      </c>
      <c r="WT195" s="98">
        <f>IFERROR(INDEX('Score Calculation'!$D$38:$D$41,MATCH('Detalle de Cuentas'!VV195,'Score Calculation'!$C$38:$C$41,1)),0)</f>
        <v>4</v>
      </c>
      <c r="WU195" s="98">
        <f>IFERROR(INDEX('Score Calculation'!$D$38:$D$41,MATCH('Detalle de Cuentas'!VW195,'Score Calculation'!$C$38:$C$41,1)),0)</f>
        <v>4</v>
      </c>
      <c r="WV195" s="98">
        <f>IFERROR(INDEX('Score Calculation'!$D$38:$D$41,MATCH('Detalle de Cuentas'!VX195,'Score Calculation'!$C$38:$C$41,1)),0)</f>
        <v>4</v>
      </c>
      <c r="WW195" s="98">
        <f>IFERROR(INDEX('Score Calculation'!$D$38:$D$41,MATCH('Detalle de Cuentas'!VY195,'Score Calculation'!$C$38:$C$41,1)),0)</f>
        <v>4</v>
      </c>
      <c r="WX195" s="98">
        <f>IFERROR(INDEX('Score Calculation'!$D$38:$D$41,MATCH('Detalle de Cuentas'!VZ195,'Score Calculation'!$C$38:$C$41,1)),0)</f>
        <v>4</v>
      </c>
      <c r="WY195" s="98">
        <f>IFERROR(INDEX('Score Calculation'!$D$38:$D$41,MATCH('Detalle de Cuentas'!WA195,'Score Calculation'!$C$38:$C$41,1)),0)</f>
        <v>4</v>
      </c>
      <c r="WZ195" s="98">
        <f>IFERROR(INDEX('Score Calculation'!$D$38:$D$41,MATCH('Detalle de Cuentas'!WB195,'Score Calculation'!$C$38:$C$41,1)),0)</f>
        <v>4</v>
      </c>
      <c r="XA195" s="98">
        <f>IFERROR(INDEX('Score Calculation'!$D$38:$D$41,MATCH('Detalle de Cuentas'!WC195,'Score Calculation'!$C$38:$C$41,1)),0)</f>
        <v>4</v>
      </c>
      <c r="XB195" s="98">
        <f>IFERROR(INDEX('Score Calculation'!$D$38:$D$41,MATCH('Detalle de Cuentas'!WD195,'Score Calculation'!$C$38:$C$41,1)),0)</f>
        <v>4</v>
      </c>
      <c r="XC195" s="98">
        <f>IFERROR(INDEX('Score Calculation'!$D$38:$D$41,MATCH('Detalle de Cuentas'!WE195,'Score Calculation'!$C$38:$C$41,1)),0)</f>
        <v>4</v>
      </c>
      <c r="XD195" s="98">
        <f>IFERROR(INDEX('Score Calculation'!$D$38:$D$41,MATCH('Detalle de Cuentas'!WF195,'Score Calculation'!$C$38:$C$41,1)),0)</f>
        <v>4</v>
      </c>
      <c r="XE195" s="98">
        <f>IFERROR(INDEX('Score Calculation'!$D$38:$D$41,MATCH('Detalle de Cuentas'!WG195,'Score Calculation'!$C$38:$C$41,1)),0)</f>
        <v>4</v>
      </c>
      <c r="XF195" s="98">
        <f>IFERROR(INDEX('Score Calculation'!$D$38:$D$41,MATCH('Detalle de Cuentas'!WH195,'Score Calculation'!$C$38:$C$41,1)),0)</f>
        <v>4</v>
      </c>
      <c r="XG195" s="98">
        <f>IFERROR(INDEX('Score Calculation'!$D$38:$D$41,MATCH('Detalle de Cuentas'!WI195,'Score Calculation'!$C$38:$C$41,1)),0)</f>
        <v>4</v>
      </c>
      <c r="XH195" s="98">
        <f>IFERROR(INDEX('Score Calculation'!$D$38:$D$41,MATCH('Detalle de Cuentas'!WJ195,'Score Calculation'!$C$38:$C$41,1)),0)</f>
        <v>4</v>
      </c>
      <c r="XI195" s="98">
        <f>IFERROR(INDEX('Score Calculation'!$D$38:$D$41,MATCH('Detalle de Cuentas'!WK195,'Score Calculation'!$C$38:$C$41,1)),0)</f>
        <v>4</v>
      </c>
      <c r="XJ195" s="98">
        <f>IFERROR(INDEX('Score Calculation'!$D$38:$D$41,MATCH('Detalle de Cuentas'!WL195,'Score Calculation'!$C$38:$C$41,1)),0)</f>
        <v>4</v>
      </c>
      <c r="XK195" s="98">
        <f>IFERROR(INDEX('Score Calculation'!$D$38:$D$41,MATCH('Detalle de Cuentas'!WM195,'Score Calculation'!$C$38:$C$41,1)),0)</f>
        <v>4</v>
      </c>
      <c r="XL195" s="98">
        <f>IFERROR(INDEX('Score Calculation'!$D$38:$D$41,MATCH('Detalle de Cuentas'!WN195,'Score Calculation'!$C$38:$C$41,1)),0)</f>
        <v>4</v>
      </c>
      <c r="XM195" s="98">
        <f>IFERROR(INDEX('Score Calculation'!$D$38:$D$41,MATCH('Detalle de Cuentas'!WO195,'Score Calculation'!$C$38:$C$41,1)),0)</f>
        <v>4</v>
      </c>
      <c r="XN195" s="98">
        <f>IFERROR(INDEX('Score Calculation'!$D$38:$D$41,MATCH('Detalle de Cuentas'!WP195,'Score Calculation'!$C$38:$C$41,1)),0)</f>
        <v>4</v>
      </c>
      <c r="XO195" s="98">
        <f>IFERROR(INDEX('Score Calculation'!$D$38:$D$41,MATCH('Detalle de Cuentas'!WQ195,'Score Calculation'!$C$38:$C$41,1)),0)</f>
        <v>4</v>
      </c>
      <c r="XP195" s="98">
        <f>IFERROR(INDEX('Score Calculation'!$D$24:$D$31,MATCH('Detalle de Cuentas'!NF195,'Score Calculation'!$C$24:$C$31,1)),0)</f>
        <v>1</v>
      </c>
      <c r="XQ195" s="98">
        <f>IFERROR(INDEX('Score Calculation'!$D$24:$D$31,MATCH('Detalle de Cuentas'!NG195,'Score Calculation'!$C$24:$C$31,1)),0)</f>
        <v>1</v>
      </c>
      <c r="XR195" s="98">
        <f>IFERROR(INDEX('Score Calculation'!$D$24:$D$31,MATCH('Detalle de Cuentas'!NH195,'Score Calculation'!$C$24:$C$31,1)),0)</f>
        <v>1</v>
      </c>
      <c r="XS195" s="98">
        <f>IFERROR(INDEX('Score Calculation'!$D$24:$D$31,MATCH('Detalle de Cuentas'!NI195,'Score Calculation'!$C$24:$C$31,1)),0)</f>
        <v>1</v>
      </c>
      <c r="XT195" s="98">
        <f>IFERROR(INDEX('Score Calculation'!$D$24:$D$31,MATCH('Detalle de Cuentas'!NJ195,'Score Calculation'!$C$24:$C$31,1)),0)</f>
        <v>1</v>
      </c>
      <c r="XU195" s="98">
        <f>IFERROR(INDEX('Score Calculation'!$D$24:$D$31,MATCH('Detalle de Cuentas'!NK195,'Score Calculation'!$C$24:$C$31,1)),0)</f>
        <v>1</v>
      </c>
      <c r="XV195" s="98">
        <f>IFERROR(INDEX('Score Calculation'!$D$24:$D$31,MATCH('Detalle de Cuentas'!NL195,'Score Calculation'!$C$24:$C$31,1)),0)</f>
        <v>1</v>
      </c>
      <c r="XW195" s="98">
        <f>IFERROR(INDEX('Score Calculation'!$D$24:$D$31,MATCH('Detalle de Cuentas'!NM195,'Score Calculation'!$C$24:$C$31,1)),0)</f>
        <v>1</v>
      </c>
      <c r="XX195" s="98">
        <f>IFERROR(INDEX('Score Calculation'!$D$24:$D$31,MATCH('Detalle de Cuentas'!NN195,'Score Calculation'!$C$24:$C$31,1)),0)</f>
        <v>1</v>
      </c>
      <c r="XY195" s="98">
        <f>IFERROR(INDEX('Score Calculation'!$D$24:$D$31,MATCH('Detalle de Cuentas'!NO195,'Score Calculation'!$C$24:$C$31,1)),0)</f>
        <v>1</v>
      </c>
      <c r="XZ195" s="98">
        <f>IFERROR(INDEX('Score Calculation'!$D$24:$D$31,MATCH('Detalle de Cuentas'!NP195,'Score Calculation'!$C$24:$C$31,1)),0)</f>
        <v>1</v>
      </c>
      <c r="YA195" s="98">
        <f>IFERROR(INDEX('Score Calculation'!$D$24:$D$31,MATCH('Detalle de Cuentas'!NQ195,'Score Calculation'!$C$24:$C$31,1)),0)</f>
        <v>1</v>
      </c>
      <c r="YB195" s="98">
        <f>IFERROR(INDEX('Score Calculation'!$D$24:$D$31,MATCH('Detalle de Cuentas'!NR195,'Score Calculation'!$C$24:$C$31,1)),0)</f>
        <v>1</v>
      </c>
      <c r="YC195" s="98">
        <f>IFERROR(INDEX('Score Calculation'!$D$24:$D$31,MATCH('Detalle de Cuentas'!NS195,'Score Calculation'!$C$24:$C$31,1)),0)</f>
        <v>1</v>
      </c>
      <c r="YD195" s="98">
        <f>IFERROR(INDEX('Score Calculation'!$D$24:$D$31,MATCH('Detalle de Cuentas'!NT195,'Score Calculation'!$C$24:$C$31,1)),0)</f>
        <v>1</v>
      </c>
      <c r="YE195" s="98">
        <f>IFERROR(INDEX('Score Calculation'!$D$24:$D$31,MATCH('Detalle de Cuentas'!NU195,'Score Calculation'!$C$24:$C$31,1)),0)</f>
        <v>1</v>
      </c>
      <c r="YF195" s="98">
        <f>IFERROR(INDEX('Score Calculation'!$D$24:$D$31,MATCH('Detalle de Cuentas'!NV195,'Score Calculation'!$C$24:$C$31,1)),0)</f>
        <v>1</v>
      </c>
      <c r="YG195" s="98">
        <f>IFERROR(INDEX('Score Calculation'!$D$24:$D$31,MATCH('Detalle de Cuentas'!NW195,'Score Calculation'!$C$24:$C$31,1)),0)</f>
        <v>1</v>
      </c>
      <c r="YH195" s="98">
        <f>IFERROR(INDEX('Score Calculation'!$D$24:$D$31,MATCH('Detalle de Cuentas'!NX195,'Score Calculation'!$C$24:$C$31,1)),0)</f>
        <v>1</v>
      </c>
      <c r="YI195" s="98">
        <f>IFERROR(INDEX('Score Calculation'!$D$24:$D$31,MATCH('Detalle de Cuentas'!NY195,'Score Calculation'!$C$24:$C$31,1)),0)</f>
        <v>1</v>
      </c>
      <c r="YJ195" s="98">
        <f>IFERROR(INDEX('Score Calculation'!$D$24:$D$31,MATCH('Detalle de Cuentas'!NZ195,'Score Calculation'!$C$24:$C$31,1)),0)</f>
        <v>1</v>
      </c>
      <c r="YK195" s="98">
        <f>IFERROR(INDEX('Score Calculation'!$D$24:$D$31,MATCH('Detalle de Cuentas'!OA195,'Score Calculation'!$C$24:$C$31,1)),0)</f>
        <v>1</v>
      </c>
      <c r="YL195" s="98">
        <f>IFERROR(INDEX('Score Calculation'!$D$24:$D$31,MATCH('Detalle de Cuentas'!OB195,'Score Calculation'!$C$24:$C$31,1)),0)</f>
        <v>1</v>
      </c>
      <c r="YM195" s="98">
        <f>IFERROR(INDEX('Score Calculation'!$D$24:$D$31,MATCH('Detalle de Cuentas'!OC195,'Score Calculation'!$C$24:$C$31,1)),0)</f>
        <v>1</v>
      </c>
      <c r="YN195" s="98">
        <f t="shared" si="2067"/>
        <v>0</v>
      </c>
      <c r="YO195" s="98">
        <f>IF(LEFT(TRIM($D195),15)="GRUPO SOLIDARIO",$L195*'Score Calculation'!$H$5,IF(TRIM('Detalle de Cuentas'!$C195)="Semanal",'Detalle de Cuentas'!$L195*'Score Calculation'!$H$6,'Detalle de Cuentas'!$L195))</f>
        <v>0</v>
      </c>
      <c r="YP195" s="99">
        <f>IFERROR(INDEX('Score Calculation'!$D$54:$D$60,MATCH($YO195,'Score Calculation'!$C$54:$C$60,1)),1)</f>
        <v>0.2</v>
      </c>
      <c r="YQ195" s="99">
        <f>IFERROR(INDEX('Score Calculation'!$D$65:$D$123,MATCH(LEFT(TRIM('Detalle de Cuentas'!$F195),20),'Score Calculation'!$F$65:$F$123,0)),1)</f>
        <v>1</v>
      </c>
      <c r="YR195" s="99">
        <f>IFERROR(INDEX('Score Calculation'!$D$46:$D$49,MATCH('Detalle de Cuentas'!$YN195,'Score Calculation'!$C$46:$C$49,1)),1)</f>
        <v>4</v>
      </c>
      <c r="YS195" s="99">
        <f t="shared" si="2068"/>
        <v>0</v>
      </c>
      <c r="YT195" s="99">
        <f t="shared" si="2069"/>
        <v>0</v>
      </c>
      <c r="YU195" s="98" t="str">
        <f t="shared" si="2070"/>
        <v/>
      </c>
      <c r="YV195" s="109">
        <f t="shared" si="2071"/>
        <v>1</v>
      </c>
      <c r="YW195" s="109">
        <f>IFERROR(INDEX('Score Calculation'!$D$187:$D$245,MATCH(LEFT(TRIM('Detalle de Cuentas'!$F195),20),'Score Calculation'!$F$187:$F$245,0)),1)</f>
        <v>1</v>
      </c>
      <c r="YX195" s="109">
        <f>IFERROR(IF($E195="HIPOTECA",-PMT('Score Calculation'!$H$266/(360/$J195),$G195,$YO195)*(30/$J195),-PMT('Score Calculation'!$H$267/(360/$J195),$G195,$YO195)*(30/$J195)),0)</f>
        <v>0</v>
      </c>
      <c r="YY195" s="109">
        <f t="shared" si="2387"/>
        <v>0</v>
      </c>
      <c r="YZ195" s="109">
        <f t="shared" si="2387"/>
        <v>0</v>
      </c>
      <c r="ZA195" s="109">
        <f t="shared" si="2387"/>
        <v>0</v>
      </c>
      <c r="ZB195" s="109">
        <f t="shared" si="2387"/>
        <v>0</v>
      </c>
      <c r="ZC195" s="109">
        <f t="shared" si="2387"/>
        <v>0</v>
      </c>
      <c r="ZD195" s="109">
        <f t="shared" si="2387"/>
        <v>0</v>
      </c>
      <c r="ZE195" s="109">
        <f t="shared" si="2387"/>
        <v>0</v>
      </c>
      <c r="ZF195" s="109">
        <f t="shared" si="2387"/>
        <v>0</v>
      </c>
      <c r="ZG195" s="109">
        <f t="shared" si="2387"/>
        <v>0</v>
      </c>
      <c r="ZH195" s="109">
        <f t="shared" si="2387"/>
        <v>0</v>
      </c>
      <c r="ZI195" s="109">
        <f t="shared" si="2072"/>
        <v>0</v>
      </c>
    </row>
    <row r="196" spans="2:685" x14ac:dyDescent="0.2">
      <c r="B196" s="41">
        <v>180</v>
      </c>
      <c r="C196" s="42"/>
      <c r="D196" s="42"/>
      <c r="E196" s="42"/>
      <c r="F196" s="42"/>
      <c r="G196" s="42"/>
      <c r="H196" s="42"/>
      <c r="I196" s="29"/>
      <c r="J196" s="6" t="str">
        <f t="shared" si="2136"/>
        <v/>
      </c>
      <c r="K196" s="43"/>
      <c r="L196" s="43"/>
      <c r="M196" s="43"/>
      <c r="N196" s="43"/>
      <c r="O196" s="43"/>
      <c r="P196" s="44" t="str">
        <f t="shared" si="1965"/>
        <v/>
      </c>
      <c r="Q196" s="26"/>
      <c r="R196" s="26"/>
      <c r="S196" s="26"/>
      <c r="T196" s="26"/>
      <c r="U196" s="29"/>
      <c r="V196" s="43"/>
      <c r="W196" s="26"/>
      <c r="X196" s="29"/>
      <c r="Y196" s="6">
        <f>IF('Detalle de Cuentas'!$C$4-$R196&gt;'Graph Creator'!$E$2*'Graph Creator'!$D$13*12,0,1)</f>
        <v>1</v>
      </c>
      <c r="Z196" s="45">
        <f t="shared" si="2137"/>
        <v>0</v>
      </c>
      <c r="AA196" s="2" t="e">
        <f t="shared" si="1966"/>
        <v>#VALUE!</v>
      </c>
      <c r="AB196" s="2" t="e">
        <f t="shared" si="1967"/>
        <v>#VALUE!</v>
      </c>
      <c r="AC196" s="2" t="e">
        <f t="shared" si="1968"/>
        <v>#VALUE!</v>
      </c>
      <c r="AD196" s="2" t="e">
        <f t="shared" si="1969"/>
        <v>#VALUE!</v>
      </c>
      <c r="AE196" s="2" t="e">
        <f t="shared" si="1970"/>
        <v>#VALUE!</v>
      </c>
      <c r="AF196" s="2" t="e">
        <f t="shared" si="1971"/>
        <v>#VALUE!</v>
      </c>
      <c r="AG196" s="2">
        <f t="shared" si="1972"/>
        <v>0</v>
      </c>
      <c r="AH196" s="2">
        <f t="shared" si="1973"/>
        <v>0</v>
      </c>
      <c r="AI196" s="2" t="str">
        <f t="shared" si="1974"/>
        <v/>
      </c>
      <c r="AJ196" s="2" t="str">
        <f t="shared" ref="AJ196:BE196" si="2394">IFERROR(SEARCH(".",$I196,AI196+1),"")</f>
        <v/>
      </c>
      <c r="AK196" s="2" t="str">
        <f t="shared" si="2394"/>
        <v/>
      </c>
      <c r="AL196" s="2" t="str">
        <f t="shared" si="2394"/>
        <v/>
      </c>
      <c r="AM196" s="2" t="str">
        <f t="shared" si="2394"/>
        <v/>
      </c>
      <c r="AN196" s="2" t="str">
        <f t="shared" si="2394"/>
        <v/>
      </c>
      <c r="AO196" s="2" t="str">
        <f t="shared" si="2394"/>
        <v/>
      </c>
      <c r="AP196" s="2" t="str">
        <f t="shared" si="2394"/>
        <v/>
      </c>
      <c r="AQ196" s="2" t="str">
        <f t="shared" si="2394"/>
        <v/>
      </c>
      <c r="AR196" s="2" t="str">
        <f t="shared" si="2394"/>
        <v/>
      </c>
      <c r="AS196" s="2" t="str">
        <f t="shared" si="2394"/>
        <v/>
      </c>
      <c r="AT196" s="2" t="str">
        <f t="shared" si="2394"/>
        <v/>
      </c>
      <c r="AU196" s="2" t="str">
        <f t="shared" si="2394"/>
        <v/>
      </c>
      <c r="AV196" s="2" t="str">
        <f t="shared" si="2394"/>
        <v/>
      </c>
      <c r="AW196" s="2" t="str">
        <f t="shared" si="2394"/>
        <v/>
      </c>
      <c r="AX196" s="2" t="str">
        <f t="shared" si="2394"/>
        <v/>
      </c>
      <c r="AY196" s="2" t="str">
        <f t="shared" si="2394"/>
        <v/>
      </c>
      <c r="AZ196" s="2" t="str">
        <f t="shared" si="2394"/>
        <v/>
      </c>
      <c r="BA196" s="2" t="str">
        <f t="shared" si="2394"/>
        <v/>
      </c>
      <c r="BB196" s="2" t="str">
        <f t="shared" si="2394"/>
        <v/>
      </c>
      <c r="BC196" s="2" t="str">
        <f t="shared" si="2394"/>
        <v/>
      </c>
      <c r="BD196" s="2" t="str">
        <f t="shared" si="2394"/>
        <v/>
      </c>
      <c r="BE196" s="2" t="str">
        <f t="shared" si="2394"/>
        <v/>
      </c>
      <c r="BF196" s="2" t="str">
        <f t="shared" si="1976"/>
        <v/>
      </c>
      <c r="BG196" s="2" t="str">
        <f t="shared" si="1620"/>
        <v/>
      </c>
      <c r="BH196" s="2" t="str">
        <f t="shared" si="1621"/>
        <v/>
      </c>
      <c r="BI196" s="2" t="str">
        <f t="shared" si="1622"/>
        <v/>
      </c>
      <c r="BJ196" s="2" t="str">
        <f t="shared" si="1623"/>
        <v/>
      </c>
      <c r="BK196" s="2" t="str">
        <f t="shared" si="1624"/>
        <v/>
      </c>
      <c r="BL196" s="2" t="str">
        <f t="shared" si="1625"/>
        <v/>
      </c>
      <c r="BM196" s="2" t="str">
        <f t="shared" si="1626"/>
        <v/>
      </c>
      <c r="BN196" s="2" t="str">
        <f t="shared" si="1627"/>
        <v/>
      </c>
      <c r="BO196" s="2" t="str">
        <f t="shared" si="1628"/>
        <v/>
      </c>
      <c r="BP196" s="2" t="str">
        <f t="shared" si="1629"/>
        <v/>
      </c>
      <c r="BQ196" s="2" t="str">
        <f t="shared" si="1630"/>
        <v/>
      </c>
      <c r="BR196" s="2" t="str">
        <f t="shared" si="1631"/>
        <v/>
      </c>
      <c r="BS196" s="2" t="str">
        <f t="shared" si="1632"/>
        <v/>
      </c>
      <c r="BT196" s="2" t="str">
        <f t="shared" si="1633"/>
        <v/>
      </c>
      <c r="BU196" s="2" t="str">
        <f t="shared" si="1634"/>
        <v/>
      </c>
      <c r="BV196" s="2" t="str">
        <f t="shared" si="1635"/>
        <v/>
      </c>
      <c r="BW196" s="2" t="str">
        <f t="shared" si="1636"/>
        <v/>
      </c>
      <c r="BX196" s="2" t="str">
        <f t="shared" si="1637"/>
        <v/>
      </c>
      <c r="BY196" s="2" t="str">
        <f t="shared" si="1638"/>
        <v/>
      </c>
      <c r="BZ196" s="2" t="str">
        <f t="shared" si="1639"/>
        <v/>
      </c>
      <c r="CA196" s="2" t="str">
        <f t="shared" si="1640"/>
        <v/>
      </c>
      <c r="CB196" s="2" t="str">
        <f t="shared" si="1641"/>
        <v/>
      </c>
      <c r="CC196" s="2" t="str">
        <f t="shared" si="1642"/>
        <v/>
      </c>
      <c r="CD196" s="14">
        <f t="shared" si="2139"/>
        <v>0</v>
      </c>
      <c r="CE196" s="14" t="e">
        <f t="shared" ref="CE196:DA196" si="2395">CD196-$J$17</f>
        <v>#VALUE!</v>
      </c>
      <c r="CF196" s="14" t="e">
        <f t="shared" si="2395"/>
        <v>#VALUE!</v>
      </c>
      <c r="CG196" s="14" t="e">
        <f t="shared" si="2395"/>
        <v>#VALUE!</v>
      </c>
      <c r="CH196" s="14" t="e">
        <f t="shared" si="2395"/>
        <v>#VALUE!</v>
      </c>
      <c r="CI196" s="14" t="e">
        <f t="shared" si="2395"/>
        <v>#VALUE!</v>
      </c>
      <c r="CJ196" s="14" t="e">
        <f t="shared" si="2395"/>
        <v>#VALUE!</v>
      </c>
      <c r="CK196" s="14" t="e">
        <f t="shared" si="2395"/>
        <v>#VALUE!</v>
      </c>
      <c r="CL196" s="14" t="e">
        <f t="shared" si="2395"/>
        <v>#VALUE!</v>
      </c>
      <c r="CM196" s="14" t="e">
        <f t="shared" si="2395"/>
        <v>#VALUE!</v>
      </c>
      <c r="CN196" s="14" t="e">
        <f t="shared" si="2395"/>
        <v>#VALUE!</v>
      </c>
      <c r="CO196" s="14" t="e">
        <f t="shared" si="2395"/>
        <v>#VALUE!</v>
      </c>
      <c r="CP196" s="14" t="e">
        <f t="shared" si="2395"/>
        <v>#VALUE!</v>
      </c>
      <c r="CQ196" s="14" t="e">
        <f t="shared" si="2395"/>
        <v>#VALUE!</v>
      </c>
      <c r="CR196" s="14" t="e">
        <f t="shared" si="2395"/>
        <v>#VALUE!</v>
      </c>
      <c r="CS196" s="14" t="e">
        <f t="shared" si="2395"/>
        <v>#VALUE!</v>
      </c>
      <c r="CT196" s="14" t="e">
        <f t="shared" si="2395"/>
        <v>#VALUE!</v>
      </c>
      <c r="CU196" s="14" t="e">
        <f t="shared" si="2395"/>
        <v>#VALUE!</v>
      </c>
      <c r="CV196" s="14" t="e">
        <f t="shared" si="2395"/>
        <v>#VALUE!</v>
      </c>
      <c r="CW196" s="14" t="e">
        <f t="shared" si="2395"/>
        <v>#VALUE!</v>
      </c>
      <c r="CX196" s="14" t="e">
        <f t="shared" si="2395"/>
        <v>#VALUE!</v>
      </c>
      <c r="CY196" s="14" t="e">
        <f t="shared" si="2395"/>
        <v>#VALUE!</v>
      </c>
      <c r="CZ196" s="14" t="e">
        <f t="shared" si="2395"/>
        <v>#VALUE!</v>
      </c>
      <c r="DA196" s="14" t="e">
        <f t="shared" si="2395"/>
        <v>#VALUE!</v>
      </c>
      <c r="DB196" s="2">
        <f t="shared" si="1978"/>
        <v>0</v>
      </c>
      <c r="DC196" s="2">
        <f t="shared" si="1979"/>
        <v>0</v>
      </c>
      <c r="DD196" s="2">
        <f t="shared" si="1980"/>
        <v>0</v>
      </c>
      <c r="DE196" s="2">
        <f t="shared" si="1981"/>
        <v>0</v>
      </c>
      <c r="DF196" s="2">
        <f t="shared" si="1982"/>
        <v>0</v>
      </c>
      <c r="DG196" s="2">
        <f t="shared" si="1983"/>
        <v>0</v>
      </c>
      <c r="DH196" s="2">
        <f t="shared" si="1984"/>
        <v>0</v>
      </c>
      <c r="DI196" s="2">
        <f t="shared" si="1985"/>
        <v>0</v>
      </c>
      <c r="DJ196" s="2">
        <f t="shared" si="1986"/>
        <v>0</v>
      </c>
      <c r="DK196" s="2">
        <f t="shared" si="1987"/>
        <v>0</v>
      </c>
      <c r="DL196" s="2">
        <f t="shared" si="1988"/>
        <v>0</v>
      </c>
      <c r="DM196" s="2">
        <f t="shared" si="1989"/>
        <v>0</v>
      </c>
      <c r="DN196" s="2">
        <f t="shared" si="1990"/>
        <v>0</v>
      </c>
      <c r="DO196" s="2">
        <f t="shared" si="1991"/>
        <v>0</v>
      </c>
      <c r="DP196" s="2">
        <f t="shared" si="1992"/>
        <v>0</v>
      </c>
      <c r="DQ196" s="2">
        <f t="shared" si="1993"/>
        <v>0</v>
      </c>
      <c r="DR196" s="2">
        <f t="shared" si="1994"/>
        <v>0</v>
      </c>
      <c r="DS196" s="2">
        <f t="shared" si="1995"/>
        <v>0</v>
      </c>
      <c r="DT196" s="2">
        <f t="shared" si="1996"/>
        <v>0</v>
      </c>
      <c r="DU196" s="2">
        <f t="shared" si="1997"/>
        <v>0</v>
      </c>
      <c r="DV196" s="2">
        <f t="shared" si="1998"/>
        <v>0</v>
      </c>
      <c r="DW196" s="2">
        <f t="shared" si="1999"/>
        <v>0</v>
      </c>
      <c r="DX196" s="2">
        <f t="shared" si="2000"/>
        <v>0</v>
      </c>
      <c r="DY196" s="2">
        <f t="shared" si="2001"/>
        <v>0</v>
      </c>
      <c r="DZ196" s="2">
        <f t="shared" si="2002"/>
        <v>0</v>
      </c>
      <c r="EA196" s="2">
        <f t="shared" si="2003"/>
        <v>0</v>
      </c>
      <c r="EB196" s="2">
        <f t="shared" si="2004"/>
        <v>0</v>
      </c>
      <c r="EC196" s="2">
        <f t="shared" si="2005"/>
        <v>0</v>
      </c>
      <c r="ED196" s="2">
        <f t="shared" si="2006"/>
        <v>0</v>
      </c>
      <c r="EE196" s="2">
        <f t="shared" si="2007"/>
        <v>0</v>
      </c>
      <c r="EF196" s="2">
        <f t="shared" si="2008"/>
        <v>0</v>
      </c>
      <c r="EG196" s="2">
        <f t="shared" si="2009"/>
        <v>0</v>
      </c>
      <c r="EH196" s="2">
        <f t="shared" si="2010"/>
        <v>0</v>
      </c>
      <c r="EI196" s="2">
        <f t="shared" si="2011"/>
        <v>0</v>
      </c>
      <c r="EJ196" s="2">
        <f t="shared" si="2012"/>
        <v>0</v>
      </c>
      <c r="EK196" s="2">
        <f t="shared" si="2013"/>
        <v>0</v>
      </c>
      <c r="EL196" s="2">
        <f t="shared" si="2014"/>
        <v>0</v>
      </c>
      <c r="EM196" s="2">
        <f t="shared" si="2015"/>
        <v>0</v>
      </c>
      <c r="EN196" s="2">
        <f t="shared" si="2016"/>
        <v>0</v>
      </c>
      <c r="EO196" s="2">
        <f t="shared" si="2017"/>
        <v>0</v>
      </c>
      <c r="EP196" s="2">
        <f t="shared" si="2018"/>
        <v>0</v>
      </c>
      <c r="EQ196" s="2">
        <f t="shared" si="2019"/>
        <v>0</v>
      </c>
      <c r="ER196" s="2">
        <f t="shared" si="2020"/>
        <v>0</v>
      </c>
      <c r="ES196" s="2">
        <f t="shared" si="2021"/>
        <v>0</v>
      </c>
      <c r="ET196" s="2">
        <f t="shared" si="2022"/>
        <v>0</v>
      </c>
      <c r="EU196" s="2">
        <f t="shared" si="2023"/>
        <v>0</v>
      </c>
      <c r="EV196" s="2">
        <f t="shared" si="2024"/>
        <v>0</v>
      </c>
      <c r="EW196" s="2">
        <f t="shared" si="2025"/>
        <v>0</v>
      </c>
      <c r="EX196" s="2">
        <f t="shared" si="2141"/>
        <v>1</v>
      </c>
      <c r="EY196" s="2" t="e">
        <f t="shared" si="2142"/>
        <v>#VALUE!</v>
      </c>
      <c r="EZ196" s="2" t="e">
        <f t="shared" si="2143"/>
        <v>#VALUE!</v>
      </c>
      <c r="FA196" s="2" t="e">
        <f t="shared" si="2144"/>
        <v>#VALUE!</v>
      </c>
      <c r="FB196" s="2" t="e">
        <f t="shared" si="2145"/>
        <v>#VALUE!</v>
      </c>
      <c r="FC196" s="2" t="e">
        <f t="shared" si="2146"/>
        <v>#VALUE!</v>
      </c>
      <c r="FD196" s="2" t="e">
        <f t="shared" si="2147"/>
        <v>#VALUE!</v>
      </c>
      <c r="FE196" s="2" t="e">
        <f t="shared" si="2148"/>
        <v>#VALUE!</v>
      </c>
      <c r="FF196" s="2" t="e">
        <f t="shared" si="2149"/>
        <v>#VALUE!</v>
      </c>
      <c r="FG196" s="2" t="e">
        <f t="shared" si="2150"/>
        <v>#VALUE!</v>
      </c>
      <c r="FH196" s="2" t="e">
        <f t="shared" si="2151"/>
        <v>#VALUE!</v>
      </c>
      <c r="FI196" s="2" t="e">
        <f t="shared" si="2152"/>
        <v>#VALUE!</v>
      </c>
      <c r="FJ196" s="2" t="e">
        <f t="shared" si="2153"/>
        <v>#VALUE!</v>
      </c>
      <c r="FK196" s="2" t="e">
        <f t="shared" si="2154"/>
        <v>#VALUE!</v>
      </c>
      <c r="FL196" s="2" t="e">
        <f t="shared" si="2155"/>
        <v>#VALUE!</v>
      </c>
      <c r="FM196" s="2" t="e">
        <f t="shared" si="2156"/>
        <v>#VALUE!</v>
      </c>
      <c r="FN196" s="2" t="e">
        <f t="shared" si="2157"/>
        <v>#VALUE!</v>
      </c>
      <c r="FO196" s="2" t="e">
        <f t="shared" si="2158"/>
        <v>#VALUE!</v>
      </c>
      <c r="FP196" s="2" t="e">
        <f t="shared" si="2159"/>
        <v>#VALUE!</v>
      </c>
      <c r="FQ196" s="2" t="e">
        <f t="shared" si="2160"/>
        <v>#VALUE!</v>
      </c>
      <c r="FR196" s="2" t="e">
        <f t="shared" si="2161"/>
        <v>#VALUE!</v>
      </c>
      <c r="FS196" s="2" t="e">
        <f t="shared" si="2162"/>
        <v>#VALUE!</v>
      </c>
      <c r="FT196" s="2" t="e">
        <f t="shared" si="2163"/>
        <v>#VALUE!</v>
      </c>
      <c r="FU196" s="2" t="e">
        <f t="shared" si="2164"/>
        <v>#VALUE!</v>
      </c>
      <c r="FV196" s="2">
        <f t="shared" si="2165"/>
        <v>1</v>
      </c>
      <c r="FW196" s="2" t="e">
        <f t="shared" si="2166"/>
        <v>#VALUE!</v>
      </c>
      <c r="FX196" s="2" t="e">
        <f t="shared" si="2167"/>
        <v>#VALUE!</v>
      </c>
      <c r="FY196" s="2" t="e">
        <f t="shared" si="2168"/>
        <v>#VALUE!</v>
      </c>
      <c r="FZ196" s="2" t="e">
        <f t="shared" si="2169"/>
        <v>#VALUE!</v>
      </c>
      <c r="GA196" s="2" t="e">
        <f t="shared" si="2170"/>
        <v>#VALUE!</v>
      </c>
      <c r="GB196" s="2" t="e">
        <f t="shared" si="2171"/>
        <v>#VALUE!</v>
      </c>
      <c r="GC196" s="2" t="e">
        <f t="shared" si="2172"/>
        <v>#VALUE!</v>
      </c>
      <c r="GD196" s="2" t="e">
        <f t="shared" si="2173"/>
        <v>#VALUE!</v>
      </c>
      <c r="GE196" s="2" t="e">
        <f t="shared" si="2174"/>
        <v>#VALUE!</v>
      </c>
      <c r="GF196" s="2" t="e">
        <f t="shared" si="2175"/>
        <v>#VALUE!</v>
      </c>
      <c r="GG196" s="2" t="e">
        <f t="shared" si="2176"/>
        <v>#VALUE!</v>
      </c>
      <c r="GH196" s="2" t="e">
        <f t="shared" si="2177"/>
        <v>#VALUE!</v>
      </c>
      <c r="GI196" s="2" t="e">
        <f t="shared" si="2178"/>
        <v>#VALUE!</v>
      </c>
      <c r="GJ196" s="2" t="e">
        <f t="shared" si="2179"/>
        <v>#VALUE!</v>
      </c>
      <c r="GK196" s="2" t="e">
        <f t="shared" si="2180"/>
        <v>#VALUE!</v>
      </c>
      <c r="GL196" s="2" t="e">
        <f t="shared" si="2181"/>
        <v>#VALUE!</v>
      </c>
      <c r="GM196" s="2" t="e">
        <f t="shared" si="2182"/>
        <v>#VALUE!</v>
      </c>
      <c r="GN196" s="2" t="e">
        <f t="shared" si="2183"/>
        <v>#VALUE!</v>
      </c>
      <c r="GO196" s="2" t="e">
        <f t="shared" si="2184"/>
        <v>#VALUE!</v>
      </c>
      <c r="GP196" s="2" t="e">
        <f t="shared" si="2185"/>
        <v>#VALUE!</v>
      </c>
      <c r="GQ196" s="2" t="e">
        <f t="shared" si="2186"/>
        <v>#VALUE!</v>
      </c>
      <c r="GR196" s="2" t="e">
        <f t="shared" si="2187"/>
        <v>#VALUE!</v>
      </c>
      <c r="GS196" s="2" t="e">
        <f t="shared" si="2188"/>
        <v>#VALUE!</v>
      </c>
      <c r="GT196" s="2">
        <f t="shared" si="2189"/>
        <v>1</v>
      </c>
      <c r="GU196" s="2" t="e">
        <f t="shared" si="2190"/>
        <v>#VALUE!</v>
      </c>
      <c r="GV196" s="2" t="e">
        <f t="shared" si="2191"/>
        <v>#VALUE!</v>
      </c>
      <c r="GW196" s="2" t="e">
        <f t="shared" si="2192"/>
        <v>#VALUE!</v>
      </c>
      <c r="GX196" s="2" t="e">
        <f t="shared" si="2193"/>
        <v>#VALUE!</v>
      </c>
      <c r="GY196" s="2" t="e">
        <f t="shared" si="2194"/>
        <v>#VALUE!</v>
      </c>
      <c r="GZ196" s="2" t="e">
        <f t="shared" si="2195"/>
        <v>#VALUE!</v>
      </c>
      <c r="HA196" s="2" t="e">
        <f t="shared" si="2196"/>
        <v>#VALUE!</v>
      </c>
      <c r="HB196" s="2" t="e">
        <f t="shared" si="2197"/>
        <v>#VALUE!</v>
      </c>
      <c r="HC196" s="2" t="e">
        <f t="shared" si="2198"/>
        <v>#VALUE!</v>
      </c>
      <c r="HD196" s="2" t="e">
        <f t="shared" si="2199"/>
        <v>#VALUE!</v>
      </c>
      <c r="HE196" s="2" t="e">
        <f t="shared" si="2200"/>
        <v>#VALUE!</v>
      </c>
      <c r="HF196" s="2" t="e">
        <f t="shared" si="2201"/>
        <v>#VALUE!</v>
      </c>
      <c r="HG196" s="2" t="e">
        <f t="shared" si="2202"/>
        <v>#VALUE!</v>
      </c>
      <c r="HH196" s="2" t="e">
        <f t="shared" si="2203"/>
        <v>#VALUE!</v>
      </c>
      <c r="HI196" s="2" t="e">
        <f t="shared" si="2204"/>
        <v>#VALUE!</v>
      </c>
      <c r="HJ196" s="2" t="e">
        <f t="shared" si="2205"/>
        <v>#VALUE!</v>
      </c>
      <c r="HK196" s="2" t="e">
        <f t="shared" si="2206"/>
        <v>#VALUE!</v>
      </c>
      <c r="HL196" s="2" t="e">
        <f t="shared" si="2207"/>
        <v>#VALUE!</v>
      </c>
      <c r="HM196" s="2" t="e">
        <f t="shared" si="2208"/>
        <v>#VALUE!</v>
      </c>
      <c r="HN196" s="2" t="e">
        <f t="shared" si="2209"/>
        <v>#VALUE!</v>
      </c>
      <c r="HO196" s="2" t="e">
        <f t="shared" si="2210"/>
        <v>#VALUE!</v>
      </c>
      <c r="HP196" s="2" t="e">
        <f t="shared" si="2211"/>
        <v>#VALUE!</v>
      </c>
      <c r="HQ196" s="2" t="e">
        <f t="shared" si="2212"/>
        <v>#VALUE!</v>
      </c>
      <c r="HR196" s="2">
        <f t="shared" si="2213"/>
        <v>1</v>
      </c>
      <c r="HS196" s="2" t="e">
        <f t="shared" si="2214"/>
        <v>#VALUE!</v>
      </c>
      <c r="HT196" s="2" t="e">
        <f t="shared" si="2215"/>
        <v>#VALUE!</v>
      </c>
      <c r="HU196" s="2" t="e">
        <f t="shared" si="2216"/>
        <v>#VALUE!</v>
      </c>
      <c r="HV196" s="2" t="e">
        <f t="shared" si="2217"/>
        <v>#VALUE!</v>
      </c>
      <c r="HW196" s="2" t="e">
        <f t="shared" si="2218"/>
        <v>#VALUE!</v>
      </c>
      <c r="HX196" s="2" t="e">
        <f t="shared" si="2219"/>
        <v>#VALUE!</v>
      </c>
      <c r="HY196" s="2" t="e">
        <f t="shared" si="2220"/>
        <v>#VALUE!</v>
      </c>
      <c r="HZ196" s="2" t="e">
        <f t="shared" si="2221"/>
        <v>#VALUE!</v>
      </c>
      <c r="IA196" s="2" t="e">
        <f t="shared" si="2222"/>
        <v>#VALUE!</v>
      </c>
      <c r="IB196" s="2" t="e">
        <f t="shared" si="2223"/>
        <v>#VALUE!</v>
      </c>
      <c r="IC196" s="2" t="e">
        <f t="shared" si="2224"/>
        <v>#VALUE!</v>
      </c>
      <c r="ID196" s="2" t="e">
        <f t="shared" si="2225"/>
        <v>#VALUE!</v>
      </c>
      <c r="IE196" s="2" t="e">
        <f t="shared" si="2226"/>
        <v>#VALUE!</v>
      </c>
      <c r="IF196" s="2" t="e">
        <f t="shared" si="2227"/>
        <v>#VALUE!</v>
      </c>
      <c r="IG196" s="2" t="e">
        <f t="shared" si="2228"/>
        <v>#VALUE!</v>
      </c>
      <c r="IH196" s="2" t="e">
        <f t="shared" si="2229"/>
        <v>#VALUE!</v>
      </c>
      <c r="II196" s="2" t="e">
        <f t="shared" si="2230"/>
        <v>#VALUE!</v>
      </c>
      <c r="IJ196" s="2" t="e">
        <f t="shared" si="2231"/>
        <v>#VALUE!</v>
      </c>
      <c r="IK196" s="2" t="e">
        <f t="shared" si="2232"/>
        <v>#VALUE!</v>
      </c>
      <c r="IL196" s="2" t="e">
        <f t="shared" si="2233"/>
        <v>#VALUE!</v>
      </c>
      <c r="IM196" s="2" t="e">
        <f t="shared" si="2234"/>
        <v>#VALUE!</v>
      </c>
      <c r="IN196" s="2" t="e">
        <f t="shared" si="2235"/>
        <v>#VALUE!</v>
      </c>
      <c r="IO196" s="2" t="e">
        <f t="shared" si="2236"/>
        <v>#VALUE!</v>
      </c>
      <c r="IP196" s="2">
        <f t="shared" si="2237"/>
        <v>0</v>
      </c>
      <c r="IQ196" s="2" t="e">
        <f t="shared" si="2238"/>
        <v>#VALUE!</v>
      </c>
      <c r="IR196" s="2" t="e">
        <f t="shared" si="2239"/>
        <v>#VALUE!</v>
      </c>
      <c r="IS196" s="2" t="e">
        <f t="shared" si="2240"/>
        <v>#VALUE!</v>
      </c>
      <c r="IT196" s="2" t="e">
        <f t="shared" si="2241"/>
        <v>#VALUE!</v>
      </c>
      <c r="IU196" s="2" t="e">
        <f t="shared" si="2242"/>
        <v>#VALUE!</v>
      </c>
      <c r="IV196" s="2" t="e">
        <f t="shared" si="2243"/>
        <v>#VALUE!</v>
      </c>
      <c r="IW196" s="2" t="e">
        <f t="shared" si="2244"/>
        <v>#VALUE!</v>
      </c>
      <c r="IX196" s="2" t="e">
        <f t="shared" si="2245"/>
        <v>#VALUE!</v>
      </c>
      <c r="IY196" s="2" t="e">
        <f t="shared" si="2246"/>
        <v>#VALUE!</v>
      </c>
      <c r="IZ196" s="2" t="e">
        <f t="shared" si="2247"/>
        <v>#VALUE!</v>
      </c>
      <c r="JA196" s="2" t="e">
        <f t="shared" si="2248"/>
        <v>#VALUE!</v>
      </c>
      <c r="JB196" s="2" t="e">
        <f t="shared" si="2249"/>
        <v>#VALUE!</v>
      </c>
      <c r="JC196" s="2" t="e">
        <f t="shared" si="2250"/>
        <v>#VALUE!</v>
      </c>
      <c r="JD196" s="2" t="e">
        <f t="shared" si="2251"/>
        <v>#VALUE!</v>
      </c>
      <c r="JE196" s="2" t="e">
        <f t="shared" si="2252"/>
        <v>#VALUE!</v>
      </c>
      <c r="JF196" s="2" t="e">
        <f t="shared" si="2253"/>
        <v>#VALUE!</v>
      </c>
      <c r="JG196" s="2" t="e">
        <f t="shared" si="2254"/>
        <v>#VALUE!</v>
      </c>
      <c r="JH196" s="2" t="e">
        <f t="shared" si="2255"/>
        <v>#VALUE!</v>
      </c>
      <c r="JI196" s="2" t="e">
        <f t="shared" si="2256"/>
        <v>#VALUE!</v>
      </c>
      <c r="JJ196" s="2" t="e">
        <f t="shared" si="2257"/>
        <v>#VALUE!</v>
      </c>
      <c r="JK196" s="2" t="e">
        <f t="shared" si="2258"/>
        <v>#VALUE!</v>
      </c>
      <c r="JL196" s="2" t="e">
        <f t="shared" si="2259"/>
        <v>#VALUE!</v>
      </c>
      <c r="JM196" s="2" t="e">
        <f t="shared" si="2260"/>
        <v>#VALUE!</v>
      </c>
      <c r="JN196" s="2">
        <f t="shared" si="2261"/>
        <v>0</v>
      </c>
      <c r="JO196" s="2" t="e">
        <f t="shared" si="2262"/>
        <v>#VALUE!</v>
      </c>
      <c r="JP196" s="2" t="e">
        <f t="shared" si="2263"/>
        <v>#VALUE!</v>
      </c>
      <c r="JQ196" s="2" t="e">
        <f t="shared" si="2264"/>
        <v>#VALUE!</v>
      </c>
      <c r="JR196" s="2" t="e">
        <f t="shared" si="2265"/>
        <v>#VALUE!</v>
      </c>
      <c r="JS196" s="2" t="e">
        <f t="shared" si="2266"/>
        <v>#VALUE!</v>
      </c>
      <c r="JT196" s="2" t="e">
        <f t="shared" si="2267"/>
        <v>#VALUE!</v>
      </c>
      <c r="JU196" s="2" t="e">
        <f t="shared" si="2268"/>
        <v>#VALUE!</v>
      </c>
      <c r="JV196" s="2" t="e">
        <f t="shared" si="2269"/>
        <v>#VALUE!</v>
      </c>
      <c r="JW196" s="2" t="e">
        <f t="shared" si="2270"/>
        <v>#VALUE!</v>
      </c>
      <c r="JX196" s="2" t="e">
        <f t="shared" si="2271"/>
        <v>#VALUE!</v>
      </c>
      <c r="JY196" s="2" t="e">
        <f t="shared" si="2272"/>
        <v>#VALUE!</v>
      </c>
      <c r="JZ196" s="2" t="e">
        <f t="shared" si="2273"/>
        <v>#VALUE!</v>
      </c>
      <c r="KA196" s="2" t="e">
        <f t="shared" si="2274"/>
        <v>#VALUE!</v>
      </c>
      <c r="KB196" s="2" t="e">
        <f t="shared" si="2275"/>
        <v>#VALUE!</v>
      </c>
      <c r="KC196" s="2" t="e">
        <f t="shared" si="2276"/>
        <v>#VALUE!</v>
      </c>
      <c r="KD196" s="2" t="e">
        <f t="shared" si="2277"/>
        <v>#VALUE!</v>
      </c>
      <c r="KE196" s="2" t="e">
        <f t="shared" si="2278"/>
        <v>#VALUE!</v>
      </c>
      <c r="KF196" s="2" t="e">
        <f t="shared" si="2279"/>
        <v>#VALUE!</v>
      </c>
      <c r="KG196" s="2" t="e">
        <f t="shared" si="2280"/>
        <v>#VALUE!</v>
      </c>
      <c r="KH196" s="2" t="e">
        <f t="shared" si="2281"/>
        <v>#VALUE!</v>
      </c>
      <c r="KI196" s="2" t="e">
        <f t="shared" si="2282"/>
        <v>#VALUE!</v>
      </c>
      <c r="KJ196" s="2" t="e">
        <f t="shared" si="2283"/>
        <v>#VALUE!</v>
      </c>
      <c r="KK196" s="2" t="e">
        <f t="shared" si="2284"/>
        <v>#VALUE!</v>
      </c>
      <c r="KL196" s="2">
        <f t="shared" si="2285"/>
        <v>0</v>
      </c>
      <c r="KM196" s="2" t="e">
        <f t="shared" si="2286"/>
        <v>#VALUE!</v>
      </c>
      <c r="KN196" s="2" t="e">
        <f t="shared" si="2287"/>
        <v>#VALUE!</v>
      </c>
      <c r="KO196" s="2" t="e">
        <f t="shared" si="2288"/>
        <v>#VALUE!</v>
      </c>
      <c r="KP196" s="2" t="e">
        <f t="shared" si="2289"/>
        <v>#VALUE!</v>
      </c>
      <c r="KQ196" s="2" t="e">
        <f t="shared" si="2290"/>
        <v>#VALUE!</v>
      </c>
      <c r="KR196" s="2" t="e">
        <f t="shared" si="2291"/>
        <v>#VALUE!</v>
      </c>
      <c r="KS196" s="2" t="e">
        <f t="shared" si="2292"/>
        <v>#VALUE!</v>
      </c>
      <c r="KT196" s="2" t="e">
        <f t="shared" si="2293"/>
        <v>#VALUE!</v>
      </c>
      <c r="KU196" s="2" t="e">
        <f t="shared" si="2294"/>
        <v>#VALUE!</v>
      </c>
      <c r="KV196" s="2" t="e">
        <f t="shared" si="2295"/>
        <v>#VALUE!</v>
      </c>
      <c r="KW196" s="2" t="e">
        <f t="shared" si="2296"/>
        <v>#VALUE!</v>
      </c>
      <c r="KX196" s="2" t="e">
        <f t="shared" si="2297"/>
        <v>#VALUE!</v>
      </c>
      <c r="KY196" s="2" t="e">
        <f t="shared" si="2298"/>
        <v>#VALUE!</v>
      </c>
      <c r="KZ196" s="2" t="e">
        <f t="shared" si="2299"/>
        <v>#VALUE!</v>
      </c>
      <c r="LA196" s="2" t="e">
        <f t="shared" si="2300"/>
        <v>#VALUE!</v>
      </c>
      <c r="LB196" s="2" t="e">
        <f t="shared" si="2301"/>
        <v>#VALUE!</v>
      </c>
      <c r="LC196" s="2" t="e">
        <f t="shared" si="2302"/>
        <v>#VALUE!</v>
      </c>
      <c r="LD196" s="2" t="e">
        <f t="shared" si="2303"/>
        <v>#VALUE!</v>
      </c>
      <c r="LE196" s="2" t="e">
        <f t="shared" si="2304"/>
        <v>#VALUE!</v>
      </c>
      <c r="LF196" s="2" t="e">
        <f t="shared" si="2305"/>
        <v>#VALUE!</v>
      </c>
      <c r="LG196" s="2" t="e">
        <f t="shared" si="2306"/>
        <v>#VALUE!</v>
      </c>
      <c r="LH196" s="2" t="e">
        <f t="shared" si="2307"/>
        <v>#VALUE!</v>
      </c>
      <c r="LI196" s="2" t="e">
        <f t="shared" si="2308"/>
        <v>#VALUE!</v>
      </c>
      <c r="LJ196" s="2">
        <f t="shared" si="2309"/>
        <v>0</v>
      </c>
      <c r="LK196" s="2" t="e">
        <f t="shared" si="2310"/>
        <v>#VALUE!</v>
      </c>
      <c r="LL196" s="2" t="e">
        <f t="shared" si="2311"/>
        <v>#VALUE!</v>
      </c>
      <c r="LM196" s="2" t="e">
        <f t="shared" si="2312"/>
        <v>#VALUE!</v>
      </c>
      <c r="LN196" s="2" t="e">
        <f t="shared" si="2313"/>
        <v>#VALUE!</v>
      </c>
      <c r="LO196" s="2" t="e">
        <f t="shared" si="2314"/>
        <v>#VALUE!</v>
      </c>
      <c r="LP196" s="2" t="e">
        <f t="shared" si="2315"/>
        <v>#VALUE!</v>
      </c>
      <c r="LQ196" s="2" t="e">
        <f t="shared" si="2316"/>
        <v>#VALUE!</v>
      </c>
      <c r="LR196" s="2" t="e">
        <f t="shared" si="2317"/>
        <v>#VALUE!</v>
      </c>
      <c r="LS196" s="2" t="e">
        <f t="shared" si="2318"/>
        <v>#VALUE!</v>
      </c>
      <c r="LT196" s="2" t="e">
        <f t="shared" si="2319"/>
        <v>#VALUE!</v>
      </c>
      <c r="LU196" s="2" t="e">
        <f t="shared" si="2320"/>
        <v>#VALUE!</v>
      </c>
      <c r="LV196" s="2" t="e">
        <f t="shared" si="2321"/>
        <v>#VALUE!</v>
      </c>
      <c r="LW196" s="2" t="e">
        <f t="shared" si="2322"/>
        <v>#VALUE!</v>
      </c>
      <c r="LX196" s="2" t="e">
        <f t="shared" si="2323"/>
        <v>#VALUE!</v>
      </c>
      <c r="LY196" s="2" t="e">
        <f t="shared" si="2324"/>
        <v>#VALUE!</v>
      </c>
      <c r="LZ196" s="2" t="e">
        <f t="shared" si="2325"/>
        <v>#VALUE!</v>
      </c>
      <c r="MA196" s="2" t="e">
        <f t="shared" si="2326"/>
        <v>#VALUE!</v>
      </c>
      <c r="MB196" s="2" t="e">
        <f t="shared" si="2327"/>
        <v>#VALUE!</v>
      </c>
      <c r="MC196" s="2" t="e">
        <f t="shared" si="2328"/>
        <v>#VALUE!</v>
      </c>
      <c r="MD196" s="2" t="e">
        <f t="shared" si="2329"/>
        <v>#VALUE!</v>
      </c>
      <c r="ME196" s="2" t="e">
        <f t="shared" si="2330"/>
        <v>#VALUE!</v>
      </c>
      <c r="MF196" s="2" t="e">
        <f t="shared" si="2331"/>
        <v>#VALUE!</v>
      </c>
      <c r="MG196" s="2" t="e">
        <f t="shared" si="2332"/>
        <v>#VALUE!</v>
      </c>
      <c r="MH196" s="2">
        <f t="shared" si="2333"/>
        <v>1</v>
      </c>
      <c r="MI196" s="2" t="e">
        <f t="shared" si="2334"/>
        <v>#VALUE!</v>
      </c>
      <c r="MJ196" s="2" t="e">
        <f t="shared" si="2335"/>
        <v>#VALUE!</v>
      </c>
      <c r="MK196" s="2" t="e">
        <f t="shared" si="2336"/>
        <v>#VALUE!</v>
      </c>
      <c r="ML196" s="2" t="e">
        <f t="shared" si="2337"/>
        <v>#VALUE!</v>
      </c>
      <c r="MM196" s="2" t="e">
        <f t="shared" si="2338"/>
        <v>#VALUE!</v>
      </c>
      <c r="MN196" s="2" t="e">
        <f t="shared" si="2339"/>
        <v>#VALUE!</v>
      </c>
      <c r="MO196" s="2" t="e">
        <f t="shared" si="2340"/>
        <v>#VALUE!</v>
      </c>
      <c r="MP196" s="2" t="e">
        <f t="shared" si="2341"/>
        <v>#VALUE!</v>
      </c>
      <c r="MQ196" s="2" t="e">
        <f t="shared" si="2342"/>
        <v>#VALUE!</v>
      </c>
      <c r="MR196" s="2" t="e">
        <f t="shared" si="2343"/>
        <v>#VALUE!</v>
      </c>
      <c r="MS196" s="2" t="e">
        <f t="shared" si="2344"/>
        <v>#VALUE!</v>
      </c>
      <c r="MT196" s="2" t="e">
        <f t="shared" si="2345"/>
        <v>#VALUE!</v>
      </c>
      <c r="MU196" s="2" t="e">
        <f t="shared" si="2346"/>
        <v>#VALUE!</v>
      </c>
      <c r="MV196" s="2" t="e">
        <f t="shared" si="2347"/>
        <v>#VALUE!</v>
      </c>
      <c r="MW196" s="2" t="e">
        <f t="shared" si="2348"/>
        <v>#VALUE!</v>
      </c>
      <c r="MX196" s="2" t="e">
        <f t="shared" si="2349"/>
        <v>#VALUE!</v>
      </c>
      <c r="MY196" s="2" t="e">
        <f t="shared" si="2350"/>
        <v>#VALUE!</v>
      </c>
      <c r="MZ196" s="2" t="e">
        <f t="shared" si="2351"/>
        <v>#VALUE!</v>
      </c>
      <c r="NA196" s="2" t="e">
        <f t="shared" si="2352"/>
        <v>#VALUE!</v>
      </c>
      <c r="NB196" s="2" t="e">
        <f t="shared" si="2353"/>
        <v>#VALUE!</v>
      </c>
      <c r="NC196" s="2" t="e">
        <f t="shared" si="2354"/>
        <v>#VALUE!</v>
      </c>
      <c r="ND196" s="2" t="e">
        <f t="shared" si="2355"/>
        <v>#VALUE!</v>
      </c>
      <c r="NE196" s="2" t="e">
        <f t="shared" si="2356"/>
        <v>#VALUE!</v>
      </c>
      <c r="NF196" s="2">
        <f t="shared" si="2026"/>
        <v>0</v>
      </c>
      <c r="NG196" s="2">
        <f t="shared" si="1861"/>
        <v>0</v>
      </c>
      <c r="NH196" s="2">
        <f t="shared" si="1862"/>
        <v>0</v>
      </c>
      <c r="NI196" s="2">
        <f t="shared" si="1863"/>
        <v>0</v>
      </c>
      <c r="NJ196" s="2">
        <f t="shared" si="1864"/>
        <v>0</v>
      </c>
      <c r="NK196" s="2">
        <f t="shared" si="1865"/>
        <v>0</v>
      </c>
      <c r="NL196" s="2">
        <f t="shared" si="1866"/>
        <v>0</v>
      </c>
      <c r="NM196" s="2">
        <f t="shared" si="1867"/>
        <v>0</v>
      </c>
      <c r="NN196" s="2">
        <f t="shared" si="1868"/>
        <v>0</v>
      </c>
      <c r="NO196" s="2">
        <f t="shared" si="1869"/>
        <v>0</v>
      </c>
      <c r="NP196" s="2">
        <f t="shared" si="1870"/>
        <v>0</v>
      </c>
      <c r="NQ196" s="2">
        <f t="shared" si="1871"/>
        <v>0</v>
      </c>
      <c r="NR196" s="2">
        <f t="shared" si="1872"/>
        <v>0</v>
      </c>
      <c r="NS196" s="2">
        <f t="shared" si="1873"/>
        <v>0</v>
      </c>
      <c r="NT196" s="2">
        <f t="shared" si="1874"/>
        <v>0</v>
      </c>
      <c r="NU196" s="2">
        <f t="shared" si="1875"/>
        <v>0</v>
      </c>
      <c r="NV196" s="2">
        <f t="shared" si="1876"/>
        <v>0</v>
      </c>
      <c r="NW196" s="2">
        <f t="shared" si="1877"/>
        <v>0</v>
      </c>
      <c r="NX196" s="2">
        <f t="shared" si="1878"/>
        <v>0</v>
      </c>
      <c r="NY196" s="2">
        <f t="shared" si="1879"/>
        <v>0</v>
      </c>
      <c r="NZ196" s="2">
        <f t="shared" si="1880"/>
        <v>0</v>
      </c>
      <c r="OA196" s="2">
        <f t="shared" si="1881"/>
        <v>0</v>
      </c>
      <c r="OB196" s="2">
        <f t="shared" si="1882"/>
        <v>0</v>
      </c>
      <c r="OC196" s="2">
        <f t="shared" si="1883"/>
        <v>0</v>
      </c>
      <c r="OD196" s="2">
        <f>IF(AND(NF196&gt;'Graph Creator'!$K$4,'Detalle de Cuentas'!NF196&lt;='Graph Creator'!$L$4),1,0)</f>
        <v>0</v>
      </c>
      <c r="OE196" s="2">
        <f>IF(AND(NG196&gt;'Graph Creator'!$K$4,'Detalle de Cuentas'!NG196&lt;='Graph Creator'!$L$4),1,0)</f>
        <v>0</v>
      </c>
      <c r="OF196" s="2">
        <f>IF(AND(NH196&gt;'Graph Creator'!$K$4,'Detalle de Cuentas'!NH196&lt;='Graph Creator'!$L$4),1,0)</f>
        <v>0</v>
      </c>
      <c r="OG196" s="2">
        <f>IF(AND(NI196&gt;'Graph Creator'!$K$4,'Detalle de Cuentas'!NI196&lt;='Graph Creator'!$L$4),1,0)</f>
        <v>0</v>
      </c>
      <c r="OH196" s="2">
        <f>IF(AND(NJ196&gt;'Graph Creator'!$K$4,'Detalle de Cuentas'!NJ196&lt;='Graph Creator'!$L$4),1,0)</f>
        <v>0</v>
      </c>
      <c r="OI196" s="2">
        <f>IF(AND(NK196&gt;'Graph Creator'!$K$4,'Detalle de Cuentas'!NK196&lt;='Graph Creator'!$L$4),1,0)</f>
        <v>0</v>
      </c>
      <c r="OJ196" s="2">
        <f>IF(AND(NL196&gt;'Graph Creator'!$K$4,'Detalle de Cuentas'!NL196&lt;='Graph Creator'!$L$4),1,0)</f>
        <v>0</v>
      </c>
      <c r="OK196" s="2">
        <f>IF(AND(NM196&gt;'Graph Creator'!$K$4,'Detalle de Cuentas'!NM196&lt;='Graph Creator'!$L$4),1,0)</f>
        <v>0</v>
      </c>
      <c r="OL196" s="2">
        <f>IF(AND(NN196&gt;'Graph Creator'!$K$4,'Detalle de Cuentas'!NN196&lt;='Graph Creator'!$L$4),1,0)</f>
        <v>0</v>
      </c>
      <c r="OM196" s="2">
        <f>IF(AND(NO196&gt;'Graph Creator'!$K$4,'Detalle de Cuentas'!NO196&lt;='Graph Creator'!$L$4),1,0)</f>
        <v>0</v>
      </c>
      <c r="ON196" s="2">
        <f>IF(AND(NP196&gt;'Graph Creator'!$K$4,'Detalle de Cuentas'!NP196&lt;='Graph Creator'!$L$4),1,0)</f>
        <v>0</v>
      </c>
      <c r="OO196" s="2">
        <f>IF(AND(NQ196&gt;'Graph Creator'!$K$4,'Detalle de Cuentas'!NQ196&lt;='Graph Creator'!$L$4),1,0)</f>
        <v>0</v>
      </c>
      <c r="OP196" s="2">
        <f>IF(AND(NR196&gt;'Graph Creator'!$K$4,'Detalle de Cuentas'!NR196&lt;='Graph Creator'!$L$4),1,0)</f>
        <v>0</v>
      </c>
      <c r="OQ196" s="2">
        <f>IF(AND(NS196&gt;'Graph Creator'!$K$4,'Detalle de Cuentas'!NS196&lt;='Graph Creator'!$L$4),1,0)</f>
        <v>0</v>
      </c>
      <c r="OR196" s="2">
        <f>IF(AND(NT196&gt;'Graph Creator'!$K$4,'Detalle de Cuentas'!NT196&lt;='Graph Creator'!$L$4),1,0)</f>
        <v>0</v>
      </c>
      <c r="OS196" s="2">
        <f>IF(AND(NU196&gt;'Graph Creator'!$K$4,'Detalle de Cuentas'!NU196&lt;='Graph Creator'!$L$4),1,0)</f>
        <v>0</v>
      </c>
      <c r="OT196" s="2">
        <f>IF(AND(NV196&gt;'Graph Creator'!$K$4,'Detalle de Cuentas'!NV196&lt;='Graph Creator'!$L$4),1,0)</f>
        <v>0</v>
      </c>
      <c r="OU196" s="2">
        <f>IF(AND(NW196&gt;'Graph Creator'!$K$4,'Detalle de Cuentas'!NW196&lt;='Graph Creator'!$L$4),1,0)</f>
        <v>0</v>
      </c>
      <c r="OV196" s="2">
        <f>IF(AND(NX196&gt;'Graph Creator'!$K$4,'Detalle de Cuentas'!NX196&lt;='Graph Creator'!$L$4),1,0)</f>
        <v>0</v>
      </c>
      <c r="OW196" s="2">
        <f>IF(AND(NY196&gt;'Graph Creator'!$K$4,'Detalle de Cuentas'!NY196&lt;='Graph Creator'!$L$4),1,0)</f>
        <v>0</v>
      </c>
      <c r="OX196" s="2">
        <f>IF(AND(NZ196&gt;'Graph Creator'!$K$4,'Detalle de Cuentas'!NZ196&lt;='Graph Creator'!$L$4),1,0)</f>
        <v>0</v>
      </c>
      <c r="OY196" s="2">
        <f>IF(AND(OA196&gt;'Graph Creator'!$K$4,'Detalle de Cuentas'!OA196&lt;='Graph Creator'!$L$4),1,0)</f>
        <v>0</v>
      </c>
      <c r="OZ196" s="2">
        <f>IF(AND(OB196&gt;'Graph Creator'!$K$4,'Detalle de Cuentas'!OB196&lt;='Graph Creator'!$L$4),1,0)</f>
        <v>0</v>
      </c>
      <c r="PA196" s="2">
        <f>IF(AND(OC196&gt;'Graph Creator'!$K$4,'Detalle de Cuentas'!OC196&lt;='Graph Creator'!$L$4),1,0)</f>
        <v>0</v>
      </c>
      <c r="PB196" s="2">
        <f>IF(AND(NF196&gt;'Graph Creator'!$L$4,'Detalle de Cuentas'!NF196&lt;='Graph Creator'!$M$4),1,0)</f>
        <v>0</v>
      </c>
      <c r="PC196" s="2">
        <f>IF(AND(NG196&gt;'Graph Creator'!$L$4,'Detalle de Cuentas'!NG196&lt;='Graph Creator'!$M$4),1,0)</f>
        <v>0</v>
      </c>
      <c r="PD196" s="2">
        <f>IF(AND(NH196&gt;'Graph Creator'!$L$4,'Detalle de Cuentas'!NH196&lt;='Graph Creator'!$M$4),1,0)</f>
        <v>0</v>
      </c>
      <c r="PE196" s="2">
        <f>IF(AND(NI196&gt;'Graph Creator'!$L$4,'Detalle de Cuentas'!NI196&lt;='Graph Creator'!$M$4),1,0)</f>
        <v>0</v>
      </c>
      <c r="PF196" s="2">
        <f>IF(AND(NJ196&gt;'Graph Creator'!$L$4,'Detalle de Cuentas'!NJ196&lt;='Graph Creator'!$M$4),1,0)</f>
        <v>0</v>
      </c>
      <c r="PG196" s="2">
        <f>IF(AND(NK196&gt;'Graph Creator'!$L$4,'Detalle de Cuentas'!NK196&lt;='Graph Creator'!$M$4),1,0)</f>
        <v>0</v>
      </c>
      <c r="PH196" s="2">
        <f>IF(AND(NL196&gt;'Graph Creator'!$L$4,'Detalle de Cuentas'!NL196&lt;='Graph Creator'!$M$4),1,0)</f>
        <v>0</v>
      </c>
      <c r="PI196" s="2">
        <f>IF(AND(NM196&gt;'Graph Creator'!$L$4,'Detalle de Cuentas'!NM196&lt;='Graph Creator'!$M$4),1,0)</f>
        <v>0</v>
      </c>
      <c r="PJ196" s="2">
        <f>IF(AND(NN196&gt;'Graph Creator'!$L$4,'Detalle de Cuentas'!NN196&lt;='Graph Creator'!$M$4),1,0)</f>
        <v>0</v>
      </c>
      <c r="PK196" s="2">
        <f>IF(AND(NO196&gt;'Graph Creator'!$L$4,'Detalle de Cuentas'!NO196&lt;='Graph Creator'!$M$4),1,0)</f>
        <v>0</v>
      </c>
      <c r="PL196" s="2">
        <f>IF(AND(NP196&gt;'Graph Creator'!$L$4,'Detalle de Cuentas'!NP196&lt;='Graph Creator'!$M$4),1,0)</f>
        <v>0</v>
      </c>
      <c r="PM196" s="2">
        <f>IF(AND(NQ196&gt;'Graph Creator'!$L$4,'Detalle de Cuentas'!NQ196&lt;='Graph Creator'!$M$4),1,0)</f>
        <v>0</v>
      </c>
      <c r="PN196" s="2">
        <f>IF(AND(NR196&gt;'Graph Creator'!$L$4,'Detalle de Cuentas'!NR196&lt;='Graph Creator'!$M$4),1,0)</f>
        <v>0</v>
      </c>
      <c r="PO196" s="2">
        <f>IF(AND(NS196&gt;'Graph Creator'!$L$4,'Detalle de Cuentas'!NS196&lt;='Graph Creator'!$M$4),1,0)</f>
        <v>0</v>
      </c>
      <c r="PP196" s="2">
        <f>IF(AND(NT196&gt;'Graph Creator'!$L$4,'Detalle de Cuentas'!NT196&lt;='Graph Creator'!$M$4),1,0)</f>
        <v>0</v>
      </c>
      <c r="PQ196" s="2">
        <f>IF(AND(NU196&gt;'Graph Creator'!$L$4,'Detalle de Cuentas'!NU196&lt;='Graph Creator'!$M$4),1,0)</f>
        <v>0</v>
      </c>
      <c r="PR196" s="2">
        <f>IF(AND(NV196&gt;'Graph Creator'!$L$4,'Detalle de Cuentas'!NV196&lt;='Graph Creator'!$M$4),1,0)</f>
        <v>0</v>
      </c>
      <c r="PS196" s="2">
        <f>IF(AND(NW196&gt;'Graph Creator'!$L$4,'Detalle de Cuentas'!NW196&lt;='Graph Creator'!$M$4),1,0)</f>
        <v>0</v>
      </c>
      <c r="PT196" s="2">
        <f>IF(AND(NX196&gt;'Graph Creator'!$L$4,'Detalle de Cuentas'!NX196&lt;='Graph Creator'!$M$4),1,0)</f>
        <v>0</v>
      </c>
      <c r="PU196" s="2">
        <f>IF(AND(NY196&gt;'Graph Creator'!$L$4,'Detalle de Cuentas'!NY196&lt;='Graph Creator'!$M$4),1,0)</f>
        <v>0</v>
      </c>
      <c r="PV196" s="2">
        <f>IF(AND(NZ196&gt;'Graph Creator'!$L$4,'Detalle de Cuentas'!NZ196&lt;='Graph Creator'!$M$4),1,0)</f>
        <v>0</v>
      </c>
      <c r="PW196" s="2">
        <f>IF(AND(OA196&gt;'Graph Creator'!$L$4,'Detalle de Cuentas'!OA196&lt;='Graph Creator'!$M$4),1,0)</f>
        <v>0</v>
      </c>
      <c r="PX196" s="2">
        <f>IF(AND(OB196&gt;'Graph Creator'!$L$4,'Detalle de Cuentas'!OB196&lt;='Graph Creator'!$M$4),1,0)</f>
        <v>0</v>
      </c>
      <c r="PY196" s="2">
        <f>IF(AND(OC196&gt;'Graph Creator'!$L$4,'Detalle de Cuentas'!OC196&lt;='Graph Creator'!$M$4),1,0)</f>
        <v>0</v>
      </c>
      <c r="PZ196" s="2">
        <f>IF(AND(NF196&gt;'Graph Creator'!$M$4,'Detalle de Cuentas'!NF196&lt;='Graph Creator'!$N$4),1,0)</f>
        <v>0</v>
      </c>
      <c r="QA196" s="2">
        <f>IF(AND(NG196&gt;'Graph Creator'!$M$4,'Detalle de Cuentas'!NG196&lt;='Graph Creator'!$N$4),1,0)</f>
        <v>0</v>
      </c>
      <c r="QB196" s="2">
        <f>IF(AND(NH196&gt;'Graph Creator'!$M$4,'Detalle de Cuentas'!NH196&lt;='Graph Creator'!$N$4),1,0)</f>
        <v>0</v>
      </c>
      <c r="QC196" s="2">
        <f>IF(AND(NI196&gt;'Graph Creator'!$M$4,'Detalle de Cuentas'!NI196&lt;='Graph Creator'!$N$4),1,0)</f>
        <v>0</v>
      </c>
      <c r="QD196" s="2">
        <f>IF(AND(NJ196&gt;'Graph Creator'!$M$4,'Detalle de Cuentas'!NJ196&lt;='Graph Creator'!$N$4),1,0)</f>
        <v>0</v>
      </c>
      <c r="QE196" s="2">
        <f>IF(AND(NK196&gt;'Graph Creator'!$M$4,'Detalle de Cuentas'!NK196&lt;='Graph Creator'!$N$4),1,0)</f>
        <v>0</v>
      </c>
      <c r="QF196" s="2">
        <f>IF(AND(NL196&gt;'Graph Creator'!$M$4,'Detalle de Cuentas'!NL196&lt;='Graph Creator'!$N$4),1,0)</f>
        <v>0</v>
      </c>
      <c r="QG196" s="2">
        <f>IF(AND(NM196&gt;'Graph Creator'!$M$4,'Detalle de Cuentas'!NM196&lt;='Graph Creator'!$N$4),1,0)</f>
        <v>0</v>
      </c>
      <c r="QH196" s="2">
        <f>IF(AND(NN196&gt;'Graph Creator'!$M$4,'Detalle de Cuentas'!NN196&lt;='Graph Creator'!$N$4),1,0)</f>
        <v>0</v>
      </c>
      <c r="QI196" s="2">
        <f>IF(AND(NO196&gt;'Graph Creator'!$M$4,'Detalle de Cuentas'!NO196&lt;='Graph Creator'!$N$4),1,0)</f>
        <v>0</v>
      </c>
      <c r="QJ196" s="2">
        <f>IF(AND(NP196&gt;'Graph Creator'!$M$4,'Detalle de Cuentas'!NP196&lt;='Graph Creator'!$N$4),1,0)</f>
        <v>0</v>
      </c>
      <c r="QK196" s="2">
        <f>IF(AND(NQ196&gt;'Graph Creator'!$M$4,'Detalle de Cuentas'!NQ196&lt;='Graph Creator'!$N$4),1,0)</f>
        <v>0</v>
      </c>
      <c r="QL196" s="2">
        <f>IF(AND(NR196&gt;'Graph Creator'!$M$4,'Detalle de Cuentas'!NR196&lt;='Graph Creator'!$N$4),1,0)</f>
        <v>0</v>
      </c>
      <c r="QM196" s="2">
        <f>IF(AND(NS196&gt;'Graph Creator'!$M$4,'Detalle de Cuentas'!NS196&lt;='Graph Creator'!$N$4),1,0)</f>
        <v>0</v>
      </c>
      <c r="QN196" s="2">
        <f>IF(AND(NT196&gt;'Graph Creator'!$M$4,'Detalle de Cuentas'!NT196&lt;='Graph Creator'!$N$4),1,0)</f>
        <v>0</v>
      </c>
      <c r="QO196" s="2">
        <f>IF(AND(NU196&gt;'Graph Creator'!$M$4,'Detalle de Cuentas'!NU196&lt;='Graph Creator'!$N$4),1,0)</f>
        <v>0</v>
      </c>
      <c r="QP196" s="2">
        <f>IF(AND(NV196&gt;'Graph Creator'!$M$4,'Detalle de Cuentas'!NV196&lt;='Graph Creator'!$N$4),1,0)</f>
        <v>0</v>
      </c>
      <c r="QQ196" s="2">
        <f>IF(AND(NW196&gt;'Graph Creator'!$M$4,'Detalle de Cuentas'!NW196&lt;='Graph Creator'!$N$4),1,0)</f>
        <v>0</v>
      </c>
      <c r="QR196" s="2">
        <f>IF(AND(NX196&gt;'Graph Creator'!$M$4,'Detalle de Cuentas'!NX196&lt;='Graph Creator'!$N$4),1,0)</f>
        <v>0</v>
      </c>
      <c r="QS196" s="2">
        <f>IF(AND(NY196&gt;'Graph Creator'!$M$4,'Detalle de Cuentas'!NY196&lt;='Graph Creator'!$N$4),1,0)</f>
        <v>0</v>
      </c>
      <c r="QT196" s="2">
        <f>IF(AND(NZ196&gt;'Graph Creator'!$M$4,'Detalle de Cuentas'!NZ196&lt;='Graph Creator'!$N$4),1,0)</f>
        <v>0</v>
      </c>
      <c r="QU196" s="2">
        <f>IF(AND(OA196&gt;'Graph Creator'!$M$4,'Detalle de Cuentas'!OA196&lt;='Graph Creator'!$N$4),1,0)</f>
        <v>0</v>
      </c>
      <c r="QV196" s="2">
        <f>IF(AND(OB196&gt;'Graph Creator'!$M$4,'Detalle de Cuentas'!OB196&lt;='Graph Creator'!$N$4),1,0)</f>
        <v>0</v>
      </c>
      <c r="QW196" s="2">
        <f>IF(AND(OC196&gt;'Graph Creator'!$M$4,'Detalle de Cuentas'!OC196&lt;='Graph Creator'!$N$4),1,0)</f>
        <v>0</v>
      </c>
      <c r="QX196" s="2">
        <f>IF(AND(NF196&gt;'Graph Creator'!$N$4,'Detalle de Cuentas'!NF196&lt;='Graph Creator'!$O$4),1,0)</f>
        <v>0</v>
      </c>
      <c r="QY196" s="2">
        <f>IF(AND(NG196&gt;'Graph Creator'!$N$4,'Detalle de Cuentas'!NG196&lt;='Graph Creator'!$O$4),1,0)</f>
        <v>0</v>
      </c>
      <c r="QZ196" s="2">
        <f>IF(AND(NH196&gt;'Graph Creator'!$N$4,'Detalle de Cuentas'!NH196&lt;='Graph Creator'!$O$4),1,0)</f>
        <v>0</v>
      </c>
      <c r="RA196" s="2">
        <f>IF(AND(NI196&gt;'Graph Creator'!$N$4,'Detalle de Cuentas'!NI196&lt;='Graph Creator'!$O$4),1,0)</f>
        <v>0</v>
      </c>
      <c r="RB196" s="2">
        <f>IF(AND(NJ196&gt;'Graph Creator'!$N$4,'Detalle de Cuentas'!NJ196&lt;='Graph Creator'!$O$4),1,0)</f>
        <v>0</v>
      </c>
      <c r="RC196" s="2">
        <f>IF(AND(NK196&gt;'Graph Creator'!$N$4,'Detalle de Cuentas'!NK196&lt;='Graph Creator'!$O$4),1,0)</f>
        <v>0</v>
      </c>
      <c r="RD196" s="2">
        <f>IF(AND(NL196&gt;'Graph Creator'!$N$4,'Detalle de Cuentas'!NL196&lt;='Graph Creator'!$O$4),1,0)</f>
        <v>0</v>
      </c>
      <c r="RE196" s="2">
        <f>IF(AND(NM196&gt;'Graph Creator'!$N$4,'Detalle de Cuentas'!NM196&lt;='Graph Creator'!$O$4),1,0)</f>
        <v>0</v>
      </c>
      <c r="RF196" s="2">
        <f>IF(AND(NN196&gt;'Graph Creator'!$N$4,'Detalle de Cuentas'!NN196&lt;='Graph Creator'!$O$4),1,0)</f>
        <v>0</v>
      </c>
      <c r="RG196" s="2">
        <f>IF(AND(NO196&gt;'Graph Creator'!$N$4,'Detalle de Cuentas'!NO196&lt;='Graph Creator'!$O$4),1,0)</f>
        <v>0</v>
      </c>
      <c r="RH196" s="2">
        <f>IF(AND(NP196&gt;'Graph Creator'!$N$4,'Detalle de Cuentas'!NP196&lt;='Graph Creator'!$O$4),1,0)</f>
        <v>0</v>
      </c>
      <c r="RI196" s="2">
        <f>IF(AND(NQ196&gt;'Graph Creator'!$N$4,'Detalle de Cuentas'!NQ196&lt;='Graph Creator'!$O$4),1,0)</f>
        <v>0</v>
      </c>
      <c r="RJ196" s="2">
        <f>IF(AND(NR196&gt;'Graph Creator'!$N$4,'Detalle de Cuentas'!NR196&lt;='Graph Creator'!$O$4),1,0)</f>
        <v>0</v>
      </c>
      <c r="RK196" s="2">
        <f>IF(AND(NS196&gt;'Graph Creator'!$N$4,'Detalle de Cuentas'!NS196&lt;='Graph Creator'!$O$4),1,0)</f>
        <v>0</v>
      </c>
      <c r="RL196" s="2">
        <f>IF(AND(NT196&gt;'Graph Creator'!$N$4,'Detalle de Cuentas'!NT196&lt;='Graph Creator'!$O$4),1,0)</f>
        <v>0</v>
      </c>
      <c r="RM196" s="2">
        <f>IF(AND(NU196&gt;'Graph Creator'!$N$4,'Detalle de Cuentas'!NU196&lt;='Graph Creator'!$O$4),1,0)</f>
        <v>0</v>
      </c>
      <c r="RN196" s="2">
        <f>IF(AND(NV196&gt;'Graph Creator'!$N$4,'Detalle de Cuentas'!NV196&lt;='Graph Creator'!$O$4),1,0)</f>
        <v>0</v>
      </c>
      <c r="RO196" s="2">
        <f>IF(AND(NW196&gt;'Graph Creator'!$N$4,'Detalle de Cuentas'!NW196&lt;='Graph Creator'!$O$4),1,0)</f>
        <v>0</v>
      </c>
      <c r="RP196" s="2">
        <f>IF(AND(NX196&gt;'Graph Creator'!$N$4,'Detalle de Cuentas'!NX196&lt;='Graph Creator'!$O$4),1,0)</f>
        <v>0</v>
      </c>
      <c r="RQ196" s="2">
        <f>IF(AND(NY196&gt;'Graph Creator'!$N$4,'Detalle de Cuentas'!NY196&lt;='Graph Creator'!$O$4),1,0)</f>
        <v>0</v>
      </c>
      <c r="RR196" s="2">
        <f>IF(AND(NZ196&gt;'Graph Creator'!$N$4,'Detalle de Cuentas'!NZ196&lt;='Graph Creator'!$O$4),1,0)</f>
        <v>0</v>
      </c>
      <c r="RS196" s="2">
        <f>IF(AND(OA196&gt;'Graph Creator'!$N$4,'Detalle de Cuentas'!OA196&lt;='Graph Creator'!$O$4),1,0)</f>
        <v>0</v>
      </c>
      <c r="RT196" s="2">
        <f>IF(AND(OB196&gt;'Graph Creator'!$N$4,'Detalle de Cuentas'!OB196&lt;='Graph Creator'!$O$4),1,0)</f>
        <v>0</v>
      </c>
      <c r="RU196" s="2">
        <f>IF(AND(OC196&gt;'Graph Creator'!$N$4,'Detalle de Cuentas'!OC196&lt;='Graph Creator'!$O$4),1,0)</f>
        <v>0</v>
      </c>
      <c r="RV196" s="2" t="e">
        <f t="shared" si="2027"/>
        <v>#VALUE!</v>
      </c>
      <c r="RW196" s="2" t="e">
        <f t="shared" si="2028"/>
        <v>#VALUE!</v>
      </c>
      <c r="RX196" s="2" t="e">
        <f t="shared" si="2029"/>
        <v>#VALUE!</v>
      </c>
      <c r="RY196" s="2" t="e">
        <f t="shared" si="2030"/>
        <v>#VALUE!</v>
      </c>
      <c r="RZ196" s="2" t="e">
        <f t="shared" si="2031"/>
        <v>#VALUE!</v>
      </c>
      <c r="SA196" s="2" t="e">
        <f t="shared" si="2032"/>
        <v>#VALUE!</v>
      </c>
      <c r="SB196" s="2" t="e">
        <f t="shared" si="2033"/>
        <v>#VALUE!</v>
      </c>
      <c r="SC196" s="2" t="e">
        <f t="shared" si="2034"/>
        <v>#VALUE!</v>
      </c>
      <c r="SD196" s="2" t="e">
        <f t="shared" si="2035"/>
        <v>#VALUE!</v>
      </c>
      <c r="SE196" s="2" t="e">
        <f t="shared" si="2036"/>
        <v>#VALUE!</v>
      </c>
      <c r="SF196" s="2" t="e">
        <f t="shared" si="2037"/>
        <v>#VALUE!</v>
      </c>
      <c r="SG196" s="2" t="e">
        <f t="shared" si="2038"/>
        <v>#VALUE!</v>
      </c>
      <c r="SH196" s="2" t="e">
        <f t="shared" si="2039"/>
        <v>#VALUE!</v>
      </c>
      <c r="SI196" s="2" t="e">
        <f t="shared" si="2040"/>
        <v>#VALUE!</v>
      </c>
      <c r="SJ196" s="2" t="e">
        <f t="shared" si="2041"/>
        <v>#VALUE!</v>
      </c>
      <c r="SK196" s="2" t="e">
        <f t="shared" si="2042"/>
        <v>#VALUE!</v>
      </c>
      <c r="SL196" s="2" t="e">
        <f t="shared" si="2043"/>
        <v>#VALUE!</v>
      </c>
      <c r="SM196" s="2" t="e">
        <f t="shared" si="2044"/>
        <v>#VALUE!</v>
      </c>
      <c r="SN196" s="2" t="e">
        <f t="shared" si="2045"/>
        <v>#VALUE!</v>
      </c>
      <c r="SO196" s="2" t="e">
        <f t="shared" si="2046"/>
        <v>#VALUE!</v>
      </c>
      <c r="SP196" s="2" t="e">
        <f t="shared" si="2047"/>
        <v>#VALUE!</v>
      </c>
      <c r="SQ196" s="2" t="e">
        <f t="shared" si="2048"/>
        <v>#VALUE!</v>
      </c>
      <c r="SR196" s="2" t="e">
        <f t="shared" si="2049"/>
        <v>#VALUE!</v>
      </c>
      <c r="SS196" s="2" t="e">
        <f t="shared" si="2050"/>
        <v>#VALUE!</v>
      </c>
      <c r="ST196" s="2" t="e">
        <f t="shared" si="2051"/>
        <v>#VALUE!</v>
      </c>
      <c r="SU196" s="2" t="e">
        <f t="shared" si="2052"/>
        <v>#VALUE!</v>
      </c>
      <c r="SV196" s="2" t="e">
        <f t="shared" si="2053"/>
        <v>#VALUE!</v>
      </c>
      <c r="SW196" s="2" t="e">
        <f t="shared" si="2054"/>
        <v>#VALUE!</v>
      </c>
      <c r="SX196" s="2" t="e">
        <f t="shared" si="2055"/>
        <v>#VALUE!</v>
      </c>
      <c r="SY196" s="2" t="e">
        <f t="shared" si="2056"/>
        <v>#VALUE!</v>
      </c>
      <c r="SZ196" s="2" t="e">
        <f t="shared" si="2057"/>
        <v>#VALUE!</v>
      </c>
      <c r="TA196" s="2" t="e">
        <f t="shared" si="2058"/>
        <v>#VALUE!</v>
      </c>
      <c r="TB196" s="2" t="e">
        <f t="shared" si="2059"/>
        <v>#VALUE!</v>
      </c>
      <c r="TC196" s="2" t="e">
        <f t="shared" si="2060"/>
        <v>#VALUE!</v>
      </c>
      <c r="TD196" s="2" t="e">
        <f t="shared" si="2061"/>
        <v>#VALUE!</v>
      </c>
      <c r="TE196" s="2" t="e">
        <f t="shared" si="2062"/>
        <v>#VALUE!</v>
      </c>
      <c r="TF196" s="2" t="str">
        <f>IF(DZ196=1,IF(SUM(DZ$17:DZ196)&lt;2,""&amp;B196,", "&amp;B196),"")</f>
        <v/>
      </c>
      <c r="TG196" s="2" t="str">
        <f t="shared" si="2075"/>
        <v/>
      </c>
      <c r="TH196" s="2">
        <f t="shared" si="2063"/>
        <v>0</v>
      </c>
      <c r="TI196" s="14" t="str">
        <f t="shared" si="2064"/>
        <v/>
      </c>
      <c r="TJ196" s="14" t="e">
        <f t="shared" si="1884"/>
        <v>#VALUE!</v>
      </c>
      <c r="TK196" s="14" t="e">
        <f t="shared" si="1885"/>
        <v>#VALUE!</v>
      </c>
      <c r="TL196" s="14" t="e">
        <f t="shared" si="1886"/>
        <v>#VALUE!</v>
      </c>
      <c r="TM196" s="14" t="e">
        <f t="shared" si="1887"/>
        <v>#VALUE!</v>
      </c>
      <c r="TN196" s="14" t="e">
        <f t="shared" si="1888"/>
        <v>#VALUE!</v>
      </c>
      <c r="TO196" s="14" t="e">
        <f t="shared" si="1889"/>
        <v>#VALUE!</v>
      </c>
      <c r="TP196" s="14" t="e">
        <f t="shared" si="1890"/>
        <v>#VALUE!</v>
      </c>
      <c r="TQ196" s="14" t="e">
        <f t="shared" si="1891"/>
        <v>#VALUE!</v>
      </c>
      <c r="TR196" s="14" t="e">
        <f t="shared" si="1892"/>
        <v>#VALUE!</v>
      </c>
      <c r="TS196" s="14" t="e">
        <f t="shared" si="1893"/>
        <v>#VALUE!</v>
      </c>
      <c r="TT196" s="14" t="e">
        <f t="shared" si="1894"/>
        <v>#VALUE!</v>
      </c>
      <c r="TU196" s="14" t="e">
        <f t="shared" si="1895"/>
        <v>#VALUE!</v>
      </c>
      <c r="TV196" s="14" t="e">
        <f t="shared" si="1896"/>
        <v>#VALUE!</v>
      </c>
      <c r="TW196" s="14" t="e">
        <f t="shared" si="1897"/>
        <v>#VALUE!</v>
      </c>
      <c r="TX196" s="14" t="e">
        <f t="shared" si="1898"/>
        <v>#VALUE!</v>
      </c>
      <c r="TY196" s="14" t="e">
        <f t="shared" si="1899"/>
        <v>#VALUE!</v>
      </c>
      <c r="TZ196" s="14" t="e">
        <f t="shared" si="1900"/>
        <v>#VALUE!</v>
      </c>
      <c r="UA196" s="14" t="e">
        <f t="shared" si="1901"/>
        <v>#VALUE!</v>
      </c>
      <c r="UB196" s="14" t="e">
        <f t="shared" si="1902"/>
        <v>#VALUE!</v>
      </c>
      <c r="UC196" s="14" t="e">
        <f t="shared" si="1903"/>
        <v>#VALUE!</v>
      </c>
      <c r="UD196" s="14" t="e">
        <f t="shared" si="1904"/>
        <v>#VALUE!</v>
      </c>
      <c r="UE196" s="14" t="e">
        <f t="shared" si="1905"/>
        <v>#VALUE!</v>
      </c>
      <c r="UF196" s="14" t="e">
        <f t="shared" si="1906"/>
        <v>#VALUE!</v>
      </c>
      <c r="UH196" s="2">
        <f>IF($C$4-$R196&gt;'Graph Creator'!$E$2*'Graph Creator'!$D$13*12,0,1)</f>
        <v>1</v>
      </c>
      <c r="UJ196" s="2" t="e">
        <f t="shared" si="2065"/>
        <v>#VALUE!</v>
      </c>
      <c r="UK196" s="2" t="e">
        <f t="shared" si="1907"/>
        <v>#VALUE!</v>
      </c>
      <c r="UL196" s="2" t="e">
        <f t="shared" si="1908"/>
        <v>#VALUE!</v>
      </c>
      <c r="UM196" s="2" t="e">
        <f t="shared" si="1909"/>
        <v>#VALUE!</v>
      </c>
      <c r="UN196" s="2" t="e">
        <f t="shared" si="1910"/>
        <v>#VALUE!</v>
      </c>
      <c r="UO196" s="2" t="e">
        <f t="shared" si="1911"/>
        <v>#VALUE!</v>
      </c>
      <c r="UP196" s="2" t="e">
        <f t="shared" si="1912"/>
        <v>#VALUE!</v>
      </c>
      <c r="UQ196" s="2" t="e">
        <f t="shared" si="1913"/>
        <v>#VALUE!</v>
      </c>
      <c r="UR196" s="2" t="e">
        <f t="shared" si="1914"/>
        <v>#VALUE!</v>
      </c>
      <c r="US196" s="2" t="e">
        <f t="shared" si="1915"/>
        <v>#VALUE!</v>
      </c>
      <c r="UT196" s="2" t="e">
        <f t="shared" si="1916"/>
        <v>#VALUE!</v>
      </c>
      <c r="UU196" s="2" t="e">
        <f t="shared" si="1917"/>
        <v>#VALUE!</v>
      </c>
      <c r="UV196" s="2" t="e">
        <f t="shared" si="1918"/>
        <v>#VALUE!</v>
      </c>
      <c r="UW196" s="2" t="e">
        <f t="shared" si="1919"/>
        <v>#VALUE!</v>
      </c>
      <c r="UX196" s="2" t="e">
        <f t="shared" si="1920"/>
        <v>#VALUE!</v>
      </c>
      <c r="UY196" s="2" t="e">
        <f t="shared" si="1921"/>
        <v>#VALUE!</v>
      </c>
      <c r="UZ196" s="2" t="e">
        <f t="shared" si="1922"/>
        <v>#VALUE!</v>
      </c>
      <c r="VA196" s="2" t="e">
        <f t="shared" si="1923"/>
        <v>#VALUE!</v>
      </c>
      <c r="VB196" s="2" t="e">
        <f t="shared" si="1924"/>
        <v>#VALUE!</v>
      </c>
      <c r="VC196" s="2" t="e">
        <f t="shared" si="1925"/>
        <v>#VALUE!</v>
      </c>
      <c r="VD196" s="2" t="e">
        <f t="shared" si="1926"/>
        <v>#VALUE!</v>
      </c>
      <c r="VE196" s="2" t="e">
        <f t="shared" si="1927"/>
        <v>#VALUE!</v>
      </c>
      <c r="VF196" s="2" t="e">
        <f t="shared" si="1928"/>
        <v>#VALUE!</v>
      </c>
      <c r="VG196" s="2" t="e">
        <f t="shared" si="1929"/>
        <v>#VALUE!</v>
      </c>
      <c r="VH196" s="2" t="e">
        <f t="shared" si="1930"/>
        <v>#VALUE!</v>
      </c>
      <c r="VI196" s="2" t="e">
        <f t="shared" si="1931"/>
        <v>#VALUE!</v>
      </c>
      <c r="VJ196" s="2" t="e">
        <f t="shared" si="1932"/>
        <v>#VALUE!</v>
      </c>
      <c r="VK196" s="2" t="e">
        <f t="shared" si="1933"/>
        <v>#VALUE!</v>
      </c>
      <c r="VL196" s="2" t="e">
        <f t="shared" si="1934"/>
        <v>#VALUE!</v>
      </c>
      <c r="VM196" s="2" t="e">
        <f t="shared" si="1935"/>
        <v>#VALUE!</v>
      </c>
      <c r="VN196" s="2" t="e">
        <f t="shared" si="1936"/>
        <v>#VALUE!</v>
      </c>
      <c r="VO196" s="2" t="e">
        <f t="shared" si="1937"/>
        <v>#VALUE!</v>
      </c>
      <c r="VP196" s="2" t="e">
        <f t="shared" si="1938"/>
        <v>#VALUE!</v>
      </c>
      <c r="VQ196" s="2" t="e">
        <f t="shared" si="1939"/>
        <v>#VALUE!</v>
      </c>
      <c r="VR196" s="2" t="e">
        <f t="shared" si="1940"/>
        <v>#VALUE!</v>
      </c>
      <c r="VS196" s="2" t="e">
        <f t="shared" si="1941"/>
        <v>#VALUE!</v>
      </c>
      <c r="VT196" s="98">
        <f t="shared" si="2066"/>
        <v>0</v>
      </c>
      <c r="VU196" s="98">
        <f t="shared" si="1942"/>
        <v>0</v>
      </c>
      <c r="VV196" s="98">
        <f t="shared" si="1943"/>
        <v>0</v>
      </c>
      <c r="VW196" s="98">
        <f t="shared" si="1944"/>
        <v>0</v>
      </c>
      <c r="VX196" s="98">
        <f t="shared" si="1945"/>
        <v>0</v>
      </c>
      <c r="VY196" s="98">
        <f t="shared" si="1946"/>
        <v>0</v>
      </c>
      <c r="VZ196" s="98">
        <f t="shared" si="1947"/>
        <v>0</v>
      </c>
      <c r="WA196" s="98">
        <f t="shared" si="1948"/>
        <v>0</v>
      </c>
      <c r="WB196" s="98">
        <f t="shared" si="1949"/>
        <v>0</v>
      </c>
      <c r="WC196" s="98">
        <f t="shared" si="1950"/>
        <v>0</v>
      </c>
      <c r="WD196" s="98">
        <f t="shared" si="1951"/>
        <v>0</v>
      </c>
      <c r="WE196" s="98">
        <f t="shared" si="1952"/>
        <v>0</v>
      </c>
      <c r="WF196" s="98">
        <f t="shared" si="1953"/>
        <v>0</v>
      </c>
      <c r="WG196" s="98">
        <f t="shared" si="1954"/>
        <v>0</v>
      </c>
      <c r="WH196" s="98">
        <f t="shared" si="1955"/>
        <v>0</v>
      </c>
      <c r="WI196" s="98">
        <f t="shared" si="1956"/>
        <v>0</v>
      </c>
      <c r="WJ196" s="98">
        <f t="shared" si="1957"/>
        <v>0</v>
      </c>
      <c r="WK196" s="98">
        <f t="shared" si="1958"/>
        <v>0</v>
      </c>
      <c r="WL196" s="98">
        <f t="shared" si="1959"/>
        <v>0</v>
      </c>
      <c r="WM196" s="98">
        <f t="shared" si="1960"/>
        <v>0</v>
      </c>
      <c r="WN196" s="98">
        <f t="shared" si="1961"/>
        <v>0</v>
      </c>
      <c r="WO196" s="98">
        <f t="shared" si="1962"/>
        <v>0</v>
      </c>
      <c r="WP196" s="98">
        <f t="shared" si="1963"/>
        <v>0</v>
      </c>
      <c r="WQ196" s="98">
        <f t="shared" si="1964"/>
        <v>0</v>
      </c>
      <c r="WR196" s="98">
        <f>IFERROR(INDEX('Score Calculation'!$D$38:$D$41,MATCH('Detalle de Cuentas'!VT196,'Score Calculation'!$C$38:$C$41,1)),0)</f>
        <v>4</v>
      </c>
      <c r="WS196" s="98">
        <f>IFERROR(INDEX('Score Calculation'!$D$38:$D$41,MATCH('Detalle de Cuentas'!VU196,'Score Calculation'!$C$38:$C$41,1)),0)</f>
        <v>4</v>
      </c>
      <c r="WT196" s="98">
        <f>IFERROR(INDEX('Score Calculation'!$D$38:$D$41,MATCH('Detalle de Cuentas'!VV196,'Score Calculation'!$C$38:$C$41,1)),0)</f>
        <v>4</v>
      </c>
      <c r="WU196" s="98">
        <f>IFERROR(INDEX('Score Calculation'!$D$38:$D$41,MATCH('Detalle de Cuentas'!VW196,'Score Calculation'!$C$38:$C$41,1)),0)</f>
        <v>4</v>
      </c>
      <c r="WV196" s="98">
        <f>IFERROR(INDEX('Score Calculation'!$D$38:$D$41,MATCH('Detalle de Cuentas'!VX196,'Score Calculation'!$C$38:$C$41,1)),0)</f>
        <v>4</v>
      </c>
      <c r="WW196" s="98">
        <f>IFERROR(INDEX('Score Calculation'!$D$38:$D$41,MATCH('Detalle de Cuentas'!VY196,'Score Calculation'!$C$38:$C$41,1)),0)</f>
        <v>4</v>
      </c>
      <c r="WX196" s="98">
        <f>IFERROR(INDEX('Score Calculation'!$D$38:$D$41,MATCH('Detalle de Cuentas'!VZ196,'Score Calculation'!$C$38:$C$41,1)),0)</f>
        <v>4</v>
      </c>
      <c r="WY196" s="98">
        <f>IFERROR(INDEX('Score Calculation'!$D$38:$D$41,MATCH('Detalle de Cuentas'!WA196,'Score Calculation'!$C$38:$C$41,1)),0)</f>
        <v>4</v>
      </c>
      <c r="WZ196" s="98">
        <f>IFERROR(INDEX('Score Calculation'!$D$38:$D$41,MATCH('Detalle de Cuentas'!WB196,'Score Calculation'!$C$38:$C$41,1)),0)</f>
        <v>4</v>
      </c>
      <c r="XA196" s="98">
        <f>IFERROR(INDEX('Score Calculation'!$D$38:$D$41,MATCH('Detalle de Cuentas'!WC196,'Score Calculation'!$C$38:$C$41,1)),0)</f>
        <v>4</v>
      </c>
      <c r="XB196" s="98">
        <f>IFERROR(INDEX('Score Calculation'!$D$38:$D$41,MATCH('Detalle de Cuentas'!WD196,'Score Calculation'!$C$38:$C$41,1)),0)</f>
        <v>4</v>
      </c>
      <c r="XC196" s="98">
        <f>IFERROR(INDEX('Score Calculation'!$D$38:$D$41,MATCH('Detalle de Cuentas'!WE196,'Score Calculation'!$C$38:$C$41,1)),0)</f>
        <v>4</v>
      </c>
      <c r="XD196" s="98">
        <f>IFERROR(INDEX('Score Calculation'!$D$38:$D$41,MATCH('Detalle de Cuentas'!WF196,'Score Calculation'!$C$38:$C$41,1)),0)</f>
        <v>4</v>
      </c>
      <c r="XE196" s="98">
        <f>IFERROR(INDEX('Score Calculation'!$D$38:$D$41,MATCH('Detalle de Cuentas'!WG196,'Score Calculation'!$C$38:$C$41,1)),0)</f>
        <v>4</v>
      </c>
      <c r="XF196" s="98">
        <f>IFERROR(INDEX('Score Calculation'!$D$38:$D$41,MATCH('Detalle de Cuentas'!WH196,'Score Calculation'!$C$38:$C$41,1)),0)</f>
        <v>4</v>
      </c>
      <c r="XG196" s="98">
        <f>IFERROR(INDEX('Score Calculation'!$D$38:$D$41,MATCH('Detalle de Cuentas'!WI196,'Score Calculation'!$C$38:$C$41,1)),0)</f>
        <v>4</v>
      </c>
      <c r="XH196" s="98">
        <f>IFERROR(INDEX('Score Calculation'!$D$38:$D$41,MATCH('Detalle de Cuentas'!WJ196,'Score Calculation'!$C$38:$C$41,1)),0)</f>
        <v>4</v>
      </c>
      <c r="XI196" s="98">
        <f>IFERROR(INDEX('Score Calculation'!$D$38:$D$41,MATCH('Detalle de Cuentas'!WK196,'Score Calculation'!$C$38:$C$41,1)),0)</f>
        <v>4</v>
      </c>
      <c r="XJ196" s="98">
        <f>IFERROR(INDEX('Score Calculation'!$D$38:$D$41,MATCH('Detalle de Cuentas'!WL196,'Score Calculation'!$C$38:$C$41,1)),0)</f>
        <v>4</v>
      </c>
      <c r="XK196" s="98">
        <f>IFERROR(INDEX('Score Calculation'!$D$38:$D$41,MATCH('Detalle de Cuentas'!WM196,'Score Calculation'!$C$38:$C$41,1)),0)</f>
        <v>4</v>
      </c>
      <c r="XL196" s="98">
        <f>IFERROR(INDEX('Score Calculation'!$D$38:$D$41,MATCH('Detalle de Cuentas'!WN196,'Score Calculation'!$C$38:$C$41,1)),0)</f>
        <v>4</v>
      </c>
      <c r="XM196" s="98">
        <f>IFERROR(INDEX('Score Calculation'!$D$38:$D$41,MATCH('Detalle de Cuentas'!WO196,'Score Calculation'!$C$38:$C$41,1)),0)</f>
        <v>4</v>
      </c>
      <c r="XN196" s="98">
        <f>IFERROR(INDEX('Score Calculation'!$D$38:$D$41,MATCH('Detalle de Cuentas'!WP196,'Score Calculation'!$C$38:$C$41,1)),0)</f>
        <v>4</v>
      </c>
      <c r="XO196" s="98">
        <f>IFERROR(INDEX('Score Calculation'!$D$38:$D$41,MATCH('Detalle de Cuentas'!WQ196,'Score Calculation'!$C$38:$C$41,1)),0)</f>
        <v>4</v>
      </c>
      <c r="XP196" s="98">
        <f>IFERROR(INDEX('Score Calculation'!$D$24:$D$31,MATCH('Detalle de Cuentas'!NF196,'Score Calculation'!$C$24:$C$31,1)),0)</f>
        <v>1</v>
      </c>
      <c r="XQ196" s="98">
        <f>IFERROR(INDEX('Score Calculation'!$D$24:$D$31,MATCH('Detalle de Cuentas'!NG196,'Score Calculation'!$C$24:$C$31,1)),0)</f>
        <v>1</v>
      </c>
      <c r="XR196" s="98">
        <f>IFERROR(INDEX('Score Calculation'!$D$24:$D$31,MATCH('Detalle de Cuentas'!NH196,'Score Calculation'!$C$24:$C$31,1)),0)</f>
        <v>1</v>
      </c>
      <c r="XS196" s="98">
        <f>IFERROR(INDEX('Score Calculation'!$D$24:$D$31,MATCH('Detalle de Cuentas'!NI196,'Score Calculation'!$C$24:$C$31,1)),0)</f>
        <v>1</v>
      </c>
      <c r="XT196" s="98">
        <f>IFERROR(INDEX('Score Calculation'!$D$24:$D$31,MATCH('Detalle de Cuentas'!NJ196,'Score Calculation'!$C$24:$C$31,1)),0)</f>
        <v>1</v>
      </c>
      <c r="XU196" s="98">
        <f>IFERROR(INDEX('Score Calculation'!$D$24:$D$31,MATCH('Detalle de Cuentas'!NK196,'Score Calculation'!$C$24:$C$31,1)),0)</f>
        <v>1</v>
      </c>
      <c r="XV196" s="98">
        <f>IFERROR(INDEX('Score Calculation'!$D$24:$D$31,MATCH('Detalle de Cuentas'!NL196,'Score Calculation'!$C$24:$C$31,1)),0)</f>
        <v>1</v>
      </c>
      <c r="XW196" s="98">
        <f>IFERROR(INDEX('Score Calculation'!$D$24:$D$31,MATCH('Detalle de Cuentas'!NM196,'Score Calculation'!$C$24:$C$31,1)),0)</f>
        <v>1</v>
      </c>
      <c r="XX196" s="98">
        <f>IFERROR(INDEX('Score Calculation'!$D$24:$D$31,MATCH('Detalle de Cuentas'!NN196,'Score Calculation'!$C$24:$C$31,1)),0)</f>
        <v>1</v>
      </c>
      <c r="XY196" s="98">
        <f>IFERROR(INDEX('Score Calculation'!$D$24:$D$31,MATCH('Detalle de Cuentas'!NO196,'Score Calculation'!$C$24:$C$31,1)),0)</f>
        <v>1</v>
      </c>
      <c r="XZ196" s="98">
        <f>IFERROR(INDEX('Score Calculation'!$D$24:$D$31,MATCH('Detalle de Cuentas'!NP196,'Score Calculation'!$C$24:$C$31,1)),0)</f>
        <v>1</v>
      </c>
      <c r="YA196" s="98">
        <f>IFERROR(INDEX('Score Calculation'!$D$24:$D$31,MATCH('Detalle de Cuentas'!NQ196,'Score Calculation'!$C$24:$C$31,1)),0)</f>
        <v>1</v>
      </c>
      <c r="YB196" s="98">
        <f>IFERROR(INDEX('Score Calculation'!$D$24:$D$31,MATCH('Detalle de Cuentas'!NR196,'Score Calculation'!$C$24:$C$31,1)),0)</f>
        <v>1</v>
      </c>
      <c r="YC196" s="98">
        <f>IFERROR(INDEX('Score Calculation'!$D$24:$D$31,MATCH('Detalle de Cuentas'!NS196,'Score Calculation'!$C$24:$C$31,1)),0)</f>
        <v>1</v>
      </c>
      <c r="YD196" s="98">
        <f>IFERROR(INDEX('Score Calculation'!$D$24:$D$31,MATCH('Detalle de Cuentas'!NT196,'Score Calculation'!$C$24:$C$31,1)),0)</f>
        <v>1</v>
      </c>
      <c r="YE196" s="98">
        <f>IFERROR(INDEX('Score Calculation'!$D$24:$D$31,MATCH('Detalle de Cuentas'!NU196,'Score Calculation'!$C$24:$C$31,1)),0)</f>
        <v>1</v>
      </c>
      <c r="YF196" s="98">
        <f>IFERROR(INDEX('Score Calculation'!$D$24:$D$31,MATCH('Detalle de Cuentas'!NV196,'Score Calculation'!$C$24:$C$31,1)),0)</f>
        <v>1</v>
      </c>
      <c r="YG196" s="98">
        <f>IFERROR(INDEX('Score Calculation'!$D$24:$D$31,MATCH('Detalle de Cuentas'!NW196,'Score Calculation'!$C$24:$C$31,1)),0)</f>
        <v>1</v>
      </c>
      <c r="YH196" s="98">
        <f>IFERROR(INDEX('Score Calculation'!$D$24:$D$31,MATCH('Detalle de Cuentas'!NX196,'Score Calculation'!$C$24:$C$31,1)),0)</f>
        <v>1</v>
      </c>
      <c r="YI196" s="98">
        <f>IFERROR(INDEX('Score Calculation'!$D$24:$D$31,MATCH('Detalle de Cuentas'!NY196,'Score Calculation'!$C$24:$C$31,1)),0)</f>
        <v>1</v>
      </c>
      <c r="YJ196" s="98">
        <f>IFERROR(INDEX('Score Calculation'!$D$24:$D$31,MATCH('Detalle de Cuentas'!NZ196,'Score Calculation'!$C$24:$C$31,1)),0)</f>
        <v>1</v>
      </c>
      <c r="YK196" s="98">
        <f>IFERROR(INDEX('Score Calculation'!$D$24:$D$31,MATCH('Detalle de Cuentas'!OA196,'Score Calculation'!$C$24:$C$31,1)),0)</f>
        <v>1</v>
      </c>
      <c r="YL196" s="98">
        <f>IFERROR(INDEX('Score Calculation'!$D$24:$D$31,MATCH('Detalle de Cuentas'!OB196,'Score Calculation'!$C$24:$C$31,1)),0)</f>
        <v>1</v>
      </c>
      <c r="YM196" s="98">
        <f>IFERROR(INDEX('Score Calculation'!$D$24:$D$31,MATCH('Detalle de Cuentas'!OC196,'Score Calculation'!$C$24:$C$31,1)),0)</f>
        <v>1</v>
      </c>
      <c r="YN196" s="98">
        <f t="shared" si="2067"/>
        <v>0</v>
      </c>
      <c r="YO196" s="98">
        <f>IF(LEFT(TRIM($D196),15)="GRUPO SOLIDARIO",$L196*'Score Calculation'!$H$5,IF(TRIM('Detalle de Cuentas'!$C196)="Semanal",'Detalle de Cuentas'!$L196*'Score Calculation'!$H$6,'Detalle de Cuentas'!$L196))</f>
        <v>0</v>
      </c>
      <c r="YP196" s="99">
        <f>IFERROR(INDEX('Score Calculation'!$D$54:$D$60,MATCH($YO196,'Score Calculation'!$C$54:$C$60,1)),1)</f>
        <v>0.2</v>
      </c>
      <c r="YQ196" s="99">
        <f>IFERROR(INDEX('Score Calculation'!$D$65:$D$123,MATCH(LEFT(TRIM('Detalle de Cuentas'!$F196),20),'Score Calculation'!$F$65:$F$123,0)),1)</f>
        <v>1</v>
      </c>
      <c r="YR196" s="99">
        <f>IFERROR(INDEX('Score Calculation'!$D$46:$D$49,MATCH('Detalle de Cuentas'!$YN196,'Score Calculation'!$C$46:$C$49,1)),1)</f>
        <v>4</v>
      </c>
      <c r="YS196" s="99">
        <f t="shared" si="2068"/>
        <v>0</v>
      </c>
      <c r="YT196" s="99">
        <f t="shared" si="2069"/>
        <v>0</v>
      </c>
      <c r="YU196" s="98" t="str">
        <f t="shared" si="2070"/>
        <v/>
      </c>
      <c r="YV196" s="109">
        <f t="shared" si="2071"/>
        <v>1</v>
      </c>
      <c r="YW196" s="109">
        <f>IFERROR(INDEX('Score Calculation'!$D$187:$D$245,MATCH(LEFT(TRIM('Detalle de Cuentas'!$F196),20),'Score Calculation'!$F$187:$F$245,0)),1)</f>
        <v>1</v>
      </c>
      <c r="YX196" s="109">
        <f>IFERROR(IF($E196="HIPOTECA",-PMT('Score Calculation'!$H$266/(360/$J196),$G196,$YO196)*(30/$J196),-PMT('Score Calculation'!$H$267/(360/$J196),$G196,$YO196)*(30/$J196)),0)</f>
        <v>0</v>
      </c>
      <c r="YY196" s="109">
        <f t="shared" si="2387"/>
        <v>0</v>
      </c>
      <c r="YZ196" s="109">
        <f t="shared" si="2387"/>
        <v>0</v>
      </c>
      <c r="ZA196" s="109">
        <f t="shared" si="2387"/>
        <v>0</v>
      </c>
      <c r="ZB196" s="109">
        <f t="shared" si="2387"/>
        <v>0</v>
      </c>
      <c r="ZC196" s="109">
        <f t="shared" si="2387"/>
        <v>0</v>
      </c>
      <c r="ZD196" s="109">
        <f t="shared" si="2387"/>
        <v>0</v>
      </c>
      <c r="ZE196" s="109">
        <f t="shared" si="2387"/>
        <v>0</v>
      </c>
      <c r="ZF196" s="109">
        <f t="shared" si="2387"/>
        <v>0</v>
      </c>
      <c r="ZG196" s="109">
        <f t="shared" si="2387"/>
        <v>0</v>
      </c>
      <c r="ZH196" s="109">
        <f t="shared" si="2387"/>
        <v>0</v>
      </c>
      <c r="ZI196" s="109">
        <f t="shared" si="2072"/>
        <v>0</v>
      </c>
    </row>
    <row r="197" spans="2:685" x14ac:dyDescent="0.2">
      <c r="B197" s="41">
        <v>181</v>
      </c>
      <c r="C197" s="42"/>
      <c r="D197" s="42"/>
      <c r="E197" s="42"/>
      <c r="F197" s="42"/>
      <c r="G197" s="42"/>
      <c r="H197" s="42"/>
      <c r="I197" s="29"/>
      <c r="J197" s="6" t="str">
        <f t="shared" si="2136"/>
        <v/>
      </c>
      <c r="K197" s="43"/>
      <c r="L197" s="43"/>
      <c r="M197" s="43"/>
      <c r="N197" s="43"/>
      <c r="O197" s="43"/>
      <c r="P197" s="44" t="str">
        <f t="shared" si="1965"/>
        <v/>
      </c>
      <c r="Q197" s="26"/>
      <c r="R197" s="26"/>
      <c r="S197" s="26"/>
      <c r="T197" s="26"/>
      <c r="U197" s="29"/>
      <c r="V197" s="43"/>
      <c r="W197" s="26"/>
      <c r="X197" s="29"/>
      <c r="Y197" s="6">
        <f>IF('Detalle de Cuentas'!$C$4-$R197&gt;'Graph Creator'!$E$2*'Graph Creator'!$D$13*12,0,1)</f>
        <v>1</v>
      </c>
      <c r="Z197" s="45">
        <f t="shared" si="2137"/>
        <v>0</v>
      </c>
      <c r="AA197" s="2" t="e">
        <f t="shared" si="1966"/>
        <v>#VALUE!</v>
      </c>
      <c r="AB197" s="2" t="e">
        <f t="shared" si="1967"/>
        <v>#VALUE!</v>
      </c>
      <c r="AC197" s="2" t="e">
        <f t="shared" si="1968"/>
        <v>#VALUE!</v>
      </c>
      <c r="AD197" s="2" t="e">
        <f t="shared" si="1969"/>
        <v>#VALUE!</v>
      </c>
      <c r="AE197" s="2" t="e">
        <f t="shared" si="1970"/>
        <v>#VALUE!</v>
      </c>
      <c r="AF197" s="2" t="e">
        <f t="shared" si="1971"/>
        <v>#VALUE!</v>
      </c>
      <c r="AG197" s="2">
        <f t="shared" si="1972"/>
        <v>0</v>
      </c>
      <c r="AH197" s="2">
        <f t="shared" si="1973"/>
        <v>0</v>
      </c>
      <c r="AI197" s="2" t="str">
        <f t="shared" si="1974"/>
        <v/>
      </c>
      <c r="AJ197" s="2" t="str">
        <f t="shared" ref="AJ197:BE197" si="2396">IFERROR(SEARCH(".",$I197,AI197+1),"")</f>
        <v/>
      </c>
      <c r="AK197" s="2" t="str">
        <f t="shared" si="2396"/>
        <v/>
      </c>
      <c r="AL197" s="2" t="str">
        <f t="shared" si="2396"/>
        <v/>
      </c>
      <c r="AM197" s="2" t="str">
        <f t="shared" si="2396"/>
        <v/>
      </c>
      <c r="AN197" s="2" t="str">
        <f t="shared" si="2396"/>
        <v/>
      </c>
      <c r="AO197" s="2" t="str">
        <f t="shared" si="2396"/>
        <v/>
      </c>
      <c r="AP197" s="2" t="str">
        <f t="shared" si="2396"/>
        <v/>
      </c>
      <c r="AQ197" s="2" t="str">
        <f t="shared" si="2396"/>
        <v/>
      </c>
      <c r="AR197" s="2" t="str">
        <f t="shared" si="2396"/>
        <v/>
      </c>
      <c r="AS197" s="2" t="str">
        <f t="shared" si="2396"/>
        <v/>
      </c>
      <c r="AT197" s="2" t="str">
        <f t="shared" si="2396"/>
        <v/>
      </c>
      <c r="AU197" s="2" t="str">
        <f t="shared" si="2396"/>
        <v/>
      </c>
      <c r="AV197" s="2" t="str">
        <f t="shared" si="2396"/>
        <v/>
      </c>
      <c r="AW197" s="2" t="str">
        <f t="shared" si="2396"/>
        <v/>
      </c>
      <c r="AX197" s="2" t="str">
        <f t="shared" si="2396"/>
        <v/>
      </c>
      <c r="AY197" s="2" t="str">
        <f t="shared" si="2396"/>
        <v/>
      </c>
      <c r="AZ197" s="2" t="str">
        <f t="shared" si="2396"/>
        <v/>
      </c>
      <c r="BA197" s="2" t="str">
        <f t="shared" si="2396"/>
        <v/>
      </c>
      <c r="BB197" s="2" t="str">
        <f t="shared" si="2396"/>
        <v/>
      </c>
      <c r="BC197" s="2" t="str">
        <f t="shared" si="2396"/>
        <v/>
      </c>
      <c r="BD197" s="2" t="str">
        <f t="shared" si="2396"/>
        <v/>
      </c>
      <c r="BE197" s="2" t="str">
        <f t="shared" si="2396"/>
        <v/>
      </c>
      <c r="BF197" s="2" t="str">
        <f t="shared" si="1976"/>
        <v/>
      </c>
      <c r="BG197" s="2" t="str">
        <f t="shared" si="1620"/>
        <v/>
      </c>
      <c r="BH197" s="2" t="str">
        <f t="shared" si="1621"/>
        <v/>
      </c>
      <c r="BI197" s="2" t="str">
        <f t="shared" si="1622"/>
        <v/>
      </c>
      <c r="BJ197" s="2" t="str">
        <f t="shared" si="1623"/>
        <v/>
      </c>
      <c r="BK197" s="2" t="str">
        <f t="shared" si="1624"/>
        <v/>
      </c>
      <c r="BL197" s="2" t="str">
        <f t="shared" si="1625"/>
        <v/>
      </c>
      <c r="BM197" s="2" t="str">
        <f t="shared" si="1626"/>
        <v/>
      </c>
      <c r="BN197" s="2" t="str">
        <f t="shared" si="1627"/>
        <v/>
      </c>
      <c r="BO197" s="2" t="str">
        <f t="shared" si="1628"/>
        <v/>
      </c>
      <c r="BP197" s="2" t="str">
        <f t="shared" si="1629"/>
        <v/>
      </c>
      <c r="BQ197" s="2" t="str">
        <f t="shared" si="1630"/>
        <v/>
      </c>
      <c r="BR197" s="2" t="str">
        <f t="shared" si="1631"/>
        <v/>
      </c>
      <c r="BS197" s="2" t="str">
        <f t="shared" si="1632"/>
        <v/>
      </c>
      <c r="BT197" s="2" t="str">
        <f t="shared" si="1633"/>
        <v/>
      </c>
      <c r="BU197" s="2" t="str">
        <f t="shared" si="1634"/>
        <v/>
      </c>
      <c r="BV197" s="2" t="str">
        <f t="shared" si="1635"/>
        <v/>
      </c>
      <c r="BW197" s="2" t="str">
        <f t="shared" si="1636"/>
        <v/>
      </c>
      <c r="BX197" s="2" t="str">
        <f t="shared" si="1637"/>
        <v/>
      </c>
      <c r="BY197" s="2" t="str">
        <f t="shared" si="1638"/>
        <v/>
      </c>
      <c r="BZ197" s="2" t="str">
        <f t="shared" si="1639"/>
        <v/>
      </c>
      <c r="CA197" s="2" t="str">
        <f t="shared" si="1640"/>
        <v/>
      </c>
      <c r="CB197" s="2" t="str">
        <f t="shared" si="1641"/>
        <v/>
      </c>
      <c r="CC197" s="2" t="str">
        <f t="shared" si="1642"/>
        <v/>
      </c>
      <c r="CD197" s="14">
        <f t="shared" si="2139"/>
        <v>0</v>
      </c>
      <c r="CE197" s="14" t="e">
        <f t="shared" ref="CE197:DA197" si="2397">CD197-$J$17</f>
        <v>#VALUE!</v>
      </c>
      <c r="CF197" s="14" t="e">
        <f t="shared" si="2397"/>
        <v>#VALUE!</v>
      </c>
      <c r="CG197" s="14" t="e">
        <f t="shared" si="2397"/>
        <v>#VALUE!</v>
      </c>
      <c r="CH197" s="14" t="e">
        <f t="shared" si="2397"/>
        <v>#VALUE!</v>
      </c>
      <c r="CI197" s="14" t="e">
        <f t="shared" si="2397"/>
        <v>#VALUE!</v>
      </c>
      <c r="CJ197" s="14" t="e">
        <f t="shared" si="2397"/>
        <v>#VALUE!</v>
      </c>
      <c r="CK197" s="14" t="e">
        <f t="shared" si="2397"/>
        <v>#VALUE!</v>
      </c>
      <c r="CL197" s="14" t="e">
        <f t="shared" si="2397"/>
        <v>#VALUE!</v>
      </c>
      <c r="CM197" s="14" t="e">
        <f t="shared" si="2397"/>
        <v>#VALUE!</v>
      </c>
      <c r="CN197" s="14" t="e">
        <f t="shared" si="2397"/>
        <v>#VALUE!</v>
      </c>
      <c r="CO197" s="14" t="e">
        <f t="shared" si="2397"/>
        <v>#VALUE!</v>
      </c>
      <c r="CP197" s="14" t="e">
        <f t="shared" si="2397"/>
        <v>#VALUE!</v>
      </c>
      <c r="CQ197" s="14" t="e">
        <f t="shared" si="2397"/>
        <v>#VALUE!</v>
      </c>
      <c r="CR197" s="14" t="e">
        <f t="shared" si="2397"/>
        <v>#VALUE!</v>
      </c>
      <c r="CS197" s="14" t="e">
        <f t="shared" si="2397"/>
        <v>#VALUE!</v>
      </c>
      <c r="CT197" s="14" t="e">
        <f t="shared" si="2397"/>
        <v>#VALUE!</v>
      </c>
      <c r="CU197" s="14" t="e">
        <f t="shared" si="2397"/>
        <v>#VALUE!</v>
      </c>
      <c r="CV197" s="14" t="e">
        <f t="shared" si="2397"/>
        <v>#VALUE!</v>
      </c>
      <c r="CW197" s="14" t="e">
        <f t="shared" si="2397"/>
        <v>#VALUE!</v>
      </c>
      <c r="CX197" s="14" t="e">
        <f t="shared" si="2397"/>
        <v>#VALUE!</v>
      </c>
      <c r="CY197" s="14" t="e">
        <f t="shared" si="2397"/>
        <v>#VALUE!</v>
      </c>
      <c r="CZ197" s="14" t="e">
        <f t="shared" si="2397"/>
        <v>#VALUE!</v>
      </c>
      <c r="DA197" s="14" t="e">
        <f t="shared" si="2397"/>
        <v>#VALUE!</v>
      </c>
      <c r="DB197" s="2">
        <f t="shared" si="1978"/>
        <v>0</v>
      </c>
      <c r="DC197" s="2">
        <f t="shared" si="1979"/>
        <v>0</v>
      </c>
      <c r="DD197" s="2">
        <f t="shared" si="1980"/>
        <v>0</v>
      </c>
      <c r="DE197" s="2">
        <f t="shared" si="1981"/>
        <v>0</v>
      </c>
      <c r="DF197" s="2">
        <f t="shared" si="1982"/>
        <v>0</v>
      </c>
      <c r="DG197" s="2">
        <f t="shared" si="1983"/>
        <v>0</v>
      </c>
      <c r="DH197" s="2">
        <f t="shared" si="1984"/>
        <v>0</v>
      </c>
      <c r="DI197" s="2">
        <f t="shared" si="1985"/>
        <v>0</v>
      </c>
      <c r="DJ197" s="2">
        <f t="shared" si="1986"/>
        <v>0</v>
      </c>
      <c r="DK197" s="2">
        <f t="shared" si="1987"/>
        <v>0</v>
      </c>
      <c r="DL197" s="2">
        <f t="shared" si="1988"/>
        <v>0</v>
      </c>
      <c r="DM197" s="2">
        <f t="shared" si="1989"/>
        <v>0</v>
      </c>
      <c r="DN197" s="2">
        <f t="shared" si="1990"/>
        <v>0</v>
      </c>
      <c r="DO197" s="2">
        <f t="shared" si="1991"/>
        <v>0</v>
      </c>
      <c r="DP197" s="2">
        <f t="shared" si="1992"/>
        <v>0</v>
      </c>
      <c r="DQ197" s="2">
        <f t="shared" si="1993"/>
        <v>0</v>
      </c>
      <c r="DR197" s="2">
        <f t="shared" si="1994"/>
        <v>0</v>
      </c>
      <c r="DS197" s="2">
        <f t="shared" si="1995"/>
        <v>0</v>
      </c>
      <c r="DT197" s="2">
        <f t="shared" si="1996"/>
        <v>0</v>
      </c>
      <c r="DU197" s="2">
        <f t="shared" si="1997"/>
        <v>0</v>
      </c>
      <c r="DV197" s="2">
        <f t="shared" si="1998"/>
        <v>0</v>
      </c>
      <c r="DW197" s="2">
        <f t="shared" si="1999"/>
        <v>0</v>
      </c>
      <c r="DX197" s="2">
        <f t="shared" si="2000"/>
        <v>0</v>
      </c>
      <c r="DY197" s="2">
        <f t="shared" si="2001"/>
        <v>0</v>
      </c>
      <c r="DZ197" s="2">
        <f t="shared" si="2002"/>
        <v>0</v>
      </c>
      <c r="EA197" s="2">
        <f t="shared" si="2003"/>
        <v>0</v>
      </c>
      <c r="EB197" s="2">
        <f t="shared" si="2004"/>
        <v>0</v>
      </c>
      <c r="EC197" s="2">
        <f t="shared" si="2005"/>
        <v>0</v>
      </c>
      <c r="ED197" s="2">
        <f t="shared" si="2006"/>
        <v>0</v>
      </c>
      <c r="EE197" s="2">
        <f t="shared" si="2007"/>
        <v>0</v>
      </c>
      <c r="EF197" s="2">
        <f t="shared" si="2008"/>
        <v>0</v>
      </c>
      <c r="EG197" s="2">
        <f t="shared" si="2009"/>
        <v>0</v>
      </c>
      <c r="EH197" s="2">
        <f t="shared" si="2010"/>
        <v>0</v>
      </c>
      <c r="EI197" s="2">
        <f t="shared" si="2011"/>
        <v>0</v>
      </c>
      <c r="EJ197" s="2">
        <f t="shared" si="2012"/>
        <v>0</v>
      </c>
      <c r="EK197" s="2">
        <f t="shared" si="2013"/>
        <v>0</v>
      </c>
      <c r="EL197" s="2">
        <f t="shared" si="2014"/>
        <v>0</v>
      </c>
      <c r="EM197" s="2">
        <f t="shared" si="2015"/>
        <v>0</v>
      </c>
      <c r="EN197" s="2">
        <f t="shared" si="2016"/>
        <v>0</v>
      </c>
      <c r="EO197" s="2">
        <f t="shared" si="2017"/>
        <v>0</v>
      </c>
      <c r="EP197" s="2">
        <f t="shared" si="2018"/>
        <v>0</v>
      </c>
      <c r="EQ197" s="2">
        <f t="shared" si="2019"/>
        <v>0</v>
      </c>
      <c r="ER197" s="2">
        <f t="shared" si="2020"/>
        <v>0</v>
      </c>
      <c r="ES197" s="2">
        <f t="shared" si="2021"/>
        <v>0</v>
      </c>
      <c r="ET197" s="2">
        <f t="shared" si="2022"/>
        <v>0</v>
      </c>
      <c r="EU197" s="2">
        <f t="shared" si="2023"/>
        <v>0</v>
      </c>
      <c r="EV197" s="2">
        <f t="shared" si="2024"/>
        <v>0</v>
      </c>
      <c r="EW197" s="2">
        <f t="shared" si="2025"/>
        <v>0</v>
      </c>
      <c r="EX197" s="2">
        <f t="shared" si="2141"/>
        <v>1</v>
      </c>
      <c r="EY197" s="2" t="e">
        <f t="shared" si="2142"/>
        <v>#VALUE!</v>
      </c>
      <c r="EZ197" s="2" t="e">
        <f t="shared" si="2143"/>
        <v>#VALUE!</v>
      </c>
      <c r="FA197" s="2" t="e">
        <f t="shared" si="2144"/>
        <v>#VALUE!</v>
      </c>
      <c r="FB197" s="2" t="e">
        <f t="shared" si="2145"/>
        <v>#VALUE!</v>
      </c>
      <c r="FC197" s="2" t="e">
        <f t="shared" si="2146"/>
        <v>#VALUE!</v>
      </c>
      <c r="FD197" s="2" t="e">
        <f t="shared" si="2147"/>
        <v>#VALUE!</v>
      </c>
      <c r="FE197" s="2" t="e">
        <f t="shared" si="2148"/>
        <v>#VALUE!</v>
      </c>
      <c r="FF197" s="2" t="e">
        <f t="shared" si="2149"/>
        <v>#VALUE!</v>
      </c>
      <c r="FG197" s="2" t="e">
        <f t="shared" si="2150"/>
        <v>#VALUE!</v>
      </c>
      <c r="FH197" s="2" t="e">
        <f t="shared" si="2151"/>
        <v>#VALUE!</v>
      </c>
      <c r="FI197" s="2" t="e">
        <f t="shared" si="2152"/>
        <v>#VALUE!</v>
      </c>
      <c r="FJ197" s="2" t="e">
        <f t="shared" si="2153"/>
        <v>#VALUE!</v>
      </c>
      <c r="FK197" s="2" t="e">
        <f t="shared" si="2154"/>
        <v>#VALUE!</v>
      </c>
      <c r="FL197" s="2" t="e">
        <f t="shared" si="2155"/>
        <v>#VALUE!</v>
      </c>
      <c r="FM197" s="2" t="e">
        <f t="shared" si="2156"/>
        <v>#VALUE!</v>
      </c>
      <c r="FN197" s="2" t="e">
        <f t="shared" si="2157"/>
        <v>#VALUE!</v>
      </c>
      <c r="FO197" s="2" t="e">
        <f t="shared" si="2158"/>
        <v>#VALUE!</v>
      </c>
      <c r="FP197" s="2" t="e">
        <f t="shared" si="2159"/>
        <v>#VALUE!</v>
      </c>
      <c r="FQ197" s="2" t="e">
        <f t="shared" si="2160"/>
        <v>#VALUE!</v>
      </c>
      <c r="FR197" s="2" t="e">
        <f t="shared" si="2161"/>
        <v>#VALUE!</v>
      </c>
      <c r="FS197" s="2" t="e">
        <f t="shared" si="2162"/>
        <v>#VALUE!</v>
      </c>
      <c r="FT197" s="2" t="e">
        <f t="shared" si="2163"/>
        <v>#VALUE!</v>
      </c>
      <c r="FU197" s="2" t="e">
        <f t="shared" si="2164"/>
        <v>#VALUE!</v>
      </c>
      <c r="FV197" s="2">
        <f t="shared" si="2165"/>
        <v>1</v>
      </c>
      <c r="FW197" s="2" t="e">
        <f t="shared" si="2166"/>
        <v>#VALUE!</v>
      </c>
      <c r="FX197" s="2" t="e">
        <f t="shared" si="2167"/>
        <v>#VALUE!</v>
      </c>
      <c r="FY197" s="2" t="e">
        <f t="shared" si="2168"/>
        <v>#VALUE!</v>
      </c>
      <c r="FZ197" s="2" t="e">
        <f t="shared" si="2169"/>
        <v>#VALUE!</v>
      </c>
      <c r="GA197" s="2" t="e">
        <f t="shared" si="2170"/>
        <v>#VALUE!</v>
      </c>
      <c r="GB197" s="2" t="e">
        <f t="shared" si="2171"/>
        <v>#VALUE!</v>
      </c>
      <c r="GC197" s="2" t="e">
        <f t="shared" si="2172"/>
        <v>#VALUE!</v>
      </c>
      <c r="GD197" s="2" t="e">
        <f t="shared" si="2173"/>
        <v>#VALUE!</v>
      </c>
      <c r="GE197" s="2" t="e">
        <f t="shared" si="2174"/>
        <v>#VALUE!</v>
      </c>
      <c r="GF197" s="2" t="e">
        <f t="shared" si="2175"/>
        <v>#VALUE!</v>
      </c>
      <c r="GG197" s="2" t="e">
        <f t="shared" si="2176"/>
        <v>#VALUE!</v>
      </c>
      <c r="GH197" s="2" t="e">
        <f t="shared" si="2177"/>
        <v>#VALUE!</v>
      </c>
      <c r="GI197" s="2" t="e">
        <f t="shared" si="2178"/>
        <v>#VALUE!</v>
      </c>
      <c r="GJ197" s="2" t="e">
        <f t="shared" si="2179"/>
        <v>#VALUE!</v>
      </c>
      <c r="GK197" s="2" t="e">
        <f t="shared" si="2180"/>
        <v>#VALUE!</v>
      </c>
      <c r="GL197" s="2" t="e">
        <f t="shared" si="2181"/>
        <v>#VALUE!</v>
      </c>
      <c r="GM197" s="2" t="e">
        <f t="shared" si="2182"/>
        <v>#VALUE!</v>
      </c>
      <c r="GN197" s="2" t="e">
        <f t="shared" si="2183"/>
        <v>#VALUE!</v>
      </c>
      <c r="GO197" s="2" t="e">
        <f t="shared" si="2184"/>
        <v>#VALUE!</v>
      </c>
      <c r="GP197" s="2" t="e">
        <f t="shared" si="2185"/>
        <v>#VALUE!</v>
      </c>
      <c r="GQ197" s="2" t="e">
        <f t="shared" si="2186"/>
        <v>#VALUE!</v>
      </c>
      <c r="GR197" s="2" t="e">
        <f t="shared" si="2187"/>
        <v>#VALUE!</v>
      </c>
      <c r="GS197" s="2" t="e">
        <f t="shared" si="2188"/>
        <v>#VALUE!</v>
      </c>
      <c r="GT197" s="2">
        <f t="shared" si="2189"/>
        <v>1</v>
      </c>
      <c r="GU197" s="2" t="e">
        <f t="shared" si="2190"/>
        <v>#VALUE!</v>
      </c>
      <c r="GV197" s="2" t="e">
        <f t="shared" si="2191"/>
        <v>#VALUE!</v>
      </c>
      <c r="GW197" s="2" t="e">
        <f t="shared" si="2192"/>
        <v>#VALUE!</v>
      </c>
      <c r="GX197" s="2" t="e">
        <f t="shared" si="2193"/>
        <v>#VALUE!</v>
      </c>
      <c r="GY197" s="2" t="e">
        <f t="shared" si="2194"/>
        <v>#VALUE!</v>
      </c>
      <c r="GZ197" s="2" t="e">
        <f t="shared" si="2195"/>
        <v>#VALUE!</v>
      </c>
      <c r="HA197" s="2" t="e">
        <f t="shared" si="2196"/>
        <v>#VALUE!</v>
      </c>
      <c r="HB197" s="2" t="e">
        <f t="shared" si="2197"/>
        <v>#VALUE!</v>
      </c>
      <c r="HC197" s="2" t="e">
        <f t="shared" si="2198"/>
        <v>#VALUE!</v>
      </c>
      <c r="HD197" s="2" t="e">
        <f t="shared" si="2199"/>
        <v>#VALUE!</v>
      </c>
      <c r="HE197" s="2" t="e">
        <f t="shared" si="2200"/>
        <v>#VALUE!</v>
      </c>
      <c r="HF197" s="2" t="e">
        <f t="shared" si="2201"/>
        <v>#VALUE!</v>
      </c>
      <c r="HG197" s="2" t="e">
        <f t="shared" si="2202"/>
        <v>#VALUE!</v>
      </c>
      <c r="HH197" s="2" t="e">
        <f t="shared" si="2203"/>
        <v>#VALUE!</v>
      </c>
      <c r="HI197" s="2" t="e">
        <f t="shared" si="2204"/>
        <v>#VALUE!</v>
      </c>
      <c r="HJ197" s="2" t="e">
        <f t="shared" si="2205"/>
        <v>#VALUE!</v>
      </c>
      <c r="HK197" s="2" t="e">
        <f t="shared" si="2206"/>
        <v>#VALUE!</v>
      </c>
      <c r="HL197" s="2" t="e">
        <f t="shared" si="2207"/>
        <v>#VALUE!</v>
      </c>
      <c r="HM197" s="2" t="e">
        <f t="shared" si="2208"/>
        <v>#VALUE!</v>
      </c>
      <c r="HN197" s="2" t="e">
        <f t="shared" si="2209"/>
        <v>#VALUE!</v>
      </c>
      <c r="HO197" s="2" t="e">
        <f t="shared" si="2210"/>
        <v>#VALUE!</v>
      </c>
      <c r="HP197" s="2" t="e">
        <f t="shared" si="2211"/>
        <v>#VALUE!</v>
      </c>
      <c r="HQ197" s="2" t="e">
        <f t="shared" si="2212"/>
        <v>#VALUE!</v>
      </c>
      <c r="HR197" s="2">
        <f t="shared" si="2213"/>
        <v>1</v>
      </c>
      <c r="HS197" s="2" t="e">
        <f t="shared" si="2214"/>
        <v>#VALUE!</v>
      </c>
      <c r="HT197" s="2" t="e">
        <f t="shared" si="2215"/>
        <v>#VALUE!</v>
      </c>
      <c r="HU197" s="2" t="e">
        <f t="shared" si="2216"/>
        <v>#VALUE!</v>
      </c>
      <c r="HV197" s="2" t="e">
        <f t="shared" si="2217"/>
        <v>#VALUE!</v>
      </c>
      <c r="HW197" s="2" t="e">
        <f t="shared" si="2218"/>
        <v>#VALUE!</v>
      </c>
      <c r="HX197" s="2" t="e">
        <f t="shared" si="2219"/>
        <v>#VALUE!</v>
      </c>
      <c r="HY197" s="2" t="e">
        <f t="shared" si="2220"/>
        <v>#VALUE!</v>
      </c>
      <c r="HZ197" s="2" t="e">
        <f t="shared" si="2221"/>
        <v>#VALUE!</v>
      </c>
      <c r="IA197" s="2" t="e">
        <f t="shared" si="2222"/>
        <v>#VALUE!</v>
      </c>
      <c r="IB197" s="2" t="e">
        <f t="shared" si="2223"/>
        <v>#VALUE!</v>
      </c>
      <c r="IC197" s="2" t="e">
        <f t="shared" si="2224"/>
        <v>#VALUE!</v>
      </c>
      <c r="ID197" s="2" t="e">
        <f t="shared" si="2225"/>
        <v>#VALUE!</v>
      </c>
      <c r="IE197" s="2" t="e">
        <f t="shared" si="2226"/>
        <v>#VALUE!</v>
      </c>
      <c r="IF197" s="2" t="e">
        <f t="shared" si="2227"/>
        <v>#VALUE!</v>
      </c>
      <c r="IG197" s="2" t="e">
        <f t="shared" si="2228"/>
        <v>#VALUE!</v>
      </c>
      <c r="IH197" s="2" t="e">
        <f t="shared" si="2229"/>
        <v>#VALUE!</v>
      </c>
      <c r="II197" s="2" t="e">
        <f t="shared" si="2230"/>
        <v>#VALUE!</v>
      </c>
      <c r="IJ197" s="2" t="e">
        <f t="shared" si="2231"/>
        <v>#VALUE!</v>
      </c>
      <c r="IK197" s="2" t="e">
        <f t="shared" si="2232"/>
        <v>#VALUE!</v>
      </c>
      <c r="IL197" s="2" t="e">
        <f t="shared" si="2233"/>
        <v>#VALUE!</v>
      </c>
      <c r="IM197" s="2" t="e">
        <f t="shared" si="2234"/>
        <v>#VALUE!</v>
      </c>
      <c r="IN197" s="2" t="e">
        <f t="shared" si="2235"/>
        <v>#VALUE!</v>
      </c>
      <c r="IO197" s="2" t="e">
        <f t="shared" si="2236"/>
        <v>#VALUE!</v>
      </c>
      <c r="IP197" s="2">
        <f t="shared" si="2237"/>
        <v>0</v>
      </c>
      <c r="IQ197" s="2" t="e">
        <f t="shared" si="2238"/>
        <v>#VALUE!</v>
      </c>
      <c r="IR197" s="2" t="e">
        <f t="shared" si="2239"/>
        <v>#VALUE!</v>
      </c>
      <c r="IS197" s="2" t="e">
        <f t="shared" si="2240"/>
        <v>#VALUE!</v>
      </c>
      <c r="IT197" s="2" t="e">
        <f t="shared" si="2241"/>
        <v>#VALUE!</v>
      </c>
      <c r="IU197" s="2" t="e">
        <f t="shared" si="2242"/>
        <v>#VALUE!</v>
      </c>
      <c r="IV197" s="2" t="e">
        <f t="shared" si="2243"/>
        <v>#VALUE!</v>
      </c>
      <c r="IW197" s="2" t="e">
        <f t="shared" si="2244"/>
        <v>#VALUE!</v>
      </c>
      <c r="IX197" s="2" t="e">
        <f t="shared" si="2245"/>
        <v>#VALUE!</v>
      </c>
      <c r="IY197" s="2" t="e">
        <f t="shared" si="2246"/>
        <v>#VALUE!</v>
      </c>
      <c r="IZ197" s="2" t="e">
        <f t="shared" si="2247"/>
        <v>#VALUE!</v>
      </c>
      <c r="JA197" s="2" t="e">
        <f t="shared" si="2248"/>
        <v>#VALUE!</v>
      </c>
      <c r="JB197" s="2" t="e">
        <f t="shared" si="2249"/>
        <v>#VALUE!</v>
      </c>
      <c r="JC197" s="2" t="e">
        <f t="shared" si="2250"/>
        <v>#VALUE!</v>
      </c>
      <c r="JD197" s="2" t="e">
        <f t="shared" si="2251"/>
        <v>#VALUE!</v>
      </c>
      <c r="JE197" s="2" t="e">
        <f t="shared" si="2252"/>
        <v>#VALUE!</v>
      </c>
      <c r="JF197" s="2" t="e">
        <f t="shared" si="2253"/>
        <v>#VALUE!</v>
      </c>
      <c r="JG197" s="2" t="e">
        <f t="shared" si="2254"/>
        <v>#VALUE!</v>
      </c>
      <c r="JH197" s="2" t="e">
        <f t="shared" si="2255"/>
        <v>#VALUE!</v>
      </c>
      <c r="JI197" s="2" t="e">
        <f t="shared" si="2256"/>
        <v>#VALUE!</v>
      </c>
      <c r="JJ197" s="2" t="e">
        <f t="shared" si="2257"/>
        <v>#VALUE!</v>
      </c>
      <c r="JK197" s="2" t="e">
        <f t="shared" si="2258"/>
        <v>#VALUE!</v>
      </c>
      <c r="JL197" s="2" t="e">
        <f t="shared" si="2259"/>
        <v>#VALUE!</v>
      </c>
      <c r="JM197" s="2" t="e">
        <f t="shared" si="2260"/>
        <v>#VALUE!</v>
      </c>
      <c r="JN197" s="2">
        <f t="shared" si="2261"/>
        <v>0</v>
      </c>
      <c r="JO197" s="2" t="e">
        <f t="shared" si="2262"/>
        <v>#VALUE!</v>
      </c>
      <c r="JP197" s="2" t="e">
        <f t="shared" si="2263"/>
        <v>#VALUE!</v>
      </c>
      <c r="JQ197" s="2" t="e">
        <f t="shared" si="2264"/>
        <v>#VALUE!</v>
      </c>
      <c r="JR197" s="2" t="e">
        <f t="shared" si="2265"/>
        <v>#VALUE!</v>
      </c>
      <c r="JS197" s="2" t="e">
        <f t="shared" si="2266"/>
        <v>#VALUE!</v>
      </c>
      <c r="JT197" s="2" t="e">
        <f t="shared" si="2267"/>
        <v>#VALUE!</v>
      </c>
      <c r="JU197" s="2" t="e">
        <f t="shared" si="2268"/>
        <v>#VALUE!</v>
      </c>
      <c r="JV197" s="2" t="e">
        <f t="shared" si="2269"/>
        <v>#VALUE!</v>
      </c>
      <c r="JW197" s="2" t="e">
        <f t="shared" si="2270"/>
        <v>#VALUE!</v>
      </c>
      <c r="JX197" s="2" t="e">
        <f t="shared" si="2271"/>
        <v>#VALUE!</v>
      </c>
      <c r="JY197" s="2" t="e">
        <f t="shared" si="2272"/>
        <v>#VALUE!</v>
      </c>
      <c r="JZ197" s="2" t="e">
        <f t="shared" si="2273"/>
        <v>#VALUE!</v>
      </c>
      <c r="KA197" s="2" t="e">
        <f t="shared" si="2274"/>
        <v>#VALUE!</v>
      </c>
      <c r="KB197" s="2" t="e">
        <f t="shared" si="2275"/>
        <v>#VALUE!</v>
      </c>
      <c r="KC197" s="2" t="e">
        <f t="shared" si="2276"/>
        <v>#VALUE!</v>
      </c>
      <c r="KD197" s="2" t="e">
        <f t="shared" si="2277"/>
        <v>#VALUE!</v>
      </c>
      <c r="KE197" s="2" t="e">
        <f t="shared" si="2278"/>
        <v>#VALUE!</v>
      </c>
      <c r="KF197" s="2" t="e">
        <f t="shared" si="2279"/>
        <v>#VALUE!</v>
      </c>
      <c r="KG197" s="2" t="e">
        <f t="shared" si="2280"/>
        <v>#VALUE!</v>
      </c>
      <c r="KH197" s="2" t="e">
        <f t="shared" si="2281"/>
        <v>#VALUE!</v>
      </c>
      <c r="KI197" s="2" t="e">
        <f t="shared" si="2282"/>
        <v>#VALUE!</v>
      </c>
      <c r="KJ197" s="2" t="e">
        <f t="shared" si="2283"/>
        <v>#VALUE!</v>
      </c>
      <c r="KK197" s="2" t="e">
        <f t="shared" si="2284"/>
        <v>#VALUE!</v>
      </c>
      <c r="KL197" s="2">
        <f t="shared" si="2285"/>
        <v>0</v>
      </c>
      <c r="KM197" s="2" t="e">
        <f t="shared" si="2286"/>
        <v>#VALUE!</v>
      </c>
      <c r="KN197" s="2" t="e">
        <f t="shared" si="2287"/>
        <v>#VALUE!</v>
      </c>
      <c r="KO197" s="2" t="e">
        <f t="shared" si="2288"/>
        <v>#VALUE!</v>
      </c>
      <c r="KP197" s="2" t="e">
        <f t="shared" si="2289"/>
        <v>#VALUE!</v>
      </c>
      <c r="KQ197" s="2" t="e">
        <f t="shared" si="2290"/>
        <v>#VALUE!</v>
      </c>
      <c r="KR197" s="2" t="e">
        <f t="shared" si="2291"/>
        <v>#VALUE!</v>
      </c>
      <c r="KS197" s="2" t="e">
        <f t="shared" si="2292"/>
        <v>#VALUE!</v>
      </c>
      <c r="KT197" s="2" t="e">
        <f t="shared" si="2293"/>
        <v>#VALUE!</v>
      </c>
      <c r="KU197" s="2" t="e">
        <f t="shared" si="2294"/>
        <v>#VALUE!</v>
      </c>
      <c r="KV197" s="2" t="e">
        <f t="shared" si="2295"/>
        <v>#VALUE!</v>
      </c>
      <c r="KW197" s="2" t="e">
        <f t="shared" si="2296"/>
        <v>#VALUE!</v>
      </c>
      <c r="KX197" s="2" t="e">
        <f t="shared" si="2297"/>
        <v>#VALUE!</v>
      </c>
      <c r="KY197" s="2" t="e">
        <f t="shared" si="2298"/>
        <v>#VALUE!</v>
      </c>
      <c r="KZ197" s="2" t="e">
        <f t="shared" si="2299"/>
        <v>#VALUE!</v>
      </c>
      <c r="LA197" s="2" t="e">
        <f t="shared" si="2300"/>
        <v>#VALUE!</v>
      </c>
      <c r="LB197" s="2" t="e">
        <f t="shared" si="2301"/>
        <v>#VALUE!</v>
      </c>
      <c r="LC197" s="2" t="e">
        <f t="shared" si="2302"/>
        <v>#VALUE!</v>
      </c>
      <c r="LD197" s="2" t="e">
        <f t="shared" si="2303"/>
        <v>#VALUE!</v>
      </c>
      <c r="LE197" s="2" t="e">
        <f t="shared" si="2304"/>
        <v>#VALUE!</v>
      </c>
      <c r="LF197" s="2" t="e">
        <f t="shared" si="2305"/>
        <v>#VALUE!</v>
      </c>
      <c r="LG197" s="2" t="e">
        <f t="shared" si="2306"/>
        <v>#VALUE!</v>
      </c>
      <c r="LH197" s="2" t="e">
        <f t="shared" si="2307"/>
        <v>#VALUE!</v>
      </c>
      <c r="LI197" s="2" t="e">
        <f t="shared" si="2308"/>
        <v>#VALUE!</v>
      </c>
      <c r="LJ197" s="2">
        <f t="shared" si="2309"/>
        <v>0</v>
      </c>
      <c r="LK197" s="2" t="e">
        <f t="shared" si="2310"/>
        <v>#VALUE!</v>
      </c>
      <c r="LL197" s="2" t="e">
        <f t="shared" si="2311"/>
        <v>#VALUE!</v>
      </c>
      <c r="LM197" s="2" t="e">
        <f t="shared" si="2312"/>
        <v>#VALUE!</v>
      </c>
      <c r="LN197" s="2" t="e">
        <f t="shared" si="2313"/>
        <v>#VALUE!</v>
      </c>
      <c r="LO197" s="2" t="e">
        <f t="shared" si="2314"/>
        <v>#VALUE!</v>
      </c>
      <c r="LP197" s="2" t="e">
        <f t="shared" si="2315"/>
        <v>#VALUE!</v>
      </c>
      <c r="LQ197" s="2" t="e">
        <f t="shared" si="2316"/>
        <v>#VALUE!</v>
      </c>
      <c r="LR197" s="2" t="e">
        <f t="shared" si="2317"/>
        <v>#VALUE!</v>
      </c>
      <c r="LS197" s="2" t="e">
        <f t="shared" si="2318"/>
        <v>#VALUE!</v>
      </c>
      <c r="LT197" s="2" t="e">
        <f t="shared" si="2319"/>
        <v>#VALUE!</v>
      </c>
      <c r="LU197" s="2" t="e">
        <f t="shared" si="2320"/>
        <v>#VALUE!</v>
      </c>
      <c r="LV197" s="2" t="e">
        <f t="shared" si="2321"/>
        <v>#VALUE!</v>
      </c>
      <c r="LW197" s="2" t="e">
        <f t="shared" si="2322"/>
        <v>#VALUE!</v>
      </c>
      <c r="LX197" s="2" t="e">
        <f t="shared" si="2323"/>
        <v>#VALUE!</v>
      </c>
      <c r="LY197" s="2" t="e">
        <f t="shared" si="2324"/>
        <v>#VALUE!</v>
      </c>
      <c r="LZ197" s="2" t="e">
        <f t="shared" si="2325"/>
        <v>#VALUE!</v>
      </c>
      <c r="MA197" s="2" t="e">
        <f t="shared" si="2326"/>
        <v>#VALUE!</v>
      </c>
      <c r="MB197" s="2" t="e">
        <f t="shared" si="2327"/>
        <v>#VALUE!</v>
      </c>
      <c r="MC197" s="2" t="e">
        <f t="shared" si="2328"/>
        <v>#VALUE!</v>
      </c>
      <c r="MD197" s="2" t="e">
        <f t="shared" si="2329"/>
        <v>#VALUE!</v>
      </c>
      <c r="ME197" s="2" t="e">
        <f t="shared" si="2330"/>
        <v>#VALUE!</v>
      </c>
      <c r="MF197" s="2" t="e">
        <f t="shared" si="2331"/>
        <v>#VALUE!</v>
      </c>
      <c r="MG197" s="2" t="e">
        <f t="shared" si="2332"/>
        <v>#VALUE!</v>
      </c>
      <c r="MH197" s="2">
        <f t="shared" si="2333"/>
        <v>1</v>
      </c>
      <c r="MI197" s="2" t="e">
        <f t="shared" si="2334"/>
        <v>#VALUE!</v>
      </c>
      <c r="MJ197" s="2" t="e">
        <f t="shared" si="2335"/>
        <v>#VALUE!</v>
      </c>
      <c r="MK197" s="2" t="e">
        <f t="shared" si="2336"/>
        <v>#VALUE!</v>
      </c>
      <c r="ML197" s="2" t="e">
        <f t="shared" si="2337"/>
        <v>#VALUE!</v>
      </c>
      <c r="MM197" s="2" t="e">
        <f t="shared" si="2338"/>
        <v>#VALUE!</v>
      </c>
      <c r="MN197" s="2" t="e">
        <f t="shared" si="2339"/>
        <v>#VALUE!</v>
      </c>
      <c r="MO197" s="2" t="e">
        <f t="shared" si="2340"/>
        <v>#VALUE!</v>
      </c>
      <c r="MP197" s="2" t="e">
        <f t="shared" si="2341"/>
        <v>#VALUE!</v>
      </c>
      <c r="MQ197" s="2" t="e">
        <f t="shared" si="2342"/>
        <v>#VALUE!</v>
      </c>
      <c r="MR197" s="2" t="e">
        <f t="shared" si="2343"/>
        <v>#VALUE!</v>
      </c>
      <c r="MS197" s="2" t="e">
        <f t="shared" si="2344"/>
        <v>#VALUE!</v>
      </c>
      <c r="MT197" s="2" t="e">
        <f t="shared" si="2345"/>
        <v>#VALUE!</v>
      </c>
      <c r="MU197" s="2" t="e">
        <f t="shared" si="2346"/>
        <v>#VALUE!</v>
      </c>
      <c r="MV197" s="2" t="e">
        <f t="shared" si="2347"/>
        <v>#VALUE!</v>
      </c>
      <c r="MW197" s="2" t="e">
        <f t="shared" si="2348"/>
        <v>#VALUE!</v>
      </c>
      <c r="MX197" s="2" t="e">
        <f t="shared" si="2349"/>
        <v>#VALUE!</v>
      </c>
      <c r="MY197" s="2" t="e">
        <f t="shared" si="2350"/>
        <v>#VALUE!</v>
      </c>
      <c r="MZ197" s="2" t="e">
        <f t="shared" si="2351"/>
        <v>#VALUE!</v>
      </c>
      <c r="NA197" s="2" t="e">
        <f t="shared" si="2352"/>
        <v>#VALUE!</v>
      </c>
      <c r="NB197" s="2" t="e">
        <f t="shared" si="2353"/>
        <v>#VALUE!</v>
      </c>
      <c r="NC197" s="2" t="e">
        <f t="shared" si="2354"/>
        <v>#VALUE!</v>
      </c>
      <c r="ND197" s="2" t="e">
        <f t="shared" si="2355"/>
        <v>#VALUE!</v>
      </c>
      <c r="NE197" s="2" t="e">
        <f t="shared" si="2356"/>
        <v>#VALUE!</v>
      </c>
      <c r="NF197" s="2">
        <f t="shared" si="2026"/>
        <v>0</v>
      </c>
      <c r="NG197" s="2">
        <f t="shared" si="1861"/>
        <v>0</v>
      </c>
      <c r="NH197" s="2">
        <f t="shared" si="1862"/>
        <v>0</v>
      </c>
      <c r="NI197" s="2">
        <f t="shared" si="1863"/>
        <v>0</v>
      </c>
      <c r="NJ197" s="2">
        <f t="shared" si="1864"/>
        <v>0</v>
      </c>
      <c r="NK197" s="2">
        <f t="shared" si="1865"/>
        <v>0</v>
      </c>
      <c r="NL197" s="2">
        <f t="shared" si="1866"/>
        <v>0</v>
      </c>
      <c r="NM197" s="2">
        <f t="shared" si="1867"/>
        <v>0</v>
      </c>
      <c r="NN197" s="2">
        <f t="shared" si="1868"/>
        <v>0</v>
      </c>
      <c r="NO197" s="2">
        <f t="shared" si="1869"/>
        <v>0</v>
      </c>
      <c r="NP197" s="2">
        <f t="shared" si="1870"/>
        <v>0</v>
      </c>
      <c r="NQ197" s="2">
        <f t="shared" si="1871"/>
        <v>0</v>
      </c>
      <c r="NR197" s="2">
        <f t="shared" si="1872"/>
        <v>0</v>
      </c>
      <c r="NS197" s="2">
        <f t="shared" si="1873"/>
        <v>0</v>
      </c>
      <c r="NT197" s="2">
        <f t="shared" si="1874"/>
        <v>0</v>
      </c>
      <c r="NU197" s="2">
        <f t="shared" si="1875"/>
        <v>0</v>
      </c>
      <c r="NV197" s="2">
        <f t="shared" si="1876"/>
        <v>0</v>
      </c>
      <c r="NW197" s="2">
        <f t="shared" si="1877"/>
        <v>0</v>
      </c>
      <c r="NX197" s="2">
        <f t="shared" si="1878"/>
        <v>0</v>
      </c>
      <c r="NY197" s="2">
        <f t="shared" si="1879"/>
        <v>0</v>
      </c>
      <c r="NZ197" s="2">
        <f t="shared" si="1880"/>
        <v>0</v>
      </c>
      <c r="OA197" s="2">
        <f t="shared" si="1881"/>
        <v>0</v>
      </c>
      <c r="OB197" s="2">
        <f t="shared" si="1882"/>
        <v>0</v>
      </c>
      <c r="OC197" s="2">
        <f t="shared" si="1883"/>
        <v>0</v>
      </c>
      <c r="OD197" s="2">
        <f>IF(AND(NF197&gt;'Graph Creator'!$K$4,'Detalle de Cuentas'!NF197&lt;='Graph Creator'!$L$4),1,0)</f>
        <v>0</v>
      </c>
      <c r="OE197" s="2">
        <f>IF(AND(NG197&gt;'Graph Creator'!$K$4,'Detalle de Cuentas'!NG197&lt;='Graph Creator'!$L$4),1,0)</f>
        <v>0</v>
      </c>
      <c r="OF197" s="2">
        <f>IF(AND(NH197&gt;'Graph Creator'!$K$4,'Detalle de Cuentas'!NH197&lt;='Graph Creator'!$L$4),1,0)</f>
        <v>0</v>
      </c>
      <c r="OG197" s="2">
        <f>IF(AND(NI197&gt;'Graph Creator'!$K$4,'Detalle de Cuentas'!NI197&lt;='Graph Creator'!$L$4),1,0)</f>
        <v>0</v>
      </c>
      <c r="OH197" s="2">
        <f>IF(AND(NJ197&gt;'Graph Creator'!$K$4,'Detalle de Cuentas'!NJ197&lt;='Graph Creator'!$L$4),1,0)</f>
        <v>0</v>
      </c>
      <c r="OI197" s="2">
        <f>IF(AND(NK197&gt;'Graph Creator'!$K$4,'Detalle de Cuentas'!NK197&lt;='Graph Creator'!$L$4),1,0)</f>
        <v>0</v>
      </c>
      <c r="OJ197" s="2">
        <f>IF(AND(NL197&gt;'Graph Creator'!$K$4,'Detalle de Cuentas'!NL197&lt;='Graph Creator'!$L$4),1,0)</f>
        <v>0</v>
      </c>
      <c r="OK197" s="2">
        <f>IF(AND(NM197&gt;'Graph Creator'!$K$4,'Detalle de Cuentas'!NM197&lt;='Graph Creator'!$L$4),1,0)</f>
        <v>0</v>
      </c>
      <c r="OL197" s="2">
        <f>IF(AND(NN197&gt;'Graph Creator'!$K$4,'Detalle de Cuentas'!NN197&lt;='Graph Creator'!$L$4),1,0)</f>
        <v>0</v>
      </c>
      <c r="OM197" s="2">
        <f>IF(AND(NO197&gt;'Graph Creator'!$K$4,'Detalle de Cuentas'!NO197&lt;='Graph Creator'!$L$4),1,0)</f>
        <v>0</v>
      </c>
      <c r="ON197" s="2">
        <f>IF(AND(NP197&gt;'Graph Creator'!$K$4,'Detalle de Cuentas'!NP197&lt;='Graph Creator'!$L$4),1,0)</f>
        <v>0</v>
      </c>
      <c r="OO197" s="2">
        <f>IF(AND(NQ197&gt;'Graph Creator'!$K$4,'Detalle de Cuentas'!NQ197&lt;='Graph Creator'!$L$4),1,0)</f>
        <v>0</v>
      </c>
      <c r="OP197" s="2">
        <f>IF(AND(NR197&gt;'Graph Creator'!$K$4,'Detalle de Cuentas'!NR197&lt;='Graph Creator'!$L$4),1,0)</f>
        <v>0</v>
      </c>
      <c r="OQ197" s="2">
        <f>IF(AND(NS197&gt;'Graph Creator'!$K$4,'Detalle de Cuentas'!NS197&lt;='Graph Creator'!$L$4),1,0)</f>
        <v>0</v>
      </c>
      <c r="OR197" s="2">
        <f>IF(AND(NT197&gt;'Graph Creator'!$K$4,'Detalle de Cuentas'!NT197&lt;='Graph Creator'!$L$4),1,0)</f>
        <v>0</v>
      </c>
      <c r="OS197" s="2">
        <f>IF(AND(NU197&gt;'Graph Creator'!$K$4,'Detalle de Cuentas'!NU197&lt;='Graph Creator'!$L$4),1,0)</f>
        <v>0</v>
      </c>
      <c r="OT197" s="2">
        <f>IF(AND(NV197&gt;'Graph Creator'!$K$4,'Detalle de Cuentas'!NV197&lt;='Graph Creator'!$L$4),1,0)</f>
        <v>0</v>
      </c>
      <c r="OU197" s="2">
        <f>IF(AND(NW197&gt;'Graph Creator'!$K$4,'Detalle de Cuentas'!NW197&lt;='Graph Creator'!$L$4),1,0)</f>
        <v>0</v>
      </c>
      <c r="OV197" s="2">
        <f>IF(AND(NX197&gt;'Graph Creator'!$K$4,'Detalle de Cuentas'!NX197&lt;='Graph Creator'!$L$4),1,0)</f>
        <v>0</v>
      </c>
      <c r="OW197" s="2">
        <f>IF(AND(NY197&gt;'Graph Creator'!$K$4,'Detalle de Cuentas'!NY197&lt;='Graph Creator'!$L$4),1,0)</f>
        <v>0</v>
      </c>
      <c r="OX197" s="2">
        <f>IF(AND(NZ197&gt;'Graph Creator'!$K$4,'Detalle de Cuentas'!NZ197&lt;='Graph Creator'!$L$4),1,0)</f>
        <v>0</v>
      </c>
      <c r="OY197" s="2">
        <f>IF(AND(OA197&gt;'Graph Creator'!$K$4,'Detalle de Cuentas'!OA197&lt;='Graph Creator'!$L$4),1,0)</f>
        <v>0</v>
      </c>
      <c r="OZ197" s="2">
        <f>IF(AND(OB197&gt;'Graph Creator'!$K$4,'Detalle de Cuentas'!OB197&lt;='Graph Creator'!$L$4),1,0)</f>
        <v>0</v>
      </c>
      <c r="PA197" s="2">
        <f>IF(AND(OC197&gt;'Graph Creator'!$K$4,'Detalle de Cuentas'!OC197&lt;='Graph Creator'!$L$4),1,0)</f>
        <v>0</v>
      </c>
      <c r="PB197" s="2">
        <f>IF(AND(NF197&gt;'Graph Creator'!$L$4,'Detalle de Cuentas'!NF197&lt;='Graph Creator'!$M$4),1,0)</f>
        <v>0</v>
      </c>
      <c r="PC197" s="2">
        <f>IF(AND(NG197&gt;'Graph Creator'!$L$4,'Detalle de Cuentas'!NG197&lt;='Graph Creator'!$M$4),1,0)</f>
        <v>0</v>
      </c>
      <c r="PD197" s="2">
        <f>IF(AND(NH197&gt;'Graph Creator'!$L$4,'Detalle de Cuentas'!NH197&lt;='Graph Creator'!$M$4),1,0)</f>
        <v>0</v>
      </c>
      <c r="PE197" s="2">
        <f>IF(AND(NI197&gt;'Graph Creator'!$L$4,'Detalle de Cuentas'!NI197&lt;='Graph Creator'!$M$4),1,0)</f>
        <v>0</v>
      </c>
      <c r="PF197" s="2">
        <f>IF(AND(NJ197&gt;'Graph Creator'!$L$4,'Detalle de Cuentas'!NJ197&lt;='Graph Creator'!$M$4),1,0)</f>
        <v>0</v>
      </c>
      <c r="PG197" s="2">
        <f>IF(AND(NK197&gt;'Graph Creator'!$L$4,'Detalle de Cuentas'!NK197&lt;='Graph Creator'!$M$4),1,0)</f>
        <v>0</v>
      </c>
      <c r="PH197" s="2">
        <f>IF(AND(NL197&gt;'Graph Creator'!$L$4,'Detalle de Cuentas'!NL197&lt;='Graph Creator'!$M$4),1,0)</f>
        <v>0</v>
      </c>
      <c r="PI197" s="2">
        <f>IF(AND(NM197&gt;'Graph Creator'!$L$4,'Detalle de Cuentas'!NM197&lt;='Graph Creator'!$M$4),1,0)</f>
        <v>0</v>
      </c>
      <c r="PJ197" s="2">
        <f>IF(AND(NN197&gt;'Graph Creator'!$L$4,'Detalle de Cuentas'!NN197&lt;='Graph Creator'!$M$4),1,0)</f>
        <v>0</v>
      </c>
      <c r="PK197" s="2">
        <f>IF(AND(NO197&gt;'Graph Creator'!$L$4,'Detalle de Cuentas'!NO197&lt;='Graph Creator'!$M$4),1,0)</f>
        <v>0</v>
      </c>
      <c r="PL197" s="2">
        <f>IF(AND(NP197&gt;'Graph Creator'!$L$4,'Detalle de Cuentas'!NP197&lt;='Graph Creator'!$M$4),1,0)</f>
        <v>0</v>
      </c>
      <c r="PM197" s="2">
        <f>IF(AND(NQ197&gt;'Graph Creator'!$L$4,'Detalle de Cuentas'!NQ197&lt;='Graph Creator'!$M$4),1,0)</f>
        <v>0</v>
      </c>
      <c r="PN197" s="2">
        <f>IF(AND(NR197&gt;'Graph Creator'!$L$4,'Detalle de Cuentas'!NR197&lt;='Graph Creator'!$M$4),1,0)</f>
        <v>0</v>
      </c>
      <c r="PO197" s="2">
        <f>IF(AND(NS197&gt;'Graph Creator'!$L$4,'Detalle de Cuentas'!NS197&lt;='Graph Creator'!$M$4),1,0)</f>
        <v>0</v>
      </c>
      <c r="PP197" s="2">
        <f>IF(AND(NT197&gt;'Graph Creator'!$L$4,'Detalle de Cuentas'!NT197&lt;='Graph Creator'!$M$4),1,0)</f>
        <v>0</v>
      </c>
      <c r="PQ197" s="2">
        <f>IF(AND(NU197&gt;'Graph Creator'!$L$4,'Detalle de Cuentas'!NU197&lt;='Graph Creator'!$M$4),1,0)</f>
        <v>0</v>
      </c>
      <c r="PR197" s="2">
        <f>IF(AND(NV197&gt;'Graph Creator'!$L$4,'Detalle de Cuentas'!NV197&lt;='Graph Creator'!$M$4),1,0)</f>
        <v>0</v>
      </c>
      <c r="PS197" s="2">
        <f>IF(AND(NW197&gt;'Graph Creator'!$L$4,'Detalle de Cuentas'!NW197&lt;='Graph Creator'!$M$4),1,0)</f>
        <v>0</v>
      </c>
      <c r="PT197" s="2">
        <f>IF(AND(NX197&gt;'Graph Creator'!$L$4,'Detalle de Cuentas'!NX197&lt;='Graph Creator'!$M$4),1,0)</f>
        <v>0</v>
      </c>
      <c r="PU197" s="2">
        <f>IF(AND(NY197&gt;'Graph Creator'!$L$4,'Detalle de Cuentas'!NY197&lt;='Graph Creator'!$M$4),1,0)</f>
        <v>0</v>
      </c>
      <c r="PV197" s="2">
        <f>IF(AND(NZ197&gt;'Graph Creator'!$L$4,'Detalle de Cuentas'!NZ197&lt;='Graph Creator'!$M$4),1,0)</f>
        <v>0</v>
      </c>
      <c r="PW197" s="2">
        <f>IF(AND(OA197&gt;'Graph Creator'!$L$4,'Detalle de Cuentas'!OA197&lt;='Graph Creator'!$M$4),1,0)</f>
        <v>0</v>
      </c>
      <c r="PX197" s="2">
        <f>IF(AND(OB197&gt;'Graph Creator'!$L$4,'Detalle de Cuentas'!OB197&lt;='Graph Creator'!$M$4),1,0)</f>
        <v>0</v>
      </c>
      <c r="PY197" s="2">
        <f>IF(AND(OC197&gt;'Graph Creator'!$L$4,'Detalle de Cuentas'!OC197&lt;='Graph Creator'!$M$4),1,0)</f>
        <v>0</v>
      </c>
      <c r="PZ197" s="2">
        <f>IF(AND(NF197&gt;'Graph Creator'!$M$4,'Detalle de Cuentas'!NF197&lt;='Graph Creator'!$N$4),1,0)</f>
        <v>0</v>
      </c>
      <c r="QA197" s="2">
        <f>IF(AND(NG197&gt;'Graph Creator'!$M$4,'Detalle de Cuentas'!NG197&lt;='Graph Creator'!$N$4),1,0)</f>
        <v>0</v>
      </c>
      <c r="QB197" s="2">
        <f>IF(AND(NH197&gt;'Graph Creator'!$M$4,'Detalle de Cuentas'!NH197&lt;='Graph Creator'!$N$4),1,0)</f>
        <v>0</v>
      </c>
      <c r="QC197" s="2">
        <f>IF(AND(NI197&gt;'Graph Creator'!$M$4,'Detalle de Cuentas'!NI197&lt;='Graph Creator'!$N$4),1,0)</f>
        <v>0</v>
      </c>
      <c r="QD197" s="2">
        <f>IF(AND(NJ197&gt;'Graph Creator'!$M$4,'Detalle de Cuentas'!NJ197&lt;='Graph Creator'!$N$4),1,0)</f>
        <v>0</v>
      </c>
      <c r="QE197" s="2">
        <f>IF(AND(NK197&gt;'Graph Creator'!$M$4,'Detalle de Cuentas'!NK197&lt;='Graph Creator'!$N$4),1,0)</f>
        <v>0</v>
      </c>
      <c r="QF197" s="2">
        <f>IF(AND(NL197&gt;'Graph Creator'!$M$4,'Detalle de Cuentas'!NL197&lt;='Graph Creator'!$N$4),1,0)</f>
        <v>0</v>
      </c>
      <c r="QG197" s="2">
        <f>IF(AND(NM197&gt;'Graph Creator'!$M$4,'Detalle de Cuentas'!NM197&lt;='Graph Creator'!$N$4),1,0)</f>
        <v>0</v>
      </c>
      <c r="QH197" s="2">
        <f>IF(AND(NN197&gt;'Graph Creator'!$M$4,'Detalle de Cuentas'!NN197&lt;='Graph Creator'!$N$4),1,0)</f>
        <v>0</v>
      </c>
      <c r="QI197" s="2">
        <f>IF(AND(NO197&gt;'Graph Creator'!$M$4,'Detalle de Cuentas'!NO197&lt;='Graph Creator'!$N$4),1,0)</f>
        <v>0</v>
      </c>
      <c r="QJ197" s="2">
        <f>IF(AND(NP197&gt;'Graph Creator'!$M$4,'Detalle de Cuentas'!NP197&lt;='Graph Creator'!$N$4),1,0)</f>
        <v>0</v>
      </c>
      <c r="QK197" s="2">
        <f>IF(AND(NQ197&gt;'Graph Creator'!$M$4,'Detalle de Cuentas'!NQ197&lt;='Graph Creator'!$N$4),1,0)</f>
        <v>0</v>
      </c>
      <c r="QL197" s="2">
        <f>IF(AND(NR197&gt;'Graph Creator'!$M$4,'Detalle de Cuentas'!NR197&lt;='Graph Creator'!$N$4),1,0)</f>
        <v>0</v>
      </c>
      <c r="QM197" s="2">
        <f>IF(AND(NS197&gt;'Graph Creator'!$M$4,'Detalle de Cuentas'!NS197&lt;='Graph Creator'!$N$4),1,0)</f>
        <v>0</v>
      </c>
      <c r="QN197" s="2">
        <f>IF(AND(NT197&gt;'Graph Creator'!$M$4,'Detalle de Cuentas'!NT197&lt;='Graph Creator'!$N$4),1,0)</f>
        <v>0</v>
      </c>
      <c r="QO197" s="2">
        <f>IF(AND(NU197&gt;'Graph Creator'!$M$4,'Detalle de Cuentas'!NU197&lt;='Graph Creator'!$N$4),1,0)</f>
        <v>0</v>
      </c>
      <c r="QP197" s="2">
        <f>IF(AND(NV197&gt;'Graph Creator'!$M$4,'Detalle de Cuentas'!NV197&lt;='Graph Creator'!$N$4),1,0)</f>
        <v>0</v>
      </c>
      <c r="QQ197" s="2">
        <f>IF(AND(NW197&gt;'Graph Creator'!$M$4,'Detalle de Cuentas'!NW197&lt;='Graph Creator'!$N$4),1,0)</f>
        <v>0</v>
      </c>
      <c r="QR197" s="2">
        <f>IF(AND(NX197&gt;'Graph Creator'!$M$4,'Detalle de Cuentas'!NX197&lt;='Graph Creator'!$N$4),1,0)</f>
        <v>0</v>
      </c>
      <c r="QS197" s="2">
        <f>IF(AND(NY197&gt;'Graph Creator'!$M$4,'Detalle de Cuentas'!NY197&lt;='Graph Creator'!$N$4),1,0)</f>
        <v>0</v>
      </c>
      <c r="QT197" s="2">
        <f>IF(AND(NZ197&gt;'Graph Creator'!$M$4,'Detalle de Cuentas'!NZ197&lt;='Graph Creator'!$N$4),1,0)</f>
        <v>0</v>
      </c>
      <c r="QU197" s="2">
        <f>IF(AND(OA197&gt;'Graph Creator'!$M$4,'Detalle de Cuentas'!OA197&lt;='Graph Creator'!$N$4),1,0)</f>
        <v>0</v>
      </c>
      <c r="QV197" s="2">
        <f>IF(AND(OB197&gt;'Graph Creator'!$M$4,'Detalle de Cuentas'!OB197&lt;='Graph Creator'!$N$4),1,0)</f>
        <v>0</v>
      </c>
      <c r="QW197" s="2">
        <f>IF(AND(OC197&gt;'Graph Creator'!$M$4,'Detalle de Cuentas'!OC197&lt;='Graph Creator'!$N$4),1,0)</f>
        <v>0</v>
      </c>
      <c r="QX197" s="2">
        <f>IF(AND(NF197&gt;'Graph Creator'!$N$4,'Detalle de Cuentas'!NF197&lt;='Graph Creator'!$O$4),1,0)</f>
        <v>0</v>
      </c>
      <c r="QY197" s="2">
        <f>IF(AND(NG197&gt;'Graph Creator'!$N$4,'Detalle de Cuentas'!NG197&lt;='Graph Creator'!$O$4),1,0)</f>
        <v>0</v>
      </c>
      <c r="QZ197" s="2">
        <f>IF(AND(NH197&gt;'Graph Creator'!$N$4,'Detalle de Cuentas'!NH197&lt;='Graph Creator'!$O$4),1,0)</f>
        <v>0</v>
      </c>
      <c r="RA197" s="2">
        <f>IF(AND(NI197&gt;'Graph Creator'!$N$4,'Detalle de Cuentas'!NI197&lt;='Graph Creator'!$O$4),1,0)</f>
        <v>0</v>
      </c>
      <c r="RB197" s="2">
        <f>IF(AND(NJ197&gt;'Graph Creator'!$N$4,'Detalle de Cuentas'!NJ197&lt;='Graph Creator'!$O$4),1,0)</f>
        <v>0</v>
      </c>
      <c r="RC197" s="2">
        <f>IF(AND(NK197&gt;'Graph Creator'!$N$4,'Detalle de Cuentas'!NK197&lt;='Graph Creator'!$O$4),1,0)</f>
        <v>0</v>
      </c>
      <c r="RD197" s="2">
        <f>IF(AND(NL197&gt;'Graph Creator'!$N$4,'Detalle de Cuentas'!NL197&lt;='Graph Creator'!$O$4),1,0)</f>
        <v>0</v>
      </c>
      <c r="RE197" s="2">
        <f>IF(AND(NM197&gt;'Graph Creator'!$N$4,'Detalle de Cuentas'!NM197&lt;='Graph Creator'!$O$4),1,0)</f>
        <v>0</v>
      </c>
      <c r="RF197" s="2">
        <f>IF(AND(NN197&gt;'Graph Creator'!$N$4,'Detalle de Cuentas'!NN197&lt;='Graph Creator'!$O$4),1,0)</f>
        <v>0</v>
      </c>
      <c r="RG197" s="2">
        <f>IF(AND(NO197&gt;'Graph Creator'!$N$4,'Detalle de Cuentas'!NO197&lt;='Graph Creator'!$O$4),1,0)</f>
        <v>0</v>
      </c>
      <c r="RH197" s="2">
        <f>IF(AND(NP197&gt;'Graph Creator'!$N$4,'Detalle de Cuentas'!NP197&lt;='Graph Creator'!$O$4),1,0)</f>
        <v>0</v>
      </c>
      <c r="RI197" s="2">
        <f>IF(AND(NQ197&gt;'Graph Creator'!$N$4,'Detalle de Cuentas'!NQ197&lt;='Graph Creator'!$O$4),1,0)</f>
        <v>0</v>
      </c>
      <c r="RJ197" s="2">
        <f>IF(AND(NR197&gt;'Graph Creator'!$N$4,'Detalle de Cuentas'!NR197&lt;='Graph Creator'!$O$4),1,0)</f>
        <v>0</v>
      </c>
      <c r="RK197" s="2">
        <f>IF(AND(NS197&gt;'Graph Creator'!$N$4,'Detalle de Cuentas'!NS197&lt;='Graph Creator'!$O$4),1,0)</f>
        <v>0</v>
      </c>
      <c r="RL197" s="2">
        <f>IF(AND(NT197&gt;'Graph Creator'!$N$4,'Detalle de Cuentas'!NT197&lt;='Graph Creator'!$O$4),1,0)</f>
        <v>0</v>
      </c>
      <c r="RM197" s="2">
        <f>IF(AND(NU197&gt;'Graph Creator'!$N$4,'Detalle de Cuentas'!NU197&lt;='Graph Creator'!$O$4),1,0)</f>
        <v>0</v>
      </c>
      <c r="RN197" s="2">
        <f>IF(AND(NV197&gt;'Graph Creator'!$N$4,'Detalle de Cuentas'!NV197&lt;='Graph Creator'!$O$4),1,0)</f>
        <v>0</v>
      </c>
      <c r="RO197" s="2">
        <f>IF(AND(NW197&gt;'Graph Creator'!$N$4,'Detalle de Cuentas'!NW197&lt;='Graph Creator'!$O$4),1,0)</f>
        <v>0</v>
      </c>
      <c r="RP197" s="2">
        <f>IF(AND(NX197&gt;'Graph Creator'!$N$4,'Detalle de Cuentas'!NX197&lt;='Graph Creator'!$O$4),1,0)</f>
        <v>0</v>
      </c>
      <c r="RQ197" s="2">
        <f>IF(AND(NY197&gt;'Graph Creator'!$N$4,'Detalle de Cuentas'!NY197&lt;='Graph Creator'!$O$4),1,0)</f>
        <v>0</v>
      </c>
      <c r="RR197" s="2">
        <f>IF(AND(NZ197&gt;'Graph Creator'!$N$4,'Detalle de Cuentas'!NZ197&lt;='Graph Creator'!$O$4),1,0)</f>
        <v>0</v>
      </c>
      <c r="RS197" s="2">
        <f>IF(AND(OA197&gt;'Graph Creator'!$N$4,'Detalle de Cuentas'!OA197&lt;='Graph Creator'!$O$4),1,0)</f>
        <v>0</v>
      </c>
      <c r="RT197" s="2">
        <f>IF(AND(OB197&gt;'Graph Creator'!$N$4,'Detalle de Cuentas'!OB197&lt;='Graph Creator'!$O$4),1,0)</f>
        <v>0</v>
      </c>
      <c r="RU197" s="2">
        <f>IF(AND(OC197&gt;'Graph Creator'!$N$4,'Detalle de Cuentas'!OC197&lt;='Graph Creator'!$O$4),1,0)</f>
        <v>0</v>
      </c>
      <c r="RV197" s="2" t="e">
        <f t="shared" si="2027"/>
        <v>#VALUE!</v>
      </c>
      <c r="RW197" s="2" t="e">
        <f t="shared" si="2028"/>
        <v>#VALUE!</v>
      </c>
      <c r="RX197" s="2" t="e">
        <f t="shared" si="2029"/>
        <v>#VALUE!</v>
      </c>
      <c r="RY197" s="2" t="e">
        <f t="shared" si="2030"/>
        <v>#VALUE!</v>
      </c>
      <c r="RZ197" s="2" t="e">
        <f t="shared" si="2031"/>
        <v>#VALUE!</v>
      </c>
      <c r="SA197" s="2" t="e">
        <f t="shared" si="2032"/>
        <v>#VALUE!</v>
      </c>
      <c r="SB197" s="2" t="e">
        <f t="shared" si="2033"/>
        <v>#VALUE!</v>
      </c>
      <c r="SC197" s="2" t="e">
        <f t="shared" si="2034"/>
        <v>#VALUE!</v>
      </c>
      <c r="SD197" s="2" t="e">
        <f t="shared" si="2035"/>
        <v>#VALUE!</v>
      </c>
      <c r="SE197" s="2" t="e">
        <f t="shared" si="2036"/>
        <v>#VALUE!</v>
      </c>
      <c r="SF197" s="2" t="e">
        <f t="shared" si="2037"/>
        <v>#VALUE!</v>
      </c>
      <c r="SG197" s="2" t="e">
        <f t="shared" si="2038"/>
        <v>#VALUE!</v>
      </c>
      <c r="SH197" s="2" t="e">
        <f t="shared" si="2039"/>
        <v>#VALUE!</v>
      </c>
      <c r="SI197" s="2" t="e">
        <f t="shared" si="2040"/>
        <v>#VALUE!</v>
      </c>
      <c r="SJ197" s="2" t="e">
        <f t="shared" si="2041"/>
        <v>#VALUE!</v>
      </c>
      <c r="SK197" s="2" t="e">
        <f t="shared" si="2042"/>
        <v>#VALUE!</v>
      </c>
      <c r="SL197" s="2" t="e">
        <f t="shared" si="2043"/>
        <v>#VALUE!</v>
      </c>
      <c r="SM197" s="2" t="e">
        <f t="shared" si="2044"/>
        <v>#VALUE!</v>
      </c>
      <c r="SN197" s="2" t="e">
        <f t="shared" si="2045"/>
        <v>#VALUE!</v>
      </c>
      <c r="SO197" s="2" t="e">
        <f t="shared" si="2046"/>
        <v>#VALUE!</v>
      </c>
      <c r="SP197" s="2" t="e">
        <f t="shared" si="2047"/>
        <v>#VALUE!</v>
      </c>
      <c r="SQ197" s="2" t="e">
        <f t="shared" si="2048"/>
        <v>#VALUE!</v>
      </c>
      <c r="SR197" s="2" t="e">
        <f t="shared" si="2049"/>
        <v>#VALUE!</v>
      </c>
      <c r="SS197" s="2" t="e">
        <f t="shared" si="2050"/>
        <v>#VALUE!</v>
      </c>
      <c r="ST197" s="2" t="e">
        <f t="shared" si="2051"/>
        <v>#VALUE!</v>
      </c>
      <c r="SU197" s="2" t="e">
        <f t="shared" si="2052"/>
        <v>#VALUE!</v>
      </c>
      <c r="SV197" s="2" t="e">
        <f t="shared" si="2053"/>
        <v>#VALUE!</v>
      </c>
      <c r="SW197" s="2" t="e">
        <f t="shared" si="2054"/>
        <v>#VALUE!</v>
      </c>
      <c r="SX197" s="2" t="e">
        <f t="shared" si="2055"/>
        <v>#VALUE!</v>
      </c>
      <c r="SY197" s="2" t="e">
        <f t="shared" si="2056"/>
        <v>#VALUE!</v>
      </c>
      <c r="SZ197" s="2" t="e">
        <f t="shared" si="2057"/>
        <v>#VALUE!</v>
      </c>
      <c r="TA197" s="2" t="e">
        <f t="shared" si="2058"/>
        <v>#VALUE!</v>
      </c>
      <c r="TB197" s="2" t="e">
        <f t="shared" si="2059"/>
        <v>#VALUE!</v>
      </c>
      <c r="TC197" s="2" t="e">
        <f t="shared" si="2060"/>
        <v>#VALUE!</v>
      </c>
      <c r="TD197" s="2" t="e">
        <f t="shared" si="2061"/>
        <v>#VALUE!</v>
      </c>
      <c r="TE197" s="2" t="e">
        <f t="shared" si="2062"/>
        <v>#VALUE!</v>
      </c>
      <c r="TF197" s="2" t="str">
        <f>IF(DZ197=1,IF(SUM(DZ$17:DZ197)&lt;2,""&amp;B197,", "&amp;B197),"")</f>
        <v/>
      </c>
      <c r="TG197" s="2" t="str">
        <f t="shared" si="2075"/>
        <v/>
      </c>
      <c r="TH197" s="2">
        <f t="shared" si="2063"/>
        <v>0</v>
      </c>
      <c r="TI197" s="14" t="str">
        <f t="shared" si="2064"/>
        <v/>
      </c>
      <c r="TJ197" s="14" t="e">
        <f t="shared" si="1884"/>
        <v>#VALUE!</v>
      </c>
      <c r="TK197" s="14" t="e">
        <f t="shared" si="1885"/>
        <v>#VALUE!</v>
      </c>
      <c r="TL197" s="14" t="e">
        <f t="shared" si="1886"/>
        <v>#VALUE!</v>
      </c>
      <c r="TM197" s="14" t="e">
        <f t="shared" si="1887"/>
        <v>#VALUE!</v>
      </c>
      <c r="TN197" s="14" t="e">
        <f t="shared" si="1888"/>
        <v>#VALUE!</v>
      </c>
      <c r="TO197" s="14" t="e">
        <f t="shared" si="1889"/>
        <v>#VALUE!</v>
      </c>
      <c r="TP197" s="14" t="e">
        <f t="shared" si="1890"/>
        <v>#VALUE!</v>
      </c>
      <c r="TQ197" s="14" t="e">
        <f t="shared" si="1891"/>
        <v>#VALUE!</v>
      </c>
      <c r="TR197" s="14" t="e">
        <f t="shared" si="1892"/>
        <v>#VALUE!</v>
      </c>
      <c r="TS197" s="14" t="e">
        <f t="shared" si="1893"/>
        <v>#VALUE!</v>
      </c>
      <c r="TT197" s="14" t="e">
        <f t="shared" si="1894"/>
        <v>#VALUE!</v>
      </c>
      <c r="TU197" s="14" t="e">
        <f t="shared" si="1895"/>
        <v>#VALUE!</v>
      </c>
      <c r="TV197" s="14" t="e">
        <f t="shared" si="1896"/>
        <v>#VALUE!</v>
      </c>
      <c r="TW197" s="14" t="e">
        <f t="shared" si="1897"/>
        <v>#VALUE!</v>
      </c>
      <c r="TX197" s="14" t="e">
        <f t="shared" si="1898"/>
        <v>#VALUE!</v>
      </c>
      <c r="TY197" s="14" t="e">
        <f t="shared" si="1899"/>
        <v>#VALUE!</v>
      </c>
      <c r="TZ197" s="14" t="e">
        <f t="shared" si="1900"/>
        <v>#VALUE!</v>
      </c>
      <c r="UA197" s="14" t="e">
        <f t="shared" si="1901"/>
        <v>#VALUE!</v>
      </c>
      <c r="UB197" s="14" t="e">
        <f t="shared" si="1902"/>
        <v>#VALUE!</v>
      </c>
      <c r="UC197" s="14" t="e">
        <f t="shared" si="1903"/>
        <v>#VALUE!</v>
      </c>
      <c r="UD197" s="14" t="e">
        <f t="shared" si="1904"/>
        <v>#VALUE!</v>
      </c>
      <c r="UE197" s="14" t="e">
        <f t="shared" si="1905"/>
        <v>#VALUE!</v>
      </c>
      <c r="UF197" s="14" t="e">
        <f t="shared" si="1906"/>
        <v>#VALUE!</v>
      </c>
      <c r="UH197" s="2">
        <f>IF($C$4-$R197&gt;'Graph Creator'!$E$2*'Graph Creator'!$D$13*12,0,1)</f>
        <v>1</v>
      </c>
      <c r="UJ197" s="2" t="e">
        <f t="shared" si="2065"/>
        <v>#VALUE!</v>
      </c>
      <c r="UK197" s="2" t="e">
        <f t="shared" si="1907"/>
        <v>#VALUE!</v>
      </c>
      <c r="UL197" s="2" t="e">
        <f t="shared" si="1908"/>
        <v>#VALUE!</v>
      </c>
      <c r="UM197" s="2" t="e">
        <f t="shared" si="1909"/>
        <v>#VALUE!</v>
      </c>
      <c r="UN197" s="2" t="e">
        <f t="shared" si="1910"/>
        <v>#VALUE!</v>
      </c>
      <c r="UO197" s="2" t="e">
        <f t="shared" si="1911"/>
        <v>#VALUE!</v>
      </c>
      <c r="UP197" s="2" t="e">
        <f t="shared" si="1912"/>
        <v>#VALUE!</v>
      </c>
      <c r="UQ197" s="2" t="e">
        <f t="shared" si="1913"/>
        <v>#VALUE!</v>
      </c>
      <c r="UR197" s="2" t="e">
        <f t="shared" si="1914"/>
        <v>#VALUE!</v>
      </c>
      <c r="US197" s="2" t="e">
        <f t="shared" si="1915"/>
        <v>#VALUE!</v>
      </c>
      <c r="UT197" s="2" t="e">
        <f t="shared" si="1916"/>
        <v>#VALUE!</v>
      </c>
      <c r="UU197" s="2" t="e">
        <f t="shared" si="1917"/>
        <v>#VALUE!</v>
      </c>
      <c r="UV197" s="2" t="e">
        <f t="shared" si="1918"/>
        <v>#VALUE!</v>
      </c>
      <c r="UW197" s="2" t="e">
        <f t="shared" si="1919"/>
        <v>#VALUE!</v>
      </c>
      <c r="UX197" s="2" t="e">
        <f t="shared" si="1920"/>
        <v>#VALUE!</v>
      </c>
      <c r="UY197" s="2" t="e">
        <f t="shared" si="1921"/>
        <v>#VALUE!</v>
      </c>
      <c r="UZ197" s="2" t="e">
        <f t="shared" si="1922"/>
        <v>#VALUE!</v>
      </c>
      <c r="VA197" s="2" t="e">
        <f t="shared" si="1923"/>
        <v>#VALUE!</v>
      </c>
      <c r="VB197" s="2" t="e">
        <f t="shared" si="1924"/>
        <v>#VALUE!</v>
      </c>
      <c r="VC197" s="2" t="e">
        <f t="shared" si="1925"/>
        <v>#VALUE!</v>
      </c>
      <c r="VD197" s="2" t="e">
        <f t="shared" si="1926"/>
        <v>#VALUE!</v>
      </c>
      <c r="VE197" s="2" t="e">
        <f t="shared" si="1927"/>
        <v>#VALUE!</v>
      </c>
      <c r="VF197" s="2" t="e">
        <f t="shared" si="1928"/>
        <v>#VALUE!</v>
      </c>
      <c r="VG197" s="2" t="e">
        <f t="shared" si="1929"/>
        <v>#VALUE!</v>
      </c>
      <c r="VH197" s="2" t="e">
        <f t="shared" si="1930"/>
        <v>#VALUE!</v>
      </c>
      <c r="VI197" s="2" t="e">
        <f t="shared" si="1931"/>
        <v>#VALUE!</v>
      </c>
      <c r="VJ197" s="2" t="e">
        <f t="shared" si="1932"/>
        <v>#VALUE!</v>
      </c>
      <c r="VK197" s="2" t="e">
        <f t="shared" si="1933"/>
        <v>#VALUE!</v>
      </c>
      <c r="VL197" s="2" t="e">
        <f t="shared" si="1934"/>
        <v>#VALUE!</v>
      </c>
      <c r="VM197" s="2" t="e">
        <f t="shared" si="1935"/>
        <v>#VALUE!</v>
      </c>
      <c r="VN197" s="2" t="e">
        <f t="shared" si="1936"/>
        <v>#VALUE!</v>
      </c>
      <c r="VO197" s="2" t="e">
        <f t="shared" si="1937"/>
        <v>#VALUE!</v>
      </c>
      <c r="VP197" s="2" t="e">
        <f t="shared" si="1938"/>
        <v>#VALUE!</v>
      </c>
      <c r="VQ197" s="2" t="e">
        <f t="shared" si="1939"/>
        <v>#VALUE!</v>
      </c>
      <c r="VR197" s="2" t="e">
        <f t="shared" si="1940"/>
        <v>#VALUE!</v>
      </c>
      <c r="VS197" s="2" t="e">
        <f t="shared" si="1941"/>
        <v>#VALUE!</v>
      </c>
      <c r="VT197" s="98">
        <f t="shared" si="2066"/>
        <v>0</v>
      </c>
      <c r="VU197" s="98">
        <f t="shared" si="1942"/>
        <v>0</v>
      </c>
      <c r="VV197" s="98">
        <f t="shared" si="1943"/>
        <v>0</v>
      </c>
      <c r="VW197" s="98">
        <f t="shared" si="1944"/>
        <v>0</v>
      </c>
      <c r="VX197" s="98">
        <f t="shared" si="1945"/>
        <v>0</v>
      </c>
      <c r="VY197" s="98">
        <f t="shared" si="1946"/>
        <v>0</v>
      </c>
      <c r="VZ197" s="98">
        <f t="shared" si="1947"/>
        <v>0</v>
      </c>
      <c r="WA197" s="98">
        <f t="shared" si="1948"/>
        <v>0</v>
      </c>
      <c r="WB197" s="98">
        <f t="shared" si="1949"/>
        <v>0</v>
      </c>
      <c r="WC197" s="98">
        <f t="shared" si="1950"/>
        <v>0</v>
      </c>
      <c r="WD197" s="98">
        <f t="shared" si="1951"/>
        <v>0</v>
      </c>
      <c r="WE197" s="98">
        <f t="shared" si="1952"/>
        <v>0</v>
      </c>
      <c r="WF197" s="98">
        <f t="shared" si="1953"/>
        <v>0</v>
      </c>
      <c r="WG197" s="98">
        <f t="shared" si="1954"/>
        <v>0</v>
      </c>
      <c r="WH197" s="98">
        <f t="shared" si="1955"/>
        <v>0</v>
      </c>
      <c r="WI197" s="98">
        <f t="shared" si="1956"/>
        <v>0</v>
      </c>
      <c r="WJ197" s="98">
        <f t="shared" si="1957"/>
        <v>0</v>
      </c>
      <c r="WK197" s="98">
        <f t="shared" si="1958"/>
        <v>0</v>
      </c>
      <c r="WL197" s="98">
        <f t="shared" si="1959"/>
        <v>0</v>
      </c>
      <c r="WM197" s="98">
        <f t="shared" si="1960"/>
        <v>0</v>
      </c>
      <c r="WN197" s="98">
        <f t="shared" si="1961"/>
        <v>0</v>
      </c>
      <c r="WO197" s="98">
        <f t="shared" si="1962"/>
        <v>0</v>
      </c>
      <c r="WP197" s="98">
        <f t="shared" si="1963"/>
        <v>0</v>
      </c>
      <c r="WQ197" s="98">
        <f t="shared" si="1964"/>
        <v>0</v>
      </c>
      <c r="WR197" s="98">
        <f>IFERROR(INDEX('Score Calculation'!$D$38:$D$41,MATCH('Detalle de Cuentas'!VT197,'Score Calculation'!$C$38:$C$41,1)),0)</f>
        <v>4</v>
      </c>
      <c r="WS197" s="98">
        <f>IFERROR(INDEX('Score Calculation'!$D$38:$D$41,MATCH('Detalle de Cuentas'!VU197,'Score Calculation'!$C$38:$C$41,1)),0)</f>
        <v>4</v>
      </c>
      <c r="WT197" s="98">
        <f>IFERROR(INDEX('Score Calculation'!$D$38:$D$41,MATCH('Detalle de Cuentas'!VV197,'Score Calculation'!$C$38:$C$41,1)),0)</f>
        <v>4</v>
      </c>
      <c r="WU197" s="98">
        <f>IFERROR(INDEX('Score Calculation'!$D$38:$D$41,MATCH('Detalle de Cuentas'!VW197,'Score Calculation'!$C$38:$C$41,1)),0)</f>
        <v>4</v>
      </c>
      <c r="WV197" s="98">
        <f>IFERROR(INDEX('Score Calculation'!$D$38:$D$41,MATCH('Detalle de Cuentas'!VX197,'Score Calculation'!$C$38:$C$41,1)),0)</f>
        <v>4</v>
      </c>
      <c r="WW197" s="98">
        <f>IFERROR(INDEX('Score Calculation'!$D$38:$D$41,MATCH('Detalle de Cuentas'!VY197,'Score Calculation'!$C$38:$C$41,1)),0)</f>
        <v>4</v>
      </c>
      <c r="WX197" s="98">
        <f>IFERROR(INDEX('Score Calculation'!$D$38:$D$41,MATCH('Detalle de Cuentas'!VZ197,'Score Calculation'!$C$38:$C$41,1)),0)</f>
        <v>4</v>
      </c>
      <c r="WY197" s="98">
        <f>IFERROR(INDEX('Score Calculation'!$D$38:$D$41,MATCH('Detalle de Cuentas'!WA197,'Score Calculation'!$C$38:$C$41,1)),0)</f>
        <v>4</v>
      </c>
      <c r="WZ197" s="98">
        <f>IFERROR(INDEX('Score Calculation'!$D$38:$D$41,MATCH('Detalle de Cuentas'!WB197,'Score Calculation'!$C$38:$C$41,1)),0)</f>
        <v>4</v>
      </c>
      <c r="XA197" s="98">
        <f>IFERROR(INDEX('Score Calculation'!$D$38:$D$41,MATCH('Detalle de Cuentas'!WC197,'Score Calculation'!$C$38:$C$41,1)),0)</f>
        <v>4</v>
      </c>
      <c r="XB197" s="98">
        <f>IFERROR(INDEX('Score Calculation'!$D$38:$D$41,MATCH('Detalle de Cuentas'!WD197,'Score Calculation'!$C$38:$C$41,1)),0)</f>
        <v>4</v>
      </c>
      <c r="XC197" s="98">
        <f>IFERROR(INDEX('Score Calculation'!$D$38:$D$41,MATCH('Detalle de Cuentas'!WE197,'Score Calculation'!$C$38:$C$41,1)),0)</f>
        <v>4</v>
      </c>
      <c r="XD197" s="98">
        <f>IFERROR(INDEX('Score Calculation'!$D$38:$D$41,MATCH('Detalle de Cuentas'!WF197,'Score Calculation'!$C$38:$C$41,1)),0)</f>
        <v>4</v>
      </c>
      <c r="XE197" s="98">
        <f>IFERROR(INDEX('Score Calculation'!$D$38:$D$41,MATCH('Detalle de Cuentas'!WG197,'Score Calculation'!$C$38:$C$41,1)),0)</f>
        <v>4</v>
      </c>
      <c r="XF197" s="98">
        <f>IFERROR(INDEX('Score Calculation'!$D$38:$D$41,MATCH('Detalle de Cuentas'!WH197,'Score Calculation'!$C$38:$C$41,1)),0)</f>
        <v>4</v>
      </c>
      <c r="XG197" s="98">
        <f>IFERROR(INDEX('Score Calculation'!$D$38:$D$41,MATCH('Detalle de Cuentas'!WI197,'Score Calculation'!$C$38:$C$41,1)),0)</f>
        <v>4</v>
      </c>
      <c r="XH197" s="98">
        <f>IFERROR(INDEX('Score Calculation'!$D$38:$D$41,MATCH('Detalle de Cuentas'!WJ197,'Score Calculation'!$C$38:$C$41,1)),0)</f>
        <v>4</v>
      </c>
      <c r="XI197" s="98">
        <f>IFERROR(INDEX('Score Calculation'!$D$38:$D$41,MATCH('Detalle de Cuentas'!WK197,'Score Calculation'!$C$38:$C$41,1)),0)</f>
        <v>4</v>
      </c>
      <c r="XJ197" s="98">
        <f>IFERROR(INDEX('Score Calculation'!$D$38:$D$41,MATCH('Detalle de Cuentas'!WL197,'Score Calculation'!$C$38:$C$41,1)),0)</f>
        <v>4</v>
      </c>
      <c r="XK197" s="98">
        <f>IFERROR(INDEX('Score Calculation'!$D$38:$D$41,MATCH('Detalle de Cuentas'!WM197,'Score Calculation'!$C$38:$C$41,1)),0)</f>
        <v>4</v>
      </c>
      <c r="XL197" s="98">
        <f>IFERROR(INDEX('Score Calculation'!$D$38:$D$41,MATCH('Detalle de Cuentas'!WN197,'Score Calculation'!$C$38:$C$41,1)),0)</f>
        <v>4</v>
      </c>
      <c r="XM197" s="98">
        <f>IFERROR(INDEX('Score Calculation'!$D$38:$D$41,MATCH('Detalle de Cuentas'!WO197,'Score Calculation'!$C$38:$C$41,1)),0)</f>
        <v>4</v>
      </c>
      <c r="XN197" s="98">
        <f>IFERROR(INDEX('Score Calculation'!$D$38:$D$41,MATCH('Detalle de Cuentas'!WP197,'Score Calculation'!$C$38:$C$41,1)),0)</f>
        <v>4</v>
      </c>
      <c r="XO197" s="98">
        <f>IFERROR(INDEX('Score Calculation'!$D$38:$D$41,MATCH('Detalle de Cuentas'!WQ197,'Score Calculation'!$C$38:$C$41,1)),0)</f>
        <v>4</v>
      </c>
      <c r="XP197" s="98">
        <f>IFERROR(INDEX('Score Calculation'!$D$24:$D$31,MATCH('Detalle de Cuentas'!NF197,'Score Calculation'!$C$24:$C$31,1)),0)</f>
        <v>1</v>
      </c>
      <c r="XQ197" s="98">
        <f>IFERROR(INDEX('Score Calculation'!$D$24:$D$31,MATCH('Detalle de Cuentas'!NG197,'Score Calculation'!$C$24:$C$31,1)),0)</f>
        <v>1</v>
      </c>
      <c r="XR197" s="98">
        <f>IFERROR(INDEX('Score Calculation'!$D$24:$D$31,MATCH('Detalle de Cuentas'!NH197,'Score Calculation'!$C$24:$C$31,1)),0)</f>
        <v>1</v>
      </c>
      <c r="XS197" s="98">
        <f>IFERROR(INDEX('Score Calculation'!$D$24:$D$31,MATCH('Detalle de Cuentas'!NI197,'Score Calculation'!$C$24:$C$31,1)),0)</f>
        <v>1</v>
      </c>
      <c r="XT197" s="98">
        <f>IFERROR(INDEX('Score Calculation'!$D$24:$D$31,MATCH('Detalle de Cuentas'!NJ197,'Score Calculation'!$C$24:$C$31,1)),0)</f>
        <v>1</v>
      </c>
      <c r="XU197" s="98">
        <f>IFERROR(INDEX('Score Calculation'!$D$24:$D$31,MATCH('Detalle de Cuentas'!NK197,'Score Calculation'!$C$24:$C$31,1)),0)</f>
        <v>1</v>
      </c>
      <c r="XV197" s="98">
        <f>IFERROR(INDEX('Score Calculation'!$D$24:$D$31,MATCH('Detalle de Cuentas'!NL197,'Score Calculation'!$C$24:$C$31,1)),0)</f>
        <v>1</v>
      </c>
      <c r="XW197" s="98">
        <f>IFERROR(INDEX('Score Calculation'!$D$24:$D$31,MATCH('Detalle de Cuentas'!NM197,'Score Calculation'!$C$24:$C$31,1)),0)</f>
        <v>1</v>
      </c>
      <c r="XX197" s="98">
        <f>IFERROR(INDEX('Score Calculation'!$D$24:$D$31,MATCH('Detalle de Cuentas'!NN197,'Score Calculation'!$C$24:$C$31,1)),0)</f>
        <v>1</v>
      </c>
      <c r="XY197" s="98">
        <f>IFERROR(INDEX('Score Calculation'!$D$24:$D$31,MATCH('Detalle de Cuentas'!NO197,'Score Calculation'!$C$24:$C$31,1)),0)</f>
        <v>1</v>
      </c>
      <c r="XZ197" s="98">
        <f>IFERROR(INDEX('Score Calculation'!$D$24:$D$31,MATCH('Detalle de Cuentas'!NP197,'Score Calculation'!$C$24:$C$31,1)),0)</f>
        <v>1</v>
      </c>
      <c r="YA197" s="98">
        <f>IFERROR(INDEX('Score Calculation'!$D$24:$D$31,MATCH('Detalle de Cuentas'!NQ197,'Score Calculation'!$C$24:$C$31,1)),0)</f>
        <v>1</v>
      </c>
      <c r="YB197" s="98">
        <f>IFERROR(INDEX('Score Calculation'!$D$24:$D$31,MATCH('Detalle de Cuentas'!NR197,'Score Calculation'!$C$24:$C$31,1)),0)</f>
        <v>1</v>
      </c>
      <c r="YC197" s="98">
        <f>IFERROR(INDEX('Score Calculation'!$D$24:$D$31,MATCH('Detalle de Cuentas'!NS197,'Score Calculation'!$C$24:$C$31,1)),0)</f>
        <v>1</v>
      </c>
      <c r="YD197" s="98">
        <f>IFERROR(INDEX('Score Calculation'!$D$24:$D$31,MATCH('Detalle de Cuentas'!NT197,'Score Calculation'!$C$24:$C$31,1)),0)</f>
        <v>1</v>
      </c>
      <c r="YE197" s="98">
        <f>IFERROR(INDEX('Score Calculation'!$D$24:$D$31,MATCH('Detalle de Cuentas'!NU197,'Score Calculation'!$C$24:$C$31,1)),0)</f>
        <v>1</v>
      </c>
      <c r="YF197" s="98">
        <f>IFERROR(INDEX('Score Calculation'!$D$24:$D$31,MATCH('Detalle de Cuentas'!NV197,'Score Calculation'!$C$24:$C$31,1)),0)</f>
        <v>1</v>
      </c>
      <c r="YG197" s="98">
        <f>IFERROR(INDEX('Score Calculation'!$D$24:$D$31,MATCH('Detalle de Cuentas'!NW197,'Score Calculation'!$C$24:$C$31,1)),0)</f>
        <v>1</v>
      </c>
      <c r="YH197" s="98">
        <f>IFERROR(INDEX('Score Calculation'!$D$24:$D$31,MATCH('Detalle de Cuentas'!NX197,'Score Calculation'!$C$24:$C$31,1)),0)</f>
        <v>1</v>
      </c>
      <c r="YI197" s="98">
        <f>IFERROR(INDEX('Score Calculation'!$D$24:$D$31,MATCH('Detalle de Cuentas'!NY197,'Score Calculation'!$C$24:$C$31,1)),0)</f>
        <v>1</v>
      </c>
      <c r="YJ197" s="98">
        <f>IFERROR(INDEX('Score Calculation'!$D$24:$D$31,MATCH('Detalle de Cuentas'!NZ197,'Score Calculation'!$C$24:$C$31,1)),0)</f>
        <v>1</v>
      </c>
      <c r="YK197" s="98">
        <f>IFERROR(INDEX('Score Calculation'!$D$24:$D$31,MATCH('Detalle de Cuentas'!OA197,'Score Calculation'!$C$24:$C$31,1)),0)</f>
        <v>1</v>
      </c>
      <c r="YL197" s="98">
        <f>IFERROR(INDEX('Score Calculation'!$D$24:$D$31,MATCH('Detalle de Cuentas'!OB197,'Score Calculation'!$C$24:$C$31,1)),0)</f>
        <v>1</v>
      </c>
      <c r="YM197" s="98">
        <f>IFERROR(INDEX('Score Calculation'!$D$24:$D$31,MATCH('Detalle de Cuentas'!OC197,'Score Calculation'!$C$24:$C$31,1)),0)</f>
        <v>1</v>
      </c>
      <c r="YN197" s="98">
        <f t="shared" si="2067"/>
        <v>0</v>
      </c>
      <c r="YO197" s="98">
        <f>IF(LEFT(TRIM($D197),15)="GRUPO SOLIDARIO",$L197*'Score Calculation'!$H$5,IF(TRIM('Detalle de Cuentas'!$C197)="Semanal",'Detalle de Cuentas'!$L197*'Score Calculation'!$H$6,'Detalle de Cuentas'!$L197))</f>
        <v>0</v>
      </c>
      <c r="YP197" s="99">
        <f>IFERROR(INDEX('Score Calculation'!$D$54:$D$60,MATCH($YO197,'Score Calculation'!$C$54:$C$60,1)),1)</f>
        <v>0.2</v>
      </c>
      <c r="YQ197" s="99">
        <f>IFERROR(INDEX('Score Calculation'!$D$65:$D$123,MATCH(LEFT(TRIM('Detalle de Cuentas'!$F197),20),'Score Calculation'!$F$65:$F$123,0)),1)</f>
        <v>1</v>
      </c>
      <c r="YR197" s="99">
        <f>IFERROR(INDEX('Score Calculation'!$D$46:$D$49,MATCH('Detalle de Cuentas'!$YN197,'Score Calculation'!$C$46:$C$49,1)),1)</f>
        <v>4</v>
      </c>
      <c r="YS197" s="99">
        <f t="shared" si="2068"/>
        <v>0</v>
      </c>
      <c r="YT197" s="99">
        <f t="shared" si="2069"/>
        <v>0</v>
      </c>
      <c r="YU197" s="98" t="str">
        <f t="shared" si="2070"/>
        <v/>
      </c>
      <c r="YV197" s="109">
        <f t="shared" si="2071"/>
        <v>1</v>
      </c>
      <c r="YW197" s="109">
        <f>IFERROR(INDEX('Score Calculation'!$D$187:$D$245,MATCH(LEFT(TRIM('Detalle de Cuentas'!$F197),20),'Score Calculation'!$F$187:$F$245,0)),1)</f>
        <v>1</v>
      </c>
      <c r="YX197" s="109">
        <f>IFERROR(IF($E197="HIPOTECA",-PMT('Score Calculation'!$H$266/(360/$J197),$G197,$YO197)*(30/$J197),-PMT('Score Calculation'!$H$267/(360/$J197),$G197,$YO197)*(30/$J197)),0)</f>
        <v>0</v>
      </c>
      <c r="YY197" s="109">
        <f t="shared" si="2387"/>
        <v>0</v>
      </c>
      <c r="YZ197" s="109">
        <f t="shared" si="2387"/>
        <v>0</v>
      </c>
      <c r="ZA197" s="109">
        <f t="shared" si="2387"/>
        <v>0</v>
      </c>
      <c r="ZB197" s="109">
        <f t="shared" si="2387"/>
        <v>0</v>
      </c>
      <c r="ZC197" s="109">
        <f t="shared" si="2387"/>
        <v>0</v>
      </c>
      <c r="ZD197" s="109">
        <f t="shared" si="2387"/>
        <v>0</v>
      </c>
      <c r="ZE197" s="109">
        <f t="shared" si="2387"/>
        <v>0</v>
      </c>
      <c r="ZF197" s="109">
        <f t="shared" si="2387"/>
        <v>0</v>
      </c>
      <c r="ZG197" s="109">
        <f t="shared" si="2387"/>
        <v>0</v>
      </c>
      <c r="ZH197" s="109">
        <f t="shared" si="2387"/>
        <v>0</v>
      </c>
      <c r="ZI197" s="109">
        <f t="shared" si="2072"/>
        <v>0</v>
      </c>
    </row>
    <row r="198" spans="2:685" x14ac:dyDescent="0.2">
      <c r="B198" s="41">
        <v>182</v>
      </c>
      <c r="C198" s="42"/>
      <c r="D198" s="42"/>
      <c r="E198" s="42"/>
      <c r="F198" s="42"/>
      <c r="G198" s="42"/>
      <c r="H198" s="42"/>
      <c r="I198" s="29"/>
      <c r="J198" s="6" t="str">
        <f t="shared" si="2136"/>
        <v/>
      </c>
      <c r="K198" s="43"/>
      <c r="L198" s="43"/>
      <c r="M198" s="43"/>
      <c r="N198" s="43"/>
      <c r="O198" s="43"/>
      <c r="P198" s="44" t="str">
        <f t="shared" si="1965"/>
        <v/>
      </c>
      <c r="Q198" s="26"/>
      <c r="R198" s="26"/>
      <c r="S198" s="26"/>
      <c r="T198" s="26"/>
      <c r="U198" s="29"/>
      <c r="V198" s="43"/>
      <c r="W198" s="26"/>
      <c r="X198" s="29"/>
      <c r="Y198" s="6">
        <f>IF('Detalle de Cuentas'!$C$4-$R198&gt;'Graph Creator'!$E$2*'Graph Creator'!$D$13*12,0,1)</f>
        <v>1</v>
      </c>
      <c r="Z198" s="45">
        <f t="shared" si="2137"/>
        <v>0</v>
      </c>
      <c r="AA198" s="2" t="e">
        <f t="shared" si="1966"/>
        <v>#VALUE!</v>
      </c>
      <c r="AB198" s="2" t="e">
        <f t="shared" si="1967"/>
        <v>#VALUE!</v>
      </c>
      <c r="AC198" s="2" t="e">
        <f t="shared" si="1968"/>
        <v>#VALUE!</v>
      </c>
      <c r="AD198" s="2" t="e">
        <f t="shared" si="1969"/>
        <v>#VALUE!</v>
      </c>
      <c r="AE198" s="2" t="e">
        <f t="shared" si="1970"/>
        <v>#VALUE!</v>
      </c>
      <c r="AF198" s="2" t="e">
        <f t="shared" si="1971"/>
        <v>#VALUE!</v>
      </c>
      <c r="AG198" s="2">
        <f t="shared" si="1972"/>
        <v>0</v>
      </c>
      <c r="AH198" s="2">
        <f t="shared" si="1973"/>
        <v>0</v>
      </c>
      <c r="AI198" s="2" t="str">
        <f t="shared" si="1974"/>
        <v/>
      </c>
      <c r="AJ198" s="2" t="str">
        <f t="shared" ref="AJ198:BE198" si="2398">IFERROR(SEARCH(".",$I198,AI198+1),"")</f>
        <v/>
      </c>
      <c r="AK198" s="2" t="str">
        <f t="shared" si="2398"/>
        <v/>
      </c>
      <c r="AL198" s="2" t="str">
        <f t="shared" si="2398"/>
        <v/>
      </c>
      <c r="AM198" s="2" t="str">
        <f t="shared" si="2398"/>
        <v/>
      </c>
      <c r="AN198" s="2" t="str">
        <f t="shared" si="2398"/>
        <v/>
      </c>
      <c r="AO198" s="2" t="str">
        <f t="shared" si="2398"/>
        <v/>
      </c>
      <c r="AP198" s="2" t="str">
        <f t="shared" si="2398"/>
        <v/>
      </c>
      <c r="AQ198" s="2" t="str">
        <f t="shared" si="2398"/>
        <v/>
      </c>
      <c r="AR198" s="2" t="str">
        <f t="shared" si="2398"/>
        <v/>
      </c>
      <c r="AS198" s="2" t="str">
        <f t="shared" si="2398"/>
        <v/>
      </c>
      <c r="AT198" s="2" t="str">
        <f t="shared" si="2398"/>
        <v/>
      </c>
      <c r="AU198" s="2" t="str">
        <f t="shared" si="2398"/>
        <v/>
      </c>
      <c r="AV198" s="2" t="str">
        <f t="shared" si="2398"/>
        <v/>
      </c>
      <c r="AW198" s="2" t="str">
        <f t="shared" si="2398"/>
        <v/>
      </c>
      <c r="AX198" s="2" t="str">
        <f t="shared" si="2398"/>
        <v/>
      </c>
      <c r="AY198" s="2" t="str">
        <f t="shared" si="2398"/>
        <v/>
      </c>
      <c r="AZ198" s="2" t="str">
        <f t="shared" si="2398"/>
        <v/>
      </c>
      <c r="BA198" s="2" t="str">
        <f t="shared" si="2398"/>
        <v/>
      </c>
      <c r="BB198" s="2" t="str">
        <f t="shared" si="2398"/>
        <v/>
      </c>
      <c r="BC198" s="2" t="str">
        <f t="shared" si="2398"/>
        <v/>
      </c>
      <c r="BD198" s="2" t="str">
        <f t="shared" si="2398"/>
        <v/>
      </c>
      <c r="BE198" s="2" t="str">
        <f t="shared" si="2398"/>
        <v/>
      </c>
      <c r="BF198" s="2" t="str">
        <f t="shared" si="1976"/>
        <v/>
      </c>
      <c r="BG198" s="2" t="str">
        <f t="shared" si="1620"/>
        <v/>
      </c>
      <c r="BH198" s="2" t="str">
        <f t="shared" si="1621"/>
        <v/>
      </c>
      <c r="BI198" s="2" t="str">
        <f t="shared" si="1622"/>
        <v/>
      </c>
      <c r="BJ198" s="2" t="str">
        <f t="shared" si="1623"/>
        <v/>
      </c>
      <c r="BK198" s="2" t="str">
        <f t="shared" si="1624"/>
        <v/>
      </c>
      <c r="BL198" s="2" t="str">
        <f t="shared" si="1625"/>
        <v/>
      </c>
      <c r="BM198" s="2" t="str">
        <f t="shared" si="1626"/>
        <v/>
      </c>
      <c r="BN198" s="2" t="str">
        <f t="shared" si="1627"/>
        <v/>
      </c>
      <c r="BO198" s="2" t="str">
        <f t="shared" si="1628"/>
        <v/>
      </c>
      <c r="BP198" s="2" t="str">
        <f t="shared" si="1629"/>
        <v/>
      </c>
      <c r="BQ198" s="2" t="str">
        <f t="shared" si="1630"/>
        <v/>
      </c>
      <c r="BR198" s="2" t="str">
        <f t="shared" si="1631"/>
        <v/>
      </c>
      <c r="BS198" s="2" t="str">
        <f t="shared" si="1632"/>
        <v/>
      </c>
      <c r="BT198" s="2" t="str">
        <f t="shared" si="1633"/>
        <v/>
      </c>
      <c r="BU198" s="2" t="str">
        <f t="shared" si="1634"/>
        <v/>
      </c>
      <c r="BV198" s="2" t="str">
        <f t="shared" si="1635"/>
        <v/>
      </c>
      <c r="BW198" s="2" t="str">
        <f t="shared" si="1636"/>
        <v/>
      </c>
      <c r="BX198" s="2" t="str">
        <f t="shared" si="1637"/>
        <v/>
      </c>
      <c r="BY198" s="2" t="str">
        <f t="shared" si="1638"/>
        <v/>
      </c>
      <c r="BZ198" s="2" t="str">
        <f t="shared" si="1639"/>
        <v/>
      </c>
      <c r="CA198" s="2" t="str">
        <f t="shared" si="1640"/>
        <v/>
      </c>
      <c r="CB198" s="2" t="str">
        <f t="shared" si="1641"/>
        <v/>
      </c>
      <c r="CC198" s="2" t="str">
        <f t="shared" si="1642"/>
        <v/>
      </c>
      <c r="CD198" s="14">
        <f t="shared" si="2139"/>
        <v>0</v>
      </c>
      <c r="CE198" s="14" t="e">
        <f t="shared" ref="CE198:DA198" si="2399">CD198-$J$17</f>
        <v>#VALUE!</v>
      </c>
      <c r="CF198" s="14" t="e">
        <f t="shared" si="2399"/>
        <v>#VALUE!</v>
      </c>
      <c r="CG198" s="14" t="e">
        <f t="shared" si="2399"/>
        <v>#VALUE!</v>
      </c>
      <c r="CH198" s="14" t="e">
        <f t="shared" si="2399"/>
        <v>#VALUE!</v>
      </c>
      <c r="CI198" s="14" t="e">
        <f t="shared" si="2399"/>
        <v>#VALUE!</v>
      </c>
      <c r="CJ198" s="14" t="e">
        <f t="shared" si="2399"/>
        <v>#VALUE!</v>
      </c>
      <c r="CK198" s="14" t="e">
        <f t="shared" si="2399"/>
        <v>#VALUE!</v>
      </c>
      <c r="CL198" s="14" t="e">
        <f t="shared" si="2399"/>
        <v>#VALUE!</v>
      </c>
      <c r="CM198" s="14" t="e">
        <f t="shared" si="2399"/>
        <v>#VALUE!</v>
      </c>
      <c r="CN198" s="14" t="e">
        <f t="shared" si="2399"/>
        <v>#VALUE!</v>
      </c>
      <c r="CO198" s="14" t="e">
        <f t="shared" si="2399"/>
        <v>#VALUE!</v>
      </c>
      <c r="CP198" s="14" t="e">
        <f t="shared" si="2399"/>
        <v>#VALUE!</v>
      </c>
      <c r="CQ198" s="14" t="e">
        <f t="shared" si="2399"/>
        <v>#VALUE!</v>
      </c>
      <c r="CR198" s="14" t="e">
        <f t="shared" si="2399"/>
        <v>#VALUE!</v>
      </c>
      <c r="CS198" s="14" t="e">
        <f t="shared" si="2399"/>
        <v>#VALUE!</v>
      </c>
      <c r="CT198" s="14" t="e">
        <f t="shared" si="2399"/>
        <v>#VALUE!</v>
      </c>
      <c r="CU198" s="14" t="e">
        <f t="shared" si="2399"/>
        <v>#VALUE!</v>
      </c>
      <c r="CV198" s="14" t="e">
        <f t="shared" si="2399"/>
        <v>#VALUE!</v>
      </c>
      <c r="CW198" s="14" t="e">
        <f t="shared" si="2399"/>
        <v>#VALUE!</v>
      </c>
      <c r="CX198" s="14" t="e">
        <f t="shared" si="2399"/>
        <v>#VALUE!</v>
      </c>
      <c r="CY198" s="14" t="e">
        <f t="shared" si="2399"/>
        <v>#VALUE!</v>
      </c>
      <c r="CZ198" s="14" t="e">
        <f t="shared" si="2399"/>
        <v>#VALUE!</v>
      </c>
      <c r="DA198" s="14" t="e">
        <f t="shared" si="2399"/>
        <v>#VALUE!</v>
      </c>
      <c r="DB198" s="2">
        <f t="shared" si="1978"/>
        <v>0</v>
      </c>
      <c r="DC198" s="2">
        <f t="shared" si="1979"/>
        <v>0</v>
      </c>
      <c r="DD198" s="2">
        <f t="shared" si="1980"/>
        <v>0</v>
      </c>
      <c r="DE198" s="2">
        <f t="shared" si="1981"/>
        <v>0</v>
      </c>
      <c r="DF198" s="2">
        <f t="shared" si="1982"/>
        <v>0</v>
      </c>
      <c r="DG198" s="2">
        <f t="shared" si="1983"/>
        <v>0</v>
      </c>
      <c r="DH198" s="2">
        <f t="shared" si="1984"/>
        <v>0</v>
      </c>
      <c r="DI198" s="2">
        <f t="shared" si="1985"/>
        <v>0</v>
      </c>
      <c r="DJ198" s="2">
        <f t="shared" si="1986"/>
        <v>0</v>
      </c>
      <c r="DK198" s="2">
        <f t="shared" si="1987"/>
        <v>0</v>
      </c>
      <c r="DL198" s="2">
        <f t="shared" si="1988"/>
        <v>0</v>
      </c>
      <c r="DM198" s="2">
        <f t="shared" si="1989"/>
        <v>0</v>
      </c>
      <c r="DN198" s="2">
        <f t="shared" si="1990"/>
        <v>0</v>
      </c>
      <c r="DO198" s="2">
        <f t="shared" si="1991"/>
        <v>0</v>
      </c>
      <c r="DP198" s="2">
        <f t="shared" si="1992"/>
        <v>0</v>
      </c>
      <c r="DQ198" s="2">
        <f t="shared" si="1993"/>
        <v>0</v>
      </c>
      <c r="DR198" s="2">
        <f t="shared" si="1994"/>
        <v>0</v>
      </c>
      <c r="DS198" s="2">
        <f t="shared" si="1995"/>
        <v>0</v>
      </c>
      <c r="DT198" s="2">
        <f t="shared" si="1996"/>
        <v>0</v>
      </c>
      <c r="DU198" s="2">
        <f t="shared" si="1997"/>
        <v>0</v>
      </c>
      <c r="DV198" s="2">
        <f t="shared" si="1998"/>
        <v>0</v>
      </c>
      <c r="DW198" s="2">
        <f t="shared" si="1999"/>
        <v>0</v>
      </c>
      <c r="DX198" s="2">
        <f t="shared" si="2000"/>
        <v>0</v>
      </c>
      <c r="DY198" s="2">
        <f t="shared" si="2001"/>
        <v>0</v>
      </c>
      <c r="DZ198" s="2">
        <f t="shared" si="2002"/>
        <v>0</v>
      </c>
      <c r="EA198" s="2">
        <f t="shared" si="2003"/>
        <v>0</v>
      </c>
      <c r="EB198" s="2">
        <f t="shared" si="2004"/>
        <v>0</v>
      </c>
      <c r="EC198" s="2">
        <f t="shared" si="2005"/>
        <v>0</v>
      </c>
      <c r="ED198" s="2">
        <f t="shared" si="2006"/>
        <v>0</v>
      </c>
      <c r="EE198" s="2">
        <f t="shared" si="2007"/>
        <v>0</v>
      </c>
      <c r="EF198" s="2">
        <f t="shared" si="2008"/>
        <v>0</v>
      </c>
      <c r="EG198" s="2">
        <f t="shared" si="2009"/>
        <v>0</v>
      </c>
      <c r="EH198" s="2">
        <f t="shared" si="2010"/>
        <v>0</v>
      </c>
      <c r="EI198" s="2">
        <f t="shared" si="2011"/>
        <v>0</v>
      </c>
      <c r="EJ198" s="2">
        <f t="shared" si="2012"/>
        <v>0</v>
      </c>
      <c r="EK198" s="2">
        <f t="shared" si="2013"/>
        <v>0</v>
      </c>
      <c r="EL198" s="2">
        <f t="shared" si="2014"/>
        <v>0</v>
      </c>
      <c r="EM198" s="2">
        <f t="shared" si="2015"/>
        <v>0</v>
      </c>
      <c r="EN198" s="2">
        <f t="shared" si="2016"/>
        <v>0</v>
      </c>
      <c r="EO198" s="2">
        <f t="shared" si="2017"/>
        <v>0</v>
      </c>
      <c r="EP198" s="2">
        <f t="shared" si="2018"/>
        <v>0</v>
      </c>
      <c r="EQ198" s="2">
        <f t="shared" si="2019"/>
        <v>0</v>
      </c>
      <c r="ER198" s="2">
        <f t="shared" si="2020"/>
        <v>0</v>
      </c>
      <c r="ES198" s="2">
        <f t="shared" si="2021"/>
        <v>0</v>
      </c>
      <c r="ET198" s="2">
        <f t="shared" si="2022"/>
        <v>0</v>
      </c>
      <c r="EU198" s="2">
        <f t="shared" si="2023"/>
        <v>0</v>
      </c>
      <c r="EV198" s="2">
        <f t="shared" si="2024"/>
        <v>0</v>
      </c>
      <c r="EW198" s="2">
        <f t="shared" si="2025"/>
        <v>0</v>
      </c>
      <c r="EX198" s="2">
        <f t="shared" si="2141"/>
        <v>1</v>
      </c>
      <c r="EY198" s="2" t="e">
        <f t="shared" si="2142"/>
        <v>#VALUE!</v>
      </c>
      <c r="EZ198" s="2" t="e">
        <f t="shared" si="2143"/>
        <v>#VALUE!</v>
      </c>
      <c r="FA198" s="2" t="e">
        <f t="shared" si="2144"/>
        <v>#VALUE!</v>
      </c>
      <c r="FB198" s="2" t="e">
        <f t="shared" si="2145"/>
        <v>#VALUE!</v>
      </c>
      <c r="FC198" s="2" t="e">
        <f t="shared" si="2146"/>
        <v>#VALUE!</v>
      </c>
      <c r="FD198" s="2" t="e">
        <f t="shared" si="2147"/>
        <v>#VALUE!</v>
      </c>
      <c r="FE198" s="2" t="e">
        <f t="shared" si="2148"/>
        <v>#VALUE!</v>
      </c>
      <c r="FF198" s="2" t="e">
        <f t="shared" si="2149"/>
        <v>#VALUE!</v>
      </c>
      <c r="FG198" s="2" t="e">
        <f t="shared" si="2150"/>
        <v>#VALUE!</v>
      </c>
      <c r="FH198" s="2" t="e">
        <f t="shared" si="2151"/>
        <v>#VALUE!</v>
      </c>
      <c r="FI198" s="2" t="e">
        <f t="shared" si="2152"/>
        <v>#VALUE!</v>
      </c>
      <c r="FJ198" s="2" t="e">
        <f t="shared" si="2153"/>
        <v>#VALUE!</v>
      </c>
      <c r="FK198" s="2" t="e">
        <f t="shared" si="2154"/>
        <v>#VALUE!</v>
      </c>
      <c r="FL198" s="2" t="e">
        <f t="shared" si="2155"/>
        <v>#VALUE!</v>
      </c>
      <c r="FM198" s="2" t="e">
        <f t="shared" si="2156"/>
        <v>#VALUE!</v>
      </c>
      <c r="FN198" s="2" t="e">
        <f t="shared" si="2157"/>
        <v>#VALUE!</v>
      </c>
      <c r="FO198" s="2" t="e">
        <f t="shared" si="2158"/>
        <v>#VALUE!</v>
      </c>
      <c r="FP198" s="2" t="e">
        <f t="shared" si="2159"/>
        <v>#VALUE!</v>
      </c>
      <c r="FQ198" s="2" t="e">
        <f t="shared" si="2160"/>
        <v>#VALUE!</v>
      </c>
      <c r="FR198" s="2" t="e">
        <f t="shared" si="2161"/>
        <v>#VALUE!</v>
      </c>
      <c r="FS198" s="2" t="e">
        <f t="shared" si="2162"/>
        <v>#VALUE!</v>
      </c>
      <c r="FT198" s="2" t="e">
        <f t="shared" si="2163"/>
        <v>#VALUE!</v>
      </c>
      <c r="FU198" s="2" t="e">
        <f t="shared" si="2164"/>
        <v>#VALUE!</v>
      </c>
      <c r="FV198" s="2">
        <f t="shared" si="2165"/>
        <v>1</v>
      </c>
      <c r="FW198" s="2" t="e">
        <f t="shared" si="2166"/>
        <v>#VALUE!</v>
      </c>
      <c r="FX198" s="2" t="e">
        <f t="shared" si="2167"/>
        <v>#VALUE!</v>
      </c>
      <c r="FY198" s="2" t="e">
        <f t="shared" si="2168"/>
        <v>#VALUE!</v>
      </c>
      <c r="FZ198" s="2" t="e">
        <f t="shared" si="2169"/>
        <v>#VALUE!</v>
      </c>
      <c r="GA198" s="2" t="e">
        <f t="shared" si="2170"/>
        <v>#VALUE!</v>
      </c>
      <c r="GB198" s="2" t="e">
        <f t="shared" si="2171"/>
        <v>#VALUE!</v>
      </c>
      <c r="GC198" s="2" t="e">
        <f t="shared" si="2172"/>
        <v>#VALUE!</v>
      </c>
      <c r="GD198" s="2" t="e">
        <f t="shared" si="2173"/>
        <v>#VALUE!</v>
      </c>
      <c r="GE198" s="2" t="e">
        <f t="shared" si="2174"/>
        <v>#VALUE!</v>
      </c>
      <c r="GF198" s="2" t="e">
        <f t="shared" si="2175"/>
        <v>#VALUE!</v>
      </c>
      <c r="GG198" s="2" t="e">
        <f t="shared" si="2176"/>
        <v>#VALUE!</v>
      </c>
      <c r="GH198" s="2" t="e">
        <f t="shared" si="2177"/>
        <v>#VALUE!</v>
      </c>
      <c r="GI198" s="2" t="e">
        <f t="shared" si="2178"/>
        <v>#VALUE!</v>
      </c>
      <c r="GJ198" s="2" t="e">
        <f t="shared" si="2179"/>
        <v>#VALUE!</v>
      </c>
      <c r="GK198" s="2" t="e">
        <f t="shared" si="2180"/>
        <v>#VALUE!</v>
      </c>
      <c r="GL198" s="2" t="e">
        <f t="shared" si="2181"/>
        <v>#VALUE!</v>
      </c>
      <c r="GM198" s="2" t="e">
        <f t="shared" si="2182"/>
        <v>#VALUE!</v>
      </c>
      <c r="GN198" s="2" t="e">
        <f t="shared" si="2183"/>
        <v>#VALUE!</v>
      </c>
      <c r="GO198" s="2" t="e">
        <f t="shared" si="2184"/>
        <v>#VALUE!</v>
      </c>
      <c r="GP198" s="2" t="e">
        <f t="shared" si="2185"/>
        <v>#VALUE!</v>
      </c>
      <c r="GQ198" s="2" t="e">
        <f t="shared" si="2186"/>
        <v>#VALUE!</v>
      </c>
      <c r="GR198" s="2" t="e">
        <f t="shared" si="2187"/>
        <v>#VALUE!</v>
      </c>
      <c r="GS198" s="2" t="e">
        <f t="shared" si="2188"/>
        <v>#VALUE!</v>
      </c>
      <c r="GT198" s="2">
        <f t="shared" si="2189"/>
        <v>1</v>
      </c>
      <c r="GU198" s="2" t="e">
        <f t="shared" si="2190"/>
        <v>#VALUE!</v>
      </c>
      <c r="GV198" s="2" t="e">
        <f t="shared" si="2191"/>
        <v>#VALUE!</v>
      </c>
      <c r="GW198" s="2" t="e">
        <f t="shared" si="2192"/>
        <v>#VALUE!</v>
      </c>
      <c r="GX198" s="2" t="e">
        <f t="shared" si="2193"/>
        <v>#VALUE!</v>
      </c>
      <c r="GY198" s="2" t="e">
        <f t="shared" si="2194"/>
        <v>#VALUE!</v>
      </c>
      <c r="GZ198" s="2" t="e">
        <f t="shared" si="2195"/>
        <v>#VALUE!</v>
      </c>
      <c r="HA198" s="2" t="e">
        <f t="shared" si="2196"/>
        <v>#VALUE!</v>
      </c>
      <c r="HB198" s="2" t="e">
        <f t="shared" si="2197"/>
        <v>#VALUE!</v>
      </c>
      <c r="HC198" s="2" t="e">
        <f t="shared" si="2198"/>
        <v>#VALUE!</v>
      </c>
      <c r="HD198" s="2" t="e">
        <f t="shared" si="2199"/>
        <v>#VALUE!</v>
      </c>
      <c r="HE198" s="2" t="e">
        <f t="shared" si="2200"/>
        <v>#VALUE!</v>
      </c>
      <c r="HF198" s="2" t="e">
        <f t="shared" si="2201"/>
        <v>#VALUE!</v>
      </c>
      <c r="HG198" s="2" t="e">
        <f t="shared" si="2202"/>
        <v>#VALUE!</v>
      </c>
      <c r="HH198" s="2" t="e">
        <f t="shared" si="2203"/>
        <v>#VALUE!</v>
      </c>
      <c r="HI198" s="2" t="e">
        <f t="shared" si="2204"/>
        <v>#VALUE!</v>
      </c>
      <c r="HJ198" s="2" t="e">
        <f t="shared" si="2205"/>
        <v>#VALUE!</v>
      </c>
      <c r="HK198" s="2" t="e">
        <f t="shared" si="2206"/>
        <v>#VALUE!</v>
      </c>
      <c r="HL198" s="2" t="e">
        <f t="shared" si="2207"/>
        <v>#VALUE!</v>
      </c>
      <c r="HM198" s="2" t="e">
        <f t="shared" si="2208"/>
        <v>#VALUE!</v>
      </c>
      <c r="HN198" s="2" t="e">
        <f t="shared" si="2209"/>
        <v>#VALUE!</v>
      </c>
      <c r="HO198" s="2" t="e">
        <f t="shared" si="2210"/>
        <v>#VALUE!</v>
      </c>
      <c r="HP198" s="2" t="e">
        <f t="shared" si="2211"/>
        <v>#VALUE!</v>
      </c>
      <c r="HQ198" s="2" t="e">
        <f t="shared" si="2212"/>
        <v>#VALUE!</v>
      </c>
      <c r="HR198" s="2">
        <f t="shared" si="2213"/>
        <v>1</v>
      </c>
      <c r="HS198" s="2" t="e">
        <f t="shared" si="2214"/>
        <v>#VALUE!</v>
      </c>
      <c r="HT198" s="2" t="e">
        <f t="shared" si="2215"/>
        <v>#VALUE!</v>
      </c>
      <c r="HU198" s="2" t="e">
        <f t="shared" si="2216"/>
        <v>#VALUE!</v>
      </c>
      <c r="HV198" s="2" t="e">
        <f t="shared" si="2217"/>
        <v>#VALUE!</v>
      </c>
      <c r="HW198" s="2" t="e">
        <f t="shared" si="2218"/>
        <v>#VALUE!</v>
      </c>
      <c r="HX198" s="2" t="e">
        <f t="shared" si="2219"/>
        <v>#VALUE!</v>
      </c>
      <c r="HY198" s="2" t="e">
        <f t="shared" si="2220"/>
        <v>#VALUE!</v>
      </c>
      <c r="HZ198" s="2" t="e">
        <f t="shared" si="2221"/>
        <v>#VALUE!</v>
      </c>
      <c r="IA198" s="2" t="e">
        <f t="shared" si="2222"/>
        <v>#VALUE!</v>
      </c>
      <c r="IB198" s="2" t="e">
        <f t="shared" si="2223"/>
        <v>#VALUE!</v>
      </c>
      <c r="IC198" s="2" t="e">
        <f t="shared" si="2224"/>
        <v>#VALUE!</v>
      </c>
      <c r="ID198" s="2" t="e">
        <f t="shared" si="2225"/>
        <v>#VALUE!</v>
      </c>
      <c r="IE198" s="2" t="e">
        <f t="shared" si="2226"/>
        <v>#VALUE!</v>
      </c>
      <c r="IF198" s="2" t="e">
        <f t="shared" si="2227"/>
        <v>#VALUE!</v>
      </c>
      <c r="IG198" s="2" t="e">
        <f t="shared" si="2228"/>
        <v>#VALUE!</v>
      </c>
      <c r="IH198" s="2" t="e">
        <f t="shared" si="2229"/>
        <v>#VALUE!</v>
      </c>
      <c r="II198" s="2" t="e">
        <f t="shared" si="2230"/>
        <v>#VALUE!</v>
      </c>
      <c r="IJ198" s="2" t="e">
        <f t="shared" si="2231"/>
        <v>#VALUE!</v>
      </c>
      <c r="IK198" s="2" t="e">
        <f t="shared" si="2232"/>
        <v>#VALUE!</v>
      </c>
      <c r="IL198" s="2" t="e">
        <f t="shared" si="2233"/>
        <v>#VALUE!</v>
      </c>
      <c r="IM198" s="2" t="e">
        <f t="shared" si="2234"/>
        <v>#VALUE!</v>
      </c>
      <c r="IN198" s="2" t="e">
        <f t="shared" si="2235"/>
        <v>#VALUE!</v>
      </c>
      <c r="IO198" s="2" t="e">
        <f t="shared" si="2236"/>
        <v>#VALUE!</v>
      </c>
      <c r="IP198" s="2">
        <f t="shared" si="2237"/>
        <v>0</v>
      </c>
      <c r="IQ198" s="2" t="e">
        <f t="shared" si="2238"/>
        <v>#VALUE!</v>
      </c>
      <c r="IR198" s="2" t="e">
        <f t="shared" si="2239"/>
        <v>#VALUE!</v>
      </c>
      <c r="IS198" s="2" t="e">
        <f t="shared" si="2240"/>
        <v>#VALUE!</v>
      </c>
      <c r="IT198" s="2" t="e">
        <f t="shared" si="2241"/>
        <v>#VALUE!</v>
      </c>
      <c r="IU198" s="2" t="e">
        <f t="shared" si="2242"/>
        <v>#VALUE!</v>
      </c>
      <c r="IV198" s="2" t="e">
        <f t="shared" si="2243"/>
        <v>#VALUE!</v>
      </c>
      <c r="IW198" s="2" t="e">
        <f t="shared" si="2244"/>
        <v>#VALUE!</v>
      </c>
      <c r="IX198" s="2" t="e">
        <f t="shared" si="2245"/>
        <v>#VALUE!</v>
      </c>
      <c r="IY198" s="2" t="e">
        <f t="shared" si="2246"/>
        <v>#VALUE!</v>
      </c>
      <c r="IZ198" s="2" t="e">
        <f t="shared" si="2247"/>
        <v>#VALUE!</v>
      </c>
      <c r="JA198" s="2" t="e">
        <f t="shared" si="2248"/>
        <v>#VALUE!</v>
      </c>
      <c r="JB198" s="2" t="e">
        <f t="shared" si="2249"/>
        <v>#VALUE!</v>
      </c>
      <c r="JC198" s="2" t="e">
        <f t="shared" si="2250"/>
        <v>#VALUE!</v>
      </c>
      <c r="JD198" s="2" t="e">
        <f t="shared" si="2251"/>
        <v>#VALUE!</v>
      </c>
      <c r="JE198" s="2" t="e">
        <f t="shared" si="2252"/>
        <v>#VALUE!</v>
      </c>
      <c r="JF198" s="2" t="e">
        <f t="shared" si="2253"/>
        <v>#VALUE!</v>
      </c>
      <c r="JG198" s="2" t="e">
        <f t="shared" si="2254"/>
        <v>#VALUE!</v>
      </c>
      <c r="JH198" s="2" t="e">
        <f t="shared" si="2255"/>
        <v>#VALUE!</v>
      </c>
      <c r="JI198" s="2" t="e">
        <f t="shared" si="2256"/>
        <v>#VALUE!</v>
      </c>
      <c r="JJ198" s="2" t="e">
        <f t="shared" si="2257"/>
        <v>#VALUE!</v>
      </c>
      <c r="JK198" s="2" t="e">
        <f t="shared" si="2258"/>
        <v>#VALUE!</v>
      </c>
      <c r="JL198" s="2" t="e">
        <f t="shared" si="2259"/>
        <v>#VALUE!</v>
      </c>
      <c r="JM198" s="2" t="e">
        <f t="shared" si="2260"/>
        <v>#VALUE!</v>
      </c>
      <c r="JN198" s="2">
        <f t="shared" si="2261"/>
        <v>0</v>
      </c>
      <c r="JO198" s="2" t="e">
        <f t="shared" si="2262"/>
        <v>#VALUE!</v>
      </c>
      <c r="JP198" s="2" t="e">
        <f t="shared" si="2263"/>
        <v>#VALUE!</v>
      </c>
      <c r="JQ198" s="2" t="e">
        <f t="shared" si="2264"/>
        <v>#VALUE!</v>
      </c>
      <c r="JR198" s="2" t="e">
        <f t="shared" si="2265"/>
        <v>#VALUE!</v>
      </c>
      <c r="JS198" s="2" t="e">
        <f t="shared" si="2266"/>
        <v>#VALUE!</v>
      </c>
      <c r="JT198" s="2" t="e">
        <f t="shared" si="2267"/>
        <v>#VALUE!</v>
      </c>
      <c r="JU198" s="2" t="e">
        <f t="shared" si="2268"/>
        <v>#VALUE!</v>
      </c>
      <c r="JV198" s="2" t="e">
        <f t="shared" si="2269"/>
        <v>#VALUE!</v>
      </c>
      <c r="JW198" s="2" t="e">
        <f t="shared" si="2270"/>
        <v>#VALUE!</v>
      </c>
      <c r="JX198" s="2" t="e">
        <f t="shared" si="2271"/>
        <v>#VALUE!</v>
      </c>
      <c r="JY198" s="2" t="e">
        <f t="shared" si="2272"/>
        <v>#VALUE!</v>
      </c>
      <c r="JZ198" s="2" t="e">
        <f t="shared" si="2273"/>
        <v>#VALUE!</v>
      </c>
      <c r="KA198" s="2" t="e">
        <f t="shared" si="2274"/>
        <v>#VALUE!</v>
      </c>
      <c r="KB198" s="2" t="e">
        <f t="shared" si="2275"/>
        <v>#VALUE!</v>
      </c>
      <c r="KC198" s="2" t="e">
        <f t="shared" si="2276"/>
        <v>#VALUE!</v>
      </c>
      <c r="KD198" s="2" t="e">
        <f t="shared" si="2277"/>
        <v>#VALUE!</v>
      </c>
      <c r="KE198" s="2" t="e">
        <f t="shared" si="2278"/>
        <v>#VALUE!</v>
      </c>
      <c r="KF198" s="2" t="e">
        <f t="shared" si="2279"/>
        <v>#VALUE!</v>
      </c>
      <c r="KG198" s="2" t="e">
        <f t="shared" si="2280"/>
        <v>#VALUE!</v>
      </c>
      <c r="KH198" s="2" t="e">
        <f t="shared" si="2281"/>
        <v>#VALUE!</v>
      </c>
      <c r="KI198" s="2" t="e">
        <f t="shared" si="2282"/>
        <v>#VALUE!</v>
      </c>
      <c r="KJ198" s="2" t="e">
        <f t="shared" si="2283"/>
        <v>#VALUE!</v>
      </c>
      <c r="KK198" s="2" t="e">
        <f t="shared" si="2284"/>
        <v>#VALUE!</v>
      </c>
      <c r="KL198" s="2">
        <f t="shared" si="2285"/>
        <v>0</v>
      </c>
      <c r="KM198" s="2" t="e">
        <f t="shared" si="2286"/>
        <v>#VALUE!</v>
      </c>
      <c r="KN198" s="2" t="e">
        <f t="shared" si="2287"/>
        <v>#VALUE!</v>
      </c>
      <c r="KO198" s="2" t="e">
        <f t="shared" si="2288"/>
        <v>#VALUE!</v>
      </c>
      <c r="KP198" s="2" t="e">
        <f t="shared" si="2289"/>
        <v>#VALUE!</v>
      </c>
      <c r="KQ198" s="2" t="e">
        <f t="shared" si="2290"/>
        <v>#VALUE!</v>
      </c>
      <c r="KR198" s="2" t="e">
        <f t="shared" si="2291"/>
        <v>#VALUE!</v>
      </c>
      <c r="KS198" s="2" t="e">
        <f t="shared" si="2292"/>
        <v>#VALUE!</v>
      </c>
      <c r="KT198" s="2" t="e">
        <f t="shared" si="2293"/>
        <v>#VALUE!</v>
      </c>
      <c r="KU198" s="2" t="e">
        <f t="shared" si="2294"/>
        <v>#VALUE!</v>
      </c>
      <c r="KV198" s="2" t="e">
        <f t="shared" si="2295"/>
        <v>#VALUE!</v>
      </c>
      <c r="KW198" s="2" t="e">
        <f t="shared" si="2296"/>
        <v>#VALUE!</v>
      </c>
      <c r="KX198" s="2" t="e">
        <f t="shared" si="2297"/>
        <v>#VALUE!</v>
      </c>
      <c r="KY198" s="2" t="e">
        <f t="shared" si="2298"/>
        <v>#VALUE!</v>
      </c>
      <c r="KZ198" s="2" t="e">
        <f t="shared" si="2299"/>
        <v>#VALUE!</v>
      </c>
      <c r="LA198" s="2" t="e">
        <f t="shared" si="2300"/>
        <v>#VALUE!</v>
      </c>
      <c r="LB198" s="2" t="e">
        <f t="shared" si="2301"/>
        <v>#VALUE!</v>
      </c>
      <c r="LC198" s="2" t="e">
        <f t="shared" si="2302"/>
        <v>#VALUE!</v>
      </c>
      <c r="LD198" s="2" t="e">
        <f t="shared" si="2303"/>
        <v>#VALUE!</v>
      </c>
      <c r="LE198" s="2" t="e">
        <f t="shared" si="2304"/>
        <v>#VALUE!</v>
      </c>
      <c r="LF198" s="2" t="e">
        <f t="shared" si="2305"/>
        <v>#VALUE!</v>
      </c>
      <c r="LG198" s="2" t="e">
        <f t="shared" si="2306"/>
        <v>#VALUE!</v>
      </c>
      <c r="LH198" s="2" t="e">
        <f t="shared" si="2307"/>
        <v>#VALUE!</v>
      </c>
      <c r="LI198" s="2" t="e">
        <f t="shared" si="2308"/>
        <v>#VALUE!</v>
      </c>
      <c r="LJ198" s="2">
        <f t="shared" si="2309"/>
        <v>0</v>
      </c>
      <c r="LK198" s="2" t="e">
        <f t="shared" si="2310"/>
        <v>#VALUE!</v>
      </c>
      <c r="LL198" s="2" t="e">
        <f t="shared" si="2311"/>
        <v>#VALUE!</v>
      </c>
      <c r="LM198" s="2" t="e">
        <f t="shared" si="2312"/>
        <v>#VALUE!</v>
      </c>
      <c r="LN198" s="2" t="e">
        <f t="shared" si="2313"/>
        <v>#VALUE!</v>
      </c>
      <c r="LO198" s="2" t="e">
        <f t="shared" si="2314"/>
        <v>#VALUE!</v>
      </c>
      <c r="LP198" s="2" t="e">
        <f t="shared" si="2315"/>
        <v>#VALUE!</v>
      </c>
      <c r="LQ198" s="2" t="e">
        <f t="shared" si="2316"/>
        <v>#VALUE!</v>
      </c>
      <c r="LR198" s="2" t="e">
        <f t="shared" si="2317"/>
        <v>#VALUE!</v>
      </c>
      <c r="LS198" s="2" t="e">
        <f t="shared" si="2318"/>
        <v>#VALUE!</v>
      </c>
      <c r="LT198" s="2" t="e">
        <f t="shared" si="2319"/>
        <v>#VALUE!</v>
      </c>
      <c r="LU198" s="2" t="e">
        <f t="shared" si="2320"/>
        <v>#VALUE!</v>
      </c>
      <c r="LV198" s="2" t="e">
        <f t="shared" si="2321"/>
        <v>#VALUE!</v>
      </c>
      <c r="LW198" s="2" t="e">
        <f t="shared" si="2322"/>
        <v>#VALUE!</v>
      </c>
      <c r="LX198" s="2" t="e">
        <f t="shared" si="2323"/>
        <v>#VALUE!</v>
      </c>
      <c r="LY198" s="2" t="e">
        <f t="shared" si="2324"/>
        <v>#VALUE!</v>
      </c>
      <c r="LZ198" s="2" t="e">
        <f t="shared" si="2325"/>
        <v>#VALUE!</v>
      </c>
      <c r="MA198" s="2" t="e">
        <f t="shared" si="2326"/>
        <v>#VALUE!</v>
      </c>
      <c r="MB198" s="2" t="e">
        <f t="shared" si="2327"/>
        <v>#VALUE!</v>
      </c>
      <c r="MC198" s="2" t="e">
        <f t="shared" si="2328"/>
        <v>#VALUE!</v>
      </c>
      <c r="MD198" s="2" t="e">
        <f t="shared" si="2329"/>
        <v>#VALUE!</v>
      </c>
      <c r="ME198" s="2" t="e">
        <f t="shared" si="2330"/>
        <v>#VALUE!</v>
      </c>
      <c r="MF198" s="2" t="e">
        <f t="shared" si="2331"/>
        <v>#VALUE!</v>
      </c>
      <c r="MG198" s="2" t="e">
        <f t="shared" si="2332"/>
        <v>#VALUE!</v>
      </c>
      <c r="MH198" s="2">
        <f t="shared" si="2333"/>
        <v>1</v>
      </c>
      <c r="MI198" s="2" t="e">
        <f t="shared" si="2334"/>
        <v>#VALUE!</v>
      </c>
      <c r="MJ198" s="2" t="e">
        <f t="shared" si="2335"/>
        <v>#VALUE!</v>
      </c>
      <c r="MK198" s="2" t="e">
        <f t="shared" si="2336"/>
        <v>#VALUE!</v>
      </c>
      <c r="ML198" s="2" t="e">
        <f t="shared" si="2337"/>
        <v>#VALUE!</v>
      </c>
      <c r="MM198" s="2" t="e">
        <f t="shared" si="2338"/>
        <v>#VALUE!</v>
      </c>
      <c r="MN198" s="2" t="e">
        <f t="shared" si="2339"/>
        <v>#VALUE!</v>
      </c>
      <c r="MO198" s="2" t="e">
        <f t="shared" si="2340"/>
        <v>#VALUE!</v>
      </c>
      <c r="MP198" s="2" t="e">
        <f t="shared" si="2341"/>
        <v>#VALUE!</v>
      </c>
      <c r="MQ198" s="2" t="e">
        <f t="shared" si="2342"/>
        <v>#VALUE!</v>
      </c>
      <c r="MR198" s="2" t="e">
        <f t="shared" si="2343"/>
        <v>#VALUE!</v>
      </c>
      <c r="MS198" s="2" t="e">
        <f t="shared" si="2344"/>
        <v>#VALUE!</v>
      </c>
      <c r="MT198" s="2" t="e">
        <f t="shared" si="2345"/>
        <v>#VALUE!</v>
      </c>
      <c r="MU198" s="2" t="e">
        <f t="shared" si="2346"/>
        <v>#VALUE!</v>
      </c>
      <c r="MV198" s="2" t="e">
        <f t="shared" si="2347"/>
        <v>#VALUE!</v>
      </c>
      <c r="MW198" s="2" t="e">
        <f t="shared" si="2348"/>
        <v>#VALUE!</v>
      </c>
      <c r="MX198" s="2" t="e">
        <f t="shared" si="2349"/>
        <v>#VALUE!</v>
      </c>
      <c r="MY198" s="2" t="e">
        <f t="shared" si="2350"/>
        <v>#VALUE!</v>
      </c>
      <c r="MZ198" s="2" t="e">
        <f t="shared" si="2351"/>
        <v>#VALUE!</v>
      </c>
      <c r="NA198" s="2" t="e">
        <f t="shared" si="2352"/>
        <v>#VALUE!</v>
      </c>
      <c r="NB198" s="2" t="e">
        <f t="shared" si="2353"/>
        <v>#VALUE!</v>
      </c>
      <c r="NC198" s="2" t="e">
        <f t="shared" si="2354"/>
        <v>#VALUE!</v>
      </c>
      <c r="ND198" s="2" t="e">
        <f t="shared" si="2355"/>
        <v>#VALUE!</v>
      </c>
      <c r="NE198" s="2" t="e">
        <f t="shared" si="2356"/>
        <v>#VALUE!</v>
      </c>
      <c r="NF198" s="2">
        <f t="shared" si="2026"/>
        <v>0</v>
      </c>
      <c r="NG198" s="2">
        <f t="shared" si="1861"/>
        <v>0</v>
      </c>
      <c r="NH198" s="2">
        <f t="shared" si="1862"/>
        <v>0</v>
      </c>
      <c r="NI198" s="2">
        <f t="shared" si="1863"/>
        <v>0</v>
      </c>
      <c r="NJ198" s="2">
        <f t="shared" si="1864"/>
        <v>0</v>
      </c>
      <c r="NK198" s="2">
        <f t="shared" si="1865"/>
        <v>0</v>
      </c>
      <c r="NL198" s="2">
        <f t="shared" si="1866"/>
        <v>0</v>
      </c>
      <c r="NM198" s="2">
        <f t="shared" si="1867"/>
        <v>0</v>
      </c>
      <c r="NN198" s="2">
        <f t="shared" si="1868"/>
        <v>0</v>
      </c>
      <c r="NO198" s="2">
        <f t="shared" si="1869"/>
        <v>0</v>
      </c>
      <c r="NP198" s="2">
        <f t="shared" si="1870"/>
        <v>0</v>
      </c>
      <c r="NQ198" s="2">
        <f t="shared" si="1871"/>
        <v>0</v>
      </c>
      <c r="NR198" s="2">
        <f t="shared" si="1872"/>
        <v>0</v>
      </c>
      <c r="NS198" s="2">
        <f t="shared" si="1873"/>
        <v>0</v>
      </c>
      <c r="NT198" s="2">
        <f t="shared" si="1874"/>
        <v>0</v>
      </c>
      <c r="NU198" s="2">
        <f t="shared" si="1875"/>
        <v>0</v>
      </c>
      <c r="NV198" s="2">
        <f t="shared" si="1876"/>
        <v>0</v>
      </c>
      <c r="NW198" s="2">
        <f t="shared" si="1877"/>
        <v>0</v>
      </c>
      <c r="NX198" s="2">
        <f t="shared" si="1878"/>
        <v>0</v>
      </c>
      <c r="NY198" s="2">
        <f t="shared" si="1879"/>
        <v>0</v>
      </c>
      <c r="NZ198" s="2">
        <f t="shared" si="1880"/>
        <v>0</v>
      </c>
      <c r="OA198" s="2">
        <f t="shared" si="1881"/>
        <v>0</v>
      </c>
      <c r="OB198" s="2">
        <f t="shared" si="1882"/>
        <v>0</v>
      </c>
      <c r="OC198" s="2">
        <f t="shared" si="1883"/>
        <v>0</v>
      </c>
      <c r="OD198" s="2">
        <f>IF(AND(NF198&gt;'Graph Creator'!$K$4,'Detalle de Cuentas'!NF198&lt;='Graph Creator'!$L$4),1,0)</f>
        <v>0</v>
      </c>
      <c r="OE198" s="2">
        <f>IF(AND(NG198&gt;'Graph Creator'!$K$4,'Detalle de Cuentas'!NG198&lt;='Graph Creator'!$L$4),1,0)</f>
        <v>0</v>
      </c>
      <c r="OF198" s="2">
        <f>IF(AND(NH198&gt;'Graph Creator'!$K$4,'Detalle de Cuentas'!NH198&lt;='Graph Creator'!$L$4),1,0)</f>
        <v>0</v>
      </c>
      <c r="OG198" s="2">
        <f>IF(AND(NI198&gt;'Graph Creator'!$K$4,'Detalle de Cuentas'!NI198&lt;='Graph Creator'!$L$4),1,0)</f>
        <v>0</v>
      </c>
      <c r="OH198" s="2">
        <f>IF(AND(NJ198&gt;'Graph Creator'!$K$4,'Detalle de Cuentas'!NJ198&lt;='Graph Creator'!$L$4),1,0)</f>
        <v>0</v>
      </c>
      <c r="OI198" s="2">
        <f>IF(AND(NK198&gt;'Graph Creator'!$K$4,'Detalle de Cuentas'!NK198&lt;='Graph Creator'!$L$4),1,0)</f>
        <v>0</v>
      </c>
      <c r="OJ198" s="2">
        <f>IF(AND(NL198&gt;'Graph Creator'!$K$4,'Detalle de Cuentas'!NL198&lt;='Graph Creator'!$L$4),1,0)</f>
        <v>0</v>
      </c>
      <c r="OK198" s="2">
        <f>IF(AND(NM198&gt;'Graph Creator'!$K$4,'Detalle de Cuentas'!NM198&lt;='Graph Creator'!$L$4),1,0)</f>
        <v>0</v>
      </c>
      <c r="OL198" s="2">
        <f>IF(AND(NN198&gt;'Graph Creator'!$K$4,'Detalle de Cuentas'!NN198&lt;='Graph Creator'!$L$4),1,0)</f>
        <v>0</v>
      </c>
      <c r="OM198" s="2">
        <f>IF(AND(NO198&gt;'Graph Creator'!$K$4,'Detalle de Cuentas'!NO198&lt;='Graph Creator'!$L$4),1,0)</f>
        <v>0</v>
      </c>
      <c r="ON198" s="2">
        <f>IF(AND(NP198&gt;'Graph Creator'!$K$4,'Detalle de Cuentas'!NP198&lt;='Graph Creator'!$L$4),1,0)</f>
        <v>0</v>
      </c>
      <c r="OO198" s="2">
        <f>IF(AND(NQ198&gt;'Graph Creator'!$K$4,'Detalle de Cuentas'!NQ198&lt;='Graph Creator'!$L$4),1,0)</f>
        <v>0</v>
      </c>
      <c r="OP198" s="2">
        <f>IF(AND(NR198&gt;'Graph Creator'!$K$4,'Detalle de Cuentas'!NR198&lt;='Graph Creator'!$L$4),1,0)</f>
        <v>0</v>
      </c>
      <c r="OQ198" s="2">
        <f>IF(AND(NS198&gt;'Graph Creator'!$K$4,'Detalle de Cuentas'!NS198&lt;='Graph Creator'!$L$4),1,0)</f>
        <v>0</v>
      </c>
      <c r="OR198" s="2">
        <f>IF(AND(NT198&gt;'Graph Creator'!$K$4,'Detalle de Cuentas'!NT198&lt;='Graph Creator'!$L$4),1,0)</f>
        <v>0</v>
      </c>
      <c r="OS198" s="2">
        <f>IF(AND(NU198&gt;'Graph Creator'!$K$4,'Detalle de Cuentas'!NU198&lt;='Graph Creator'!$L$4),1,0)</f>
        <v>0</v>
      </c>
      <c r="OT198" s="2">
        <f>IF(AND(NV198&gt;'Graph Creator'!$K$4,'Detalle de Cuentas'!NV198&lt;='Graph Creator'!$L$4),1,0)</f>
        <v>0</v>
      </c>
      <c r="OU198" s="2">
        <f>IF(AND(NW198&gt;'Graph Creator'!$K$4,'Detalle de Cuentas'!NW198&lt;='Graph Creator'!$L$4),1,0)</f>
        <v>0</v>
      </c>
      <c r="OV198" s="2">
        <f>IF(AND(NX198&gt;'Graph Creator'!$K$4,'Detalle de Cuentas'!NX198&lt;='Graph Creator'!$L$4),1,0)</f>
        <v>0</v>
      </c>
      <c r="OW198" s="2">
        <f>IF(AND(NY198&gt;'Graph Creator'!$K$4,'Detalle de Cuentas'!NY198&lt;='Graph Creator'!$L$4),1,0)</f>
        <v>0</v>
      </c>
      <c r="OX198" s="2">
        <f>IF(AND(NZ198&gt;'Graph Creator'!$K$4,'Detalle de Cuentas'!NZ198&lt;='Graph Creator'!$L$4),1,0)</f>
        <v>0</v>
      </c>
      <c r="OY198" s="2">
        <f>IF(AND(OA198&gt;'Graph Creator'!$K$4,'Detalle de Cuentas'!OA198&lt;='Graph Creator'!$L$4),1,0)</f>
        <v>0</v>
      </c>
      <c r="OZ198" s="2">
        <f>IF(AND(OB198&gt;'Graph Creator'!$K$4,'Detalle de Cuentas'!OB198&lt;='Graph Creator'!$L$4),1,0)</f>
        <v>0</v>
      </c>
      <c r="PA198" s="2">
        <f>IF(AND(OC198&gt;'Graph Creator'!$K$4,'Detalle de Cuentas'!OC198&lt;='Graph Creator'!$L$4),1,0)</f>
        <v>0</v>
      </c>
      <c r="PB198" s="2">
        <f>IF(AND(NF198&gt;'Graph Creator'!$L$4,'Detalle de Cuentas'!NF198&lt;='Graph Creator'!$M$4),1,0)</f>
        <v>0</v>
      </c>
      <c r="PC198" s="2">
        <f>IF(AND(NG198&gt;'Graph Creator'!$L$4,'Detalle de Cuentas'!NG198&lt;='Graph Creator'!$M$4),1,0)</f>
        <v>0</v>
      </c>
      <c r="PD198" s="2">
        <f>IF(AND(NH198&gt;'Graph Creator'!$L$4,'Detalle de Cuentas'!NH198&lt;='Graph Creator'!$M$4),1,0)</f>
        <v>0</v>
      </c>
      <c r="PE198" s="2">
        <f>IF(AND(NI198&gt;'Graph Creator'!$L$4,'Detalle de Cuentas'!NI198&lt;='Graph Creator'!$M$4),1,0)</f>
        <v>0</v>
      </c>
      <c r="PF198" s="2">
        <f>IF(AND(NJ198&gt;'Graph Creator'!$L$4,'Detalle de Cuentas'!NJ198&lt;='Graph Creator'!$M$4),1,0)</f>
        <v>0</v>
      </c>
      <c r="PG198" s="2">
        <f>IF(AND(NK198&gt;'Graph Creator'!$L$4,'Detalle de Cuentas'!NK198&lt;='Graph Creator'!$M$4),1,0)</f>
        <v>0</v>
      </c>
      <c r="PH198" s="2">
        <f>IF(AND(NL198&gt;'Graph Creator'!$L$4,'Detalle de Cuentas'!NL198&lt;='Graph Creator'!$M$4),1,0)</f>
        <v>0</v>
      </c>
      <c r="PI198" s="2">
        <f>IF(AND(NM198&gt;'Graph Creator'!$L$4,'Detalle de Cuentas'!NM198&lt;='Graph Creator'!$M$4),1,0)</f>
        <v>0</v>
      </c>
      <c r="PJ198" s="2">
        <f>IF(AND(NN198&gt;'Graph Creator'!$L$4,'Detalle de Cuentas'!NN198&lt;='Graph Creator'!$M$4),1,0)</f>
        <v>0</v>
      </c>
      <c r="PK198" s="2">
        <f>IF(AND(NO198&gt;'Graph Creator'!$L$4,'Detalle de Cuentas'!NO198&lt;='Graph Creator'!$M$4),1,0)</f>
        <v>0</v>
      </c>
      <c r="PL198" s="2">
        <f>IF(AND(NP198&gt;'Graph Creator'!$L$4,'Detalle de Cuentas'!NP198&lt;='Graph Creator'!$M$4),1,0)</f>
        <v>0</v>
      </c>
      <c r="PM198" s="2">
        <f>IF(AND(NQ198&gt;'Graph Creator'!$L$4,'Detalle de Cuentas'!NQ198&lt;='Graph Creator'!$M$4),1,0)</f>
        <v>0</v>
      </c>
      <c r="PN198" s="2">
        <f>IF(AND(NR198&gt;'Graph Creator'!$L$4,'Detalle de Cuentas'!NR198&lt;='Graph Creator'!$M$4),1,0)</f>
        <v>0</v>
      </c>
      <c r="PO198" s="2">
        <f>IF(AND(NS198&gt;'Graph Creator'!$L$4,'Detalle de Cuentas'!NS198&lt;='Graph Creator'!$M$4),1,0)</f>
        <v>0</v>
      </c>
      <c r="PP198" s="2">
        <f>IF(AND(NT198&gt;'Graph Creator'!$L$4,'Detalle de Cuentas'!NT198&lt;='Graph Creator'!$M$4),1,0)</f>
        <v>0</v>
      </c>
      <c r="PQ198" s="2">
        <f>IF(AND(NU198&gt;'Graph Creator'!$L$4,'Detalle de Cuentas'!NU198&lt;='Graph Creator'!$M$4),1,0)</f>
        <v>0</v>
      </c>
      <c r="PR198" s="2">
        <f>IF(AND(NV198&gt;'Graph Creator'!$L$4,'Detalle de Cuentas'!NV198&lt;='Graph Creator'!$M$4),1,0)</f>
        <v>0</v>
      </c>
      <c r="PS198" s="2">
        <f>IF(AND(NW198&gt;'Graph Creator'!$L$4,'Detalle de Cuentas'!NW198&lt;='Graph Creator'!$M$4),1,0)</f>
        <v>0</v>
      </c>
      <c r="PT198" s="2">
        <f>IF(AND(NX198&gt;'Graph Creator'!$L$4,'Detalle de Cuentas'!NX198&lt;='Graph Creator'!$M$4),1,0)</f>
        <v>0</v>
      </c>
      <c r="PU198" s="2">
        <f>IF(AND(NY198&gt;'Graph Creator'!$L$4,'Detalle de Cuentas'!NY198&lt;='Graph Creator'!$M$4),1,0)</f>
        <v>0</v>
      </c>
      <c r="PV198" s="2">
        <f>IF(AND(NZ198&gt;'Graph Creator'!$L$4,'Detalle de Cuentas'!NZ198&lt;='Graph Creator'!$M$4),1,0)</f>
        <v>0</v>
      </c>
      <c r="PW198" s="2">
        <f>IF(AND(OA198&gt;'Graph Creator'!$L$4,'Detalle de Cuentas'!OA198&lt;='Graph Creator'!$M$4),1,0)</f>
        <v>0</v>
      </c>
      <c r="PX198" s="2">
        <f>IF(AND(OB198&gt;'Graph Creator'!$L$4,'Detalle de Cuentas'!OB198&lt;='Graph Creator'!$M$4),1,0)</f>
        <v>0</v>
      </c>
      <c r="PY198" s="2">
        <f>IF(AND(OC198&gt;'Graph Creator'!$L$4,'Detalle de Cuentas'!OC198&lt;='Graph Creator'!$M$4),1,0)</f>
        <v>0</v>
      </c>
      <c r="PZ198" s="2">
        <f>IF(AND(NF198&gt;'Graph Creator'!$M$4,'Detalle de Cuentas'!NF198&lt;='Graph Creator'!$N$4),1,0)</f>
        <v>0</v>
      </c>
      <c r="QA198" s="2">
        <f>IF(AND(NG198&gt;'Graph Creator'!$M$4,'Detalle de Cuentas'!NG198&lt;='Graph Creator'!$N$4),1,0)</f>
        <v>0</v>
      </c>
      <c r="QB198" s="2">
        <f>IF(AND(NH198&gt;'Graph Creator'!$M$4,'Detalle de Cuentas'!NH198&lt;='Graph Creator'!$N$4),1,0)</f>
        <v>0</v>
      </c>
      <c r="QC198" s="2">
        <f>IF(AND(NI198&gt;'Graph Creator'!$M$4,'Detalle de Cuentas'!NI198&lt;='Graph Creator'!$N$4),1,0)</f>
        <v>0</v>
      </c>
      <c r="QD198" s="2">
        <f>IF(AND(NJ198&gt;'Graph Creator'!$M$4,'Detalle de Cuentas'!NJ198&lt;='Graph Creator'!$N$4),1,0)</f>
        <v>0</v>
      </c>
      <c r="QE198" s="2">
        <f>IF(AND(NK198&gt;'Graph Creator'!$M$4,'Detalle de Cuentas'!NK198&lt;='Graph Creator'!$N$4),1,0)</f>
        <v>0</v>
      </c>
      <c r="QF198" s="2">
        <f>IF(AND(NL198&gt;'Graph Creator'!$M$4,'Detalle de Cuentas'!NL198&lt;='Graph Creator'!$N$4),1,0)</f>
        <v>0</v>
      </c>
      <c r="QG198" s="2">
        <f>IF(AND(NM198&gt;'Graph Creator'!$M$4,'Detalle de Cuentas'!NM198&lt;='Graph Creator'!$N$4),1,0)</f>
        <v>0</v>
      </c>
      <c r="QH198" s="2">
        <f>IF(AND(NN198&gt;'Graph Creator'!$M$4,'Detalle de Cuentas'!NN198&lt;='Graph Creator'!$N$4),1,0)</f>
        <v>0</v>
      </c>
      <c r="QI198" s="2">
        <f>IF(AND(NO198&gt;'Graph Creator'!$M$4,'Detalle de Cuentas'!NO198&lt;='Graph Creator'!$N$4),1,0)</f>
        <v>0</v>
      </c>
      <c r="QJ198" s="2">
        <f>IF(AND(NP198&gt;'Graph Creator'!$M$4,'Detalle de Cuentas'!NP198&lt;='Graph Creator'!$N$4),1,0)</f>
        <v>0</v>
      </c>
      <c r="QK198" s="2">
        <f>IF(AND(NQ198&gt;'Graph Creator'!$M$4,'Detalle de Cuentas'!NQ198&lt;='Graph Creator'!$N$4),1,0)</f>
        <v>0</v>
      </c>
      <c r="QL198" s="2">
        <f>IF(AND(NR198&gt;'Graph Creator'!$M$4,'Detalle de Cuentas'!NR198&lt;='Graph Creator'!$N$4),1,0)</f>
        <v>0</v>
      </c>
      <c r="QM198" s="2">
        <f>IF(AND(NS198&gt;'Graph Creator'!$M$4,'Detalle de Cuentas'!NS198&lt;='Graph Creator'!$N$4),1,0)</f>
        <v>0</v>
      </c>
      <c r="QN198" s="2">
        <f>IF(AND(NT198&gt;'Graph Creator'!$M$4,'Detalle de Cuentas'!NT198&lt;='Graph Creator'!$N$4),1,0)</f>
        <v>0</v>
      </c>
      <c r="QO198" s="2">
        <f>IF(AND(NU198&gt;'Graph Creator'!$M$4,'Detalle de Cuentas'!NU198&lt;='Graph Creator'!$N$4),1,0)</f>
        <v>0</v>
      </c>
      <c r="QP198" s="2">
        <f>IF(AND(NV198&gt;'Graph Creator'!$M$4,'Detalle de Cuentas'!NV198&lt;='Graph Creator'!$N$4),1,0)</f>
        <v>0</v>
      </c>
      <c r="QQ198" s="2">
        <f>IF(AND(NW198&gt;'Graph Creator'!$M$4,'Detalle de Cuentas'!NW198&lt;='Graph Creator'!$N$4),1,0)</f>
        <v>0</v>
      </c>
      <c r="QR198" s="2">
        <f>IF(AND(NX198&gt;'Graph Creator'!$M$4,'Detalle de Cuentas'!NX198&lt;='Graph Creator'!$N$4),1,0)</f>
        <v>0</v>
      </c>
      <c r="QS198" s="2">
        <f>IF(AND(NY198&gt;'Graph Creator'!$M$4,'Detalle de Cuentas'!NY198&lt;='Graph Creator'!$N$4),1,0)</f>
        <v>0</v>
      </c>
      <c r="QT198" s="2">
        <f>IF(AND(NZ198&gt;'Graph Creator'!$M$4,'Detalle de Cuentas'!NZ198&lt;='Graph Creator'!$N$4),1,0)</f>
        <v>0</v>
      </c>
      <c r="QU198" s="2">
        <f>IF(AND(OA198&gt;'Graph Creator'!$M$4,'Detalle de Cuentas'!OA198&lt;='Graph Creator'!$N$4),1,0)</f>
        <v>0</v>
      </c>
      <c r="QV198" s="2">
        <f>IF(AND(OB198&gt;'Graph Creator'!$M$4,'Detalle de Cuentas'!OB198&lt;='Graph Creator'!$N$4),1,0)</f>
        <v>0</v>
      </c>
      <c r="QW198" s="2">
        <f>IF(AND(OC198&gt;'Graph Creator'!$M$4,'Detalle de Cuentas'!OC198&lt;='Graph Creator'!$N$4),1,0)</f>
        <v>0</v>
      </c>
      <c r="QX198" s="2">
        <f>IF(AND(NF198&gt;'Graph Creator'!$N$4,'Detalle de Cuentas'!NF198&lt;='Graph Creator'!$O$4),1,0)</f>
        <v>0</v>
      </c>
      <c r="QY198" s="2">
        <f>IF(AND(NG198&gt;'Graph Creator'!$N$4,'Detalle de Cuentas'!NG198&lt;='Graph Creator'!$O$4),1,0)</f>
        <v>0</v>
      </c>
      <c r="QZ198" s="2">
        <f>IF(AND(NH198&gt;'Graph Creator'!$N$4,'Detalle de Cuentas'!NH198&lt;='Graph Creator'!$O$4),1,0)</f>
        <v>0</v>
      </c>
      <c r="RA198" s="2">
        <f>IF(AND(NI198&gt;'Graph Creator'!$N$4,'Detalle de Cuentas'!NI198&lt;='Graph Creator'!$O$4),1,0)</f>
        <v>0</v>
      </c>
      <c r="RB198" s="2">
        <f>IF(AND(NJ198&gt;'Graph Creator'!$N$4,'Detalle de Cuentas'!NJ198&lt;='Graph Creator'!$O$4),1,0)</f>
        <v>0</v>
      </c>
      <c r="RC198" s="2">
        <f>IF(AND(NK198&gt;'Graph Creator'!$N$4,'Detalle de Cuentas'!NK198&lt;='Graph Creator'!$O$4),1,0)</f>
        <v>0</v>
      </c>
      <c r="RD198" s="2">
        <f>IF(AND(NL198&gt;'Graph Creator'!$N$4,'Detalle de Cuentas'!NL198&lt;='Graph Creator'!$O$4),1,0)</f>
        <v>0</v>
      </c>
      <c r="RE198" s="2">
        <f>IF(AND(NM198&gt;'Graph Creator'!$N$4,'Detalle de Cuentas'!NM198&lt;='Graph Creator'!$O$4),1,0)</f>
        <v>0</v>
      </c>
      <c r="RF198" s="2">
        <f>IF(AND(NN198&gt;'Graph Creator'!$N$4,'Detalle de Cuentas'!NN198&lt;='Graph Creator'!$O$4),1,0)</f>
        <v>0</v>
      </c>
      <c r="RG198" s="2">
        <f>IF(AND(NO198&gt;'Graph Creator'!$N$4,'Detalle de Cuentas'!NO198&lt;='Graph Creator'!$O$4),1,0)</f>
        <v>0</v>
      </c>
      <c r="RH198" s="2">
        <f>IF(AND(NP198&gt;'Graph Creator'!$N$4,'Detalle de Cuentas'!NP198&lt;='Graph Creator'!$O$4),1,0)</f>
        <v>0</v>
      </c>
      <c r="RI198" s="2">
        <f>IF(AND(NQ198&gt;'Graph Creator'!$N$4,'Detalle de Cuentas'!NQ198&lt;='Graph Creator'!$O$4),1,0)</f>
        <v>0</v>
      </c>
      <c r="RJ198" s="2">
        <f>IF(AND(NR198&gt;'Graph Creator'!$N$4,'Detalle de Cuentas'!NR198&lt;='Graph Creator'!$O$4),1,0)</f>
        <v>0</v>
      </c>
      <c r="RK198" s="2">
        <f>IF(AND(NS198&gt;'Graph Creator'!$N$4,'Detalle de Cuentas'!NS198&lt;='Graph Creator'!$O$4),1,0)</f>
        <v>0</v>
      </c>
      <c r="RL198" s="2">
        <f>IF(AND(NT198&gt;'Graph Creator'!$N$4,'Detalle de Cuentas'!NT198&lt;='Graph Creator'!$O$4),1,0)</f>
        <v>0</v>
      </c>
      <c r="RM198" s="2">
        <f>IF(AND(NU198&gt;'Graph Creator'!$N$4,'Detalle de Cuentas'!NU198&lt;='Graph Creator'!$O$4),1,0)</f>
        <v>0</v>
      </c>
      <c r="RN198" s="2">
        <f>IF(AND(NV198&gt;'Graph Creator'!$N$4,'Detalle de Cuentas'!NV198&lt;='Graph Creator'!$O$4),1,0)</f>
        <v>0</v>
      </c>
      <c r="RO198" s="2">
        <f>IF(AND(NW198&gt;'Graph Creator'!$N$4,'Detalle de Cuentas'!NW198&lt;='Graph Creator'!$O$4),1,0)</f>
        <v>0</v>
      </c>
      <c r="RP198" s="2">
        <f>IF(AND(NX198&gt;'Graph Creator'!$N$4,'Detalle de Cuentas'!NX198&lt;='Graph Creator'!$O$4),1,0)</f>
        <v>0</v>
      </c>
      <c r="RQ198" s="2">
        <f>IF(AND(NY198&gt;'Graph Creator'!$N$4,'Detalle de Cuentas'!NY198&lt;='Graph Creator'!$O$4),1,0)</f>
        <v>0</v>
      </c>
      <c r="RR198" s="2">
        <f>IF(AND(NZ198&gt;'Graph Creator'!$N$4,'Detalle de Cuentas'!NZ198&lt;='Graph Creator'!$O$4),1,0)</f>
        <v>0</v>
      </c>
      <c r="RS198" s="2">
        <f>IF(AND(OA198&gt;'Graph Creator'!$N$4,'Detalle de Cuentas'!OA198&lt;='Graph Creator'!$O$4),1,0)</f>
        <v>0</v>
      </c>
      <c r="RT198" s="2">
        <f>IF(AND(OB198&gt;'Graph Creator'!$N$4,'Detalle de Cuentas'!OB198&lt;='Graph Creator'!$O$4),1,0)</f>
        <v>0</v>
      </c>
      <c r="RU198" s="2">
        <f>IF(AND(OC198&gt;'Graph Creator'!$N$4,'Detalle de Cuentas'!OC198&lt;='Graph Creator'!$O$4),1,0)</f>
        <v>0</v>
      </c>
      <c r="RV198" s="2" t="e">
        <f t="shared" si="2027"/>
        <v>#VALUE!</v>
      </c>
      <c r="RW198" s="2" t="e">
        <f t="shared" si="2028"/>
        <v>#VALUE!</v>
      </c>
      <c r="RX198" s="2" t="e">
        <f t="shared" si="2029"/>
        <v>#VALUE!</v>
      </c>
      <c r="RY198" s="2" t="e">
        <f t="shared" si="2030"/>
        <v>#VALUE!</v>
      </c>
      <c r="RZ198" s="2" t="e">
        <f t="shared" si="2031"/>
        <v>#VALUE!</v>
      </c>
      <c r="SA198" s="2" t="e">
        <f t="shared" si="2032"/>
        <v>#VALUE!</v>
      </c>
      <c r="SB198" s="2" t="e">
        <f t="shared" si="2033"/>
        <v>#VALUE!</v>
      </c>
      <c r="SC198" s="2" t="e">
        <f t="shared" si="2034"/>
        <v>#VALUE!</v>
      </c>
      <c r="SD198" s="2" t="e">
        <f t="shared" si="2035"/>
        <v>#VALUE!</v>
      </c>
      <c r="SE198" s="2" t="e">
        <f t="shared" si="2036"/>
        <v>#VALUE!</v>
      </c>
      <c r="SF198" s="2" t="e">
        <f t="shared" si="2037"/>
        <v>#VALUE!</v>
      </c>
      <c r="SG198" s="2" t="e">
        <f t="shared" si="2038"/>
        <v>#VALUE!</v>
      </c>
      <c r="SH198" s="2" t="e">
        <f t="shared" si="2039"/>
        <v>#VALUE!</v>
      </c>
      <c r="SI198" s="2" t="e">
        <f t="shared" si="2040"/>
        <v>#VALUE!</v>
      </c>
      <c r="SJ198" s="2" t="e">
        <f t="shared" si="2041"/>
        <v>#VALUE!</v>
      </c>
      <c r="SK198" s="2" t="e">
        <f t="shared" si="2042"/>
        <v>#VALUE!</v>
      </c>
      <c r="SL198" s="2" t="e">
        <f t="shared" si="2043"/>
        <v>#VALUE!</v>
      </c>
      <c r="SM198" s="2" t="e">
        <f t="shared" si="2044"/>
        <v>#VALUE!</v>
      </c>
      <c r="SN198" s="2" t="e">
        <f t="shared" si="2045"/>
        <v>#VALUE!</v>
      </c>
      <c r="SO198" s="2" t="e">
        <f t="shared" si="2046"/>
        <v>#VALUE!</v>
      </c>
      <c r="SP198" s="2" t="e">
        <f t="shared" si="2047"/>
        <v>#VALUE!</v>
      </c>
      <c r="SQ198" s="2" t="e">
        <f t="shared" si="2048"/>
        <v>#VALUE!</v>
      </c>
      <c r="SR198" s="2" t="e">
        <f t="shared" si="2049"/>
        <v>#VALUE!</v>
      </c>
      <c r="SS198" s="2" t="e">
        <f t="shared" si="2050"/>
        <v>#VALUE!</v>
      </c>
      <c r="ST198" s="2" t="e">
        <f t="shared" si="2051"/>
        <v>#VALUE!</v>
      </c>
      <c r="SU198" s="2" t="e">
        <f t="shared" si="2052"/>
        <v>#VALUE!</v>
      </c>
      <c r="SV198" s="2" t="e">
        <f t="shared" si="2053"/>
        <v>#VALUE!</v>
      </c>
      <c r="SW198" s="2" t="e">
        <f t="shared" si="2054"/>
        <v>#VALUE!</v>
      </c>
      <c r="SX198" s="2" t="e">
        <f t="shared" si="2055"/>
        <v>#VALUE!</v>
      </c>
      <c r="SY198" s="2" t="e">
        <f t="shared" si="2056"/>
        <v>#VALUE!</v>
      </c>
      <c r="SZ198" s="2" t="e">
        <f t="shared" si="2057"/>
        <v>#VALUE!</v>
      </c>
      <c r="TA198" s="2" t="e">
        <f t="shared" si="2058"/>
        <v>#VALUE!</v>
      </c>
      <c r="TB198" s="2" t="e">
        <f t="shared" si="2059"/>
        <v>#VALUE!</v>
      </c>
      <c r="TC198" s="2" t="e">
        <f t="shared" si="2060"/>
        <v>#VALUE!</v>
      </c>
      <c r="TD198" s="2" t="e">
        <f t="shared" si="2061"/>
        <v>#VALUE!</v>
      </c>
      <c r="TE198" s="2" t="e">
        <f t="shared" si="2062"/>
        <v>#VALUE!</v>
      </c>
      <c r="TF198" s="2" t="str">
        <f>IF(DZ198=1,IF(SUM(DZ$17:DZ198)&lt;2,""&amp;B198,", "&amp;B198),"")</f>
        <v/>
      </c>
      <c r="TG198" s="2" t="str">
        <f t="shared" si="2075"/>
        <v/>
      </c>
      <c r="TH198" s="2">
        <f t="shared" si="2063"/>
        <v>0</v>
      </c>
      <c r="TI198" s="14" t="str">
        <f t="shared" si="2064"/>
        <v/>
      </c>
      <c r="TJ198" s="14" t="e">
        <f t="shared" si="1884"/>
        <v>#VALUE!</v>
      </c>
      <c r="TK198" s="14" t="e">
        <f t="shared" si="1885"/>
        <v>#VALUE!</v>
      </c>
      <c r="TL198" s="14" t="e">
        <f t="shared" si="1886"/>
        <v>#VALUE!</v>
      </c>
      <c r="TM198" s="14" t="e">
        <f t="shared" si="1887"/>
        <v>#VALUE!</v>
      </c>
      <c r="TN198" s="14" t="e">
        <f t="shared" si="1888"/>
        <v>#VALUE!</v>
      </c>
      <c r="TO198" s="14" t="e">
        <f t="shared" si="1889"/>
        <v>#VALUE!</v>
      </c>
      <c r="TP198" s="14" t="e">
        <f t="shared" si="1890"/>
        <v>#VALUE!</v>
      </c>
      <c r="TQ198" s="14" t="e">
        <f t="shared" si="1891"/>
        <v>#VALUE!</v>
      </c>
      <c r="TR198" s="14" t="e">
        <f t="shared" si="1892"/>
        <v>#VALUE!</v>
      </c>
      <c r="TS198" s="14" t="e">
        <f t="shared" si="1893"/>
        <v>#VALUE!</v>
      </c>
      <c r="TT198" s="14" t="e">
        <f t="shared" si="1894"/>
        <v>#VALUE!</v>
      </c>
      <c r="TU198" s="14" t="e">
        <f t="shared" si="1895"/>
        <v>#VALUE!</v>
      </c>
      <c r="TV198" s="14" t="e">
        <f t="shared" si="1896"/>
        <v>#VALUE!</v>
      </c>
      <c r="TW198" s="14" t="e">
        <f t="shared" si="1897"/>
        <v>#VALUE!</v>
      </c>
      <c r="TX198" s="14" t="e">
        <f t="shared" si="1898"/>
        <v>#VALUE!</v>
      </c>
      <c r="TY198" s="14" t="e">
        <f t="shared" si="1899"/>
        <v>#VALUE!</v>
      </c>
      <c r="TZ198" s="14" t="e">
        <f t="shared" si="1900"/>
        <v>#VALUE!</v>
      </c>
      <c r="UA198" s="14" t="e">
        <f t="shared" si="1901"/>
        <v>#VALUE!</v>
      </c>
      <c r="UB198" s="14" t="e">
        <f t="shared" si="1902"/>
        <v>#VALUE!</v>
      </c>
      <c r="UC198" s="14" t="e">
        <f t="shared" si="1903"/>
        <v>#VALUE!</v>
      </c>
      <c r="UD198" s="14" t="e">
        <f t="shared" si="1904"/>
        <v>#VALUE!</v>
      </c>
      <c r="UE198" s="14" t="e">
        <f t="shared" si="1905"/>
        <v>#VALUE!</v>
      </c>
      <c r="UF198" s="14" t="e">
        <f t="shared" si="1906"/>
        <v>#VALUE!</v>
      </c>
      <c r="UH198" s="2">
        <f>IF($C$4-$R198&gt;'Graph Creator'!$E$2*'Graph Creator'!$D$13*12,0,1)</f>
        <v>1</v>
      </c>
      <c r="UJ198" s="2" t="e">
        <f t="shared" si="2065"/>
        <v>#VALUE!</v>
      </c>
      <c r="UK198" s="2" t="e">
        <f t="shared" si="1907"/>
        <v>#VALUE!</v>
      </c>
      <c r="UL198" s="2" t="e">
        <f t="shared" si="1908"/>
        <v>#VALUE!</v>
      </c>
      <c r="UM198" s="2" t="e">
        <f t="shared" si="1909"/>
        <v>#VALUE!</v>
      </c>
      <c r="UN198" s="2" t="e">
        <f t="shared" si="1910"/>
        <v>#VALUE!</v>
      </c>
      <c r="UO198" s="2" t="e">
        <f t="shared" si="1911"/>
        <v>#VALUE!</v>
      </c>
      <c r="UP198" s="2" t="e">
        <f t="shared" si="1912"/>
        <v>#VALUE!</v>
      </c>
      <c r="UQ198" s="2" t="e">
        <f t="shared" si="1913"/>
        <v>#VALUE!</v>
      </c>
      <c r="UR198" s="2" t="e">
        <f t="shared" si="1914"/>
        <v>#VALUE!</v>
      </c>
      <c r="US198" s="2" t="e">
        <f t="shared" si="1915"/>
        <v>#VALUE!</v>
      </c>
      <c r="UT198" s="2" t="e">
        <f t="shared" si="1916"/>
        <v>#VALUE!</v>
      </c>
      <c r="UU198" s="2" t="e">
        <f t="shared" si="1917"/>
        <v>#VALUE!</v>
      </c>
      <c r="UV198" s="2" t="e">
        <f t="shared" si="1918"/>
        <v>#VALUE!</v>
      </c>
      <c r="UW198" s="2" t="e">
        <f t="shared" si="1919"/>
        <v>#VALUE!</v>
      </c>
      <c r="UX198" s="2" t="e">
        <f t="shared" si="1920"/>
        <v>#VALUE!</v>
      </c>
      <c r="UY198" s="2" t="e">
        <f t="shared" si="1921"/>
        <v>#VALUE!</v>
      </c>
      <c r="UZ198" s="2" t="e">
        <f t="shared" si="1922"/>
        <v>#VALUE!</v>
      </c>
      <c r="VA198" s="2" t="e">
        <f t="shared" si="1923"/>
        <v>#VALUE!</v>
      </c>
      <c r="VB198" s="2" t="e">
        <f t="shared" si="1924"/>
        <v>#VALUE!</v>
      </c>
      <c r="VC198" s="2" t="e">
        <f t="shared" si="1925"/>
        <v>#VALUE!</v>
      </c>
      <c r="VD198" s="2" t="e">
        <f t="shared" si="1926"/>
        <v>#VALUE!</v>
      </c>
      <c r="VE198" s="2" t="e">
        <f t="shared" si="1927"/>
        <v>#VALUE!</v>
      </c>
      <c r="VF198" s="2" t="e">
        <f t="shared" si="1928"/>
        <v>#VALUE!</v>
      </c>
      <c r="VG198" s="2" t="e">
        <f t="shared" si="1929"/>
        <v>#VALUE!</v>
      </c>
      <c r="VH198" s="2" t="e">
        <f t="shared" si="1930"/>
        <v>#VALUE!</v>
      </c>
      <c r="VI198" s="2" t="e">
        <f t="shared" si="1931"/>
        <v>#VALUE!</v>
      </c>
      <c r="VJ198" s="2" t="e">
        <f t="shared" si="1932"/>
        <v>#VALUE!</v>
      </c>
      <c r="VK198" s="2" t="e">
        <f t="shared" si="1933"/>
        <v>#VALUE!</v>
      </c>
      <c r="VL198" s="2" t="e">
        <f t="shared" si="1934"/>
        <v>#VALUE!</v>
      </c>
      <c r="VM198" s="2" t="e">
        <f t="shared" si="1935"/>
        <v>#VALUE!</v>
      </c>
      <c r="VN198" s="2" t="e">
        <f t="shared" si="1936"/>
        <v>#VALUE!</v>
      </c>
      <c r="VO198" s="2" t="e">
        <f t="shared" si="1937"/>
        <v>#VALUE!</v>
      </c>
      <c r="VP198" s="2" t="e">
        <f t="shared" si="1938"/>
        <v>#VALUE!</v>
      </c>
      <c r="VQ198" s="2" t="e">
        <f t="shared" si="1939"/>
        <v>#VALUE!</v>
      </c>
      <c r="VR198" s="2" t="e">
        <f t="shared" si="1940"/>
        <v>#VALUE!</v>
      </c>
      <c r="VS198" s="2" t="e">
        <f t="shared" si="1941"/>
        <v>#VALUE!</v>
      </c>
      <c r="VT198" s="98">
        <f t="shared" si="2066"/>
        <v>0</v>
      </c>
      <c r="VU198" s="98">
        <f t="shared" si="1942"/>
        <v>0</v>
      </c>
      <c r="VV198" s="98">
        <f t="shared" si="1943"/>
        <v>0</v>
      </c>
      <c r="VW198" s="98">
        <f t="shared" si="1944"/>
        <v>0</v>
      </c>
      <c r="VX198" s="98">
        <f t="shared" si="1945"/>
        <v>0</v>
      </c>
      <c r="VY198" s="98">
        <f t="shared" si="1946"/>
        <v>0</v>
      </c>
      <c r="VZ198" s="98">
        <f t="shared" si="1947"/>
        <v>0</v>
      </c>
      <c r="WA198" s="98">
        <f t="shared" si="1948"/>
        <v>0</v>
      </c>
      <c r="WB198" s="98">
        <f t="shared" si="1949"/>
        <v>0</v>
      </c>
      <c r="WC198" s="98">
        <f t="shared" si="1950"/>
        <v>0</v>
      </c>
      <c r="WD198" s="98">
        <f t="shared" si="1951"/>
        <v>0</v>
      </c>
      <c r="WE198" s="98">
        <f t="shared" si="1952"/>
        <v>0</v>
      </c>
      <c r="WF198" s="98">
        <f t="shared" si="1953"/>
        <v>0</v>
      </c>
      <c r="WG198" s="98">
        <f t="shared" si="1954"/>
        <v>0</v>
      </c>
      <c r="WH198" s="98">
        <f t="shared" si="1955"/>
        <v>0</v>
      </c>
      <c r="WI198" s="98">
        <f t="shared" si="1956"/>
        <v>0</v>
      </c>
      <c r="WJ198" s="98">
        <f t="shared" si="1957"/>
        <v>0</v>
      </c>
      <c r="WK198" s="98">
        <f t="shared" si="1958"/>
        <v>0</v>
      </c>
      <c r="WL198" s="98">
        <f t="shared" si="1959"/>
        <v>0</v>
      </c>
      <c r="WM198" s="98">
        <f t="shared" si="1960"/>
        <v>0</v>
      </c>
      <c r="WN198" s="98">
        <f t="shared" si="1961"/>
        <v>0</v>
      </c>
      <c r="WO198" s="98">
        <f t="shared" si="1962"/>
        <v>0</v>
      </c>
      <c r="WP198" s="98">
        <f t="shared" si="1963"/>
        <v>0</v>
      </c>
      <c r="WQ198" s="98">
        <f t="shared" si="1964"/>
        <v>0</v>
      </c>
      <c r="WR198" s="98">
        <f>IFERROR(INDEX('Score Calculation'!$D$38:$D$41,MATCH('Detalle de Cuentas'!VT198,'Score Calculation'!$C$38:$C$41,1)),0)</f>
        <v>4</v>
      </c>
      <c r="WS198" s="98">
        <f>IFERROR(INDEX('Score Calculation'!$D$38:$D$41,MATCH('Detalle de Cuentas'!VU198,'Score Calculation'!$C$38:$C$41,1)),0)</f>
        <v>4</v>
      </c>
      <c r="WT198" s="98">
        <f>IFERROR(INDEX('Score Calculation'!$D$38:$D$41,MATCH('Detalle de Cuentas'!VV198,'Score Calculation'!$C$38:$C$41,1)),0)</f>
        <v>4</v>
      </c>
      <c r="WU198" s="98">
        <f>IFERROR(INDEX('Score Calculation'!$D$38:$D$41,MATCH('Detalle de Cuentas'!VW198,'Score Calculation'!$C$38:$C$41,1)),0)</f>
        <v>4</v>
      </c>
      <c r="WV198" s="98">
        <f>IFERROR(INDEX('Score Calculation'!$D$38:$D$41,MATCH('Detalle de Cuentas'!VX198,'Score Calculation'!$C$38:$C$41,1)),0)</f>
        <v>4</v>
      </c>
      <c r="WW198" s="98">
        <f>IFERROR(INDEX('Score Calculation'!$D$38:$D$41,MATCH('Detalle de Cuentas'!VY198,'Score Calculation'!$C$38:$C$41,1)),0)</f>
        <v>4</v>
      </c>
      <c r="WX198" s="98">
        <f>IFERROR(INDEX('Score Calculation'!$D$38:$D$41,MATCH('Detalle de Cuentas'!VZ198,'Score Calculation'!$C$38:$C$41,1)),0)</f>
        <v>4</v>
      </c>
      <c r="WY198" s="98">
        <f>IFERROR(INDEX('Score Calculation'!$D$38:$D$41,MATCH('Detalle de Cuentas'!WA198,'Score Calculation'!$C$38:$C$41,1)),0)</f>
        <v>4</v>
      </c>
      <c r="WZ198" s="98">
        <f>IFERROR(INDEX('Score Calculation'!$D$38:$D$41,MATCH('Detalle de Cuentas'!WB198,'Score Calculation'!$C$38:$C$41,1)),0)</f>
        <v>4</v>
      </c>
      <c r="XA198" s="98">
        <f>IFERROR(INDEX('Score Calculation'!$D$38:$D$41,MATCH('Detalle de Cuentas'!WC198,'Score Calculation'!$C$38:$C$41,1)),0)</f>
        <v>4</v>
      </c>
      <c r="XB198" s="98">
        <f>IFERROR(INDEX('Score Calculation'!$D$38:$D$41,MATCH('Detalle de Cuentas'!WD198,'Score Calculation'!$C$38:$C$41,1)),0)</f>
        <v>4</v>
      </c>
      <c r="XC198" s="98">
        <f>IFERROR(INDEX('Score Calculation'!$D$38:$D$41,MATCH('Detalle de Cuentas'!WE198,'Score Calculation'!$C$38:$C$41,1)),0)</f>
        <v>4</v>
      </c>
      <c r="XD198" s="98">
        <f>IFERROR(INDEX('Score Calculation'!$D$38:$D$41,MATCH('Detalle de Cuentas'!WF198,'Score Calculation'!$C$38:$C$41,1)),0)</f>
        <v>4</v>
      </c>
      <c r="XE198" s="98">
        <f>IFERROR(INDEX('Score Calculation'!$D$38:$D$41,MATCH('Detalle de Cuentas'!WG198,'Score Calculation'!$C$38:$C$41,1)),0)</f>
        <v>4</v>
      </c>
      <c r="XF198" s="98">
        <f>IFERROR(INDEX('Score Calculation'!$D$38:$D$41,MATCH('Detalle de Cuentas'!WH198,'Score Calculation'!$C$38:$C$41,1)),0)</f>
        <v>4</v>
      </c>
      <c r="XG198" s="98">
        <f>IFERROR(INDEX('Score Calculation'!$D$38:$D$41,MATCH('Detalle de Cuentas'!WI198,'Score Calculation'!$C$38:$C$41,1)),0)</f>
        <v>4</v>
      </c>
      <c r="XH198" s="98">
        <f>IFERROR(INDEX('Score Calculation'!$D$38:$D$41,MATCH('Detalle de Cuentas'!WJ198,'Score Calculation'!$C$38:$C$41,1)),0)</f>
        <v>4</v>
      </c>
      <c r="XI198" s="98">
        <f>IFERROR(INDEX('Score Calculation'!$D$38:$D$41,MATCH('Detalle de Cuentas'!WK198,'Score Calculation'!$C$38:$C$41,1)),0)</f>
        <v>4</v>
      </c>
      <c r="XJ198" s="98">
        <f>IFERROR(INDEX('Score Calculation'!$D$38:$D$41,MATCH('Detalle de Cuentas'!WL198,'Score Calculation'!$C$38:$C$41,1)),0)</f>
        <v>4</v>
      </c>
      <c r="XK198" s="98">
        <f>IFERROR(INDEX('Score Calculation'!$D$38:$D$41,MATCH('Detalle de Cuentas'!WM198,'Score Calculation'!$C$38:$C$41,1)),0)</f>
        <v>4</v>
      </c>
      <c r="XL198" s="98">
        <f>IFERROR(INDEX('Score Calculation'!$D$38:$D$41,MATCH('Detalle de Cuentas'!WN198,'Score Calculation'!$C$38:$C$41,1)),0)</f>
        <v>4</v>
      </c>
      <c r="XM198" s="98">
        <f>IFERROR(INDEX('Score Calculation'!$D$38:$D$41,MATCH('Detalle de Cuentas'!WO198,'Score Calculation'!$C$38:$C$41,1)),0)</f>
        <v>4</v>
      </c>
      <c r="XN198" s="98">
        <f>IFERROR(INDEX('Score Calculation'!$D$38:$D$41,MATCH('Detalle de Cuentas'!WP198,'Score Calculation'!$C$38:$C$41,1)),0)</f>
        <v>4</v>
      </c>
      <c r="XO198" s="98">
        <f>IFERROR(INDEX('Score Calculation'!$D$38:$D$41,MATCH('Detalle de Cuentas'!WQ198,'Score Calculation'!$C$38:$C$41,1)),0)</f>
        <v>4</v>
      </c>
      <c r="XP198" s="98">
        <f>IFERROR(INDEX('Score Calculation'!$D$24:$D$31,MATCH('Detalle de Cuentas'!NF198,'Score Calculation'!$C$24:$C$31,1)),0)</f>
        <v>1</v>
      </c>
      <c r="XQ198" s="98">
        <f>IFERROR(INDEX('Score Calculation'!$D$24:$D$31,MATCH('Detalle de Cuentas'!NG198,'Score Calculation'!$C$24:$C$31,1)),0)</f>
        <v>1</v>
      </c>
      <c r="XR198" s="98">
        <f>IFERROR(INDEX('Score Calculation'!$D$24:$D$31,MATCH('Detalle de Cuentas'!NH198,'Score Calculation'!$C$24:$C$31,1)),0)</f>
        <v>1</v>
      </c>
      <c r="XS198" s="98">
        <f>IFERROR(INDEX('Score Calculation'!$D$24:$D$31,MATCH('Detalle de Cuentas'!NI198,'Score Calculation'!$C$24:$C$31,1)),0)</f>
        <v>1</v>
      </c>
      <c r="XT198" s="98">
        <f>IFERROR(INDEX('Score Calculation'!$D$24:$D$31,MATCH('Detalle de Cuentas'!NJ198,'Score Calculation'!$C$24:$C$31,1)),0)</f>
        <v>1</v>
      </c>
      <c r="XU198" s="98">
        <f>IFERROR(INDEX('Score Calculation'!$D$24:$D$31,MATCH('Detalle de Cuentas'!NK198,'Score Calculation'!$C$24:$C$31,1)),0)</f>
        <v>1</v>
      </c>
      <c r="XV198" s="98">
        <f>IFERROR(INDEX('Score Calculation'!$D$24:$D$31,MATCH('Detalle de Cuentas'!NL198,'Score Calculation'!$C$24:$C$31,1)),0)</f>
        <v>1</v>
      </c>
      <c r="XW198" s="98">
        <f>IFERROR(INDEX('Score Calculation'!$D$24:$D$31,MATCH('Detalle de Cuentas'!NM198,'Score Calculation'!$C$24:$C$31,1)),0)</f>
        <v>1</v>
      </c>
      <c r="XX198" s="98">
        <f>IFERROR(INDEX('Score Calculation'!$D$24:$D$31,MATCH('Detalle de Cuentas'!NN198,'Score Calculation'!$C$24:$C$31,1)),0)</f>
        <v>1</v>
      </c>
      <c r="XY198" s="98">
        <f>IFERROR(INDEX('Score Calculation'!$D$24:$D$31,MATCH('Detalle de Cuentas'!NO198,'Score Calculation'!$C$24:$C$31,1)),0)</f>
        <v>1</v>
      </c>
      <c r="XZ198" s="98">
        <f>IFERROR(INDEX('Score Calculation'!$D$24:$D$31,MATCH('Detalle de Cuentas'!NP198,'Score Calculation'!$C$24:$C$31,1)),0)</f>
        <v>1</v>
      </c>
      <c r="YA198" s="98">
        <f>IFERROR(INDEX('Score Calculation'!$D$24:$D$31,MATCH('Detalle de Cuentas'!NQ198,'Score Calculation'!$C$24:$C$31,1)),0)</f>
        <v>1</v>
      </c>
      <c r="YB198" s="98">
        <f>IFERROR(INDEX('Score Calculation'!$D$24:$D$31,MATCH('Detalle de Cuentas'!NR198,'Score Calculation'!$C$24:$C$31,1)),0)</f>
        <v>1</v>
      </c>
      <c r="YC198" s="98">
        <f>IFERROR(INDEX('Score Calculation'!$D$24:$D$31,MATCH('Detalle de Cuentas'!NS198,'Score Calculation'!$C$24:$C$31,1)),0)</f>
        <v>1</v>
      </c>
      <c r="YD198" s="98">
        <f>IFERROR(INDEX('Score Calculation'!$D$24:$D$31,MATCH('Detalle de Cuentas'!NT198,'Score Calculation'!$C$24:$C$31,1)),0)</f>
        <v>1</v>
      </c>
      <c r="YE198" s="98">
        <f>IFERROR(INDEX('Score Calculation'!$D$24:$D$31,MATCH('Detalle de Cuentas'!NU198,'Score Calculation'!$C$24:$C$31,1)),0)</f>
        <v>1</v>
      </c>
      <c r="YF198" s="98">
        <f>IFERROR(INDEX('Score Calculation'!$D$24:$D$31,MATCH('Detalle de Cuentas'!NV198,'Score Calculation'!$C$24:$C$31,1)),0)</f>
        <v>1</v>
      </c>
      <c r="YG198" s="98">
        <f>IFERROR(INDEX('Score Calculation'!$D$24:$D$31,MATCH('Detalle de Cuentas'!NW198,'Score Calculation'!$C$24:$C$31,1)),0)</f>
        <v>1</v>
      </c>
      <c r="YH198" s="98">
        <f>IFERROR(INDEX('Score Calculation'!$D$24:$D$31,MATCH('Detalle de Cuentas'!NX198,'Score Calculation'!$C$24:$C$31,1)),0)</f>
        <v>1</v>
      </c>
      <c r="YI198" s="98">
        <f>IFERROR(INDEX('Score Calculation'!$D$24:$D$31,MATCH('Detalle de Cuentas'!NY198,'Score Calculation'!$C$24:$C$31,1)),0)</f>
        <v>1</v>
      </c>
      <c r="YJ198" s="98">
        <f>IFERROR(INDEX('Score Calculation'!$D$24:$D$31,MATCH('Detalle de Cuentas'!NZ198,'Score Calculation'!$C$24:$C$31,1)),0)</f>
        <v>1</v>
      </c>
      <c r="YK198" s="98">
        <f>IFERROR(INDEX('Score Calculation'!$D$24:$D$31,MATCH('Detalle de Cuentas'!OA198,'Score Calculation'!$C$24:$C$31,1)),0)</f>
        <v>1</v>
      </c>
      <c r="YL198" s="98">
        <f>IFERROR(INDEX('Score Calculation'!$D$24:$D$31,MATCH('Detalle de Cuentas'!OB198,'Score Calculation'!$C$24:$C$31,1)),0)</f>
        <v>1</v>
      </c>
      <c r="YM198" s="98">
        <f>IFERROR(INDEX('Score Calculation'!$D$24:$D$31,MATCH('Detalle de Cuentas'!OC198,'Score Calculation'!$C$24:$C$31,1)),0)</f>
        <v>1</v>
      </c>
      <c r="YN198" s="98">
        <f t="shared" si="2067"/>
        <v>0</v>
      </c>
      <c r="YO198" s="98">
        <f>IF(LEFT(TRIM($D198),15)="GRUPO SOLIDARIO",$L198*'Score Calculation'!$H$5,IF(TRIM('Detalle de Cuentas'!$C198)="Semanal",'Detalle de Cuentas'!$L198*'Score Calculation'!$H$6,'Detalle de Cuentas'!$L198))</f>
        <v>0</v>
      </c>
      <c r="YP198" s="99">
        <f>IFERROR(INDEX('Score Calculation'!$D$54:$D$60,MATCH($YO198,'Score Calculation'!$C$54:$C$60,1)),1)</f>
        <v>0.2</v>
      </c>
      <c r="YQ198" s="99">
        <f>IFERROR(INDEX('Score Calculation'!$D$65:$D$123,MATCH(LEFT(TRIM('Detalle de Cuentas'!$F198),20),'Score Calculation'!$F$65:$F$123,0)),1)</f>
        <v>1</v>
      </c>
      <c r="YR198" s="99">
        <f>IFERROR(INDEX('Score Calculation'!$D$46:$D$49,MATCH('Detalle de Cuentas'!$YN198,'Score Calculation'!$C$46:$C$49,1)),1)</f>
        <v>4</v>
      </c>
      <c r="YS198" s="99">
        <f t="shared" si="2068"/>
        <v>0</v>
      </c>
      <c r="YT198" s="99">
        <f t="shared" si="2069"/>
        <v>0</v>
      </c>
      <c r="YU198" s="98" t="str">
        <f t="shared" si="2070"/>
        <v/>
      </c>
      <c r="YV198" s="109">
        <f t="shared" si="2071"/>
        <v>1</v>
      </c>
      <c r="YW198" s="109">
        <f>IFERROR(INDEX('Score Calculation'!$D$187:$D$245,MATCH(LEFT(TRIM('Detalle de Cuentas'!$F198),20),'Score Calculation'!$F$187:$F$245,0)),1)</f>
        <v>1</v>
      </c>
      <c r="YX198" s="109">
        <f>IFERROR(IF($E198="HIPOTECA",-PMT('Score Calculation'!$H$266/(360/$J198),$G198,$YO198)*(30/$J198),-PMT('Score Calculation'!$H$267/(360/$J198),$G198,$YO198)*(30/$J198)),0)</f>
        <v>0</v>
      </c>
      <c r="YY198" s="109">
        <f t="shared" si="2387"/>
        <v>0</v>
      </c>
      <c r="YZ198" s="109">
        <f t="shared" si="2387"/>
        <v>0</v>
      </c>
      <c r="ZA198" s="109">
        <f t="shared" si="2387"/>
        <v>0</v>
      </c>
      <c r="ZB198" s="109">
        <f t="shared" si="2387"/>
        <v>0</v>
      </c>
      <c r="ZC198" s="109">
        <f t="shared" si="2387"/>
        <v>0</v>
      </c>
      <c r="ZD198" s="109">
        <f t="shared" si="2387"/>
        <v>0</v>
      </c>
      <c r="ZE198" s="109">
        <f t="shared" si="2387"/>
        <v>0</v>
      </c>
      <c r="ZF198" s="109">
        <f t="shared" si="2387"/>
        <v>0</v>
      </c>
      <c r="ZG198" s="109">
        <f t="shared" si="2387"/>
        <v>0</v>
      </c>
      <c r="ZH198" s="109">
        <f t="shared" si="2387"/>
        <v>0</v>
      </c>
      <c r="ZI198" s="109">
        <f t="shared" si="2072"/>
        <v>0</v>
      </c>
    </row>
    <row r="199" spans="2:685" x14ac:dyDescent="0.2">
      <c r="B199" s="41">
        <v>183</v>
      </c>
      <c r="C199" s="42"/>
      <c r="D199" s="42"/>
      <c r="E199" s="42"/>
      <c r="F199" s="42"/>
      <c r="G199" s="42"/>
      <c r="H199" s="42"/>
      <c r="I199" s="29"/>
      <c r="J199" s="6" t="str">
        <f t="shared" si="2136"/>
        <v/>
      </c>
      <c r="K199" s="43"/>
      <c r="L199" s="43"/>
      <c r="M199" s="43"/>
      <c r="N199" s="43"/>
      <c r="O199" s="43"/>
      <c r="P199" s="44" t="str">
        <f t="shared" si="1965"/>
        <v/>
      </c>
      <c r="Q199" s="26"/>
      <c r="R199" s="26"/>
      <c r="S199" s="26"/>
      <c r="T199" s="26"/>
      <c r="U199" s="29"/>
      <c r="V199" s="43"/>
      <c r="W199" s="26"/>
      <c r="X199" s="29"/>
      <c r="Y199" s="6">
        <f>IF('Detalle de Cuentas'!$C$4-$R199&gt;'Graph Creator'!$E$2*'Graph Creator'!$D$13*12,0,1)</f>
        <v>1</v>
      </c>
      <c r="Z199" s="45">
        <f t="shared" si="2137"/>
        <v>0</v>
      </c>
      <c r="AA199" s="2" t="e">
        <f t="shared" si="1966"/>
        <v>#VALUE!</v>
      </c>
      <c r="AB199" s="2" t="e">
        <f t="shared" si="1967"/>
        <v>#VALUE!</v>
      </c>
      <c r="AC199" s="2" t="e">
        <f t="shared" si="1968"/>
        <v>#VALUE!</v>
      </c>
      <c r="AD199" s="2" t="e">
        <f t="shared" si="1969"/>
        <v>#VALUE!</v>
      </c>
      <c r="AE199" s="2" t="e">
        <f t="shared" si="1970"/>
        <v>#VALUE!</v>
      </c>
      <c r="AF199" s="2" t="e">
        <f t="shared" si="1971"/>
        <v>#VALUE!</v>
      </c>
      <c r="AG199" s="2">
        <f t="shared" si="1972"/>
        <v>0</v>
      </c>
      <c r="AH199" s="2">
        <f t="shared" si="1973"/>
        <v>0</v>
      </c>
      <c r="AI199" s="2" t="str">
        <f t="shared" si="1974"/>
        <v/>
      </c>
      <c r="AJ199" s="2" t="str">
        <f t="shared" ref="AJ199:BE199" si="2400">IFERROR(SEARCH(".",$I199,AI199+1),"")</f>
        <v/>
      </c>
      <c r="AK199" s="2" t="str">
        <f t="shared" si="2400"/>
        <v/>
      </c>
      <c r="AL199" s="2" t="str">
        <f t="shared" si="2400"/>
        <v/>
      </c>
      <c r="AM199" s="2" t="str">
        <f t="shared" si="2400"/>
        <v/>
      </c>
      <c r="AN199" s="2" t="str">
        <f t="shared" si="2400"/>
        <v/>
      </c>
      <c r="AO199" s="2" t="str">
        <f t="shared" si="2400"/>
        <v/>
      </c>
      <c r="AP199" s="2" t="str">
        <f t="shared" si="2400"/>
        <v/>
      </c>
      <c r="AQ199" s="2" t="str">
        <f t="shared" si="2400"/>
        <v/>
      </c>
      <c r="AR199" s="2" t="str">
        <f t="shared" si="2400"/>
        <v/>
      </c>
      <c r="AS199" s="2" t="str">
        <f t="shared" si="2400"/>
        <v/>
      </c>
      <c r="AT199" s="2" t="str">
        <f t="shared" si="2400"/>
        <v/>
      </c>
      <c r="AU199" s="2" t="str">
        <f t="shared" si="2400"/>
        <v/>
      </c>
      <c r="AV199" s="2" t="str">
        <f t="shared" si="2400"/>
        <v/>
      </c>
      <c r="AW199" s="2" t="str">
        <f t="shared" si="2400"/>
        <v/>
      </c>
      <c r="AX199" s="2" t="str">
        <f t="shared" si="2400"/>
        <v/>
      </c>
      <c r="AY199" s="2" t="str">
        <f t="shared" si="2400"/>
        <v/>
      </c>
      <c r="AZ199" s="2" t="str">
        <f t="shared" si="2400"/>
        <v/>
      </c>
      <c r="BA199" s="2" t="str">
        <f t="shared" si="2400"/>
        <v/>
      </c>
      <c r="BB199" s="2" t="str">
        <f t="shared" si="2400"/>
        <v/>
      </c>
      <c r="BC199" s="2" t="str">
        <f t="shared" si="2400"/>
        <v/>
      </c>
      <c r="BD199" s="2" t="str">
        <f t="shared" si="2400"/>
        <v/>
      </c>
      <c r="BE199" s="2" t="str">
        <f t="shared" si="2400"/>
        <v/>
      </c>
      <c r="BF199" s="2" t="str">
        <f t="shared" si="1976"/>
        <v/>
      </c>
      <c r="BG199" s="2" t="str">
        <f t="shared" si="1620"/>
        <v/>
      </c>
      <c r="BH199" s="2" t="str">
        <f t="shared" si="1621"/>
        <v/>
      </c>
      <c r="BI199" s="2" t="str">
        <f t="shared" si="1622"/>
        <v/>
      </c>
      <c r="BJ199" s="2" t="str">
        <f t="shared" si="1623"/>
        <v/>
      </c>
      <c r="BK199" s="2" t="str">
        <f t="shared" si="1624"/>
        <v/>
      </c>
      <c r="BL199" s="2" t="str">
        <f t="shared" si="1625"/>
        <v/>
      </c>
      <c r="BM199" s="2" t="str">
        <f t="shared" si="1626"/>
        <v/>
      </c>
      <c r="BN199" s="2" t="str">
        <f t="shared" si="1627"/>
        <v/>
      </c>
      <c r="BO199" s="2" t="str">
        <f t="shared" si="1628"/>
        <v/>
      </c>
      <c r="BP199" s="2" t="str">
        <f t="shared" si="1629"/>
        <v/>
      </c>
      <c r="BQ199" s="2" t="str">
        <f t="shared" si="1630"/>
        <v/>
      </c>
      <c r="BR199" s="2" t="str">
        <f t="shared" si="1631"/>
        <v/>
      </c>
      <c r="BS199" s="2" t="str">
        <f t="shared" si="1632"/>
        <v/>
      </c>
      <c r="BT199" s="2" t="str">
        <f t="shared" si="1633"/>
        <v/>
      </c>
      <c r="BU199" s="2" t="str">
        <f t="shared" si="1634"/>
        <v/>
      </c>
      <c r="BV199" s="2" t="str">
        <f t="shared" si="1635"/>
        <v/>
      </c>
      <c r="BW199" s="2" t="str">
        <f t="shared" si="1636"/>
        <v/>
      </c>
      <c r="BX199" s="2" t="str">
        <f t="shared" si="1637"/>
        <v/>
      </c>
      <c r="BY199" s="2" t="str">
        <f t="shared" si="1638"/>
        <v/>
      </c>
      <c r="BZ199" s="2" t="str">
        <f t="shared" si="1639"/>
        <v/>
      </c>
      <c r="CA199" s="2" t="str">
        <f t="shared" si="1640"/>
        <v/>
      </c>
      <c r="CB199" s="2" t="str">
        <f t="shared" si="1641"/>
        <v/>
      </c>
      <c r="CC199" s="2" t="str">
        <f t="shared" si="1642"/>
        <v/>
      </c>
      <c r="CD199" s="14">
        <f t="shared" si="2139"/>
        <v>0</v>
      </c>
      <c r="CE199" s="14" t="e">
        <f t="shared" ref="CE199:DA199" si="2401">CD199-$J$17</f>
        <v>#VALUE!</v>
      </c>
      <c r="CF199" s="14" t="e">
        <f t="shared" si="2401"/>
        <v>#VALUE!</v>
      </c>
      <c r="CG199" s="14" t="e">
        <f t="shared" si="2401"/>
        <v>#VALUE!</v>
      </c>
      <c r="CH199" s="14" t="e">
        <f t="shared" si="2401"/>
        <v>#VALUE!</v>
      </c>
      <c r="CI199" s="14" t="e">
        <f t="shared" si="2401"/>
        <v>#VALUE!</v>
      </c>
      <c r="CJ199" s="14" t="e">
        <f t="shared" si="2401"/>
        <v>#VALUE!</v>
      </c>
      <c r="CK199" s="14" t="e">
        <f t="shared" si="2401"/>
        <v>#VALUE!</v>
      </c>
      <c r="CL199" s="14" t="e">
        <f t="shared" si="2401"/>
        <v>#VALUE!</v>
      </c>
      <c r="CM199" s="14" t="e">
        <f t="shared" si="2401"/>
        <v>#VALUE!</v>
      </c>
      <c r="CN199" s="14" t="e">
        <f t="shared" si="2401"/>
        <v>#VALUE!</v>
      </c>
      <c r="CO199" s="14" t="e">
        <f t="shared" si="2401"/>
        <v>#VALUE!</v>
      </c>
      <c r="CP199" s="14" t="e">
        <f t="shared" si="2401"/>
        <v>#VALUE!</v>
      </c>
      <c r="CQ199" s="14" t="e">
        <f t="shared" si="2401"/>
        <v>#VALUE!</v>
      </c>
      <c r="CR199" s="14" t="e">
        <f t="shared" si="2401"/>
        <v>#VALUE!</v>
      </c>
      <c r="CS199" s="14" t="e">
        <f t="shared" si="2401"/>
        <v>#VALUE!</v>
      </c>
      <c r="CT199" s="14" t="e">
        <f t="shared" si="2401"/>
        <v>#VALUE!</v>
      </c>
      <c r="CU199" s="14" t="e">
        <f t="shared" si="2401"/>
        <v>#VALUE!</v>
      </c>
      <c r="CV199" s="14" t="e">
        <f t="shared" si="2401"/>
        <v>#VALUE!</v>
      </c>
      <c r="CW199" s="14" t="e">
        <f t="shared" si="2401"/>
        <v>#VALUE!</v>
      </c>
      <c r="CX199" s="14" t="e">
        <f t="shared" si="2401"/>
        <v>#VALUE!</v>
      </c>
      <c r="CY199" s="14" t="e">
        <f t="shared" si="2401"/>
        <v>#VALUE!</v>
      </c>
      <c r="CZ199" s="14" t="e">
        <f t="shared" si="2401"/>
        <v>#VALUE!</v>
      </c>
      <c r="DA199" s="14" t="e">
        <f t="shared" si="2401"/>
        <v>#VALUE!</v>
      </c>
      <c r="DB199" s="2">
        <f t="shared" si="1978"/>
        <v>0</v>
      </c>
      <c r="DC199" s="2">
        <f t="shared" si="1979"/>
        <v>0</v>
      </c>
      <c r="DD199" s="2">
        <f t="shared" si="1980"/>
        <v>0</v>
      </c>
      <c r="DE199" s="2">
        <f t="shared" si="1981"/>
        <v>0</v>
      </c>
      <c r="DF199" s="2">
        <f t="shared" si="1982"/>
        <v>0</v>
      </c>
      <c r="DG199" s="2">
        <f t="shared" si="1983"/>
        <v>0</v>
      </c>
      <c r="DH199" s="2">
        <f t="shared" si="1984"/>
        <v>0</v>
      </c>
      <c r="DI199" s="2">
        <f t="shared" si="1985"/>
        <v>0</v>
      </c>
      <c r="DJ199" s="2">
        <f t="shared" si="1986"/>
        <v>0</v>
      </c>
      <c r="DK199" s="2">
        <f t="shared" si="1987"/>
        <v>0</v>
      </c>
      <c r="DL199" s="2">
        <f t="shared" si="1988"/>
        <v>0</v>
      </c>
      <c r="DM199" s="2">
        <f t="shared" si="1989"/>
        <v>0</v>
      </c>
      <c r="DN199" s="2">
        <f t="shared" si="1990"/>
        <v>0</v>
      </c>
      <c r="DO199" s="2">
        <f t="shared" si="1991"/>
        <v>0</v>
      </c>
      <c r="DP199" s="2">
        <f t="shared" si="1992"/>
        <v>0</v>
      </c>
      <c r="DQ199" s="2">
        <f t="shared" si="1993"/>
        <v>0</v>
      </c>
      <c r="DR199" s="2">
        <f t="shared" si="1994"/>
        <v>0</v>
      </c>
      <c r="DS199" s="2">
        <f t="shared" si="1995"/>
        <v>0</v>
      </c>
      <c r="DT199" s="2">
        <f t="shared" si="1996"/>
        <v>0</v>
      </c>
      <c r="DU199" s="2">
        <f t="shared" si="1997"/>
        <v>0</v>
      </c>
      <c r="DV199" s="2">
        <f t="shared" si="1998"/>
        <v>0</v>
      </c>
      <c r="DW199" s="2">
        <f t="shared" si="1999"/>
        <v>0</v>
      </c>
      <c r="DX199" s="2">
        <f t="shared" si="2000"/>
        <v>0</v>
      </c>
      <c r="DY199" s="2">
        <f t="shared" si="2001"/>
        <v>0</v>
      </c>
      <c r="DZ199" s="2">
        <f t="shared" si="2002"/>
        <v>0</v>
      </c>
      <c r="EA199" s="2">
        <f t="shared" si="2003"/>
        <v>0</v>
      </c>
      <c r="EB199" s="2">
        <f t="shared" si="2004"/>
        <v>0</v>
      </c>
      <c r="EC199" s="2">
        <f t="shared" si="2005"/>
        <v>0</v>
      </c>
      <c r="ED199" s="2">
        <f t="shared" si="2006"/>
        <v>0</v>
      </c>
      <c r="EE199" s="2">
        <f t="shared" si="2007"/>
        <v>0</v>
      </c>
      <c r="EF199" s="2">
        <f t="shared" si="2008"/>
        <v>0</v>
      </c>
      <c r="EG199" s="2">
        <f t="shared" si="2009"/>
        <v>0</v>
      </c>
      <c r="EH199" s="2">
        <f t="shared" si="2010"/>
        <v>0</v>
      </c>
      <c r="EI199" s="2">
        <f t="shared" si="2011"/>
        <v>0</v>
      </c>
      <c r="EJ199" s="2">
        <f t="shared" si="2012"/>
        <v>0</v>
      </c>
      <c r="EK199" s="2">
        <f t="shared" si="2013"/>
        <v>0</v>
      </c>
      <c r="EL199" s="2">
        <f t="shared" si="2014"/>
        <v>0</v>
      </c>
      <c r="EM199" s="2">
        <f t="shared" si="2015"/>
        <v>0</v>
      </c>
      <c r="EN199" s="2">
        <f t="shared" si="2016"/>
        <v>0</v>
      </c>
      <c r="EO199" s="2">
        <f t="shared" si="2017"/>
        <v>0</v>
      </c>
      <c r="EP199" s="2">
        <f t="shared" si="2018"/>
        <v>0</v>
      </c>
      <c r="EQ199" s="2">
        <f t="shared" si="2019"/>
        <v>0</v>
      </c>
      <c r="ER199" s="2">
        <f t="shared" si="2020"/>
        <v>0</v>
      </c>
      <c r="ES199" s="2">
        <f t="shared" si="2021"/>
        <v>0</v>
      </c>
      <c r="ET199" s="2">
        <f t="shared" si="2022"/>
        <v>0</v>
      </c>
      <c r="EU199" s="2">
        <f t="shared" si="2023"/>
        <v>0</v>
      </c>
      <c r="EV199" s="2">
        <f t="shared" si="2024"/>
        <v>0</v>
      </c>
      <c r="EW199" s="2">
        <f t="shared" si="2025"/>
        <v>0</v>
      </c>
      <c r="EX199" s="2">
        <f t="shared" si="2141"/>
        <v>1</v>
      </c>
      <c r="EY199" s="2" t="e">
        <f t="shared" si="2142"/>
        <v>#VALUE!</v>
      </c>
      <c r="EZ199" s="2" t="e">
        <f t="shared" si="2143"/>
        <v>#VALUE!</v>
      </c>
      <c r="FA199" s="2" t="e">
        <f t="shared" si="2144"/>
        <v>#VALUE!</v>
      </c>
      <c r="FB199" s="2" t="e">
        <f t="shared" si="2145"/>
        <v>#VALUE!</v>
      </c>
      <c r="FC199" s="2" t="e">
        <f t="shared" si="2146"/>
        <v>#VALUE!</v>
      </c>
      <c r="FD199" s="2" t="e">
        <f t="shared" si="2147"/>
        <v>#VALUE!</v>
      </c>
      <c r="FE199" s="2" t="e">
        <f t="shared" si="2148"/>
        <v>#VALUE!</v>
      </c>
      <c r="FF199" s="2" t="e">
        <f t="shared" si="2149"/>
        <v>#VALUE!</v>
      </c>
      <c r="FG199" s="2" t="e">
        <f t="shared" si="2150"/>
        <v>#VALUE!</v>
      </c>
      <c r="FH199" s="2" t="e">
        <f t="shared" si="2151"/>
        <v>#VALUE!</v>
      </c>
      <c r="FI199" s="2" t="e">
        <f t="shared" si="2152"/>
        <v>#VALUE!</v>
      </c>
      <c r="FJ199" s="2" t="e">
        <f t="shared" si="2153"/>
        <v>#VALUE!</v>
      </c>
      <c r="FK199" s="2" t="e">
        <f t="shared" si="2154"/>
        <v>#VALUE!</v>
      </c>
      <c r="FL199" s="2" t="e">
        <f t="shared" si="2155"/>
        <v>#VALUE!</v>
      </c>
      <c r="FM199" s="2" t="e">
        <f t="shared" si="2156"/>
        <v>#VALUE!</v>
      </c>
      <c r="FN199" s="2" t="e">
        <f t="shared" si="2157"/>
        <v>#VALUE!</v>
      </c>
      <c r="FO199" s="2" t="e">
        <f t="shared" si="2158"/>
        <v>#VALUE!</v>
      </c>
      <c r="FP199" s="2" t="e">
        <f t="shared" si="2159"/>
        <v>#VALUE!</v>
      </c>
      <c r="FQ199" s="2" t="e">
        <f t="shared" si="2160"/>
        <v>#VALUE!</v>
      </c>
      <c r="FR199" s="2" t="e">
        <f t="shared" si="2161"/>
        <v>#VALUE!</v>
      </c>
      <c r="FS199" s="2" t="e">
        <f t="shared" si="2162"/>
        <v>#VALUE!</v>
      </c>
      <c r="FT199" s="2" t="e">
        <f t="shared" si="2163"/>
        <v>#VALUE!</v>
      </c>
      <c r="FU199" s="2" t="e">
        <f t="shared" si="2164"/>
        <v>#VALUE!</v>
      </c>
      <c r="FV199" s="2">
        <f t="shared" si="2165"/>
        <v>1</v>
      </c>
      <c r="FW199" s="2" t="e">
        <f t="shared" si="2166"/>
        <v>#VALUE!</v>
      </c>
      <c r="FX199" s="2" t="e">
        <f t="shared" si="2167"/>
        <v>#VALUE!</v>
      </c>
      <c r="FY199" s="2" t="e">
        <f t="shared" si="2168"/>
        <v>#VALUE!</v>
      </c>
      <c r="FZ199" s="2" t="e">
        <f t="shared" si="2169"/>
        <v>#VALUE!</v>
      </c>
      <c r="GA199" s="2" t="e">
        <f t="shared" si="2170"/>
        <v>#VALUE!</v>
      </c>
      <c r="GB199" s="2" t="e">
        <f t="shared" si="2171"/>
        <v>#VALUE!</v>
      </c>
      <c r="GC199" s="2" t="e">
        <f t="shared" si="2172"/>
        <v>#VALUE!</v>
      </c>
      <c r="GD199" s="2" t="e">
        <f t="shared" si="2173"/>
        <v>#VALUE!</v>
      </c>
      <c r="GE199" s="2" t="e">
        <f t="shared" si="2174"/>
        <v>#VALUE!</v>
      </c>
      <c r="GF199" s="2" t="e">
        <f t="shared" si="2175"/>
        <v>#VALUE!</v>
      </c>
      <c r="GG199" s="2" t="e">
        <f t="shared" si="2176"/>
        <v>#VALUE!</v>
      </c>
      <c r="GH199" s="2" t="e">
        <f t="shared" si="2177"/>
        <v>#VALUE!</v>
      </c>
      <c r="GI199" s="2" t="e">
        <f t="shared" si="2178"/>
        <v>#VALUE!</v>
      </c>
      <c r="GJ199" s="2" t="e">
        <f t="shared" si="2179"/>
        <v>#VALUE!</v>
      </c>
      <c r="GK199" s="2" t="e">
        <f t="shared" si="2180"/>
        <v>#VALUE!</v>
      </c>
      <c r="GL199" s="2" t="e">
        <f t="shared" si="2181"/>
        <v>#VALUE!</v>
      </c>
      <c r="GM199" s="2" t="e">
        <f t="shared" si="2182"/>
        <v>#VALUE!</v>
      </c>
      <c r="GN199" s="2" t="e">
        <f t="shared" si="2183"/>
        <v>#VALUE!</v>
      </c>
      <c r="GO199" s="2" t="e">
        <f t="shared" si="2184"/>
        <v>#VALUE!</v>
      </c>
      <c r="GP199" s="2" t="e">
        <f t="shared" si="2185"/>
        <v>#VALUE!</v>
      </c>
      <c r="GQ199" s="2" t="e">
        <f t="shared" si="2186"/>
        <v>#VALUE!</v>
      </c>
      <c r="GR199" s="2" t="e">
        <f t="shared" si="2187"/>
        <v>#VALUE!</v>
      </c>
      <c r="GS199" s="2" t="e">
        <f t="shared" si="2188"/>
        <v>#VALUE!</v>
      </c>
      <c r="GT199" s="2">
        <f t="shared" si="2189"/>
        <v>1</v>
      </c>
      <c r="GU199" s="2" t="e">
        <f t="shared" si="2190"/>
        <v>#VALUE!</v>
      </c>
      <c r="GV199" s="2" t="e">
        <f t="shared" si="2191"/>
        <v>#VALUE!</v>
      </c>
      <c r="GW199" s="2" t="e">
        <f t="shared" si="2192"/>
        <v>#VALUE!</v>
      </c>
      <c r="GX199" s="2" t="e">
        <f t="shared" si="2193"/>
        <v>#VALUE!</v>
      </c>
      <c r="GY199" s="2" t="e">
        <f t="shared" si="2194"/>
        <v>#VALUE!</v>
      </c>
      <c r="GZ199" s="2" t="e">
        <f t="shared" si="2195"/>
        <v>#VALUE!</v>
      </c>
      <c r="HA199" s="2" t="e">
        <f t="shared" si="2196"/>
        <v>#VALUE!</v>
      </c>
      <c r="HB199" s="2" t="e">
        <f t="shared" si="2197"/>
        <v>#VALUE!</v>
      </c>
      <c r="HC199" s="2" t="e">
        <f t="shared" si="2198"/>
        <v>#VALUE!</v>
      </c>
      <c r="HD199" s="2" t="e">
        <f t="shared" si="2199"/>
        <v>#VALUE!</v>
      </c>
      <c r="HE199" s="2" t="e">
        <f t="shared" si="2200"/>
        <v>#VALUE!</v>
      </c>
      <c r="HF199" s="2" t="e">
        <f t="shared" si="2201"/>
        <v>#VALUE!</v>
      </c>
      <c r="HG199" s="2" t="e">
        <f t="shared" si="2202"/>
        <v>#VALUE!</v>
      </c>
      <c r="HH199" s="2" t="e">
        <f t="shared" si="2203"/>
        <v>#VALUE!</v>
      </c>
      <c r="HI199" s="2" t="e">
        <f t="shared" si="2204"/>
        <v>#VALUE!</v>
      </c>
      <c r="HJ199" s="2" t="e">
        <f t="shared" si="2205"/>
        <v>#VALUE!</v>
      </c>
      <c r="HK199" s="2" t="e">
        <f t="shared" si="2206"/>
        <v>#VALUE!</v>
      </c>
      <c r="HL199" s="2" t="e">
        <f t="shared" si="2207"/>
        <v>#VALUE!</v>
      </c>
      <c r="HM199" s="2" t="e">
        <f t="shared" si="2208"/>
        <v>#VALUE!</v>
      </c>
      <c r="HN199" s="2" t="e">
        <f t="shared" si="2209"/>
        <v>#VALUE!</v>
      </c>
      <c r="HO199" s="2" t="e">
        <f t="shared" si="2210"/>
        <v>#VALUE!</v>
      </c>
      <c r="HP199" s="2" t="e">
        <f t="shared" si="2211"/>
        <v>#VALUE!</v>
      </c>
      <c r="HQ199" s="2" t="e">
        <f t="shared" si="2212"/>
        <v>#VALUE!</v>
      </c>
      <c r="HR199" s="2">
        <f t="shared" si="2213"/>
        <v>1</v>
      </c>
      <c r="HS199" s="2" t="e">
        <f t="shared" si="2214"/>
        <v>#VALUE!</v>
      </c>
      <c r="HT199" s="2" t="e">
        <f t="shared" si="2215"/>
        <v>#VALUE!</v>
      </c>
      <c r="HU199" s="2" t="e">
        <f t="shared" si="2216"/>
        <v>#VALUE!</v>
      </c>
      <c r="HV199" s="2" t="e">
        <f t="shared" si="2217"/>
        <v>#VALUE!</v>
      </c>
      <c r="HW199" s="2" t="e">
        <f t="shared" si="2218"/>
        <v>#VALUE!</v>
      </c>
      <c r="HX199" s="2" t="e">
        <f t="shared" si="2219"/>
        <v>#VALUE!</v>
      </c>
      <c r="HY199" s="2" t="e">
        <f t="shared" si="2220"/>
        <v>#VALUE!</v>
      </c>
      <c r="HZ199" s="2" t="e">
        <f t="shared" si="2221"/>
        <v>#VALUE!</v>
      </c>
      <c r="IA199" s="2" t="e">
        <f t="shared" si="2222"/>
        <v>#VALUE!</v>
      </c>
      <c r="IB199" s="2" t="e">
        <f t="shared" si="2223"/>
        <v>#VALUE!</v>
      </c>
      <c r="IC199" s="2" t="e">
        <f t="shared" si="2224"/>
        <v>#VALUE!</v>
      </c>
      <c r="ID199" s="2" t="e">
        <f t="shared" si="2225"/>
        <v>#VALUE!</v>
      </c>
      <c r="IE199" s="2" t="e">
        <f t="shared" si="2226"/>
        <v>#VALUE!</v>
      </c>
      <c r="IF199" s="2" t="e">
        <f t="shared" si="2227"/>
        <v>#VALUE!</v>
      </c>
      <c r="IG199" s="2" t="e">
        <f t="shared" si="2228"/>
        <v>#VALUE!</v>
      </c>
      <c r="IH199" s="2" t="e">
        <f t="shared" si="2229"/>
        <v>#VALUE!</v>
      </c>
      <c r="II199" s="2" t="e">
        <f t="shared" si="2230"/>
        <v>#VALUE!</v>
      </c>
      <c r="IJ199" s="2" t="e">
        <f t="shared" si="2231"/>
        <v>#VALUE!</v>
      </c>
      <c r="IK199" s="2" t="e">
        <f t="shared" si="2232"/>
        <v>#VALUE!</v>
      </c>
      <c r="IL199" s="2" t="e">
        <f t="shared" si="2233"/>
        <v>#VALUE!</v>
      </c>
      <c r="IM199" s="2" t="e">
        <f t="shared" si="2234"/>
        <v>#VALUE!</v>
      </c>
      <c r="IN199" s="2" t="e">
        <f t="shared" si="2235"/>
        <v>#VALUE!</v>
      </c>
      <c r="IO199" s="2" t="e">
        <f t="shared" si="2236"/>
        <v>#VALUE!</v>
      </c>
      <c r="IP199" s="2">
        <f t="shared" si="2237"/>
        <v>0</v>
      </c>
      <c r="IQ199" s="2" t="e">
        <f t="shared" si="2238"/>
        <v>#VALUE!</v>
      </c>
      <c r="IR199" s="2" t="e">
        <f t="shared" si="2239"/>
        <v>#VALUE!</v>
      </c>
      <c r="IS199" s="2" t="e">
        <f t="shared" si="2240"/>
        <v>#VALUE!</v>
      </c>
      <c r="IT199" s="2" t="e">
        <f t="shared" si="2241"/>
        <v>#VALUE!</v>
      </c>
      <c r="IU199" s="2" t="e">
        <f t="shared" si="2242"/>
        <v>#VALUE!</v>
      </c>
      <c r="IV199" s="2" t="e">
        <f t="shared" si="2243"/>
        <v>#VALUE!</v>
      </c>
      <c r="IW199" s="2" t="e">
        <f t="shared" si="2244"/>
        <v>#VALUE!</v>
      </c>
      <c r="IX199" s="2" t="e">
        <f t="shared" si="2245"/>
        <v>#VALUE!</v>
      </c>
      <c r="IY199" s="2" t="e">
        <f t="shared" si="2246"/>
        <v>#VALUE!</v>
      </c>
      <c r="IZ199" s="2" t="e">
        <f t="shared" si="2247"/>
        <v>#VALUE!</v>
      </c>
      <c r="JA199" s="2" t="e">
        <f t="shared" si="2248"/>
        <v>#VALUE!</v>
      </c>
      <c r="JB199" s="2" t="e">
        <f t="shared" si="2249"/>
        <v>#VALUE!</v>
      </c>
      <c r="JC199" s="2" t="e">
        <f t="shared" si="2250"/>
        <v>#VALUE!</v>
      </c>
      <c r="JD199" s="2" t="e">
        <f t="shared" si="2251"/>
        <v>#VALUE!</v>
      </c>
      <c r="JE199" s="2" t="e">
        <f t="shared" si="2252"/>
        <v>#VALUE!</v>
      </c>
      <c r="JF199" s="2" t="e">
        <f t="shared" si="2253"/>
        <v>#VALUE!</v>
      </c>
      <c r="JG199" s="2" t="e">
        <f t="shared" si="2254"/>
        <v>#VALUE!</v>
      </c>
      <c r="JH199" s="2" t="e">
        <f t="shared" si="2255"/>
        <v>#VALUE!</v>
      </c>
      <c r="JI199" s="2" t="e">
        <f t="shared" si="2256"/>
        <v>#VALUE!</v>
      </c>
      <c r="JJ199" s="2" t="e">
        <f t="shared" si="2257"/>
        <v>#VALUE!</v>
      </c>
      <c r="JK199" s="2" t="e">
        <f t="shared" si="2258"/>
        <v>#VALUE!</v>
      </c>
      <c r="JL199" s="2" t="e">
        <f t="shared" si="2259"/>
        <v>#VALUE!</v>
      </c>
      <c r="JM199" s="2" t="e">
        <f t="shared" si="2260"/>
        <v>#VALUE!</v>
      </c>
      <c r="JN199" s="2">
        <f t="shared" si="2261"/>
        <v>0</v>
      </c>
      <c r="JO199" s="2" t="e">
        <f t="shared" si="2262"/>
        <v>#VALUE!</v>
      </c>
      <c r="JP199" s="2" t="e">
        <f t="shared" si="2263"/>
        <v>#VALUE!</v>
      </c>
      <c r="JQ199" s="2" t="e">
        <f t="shared" si="2264"/>
        <v>#VALUE!</v>
      </c>
      <c r="JR199" s="2" t="e">
        <f t="shared" si="2265"/>
        <v>#VALUE!</v>
      </c>
      <c r="JS199" s="2" t="e">
        <f t="shared" si="2266"/>
        <v>#VALUE!</v>
      </c>
      <c r="JT199" s="2" t="e">
        <f t="shared" si="2267"/>
        <v>#VALUE!</v>
      </c>
      <c r="JU199" s="2" t="e">
        <f t="shared" si="2268"/>
        <v>#VALUE!</v>
      </c>
      <c r="JV199" s="2" t="e">
        <f t="shared" si="2269"/>
        <v>#VALUE!</v>
      </c>
      <c r="JW199" s="2" t="e">
        <f t="shared" si="2270"/>
        <v>#VALUE!</v>
      </c>
      <c r="JX199" s="2" t="e">
        <f t="shared" si="2271"/>
        <v>#VALUE!</v>
      </c>
      <c r="JY199" s="2" t="e">
        <f t="shared" si="2272"/>
        <v>#VALUE!</v>
      </c>
      <c r="JZ199" s="2" t="e">
        <f t="shared" si="2273"/>
        <v>#VALUE!</v>
      </c>
      <c r="KA199" s="2" t="e">
        <f t="shared" si="2274"/>
        <v>#VALUE!</v>
      </c>
      <c r="KB199" s="2" t="e">
        <f t="shared" si="2275"/>
        <v>#VALUE!</v>
      </c>
      <c r="KC199" s="2" t="e">
        <f t="shared" si="2276"/>
        <v>#VALUE!</v>
      </c>
      <c r="KD199" s="2" t="e">
        <f t="shared" si="2277"/>
        <v>#VALUE!</v>
      </c>
      <c r="KE199" s="2" t="e">
        <f t="shared" si="2278"/>
        <v>#VALUE!</v>
      </c>
      <c r="KF199" s="2" t="e">
        <f t="shared" si="2279"/>
        <v>#VALUE!</v>
      </c>
      <c r="KG199" s="2" t="e">
        <f t="shared" si="2280"/>
        <v>#VALUE!</v>
      </c>
      <c r="KH199" s="2" t="e">
        <f t="shared" si="2281"/>
        <v>#VALUE!</v>
      </c>
      <c r="KI199" s="2" t="e">
        <f t="shared" si="2282"/>
        <v>#VALUE!</v>
      </c>
      <c r="KJ199" s="2" t="e">
        <f t="shared" si="2283"/>
        <v>#VALUE!</v>
      </c>
      <c r="KK199" s="2" t="e">
        <f t="shared" si="2284"/>
        <v>#VALUE!</v>
      </c>
      <c r="KL199" s="2">
        <f t="shared" si="2285"/>
        <v>0</v>
      </c>
      <c r="KM199" s="2" t="e">
        <f t="shared" si="2286"/>
        <v>#VALUE!</v>
      </c>
      <c r="KN199" s="2" t="e">
        <f t="shared" si="2287"/>
        <v>#VALUE!</v>
      </c>
      <c r="KO199" s="2" t="e">
        <f t="shared" si="2288"/>
        <v>#VALUE!</v>
      </c>
      <c r="KP199" s="2" t="e">
        <f t="shared" si="2289"/>
        <v>#VALUE!</v>
      </c>
      <c r="KQ199" s="2" t="e">
        <f t="shared" si="2290"/>
        <v>#VALUE!</v>
      </c>
      <c r="KR199" s="2" t="e">
        <f t="shared" si="2291"/>
        <v>#VALUE!</v>
      </c>
      <c r="KS199" s="2" t="e">
        <f t="shared" si="2292"/>
        <v>#VALUE!</v>
      </c>
      <c r="KT199" s="2" t="e">
        <f t="shared" si="2293"/>
        <v>#VALUE!</v>
      </c>
      <c r="KU199" s="2" t="e">
        <f t="shared" si="2294"/>
        <v>#VALUE!</v>
      </c>
      <c r="KV199" s="2" t="e">
        <f t="shared" si="2295"/>
        <v>#VALUE!</v>
      </c>
      <c r="KW199" s="2" t="e">
        <f t="shared" si="2296"/>
        <v>#VALUE!</v>
      </c>
      <c r="KX199" s="2" t="e">
        <f t="shared" si="2297"/>
        <v>#VALUE!</v>
      </c>
      <c r="KY199" s="2" t="e">
        <f t="shared" si="2298"/>
        <v>#VALUE!</v>
      </c>
      <c r="KZ199" s="2" t="e">
        <f t="shared" si="2299"/>
        <v>#VALUE!</v>
      </c>
      <c r="LA199" s="2" t="e">
        <f t="shared" si="2300"/>
        <v>#VALUE!</v>
      </c>
      <c r="LB199" s="2" t="e">
        <f t="shared" si="2301"/>
        <v>#VALUE!</v>
      </c>
      <c r="LC199" s="2" t="e">
        <f t="shared" si="2302"/>
        <v>#VALUE!</v>
      </c>
      <c r="LD199" s="2" t="e">
        <f t="shared" si="2303"/>
        <v>#VALUE!</v>
      </c>
      <c r="LE199" s="2" t="e">
        <f t="shared" si="2304"/>
        <v>#VALUE!</v>
      </c>
      <c r="LF199" s="2" t="e">
        <f t="shared" si="2305"/>
        <v>#VALUE!</v>
      </c>
      <c r="LG199" s="2" t="e">
        <f t="shared" si="2306"/>
        <v>#VALUE!</v>
      </c>
      <c r="LH199" s="2" t="e">
        <f t="shared" si="2307"/>
        <v>#VALUE!</v>
      </c>
      <c r="LI199" s="2" t="e">
        <f t="shared" si="2308"/>
        <v>#VALUE!</v>
      </c>
      <c r="LJ199" s="2">
        <f t="shared" si="2309"/>
        <v>0</v>
      </c>
      <c r="LK199" s="2" t="e">
        <f t="shared" si="2310"/>
        <v>#VALUE!</v>
      </c>
      <c r="LL199" s="2" t="e">
        <f t="shared" si="2311"/>
        <v>#VALUE!</v>
      </c>
      <c r="LM199" s="2" t="e">
        <f t="shared" si="2312"/>
        <v>#VALUE!</v>
      </c>
      <c r="LN199" s="2" t="e">
        <f t="shared" si="2313"/>
        <v>#VALUE!</v>
      </c>
      <c r="LO199" s="2" t="e">
        <f t="shared" si="2314"/>
        <v>#VALUE!</v>
      </c>
      <c r="LP199" s="2" t="e">
        <f t="shared" si="2315"/>
        <v>#VALUE!</v>
      </c>
      <c r="LQ199" s="2" t="e">
        <f t="shared" si="2316"/>
        <v>#VALUE!</v>
      </c>
      <c r="LR199" s="2" t="e">
        <f t="shared" si="2317"/>
        <v>#VALUE!</v>
      </c>
      <c r="LS199" s="2" t="e">
        <f t="shared" si="2318"/>
        <v>#VALUE!</v>
      </c>
      <c r="LT199" s="2" t="e">
        <f t="shared" si="2319"/>
        <v>#VALUE!</v>
      </c>
      <c r="LU199" s="2" t="e">
        <f t="shared" si="2320"/>
        <v>#VALUE!</v>
      </c>
      <c r="LV199" s="2" t="e">
        <f t="shared" si="2321"/>
        <v>#VALUE!</v>
      </c>
      <c r="LW199" s="2" t="e">
        <f t="shared" si="2322"/>
        <v>#VALUE!</v>
      </c>
      <c r="LX199" s="2" t="e">
        <f t="shared" si="2323"/>
        <v>#VALUE!</v>
      </c>
      <c r="LY199" s="2" t="e">
        <f t="shared" si="2324"/>
        <v>#VALUE!</v>
      </c>
      <c r="LZ199" s="2" t="e">
        <f t="shared" si="2325"/>
        <v>#VALUE!</v>
      </c>
      <c r="MA199" s="2" t="e">
        <f t="shared" si="2326"/>
        <v>#VALUE!</v>
      </c>
      <c r="MB199" s="2" t="e">
        <f t="shared" si="2327"/>
        <v>#VALUE!</v>
      </c>
      <c r="MC199" s="2" t="e">
        <f t="shared" si="2328"/>
        <v>#VALUE!</v>
      </c>
      <c r="MD199" s="2" t="e">
        <f t="shared" si="2329"/>
        <v>#VALUE!</v>
      </c>
      <c r="ME199" s="2" t="e">
        <f t="shared" si="2330"/>
        <v>#VALUE!</v>
      </c>
      <c r="MF199" s="2" t="e">
        <f t="shared" si="2331"/>
        <v>#VALUE!</v>
      </c>
      <c r="MG199" s="2" t="e">
        <f t="shared" si="2332"/>
        <v>#VALUE!</v>
      </c>
      <c r="MH199" s="2">
        <f t="shared" si="2333"/>
        <v>1</v>
      </c>
      <c r="MI199" s="2" t="e">
        <f t="shared" si="2334"/>
        <v>#VALUE!</v>
      </c>
      <c r="MJ199" s="2" t="e">
        <f t="shared" si="2335"/>
        <v>#VALUE!</v>
      </c>
      <c r="MK199" s="2" t="e">
        <f t="shared" si="2336"/>
        <v>#VALUE!</v>
      </c>
      <c r="ML199" s="2" t="e">
        <f t="shared" si="2337"/>
        <v>#VALUE!</v>
      </c>
      <c r="MM199" s="2" t="e">
        <f t="shared" si="2338"/>
        <v>#VALUE!</v>
      </c>
      <c r="MN199" s="2" t="e">
        <f t="shared" si="2339"/>
        <v>#VALUE!</v>
      </c>
      <c r="MO199" s="2" t="e">
        <f t="shared" si="2340"/>
        <v>#VALUE!</v>
      </c>
      <c r="MP199" s="2" t="e">
        <f t="shared" si="2341"/>
        <v>#VALUE!</v>
      </c>
      <c r="MQ199" s="2" t="e">
        <f t="shared" si="2342"/>
        <v>#VALUE!</v>
      </c>
      <c r="MR199" s="2" t="e">
        <f t="shared" si="2343"/>
        <v>#VALUE!</v>
      </c>
      <c r="MS199" s="2" t="e">
        <f t="shared" si="2344"/>
        <v>#VALUE!</v>
      </c>
      <c r="MT199" s="2" t="e">
        <f t="shared" si="2345"/>
        <v>#VALUE!</v>
      </c>
      <c r="MU199" s="2" t="e">
        <f t="shared" si="2346"/>
        <v>#VALUE!</v>
      </c>
      <c r="MV199" s="2" t="e">
        <f t="shared" si="2347"/>
        <v>#VALUE!</v>
      </c>
      <c r="MW199" s="2" t="e">
        <f t="shared" si="2348"/>
        <v>#VALUE!</v>
      </c>
      <c r="MX199" s="2" t="e">
        <f t="shared" si="2349"/>
        <v>#VALUE!</v>
      </c>
      <c r="MY199" s="2" t="e">
        <f t="shared" si="2350"/>
        <v>#VALUE!</v>
      </c>
      <c r="MZ199" s="2" t="e">
        <f t="shared" si="2351"/>
        <v>#VALUE!</v>
      </c>
      <c r="NA199" s="2" t="e">
        <f t="shared" si="2352"/>
        <v>#VALUE!</v>
      </c>
      <c r="NB199" s="2" t="e">
        <f t="shared" si="2353"/>
        <v>#VALUE!</v>
      </c>
      <c r="NC199" s="2" t="e">
        <f t="shared" si="2354"/>
        <v>#VALUE!</v>
      </c>
      <c r="ND199" s="2" t="e">
        <f t="shared" si="2355"/>
        <v>#VALUE!</v>
      </c>
      <c r="NE199" s="2" t="e">
        <f t="shared" si="2356"/>
        <v>#VALUE!</v>
      </c>
      <c r="NF199" s="2">
        <f t="shared" si="2026"/>
        <v>0</v>
      </c>
      <c r="NG199" s="2">
        <f t="shared" si="1861"/>
        <v>0</v>
      </c>
      <c r="NH199" s="2">
        <f t="shared" si="1862"/>
        <v>0</v>
      </c>
      <c r="NI199" s="2">
        <f t="shared" si="1863"/>
        <v>0</v>
      </c>
      <c r="NJ199" s="2">
        <f t="shared" si="1864"/>
        <v>0</v>
      </c>
      <c r="NK199" s="2">
        <f t="shared" si="1865"/>
        <v>0</v>
      </c>
      <c r="NL199" s="2">
        <f t="shared" si="1866"/>
        <v>0</v>
      </c>
      <c r="NM199" s="2">
        <f t="shared" si="1867"/>
        <v>0</v>
      </c>
      <c r="NN199" s="2">
        <f t="shared" si="1868"/>
        <v>0</v>
      </c>
      <c r="NO199" s="2">
        <f t="shared" si="1869"/>
        <v>0</v>
      </c>
      <c r="NP199" s="2">
        <f t="shared" si="1870"/>
        <v>0</v>
      </c>
      <c r="NQ199" s="2">
        <f t="shared" si="1871"/>
        <v>0</v>
      </c>
      <c r="NR199" s="2">
        <f t="shared" si="1872"/>
        <v>0</v>
      </c>
      <c r="NS199" s="2">
        <f t="shared" si="1873"/>
        <v>0</v>
      </c>
      <c r="NT199" s="2">
        <f t="shared" si="1874"/>
        <v>0</v>
      </c>
      <c r="NU199" s="2">
        <f t="shared" si="1875"/>
        <v>0</v>
      </c>
      <c r="NV199" s="2">
        <f t="shared" si="1876"/>
        <v>0</v>
      </c>
      <c r="NW199" s="2">
        <f t="shared" si="1877"/>
        <v>0</v>
      </c>
      <c r="NX199" s="2">
        <f t="shared" si="1878"/>
        <v>0</v>
      </c>
      <c r="NY199" s="2">
        <f t="shared" si="1879"/>
        <v>0</v>
      </c>
      <c r="NZ199" s="2">
        <f t="shared" si="1880"/>
        <v>0</v>
      </c>
      <c r="OA199" s="2">
        <f t="shared" si="1881"/>
        <v>0</v>
      </c>
      <c r="OB199" s="2">
        <f t="shared" si="1882"/>
        <v>0</v>
      </c>
      <c r="OC199" s="2">
        <f t="shared" si="1883"/>
        <v>0</v>
      </c>
      <c r="OD199" s="2">
        <f>IF(AND(NF199&gt;'Graph Creator'!$K$4,'Detalle de Cuentas'!NF199&lt;='Graph Creator'!$L$4),1,0)</f>
        <v>0</v>
      </c>
      <c r="OE199" s="2">
        <f>IF(AND(NG199&gt;'Graph Creator'!$K$4,'Detalle de Cuentas'!NG199&lt;='Graph Creator'!$L$4),1,0)</f>
        <v>0</v>
      </c>
      <c r="OF199" s="2">
        <f>IF(AND(NH199&gt;'Graph Creator'!$K$4,'Detalle de Cuentas'!NH199&lt;='Graph Creator'!$L$4),1,0)</f>
        <v>0</v>
      </c>
      <c r="OG199" s="2">
        <f>IF(AND(NI199&gt;'Graph Creator'!$K$4,'Detalle de Cuentas'!NI199&lt;='Graph Creator'!$L$4),1,0)</f>
        <v>0</v>
      </c>
      <c r="OH199" s="2">
        <f>IF(AND(NJ199&gt;'Graph Creator'!$K$4,'Detalle de Cuentas'!NJ199&lt;='Graph Creator'!$L$4),1,0)</f>
        <v>0</v>
      </c>
      <c r="OI199" s="2">
        <f>IF(AND(NK199&gt;'Graph Creator'!$K$4,'Detalle de Cuentas'!NK199&lt;='Graph Creator'!$L$4),1,0)</f>
        <v>0</v>
      </c>
      <c r="OJ199" s="2">
        <f>IF(AND(NL199&gt;'Graph Creator'!$K$4,'Detalle de Cuentas'!NL199&lt;='Graph Creator'!$L$4),1,0)</f>
        <v>0</v>
      </c>
      <c r="OK199" s="2">
        <f>IF(AND(NM199&gt;'Graph Creator'!$K$4,'Detalle de Cuentas'!NM199&lt;='Graph Creator'!$L$4),1,0)</f>
        <v>0</v>
      </c>
      <c r="OL199" s="2">
        <f>IF(AND(NN199&gt;'Graph Creator'!$K$4,'Detalle de Cuentas'!NN199&lt;='Graph Creator'!$L$4),1,0)</f>
        <v>0</v>
      </c>
      <c r="OM199" s="2">
        <f>IF(AND(NO199&gt;'Graph Creator'!$K$4,'Detalle de Cuentas'!NO199&lt;='Graph Creator'!$L$4),1,0)</f>
        <v>0</v>
      </c>
      <c r="ON199" s="2">
        <f>IF(AND(NP199&gt;'Graph Creator'!$K$4,'Detalle de Cuentas'!NP199&lt;='Graph Creator'!$L$4),1,0)</f>
        <v>0</v>
      </c>
      <c r="OO199" s="2">
        <f>IF(AND(NQ199&gt;'Graph Creator'!$K$4,'Detalle de Cuentas'!NQ199&lt;='Graph Creator'!$L$4),1,0)</f>
        <v>0</v>
      </c>
      <c r="OP199" s="2">
        <f>IF(AND(NR199&gt;'Graph Creator'!$K$4,'Detalle de Cuentas'!NR199&lt;='Graph Creator'!$L$4),1,0)</f>
        <v>0</v>
      </c>
      <c r="OQ199" s="2">
        <f>IF(AND(NS199&gt;'Graph Creator'!$K$4,'Detalle de Cuentas'!NS199&lt;='Graph Creator'!$L$4),1,0)</f>
        <v>0</v>
      </c>
      <c r="OR199" s="2">
        <f>IF(AND(NT199&gt;'Graph Creator'!$K$4,'Detalle de Cuentas'!NT199&lt;='Graph Creator'!$L$4),1,0)</f>
        <v>0</v>
      </c>
      <c r="OS199" s="2">
        <f>IF(AND(NU199&gt;'Graph Creator'!$K$4,'Detalle de Cuentas'!NU199&lt;='Graph Creator'!$L$4),1,0)</f>
        <v>0</v>
      </c>
      <c r="OT199" s="2">
        <f>IF(AND(NV199&gt;'Graph Creator'!$K$4,'Detalle de Cuentas'!NV199&lt;='Graph Creator'!$L$4),1,0)</f>
        <v>0</v>
      </c>
      <c r="OU199" s="2">
        <f>IF(AND(NW199&gt;'Graph Creator'!$K$4,'Detalle de Cuentas'!NW199&lt;='Graph Creator'!$L$4),1,0)</f>
        <v>0</v>
      </c>
      <c r="OV199" s="2">
        <f>IF(AND(NX199&gt;'Graph Creator'!$K$4,'Detalle de Cuentas'!NX199&lt;='Graph Creator'!$L$4),1,0)</f>
        <v>0</v>
      </c>
      <c r="OW199" s="2">
        <f>IF(AND(NY199&gt;'Graph Creator'!$K$4,'Detalle de Cuentas'!NY199&lt;='Graph Creator'!$L$4),1,0)</f>
        <v>0</v>
      </c>
      <c r="OX199" s="2">
        <f>IF(AND(NZ199&gt;'Graph Creator'!$K$4,'Detalle de Cuentas'!NZ199&lt;='Graph Creator'!$L$4),1,0)</f>
        <v>0</v>
      </c>
      <c r="OY199" s="2">
        <f>IF(AND(OA199&gt;'Graph Creator'!$K$4,'Detalle de Cuentas'!OA199&lt;='Graph Creator'!$L$4),1,0)</f>
        <v>0</v>
      </c>
      <c r="OZ199" s="2">
        <f>IF(AND(OB199&gt;'Graph Creator'!$K$4,'Detalle de Cuentas'!OB199&lt;='Graph Creator'!$L$4),1,0)</f>
        <v>0</v>
      </c>
      <c r="PA199" s="2">
        <f>IF(AND(OC199&gt;'Graph Creator'!$K$4,'Detalle de Cuentas'!OC199&lt;='Graph Creator'!$L$4),1,0)</f>
        <v>0</v>
      </c>
      <c r="PB199" s="2">
        <f>IF(AND(NF199&gt;'Graph Creator'!$L$4,'Detalle de Cuentas'!NF199&lt;='Graph Creator'!$M$4),1,0)</f>
        <v>0</v>
      </c>
      <c r="PC199" s="2">
        <f>IF(AND(NG199&gt;'Graph Creator'!$L$4,'Detalle de Cuentas'!NG199&lt;='Graph Creator'!$M$4),1,0)</f>
        <v>0</v>
      </c>
      <c r="PD199" s="2">
        <f>IF(AND(NH199&gt;'Graph Creator'!$L$4,'Detalle de Cuentas'!NH199&lt;='Graph Creator'!$M$4),1,0)</f>
        <v>0</v>
      </c>
      <c r="PE199" s="2">
        <f>IF(AND(NI199&gt;'Graph Creator'!$L$4,'Detalle de Cuentas'!NI199&lt;='Graph Creator'!$M$4),1,0)</f>
        <v>0</v>
      </c>
      <c r="PF199" s="2">
        <f>IF(AND(NJ199&gt;'Graph Creator'!$L$4,'Detalle de Cuentas'!NJ199&lt;='Graph Creator'!$M$4),1,0)</f>
        <v>0</v>
      </c>
      <c r="PG199" s="2">
        <f>IF(AND(NK199&gt;'Graph Creator'!$L$4,'Detalle de Cuentas'!NK199&lt;='Graph Creator'!$M$4),1,0)</f>
        <v>0</v>
      </c>
      <c r="PH199" s="2">
        <f>IF(AND(NL199&gt;'Graph Creator'!$L$4,'Detalle de Cuentas'!NL199&lt;='Graph Creator'!$M$4),1,0)</f>
        <v>0</v>
      </c>
      <c r="PI199" s="2">
        <f>IF(AND(NM199&gt;'Graph Creator'!$L$4,'Detalle de Cuentas'!NM199&lt;='Graph Creator'!$M$4),1,0)</f>
        <v>0</v>
      </c>
      <c r="PJ199" s="2">
        <f>IF(AND(NN199&gt;'Graph Creator'!$L$4,'Detalle de Cuentas'!NN199&lt;='Graph Creator'!$M$4),1,0)</f>
        <v>0</v>
      </c>
      <c r="PK199" s="2">
        <f>IF(AND(NO199&gt;'Graph Creator'!$L$4,'Detalle de Cuentas'!NO199&lt;='Graph Creator'!$M$4),1,0)</f>
        <v>0</v>
      </c>
      <c r="PL199" s="2">
        <f>IF(AND(NP199&gt;'Graph Creator'!$L$4,'Detalle de Cuentas'!NP199&lt;='Graph Creator'!$M$4),1,0)</f>
        <v>0</v>
      </c>
      <c r="PM199" s="2">
        <f>IF(AND(NQ199&gt;'Graph Creator'!$L$4,'Detalle de Cuentas'!NQ199&lt;='Graph Creator'!$M$4),1,0)</f>
        <v>0</v>
      </c>
      <c r="PN199" s="2">
        <f>IF(AND(NR199&gt;'Graph Creator'!$L$4,'Detalle de Cuentas'!NR199&lt;='Graph Creator'!$M$4),1,0)</f>
        <v>0</v>
      </c>
      <c r="PO199" s="2">
        <f>IF(AND(NS199&gt;'Graph Creator'!$L$4,'Detalle de Cuentas'!NS199&lt;='Graph Creator'!$M$4),1,0)</f>
        <v>0</v>
      </c>
      <c r="PP199" s="2">
        <f>IF(AND(NT199&gt;'Graph Creator'!$L$4,'Detalle de Cuentas'!NT199&lt;='Graph Creator'!$M$4),1,0)</f>
        <v>0</v>
      </c>
      <c r="PQ199" s="2">
        <f>IF(AND(NU199&gt;'Graph Creator'!$L$4,'Detalle de Cuentas'!NU199&lt;='Graph Creator'!$M$4),1,0)</f>
        <v>0</v>
      </c>
      <c r="PR199" s="2">
        <f>IF(AND(NV199&gt;'Graph Creator'!$L$4,'Detalle de Cuentas'!NV199&lt;='Graph Creator'!$M$4),1,0)</f>
        <v>0</v>
      </c>
      <c r="PS199" s="2">
        <f>IF(AND(NW199&gt;'Graph Creator'!$L$4,'Detalle de Cuentas'!NW199&lt;='Graph Creator'!$M$4),1,0)</f>
        <v>0</v>
      </c>
      <c r="PT199" s="2">
        <f>IF(AND(NX199&gt;'Graph Creator'!$L$4,'Detalle de Cuentas'!NX199&lt;='Graph Creator'!$M$4),1,0)</f>
        <v>0</v>
      </c>
      <c r="PU199" s="2">
        <f>IF(AND(NY199&gt;'Graph Creator'!$L$4,'Detalle de Cuentas'!NY199&lt;='Graph Creator'!$M$4),1,0)</f>
        <v>0</v>
      </c>
      <c r="PV199" s="2">
        <f>IF(AND(NZ199&gt;'Graph Creator'!$L$4,'Detalle de Cuentas'!NZ199&lt;='Graph Creator'!$M$4),1,0)</f>
        <v>0</v>
      </c>
      <c r="PW199" s="2">
        <f>IF(AND(OA199&gt;'Graph Creator'!$L$4,'Detalle de Cuentas'!OA199&lt;='Graph Creator'!$M$4),1,0)</f>
        <v>0</v>
      </c>
      <c r="PX199" s="2">
        <f>IF(AND(OB199&gt;'Graph Creator'!$L$4,'Detalle de Cuentas'!OB199&lt;='Graph Creator'!$M$4),1,0)</f>
        <v>0</v>
      </c>
      <c r="PY199" s="2">
        <f>IF(AND(OC199&gt;'Graph Creator'!$L$4,'Detalle de Cuentas'!OC199&lt;='Graph Creator'!$M$4),1,0)</f>
        <v>0</v>
      </c>
      <c r="PZ199" s="2">
        <f>IF(AND(NF199&gt;'Graph Creator'!$M$4,'Detalle de Cuentas'!NF199&lt;='Graph Creator'!$N$4),1,0)</f>
        <v>0</v>
      </c>
      <c r="QA199" s="2">
        <f>IF(AND(NG199&gt;'Graph Creator'!$M$4,'Detalle de Cuentas'!NG199&lt;='Graph Creator'!$N$4),1,0)</f>
        <v>0</v>
      </c>
      <c r="QB199" s="2">
        <f>IF(AND(NH199&gt;'Graph Creator'!$M$4,'Detalle de Cuentas'!NH199&lt;='Graph Creator'!$N$4),1,0)</f>
        <v>0</v>
      </c>
      <c r="QC199" s="2">
        <f>IF(AND(NI199&gt;'Graph Creator'!$M$4,'Detalle de Cuentas'!NI199&lt;='Graph Creator'!$N$4),1,0)</f>
        <v>0</v>
      </c>
      <c r="QD199" s="2">
        <f>IF(AND(NJ199&gt;'Graph Creator'!$M$4,'Detalle de Cuentas'!NJ199&lt;='Graph Creator'!$N$4),1,0)</f>
        <v>0</v>
      </c>
      <c r="QE199" s="2">
        <f>IF(AND(NK199&gt;'Graph Creator'!$M$4,'Detalle de Cuentas'!NK199&lt;='Graph Creator'!$N$4),1,0)</f>
        <v>0</v>
      </c>
      <c r="QF199" s="2">
        <f>IF(AND(NL199&gt;'Graph Creator'!$M$4,'Detalle de Cuentas'!NL199&lt;='Graph Creator'!$N$4),1,0)</f>
        <v>0</v>
      </c>
      <c r="QG199" s="2">
        <f>IF(AND(NM199&gt;'Graph Creator'!$M$4,'Detalle de Cuentas'!NM199&lt;='Graph Creator'!$N$4),1,0)</f>
        <v>0</v>
      </c>
      <c r="QH199" s="2">
        <f>IF(AND(NN199&gt;'Graph Creator'!$M$4,'Detalle de Cuentas'!NN199&lt;='Graph Creator'!$N$4),1,0)</f>
        <v>0</v>
      </c>
      <c r="QI199" s="2">
        <f>IF(AND(NO199&gt;'Graph Creator'!$M$4,'Detalle de Cuentas'!NO199&lt;='Graph Creator'!$N$4),1,0)</f>
        <v>0</v>
      </c>
      <c r="QJ199" s="2">
        <f>IF(AND(NP199&gt;'Graph Creator'!$M$4,'Detalle de Cuentas'!NP199&lt;='Graph Creator'!$N$4),1,0)</f>
        <v>0</v>
      </c>
      <c r="QK199" s="2">
        <f>IF(AND(NQ199&gt;'Graph Creator'!$M$4,'Detalle de Cuentas'!NQ199&lt;='Graph Creator'!$N$4),1,0)</f>
        <v>0</v>
      </c>
      <c r="QL199" s="2">
        <f>IF(AND(NR199&gt;'Graph Creator'!$M$4,'Detalle de Cuentas'!NR199&lt;='Graph Creator'!$N$4),1,0)</f>
        <v>0</v>
      </c>
      <c r="QM199" s="2">
        <f>IF(AND(NS199&gt;'Graph Creator'!$M$4,'Detalle de Cuentas'!NS199&lt;='Graph Creator'!$N$4),1,0)</f>
        <v>0</v>
      </c>
      <c r="QN199" s="2">
        <f>IF(AND(NT199&gt;'Graph Creator'!$M$4,'Detalle de Cuentas'!NT199&lt;='Graph Creator'!$N$4),1,0)</f>
        <v>0</v>
      </c>
      <c r="QO199" s="2">
        <f>IF(AND(NU199&gt;'Graph Creator'!$M$4,'Detalle de Cuentas'!NU199&lt;='Graph Creator'!$N$4),1,0)</f>
        <v>0</v>
      </c>
      <c r="QP199" s="2">
        <f>IF(AND(NV199&gt;'Graph Creator'!$M$4,'Detalle de Cuentas'!NV199&lt;='Graph Creator'!$N$4),1,0)</f>
        <v>0</v>
      </c>
      <c r="QQ199" s="2">
        <f>IF(AND(NW199&gt;'Graph Creator'!$M$4,'Detalle de Cuentas'!NW199&lt;='Graph Creator'!$N$4),1,0)</f>
        <v>0</v>
      </c>
      <c r="QR199" s="2">
        <f>IF(AND(NX199&gt;'Graph Creator'!$M$4,'Detalle de Cuentas'!NX199&lt;='Graph Creator'!$N$4),1,0)</f>
        <v>0</v>
      </c>
      <c r="QS199" s="2">
        <f>IF(AND(NY199&gt;'Graph Creator'!$M$4,'Detalle de Cuentas'!NY199&lt;='Graph Creator'!$N$4),1,0)</f>
        <v>0</v>
      </c>
      <c r="QT199" s="2">
        <f>IF(AND(NZ199&gt;'Graph Creator'!$M$4,'Detalle de Cuentas'!NZ199&lt;='Graph Creator'!$N$4),1,0)</f>
        <v>0</v>
      </c>
      <c r="QU199" s="2">
        <f>IF(AND(OA199&gt;'Graph Creator'!$M$4,'Detalle de Cuentas'!OA199&lt;='Graph Creator'!$N$4),1,0)</f>
        <v>0</v>
      </c>
      <c r="QV199" s="2">
        <f>IF(AND(OB199&gt;'Graph Creator'!$M$4,'Detalle de Cuentas'!OB199&lt;='Graph Creator'!$N$4),1,0)</f>
        <v>0</v>
      </c>
      <c r="QW199" s="2">
        <f>IF(AND(OC199&gt;'Graph Creator'!$M$4,'Detalle de Cuentas'!OC199&lt;='Graph Creator'!$N$4),1,0)</f>
        <v>0</v>
      </c>
      <c r="QX199" s="2">
        <f>IF(AND(NF199&gt;'Graph Creator'!$N$4,'Detalle de Cuentas'!NF199&lt;='Graph Creator'!$O$4),1,0)</f>
        <v>0</v>
      </c>
      <c r="QY199" s="2">
        <f>IF(AND(NG199&gt;'Graph Creator'!$N$4,'Detalle de Cuentas'!NG199&lt;='Graph Creator'!$O$4),1,0)</f>
        <v>0</v>
      </c>
      <c r="QZ199" s="2">
        <f>IF(AND(NH199&gt;'Graph Creator'!$N$4,'Detalle de Cuentas'!NH199&lt;='Graph Creator'!$O$4),1,0)</f>
        <v>0</v>
      </c>
      <c r="RA199" s="2">
        <f>IF(AND(NI199&gt;'Graph Creator'!$N$4,'Detalle de Cuentas'!NI199&lt;='Graph Creator'!$O$4),1,0)</f>
        <v>0</v>
      </c>
      <c r="RB199" s="2">
        <f>IF(AND(NJ199&gt;'Graph Creator'!$N$4,'Detalle de Cuentas'!NJ199&lt;='Graph Creator'!$O$4),1,0)</f>
        <v>0</v>
      </c>
      <c r="RC199" s="2">
        <f>IF(AND(NK199&gt;'Graph Creator'!$N$4,'Detalle de Cuentas'!NK199&lt;='Graph Creator'!$O$4),1,0)</f>
        <v>0</v>
      </c>
      <c r="RD199" s="2">
        <f>IF(AND(NL199&gt;'Graph Creator'!$N$4,'Detalle de Cuentas'!NL199&lt;='Graph Creator'!$O$4),1,0)</f>
        <v>0</v>
      </c>
      <c r="RE199" s="2">
        <f>IF(AND(NM199&gt;'Graph Creator'!$N$4,'Detalle de Cuentas'!NM199&lt;='Graph Creator'!$O$4),1,0)</f>
        <v>0</v>
      </c>
      <c r="RF199" s="2">
        <f>IF(AND(NN199&gt;'Graph Creator'!$N$4,'Detalle de Cuentas'!NN199&lt;='Graph Creator'!$O$4),1,0)</f>
        <v>0</v>
      </c>
      <c r="RG199" s="2">
        <f>IF(AND(NO199&gt;'Graph Creator'!$N$4,'Detalle de Cuentas'!NO199&lt;='Graph Creator'!$O$4),1,0)</f>
        <v>0</v>
      </c>
      <c r="RH199" s="2">
        <f>IF(AND(NP199&gt;'Graph Creator'!$N$4,'Detalle de Cuentas'!NP199&lt;='Graph Creator'!$O$4),1,0)</f>
        <v>0</v>
      </c>
      <c r="RI199" s="2">
        <f>IF(AND(NQ199&gt;'Graph Creator'!$N$4,'Detalle de Cuentas'!NQ199&lt;='Graph Creator'!$O$4),1,0)</f>
        <v>0</v>
      </c>
      <c r="RJ199" s="2">
        <f>IF(AND(NR199&gt;'Graph Creator'!$N$4,'Detalle de Cuentas'!NR199&lt;='Graph Creator'!$O$4),1,0)</f>
        <v>0</v>
      </c>
      <c r="RK199" s="2">
        <f>IF(AND(NS199&gt;'Graph Creator'!$N$4,'Detalle de Cuentas'!NS199&lt;='Graph Creator'!$O$4),1,0)</f>
        <v>0</v>
      </c>
      <c r="RL199" s="2">
        <f>IF(AND(NT199&gt;'Graph Creator'!$N$4,'Detalle de Cuentas'!NT199&lt;='Graph Creator'!$O$4),1,0)</f>
        <v>0</v>
      </c>
      <c r="RM199" s="2">
        <f>IF(AND(NU199&gt;'Graph Creator'!$N$4,'Detalle de Cuentas'!NU199&lt;='Graph Creator'!$O$4),1,0)</f>
        <v>0</v>
      </c>
      <c r="RN199" s="2">
        <f>IF(AND(NV199&gt;'Graph Creator'!$N$4,'Detalle de Cuentas'!NV199&lt;='Graph Creator'!$O$4),1,0)</f>
        <v>0</v>
      </c>
      <c r="RO199" s="2">
        <f>IF(AND(NW199&gt;'Graph Creator'!$N$4,'Detalle de Cuentas'!NW199&lt;='Graph Creator'!$O$4),1,0)</f>
        <v>0</v>
      </c>
      <c r="RP199" s="2">
        <f>IF(AND(NX199&gt;'Graph Creator'!$N$4,'Detalle de Cuentas'!NX199&lt;='Graph Creator'!$O$4),1,0)</f>
        <v>0</v>
      </c>
      <c r="RQ199" s="2">
        <f>IF(AND(NY199&gt;'Graph Creator'!$N$4,'Detalle de Cuentas'!NY199&lt;='Graph Creator'!$O$4),1,0)</f>
        <v>0</v>
      </c>
      <c r="RR199" s="2">
        <f>IF(AND(NZ199&gt;'Graph Creator'!$N$4,'Detalle de Cuentas'!NZ199&lt;='Graph Creator'!$O$4),1,0)</f>
        <v>0</v>
      </c>
      <c r="RS199" s="2">
        <f>IF(AND(OA199&gt;'Graph Creator'!$N$4,'Detalle de Cuentas'!OA199&lt;='Graph Creator'!$O$4),1,0)</f>
        <v>0</v>
      </c>
      <c r="RT199" s="2">
        <f>IF(AND(OB199&gt;'Graph Creator'!$N$4,'Detalle de Cuentas'!OB199&lt;='Graph Creator'!$O$4),1,0)</f>
        <v>0</v>
      </c>
      <c r="RU199" s="2">
        <f>IF(AND(OC199&gt;'Graph Creator'!$N$4,'Detalle de Cuentas'!OC199&lt;='Graph Creator'!$O$4),1,0)</f>
        <v>0</v>
      </c>
      <c r="RV199" s="2" t="e">
        <f t="shared" si="2027"/>
        <v>#VALUE!</v>
      </c>
      <c r="RW199" s="2" t="e">
        <f t="shared" si="2028"/>
        <v>#VALUE!</v>
      </c>
      <c r="RX199" s="2" t="e">
        <f t="shared" si="2029"/>
        <v>#VALUE!</v>
      </c>
      <c r="RY199" s="2" t="e">
        <f t="shared" si="2030"/>
        <v>#VALUE!</v>
      </c>
      <c r="RZ199" s="2" t="e">
        <f t="shared" si="2031"/>
        <v>#VALUE!</v>
      </c>
      <c r="SA199" s="2" t="e">
        <f t="shared" si="2032"/>
        <v>#VALUE!</v>
      </c>
      <c r="SB199" s="2" t="e">
        <f t="shared" si="2033"/>
        <v>#VALUE!</v>
      </c>
      <c r="SC199" s="2" t="e">
        <f t="shared" si="2034"/>
        <v>#VALUE!</v>
      </c>
      <c r="SD199" s="2" t="e">
        <f t="shared" si="2035"/>
        <v>#VALUE!</v>
      </c>
      <c r="SE199" s="2" t="e">
        <f t="shared" si="2036"/>
        <v>#VALUE!</v>
      </c>
      <c r="SF199" s="2" t="e">
        <f t="shared" si="2037"/>
        <v>#VALUE!</v>
      </c>
      <c r="SG199" s="2" t="e">
        <f t="shared" si="2038"/>
        <v>#VALUE!</v>
      </c>
      <c r="SH199" s="2" t="e">
        <f t="shared" si="2039"/>
        <v>#VALUE!</v>
      </c>
      <c r="SI199" s="2" t="e">
        <f t="shared" si="2040"/>
        <v>#VALUE!</v>
      </c>
      <c r="SJ199" s="2" t="e">
        <f t="shared" si="2041"/>
        <v>#VALUE!</v>
      </c>
      <c r="SK199" s="2" t="e">
        <f t="shared" si="2042"/>
        <v>#VALUE!</v>
      </c>
      <c r="SL199" s="2" t="e">
        <f t="shared" si="2043"/>
        <v>#VALUE!</v>
      </c>
      <c r="SM199" s="2" t="e">
        <f t="shared" si="2044"/>
        <v>#VALUE!</v>
      </c>
      <c r="SN199" s="2" t="e">
        <f t="shared" si="2045"/>
        <v>#VALUE!</v>
      </c>
      <c r="SO199" s="2" t="e">
        <f t="shared" si="2046"/>
        <v>#VALUE!</v>
      </c>
      <c r="SP199" s="2" t="e">
        <f t="shared" si="2047"/>
        <v>#VALUE!</v>
      </c>
      <c r="SQ199" s="2" t="e">
        <f t="shared" si="2048"/>
        <v>#VALUE!</v>
      </c>
      <c r="SR199" s="2" t="e">
        <f t="shared" si="2049"/>
        <v>#VALUE!</v>
      </c>
      <c r="SS199" s="2" t="e">
        <f t="shared" si="2050"/>
        <v>#VALUE!</v>
      </c>
      <c r="ST199" s="2" t="e">
        <f t="shared" si="2051"/>
        <v>#VALUE!</v>
      </c>
      <c r="SU199" s="2" t="e">
        <f t="shared" si="2052"/>
        <v>#VALUE!</v>
      </c>
      <c r="SV199" s="2" t="e">
        <f t="shared" si="2053"/>
        <v>#VALUE!</v>
      </c>
      <c r="SW199" s="2" t="e">
        <f t="shared" si="2054"/>
        <v>#VALUE!</v>
      </c>
      <c r="SX199" s="2" t="e">
        <f t="shared" si="2055"/>
        <v>#VALUE!</v>
      </c>
      <c r="SY199" s="2" t="e">
        <f t="shared" si="2056"/>
        <v>#VALUE!</v>
      </c>
      <c r="SZ199" s="2" t="e">
        <f t="shared" si="2057"/>
        <v>#VALUE!</v>
      </c>
      <c r="TA199" s="2" t="e">
        <f t="shared" si="2058"/>
        <v>#VALUE!</v>
      </c>
      <c r="TB199" s="2" t="e">
        <f t="shared" si="2059"/>
        <v>#VALUE!</v>
      </c>
      <c r="TC199" s="2" t="e">
        <f t="shared" si="2060"/>
        <v>#VALUE!</v>
      </c>
      <c r="TD199" s="2" t="e">
        <f t="shared" si="2061"/>
        <v>#VALUE!</v>
      </c>
      <c r="TE199" s="2" t="e">
        <f t="shared" si="2062"/>
        <v>#VALUE!</v>
      </c>
      <c r="TF199" s="2" t="str">
        <f>IF(DZ199=1,IF(SUM(DZ$17:DZ199)&lt;2,""&amp;B199,", "&amp;B199),"")</f>
        <v/>
      </c>
      <c r="TG199" s="2" t="str">
        <f t="shared" si="2075"/>
        <v/>
      </c>
      <c r="TH199" s="2">
        <f t="shared" si="2063"/>
        <v>0</v>
      </c>
      <c r="TI199" s="14" t="str">
        <f t="shared" si="2064"/>
        <v/>
      </c>
      <c r="TJ199" s="14" t="e">
        <f t="shared" si="1884"/>
        <v>#VALUE!</v>
      </c>
      <c r="TK199" s="14" t="e">
        <f t="shared" si="1885"/>
        <v>#VALUE!</v>
      </c>
      <c r="TL199" s="14" t="e">
        <f t="shared" si="1886"/>
        <v>#VALUE!</v>
      </c>
      <c r="TM199" s="14" t="e">
        <f t="shared" si="1887"/>
        <v>#VALUE!</v>
      </c>
      <c r="TN199" s="14" t="e">
        <f t="shared" si="1888"/>
        <v>#VALUE!</v>
      </c>
      <c r="TO199" s="14" t="e">
        <f t="shared" si="1889"/>
        <v>#VALUE!</v>
      </c>
      <c r="TP199" s="14" t="e">
        <f t="shared" si="1890"/>
        <v>#VALUE!</v>
      </c>
      <c r="TQ199" s="14" t="e">
        <f t="shared" si="1891"/>
        <v>#VALUE!</v>
      </c>
      <c r="TR199" s="14" t="e">
        <f t="shared" si="1892"/>
        <v>#VALUE!</v>
      </c>
      <c r="TS199" s="14" t="e">
        <f t="shared" si="1893"/>
        <v>#VALUE!</v>
      </c>
      <c r="TT199" s="14" t="e">
        <f t="shared" si="1894"/>
        <v>#VALUE!</v>
      </c>
      <c r="TU199" s="14" t="e">
        <f t="shared" si="1895"/>
        <v>#VALUE!</v>
      </c>
      <c r="TV199" s="14" t="e">
        <f t="shared" si="1896"/>
        <v>#VALUE!</v>
      </c>
      <c r="TW199" s="14" t="e">
        <f t="shared" si="1897"/>
        <v>#VALUE!</v>
      </c>
      <c r="TX199" s="14" t="e">
        <f t="shared" si="1898"/>
        <v>#VALUE!</v>
      </c>
      <c r="TY199" s="14" t="e">
        <f t="shared" si="1899"/>
        <v>#VALUE!</v>
      </c>
      <c r="TZ199" s="14" t="e">
        <f t="shared" si="1900"/>
        <v>#VALUE!</v>
      </c>
      <c r="UA199" s="14" t="e">
        <f t="shared" si="1901"/>
        <v>#VALUE!</v>
      </c>
      <c r="UB199" s="14" t="e">
        <f t="shared" si="1902"/>
        <v>#VALUE!</v>
      </c>
      <c r="UC199" s="14" t="e">
        <f t="shared" si="1903"/>
        <v>#VALUE!</v>
      </c>
      <c r="UD199" s="14" t="e">
        <f t="shared" si="1904"/>
        <v>#VALUE!</v>
      </c>
      <c r="UE199" s="14" t="e">
        <f t="shared" si="1905"/>
        <v>#VALUE!</v>
      </c>
      <c r="UF199" s="14" t="e">
        <f t="shared" si="1906"/>
        <v>#VALUE!</v>
      </c>
      <c r="UH199" s="2">
        <f>IF($C$4-$R199&gt;'Graph Creator'!$E$2*'Graph Creator'!$D$13*12,0,1)</f>
        <v>1</v>
      </c>
      <c r="UJ199" s="2" t="e">
        <f t="shared" si="2065"/>
        <v>#VALUE!</v>
      </c>
      <c r="UK199" s="2" t="e">
        <f t="shared" si="1907"/>
        <v>#VALUE!</v>
      </c>
      <c r="UL199" s="2" t="e">
        <f t="shared" si="1908"/>
        <v>#VALUE!</v>
      </c>
      <c r="UM199" s="2" t="e">
        <f t="shared" si="1909"/>
        <v>#VALUE!</v>
      </c>
      <c r="UN199" s="2" t="e">
        <f t="shared" si="1910"/>
        <v>#VALUE!</v>
      </c>
      <c r="UO199" s="2" t="e">
        <f t="shared" si="1911"/>
        <v>#VALUE!</v>
      </c>
      <c r="UP199" s="2" t="e">
        <f t="shared" si="1912"/>
        <v>#VALUE!</v>
      </c>
      <c r="UQ199" s="2" t="e">
        <f t="shared" si="1913"/>
        <v>#VALUE!</v>
      </c>
      <c r="UR199" s="2" t="e">
        <f t="shared" si="1914"/>
        <v>#VALUE!</v>
      </c>
      <c r="US199" s="2" t="e">
        <f t="shared" si="1915"/>
        <v>#VALUE!</v>
      </c>
      <c r="UT199" s="2" t="e">
        <f t="shared" si="1916"/>
        <v>#VALUE!</v>
      </c>
      <c r="UU199" s="2" t="e">
        <f t="shared" si="1917"/>
        <v>#VALUE!</v>
      </c>
      <c r="UV199" s="2" t="e">
        <f t="shared" si="1918"/>
        <v>#VALUE!</v>
      </c>
      <c r="UW199" s="2" t="e">
        <f t="shared" si="1919"/>
        <v>#VALUE!</v>
      </c>
      <c r="UX199" s="2" t="e">
        <f t="shared" si="1920"/>
        <v>#VALUE!</v>
      </c>
      <c r="UY199" s="2" t="e">
        <f t="shared" si="1921"/>
        <v>#VALUE!</v>
      </c>
      <c r="UZ199" s="2" t="e">
        <f t="shared" si="1922"/>
        <v>#VALUE!</v>
      </c>
      <c r="VA199" s="2" t="e">
        <f t="shared" si="1923"/>
        <v>#VALUE!</v>
      </c>
      <c r="VB199" s="2" t="e">
        <f t="shared" si="1924"/>
        <v>#VALUE!</v>
      </c>
      <c r="VC199" s="2" t="e">
        <f t="shared" si="1925"/>
        <v>#VALUE!</v>
      </c>
      <c r="VD199" s="2" t="e">
        <f t="shared" si="1926"/>
        <v>#VALUE!</v>
      </c>
      <c r="VE199" s="2" t="e">
        <f t="shared" si="1927"/>
        <v>#VALUE!</v>
      </c>
      <c r="VF199" s="2" t="e">
        <f t="shared" si="1928"/>
        <v>#VALUE!</v>
      </c>
      <c r="VG199" s="2" t="e">
        <f t="shared" si="1929"/>
        <v>#VALUE!</v>
      </c>
      <c r="VH199" s="2" t="e">
        <f t="shared" si="1930"/>
        <v>#VALUE!</v>
      </c>
      <c r="VI199" s="2" t="e">
        <f t="shared" si="1931"/>
        <v>#VALUE!</v>
      </c>
      <c r="VJ199" s="2" t="e">
        <f t="shared" si="1932"/>
        <v>#VALUE!</v>
      </c>
      <c r="VK199" s="2" t="e">
        <f t="shared" si="1933"/>
        <v>#VALUE!</v>
      </c>
      <c r="VL199" s="2" t="e">
        <f t="shared" si="1934"/>
        <v>#VALUE!</v>
      </c>
      <c r="VM199" s="2" t="e">
        <f t="shared" si="1935"/>
        <v>#VALUE!</v>
      </c>
      <c r="VN199" s="2" t="e">
        <f t="shared" si="1936"/>
        <v>#VALUE!</v>
      </c>
      <c r="VO199" s="2" t="e">
        <f t="shared" si="1937"/>
        <v>#VALUE!</v>
      </c>
      <c r="VP199" s="2" t="e">
        <f t="shared" si="1938"/>
        <v>#VALUE!</v>
      </c>
      <c r="VQ199" s="2" t="e">
        <f t="shared" si="1939"/>
        <v>#VALUE!</v>
      </c>
      <c r="VR199" s="2" t="e">
        <f t="shared" si="1940"/>
        <v>#VALUE!</v>
      </c>
      <c r="VS199" s="2" t="e">
        <f t="shared" si="1941"/>
        <v>#VALUE!</v>
      </c>
      <c r="VT199" s="98">
        <f t="shared" si="2066"/>
        <v>0</v>
      </c>
      <c r="VU199" s="98">
        <f t="shared" si="1942"/>
        <v>0</v>
      </c>
      <c r="VV199" s="98">
        <f t="shared" si="1943"/>
        <v>0</v>
      </c>
      <c r="VW199" s="98">
        <f t="shared" si="1944"/>
        <v>0</v>
      </c>
      <c r="VX199" s="98">
        <f t="shared" si="1945"/>
        <v>0</v>
      </c>
      <c r="VY199" s="98">
        <f t="shared" si="1946"/>
        <v>0</v>
      </c>
      <c r="VZ199" s="98">
        <f t="shared" si="1947"/>
        <v>0</v>
      </c>
      <c r="WA199" s="98">
        <f t="shared" si="1948"/>
        <v>0</v>
      </c>
      <c r="WB199" s="98">
        <f t="shared" si="1949"/>
        <v>0</v>
      </c>
      <c r="WC199" s="98">
        <f t="shared" si="1950"/>
        <v>0</v>
      </c>
      <c r="WD199" s="98">
        <f t="shared" si="1951"/>
        <v>0</v>
      </c>
      <c r="WE199" s="98">
        <f t="shared" si="1952"/>
        <v>0</v>
      </c>
      <c r="WF199" s="98">
        <f t="shared" si="1953"/>
        <v>0</v>
      </c>
      <c r="WG199" s="98">
        <f t="shared" si="1954"/>
        <v>0</v>
      </c>
      <c r="WH199" s="98">
        <f t="shared" si="1955"/>
        <v>0</v>
      </c>
      <c r="WI199" s="98">
        <f t="shared" si="1956"/>
        <v>0</v>
      </c>
      <c r="WJ199" s="98">
        <f t="shared" si="1957"/>
        <v>0</v>
      </c>
      <c r="WK199" s="98">
        <f t="shared" si="1958"/>
        <v>0</v>
      </c>
      <c r="WL199" s="98">
        <f t="shared" si="1959"/>
        <v>0</v>
      </c>
      <c r="WM199" s="98">
        <f t="shared" si="1960"/>
        <v>0</v>
      </c>
      <c r="WN199" s="98">
        <f t="shared" si="1961"/>
        <v>0</v>
      </c>
      <c r="WO199" s="98">
        <f t="shared" si="1962"/>
        <v>0</v>
      </c>
      <c r="WP199" s="98">
        <f t="shared" si="1963"/>
        <v>0</v>
      </c>
      <c r="WQ199" s="98">
        <f t="shared" si="1964"/>
        <v>0</v>
      </c>
      <c r="WR199" s="98">
        <f>IFERROR(INDEX('Score Calculation'!$D$38:$D$41,MATCH('Detalle de Cuentas'!VT199,'Score Calculation'!$C$38:$C$41,1)),0)</f>
        <v>4</v>
      </c>
      <c r="WS199" s="98">
        <f>IFERROR(INDEX('Score Calculation'!$D$38:$D$41,MATCH('Detalle de Cuentas'!VU199,'Score Calculation'!$C$38:$C$41,1)),0)</f>
        <v>4</v>
      </c>
      <c r="WT199" s="98">
        <f>IFERROR(INDEX('Score Calculation'!$D$38:$D$41,MATCH('Detalle de Cuentas'!VV199,'Score Calculation'!$C$38:$C$41,1)),0)</f>
        <v>4</v>
      </c>
      <c r="WU199" s="98">
        <f>IFERROR(INDEX('Score Calculation'!$D$38:$D$41,MATCH('Detalle de Cuentas'!VW199,'Score Calculation'!$C$38:$C$41,1)),0)</f>
        <v>4</v>
      </c>
      <c r="WV199" s="98">
        <f>IFERROR(INDEX('Score Calculation'!$D$38:$D$41,MATCH('Detalle de Cuentas'!VX199,'Score Calculation'!$C$38:$C$41,1)),0)</f>
        <v>4</v>
      </c>
      <c r="WW199" s="98">
        <f>IFERROR(INDEX('Score Calculation'!$D$38:$D$41,MATCH('Detalle de Cuentas'!VY199,'Score Calculation'!$C$38:$C$41,1)),0)</f>
        <v>4</v>
      </c>
      <c r="WX199" s="98">
        <f>IFERROR(INDEX('Score Calculation'!$D$38:$D$41,MATCH('Detalle de Cuentas'!VZ199,'Score Calculation'!$C$38:$C$41,1)),0)</f>
        <v>4</v>
      </c>
      <c r="WY199" s="98">
        <f>IFERROR(INDEX('Score Calculation'!$D$38:$D$41,MATCH('Detalle de Cuentas'!WA199,'Score Calculation'!$C$38:$C$41,1)),0)</f>
        <v>4</v>
      </c>
      <c r="WZ199" s="98">
        <f>IFERROR(INDEX('Score Calculation'!$D$38:$D$41,MATCH('Detalle de Cuentas'!WB199,'Score Calculation'!$C$38:$C$41,1)),0)</f>
        <v>4</v>
      </c>
      <c r="XA199" s="98">
        <f>IFERROR(INDEX('Score Calculation'!$D$38:$D$41,MATCH('Detalle de Cuentas'!WC199,'Score Calculation'!$C$38:$C$41,1)),0)</f>
        <v>4</v>
      </c>
      <c r="XB199" s="98">
        <f>IFERROR(INDEX('Score Calculation'!$D$38:$D$41,MATCH('Detalle de Cuentas'!WD199,'Score Calculation'!$C$38:$C$41,1)),0)</f>
        <v>4</v>
      </c>
      <c r="XC199" s="98">
        <f>IFERROR(INDEX('Score Calculation'!$D$38:$D$41,MATCH('Detalle de Cuentas'!WE199,'Score Calculation'!$C$38:$C$41,1)),0)</f>
        <v>4</v>
      </c>
      <c r="XD199" s="98">
        <f>IFERROR(INDEX('Score Calculation'!$D$38:$D$41,MATCH('Detalle de Cuentas'!WF199,'Score Calculation'!$C$38:$C$41,1)),0)</f>
        <v>4</v>
      </c>
      <c r="XE199" s="98">
        <f>IFERROR(INDEX('Score Calculation'!$D$38:$D$41,MATCH('Detalle de Cuentas'!WG199,'Score Calculation'!$C$38:$C$41,1)),0)</f>
        <v>4</v>
      </c>
      <c r="XF199" s="98">
        <f>IFERROR(INDEX('Score Calculation'!$D$38:$D$41,MATCH('Detalle de Cuentas'!WH199,'Score Calculation'!$C$38:$C$41,1)),0)</f>
        <v>4</v>
      </c>
      <c r="XG199" s="98">
        <f>IFERROR(INDEX('Score Calculation'!$D$38:$D$41,MATCH('Detalle de Cuentas'!WI199,'Score Calculation'!$C$38:$C$41,1)),0)</f>
        <v>4</v>
      </c>
      <c r="XH199" s="98">
        <f>IFERROR(INDEX('Score Calculation'!$D$38:$D$41,MATCH('Detalle de Cuentas'!WJ199,'Score Calculation'!$C$38:$C$41,1)),0)</f>
        <v>4</v>
      </c>
      <c r="XI199" s="98">
        <f>IFERROR(INDEX('Score Calculation'!$D$38:$D$41,MATCH('Detalle de Cuentas'!WK199,'Score Calculation'!$C$38:$C$41,1)),0)</f>
        <v>4</v>
      </c>
      <c r="XJ199" s="98">
        <f>IFERROR(INDEX('Score Calculation'!$D$38:$D$41,MATCH('Detalle de Cuentas'!WL199,'Score Calculation'!$C$38:$C$41,1)),0)</f>
        <v>4</v>
      </c>
      <c r="XK199" s="98">
        <f>IFERROR(INDEX('Score Calculation'!$D$38:$D$41,MATCH('Detalle de Cuentas'!WM199,'Score Calculation'!$C$38:$C$41,1)),0)</f>
        <v>4</v>
      </c>
      <c r="XL199" s="98">
        <f>IFERROR(INDEX('Score Calculation'!$D$38:$D$41,MATCH('Detalle de Cuentas'!WN199,'Score Calculation'!$C$38:$C$41,1)),0)</f>
        <v>4</v>
      </c>
      <c r="XM199" s="98">
        <f>IFERROR(INDEX('Score Calculation'!$D$38:$D$41,MATCH('Detalle de Cuentas'!WO199,'Score Calculation'!$C$38:$C$41,1)),0)</f>
        <v>4</v>
      </c>
      <c r="XN199" s="98">
        <f>IFERROR(INDEX('Score Calculation'!$D$38:$D$41,MATCH('Detalle de Cuentas'!WP199,'Score Calculation'!$C$38:$C$41,1)),0)</f>
        <v>4</v>
      </c>
      <c r="XO199" s="98">
        <f>IFERROR(INDEX('Score Calculation'!$D$38:$D$41,MATCH('Detalle de Cuentas'!WQ199,'Score Calculation'!$C$38:$C$41,1)),0)</f>
        <v>4</v>
      </c>
      <c r="XP199" s="98">
        <f>IFERROR(INDEX('Score Calculation'!$D$24:$D$31,MATCH('Detalle de Cuentas'!NF199,'Score Calculation'!$C$24:$C$31,1)),0)</f>
        <v>1</v>
      </c>
      <c r="XQ199" s="98">
        <f>IFERROR(INDEX('Score Calculation'!$D$24:$D$31,MATCH('Detalle de Cuentas'!NG199,'Score Calculation'!$C$24:$C$31,1)),0)</f>
        <v>1</v>
      </c>
      <c r="XR199" s="98">
        <f>IFERROR(INDEX('Score Calculation'!$D$24:$D$31,MATCH('Detalle de Cuentas'!NH199,'Score Calculation'!$C$24:$C$31,1)),0)</f>
        <v>1</v>
      </c>
      <c r="XS199" s="98">
        <f>IFERROR(INDEX('Score Calculation'!$D$24:$D$31,MATCH('Detalle de Cuentas'!NI199,'Score Calculation'!$C$24:$C$31,1)),0)</f>
        <v>1</v>
      </c>
      <c r="XT199" s="98">
        <f>IFERROR(INDEX('Score Calculation'!$D$24:$D$31,MATCH('Detalle de Cuentas'!NJ199,'Score Calculation'!$C$24:$C$31,1)),0)</f>
        <v>1</v>
      </c>
      <c r="XU199" s="98">
        <f>IFERROR(INDEX('Score Calculation'!$D$24:$D$31,MATCH('Detalle de Cuentas'!NK199,'Score Calculation'!$C$24:$C$31,1)),0)</f>
        <v>1</v>
      </c>
      <c r="XV199" s="98">
        <f>IFERROR(INDEX('Score Calculation'!$D$24:$D$31,MATCH('Detalle de Cuentas'!NL199,'Score Calculation'!$C$24:$C$31,1)),0)</f>
        <v>1</v>
      </c>
      <c r="XW199" s="98">
        <f>IFERROR(INDEX('Score Calculation'!$D$24:$D$31,MATCH('Detalle de Cuentas'!NM199,'Score Calculation'!$C$24:$C$31,1)),0)</f>
        <v>1</v>
      </c>
      <c r="XX199" s="98">
        <f>IFERROR(INDEX('Score Calculation'!$D$24:$D$31,MATCH('Detalle de Cuentas'!NN199,'Score Calculation'!$C$24:$C$31,1)),0)</f>
        <v>1</v>
      </c>
      <c r="XY199" s="98">
        <f>IFERROR(INDEX('Score Calculation'!$D$24:$D$31,MATCH('Detalle de Cuentas'!NO199,'Score Calculation'!$C$24:$C$31,1)),0)</f>
        <v>1</v>
      </c>
      <c r="XZ199" s="98">
        <f>IFERROR(INDEX('Score Calculation'!$D$24:$D$31,MATCH('Detalle de Cuentas'!NP199,'Score Calculation'!$C$24:$C$31,1)),0)</f>
        <v>1</v>
      </c>
      <c r="YA199" s="98">
        <f>IFERROR(INDEX('Score Calculation'!$D$24:$D$31,MATCH('Detalle de Cuentas'!NQ199,'Score Calculation'!$C$24:$C$31,1)),0)</f>
        <v>1</v>
      </c>
      <c r="YB199" s="98">
        <f>IFERROR(INDEX('Score Calculation'!$D$24:$D$31,MATCH('Detalle de Cuentas'!NR199,'Score Calculation'!$C$24:$C$31,1)),0)</f>
        <v>1</v>
      </c>
      <c r="YC199" s="98">
        <f>IFERROR(INDEX('Score Calculation'!$D$24:$D$31,MATCH('Detalle de Cuentas'!NS199,'Score Calculation'!$C$24:$C$31,1)),0)</f>
        <v>1</v>
      </c>
      <c r="YD199" s="98">
        <f>IFERROR(INDEX('Score Calculation'!$D$24:$D$31,MATCH('Detalle de Cuentas'!NT199,'Score Calculation'!$C$24:$C$31,1)),0)</f>
        <v>1</v>
      </c>
      <c r="YE199" s="98">
        <f>IFERROR(INDEX('Score Calculation'!$D$24:$D$31,MATCH('Detalle de Cuentas'!NU199,'Score Calculation'!$C$24:$C$31,1)),0)</f>
        <v>1</v>
      </c>
      <c r="YF199" s="98">
        <f>IFERROR(INDEX('Score Calculation'!$D$24:$D$31,MATCH('Detalle de Cuentas'!NV199,'Score Calculation'!$C$24:$C$31,1)),0)</f>
        <v>1</v>
      </c>
      <c r="YG199" s="98">
        <f>IFERROR(INDEX('Score Calculation'!$D$24:$D$31,MATCH('Detalle de Cuentas'!NW199,'Score Calculation'!$C$24:$C$31,1)),0)</f>
        <v>1</v>
      </c>
      <c r="YH199" s="98">
        <f>IFERROR(INDEX('Score Calculation'!$D$24:$D$31,MATCH('Detalle de Cuentas'!NX199,'Score Calculation'!$C$24:$C$31,1)),0)</f>
        <v>1</v>
      </c>
      <c r="YI199" s="98">
        <f>IFERROR(INDEX('Score Calculation'!$D$24:$D$31,MATCH('Detalle de Cuentas'!NY199,'Score Calculation'!$C$24:$C$31,1)),0)</f>
        <v>1</v>
      </c>
      <c r="YJ199" s="98">
        <f>IFERROR(INDEX('Score Calculation'!$D$24:$D$31,MATCH('Detalle de Cuentas'!NZ199,'Score Calculation'!$C$24:$C$31,1)),0)</f>
        <v>1</v>
      </c>
      <c r="YK199" s="98">
        <f>IFERROR(INDEX('Score Calculation'!$D$24:$D$31,MATCH('Detalle de Cuentas'!OA199,'Score Calculation'!$C$24:$C$31,1)),0)</f>
        <v>1</v>
      </c>
      <c r="YL199" s="98">
        <f>IFERROR(INDEX('Score Calculation'!$D$24:$D$31,MATCH('Detalle de Cuentas'!OB199,'Score Calculation'!$C$24:$C$31,1)),0)</f>
        <v>1</v>
      </c>
      <c r="YM199" s="98">
        <f>IFERROR(INDEX('Score Calculation'!$D$24:$D$31,MATCH('Detalle de Cuentas'!OC199,'Score Calculation'!$C$24:$C$31,1)),0)</f>
        <v>1</v>
      </c>
      <c r="YN199" s="98">
        <f t="shared" si="2067"/>
        <v>0</v>
      </c>
      <c r="YO199" s="98">
        <f>IF(LEFT(TRIM($D199),15)="GRUPO SOLIDARIO",$L199*'Score Calculation'!$H$5,IF(TRIM('Detalle de Cuentas'!$C199)="Semanal",'Detalle de Cuentas'!$L199*'Score Calculation'!$H$6,'Detalle de Cuentas'!$L199))</f>
        <v>0</v>
      </c>
      <c r="YP199" s="99">
        <f>IFERROR(INDEX('Score Calculation'!$D$54:$D$60,MATCH($YO199,'Score Calculation'!$C$54:$C$60,1)),1)</f>
        <v>0.2</v>
      </c>
      <c r="YQ199" s="99">
        <f>IFERROR(INDEX('Score Calculation'!$D$65:$D$123,MATCH(LEFT(TRIM('Detalle de Cuentas'!$F199),20),'Score Calculation'!$F$65:$F$123,0)),1)</f>
        <v>1</v>
      </c>
      <c r="YR199" s="99">
        <f>IFERROR(INDEX('Score Calculation'!$D$46:$D$49,MATCH('Detalle de Cuentas'!$YN199,'Score Calculation'!$C$46:$C$49,1)),1)</f>
        <v>4</v>
      </c>
      <c r="YS199" s="99">
        <f t="shared" si="2068"/>
        <v>0</v>
      </c>
      <c r="YT199" s="99">
        <f t="shared" si="2069"/>
        <v>0</v>
      </c>
      <c r="YU199" s="98" t="str">
        <f t="shared" si="2070"/>
        <v/>
      </c>
      <c r="YV199" s="109">
        <f t="shared" si="2071"/>
        <v>1</v>
      </c>
      <c r="YW199" s="109">
        <f>IFERROR(INDEX('Score Calculation'!$D$187:$D$245,MATCH(LEFT(TRIM('Detalle de Cuentas'!$F199),20),'Score Calculation'!$F$187:$F$245,0)),1)</f>
        <v>1</v>
      </c>
      <c r="YX199" s="109">
        <f>IFERROR(IF($E199="HIPOTECA",-PMT('Score Calculation'!$H$266/(360/$J199),$G199,$YO199)*(30/$J199),-PMT('Score Calculation'!$H$267/(360/$J199),$G199,$YO199)*(30/$J199)),0)</f>
        <v>0</v>
      </c>
      <c r="YY199" s="109">
        <f t="shared" si="2387"/>
        <v>0</v>
      </c>
      <c r="YZ199" s="109">
        <f t="shared" si="2387"/>
        <v>0</v>
      </c>
      <c r="ZA199" s="109">
        <f t="shared" si="2387"/>
        <v>0</v>
      </c>
      <c r="ZB199" s="109">
        <f t="shared" si="2387"/>
        <v>0</v>
      </c>
      <c r="ZC199" s="109">
        <f t="shared" si="2387"/>
        <v>0</v>
      </c>
      <c r="ZD199" s="109">
        <f t="shared" si="2387"/>
        <v>0</v>
      </c>
      <c r="ZE199" s="109">
        <f t="shared" si="2387"/>
        <v>0</v>
      </c>
      <c r="ZF199" s="109">
        <f t="shared" si="2387"/>
        <v>0</v>
      </c>
      <c r="ZG199" s="109">
        <f t="shared" si="2387"/>
        <v>0</v>
      </c>
      <c r="ZH199" s="109">
        <f t="shared" si="2387"/>
        <v>0</v>
      </c>
      <c r="ZI199" s="109">
        <f t="shared" si="2072"/>
        <v>0</v>
      </c>
    </row>
    <row r="200" spans="2:685" x14ac:dyDescent="0.2">
      <c r="B200" s="41">
        <v>184</v>
      </c>
      <c r="C200" s="42"/>
      <c r="D200" s="42"/>
      <c r="E200" s="42"/>
      <c r="F200" s="42"/>
      <c r="G200" s="42"/>
      <c r="H200" s="42"/>
      <c r="I200" s="29"/>
      <c r="J200" s="6" t="str">
        <f t="shared" si="2136"/>
        <v/>
      </c>
      <c r="K200" s="43"/>
      <c r="L200" s="43"/>
      <c r="M200" s="43"/>
      <c r="N200" s="43"/>
      <c r="O200" s="43"/>
      <c r="P200" s="44" t="str">
        <f t="shared" si="1965"/>
        <v/>
      </c>
      <c r="Q200" s="26"/>
      <c r="R200" s="26"/>
      <c r="S200" s="26"/>
      <c r="T200" s="26"/>
      <c r="U200" s="29"/>
      <c r="V200" s="43"/>
      <c r="W200" s="26"/>
      <c r="X200" s="29"/>
      <c r="Y200" s="6">
        <f>IF('Detalle de Cuentas'!$C$4-$R200&gt;'Graph Creator'!$E$2*'Graph Creator'!$D$13*12,0,1)</f>
        <v>1</v>
      </c>
      <c r="Z200" s="45">
        <f t="shared" si="2137"/>
        <v>0</v>
      </c>
      <c r="AA200" s="2" t="e">
        <f t="shared" si="1966"/>
        <v>#VALUE!</v>
      </c>
      <c r="AB200" s="2" t="e">
        <f t="shared" si="1967"/>
        <v>#VALUE!</v>
      </c>
      <c r="AC200" s="2" t="e">
        <f t="shared" si="1968"/>
        <v>#VALUE!</v>
      </c>
      <c r="AD200" s="2" t="e">
        <f t="shared" si="1969"/>
        <v>#VALUE!</v>
      </c>
      <c r="AE200" s="2" t="e">
        <f t="shared" si="1970"/>
        <v>#VALUE!</v>
      </c>
      <c r="AF200" s="2" t="e">
        <f t="shared" si="1971"/>
        <v>#VALUE!</v>
      </c>
      <c r="AG200" s="2">
        <f t="shared" si="1972"/>
        <v>0</v>
      </c>
      <c r="AH200" s="2">
        <f t="shared" si="1973"/>
        <v>0</v>
      </c>
      <c r="AI200" s="2" t="str">
        <f t="shared" si="1974"/>
        <v/>
      </c>
      <c r="AJ200" s="2" t="str">
        <f t="shared" ref="AJ200:BE200" si="2402">IFERROR(SEARCH(".",$I200,AI200+1),"")</f>
        <v/>
      </c>
      <c r="AK200" s="2" t="str">
        <f t="shared" si="2402"/>
        <v/>
      </c>
      <c r="AL200" s="2" t="str">
        <f t="shared" si="2402"/>
        <v/>
      </c>
      <c r="AM200" s="2" t="str">
        <f t="shared" si="2402"/>
        <v/>
      </c>
      <c r="AN200" s="2" t="str">
        <f t="shared" si="2402"/>
        <v/>
      </c>
      <c r="AO200" s="2" t="str">
        <f t="shared" si="2402"/>
        <v/>
      </c>
      <c r="AP200" s="2" t="str">
        <f t="shared" si="2402"/>
        <v/>
      </c>
      <c r="AQ200" s="2" t="str">
        <f t="shared" si="2402"/>
        <v/>
      </c>
      <c r="AR200" s="2" t="str">
        <f t="shared" si="2402"/>
        <v/>
      </c>
      <c r="AS200" s="2" t="str">
        <f t="shared" si="2402"/>
        <v/>
      </c>
      <c r="AT200" s="2" t="str">
        <f t="shared" si="2402"/>
        <v/>
      </c>
      <c r="AU200" s="2" t="str">
        <f t="shared" si="2402"/>
        <v/>
      </c>
      <c r="AV200" s="2" t="str">
        <f t="shared" si="2402"/>
        <v/>
      </c>
      <c r="AW200" s="2" t="str">
        <f t="shared" si="2402"/>
        <v/>
      </c>
      <c r="AX200" s="2" t="str">
        <f t="shared" si="2402"/>
        <v/>
      </c>
      <c r="AY200" s="2" t="str">
        <f t="shared" si="2402"/>
        <v/>
      </c>
      <c r="AZ200" s="2" t="str">
        <f t="shared" si="2402"/>
        <v/>
      </c>
      <c r="BA200" s="2" t="str">
        <f t="shared" si="2402"/>
        <v/>
      </c>
      <c r="BB200" s="2" t="str">
        <f t="shared" si="2402"/>
        <v/>
      </c>
      <c r="BC200" s="2" t="str">
        <f t="shared" si="2402"/>
        <v/>
      </c>
      <c r="BD200" s="2" t="str">
        <f t="shared" si="2402"/>
        <v/>
      </c>
      <c r="BE200" s="2" t="str">
        <f t="shared" si="2402"/>
        <v/>
      </c>
      <c r="BF200" s="2" t="str">
        <f t="shared" si="1976"/>
        <v/>
      </c>
      <c r="BG200" s="2" t="str">
        <f t="shared" si="1620"/>
        <v/>
      </c>
      <c r="BH200" s="2" t="str">
        <f t="shared" si="1621"/>
        <v/>
      </c>
      <c r="BI200" s="2" t="str">
        <f t="shared" si="1622"/>
        <v/>
      </c>
      <c r="BJ200" s="2" t="str">
        <f t="shared" si="1623"/>
        <v/>
      </c>
      <c r="BK200" s="2" t="str">
        <f t="shared" si="1624"/>
        <v/>
      </c>
      <c r="BL200" s="2" t="str">
        <f t="shared" si="1625"/>
        <v/>
      </c>
      <c r="BM200" s="2" t="str">
        <f t="shared" si="1626"/>
        <v/>
      </c>
      <c r="BN200" s="2" t="str">
        <f t="shared" si="1627"/>
        <v/>
      </c>
      <c r="BO200" s="2" t="str">
        <f t="shared" si="1628"/>
        <v/>
      </c>
      <c r="BP200" s="2" t="str">
        <f t="shared" si="1629"/>
        <v/>
      </c>
      <c r="BQ200" s="2" t="str">
        <f t="shared" si="1630"/>
        <v/>
      </c>
      <c r="BR200" s="2" t="str">
        <f t="shared" si="1631"/>
        <v/>
      </c>
      <c r="BS200" s="2" t="str">
        <f t="shared" si="1632"/>
        <v/>
      </c>
      <c r="BT200" s="2" t="str">
        <f t="shared" si="1633"/>
        <v/>
      </c>
      <c r="BU200" s="2" t="str">
        <f t="shared" si="1634"/>
        <v/>
      </c>
      <c r="BV200" s="2" t="str">
        <f t="shared" si="1635"/>
        <v/>
      </c>
      <c r="BW200" s="2" t="str">
        <f t="shared" si="1636"/>
        <v/>
      </c>
      <c r="BX200" s="2" t="str">
        <f t="shared" si="1637"/>
        <v/>
      </c>
      <c r="BY200" s="2" t="str">
        <f t="shared" si="1638"/>
        <v/>
      </c>
      <c r="BZ200" s="2" t="str">
        <f t="shared" si="1639"/>
        <v/>
      </c>
      <c r="CA200" s="2" t="str">
        <f t="shared" si="1640"/>
        <v/>
      </c>
      <c r="CB200" s="2" t="str">
        <f t="shared" si="1641"/>
        <v/>
      </c>
      <c r="CC200" s="2" t="str">
        <f t="shared" si="1642"/>
        <v/>
      </c>
      <c r="CD200" s="14">
        <f t="shared" si="2139"/>
        <v>0</v>
      </c>
      <c r="CE200" s="14" t="e">
        <f t="shared" ref="CE200:DA200" si="2403">CD200-$J$17</f>
        <v>#VALUE!</v>
      </c>
      <c r="CF200" s="14" t="e">
        <f t="shared" si="2403"/>
        <v>#VALUE!</v>
      </c>
      <c r="CG200" s="14" t="e">
        <f t="shared" si="2403"/>
        <v>#VALUE!</v>
      </c>
      <c r="CH200" s="14" t="e">
        <f t="shared" si="2403"/>
        <v>#VALUE!</v>
      </c>
      <c r="CI200" s="14" t="e">
        <f t="shared" si="2403"/>
        <v>#VALUE!</v>
      </c>
      <c r="CJ200" s="14" t="e">
        <f t="shared" si="2403"/>
        <v>#VALUE!</v>
      </c>
      <c r="CK200" s="14" t="e">
        <f t="shared" si="2403"/>
        <v>#VALUE!</v>
      </c>
      <c r="CL200" s="14" t="e">
        <f t="shared" si="2403"/>
        <v>#VALUE!</v>
      </c>
      <c r="CM200" s="14" t="e">
        <f t="shared" si="2403"/>
        <v>#VALUE!</v>
      </c>
      <c r="CN200" s="14" t="e">
        <f t="shared" si="2403"/>
        <v>#VALUE!</v>
      </c>
      <c r="CO200" s="14" t="e">
        <f t="shared" si="2403"/>
        <v>#VALUE!</v>
      </c>
      <c r="CP200" s="14" t="e">
        <f t="shared" si="2403"/>
        <v>#VALUE!</v>
      </c>
      <c r="CQ200" s="14" t="e">
        <f t="shared" si="2403"/>
        <v>#VALUE!</v>
      </c>
      <c r="CR200" s="14" t="e">
        <f t="shared" si="2403"/>
        <v>#VALUE!</v>
      </c>
      <c r="CS200" s="14" t="e">
        <f t="shared" si="2403"/>
        <v>#VALUE!</v>
      </c>
      <c r="CT200" s="14" t="e">
        <f t="shared" si="2403"/>
        <v>#VALUE!</v>
      </c>
      <c r="CU200" s="14" t="e">
        <f t="shared" si="2403"/>
        <v>#VALUE!</v>
      </c>
      <c r="CV200" s="14" t="e">
        <f t="shared" si="2403"/>
        <v>#VALUE!</v>
      </c>
      <c r="CW200" s="14" t="e">
        <f t="shared" si="2403"/>
        <v>#VALUE!</v>
      </c>
      <c r="CX200" s="14" t="e">
        <f t="shared" si="2403"/>
        <v>#VALUE!</v>
      </c>
      <c r="CY200" s="14" t="e">
        <f t="shared" si="2403"/>
        <v>#VALUE!</v>
      </c>
      <c r="CZ200" s="14" t="e">
        <f t="shared" si="2403"/>
        <v>#VALUE!</v>
      </c>
      <c r="DA200" s="14" t="e">
        <f t="shared" si="2403"/>
        <v>#VALUE!</v>
      </c>
      <c r="DB200" s="2">
        <f t="shared" si="1978"/>
        <v>0</v>
      </c>
      <c r="DC200" s="2">
        <f t="shared" si="1979"/>
        <v>0</v>
      </c>
      <c r="DD200" s="2">
        <f t="shared" si="1980"/>
        <v>0</v>
      </c>
      <c r="DE200" s="2">
        <f t="shared" si="1981"/>
        <v>0</v>
      </c>
      <c r="DF200" s="2">
        <f t="shared" si="1982"/>
        <v>0</v>
      </c>
      <c r="DG200" s="2">
        <f t="shared" si="1983"/>
        <v>0</v>
      </c>
      <c r="DH200" s="2">
        <f t="shared" si="1984"/>
        <v>0</v>
      </c>
      <c r="DI200" s="2">
        <f t="shared" si="1985"/>
        <v>0</v>
      </c>
      <c r="DJ200" s="2">
        <f t="shared" si="1986"/>
        <v>0</v>
      </c>
      <c r="DK200" s="2">
        <f t="shared" si="1987"/>
        <v>0</v>
      </c>
      <c r="DL200" s="2">
        <f t="shared" si="1988"/>
        <v>0</v>
      </c>
      <c r="DM200" s="2">
        <f t="shared" si="1989"/>
        <v>0</v>
      </c>
      <c r="DN200" s="2">
        <f t="shared" si="1990"/>
        <v>0</v>
      </c>
      <c r="DO200" s="2">
        <f t="shared" si="1991"/>
        <v>0</v>
      </c>
      <c r="DP200" s="2">
        <f t="shared" si="1992"/>
        <v>0</v>
      </c>
      <c r="DQ200" s="2">
        <f t="shared" si="1993"/>
        <v>0</v>
      </c>
      <c r="DR200" s="2">
        <f t="shared" si="1994"/>
        <v>0</v>
      </c>
      <c r="DS200" s="2">
        <f t="shared" si="1995"/>
        <v>0</v>
      </c>
      <c r="DT200" s="2">
        <f t="shared" si="1996"/>
        <v>0</v>
      </c>
      <c r="DU200" s="2">
        <f t="shared" si="1997"/>
        <v>0</v>
      </c>
      <c r="DV200" s="2">
        <f t="shared" si="1998"/>
        <v>0</v>
      </c>
      <c r="DW200" s="2">
        <f t="shared" si="1999"/>
        <v>0</v>
      </c>
      <c r="DX200" s="2">
        <f t="shared" si="2000"/>
        <v>0</v>
      </c>
      <c r="DY200" s="2">
        <f t="shared" si="2001"/>
        <v>0</v>
      </c>
      <c r="DZ200" s="2">
        <f t="shared" si="2002"/>
        <v>0</v>
      </c>
      <c r="EA200" s="2">
        <f t="shared" si="2003"/>
        <v>0</v>
      </c>
      <c r="EB200" s="2">
        <f t="shared" si="2004"/>
        <v>0</v>
      </c>
      <c r="EC200" s="2">
        <f t="shared" si="2005"/>
        <v>0</v>
      </c>
      <c r="ED200" s="2">
        <f t="shared" si="2006"/>
        <v>0</v>
      </c>
      <c r="EE200" s="2">
        <f t="shared" si="2007"/>
        <v>0</v>
      </c>
      <c r="EF200" s="2">
        <f t="shared" si="2008"/>
        <v>0</v>
      </c>
      <c r="EG200" s="2">
        <f t="shared" si="2009"/>
        <v>0</v>
      </c>
      <c r="EH200" s="2">
        <f t="shared" si="2010"/>
        <v>0</v>
      </c>
      <c r="EI200" s="2">
        <f t="shared" si="2011"/>
        <v>0</v>
      </c>
      <c r="EJ200" s="2">
        <f t="shared" si="2012"/>
        <v>0</v>
      </c>
      <c r="EK200" s="2">
        <f t="shared" si="2013"/>
        <v>0</v>
      </c>
      <c r="EL200" s="2">
        <f t="shared" si="2014"/>
        <v>0</v>
      </c>
      <c r="EM200" s="2">
        <f t="shared" si="2015"/>
        <v>0</v>
      </c>
      <c r="EN200" s="2">
        <f t="shared" si="2016"/>
        <v>0</v>
      </c>
      <c r="EO200" s="2">
        <f t="shared" si="2017"/>
        <v>0</v>
      </c>
      <c r="EP200" s="2">
        <f t="shared" si="2018"/>
        <v>0</v>
      </c>
      <c r="EQ200" s="2">
        <f t="shared" si="2019"/>
        <v>0</v>
      </c>
      <c r="ER200" s="2">
        <f t="shared" si="2020"/>
        <v>0</v>
      </c>
      <c r="ES200" s="2">
        <f t="shared" si="2021"/>
        <v>0</v>
      </c>
      <c r="ET200" s="2">
        <f t="shared" si="2022"/>
        <v>0</v>
      </c>
      <c r="EU200" s="2">
        <f t="shared" si="2023"/>
        <v>0</v>
      </c>
      <c r="EV200" s="2">
        <f t="shared" si="2024"/>
        <v>0</v>
      </c>
      <c r="EW200" s="2">
        <f t="shared" si="2025"/>
        <v>0</v>
      </c>
      <c r="EX200" s="2">
        <f t="shared" si="2141"/>
        <v>1</v>
      </c>
      <c r="EY200" s="2" t="e">
        <f t="shared" si="2142"/>
        <v>#VALUE!</v>
      </c>
      <c r="EZ200" s="2" t="e">
        <f t="shared" si="2143"/>
        <v>#VALUE!</v>
      </c>
      <c r="FA200" s="2" t="e">
        <f t="shared" si="2144"/>
        <v>#VALUE!</v>
      </c>
      <c r="FB200" s="2" t="e">
        <f t="shared" si="2145"/>
        <v>#VALUE!</v>
      </c>
      <c r="FC200" s="2" t="e">
        <f t="shared" si="2146"/>
        <v>#VALUE!</v>
      </c>
      <c r="FD200" s="2" t="e">
        <f t="shared" si="2147"/>
        <v>#VALUE!</v>
      </c>
      <c r="FE200" s="2" t="e">
        <f t="shared" si="2148"/>
        <v>#VALUE!</v>
      </c>
      <c r="FF200" s="2" t="e">
        <f t="shared" si="2149"/>
        <v>#VALUE!</v>
      </c>
      <c r="FG200" s="2" t="e">
        <f t="shared" si="2150"/>
        <v>#VALUE!</v>
      </c>
      <c r="FH200" s="2" t="e">
        <f t="shared" si="2151"/>
        <v>#VALUE!</v>
      </c>
      <c r="FI200" s="2" t="e">
        <f t="shared" si="2152"/>
        <v>#VALUE!</v>
      </c>
      <c r="FJ200" s="2" t="e">
        <f t="shared" si="2153"/>
        <v>#VALUE!</v>
      </c>
      <c r="FK200" s="2" t="e">
        <f t="shared" si="2154"/>
        <v>#VALUE!</v>
      </c>
      <c r="FL200" s="2" t="e">
        <f t="shared" si="2155"/>
        <v>#VALUE!</v>
      </c>
      <c r="FM200" s="2" t="e">
        <f t="shared" si="2156"/>
        <v>#VALUE!</v>
      </c>
      <c r="FN200" s="2" t="e">
        <f t="shared" si="2157"/>
        <v>#VALUE!</v>
      </c>
      <c r="FO200" s="2" t="e">
        <f t="shared" si="2158"/>
        <v>#VALUE!</v>
      </c>
      <c r="FP200" s="2" t="e">
        <f t="shared" si="2159"/>
        <v>#VALUE!</v>
      </c>
      <c r="FQ200" s="2" t="e">
        <f t="shared" si="2160"/>
        <v>#VALUE!</v>
      </c>
      <c r="FR200" s="2" t="e">
        <f t="shared" si="2161"/>
        <v>#VALUE!</v>
      </c>
      <c r="FS200" s="2" t="e">
        <f t="shared" si="2162"/>
        <v>#VALUE!</v>
      </c>
      <c r="FT200" s="2" t="e">
        <f t="shared" si="2163"/>
        <v>#VALUE!</v>
      </c>
      <c r="FU200" s="2" t="e">
        <f t="shared" si="2164"/>
        <v>#VALUE!</v>
      </c>
      <c r="FV200" s="2">
        <f t="shared" si="2165"/>
        <v>1</v>
      </c>
      <c r="FW200" s="2" t="e">
        <f t="shared" si="2166"/>
        <v>#VALUE!</v>
      </c>
      <c r="FX200" s="2" t="e">
        <f t="shared" si="2167"/>
        <v>#VALUE!</v>
      </c>
      <c r="FY200" s="2" t="e">
        <f t="shared" si="2168"/>
        <v>#VALUE!</v>
      </c>
      <c r="FZ200" s="2" t="e">
        <f t="shared" si="2169"/>
        <v>#VALUE!</v>
      </c>
      <c r="GA200" s="2" t="e">
        <f t="shared" si="2170"/>
        <v>#VALUE!</v>
      </c>
      <c r="GB200" s="2" t="e">
        <f t="shared" si="2171"/>
        <v>#VALUE!</v>
      </c>
      <c r="GC200" s="2" t="e">
        <f t="shared" si="2172"/>
        <v>#VALUE!</v>
      </c>
      <c r="GD200" s="2" t="e">
        <f t="shared" si="2173"/>
        <v>#VALUE!</v>
      </c>
      <c r="GE200" s="2" t="e">
        <f t="shared" si="2174"/>
        <v>#VALUE!</v>
      </c>
      <c r="GF200" s="2" t="e">
        <f t="shared" si="2175"/>
        <v>#VALUE!</v>
      </c>
      <c r="GG200" s="2" t="e">
        <f t="shared" si="2176"/>
        <v>#VALUE!</v>
      </c>
      <c r="GH200" s="2" t="e">
        <f t="shared" si="2177"/>
        <v>#VALUE!</v>
      </c>
      <c r="GI200" s="2" t="e">
        <f t="shared" si="2178"/>
        <v>#VALUE!</v>
      </c>
      <c r="GJ200" s="2" t="e">
        <f t="shared" si="2179"/>
        <v>#VALUE!</v>
      </c>
      <c r="GK200" s="2" t="e">
        <f t="shared" si="2180"/>
        <v>#VALUE!</v>
      </c>
      <c r="GL200" s="2" t="e">
        <f t="shared" si="2181"/>
        <v>#VALUE!</v>
      </c>
      <c r="GM200" s="2" t="e">
        <f t="shared" si="2182"/>
        <v>#VALUE!</v>
      </c>
      <c r="GN200" s="2" t="e">
        <f t="shared" si="2183"/>
        <v>#VALUE!</v>
      </c>
      <c r="GO200" s="2" t="e">
        <f t="shared" si="2184"/>
        <v>#VALUE!</v>
      </c>
      <c r="GP200" s="2" t="e">
        <f t="shared" si="2185"/>
        <v>#VALUE!</v>
      </c>
      <c r="GQ200" s="2" t="e">
        <f t="shared" si="2186"/>
        <v>#VALUE!</v>
      </c>
      <c r="GR200" s="2" t="e">
        <f t="shared" si="2187"/>
        <v>#VALUE!</v>
      </c>
      <c r="GS200" s="2" t="e">
        <f t="shared" si="2188"/>
        <v>#VALUE!</v>
      </c>
      <c r="GT200" s="2">
        <f t="shared" si="2189"/>
        <v>1</v>
      </c>
      <c r="GU200" s="2" t="e">
        <f t="shared" si="2190"/>
        <v>#VALUE!</v>
      </c>
      <c r="GV200" s="2" t="e">
        <f t="shared" si="2191"/>
        <v>#VALUE!</v>
      </c>
      <c r="GW200" s="2" t="e">
        <f t="shared" si="2192"/>
        <v>#VALUE!</v>
      </c>
      <c r="GX200" s="2" t="e">
        <f t="shared" si="2193"/>
        <v>#VALUE!</v>
      </c>
      <c r="GY200" s="2" t="e">
        <f t="shared" si="2194"/>
        <v>#VALUE!</v>
      </c>
      <c r="GZ200" s="2" t="e">
        <f t="shared" si="2195"/>
        <v>#VALUE!</v>
      </c>
      <c r="HA200" s="2" t="e">
        <f t="shared" si="2196"/>
        <v>#VALUE!</v>
      </c>
      <c r="HB200" s="2" t="e">
        <f t="shared" si="2197"/>
        <v>#VALUE!</v>
      </c>
      <c r="HC200" s="2" t="e">
        <f t="shared" si="2198"/>
        <v>#VALUE!</v>
      </c>
      <c r="HD200" s="2" t="e">
        <f t="shared" si="2199"/>
        <v>#VALUE!</v>
      </c>
      <c r="HE200" s="2" t="e">
        <f t="shared" si="2200"/>
        <v>#VALUE!</v>
      </c>
      <c r="HF200" s="2" t="e">
        <f t="shared" si="2201"/>
        <v>#VALUE!</v>
      </c>
      <c r="HG200" s="2" t="e">
        <f t="shared" si="2202"/>
        <v>#VALUE!</v>
      </c>
      <c r="HH200" s="2" t="e">
        <f t="shared" si="2203"/>
        <v>#VALUE!</v>
      </c>
      <c r="HI200" s="2" t="e">
        <f t="shared" si="2204"/>
        <v>#VALUE!</v>
      </c>
      <c r="HJ200" s="2" t="e">
        <f t="shared" si="2205"/>
        <v>#VALUE!</v>
      </c>
      <c r="HK200" s="2" t="e">
        <f t="shared" si="2206"/>
        <v>#VALUE!</v>
      </c>
      <c r="HL200" s="2" t="e">
        <f t="shared" si="2207"/>
        <v>#VALUE!</v>
      </c>
      <c r="HM200" s="2" t="e">
        <f t="shared" si="2208"/>
        <v>#VALUE!</v>
      </c>
      <c r="HN200" s="2" t="e">
        <f t="shared" si="2209"/>
        <v>#VALUE!</v>
      </c>
      <c r="HO200" s="2" t="e">
        <f t="shared" si="2210"/>
        <v>#VALUE!</v>
      </c>
      <c r="HP200" s="2" t="e">
        <f t="shared" si="2211"/>
        <v>#VALUE!</v>
      </c>
      <c r="HQ200" s="2" t="e">
        <f t="shared" si="2212"/>
        <v>#VALUE!</v>
      </c>
      <c r="HR200" s="2">
        <f t="shared" si="2213"/>
        <v>1</v>
      </c>
      <c r="HS200" s="2" t="e">
        <f t="shared" si="2214"/>
        <v>#VALUE!</v>
      </c>
      <c r="HT200" s="2" t="e">
        <f t="shared" si="2215"/>
        <v>#VALUE!</v>
      </c>
      <c r="HU200" s="2" t="e">
        <f t="shared" si="2216"/>
        <v>#VALUE!</v>
      </c>
      <c r="HV200" s="2" t="e">
        <f t="shared" si="2217"/>
        <v>#VALUE!</v>
      </c>
      <c r="HW200" s="2" t="e">
        <f t="shared" si="2218"/>
        <v>#VALUE!</v>
      </c>
      <c r="HX200" s="2" t="e">
        <f t="shared" si="2219"/>
        <v>#VALUE!</v>
      </c>
      <c r="HY200" s="2" t="e">
        <f t="shared" si="2220"/>
        <v>#VALUE!</v>
      </c>
      <c r="HZ200" s="2" t="e">
        <f t="shared" si="2221"/>
        <v>#VALUE!</v>
      </c>
      <c r="IA200" s="2" t="e">
        <f t="shared" si="2222"/>
        <v>#VALUE!</v>
      </c>
      <c r="IB200" s="2" t="e">
        <f t="shared" si="2223"/>
        <v>#VALUE!</v>
      </c>
      <c r="IC200" s="2" t="e">
        <f t="shared" si="2224"/>
        <v>#VALUE!</v>
      </c>
      <c r="ID200" s="2" t="e">
        <f t="shared" si="2225"/>
        <v>#VALUE!</v>
      </c>
      <c r="IE200" s="2" t="e">
        <f t="shared" si="2226"/>
        <v>#VALUE!</v>
      </c>
      <c r="IF200" s="2" t="e">
        <f t="shared" si="2227"/>
        <v>#VALUE!</v>
      </c>
      <c r="IG200" s="2" t="e">
        <f t="shared" si="2228"/>
        <v>#VALUE!</v>
      </c>
      <c r="IH200" s="2" t="e">
        <f t="shared" si="2229"/>
        <v>#VALUE!</v>
      </c>
      <c r="II200" s="2" t="e">
        <f t="shared" si="2230"/>
        <v>#VALUE!</v>
      </c>
      <c r="IJ200" s="2" t="e">
        <f t="shared" si="2231"/>
        <v>#VALUE!</v>
      </c>
      <c r="IK200" s="2" t="e">
        <f t="shared" si="2232"/>
        <v>#VALUE!</v>
      </c>
      <c r="IL200" s="2" t="e">
        <f t="shared" si="2233"/>
        <v>#VALUE!</v>
      </c>
      <c r="IM200" s="2" t="e">
        <f t="shared" si="2234"/>
        <v>#VALUE!</v>
      </c>
      <c r="IN200" s="2" t="e">
        <f t="shared" si="2235"/>
        <v>#VALUE!</v>
      </c>
      <c r="IO200" s="2" t="e">
        <f t="shared" si="2236"/>
        <v>#VALUE!</v>
      </c>
      <c r="IP200" s="2">
        <f t="shared" si="2237"/>
        <v>0</v>
      </c>
      <c r="IQ200" s="2" t="e">
        <f t="shared" si="2238"/>
        <v>#VALUE!</v>
      </c>
      <c r="IR200" s="2" t="e">
        <f t="shared" si="2239"/>
        <v>#VALUE!</v>
      </c>
      <c r="IS200" s="2" t="e">
        <f t="shared" si="2240"/>
        <v>#VALUE!</v>
      </c>
      <c r="IT200" s="2" t="e">
        <f t="shared" si="2241"/>
        <v>#VALUE!</v>
      </c>
      <c r="IU200" s="2" t="e">
        <f t="shared" si="2242"/>
        <v>#VALUE!</v>
      </c>
      <c r="IV200" s="2" t="e">
        <f t="shared" si="2243"/>
        <v>#VALUE!</v>
      </c>
      <c r="IW200" s="2" t="e">
        <f t="shared" si="2244"/>
        <v>#VALUE!</v>
      </c>
      <c r="IX200" s="2" t="e">
        <f t="shared" si="2245"/>
        <v>#VALUE!</v>
      </c>
      <c r="IY200" s="2" t="e">
        <f t="shared" si="2246"/>
        <v>#VALUE!</v>
      </c>
      <c r="IZ200" s="2" t="e">
        <f t="shared" si="2247"/>
        <v>#VALUE!</v>
      </c>
      <c r="JA200" s="2" t="e">
        <f t="shared" si="2248"/>
        <v>#VALUE!</v>
      </c>
      <c r="JB200" s="2" t="e">
        <f t="shared" si="2249"/>
        <v>#VALUE!</v>
      </c>
      <c r="JC200" s="2" t="e">
        <f t="shared" si="2250"/>
        <v>#VALUE!</v>
      </c>
      <c r="JD200" s="2" t="e">
        <f t="shared" si="2251"/>
        <v>#VALUE!</v>
      </c>
      <c r="JE200" s="2" t="e">
        <f t="shared" si="2252"/>
        <v>#VALUE!</v>
      </c>
      <c r="JF200" s="2" t="e">
        <f t="shared" si="2253"/>
        <v>#VALUE!</v>
      </c>
      <c r="JG200" s="2" t="e">
        <f t="shared" si="2254"/>
        <v>#VALUE!</v>
      </c>
      <c r="JH200" s="2" t="e">
        <f t="shared" si="2255"/>
        <v>#VALUE!</v>
      </c>
      <c r="JI200" s="2" t="e">
        <f t="shared" si="2256"/>
        <v>#VALUE!</v>
      </c>
      <c r="JJ200" s="2" t="e">
        <f t="shared" si="2257"/>
        <v>#VALUE!</v>
      </c>
      <c r="JK200" s="2" t="e">
        <f t="shared" si="2258"/>
        <v>#VALUE!</v>
      </c>
      <c r="JL200" s="2" t="e">
        <f t="shared" si="2259"/>
        <v>#VALUE!</v>
      </c>
      <c r="JM200" s="2" t="e">
        <f t="shared" si="2260"/>
        <v>#VALUE!</v>
      </c>
      <c r="JN200" s="2">
        <f t="shared" si="2261"/>
        <v>0</v>
      </c>
      <c r="JO200" s="2" t="e">
        <f t="shared" si="2262"/>
        <v>#VALUE!</v>
      </c>
      <c r="JP200" s="2" t="e">
        <f t="shared" si="2263"/>
        <v>#VALUE!</v>
      </c>
      <c r="JQ200" s="2" t="e">
        <f t="shared" si="2264"/>
        <v>#VALUE!</v>
      </c>
      <c r="JR200" s="2" t="e">
        <f t="shared" si="2265"/>
        <v>#VALUE!</v>
      </c>
      <c r="JS200" s="2" t="e">
        <f t="shared" si="2266"/>
        <v>#VALUE!</v>
      </c>
      <c r="JT200" s="2" t="e">
        <f t="shared" si="2267"/>
        <v>#VALUE!</v>
      </c>
      <c r="JU200" s="2" t="e">
        <f t="shared" si="2268"/>
        <v>#VALUE!</v>
      </c>
      <c r="JV200" s="2" t="e">
        <f t="shared" si="2269"/>
        <v>#VALUE!</v>
      </c>
      <c r="JW200" s="2" t="e">
        <f t="shared" si="2270"/>
        <v>#VALUE!</v>
      </c>
      <c r="JX200" s="2" t="e">
        <f t="shared" si="2271"/>
        <v>#VALUE!</v>
      </c>
      <c r="JY200" s="2" t="e">
        <f t="shared" si="2272"/>
        <v>#VALUE!</v>
      </c>
      <c r="JZ200" s="2" t="e">
        <f t="shared" si="2273"/>
        <v>#VALUE!</v>
      </c>
      <c r="KA200" s="2" t="e">
        <f t="shared" si="2274"/>
        <v>#VALUE!</v>
      </c>
      <c r="KB200" s="2" t="e">
        <f t="shared" si="2275"/>
        <v>#VALUE!</v>
      </c>
      <c r="KC200" s="2" t="e">
        <f t="shared" si="2276"/>
        <v>#VALUE!</v>
      </c>
      <c r="KD200" s="2" t="e">
        <f t="shared" si="2277"/>
        <v>#VALUE!</v>
      </c>
      <c r="KE200" s="2" t="e">
        <f t="shared" si="2278"/>
        <v>#VALUE!</v>
      </c>
      <c r="KF200" s="2" t="e">
        <f t="shared" si="2279"/>
        <v>#VALUE!</v>
      </c>
      <c r="KG200" s="2" t="e">
        <f t="shared" si="2280"/>
        <v>#VALUE!</v>
      </c>
      <c r="KH200" s="2" t="e">
        <f t="shared" si="2281"/>
        <v>#VALUE!</v>
      </c>
      <c r="KI200" s="2" t="e">
        <f t="shared" si="2282"/>
        <v>#VALUE!</v>
      </c>
      <c r="KJ200" s="2" t="e">
        <f t="shared" si="2283"/>
        <v>#VALUE!</v>
      </c>
      <c r="KK200" s="2" t="e">
        <f t="shared" si="2284"/>
        <v>#VALUE!</v>
      </c>
      <c r="KL200" s="2">
        <f t="shared" si="2285"/>
        <v>0</v>
      </c>
      <c r="KM200" s="2" t="e">
        <f t="shared" si="2286"/>
        <v>#VALUE!</v>
      </c>
      <c r="KN200" s="2" t="e">
        <f t="shared" si="2287"/>
        <v>#VALUE!</v>
      </c>
      <c r="KO200" s="2" t="e">
        <f t="shared" si="2288"/>
        <v>#VALUE!</v>
      </c>
      <c r="KP200" s="2" t="e">
        <f t="shared" si="2289"/>
        <v>#VALUE!</v>
      </c>
      <c r="KQ200" s="2" t="e">
        <f t="shared" si="2290"/>
        <v>#VALUE!</v>
      </c>
      <c r="KR200" s="2" t="e">
        <f t="shared" si="2291"/>
        <v>#VALUE!</v>
      </c>
      <c r="KS200" s="2" t="e">
        <f t="shared" si="2292"/>
        <v>#VALUE!</v>
      </c>
      <c r="KT200" s="2" t="e">
        <f t="shared" si="2293"/>
        <v>#VALUE!</v>
      </c>
      <c r="KU200" s="2" t="e">
        <f t="shared" si="2294"/>
        <v>#VALUE!</v>
      </c>
      <c r="KV200" s="2" t="e">
        <f t="shared" si="2295"/>
        <v>#VALUE!</v>
      </c>
      <c r="KW200" s="2" t="e">
        <f t="shared" si="2296"/>
        <v>#VALUE!</v>
      </c>
      <c r="KX200" s="2" t="e">
        <f t="shared" si="2297"/>
        <v>#VALUE!</v>
      </c>
      <c r="KY200" s="2" t="e">
        <f t="shared" si="2298"/>
        <v>#VALUE!</v>
      </c>
      <c r="KZ200" s="2" t="e">
        <f t="shared" si="2299"/>
        <v>#VALUE!</v>
      </c>
      <c r="LA200" s="2" t="e">
        <f t="shared" si="2300"/>
        <v>#VALUE!</v>
      </c>
      <c r="LB200" s="2" t="e">
        <f t="shared" si="2301"/>
        <v>#VALUE!</v>
      </c>
      <c r="LC200" s="2" t="e">
        <f t="shared" si="2302"/>
        <v>#VALUE!</v>
      </c>
      <c r="LD200" s="2" t="e">
        <f t="shared" si="2303"/>
        <v>#VALUE!</v>
      </c>
      <c r="LE200" s="2" t="e">
        <f t="shared" si="2304"/>
        <v>#VALUE!</v>
      </c>
      <c r="LF200" s="2" t="e">
        <f t="shared" si="2305"/>
        <v>#VALUE!</v>
      </c>
      <c r="LG200" s="2" t="e">
        <f t="shared" si="2306"/>
        <v>#VALUE!</v>
      </c>
      <c r="LH200" s="2" t="e">
        <f t="shared" si="2307"/>
        <v>#VALUE!</v>
      </c>
      <c r="LI200" s="2" t="e">
        <f t="shared" si="2308"/>
        <v>#VALUE!</v>
      </c>
      <c r="LJ200" s="2">
        <f t="shared" si="2309"/>
        <v>0</v>
      </c>
      <c r="LK200" s="2" t="e">
        <f t="shared" si="2310"/>
        <v>#VALUE!</v>
      </c>
      <c r="LL200" s="2" t="e">
        <f t="shared" si="2311"/>
        <v>#VALUE!</v>
      </c>
      <c r="LM200" s="2" t="e">
        <f t="shared" si="2312"/>
        <v>#VALUE!</v>
      </c>
      <c r="LN200" s="2" t="e">
        <f t="shared" si="2313"/>
        <v>#VALUE!</v>
      </c>
      <c r="LO200" s="2" t="e">
        <f t="shared" si="2314"/>
        <v>#VALUE!</v>
      </c>
      <c r="LP200" s="2" t="e">
        <f t="shared" si="2315"/>
        <v>#VALUE!</v>
      </c>
      <c r="LQ200" s="2" t="e">
        <f t="shared" si="2316"/>
        <v>#VALUE!</v>
      </c>
      <c r="LR200" s="2" t="e">
        <f t="shared" si="2317"/>
        <v>#VALUE!</v>
      </c>
      <c r="LS200" s="2" t="e">
        <f t="shared" si="2318"/>
        <v>#VALUE!</v>
      </c>
      <c r="LT200" s="2" t="e">
        <f t="shared" si="2319"/>
        <v>#VALUE!</v>
      </c>
      <c r="LU200" s="2" t="e">
        <f t="shared" si="2320"/>
        <v>#VALUE!</v>
      </c>
      <c r="LV200" s="2" t="e">
        <f t="shared" si="2321"/>
        <v>#VALUE!</v>
      </c>
      <c r="LW200" s="2" t="e">
        <f t="shared" si="2322"/>
        <v>#VALUE!</v>
      </c>
      <c r="LX200" s="2" t="e">
        <f t="shared" si="2323"/>
        <v>#VALUE!</v>
      </c>
      <c r="LY200" s="2" t="e">
        <f t="shared" si="2324"/>
        <v>#VALUE!</v>
      </c>
      <c r="LZ200" s="2" t="e">
        <f t="shared" si="2325"/>
        <v>#VALUE!</v>
      </c>
      <c r="MA200" s="2" t="e">
        <f t="shared" si="2326"/>
        <v>#VALUE!</v>
      </c>
      <c r="MB200" s="2" t="e">
        <f t="shared" si="2327"/>
        <v>#VALUE!</v>
      </c>
      <c r="MC200" s="2" t="e">
        <f t="shared" si="2328"/>
        <v>#VALUE!</v>
      </c>
      <c r="MD200" s="2" t="e">
        <f t="shared" si="2329"/>
        <v>#VALUE!</v>
      </c>
      <c r="ME200" s="2" t="e">
        <f t="shared" si="2330"/>
        <v>#VALUE!</v>
      </c>
      <c r="MF200" s="2" t="e">
        <f t="shared" si="2331"/>
        <v>#VALUE!</v>
      </c>
      <c r="MG200" s="2" t="e">
        <f t="shared" si="2332"/>
        <v>#VALUE!</v>
      </c>
      <c r="MH200" s="2">
        <f t="shared" si="2333"/>
        <v>1</v>
      </c>
      <c r="MI200" s="2" t="e">
        <f t="shared" si="2334"/>
        <v>#VALUE!</v>
      </c>
      <c r="MJ200" s="2" t="e">
        <f t="shared" si="2335"/>
        <v>#VALUE!</v>
      </c>
      <c r="MK200" s="2" t="e">
        <f t="shared" si="2336"/>
        <v>#VALUE!</v>
      </c>
      <c r="ML200" s="2" t="e">
        <f t="shared" si="2337"/>
        <v>#VALUE!</v>
      </c>
      <c r="MM200" s="2" t="e">
        <f t="shared" si="2338"/>
        <v>#VALUE!</v>
      </c>
      <c r="MN200" s="2" t="e">
        <f t="shared" si="2339"/>
        <v>#VALUE!</v>
      </c>
      <c r="MO200" s="2" t="e">
        <f t="shared" si="2340"/>
        <v>#VALUE!</v>
      </c>
      <c r="MP200" s="2" t="e">
        <f t="shared" si="2341"/>
        <v>#VALUE!</v>
      </c>
      <c r="MQ200" s="2" t="e">
        <f t="shared" si="2342"/>
        <v>#VALUE!</v>
      </c>
      <c r="MR200" s="2" t="e">
        <f t="shared" si="2343"/>
        <v>#VALUE!</v>
      </c>
      <c r="MS200" s="2" t="e">
        <f t="shared" si="2344"/>
        <v>#VALUE!</v>
      </c>
      <c r="MT200" s="2" t="e">
        <f t="shared" si="2345"/>
        <v>#VALUE!</v>
      </c>
      <c r="MU200" s="2" t="e">
        <f t="shared" si="2346"/>
        <v>#VALUE!</v>
      </c>
      <c r="MV200" s="2" t="e">
        <f t="shared" si="2347"/>
        <v>#VALUE!</v>
      </c>
      <c r="MW200" s="2" t="e">
        <f t="shared" si="2348"/>
        <v>#VALUE!</v>
      </c>
      <c r="MX200" s="2" t="e">
        <f t="shared" si="2349"/>
        <v>#VALUE!</v>
      </c>
      <c r="MY200" s="2" t="e">
        <f t="shared" si="2350"/>
        <v>#VALUE!</v>
      </c>
      <c r="MZ200" s="2" t="e">
        <f t="shared" si="2351"/>
        <v>#VALUE!</v>
      </c>
      <c r="NA200" s="2" t="e">
        <f t="shared" si="2352"/>
        <v>#VALUE!</v>
      </c>
      <c r="NB200" s="2" t="e">
        <f t="shared" si="2353"/>
        <v>#VALUE!</v>
      </c>
      <c r="NC200" s="2" t="e">
        <f t="shared" si="2354"/>
        <v>#VALUE!</v>
      </c>
      <c r="ND200" s="2" t="e">
        <f t="shared" si="2355"/>
        <v>#VALUE!</v>
      </c>
      <c r="NE200" s="2" t="e">
        <f t="shared" si="2356"/>
        <v>#VALUE!</v>
      </c>
      <c r="NF200" s="2">
        <f t="shared" si="2026"/>
        <v>0</v>
      </c>
      <c r="NG200" s="2">
        <f t="shared" si="1861"/>
        <v>0</v>
      </c>
      <c r="NH200" s="2">
        <f t="shared" si="1862"/>
        <v>0</v>
      </c>
      <c r="NI200" s="2">
        <f t="shared" si="1863"/>
        <v>0</v>
      </c>
      <c r="NJ200" s="2">
        <f t="shared" si="1864"/>
        <v>0</v>
      </c>
      <c r="NK200" s="2">
        <f t="shared" si="1865"/>
        <v>0</v>
      </c>
      <c r="NL200" s="2">
        <f t="shared" si="1866"/>
        <v>0</v>
      </c>
      <c r="NM200" s="2">
        <f t="shared" si="1867"/>
        <v>0</v>
      </c>
      <c r="NN200" s="2">
        <f t="shared" si="1868"/>
        <v>0</v>
      </c>
      <c r="NO200" s="2">
        <f t="shared" si="1869"/>
        <v>0</v>
      </c>
      <c r="NP200" s="2">
        <f t="shared" si="1870"/>
        <v>0</v>
      </c>
      <c r="NQ200" s="2">
        <f t="shared" si="1871"/>
        <v>0</v>
      </c>
      <c r="NR200" s="2">
        <f t="shared" si="1872"/>
        <v>0</v>
      </c>
      <c r="NS200" s="2">
        <f t="shared" si="1873"/>
        <v>0</v>
      </c>
      <c r="NT200" s="2">
        <f t="shared" si="1874"/>
        <v>0</v>
      </c>
      <c r="NU200" s="2">
        <f t="shared" si="1875"/>
        <v>0</v>
      </c>
      <c r="NV200" s="2">
        <f t="shared" si="1876"/>
        <v>0</v>
      </c>
      <c r="NW200" s="2">
        <f t="shared" si="1877"/>
        <v>0</v>
      </c>
      <c r="NX200" s="2">
        <f t="shared" si="1878"/>
        <v>0</v>
      </c>
      <c r="NY200" s="2">
        <f t="shared" si="1879"/>
        <v>0</v>
      </c>
      <c r="NZ200" s="2">
        <f t="shared" si="1880"/>
        <v>0</v>
      </c>
      <c r="OA200" s="2">
        <f t="shared" si="1881"/>
        <v>0</v>
      </c>
      <c r="OB200" s="2">
        <f t="shared" si="1882"/>
        <v>0</v>
      </c>
      <c r="OC200" s="2">
        <f t="shared" si="1883"/>
        <v>0</v>
      </c>
      <c r="OD200" s="2">
        <f>IF(AND(NF200&gt;'Graph Creator'!$K$4,'Detalle de Cuentas'!NF200&lt;='Graph Creator'!$L$4),1,0)</f>
        <v>0</v>
      </c>
      <c r="OE200" s="2">
        <f>IF(AND(NG200&gt;'Graph Creator'!$K$4,'Detalle de Cuentas'!NG200&lt;='Graph Creator'!$L$4),1,0)</f>
        <v>0</v>
      </c>
      <c r="OF200" s="2">
        <f>IF(AND(NH200&gt;'Graph Creator'!$K$4,'Detalle de Cuentas'!NH200&lt;='Graph Creator'!$L$4),1,0)</f>
        <v>0</v>
      </c>
      <c r="OG200" s="2">
        <f>IF(AND(NI200&gt;'Graph Creator'!$K$4,'Detalle de Cuentas'!NI200&lt;='Graph Creator'!$L$4),1,0)</f>
        <v>0</v>
      </c>
      <c r="OH200" s="2">
        <f>IF(AND(NJ200&gt;'Graph Creator'!$K$4,'Detalle de Cuentas'!NJ200&lt;='Graph Creator'!$L$4),1,0)</f>
        <v>0</v>
      </c>
      <c r="OI200" s="2">
        <f>IF(AND(NK200&gt;'Graph Creator'!$K$4,'Detalle de Cuentas'!NK200&lt;='Graph Creator'!$L$4),1,0)</f>
        <v>0</v>
      </c>
      <c r="OJ200" s="2">
        <f>IF(AND(NL200&gt;'Graph Creator'!$K$4,'Detalle de Cuentas'!NL200&lt;='Graph Creator'!$L$4),1,0)</f>
        <v>0</v>
      </c>
      <c r="OK200" s="2">
        <f>IF(AND(NM200&gt;'Graph Creator'!$K$4,'Detalle de Cuentas'!NM200&lt;='Graph Creator'!$L$4),1,0)</f>
        <v>0</v>
      </c>
      <c r="OL200" s="2">
        <f>IF(AND(NN200&gt;'Graph Creator'!$K$4,'Detalle de Cuentas'!NN200&lt;='Graph Creator'!$L$4),1,0)</f>
        <v>0</v>
      </c>
      <c r="OM200" s="2">
        <f>IF(AND(NO200&gt;'Graph Creator'!$K$4,'Detalle de Cuentas'!NO200&lt;='Graph Creator'!$L$4),1,0)</f>
        <v>0</v>
      </c>
      <c r="ON200" s="2">
        <f>IF(AND(NP200&gt;'Graph Creator'!$K$4,'Detalle de Cuentas'!NP200&lt;='Graph Creator'!$L$4),1,0)</f>
        <v>0</v>
      </c>
      <c r="OO200" s="2">
        <f>IF(AND(NQ200&gt;'Graph Creator'!$K$4,'Detalle de Cuentas'!NQ200&lt;='Graph Creator'!$L$4),1,0)</f>
        <v>0</v>
      </c>
      <c r="OP200" s="2">
        <f>IF(AND(NR200&gt;'Graph Creator'!$K$4,'Detalle de Cuentas'!NR200&lt;='Graph Creator'!$L$4),1,0)</f>
        <v>0</v>
      </c>
      <c r="OQ200" s="2">
        <f>IF(AND(NS200&gt;'Graph Creator'!$K$4,'Detalle de Cuentas'!NS200&lt;='Graph Creator'!$L$4),1,0)</f>
        <v>0</v>
      </c>
      <c r="OR200" s="2">
        <f>IF(AND(NT200&gt;'Graph Creator'!$K$4,'Detalle de Cuentas'!NT200&lt;='Graph Creator'!$L$4),1,0)</f>
        <v>0</v>
      </c>
      <c r="OS200" s="2">
        <f>IF(AND(NU200&gt;'Graph Creator'!$K$4,'Detalle de Cuentas'!NU200&lt;='Graph Creator'!$L$4),1,0)</f>
        <v>0</v>
      </c>
      <c r="OT200" s="2">
        <f>IF(AND(NV200&gt;'Graph Creator'!$K$4,'Detalle de Cuentas'!NV200&lt;='Graph Creator'!$L$4),1,0)</f>
        <v>0</v>
      </c>
      <c r="OU200" s="2">
        <f>IF(AND(NW200&gt;'Graph Creator'!$K$4,'Detalle de Cuentas'!NW200&lt;='Graph Creator'!$L$4),1,0)</f>
        <v>0</v>
      </c>
      <c r="OV200" s="2">
        <f>IF(AND(NX200&gt;'Graph Creator'!$K$4,'Detalle de Cuentas'!NX200&lt;='Graph Creator'!$L$4),1,0)</f>
        <v>0</v>
      </c>
      <c r="OW200" s="2">
        <f>IF(AND(NY200&gt;'Graph Creator'!$K$4,'Detalle de Cuentas'!NY200&lt;='Graph Creator'!$L$4),1,0)</f>
        <v>0</v>
      </c>
      <c r="OX200" s="2">
        <f>IF(AND(NZ200&gt;'Graph Creator'!$K$4,'Detalle de Cuentas'!NZ200&lt;='Graph Creator'!$L$4),1,0)</f>
        <v>0</v>
      </c>
      <c r="OY200" s="2">
        <f>IF(AND(OA200&gt;'Graph Creator'!$K$4,'Detalle de Cuentas'!OA200&lt;='Graph Creator'!$L$4),1,0)</f>
        <v>0</v>
      </c>
      <c r="OZ200" s="2">
        <f>IF(AND(OB200&gt;'Graph Creator'!$K$4,'Detalle de Cuentas'!OB200&lt;='Graph Creator'!$L$4),1,0)</f>
        <v>0</v>
      </c>
      <c r="PA200" s="2">
        <f>IF(AND(OC200&gt;'Graph Creator'!$K$4,'Detalle de Cuentas'!OC200&lt;='Graph Creator'!$L$4),1,0)</f>
        <v>0</v>
      </c>
      <c r="PB200" s="2">
        <f>IF(AND(NF200&gt;'Graph Creator'!$L$4,'Detalle de Cuentas'!NF200&lt;='Graph Creator'!$M$4),1,0)</f>
        <v>0</v>
      </c>
      <c r="PC200" s="2">
        <f>IF(AND(NG200&gt;'Graph Creator'!$L$4,'Detalle de Cuentas'!NG200&lt;='Graph Creator'!$M$4),1,0)</f>
        <v>0</v>
      </c>
      <c r="PD200" s="2">
        <f>IF(AND(NH200&gt;'Graph Creator'!$L$4,'Detalle de Cuentas'!NH200&lt;='Graph Creator'!$M$4),1,0)</f>
        <v>0</v>
      </c>
      <c r="PE200" s="2">
        <f>IF(AND(NI200&gt;'Graph Creator'!$L$4,'Detalle de Cuentas'!NI200&lt;='Graph Creator'!$M$4),1,0)</f>
        <v>0</v>
      </c>
      <c r="PF200" s="2">
        <f>IF(AND(NJ200&gt;'Graph Creator'!$L$4,'Detalle de Cuentas'!NJ200&lt;='Graph Creator'!$M$4),1,0)</f>
        <v>0</v>
      </c>
      <c r="PG200" s="2">
        <f>IF(AND(NK200&gt;'Graph Creator'!$L$4,'Detalle de Cuentas'!NK200&lt;='Graph Creator'!$M$4),1,0)</f>
        <v>0</v>
      </c>
      <c r="PH200" s="2">
        <f>IF(AND(NL200&gt;'Graph Creator'!$L$4,'Detalle de Cuentas'!NL200&lt;='Graph Creator'!$M$4),1,0)</f>
        <v>0</v>
      </c>
      <c r="PI200" s="2">
        <f>IF(AND(NM200&gt;'Graph Creator'!$L$4,'Detalle de Cuentas'!NM200&lt;='Graph Creator'!$M$4),1,0)</f>
        <v>0</v>
      </c>
      <c r="PJ200" s="2">
        <f>IF(AND(NN200&gt;'Graph Creator'!$L$4,'Detalle de Cuentas'!NN200&lt;='Graph Creator'!$M$4),1,0)</f>
        <v>0</v>
      </c>
      <c r="PK200" s="2">
        <f>IF(AND(NO200&gt;'Graph Creator'!$L$4,'Detalle de Cuentas'!NO200&lt;='Graph Creator'!$M$4),1,0)</f>
        <v>0</v>
      </c>
      <c r="PL200" s="2">
        <f>IF(AND(NP200&gt;'Graph Creator'!$L$4,'Detalle de Cuentas'!NP200&lt;='Graph Creator'!$M$4),1,0)</f>
        <v>0</v>
      </c>
      <c r="PM200" s="2">
        <f>IF(AND(NQ200&gt;'Graph Creator'!$L$4,'Detalle de Cuentas'!NQ200&lt;='Graph Creator'!$M$4),1,0)</f>
        <v>0</v>
      </c>
      <c r="PN200" s="2">
        <f>IF(AND(NR200&gt;'Graph Creator'!$L$4,'Detalle de Cuentas'!NR200&lt;='Graph Creator'!$M$4),1,0)</f>
        <v>0</v>
      </c>
      <c r="PO200" s="2">
        <f>IF(AND(NS200&gt;'Graph Creator'!$L$4,'Detalle de Cuentas'!NS200&lt;='Graph Creator'!$M$4),1,0)</f>
        <v>0</v>
      </c>
      <c r="PP200" s="2">
        <f>IF(AND(NT200&gt;'Graph Creator'!$L$4,'Detalle de Cuentas'!NT200&lt;='Graph Creator'!$M$4),1,0)</f>
        <v>0</v>
      </c>
      <c r="PQ200" s="2">
        <f>IF(AND(NU200&gt;'Graph Creator'!$L$4,'Detalle de Cuentas'!NU200&lt;='Graph Creator'!$M$4),1,0)</f>
        <v>0</v>
      </c>
      <c r="PR200" s="2">
        <f>IF(AND(NV200&gt;'Graph Creator'!$L$4,'Detalle de Cuentas'!NV200&lt;='Graph Creator'!$M$4),1,0)</f>
        <v>0</v>
      </c>
      <c r="PS200" s="2">
        <f>IF(AND(NW200&gt;'Graph Creator'!$L$4,'Detalle de Cuentas'!NW200&lt;='Graph Creator'!$M$4),1,0)</f>
        <v>0</v>
      </c>
      <c r="PT200" s="2">
        <f>IF(AND(NX200&gt;'Graph Creator'!$L$4,'Detalle de Cuentas'!NX200&lt;='Graph Creator'!$M$4),1,0)</f>
        <v>0</v>
      </c>
      <c r="PU200" s="2">
        <f>IF(AND(NY200&gt;'Graph Creator'!$L$4,'Detalle de Cuentas'!NY200&lt;='Graph Creator'!$M$4),1,0)</f>
        <v>0</v>
      </c>
      <c r="PV200" s="2">
        <f>IF(AND(NZ200&gt;'Graph Creator'!$L$4,'Detalle de Cuentas'!NZ200&lt;='Graph Creator'!$M$4),1,0)</f>
        <v>0</v>
      </c>
      <c r="PW200" s="2">
        <f>IF(AND(OA200&gt;'Graph Creator'!$L$4,'Detalle de Cuentas'!OA200&lt;='Graph Creator'!$M$4),1,0)</f>
        <v>0</v>
      </c>
      <c r="PX200" s="2">
        <f>IF(AND(OB200&gt;'Graph Creator'!$L$4,'Detalle de Cuentas'!OB200&lt;='Graph Creator'!$M$4),1,0)</f>
        <v>0</v>
      </c>
      <c r="PY200" s="2">
        <f>IF(AND(OC200&gt;'Graph Creator'!$L$4,'Detalle de Cuentas'!OC200&lt;='Graph Creator'!$M$4),1,0)</f>
        <v>0</v>
      </c>
      <c r="PZ200" s="2">
        <f>IF(AND(NF200&gt;'Graph Creator'!$M$4,'Detalle de Cuentas'!NF200&lt;='Graph Creator'!$N$4),1,0)</f>
        <v>0</v>
      </c>
      <c r="QA200" s="2">
        <f>IF(AND(NG200&gt;'Graph Creator'!$M$4,'Detalle de Cuentas'!NG200&lt;='Graph Creator'!$N$4),1,0)</f>
        <v>0</v>
      </c>
      <c r="QB200" s="2">
        <f>IF(AND(NH200&gt;'Graph Creator'!$M$4,'Detalle de Cuentas'!NH200&lt;='Graph Creator'!$N$4),1,0)</f>
        <v>0</v>
      </c>
      <c r="QC200" s="2">
        <f>IF(AND(NI200&gt;'Graph Creator'!$M$4,'Detalle de Cuentas'!NI200&lt;='Graph Creator'!$N$4),1,0)</f>
        <v>0</v>
      </c>
      <c r="QD200" s="2">
        <f>IF(AND(NJ200&gt;'Graph Creator'!$M$4,'Detalle de Cuentas'!NJ200&lt;='Graph Creator'!$N$4),1,0)</f>
        <v>0</v>
      </c>
      <c r="QE200" s="2">
        <f>IF(AND(NK200&gt;'Graph Creator'!$M$4,'Detalle de Cuentas'!NK200&lt;='Graph Creator'!$N$4),1,0)</f>
        <v>0</v>
      </c>
      <c r="QF200" s="2">
        <f>IF(AND(NL200&gt;'Graph Creator'!$M$4,'Detalle de Cuentas'!NL200&lt;='Graph Creator'!$N$4),1,0)</f>
        <v>0</v>
      </c>
      <c r="QG200" s="2">
        <f>IF(AND(NM200&gt;'Graph Creator'!$M$4,'Detalle de Cuentas'!NM200&lt;='Graph Creator'!$N$4),1,0)</f>
        <v>0</v>
      </c>
      <c r="QH200" s="2">
        <f>IF(AND(NN200&gt;'Graph Creator'!$M$4,'Detalle de Cuentas'!NN200&lt;='Graph Creator'!$N$4),1,0)</f>
        <v>0</v>
      </c>
      <c r="QI200" s="2">
        <f>IF(AND(NO200&gt;'Graph Creator'!$M$4,'Detalle de Cuentas'!NO200&lt;='Graph Creator'!$N$4),1,0)</f>
        <v>0</v>
      </c>
      <c r="QJ200" s="2">
        <f>IF(AND(NP200&gt;'Graph Creator'!$M$4,'Detalle de Cuentas'!NP200&lt;='Graph Creator'!$N$4),1,0)</f>
        <v>0</v>
      </c>
      <c r="QK200" s="2">
        <f>IF(AND(NQ200&gt;'Graph Creator'!$M$4,'Detalle de Cuentas'!NQ200&lt;='Graph Creator'!$N$4),1,0)</f>
        <v>0</v>
      </c>
      <c r="QL200" s="2">
        <f>IF(AND(NR200&gt;'Graph Creator'!$M$4,'Detalle de Cuentas'!NR200&lt;='Graph Creator'!$N$4),1,0)</f>
        <v>0</v>
      </c>
      <c r="QM200" s="2">
        <f>IF(AND(NS200&gt;'Graph Creator'!$M$4,'Detalle de Cuentas'!NS200&lt;='Graph Creator'!$N$4),1,0)</f>
        <v>0</v>
      </c>
      <c r="QN200" s="2">
        <f>IF(AND(NT200&gt;'Graph Creator'!$M$4,'Detalle de Cuentas'!NT200&lt;='Graph Creator'!$N$4),1,0)</f>
        <v>0</v>
      </c>
      <c r="QO200" s="2">
        <f>IF(AND(NU200&gt;'Graph Creator'!$M$4,'Detalle de Cuentas'!NU200&lt;='Graph Creator'!$N$4),1,0)</f>
        <v>0</v>
      </c>
      <c r="QP200" s="2">
        <f>IF(AND(NV200&gt;'Graph Creator'!$M$4,'Detalle de Cuentas'!NV200&lt;='Graph Creator'!$N$4),1,0)</f>
        <v>0</v>
      </c>
      <c r="QQ200" s="2">
        <f>IF(AND(NW200&gt;'Graph Creator'!$M$4,'Detalle de Cuentas'!NW200&lt;='Graph Creator'!$N$4),1,0)</f>
        <v>0</v>
      </c>
      <c r="QR200" s="2">
        <f>IF(AND(NX200&gt;'Graph Creator'!$M$4,'Detalle de Cuentas'!NX200&lt;='Graph Creator'!$N$4),1,0)</f>
        <v>0</v>
      </c>
      <c r="QS200" s="2">
        <f>IF(AND(NY200&gt;'Graph Creator'!$M$4,'Detalle de Cuentas'!NY200&lt;='Graph Creator'!$N$4),1,0)</f>
        <v>0</v>
      </c>
      <c r="QT200" s="2">
        <f>IF(AND(NZ200&gt;'Graph Creator'!$M$4,'Detalle de Cuentas'!NZ200&lt;='Graph Creator'!$N$4),1,0)</f>
        <v>0</v>
      </c>
      <c r="QU200" s="2">
        <f>IF(AND(OA200&gt;'Graph Creator'!$M$4,'Detalle de Cuentas'!OA200&lt;='Graph Creator'!$N$4),1,0)</f>
        <v>0</v>
      </c>
      <c r="QV200" s="2">
        <f>IF(AND(OB200&gt;'Graph Creator'!$M$4,'Detalle de Cuentas'!OB200&lt;='Graph Creator'!$N$4),1,0)</f>
        <v>0</v>
      </c>
      <c r="QW200" s="2">
        <f>IF(AND(OC200&gt;'Graph Creator'!$M$4,'Detalle de Cuentas'!OC200&lt;='Graph Creator'!$N$4),1,0)</f>
        <v>0</v>
      </c>
      <c r="QX200" s="2">
        <f>IF(AND(NF200&gt;'Graph Creator'!$N$4,'Detalle de Cuentas'!NF200&lt;='Graph Creator'!$O$4),1,0)</f>
        <v>0</v>
      </c>
      <c r="QY200" s="2">
        <f>IF(AND(NG200&gt;'Graph Creator'!$N$4,'Detalle de Cuentas'!NG200&lt;='Graph Creator'!$O$4),1,0)</f>
        <v>0</v>
      </c>
      <c r="QZ200" s="2">
        <f>IF(AND(NH200&gt;'Graph Creator'!$N$4,'Detalle de Cuentas'!NH200&lt;='Graph Creator'!$O$4),1,0)</f>
        <v>0</v>
      </c>
      <c r="RA200" s="2">
        <f>IF(AND(NI200&gt;'Graph Creator'!$N$4,'Detalle de Cuentas'!NI200&lt;='Graph Creator'!$O$4),1,0)</f>
        <v>0</v>
      </c>
      <c r="RB200" s="2">
        <f>IF(AND(NJ200&gt;'Graph Creator'!$N$4,'Detalle de Cuentas'!NJ200&lt;='Graph Creator'!$O$4),1,0)</f>
        <v>0</v>
      </c>
      <c r="RC200" s="2">
        <f>IF(AND(NK200&gt;'Graph Creator'!$N$4,'Detalle de Cuentas'!NK200&lt;='Graph Creator'!$O$4),1,0)</f>
        <v>0</v>
      </c>
      <c r="RD200" s="2">
        <f>IF(AND(NL200&gt;'Graph Creator'!$N$4,'Detalle de Cuentas'!NL200&lt;='Graph Creator'!$O$4),1,0)</f>
        <v>0</v>
      </c>
      <c r="RE200" s="2">
        <f>IF(AND(NM200&gt;'Graph Creator'!$N$4,'Detalle de Cuentas'!NM200&lt;='Graph Creator'!$O$4),1,0)</f>
        <v>0</v>
      </c>
      <c r="RF200" s="2">
        <f>IF(AND(NN200&gt;'Graph Creator'!$N$4,'Detalle de Cuentas'!NN200&lt;='Graph Creator'!$O$4),1,0)</f>
        <v>0</v>
      </c>
      <c r="RG200" s="2">
        <f>IF(AND(NO200&gt;'Graph Creator'!$N$4,'Detalle de Cuentas'!NO200&lt;='Graph Creator'!$O$4),1,0)</f>
        <v>0</v>
      </c>
      <c r="RH200" s="2">
        <f>IF(AND(NP200&gt;'Graph Creator'!$N$4,'Detalle de Cuentas'!NP200&lt;='Graph Creator'!$O$4),1,0)</f>
        <v>0</v>
      </c>
      <c r="RI200" s="2">
        <f>IF(AND(NQ200&gt;'Graph Creator'!$N$4,'Detalle de Cuentas'!NQ200&lt;='Graph Creator'!$O$4),1,0)</f>
        <v>0</v>
      </c>
      <c r="RJ200" s="2">
        <f>IF(AND(NR200&gt;'Graph Creator'!$N$4,'Detalle de Cuentas'!NR200&lt;='Graph Creator'!$O$4),1,0)</f>
        <v>0</v>
      </c>
      <c r="RK200" s="2">
        <f>IF(AND(NS200&gt;'Graph Creator'!$N$4,'Detalle de Cuentas'!NS200&lt;='Graph Creator'!$O$4),1,0)</f>
        <v>0</v>
      </c>
      <c r="RL200" s="2">
        <f>IF(AND(NT200&gt;'Graph Creator'!$N$4,'Detalle de Cuentas'!NT200&lt;='Graph Creator'!$O$4),1,0)</f>
        <v>0</v>
      </c>
      <c r="RM200" s="2">
        <f>IF(AND(NU200&gt;'Graph Creator'!$N$4,'Detalle de Cuentas'!NU200&lt;='Graph Creator'!$O$4),1,0)</f>
        <v>0</v>
      </c>
      <c r="RN200" s="2">
        <f>IF(AND(NV200&gt;'Graph Creator'!$N$4,'Detalle de Cuentas'!NV200&lt;='Graph Creator'!$O$4),1,0)</f>
        <v>0</v>
      </c>
      <c r="RO200" s="2">
        <f>IF(AND(NW200&gt;'Graph Creator'!$N$4,'Detalle de Cuentas'!NW200&lt;='Graph Creator'!$O$4),1,0)</f>
        <v>0</v>
      </c>
      <c r="RP200" s="2">
        <f>IF(AND(NX200&gt;'Graph Creator'!$N$4,'Detalle de Cuentas'!NX200&lt;='Graph Creator'!$O$4),1,0)</f>
        <v>0</v>
      </c>
      <c r="RQ200" s="2">
        <f>IF(AND(NY200&gt;'Graph Creator'!$N$4,'Detalle de Cuentas'!NY200&lt;='Graph Creator'!$O$4),1,0)</f>
        <v>0</v>
      </c>
      <c r="RR200" s="2">
        <f>IF(AND(NZ200&gt;'Graph Creator'!$N$4,'Detalle de Cuentas'!NZ200&lt;='Graph Creator'!$O$4),1,0)</f>
        <v>0</v>
      </c>
      <c r="RS200" s="2">
        <f>IF(AND(OA200&gt;'Graph Creator'!$N$4,'Detalle de Cuentas'!OA200&lt;='Graph Creator'!$O$4),1,0)</f>
        <v>0</v>
      </c>
      <c r="RT200" s="2">
        <f>IF(AND(OB200&gt;'Graph Creator'!$N$4,'Detalle de Cuentas'!OB200&lt;='Graph Creator'!$O$4),1,0)</f>
        <v>0</v>
      </c>
      <c r="RU200" s="2">
        <f>IF(AND(OC200&gt;'Graph Creator'!$N$4,'Detalle de Cuentas'!OC200&lt;='Graph Creator'!$O$4),1,0)</f>
        <v>0</v>
      </c>
      <c r="RV200" s="2" t="e">
        <f t="shared" si="2027"/>
        <v>#VALUE!</v>
      </c>
      <c r="RW200" s="2" t="e">
        <f t="shared" si="2028"/>
        <v>#VALUE!</v>
      </c>
      <c r="RX200" s="2" t="e">
        <f t="shared" si="2029"/>
        <v>#VALUE!</v>
      </c>
      <c r="RY200" s="2" t="e">
        <f t="shared" si="2030"/>
        <v>#VALUE!</v>
      </c>
      <c r="RZ200" s="2" t="e">
        <f t="shared" si="2031"/>
        <v>#VALUE!</v>
      </c>
      <c r="SA200" s="2" t="e">
        <f t="shared" si="2032"/>
        <v>#VALUE!</v>
      </c>
      <c r="SB200" s="2" t="e">
        <f t="shared" si="2033"/>
        <v>#VALUE!</v>
      </c>
      <c r="SC200" s="2" t="e">
        <f t="shared" si="2034"/>
        <v>#VALUE!</v>
      </c>
      <c r="SD200" s="2" t="e">
        <f t="shared" si="2035"/>
        <v>#VALUE!</v>
      </c>
      <c r="SE200" s="2" t="e">
        <f t="shared" si="2036"/>
        <v>#VALUE!</v>
      </c>
      <c r="SF200" s="2" t="e">
        <f t="shared" si="2037"/>
        <v>#VALUE!</v>
      </c>
      <c r="SG200" s="2" t="e">
        <f t="shared" si="2038"/>
        <v>#VALUE!</v>
      </c>
      <c r="SH200" s="2" t="e">
        <f t="shared" si="2039"/>
        <v>#VALUE!</v>
      </c>
      <c r="SI200" s="2" t="e">
        <f t="shared" si="2040"/>
        <v>#VALUE!</v>
      </c>
      <c r="SJ200" s="2" t="e">
        <f t="shared" si="2041"/>
        <v>#VALUE!</v>
      </c>
      <c r="SK200" s="2" t="e">
        <f t="shared" si="2042"/>
        <v>#VALUE!</v>
      </c>
      <c r="SL200" s="2" t="e">
        <f t="shared" si="2043"/>
        <v>#VALUE!</v>
      </c>
      <c r="SM200" s="2" t="e">
        <f t="shared" si="2044"/>
        <v>#VALUE!</v>
      </c>
      <c r="SN200" s="2" t="e">
        <f t="shared" si="2045"/>
        <v>#VALUE!</v>
      </c>
      <c r="SO200" s="2" t="e">
        <f t="shared" si="2046"/>
        <v>#VALUE!</v>
      </c>
      <c r="SP200" s="2" t="e">
        <f t="shared" si="2047"/>
        <v>#VALUE!</v>
      </c>
      <c r="SQ200" s="2" t="e">
        <f t="shared" si="2048"/>
        <v>#VALUE!</v>
      </c>
      <c r="SR200" s="2" t="e">
        <f t="shared" si="2049"/>
        <v>#VALUE!</v>
      </c>
      <c r="SS200" s="2" t="e">
        <f t="shared" si="2050"/>
        <v>#VALUE!</v>
      </c>
      <c r="ST200" s="2" t="e">
        <f t="shared" si="2051"/>
        <v>#VALUE!</v>
      </c>
      <c r="SU200" s="2" t="e">
        <f t="shared" si="2052"/>
        <v>#VALUE!</v>
      </c>
      <c r="SV200" s="2" t="e">
        <f t="shared" si="2053"/>
        <v>#VALUE!</v>
      </c>
      <c r="SW200" s="2" t="e">
        <f t="shared" si="2054"/>
        <v>#VALUE!</v>
      </c>
      <c r="SX200" s="2" t="e">
        <f t="shared" si="2055"/>
        <v>#VALUE!</v>
      </c>
      <c r="SY200" s="2" t="e">
        <f t="shared" si="2056"/>
        <v>#VALUE!</v>
      </c>
      <c r="SZ200" s="2" t="e">
        <f t="shared" si="2057"/>
        <v>#VALUE!</v>
      </c>
      <c r="TA200" s="2" t="e">
        <f t="shared" si="2058"/>
        <v>#VALUE!</v>
      </c>
      <c r="TB200" s="2" t="e">
        <f t="shared" si="2059"/>
        <v>#VALUE!</v>
      </c>
      <c r="TC200" s="2" t="e">
        <f t="shared" si="2060"/>
        <v>#VALUE!</v>
      </c>
      <c r="TD200" s="2" t="e">
        <f t="shared" si="2061"/>
        <v>#VALUE!</v>
      </c>
      <c r="TE200" s="2" t="e">
        <f t="shared" si="2062"/>
        <v>#VALUE!</v>
      </c>
      <c r="TF200" s="2" t="str">
        <f>IF(DZ200=1,IF(SUM(DZ$17:DZ200)&lt;2,""&amp;B200,", "&amp;B200),"")</f>
        <v/>
      </c>
      <c r="TG200" s="2" t="str">
        <f t="shared" si="2075"/>
        <v/>
      </c>
      <c r="TH200" s="2">
        <f t="shared" si="2063"/>
        <v>0</v>
      </c>
      <c r="TI200" s="14" t="str">
        <f t="shared" si="2064"/>
        <v/>
      </c>
      <c r="TJ200" s="14" t="e">
        <f t="shared" si="1884"/>
        <v>#VALUE!</v>
      </c>
      <c r="TK200" s="14" t="e">
        <f t="shared" si="1885"/>
        <v>#VALUE!</v>
      </c>
      <c r="TL200" s="14" t="e">
        <f t="shared" si="1886"/>
        <v>#VALUE!</v>
      </c>
      <c r="TM200" s="14" t="e">
        <f t="shared" si="1887"/>
        <v>#VALUE!</v>
      </c>
      <c r="TN200" s="14" t="e">
        <f t="shared" si="1888"/>
        <v>#VALUE!</v>
      </c>
      <c r="TO200" s="14" t="e">
        <f t="shared" si="1889"/>
        <v>#VALUE!</v>
      </c>
      <c r="TP200" s="14" t="e">
        <f t="shared" si="1890"/>
        <v>#VALUE!</v>
      </c>
      <c r="TQ200" s="14" t="e">
        <f t="shared" si="1891"/>
        <v>#VALUE!</v>
      </c>
      <c r="TR200" s="14" t="e">
        <f t="shared" si="1892"/>
        <v>#VALUE!</v>
      </c>
      <c r="TS200" s="14" t="e">
        <f t="shared" si="1893"/>
        <v>#VALUE!</v>
      </c>
      <c r="TT200" s="14" t="e">
        <f t="shared" si="1894"/>
        <v>#VALUE!</v>
      </c>
      <c r="TU200" s="14" t="e">
        <f t="shared" si="1895"/>
        <v>#VALUE!</v>
      </c>
      <c r="TV200" s="14" t="e">
        <f t="shared" si="1896"/>
        <v>#VALUE!</v>
      </c>
      <c r="TW200" s="14" t="e">
        <f t="shared" si="1897"/>
        <v>#VALUE!</v>
      </c>
      <c r="TX200" s="14" t="e">
        <f t="shared" si="1898"/>
        <v>#VALUE!</v>
      </c>
      <c r="TY200" s="14" t="e">
        <f t="shared" si="1899"/>
        <v>#VALUE!</v>
      </c>
      <c r="TZ200" s="14" t="e">
        <f t="shared" si="1900"/>
        <v>#VALUE!</v>
      </c>
      <c r="UA200" s="14" t="e">
        <f t="shared" si="1901"/>
        <v>#VALUE!</v>
      </c>
      <c r="UB200" s="14" t="e">
        <f t="shared" si="1902"/>
        <v>#VALUE!</v>
      </c>
      <c r="UC200" s="14" t="e">
        <f t="shared" si="1903"/>
        <v>#VALUE!</v>
      </c>
      <c r="UD200" s="14" t="e">
        <f t="shared" si="1904"/>
        <v>#VALUE!</v>
      </c>
      <c r="UE200" s="14" t="e">
        <f t="shared" si="1905"/>
        <v>#VALUE!</v>
      </c>
      <c r="UF200" s="14" t="e">
        <f t="shared" si="1906"/>
        <v>#VALUE!</v>
      </c>
      <c r="UH200" s="2">
        <f>IF($C$4-$R200&gt;'Graph Creator'!$E$2*'Graph Creator'!$D$13*12,0,1)</f>
        <v>1</v>
      </c>
      <c r="UJ200" s="2" t="e">
        <f t="shared" si="2065"/>
        <v>#VALUE!</v>
      </c>
      <c r="UK200" s="2" t="e">
        <f t="shared" si="1907"/>
        <v>#VALUE!</v>
      </c>
      <c r="UL200" s="2" t="e">
        <f t="shared" si="1908"/>
        <v>#VALUE!</v>
      </c>
      <c r="UM200" s="2" t="e">
        <f t="shared" si="1909"/>
        <v>#VALUE!</v>
      </c>
      <c r="UN200" s="2" t="e">
        <f t="shared" si="1910"/>
        <v>#VALUE!</v>
      </c>
      <c r="UO200" s="2" t="e">
        <f t="shared" si="1911"/>
        <v>#VALUE!</v>
      </c>
      <c r="UP200" s="2" t="e">
        <f t="shared" si="1912"/>
        <v>#VALUE!</v>
      </c>
      <c r="UQ200" s="2" t="e">
        <f t="shared" si="1913"/>
        <v>#VALUE!</v>
      </c>
      <c r="UR200" s="2" t="e">
        <f t="shared" si="1914"/>
        <v>#VALUE!</v>
      </c>
      <c r="US200" s="2" t="e">
        <f t="shared" si="1915"/>
        <v>#VALUE!</v>
      </c>
      <c r="UT200" s="2" t="e">
        <f t="shared" si="1916"/>
        <v>#VALUE!</v>
      </c>
      <c r="UU200" s="2" t="e">
        <f t="shared" si="1917"/>
        <v>#VALUE!</v>
      </c>
      <c r="UV200" s="2" t="e">
        <f t="shared" si="1918"/>
        <v>#VALUE!</v>
      </c>
      <c r="UW200" s="2" t="e">
        <f t="shared" si="1919"/>
        <v>#VALUE!</v>
      </c>
      <c r="UX200" s="2" t="e">
        <f t="shared" si="1920"/>
        <v>#VALUE!</v>
      </c>
      <c r="UY200" s="2" t="e">
        <f t="shared" si="1921"/>
        <v>#VALUE!</v>
      </c>
      <c r="UZ200" s="2" t="e">
        <f t="shared" si="1922"/>
        <v>#VALUE!</v>
      </c>
      <c r="VA200" s="2" t="e">
        <f t="shared" si="1923"/>
        <v>#VALUE!</v>
      </c>
      <c r="VB200" s="2" t="e">
        <f t="shared" si="1924"/>
        <v>#VALUE!</v>
      </c>
      <c r="VC200" s="2" t="e">
        <f t="shared" si="1925"/>
        <v>#VALUE!</v>
      </c>
      <c r="VD200" s="2" t="e">
        <f t="shared" si="1926"/>
        <v>#VALUE!</v>
      </c>
      <c r="VE200" s="2" t="e">
        <f t="shared" si="1927"/>
        <v>#VALUE!</v>
      </c>
      <c r="VF200" s="2" t="e">
        <f t="shared" si="1928"/>
        <v>#VALUE!</v>
      </c>
      <c r="VG200" s="2" t="e">
        <f t="shared" si="1929"/>
        <v>#VALUE!</v>
      </c>
      <c r="VH200" s="2" t="e">
        <f t="shared" si="1930"/>
        <v>#VALUE!</v>
      </c>
      <c r="VI200" s="2" t="e">
        <f t="shared" si="1931"/>
        <v>#VALUE!</v>
      </c>
      <c r="VJ200" s="2" t="e">
        <f t="shared" si="1932"/>
        <v>#VALUE!</v>
      </c>
      <c r="VK200" s="2" t="e">
        <f t="shared" si="1933"/>
        <v>#VALUE!</v>
      </c>
      <c r="VL200" s="2" t="e">
        <f t="shared" si="1934"/>
        <v>#VALUE!</v>
      </c>
      <c r="VM200" s="2" t="e">
        <f t="shared" si="1935"/>
        <v>#VALUE!</v>
      </c>
      <c r="VN200" s="2" t="e">
        <f t="shared" si="1936"/>
        <v>#VALUE!</v>
      </c>
      <c r="VO200" s="2" t="e">
        <f t="shared" si="1937"/>
        <v>#VALUE!</v>
      </c>
      <c r="VP200" s="2" t="e">
        <f t="shared" si="1938"/>
        <v>#VALUE!</v>
      </c>
      <c r="VQ200" s="2" t="e">
        <f t="shared" si="1939"/>
        <v>#VALUE!</v>
      </c>
      <c r="VR200" s="2" t="e">
        <f t="shared" si="1940"/>
        <v>#VALUE!</v>
      </c>
      <c r="VS200" s="2" t="e">
        <f t="shared" si="1941"/>
        <v>#VALUE!</v>
      </c>
      <c r="VT200" s="98">
        <f t="shared" si="2066"/>
        <v>0</v>
      </c>
      <c r="VU200" s="98">
        <f t="shared" si="1942"/>
        <v>0</v>
      </c>
      <c r="VV200" s="98">
        <f t="shared" si="1943"/>
        <v>0</v>
      </c>
      <c r="VW200" s="98">
        <f t="shared" si="1944"/>
        <v>0</v>
      </c>
      <c r="VX200" s="98">
        <f t="shared" si="1945"/>
        <v>0</v>
      </c>
      <c r="VY200" s="98">
        <f t="shared" si="1946"/>
        <v>0</v>
      </c>
      <c r="VZ200" s="98">
        <f t="shared" si="1947"/>
        <v>0</v>
      </c>
      <c r="WA200" s="98">
        <f t="shared" si="1948"/>
        <v>0</v>
      </c>
      <c r="WB200" s="98">
        <f t="shared" si="1949"/>
        <v>0</v>
      </c>
      <c r="WC200" s="98">
        <f t="shared" si="1950"/>
        <v>0</v>
      </c>
      <c r="WD200" s="98">
        <f t="shared" si="1951"/>
        <v>0</v>
      </c>
      <c r="WE200" s="98">
        <f t="shared" si="1952"/>
        <v>0</v>
      </c>
      <c r="WF200" s="98">
        <f t="shared" si="1953"/>
        <v>0</v>
      </c>
      <c r="WG200" s="98">
        <f t="shared" si="1954"/>
        <v>0</v>
      </c>
      <c r="WH200" s="98">
        <f t="shared" si="1955"/>
        <v>0</v>
      </c>
      <c r="WI200" s="98">
        <f t="shared" si="1956"/>
        <v>0</v>
      </c>
      <c r="WJ200" s="98">
        <f t="shared" si="1957"/>
        <v>0</v>
      </c>
      <c r="WK200" s="98">
        <f t="shared" si="1958"/>
        <v>0</v>
      </c>
      <c r="WL200" s="98">
        <f t="shared" si="1959"/>
        <v>0</v>
      </c>
      <c r="WM200" s="98">
        <f t="shared" si="1960"/>
        <v>0</v>
      </c>
      <c r="WN200" s="98">
        <f t="shared" si="1961"/>
        <v>0</v>
      </c>
      <c r="WO200" s="98">
        <f t="shared" si="1962"/>
        <v>0</v>
      </c>
      <c r="WP200" s="98">
        <f t="shared" si="1963"/>
        <v>0</v>
      </c>
      <c r="WQ200" s="98">
        <f t="shared" si="1964"/>
        <v>0</v>
      </c>
      <c r="WR200" s="98">
        <f>IFERROR(INDEX('Score Calculation'!$D$38:$D$41,MATCH('Detalle de Cuentas'!VT200,'Score Calculation'!$C$38:$C$41,1)),0)</f>
        <v>4</v>
      </c>
      <c r="WS200" s="98">
        <f>IFERROR(INDEX('Score Calculation'!$D$38:$D$41,MATCH('Detalle de Cuentas'!VU200,'Score Calculation'!$C$38:$C$41,1)),0)</f>
        <v>4</v>
      </c>
      <c r="WT200" s="98">
        <f>IFERROR(INDEX('Score Calculation'!$D$38:$D$41,MATCH('Detalle de Cuentas'!VV200,'Score Calculation'!$C$38:$C$41,1)),0)</f>
        <v>4</v>
      </c>
      <c r="WU200" s="98">
        <f>IFERROR(INDEX('Score Calculation'!$D$38:$D$41,MATCH('Detalle de Cuentas'!VW200,'Score Calculation'!$C$38:$C$41,1)),0)</f>
        <v>4</v>
      </c>
      <c r="WV200" s="98">
        <f>IFERROR(INDEX('Score Calculation'!$D$38:$D$41,MATCH('Detalle de Cuentas'!VX200,'Score Calculation'!$C$38:$C$41,1)),0)</f>
        <v>4</v>
      </c>
      <c r="WW200" s="98">
        <f>IFERROR(INDEX('Score Calculation'!$D$38:$D$41,MATCH('Detalle de Cuentas'!VY200,'Score Calculation'!$C$38:$C$41,1)),0)</f>
        <v>4</v>
      </c>
      <c r="WX200" s="98">
        <f>IFERROR(INDEX('Score Calculation'!$D$38:$D$41,MATCH('Detalle de Cuentas'!VZ200,'Score Calculation'!$C$38:$C$41,1)),0)</f>
        <v>4</v>
      </c>
      <c r="WY200" s="98">
        <f>IFERROR(INDEX('Score Calculation'!$D$38:$D$41,MATCH('Detalle de Cuentas'!WA200,'Score Calculation'!$C$38:$C$41,1)),0)</f>
        <v>4</v>
      </c>
      <c r="WZ200" s="98">
        <f>IFERROR(INDEX('Score Calculation'!$D$38:$D$41,MATCH('Detalle de Cuentas'!WB200,'Score Calculation'!$C$38:$C$41,1)),0)</f>
        <v>4</v>
      </c>
      <c r="XA200" s="98">
        <f>IFERROR(INDEX('Score Calculation'!$D$38:$D$41,MATCH('Detalle de Cuentas'!WC200,'Score Calculation'!$C$38:$C$41,1)),0)</f>
        <v>4</v>
      </c>
      <c r="XB200" s="98">
        <f>IFERROR(INDEX('Score Calculation'!$D$38:$D$41,MATCH('Detalle de Cuentas'!WD200,'Score Calculation'!$C$38:$C$41,1)),0)</f>
        <v>4</v>
      </c>
      <c r="XC200" s="98">
        <f>IFERROR(INDEX('Score Calculation'!$D$38:$D$41,MATCH('Detalle de Cuentas'!WE200,'Score Calculation'!$C$38:$C$41,1)),0)</f>
        <v>4</v>
      </c>
      <c r="XD200" s="98">
        <f>IFERROR(INDEX('Score Calculation'!$D$38:$D$41,MATCH('Detalle de Cuentas'!WF200,'Score Calculation'!$C$38:$C$41,1)),0)</f>
        <v>4</v>
      </c>
      <c r="XE200" s="98">
        <f>IFERROR(INDEX('Score Calculation'!$D$38:$D$41,MATCH('Detalle de Cuentas'!WG200,'Score Calculation'!$C$38:$C$41,1)),0)</f>
        <v>4</v>
      </c>
      <c r="XF200" s="98">
        <f>IFERROR(INDEX('Score Calculation'!$D$38:$D$41,MATCH('Detalle de Cuentas'!WH200,'Score Calculation'!$C$38:$C$41,1)),0)</f>
        <v>4</v>
      </c>
      <c r="XG200" s="98">
        <f>IFERROR(INDEX('Score Calculation'!$D$38:$D$41,MATCH('Detalle de Cuentas'!WI200,'Score Calculation'!$C$38:$C$41,1)),0)</f>
        <v>4</v>
      </c>
      <c r="XH200" s="98">
        <f>IFERROR(INDEX('Score Calculation'!$D$38:$D$41,MATCH('Detalle de Cuentas'!WJ200,'Score Calculation'!$C$38:$C$41,1)),0)</f>
        <v>4</v>
      </c>
      <c r="XI200" s="98">
        <f>IFERROR(INDEX('Score Calculation'!$D$38:$D$41,MATCH('Detalle de Cuentas'!WK200,'Score Calculation'!$C$38:$C$41,1)),0)</f>
        <v>4</v>
      </c>
      <c r="XJ200" s="98">
        <f>IFERROR(INDEX('Score Calculation'!$D$38:$D$41,MATCH('Detalle de Cuentas'!WL200,'Score Calculation'!$C$38:$C$41,1)),0)</f>
        <v>4</v>
      </c>
      <c r="XK200" s="98">
        <f>IFERROR(INDEX('Score Calculation'!$D$38:$D$41,MATCH('Detalle de Cuentas'!WM200,'Score Calculation'!$C$38:$C$41,1)),0)</f>
        <v>4</v>
      </c>
      <c r="XL200" s="98">
        <f>IFERROR(INDEX('Score Calculation'!$D$38:$D$41,MATCH('Detalle de Cuentas'!WN200,'Score Calculation'!$C$38:$C$41,1)),0)</f>
        <v>4</v>
      </c>
      <c r="XM200" s="98">
        <f>IFERROR(INDEX('Score Calculation'!$D$38:$D$41,MATCH('Detalle de Cuentas'!WO200,'Score Calculation'!$C$38:$C$41,1)),0)</f>
        <v>4</v>
      </c>
      <c r="XN200" s="98">
        <f>IFERROR(INDEX('Score Calculation'!$D$38:$D$41,MATCH('Detalle de Cuentas'!WP200,'Score Calculation'!$C$38:$C$41,1)),0)</f>
        <v>4</v>
      </c>
      <c r="XO200" s="98">
        <f>IFERROR(INDEX('Score Calculation'!$D$38:$D$41,MATCH('Detalle de Cuentas'!WQ200,'Score Calculation'!$C$38:$C$41,1)),0)</f>
        <v>4</v>
      </c>
      <c r="XP200" s="98">
        <f>IFERROR(INDEX('Score Calculation'!$D$24:$D$31,MATCH('Detalle de Cuentas'!NF200,'Score Calculation'!$C$24:$C$31,1)),0)</f>
        <v>1</v>
      </c>
      <c r="XQ200" s="98">
        <f>IFERROR(INDEX('Score Calculation'!$D$24:$D$31,MATCH('Detalle de Cuentas'!NG200,'Score Calculation'!$C$24:$C$31,1)),0)</f>
        <v>1</v>
      </c>
      <c r="XR200" s="98">
        <f>IFERROR(INDEX('Score Calculation'!$D$24:$D$31,MATCH('Detalle de Cuentas'!NH200,'Score Calculation'!$C$24:$C$31,1)),0)</f>
        <v>1</v>
      </c>
      <c r="XS200" s="98">
        <f>IFERROR(INDEX('Score Calculation'!$D$24:$D$31,MATCH('Detalle de Cuentas'!NI200,'Score Calculation'!$C$24:$C$31,1)),0)</f>
        <v>1</v>
      </c>
      <c r="XT200" s="98">
        <f>IFERROR(INDEX('Score Calculation'!$D$24:$D$31,MATCH('Detalle de Cuentas'!NJ200,'Score Calculation'!$C$24:$C$31,1)),0)</f>
        <v>1</v>
      </c>
      <c r="XU200" s="98">
        <f>IFERROR(INDEX('Score Calculation'!$D$24:$D$31,MATCH('Detalle de Cuentas'!NK200,'Score Calculation'!$C$24:$C$31,1)),0)</f>
        <v>1</v>
      </c>
      <c r="XV200" s="98">
        <f>IFERROR(INDEX('Score Calculation'!$D$24:$D$31,MATCH('Detalle de Cuentas'!NL200,'Score Calculation'!$C$24:$C$31,1)),0)</f>
        <v>1</v>
      </c>
      <c r="XW200" s="98">
        <f>IFERROR(INDEX('Score Calculation'!$D$24:$D$31,MATCH('Detalle de Cuentas'!NM200,'Score Calculation'!$C$24:$C$31,1)),0)</f>
        <v>1</v>
      </c>
      <c r="XX200" s="98">
        <f>IFERROR(INDEX('Score Calculation'!$D$24:$D$31,MATCH('Detalle de Cuentas'!NN200,'Score Calculation'!$C$24:$C$31,1)),0)</f>
        <v>1</v>
      </c>
      <c r="XY200" s="98">
        <f>IFERROR(INDEX('Score Calculation'!$D$24:$D$31,MATCH('Detalle de Cuentas'!NO200,'Score Calculation'!$C$24:$C$31,1)),0)</f>
        <v>1</v>
      </c>
      <c r="XZ200" s="98">
        <f>IFERROR(INDEX('Score Calculation'!$D$24:$D$31,MATCH('Detalle de Cuentas'!NP200,'Score Calculation'!$C$24:$C$31,1)),0)</f>
        <v>1</v>
      </c>
      <c r="YA200" s="98">
        <f>IFERROR(INDEX('Score Calculation'!$D$24:$D$31,MATCH('Detalle de Cuentas'!NQ200,'Score Calculation'!$C$24:$C$31,1)),0)</f>
        <v>1</v>
      </c>
      <c r="YB200" s="98">
        <f>IFERROR(INDEX('Score Calculation'!$D$24:$D$31,MATCH('Detalle de Cuentas'!NR200,'Score Calculation'!$C$24:$C$31,1)),0)</f>
        <v>1</v>
      </c>
      <c r="YC200" s="98">
        <f>IFERROR(INDEX('Score Calculation'!$D$24:$D$31,MATCH('Detalle de Cuentas'!NS200,'Score Calculation'!$C$24:$C$31,1)),0)</f>
        <v>1</v>
      </c>
      <c r="YD200" s="98">
        <f>IFERROR(INDEX('Score Calculation'!$D$24:$D$31,MATCH('Detalle de Cuentas'!NT200,'Score Calculation'!$C$24:$C$31,1)),0)</f>
        <v>1</v>
      </c>
      <c r="YE200" s="98">
        <f>IFERROR(INDEX('Score Calculation'!$D$24:$D$31,MATCH('Detalle de Cuentas'!NU200,'Score Calculation'!$C$24:$C$31,1)),0)</f>
        <v>1</v>
      </c>
      <c r="YF200" s="98">
        <f>IFERROR(INDEX('Score Calculation'!$D$24:$D$31,MATCH('Detalle de Cuentas'!NV200,'Score Calculation'!$C$24:$C$31,1)),0)</f>
        <v>1</v>
      </c>
      <c r="YG200" s="98">
        <f>IFERROR(INDEX('Score Calculation'!$D$24:$D$31,MATCH('Detalle de Cuentas'!NW200,'Score Calculation'!$C$24:$C$31,1)),0)</f>
        <v>1</v>
      </c>
      <c r="YH200" s="98">
        <f>IFERROR(INDEX('Score Calculation'!$D$24:$D$31,MATCH('Detalle de Cuentas'!NX200,'Score Calculation'!$C$24:$C$31,1)),0)</f>
        <v>1</v>
      </c>
      <c r="YI200" s="98">
        <f>IFERROR(INDEX('Score Calculation'!$D$24:$D$31,MATCH('Detalle de Cuentas'!NY200,'Score Calculation'!$C$24:$C$31,1)),0)</f>
        <v>1</v>
      </c>
      <c r="YJ200" s="98">
        <f>IFERROR(INDEX('Score Calculation'!$D$24:$D$31,MATCH('Detalle de Cuentas'!NZ200,'Score Calculation'!$C$24:$C$31,1)),0)</f>
        <v>1</v>
      </c>
      <c r="YK200" s="98">
        <f>IFERROR(INDEX('Score Calculation'!$D$24:$D$31,MATCH('Detalle de Cuentas'!OA200,'Score Calculation'!$C$24:$C$31,1)),0)</f>
        <v>1</v>
      </c>
      <c r="YL200" s="98">
        <f>IFERROR(INDEX('Score Calculation'!$D$24:$D$31,MATCH('Detalle de Cuentas'!OB200,'Score Calculation'!$C$24:$C$31,1)),0)</f>
        <v>1</v>
      </c>
      <c r="YM200" s="98">
        <f>IFERROR(INDEX('Score Calculation'!$D$24:$D$31,MATCH('Detalle de Cuentas'!OC200,'Score Calculation'!$C$24:$C$31,1)),0)</f>
        <v>1</v>
      </c>
      <c r="YN200" s="98">
        <f t="shared" si="2067"/>
        <v>0</v>
      </c>
      <c r="YO200" s="98">
        <f>IF(LEFT(TRIM($D200),15)="GRUPO SOLIDARIO",$L200*'Score Calculation'!$H$5,IF(TRIM('Detalle de Cuentas'!$C200)="Semanal",'Detalle de Cuentas'!$L200*'Score Calculation'!$H$6,'Detalle de Cuentas'!$L200))</f>
        <v>0</v>
      </c>
      <c r="YP200" s="99">
        <f>IFERROR(INDEX('Score Calculation'!$D$54:$D$60,MATCH($YO200,'Score Calculation'!$C$54:$C$60,1)),1)</f>
        <v>0.2</v>
      </c>
      <c r="YQ200" s="99">
        <f>IFERROR(INDEX('Score Calculation'!$D$65:$D$123,MATCH(LEFT(TRIM('Detalle de Cuentas'!$F200),20),'Score Calculation'!$F$65:$F$123,0)),1)</f>
        <v>1</v>
      </c>
      <c r="YR200" s="99">
        <f>IFERROR(INDEX('Score Calculation'!$D$46:$D$49,MATCH('Detalle de Cuentas'!$YN200,'Score Calculation'!$C$46:$C$49,1)),1)</f>
        <v>4</v>
      </c>
      <c r="YS200" s="99">
        <f t="shared" si="2068"/>
        <v>0</v>
      </c>
      <c r="YT200" s="99">
        <f t="shared" si="2069"/>
        <v>0</v>
      </c>
      <c r="YU200" s="98" t="str">
        <f t="shared" si="2070"/>
        <v/>
      </c>
      <c r="YV200" s="109">
        <f t="shared" si="2071"/>
        <v>1</v>
      </c>
      <c r="YW200" s="109">
        <f>IFERROR(INDEX('Score Calculation'!$D$187:$D$245,MATCH(LEFT(TRIM('Detalle de Cuentas'!$F200),20),'Score Calculation'!$F$187:$F$245,0)),1)</f>
        <v>1</v>
      </c>
      <c r="YX200" s="109">
        <f>IFERROR(IF($E200="HIPOTECA",-PMT('Score Calculation'!$H$266/(360/$J200),$G200,$YO200)*(30/$J200),-PMT('Score Calculation'!$H$267/(360/$J200),$G200,$YO200)*(30/$J200)),0)</f>
        <v>0</v>
      </c>
      <c r="YY200" s="109">
        <f t="shared" si="2387"/>
        <v>0</v>
      </c>
      <c r="YZ200" s="109">
        <f t="shared" si="2387"/>
        <v>0</v>
      </c>
      <c r="ZA200" s="109">
        <f t="shared" si="2387"/>
        <v>0</v>
      </c>
      <c r="ZB200" s="109">
        <f t="shared" si="2387"/>
        <v>0</v>
      </c>
      <c r="ZC200" s="109">
        <f t="shared" si="2387"/>
        <v>0</v>
      </c>
      <c r="ZD200" s="109">
        <f t="shared" si="2387"/>
        <v>0</v>
      </c>
      <c r="ZE200" s="109">
        <f t="shared" si="2387"/>
        <v>0</v>
      </c>
      <c r="ZF200" s="109">
        <f t="shared" si="2387"/>
        <v>0</v>
      </c>
      <c r="ZG200" s="109">
        <f t="shared" si="2387"/>
        <v>0</v>
      </c>
      <c r="ZH200" s="109">
        <f t="shared" si="2387"/>
        <v>0</v>
      </c>
      <c r="ZI200" s="109">
        <f t="shared" si="2072"/>
        <v>0</v>
      </c>
    </row>
    <row r="201" spans="2:685" x14ac:dyDescent="0.2">
      <c r="B201" s="41">
        <v>185</v>
      </c>
      <c r="C201" s="42"/>
      <c r="D201" s="42"/>
      <c r="E201" s="42"/>
      <c r="F201" s="42"/>
      <c r="G201" s="42"/>
      <c r="H201" s="42"/>
      <c r="I201" s="29"/>
      <c r="J201" s="6" t="str">
        <f t="shared" si="2136"/>
        <v/>
      </c>
      <c r="K201" s="43"/>
      <c r="L201" s="43"/>
      <c r="M201" s="43"/>
      <c r="N201" s="43"/>
      <c r="O201" s="43"/>
      <c r="P201" s="44" t="str">
        <f t="shared" si="1965"/>
        <v/>
      </c>
      <c r="Q201" s="26"/>
      <c r="R201" s="26"/>
      <c r="S201" s="26"/>
      <c r="T201" s="26"/>
      <c r="U201" s="29"/>
      <c r="V201" s="43"/>
      <c r="W201" s="26"/>
      <c r="X201" s="29"/>
      <c r="Y201" s="6">
        <f>IF('Detalle de Cuentas'!$C$4-$R201&gt;'Graph Creator'!$E$2*'Graph Creator'!$D$13*12,0,1)</f>
        <v>1</v>
      </c>
      <c r="Z201" s="45">
        <f t="shared" si="2137"/>
        <v>0</v>
      </c>
      <c r="AA201" s="2" t="e">
        <f t="shared" si="1966"/>
        <v>#VALUE!</v>
      </c>
      <c r="AB201" s="2" t="e">
        <f t="shared" si="1967"/>
        <v>#VALUE!</v>
      </c>
      <c r="AC201" s="2" t="e">
        <f t="shared" si="1968"/>
        <v>#VALUE!</v>
      </c>
      <c r="AD201" s="2" t="e">
        <f t="shared" si="1969"/>
        <v>#VALUE!</v>
      </c>
      <c r="AE201" s="2" t="e">
        <f t="shared" si="1970"/>
        <v>#VALUE!</v>
      </c>
      <c r="AF201" s="2" t="e">
        <f t="shared" si="1971"/>
        <v>#VALUE!</v>
      </c>
      <c r="AG201" s="2">
        <f t="shared" si="1972"/>
        <v>0</v>
      </c>
      <c r="AH201" s="2">
        <f t="shared" si="1973"/>
        <v>0</v>
      </c>
      <c r="AI201" s="2" t="str">
        <f t="shared" si="1974"/>
        <v/>
      </c>
      <c r="AJ201" s="2" t="str">
        <f t="shared" ref="AJ201:BE201" si="2404">IFERROR(SEARCH(".",$I201,AI201+1),"")</f>
        <v/>
      </c>
      <c r="AK201" s="2" t="str">
        <f t="shared" si="2404"/>
        <v/>
      </c>
      <c r="AL201" s="2" t="str">
        <f t="shared" si="2404"/>
        <v/>
      </c>
      <c r="AM201" s="2" t="str">
        <f t="shared" si="2404"/>
        <v/>
      </c>
      <c r="AN201" s="2" t="str">
        <f t="shared" si="2404"/>
        <v/>
      </c>
      <c r="AO201" s="2" t="str">
        <f t="shared" si="2404"/>
        <v/>
      </c>
      <c r="AP201" s="2" t="str">
        <f t="shared" si="2404"/>
        <v/>
      </c>
      <c r="AQ201" s="2" t="str">
        <f t="shared" si="2404"/>
        <v/>
      </c>
      <c r="AR201" s="2" t="str">
        <f t="shared" si="2404"/>
        <v/>
      </c>
      <c r="AS201" s="2" t="str">
        <f t="shared" si="2404"/>
        <v/>
      </c>
      <c r="AT201" s="2" t="str">
        <f t="shared" si="2404"/>
        <v/>
      </c>
      <c r="AU201" s="2" t="str">
        <f t="shared" si="2404"/>
        <v/>
      </c>
      <c r="AV201" s="2" t="str">
        <f t="shared" si="2404"/>
        <v/>
      </c>
      <c r="AW201" s="2" t="str">
        <f t="shared" si="2404"/>
        <v/>
      </c>
      <c r="AX201" s="2" t="str">
        <f t="shared" si="2404"/>
        <v/>
      </c>
      <c r="AY201" s="2" t="str">
        <f t="shared" si="2404"/>
        <v/>
      </c>
      <c r="AZ201" s="2" t="str">
        <f t="shared" si="2404"/>
        <v/>
      </c>
      <c r="BA201" s="2" t="str">
        <f t="shared" si="2404"/>
        <v/>
      </c>
      <c r="BB201" s="2" t="str">
        <f t="shared" si="2404"/>
        <v/>
      </c>
      <c r="BC201" s="2" t="str">
        <f t="shared" si="2404"/>
        <v/>
      </c>
      <c r="BD201" s="2" t="str">
        <f t="shared" si="2404"/>
        <v/>
      </c>
      <c r="BE201" s="2" t="str">
        <f t="shared" si="2404"/>
        <v/>
      </c>
      <c r="BF201" s="2" t="str">
        <f t="shared" si="1976"/>
        <v/>
      </c>
      <c r="BG201" s="2" t="str">
        <f t="shared" si="1620"/>
        <v/>
      </c>
      <c r="BH201" s="2" t="str">
        <f t="shared" si="1621"/>
        <v/>
      </c>
      <c r="BI201" s="2" t="str">
        <f t="shared" si="1622"/>
        <v/>
      </c>
      <c r="BJ201" s="2" t="str">
        <f t="shared" si="1623"/>
        <v/>
      </c>
      <c r="BK201" s="2" t="str">
        <f t="shared" si="1624"/>
        <v/>
      </c>
      <c r="BL201" s="2" t="str">
        <f t="shared" si="1625"/>
        <v/>
      </c>
      <c r="BM201" s="2" t="str">
        <f t="shared" si="1626"/>
        <v/>
      </c>
      <c r="BN201" s="2" t="str">
        <f t="shared" si="1627"/>
        <v/>
      </c>
      <c r="BO201" s="2" t="str">
        <f t="shared" si="1628"/>
        <v/>
      </c>
      <c r="BP201" s="2" t="str">
        <f t="shared" si="1629"/>
        <v/>
      </c>
      <c r="BQ201" s="2" t="str">
        <f t="shared" si="1630"/>
        <v/>
      </c>
      <c r="BR201" s="2" t="str">
        <f t="shared" si="1631"/>
        <v/>
      </c>
      <c r="BS201" s="2" t="str">
        <f t="shared" si="1632"/>
        <v/>
      </c>
      <c r="BT201" s="2" t="str">
        <f t="shared" si="1633"/>
        <v/>
      </c>
      <c r="BU201" s="2" t="str">
        <f t="shared" si="1634"/>
        <v/>
      </c>
      <c r="BV201" s="2" t="str">
        <f t="shared" si="1635"/>
        <v/>
      </c>
      <c r="BW201" s="2" t="str">
        <f t="shared" si="1636"/>
        <v/>
      </c>
      <c r="BX201" s="2" t="str">
        <f t="shared" si="1637"/>
        <v/>
      </c>
      <c r="BY201" s="2" t="str">
        <f t="shared" si="1638"/>
        <v/>
      </c>
      <c r="BZ201" s="2" t="str">
        <f t="shared" si="1639"/>
        <v/>
      </c>
      <c r="CA201" s="2" t="str">
        <f t="shared" si="1640"/>
        <v/>
      </c>
      <c r="CB201" s="2" t="str">
        <f t="shared" si="1641"/>
        <v/>
      </c>
      <c r="CC201" s="2" t="str">
        <f t="shared" si="1642"/>
        <v/>
      </c>
      <c r="CD201" s="14">
        <f t="shared" si="2139"/>
        <v>0</v>
      </c>
      <c r="CE201" s="14" t="e">
        <f t="shared" ref="CE201:DA201" si="2405">CD201-$J$17</f>
        <v>#VALUE!</v>
      </c>
      <c r="CF201" s="14" t="e">
        <f t="shared" si="2405"/>
        <v>#VALUE!</v>
      </c>
      <c r="CG201" s="14" t="e">
        <f t="shared" si="2405"/>
        <v>#VALUE!</v>
      </c>
      <c r="CH201" s="14" t="e">
        <f t="shared" si="2405"/>
        <v>#VALUE!</v>
      </c>
      <c r="CI201" s="14" t="e">
        <f t="shared" si="2405"/>
        <v>#VALUE!</v>
      </c>
      <c r="CJ201" s="14" t="e">
        <f t="shared" si="2405"/>
        <v>#VALUE!</v>
      </c>
      <c r="CK201" s="14" t="e">
        <f t="shared" si="2405"/>
        <v>#VALUE!</v>
      </c>
      <c r="CL201" s="14" t="e">
        <f t="shared" si="2405"/>
        <v>#VALUE!</v>
      </c>
      <c r="CM201" s="14" t="e">
        <f t="shared" si="2405"/>
        <v>#VALUE!</v>
      </c>
      <c r="CN201" s="14" t="e">
        <f t="shared" si="2405"/>
        <v>#VALUE!</v>
      </c>
      <c r="CO201" s="14" t="e">
        <f t="shared" si="2405"/>
        <v>#VALUE!</v>
      </c>
      <c r="CP201" s="14" t="e">
        <f t="shared" si="2405"/>
        <v>#VALUE!</v>
      </c>
      <c r="CQ201" s="14" t="e">
        <f t="shared" si="2405"/>
        <v>#VALUE!</v>
      </c>
      <c r="CR201" s="14" t="e">
        <f t="shared" si="2405"/>
        <v>#VALUE!</v>
      </c>
      <c r="CS201" s="14" t="e">
        <f t="shared" si="2405"/>
        <v>#VALUE!</v>
      </c>
      <c r="CT201" s="14" t="e">
        <f t="shared" si="2405"/>
        <v>#VALUE!</v>
      </c>
      <c r="CU201" s="14" t="e">
        <f t="shared" si="2405"/>
        <v>#VALUE!</v>
      </c>
      <c r="CV201" s="14" t="e">
        <f t="shared" si="2405"/>
        <v>#VALUE!</v>
      </c>
      <c r="CW201" s="14" t="e">
        <f t="shared" si="2405"/>
        <v>#VALUE!</v>
      </c>
      <c r="CX201" s="14" t="e">
        <f t="shared" si="2405"/>
        <v>#VALUE!</v>
      </c>
      <c r="CY201" s="14" t="e">
        <f t="shared" si="2405"/>
        <v>#VALUE!</v>
      </c>
      <c r="CZ201" s="14" t="e">
        <f t="shared" si="2405"/>
        <v>#VALUE!</v>
      </c>
      <c r="DA201" s="14" t="e">
        <f t="shared" si="2405"/>
        <v>#VALUE!</v>
      </c>
      <c r="DB201" s="2">
        <f t="shared" si="1978"/>
        <v>0</v>
      </c>
      <c r="DC201" s="2">
        <f t="shared" si="1979"/>
        <v>0</v>
      </c>
      <c r="DD201" s="2">
        <f t="shared" si="1980"/>
        <v>0</v>
      </c>
      <c r="DE201" s="2">
        <f t="shared" si="1981"/>
        <v>0</v>
      </c>
      <c r="DF201" s="2">
        <f t="shared" si="1982"/>
        <v>0</v>
      </c>
      <c r="DG201" s="2">
        <f t="shared" si="1983"/>
        <v>0</v>
      </c>
      <c r="DH201" s="2">
        <f t="shared" si="1984"/>
        <v>0</v>
      </c>
      <c r="DI201" s="2">
        <f t="shared" si="1985"/>
        <v>0</v>
      </c>
      <c r="DJ201" s="2">
        <f t="shared" si="1986"/>
        <v>0</v>
      </c>
      <c r="DK201" s="2">
        <f t="shared" si="1987"/>
        <v>0</v>
      </c>
      <c r="DL201" s="2">
        <f t="shared" si="1988"/>
        <v>0</v>
      </c>
      <c r="DM201" s="2">
        <f t="shared" si="1989"/>
        <v>0</v>
      </c>
      <c r="DN201" s="2">
        <f t="shared" si="1990"/>
        <v>0</v>
      </c>
      <c r="DO201" s="2">
        <f t="shared" si="1991"/>
        <v>0</v>
      </c>
      <c r="DP201" s="2">
        <f t="shared" si="1992"/>
        <v>0</v>
      </c>
      <c r="DQ201" s="2">
        <f t="shared" si="1993"/>
        <v>0</v>
      </c>
      <c r="DR201" s="2">
        <f t="shared" si="1994"/>
        <v>0</v>
      </c>
      <c r="DS201" s="2">
        <f t="shared" si="1995"/>
        <v>0</v>
      </c>
      <c r="DT201" s="2">
        <f t="shared" si="1996"/>
        <v>0</v>
      </c>
      <c r="DU201" s="2">
        <f t="shared" si="1997"/>
        <v>0</v>
      </c>
      <c r="DV201" s="2">
        <f t="shared" si="1998"/>
        <v>0</v>
      </c>
      <c r="DW201" s="2">
        <f t="shared" si="1999"/>
        <v>0</v>
      </c>
      <c r="DX201" s="2">
        <f t="shared" si="2000"/>
        <v>0</v>
      </c>
      <c r="DY201" s="2">
        <f t="shared" si="2001"/>
        <v>0</v>
      </c>
      <c r="DZ201" s="2">
        <f t="shared" si="2002"/>
        <v>0</v>
      </c>
      <c r="EA201" s="2">
        <f t="shared" si="2003"/>
        <v>0</v>
      </c>
      <c r="EB201" s="2">
        <f t="shared" si="2004"/>
        <v>0</v>
      </c>
      <c r="EC201" s="2">
        <f t="shared" si="2005"/>
        <v>0</v>
      </c>
      <c r="ED201" s="2">
        <f t="shared" si="2006"/>
        <v>0</v>
      </c>
      <c r="EE201" s="2">
        <f t="shared" si="2007"/>
        <v>0</v>
      </c>
      <c r="EF201" s="2">
        <f t="shared" si="2008"/>
        <v>0</v>
      </c>
      <c r="EG201" s="2">
        <f t="shared" si="2009"/>
        <v>0</v>
      </c>
      <c r="EH201" s="2">
        <f t="shared" si="2010"/>
        <v>0</v>
      </c>
      <c r="EI201" s="2">
        <f t="shared" si="2011"/>
        <v>0</v>
      </c>
      <c r="EJ201" s="2">
        <f t="shared" si="2012"/>
        <v>0</v>
      </c>
      <c r="EK201" s="2">
        <f t="shared" si="2013"/>
        <v>0</v>
      </c>
      <c r="EL201" s="2">
        <f t="shared" si="2014"/>
        <v>0</v>
      </c>
      <c r="EM201" s="2">
        <f t="shared" si="2015"/>
        <v>0</v>
      </c>
      <c r="EN201" s="2">
        <f t="shared" si="2016"/>
        <v>0</v>
      </c>
      <c r="EO201" s="2">
        <f t="shared" si="2017"/>
        <v>0</v>
      </c>
      <c r="EP201" s="2">
        <f t="shared" si="2018"/>
        <v>0</v>
      </c>
      <c r="EQ201" s="2">
        <f t="shared" si="2019"/>
        <v>0</v>
      </c>
      <c r="ER201" s="2">
        <f t="shared" si="2020"/>
        <v>0</v>
      </c>
      <c r="ES201" s="2">
        <f t="shared" si="2021"/>
        <v>0</v>
      </c>
      <c r="ET201" s="2">
        <f t="shared" si="2022"/>
        <v>0</v>
      </c>
      <c r="EU201" s="2">
        <f t="shared" si="2023"/>
        <v>0</v>
      </c>
      <c r="EV201" s="2">
        <f t="shared" si="2024"/>
        <v>0</v>
      </c>
      <c r="EW201" s="2">
        <f t="shared" si="2025"/>
        <v>0</v>
      </c>
      <c r="EX201" s="2">
        <f t="shared" si="2141"/>
        <v>1</v>
      </c>
      <c r="EY201" s="2" t="e">
        <f t="shared" si="2142"/>
        <v>#VALUE!</v>
      </c>
      <c r="EZ201" s="2" t="e">
        <f t="shared" si="2143"/>
        <v>#VALUE!</v>
      </c>
      <c r="FA201" s="2" t="e">
        <f t="shared" si="2144"/>
        <v>#VALUE!</v>
      </c>
      <c r="FB201" s="2" t="e">
        <f t="shared" si="2145"/>
        <v>#VALUE!</v>
      </c>
      <c r="FC201" s="2" t="e">
        <f t="shared" si="2146"/>
        <v>#VALUE!</v>
      </c>
      <c r="FD201" s="2" t="e">
        <f t="shared" si="2147"/>
        <v>#VALUE!</v>
      </c>
      <c r="FE201" s="2" t="e">
        <f t="shared" si="2148"/>
        <v>#VALUE!</v>
      </c>
      <c r="FF201" s="2" t="e">
        <f t="shared" si="2149"/>
        <v>#VALUE!</v>
      </c>
      <c r="FG201" s="2" t="e">
        <f t="shared" si="2150"/>
        <v>#VALUE!</v>
      </c>
      <c r="FH201" s="2" t="e">
        <f t="shared" si="2151"/>
        <v>#VALUE!</v>
      </c>
      <c r="FI201" s="2" t="e">
        <f t="shared" si="2152"/>
        <v>#VALUE!</v>
      </c>
      <c r="FJ201" s="2" t="e">
        <f t="shared" si="2153"/>
        <v>#VALUE!</v>
      </c>
      <c r="FK201" s="2" t="e">
        <f t="shared" si="2154"/>
        <v>#VALUE!</v>
      </c>
      <c r="FL201" s="2" t="e">
        <f t="shared" si="2155"/>
        <v>#VALUE!</v>
      </c>
      <c r="FM201" s="2" t="e">
        <f t="shared" si="2156"/>
        <v>#VALUE!</v>
      </c>
      <c r="FN201" s="2" t="e">
        <f t="shared" si="2157"/>
        <v>#VALUE!</v>
      </c>
      <c r="FO201" s="2" t="e">
        <f t="shared" si="2158"/>
        <v>#VALUE!</v>
      </c>
      <c r="FP201" s="2" t="e">
        <f t="shared" si="2159"/>
        <v>#VALUE!</v>
      </c>
      <c r="FQ201" s="2" t="e">
        <f t="shared" si="2160"/>
        <v>#VALUE!</v>
      </c>
      <c r="FR201" s="2" t="e">
        <f t="shared" si="2161"/>
        <v>#VALUE!</v>
      </c>
      <c r="FS201" s="2" t="e">
        <f t="shared" si="2162"/>
        <v>#VALUE!</v>
      </c>
      <c r="FT201" s="2" t="e">
        <f t="shared" si="2163"/>
        <v>#VALUE!</v>
      </c>
      <c r="FU201" s="2" t="e">
        <f t="shared" si="2164"/>
        <v>#VALUE!</v>
      </c>
      <c r="FV201" s="2">
        <f t="shared" si="2165"/>
        <v>1</v>
      </c>
      <c r="FW201" s="2" t="e">
        <f t="shared" si="2166"/>
        <v>#VALUE!</v>
      </c>
      <c r="FX201" s="2" t="e">
        <f t="shared" si="2167"/>
        <v>#VALUE!</v>
      </c>
      <c r="FY201" s="2" t="e">
        <f t="shared" si="2168"/>
        <v>#VALUE!</v>
      </c>
      <c r="FZ201" s="2" t="e">
        <f t="shared" si="2169"/>
        <v>#VALUE!</v>
      </c>
      <c r="GA201" s="2" t="e">
        <f t="shared" si="2170"/>
        <v>#VALUE!</v>
      </c>
      <c r="GB201" s="2" t="e">
        <f t="shared" si="2171"/>
        <v>#VALUE!</v>
      </c>
      <c r="GC201" s="2" t="e">
        <f t="shared" si="2172"/>
        <v>#VALUE!</v>
      </c>
      <c r="GD201" s="2" t="e">
        <f t="shared" si="2173"/>
        <v>#VALUE!</v>
      </c>
      <c r="GE201" s="2" t="e">
        <f t="shared" si="2174"/>
        <v>#VALUE!</v>
      </c>
      <c r="GF201" s="2" t="e">
        <f t="shared" si="2175"/>
        <v>#VALUE!</v>
      </c>
      <c r="GG201" s="2" t="e">
        <f t="shared" si="2176"/>
        <v>#VALUE!</v>
      </c>
      <c r="GH201" s="2" t="e">
        <f t="shared" si="2177"/>
        <v>#VALUE!</v>
      </c>
      <c r="GI201" s="2" t="e">
        <f t="shared" si="2178"/>
        <v>#VALUE!</v>
      </c>
      <c r="GJ201" s="2" t="e">
        <f t="shared" si="2179"/>
        <v>#VALUE!</v>
      </c>
      <c r="GK201" s="2" t="e">
        <f t="shared" si="2180"/>
        <v>#VALUE!</v>
      </c>
      <c r="GL201" s="2" t="e">
        <f t="shared" si="2181"/>
        <v>#VALUE!</v>
      </c>
      <c r="GM201" s="2" t="e">
        <f t="shared" si="2182"/>
        <v>#VALUE!</v>
      </c>
      <c r="GN201" s="2" t="e">
        <f t="shared" si="2183"/>
        <v>#VALUE!</v>
      </c>
      <c r="GO201" s="2" t="e">
        <f t="shared" si="2184"/>
        <v>#VALUE!</v>
      </c>
      <c r="GP201" s="2" t="e">
        <f t="shared" si="2185"/>
        <v>#VALUE!</v>
      </c>
      <c r="GQ201" s="2" t="e">
        <f t="shared" si="2186"/>
        <v>#VALUE!</v>
      </c>
      <c r="GR201" s="2" t="e">
        <f t="shared" si="2187"/>
        <v>#VALUE!</v>
      </c>
      <c r="GS201" s="2" t="e">
        <f t="shared" si="2188"/>
        <v>#VALUE!</v>
      </c>
      <c r="GT201" s="2">
        <f t="shared" si="2189"/>
        <v>1</v>
      </c>
      <c r="GU201" s="2" t="e">
        <f t="shared" si="2190"/>
        <v>#VALUE!</v>
      </c>
      <c r="GV201" s="2" t="e">
        <f t="shared" si="2191"/>
        <v>#VALUE!</v>
      </c>
      <c r="GW201" s="2" t="e">
        <f t="shared" si="2192"/>
        <v>#VALUE!</v>
      </c>
      <c r="GX201" s="2" t="e">
        <f t="shared" si="2193"/>
        <v>#VALUE!</v>
      </c>
      <c r="GY201" s="2" t="e">
        <f t="shared" si="2194"/>
        <v>#VALUE!</v>
      </c>
      <c r="GZ201" s="2" t="e">
        <f t="shared" si="2195"/>
        <v>#VALUE!</v>
      </c>
      <c r="HA201" s="2" t="e">
        <f t="shared" si="2196"/>
        <v>#VALUE!</v>
      </c>
      <c r="HB201" s="2" t="e">
        <f t="shared" si="2197"/>
        <v>#VALUE!</v>
      </c>
      <c r="HC201" s="2" t="e">
        <f t="shared" si="2198"/>
        <v>#VALUE!</v>
      </c>
      <c r="HD201" s="2" t="e">
        <f t="shared" si="2199"/>
        <v>#VALUE!</v>
      </c>
      <c r="HE201" s="2" t="e">
        <f t="shared" si="2200"/>
        <v>#VALUE!</v>
      </c>
      <c r="HF201" s="2" t="e">
        <f t="shared" si="2201"/>
        <v>#VALUE!</v>
      </c>
      <c r="HG201" s="2" t="e">
        <f t="shared" si="2202"/>
        <v>#VALUE!</v>
      </c>
      <c r="HH201" s="2" t="e">
        <f t="shared" si="2203"/>
        <v>#VALUE!</v>
      </c>
      <c r="HI201" s="2" t="e">
        <f t="shared" si="2204"/>
        <v>#VALUE!</v>
      </c>
      <c r="HJ201" s="2" t="e">
        <f t="shared" si="2205"/>
        <v>#VALUE!</v>
      </c>
      <c r="HK201" s="2" t="e">
        <f t="shared" si="2206"/>
        <v>#VALUE!</v>
      </c>
      <c r="HL201" s="2" t="e">
        <f t="shared" si="2207"/>
        <v>#VALUE!</v>
      </c>
      <c r="HM201" s="2" t="e">
        <f t="shared" si="2208"/>
        <v>#VALUE!</v>
      </c>
      <c r="HN201" s="2" t="e">
        <f t="shared" si="2209"/>
        <v>#VALUE!</v>
      </c>
      <c r="HO201" s="2" t="e">
        <f t="shared" si="2210"/>
        <v>#VALUE!</v>
      </c>
      <c r="HP201" s="2" t="e">
        <f t="shared" si="2211"/>
        <v>#VALUE!</v>
      </c>
      <c r="HQ201" s="2" t="e">
        <f t="shared" si="2212"/>
        <v>#VALUE!</v>
      </c>
      <c r="HR201" s="2">
        <f t="shared" si="2213"/>
        <v>1</v>
      </c>
      <c r="HS201" s="2" t="e">
        <f t="shared" si="2214"/>
        <v>#VALUE!</v>
      </c>
      <c r="HT201" s="2" t="e">
        <f t="shared" si="2215"/>
        <v>#VALUE!</v>
      </c>
      <c r="HU201" s="2" t="e">
        <f t="shared" si="2216"/>
        <v>#VALUE!</v>
      </c>
      <c r="HV201" s="2" t="e">
        <f t="shared" si="2217"/>
        <v>#VALUE!</v>
      </c>
      <c r="HW201" s="2" t="e">
        <f t="shared" si="2218"/>
        <v>#VALUE!</v>
      </c>
      <c r="HX201" s="2" t="e">
        <f t="shared" si="2219"/>
        <v>#VALUE!</v>
      </c>
      <c r="HY201" s="2" t="e">
        <f t="shared" si="2220"/>
        <v>#VALUE!</v>
      </c>
      <c r="HZ201" s="2" t="e">
        <f t="shared" si="2221"/>
        <v>#VALUE!</v>
      </c>
      <c r="IA201" s="2" t="e">
        <f t="shared" si="2222"/>
        <v>#VALUE!</v>
      </c>
      <c r="IB201" s="2" t="e">
        <f t="shared" si="2223"/>
        <v>#VALUE!</v>
      </c>
      <c r="IC201" s="2" t="e">
        <f t="shared" si="2224"/>
        <v>#VALUE!</v>
      </c>
      <c r="ID201" s="2" t="e">
        <f t="shared" si="2225"/>
        <v>#VALUE!</v>
      </c>
      <c r="IE201" s="2" t="e">
        <f t="shared" si="2226"/>
        <v>#VALUE!</v>
      </c>
      <c r="IF201" s="2" t="e">
        <f t="shared" si="2227"/>
        <v>#VALUE!</v>
      </c>
      <c r="IG201" s="2" t="e">
        <f t="shared" si="2228"/>
        <v>#VALUE!</v>
      </c>
      <c r="IH201" s="2" t="e">
        <f t="shared" si="2229"/>
        <v>#VALUE!</v>
      </c>
      <c r="II201" s="2" t="e">
        <f t="shared" si="2230"/>
        <v>#VALUE!</v>
      </c>
      <c r="IJ201" s="2" t="e">
        <f t="shared" si="2231"/>
        <v>#VALUE!</v>
      </c>
      <c r="IK201" s="2" t="e">
        <f t="shared" si="2232"/>
        <v>#VALUE!</v>
      </c>
      <c r="IL201" s="2" t="e">
        <f t="shared" si="2233"/>
        <v>#VALUE!</v>
      </c>
      <c r="IM201" s="2" t="e">
        <f t="shared" si="2234"/>
        <v>#VALUE!</v>
      </c>
      <c r="IN201" s="2" t="e">
        <f t="shared" si="2235"/>
        <v>#VALUE!</v>
      </c>
      <c r="IO201" s="2" t="e">
        <f t="shared" si="2236"/>
        <v>#VALUE!</v>
      </c>
      <c r="IP201" s="2">
        <f t="shared" si="2237"/>
        <v>0</v>
      </c>
      <c r="IQ201" s="2" t="e">
        <f t="shared" si="2238"/>
        <v>#VALUE!</v>
      </c>
      <c r="IR201" s="2" t="e">
        <f t="shared" si="2239"/>
        <v>#VALUE!</v>
      </c>
      <c r="IS201" s="2" t="e">
        <f t="shared" si="2240"/>
        <v>#VALUE!</v>
      </c>
      <c r="IT201" s="2" t="e">
        <f t="shared" si="2241"/>
        <v>#VALUE!</v>
      </c>
      <c r="IU201" s="2" t="e">
        <f t="shared" si="2242"/>
        <v>#VALUE!</v>
      </c>
      <c r="IV201" s="2" t="e">
        <f t="shared" si="2243"/>
        <v>#VALUE!</v>
      </c>
      <c r="IW201" s="2" t="e">
        <f t="shared" si="2244"/>
        <v>#VALUE!</v>
      </c>
      <c r="IX201" s="2" t="e">
        <f t="shared" si="2245"/>
        <v>#VALUE!</v>
      </c>
      <c r="IY201" s="2" t="e">
        <f t="shared" si="2246"/>
        <v>#VALUE!</v>
      </c>
      <c r="IZ201" s="2" t="e">
        <f t="shared" si="2247"/>
        <v>#VALUE!</v>
      </c>
      <c r="JA201" s="2" t="e">
        <f t="shared" si="2248"/>
        <v>#VALUE!</v>
      </c>
      <c r="JB201" s="2" t="e">
        <f t="shared" si="2249"/>
        <v>#VALUE!</v>
      </c>
      <c r="JC201" s="2" t="e">
        <f t="shared" si="2250"/>
        <v>#VALUE!</v>
      </c>
      <c r="JD201" s="2" t="e">
        <f t="shared" si="2251"/>
        <v>#VALUE!</v>
      </c>
      <c r="JE201" s="2" t="e">
        <f t="shared" si="2252"/>
        <v>#VALUE!</v>
      </c>
      <c r="JF201" s="2" t="e">
        <f t="shared" si="2253"/>
        <v>#VALUE!</v>
      </c>
      <c r="JG201" s="2" t="e">
        <f t="shared" si="2254"/>
        <v>#VALUE!</v>
      </c>
      <c r="JH201" s="2" t="e">
        <f t="shared" si="2255"/>
        <v>#VALUE!</v>
      </c>
      <c r="JI201" s="2" t="e">
        <f t="shared" si="2256"/>
        <v>#VALUE!</v>
      </c>
      <c r="JJ201" s="2" t="e">
        <f t="shared" si="2257"/>
        <v>#VALUE!</v>
      </c>
      <c r="JK201" s="2" t="e">
        <f t="shared" si="2258"/>
        <v>#VALUE!</v>
      </c>
      <c r="JL201" s="2" t="e">
        <f t="shared" si="2259"/>
        <v>#VALUE!</v>
      </c>
      <c r="JM201" s="2" t="e">
        <f t="shared" si="2260"/>
        <v>#VALUE!</v>
      </c>
      <c r="JN201" s="2">
        <f t="shared" si="2261"/>
        <v>0</v>
      </c>
      <c r="JO201" s="2" t="e">
        <f t="shared" si="2262"/>
        <v>#VALUE!</v>
      </c>
      <c r="JP201" s="2" t="e">
        <f t="shared" si="2263"/>
        <v>#VALUE!</v>
      </c>
      <c r="JQ201" s="2" t="e">
        <f t="shared" si="2264"/>
        <v>#VALUE!</v>
      </c>
      <c r="JR201" s="2" t="e">
        <f t="shared" si="2265"/>
        <v>#VALUE!</v>
      </c>
      <c r="JS201" s="2" t="e">
        <f t="shared" si="2266"/>
        <v>#VALUE!</v>
      </c>
      <c r="JT201" s="2" t="e">
        <f t="shared" si="2267"/>
        <v>#VALUE!</v>
      </c>
      <c r="JU201" s="2" t="e">
        <f t="shared" si="2268"/>
        <v>#VALUE!</v>
      </c>
      <c r="JV201" s="2" t="e">
        <f t="shared" si="2269"/>
        <v>#VALUE!</v>
      </c>
      <c r="JW201" s="2" t="e">
        <f t="shared" si="2270"/>
        <v>#VALUE!</v>
      </c>
      <c r="JX201" s="2" t="e">
        <f t="shared" si="2271"/>
        <v>#VALUE!</v>
      </c>
      <c r="JY201" s="2" t="e">
        <f t="shared" si="2272"/>
        <v>#VALUE!</v>
      </c>
      <c r="JZ201" s="2" t="e">
        <f t="shared" si="2273"/>
        <v>#VALUE!</v>
      </c>
      <c r="KA201" s="2" t="e">
        <f t="shared" si="2274"/>
        <v>#VALUE!</v>
      </c>
      <c r="KB201" s="2" t="e">
        <f t="shared" si="2275"/>
        <v>#VALUE!</v>
      </c>
      <c r="KC201" s="2" t="e">
        <f t="shared" si="2276"/>
        <v>#VALUE!</v>
      </c>
      <c r="KD201" s="2" t="e">
        <f t="shared" si="2277"/>
        <v>#VALUE!</v>
      </c>
      <c r="KE201" s="2" t="e">
        <f t="shared" si="2278"/>
        <v>#VALUE!</v>
      </c>
      <c r="KF201" s="2" t="e">
        <f t="shared" si="2279"/>
        <v>#VALUE!</v>
      </c>
      <c r="KG201" s="2" t="e">
        <f t="shared" si="2280"/>
        <v>#VALUE!</v>
      </c>
      <c r="KH201" s="2" t="e">
        <f t="shared" si="2281"/>
        <v>#VALUE!</v>
      </c>
      <c r="KI201" s="2" t="e">
        <f t="shared" si="2282"/>
        <v>#VALUE!</v>
      </c>
      <c r="KJ201" s="2" t="e">
        <f t="shared" si="2283"/>
        <v>#VALUE!</v>
      </c>
      <c r="KK201" s="2" t="e">
        <f t="shared" si="2284"/>
        <v>#VALUE!</v>
      </c>
      <c r="KL201" s="2">
        <f t="shared" si="2285"/>
        <v>0</v>
      </c>
      <c r="KM201" s="2" t="e">
        <f t="shared" si="2286"/>
        <v>#VALUE!</v>
      </c>
      <c r="KN201" s="2" t="e">
        <f t="shared" si="2287"/>
        <v>#VALUE!</v>
      </c>
      <c r="KO201" s="2" t="e">
        <f t="shared" si="2288"/>
        <v>#VALUE!</v>
      </c>
      <c r="KP201" s="2" t="e">
        <f t="shared" si="2289"/>
        <v>#VALUE!</v>
      </c>
      <c r="KQ201" s="2" t="e">
        <f t="shared" si="2290"/>
        <v>#VALUE!</v>
      </c>
      <c r="KR201" s="2" t="e">
        <f t="shared" si="2291"/>
        <v>#VALUE!</v>
      </c>
      <c r="KS201" s="2" t="e">
        <f t="shared" si="2292"/>
        <v>#VALUE!</v>
      </c>
      <c r="KT201" s="2" t="e">
        <f t="shared" si="2293"/>
        <v>#VALUE!</v>
      </c>
      <c r="KU201" s="2" t="e">
        <f t="shared" si="2294"/>
        <v>#VALUE!</v>
      </c>
      <c r="KV201" s="2" t="e">
        <f t="shared" si="2295"/>
        <v>#VALUE!</v>
      </c>
      <c r="KW201" s="2" t="e">
        <f t="shared" si="2296"/>
        <v>#VALUE!</v>
      </c>
      <c r="KX201" s="2" t="e">
        <f t="shared" si="2297"/>
        <v>#VALUE!</v>
      </c>
      <c r="KY201" s="2" t="e">
        <f t="shared" si="2298"/>
        <v>#VALUE!</v>
      </c>
      <c r="KZ201" s="2" t="e">
        <f t="shared" si="2299"/>
        <v>#VALUE!</v>
      </c>
      <c r="LA201" s="2" t="e">
        <f t="shared" si="2300"/>
        <v>#VALUE!</v>
      </c>
      <c r="LB201" s="2" t="e">
        <f t="shared" si="2301"/>
        <v>#VALUE!</v>
      </c>
      <c r="LC201" s="2" t="e">
        <f t="shared" si="2302"/>
        <v>#VALUE!</v>
      </c>
      <c r="LD201" s="2" t="e">
        <f t="shared" si="2303"/>
        <v>#VALUE!</v>
      </c>
      <c r="LE201" s="2" t="e">
        <f t="shared" si="2304"/>
        <v>#VALUE!</v>
      </c>
      <c r="LF201" s="2" t="e">
        <f t="shared" si="2305"/>
        <v>#VALUE!</v>
      </c>
      <c r="LG201" s="2" t="e">
        <f t="shared" si="2306"/>
        <v>#VALUE!</v>
      </c>
      <c r="LH201" s="2" t="e">
        <f t="shared" si="2307"/>
        <v>#VALUE!</v>
      </c>
      <c r="LI201" s="2" t="e">
        <f t="shared" si="2308"/>
        <v>#VALUE!</v>
      </c>
      <c r="LJ201" s="2">
        <f t="shared" si="2309"/>
        <v>0</v>
      </c>
      <c r="LK201" s="2" t="e">
        <f t="shared" si="2310"/>
        <v>#VALUE!</v>
      </c>
      <c r="LL201" s="2" t="e">
        <f t="shared" si="2311"/>
        <v>#VALUE!</v>
      </c>
      <c r="LM201" s="2" t="e">
        <f t="shared" si="2312"/>
        <v>#VALUE!</v>
      </c>
      <c r="LN201" s="2" t="e">
        <f t="shared" si="2313"/>
        <v>#VALUE!</v>
      </c>
      <c r="LO201" s="2" t="e">
        <f t="shared" si="2314"/>
        <v>#VALUE!</v>
      </c>
      <c r="LP201" s="2" t="e">
        <f t="shared" si="2315"/>
        <v>#VALUE!</v>
      </c>
      <c r="LQ201" s="2" t="e">
        <f t="shared" si="2316"/>
        <v>#VALUE!</v>
      </c>
      <c r="LR201" s="2" t="e">
        <f t="shared" si="2317"/>
        <v>#VALUE!</v>
      </c>
      <c r="LS201" s="2" t="e">
        <f t="shared" si="2318"/>
        <v>#VALUE!</v>
      </c>
      <c r="LT201" s="2" t="e">
        <f t="shared" si="2319"/>
        <v>#VALUE!</v>
      </c>
      <c r="LU201" s="2" t="e">
        <f t="shared" si="2320"/>
        <v>#VALUE!</v>
      </c>
      <c r="LV201" s="2" t="e">
        <f t="shared" si="2321"/>
        <v>#VALUE!</v>
      </c>
      <c r="LW201" s="2" t="e">
        <f t="shared" si="2322"/>
        <v>#VALUE!</v>
      </c>
      <c r="LX201" s="2" t="e">
        <f t="shared" si="2323"/>
        <v>#VALUE!</v>
      </c>
      <c r="LY201" s="2" t="e">
        <f t="shared" si="2324"/>
        <v>#VALUE!</v>
      </c>
      <c r="LZ201" s="2" t="e">
        <f t="shared" si="2325"/>
        <v>#VALUE!</v>
      </c>
      <c r="MA201" s="2" t="e">
        <f t="shared" si="2326"/>
        <v>#VALUE!</v>
      </c>
      <c r="MB201" s="2" t="e">
        <f t="shared" si="2327"/>
        <v>#VALUE!</v>
      </c>
      <c r="MC201" s="2" t="e">
        <f t="shared" si="2328"/>
        <v>#VALUE!</v>
      </c>
      <c r="MD201" s="2" t="e">
        <f t="shared" si="2329"/>
        <v>#VALUE!</v>
      </c>
      <c r="ME201" s="2" t="e">
        <f t="shared" si="2330"/>
        <v>#VALUE!</v>
      </c>
      <c r="MF201" s="2" t="e">
        <f t="shared" si="2331"/>
        <v>#VALUE!</v>
      </c>
      <c r="MG201" s="2" t="e">
        <f t="shared" si="2332"/>
        <v>#VALUE!</v>
      </c>
      <c r="MH201" s="2">
        <f t="shared" si="2333"/>
        <v>1</v>
      </c>
      <c r="MI201" s="2" t="e">
        <f t="shared" si="2334"/>
        <v>#VALUE!</v>
      </c>
      <c r="MJ201" s="2" t="e">
        <f t="shared" si="2335"/>
        <v>#VALUE!</v>
      </c>
      <c r="MK201" s="2" t="e">
        <f t="shared" si="2336"/>
        <v>#VALUE!</v>
      </c>
      <c r="ML201" s="2" t="e">
        <f t="shared" si="2337"/>
        <v>#VALUE!</v>
      </c>
      <c r="MM201" s="2" t="e">
        <f t="shared" si="2338"/>
        <v>#VALUE!</v>
      </c>
      <c r="MN201" s="2" t="e">
        <f t="shared" si="2339"/>
        <v>#VALUE!</v>
      </c>
      <c r="MO201" s="2" t="e">
        <f t="shared" si="2340"/>
        <v>#VALUE!</v>
      </c>
      <c r="MP201" s="2" t="e">
        <f t="shared" si="2341"/>
        <v>#VALUE!</v>
      </c>
      <c r="MQ201" s="2" t="e">
        <f t="shared" si="2342"/>
        <v>#VALUE!</v>
      </c>
      <c r="MR201" s="2" t="e">
        <f t="shared" si="2343"/>
        <v>#VALUE!</v>
      </c>
      <c r="MS201" s="2" t="e">
        <f t="shared" si="2344"/>
        <v>#VALUE!</v>
      </c>
      <c r="MT201" s="2" t="e">
        <f t="shared" si="2345"/>
        <v>#VALUE!</v>
      </c>
      <c r="MU201" s="2" t="e">
        <f t="shared" si="2346"/>
        <v>#VALUE!</v>
      </c>
      <c r="MV201" s="2" t="e">
        <f t="shared" si="2347"/>
        <v>#VALUE!</v>
      </c>
      <c r="MW201" s="2" t="e">
        <f t="shared" si="2348"/>
        <v>#VALUE!</v>
      </c>
      <c r="MX201" s="2" t="e">
        <f t="shared" si="2349"/>
        <v>#VALUE!</v>
      </c>
      <c r="MY201" s="2" t="e">
        <f t="shared" si="2350"/>
        <v>#VALUE!</v>
      </c>
      <c r="MZ201" s="2" t="e">
        <f t="shared" si="2351"/>
        <v>#VALUE!</v>
      </c>
      <c r="NA201" s="2" t="e">
        <f t="shared" si="2352"/>
        <v>#VALUE!</v>
      </c>
      <c r="NB201" s="2" t="e">
        <f t="shared" si="2353"/>
        <v>#VALUE!</v>
      </c>
      <c r="NC201" s="2" t="e">
        <f t="shared" si="2354"/>
        <v>#VALUE!</v>
      </c>
      <c r="ND201" s="2" t="e">
        <f t="shared" si="2355"/>
        <v>#VALUE!</v>
      </c>
      <c r="NE201" s="2" t="e">
        <f t="shared" si="2356"/>
        <v>#VALUE!</v>
      </c>
      <c r="NF201" s="2">
        <f t="shared" si="2026"/>
        <v>0</v>
      </c>
      <c r="NG201" s="2">
        <f t="shared" si="1861"/>
        <v>0</v>
      </c>
      <c r="NH201" s="2">
        <f t="shared" si="1862"/>
        <v>0</v>
      </c>
      <c r="NI201" s="2">
        <f t="shared" si="1863"/>
        <v>0</v>
      </c>
      <c r="NJ201" s="2">
        <f t="shared" si="1864"/>
        <v>0</v>
      </c>
      <c r="NK201" s="2">
        <f t="shared" si="1865"/>
        <v>0</v>
      </c>
      <c r="NL201" s="2">
        <f t="shared" si="1866"/>
        <v>0</v>
      </c>
      <c r="NM201" s="2">
        <f t="shared" si="1867"/>
        <v>0</v>
      </c>
      <c r="NN201" s="2">
        <f t="shared" si="1868"/>
        <v>0</v>
      </c>
      <c r="NO201" s="2">
        <f t="shared" si="1869"/>
        <v>0</v>
      </c>
      <c r="NP201" s="2">
        <f t="shared" si="1870"/>
        <v>0</v>
      </c>
      <c r="NQ201" s="2">
        <f t="shared" si="1871"/>
        <v>0</v>
      </c>
      <c r="NR201" s="2">
        <f t="shared" si="1872"/>
        <v>0</v>
      </c>
      <c r="NS201" s="2">
        <f t="shared" si="1873"/>
        <v>0</v>
      </c>
      <c r="NT201" s="2">
        <f t="shared" si="1874"/>
        <v>0</v>
      </c>
      <c r="NU201" s="2">
        <f t="shared" si="1875"/>
        <v>0</v>
      </c>
      <c r="NV201" s="2">
        <f t="shared" si="1876"/>
        <v>0</v>
      </c>
      <c r="NW201" s="2">
        <f t="shared" si="1877"/>
        <v>0</v>
      </c>
      <c r="NX201" s="2">
        <f t="shared" si="1878"/>
        <v>0</v>
      </c>
      <c r="NY201" s="2">
        <f t="shared" si="1879"/>
        <v>0</v>
      </c>
      <c r="NZ201" s="2">
        <f t="shared" si="1880"/>
        <v>0</v>
      </c>
      <c r="OA201" s="2">
        <f t="shared" si="1881"/>
        <v>0</v>
      </c>
      <c r="OB201" s="2">
        <f t="shared" si="1882"/>
        <v>0</v>
      </c>
      <c r="OC201" s="2">
        <f t="shared" si="1883"/>
        <v>0</v>
      </c>
      <c r="OD201" s="2">
        <f>IF(AND(NF201&gt;'Graph Creator'!$K$4,'Detalle de Cuentas'!NF201&lt;='Graph Creator'!$L$4),1,0)</f>
        <v>0</v>
      </c>
      <c r="OE201" s="2">
        <f>IF(AND(NG201&gt;'Graph Creator'!$K$4,'Detalle de Cuentas'!NG201&lt;='Graph Creator'!$L$4),1,0)</f>
        <v>0</v>
      </c>
      <c r="OF201" s="2">
        <f>IF(AND(NH201&gt;'Graph Creator'!$K$4,'Detalle de Cuentas'!NH201&lt;='Graph Creator'!$L$4),1,0)</f>
        <v>0</v>
      </c>
      <c r="OG201" s="2">
        <f>IF(AND(NI201&gt;'Graph Creator'!$K$4,'Detalle de Cuentas'!NI201&lt;='Graph Creator'!$L$4),1,0)</f>
        <v>0</v>
      </c>
      <c r="OH201" s="2">
        <f>IF(AND(NJ201&gt;'Graph Creator'!$K$4,'Detalle de Cuentas'!NJ201&lt;='Graph Creator'!$L$4),1,0)</f>
        <v>0</v>
      </c>
      <c r="OI201" s="2">
        <f>IF(AND(NK201&gt;'Graph Creator'!$K$4,'Detalle de Cuentas'!NK201&lt;='Graph Creator'!$L$4),1,0)</f>
        <v>0</v>
      </c>
      <c r="OJ201" s="2">
        <f>IF(AND(NL201&gt;'Graph Creator'!$K$4,'Detalle de Cuentas'!NL201&lt;='Graph Creator'!$L$4),1,0)</f>
        <v>0</v>
      </c>
      <c r="OK201" s="2">
        <f>IF(AND(NM201&gt;'Graph Creator'!$K$4,'Detalle de Cuentas'!NM201&lt;='Graph Creator'!$L$4),1,0)</f>
        <v>0</v>
      </c>
      <c r="OL201" s="2">
        <f>IF(AND(NN201&gt;'Graph Creator'!$K$4,'Detalle de Cuentas'!NN201&lt;='Graph Creator'!$L$4),1,0)</f>
        <v>0</v>
      </c>
      <c r="OM201" s="2">
        <f>IF(AND(NO201&gt;'Graph Creator'!$K$4,'Detalle de Cuentas'!NO201&lt;='Graph Creator'!$L$4),1,0)</f>
        <v>0</v>
      </c>
      <c r="ON201" s="2">
        <f>IF(AND(NP201&gt;'Graph Creator'!$K$4,'Detalle de Cuentas'!NP201&lt;='Graph Creator'!$L$4),1,0)</f>
        <v>0</v>
      </c>
      <c r="OO201" s="2">
        <f>IF(AND(NQ201&gt;'Graph Creator'!$K$4,'Detalle de Cuentas'!NQ201&lt;='Graph Creator'!$L$4),1,0)</f>
        <v>0</v>
      </c>
      <c r="OP201" s="2">
        <f>IF(AND(NR201&gt;'Graph Creator'!$K$4,'Detalle de Cuentas'!NR201&lt;='Graph Creator'!$L$4),1,0)</f>
        <v>0</v>
      </c>
      <c r="OQ201" s="2">
        <f>IF(AND(NS201&gt;'Graph Creator'!$K$4,'Detalle de Cuentas'!NS201&lt;='Graph Creator'!$L$4),1,0)</f>
        <v>0</v>
      </c>
      <c r="OR201" s="2">
        <f>IF(AND(NT201&gt;'Graph Creator'!$K$4,'Detalle de Cuentas'!NT201&lt;='Graph Creator'!$L$4),1,0)</f>
        <v>0</v>
      </c>
      <c r="OS201" s="2">
        <f>IF(AND(NU201&gt;'Graph Creator'!$K$4,'Detalle de Cuentas'!NU201&lt;='Graph Creator'!$L$4),1,0)</f>
        <v>0</v>
      </c>
      <c r="OT201" s="2">
        <f>IF(AND(NV201&gt;'Graph Creator'!$K$4,'Detalle de Cuentas'!NV201&lt;='Graph Creator'!$L$4),1,0)</f>
        <v>0</v>
      </c>
      <c r="OU201" s="2">
        <f>IF(AND(NW201&gt;'Graph Creator'!$K$4,'Detalle de Cuentas'!NW201&lt;='Graph Creator'!$L$4),1,0)</f>
        <v>0</v>
      </c>
      <c r="OV201" s="2">
        <f>IF(AND(NX201&gt;'Graph Creator'!$K$4,'Detalle de Cuentas'!NX201&lt;='Graph Creator'!$L$4),1,0)</f>
        <v>0</v>
      </c>
      <c r="OW201" s="2">
        <f>IF(AND(NY201&gt;'Graph Creator'!$K$4,'Detalle de Cuentas'!NY201&lt;='Graph Creator'!$L$4),1,0)</f>
        <v>0</v>
      </c>
      <c r="OX201" s="2">
        <f>IF(AND(NZ201&gt;'Graph Creator'!$K$4,'Detalle de Cuentas'!NZ201&lt;='Graph Creator'!$L$4),1,0)</f>
        <v>0</v>
      </c>
      <c r="OY201" s="2">
        <f>IF(AND(OA201&gt;'Graph Creator'!$K$4,'Detalle de Cuentas'!OA201&lt;='Graph Creator'!$L$4),1,0)</f>
        <v>0</v>
      </c>
      <c r="OZ201" s="2">
        <f>IF(AND(OB201&gt;'Graph Creator'!$K$4,'Detalle de Cuentas'!OB201&lt;='Graph Creator'!$L$4),1,0)</f>
        <v>0</v>
      </c>
      <c r="PA201" s="2">
        <f>IF(AND(OC201&gt;'Graph Creator'!$K$4,'Detalle de Cuentas'!OC201&lt;='Graph Creator'!$L$4),1,0)</f>
        <v>0</v>
      </c>
      <c r="PB201" s="2">
        <f>IF(AND(NF201&gt;'Graph Creator'!$L$4,'Detalle de Cuentas'!NF201&lt;='Graph Creator'!$M$4),1,0)</f>
        <v>0</v>
      </c>
      <c r="PC201" s="2">
        <f>IF(AND(NG201&gt;'Graph Creator'!$L$4,'Detalle de Cuentas'!NG201&lt;='Graph Creator'!$M$4),1,0)</f>
        <v>0</v>
      </c>
      <c r="PD201" s="2">
        <f>IF(AND(NH201&gt;'Graph Creator'!$L$4,'Detalle de Cuentas'!NH201&lt;='Graph Creator'!$M$4),1,0)</f>
        <v>0</v>
      </c>
      <c r="PE201" s="2">
        <f>IF(AND(NI201&gt;'Graph Creator'!$L$4,'Detalle de Cuentas'!NI201&lt;='Graph Creator'!$M$4),1,0)</f>
        <v>0</v>
      </c>
      <c r="PF201" s="2">
        <f>IF(AND(NJ201&gt;'Graph Creator'!$L$4,'Detalle de Cuentas'!NJ201&lt;='Graph Creator'!$M$4),1,0)</f>
        <v>0</v>
      </c>
      <c r="PG201" s="2">
        <f>IF(AND(NK201&gt;'Graph Creator'!$L$4,'Detalle de Cuentas'!NK201&lt;='Graph Creator'!$M$4),1,0)</f>
        <v>0</v>
      </c>
      <c r="PH201" s="2">
        <f>IF(AND(NL201&gt;'Graph Creator'!$L$4,'Detalle de Cuentas'!NL201&lt;='Graph Creator'!$M$4),1,0)</f>
        <v>0</v>
      </c>
      <c r="PI201" s="2">
        <f>IF(AND(NM201&gt;'Graph Creator'!$L$4,'Detalle de Cuentas'!NM201&lt;='Graph Creator'!$M$4),1,0)</f>
        <v>0</v>
      </c>
      <c r="PJ201" s="2">
        <f>IF(AND(NN201&gt;'Graph Creator'!$L$4,'Detalle de Cuentas'!NN201&lt;='Graph Creator'!$M$4),1,0)</f>
        <v>0</v>
      </c>
      <c r="PK201" s="2">
        <f>IF(AND(NO201&gt;'Graph Creator'!$L$4,'Detalle de Cuentas'!NO201&lt;='Graph Creator'!$M$4),1,0)</f>
        <v>0</v>
      </c>
      <c r="PL201" s="2">
        <f>IF(AND(NP201&gt;'Graph Creator'!$L$4,'Detalle de Cuentas'!NP201&lt;='Graph Creator'!$M$4),1,0)</f>
        <v>0</v>
      </c>
      <c r="PM201" s="2">
        <f>IF(AND(NQ201&gt;'Graph Creator'!$L$4,'Detalle de Cuentas'!NQ201&lt;='Graph Creator'!$M$4),1,0)</f>
        <v>0</v>
      </c>
      <c r="PN201" s="2">
        <f>IF(AND(NR201&gt;'Graph Creator'!$L$4,'Detalle de Cuentas'!NR201&lt;='Graph Creator'!$M$4),1,0)</f>
        <v>0</v>
      </c>
      <c r="PO201" s="2">
        <f>IF(AND(NS201&gt;'Graph Creator'!$L$4,'Detalle de Cuentas'!NS201&lt;='Graph Creator'!$M$4),1,0)</f>
        <v>0</v>
      </c>
      <c r="PP201" s="2">
        <f>IF(AND(NT201&gt;'Graph Creator'!$L$4,'Detalle de Cuentas'!NT201&lt;='Graph Creator'!$M$4),1,0)</f>
        <v>0</v>
      </c>
      <c r="PQ201" s="2">
        <f>IF(AND(NU201&gt;'Graph Creator'!$L$4,'Detalle de Cuentas'!NU201&lt;='Graph Creator'!$M$4),1,0)</f>
        <v>0</v>
      </c>
      <c r="PR201" s="2">
        <f>IF(AND(NV201&gt;'Graph Creator'!$L$4,'Detalle de Cuentas'!NV201&lt;='Graph Creator'!$M$4),1,0)</f>
        <v>0</v>
      </c>
      <c r="PS201" s="2">
        <f>IF(AND(NW201&gt;'Graph Creator'!$L$4,'Detalle de Cuentas'!NW201&lt;='Graph Creator'!$M$4),1,0)</f>
        <v>0</v>
      </c>
      <c r="PT201" s="2">
        <f>IF(AND(NX201&gt;'Graph Creator'!$L$4,'Detalle de Cuentas'!NX201&lt;='Graph Creator'!$M$4),1,0)</f>
        <v>0</v>
      </c>
      <c r="PU201" s="2">
        <f>IF(AND(NY201&gt;'Graph Creator'!$L$4,'Detalle de Cuentas'!NY201&lt;='Graph Creator'!$M$4),1,0)</f>
        <v>0</v>
      </c>
      <c r="PV201" s="2">
        <f>IF(AND(NZ201&gt;'Graph Creator'!$L$4,'Detalle de Cuentas'!NZ201&lt;='Graph Creator'!$M$4),1,0)</f>
        <v>0</v>
      </c>
      <c r="PW201" s="2">
        <f>IF(AND(OA201&gt;'Graph Creator'!$L$4,'Detalle de Cuentas'!OA201&lt;='Graph Creator'!$M$4),1,0)</f>
        <v>0</v>
      </c>
      <c r="PX201" s="2">
        <f>IF(AND(OB201&gt;'Graph Creator'!$L$4,'Detalle de Cuentas'!OB201&lt;='Graph Creator'!$M$4),1,0)</f>
        <v>0</v>
      </c>
      <c r="PY201" s="2">
        <f>IF(AND(OC201&gt;'Graph Creator'!$L$4,'Detalle de Cuentas'!OC201&lt;='Graph Creator'!$M$4),1,0)</f>
        <v>0</v>
      </c>
      <c r="PZ201" s="2">
        <f>IF(AND(NF201&gt;'Graph Creator'!$M$4,'Detalle de Cuentas'!NF201&lt;='Graph Creator'!$N$4),1,0)</f>
        <v>0</v>
      </c>
      <c r="QA201" s="2">
        <f>IF(AND(NG201&gt;'Graph Creator'!$M$4,'Detalle de Cuentas'!NG201&lt;='Graph Creator'!$N$4),1,0)</f>
        <v>0</v>
      </c>
      <c r="QB201" s="2">
        <f>IF(AND(NH201&gt;'Graph Creator'!$M$4,'Detalle de Cuentas'!NH201&lt;='Graph Creator'!$N$4),1,0)</f>
        <v>0</v>
      </c>
      <c r="QC201" s="2">
        <f>IF(AND(NI201&gt;'Graph Creator'!$M$4,'Detalle de Cuentas'!NI201&lt;='Graph Creator'!$N$4),1,0)</f>
        <v>0</v>
      </c>
      <c r="QD201" s="2">
        <f>IF(AND(NJ201&gt;'Graph Creator'!$M$4,'Detalle de Cuentas'!NJ201&lt;='Graph Creator'!$N$4),1,0)</f>
        <v>0</v>
      </c>
      <c r="QE201" s="2">
        <f>IF(AND(NK201&gt;'Graph Creator'!$M$4,'Detalle de Cuentas'!NK201&lt;='Graph Creator'!$N$4),1,0)</f>
        <v>0</v>
      </c>
      <c r="QF201" s="2">
        <f>IF(AND(NL201&gt;'Graph Creator'!$M$4,'Detalle de Cuentas'!NL201&lt;='Graph Creator'!$N$4),1,0)</f>
        <v>0</v>
      </c>
      <c r="QG201" s="2">
        <f>IF(AND(NM201&gt;'Graph Creator'!$M$4,'Detalle de Cuentas'!NM201&lt;='Graph Creator'!$N$4),1,0)</f>
        <v>0</v>
      </c>
      <c r="QH201" s="2">
        <f>IF(AND(NN201&gt;'Graph Creator'!$M$4,'Detalle de Cuentas'!NN201&lt;='Graph Creator'!$N$4),1,0)</f>
        <v>0</v>
      </c>
      <c r="QI201" s="2">
        <f>IF(AND(NO201&gt;'Graph Creator'!$M$4,'Detalle de Cuentas'!NO201&lt;='Graph Creator'!$N$4),1,0)</f>
        <v>0</v>
      </c>
      <c r="QJ201" s="2">
        <f>IF(AND(NP201&gt;'Graph Creator'!$M$4,'Detalle de Cuentas'!NP201&lt;='Graph Creator'!$N$4),1,0)</f>
        <v>0</v>
      </c>
      <c r="QK201" s="2">
        <f>IF(AND(NQ201&gt;'Graph Creator'!$M$4,'Detalle de Cuentas'!NQ201&lt;='Graph Creator'!$N$4),1,0)</f>
        <v>0</v>
      </c>
      <c r="QL201" s="2">
        <f>IF(AND(NR201&gt;'Graph Creator'!$M$4,'Detalle de Cuentas'!NR201&lt;='Graph Creator'!$N$4),1,0)</f>
        <v>0</v>
      </c>
      <c r="QM201" s="2">
        <f>IF(AND(NS201&gt;'Graph Creator'!$M$4,'Detalle de Cuentas'!NS201&lt;='Graph Creator'!$N$4),1,0)</f>
        <v>0</v>
      </c>
      <c r="QN201" s="2">
        <f>IF(AND(NT201&gt;'Graph Creator'!$M$4,'Detalle de Cuentas'!NT201&lt;='Graph Creator'!$N$4),1,0)</f>
        <v>0</v>
      </c>
      <c r="QO201" s="2">
        <f>IF(AND(NU201&gt;'Graph Creator'!$M$4,'Detalle de Cuentas'!NU201&lt;='Graph Creator'!$N$4),1,0)</f>
        <v>0</v>
      </c>
      <c r="QP201" s="2">
        <f>IF(AND(NV201&gt;'Graph Creator'!$M$4,'Detalle de Cuentas'!NV201&lt;='Graph Creator'!$N$4),1,0)</f>
        <v>0</v>
      </c>
      <c r="QQ201" s="2">
        <f>IF(AND(NW201&gt;'Graph Creator'!$M$4,'Detalle de Cuentas'!NW201&lt;='Graph Creator'!$N$4),1,0)</f>
        <v>0</v>
      </c>
      <c r="QR201" s="2">
        <f>IF(AND(NX201&gt;'Graph Creator'!$M$4,'Detalle de Cuentas'!NX201&lt;='Graph Creator'!$N$4),1,0)</f>
        <v>0</v>
      </c>
      <c r="QS201" s="2">
        <f>IF(AND(NY201&gt;'Graph Creator'!$M$4,'Detalle de Cuentas'!NY201&lt;='Graph Creator'!$N$4),1,0)</f>
        <v>0</v>
      </c>
      <c r="QT201" s="2">
        <f>IF(AND(NZ201&gt;'Graph Creator'!$M$4,'Detalle de Cuentas'!NZ201&lt;='Graph Creator'!$N$4),1,0)</f>
        <v>0</v>
      </c>
      <c r="QU201" s="2">
        <f>IF(AND(OA201&gt;'Graph Creator'!$M$4,'Detalle de Cuentas'!OA201&lt;='Graph Creator'!$N$4),1,0)</f>
        <v>0</v>
      </c>
      <c r="QV201" s="2">
        <f>IF(AND(OB201&gt;'Graph Creator'!$M$4,'Detalle de Cuentas'!OB201&lt;='Graph Creator'!$N$4),1,0)</f>
        <v>0</v>
      </c>
      <c r="QW201" s="2">
        <f>IF(AND(OC201&gt;'Graph Creator'!$M$4,'Detalle de Cuentas'!OC201&lt;='Graph Creator'!$N$4),1,0)</f>
        <v>0</v>
      </c>
      <c r="QX201" s="2">
        <f>IF(AND(NF201&gt;'Graph Creator'!$N$4,'Detalle de Cuentas'!NF201&lt;='Graph Creator'!$O$4),1,0)</f>
        <v>0</v>
      </c>
      <c r="QY201" s="2">
        <f>IF(AND(NG201&gt;'Graph Creator'!$N$4,'Detalle de Cuentas'!NG201&lt;='Graph Creator'!$O$4),1,0)</f>
        <v>0</v>
      </c>
      <c r="QZ201" s="2">
        <f>IF(AND(NH201&gt;'Graph Creator'!$N$4,'Detalle de Cuentas'!NH201&lt;='Graph Creator'!$O$4),1,0)</f>
        <v>0</v>
      </c>
      <c r="RA201" s="2">
        <f>IF(AND(NI201&gt;'Graph Creator'!$N$4,'Detalle de Cuentas'!NI201&lt;='Graph Creator'!$O$4),1,0)</f>
        <v>0</v>
      </c>
      <c r="RB201" s="2">
        <f>IF(AND(NJ201&gt;'Graph Creator'!$N$4,'Detalle de Cuentas'!NJ201&lt;='Graph Creator'!$O$4),1,0)</f>
        <v>0</v>
      </c>
      <c r="RC201" s="2">
        <f>IF(AND(NK201&gt;'Graph Creator'!$N$4,'Detalle de Cuentas'!NK201&lt;='Graph Creator'!$O$4),1,0)</f>
        <v>0</v>
      </c>
      <c r="RD201" s="2">
        <f>IF(AND(NL201&gt;'Graph Creator'!$N$4,'Detalle de Cuentas'!NL201&lt;='Graph Creator'!$O$4),1,0)</f>
        <v>0</v>
      </c>
      <c r="RE201" s="2">
        <f>IF(AND(NM201&gt;'Graph Creator'!$N$4,'Detalle de Cuentas'!NM201&lt;='Graph Creator'!$O$4),1,0)</f>
        <v>0</v>
      </c>
      <c r="RF201" s="2">
        <f>IF(AND(NN201&gt;'Graph Creator'!$N$4,'Detalle de Cuentas'!NN201&lt;='Graph Creator'!$O$4),1,0)</f>
        <v>0</v>
      </c>
      <c r="RG201" s="2">
        <f>IF(AND(NO201&gt;'Graph Creator'!$N$4,'Detalle de Cuentas'!NO201&lt;='Graph Creator'!$O$4),1,0)</f>
        <v>0</v>
      </c>
      <c r="RH201" s="2">
        <f>IF(AND(NP201&gt;'Graph Creator'!$N$4,'Detalle de Cuentas'!NP201&lt;='Graph Creator'!$O$4),1,0)</f>
        <v>0</v>
      </c>
      <c r="RI201" s="2">
        <f>IF(AND(NQ201&gt;'Graph Creator'!$N$4,'Detalle de Cuentas'!NQ201&lt;='Graph Creator'!$O$4),1,0)</f>
        <v>0</v>
      </c>
      <c r="RJ201" s="2">
        <f>IF(AND(NR201&gt;'Graph Creator'!$N$4,'Detalle de Cuentas'!NR201&lt;='Graph Creator'!$O$4),1,0)</f>
        <v>0</v>
      </c>
      <c r="RK201" s="2">
        <f>IF(AND(NS201&gt;'Graph Creator'!$N$4,'Detalle de Cuentas'!NS201&lt;='Graph Creator'!$O$4),1,0)</f>
        <v>0</v>
      </c>
      <c r="RL201" s="2">
        <f>IF(AND(NT201&gt;'Graph Creator'!$N$4,'Detalle de Cuentas'!NT201&lt;='Graph Creator'!$O$4),1,0)</f>
        <v>0</v>
      </c>
      <c r="RM201" s="2">
        <f>IF(AND(NU201&gt;'Graph Creator'!$N$4,'Detalle de Cuentas'!NU201&lt;='Graph Creator'!$O$4),1,0)</f>
        <v>0</v>
      </c>
      <c r="RN201" s="2">
        <f>IF(AND(NV201&gt;'Graph Creator'!$N$4,'Detalle de Cuentas'!NV201&lt;='Graph Creator'!$O$4),1,0)</f>
        <v>0</v>
      </c>
      <c r="RO201" s="2">
        <f>IF(AND(NW201&gt;'Graph Creator'!$N$4,'Detalle de Cuentas'!NW201&lt;='Graph Creator'!$O$4),1,0)</f>
        <v>0</v>
      </c>
      <c r="RP201" s="2">
        <f>IF(AND(NX201&gt;'Graph Creator'!$N$4,'Detalle de Cuentas'!NX201&lt;='Graph Creator'!$O$4),1,0)</f>
        <v>0</v>
      </c>
      <c r="RQ201" s="2">
        <f>IF(AND(NY201&gt;'Graph Creator'!$N$4,'Detalle de Cuentas'!NY201&lt;='Graph Creator'!$O$4),1,0)</f>
        <v>0</v>
      </c>
      <c r="RR201" s="2">
        <f>IF(AND(NZ201&gt;'Graph Creator'!$N$4,'Detalle de Cuentas'!NZ201&lt;='Graph Creator'!$O$4),1,0)</f>
        <v>0</v>
      </c>
      <c r="RS201" s="2">
        <f>IF(AND(OA201&gt;'Graph Creator'!$N$4,'Detalle de Cuentas'!OA201&lt;='Graph Creator'!$O$4),1,0)</f>
        <v>0</v>
      </c>
      <c r="RT201" s="2">
        <f>IF(AND(OB201&gt;'Graph Creator'!$N$4,'Detalle de Cuentas'!OB201&lt;='Graph Creator'!$O$4),1,0)</f>
        <v>0</v>
      </c>
      <c r="RU201" s="2">
        <f>IF(AND(OC201&gt;'Graph Creator'!$N$4,'Detalle de Cuentas'!OC201&lt;='Graph Creator'!$O$4),1,0)</f>
        <v>0</v>
      </c>
      <c r="RV201" s="2" t="e">
        <f t="shared" si="2027"/>
        <v>#VALUE!</v>
      </c>
      <c r="RW201" s="2" t="e">
        <f t="shared" si="2028"/>
        <v>#VALUE!</v>
      </c>
      <c r="RX201" s="2" t="e">
        <f t="shared" si="2029"/>
        <v>#VALUE!</v>
      </c>
      <c r="RY201" s="2" t="e">
        <f t="shared" si="2030"/>
        <v>#VALUE!</v>
      </c>
      <c r="RZ201" s="2" t="e">
        <f t="shared" si="2031"/>
        <v>#VALUE!</v>
      </c>
      <c r="SA201" s="2" t="e">
        <f t="shared" si="2032"/>
        <v>#VALUE!</v>
      </c>
      <c r="SB201" s="2" t="e">
        <f t="shared" si="2033"/>
        <v>#VALUE!</v>
      </c>
      <c r="SC201" s="2" t="e">
        <f t="shared" si="2034"/>
        <v>#VALUE!</v>
      </c>
      <c r="SD201" s="2" t="e">
        <f t="shared" si="2035"/>
        <v>#VALUE!</v>
      </c>
      <c r="SE201" s="2" t="e">
        <f t="shared" si="2036"/>
        <v>#VALUE!</v>
      </c>
      <c r="SF201" s="2" t="e">
        <f t="shared" si="2037"/>
        <v>#VALUE!</v>
      </c>
      <c r="SG201" s="2" t="e">
        <f t="shared" si="2038"/>
        <v>#VALUE!</v>
      </c>
      <c r="SH201" s="2" t="e">
        <f t="shared" si="2039"/>
        <v>#VALUE!</v>
      </c>
      <c r="SI201" s="2" t="e">
        <f t="shared" si="2040"/>
        <v>#VALUE!</v>
      </c>
      <c r="SJ201" s="2" t="e">
        <f t="shared" si="2041"/>
        <v>#VALUE!</v>
      </c>
      <c r="SK201" s="2" t="e">
        <f t="shared" si="2042"/>
        <v>#VALUE!</v>
      </c>
      <c r="SL201" s="2" t="e">
        <f t="shared" si="2043"/>
        <v>#VALUE!</v>
      </c>
      <c r="SM201" s="2" t="e">
        <f t="shared" si="2044"/>
        <v>#VALUE!</v>
      </c>
      <c r="SN201" s="2" t="e">
        <f t="shared" si="2045"/>
        <v>#VALUE!</v>
      </c>
      <c r="SO201" s="2" t="e">
        <f t="shared" si="2046"/>
        <v>#VALUE!</v>
      </c>
      <c r="SP201" s="2" t="e">
        <f t="shared" si="2047"/>
        <v>#VALUE!</v>
      </c>
      <c r="SQ201" s="2" t="e">
        <f t="shared" si="2048"/>
        <v>#VALUE!</v>
      </c>
      <c r="SR201" s="2" t="e">
        <f t="shared" si="2049"/>
        <v>#VALUE!</v>
      </c>
      <c r="SS201" s="2" t="e">
        <f t="shared" si="2050"/>
        <v>#VALUE!</v>
      </c>
      <c r="ST201" s="2" t="e">
        <f t="shared" si="2051"/>
        <v>#VALUE!</v>
      </c>
      <c r="SU201" s="2" t="e">
        <f t="shared" si="2052"/>
        <v>#VALUE!</v>
      </c>
      <c r="SV201" s="2" t="e">
        <f t="shared" si="2053"/>
        <v>#VALUE!</v>
      </c>
      <c r="SW201" s="2" t="e">
        <f t="shared" si="2054"/>
        <v>#VALUE!</v>
      </c>
      <c r="SX201" s="2" t="e">
        <f t="shared" si="2055"/>
        <v>#VALUE!</v>
      </c>
      <c r="SY201" s="2" t="e">
        <f t="shared" si="2056"/>
        <v>#VALUE!</v>
      </c>
      <c r="SZ201" s="2" t="e">
        <f t="shared" si="2057"/>
        <v>#VALUE!</v>
      </c>
      <c r="TA201" s="2" t="e">
        <f t="shared" si="2058"/>
        <v>#VALUE!</v>
      </c>
      <c r="TB201" s="2" t="e">
        <f t="shared" si="2059"/>
        <v>#VALUE!</v>
      </c>
      <c r="TC201" s="2" t="e">
        <f t="shared" si="2060"/>
        <v>#VALUE!</v>
      </c>
      <c r="TD201" s="2" t="e">
        <f t="shared" si="2061"/>
        <v>#VALUE!</v>
      </c>
      <c r="TE201" s="2" t="e">
        <f t="shared" si="2062"/>
        <v>#VALUE!</v>
      </c>
      <c r="TF201" s="2" t="str">
        <f>IF(DZ201=1,IF(SUM(DZ$17:DZ201)&lt;2,""&amp;B201,", "&amp;B201),"")</f>
        <v/>
      </c>
      <c r="TG201" s="2" t="str">
        <f t="shared" si="2075"/>
        <v/>
      </c>
      <c r="TH201" s="2">
        <f t="shared" si="2063"/>
        <v>0</v>
      </c>
      <c r="TI201" s="14" t="str">
        <f t="shared" si="2064"/>
        <v/>
      </c>
      <c r="TJ201" s="14" t="e">
        <f t="shared" si="1884"/>
        <v>#VALUE!</v>
      </c>
      <c r="TK201" s="14" t="e">
        <f t="shared" si="1885"/>
        <v>#VALUE!</v>
      </c>
      <c r="TL201" s="14" t="e">
        <f t="shared" si="1886"/>
        <v>#VALUE!</v>
      </c>
      <c r="TM201" s="14" t="e">
        <f t="shared" si="1887"/>
        <v>#VALUE!</v>
      </c>
      <c r="TN201" s="14" t="e">
        <f t="shared" si="1888"/>
        <v>#VALUE!</v>
      </c>
      <c r="TO201" s="14" t="e">
        <f t="shared" si="1889"/>
        <v>#VALUE!</v>
      </c>
      <c r="TP201" s="14" t="e">
        <f t="shared" si="1890"/>
        <v>#VALUE!</v>
      </c>
      <c r="TQ201" s="14" t="e">
        <f t="shared" si="1891"/>
        <v>#VALUE!</v>
      </c>
      <c r="TR201" s="14" t="e">
        <f t="shared" si="1892"/>
        <v>#VALUE!</v>
      </c>
      <c r="TS201" s="14" t="e">
        <f t="shared" si="1893"/>
        <v>#VALUE!</v>
      </c>
      <c r="TT201" s="14" t="e">
        <f t="shared" si="1894"/>
        <v>#VALUE!</v>
      </c>
      <c r="TU201" s="14" t="e">
        <f t="shared" si="1895"/>
        <v>#VALUE!</v>
      </c>
      <c r="TV201" s="14" t="e">
        <f t="shared" si="1896"/>
        <v>#VALUE!</v>
      </c>
      <c r="TW201" s="14" t="e">
        <f t="shared" si="1897"/>
        <v>#VALUE!</v>
      </c>
      <c r="TX201" s="14" t="e">
        <f t="shared" si="1898"/>
        <v>#VALUE!</v>
      </c>
      <c r="TY201" s="14" t="e">
        <f t="shared" si="1899"/>
        <v>#VALUE!</v>
      </c>
      <c r="TZ201" s="14" t="e">
        <f t="shared" si="1900"/>
        <v>#VALUE!</v>
      </c>
      <c r="UA201" s="14" t="e">
        <f t="shared" si="1901"/>
        <v>#VALUE!</v>
      </c>
      <c r="UB201" s="14" t="e">
        <f t="shared" si="1902"/>
        <v>#VALUE!</v>
      </c>
      <c r="UC201" s="14" t="e">
        <f t="shared" si="1903"/>
        <v>#VALUE!</v>
      </c>
      <c r="UD201" s="14" t="e">
        <f t="shared" si="1904"/>
        <v>#VALUE!</v>
      </c>
      <c r="UE201" s="14" t="e">
        <f t="shared" si="1905"/>
        <v>#VALUE!</v>
      </c>
      <c r="UF201" s="14" t="e">
        <f t="shared" si="1906"/>
        <v>#VALUE!</v>
      </c>
      <c r="UH201" s="2">
        <f>IF($C$4-$R201&gt;'Graph Creator'!$E$2*'Graph Creator'!$D$13*12,0,1)</f>
        <v>1</v>
      </c>
      <c r="UJ201" s="2" t="e">
        <f t="shared" si="2065"/>
        <v>#VALUE!</v>
      </c>
      <c r="UK201" s="2" t="e">
        <f t="shared" si="1907"/>
        <v>#VALUE!</v>
      </c>
      <c r="UL201" s="2" t="e">
        <f t="shared" si="1908"/>
        <v>#VALUE!</v>
      </c>
      <c r="UM201" s="2" t="e">
        <f t="shared" si="1909"/>
        <v>#VALUE!</v>
      </c>
      <c r="UN201" s="2" t="e">
        <f t="shared" si="1910"/>
        <v>#VALUE!</v>
      </c>
      <c r="UO201" s="2" t="e">
        <f t="shared" si="1911"/>
        <v>#VALUE!</v>
      </c>
      <c r="UP201" s="2" t="e">
        <f t="shared" si="1912"/>
        <v>#VALUE!</v>
      </c>
      <c r="UQ201" s="2" t="e">
        <f t="shared" si="1913"/>
        <v>#VALUE!</v>
      </c>
      <c r="UR201" s="2" t="e">
        <f t="shared" si="1914"/>
        <v>#VALUE!</v>
      </c>
      <c r="US201" s="2" t="e">
        <f t="shared" si="1915"/>
        <v>#VALUE!</v>
      </c>
      <c r="UT201" s="2" t="e">
        <f t="shared" si="1916"/>
        <v>#VALUE!</v>
      </c>
      <c r="UU201" s="2" t="e">
        <f t="shared" si="1917"/>
        <v>#VALUE!</v>
      </c>
      <c r="UV201" s="2" t="e">
        <f t="shared" si="1918"/>
        <v>#VALUE!</v>
      </c>
      <c r="UW201" s="2" t="e">
        <f t="shared" si="1919"/>
        <v>#VALUE!</v>
      </c>
      <c r="UX201" s="2" t="e">
        <f t="shared" si="1920"/>
        <v>#VALUE!</v>
      </c>
      <c r="UY201" s="2" t="e">
        <f t="shared" si="1921"/>
        <v>#VALUE!</v>
      </c>
      <c r="UZ201" s="2" t="e">
        <f t="shared" si="1922"/>
        <v>#VALUE!</v>
      </c>
      <c r="VA201" s="2" t="e">
        <f t="shared" si="1923"/>
        <v>#VALUE!</v>
      </c>
      <c r="VB201" s="2" t="e">
        <f t="shared" si="1924"/>
        <v>#VALUE!</v>
      </c>
      <c r="VC201" s="2" t="e">
        <f t="shared" si="1925"/>
        <v>#VALUE!</v>
      </c>
      <c r="VD201" s="2" t="e">
        <f t="shared" si="1926"/>
        <v>#VALUE!</v>
      </c>
      <c r="VE201" s="2" t="e">
        <f t="shared" si="1927"/>
        <v>#VALUE!</v>
      </c>
      <c r="VF201" s="2" t="e">
        <f t="shared" si="1928"/>
        <v>#VALUE!</v>
      </c>
      <c r="VG201" s="2" t="e">
        <f t="shared" si="1929"/>
        <v>#VALUE!</v>
      </c>
      <c r="VH201" s="2" t="e">
        <f t="shared" si="1930"/>
        <v>#VALUE!</v>
      </c>
      <c r="VI201" s="2" t="e">
        <f t="shared" si="1931"/>
        <v>#VALUE!</v>
      </c>
      <c r="VJ201" s="2" t="e">
        <f t="shared" si="1932"/>
        <v>#VALUE!</v>
      </c>
      <c r="VK201" s="2" t="e">
        <f t="shared" si="1933"/>
        <v>#VALUE!</v>
      </c>
      <c r="VL201" s="2" t="e">
        <f t="shared" si="1934"/>
        <v>#VALUE!</v>
      </c>
      <c r="VM201" s="2" t="e">
        <f t="shared" si="1935"/>
        <v>#VALUE!</v>
      </c>
      <c r="VN201" s="2" t="e">
        <f t="shared" si="1936"/>
        <v>#VALUE!</v>
      </c>
      <c r="VO201" s="2" t="e">
        <f t="shared" si="1937"/>
        <v>#VALUE!</v>
      </c>
      <c r="VP201" s="2" t="e">
        <f t="shared" si="1938"/>
        <v>#VALUE!</v>
      </c>
      <c r="VQ201" s="2" t="e">
        <f t="shared" si="1939"/>
        <v>#VALUE!</v>
      </c>
      <c r="VR201" s="2" t="e">
        <f t="shared" si="1940"/>
        <v>#VALUE!</v>
      </c>
      <c r="VS201" s="2" t="e">
        <f t="shared" si="1941"/>
        <v>#VALUE!</v>
      </c>
      <c r="VT201" s="98">
        <f t="shared" si="2066"/>
        <v>0</v>
      </c>
      <c r="VU201" s="98">
        <f t="shared" si="1942"/>
        <v>0</v>
      </c>
      <c r="VV201" s="98">
        <f t="shared" si="1943"/>
        <v>0</v>
      </c>
      <c r="VW201" s="98">
        <f t="shared" si="1944"/>
        <v>0</v>
      </c>
      <c r="VX201" s="98">
        <f t="shared" si="1945"/>
        <v>0</v>
      </c>
      <c r="VY201" s="98">
        <f t="shared" si="1946"/>
        <v>0</v>
      </c>
      <c r="VZ201" s="98">
        <f t="shared" si="1947"/>
        <v>0</v>
      </c>
      <c r="WA201" s="98">
        <f t="shared" si="1948"/>
        <v>0</v>
      </c>
      <c r="WB201" s="98">
        <f t="shared" si="1949"/>
        <v>0</v>
      </c>
      <c r="WC201" s="98">
        <f t="shared" si="1950"/>
        <v>0</v>
      </c>
      <c r="WD201" s="98">
        <f t="shared" si="1951"/>
        <v>0</v>
      </c>
      <c r="WE201" s="98">
        <f t="shared" si="1952"/>
        <v>0</v>
      </c>
      <c r="WF201" s="98">
        <f t="shared" si="1953"/>
        <v>0</v>
      </c>
      <c r="WG201" s="98">
        <f t="shared" si="1954"/>
        <v>0</v>
      </c>
      <c r="WH201" s="98">
        <f t="shared" si="1955"/>
        <v>0</v>
      </c>
      <c r="WI201" s="98">
        <f t="shared" si="1956"/>
        <v>0</v>
      </c>
      <c r="WJ201" s="98">
        <f t="shared" si="1957"/>
        <v>0</v>
      </c>
      <c r="WK201" s="98">
        <f t="shared" si="1958"/>
        <v>0</v>
      </c>
      <c r="WL201" s="98">
        <f t="shared" si="1959"/>
        <v>0</v>
      </c>
      <c r="WM201" s="98">
        <f t="shared" si="1960"/>
        <v>0</v>
      </c>
      <c r="WN201" s="98">
        <f t="shared" si="1961"/>
        <v>0</v>
      </c>
      <c r="WO201" s="98">
        <f t="shared" si="1962"/>
        <v>0</v>
      </c>
      <c r="WP201" s="98">
        <f t="shared" si="1963"/>
        <v>0</v>
      </c>
      <c r="WQ201" s="98">
        <f t="shared" si="1964"/>
        <v>0</v>
      </c>
      <c r="WR201" s="98">
        <f>IFERROR(INDEX('Score Calculation'!$D$38:$D$41,MATCH('Detalle de Cuentas'!VT201,'Score Calculation'!$C$38:$C$41,1)),0)</f>
        <v>4</v>
      </c>
      <c r="WS201" s="98">
        <f>IFERROR(INDEX('Score Calculation'!$D$38:$D$41,MATCH('Detalle de Cuentas'!VU201,'Score Calculation'!$C$38:$C$41,1)),0)</f>
        <v>4</v>
      </c>
      <c r="WT201" s="98">
        <f>IFERROR(INDEX('Score Calculation'!$D$38:$D$41,MATCH('Detalle de Cuentas'!VV201,'Score Calculation'!$C$38:$C$41,1)),0)</f>
        <v>4</v>
      </c>
      <c r="WU201" s="98">
        <f>IFERROR(INDEX('Score Calculation'!$D$38:$D$41,MATCH('Detalle de Cuentas'!VW201,'Score Calculation'!$C$38:$C$41,1)),0)</f>
        <v>4</v>
      </c>
      <c r="WV201" s="98">
        <f>IFERROR(INDEX('Score Calculation'!$D$38:$D$41,MATCH('Detalle de Cuentas'!VX201,'Score Calculation'!$C$38:$C$41,1)),0)</f>
        <v>4</v>
      </c>
      <c r="WW201" s="98">
        <f>IFERROR(INDEX('Score Calculation'!$D$38:$D$41,MATCH('Detalle de Cuentas'!VY201,'Score Calculation'!$C$38:$C$41,1)),0)</f>
        <v>4</v>
      </c>
      <c r="WX201" s="98">
        <f>IFERROR(INDEX('Score Calculation'!$D$38:$D$41,MATCH('Detalle de Cuentas'!VZ201,'Score Calculation'!$C$38:$C$41,1)),0)</f>
        <v>4</v>
      </c>
      <c r="WY201" s="98">
        <f>IFERROR(INDEX('Score Calculation'!$D$38:$D$41,MATCH('Detalle de Cuentas'!WA201,'Score Calculation'!$C$38:$C$41,1)),0)</f>
        <v>4</v>
      </c>
      <c r="WZ201" s="98">
        <f>IFERROR(INDEX('Score Calculation'!$D$38:$D$41,MATCH('Detalle de Cuentas'!WB201,'Score Calculation'!$C$38:$C$41,1)),0)</f>
        <v>4</v>
      </c>
      <c r="XA201" s="98">
        <f>IFERROR(INDEX('Score Calculation'!$D$38:$D$41,MATCH('Detalle de Cuentas'!WC201,'Score Calculation'!$C$38:$C$41,1)),0)</f>
        <v>4</v>
      </c>
      <c r="XB201" s="98">
        <f>IFERROR(INDEX('Score Calculation'!$D$38:$D$41,MATCH('Detalle de Cuentas'!WD201,'Score Calculation'!$C$38:$C$41,1)),0)</f>
        <v>4</v>
      </c>
      <c r="XC201" s="98">
        <f>IFERROR(INDEX('Score Calculation'!$D$38:$D$41,MATCH('Detalle de Cuentas'!WE201,'Score Calculation'!$C$38:$C$41,1)),0)</f>
        <v>4</v>
      </c>
      <c r="XD201" s="98">
        <f>IFERROR(INDEX('Score Calculation'!$D$38:$D$41,MATCH('Detalle de Cuentas'!WF201,'Score Calculation'!$C$38:$C$41,1)),0)</f>
        <v>4</v>
      </c>
      <c r="XE201" s="98">
        <f>IFERROR(INDEX('Score Calculation'!$D$38:$D$41,MATCH('Detalle de Cuentas'!WG201,'Score Calculation'!$C$38:$C$41,1)),0)</f>
        <v>4</v>
      </c>
      <c r="XF201" s="98">
        <f>IFERROR(INDEX('Score Calculation'!$D$38:$D$41,MATCH('Detalle de Cuentas'!WH201,'Score Calculation'!$C$38:$C$41,1)),0)</f>
        <v>4</v>
      </c>
      <c r="XG201" s="98">
        <f>IFERROR(INDEX('Score Calculation'!$D$38:$D$41,MATCH('Detalle de Cuentas'!WI201,'Score Calculation'!$C$38:$C$41,1)),0)</f>
        <v>4</v>
      </c>
      <c r="XH201" s="98">
        <f>IFERROR(INDEX('Score Calculation'!$D$38:$D$41,MATCH('Detalle de Cuentas'!WJ201,'Score Calculation'!$C$38:$C$41,1)),0)</f>
        <v>4</v>
      </c>
      <c r="XI201" s="98">
        <f>IFERROR(INDEX('Score Calculation'!$D$38:$D$41,MATCH('Detalle de Cuentas'!WK201,'Score Calculation'!$C$38:$C$41,1)),0)</f>
        <v>4</v>
      </c>
      <c r="XJ201" s="98">
        <f>IFERROR(INDEX('Score Calculation'!$D$38:$D$41,MATCH('Detalle de Cuentas'!WL201,'Score Calculation'!$C$38:$C$41,1)),0)</f>
        <v>4</v>
      </c>
      <c r="XK201" s="98">
        <f>IFERROR(INDEX('Score Calculation'!$D$38:$D$41,MATCH('Detalle de Cuentas'!WM201,'Score Calculation'!$C$38:$C$41,1)),0)</f>
        <v>4</v>
      </c>
      <c r="XL201" s="98">
        <f>IFERROR(INDEX('Score Calculation'!$D$38:$D$41,MATCH('Detalle de Cuentas'!WN201,'Score Calculation'!$C$38:$C$41,1)),0)</f>
        <v>4</v>
      </c>
      <c r="XM201" s="98">
        <f>IFERROR(INDEX('Score Calculation'!$D$38:$D$41,MATCH('Detalle de Cuentas'!WO201,'Score Calculation'!$C$38:$C$41,1)),0)</f>
        <v>4</v>
      </c>
      <c r="XN201" s="98">
        <f>IFERROR(INDEX('Score Calculation'!$D$38:$D$41,MATCH('Detalle de Cuentas'!WP201,'Score Calculation'!$C$38:$C$41,1)),0)</f>
        <v>4</v>
      </c>
      <c r="XO201" s="98">
        <f>IFERROR(INDEX('Score Calculation'!$D$38:$D$41,MATCH('Detalle de Cuentas'!WQ201,'Score Calculation'!$C$38:$C$41,1)),0)</f>
        <v>4</v>
      </c>
      <c r="XP201" s="98">
        <f>IFERROR(INDEX('Score Calculation'!$D$24:$D$31,MATCH('Detalle de Cuentas'!NF201,'Score Calculation'!$C$24:$C$31,1)),0)</f>
        <v>1</v>
      </c>
      <c r="XQ201" s="98">
        <f>IFERROR(INDEX('Score Calculation'!$D$24:$D$31,MATCH('Detalle de Cuentas'!NG201,'Score Calculation'!$C$24:$C$31,1)),0)</f>
        <v>1</v>
      </c>
      <c r="XR201" s="98">
        <f>IFERROR(INDEX('Score Calculation'!$D$24:$D$31,MATCH('Detalle de Cuentas'!NH201,'Score Calculation'!$C$24:$C$31,1)),0)</f>
        <v>1</v>
      </c>
      <c r="XS201" s="98">
        <f>IFERROR(INDEX('Score Calculation'!$D$24:$D$31,MATCH('Detalle de Cuentas'!NI201,'Score Calculation'!$C$24:$C$31,1)),0)</f>
        <v>1</v>
      </c>
      <c r="XT201" s="98">
        <f>IFERROR(INDEX('Score Calculation'!$D$24:$D$31,MATCH('Detalle de Cuentas'!NJ201,'Score Calculation'!$C$24:$C$31,1)),0)</f>
        <v>1</v>
      </c>
      <c r="XU201" s="98">
        <f>IFERROR(INDEX('Score Calculation'!$D$24:$D$31,MATCH('Detalle de Cuentas'!NK201,'Score Calculation'!$C$24:$C$31,1)),0)</f>
        <v>1</v>
      </c>
      <c r="XV201" s="98">
        <f>IFERROR(INDEX('Score Calculation'!$D$24:$D$31,MATCH('Detalle de Cuentas'!NL201,'Score Calculation'!$C$24:$C$31,1)),0)</f>
        <v>1</v>
      </c>
      <c r="XW201" s="98">
        <f>IFERROR(INDEX('Score Calculation'!$D$24:$D$31,MATCH('Detalle de Cuentas'!NM201,'Score Calculation'!$C$24:$C$31,1)),0)</f>
        <v>1</v>
      </c>
      <c r="XX201" s="98">
        <f>IFERROR(INDEX('Score Calculation'!$D$24:$D$31,MATCH('Detalle de Cuentas'!NN201,'Score Calculation'!$C$24:$C$31,1)),0)</f>
        <v>1</v>
      </c>
      <c r="XY201" s="98">
        <f>IFERROR(INDEX('Score Calculation'!$D$24:$D$31,MATCH('Detalle de Cuentas'!NO201,'Score Calculation'!$C$24:$C$31,1)),0)</f>
        <v>1</v>
      </c>
      <c r="XZ201" s="98">
        <f>IFERROR(INDEX('Score Calculation'!$D$24:$D$31,MATCH('Detalle de Cuentas'!NP201,'Score Calculation'!$C$24:$C$31,1)),0)</f>
        <v>1</v>
      </c>
      <c r="YA201" s="98">
        <f>IFERROR(INDEX('Score Calculation'!$D$24:$D$31,MATCH('Detalle de Cuentas'!NQ201,'Score Calculation'!$C$24:$C$31,1)),0)</f>
        <v>1</v>
      </c>
      <c r="YB201" s="98">
        <f>IFERROR(INDEX('Score Calculation'!$D$24:$D$31,MATCH('Detalle de Cuentas'!NR201,'Score Calculation'!$C$24:$C$31,1)),0)</f>
        <v>1</v>
      </c>
      <c r="YC201" s="98">
        <f>IFERROR(INDEX('Score Calculation'!$D$24:$D$31,MATCH('Detalle de Cuentas'!NS201,'Score Calculation'!$C$24:$C$31,1)),0)</f>
        <v>1</v>
      </c>
      <c r="YD201" s="98">
        <f>IFERROR(INDEX('Score Calculation'!$D$24:$D$31,MATCH('Detalle de Cuentas'!NT201,'Score Calculation'!$C$24:$C$31,1)),0)</f>
        <v>1</v>
      </c>
      <c r="YE201" s="98">
        <f>IFERROR(INDEX('Score Calculation'!$D$24:$D$31,MATCH('Detalle de Cuentas'!NU201,'Score Calculation'!$C$24:$C$31,1)),0)</f>
        <v>1</v>
      </c>
      <c r="YF201" s="98">
        <f>IFERROR(INDEX('Score Calculation'!$D$24:$D$31,MATCH('Detalle de Cuentas'!NV201,'Score Calculation'!$C$24:$C$31,1)),0)</f>
        <v>1</v>
      </c>
      <c r="YG201" s="98">
        <f>IFERROR(INDEX('Score Calculation'!$D$24:$D$31,MATCH('Detalle de Cuentas'!NW201,'Score Calculation'!$C$24:$C$31,1)),0)</f>
        <v>1</v>
      </c>
      <c r="YH201" s="98">
        <f>IFERROR(INDEX('Score Calculation'!$D$24:$D$31,MATCH('Detalle de Cuentas'!NX201,'Score Calculation'!$C$24:$C$31,1)),0)</f>
        <v>1</v>
      </c>
      <c r="YI201" s="98">
        <f>IFERROR(INDEX('Score Calculation'!$D$24:$D$31,MATCH('Detalle de Cuentas'!NY201,'Score Calculation'!$C$24:$C$31,1)),0)</f>
        <v>1</v>
      </c>
      <c r="YJ201" s="98">
        <f>IFERROR(INDEX('Score Calculation'!$D$24:$D$31,MATCH('Detalle de Cuentas'!NZ201,'Score Calculation'!$C$24:$C$31,1)),0)</f>
        <v>1</v>
      </c>
      <c r="YK201" s="98">
        <f>IFERROR(INDEX('Score Calculation'!$D$24:$D$31,MATCH('Detalle de Cuentas'!OA201,'Score Calculation'!$C$24:$C$31,1)),0)</f>
        <v>1</v>
      </c>
      <c r="YL201" s="98">
        <f>IFERROR(INDEX('Score Calculation'!$D$24:$D$31,MATCH('Detalle de Cuentas'!OB201,'Score Calculation'!$C$24:$C$31,1)),0)</f>
        <v>1</v>
      </c>
      <c r="YM201" s="98">
        <f>IFERROR(INDEX('Score Calculation'!$D$24:$D$31,MATCH('Detalle de Cuentas'!OC201,'Score Calculation'!$C$24:$C$31,1)),0)</f>
        <v>1</v>
      </c>
      <c r="YN201" s="98">
        <f t="shared" si="2067"/>
        <v>0</v>
      </c>
      <c r="YO201" s="98">
        <f>IF(LEFT(TRIM($D201),15)="GRUPO SOLIDARIO",$L201*'Score Calculation'!$H$5,IF(TRIM('Detalle de Cuentas'!$C201)="Semanal",'Detalle de Cuentas'!$L201*'Score Calculation'!$H$6,'Detalle de Cuentas'!$L201))</f>
        <v>0</v>
      </c>
      <c r="YP201" s="99">
        <f>IFERROR(INDEX('Score Calculation'!$D$54:$D$60,MATCH($YO201,'Score Calculation'!$C$54:$C$60,1)),1)</f>
        <v>0.2</v>
      </c>
      <c r="YQ201" s="99">
        <f>IFERROR(INDEX('Score Calculation'!$D$65:$D$123,MATCH(LEFT(TRIM('Detalle de Cuentas'!$F201),20),'Score Calculation'!$F$65:$F$123,0)),1)</f>
        <v>1</v>
      </c>
      <c r="YR201" s="99">
        <f>IFERROR(INDEX('Score Calculation'!$D$46:$D$49,MATCH('Detalle de Cuentas'!$YN201,'Score Calculation'!$C$46:$C$49,1)),1)</f>
        <v>4</v>
      </c>
      <c r="YS201" s="99">
        <f t="shared" si="2068"/>
        <v>0</v>
      </c>
      <c r="YT201" s="99">
        <f t="shared" si="2069"/>
        <v>0</v>
      </c>
      <c r="YU201" s="98" t="str">
        <f t="shared" si="2070"/>
        <v/>
      </c>
      <c r="YV201" s="109">
        <f t="shared" si="2071"/>
        <v>1</v>
      </c>
      <c r="YW201" s="109">
        <f>IFERROR(INDEX('Score Calculation'!$D$187:$D$245,MATCH(LEFT(TRIM('Detalle de Cuentas'!$F201),20),'Score Calculation'!$F$187:$F$245,0)),1)</f>
        <v>1</v>
      </c>
      <c r="YX201" s="109">
        <f>IFERROR(IF($E201="HIPOTECA",-PMT('Score Calculation'!$H$266/(360/$J201),$G201,$YO201)*(30/$J201),-PMT('Score Calculation'!$H$267/(360/$J201),$G201,$YO201)*(30/$J201)),0)</f>
        <v>0</v>
      </c>
      <c r="YY201" s="109">
        <f t="shared" si="2387"/>
        <v>0</v>
      </c>
      <c r="YZ201" s="109">
        <f t="shared" si="2387"/>
        <v>0</v>
      </c>
      <c r="ZA201" s="109">
        <f t="shared" si="2387"/>
        <v>0</v>
      </c>
      <c r="ZB201" s="109">
        <f t="shared" si="2387"/>
        <v>0</v>
      </c>
      <c r="ZC201" s="109">
        <f t="shared" si="2387"/>
        <v>0</v>
      </c>
      <c r="ZD201" s="109">
        <f t="shared" si="2387"/>
        <v>0</v>
      </c>
      <c r="ZE201" s="109">
        <f t="shared" si="2387"/>
        <v>0</v>
      </c>
      <c r="ZF201" s="109">
        <f t="shared" si="2387"/>
        <v>0</v>
      </c>
      <c r="ZG201" s="109">
        <f t="shared" si="2387"/>
        <v>0</v>
      </c>
      <c r="ZH201" s="109">
        <f t="shared" si="2387"/>
        <v>0</v>
      </c>
      <c r="ZI201" s="109">
        <f t="shared" si="2072"/>
        <v>0</v>
      </c>
    </row>
    <row r="202" spans="2:685" x14ac:dyDescent="0.2">
      <c r="B202" s="41">
        <v>186</v>
      </c>
      <c r="C202" s="42"/>
      <c r="D202" s="42"/>
      <c r="E202" s="42"/>
      <c r="F202" s="42"/>
      <c r="G202" s="42"/>
      <c r="H202" s="42"/>
      <c r="I202" s="29"/>
      <c r="J202" s="6" t="str">
        <f t="shared" si="2136"/>
        <v/>
      </c>
      <c r="K202" s="43"/>
      <c r="L202" s="43"/>
      <c r="M202" s="43"/>
      <c r="N202" s="43"/>
      <c r="O202" s="43"/>
      <c r="P202" s="44" t="str">
        <f t="shared" si="1965"/>
        <v/>
      </c>
      <c r="Q202" s="26"/>
      <c r="R202" s="26"/>
      <c r="S202" s="26"/>
      <c r="T202" s="26"/>
      <c r="U202" s="29"/>
      <c r="V202" s="43"/>
      <c r="W202" s="26"/>
      <c r="X202" s="29"/>
      <c r="Y202" s="6">
        <f>IF('Detalle de Cuentas'!$C$4-$R202&gt;'Graph Creator'!$E$2*'Graph Creator'!$D$13*12,0,1)</f>
        <v>1</v>
      </c>
      <c r="Z202" s="45">
        <f t="shared" si="2137"/>
        <v>0</v>
      </c>
      <c r="AA202" s="2" t="e">
        <f>SUMPRODUCT(DB202:DY202,EX202:FU202)</f>
        <v>#VALUE!</v>
      </c>
      <c r="AB202" s="2" t="e">
        <f t="shared" si="1967"/>
        <v>#VALUE!</v>
      </c>
      <c r="AC202" s="2" t="e">
        <f t="shared" si="1968"/>
        <v>#VALUE!</v>
      </c>
      <c r="AD202" s="2" t="e">
        <f t="shared" si="1969"/>
        <v>#VALUE!</v>
      </c>
      <c r="AE202" s="2" t="e">
        <f t="shared" si="1970"/>
        <v>#VALUE!</v>
      </c>
      <c r="AF202" s="2" t="e">
        <f t="shared" si="1971"/>
        <v>#VALUE!</v>
      </c>
      <c r="AG202" s="2">
        <f t="shared" si="1972"/>
        <v>0</v>
      </c>
      <c r="AH202" s="2">
        <f t="shared" si="1973"/>
        <v>0</v>
      </c>
      <c r="AI202" s="2" t="str">
        <f t="shared" si="1974"/>
        <v/>
      </c>
      <c r="AJ202" s="2" t="str">
        <f t="shared" ref="AJ202:BE202" si="2406">IFERROR(SEARCH(".",$I202,AI202+1),"")</f>
        <v/>
      </c>
      <c r="AK202" s="2" t="str">
        <f t="shared" si="2406"/>
        <v/>
      </c>
      <c r="AL202" s="2" t="str">
        <f t="shared" si="2406"/>
        <v/>
      </c>
      <c r="AM202" s="2" t="str">
        <f t="shared" si="2406"/>
        <v/>
      </c>
      <c r="AN202" s="2" t="str">
        <f t="shared" si="2406"/>
        <v/>
      </c>
      <c r="AO202" s="2" t="str">
        <f t="shared" si="2406"/>
        <v/>
      </c>
      <c r="AP202" s="2" t="str">
        <f t="shared" si="2406"/>
        <v/>
      </c>
      <c r="AQ202" s="2" t="str">
        <f t="shared" si="2406"/>
        <v/>
      </c>
      <c r="AR202" s="2" t="str">
        <f t="shared" si="2406"/>
        <v/>
      </c>
      <c r="AS202" s="2" t="str">
        <f t="shared" si="2406"/>
        <v/>
      </c>
      <c r="AT202" s="2" t="str">
        <f t="shared" si="2406"/>
        <v/>
      </c>
      <c r="AU202" s="2" t="str">
        <f t="shared" si="2406"/>
        <v/>
      </c>
      <c r="AV202" s="2" t="str">
        <f t="shared" si="2406"/>
        <v/>
      </c>
      <c r="AW202" s="2" t="str">
        <f t="shared" si="2406"/>
        <v/>
      </c>
      <c r="AX202" s="2" t="str">
        <f t="shared" si="2406"/>
        <v/>
      </c>
      <c r="AY202" s="2" t="str">
        <f t="shared" si="2406"/>
        <v/>
      </c>
      <c r="AZ202" s="2" t="str">
        <f t="shared" si="2406"/>
        <v/>
      </c>
      <c r="BA202" s="2" t="str">
        <f t="shared" si="2406"/>
        <v/>
      </c>
      <c r="BB202" s="2" t="str">
        <f t="shared" si="2406"/>
        <v/>
      </c>
      <c r="BC202" s="2" t="str">
        <f t="shared" si="2406"/>
        <v/>
      </c>
      <c r="BD202" s="2" t="str">
        <f t="shared" si="2406"/>
        <v/>
      </c>
      <c r="BE202" s="2" t="str">
        <f t="shared" si="2406"/>
        <v/>
      </c>
      <c r="BF202" s="2" t="str">
        <f t="shared" si="1976"/>
        <v/>
      </c>
      <c r="BG202" s="2" t="str">
        <f t="shared" si="1620"/>
        <v/>
      </c>
      <c r="BH202" s="2" t="str">
        <f t="shared" si="1621"/>
        <v/>
      </c>
      <c r="BI202" s="2" t="str">
        <f t="shared" si="1622"/>
        <v/>
      </c>
      <c r="BJ202" s="2" t="str">
        <f t="shared" si="1623"/>
        <v/>
      </c>
      <c r="BK202" s="2" t="str">
        <f t="shared" si="1624"/>
        <v/>
      </c>
      <c r="BL202" s="2" t="str">
        <f t="shared" si="1625"/>
        <v/>
      </c>
      <c r="BM202" s="2" t="str">
        <f t="shared" si="1626"/>
        <v/>
      </c>
      <c r="BN202" s="2" t="str">
        <f t="shared" si="1627"/>
        <v/>
      </c>
      <c r="BO202" s="2" t="str">
        <f t="shared" si="1628"/>
        <v/>
      </c>
      <c r="BP202" s="2" t="str">
        <f t="shared" si="1629"/>
        <v/>
      </c>
      <c r="BQ202" s="2" t="str">
        <f t="shared" si="1630"/>
        <v/>
      </c>
      <c r="BR202" s="2" t="str">
        <f t="shared" si="1631"/>
        <v/>
      </c>
      <c r="BS202" s="2" t="str">
        <f t="shared" si="1632"/>
        <v/>
      </c>
      <c r="BT202" s="2" t="str">
        <f t="shared" si="1633"/>
        <v/>
      </c>
      <c r="BU202" s="2" t="str">
        <f t="shared" si="1634"/>
        <v/>
      </c>
      <c r="BV202" s="2" t="str">
        <f t="shared" si="1635"/>
        <v/>
      </c>
      <c r="BW202" s="2" t="str">
        <f t="shared" si="1636"/>
        <v/>
      </c>
      <c r="BX202" s="2" t="str">
        <f t="shared" si="1637"/>
        <v/>
      </c>
      <c r="BY202" s="2" t="str">
        <f t="shared" si="1638"/>
        <v/>
      </c>
      <c r="BZ202" s="2" t="str">
        <f t="shared" si="1639"/>
        <v/>
      </c>
      <c r="CA202" s="2" t="str">
        <f t="shared" si="1640"/>
        <v/>
      </c>
      <c r="CB202" s="2" t="str">
        <f t="shared" si="1641"/>
        <v/>
      </c>
      <c r="CC202" s="2" t="str">
        <f t="shared" si="1642"/>
        <v/>
      </c>
      <c r="CD202" s="14">
        <f t="shared" si="2139"/>
        <v>0</v>
      </c>
      <c r="CE202" s="14" t="e">
        <f t="shared" ref="CE202:DA202" si="2407">CD202-$J$17</f>
        <v>#VALUE!</v>
      </c>
      <c r="CF202" s="14" t="e">
        <f t="shared" si="2407"/>
        <v>#VALUE!</v>
      </c>
      <c r="CG202" s="14" t="e">
        <f t="shared" si="2407"/>
        <v>#VALUE!</v>
      </c>
      <c r="CH202" s="14" t="e">
        <f t="shared" si="2407"/>
        <v>#VALUE!</v>
      </c>
      <c r="CI202" s="14" t="e">
        <f t="shared" si="2407"/>
        <v>#VALUE!</v>
      </c>
      <c r="CJ202" s="14" t="e">
        <f t="shared" si="2407"/>
        <v>#VALUE!</v>
      </c>
      <c r="CK202" s="14" t="e">
        <f t="shared" si="2407"/>
        <v>#VALUE!</v>
      </c>
      <c r="CL202" s="14" t="e">
        <f t="shared" si="2407"/>
        <v>#VALUE!</v>
      </c>
      <c r="CM202" s="14" t="e">
        <f t="shared" si="2407"/>
        <v>#VALUE!</v>
      </c>
      <c r="CN202" s="14" t="e">
        <f t="shared" si="2407"/>
        <v>#VALUE!</v>
      </c>
      <c r="CO202" s="14" t="e">
        <f t="shared" si="2407"/>
        <v>#VALUE!</v>
      </c>
      <c r="CP202" s="14" t="e">
        <f t="shared" si="2407"/>
        <v>#VALUE!</v>
      </c>
      <c r="CQ202" s="14" t="e">
        <f t="shared" si="2407"/>
        <v>#VALUE!</v>
      </c>
      <c r="CR202" s="14" t="e">
        <f t="shared" si="2407"/>
        <v>#VALUE!</v>
      </c>
      <c r="CS202" s="14" t="e">
        <f t="shared" si="2407"/>
        <v>#VALUE!</v>
      </c>
      <c r="CT202" s="14" t="e">
        <f t="shared" si="2407"/>
        <v>#VALUE!</v>
      </c>
      <c r="CU202" s="14" t="e">
        <f t="shared" si="2407"/>
        <v>#VALUE!</v>
      </c>
      <c r="CV202" s="14" t="e">
        <f t="shared" si="2407"/>
        <v>#VALUE!</v>
      </c>
      <c r="CW202" s="14" t="e">
        <f t="shared" si="2407"/>
        <v>#VALUE!</v>
      </c>
      <c r="CX202" s="14" t="e">
        <f t="shared" si="2407"/>
        <v>#VALUE!</v>
      </c>
      <c r="CY202" s="14" t="e">
        <f t="shared" si="2407"/>
        <v>#VALUE!</v>
      </c>
      <c r="CZ202" s="14" t="e">
        <f t="shared" si="2407"/>
        <v>#VALUE!</v>
      </c>
      <c r="DA202" s="14" t="e">
        <f t="shared" si="2407"/>
        <v>#VALUE!</v>
      </c>
      <c r="DB202" s="2">
        <f t="shared" si="1978"/>
        <v>0</v>
      </c>
      <c r="DC202" s="2">
        <f t="shared" si="1979"/>
        <v>0</v>
      </c>
      <c r="DD202" s="2">
        <f t="shared" si="1980"/>
        <v>0</v>
      </c>
      <c r="DE202" s="2">
        <f t="shared" si="1981"/>
        <v>0</v>
      </c>
      <c r="DF202" s="2">
        <f t="shared" si="1982"/>
        <v>0</v>
      </c>
      <c r="DG202" s="2">
        <f t="shared" si="1983"/>
        <v>0</v>
      </c>
      <c r="DH202" s="2">
        <f t="shared" si="1984"/>
        <v>0</v>
      </c>
      <c r="DI202" s="2">
        <f t="shared" si="1985"/>
        <v>0</v>
      </c>
      <c r="DJ202" s="2">
        <f t="shared" si="1986"/>
        <v>0</v>
      </c>
      <c r="DK202" s="2">
        <f t="shared" si="1987"/>
        <v>0</v>
      </c>
      <c r="DL202" s="2">
        <f t="shared" si="1988"/>
        <v>0</v>
      </c>
      <c r="DM202" s="2">
        <f t="shared" si="1989"/>
        <v>0</v>
      </c>
      <c r="DN202" s="2">
        <f t="shared" si="1990"/>
        <v>0</v>
      </c>
      <c r="DO202" s="2">
        <f t="shared" si="1991"/>
        <v>0</v>
      </c>
      <c r="DP202" s="2">
        <f t="shared" si="1992"/>
        <v>0</v>
      </c>
      <c r="DQ202" s="2">
        <f t="shared" si="1993"/>
        <v>0</v>
      </c>
      <c r="DR202" s="2">
        <f t="shared" si="1994"/>
        <v>0</v>
      </c>
      <c r="DS202" s="2">
        <f t="shared" si="1995"/>
        <v>0</v>
      </c>
      <c r="DT202" s="2">
        <f t="shared" si="1996"/>
        <v>0</v>
      </c>
      <c r="DU202" s="2">
        <f t="shared" si="1997"/>
        <v>0</v>
      </c>
      <c r="DV202" s="2">
        <f t="shared" si="1998"/>
        <v>0</v>
      </c>
      <c r="DW202" s="2">
        <f t="shared" si="1999"/>
        <v>0</v>
      </c>
      <c r="DX202" s="2">
        <f t="shared" si="2000"/>
        <v>0</v>
      </c>
      <c r="DY202" s="2">
        <f t="shared" si="2001"/>
        <v>0</v>
      </c>
      <c r="DZ202" s="2">
        <f t="shared" si="2002"/>
        <v>0</v>
      </c>
      <c r="EA202" s="2">
        <f t="shared" si="2003"/>
        <v>0</v>
      </c>
      <c r="EB202" s="2">
        <f t="shared" si="2004"/>
        <v>0</v>
      </c>
      <c r="EC202" s="2">
        <f t="shared" si="2005"/>
        <v>0</v>
      </c>
      <c r="ED202" s="2">
        <f t="shared" si="2006"/>
        <v>0</v>
      </c>
      <c r="EE202" s="2">
        <f t="shared" si="2007"/>
        <v>0</v>
      </c>
      <c r="EF202" s="2">
        <f t="shared" si="2008"/>
        <v>0</v>
      </c>
      <c r="EG202" s="2">
        <f t="shared" si="2009"/>
        <v>0</v>
      </c>
      <c r="EH202" s="2">
        <f t="shared" si="2010"/>
        <v>0</v>
      </c>
      <c r="EI202" s="2">
        <f t="shared" si="2011"/>
        <v>0</v>
      </c>
      <c r="EJ202" s="2">
        <f t="shared" si="2012"/>
        <v>0</v>
      </c>
      <c r="EK202" s="2">
        <f t="shared" si="2013"/>
        <v>0</v>
      </c>
      <c r="EL202" s="2">
        <f t="shared" si="2014"/>
        <v>0</v>
      </c>
      <c r="EM202" s="2">
        <f t="shared" si="2015"/>
        <v>0</v>
      </c>
      <c r="EN202" s="2">
        <f t="shared" si="2016"/>
        <v>0</v>
      </c>
      <c r="EO202" s="2">
        <f t="shared" si="2017"/>
        <v>0</v>
      </c>
      <c r="EP202" s="2">
        <f t="shared" si="2018"/>
        <v>0</v>
      </c>
      <c r="EQ202" s="2">
        <f t="shared" si="2019"/>
        <v>0</v>
      </c>
      <c r="ER202" s="2">
        <f t="shared" si="2020"/>
        <v>0</v>
      </c>
      <c r="ES202" s="2">
        <f t="shared" si="2021"/>
        <v>0</v>
      </c>
      <c r="ET202" s="2">
        <f t="shared" si="2022"/>
        <v>0</v>
      </c>
      <c r="EU202" s="2">
        <f t="shared" si="2023"/>
        <v>0</v>
      </c>
      <c r="EV202" s="2">
        <f t="shared" si="2024"/>
        <v>0</v>
      </c>
      <c r="EW202" s="2">
        <f t="shared" si="2025"/>
        <v>0</v>
      </c>
      <c r="EX202" s="2">
        <f t="shared" si="2141"/>
        <v>1</v>
      </c>
      <c r="EY202" s="2" t="e">
        <f t="shared" si="2142"/>
        <v>#VALUE!</v>
      </c>
      <c r="EZ202" s="2" t="e">
        <f t="shared" si="2143"/>
        <v>#VALUE!</v>
      </c>
      <c r="FA202" s="2" t="e">
        <f t="shared" si="2144"/>
        <v>#VALUE!</v>
      </c>
      <c r="FB202" s="2" t="e">
        <f t="shared" si="2145"/>
        <v>#VALUE!</v>
      </c>
      <c r="FC202" s="2" t="e">
        <f t="shared" si="2146"/>
        <v>#VALUE!</v>
      </c>
      <c r="FD202" s="2" t="e">
        <f t="shared" si="2147"/>
        <v>#VALUE!</v>
      </c>
      <c r="FE202" s="2" t="e">
        <f t="shared" si="2148"/>
        <v>#VALUE!</v>
      </c>
      <c r="FF202" s="2" t="e">
        <f t="shared" si="2149"/>
        <v>#VALUE!</v>
      </c>
      <c r="FG202" s="2" t="e">
        <f t="shared" si="2150"/>
        <v>#VALUE!</v>
      </c>
      <c r="FH202" s="2" t="e">
        <f t="shared" si="2151"/>
        <v>#VALUE!</v>
      </c>
      <c r="FI202" s="2" t="e">
        <f t="shared" si="2152"/>
        <v>#VALUE!</v>
      </c>
      <c r="FJ202" s="2" t="e">
        <f t="shared" si="2153"/>
        <v>#VALUE!</v>
      </c>
      <c r="FK202" s="2" t="e">
        <f t="shared" si="2154"/>
        <v>#VALUE!</v>
      </c>
      <c r="FL202" s="2" t="e">
        <f t="shared" si="2155"/>
        <v>#VALUE!</v>
      </c>
      <c r="FM202" s="2" t="e">
        <f t="shared" si="2156"/>
        <v>#VALUE!</v>
      </c>
      <c r="FN202" s="2" t="e">
        <f t="shared" si="2157"/>
        <v>#VALUE!</v>
      </c>
      <c r="FO202" s="2" t="e">
        <f t="shared" si="2158"/>
        <v>#VALUE!</v>
      </c>
      <c r="FP202" s="2" t="e">
        <f t="shared" si="2159"/>
        <v>#VALUE!</v>
      </c>
      <c r="FQ202" s="2" t="e">
        <f t="shared" si="2160"/>
        <v>#VALUE!</v>
      </c>
      <c r="FR202" s="2" t="e">
        <f t="shared" si="2161"/>
        <v>#VALUE!</v>
      </c>
      <c r="FS202" s="2" t="e">
        <f t="shared" si="2162"/>
        <v>#VALUE!</v>
      </c>
      <c r="FT202" s="2" t="e">
        <f t="shared" si="2163"/>
        <v>#VALUE!</v>
      </c>
      <c r="FU202" s="2" t="e">
        <f t="shared" si="2164"/>
        <v>#VALUE!</v>
      </c>
      <c r="FV202" s="2">
        <f t="shared" si="2165"/>
        <v>1</v>
      </c>
      <c r="FW202" s="2" t="e">
        <f t="shared" si="2166"/>
        <v>#VALUE!</v>
      </c>
      <c r="FX202" s="2" t="e">
        <f t="shared" si="2167"/>
        <v>#VALUE!</v>
      </c>
      <c r="FY202" s="2" t="e">
        <f t="shared" si="2168"/>
        <v>#VALUE!</v>
      </c>
      <c r="FZ202" s="2" t="e">
        <f t="shared" si="2169"/>
        <v>#VALUE!</v>
      </c>
      <c r="GA202" s="2" t="e">
        <f t="shared" si="2170"/>
        <v>#VALUE!</v>
      </c>
      <c r="GB202" s="2" t="e">
        <f t="shared" si="2171"/>
        <v>#VALUE!</v>
      </c>
      <c r="GC202" s="2" t="e">
        <f t="shared" si="2172"/>
        <v>#VALUE!</v>
      </c>
      <c r="GD202" s="2" t="e">
        <f t="shared" si="2173"/>
        <v>#VALUE!</v>
      </c>
      <c r="GE202" s="2" t="e">
        <f t="shared" si="2174"/>
        <v>#VALUE!</v>
      </c>
      <c r="GF202" s="2" t="e">
        <f t="shared" si="2175"/>
        <v>#VALUE!</v>
      </c>
      <c r="GG202" s="2" t="e">
        <f t="shared" si="2176"/>
        <v>#VALUE!</v>
      </c>
      <c r="GH202" s="2" t="e">
        <f t="shared" si="2177"/>
        <v>#VALUE!</v>
      </c>
      <c r="GI202" s="2" t="e">
        <f t="shared" si="2178"/>
        <v>#VALUE!</v>
      </c>
      <c r="GJ202" s="2" t="e">
        <f t="shared" si="2179"/>
        <v>#VALUE!</v>
      </c>
      <c r="GK202" s="2" t="e">
        <f t="shared" si="2180"/>
        <v>#VALUE!</v>
      </c>
      <c r="GL202" s="2" t="e">
        <f t="shared" si="2181"/>
        <v>#VALUE!</v>
      </c>
      <c r="GM202" s="2" t="e">
        <f t="shared" si="2182"/>
        <v>#VALUE!</v>
      </c>
      <c r="GN202" s="2" t="e">
        <f t="shared" si="2183"/>
        <v>#VALUE!</v>
      </c>
      <c r="GO202" s="2" t="e">
        <f t="shared" si="2184"/>
        <v>#VALUE!</v>
      </c>
      <c r="GP202" s="2" t="e">
        <f t="shared" si="2185"/>
        <v>#VALUE!</v>
      </c>
      <c r="GQ202" s="2" t="e">
        <f t="shared" si="2186"/>
        <v>#VALUE!</v>
      </c>
      <c r="GR202" s="2" t="e">
        <f t="shared" si="2187"/>
        <v>#VALUE!</v>
      </c>
      <c r="GS202" s="2" t="e">
        <f t="shared" si="2188"/>
        <v>#VALUE!</v>
      </c>
      <c r="GT202" s="2">
        <f t="shared" si="2189"/>
        <v>1</v>
      </c>
      <c r="GU202" s="2" t="e">
        <f t="shared" si="2190"/>
        <v>#VALUE!</v>
      </c>
      <c r="GV202" s="2" t="e">
        <f t="shared" si="2191"/>
        <v>#VALUE!</v>
      </c>
      <c r="GW202" s="2" t="e">
        <f t="shared" si="2192"/>
        <v>#VALUE!</v>
      </c>
      <c r="GX202" s="2" t="e">
        <f t="shared" si="2193"/>
        <v>#VALUE!</v>
      </c>
      <c r="GY202" s="2" t="e">
        <f t="shared" si="2194"/>
        <v>#VALUE!</v>
      </c>
      <c r="GZ202" s="2" t="e">
        <f t="shared" si="2195"/>
        <v>#VALUE!</v>
      </c>
      <c r="HA202" s="2" t="e">
        <f t="shared" si="2196"/>
        <v>#VALUE!</v>
      </c>
      <c r="HB202" s="2" t="e">
        <f t="shared" si="2197"/>
        <v>#VALUE!</v>
      </c>
      <c r="HC202" s="2" t="e">
        <f t="shared" si="2198"/>
        <v>#VALUE!</v>
      </c>
      <c r="HD202" s="2" t="e">
        <f t="shared" si="2199"/>
        <v>#VALUE!</v>
      </c>
      <c r="HE202" s="2" t="e">
        <f t="shared" si="2200"/>
        <v>#VALUE!</v>
      </c>
      <c r="HF202" s="2" t="e">
        <f t="shared" si="2201"/>
        <v>#VALUE!</v>
      </c>
      <c r="HG202" s="2" t="e">
        <f t="shared" si="2202"/>
        <v>#VALUE!</v>
      </c>
      <c r="HH202" s="2" t="e">
        <f t="shared" si="2203"/>
        <v>#VALUE!</v>
      </c>
      <c r="HI202" s="2" t="e">
        <f t="shared" si="2204"/>
        <v>#VALUE!</v>
      </c>
      <c r="HJ202" s="2" t="e">
        <f t="shared" si="2205"/>
        <v>#VALUE!</v>
      </c>
      <c r="HK202" s="2" t="e">
        <f t="shared" si="2206"/>
        <v>#VALUE!</v>
      </c>
      <c r="HL202" s="2" t="e">
        <f t="shared" si="2207"/>
        <v>#VALUE!</v>
      </c>
      <c r="HM202" s="2" t="e">
        <f t="shared" si="2208"/>
        <v>#VALUE!</v>
      </c>
      <c r="HN202" s="2" t="e">
        <f t="shared" si="2209"/>
        <v>#VALUE!</v>
      </c>
      <c r="HO202" s="2" t="e">
        <f t="shared" si="2210"/>
        <v>#VALUE!</v>
      </c>
      <c r="HP202" s="2" t="e">
        <f t="shared" si="2211"/>
        <v>#VALUE!</v>
      </c>
      <c r="HQ202" s="2" t="e">
        <f t="shared" si="2212"/>
        <v>#VALUE!</v>
      </c>
      <c r="HR202" s="2">
        <f t="shared" si="2213"/>
        <v>1</v>
      </c>
      <c r="HS202" s="2" t="e">
        <f t="shared" si="2214"/>
        <v>#VALUE!</v>
      </c>
      <c r="HT202" s="2" t="e">
        <f t="shared" si="2215"/>
        <v>#VALUE!</v>
      </c>
      <c r="HU202" s="2" t="e">
        <f t="shared" si="2216"/>
        <v>#VALUE!</v>
      </c>
      <c r="HV202" s="2" t="e">
        <f t="shared" si="2217"/>
        <v>#VALUE!</v>
      </c>
      <c r="HW202" s="2" t="e">
        <f t="shared" si="2218"/>
        <v>#VALUE!</v>
      </c>
      <c r="HX202" s="2" t="e">
        <f t="shared" si="2219"/>
        <v>#VALUE!</v>
      </c>
      <c r="HY202" s="2" t="e">
        <f t="shared" si="2220"/>
        <v>#VALUE!</v>
      </c>
      <c r="HZ202" s="2" t="e">
        <f t="shared" si="2221"/>
        <v>#VALUE!</v>
      </c>
      <c r="IA202" s="2" t="e">
        <f t="shared" si="2222"/>
        <v>#VALUE!</v>
      </c>
      <c r="IB202" s="2" t="e">
        <f t="shared" si="2223"/>
        <v>#VALUE!</v>
      </c>
      <c r="IC202" s="2" t="e">
        <f t="shared" si="2224"/>
        <v>#VALUE!</v>
      </c>
      <c r="ID202" s="2" t="e">
        <f t="shared" si="2225"/>
        <v>#VALUE!</v>
      </c>
      <c r="IE202" s="2" t="e">
        <f t="shared" si="2226"/>
        <v>#VALUE!</v>
      </c>
      <c r="IF202" s="2" t="e">
        <f t="shared" si="2227"/>
        <v>#VALUE!</v>
      </c>
      <c r="IG202" s="2" t="e">
        <f t="shared" si="2228"/>
        <v>#VALUE!</v>
      </c>
      <c r="IH202" s="2" t="e">
        <f t="shared" si="2229"/>
        <v>#VALUE!</v>
      </c>
      <c r="II202" s="2" t="e">
        <f t="shared" si="2230"/>
        <v>#VALUE!</v>
      </c>
      <c r="IJ202" s="2" t="e">
        <f t="shared" si="2231"/>
        <v>#VALUE!</v>
      </c>
      <c r="IK202" s="2" t="e">
        <f t="shared" si="2232"/>
        <v>#VALUE!</v>
      </c>
      <c r="IL202" s="2" t="e">
        <f t="shared" si="2233"/>
        <v>#VALUE!</v>
      </c>
      <c r="IM202" s="2" t="e">
        <f t="shared" si="2234"/>
        <v>#VALUE!</v>
      </c>
      <c r="IN202" s="2" t="e">
        <f t="shared" si="2235"/>
        <v>#VALUE!</v>
      </c>
      <c r="IO202" s="2" t="e">
        <f t="shared" si="2236"/>
        <v>#VALUE!</v>
      </c>
      <c r="IP202" s="2">
        <f t="shared" si="2237"/>
        <v>0</v>
      </c>
      <c r="IQ202" s="2" t="e">
        <f t="shared" si="2238"/>
        <v>#VALUE!</v>
      </c>
      <c r="IR202" s="2" t="e">
        <f t="shared" si="2239"/>
        <v>#VALUE!</v>
      </c>
      <c r="IS202" s="2" t="e">
        <f t="shared" si="2240"/>
        <v>#VALUE!</v>
      </c>
      <c r="IT202" s="2" t="e">
        <f t="shared" si="2241"/>
        <v>#VALUE!</v>
      </c>
      <c r="IU202" s="2" t="e">
        <f t="shared" si="2242"/>
        <v>#VALUE!</v>
      </c>
      <c r="IV202" s="2" t="e">
        <f t="shared" si="2243"/>
        <v>#VALUE!</v>
      </c>
      <c r="IW202" s="2" t="e">
        <f t="shared" si="2244"/>
        <v>#VALUE!</v>
      </c>
      <c r="IX202" s="2" t="e">
        <f t="shared" si="2245"/>
        <v>#VALUE!</v>
      </c>
      <c r="IY202" s="2" t="e">
        <f t="shared" si="2246"/>
        <v>#VALUE!</v>
      </c>
      <c r="IZ202" s="2" t="e">
        <f t="shared" si="2247"/>
        <v>#VALUE!</v>
      </c>
      <c r="JA202" s="2" t="e">
        <f t="shared" si="2248"/>
        <v>#VALUE!</v>
      </c>
      <c r="JB202" s="2" t="e">
        <f t="shared" si="2249"/>
        <v>#VALUE!</v>
      </c>
      <c r="JC202" s="2" t="e">
        <f t="shared" si="2250"/>
        <v>#VALUE!</v>
      </c>
      <c r="JD202" s="2" t="e">
        <f t="shared" si="2251"/>
        <v>#VALUE!</v>
      </c>
      <c r="JE202" s="2" t="e">
        <f t="shared" si="2252"/>
        <v>#VALUE!</v>
      </c>
      <c r="JF202" s="2" t="e">
        <f t="shared" si="2253"/>
        <v>#VALUE!</v>
      </c>
      <c r="JG202" s="2" t="e">
        <f t="shared" si="2254"/>
        <v>#VALUE!</v>
      </c>
      <c r="JH202" s="2" t="e">
        <f t="shared" si="2255"/>
        <v>#VALUE!</v>
      </c>
      <c r="JI202" s="2" t="e">
        <f t="shared" si="2256"/>
        <v>#VALUE!</v>
      </c>
      <c r="JJ202" s="2" t="e">
        <f t="shared" si="2257"/>
        <v>#VALUE!</v>
      </c>
      <c r="JK202" s="2" t="e">
        <f t="shared" si="2258"/>
        <v>#VALUE!</v>
      </c>
      <c r="JL202" s="2" t="e">
        <f t="shared" si="2259"/>
        <v>#VALUE!</v>
      </c>
      <c r="JM202" s="2" t="e">
        <f t="shared" si="2260"/>
        <v>#VALUE!</v>
      </c>
      <c r="JN202" s="2">
        <f t="shared" si="2261"/>
        <v>0</v>
      </c>
      <c r="JO202" s="2" t="e">
        <f t="shared" si="2262"/>
        <v>#VALUE!</v>
      </c>
      <c r="JP202" s="2" t="e">
        <f t="shared" si="2263"/>
        <v>#VALUE!</v>
      </c>
      <c r="JQ202" s="2" t="e">
        <f t="shared" si="2264"/>
        <v>#VALUE!</v>
      </c>
      <c r="JR202" s="2" t="e">
        <f t="shared" si="2265"/>
        <v>#VALUE!</v>
      </c>
      <c r="JS202" s="2" t="e">
        <f t="shared" si="2266"/>
        <v>#VALUE!</v>
      </c>
      <c r="JT202" s="2" t="e">
        <f t="shared" si="2267"/>
        <v>#VALUE!</v>
      </c>
      <c r="JU202" s="2" t="e">
        <f t="shared" si="2268"/>
        <v>#VALUE!</v>
      </c>
      <c r="JV202" s="2" t="e">
        <f t="shared" si="2269"/>
        <v>#VALUE!</v>
      </c>
      <c r="JW202" s="2" t="e">
        <f t="shared" si="2270"/>
        <v>#VALUE!</v>
      </c>
      <c r="JX202" s="2" t="e">
        <f t="shared" si="2271"/>
        <v>#VALUE!</v>
      </c>
      <c r="JY202" s="2" t="e">
        <f t="shared" si="2272"/>
        <v>#VALUE!</v>
      </c>
      <c r="JZ202" s="2" t="e">
        <f t="shared" si="2273"/>
        <v>#VALUE!</v>
      </c>
      <c r="KA202" s="2" t="e">
        <f t="shared" si="2274"/>
        <v>#VALUE!</v>
      </c>
      <c r="KB202" s="2" t="e">
        <f t="shared" si="2275"/>
        <v>#VALUE!</v>
      </c>
      <c r="KC202" s="2" t="e">
        <f t="shared" si="2276"/>
        <v>#VALUE!</v>
      </c>
      <c r="KD202" s="2" t="e">
        <f t="shared" si="2277"/>
        <v>#VALUE!</v>
      </c>
      <c r="KE202" s="2" t="e">
        <f t="shared" si="2278"/>
        <v>#VALUE!</v>
      </c>
      <c r="KF202" s="2" t="e">
        <f t="shared" si="2279"/>
        <v>#VALUE!</v>
      </c>
      <c r="KG202" s="2" t="e">
        <f t="shared" si="2280"/>
        <v>#VALUE!</v>
      </c>
      <c r="KH202" s="2" t="e">
        <f t="shared" si="2281"/>
        <v>#VALUE!</v>
      </c>
      <c r="KI202" s="2" t="e">
        <f t="shared" si="2282"/>
        <v>#VALUE!</v>
      </c>
      <c r="KJ202" s="2" t="e">
        <f t="shared" si="2283"/>
        <v>#VALUE!</v>
      </c>
      <c r="KK202" s="2" t="e">
        <f t="shared" si="2284"/>
        <v>#VALUE!</v>
      </c>
      <c r="KL202" s="2">
        <f t="shared" si="2285"/>
        <v>0</v>
      </c>
      <c r="KM202" s="2" t="e">
        <f t="shared" si="2286"/>
        <v>#VALUE!</v>
      </c>
      <c r="KN202" s="2" t="e">
        <f t="shared" si="2287"/>
        <v>#VALUE!</v>
      </c>
      <c r="KO202" s="2" t="e">
        <f t="shared" si="2288"/>
        <v>#VALUE!</v>
      </c>
      <c r="KP202" s="2" t="e">
        <f t="shared" si="2289"/>
        <v>#VALUE!</v>
      </c>
      <c r="KQ202" s="2" t="e">
        <f t="shared" si="2290"/>
        <v>#VALUE!</v>
      </c>
      <c r="KR202" s="2" t="e">
        <f t="shared" si="2291"/>
        <v>#VALUE!</v>
      </c>
      <c r="KS202" s="2" t="e">
        <f t="shared" si="2292"/>
        <v>#VALUE!</v>
      </c>
      <c r="KT202" s="2" t="e">
        <f t="shared" si="2293"/>
        <v>#VALUE!</v>
      </c>
      <c r="KU202" s="2" t="e">
        <f t="shared" si="2294"/>
        <v>#VALUE!</v>
      </c>
      <c r="KV202" s="2" t="e">
        <f t="shared" si="2295"/>
        <v>#VALUE!</v>
      </c>
      <c r="KW202" s="2" t="e">
        <f t="shared" si="2296"/>
        <v>#VALUE!</v>
      </c>
      <c r="KX202" s="2" t="e">
        <f t="shared" si="2297"/>
        <v>#VALUE!</v>
      </c>
      <c r="KY202" s="2" t="e">
        <f t="shared" si="2298"/>
        <v>#VALUE!</v>
      </c>
      <c r="KZ202" s="2" t="e">
        <f t="shared" si="2299"/>
        <v>#VALUE!</v>
      </c>
      <c r="LA202" s="2" t="e">
        <f t="shared" si="2300"/>
        <v>#VALUE!</v>
      </c>
      <c r="LB202" s="2" t="e">
        <f t="shared" si="2301"/>
        <v>#VALUE!</v>
      </c>
      <c r="LC202" s="2" t="e">
        <f t="shared" si="2302"/>
        <v>#VALUE!</v>
      </c>
      <c r="LD202" s="2" t="e">
        <f t="shared" si="2303"/>
        <v>#VALUE!</v>
      </c>
      <c r="LE202" s="2" t="e">
        <f t="shared" si="2304"/>
        <v>#VALUE!</v>
      </c>
      <c r="LF202" s="2" t="e">
        <f t="shared" si="2305"/>
        <v>#VALUE!</v>
      </c>
      <c r="LG202" s="2" t="e">
        <f t="shared" si="2306"/>
        <v>#VALUE!</v>
      </c>
      <c r="LH202" s="2" t="e">
        <f t="shared" si="2307"/>
        <v>#VALUE!</v>
      </c>
      <c r="LI202" s="2" t="e">
        <f t="shared" si="2308"/>
        <v>#VALUE!</v>
      </c>
      <c r="LJ202" s="2">
        <f t="shared" si="2309"/>
        <v>0</v>
      </c>
      <c r="LK202" s="2" t="e">
        <f t="shared" si="2310"/>
        <v>#VALUE!</v>
      </c>
      <c r="LL202" s="2" t="e">
        <f t="shared" si="2311"/>
        <v>#VALUE!</v>
      </c>
      <c r="LM202" s="2" t="e">
        <f t="shared" si="2312"/>
        <v>#VALUE!</v>
      </c>
      <c r="LN202" s="2" t="e">
        <f t="shared" si="2313"/>
        <v>#VALUE!</v>
      </c>
      <c r="LO202" s="2" t="e">
        <f t="shared" si="2314"/>
        <v>#VALUE!</v>
      </c>
      <c r="LP202" s="2" t="e">
        <f t="shared" si="2315"/>
        <v>#VALUE!</v>
      </c>
      <c r="LQ202" s="2" t="e">
        <f t="shared" si="2316"/>
        <v>#VALUE!</v>
      </c>
      <c r="LR202" s="2" t="e">
        <f t="shared" si="2317"/>
        <v>#VALUE!</v>
      </c>
      <c r="LS202" s="2" t="e">
        <f t="shared" si="2318"/>
        <v>#VALUE!</v>
      </c>
      <c r="LT202" s="2" t="e">
        <f t="shared" si="2319"/>
        <v>#VALUE!</v>
      </c>
      <c r="LU202" s="2" t="e">
        <f t="shared" si="2320"/>
        <v>#VALUE!</v>
      </c>
      <c r="LV202" s="2" t="e">
        <f t="shared" si="2321"/>
        <v>#VALUE!</v>
      </c>
      <c r="LW202" s="2" t="e">
        <f t="shared" si="2322"/>
        <v>#VALUE!</v>
      </c>
      <c r="LX202" s="2" t="e">
        <f t="shared" si="2323"/>
        <v>#VALUE!</v>
      </c>
      <c r="LY202" s="2" t="e">
        <f t="shared" si="2324"/>
        <v>#VALUE!</v>
      </c>
      <c r="LZ202" s="2" t="e">
        <f t="shared" si="2325"/>
        <v>#VALUE!</v>
      </c>
      <c r="MA202" s="2" t="e">
        <f t="shared" si="2326"/>
        <v>#VALUE!</v>
      </c>
      <c r="MB202" s="2" t="e">
        <f t="shared" si="2327"/>
        <v>#VALUE!</v>
      </c>
      <c r="MC202" s="2" t="e">
        <f t="shared" si="2328"/>
        <v>#VALUE!</v>
      </c>
      <c r="MD202" s="2" t="e">
        <f t="shared" si="2329"/>
        <v>#VALUE!</v>
      </c>
      <c r="ME202" s="2" t="e">
        <f t="shared" si="2330"/>
        <v>#VALUE!</v>
      </c>
      <c r="MF202" s="2" t="e">
        <f t="shared" si="2331"/>
        <v>#VALUE!</v>
      </c>
      <c r="MG202" s="2" t="e">
        <f t="shared" si="2332"/>
        <v>#VALUE!</v>
      </c>
      <c r="MH202" s="2">
        <f t="shared" si="2333"/>
        <v>1</v>
      </c>
      <c r="MI202" s="2" t="e">
        <f t="shared" si="2334"/>
        <v>#VALUE!</v>
      </c>
      <c r="MJ202" s="2" t="e">
        <f t="shared" si="2335"/>
        <v>#VALUE!</v>
      </c>
      <c r="MK202" s="2" t="e">
        <f t="shared" si="2336"/>
        <v>#VALUE!</v>
      </c>
      <c r="ML202" s="2" t="e">
        <f t="shared" si="2337"/>
        <v>#VALUE!</v>
      </c>
      <c r="MM202" s="2" t="e">
        <f t="shared" si="2338"/>
        <v>#VALUE!</v>
      </c>
      <c r="MN202" s="2" t="e">
        <f t="shared" si="2339"/>
        <v>#VALUE!</v>
      </c>
      <c r="MO202" s="2" t="e">
        <f t="shared" si="2340"/>
        <v>#VALUE!</v>
      </c>
      <c r="MP202" s="2" t="e">
        <f t="shared" si="2341"/>
        <v>#VALUE!</v>
      </c>
      <c r="MQ202" s="2" t="e">
        <f t="shared" si="2342"/>
        <v>#VALUE!</v>
      </c>
      <c r="MR202" s="2" t="e">
        <f t="shared" si="2343"/>
        <v>#VALUE!</v>
      </c>
      <c r="MS202" s="2" t="e">
        <f t="shared" si="2344"/>
        <v>#VALUE!</v>
      </c>
      <c r="MT202" s="2" t="e">
        <f t="shared" si="2345"/>
        <v>#VALUE!</v>
      </c>
      <c r="MU202" s="2" t="e">
        <f t="shared" si="2346"/>
        <v>#VALUE!</v>
      </c>
      <c r="MV202" s="2" t="e">
        <f t="shared" si="2347"/>
        <v>#VALUE!</v>
      </c>
      <c r="MW202" s="2" t="e">
        <f t="shared" si="2348"/>
        <v>#VALUE!</v>
      </c>
      <c r="MX202" s="2" t="e">
        <f t="shared" si="2349"/>
        <v>#VALUE!</v>
      </c>
      <c r="MY202" s="2" t="e">
        <f t="shared" si="2350"/>
        <v>#VALUE!</v>
      </c>
      <c r="MZ202" s="2" t="e">
        <f t="shared" si="2351"/>
        <v>#VALUE!</v>
      </c>
      <c r="NA202" s="2" t="e">
        <f t="shared" si="2352"/>
        <v>#VALUE!</v>
      </c>
      <c r="NB202" s="2" t="e">
        <f t="shared" si="2353"/>
        <v>#VALUE!</v>
      </c>
      <c r="NC202" s="2" t="e">
        <f t="shared" si="2354"/>
        <v>#VALUE!</v>
      </c>
      <c r="ND202" s="2" t="e">
        <f t="shared" si="2355"/>
        <v>#VALUE!</v>
      </c>
      <c r="NE202" s="2" t="e">
        <f t="shared" si="2356"/>
        <v>#VALUE!</v>
      </c>
      <c r="NF202" s="2">
        <f t="shared" si="2026"/>
        <v>0</v>
      </c>
      <c r="NG202" s="2">
        <f t="shared" si="1861"/>
        <v>0</v>
      </c>
      <c r="NH202" s="2">
        <f t="shared" si="1862"/>
        <v>0</v>
      </c>
      <c r="NI202" s="2">
        <f t="shared" si="1863"/>
        <v>0</v>
      </c>
      <c r="NJ202" s="2">
        <f t="shared" si="1864"/>
        <v>0</v>
      </c>
      <c r="NK202" s="2">
        <f t="shared" si="1865"/>
        <v>0</v>
      </c>
      <c r="NL202" s="2">
        <f t="shared" si="1866"/>
        <v>0</v>
      </c>
      <c r="NM202" s="2">
        <f t="shared" si="1867"/>
        <v>0</v>
      </c>
      <c r="NN202" s="2">
        <f t="shared" si="1868"/>
        <v>0</v>
      </c>
      <c r="NO202" s="2">
        <f t="shared" si="1869"/>
        <v>0</v>
      </c>
      <c r="NP202" s="2">
        <f t="shared" si="1870"/>
        <v>0</v>
      </c>
      <c r="NQ202" s="2">
        <f t="shared" si="1871"/>
        <v>0</v>
      </c>
      <c r="NR202" s="2">
        <f t="shared" si="1872"/>
        <v>0</v>
      </c>
      <c r="NS202" s="2">
        <f t="shared" si="1873"/>
        <v>0</v>
      </c>
      <c r="NT202" s="2">
        <f t="shared" si="1874"/>
        <v>0</v>
      </c>
      <c r="NU202" s="2">
        <f t="shared" si="1875"/>
        <v>0</v>
      </c>
      <c r="NV202" s="2">
        <f t="shared" si="1876"/>
        <v>0</v>
      </c>
      <c r="NW202" s="2">
        <f t="shared" si="1877"/>
        <v>0</v>
      </c>
      <c r="NX202" s="2">
        <f t="shared" si="1878"/>
        <v>0</v>
      </c>
      <c r="NY202" s="2">
        <f t="shared" si="1879"/>
        <v>0</v>
      </c>
      <c r="NZ202" s="2">
        <f t="shared" si="1880"/>
        <v>0</v>
      </c>
      <c r="OA202" s="2">
        <f t="shared" si="1881"/>
        <v>0</v>
      </c>
      <c r="OB202" s="2">
        <f t="shared" si="1882"/>
        <v>0</v>
      </c>
      <c r="OC202" s="2">
        <f t="shared" si="1883"/>
        <v>0</v>
      </c>
      <c r="OD202" s="2">
        <f>IF(AND(NF202&gt;'Graph Creator'!$K$4,'Detalle de Cuentas'!NF202&lt;='Graph Creator'!$L$4),1,0)</f>
        <v>0</v>
      </c>
      <c r="OE202" s="2">
        <f>IF(AND(NG202&gt;'Graph Creator'!$K$4,'Detalle de Cuentas'!NG202&lt;='Graph Creator'!$L$4),1,0)</f>
        <v>0</v>
      </c>
      <c r="OF202" s="2">
        <f>IF(AND(NH202&gt;'Graph Creator'!$K$4,'Detalle de Cuentas'!NH202&lt;='Graph Creator'!$L$4),1,0)</f>
        <v>0</v>
      </c>
      <c r="OG202" s="2">
        <f>IF(AND(NI202&gt;'Graph Creator'!$K$4,'Detalle de Cuentas'!NI202&lt;='Graph Creator'!$L$4),1,0)</f>
        <v>0</v>
      </c>
      <c r="OH202" s="2">
        <f>IF(AND(NJ202&gt;'Graph Creator'!$K$4,'Detalle de Cuentas'!NJ202&lt;='Graph Creator'!$L$4),1,0)</f>
        <v>0</v>
      </c>
      <c r="OI202" s="2">
        <f>IF(AND(NK202&gt;'Graph Creator'!$K$4,'Detalle de Cuentas'!NK202&lt;='Graph Creator'!$L$4),1,0)</f>
        <v>0</v>
      </c>
      <c r="OJ202" s="2">
        <f>IF(AND(NL202&gt;'Graph Creator'!$K$4,'Detalle de Cuentas'!NL202&lt;='Graph Creator'!$L$4),1,0)</f>
        <v>0</v>
      </c>
      <c r="OK202" s="2">
        <f>IF(AND(NM202&gt;'Graph Creator'!$K$4,'Detalle de Cuentas'!NM202&lt;='Graph Creator'!$L$4),1,0)</f>
        <v>0</v>
      </c>
      <c r="OL202" s="2">
        <f>IF(AND(NN202&gt;'Graph Creator'!$K$4,'Detalle de Cuentas'!NN202&lt;='Graph Creator'!$L$4),1,0)</f>
        <v>0</v>
      </c>
      <c r="OM202" s="2">
        <f>IF(AND(NO202&gt;'Graph Creator'!$K$4,'Detalle de Cuentas'!NO202&lt;='Graph Creator'!$L$4),1,0)</f>
        <v>0</v>
      </c>
      <c r="ON202" s="2">
        <f>IF(AND(NP202&gt;'Graph Creator'!$K$4,'Detalle de Cuentas'!NP202&lt;='Graph Creator'!$L$4),1,0)</f>
        <v>0</v>
      </c>
      <c r="OO202" s="2">
        <f>IF(AND(NQ202&gt;'Graph Creator'!$K$4,'Detalle de Cuentas'!NQ202&lt;='Graph Creator'!$L$4),1,0)</f>
        <v>0</v>
      </c>
      <c r="OP202" s="2">
        <f>IF(AND(NR202&gt;'Graph Creator'!$K$4,'Detalle de Cuentas'!NR202&lt;='Graph Creator'!$L$4),1,0)</f>
        <v>0</v>
      </c>
      <c r="OQ202" s="2">
        <f>IF(AND(NS202&gt;'Graph Creator'!$K$4,'Detalle de Cuentas'!NS202&lt;='Graph Creator'!$L$4),1,0)</f>
        <v>0</v>
      </c>
      <c r="OR202" s="2">
        <f>IF(AND(NT202&gt;'Graph Creator'!$K$4,'Detalle de Cuentas'!NT202&lt;='Graph Creator'!$L$4),1,0)</f>
        <v>0</v>
      </c>
      <c r="OS202" s="2">
        <f>IF(AND(NU202&gt;'Graph Creator'!$K$4,'Detalle de Cuentas'!NU202&lt;='Graph Creator'!$L$4),1,0)</f>
        <v>0</v>
      </c>
      <c r="OT202" s="2">
        <f>IF(AND(NV202&gt;'Graph Creator'!$K$4,'Detalle de Cuentas'!NV202&lt;='Graph Creator'!$L$4),1,0)</f>
        <v>0</v>
      </c>
      <c r="OU202" s="2">
        <f>IF(AND(NW202&gt;'Graph Creator'!$K$4,'Detalle de Cuentas'!NW202&lt;='Graph Creator'!$L$4),1,0)</f>
        <v>0</v>
      </c>
      <c r="OV202" s="2">
        <f>IF(AND(NX202&gt;'Graph Creator'!$K$4,'Detalle de Cuentas'!NX202&lt;='Graph Creator'!$L$4),1,0)</f>
        <v>0</v>
      </c>
      <c r="OW202" s="2">
        <f>IF(AND(NY202&gt;'Graph Creator'!$K$4,'Detalle de Cuentas'!NY202&lt;='Graph Creator'!$L$4),1,0)</f>
        <v>0</v>
      </c>
      <c r="OX202" s="2">
        <f>IF(AND(NZ202&gt;'Graph Creator'!$K$4,'Detalle de Cuentas'!NZ202&lt;='Graph Creator'!$L$4),1,0)</f>
        <v>0</v>
      </c>
      <c r="OY202" s="2">
        <f>IF(AND(OA202&gt;'Graph Creator'!$K$4,'Detalle de Cuentas'!OA202&lt;='Graph Creator'!$L$4),1,0)</f>
        <v>0</v>
      </c>
      <c r="OZ202" s="2">
        <f>IF(AND(OB202&gt;'Graph Creator'!$K$4,'Detalle de Cuentas'!OB202&lt;='Graph Creator'!$L$4),1,0)</f>
        <v>0</v>
      </c>
      <c r="PA202" s="2">
        <f>IF(AND(OC202&gt;'Graph Creator'!$K$4,'Detalle de Cuentas'!OC202&lt;='Graph Creator'!$L$4),1,0)</f>
        <v>0</v>
      </c>
      <c r="PB202" s="2">
        <f>IF(AND(NF202&gt;'Graph Creator'!$L$4,'Detalle de Cuentas'!NF202&lt;='Graph Creator'!$M$4),1,0)</f>
        <v>0</v>
      </c>
      <c r="PC202" s="2">
        <f>IF(AND(NG202&gt;'Graph Creator'!$L$4,'Detalle de Cuentas'!NG202&lt;='Graph Creator'!$M$4),1,0)</f>
        <v>0</v>
      </c>
      <c r="PD202" s="2">
        <f>IF(AND(NH202&gt;'Graph Creator'!$L$4,'Detalle de Cuentas'!NH202&lt;='Graph Creator'!$M$4),1,0)</f>
        <v>0</v>
      </c>
      <c r="PE202" s="2">
        <f>IF(AND(NI202&gt;'Graph Creator'!$L$4,'Detalle de Cuentas'!NI202&lt;='Graph Creator'!$M$4),1,0)</f>
        <v>0</v>
      </c>
      <c r="PF202" s="2">
        <f>IF(AND(NJ202&gt;'Graph Creator'!$L$4,'Detalle de Cuentas'!NJ202&lt;='Graph Creator'!$M$4),1,0)</f>
        <v>0</v>
      </c>
      <c r="PG202" s="2">
        <f>IF(AND(NK202&gt;'Graph Creator'!$L$4,'Detalle de Cuentas'!NK202&lt;='Graph Creator'!$M$4),1,0)</f>
        <v>0</v>
      </c>
      <c r="PH202" s="2">
        <f>IF(AND(NL202&gt;'Graph Creator'!$L$4,'Detalle de Cuentas'!NL202&lt;='Graph Creator'!$M$4),1,0)</f>
        <v>0</v>
      </c>
      <c r="PI202" s="2">
        <f>IF(AND(NM202&gt;'Graph Creator'!$L$4,'Detalle de Cuentas'!NM202&lt;='Graph Creator'!$M$4),1,0)</f>
        <v>0</v>
      </c>
      <c r="PJ202" s="2">
        <f>IF(AND(NN202&gt;'Graph Creator'!$L$4,'Detalle de Cuentas'!NN202&lt;='Graph Creator'!$M$4),1,0)</f>
        <v>0</v>
      </c>
      <c r="PK202" s="2">
        <f>IF(AND(NO202&gt;'Graph Creator'!$L$4,'Detalle de Cuentas'!NO202&lt;='Graph Creator'!$M$4),1,0)</f>
        <v>0</v>
      </c>
      <c r="PL202" s="2">
        <f>IF(AND(NP202&gt;'Graph Creator'!$L$4,'Detalle de Cuentas'!NP202&lt;='Graph Creator'!$M$4),1,0)</f>
        <v>0</v>
      </c>
      <c r="PM202" s="2">
        <f>IF(AND(NQ202&gt;'Graph Creator'!$L$4,'Detalle de Cuentas'!NQ202&lt;='Graph Creator'!$M$4),1,0)</f>
        <v>0</v>
      </c>
      <c r="PN202" s="2">
        <f>IF(AND(NR202&gt;'Graph Creator'!$L$4,'Detalle de Cuentas'!NR202&lt;='Graph Creator'!$M$4),1,0)</f>
        <v>0</v>
      </c>
      <c r="PO202" s="2">
        <f>IF(AND(NS202&gt;'Graph Creator'!$L$4,'Detalle de Cuentas'!NS202&lt;='Graph Creator'!$M$4),1,0)</f>
        <v>0</v>
      </c>
      <c r="PP202" s="2">
        <f>IF(AND(NT202&gt;'Graph Creator'!$L$4,'Detalle de Cuentas'!NT202&lt;='Graph Creator'!$M$4),1,0)</f>
        <v>0</v>
      </c>
      <c r="PQ202" s="2">
        <f>IF(AND(NU202&gt;'Graph Creator'!$L$4,'Detalle de Cuentas'!NU202&lt;='Graph Creator'!$M$4),1,0)</f>
        <v>0</v>
      </c>
      <c r="PR202" s="2">
        <f>IF(AND(NV202&gt;'Graph Creator'!$L$4,'Detalle de Cuentas'!NV202&lt;='Graph Creator'!$M$4),1,0)</f>
        <v>0</v>
      </c>
      <c r="PS202" s="2">
        <f>IF(AND(NW202&gt;'Graph Creator'!$L$4,'Detalle de Cuentas'!NW202&lt;='Graph Creator'!$M$4),1,0)</f>
        <v>0</v>
      </c>
      <c r="PT202" s="2">
        <f>IF(AND(NX202&gt;'Graph Creator'!$L$4,'Detalle de Cuentas'!NX202&lt;='Graph Creator'!$M$4),1,0)</f>
        <v>0</v>
      </c>
      <c r="PU202" s="2">
        <f>IF(AND(NY202&gt;'Graph Creator'!$L$4,'Detalle de Cuentas'!NY202&lt;='Graph Creator'!$M$4),1,0)</f>
        <v>0</v>
      </c>
      <c r="PV202" s="2">
        <f>IF(AND(NZ202&gt;'Graph Creator'!$L$4,'Detalle de Cuentas'!NZ202&lt;='Graph Creator'!$M$4),1,0)</f>
        <v>0</v>
      </c>
      <c r="PW202" s="2">
        <f>IF(AND(OA202&gt;'Graph Creator'!$L$4,'Detalle de Cuentas'!OA202&lt;='Graph Creator'!$M$4),1,0)</f>
        <v>0</v>
      </c>
      <c r="PX202" s="2">
        <f>IF(AND(OB202&gt;'Graph Creator'!$L$4,'Detalle de Cuentas'!OB202&lt;='Graph Creator'!$M$4),1,0)</f>
        <v>0</v>
      </c>
      <c r="PY202" s="2">
        <f>IF(AND(OC202&gt;'Graph Creator'!$L$4,'Detalle de Cuentas'!OC202&lt;='Graph Creator'!$M$4),1,0)</f>
        <v>0</v>
      </c>
      <c r="PZ202" s="2">
        <f>IF(AND(NF202&gt;'Graph Creator'!$M$4,'Detalle de Cuentas'!NF202&lt;='Graph Creator'!$N$4),1,0)</f>
        <v>0</v>
      </c>
      <c r="QA202" s="2">
        <f>IF(AND(NG202&gt;'Graph Creator'!$M$4,'Detalle de Cuentas'!NG202&lt;='Graph Creator'!$N$4),1,0)</f>
        <v>0</v>
      </c>
      <c r="QB202" s="2">
        <f>IF(AND(NH202&gt;'Graph Creator'!$M$4,'Detalle de Cuentas'!NH202&lt;='Graph Creator'!$N$4),1,0)</f>
        <v>0</v>
      </c>
      <c r="QC202" s="2">
        <f>IF(AND(NI202&gt;'Graph Creator'!$M$4,'Detalle de Cuentas'!NI202&lt;='Graph Creator'!$N$4),1,0)</f>
        <v>0</v>
      </c>
      <c r="QD202" s="2">
        <f>IF(AND(NJ202&gt;'Graph Creator'!$M$4,'Detalle de Cuentas'!NJ202&lt;='Graph Creator'!$N$4),1,0)</f>
        <v>0</v>
      </c>
      <c r="QE202" s="2">
        <f>IF(AND(NK202&gt;'Graph Creator'!$M$4,'Detalle de Cuentas'!NK202&lt;='Graph Creator'!$N$4),1,0)</f>
        <v>0</v>
      </c>
      <c r="QF202" s="2">
        <f>IF(AND(NL202&gt;'Graph Creator'!$M$4,'Detalle de Cuentas'!NL202&lt;='Graph Creator'!$N$4),1,0)</f>
        <v>0</v>
      </c>
      <c r="QG202" s="2">
        <f>IF(AND(NM202&gt;'Graph Creator'!$M$4,'Detalle de Cuentas'!NM202&lt;='Graph Creator'!$N$4),1,0)</f>
        <v>0</v>
      </c>
      <c r="QH202" s="2">
        <f>IF(AND(NN202&gt;'Graph Creator'!$M$4,'Detalle de Cuentas'!NN202&lt;='Graph Creator'!$N$4),1,0)</f>
        <v>0</v>
      </c>
      <c r="QI202" s="2">
        <f>IF(AND(NO202&gt;'Graph Creator'!$M$4,'Detalle de Cuentas'!NO202&lt;='Graph Creator'!$N$4),1,0)</f>
        <v>0</v>
      </c>
      <c r="QJ202" s="2">
        <f>IF(AND(NP202&gt;'Graph Creator'!$M$4,'Detalle de Cuentas'!NP202&lt;='Graph Creator'!$N$4),1,0)</f>
        <v>0</v>
      </c>
      <c r="QK202" s="2">
        <f>IF(AND(NQ202&gt;'Graph Creator'!$M$4,'Detalle de Cuentas'!NQ202&lt;='Graph Creator'!$N$4),1,0)</f>
        <v>0</v>
      </c>
      <c r="QL202" s="2">
        <f>IF(AND(NR202&gt;'Graph Creator'!$M$4,'Detalle de Cuentas'!NR202&lt;='Graph Creator'!$N$4),1,0)</f>
        <v>0</v>
      </c>
      <c r="QM202" s="2">
        <f>IF(AND(NS202&gt;'Graph Creator'!$M$4,'Detalle de Cuentas'!NS202&lt;='Graph Creator'!$N$4),1,0)</f>
        <v>0</v>
      </c>
      <c r="QN202" s="2">
        <f>IF(AND(NT202&gt;'Graph Creator'!$M$4,'Detalle de Cuentas'!NT202&lt;='Graph Creator'!$N$4),1,0)</f>
        <v>0</v>
      </c>
      <c r="QO202" s="2">
        <f>IF(AND(NU202&gt;'Graph Creator'!$M$4,'Detalle de Cuentas'!NU202&lt;='Graph Creator'!$N$4),1,0)</f>
        <v>0</v>
      </c>
      <c r="QP202" s="2">
        <f>IF(AND(NV202&gt;'Graph Creator'!$M$4,'Detalle de Cuentas'!NV202&lt;='Graph Creator'!$N$4),1,0)</f>
        <v>0</v>
      </c>
      <c r="QQ202" s="2">
        <f>IF(AND(NW202&gt;'Graph Creator'!$M$4,'Detalle de Cuentas'!NW202&lt;='Graph Creator'!$N$4),1,0)</f>
        <v>0</v>
      </c>
      <c r="QR202" s="2">
        <f>IF(AND(NX202&gt;'Graph Creator'!$M$4,'Detalle de Cuentas'!NX202&lt;='Graph Creator'!$N$4),1,0)</f>
        <v>0</v>
      </c>
      <c r="QS202" s="2">
        <f>IF(AND(NY202&gt;'Graph Creator'!$M$4,'Detalle de Cuentas'!NY202&lt;='Graph Creator'!$N$4),1,0)</f>
        <v>0</v>
      </c>
      <c r="QT202" s="2">
        <f>IF(AND(NZ202&gt;'Graph Creator'!$M$4,'Detalle de Cuentas'!NZ202&lt;='Graph Creator'!$N$4),1,0)</f>
        <v>0</v>
      </c>
      <c r="QU202" s="2">
        <f>IF(AND(OA202&gt;'Graph Creator'!$M$4,'Detalle de Cuentas'!OA202&lt;='Graph Creator'!$N$4),1,0)</f>
        <v>0</v>
      </c>
      <c r="QV202" s="2">
        <f>IF(AND(OB202&gt;'Graph Creator'!$M$4,'Detalle de Cuentas'!OB202&lt;='Graph Creator'!$N$4),1,0)</f>
        <v>0</v>
      </c>
      <c r="QW202" s="2">
        <f>IF(AND(OC202&gt;'Graph Creator'!$M$4,'Detalle de Cuentas'!OC202&lt;='Graph Creator'!$N$4),1,0)</f>
        <v>0</v>
      </c>
      <c r="QX202" s="2">
        <f>IF(AND(NF202&gt;'Graph Creator'!$N$4,'Detalle de Cuentas'!NF202&lt;='Graph Creator'!$O$4),1,0)</f>
        <v>0</v>
      </c>
      <c r="QY202" s="2">
        <f>IF(AND(NG202&gt;'Graph Creator'!$N$4,'Detalle de Cuentas'!NG202&lt;='Graph Creator'!$O$4),1,0)</f>
        <v>0</v>
      </c>
      <c r="QZ202" s="2">
        <f>IF(AND(NH202&gt;'Graph Creator'!$N$4,'Detalle de Cuentas'!NH202&lt;='Graph Creator'!$O$4),1,0)</f>
        <v>0</v>
      </c>
      <c r="RA202" s="2">
        <f>IF(AND(NI202&gt;'Graph Creator'!$N$4,'Detalle de Cuentas'!NI202&lt;='Graph Creator'!$O$4),1,0)</f>
        <v>0</v>
      </c>
      <c r="RB202" s="2">
        <f>IF(AND(NJ202&gt;'Graph Creator'!$N$4,'Detalle de Cuentas'!NJ202&lt;='Graph Creator'!$O$4),1,0)</f>
        <v>0</v>
      </c>
      <c r="RC202" s="2">
        <f>IF(AND(NK202&gt;'Graph Creator'!$N$4,'Detalle de Cuentas'!NK202&lt;='Graph Creator'!$O$4),1,0)</f>
        <v>0</v>
      </c>
      <c r="RD202" s="2">
        <f>IF(AND(NL202&gt;'Graph Creator'!$N$4,'Detalle de Cuentas'!NL202&lt;='Graph Creator'!$O$4),1,0)</f>
        <v>0</v>
      </c>
      <c r="RE202" s="2">
        <f>IF(AND(NM202&gt;'Graph Creator'!$N$4,'Detalle de Cuentas'!NM202&lt;='Graph Creator'!$O$4),1,0)</f>
        <v>0</v>
      </c>
      <c r="RF202" s="2">
        <f>IF(AND(NN202&gt;'Graph Creator'!$N$4,'Detalle de Cuentas'!NN202&lt;='Graph Creator'!$O$4),1,0)</f>
        <v>0</v>
      </c>
      <c r="RG202" s="2">
        <f>IF(AND(NO202&gt;'Graph Creator'!$N$4,'Detalle de Cuentas'!NO202&lt;='Graph Creator'!$O$4),1,0)</f>
        <v>0</v>
      </c>
      <c r="RH202" s="2">
        <f>IF(AND(NP202&gt;'Graph Creator'!$N$4,'Detalle de Cuentas'!NP202&lt;='Graph Creator'!$O$4),1,0)</f>
        <v>0</v>
      </c>
      <c r="RI202" s="2">
        <f>IF(AND(NQ202&gt;'Graph Creator'!$N$4,'Detalle de Cuentas'!NQ202&lt;='Graph Creator'!$O$4),1,0)</f>
        <v>0</v>
      </c>
      <c r="RJ202" s="2">
        <f>IF(AND(NR202&gt;'Graph Creator'!$N$4,'Detalle de Cuentas'!NR202&lt;='Graph Creator'!$O$4),1,0)</f>
        <v>0</v>
      </c>
      <c r="RK202" s="2">
        <f>IF(AND(NS202&gt;'Graph Creator'!$N$4,'Detalle de Cuentas'!NS202&lt;='Graph Creator'!$O$4),1,0)</f>
        <v>0</v>
      </c>
      <c r="RL202" s="2">
        <f>IF(AND(NT202&gt;'Graph Creator'!$N$4,'Detalle de Cuentas'!NT202&lt;='Graph Creator'!$O$4),1,0)</f>
        <v>0</v>
      </c>
      <c r="RM202" s="2">
        <f>IF(AND(NU202&gt;'Graph Creator'!$N$4,'Detalle de Cuentas'!NU202&lt;='Graph Creator'!$O$4),1,0)</f>
        <v>0</v>
      </c>
      <c r="RN202" s="2">
        <f>IF(AND(NV202&gt;'Graph Creator'!$N$4,'Detalle de Cuentas'!NV202&lt;='Graph Creator'!$O$4),1,0)</f>
        <v>0</v>
      </c>
      <c r="RO202" s="2">
        <f>IF(AND(NW202&gt;'Graph Creator'!$N$4,'Detalle de Cuentas'!NW202&lt;='Graph Creator'!$O$4),1,0)</f>
        <v>0</v>
      </c>
      <c r="RP202" s="2">
        <f>IF(AND(NX202&gt;'Graph Creator'!$N$4,'Detalle de Cuentas'!NX202&lt;='Graph Creator'!$O$4),1,0)</f>
        <v>0</v>
      </c>
      <c r="RQ202" s="2">
        <f>IF(AND(NY202&gt;'Graph Creator'!$N$4,'Detalle de Cuentas'!NY202&lt;='Graph Creator'!$O$4),1,0)</f>
        <v>0</v>
      </c>
      <c r="RR202" s="2">
        <f>IF(AND(NZ202&gt;'Graph Creator'!$N$4,'Detalle de Cuentas'!NZ202&lt;='Graph Creator'!$O$4),1,0)</f>
        <v>0</v>
      </c>
      <c r="RS202" s="2">
        <f>IF(AND(OA202&gt;'Graph Creator'!$N$4,'Detalle de Cuentas'!OA202&lt;='Graph Creator'!$O$4),1,0)</f>
        <v>0</v>
      </c>
      <c r="RT202" s="2">
        <f>IF(AND(OB202&gt;'Graph Creator'!$N$4,'Detalle de Cuentas'!OB202&lt;='Graph Creator'!$O$4),1,0)</f>
        <v>0</v>
      </c>
      <c r="RU202" s="2">
        <f>IF(AND(OC202&gt;'Graph Creator'!$N$4,'Detalle de Cuentas'!OC202&lt;='Graph Creator'!$O$4),1,0)</f>
        <v>0</v>
      </c>
      <c r="RV202" s="2" t="e">
        <f t="shared" si="2027"/>
        <v>#VALUE!</v>
      </c>
      <c r="RW202" s="2" t="e">
        <f t="shared" si="2028"/>
        <v>#VALUE!</v>
      </c>
      <c r="RX202" s="2" t="e">
        <f t="shared" si="2029"/>
        <v>#VALUE!</v>
      </c>
      <c r="RY202" s="2" t="e">
        <f t="shared" si="2030"/>
        <v>#VALUE!</v>
      </c>
      <c r="RZ202" s="2" t="e">
        <f t="shared" si="2031"/>
        <v>#VALUE!</v>
      </c>
      <c r="SA202" s="2" t="e">
        <f t="shared" si="2032"/>
        <v>#VALUE!</v>
      </c>
      <c r="SB202" s="2" t="e">
        <f t="shared" si="2033"/>
        <v>#VALUE!</v>
      </c>
      <c r="SC202" s="2" t="e">
        <f t="shared" si="2034"/>
        <v>#VALUE!</v>
      </c>
      <c r="SD202" s="2" t="e">
        <f t="shared" si="2035"/>
        <v>#VALUE!</v>
      </c>
      <c r="SE202" s="2" t="e">
        <f t="shared" si="2036"/>
        <v>#VALUE!</v>
      </c>
      <c r="SF202" s="2" t="e">
        <f t="shared" si="2037"/>
        <v>#VALUE!</v>
      </c>
      <c r="SG202" s="2" t="e">
        <f t="shared" si="2038"/>
        <v>#VALUE!</v>
      </c>
      <c r="SH202" s="2" t="e">
        <f t="shared" si="2039"/>
        <v>#VALUE!</v>
      </c>
      <c r="SI202" s="2" t="e">
        <f t="shared" si="2040"/>
        <v>#VALUE!</v>
      </c>
      <c r="SJ202" s="2" t="e">
        <f t="shared" si="2041"/>
        <v>#VALUE!</v>
      </c>
      <c r="SK202" s="2" t="e">
        <f t="shared" si="2042"/>
        <v>#VALUE!</v>
      </c>
      <c r="SL202" s="2" t="e">
        <f t="shared" si="2043"/>
        <v>#VALUE!</v>
      </c>
      <c r="SM202" s="2" t="e">
        <f t="shared" si="2044"/>
        <v>#VALUE!</v>
      </c>
      <c r="SN202" s="2" t="e">
        <f t="shared" si="2045"/>
        <v>#VALUE!</v>
      </c>
      <c r="SO202" s="2" t="e">
        <f t="shared" si="2046"/>
        <v>#VALUE!</v>
      </c>
      <c r="SP202" s="2" t="e">
        <f t="shared" si="2047"/>
        <v>#VALUE!</v>
      </c>
      <c r="SQ202" s="2" t="e">
        <f t="shared" si="2048"/>
        <v>#VALUE!</v>
      </c>
      <c r="SR202" s="2" t="e">
        <f t="shared" si="2049"/>
        <v>#VALUE!</v>
      </c>
      <c r="SS202" s="2" t="e">
        <f t="shared" si="2050"/>
        <v>#VALUE!</v>
      </c>
      <c r="ST202" s="2" t="e">
        <f t="shared" si="2051"/>
        <v>#VALUE!</v>
      </c>
      <c r="SU202" s="2" t="e">
        <f t="shared" si="2052"/>
        <v>#VALUE!</v>
      </c>
      <c r="SV202" s="2" t="e">
        <f t="shared" si="2053"/>
        <v>#VALUE!</v>
      </c>
      <c r="SW202" s="2" t="e">
        <f t="shared" si="2054"/>
        <v>#VALUE!</v>
      </c>
      <c r="SX202" s="2" t="e">
        <f t="shared" si="2055"/>
        <v>#VALUE!</v>
      </c>
      <c r="SY202" s="2" t="e">
        <f t="shared" si="2056"/>
        <v>#VALUE!</v>
      </c>
      <c r="SZ202" s="2" t="e">
        <f t="shared" si="2057"/>
        <v>#VALUE!</v>
      </c>
      <c r="TA202" s="2" t="e">
        <f t="shared" si="2058"/>
        <v>#VALUE!</v>
      </c>
      <c r="TB202" s="2" t="e">
        <f t="shared" si="2059"/>
        <v>#VALUE!</v>
      </c>
      <c r="TC202" s="2" t="e">
        <f t="shared" si="2060"/>
        <v>#VALUE!</v>
      </c>
      <c r="TD202" s="2" t="e">
        <f t="shared" si="2061"/>
        <v>#VALUE!</v>
      </c>
      <c r="TE202" s="2" t="e">
        <f t="shared" si="2062"/>
        <v>#VALUE!</v>
      </c>
      <c r="TF202" s="2" t="str">
        <f>IF(DZ202=1,IF(SUM(DZ$17:DZ202)&lt;2,""&amp;B202,", "&amp;B202),"")</f>
        <v/>
      </c>
      <c r="TG202" s="2" t="str">
        <f t="shared" si="2075"/>
        <v/>
      </c>
      <c r="TH202" s="2">
        <f t="shared" si="2063"/>
        <v>0</v>
      </c>
      <c r="TI202" s="14" t="str">
        <f t="shared" si="2064"/>
        <v/>
      </c>
      <c r="TJ202" s="14" t="e">
        <f t="shared" si="1884"/>
        <v>#VALUE!</v>
      </c>
      <c r="TK202" s="14" t="e">
        <f t="shared" si="1885"/>
        <v>#VALUE!</v>
      </c>
      <c r="TL202" s="14" t="e">
        <f t="shared" si="1886"/>
        <v>#VALUE!</v>
      </c>
      <c r="TM202" s="14" t="e">
        <f t="shared" si="1887"/>
        <v>#VALUE!</v>
      </c>
      <c r="TN202" s="14" t="e">
        <f t="shared" si="1888"/>
        <v>#VALUE!</v>
      </c>
      <c r="TO202" s="14" t="e">
        <f t="shared" si="1889"/>
        <v>#VALUE!</v>
      </c>
      <c r="TP202" s="14" t="e">
        <f t="shared" si="1890"/>
        <v>#VALUE!</v>
      </c>
      <c r="TQ202" s="14" t="e">
        <f t="shared" si="1891"/>
        <v>#VALUE!</v>
      </c>
      <c r="TR202" s="14" t="e">
        <f t="shared" si="1892"/>
        <v>#VALUE!</v>
      </c>
      <c r="TS202" s="14" t="e">
        <f t="shared" si="1893"/>
        <v>#VALUE!</v>
      </c>
      <c r="TT202" s="14" t="e">
        <f t="shared" si="1894"/>
        <v>#VALUE!</v>
      </c>
      <c r="TU202" s="14" t="e">
        <f t="shared" si="1895"/>
        <v>#VALUE!</v>
      </c>
      <c r="TV202" s="14" t="e">
        <f t="shared" si="1896"/>
        <v>#VALUE!</v>
      </c>
      <c r="TW202" s="14" t="e">
        <f t="shared" si="1897"/>
        <v>#VALUE!</v>
      </c>
      <c r="TX202" s="14" t="e">
        <f t="shared" si="1898"/>
        <v>#VALUE!</v>
      </c>
      <c r="TY202" s="14" t="e">
        <f t="shared" si="1899"/>
        <v>#VALUE!</v>
      </c>
      <c r="TZ202" s="14" t="e">
        <f t="shared" si="1900"/>
        <v>#VALUE!</v>
      </c>
      <c r="UA202" s="14" t="e">
        <f t="shared" si="1901"/>
        <v>#VALUE!</v>
      </c>
      <c r="UB202" s="14" t="e">
        <f t="shared" si="1902"/>
        <v>#VALUE!</v>
      </c>
      <c r="UC202" s="14" t="e">
        <f t="shared" si="1903"/>
        <v>#VALUE!</v>
      </c>
      <c r="UD202" s="14" t="e">
        <f t="shared" si="1904"/>
        <v>#VALUE!</v>
      </c>
      <c r="UE202" s="14" t="e">
        <f t="shared" si="1905"/>
        <v>#VALUE!</v>
      </c>
      <c r="UF202" s="14" t="e">
        <f t="shared" si="1906"/>
        <v>#VALUE!</v>
      </c>
      <c r="UH202" s="2">
        <f>IF($C$4-$R202&gt;'Graph Creator'!$E$2*'Graph Creator'!$D$13*12,0,1)</f>
        <v>1</v>
      </c>
      <c r="UJ202" s="2" t="e">
        <f t="shared" si="2065"/>
        <v>#VALUE!</v>
      </c>
      <c r="UK202" s="2" t="e">
        <f t="shared" si="1907"/>
        <v>#VALUE!</v>
      </c>
      <c r="UL202" s="2" t="e">
        <f t="shared" si="1908"/>
        <v>#VALUE!</v>
      </c>
      <c r="UM202" s="2" t="e">
        <f t="shared" si="1909"/>
        <v>#VALUE!</v>
      </c>
      <c r="UN202" s="2" t="e">
        <f t="shared" si="1910"/>
        <v>#VALUE!</v>
      </c>
      <c r="UO202" s="2" t="e">
        <f t="shared" si="1911"/>
        <v>#VALUE!</v>
      </c>
      <c r="UP202" s="2" t="e">
        <f t="shared" si="1912"/>
        <v>#VALUE!</v>
      </c>
      <c r="UQ202" s="2" t="e">
        <f t="shared" si="1913"/>
        <v>#VALUE!</v>
      </c>
      <c r="UR202" s="2" t="e">
        <f t="shared" si="1914"/>
        <v>#VALUE!</v>
      </c>
      <c r="US202" s="2" t="e">
        <f t="shared" si="1915"/>
        <v>#VALUE!</v>
      </c>
      <c r="UT202" s="2" t="e">
        <f t="shared" si="1916"/>
        <v>#VALUE!</v>
      </c>
      <c r="UU202" s="2" t="e">
        <f t="shared" si="1917"/>
        <v>#VALUE!</v>
      </c>
      <c r="UV202" s="2" t="e">
        <f t="shared" si="1918"/>
        <v>#VALUE!</v>
      </c>
      <c r="UW202" s="2" t="e">
        <f t="shared" si="1919"/>
        <v>#VALUE!</v>
      </c>
      <c r="UX202" s="2" t="e">
        <f t="shared" si="1920"/>
        <v>#VALUE!</v>
      </c>
      <c r="UY202" s="2" t="e">
        <f t="shared" si="1921"/>
        <v>#VALUE!</v>
      </c>
      <c r="UZ202" s="2" t="e">
        <f t="shared" si="1922"/>
        <v>#VALUE!</v>
      </c>
      <c r="VA202" s="2" t="e">
        <f t="shared" si="1923"/>
        <v>#VALUE!</v>
      </c>
      <c r="VB202" s="2" t="e">
        <f t="shared" si="1924"/>
        <v>#VALUE!</v>
      </c>
      <c r="VC202" s="2" t="e">
        <f t="shared" si="1925"/>
        <v>#VALUE!</v>
      </c>
      <c r="VD202" s="2" t="e">
        <f t="shared" si="1926"/>
        <v>#VALUE!</v>
      </c>
      <c r="VE202" s="2" t="e">
        <f t="shared" si="1927"/>
        <v>#VALUE!</v>
      </c>
      <c r="VF202" s="2" t="e">
        <f t="shared" si="1928"/>
        <v>#VALUE!</v>
      </c>
      <c r="VG202" s="2" t="e">
        <f t="shared" si="1929"/>
        <v>#VALUE!</v>
      </c>
      <c r="VH202" s="2" t="e">
        <f t="shared" si="1930"/>
        <v>#VALUE!</v>
      </c>
      <c r="VI202" s="2" t="e">
        <f t="shared" si="1931"/>
        <v>#VALUE!</v>
      </c>
      <c r="VJ202" s="2" t="e">
        <f t="shared" si="1932"/>
        <v>#VALUE!</v>
      </c>
      <c r="VK202" s="2" t="e">
        <f t="shared" si="1933"/>
        <v>#VALUE!</v>
      </c>
      <c r="VL202" s="2" t="e">
        <f t="shared" si="1934"/>
        <v>#VALUE!</v>
      </c>
      <c r="VM202" s="2" t="e">
        <f t="shared" si="1935"/>
        <v>#VALUE!</v>
      </c>
      <c r="VN202" s="2" t="e">
        <f t="shared" si="1936"/>
        <v>#VALUE!</v>
      </c>
      <c r="VO202" s="2" t="e">
        <f t="shared" si="1937"/>
        <v>#VALUE!</v>
      </c>
      <c r="VP202" s="2" t="e">
        <f t="shared" si="1938"/>
        <v>#VALUE!</v>
      </c>
      <c r="VQ202" s="2" t="e">
        <f t="shared" si="1939"/>
        <v>#VALUE!</v>
      </c>
      <c r="VR202" s="2" t="e">
        <f t="shared" si="1940"/>
        <v>#VALUE!</v>
      </c>
      <c r="VS202" s="2" t="e">
        <f t="shared" si="1941"/>
        <v>#VALUE!</v>
      </c>
      <c r="VT202" s="98">
        <f t="shared" si="2066"/>
        <v>0</v>
      </c>
      <c r="VU202" s="98">
        <f t="shared" si="1942"/>
        <v>0</v>
      </c>
      <c r="VV202" s="98">
        <f t="shared" si="1943"/>
        <v>0</v>
      </c>
      <c r="VW202" s="98">
        <f t="shared" si="1944"/>
        <v>0</v>
      </c>
      <c r="VX202" s="98">
        <f t="shared" si="1945"/>
        <v>0</v>
      </c>
      <c r="VY202" s="98">
        <f t="shared" si="1946"/>
        <v>0</v>
      </c>
      <c r="VZ202" s="98">
        <f t="shared" si="1947"/>
        <v>0</v>
      </c>
      <c r="WA202" s="98">
        <f t="shared" si="1948"/>
        <v>0</v>
      </c>
      <c r="WB202" s="98">
        <f t="shared" si="1949"/>
        <v>0</v>
      </c>
      <c r="WC202" s="98">
        <f t="shared" si="1950"/>
        <v>0</v>
      </c>
      <c r="WD202" s="98">
        <f t="shared" si="1951"/>
        <v>0</v>
      </c>
      <c r="WE202" s="98">
        <f t="shared" si="1952"/>
        <v>0</v>
      </c>
      <c r="WF202" s="98">
        <f t="shared" si="1953"/>
        <v>0</v>
      </c>
      <c r="WG202" s="98">
        <f t="shared" si="1954"/>
        <v>0</v>
      </c>
      <c r="WH202" s="98">
        <f t="shared" si="1955"/>
        <v>0</v>
      </c>
      <c r="WI202" s="98">
        <f t="shared" si="1956"/>
        <v>0</v>
      </c>
      <c r="WJ202" s="98">
        <f t="shared" si="1957"/>
        <v>0</v>
      </c>
      <c r="WK202" s="98">
        <f t="shared" si="1958"/>
        <v>0</v>
      </c>
      <c r="WL202" s="98">
        <f t="shared" si="1959"/>
        <v>0</v>
      </c>
      <c r="WM202" s="98">
        <f t="shared" si="1960"/>
        <v>0</v>
      </c>
      <c r="WN202" s="98">
        <f t="shared" si="1961"/>
        <v>0</v>
      </c>
      <c r="WO202" s="98">
        <f t="shared" si="1962"/>
        <v>0</v>
      </c>
      <c r="WP202" s="98">
        <f t="shared" si="1963"/>
        <v>0</v>
      </c>
      <c r="WQ202" s="98">
        <f t="shared" si="1964"/>
        <v>0</v>
      </c>
      <c r="WR202" s="98">
        <f>IFERROR(INDEX('Score Calculation'!$D$38:$D$41,MATCH('Detalle de Cuentas'!VT202,'Score Calculation'!$C$38:$C$41,1)),0)</f>
        <v>4</v>
      </c>
      <c r="WS202" s="98">
        <f>IFERROR(INDEX('Score Calculation'!$D$38:$D$41,MATCH('Detalle de Cuentas'!VU202,'Score Calculation'!$C$38:$C$41,1)),0)</f>
        <v>4</v>
      </c>
      <c r="WT202" s="98">
        <f>IFERROR(INDEX('Score Calculation'!$D$38:$D$41,MATCH('Detalle de Cuentas'!VV202,'Score Calculation'!$C$38:$C$41,1)),0)</f>
        <v>4</v>
      </c>
      <c r="WU202" s="98">
        <f>IFERROR(INDEX('Score Calculation'!$D$38:$D$41,MATCH('Detalle de Cuentas'!VW202,'Score Calculation'!$C$38:$C$41,1)),0)</f>
        <v>4</v>
      </c>
      <c r="WV202" s="98">
        <f>IFERROR(INDEX('Score Calculation'!$D$38:$D$41,MATCH('Detalle de Cuentas'!VX202,'Score Calculation'!$C$38:$C$41,1)),0)</f>
        <v>4</v>
      </c>
      <c r="WW202" s="98">
        <f>IFERROR(INDEX('Score Calculation'!$D$38:$D$41,MATCH('Detalle de Cuentas'!VY202,'Score Calculation'!$C$38:$C$41,1)),0)</f>
        <v>4</v>
      </c>
      <c r="WX202" s="98">
        <f>IFERROR(INDEX('Score Calculation'!$D$38:$D$41,MATCH('Detalle de Cuentas'!VZ202,'Score Calculation'!$C$38:$C$41,1)),0)</f>
        <v>4</v>
      </c>
      <c r="WY202" s="98">
        <f>IFERROR(INDEX('Score Calculation'!$D$38:$D$41,MATCH('Detalle de Cuentas'!WA202,'Score Calculation'!$C$38:$C$41,1)),0)</f>
        <v>4</v>
      </c>
      <c r="WZ202" s="98">
        <f>IFERROR(INDEX('Score Calculation'!$D$38:$D$41,MATCH('Detalle de Cuentas'!WB202,'Score Calculation'!$C$38:$C$41,1)),0)</f>
        <v>4</v>
      </c>
      <c r="XA202" s="98">
        <f>IFERROR(INDEX('Score Calculation'!$D$38:$D$41,MATCH('Detalle de Cuentas'!WC202,'Score Calculation'!$C$38:$C$41,1)),0)</f>
        <v>4</v>
      </c>
      <c r="XB202" s="98">
        <f>IFERROR(INDEX('Score Calculation'!$D$38:$D$41,MATCH('Detalle de Cuentas'!WD202,'Score Calculation'!$C$38:$C$41,1)),0)</f>
        <v>4</v>
      </c>
      <c r="XC202" s="98">
        <f>IFERROR(INDEX('Score Calculation'!$D$38:$D$41,MATCH('Detalle de Cuentas'!WE202,'Score Calculation'!$C$38:$C$41,1)),0)</f>
        <v>4</v>
      </c>
      <c r="XD202" s="98">
        <f>IFERROR(INDEX('Score Calculation'!$D$38:$D$41,MATCH('Detalle de Cuentas'!WF202,'Score Calculation'!$C$38:$C$41,1)),0)</f>
        <v>4</v>
      </c>
      <c r="XE202" s="98">
        <f>IFERROR(INDEX('Score Calculation'!$D$38:$D$41,MATCH('Detalle de Cuentas'!WG202,'Score Calculation'!$C$38:$C$41,1)),0)</f>
        <v>4</v>
      </c>
      <c r="XF202" s="98">
        <f>IFERROR(INDEX('Score Calculation'!$D$38:$D$41,MATCH('Detalle de Cuentas'!WH202,'Score Calculation'!$C$38:$C$41,1)),0)</f>
        <v>4</v>
      </c>
      <c r="XG202" s="98">
        <f>IFERROR(INDEX('Score Calculation'!$D$38:$D$41,MATCH('Detalle de Cuentas'!WI202,'Score Calculation'!$C$38:$C$41,1)),0)</f>
        <v>4</v>
      </c>
      <c r="XH202" s="98">
        <f>IFERROR(INDEX('Score Calculation'!$D$38:$D$41,MATCH('Detalle de Cuentas'!WJ202,'Score Calculation'!$C$38:$C$41,1)),0)</f>
        <v>4</v>
      </c>
      <c r="XI202" s="98">
        <f>IFERROR(INDEX('Score Calculation'!$D$38:$D$41,MATCH('Detalle de Cuentas'!WK202,'Score Calculation'!$C$38:$C$41,1)),0)</f>
        <v>4</v>
      </c>
      <c r="XJ202" s="98">
        <f>IFERROR(INDEX('Score Calculation'!$D$38:$D$41,MATCH('Detalle de Cuentas'!WL202,'Score Calculation'!$C$38:$C$41,1)),0)</f>
        <v>4</v>
      </c>
      <c r="XK202" s="98">
        <f>IFERROR(INDEX('Score Calculation'!$D$38:$D$41,MATCH('Detalle de Cuentas'!WM202,'Score Calculation'!$C$38:$C$41,1)),0)</f>
        <v>4</v>
      </c>
      <c r="XL202" s="98">
        <f>IFERROR(INDEX('Score Calculation'!$D$38:$D$41,MATCH('Detalle de Cuentas'!WN202,'Score Calculation'!$C$38:$C$41,1)),0)</f>
        <v>4</v>
      </c>
      <c r="XM202" s="98">
        <f>IFERROR(INDEX('Score Calculation'!$D$38:$D$41,MATCH('Detalle de Cuentas'!WO202,'Score Calculation'!$C$38:$C$41,1)),0)</f>
        <v>4</v>
      </c>
      <c r="XN202" s="98">
        <f>IFERROR(INDEX('Score Calculation'!$D$38:$D$41,MATCH('Detalle de Cuentas'!WP202,'Score Calculation'!$C$38:$C$41,1)),0)</f>
        <v>4</v>
      </c>
      <c r="XO202" s="98">
        <f>IFERROR(INDEX('Score Calculation'!$D$38:$D$41,MATCH('Detalle de Cuentas'!WQ202,'Score Calculation'!$C$38:$C$41,1)),0)</f>
        <v>4</v>
      </c>
      <c r="XP202" s="98">
        <f>IFERROR(INDEX('Score Calculation'!$D$24:$D$31,MATCH('Detalle de Cuentas'!NF202,'Score Calculation'!$C$24:$C$31,1)),0)</f>
        <v>1</v>
      </c>
      <c r="XQ202" s="98">
        <f>IFERROR(INDEX('Score Calculation'!$D$24:$D$31,MATCH('Detalle de Cuentas'!NG202,'Score Calculation'!$C$24:$C$31,1)),0)</f>
        <v>1</v>
      </c>
      <c r="XR202" s="98">
        <f>IFERROR(INDEX('Score Calculation'!$D$24:$D$31,MATCH('Detalle de Cuentas'!NH202,'Score Calculation'!$C$24:$C$31,1)),0)</f>
        <v>1</v>
      </c>
      <c r="XS202" s="98">
        <f>IFERROR(INDEX('Score Calculation'!$D$24:$D$31,MATCH('Detalle de Cuentas'!NI202,'Score Calculation'!$C$24:$C$31,1)),0)</f>
        <v>1</v>
      </c>
      <c r="XT202" s="98">
        <f>IFERROR(INDEX('Score Calculation'!$D$24:$D$31,MATCH('Detalle de Cuentas'!NJ202,'Score Calculation'!$C$24:$C$31,1)),0)</f>
        <v>1</v>
      </c>
      <c r="XU202" s="98">
        <f>IFERROR(INDEX('Score Calculation'!$D$24:$D$31,MATCH('Detalle de Cuentas'!NK202,'Score Calculation'!$C$24:$C$31,1)),0)</f>
        <v>1</v>
      </c>
      <c r="XV202" s="98">
        <f>IFERROR(INDEX('Score Calculation'!$D$24:$D$31,MATCH('Detalle de Cuentas'!NL202,'Score Calculation'!$C$24:$C$31,1)),0)</f>
        <v>1</v>
      </c>
      <c r="XW202" s="98">
        <f>IFERROR(INDEX('Score Calculation'!$D$24:$D$31,MATCH('Detalle de Cuentas'!NM202,'Score Calculation'!$C$24:$C$31,1)),0)</f>
        <v>1</v>
      </c>
      <c r="XX202" s="98">
        <f>IFERROR(INDEX('Score Calculation'!$D$24:$D$31,MATCH('Detalle de Cuentas'!NN202,'Score Calculation'!$C$24:$C$31,1)),0)</f>
        <v>1</v>
      </c>
      <c r="XY202" s="98">
        <f>IFERROR(INDEX('Score Calculation'!$D$24:$D$31,MATCH('Detalle de Cuentas'!NO202,'Score Calculation'!$C$24:$C$31,1)),0)</f>
        <v>1</v>
      </c>
      <c r="XZ202" s="98">
        <f>IFERROR(INDEX('Score Calculation'!$D$24:$D$31,MATCH('Detalle de Cuentas'!NP202,'Score Calculation'!$C$24:$C$31,1)),0)</f>
        <v>1</v>
      </c>
      <c r="YA202" s="98">
        <f>IFERROR(INDEX('Score Calculation'!$D$24:$D$31,MATCH('Detalle de Cuentas'!NQ202,'Score Calculation'!$C$24:$C$31,1)),0)</f>
        <v>1</v>
      </c>
      <c r="YB202" s="98">
        <f>IFERROR(INDEX('Score Calculation'!$D$24:$D$31,MATCH('Detalle de Cuentas'!NR202,'Score Calculation'!$C$24:$C$31,1)),0)</f>
        <v>1</v>
      </c>
      <c r="YC202" s="98">
        <f>IFERROR(INDEX('Score Calculation'!$D$24:$D$31,MATCH('Detalle de Cuentas'!NS202,'Score Calculation'!$C$24:$C$31,1)),0)</f>
        <v>1</v>
      </c>
      <c r="YD202" s="98">
        <f>IFERROR(INDEX('Score Calculation'!$D$24:$D$31,MATCH('Detalle de Cuentas'!NT202,'Score Calculation'!$C$24:$C$31,1)),0)</f>
        <v>1</v>
      </c>
      <c r="YE202" s="98">
        <f>IFERROR(INDEX('Score Calculation'!$D$24:$D$31,MATCH('Detalle de Cuentas'!NU202,'Score Calculation'!$C$24:$C$31,1)),0)</f>
        <v>1</v>
      </c>
      <c r="YF202" s="98">
        <f>IFERROR(INDEX('Score Calculation'!$D$24:$D$31,MATCH('Detalle de Cuentas'!NV202,'Score Calculation'!$C$24:$C$31,1)),0)</f>
        <v>1</v>
      </c>
      <c r="YG202" s="98">
        <f>IFERROR(INDEX('Score Calculation'!$D$24:$D$31,MATCH('Detalle de Cuentas'!NW202,'Score Calculation'!$C$24:$C$31,1)),0)</f>
        <v>1</v>
      </c>
      <c r="YH202" s="98">
        <f>IFERROR(INDEX('Score Calculation'!$D$24:$D$31,MATCH('Detalle de Cuentas'!NX202,'Score Calculation'!$C$24:$C$31,1)),0)</f>
        <v>1</v>
      </c>
      <c r="YI202" s="98">
        <f>IFERROR(INDEX('Score Calculation'!$D$24:$D$31,MATCH('Detalle de Cuentas'!NY202,'Score Calculation'!$C$24:$C$31,1)),0)</f>
        <v>1</v>
      </c>
      <c r="YJ202" s="98">
        <f>IFERROR(INDEX('Score Calculation'!$D$24:$D$31,MATCH('Detalle de Cuentas'!NZ202,'Score Calculation'!$C$24:$C$31,1)),0)</f>
        <v>1</v>
      </c>
      <c r="YK202" s="98">
        <f>IFERROR(INDEX('Score Calculation'!$D$24:$D$31,MATCH('Detalle de Cuentas'!OA202,'Score Calculation'!$C$24:$C$31,1)),0)</f>
        <v>1</v>
      </c>
      <c r="YL202" s="98">
        <f>IFERROR(INDEX('Score Calculation'!$D$24:$D$31,MATCH('Detalle de Cuentas'!OB202,'Score Calculation'!$C$24:$C$31,1)),0)</f>
        <v>1</v>
      </c>
      <c r="YM202" s="98">
        <f>IFERROR(INDEX('Score Calculation'!$D$24:$D$31,MATCH('Detalle de Cuentas'!OC202,'Score Calculation'!$C$24:$C$31,1)),0)</f>
        <v>1</v>
      </c>
      <c r="YN202" s="98">
        <f t="shared" si="2067"/>
        <v>0</v>
      </c>
      <c r="YO202" s="98">
        <f>IF(LEFT(TRIM($D202),15)="GRUPO SOLIDARIO",$L202*'Score Calculation'!$H$5,IF(TRIM('Detalle de Cuentas'!$C202)="Semanal",'Detalle de Cuentas'!$L202*'Score Calculation'!$H$6,'Detalle de Cuentas'!$L202))</f>
        <v>0</v>
      </c>
      <c r="YP202" s="99">
        <f>IFERROR(INDEX('Score Calculation'!$D$54:$D$60,MATCH($YO202,'Score Calculation'!$C$54:$C$60,1)),1)</f>
        <v>0.2</v>
      </c>
      <c r="YQ202" s="99">
        <f>IFERROR(INDEX('Score Calculation'!$D$65:$D$123,MATCH(LEFT(TRIM('Detalle de Cuentas'!$F202),20),'Score Calculation'!$F$65:$F$123,0)),1)</f>
        <v>1</v>
      </c>
      <c r="YR202" s="99">
        <f>IFERROR(INDEX('Score Calculation'!$D$46:$D$49,MATCH('Detalle de Cuentas'!$YN202,'Score Calculation'!$C$46:$C$49,1)),1)</f>
        <v>4</v>
      </c>
      <c r="YS202" s="99">
        <f t="shared" si="2068"/>
        <v>0</v>
      </c>
      <c r="YT202" s="99">
        <f t="shared" si="2069"/>
        <v>0</v>
      </c>
      <c r="YU202" s="98" t="str">
        <f t="shared" si="2070"/>
        <v/>
      </c>
      <c r="YV202" s="109">
        <f t="shared" si="2071"/>
        <v>1</v>
      </c>
      <c r="YW202" s="109">
        <f>IFERROR(INDEX('Score Calculation'!$D$187:$D$245,MATCH(LEFT(TRIM('Detalle de Cuentas'!$F202),20),'Score Calculation'!$F$187:$F$245,0)),1)</f>
        <v>1</v>
      </c>
      <c r="YX202" s="109">
        <f>IFERROR(IF($E202="HIPOTECA",-PMT('Score Calculation'!$H$266/(360/$J202),$G202,$YO202)*(30/$J202),-PMT('Score Calculation'!$H$267/(360/$J202),$G202,$YO202)*(30/$J202)),0)</f>
        <v>0</v>
      </c>
      <c r="YY202" s="109">
        <f t="shared" si="2387"/>
        <v>0</v>
      </c>
      <c r="YZ202" s="109">
        <f t="shared" si="2387"/>
        <v>0</v>
      </c>
      <c r="ZA202" s="109">
        <f t="shared" si="2387"/>
        <v>0</v>
      </c>
      <c r="ZB202" s="109">
        <f t="shared" si="2387"/>
        <v>0</v>
      </c>
      <c r="ZC202" s="109">
        <f t="shared" si="2387"/>
        <v>0</v>
      </c>
      <c r="ZD202" s="109">
        <f t="shared" si="2387"/>
        <v>0</v>
      </c>
      <c r="ZE202" s="109">
        <f t="shared" si="2387"/>
        <v>0</v>
      </c>
      <c r="ZF202" s="109">
        <f t="shared" si="2387"/>
        <v>0</v>
      </c>
      <c r="ZG202" s="109">
        <f t="shared" si="2387"/>
        <v>0</v>
      </c>
      <c r="ZH202" s="109">
        <f t="shared" si="2387"/>
        <v>0</v>
      </c>
      <c r="ZI202" s="109">
        <f t="shared" si="2072"/>
        <v>0</v>
      </c>
    </row>
    <row r="203" spans="2:685" x14ac:dyDescent="0.2">
      <c r="B203" s="41">
        <v>187</v>
      </c>
      <c r="C203" s="42"/>
      <c r="D203" s="42"/>
      <c r="E203" s="42"/>
      <c r="F203" s="42"/>
      <c r="G203" s="42"/>
      <c r="H203" s="42"/>
      <c r="I203" s="29"/>
      <c r="J203" s="6" t="str">
        <f t="shared" si="2136"/>
        <v/>
      </c>
      <c r="K203" s="43"/>
      <c r="L203" s="43"/>
      <c r="M203" s="43"/>
      <c r="N203" s="43"/>
      <c r="O203" s="43"/>
      <c r="P203" s="44" t="str">
        <f t="shared" si="1965"/>
        <v/>
      </c>
      <c r="Q203" s="26"/>
      <c r="R203" s="26"/>
      <c r="S203" s="26"/>
      <c r="T203" s="26"/>
      <c r="U203" s="29"/>
      <c r="V203" s="43"/>
      <c r="W203" s="26"/>
      <c r="X203" s="29"/>
      <c r="Y203" s="6">
        <f>IF('Detalle de Cuentas'!$C$4-$R203&gt;'Graph Creator'!$E$2*'Graph Creator'!$D$13*12,0,1)</f>
        <v>1</v>
      </c>
      <c r="Z203" s="45">
        <f t="shared" si="2137"/>
        <v>0</v>
      </c>
      <c r="AA203" s="2" t="e">
        <f t="shared" si="1966"/>
        <v>#VALUE!</v>
      </c>
      <c r="AB203" s="2" t="e">
        <f t="shared" si="1967"/>
        <v>#VALUE!</v>
      </c>
      <c r="AC203" s="2" t="e">
        <f t="shared" si="1968"/>
        <v>#VALUE!</v>
      </c>
      <c r="AD203" s="2" t="e">
        <f t="shared" si="1969"/>
        <v>#VALUE!</v>
      </c>
      <c r="AE203" s="2" t="e">
        <f t="shared" si="1970"/>
        <v>#VALUE!</v>
      </c>
      <c r="AF203" s="2" t="e">
        <f t="shared" si="1971"/>
        <v>#VALUE!</v>
      </c>
      <c r="AG203" s="2">
        <f t="shared" si="1972"/>
        <v>0</v>
      </c>
      <c r="AH203" s="2">
        <f t="shared" si="1973"/>
        <v>0</v>
      </c>
      <c r="AI203" s="2" t="str">
        <f t="shared" si="1974"/>
        <v/>
      </c>
      <c r="AJ203" s="2" t="str">
        <f t="shared" ref="AJ203:BE203" si="2408">IFERROR(SEARCH(".",$I203,AI203+1),"")</f>
        <v/>
      </c>
      <c r="AK203" s="2" t="str">
        <f t="shared" si="2408"/>
        <v/>
      </c>
      <c r="AL203" s="2" t="str">
        <f t="shared" si="2408"/>
        <v/>
      </c>
      <c r="AM203" s="2" t="str">
        <f t="shared" si="2408"/>
        <v/>
      </c>
      <c r="AN203" s="2" t="str">
        <f t="shared" si="2408"/>
        <v/>
      </c>
      <c r="AO203" s="2" t="str">
        <f t="shared" si="2408"/>
        <v/>
      </c>
      <c r="AP203" s="2" t="str">
        <f t="shared" si="2408"/>
        <v/>
      </c>
      <c r="AQ203" s="2" t="str">
        <f t="shared" si="2408"/>
        <v/>
      </c>
      <c r="AR203" s="2" t="str">
        <f t="shared" si="2408"/>
        <v/>
      </c>
      <c r="AS203" s="2" t="str">
        <f t="shared" si="2408"/>
        <v/>
      </c>
      <c r="AT203" s="2" t="str">
        <f t="shared" si="2408"/>
        <v/>
      </c>
      <c r="AU203" s="2" t="str">
        <f t="shared" si="2408"/>
        <v/>
      </c>
      <c r="AV203" s="2" t="str">
        <f t="shared" si="2408"/>
        <v/>
      </c>
      <c r="AW203" s="2" t="str">
        <f t="shared" si="2408"/>
        <v/>
      </c>
      <c r="AX203" s="2" t="str">
        <f t="shared" si="2408"/>
        <v/>
      </c>
      <c r="AY203" s="2" t="str">
        <f t="shared" si="2408"/>
        <v/>
      </c>
      <c r="AZ203" s="2" t="str">
        <f t="shared" si="2408"/>
        <v/>
      </c>
      <c r="BA203" s="2" t="str">
        <f t="shared" si="2408"/>
        <v/>
      </c>
      <c r="BB203" s="2" t="str">
        <f t="shared" si="2408"/>
        <v/>
      </c>
      <c r="BC203" s="2" t="str">
        <f t="shared" si="2408"/>
        <v/>
      </c>
      <c r="BD203" s="2" t="str">
        <f t="shared" si="2408"/>
        <v/>
      </c>
      <c r="BE203" s="2" t="str">
        <f t="shared" si="2408"/>
        <v/>
      </c>
      <c r="BF203" s="2" t="str">
        <f t="shared" si="1976"/>
        <v/>
      </c>
      <c r="BG203" s="2" t="str">
        <f t="shared" si="1620"/>
        <v/>
      </c>
      <c r="BH203" s="2" t="str">
        <f t="shared" si="1621"/>
        <v/>
      </c>
      <c r="BI203" s="2" t="str">
        <f t="shared" si="1622"/>
        <v/>
      </c>
      <c r="BJ203" s="2" t="str">
        <f t="shared" si="1623"/>
        <v/>
      </c>
      <c r="BK203" s="2" t="str">
        <f t="shared" si="1624"/>
        <v/>
      </c>
      <c r="BL203" s="2" t="str">
        <f t="shared" si="1625"/>
        <v/>
      </c>
      <c r="BM203" s="2" t="str">
        <f t="shared" si="1626"/>
        <v/>
      </c>
      <c r="BN203" s="2" t="str">
        <f t="shared" si="1627"/>
        <v/>
      </c>
      <c r="BO203" s="2" t="str">
        <f t="shared" si="1628"/>
        <v/>
      </c>
      <c r="BP203" s="2" t="str">
        <f t="shared" si="1629"/>
        <v/>
      </c>
      <c r="BQ203" s="2" t="str">
        <f t="shared" si="1630"/>
        <v/>
      </c>
      <c r="BR203" s="2" t="str">
        <f t="shared" si="1631"/>
        <v/>
      </c>
      <c r="BS203" s="2" t="str">
        <f t="shared" si="1632"/>
        <v/>
      </c>
      <c r="BT203" s="2" t="str">
        <f t="shared" si="1633"/>
        <v/>
      </c>
      <c r="BU203" s="2" t="str">
        <f t="shared" si="1634"/>
        <v/>
      </c>
      <c r="BV203" s="2" t="str">
        <f t="shared" si="1635"/>
        <v/>
      </c>
      <c r="BW203" s="2" t="str">
        <f t="shared" si="1636"/>
        <v/>
      </c>
      <c r="BX203" s="2" t="str">
        <f t="shared" si="1637"/>
        <v/>
      </c>
      <c r="BY203" s="2" t="str">
        <f t="shared" si="1638"/>
        <v/>
      </c>
      <c r="BZ203" s="2" t="str">
        <f t="shared" si="1639"/>
        <v/>
      </c>
      <c r="CA203" s="2" t="str">
        <f t="shared" si="1640"/>
        <v/>
      </c>
      <c r="CB203" s="2" t="str">
        <f t="shared" si="1641"/>
        <v/>
      </c>
      <c r="CC203" s="2" t="str">
        <f t="shared" si="1642"/>
        <v/>
      </c>
      <c r="CD203" s="14">
        <f t="shared" si="2139"/>
        <v>0</v>
      </c>
      <c r="CE203" s="14" t="e">
        <f t="shared" ref="CE203:DA203" si="2409">CD203-$J$17</f>
        <v>#VALUE!</v>
      </c>
      <c r="CF203" s="14" t="e">
        <f t="shared" si="2409"/>
        <v>#VALUE!</v>
      </c>
      <c r="CG203" s="14" t="e">
        <f t="shared" si="2409"/>
        <v>#VALUE!</v>
      </c>
      <c r="CH203" s="14" t="e">
        <f t="shared" si="2409"/>
        <v>#VALUE!</v>
      </c>
      <c r="CI203" s="14" t="e">
        <f t="shared" si="2409"/>
        <v>#VALUE!</v>
      </c>
      <c r="CJ203" s="14" t="e">
        <f t="shared" si="2409"/>
        <v>#VALUE!</v>
      </c>
      <c r="CK203" s="14" t="e">
        <f t="shared" si="2409"/>
        <v>#VALUE!</v>
      </c>
      <c r="CL203" s="14" t="e">
        <f t="shared" si="2409"/>
        <v>#VALUE!</v>
      </c>
      <c r="CM203" s="14" t="e">
        <f t="shared" si="2409"/>
        <v>#VALUE!</v>
      </c>
      <c r="CN203" s="14" t="e">
        <f t="shared" si="2409"/>
        <v>#VALUE!</v>
      </c>
      <c r="CO203" s="14" t="e">
        <f t="shared" si="2409"/>
        <v>#VALUE!</v>
      </c>
      <c r="CP203" s="14" t="e">
        <f t="shared" si="2409"/>
        <v>#VALUE!</v>
      </c>
      <c r="CQ203" s="14" t="e">
        <f t="shared" si="2409"/>
        <v>#VALUE!</v>
      </c>
      <c r="CR203" s="14" t="e">
        <f t="shared" si="2409"/>
        <v>#VALUE!</v>
      </c>
      <c r="CS203" s="14" t="e">
        <f t="shared" si="2409"/>
        <v>#VALUE!</v>
      </c>
      <c r="CT203" s="14" t="e">
        <f t="shared" si="2409"/>
        <v>#VALUE!</v>
      </c>
      <c r="CU203" s="14" t="e">
        <f t="shared" si="2409"/>
        <v>#VALUE!</v>
      </c>
      <c r="CV203" s="14" t="e">
        <f t="shared" si="2409"/>
        <v>#VALUE!</v>
      </c>
      <c r="CW203" s="14" t="e">
        <f t="shared" si="2409"/>
        <v>#VALUE!</v>
      </c>
      <c r="CX203" s="14" t="e">
        <f t="shared" si="2409"/>
        <v>#VALUE!</v>
      </c>
      <c r="CY203" s="14" t="e">
        <f t="shared" si="2409"/>
        <v>#VALUE!</v>
      </c>
      <c r="CZ203" s="14" t="e">
        <f t="shared" si="2409"/>
        <v>#VALUE!</v>
      </c>
      <c r="DA203" s="14" t="e">
        <f t="shared" si="2409"/>
        <v>#VALUE!</v>
      </c>
      <c r="DB203" s="2">
        <f t="shared" si="1978"/>
        <v>0</v>
      </c>
      <c r="DC203" s="2">
        <f t="shared" si="1979"/>
        <v>0</v>
      </c>
      <c r="DD203" s="2">
        <f t="shared" si="1980"/>
        <v>0</v>
      </c>
      <c r="DE203" s="2">
        <f t="shared" si="1981"/>
        <v>0</v>
      </c>
      <c r="DF203" s="2">
        <f t="shared" si="1982"/>
        <v>0</v>
      </c>
      <c r="DG203" s="2">
        <f t="shared" si="1983"/>
        <v>0</v>
      </c>
      <c r="DH203" s="2">
        <f t="shared" si="1984"/>
        <v>0</v>
      </c>
      <c r="DI203" s="2">
        <f t="shared" si="1985"/>
        <v>0</v>
      </c>
      <c r="DJ203" s="2">
        <f t="shared" si="1986"/>
        <v>0</v>
      </c>
      <c r="DK203" s="2">
        <f t="shared" si="1987"/>
        <v>0</v>
      </c>
      <c r="DL203" s="2">
        <f t="shared" si="1988"/>
        <v>0</v>
      </c>
      <c r="DM203" s="2">
        <f t="shared" si="1989"/>
        <v>0</v>
      </c>
      <c r="DN203" s="2">
        <f t="shared" si="1990"/>
        <v>0</v>
      </c>
      <c r="DO203" s="2">
        <f t="shared" si="1991"/>
        <v>0</v>
      </c>
      <c r="DP203" s="2">
        <f t="shared" si="1992"/>
        <v>0</v>
      </c>
      <c r="DQ203" s="2">
        <f t="shared" si="1993"/>
        <v>0</v>
      </c>
      <c r="DR203" s="2">
        <f t="shared" si="1994"/>
        <v>0</v>
      </c>
      <c r="DS203" s="2">
        <f t="shared" si="1995"/>
        <v>0</v>
      </c>
      <c r="DT203" s="2">
        <f t="shared" si="1996"/>
        <v>0</v>
      </c>
      <c r="DU203" s="2">
        <f t="shared" si="1997"/>
        <v>0</v>
      </c>
      <c r="DV203" s="2">
        <f t="shared" si="1998"/>
        <v>0</v>
      </c>
      <c r="DW203" s="2">
        <f t="shared" si="1999"/>
        <v>0</v>
      </c>
      <c r="DX203" s="2">
        <f t="shared" si="2000"/>
        <v>0</v>
      </c>
      <c r="DY203" s="2">
        <f t="shared" si="2001"/>
        <v>0</v>
      </c>
      <c r="DZ203" s="2">
        <f t="shared" si="2002"/>
        <v>0</v>
      </c>
      <c r="EA203" s="2">
        <f t="shared" si="2003"/>
        <v>0</v>
      </c>
      <c r="EB203" s="2">
        <f t="shared" si="2004"/>
        <v>0</v>
      </c>
      <c r="EC203" s="2">
        <f t="shared" si="2005"/>
        <v>0</v>
      </c>
      <c r="ED203" s="2">
        <f t="shared" si="2006"/>
        <v>0</v>
      </c>
      <c r="EE203" s="2">
        <f t="shared" si="2007"/>
        <v>0</v>
      </c>
      <c r="EF203" s="2">
        <f t="shared" si="2008"/>
        <v>0</v>
      </c>
      <c r="EG203" s="2">
        <f t="shared" si="2009"/>
        <v>0</v>
      </c>
      <c r="EH203" s="2">
        <f t="shared" si="2010"/>
        <v>0</v>
      </c>
      <c r="EI203" s="2">
        <f t="shared" si="2011"/>
        <v>0</v>
      </c>
      <c r="EJ203" s="2">
        <f t="shared" si="2012"/>
        <v>0</v>
      </c>
      <c r="EK203" s="2">
        <f t="shared" si="2013"/>
        <v>0</v>
      </c>
      <c r="EL203" s="2">
        <f t="shared" si="2014"/>
        <v>0</v>
      </c>
      <c r="EM203" s="2">
        <f t="shared" si="2015"/>
        <v>0</v>
      </c>
      <c r="EN203" s="2">
        <f t="shared" si="2016"/>
        <v>0</v>
      </c>
      <c r="EO203" s="2">
        <f t="shared" si="2017"/>
        <v>0</v>
      </c>
      <c r="EP203" s="2">
        <f t="shared" si="2018"/>
        <v>0</v>
      </c>
      <c r="EQ203" s="2">
        <f t="shared" si="2019"/>
        <v>0</v>
      </c>
      <c r="ER203" s="2">
        <f t="shared" si="2020"/>
        <v>0</v>
      </c>
      <c r="ES203" s="2">
        <f t="shared" si="2021"/>
        <v>0</v>
      </c>
      <c r="ET203" s="2">
        <f t="shared" si="2022"/>
        <v>0</v>
      </c>
      <c r="EU203" s="2">
        <f t="shared" si="2023"/>
        <v>0</v>
      </c>
      <c r="EV203" s="2">
        <f t="shared" si="2024"/>
        <v>0</v>
      </c>
      <c r="EW203" s="2">
        <f t="shared" si="2025"/>
        <v>0</v>
      </c>
      <c r="EX203" s="2">
        <f t="shared" si="2141"/>
        <v>1</v>
      </c>
      <c r="EY203" s="2" t="e">
        <f t="shared" si="2142"/>
        <v>#VALUE!</v>
      </c>
      <c r="EZ203" s="2" t="e">
        <f t="shared" si="2143"/>
        <v>#VALUE!</v>
      </c>
      <c r="FA203" s="2" t="e">
        <f t="shared" si="2144"/>
        <v>#VALUE!</v>
      </c>
      <c r="FB203" s="2" t="e">
        <f t="shared" si="2145"/>
        <v>#VALUE!</v>
      </c>
      <c r="FC203" s="2" t="e">
        <f t="shared" si="2146"/>
        <v>#VALUE!</v>
      </c>
      <c r="FD203" s="2" t="e">
        <f t="shared" si="2147"/>
        <v>#VALUE!</v>
      </c>
      <c r="FE203" s="2" t="e">
        <f t="shared" si="2148"/>
        <v>#VALUE!</v>
      </c>
      <c r="FF203" s="2" t="e">
        <f t="shared" si="2149"/>
        <v>#VALUE!</v>
      </c>
      <c r="FG203" s="2" t="e">
        <f t="shared" si="2150"/>
        <v>#VALUE!</v>
      </c>
      <c r="FH203" s="2" t="e">
        <f t="shared" si="2151"/>
        <v>#VALUE!</v>
      </c>
      <c r="FI203" s="2" t="e">
        <f t="shared" si="2152"/>
        <v>#VALUE!</v>
      </c>
      <c r="FJ203" s="2" t="e">
        <f t="shared" si="2153"/>
        <v>#VALUE!</v>
      </c>
      <c r="FK203" s="2" t="e">
        <f t="shared" si="2154"/>
        <v>#VALUE!</v>
      </c>
      <c r="FL203" s="2" t="e">
        <f t="shared" si="2155"/>
        <v>#VALUE!</v>
      </c>
      <c r="FM203" s="2" t="e">
        <f t="shared" si="2156"/>
        <v>#VALUE!</v>
      </c>
      <c r="FN203" s="2" t="e">
        <f t="shared" si="2157"/>
        <v>#VALUE!</v>
      </c>
      <c r="FO203" s="2" t="e">
        <f t="shared" si="2158"/>
        <v>#VALUE!</v>
      </c>
      <c r="FP203" s="2" t="e">
        <f t="shared" si="2159"/>
        <v>#VALUE!</v>
      </c>
      <c r="FQ203" s="2" t="e">
        <f t="shared" si="2160"/>
        <v>#VALUE!</v>
      </c>
      <c r="FR203" s="2" t="e">
        <f t="shared" si="2161"/>
        <v>#VALUE!</v>
      </c>
      <c r="FS203" s="2" t="e">
        <f t="shared" si="2162"/>
        <v>#VALUE!</v>
      </c>
      <c r="FT203" s="2" t="e">
        <f t="shared" si="2163"/>
        <v>#VALUE!</v>
      </c>
      <c r="FU203" s="2" t="e">
        <f t="shared" si="2164"/>
        <v>#VALUE!</v>
      </c>
      <c r="FV203" s="2">
        <f t="shared" si="2165"/>
        <v>1</v>
      </c>
      <c r="FW203" s="2" t="e">
        <f t="shared" si="2166"/>
        <v>#VALUE!</v>
      </c>
      <c r="FX203" s="2" t="e">
        <f t="shared" si="2167"/>
        <v>#VALUE!</v>
      </c>
      <c r="FY203" s="2" t="e">
        <f t="shared" si="2168"/>
        <v>#VALUE!</v>
      </c>
      <c r="FZ203" s="2" t="e">
        <f t="shared" si="2169"/>
        <v>#VALUE!</v>
      </c>
      <c r="GA203" s="2" t="e">
        <f t="shared" si="2170"/>
        <v>#VALUE!</v>
      </c>
      <c r="GB203" s="2" t="e">
        <f t="shared" si="2171"/>
        <v>#VALUE!</v>
      </c>
      <c r="GC203" s="2" t="e">
        <f t="shared" si="2172"/>
        <v>#VALUE!</v>
      </c>
      <c r="GD203" s="2" t="e">
        <f t="shared" si="2173"/>
        <v>#VALUE!</v>
      </c>
      <c r="GE203" s="2" t="e">
        <f t="shared" si="2174"/>
        <v>#VALUE!</v>
      </c>
      <c r="GF203" s="2" t="e">
        <f t="shared" si="2175"/>
        <v>#VALUE!</v>
      </c>
      <c r="GG203" s="2" t="e">
        <f t="shared" si="2176"/>
        <v>#VALUE!</v>
      </c>
      <c r="GH203" s="2" t="e">
        <f t="shared" si="2177"/>
        <v>#VALUE!</v>
      </c>
      <c r="GI203" s="2" t="e">
        <f t="shared" si="2178"/>
        <v>#VALUE!</v>
      </c>
      <c r="GJ203" s="2" t="e">
        <f t="shared" si="2179"/>
        <v>#VALUE!</v>
      </c>
      <c r="GK203" s="2" t="e">
        <f t="shared" si="2180"/>
        <v>#VALUE!</v>
      </c>
      <c r="GL203" s="2" t="e">
        <f t="shared" si="2181"/>
        <v>#VALUE!</v>
      </c>
      <c r="GM203" s="2" t="e">
        <f t="shared" si="2182"/>
        <v>#VALUE!</v>
      </c>
      <c r="GN203" s="2" t="e">
        <f t="shared" si="2183"/>
        <v>#VALUE!</v>
      </c>
      <c r="GO203" s="2" t="e">
        <f t="shared" si="2184"/>
        <v>#VALUE!</v>
      </c>
      <c r="GP203" s="2" t="e">
        <f t="shared" si="2185"/>
        <v>#VALUE!</v>
      </c>
      <c r="GQ203" s="2" t="e">
        <f t="shared" si="2186"/>
        <v>#VALUE!</v>
      </c>
      <c r="GR203" s="2" t="e">
        <f t="shared" si="2187"/>
        <v>#VALUE!</v>
      </c>
      <c r="GS203" s="2" t="e">
        <f t="shared" si="2188"/>
        <v>#VALUE!</v>
      </c>
      <c r="GT203" s="2">
        <f t="shared" si="2189"/>
        <v>1</v>
      </c>
      <c r="GU203" s="2" t="e">
        <f t="shared" si="2190"/>
        <v>#VALUE!</v>
      </c>
      <c r="GV203" s="2" t="e">
        <f t="shared" si="2191"/>
        <v>#VALUE!</v>
      </c>
      <c r="GW203" s="2" t="e">
        <f t="shared" si="2192"/>
        <v>#VALUE!</v>
      </c>
      <c r="GX203" s="2" t="e">
        <f t="shared" si="2193"/>
        <v>#VALUE!</v>
      </c>
      <c r="GY203" s="2" t="e">
        <f t="shared" si="2194"/>
        <v>#VALUE!</v>
      </c>
      <c r="GZ203" s="2" t="e">
        <f t="shared" si="2195"/>
        <v>#VALUE!</v>
      </c>
      <c r="HA203" s="2" t="e">
        <f t="shared" si="2196"/>
        <v>#VALUE!</v>
      </c>
      <c r="HB203" s="2" t="e">
        <f t="shared" si="2197"/>
        <v>#VALUE!</v>
      </c>
      <c r="HC203" s="2" t="e">
        <f t="shared" si="2198"/>
        <v>#VALUE!</v>
      </c>
      <c r="HD203" s="2" t="e">
        <f t="shared" si="2199"/>
        <v>#VALUE!</v>
      </c>
      <c r="HE203" s="2" t="e">
        <f t="shared" si="2200"/>
        <v>#VALUE!</v>
      </c>
      <c r="HF203" s="2" t="e">
        <f t="shared" si="2201"/>
        <v>#VALUE!</v>
      </c>
      <c r="HG203" s="2" t="e">
        <f t="shared" si="2202"/>
        <v>#VALUE!</v>
      </c>
      <c r="HH203" s="2" t="e">
        <f t="shared" si="2203"/>
        <v>#VALUE!</v>
      </c>
      <c r="HI203" s="2" t="e">
        <f t="shared" si="2204"/>
        <v>#VALUE!</v>
      </c>
      <c r="HJ203" s="2" t="e">
        <f t="shared" si="2205"/>
        <v>#VALUE!</v>
      </c>
      <c r="HK203" s="2" t="e">
        <f t="shared" si="2206"/>
        <v>#VALUE!</v>
      </c>
      <c r="HL203" s="2" t="e">
        <f t="shared" si="2207"/>
        <v>#VALUE!</v>
      </c>
      <c r="HM203" s="2" t="e">
        <f t="shared" si="2208"/>
        <v>#VALUE!</v>
      </c>
      <c r="HN203" s="2" t="e">
        <f t="shared" si="2209"/>
        <v>#VALUE!</v>
      </c>
      <c r="HO203" s="2" t="e">
        <f t="shared" si="2210"/>
        <v>#VALUE!</v>
      </c>
      <c r="HP203" s="2" t="e">
        <f t="shared" si="2211"/>
        <v>#VALUE!</v>
      </c>
      <c r="HQ203" s="2" t="e">
        <f t="shared" si="2212"/>
        <v>#VALUE!</v>
      </c>
      <c r="HR203" s="2">
        <f t="shared" si="2213"/>
        <v>1</v>
      </c>
      <c r="HS203" s="2" t="e">
        <f t="shared" si="2214"/>
        <v>#VALUE!</v>
      </c>
      <c r="HT203" s="2" t="e">
        <f t="shared" si="2215"/>
        <v>#VALUE!</v>
      </c>
      <c r="HU203" s="2" t="e">
        <f t="shared" si="2216"/>
        <v>#VALUE!</v>
      </c>
      <c r="HV203" s="2" t="e">
        <f t="shared" si="2217"/>
        <v>#VALUE!</v>
      </c>
      <c r="HW203" s="2" t="e">
        <f t="shared" si="2218"/>
        <v>#VALUE!</v>
      </c>
      <c r="HX203" s="2" t="e">
        <f t="shared" si="2219"/>
        <v>#VALUE!</v>
      </c>
      <c r="HY203" s="2" t="e">
        <f t="shared" si="2220"/>
        <v>#VALUE!</v>
      </c>
      <c r="HZ203" s="2" t="e">
        <f t="shared" si="2221"/>
        <v>#VALUE!</v>
      </c>
      <c r="IA203" s="2" t="e">
        <f t="shared" si="2222"/>
        <v>#VALUE!</v>
      </c>
      <c r="IB203" s="2" t="e">
        <f t="shared" si="2223"/>
        <v>#VALUE!</v>
      </c>
      <c r="IC203" s="2" t="e">
        <f t="shared" si="2224"/>
        <v>#VALUE!</v>
      </c>
      <c r="ID203" s="2" t="e">
        <f t="shared" si="2225"/>
        <v>#VALUE!</v>
      </c>
      <c r="IE203" s="2" t="e">
        <f t="shared" si="2226"/>
        <v>#VALUE!</v>
      </c>
      <c r="IF203" s="2" t="e">
        <f t="shared" si="2227"/>
        <v>#VALUE!</v>
      </c>
      <c r="IG203" s="2" t="e">
        <f t="shared" si="2228"/>
        <v>#VALUE!</v>
      </c>
      <c r="IH203" s="2" t="e">
        <f t="shared" si="2229"/>
        <v>#VALUE!</v>
      </c>
      <c r="II203" s="2" t="e">
        <f t="shared" si="2230"/>
        <v>#VALUE!</v>
      </c>
      <c r="IJ203" s="2" t="e">
        <f t="shared" si="2231"/>
        <v>#VALUE!</v>
      </c>
      <c r="IK203" s="2" t="e">
        <f t="shared" si="2232"/>
        <v>#VALUE!</v>
      </c>
      <c r="IL203" s="2" t="e">
        <f t="shared" si="2233"/>
        <v>#VALUE!</v>
      </c>
      <c r="IM203" s="2" t="e">
        <f t="shared" si="2234"/>
        <v>#VALUE!</v>
      </c>
      <c r="IN203" s="2" t="e">
        <f t="shared" si="2235"/>
        <v>#VALUE!</v>
      </c>
      <c r="IO203" s="2" t="e">
        <f t="shared" si="2236"/>
        <v>#VALUE!</v>
      </c>
      <c r="IP203" s="2">
        <f t="shared" si="2237"/>
        <v>0</v>
      </c>
      <c r="IQ203" s="2" t="e">
        <f t="shared" si="2238"/>
        <v>#VALUE!</v>
      </c>
      <c r="IR203" s="2" t="e">
        <f t="shared" si="2239"/>
        <v>#VALUE!</v>
      </c>
      <c r="IS203" s="2" t="e">
        <f t="shared" si="2240"/>
        <v>#VALUE!</v>
      </c>
      <c r="IT203" s="2" t="e">
        <f t="shared" si="2241"/>
        <v>#VALUE!</v>
      </c>
      <c r="IU203" s="2" t="e">
        <f t="shared" si="2242"/>
        <v>#VALUE!</v>
      </c>
      <c r="IV203" s="2" t="e">
        <f t="shared" si="2243"/>
        <v>#VALUE!</v>
      </c>
      <c r="IW203" s="2" t="e">
        <f t="shared" si="2244"/>
        <v>#VALUE!</v>
      </c>
      <c r="IX203" s="2" t="e">
        <f t="shared" si="2245"/>
        <v>#VALUE!</v>
      </c>
      <c r="IY203" s="2" t="e">
        <f t="shared" si="2246"/>
        <v>#VALUE!</v>
      </c>
      <c r="IZ203" s="2" t="e">
        <f t="shared" si="2247"/>
        <v>#VALUE!</v>
      </c>
      <c r="JA203" s="2" t="e">
        <f t="shared" si="2248"/>
        <v>#VALUE!</v>
      </c>
      <c r="JB203" s="2" t="e">
        <f t="shared" si="2249"/>
        <v>#VALUE!</v>
      </c>
      <c r="JC203" s="2" t="e">
        <f t="shared" si="2250"/>
        <v>#VALUE!</v>
      </c>
      <c r="JD203" s="2" t="e">
        <f t="shared" si="2251"/>
        <v>#VALUE!</v>
      </c>
      <c r="JE203" s="2" t="e">
        <f t="shared" si="2252"/>
        <v>#VALUE!</v>
      </c>
      <c r="JF203" s="2" t="e">
        <f t="shared" si="2253"/>
        <v>#VALUE!</v>
      </c>
      <c r="JG203" s="2" t="e">
        <f t="shared" si="2254"/>
        <v>#VALUE!</v>
      </c>
      <c r="JH203" s="2" t="e">
        <f t="shared" si="2255"/>
        <v>#VALUE!</v>
      </c>
      <c r="JI203" s="2" t="e">
        <f t="shared" si="2256"/>
        <v>#VALUE!</v>
      </c>
      <c r="JJ203" s="2" t="e">
        <f t="shared" si="2257"/>
        <v>#VALUE!</v>
      </c>
      <c r="JK203" s="2" t="e">
        <f t="shared" si="2258"/>
        <v>#VALUE!</v>
      </c>
      <c r="JL203" s="2" t="e">
        <f t="shared" si="2259"/>
        <v>#VALUE!</v>
      </c>
      <c r="JM203" s="2" t="e">
        <f t="shared" si="2260"/>
        <v>#VALUE!</v>
      </c>
      <c r="JN203" s="2">
        <f t="shared" si="2261"/>
        <v>0</v>
      </c>
      <c r="JO203" s="2" t="e">
        <f t="shared" si="2262"/>
        <v>#VALUE!</v>
      </c>
      <c r="JP203" s="2" t="e">
        <f t="shared" si="2263"/>
        <v>#VALUE!</v>
      </c>
      <c r="JQ203" s="2" t="e">
        <f t="shared" si="2264"/>
        <v>#VALUE!</v>
      </c>
      <c r="JR203" s="2" t="e">
        <f t="shared" si="2265"/>
        <v>#VALUE!</v>
      </c>
      <c r="JS203" s="2" t="e">
        <f t="shared" si="2266"/>
        <v>#VALUE!</v>
      </c>
      <c r="JT203" s="2" t="e">
        <f t="shared" si="2267"/>
        <v>#VALUE!</v>
      </c>
      <c r="JU203" s="2" t="e">
        <f t="shared" si="2268"/>
        <v>#VALUE!</v>
      </c>
      <c r="JV203" s="2" t="e">
        <f t="shared" si="2269"/>
        <v>#VALUE!</v>
      </c>
      <c r="JW203" s="2" t="e">
        <f t="shared" si="2270"/>
        <v>#VALUE!</v>
      </c>
      <c r="JX203" s="2" t="e">
        <f t="shared" si="2271"/>
        <v>#VALUE!</v>
      </c>
      <c r="JY203" s="2" t="e">
        <f t="shared" si="2272"/>
        <v>#VALUE!</v>
      </c>
      <c r="JZ203" s="2" t="e">
        <f t="shared" si="2273"/>
        <v>#VALUE!</v>
      </c>
      <c r="KA203" s="2" t="e">
        <f t="shared" si="2274"/>
        <v>#VALUE!</v>
      </c>
      <c r="KB203" s="2" t="e">
        <f t="shared" si="2275"/>
        <v>#VALUE!</v>
      </c>
      <c r="KC203" s="2" t="e">
        <f t="shared" si="2276"/>
        <v>#VALUE!</v>
      </c>
      <c r="KD203" s="2" t="e">
        <f t="shared" si="2277"/>
        <v>#VALUE!</v>
      </c>
      <c r="KE203" s="2" t="e">
        <f t="shared" si="2278"/>
        <v>#VALUE!</v>
      </c>
      <c r="KF203" s="2" t="e">
        <f t="shared" si="2279"/>
        <v>#VALUE!</v>
      </c>
      <c r="KG203" s="2" t="e">
        <f t="shared" si="2280"/>
        <v>#VALUE!</v>
      </c>
      <c r="KH203" s="2" t="e">
        <f t="shared" si="2281"/>
        <v>#VALUE!</v>
      </c>
      <c r="KI203" s="2" t="e">
        <f t="shared" si="2282"/>
        <v>#VALUE!</v>
      </c>
      <c r="KJ203" s="2" t="e">
        <f t="shared" si="2283"/>
        <v>#VALUE!</v>
      </c>
      <c r="KK203" s="2" t="e">
        <f t="shared" si="2284"/>
        <v>#VALUE!</v>
      </c>
      <c r="KL203" s="2">
        <f t="shared" si="2285"/>
        <v>0</v>
      </c>
      <c r="KM203" s="2" t="e">
        <f t="shared" si="2286"/>
        <v>#VALUE!</v>
      </c>
      <c r="KN203" s="2" t="e">
        <f t="shared" si="2287"/>
        <v>#VALUE!</v>
      </c>
      <c r="KO203" s="2" t="e">
        <f t="shared" si="2288"/>
        <v>#VALUE!</v>
      </c>
      <c r="KP203" s="2" t="e">
        <f t="shared" si="2289"/>
        <v>#VALUE!</v>
      </c>
      <c r="KQ203" s="2" t="e">
        <f t="shared" si="2290"/>
        <v>#VALUE!</v>
      </c>
      <c r="KR203" s="2" t="e">
        <f t="shared" si="2291"/>
        <v>#VALUE!</v>
      </c>
      <c r="KS203" s="2" t="e">
        <f t="shared" si="2292"/>
        <v>#VALUE!</v>
      </c>
      <c r="KT203" s="2" t="e">
        <f t="shared" si="2293"/>
        <v>#VALUE!</v>
      </c>
      <c r="KU203" s="2" t="e">
        <f t="shared" si="2294"/>
        <v>#VALUE!</v>
      </c>
      <c r="KV203" s="2" t="e">
        <f t="shared" si="2295"/>
        <v>#VALUE!</v>
      </c>
      <c r="KW203" s="2" t="e">
        <f t="shared" si="2296"/>
        <v>#VALUE!</v>
      </c>
      <c r="KX203" s="2" t="e">
        <f t="shared" si="2297"/>
        <v>#VALUE!</v>
      </c>
      <c r="KY203" s="2" t="e">
        <f t="shared" si="2298"/>
        <v>#VALUE!</v>
      </c>
      <c r="KZ203" s="2" t="e">
        <f t="shared" si="2299"/>
        <v>#VALUE!</v>
      </c>
      <c r="LA203" s="2" t="e">
        <f t="shared" si="2300"/>
        <v>#VALUE!</v>
      </c>
      <c r="LB203" s="2" t="e">
        <f t="shared" si="2301"/>
        <v>#VALUE!</v>
      </c>
      <c r="LC203" s="2" t="e">
        <f t="shared" si="2302"/>
        <v>#VALUE!</v>
      </c>
      <c r="LD203" s="2" t="e">
        <f t="shared" si="2303"/>
        <v>#VALUE!</v>
      </c>
      <c r="LE203" s="2" t="e">
        <f t="shared" si="2304"/>
        <v>#VALUE!</v>
      </c>
      <c r="LF203" s="2" t="e">
        <f t="shared" si="2305"/>
        <v>#VALUE!</v>
      </c>
      <c r="LG203" s="2" t="e">
        <f t="shared" si="2306"/>
        <v>#VALUE!</v>
      </c>
      <c r="LH203" s="2" t="e">
        <f t="shared" si="2307"/>
        <v>#VALUE!</v>
      </c>
      <c r="LI203" s="2" t="e">
        <f t="shared" si="2308"/>
        <v>#VALUE!</v>
      </c>
      <c r="LJ203" s="2">
        <f t="shared" si="2309"/>
        <v>0</v>
      </c>
      <c r="LK203" s="2" t="e">
        <f t="shared" si="2310"/>
        <v>#VALUE!</v>
      </c>
      <c r="LL203" s="2" t="e">
        <f t="shared" si="2311"/>
        <v>#VALUE!</v>
      </c>
      <c r="LM203" s="2" t="e">
        <f t="shared" si="2312"/>
        <v>#VALUE!</v>
      </c>
      <c r="LN203" s="2" t="e">
        <f t="shared" si="2313"/>
        <v>#VALUE!</v>
      </c>
      <c r="LO203" s="2" t="e">
        <f t="shared" si="2314"/>
        <v>#VALUE!</v>
      </c>
      <c r="LP203" s="2" t="e">
        <f t="shared" si="2315"/>
        <v>#VALUE!</v>
      </c>
      <c r="LQ203" s="2" t="e">
        <f t="shared" si="2316"/>
        <v>#VALUE!</v>
      </c>
      <c r="LR203" s="2" t="e">
        <f t="shared" si="2317"/>
        <v>#VALUE!</v>
      </c>
      <c r="LS203" s="2" t="e">
        <f t="shared" si="2318"/>
        <v>#VALUE!</v>
      </c>
      <c r="LT203" s="2" t="e">
        <f t="shared" si="2319"/>
        <v>#VALUE!</v>
      </c>
      <c r="LU203" s="2" t="e">
        <f t="shared" si="2320"/>
        <v>#VALUE!</v>
      </c>
      <c r="LV203" s="2" t="e">
        <f t="shared" si="2321"/>
        <v>#VALUE!</v>
      </c>
      <c r="LW203" s="2" t="e">
        <f t="shared" si="2322"/>
        <v>#VALUE!</v>
      </c>
      <c r="LX203" s="2" t="e">
        <f t="shared" si="2323"/>
        <v>#VALUE!</v>
      </c>
      <c r="LY203" s="2" t="e">
        <f t="shared" si="2324"/>
        <v>#VALUE!</v>
      </c>
      <c r="LZ203" s="2" t="e">
        <f t="shared" si="2325"/>
        <v>#VALUE!</v>
      </c>
      <c r="MA203" s="2" t="e">
        <f t="shared" si="2326"/>
        <v>#VALUE!</v>
      </c>
      <c r="MB203" s="2" t="e">
        <f t="shared" si="2327"/>
        <v>#VALUE!</v>
      </c>
      <c r="MC203" s="2" t="e">
        <f t="shared" si="2328"/>
        <v>#VALUE!</v>
      </c>
      <c r="MD203" s="2" t="e">
        <f t="shared" si="2329"/>
        <v>#VALUE!</v>
      </c>
      <c r="ME203" s="2" t="e">
        <f t="shared" si="2330"/>
        <v>#VALUE!</v>
      </c>
      <c r="MF203" s="2" t="e">
        <f t="shared" si="2331"/>
        <v>#VALUE!</v>
      </c>
      <c r="MG203" s="2" t="e">
        <f t="shared" si="2332"/>
        <v>#VALUE!</v>
      </c>
      <c r="MH203" s="2">
        <f t="shared" si="2333"/>
        <v>1</v>
      </c>
      <c r="MI203" s="2" t="e">
        <f t="shared" si="2334"/>
        <v>#VALUE!</v>
      </c>
      <c r="MJ203" s="2" t="e">
        <f t="shared" si="2335"/>
        <v>#VALUE!</v>
      </c>
      <c r="MK203" s="2" t="e">
        <f t="shared" si="2336"/>
        <v>#VALUE!</v>
      </c>
      <c r="ML203" s="2" t="e">
        <f t="shared" si="2337"/>
        <v>#VALUE!</v>
      </c>
      <c r="MM203" s="2" t="e">
        <f t="shared" si="2338"/>
        <v>#VALUE!</v>
      </c>
      <c r="MN203" s="2" t="e">
        <f t="shared" si="2339"/>
        <v>#VALUE!</v>
      </c>
      <c r="MO203" s="2" t="e">
        <f t="shared" si="2340"/>
        <v>#VALUE!</v>
      </c>
      <c r="MP203" s="2" t="e">
        <f t="shared" si="2341"/>
        <v>#VALUE!</v>
      </c>
      <c r="MQ203" s="2" t="e">
        <f t="shared" si="2342"/>
        <v>#VALUE!</v>
      </c>
      <c r="MR203" s="2" t="e">
        <f t="shared" si="2343"/>
        <v>#VALUE!</v>
      </c>
      <c r="MS203" s="2" t="e">
        <f t="shared" si="2344"/>
        <v>#VALUE!</v>
      </c>
      <c r="MT203" s="2" t="e">
        <f t="shared" si="2345"/>
        <v>#VALUE!</v>
      </c>
      <c r="MU203" s="2" t="e">
        <f t="shared" si="2346"/>
        <v>#VALUE!</v>
      </c>
      <c r="MV203" s="2" t="e">
        <f t="shared" si="2347"/>
        <v>#VALUE!</v>
      </c>
      <c r="MW203" s="2" t="e">
        <f t="shared" si="2348"/>
        <v>#VALUE!</v>
      </c>
      <c r="MX203" s="2" t="e">
        <f t="shared" si="2349"/>
        <v>#VALUE!</v>
      </c>
      <c r="MY203" s="2" t="e">
        <f t="shared" si="2350"/>
        <v>#VALUE!</v>
      </c>
      <c r="MZ203" s="2" t="e">
        <f t="shared" si="2351"/>
        <v>#VALUE!</v>
      </c>
      <c r="NA203" s="2" t="e">
        <f t="shared" si="2352"/>
        <v>#VALUE!</v>
      </c>
      <c r="NB203" s="2" t="e">
        <f t="shared" si="2353"/>
        <v>#VALUE!</v>
      </c>
      <c r="NC203" s="2" t="e">
        <f t="shared" si="2354"/>
        <v>#VALUE!</v>
      </c>
      <c r="ND203" s="2" t="e">
        <f t="shared" si="2355"/>
        <v>#VALUE!</v>
      </c>
      <c r="NE203" s="2" t="e">
        <f t="shared" si="2356"/>
        <v>#VALUE!</v>
      </c>
      <c r="NF203" s="2">
        <f t="shared" si="2026"/>
        <v>0</v>
      </c>
      <c r="NG203" s="2">
        <f t="shared" si="1861"/>
        <v>0</v>
      </c>
      <c r="NH203" s="2">
        <f t="shared" si="1862"/>
        <v>0</v>
      </c>
      <c r="NI203" s="2">
        <f t="shared" si="1863"/>
        <v>0</v>
      </c>
      <c r="NJ203" s="2">
        <f t="shared" si="1864"/>
        <v>0</v>
      </c>
      <c r="NK203" s="2">
        <f t="shared" si="1865"/>
        <v>0</v>
      </c>
      <c r="NL203" s="2">
        <f t="shared" si="1866"/>
        <v>0</v>
      </c>
      <c r="NM203" s="2">
        <f t="shared" si="1867"/>
        <v>0</v>
      </c>
      <c r="NN203" s="2">
        <f t="shared" si="1868"/>
        <v>0</v>
      </c>
      <c r="NO203" s="2">
        <f t="shared" si="1869"/>
        <v>0</v>
      </c>
      <c r="NP203" s="2">
        <f t="shared" si="1870"/>
        <v>0</v>
      </c>
      <c r="NQ203" s="2">
        <f t="shared" si="1871"/>
        <v>0</v>
      </c>
      <c r="NR203" s="2">
        <f t="shared" si="1872"/>
        <v>0</v>
      </c>
      <c r="NS203" s="2">
        <f t="shared" si="1873"/>
        <v>0</v>
      </c>
      <c r="NT203" s="2">
        <f t="shared" si="1874"/>
        <v>0</v>
      </c>
      <c r="NU203" s="2">
        <f t="shared" si="1875"/>
        <v>0</v>
      </c>
      <c r="NV203" s="2">
        <f t="shared" si="1876"/>
        <v>0</v>
      </c>
      <c r="NW203" s="2">
        <f t="shared" si="1877"/>
        <v>0</v>
      </c>
      <c r="NX203" s="2">
        <f t="shared" si="1878"/>
        <v>0</v>
      </c>
      <c r="NY203" s="2">
        <f t="shared" si="1879"/>
        <v>0</v>
      </c>
      <c r="NZ203" s="2">
        <f t="shared" si="1880"/>
        <v>0</v>
      </c>
      <c r="OA203" s="2">
        <f t="shared" si="1881"/>
        <v>0</v>
      </c>
      <c r="OB203" s="2">
        <f t="shared" si="1882"/>
        <v>0</v>
      </c>
      <c r="OC203" s="2">
        <f t="shared" si="1883"/>
        <v>0</v>
      </c>
      <c r="OD203" s="2">
        <f>IF(AND(NF203&gt;'Graph Creator'!$K$4,'Detalle de Cuentas'!NF203&lt;='Graph Creator'!$L$4),1,0)</f>
        <v>0</v>
      </c>
      <c r="OE203" s="2">
        <f>IF(AND(NG203&gt;'Graph Creator'!$K$4,'Detalle de Cuentas'!NG203&lt;='Graph Creator'!$L$4),1,0)</f>
        <v>0</v>
      </c>
      <c r="OF203" s="2">
        <f>IF(AND(NH203&gt;'Graph Creator'!$K$4,'Detalle de Cuentas'!NH203&lt;='Graph Creator'!$L$4),1,0)</f>
        <v>0</v>
      </c>
      <c r="OG203" s="2">
        <f>IF(AND(NI203&gt;'Graph Creator'!$K$4,'Detalle de Cuentas'!NI203&lt;='Graph Creator'!$L$4),1,0)</f>
        <v>0</v>
      </c>
      <c r="OH203" s="2">
        <f>IF(AND(NJ203&gt;'Graph Creator'!$K$4,'Detalle de Cuentas'!NJ203&lt;='Graph Creator'!$L$4),1,0)</f>
        <v>0</v>
      </c>
      <c r="OI203" s="2">
        <f>IF(AND(NK203&gt;'Graph Creator'!$K$4,'Detalle de Cuentas'!NK203&lt;='Graph Creator'!$L$4),1,0)</f>
        <v>0</v>
      </c>
      <c r="OJ203" s="2">
        <f>IF(AND(NL203&gt;'Graph Creator'!$K$4,'Detalle de Cuentas'!NL203&lt;='Graph Creator'!$L$4),1,0)</f>
        <v>0</v>
      </c>
      <c r="OK203" s="2">
        <f>IF(AND(NM203&gt;'Graph Creator'!$K$4,'Detalle de Cuentas'!NM203&lt;='Graph Creator'!$L$4),1,0)</f>
        <v>0</v>
      </c>
      <c r="OL203" s="2">
        <f>IF(AND(NN203&gt;'Graph Creator'!$K$4,'Detalle de Cuentas'!NN203&lt;='Graph Creator'!$L$4),1,0)</f>
        <v>0</v>
      </c>
      <c r="OM203" s="2">
        <f>IF(AND(NO203&gt;'Graph Creator'!$K$4,'Detalle de Cuentas'!NO203&lt;='Graph Creator'!$L$4),1,0)</f>
        <v>0</v>
      </c>
      <c r="ON203" s="2">
        <f>IF(AND(NP203&gt;'Graph Creator'!$K$4,'Detalle de Cuentas'!NP203&lt;='Graph Creator'!$L$4),1,0)</f>
        <v>0</v>
      </c>
      <c r="OO203" s="2">
        <f>IF(AND(NQ203&gt;'Graph Creator'!$K$4,'Detalle de Cuentas'!NQ203&lt;='Graph Creator'!$L$4),1,0)</f>
        <v>0</v>
      </c>
      <c r="OP203" s="2">
        <f>IF(AND(NR203&gt;'Graph Creator'!$K$4,'Detalle de Cuentas'!NR203&lt;='Graph Creator'!$L$4),1,0)</f>
        <v>0</v>
      </c>
      <c r="OQ203" s="2">
        <f>IF(AND(NS203&gt;'Graph Creator'!$K$4,'Detalle de Cuentas'!NS203&lt;='Graph Creator'!$L$4),1,0)</f>
        <v>0</v>
      </c>
      <c r="OR203" s="2">
        <f>IF(AND(NT203&gt;'Graph Creator'!$K$4,'Detalle de Cuentas'!NT203&lt;='Graph Creator'!$L$4),1,0)</f>
        <v>0</v>
      </c>
      <c r="OS203" s="2">
        <f>IF(AND(NU203&gt;'Graph Creator'!$K$4,'Detalle de Cuentas'!NU203&lt;='Graph Creator'!$L$4),1,0)</f>
        <v>0</v>
      </c>
      <c r="OT203" s="2">
        <f>IF(AND(NV203&gt;'Graph Creator'!$K$4,'Detalle de Cuentas'!NV203&lt;='Graph Creator'!$L$4),1,0)</f>
        <v>0</v>
      </c>
      <c r="OU203" s="2">
        <f>IF(AND(NW203&gt;'Graph Creator'!$K$4,'Detalle de Cuentas'!NW203&lt;='Graph Creator'!$L$4),1,0)</f>
        <v>0</v>
      </c>
      <c r="OV203" s="2">
        <f>IF(AND(NX203&gt;'Graph Creator'!$K$4,'Detalle de Cuentas'!NX203&lt;='Graph Creator'!$L$4),1,0)</f>
        <v>0</v>
      </c>
      <c r="OW203" s="2">
        <f>IF(AND(NY203&gt;'Graph Creator'!$K$4,'Detalle de Cuentas'!NY203&lt;='Graph Creator'!$L$4),1,0)</f>
        <v>0</v>
      </c>
      <c r="OX203" s="2">
        <f>IF(AND(NZ203&gt;'Graph Creator'!$K$4,'Detalle de Cuentas'!NZ203&lt;='Graph Creator'!$L$4),1,0)</f>
        <v>0</v>
      </c>
      <c r="OY203" s="2">
        <f>IF(AND(OA203&gt;'Graph Creator'!$K$4,'Detalle de Cuentas'!OA203&lt;='Graph Creator'!$L$4),1,0)</f>
        <v>0</v>
      </c>
      <c r="OZ203" s="2">
        <f>IF(AND(OB203&gt;'Graph Creator'!$K$4,'Detalle de Cuentas'!OB203&lt;='Graph Creator'!$L$4),1,0)</f>
        <v>0</v>
      </c>
      <c r="PA203" s="2">
        <f>IF(AND(OC203&gt;'Graph Creator'!$K$4,'Detalle de Cuentas'!OC203&lt;='Graph Creator'!$L$4),1,0)</f>
        <v>0</v>
      </c>
      <c r="PB203" s="2">
        <f>IF(AND(NF203&gt;'Graph Creator'!$L$4,'Detalle de Cuentas'!NF203&lt;='Graph Creator'!$M$4),1,0)</f>
        <v>0</v>
      </c>
      <c r="PC203" s="2">
        <f>IF(AND(NG203&gt;'Graph Creator'!$L$4,'Detalle de Cuentas'!NG203&lt;='Graph Creator'!$M$4),1,0)</f>
        <v>0</v>
      </c>
      <c r="PD203" s="2">
        <f>IF(AND(NH203&gt;'Graph Creator'!$L$4,'Detalle de Cuentas'!NH203&lt;='Graph Creator'!$M$4),1,0)</f>
        <v>0</v>
      </c>
      <c r="PE203" s="2">
        <f>IF(AND(NI203&gt;'Graph Creator'!$L$4,'Detalle de Cuentas'!NI203&lt;='Graph Creator'!$M$4),1,0)</f>
        <v>0</v>
      </c>
      <c r="PF203" s="2">
        <f>IF(AND(NJ203&gt;'Graph Creator'!$L$4,'Detalle de Cuentas'!NJ203&lt;='Graph Creator'!$M$4),1,0)</f>
        <v>0</v>
      </c>
      <c r="PG203" s="2">
        <f>IF(AND(NK203&gt;'Graph Creator'!$L$4,'Detalle de Cuentas'!NK203&lt;='Graph Creator'!$M$4),1,0)</f>
        <v>0</v>
      </c>
      <c r="PH203" s="2">
        <f>IF(AND(NL203&gt;'Graph Creator'!$L$4,'Detalle de Cuentas'!NL203&lt;='Graph Creator'!$M$4),1,0)</f>
        <v>0</v>
      </c>
      <c r="PI203" s="2">
        <f>IF(AND(NM203&gt;'Graph Creator'!$L$4,'Detalle de Cuentas'!NM203&lt;='Graph Creator'!$M$4),1,0)</f>
        <v>0</v>
      </c>
      <c r="PJ203" s="2">
        <f>IF(AND(NN203&gt;'Graph Creator'!$L$4,'Detalle de Cuentas'!NN203&lt;='Graph Creator'!$M$4),1,0)</f>
        <v>0</v>
      </c>
      <c r="PK203" s="2">
        <f>IF(AND(NO203&gt;'Graph Creator'!$L$4,'Detalle de Cuentas'!NO203&lt;='Graph Creator'!$M$4),1,0)</f>
        <v>0</v>
      </c>
      <c r="PL203" s="2">
        <f>IF(AND(NP203&gt;'Graph Creator'!$L$4,'Detalle de Cuentas'!NP203&lt;='Graph Creator'!$M$4),1,0)</f>
        <v>0</v>
      </c>
      <c r="PM203" s="2">
        <f>IF(AND(NQ203&gt;'Graph Creator'!$L$4,'Detalle de Cuentas'!NQ203&lt;='Graph Creator'!$M$4),1,0)</f>
        <v>0</v>
      </c>
      <c r="PN203" s="2">
        <f>IF(AND(NR203&gt;'Graph Creator'!$L$4,'Detalle de Cuentas'!NR203&lt;='Graph Creator'!$M$4),1,0)</f>
        <v>0</v>
      </c>
      <c r="PO203" s="2">
        <f>IF(AND(NS203&gt;'Graph Creator'!$L$4,'Detalle de Cuentas'!NS203&lt;='Graph Creator'!$M$4),1,0)</f>
        <v>0</v>
      </c>
      <c r="PP203" s="2">
        <f>IF(AND(NT203&gt;'Graph Creator'!$L$4,'Detalle de Cuentas'!NT203&lt;='Graph Creator'!$M$4),1,0)</f>
        <v>0</v>
      </c>
      <c r="PQ203" s="2">
        <f>IF(AND(NU203&gt;'Graph Creator'!$L$4,'Detalle de Cuentas'!NU203&lt;='Graph Creator'!$M$4),1,0)</f>
        <v>0</v>
      </c>
      <c r="PR203" s="2">
        <f>IF(AND(NV203&gt;'Graph Creator'!$L$4,'Detalle de Cuentas'!NV203&lt;='Graph Creator'!$M$4),1,0)</f>
        <v>0</v>
      </c>
      <c r="PS203" s="2">
        <f>IF(AND(NW203&gt;'Graph Creator'!$L$4,'Detalle de Cuentas'!NW203&lt;='Graph Creator'!$M$4),1,0)</f>
        <v>0</v>
      </c>
      <c r="PT203" s="2">
        <f>IF(AND(NX203&gt;'Graph Creator'!$L$4,'Detalle de Cuentas'!NX203&lt;='Graph Creator'!$M$4),1,0)</f>
        <v>0</v>
      </c>
      <c r="PU203" s="2">
        <f>IF(AND(NY203&gt;'Graph Creator'!$L$4,'Detalle de Cuentas'!NY203&lt;='Graph Creator'!$M$4),1,0)</f>
        <v>0</v>
      </c>
      <c r="PV203" s="2">
        <f>IF(AND(NZ203&gt;'Graph Creator'!$L$4,'Detalle de Cuentas'!NZ203&lt;='Graph Creator'!$M$4),1,0)</f>
        <v>0</v>
      </c>
      <c r="PW203" s="2">
        <f>IF(AND(OA203&gt;'Graph Creator'!$L$4,'Detalle de Cuentas'!OA203&lt;='Graph Creator'!$M$4),1,0)</f>
        <v>0</v>
      </c>
      <c r="PX203" s="2">
        <f>IF(AND(OB203&gt;'Graph Creator'!$L$4,'Detalle de Cuentas'!OB203&lt;='Graph Creator'!$M$4),1,0)</f>
        <v>0</v>
      </c>
      <c r="PY203" s="2">
        <f>IF(AND(OC203&gt;'Graph Creator'!$L$4,'Detalle de Cuentas'!OC203&lt;='Graph Creator'!$M$4),1,0)</f>
        <v>0</v>
      </c>
      <c r="PZ203" s="2">
        <f>IF(AND(NF203&gt;'Graph Creator'!$M$4,'Detalle de Cuentas'!NF203&lt;='Graph Creator'!$N$4),1,0)</f>
        <v>0</v>
      </c>
      <c r="QA203" s="2">
        <f>IF(AND(NG203&gt;'Graph Creator'!$M$4,'Detalle de Cuentas'!NG203&lt;='Graph Creator'!$N$4),1,0)</f>
        <v>0</v>
      </c>
      <c r="QB203" s="2">
        <f>IF(AND(NH203&gt;'Graph Creator'!$M$4,'Detalle de Cuentas'!NH203&lt;='Graph Creator'!$N$4),1,0)</f>
        <v>0</v>
      </c>
      <c r="QC203" s="2">
        <f>IF(AND(NI203&gt;'Graph Creator'!$M$4,'Detalle de Cuentas'!NI203&lt;='Graph Creator'!$N$4),1,0)</f>
        <v>0</v>
      </c>
      <c r="QD203" s="2">
        <f>IF(AND(NJ203&gt;'Graph Creator'!$M$4,'Detalle de Cuentas'!NJ203&lt;='Graph Creator'!$N$4),1,0)</f>
        <v>0</v>
      </c>
      <c r="QE203" s="2">
        <f>IF(AND(NK203&gt;'Graph Creator'!$M$4,'Detalle de Cuentas'!NK203&lt;='Graph Creator'!$N$4),1,0)</f>
        <v>0</v>
      </c>
      <c r="QF203" s="2">
        <f>IF(AND(NL203&gt;'Graph Creator'!$M$4,'Detalle de Cuentas'!NL203&lt;='Graph Creator'!$N$4),1,0)</f>
        <v>0</v>
      </c>
      <c r="QG203" s="2">
        <f>IF(AND(NM203&gt;'Graph Creator'!$M$4,'Detalle de Cuentas'!NM203&lt;='Graph Creator'!$N$4),1,0)</f>
        <v>0</v>
      </c>
      <c r="QH203" s="2">
        <f>IF(AND(NN203&gt;'Graph Creator'!$M$4,'Detalle de Cuentas'!NN203&lt;='Graph Creator'!$N$4),1,0)</f>
        <v>0</v>
      </c>
      <c r="QI203" s="2">
        <f>IF(AND(NO203&gt;'Graph Creator'!$M$4,'Detalle de Cuentas'!NO203&lt;='Graph Creator'!$N$4),1,0)</f>
        <v>0</v>
      </c>
      <c r="QJ203" s="2">
        <f>IF(AND(NP203&gt;'Graph Creator'!$M$4,'Detalle de Cuentas'!NP203&lt;='Graph Creator'!$N$4),1,0)</f>
        <v>0</v>
      </c>
      <c r="QK203" s="2">
        <f>IF(AND(NQ203&gt;'Graph Creator'!$M$4,'Detalle de Cuentas'!NQ203&lt;='Graph Creator'!$N$4),1,0)</f>
        <v>0</v>
      </c>
      <c r="QL203" s="2">
        <f>IF(AND(NR203&gt;'Graph Creator'!$M$4,'Detalle de Cuentas'!NR203&lt;='Graph Creator'!$N$4),1,0)</f>
        <v>0</v>
      </c>
      <c r="QM203" s="2">
        <f>IF(AND(NS203&gt;'Graph Creator'!$M$4,'Detalle de Cuentas'!NS203&lt;='Graph Creator'!$N$4),1,0)</f>
        <v>0</v>
      </c>
      <c r="QN203" s="2">
        <f>IF(AND(NT203&gt;'Graph Creator'!$M$4,'Detalle de Cuentas'!NT203&lt;='Graph Creator'!$N$4),1,0)</f>
        <v>0</v>
      </c>
      <c r="QO203" s="2">
        <f>IF(AND(NU203&gt;'Graph Creator'!$M$4,'Detalle de Cuentas'!NU203&lt;='Graph Creator'!$N$4),1,0)</f>
        <v>0</v>
      </c>
      <c r="QP203" s="2">
        <f>IF(AND(NV203&gt;'Graph Creator'!$M$4,'Detalle de Cuentas'!NV203&lt;='Graph Creator'!$N$4),1,0)</f>
        <v>0</v>
      </c>
      <c r="QQ203" s="2">
        <f>IF(AND(NW203&gt;'Graph Creator'!$M$4,'Detalle de Cuentas'!NW203&lt;='Graph Creator'!$N$4),1,0)</f>
        <v>0</v>
      </c>
      <c r="QR203" s="2">
        <f>IF(AND(NX203&gt;'Graph Creator'!$M$4,'Detalle de Cuentas'!NX203&lt;='Graph Creator'!$N$4),1,0)</f>
        <v>0</v>
      </c>
      <c r="QS203" s="2">
        <f>IF(AND(NY203&gt;'Graph Creator'!$M$4,'Detalle de Cuentas'!NY203&lt;='Graph Creator'!$N$4),1,0)</f>
        <v>0</v>
      </c>
      <c r="QT203" s="2">
        <f>IF(AND(NZ203&gt;'Graph Creator'!$M$4,'Detalle de Cuentas'!NZ203&lt;='Graph Creator'!$N$4),1,0)</f>
        <v>0</v>
      </c>
      <c r="QU203" s="2">
        <f>IF(AND(OA203&gt;'Graph Creator'!$M$4,'Detalle de Cuentas'!OA203&lt;='Graph Creator'!$N$4),1,0)</f>
        <v>0</v>
      </c>
      <c r="QV203" s="2">
        <f>IF(AND(OB203&gt;'Graph Creator'!$M$4,'Detalle de Cuentas'!OB203&lt;='Graph Creator'!$N$4),1,0)</f>
        <v>0</v>
      </c>
      <c r="QW203" s="2">
        <f>IF(AND(OC203&gt;'Graph Creator'!$M$4,'Detalle de Cuentas'!OC203&lt;='Graph Creator'!$N$4),1,0)</f>
        <v>0</v>
      </c>
      <c r="QX203" s="2">
        <f>IF(AND(NF203&gt;'Graph Creator'!$N$4,'Detalle de Cuentas'!NF203&lt;='Graph Creator'!$O$4),1,0)</f>
        <v>0</v>
      </c>
      <c r="QY203" s="2">
        <f>IF(AND(NG203&gt;'Graph Creator'!$N$4,'Detalle de Cuentas'!NG203&lt;='Graph Creator'!$O$4),1,0)</f>
        <v>0</v>
      </c>
      <c r="QZ203" s="2">
        <f>IF(AND(NH203&gt;'Graph Creator'!$N$4,'Detalle de Cuentas'!NH203&lt;='Graph Creator'!$O$4),1,0)</f>
        <v>0</v>
      </c>
      <c r="RA203" s="2">
        <f>IF(AND(NI203&gt;'Graph Creator'!$N$4,'Detalle de Cuentas'!NI203&lt;='Graph Creator'!$O$4),1,0)</f>
        <v>0</v>
      </c>
      <c r="RB203" s="2">
        <f>IF(AND(NJ203&gt;'Graph Creator'!$N$4,'Detalle de Cuentas'!NJ203&lt;='Graph Creator'!$O$4),1,0)</f>
        <v>0</v>
      </c>
      <c r="RC203" s="2">
        <f>IF(AND(NK203&gt;'Graph Creator'!$N$4,'Detalle de Cuentas'!NK203&lt;='Graph Creator'!$O$4),1,0)</f>
        <v>0</v>
      </c>
      <c r="RD203" s="2">
        <f>IF(AND(NL203&gt;'Graph Creator'!$N$4,'Detalle de Cuentas'!NL203&lt;='Graph Creator'!$O$4),1,0)</f>
        <v>0</v>
      </c>
      <c r="RE203" s="2">
        <f>IF(AND(NM203&gt;'Graph Creator'!$N$4,'Detalle de Cuentas'!NM203&lt;='Graph Creator'!$O$4),1,0)</f>
        <v>0</v>
      </c>
      <c r="RF203" s="2">
        <f>IF(AND(NN203&gt;'Graph Creator'!$N$4,'Detalle de Cuentas'!NN203&lt;='Graph Creator'!$O$4),1,0)</f>
        <v>0</v>
      </c>
      <c r="RG203" s="2">
        <f>IF(AND(NO203&gt;'Graph Creator'!$N$4,'Detalle de Cuentas'!NO203&lt;='Graph Creator'!$O$4),1,0)</f>
        <v>0</v>
      </c>
      <c r="RH203" s="2">
        <f>IF(AND(NP203&gt;'Graph Creator'!$N$4,'Detalle de Cuentas'!NP203&lt;='Graph Creator'!$O$4),1,0)</f>
        <v>0</v>
      </c>
      <c r="RI203" s="2">
        <f>IF(AND(NQ203&gt;'Graph Creator'!$N$4,'Detalle de Cuentas'!NQ203&lt;='Graph Creator'!$O$4),1,0)</f>
        <v>0</v>
      </c>
      <c r="RJ203" s="2">
        <f>IF(AND(NR203&gt;'Graph Creator'!$N$4,'Detalle de Cuentas'!NR203&lt;='Graph Creator'!$O$4),1,0)</f>
        <v>0</v>
      </c>
      <c r="RK203" s="2">
        <f>IF(AND(NS203&gt;'Graph Creator'!$N$4,'Detalle de Cuentas'!NS203&lt;='Graph Creator'!$O$4),1,0)</f>
        <v>0</v>
      </c>
      <c r="RL203" s="2">
        <f>IF(AND(NT203&gt;'Graph Creator'!$N$4,'Detalle de Cuentas'!NT203&lt;='Graph Creator'!$O$4),1,0)</f>
        <v>0</v>
      </c>
      <c r="RM203" s="2">
        <f>IF(AND(NU203&gt;'Graph Creator'!$N$4,'Detalle de Cuentas'!NU203&lt;='Graph Creator'!$O$4),1,0)</f>
        <v>0</v>
      </c>
      <c r="RN203" s="2">
        <f>IF(AND(NV203&gt;'Graph Creator'!$N$4,'Detalle de Cuentas'!NV203&lt;='Graph Creator'!$O$4),1,0)</f>
        <v>0</v>
      </c>
      <c r="RO203" s="2">
        <f>IF(AND(NW203&gt;'Graph Creator'!$N$4,'Detalle de Cuentas'!NW203&lt;='Graph Creator'!$O$4),1,0)</f>
        <v>0</v>
      </c>
      <c r="RP203" s="2">
        <f>IF(AND(NX203&gt;'Graph Creator'!$N$4,'Detalle de Cuentas'!NX203&lt;='Graph Creator'!$O$4),1,0)</f>
        <v>0</v>
      </c>
      <c r="RQ203" s="2">
        <f>IF(AND(NY203&gt;'Graph Creator'!$N$4,'Detalle de Cuentas'!NY203&lt;='Graph Creator'!$O$4),1,0)</f>
        <v>0</v>
      </c>
      <c r="RR203" s="2">
        <f>IF(AND(NZ203&gt;'Graph Creator'!$N$4,'Detalle de Cuentas'!NZ203&lt;='Graph Creator'!$O$4),1,0)</f>
        <v>0</v>
      </c>
      <c r="RS203" s="2">
        <f>IF(AND(OA203&gt;'Graph Creator'!$N$4,'Detalle de Cuentas'!OA203&lt;='Graph Creator'!$O$4),1,0)</f>
        <v>0</v>
      </c>
      <c r="RT203" s="2">
        <f>IF(AND(OB203&gt;'Graph Creator'!$N$4,'Detalle de Cuentas'!OB203&lt;='Graph Creator'!$O$4),1,0)</f>
        <v>0</v>
      </c>
      <c r="RU203" s="2">
        <f>IF(AND(OC203&gt;'Graph Creator'!$N$4,'Detalle de Cuentas'!OC203&lt;='Graph Creator'!$O$4),1,0)</f>
        <v>0</v>
      </c>
      <c r="RV203" s="2" t="e">
        <f t="shared" si="2027"/>
        <v>#VALUE!</v>
      </c>
      <c r="RW203" s="2" t="e">
        <f t="shared" si="2028"/>
        <v>#VALUE!</v>
      </c>
      <c r="RX203" s="2" t="e">
        <f t="shared" si="2029"/>
        <v>#VALUE!</v>
      </c>
      <c r="RY203" s="2" t="e">
        <f t="shared" si="2030"/>
        <v>#VALUE!</v>
      </c>
      <c r="RZ203" s="2" t="e">
        <f t="shared" si="2031"/>
        <v>#VALUE!</v>
      </c>
      <c r="SA203" s="2" t="e">
        <f t="shared" si="2032"/>
        <v>#VALUE!</v>
      </c>
      <c r="SB203" s="2" t="e">
        <f t="shared" si="2033"/>
        <v>#VALUE!</v>
      </c>
      <c r="SC203" s="2" t="e">
        <f t="shared" si="2034"/>
        <v>#VALUE!</v>
      </c>
      <c r="SD203" s="2" t="e">
        <f t="shared" si="2035"/>
        <v>#VALUE!</v>
      </c>
      <c r="SE203" s="2" t="e">
        <f t="shared" si="2036"/>
        <v>#VALUE!</v>
      </c>
      <c r="SF203" s="2" t="e">
        <f t="shared" si="2037"/>
        <v>#VALUE!</v>
      </c>
      <c r="SG203" s="2" t="e">
        <f t="shared" si="2038"/>
        <v>#VALUE!</v>
      </c>
      <c r="SH203" s="2" t="e">
        <f t="shared" si="2039"/>
        <v>#VALUE!</v>
      </c>
      <c r="SI203" s="2" t="e">
        <f t="shared" si="2040"/>
        <v>#VALUE!</v>
      </c>
      <c r="SJ203" s="2" t="e">
        <f t="shared" si="2041"/>
        <v>#VALUE!</v>
      </c>
      <c r="SK203" s="2" t="e">
        <f t="shared" si="2042"/>
        <v>#VALUE!</v>
      </c>
      <c r="SL203" s="2" t="e">
        <f t="shared" si="2043"/>
        <v>#VALUE!</v>
      </c>
      <c r="SM203" s="2" t="e">
        <f t="shared" si="2044"/>
        <v>#VALUE!</v>
      </c>
      <c r="SN203" s="2" t="e">
        <f t="shared" si="2045"/>
        <v>#VALUE!</v>
      </c>
      <c r="SO203" s="2" t="e">
        <f t="shared" si="2046"/>
        <v>#VALUE!</v>
      </c>
      <c r="SP203" s="2" t="e">
        <f t="shared" si="2047"/>
        <v>#VALUE!</v>
      </c>
      <c r="SQ203" s="2" t="e">
        <f t="shared" si="2048"/>
        <v>#VALUE!</v>
      </c>
      <c r="SR203" s="2" t="e">
        <f t="shared" si="2049"/>
        <v>#VALUE!</v>
      </c>
      <c r="SS203" s="2" t="e">
        <f t="shared" si="2050"/>
        <v>#VALUE!</v>
      </c>
      <c r="ST203" s="2" t="e">
        <f t="shared" si="2051"/>
        <v>#VALUE!</v>
      </c>
      <c r="SU203" s="2" t="e">
        <f t="shared" si="2052"/>
        <v>#VALUE!</v>
      </c>
      <c r="SV203" s="2" t="e">
        <f t="shared" si="2053"/>
        <v>#VALUE!</v>
      </c>
      <c r="SW203" s="2" t="e">
        <f t="shared" si="2054"/>
        <v>#VALUE!</v>
      </c>
      <c r="SX203" s="2" t="e">
        <f t="shared" si="2055"/>
        <v>#VALUE!</v>
      </c>
      <c r="SY203" s="2" t="e">
        <f t="shared" si="2056"/>
        <v>#VALUE!</v>
      </c>
      <c r="SZ203" s="2" t="e">
        <f t="shared" si="2057"/>
        <v>#VALUE!</v>
      </c>
      <c r="TA203" s="2" t="e">
        <f t="shared" si="2058"/>
        <v>#VALUE!</v>
      </c>
      <c r="TB203" s="2" t="e">
        <f t="shared" si="2059"/>
        <v>#VALUE!</v>
      </c>
      <c r="TC203" s="2" t="e">
        <f t="shared" si="2060"/>
        <v>#VALUE!</v>
      </c>
      <c r="TD203" s="2" t="e">
        <f t="shared" si="2061"/>
        <v>#VALUE!</v>
      </c>
      <c r="TE203" s="2" t="e">
        <f t="shared" si="2062"/>
        <v>#VALUE!</v>
      </c>
      <c r="TF203" s="2" t="str">
        <f>IF(DZ203=1,IF(SUM(DZ$17:DZ203)&lt;2,""&amp;B203,", "&amp;B203),"")</f>
        <v/>
      </c>
      <c r="TG203" s="2" t="str">
        <f t="shared" si="2075"/>
        <v/>
      </c>
      <c r="TH203" s="2">
        <f t="shared" si="2063"/>
        <v>0</v>
      </c>
      <c r="TI203" s="14" t="str">
        <f t="shared" si="2064"/>
        <v/>
      </c>
      <c r="TJ203" s="14" t="e">
        <f t="shared" si="1884"/>
        <v>#VALUE!</v>
      </c>
      <c r="TK203" s="14" t="e">
        <f t="shared" si="1885"/>
        <v>#VALUE!</v>
      </c>
      <c r="TL203" s="14" t="e">
        <f t="shared" si="1886"/>
        <v>#VALUE!</v>
      </c>
      <c r="TM203" s="14" t="e">
        <f t="shared" si="1887"/>
        <v>#VALUE!</v>
      </c>
      <c r="TN203" s="14" t="e">
        <f t="shared" si="1888"/>
        <v>#VALUE!</v>
      </c>
      <c r="TO203" s="14" t="e">
        <f t="shared" si="1889"/>
        <v>#VALUE!</v>
      </c>
      <c r="TP203" s="14" t="e">
        <f t="shared" si="1890"/>
        <v>#VALUE!</v>
      </c>
      <c r="TQ203" s="14" t="e">
        <f t="shared" si="1891"/>
        <v>#VALUE!</v>
      </c>
      <c r="TR203" s="14" t="e">
        <f t="shared" si="1892"/>
        <v>#VALUE!</v>
      </c>
      <c r="TS203" s="14" t="e">
        <f t="shared" si="1893"/>
        <v>#VALUE!</v>
      </c>
      <c r="TT203" s="14" t="e">
        <f t="shared" si="1894"/>
        <v>#VALUE!</v>
      </c>
      <c r="TU203" s="14" t="e">
        <f t="shared" si="1895"/>
        <v>#VALUE!</v>
      </c>
      <c r="TV203" s="14" t="e">
        <f t="shared" si="1896"/>
        <v>#VALUE!</v>
      </c>
      <c r="TW203" s="14" t="e">
        <f t="shared" si="1897"/>
        <v>#VALUE!</v>
      </c>
      <c r="TX203" s="14" t="e">
        <f t="shared" si="1898"/>
        <v>#VALUE!</v>
      </c>
      <c r="TY203" s="14" t="e">
        <f t="shared" si="1899"/>
        <v>#VALUE!</v>
      </c>
      <c r="TZ203" s="14" t="e">
        <f t="shared" si="1900"/>
        <v>#VALUE!</v>
      </c>
      <c r="UA203" s="14" t="e">
        <f t="shared" si="1901"/>
        <v>#VALUE!</v>
      </c>
      <c r="UB203" s="14" t="e">
        <f t="shared" si="1902"/>
        <v>#VALUE!</v>
      </c>
      <c r="UC203" s="14" t="e">
        <f t="shared" si="1903"/>
        <v>#VALUE!</v>
      </c>
      <c r="UD203" s="14" t="e">
        <f t="shared" si="1904"/>
        <v>#VALUE!</v>
      </c>
      <c r="UE203" s="14" t="e">
        <f t="shared" si="1905"/>
        <v>#VALUE!</v>
      </c>
      <c r="UF203" s="14" t="e">
        <f t="shared" si="1906"/>
        <v>#VALUE!</v>
      </c>
      <c r="UH203" s="2">
        <f>IF($C$4-$R203&gt;'Graph Creator'!$E$2*'Graph Creator'!$D$13*12,0,1)</f>
        <v>1</v>
      </c>
      <c r="UJ203" s="2" t="e">
        <f t="shared" si="2065"/>
        <v>#VALUE!</v>
      </c>
      <c r="UK203" s="2" t="e">
        <f t="shared" si="1907"/>
        <v>#VALUE!</v>
      </c>
      <c r="UL203" s="2" t="e">
        <f t="shared" si="1908"/>
        <v>#VALUE!</v>
      </c>
      <c r="UM203" s="2" t="e">
        <f t="shared" si="1909"/>
        <v>#VALUE!</v>
      </c>
      <c r="UN203" s="2" t="e">
        <f t="shared" si="1910"/>
        <v>#VALUE!</v>
      </c>
      <c r="UO203" s="2" t="e">
        <f t="shared" si="1911"/>
        <v>#VALUE!</v>
      </c>
      <c r="UP203" s="2" t="e">
        <f t="shared" si="1912"/>
        <v>#VALUE!</v>
      </c>
      <c r="UQ203" s="2" t="e">
        <f t="shared" si="1913"/>
        <v>#VALUE!</v>
      </c>
      <c r="UR203" s="2" t="e">
        <f t="shared" si="1914"/>
        <v>#VALUE!</v>
      </c>
      <c r="US203" s="2" t="e">
        <f t="shared" si="1915"/>
        <v>#VALUE!</v>
      </c>
      <c r="UT203" s="2" t="e">
        <f t="shared" si="1916"/>
        <v>#VALUE!</v>
      </c>
      <c r="UU203" s="2" t="e">
        <f t="shared" si="1917"/>
        <v>#VALUE!</v>
      </c>
      <c r="UV203" s="2" t="e">
        <f t="shared" si="1918"/>
        <v>#VALUE!</v>
      </c>
      <c r="UW203" s="2" t="e">
        <f t="shared" si="1919"/>
        <v>#VALUE!</v>
      </c>
      <c r="UX203" s="2" t="e">
        <f t="shared" si="1920"/>
        <v>#VALUE!</v>
      </c>
      <c r="UY203" s="2" t="e">
        <f t="shared" si="1921"/>
        <v>#VALUE!</v>
      </c>
      <c r="UZ203" s="2" t="e">
        <f t="shared" si="1922"/>
        <v>#VALUE!</v>
      </c>
      <c r="VA203" s="2" t="e">
        <f t="shared" si="1923"/>
        <v>#VALUE!</v>
      </c>
      <c r="VB203" s="2" t="e">
        <f t="shared" si="1924"/>
        <v>#VALUE!</v>
      </c>
      <c r="VC203" s="2" t="e">
        <f t="shared" si="1925"/>
        <v>#VALUE!</v>
      </c>
      <c r="VD203" s="2" t="e">
        <f t="shared" si="1926"/>
        <v>#VALUE!</v>
      </c>
      <c r="VE203" s="2" t="e">
        <f t="shared" si="1927"/>
        <v>#VALUE!</v>
      </c>
      <c r="VF203" s="2" t="e">
        <f t="shared" si="1928"/>
        <v>#VALUE!</v>
      </c>
      <c r="VG203" s="2" t="e">
        <f t="shared" si="1929"/>
        <v>#VALUE!</v>
      </c>
      <c r="VH203" s="2" t="e">
        <f t="shared" si="1930"/>
        <v>#VALUE!</v>
      </c>
      <c r="VI203" s="2" t="e">
        <f t="shared" si="1931"/>
        <v>#VALUE!</v>
      </c>
      <c r="VJ203" s="2" t="e">
        <f t="shared" si="1932"/>
        <v>#VALUE!</v>
      </c>
      <c r="VK203" s="2" t="e">
        <f t="shared" si="1933"/>
        <v>#VALUE!</v>
      </c>
      <c r="VL203" s="2" t="e">
        <f t="shared" si="1934"/>
        <v>#VALUE!</v>
      </c>
      <c r="VM203" s="2" t="e">
        <f t="shared" si="1935"/>
        <v>#VALUE!</v>
      </c>
      <c r="VN203" s="2" t="e">
        <f t="shared" si="1936"/>
        <v>#VALUE!</v>
      </c>
      <c r="VO203" s="2" t="e">
        <f t="shared" si="1937"/>
        <v>#VALUE!</v>
      </c>
      <c r="VP203" s="2" t="e">
        <f t="shared" si="1938"/>
        <v>#VALUE!</v>
      </c>
      <c r="VQ203" s="2" t="e">
        <f t="shared" si="1939"/>
        <v>#VALUE!</v>
      </c>
      <c r="VR203" s="2" t="e">
        <f t="shared" si="1940"/>
        <v>#VALUE!</v>
      </c>
      <c r="VS203" s="2" t="e">
        <f t="shared" si="1941"/>
        <v>#VALUE!</v>
      </c>
      <c r="VT203" s="98">
        <f t="shared" si="2066"/>
        <v>0</v>
      </c>
      <c r="VU203" s="98">
        <f t="shared" si="1942"/>
        <v>0</v>
      </c>
      <c r="VV203" s="98">
        <f t="shared" si="1943"/>
        <v>0</v>
      </c>
      <c r="VW203" s="98">
        <f t="shared" si="1944"/>
        <v>0</v>
      </c>
      <c r="VX203" s="98">
        <f t="shared" si="1945"/>
        <v>0</v>
      </c>
      <c r="VY203" s="98">
        <f t="shared" si="1946"/>
        <v>0</v>
      </c>
      <c r="VZ203" s="98">
        <f t="shared" si="1947"/>
        <v>0</v>
      </c>
      <c r="WA203" s="98">
        <f t="shared" si="1948"/>
        <v>0</v>
      </c>
      <c r="WB203" s="98">
        <f t="shared" si="1949"/>
        <v>0</v>
      </c>
      <c r="WC203" s="98">
        <f t="shared" si="1950"/>
        <v>0</v>
      </c>
      <c r="WD203" s="98">
        <f t="shared" si="1951"/>
        <v>0</v>
      </c>
      <c r="WE203" s="98">
        <f t="shared" si="1952"/>
        <v>0</v>
      </c>
      <c r="WF203" s="98">
        <f t="shared" si="1953"/>
        <v>0</v>
      </c>
      <c r="WG203" s="98">
        <f t="shared" si="1954"/>
        <v>0</v>
      </c>
      <c r="WH203" s="98">
        <f t="shared" si="1955"/>
        <v>0</v>
      </c>
      <c r="WI203" s="98">
        <f t="shared" si="1956"/>
        <v>0</v>
      </c>
      <c r="WJ203" s="98">
        <f t="shared" si="1957"/>
        <v>0</v>
      </c>
      <c r="WK203" s="98">
        <f t="shared" si="1958"/>
        <v>0</v>
      </c>
      <c r="WL203" s="98">
        <f t="shared" si="1959"/>
        <v>0</v>
      </c>
      <c r="WM203" s="98">
        <f t="shared" si="1960"/>
        <v>0</v>
      </c>
      <c r="WN203" s="98">
        <f t="shared" si="1961"/>
        <v>0</v>
      </c>
      <c r="WO203" s="98">
        <f t="shared" si="1962"/>
        <v>0</v>
      </c>
      <c r="WP203" s="98">
        <f t="shared" si="1963"/>
        <v>0</v>
      </c>
      <c r="WQ203" s="98">
        <f t="shared" si="1964"/>
        <v>0</v>
      </c>
      <c r="WR203" s="98">
        <f>IFERROR(INDEX('Score Calculation'!$D$38:$D$41,MATCH('Detalle de Cuentas'!VT203,'Score Calculation'!$C$38:$C$41,1)),0)</f>
        <v>4</v>
      </c>
      <c r="WS203" s="98">
        <f>IFERROR(INDEX('Score Calculation'!$D$38:$D$41,MATCH('Detalle de Cuentas'!VU203,'Score Calculation'!$C$38:$C$41,1)),0)</f>
        <v>4</v>
      </c>
      <c r="WT203" s="98">
        <f>IFERROR(INDEX('Score Calculation'!$D$38:$D$41,MATCH('Detalle de Cuentas'!VV203,'Score Calculation'!$C$38:$C$41,1)),0)</f>
        <v>4</v>
      </c>
      <c r="WU203" s="98">
        <f>IFERROR(INDEX('Score Calculation'!$D$38:$D$41,MATCH('Detalle de Cuentas'!VW203,'Score Calculation'!$C$38:$C$41,1)),0)</f>
        <v>4</v>
      </c>
      <c r="WV203" s="98">
        <f>IFERROR(INDEX('Score Calculation'!$D$38:$D$41,MATCH('Detalle de Cuentas'!VX203,'Score Calculation'!$C$38:$C$41,1)),0)</f>
        <v>4</v>
      </c>
      <c r="WW203" s="98">
        <f>IFERROR(INDEX('Score Calculation'!$D$38:$D$41,MATCH('Detalle de Cuentas'!VY203,'Score Calculation'!$C$38:$C$41,1)),0)</f>
        <v>4</v>
      </c>
      <c r="WX203" s="98">
        <f>IFERROR(INDEX('Score Calculation'!$D$38:$D$41,MATCH('Detalle de Cuentas'!VZ203,'Score Calculation'!$C$38:$C$41,1)),0)</f>
        <v>4</v>
      </c>
      <c r="WY203" s="98">
        <f>IFERROR(INDEX('Score Calculation'!$D$38:$D$41,MATCH('Detalle de Cuentas'!WA203,'Score Calculation'!$C$38:$C$41,1)),0)</f>
        <v>4</v>
      </c>
      <c r="WZ203" s="98">
        <f>IFERROR(INDEX('Score Calculation'!$D$38:$D$41,MATCH('Detalle de Cuentas'!WB203,'Score Calculation'!$C$38:$C$41,1)),0)</f>
        <v>4</v>
      </c>
      <c r="XA203" s="98">
        <f>IFERROR(INDEX('Score Calculation'!$D$38:$D$41,MATCH('Detalle de Cuentas'!WC203,'Score Calculation'!$C$38:$C$41,1)),0)</f>
        <v>4</v>
      </c>
      <c r="XB203" s="98">
        <f>IFERROR(INDEX('Score Calculation'!$D$38:$D$41,MATCH('Detalle de Cuentas'!WD203,'Score Calculation'!$C$38:$C$41,1)),0)</f>
        <v>4</v>
      </c>
      <c r="XC203" s="98">
        <f>IFERROR(INDEX('Score Calculation'!$D$38:$D$41,MATCH('Detalle de Cuentas'!WE203,'Score Calculation'!$C$38:$C$41,1)),0)</f>
        <v>4</v>
      </c>
      <c r="XD203" s="98">
        <f>IFERROR(INDEX('Score Calculation'!$D$38:$D$41,MATCH('Detalle de Cuentas'!WF203,'Score Calculation'!$C$38:$C$41,1)),0)</f>
        <v>4</v>
      </c>
      <c r="XE203" s="98">
        <f>IFERROR(INDEX('Score Calculation'!$D$38:$D$41,MATCH('Detalle de Cuentas'!WG203,'Score Calculation'!$C$38:$C$41,1)),0)</f>
        <v>4</v>
      </c>
      <c r="XF203" s="98">
        <f>IFERROR(INDEX('Score Calculation'!$D$38:$D$41,MATCH('Detalle de Cuentas'!WH203,'Score Calculation'!$C$38:$C$41,1)),0)</f>
        <v>4</v>
      </c>
      <c r="XG203" s="98">
        <f>IFERROR(INDEX('Score Calculation'!$D$38:$D$41,MATCH('Detalle de Cuentas'!WI203,'Score Calculation'!$C$38:$C$41,1)),0)</f>
        <v>4</v>
      </c>
      <c r="XH203" s="98">
        <f>IFERROR(INDEX('Score Calculation'!$D$38:$D$41,MATCH('Detalle de Cuentas'!WJ203,'Score Calculation'!$C$38:$C$41,1)),0)</f>
        <v>4</v>
      </c>
      <c r="XI203" s="98">
        <f>IFERROR(INDEX('Score Calculation'!$D$38:$D$41,MATCH('Detalle de Cuentas'!WK203,'Score Calculation'!$C$38:$C$41,1)),0)</f>
        <v>4</v>
      </c>
      <c r="XJ203" s="98">
        <f>IFERROR(INDEX('Score Calculation'!$D$38:$D$41,MATCH('Detalle de Cuentas'!WL203,'Score Calculation'!$C$38:$C$41,1)),0)</f>
        <v>4</v>
      </c>
      <c r="XK203" s="98">
        <f>IFERROR(INDEX('Score Calculation'!$D$38:$D$41,MATCH('Detalle de Cuentas'!WM203,'Score Calculation'!$C$38:$C$41,1)),0)</f>
        <v>4</v>
      </c>
      <c r="XL203" s="98">
        <f>IFERROR(INDEX('Score Calculation'!$D$38:$D$41,MATCH('Detalle de Cuentas'!WN203,'Score Calculation'!$C$38:$C$41,1)),0)</f>
        <v>4</v>
      </c>
      <c r="XM203" s="98">
        <f>IFERROR(INDEX('Score Calculation'!$D$38:$D$41,MATCH('Detalle de Cuentas'!WO203,'Score Calculation'!$C$38:$C$41,1)),0)</f>
        <v>4</v>
      </c>
      <c r="XN203" s="98">
        <f>IFERROR(INDEX('Score Calculation'!$D$38:$D$41,MATCH('Detalle de Cuentas'!WP203,'Score Calculation'!$C$38:$C$41,1)),0)</f>
        <v>4</v>
      </c>
      <c r="XO203" s="98">
        <f>IFERROR(INDEX('Score Calculation'!$D$38:$D$41,MATCH('Detalle de Cuentas'!WQ203,'Score Calculation'!$C$38:$C$41,1)),0)</f>
        <v>4</v>
      </c>
      <c r="XP203" s="98">
        <f>IFERROR(INDEX('Score Calculation'!$D$24:$D$31,MATCH('Detalle de Cuentas'!NF203,'Score Calculation'!$C$24:$C$31,1)),0)</f>
        <v>1</v>
      </c>
      <c r="XQ203" s="98">
        <f>IFERROR(INDEX('Score Calculation'!$D$24:$D$31,MATCH('Detalle de Cuentas'!NG203,'Score Calculation'!$C$24:$C$31,1)),0)</f>
        <v>1</v>
      </c>
      <c r="XR203" s="98">
        <f>IFERROR(INDEX('Score Calculation'!$D$24:$D$31,MATCH('Detalle de Cuentas'!NH203,'Score Calculation'!$C$24:$C$31,1)),0)</f>
        <v>1</v>
      </c>
      <c r="XS203" s="98">
        <f>IFERROR(INDEX('Score Calculation'!$D$24:$D$31,MATCH('Detalle de Cuentas'!NI203,'Score Calculation'!$C$24:$C$31,1)),0)</f>
        <v>1</v>
      </c>
      <c r="XT203" s="98">
        <f>IFERROR(INDEX('Score Calculation'!$D$24:$D$31,MATCH('Detalle de Cuentas'!NJ203,'Score Calculation'!$C$24:$C$31,1)),0)</f>
        <v>1</v>
      </c>
      <c r="XU203" s="98">
        <f>IFERROR(INDEX('Score Calculation'!$D$24:$D$31,MATCH('Detalle de Cuentas'!NK203,'Score Calculation'!$C$24:$C$31,1)),0)</f>
        <v>1</v>
      </c>
      <c r="XV203" s="98">
        <f>IFERROR(INDEX('Score Calculation'!$D$24:$D$31,MATCH('Detalle de Cuentas'!NL203,'Score Calculation'!$C$24:$C$31,1)),0)</f>
        <v>1</v>
      </c>
      <c r="XW203" s="98">
        <f>IFERROR(INDEX('Score Calculation'!$D$24:$D$31,MATCH('Detalle de Cuentas'!NM203,'Score Calculation'!$C$24:$C$31,1)),0)</f>
        <v>1</v>
      </c>
      <c r="XX203" s="98">
        <f>IFERROR(INDEX('Score Calculation'!$D$24:$D$31,MATCH('Detalle de Cuentas'!NN203,'Score Calculation'!$C$24:$C$31,1)),0)</f>
        <v>1</v>
      </c>
      <c r="XY203" s="98">
        <f>IFERROR(INDEX('Score Calculation'!$D$24:$D$31,MATCH('Detalle de Cuentas'!NO203,'Score Calculation'!$C$24:$C$31,1)),0)</f>
        <v>1</v>
      </c>
      <c r="XZ203" s="98">
        <f>IFERROR(INDEX('Score Calculation'!$D$24:$D$31,MATCH('Detalle de Cuentas'!NP203,'Score Calculation'!$C$24:$C$31,1)),0)</f>
        <v>1</v>
      </c>
      <c r="YA203" s="98">
        <f>IFERROR(INDEX('Score Calculation'!$D$24:$D$31,MATCH('Detalle de Cuentas'!NQ203,'Score Calculation'!$C$24:$C$31,1)),0)</f>
        <v>1</v>
      </c>
      <c r="YB203" s="98">
        <f>IFERROR(INDEX('Score Calculation'!$D$24:$D$31,MATCH('Detalle de Cuentas'!NR203,'Score Calculation'!$C$24:$C$31,1)),0)</f>
        <v>1</v>
      </c>
      <c r="YC203" s="98">
        <f>IFERROR(INDEX('Score Calculation'!$D$24:$D$31,MATCH('Detalle de Cuentas'!NS203,'Score Calculation'!$C$24:$C$31,1)),0)</f>
        <v>1</v>
      </c>
      <c r="YD203" s="98">
        <f>IFERROR(INDEX('Score Calculation'!$D$24:$D$31,MATCH('Detalle de Cuentas'!NT203,'Score Calculation'!$C$24:$C$31,1)),0)</f>
        <v>1</v>
      </c>
      <c r="YE203" s="98">
        <f>IFERROR(INDEX('Score Calculation'!$D$24:$D$31,MATCH('Detalle de Cuentas'!NU203,'Score Calculation'!$C$24:$C$31,1)),0)</f>
        <v>1</v>
      </c>
      <c r="YF203" s="98">
        <f>IFERROR(INDEX('Score Calculation'!$D$24:$D$31,MATCH('Detalle de Cuentas'!NV203,'Score Calculation'!$C$24:$C$31,1)),0)</f>
        <v>1</v>
      </c>
      <c r="YG203" s="98">
        <f>IFERROR(INDEX('Score Calculation'!$D$24:$D$31,MATCH('Detalle de Cuentas'!NW203,'Score Calculation'!$C$24:$C$31,1)),0)</f>
        <v>1</v>
      </c>
      <c r="YH203" s="98">
        <f>IFERROR(INDEX('Score Calculation'!$D$24:$D$31,MATCH('Detalle de Cuentas'!NX203,'Score Calculation'!$C$24:$C$31,1)),0)</f>
        <v>1</v>
      </c>
      <c r="YI203" s="98">
        <f>IFERROR(INDEX('Score Calculation'!$D$24:$D$31,MATCH('Detalle de Cuentas'!NY203,'Score Calculation'!$C$24:$C$31,1)),0)</f>
        <v>1</v>
      </c>
      <c r="YJ203" s="98">
        <f>IFERROR(INDEX('Score Calculation'!$D$24:$D$31,MATCH('Detalle de Cuentas'!NZ203,'Score Calculation'!$C$24:$C$31,1)),0)</f>
        <v>1</v>
      </c>
      <c r="YK203" s="98">
        <f>IFERROR(INDEX('Score Calculation'!$D$24:$D$31,MATCH('Detalle de Cuentas'!OA203,'Score Calculation'!$C$24:$C$31,1)),0)</f>
        <v>1</v>
      </c>
      <c r="YL203" s="98">
        <f>IFERROR(INDEX('Score Calculation'!$D$24:$D$31,MATCH('Detalle de Cuentas'!OB203,'Score Calculation'!$C$24:$C$31,1)),0)</f>
        <v>1</v>
      </c>
      <c r="YM203" s="98">
        <f>IFERROR(INDEX('Score Calculation'!$D$24:$D$31,MATCH('Detalle de Cuentas'!OC203,'Score Calculation'!$C$24:$C$31,1)),0)</f>
        <v>1</v>
      </c>
      <c r="YN203" s="98">
        <f t="shared" si="2067"/>
        <v>0</v>
      </c>
      <c r="YO203" s="98">
        <f>IF(LEFT(TRIM($D203),15)="GRUPO SOLIDARIO",$L203*'Score Calculation'!$H$5,IF(TRIM('Detalle de Cuentas'!$C203)="Semanal",'Detalle de Cuentas'!$L203*'Score Calculation'!$H$6,'Detalle de Cuentas'!$L203))</f>
        <v>0</v>
      </c>
      <c r="YP203" s="99">
        <f>IFERROR(INDEX('Score Calculation'!$D$54:$D$60,MATCH($YO203,'Score Calculation'!$C$54:$C$60,1)),1)</f>
        <v>0.2</v>
      </c>
      <c r="YQ203" s="99">
        <f>IFERROR(INDEX('Score Calculation'!$D$65:$D$123,MATCH(LEFT(TRIM('Detalle de Cuentas'!$F203),20),'Score Calculation'!$F$65:$F$123,0)),1)</f>
        <v>1</v>
      </c>
      <c r="YR203" s="99">
        <f>IFERROR(INDEX('Score Calculation'!$D$46:$D$49,MATCH('Detalle de Cuentas'!$YN203,'Score Calculation'!$C$46:$C$49,1)),1)</f>
        <v>4</v>
      </c>
      <c r="YS203" s="99">
        <f t="shared" si="2068"/>
        <v>0</v>
      </c>
      <c r="YT203" s="99">
        <f t="shared" si="2069"/>
        <v>0</v>
      </c>
      <c r="YU203" s="98" t="str">
        <f t="shared" si="2070"/>
        <v/>
      </c>
      <c r="YV203" s="109">
        <f t="shared" si="2071"/>
        <v>1</v>
      </c>
      <c r="YW203" s="109">
        <f>IFERROR(INDEX('Score Calculation'!$D$187:$D$245,MATCH(LEFT(TRIM('Detalle de Cuentas'!$F203),20),'Score Calculation'!$F$187:$F$245,0)),1)</f>
        <v>1</v>
      </c>
      <c r="YX203" s="109">
        <f>IFERROR(IF($E203="HIPOTECA",-PMT('Score Calculation'!$H$266/(360/$J203),$G203,$YO203)*(30/$J203),-PMT('Score Calculation'!$H$267/(360/$J203),$G203,$YO203)*(30/$J203)),0)</f>
        <v>0</v>
      </c>
      <c r="YY203" s="109">
        <f t="shared" si="2387"/>
        <v>0</v>
      </c>
      <c r="YZ203" s="109">
        <f t="shared" si="2387"/>
        <v>0</v>
      </c>
      <c r="ZA203" s="109">
        <f t="shared" si="2387"/>
        <v>0</v>
      </c>
      <c r="ZB203" s="109">
        <f t="shared" si="2387"/>
        <v>0</v>
      </c>
      <c r="ZC203" s="109">
        <f t="shared" si="2387"/>
        <v>0</v>
      </c>
      <c r="ZD203" s="109">
        <f t="shared" si="2387"/>
        <v>0</v>
      </c>
      <c r="ZE203" s="109">
        <f t="shared" si="2387"/>
        <v>0</v>
      </c>
      <c r="ZF203" s="109">
        <f t="shared" si="2387"/>
        <v>0</v>
      </c>
      <c r="ZG203" s="109">
        <f t="shared" si="2387"/>
        <v>0</v>
      </c>
      <c r="ZH203" s="109">
        <f t="shared" si="2387"/>
        <v>0</v>
      </c>
      <c r="ZI203" s="109">
        <f t="shared" si="2072"/>
        <v>0</v>
      </c>
    </row>
    <row r="204" spans="2:685" x14ac:dyDescent="0.2">
      <c r="B204" s="41">
        <v>188</v>
      </c>
      <c r="C204" s="42"/>
      <c r="D204" s="42"/>
      <c r="E204" s="42"/>
      <c r="F204" s="42"/>
      <c r="G204" s="42"/>
      <c r="H204" s="42"/>
      <c r="I204" s="29"/>
      <c r="J204" s="6" t="str">
        <f t="shared" si="2136"/>
        <v/>
      </c>
      <c r="K204" s="43"/>
      <c r="L204" s="43"/>
      <c r="M204" s="43"/>
      <c r="N204" s="43"/>
      <c r="O204" s="43"/>
      <c r="P204" s="44" t="str">
        <f t="shared" si="1965"/>
        <v/>
      </c>
      <c r="Q204" s="26"/>
      <c r="R204" s="26"/>
      <c r="S204" s="26"/>
      <c r="T204" s="26"/>
      <c r="U204" s="29"/>
      <c r="V204" s="43"/>
      <c r="W204" s="26"/>
      <c r="X204" s="29"/>
      <c r="Y204" s="6">
        <f>IF('Detalle de Cuentas'!$C$4-$R204&gt;'Graph Creator'!$E$2*'Graph Creator'!$D$13*12,0,1)</f>
        <v>1</v>
      </c>
      <c r="Z204" s="45">
        <f t="shared" si="2137"/>
        <v>0</v>
      </c>
      <c r="AA204" s="2" t="e">
        <f t="shared" si="1966"/>
        <v>#VALUE!</v>
      </c>
      <c r="AB204" s="2" t="e">
        <f t="shared" si="1967"/>
        <v>#VALUE!</v>
      </c>
      <c r="AC204" s="2" t="e">
        <f t="shared" si="1968"/>
        <v>#VALUE!</v>
      </c>
      <c r="AD204" s="2" t="e">
        <f t="shared" si="1969"/>
        <v>#VALUE!</v>
      </c>
      <c r="AE204" s="2" t="e">
        <f t="shared" si="1970"/>
        <v>#VALUE!</v>
      </c>
      <c r="AF204" s="2" t="e">
        <f t="shared" si="1971"/>
        <v>#VALUE!</v>
      </c>
      <c r="AG204" s="2">
        <f t="shared" si="1972"/>
        <v>0</v>
      </c>
      <c r="AH204" s="2">
        <f t="shared" si="1973"/>
        <v>0</v>
      </c>
      <c r="AI204" s="2" t="str">
        <f t="shared" si="1974"/>
        <v/>
      </c>
      <c r="AJ204" s="2" t="str">
        <f t="shared" ref="AJ204:BE204" si="2410">IFERROR(SEARCH(".",$I204,AI204+1),"")</f>
        <v/>
      </c>
      <c r="AK204" s="2" t="str">
        <f t="shared" si="2410"/>
        <v/>
      </c>
      <c r="AL204" s="2" t="str">
        <f t="shared" si="2410"/>
        <v/>
      </c>
      <c r="AM204" s="2" t="str">
        <f t="shared" si="2410"/>
        <v/>
      </c>
      <c r="AN204" s="2" t="str">
        <f t="shared" si="2410"/>
        <v/>
      </c>
      <c r="AO204" s="2" t="str">
        <f t="shared" si="2410"/>
        <v/>
      </c>
      <c r="AP204" s="2" t="str">
        <f t="shared" si="2410"/>
        <v/>
      </c>
      <c r="AQ204" s="2" t="str">
        <f t="shared" si="2410"/>
        <v/>
      </c>
      <c r="AR204" s="2" t="str">
        <f t="shared" si="2410"/>
        <v/>
      </c>
      <c r="AS204" s="2" t="str">
        <f t="shared" si="2410"/>
        <v/>
      </c>
      <c r="AT204" s="2" t="str">
        <f t="shared" si="2410"/>
        <v/>
      </c>
      <c r="AU204" s="2" t="str">
        <f t="shared" si="2410"/>
        <v/>
      </c>
      <c r="AV204" s="2" t="str">
        <f t="shared" si="2410"/>
        <v/>
      </c>
      <c r="AW204" s="2" t="str">
        <f t="shared" si="2410"/>
        <v/>
      </c>
      <c r="AX204" s="2" t="str">
        <f t="shared" si="2410"/>
        <v/>
      </c>
      <c r="AY204" s="2" t="str">
        <f t="shared" si="2410"/>
        <v/>
      </c>
      <c r="AZ204" s="2" t="str">
        <f t="shared" si="2410"/>
        <v/>
      </c>
      <c r="BA204" s="2" t="str">
        <f t="shared" si="2410"/>
        <v/>
      </c>
      <c r="BB204" s="2" t="str">
        <f t="shared" si="2410"/>
        <v/>
      </c>
      <c r="BC204" s="2" t="str">
        <f t="shared" si="2410"/>
        <v/>
      </c>
      <c r="BD204" s="2" t="str">
        <f t="shared" si="2410"/>
        <v/>
      </c>
      <c r="BE204" s="2" t="str">
        <f t="shared" si="2410"/>
        <v/>
      </c>
      <c r="BF204" s="2" t="str">
        <f t="shared" si="1976"/>
        <v/>
      </c>
      <c r="BG204" s="2" t="str">
        <f t="shared" si="1620"/>
        <v/>
      </c>
      <c r="BH204" s="2" t="str">
        <f t="shared" si="1621"/>
        <v/>
      </c>
      <c r="BI204" s="2" t="str">
        <f t="shared" si="1622"/>
        <v/>
      </c>
      <c r="BJ204" s="2" t="str">
        <f t="shared" si="1623"/>
        <v/>
      </c>
      <c r="BK204" s="2" t="str">
        <f t="shared" si="1624"/>
        <v/>
      </c>
      <c r="BL204" s="2" t="str">
        <f t="shared" si="1625"/>
        <v/>
      </c>
      <c r="BM204" s="2" t="str">
        <f t="shared" si="1626"/>
        <v/>
      </c>
      <c r="BN204" s="2" t="str">
        <f t="shared" si="1627"/>
        <v/>
      </c>
      <c r="BO204" s="2" t="str">
        <f t="shared" si="1628"/>
        <v/>
      </c>
      <c r="BP204" s="2" t="str">
        <f t="shared" si="1629"/>
        <v/>
      </c>
      <c r="BQ204" s="2" t="str">
        <f t="shared" si="1630"/>
        <v/>
      </c>
      <c r="BR204" s="2" t="str">
        <f t="shared" si="1631"/>
        <v/>
      </c>
      <c r="BS204" s="2" t="str">
        <f t="shared" si="1632"/>
        <v/>
      </c>
      <c r="BT204" s="2" t="str">
        <f t="shared" si="1633"/>
        <v/>
      </c>
      <c r="BU204" s="2" t="str">
        <f t="shared" si="1634"/>
        <v/>
      </c>
      <c r="BV204" s="2" t="str">
        <f t="shared" si="1635"/>
        <v/>
      </c>
      <c r="BW204" s="2" t="str">
        <f t="shared" si="1636"/>
        <v/>
      </c>
      <c r="BX204" s="2" t="str">
        <f t="shared" si="1637"/>
        <v/>
      </c>
      <c r="BY204" s="2" t="str">
        <f t="shared" si="1638"/>
        <v/>
      </c>
      <c r="BZ204" s="2" t="str">
        <f t="shared" si="1639"/>
        <v/>
      </c>
      <c r="CA204" s="2" t="str">
        <f t="shared" si="1640"/>
        <v/>
      </c>
      <c r="CB204" s="2" t="str">
        <f t="shared" si="1641"/>
        <v/>
      </c>
      <c r="CC204" s="2" t="str">
        <f t="shared" si="1642"/>
        <v/>
      </c>
      <c r="CD204" s="14">
        <f t="shared" si="2139"/>
        <v>0</v>
      </c>
      <c r="CE204" s="14" t="e">
        <f t="shared" ref="CE204:DA204" si="2411">CD204-$J$17</f>
        <v>#VALUE!</v>
      </c>
      <c r="CF204" s="14" t="e">
        <f t="shared" si="2411"/>
        <v>#VALUE!</v>
      </c>
      <c r="CG204" s="14" t="e">
        <f t="shared" si="2411"/>
        <v>#VALUE!</v>
      </c>
      <c r="CH204" s="14" t="e">
        <f t="shared" si="2411"/>
        <v>#VALUE!</v>
      </c>
      <c r="CI204" s="14" t="e">
        <f t="shared" si="2411"/>
        <v>#VALUE!</v>
      </c>
      <c r="CJ204" s="14" t="e">
        <f t="shared" si="2411"/>
        <v>#VALUE!</v>
      </c>
      <c r="CK204" s="14" t="e">
        <f t="shared" si="2411"/>
        <v>#VALUE!</v>
      </c>
      <c r="CL204" s="14" t="e">
        <f t="shared" si="2411"/>
        <v>#VALUE!</v>
      </c>
      <c r="CM204" s="14" t="e">
        <f t="shared" si="2411"/>
        <v>#VALUE!</v>
      </c>
      <c r="CN204" s="14" t="e">
        <f t="shared" si="2411"/>
        <v>#VALUE!</v>
      </c>
      <c r="CO204" s="14" t="e">
        <f t="shared" si="2411"/>
        <v>#VALUE!</v>
      </c>
      <c r="CP204" s="14" t="e">
        <f t="shared" si="2411"/>
        <v>#VALUE!</v>
      </c>
      <c r="CQ204" s="14" t="e">
        <f t="shared" si="2411"/>
        <v>#VALUE!</v>
      </c>
      <c r="CR204" s="14" t="e">
        <f t="shared" si="2411"/>
        <v>#VALUE!</v>
      </c>
      <c r="CS204" s="14" t="e">
        <f t="shared" si="2411"/>
        <v>#VALUE!</v>
      </c>
      <c r="CT204" s="14" t="e">
        <f t="shared" si="2411"/>
        <v>#VALUE!</v>
      </c>
      <c r="CU204" s="14" t="e">
        <f t="shared" si="2411"/>
        <v>#VALUE!</v>
      </c>
      <c r="CV204" s="14" t="e">
        <f t="shared" si="2411"/>
        <v>#VALUE!</v>
      </c>
      <c r="CW204" s="14" t="e">
        <f t="shared" si="2411"/>
        <v>#VALUE!</v>
      </c>
      <c r="CX204" s="14" t="e">
        <f t="shared" si="2411"/>
        <v>#VALUE!</v>
      </c>
      <c r="CY204" s="14" t="e">
        <f t="shared" si="2411"/>
        <v>#VALUE!</v>
      </c>
      <c r="CZ204" s="14" t="e">
        <f t="shared" si="2411"/>
        <v>#VALUE!</v>
      </c>
      <c r="DA204" s="14" t="e">
        <f t="shared" si="2411"/>
        <v>#VALUE!</v>
      </c>
      <c r="DB204" s="2">
        <f t="shared" si="1978"/>
        <v>0</v>
      </c>
      <c r="DC204" s="2">
        <f t="shared" si="1979"/>
        <v>0</v>
      </c>
      <c r="DD204" s="2">
        <f t="shared" si="1980"/>
        <v>0</v>
      </c>
      <c r="DE204" s="2">
        <f t="shared" si="1981"/>
        <v>0</v>
      </c>
      <c r="DF204" s="2">
        <f t="shared" si="1982"/>
        <v>0</v>
      </c>
      <c r="DG204" s="2">
        <f t="shared" si="1983"/>
        <v>0</v>
      </c>
      <c r="DH204" s="2">
        <f t="shared" si="1984"/>
        <v>0</v>
      </c>
      <c r="DI204" s="2">
        <f t="shared" si="1985"/>
        <v>0</v>
      </c>
      <c r="DJ204" s="2">
        <f t="shared" si="1986"/>
        <v>0</v>
      </c>
      <c r="DK204" s="2">
        <f t="shared" si="1987"/>
        <v>0</v>
      </c>
      <c r="DL204" s="2">
        <f t="shared" si="1988"/>
        <v>0</v>
      </c>
      <c r="DM204" s="2">
        <f t="shared" si="1989"/>
        <v>0</v>
      </c>
      <c r="DN204" s="2">
        <f t="shared" si="1990"/>
        <v>0</v>
      </c>
      <c r="DO204" s="2">
        <f t="shared" si="1991"/>
        <v>0</v>
      </c>
      <c r="DP204" s="2">
        <f t="shared" si="1992"/>
        <v>0</v>
      </c>
      <c r="DQ204" s="2">
        <f t="shared" si="1993"/>
        <v>0</v>
      </c>
      <c r="DR204" s="2">
        <f t="shared" si="1994"/>
        <v>0</v>
      </c>
      <c r="DS204" s="2">
        <f t="shared" si="1995"/>
        <v>0</v>
      </c>
      <c r="DT204" s="2">
        <f t="shared" si="1996"/>
        <v>0</v>
      </c>
      <c r="DU204" s="2">
        <f t="shared" si="1997"/>
        <v>0</v>
      </c>
      <c r="DV204" s="2">
        <f t="shared" si="1998"/>
        <v>0</v>
      </c>
      <c r="DW204" s="2">
        <f t="shared" si="1999"/>
        <v>0</v>
      </c>
      <c r="DX204" s="2">
        <f t="shared" si="2000"/>
        <v>0</v>
      </c>
      <c r="DY204" s="2">
        <f t="shared" si="2001"/>
        <v>0</v>
      </c>
      <c r="DZ204" s="2">
        <f t="shared" si="2002"/>
        <v>0</v>
      </c>
      <c r="EA204" s="2">
        <f t="shared" si="2003"/>
        <v>0</v>
      </c>
      <c r="EB204" s="2">
        <f t="shared" si="2004"/>
        <v>0</v>
      </c>
      <c r="EC204" s="2">
        <f t="shared" si="2005"/>
        <v>0</v>
      </c>
      <c r="ED204" s="2">
        <f t="shared" si="2006"/>
        <v>0</v>
      </c>
      <c r="EE204" s="2">
        <f t="shared" si="2007"/>
        <v>0</v>
      </c>
      <c r="EF204" s="2">
        <f t="shared" si="2008"/>
        <v>0</v>
      </c>
      <c r="EG204" s="2">
        <f t="shared" si="2009"/>
        <v>0</v>
      </c>
      <c r="EH204" s="2">
        <f t="shared" si="2010"/>
        <v>0</v>
      </c>
      <c r="EI204" s="2">
        <f t="shared" si="2011"/>
        <v>0</v>
      </c>
      <c r="EJ204" s="2">
        <f t="shared" si="2012"/>
        <v>0</v>
      </c>
      <c r="EK204" s="2">
        <f t="shared" si="2013"/>
        <v>0</v>
      </c>
      <c r="EL204" s="2">
        <f t="shared" si="2014"/>
        <v>0</v>
      </c>
      <c r="EM204" s="2">
        <f t="shared" si="2015"/>
        <v>0</v>
      </c>
      <c r="EN204" s="2">
        <f t="shared" si="2016"/>
        <v>0</v>
      </c>
      <c r="EO204" s="2">
        <f t="shared" si="2017"/>
        <v>0</v>
      </c>
      <c r="EP204" s="2">
        <f t="shared" si="2018"/>
        <v>0</v>
      </c>
      <c r="EQ204" s="2">
        <f t="shared" si="2019"/>
        <v>0</v>
      </c>
      <c r="ER204" s="2">
        <f t="shared" si="2020"/>
        <v>0</v>
      </c>
      <c r="ES204" s="2">
        <f t="shared" si="2021"/>
        <v>0</v>
      </c>
      <c r="ET204" s="2">
        <f t="shared" si="2022"/>
        <v>0</v>
      </c>
      <c r="EU204" s="2">
        <f t="shared" si="2023"/>
        <v>0</v>
      </c>
      <c r="EV204" s="2">
        <f t="shared" si="2024"/>
        <v>0</v>
      </c>
      <c r="EW204" s="2">
        <f t="shared" si="2025"/>
        <v>0</v>
      </c>
      <c r="EX204" s="2">
        <f t="shared" si="2141"/>
        <v>1</v>
      </c>
      <c r="EY204" s="2" t="e">
        <f t="shared" si="2142"/>
        <v>#VALUE!</v>
      </c>
      <c r="EZ204" s="2" t="e">
        <f t="shared" si="2143"/>
        <v>#VALUE!</v>
      </c>
      <c r="FA204" s="2" t="e">
        <f t="shared" si="2144"/>
        <v>#VALUE!</v>
      </c>
      <c r="FB204" s="2" t="e">
        <f t="shared" si="2145"/>
        <v>#VALUE!</v>
      </c>
      <c r="FC204" s="2" t="e">
        <f t="shared" si="2146"/>
        <v>#VALUE!</v>
      </c>
      <c r="FD204" s="2" t="e">
        <f t="shared" si="2147"/>
        <v>#VALUE!</v>
      </c>
      <c r="FE204" s="2" t="e">
        <f t="shared" si="2148"/>
        <v>#VALUE!</v>
      </c>
      <c r="FF204" s="2" t="e">
        <f t="shared" si="2149"/>
        <v>#VALUE!</v>
      </c>
      <c r="FG204" s="2" t="e">
        <f t="shared" si="2150"/>
        <v>#VALUE!</v>
      </c>
      <c r="FH204" s="2" t="e">
        <f t="shared" si="2151"/>
        <v>#VALUE!</v>
      </c>
      <c r="FI204" s="2" t="e">
        <f t="shared" si="2152"/>
        <v>#VALUE!</v>
      </c>
      <c r="FJ204" s="2" t="e">
        <f t="shared" si="2153"/>
        <v>#VALUE!</v>
      </c>
      <c r="FK204" s="2" t="e">
        <f t="shared" si="2154"/>
        <v>#VALUE!</v>
      </c>
      <c r="FL204" s="2" t="e">
        <f t="shared" si="2155"/>
        <v>#VALUE!</v>
      </c>
      <c r="FM204" s="2" t="e">
        <f t="shared" si="2156"/>
        <v>#VALUE!</v>
      </c>
      <c r="FN204" s="2" t="e">
        <f t="shared" si="2157"/>
        <v>#VALUE!</v>
      </c>
      <c r="FO204" s="2" t="e">
        <f t="shared" si="2158"/>
        <v>#VALUE!</v>
      </c>
      <c r="FP204" s="2" t="e">
        <f t="shared" si="2159"/>
        <v>#VALUE!</v>
      </c>
      <c r="FQ204" s="2" t="e">
        <f t="shared" si="2160"/>
        <v>#VALUE!</v>
      </c>
      <c r="FR204" s="2" t="e">
        <f t="shared" si="2161"/>
        <v>#VALUE!</v>
      </c>
      <c r="FS204" s="2" t="e">
        <f t="shared" si="2162"/>
        <v>#VALUE!</v>
      </c>
      <c r="FT204" s="2" t="e">
        <f t="shared" si="2163"/>
        <v>#VALUE!</v>
      </c>
      <c r="FU204" s="2" t="e">
        <f t="shared" si="2164"/>
        <v>#VALUE!</v>
      </c>
      <c r="FV204" s="2">
        <f t="shared" si="2165"/>
        <v>1</v>
      </c>
      <c r="FW204" s="2" t="e">
        <f t="shared" si="2166"/>
        <v>#VALUE!</v>
      </c>
      <c r="FX204" s="2" t="e">
        <f t="shared" si="2167"/>
        <v>#VALUE!</v>
      </c>
      <c r="FY204" s="2" t="e">
        <f t="shared" si="2168"/>
        <v>#VALUE!</v>
      </c>
      <c r="FZ204" s="2" t="e">
        <f t="shared" si="2169"/>
        <v>#VALUE!</v>
      </c>
      <c r="GA204" s="2" t="e">
        <f t="shared" si="2170"/>
        <v>#VALUE!</v>
      </c>
      <c r="GB204" s="2" t="e">
        <f t="shared" si="2171"/>
        <v>#VALUE!</v>
      </c>
      <c r="GC204" s="2" t="e">
        <f t="shared" si="2172"/>
        <v>#VALUE!</v>
      </c>
      <c r="GD204" s="2" t="e">
        <f t="shared" si="2173"/>
        <v>#VALUE!</v>
      </c>
      <c r="GE204" s="2" t="e">
        <f t="shared" si="2174"/>
        <v>#VALUE!</v>
      </c>
      <c r="GF204" s="2" t="e">
        <f t="shared" si="2175"/>
        <v>#VALUE!</v>
      </c>
      <c r="GG204" s="2" t="e">
        <f t="shared" si="2176"/>
        <v>#VALUE!</v>
      </c>
      <c r="GH204" s="2" t="e">
        <f t="shared" si="2177"/>
        <v>#VALUE!</v>
      </c>
      <c r="GI204" s="2" t="e">
        <f t="shared" si="2178"/>
        <v>#VALUE!</v>
      </c>
      <c r="GJ204" s="2" t="e">
        <f t="shared" si="2179"/>
        <v>#VALUE!</v>
      </c>
      <c r="GK204" s="2" t="e">
        <f t="shared" si="2180"/>
        <v>#VALUE!</v>
      </c>
      <c r="GL204" s="2" t="e">
        <f t="shared" si="2181"/>
        <v>#VALUE!</v>
      </c>
      <c r="GM204" s="2" t="e">
        <f t="shared" si="2182"/>
        <v>#VALUE!</v>
      </c>
      <c r="GN204" s="2" t="e">
        <f t="shared" si="2183"/>
        <v>#VALUE!</v>
      </c>
      <c r="GO204" s="2" t="e">
        <f t="shared" si="2184"/>
        <v>#VALUE!</v>
      </c>
      <c r="GP204" s="2" t="e">
        <f t="shared" si="2185"/>
        <v>#VALUE!</v>
      </c>
      <c r="GQ204" s="2" t="e">
        <f t="shared" si="2186"/>
        <v>#VALUE!</v>
      </c>
      <c r="GR204" s="2" t="e">
        <f t="shared" si="2187"/>
        <v>#VALUE!</v>
      </c>
      <c r="GS204" s="2" t="e">
        <f t="shared" si="2188"/>
        <v>#VALUE!</v>
      </c>
      <c r="GT204" s="2">
        <f t="shared" si="2189"/>
        <v>1</v>
      </c>
      <c r="GU204" s="2" t="e">
        <f t="shared" si="2190"/>
        <v>#VALUE!</v>
      </c>
      <c r="GV204" s="2" t="e">
        <f t="shared" si="2191"/>
        <v>#VALUE!</v>
      </c>
      <c r="GW204" s="2" t="e">
        <f t="shared" si="2192"/>
        <v>#VALUE!</v>
      </c>
      <c r="GX204" s="2" t="e">
        <f t="shared" si="2193"/>
        <v>#VALUE!</v>
      </c>
      <c r="GY204" s="2" t="e">
        <f t="shared" si="2194"/>
        <v>#VALUE!</v>
      </c>
      <c r="GZ204" s="2" t="e">
        <f t="shared" si="2195"/>
        <v>#VALUE!</v>
      </c>
      <c r="HA204" s="2" t="e">
        <f t="shared" si="2196"/>
        <v>#VALUE!</v>
      </c>
      <c r="HB204" s="2" t="e">
        <f t="shared" si="2197"/>
        <v>#VALUE!</v>
      </c>
      <c r="HC204" s="2" t="e">
        <f t="shared" si="2198"/>
        <v>#VALUE!</v>
      </c>
      <c r="HD204" s="2" t="e">
        <f t="shared" si="2199"/>
        <v>#VALUE!</v>
      </c>
      <c r="HE204" s="2" t="e">
        <f t="shared" si="2200"/>
        <v>#VALUE!</v>
      </c>
      <c r="HF204" s="2" t="e">
        <f t="shared" si="2201"/>
        <v>#VALUE!</v>
      </c>
      <c r="HG204" s="2" t="e">
        <f t="shared" si="2202"/>
        <v>#VALUE!</v>
      </c>
      <c r="HH204" s="2" t="e">
        <f t="shared" si="2203"/>
        <v>#VALUE!</v>
      </c>
      <c r="HI204" s="2" t="e">
        <f t="shared" si="2204"/>
        <v>#VALUE!</v>
      </c>
      <c r="HJ204" s="2" t="e">
        <f t="shared" si="2205"/>
        <v>#VALUE!</v>
      </c>
      <c r="HK204" s="2" t="e">
        <f t="shared" si="2206"/>
        <v>#VALUE!</v>
      </c>
      <c r="HL204" s="2" t="e">
        <f t="shared" si="2207"/>
        <v>#VALUE!</v>
      </c>
      <c r="HM204" s="2" t="e">
        <f t="shared" si="2208"/>
        <v>#VALUE!</v>
      </c>
      <c r="HN204" s="2" t="e">
        <f t="shared" si="2209"/>
        <v>#VALUE!</v>
      </c>
      <c r="HO204" s="2" t="e">
        <f t="shared" si="2210"/>
        <v>#VALUE!</v>
      </c>
      <c r="HP204" s="2" t="e">
        <f t="shared" si="2211"/>
        <v>#VALUE!</v>
      </c>
      <c r="HQ204" s="2" t="e">
        <f t="shared" si="2212"/>
        <v>#VALUE!</v>
      </c>
      <c r="HR204" s="2">
        <f t="shared" si="2213"/>
        <v>1</v>
      </c>
      <c r="HS204" s="2" t="e">
        <f t="shared" si="2214"/>
        <v>#VALUE!</v>
      </c>
      <c r="HT204" s="2" t="e">
        <f t="shared" si="2215"/>
        <v>#VALUE!</v>
      </c>
      <c r="HU204" s="2" t="e">
        <f t="shared" si="2216"/>
        <v>#VALUE!</v>
      </c>
      <c r="HV204" s="2" t="e">
        <f t="shared" si="2217"/>
        <v>#VALUE!</v>
      </c>
      <c r="HW204" s="2" t="e">
        <f t="shared" si="2218"/>
        <v>#VALUE!</v>
      </c>
      <c r="HX204" s="2" t="e">
        <f t="shared" si="2219"/>
        <v>#VALUE!</v>
      </c>
      <c r="HY204" s="2" t="e">
        <f t="shared" si="2220"/>
        <v>#VALUE!</v>
      </c>
      <c r="HZ204" s="2" t="e">
        <f t="shared" si="2221"/>
        <v>#VALUE!</v>
      </c>
      <c r="IA204" s="2" t="e">
        <f t="shared" si="2222"/>
        <v>#VALUE!</v>
      </c>
      <c r="IB204" s="2" t="e">
        <f t="shared" si="2223"/>
        <v>#VALUE!</v>
      </c>
      <c r="IC204" s="2" t="e">
        <f t="shared" si="2224"/>
        <v>#VALUE!</v>
      </c>
      <c r="ID204" s="2" t="e">
        <f t="shared" si="2225"/>
        <v>#VALUE!</v>
      </c>
      <c r="IE204" s="2" t="e">
        <f t="shared" si="2226"/>
        <v>#VALUE!</v>
      </c>
      <c r="IF204" s="2" t="e">
        <f t="shared" si="2227"/>
        <v>#VALUE!</v>
      </c>
      <c r="IG204" s="2" t="e">
        <f t="shared" si="2228"/>
        <v>#VALUE!</v>
      </c>
      <c r="IH204" s="2" t="e">
        <f t="shared" si="2229"/>
        <v>#VALUE!</v>
      </c>
      <c r="II204" s="2" t="e">
        <f t="shared" si="2230"/>
        <v>#VALUE!</v>
      </c>
      <c r="IJ204" s="2" t="e">
        <f t="shared" si="2231"/>
        <v>#VALUE!</v>
      </c>
      <c r="IK204" s="2" t="e">
        <f t="shared" si="2232"/>
        <v>#VALUE!</v>
      </c>
      <c r="IL204" s="2" t="e">
        <f t="shared" si="2233"/>
        <v>#VALUE!</v>
      </c>
      <c r="IM204" s="2" t="e">
        <f t="shared" si="2234"/>
        <v>#VALUE!</v>
      </c>
      <c r="IN204" s="2" t="e">
        <f t="shared" si="2235"/>
        <v>#VALUE!</v>
      </c>
      <c r="IO204" s="2" t="e">
        <f t="shared" si="2236"/>
        <v>#VALUE!</v>
      </c>
      <c r="IP204" s="2">
        <f t="shared" si="2237"/>
        <v>0</v>
      </c>
      <c r="IQ204" s="2" t="e">
        <f t="shared" si="2238"/>
        <v>#VALUE!</v>
      </c>
      <c r="IR204" s="2" t="e">
        <f t="shared" si="2239"/>
        <v>#VALUE!</v>
      </c>
      <c r="IS204" s="2" t="e">
        <f t="shared" si="2240"/>
        <v>#VALUE!</v>
      </c>
      <c r="IT204" s="2" t="e">
        <f t="shared" si="2241"/>
        <v>#VALUE!</v>
      </c>
      <c r="IU204" s="2" t="e">
        <f t="shared" si="2242"/>
        <v>#VALUE!</v>
      </c>
      <c r="IV204" s="2" t="e">
        <f t="shared" si="2243"/>
        <v>#VALUE!</v>
      </c>
      <c r="IW204" s="2" t="e">
        <f t="shared" si="2244"/>
        <v>#VALUE!</v>
      </c>
      <c r="IX204" s="2" t="e">
        <f t="shared" si="2245"/>
        <v>#VALUE!</v>
      </c>
      <c r="IY204" s="2" t="e">
        <f t="shared" si="2246"/>
        <v>#VALUE!</v>
      </c>
      <c r="IZ204" s="2" t="e">
        <f t="shared" si="2247"/>
        <v>#VALUE!</v>
      </c>
      <c r="JA204" s="2" t="e">
        <f t="shared" si="2248"/>
        <v>#VALUE!</v>
      </c>
      <c r="JB204" s="2" t="e">
        <f t="shared" si="2249"/>
        <v>#VALUE!</v>
      </c>
      <c r="JC204" s="2" t="e">
        <f t="shared" si="2250"/>
        <v>#VALUE!</v>
      </c>
      <c r="JD204" s="2" t="e">
        <f t="shared" si="2251"/>
        <v>#VALUE!</v>
      </c>
      <c r="JE204" s="2" t="e">
        <f t="shared" si="2252"/>
        <v>#VALUE!</v>
      </c>
      <c r="JF204" s="2" t="e">
        <f t="shared" si="2253"/>
        <v>#VALUE!</v>
      </c>
      <c r="JG204" s="2" t="e">
        <f t="shared" si="2254"/>
        <v>#VALUE!</v>
      </c>
      <c r="JH204" s="2" t="e">
        <f t="shared" si="2255"/>
        <v>#VALUE!</v>
      </c>
      <c r="JI204" s="2" t="e">
        <f t="shared" si="2256"/>
        <v>#VALUE!</v>
      </c>
      <c r="JJ204" s="2" t="e">
        <f t="shared" si="2257"/>
        <v>#VALUE!</v>
      </c>
      <c r="JK204" s="2" t="e">
        <f t="shared" si="2258"/>
        <v>#VALUE!</v>
      </c>
      <c r="JL204" s="2" t="e">
        <f t="shared" si="2259"/>
        <v>#VALUE!</v>
      </c>
      <c r="JM204" s="2" t="e">
        <f t="shared" si="2260"/>
        <v>#VALUE!</v>
      </c>
      <c r="JN204" s="2">
        <f t="shared" si="2261"/>
        <v>0</v>
      </c>
      <c r="JO204" s="2" t="e">
        <f t="shared" si="2262"/>
        <v>#VALUE!</v>
      </c>
      <c r="JP204" s="2" t="e">
        <f t="shared" si="2263"/>
        <v>#VALUE!</v>
      </c>
      <c r="JQ204" s="2" t="e">
        <f t="shared" si="2264"/>
        <v>#VALUE!</v>
      </c>
      <c r="JR204" s="2" t="e">
        <f t="shared" si="2265"/>
        <v>#VALUE!</v>
      </c>
      <c r="JS204" s="2" t="e">
        <f t="shared" si="2266"/>
        <v>#VALUE!</v>
      </c>
      <c r="JT204" s="2" t="e">
        <f t="shared" si="2267"/>
        <v>#VALUE!</v>
      </c>
      <c r="JU204" s="2" t="e">
        <f t="shared" si="2268"/>
        <v>#VALUE!</v>
      </c>
      <c r="JV204" s="2" t="e">
        <f t="shared" si="2269"/>
        <v>#VALUE!</v>
      </c>
      <c r="JW204" s="2" t="e">
        <f t="shared" si="2270"/>
        <v>#VALUE!</v>
      </c>
      <c r="JX204" s="2" t="e">
        <f t="shared" si="2271"/>
        <v>#VALUE!</v>
      </c>
      <c r="JY204" s="2" t="e">
        <f t="shared" si="2272"/>
        <v>#VALUE!</v>
      </c>
      <c r="JZ204" s="2" t="e">
        <f t="shared" si="2273"/>
        <v>#VALUE!</v>
      </c>
      <c r="KA204" s="2" t="e">
        <f t="shared" si="2274"/>
        <v>#VALUE!</v>
      </c>
      <c r="KB204" s="2" t="e">
        <f t="shared" si="2275"/>
        <v>#VALUE!</v>
      </c>
      <c r="KC204" s="2" t="e">
        <f t="shared" si="2276"/>
        <v>#VALUE!</v>
      </c>
      <c r="KD204" s="2" t="e">
        <f t="shared" si="2277"/>
        <v>#VALUE!</v>
      </c>
      <c r="KE204" s="2" t="e">
        <f t="shared" si="2278"/>
        <v>#VALUE!</v>
      </c>
      <c r="KF204" s="2" t="e">
        <f t="shared" si="2279"/>
        <v>#VALUE!</v>
      </c>
      <c r="KG204" s="2" t="e">
        <f t="shared" si="2280"/>
        <v>#VALUE!</v>
      </c>
      <c r="KH204" s="2" t="e">
        <f t="shared" si="2281"/>
        <v>#VALUE!</v>
      </c>
      <c r="KI204" s="2" t="e">
        <f t="shared" si="2282"/>
        <v>#VALUE!</v>
      </c>
      <c r="KJ204" s="2" t="e">
        <f t="shared" si="2283"/>
        <v>#VALUE!</v>
      </c>
      <c r="KK204" s="2" t="e">
        <f t="shared" si="2284"/>
        <v>#VALUE!</v>
      </c>
      <c r="KL204" s="2">
        <f t="shared" si="2285"/>
        <v>0</v>
      </c>
      <c r="KM204" s="2" t="e">
        <f t="shared" si="2286"/>
        <v>#VALUE!</v>
      </c>
      <c r="KN204" s="2" t="e">
        <f t="shared" si="2287"/>
        <v>#VALUE!</v>
      </c>
      <c r="KO204" s="2" t="e">
        <f t="shared" si="2288"/>
        <v>#VALUE!</v>
      </c>
      <c r="KP204" s="2" t="e">
        <f t="shared" si="2289"/>
        <v>#VALUE!</v>
      </c>
      <c r="KQ204" s="2" t="e">
        <f t="shared" si="2290"/>
        <v>#VALUE!</v>
      </c>
      <c r="KR204" s="2" t="e">
        <f t="shared" si="2291"/>
        <v>#VALUE!</v>
      </c>
      <c r="KS204" s="2" t="e">
        <f t="shared" si="2292"/>
        <v>#VALUE!</v>
      </c>
      <c r="KT204" s="2" t="e">
        <f t="shared" si="2293"/>
        <v>#VALUE!</v>
      </c>
      <c r="KU204" s="2" t="e">
        <f t="shared" si="2294"/>
        <v>#VALUE!</v>
      </c>
      <c r="KV204" s="2" t="e">
        <f t="shared" si="2295"/>
        <v>#VALUE!</v>
      </c>
      <c r="KW204" s="2" t="e">
        <f t="shared" si="2296"/>
        <v>#VALUE!</v>
      </c>
      <c r="KX204" s="2" t="e">
        <f t="shared" si="2297"/>
        <v>#VALUE!</v>
      </c>
      <c r="KY204" s="2" t="e">
        <f t="shared" si="2298"/>
        <v>#VALUE!</v>
      </c>
      <c r="KZ204" s="2" t="e">
        <f t="shared" si="2299"/>
        <v>#VALUE!</v>
      </c>
      <c r="LA204" s="2" t="e">
        <f t="shared" si="2300"/>
        <v>#VALUE!</v>
      </c>
      <c r="LB204" s="2" t="e">
        <f t="shared" si="2301"/>
        <v>#VALUE!</v>
      </c>
      <c r="LC204" s="2" t="e">
        <f t="shared" si="2302"/>
        <v>#VALUE!</v>
      </c>
      <c r="LD204" s="2" t="e">
        <f t="shared" si="2303"/>
        <v>#VALUE!</v>
      </c>
      <c r="LE204" s="2" t="e">
        <f t="shared" si="2304"/>
        <v>#VALUE!</v>
      </c>
      <c r="LF204" s="2" t="e">
        <f t="shared" si="2305"/>
        <v>#VALUE!</v>
      </c>
      <c r="LG204" s="2" t="e">
        <f t="shared" si="2306"/>
        <v>#VALUE!</v>
      </c>
      <c r="LH204" s="2" t="e">
        <f t="shared" si="2307"/>
        <v>#VALUE!</v>
      </c>
      <c r="LI204" s="2" t="e">
        <f t="shared" si="2308"/>
        <v>#VALUE!</v>
      </c>
      <c r="LJ204" s="2">
        <f t="shared" si="2309"/>
        <v>0</v>
      </c>
      <c r="LK204" s="2" t="e">
        <f t="shared" si="2310"/>
        <v>#VALUE!</v>
      </c>
      <c r="LL204" s="2" t="e">
        <f t="shared" si="2311"/>
        <v>#VALUE!</v>
      </c>
      <c r="LM204" s="2" t="e">
        <f t="shared" si="2312"/>
        <v>#VALUE!</v>
      </c>
      <c r="LN204" s="2" t="e">
        <f t="shared" si="2313"/>
        <v>#VALUE!</v>
      </c>
      <c r="LO204" s="2" t="e">
        <f t="shared" si="2314"/>
        <v>#VALUE!</v>
      </c>
      <c r="LP204" s="2" t="e">
        <f t="shared" si="2315"/>
        <v>#VALUE!</v>
      </c>
      <c r="LQ204" s="2" t="e">
        <f t="shared" si="2316"/>
        <v>#VALUE!</v>
      </c>
      <c r="LR204" s="2" t="e">
        <f t="shared" si="2317"/>
        <v>#VALUE!</v>
      </c>
      <c r="LS204" s="2" t="e">
        <f t="shared" si="2318"/>
        <v>#VALUE!</v>
      </c>
      <c r="LT204" s="2" t="e">
        <f t="shared" si="2319"/>
        <v>#VALUE!</v>
      </c>
      <c r="LU204" s="2" t="e">
        <f t="shared" si="2320"/>
        <v>#VALUE!</v>
      </c>
      <c r="LV204" s="2" t="e">
        <f t="shared" si="2321"/>
        <v>#VALUE!</v>
      </c>
      <c r="LW204" s="2" t="e">
        <f t="shared" si="2322"/>
        <v>#VALUE!</v>
      </c>
      <c r="LX204" s="2" t="e">
        <f t="shared" si="2323"/>
        <v>#VALUE!</v>
      </c>
      <c r="LY204" s="2" t="e">
        <f t="shared" si="2324"/>
        <v>#VALUE!</v>
      </c>
      <c r="LZ204" s="2" t="e">
        <f t="shared" si="2325"/>
        <v>#VALUE!</v>
      </c>
      <c r="MA204" s="2" t="e">
        <f t="shared" si="2326"/>
        <v>#VALUE!</v>
      </c>
      <c r="MB204" s="2" t="e">
        <f t="shared" si="2327"/>
        <v>#VALUE!</v>
      </c>
      <c r="MC204" s="2" t="e">
        <f t="shared" si="2328"/>
        <v>#VALUE!</v>
      </c>
      <c r="MD204" s="2" t="e">
        <f t="shared" si="2329"/>
        <v>#VALUE!</v>
      </c>
      <c r="ME204" s="2" t="e">
        <f t="shared" si="2330"/>
        <v>#VALUE!</v>
      </c>
      <c r="MF204" s="2" t="e">
        <f t="shared" si="2331"/>
        <v>#VALUE!</v>
      </c>
      <c r="MG204" s="2" t="e">
        <f t="shared" si="2332"/>
        <v>#VALUE!</v>
      </c>
      <c r="MH204" s="2">
        <f t="shared" si="2333"/>
        <v>1</v>
      </c>
      <c r="MI204" s="2" t="e">
        <f t="shared" si="2334"/>
        <v>#VALUE!</v>
      </c>
      <c r="MJ204" s="2" t="e">
        <f t="shared" si="2335"/>
        <v>#VALUE!</v>
      </c>
      <c r="MK204" s="2" t="e">
        <f t="shared" si="2336"/>
        <v>#VALUE!</v>
      </c>
      <c r="ML204" s="2" t="e">
        <f t="shared" si="2337"/>
        <v>#VALUE!</v>
      </c>
      <c r="MM204" s="2" t="e">
        <f t="shared" si="2338"/>
        <v>#VALUE!</v>
      </c>
      <c r="MN204" s="2" t="e">
        <f t="shared" si="2339"/>
        <v>#VALUE!</v>
      </c>
      <c r="MO204" s="2" t="e">
        <f t="shared" si="2340"/>
        <v>#VALUE!</v>
      </c>
      <c r="MP204" s="2" t="e">
        <f t="shared" si="2341"/>
        <v>#VALUE!</v>
      </c>
      <c r="MQ204" s="2" t="e">
        <f t="shared" si="2342"/>
        <v>#VALUE!</v>
      </c>
      <c r="MR204" s="2" t="e">
        <f t="shared" si="2343"/>
        <v>#VALUE!</v>
      </c>
      <c r="MS204" s="2" t="e">
        <f t="shared" si="2344"/>
        <v>#VALUE!</v>
      </c>
      <c r="MT204" s="2" t="e">
        <f t="shared" si="2345"/>
        <v>#VALUE!</v>
      </c>
      <c r="MU204" s="2" t="e">
        <f t="shared" si="2346"/>
        <v>#VALUE!</v>
      </c>
      <c r="MV204" s="2" t="e">
        <f t="shared" si="2347"/>
        <v>#VALUE!</v>
      </c>
      <c r="MW204" s="2" t="e">
        <f t="shared" si="2348"/>
        <v>#VALUE!</v>
      </c>
      <c r="MX204" s="2" t="e">
        <f t="shared" si="2349"/>
        <v>#VALUE!</v>
      </c>
      <c r="MY204" s="2" t="e">
        <f t="shared" si="2350"/>
        <v>#VALUE!</v>
      </c>
      <c r="MZ204" s="2" t="e">
        <f t="shared" si="2351"/>
        <v>#VALUE!</v>
      </c>
      <c r="NA204" s="2" t="e">
        <f t="shared" si="2352"/>
        <v>#VALUE!</v>
      </c>
      <c r="NB204" s="2" t="e">
        <f t="shared" si="2353"/>
        <v>#VALUE!</v>
      </c>
      <c r="NC204" s="2" t="e">
        <f t="shared" si="2354"/>
        <v>#VALUE!</v>
      </c>
      <c r="ND204" s="2" t="e">
        <f t="shared" si="2355"/>
        <v>#VALUE!</v>
      </c>
      <c r="NE204" s="2" t="e">
        <f t="shared" si="2356"/>
        <v>#VALUE!</v>
      </c>
      <c r="NF204" s="2">
        <f t="shared" si="2026"/>
        <v>0</v>
      </c>
      <c r="NG204" s="2">
        <f t="shared" si="1861"/>
        <v>0</v>
      </c>
      <c r="NH204" s="2">
        <f t="shared" si="1862"/>
        <v>0</v>
      </c>
      <c r="NI204" s="2">
        <f t="shared" si="1863"/>
        <v>0</v>
      </c>
      <c r="NJ204" s="2">
        <f t="shared" si="1864"/>
        <v>0</v>
      </c>
      <c r="NK204" s="2">
        <f t="shared" si="1865"/>
        <v>0</v>
      </c>
      <c r="NL204" s="2">
        <f t="shared" si="1866"/>
        <v>0</v>
      </c>
      <c r="NM204" s="2">
        <f t="shared" si="1867"/>
        <v>0</v>
      </c>
      <c r="NN204" s="2">
        <f t="shared" si="1868"/>
        <v>0</v>
      </c>
      <c r="NO204" s="2">
        <f t="shared" si="1869"/>
        <v>0</v>
      </c>
      <c r="NP204" s="2">
        <f t="shared" si="1870"/>
        <v>0</v>
      </c>
      <c r="NQ204" s="2">
        <f t="shared" si="1871"/>
        <v>0</v>
      </c>
      <c r="NR204" s="2">
        <f t="shared" si="1872"/>
        <v>0</v>
      </c>
      <c r="NS204" s="2">
        <f t="shared" si="1873"/>
        <v>0</v>
      </c>
      <c r="NT204" s="2">
        <f t="shared" si="1874"/>
        <v>0</v>
      </c>
      <c r="NU204" s="2">
        <f t="shared" si="1875"/>
        <v>0</v>
      </c>
      <c r="NV204" s="2">
        <f t="shared" si="1876"/>
        <v>0</v>
      </c>
      <c r="NW204" s="2">
        <f t="shared" si="1877"/>
        <v>0</v>
      </c>
      <c r="NX204" s="2">
        <f t="shared" si="1878"/>
        <v>0</v>
      </c>
      <c r="NY204" s="2">
        <f t="shared" si="1879"/>
        <v>0</v>
      </c>
      <c r="NZ204" s="2">
        <f t="shared" si="1880"/>
        <v>0</v>
      </c>
      <c r="OA204" s="2">
        <f t="shared" si="1881"/>
        <v>0</v>
      </c>
      <c r="OB204" s="2">
        <f t="shared" si="1882"/>
        <v>0</v>
      </c>
      <c r="OC204" s="2">
        <f t="shared" si="1883"/>
        <v>0</v>
      </c>
      <c r="OD204" s="2">
        <f>IF(AND(NF204&gt;'Graph Creator'!$K$4,'Detalle de Cuentas'!NF204&lt;='Graph Creator'!$L$4),1,0)</f>
        <v>0</v>
      </c>
      <c r="OE204" s="2">
        <f>IF(AND(NG204&gt;'Graph Creator'!$K$4,'Detalle de Cuentas'!NG204&lt;='Graph Creator'!$L$4),1,0)</f>
        <v>0</v>
      </c>
      <c r="OF204" s="2">
        <f>IF(AND(NH204&gt;'Graph Creator'!$K$4,'Detalle de Cuentas'!NH204&lt;='Graph Creator'!$L$4),1,0)</f>
        <v>0</v>
      </c>
      <c r="OG204" s="2">
        <f>IF(AND(NI204&gt;'Graph Creator'!$K$4,'Detalle de Cuentas'!NI204&lt;='Graph Creator'!$L$4),1,0)</f>
        <v>0</v>
      </c>
      <c r="OH204" s="2">
        <f>IF(AND(NJ204&gt;'Graph Creator'!$K$4,'Detalle de Cuentas'!NJ204&lt;='Graph Creator'!$L$4),1,0)</f>
        <v>0</v>
      </c>
      <c r="OI204" s="2">
        <f>IF(AND(NK204&gt;'Graph Creator'!$K$4,'Detalle de Cuentas'!NK204&lt;='Graph Creator'!$L$4),1,0)</f>
        <v>0</v>
      </c>
      <c r="OJ204" s="2">
        <f>IF(AND(NL204&gt;'Graph Creator'!$K$4,'Detalle de Cuentas'!NL204&lt;='Graph Creator'!$L$4),1,0)</f>
        <v>0</v>
      </c>
      <c r="OK204" s="2">
        <f>IF(AND(NM204&gt;'Graph Creator'!$K$4,'Detalle de Cuentas'!NM204&lt;='Graph Creator'!$L$4),1,0)</f>
        <v>0</v>
      </c>
      <c r="OL204" s="2">
        <f>IF(AND(NN204&gt;'Graph Creator'!$K$4,'Detalle de Cuentas'!NN204&lt;='Graph Creator'!$L$4),1,0)</f>
        <v>0</v>
      </c>
      <c r="OM204" s="2">
        <f>IF(AND(NO204&gt;'Graph Creator'!$K$4,'Detalle de Cuentas'!NO204&lt;='Graph Creator'!$L$4),1,0)</f>
        <v>0</v>
      </c>
      <c r="ON204" s="2">
        <f>IF(AND(NP204&gt;'Graph Creator'!$K$4,'Detalle de Cuentas'!NP204&lt;='Graph Creator'!$L$4),1,0)</f>
        <v>0</v>
      </c>
      <c r="OO204" s="2">
        <f>IF(AND(NQ204&gt;'Graph Creator'!$K$4,'Detalle de Cuentas'!NQ204&lt;='Graph Creator'!$L$4),1,0)</f>
        <v>0</v>
      </c>
      <c r="OP204" s="2">
        <f>IF(AND(NR204&gt;'Graph Creator'!$K$4,'Detalle de Cuentas'!NR204&lt;='Graph Creator'!$L$4),1,0)</f>
        <v>0</v>
      </c>
      <c r="OQ204" s="2">
        <f>IF(AND(NS204&gt;'Graph Creator'!$K$4,'Detalle de Cuentas'!NS204&lt;='Graph Creator'!$L$4),1,0)</f>
        <v>0</v>
      </c>
      <c r="OR204" s="2">
        <f>IF(AND(NT204&gt;'Graph Creator'!$K$4,'Detalle de Cuentas'!NT204&lt;='Graph Creator'!$L$4),1,0)</f>
        <v>0</v>
      </c>
      <c r="OS204" s="2">
        <f>IF(AND(NU204&gt;'Graph Creator'!$K$4,'Detalle de Cuentas'!NU204&lt;='Graph Creator'!$L$4),1,0)</f>
        <v>0</v>
      </c>
      <c r="OT204" s="2">
        <f>IF(AND(NV204&gt;'Graph Creator'!$K$4,'Detalle de Cuentas'!NV204&lt;='Graph Creator'!$L$4),1,0)</f>
        <v>0</v>
      </c>
      <c r="OU204" s="2">
        <f>IF(AND(NW204&gt;'Graph Creator'!$K$4,'Detalle de Cuentas'!NW204&lt;='Graph Creator'!$L$4),1,0)</f>
        <v>0</v>
      </c>
      <c r="OV204" s="2">
        <f>IF(AND(NX204&gt;'Graph Creator'!$K$4,'Detalle de Cuentas'!NX204&lt;='Graph Creator'!$L$4),1,0)</f>
        <v>0</v>
      </c>
      <c r="OW204" s="2">
        <f>IF(AND(NY204&gt;'Graph Creator'!$K$4,'Detalle de Cuentas'!NY204&lt;='Graph Creator'!$L$4),1,0)</f>
        <v>0</v>
      </c>
      <c r="OX204" s="2">
        <f>IF(AND(NZ204&gt;'Graph Creator'!$K$4,'Detalle de Cuentas'!NZ204&lt;='Graph Creator'!$L$4),1,0)</f>
        <v>0</v>
      </c>
      <c r="OY204" s="2">
        <f>IF(AND(OA204&gt;'Graph Creator'!$K$4,'Detalle de Cuentas'!OA204&lt;='Graph Creator'!$L$4),1,0)</f>
        <v>0</v>
      </c>
      <c r="OZ204" s="2">
        <f>IF(AND(OB204&gt;'Graph Creator'!$K$4,'Detalle de Cuentas'!OB204&lt;='Graph Creator'!$L$4),1,0)</f>
        <v>0</v>
      </c>
      <c r="PA204" s="2">
        <f>IF(AND(OC204&gt;'Graph Creator'!$K$4,'Detalle de Cuentas'!OC204&lt;='Graph Creator'!$L$4),1,0)</f>
        <v>0</v>
      </c>
      <c r="PB204" s="2">
        <f>IF(AND(NF204&gt;'Graph Creator'!$L$4,'Detalle de Cuentas'!NF204&lt;='Graph Creator'!$M$4),1,0)</f>
        <v>0</v>
      </c>
      <c r="PC204" s="2">
        <f>IF(AND(NG204&gt;'Graph Creator'!$L$4,'Detalle de Cuentas'!NG204&lt;='Graph Creator'!$M$4),1,0)</f>
        <v>0</v>
      </c>
      <c r="PD204" s="2">
        <f>IF(AND(NH204&gt;'Graph Creator'!$L$4,'Detalle de Cuentas'!NH204&lt;='Graph Creator'!$M$4),1,0)</f>
        <v>0</v>
      </c>
      <c r="PE204" s="2">
        <f>IF(AND(NI204&gt;'Graph Creator'!$L$4,'Detalle de Cuentas'!NI204&lt;='Graph Creator'!$M$4),1,0)</f>
        <v>0</v>
      </c>
      <c r="PF204" s="2">
        <f>IF(AND(NJ204&gt;'Graph Creator'!$L$4,'Detalle de Cuentas'!NJ204&lt;='Graph Creator'!$M$4),1,0)</f>
        <v>0</v>
      </c>
      <c r="PG204" s="2">
        <f>IF(AND(NK204&gt;'Graph Creator'!$L$4,'Detalle de Cuentas'!NK204&lt;='Graph Creator'!$M$4),1,0)</f>
        <v>0</v>
      </c>
      <c r="PH204" s="2">
        <f>IF(AND(NL204&gt;'Graph Creator'!$L$4,'Detalle de Cuentas'!NL204&lt;='Graph Creator'!$M$4),1,0)</f>
        <v>0</v>
      </c>
      <c r="PI204" s="2">
        <f>IF(AND(NM204&gt;'Graph Creator'!$L$4,'Detalle de Cuentas'!NM204&lt;='Graph Creator'!$M$4),1,0)</f>
        <v>0</v>
      </c>
      <c r="PJ204" s="2">
        <f>IF(AND(NN204&gt;'Graph Creator'!$L$4,'Detalle de Cuentas'!NN204&lt;='Graph Creator'!$M$4),1,0)</f>
        <v>0</v>
      </c>
      <c r="PK204" s="2">
        <f>IF(AND(NO204&gt;'Graph Creator'!$L$4,'Detalle de Cuentas'!NO204&lt;='Graph Creator'!$M$4),1,0)</f>
        <v>0</v>
      </c>
      <c r="PL204" s="2">
        <f>IF(AND(NP204&gt;'Graph Creator'!$L$4,'Detalle de Cuentas'!NP204&lt;='Graph Creator'!$M$4),1,0)</f>
        <v>0</v>
      </c>
      <c r="PM204" s="2">
        <f>IF(AND(NQ204&gt;'Graph Creator'!$L$4,'Detalle de Cuentas'!NQ204&lt;='Graph Creator'!$M$4),1,0)</f>
        <v>0</v>
      </c>
      <c r="PN204" s="2">
        <f>IF(AND(NR204&gt;'Graph Creator'!$L$4,'Detalle de Cuentas'!NR204&lt;='Graph Creator'!$M$4),1,0)</f>
        <v>0</v>
      </c>
      <c r="PO204" s="2">
        <f>IF(AND(NS204&gt;'Graph Creator'!$L$4,'Detalle de Cuentas'!NS204&lt;='Graph Creator'!$M$4),1,0)</f>
        <v>0</v>
      </c>
      <c r="PP204" s="2">
        <f>IF(AND(NT204&gt;'Graph Creator'!$L$4,'Detalle de Cuentas'!NT204&lt;='Graph Creator'!$M$4),1,0)</f>
        <v>0</v>
      </c>
      <c r="PQ204" s="2">
        <f>IF(AND(NU204&gt;'Graph Creator'!$L$4,'Detalle de Cuentas'!NU204&lt;='Graph Creator'!$M$4),1,0)</f>
        <v>0</v>
      </c>
      <c r="PR204" s="2">
        <f>IF(AND(NV204&gt;'Graph Creator'!$L$4,'Detalle de Cuentas'!NV204&lt;='Graph Creator'!$M$4),1,0)</f>
        <v>0</v>
      </c>
      <c r="PS204" s="2">
        <f>IF(AND(NW204&gt;'Graph Creator'!$L$4,'Detalle de Cuentas'!NW204&lt;='Graph Creator'!$M$4),1,0)</f>
        <v>0</v>
      </c>
      <c r="PT204" s="2">
        <f>IF(AND(NX204&gt;'Graph Creator'!$L$4,'Detalle de Cuentas'!NX204&lt;='Graph Creator'!$M$4),1,0)</f>
        <v>0</v>
      </c>
      <c r="PU204" s="2">
        <f>IF(AND(NY204&gt;'Graph Creator'!$L$4,'Detalle de Cuentas'!NY204&lt;='Graph Creator'!$M$4),1,0)</f>
        <v>0</v>
      </c>
      <c r="PV204" s="2">
        <f>IF(AND(NZ204&gt;'Graph Creator'!$L$4,'Detalle de Cuentas'!NZ204&lt;='Graph Creator'!$M$4),1,0)</f>
        <v>0</v>
      </c>
      <c r="PW204" s="2">
        <f>IF(AND(OA204&gt;'Graph Creator'!$L$4,'Detalle de Cuentas'!OA204&lt;='Graph Creator'!$M$4),1,0)</f>
        <v>0</v>
      </c>
      <c r="PX204" s="2">
        <f>IF(AND(OB204&gt;'Graph Creator'!$L$4,'Detalle de Cuentas'!OB204&lt;='Graph Creator'!$M$4),1,0)</f>
        <v>0</v>
      </c>
      <c r="PY204" s="2">
        <f>IF(AND(OC204&gt;'Graph Creator'!$L$4,'Detalle de Cuentas'!OC204&lt;='Graph Creator'!$M$4),1,0)</f>
        <v>0</v>
      </c>
      <c r="PZ204" s="2">
        <f>IF(AND(NF204&gt;'Graph Creator'!$M$4,'Detalle de Cuentas'!NF204&lt;='Graph Creator'!$N$4),1,0)</f>
        <v>0</v>
      </c>
      <c r="QA204" s="2">
        <f>IF(AND(NG204&gt;'Graph Creator'!$M$4,'Detalle de Cuentas'!NG204&lt;='Graph Creator'!$N$4),1,0)</f>
        <v>0</v>
      </c>
      <c r="QB204" s="2">
        <f>IF(AND(NH204&gt;'Graph Creator'!$M$4,'Detalle de Cuentas'!NH204&lt;='Graph Creator'!$N$4),1,0)</f>
        <v>0</v>
      </c>
      <c r="QC204" s="2">
        <f>IF(AND(NI204&gt;'Graph Creator'!$M$4,'Detalle de Cuentas'!NI204&lt;='Graph Creator'!$N$4),1,0)</f>
        <v>0</v>
      </c>
      <c r="QD204" s="2">
        <f>IF(AND(NJ204&gt;'Graph Creator'!$M$4,'Detalle de Cuentas'!NJ204&lt;='Graph Creator'!$N$4),1,0)</f>
        <v>0</v>
      </c>
      <c r="QE204" s="2">
        <f>IF(AND(NK204&gt;'Graph Creator'!$M$4,'Detalle de Cuentas'!NK204&lt;='Graph Creator'!$N$4),1,0)</f>
        <v>0</v>
      </c>
      <c r="QF204" s="2">
        <f>IF(AND(NL204&gt;'Graph Creator'!$M$4,'Detalle de Cuentas'!NL204&lt;='Graph Creator'!$N$4),1,0)</f>
        <v>0</v>
      </c>
      <c r="QG204" s="2">
        <f>IF(AND(NM204&gt;'Graph Creator'!$M$4,'Detalle de Cuentas'!NM204&lt;='Graph Creator'!$N$4),1,0)</f>
        <v>0</v>
      </c>
      <c r="QH204" s="2">
        <f>IF(AND(NN204&gt;'Graph Creator'!$M$4,'Detalle de Cuentas'!NN204&lt;='Graph Creator'!$N$4),1,0)</f>
        <v>0</v>
      </c>
      <c r="QI204" s="2">
        <f>IF(AND(NO204&gt;'Graph Creator'!$M$4,'Detalle de Cuentas'!NO204&lt;='Graph Creator'!$N$4),1,0)</f>
        <v>0</v>
      </c>
      <c r="QJ204" s="2">
        <f>IF(AND(NP204&gt;'Graph Creator'!$M$4,'Detalle de Cuentas'!NP204&lt;='Graph Creator'!$N$4),1,0)</f>
        <v>0</v>
      </c>
      <c r="QK204" s="2">
        <f>IF(AND(NQ204&gt;'Graph Creator'!$M$4,'Detalle de Cuentas'!NQ204&lt;='Graph Creator'!$N$4),1,0)</f>
        <v>0</v>
      </c>
      <c r="QL204" s="2">
        <f>IF(AND(NR204&gt;'Graph Creator'!$M$4,'Detalle de Cuentas'!NR204&lt;='Graph Creator'!$N$4),1,0)</f>
        <v>0</v>
      </c>
      <c r="QM204" s="2">
        <f>IF(AND(NS204&gt;'Graph Creator'!$M$4,'Detalle de Cuentas'!NS204&lt;='Graph Creator'!$N$4),1,0)</f>
        <v>0</v>
      </c>
      <c r="QN204" s="2">
        <f>IF(AND(NT204&gt;'Graph Creator'!$M$4,'Detalle de Cuentas'!NT204&lt;='Graph Creator'!$N$4),1,0)</f>
        <v>0</v>
      </c>
      <c r="QO204" s="2">
        <f>IF(AND(NU204&gt;'Graph Creator'!$M$4,'Detalle de Cuentas'!NU204&lt;='Graph Creator'!$N$4),1,0)</f>
        <v>0</v>
      </c>
      <c r="QP204" s="2">
        <f>IF(AND(NV204&gt;'Graph Creator'!$M$4,'Detalle de Cuentas'!NV204&lt;='Graph Creator'!$N$4),1,0)</f>
        <v>0</v>
      </c>
      <c r="QQ204" s="2">
        <f>IF(AND(NW204&gt;'Graph Creator'!$M$4,'Detalle de Cuentas'!NW204&lt;='Graph Creator'!$N$4),1,0)</f>
        <v>0</v>
      </c>
      <c r="QR204" s="2">
        <f>IF(AND(NX204&gt;'Graph Creator'!$M$4,'Detalle de Cuentas'!NX204&lt;='Graph Creator'!$N$4),1,0)</f>
        <v>0</v>
      </c>
      <c r="QS204" s="2">
        <f>IF(AND(NY204&gt;'Graph Creator'!$M$4,'Detalle de Cuentas'!NY204&lt;='Graph Creator'!$N$4),1,0)</f>
        <v>0</v>
      </c>
      <c r="QT204" s="2">
        <f>IF(AND(NZ204&gt;'Graph Creator'!$M$4,'Detalle de Cuentas'!NZ204&lt;='Graph Creator'!$N$4),1,0)</f>
        <v>0</v>
      </c>
      <c r="QU204" s="2">
        <f>IF(AND(OA204&gt;'Graph Creator'!$M$4,'Detalle de Cuentas'!OA204&lt;='Graph Creator'!$N$4),1,0)</f>
        <v>0</v>
      </c>
      <c r="QV204" s="2">
        <f>IF(AND(OB204&gt;'Graph Creator'!$M$4,'Detalle de Cuentas'!OB204&lt;='Graph Creator'!$N$4),1,0)</f>
        <v>0</v>
      </c>
      <c r="QW204" s="2">
        <f>IF(AND(OC204&gt;'Graph Creator'!$M$4,'Detalle de Cuentas'!OC204&lt;='Graph Creator'!$N$4),1,0)</f>
        <v>0</v>
      </c>
      <c r="QX204" s="2">
        <f>IF(AND(NF204&gt;'Graph Creator'!$N$4,'Detalle de Cuentas'!NF204&lt;='Graph Creator'!$O$4),1,0)</f>
        <v>0</v>
      </c>
      <c r="QY204" s="2">
        <f>IF(AND(NG204&gt;'Graph Creator'!$N$4,'Detalle de Cuentas'!NG204&lt;='Graph Creator'!$O$4),1,0)</f>
        <v>0</v>
      </c>
      <c r="QZ204" s="2">
        <f>IF(AND(NH204&gt;'Graph Creator'!$N$4,'Detalle de Cuentas'!NH204&lt;='Graph Creator'!$O$4),1,0)</f>
        <v>0</v>
      </c>
      <c r="RA204" s="2">
        <f>IF(AND(NI204&gt;'Graph Creator'!$N$4,'Detalle de Cuentas'!NI204&lt;='Graph Creator'!$O$4),1,0)</f>
        <v>0</v>
      </c>
      <c r="RB204" s="2">
        <f>IF(AND(NJ204&gt;'Graph Creator'!$N$4,'Detalle de Cuentas'!NJ204&lt;='Graph Creator'!$O$4),1,0)</f>
        <v>0</v>
      </c>
      <c r="RC204" s="2">
        <f>IF(AND(NK204&gt;'Graph Creator'!$N$4,'Detalle de Cuentas'!NK204&lt;='Graph Creator'!$O$4),1,0)</f>
        <v>0</v>
      </c>
      <c r="RD204" s="2">
        <f>IF(AND(NL204&gt;'Graph Creator'!$N$4,'Detalle de Cuentas'!NL204&lt;='Graph Creator'!$O$4),1,0)</f>
        <v>0</v>
      </c>
      <c r="RE204" s="2">
        <f>IF(AND(NM204&gt;'Graph Creator'!$N$4,'Detalle de Cuentas'!NM204&lt;='Graph Creator'!$O$4),1,0)</f>
        <v>0</v>
      </c>
      <c r="RF204" s="2">
        <f>IF(AND(NN204&gt;'Graph Creator'!$N$4,'Detalle de Cuentas'!NN204&lt;='Graph Creator'!$O$4),1,0)</f>
        <v>0</v>
      </c>
      <c r="RG204" s="2">
        <f>IF(AND(NO204&gt;'Graph Creator'!$N$4,'Detalle de Cuentas'!NO204&lt;='Graph Creator'!$O$4),1,0)</f>
        <v>0</v>
      </c>
      <c r="RH204" s="2">
        <f>IF(AND(NP204&gt;'Graph Creator'!$N$4,'Detalle de Cuentas'!NP204&lt;='Graph Creator'!$O$4),1,0)</f>
        <v>0</v>
      </c>
      <c r="RI204" s="2">
        <f>IF(AND(NQ204&gt;'Graph Creator'!$N$4,'Detalle de Cuentas'!NQ204&lt;='Graph Creator'!$O$4),1,0)</f>
        <v>0</v>
      </c>
      <c r="RJ204" s="2">
        <f>IF(AND(NR204&gt;'Graph Creator'!$N$4,'Detalle de Cuentas'!NR204&lt;='Graph Creator'!$O$4),1,0)</f>
        <v>0</v>
      </c>
      <c r="RK204" s="2">
        <f>IF(AND(NS204&gt;'Graph Creator'!$N$4,'Detalle de Cuentas'!NS204&lt;='Graph Creator'!$O$4),1,0)</f>
        <v>0</v>
      </c>
      <c r="RL204" s="2">
        <f>IF(AND(NT204&gt;'Graph Creator'!$N$4,'Detalle de Cuentas'!NT204&lt;='Graph Creator'!$O$4),1,0)</f>
        <v>0</v>
      </c>
      <c r="RM204" s="2">
        <f>IF(AND(NU204&gt;'Graph Creator'!$N$4,'Detalle de Cuentas'!NU204&lt;='Graph Creator'!$O$4),1,0)</f>
        <v>0</v>
      </c>
      <c r="RN204" s="2">
        <f>IF(AND(NV204&gt;'Graph Creator'!$N$4,'Detalle de Cuentas'!NV204&lt;='Graph Creator'!$O$4),1,0)</f>
        <v>0</v>
      </c>
      <c r="RO204" s="2">
        <f>IF(AND(NW204&gt;'Graph Creator'!$N$4,'Detalle de Cuentas'!NW204&lt;='Graph Creator'!$O$4),1,0)</f>
        <v>0</v>
      </c>
      <c r="RP204" s="2">
        <f>IF(AND(NX204&gt;'Graph Creator'!$N$4,'Detalle de Cuentas'!NX204&lt;='Graph Creator'!$O$4),1,0)</f>
        <v>0</v>
      </c>
      <c r="RQ204" s="2">
        <f>IF(AND(NY204&gt;'Graph Creator'!$N$4,'Detalle de Cuentas'!NY204&lt;='Graph Creator'!$O$4),1,0)</f>
        <v>0</v>
      </c>
      <c r="RR204" s="2">
        <f>IF(AND(NZ204&gt;'Graph Creator'!$N$4,'Detalle de Cuentas'!NZ204&lt;='Graph Creator'!$O$4),1,0)</f>
        <v>0</v>
      </c>
      <c r="RS204" s="2">
        <f>IF(AND(OA204&gt;'Graph Creator'!$N$4,'Detalle de Cuentas'!OA204&lt;='Graph Creator'!$O$4),1,0)</f>
        <v>0</v>
      </c>
      <c r="RT204" s="2">
        <f>IF(AND(OB204&gt;'Graph Creator'!$N$4,'Detalle de Cuentas'!OB204&lt;='Graph Creator'!$O$4),1,0)</f>
        <v>0</v>
      </c>
      <c r="RU204" s="2">
        <f>IF(AND(OC204&gt;'Graph Creator'!$N$4,'Detalle de Cuentas'!OC204&lt;='Graph Creator'!$O$4),1,0)</f>
        <v>0</v>
      </c>
      <c r="RV204" s="2" t="e">
        <f t="shared" si="2027"/>
        <v>#VALUE!</v>
      </c>
      <c r="RW204" s="2" t="e">
        <f t="shared" si="2028"/>
        <v>#VALUE!</v>
      </c>
      <c r="RX204" s="2" t="e">
        <f t="shared" si="2029"/>
        <v>#VALUE!</v>
      </c>
      <c r="RY204" s="2" t="e">
        <f t="shared" si="2030"/>
        <v>#VALUE!</v>
      </c>
      <c r="RZ204" s="2" t="e">
        <f t="shared" si="2031"/>
        <v>#VALUE!</v>
      </c>
      <c r="SA204" s="2" t="e">
        <f t="shared" si="2032"/>
        <v>#VALUE!</v>
      </c>
      <c r="SB204" s="2" t="e">
        <f t="shared" si="2033"/>
        <v>#VALUE!</v>
      </c>
      <c r="SC204" s="2" t="e">
        <f t="shared" si="2034"/>
        <v>#VALUE!</v>
      </c>
      <c r="SD204" s="2" t="e">
        <f t="shared" si="2035"/>
        <v>#VALUE!</v>
      </c>
      <c r="SE204" s="2" t="e">
        <f t="shared" si="2036"/>
        <v>#VALUE!</v>
      </c>
      <c r="SF204" s="2" t="e">
        <f t="shared" si="2037"/>
        <v>#VALUE!</v>
      </c>
      <c r="SG204" s="2" t="e">
        <f t="shared" si="2038"/>
        <v>#VALUE!</v>
      </c>
      <c r="SH204" s="2" t="e">
        <f t="shared" si="2039"/>
        <v>#VALUE!</v>
      </c>
      <c r="SI204" s="2" t="e">
        <f t="shared" si="2040"/>
        <v>#VALUE!</v>
      </c>
      <c r="SJ204" s="2" t="e">
        <f t="shared" si="2041"/>
        <v>#VALUE!</v>
      </c>
      <c r="SK204" s="2" t="e">
        <f t="shared" si="2042"/>
        <v>#VALUE!</v>
      </c>
      <c r="SL204" s="2" t="e">
        <f t="shared" si="2043"/>
        <v>#VALUE!</v>
      </c>
      <c r="SM204" s="2" t="e">
        <f t="shared" si="2044"/>
        <v>#VALUE!</v>
      </c>
      <c r="SN204" s="2" t="e">
        <f t="shared" si="2045"/>
        <v>#VALUE!</v>
      </c>
      <c r="SO204" s="2" t="e">
        <f t="shared" si="2046"/>
        <v>#VALUE!</v>
      </c>
      <c r="SP204" s="2" t="e">
        <f t="shared" si="2047"/>
        <v>#VALUE!</v>
      </c>
      <c r="SQ204" s="2" t="e">
        <f t="shared" si="2048"/>
        <v>#VALUE!</v>
      </c>
      <c r="SR204" s="2" t="e">
        <f t="shared" si="2049"/>
        <v>#VALUE!</v>
      </c>
      <c r="SS204" s="2" t="e">
        <f t="shared" si="2050"/>
        <v>#VALUE!</v>
      </c>
      <c r="ST204" s="2" t="e">
        <f t="shared" si="2051"/>
        <v>#VALUE!</v>
      </c>
      <c r="SU204" s="2" t="e">
        <f t="shared" si="2052"/>
        <v>#VALUE!</v>
      </c>
      <c r="SV204" s="2" t="e">
        <f t="shared" si="2053"/>
        <v>#VALUE!</v>
      </c>
      <c r="SW204" s="2" t="e">
        <f t="shared" si="2054"/>
        <v>#VALUE!</v>
      </c>
      <c r="SX204" s="2" t="e">
        <f t="shared" si="2055"/>
        <v>#VALUE!</v>
      </c>
      <c r="SY204" s="2" t="e">
        <f t="shared" si="2056"/>
        <v>#VALUE!</v>
      </c>
      <c r="SZ204" s="2" t="e">
        <f t="shared" si="2057"/>
        <v>#VALUE!</v>
      </c>
      <c r="TA204" s="2" t="e">
        <f t="shared" si="2058"/>
        <v>#VALUE!</v>
      </c>
      <c r="TB204" s="2" t="e">
        <f t="shared" si="2059"/>
        <v>#VALUE!</v>
      </c>
      <c r="TC204" s="2" t="e">
        <f t="shared" si="2060"/>
        <v>#VALUE!</v>
      </c>
      <c r="TD204" s="2" t="e">
        <f t="shared" si="2061"/>
        <v>#VALUE!</v>
      </c>
      <c r="TE204" s="2" t="e">
        <f t="shared" si="2062"/>
        <v>#VALUE!</v>
      </c>
      <c r="TF204" s="2" t="str">
        <f>IF(DZ204=1,IF(SUM(DZ$17:DZ204)&lt;2,""&amp;B204,", "&amp;B204),"")</f>
        <v/>
      </c>
      <c r="TG204" s="2" t="str">
        <f t="shared" si="2075"/>
        <v/>
      </c>
      <c r="TH204" s="2">
        <f t="shared" si="2063"/>
        <v>0</v>
      </c>
      <c r="TI204" s="14" t="str">
        <f t="shared" si="2064"/>
        <v/>
      </c>
      <c r="TJ204" s="14" t="e">
        <f t="shared" si="1884"/>
        <v>#VALUE!</v>
      </c>
      <c r="TK204" s="14" t="e">
        <f t="shared" si="1885"/>
        <v>#VALUE!</v>
      </c>
      <c r="TL204" s="14" t="e">
        <f t="shared" si="1886"/>
        <v>#VALUE!</v>
      </c>
      <c r="TM204" s="14" t="e">
        <f t="shared" si="1887"/>
        <v>#VALUE!</v>
      </c>
      <c r="TN204" s="14" t="e">
        <f t="shared" si="1888"/>
        <v>#VALUE!</v>
      </c>
      <c r="TO204" s="14" t="e">
        <f t="shared" si="1889"/>
        <v>#VALUE!</v>
      </c>
      <c r="TP204" s="14" t="e">
        <f t="shared" si="1890"/>
        <v>#VALUE!</v>
      </c>
      <c r="TQ204" s="14" t="e">
        <f t="shared" si="1891"/>
        <v>#VALUE!</v>
      </c>
      <c r="TR204" s="14" t="e">
        <f t="shared" si="1892"/>
        <v>#VALUE!</v>
      </c>
      <c r="TS204" s="14" t="e">
        <f t="shared" si="1893"/>
        <v>#VALUE!</v>
      </c>
      <c r="TT204" s="14" t="e">
        <f t="shared" si="1894"/>
        <v>#VALUE!</v>
      </c>
      <c r="TU204" s="14" t="e">
        <f t="shared" si="1895"/>
        <v>#VALUE!</v>
      </c>
      <c r="TV204" s="14" t="e">
        <f t="shared" si="1896"/>
        <v>#VALUE!</v>
      </c>
      <c r="TW204" s="14" t="e">
        <f t="shared" si="1897"/>
        <v>#VALUE!</v>
      </c>
      <c r="TX204" s="14" t="e">
        <f t="shared" si="1898"/>
        <v>#VALUE!</v>
      </c>
      <c r="TY204" s="14" t="e">
        <f t="shared" si="1899"/>
        <v>#VALUE!</v>
      </c>
      <c r="TZ204" s="14" t="e">
        <f t="shared" si="1900"/>
        <v>#VALUE!</v>
      </c>
      <c r="UA204" s="14" t="e">
        <f t="shared" si="1901"/>
        <v>#VALUE!</v>
      </c>
      <c r="UB204" s="14" t="e">
        <f t="shared" si="1902"/>
        <v>#VALUE!</v>
      </c>
      <c r="UC204" s="14" t="e">
        <f t="shared" si="1903"/>
        <v>#VALUE!</v>
      </c>
      <c r="UD204" s="14" t="e">
        <f t="shared" si="1904"/>
        <v>#VALUE!</v>
      </c>
      <c r="UE204" s="14" t="e">
        <f t="shared" si="1905"/>
        <v>#VALUE!</v>
      </c>
      <c r="UF204" s="14" t="e">
        <f t="shared" si="1906"/>
        <v>#VALUE!</v>
      </c>
      <c r="UH204" s="2">
        <f>IF($C$4-$R204&gt;'Graph Creator'!$E$2*'Graph Creator'!$D$13*12,0,1)</f>
        <v>1</v>
      </c>
      <c r="UJ204" s="2" t="e">
        <f t="shared" si="2065"/>
        <v>#VALUE!</v>
      </c>
      <c r="UK204" s="2" t="e">
        <f t="shared" si="1907"/>
        <v>#VALUE!</v>
      </c>
      <c r="UL204" s="2" t="e">
        <f t="shared" si="1908"/>
        <v>#VALUE!</v>
      </c>
      <c r="UM204" s="2" t="e">
        <f t="shared" si="1909"/>
        <v>#VALUE!</v>
      </c>
      <c r="UN204" s="2" t="e">
        <f t="shared" si="1910"/>
        <v>#VALUE!</v>
      </c>
      <c r="UO204" s="2" t="e">
        <f t="shared" si="1911"/>
        <v>#VALUE!</v>
      </c>
      <c r="UP204" s="2" t="e">
        <f t="shared" si="1912"/>
        <v>#VALUE!</v>
      </c>
      <c r="UQ204" s="2" t="e">
        <f t="shared" si="1913"/>
        <v>#VALUE!</v>
      </c>
      <c r="UR204" s="2" t="e">
        <f t="shared" si="1914"/>
        <v>#VALUE!</v>
      </c>
      <c r="US204" s="2" t="e">
        <f t="shared" si="1915"/>
        <v>#VALUE!</v>
      </c>
      <c r="UT204" s="2" t="e">
        <f t="shared" si="1916"/>
        <v>#VALUE!</v>
      </c>
      <c r="UU204" s="2" t="e">
        <f t="shared" si="1917"/>
        <v>#VALUE!</v>
      </c>
      <c r="UV204" s="2" t="e">
        <f t="shared" si="1918"/>
        <v>#VALUE!</v>
      </c>
      <c r="UW204" s="2" t="e">
        <f t="shared" si="1919"/>
        <v>#VALUE!</v>
      </c>
      <c r="UX204" s="2" t="e">
        <f t="shared" si="1920"/>
        <v>#VALUE!</v>
      </c>
      <c r="UY204" s="2" t="e">
        <f t="shared" si="1921"/>
        <v>#VALUE!</v>
      </c>
      <c r="UZ204" s="2" t="e">
        <f t="shared" si="1922"/>
        <v>#VALUE!</v>
      </c>
      <c r="VA204" s="2" t="e">
        <f t="shared" si="1923"/>
        <v>#VALUE!</v>
      </c>
      <c r="VB204" s="2" t="e">
        <f t="shared" si="1924"/>
        <v>#VALUE!</v>
      </c>
      <c r="VC204" s="2" t="e">
        <f t="shared" si="1925"/>
        <v>#VALUE!</v>
      </c>
      <c r="VD204" s="2" t="e">
        <f t="shared" si="1926"/>
        <v>#VALUE!</v>
      </c>
      <c r="VE204" s="2" t="e">
        <f t="shared" si="1927"/>
        <v>#VALUE!</v>
      </c>
      <c r="VF204" s="2" t="e">
        <f t="shared" si="1928"/>
        <v>#VALUE!</v>
      </c>
      <c r="VG204" s="2" t="e">
        <f t="shared" si="1929"/>
        <v>#VALUE!</v>
      </c>
      <c r="VH204" s="2" t="e">
        <f t="shared" si="1930"/>
        <v>#VALUE!</v>
      </c>
      <c r="VI204" s="2" t="e">
        <f t="shared" si="1931"/>
        <v>#VALUE!</v>
      </c>
      <c r="VJ204" s="2" t="e">
        <f t="shared" si="1932"/>
        <v>#VALUE!</v>
      </c>
      <c r="VK204" s="2" t="e">
        <f t="shared" si="1933"/>
        <v>#VALUE!</v>
      </c>
      <c r="VL204" s="2" t="e">
        <f t="shared" si="1934"/>
        <v>#VALUE!</v>
      </c>
      <c r="VM204" s="2" t="e">
        <f t="shared" si="1935"/>
        <v>#VALUE!</v>
      </c>
      <c r="VN204" s="2" t="e">
        <f t="shared" si="1936"/>
        <v>#VALUE!</v>
      </c>
      <c r="VO204" s="2" t="e">
        <f t="shared" si="1937"/>
        <v>#VALUE!</v>
      </c>
      <c r="VP204" s="2" t="e">
        <f t="shared" si="1938"/>
        <v>#VALUE!</v>
      </c>
      <c r="VQ204" s="2" t="e">
        <f t="shared" si="1939"/>
        <v>#VALUE!</v>
      </c>
      <c r="VR204" s="2" t="e">
        <f t="shared" si="1940"/>
        <v>#VALUE!</v>
      </c>
      <c r="VS204" s="2" t="e">
        <f t="shared" si="1941"/>
        <v>#VALUE!</v>
      </c>
      <c r="VT204" s="98">
        <f t="shared" si="2066"/>
        <v>0</v>
      </c>
      <c r="VU204" s="98">
        <f t="shared" si="1942"/>
        <v>0</v>
      </c>
      <c r="VV204" s="98">
        <f t="shared" si="1943"/>
        <v>0</v>
      </c>
      <c r="VW204" s="98">
        <f t="shared" si="1944"/>
        <v>0</v>
      </c>
      <c r="VX204" s="98">
        <f t="shared" si="1945"/>
        <v>0</v>
      </c>
      <c r="VY204" s="98">
        <f t="shared" si="1946"/>
        <v>0</v>
      </c>
      <c r="VZ204" s="98">
        <f t="shared" si="1947"/>
        <v>0</v>
      </c>
      <c r="WA204" s="98">
        <f t="shared" si="1948"/>
        <v>0</v>
      </c>
      <c r="WB204" s="98">
        <f t="shared" si="1949"/>
        <v>0</v>
      </c>
      <c r="WC204" s="98">
        <f t="shared" si="1950"/>
        <v>0</v>
      </c>
      <c r="WD204" s="98">
        <f t="shared" si="1951"/>
        <v>0</v>
      </c>
      <c r="WE204" s="98">
        <f t="shared" si="1952"/>
        <v>0</v>
      </c>
      <c r="WF204" s="98">
        <f t="shared" si="1953"/>
        <v>0</v>
      </c>
      <c r="WG204" s="98">
        <f t="shared" si="1954"/>
        <v>0</v>
      </c>
      <c r="WH204" s="98">
        <f t="shared" si="1955"/>
        <v>0</v>
      </c>
      <c r="WI204" s="98">
        <f t="shared" si="1956"/>
        <v>0</v>
      </c>
      <c r="WJ204" s="98">
        <f t="shared" si="1957"/>
        <v>0</v>
      </c>
      <c r="WK204" s="98">
        <f t="shared" si="1958"/>
        <v>0</v>
      </c>
      <c r="WL204" s="98">
        <f t="shared" si="1959"/>
        <v>0</v>
      </c>
      <c r="WM204" s="98">
        <f t="shared" si="1960"/>
        <v>0</v>
      </c>
      <c r="WN204" s="98">
        <f t="shared" si="1961"/>
        <v>0</v>
      </c>
      <c r="WO204" s="98">
        <f t="shared" si="1962"/>
        <v>0</v>
      </c>
      <c r="WP204" s="98">
        <f t="shared" si="1963"/>
        <v>0</v>
      </c>
      <c r="WQ204" s="98">
        <f t="shared" si="1964"/>
        <v>0</v>
      </c>
      <c r="WR204" s="98">
        <f>IFERROR(INDEX('Score Calculation'!$D$38:$D$41,MATCH('Detalle de Cuentas'!VT204,'Score Calculation'!$C$38:$C$41,1)),0)</f>
        <v>4</v>
      </c>
      <c r="WS204" s="98">
        <f>IFERROR(INDEX('Score Calculation'!$D$38:$D$41,MATCH('Detalle de Cuentas'!VU204,'Score Calculation'!$C$38:$C$41,1)),0)</f>
        <v>4</v>
      </c>
      <c r="WT204" s="98">
        <f>IFERROR(INDEX('Score Calculation'!$D$38:$D$41,MATCH('Detalle de Cuentas'!VV204,'Score Calculation'!$C$38:$C$41,1)),0)</f>
        <v>4</v>
      </c>
      <c r="WU204" s="98">
        <f>IFERROR(INDEX('Score Calculation'!$D$38:$D$41,MATCH('Detalle de Cuentas'!VW204,'Score Calculation'!$C$38:$C$41,1)),0)</f>
        <v>4</v>
      </c>
      <c r="WV204" s="98">
        <f>IFERROR(INDEX('Score Calculation'!$D$38:$D$41,MATCH('Detalle de Cuentas'!VX204,'Score Calculation'!$C$38:$C$41,1)),0)</f>
        <v>4</v>
      </c>
      <c r="WW204" s="98">
        <f>IFERROR(INDEX('Score Calculation'!$D$38:$D$41,MATCH('Detalle de Cuentas'!VY204,'Score Calculation'!$C$38:$C$41,1)),0)</f>
        <v>4</v>
      </c>
      <c r="WX204" s="98">
        <f>IFERROR(INDEX('Score Calculation'!$D$38:$D$41,MATCH('Detalle de Cuentas'!VZ204,'Score Calculation'!$C$38:$C$41,1)),0)</f>
        <v>4</v>
      </c>
      <c r="WY204" s="98">
        <f>IFERROR(INDEX('Score Calculation'!$D$38:$D$41,MATCH('Detalle de Cuentas'!WA204,'Score Calculation'!$C$38:$C$41,1)),0)</f>
        <v>4</v>
      </c>
      <c r="WZ204" s="98">
        <f>IFERROR(INDEX('Score Calculation'!$D$38:$D$41,MATCH('Detalle de Cuentas'!WB204,'Score Calculation'!$C$38:$C$41,1)),0)</f>
        <v>4</v>
      </c>
      <c r="XA204" s="98">
        <f>IFERROR(INDEX('Score Calculation'!$D$38:$D$41,MATCH('Detalle de Cuentas'!WC204,'Score Calculation'!$C$38:$C$41,1)),0)</f>
        <v>4</v>
      </c>
      <c r="XB204" s="98">
        <f>IFERROR(INDEX('Score Calculation'!$D$38:$D$41,MATCH('Detalle de Cuentas'!WD204,'Score Calculation'!$C$38:$C$41,1)),0)</f>
        <v>4</v>
      </c>
      <c r="XC204" s="98">
        <f>IFERROR(INDEX('Score Calculation'!$D$38:$D$41,MATCH('Detalle de Cuentas'!WE204,'Score Calculation'!$C$38:$C$41,1)),0)</f>
        <v>4</v>
      </c>
      <c r="XD204" s="98">
        <f>IFERROR(INDEX('Score Calculation'!$D$38:$D$41,MATCH('Detalle de Cuentas'!WF204,'Score Calculation'!$C$38:$C$41,1)),0)</f>
        <v>4</v>
      </c>
      <c r="XE204" s="98">
        <f>IFERROR(INDEX('Score Calculation'!$D$38:$D$41,MATCH('Detalle de Cuentas'!WG204,'Score Calculation'!$C$38:$C$41,1)),0)</f>
        <v>4</v>
      </c>
      <c r="XF204" s="98">
        <f>IFERROR(INDEX('Score Calculation'!$D$38:$D$41,MATCH('Detalle de Cuentas'!WH204,'Score Calculation'!$C$38:$C$41,1)),0)</f>
        <v>4</v>
      </c>
      <c r="XG204" s="98">
        <f>IFERROR(INDEX('Score Calculation'!$D$38:$D$41,MATCH('Detalle de Cuentas'!WI204,'Score Calculation'!$C$38:$C$41,1)),0)</f>
        <v>4</v>
      </c>
      <c r="XH204" s="98">
        <f>IFERROR(INDEX('Score Calculation'!$D$38:$D$41,MATCH('Detalle de Cuentas'!WJ204,'Score Calculation'!$C$38:$C$41,1)),0)</f>
        <v>4</v>
      </c>
      <c r="XI204" s="98">
        <f>IFERROR(INDEX('Score Calculation'!$D$38:$D$41,MATCH('Detalle de Cuentas'!WK204,'Score Calculation'!$C$38:$C$41,1)),0)</f>
        <v>4</v>
      </c>
      <c r="XJ204" s="98">
        <f>IFERROR(INDEX('Score Calculation'!$D$38:$D$41,MATCH('Detalle de Cuentas'!WL204,'Score Calculation'!$C$38:$C$41,1)),0)</f>
        <v>4</v>
      </c>
      <c r="XK204" s="98">
        <f>IFERROR(INDEX('Score Calculation'!$D$38:$D$41,MATCH('Detalle de Cuentas'!WM204,'Score Calculation'!$C$38:$C$41,1)),0)</f>
        <v>4</v>
      </c>
      <c r="XL204" s="98">
        <f>IFERROR(INDEX('Score Calculation'!$D$38:$D$41,MATCH('Detalle de Cuentas'!WN204,'Score Calculation'!$C$38:$C$41,1)),0)</f>
        <v>4</v>
      </c>
      <c r="XM204" s="98">
        <f>IFERROR(INDEX('Score Calculation'!$D$38:$D$41,MATCH('Detalle de Cuentas'!WO204,'Score Calculation'!$C$38:$C$41,1)),0)</f>
        <v>4</v>
      </c>
      <c r="XN204" s="98">
        <f>IFERROR(INDEX('Score Calculation'!$D$38:$D$41,MATCH('Detalle de Cuentas'!WP204,'Score Calculation'!$C$38:$C$41,1)),0)</f>
        <v>4</v>
      </c>
      <c r="XO204" s="98">
        <f>IFERROR(INDEX('Score Calculation'!$D$38:$D$41,MATCH('Detalle de Cuentas'!WQ204,'Score Calculation'!$C$38:$C$41,1)),0)</f>
        <v>4</v>
      </c>
      <c r="XP204" s="98">
        <f>IFERROR(INDEX('Score Calculation'!$D$24:$D$31,MATCH('Detalle de Cuentas'!NF204,'Score Calculation'!$C$24:$C$31,1)),0)</f>
        <v>1</v>
      </c>
      <c r="XQ204" s="98">
        <f>IFERROR(INDEX('Score Calculation'!$D$24:$D$31,MATCH('Detalle de Cuentas'!NG204,'Score Calculation'!$C$24:$C$31,1)),0)</f>
        <v>1</v>
      </c>
      <c r="XR204" s="98">
        <f>IFERROR(INDEX('Score Calculation'!$D$24:$D$31,MATCH('Detalle de Cuentas'!NH204,'Score Calculation'!$C$24:$C$31,1)),0)</f>
        <v>1</v>
      </c>
      <c r="XS204" s="98">
        <f>IFERROR(INDEX('Score Calculation'!$D$24:$D$31,MATCH('Detalle de Cuentas'!NI204,'Score Calculation'!$C$24:$C$31,1)),0)</f>
        <v>1</v>
      </c>
      <c r="XT204" s="98">
        <f>IFERROR(INDEX('Score Calculation'!$D$24:$D$31,MATCH('Detalle de Cuentas'!NJ204,'Score Calculation'!$C$24:$C$31,1)),0)</f>
        <v>1</v>
      </c>
      <c r="XU204" s="98">
        <f>IFERROR(INDEX('Score Calculation'!$D$24:$D$31,MATCH('Detalle de Cuentas'!NK204,'Score Calculation'!$C$24:$C$31,1)),0)</f>
        <v>1</v>
      </c>
      <c r="XV204" s="98">
        <f>IFERROR(INDEX('Score Calculation'!$D$24:$D$31,MATCH('Detalle de Cuentas'!NL204,'Score Calculation'!$C$24:$C$31,1)),0)</f>
        <v>1</v>
      </c>
      <c r="XW204" s="98">
        <f>IFERROR(INDEX('Score Calculation'!$D$24:$D$31,MATCH('Detalle de Cuentas'!NM204,'Score Calculation'!$C$24:$C$31,1)),0)</f>
        <v>1</v>
      </c>
      <c r="XX204" s="98">
        <f>IFERROR(INDEX('Score Calculation'!$D$24:$D$31,MATCH('Detalle de Cuentas'!NN204,'Score Calculation'!$C$24:$C$31,1)),0)</f>
        <v>1</v>
      </c>
      <c r="XY204" s="98">
        <f>IFERROR(INDEX('Score Calculation'!$D$24:$D$31,MATCH('Detalle de Cuentas'!NO204,'Score Calculation'!$C$24:$C$31,1)),0)</f>
        <v>1</v>
      </c>
      <c r="XZ204" s="98">
        <f>IFERROR(INDEX('Score Calculation'!$D$24:$D$31,MATCH('Detalle de Cuentas'!NP204,'Score Calculation'!$C$24:$C$31,1)),0)</f>
        <v>1</v>
      </c>
      <c r="YA204" s="98">
        <f>IFERROR(INDEX('Score Calculation'!$D$24:$D$31,MATCH('Detalle de Cuentas'!NQ204,'Score Calculation'!$C$24:$C$31,1)),0)</f>
        <v>1</v>
      </c>
      <c r="YB204" s="98">
        <f>IFERROR(INDEX('Score Calculation'!$D$24:$D$31,MATCH('Detalle de Cuentas'!NR204,'Score Calculation'!$C$24:$C$31,1)),0)</f>
        <v>1</v>
      </c>
      <c r="YC204" s="98">
        <f>IFERROR(INDEX('Score Calculation'!$D$24:$D$31,MATCH('Detalle de Cuentas'!NS204,'Score Calculation'!$C$24:$C$31,1)),0)</f>
        <v>1</v>
      </c>
      <c r="YD204" s="98">
        <f>IFERROR(INDEX('Score Calculation'!$D$24:$D$31,MATCH('Detalle de Cuentas'!NT204,'Score Calculation'!$C$24:$C$31,1)),0)</f>
        <v>1</v>
      </c>
      <c r="YE204" s="98">
        <f>IFERROR(INDEX('Score Calculation'!$D$24:$D$31,MATCH('Detalle de Cuentas'!NU204,'Score Calculation'!$C$24:$C$31,1)),0)</f>
        <v>1</v>
      </c>
      <c r="YF204" s="98">
        <f>IFERROR(INDEX('Score Calculation'!$D$24:$D$31,MATCH('Detalle de Cuentas'!NV204,'Score Calculation'!$C$24:$C$31,1)),0)</f>
        <v>1</v>
      </c>
      <c r="YG204" s="98">
        <f>IFERROR(INDEX('Score Calculation'!$D$24:$D$31,MATCH('Detalle de Cuentas'!NW204,'Score Calculation'!$C$24:$C$31,1)),0)</f>
        <v>1</v>
      </c>
      <c r="YH204" s="98">
        <f>IFERROR(INDEX('Score Calculation'!$D$24:$D$31,MATCH('Detalle de Cuentas'!NX204,'Score Calculation'!$C$24:$C$31,1)),0)</f>
        <v>1</v>
      </c>
      <c r="YI204" s="98">
        <f>IFERROR(INDEX('Score Calculation'!$D$24:$D$31,MATCH('Detalle de Cuentas'!NY204,'Score Calculation'!$C$24:$C$31,1)),0)</f>
        <v>1</v>
      </c>
      <c r="YJ204" s="98">
        <f>IFERROR(INDEX('Score Calculation'!$D$24:$D$31,MATCH('Detalle de Cuentas'!NZ204,'Score Calculation'!$C$24:$C$31,1)),0)</f>
        <v>1</v>
      </c>
      <c r="YK204" s="98">
        <f>IFERROR(INDEX('Score Calculation'!$D$24:$D$31,MATCH('Detalle de Cuentas'!OA204,'Score Calculation'!$C$24:$C$31,1)),0)</f>
        <v>1</v>
      </c>
      <c r="YL204" s="98">
        <f>IFERROR(INDEX('Score Calculation'!$D$24:$D$31,MATCH('Detalle de Cuentas'!OB204,'Score Calculation'!$C$24:$C$31,1)),0)</f>
        <v>1</v>
      </c>
      <c r="YM204" s="98">
        <f>IFERROR(INDEX('Score Calculation'!$D$24:$D$31,MATCH('Detalle de Cuentas'!OC204,'Score Calculation'!$C$24:$C$31,1)),0)</f>
        <v>1</v>
      </c>
      <c r="YN204" s="98">
        <f t="shared" si="2067"/>
        <v>0</v>
      </c>
      <c r="YO204" s="98">
        <f>IF(LEFT(TRIM($D204),15)="GRUPO SOLIDARIO",$L204*'Score Calculation'!$H$5,IF(TRIM('Detalle de Cuentas'!$C204)="Semanal",'Detalle de Cuentas'!$L204*'Score Calculation'!$H$6,'Detalle de Cuentas'!$L204))</f>
        <v>0</v>
      </c>
      <c r="YP204" s="99">
        <f>IFERROR(INDEX('Score Calculation'!$D$54:$D$60,MATCH($YO204,'Score Calculation'!$C$54:$C$60,1)),1)</f>
        <v>0.2</v>
      </c>
      <c r="YQ204" s="99">
        <f>IFERROR(INDEX('Score Calculation'!$D$65:$D$123,MATCH(LEFT(TRIM('Detalle de Cuentas'!$F204),20),'Score Calculation'!$F$65:$F$123,0)),1)</f>
        <v>1</v>
      </c>
      <c r="YR204" s="99">
        <f>IFERROR(INDEX('Score Calculation'!$D$46:$D$49,MATCH('Detalle de Cuentas'!$YN204,'Score Calculation'!$C$46:$C$49,1)),1)</f>
        <v>4</v>
      </c>
      <c r="YS204" s="99">
        <f t="shared" si="2068"/>
        <v>0</v>
      </c>
      <c r="YT204" s="99">
        <f t="shared" si="2069"/>
        <v>0</v>
      </c>
      <c r="YU204" s="98" t="str">
        <f t="shared" si="2070"/>
        <v/>
      </c>
      <c r="YV204" s="109">
        <f t="shared" si="2071"/>
        <v>1</v>
      </c>
      <c r="YW204" s="109">
        <f>IFERROR(INDEX('Score Calculation'!$D$187:$D$245,MATCH(LEFT(TRIM('Detalle de Cuentas'!$F204),20),'Score Calculation'!$F$187:$F$245,0)),1)</f>
        <v>1</v>
      </c>
      <c r="YX204" s="109">
        <f>IFERROR(IF($E204="HIPOTECA",-PMT('Score Calculation'!$H$266/(360/$J204),$G204,$YO204)*(30/$J204),-PMT('Score Calculation'!$H$267/(360/$J204),$G204,$YO204)*(30/$J204)),0)</f>
        <v>0</v>
      </c>
      <c r="YY204" s="109">
        <f t="shared" si="2387"/>
        <v>0</v>
      </c>
      <c r="YZ204" s="109">
        <f t="shared" si="2387"/>
        <v>0</v>
      </c>
      <c r="ZA204" s="109">
        <f t="shared" si="2387"/>
        <v>0</v>
      </c>
      <c r="ZB204" s="109">
        <f t="shared" si="2387"/>
        <v>0</v>
      </c>
      <c r="ZC204" s="109">
        <f t="shared" si="2387"/>
        <v>0</v>
      </c>
      <c r="ZD204" s="109">
        <f t="shared" si="2387"/>
        <v>0</v>
      </c>
      <c r="ZE204" s="109">
        <f t="shared" si="2387"/>
        <v>0</v>
      </c>
      <c r="ZF204" s="109">
        <f t="shared" si="2387"/>
        <v>0</v>
      </c>
      <c r="ZG204" s="109">
        <f t="shared" si="2387"/>
        <v>0</v>
      </c>
      <c r="ZH204" s="109">
        <f t="shared" si="2387"/>
        <v>0</v>
      </c>
      <c r="ZI204" s="109">
        <f t="shared" si="2072"/>
        <v>0</v>
      </c>
    </row>
    <row r="205" spans="2:685" x14ac:dyDescent="0.2">
      <c r="B205" s="41">
        <v>189</v>
      </c>
      <c r="C205" s="42"/>
      <c r="D205" s="42"/>
      <c r="E205" s="42"/>
      <c r="F205" s="42"/>
      <c r="G205" s="42"/>
      <c r="H205" s="42"/>
      <c r="I205" s="29"/>
      <c r="J205" s="6" t="str">
        <f t="shared" si="2136"/>
        <v/>
      </c>
      <c r="K205" s="43"/>
      <c r="L205" s="43"/>
      <c r="M205" s="43"/>
      <c r="N205" s="43"/>
      <c r="O205" s="43"/>
      <c r="P205" s="44" t="str">
        <f t="shared" si="1965"/>
        <v/>
      </c>
      <c r="Q205" s="26"/>
      <c r="R205" s="26"/>
      <c r="S205" s="26"/>
      <c r="T205" s="26"/>
      <c r="U205" s="26"/>
      <c r="V205" s="43"/>
      <c r="W205" s="26"/>
      <c r="X205" s="29"/>
      <c r="Y205" s="6">
        <f>IF('Detalle de Cuentas'!$C$4-$R205&gt;'Graph Creator'!$E$2*'Graph Creator'!$D$13*12,0,1)</f>
        <v>1</v>
      </c>
      <c r="Z205" s="45">
        <f t="shared" si="2137"/>
        <v>0</v>
      </c>
      <c r="AA205" s="2" t="e">
        <f t="shared" si="1966"/>
        <v>#VALUE!</v>
      </c>
      <c r="AB205" s="2" t="e">
        <f t="shared" si="1967"/>
        <v>#VALUE!</v>
      </c>
      <c r="AC205" s="2" t="e">
        <f t="shared" si="1968"/>
        <v>#VALUE!</v>
      </c>
      <c r="AD205" s="2" t="e">
        <f t="shared" si="1969"/>
        <v>#VALUE!</v>
      </c>
      <c r="AE205" s="2" t="e">
        <f t="shared" si="1970"/>
        <v>#VALUE!</v>
      </c>
      <c r="AF205" s="2" t="e">
        <f t="shared" si="1971"/>
        <v>#VALUE!</v>
      </c>
      <c r="AG205" s="2">
        <f t="shared" si="1972"/>
        <v>0</v>
      </c>
      <c r="AH205" s="2">
        <f t="shared" si="1973"/>
        <v>0</v>
      </c>
      <c r="AI205" s="2" t="str">
        <f t="shared" si="1974"/>
        <v/>
      </c>
      <c r="AJ205" s="2" t="str">
        <f t="shared" ref="AJ205:BE205" si="2412">IFERROR(SEARCH(".",$I205,AI205+1),"")</f>
        <v/>
      </c>
      <c r="AK205" s="2" t="str">
        <f t="shared" si="2412"/>
        <v/>
      </c>
      <c r="AL205" s="2" t="str">
        <f t="shared" si="2412"/>
        <v/>
      </c>
      <c r="AM205" s="2" t="str">
        <f t="shared" si="2412"/>
        <v/>
      </c>
      <c r="AN205" s="2" t="str">
        <f t="shared" si="2412"/>
        <v/>
      </c>
      <c r="AO205" s="2" t="str">
        <f t="shared" si="2412"/>
        <v/>
      </c>
      <c r="AP205" s="2" t="str">
        <f t="shared" si="2412"/>
        <v/>
      </c>
      <c r="AQ205" s="2" t="str">
        <f t="shared" si="2412"/>
        <v/>
      </c>
      <c r="AR205" s="2" t="str">
        <f t="shared" si="2412"/>
        <v/>
      </c>
      <c r="AS205" s="2" t="str">
        <f t="shared" si="2412"/>
        <v/>
      </c>
      <c r="AT205" s="2" t="str">
        <f t="shared" si="2412"/>
        <v/>
      </c>
      <c r="AU205" s="2" t="str">
        <f t="shared" si="2412"/>
        <v/>
      </c>
      <c r="AV205" s="2" t="str">
        <f t="shared" si="2412"/>
        <v/>
      </c>
      <c r="AW205" s="2" t="str">
        <f t="shared" si="2412"/>
        <v/>
      </c>
      <c r="AX205" s="2" t="str">
        <f t="shared" si="2412"/>
        <v/>
      </c>
      <c r="AY205" s="2" t="str">
        <f t="shared" si="2412"/>
        <v/>
      </c>
      <c r="AZ205" s="2" t="str">
        <f t="shared" si="2412"/>
        <v/>
      </c>
      <c r="BA205" s="2" t="str">
        <f t="shared" si="2412"/>
        <v/>
      </c>
      <c r="BB205" s="2" t="str">
        <f t="shared" si="2412"/>
        <v/>
      </c>
      <c r="BC205" s="2" t="str">
        <f t="shared" si="2412"/>
        <v/>
      </c>
      <c r="BD205" s="2" t="str">
        <f t="shared" si="2412"/>
        <v/>
      </c>
      <c r="BE205" s="2" t="str">
        <f t="shared" si="2412"/>
        <v/>
      </c>
      <c r="BF205" s="2" t="str">
        <f t="shared" si="1976"/>
        <v/>
      </c>
      <c r="BG205" s="2" t="str">
        <f t="shared" si="1620"/>
        <v/>
      </c>
      <c r="BH205" s="2" t="str">
        <f t="shared" si="1621"/>
        <v/>
      </c>
      <c r="BI205" s="2" t="str">
        <f t="shared" si="1622"/>
        <v/>
      </c>
      <c r="BJ205" s="2" t="str">
        <f t="shared" si="1623"/>
        <v/>
      </c>
      <c r="BK205" s="2" t="str">
        <f t="shared" si="1624"/>
        <v/>
      </c>
      <c r="BL205" s="2" t="str">
        <f t="shared" si="1625"/>
        <v/>
      </c>
      <c r="BM205" s="2" t="str">
        <f t="shared" si="1626"/>
        <v/>
      </c>
      <c r="BN205" s="2" t="str">
        <f t="shared" si="1627"/>
        <v/>
      </c>
      <c r="BO205" s="2" t="str">
        <f t="shared" si="1628"/>
        <v/>
      </c>
      <c r="BP205" s="2" t="str">
        <f t="shared" si="1629"/>
        <v/>
      </c>
      <c r="BQ205" s="2" t="str">
        <f t="shared" si="1630"/>
        <v/>
      </c>
      <c r="BR205" s="2" t="str">
        <f t="shared" si="1631"/>
        <v/>
      </c>
      <c r="BS205" s="2" t="str">
        <f t="shared" si="1632"/>
        <v/>
      </c>
      <c r="BT205" s="2" t="str">
        <f t="shared" si="1633"/>
        <v/>
      </c>
      <c r="BU205" s="2" t="str">
        <f t="shared" si="1634"/>
        <v/>
      </c>
      <c r="BV205" s="2" t="str">
        <f t="shared" si="1635"/>
        <v/>
      </c>
      <c r="BW205" s="2" t="str">
        <f t="shared" si="1636"/>
        <v/>
      </c>
      <c r="BX205" s="2" t="str">
        <f t="shared" si="1637"/>
        <v/>
      </c>
      <c r="BY205" s="2" t="str">
        <f t="shared" si="1638"/>
        <v/>
      </c>
      <c r="BZ205" s="2" t="str">
        <f t="shared" si="1639"/>
        <v/>
      </c>
      <c r="CA205" s="2" t="str">
        <f t="shared" si="1640"/>
        <v/>
      </c>
      <c r="CB205" s="2" t="str">
        <f t="shared" si="1641"/>
        <v/>
      </c>
      <c r="CC205" s="2" t="str">
        <f t="shared" si="1642"/>
        <v/>
      </c>
      <c r="CD205" s="14">
        <f t="shared" si="2139"/>
        <v>0</v>
      </c>
      <c r="CE205" s="14" t="e">
        <f t="shared" ref="CE205:DA205" si="2413">CD205-$J$17</f>
        <v>#VALUE!</v>
      </c>
      <c r="CF205" s="14" t="e">
        <f t="shared" si="2413"/>
        <v>#VALUE!</v>
      </c>
      <c r="CG205" s="14" t="e">
        <f t="shared" si="2413"/>
        <v>#VALUE!</v>
      </c>
      <c r="CH205" s="14" t="e">
        <f t="shared" si="2413"/>
        <v>#VALUE!</v>
      </c>
      <c r="CI205" s="14" t="e">
        <f t="shared" si="2413"/>
        <v>#VALUE!</v>
      </c>
      <c r="CJ205" s="14" t="e">
        <f t="shared" si="2413"/>
        <v>#VALUE!</v>
      </c>
      <c r="CK205" s="14" t="e">
        <f t="shared" si="2413"/>
        <v>#VALUE!</v>
      </c>
      <c r="CL205" s="14" t="e">
        <f t="shared" si="2413"/>
        <v>#VALUE!</v>
      </c>
      <c r="CM205" s="14" t="e">
        <f t="shared" si="2413"/>
        <v>#VALUE!</v>
      </c>
      <c r="CN205" s="14" t="e">
        <f t="shared" si="2413"/>
        <v>#VALUE!</v>
      </c>
      <c r="CO205" s="14" t="e">
        <f t="shared" si="2413"/>
        <v>#VALUE!</v>
      </c>
      <c r="CP205" s="14" t="e">
        <f t="shared" si="2413"/>
        <v>#VALUE!</v>
      </c>
      <c r="CQ205" s="14" t="e">
        <f t="shared" si="2413"/>
        <v>#VALUE!</v>
      </c>
      <c r="CR205" s="14" t="e">
        <f t="shared" si="2413"/>
        <v>#VALUE!</v>
      </c>
      <c r="CS205" s="14" t="e">
        <f t="shared" si="2413"/>
        <v>#VALUE!</v>
      </c>
      <c r="CT205" s="14" t="e">
        <f t="shared" si="2413"/>
        <v>#VALUE!</v>
      </c>
      <c r="CU205" s="14" t="e">
        <f t="shared" si="2413"/>
        <v>#VALUE!</v>
      </c>
      <c r="CV205" s="14" t="e">
        <f t="shared" si="2413"/>
        <v>#VALUE!</v>
      </c>
      <c r="CW205" s="14" t="e">
        <f t="shared" si="2413"/>
        <v>#VALUE!</v>
      </c>
      <c r="CX205" s="14" t="e">
        <f t="shared" si="2413"/>
        <v>#VALUE!</v>
      </c>
      <c r="CY205" s="14" t="e">
        <f t="shared" si="2413"/>
        <v>#VALUE!</v>
      </c>
      <c r="CZ205" s="14" t="e">
        <f t="shared" si="2413"/>
        <v>#VALUE!</v>
      </c>
      <c r="DA205" s="14" t="e">
        <f t="shared" si="2413"/>
        <v>#VALUE!</v>
      </c>
      <c r="DB205" s="2">
        <f t="shared" si="1978"/>
        <v>0</v>
      </c>
      <c r="DC205" s="2">
        <f t="shared" si="1979"/>
        <v>0</v>
      </c>
      <c r="DD205" s="2">
        <f t="shared" si="1980"/>
        <v>0</v>
      </c>
      <c r="DE205" s="2">
        <f t="shared" si="1981"/>
        <v>0</v>
      </c>
      <c r="DF205" s="2">
        <f t="shared" si="1982"/>
        <v>0</v>
      </c>
      <c r="DG205" s="2">
        <f t="shared" si="1983"/>
        <v>0</v>
      </c>
      <c r="DH205" s="2">
        <f t="shared" si="1984"/>
        <v>0</v>
      </c>
      <c r="DI205" s="2">
        <f t="shared" si="1985"/>
        <v>0</v>
      </c>
      <c r="DJ205" s="2">
        <f t="shared" si="1986"/>
        <v>0</v>
      </c>
      <c r="DK205" s="2">
        <f t="shared" si="1987"/>
        <v>0</v>
      </c>
      <c r="DL205" s="2">
        <f t="shared" si="1988"/>
        <v>0</v>
      </c>
      <c r="DM205" s="2">
        <f t="shared" si="1989"/>
        <v>0</v>
      </c>
      <c r="DN205" s="2">
        <f t="shared" si="1990"/>
        <v>0</v>
      </c>
      <c r="DO205" s="2">
        <f t="shared" si="1991"/>
        <v>0</v>
      </c>
      <c r="DP205" s="2">
        <f t="shared" si="1992"/>
        <v>0</v>
      </c>
      <c r="DQ205" s="2">
        <f t="shared" si="1993"/>
        <v>0</v>
      </c>
      <c r="DR205" s="2">
        <f t="shared" si="1994"/>
        <v>0</v>
      </c>
      <c r="DS205" s="2">
        <f t="shared" si="1995"/>
        <v>0</v>
      </c>
      <c r="DT205" s="2">
        <f t="shared" si="1996"/>
        <v>0</v>
      </c>
      <c r="DU205" s="2">
        <f t="shared" si="1997"/>
        <v>0</v>
      </c>
      <c r="DV205" s="2">
        <f t="shared" si="1998"/>
        <v>0</v>
      </c>
      <c r="DW205" s="2">
        <f t="shared" si="1999"/>
        <v>0</v>
      </c>
      <c r="DX205" s="2">
        <f t="shared" si="2000"/>
        <v>0</v>
      </c>
      <c r="DY205" s="2">
        <f t="shared" si="2001"/>
        <v>0</v>
      </c>
      <c r="DZ205" s="2">
        <f t="shared" si="2002"/>
        <v>0</v>
      </c>
      <c r="EA205" s="2">
        <f t="shared" si="2003"/>
        <v>0</v>
      </c>
      <c r="EB205" s="2">
        <f t="shared" si="2004"/>
        <v>0</v>
      </c>
      <c r="EC205" s="2">
        <f t="shared" si="2005"/>
        <v>0</v>
      </c>
      <c r="ED205" s="2">
        <f t="shared" si="2006"/>
        <v>0</v>
      </c>
      <c r="EE205" s="2">
        <f t="shared" si="2007"/>
        <v>0</v>
      </c>
      <c r="EF205" s="2">
        <f t="shared" si="2008"/>
        <v>0</v>
      </c>
      <c r="EG205" s="2">
        <f t="shared" si="2009"/>
        <v>0</v>
      </c>
      <c r="EH205" s="2">
        <f t="shared" si="2010"/>
        <v>0</v>
      </c>
      <c r="EI205" s="2">
        <f t="shared" si="2011"/>
        <v>0</v>
      </c>
      <c r="EJ205" s="2">
        <f t="shared" si="2012"/>
        <v>0</v>
      </c>
      <c r="EK205" s="2">
        <f t="shared" si="2013"/>
        <v>0</v>
      </c>
      <c r="EL205" s="2">
        <f t="shared" si="2014"/>
        <v>0</v>
      </c>
      <c r="EM205" s="2">
        <f t="shared" si="2015"/>
        <v>0</v>
      </c>
      <c r="EN205" s="2">
        <f t="shared" si="2016"/>
        <v>0</v>
      </c>
      <c r="EO205" s="2">
        <f t="shared" si="2017"/>
        <v>0</v>
      </c>
      <c r="EP205" s="2">
        <f t="shared" si="2018"/>
        <v>0</v>
      </c>
      <c r="EQ205" s="2">
        <f t="shared" si="2019"/>
        <v>0</v>
      </c>
      <c r="ER205" s="2">
        <f t="shared" si="2020"/>
        <v>0</v>
      </c>
      <c r="ES205" s="2">
        <f t="shared" si="2021"/>
        <v>0</v>
      </c>
      <c r="ET205" s="2">
        <f t="shared" si="2022"/>
        <v>0</v>
      </c>
      <c r="EU205" s="2">
        <f t="shared" si="2023"/>
        <v>0</v>
      </c>
      <c r="EV205" s="2">
        <f t="shared" si="2024"/>
        <v>0</v>
      </c>
      <c r="EW205" s="2">
        <f t="shared" si="2025"/>
        <v>0</v>
      </c>
      <c r="EX205" s="2">
        <f t="shared" si="2141"/>
        <v>1</v>
      </c>
      <c r="EY205" s="2" t="e">
        <f t="shared" si="2142"/>
        <v>#VALUE!</v>
      </c>
      <c r="EZ205" s="2" t="e">
        <f t="shared" si="2143"/>
        <v>#VALUE!</v>
      </c>
      <c r="FA205" s="2" t="e">
        <f t="shared" si="2144"/>
        <v>#VALUE!</v>
      </c>
      <c r="FB205" s="2" t="e">
        <f t="shared" si="2145"/>
        <v>#VALUE!</v>
      </c>
      <c r="FC205" s="2" t="e">
        <f t="shared" si="2146"/>
        <v>#VALUE!</v>
      </c>
      <c r="FD205" s="2" t="e">
        <f t="shared" si="2147"/>
        <v>#VALUE!</v>
      </c>
      <c r="FE205" s="2" t="e">
        <f t="shared" si="2148"/>
        <v>#VALUE!</v>
      </c>
      <c r="FF205" s="2" t="e">
        <f t="shared" si="2149"/>
        <v>#VALUE!</v>
      </c>
      <c r="FG205" s="2" t="e">
        <f t="shared" si="2150"/>
        <v>#VALUE!</v>
      </c>
      <c r="FH205" s="2" t="e">
        <f t="shared" si="2151"/>
        <v>#VALUE!</v>
      </c>
      <c r="FI205" s="2" t="e">
        <f t="shared" si="2152"/>
        <v>#VALUE!</v>
      </c>
      <c r="FJ205" s="2" t="e">
        <f t="shared" si="2153"/>
        <v>#VALUE!</v>
      </c>
      <c r="FK205" s="2" t="e">
        <f t="shared" si="2154"/>
        <v>#VALUE!</v>
      </c>
      <c r="FL205" s="2" t="e">
        <f t="shared" si="2155"/>
        <v>#VALUE!</v>
      </c>
      <c r="FM205" s="2" t="e">
        <f t="shared" si="2156"/>
        <v>#VALUE!</v>
      </c>
      <c r="FN205" s="2" t="e">
        <f t="shared" si="2157"/>
        <v>#VALUE!</v>
      </c>
      <c r="FO205" s="2" t="e">
        <f t="shared" si="2158"/>
        <v>#VALUE!</v>
      </c>
      <c r="FP205" s="2" t="e">
        <f t="shared" si="2159"/>
        <v>#VALUE!</v>
      </c>
      <c r="FQ205" s="2" t="e">
        <f t="shared" si="2160"/>
        <v>#VALUE!</v>
      </c>
      <c r="FR205" s="2" t="e">
        <f t="shared" si="2161"/>
        <v>#VALUE!</v>
      </c>
      <c r="FS205" s="2" t="e">
        <f t="shared" si="2162"/>
        <v>#VALUE!</v>
      </c>
      <c r="FT205" s="2" t="e">
        <f t="shared" si="2163"/>
        <v>#VALUE!</v>
      </c>
      <c r="FU205" s="2" t="e">
        <f t="shared" si="2164"/>
        <v>#VALUE!</v>
      </c>
      <c r="FV205" s="2">
        <f t="shared" si="2165"/>
        <v>1</v>
      </c>
      <c r="FW205" s="2" t="e">
        <f t="shared" si="2166"/>
        <v>#VALUE!</v>
      </c>
      <c r="FX205" s="2" t="e">
        <f t="shared" si="2167"/>
        <v>#VALUE!</v>
      </c>
      <c r="FY205" s="2" t="e">
        <f t="shared" si="2168"/>
        <v>#VALUE!</v>
      </c>
      <c r="FZ205" s="2" t="e">
        <f t="shared" si="2169"/>
        <v>#VALUE!</v>
      </c>
      <c r="GA205" s="2" t="e">
        <f t="shared" si="2170"/>
        <v>#VALUE!</v>
      </c>
      <c r="GB205" s="2" t="e">
        <f t="shared" si="2171"/>
        <v>#VALUE!</v>
      </c>
      <c r="GC205" s="2" t="e">
        <f t="shared" si="2172"/>
        <v>#VALUE!</v>
      </c>
      <c r="GD205" s="2" t="e">
        <f t="shared" si="2173"/>
        <v>#VALUE!</v>
      </c>
      <c r="GE205" s="2" t="e">
        <f t="shared" si="2174"/>
        <v>#VALUE!</v>
      </c>
      <c r="GF205" s="2" t="e">
        <f t="shared" si="2175"/>
        <v>#VALUE!</v>
      </c>
      <c r="GG205" s="2" t="e">
        <f t="shared" si="2176"/>
        <v>#VALUE!</v>
      </c>
      <c r="GH205" s="2" t="e">
        <f t="shared" si="2177"/>
        <v>#VALUE!</v>
      </c>
      <c r="GI205" s="2" t="e">
        <f t="shared" si="2178"/>
        <v>#VALUE!</v>
      </c>
      <c r="GJ205" s="2" t="e">
        <f t="shared" si="2179"/>
        <v>#VALUE!</v>
      </c>
      <c r="GK205" s="2" t="e">
        <f t="shared" si="2180"/>
        <v>#VALUE!</v>
      </c>
      <c r="GL205" s="2" t="e">
        <f t="shared" si="2181"/>
        <v>#VALUE!</v>
      </c>
      <c r="GM205" s="2" t="e">
        <f t="shared" si="2182"/>
        <v>#VALUE!</v>
      </c>
      <c r="GN205" s="2" t="e">
        <f t="shared" si="2183"/>
        <v>#VALUE!</v>
      </c>
      <c r="GO205" s="2" t="e">
        <f t="shared" si="2184"/>
        <v>#VALUE!</v>
      </c>
      <c r="GP205" s="2" t="e">
        <f t="shared" si="2185"/>
        <v>#VALUE!</v>
      </c>
      <c r="GQ205" s="2" t="e">
        <f t="shared" si="2186"/>
        <v>#VALUE!</v>
      </c>
      <c r="GR205" s="2" t="e">
        <f t="shared" si="2187"/>
        <v>#VALUE!</v>
      </c>
      <c r="GS205" s="2" t="e">
        <f t="shared" si="2188"/>
        <v>#VALUE!</v>
      </c>
      <c r="GT205" s="2">
        <f t="shared" si="2189"/>
        <v>1</v>
      </c>
      <c r="GU205" s="2" t="e">
        <f t="shared" si="2190"/>
        <v>#VALUE!</v>
      </c>
      <c r="GV205" s="2" t="e">
        <f t="shared" si="2191"/>
        <v>#VALUE!</v>
      </c>
      <c r="GW205" s="2" t="e">
        <f t="shared" si="2192"/>
        <v>#VALUE!</v>
      </c>
      <c r="GX205" s="2" t="e">
        <f t="shared" si="2193"/>
        <v>#VALUE!</v>
      </c>
      <c r="GY205" s="2" t="e">
        <f t="shared" si="2194"/>
        <v>#VALUE!</v>
      </c>
      <c r="GZ205" s="2" t="e">
        <f t="shared" si="2195"/>
        <v>#VALUE!</v>
      </c>
      <c r="HA205" s="2" t="e">
        <f t="shared" si="2196"/>
        <v>#VALUE!</v>
      </c>
      <c r="HB205" s="2" t="e">
        <f t="shared" si="2197"/>
        <v>#VALUE!</v>
      </c>
      <c r="HC205" s="2" t="e">
        <f t="shared" si="2198"/>
        <v>#VALUE!</v>
      </c>
      <c r="HD205" s="2" t="e">
        <f t="shared" si="2199"/>
        <v>#VALUE!</v>
      </c>
      <c r="HE205" s="2" t="e">
        <f t="shared" si="2200"/>
        <v>#VALUE!</v>
      </c>
      <c r="HF205" s="2" t="e">
        <f t="shared" si="2201"/>
        <v>#VALUE!</v>
      </c>
      <c r="HG205" s="2" t="e">
        <f t="shared" si="2202"/>
        <v>#VALUE!</v>
      </c>
      <c r="HH205" s="2" t="e">
        <f t="shared" si="2203"/>
        <v>#VALUE!</v>
      </c>
      <c r="HI205" s="2" t="e">
        <f t="shared" si="2204"/>
        <v>#VALUE!</v>
      </c>
      <c r="HJ205" s="2" t="e">
        <f t="shared" si="2205"/>
        <v>#VALUE!</v>
      </c>
      <c r="HK205" s="2" t="e">
        <f t="shared" si="2206"/>
        <v>#VALUE!</v>
      </c>
      <c r="HL205" s="2" t="e">
        <f t="shared" si="2207"/>
        <v>#VALUE!</v>
      </c>
      <c r="HM205" s="2" t="e">
        <f t="shared" si="2208"/>
        <v>#VALUE!</v>
      </c>
      <c r="HN205" s="2" t="e">
        <f t="shared" si="2209"/>
        <v>#VALUE!</v>
      </c>
      <c r="HO205" s="2" t="e">
        <f t="shared" si="2210"/>
        <v>#VALUE!</v>
      </c>
      <c r="HP205" s="2" t="e">
        <f t="shared" si="2211"/>
        <v>#VALUE!</v>
      </c>
      <c r="HQ205" s="2" t="e">
        <f t="shared" si="2212"/>
        <v>#VALUE!</v>
      </c>
      <c r="HR205" s="2">
        <f t="shared" si="2213"/>
        <v>1</v>
      </c>
      <c r="HS205" s="2" t="e">
        <f t="shared" si="2214"/>
        <v>#VALUE!</v>
      </c>
      <c r="HT205" s="2" t="e">
        <f t="shared" si="2215"/>
        <v>#VALUE!</v>
      </c>
      <c r="HU205" s="2" t="e">
        <f t="shared" si="2216"/>
        <v>#VALUE!</v>
      </c>
      <c r="HV205" s="2" t="e">
        <f t="shared" si="2217"/>
        <v>#VALUE!</v>
      </c>
      <c r="HW205" s="2" t="e">
        <f t="shared" si="2218"/>
        <v>#VALUE!</v>
      </c>
      <c r="HX205" s="2" t="e">
        <f t="shared" si="2219"/>
        <v>#VALUE!</v>
      </c>
      <c r="HY205" s="2" t="e">
        <f t="shared" si="2220"/>
        <v>#VALUE!</v>
      </c>
      <c r="HZ205" s="2" t="e">
        <f t="shared" si="2221"/>
        <v>#VALUE!</v>
      </c>
      <c r="IA205" s="2" t="e">
        <f t="shared" si="2222"/>
        <v>#VALUE!</v>
      </c>
      <c r="IB205" s="2" t="e">
        <f t="shared" si="2223"/>
        <v>#VALUE!</v>
      </c>
      <c r="IC205" s="2" t="e">
        <f t="shared" si="2224"/>
        <v>#VALUE!</v>
      </c>
      <c r="ID205" s="2" t="e">
        <f t="shared" si="2225"/>
        <v>#VALUE!</v>
      </c>
      <c r="IE205" s="2" t="e">
        <f t="shared" si="2226"/>
        <v>#VALUE!</v>
      </c>
      <c r="IF205" s="2" t="e">
        <f t="shared" si="2227"/>
        <v>#VALUE!</v>
      </c>
      <c r="IG205" s="2" t="e">
        <f t="shared" si="2228"/>
        <v>#VALUE!</v>
      </c>
      <c r="IH205" s="2" t="e">
        <f t="shared" si="2229"/>
        <v>#VALUE!</v>
      </c>
      <c r="II205" s="2" t="e">
        <f t="shared" si="2230"/>
        <v>#VALUE!</v>
      </c>
      <c r="IJ205" s="2" t="e">
        <f t="shared" si="2231"/>
        <v>#VALUE!</v>
      </c>
      <c r="IK205" s="2" t="e">
        <f t="shared" si="2232"/>
        <v>#VALUE!</v>
      </c>
      <c r="IL205" s="2" t="e">
        <f t="shared" si="2233"/>
        <v>#VALUE!</v>
      </c>
      <c r="IM205" s="2" t="e">
        <f t="shared" si="2234"/>
        <v>#VALUE!</v>
      </c>
      <c r="IN205" s="2" t="e">
        <f t="shared" si="2235"/>
        <v>#VALUE!</v>
      </c>
      <c r="IO205" s="2" t="e">
        <f t="shared" si="2236"/>
        <v>#VALUE!</v>
      </c>
      <c r="IP205" s="2">
        <f t="shared" si="2237"/>
        <v>0</v>
      </c>
      <c r="IQ205" s="2" t="e">
        <f t="shared" si="2238"/>
        <v>#VALUE!</v>
      </c>
      <c r="IR205" s="2" t="e">
        <f t="shared" si="2239"/>
        <v>#VALUE!</v>
      </c>
      <c r="IS205" s="2" t="e">
        <f t="shared" si="2240"/>
        <v>#VALUE!</v>
      </c>
      <c r="IT205" s="2" t="e">
        <f t="shared" si="2241"/>
        <v>#VALUE!</v>
      </c>
      <c r="IU205" s="2" t="e">
        <f t="shared" si="2242"/>
        <v>#VALUE!</v>
      </c>
      <c r="IV205" s="2" t="e">
        <f t="shared" si="2243"/>
        <v>#VALUE!</v>
      </c>
      <c r="IW205" s="2" t="e">
        <f t="shared" si="2244"/>
        <v>#VALUE!</v>
      </c>
      <c r="IX205" s="2" t="e">
        <f t="shared" si="2245"/>
        <v>#VALUE!</v>
      </c>
      <c r="IY205" s="2" t="e">
        <f t="shared" si="2246"/>
        <v>#VALUE!</v>
      </c>
      <c r="IZ205" s="2" t="e">
        <f t="shared" si="2247"/>
        <v>#VALUE!</v>
      </c>
      <c r="JA205" s="2" t="e">
        <f t="shared" si="2248"/>
        <v>#VALUE!</v>
      </c>
      <c r="JB205" s="2" t="e">
        <f t="shared" si="2249"/>
        <v>#VALUE!</v>
      </c>
      <c r="JC205" s="2" t="e">
        <f t="shared" si="2250"/>
        <v>#VALUE!</v>
      </c>
      <c r="JD205" s="2" t="e">
        <f t="shared" si="2251"/>
        <v>#VALUE!</v>
      </c>
      <c r="JE205" s="2" t="e">
        <f t="shared" si="2252"/>
        <v>#VALUE!</v>
      </c>
      <c r="JF205" s="2" t="e">
        <f t="shared" si="2253"/>
        <v>#VALUE!</v>
      </c>
      <c r="JG205" s="2" t="e">
        <f t="shared" si="2254"/>
        <v>#VALUE!</v>
      </c>
      <c r="JH205" s="2" t="e">
        <f t="shared" si="2255"/>
        <v>#VALUE!</v>
      </c>
      <c r="JI205" s="2" t="e">
        <f t="shared" si="2256"/>
        <v>#VALUE!</v>
      </c>
      <c r="JJ205" s="2" t="e">
        <f t="shared" si="2257"/>
        <v>#VALUE!</v>
      </c>
      <c r="JK205" s="2" t="e">
        <f t="shared" si="2258"/>
        <v>#VALUE!</v>
      </c>
      <c r="JL205" s="2" t="e">
        <f t="shared" si="2259"/>
        <v>#VALUE!</v>
      </c>
      <c r="JM205" s="2" t="e">
        <f t="shared" si="2260"/>
        <v>#VALUE!</v>
      </c>
      <c r="JN205" s="2">
        <f t="shared" si="2261"/>
        <v>0</v>
      </c>
      <c r="JO205" s="2" t="e">
        <f t="shared" si="2262"/>
        <v>#VALUE!</v>
      </c>
      <c r="JP205" s="2" t="e">
        <f t="shared" si="2263"/>
        <v>#VALUE!</v>
      </c>
      <c r="JQ205" s="2" t="e">
        <f t="shared" si="2264"/>
        <v>#VALUE!</v>
      </c>
      <c r="JR205" s="2" t="e">
        <f t="shared" si="2265"/>
        <v>#VALUE!</v>
      </c>
      <c r="JS205" s="2" t="e">
        <f t="shared" si="2266"/>
        <v>#VALUE!</v>
      </c>
      <c r="JT205" s="2" t="e">
        <f t="shared" si="2267"/>
        <v>#VALUE!</v>
      </c>
      <c r="JU205" s="2" t="e">
        <f t="shared" si="2268"/>
        <v>#VALUE!</v>
      </c>
      <c r="JV205" s="2" t="e">
        <f t="shared" si="2269"/>
        <v>#VALUE!</v>
      </c>
      <c r="JW205" s="2" t="e">
        <f t="shared" si="2270"/>
        <v>#VALUE!</v>
      </c>
      <c r="JX205" s="2" t="e">
        <f t="shared" si="2271"/>
        <v>#VALUE!</v>
      </c>
      <c r="JY205" s="2" t="e">
        <f t="shared" si="2272"/>
        <v>#VALUE!</v>
      </c>
      <c r="JZ205" s="2" t="e">
        <f t="shared" si="2273"/>
        <v>#VALUE!</v>
      </c>
      <c r="KA205" s="2" t="e">
        <f t="shared" si="2274"/>
        <v>#VALUE!</v>
      </c>
      <c r="KB205" s="2" t="e">
        <f t="shared" si="2275"/>
        <v>#VALUE!</v>
      </c>
      <c r="KC205" s="2" t="e">
        <f t="shared" si="2276"/>
        <v>#VALUE!</v>
      </c>
      <c r="KD205" s="2" t="e">
        <f t="shared" si="2277"/>
        <v>#VALUE!</v>
      </c>
      <c r="KE205" s="2" t="e">
        <f t="shared" si="2278"/>
        <v>#VALUE!</v>
      </c>
      <c r="KF205" s="2" t="e">
        <f t="shared" si="2279"/>
        <v>#VALUE!</v>
      </c>
      <c r="KG205" s="2" t="e">
        <f t="shared" si="2280"/>
        <v>#VALUE!</v>
      </c>
      <c r="KH205" s="2" t="e">
        <f t="shared" si="2281"/>
        <v>#VALUE!</v>
      </c>
      <c r="KI205" s="2" t="e">
        <f t="shared" si="2282"/>
        <v>#VALUE!</v>
      </c>
      <c r="KJ205" s="2" t="e">
        <f t="shared" si="2283"/>
        <v>#VALUE!</v>
      </c>
      <c r="KK205" s="2" t="e">
        <f t="shared" si="2284"/>
        <v>#VALUE!</v>
      </c>
      <c r="KL205" s="2">
        <f t="shared" si="2285"/>
        <v>0</v>
      </c>
      <c r="KM205" s="2" t="e">
        <f t="shared" si="2286"/>
        <v>#VALUE!</v>
      </c>
      <c r="KN205" s="2" t="e">
        <f t="shared" si="2287"/>
        <v>#VALUE!</v>
      </c>
      <c r="KO205" s="2" t="e">
        <f t="shared" si="2288"/>
        <v>#VALUE!</v>
      </c>
      <c r="KP205" s="2" t="e">
        <f t="shared" si="2289"/>
        <v>#VALUE!</v>
      </c>
      <c r="KQ205" s="2" t="e">
        <f t="shared" si="2290"/>
        <v>#VALUE!</v>
      </c>
      <c r="KR205" s="2" t="e">
        <f t="shared" si="2291"/>
        <v>#VALUE!</v>
      </c>
      <c r="KS205" s="2" t="e">
        <f t="shared" si="2292"/>
        <v>#VALUE!</v>
      </c>
      <c r="KT205" s="2" t="e">
        <f t="shared" si="2293"/>
        <v>#VALUE!</v>
      </c>
      <c r="KU205" s="2" t="e">
        <f t="shared" si="2294"/>
        <v>#VALUE!</v>
      </c>
      <c r="KV205" s="2" t="e">
        <f t="shared" si="2295"/>
        <v>#VALUE!</v>
      </c>
      <c r="KW205" s="2" t="e">
        <f t="shared" si="2296"/>
        <v>#VALUE!</v>
      </c>
      <c r="KX205" s="2" t="e">
        <f t="shared" si="2297"/>
        <v>#VALUE!</v>
      </c>
      <c r="KY205" s="2" t="e">
        <f t="shared" si="2298"/>
        <v>#VALUE!</v>
      </c>
      <c r="KZ205" s="2" t="e">
        <f t="shared" si="2299"/>
        <v>#VALUE!</v>
      </c>
      <c r="LA205" s="2" t="e">
        <f t="shared" si="2300"/>
        <v>#VALUE!</v>
      </c>
      <c r="LB205" s="2" t="e">
        <f t="shared" si="2301"/>
        <v>#VALUE!</v>
      </c>
      <c r="LC205" s="2" t="e">
        <f t="shared" si="2302"/>
        <v>#VALUE!</v>
      </c>
      <c r="LD205" s="2" t="e">
        <f t="shared" si="2303"/>
        <v>#VALUE!</v>
      </c>
      <c r="LE205" s="2" t="e">
        <f t="shared" si="2304"/>
        <v>#VALUE!</v>
      </c>
      <c r="LF205" s="2" t="e">
        <f t="shared" si="2305"/>
        <v>#VALUE!</v>
      </c>
      <c r="LG205" s="2" t="e">
        <f t="shared" si="2306"/>
        <v>#VALUE!</v>
      </c>
      <c r="LH205" s="2" t="e">
        <f t="shared" si="2307"/>
        <v>#VALUE!</v>
      </c>
      <c r="LI205" s="2" t="e">
        <f t="shared" si="2308"/>
        <v>#VALUE!</v>
      </c>
      <c r="LJ205" s="2">
        <f t="shared" si="2309"/>
        <v>0</v>
      </c>
      <c r="LK205" s="2" t="e">
        <f t="shared" si="2310"/>
        <v>#VALUE!</v>
      </c>
      <c r="LL205" s="2" t="e">
        <f t="shared" si="2311"/>
        <v>#VALUE!</v>
      </c>
      <c r="LM205" s="2" t="e">
        <f t="shared" si="2312"/>
        <v>#VALUE!</v>
      </c>
      <c r="LN205" s="2" t="e">
        <f t="shared" si="2313"/>
        <v>#VALUE!</v>
      </c>
      <c r="LO205" s="2" t="e">
        <f t="shared" si="2314"/>
        <v>#VALUE!</v>
      </c>
      <c r="LP205" s="2" t="e">
        <f t="shared" si="2315"/>
        <v>#VALUE!</v>
      </c>
      <c r="LQ205" s="2" t="e">
        <f t="shared" si="2316"/>
        <v>#VALUE!</v>
      </c>
      <c r="LR205" s="2" t="e">
        <f t="shared" si="2317"/>
        <v>#VALUE!</v>
      </c>
      <c r="LS205" s="2" t="e">
        <f t="shared" si="2318"/>
        <v>#VALUE!</v>
      </c>
      <c r="LT205" s="2" t="e">
        <f t="shared" si="2319"/>
        <v>#VALUE!</v>
      </c>
      <c r="LU205" s="2" t="e">
        <f t="shared" si="2320"/>
        <v>#VALUE!</v>
      </c>
      <c r="LV205" s="2" t="e">
        <f t="shared" si="2321"/>
        <v>#VALUE!</v>
      </c>
      <c r="LW205" s="2" t="e">
        <f t="shared" si="2322"/>
        <v>#VALUE!</v>
      </c>
      <c r="LX205" s="2" t="e">
        <f t="shared" si="2323"/>
        <v>#VALUE!</v>
      </c>
      <c r="LY205" s="2" t="e">
        <f t="shared" si="2324"/>
        <v>#VALUE!</v>
      </c>
      <c r="LZ205" s="2" t="e">
        <f t="shared" si="2325"/>
        <v>#VALUE!</v>
      </c>
      <c r="MA205" s="2" t="e">
        <f t="shared" si="2326"/>
        <v>#VALUE!</v>
      </c>
      <c r="MB205" s="2" t="e">
        <f t="shared" si="2327"/>
        <v>#VALUE!</v>
      </c>
      <c r="MC205" s="2" t="e">
        <f t="shared" si="2328"/>
        <v>#VALUE!</v>
      </c>
      <c r="MD205" s="2" t="e">
        <f t="shared" si="2329"/>
        <v>#VALUE!</v>
      </c>
      <c r="ME205" s="2" t="e">
        <f t="shared" si="2330"/>
        <v>#VALUE!</v>
      </c>
      <c r="MF205" s="2" t="e">
        <f t="shared" si="2331"/>
        <v>#VALUE!</v>
      </c>
      <c r="MG205" s="2" t="e">
        <f t="shared" si="2332"/>
        <v>#VALUE!</v>
      </c>
      <c r="MH205" s="2">
        <f t="shared" si="2333"/>
        <v>1</v>
      </c>
      <c r="MI205" s="2" t="e">
        <f t="shared" si="2334"/>
        <v>#VALUE!</v>
      </c>
      <c r="MJ205" s="2" t="e">
        <f t="shared" si="2335"/>
        <v>#VALUE!</v>
      </c>
      <c r="MK205" s="2" t="e">
        <f t="shared" si="2336"/>
        <v>#VALUE!</v>
      </c>
      <c r="ML205" s="2" t="e">
        <f t="shared" si="2337"/>
        <v>#VALUE!</v>
      </c>
      <c r="MM205" s="2" t="e">
        <f t="shared" si="2338"/>
        <v>#VALUE!</v>
      </c>
      <c r="MN205" s="2" t="e">
        <f t="shared" si="2339"/>
        <v>#VALUE!</v>
      </c>
      <c r="MO205" s="2" t="e">
        <f t="shared" si="2340"/>
        <v>#VALUE!</v>
      </c>
      <c r="MP205" s="2" t="e">
        <f t="shared" si="2341"/>
        <v>#VALUE!</v>
      </c>
      <c r="MQ205" s="2" t="e">
        <f t="shared" si="2342"/>
        <v>#VALUE!</v>
      </c>
      <c r="MR205" s="2" t="e">
        <f t="shared" si="2343"/>
        <v>#VALUE!</v>
      </c>
      <c r="MS205" s="2" t="e">
        <f t="shared" si="2344"/>
        <v>#VALUE!</v>
      </c>
      <c r="MT205" s="2" t="e">
        <f t="shared" si="2345"/>
        <v>#VALUE!</v>
      </c>
      <c r="MU205" s="2" t="e">
        <f t="shared" si="2346"/>
        <v>#VALUE!</v>
      </c>
      <c r="MV205" s="2" t="e">
        <f t="shared" si="2347"/>
        <v>#VALUE!</v>
      </c>
      <c r="MW205" s="2" t="e">
        <f t="shared" si="2348"/>
        <v>#VALUE!</v>
      </c>
      <c r="MX205" s="2" t="e">
        <f t="shared" si="2349"/>
        <v>#VALUE!</v>
      </c>
      <c r="MY205" s="2" t="e">
        <f t="shared" si="2350"/>
        <v>#VALUE!</v>
      </c>
      <c r="MZ205" s="2" t="e">
        <f t="shared" si="2351"/>
        <v>#VALUE!</v>
      </c>
      <c r="NA205" s="2" t="e">
        <f t="shared" si="2352"/>
        <v>#VALUE!</v>
      </c>
      <c r="NB205" s="2" t="e">
        <f t="shared" si="2353"/>
        <v>#VALUE!</v>
      </c>
      <c r="NC205" s="2" t="e">
        <f t="shared" si="2354"/>
        <v>#VALUE!</v>
      </c>
      <c r="ND205" s="2" t="e">
        <f t="shared" si="2355"/>
        <v>#VALUE!</v>
      </c>
      <c r="NE205" s="2" t="e">
        <f t="shared" si="2356"/>
        <v>#VALUE!</v>
      </c>
      <c r="NF205" s="2">
        <f t="shared" si="2026"/>
        <v>0</v>
      </c>
      <c r="NG205" s="2">
        <f t="shared" si="1861"/>
        <v>0</v>
      </c>
      <c r="NH205" s="2">
        <f t="shared" si="1862"/>
        <v>0</v>
      </c>
      <c r="NI205" s="2">
        <f t="shared" si="1863"/>
        <v>0</v>
      </c>
      <c r="NJ205" s="2">
        <f t="shared" si="1864"/>
        <v>0</v>
      </c>
      <c r="NK205" s="2">
        <f t="shared" si="1865"/>
        <v>0</v>
      </c>
      <c r="NL205" s="2">
        <f t="shared" si="1866"/>
        <v>0</v>
      </c>
      <c r="NM205" s="2">
        <f t="shared" si="1867"/>
        <v>0</v>
      </c>
      <c r="NN205" s="2">
        <f t="shared" si="1868"/>
        <v>0</v>
      </c>
      <c r="NO205" s="2">
        <f t="shared" si="1869"/>
        <v>0</v>
      </c>
      <c r="NP205" s="2">
        <f t="shared" si="1870"/>
        <v>0</v>
      </c>
      <c r="NQ205" s="2">
        <f t="shared" si="1871"/>
        <v>0</v>
      </c>
      <c r="NR205" s="2">
        <f t="shared" si="1872"/>
        <v>0</v>
      </c>
      <c r="NS205" s="2">
        <f t="shared" si="1873"/>
        <v>0</v>
      </c>
      <c r="NT205" s="2">
        <f t="shared" si="1874"/>
        <v>0</v>
      </c>
      <c r="NU205" s="2">
        <f t="shared" si="1875"/>
        <v>0</v>
      </c>
      <c r="NV205" s="2">
        <f t="shared" si="1876"/>
        <v>0</v>
      </c>
      <c r="NW205" s="2">
        <f t="shared" si="1877"/>
        <v>0</v>
      </c>
      <c r="NX205" s="2">
        <f t="shared" si="1878"/>
        <v>0</v>
      </c>
      <c r="NY205" s="2">
        <f t="shared" si="1879"/>
        <v>0</v>
      </c>
      <c r="NZ205" s="2">
        <f t="shared" si="1880"/>
        <v>0</v>
      </c>
      <c r="OA205" s="2">
        <f t="shared" si="1881"/>
        <v>0</v>
      </c>
      <c r="OB205" s="2">
        <f t="shared" si="1882"/>
        <v>0</v>
      </c>
      <c r="OC205" s="2">
        <f t="shared" si="1883"/>
        <v>0</v>
      </c>
      <c r="OD205" s="2">
        <f>IF(AND(NF205&gt;'Graph Creator'!$K$4,'Detalle de Cuentas'!NF205&lt;='Graph Creator'!$L$4),1,0)</f>
        <v>0</v>
      </c>
      <c r="OE205" s="2">
        <f>IF(AND(NG205&gt;'Graph Creator'!$K$4,'Detalle de Cuentas'!NG205&lt;='Graph Creator'!$L$4),1,0)</f>
        <v>0</v>
      </c>
      <c r="OF205" s="2">
        <f>IF(AND(NH205&gt;'Graph Creator'!$K$4,'Detalle de Cuentas'!NH205&lt;='Graph Creator'!$L$4),1,0)</f>
        <v>0</v>
      </c>
      <c r="OG205" s="2">
        <f>IF(AND(NI205&gt;'Graph Creator'!$K$4,'Detalle de Cuentas'!NI205&lt;='Graph Creator'!$L$4),1,0)</f>
        <v>0</v>
      </c>
      <c r="OH205" s="2">
        <f>IF(AND(NJ205&gt;'Graph Creator'!$K$4,'Detalle de Cuentas'!NJ205&lt;='Graph Creator'!$L$4),1,0)</f>
        <v>0</v>
      </c>
      <c r="OI205" s="2">
        <f>IF(AND(NK205&gt;'Graph Creator'!$K$4,'Detalle de Cuentas'!NK205&lt;='Graph Creator'!$L$4),1,0)</f>
        <v>0</v>
      </c>
      <c r="OJ205" s="2">
        <f>IF(AND(NL205&gt;'Graph Creator'!$K$4,'Detalle de Cuentas'!NL205&lt;='Graph Creator'!$L$4),1,0)</f>
        <v>0</v>
      </c>
      <c r="OK205" s="2">
        <f>IF(AND(NM205&gt;'Graph Creator'!$K$4,'Detalle de Cuentas'!NM205&lt;='Graph Creator'!$L$4),1,0)</f>
        <v>0</v>
      </c>
      <c r="OL205" s="2">
        <f>IF(AND(NN205&gt;'Graph Creator'!$K$4,'Detalle de Cuentas'!NN205&lt;='Graph Creator'!$L$4),1,0)</f>
        <v>0</v>
      </c>
      <c r="OM205" s="2">
        <f>IF(AND(NO205&gt;'Graph Creator'!$K$4,'Detalle de Cuentas'!NO205&lt;='Graph Creator'!$L$4),1,0)</f>
        <v>0</v>
      </c>
      <c r="ON205" s="2">
        <f>IF(AND(NP205&gt;'Graph Creator'!$K$4,'Detalle de Cuentas'!NP205&lt;='Graph Creator'!$L$4),1,0)</f>
        <v>0</v>
      </c>
      <c r="OO205" s="2">
        <f>IF(AND(NQ205&gt;'Graph Creator'!$K$4,'Detalle de Cuentas'!NQ205&lt;='Graph Creator'!$L$4),1,0)</f>
        <v>0</v>
      </c>
      <c r="OP205" s="2">
        <f>IF(AND(NR205&gt;'Graph Creator'!$K$4,'Detalle de Cuentas'!NR205&lt;='Graph Creator'!$L$4),1,0)</f>
        <v>0</v>
      </c>
      <c r="OQ205" s="2">
        <f>IF(AND(NS205&gt;'Graph Creator'!$K$4,'Detalle de Cuentas'!NS205&lt;='Graph Creator'!$L$4),1,0)</f>
        <v>0</v>
      </c>
      <c r="OR205" s="2">
        <f>IF(AND(NT205&gt;'Graph Creator'!$K$4,'Detalle de Cuentas'!NT205&lt;='Graph Creator'!$L$4),1,0)</f>
        <v>0</v>
      </c>
      <c r="OS205" s="2">
        <f>IF(AND(NU205&gt;'Graph Creator'!$K$4,'Detalle de Cuentas'!NU205&lt;='Graph Creator'!$L$4),1,0)</f>
        <v>0</v>
      </c>
      <c r="OT205" s="2">
        <f>IF(AND(NV205&gt;'Graph Creator'!$K$4,'Detalle de Cuentas'!NV205&lt;='Graph Creator'!$L$4),1,0)</f>
        <v>0</v>
      </c>
      <c r="OU205" s="2">
        <f>IF(AND(NW205&gt;'Graph Creator'!$K$4,'Detalle de Cuentas'!NW205&lt;='Graph Creator'!$L$4),1,0)</f>
        <v>0</v>
      </c>
      <c r="OV205" s="2">
        <f>IF(AND(NX205&gt;'Graph Creator'!$K$4,'Detalle de Cuentas'!NX205&lt;='Graph Creator'!$L$4),1,0)</f>
        <v>0</v>
      </c>
      <c r="OW205" s="2">
        <f>IF(AND(NY205&gt;'Graph Creator'!$K$4,'Detalle de Cuentas'!NY205&lt;='Graph Creator'!$L$4),1,0)</f>
        <v>0</v>
      </c>
      <c r="OX205" s="2">
        <f>IF(AND(NZ205&gt;'Graph Creator'!$K$4,'Detalle de Cuentas'!NZ205&lt;='Graph Creator'!$L$4),1,0)</f>
        <v>0</v>
      </c>
      <c r="OY205" s="2">
        <f>IF(AND(OA205&gt;'Graph Creator'!$K$4,'Detalle de Cuentas'!OA205&lt;='Graph Creator'!$L$4),1,0)</f>
        <v>0</v>
      </c>
      <c r="OZ205" s="2">
        <f>IF(AND(OB205&gt;'Graph Creator'!$K$4,'Detalle de Cuentas'!OB205&lt;='Graph Creator'!$L$4),1,0)</f>
        <v>0</v>
      </c>
      <c r="PA205" s="2">
        <f>IF(AND(OC205&gt;'Graph Creator'!$K$4,'Detalle de Cuentas'!OC205&lt;='Graph Creator'!$L$4),1,0)</f>
        <v>0</v>
      </c>
      <c r="PB205" s="2">
        <f>IF(AND(NF205&gt;'Graph Creator'!$L$4,'Detalle de Cuentas'!NF205&lt;='Graph Creator'!$M$4),1,0)</f>
        <v>0</v>
      </c>
      <c r="PC205" s="2">
        <f>IF(AND(NG205&gt;'Graph Creator'!$L$4,'Detalle de Cuentas'!NG205&lt;='Graph Creator'!$M$4),1,0)</f>
        <v>0</v>
      </c>
      <c r="PD205" s="2">
        <f>IF(AND(NH205&gt;'Graph Creator'!$L$4,'Detalle de Cuentas'!NH205&lt;='Graph Creator'!$M$4),1,0)</f>
        <v>0</v>
      </c>
      <c r="PE205" s="2">
        <f>IF(AND(NI205&gt;'Graph Creator'!$L$4,'Detalle de Cuentas'!NI205&lt;='Graph Creator'!$M$4),1,0)</f>
        <v>0</v>
      </c>
      <c r="PF205" s="2">
        <f>IF(AND(NJ205&gt;'Graph Creator'!$L$4,'Detalle de Cuentas'!NJ205&lt;='Graph Creator'!$M$4),1,0)</f>
        <v>0</v>
      </c>
      <c r="PG205" s="2">
        <f>IF(AND(NK205&gt;'Graph Creator'!$L$4,'Detalle de Cuentas'!NK205&lt;='Graph Creator'!$M$4),1,0)</f>
        <v>0</v>
      </c>
      <c r="PH205" s="2">
        <f>IF(AND(NL205&gt;'Graph Creator'!$L$4,'Detalle de Cuentas'!NL205&lt;='Graph Creator'!$M$4),1,0)</f>
        <v>0</v>
      </c>
      <c r="PI205" s="2">
        <f>IF(AND(NM205&gt;'Graph Creator'!$L$4,'Detalle de Cuentas'!NM205&lt;='Graph Creator'!$M$4),1,0)</f>
        <v>0</v>
      </c>
      <c r="PJ205" s="2">
        <f>IF(AND(NN205&gt;'Graph Creator'!$L$4,'Detalle de Cuentas'!NN205&lt;='Graph Creator'!$M$4),1,0)</f>
        <v>0</v>
      </c>
      <c r="PK205" s="2">
        <f>IF(AND(NO205&gt;'Graph Creator'!$L$4,'Detalle de Cuentas'!NO205&lt;='Graph Creator'!$M$4),1,0)</f>
        <v>0</v>
      </c>
      <c r="PL205" s="2">
        <f>IF(AND(NP205&gt;'Graph Creator'!$L$4,'Detalle de Cuentas'!NP205&lt;='Graph Creator'!$M$4),1,0)</f>
        <v>0</v>
      </c>
      <c r="PM205" s="2">
        <f>IF(AND(NQ205&gt;'Graph Creator'!$L$4,'Detalle de Cuentas'!NQ205&lt;='Graph Creator'!$M$4),1,0)</f>
        <v>0</v>
      </c>
      <c r="PN205" s="2">
        <f>IF(AND(NR205&gt;'Graph Creator'!$L$4,'Detalle de Cuentas'!NR205&lt;='Graph Creator'!$M$4),1,0)</f>
        <v>0</v>
      </c>
      <c r="PO205" s="2">
        <f>IF(AND(NS205&gt;'Graph Creator'!$L$4,'Detalle de Cuentas'!NS205&lt;='Graph Creator'!$M$4),1,0)</f>
        <v>0</v>
      </c>
      <c r="PP205" s="2">
        <f>IF(AND(NT205&gt;'Graph Creator'!$L$4,'Detalle de Cuentas'!NT205&lt;='Graph Creator'!$M$4),1,0)</f>
        <v>0</v>
      </c>
      <c r="PQ205" s="2">
        <f>IF(AND(NU205&gt;'Graph Creator'!$L$4,'Detalle de Cuentas'!NU205&lt;='Graph Creator'!$M$4),1,0)</f>
        <v>0</v>
      </c>
      <c r="PR205" s="2">
        <f>IF(AND(NV205&gt;'Graph Creator'!$L$4,'Detalle de Cuentas'!NV205&lt;='Graph Creator'!$M$4),1,0)</f>
        <v>0</v>
      </c>
      <c r="PS205" s="2">
        <f>IF(AND(NW205&gt;'Graph Creator'!$L$4,'Detalle de Cuentas'!NW205&lt;='Graph Creator'!$M$4),1,0)</f>
        <v>0</v>
      </c>
      <c r="PT205" s="2">
        <f>IF(AND(NX205&gt;'Graph Creator'!$L$4,'Detalle de Cuentas'!NX205&lt;='Graph Creator'!$M$4),1,0)</f>
        <v>0</v>
      </c>
      <c r="PU205" s="2">
        <f>IF(AND(NY205&gt;'Graph Creator'!$L$4,'Detalle de Cuentas'!NY205&lt;='Graph Creator'!$M$4),1,0)</f>
        <v>0</v>
      </c>
      <c r="PV205" s="2">
        <f>IF(AND(NZ205&gt;'Graph Creator'!$L$4,'Detalle de Cuentas'!NZ205&lt;='Graph Creator'!$M$4),1,0)</f>
        <v>0</v>
      </c>
      <c r="PW205" s="2">
        <f>IF(AND(OA205&gt;'Graph Creator'!$L$4,'Detalle de Cuentas'!OA205&lt;='Graph Creator'!$M$4),1,0)</f>
        <v>0</v>
      </c>
      <c r="PX205" s="2">
        <f>IF(AND(OB205&gt;'Graph Creator'!$L$4,'Detalle de Cuentas'!OB205&lt;='Graph Creator'!$M$4),1,0)</f>
        <v>0</v>
      </c>
      <c r="PY205" s="2">
        <f>IF(AND(OC205&gt;'Graph Creator'!$L$4,'Detalle de Cuentas'!OC205&lt;='Graph Creator'!$M$4),1,0)</f>
        <v>0</v>
      </c>
      <c r="PZ205" s="2">
        <f>IF(AND(NF205&gt;'Graph Creator'!$M$4,'Detalle de Cuentas'!NF205&lt;='Graph Creator'!$N$4),1,0)</f>
        <v>0</v>
      </c>
      <c r="QA205" s="2">
        <f>IF(AND(NG205&gt;'Graph Creator'!$M$4,'Detalle de Cuentas'!NG205&lt;='Graph Creator'!$N$4),1,0)</f>
        <v>0</v>
      </c>
      <c r="QB205" s="2">
        <f>IF(AND(NH205&gt;'Graph Creator'!$M$4,'Detalle de Cuentas'!NH205&lt;='Graph Creator'!$N$4),1,0)</f>
        <v>0</v>
      </c>
      <c r="QC205" s="2">
        <f>IF(AND(NI205&gt;'Graph Creator'!$M$4,'Detalle de Cuentas'!NI205&lt;='Graph Creator'!$N$4),1,0)</f>
        <v>0</v>
      </c>
      <c r="QD205" s="2">
        <f>IF(AND(NJ205&gt;'Graph Creator'!$M$4,'Detalle de Cuentas'!NJ205&lt;='Graph Creator'!$N$4),1,0)</f>
        <v>0</v>
      </c>
      <c r="QE205" s="2">
        <f>IF(AND(NK205&gt;'Graph Creator'!$M$4,'Detalle de Cuentas'!NK205&lt;='Graph Creator'!$N$4),1,0)</f>
        <v>0</v>
      </c>
      <c r="QF205" s="2">
        <f>IF(AND(NL205&gt;'Graph Creator'!$M$4,'Detalle de Cuentas'!NL205&lt;='Graph Creator'!$N$4),1,0)</f>
        <v>0</v>
      </c>
      <c r="QG205" s="2">
        <f>IF(AND(NM205&gt;'Graph Creator'!$M$4,'Detalle de Cuentas'!NM205&lt;='Graph Creator'!$N$4),1,0)</f>
        <v>0</v>
      </c>
      <c r="QH205" s="2">
        <f>IF(AND(NN205&gt;'Graph Creator'!$M$4,'Detalle de Cuentas'!NN205&lt;='Graph Creator'!$N$4),1,0)</f>
        <v>0</v>
      </c>
      <c r="QI205" s="2">
        <f>IF(AND(NO205&gt;'Graph Creator'!$M$4,'Detalle de Cuentas'!NO205&lt;='Graph Creator'!$N$4),1,0)</f>
        <v>0</v>
      </c>
      <c r="QJ205" s="2">
        <f>IF(AND(NP205&gt;'Graph Creator'!$M$4,'Detalle de Cuentas'!NP205&lt;='Graph Creator'!$N$4),1,0)</f>
        <v>0</v>
      </c>
      <c r="QK205" s="2">
        <f>IF(AND(NQ205&gt;'Graph Creator'!$M$4,'Detalle de Cuentas'!NQ205&lt;='Graph Creator'!$N$4),1,0)</f>
        <v>0</v>
      </c>
      <c r="QL205" s="2">
        <f>IF(AND(NR205&gt;'Graph Creator'!$M$4,'Detalle de Cuentas'!NR205&lt;='Graph Creator'!$N$4),1,0)</f>
        <v>0</v>
      </c>
      <c r="QM205" s="2">
        <f>IF(AND(NS205&gt;'Graph Creator'!$M$4,'Detalle de Cuentas'!NS205&lt;='Graph Creator'!$N$4),1,0)</f>
        <v>0</v>
      </c>
      <c r="QN205" s="2">
        <f>IF(AND(NT205&gt;'Graph Creator'!$M$4,'Detalle de Cuentas'!NT205&lt;='Graph Creator'!$N$4),1,0)</f>
        <v>0</v>
      </c>
      <c r="QO205" s="2">
        <f>IF(AND(NU205&gt;'Graph Creator'!$M$4,'Detalle de Cuentas'!NU205&lt;='Graph Creator'!$N$4),1,0)</f>
        <v>0</v>
      </c>
      <c r="QP205" s="2">
        <f>IF(AND(NV205&gt;'Graph Creator'!$M$4,'Detalle de Cuentas'!NV205&lt;='Graph Creator'!$N$4),1,0)</f>
        <v>0</v>
      </c>
      <c r="QQ205" s="2">
        <f>IF(AND(NW205&gt;'Graph Creator'!$M$4,'Detalle de Cuentas'!NW205&lt;='Graph Creator'!$N$4),1,0)</f>
        <v>0</v>
      </c>
      <c r="QR205" s="2">
        <f>IF(AND(NX205&gt;'Graph Creator'!$M$4,'Detalle de Cuentas'!NX205&lt;='Graph Creator'!$N$4),1,0)</f>
        <v>0</v>
      </c>
      <c r="QS205" s="2">
        <f>IF(AND(NY205&gt;'Graph Creator'!$M$4,'Detalle de Cuentas'!NY205&lt;='Graph Creator'!$N$4),1,0)</f>
        <v>0</v>
      </c>
      <c r="QT205" s="2">
        <f>IF(AND(NZ205&gt;'Graph Creator'!$M$4,'Detalle de Cuentas'!NZ205&lt;='Graph Creator'!$N$4),1,0)</f>
        <v>0</v>
      </c>
      <c r="QU205" s="2">
        <f>IF(AND(OA205&gt;'Graph Creator'!$M$4,'Detalle de Cuentas'!OA205&lt;='Graph Creator'!$N$4),1,0)</f>
        <v>0</v>
      </c>
      <c r="QV205" s="2">
        <f>IF(AND(OB205&gt;'Graph Creator'!$M$4,'Detalle de Cuentas'!OB205&lt;='Graph Creator'!$N$4),1,0)</f>
        <v>0</v>
      </c>
      <c r="QW205" s="2">
        <f>IF(AND(OC205&gt;'Graph Creator'!$M$4,'Detalle de Cuentas'!OC205&lt;='Graph Creator'!$N$4),1,0)</f>
        <v>0</v>
      </c>
      <c r="QX205" s="2">
        <f>IF(AND(NF205&gt;'Graph Creator'!$N$4,'Detalle de Cuentas'!NF205&lt;='Graph Creator'!$O$4),1,0)</f>
        <v>0</v>
      </c>
      <c r="QY205" s="2">
        <f>IF(AND(NG205&gt;'Graph Creator'!$N$4,'Detalle de Cuentas'!NG205&lt;='Graph Creator'!$O$4),1,0)</f>
        <v>0</v>
      </c>
      <c r="QZ205" s="2">
        <f>IF(AND(NH205&gt;'Graph Creator'!$N$4,'Detalle de Cuentas'!NH205&lt;='Graph Creator'!$O$4),1,0)</f>
        <v>0</v>
      </c>
      <c r="RA205" s="2">
        <f>IF(AND(NI205&gt;'Graph Creator'!$N$4,'Detalle de Cuentas'!NI205&lt;='Graph Creator'!$O$4),1,0)</f>
        <v>0</v>
      </c>
      <c r="RB205" s="2">
        <f>IF(AND(NJ205&gt;'Graph Creator'!$N$4,'Detalle de Cuentas'!NJ205&lt;='Graph Creator'!$O$4),1,0)</f>
        <v>0</v>
      </c>
      <c r="RC205" s="2">
        <f>IF(AND(NK205&gt;'Graph Creator'!$N$4,'Detalle de Cuentas'!NK205&lt;='Graph Creator'!$O$4),1,0)</f>
        <v>0</v>
      </c>
      <c r="RD205" s="2">
        <f>IF(AND(NL205&gt;'Graph Creator'!$N$4,'Detalle de Cuentas'!NL205&lt;='Graph Creator'!$O$4),1,0)</f>
        <v>0</v>
      </c>
      <c r="RE205" s="2">
        <f>IF(AND(NM205&gt;'Graph Creator'!$N$4,'Detalle de Cuentas'!NM205&lt;='Graph Creator'!$O$4),1,0)</f>
        <v>0</v>
      </c>
      <c r="RF205" s="2">
        <f>IF(AND(NN205&gt;'Graph Creator'!$N$4,'Detalle de Cuentas'!NN205&lt;='Graph Creator'!$O$4),1,0)</f>
        <v>0</v>
      </c>
      <c r="RG205" s="2">
        <f>IF(AND(NO205&gt;'Graph Creator'!$N$4,'Detalle de Cuentas'!NO205&lt;='Graph Creator'!$O$4),1,0)</f>
        <v>0</v>
      </c>
      <c r="RH205" s="2">
        <f>IF(AND(NP205&gt;'Graph Creator'!$N$4,'Detalle de Cuentas'!NP205&lt;='Graph Creator'!$O$4),1,0)</f>
        <v>0</v>
      </c>
      <c r="RI205" s="2">
        <f>IF(AND(NQ205&gt;'Graph Creator'!$N$4,'Detalle de Cuentas'!NQ205&lt;='Graph Creator'!$O$4),1,0)</f>
        <v>0</v>
      </c>
      <c r="RJ205" s="2">
        <f>IF(AND(NR205&gt;'Graph Creator'!$N$4,'Detalle de Cuentas'!NR205&lt;='Graph Creator'!$O$4),1,0)</f>
        <v>0</v>
      </c>
      <c r="RK205" s="2">
        <f>IF(AND(NS205&gt;'Graph Creator'!$N$4,'Detalle de Cuentas'!NS205&lt;='Graph Creator'!$O$4),1,0)</f>
        <v>0</v>
      </c>
      <c r="RL205" s="2">
        <f>IF(AND(NT205&gt;'Graph Creator'!$N$4,'Detalle de Cuentas'!NT205&lt;='Graph Creator'!$O$4),1,0)</f>
        <v>0</v>
      </c>
      <c r="RM205" s="2">
        <f>IF(AND(NU205&gt;'Graph Creator'!$N$4,'Detalle de Cuentas'!NU205&lt;='Graph Creator'!$O$4),1,0)</f>
        <v>0</v>
      </c>
      <c r="RN205" s="2">
        <f>IF(AND(NV205&gt;'Graph Creator'!$N$4,'Detalle de Cuentas'!NV205&lt;='Graph Creator'!$O$4),1,0)</f>
        <v>0</v>
      </c>
      <c r="RO205" s="2">
        <f>IF(AND(NW205&gt;'Graph Creator'!$N$4,'Detalle de Cuentas'!NW205&lt;='Graph Creator'!$O$4),1,0)</f>
        <v>0</v>
      </c>
      <c r="RP205" s="2">
        <f>IF(AND(NX205&gt;'Graph Creator'!$N$4,'Detalle de Cuentas'!NX205&lt;='Graph Creator'!$O$4),1,0)</f>
        <v>0</v>
      </c>
      <c r="RQ205" s="2">
        <f>IF(AND(NY205&gt;'Graph Creator'!$N$4,'Detalle de Cuentas'!NY205&lt;='Graph Creator'!$O$4),1,0)</f>
        <v>0</v>
      </c>
      <c r="RR205" s="2">
        <f>IF(AND(NZ205&gt;'Graph Creator'!$N$4,'Detalle de Cuentas'!NZ205&lt;='Graph Creator'!$O$4),1,0)</f>
        <v>0</v>
      </c>
      <c r="RS205" s="2">
        <f>IF(AND(OA205&gt;'Graph Creator'!$N$4,'Detalle de Cuentas'!OA205&lt;='Graph Creator'!$O$4),1,0)</f>
        <v>0</v>
      </c>
      <c r="RT205" s="2">
        <f>IF(AND(OB205&gt;'Graph Creator'!$N$4,'Detalle de Cuentas'!OB205&lt;='Graph Creator'!$O$4),1,0)</f>
        <v>0</v>
      </c>
      <c r="RU205" s="2">
        <f>IF(AND(OC205&gt;'Graph Creator'!$N$4,'Detalle de Cuentas'!OC205&lt;='Graph Creator'!$O$4),1,0)</f>
        <v>0</v>
      </c>
      <c r="RV205" s="2" t="e">
        <f t="shared" si="2027"/>
        <v>#VALUE!</v>
      </c>
      <c r="RW205" s="2" t="e">
        <f t="shared" si="2028"/>
        <v>#VALUE!</v>
      </c>
      <c r="RX205" s="2" t="e">
        <f t="shared" si="2029"/>
        <v>#VALUE!</v>
      </c>
      <c r="RY205" s="2" t="e">
        <f t="shared" si="2030"/>
        <v>#VALUE!</v>
      </c>
      <c r="RZ205" s="2" t="e">
        <f t="shared" si="2031"/>
        <v>#VALUE!</v>
      </c>
      <c r="SA205" s="2" t="e">
        <f t="shared" si="2032"/>
        <v>#VALUE!</v>
      </c>
      <c r="SB205" s="2" t="e">
        <f t="shared" si="2033"/>
        <v>#VALUE!</v>
      </c>
      <c r="SC205" s="2" t="e">
        <f t="shared" si="2034"/>
        <v>#VALUE!</v>
      </c>
      <c r="SD205" s="2" t="e">
        <f t="shared" si="2035"/>
        <v>#VALUE!</v>
      </c>
      <c r="SE205" s="2" t="e">
        <f t="shared" si="2036"/>
        <v>#VALUE!</v>
      </c>
      <c r="SF205" s="2" t="e">
        <f t="shared" si="2037"/>
        <v>#VALUE!</v>
      </c>
      <c r="SG205" s="2" t="e">
        <f t="shared" si="2038"/>
        <v>#VALUE!</v>
      </c>
      <c r="SH205" s="2" t="e">
        <f t="shared" si="2039"/>
        <v>#VALUE!</v>
      </c>
      <c r="SI205" s="2" t="e">
        <f t="shared" si="2040"/>
        <v>#VALUE!</v>
      </c>
      <c r="SJ205" s="2" t="e">
        <f t="shared" si="2041"/>
        <v>#VALUE!</v>
      </c>
      <c r="SK205" s="2" t="e">
        <f t="shared" si="2042"/>
        <v>#VALUE!</v>
      </c>
      <c r="SL205" s="2" t="e">
        <f t="shared" si="2043"/>
        <v>#VALUE!</v>
      </c>
      <c r="SM205" s="2" t="e">
        <f t="shared" si="2044"/>
        <v>#VALUE!</v>
      </c>
      <c r="SN205" s="2" t="e">
        <f t="shared" si="2045"/>
        <v>#VALUE!</v>
      </c>
      <c r="SO205" s="2" t="e">
        <f t="shared" si="2046"/>
        <v>#VALUE!</v>
      </c>
      <c r="SP205" s="2" t="e">
        <f t="shared" si="2047"/>
        <v>#VALUE!</v>
      </c>
      <c r="SQ205" s="2" t="e">
        <f t="shared" si="2048"/>
        <v>#VALUE!</v>
      </c>
      <c r="SR205" s="2" t="e">
        <f t="shared" si="2049"/>
        <v>#VALUE!</v>
      </c>
      <c r="SS205" s="2" t="e">
        <f t="shared" si="2050"/>
        <v>#VALUE!</v>
      </c>
      <c r="ST205" s="2" t="e">
        <f t="shared" si="2051"/>
        <v>#VALUE!</v>
      </c>
      <c r="SU205" s="2" t="e">
        <f t="shared" si="2052"/>
        <v>#VALUE!</v>
      </c>
      <c r="SV205" s="2" t="e">
        <f t="shared" si="2053"/>
        <v>#VALUE!</v>
      </c>
      <c r="SW205" s="2" t="e">
        <f t="shared" si="2054"/>
        <v>#VALUE!</v>
      </c>
      <c r="SX205" s="2" t="e">
        <f t="shared" si="2055"/>
        <v>#VALUE!</v>
      </c>
      <c r="SY205" s="2" t="e">
        <f t="shared" si="2056"/>
        <v>#VALUE!</v>
      </c>
      <c r="SZ205" s="2" t="e">
        <f t="shared" si="2057"/>
        <v>#VALUE!</v>
      </c>
      <c r="TA205" s="2" t="e">
        <f t="shared" si="2058"/>
        <v>#VALUE!</v>
      </c>
      <c r="TB205" s="2" t="e">
        <f t="shared" si="2059"/>
        <v>#VALUE!</v>
      </c>
      <c r="TC205" s="2" t="e">
        <f t="shared" si="2060"/>
        <v>#VALUE!</v>
      </c>
      <c r="TD205" s="2" t="e">
        <f t="shared" si="2061"/>
        <v>#VALUE!</v>
      </c>
      <c r="TE205" s="2" t="e">
        <f t="shared" si="2062"/>
        <v>#VALUE!</v>
      </c>
      <c r="TF205" s="2" t="str">
        <f>IF(DZ205=1,IF(SUM(DZ$17:DZ205)&lt;2,""&amp;B205,", "&amp;B205),"")</f>
        <v/>
      </c>
      <c r="TG205" s="2" t="str">
        <f t="shared" si="2075"/>
        <v/>
      </c>
      <c r="TH205" s="2">
        <f t="shared" si="2063"/>
        <v>0</v>
      </c>
      <c r="TI205" s="14" t="str">
        <f t="shared" si="2064"/>
        <v/>
      </c>
      <c r="TJ205" s="14" t="e">
        <f t="shared" si="1884"/>
        <v>#VALUE!</v>
      </c>
      <c r="TK205" s="14" t="e">
        <f t="shared" si="1885"/>
        <v>#VALUE!</v>
      </c>
      <c r="TL205" s="14" t="e">
        <f t="shared" si="1886"/>
        <v>#VALUE!</v>
      </c>
      <c r="TM205" s="14" t="e">
        <f t="shared" si="1887"/>
        <v>#VALUE!</v>
      </c>
      <c r="TN205" s="14" t="e">
        <f t="shared" si="1888"/>
        <v>#VALUE!</v>
      </c>
      <c r="TO205" s="14" t="e">
        <f t="shared" si="1889"/>
        <v>#VALUE!</v>
      </c>
      <c r="TP205" s="14" t="e">
        <f t="shared" si="1890"/>
        <v>#VALUE!</v>
      </c>
      <c r="TQ205" s="14" t="e">
        <f t="shared" si="1891"/>
        <v>#VALUE!</v>
      </c>
      <c r="TR205" s="14" t="e">
        <f t="shared" si="1892"/>
        <v>#VALUE!</v>
      </c>
      <c r="TS205" s="14" t="e">
        <f t="shared" si="1893"/>
        <v>#VALUE!</v>
      </c>
      <c r="TT205" s="14" t="e">
        <f t="shared" si="1894"/>
        <v>#VALUE!</v>
      </c>
      <c r="TU205" s="14" t="e">
        <f t="shared" si="1895"/>
        <v>#VALUE!</v>
      </c>
      <c r="TV205" s="14" t="e">
        <f t="shared" si="1896"/>
        <v>#VALUE!</v>
      </c>
      <c r="TW205" s="14" t="e">
        <f t="shared" si="1897"/>
        <v>#VALUE!</v>
      </c>
      <c r="TX205" s="14" t="e">
        <f t="shared" si="1898"/>
        <v>#VALUE!</v>
      </c>
      <c r="TY205" s="14" t="e">
        <f t="shared" si="1899"/>
        <v>#VALUE!</v>
      </c>
      <c r="TZ205" s="14" t="e">
        <f t="shared" si="1900"/>
        <v>#VALUE!</v>
      </c>
      <c r="UA205" s="14" t="e">
        <f t="shared" si="1901"/>
        <v>#VALUE!</v>
      </c>
      <c r="UB205" s="14" t="e">
        <f t="shared" si="1902"/>
        <v>#VALUE!</v>
      </c>
      <c r="UC205" s="14" t="e">
        <f t="shared" si="1903"/>
        <v>#VALUE!</v>
      </c>
      <c r="UD205" s="14" t="e">
        <f t="shared" si="1904"/>
        <v>#VALUE!</v>
      </c>
      <c r="UE205" s="14" t="e">
        <f t="shared" si="1905"/>
        <v>#VALUE!</v>
      </c>
      <c r="UF205" s="14" t="e">
        <f t="shared" si="1906"/>
        <v>#VALUE!</v>
      </c>
      <c r="UH205" s="2">
        <f>IF($C$4-$R205&gt;'Graph Creator'!$E$2*'Graph Creator'!$D$13*12,0,1)</f>
        <v>1</v>
      </c>
      <c r="UJ205" s="2" t="e">
        <f t="shared" si="2065"/>
        <v>#VALUE!</v>
      </c>
      <c r="UK205" s="2" t="e">
        <f t="shared" si="1907"/>
        <v>#VALUE!</v>
      </c>
      <c r="UL205" s="2" t="e">
        <f t="shared" si="1908"/>
        <v>#VALUE!</v>
      </c>
      <c r="UM205" s="2" t="e">
        <f t="shared" si="1909"/>
        <v>#VALUE!</v>
      </c>
      <c r="UN205" s="2" t="e">
        <f t="shared" si="1910"/>
        <v>#VALUE!</v>
      </c>
      <c r="UO205" s="2" t="e">
        <f t="shared" si="1911"/>
        <v>#VALUE!</v>
      </c>
      <c r="UP205" s="2" t="e">
        <f t="shared" si="1912"/>
        <v>#VALUE!</v>
      </c>
      <c r="UQ205" s="2" t="e">
        <f t="shared" si="1913"/>
        <v>#VALUE!</v>
      </c>
      <c r="UR205" s="2" t="e">
        <f t="shared" si="1914"/>
        <v>#VALUE!</v>
      </c>
      <c r="US205" s="2" t="e">
        <f t="shared" si="1915"/>
        <v>#VALUE!</v>
      </c>
      <c r="UT205" s="2" t="e">
        <f t="shared" si="1916"/>
        <v>#VALUE!</v>
      </c>
      <c r="UU205" s="2" t="e">
        <f t="shared" si="1917"/>
        <v>#VALUE!</v>
      </c>
      <c r="UV205" s="2" t="e">
        <f t="shared" si="1918"/>
        <v>#VALUE!</v>
      </c>
      <c r="UW205" s="2" t="e">
        <f t="shared" si="1919"/>
        <v>#VALUE!</v>
      </c>
      <c r="UX205" s="2" t="e">
        <f t="shared" si="1920"/>
        <v>#VALUE!</v>
      </c>
      <c r="UY205" s="2" t="e">
        <f t="shared" si="1921"/>
        <v>#VALUE!</v>
      </c>
      <c r="UZ205" s="2" t="e">
        <f t="shared" si="1922"/>
        <v>#VALUE!</v>
      </c>
      <c r="VA205" s="2" t="e">
        <f t="shared" si="1923"/>
        <v>#VALUE!</v>
      </c>
      <c r="VB205" s="2" t="e">
        <f t="shared" si="1924"/>
        <v>#VALUE!</v>
      </c>
      <c r="VC205" s="2" t="e">
        <f t="shared" si="1925"/>
        <v>#VALUE!</v>
      </c>
      <c r="VD205" s="2" t="e">
        <f t="shared" si="1926"/>
        <v>#VALUE!</v>
      </c>
      <c r="VE205" s="2" t="e">
        <f t="shared" si="1927"/>
        <v>#VALUE!</v>
      </c>
      <c r="VF205" s="2" t="e">
        <f t="shared" si="1928"/>
        <v>#VALUE!</v>
      </c>
      <c r="VG205" s="2" t="e">
        <f t="shared" si="1929"/>
        <v>#VALUE!</v>
      </c>
      <c r="VH205" s="2" t="e">
        <f t="shared" si="1930"/>
        <v>#VALUE!</v>
      </c>
      <c r="VI205" s="2" t="e">
        <f t="shared" si="1931"/>
        <v>#VALUE!</v>
      </c>
      <c r="VJ205" s="2" t="e">
        <f t="shared" si="1932"/>
        <v>#VALUE!</v>
      </c>
      <c r="VK205" s="2" t="e">
        <f t="shared" si="1933"/>
        <v>#VALUE!</v>
      </c>
      <c r="VL205" s="2" t="e">
        <f t="shared" si="1934"/>
        <v>#VALUE!</v>
      </c>
      <c r="VM205" s="2" t="e">
        <f t="shared" si="1935"/>
        <v>#VALUE!</v>
      </c>
      <c r="VN205" s="2" t="e">
        <f t="shared" si="1936"/>
        <v>#VALUE!</v>
      </c>
      <c r="VO205" s="2" t="e">
        <f t="shared" si="1937"/>
        <v>#VALUE!</v>
      </c>
      <c r="VP205" s="2" t="e">
        <f t="shared" si="1938"/>
        <v>#VALUE!</v>
      </c>
      <c r="VQ205" s="2" t="e">
        <f t="shared" si="1939"/>
        <v>#VALUE!</v>
      </c>
      <c r="VR205" s="2" t="e">
        <f t="shared" si="1940"/>
        <v>#VALUE!</v>
      </c>
      <c r="VS205" s="2" t="e">
        <f t="shared" si="1941"/>
        <v>#VALUE!</v>
      </c>
      <c r="VT205" s="98">
        <f t="shared" si="2066"/>
        <v>0</v>
      </c>
      <c r="VU205" s="98">
        <f t="shared" si="1942"/>
        <v>0</v>
      </c>
      <c r="VV205" s="98">
        <f t="shared" si="1943"/>
        <v>0</v>
      </c>
      <c r="VW205" s="98">
        <f t="shared" si="1944"/>
        <v>0</v>
      </c>
      <c r="VX205" s="98">
        <f t="shared" si="1945"/>
        <v>0</v>
      </c>
      <c r="VY205" s="98">
        <f t="shared" si="1946"/>
        <v>0</v>
      </c>
      <c r="VZ205" s="98">
        <f t="shared" si="1947"/>
        <v>0</v>
      </c>
      <c r="WA205" s="98">
        <f t="shared" si="1948"/>
        <v>0</v>
      </c>
      <c r="WB205" s="98">
        <f t="shared" si="1949"/>
        <v>0</v>
      </c>
      <c r="WC205" s="98">
        <f t="shared" si="1950"/>
        <v>0</v>
      </c>
      <c r="WD205" s="98">
        <f t="shared" si="1951"/>
        <v>0</v>
      </c>
      <c r="WE205" s="98">
        <f t="shared" si="1952"/>
        <v>0</v>
      </c>
      <c r="WF205" s="98">
        <f t="shared" si="1953"/>
        <v>0</v>
      </c>
      <c r="WG205" s="98">
        <f t="shared" si="1954"/>
        <v>0</v>
      </c>
      <c r="WH205" s="98">
        <f t="shared" si="1955"/>
        <v>0</v>
      </c>
      <c r="WI205" s="98">
        <f t="shared" si="1956"/>
        <v>0</v>
      </c>
      <c r="WJ205" s="98">
        <f t="shared" si="1957"/>
        <v>0</v>
      </c>
      <c r="WK205" s="98">
        <f t="shared" si="1958"/>
        <v>0</v>
      </c>
      <c r="WL205" s="98">
        <f t="shared" si="1959"/>
        <v>0</v>
      </c>
      <c r="WM205" s="98">
        <f t="shared" si="1960"/>
        <v>0</v>
      </c>
      <c r="WN205" s="98">
        <f t="shared" si="1961"/>
        <v>0</v>
      </c>
      <c r="WO205" s="98">
        <f t="shared" si="1962"/>
        <v>0</v>
      </c>
      <c r="WP205" s="98">
        <f t="shared" si="1963"/>
        <v>0</v>
      </c>
      <c r="WQ205" s="98">
        <f t="shared" si="1964"/>
        <v>0</v>
      </c>
      <c r="WR205" s="98">
        <f>IFERROR(INDEX('Score Calculation'!$D$38:$D$41,MATCH('Detalle de Cuentas'!VT205,'Score Calculation'!$C$38:$C$41,1)),0)</f>
        <v>4</v>
      </c>
      <c r="WS205" s="98">
        <f>IFERROR(INDEX('Score Calculation'!$D$38:$D$41,MATCH('Detalle de Cuentas'!VU205,'Score Calculation'!$C$38:$C$41,1)),0)</f>
        <v>4</v>
      </c>
      <c r="WT205" s="98">
        <f>IFERROR(INDEX('Score Calculation'!$D$38:$D$41,MATCH('Detalle de Cuentas'!VV205,'Score Calculation'!$C$38:$C$41,1)),0)</f>
        <v>4</v>
      </c>
      <c r="WU205" s="98">
        <f>IFERROR(INDEX('Score Calculation'!$D$38:$D$41,MATCH('Detalle de Cuentas'!VW205,'Score Calculation'!$C$38:$C$41,1)),0)</f>
        <v>4</v>
      </c>
      <c r="WV205" s="98">
        <f>IFERROR(INDEX('Score Calculation'!$D$38:$D$41,MATCH('Detalle de Cuentas'!VX205,'Score Calculation'!$C$38:$C$41,1)),0)</f>
        <v>4</v>
      </c>
      <c r="WW205" s="98">
        <f>IFERROR(INDEX('Score Calculation'!$D$38:$D$41,MATCH('Detalle de Cuentas'!VY205,'Score Calculation'!$C$38:$C$41,1)),0)</f>
        <v>4</v>
      </c>
      <c r="WX205" s="98">
        <f>IFERROR(INDEX('Score Calculation'!$D$38:$D$41,MATCH('Detalle de Cuentas'!VZ205,'Score Calculation'!$C$38:$C$41,1)),0)</f>
        <v>4</v>
      </c>
      <c r="WY205" s="98">
        <f>IFERROR(INDEX('Score Calculation'!$D$38:$D$41,MATCH('Detalle de Cuentas'!WA205,'Score Calculation'!$C$38:$C$41,1)),0)</f>
        <v>4</v>
      </c>
      <c r="WZ205" s="98">
        <f>IFERROR(INDEX('Score Calculation'!$D$38:$D$41,MATCH('Detalle de Cuentas'!WB205,'Score Calculation'!$C$38:$C$41,1)),0)</f>
        <v>4</v>
      </c>
      <c r="XA205" s="98">
        <f>IFERROR(INDEX('Score Calculation'!$D$38:$D$41,MATCH('Detalle de Cuentas'!WC205,'Score Calculation'!$C$38:$C$41,1)),0)</f>
        <v>4</v>
      </c>
      <c r="XB205" s="98">
        <f>IFERROR(INDEX('Score Calculation'!$D$38:$D$41,MATCH('Detalle de Cuentas'!WD205,'Score Calculation'!$C$38:$C$41,1)),0)</f>
        <v>4</v>
      </c>
      <c r="XC205" s="98">
        <f>IFERROR(INDEX('Score Calculation'!$D$38:$D$41,MATCH('Detalle de Cuentas'!WE205,'Score Calculation'!$C$38:$C$41,1)),0)</f>
        <v>4</v>
      </c>
      <c r="XD205" s="98">
        <f>IFERROR(INDEX('Score Calculation'!$D$38:$D$41,MATCH('Detalle de Cuentas'!WF205,'Score Calculation'!$C$38:$C$41,1)),0)</f>
        <v>4</v>
      </c>
      <c r="XE205" s="98">
        <f>IFERROR(INDEX('Score Calculation'!$D$38:$D$41,MATCH('Detalle de Cuentas'!WG205,'Score Calculation'!$C$38:$C$41,1)),0)</f>
        <v>4</v>
      </c>
      <c r="XF205" s="98">
        <f>IFERROR(INDEX('Score Calculation'!$D$38:$D$41,MATCH('Detalle de Cuentas'!WH205,'Score Calculation'!$C$38:$C$41,1)),0)</f>
        <v>4</v>
      </c>
      <c r="XG205" s="98">
        <f>IFERROR(INDEX('Score Calculation'!$D$38:$D$41,MATCH('Detalle de Cuentas'!WI205,'Score Calculation'!$C$38:$C$41,1)),0)</f>
        <v>4</v>
      </c>
      <c r="XH205" s="98">
        <f>IFERROR(INDEX('Score Calculation'!$D$38:$D$41,MATCH('Detalle de Cuentas'!WJ205,'Score Calculation'!$C$38:$C$41,1)),0)</f>
        <v>4</v>
      </c>
      <c r="XI205" s="98">
        <f>IFERROR(INDEX('Score Calculation'!$D$38:$D$41,MATCH('Detalle de Cuentas'!WK205,'Score Calculation'!$C$38:$C$41,1)),0)</f>
        <v>4</v>
      </c>
      <c r="XJ205" s="98">
        <f>IFERROR(INDEX('Score Calculation'!$D$38:$D$41,MATCH('Detalle de Cuentas'!WL205,'Score Calculation'!$C$38:$C$41,1)),0)</f>
        <v>4</v>
      </c>
      <c r="XK205" s="98">
        <f>IFERROR(INDEX('Score Calculation'!$D$38:$D$41,MATCH('Detalle de Cuentas'!WM205,'Score Calculation'!$C$38:$C$41,1)),0)</f>
        <v>4</v>
      </c>
      <c r="XL205" s="98">
        <f>IFERROR(INDEX('Score Calculation'!$D$38:$D$41,MATCH('Detalle de Cuentas'!WN205,'Score Calculation'!$C$38:$C$41,1)),0)</f>
        <v>4</v>
      </c>
      <c r="XM205" s="98">
        <f>IFERROR(INDEX('Score Calculation'!$D$38:$D$41,MATCH('Detalle de Cuentas'!WO205,'Score Calculation'!$C$38:$C$41,1)),0)</f>
        <v>4</v>
      </c>
      <c r="XN205" s="98">
        <f>IFERROR(INDEX('Score Calculation'!$D$38:$D$41,MATCH('Detalle de Cuentas'!WP205,'Score Calculation'!$C$38:$C$41,1)),0)</f>
        <v>4</v>
      </c>
      <c r="XO205" s="98">
        <f>IFERROR(INDEX('Score Calculation'!$D$38:$D$41,MATCH('Detalle de Cuentas'!WQ205,'Score Calculation'!$C$38:$C$41,1)),0)</f>
        <v>4</v>
      </c>
      <c r="XP205" s="98">
        <f>IFERROR(INDEX('Score Calculation'!$D$24:$D$31,MATCH('Detalle de Cuentas'!NF205,'Score Calculation'!$C$24:$C$31,1)),0)</f>
        <v>1</v>
      </c>
      <c r="XQ205" s="98">
        <f>IFERROR(INDEX('Score Calculation'!$D$24:$D$31,MATCH('Detalle de Cuentas'!NG205,'Score Calculation'!$C$24:$C$31,1)),0)</f>
        <v>1</v>
      </c>
      <c r="XR205" s="98">
        <f>IFERROR(INDEX('Score Calculation'!$D$24:$D$31,MATCH('Detalle de Cuentas'!NH205,'Score Calculation'!$C$24:$C$31,1)),0)</f>
        <v>1</v>
      </c>
      <c r="XS205" s="98">
        <f>IFERROR(INDEX('Score Calculation'!$D$24:$D$31,MATCH('Detalle de Cuentas'!NI205,'Score Calculation'!$C$24:$C$31,1)),0)</f>
        <v>1</v>
      </c>
      <c r="XT205" s="98">
        <f>IFERROR(INDEX('Score Calculation'!$D$24:$D$31,MATCH('Detalle de Cuentas'!NJ205,'Score Calculation'!$C$24:$C$31,1)),0)</f>
        <v>1</v>
      </c>
      <c r="XU205" s="98">
        <f>IFERROR(INDEX('Score Calculation'!$D$24:$D$31,MATCH('Detalle de Cuentas'!NK205,'Score Calculation'!$C$24:$C$31,1)),0)</f>
        <v>1</v>
      </c>
      <c r="XV205" s="98">
        <f>IFERROR(INDEX('Score Calculation'!$D$24:$D$31,MATCH('Detalle de Cuentas'!NL205,'Score Calculation'!$C$24:$C$31,1)),0)</f>
        <v>1</v>
      </c>
      <c r="XW205" s="98">
        <f>IFERROR(INDEX('Score Calculation'!$D$24:$D$31,MATCH('Detalle de Cuentas'!NM205,'Score Calculation'!$C$24:$C$31,1)),0)</f>
        <v>1</v>
      </c>
      <c r="XX205" s="98">
        <f>IFERROR(INDEX('Score Calculation'!$D$24:$D$31,MATCH('Detalle de Cuentas'!NN205,'Score Calculation'!$C$24:$C$31,1)),0)</f>
        <v>1</v>
      </c>
      <c r="XY205" s="98">
        <f>IFERROR(INDEX('Score Calculation'!$D$24:$D$31,MATCH('Detalle de Cuentas'!NO205,'Score Calculation'!$C$24:$C$31,1)),0)</f>
        <v>1</v>
      </c>
      <c r="XZ205" s="98">
        <f>IFERROR(INDEX('Score Calculation'!$D$24:$D$31,MATCH('Detalle de Cuentas'!NP205,'Score Calculation'!$C$24:$C$31,1)),0)</f>
        <v>1</v>
      </c>
      <c r="YA205" s="98">
        <f>IFERROR(INDEX('Score Calculation'!$D$24:$D$31,MATCH('Detalle de Cuentas'!NQ205,'Score Calculation'!$C$24:$C$31,1)),0)</f>
        <v>1</v>
      </c>
      <c r="YB205" s="98">
        <f>IFERROR(INDEX('Score Calculation'!$D$24:$D$31,MATCH('Detalle de Cuentas'!NR205,'Score Calculation'!$C$24:$C$31,1)),0)</f>
        <v>1</v>
      </c>
      <c r="YC205" s="98">
        <f>IFERROR(INDEX('Score Calculation'!$D$24:$D$31,MATCH('Detalle de Cuentas'!NS205,'Score Calculation'!$C$24:$C$31,1)),0)</f>
        <v>1</v>
      </c>
      <c r="YD205" s="98">
        <f>IFERROR(INDEX('Score Calculation'!$D$24:$D$31,MATCH('Detalle de Cuentas'!NT205,'Score Calculation'!$C$24:$C$31,1)),0)</f>
        <v>1</v>
      </c>
      <c r="YE205" s="98">
        <f>IFERROR(INDEX('Score Calculation'!$D$24:$D$31,MATCH('Detalle de Cuentas'!NU205,'Score Calculation'!$C$24:$C$31,1)),0)</f>
        <v>1</v>
      </c>
      <c r="YF205" s="98">
        <f>IFERROR(INDEX('Score Calculation'!$D$24:$D$31,MATCH('Detalle de Cuentas'!NV205,'Score Calculation'!$C$24:$C$31,1)),0)</f>
        <v>1</v>
      </c>
      <c r="YG205" s="98">
        <f>IFERROR(INDEX('Score Calculation'!$D$24:$D$31,MATCH('Detalle de Cuentas'!NW205,'Score Calculation'!$C$24:$C$31,1)),0)</f>
        <v>1</v>
      </c>
      <c r="YH205" s="98">
        <f>IFERROR(INDEX('Score Calculation'!$D$24:$D$31,MATCH('Detalle de Cuentas'!NX205,'Score Calculation'!$C$24:$C$31,1)),0)</f>
        <v>1</v>
      </c>
      <c r="YI205" s="98">
        <f>IFERROR(INDEX('Score Calculation'!$D$24:$D$31,MATCH('Detalle de Cuentas'!NY205,'Score Calculation'!$C$24:$C$31,1)),0)</f>
        <v>1</v>
      </c>
      <c r="YJ205" s="98">
        <f>IFERROR(INDEX('Score Calculation'!$D$24:$D$31,MATCH('Detalle de Cuentas'!NZ205,'Score Calculation'!$C$24:$C$31,1)),0)</f>
        <v>1</v>
      </c>
      <c r="YK205" s="98">
        <f>IFERROR(INDEX('Score Calculation'!$D$24:$D$31,MATCH('Detalle de Cuentas'!OA205,'Score Calculation'!$C$24:$C$31,1)),0)</f>
        <v>1</v>
      </c>
      <c r="YL205" s="98">
        <f>IFERROR(INDEX('Score Calculation'!$D$24:$D$31,MATCH('Detalle de Cuentas'!OB205,'Score Calculation'!$C$24:$C$31,1)),0)</f>
        <v>1</v>
      </c>
      <c r="YM205" s="98">
        <f>IFERROR(INDEX('Score Calculation'!$D$24:$D$31,MATCH('Detalle de Cuentas'!OC205,'Score Calculation'!$C$24:$C$31,1)),0)</f>
        <v>1</v>
      </c>
      <c r="YN205" s="98">
        <f t="shared" si="2067"/>
        <v>0</v>
      </c>
      <c r="YO205" s="98">
        <f>IF(LEFT(TRIM($D205),15)="GRUPO SOLIDARIO",$L205*'Score Calculation'!$H$5,IF(TRIM('Detalle de Cuentas'!$C205)="Semanal",'Detalle de Cuentas'!$L205*'Score Calculation'!$H$6,'Detalle de Cuentas'!$L205))</f>
        <v>0</v>
      </c>
      <c r="YP205" s="99">
        <f>IFERROR(INDEX('Score Calculation'!$D$54:$D$60,MATCH($YO205,'Score Calculation'!$C$54:$C$60,1)),1)</f>
        <v>0.2</v>
      </c>
      <c r="YQ205" s="99">
        <f>IFERROR(INDEX('Score Calculation'!$D$65:$D$123,MATCH(LEFT(TRIM('Detalle de Cuentas'!$F205),20),'Score Calculation'!$F$65:$F$123,0)),1)</f>
        <v>1</v>
      </c>
      <c r="YR205" s="99">
        <f>IFERROR(INDEX('Score Calculation'!$D$46:$D$49,MATCH('Detalle de Cuentas'!$YN205,'Score Calculation'!$C$46:$C$49,1)),1)</f>
        <v>4</v>
      </c>
      <c r="YS205" s="99">
        <f t="shared" si="2068"/>
        <v>0</v>
      </c>
      <c r="YT205" s="99">
        <f t="shared" si="2069"/>
        <v>0</v>
      </c>
      <c r="YU205" s="98" t="str">
        <f t="shared" si="2070"/>
        <v/>
      </c>
      <c r="YV205" s="109">
        <f t="shared" si="2071"/>
        <v>1</v>
      </c>
      <c r="YW205" s="109">
        <f>IFERROR(INDEX('Score Calculation'!$D$187:$D$245,MATCH(LEFT(TRIM('Detalle de Cuentas'!$F205),20),'Score Calculation'!$F$187:$F$245,0)),1)</f>
        <v>1</v>
      </c>
      <c r="YX205" s="109">
        <f>IFERROR(IF($E205="HIPOTECA",-PMT('Score Calculation'!$H$266/(360/$J205),$G205,$YO205)*(30/$J205),-PMT('Score Calculation'!$H$267/(360/$J205),$G205,$YO205)*(30/$J205)),0)</f>
        <v>0</v>
      </c>
      <c r="YY205" s="109">
        <f t="shared" si="2387"/>
        <v>0</v>
      </c>
      <c r="YZ205" s="109">
        <f t="shared" si="2387"/>
        <v>0</v>
      </c>
      <c r="ZA205" s="109">
        <f t="shared" si="2387"/>
        <v>0</v>
      </c>
      <c r="ZB205" s="109">
        <f t="shared" si="2387"/>
        <v>0</v>
      </c>
      <c r="ZC205" s="109">
        <f t="shared" si="2387"/>
        <v>0</v>
      </c>
      <c r="ZD205" s="109">
        <f t="shared" si="2387"/>
        <v>0</v>
      </c>
      <c r="ZE205" s="109">
        <f t="shared" si="2387"/>
        <v>0</v>
      </c>
      <c r="ZF205" s="109">
        <f t="shared" si="2387"/>
        <v>0</v>
      </c>
      <c r="ZG205" s="109">
        <f t="shared" si="2387"/>
        <v>0</v>
      </c>
      <c r="ZH205" s="109">
        <f t="shared" si="2387"/>
        <v>0</v>
      </c>
      <c r="ZI205" s="109">
        <f t="shared" si="2072"/>
        <v>0</v>
      </c>
    </row>
    <row r="206" spans="2:685" x14ac:dyDescent="0.2">
      <c r="B206" s="41">
        <v>190</v>
      </c>
      <c r="C206" s="42"/>
      <c r="D206" s="42"/>
      <c r="E206" s="42"/>
      <c r="F206" s="42"/>
      <c r="G206" s="42"/>
      <c r="H206" s="42"/>
      <c r="I206" s="29"/>
      <c r="J206" s="6" t="str">
        <f t="shared" si="2136"/>
        <v/>
      </c>
      <c r="K206" s="43"/>
      <c r="L206" s="43"/>
      <c r="M206" s="43"/>
      <c r="N206" s="43"/>
      <c r="O206" s="43"/>
      <c r="P206" s="44" t="str">
        <f t="shared" si="1965"/>
        <v/>
      </c>
      <c r="Q206" s="26"/>
      <c r="R206" s="26"/>
      <c r="S206" s="26"/>
      <c r="T206" s="26"/>
      <c r="U206" s="26"/>
      <c r="V206" s="43"/>
      <c r="W206" s="26"/>
      <c r="X206" s="29"/>
      <c r="Y206" s="6">
        <f>IF('Detalle de Cuentas'!$C$4-$R206&gt;'Graph Creator'!$E$2*'Graph Creator'!$D$13*12,0,1)</f>
        <v>1</v>
      </c>
      <c r="Z206" s="45">
        <f t="shared" si="2137"/>
        <v>0</v>
      </c>
      <c r="AA206" s="2" t="e">
        <f t="shared" si="1966"/>
        <v>#VALUE!</v>
      </c>
      <c r="AB206" s="2" t="e">
        <f t="shared" si="1967"/>
        <v>#VALUE!</v>
      </c>
      <c r="AC206" s="2" t="e">
        <f t="shared" si="1968"/>
        <v>#VALUE!</v>
      </c>
      <c r="AD206" s="2" t="e">
        <f t="shared" si="1969"/>
        <v>#VALUE!</v>
      </c>
      <c r="AE206" s="2" t="e">
        <f t="shared" si="1970"/>
        <v>#VALUE!</v>
      </c>
      <c r="AF206" s="2" t="e">
        <f t="shared" si="1971"/>
        <v>#VALUE!</v>
      </c>
      <c r="AG206" s="2">
        <f t="shared" si="1972"/>
        <v>0</v>
      </c>
      <c r="AH206" s="2">
        <f t="shared" si="1973"/>
        <v>0</v>
      </c>
      <c r="AI206" s="2" t="str">
        <f t="shared" si="1974"/>
        <v/>
      </c>
      <c r="AJ206" s="2" t="str">
        <f t="shared" ref="AJ206:BE206" si="2414">IFERROR(SEARCH(".",$I206,AI206+1),"")</f>
        <v/>
      </c>
      <c r="AK206" s="2" t="str">
        <f t="shared" si="2414"/>
        <v/>
      </c>
      <c r="AL206" s="2" t="str">
        <f t="shared" si="2414"/>
        <v/>
      </c>
      <c r="AM206" s="2" t="str">
        <f t="shared" si="2414"/>
        <v/>
      </c>
      <c r="AN206" s="2" t="str">
        <f t="shared" si="2414"/>
        <v/>
      </c>
      <c r="AO206" s="2" t="str">
        <f t="shared" si="2414"/>
        <v/>
      </c>
      <c r="AP206" s="2" t="str">
        <f t="shared" si="2414"/>
        <v/>
      </c>
      <c r="AQ206" s="2" t="str">
        <f t="shared" si="2414"/>
        <v/>
      </c>
      <c r="AR206" s="2" t="str">
        <f t="shared" si="2414"/>
        <v/>
      </c>
      <c r="AS206" s="2" t="str">
        <f t="shared" si="2414"/>
        <v/>
      </c>
      <c r="AT206" s="2" t="str">
        <f t="shared" si="2414"/>
        <v/>
      </c>
      <c r="AU206" s="2" t="str">
        <f t="shared" si="2414"/>
        <v/>
      </c>
      <c r="AV206" s="2" t="str">
        <f t="shared" si="2414"/>
        <v/>
      </c>
      <c r="AW206" s="2" t="str">
        <f t="shared" si="2414"/>
        <v/>
      </c>
      <c r="AX206" s="2" t="str">
        <f t="shared" si="2414"/>
        <v/>
      </c>
      <c r="AY206" s="2" t="str">
        <f t="shared" si="2414"/>
        <v/>
      </c>
      <c r="AZ206" s="2" t="str">
        <f t="shared" si="2414"/>
        <v/>
      </c>
      <c r="BA206" s="2" t="str">
        <f t="shared" si="2414"/>
        <v/>
      </c>
      <c r="BB206" s="2" t="str">
        <f t="shared" si="2414"/>
        <v/>
      </c>
      <c r="BC206" s="2" t="str">
        <f t="shared" si="2414"/>
        <v/>
      </c>
      <c r="BD206" s="2" t="str">
        <f t="shared" si="2414"/>
        <v/>
      </c>
      <c r="BE206" s="2" t="str">
        <f t="shared" si="2414"/>
        <v/>
      </c>
      <c r="BF206" s="2" t="str">
        <f t="shared" si="1976"/>
        <v/>
      </c>
      <c r="BG206" s="2" t="str">
        <f t="shared" si="1620"/>
        <v/>
      </c>
      <c r="BH206" s="2" t="str">
        <f t="shared" si="1621"/>
        <v/>
      </c>
      <c r="BI206" s="2" t="str">
        <f t="shared" si="1622"/>
        <v/>
      </c>
      <c r="BJ206" s="2" t="str">
        <f t="shared" si="1623"/>
        <v/>
      </c>
      <c r="BK206" s="2" t="str">
        <f t="shared" si="1624"/>
        <v/>
      </c>
      <c r="BL206" s="2" t="str">
        <f t="shared" si="1625"/>
        <v/>
      </c>
      <c r="BM206" s="2" t="str">
        <f t="shared" si="1626"/>
        <v/>
      </c>
      <c r="BN206" s="2" t="str">
        <f t="shared" si="1627"/>
        <v/>
      </c>
      <c r="BO206" s="2" t="str">
        <f t="shared" si="1628"/>
        <v/>
      </c>
      <c r="BP206" s="2" t="str">
        <f t="shared" si="1629"/>
        <v/>
      </c>
      <c r="BQ206" s="2" t="str">
        <f t="shared" si="1630"/>
        <v/>
      </c>
      <c r="BR206" s="2" t="str">
        <f t="shared" si="1631"/>
        <v/>
      </c>
      <c r="BS206" s="2" t="str">
        <f t="shared" si="1632"/>
        <v/>
      </c>
      <c r="BT206" s="2" t="str">
        <f t="shared" si="1633"/>
        <v/>
      </c>
      <c r="BU206" s="2" t="str">
        <f t="shared" si="1634"/>
        <v/>
      </c>
      <c r="BV206" s="2" t="str">
        <f t="shared" si="1635"/>
        <v/>
      </c>
      <c r="BW206" s="2" t="str">
        <f t="shared" si="1636"/>
        <v/>
      </c>
      <c r="BX206" s="2" t="str">
        <f t="shared" si="1637"/>
        <v/>
      </c>
      <c r="BY206" s="2" t="str">
        <f t="shared" si="1638"/>
        <v/>
      </c>
      <c r="BZ206" s="2" t="str">
        <f t="shared" si="1639"/>
        <v/>
      </c>
      <c r="CA206" s="2" t="str">
        <f t="shared" si="1640"/>
        <v/>
      </c>
      <c r="CB206" s="2" t="str">
        <f t="shared" si="1641"/>
        <v/>
      </c>
      <c r="CC206" s="2" t="str">
        <f t="shared" si="1642"/>
        <v/>
      </c>
      <c r="CD206" s="14">
        <f t="shared" si="2139"/>
        <v>0</v>
      </c>
      <c r="CE206" s="14" t="e">
        <f t="shared" ref="CE206:DA206" si="2415">CD206-$J$17</f>
        <v>#VALUE!</v>
      </c>
      <c r="CF206" s="14" t="e">
        <f t="shared" si="2415"/>
        <v>#VALUE!</v>
      </c>
      <c r="CG206" s="14" t="e">
        <f t="shared" si="2415"/>
        <v>#VALUE!</v>
      </c>
      <c r="CH206" s="14" t="e">
        <f t="shared" si="2415"/>
        <v>#VALUE!</v>
      </c>
      <c r="CI206" s="14" t="e">
        <f t="shared" si="2415"/>
        <v>#VALUE!</v>
      </c>
      <c r="CJ206" s="14" t="e">
        <f t="shared" si="2415"/>
        <v>#VALUE!</v>
      </c>
      <c r="CK206" s="14" t="e">
        <f t="shared" si="2415"/>
        <v>#VALUE!</v>
      </c>
      <c r="CL206" s="14" t="e">
        <f t="shared" si="2415"/>
        <v>#VALUE!</v>
      </c>
      <c r="CM206" s="14" t="e">
        <f t="shared" si="2415"/>
        <v>#VALUE!</v>
      </c>
      <c r="CN206" s="14" t="e">
        <f t="shared" si="2415"/>
        <v>#VALUE!</v>
      </c>
      <c r="CO206" s="14" t="e">
        <f t="shared" si="2415"/>
        <v>#VALUE!</v>
      </c>
      <c r="CP206" s="14" t="e">
        <f t="shared" si="2415"/>
        <v>#VALUE!</v>
      </c>
      <c r="CQ206" s="14" t="e">
        <f t="shared" si="2415"/>
        <v>#VALUE!</v>
      </c>
      <c r="CR206" s="14" t="e">
        <f t="shared" si="2415"/>
        <v>#VALUE!</v>
      </c>
      <c r="CS206" s="14" t="e">
        <f t="shared" si="2415"/>
        <v>#VALUE!</v>
      </c>
      <c r="CT206" s="14" t="e">
        <f t="shared" si="2415"/>
        <v>#VALUE!</v>
      </c>
      <c r="CU206" s="14" t="e">
        <f t="shared" si="2415"/>
        <v>#VALUE!</v>
      </c>
      <c r="CV206" s="14" t="e">
        <f t="shared" si="2415"/>
        <v>#VALUE!</v>
      </c>
      <c r="CW206" s="14" t="e">
        <f t="shared" si="2415"/>
        <v>#VALUE!</v>
      </c>
      <c r="CX206" s="14" t="e">
        <f t="shared" si="2415"/>
        <v>#VALUE!</v>
      </c>
      <c r="CY206" s="14" t="e">
        <f t="shared" si="2415"/>
        <v>#VALUE!</v>
      </c>
      <c r="CZ206" s="14" t="e">
        <f t="shared" si="2415"/>
        <v>#VALUE!</v>
      </c>
      <c r="DA206" s="14" t="e">
        <f t="shared" si="2415"/>
        <v>#VALUE!</v>
      </c>
      <c r="DB206" s="2">
        <f t="shared" si="1978"/>
        <v>0</v>
      </c>
      <c r="DC206" s="2">
        <f t="shared" si="1979"/>
        <v>0</v>
      </c>
      <c r="DD206" s="2">
        <f t="shared" si="1980"/>
        <v>0</v>
      </c>
      <c r="DE206" s="2">
        <f t="shared" si="1981"/>
        <v>0</v>
      </c>
      <c r="DF206" s="2">
        <f t="shared" si="1982"/>
        <v>0</v>
      </c>
      <c r="DG206" s="2">
        <f t="shared" si="1983"/>
        <v>0</v>
      </c>
      <c r="DH206" s="2">
        <f t="shared" si="1984"/>
        <v>0</v>
      </c>
      <c r="DI206" s="2">
        <f t="shared" si="1985"/>
        <v>0</v>
      </c>
      <c r="DJ206" s="2">
        <f t="shared" si="1986"/>
        <v>0</v>
      </c>
      <c r="DK206" s="2">
        <f t="shared" si="1987"/>
        <v>0</v>
      </c>
      <c r="DL206" s="2">
        <f t="shared" si="1988"/>
        <v>0</v>
      </c>
      <c r="DM206" s="2">
        <f t="shared" si="1989"/>
        <v>0</v>
      </c>
      <c r="DN206" s="2">
        <f t="shared" si="1990"/>
        <v>0</v>
      </c>
      <c r="DO206" s="2">
        <f t="shared" si="1991"/>
        <v>0</v>
      </c>
      <c r="DP206" s="2">
        <f t="shared" si="1992"/>
        <v>0</v>
      </c>
      <c r="DQ206" s="2">
        <f t="shared" si="1993"/>
        <v>0</v>
      </c>
      <c r="DR206" s="2">
        <f t="shared" si="1994"/>
        <v>0</v>
      </c>
      <c r="DS206" s="2">
        <f t="shared" si="1995"/>
        <v>0</v>
      </c>
      <c r="DT206" s="2">
        <f t="shared" si="1996"/>
        <v>0</v>
      </c>
      <c r="DU206" s="2">
        <f t="shared" si="1997"/>
        <v>0</v>
      </c>
      <c r="DV206" s="2">
        <f t="shared" si="1998"/>
        <v>0</v>
      </c>
      <c r="DW206" s="2">
        <f t="shared" si="1999"/>
        <v>0</v>
      </c>
      <c r="DX206" s="2">
        <f t="shared" si="2000"/>
        <v>0</v>
      </c>
      <c r="DY206" s="2">
        <f t="shared" si="2001"/>
        <v>0</v>
      </c>
      <c r="DZ206" s="2">
        <f t="shared" si="2002"/>
        <v>0</v>
      </c>
      <c r="EA206" s="2">
        <f t="shared" si="2003"/>
        <v>0</v>
      </c>
      <c r="EB206" s="2">
        <f t="shared" si="2004"/>
        <v>0</v>
      </c>
      <c r="EC206" s="2">
        <f t="shared" si="2005"/>
        <v>0</v>
      </c>
      <c r="ED206" s="2">
        <f t="shared" si="2006"/>
        <v>0</v>
      </c>
      <c r="EE206" s="2">
        <f t="shared" si="2007"/>
        <v>0</v>
      </c>
      <c r="EF206" s="2">
        <f t="shared" si="2008"/>
        <v>0</v>
      </c>
      <c r="EG206" s="2">
        <f t="shared" si="2009"/>
        <v>0</v>
      </c>
      <c r="EH206" s="2">
        <f t="shared" si="2010"/>
        <v>0</v>
      </c>
      <c r="EI206" s="2">
        <f t="shared" si="2011"/>
        <v>0</v>
      </c>
      <c r="EJ206" s="2">
        <f t="shared" si="2012"/>
        <v>0</v>
      </c>
      <c r="EK206" s="2">
        <f t="shared" si="2013"/>
        <v>0</v>
      </c>
      <c r="EL206" s="2">
        <f t="shared" si="2014"/>
        <v>0</v>
      </c>
      <c r="EM206" s="2">
        <f t="shared" si="2015"/>
        <v>0</v>
      </c>
      <c r="EN206" s="2">
        <f t="shared" si="2016"/>
        <v>0</v>
      </c>
      <c r="EO206" s="2">
        <f t="shared" si="2017"/>
        <v>0</v>
      </c>
      <c r="EP206" s="2">
        <f t="shared" si="2018"/>
        <v>0</v>
      </c>
      <c r="EQ206" s="2">
        <f t="shared" si="2019"/>
        <v>0</v>
      </c>
      <c r="ER206" s="2">
        <f t="shared" si="2020"/>
        <v>0</v>
      </c>
      <c r="ES206" s="2">
        <f t="shared" si="2021"/>
        <v>0</v>
      </c>
      <c r="ET206" s="2">
        <f t="shared" si="2022"/>
        <v>0</v>
      </c>
      <c r="EU206" s="2">
        <f t="shared" si="2023"/>
        <v>0</v>
      </c>
      <c r="EV206" s="2">
        <f t="shared" si="2024"/>
        <v>0</v>
      </c>
      <c r="EW206" s="2">
        <f t="shared" si="2025"/>
        <v>0</v>
      </c>
      <c r="EX206" s="2">
        <f t="shared" si="2141"/>
        <v>1</v>
      </c>
      <c r="EY206" s="2" t="e">
        <f t="shared" si="2142"/>
        <v>#VALUE!</v>
      </c>
      <c r="EZ206" s="2" t="e">
        <f t="shared" si="2143"/>
        <v>#VALUE!</v>
      </c>
      <c r="FA206" s="2" t="e">
        <f t="shared" si="2144"/>
        <v>#VALUE!</v>
      </c>
      <c r="FB206" s="2" t="e">
        <f t="shared" si="2145"/>
        <v>#VALUE!</v>
      </c>
      <c r="FC206" s="2" t="e">
        <f t="shared" si="2146"/>
        <v>#VALUE!</v>
      </c>
      <c r="FD206" s="2" t="e">
        <f t="shared" si="2147"/>
        <v>#VALUE!</v>
      </c>
      <c r="FE206" s="2" t="e">
        <f t="shared" si="2148"/>
        <v>#VALUE!</v>
      </c>
      <c r="FF206" s="2" t="e">
        <f t="shared" si="2149"/>
        <v>#VALUE!</v>
      </c>
      <c r="FG206" s="2" t="e">
        <f t="shared" si="2150"/>
        <v>#VALUE!</v>
      </c>
      <c r="FH206" s="2" t="e">
        <f t="shared" si="2151"/>
        <v>#VALUE!</v>
      </c>
      <c r="FI206" s="2" t="e">
        <f t="shared" si="2152"/>
        <v>#VALUE!</v>
      </c>
      <c r="FJ206" s="2" t="e">
        <f t="shared" si="2153"/>
        <v>#VALUE!</v>
      </c>
      <c r="FK206" s="2" t="e">
        <f t="shared" si="2154"/>
        <v>#VALUE!</v>
      </c>
      <c r="FL206" s="2" t="e">
        <f t="shared" si="2155"/>
        <v>#VALUE!</v>
      </c>
      <c r="FM206" s="2" t="e">
        <f t="shared" si="2156"/>
        <v>#VALUE!</v>
      </c>
      <c r="FN206" s="2" t="e">
        <f t="shared" si="2157"/>
        <v>#VALUE!</v>
      </c>
      <c r="FO206" s="2" t="e">
        <f t="shared" si="2158"/>
        <v>#VALUE!</v>
      </c>
      <c r="FP206" s="2" t="e">
        <f t="shared" si="2159"/>
        <v>#VALUE!</v>
      </c>
      <c r="FQ206" s="2" t="e">
        <f t="shared" si="2160"/>
        <v>#VALUE!</v>
      </c>
      <c r="FR206" s="2" t="e">
        <f t="shared" si="2161"/>
        <v>#VALUE!</v>
      </c>
      <c r="FS206" s="2" t="e">
        <f t="shared" si="2162"/>
        <v>#VALUE!</v>
      </c>
      <c r="FT206" s="2" t="e">
        <f t="shared" si="2163"/>
        <v>#VALUE!</v>
      </c>
      <c r="FU206" s="2" t="e">
        <f t="shared" si="2164"/>
        <v>#VALUE!</v>
      </c>
      <c r="FV206" s="2">
        <f t="shared" si="2165"/>
        <v>1</v>
      </c>
      <c r="FW206" s="2" t="e">
        <f t="shared" si="2166"/>
        <v>#VALUE!</v>
      </c>
      <c r="FX206" s="2" t="e">
        <f t="shared" si="2167"/>
        <v>#VALUE!</v>
      </c>
      <c r="FY206" s="2" t="e">
        <f t="shared" si="2168"/>
        <v>#VALUE!</v>
      </c>
      <c r="FZ206" s="2" t="e">
        <f t="shared" si="2169"/>
        <v>#VALUE!</v>
      </c>
      <c r="GA206" s="2" t="e">
        <f t="shared" si="2170"/>
        <v>#VALUE!</v>
      </c>
      <c r="GB206" s="2" t="e">
        <f t="shared" si="2171"/>
        <v>#VALUE!</v>
      </c>
      <c r="GC206" s="2" t="e">
        <f t="shared" si="2172"/>
        <v>#VALUE!</v>
      </c>
      <c r="GD206" s="2" t="e">
        <f t="shared" si="2173"/>
        <v>#VALUE!</v>
      </c>
      <c r="GE206" s="2" t="e">
        <f t="shared" si="2174"/>
        <v>#VALUE!</v>
      </c>
      <c r="GF206" s="2" t="e">
        <f t="shared" si="2175"/>
        <v>#VALUE!</v>
      </c>
      <c r="GG206" s="2" t="e">
        <f t="shared" si="2176"/>
        <v>#VALUE!</v>
      </c>
      <c r="GH206" s="2" t="e">
        <f t="shared" si="2177"/>
        <v>#VALUE!</v>
      </c>
      <c r="GI206" s="2" t="e">
        <f t="shared" si="2178"/>
        <v>#VALUE!</v>
      </c>
      <c r="GJ206" s="2" t="e">
        <f t="shared" si="2179"/>
        <v>#VALUE!</v>
      </c>
      <c r="GK206" s="2" t="e">
        <f t="shared" si="2180"/>
        <v>#VALUE!</v>
      </c>
      <c r="GL206" s="2" t="e">
        <f t="shared" si="2181"/>
        <v>#VALUE!</v>
      </c>
      <c r="GM206" s="2" t="e">
        <f t="shared" si="2182"/>
        <v>#VALUE!</v>
      </c>
      <c r="GN206" s="2" t="e">
        <f t="shared" si="2183"/>
        <v>#VALUE!</v>
      </c>
      <c r="GO206" s="2" t="e">
        <f t="shared" si="2184"/>
        <v>#VALUE!</v>
      </c>
      <c r="GP206" s="2" t="e">
        <f t="shared" si="2185"/>
        <v>#VALUE!</v>
      </c>
      <c r="GQ206" s="2" t="e">
        <f t="shared" si="2186"/>
        <v>#VALUE!</v>
      </c>
      <c r="GR206" s="2" t="e">
        <f t="shared" si="2187"/>
        <v>#VALUE!</v>
      </c>
      <c r="GS206" s="2" t="e">
        <f t="shared" si="2188"/>
        <v>#VALUE!</v>
      </c>
      <c r="GT206" s="2">
        <f t="shared" si="2189"/>
        <v>1</v>
      </c>
      <c r="GU206" s="2" t="e">
        <f t="shared" si="2190"/>
        <v>#VALUE!</v>
      </c>
      <c r="GV206" s="2" t="e">
        <f t="shared" si="2191"/>
        <v>#VALUE!</v>
      </c>
      <c r="GW206" s="2" t="e">
        <f t="shared" si="2192"/>
        <v>#VALUE!</v>
      </c>
      <c r="GX206" s="2" t="e">
        <f t="shared" si="2193"/>
        <v>#VALUE!</v>
      </c>
      <c r="GY206" s="2" t="e">
        <f t="shared" si="2194"/>
        <v>#VALUE!</v>
      </c>
      <c r="GZ206" s="2" t="e">
        <f t="shared" si="2195"/>
        <v>#VALUE!</v>
      </c>
      <c r="HA206" s="2" t="e">
        <f t="shared" si="2196"/>
        <v>#VALUE!</v>
      </c>
      <c r="HB206" s="2" t="e">
        <f t="shared" si="2197"/>
        <v>#VALUE!</v>
      </c>
      <c r="HC206" s="2" t="e">
        <f t="shared" si="2198"/>
        <v>#VALUE!</v>
      </c>
      <c r="HD206" s="2" t="e">
        <f t="shared" si="2199"/>
        <v>#VALUE!</v>
      </c>
      <c r="HE206" s="2" t="e">
        <f t="shared" si="2200"/>
        <v>#VALUE!</v>
      </c>
      <c r="HF206" s="2" t="e">
        <f t="shared" si="2201"/>
        <v>#VALUE!</v>
      </c>
      <c r="HG206" s="2" t="e">
        <f t="shared" si="2202"/>
        <v>#VALUE!</v>
      </c>
      <c r="HH206" s="2" t="e">
        <f t="shared" si="2203"/>
        <v>#VALUE!</v>
      </c>
      <c r="HI206" s="2" t="e">
        <f t="shared" si="2204"/>
        <v>#VALUE!</v>
      </c>
      <c r="HJ206" s="2" t="e">
        <f t="shared" si="2205"/>
        <v>#VALUE!</v>
      </c>
      <c r="HK206" s="2" t="e">
        <f t="shared" si="2206"/>
        <v>#VALUE!</v>
      </c>
      <c r="HL206" s="2" t="e">
        <f t="shared" si="2207"/>
        <v>#VALUE!</v>
      </c>
      <c r="HM206" s="2" t="e">
        <f t="shared" si="2208"/>
        <v>#VALUE!</v>
      </c>
      <c r="HN206" s="2" t="e">
        <f t="shared" si="2209"/>
        <v>#VALUE!</v>
      </c>
      <c r="HO206" s="2" t="e">
        <f t="shared" si="2210"/>
        <v>#VALUE!</v>
      </c>
      <c r="HP206" s="2" t="e">
        <f t="shared" si="2211"/>
        <v>#VALUE!</v>
      </c>
      <c r="HQ206" s="2" t="e">
        <f t="shared" si="2212"/>
        <v>#VALUE!</v>
      </c>
      <c r="HR206" s="2">
        <f t="shared" si="2213"/>
        <v>1</v>
      </c>
      <c r="HS206" s="2" t="e">
        <f t="shared" si="2214"/>
        <v>#VALUE!</v>
      </c>
      <c r="HT206" s="2" t="e">
        <f t="shared" si="2215"/>
        <v>#VALUE!</v>
      </c>
      <c r="HU206" s="2" t="e">
        <f t="shared" si="2216"/>
        <v>#VALUE!</v>
      </c>
      <c r="HV206" s="2" t="e">
        <f t="shared" si="2217"/>
        <v>#VALUE!</v>
      </c>
      <c r="HW206" s="2" t="e">
        <f t="shared" si="2218"/>
        <v>#VALUE!</v>
      </c>
      <c r="HX206" s="2" t="e">
        <f t="shared" si="2219"/>
        <v>#VALUE!</v>
      </c>
      <c r="HY206" s="2" t="e">
        <f t="shared" si="2220"/>
        <v>#VALUE!</v>
      </c>
      <c r="HZ206" s="2" t="e">
        <f t="shared" si="2221"/>
        <v>#VALUE!</v>
      </c>
      <c r="IA206" s="2" t="e">
        <f t="shared" si="2222"/>
        <v>#VALUE!</v>
      </c>
      <c r="IB206" s="2" t="e">
        <f t="shared" si="2223"/>
        <v>#VALUE!</v>
      </c>
      <c r="IC206" s="2" t="e">
        <f t="shared" si="2224"/>
        <v>#VALUE!</v>
      </c>
      <c r="ID206" s="2" t="e">
        <f t="shared" si="2225"/>
        <v>#VALUE!</v>
      </c>
      <c r="IE206" s="2" t="e">
        <f t="shared" si="2226"/>
        <v>#VALUE!</v>
      </c>
      <c r="IF206" s="2" t="e">
        <f t="shared" si="2227"/>
        <v>#VALUE!</v>
      </c>
      <c r="IG206" s="2" t="e">
        <f t="shared" si="2228"/>
        <v>#VALUE!</v>
      </c>
      <c r="IH206" s="2" t="e">
        <f t="shared" si="2229"/>
        <v>#VALUE!</v>
      </c>
      <c r="II206" s="2" t="e">
        <f t="shared" si="2230"/>
        <v>#VALUE!</v>
      </c>
      <c r="IJ206" s="2" t="e">
        <f t="shared" si="2231"/>
        <v>#VALUE!</v>
      </c>
      <c r="IK206" s="2" t="e">
        <f t="shared" si="2232"/>
        <v>#VALUE!</v>
      </c>
      <c r="IL206" s="2" t="e">
        <f t="shared" si="2233"/>
        <v>#VALUE!</v>
      </c>
      <c r="IM206" s="2" t="e">
        <f t="shared" si="2234"/>
        <v>#VALUE!</v>
      </c>
      <c r="IN206" s="2" t="e">
        <f t="shared" si="2235"/>
        <v>#VALUE!</v>
      </c>
      <c r="IO206" s="2" t="e">
        <f t="shared" si="2236"/>
        <v>#VALUE!</v>
      </c>
      <c r="IP206" s="2">
        <f t="shared" si="2237"/>
        <v>0</v>
      </c>
      <c r="IQ206" s="2" t="e">
        <f t="shared" si="2238"/>
        <v>#VALUE!</v>
      </c>
      <c r="IR206" s="2" t="e">
        <f t="shared" si="2239"/>
        <v>#VALUE!</v>
      </c>
      <c r="IS206" s="2" t="e">
        <f t="shared" si="2240"/>
        <v>#VALUE!</v>
      </c>
      <c r="IT206" s="2" t="e">
        <f t="shared" si="2241"/>
        <v>#VALUE!</v>
      </c>
      <c r="IU206" s="2" t="e">
        <f t="shared" si="2242"/>
        <v>#VALUE!</v>
      </c>
      <c r="IV206" s="2" t="e">
        <f t="shared" si="2243"/>
        <v>#VALUE!</v>
      </c>
      <c r="IW206" s="2" t="e">
        <f t="shared" si="2244"/>
        <v>#VALUE!</v>
      </c>
      <c r="IX206" s="2" t="e">
        <f t="shared" si="2245"/>
        <v>#VALUE!</v>
      </c>
      <c r="IY206" s="2" t="e">
        <f t="shared" si="2246"/>
        <v>#VALUE!</v>
      </c>
      <c r="IZ206" s="2" t="e">
        <f t="shared" si="2247"/>
        <v>#VALUE!</v>
      </c>
      <c r="JA206" s="2" t="e">
        <f t="shared" si="2248"/>
        <v>#VALUE!</v>
      </c>
      <c r="JB206" s="2" t="e">
        <f t="shared" si="2249"/>
        <v>#VALUE!</v>
      </c>
      <c r="JC206" s="2" t="e">
        <f t="shared" si="2250"/>
        <v>#VALUE!</v>
      </c>
      <c r="JD206" s="2" t="e">
        <f t="shared" si="2251"/>
        <v>#VALUE!</v>
      </c>
      <c r="JE206" s="2" t="e">
        <f t="shared" si="2252"/>
        <v>#VALUE!</v>
      </c>
      <c r="JF206" s="2" t="e">
        <f t="shared" si="2253"/>
        <v>#VALUE!</v>
      </c>
      <c r="JG206" s="2" t="e">
        <f t="shared" si="2254"/>
        <v>#VALUE!</v>
      </c>
      <c r="JH206" s="2" t="e">
        <f t="shared" si="2255"/>
        <v>#VALUE!</v>
      </c>
      <c r="JI206" s="2" t="e">
        <f t="shared" si="2256"/>
        <v>#VALUE!</v>
      </c>
      <c r="JJ206" s="2" t="e">
        <f t="shared" si="2257"/>
        <v>#VALUE!</v>
      </c>
      <c r="JK206" s="2" t="e">
        <f t="shared" si="2258"/>
        <v>#VALUE!</v>
      </c>
      <c r="JL206" s="2" t="e">
        <f t="shared" si="2259"/>
        <v>#VALUE!</v>
      </c>
      <c r="JM206" s="2" t="e">
        <f t="shared" si="2260"/>
        <v>#VALUE!</v>
      </c>
      <c r="JN206" s="2">
        <f t="shared" si="2261"/>
        <v>0</v>
      </c>
      <c r="JO206" s="2" t="e">
        <f t="shared" si="2262"/>
        <v>#VALUE!</v>
      </c>
      <c r="JP206" s="2" t="e">
        <f t="shared" si="2263"/>
        <v>#VALUE!</v>
      </c>
      <c r="JQ206" s="2" t="e">
        <f t="shared" si="2264"/>
        <v>#VALUE!</v>
      </c>
      <c r="JR206" s="2" t="e">
        <f t="shared" si="2265"/>
        <v>#VALUE!</v>
      </c>
      <c r="JS206" s="2" t="e">
        <f t="shared" si="2266"/>
        <v>#VALUE!</v>
      </c>
      <c r="JT206" s="2" t="e">
        <f t="shared" si="2267"/>
        <v>#VALUE!</v>
      </c>
      <c r="JU206" s="2" t="e">
        <f t="shared" si="2268"/>
        <v>#VALUE!</v>
      </c>
      <c r="JV206" s="2" t="e">
        <f t="shared" si="2269"/>
        <v>#VALUE!</v>
      </c>
      <c r="JW206" s="2" t="e">
        <f t="shared" si="2270"/>
        <v>#VALUE!</v>
      </c>
      <c r="JX206" s="2" t="e">
        <f t="shared" si="2271"/>
        <v>#VALUE!</v>
      </c>
      <c r="JY206" s="2" t="e">
        <f t="shared" si="2272"/>
        <v>#VALUE!</v>
      </c>
      <c r="JZ206" s="2" t="e">
        <f t="shared" si="2273"/>
        <v>#VALUE!</v>
      </c>
      <c r="KA206" s="2" t="e">
        <f t="shared" si="2274"/>
        <v>#VALUE!</v>
      </c>
      <c r="KB206" s="2" t="e">
        <f t="shared" si="2275"/>
        <v>#VALUE!</v>
      </c>
      <c r="KC206" s="2" t="e">
        <f t="shared" si="2276"/>
        <v>#VALUE!</v>
      </c>
      <c r="KD206" s="2" t="e">
        <f t="shared" si="2277"/>
        <v>#VALUE!</v>
      </c>
      <c r="KE206" s="2" t="e">
        <f t="shared" si="2278"/>
        <v>#VALUE!</v>
      </c>
      <c r="KF206" s="2" t="e">
        <f t="shared" si="2279"/>
        <v>#VALUE!</v>
      </c>
      <c r="KG206" s="2" t="e">
        <f t="shared" si="2280"/>
        <v>#VALUE!</v>
      </c>
      <c r="KH206" s="2" t="e">
        <f t="shared" si="2281"/>
        <v>#VALUE!</v>
      </c>
      <c r="KI206" s="2" t="e">
        <f t="shared" si="2282"/>
        <v>#VALUE!</v>
      </c>
      <c r="KJ206" s="2" t="e">
        <f t="shared" si="2283"/>
        <v>#VALUE!</v>
      </c>
      <c r="KK206" s="2" t="e">
        <f t="shared" si="2284"/>
        <v>#VALUE!</v>
      </c>
      <c r="KL206" s="2">
        <f t="shared" si="2285"/>
        <v>0</v>
      </c>
      <c r="KM206" s="2" t="e">
        <f t="shared" si="2286"/>
        <v>#VALUE!</v>
      </c>
      <c r="KN206" s="2" t="e">
        <f t="shared" si="2287"/>
        <v>#VALUE!</v>
      </c>
      <c r="KO206" s="2" t="e">
        <f t="shared" si="2288"/>
        <v>#VALUE!</v>
      </c>
      <c r="KP206" s="2" t="e">
        <f t="shared" si="2289"/>
        <v>#VALUE!</v>
      </c>
      <c r="KQ206" s="2" t="e">
        <f t="shared" si="2290"/>
        <v>#VALUE!</v>
      </c>
      <c r="KR206" s="2" t="e">
        <f t="shared" si="2291"/>
        <v>#VALUE!</v>
      </c>
      <c r="KS206" s="2" t="e">
        <f t="shared" si="2292"/>
        <v>#VALUE!</v>
      </c>
      <c r="KT206" s="2" t="e">
        <f t="shared" si="2293"/>
        <v>#VALUE!</v>
      </c>
      <c r="KU206" s="2" t="e">
        <f t="shared" si="2294"/>
        <v>#VALUE!</v>
      </c>
      <c r="KV206" s="2" t="e">
        <f t="shared" si="2295"/>
        <v>#VALUE!</v>
      </c>
      <c r="KW206" s="2" t="e">
        <f t="shared" si="2296"/>
        <v>#VALUE!</v>
      </c>
      <c r="KX206" s="2" t="e">
        <f t="shared" si="2297"/>
        <v>#VALUE!</v>
      </c>
      <c r="KY206" s="2" t="e">
        <f t="shared" si="2298"/>
        <v>#VALUE!</v>
      </c>
      <c r="KZ206" s="2" t="e">
        <f t="shared" si="2299"/>
        <v>#VALUE!</v>
      </c>
      <c r="LA206" s="2" t="e">
        <f t="shared" si="2300"/>
        <v>#VALUE!</v>
      </c>
      <c r="LB206" s="2" t="e">
        <f t="shared" si="2301"/>
        <v>#VALUE!</v>
      </c>
      <c r="LC206" s="2" t="e">
        <f t="shared" si="2302"/>
        <v>#VALUE!</v>
      </c>
      <c r="LD206" s="2" t="e">
        <f t="shared" si="2303"/>
        <v>#VALUE!</v>
      </c>
      <c r="LE206" s="2" t="e">
        <f t="shared" si="2304"/>
        <v>#VALUE!</v>
      </c>
      <c r="LF206" s="2" t="e">
        <f t="shared" si="2305"/>
        <v>#VALUE!</v>
      </c>
      <c r="LG206" s="2" t="e">
        <f t="shared" si="2306"/>
        <v>#VALUE!</v>
      </c>
      <c r="LH206" s="2" t="e">
        <f t="shared" si="2307"/>
        <v>#VALUE!</v>
      </c>
      <c r="LI206" s="2" t="e">
        <f t="shared" si="2308"/>
        <v>#VALUE!</v>
      </c>
      <c r="LJ206" s="2">
        <f t="shared" si="2309"/>
        <v>0</v>
      </c>
      <c r="LK206" s="2" t="e">
        <f t="shared" si="2310"/>
        <v>#VALUE!</v>
      </c>
      <c r="LL206" s="2" t="e">
        <f t="shared" si="2311"/>
        <v>#VALUE!</v>
      </c>
      <c r="LM206" s="2" t="e">
        <f t="shared" si="2312"/>
        <v>#VALUE!</v>
      </c>
      <c r="LN206" s="2" t="e">
        <f t="shared" si="2313"/>
        <v>#VALUE!</v>
      </c>
      <c r="LO206" s="2" t="e">
        <f t="shared" si="2314"/>
        <v>#VALUE!</v>
      </c>
      <c r="LP206" s="2" t="e">
        <f t="shared" si="2315"/>
        <v>#VALUE!</v>
      </c>
      <c r="LQ206" s="2" t="e">
        <f t="shared" si="2316"/>
        <v>#VALUE!</v>
      </c>
      <c r="LR206" s="2" t="e">
        <f t="shared" si="2317"/>
        <v>#VALUE!</v>
      </c>
      <c r="LS206" s="2" t="e">
        <f t="shared" si="2318"/>
        <v>#VALUE!</v>
      </c>
      <c r="LT206" s="2" t="e">
        <f t="shared" si="2319"/>
        <v>#VALUE!</v>
      </c>
      <c r="LU206" s="2" t="e">
        <f t="shared" si="2320"/>
        <v>#VALUE!</v>
      </c>
      <c r="LV206" s="2" t="e">
        <f t="shared" si="2321"/>
        <v>#VALUE!</v>
      </c>
      <c r="LW206" s="2" t="e">
        <f t="shared" si="2322"/>
        <v>#VALUE!</v>
      </c>
      <c r="LX206" s="2" t="e">
        <f t="shared" si="2323"/>
        <v>#VALUE!</v>
      </c>
      <c r="LY206" s="2" t="e">
        <f t="shared" si="2324"/>
        <v>#VALUE!</v>
      </c>
      <c r="LZ206" s="2" t="e">
        <f t="shared" si="2325"/>
        <v>#VALUE!</v>
      </c>
      <c r="MA206" s="2" t="e">
        <f t="shared" si="2326"/>
        <v>#VALUE!</v>
      </c>
      <c r="MB206" s="2" t="e">
        <f t="shared" si="2327"/>
        <v>#VALUE!</v>
      </c>
      <c r="MC206" s="2" t="e">
        <f t="shared" si="2328"/>
        <v>#VALUE!</v>
      </c>
      <c r="MD206" s="2" t="e">
        <f t="shared" si="2329"/>
        <v>#VALUE!</v>
      </c>
      <c r="ME206" s="2" t="e">
        <f t="shared" si="2330"/>
        <v>#VALUE!</v>
      </c>
      <c r="MF206" s="2" t="e">
        <f t="shared" si="2331"/>
        <v>#VALUE!</v>
      </c>
      <c r="MG206" s="2" t="e">
        <f t="shared" si="2332"/>
        <v>#VALUE!</v>
      </c>
      <c r="MH206" s="2">
        <f t="shared" si="2333"/>
        <v>1</v>
      </c>
      <c r="MI206" s="2" t="e">
        <f t="shared" si="2334"/>
        <v>#VALUE!</v>
      </c>
      <c r="MJ206" s="2" t="e">
        <f t="shared" si="2335"/>
        <v>#VALUE!</v>
      </c>
      <c r="MK206" s="2" t="e">
        <f t="shared" si="2336"/>
        <v>#VALUE!</v>
      </c>
      <c r="ML206" s="2" t="e">
        <f t="shared" si="2337"/>
        <v>#VALUE!</v>
      </c>
      <c r="MM206" s="2" t="e">
        <f t="shared" si="2338"/>
        <v>#VALUE!</v>
      </c>
      <c r="MN206" s="2" t="e">
        <f t="shared" si="2339"/>
        <v>#VALUE!</v>
      </c>
      <c r="MO206" s="2" t="e">
        <f t="shared" si="2340"/>
        <v>#VALUE!</v>
      </c>
      <c r="MP206" s="2" t="e">
        <f t="shared" si="2341"/>
        <v>#VALUE!</v>
      </c>
      <c r="MQ206" s="2" t="e">
        <f t="shared" si="2342"/>
        <v>#VALUE!</v>
      </c>
      <c r="MR206" s="2" t="e">
        <f t="shared" si="2343"/>
        <v>#VALUE!</v>
      </c>
      <c r="MS206" s="2" t="e">
        <f t="shared" si="2344"/>
        <v>#VALUE!</v>
      </c>
      <c r="MT206" s="2" t="e">
        <f t="shared" si="2345"/>
        <v>#VALUE!</v>
      </c>
      <c r="MU206" s="2" t="e">
        <f t="shared" si="2346"/>
        <v>#VALUE!</v>
      </c>
      <c r="MV206" s="2" t="e">
        <f t="shared" si="2347"/>
        <v>#VALUE!</v>
      </c>
      <c r="MW206" s="2" t="e">
        <f t="shared" si="2348"/>
        <v>#VALUE!</v>
      </c>
      <c r="MX206" s="2" t="e">
        <f t="shared" si="2349"/>
        <v>#VALUE!</v>
      </c>
      <c r="MY206" s="2" t="e">
        <f t="shared" si="2350"/>
        <v>#VALUE!</v>
      </c>
      <c r="MZ206" s="2" t="e">
        <f t="shared" si="2351"/>
        <v>#VALUE!</v>
      </c>
      <c r="NA206" s="2" t="e">
        <f t="shared" si="2352"/>
        <v>#VALUE!</v>
      </c>
      <c r="NB206" s="2" t="e">
        <f t="shared" si="2353"/>
        <v>#VALUE!</v>
      </c>
      <c r="NC206" s="2" t="e">
        <f t="shared" si="2354"/>
        <v>#VALUE!</v>
      </c>
      <c r="ND206" s="2" t="e">
        <f t="shared" si="2355"/>
        <v>#VALUE!</v>
      </c>
      <c r="NE206" s="2" t="e">
        <f t="shared" si="2356"/>
        <v>#VALUE!</v>
      </c>
      <c r="NF206" s="2">
        <f t="shared" si="2026"/>
        <v>0</v>
      </c>
      <c r="NG206" s="2">
        <f t="shared" si="1861"/>
        <v>0</v>
      </c>
      <c r="NH206" s="2">
        <f t="shared" si="1862"/>
        <v>0</v>
      </c>
      <c r="NI206" s="2">
        <f t="shared" si="1863"/>
        <v>0</v>
      </c>
      <c r="NJ206" s="2">
        <f t="shared" si="1864"/>
        <v>0</v>
      </c>
      <c r="NK206" s="2">
        <f t="shared" si="1865"/>
        <v>0</v>
      </c>
      <c r="NL206" s="2">
        <f t="shared" si="1866"/>
        <v>0</v>
      </c>
      <c r="NM206" s="2">
        <f t="shared" si="1867"/>
        <v>0</v>
      </c>
      <c r="NN206" s="2">
        <f t="shared" si="1868"/>
        <v>0</v>
      </c>
      <c r="NO206" s="2">
        <f t="shared" si="1869"/>
        <v>0</v>
      </c>
      <c r="NP206" s="2">
        <f t="shared" si="1870"/>
        <v>0</v>
      </c>
      <c r="NQ206" s="2">
        <f t="shared" si="1871"/>
        <v>0</v>
      </c>
      <c r="NR206" s="2">
        <f t="shared" si="1872"/>
        <v>0</v>
      </c>
      <c r="NS206" s="2">
        <f t="shared" si="1873"/>
        <v>0</v>
      </c>
      <c r="NT206" s="2">
        <f t="shared" si="1874"/>
        <v>0</v>
      </c>
      <c r="NU206" s="2">
        <f t="shared" si="1875"/>
        <v>0</v>
      </c>
      <c r="NV206" s="2">
        <f t="shared" si="1876"/>
        <v>0</v>
      </c>
      <c r="NW206" s="2">
        <f t="shared" si="1877"/>
        <v>0</v>
      </c>
      <c r="NX206" s="2">
        <f t="shared" si="1878"/>
        <v>0</v>
      </c>
      <c r="NY206" s="2">
        <f t="shared" si="1879"/>
        <v>0</v>
      </c>
      <c r="NZ206" s="2">
        <f t="shared" si="1880"/>
        <v>0</v>
      </c>
      <c r="OA206" s="2">
        <f t="shared" si="1881"/>
        <v>0</v>
      </c>
      <c r="OB206" s="2">
        <f t="shared" si="1882"/>
        <v>0</v>
      </c>
      <c r="OC206" s="2">
        <f t="shared" si="1883"/>
        <v>0</v>
      </c>
      <c r="OD206" s="2">
        <f>IF(AND(NF206&gt;'Graph Creator'!$K$4,'Detalle de Cuentas'!NF206&lt;='Graph Creator'!$L$4),1,0)</f>
        <v>0</v>
      </c>
      <c r="OE206" s="2">
        <f>IF(AND(NG206&gt;'Graph Creator'!$K$4,'Detalle de Cuentas'!NG206&lt;='Graph Creator'!$L$4),1,0)</f>
        <v>0</v>
      </c>
      <c r="OF206" s="2">
        <f>IF(AND(NH206&gt;'Graph Creator'!$K$4,'Detalle de Cuentas'!NH206&lt;='Graph Creator'!$L$4),1,0)</f>
        <v>0</v>
      </c>
      <c r="OG206" s="2">
        <f>IF(AND(NI206&gt;'Graph Creator'!$K$4,'Detalle de Cuentas'!NI206&lt;='Graph Creator'!$L$4),1,0)</f>
        <v>0</v>
      </c>
      <c r="OH206" s="2">
        <f>IF(AND(NJ206&gt;'Graph Creator'!$K$4,'Detalle de Cuentas'!NJ206&lt;='Graph Creator'!$L$4),1,0)</f>
        <v>0</v>
      </c>
      <c r="OI206" s="2">
        <f>IF(AND(NK206&gt;'Graph Creator'!$K$4,'Detalle de Cuentas'!NK206&lt;='Graph Creator'!$L$4),1,0)</f>
        <v>0</v>
      </c>
      <c r="OJ206" s="2">
        <f>IF(AND(NL206&gt;'Graph Creator'!$K$4,'Detalle de Cuentas'!NL206&lt;='Graph Creator'!$L$4),1,0)</f>
        <v>0</v>
      </c>
      <c r="OK206" s="2">
        <f>IF(AND(NM206&gt;'Graph Creator'!$K$4,'Detalle de Cuentas'!NM206&lt;='Graph Creator'!$L$4),1,0)</f>
        <v>0</v>
      </c>
      <c r="OL206" s="2">
        <f>IF(AND(NN206&gt;'Graph Creator'!$K$4,'Detalle de Cuentas'!NN206&lt;='Graph Creator'!$L$4),1,0)</f>
        <v>0</v>
      </c>
      <c r="OM206" s="2">
        <f>IF(AND(NO206&gt;'Graph Creator'!$K$4,'Detalle de Cuentas'!NO206&lt;='Graph Creator'!$L$4),1,0)</f>
        <v>0</v>
      </c>
      <c r="ON206" s="2">
        <f>IF(AND(NP206&gt;'Graph Creator'!$K$4,'Detalle de Cuentas'!NP206&lt;='Graph Creator'!$L$4),1,0)</f>
        <v>0</v>
      </c>
      <c r="OO206" s="2">
        <f>IF(AND(NQ206&gt;'Graph Creator'!$K$4,'Detalle de Cuentas'!NQ206&lt;='Graph Creator'!$L$4),1,0)</f>
        <v>0</v>
      </c>
      <c r="OP206" s="2">
        <f>IF(AND(NR206&gt;'Graph Creator'!$K$4,'Detalle de Cuentas'!NR206&lt;='Graph Creator'!$L$4),1,0)</f>
        <v>0</v>
      </c>
      <c r="OQ206" s="2">
        <f>IF(AND(NS206&gt;'Graph Creator'!$K$4,'Detalle de Cuentas'!NS206&lt;='Graph Creator'!$L$4),1,0)</f>
        <v>0</v>
      </c>
      <c r="OR206" s="2">
        <f>IF(AND(NT206&gt;'Graph Creator'!$K$4,'Detalle de Cuentas'!NT206&lt;='Graph Creator'!$L$4),1,0)</f>
        <v>0</v>
      </c>
      <c r="OS206" s="2">
        <f>IF(AND(NU206&gt;'Graph Creator'!$K$4,'Detalle de Cuentas'!NU206&lt;='Graph Creator'!$L$4),1,0)</f>
        <v>0</v>
      </c>
      <c r="OT206" s="2">
        <f>IF(AND(NV206&gt;'Graph Creator'!$K$4,'Detalle de Cuentas'!NV206&lt;='Graph Creator'!$L$4),1,0)</f>
        <v>0</v>
      </c>
      <c r="OU206" s="2">
        <f>IF(AND(NW206&gt;'Graph Creator'!$K$4,'Detalle de Cuentas'!NW206&lt;='Graph Creator'!$L$4),1,0)</f>
        <v>0</v>
      </c>
      <c r="OV206" s="2">
        <f>IF(AND(NX206&gt;'Graph Creator'!$K$4,'Detalle de Cuentas'!NX206&lt;='Graph Creator'!$L$4),1,0)</f>
        <v>0</v>
      </c>
      <c r="OW206" s="2">
        <f>IF(AND(NY206&gt;'Graph Creator'!$K$4,'Detalle de Cuentas'!NY206&lt;='Graph Creator'!$L$4),1,0)</f>
        <v>0</v>
      </c>
      <c r="OX206" s="2">
        <f>IF(AND(NZ206&gt;'Graph Creator'!$K$4,'Detalle de Cuentas'!NZ206&lt;='Graph Creator'!$L$4),1,0)</f>
        <v>0</v>
      </c>
      <c r="OY206" s="2">
        <f>IF(AND(OA206&gt;'Graph Creator'!$K$4,'Detalle de Cuentas'!OA206&lt;='Graph Creator'!$L$4),1,0)</f>
        <v>0</v>
      </c>
      <c r="OZ206" s="2">
        <f>IF(AND(OB206&gt;'Graph Creator'!$K$4,'Detalle de Cuentas'!OB206&lt;='Graph Creator'!$L$4),1,0)</f>
        <v>0</v>
      </c>
      <c r="PA206" s="2">
        <f>IF(AND(OC206&gt;'Graph Creator'!$K$4,'Detalle de Cuentas'!OC206&lt;='Graph Creator'!$L$4),1,0)</f>
        <v>0</v>
      </c>
      <c r="PB206" s="2">
        <f>IF(AND(NF206&gt;'Graph Creator'!$L$4,'Detalle de Cuentas'!NF206&lt;='Graph Creator'!$M$4),1,0)</f>
        <v>0</v>
      </c>
      <c r="PC206" s="2">
        <f>IF(AND(NG206&gt;'Graph Creator'!$L$4,'Detalle de Cuentas'!NG206&lt;='Graph Creator'!$M$4),1,0)</f>
        <v>0</v>
      </c>
      <c r="PD206" s="2">
        <f>IF(AND(NH206&gt;'Graph Creator'!$L$4,'Detalle de Cuentas'!NH206&lt;='Graph Creator'!$M$4),1,0)</f>
        <v>0</v>
      </c>
      <c r="PE206" s="2">
        <f>IF(AND(NI206&gt;'Graph Creator'!$L$4,'Detalle de Cuentas'!NI206&lt;='Graph Creator'!$M$4),1,0)</f>
        <v>0</v>
      </c>
      <c r="PF206" s="2">
        <f>IF(AND(NJ206&gt;'Graph Creator'!$L$4,'Detalle de Cuentas'!NJ206&lt;='Graph Creator'!$M$4),1,0)</f>
        <v>0</v>
      </c>
      <c r="PG206" s="2">
        <f>IF(AND(NK206&gt;'Graph Creator'!$L$4,'Detalle de Cuentas'!NK206&lt;='Graph Creator'!$M$4),1,0)</f>
        <v>0</v>
      </c>
      <c r="PH206" s="2">
        <f>IF(AND(NL206&gt;'Graph Creator'!$L$4,'Detalle de Cuentas'!NL206&lt;='Graph Creator'!$M$4),1,0)</f>
        <v>0</v>
      </c>
      <c r="PI206" s="2">
        <f>IF(AND(NM206&gt;'Graph Creator'!$L$4,'Detalle de Cuentas'!NM206&lt;='Graph Creator'!$M$4),1,0)</f>
        <v>0</v>
      </c>
      <c r="PJ206" s="2">
        <f>IF(AND(NN206&gt;'Graph Creator'!$L$4,'Detalle de Cuentas'!NN206&lt;='Graph Creator'!$M$4),1,0)</f>
        <v>0</v>
      </c>
      <c r="PK206" s="2">
        <f>IF(AND(NO206&gt;'Graph Creator'!$L$4,'Detalle de Cuentas'!NO206&lt;='Graph Creator'!$M$4),1,0)</f>
        <v>0</v>
      </c>
      <c r="PL206" s="2">
        <f>IF(AND(NP206&gt;'Graph Creator'!$L$4,'Detalle de Cuentas'!NP206&lt;='Graph Creator'!$M$4),1,0)</f>
        <v>0</v>
      </c>
      <c r="PM206" s="2">
        <f>IF(AND(NQ206&gt;'Graph Creator'!$L$4,'Detalle de Cuentas'!NQ206&lt;='Graph Creator'!$M$4),1,0)</f>
        <v>0</v>
      </c>
      <c r="PN206" s="2">
        <f>IF(AND(NR206&gt;'Graph Creator'!$L$4,'Detalle de Cuentas'!NR206&lt;='Graph Creator'!$M$4),1,0)</f>
        <v>0</v>
      </c>
      <c r="PO206" s="2">
        <f>IF(AND(NS206&gt;'Graph Creator'!$L$4,'Detalle de Cuentas'!NS206&lt;='Graph Creator'!$M$4),1,0)</f>
        <v>0</v>
      </c>
      <c r="PP206" s="2">
        <f>IF(AND(NT206&gt;'Graph Creator'!$L$4,'Detalle de Cuentas'!NT206&lt;='Graph Creator'!$M$4),1,0)</f>
        <v>0</v>
      </c>
      <c r="PQ206" s="2">
        <f>IF(AND(NU206&gt;'Graph Creator'!$L$4,'Detalle de Cuentas'!NU206&lt;='Graph Creator'!$M$4),1,0)</f>
        <v>0</v>
      </c>
      <c r="PR206" s="2">
        <f>IF(AND(NV206&gt;'Graph Creator'!$L$4,'Detalle de Cuentas'!NV206&lt;='Graph Creator'!$M$4),1,0)</f>
        <v>0</v>
      </c>
      <c r="PS206" s="2">
        <f>IF(AND(NW206&gt;'Graph Creator'!$L$4,'Detalle de Cuentas'!NW206&lt;='Graph Creator'!$M$4),1,0)</f>
        <v>0</v>
      </c>
      <c r="PT206" s="2">
        <f>IF(AND(NX206&gt;'Graph Creator'!$L$4,'Detalle de Cuentas'!NX206&lt;='Graph Creator'!$M$4),1,0)</f>
        <v>0</v>
      </c>
      <c r="PU206" s="2">
        <f>IF(AND(NY206&gt;'Graph Creator'!$L$4,'Detalle de Cuentas'!NY206&lt;='Graph Creator'!$M$4),1,0)</f>
        <v>0</v>
      </c>
      <c r="PV206" s="2">
        <f>IF(AND(NZ206&gt;'Graph Creator'!$L$4,'Detalle de Cuentas'!NZ206&lt;='Graph Creator'!$M$4),1,0)</f>
        <v>0</v>
      </c>
      <c r="PW206" s="2">
        <f>IF(AND(OA206&gt;'Graph Creator'!$L$4,'Detalle de Cuentas'!OA206&lt;='Graph Creator'!$M$4),1,0)</f>
        <v>0</v>
      </c>
      <c r="PX206" s="2">
        <f>IF(AND(OB206&gt;'Graph Creator'!$L$4,'Detalle de Cuentas'!OB206&lt;='Graph Creator'!$M$4),1,0)</f>
        <v>0</v>
      </c>
      <c r="PY206" s="2">
        <f>IF(AND(OC206&gt;'Graph Creator'!$L$4,'Detalle de Cuentas'!OC206&lt;='Graph Creator'!$M$4),1,0)</f>
        <v>0</v>
      </c>
      <c r="PZ206" s="2">
        <f>IF(AND(NF206&gt;'Graph Creator'!$M$4,'Detalle de Cuentas'!NF206&lt;='Graph Creator'!$N$4),1,0)</f>
        <v>0</v>
      </c>
      <c r="QA206" s="2">
        <f>IF(AND(NG206&gt;'Graph Creator'!$M$4,'Detalle de Cuentas'!NG206&lt;='Graph Creator'!$N$4),1,0)</f>
        <v>0</v>
      </c>
      <c r="QB206" s="2">
        <f>IF(AND(NH206&gt;'Graph Creator'!$M$4,'Detalle de Cuentas'!NH206&lt;='Graph Creator'!$N$4),1,0)</f>
        <v>0</v>
      </c>
      <c r="QC206" s="2">
        <f>IF(AND(NI206&gt;'Graph Creator'!$M$4,'Detalle de Cuentas'!NI206&lt;='Graph Creator'!$N$4),1,0)</f>
        <v>0</v>
      </c>
      <c r="QD206" s="2">
        <f>IF(AND(NJ206&gt;'Graph Creator'!$M$4,'Detalle de Cuentas'!NJ206&lt;='Graph Creator'!$N$4),1,0)</f>
        <v>0</v>
      </c>
      <c r="QE206" s="2">
        <f>IF(AND(NK206&gt;'Graph Creator'!$M$4,'Detalle de Cuentas'!NK206&lt;='Graph Creator'!$N$4),1,0)</f>
        <v>0</v>
      </c>
      <c r="QF206" s="2">
        <f>IF(AND(NL206&gt;'Graph Creator'!$M$4,'Detalle de Cuentas'!NL206&lt;='Graph Creator'!$N$4),1,0)</f>
        <v>0</v>
      </c>
      <c r="QG206" s="2">
        <f>IF(AND(NM206&gt;'Graph Creator'!$M$4,'Detalle de Cuentas'!NM206&lt;='Graph Creator'!$N$4),1,0)</f>
        <v>0</v>
      </c>
      <c r="QH206" s="2">
        <f>IF(AND(NN206&gt;'Graph Creator'!$M$4,'Detalle de Cuentas'!NN206&lt;='Graph Creator'!$N$4),1,0)</f>
        <v>0</v>
      </c>
      <c r="QI206" s="2">
        <f>IF(AND(NO206&gt;'Graph Creator'!$M$4,'Detalle de Cuentas'!NO206&lt;='Graph Creator'!$N$4),1,0)</f>
        <v>0</v>
      </c>
      <c r="QJ206" s="2">
        <f>IF(AND(NP206&gt;'Graph Creator'!$M$4,'Detalle de Cuentas'!NP206&lt;='Graph Creator'!$N$4),1,0)</f>
        <v>0</v>
      </c>
      <c r="QK206" s="2">
        <f>IF(AND(NQ206&gt;'Graph Creator'!$M$4,'Detalle de Cuentas'!NQ206&lt;='Graph Creator'!$N$4),1,0)</f>
        <v>0</v>
      </c>
      <c r="QL206" s="2">
        <f>IF(AND(NR206&gt;'Graph Creator'!$M$4,'Detalle de Cuentas'!NR206&lt;='Graph Creator'!$N$4),1,0)</f>
        <v>0</v>
      </c>
      <c r="QM206" s="2">
        <f>IF(AND(NS206&gt;'Graph Creator'!$M$4,'Detalle de Cuentas'!NS206&lt;='Graph Creator'!$N$4),1,0)</f>
        <v>0</v>
      </c>
      <c r="QN206" s="2">
        <f>IF(AND(NT206&gt;'Graph Creator'!$M$4,'Detalle de Cuentas'!NT206&lt;='Graph Creator'!$N$4),1,0)</f>
        <v>0</v>
      </c>
      <c r="QO206" s="2">
        <f>IF(AND(NU206&gt;'Graph Creator'!$M$4,'Detalle de Cuentas'!NU206&lt;='Graph Creator'!$N$4),1,0)</f>
        <v>0</v>
      </c>
      <c r="QP206" s="2">
        <f>IF(AND(NV206&gt;'Graph Creator'!$M$4,'Detalle de Cuentas'!NV206&lt;='Graph Creator'!$N$4),1,0)</f>
        <v>0</v>
      </c>
      <c r="QQ206" s="2">
        <f>IF(AND(NW206&gt;'Graph Creator'!$M$4,'Detalle de Cuentas'!NW206&lt;='Graph Creator'!$N$4),1,0)</f>
        <v>0</v>
      </c>
      <c r="QR206" s="2">
        <f>IF(AND(NX206&gt;'Graph Creator'!$M$4,'Detalle de Cuentas'!NX206&lt;='Graph Creator'!$N$4),1,0)</f>
        <v>0</v>
      </c>
      <c r="QS206" s="2">
        <f>IF(AND(NY206&gt;'Graph Creator'!$M$4,'Detalle de Cuentas'!NY206&lt;='Graph Creator'!$N$4),1,0)</f>
        <v>0</v>
      </c>
      <c r="QT206" s="2">
        <f>IF(AND(NZ206&gt;'Graph Creator'!$M$4,'Detalle de Cuentas'!NZ206&lt;='Graph Creator'!$N$4),1,0)</f>
        <v>0</v>
      </c>
      <c r="QU206" s="2">
        <f>IF(AND(OA206&gt;'Graph Creator'!$M$4,'Detalle de Cuentas'!OA206&lt;='Graph Creator'!$N$4),1,0)</f>
        <v>0</v>
      </c>
      <c r="QV206" s="2">
        <f>IF(AND(OB206&gt;'Graph Creator'!$M$4,'Detalle de Cuentas'!OB206&lt;='Graph Creator'!$N$4),1,0)</f>
        <v>0</v>
      </c>
      <c r="QW206" s="2">
        <f>IF(AND(OC206&gt;'Graph Creator'!$M$4,'Detalle de Cuentas'!OC206&lt;='Graph Creator'!$N$4),1,0)</f>
        <v>0</v>
      </c>
      <c r="QX206" s="2">
        <f>IF(AND(NF206&gt;'Graph Creator'!$N$4,'Detalle de Cuentas'!NF206&lt;='Graph Creator'!$O$4),1,0)</f>
        <v>0</v>
      </c>
      <c r="QY206" s="2">
        <f>IF(AND(NG206&gt;'Graph Creator'!$N$4,'Detalle de Cuentas'!NG206&lt;='Graph Creator'!$O$4),1,0)</f>
        <v>0</v>
      </c>
      <c r="QZ206" s="2">
        <f>IF(AND(NH206&gt;'Graph Creator'!$N$4,'Detalle de Cuentas'!NH206&lt;='Graph Creator'!$O$4),1,0)</f>
        <v>0</v>
      </c>
      <c r="RA206" s="2">
        <f>IF(AND(NI206&gt;'Graph Creator'!$N$4,'Detalle de Cuentas'!NI206&lt;='Graph Creator'!$O$4),1,0)</f>
        <v>0</v>
      </c>
      <c r="RB206" s="2">
        <f>IF(AND(NJ206&gt;'Graph Creator'!$N$4,'Detalle de Cuentas'!NJ206&lt;='Graph Creator'!$O$4),1,0)</f>
        <v>0</v>
      </c>
      <c r="RC206" s="2">
        <f>IF(AND(NK206&gt;'Graph Creator'!$N$4,'Detalle de Cuentas'!NK206&lt;='Graph Creator'!$O$4),1,0)</f>
        <v>0</v>
      </c>
      <c r="RD206" s="2">
        <f>IF(AND(NL206&gt;'Graph Creator'!$N$4,'Detalle de Cuentas'!NL206&lt;='Graph Creator'!$O$4),1,0)</f>
        <v>0</v>
      </c>
      <c r="RE206" s="2">
        <f>IF(AND(NM206&gt;'Graph Creator'!$N$4,'Detalle de Cuentas'!NM206&lt;='Graph Creator'!$O$4),1,0)</f>
        <v>0</v>
      </c>
      <c r="RF206" s="2">
        <f>IF(AND(NN206&gt;'Graph Creator'!$N$4,'Detalle de Cuentas'!NN206&lt;='Graph Creator'!$O$4),1,0)</f>
        <v>0</v>
      </c>
      <c r="RG206" s="2">
        <f>IF(AND(NO206&gt;'Graph Creator'!$N$4,'Detalle de Cuentas'!NO206&lt;='Graph Creator'!$O$4),1,0)</f>
        <v>0</v>
      </c>
      <c r="RH206" s="2">
        <f>IF(AND(NP206&gt;'Graph Creator'!$N$4,'Detalle de Cuentas'!NP206&lt;='Graph Creator'!$O$4),1,0)</f>
        <v>0</v>
      </c>
      <c r="RI206" s="2">
        <f>IF(AND(NQ206&gt;'Graph Creator'!$N$4,'Detalle de Cuentas'!NQ206&lt;='Graph Creator'!$O$4),1,0)</f>
        <v>0</v>
      </c>
      <c r="RJ206" s="2">
        <f>IF(AND(NR206&gt;'Graph Creator'!$N$4,'Detalle de Cuentas'!NR206&lt;='Graph Creator'!$O$4),1,0)</f>
        <v>0</v>
      </c>
      <c r="RK206" s="2">
        <f>IF(AND(NS206&gt;'Graph Creator'!$N$4,'Detalle de Cuentas'!NS206&lt;='Graph Creator'!$O$4),1,0)</f>
        <v>0</v>
      </c>
      <c r="RL206" s="2">
        <f>IF(AND(NT206&gt;'Graph Creator'!$N$4,'Detalle de Cuentas'!NT206&lt;='Graph Creator'!$O$4),1,0)</f>
        <v>0</v>
      </c>
      <c r="RM206" s="2">
        <f>IF(AND(NU206&gt;'Graph Creator'!$N$4,'Detalle de Cuentas'!NU206&lt;='Graph Creator'!$O$4),1,0)</f>
        <v>0</v>
      </c>
      <c r="RN206" s="2">
        <f>IF(AND(NV206&gt;'Graph Creator'!$N$4,'Detalle de Cuentas'!NV206&lt;='Graph Creator'!$O$4),1,0)</f>
        <v>0</v>
      </c>
      <c r="RO206" s="2">
        <f>IF(AND(NW206&gt;'Graph Creator'!$N$4,'Detalle de Cuentas'!NW206&lt;='Graph Creator'!$O$4),1,0)</f>
        <v>0</v>
      </c>
      <c r="RP206" s="2">
        <f>IF(AND(NX206&gt;'Graph Creator'!$N$4,'Detalle de Cuentas'!NX206&lt;='Graph Creator'!$O$4),1,0)</f>
        <v>0</v>
      </c>
      <c r="RQ206" s="2">
        <f>IF(AND(NY206&gt;'Graph Creator'!$N$4,'Detalle de Cuentas'!NY206&lt;='Graph Creator'!$O$4),1,0)</f>
        <v>0</v>
      </c>
      <c r="RR206" s="2">
        <f>IF(AND(NZ206&gt;'Graph Creator'!$N$4,'Detalle de Cuentas'!NZ206&lt;='Graph Creator'!$O$4),1,0)</f>
        <v>0</v>
      </c>
      <c r="RS206" s="2">
        <f>IF(AND(OA206&gt;'Graph Creator'!$N$4,'Detalle de Cuentas'!OA206&lt;='Graph Creator'!$O$4),1,0)</f>
        <v>0</v>
      </c>
      <c r="RT206" s="2">
        <f>IF(AND(OB206&gt;'Graph Creator'!$N$4,'Detalle de Cuentas'!OB206&lt;='Graph Creator'!$O$4),1,0)</f>
        <v>0</v>
      </c>
      <c r="RU206" s="2">
        <f>IF(AND(OC206&gt;'Graph Creator'!$N$4,'Detalle de Cuentas'!OC206&lt;='Graph Creator'!$O$4),1,0)</f>
        <v>0</v>
      </c>
      <c r="RV206" s="2" t="e">
        <f t="shared" si="2027"/>
        <v>#VALUE!</v>
      </c>
      <c r="RW206" s="2" t="e">
        <f t="shared" si="2028"/>
        <v>#VALUE!</v>
      </c>
      <c r="RX206" s="2" t="e">
        <f t="shared" si="2029"/>
        <v>#VALUE!</v>
      </c>
      <c r="RY206" s="2" t="e">
        <f t="shared" si="2030"/>
        <v>#VALUE!</v>
      </c>
      <c r="RZ206" s="2" t="e">
        <f t="shared" si="2031"/>
        <v>#VALUE!</v>
      </c>
      <c r="SA206" s="2" t="e">
        <f t="shared" si="2032"/>
        <v>#VALUE!</v>
      </c>
      <c r="SB206" s="2" t="e">
        <f t="shared" si="2033"/>
        <v>#VALUE!</v>
      </c>
      <c r="SC206" s="2" t="e">
        <f t="shared" si="2034"/>
        <v>#VALUE!</v>
      </c>
      <c r="SD206" s="2" t="e">
        <f t="shared" si="2035"/>
        <v>#VALUE!</v>
      </c>
      <c r="SE206" s="2" t="e">
        <f t="shared" si="2036"/>
        <v>#VALUE!</v>
      </c>
      <c r="SF206" s="2" t="e">
        <f t="shared" si="2037"/>
        <v>#VALUE!</v>
      </c>
      <c r="SG206" s="2" t="e">
        <f t="shared" si="2038"/>
        <v>#VALUE!</v>
      </c>
      <c r="SH206" s="2" t="e">
        <f t="shared" si="2039"/>
        <v>#VALUE!</v>
      </c>
      <c r="SI206" s="2" t="e">
        <f t="shared" si="2040"/>
        <v>#VALUE!</v>
      </c>
      <c r="SJ206" s="2" t="e">
        <f t="shared" si="2041"/>
        <v>#VALUE!</v>
      </c>
      <c r="SK206" s="2" t="e">
        <f t="shared" si="2042"/>
        <v>#VALUE!</v>
      </c>
      <c r="SL206" s="2" t="e">
        <f t="shared" si="2043"/>
        <v>#VALUE!</v>
      </c>
      <c r="SM206" s="2" t="e">
        <f t="shared" si="2044"/>
        <v>#VALUE!</v>
      </c>
      <c r="SN206" s="2" t="e">
        <f t="shared" si="2045"/>
        <v>#VALUE!</v>
      </c>
      <c r="SO206" s="2" t="e">
        <f t="shared" si="2046"/>
        <v>#VALUE!</v>
      </c>
      <c r="SP206" s="2" t="e">
        <f t="shared" si="2047"/>
        <v>#VALUE!</v>
      </c>
      <c r="SQ206" s="2" t="e">
        <f t="shared" si="2048"/>
        <v>#VALUE!</v>
      </c>
      <c r="SR206" s="2" t="e">
        <f t="shared" si="2049"/>
        <v>#VALUE!</v>
      </c>
      <c r="SS206" s="2" t="e">
        <f t="shared" si="2050"/>
        <v>#VALUE!</v>
      </c>
      <c r="ST206" s="2" t="e">
        <f t="shared" si="2051"/>
        <v>#VALUE!</v>
      </c>
      <c r="SU206" s="2" t="e">
        <f t="shared" si="2052"/>
        <v>#VALUE!</v>
      </c>
      <c r="SV206" s="2" t="e">
        <f t="shared" si="2053"/>
        <v>#VALUE!</v>
      </c>
      <c r="SW206" s="2" t="e">
        <f t="shared" si="2054"/>
        <v>#VALUE!</v>
      </c>
      <c r="SX206" s="2" t="e">
        <f t="shared" si="2055"/>
        <v>#VALUE!</v>
      </c>
      <c r="SY206" s="2" t="e">
        <f t="shared" si="2056"/>
        <v>#VALUE!</v>
      </c>
      <c r="SZ206" s="2" t="e">
        <f t="shared" si="2057"/>
        <v>#VALUE!</v>
      </c>
      <c r="TA206" s="2" t="e">
        <f t="shared" si="2058"/>
        <v>#VALUE!</v>
      </c>
      <c r="TB206" s="2" t="e">
        <f t="shared" si="2059"/>
        <v>#VALUE!</v>
      </c>
      <c r="TC206" s="2" t="e">
        <f t="shared" si="2060"/>
        <v>#VALUE!</v>
      </c>
      <c r="TD206" s="2" t="e">
        <f t="shared" si="2061"/>
        <v>#VALUE!</v>
      </c>
      <c r="TE206" s="2" t="e">
        <f t="shared" si="2062"/>
        <v>#VALUE!</v>
      </c>
      <c r="TF206" s="2" t="str">
        <f>IF(DZ206=1,IF(SUM(DZ$17:DZ206)&lt;2,""&amp;B206,", "&amp;B206),"")</f>
        <v/>
      </c>
      <c r="TG206" s="2" t="str">
        <f t="shared" si="2075"/>
        <v/>
      </c>
      <c r="TH206" s="2">
        <f t="shared" si="2063"/>
        <v>0</v>
      </c>
      <c r="TI206" s="14" t="str">
        <f t="shared" si="2064"/>
        <v/>
      </c>
      <c r="TJ206" s="14" t="e">
        <f t="shared" si="1884"/>
        <v>#VALUE!</v>
      </c>
      <c r="TK206" s="14" t="e">
        <f t="shared" si="1885"/>
        <v>#VALUE!</v>
      </c>
      <c r="TL206" s="14" t="e">
        <f t="shared" si="1886"/>
        <v>#VALUE!</v>
      </c>
      <c r="TM206" s="14" t="e">
        <f t="shared" si="1887"/>
        <v>#VALUE!</v>
      </c>
      <c r="TN206" s="14" t="e">
        <f t="shared" si="1888"/>
        <v>#VALUE!</v>
      </c>
      <c r="TO206" s="14" t="e">
        <f t="shared" si="1889"/>
        <v>#VALUE!</v>
      </c>
      <c r="TP206" s="14" t="e">
        <f t="shared" si="1890"/>
        <v>#VALUE!</v>
      </c>
      <c r="TQ206" s="14" t="e">
        <f t="shared" si="1891"/>
        <v>#VALUE!</v>
      </c>
      <c r="TR206" s="14" t="e">
        <f t="shared" si="1892"/>
        <v>#VALUE!</v>
      </c>
      <c r="TS206" s="14" t="e">
        <f t="shared" si="1893"/>
        <v>#VALUE!</v>
      </c>
      <c r="TT206" s="14" t="e">
        <f t="shared" si="1894"/>
        <v>#VALUE!</v>
      </c>
      <c r="TU206" s="14" t="e">
        <f t="shared" si="1895"/>
        <v>#VALUE!</v>
      </c>
      <c r="TV206" s="14" t="e">
        <f t="shared" si="1896"/>
        <v>#VALUE!</v>
      </c>
      <c r="TW206" s="14" t="e">
        <f t="shared" si="1897"/>
        <v>#VALUE!</v>
      </c>
      <c r="TX206" s="14" t="e">
        <f t="shared" si="1898"/>
        <v>#VALUE!</v>
      </c>
      <c r="TY206" s="14" t="e">
        <f t="shared" si="1899"/>
        <v>#VALUE!</v>
      </c>
      <c r="TZ206" s="14" t="e">
        <f t="shared" si="1900"/>
        <v>#VALUE!</v>
      </c>
      <c r="UA206" s="14" t="e">
        <f t="shared" si="1901"/>
        <v>#VALUE!</v>
      </c>
      <c r="UB206" s="14" t="e">
        <f t="shared" si="1902"/>
        <v>#VALUE!</v>
      </c>
      <c r="UC206" s="14" t="e">
        <f t="shared" si="1903"/>
        <v>#VALUE!</v>
      </c>
      <c r="UD206" s="14" t="e">
        <f t="shared" si="1904"/>
        <v>#VALUE!</v>
      </c>
      <c r="UE206" s="14" t="e">
        <f t="shared" si="1905"/>
        <v>#VALUE!</v>
      </c>
      <c r="UF206" s="14" t="e">
        <f t="shared" si="1906"/>
        <v>#VALUE!</v>
      </c>
      <c r="UH206" s="2">
        <f>IF($C$4-$R206&gt;'Graph Creator'!$E$2*'Graph Creator'!$D$13*12,0,1)</f>
        <v>1</v>
      </c>
      <c r="UJ206" s="2" t="e">
        <f t="shared" si="2065"/>
        <v>#VALUE!</v>
      </c>
      <c r="UK206" s="2" t="e">
        <f t="shared" si="1907"/>
        <v>#VALUE!</v>
      </c>
      <c r="UL206" s="2" t="e">
        <f t="shared" si="1908"/>
        <v>#VALUE!</v>
      </c>
      <c r="UM206" s="2" t="e">
        <f t="shared" si="1909"/>
        <v>#VALUE!</v>
      </c>
      <c r="UN206" s="2" t="e">
        <f t="shared" si="1910"/>
        <v>#VALUE!</v>
      </c>
      <c r="UO206" s="2" t="e">
        <f t="shared" si="1911"/>
        <v>#VALUE!</v>
      </c>
      <c r="UP206" s="2" t="e">
        <f t="shared" si="1912"/>
        <v>#VALUE!</v>
      </c>
      <c r="UQ206" s="2" t="e">
        <f t="shared" si="1913"/>
        <v>#VALUE!</v>
      </c>
      <c r="UR206" s="2" t="e">
        <f t="shared" si="1914"/>
        <v>#VALUE!</v>
      </c>
      <c r="US206" s="2" t="e">
        <f t="shared" si="1915"/>
        <v>#VALUE!</v>
      </c>
      <c r="UT206" s="2" t="e">
        <f t="shared" si="1916"/>
        <v>#VALUE!</v>
      </c>
      <c r="UU206" s="2" t="e">
        <f t="shared" si="1917"/>
        <v>#VALUE!</v>
      </c>
      <c r="UV206" s="2" t="e">
        <f t="shared" si="1918"/>
        <v>#VALUE!</v>
      </c>
      <c r="UW206" s="2" t="e">
        <f t="shared" si="1919"/>
        <v>#VALUE!</v>
      </c>
      <c r="UX206" s="2" t="e">
        <f t="shared" si="1920"/>
        <v>#VALUE!</v>
      </c>
      <c r="UY206" s="2" t="e">
        <f t="shared" si="1921"/>
        <v>#VALUE!</v>
      </c>
      <c r="UZ206" s="2" t="e">
        <f t="shared" si="1922"/>
        <v>#VALUE!</v>
      </c>
      <c r="VA206" s="2" t="e">
        <f t="shared" si="1923"/>
        <v>#VALUE!</v>
      </c>
      <c r="VB206" s="2" t="e">
        <f t="shared" si="1924"/>
        <v>#VALUE!</v>
      </c>
      <c r="VC206" s="2" t="e">
        <f t="shared" si="1925"/>
        <v>#VALUE!</v>
      </c>
      <c r="VD206" s="2" t="e">
        <f t="shared" si="1926"/>
        <v>#VALUE!</v>
      </c>
      <c r="VE206" s="2" t="e">
        <f t="shared" si="1927"/>
        <v>#VALUE!</v>
      </c>
      <c r="VF206" s="2" t="e">
        <f t="shared" si="1928"/>
        <v>#VALUE!</v>
      </c>
      <c r="VG206" s="2" t="e">
        <f t="shared" si="1929"/>
        <v>#VALUE!</v>
      </c>
      <c r="VH206" s="2" t="e">
        <f t="shared" si="1930"/>
        <v>#VALUE!</v>
      </c>
      <c r="VI206" s="2" t="e">
        <f t="shared" si="1931"/>
        <v>#VALUE!</v>
      </c>
      <c r="VJ206" s="2" t="e">
        <f t="shared" si="1932"/>
        <v>#VALUE!</v>
      </c>
      <c r="VK206" s="2" t="e">
        <f t="shared" si="1933"/>
        <v>#VALUE!</v>
      </c>
      <c r="VL206" s="2" t="e">
        <f t="shared" si="1934"/>
        <v>#VALUE!</v>
      </c>
      <c r="VM206" s="2" t="e">
        <f t="shared" si="1935"/>
        <v>#VALUE!</v>
      </c>
      <c r="VN206" s="2" t="e">
        <f t="shared" si="1936"/>
        <v>#VALUE!</v>
      </c>
      <c r="VO206" s="2" t="e">
        <f t="shared" si="1937"/>
        <v>#VALUE!</v>
      </c>
      <c r="VP206" s="2" t="e">
        <f t="shared" si="1938"/>
        <v>#VALUE!</v>
      </c>
      <c r="VQ206" s="2" t="e">
        <f t="shared" si="1939"/>
        <v>#VALUE!</v>
      </c>
      <c r="VR206" s="2" t="e">
        <f t="shared" si="1940"/>
        <v>#VALUE!</v>
      </c>
      <c r="VS206" s="2" t="e">
        <f t="shared" si="1941"/>
        <v>#VALUE!</v>
      </c>
      <c r="VT206" s="98">
        <f t="shared" si="2066"/>
        <v>0</v>
      </c>
      <c r="VU206" s="98">
        <f t="shared" si="1942"/>
        <v>0</v>
      </c>
      <c r="VV206" s="98">
        <f t="shared" si="1943"/>
        <v>0</v>
      </c>
      <c r="VW206" s="98">
        <f t="shared" si="1944"/>
        <v>0</v>
      </c>
      <c r="VX206" s="98">
        <f t="shared" si="1945"/>
        <v>0</v>
      </c>
      <c r="VY206" s="98">
        <f t="shared" si="1946"/>
        <v>0</v>
      </c>
      <c r="VZ206" s="98">
        <f t="shared" si="1947"/>
        <v>0</v>
      </c>
      <c r="WA206" s="98">
        <f t="shared" si="1948"/>
        <v>0</v>
      </c>
      <c r="WB206" s="98">
        <f t="shared" si="1949"/>
        <v>0</v>
      </c>
      <c r="WC206" s="98">
        <f t="shared" si="1950"/>
        <v>0</v>
      </c>
      <c r="WD206" s="98">
        <f t="shared" si="1951"/>
        <v>0</v>
      </c>
      <c r="WE206" s="98">
        <f t="shared" si="1952"/>
        <v>0</v>
      </c>
      <c r="WF206" s="98">
        <f t="shared" si="1953"/>
        <v>0</v>
      </c>
      <c r="WG206" s="98">
        <f t="shared" si="1954"/>
        <v>0</v>
      </c>
      <c r="WH206" s="98">
        <f t="shared" si="1955"/>
        <v>0</v>
      </c>
      <c r="WI206" s="98">
        <f t="shared" si="1956"/>
        <v>0</v>
      </c>
      <c r="WJ206" s="98">
        <f t="shared" si="1957"/>
        <v>0</v>
      </c>
      <c r="WK206" s="98">
        <f t="shared" si="1958"/>
        <v>0</v>
      </c>
      <c r="WL206" s="98">
        <f t="shared" si="1959"/>
        <v>0</v>
      </c>
      <c r="WM206" s="98">
        <f t="shared" si="1960"/>
        <v>0</v>
      </c>
      <c r="WN206" s="98">
        <f t="shared" si="1961"/>
        <v>0</v>
      </c>
      <c r="WO206" s="98">
        <f t="shared" si="1962"/>
        <v>0</v>
      </c>
      <c r="WP206" s="98">
        <f t="shared" si="1963"/>
        <v>0</v>
      </c>
      <c r="WQ206" s="98">
        <f t="shared" si="1964"/>
        <v>0</v>
      </c>
      <c r="WR206" s="98">
        <f>IFERROR(INDEX('Score Calculation'!$D$38:$D$41,MATCH('Detalle de Cuentas'!VT206,'Score Calculation'!$C$38:$C$41,1)),0)</f>
        <v>4</v>
      </c>
      <c r="WS206" s="98">
        <f>IFERROR(INDEX('Score Calculation'!$D$38:$D$41,MATCH('Detalle de Cuentas'!VU206,'Score Calculation'!$C$38:$C$41,1)),0)</f>
        <v>4</v>
      </c>
      <c r="WT206" s="98">
        <f>IFERROR(INDEX('Score Calculation'!$D$38:$D$41,MATCH('Detalle de Cuentas'!VV206,'Score Calculation'!$C$38:$C$41,1)),0)</f>
        <v>4</v>
      </c>
      <c r="WU206" s="98">
        <f>IFERROR(INDEX('Score Calculation'!$D$38:$D$41,MATCH('Detalle de Cuentas'!VW206,'Score Calculation'!$C$38:$C$41,1)),0)</f>
        <v>4</v>
      </c>
      <c r="WV206" s="98">
        <f>IFERROR(INDEX('Score Calculation'!$D$38:$D$41,MATCH('Detalle de Cuentas'!VX206,'Score Calculation'!$C$38:$C$41,1)),0)</f>
        <v>4</v>
      </c>
      <c r="WW206" s="98">
        <f>IFERROR(INDEX('Score Calculation'!$D$38:$D$41,MATCH('Detalle de Cuentas'!VY206,'Score Calculation'!$C$38:$C$41,1)),0)</f>
        <v>4</v>
      </c>
      <c r="WX206" s="98">
        <f>IFERROR(INDEX('Score Calculation'!$D$38:$D$41,MATCH('Detalle de Cuentas'!VZ206,'Score Calculation'!$C$38:$C$41,1)),0)</f>
        <v>4</v>
      </c>
      <c r="WY206" s="98">
        <f>IFERROR(INDEX('Score Calculation'!$D$38:$D$41,MATCH('Detalle de Cuentas'!WA206,'Score Calculation'!$C$38:$C$41,1)),0)</f>
        <v>4</v>
      </c>
      <c r="WZ206" s="98">
        <f>IFERROR(INDEX('Score Calculation'!$D$38:$D$41,MATCH('Detalle de Cuentas'!WB206,'Score Calculation'!$C$38:$C$41,1)),0)</f>
        <v>4</v>
      </c>
      <c r="XA206" s="98">
        <f>IFERROR(INDEX('Score Calculation'!$D$38:$D$41,MATCH('Detalle de Cuentas'!WC206,'Score Calculation'!$C$38:$C$41,1)),0)</f>
        <v>4</v>
      </c>
      <c r="XB206" s="98">
        <f>IFERROR(INDEX('Score Calculation'!$D$38:$D$41,MATCH('Detalle de Cuentas'!WD206,'Score Calculation'!$C$38:$C$41,1)),0)</f>
        <v>4</v>
      </c>
      <c r="XC206" s="98">
        <f>IFERROR(INDEX('Score Calculation'!$D$38:$D$41,MATCH('Detalle de Cuentas'!WE206,'Score Calculation'!$C$38:$C$41,1)),0)</f>
        <v>4</v>
      </c>
      <c r="XD206" s="98">
        <f>IFERROR(INDEX('Score Calculation'!$D$38:$D$41,MATCH('Detalle de Cuentas'!WF206,'Score Calculation'!$C$38:$C$41,1)),0)</f>
        <v>4</v>
      </c>
      <c r="XE206" s="98">
        <f>IFERROR(INDEX('Score Calculation'!$D$38:$D$41,MATCH('Detalle de Cuentas'!WG206,'Score Calculation'!$C$38:$C$41,1)),0)</f>
        <v>4</v>
      </c>
      <c r="XF206" s="98">
        <f>IFERROR(INDEX('Score Calculation'!$D$38:$D$41,MATCH('Detalle de Cuentas'!WH206,'Score Calculation'!$C$38:$C$41,1)),0)</f>
        <v>4</v>
      </c>
      <c r="XG206" s="98">
        <f>IFERROR(INDEX('Score Calculation'!$D$38:$D$41,MATCH('Detalle de Cuentas'!WI206,'Score Calculation'!$C$38:$C$41,1)),0)</f>
        <v>4</v>
      </c>
      <c r="XH206" s="98">
        <f>IFERROR(INDEX('Score Calculation'!$D$38:$D$41,MATCH('Detalle de Cuentas'!WJ206,'Score Calculation'!$C$38:$C$41,1)),0)</f>
        <v>4</v>
      </c>
      <c r="XI206" s="98">
        <f>IFERROR(INDEX('Score Calculation'!$D$38:$D$41,MATCH('Detalle de Cuentas'!WK206,'Score Calculation'!$C$38:$C$41,1)),0)</f>
        <v>4</v>
      </c>
      <c r="XJ206" s="98">
        <f>IFERROR(INDEX('Score Calculation'!$D$38:$D$41,MATCH('Detalle de Cuentas'!WL206,'Score Calculation'!$C$38:$C$41,1)),0)</f>
        <v>4</v>
      </c>
      <c r="XK206" s="98">
        <f>IFERROR(INDEX('Score Calculation'!$D$38:$D$41,MATCH('Detalle de Cuentas'!WM206,'Score Calculation'!$C$38:$C$41,1)),0)</f>
        <v>4</v>
      </c>
      <c r="XL206" s="98">
        <f>IFERROR(INDEX('Score Calculation'!$D$38:$D$41,MATCH('Detalle de Cuentas'!WN206,'Score Calculation'!$C$38:$C$41,1)),0)</f>
        <v>4</v>
      </c>
      <c r="XM206" s="98">
        <f>IFERROR(INDEX('Score Calculation'!$D$38:$D$41,MATCH('Detalle de Cuentas'!WO206,'Score Calculation'!$C$38:$C$41,1)),0)</f>
        <v>4</v>
      </c>
      <c r="XN206" s="98">
        <f>IFERROR(INDEX('Score Calculation'!$D$38:$D$41,MATCH('Detalle de Cuentas'!WP206,'Score Calculation'!$C$38:$C$41,1)),0)</f>
        <v>4</v>
      </c>
      <c r="XO206" s="98">
        <f>IFERROR(INDEX('Score Calculation'!$D$38:$D$41,MATCH('Detalle de Cuentas'!WQ206,'Score Calculation'!$C$38:$C$41,1)),0)</f>
        <v>4</v>
      </c>
      <c r="XP206" s="98">
        <f>IFERROR(INDEX('Score Calculation'!$D$24:$D$31,MATCH('Detalle de Cuentas'!NF206,'Score Calculation'!$C$24:$C$31,1)),0)</f>
        <v>1</v>
      </c>
      <c r="XQ206" s="98">
        <f>IFERROR(INDEX('Score Calculation'!$D$24:$D$31,MATCH('Detalle de Cuentas'!NG206,'Score Calculation'!$C$24:$C$31,1)),0)</f>
        <v>1</v>
      </c>
      <c r="XR206" s="98">
        <f>IFERROR(INDEX('Score Calculation'!$D$24:$D$31,MATCH('Detalle de Cuentas'!NH206,'Score Calculation'!$C$24:$C$31,1)),0)</f>
        <v>1</v>
      </c>
      <c r="XS206" s="98">
        <f>IFERROR(INDEX('Score Calculation'!$D$24:$D$31,MATCH('Detalle de Cuentas'!NI206,'Score Calculation'!$C$24:$C$31,1)),0)</f>
        <v>1</v>
      </c>
      <c r="XT206" s="98">
        <f>IFERROR(INDEX('Score Calculation'!$D$24:$D$31,MATCH('Detalle de Cuentas'!NJ206,'Score Calculation'!$C$24:$C$31,1)),0)</f>
        <v>1</v>
      </c>
      <c r="XU206" s="98">
        <f>IFERROR(INDEX('Score Calculation'!$D$24:$D$31,MATCH('Detalle de Cuentas'!NK206,'Score Calculation'!$C$24:$C$31,1)),0)</f>
        <v>1</v>
      </c>
      <c r="XV206" s="98">
        <f>IFERROR(INDEX('Score Calculation'!$D$24:$D$31,MATCH('Detalle de Cuentas'!NL206,'Score Calculation'!$C$24:$C$31,1)),0)</f>
        <v>1</v>
      </c>
      <c r="XW206" s="98">
        <f>IFERROR(INDEX('Score Calculation'!$D$24:$D$31,MATCH('Detalle de Cuentas'!NM206,'Score Calculation'!$C$24:$C$31,1)),0)</f>
        <v>1</v>
      </c>
      <c r="XX206" s="98">
        <f>IFERROR(INDEX('Score Calculation'!$D$24:$D$31,MATCH('Detalle de Cuentas'!NN206,'Score Calculation'!$C$24:$C$31,1)),0)</f>
        <v>1</v>
      </c>
      <c r="XY206" s="98">
        <f>IFERROR(INDEX('Score Calculation'!$D$24:$D$31,MATCH('Detalle de Cuentas'!NO206,'Score Calculation'!$C$24:$C$31,1)),0)</f>
        <v>1</v>
      </c>
      <c r="XZ206" s="98">
        <f>IFERROR(INDEX('Score Calculation'!$D$24:$D$31,MATCH('Detalle de Cuentas'!NP206,'Score Calculation'!$C$24:$C$31,1)),0)</f>
        <v>1</v>
      </c>
      <c r="YA206" s="98">
        <f>IFERROR(INDEX('Score Calculation'!$D$24:$D$31,MATCH('Detalle de Cuentas'!NQ206,'Score Calculation'!$C$24:$C$31,1)),0)</f>
        <v>1</v>
      </c>
      <c r="YB206" s="98">
        <f>IFERROR(INDEX('Score Calculation'!$D$24:$D$31,MATCH('Detalle de Cuentas'!NR206,'Score Calculation'!$C$24:$C$31,1)),0)</f>
        <v>1</v>
      </c>
      <c r="YC206" s="98">
        <f>IFERROR(INDEX('Score Calculation'!$D$24:$D$31,MATCH('Detalle de Cuentas'!NS206,'Score Calculation'!$C$24:$C$31,1)),0)</f>
        <v>1</v>
      </c>
      <c r="YD206" s="98">
        <f>IFERROR(INDEX('Score Calculation'!$D$24:$D$31,MATCH('Detalle de Cuentas'!NT206,'Score Calculation'!$C$24:$C$31,1)),0)</f>
        <v>1</v>
      </c>
      <c r="YE206" s="98">
        <f>IFERROR(INDEX('Score Calculation'!$D$24:$D$31,MATCH('Detalle de Cuentas'!NU206,'Score Calculation'!$C$24:$C$31,1)),0)</f>
        <v>1</v>
      </c>
      <c r="YF206" s="98">
        <f>IFERROR(INDEX('Score Calculation'!$D$24:$D$31,MATCH('Detalle de Cuentas'!NV206,'Score Calculation'!$C$24:$C$31,1)),0)</f>
        <v>1</v>
      </c>
      <c r="YG206" s="98">
        <f>IFERROR(INDEX('Score Calculation'!$D$24:$D$31,MATCH('Detalle de Cuentas'!NW206,'Score Calculation'!$C$24:$C$31,1)),0)</f>
        <v>1</v>
      </c>
      <c r="YH206" s="98">
        <f>IFERROR(INDEX('Score Calculation'!$D$24:$D$31,MATCH('Detalle de Cuentas'!NX206,'Score Calculation'!$C$24:$C$31,1)),0)</f>
        <v>1</v>
      </c>
      <c r="YI206" s="98">
        <f>IFERROR(INDEX('Score Calculation'!$D$24:$D$31,MATCH('Detalle de Cuentas'!NY206,'Score Calculation'!$C$24:$C$31,1)),0)</f>
        <v>1</v>
      </c>
      <c r="YJ206" s="98">
        <f>IFERROR(INDEX('Score Calculation'!$D$24:$D$31,MATCH('Detalle de Cuentas'!NZ206,'Score Calculation'!$C$24:$C$31,1)),0)</f>
        <v>1</v>
      </c>
      <c r="YK206" s="98">
        <f>IFERROR(INDEX('Score Calculation'!$D$24:$D$31,MATCH('Detalle de Cuentas'!OA206,'Score Calculation'!$C$24:$C$31,1)),0)</f>
        <v>1</v>
      </c>
      <c r="YL206" s="98">
        <f>IFERROR(INDEX('Score Calculation'!$D$24:$D$31,MATCH('Detalle de Cuentas'!OB206,'Score Calculation'!$C$24:$C$31,1)),0)</f>
        <v>1</v>
      </c>
      <c r="YM206" s="98">
        <f>IFERROR(INDEX('Score Calculation'!$D$24:$D$31,MATCH('Detalle de Cuentas'!OC206,'Score Calculation'!$C$24:$C$31,1)),0)</f>
        <v>1</v>
      </c>
      <c r="YN206" s="98">
        <f t="shared" si="2067"/>
        <v>0</v>
      </c>
      <c r="YO206" s="98">
        <f>IF(LEFT(TRIM($D206),15)="GRUPO SOLIDARIO",$L206*'Score Calculation'!$H$5,IF(TRIM('Detalle de Cuentas'!$C206)="Semanal",'Detalle de Cuentas'!$L206*'Score Calculation'!$H$6,'Detalle de Cuentas'!$L206))</f>
        <v>0</v>
      </c>
      <c r="YP206" s="99">
        <f>IFERROR(INDEX('Score Calculation'!$D$54:$D$60,MATCH($YO206,'Score Calculation'!$C$54:$C$60,1)),1)</f>
        <v>0.2</v>
      </c>
      <c r="YQ206" s="99">
        <f>IFERROR(INDEX('Score Calculation'!$D$65:$D$123,MATCH(LEFT(TRIM('Detalle de Cuentas'!$F206),20),'Score Calculation'!$F$65:$F$123,0)),1)</f>
        <v>1</v>
      </c>
      <c r="YR206" s="99">
        <f>IFERROR(INDEX('Score Calculation'!$D$46:$D$49,MATCH('Detalle de Cuentas'!$YN206,'Score Calculation'!$C$46:$C$49,1)),1)</f>
        <v>4</v>
      </c>
      <c r="YS206" s="99">
        <f t="shared" si="2068"/>
        <v>0</v>
      </c>
      <c r="YT206" s="99">
        <f t="shared" si="2069"/>
        <v>0</v>
      </c>
      <c r="YU206" s="98" t="str">
        <f t="shared" si="2070"/>
        <v/>
      </c>
      <c r="YV206" s="109">
        <f t="shared" si="2071"/>
        <v>1</v>
      </c>
      <c r="YW206" s="109">
        <f>IFERROR(INDEX('Score Calculation'!$D$187:$D$245,MATCH(LEFT(TRIM('Detalle de Cuentas'!$F206),20),'Score Calculation'!$F$187:$F$245,0)),1)</f>
        <v>1</v>
      </c>
      <c r="YX206" s="109">
        <f>IFERROR(IF($E206="HIPOTECA",-PMT('Score Calculation'!$H$266/(360/$J206),$G206,$YO206)*(30/$J206),-PMT('Score Calculation'!$H$267/(360/$J206),$G206,$YO206)*(30/$J206)),0)</f>
        <v>0</v>
      </c>
      <c r="YY206" s="109">
        <f t="shared" si="2387"/>
        <v>0</v>
      </c>
      <c r="YZ206" s="109">
        <f t="shared" si="2387"/>
        <v>0</v>
      </c>
      <c r="ZA206" s="109">
        <f t="shared" si="2387"/>
        <v>0</v>
      </c>
      <c r="ZB206" s="109">
        <f t="shared" si="2387"/>
        <v>0</v>
      </c>
      <c r="ZC206" s="109">
        <f t="shared" si="2387"/>
        <v>0</v>
      </c>
      <c r="ZD206" s="109">
        <f t="shared" si="2387"/>
        <v>0</v>
      </c>
      <c r="ZE206" s="109">
        <f t="shared" si="2387"/>
        <v>0</v>
      </c>
      <c r="ZF206" s="109">
        <f t="shared" si="2387"/>
        <v>0</v>
      </c>
      <c r="ZG206" s="109">
        <f t="shared" si="2387"/>
        <v>0</v>
      </c>
      <c r="ZH206" s="109">
        <f t="shared" si="2387"/>
        <v>0</v>
      </c>
      <c r="ZI206" s="109">
        <f t="shared" si="2072"/>
        <v>0</v>
      </c>
    </row>
    <row r="207" spans="2:685" x14ac:dyDescent="0.2">
      <c r="B207" s="41">
        <v>191</v>
      </c>
      <c r="C207" s="42"/>
      <c r="D207" s="42"/>
      <c r="E207" s="42"/>
      <c r="F207" s="42"/>
      <c r="G207" s="42"/>
      <c r="H207" s="42"/>
      <c r="I207" s="29"/>
      <c r="J207" s="6" t="str">
        <f t="shared" si="2136"/>
        <v/>
      </c>
      <c r="K207" s="43"/>
      <c r="L207" s="43"/>
      <c r="M207" s="43"/>
      <c r="N207" s="43"/>
      <c r="O207" s="43"/>
      <c r="P207" s="44" t="str">
        <f t="shared" si="1965"/>
        <v/>
      </c>
      <c r="Q207" s="26"/>
      <c r="R207" s="26"/>
      <c r="S207" s="26"/>
      <c r="T207" s="26"/>
      <c r="U207" s="26"/>
      <c r="V207" s="43"/>
      <c r="W207" s="26"/>
      <c r="X207" s="29"/>
      <c r="Y207" s="6">
        <f>IF('Detalle de Cuentas'!$C$4-$R207&gt;'Graph Creator'!$E$2*'Graph Creator'!$D$13*12,0,1)</f>
        <v>1</v>
      </c>
      <c r="Z207" s="45">
        <f t="shared" si="2137"/>
        <v>0</v>
      </c>
      <c r="AA207" s="2" t="e">
        <f t="shared" si="1966"/>
        <v>#VALUE!</v>
      </c>
      <c r="AB207" s="2" t="e">
        <f t="shared" si="1967"/>
        <v>#VALUE!</v>
      </c>
      <c r="AC207" s="2" t="e">
        <f t="shared" si="1968"/>
        <v>#VALUE!</v>
      </c>
      <c r="AD207" s="2" t="e">
        <f t="shared" si="1969"/>
        <v>#VALUE!</v>
      </c>
      <c r="AE207" s="2" t="e">
        <f t="shared" si="1970"/>
        <v>#VALUE!</v>
      </c>
      <c r="AF207" s="2" t="e">
        <f t="shared" si="1971"/>
        <v>#VALUE!</v>
      </c>
      <c r="AG207" s="2">
        <f t="shared" si="1972"/>
        <v>0</v>
      </c>
      <c r="AH207" s="2">
        <f t="shared" si="1973"/>
        <v>0</v>
      </c>
      <c r="AI207" s="2" t="str">
        <f t="shared" si="1974"/>
        <v/>
      </c>
      <c r="AJ207" s="2" t="str">
        <f t="shared" ref="AJ207:BE207" si="2416">IFERROR(SEARCH(".",$I207,AI207+1),"")</f>
        <v/>
      </c>
      <c r="AK207" s="2" t="str">
        <f t="shared" si="2416"/>
        <v/>
      </c>
      <c r="AL207" s="2" t="str">
        <f t="shared" si="2416"/>
        <v/>
      </c>
      <c r="AM207" s="2" t="str">
        <f t="shared" si="2416"/>
        <v/>
      </c>
      <c r="AN207" s="2" t="str">
        <f t="shared" si="2416"/>
        <v/>
      </c>
      <c r="AO207" s="2" t="str">
        <f t="shared" si="2416"/>
        <v/>
      </c>
      <c r="AP207" s="2" t="str">
        <f t="shared" si="2416"/>
        <v/>
      </c>
      <c r="AQ207" s="2" t="str">
        <f t="shared" si="2416"/>
        <v/>
      </c>
      <c r="AR207" s="2" t="str">
        <f t="shared" si="2416"/>
        <v/>
      </c>
      <c r="AS207" s="2" t="str">
        <f t="shared" si="2416"/>
        <v/>
      </c>
      <c r="AT207" s="2" t="str">
        <f t="shared" si="2416"/>
        <v/>
      </c>
      <c r="AU207" s="2" t="str">
        <f t="shared" si="2416"/>
        <v/>
      </c>
      <c r="AV207" s="2" t="str">
        <f t="shared" si="2416"/>
        <v/>
      </c>
      <c r="AW207" s="2" t="str">
        <f t="shared" si="2416"/>
        <v/>
      </c>
      <c r="AX207" s="2" t="str">
        <f t="shared" si="2416"/>
        <v/>
      </c>
      <c r="AY207" s="2" t="str">
        <f t="shared" si="2416"/>
        <v/>
      </c>
      <c r="AZ207" s="2" t="str">
        <f t="shared" si="2416"/>
        <v/>
      </c>
      <c r="BA207" s="2" t="str">
        <f t="shared" si="2416"/>
        <v/>
      </c>
      <c r="BB207" s="2" t="str">
        <f t="shared" si="2416"/>
        <v/>
      </c>
      <c r="BC207" s="2" t="str">
        <f t="shared" si="2416"/>
        <v/>
      </c>
      <c r="BD207" s="2" t="str">
        <f t="shared" si="2416"/>
        <v/>
      </c>
      <c r="BE207" s="2" t="str">
        <f t="shared" si="2416"/>
        <v/>
      </c>
      <c r="BF207" s="2" t="str">
        <f t="shared" si="1976"/>
        <v/>
      </c>
      <c r="BG207" s="2" t="str">
        <f t="shared" si="1620"/>
        <v/>
      </c>
      <c r="BH207" s="2" t="str">
        <f t="shared" si="1621"/>
        <v/>
      </c>
      <c r="BI207" s="2" t="str">
        <f t="shared" si="1622"/>
        <v/>
      </c>
      <c r="BJ207" s="2" t="str">
        <f t="shared" si="1623"/>
        <v/>
      </c>
      <c r="BK207" s="2" t="str">
        <f t="shared" si="1624"/>
        <v/>
      </c>
      <c r="BL207" s="2" t="str">
        <f t="shared" si="1625"/>
        <v/>
      </c>
      <c r="BM207" s="2" t="str">
        <f t="shared" si="1626"/>
        <v/>
      </c>
      <c r="BN207" s="2" t="str">
        <f t="shared" si="1627"/>
        <v/>
      </c>
      <c r="BO207" s="2" t="str">
        <f t="shared" si="1628"/>
        <v/>
      </c>
      <c r="BP207" s="2" t="str">
        <f t="shared" si="1629"/>
        <v/>
      </c>
      <c r="BQ207" s="2" t="str">
        <f t="shared" si="1630"/>
        <v/>
      </c>
      <c r="BR207" s="2" t="str">
        <f t="shared" si="1631"/>
        <v/>
      </c>
      <c r="BS207" s="2" t="str">
        <f t="shared" si="1632"/>
        <v/>
      </c>
      <c r="BT207" s="2" t="str">
        <f t="shared" si="1633"/>
        <v/>
      </c>
      <c r="BU207" s="2" t="str">
        <f t="shared" si="1634"/>
        <v/>
      </c>
      <c r="BV207" s="2" t="str">
        <f t="shared" si="1635"/>
        <v/>
      </c>
      <c r="BW207" s="2" t="str">
        <f t="shared" si="1636"/>
        <v/>
      </c>
      <c r="BX207" s="2" t="str">
        <f t="shared" si="1637"/>
        <v/>
      </c>
      <c r="BY207" s="2" t="str">
        <f t="shared" si="1638"/>
        <v/>
      </c>
      <c r="BZ207" s="2" t="str">
        <f t="shared" si="1639"/>
        <v/>
      </c>
      <c r="CA207" s="2" t="str">
        <f t="shared" si="1640"/>
        <v/>
      </c>
      <c r="CB207" s="2" t="str">
        <f t="shared" si="1641"/>
        <v/>
      </c>
      <c r="CC207" s="2" t="str">
        <f t="shared" si="1642"/>
        <v/>
      </c>
      <c r="CD207" s="14">
        <f t="shared" si="2139"/>
        <v>0</v>
      </c>
      <c r="CE207" s="14" t="e">
        <f t="shared" ref="CE207:DA207" si="2417">CD207-$J$17</f>
        <v>#VALUE!</v>
      </c>
      <c r="CF207" s="14" t="e">
        <f t="shared" si="2417"/>
        <v>#VALUE!</v>
      </c>
      <c r="CG207" s="14" t="e">
        <f t="shared" si="2417"/>
        <v>#VALUE!</v>
      </c>
      <c r="CH207" s="14" t="e">
        <f t="shared" si="2417"/>
        <v>#VALUE!</v>
      </c>
      <c r="CI207" s="14" t="e">
        <f t="shared" si="2417"/>
        <v>#VALUE!</v>
      </c>
      <c r="CJ207" s="14" t="e">
        <f t="shared" si="2417"/>
        <v>#VALUE!</v>
      </c>
      <c r="CK207" s="14" t="e">
        <f t="shared" si="2417"/>
        <v>#VALUE!</v>
      </c>
      <c r="CL207" s="14" t="e">
        <f t="shared" si="2417"/>
        <v>#VALUE!</v>
      </c>
      <c r="CM207" s="14" t="e">
        <f t="shared" si="2417"/>
        <v>#VALUE!</v>
      </c>
      <c r="CN207" s="14" t="e">
        <f t="shared" si="2417"/>
        <v>#VALUE!</v>
      </c>
      <c r="CO207" s="14" t="e">
        <f t="shared" si="2417"/>
        <v>#VALUE!</v>
      </c>
      <c r="CP207" s="14" t="e">
        <f t="shared" si="2417"/>
        <v>#VALUE!</v>
      </c>
      <c r="CQ207" s="14" t="e">
        <f t="shared" si="2417"/>
        <v>#VALUE!</v>
      </c>
      <c r="CR207" s="14" t="e">
        <f t="shared" si="2417"/>
        <v>#VALUE!</v>
      </c>
      <c r="CS207" s="14" t="e">
        <f t="shared" si="2417"/>
        <v>#VALUE!</v>
      </c>
      <c r="CT207" s="14" t="e">
        <f t="shared" si="2417"/>
        <v>#VALUE!</v>
      </c>
      <c r="CU207" s="14" t="e">
        <f t="shared" si="2417"/>
        <v>#VALUE!</v>
      </c>
      <c r="CV207" s="14" t="e">
        <f t="shared" si="2417"/>
        <v>#VALUE!</v>
      </c>
      <c r="CW207" s="14" t="e">
        <f t="shared" si="2417"/>
        <v>#VALUE!</v>
      </c>
      <c r="CX207" s="14" t="e">
        <f t="shared" si="2417"/>
        <v>#VALUE!</v>
      </c>
      <c r="CY207" s="14" t="e">
        <f t="shared" si="2417"/>
        <v>#VALUE!</v>
      </c>
      <c r="CZ207" s="14" t="e">
        <f t="shared" si="2417"/>
        <v>#VALUE!</v>
      </c>
      <c r="DA207" s="14" t="e">
        <f t="shared" si="2417"/>
        <v>#VALUE!</v>
      </c>
      <c r="DB207" s="2">
        <f t="shared" si="1978"/>
        <v>0</v>
      </c>
      <c r="DC207" s="2">
        <f t="shared" si="1979"/>
        <v>0</v>
      </c>
      <c r="DD207" s="2">
        <f t="shared" si="1980"/>
        <v>0</v>
      </c>
      <c r="DE207" s="2">
        <f t="shared" si="1981"/>
        <v>0</v>
      </c>
      <c r="DF207" s="2">
        <f t="shared" si="1982"/>
        <v>0</v>
      </c>
      <c r="DG207" s="2">
        <f t="shared" si="1983"/>
        <v>0</v>
      </c>
      <c r="DH207" s="2">
        <f t="shared" si="1984"/>
        <v>0</v>
      </c>
      <c r="DI207" s="2">
        <f t="shared" si="1985"/>
        <v>0</v>
      </c>
      <c r="DJ207" s="2">
        <f t="shared" si="1986"/>
        <v>0</v>
      </c>
      <c r="DK207" s="2">
        <f t="shared" si="1987"/>
        <v>0</v>
      </c>
      <c r="DL207" s="2">
        <f t="shared" si="1988"/>
        <v>0</v>
      </c>
      <c r="DM207" s="2">
        <f t="shared" si="1989"/>
        <v>0</v>
      </c>
      <c r="DN207" s="2">
        <f t="shared" si="1990"/>
        <v>0</v>
      </c>
      <c r="DO207" s="2">
        <f t="shared" si="1991"/>
        <v>0</v>
      </c>
      <c r="DP207" s="2">
        <f t="shared" si="1992"/>
        <v>0</v>
      </c>
      <c r="DQ207" s="2">
        <f t="shared" si="1993"/>
        <v>0</v>
      </c>
      <c r="DR207" s="2">
        <f t="shared" si="1994"/>
        <v>0</v>
      </c>
      <c r="DS207" s="2">
        <f t="shared" si="1995"/>
        <v>0</v>
      </c>
      <c r="DT207" s="2">
        <f t="shared" si="1996"/>
        <v>0</v>
      </c>
      <c r="DU207" s="2">
        <f t="shared" si="1997"/>
        <v>0</v>
      </c>
      <c r="DV207" s="2">
        <f t="shared" si="1998"/>
        <v>0</v>
      </c>
      <c r="DW207" s="2">
        <f t="shared" si="1999"/>
        <v>0</v>
      </c>
      <c r="DX207" s="2">
        <f t="shared" si="2000"/>
        <v>0</v>
      </c>
      <c r="DY207" s="2">
        <f t="shared" si="2001"/>
        <v>0</v>
      </c>
      <c r="DZ207" s="2">
        <f t="shared" si="2002"/>
        <v>0</v>
      </c>
      <c r="EA207" s="2">
        <f t="shared" si="2003"/>
        <v>0</v>
      </c>
      <c r="EB207" s="2">
        <f t="shared" si="2004"/>
        <v>0</v>
      </c>
      <c r="EC207" s="2">
        <f t="shared" si="2005"/>
        <v>0</v>
      </c>
      <c r="ED207" s="2">
        <f t="shared" si="2006"/>
        <v>0</v>
      </c>
      <c r="EE207" s="2">
        <f t="shared" si="2007"/>
        <v>0</v>
      </c>
      <c r="EF207" s="2">
        <f t="shared" si="2008"/>
        <v>0</v>
      </c>
      <c r="EG207" s="2">
        <f t="shared" si="2009"/>
        <v>0</v>
      </c>
      <c r="EH207" s="2">
        <f t="shared" si="2010"/>
        <v>0</v>
      </c>
      <c r="EI207" s="2">
        <f t="shared" si="2011"/>
        <v>0</v>
      </c>
      <c r="EJ207" s="2">
        <f t="shared" si="2012"/>
        <v>0</v>
      </c>
      <c r="EK207" s="2">
        <f t="shared" si="2013"/>
        <v>0</v>
      </c>
      <c r="EL207" s="2">
        <f t="shared" si="2014"/>
        <v>0</v>
      </c>
      <c r="EM207" s="2">
        <f t="shared" si="2015"/>
        <v>0</v>
      </c>
      <c r="EN207" s="2">
        <f t="shared" si="2016"/>
        <v>0</v>
      </c>
      <c r="EO207" s="2">
        <f t="shared" si="2017"/>
        <v>0</v>
      </c>
      <c r="EP207" s="2">
        <f t="shared" si="2018"/>
        <v>0</v>
      </c>
      <c r="EQ207" s="2">
        <f t="shared" si="2019"/>
        <v>0</v>
      </c>
      <c r="ER207" s="2">
        <f t="shared" si="2020"/>
        <v>0</v>
      </c>
      <c r="ES207" s="2">
        <f t="shared" si="2021"/>
        <v>0</v>
      </c>
      <c r="ET207" s="2">
        <f t="shared" si="2022"/>
        <v>0</v>
      </c>
      <c r="EU207" s="2">
        <f t="shared" si="2023"/>
        <v>0</v>
      </c>
      <c r="EV207" s="2">
        <f t="shared" si="2024"/>
        <v>0</v>
      </c>
      <c r="EW207" s="2">
        <f t="shared" si="2025"/>
        <v>0</v>
      </c>
      <c r="EX207" s="2">
        <f t="shared" si="2141"/>
        <v>1</v>
      </c>
      <c r="EY207" s="2" t="e">
        <f t="shared" si="2142"/>
        <v>#VALUE!</v>
      </c>
      <c r="EZ207" s="2" t="e">
        <f t="shared" si="2143"/>
        <v>#VALUE!</v>
      </c>
      <c r="FA207" s="2" t="e">
        <f t="shared" si="2144"/>
        <v>#VALUE!</v>
      </c>
      <c r="FB207" s="2" t="e">
        <f t="shared" si="2145"/>
        <v>#VALUE!</v>
      </c>
      <c r="FC207" s="2" t="e">
        <f t="shared" si="2146"/>
        <v>#VALUE!</v>
      </c>
      <c r="FD207" s="2" t="e">
        <f t="shared" si="2147"/>
        <v>#VALUE!</v>
      </c>
      <c r="FE207" s="2" t="e">
        <f t="shared" si="2148"/>
        <v>#VALUE!</v>
      </c>
      <c r="FF207" s="2" t="e">
        <f t="shared" si="2149"/>
        <v>#VALUE!</v>
      </c>
      <c r="FG207" s="2" t="e">
        <f t="shared" si="2150"/>
        <v>#VALUE!</v>
      </c>
      <c r="FH207" s="2" t="e">
        <f t="shared" si="2151"/>
        <v>#VALUE!</v>
      </c>
      <c r="FI207" s="2" t="e">
        <f t="shared" si="2152"/>
        <v>#VALUE!</v>
      </c>
      <c r="FJ207" s="2" t="e">
        <f t="shared" si="2153"/>
        <v>#VALUE!</v>
      </c>
      <c r="FK207" s="2" t="e">
        <f t="shared" si="2154"/>
        <v>#VALUE!</v>
      </c>
      <c r="FL207" s="2" t="e">
        <f t="shared" si="2155"/>
        <v>#VALUE!</v>
      </c>
      <c r="FM207" s="2" t="e">
        <f t="shared" si="2156"/>
        <v>#VALUE!</v>
      </c>
      <c r="FN207" s="2" t="e">
        <f t="shared" si="2157"/>
        <v>#VALUE!</v>
      </c>
      <c r="FO207" s="2" t="e">
        <f t="shared" si="2158"/>
        <v>#VALUE!</v>
      </c>
      <c r="FP207" s="2" t="e">
        <f t="shared" si="2159"/>
        <v>#VALUE!</v>
      </c>
      <c r="FQ207" s="2" t="e">
        <f t="shared" si="2160"/>
        <v>#VALUE!</v>
      </c>
      <c r="FR207" s="2" t="e">
        <f t="shared" si="2161"/>
        <v>#VALUE!</v>
      </c>
      <c r="FS207" s="2" t="e">
        <f t="shared" si="2162"/>
        <v>#VALUE!</v>
      </c>
      <c r="FT207" s="2" t="e">
        <f t="shared" si="2163"/>
        <v>#VALUE!</v>
      </c>
      <c r="FU207" s="2" t="e">
        <f t="shared" si="2164"/>
        <v>#VALUE!</v>
      </c>
      <c r="FV207" s="2">
        <f t="shared" si="2165"/>
        <v>1</v>
      </c>
      <c r="FW207" s="2" t="e">
        <f t="shared" si="2166"/>
        <v>#VALUE!</v>
      </c>
      <c r="FX207" s="2" t="e">
        <f t="shared" si="2167"/>
        <v>#VALUE!</v>
      </c>
      <c r="FY207" s="2" t="e">
        <f t="shared" si="2168"/>
        <v>#VALUE!</v>
      </c>
      <c r="FZ207" s="2" t="e">
        <f t="shared" si="2169"/>
        <v>#VALUE!</v>
      </c>
      <c r="GA207" s="2" t="e">
        <f t="shared" si="2170"/>
        <v>#VALUE!</v>
      </c>
      <c r="GB207" s="2" t="e">
        <f t="shared" si="2171"/>
        <v>#VALUE!</v>
      </c>
      <c r="GC207" s="2" t="e">
        <f t="shared" si="2172"/>
        <v>#VALUE!</v>
      </c>
      <c r="GD207" s="2" t="e">
        <f t="shared" si="2173"/>
        <v>#VALUE!</v>
      </c>
      <c r="GE207" s="2" t="e">
        <f t="shared" si="2174"/>
        <v>#VALUE!</v>
      </c>
      <c r="GF207" s="2" t="e">
        <f t="shared" si="2175"/>
        <v>#VALUE!</v>
      </c>
      <c r="GG207" s="2" t="e">
        <f t="shared" si="2176"/>
        <v>#VALUE!</v>
      </c>
      <c r="GH207" s="2" t="e">
        <f t="shared" si="2177"/>
        <v>#VALUE!</v>
      </c>
      <c r="GI207" s="2" t="e">
        <f t="shared" si="2178"/>
        <v>#VALUE!</v>
      </c>
      <c r="GJ207" s="2" t="e">
        <f t="shared" si="2179"/>
        <v>#VALUE!</v>
      </c>
      <c r="GK207" s="2" t="e">
        <f t="shared" si="2180"/>
        <v>#VALUE!</v>
      </c>
      <c r="GL207" s="2" t="e">
        <f t="shared" si="2181"/>
        <v>#VALUE!</v>
      </c>
      <c r="GM207" s="2" t="e">
        <f t="shared" si="2182"/>
        <v>#VALUE!</v>
      </c>
      <c r="GN207" s="2" t="e">
        <f t="shared" si="2183"/>
        <v>#VALUE!</v>
      </c>
      <c r="GO207" s="2" t="e">
        <f t="shared" si="2184"/>
        <v>#VALUE!</v>
      </c>
      <c r="GP207" s="2" t="e">
        <f t="shared" si="2185"/>
        <v>#VALUE!</v>
      </c>
      <c r="GQ207" s="2" t="e">
        <f t="shared" si="2186"/>
        <v>#VALUE!</v>
      </c>
      <c r="GR207" s="2" t="e">
        <f t="shared" si="2187"/>
        <v>#VALUE!</v>
      </c>
      <c r="GS207" s="2" t="e">
        <f t="shared" si="2188"/>
        <v>#VALUE!</v>
      </c>
      <c r="GT207" s="2">
        <f t="shared" si="2189"/>
        <v>1</v>
      </c>
      <c r="GU207" s="2" t="e">
        <f t="shared" si="2190"/>
        <v>#VALUE!</v>
      </c>
      <c r="GV207" s="2" t="e">
        <f t="shared" si="2191"/>
        <v>#VALUE!</v>
      </c>
      <c r="GW207" s="2" t="e">
        <f t="shared" si="2192"/>
        <v>#VALUE!</v>
      </c>
      <c r="GX207" s="2" t="e">
        <f t="shared" si="2193"/>
        <v>#VALUE!</v>
      </c>
      <c r="GY207" s="2" t="e">
        <f t="shared" si="2194"/>
        <v>#VALUE!</v>
      </c>
      <c r="GZ207" s="2" t="e">
        <f t="shared" si="2195"/>
        <v>#VALUE!</v>
      </c>
      <c r="HA207" s="2" t="e">
        <f t="shared" si="2196"/>
        <v>#VALUE!</v>
      </c>
      <c r="HB207" s="2" t="e">
        <f t="shared" si="2197"/>
        <v>#VALUE!</v>
      </c>
      <c r="HC207" s="2" t="e">
        <f t="shared" si="2198"/>
        <v>#VALUE!</v>
      </c>
      <c r="HD207" s="2" t="e">
        <f t="shared" si="2199"/>
        <v>#VALUE!</v>
      </c>
      <c r="HE207" s="2" t="e">
        <f t="shared" si="2200"/>
        <v>#VALUE!</v>
      </c>
      <c r="HF207" s="2" t="e">
        <f t="shared" si="2201"/>
        <v>#VALUE!</v>
      </c>
      <c r="HG207" s="2" t="e">
        <f t="shared" si="2202"/>
        <v>#VALUE!</v>
      </c>
      <c r="HH207" s="2" t="e">
        <f t="shared" si="2203"/>
        <v>#VALUE!</v>
      </c>
      <c r="HI207" s="2" t="e">
        <f t="shared" si="2204"/>
        <v>#VALUE!</v>
      </c>
      <c r="HJ207" s="2" t="e">
        <f t="shared" si="2205"/>
        <v>#VALUE!</v>
      </c>
      <c r="HK207" s="2" t="e">
        <f t="shared" si="2206"/>
        <v>#VALUE!</v>
      </c>
      <c r="HL207" s="2" t="e">
        <f t="shared" si="2207"/>
        <v>#VALUE!</v>
      </c>
      <c r="HM207" s="2" t="e">
        <f t="shared" si="2208"/>
        <v>#VALUE!</v>
      </c>
      <c r="HN207" s="2" t="e">
        <f t="shared" si="2209"/>
        <v>#VALUE!</v>
      </c>
      <c r="HO207" s="2" t="e">
        <f t="shared" si="2210"/>
        <v>#VALUE!</v>
      </c>
      <c r="HP207" s="2" t="e">
        <f t="shared" si="2211"/>
        <v>#VALUE!</v>
      </c>
      <c r="HQ207" s="2" t="e">
        <f t="shared" si="2212"/>
        <v>#VALUE!</v>
      </c>
      <c r="HR207" s="2">
        <f t="shared" si="2213"/>
        <v>1</v>
      </c>
      <c r="HS207" s="2" t="e">
        <f t="shared" si="2214"/>
        <v>#VALUE!</v>
      </c>
      <c r="HT207" s="2" t="e">
        <f t="shared" si="2215"/>
        <v>#VALUE!</v>
      </c>
      <c r="HU207" s="2" t="e">
        <f t="shared" si="2216"/>
        <v>#VALUE!</v>
      </c>
      <c r="HV207" s="2" t="e">
        <f t="shared" si="2217"/>
        <v>#VALUE!</v>
      </c>
      <c r="HW207" s="2" t="e">
        <f t="shared" si="2218"/>
        <v>#VALUE!</v>
      </c>
      <c r="HX207" s="2" t="e">
        <f t="shared" si="2219"/>
        <v>#VALUE!</v>
      </c>
      <c r="HY207" s="2" t="e">
        <f t="shared" si="2220"/>
        <v>#VALUE!</v>
      </c>
      <c r="HZ207" s="2" t="e">
        <f t="shared" si="2221"/>
        <v>#VALUE!</v>
      </c>
      <c r="IA207" s="2" t="e">
        <f t="shared" si="2222"/>
        <v>#VALUE!</v>
      </c>
      <c r="IB207" s="2" t="e">
        <f t="shared" si="2223"/>
        <v>#VALUE!</v>
      </c>
      <c r="IC207" s="2" t="e">
        <f t="shared" si="2224"/>
        <v>#VALUE!</v>
      </c>
      <c r="ID207" s="2" t="e">
        <f t="shared" si="2225"/>
        <v>#VALUE!</v>
      </c>
      <c r="IE207" s="2" t="e">
        <f t="shared" si="2226"/>
        <v>#VALUE!</v>
      </c>
      <c r="IF207" s="2" t="e">
        <f t="shared" si="2227"/>
        <v>#VALUE!</v>
      </c>
      <c r="IG207" s="2" t="e">
        <f t="shared" si="2228"/>
        <v>#VALUE!</v>
      </c>
      <c r="IH207" s="2" t="e">
        <f t="shared" si="2229"/>
        <v>#VALUE!</v>
      </c>
      <c r="II207" s="2" t="e">
        <f t="shared" si="2230"/>
        <v>#VALUE!</v>
      </c>
      <c r="IJ207" s="2" t="e">
        <f t="shared" si="2231"/>
        <v>#VALUE!</v>
      </c>
      <c r="IK207" s="2" t="e">
        <f t="shared" si="2232"/>
        <v>#VALUE!</v>
      </c>
      <c r="IL207" s="2" t="e">
        <f t="shared" si="2233"/>
        <v>#VALUE!</v>
      </c>
      <c r="IM207" s="2" t="e">
        <f t="shared" si="2234"/>
        <v>#VALUE!</v>
      </c>
      <c r="IN207" s="2" t="e">
        <f t="shared" si="2235"/>
        <v>#VALUE!</v>
      </c>
      <c r="IO207" s="2" t="e">
        <f t="shared" si="2236"/>
        <v>#VALUE!</v>
      </c>
      <c r="IP207" s="2">
        <f t="shared" si="2237"/>
        <v>0</v>
      </c>
      <c r="IQ207" s="2" t="e">
        <f t="shared" si="2238"/>
        <v>#VALUE!</v>
      </c>
      <c r="IR207" s="2" t="e">
        <f t="shared" si="2239"/>
        <v>#VALUE!</v>
      </c>
      <c r="IS207" s="2" t="e">
        <f t="shared" si="2240"/>
        <v>#VALUE!</v>
      </c>
      <c r="IT207" s="2" t="e">
        <f t="shared" si="2241"/>
        <v>#VALUE!</v>
      </c>
      <c r="IU207" s="2" t="e">
        <f t="shared" si="2242"/>
        <v>#VALUE!</v>
      </c>
      <c r="IV207" s="2" t="e">
        <f t="shared" si="2243"/>
        <v>#VALUE!</v>
      </c>
      <c r="IW207" s="2" t="e">
        <f t="shared" si="2244"/>
        <v>#VALUE!</v>
      </c>
      <c r="IX207" s="2" t="e">
        <f t="shared" si="2245"/>
        <v>#VALUE!</v>
      </c>
      <c r="IY207" s="2" t="e">
        <f t="shared" si="2246"/>
        <v>#VALUE!</v>
      </c>
      <c r="IZ207" s="2" t="e">
        <f t="shared" si="2247"/>
        <v>#VALUE!</v>
      </c>
      <c r="JA207" s="2" t="e">
        <f t="shared" si="2248"/>
        <v>#VALUE!</v>
      </c>
      <c r="JB207" s="2" t="e">
        <f t="shared" si="2249"/>
        <v>#VALUE!</v>
      </c>
      <c r="JC207" s="2" t="e">
        <f t="shared" si="2250"/>
        <v>#VALUE!</v>
      </c>
      <c r="JD207" s="2" t="e">
        <f t="shared" si="2251"/>
        <v>#VALUE!</v>
      </c>
      <c r="JE207" s="2" t="e">
        <f t="shared" si="2252"/>
        <v>#VALUE!</v>
      </c>
      <c r="JF207" s="2" t="e">
        <f t="shared" si="2253"/>
        <v>#VALUE!</v>
      </c>
      <c r="JG207" s="2" t="e">
        <f t="shared" si="2254"/>
        <v>#VALUE!</v>
      </c>
      <c r="JH207" s="2" t="e">
        <f t="shared" si="2255"/>
        <v>#VALUE!</v>
      </c>
      <c r="JI207" s="2" t="e">
        <f t="shared" si="2256"/>
        <v>#VALUE!</v>
      </c>
      <c r="JJ207" s="2" t="e">
        <f t="shared" si="2257"/>
        <v>#VALUE!</v>
      </c>
      <c r="JK207" s="2" t="e">
        <f t="shared" si="2258"/>
        <v>#VALUE!</v>
      </c>
      <c r="JL207" s="2" t="e">
        <f t="shared" si="2259"/>
        <v>#VALUE!</v>
      </c>
      <c r="JM207" s="2" t="e">
        <f t="shared" si="2260"/>
        <v>#VALUE!</v>
      </c>
      <c r="JN207" s="2">
        <f t="shared" si="2261"/>
        <v>0</v>
      </c>
      <c r="JO207" s="2" t="e">
        <f t="shared" si="2262"/>
        <v>#VALUE!</v>
      </c>
      <c r="JP207" s="2" t="e">
        <f t="shared" si="2263"/>
        <v>#VALUE!</v>
      </c>
      <c r="JQ207" s="2" t="e">
        <f t="shared" si="2264"/>
        <v>#VALUE!</v>
      </c>
      <c r="JR207" s="2" t="e">
        <f t="shared" si="2265"/>
        <v>#VALUE!</v>
      </c>
      <c r="JS207" s="2" t="e">
        <f t="shared" si="2266"/>
        <v>#VALUE!</v>
      </c>
      <c r="JT207" s="2" t="e">
        <f t="shared" si="2267"/>
        <v>#VALUE!</v>
      </c>
      <c r="JU207" s="2" t="e">
        <f t="shared" si="2268"/>
        <v>#VALUE!</v>
      </c>
      <c r="JV207" s="2" t="e">
        <f t="shared" si="2269"/>
        <v>#VALUE!</v>
      </c>
      <c r="JW207" s="2" t="e">
        <f t="shared" si="2270"/>
        <v>#VALUE!</v>
      </c>
      <c r="JX207" s="2" t="e">
        <f t="shared" si="2271"/>
        <v>#VALUE!</v>
      </c>
      <c r="JY207" s="2" t="e">
        <f t="shared" si="2272"/>
        <v>#VALUE!</v>
      </c>
      <c r="JZ207" s="2" t="e">
        <f t="shared" si="2273"/>
        <v>#VALUE!</v>
      </c>
      <c r="KA207" s="2" t="e">
        <f t="shared" si="2274"/>
        <v>#VALUE!</v>
      </c>
      <c r="KB207" s="2" t="e">
        <f t="shared" si="2275"/>
        <v>#VALUE!</v>
      </c>
      <c r="KC207" s="2" t="e">
        <f t="shared" si="2276"/>
        <v>#VALUE!</v>
      </c>
      <c r="KD207" s="2" t="e">
        <f t="shared" si="2277"/>
        <v>#VALUE!</v>
      </c>
      <c r="KE207" s="2" t="e">
        <f t="shared" si="2278"/>
        <v>#VALUE!</v>
      </c>
      <c r="KF207" s="2" t="e">
        <f t="shared" si="2279"/>
        <v>#VALUE!</v>
      </c>
      <c r="KG207" s="2" t="e">
        <f t="shared" si="2280"/>
        <v>#VALUE!</v>
      </c>
      <c r="KH207" s="2" t="e">
        <f t="shared" si="2281"/>
        <v>#VALUE!</v>
      </c>
      <c r="KI207" s="2" t="e">
        <f t="shared" si="2282"/>
        <v>#VALUE!</v>
      </c>
      <c r="KJ207" s="2" t="e">
        <f t="shared" si="2283"/>
        <v>#VALUE!</v>
      </c>
      <c r="KK207" s="2" t="e">
        <f t="shared" si="2284"/>
        <v>#VALUE!</v>
      </c>
      <c r="KL207" s="2">
        <f t="shared" si="2285"/>
        <v>0</v>
      </c>
      <c r="KM207" s="2" t="e">
        <f t="shared" si="2286"/>
        <v>#VALUE!</v>
      </c>
      <c r="KN207" s="2" t="e">
        <f t="shared" si="2287"/>
        <v>#VALUE!</v>
      </c>
      <c r="KO207" s="2" t="e">
        <f t="shared" si="2288"/>
        <v>#VALUE!</v>
      </c>
      <c r="KP207" s="2" t="e">
        <f t="shared" si="2289"/>
        <v>#VALUE!</v>
      </c>
      <c r="KQ207" s="2" t="e">
        <f t="shared" si="2290"/>
        <v>#VALUE!</v>
      </c>
      <c r="KR207" s="2" t="e">
        <f t="shared" si="2291"/>
        <v>#VALUE!</v>
      </c>
      <c r="KS207" s="2" t="e">
        <f t="shared" si="2292"/>
        <v>#VALUE!</v>
      </c>
      <c r="KT207" s="2" t="e">
        <f t="shared" si="2293"/>
        <v>#VALUE!</v>
      </c>
      <c r="KU207" s="2" t="e">
        <f t="shared" si="2294"/>
        <v>#VALUE!</v>
      </c>
      <c r="KV207" s="2" t="e">
        <f t="shared" si="2295"/>
        <v>#VALUE!</v>
      </c>
      <c r="KW207" s="2" t="e">
        <f t="shared" si="2296"/>
        <v>#VALUE!</v>
      </c>
      <c r="KX207" s="2" t="e">
        <f t="shared" si="2297"/>
        <v>#VALUE!</v>
      </c>
      <c r="KY207" s="2" t="e">
        <f t="shared" si="2298"/>
        <v>#VALUE!</v>
      </c>
      <c r="KZ207" s="2" t="e">
        <f t="shared" si="2299"/>
        <v>#VALUE!</v>
      </c>
      <c r="LA207" s="2" t="e">
        <f t="shared" si="2300"/>
        <v>#VALUE!</v>
      </c>
      <c r="LB207" s="2" t="e">
        <f t="shared" si="2301"/>
        <v>#VALUE!</v>
      </c>
      <c r="LC207" s="2" t="e">
        <f t="shared" si="2302"/>
        <v>#VALUE!</v>
      </c>
      <c r="LD207" s="2" t="e">
        <f t="shared" si="2303"/>
        <v>#VALUE!</v>
      </c>
      <c r="LE207" s="2" t="e">
        <f t="shared" si="2304"/>
        <v>#VALUE!</v>
      </c>
      <c r="LF207" s="2" t="e">
        <f t="shared" si="2305"/>
        <v>#VALUE!</v>
      </c>
      <c r="LG207" s="2" t="e">
        <f t="shared" si="2306"/>
        <v>#VALUE!</v>
      </c>
      <c r="LH207" s="2" t="e">
        <f t="shared" si="2307"/>
        <v>#VALUE!</v>
      </c>
      <c r="LI207" s="2" t="e">
        <f t="shared" si="2308"/>
        <v>#VALUE!</v>
      </c>
      <c r="LJ207" s="2">
        <f t="shared" si="2309"/>
        <v>0</v>
      </c>
      <c r="LK207" s="2" t="e">
        <f t="shared" si="2310"/>
        <v>#VALUE!</v>
      </c>
      <c r="LL207" s="2" t="e">
        <f t="shared" si="2311"/>
        <v>#VALUE!</v>
      </c>
      <c r="LM207" s="2" t="e">
        <f t="shared" si="2312"/>
        <v>#VALUE!</v>
      </c>
      <c r="LN207" s="2" t="e">
        <f t="shared" si="2313"/>
        <v>#VALUE!</v>
      </c>
      <c r="LO207" s="2" t="e">
        <f t="shared" si="2314"/>
        <v>#VALUE!</v>
      </c>
      <c r="LP207" s="2" t="e">
        <f t="shared" si="2315"/>
        <v>#VALUE!</v>
      </c>
      <c r="LQ207" s="2" t="e">
        <f t="shared" si="2316"/>
        <v>#VALUE!</v>
      </c>
      <c r="LR207" s="2" t="e">
        <f t="shared" si="2317"/>
        <v>#VALUE!</v>
      </c>
      <c r="LS207" s="2" t="e">
        <f t="shared" si="2318"/>
        <v>#VALUE!</v>
      </c>
      <c r="LT207" s="2" t="e">
        <f t="shared" si="2319"/>
        <v>#VALUE!</v>
      </c>
      <c r="LU207" s="2" t="e">
        <f t="shared" si="2320"/>
        <v>#VALUE!</v>
      </c>
      <c r="LV207" s="2" t="e">
        <f t="shared" si="2321"/>
        <v>#VALUE!</v>
      </c>
      <c r="LW207" s="2" t="e">
        <f t="shared" si="2322"/>
        <v>#VALUE!</v>
      </c>
      <c r="LX207" s="2" t="e">
        <f t="shared" si="2323"/>
        <v>#VALUE!</v>
      </c>
      <c r="LY207" s="2" t="e">
        <f t="shared" si="2324"/>
        <v>#VALUE!</v>
      </c>
      <c r="LZ207" s="2" t="e">
        <f t="shared" si="2325"/>
        <v>#VALUE!</v>
      </c>
      <c r="MA207" s="2" t="e">
        <f t="shared" si="2326"/>
        <v>#VALUE!</v>
      </c>
      <c r="MB207" s="2" t="e">
        <f t="shared" si="2327"/>
        <v>#VALUE!</v>
      </c>
      <c r="MC207" s="2" t="e">
        <f t="shared" si="2328"/>
        <v>#VALUE!</v>
      </c>
      <c r="MD207" s="2" t="e">
        <f t="shared" si="2329"/>
        <v>#VALUE!</v>
      </c>
      <c r="ME207" s="2" t="e">
        <f t="shared" si="2330"/>
        <v>#VALUE!</v>
      </c>
      <c r="MF207" s="2" t="e">
        <f t="shared" si="2331"/>
        <v>#VALUE!</v>
      </c>
      <c r="MG207" s="2" t="e">
        <f t="shared" si="2332"/>
        <v>#VALUE!</v>
      </c>
      <c r="MH207" s="2">
        <f t="shared" si="2333"/>
        <v>1</v>
      </c>
      <c r="MI207" s="2" t="e">
        <f t="shared" si="2334"/>
        <v>#VALUE!</v>
      </c>
      <c r="MJ207" s="2" t="e">
        <f t="shared" si="2335"/>
        <v>#VALUE!</v>
      </c>
      <c r="MK207" s="2" t="e">
        <f t="shared" si="2336"/>
        <v>#VALUE!</v>
      </c>
      <c r="ML207" s="2" t="e">
        <f t="shared" si="2337"/>
        <v>#VALUE!</v>
      </c>
      <c r="MM207" s="2" t="e">
        <f t="shared" si="2338"/>
        <v>#VALUE!</v>
      </c>
      <c r="MN207" s="2" t="e">
        <f t="shared" si="2339"/>
        <v>#VALUE!</v>
      </c>
      <c r="MO207" s="2" t="e">
        <f t="shared" si="2340"/>
        <v>#VALUE!</v>
      </c>
      <c r="MP207" s="2" t="e">
        <f t="shared" si="2341"/>
        <v>#VALUE!</v>
      </c>
      <c r="MQ207" s="2" t="e">
        <f t="shared" si="2342"/>
        <v>#VALUE!</v>
      </c>
      <c r="MR207" s="2" t="e">
        <f t="shared" si="2343"/>
        <v>#VALUE!</v>
      </c>
      <c r="MS207" s="2" t="e">
        <f t="shared" si="2344"/>
        <v>#VALUE!</v>
      </c>
      <c r="MT207" s="2" t="e">
        <f t="shared" si="2345"/>
        <v>#VALUE!</v>
      </c>
      <c r="MU207" s="2" t="e">
        <f t="shared" si="2346"/>
        <v>#VALUE!</v>
      </c>
      <c r="MV207" s="2" t="e">
        <f t="shared" si="2347"/>
        <v>#VALUE!</v>
      </c>
      <c r="MW207" s="2" t="e">
        <f t="shared" si="2348"/>
        <v>#VALUE!</v>
      </c>
      <c r="MX207" s="2" t="e">
        <f t="shared" si="2349"/>
        <v>#VALUE!</v>
      </c>
      <c r="MY207" s="2" t="e">
        <f t="shared" si="2350"/>
        <v>#VALUE!</v>
      </c>
      <c r="MZ207" s="2" t="e">
        <f t="shared" si="2351"/>
        <v>#VALUE!</v>
      </c>
      <c r="NA207" s="2" t="e">
        <f t="shared" si="2352"/>
        <v>#VALUE!</v>
      </c>
      <c r="NB207" s="2" t="e">
        <f t="shared" si="2353"/>
        <v>#VALUE!</v>
      </c>
      <c r="NC207" s="2" t="e">
        <f t="shared" si="2354"/>
        <v>#VALUE!</v>
      </c>
      <c r="ND207" s="2" t="e">
        <f t="shared" si="2355"/>
        <v>#VALUE!</v>
      </c>
      <c r="NE207" s="2" t="e">
        <f t="shared" si="2356"/>
        <v>#VALUE!</v>
      </c>
      <c r="NF207" s="2">
        <f t="shared" si="2026"/>
        <v>0</v>
      </c>
      <c r="NG207" s="2">
        <f t="shared" si="1861"/>
        <v>0</v>
      </c>
      <c r="NH207" s="2">
        <f t="shared" si="1862"/>
        <v>0</v>
      </c>
      <c r="NI207" s="2">
        <f t="shared" si="1863"/>
        <v>0</v>
      </c>
      <c r="NJ207" s="2">
        <f t="shared" si="1864"/>
        <v>0</v>
      </c>
      <c r="NK207" s="2">
        <f t="shared" si="1865"/>
        <v>0</v>
      </c>
      <c r="NL207" s="2">
        <f t="shared" si="1866"/>
        <v>0</v>
      </c>
      <c r="NM207" s="2">
        <f t="shared" si="1867"/>
        <v>0</v>
      </c>
      <c r="NN207" s="2">
        <f t="shared" si="1868"/>
        <v>0</v>
      </c>
      <c r="NO207" s="2">
        <f t="shared" si="1869"/>
        <v>0</v>
      </c>
      <c r="NP207" s="2">
        <f t="shared" si="1870"/>
        <v>0</v>
      </c>
      <c r="NQ207" s="2">
        <f t="shared" si="1871"/>
        <v>0</v>
      </c>
      <c r="NR207" s="2">
        <f t="shared" si="1872"/>
        <v>0</v>
      </c>
      <c r="NS207" s="2">
        <f t="shared" si="1873"/>
        <v>0</v>
      </c>
      <c r="NT207" s="2">
        <f t="shared" si="1874"/>
        <v>0</v>
      </c>
      <c r="NU207" s="2">
        <f t="shared" si="1875"/>
        <v>0</v>
      </c>
      <c r="NV207" s="2">
        <f t="shared" si="1876"/>
        <v>0</v>
      </c>
      <c r="NW207" s="2">
        <f t="shared" si="1877"/>
        <v>0</v>
      </c>
      <c r="NX207" s="2">
        <f t="shared" si="1878"/>
        <v>0</v>
      </c>
      <c r="NY207" s="2">
        <f t="shared" si="1879"/>
        <v>0</v>
      </c>
      <c r="NZ207" s="2">
        <f t="shared" si="1880"/>
        <v>0</v>
      </c>
      <c r="OA207" s="2">
        <f t="shared" si="1881"/>
        <v>0</v>
      </c>
      <c r="OB207" s="2">
        <f t="shared" si="1882"/>
        <v>0</v>
      </c>
      <c r="OC207" s="2">
        <f t="shared" si="1883"/>
        <v>0</v>
      </c>
      <c r="OD207" s="2">
        <f>IF(AND(NF207&gt;'Graph Creator'!$K$4,'Detalle de Cuentas'!NF207&lt;='Graph Creator'!$L$4),1,0)</f>
        <v>0</v>
      </c>
      <c r="OE207" s="2">
        <f>IF(AND(NG207&gt;'Graph Creator'!$K$4,'Detalle de Cuentas'!NG207&lt;='Graph Creator'!$L$4),1,0)</f>
        <v>0</v>
      </c>
      <c r="OF207" s="2">
        <f>IF(AND(NH207&gt;'Graph Creator'!$K$4,'Detalle de Cuentas'!NH207&lt;='Graph Creator'!$L$4),1,0)</f>
        <v>0</v>
      </c>
      <c r="OG207" s="2">
        <f>IF(AND(NI207&gt;'Graph Creator'!$K$4,'Detalle de Cuentas'!NI207&lt;='Graph Creator'!$L$4),1,0)</f>
        <v>0</v>
      </c>
      <c r="OH207" s="2">
        <f>IF(AND(NJ207&gt;'Graph Creator'!$K$4,'Detalle de Cuentas'!NJ207&lt;='Graph Creator'!$L$4),1,0)</f>
        <v>0</v>
      </c>
      <c r="OI207" s="2">
        <f>IF(AND(NK207&gt;'Graph Creator'!$K$4,'Detalle de Cuentas'!NK207&lt;='Graph Creator'!$L$4),1,0)</f>
        <v>0</v>
      </c>
      <c r="OJ207" s="2">
        <f>IF(AND(NL207&gt;'Graph Creator'!$K$4,'Detalle de Cuentas'!NL207&lt;='Graph Creator'!$L$4),1,0)</f>
        <v>0</v>
      </c>
      <c r="OK207" s="2">
        <f>IF(AND(NM207&gt;'Graph Creator'!$K$4,'Detalle de Cuentas'!NM207&lt;='Graph Creator'!$L$4),1,0)</f>
        <v>0</v>
      </c>
      <c r="OL207" s="2">
        <f>IF(AND(NN207&gt;'Graph Creator'!$K$4,'Detalle de Cuentas'!NN207&lt;='Graph Creator'!$L$4),1,0)</f>
        <v>0</v>
      </c>
      <c r="OM207" s="2">
        <f>IF(AND(NO207&gt;'Graph Creator'!$K$4,'Detalle de Cuentas'!NO207&lt;='Graph Creator'!$L$4),1,0)</f>
        <v>0</v>
      </c>
      <c r="ON207" s="2">
        <f>IF(AND(NP207&gt;'Graph Creator'!$K$4,'Detalle de Cuentas'!NP207&lt;='Graph Creator'!$L$4),1,0)</f>
        <v>0</v>
      </c>
      <c r="OO207" s="2">
        <f>IF(AND(NQ207&gt;'Graph Creator'!$K$4,'Detalle de Cuentas'!NQ207&lt;='Graph Creator'!$L$4),1,0)</f>
        <v>0</v>
      </c>
      <c r="OP207" s="2">
        <f>IF(AND(NR207&gt;'Graph Creator'!$K$4,'Detalle de Cuentas'!NR207&lt;='Graph Creator'!$L$4),1,0)</f>
        <v>0</v>
      </c>
      <c r="OQ207" s="2">
        <f>IF(AND(NS207&gt;'Graph Creator'!$K$4,'Detalle de Cuentas'!NS207&lt;='Graph Creator'!$L$4),1,0)</f>
        <v>0</v>
      </c>
      <c r="OR207" s="2">
        <f>IF(AND(NT207&gt;'Graph Creator'!$K$4,'Detalle de Cuentas'!NT207&lt;='Graph Creator'!$L$4),1,0)</f>
        <v>0</v>
      </c>
      <c r="OS207" s="2">
        <f>IF(AND(NU207&gt;'Graph Creator'!$K$4,'Detalle de Cuentas'!NU207&lt;='Graph Creator'!$L$4),1,0)</f>
        <v>0</v>
      </c>
      <c r="OT207" s="2">
        <f>IF(AND(NV207&gt;'Graph Creator'!$K$4,'Detalle de Cuentas'!NV207&lt;='Graph Creator'!$L$4),1,0)</f>
        <v>0</v>
      </c>
      <c r="OU207" s="2">
        <f>IF(AND(NW207&gt;'Graph Creator'!$K$4,'Detalle de Cuentas'!NW207&lt;='Graph Creator'!$L$4),1,0)</f>
        <v>0</v>
      </c>
      <c r="OV207" s="2">
        <f>IF(AND(NX207&gt;'Graph Creator'!$K$4,'Detalle de Cuentas'!NX207&lt;='Graph Creator'!$L$4),1,0)</f>
        <v>0</v>
      </c>
      <c r="OW207" s="2">
        <f>IF(AND(NY207&gt;'Graph Creator'!$K$4,'Detalle de Cuentas'!NY207&lt;='Graph Creator'!$L$4),1,0)</f>
        <v>0</v>
      </c>
      <c r="OX207" s="2">
        <f>IF(AND(NZ207&gt;'Graph Creator'!$K$4,'Detalle de Cuentas'!NZ207&lt;='Graph Creator'!$L$4),1,0)</f>
        <v>0</v>
      </c>
      <c r="OY207" s="2">
        <f>IF(AND(OA207&gt;'Graph Creator'!$K$4,'Detalle de Cuentas'!OA207&lt;='Graph Creator'!$L$4),1,0)</f>
        <v>0</v>
      </c>
      <c r="OZ207" s="2">
        <f>IF(AND(OB207&gt;'Graph Creator'!$K$4,'Detalle de Cuentas'!OB207&lt;='Graph Creator'!$L$4),1,0)</f>
        <v>0</v>
      </c>
      <c r="PA207" s="2">
        <f>IF(AND(OC207&gt;'Graph Creator'!$K$4,'Detalle de Cuentas'!OC207&lt;='Graph Creator'!$L$4),1,0)</f>
        <v>0</v>
      </c>
      <c r="PB207" s="2">
        <f>IF(AND(NF207&gt;'Graph Creator'!$L$4,'Detalle de Cuentas'!NF207&lt;='Graph Creator'!$M$4),1,0)</f>
        <v>0</v>
      </c>
      <c r="PC207" s="2">
        <f>IF(AND(NG207&gt;'Graph Creator'!$L$4,'Detalle de Cuentas'!NG207&lt;='Graph Creator'!$M$4),1,0)</f>
        <v>0</v>
      </c>
      <c r="PD207" s="2">
        <f>IF(AND(NH207&gt;'Graph Creator'!$L$4,'Detalle de Cuentas'!NH207&lt;='Graph Creator'!$M$4),1,0)</f>
        <v>0</v>
      </c>
      <c r="PE207" s="2">
        <f>IF(AND(NI207&gt;'Graph Creator'!$L$4,'Detalle de Cuentas'!NI207&lt;='Graph Creator'!$M$4),1,0)</f>
        <v>0</v>
      </c>
      <c r="PF207" s="2">
        <f>IF(AND(NJ207&gt;'Graph Creator'!$L$4,'Detalle de Cuentas'!NJ207&lt;='Graph Creator'!$M$4),1,0)</f>
        <v>0</v>
      </c>
      <c r="PG207" s="2">
        <f>IF(AND(NK207&gt;'Graph Creator'!$L$4,'Detalle de Cuentas'!NK207&lt;='Graph Creator'!$M$4),1,0)</f>
        <v>0</v>
      </c>
      <c r="PH207" s="2">
        <f>IF(AND(NL207&gt;'Graph Creator'!$L$4,'Detalle de Cuentas'!NL207&lt;='Graph Creator'!$M$4),1,0)</f>
        <v>0</v>
      </c>
      <c r="PI207" s="2">
        <f>IF(AND(NM207&gt;'Graph Creator'!$L$4,'Detalle de Cuentas'!NM207&lt;='Graph Creator'!$M$4),1,0)</f>
        <v>0</v>
      </c>
      <c r="PJ207" s="2">
        <f>IF(AND(NN207&gt;'Graph Creator'!$L$4,'Detalle de Cuentas'!NN207&lt;='Graph Creator'!$M$4),1,0)</f>
        <v>0</v>
      </c>
      <c r="PK207" s="2">
        <f>IF(AND(NO207&gt;'Graph Creator'!$L$4,'Detalle de Cuentas'!NO207&lt;='Graph Creator'!$M$4),1,0)</f>
        <v>0</v>
      </c>
      <c r="PL207" s="2">
        <f>IF(AND(NP207&gt;'Graph Creator'!$L$4,'Detalle de Cuentas'!NP207&lt;='Graph Creator'!$M$4),1,0)</f>
        <v>0</v>
      </c>
      <c r="PM207" s="2">
        <f>IF(AND(NQ207&gt;'Graph Creator'!$L$4,'Detalle de Cuentas'!NQ207&lt;='Graph Creator'!$M$4),1,0)</f>
        <v>0</v>
      </c>
      <c r="PN207" s="2">
        <f>IF(AND(NR207&gt;'Graph Creator'!$L$4,'Detalle de Cuentas'!NR207&lt;='Graph Creator'!$M$4),1,0)</f>
        <v>0</v>
      </c>
      <c r="PO207" s="2">
        <f>IF(AND(NS207&gt;'Graph Creator'!$L$4,'Detalle de Cuentas'!NS207&lt;='Graph Creator'!$M$4),1,0)</f>
        <v>0</v>
      </c>
      <c r="PP207" s="2">
        <f>IF(AND(NT207&gt;'Graph Creator'!$L$4,'Detalle de Cuentas'!NT207&lt;='Graph Creator'!$M$4),1,0)</f>
        <v>0</v>
      </c>
      <c r="PQ207" s="2">
        <f>IF(AND(NU207&gt;'Graph Creator'!$L$4,'Detalle de Cuentas'!NU207&lt;='Graph Creator'!$M$4),1,0)</f>
        <v>0</v>
      </c>
      <c r="PR207" s="2">
        <f>IF(AND(NV207&gt;'Graph Creator'!$L$4,'Detalle de Cuentas'!NV207&lt;='Graph Creator'!$M$4),1,0)</f>
        <v>0</v>
      </c>
      <c r="PS207" s="2">
        <f>IF(AND(NW207&gt;'Graph Creator'!$L$4,'Detalle de Cuentas'!NW207&lt;='Graph Creator'!$M$4),1,0)</f>
        <v>0</v>
      </c>
      <c r="PT207" s="2">
        <f>IF(AND(NX207&gt;'Graph Creator'!$L$4,'Detalle de Cuentas'!NX207&lt;='Graph Creator'!$M$4),1,0)</f>
        <v>0</v>
      </c>
      <c r="PU207" s="2">
        <f>IF(AND(NY207&gt;'Graph Creator'!$L$4,'Detalle de Cuentas'!NY207&lt;='Graph Creator'!$M$4),1,0)</f>
        <v>0</v>
      </c>
      <c r="PV207" s="2">
        <f>IF(AND(NZ207&gt;'Graph Creator'!$L$4,'Detalle de Cuentas'!NZ207&lt;='Graph Creator'!$M$4),1,0)</f>
        <v>0</v>
      </c>
      <c r="PW207" s="2">
        <f>IF(AND(OA207&gt;'Graph Creator'!$L$4,'Detalle de Cuentas'!OA207&lt;='Graph Creator'!$M$4),1,0)</f>
        <v>0</v>
      </c>
      <c r="PX207" s="2">
        <f>IF(AND(OB207&gt;'Graph Creator'!$L$4,'Detalle de Cuentas'!OB207&lt;='Graph Creator'!$M$4),1,0)</f>
        <v>0</v>
      </c>
      <c r="PY207" s="2">
        <f>IF(AND(OC207&gt;'Graph Creator'!$L$4,'Detalle de Cuentas'!OC207&lt;='Graph Creator'!$M$4),1,0)</f>
        <v>0</v>
      </c>
      <c r="PZ207" s="2">
        <f>IF(AND(NF207&gt;'Graph Creator'!$M$4,'Detalle de Cuentas'!NF207&lt;='Graph Creator'!$N$4),1,0)</f>
        <v>0</v>
      </c>
      <c r="QA207" s="2">
        <f>IF(AND(NG207&gt;'Graph Creator'!$M$4,'Detalle de Cuentas'!NG207&lt;='Graph Creator'!$N$4),1,0)</f>
        <v>0</v>
      </c>
      <c r="QB207" s="2">
        <f>IF(AND(NH207&gt;'Graph Creator'!$M$4,'Detalle de Cuentas'!NH207&lt;='Graph Creator'!$N$4),1,0)</f>
        <v>0</v>
      </c>
      <c r="QC207" s="2">
        <f>IF(AND(NI207&gt;'Graph Creator'!$M$4,'Detalle de Cuentas'!NI207&lt;='Graph Creator'!$N$4),1,0)</f>
        <v>0</v>
      </c>
      <c r="QD207" s="2">
        <f>IF(AND(NJ207&gt;'Graph Creator'!$M$4,'Detalle de Cuentas'!NJ207&lt;='Graph Creator'!$N$4),1,0)</f>
        <v>0</v>
      </c>
      <c r="QE207" s="2">
        <f>IF(AND(NK207&gt;'Graph Creator'!$M$4,'Detalle de Cuentas'!NK207&lt;='Graph Creator'!$N$4),1,0)</f>
        <v>0</v>
      </c>
      <c r="QF207" s="2">
        <f>IF(AND(NL207&gt;'Graph Creator'!$M$4,'Detalle de Cuentas'!NL207&lt;='Graph Creator'!$N$4),1,0)</f>
        <v>0</v>
      </c>
      <c r="QG207" s="2">
        <f>IF(AND(NM207&gt;'Graph Creator'!$M$4,'Detalle de Cuentas'!NM207&lt;='Graph Creator'!$N$4),1,0)</f>
        <v>0</v>
      </c>
      <c r="QH207" s="2">
        <f>IF(AND(NN207&gt;'Graph Creator'!$M$4,'Detalle de Cuentas'!NN207&lt;='Graph Creator'!$N$4),1,0)</f>
        <v>0</v>
      </c>
      <c r="QI207" s="2">
        <f>IF(AND(NO207&gt;'Graph Creator'!$M$4,'Detalle de Cuentas'!NO207&lt;='Graph Creator'!$N$4),1,0)</f>
        <v>0</v>
      </c>
      <c r="QJ207" s="2">
        <f>IF(AND(NP207&gt;'Graph Creator'!$M$4,'Detalle de Cuentas'!NP207&lt;='Graph Creator'!$N$4),1,0)</f>
        <v>0</v>
      </c>
      <c r="QK207" s="2">
        <f>IF(AND(NQ207&gt;'Graph Creator'!$M$4,'Detalle de Cuentas'!NQ207&lt;='Graph Creator'!$N$4),1,0)</f>
        <v>0</v>
      </c>
      <c r="QL207" s="2">
        <f>IF(AND(NR207&gt;'Graph Creator'!$M$4,'Detalle de Cuentas'!NR207&lt;='Graph Creator'!$N$4),1,0)</f>
        <v>0</v>
      </c>
      <c r="QM207" s="2">
        <f>IF(AND(NS207&gt;'Graph Creator'!$M$4,'Detalle de Cuentas'!NS207&lt;='Graph Creator'!$N$4),1,0)</f>
        <v>0</v>
      </c>
      <c r="QN207" s="2">
        <f>IF(AND(NT207&gt;'Graph Creator'!$M$4,'Detalle de Cuentas'!NT207&lt;='Graph Creator'!$N$4),1,0)</f>
        <v>0</v>
      </c>
      <c r="QO207" s="2">
        <f>IF(AND(NU207&gt;'Graph Creator'!$M$4,'Detalle de Cuentas'!NU207&lt;='Graph Creator'!$N$4),1,0)</f>
        <v>0</v>
      </c>
      <c r="QP207" s="2">
        <f>IF(AND(NV207&gt;'Graph Creator'!$M$4,'Detalle de Cuentas'!NV207&lt;='Graph Creator'!$N$4),1,0)</f>
        <v>0</v>
      </c>
      <c r="QQ207" s="2">
        <f>IF(AND(NW207&gt;'Graph Creator'!$M$4,'Detalle de Cuentas'!NW207&lt;='Graph Creator'!$N$4),1,0)</f>
        <v>0</v>
      </c>
      <c r="QR207" s="2">
        <f>IF(AND(NX207&gt;'Graph Creator'!$M$4,'Detalle de Cuentas'!NX207&lt;='Graph Creator'!$N$4),1,0)</f>
        <v>0</v>
      </c>
      <c r="QS207" s="2">
        <f>IF(AND(NY207&gt;'Graph Creator'!$M$4,'Detalle de Cuentas'!NY207&lt;='Graph Creator'!$N$4),1,0)</f>
        <v>0</v>
      </c>
      <c r="QT207" s="2">
        <f>IF(AND(NZ207&gt;'Graph Creator'!$M$4,'Detalle de Cuentas'!NZ207&lt;='Graph Creator'!$N$4),1,0)</f>
        <v>0</v>
      </c>
      <c r="QU207" s="2">
        <f>IF(AND(OA207&gt;'Graph Creator'!$M$4,'Detalle de Cuentas'!OA207&lt;='Graph Creator'!$N$4),1,0)</f>
        <v>0</v>
      </c>
      <c r="QV207" s="2">
        <f>IF(AND(OB207&gt;'Graph Creator'!$M$4,'Detalle de Cuentas'!OB207&lt;='Graph Creator'!$N$4),1,0)</f>
        <v>0</v>
      </c>
      <c r="QW207" s="2">
        <f>IF(AND(OC207&gt;'Graph Creator'!$M$4,'Detalle de Cuentas'!OC207&lt;='Graph Creator'!$N$4),1,0)</f>
        <v>0</v>
      </c>
      <c r="QX207" s="2">
        <f>IF(AND(NF207&gt;'Graph Creator'!$N$4,'Detalle de Cuentas'!NF207&lt;='Graph Creator'!$O$4),1,0)</f>
        <v>0</v>
      </c>
      <c r="QY207" s="2">
        <f>IF(AND(NG207&gt;'Graph Creator'!$N$4,'Detalle de Cuentas'!NG207&lt;='Graph Creator'!$O$4),1,0)</f>
        <v>0</v>
      </c>
      <c r="QZ207" s="2">
        <f>IF(AND(NH207&gt;'Graph Creator'!$N$4,'Detalle de Cuentas'!NH207&lt;='Graph Creator'!$O$4),1,0)</f>
        <v>0</v>
      </c>
      <c r="RA207" s="2">
        <f>IF(AND(NI207&gt;'Graph Creator'!$N$4,'Detalle de Cuentas'!NI207&lt;='Graph Creator'!$O$4),1,0)</f>
        <v>0</v>
      </c>
      <c r="RB207" s="2">
        <f>IF(AND(NJ207&gt;'Graph Creator'!$N$4,'Detalle de Cuentas'!NJ207&lt;='Graph Creator'!$O$4),1,0)</f>
        <v>0</v>
      </c>
      <c r="RC207" s="2">
        <f>IF(AND(NK207&gt;'Graph Creator'!$N$4,'Detalle de Cuentas'!NK207&lt;='Graph Creator'!$O$4),1,0)</f>
        <v>0</v>
      </c>
      <c r="RD207" s="2">
        <f>IF(AND(NL207&gt;'Graph Creator'!$N$4,'Detalle de Cuentas'!NL207&lt;='Graph Creator'!$O$4),1,0)</f>
        <v>0</v>
      </c>
      <c r="RE207" s="2">
        <f>IF(AND(NM207&gt;'Graph Creator'!$N$4,'Detalle de Cuentas'!NM207&lt;='Graph Creator'!$O$4),1,0)</f>
        <v>0</v>
      </c>
      <c r="RF207" s="2">
        <f>IF(AND(NN207&gt;'Graph Creator'!$N$4,'Detalle de Cuentas'!NN207&lt;='Graph Creator'!$O$4),1,0)</f>
        <v>0</v>
      </c>
      <c r="RG207" s="2">
        <f>IF(AND(NO207&gt;'Graph Creator'!$N$4,'Detalle de Cuentas'!NO207&lt;='Graph Creator'!$O$4),1,0)</f>
        <v>0</v>
      </c>
      <c r="RH207" s="2">
        <f>IF(AND(NP207&gt;'Graph Creator'!$N$4,'Detalle de Cuentas'!NP207&lt;='Graph Creator'!$O$4),1,0)</f>
        <v>0</v>
      </c>
      <c r="RI207" s="2">
        <f>IF(AND(NQ207&gt;'Graph Creator'!$N$4,'Detalle de Cuentas'!NQ207&lt;='Graph Creator'!$O$4),1,0)</f>
        <v>0</v>
      </c>
      <c r="RJ207" s="2">
        <f>IF(AND(NR207&gt;'Graph Creator'!$N$4,'Detalle de Cuentas'!NR207&lt;='Graph Creator'!$O$4),1,0)</f>
        <v>0</v>
      </c>
      <c r="RK207" s="2">
        <f>IF(AND(NS207&gt;'Graph Creator'!$N$4,'Detalle de Cuentas'!NS207&lt;='Graph Creator'!$O$4),1,0)</f>
        <v>0</v>
      </c>
      <c r="RL207" s="2">
        <f>IF(AND(NT207&gt;'Graph Creator'!$N$4,'Detalle de Cuentas'!NT207&lt;='Graph Creator'!$O$4),1,0)</f>
        <v>0</v>
      </c>
      <c r="RM207" s="2">
        <f>IF(AND(NU207&gt;'Graph Creator'!$N$4,'Detalle de Cuentas'!NU207&lt;='Graph Creator'!$O$4),1,0)</f>
        <v>0</v>
      </c>
      <c r="RN207" s="2">
        <f>IF(AND(NV207&gt;'Graph Creator'!$N$4,'Detalle de Cuentas'!NV207&lt;='Graph Creator'!$O$4),1,0)</f>
        <v>0</v>
      </c>
      <c r="RO207" s="2">
        <f>IF(AND(NW207&gt;'Graph Creator'!$N$4,'Detalle de Cuentas'!NW207&lt;='Graph Creator'!$O$4),1,0)</f>
        <v>0</v>
      </c>
      <c r="RP207" s="2">
        <f>IF(AND(NX207&gt;'Graph Creator'!$N$4,'Detalle de Cuentas'!NX207&lt;='Graph Creator'!$O$4),1,0)</f>
        <v>0</v>
      </c>
      <c r="RQ207" s="2">
        <f>IF(AND(NY207&gt;'Graph Creator'!$N$4,'Detalle de Cuentas'!NY207&lt;='Graph Creator'!$O$4),1,0)</f>
        <v>0</v>
      </c>
      <c r="RR207" s="2">
        <f>IF(AND(NZ207&gt;'Graph Creator'!$N$4,'Detalle de Cuentas'!NZ207&lt;='Graph Creator'!$O$4),1,0)</f>
        <v>0</v>
      </c>
      <c r="RS207" s="2">
        <f>IF(AND(OA207&gt;'Graph Creator'!$N$4,'Detalle de Cuentas'!OA207&lt;='Graph Creator'!$O$4),1,0)</f>
        <v>0</v>
      </c>
      <c r="RT207" s="2">
        <f>IF(AND(OB207&gt;'Graph Creator'!$N$4,'Detalle de Cuentas'!OB207&lt;='Graph Creator'!$O$4),1,0)</f>
        <v>0</v>
      </c>
      <c r="RU207" s="2">
        <f>IF(AND(OC207&gt;'Graph Creator'!$N$4,'Detalle de Cuentas'!OC207&lt;='Graph Creator'!$O$4),1,0)</f>
        <v>0</v>
      </c>
      <c r="RV207" s="2" t="e">
        <f t="shared" si="2027"/>
        <v>#VALUE!</v>
      </c>
      <c r="RW207" s="2" t="e">
        <f t="shared" si="2028"/>
        <v>#VALUE!</v>
      </c>
      <c r="RX207" s="2" t="e">
        <f t="shared" si="2029"/>
        <v>#VALUE!</v>
      </c>
      <c r="RY207" s="2" t="e">
        <f t="shared" si="2030"/>
        <v>#VALUE!</v>
      </c>
      <c r="RZ207" s="2" t="e">
        <f t="shared" si="2031"/>
        <v>#VALUE!</v>
      </c>
      <c r="SA207" s="2" t="e">
        <f t="shared" si="2032"/>
        <v>#VALUE!</v>
      </c>
      <c r="SB207" s="2" t="e">
        <f t="shared" si="2033"/>
        <v>#VALUE!</v>
      </c>
      <c r="SC207" s="2" t="e">
        <f t="shared" si="2034"/>
        <v>#VALUE!</v>
      </c>
      <c r="SD207" s="2" t="e">
        <f t="shared" si="2035"/>
        <v>#VALUE!</v>
      </c>
      <c r="SE207" s="2" t="e">
        <f t="shared" si="2036"/>
        <v>#VALUE!</v>
      </c>
      <c r="SF207" s="2" t="e">
        <f t="shared" si="2037"/>
        <v>#VALUE!</v>
      </c>
      <c r="SG207" s="2" t="e">
        <f t="shared" si="2038"/>
        <v>#VALUE!</v>
      </c>
      <c r="SH207" s="2" t="e">
        <f t="shared" si="2039"/>
        <v>#VALUE!</v>
      </c>
      <c r="SI207" s="2" t="e">
        <f t="shared" si="2040"/>
        <v>#VALUE!</v>
      </c>
      <c r="SJ207" s="2" t="e">
        <f t="shared" si="2041"/>
        <v>#VALUE!</v>
      </c>
      <c r="SK207" s="2" t="e">
        <f t="shared" si="2042"/>
        <v>#VALUE!</v>
      </c>
      <c r="SL207" s="2" t="e">
        <f t="shared" si="2043"/>
        <v>#VALUE!</v>
      </c>
      <c r="SM207" s="2" t="e">
        <f t="shared" si="2044"/>
        <v>#VALUE!</v>
      </c>
      <c r="SN207" s="2" t="e">
        <f t="shared" si="2045"/>
        <v>#VALUE!</v>
      </c>
      <c r="SO207" s="2" t="e">
        <f t="shared" si="2046"/>
        <v>#VALUE!</v>
      </c>
      <c r="SP207" s="2" t="e">
        <f t="shared" si="2047"/>
        <v>#VALUE!</v>
      </c>
      <c r="SQ207" s="2" t="e">
        <f t="shared" si="2048"/>
        <v>#VALUE!</v>
      </c>
      <c r="SR207" s="2" t="e">
        <f t="shared" si="2049"/>
        <v>#VALUE!</v>
      </c>
      <c r="SS207" s="2" t="e">
        <f t="shared" si="2050"/>
        <v>#VALUE!</v>
      </c>
      <c r="ST207" s="2" t="e">
        <f t="shared" si="2051"/>
        <v>#VALUE!</v>
      </c>
      <c r="SU207" s="2" t="e">
        <f t="shared" si="2052"/>
        <v>#VALUE!</v>
      </c>
      <c r="SV207" s="2" t="e">
        <f t="shared" si="2053"/>
        <v>#VALUE!</v>
      </c>
      <c r="SW207" s="2" t="e">
        <f t="shared" si="2054"/>
        <v>#VALUE!</v>
      </c>
      <c r="SX207" s="2" t="e">
        <f t="shared" si="2055"/>
        <v>#VALUE!</v>
      </c>
      <c r="SY207" s="2" t="e">
        <f t="shared" si="2056"/>
        <v>#VALUE!</v>
      </c>
      <c r="SZ207" s="2" t="e">
        <f t="shared" si="2057"/>
        <v>#VALUE!</v>
      </c>
      <c r="TA207" s="2" t="e">
        <f t="shared" si="2058"/>
        <v>#VALUE!</v>
      </c>
      <c r="TB207" s="2" t="e">
        <f t="shared" si="2059"/>
        <v>#VALUE!</v>
      </c>
      <c r="TC207" s="2" t="e">
        <f t="shared" si="2060"/>
        <v>#VALUE!</v>
      </c>
      <c r="TD207" s="2" t="e">
        <f t="shared" si="2061"/>
        <v>#VALUE!</v>
      </c>
      <c r="TE207" s="2" t="e">
        <f t="shared" si="2062"/>
        <v>#VALUE!</v>
      </c>
      <c r="TF207" s="2" t="str">
        <f>IF(DZ207=1,IF(SUM(DZ$17:DZ207)&lt;2,""&amp;B207,", "&amp;B207),"")</f>
        <v/>
      </c>
      <c r="TG207" s="2" t="str">
        <f t="shared" si="2075"/>
        <v/>
      </c>
      <c r="TH207" s="2">
        <f t="shared" si="2063"/>
        <v>0</v>
      </c>
      <c r="TI207" s="14" t="str">
        <f t="shared" si="2064"/>
        <v/>
      </c>
      <c r="TJ207" s="14" t="e">
        <f t="shared" si="1884"/>
        <v>#VALUE!</v>
      </c>
      <c r="TK207" s="14" t="e">
        <f t="shared" si="1885"/>
        <v>#VALUE!</v>
      </c>
      <c r="TL207" s="14" t="e">
        <f t="shared" si="1886"/>
        <v>#VALUE!</v>
      </c>
      <c r="TM207" s="14" t="e">
        <f t="shared" si="1887"/>
        <v>#VALUE!</v>
      </c>
      <c r="TN207" s="14" t="e">
        <f t="shared" si="1888"/>
        <v>#VALUE!</v>
      </c>
      <c r="TO207" s="14" t="e">
        <f t="shared" si="1889"/>
        <v>#VALUE!</v>
      </c>
      <c r="TP207" s="14" t="e">
        <f t="shared" si="1890"/>
        <v>#VALUE!</v>
      </c>
      <c r="TQ207" s="14" t="e">
        <f t="shared" si="1891"/>
        <v>#VALUE!</v>
      </c>
      <c r="TR207" s="14" t="e">
        <f t="shared" si="1892"/>
        <v>#VALUE!</v>
      </c>
      <c r="TS207" s="14" t="e">
        <f t="shared" si="1893"/>
        <v>#VALUE!</v>
      </c>
      <c r="TT207" s="14" t="e">
        <f t="shared" si="1894"/>
        <v>#VALUE!</v>
      </c>
      <c r="TU207" s="14" t="e">
        <f t="shared" si="1895"/>
        <v>#VALUE!</v>
      </c>
      <c r="TV207" s="14" t="e">
        <f t="shared" si="1896"/>
        <v>#VALUE!</v>
      </c>
      <c r="TW207" s="14" t="e">
        <f t="shared" si="1897"/>
        <v>#VALUE!</v>
      </c>
      <c r="TX207" s="14" t="e">
        <f t="shared" si="1898"/>
        <v>#VALUE!</v>
      </c>
      <c r="TY207" s="14" t="e">
        <f t="shared" si="1899"/>
        <v>#VALUE!</v>
      </c>
      <c r="TZ207" s="14" t="e">
        <f t="shared" si="1900"/>
        <v>#VALUE!</v>
      </c>
      <c r="UA207" s="14" t="e">
        <f t="shared" si="1901"/>
        <v>#VALUE!</v>
      </c>
      <c r="UB207" s="14" t="e">
        <f t="shared" si="1902"/>
        <v>#VALUE!</v>
      </c>
      <c r="UC207" s="14" t="e">
        <f t="shared" si="1903"/>
        <v>#VALUE!</v>
      </c>
      <c r="UD207" s="14" t="e">
        <f t="shared" si="1904"/>
        <v>#VALUE!</v>
      </c>
      <c r="UE207" s="14" t="e">
        <f t="shared" si="1905"/>
        <v>#VALUE!</v>
      </c>
      <c r="UF207" s="14" t="e">
        <f t="shared" si="1906"/>
        <v>#VALUE!</v>
      </c>
      <c r="UH207" s="2">
        <f>IF($C$4-$R207&gt;'Graph Creator'!$E$2*'Graph Creator'!$D$13*12,0,1)</f>
        <v>1</v>
      </c>
      <c r="UJ207" s="2" t="e">
        <f t="shared" si="2065"/>
        <v>#VALUE!</v>
      </c>
      <c r="UK207" s="2" t="e">
        <f t="shared" si="1907"/>
        <v>#VALUE!</v>
      </c>
      <c r="UL207" s="2" t="e">
        <f t="shared" si="1908"/>
        <v>#VALUE!</v>
      </c>
      <c r="UM207" s="2" t="e">
        <f t="shared" si="1909"/>
        <v>#VALUE!</v>
      </c>
      <c r="UN207" s="2" t="e">
        <f t="shared" si="1910"/>
        <v>#VALUE!</v>
      </c>
      <c r="UO207" s="2" t="e">
        <f t="shared" si="1911"/>
        <v>#VALUE!</v>
      </c>
      <c r="UP207" s="2" t="e">
        <f t="shared" si="1912"/>
        <v>#VALUE!</v>
      </c>
      <c r="UQ207" s="2" t="e">
        <f t="shared" si="1913"/>
        <v>#VALUE!</v>
      </c>
      <c r="UR207" s="2" t="e">
        <f t="shared" si="1914"/>
        <v>#VALUE!</v>
      </c>
      <c r="US207" s="2" t="e">
        <f t="shared" si="1915"/>
        <v>#VALUE!</v>
      </c>
      <c r="UT207" s="2" t="e">
        <f t="shared" si="1916"/>
        <v>#VALUE!</v>
      </c>
      <c r="UU207" s="2" t="e">
        <f t="shared" si="1917"/>
        <v>#VALUE!</v>
      </c>
      <c r="UV207" s="2" t="e">
        <f t="shared" si="1918"/>
        <v>#VALUE!</v>
      </c>
      <c r="UW207" s="2" t="e">
        <f t="shared" si="1919"/>
        <v>#VALUE!</v>
      </c>
      <c r="UX207" s="2" t="e">
        <f t="shared" si="1920"/>
        <v>#VALUE!</v>
      </c>
      <c r="UY207" s="2" t="e">
        <f t="shared" si="1921"/>
        <v>#VALUE!</v>
      </c>
      <c r="UZ207" s="2" t="e">
        <f t="shared" si="1922"/>
        <v>#VALUE!</v>
      </c>
      <c r="VA207" s="2" t="e">
        <f t="shared" si="1923"/>
        <v>#VALUE!</v>
      </c>
      <c r="VB207" s="2" t="e">
        <f t="shared" si="1924"/>
        <v>#VALUE!</v>
      </c>
      <c r="VC207" s="2" t="e">
        <f t="shared" si="1925"/>
        <v>#VALUE!</v>
      </c>
      <c r="VD207" s="2" t="e">
        <f t="shared" si="1926"/>
        <v>#VALUE!</v>
      </c>
      <c r="VE207" s="2" t="e">
        <f t="shared" si="1927"/>
        <v>#VALUE!</v>
      </c>
      <c r="VF207" s="2" t="e">
        <f t="shared" si="1928"/>
        <v>#VALUE!</v>
      </c>
      <c r="VG207" s="2" t="e">
        <f t="shared" si="1929"/>
        <v>#VALUE!</v>
      </c>
      <c r="VH207" s="2" t="e">
        <f t="shared" si="1930"/>
        <v>#VALUE!</v>
      </c>
      <c r="VI207" s="2" t="e">
        <f t="shared" si="1931"/>
        <v>#VALUE!</v>
      </c>
      <c r="VJ207" s="2" t="e">
        <f t="shared" si="1932"/>
        <v>#VALUE!</v>
      </c>
      <c r="VK207" s="2" t="e">
        <f t="shared" si="1933"/>
        <v>#VALUE!</v>
      </c>
      <c r="VL207" s="2" t="e">
        <f t="shared" si="1934"/>
        <v>#VALUE!</v>
      </c>
      <c r="VM207" s="2" t="e">
        <f t="shared" si="1935"/>
        <v>#VALUE!</v>
      </c>
      <c r="VN207" s="2" t="e">
        <f t="shared" si="1936"/>
        <v>#VALUE!</v>
      </c>
      <c r="VO207" s="2" t="e">
        <f t="shared" si="1937"/>
        <v>#VALUE!</v>
      </c>
      <c r="VP207" s="2" t="e">
        <f t="shared" si="1938"/>
        <v>#VALUE!</v>
      </c>
      <c r="VQ207" s="2" t="e">
        <f t="shared" si="1939"/>
        <v>#VALUE!</v>
      </c>
      <c r="VR207" s="2" t="e">
        <f t="shared" si="1940"/>
        <v>#VALUE!</v>
      </c>
      <c r="VS207" s="2" t="e">
        <f t="shared" si="1941"/>
        <v>#VALUE!</v>
      </c>
      <c r="VT207" s="98">
        <f t="shared" si="2066"/>
        <v>0</v>
      </c>
      <c r="VU207" s="98">
        <f t="shared" si="1942"/>
        <v>0</v>
      </c>
      <c r="VV207" s="98">
        <f t="shared" si="1943"/>
        <v>0</v>
      </c>
      <c r="VW207" s="98">
        <f t="shared" si="1944"/>
        <v>0</v>
      </c>
      <c r="VX207" s="98">
        <f t="shared" si="1945"/>
        <v>0</v>
      </c>
      <c r="VY207" s="98">
        <f t="shared" si="1946"/>
        <v>0</v>
      </c>
      <c r="VZ207" s="98">
        <f t="shared" si="1947"/>
        <v>0</v>
      </c>
      <c r="WA207" s="98">
        <f t="shared" si="1948"/>
        <v>0</v>
      </c>
      <c r="WB207" s="98">
        <f t="shared" si="1949"/>
        <v>0</v>
      </c>
      <c r="WC207" s="98">
        <f t="shared" si="1950"/>
        <v>0</v>
      </c>
      <c r="WD207" s="98">
        <f t="shared" si="1951"/>
        <v>0</v>
      </c>
      <c r="WE207" s="98">
        <f t="shared" si="1952"/>
        <v>0</v>
      </c>
      <c r="WF207" s="98">
        <f t="shared" si="1953"/>
        <v>0</v>
      </c>
      <c r="WG207" s="98">
        <f t="shared" si="1954"/>
        <v>0</v>
      </c>
      <c r="WH207" s="98">
        <f t="shared" si="1955"/>
        <v>0</v>
      </c>
      <c r="WI207" s="98">
        <f t="shared" si="1956"/>
        <v>0</v>
      </c>
      <c r="WJ207" s="98">
        <f t="shared" si="1957"/>
        <v>0</v>
      </c>
      <c r="WK207" s="98">
        <f t="shared" si="1958"/>
        <v>0</v>
      </c>
      <c r="WL207" s="98">
        <f t="shared" si="1959"/>
        <v>0</v>
      </c>
      <c r="WM207" s="98">
        <f t="shared" si="1960"/>
        <v>0</v>
      </c>
      <c r="WN207" s="98">
        <f t="shared" si="1961"/>
        <v>0</v>
      </c>
      <c r="WO207" s="98">
        <f t="shared" si="1962"/>
        <v>0</v>
      </c>
      <c r="WP207" s="98">
        <f t="shared" si="1963"/>
        <v>0</v>
      </c>
      <c r="WQ207" s="98">
        <f t="shared" si="1964"/>
        <v>0</v>
      </c>
      <c r="WR207" s="98">
        <f>IFERROR(INDEX('Score Calculation'!$D$38:$D$41,MATCH('Detalle de Cuentas'!VT207,'Score Calculation'!$C$38:$C$41,1)),0)</f>
        <v>4</v>
      </c>
      <c r="WS207" s="98">
        <f>IFERROR(INDEX('Score Calculation'!$D$38:$D$41,MATCH('Detalle de Cuentas'!VU207,'Score Calculation'!$C$38:$C$41,1)),0)</f>
        <v>4</v>
      </c>
      <c r="WT207" s="98">
        <f>IFERROR(INDEX('Score Calculation'!$D$38:$D$41,MATCH('Detalle de Cuentas'!VV207,'Score Calculation'!$C$38:$C$41,1)),0)</f>
        <v>4</v>
      </c>
      <c r="WU207" s="98">
        <f>IFERROR(INDEX('Score Calculation'!$D$38:$D$41,MATCH('Detalle de Cuentas'!VW207,'Score Calculation'!$C$38:$C$41,1)),0)</f>
        <v>4</v>
      </c>
      <c r="WV207" s="98">
        <f>IFERROR(INDEX('Score Calculation'!$D$38:$D$41,MATCH('Detalle de Cuentas'!VX207,'Score Calculation'!$C$38:$C$41,1)),0)</f>
        <v>4</v>
      </c>
      <c r="WW207" s="98">
        <f>IFERROR(INDEX('Score Calculation'!$D$38:$D$41,MATCH('Detalle de Cuentas'!VY207,'Score Calculation'!$C$38:$C$41,1)),0)</f>
        <v>4</v>
      </c>
      <c r="WX207" s="98">
        <f>IFERROR(INDEX('Score Calculation'!$D$38:$D$41,MATCH('Detalle de Cuentas'!VZ207,'Score Calculation'!$C$38:$C$41,1)),0)</f>
        <v>4</v>
      </c>
      <c r="WY207" s="98">
        <f>IFERROR(INDEX('Score Calculation'!$D$38:$D$41,MATCH('Detalle de Cuentas'!WA207,'Score Calculation'!$C$38:$C$41,1)),0)</f>
        <v>4</v>
      </c>
      <c r="WZ207" s="98">
        <f>IFERROR(INDEX('Score Calculation'!$D$38:$D$41,MATCH('Detalle de Cuentas'!WB207,'Score Calculation'!$C$38:$C$41,1)),0)</f>
        <v>4</v>
      </c>
      <c r="XA207" s="98">
        <f>IFERROR(INDEX('Score Calculation'!$D$38:$D$41,MATCH('Detalle de Cuentas'!WC207,'Score Calculation'!$C$38:$C$41,1)),0)</f>
        <v>4</v>
      </c>
      <c r="XB207" s="98">
        <f>IFERROR(INDEX('Score Calculation'!$D$38:$D$41,MATCH('Detalle de Cuentas'!WD207,'Score Calculation'!$C$38:$C$41,1)),0)</f>
        <v>4</v>
      </c>
      <c r="XC207" s="98">
        <f>IFERROR(INDEX('Score Calculation'!$D$38:$D$41,MATCH('Detalle de Cuentas'!WE207,'Score Calculation'!$C$38:$C$41,1)),0)</f>
        <v>4</v>
      </c>
      <c r="XD207" s="98">
        <f>IFERROR(INDEX('Score Calculation'!$D$38:$D$41,MATCH('Detalle de Cuentas'!WF207,'Score Calculation'!$C$38:$C$41,1)),0)</f>
        <v>4</v>
      </c>
      <c r="XE207" s="98">
        <f>IFERROR(INDEX('Score Calculation'!$D$38:$D$41,MATCH('Detalle de Cuentas'!WG207,'Score Calculation'!$C$38:$C$41,1)),0)</f>
        <v>4</v>
      </c>
      <c r="XF207" s="98">
        <f>IFERROR(INDEX('Score Calculation'!$D$38:$D$41,MATCH('Detalle de Cuentas'!WH207,'Score Calculation'!$C$38:$C$41,1)),0)</f>
        <v>4</v>
      </c>
      <c r="XG207" s="98">
        <f>IFERROR(INDEX('Score Calculation'!$D$38:$D$41,MATCH('Detalle de Cuentas'!WI207,'Score Calculation'!$C$38:$C$41,1)),0)</f>
        <v>4</v>
      </c>
      <c r="XH207" s="98">
        <f>IFERROR(INDEX('Score Calculation'!$D$38:$D$41,MATCH('Detalle de Cuentas'!WJ207,'Score Calculation'!$C$38:$C$41,1)),0)</f>
        <v>4</v>
      </c>
      <c r="XI207" s="98">
        <f>IFERROR(INDEX('Score Calculation'!$D$38:$D$41,MATCH('Detalle de Cuentas'!WK207,'Score Calculation'!$C$38:$C$41,1)),0)</f>
        <v>4</v>
      </c>
      <c r="XJ207" s="98">
        <f>IFERROR(INDEX('Score Calculation'!$D$38:$D$41,MATCH('Detalle de Cuentas'!WL207,'Score Calculation'!$C$38:$C$41,1)),0)</f>
        <v>4</v>
      </c>
      <c r="XK207" s="98">
        <f>IFERROR(INDEX('Score Calculation'!$D$38:$D$41,MATCH('Detalle de Cuentas'!WM207,'Score Calculation'!$C$38:$C$41,1)),0)</f>
        <v>4</v>
      </c>
      <c r="XL207" s="98">
        <f>IFERROR(INDEX('Score Calculation'!$D$38:$D$41,MATCH('Detalle de Cuentas'!WN207,'Score Calculation'!$C$38:$C$41,1)),0)</f>
        <v>4</v>
      </c>
      <c r="XM207" s="98">
        <f>IFERROR(INDEX('Score Calculation'!$D$38:$D$41,MATCH('Detalle de Cuentas'!WO207,'Score Calculation'!$C$38:$C$41,1)),0)</f>
        <v>4</v>
      </c>
      <c r="XN207" s="98">
        <f>IFERROR(INDEX('Score Calculation'!$D$38:$D$41,MATCH('Detalle de Cuentas'!WP207,'Score Calculation'!$C$38:$C$41,1)),0)</f>
        <v>4</v>
      </c>
      <c r="XO207" s="98">
        <f>IFERROR(INDEX('Score Calculation'!$D$38:$D$41,MATCH('Detalle de Cuentas'!WQ207,'Score Calculation'!$C$38:$C$41,1)),0)</f>
        <v>4</v>
      </c>
      <c r="XP207" s="98">
        <f>IFERROR(INDEX('Score Calculation'!$D$24:$D$31,MATCH('Detalle de Cuentas'!NF207,'Score Calculation'!$C$24:$C$31,1)),0)</f>
        <v>1</v>
      </c>
      <c r="XQ207" s="98">
        <f>IFERROR(INDEX('Score Calculation'!$D$24:$D$31,MATCH('Detalle de Cuentas'!NG207,'Score Calculation'!$C$24:$C$31,1)),0)</f>
        <v>1</v>
      </c>
      <c r="XR207" s="98">
        <f>IFERROR(INDEX('Score Calculation'!$D$24:$D$31,MATCH('Detalle de Cuentas'!NH207,'Score Calculation'!$C$24:$C$31,1)),0)</f>
        <v>1</v>
      </c>
      <c r="XS207" s="98">
        <f>IFERROR(INDEX('Score Calculation'!$D$24:$D$31,MATCH('Detalle de Cuentas'!NI207,'Score Calculation'!$C$24:$C$31,1)),0)</f>
        <v>1</v>
      </c>
      <c r="XT207" s="98">
        <f>IFERROR(INDEX('Score Calculation'!$D$24:$D$31,MATCH('Detalle de Cuentas'!NJ207,'Score Calculation'!$C$24:$C$31,1)),0)</f>
        <v>1</v>
      </c>
      <c r="XU207" s="98">
        <f>IFERROR(INDEX('Score Calculation'!$D$24:$D$31,MATCH('Detalle de Cuentas'!NK207,'Score Calculation'!$C$24:$C$31,1)),0)</f>
        <v>1</v>
      </c>
      <c r="XV207" s="98">
        <f>IFERROR(INDEX('Score Calculation'!$D$24:$D$31,MATCH('Detalle de Cuentas'!NL207,'Score Calculation'!$C$24:$C$31,1)),0)</f>
        <v>1</v>
      </c>
      <c r="XW207" s="98">
        <f>IFERROR(INDEX('Score Calculation'!$D$24:$D$31,MATCH('Detalle de Cuentas'!NM207,'Score Calculation'!$C$24:$C$31,1)),0)</f>
        <v>1</v>
      </c>
      <c r="XX207" s="98">
        <f>IFERROR(INDEX('Score Calculation'!$D$24:$D$31,MATCH('Detalle de Cuentas'!NN207,'Score Calculation'!$C$24:$C$31,1)),0)</f>
        <v>1</v>
      </c>
      <c r="XY207" s="98">
        <f>IFERROR(INDEX('Score Calculation'!$D$24:$D$31,MATCH('Detalle de Cuentas'!NO207,'Score Calculation'!$C$24:$C$31,1)),0)</f>
        <v>1</v>
      </c>
      <c r="XZ207" s="98">
        <f>IFERROR(INDEX('Score Calculation'!$D$24:$D$31,MATCH('Detalle de Cuentas'!NP207,'Score Calculation'!$C$24:$C$31,1)),0)</f>
        <v>1</v>
      </c>
      <c r="YA207" s="98">
        <f>IFERROR(INDEX('Score Calculation'!$D$24:$D$31,MATCH('Detalle de Cuentas'!NQ207,'Score Calculation'!$C$24:$C$31,1)),0)</f>
        <v>1</v>
      </c>
      <c r="YB207" s="98">
        <f>IFERROR(INDEX('Score Calculation'!$D$24:$D$31,MATCH('Detalle de Cuentas'!NR207,'Score Calculation'!$C$24:$C$31,1)),0)</f>
        <v>1</v>
      </c>
      <c r="YC207" s="98">
        <f>IFERROR(INDEX('Score Calculation'!$D$24:$D$31,MATCH('Detalle de Cuentas'!NS207,'Score Calculation'!$C$24:$C$31,1)),0)</f>
        <v>1</v>
      </c>
      <c r="YD207" s="98">
        <f>IFERROR(INDEX('Score Calculation'!$D$24:$D$31,MATCH('Detalle de Cuentas'!NT207,'Score Calculation'!$C$24:$C$31,1)),0)</f>
        <v>1</v>
      </c>
      <c r="YE207" s="98">
        <f>IFERROR(INDEX('Score Calculation'!$D$24:$D$31,MATCH('Detalle de Cuentas'!NU207,'Score Calculation'!$C$24:$C$31,1)),0)</f>
        <v>1</v>
      </c>
      <c r="YF207" s="98">
        <f>IFERROR(INDEX('Score Calculation'!$D$24:$D$31,MATCH('Detalle de Cuentas'!NV207,'Score Calculation'!$C$24:$C$31,1)),0)</f>
        <v>1</v>
      </c>
      <c r="YG207" s="98">
        <f>IFERROR(INDEX('Score Calculation'!$D$24:$D$31,MATCH('Detalle de Cuentas'!NW207,'Score Calculation'!$C$24:$C$31,1)),0)</f>
        <v>1</v>
      </c>
      <c r="YH207" s="98">
        <f>IFERROR(INDEX('Score Calculation'!$D$24:$D$31,MATCH('Detalle de Cuentas'!NX207,'Score Calculation'!$C$24:$C$31,1)),0)</f>
        <v>1</v>
      </c>
      <c r="YI207" s="98">
        <f>IFERROR(INDEX('Score Calculation'!$D$24:$D$31,MATCH('Detalle de Cuentas'!NY207,'Score Calculation'!$C$24:$C$31,1)),0)</f>
        <v>1</v>
      </c>
      <c r="YJ207" s="98">
        <f>IFERROR(INDEX('Score Calculation'!$D$24:$D$31,MATCH('Detalle de Cuentas'!NZ207,'Score Calculation'!$C$24:$C$31,1)),0)</f>
        <v>1</v>
      </c>
      <c r="YK207" s="98">
        <f>IFERROR(INDEX('Score Calculation'!$D$24:$D$31,MATCH('Detalle de Cuentas'!OA207,'Score Calculation'!$C$24:$C$31,1)),0)</f>
        <v>1</v>
      </c>
      <c r="YL207" s="98">
        <f>IFERROR(INDEX('Score Calculation'!$D$24:$D$31,MATCH('Detalle de Cuentas'!OB207,'Score Calculation'!$C$24:$C$31,1)),0)</f>
        <v>1</v>
      </c>
      <c r="YM207" s="98">
        <f>IFERROR(INDEX('Score Calculation'!$D$24:$D$31,MATCH('Detalle de Cuentas'!OC207,'Score Calculation'!$C$24:$C$31,1)),0)</f>
        <v>1</v>
      </c>
      <c r="YN207" s="98">
        <f t="shared" si="2067"/>
        <v>0</v>
      </c>
      <c r="YO207" s="98">
        <f>IF(LEFT(TRIM($D207),15)="GRUPO SOLIDARIO",$L207*'Score Calculation'!$H$5,IF(TRIM('Detalle de Cuentas'!$C207)="Semanal",'Detalle de Cuentas'!$L207*'Score Calculation'!$H$6,'Detalle de Cuentas'!$L207))</f>
        <v>0</v>
      </c>
      <c r="YP207" s="99">
        <f>IFERROR(INDEX('Score Calculation'!$D$54:$D$60,MATCH($YO207,'Score Calculation'!$C$54:$C$60,1)),1)</f>
        <v>0.2</v>
      </c>
      <c r="YQ207" s="99">
        <f>IFERROR(INDEX('Score Calculation'!$D$65:$D$123,MATCH(LEFT(TRIM('Detalle de Cuentas'!$F207),20),'Score Calculation'!$F$65:$F$123,0)),1)</f>
        <v>1</v>
      </c>
      <c r="YR207" s="99">
        <f>IFERROR(INDEX('Score Calculation'!$D$46:$D$49,MATCH('Detalle de Cuentas'!$YN207,'Score Calculation'!$C$46:$C$49,1)),1)</f>
        <v>4</v>
      </c>
      <c r="YS207" s="99">
        <f t="shared" si="2068"/>
        <v>0</v>
      </c>
      <c r="YT207" s="99">
        <f t="shared" si="2069"/>
        <v>0</v>
      </c>
      <c r="YU207" s="98" t="str">
        <f t="shared" si="2070"/>
        <v/>
      </c>
      <c r="YV207" s="109">
        <f t="shared" si="2071"/>
        <v>1</v>
      </c>
      <c r="YW207" s="109">
        <f>IFERROR(INDEX('Score Calculation'!$D$187:$D$245,MATCH(LEFT(TRIM('Detalle de Cuentas'!$F207),20),'Score Calculation'!$F$187:$F$245,0)),1)</f>
        <v>1</v>
      </c>
      <c r="YX207" s="109">
        <f>IFERROR(IF($E207="HIPOTECA",-PMT('Score Calculation'!$H$266/(360/$J207),$G207,$YO207)*(30/$J207),-PMT('Score Calculation'!$H$267/(360/$J207),$G207,$YO207)*(30/$J207)),0)</f>
        <v>0</v>
      </c>
      <c r="YY207" s="109">
        <f t="shared" si="2387"/>
        <v>0</v>
      </c>
      <c r="YZ207" s="109">
        <f t="shared" si="2387"/>
        <v>0</v>
      </c>
      <c r="ZA207" s="109">
        <f t="shared" si="2387"/>
        <v>0</v>
      </c>
      <c r="ZB207" s="109">
        <f t="shared" si="2387"/>
        <v>0</v>
      </c>
      <c r="ZC207" s="109">
        <f t="shared" si="2387"/>
        <v>0</v>
      </c>
      <c r="ZD207" s="109">
        <f t="shared" si="2387"/>
        <v>0</v>
      </c>
      <c r="ZE207" s="109">
        <f t="shared" si="2387"/>
        <v>0</v>
      </c>
      <c r="ZF207" s="109">
        <f t="shared" si="2387"/>
        <v>0</v>
      </c>
      <c r="ZG207" s="109">
        <f t="shared" si="2387"/>
        <v>0</v>
      </c>
      <c r="ZH207" s="109">
        <f t="shared" si="2387"/>
        <v>0</v>
      </c>
      <c r="ZI207" s="109">
        <f t="shared" si="2072"/>
        <v>0</v>
      </c>
    </row>
    <row r="208" spans="2:685" x14ac:dyDescent="0.2">
      <c r="B208" s="41">
        <v>192</v>
      </c>
      <c r="C208" s="42"/>
      <c r="D208" s="42"/>
      <c r="E208" s="42"/>
      <c r="F208" s="42"/>
      <c r="G208" s="42"/>
      <c r="H208" s="42"/>
      <c r="I208" s="29"/>
      <c r="J208" s="6" t="str">
        <f t="shared" si="2136"/>
        <v/>
      </c>
      <c r="K208" s="43"/>
      <c r="L208" s="43"/>
      <c r="M208" s="43"/>
      <c r="N208" s="43"/>
      <c r="O208" s="43"/>
      <c r="P208" s="44" t="str">
        <f t="shared" si="1965"/>
        <v/>
      </c>
      <c r="Q208" s="26"/>
      <c r="R208" s="26"/>
      <c r="S208" s="26"/>
      <c r="T208" s="26"/>
      <c r="U208" s="26"/>
      <c r="V208" s="43"/>
      <c r="W208" s="26"/>
      <c r="X208" s="29"/>
      <c r="Y208" s="6">
        <f>IF('Detalle de Cuentas'!$C$4-$R208&gt;'Graph Creator'!$E$2*'Graph Creator'!$D$13*12,0,1)</f>
        <v>1</v>
      </c>
      <c r="Z208" s="45">
        <f t="shared" si="2137"/>
        <v>0</v>
      </c>
      <c r="AA208" s="2" t="e">
        <f t="shared" si="1966"/>
        <v>#VALUE!</v>
      </c>
      <c r="AB208" s="2" t="e">
        <f t="shared" si="1967"/>
        <v>#VALUE!</v>
      </c>
      <c r="AC208" s="2" t="e">
        <f t="shared" si="1968"/>
        <v>#VALUE!</v>
      </c>
      <c r="AD208" s="2" t="e">
        <f t="shared" si="1969"/>
        <v>#VALUE!</v>
      </c>
      <c r="AE208" s="2" t="e">
        <f t="shared" si="1970"/>
        <v>#VALUE!</v>
      </c>
      <c r="AF208" s="2" t="e">
        <f t="shared" si="1971"/>
        <v>#VALUE!</v>
      </c>
      <c r="AG208" s="2">
        <f t="shared" si="1972"/>
        <v>0</v>
      </c>
      <c r="AH208" s="2">
        <f t="shared" si="1973"/>
        <v>0</v>
      </c>
      <c r="AI208" s="2" t="str">
        <f t="shared" si="1974"/>
        <v/>
      </c>
      <c r="AJ208" s="2" t="str">
        <f t="shared" ref="AJ208:BE208" si="2418">IFERROR(SEARCH(".",$I208,AI208+1),"")</f>
        <v/>
      </c>
      <c r="AK208" s="2" t="str">
        <f t="shared" si="2418"/>
        <v/>
      </c>
      <c r="AL208" s="2" t="str">
        <f t="shared" si="2418"/>
        <v/>
      </c>
      <c r="AM208" s="2" t="str">
        <f t="shared" si="2418"/>
        <v/>
      </c>
      <c r="AN208" s="2" t="str">
        <f t="shared" si="2418"/>
        <v/>
      </c>
      <c r="AO208" s="2" t="str">
        <f t="shared" si="2418"/>
        <v/>
      </c>
      <c r="AP208" s="2" t="str">
        <f t="shared" si="2418"/>
        <v/>
      </c>
      <c r="AQ208" s="2" t="str">
        <f t="shared" si="2418"/>
        <v/>
      </c>
      <c r="AR208" s="2" t="str">
        <f t="shared" si="2418"/>
        <v/>
      </c>
      <c r="AS208" s="2" t="str">
        <f t="shared" si="2418"/>
        <v/>
      </c>
      <c r="AT208" s="2" t="str">
        <f t="shared" si="2418"/>
        <v/>
      </c>
      <c r="AU208" s="2" t="str">
        <f t="shared" si="2418"/>
        <v/>
      </c>
      <c r="AV208" s="2" t="str">
        <f t="shared" si="2418"/>
        <v/>
      </c>
      <c r="AW208" s="2" t="str">
        <f t="shared" si="2418"/>
        <v/>
      </c>
      <c r="AX208" s="2" t="str">
        <f t="shared" si="2418"/>
        <v/>
      </c>
      <c r="AY208" s="2" t="str">
        <f t="shared" si="2418"/>
        <v/>
      </c>
      <c r="AZ208" s="2" t="str">
        <f t="shared" si="2418"/>
        <v/>
      </c>
      <c r="BA208" s="2" t="str">
        <f t="shared" si="2418"/>
        <v/>
      </c>
      <c r="BB208" s="2" t="str">
        <f t="shared" si="2418"/>
        <v/>
      </c>
      <c r="BC208" s="2" t="str">
        <f t="shared" si="2418"/>
        <v/>
      </c>
      <c r="BD208" s="2" t="str">
        <f t="shared" si="2418"/>
        <v/>
      </c>
      <c r="BE208" s="2" t="str">
        <f t="shared" si="2418"/>
        <v/>
      </c>
      <c r="BF208" s="2" t="str">
        <f t="shared" si="1976"/>
        <v/>
      </c>
      <c r="BG208" s="2" t="str">
        <f t="shared" si="1620"/>
        <v/>
      </c>
      <c r="BH208" s="2" t="str">
        <f t="shared" si="1621"/>
        <v/>
      </c>
      <c r="BI208" s="2" t="str">
        <f t="shared" si="1622"/>
        <v/>
      </c>
      <c r="BJ208" s="2" t="str">
        <f t="shared" si="1623"/>
        <v/>
      </c>
      <c r="BK208" s="2" t="str">
        <f t="shared" si="1624"/>
        <v/>
      </c>
      <c r="BL208" s="2" t="str">
        <f t="shared" si="1625"/>
        <v/>
      </c>
      <c r="BM208" s="2" t="str">
        <f t="shared" si="1626"/>
        <v/>
      </c>
      <c r="BN208" s="2" t="str">
        <f t="shared" si="1627"/>
        <v/>
      </c>
      <c r="BO208" s="2" t="str">
        <f t="shared" si="1628"/>
        <v/>
      </c>
      <c r="BP208" s="2" t="str">
        <f t="shared" si="1629"/>
        <v/>
      </c>
      <c r="BQ208" s="2" t="str">
        <f t="shared" si="1630"/>
        <v/>
      </c>
      <c r="BR208" s="2" t="str">
        <f t="shared" si="1631"/>
        <v/>
      </c>
      <c r="BS208" s="2" t="str">
        <f t="shared" si="1632"/>
        <v/>
      </c>
      <c r="BT208" s="2" t="str">
        <f t="shared" si="1633"/>
        <v/>
      </c>
      <c r="BU208" s="2" t="str">
        <f t="shared" si="1634"/>
        <v/>
      </c>
      <c r="BV208" s="2" t="str">
        <f t="shared" si="1635"/>
        <v/>
      </c>
      <c r="BW208" s="2" t="str">
        <f t="shared" si="1636"/>
        <v/>
      </c>
      <c r="BX208" s="2" t="str">
        <f t="shared" si="1637"/>
        <v/>
      </c>
      <c r="BY208" s="2" t="str">
        <f t="shared" si="1638"/>
        <v/>
      </c>
      <c r="BZ208" s="2" t="str">
        <f t="shared" si="1639"/>
        <v/>
      </c>
      <c r="CA208" s="2" t="str">
        <f t="shared" si="1640"/>
        <v/>
      </c>
      <c r="CB208" s="2" t="str">
        <f t="shared" si="1641"/>
        <v/>
      </c>
      <c r="CC208" s="2" t="str">
        <f t="shared" si="1642"/>
        <v/>
      </c>
      <c r="CD208" s="14">
        <f t="shared" si="2139"/>
        <v>0</v>
      </c>
      <c r="CE208" s="14" t="e">
        <f t="shared" ref="CE208:DA208" si="2419">CD208-$J$17</f>
        <v>#VALUE!</v>
      </c>
      <c r="CF208" s="14" t="e">
        <f t="shared" si="2419"/>
        <v>#VALUE!</v>
      </c>
      <c r="CG208" s="14" t="e">
        <f t="shared" si="2419"/>
        <v>#VALUE!</v>
      </c>
      <c r="CH208" s="14" t="e">
        <f t="shared" si="2419"/>
        <v>#VALUE!</v>
      </c>
      <c r="CI208" s="14" t="e">
        <f t="shared" si="2419"/>
        <v>#VALUE!</v>
      </c>
      <c r="CJ208" s="14" t="e">
        <f t="shared" si="2419"/>
        <v>#VALUE!</v>
      </c>
      <c r="CK208" s="14" t="e">
        <f t="shared" si="2419"/>
        <v>#VALUE!</v>
      </c>
      <c r="CL208" s="14" t="e">
        <f t="shared" si="2419"/>
        <v>#VALUE!</v>
      </c>
      <c r="CM208" s="14" t="e">
        <f t="shared" si="2419"/>
        <v>#VALUE!</v>
      </c>
      <c r="CN208" s="14" t="e">
        <f t="shared" si="2419"/>
        <v>#VALUE!</v>
      </c>
      <c r="CO208" s="14" t="e">
        <f t="shared" si="2419"/>
        <v>#VALUE!</v>
      </c>
      <c r="CP208" s="14" t="e">
        <f t="shared" si="2419"/>
        <v>#VALUE!</v>
      </c>
      <c r="CQ208" s="14" t="e">
        <f t="shared" si="2419"/>
        <v>#VALUE!</v>
      </c>
      <c r="CR208" s="14" t="e">
        <f t="shared" si="2419"/>
        <v>#VALUE!</v>
      </c>
      <c r="CS208" s="14" t="e">
        <f t="shared" si="2419"/>
        <v>#VALUE!</v>
      </c>
      <c r="CT208" s="14" t="e">
        <f t="shared" si="2419"/>
        <v>#VALUE!</v>
      </c>
      <c r="CU208" s="14" t="e">
        <f t="shared" si="2419"/>
        <v>#VALUE!</v>
      </c>
      <c r="CV208" s="14" t="e">
        <f t="shared" si="2419"/>
        <v>#VALUE!</v>
      </c>
      <c r="CW208" s="14" t="e">
        <f t="shared" si="2419"/>
        <v>#VALUE!</v>
      </c>
      <c r="CX208" s="14" t="e">
        <f t="shared" si="2419"/>
        <v>#VALUE!</v>
      </c>
      <c r="CY208" s="14" t="e">
        <f t="shared" si="2419"/>
        <v>#VALUE!</v>
      </c>
      <c r="CZ208" s="14" t="e">
        <f t="shared" si="2419"/>
        <v>#VALUE!</v>
      </c>
      <c r="DA208" s="14" t="e">
        <f t="shared" si="2419"/>
        <v>#VALUE!</v>
      </c>
      <c r="DB208" s="2">
        <f t="shared" si="1978"/>
        <v>0</v>
      </c>
      <c r="DC208" s="2">
        <f t="shared" si="1979"/>
        <v>0</v>
      </c>
      <c r="DD208" s="2">
        <f t="shared" si="1980"/>
        <v>0</v>
      </c>
      <c r="DE208" s="2">
        <f t="shared" si="1981"/>
        <v>0</v>
      </c>
      <c r="DF208" s="2">
        <f t="shared" si="1982"/>
        <v>0</v>
      </c>
      <c r="DG208" s="2">
        <f t="shared" si="1983"/>
        <v>0</v>
      </c>
      <c r="DH208" s="2">
        <f t="shared" si="1984"/>
        <v>0</v>
      </c>
      <c r="DI208" s="2">
        <f t="shared" si="1985"/>
        <v>0</v>
      </c>
      <c r="DJ208" s="2">
        <f t="shared" si="1986"/>
        <v>0</v>
      </c>
      <c r="DK208" s="2">
        <f t="shared" si="1987"/>
        <v>0</v>
      </c>
      <c r="DL208" s="2">
        <f t="shared" si="1988"/>
        <v>0</v>
      </c>
      <c r="DM208" s="2">
        <f t="shared" si="1989"/>
        <v>0</v>
      </c>
      <c r="DN208" s="2">
        <f t="shared" si="1990"/>
        <v>0</v>
      </c>
      <c r="DO208" s="2">
        <f t="shared" si="1991"/>
        <v>0</v>
      </c>
      <c r="DP208" s="2">
        <f t="shared" si="1992"/>
        <v>0</v>
      </c>
      <c r="DQ208" s="2">
        <f t="shared" si="1993"/>
        <v>0</v>
      </c>
      <c r="DR208" s="2">
        <f t="shared" si="1994"/>
        <v>0</v>
      </c>
      <c r="DS208" s="2">
        <f t="shared" si="1995"/>
        <v>0</v>
      </c>
      <c r="DT208" s="2">
        <f t="shared" si="1996"/>
        <v>0</v>
      </c>
      <c r="DU208" s="2">
        <f t="shared" si="1997"/>
        <v>0</v>
      </c>
      <c r="DV208" s="2">
        <f t="shared" si="1998"/>
        <v>0</v>
      </c>
      <c r="DW208" s="2">
        <f t="shared" si="1999"/>
        <v>0</v>
      </c>
      <c r="DX208" s="2">
        <f t="shared" si="2000"/>
        <v>0</v>
      </c>
      <c r="DY208" s="2">
        <f t="shared" si="2001"/>
        <v>0</v>
      </c>
      <c r="DZ208" s="2">
        <f t="shared" si="2002"/>
        <v>0</v>
      </c>
      <c r="EA208" s="2">
        <f t="shared" si="2003"/>
        <v>0</v>
      </c>
      <c r="EB208" s="2">
        <f t="shared" si="2004"/>
        <v>0</v>
      </c>
      <c r="EC208" s="2">
        <f t="shared" si="2005"/>
        <v>0</v>
      </c>
      <c r="ED208" s="2">
        <f t="shared" si="2006"/>
        <v>0</v>
      </c>
      <c r="EE208" s="2">
        <f t="shared" si="2007"/>
        <v>0</v>
      </c>
      <c r="EF208" s="2">
        <f t="shared" si="2008"/>
        <v>0</v>
      </c>
      <c r="EG208" s="2">
        <f t="shared" si="2009"/>
        <v>0</v>
      </c>
      <c r="EH208" s="2">
        <f t="shared" si="2010"/>
        <v>0</v>
      </c>
      <c r="EI208" s="2">
        <f t="shared" si="2011"/>
        <v>0</v>
      </c>
      <c r="EJ208" s="2">
        <f t="shared" si="2012"/>
        <v>0</v>
      </c>
      <c r="EK208" s="2">
        <f t="shared" si="2013"/>
        <v>0</v>
      </c>
      <c r="EL208" s="2">
        <f t="shared" si="2014"/>
        <v>0</v>
      </c>
      <c r="EM208" s="2">
        <f t="shared" si="2015"/>
        <v>0</v>
      </c>
      <c r="EN208" s="2">
        <f t="shared" si="2016"/>
        <v>0</v>
      </c>
      <c r="EO208" s="2">
        <f t="shared" si="2017"/>
        <v>0</v>
      </c>
      <c r="EP208" s="2">
        <f t="shared" si="2018"/>
        <v>0</v>
      </c>
      <c r="EQ208" s="2">
        <f t="shared" si="2019"/>
        <v>0</v>
      </c>
      <c r="ER208" s="2">
        <f t="shared" si="2020"/>
        <v>0</v>
      </c>
      <c r="ES208" s="2">
        <f t="shared" si="2021"/>
        <v>0</v>
      </c>
      <c r="ET208" s="2">
        <f t="shared" si="2022"/>
        <v>0</v>
      </c>
      <c r="EU208" s="2">
        <f t="shared" si="2023"/>
        <v>0</v>
      </c>
      <c r="EV208" s="2">
        <f t="shared" si="2024"/>
        <v>0</v>
      </c>
      <c r="EW208" s="2">
        <f t="shared" si="2025"/>
        <v>0</v>
      </c>
      <c r="EX208" s="2">
        <f t="shared" si="2141"/>
        <v>1</v>
      </c>
      <c r="EY208" s="2" t="e">
        <f t="shared" si="2142"/>
        <v>#VALUE!</v>
      </c>
      <c r="EZ208" s="2" t="e">
        <f t="shared" si="2143"/>
        <v>#VALUE!</v>
      </c>
      <c r="FA208" s="2" t="e">
        <f t="shared" si="2144"/>
        <v>#VALUE!</v>
      </c>
      <c r="FB208" s="2" t="e">
        <f t="shared" si="2145"/>
        <v>#VALUE!</v>
      </c>
      <c r="FC208" s="2" t="e">
        <f t="shared" si="2146"/>
        <v>#VALUE!</v>
      </c>
      <c r="FD208" s="2" t="e">
        <f t="shared" si="2147"/>
        <v>#VALUE!</v>
      </c>
      <c r="FE208" s="2" t="e">
        <f t="shared" si="2148"/>
        <v>#VALUE!</v>
      </c>
      <c r="FF208" s="2" t="e">
        <f t="shared" si="2149"/>
        <v>#VALUE!</v>
      </c>
      <c r="FG208" s="2" t="e">
        <f t="shared" si="2150"/>
        <v>#VALUE!</v>
      </c>
      <c r="FH208" s="2" t="e">
        <f t="shared" si="2151"/>
        <v>#VALUE!</v>
      </c>
      <c r="FI208" s="2" t="e">
        <f t="shared" si="2152"/>
        <v>#VALUE!</v>
      </c>
      <c r="FJ208" s="2" t="e">
        <f t="shared" si="2153"/>
        <v>#VALUE!</v>
      </c>
      <c r="FK208" s="2" t="e">
        <f t="shared" si="2154"/>
        <v>#VALUE!</v>
      </c>
      <c r="FL208" s="2" t="e">
        <f t="shared" si="2155"/>
        <v>#VALUE!</v>
      </c>
      <c r="FM208" s="2" t="e">
        <f t="shared" si="2156"/>
        <v>#VALUE!</v>
      </c>
      <c r="FN208" s="2" t="e">
        <f t="shared" si="2157"/>
        <v>#VALUE!</v>
      </c>
      <c r="FO208" s="2" t="e">
        <f t="shared" si="2158"/>
        <v>#VALUE!</v>
      </c>
      <c r="FP208" s="2" t="e">
        <f t="shared" si="2159"/>
        <v>#VALUE!</v>
      </c>
      <c r="FQ208" s="2" t="e">
        <f t="shared" si="2160"/>
        <v>#VALUE!</v>
      </c>
      <c r="FR208" s="2" t="e">
        <f t="shared" si="2161"/>
        <v>#VALUE!</v>
      </c>
      <c r="FS208" s="2" t="e">
        <f t="shared" si="2162"/>
        <v>#VALUE!</v>
      </c>
      <c r="FT208" s="2" t="e">
        <f t="shared" si="2163"/>
        <v>#VALUE!</v>
      </c>
      <c r="FU208" s="2" t="e">
        <f t="shared" si="2164"/>
        <v>#VALUE!</v>
      </c>
      <c r="FV208" s="2">
        <f t="shared" si="2165"/>
        <v>1</v>
      </c>
      <c r="FW208" s="2" t="e">
        <f t="shared" si="2166"/>
        <v>#VALUE!</v>
      </c>
      <c r="FX208" s="2" t="e">
        <f t="shared" si="2167"/>
        <v>#VALUE!</v>
      </c>
      <c r="FY208" s="2" t="e">
        <f t="shared" si="2168"/>
        <v>#VALUE!</v>
      </c>
      <c r="FZ208" s="2" t="e">
        <f t="shared" si="2169"/>
        <v>#VALUE!</v>
      </c>
      <c r="GA208" s="2" t="e">
        <f t="shared" si="2170"/>
        <v>#VALUE!</v>
      </c>
      <c r="GB208" s="2" t="e">
        <f t="shared" si="2171"/>
        <v>#VALUE!</v>
      </c>
      <c r="GC208" s="2" t="e">
        <f t="shared" si="2172"/>
        <v>#VALUE!</v>
      </c>
      <c r="GD208" s="2" t="e">
        <f t="shared" si="2173"/>
        <v>#VALUE!</v>
      </c>
      <c r="GE208" s="2" t="e">
        <f t="shared" si="2174"/>
        <v>#VALUE!</v>
      </c>
      <c r="GF208" s="2" t="e">
        <f t="shared" si="2175"/>
        <v>#VALUE!</v>
      </c>
      <c r="GG208" s="2" t="e">
        <f t="shared" si="2176"/>
        <v>#VALUE!</v>
      </c>
      <c r="GH208" s="2" t="e">
        <f t="shared" si="2177"/>
        <v>#VALUE!</v>
      </c>
      <c r="GI208" s="2" t="e">
        <f t="shared" si="2178"/>
        <v>#VALUE!</v>
      </c>
      <c r="GJ208" s="2" t="e">
        <f t="shared" si="2179"/>
        <v>#VALUE!</v>
      </c>
      <c r="GK208" s="2" t="e">
        <f t="shared" si="2180"/>
        <v>#VALUE!</v>
      </c>
      <c r="GL208" s="2" t="e">
        <f t="shared" si="2181"/>
        <v>#VALUE!</v>
      </c>
      <c r="GM208" s="2" t="e">
        <f t="shared" si="2182"/>
        <v>#VALUE!</v>
      </c>
      <c r="GN208" s="2" t="e">
        <f t="shared" si="2183"/>
        <v>#VALUE!</v>
      </c>
      <c r="GO208" s="2" t="e">
        <f t="shared" si="2184"/>
        <v>#VALUE!</v>
      </c>
      <c r="GP208" s="2" t="e">
        <f t="shared" si="2185"/>
        <v>#VALUE!</v>
      </c>
      <c r="GQ208" s="2" t="e">
        <f t="shared" si="2186"/>
        <v>#VALUE!</v>
      </c>
      <c r="GR208" s="2" t="e">
        <f t="shared" si="2187"/>
        <v>#VALUE!</v>
      </c>
      <c r="GS208" s="2" t="e">
        <f t="shared" si="2188"/>
        <v>#VALUE!</v>
      </c>
      <c r="GT208" s="2">
        <f t="shared" si="2189"/>
        <v>1</v>
      </c>
      <c r="GU208" s="2" t="e">
        <f t="shared" si="2190"/>
        <v>#VALUE!</v>
      </c>
      <c r="GV208" s="2" t="e">
        <f t="shared" si="2191"/>
        <v>#VALUE!</v>
      </c>
      <c r="GW208" s="2" t="e">
        <f t="shared" si="2192"/>
        <v>#VALUE!</v>
      </c>
      <c r="GX208" s="2" t="e">
        <f t="shared" si="2193"/>
        <v>#VALUE!</v>
      </c>
      <c r="GY208" s="2" t="e">
        <f t="shared" si="2194"/>
        <v>#VALUE!</v>
      </c>
      <c r="GZ208" s="2" t="e">
        <f t="shared" si="2195"/>
        <v>#VALUE!</v>
      </c>
      <c r="HA208" s="2" t="e">
        <f t="shared" si="2196"/>
        <v>#VALUE!</v>
      </c>
      <c r="HB208" s="2" t="e">
        <f t="shared" si="2197"/>
        <v>#VALUE!</v>
      </c>
      <c r="HC208" s="2" t="e">
        <f t="shared" si="2198"/>
        <v>#VALUE!</v>
      </c>
      <c r="HD208" s="2" t="e">
        <f t="shared" si="2199"/>
        <v>#VALUE!</v>
      </c>
      <c r="HE208" s="2" t="e">
        <f t="shared" si="2200"/>
        <v>#VALUE!</v>
      </c>
      <c r="HF208" s="2" t="e">
        <f t="shared" si="2201"/>
        <v>#VALUE!</v>
      </c>
      <c r="HG208" s="2" t="e">
        <f t="shared" si="2202"/>
        <v>#VALUE!</v>
      </c>
      <c r="HH208" s="2" t="e">
        <f t="shared" si="2203"/>
        <v>#VALUE!</v>
      </c>
      <c r="HI208" s="2" t="e">
        <f t="shared" si="2204"/>
        <v>#VALUE!</v>
      </c>
      <c r="HJ208" s="2" t="e">
        <f t="shared" si="2205"/>
        <v>#VALUE!</v>
      </c>
      <c r="HK208" s="2" t="e">
        <f t="shared" si="2206"/>
        <v>#VALUE!</v>
      </c>
      <c r="HL208" s="2" t="e">
        <f t="shared" si="2207"/>
        <v>#VALUE!</v>
      </c>
      <c r="HM208" s="2" t="e">
        <f t="shared" si="2208"/>
        <v>#VALUE!</v>
      </c>
      <c r="HN208" s="2" t="e">
        <f t="shared" si="2209"/>
        <v>#VALUE!</v>
      </c>
      <c r="HO208" s="2" t="e">
        <f t="shared" si="2210"/>
        <v>#VALUE!</v>
      </c>
      <c r="HP208" s="2" t="e">
        <f t="shared" si="2211"/>
        <v>#VALUE!</v>
      </c>
      <c r="HQ208" s="2" t="e">
        <f t="shared" si="2212"/>
        <v>#VALUE!</v>
      </c>
      <c r="HR208" s="2">
        <f t="shared" si="2213"/>
        <v>1</v>
      </c>
      <c r="HS208" s="2" t="e">
        <f t="shared" si="2214"/>
        <v>#VALUE!</v>
      </c>
      <c r="HT208" s="2" t="e">
        <f t="shared" si="2215"/>
        <v>#VALUE!</v>
      </c>
      <c r="HU208" s="2" t="e">
        <f t="shared" si="2216"/>
        <v>#VALUE!</v>
      </c>
      <c r="HV208" s="2" t="e">
        <f t="shared" si="2217"/>
        <v>#VALUE!</v>
      </c>
      <c r="HW208" s="2" t="e">
        <f t="shared" si="2218"/>
        <v>#VALUE!</v>
      </c>
      <c r="HX208" s="2" t="e">
        <f t="shared" si="2219"/>
        <v>#VALUE!</v>
      </c>
      <c r="HY208" s="2" t="e">
        <f t="shared" si="2220"/>
        <v>#VALUE!</v>
      </c>
      <c r="HZ208" s="2" t="e">
        <f t="shared" si="2221"/>
        <v>#VALUE!</v>
      </c>
      <c r="IA208" s="2" t="e">
        <f t="shared" si="2222"/>
        <v>#VALUE!</v>
      </c>
      <c r="IB208" s="2" t="e">
        <f t="shared" si="2223"/>
        <v>#VALUE!</v>
      </c>
      <c r="IC208" s="2" t="e">
        <f t="shared" si="2224"/>
        <v>#VALUE!</v>
      </c>
      <c r="ID208" s="2" t="e">
        <f t="shared" si="2225"/>
        <v>#VALUE!</v>
      </c>
      <c r="IE208" s="2" t="e">
        <f t="shared" si="2226"/>
        <v>#VALUE!</v>
      </c>
      <c r="IF208" s="2" t="e">
        <f t="shared" si="2227"/>
        <v>#VALUE!</v>
      </c>
      <c r="IG208" s="2" t="e">
        <f t="shared" si="2228"/>
        <v>#VALUE!</v>
      </c>
      <c r="IH208" s="2" t="e">
        <f t="shared" si="2229"/>
        <v>#VALUE!</v>
      </c>
      <c r="II208" s="2" t="e">
        <f t="shared" si="2230"/>
        <v>#VALUE!</v>
      </c>
      <c r="IJ208" s="2" t="e">
        <f t="shared" si="2231"/>
        <v>#VALUE!</v>
      </c>
      <c r="IK208" s="2" t="e">
        <f t="shared" si="2232"/>
        <v>#VALUE!</v>
      </c>
      <c r="IL208" s="2" t="e">
        <f t="shared" si="2233"/>
        <v>#VALUE!</v>
      </c>
      <c r="IM208" s="2" t="e">
        <f t="shared" si="2234"/>
        <v>#VALUE!</v>
      </c>
      <c r="IN208" s="2" t="e">
        <f t="shared" si="2235"/>
        <v>#VALUE!</v>
      </c>
      <c r="IO208" s="2" t="e">
        <f t="shared" si="2236"/>
        <v>#VALUE!</v>
      </c>
      <c r="IP208" s="2">
        <f t="shared" si="2237"/>
        <v>0</v>
      </c>
      <c r="IQ208" s="2" t="e">
        <f t="shared" si="2238"/>
        <v>#VALUE!</v>
      </c>
      <c r="IR208" s="2" t="e">
        <f t="shared" si="2239"/>
        <v>#VALUE!</v>
      </c>
      <c r="IS208" s="2" t="e">
        <f t="shared" si="2240"/>
        <v>#VALUE!</v>
      </c>
      <c r="IT208" s="2" t="e">
        <f t="shared" si="2241"/>
        <v>#VALUE!</v>
      </c>
      <c r="IU208" s="2" t="e">
        <f t="shared" si="2242"/>
        <v>#VALUE!</v>
      </c>
      <c r="IV208" s="2" t="e">
        <f t="shared" si="2243"/>
        <v>#VALUE!</v>
      </c>
      <c r="IW208" s="2" t="e">
        <f t="shared" si="2244"/>
        <v>#VALUE!</v>
      </c>
      <c r="IX208" s="2" t="e">
        <f t="shared" si="2245"/>
        <v>#VALUE!</v>
      </c>
      <c r="IY208" s="2" t="e">
        <f t="shared" si="2246"/>
        <v>#VALUE!</v>
      </c>
      <c r="IZ208" s="2" t="e">
        <f t="shared" si="2247"/>
        <v>#VALUE!</v>
      </c>
      <c r="JA208" s="2" t="e">
        <f t="shared" si="2248"/>
        <v>#VALUE!</v>
      </c>
      <c r="JB208" s="2" t="e">
        <f t="shared" si="2249"/>
        <v>#VALUE!</v>
      </c>
      <c r="JC208" s="2" t="e">
        <f t="shared" si="2250"/>
        <v>#VALUE!</v>
      </c>
      <c r="JD208" s="2" t="e">
        <f t="shared" si="2251"/>
        <v>#VALUE!</v>
      </c>
      <c r="JE208" s="2" t="e">
        <f t="shared" si="2252"/>
        <v>#VALUE!</v>
      </c>
      <c r="JF208" s="2" t="e">
        <f t="shared" si="2253"/>
        <v>#VALUE!</v>
      </c>
      <c r="JG208" s="2" t="e">
        <f t="shared" si="2254"/>
        <v>#VALUE!</v>
      </c>
      <c r="JH208" s="2" t="e">
        <f t="shared" si="2255"/>
        <v>#VALUE!</v>
      </c>
      <c r="JI208" s="2" t="e">
        <f t="shared" si="2256"/>
        <v>#VALUE!</v>
      </c>
      <c r="JJ208" s="2" t="e">
        <f t="shared" si="2257"/>
        <v>#VALUE!</v>
      </c>
      <c r="JK208" s="2" t="e">
        <f t="shared" si="2258"/>
        <v>#VALUE!</v>
      </c>
      <c r="JL208" s="2" t="e">
        <f t="shared" si="2259"/>
        <v>#VALUE!</v>
      </c>
      <c r="JM208" s="2" t="e">
        <f t="shared" si="2260"/>
        <v>#VALUE!</v>
      </c>
      <c r="JN208" s="2">
        <f t="shared" si="2261"/>
        <v>0</v>
      </c>
      <c r="JO208" s="2" t="e">
        <f t="shared" si="2262"/>
        <v>#VALUE!</v>
      </c>
      <c r="JP208" s="2" t="e">
        <f t="shared" si="2263"/>
        <v>#VALUE!</v>
      </c>
      <c r="JQ208" s="2" t="e">
        <f t="shared" si="2264"/>
        <v>#VALUE!</v>
      </c>
      <c r="JR208" s="2" t="e">
        <f t="shared" si="2265"/>
        <v>#VALUE!</v>
      </c>
      <c r="JS208" s="2" t="e">
        <f t="shared" si="2266"/>
        <v>#VALUE!</v>
      </c>
      <c r="JT208" s="2" t="e">
        <f t="shared" si="2267"/>
        <v>#VALUE!</v>
      </c>
      <c r="JU208" s="2" t="e">
        <f t="shared" si="2268"/>
        <v>#VALUE!</v>
      </c>
      <c r="JV208" s="2" t="e">
        <f t="shared" si="2269"/>
        <v>#VALUE!</v>
      </c>
      <c r="JW208" s="2" t="e">
        <f t="shared" si="2270"/>
        <v>#VALUE!</v>
      </c>
      <c r="JX208" s="2" t="e">
        <f t="shared" si="2271"/>
        <v>#VALUE!</v>
      </c>
      <c r="JY208" s="2" t="e">
        <f t="shared" si="2272"/>
        <v>#VALUE!</v>
      </c>
      <c r="JZ208" s="2" t="e">
        <f t="shared" si="2273"/>
        <v>#VALUE!</v>
      </c>
      <c r="KA208" s="2" t="e">
        <f t="shared" si="2274"/>
        <v>#VALUE!</v>
      </c>
      <c r="KB208" s="2" t="e">
        <f t="shared" si="2275"/>
        <v>#VALUE!</v>
      </c>
      <c r="KC208" s="2" t="e">
        <f t="shared" si="2276"/>
        <v>#VALUE!</v>
      </c>
      <c r="KD208" s="2" t="e">
        <f t="shared" si="2277"/>
        <v>#VALUE!</v>
      </c>
      <c r="KE208" s="2" t="e">
        <f t="shared" si="2278"/>
        <v>#VALUE!</v>
      </c>
      <c r="KF208" s="2" t="e">
        <f t="shared" si="2279"/>
        <v>#VALUE!</v>
      </c>
      <c r="KG208" s="2" t="e">
        <f t="shared" si="2280"/>
        <v>#VALUE!</v>
      </c>
      <c r="KH208" s="2" t="e">
        <f t="shared" si="2281"/>
        <v>#VALUE!</v>
      </c>
      <c r="KI208" s="2" t="e">
        <f t="shared" si="2282"/>
        <v>#VALUE!</v>
      </c>
      <c r="KJ208" s="2" t="e">
        <f t="shared" si="2283"/>
        <v>#VALUE!</v>
      </c>
      <c r="KK208" s="2" t="e">
        <f t="shared" si="2284"/>
        <v>#VALUE!</v>
      </c>
      <c r="KL208" s="2">
        <f t="shared" si="2285"/>
        <v>0</v>
      </c>
      <c r="KM208" s="2" t="e">
        <f t="shared" si="2286"/>
        <v>#VALUE!</v>
      </c>
      <c r="KN208" s="2" t="e">
        <f t="shared" si="2287"/>
        <v>#VALUE!</v>
      </c>
      <c r="KO208" s="2" t="e">
        <f t="shared" si="2288"/>
        <v>#VALUE!</v>
      </c>
      <c r="KP208" s="2" t="e">
        <f t="shared" si="2289"/>
        <v>#VALUE!</v>
      </c>
      <c r="KQ208" s="2" t="e">
        <f t="shared" si="2290"/>
        <v>#VALUE!</v>
      </c>
      <c r="KR208" s="2" t="e">
        <f t="shared" si="2291"/>
        <v>#VALUE!</v>
      </c>
      <c r="KS208" s="2" t="e">
        <f t="shared" si="2292"/>
        <v>#VALUE!</v>
      </c>
      <c r="KT208" s="2" t="e">
        <f t="shared" si="2293"/>
        <v>#VALUE!</v>
      </c>
      <c r="KU208" s="2" t="e">
        <f t="shared" si="2294"/>
        <v>#VALUE!</v>
      </c>
      <c r="KV208" s="2" t="e">
        <f t="shared" si="2295"/>
        <v>#VALUE!</v>
      </c>
      <c r="KW208" s="2" t="e">
        <f t="shared" si="2296"/>
        <v>#VALUE!</v>
      </c>
      <c r="KX208" s="2" t="e">
        <f t="shared" si="2297"/>
        <v>#VALUE!</v>
      </c>
      <c r="KY208" s="2" t="e">
        <f t="shared" si="2298"/>
        <v>#VALUE!</v>
      </c>
      <c r="KZ208" s="2" t="e">
        <f t="shared" si="2299"/>
        <v>#VALUE!</v>
      </c>
      <c r="LA208" s="2" t="e">
        <f t="shared" si="2300"/>
        <v>#VALUE!</v>
      </c>
      <c r="LB208" s="2" t="e">
        <f t="shared" si="2301"/>
        <v>#VALUE!</v>
      </c>
      <c r="LC208" s="2" t="e">
        <f t="shared" si="2302"/>
        <v>#VALUE!</v>
      </c>
      <c r="LD208" s="2" t="e">
        <f t="shared" si="2303"/>
        <v>#VALUE!</v>
      </c>
      <c r="LE208" s="2" t="e">
        <f t="shared" si="2304"/>
        <v>#VALUE!</v>
      </c>
      <c r="LF208" s="2" t="e">
        <f t="shared" si="2305"/>
        <v>#VALUE!</v>
      </c>
      <c r="LG208" s="2" t="e">
        <f t="shared" si="2306"/>
        <v>#VALUE!</v>
      </c>
      <c r="LH208" s="2" t="e">
        <f t="shared" si="2307"/>
        <v>#VALUE!</v>
      </c>
      <c r="LI208" s="2" t="e">
        <f t="shared" si="2308"/>
        <v>#VALUE!</v>
      </c>
      <c r="LJ208" s="2">
        <f t="shared" si="2309"/>
        <v>0</v>
      </c>
      <c r="LK208" s="2" t="e">
        <f t="shared" si="2310"/>
        <v>#VALUE!</v>
      </c>
      <c r="LL208" s="2" t="e">
        <f t="shared" si="2311"/>
        <v>#VALUE!</v>
      </c>
      <c r="LM208" s="2" t="e">
        <f t="shared" si="2312"/>
        <v>#VALUE!</v>
      </c>
      <c r="LN208" s="2" t="e">
        <f t="shared" si="2313"/>
        <v>#VALUE!</v>
      </c>
      <c r="LO208" s="2" t="e">
        <f t="shared" si="2314"/>
        <v>#VALUE!</v>
      </c>
      <c r="LP208" s="2" t="e">
        <f t="shared" si="2315"/>
        <v>#VALUE!</v>
      </c>
      <c r="LQ208" s="2" t="e">
        <f t="shared" si="2316"/>
        <v>#VALUE!</v>
      </c>
      <c r="LR208" s="2" t="e">
        <f t="shared" si="2317"/>
        <v>#VALUE!</v>
      </c>
      <c r="LS208" s="2" t="e">
        <f t="shared" si="2318"/>
        <v>#VALUE!</v>
      </c>
      <c r="LT208" s="2" t="e">
        <f t="shared" si="2319"/>
        <v>#VALUE!</v>
      </c>
      <c r="LU208" s="2" t="e">
        <f t="shared" si="2320"/>
        <v>#VALUE!</v>
      </c>
      <c r="LV208" s="2" t="e">
        <f t="shared" si="2321"/>
        <v>#VALUE!</v>
      </c>
      <c r="LW208" s="2" t="e">
        <f t="shared" si="2322"/>
        <v>#VALUE!</v>
      </c>
      <c r="LX208" s="2" t="e">
        <f t="shared" si="2323"/>
        <v>#VALUE!</v>
      </c>
      <c r="LY208" s="2" t="e">
        <f t="shared" si="2324"/>
        <v>#VALUE!</v>
      </c>
      <c r="LZ208" s="2" t="e">
        <f t="shared" si="2325"/>
        <v>#VALUE!</v>
      </c>
      <c r="MA208" s="2" t="e">
        <f t="shared" si="2326"/>
        <v>#VALUE!</v>
      </c>
      <c r="MB208" s="2" t="e">
        <f t="shared" si="2327"/>
        <v>#VALUE!</v>
      </c>
      <c r="MC208" s="2" t="e">
        <f t="shared" si="2328"/>
        <v>#VALUE!</v>
      </c>
      <c r="MD208" s="2" t="e">
        <f t="shared" si="2329"/>
        <v>#VALUE!</v>
      </c>
      <c r="ME208" s="2" t="e">
        <f t="shared" si="2330"/>
        <v>#VALUE!</v>
      </c>
      <c r="MF208" s="2" t="e">
        <f t="shared" si="2331"/>
        <v>#VALUE!</v>
      </c>
      <c r="MG208" s="2" t="e">
        <f t="shared" si="2332"/>
        <v>#VALUE!</v>
      </c>
      <c r="MH208" s="2">
        <f t="shared" si="2333"/>
        <v>1</v>
      </c>
      <c r="MI208" s="2" t="e">
        <f t="shared" si="2334"/>
        <v>#VALUE!</v>
      </c>
      <c r="MJ208" s="2" t="e">
        <f t="shared" si="2335"/>
        <v>#VALUE!</v>
      </c>
      <c r="MK208" s="2" t="e">
        <f t="shared" si="2336"/>
        <v>#VALUE!</v>
      </c>
      <c r="ML208" s="2" t="e">
        <f t="shared" si="2337"/>
        <v>#VALUE!</v>
      </c>
      <c r="MM208" s="2" t="e">
        <f t="shared" si="2338"/>
        <v>#VALUE!</v>
      </c>
      <c r="MN208" s="2" t="e">
        <f t="shared" si="2339"/>
        <v>#VALUE!</v>
      </c>
      <c r="MO208" s="2" t="e">
        <f t="shared" si="2340"/>
        <v>#VALUE!</v>
      </c>
      <c r="MP208" s="2" t="e">
        <f t="shared" si="2341"/>
        <v>#VALUE!</v>
      </c>
      <c r="MQ208" s="2" t="e">
        <f t="shared" si="2342"/>
        <v>#VALUE!</v>
      </c>
      <c r="MR208" s="2" t="e">
        <f t="shared" si="2343"/>
        <v>#VALUE!</v>
      </c>
      <c r="MS208" s="2" t="e">
        <f t="shared" si="2344"/>
        <v>#VALUE!</v>
      </c>
      <c r="MT208" s="2" t="e">
        <f t="shared" si="2345"/>
        <v>#VALUE!</v>
      </c>
      <c r="MU208" s="2" t="e">
        <f t="shared" si="2346"/>
        <v>#VALUE!</v>
      </c>
      <c r="MV208" s="2" t="e">
        <f t="shared" si="2347"/>
        <v>#VALUE!</v>
      </c>
      <c r="MW208" s="2" t="e">
        <f t="shared" si="2348"/>
        <v>#VALUE!</v>
      </c>
      <c r="MX208" s="2" t="e">
        <f t="shared" si="2349"/>
        <v>#VALUE!</v>
      </c>
      <c r="MY208" s="2" t="e">
        <f t="shared" si="2350"/>
        <v>#VALUE!</v>
      </c>
      <c r="MZ208" s="2" t="e">
        <f t="shared" si="2351"/>
        <v>#VALUE!</v>
      </c>
      <c r="NA208" s="2" t="e">
        <f t="shared" si="2352"/>
        <v>#VALUE!</v>
      </c>
      <c r="NB208" s="2" t="e">
        <f t="shared" si="2353"/>
        <v>#VALUE!</v>
      </c>
      <c r="NC208" s="2" t="e">
        <f t="shared" si="2354"/>
        <v>#VALUE!</v>
      </c>
      <c r="ND208" s="2" t="e">
        <f t="shared" si="2355"/>
        <v>#VALUE!</v>
      </c>
      <c r="NE208" s="2" t="e">
        <f t="shared" si="2356"/>
        <v>#VALUE!</v>
      </c>
      <c r="NF208" s="2">
        <f t="shared" si="2026"/>
        <v>0</v>
      </c>
      <c r="NG208" s="2">
        <f t="shared" si="1861"/>
        <v>0</v>
      </c>
      <c r="NH208" s="2">
        <f t="shared" si="1862"/>
        <v>0</v>
      </c>
      <c r="NI208" s="2">
        <f t="shared" si="1863"/>
        <v>0</v>
      </c>
      <c r="NJ208" s="2">
        <f t="shared" si="1864"/>
        <v>0</v>
      </c>
      <c r="NK208" s="2">
        <f t="shared" si="1865"/>
        <v>0</v>
      </c>
      <c r="NL208" s="2">
        <f t="shared" si="1866"/>
        <v>0</v>
      </c>
      <c r="NM208" s="2">
        <f t="shared" si="1867"/>
        <v>0</v>
      </c>
      <c r="NN208" s="2">
        <f t="shared" si="1868"/>
        <v>0</v>
      </c>
      <c r="NO208" s="2">
        <f t="shared" si="1869"/>
        <v>0</v>
      </c>
      <c r="NP208" s="2">
        <f t="shared" si="1870"/>
        <v>0</v>
      </c>
      <c r="NQ208" s="2">
        <f t="shared" si="1871"/>
        <v>0</v>
      </c>
      <c r="NR208" s="2">
        <f t="shared" si="1872"/>
        <v>0</v>
      </c>
      <c r="NS208" s="2">
        <f t="shared" si="1873"/>
        <v>0</v>
      </c>
      <c r="NT208" s="2">
        <f t="shared" si="1874"/>
        <v>0</v>
      </c>
      <c r="NU208" s="2">
        <f t="shared" si="1875"/>
        <v>0</v>
      </c>
      <c r="NV208" s="2">
        <f t="shared" si="1876"/>
        <v>0</v>
      </c>
      <c r="NW208" s="2">
        <f t="shared" si="1877"/>
        <v>0</v>
      </c>
      <c r="NX208" s="2">
        <f t="shared" si="1878"/>
        <v>0</v>
      </c>
      <c r="NY208" s="2">
        <f t="shared" si="1879"/>
        <v>0</v>
      </c>
      <c r="NZ208" s="2">
        <f t="shared" si="1880"/>
        <v>0</v>
      </c>
      <c r="OA208" s="2">
        <f t="shared" si="1881"/>
        <v>0</v>
      </c>
      <c r="OB208" s="2">
        <f t="shared" si="1882"/>
        <v>0</v>
      </c>
      <c r="OC208" s="2">
        <f t="shared" si="1883"/>
        <v>0</v>
      </c>
      <c r="OD208" s="2">
        <f>IF(AND(NF208&gt;'Graph Creator'!$K$4,'Detalle de Cuentas'!NF208&lt;='Graph Creator'!$L$4),1,0)</f>
        <v>0</v>
      </c>
      <c r="OE208" s="2">
        <f>IF(AND(NG208&gt;'Graph Creator'!$K$4,'Detalle de Cuentas'!NG208&lt;='Graph Creator'!$L$4),1,0)</f>
        <v>0</v>
      </c>
      <c r="OF208" s="2">
        <f>IF(AND(NH208&gt;'Graph Creator'!$K$4,'Detalle de Cuentas'!NH208&lt;='Graph Creator'!$L$4),1,0)</f>
        <v>0</v>
      </c>
      <c r="OG208" s="2">
        <f>IF(AND(NI208&gt;'Graph Creator'!$K$4,'Detalle de Cuentas'!NI208&lt;='Graph Creator'!$L$4),1,0)</f>
        <v>0</v>
      </c>
      <c r="OH208" s="2">
        <f>IF(AND(NJ208&gt;'Graph Creator'!$K$4,'Detalle de Cuentas'!NJ208&lt;='Graph Creator'!$L$4),1,0)</f>
        <v>0</v>
      </c>
      <c r="OI208" s="2">
        <f>IF(AND(NK208&gt;'Graph Creator'!$K$4,'Detalle de Cuentas'!NK208&lt;='Graph Creator'!$L$4),1,0)</f>
        <v>0</v>
      </c>
      <c r="OJ208" s="2">
        <f>IF(AND(NL208&gt;'Graph Creator'!$K$4,'Detalle de Cuentas'!NL208&lt;='Graph Creator'!$L$4),1,0)</f>
        <v>0</v>
      </c>
      <c r="OK208" s="2">
        <f>IF(AND(NM208&gt;'Graph Creator'!$K$4,'Detalle de Cuentas'!NM208&lt;='Graph Creator'!$L$4),1,0)</f>
        <v>0</v>
      </c>
      <c r="OL208" s="2">
        <f>IF(AND(NN208&gt;'Graph Creator'!$K$4,'Detalle de Cuentas'!NN208&lt;='Graph Creator'!$L$4),1,0)</f>
        <v>0</v>
      </c>
      <c r="OM208" s="2">
        <f>IF(AND(NO208&gt;'Graph Creator'!$K$4,'Detalle de Cuentas'!NO208&lt;='Graph Creator'!$L$4),1,0)</f>
        <v>0</v>
      </c>
      <c r="ON208" s="2">
        <f>IF(AND(NP208&gt;'Graph Creator'!$K$4,'Detalle de Cuentas'!NP208&lt;='Graph Creator'!$L$4),1,0)</f>
        <v>0</v>
      </c>
      <c r="OO208" s="2">
        <f>IF(AND(NQ208&gt;'Graph Creator'!$K$4,'Detalle de Cuentas'!NQ208&lt;='Graph Creator'!$L$4),1,0)</f>
        <v>0</v>
      </c>
      <c r="OP208" s="2">
        <f>IF(AND(NR208&gt;'Graph Creator'!$K$4,'Detalle de Cuentas'!NR208&lt;='Graph Creator'!$L$4),1,0)</f>
        <v>0</v>
      </c>
      <c r="OQ208" s="2">
        <f>IF(AND(NS208&gt;'Graph Creator'!$K$4,'Detalle de Cuentas'!NS208&lt;='Graph Creator'!$L$4),1,0)</f>
        <v>0</v>
      </c>
      <c r="OR208" s="2">
        <f>IF(AND(NT208&gt;'Graph Creator'!$K$4,'Detalle de Cuentas'!NT208&lt;='Graph Creator'!$L$4),1,0)</f>
        <v>0</v>
      </c>
      <c r="OS208" s="2">
        <f>IF(AND(NU208&gt;'Graph Creator'!$K$4,'Detalle de Cuentas'!NU208&lt;='Graph Creator'!$L$4),1,0)</f>
        <v>0</v>
      </c>
      <c r="OT208" s="2">
        <f>IF(AND(NV208&gt;'Graph Creator'!$K$4,'Detalle de Cuentas'!NV208&lt;='Graph Creator'!$L$4),1,0)</f>
        <v>0</v>
      </c>
      <c r="OU208" s="2">
        <f>IF(AND(NW208&gt;'Graph Creator'!$K$4,'Detalle de Cuentas'!NW208&lt;='Graph Creator'!$L$4),1,0)</f>
        <v>0</v>
      </c>
      <c r="OV208" s="2">
        <f>IF(AND(NX208&gt;'Graph Creator'!$K$4,'Detalle de Cuentas'!NX208&lt;='Graph Creator'!$L$4),1,0)</f>
        <v>0</v>
      </c>
      <c r="OW208" s="2">
        <f>IF(AND(NY208&gt;'Graph Creator'!$K$4,'Detalle de Cuentas'!NY208&lt;='Graph Creator'!$L$4),1,0)</f>
        <v>0</v>
      </c>
      <c r="OX208" s="2">
        <f>IF(AND(NZ208&gt;'Graph Creator'!$K$4,'Detalle de Cuentas'!NZ208&lt;='Graph Creator'!$L$4),1,0)</f>
        <v>0</v>
      </c>
      <c r="OY208" s="2">
        <f>IF(AND(OA208&gt;'Graph Creator'!$K$4,'Detalle de Cuentas'!OA208&lt;='Graph Creator'!$L$4),1,0)</f>
        <v>0</v>
      </c>
      <c r="OZ208" s="2">
        <f>IF(AND(OB208&gt;'Graph Creator'!$K$4,'Detalle de Cuentas'!OB208&lt;='Graph Creator'!$L$4),1,0)</f>
        <v>0</v>
      </c>
      <c r="PA208" s="2">
        <f>IF(AND(OC208&gt;'Graph Creator'!$K$4,'Detalle de Cuentas'!OC208&lt;='Graph Creator'!$L$4),1,0)</f>
        <v>0</v>
      </c>
      <c r="PB208" s="2">
        <f>IF(AND(NF208&gt;'Graph Creator'!$L$4,'Detalle de Cuentas'!NF208&lt;='Graph Creator'!$M$4),1,0)</f>
        <v>0</v>
      </c>
      <c r="PC208" s="2">
        <f>IF(AND(NG208&gt;'Graph Creator'!$L$4,'Detalle de Cuentas'!NG208&lt;='Graph Creator'!$M$4),1,0)</f>
        <v>0</v>
      </c>
      <c r="PD208" s="2">
        <f>IF(AND(NH208&gt;'Graph Creator'!$L$4,'Detalle de Cuentas'!NH208&lt;='Graph Creator'!$M$4),1,0)</f>
        <v>0</v>
      </c>
      <c r="PE208" s="2">
        <f>IF(AND(NI208&gt;'Graph Creator'!$L$4,'Detalle de Cuentas'!NI208&lt;='Graph Creator'!$M$4),1,0)</f>
        <v>0</v>
      </c>
      <c r="PF208" s="2">
        <f>IF(AND(NJ208&gt;'Graph Creator'!$L$4,'Detalle de Cuentas'!NJ208&lt;='Graph Creator'!$M$4),1,0)</f>
        <v>0</v>
      </c>
      <c r="PG208" s="2">
        <f>IF(AND(NK208&gt;'Graph Creator'!$L$4,'Detalle de Cuentas'!NK208&lt;='Graph Creator'!$M$4),1,0)</f>
        <v>0</v>
      </c>
      <c r="PH208" s="2">
        <f>IF(AND(NL208&gt;'Graph Creator'!$L$4,'Detalle de Cuentas'!NL208&lt;='Graph Creator'!$M$4),1,0)</f>
        <v>0</v>
      </c>
      <c r="PI208" s="2">
        <f>IF(AND(NM208&gt;'Graph Creator'!$L$4,'Detalle de Cuentas'!NM208&lt;='Graph Creator'!$M$4),1,0)</f>
        <v>0</v>
      </c>
      <c r="PJ208" s="2">
        <f>IF(AND(NN208&gt;'Graph Creator'!$L$4,'Detalle de Cuentas'!NN208&lt;='Graph Creator'!$M$4),1,0)</f>
        <v>0</v>
      </c>
      <c r="PK208" s="2">
        <f>IF(AND(NO208&gt;'Graph Creator'!$L$4,'Detalle de Cuentas'!NO208&lt;='Graph Creator'!$M$4),1,0)</f>
        <v>0</v>
      </c>
      <c r="PL208" s="2">
        <f>IF(AND(NP208&gt;'Graph Creator'!$L$4,'Detalle de Cuentas'!NP208&lt;='Graph Creator'!$M$4),1,0)</f>
        <v>0</v>
      </c>
      <c r="PM208" s="2">
        <f>IF(AND(NQ208&gt;'Graph Creator'!$L$4,'Detalle de Cuentas'!NQ208&lt;='Graph Creator'!$M$4),1,0)</f>
        <v>0</v>
      </c>
      <c r="PN208" s="2">
        <f>IF(AND(NR208&gt;'Graph Creator'!$L$4,'Detalle de Cuentas'!NR208&lt;='Graph Creator'!$M$4),1,0)</f>
        <v>0</v>
      </c>
      <c r="PO208" s="2">
        <f>IF(AND(NS208&gt;'Graph Creator'!$L$4,'Detalle de Cuentas'!NS208&lt;='Graph Creator'!$M$4),1,0)</f>
        <v>0</v>
      </c>
      <c r="PP208" s="2">
        <f>IF(AND(NT208&gt;'Graph Creator'!$L$4,'Detalle de Cuentas'!NT208&lt;='Graph Creator'!$M$4),1,0)</f>
        <v>0</v>
      </c>
      <c r="PQ208" s="2">
        <f>IF(AND(NU208&gt;'Graph Creator'!$L$4,'Detalle de Cuentas'!NU208&lt;='Graph Creator'!$M$4),1,0)</f>
        <v>0</v>
      </c>
      <c r="PR208" s="2">
        <f>IF(AND(NV208&gt;'Graph Creator'!$L$4,'Detalle de Cuentas'!NV208&lt;='Graph Creator'!$M$4),1,0)</f>
        <v>0</v>
      </c>
      <c r="PS208" s="2">
        <f>IF(AND(NW208&gt;'Graph Creator'!$L$4,'Detalle de Cuentas'!NW208&lt;='Graph Creator'!$M$4),1,0)</f>
        <v>0</v>
      </c>
      <c r="PT208" s="2">
        <f>IF(AND(NX208&gt;'Graph Creator'!$L$4,'Detalle de Cuentas'!NX208&lt;='Graph Creator'!$M$4),1,0)</f>
        <v>0</v>
      </c>
      <c r="PU208" s="2">
        <f>IF(AND(NY208&gt;'Graph Creator'!$L$4,'Detalle de Cuentas'!NY208&lt;='Graph Creator'!$M$4),1,0)</f>
        <v>0</v>
      </c>
      <c r="PV208" s="2">
        <f>IF(AND(NZ208&gt;'Graph Creator'!$L$4,'Detalle de Cuentas'!NZ208&lt;='Graph Creator'!$M$4),1,0)</f>
        <v>0</v>
      </c>
      <c r="PW208" s="2">
        <f>IF(AND(OA208&gt;'Graph Creator'!$L$4,'Detalle de Cuentas'!OA208&lt;='Graph Creator'!$M$4),1,0)</f>
        <v>0</v>
      </c>
      <c r="PX208" s="2">
        <f>IF(AND(OB208&gt;'Graph Creator'!$L$4,'Detalle de Cuentas'!OB208&lt;='Graph Creator'!$M$4),1,0)</f>
        <v>0</v>
      </c>
      <c r="PY208" s="2">
        <f>IF(AND(OC208&gt;'Graph Creator'!$L$4,'Detalle de Cuentas'!OC208&lt;='Graph Creator'!$M$4),1,0)</f>
        <v>0</v>
      </c>
      <c r="PZ208" s="2">
        <f>IF(AND(NF208&gt;'Graph Creator'!$M$4,'Detalle de Cuentas'!NF208&lt;='Graph Creator'!$N$4),1,0)</f>
        <v>0</v>
      </c>
      <c r="QA208" s="2">
        <f>IF(AND(NG208&gt;'Graph Creator'!$M$4,'Detalle de Cuentas'!NG208&lt;='Graph Creator'!$N$4),1,0)</f>
        <v>0</v>
      </c>
      <c r="QB208" s="2">
        <f>IF(AND(NH208&gt;'Graph Creator'!$M$4,'Detalle de Cuentas'!NH208&lt;='Graph Creator'!$N$4),1,0)</f>
        <v>0</v>
      </c>
      <c r="QC208" s="2">
        <f>IF(AND(NI208&gt;'Graph Creator'!$M$4,'Detalle de Cuentas'!NI208&lt;='Graph Creator'!$N$4),1,0)</f>
        <v>0</v>
      </c>
      <c r="QD208" s="2">
        <f>IF(AND(NJ208&gt;'Graph Creator'!$M$4,'Detalle de Cuentas'!NJ208&lt;='Graph Creator'!$N$4),1,0)</f>
        <v>0</v>
      </c>
      <c r="QE208" s="2">
        <f>IF(AND(NK208&gt;'Graph Creator'!$M$4,'Detalle de Cuentas'!NK208&lt;='Graph Creator'!$N$4),1,0)</f>
        <v>0</v>
      </c>
      <c r="QF208" s="2">
        <f>IF(AND(NL208&gt;'Graph Creator'!$M$4,'Detalle de Cuentas'!NL208&lt;='Graph Creator'!$N$4),1,0)</f>
        <v>0</v>
      </c>
      <c r="QG208" s="2">
        <f>IF(AND(NM208&gt;'Graph Creator'!$M$4,'Detalle de Cuentas'!NM208&lt;='Graph Creator'!$N$4),1,0)</f>
        <v>0</v>
      </c>
      <c r="QH208" s="2">
        <f>IF(AND(NN208&gt;'Graph Creator'!$M$4,'Detalle de Cuentas'!NN208&lt;='Graph Creator'!$N$4),1,0)</f>
        <v>0</v>
      </c>
      <c r="QI208" s="2">
        <f>IF(AND(NO208&gt;'Graph Creator'!$M$4,'Detalle de Cuentas'!NO208&lt;='Graph Creator'!$N$4),1,0)</f>
        <v>0</v>
      </c>
      <c r="QJ208" s="2">
        <f>IF(AND(NP208&gt;'Graph Creator'!$M$4,'Detalle de Cuentas'!NP208&lt;='Graph Creator'!$N$4),1,0)</f>
        <v>0</v>
      </c>
      <c r="QK208" s="2">
        <f>IF(AND(NQ208&gt;'Graph Creator'!$M$4,'Detalle de Cuentas'!NQ208&lt;='Graph Creator'!$N$4),1,0)</f>
        <v>0</v>
      </c>
      <c r="QL208" s="2">
        <f>IF(AND(NR208&gt;'Graph Creator'!$M$4,'Detalle de Cuentas'!NR208&lt;='Graph Creator'!$N$4),1,0)</f>
        <v>0</v>
      </c>
      <c r="QM208" s="2">
        <f>IF(AND(NS208&gt;'Graph Creator'!$M$4,'Detalle de Cuentas'!NS208&lt;='Graph Creator'!$N$4),1,0)</f>
        <v>0</v>
      </c>
      <c r="QN208" s="2">
        <f>IF(AND(NT208&gt;'Graph Creator'!$M$4,'Detalle de Cuentas'!NT208&lt;='Graph Creator'!$N$4),1,0)</f>
        <v>0</v>
      </c>
      <c r="QO208" s="2">
        <f>IF(AND(NU208&gt;'Graph Creator'!$M$4,'Detalle de Cuentas'!NU208&lt;='Graph Creator'!$N$4),1,0)</f>
        <v>0</v>
      </c>
      <c r="QP208" s="2">
        <f>IF(AND(NV208&gt;'Graph Creator'!$M$4,'Detalle de Cuentas'!NV208&lt;='Graph Creator'!$N$4),1,0)</f>
        <v>0</v>
      </c>
      <c r="QQ208" s="2">
        <f>IF(AND(NW208&gt;'Graph Creator'!$M$4,'Detalle de Cuentas'!NW208&lt;='Graph Creator'!$N$4),1,0)</f>
        <v>0</v>
      </c>
      <c r="QR208" s="2">
        <f>IF(AND(NX208&gt;'Graph Creator'!$M$4,'Detalle de Cuentas'!NX208&lt;='Graph Creator'!$N$4),1,0)</f>
        <v>0</v>
      </c>
      <c r="QS208" s="2">
        <f>IF(AND(NY208&gt;'Graph Creator'!$M$4,'Detalle de Cuentas'!NY208&lt;='Graph Creator'!$N$4),1,0)</f>
        <v>0</v>
      </c>
      <c r="QT208" s="2">
        <f>IF(AND(NZ208&gt;'Graph Creator'!$M$4,'Detalle de Cuentas'!NZ208&lt;='Graph Creator'!$N$4),1,0)</f>
        <v>0</v>
      </c>
      <c r="QU208" s="2">
        <f>IF(AND(OA208&gt;'Graph Creator'!$M$4,'Detalle de Cuentas'!OA208&lt;='Graph Creator'!$N$4),1,0)</f>
        <v>0</v>
      </c>
      <c r="QV208" s="2">
        <f>IF(AND(OB208&gt;'Graph Creator'!$M$4,'Detalle de Cuentas'!OB208&lt;='Graph Creator'!$N$4),1,0)</f>
        <v>0</v>
      </c>
      <c r="QW208" s="2">
        <f>IF(AND(OC208&gt;'Graph Creator'!$M$4,'Detalle de Cuentas'!OC208&lt;='Graph Creator'!$N$4),1,0)</f>
        <v>0</v>
      </c>
      <c r="QX208" s="2">
        <f>IF(AND(NF208&gt;'Graph Creator'!$N$4,'Detalle de Cuentas'!NF208&lt;='Graph Creator'!$O$4),1,0)</f>
        <v>0</v>
      </c>
      <c r="QY208" s="2">
        <f>IF(AND(NG208&gt;'Graph Creator'!$N$4,'Detalle de Cuentas'!NG208&lt;='Graph Creator'!$O$4),1,0)</f>
        <v>0</v>
      </c>
      <c r="QZ208" s="2">
        <f>IF(AND(NH208&gt;'Graph Creator'!$N$4,'Detalle de Cuentas'!NH208&lt;='Graph Creator'!$O$4),1,0)</f>
        <v>0</v>
      </c>
      <c r="RA208" s="2">
        <f>IF(AND(NI208&gt;'Graph Creator'!$N$4,'Detalle de Cuentas'!NI208&lt;='Graph Creator'!$O$4),1,0)</f>
        <v>0</v>
      </c>
      <c r="RB208" s="2">
        <f>IF(AND(NJ208&gt;'Graph Creator'!$N$4,'Detalle de Cuentas'!NJ208&lt;='Graph Creator'!$O$4),1,0)</f>
        <v>0</v>
      </c>
      <c r="RC208" s="2">
        <f>IF(AND(NK208&gt;'Graph Creator'!$N$4,'Detalle de Cuentas'!NK208&lt;='Graph Creator'!$O$4),1,0)</f>
        <v>0</v>
      </c>
      <c r="RD208" s="2">
        <f>IF(AND(NL208&gt;'Graph Creator'!$N$4,'Detalle de Cuentas'!NL208&lt;='Graph Creator'!$O$4),1,0)</f>
        <v>0</v>
      </c>
      <c r="RE208" s="2">
        <f>IF(AND(NM208&gt;'Graph Creator'!$N$4,'Detalle de Cuentas'!NM208&lt;='Graph Creator'!$O$4),1,0)</f>
        <v>0</v>
      </c>
      <c r="RF208" s="2">
        <f>IF(AND(NN208&gt;'Graph Creator'!$N$4,'Detalle de Cuentas'!NN208&lt;='Graph Creator'!$O$4),1,0)</f>
        <v>0</v>
      </c>
      <c r="RG208" s="2">
        <f>IF(AND(NO208&gt;'Graph Creator'!$N$4,'Detalle de Cuentas'!NO208&lt;='Graph Creator'!$O$4),1,0)</f>
        <v>0</v>
      </c>
      <c r="RH208" s="2">
        <f>IF(AND(NP208&gt;'Graph Creator'!$N$4,'Detalle de Cuentas'!NP208&lt;='Graph Creator'!$O$4),1,0)</f>
        <v>0</v>
      </c>
      <c r="RI208" s="2">
        <f>IF(AND(NQ208&gt;'Graph Creator'!$N$4,'Detalle de Cuentas'!NQ208&lt;='Graph Creator'!$O$4),1,0)</f>
        <v>0</v>
      </c>
      <c r="RJ208" s="2">
        <f>IF(AND(NR208&gt;'Graph Creator'!$N$4,'Detalle de Cuentas'!NR208&lt;='Graph Creator'!$O$4),1,0)</f>
        <v>0</v>
      </c>
      <c r="RK208" s="2">
        <f>IF(AND(NS208&gt;'Graph Creator'!$N$4,'Detalle de Cuentas'!NS208&lt;='Graph Creator'!$O$4),1,0)</f>
        <v>0</v>
      </c>
      <c r="RL208" s="2">
        <f>IF(AND(NT208&gt;'Graph Creator'!$N$4,'Detalle de Cuentas'!NT208&lt;='Graph Creator'!$O$4),1,0)</f>
        <v>0</v>
      </c>
      <c r="RM208" s="2">
        <f>IF(AND(NU208&gt;'Graph Creator'!$N$4,'Detalle de Cuentas'!NU208&lt;='Graph Creator'!$O$4),1,0)</f>
        <v>0</v>
      </c>
      <c r="RN208" s="2">
        <f>IF(AND(NV208&gt;'Graph Creator'!$N$4,'Detalle de Cuentas'!NV208&lt;='Graph Creator'!$O$4),1,0)</f>
        <v>0</v>
      </c>
      <c r="RO208" s="2">
        <f>IF(AND(NW208&gt;'Graph Creator'!$N$4,'Detalle de Cuentas'!NW208&lt;='Graph Creator'!$O$4),1,0)</f>
        <v>0</v>
      </c>
      <c r="RP208" s="2">
        <f>IF(AND(NX208&gt;'Graph Creator'!$N$4,'Detalle de Cuentas'!NX208&lt;='Graph Creator'!$O$4),1,0)</f>
        <v>0</v>
      </c>
      <c r="RQ208" s="2">
        <f>IF(AND(NY208&gt;'Graph Creator'!$N$4,'Detalle de Cuentas'!NY208&lt;='Graph Creator'!$O$4),1,0)</f>
        <v>0</v>
      </c>
      <c r="RR208" s="2">
        <f>IF(AND(NZ208&gt;'Graph Creator'!$N$4,'Detalle de Cuentas'!NZ208&lt;='Graph Creator'!$O$4),1,0)</f>
        <v>0</v>
      </c>
      <c r="RS208" s="2">
        <f>IF(AND(OA208&gt;'Graph Creator'!$N$4,'Detalle de Cuentas'!OA208&lt;='Graph Creator'!$O$4),1,0)</f>
        <v>0</v>
      </c>
      <c r="RT208" s="2">
        <f>IF(AND(OB208&gt;'Graph Creator'!$N$4,'Detalle de Cuentas'!OB208&lt;='Graph Creator'!$O$4),1,0)</f>
        <v>0</v>
      </c>
      <c r="RU208" s="2">
        <f>IF(AND(OC208&gt;'Graph Creator'!$N$4,'Detalle de Cuentas'!OC208&lt;='Graph Creator'!$O$4),1,0)</f>
        <v>0</v>
      </c>
      <c r="RV208" s="2" t="e">
        <f t="shared" si="2027"/>
        <v>#VALUE!</v>
      </c>
      <c r="RW208" s="2" t="e">
        <f t="shared" si="2028"/>
        <v>#VALUE!</v>
      </c>
      <c r="RX208" s="2" t="e">
        <f t="shared" si="2029"/>
        <v>#VALUE!</v>
      </c>
      <c r="RY208" s="2" t="e">
        <f t="shared" si="2030"/>
        <v>#VALUE!</v>
      </c>
      <c r="RZ208" s="2" t="e">
        <f t="shared" si="2031"/>
        <v>#VALUE!</v>
      </c>
      <c r="SA208" s="2" t="e">
        <f t="shared" si="2032"/>
        <v>#VALUE!</v>
      </c>
      <c r="SB208" s="2" t="e">
        <f t="shared" si="2033"/>
        <v>#VALUE!</v>
      </c>
      <c r="SC208" s="2" t="e">
        <f t="shared" si="2034"/>
        <v>#VALUE!</v>
      </c>
      <c r="SD208" s="2" t="e">
        <f t="shared" si="2035"/>
        <v>#VALUE!</v>
      </c>
      <c r="SE208" s="2" t="e">
        <f t="shared" si="2036"/>
        <v>#VALUE!</v>
      </c>
      <c r="SF208" s="2" t="e">
        <f t="shared" si="2037"/>
        <v>#VALUE!</v>
      </c>
      <c r="SG208" s="2" t="e">
        <f t="shared" si="2038"/>
        <v>#VALUE!</v>
      </c>
      <c r="SH208" s="2" t="e">
        <f t="shared" si="2039"/>
        <v>#VALUE!</v>
      </c>
      <c r="SI208" s="2" t="e">
        <f t="shared" si="2040"/>
        <v>#VALUE!</v>
      </c>
      <c r="SJ208" s="2" t="e">
        <f t="shared" si="2041"/>
        <v>#VALUE!</v>
      </c>
      <c r="SK208" s="2" t="e">
        <f t="shared" si="2042"/>
        <v>#VALUE!</v>
      </c>
      <c r="SL208" s="2" t="e">
        <f t="shared" si="2043"/>
        <v>#VALUE!</v>
      </c>
      <c r="SM208" s="2" t="e">
        <f t="shared" si="2044"/>
        <v>#VALUE!</v>
      </c>
      <c r="SN208" s="2" t="e">
        <f t="shared" si="2045"/>
        <v>#VALUE!</v>
      </c>
      <c r="SO208" s="2" t="e">
        <f t="shared" si="2046"/>
        <v>#VALUE!</v>
      </c>
      <c r="SP208" s="2" t="e">
        <f t="shared" si="2047"/>
        <v>#VALUE!</v>
      </c>
      <c r="SQ208" s="2" t="e">
        <f t="shared" si="2048"/>
        <v>#VALUE!</v>
      </c>
      <c r="SR208" s="2" t="e">
        <f t="shared" si="2049"/>
        <v>#VALUE!</v>
      </c>
      <c r="SS208" s="2" t="e">
        <f t="shared" si="2050"/>
        <v>#VALUE!</v>
      </c>
      <c r="ST208" s="2" t="e">
        <f t="shared" si="2051"/>
        <v>#VALUE!</v>
      </c>
      <c r="SU208" s="2" t="e">
        <f t="shared" si="2052"/>
        <v>#VALUE!</v>
      </c>
      <c r="SV208" s="2" t="e">
        <f t="shared" si="2053"/>
        <v>#VALUE!</v>
      </c>
      <c r="SW208" s="2" t="e">
        <f t="shared" si="2054"/>
        <v>#VALUE!</v>
      </c>
      <c r="SX208" s="2" t="e">
        <f t="shared" si="2055"/>
        <v>#VALUE!</v>
      </c>
      <c r="SY208" s="2" t="e">
        <f t="shared" si="2056"/>
        <v>#VALUE!</v>
      </c>
      <c r="SZ208" s="2" t="e">
        <f t="shared" si="2057"/>
        <v>#VALUE!</v>
      </c>
      <c r="TA208" s="2" t="e">
        <f t="shared" si="2058"/>
        <v>#VALUE!</v>
      </c>
      <c r="TB208" s="2" t="e">
        <f t="shared" si="2059"/>
        <v>#VALUE!</v>
      </c>
      <c r="TC208" s="2" t="e">
        <f t="shared" si="2060"/>
        <v>#VALUE!</v>
      </c>
      <c r="TD208" s="2" t="e">
        <f t="shared" si="2061"/>
        <v>#VALUE!</v>
      </c>
      <c r="TE208" s="2" t="e">
        <f t="shared" si="2062"/>
        <v>#VALUE!</v>
      </c>
      <c r="TF208" s="2" t="str">
        <f>IF(DZ208=1,IF(SUM(DZ$17:DZ208)&lt;2,""&amp;B208,", "&amp;B208),"")</f>
        <v/>
      </c>
      <c r="TG208" s="2" t="str">
        <f t="shared" si="2075"/>
        <v/>
      </c>
      <c r="TH208" s="2">
        <f t="shared" si="2063"/>
        <v>0</v>
      </c>
      <c r="TI208" s="14" t="str">
        <f t="shared" si="2064"/>
        <v/>
      </c>
      <c r="TJ208" s="14" t="e">
        <f t="shared" si="1884"/>
        <v>#VALUE!</v>
      </c>
      <c r="TK208" s="14" t="e">
        <f t="shared" si="1885"/>
        <v>#VALUE!</v>
      </c>
      <c r="TL208" s="14" t="e">
        <f t="shared" si="1886"/>
        <v>#VALUE!</v>
      </c>
      <c r="TM208" s="14" t="e">
        <f t="shared" si="1887"/>
        <v>#VALUE!</v>
      </c>
      <c r="TN208" s="14" t="e">
        <f t="shared" si="1888"/>
        <v>#VALUE!</v>
      </c>
      <c r="TO208" s="14" t="e">
        <f t="shared" si="1889"/>
        <v>#VALUE!</v>
      </c>
      <c r="TP208" s="14" t="e">
        <f t="shared" si="1890"/>
        <v>#VALUE!</v>
      </c>
      <c r="TQ208" s="14" t="e">
        <f t="shared" si="1891"/>
        <v>#VALUE!</v>
      </c>
      <c r="TR208" s="14" t="e">
        <f t="shared" si="1892"/>
        <v>#VALUE!</v>
      </c>
      <c r="TS208" s="14" t="e">
        <f t="shared" si="1893"/>
        <v>#VALUE!</v>
      </c>
      <c r="TT208" s="14" t="e">
        <f t="shared" si="1894"/>
        <v>#VALUE!</v>
      </c>
      <c r="TU208" s="14" t="e">
        <f t="shared" si="1895"/>
        <v>#VALUE!</v>
      </c>
      <c r="TV208" s="14" t="e">
        <f t="shared" si="1896"/>
        <v>#VALUE!</v>
      </c>
      <c r="TW208" s="14" t="e">
        <f t="shared" si="1897"/>
        <v>#VALUE!</v>
      </c>
      <c r="TX208" s="14" t="e">
        <f t="shared" si="1898"/>
        <v>#VALUE!</v>
      </c>
      <c r="TY208" s="14" t="e">
        <f t="shared" si="1899"/>
        <v>#VALUE!</v>
      </c>
      <c r="TZ208" s="14" t="e">
        <f t="shared" si="1900"/>
        <v>#VALUE!</v>
      </c>
      <c r="UA208" s="14" t="e">
        <f t="shared" si="1901"/>
        <v>#VALUE!</v>
      </c>
      <c r="UB208" s="14" t="e">
        <f t="shared" si="1902"/>
        <v>#VALUE!</v>
      </c>
      <c r="UC208" s="14" t="e">
        <f t="shared" si="1903"/>
        <v>#VALUE!</v>
      </c>
      <c r="UD208" s="14" t="e">
        <f t="shared" si="1904"/>
        <v>#VALUE!</v>
      </c>
      <c r="UE208" s="14" t="e">
        <f t="shared" si="1905"/>
        <v>#VALUE!</v>
      </c>
      <c r="UF208" s="14" t="e">
        <f t="shared" si="1906"/>
        <v>#VALUE!</v>
      </c>
      <c r="UH208" s="2">
        <f>IF($C$4-$R208&gt;'Graph Creator'!$E$2*'Graph Creator'!$D$13*12,0,1)</f>
        <v>1</v>
      </c>
      <c r="UJ208" s="2" t="e">
        <f t="shared" si="2065"/>
        <v>#VALUE!</v>
      </c>
      <c r="UK208" s="2" t="e">
        <f t="shared" si="1907"/>
        <v>#VALUE!</v>
      </c>
      <c r="UL208" s="2" t="e">
        <f t="shared" si="1908"/>
        <v>#VALUE!</v>
      </c>
      <c r="UM208" s="2" t="e">
        <f t="shared" si="1909"/>
        <v>#VALUE!</v>
      </c>
      <c r="UN208" s="2" t="e">
        <f t="shared" si="1910"/>
        <v>#VALUE!</v>
      </c>
      <c r="UO208" s="2" t="e">
        <f t="shared" si="1911"/>
        <v>#VALUE!</v>
      </c>
      <c r="UP208" s="2" t="e">
        <f t="shared" si="1912"/>
        <v>#VALUE!</v>
      </c>
      <c r="UQ208" s="2" t="e">
        <f t="shared" si="1913"/>
        <v>#VALUE!</v>
      </c>
      <c r="UR208" s="2" t="e">
        <f t="shared" si="1914"/>
        <v>#VALUE!</v>
      </c>
      <c r="US208" s="2" t="e">
        <f t="shared" si="1915"/>
        <v>#VALUE!</v>
      </c>
      <c r="UT208" s="2" t="e">
        <f t="shared" si="1916"/>
        <v>#VALUE!</v>
      </c>
      <c r="UU208" s="2" t="e">
        <f t="shared" si="1917"/>
        <v>#VALUE!</v>
      </c>
      <c r="UV208" s="2" t="e">
        <f t="shared" si="1918"/>
        <v>#VALUE!</v>
      </c>
      <c r="UW208" s="2" t="e">
        <f t="shared" si="1919"/>
        <v>#VALUE!</v>
      </c>
      <c r="UX208" s="2" t="e">
        <f t="shared" si="1920"/>
        <v>#VALUE!</v>
      </c>
      <c r="UY208" s="2" t="e">
        <f t="shared" si="1921"/>
        <v>#VALUE!</v>
      </c>
      <c r="UZ208" s="2" t="e">
        <f t="shared" si="1922"/>
        <v>#VALUE!</v>
      </c>
      <c r="VA208" s="2" t="e">
        <f t="shared" si="1923"/>
        <v>#VALUE!</v>
      </c>
      <c r="VB208" s="2" t="e">
        <f t="shared" si="1924"/>
        <v>#VALUE!</v>
      </c>
      <c r="VC208" s="2" t="e">
        <f t="shared" si="1925"/>
        <v>#VALUE!</v>
      </c>
      <c r="VD208" s="2" t="e">
        <f t="shared" si="1926"/>
        <v>#VALUE!</v>
      </c>
      <c r="VE208" s="2" t="e">
        <f t="shared" si="1927"/>
        <v>#VALUE!</v>
      </c>
      <c r="VF208" s="2" t="e">
        <f t="shared" si="1928"/>
        <v>#VALUE!</v>
      </c>
      <c r="VG208" s="2" t="e">
        <f t="shared" si="1929"/>
        <v>#VALUE!</v>
      </c>
      <c r="VH208" s="2" t="e">
        <f t="shared" si="1930"/>
        <v>#VALUE!</v>
      </c>
      <c r="VI208" s="2" t="e">
        <f t="shared" si="1931"/>
        <v>#VALUE!</v>
      </c>
      <c r="VJ208" s="2" t="e">
        <f t="shared" si="1932"/>
        <v>#VALUE!</v>
      </c>
      <c r="VK208" s="2" t="e">
        <f t="shared" si="1933"/>
        <v>#VALUE!</v>
      </c>
      <c r="VL208" s="2" t="e">
        <f t="shared" si="1934"/>
        <v>#VALUE!</v>
      </c>
      <c r="VM208" s="2" t="e">
        <f t="shared" si="1935"/>
        <v>#VALUE!</v>
      </c>
      <c r="VN208" s="2" t="e">
        <f t="shared" si="1936"/>
        <v>#VALUE!</v>
      </c>
      <c r="VO208" s="2" t="e">
        <f t="shared" si="1937"/>
        <v>#VALUE!</v>
      </c>
      <c r="VP208" s="2" t="e">
        <f t="shared" si="1938"/>
        <v>#VALUE!</v>
      </c>
      <c r="VQ208" s="2" t="e">
        <f t="shared" si="1939"/>
        <v>#VALUE!</v>
      </c>
      <c r="VR208" s="2" t="e">
        <f t="shared" si="1940"/>
        <v>#VALUE!</v>
      </c>
      <c r="VS208" s="2" t="e">
        <f t="shared" si="1941"/>
        <v>#VALUE!</v>
      </c>
      <c r="VT208" s="98">
        <f t="shared" si="2066"/>
        <v>0</v>
      </c>
      <c r="VU208" s="98">
        <f t="shared" si="1942"/>
        <v>0</v>
      </c>
      <c r="VV208" s="98">
        <f t="shared" si="1943"/>
        <v>0</v>
      </c>
      <c r="VW208" s="98">
        <f t="shared" si="1944"/>
        <v>0</v>
      </c>
      <c r="VX208" s="98">
        <f t="shared" si="1945"/>
        <v>0</v>
      </c>
      <c r="VY208" s="98">
        <f t="shared" si="1946"/>
        <v>0</v>
      </c>
      <c r="VZ208" s="98">
        <f t="shared" si="1947"/>
        <v>0</v>
      </c>
      <c r="WA208" s="98">
        <f t="shared" si="1948"/>
        <v>0</v>
      </c>
      <c r="WB208" s="98">
        <f t="shared" si="1949"/>
        <v>0</v>
      </c>
      <c r="WC208" s="98">
        <f t="shared" si="1950"/>
        <v>0</v>
      </c>
      <c r="WD208" s="98">
        <f t="shared" si="1951"/>
        <v>0</v>
      </c>
      <c r="WE208" s="98">
        <f t="shared" si="1952"/>
        <v>0</v>
      </c>
      <c r="WF208" s="98">
        <f t="shared" si="1953"/>
        <v>0</v>
      </c>
      <c r="WG208" s="98">
        <f t="shared" si="1954"/>
        <v>0</v>
      </c>
      <c r="WH208" s="98">
        <f t="shared" si="1955"/>
        <v>0</v>
      </c>
      <c r="WI208" s="98">
        <f t="shared" si="1956"/>
        <v>0</v>
      </c>
      <c r="WJ208" s="98">
        <f t="shared" si="1957"/>
        <v>0</v>
      </c>
      <c r="WK208" s="98">
        <f t="shared" si="1958"/>
        <v>0</v>
      </c>
      <c r="WL208" s="98">
        <f t="shared" si="1959"/>
        <v>0</v>
      </c>
      <c r="WM208" s="98">
        <f t="shared" si="1960"/>
        <v>0</v>
      </c>
      <c r="WN208" s="98">
        <f t="shared" si="1961"/>
        <v>0</v>
      </c>
      <c r="WO208" s="98">
        <f t="shared" si="1962"/>
        <v>0</v>
      </c>
      <c r="WP208" s="98">
        <f t="shared" si="1963"/>
        <v>0</v>
      </c>
      <c r="WQ208" s="98">
        <f t="shared" si="1964"/>
        <v>0</v>
      </c>
      <c r="WR208" s="98">
        <f>IFERROR(INDEX('Score Calculation'!$D$38:$D$41,MATCH('Detalle de Cuentas'!VT208,'Score Calculation'!$C$38:$C$41,1)),0)</f>
        <v>4</v>
      </c>
      <c r="WS208" s="98">
        <f>IFERROR(INDEX('Score Calculation'!$D$38:$D$41,MATCH('Detalle de Cuentas'!VU208,'Score Calculation'!$C$38:$C$41,1)),0)</f>
        <v>4</v>
      </c>
      <c r="WT208" s="98">
        <f>IFERROR(INDEX('Score Calculation'!$D$38:$D$41,MATCH('Detalle de Cuentas'!VV208,'Score Calculation'!$C$38:$C$41,1)),0)</f>
        <v>4</v>
      </c>
      <c r="WU208" s="98">
        <f>IFERROR(INDEX('Score Calculation'!$D$38:$D$41,MATCH('Detalle de Cuentas'!VW208,'Score Calculation'!$C$38:$C$41,1)),0)</f>
        <v>4</v>
      </c>
      <c r="WV208" s="98">
        <f>IFERROR(INDEX('Score Calculation'!$D$38:$D$41,MATCH('Detalle de Cuentas'!VX208,'Score Calculation'!$C$38:$C$41,1)),0)</f>
        <v>4</v>
      </c>
      <c r="WW208" s="98">
        <f>IFERROR(INDEX('Score Calculation'!$D$38:$D$41,MATCH('Detalle de Cuentas'!VY208,'Score Calculation'!$C$38:$C$41,1)),0)</f>
        <v>4</v>
      </c>
      <c r="WX208" s="98">
        <f>IFERROR(INDEX('Score Calculation'!$D$38:$D$41,MATCH('Detalle de Cuentas'!VZ208,'Score Calculation'!$C$38:$C$41,1)),0)</f>
        <v>4</v>
      </c>
      <c r="WY208" s="98">
        <f>IFERROR(INDEX('Score Calculation'!$D$38:$D$41,MATCH('Detalle de Cuentas'!WA208,'Score Calculation'!$C$38:$C$41,1)),0)</f>
        <v>4</v>
      </c>
      <c r="WZ208" s="98">
        <f>IFERROR(INDEX('Score Calculation'!$D$38:$D$41,MATCH('Detalle de Cuentas'!WB208,'Score Calculation'!$C$38:$C$41,1)),0)</f>
        <v>4</v>
      </c>
      <c r="XA208" s="98">
        <f>IFERROR(INDEX('Score Calculation'!$D$38:$D$41,MATCH('Detalle de Cuentas'!WC208,'Score Calculation'!$C$38:$C$41,1)),0)</f>
        <v>4</v>
      </c>
      <c r="XB208" s="98">
        <f>IFERROR(INDEX('Score Calculation'!$D$38:$D$41,MATCH('Detalle de Cuentas'!WD208,'Score Calculation'!$C$38:$C$41,1)),0)</f>
        <v>4</v>
      </c>
      <c r="XC208" s="98">
        <f>IFERROR(INDEX('Score Calculation'!$D$38:$D$41,MATCH('Detalle de Cuentas'!WE208,'Score Calculation'!$C$38:$C$41,1)),0)</f>
        <v>4</v>
      </c>
      <c r="XD208" s="98">
        <f>IFERROR(INDEX('Score Calculation'!$D$38:$D$41,MATCH('Detalle de Cuentas'!WF208,'Score Calculation'!$C$38:$C$41,1)),0)</f>
        <v>4</v>
      </c>
      <c r="XE208" s="98">
        <f>IFERROR(INDEX('Score Calculation'!$D$38:$D$41,MATCH('Detalle de Cuentas'!WG208,'Score Calculation'!$C$38:$C$41,1)),0)</f>
        <v>4</v>
      </c>
      <c r="XF208" s="98">
        <f>IFERROR(INDEX('Score Calculation'!$D$38:$D$41,MATCH('Detalle de Cuentas'!WH208,'Score Calculation'!$C$38:$C$41,1)),0)</f>
        <v>4</v>
      </c>
      <c r="XG208" s="98">
        <f>IFERROR(INDEX('Score Calculation'!$D$38:$D$41,MATCH('Detalle de Cuentas'!WI208,'Score Calculation'!$C$38:$C$41,1)),0)</f>
        <v>4</v>
      </c>
      <c r="XH208" s="98">
        <f>IFERROR(INDEX('Score Calculation'!$D$38:$D$41,MATCH('Detalle de Cuentas'!WJ208,'Score Calculation'!$C$38:$C$41,1)),0)</f>
        <v>4</v>
      </c>
      <c r="XI208" s="98">
        <f>IFERROR(INDEX('Score Calculation'!$D$38:$D$41,MATCH('Detalle de Cuentas'!WK208,'Score Calculation'!$C$38:$C$41,1)),0)</f>
        <v>4</v>
      </c>
      <c r="XJ208" s="98">
        <f>IFERROR(INDEX('Score Calculation'!$D$38:$D$41,MATCH('Detalle de Cuentas'!WL208,'Score Calculation'!$C$38:$C$41,1)),0)</f>
        <v>4</v>
      </c>
      <c r="XK208" s="98">
        <f>IFERROR(INDEX('Score Calculation'!$D$38:$D$41,MATCH('Detalle de Cuentas'!WM208,'Score Calculation'!$C$38:$C$41,1)),0)</f>
        <v>4</v>
      </c>
      <c r="XL208" s="98">
        <f>IFERROR(INDEX('Score Calculation'!$D$38:$D$41,MATCH('Detalle de Cuentas'!WN208,'Score Calculation'!$C$38:$C$41,1)),0)</f>
        <v>4</v>
      </c>
      <c r="XM208" s="98">
        <f>IFERROR(INDEX('Score Calculation'!$D$38:$D$41,MATCH('Detalle de Cuentas'!WO208,'Score Calculation'!$C$38:$C$41,1)),0)</f>
        <v>4</v>
      </c>
      <c r="XN208" s="98">
        <f>IFERROR(INDEX('Score Calculation'!$D$38:$D$41,MATCH('Detalle de Cuentas'!WP208,'Score Calculation'!$C$38:$C$41,1)),0)</f>
        <v>4</v>
      </c>
      <c r="XO208" s="98">
        <f>IFERROR(INDEX('Score Calculation'!$D$38:$D$41,MATCH('Detalle de Cuentas'!WQ208,'Score Calculation'!$C$38:$C$41,1)),0)</f>
        <v>4</v>
      </c>
      <c r="XP208" s="98">
        <f>IFERROR(INDEX('Score Calculation'!$D$24:$D$31,MATCH('Detalle de Cuentas'!NF208,'Score Calculation'!$C$24:$C$31,1)),0)</f>
        <v>1</v>
      </c>
      <c r="XQ208" s="98">
        <f>IFERROR(INDEX('Score Calculation'!$D$24:$D$31,MATCH('Detalle de Cuentas'!NG208,'Score Calculation'!$C$24:$C$31,1)),0)</f>
        <v>1</v>
      </c>
      <c r="XR208" s="98">
        <f>IFERROR(INDEX('Score Calculation'!$D$24:$D$31,MATCH('Detalle de Cuentas'!NH208,'Score Calculation'!$C$24:$C$31,1)),0)</f>
        <v>1</v>
      </c>
      <c r="XS208" s="98">
        <f>IFERROR(INDEX('Score Calculation'!$D$24:$D$31,MATCH('Detalle de Cuentas'!NI208,'Score Calculation'!$C$24:$C$31,1)),0)</f>
        <v>1</v>
      </c>
      <c r="XT208" s="98">
        <f>IFERROR(INDEX('Score Calculation'!$D$24:$D$31,MATCH('Detalle de Cuentas'!NJ208,'Score Calculation'!$C$24:$C$31,1)),0)</f>
        <v>1</v>
      </c>
      <c r="XU208" s="98">
        <f>IFERROR(INDEX('Score Calculation'!$D$24:$D$31,MATCH('Detalle de Cuentas'!NK208,'Score Calculation'!$C$24:$C$31,1)),0)</f>
        <v>1</v>
      </c>
      <c r="XV208" s="98">
        <f>IFERROR(INDEX('Score Calculation'!$D$24:$D$31,MATCH('Detalle de Cuentas'!NL208,'Score Calculation'!$C$24:$C$31,1)),0)</f>
        <v>1</v>
      </c>
      <c r="XW208" s="98">
        <f>IFERROR(INDEX('Score Calculation'!$D$24:$D$31,MATCH('Detalle de Cuentas'!NM208,'Score Calculation'!$C$24:$C$31,1)),0)</f>
        <v>1</v>
      </c>
      <c r="XX208" s="98">
        <f>IFERROR(INDEX('Score Calculation'!$D$24:$D$31,MATCH('Detalle de Cuentas'!NN208,'Score Calculation'!$C$24:$C$31,1)),0)</f>
        <v>1</v>
      </c>
      <c r="XY208" s="98">
        <f>IFERROR(INDEX('Score Calculation'!$D$24:$D$31,MATCH('Detalle de Cuentas'!NO208,'Score Calculation'!$C$24:$C$31,1)),0)</f>
        <v>1</v>
      </c>
      <c r="XZ208" s="98">
        <f>IFERROR(INDEX('Score Calculation'!$D$24:$D$31,MATCH('Detalle de Cuentas'!NP208,'Score Calculation'!$C$24:$C$31,1)),0)</f>
        <v>1</v>
      </c>
      <c r="YA208" s="98">
        <f>IFERROR(INDEX('Score Calculation'!$D$24:$D$31,MATCH('Detalle de Cuentas'!NQ208,'Score Calculation'!$C$24:$C$31,1)),0)</f>
        <v>1</v>
      </c>
      <c r="YB208" s="98">
        <f>IFERROR(INDEX('Score Calculation'!$D$24:$D$31,MATCH('Detalle de Cuentas'!NR208,'Score Calculation'!$C$24:$C$31,1)),0)</f>
        <v>1</v>
      </c>
      <c r="YC208" s="98">
        <f>IFERROR(INDEX('Score Calculation'!$D$24:$D$31,MATCH('Detalle de Cuentas'!NS208,'Score Calculation'!$C$24:$C$31,1)),0)</f>
        <v>1</v>
      </c>
      <c r="YD208" s="98">
        <f>IFERROR(INDEX('Score Calculation'!$D$24:$D$31,MATCH('Detalle de Cuentas'!NT208,'Score Calculation'!$C$24:$C$31,1)),0)</f>
        <v>1</v>
      </c>
      <c r="YE208" s="98">
        <f>IFERROR(INDEX('Score Calculation'!$D$24:$D$31,MATCH('Detalle de Cuentas'!NU208,'Score Calculation'!$C$24:$C$31,1)),0)</f>
        <v>1</v>
      </c>
      <c r="YF208" s="98">
        <f>IFERROR(INDEX('Score Calculation'!$D$24:$D$31,MATCH('Detalle de Cuentas'!NV208,'Score Calculation'!$C$24:$C$31,1)),0)</f>
        <v>1</v>
      </c>
      <c r="YG208" s="98">
        <f>IFERROR(INDEX('Score Calculation'!$D$24:$D$31,MATCH('Detalle de Cuentas'!NW208,'Score Calculation'!$C$24:$C$31,1)),0)</f>
        <v>1</v>
      </c>
      <c r="YH208" s="98">
        <f>IFERROR(INDEX('Score Calculation'!$D$24:$D$31,MATCH('Detalle de Cuentas'!NX208,'Score Calculation'!$C$24:$C$31,1)),0)</f>
        <v>1</v>
      </c>
      <c r="YI208" s="98">
        <f>IFERROR(INDEX('Score Calculation'!$D$24:$D$31,MATCH('Detalle de Cuentas'!NY208,'Score Calculation'!$C$24:$C$31,1)),0)</f>
        <v>1</v>
      </c>
      <c r="YJ208" s="98">
        <f>IFERROR(INDEX('Score Calculation'!$D$24:$D$31,MATCH('Detalle de Cuentas'!NZ208,'Score Calculation'!$C$24:$C$31,1)),0)</f>
        <v>1</v>
      </c>
      <c r="YK208" s="98">
        <f>IFERROR(INDEX('Score Calculation'!$D$24:$D$31,MATCH('Detalle de Cuentas'!OA208,'Score Calculation'!$C$24:$C$31,1)),0)</f>
        <v>1</v>
      </c>
      <c r="YL208" s="98">
        <f>IFERROR(INDEX('Score Calculation'!$D$24:$D$31,MATCH('Detalle de Cuentas'!OB208,'Score Calculation'!$C$24:$C$31,1)),0)</f>
        <v>1</v>
      </c>
      <c r="YM208" s="98">
        <f>IFERROR(INDEX('Score Calculation'!$D$24:$D$31,MATCH('Detalle de Cuentas'!OC208,'Score Calculation'!$C$24:$C$31,1)),0)</f>
        <v>1</v>
      </c>
      <c r="YN208" s="98">
        <f t="shared" si="2067"/>
        <v>0</v>
      </c>
      <c r="YO208" s="98">
        <f>IF(LEFT(TRIM($D208),15)="GRUPO SOLIDARIO",$L208*'Score Calculation'!$H$5,IF(TRIM('Detalle de Cuentas'!$C208)="Semanal",'Detalle de Cuentas'!$L208*'Score Calculation'!$H$6,'Detalle de Cuentas'!$L208))</f>
        <v>0</v>
      </c>
      <c r="YP208" s="99">
        <f>IFERROR(INDEX('Score Calculation'!$D$54:$D$60,MATCH($YO208,'Score Calculation'!$C$54:$C$60,1)),1)</f>
        <v>0.2</v>
      </c>
      <c r="YQ208" s="99">
        <f>IFERROR(INDEX('Score Calculation'!$D$65:$D$123,MATCH(LEFT(TRIM('Detalle de Cuentas'!$F208),20),'Score Calculation'!$F$65:$F$123,0)),1)</f>
        <v>1</v>
      </c>
      <c r="YR208" s="99">
        <f>IFERROR(INDEX('Score Calculation'!$D$46:$D$49,MATCH('Detalle de Cuentas'!$YN208,'Score Calculation'!$C$46:$C$49,1)),1)</f>
        <v>4</v>
      </c>
      <c r="YS208" s="99">
        <f t="shared" si="2068"/>
        <v>0</v>
      </c>
      <c r="YT208" s="99">
        <f t="shared" si="2069"/>
        <v>0</v>
      </c>
      <c r="YU208" s="98" t="str">
        <f t="shared" si="2070"/>
        <v/>
      </c>
      <c r="YV208" s="109">
        <f t="shared" si="2071"/>
        <v>1</v>
      </c>
      <c r="YW208" s="109">
        <f>IFERROR(INDEX('Score Calculation'!$D$187:$D$245,MATCH(LEFT(TRIM('Detalle de Cuentas'!$F208),20),'Score Calculation'!$F$187:$F$245,0)),1)</f>
        <v>1</v>
      </c>
      <c r="YX208" s="109">
        <f>IFERROR(IF($E208="HIPOTECA",-PMT('Score Calculation'!$H$266/(360/$J208),$G208,$YO208)*(30/$J208),-PMT('Score Calculation'!$H$267/(360/$J208),$G208,$YO208)*(30/$J208)),0)</f>
        <v>0</v>
      </c>
      <c r="YY208" s="109">
        <f t="shared" si="2387"/>
        <v>0</v>
      </c>
      <c r="YZ208" s="109">
        <f t="shared" si="2387"/>
        <v>0</v>
      </c>
      <c r="ZA208" s="109">
        <f t="shared" si="2387"/>
        <v>0</v>
      </c>
      <c r="ZB208" s="109">
        <f t="shared" si="2387"/>
        <v>0</v>
      </c>
      <c r="ZC208" s="109">
        <f t="shared" si="2387"/>
        <v>0</v>
      </c>
      <c r="ZD208" s="109">
        <f t="shared" si="2387"/>
        <v>0</v>
      </c>
      <c r="ZE208" s="109">
        <f t="shared" si="2387"/>
        <v>0</v>
      </c>
      <c r="ZF208" s="109">
        <f t="shared" si="2387"/>
        <v>0</v>
      </c>
      <c r="ZG208" s="109">
        <f t="shared" si="2387"/>
        <v>0</v>
      </c>
      <c r="ZH208" s="109">
        <f t="shared" si="2387"/>
        <v>0</v>
      </c>
      <c r="ZI208" s="109">
        <f t="shared" si="2072"/>
        <v>0</v>
      </c>
    </row>
    <row r="209" spans="2:685" x14ac:dyDescent="0.2">
      <c r="B209" s="41">
        <v>193</v>
      </c>
      <c r="C209" s="42"/>
      <c r="D209" s="42"/>
      <c r="E209" s="42"/>
      <c r="F209" s="42"/>
      <c r="G209" s="42"/>
      <c r="H209" s="42"/>
      <c r="I209" s="29"/>
      <c r="J209" s="6" t="str">
        <f t="shared" ref="J209:J216" si="2420">IFERROR(IF(C209&lt;&gt;"",INDEX($ZL$17:$ZL$27,MATCH($C209,$ZK$17:$ZK$27,0)),""),30)</f>
        <v/>
      </c>
      <c r="K209" s="43"/>
      <c r="L209" s="43"/>
      <c r="M209" s="43"/>
      <c r="N209" s="43"/>
      <c r="O209" s="43"/>
      <c r="P209" s="44" t="str">
        <f t="shared" si="1965"/>
        <v/>
      </c>
      <c r="Q209" s="26"/>
      <c r="R209" s="26"/>
      <c r="S209" s="26"/>
      <c r="T209" s="26"/>
      <c r="U209" s="26"/>
      <c r="V209" s="43"/>
      <c r="W209" s="26"/>
      <c r="X209" s="29"/>
      <c r="Y209" s="6">
        <f>IF('Detalle de Cuentas'!$C$4-$R209&gt;'Graph Creator'!$E$2*'Graph Creator'!$D$13*12,0,1)</f>
        <v>1</v>
      </c>
      <c r="Z209" s="45">
        <f t="shared" ref="Z209:Z211" si="2421">MIN(Q209,S209)</f>
        <v>0</v>
      </c>
      <c r="AA209" s="2" t="e">
        <f t="shared" si="1966"/>
        <v>#VALUE!</v>
      </c>
      <c r="AB209" s="2" t="e">
        <f t="shared" si="1967"/>
        <v>#VALUE!</v>
      </c>
      <c r="AC209" s="2" t="e">
        <f t="shared" si="1968"/>
        <v>#VALUE!</v>
      </c>
      <c r="AD209" s="2" t="e">
        <f t="shared" si="1969"/>
        <v>#VALUE!</v>
      </c>
      <c r="AE209" s="2" t="e">
        <f t="shared" si="1970"/>
        <v>#VALUE!</v>
      </c>
      <c r="AF209" s="2" t="e">
        <f t="shared" si="1971"/>
        <v>#VALUE!</v>
      </c>
      <c r="AG209" s="2">
        <f t="shared" si="1972"/>
        <v>0</v>
      </c>
      <c r="AH209" s="2">
        <f t="shared" si="1973"/>
        <v>0</v>
      </c>
      <c r="AI209" s="2" t="str">
        <f t="shared" si="1974"/>
        <v/>
      </c>
      <c r="AJ209" s="2" t="str">
        <f t="shared" ref="AJ209:BE209" si="2422">IFERROR(SEARCH(".",$I209,AI209+1),"")</f>
        <v/>
      </c>
      <c r="AK209" s="2" t="str">
        <f t="shared" si="2422"/>
        <v/>
      </c>
      <c r="AL209" s="2" t="str">
        <f t="shared" si="2422"/>
        <v/>
      </c>
      <c r="AM209" s="2" t="str">
        <f t="shared" si="2422"/>
        <v/>
      </c>
      <c r="AN209" s="2" t="str">
        <f t="shared" si="2422"/>
        <v/>
      </c>
      <c r="AO209" s="2" t="str">
        <f t="shared" si="2422"/>
        <v/>
      </c>
      <c r="AP209" s="2" t="str">
        <f t="shared" si="2422"/>
        <v/>
      </c>
      <c r="AQ209" s="2" t="str">
        <f t="shared" si="2422"/>
        <v/>
      </c>
      <c r="AR209" s="2" t="str">
        <f t="shared" si="2422"/>
        <v/>
      </c>
      <c r="AS209" s="2" t="str">
        <f t="shared" si="2422"/>
        <v/>
      </c>
      <c r="AT209" s="2" t="str">
        <f t="shared" si="2422"/>
        <v/>
      </c>
      <c r="AU209" s="2" t="str">
        <f t="shared" si="2422"/>
        <v/>
      </c>
      <c r="AV209" s="2" t="str">
        <f t="shared" si="2422"/>
        <v/>
      </c>
      <c r="AW209" s="2" t="str">
        <f t="shared" si="2422"/>
        <v/>
      </c>
      <c r="AX209" s="2" t="str">
        <f t="shared" si="2422"/>
        <v/>
      </c>
      <c r="AY209" s="2" t="str">
        <f t="shared" si="2422"/>
        <v/>
      </c>
      <c r="AZ209" s="2" t="str">
        <f t="shared" si="2422"/>
        <v/>
      </c>
      <c r="BA209" s="2" t="str">
        <f t="shared" si="2422"/>
        <v/>
      </c>
      <c r="BB209" s="2" t="str">
        <f t="shared" si="2422"/>
        <v/>
      </c>
      <c r="BC209" s="2" t="str">
        <f t="shared" si="2422"/>
        <v/>
      </c>
      <c r="BD209" s="2" t="str">
        <f t="shared" si="2422"/>
        <v/>
      </c>
      <c r="BE209" s="2" t="str">
        <f t="shared" si="2422"/>
        <v/>
      </c>
      <c r="BF209" s="2" t="str">
        <f t="shared" si="1976"/>
        <v/>
      </c>
      <c r="BG209" s="2" t="str">
        <f t="shared" ref="BG209:BG211" si="2423">IFERROR(IF(BG$16=1,MID($I209,0+1,AJ209-(0+1)),IF(BG$16=24,MID($I209,AI209+1,99),IF(AND(AJ209="",AI209&lt;&gt;""),MID($I209,AI209+1,99),MID($I209,AI209+1,AJ209-(AI209+1))))),"")</f>
        <v/>
      </c>
      <c r="BH209" s="2" t="str">
        <f t="shared" ref="BH209:BH211" si="2424">IFERROR(IF(BH$16=1,MID($I209,0+1,AK209-(0+1)),IF(BH$16=24,MID($I209,AJ209+1,99),IF(AND(AK209="",AJ209&lt;&gt;""),MID($I209,AJ209+1,99),MID($I209,AJ209+1,AK209-(AJ209+1))))),"")</f>
        <v/>
      </c>
      <c r="BI209" s="2" t="str">
        <f t="shared" ref="BI209:BI211" si="2425">IFERROR(IF(BI$16=1,MID($I209,0+1,AL209-(0+1)),IF(BI$16=24,MID($I209,AK209+1,99),IF(AND(AL209="",AK209&lt;&gt;""),MID($I209,AK209+1,99),MID($I209,AK209+1,AL209-(AK209+1))))),"")</f>
        <v/>
      </c>
      <c r="BJ209" s="2" t="str">
        <f t="shared" ref="BJ209:BJ211" si="2426">IFERROR(IF(BJ$16=1,MID($I209,0+1,AM209-(0+1)),IF(BJ$16=24,MID($I209,AL209+1,99),IF(AND(AM209="",AL209&lt;&gt;""),MID($I209,AL209+1,99),MID($I209,AL209+1,AM209-(AL209+1))))),"")</f>
        <v/>
      </c>
      <c r="BK209" s="2" t="str">
        <f t="shared" ref="BK209:BK211" si="2427">IFERROR(IF(BK$16=1,MID($I209,0+1,AN209-(0+1)),IF(BK$16=24,MID($I209,AM209+1,99),IF(AND(AN209="",AM209&lt;&gt;""),MID($I209,AM209+1,99),MID($I209,AM209+1,AN209-(AM209+1))))),"")</f>
        <v/>
      </c>
      <c r="BL209" s="2" t="str">
        <f t="shared" ref="BL209:BL211" si="2428">IFERROR(IF(BL$16=1,MID($I209,0+1,AO209-(0+1)),IF(BL$16=24,MID($I209,AN209+1,99),IF(AND(AO209="",AN209&lt;&gt;""),MID($I209,AN209+1,99),MID($I209,AN209+1,AO209-(AN209+1))))),"")</f>
        <v/>
      </c>
      <c r="BM209" s="2" t="str">
        <f t="shared" ref="BM209:BM211" si="2429">IFERROR(IF(BM$16=1,MID($I209,0+1,AP209-(0+1)),IF(BM$16=24,MID($I209,AO209+1,99),IF(AND(AP209="",AO209&lt;&gt;""),MID($I209,AO209+1,99),MID($I209,AO209+1,AP209-(AO209+1))))),"")</f>
        <v/>
      </c>
      <c r="BN209" s="2" t="str">
        <f t="shared" ref="BN209:BN211" si="2430">IFERROR(IF(BN$16=1,MID($I209,0+1,AQ209-(0+1)),IF(BN$16=24,MID($I209,AP209+1,99),IF(AND(AQ209="",AP209&lt;&gt;""),MID($I209,AP209+1,99),MID($I209,AP209+1,AQ209-(AP209+1))))),"")</f>
        <v/>
      </c>
      <c r="BO209" s="2" t="str">
        <f t="shared" ref="BO209:BO211" si="2431">IFERROR(IF(BO$16=1,MID($I209,0+1,AR209-(0+1)),IF(BO$16=24,MID($I209,AQ209+1,99),IF(AND(AR209="",AQ209&lt;&gt;""),MID($I209,AQ209+1,99),MID($I209,AQ209+1,AR209-(AQ209+1))))),"")</f>
        <v/>
      </c>
      <c r="BP209" s="2" t="str">
        <f t="shared" ref="BP209:BP211" si="2432">IFERROR(IF(BP$16=1,MID($I209,0+1,AS209-(0+1)),IF(BP$16=24,MID($I209,AR209+1,99),IF(AND(AS209="",AR209&lt;&gt;""),MID($I209,AR209+1,99),MID($I209,AR209+1,AS209-(AR209+1))))),"")</f>
        <v/>
      </c>
      <c r="BQ209" s="2" t="str">
        <f t="shared" ref="BQ209:BQ211" si="2433">IFERROR(IF(BQ$16=1,MID($I209,0+1,AT209-(0+1)),IF(BQ$16=24,MID($I209,AS209+1,99),IF(AND(AT209="",AS209&lt;&gt;""),MID($I209,AS209+1,99),MID($I209,AS209+1,AT209-(AS209+1))))),"")</f>
        <v/>
      </c>
      <c r="BR209" s="2" t="str">
        <f t="shared" ref="BR209:BR211" si="2434">IFERROR(IF(BR$16=1,MID($I209,0+1,AU209-(0+1)),IF(BR$16=24,MID($I209,AT209+1,99),IF(AND(AU209="",AT209&lt;&gt;""),MID($I209,AT209+1,99),MID($I209,AT209+1,AU209-(AT209+1))))),"")</f>
        <v/>
      </c>
      <c r="BS209" s="2" t="str">
        <f t="shared" ref="BS209:BS211" si="2435">IFERROR(IF(BS$16=1,MID($I209,0+1,AV209-(0+1)),IF(BS$16=24,MID($I209,AU209+1,99),IF(AND(AV209="",AU209&lt;&gt;""),MID($I209,AU209+1,99),MID($I209,AU209+1,AV209-(AU209+1))))),"")</f>
        <v/>
      </c>
      <c r="BT209" s="2" t="str">
        <f t="shared" ref="BT209:BT211" si="2436">IFERROR(IF(BT$16=1,MID($I209,0+1,AW209-(0+1)),IF(BT$16=24,MID($I209,AV209+1,99),IF(AND(AW209="",AV209&lt;&gt;""),MID($I209,AV209+1,99),MID($I209,AV209+1,AW209-(AV209+1))))),"")</f>
        <v/>
      </c>
      <c r="BU209" s="2" t="str">
        <f t="shared" ref="BU209:BU211" si="2437">IFERROR(IF(BU$16=1,MID($I209,0+1,AX209-(0+1)),IF(BU$16=24,MID($I209,AW209+1,99),IF(AND(AX209="",AW209&lt;&gt;""),MID($I209,AW209+1,99),MID($I209,AW209+1,AX209-(AW209+1))))),"")</f>
        <v/>
      </c>
      <c r="BV209" s="2" t="str">
        <f t="shared" ref="BV209:BV211" si="2438">IFERROR(IF(BV$16=1,MID($I209,0+1,AY209-(0+1)),IF(BV$16=24,MID($I209,AX209+1,99),IF(AND(AY209="",AX209&lt;&gt;""),MID($I209,AX209+1,99),MID($I209,AX209+1,AY209-(AX209+1))))),"")</f>
        <v/>
      </c>
      <c r="BW209" s="2" t="str">
        <f t="shared" ref="BW209:BW211" si="2439">IFERROR(IF(BW$16=1,MID($I209,0+1,AZ209-(0+1)),IF(BW$16=24,MID($I209,AY209+1,99),IF(AND(AZ209="",AY209&lt;&gt;""),MID($I209,AY209+1,99),MID($I209,AY209+1,AZ209-(AY209+1))))),"")</f>
        <v/>
      </c>
      <c r="BX209" s="2" t="str">
        <f t="shared" ref="BX209:BX211" si="2440">IFERROR(IF(BX$16=1,MID($I209,0+1,BA209-(0+1)),IF(BX$16=24,MID($I209,AZ209+1,99),IF(AND(BA209="",AZ209&lt;&gt;""),MID($I209,AZ209+1,99),MID($I209,AZ209+1,BA209-(AZ209+1))))),"")</f>
        <v/>
      </c>
      <c r="BY209" s="2" t="str">
        <f t="shared" ref="BY209:BY211" si="2441">IFERROR(IF(BY$16=1,MID($I209,0+1,BB209-(0+1)),IF(BY$16=24,MID($I209,BA209+1,99),IF(AND(BB209="",BA209&lt;&gt;""),MID($I209,BA209+1,99),MID($I209,BA209+1,BB209-(BA209+1))))),"")</f>
        <v/>
      </c>
      <c r="BZ209" s="2" t="str">
        <f t="shared" ref="BZ209:BZ211" si="2442">IFERROR(IF(BZ$16=1,MID($I209,0+1,BC209-(0+1)),IF(BZ$16=24,MID($I209,BB209+1,99),IF(AND(BC209="",BB209&lt;&gt;""),MID($I209,BB209+1,99),MID($I209,BB209+1,BC209-(BB209+1))))),"")</f>
        <v/>
      </c>
      <c r="CA209" s="2" t="str">
        <f t="shared" ref="CA209:CA211" si="2443">IFERROR(IF(CA$16=1,MID($I209,0+1,BD209-(0+1)),IF(CA$16=24,MID($I209,BC209+1,99),IF(AND(BD209="",BC209&lt;&gt;""),MID($I209,BC209+1,99),MID($I209,BC209+1,BD209-(BC209+1))))),"")</f>
        <v/>
      </c>
      <c r="CB209" s="2" t="str">
        <f t="shared" ref="CB209:CB211" si="2444">IFERROR(IF(CB$16=1,MID($I209,0+1,BE209-(0+1)),IF(CB$16=24,MID($I209,BD209+1,99),IF(AND(BE209="",BD209&lt;&gt;""),MID($I209,BD209+1,99),MID($I209,BD209+1,BE209-(BD209+1))))),"")</f>
        <v/>
      </c>
      <c r="CC209" s="2" t="str">
        <f t="shared" ref="CC209:CC211" si="2445">IFERROR(IF(CC$16=1,MID($I209,0+1,BF209-(0+1)),IF(CC$16=24,MID($I209,BE209+1,99),IF(AND(BF209="",BE209&lt;&gt;""),MID($I209,BE209+1,99),MID($I209,BE209+1,BF209-(BE209+1))))),"")</f>
        <v/>
      </c>
      <c r="CD209" s="14">
        <f t="shared" si="2139"/>
        <v>0</v>
      </c>
      <c r="CE209" s="14" t="e">
        <f t="shared" ref="CE209:DA209" si="2446">CD209-$J$17</f>
        <v>#VALUE!</v>
      </c>
      <c r="CF209" s="14" t="e">
        <f t="shared" si="2446"/>
        <v>#VALUE!</v>
      </c>
      <c r="CG209" s="14" t="e">
        <f t="shared" si="2446"/>
        <v>#VALUE!</v>
      </c>
      <c r="CH209" s="14" t="e">
        <f t="shared" si="2446"/>
        <v>#VALUE!</v>
      </c>
      <c r="CI209" s="14" t="e">
        <f t="shared" si="2446"/>
        <v>#VALUE!</v>
      </c>
      <c r="CJ209" s="14" t="e">
        <f t="shared" si="2446"/>
        <v>#VALUE!</v>
      </c>
      <c r="CK209" s="14" t="e">
        <f t="shared" si="2446"/>
        <v>#VALUE!</v>
      </c>
      <c r="CL209" s="14" t="e">
        <f t="shared" si="2446"/>
        <v>#VALUE!</v>
      </c>
      <c r="CM209" s="14" t="e">
        <f t="shared" si="2446"/>
        <v>#VALUE!</v>
      </c>
      <c r="CN209" s="14" t="e">
        <f t="shared" si="2446"/>
        <v>#VALUE!</v>
      </c>
      <c r="CO209" s="14" t="e">
        <f t="shared" si="2446"/>
        <v>#VALUE!</v>
      </c>
      <c r="CP209" s="14" t="e">
        <f t="shared" si="2446"/>
        <v>#VALUE!</v>
      </c>
      <c r="CQ209" s="14" t="e">
        <f t="shared" si="2446"/>
        <v>#VALUE!</v>
      </c>
      <c r="CR209" s="14" t="e">
        <f t="shared" si="2446"/>
        <v>#VALUE!</v>
      </c>
      <c r="CS209" s="14" t="e">
        <f t="shared" si="2446"/>
        <v>#VALUE!</v>
      </c>
      <c r="CT209" s="14" t="e">
        <f t="shared" si="2446"/>
        <v>#VALUE!</v>
      </c>
      <c r="CU209" s="14" t="e">
        <f t="shared" si="2446"/>
        <v>#VALUE!</v>
      </c>
      <c r="CV209" s="14" t="e">
        <f t="shared" si="2446"/>
        <v>#VALUE!</v>
      </c>
      <c r="CW209" s="14" t="e">
        <f t="shared" si="2446"/>
        <v>#VALUE!</v>
      </c>
      <c r="CX209" s="14" t="e">
        <f t="shared" si="2446"/>
        <v>#VALUE!</v>
      </c>
      <c r="CY209" s="14" t="e">
        <f t="shared" si="2446"/>
        <v>#VALUE!</v>
      </c>
      <c r="CZ209" s="14" t="e">
        <f t="shared" si="2446"/>
        <v>#VALUE!</v>
      </c>
      <c r="DA209" s="14" t="e">
        <f t="shared" si="2446"/>
        <v>#VALUE!</v>
      </c>
      <c r="DB209" s="2">
        <f t="shared" si="1978"/>
        <v>0</v>
      </c>
      <c r="DC209" s="2">
        <f t="shared" si="1979"/>
        <v>0</v>
      </c>
      <c r="DD209" s="2">
        <f t="shared" si="1980"/>
        <v>0</v>
      </c>
      <c r="DE209" s="2">
        <f t="shared" si="1981"/>
        <v>0</v>
      </c>
      <c r="DF209" s="2">
        <f t="shared" si="1982"/>
        <v>0</v>
      </c>
      <c r="DG209" s="2">
        <f t="shared" si="1983"/>
        <v>0</v>
      </c>
      <c r="DH209" s="2">
        <f t="shared" si="1984"/>
        <v>0</v>
      </c>
      <c r="DI209" s="2">
        <f t="shared" si="1985"/>
        <v>0</v>
      </c>
      <c r="DJ209" s="2">
        <f t="shared" si="1986"/>
        <v>0</v>
      </c>
      <c r="DK209" s="2">
        <f t="shared" si="1987"/>
        <v>0</v>
      </c>
      <c r="DL209" s="2">
        <f t="shared" si="1988"/>
        <v>0</v>
      </c>
      <c r="DM209" s="2">
        <f t="shared" si="1989"/>
        <v>0</v>
      </c>
      <c r="DN209" s="2">
        <f t="shared" si="1990"/>
        <v>0</v>
      </c>
      <c r="DO209" s="2">
        <f t="shared" si="1991"/>
        <v>0</v>
      </c>
      <c r="DP209" s="2">
        <f t="shared" si="1992"/>
        <v>0</v>
      </c>
      <c r="DQ209" s="2">
        <f t="shared" si="1993"/>
        <v>0</v>
      </c>
      <c r="DR209" s="2">
        <f t="shared" si="1994"/>
        <v>0</v>
      </c>
      <c r="DS209" s="2">
        <f t="shared" si="1995"/>
        <v>0</v>
      </c>
      <c r="DT209" s="2">
        <f t="shared" si="1996"/>
        <v>0</v>
      </c>
      <c r="DU209" s="2">
        <f t="shared" si="1997"/>
        <v>0</v>
      </c>
      <c r="DV209" s="2">
        <f t="shared" si="1998"/>
        <v>0</v>
      </c>
      <c r="DW209" s="2">
        <f t="shared" si="1999"/>
        <v>0</v>
      </c>
      <c r="DX209" s="2">
        <f t="shared" si="2000"/>
        <v>0</v>
      </c>
      <c r="DY209" s="2">
        <f t="shared" si="2001"/>
        <v>0</v>
      </c>
      <c r="DZ209" s="2">
        <f t="shared" si="2002"/>
        <v>0</v>
      </c>
      <c r="EA209" s="2">
        <f t="shared" si="2003"/>
        <v>0</v>
      </c>
      <c r="EB209" s="2">
        <f t="shared" si="2004"/>
        <v>0</v>
      </c>
      <c r="EC209" s="2">
        <f t="shared" si="2005"/>
        <v>0</v>
      </c>
      <c r="ED209" s="2">
        <f t="shared" si="2006"/>
        <v>0</v>
      </c>
      <c r="EE209" s="2">
        <f t="shared" si="2007"/>
        <v>0</v>
      </c>
      <c r="EF209" s="2">
        <f t="shared" si="2008"/>
        <v>0</v>
      </c>
      <c r="EG209" s="2">
        <f t="shared" si="2009"/>
        <v>0</v>
      </c>
      <c r="EH209" s="2">
        <f t="shared" si="2010"/>
        <v>0</v>
      </c>
      <c r="EI209" s="2">
        <f t="shared" si="2011"/>
        <v>0</v>
      </c>
      <c r="EJ209" s="2">
        <f t="shared" si="2012"/>
        <v>0</v>
      </c>
      <c r="EK209" s="2">
        <f t="shared" si="2013"/>
        <v>0</v>
      </c>
      <c r="EL209" s="2">
        <f t="shared" si="2014"/>
        <v>0</v>
      </c>
      <c r="EM209" s="2">
        <f t="shared" si="2015"/>
        <v>0</v>
      </c>
      <c r="EN209" s="2">
        <f t="shared" si="2016"/>
        <v>0</v>
      </c>
      <c r="EO209" s="2">
        <f t="shared" si="2017"/>
        <v>0</v>
      </c>
      <c r="EP209" s="2">
        <f t="shared" si="2018"/>
        <v>0</v>
      </c>
      <c r="EQ209" s="2">
        <f t="shared" si="2019"/>
        <v>0</v>
      </c>
      <c r="ER209" s="2">
        <f t="shared" si="2020"/>
        <v>0</v>
      </c>
      <c r="ES209" s="2">
        <f t="shared" si="2021"/>
        <v>0</v>
      </c>
      <c r="ET209" s="2">
        <f t="shared" si="2022"/>
        <v>0</v>
      </c>
      <c r="EU209" s="2">
        <f t="shared" si="2023"/>
        <v>0</v>
      </c>
      <c r="EV209" s="2">
        <f t="shared" si="2024"/>
        <v>0</v>
      </c>
      <c r="EW209" s="2">
        <f t="shared" si="2025"/>
        <v>0</v>
      </c>
      <c r="EX209" s="2">
        <f t="shared" si="2141"/>
        <v>1</v>
      </c>
      <c r="EY209" s="2" t="e">
        <f t="shared" si="2142"/>
        <v>#VALUE!</v>
      </c>
      <c r="EZ209" s="2" t="e">
        <f t="shared" si="2143"/>
        <v>#VALUE!</v>
      </c>
      <c r="FA209" s="2" t="e">
        <f t="shared" si="2144"/>
        <v>#VALUE!</v>
      </c>
      <c r="FB209" s="2" t="e">
        <f t="shared" si="2145"/>
        <v>#VALUE!</v>
      </c>
      <c r="FC209" s="2" t="e">
        <f t="shared" si="2146"/>
        <v>#VALUE!</v>
      </c>
      <c r="FD209" s="2" t="e">
        <f t="shared" si="2147"/>
        <v>#VALUE!</v>
      </c>
      <c r="FE209" s="2" t="e">
        <f t="shared" si="2148"/>
        <v>#VALUE!</v>
      </c>
      <c r="FF209" s="2" t="e">
        <f t="shared" si="2149"/>
        <v>#VALUE!</v>
      </c>
      <c r="FG209" s="2" t="e">
        <f t="shared" si="2150"/>
        <v>#VALUE!</v>
      </c>
      <c r="FH209" s="2" t="e">
        <f t="shared" si="2151"/>
        <v>#VALUE!</v>
      </c>
      <c r="FI209" s="2" t="e">
        <f t="shared" si="2152"/>
        <v>#VALUE!</v>
      </c>
      <c r="FJ209" s="2" t="e">
        <f t="shared" si="2153"/>
        <v>#VALUE!</v>
      </c>
      <c r="FK209" s="2" t="e">
        <f t="shared" si="2154"/>
        <v>#VALUE!</v>
      </c>
      <c r="FL209" s="2" t="e">
        <f t="shared" si="2155"/>
        <v>#VALUE!</v>
      </c>
      <c r="FM209" s="2" t="e">
        <f t="shared" si="2156"/>
        <v>#VALUE!</v>
      </c>
      <c r="FN209" s="2" t="e">
        <f t="shared" si="2157"/>
        <v>#VALUE!</v>
      </c>
      <c r="FO209" s="2" t="e">
        <f t="shared" si="2158"/>
        <v>#VALUE!</v>
      </c>
      <c r="FP209" s="2" t="e">
        <f t="shared" si="2159"/>
        <v>#VALUE!</v>
      </c>
      <c r="FQ209" s="2" t="e">
        <f t="shared" si="2160"/>
        <v>#VALUE!</v>
      </c>
      <c r="FR209" s="2" t="e">
        <f t="shared" si="2161"/>
        <v>#VALUE!</v>
      </c>
      <c r="FS209" s="2" t="e">
        <f t="shared" si="2162"/>
        <v>#VALUE!</v>
      </c>
      <c r="FT209" s="2" t="e">
        <f t="shared" si="2163"/>
        <v>#VALUE!</v>
      </c>
      <c r="FU209" s="2" t="e">
        <f t="shared" si="2164"/>
        <v>#VALUE!</v>
      </c>
      <c r="FV209" s="2">
        <f t="shared" si="2165"/>
        <v>1</v>
      </c>
      <c r="FW209" s="2" t="e">
        <f t="shared" si="2166"/>
        <v>#VALUE!</v>
      </c>
      <c r="FX209" s="2" t="e">
        <f t="shared" si="2167"/>
        <v>#VALUE!</v>
      </c>
      <c r="FY209" s="2" t="e">
        <f t="shared" si="2168"/>
        <v>#VALUE!</v>
      </c>
      <c r="FZ209" s="2" t="e">
        <f t="shared" si="2169"/>
        <v>#VALUE!</v>
      </c>
      <c r="GA209" s="2" t="e">
        <f t="shared" si="2170"/>
        <v>#VALUE!</v>
      </c>
      <c r="GB209" s="2" t="e">
        <f t="shared" si="2171"/>
        <v>#VALUE!</v>
      </c>
      <c r="GC209" s="2" t="e">
        <f t="shared" si="2172"/>
        <v>#VALUE!</v>
      </c>
      <c r="GD209" s="2" t="e">
        <f t="shared" si="2173"/>
        <v>#VALUE!</v>
      </c>
      <c r="GE209" s="2" t="e">
        <f t="shared" si="2174"/>
        <v>#VALUE!</v>
      </c>
      <c r="GF209" s="2" t="e">
        <f t="shared" si="2175"/>
        <v>#VALUE!</v>
      </c>
      <c r="GG209" s="2" t="e">
        <f t="shared" si="2176"/>
        <v>#VALUE!</v>
      </c>
      <c r="GH209" s="2" t="e">
        <f t="shared" si="2177"/>
        <v>#VALUE!</v>
      </c>
      <c r="GI209" s="2" t="e">
        <f t="shared" si="2178"/>
        <v>#VALUE!</v>
      </c>
      <c r="GJ209" s="2" t="e">
        <f t="shared" si="2179"/>
        <v>#VALUE!</v>
      </c>
      <c r="GK209" s="2" t="e">
        <f t="shared" si="2180"/>
        <v>#VALUE!</v>
      </c>
      <c r="GL209" s="2" t="e">
        <f t="shared" si="2181"/>
        <v>#VALUE!</v>
      </c>
      <c r="GM209" s="2" t="e">
        <f t="shared" si="2182"/>
        <v>#VALUE!</v>
      </c>
      <c r="GN209" s="2" t="e">
        <f t="shared" si="2183"/>
        <v>#VALUE!</v>
      </c>
      <c r="GO209" s="2" t="e">
        <f t="shared" si="2184"/>
        <v>#VALUE!</v>
      </c>
      <c r="GP209" s="2" t="e">
        <f t="shared" si="2185"/>
        <v>#VALUE!</v>
      </c>
      <c r="GQ209" s="2" t="e">
        <f t="shared" si="2186"/>
        <v>#VALUE!</v>
      </c>
      <c r="GR209" s="2" t="e">
        <f t="shared" si="2187"/>
        <v>#VALUE!</v>
      </c>
      <c r="GS209" s="2" t="e">
        <f t="shared" si="2188"/>
        <v>#VALUE!</v>
      </c>
      <c r="GT209" s="2">
        <f t="shared" si="2189"/>
        <v>1</v>
      </c>
      <c r="GU209" s="2" t="e">
        <f t="shared" si="2190"/>
        <v>#VALUE!</v>
      </c>
      <c r="GV209" s="2" t="e">
        <f t="shared" si="2191"/>
        <v>#VALUE!</v>
      </c>
      <c r="GW209" s="2" t="e">
        <f t="shared" si="2192"/>
        <v>#VALUE!</v>
      </c>
      <c r="GX209" s="2" t="e">
        <f t="shared" si="2193"/>
        <v>#VALUE!</v>
      </c>
      <c r="GY209" s="2" t="e">
        <f t="shared" si="2194"/>
        <v>#VALUE!</v>
      </c>
      <c r="GZ209" s="2" t="e">
        <f t="shared" si="2195"/>
        <v>#VALUE!</v>
      </c>
      <c r="HA209" s="2" t="e">
        <f t="shared" si="2196"/>
        <v>#VALUE!</v>
      </c>
      <c r="HB209" s="2" t="e">
        <f t="shared" si="2197"/>
        <v>#VALUE!</v>
      </c>
      <c r="HC209" s="2" t="e">
        <f t="shared" si="2198"/>
        <v>#VALUE!</v>
      </c>
      <c r="HD209" s="2" t="e">
        <f t="shared" si="2199"/>
        <v>#VALUE!</v>
      </c>
      <c r="HE209" s="2" t="e">
        <f t="shared" si="2200"/>
        <v>#VALUE!</v>
      </c>
      <c r="HF209" s="2" t="e">
        <f t="shared" si="2201"/>
        <v>#VALUE!</v>
      </c>
      <c r="HG209" s="2" t="e">
        <f t="shared" si="2202"/>
        <v>#VALUE!</v>
      </c>
      <c r="HH209" s="2" t="e">
        <f t="shared" si="2203"/>
        <v>#VALUE!</v>
      </c>
      <c r="HI209" s="2" t="e">
        <f t="shared" si="2204"/>
        <v>#VALUE!</v>
      </c>
      <c r="HJ209" s="2" t="e">
        <f t="shared" si="2205"/>
        <v>#VALUE!</v>
      </c>
      <c r="HK209" s="2" t="e">
        <f t="shared" si="2206"/>
        <v>#VALUE!</v>
      </c>
      <c r="HL209" s="2" t="e">
        <f t="shared" si="2207"/>
        <v>#VALUE!</v>
      </c>
      <c r="HM209" s="2" t="e">
        <f t="shared" si="2208"/>
        <v>#VALUE!</v>
      </c>
      <c r="HN209" s="2" t="e">
        <f t="shared" si="2209"/>
        <v>#VALUE!</v>
      </c>
      <c r="HO209" s="2" t="e">
        <f t="shared" si="2210"/>
        <v>#VALUE!</v>
      </c>
      <c r="HP209" s="2" t="e">
        <f t="shared" si="2211"/>
        <v>#VALUE!</v>
      </c>
      <c r="HQ209" s="2" t="e">
        <f t="shared" si="2212"/>
        <v>#VALUE!</v>
      </c>
      <c r="HR209" s="2">
        <f t="shared" si="2213"/>
        <v>1</v>
      </c>
      <c r="HS209" s="2" t="e">
        <f t="shared" si="2214"/>
        <v>#VALUE!</v>
      </c>
      <c r="HT209" s="2" t="e">
        <f t="shared" si="2215"/>
        <v>#VALUE!</v>
      </c>
      <c r="HU209" s="2" t="e">
        <f t="shared" si="2216"/>
        <v>#VALUE!</v>
      </c>
      <c r="HV209" s="2" t="e">
        <f t="shared" si="2217"/>
        <v>#VALUE!</v>
      </c>
      <c r="HW209" s="2" t="e">
        <f t="shared" si="2218"/>
        <v>#VALUE!</v>
      </c>
      <c r="HX209" s="2" t="e">
        <f t="shared" si="2219"/>
        <v>#VALUE!</v>
      </c>
      <c r="HY209" s="2" t="e">
        <f t="shared" si="2220"/>
        <v>#VALUE!</v>
      </c>
      <c r="HZ209" s="2" t="e">
        <f t="shared" si="2221"/>
        <v>#VALUE!</v>
      </c>
      <c r="IA209" s="2" t="e">
        <f t="shared" si="2222"/>
        <v>#VALUE!</v>
      </c>
      <c r="IB209" s="2" t="e">
        <f t="shared" si="2223"/>
        <v>#VALUE!</v>
      </c>
      <c r="IC209" s="2" t="e">
        <f t="shared" si="2224"/>
        <v>#VALUE!</v>
      </c>
      <c r="ID209" s="2" t="e">
        <f t="shared" si="2225"/>
        <v>#VALUE!</v>
      </c>
      <c r="IE209" s="2" t="e">
        <f t="shared" si="2226"/>
        <v>#VALUE!</v>
      </c>
      <c r="IF209" s="2" t="e">
        <f t="shared" si="2227"/>
        <v>#VALUE!</v>
      </c>
      <c r="IG209" s="2" t="e">
        <f t="shared" si="2228"/>
        <v>#VALUE!</v>
      </c>
      <c r="IH209" s="2" t="e">
        <f t="shared" si="2229"/>
        <v>#VALUE!</v>
      </c>
      <c r="II209" s="2" t="e">
        <f t="shared" si="2230"/>
        <v>#VALUE!</v>
      </c>
      <c r="IJ209" s="2" t="e">
        <f t="shared" si="2231"/>
        <v>#VALUE!</v>
      </c>
      <c r="IK209" s="2" t="e">
        <f t="shared" si="2232"/>
        <v>#VALUE!</v>
      </c>
      <c r="IL209" s="2" t="e">
        <f t="shared" si="2233"/>
        <v>#VALUE!</v>
      </c>
      <c r="IM209" s="2" t="e">
        <f t="shared" si="2234"/>
        <v>#VALUE!</v>
      </c>
      <c r="IN209" s="2" t="e">
        <f t="shared" si="2235"/>
        <v>#VALUE!</v>
      </c>
      <c r="IO209" s="2" t="e">
        <f t="shared" si="2236"/>
        <v>#VALUE!</v>
      </c>
      <c r="IP209" s="2">
        <f t="shared" si="2237"/>
        <v>0</v>
      </c>
      <c r="IQ209" s="2" t="e">
        <f t="shared" si="2238"/>
        <v>#VALUE!</v>
      </c>
      <c r="IR209" s="2" t="e">
        <f t="shared" si="2239"/>
        <v>#VALUE!</v>
      </c>
      <c r="IS209" s="2" t="e">
        <f t="shared" si="2240"/>
        <v>#VALUE!</v>
      </c>
      <c r="IT209" s="2" t="e">
        <f t="shared" si="2241"/>
        <v>#VALUE!</v>
      </c>
      <c r="IU209" s="2" t="e">
        <f t="shared" si="2242"/>
        <v>#VALUE!</v>
      </c>
      <c r="IV209" s="2" t="e">
        <f t="shared" si="2243"/>
        <v>#VALUE!</v>
      </c>
      <c r="IW209" s="2" t="e">
        <f t="shared" si="2244"/>
        <v>#VALUE!</v>
      </c>
      <c r="IX209" s="2" t="e">
        <f t="shared" si="2245"/>
        <v>#VALUE!</v>
      </c>
      <c r="IY209" s="2" t="e">
        <f t="shared" si="2246"/>
        <v>#VALUE!</v>
      </c>
      <c r="IZ209" s="2" t="e">
        <f t="shared" si="2247"/>
        <v>#VALUE!</v>
      </c>
      <c r="JA209" s="2" t="e">
        <f t="shared" si="2248"/>
        <v>#VALUE!</v>
      </c>
      <c r="JB209" s="2" t="e">
        <f t="shared" si="2249"/>
        <v>#VALUE!</v>
      </c>
      <c r="JC209" s="2" t="e">
        <f t="shared" si="2250"/>
        <v>#VALUE!</v>
      </c>
      <c r="JD209" s="2" t="e">
        <f t="shared" si="2251"/>
        <v>#VALUE!</v>
      </c>
      <c r="JE209" s="2" t="e">
        <f t="shared" si="2252"/>
        <v>#VALUE!</v>
      </c>
      <c r="JF209" s="2" t="e">
        <f t="shared" si="2253"/>
        <v>#VALUE!</v>
      </c>
      <c r="JG209" s="2" t="e">
        <f t="shared" si="2254"/>
        <v>#VALUE!</v>
      </c>
      <c r="JH209" s="2" t="e">
        <f t="shared" si="2255"/>
        <v>#VALUE!</v>
      </c>
      <c r="JI209" s="2" t="e">
        <f t="shared" si="2256"/>
        <v>#VALUE!</v>
      </c>
      <c r="JJ209" s="2" t="e">
        <f t="shared" si="2257"/>
        <v>#VALUE!</v>
      </c>
      <c r="JK209" s="2" t="e">
        <f t="shared" si="2258"/>
        <v>#VALUE!</v>
      </c>
      <c r="JL209" s="2" t="e">
        <f t="shared" si="2259"/>
        <v>#VALUE!</v>
      </c>
      <c r="JM209" s="2" t="e">
        <f t="shared" si="2260"/>
        <v>#VALUE!</v>
      </c>
      <c r="JN209" s="2">
        <f t="shared" si="2261"/>
        <v>0</v>
      </c>
      <c r="JO209" s="2" t="e">
        <f t="shared" si="2262"/>
        <v>#VALUE!</v>
      </c>
      <c r="JP209" s="2" t="e">
        <f t="shared" si="2263"/>
        <v>#VALUE!</v>
      </c>
      <c r="JQ209" s="2" t="e">
        <f t="shared" si="2264"/>
        <v>#VALUE!</v>
      </c>
      <c r="JR209" s="2" t="e">
        <f t="shared" si="2265"/>
        <v>#VALUE!</v>
      </c>
      <c r="JS209" s="2" t="e">
        <f t="shared" si="2266"/>
        <v>#VALUE!</v>
      </c>
      <c r="JT209" s="2" t="e">
        <f t="shared" si="2267"/>
        <v>#VALUE!</v>
      </c>
      <c r="JU209" s="2" t="e">
        <f t="shared" si="2268"/>
        <v>#VALUE!</v>
      </c>
      <c r="JV209" s="2" t="e">
        <f t="shared" si="2269"/>
        <v>#VALUE!</v>
      </c>
      <c r="JW209" s="2" t="e">
        <f t="shared" si="2270"/>
        <v>#VALUE!</v>
      </c>
      <c r="JX209" s="2" t="e">
        <f t="shared" si="2271"/>
        <v>#VALUE!</v>
      </c>
      <c r="JY209" s="2" t="e">
        <f t="shared" si="2272"/>
        <v>#VALUE!</v>
      </c>
      <c r="JZ209" s="2" t="e">
        <f t="shared" si="2273"/>
        <v>#VALUE!</v>
      </c>
      <c r="KA209" s="2" t="e">
        <f t="shared" si="2274"/>
        <v>#VALUE!</v>
      </c>
      <c r="KB209" s="2" t="e">
        <f t="shared" si="2275"/>
        <v>#VALUE!</v>
      </c>
      <c r="KC209" s="2" t="e">
        <f t="shared" si="2276"/>
        <v>#VALUE!</v>
      </c>
      <c r="KD209" s="2" t="e">
        <f t="shared" si="2277"/>
        <v>#VALUE!</v>
      </c>
      <c r="KE209" s="2" t="e">
        <f t="shared" si="2278"/>
        <v>#VALUE!</v>
      </c>
      <c r="KF209" s="2" t="e">
        <f t="shared" si="2279"/>
        <v>#VALUE!</v>
      </c>
      <c r="KG209" s="2" t="e">
        <f t="shared" si="2280"/>
        <v>#VALUE!</v>
      </c>
      <c r="KH209" s="2" t="e">
        <f t="shared" si="2281"/>
        <v>#VALUE!</v>
      </c>
      <c r="KI209" s="2" t="e">
        <f t="shared" si="2282"/>
        <v>#VALUE!</v>
      </c>
      <c r="KJ209" s="2" t="e">
        <f t="shared" si="2283"/>
        <v>#VALUE!</v>
      </c>
      <c r="KK209" s="2" t="e">
        <f t="shared" si="2284"/>
        <v>#VALUE!</v>
      </c>
      <c r="KL209" s="2">
        <f t="shared" si="2285"/>
        <v>0</v>
      </c>
      <c r="KM209" s="2" t="e">
        <f t="shared" si="2286"/>
        <v>#VALUE!</v>
      </c>
      <c r="KN209" s="2" t="e">
        <f t="shared" si="2287"/>
        <v>#VALUE!</v>
      </c>
      <c r="KO209" s="2" t="e">
        <f t="shared" si="2288"/>
        <v>#VALUE!</v>
      </c>
      <c r="KP209" s="2" t="e">
        <f t="shared" si="2289"/>
        <v>#VALUE!</v>
      </c>
      <c r="KQ209" s="2" t="e">
        <f t="shared" si="2290"/>
        <v>#VALUE!</v>
      </c>
      <c r="KR209" s="2" t="e">
        <f t="shared" si="2291"/>
        <v>#VALUE!</v>
      </c>
      <c r="KS209" s="2" t="e">
        <f t="shared" si="2292"/>
        <v>#VALUE!</v>
      </c>
      <c r="KT209" s="2" t="e">
        <f t="shared" si="2293"/>
        <v>#VALUE!</v>
      </c>
      <c r="KU209" s="2" t="e">
        <f t="shared" si="2294"/>
        <v>#VALUE!</v>
      </c>
      <c r="KV209" s="2" t="e">
        <f t="shared" si="2295"/>
        <v>#VALUE!</v>
      </c>
      <c r="KW209" s="2" t="e">
        <f t="shared" si="2296"/>
        <v>#VALUE!</v>
      </c>
      <c r="KX209" s="2" t="e">
        <f t="shared" si="2297"/>
        <v>#VALUE!</v>
      </c>
      <c r="KY209" s="2" t="e">
        <f t="shared" si="2298"/>
        <v>#VALUE!</v>
      </c>
      <c r="KZ209" s="2" t="e">
        <f t="shared" si="2299"/>
        <v>#VALUE!</v>
      </c>
      <c r="LA209" s="2" t="e">
        <f t="shared" si="2300"/>
        <v>#VALUE!</v>
      </c>
      <c r="LB209" s="2" t="e">
        <f t="shared" si="2301"/>
        <v>#VALUE!</v>
      </c>
      <c r="LC209" s="2" t="e">
        <f t="shared" si="2302"/>
        <v>#VALUE!</v>
      </c>
      <c r="LD209" s="2" t="e">
        <f t="shared" si="2303"/>
        <v>#VALUE!</v>
      </c>
      <c r="LE209" s="2" t="e">
        <f t="shared" si="2304"/>
        <v>#VALUE!</v>
      </c>
      <c r="LF209" s="2" t="e">
        <f t="shared" si="2305"/>
        <v>#VALUE!</v>
      </c>
      <c r="LG209" s="2" t="e">
        <f t="shared" si="2306"/>
        <v>#VALUE!</v>
      </c>
      <c r="LH209" s="2" t="e">
        <f t="shared" si="2307"/>
        <v>#VALUE!</v>
      </c>
      <c r="LI209" s="2" t="e">
        <f t="shared" si="2308"/>
        <v>#VALUE!</v>
      </c>
      <c r="LJ209" s="2">
        <f t="shared" si="2309"/>
        <v>0</v>
      </c>
      <c r="LK209" s="2" t="e">
        <f t="shared" si="2310"/>
        <v>#VALUE!</v>
      </c>
      <c r="LL209" s="2" t="e">
        <f t="shared" si="2311"/>
        <v>#VALUE!</v>
      </c>
      <c r="LM209" s="2" t="e">
        <f t="shared" si="2312"/>
        <v>#VALUE!</v>
      </c>
      <c r="LN209" s="2" t="e">
        <f t="shared" si="2313"/>
        <v>#VALUE!</v>
      </c>
      <c r="LO209" s="2" t="e">
        <f t="shared" si="2314"/>
        <v>#VALUE!</v>
      </c>
      <c r="LP209" s="2" t="e">
        <f t="shared" si="2315"/>
        <v>#VALUE!</v>
      </c>
      <c r="LQ209" s="2" t="e">
        <f t="shared" si="2316"/>
        <v>#VALUE!</v>
      </c>
      <c r="LR209" s="2" t="e">
        <f t="shared" si="2317"/>
        <v>#VALUE!</v>
      </c>
      <c r="LS209" s="2" t="e">
        <f t="shared" si="2318"/>
        <v>#VALUE!</v>
      </c>
      <c r="LT209" s="2" t="e">
        <f t="shared" si="2319"/>
        <v>#VALUE!</v>
      </c>
      <c r="LU209" s="2" t="e">
        <f t="shared" si="2320"/>
        <v>#VALUE!</v>
      </c>
      <c r="LV209" s="2" t="e">
        <f t="shared" si="2321"/>
        <v>#VALUE!</v>
      </c>
      <c r="LW209" s="2" t="e">
        <f t="shared" si="2322"/>
        <v>#VALUE!</v>
      </c>
      <c r="LX209" s="2" t="e">
        <f t="shared" si="2323"/>
        <v>#VALUE!</v>
      </c>
      <c r="LY209" s="2" t="e">
        <f t="shared" si="2324"/>
        <v>#VALUE!</v>
      </c>
      <c r="LZ209" s="2" t="e">
        <f t="shared" si="2325"/>
        <v>#VALUE!</v>
      </c>
      <c r="MA209" s="2" t="e">
        <f t="shared" si="2326"/>
        <v>#VALUE!</v>
      </c>
      <c r="MB209" s="2" t="e">
        <f t="shared" si="2327"/>
        <v>#VALUE!</v>
      </c>
      <c r="MC209" s="2" t="e">
        <f t="shared" si="2328"/>
        <v>#VALUE!</v>
      </c>
      <c r="MD209" s="2" t="e">
        <f t="shared" si="2329"/>
        <v>#VALUE!</v>
      </c>
      <c r="ME209" s="2" t="e">
        <f t="shared" si="2330"/>
        <v>#VALUE!</v>
      </c>
      <c r="MF209" s="2" t="e">
        <f t="shared" si="2331"/>
        <v>#VALUE!</v>
      </c>
      <c r="MG209" s="2" t="e">
        <f t="shared" si="2332"/>
        <v>#VALUE!</v>
      </c>
      <c r="MH209" s="2">
        <f t="shared" si="2333"/>
        <v>1</v>
      </c>
      <c r="MI209" s="2" t="e">
        <f t="shared" si="2334"/>
        <v>#VALUE!</v>
      </c>
      <c r="MJ209" s="2" t="e">
        <f t="shared" si="2335"/>
        <v>#VALUE!</v>
      </c>
      <c r="MK209" s="2" t="e">
        <f t="shared" si="2336"/>
        <v>#VALUE!</v>
      </c>
      <c r="ML209" s="2" t="e">
        <f t="shared" si="2337"/>
        <v>#VALUE!</v>
      </c>
      <c r="MM209" s="2" t="e">
        <f t="shared" si="2338"/>
        <v>#VALUE!</v>
      </c>
      <c r="MN209" s="2" t="e">
        <f t="shared" si="2339"/>
        <v>#VALUE!</v>
      </c>
      <c r="MO209" s="2" t="e">
        <f t="shared" si="2340"/>
        <v>#VALUE!</v>
      </c>
      <c r="MP209" s="2" t="e">
        <f t="shared" si="2341"/>
        <v>#VALUE!</v>
      </c>
      <c r="MQ209" s="2" t="e">
        <f t="shared" si="2342"/>
        <v>#VALUE!</v>
      </c>
      <c r="MR209" s="2" t="e">
        <f t="shared" si="2343"/>
        <v>#VALUE!</v>
      </c>
      <c r="MS209" s="2" t="e">
        <f t="shared" si="2344"/>
        <v>#VALUE!</v>
      </c>
      <c r="MT209" s="2" t="e">
        <f t="shared" si="2345"/>
        <v>#VALUE!</v>
      </c>
      <c r="MU209" s="2" t="e">
        <f t="shared" si="2346"/>
        <v>#VALUE!</v>
      </c>
      <c r="MV209" s="2" t="e">
        <f t="shared" si="2347"/>
        <v>#VALUE!</v>
      </c>
      <c r="MW209" s="2" t="e">
        <f t="shared" si="2348"/>
        <v>#VALUE!</v>
      </c>
      <c r="MX209" s="2" t="e">
        <f t="shared" si="2349"/>
        <v>#VALUE!</v>
      </c>
      <c r="MY209" s="2" t="e">
        <f t="shared" si="2350"/>
        <v>#VALUE!</v>
      </c>
      <c r="MZ209" s="2" t="e">
        <f t="shared" si="2351"/>
        <v>#VALUE!</v>
      </c>
      <c r="NA209" s="2" t="e">
        <f t="shared" si="2352"/>
        <v>#VALUE!</v>
      </c>
      <c r="NB209" s="2" t="e">
        <f t="shared" si="2353"/>
        <v>#VALUE!</v>
      </c>
      <c r="NC209" s="2" t="e">
        <f t="shared" si="2354"/>
        <v>#VALUE!</v>
      </c>
      <c r="ND209" s="2" t="e">
        <f t="shared" si="2355"/>
        <v>#VALUE!</v>
      </c>
      <c r="NE209" s="2" t="e">
        <f t="shared" si="2356"/>
        <v>#VALUE!</v>
      </c>
      <c r="NF209" s="2">
        <f t="shared" si="2026"/>
        <v>0</v>
      </c>
      <c r="NG209" s="2">
        <f t="shared" ref="NG209:NG211" si="2447">IF(EA209=0,0,(BG209+0)*$J209)</f>
        <v>0</v>
      </c>
      <c r="NH209" s="2">
        <f t="shared" ref="NH209:NH211" si="2448">IF(EB209=0,0,(BH209+0)*$J209)</f>
        <v>0</v>
      </c>
      <c r="NI209" s="2">
        <f t="shared" ref="NI209:NI211" si="2449">IF(EC209=0,0,(BI209+0)*$J209)</f>
        <v>0</v>
      </c>
      <c r="NJ209" s="2">
        <f t="shared" ref="NJ209:NJ211" si="2450">IF(ED209=0,0,(BJ209+0)*$J209)</f>
        <v>0</v>
      </c>
      <c r="NK209" s="2">
        <f t="shared" ref="NK209:NK211" si="2451">IF(EE209=0,0,(BK209+0)*$J209)</f>
        <v>0</v>
      </c>
      <c r="NL209" s="2">
        <f t="shared" ref="NL209:NL211" si="2452">IF(EF209=0,0,(BL209+0)*$J209)</f>
        <v>0</v>
      </c>
      <c r="NM209" s="2">
        <f t="shared" ref="NM209:NM211" si="2453">IF(EG209=0,0,(BM209+0)*$J209)</f>
        <v>0</v>
      </c>
      <c r="NN209" s="2">
        <f t="shared" ref="NN209:NN211" si="2454">IF(EH209=0,0,(BN209+0)*$J209)</f>
        <v>0</v>
      </c>
      <c r="NO209" s="2">
        <f t="shared" ref="NO209:NO211" si="2455">IF(EI209=0,0,(BO209+0)*$J209)</f>
        <v>0</v>
      </c>
      <c r="NP209" s="2">
        <f t="shared" ref="NP209:NP211" si="2456">IF(EJ209=0,0,(BP209+0)*$J209)</f>
        <v>0</v>
      </c>
      <c r="NQ209" s="2">
        <f t="shared" ref="NQ209:NQ211" si="2457">IF(EK209=0,0,(BQ209+0)*$J209)</f>
        <v>0</v>
      </c>
      <c r="NR209" s="2">
        <f t="shared" ref="NR209:NR211" si="2458">IF(EL209=0,0,(BR209+0)*$J209)</f>
        <v>0</v>
      </c>
      <c r="NS209" s="2">
        <f t="shared" ref="NS209:NS211" si="2459">IF(EM209=0,0,(BS209+0)*$J209)</f>
        <v>0</v>
      </c>
      <c r="NT209" s="2">
        <f t="shared" ref="NT209:NT211" si="2460">IF(EN209=0,0,(BT209+0)*$J209)</f>
        <v>0</v>
      </c>
      <c r="NU209" s="2">
        <f t="shared" ref="NU209:NU211" si="2461">IF(EO209=0,0,(BU209+0)*$J209)</f>
        <v>0</v>
      </c>
      <c r="NV209" s="2">
        <f t="shared" ref="NV209:NV211" si="2462">IF(EP209=0,0,(BV209+0)*$J209)</f>
        <v>0</v>
      </c>
      <c r="NW209" s="2">
        <f t="shared" ref="NW209:NW211" si="2463">IF(EQ209=0,0,(BW209+0)*$J209)</f>
        <v>0</v>
      </c>
      <c r="NX209" s="2">
        <f t="shared" ref="NX209:NX211" si="2464">IF(ER209=0,0,(BX209+0)*$J209)</f>
        <v>0</v>
      </c>
      <c r="NY209" s="2">
        <f t="shared" ref="NY209:NY211" si="2465">IF(ES209=0,0,(BY209+0)*$J209)</f>
        <v>0</v>
      </c>
      <c r="NZ209" s="2">
        <f t="shared" ref="NZ209:NZ211" si="2466">IF(ET209=0,0,(BZ209+0)*$J209)</f>
        <v>0</v>
      </c>
      <c r="OA209" s="2">
        <f t="shared" ref="OA209:OA211" si="2467">IF(EU209=0,0,(CA209+0)*$J209)</f>
        <v>0</v>
      </c>
      <c r="OB209" s="2">
        <f t="shared" ref="OB209:OB211" si="2468">IF(EV209=0,0,(CB209+0)*$J209)</f>
        <v>0</v>
      </c>
      <c r="OC209" s="2">
        <f t="shared" ref="OC209:OC211" si="2469">IF(EW209=0,0,(CC209+0)*$J209)</f>
        <v>0</v>
      </c>
      <c r="OD209" s="2">
        <f>IF(AND(NF209&gt;'Graph Creator'!$K$4,'Detalle de Cuentas'!NF209&lt;='Graph Creator'!$L$4),1,0)</f>
        <v>0</v>
      </c>
      <c r="OE209" s="2">
        <f>IF(AND(NG209&gt;'Graph Creator'!$K$4,'Detalle de Cuentas'!NG209&lt;='Graph Creator'!$L$4),1,0)</f>
        <v>0</v>
      </c>
      <c r="OF209" s="2">
        <f>IF(AND(NH209&gt;'Graph Creator'!$K$4,'Detalle de Cuentas'!NH209&lt;='Graph Creator'!$L$4),1,0)</f>
        <v>0</v>
      </c>
      <c r="OG209" s="2">
        <f>IF(AND(NI209&gt;'Graph Creator'!$K$4,'Detalle de Cuentas'!NI209&lt;='Graph Creator'!$L$4),1,0)</f>
        <v>0</v>
      </c>
      <c r="OH209" s="2">
        <f>IF(AND(NJ209&gt;'Graph Creator'!$K$4,'Detalle de Cuentas'!NJ209&lt;='Graph Creator'!$L$4),1,0)</f>
        <v>0</v>
      </c>
      <c r="OI209" s="2">
        <f>IF(AND(NK209&gt;'Graph Creator'!$K$4,'Detalle de Cuentas'!NK209&lt;='Graph Creator'!$L$4),1,0)</f>
        <v>0</v>
      </c>
      <c r="OJ209" s="2">
        <f>IF(AND(NL209&gt;'Graph Creator'!$K$4,'Detalle de Cuentas'!NL209&lt;='Graph Creator'!$L$4),1,0)</f>
        <v>0</v>
      </c>
      <c r="OK209" s="2">
        <f>IF(AND(NM209&gt;'Graph Creator'!$K$4,'Detalle de Cuentas'!NM209&lt;='Graph Creator'!$L$4),1,0)</f>
        <v>0</v>
      </c>
      <c r="OL209" s="2">
        <f>IF(AND(NN209&gt;'Graph Creator'!$K$4,'Detalle de Cuentas'!NN209&lt;='Graph Creator'!$L$4),1,0)</f>
        <v>0</v>
      </c>
      <c r="OM209" s="2">
        <f>IF(AND(NO209&gt;'Graph Creator'!$K$4,'Detalle de Cuentas'!NO209&lt;='Graph Creator'!$L$4),1,0)</f>
        <v>0</v>
      </c>
      <c r="ON209" s="2">
        <f>IF(AND(NP209&gt;'Graph Creator'!$K$4,'Detalle de Cuentas'!NP209&lt;='Graph Creator'!$L$4),1,0)</f>
        <v>0</v>
      </c>
      <c r="OO209" s="2">
        <f>IF(AND(NQ209&gt;'Graph Creator'!$K$4,'Detalle de Cuentas'!NQ209&lt;='Graph Creator'!$L$4),1,0)</f>
        <v>0</v>
      </c>
      <c r="OP209" s="2">
        <f>IF(AND(NR209&gt;'Graph Creator'!$K$4,'Detalle de Cuentas'!NR209&lt;='Graph Creator'!$L$4),1,0)</f>
        <v>0</v>
      </c>
      <c r="OQ209" s="2">
        <f>IF(AND(NS209&gt;'Graph Creator'!$K$4,'Detalle de Cuentas'!NS209&lt;='Graph Creator'!$L$4),1,0)</f>
        <v>0</v>
      </c>
      <c r="OR209" s="2">
        <f>IF(AND(NT209&gt;'Graph Creator'!$K$4,'Detalle de Cuentas'!NT209&lt;='Graph Creator'!$L$4),1,0)</f>
        <v>0</v>
      </c>
      <c r="OS209" s="2">
        <f>IF(AND(NU209&gt;'Graph Creator'!$K$4,'Detalle de Cuentas'!NU209&lt;='Graph Creator'!$L$4),1,0)</f>
        <v>0</v>
      </c>
      <c r="OT209" s="2">
        <f>IF(AND(NV209&gt;'Graph Creator'!$K$4,'Detalle de Cuentas'!NV209&lt;='Graph Creator'!$L$4),1,0)</f>
        <v>0</v>
      </c>
      <c r="OU209" s="2">
        <f>IF(AND(NW209&gt;'Graph Creator'!$K$4,'Detalle de Cuentas'!NW209&lt;='Graph Creator'!$L$4),1,0)</f>
        <v>0</v>
      </c>
      <c r="OV209" s="2">
        <f>IF(AND(NX209&gt;'Graph Creator'!$K$4,'Detalle de Cuentas'!NX209&lt;='Graph Creator'!$L$4),1,0)</f>
        <v>0</v>
      </c>
      <c r="OW209" s="2">
        <f>IF(AND(NY209&gt;'Graph Creator'!$K$4,'Detalle de Cuentas'!NY209&lt;='Graph Creator'!$L$4),1,0)</f>
        <v>0</v>
      </c>
      <c r="OX209" s="2">
        <f>IF(AND(NZ209&gt;'Graph Creator'!$K$4,'Detalle de Cuentas'!NZ209&lt;='Graph Creator'!$L$4),1,0)</f>
        <v>0</v>
      </c>
      <c r="OY209" s="2">
        <f>IF(AND(OA209&gt;'Graph Creator'!$K$4,'Detalle de Cuentas'!OA209&lt;='Graph Creator'!$L$4),1,0)</f>
        <v>0</v>
      </c>
      <c r="OZ209" s="2">
        <f>IF(AND(OB209&gt;'Graph Creator'!$K$4,'Detalle de Cuentas'!OB209&lt;='Graph Creator'!$L$4),1,0)</f>
        <v>0</v>
      </c>
      <c r="PA209" s="2">
        <f>IF(AND(OC209&gt;'Graph Creator'!$K$4,'Detalle de Cuentas'!OC209&lt;='Graph Creator'!$L$4),1,0)</f>
        <v>0</v>
      </c>
      <c r="PB209" s="2">
        <f>IF(AND(NF209&gt;'Graph Creator'!$L$4,'Detalle de Cuentas'!NF209&lt;='Graph Creator'!$M$4),1,0)</f>
        <v>0</v>
      </c>
      <c r="PC209" s="2">
        <f>IF(AND(NG209&gt;'Graph Creator'!$L$4,'Detalle de Cuentas'!NG209&lt;='Graph Creator'!$M$4),1,0)</f>
        <v>0</v>
      </c>
      <c r="PD209" s="2">
        <f>IF(AND(NH209&gt;'Graph Creator'!$L$4,'Detalle de Cuentas'!NH209&lt;='Graph Creator'!$M$4),1,0)</f>
        <v>0</v>
      </c>
      <c r="PE209" s="2">
        <f>IF(AND(NI209&gt;'Graph Creator'!$L$4,'Detalle de Cuentas'!NI209&lt;='Graph Creator'!$M$4),1,0)</f>
        <v>0</v>
      </c>
      <c r="PF209" s="2">
        <f>IF(AND(NJ209&gt;'Graph Creator'!$L$4,'Detalle de Cuentas'!NJ209&lt;='Graph Creator'!$M$4),1,0)</f>
        <v>0</v>
      </c>
      <c r="PG209" s="2">
        <f>IF(AND(NK209&gt;'Graph Creator'!$L$4,'Detalle de Cuentas'!NK209&lt;='Graph Creator'!$M$4),1,0)</f>
        <v>0</v>
      </c>
      <c r="PH209" s="2">
        <f>IF(AND(NL209&gt;'Graph Creator'!$L$4,'Detalle de Cuentas'!NL209&lt;='Graph Creator'!$M$4),1,0)</f>
        <v>0</v>
      </c>
      <c r="PI209" s="2">
        <f>IF(AND(NM209&gt;'Graph Creator'!$L$4,'Detalle de Cuentas'!NM209&lt;='Graph Creator'!$M$4),1,0)</f>
        <v>0</v>
      </c>
      <c r="PJ209" s="2">
        <f>IF(AND(NN209&gt;'Graph Creator'!$L$4,'Detalle de Cuentas'!NN209&lt;='Graph Creator'!$M$4),1,0)</f>
        <v>0</v>
      </c>
      <c r="PK209" s="2">
        <f>IF(AND(NO209&gt;'Graph Creator'!$L$4,'Detalle de Cuentas'!NO209&lt;='Graph Creator'!$M$4),1,0)</f>
        <v>0</v>
      </c>
      <c r="PL209" s="2">
        <f>IF(AND(NP209&gt;'Graph Creator'!$L$4,'Detalle de Cuentas'!NP209&lt;='Graph Creator'!$M$4),1,0)</f>
        <v>0</v>
      </c>
      <c r="PM209" s="2">
        <f>IF(AND(NQ209&gt;'Graph Creator'!$L$4,'Detalle de Cuentas'!NQ209&lt;='Graph Creator'!$M$4),1,0)</f>
        <v>0</v>
      </c>
      <c r="PN209" s="2">
        <f>IF(AND(NR209&gt;'Graph Creator'!$L$4,'Detalle de Cuentas'!NR209&lt;='Graph Creator'!$M$4),1,0)</f>
        <v>0</v>
      </c>
      <c r="PO209" s="2">
        <f>IF(AND(NS209&gt;'Graph Creator'!$L$4,'Detalle de Cuentas'!NS209&lt;='Graph Creator'!$M$4),1,0)</f>
        <v>0</v>
      </c>
      <c r="PP209" s="2">
        <f>IF(AND(NT209&gt;'Graph Creator'!$L$4,'Detalle de Cuentas'!NT209&lt;='Graph Creator'!$M$4),1,0)</f>
        <v>0</v>
      </c>
      <c r="PQ209" s="2">
        <f>IF(AND(NU209&gt;'Graph Creator'!$L$4,'Detalle de Cuentas'!NU209&lt;='Graph Creator'!$M$4),1,0)</f>
        <v>0</v>
      </c>
      <c r="PR209" s="2">
        <f>IF(AND(NV209&gt;'Graph Creator'!$L$4,'Detalle de Cuentas'!NV209&lt;='Graph Creator'!$M$4),1,0)</f>
        <v>0</v>
      </c>
      <c r="PS209" s="2">
        <f>IF(AND(NW209&gt;'Graph Creator'!$L$4,'Detalle de Cuentas'!NW209&lt;='Graph Creator'!$M$4),1,0)</f>
        <v>0</v>
      </c>
      <c r="PT209" s="2">
        <f>IF(AND(NX209&gt;'Graph Creator'!$L$4,'Detalle de Cuentas'!NX209&lt;='Graph Creator'!$M$4),1,0)</f>
        <v>0</v>
      </c>
      <c r="PU209" s="2">
        <f>IF(AND(NY209&gt;'Graph Creator'!$L$4,'Detalle de Cuentas'!NY209&lt;='Graph Creator'!$M$4),1,0)</f>
        <v>0</v>
      </c>
      <c r="PV209" s="2">
        <f>IF(AND(NZ209&gt;'Graph Creator'!$L$4,'Detalle de Cuentas'!NZ209&lt;='Graph Creator'!$M$4),1,0)</f>
        <v>0</v>
      </c>
      <c r="PW209" s="2">
        <f>IF(AND(OA209&gt;'Graph Creator'!$L$4,'Detalle de Cuentas'!OA209&lt;='Graph Creator'!$M$4),1,0)</f>
        <v>0</v>
      </c>
      <c r="PX209" s="2">
        <f>IF(AND(OB209&gt;'Graph Creator'!$L$4,'Detalle de Cuentas'!OB209&lt;='Graph Creator'!$M$4),1,0)</f>
        <v>0</v>
      </c>
      <c r="PY209" s="2">
        <f>IF(AND(OC209&gt;'Graph Creator'!$L$4,'Detalle de Cuentas'!OC209&lt;='Graph Creator'!$M$4),1,0)</f>
        <v>0</v>
      </c>
      <c r="PZ209" s="2">
        <f>IF(AND(NF209&gt;'Graph Creator'!$M$4,'Detalle de Cuentas'!NF209&lt;='Graph Creator'!$N$4),1,0)</f>
        <v>0</v>
      </c>
      <c r="QA209" s="2">
        <f>IF(AND(NG209&gt;'Graph Creator'!$M$4,'Detalle de Cuentas'!NG209&lt;='Graph Creator'!$N$4),1,0)</f>
        <v>0</v>
      </c>
      <c r="QB209" s="2">
        <f>IF(AND(NH209&gt;'Graph Creator'!$M$4,'Detalle de Cuentas'!NH209&lt;='Graph Creator'!$N$4),1,0)</f>
        <v>0</v>
      </c>
      <c r="QC209" s="2">
        <f>IF(AND(NI209&gt;'Graph Creator'!$M$4,'Detalle de Cuentas'!NI209&lt;='Graph Creator'!$N$4),1,0)</f>
        <v>0</v>
      </c>
      <c r="QD209" s="2">
        <f>IF(AND(NJ209&gt;'Graph Creator'!$M$4,'Detalle de Cuentas'!NJ209&lt;='Graph Creator'!$N$4),1,0)</f>
        <v>0</v>
      </c>
      <c r="QE209" s="2">
        <f>IF(AND(NK209&gt;'Graph Creator'!$M$4,'Detalle de Cuentas'!NK209&lt;='Graph Creator'!$N$4),1,0)</f>
        <v>0</v>
      </c>
      <c r="QF209" s="2">
        <f>IF(AND(NL209&gt;'Graph Creator'!$M$4,'Detalle de Cuentas'!NL209&lt;='Graph Creator'!$N$4),1,0)</f>
        <v>0</v>
      </c>
      <c r="QG209" s="2">
        <f>IF(AND(NM209&gt;'Graph Creator'!$M$4,'Detalle de Cuentas'!NM209&lt;='Graph Creator'!$N$4),1,0)</f>
        <v>0</v>
      </c>
      <c r="QH209" s="2">
        <f>IF(AND(NN209&gt;'Graph Creator'!$M$4,'Detalle de Cuentas'!NN209&lt;='Graph Creator'!$N$4),1,0)</f>
        <v>0</v>
      </c>
      <c r="QI209" s="2">
        <f>IF(AND(NO209&gt;'Graph Creator'!$M$4,'Detalle de Cuentas'!NO209&lt;='Graph Creator'!$N$4),1,0)</f>
        <v>0</v>
      </c>
      <c r="QJ209" s="2">
        <f>IF(AND(NP209&gt;'Graph Creator'!$M$4,'Detalle de Cuentas'!NP209&lt;='Graph Creator'!$N$4),1,0)</f>
        <v>0</v>
      </c>
      <c r="QK209" s="2">
        <f>IF(AND(NQ209&gt;'Graph Creator'!$M$4,'Detalle de Cuentas'!NQ209&lt;='Graph Creator'!$N$4),1,0)</f>
        <v>0</v>
      </c>
      <c r="QL209" s="2">
        <f>IF(AND(NR209&gt;'Graph Creator'!$M$4,'Detalle de Cuentas'!NR209&lt;='Graph Creator'!$N$4),1,0)</f>
        <v>0</v>
      </c>
      <c r="QM209" s="2">
        <f>IF(AND(NS209&gt;'Graph Creator'!$M$4,'Detalle de Cuentas'!NS209&lt;='Graph Creator'!$N$4),1,0)</f>
        <v>0</v>
      </c>
      <c r="QN209" s="2">
        <f>IF(AND(NT209&gt;'Graph Creator'!$M$4,'Detalle de Cuentas'!NT209&lt;='Graph Creator'!$N$4),1,0)</f>
        <v>0</v>
      </c>
      <c r="QO209" s="2">
        <f>IF(AND(NU209&gt;'Graph Creator'!$M$4,'Detalle de Cuentas'!NU209&lt;='Graph Creator'!$N$4),1,0)</f>
        <v>0</v>
      </c>
      <c r="QP209" s="2">
        <f>IF(AND(NV209&gt;'Graph Creator'!$M$4,'Detalle de Cuentas'!NV209&lt;='Graph Creator'!$N$4),1,0)</f>
        <v>0</v>
      </c>
      <c r="QQ209" s="2">
        <f>IF(AND(NW209&gt;'Graph Creator'!$M$4,'Detalle de Cuentas'!NW209&lt;='Graph Creator'!$N$4),1,0)</f>
        <v>0</v>
      </c>
      <c r="QR209" s="2">
        <f>IF(AND(NX209&gt;'Graph Creator'!$M$4,'Detalle de Cuentas'!NX209&lt;='Graph Creator'!$N$4),1,0)</f>
        <v>0</v>
      </c>
      <c r="QS209" s="2">
        <f>IF(AND(NY209&gt;'Graph Creator'!$M$4,'Detalle de Cuentas'!NY209&lt;='Graph Creator'!$N$4),1,0)</f>
        <v>0</v>
      </c>
      <c r="QT209" s="2">
        <f>IF(AND(NZ209&gt;'Graph Creator'!$M$4,'Detalle de Cuentas'!NZ209&lt;='Graph Creator'!$N$4),1,0)</f>
        <v>0</v>
      </c>
      <c r="QU209" s="2">
        <f>IF(AND(OA209&gt;'Graph Creator'!$M$4,'Detalle de Cuentas'!OA209&lt;='Graph Creator'!$N$4),1,0)</f>
        <v>0</v>
      </c>
      <c r="QV209" s="2">
        <f>IF(AND(OB209&gt;'Graph Creator'!$M$4,'Detalle de Cuentas'!OB209&lt;='Graph Creator'!$N$4),1,0)</f>
        <v>0</v>
      </c>
      <c r="QW209" s="2">
        <f>IF(AND(OC209&gt;'Graph Creator'!$M$4,'Detalle de Cuentas'!OC209&lt;='Graph Creator'!$N$4),1,0)</f>
        <v>0</v>
      </c>
      <c r="QX209" s="2">
        <f>IF(AND(NF209&gt;'Graph Creator'!$N$4,'Detalle de Cuentas'!NF209&lt;='Graph Creator'!$O$4),1,0)</f>
        <v>0</v>
      </c>
      <c r="QY209" s="2">
        <f>IF(AND(NG209&gt;'Graph Creator'!$N$4,'Detalle de Cuentas'!NG209&lt;='Graph Creator'!$O$4),1,0)</f>
        <v>0</v>
      </c>
      <c r="QZ209" s="2">
        <f>IF(AND(NH209&gt;'Graph Creator'!$N$4,'Detalle de Cuentas'!NH209&lt;='Graph Creator'!$O$4),1,0)</f>
        <v>0</v>
      </c>
      <c r="RA209" s="2">
        <f>IF(AND(NI209&gt;'Graph Creator'!$N$4,'Detalle de Cuentas'!NI209&lt;='Graph Creator'!$O$4),1,0)</f>
        <v>0</v>
      </c>
      <c r="RB209" s="2">
        <f>IF(AND(NJ209&gt;'Graph Creator'!$N$4,'Detalle de Cuentas'!NJ209&lt;='Graph Creator'!$O$4),1,0)</f>
        <v>0</v>
      </c>
      <c r="RC209" s="2">
        <f>IF(AND(NK209&gt;'Graph Creator'!$N$4,'Detalle de Cuentas'!NK209&lt;='Graph Creator'!$O$4),1,0)</f>
        <v>0</v>
      </c>
      <c r="RD209" s="2">
        <f>IF(AND(NL209&gt;'Graph Creator'!$N$4,'Detalle de Cuentas'!NL209&lt;='Graph Creator'!$O$4),1,0)</f>
        <v>0</v>
      </c>
      <c r="RE209" s="2">
        <f>IF(AND(NM209&gt;'Graph Creator'!$N$4,'Detalle de Cuentas'!NM209&lt;='Graph Creator'!$O$4),1,0)</f>
        <v>0</v>
      </c>
      <c r="RF209" s="2">
        <f>IF(AND(NN209&gt;'Graph Creator'!$N$4,'Detalle de Cuentas'!NN209&lt;='Graph Creator'!$O$4),1,0)</f>
        <v>0</v>
      </c>
      <c r="RG209" s="2">
        <f>IF(AND(NO209&gt;'Graph Creator'!$N$4,'Detalle de Cuentas'!NO209&lt;='Graph Creator'!$O$4),1,0)</f>
        <v>0</v>
      </c>
      <c r="RH209" s="2">
        <f>IF(AND(NP209&gt;'Graph Creator'!$N$4,'Detalle de Cuentas'!NP209&lt;='Graph Creator'!$O$4),1,0)</f>
        <v>0</v>
      </c>
      <c r="RI209" s="2">
        <f>IF(AND(NQ209&gt;'Graph Creator'!$N$4,'Detalle de Cuentas'!NQ209&lt;='Graph Creator'!$O$4),1,0)</f>
        <v>0</v>
      </c>
      <c r="RJ209" s="2">
        <f>IF(AND(NR209&gt;'Graph Creator'!$N$4,'Detalle de Cuentas'!NR209&lt;='Graph Creator'!$O$4),1,0)</f>
        <v>0</v>
      </c>
      <c r="RK209" s="2">
        <f>IF(AND(NS209&gt;'Graph Creator'!$N$4,'Detalle de Cuentas'!NS209&lt;='Graph Creator'!$O$4),1,0)</f>
        <v>0</v>
      </c>
      <c r="RL209" s="2">
        <f>IF(AND(NT209&gt;'Graph Creator'!$N$4,'Detalle de Cuentas'!NT209&lt;='Graph Creator'!$O$4),1,0)</f>
        <v>0</v>
      </c>
      <c r="RM209" s="2">
        <f>IF(AND(NU209&gt;'Graph Creator'!$N$4,'Detalle de Cuentas'!NU209&lt;='Graph Creator'!$O$4),1,0)</f>
        <v>0</v>
      </c>
      <c r="RN209" s="2">
        <f>IF(AND(NV209&gt;'Graph Creator'!$N$4,'Detalle de Cuentas'!NV209&lt;='Graph Creator'!$O$4),1,0)</f>
        <v>0</v>
      </c>
      <c r="RO209" s="2">
        <f>IF(AND(NW209&gt;'Graph Creator'!$N$4,'Detalle de Cuentas'!NW209&lt;='Graph Creator'!$O$4),1,0)</f>
        <v>0</v>
      </c>
      <c r="RP209" s="2">
        <f>IF(AND(NX209&gt;'Graph Creator'!$N$4,'Detalle de Cuentas'!NX209&lt;='Graph Creator'!$O$4),1,0)</f>
        <v>0</v>
      </c>
      <c r="RQ209" s="2">
        <f>IF(AND(NY209&gt;'Graph Creator'!$N$4,'Detalle de Cuentas'!NY209&lt;='Graph Creator'!$O$4),1,0)</f>
        <v>0</v>
      </c>
      <c r="RR209" s="2">
        <f>IF(AND(NZ209&gt;'Graph Creator'!$N$4,'Detalle de Cuentas'!NZ209&lt;='Graph Creator'!$O$4),1,0)</f>
        <v>0</v>
      </c>
      <c r="RS209" s="2">
        <f>IF(AND(OA209&gt;'Graph Creator'!$N$4,'Detalle de Cuentas'!OA209&lt;='Graph Creator'!$O$4),1,0)</f>
        <v>0</v>
      </c>
      <c r="RT209" s="2">
        <f>IF(AND(OB209&gt;'Graph Creator'!$N$4,'Detalle de Cuentas'!OB209&lt;='Graph Creator'!$O$4),1,0)</f>
        <v>0</v>
      </c>
      <c r="RU209" s="2">
        <f>IF(AND(OC209&gt;'Graph Creator'!$N$4,'Detalle de Cuentas'!OC209&lt;='Graph Creator'!$O$4),1,0)</f>
        <v>0</v>
      </c>
      <c r="RV209" s="2" t="e">
        <f t="shared" si="2027"/>
        <v>#VALUE!</v>
      </c>
      <c r="RW209" s="2" t="e">
        <f t="shared" si="2028"/>
        <v>#VALUE!</v>
      </c>
      <c r="RX209" s="2" t="e">
        <f t="shared" si="2029"/>
        <v>#VALUE!</v>
      </c>
      <c r="RY209" s="2" t="e">
        <f t="shared" si="2030"/>
        <v>#VALUE!</v>
      </c>
      <c r="RZ209" s="2" t="e">
        <f t="shared" si="2031"/>
        <v>#VALUE!</v>
      </c>
      <c r="SA209" s="2" t="e">
        <f t="shared" si="2032"/>
        <v>#VALUE!</v>
      </c>
      <c r="SB209" s="2" t="e">
        <f t="shared" si="2033"/>
        <v>#VALUE!</v>
      </c>
      <c r="SC209" s="2" t="e">
        <f t="shared" si="2034"/>
        <v>#VALUE!</v>
      </c>
      <c r="SD209" s="2" t="e">
        <f t="shared" si="2035"/>
        <v>#VALUE!</v>
      </c>
      <c r="SE209" s="2" t="e">
        <f t="shared" si="2036"/>
        <v>#VALUE!</v>
      </c>
      <c r="SF209" s="2" t="e">
        <f t="shared" si="2037"/>
        <v>#VALUE!</v>
      </c>
      <c r="SG209" s="2" t="e">
        <f t="shared" si="2038"/>
        <v>#VALUE!</v>
      </c>
      <c r="SH209" s="2" t="e">
        <f t="shared" si="2039"/>
        <v>#VALUE!</v>
      </c>
      <c r="SI209" s="2" t="e">
        <f t="shared" si="2040"/>
        <v>#VALUE!</v>
      </c>
      <c r="SJ209" s="2" t="e">
        <f t="shared" si="2041"/>
        <v>#VALUE!</v>
      </c>
      <c r="SK209" s="2" t="e">
        <f t="shared" si="2042"/>
        <v>#VALUE!</v>
      </c>
      <c r="SL209" s="2" t="e">
        <f t="shared" si="2043"/>
        <v>#VALUE!</v>
      </c>
      <c r="SM209" s="2" t="e">
        <f t="shared" si="2044"/>
        <v>#VALUE!</v>
      </c>
      <c r="SN209" s="2" t="e">
        <f t="shared" si="2045"/>
        <v>#VALUE!</v>
      </c>
      <c r="SO209" s="2" t="e">
        <f t="shared" si="2046"/>
        <v>#VALUE!</v>
      </c>
      <c r="SP209" s="2" t="e">
        <f t="shared" si="2047"/>
        <v>#VALUE!</v>
      </c>
      <c r="SQ209" s="2" t="e">
        <f t="shared" si="2048"/>
        <v>#VALUE!</v>
      </c>
      <c r="SR209" s="2" t="e">
        <f t="shared" si="2049"/>
        <v>#VALUE!</v>
      </c>
      <c r="SS209" s="2" t="e">
        <f t="shared" si="2050"/>
        <v>#VALUE!</v>
      </c>
      <c r="ST209" s="2" t="e">
        <f t="shared" si="2051"/>
        <v>#VALUE!</v>
      </c>
      <c r="SU209" s="2" t="e">
        <f t="shared" si="2052"/>
        <v>#VALUE!</v>
      </c>
      <c r="SV209" s="2" t="e">
        <f t="shared" si="2053"/>
        <v>#VALUE!</v>
      </c>
      <c r="SW209" s="2" t="e">
        <f t="shared" si="2054"/>
        <v>#VALUE!</v>
      </c>
      <c r="SX209" s="2" t="e">
        <f t="shared" si="2055"/>
        <v>#VALUE!</v>
      </c>
      <c r="SY209" s="2" t="e">
        <f t="shared" si="2056"/>
        <v>#VALUE!</v>
      </c>
      <c r="SZ209" s="2" t="e">
        <f t="shared" si="2057"/>
        <v>#VALUE!</v>
      </c>
      <c r="TA209" s="2" t="e">
        <f t="shared" si="2058"/>
        <v>#VALUE!</v>
      </c>
      <c r="TB209" s="2" t="e">
        <f t="shared" si="2059"/>
        <v>#VALUE!</v>
      </c>
      <c r="TC209" s="2" t="e">
        <f t="shared" si="2060"/>
        <v>#VALUE!</v>
      </c>
      <c r="TD209" s="2" t="e">
        <f t="shared" si="2061"/>
        <v>#VALUE!</v>
      </c>
      <c r="TE209" s="2" t="e">
        <f t="shared" si="2062"/>
        <v>#VALUE!</v>
      </c>
      <c r="TF209" s="2" t="str">
        <f>IF(DZ209=1,IF(SUM(DZ$17:DZ209)&lt;2,""&amp;B209,", "&amp;B209),"")</f>
        <v/>
      </c>
      <c r="TG209" s="2" t="str">
        <f t="shared" si="2075"/>
        <v/>
      </c>
      <c r="TH209" s="2">
        <f t="shared" si="2063"/>
        <v>0</v>
      </c>
      <c r="TI209" s="14" t="str">
        <f t="shared" si="2064"/>
        <v/>
      </c>
      <c r="TJ209" s="14" t="e">
        <f t="shared" ref="TJ209:TJ211" si="2470">IF(CE209*DC209=0,"",CE209*DC209)</f>
        <v>#VALUE!</v>
      </c>
      <c r="TK209" s="14" t="e">
        <f t="shared" ref="TK209:TK211" si="2471">IF(CF209*DD209=0,"",CF209*DD209)</f>
        <v>#VALUE!</v>
      </c>
      <c r="TL209" s="14" t="e">
        <f t="shared" ref="TL209:TL211" si="2472">IF(CG209*DE209=0,"",CG209*DE209)</f>
        <v>#VALUE!</v>
      </c>
      <c r="TM209" s="14" t="e">
        <f t="shared" ref="TM209:TM211" si="2473">IF(CH209*DF209=0,"",CH209*DF209)</f>
        <v>#VALUE!</v>
      </c>
      <c r="TN209" s="14" t="e">
        <f t="shared" ref="TN209:TN211" si="2474">IF(CI209*DG209=0,"",CI209*DG209)</f>
        <v>#VALUE!</v>
      </c>
      <c r="TO209" s="14" t="e">
        <f t="shared" ref="TO209:TO211" si="2475">IF(CJ209*DH209=0,"",CJ209*DH209)</f>
        <v>#VALUE!</v>
      </c>
      <c r="TP209" s="14" t="e">
        <f t="shared" ref="TP209:TP211" si="2476">IF(CK209*DI209=0,"",CK209*DI209)</f>
        <v>#VALUE!</v>
      </c>
      <c r="TQ209" s="14" t="e">
        <f t="shared" ref="TQ209:TQ211" si="2477">IF(CL209*DJ209=0,"",CL209*DJ209)</f>
        <v>#VALUE!</v>
      </c>
      <c r="TR209" s="14" t="e">
        <f t="shared" ref="TR209:TR211" si="2478">IF(CM209*DK209=0,"",CM209*DK209)</f>
        <v>#VALUE!</v>
      </c>
      <c r="TS209" s="14" t="e">
        <f t="shared" ref="TS209:TS211" si="2479">IF(CN209*DL209=0,"",CN209*DL209)</f>
        <v>#VALUE!</v>
      </c>
      <c r="TT209" s="14" t="e">
        <f t="shared" ref="TT209:TT211" si="2480">IF(CO209*DM209=0,"",CO209*DM209)</f>
        <v>#VALUE!</v>
      </c>
      <c r="TU209" s="14" t="e">
        <f t="shared" ref="TU209:TU211" si="2481">IF(CP209*DN209=0,"",CP209*DN209)</f>
        <v>#VALUE!</v>
      </c>
      <c r="TV209" s="14" t="e">
        <f t="shared" ref="TV209:TV211" si="2482">IF(CQ209*DO209=0,"",CQ209*DO209)</f>
        <v>#VALUE!</v>
      </c>
      <c r="TW209" s="14" t="e">
        <f t="shared" ref="TW209:TW211" si="2483">IF(CR209*DP209=0,"",CR209*DP209)</f>
        <v>#VALUE!</v>
      </c>
      <c r="TX209" s="14" t="e">
        <f t="shared" ref="TX209:TX211" si="2484">IF(CS209*DQ209=0,"",CS209*DQ209)</f>
        <v>#VALUE!</v>
      </c>
      <c r="TY209" s="14" t="e">
        <f t="shared" ref="TY209:TY211" si="2485">IF(CT209*DR209=0,"",CT209*DR209)</f>
        <v>#VALUE!</v>
      </c>
      <c r="TZ209" s="14" t="e">
        <f t="shared" ref="TZ209:TZ211" si="2486">IF(CU209*DS209=0,"",CU209*DS209)</f>
        <v>#VALUE!</v>
      </c>
      <c r="UA209" s="14" t="e">
        <f t="shared" ref="UA209:UA211" si="2487">IF(CV209*DT209=0,"",CV209*DT209)</f>
        <v>#VALUE!</v>
      </c>
      <c r="UB209" s="14" t="e">
        <f t="shared" ref="UB209:UB211" si="2488">IF(CW209*DU209=0,"",CW209*DU209)</f>
        <v>#VALUE!</v>
      </c>
      <c r="UC209" s="14" t="e">
        <f t="shared" ref="UC209:UC211" si="2489">IF(CX209*DV209=0,"",CX209*DV209)</f>
        <v>#VALUE!</v>
      </c>
      <c r="UD209" s="14" t="e">
        <f t="shared" ref="UD209:UD211" si="2490">IF(CY209*DW209=0,"",CY209*DW209)</f>
        <v>#VALUE!</v>
      </c>
      <c r="UE209" s="14" t="e">
        <f t="shared" ref="UE209:UE211" si="2491">IF(CZ209*DX209=0,"",CZ209*DX209)</f>
        <v>#VALUE!</v>
      </c>
      <c r="UF209" s="14" t="e">
        <f t="shared" ref="UF209:UF211" si="2492">IF(DA209*DY209=0,"",DA209*DY209)</f>
        <v>#VALUE!</v>
      </c>
      <c r="UH209" s="2">
        <f>IF($C$4-$R209&gt;'Graph Creator'!$E$2*'Graph Creator'!$D$13*12,0,1)</f>
        <v>1</v>
      </c>
      <c r="UJ209" s="2" t="e">
        <f t="shared" si="2065"/>
        <v>#VALUE!</v>
      </c>
      <c r="UK209" s="2" t="e">
        <f t="shared" ref="UK209:UK211" si="2493">RW209*$UH209</f>
        <v>#VALUE!</v>
      </c>
      <c r="UL209" s="2" t="e">
        <f t="shared" ref="UL209:UL211" si="2494">RX209*$UH209</f>
        <v>#VALUE!</v>
      </c>
      <c r="UM209" s="2" t="e">
        <f t="shared" ref="UM209:UM211" si="2495">RY209*$UH209</f>
        <v>#VALUE!</v>
      </c>
      <c r="UN209" s="2" t="e">
        <f t="shared" ref="UN209:UN211" si="2496">RZ209*$UH209</f>
        <v>#VALUE!</v>
      </c>
      <c r="UO209" s="2" t="e">
        <f t="shared" ref="UO209:UO211" si="2497">SA209*$UH209</f>
        <v>#VALUE!</v>
      </c>
      <c r="UP209" s="2" t="e">
        <f t="shared" ref="UP209:UP211" si="2498">SB209*$UH209</f>
        <v>#VALUE!</v>
      </c>
      <c r="UQ209" s="2" t="e">
        <f t="shared" ref="UQ209:UQ211" si="2499">SC209*$UH209</f>
        <v>#VALUE!</v>
      </c>
      <c r="UR209" s="2" t="e">
        <f t="shared" ref="UR209:UR211" si="2500">SD209*$UH209</f>
        <v>#VALUE!</v>
      </c>
      <c r="US209" s="2" t="e">
        <f t="shared" ref="US209:US211" si="2501">SE209*$UH209</f>
        <v>#VALUE!</v>
      </c>
      <c r="UT209" s="2" t="e">
        <f t="shared" ref="UT209:UT211" si="2502">SF209*$UH209</f>
        <v>#VALUE!</v>
      </c>
      <c r="UU209" s="2" t="e">
        <f t="shared" ref="UU209:UU211" si="2503">SG209*$UH209</f>
        <v>#VALUE!</v>
      </c>
      <c r="UV209" s="2" t="e">
        <f t="shared" ref="UV209:UV211" si="2504">SH209*$UH209</f>
        <v>#VALUE!</v>
      </c>
      <c r="UW209" s="2" t="e">
        <f t="shared" ref="UW209:UW211" si="2505">SI209*$UH209</f>
        <v>#VALUE!</v>
      </c>
      <c r="UX209" s="2" t="e">
        <f t="shared" ref="UX209:UX211" si="2506">SJ209*$UH209</f>
        <v>#VALUE!</v>
      </c>
      <c r="UY209" s="2" t="e">
        <f t="shared" ref="UY209:UY211" si="2507">SK209*$UH209</f>
        <v>#VALUE!</v>
      </c>
      <c r="UZ209" s="2" t="e">
        <f t="shared" ref="UZ209:UZ211" si="2508">SL209*$UH209</f>
        <v>#VALUE!</v>
      </c>
      <c r="VA209" s="2" t="e">
        <f t="shared" ref="VA209:VA211" si="2509">SM209*$UH209</f>
        <v>#VALUE!</v>
      </c>
      <c r="VB209" s="2" t="e">
        <f t="shared" ref="VB209:VB211" si="2510">SN209*$UH209</f>
        <v>#VALUE!</v>
      </c>
      <c r="VC209" s="2" t="e">
        <f t="shared" ref="VC209:VC211" si="2511">SO209*$UH209</f>
        <v>#VALUE!</v>
      </c>
      <c r="VD209" s="2" t="e">
        <f t="shared" ref="VD209:VD211" si="2512">SP209*$UH209</f>
        <v>#VALUE!</v>
      </c>
      <c r="VE209" s="2" t="e">
        <f t="shared" ref="VE209:VE211" si="2513">SQ209*$UH209</f>
        <v>#VALUE!</v>
      </c>
      <c r="VF209" s="2" t="e">
        <f t="shared" ref="VF209:VF211" si="2514">SR209*$UH209</f>
        <v>#VALUE!</v>
      </c>
      <c r="VG209" s="2" t="e">
        <f t="shared" ref="VG209:VG211" si="2515">SS209*$UH209</f>
        <v>#VALUE!</v>
      </c>
      <c r="VH209" s="2" t="e">
        <f t="shared" ref="VH209:VH211" si="2516">ST209*$UH209</f>
        <v>#VALUE!</v>
      </c>
      <c r="VI209" s="2" t="e">
        <f t="shared" ref="VI209:VI211" si="2517">SU209*$UH209</f>
        <v>#VALUE!</v>
      </c>
      <c r="VJ209" s="2" t="e">
        <f t="shared" ref="VJ209:VJ211" si="2518">SV209*$UH209</f>
        <v>#VALUE!</v>
      </c>
      <c r="VK209" s="2" t="e">
        <f t="shared" ref="VK209:VK211" si="2519">SW209*$UH209</f>
        <v>#VALUE!</v>
      </c>
      <c r="VL209" s="2" t="e">
        <f t="shared" ref="VL209:VL211" si="2520">SX209*$UH209</f>
        <v>#VALUE!</v>
      </c>
      <c r="VM209" s="2" t="e">
        <f t="shared" ref="VM209:VM211" si="2521">SY209*$UH209</f>
        <v>#VALUE!</v>
      </c>
      <c r="VN209" s="2" t="e">
        <f t="shared" ref="VN209:VN211" si="2522">SZ209*$UH209</f>
        <v>#VALUE!</v>
      </c>
      <c r="VO209" s="2" t="e">
        <f t="shared" ref="VO209:VO211" si="2523">TA209*$UH209</f>
        <v>#VALUE!</v>
      </c>
      <c r="VP209" s="2" t="e">
        <f t="shared" ref="VP209:VP211" si="2524">TB209*$UH209</f>
        <v>#VALUE!</v>
      </c>
      <c r="VQ209" s="2" t="e">
        <f t="shared" ref="VQ209:VQ211" si="2525">TC209*$UH209</f>
        <v>#VALUE!</v>
      </c>
      <c r="VR209" s="2" t="e">
        <f t="shared" ref="VR209:VR211" si="2526">TD209*$UH209</f>
        <v>#VALUE!</v>
      </c>
      <c r="VS209" s="2" t="e">
        <f t="shared" ref="VS209:VS211" si="2527">TE209*$UH209</f>
        <v>#VALUE!</v>
      </c>
      <c r="VT209" s="98">
        <f t="shared" si="2066"/>
        <v>0</v>
      </c>
      <c r="VU209" s="98">
        <f t="shared" ref="VU209:VU216" si="2528">IFERROR($C$4-CE209,0)</f>
        <v>0</v>
      </c>
      <c r="VV209" s="98">
        <f t="shared" ref="VV209:VV216" si="2529">IFERROR($C$4-CF209,0)</f>
        <v>0</v>
      </c>
      <c r="VW209" s="98">
        <f t="shared" ref="VW209:VW216" si="2530">IFERROR($C$4-CG209,0)</f>
        <v>0</v>
      </c>
      <c r="VX209" s="98">
        <f t="shared" ref="VX209:VX216" si="2531">IFERROR($C$4-CH209,0)</f>
        <v>0</v>
      </c>
      <c r="VY209" s="98">
        <f t="shared" ref="VY209:VY216" si="2532">IFERROR($C$4-CI209,0)</f>
        <v>0</v>
      </c>
      <c r="VZ209" s="98">
        <f t="shared" ref="VZ209:VZ216" si="2533">IFERROR($C$4-CJ209,0)</f>
        <v>0</v>
      </c>
      <c r="WA209" s="98">
        <f t="shared" ref="WA209:WA216" si="2534">IFERROR($C$4-CK209,0)</f>
        <v>0</v>
      </c>
      <c r="WB209" s="98">
        <f t="shared" ref="WB209:WB216" si="2535">IFERROR($C$4-CL209,0)</f>
        <v>0</v>
      </c>
      <c r="WC209" s="98">
        <f t="shared" ref="WC209:WC216" si="2536">IFERROR($C$4-CM209,0)</f>
        <v>0</v>
      </c>
      <c r="WD209" s="98">
        <f t="shared" ref="WD209:WD216" si="2537">IFERROR($C$4-CN209,0)</f>
        <v>0</v>
      </c>
      <c r="WE209" s="98">
        <f t="shared" ref="WE209:WE216" si="2538">IFERROR($C$4-CO209,0)</f>
        <v>0</v>
      </c>
      <c r="WF209" s="98">
        <f t="shared" ref="WF209:WF216" si="2539">IFERROR($C$4-CP209,0)</f>
        <v>0</v>
      </c>
      <c r="WG209" s="98">
        <f t="shared" ref="WG209:WG216" si="2540">IFERROR($C$4-CQ209,0)</f>
        <v>0</v>
      </c>
      <c r="WH209" s="98">
        <f t="shared" ref="WH209:WH216" si="2541">IFERROR($C$4-CR209,0)</f>
        <v>0</v>
      </c>
      <c r="WI209" s="98">
        <f t="shared" ref="WI209:WI216" si="2542">IFERROR($C$4-CS209,0)</f>
        <v>0</v>
      </c>
      <c r="WJ209" s="98">
        <f t="shared" ref="WJ209:WJ216" si="2543">IFERROR($C$4-CT209,0)</f>
        <v>0</v>
      </c>
      <c r="WK209" s="98">
        <f t="shared" ref="WK209:WK216" si="2544">IFERROR($C$4-CU209,0)</f>
        <v>0</v>
      </c>
      <c r="WL209" s="98">
        <f t="shared" ref="WL209:WL216" si="2545">IFERROR($C$4-CV209,0)</f>
        <v>0</v>
      </c>
      <c r="WM209" s="98">
        <f t="shared" ref="WM209:WM216" si="2546">IFERROR($C$4-CW209,0)</f>
        <v>0</v>
      </c>
      <c r="WN209" s="98">
        <f t="shared" ref="WN209:WN216" si="2547">IFERROR($C$4-CX209,0)</f>
        <v>0</v>
      </c>
      <c r="WO209" s="98">
        <f t="shared" ref="WO209:WO216" si="2548">IFERROR($C$4-CY209,0)</f>
        <v>0</v>
      </c>
      <c r="WP209" s="98">
        <f t="shared" ref="WP209:WP216" si="2549">IFERROR($C$4-CZ209,0)</f>
        <v>0</v>
      </c>
      <c r="WQ209" s="98">
        <f t="shared" ref="WQ209:WQ216" si="2550">IFERROR($C$4-DA209,0)</f>
        <v>0</v>
      </c>
      <c r="WR209" s="98">
        <f>IFERROR(INDEX('Score Calculation'!$D$38:$D$41,MATCH('Detalle de Cuentas'!VT209,'Score Calculation'!$C$38:$C$41,1)),0)</f>
        <v>4</v>
      </c>
      <c r="WS209" s="98">
        <f>IFERROR(INDEX('Score Calculation'!$D$38:$D$41,MATCH('Detalle de Cuentas'!VU209,'Score Calculation'!$C$38:$C$41,1)),0)</f>
        <v>4</v>
      </c>
      <c r="WT209" s="98">
        <f>IFERROR(INDEX('Score Calculation'!$D$38:$D$41,MATCH('Detalle de Cuentas'!VV209,'Score Calculation'!$C$38:$C$41,1)),0)</f>
        <v>4</v>
      </c>
      <c r="WU209" s="98">
        <f>IFERROR(INDEX('Score Calculation'!$D$38:$D$41,MATCH('Detalle de Cuentas'!VW209,'Score Calculation'!$C$38:$C$41,1)),0)</f>
        <v>4</v>
      </c>
      <c r="WV209" s="98">
        <f>IFERROR(INDEX('Score Calculation'!$D$38:$D$41,MATCH('Detalle de Cuentas'!VX209,'Score Calculation'!$C$38:$C$41,1)),0)</f>
        <v>4</v>
      </c>
      <c r="WW209" s="98">
        <f>IFERROR(INDEX('Score Calculation'!$D$38:$D$41,MATCH('Detalle de Cuentas'!VY209,'Score Calculation'!$C$38:$C$41,1)),0)</f>
        <v>4</v>
      </c>
      <c r="WX209" s="98">
        <f>IFERROR(INDEX('Score Calculation'!$D$38:$D$41,MATCH('Detalle de Cuentas'!VZ209,'Score Calculation'!$C$38:$C$41,1)),0)</f>
        <v>4</v>
      </c>
      <c r="WY209" s="98">
        <f>IFERROR(INDEX('Score Calculation'!$D$38:$D$41,MATCH('Detalle de Cuentas'!WA209,'Score Calculation'!$C$38:$C$41,1)),0)</f>
        <v>4</v>
      </c>
      <c r="WZ209" s="98">
        <f>IFERROR(INDEX('Score Calculation'!$D$38:$D$41,MATCH('Detalle de Cuentas'!WB209,'Score Calculation'!$C$38:$C$41,1)),0)</f>
        <v>4</v>
      </c>
      <c r="XA209" s="98">
        <f>IFERROR(INDEX('Score Calculation'!$D$38:$D$41,MATCH('Detalle de Cuentas'!WC209,'Score Calculation'!$C$38:$C$41,1)),0)</f>
        <v>4</v>
      </c>
      <c r="XB209" s="98">
        <f>IFERROR(INDEX('Score Calculation'!$D$38:$D$41,MATCH('Detalle de Cuentas'!WD209,'Score Calculation'!$C$38:$C$41,1)),0)</f>
        <v>4</v>
      </c>
      <c r="XC209" s="98">
        <f>IFERROR(INDEX('Score Calculation'!$D$38:$D$41,MATCH('Detalle de Cuentas'!WE209,'Score Calculation'!$C$38:$C$41,1)),0)</f>
        <v>4</v>
      </c>
      <c r="XD209" s="98">
        <f>IFERROR(INDEX('Score Calculation'!$D$38:$D$41,MATCH('Detalle de Cuentas'!WF209,'Score Calculation'!$C$38:$C$41,1)),0)</f>
        <v>4</v>
      </c>
      <c r="XE209" s="98">
        <f>IFERROR(INDEX('Score Calculation'!$D$38:$D$41,MATCH('Detalle de Cuentas'!WG209,'Score Calculation'!$C$38:$C$41,1)),0)</f>
        <v>4</v>
      </c>
      <c r="XF209" s="98">
        <f>IFERROR(INDEX('Score Calculation'!$D$38:$D$41,MATCH('Detalle de Cuentas'!WH209,'Score Calculation'!$C$38:$C$41,1)),0)</f>
        <v>4</v>
      </c>
      <c r="XG209" s="98">
        <f>IFERROR(INDEX('Score Calculation'!$D$38:$D$41,MATCH('Detalle de Cuentas'!WI209,'Score Calculation'!$C$38:$C$41,1)),0)</f>
        <v>4</v>
      </c>
      <c r="XH209" s="98">
        <f>IFERROR(INDEX('Score Calculation'!$D$38:$D$41,MATCH('Detalle de Cuentas'!WJ209,'Score Calculation'!$C$38:$C$41,1)),0)</f>
        <v>4</v>
      </c>
      <c r="XI209" s="98">
        <f>IFERROR(INDEX('Score Calculation'!$D$38:$D$41,MATCH('Detalle de Cuentas'!WK209,'Score Calculation'!$C$38:$C$41,1)),0)</f>
        <v>4</v>
      </c>
      <c r="XJ209" s="98">
        <f>IFERROR(INDEX('Score Calculation'!$D$38:$D$41,MATCH('Detalle de Cuentas'!WL209,'Score Calculation'!$C$38:$C$41,1)),0)</f>
        <v>4</v>
      </c>
      <c r="XK209" s="98">
        <f>IFERROR(INDEX('Score Calculation'!$D$38:$D$41,MATCH('Detalle de Cuentas'!WM209,'Score Calculation'!$C$38:$C$41,1)),0)</f>
        <v>4</v>
      </c>
      <c r="XL209" s="98">
        <f>IFERROR(INDEX('Score Calculation'!$D$38:$D$41,MATCH('Detalle de Cuentas'!WN209,'Score Calculation'!$C$38:$C$41,1)),0)</f>
        <v>4</v>
      </c>
      <c r="XM209" s="98">
        <f>IFERROR(INDEX('Score Calculation'!$D$38:$D$41,MATCH('Detalle de Cuentas'!WO209,'Score Calculation'!$C$38:$C$41,1)),0)</f>
        <v>4</v>
      </c>
      <c r="XN209" s="98">
        <f>IFERROR(INDEX('Score Calculation'!$D$38:$D$41,MATCH('Detalle de Cuentas'!WP209,'Score Calculation'!$C$38:$C$41,1)),0)</f>
        <v>4</v>
      </c>
      <c r="XO209" s="98">
        <f>IFERROR(INDEX('Score Calculation'!$D$38:$D$41,MATCH('Detalle de Cuentas'!WQ209,'Score Calculation'!$C$38:$C$41,1)),0)</f>
        <v>4</v>
      </c>
      <c r="XP209" s="98">
        <f>IFERROR(INDEX('Score Calculation'!$D$24:$D$31,MATCH('Detalle de Cuentas'!NF209,'Score Calculation'!$C$24:$C$31,1)),0)</f>
        <v>1</v>
      </c>
      <c r="XQ209" s="98">
        <f>IFERROR(INDEX('Score Calculation'!$D$24:$D$31,MATCH('Detalle de Cuentas'!NG209,'Score Calculation'!$C$24:$C$31,1)),0)</f>
        <v>1</v>
      </c>
      <c r="XR209" s="98">
        <f>IFERROR(INDEX('Score Calculation'!$D$24:$D$31,MATCH('Detalle de Cuentas'!NH209,'Score Calculation'!$C$24:$C$31,1)),0)</f>
        <v>1</v>
      </c>
      <c r="XS209" s="98">
        <f>IFERROR(INDEX('Score Calculation'!$D$24:$D$31,MATCH('Detalle de Cuentas'!NI209,'Score Calculation'!$C$24:$C$31,1)),0)</f>
        <v>1</v>
      </c>
      <c r="XT209" s="98">
        <f>IFERROR(INDEX('Score Calculation'!$D$24:$D$31,MATCH('Detalle de Cuentas'!NJ209,'Score Calculation'!$C$24:$C$31,1)),0)</f>
        <v>1</v>
      </c>
      <c r="XU209" s="98">
        <f>IFERROR(INDEX('Score Calculation'!$D$24:$D$31,MATCH('Detalle de Cuentas'!NK209,'Score Calculation'!$C$24:$C$31,1)),0)</f>
        <v>1</v>
      </c>
      <c r="XV209" s="98">
        <f>IFERROR(INDEX('Score Calculation'!$D$24:$D$31,MATCH('Detalle de Cuentas'!NL209,'Score Calculation'!$C$24:$C$31,1)),0)</f>
        <v>1</v>
      </c>
      <c r="XW209" s="98">
        <f>IFERROR(INDEX('Score Calculation'!$D$24:$D$31,MATCH('Detalle de Cuentas'!NM209,'Score Calculation'!$C$24:$C$31,1)),0)</f>
        <v>1</v>
      </c>
      <c r="XX209" s="98">
        <f>IFERROR(INDEX('Score Calculation'!$D$24:$D$31,MATCH('Detalle de Cuentas'!NN209,'Score Calculation'!$C$24:$C$31,1)),0)</f>
        <v>1</v>
      </c>
      <c r="XY209" s="98">
        <f>IFERROR(INDEX('Score Calculation'!$D$24:$D$31,MATCH('Detalle de Cuentas'!NO209,'Score Calculation'!$C$24:$C$31,1)),0)</f>
        <v>1</v>
      </c>
      <c r="XZ209" s="98">
        <f>IFERROR(INDEX('Score Calculation'!$D$24:$D$31,MATCH('Detalle de Cuentas'!NP209,'Score Calculation'!$C$24:$C$31,1)),0)</f>
        <v>1</v>
      </c>
      <c r="YA209" s="98">
        <f>IFERROR(INDEX('Score Calculation'!$D$24:$D$31,MATCH('Detalle de Cuentas'!NQ209,'Score Calculation'!$C$24:$C$31,1)),0)</f>
        <v>1</v>
      </c>
      <c r="YB209" s="98">
        <f>IFERROR(INDEX('Score Calculation'!$D$24:$D$31,MATCH('Detalle de Cuentas'!NR209,'Score Calculation'!$C$24:$C$31,1)),0)</f>
        <v>1</v>
      </c>
      <c r="YC209" s="98">
        <f>IFERROR(INDEX('Score Calculation'!$D$24:$D$31,MATCH('Detalle de Cuentas'!NS209,'Score Calculation'!$C$24:$C$31,1)),0)</f>
        <v>1</v>
      </c>
      <c r="YD209" s="98">
        <f>IFERROR(INDEX('Score Calculation'!$D$24:$D$31,MATCH('Detalle de Cuentas'!NT209,'Score Calculation'!$C$24:$C$31,1)),0)</f>
        <v>1</v>
      </c>
      <c r="YE209" s="98">
        <f>IFERROR(INDEX('Score Calculation'!$D$24:$D$31,MATCH('Detalle de Cuentas'!NU209,'Score Calculation'!$C$24:$C$31,1)),0)</f>
        <v>1</v>
      </c>
      <c r="YF209" s="98">
        <f>IFERROR(INDEX('Score Calculation'!$D$24:$D$31,MATCH('Detalle de Cuentas'!NV209,'Score Calculation'!$C$24:$C$31,1)),0)</f>
        <v>1</v>
      </c>
      <c r="YG209" s="98">
        <f>IFERROR(INDEX('Score Calculation'!$D$24:$D$31,MATCH('Detalle de Cuentas'!NW209,'Score Calculation'!$C$24:$C$31,1)),0)</f>
        <v>1</v>
      </c>
      <c r="YH209" s="98">
        <f>IFERROR(INDEX('Score Calculation'!$D$24:$D$31,MATCH('Detalle de Cuentas'!NX209,'Score Calculation'!$C$24:$C$31,1)),0)</f>
        <v>1</v>
      </c>
      <c r="YI209" s="98">
        <f>IFERROR(INDEX('Score Calculation'!$D$24:$D$31,MATCH('Detalle de Cuentas'!NY209,'Score Calculation'!$C$24:$C$31,1)),0)</f>
        <v>1</v>
      </c>
      <c r="YJ209" s="98">
        <f>IFERROR(INDEX('Score Calculation'!$D$24:$D$31,MATCH('Detalle de Cuentas'!NZ209,'Score Calculation'!$C$24:$C$31,1)),0)</f>
        <v>1</v>
      </c>
      <c r="YK209" s="98">
        <f>IFERROR(INDEX('Score Calculation'!$D$24:$D$31,MATCH('Detalle de Cuentas'!OA209,'Score Calculation'!$C$24:$C$31,1)),0)</f>
        <v>1</v>
      </c>
      <c r="YL209" s="98">
        <f>IFERROR(INDEX('Score Calculation'!$D$24:$D$31,MATCH('Detalle de Cuentas'!OB209,'Score Calculation'!$C$24:$C$31,1)),0)</f>
        <v>1</v>
      </c>
      <c r="YM209" s="98">
        <f>IFERROR(INDEX('Score Calculation'!$D$24:$D$31,MATCH('Detalle de Cuentas'!OC209,'Score Calculation'!$C$24:$C$31,1)),0)</f>
        <v>1</v>
      </c>
      <c r="YN209" s="98">
        <f t="shared" si="2067"/>
        <v>0</v>
      </c>
      <c r="YO209" s="98">
        <f>IF(LEFT(TRIM($D209),15)="GRUPO SOLIDARIO",$L209*'Score Calculation'!$H$5,IF(TRIM('Detalle de Cuentas'!$C209)="Semanal",'Detalle de Cuentas'!$L209*'Score Calculation'!$H$6,'Detalle de Cuentas'!$L209))</f>
        <v>0</v>
      </c>
      <c r="YP209" s="99">
        <f>IFERROR(INDEX('Score Calculation'!$D$54:$D$60,MATCH($YO209,'Score Calculation'!$C$54:$C$60,1)),1)</f>
        <v>0.2</v>
      </c>
      <c r="YQ209" s="99">
        <f>IFERROR(INDEX('Score Calculation'!$D$65:$D$123,MATCH(LEFT(TRIM('Detalle de Cuentas'!$F209),20),'Score Calculation'!$F$65:$F$123,0)),1)</f>
        <v>1</v>
      </c>
      <c r="YR209" s="99">
        <f>IFERROR(INDEX('Score Calculation'!$D$46:$D$49,MATCH('Detalle de Cuentas'!$YN209,'Score Calculation'!$C$46:$C$49,1)),1)</f>
        <v>4</v>
      </c>
      <c r="YS209" s="99">
        <f t="shared" si="2068"/>
        <v>0</v>
      </c>
      <c r="YT209" s="99">
        <f t="shared" si="2069"/>
        <v>0</v>
      </c>
      <c r="YU209" s="98" t="str">
        <f t="shared" si="2070"/>
        <v/>
      </c>
      <c r="YV209" s="109">
        <f t="shared" si="2071"/>
        <v>1</v>
      </c>
      <c r="YW209" s="109">
        <f>IFERROR(INDEX('Score Calculation'!$D$187:$D$245,MATCH(LEFT(TRIM('Detalle de Cuentas'!$F209),20),'Score Calculation'!$F$187:$F$245,0)),1)</f>
        <v>1</v>
      </c>
      <c r="YX209" s="109">
        <f>IFERROR(IF($E209="HIPOTECA",-PMT('Score Calculation'!$H$266/(360/$J209),$G209,$YO209)*(30/$J209),-PMT('Score Calculation'!$H$267/(360/$J209),$G209,$YO209)*(30/$J209)),0)</f>
        <v>0</v>
      </c>
      <c r="YY209" s="109">
        <f t="shared" si="2387"/>
        <v>0</v>
      </c>
      <c r="YZ209" s="109">
        <f t="shared" si="2387"/>
        <v>0</v>
      </c>
      <c r="ZA209" s="109">
        <f t="shared" si="2387"/>
        <v>0</v>
      </c>
      <c r="ZB209" s="109">
        <f t="shared" si="2387"/>
        <v>0</v>
      </c>
      <c r="ZC209" s="109">
        <f t="shared" si="2387"/>
        <v>0</v>
      </c>
      <c r="ZD209" s="109">
        <f t="shared" si="2387"/>
        <v>0</v>
      </c>
      <c r="ZE209" s="109">
        <f t="shared" si="2387"/>
        <v>0</v>
      </c>
      <c r="ZF209" s="109">
        <f t="shared" si="2387"/>
        <v>0</v>
      </c>
      <c r="ZG209" s="109">
        <f t="shared" si="2387"/>
        <v>0</v>
      </c>
      <c r="ZH209" s="109">
        <f t="shared" si="2387"/>
        <v>0</v>
      </c>
      <c r="ZI209" s="109">
        <f t="shared" si="2072"/>
        <v>0</v>
      </c>
    </row>
    <row r="210" spans="2:685" x14ac:dyDescent="0.2">
      <c r="B210" s="41">
        <v>194</v>
      </c>
      <c r="C210" s="42"/>
      <c r="D210" s="42"/>
      <c r="E210" s="42"/>
      <c r="F210" s="42"/>
      <c r="G210" s="42"/>
      <c r="H210" s="42"/>
      <c r="I210" s="29"/>
      <c r="J210" s="6" t="str">
        <f t="shared" si="2420"/>
        <v/>
      </c>
      <c r="K210" s="43"/>
      <c r="L210" s="43"/>
      <c r="M210" s="43"/>
      <c r="N210" s="43"/>
      <c r="O210" s="43"/>
      <c r="P210" s="44" t="str">
        <f t="shared" ref="P210:P216" si="2551">IFERROR(MIN(M210,O210*30/J210),"")</f>
        <v/>
      </c>
      <c r="Q210" s="26"/>
      <c r="R210" s="26"/>
      <c r="S210" s="26"/>
      <c r="T210" s="26"/>
      <c r="U210" s="26"/>
      <c r="V210" s="43"/>
      <c r="W210" s="26"/>
      <c r="X210" s="29"/>
      <c r="Y210" s="6">
        <f>IF('Detalle de Cuentas'!$C$4-$R210&gt;'Graph Creator'!$E$2*'Graph Creator'!$D$13*12,0,1)</f>
        <v>1</v>
      </c>
      <c r="Z210" s="45">
        <f t="shared" si="2421"/>
        <v>0</v>
      </c>
      <c r="AA210" s="2" t="e">
        <f t="shared" ref="AA210:AA211" si="2552">SUMPRODUCT(DB210:DY210,EX210:FU210)</f>
        <v>#VALUE!</v>
      </c>
      <c r="AB210" s="2" t="e">
        <f t="shared" ref="AB210:AB211" si="2553">SUMPRODUCT(DZ210:EW210,EX210:FU210)</f>
        <v>#VALUE!</v>
      </c>
      <c r="AC210" s="2" t="e">
        <f t="shared" ref="AC210:AC211" si="2554">SUMPRODUCT(DB210:DY210,FV210:GS210)</f>
        <v>#VALUE!</v>
      </c>
      <c r="AD210" s="2" t="e">
        <f t="shared" ref="AD210:AD211" si="2555">SUMPRODUCT(DZ210:EW210,FV210:GS210)</f>
        <v>#VALUE!</v>
      </c>
      <c r="AE210" s="2" t="e">
        <f t="shared" ref="AE210:AE211" si="2556">SUMPRODUCT(DB210:DY210,GT210:HQ210)</f>
        <v>#VALUE!</v>
      </c>
      <c r="AF210" s="2" t="e">
        <f t="shared" ref="AF210:AF211" si="2557">SUMPRODUCT(DZ210:EW210,GT210:HQ210)</f>
        <v>#VALUE!</v>
      </c>
      <c r="AG210" s="2">
        <f t="shared" ref="AG210:AG211" si="2558">SUMPRODUCT(DB210:DY210)</f>
        <v>0</v>
      </c>
      <c r="AH210" s="2">
        <f t="shared" ref="AH210:AH211" si="2559">SUMPRODUCT(DZ210:EW210)</f>
        <v>0</v>
      </c>
      <c r="AI210" s="2" t="str">
        <f t="shared" ref="AI210:AI216" si="2560">IFERROR(SEARCH(".",$I210,1),"")</f>
        <v/>
      </c>
      <c r="AJ210" s="2" t="str">
        <f t="shared" ref="AJ210:BE210" si="2561">IFERROR(SEARCH(".",$I210,AI210+1),"")</f>
        <v/>
      </c>
      <c r="AK210" s="2" t="str">
        <f t="shared" si="2561"/>
        <v/>
      </c>
      <c r="AL210" s="2" t="str">
        <f t="shared" si="2561"/>
        <v/>
      </c>
      <c r="AM210" s="2" t="str">
        <f t="shared" si="2561"/>
        <v/>
      </c>
      <c r="AN210" s="2" t="str">
        <f t="shared" si="2561"/>
        <v/>
      </c>
      <c r="AO210" s="2" t="str">
        <f t="shared" si="2561"/>
        <v/>
      </c>
      <c r="AP210" s="2" t="str">
        <f t="shared" si="2561"/>
        <v/>
      </c>
      <c r="AQ210" s="2" t="str">
        <f t="shared" si="2561"/>
        <v/>
      </c>
      <c r="AR210" s="2" t="str">
        <f t="shared" si="2561"/>
        <v/>
      </c>
      <c r="AS210" s="2" t="str">
        <f t="shared" si="2561"/>
        <v/>
      </c>
      <c r="AT210" s="2" t="str">
        <f t="shared" si="2561"/>
        <v/>
      </c>
      <c r="AU210" s="2" t="str">
        <f t="shared" si="2561"/>
        <v/>
      </c>
      <c r="AV210" s="2" t="str">
        <f t="shared" si="2561"/>
        <v/>
      </c>
      <c r="AW210" s="2" t="str">
        <f t="shared" si="2561"/>
        <v/>
      </c>
      <c r="AX210" s="2" t="str">
        <f t="shared" si="2561"/>
        <v/>
      </c>
      <c r="AY210" s="2" t="str">
        <f t="shared" si="2561"/>
        <v/>
      </c>
      <c r="AZ210" s="2" t="str">
        <f t="shared" si="2561"/>
        <v/>
      </c>
      <c r="BA210" s="2" t="str">
        <f t="shared" si="2561"/>
        <v/>
      </c>
      <c r="BB210" s="2" t="str">
        <f t="shared" si="2561"/>
        <v/>
      </c>
      <c r="BC210" s="2" t="str">
        <f t="shared" si="2561"/>
        <v/>
      </c>
      <c r="BD210" s="2" t="str">
        <f t="shared" si="2561"/>
        <v/>
      </c>
      <c r="BE210" s="2" t="str">
        <f t="shared" si="2561"/>
        <v/>
      </c>
      <c r="BF210" s="2" t="str">
        <f t="shared" ref="BF210:BF211" si="2562">IFERROR(IF(BF$16=1,MID($I210,0+1,AI210-(0+1)),IF(BF$16=24,MID($I210,AH210+1,99),IF(AND(AI210="",AH210&lt;&gt;""),MID($I210,AH210+1,99),MID($I210,AH210+1,AI210-(AH210+1))))),"")</f>
        <v/>
      </c>
      <c r="BG210" s="2" t="str">
        <f t="shared" si="2423"/>
        <v/>
      </c>
      <c r="BH210" s="2" t="str">
        <f t="shared" si="2424"/>
        <v/>
      </c>
      <c r="BI210" s="2" t="str">
        <f t="shared" si="2425"/>
        <v/>
      </c>
      <c r="BJ210" s="2" t="str">
        <f t="shared" si="2426"/>
        <v/>
      </c>
      <c r="BK210" s="2" t="str">
        <f t="shared" si="2427"/>
        <v/>
      </c>
      <c r="BL210" s="2" t="str">
        <f t="shared" si="2428"/>
        <v/>
      </c>
      <c r="BM210" s="2" t="str">
        <f t="shared" si="2429"/>
        <v/>
      </c>
      <c r="BN210" s="2" t="str">
        <f t="shared" si="2430"/>
        <v/>
      </c>
      <c r="BO210" s="2" t="str">
        <f t="shared" si="2431"/>
        <v/>
      </c>
      <c r="BP210" s="2" t="str">
        <f t="shared" si="2432"/>
        <v/>
      </c>
      <c r="BQ210" s="2" t="str">
        <f t="shared" si="2433"/>
        <v/>
      </c>
      <c r="BR210" s="2" t="str">
        <f t="shared" si="2434"/>
        <v/>
      </c>
      <c r="BS210" s="2" t="str">
        <f t="shared" si="2435"/>
        <v/>
      </c>
      <c r="BT210" s="2" t="str">
        <f t="shared" si="2436"/>
        <v/>
      </c>
      <c r="BU210" s="2" t="str">
        <f t="shared" si="2437"/>
        <v/>
      </c>
      <c r="BV210" s="2" t="str">
        <f t="shared" si="2438"/>
        <v/>
      </c>
      <c r="BW210" s="2" t="str">
        <f t="shared" si="2439"/>
        <v/>
      </c>
      <c r="BX210" s="2" t="str">
        <f t="shared" si="2440"/>
        <v/>
      </c>
      <c r="BY210" s="2" t="str">
        <f t="shared" si="2441"/>
        <v/>
      </c>
      <c r="BZ210" s="2" t="str">
        <f t="shared" si="2442"/>
        <v/>
      </c>
      <c r="CA210" s="2" t="str">
        <f t="shared" si="2443"/>
        <v/>
      </c>
      <c r="CB210" s="2" t="str">
        <f t="shared" si="2444"/>
        <v/>
      </c>
      <c r="CC210" s="2" t="str">
        <f t="shared" si="2445"/>
        <v/>
      </c>
      <c r="CD210" s="14">
        <f t="shared" si="2139"/>
        <v>0</v>
      </c>
      <c r="CE210" s="14" t="e">
        <f t="shared" ref="CE210:DA210" si="2563">CD210-$J$17</f>
        <v>#VALUE!</v>
      </c>
      <c r="CF210" s="14" t="e">
        <f t="shared" si="2563"/>
        <v>#VALUE!</v>
      </c>
      <c r="CG210" s="14" t="e">
        <f t="shared" si="2563"/>
        <v>#VALUE!</v>
      </c>
      <c r="CH210" s="14" t="e">
        <f t="shared" si="2563"/>
        <v>#VALUE!</v>
      </c>
      <c r="CI210" s="14" t="e">
        <f t="shared" si="2563"/>
        <v>#VALUE!</v>
      </c>
      <c r="CJ210" s="14" t="e">
        <f t="shared" si="2563"/>
        <v>#VALUE!</v>
      </c>
      <c r="CK210" s="14" t="e">
        <f t="shared" si="2563"/>
        <v>#VALUE!</v>
      </c>
      <c r="CL210" s="14" t="e">
        <f t="shared" si="2563"/>
        <v>#VALUE!</v>
      </c>
      <c r="CM210" s="14" t="e">
        <f t="shared" si="2563"/>
        <v>#VALUE!</v>
      </c>
      <c r="CN210" s="14" t="e">
        <f t="shared" si="2563"/>
        <v>#VALUE!</v>
      </c>
      <c r="CO210" s="14" t="e">
        <f t="shared" si="2563"/>
        <v>#VALUE!</v>
      </c>
      <c r="CP210" s="14" t="e">
        <f t="shared" si="2563"/>
        <v>#VALUE!</v>
      </c>
      <c r="CQ210" s="14" t="e">
        <f t="shared" si="2563"/>
        <v>#VALUE!</v>
      </c>
      <c r="CR210" s="14" t="e">
        <f t="shared" si="2563"/>
        <v>#VALUE!</v>
      </c>
      <c r="CS210" s="14" t="e">
        <f t="shared" si="2563"/>
        <v>#VALUE!</v>
      </c>
      <c r="CT210" s="14" t="e">
        <f t="shared" si="2563"/>
        <v>#VALUE!</v>
      </c>
      <c r="CU210" s="14" t="e">
        <f t="shared" si="2563"/>
        <v>#VALUE!</v>
      </c>
      <c r="CV210" s="14" t="e">
        <f t="shared" si="2563"/>
        <v>#VALUE!</v>
      </c>
      <c r="CW210" s="14" t="e">
        <f t="shared" si="2563"/>
        <v>#VALUE!</v>
      </c>
      <c r="CX210" s="14" t="e">
        <f t="shared" si="2563"/>
        <v>#VALUE!</v>
      </c>
      <c r="CY210" s="14" t="e">
        <f t="shared" si="2563"/>
        <v>#VALUE!</v>
      </c>
      <c r="CZ210" s="14" t="e">
        <f t="shared" si="2563"/>
        <v>#VALUE!</v>
      </c>
      <c r="DA210" s="14" t="e">
        <f t="shared" si="2563"/>
        <v>#VALUE!</v>
      </c>
      <c r="DB210" s="2">
        <f t="shared" ref="DB210:DB211" si="2564">IF(AND(BF210&lt;&gt;"-",BF210&lt;&gt;""),1,0)</f>
        <v>0</v>
      </c>
      <c r="DC210" s="2">
        <f t="shared" ref="DC210:DC211" si="2565">IF(AND(BG210&lt;&gt;"-",BG210&lt;&gt;""),1,0)</f>
        <v>0</v>
      </c>
      <c r="DD210" s="2">
        <f t="shared" ref="DD210:DD211" si="2566">IF(AND(BH210&lt;&gt;"-",BH210&lt;&gt;""),1,0)</f>
        <v>0</v>
      </c>
      <c r="DE210" s="2">
        <f t="shared" ref="DE210:DE211" si="2567">IF(AND(BI210&lt;&gt;"-",BI210&lt;&gt;""),1,0)</f>
        <v>0</v>
      </c>
      <c r="DF210" s="2">
        <f t="shared" ref="DF210:DF211" si="2568">IF(AND(BJ210&lt;&gt;"-",BJ210&lt;&gt;""),1,0)</f>
        <v>0</v>
      </c>
      <c r="DG210" s="2">
        <f t="shared" ref="DG210:DG211" si="2569">IF(AND(BK210&lt;&gt;"-",BK210&lt;&gt;""),1,0)</f>
        <v>0</v>
      </c>
      <c r="DH210" s="2">
        <f t="shared" ref="DH210:DH211" si="2570">IF(AND(BL210&lt;&gt;"-",BL210&lt;&gt;""),1,0)</f>
        <v>0</v>
      </c>
      <c r="DI210" s="2">
        <f t="shared" ref="DI210:DI211" si="2571">IF(AND(BM210&lt;&gt;"-",BM210&lt;&gt;""),1,0)</f>
        <v>0</v>
      </c>
      <c r="DJ210" s="2">
        <f t="shared" ref="DJ210:DJ211" si="2572">IF(AND(BN210&lt;&gt;"-",BN210&lt;&gt;""),1,0)</f>
        <v>0</v>
      </c>
      <c r="DK210" s="2">
        <f t="shared" ref="DK210:DK211" si="2573">IF(AND(BO210&lt;&gt;"-",BO210&lt;&gt;""),1,0)</f>
        <v>0</v>
      </c>
      <c r="DL210" s="2">
        <f t="shared" ref="DL210:DL211" si="2574">IF(AND(BP210&lt;&gt;"-",BP210&lt;&gt;""),1,0)</f>
        <v>0</v>
      </c>
      <c r="DM210" s="2">
        <f t="shared" ref="DM210:DM211" si="2575">IF(AND(BQ210&lt;&gt;"-",BQ210&lt;&gt;""),1,0)</f>
        <v>0</v>
      </c>
      <c r="DN210" s="2">
        <f t="shared" ref="DN210:DN211" si="2576">IF(AND(BR210&lt;&gt;"-",BR210&lt;&gt;""),1,0)</f>
        <v>0</v>
      </c>
      <c r="DO210" s="2">
        <f t="shared" ref="DO210:DO211" si="2577">IF(AND(BS210&lt;&gt;"-",BS210&lt;&gt;""),1,0)</f>
        <v>0</v>
      </c>
      <c r="DP210" s="2">
        <f t="shared" ref="DP210:DP211" si="2578">IF(AND(BT210&lt;&gt;"-",BT210&lt;&gt;""),1,0)</f>
        <v>0</v>
      </c>
      <c r="DQ210" s="2">
        <f t="shared" ref="DQ210:DQ211" si="2579">IF(AND(BU210&lt;&gt;"-",BU210&lt;&gt;""),1,0)</f>
        <v>0</v>
      </c>
      <c r="DR210" s="2">
        <f t="shared" ref="DR210:DR211" si="2580">IF(AND(BV210&lt;&gt;"-",BV210&lt;&gt;""),1,0)</f>
        <v>0</v>
      </c>
      <c r="DS210" s="2">
        <f t="shared" ref="DS210:DS211" si="2581">IF(AND(BW210&lt;&gt;"-",BW210&lt;&gt;""),1,0)</f>
        <v>0</v>
      </c>
      <c r="DT210" s="2">
        <f t="shared" ref="DT210:DT211" si="2582">IF(AND(BX210&lt;&gt;"-",BX210&lt;&gt;""),1,0)</f>
        <v>0</v>
      </c>
      <c r="DU210" s="2">
        <f t="shared" ref="DU210:DU211" si="2583">IF(AND(BY210&lt;&gt;"-",BY210&lt;&gt;""),1,0)</f>
        <v>0</v>
      </c>
      <c r="DV210" s="2">
        <f t="shared" ref="DV210:DV211" si="2584">IF(AND(BZ210&lt;&gt;"-",BZ210&lt;&gt;""),1,0)</f>
        <v>0</v>
      </c>
      <c r="DW210" s="2">
        <f t="shared" ref="DW210:DW211" si="2585">IF(AND(CA210&lt;&gt;"-",CA210&lt;&gt;""),1,0)</f>
        <v>0</v>
      </c>
      <c r="DX210" s="2">
        <f t="shared" ref="DX210:DX211" si="2586">IF(AND(CB210&lt;&gt;"-",CB210&lt;&gt;""),1,0)</f>
        <v>0</v>
      </c>
      <c r="DY210" s="2">
        <f t="shared" ref="DY210:DY211" si="2587">IF(AND(CC210&lt;&gt;"-",CC210&lt;&gt;""),1,0)</f>
        <v>0</v>
      </c>
      <c r="DZ210" s="2">
        <f t="shared" ref="DZ210:DZ211" si="2588">IF(AND(BF210&lt;&gt;"-",BF210&lt;&gt;"",BF210&lt;&gt;"V"),1,0)</f>
        <v>0</v>
      </c>
      <c r="EA210" s="2">
        <f t="shared" ref="EA210:EA211" si="2589">IF(AND(BG210&lt;&gt;"-",BG210&lt;&gt;"",BG210&lt;&gt;"V"),1,0)</f>
        <v>0</v>
      </c>
      <c r="EB210" s="2">
        <f t="shared" ref="EB210:EB211" si="2590">IF(AND(BH210&lt;&gt;"-",BH210&lt;&gt;"",BH210&lt;&gt;"V"),1,0)</f>
        <v>0</v>
      </c>
      <c r="EC210" s="2">
        <f t="shared" ref="EC210:EC211" si="2591">IF(AND(BI210&lt;&gt;"-",BI210&lt;&gt;"",BI210&lt;&gt;"V"),1,0)</f>
        <v>0</v>
      </c>
      <c r="ED210" s="2">
        <f t="shared" ref="ED210:ED211" si="2592">IF(AND(BJ210&lt;&gt;"-",BJ210&lt;&gt;"",BJ210&lt;&gt;"V"),1,0)</f>
        <v>0</v>
      </c>
      <c r="EE210" s="2">
        <f t="shared" ref="EE210:EE211" si="2593">IF(AND(BK210&lt;&gt;"-",BK210&lt;&gt;"",BK210&lt;&gt;"V"),1,0)</f>
        <v>0</v>
      </c>
      <c r="EF210" s="2">
        <f t="shared" ref="EF210:EF211" si="2594">IF(AND(BL210&lt;&gt;"-",BL210&lt;&gt;"",BL210&lt;&gt;"V"),1,0)</f>
        <v>0</v>
      </c>
      <c r="EG210" s="2">
        <f t="shared" ref="EG210:EG211" si="2595">IF(AND(BM210&lt;&gt;"-",BM210&lt;&gt;"",BM210&lt;&gt;"V"),1,0)</f>
        <v>0</v>
      </c>
      <c r="EH210" s="2">
        <f t="shared" ref="EH210:EH211" si="2596">IF(AND(BN210&lt;&gt;"-",BN210&lt;&gt;"",BN210&lt;&gt;"V"),1,0)</f>
        <v>0</v>
      </c>
      <c r="EI210" s="2">
        <f t="shared" ref="EI210:EI211" si="2597">IF(AND(BO210&lt;&gt;"-",BO210&lt;&gt;"",BO210&lt;&gt;"V"),1,0)</f>
        <v>0</v>
      </c>
      <c r="EJ210" s="2">
        <f t="shared" ref="EJ210:EJ211" si="2598">IF(AND(BP210&lt;&gt;"-",BP210&lt;&gt;"",BP210&lt;&gt;"V"),1,0)</f>
        <v>0</v>
      </c>
      <c r="EK210" s="2">
        <f t="shared" ref="EK210:EK211" si="2599">IF(AND(BQ210&lt;&gt;"-",BQ210&lt;&gt;"",BQ210&lt;&gt;"V"),1,0)</f>
        <v>0</v>
      </c>
      <c r="EL210" s="2">
        <f t="shared" ref="EL210:EL211" si="2600">IF(AND(BR210&lt;&gt;"-",BR210&lt;&gt;"",BR210&lt;&gt;"V"),1,0)</f>
        <v>0</v>
      </c>
      <c r="EM210" s="2">
        <f t="shared" ref="EM210:EM211" si="2601">IF(AND(BS210&lt;&gt;"-",BS210&lt;&gt;"",BS210&lt;&gt;"V"),1,0)</f>
        <v>0</v>
      </c>
      <c r="EN210" s="2">
        <f t="shared" ref="EN210:EN211" si="2602">IF(AND(BT210&lt;&gt;"-",BT210&lt;&gt;"",BT210&lt;&gt;"V"),1,0)</f>
        <v>0</v>
      </c>
      <c r="EO210" s="2">
        <f t="shared" ref="EO210:EO211" si="2603">IF(AND(BU210&lt;&gt;"-",BU210&lt;&gt;"",BU210&lt;&gt;"V"),1,0)</f>
        <v>0</v>
      </c>
      <c r="EP210" s="2">
        <f t="shared" ref="EP210:EP211" si="2604">IF(AND(BV210&lt;&gt;"-",BV210&lt;&gt;"",BV210&lt;&gt;"V"),1,0)</f>
        <v>0</v>
      </c>
      <c r="EQ210" s="2">
        <f t="shared" ref="EQ210:EQ211" si="2605">IF(AND(BW210&lt;&gt;"-",BW210&lt;&gt;"",BW210&lt;&gt;"V"),1,0)</f>
        <v>0</v>
      </c>
      <c r="ER210" s="2">
        <f t="shared" ref="ER210:ER211" si="2606">IF(AND(BX210&lt;&gt;"-",BX210&lt;&gt;"",BX210&lt;&gt;"V"),1,0)</f>
        <v>0</v>
      </c>
      <c r="ES210" s="2">
        <f t="shared" ref="ES210:ES211" si="2607">IF(AND(BY210&lt;&gt;"-",BY210&lt;&gt;"",BY210&lt;&gt;"V"),1,0)</f>
        <v>0</v>
      </c>
      <c r="ET210" s="2">
        <f t="shared" ref="ET210:ET211" si="2608">IF(AND(BZ210&lt;&gt;"-",BZ210&lt;&gt;"",BZ210&lt;&gt;"V"),1,0)</f>
        <v>0</v>
      </c>
      <c r="EU210" s="2">
        <f t="shared" ref="EU210:EU211" si="2609">IF(AND(CA210&lt;&gt;"-",CA210&lt;&gt;"",CA210&lt;&gt;"V"),1,0)</f>
        <v>0</v>
      </c>
      <c r="EV210" s="2">
        <f t="shared" ref="EV210:EV211" si="2610">IF(AND(CB210&lt;&gt;"-",CB210&lt;&gt;"",CB210&lt;&gt;"V"),1,0)</f>
        <v>0</v>
      </c>
      <c r="EW210" s="2">
        <f t="shared" ref="EW210:EW211" si="2611">IF(AND(CC210&lt;&gt;"-",CC210&lt;&gt;"",CC210&lt;&gt;"V"),1,0)</f>
        <v>0</v>
      </c>
      <c r="EX210" s="2">
        <f t="shared" si="2141"/>
        <v>1</v>
      </c>
      <c r="EY210" s="2" t="e">
        <f t="shared" si="2142"/>
        <v>#VALUE!</v>
      </c>
      <c r="EZ210" s="2" t="e">
        <f t="shared" si="2143"/>
        <v>#VALUE!</v>
      </c>
      <c r="FA210" s="2" t="e">
        <f t="shared" si="2144"/>
        <v>#VALUE!</v>
      </c>
      <c r="FB210" s="2" t="e">
        <f t="shared" si="2145"/>
        <v>#VALUE!</v>
      </c>
      <c r="FC210" s="2" t="e">
        <f t="shared" si="2146"/>
        <v>#VALUE!</v>
      </c>
      <c r="FD210" s="2" t="e">
        <f t="shared" si="2147"/>
        <v>#VALUE!</v>
      </c>
      <c r="FE210" s="2" t="e">
        <f t="shared" si="2148"/>
        <v>#VALUE!</v>
      </c>
      <c r="FF210" s="2" t="e">
        <f t="shared" si="2149"/>
        <v>#VALUE!</v>
      </c>
      <c r="FG210" s="2" t="e">
        <f t="shared" si="2150"/>
        <v>#VALUE!</v>
      </c>
      <c r="FH210" s="2" t="e">
        <f t="shared" si="2151"/>
        <v>#VALUE!</v>
      </c>
      <c r="FI210" s="2" t="e">
        <f t="shared" si="2152"/>
        <v>#VALUE!</v>
      </c>
      <c r="FJ210" s="2" t="e">
        <f t="shared" si="2153"/>
        <v>#VALUE!</v>
      </c>
      <c r="FK210" s="2" t="e">
        <f t="shared" si="2154"/>
        <v>#VALUE!</v>
      </c>
      <c r="FL210" s="2" t="e">
        <f t="shared" si="2155"/>
        <v>#VALUE!</v>
      </c>
      <c r="FM210" s="2" t="e">
        <f t="shared" si="2156"/>
        <v>#VALUE!</v>
      </c>
      <c r="FN210" s="2" t="e">
        <f t="shared" si="2157"/>
        <v>#VALUE!</v>
      </c>
      <c r="FO210" s="2" t="e">
        <f t="shared" si="2158"/>
        <v>#VALUE!</v>
      </c>
      <c r="FP210" s="2" t="e">
        <f t="shared" si="2159"/>
        <v>#VALUE!</v>
      </c>
      <c r="FQ210" s="2" t="e">
        <f t="shared" si="2160"/>
        <v>#VALUE!</v>
      </c>
      <c r="FR210" s="2" t="e">
        <f t="shared" si="2161"/>
        <v>#VALUE!</v>
      </c>
      <c r="FS210" s="2" t="e">
        <f t="shared" si="2162"/>
        <v>#VALUE!</v>
      </c>
      <c r="FT210" s="2" t="e">
        <f t="shared" si="2163"/>
        <v>#VALUE!</v>
      </c>
      <c r="FU210" s="2" t="e">
        <f t="shared" si="2164"/>
        <v>#VALUE!</v>
      </c>
      <c r="FV210" s="2">
        <f t="shared" si="2165"/>
        <v>1</v>
      </c>
      <c r="FW210" s="2" t="e">
        <f t="shared" si="2166"/>
        <v>#VALUE!</v>
      </c>
      <c r="FX210" s="2" t="e">
        <f t="shared" si="2167"/>
        <v>#VALUE!</v>
      </c>
      <c r="FY210" s="2" t="e">
        <f t="shared" si="2168"/>
        <v>#VALUE!</v>
      </c>
      <c r="FZ210" s="2" t="e">
        <f t="shared" si="2169"/>
        <v>#VALUE!</v>
      </c>
      <c r="GA210" s="2" t="e">
        <f t="shared" si="2170"/>
        <v>#VALUE!</v>
      </c>
      <c r="GB210" s="2" t="e">
        <f t="shared" si="2171"/>
        <v>#VALUE!</v>
      </c>
      <c r="GC210" s="2" t="e">
        <f t="shared" si="2172"/>
        <v>#VALUE!</v>
      </c>
      <c r="GD210" s="2" t="e">
        <f t="shared" si="2173"/>
        <v>#VALUE!</v>
      </c>
      <c r="GE210" s="2" t="e">
        <f t="shared" si="2174"/>
        <v>#VALUE!</v>
      </c>
      <c r="GF210" s="2" t="e">
        <f t="shared" si="2175"/>
        <v>#VALUE!</v>
      </c>
      <c r="GG210" s="2" t="e">
        <f t="shared" si="2176"/>
        <v>#VALUE!</v>
      </c>
      <c r="GH210" s="2" t="e">
        <f t="shared" si="2177"/>
        <v>#VALUE!</v>
      </c>
      <c r="GI210" s="2" t="e">
        <f t="shared" si="2178"/>
        <v>#VALUE!</v>
      </c>
      <c r="GJ210" s="2" t="e">
        <f t="shared" si="2179"/>
        <v>#VALUE!</v>
      </c>
      <c r="GK210" s="2" t="e">
        <f t="shared" si="2180"/>
        <v>#VALUE!</v>
      </c>
      <c r="GL210" s="2" t="e">
        <f t="shared" si="2181"/>
        <v>#VALUE!</v>
      </c>
      <c r="GM210" s="2" t="e">
        <f t="shared" si="2182"/>
        <v>#VALUE!</v>
      </c>
      <c r="GN210" s="2" t="e">
        <f t="shared" si="2183"/>
        <v>#VALUE!</v>
      </c>
      <c r="GO210" s="2" t="e">
        <f t="shared" si="2184"/>
        <v>#VALUE!</v>
      </c>
      <c r="GP210" s="2" t="e">
        <f t="shared" si="2185"/>
        <v>#VALUE!</v>
      </c>
      <c r="GQ210" s="2" t="e">
        <f t="shared" si="2186"/>
        <v>#VALUE!</v>
      </c>
      <c r="GR210" s="2" t="e">
        <f t="shared" si="2187"/>
        <v>#VALUE!</v>
      </c>
      <c r="GS210" s="2" t="e">
        <f t="shared" si="2188"/>
        <v>#VALUE!</v>
      </c>
      <c r="GT210" s="2">
        <f t="shared" si="2189"/>
        <v>1</v>
      </c>
      <c r="GU210" s="2" t="e">
        <f t="shared" si="2190"/>
        <v>#VALUE!</v>
      </c>
      <c r="GV210" s="2" t="e">
        <f t="shared" si="2191"/>
        <v>#VALUE!</v>
      </c>
      <c r="GW210" s="2" t="e">
        <f t="shared" si="2192"/>
        <v>#VALUE!</v>
      </c>
      <c r="GX210" s="2" t="e">
        <f t="shared" si="2193"/>
        <v>#VALUE!</v>
      </c>
      <c r="GY210" s="2" t="e">
        <f t="shared" si="2194"/>
        <v>#VALUE!</v>
      </c>
      <c r="GZ210" s="2" t="e">
        <f t="shared" si="2195"/>
        <v>#VALUE!</v>
      </c>
      <c r="HA210" s="2" t="e">
        <f t="shared" si="2196"/>
        <v>#VALUE!</v>
      </c>
      <c r="HB210" s="2" t="e">
        <f t="shared" si="2197"/>
        <v>#VALUE!</v>
      </c>
      <c r="HC210" s="2" t="e">
        <f t="shared" si="2198"/>
        <v>#VALUE!</v>
      </c>
      <c r="HD210" s="2" t="e">
        <f t="shared" si="2199"/>
        <v>#VALUE!</v>
      </c>
      <c r="HE210" s="2" t="e">
        <f t="shared" si="2200"/>
        <v>#VALUE!</v>
      </c>
      <c r="HF210" s="2" t="e">
        <f t="shared" si="2201"/>
        <v>#VALUE!</v>
      </c>
      <c r="HG210" s="2" t="e">
        <f t="shared" si="2202"/>
        <v>#VALUE!</v>
      </c>
      <c r="HH210" s="2" t="e">
        <f t="shared" si="2203"/>
        <v>#VALUE!</v>
      </c>
      <c r="HI210" s="2" t="e">
        <f t="shared" si="2204"/>
        <v>#VALUE!</v>
      </c>
      <c r="HJ210" s="2" t="e">
        <f t="shared" si="2205"/>
        <v>#VALUE!</v>
      </c>
      <c r="HK210" s="2" t="e">
        <f t="shared" si="2206"/>
        <v>#VALUE!</v>
      </c>
      <c r="HL210" s="2" t="e">
        <f t="shared" si="2207"/>
        <v>#VALUE!</v>
      </c>
      <c r="HM210" s="2" t="e">
        <f t="shared" si="2208"/>
        <v>#VALUE!</v>
      </c>
      <c r="HN210" s="2" t="e">
        <f t="shared" si="2209"/>
        <v>#VALUE!</v>
      </c>
      <c r="HO210" s="2" t="e">
        <f t="shared" si="2210"/>
        <v>#VALUE!</v>
      </c>
      <c r="HP210" s="2" t="e">
        <f t="shared" si="2211"/>
        <v>#VALUE!</v>
      </c>
      <c r="HQ210" s="2" t="e">
        <f t="shared" si="2212"/>
        <v>#VALUE!</v>
      </c>
      <c r="HR210" s="2">
        <f t="shared" si="2213"/>
        <v>1</v>
      </c>
      <c r="HS210" s="2" t="e">
        <f t="shared" si="2214"/>
        <v>#VALUE!</v>
      </c>
      <c r="HT210" s="2" t="e">
        <f t="shared" si="2215"/>
        <v>#VALUE!</v>
      </c>
      <c r="HU210" s="2" t="e">
        <f t="shared" si="2216"/>
        <v>#VALUE!</v>
      </c>
      <c r="HV210" s="2" t="e">
        <f t="shared" si="2217"/>
        <v>#VALUE!</v>
      </c>
      <c r="HW210" s="2" t="e">
        <f t="shared" si="2218"/>
        <v>#VALUE!</v>
      </c>
      <c r="HX210" s="2" t="e">
        <f t="shared" si="2219"/>
        <v>#VALUE!</v>
      </c>
      <c r="HY210" s="2" t="e">
        <f t="shared" si="2220"/>
        <v>#VALUE!</v>
      </c>
      <c r="HZ210" s="2" t="e">
        <f t="shared" si="2221"/>
        <v>#VALUE!</v>
      </c>
      <c r="IA210" s="2" t="e">
        <f t="shared" si="2222"/>
        <v>#VALUE!</v>
      </c>
      <c r="IB210" s="2" t="e">
        <f t="shared" si="2223"/>
        <v>#VALUE!</v>
      </c>
      <c r="IC210" s="2" t="e">
        <f t="shared" si="2224"/>
        <v>#VALUE!</v>
      </c>
      <c r="ID210" s="2" t="e">
        <f t="shared" si="2225"/>
        <v>#VALUE!</v>
      </c>
      <c r="IE210" s="2" t="e">
        <f t="shared" si="2226"/>
        <v>#VALUE!</v>
      </c>
      <c r="IF210" s="2" t="e">
        <f t="shared" si="2227"/>
        <v>#VALUE!</v>
      </c>
      <c r="IG210" s="2" t="e">
        <f t="shared" si="2228"/>
        <v>#VALUE!</v>
      </c>
      <c r="IH210" s="2" t="e">
        <f t="shared" si="2229"/>
        <v>#VALUE!</v>
      </c>
      <c r="II210" s="2" t="e">
        <f t="shared" si="2230"/>
        <v>#VALUE!</v>
      </c>
      <c r="IJ210" s="2" t="e">
        <f t="shared" si="2231"/>
        <v>#VALUE!</v>
      </c>
      <c r="IK210" s="2" t="e">
        <f t="shared" si="2232"/>
        <v>#VALUE!</v>
      </c>
      <c r="IL210" s="2" t="e">
        <f t="shared" si="2233"/>
        <v>#VALUE!</v>
      </c>
      <c r="IM210" s="2" t="e">
        <f t="shared" si="2234"/>
        <v>#VALUE!</v>
      </c>
      <c r="IN210" s="2" t="e">
        <f t="shared" si="2235"/>
        <v>#VALUE!</v>
      </c>
      <c r="IO210" s="2" t="e">
        <f t="shared" si="2236"/>
        <v>#VALUE!</v>
      </c>
      <c r="IP210" s="2">
        <f t="shared" si="2237"/>
        <v>0</v>
      </c>
      <c r="IQ210" s="2" t="e">
        <f t="shared" si="2238"/>
        <v>#VALUE!</v>
      </c>
      <c r="IR210" s="2" t="e">
        <f t="shared" si="2239"/>
        <v>#VALUE!</v>
      </c>
      <c r="IS210" s="2" t="e">
        <f t="shared" si="2240"/>
        <v>#VALUE!</v>
      </c>
      <c r="IT210" s="2" t="e">
        <f t="shared" si="2241"/>
        <v>#VALUE!</v>
      </c>
      <c r="IU210" s="2" t="e">
        <f t="shared" si="2242"/>
        <v>#VALUE!</v>
      </c>
      <c r="IV210" s="2" t="e">
        <f t="shared" si="2243"/>
        <v>#VALUE!</v>
      </c>
      <c r="IW210" s="2" t="e">
        <f t="shared" si="2244"/>
        <v>#VALUE!</v>
      </c>
      <c r="IX210" s="2" t="e">
        <f t="shared" si="2245"/>
        <v>#VALUE!</v>
      </c>
      <c r="IY210" s="2" t="e">
        <f t="shared" si="2246"/>
        <v>#VALUE!</v>
      </c>
      <c r="IZ210" s="2" t="e">
        <f t="shared" si="2247"/>
        <v>#VALUE!</v>
      </c>
      <c r="JA210" s="2" t="e">
        <f t="shared" si="2248"/>
        <v>#VALUE!</v>
      </c>
      <c r="JB210" s="2" t="e">
        <f t="shared" si="2249"/>
        <v>#VALUE!</v>
      </c>
      <c r="JC210" s="2" t="e">
        <f t="shared" si="2250"/>
        <v>#VALUE!</v>
      </c>
      <c r="JD210" s="2" t="e">
        <f t="shared" si="2251"/>
        <v>#VALUE!</v>
      </c>
      <c r="JE210" s="2" t="e">
        <f t="shared" si="2252"/>
        <v>#VALUE!</v>
      </c>
      <c r="JF210" s="2" t="e">
        <f t="shared" si="2253"/>
        <v>#VALUE!</v>
      </c>
      <c r="JG210" s="2" t="e">
        <f t="shared" si="2254"/>
        <v>#VALUE!</v>
      </c>
      <c r="JH210" s="2" t="e">
        <f t="shared" si="2255"/>
        <v>#VALUE!</v>
      </c>
      <c r="JI210" s="2" t="e">
        <f t="shared" si="2256"/>
        <v>#VALUE!</v>
      </c>
      <c r="JJ210" s="2" t="e">
        <f t="shared" si="2257"/>
        <v>#VALUE!</v>
      </c>
      <c r="JK210" s="2" t="e">
        <f t="shared" si="2258"/>
        <v>#VALUE!</v>
      </c>
      <c r="JL210" s="2" t="e">
        <f t="shared" si="2259"/>
        <v>#VALUE!</v>
      </c>
      <c r="JM210" s="2" t="e">
        <f t="shared" si="2260"/>
        <v>#VALUE!</v>
      </c>
      <c r="JN210" s="2">
        <f t="shared" si="2261"/>
        <v>0</v>
      </c>
      <c r="JO210" s="2" t="e">
        <f t="shared" si="2262"/>
        <v>#VALUE!</v>
      </c>
      <c r="JP210" s="2" t="e">
        <f t="shared" si="2263"/>
        <v>#VALUE!</v>
      </c>
      <c r="JQ210" s="2" t="e">
        <f t="shared" si="2264"/>
        <v>#VALUE!</v>
      </c>
      <c r="JR210" s="2" t="e">
        <f t="shared" si="2265"/>
        <v>#VALUE!</v>
      </c>
      <c r="JS210" s="2" t="e">
        <f t="shared" si="2266"/>
        <v>#VALUE!</v>
      </c>
      <c r="JT210" s="2" t="e">
        <f t="shared" si="2267"/>
        <v>#VALUE!</v>
      </c>
      <c r="JU210" s="2" t="e">
        <f t="shared" si="2268"/>
        <v>#VALUE!</v>
      </c>
      <c r="JV210" s="2" t="e">
        <f t="shared" si="2269"/>
        <v>#VALUE!</v>
      </c>
      <c r="JW210" s="2" t="e">
        <f t="shared" si="2270"/>
        <v>#VALUE!</v>
      </c>
      <c r="JX210" s="2" t="e">
        <f t="shared" si="2271"/>
        <v>#VALUE!</v>
      </c>
      <c r="JY210" s="2" t="e">
        <f t="shared" si="2272"/>
        <v>#VALUE!</v>
      </c>
      <c r="JZ210" s="2" t="e">
        <f t="shared" si="2273"/>
        <v>#VALUE!</v>
      </c>
      <c r="KA210" s="2" t="e">
        <f t="shared" si="2274"/>
        <v>#VALUE!</v>
      </c>
      <c r="KB210" s="2" t="e">
        <f t="shared" si="2275"/>
        <v>#VALUE!</v>
      </c>
      <c r="KC210" s="2" t="e">
        <f t="shared" si="2276"/>
        <v>#VALUE!</v>
      </c>
      <c r="KD210" s="2" t="e">
        <f t="shared" si="2277"/>
        <v>#VALUE!</v>
      </c>
      <c r="KE210" s="2" t="e">
        <f t="shared" si="2278"/>
        <v>#VALUE!</v>
      </c>
      <c r="KF210" s="2" t="e">
        <f t="shared" si="2279"/>
        <v>#VALUE!</v>
      </c>
      <c r="KG210" s="2" t="e">
        <f t="shared" si="2280"/>
        <v>#VALUE!</v>
      </c>
      <c r="KH210" s="2" t="e">
        <f t="shared" si="2281"/>
        <v>#VALUE!</v>
      </c>
      <c r="KI210" s="2" t="e">
        <f t="shared" si="2282"/>
        <v>#VALUE!</v>
      </c>
      <c r="KJ210" s="2" t="e">
        <f t="shared" si="2283"/>
        <v>#VALUE!</v>
      </c>
      <c r="KK210" s="2" t="e">
        <f t="shared" si="2284"/>
        <v>#VALUE!</v>
      </c>
      <c r="KL210" s="2">
        <f t="shared" si="2285"/>
        <v>0</v>
      </c>
      <c r="KM210" s="2" t="e">
        <f t="shared" si="2286"/>
        <v>#VALUE!</v>
      </c>
      <c r="KN210" s="2" t="e">
        <f t="shared" si="2287"/>
        <v>#VALUE!</v>
      </c>
      <c r="KO210" s="2" t="e">
        <f t="shared" si="2288"/>
        <v>#VALUE!</v>
      </c>
      <c r="KP210" s="2" t="e">
        <f t="shared" si="2289"/>
        <v>#VALUE!</v>
      </c>
      <c r="KQ210" s="2" t="e">
        <f t="shared" si="2290"/>
        <v>#VALUE!</v>
      </c>
      <c r="KR210" s="2" t="e">
        <f t="shared" si="2291"/>
        <v>#VALUE!</v>
      </c>
      <c r="KS210" s="2" t="e">
        <f t="shared" si="2292"/>
        <v>#VALUE!</v>
      </c>
      <c r="KT210" s="2" t="e">
        <f t="shared" si="2293"/>
        <v>#VALUE!</v>
      </c>
      <c r="KU210" s="2" t="e">
        <f t="shared" si="2294"/>
        <v>#VALUE!</v>
      </c>
      <c r="KV210" s="2" t="e">
        <f t="shared" si="2295"/>
        <v>#VALUE!</v>
      </c>
      <c r="KW210" s="2" t="e">
        <f t="shared" si="2296"/>
        <v>#VALUE!</v>
      </c>
      <c r="KX210" s="2" t="e">
        <f t="shared" si="2297"/>
        <v>#VALUE!</v>
      </c>
      <c r="KY210" s="2" t="e">
        <f t="shared" si="2298"/>
        <v>#VALUE!</v>
      </c>
      <c r="KZ210" s="2" t="e">
        <f t="shared" si="2299"/>
        <v>#VALUE!</v>
      </c>
      <c r="LA210" s="2" t="e">
        <f t="shared" si="2300"/>
        <v>#VALUE!</v>
      </c>
      <c r="LB210" s="2" t="e">
        <f t="shared" si="2301"/>
        <v>#VALUE!</v>
      </c>
      <c r="LC210" s="2" t="e">
        <f t="shared" si="2302"/>
        <v>#VALUE!</v>
      </c>
      <c r="LD210" s="2" t="e">
        <f t="shared" si="2303"/>
        <v>#VALUE!</v>
      </c>
      <c r="LE210" s="2" t="e">
        <f t="shared" si="2304"/>
        <v>#VALUE!</v>
      </c>
      <c r="LF210" s="2" t="e">
        <f t="shared" si="2305"/>
        <v>#VALUE!</v>
      </c>
      <c r="LG210" s="2" t="e">
        <f t="shared" si="2306"/>
        <v>#VALUE!</v>
      </c>
      <c r="LH210" s="2" t="e">
        <f t="shared" si="2307"/>
        <v>#VALUE!</v>
      </c>
      <c r="LI210" s="2" t="e">
        <f t="shared" si="2308"/>
        <v>#VALUE!</v>
      </c>
      <c r="LJ210" s="2">
        <f t="shared" si="2309"/>
        <v>0</v>
      </c>
      <c r="LK210" s="2" t="e">
        <f t="shared" si="2310"/>
        <v>#VALUE!</v>
      </c>
      <c r="LL210" s="2" t="e">
        <f t="shared" si="2311"/>
        <v>#VALUE!</v>
      </c>
      <c r="LM210" s="2" t="e">
        <f t="shared" si="2312"/>
        <v>#VALUE!</v>
      </c>
      <c r="LN210" s="2" t="e">
        <f t="shared" si="2313"/>
        <v>#VALUE!</v>
      </c>
      <c r="LO210" s="2" t="e">
        <f t="shared" si="2314"/>
        <v>#VALUE!</v>
      </c>
      <c r="LP210" s="2" t="e">
        <f t="shared" si="2315"/>
        <v>#VALUE!</v>
      </c>
      <c r="LQ210" s="2" t="e">
        <f t="shared" si="2316"/>
        <v>#VALUE!</v>
      </c>
      <c r="LR210" s="2" t="e">
        <f t="shared" si="2317"/>
        <v>#VALUE!</v>
      </c>
      <c r="LS210" s="2" t="e">
        <f t="shared" si="2318"/>
        <v>#VALUE!</v>
      </c>
      <c r="LT210" s="2" t="e">
        <f t="shared" si="2319"/>
        <v>#VALUE!</v>
      </c>
      <c r="LU210" s="2" t="e">
        <f t="shared" si="2320"/>
        <v>#VALUE!</v>
      </c>
      <c r="LV210" s="2" t="e">
        <f t="shared" si="2321"/>
        <v>#VALUE!</v>
      </c>
      <c r="LW210" s="2" t="e">
        <f t="shared" si="2322"/>
        <v>#VALUE!</v>
      </c>
      <c r="LX210" s="2" t="e">
        <f t="shared" si="2323"/>
        <v>#VALUE!</v>
      </c>
      <c r="LY210" s="2" t="e">
        <f t="shared" si="2324"/>
        <v>#VALUE!</v>
      </c>
      <c r="LZ210" s="2" t="e">
        <f t="shared" si="2325"/>
        <v>#VALUE!</v>
      </c>
      <c r="MA210" s="2" t="e">
        <f t="shared" si="2326"/>
        <v>#VALUE!</v>
      </c>
      <c r="MB210" s="2" t="e">
        <f t="shared" si="2327"/>
        <v>#VALUE!</v>
      </c>
      <c r="MC210" s="2" t="e">
        <f t="shared" si="2328"/>
        <v>#VALUE!</v>
      </c>
      <c r="MD210" s="2" t="e">
        <f t="shared" si="2329"/>
        <v>#VALUE!</v>
      </c>
      <c r="ME210" s="2" t="e">
        <f t="shared" si="2330"/>
        <v>#VALUE!</v>
      </c>
      <c r="MF210" s="2" t="e">
        <f t="shared" si="2331"/>
        <v>#VALUE!</v>
      </c>
      <c r="MG210" s="2" t="e">
        <f t="shared" si="2332"/>
        <v>#VALUE!</v>
      </c>
      <c r="MH210" s="2">
        <f t="shared" si="2333"/>
        <v>1</v>
      </c>
      <c r="MI210" s="2" t="e">
        <f t="shared" si="2334"/>
        <v>#VALUE!</v>
      </c>
      <c r="MJ210" s="2" t="e">
        <f t="shared" si="2335"/>
        <v>#VALUE!</v>
      </c>
      <c r="MK210" s="2" t="e">
        <f t="shared" si="2336"/>
        <v>#VALUE!</v>
      </c>
      <c r="ML210" s="2" t="e">
        <f t="shared" si="2337"/>
        <v>#VALUE!</v>
      </c>
      <c r="MM210" s="2" t="e">
        <f t="shared" si="2338"/>
        <v>#VALUE!</v>
      </c>
      <c r="MN210" s="2" t="e">
        <f t="shared" si="2339"/>
        <v>#VALUE!</v>
      </c>
      <c r="MO210" s="2" t="e">
        <f t="shared" si="2340"/>
        <v>#VALUE!</v>
      </c>
      <c r="MP210" s="2" t="e">
        <f t="shared" si="2341"/>
        <v>#VALUE!</v>
      </c>
      <c r="MQ210" s="2" t="e">
        <f t="shared" si="2342"/>
        <v>#VALUE!</v>
      </c>
      <c r="MR210" s="2" t="e">
        <f t="shared" si="2343"/>
        <v>#VALUE!</v>
      </c>
      <c r="MS210" s="2" t="e">
        <f t="shared" si="2344"/>
        <v>#VALUE!</v>
      </c>
      <c r="MT210" s="2" t="e">
        <f t="shared" si="2345"/>
        <v>#VALUE!</v>
      </c>
      <c r="MU210" s="2" t="e">
        <f t="shared" si="2346"/>
        <v>#VALUE!</v>
      </c>
      <c r="MV210" s="2" t="e">
        <f t="shared" si="2347"/>
        <v>#VALUE!</v>
      </c>
      <c r="MW210" s="2" t="e">
        <f t="shared" si="2348"/>
        <v>#VALUE!</v>
      </c>
      <c r="MX210" s="2" t="e">
        <f t="shared" si="2349"/>
        <v>#VALUE!</v>
      </c>
      <c r="MY210" s="2" t="e">
        <f t="shared" si="2350"/>
        <v>#VALUE!</v>
      </c>
      <c r="MZ210" s="2" t="e">
        <f t="shared" si="2351"/>
        <v>#VALUE!</v>
      </c>
      <c r="NA210" s="2" t="e">
        <f t="shared" si="2352"/>
        <v>#VALUE!</v>
      </c>
      <c r="NB210" s="2" t="e">
        <f t="shared" si="2353"/>
        <v>#VALUE!</v>
      </c>
      <c r="NC210" s="2" t="e">
        <f t="shared" si="2354"/>
        <v>#VALUE!</v>
      </c>
      <c r="ND210" s="2" t="e">
        <f t="shared" si="2355"/>
        <v>#VALUE!</v>
      </c>
      <c r="NE210" s="2" t="e">
        <f t="shared" si="2356"/>
        <v>#VALUE!</v>
      </c>
      <c r="NF210" s="2">
        <f t="shared" ref="NF210:NF211" si="2612">IF(DZ210=0,0,(BF210+0)*$J210)</f>
        <v>0</v>
      </c>
      <c r="NG210" s="2">
        <f t="shared" si="2447"/>
        <v>0</v>
      </c>
      <c r="NH210" s="2">
        <f t="shared" si="2448"/>
        <v>0</v>
      </c>
      <c r="NI210" s="2">
        <f t="shared" si="2449"/>
        <v>0</v>
      </c>
      <c r="NJ210" s="2">
        <f t="shared" si="2450"/>
        <v>0</v>
      </c>
      <c r="NK210" s="2">
        <f t="shared" si="2451"/>
        <v>0</v>
      </c>
      <c r="NL210" s="2">
        <f t="shared" si="2452"/>
        <v>0</v>
      </c>
      <c r="NM210" s="2">
        <f t="shared" si="2453"/>
        <v>0</v>
      </c>
      <c r="NN210" s="2">
        <f t="shared" si="2454"/>
        <v>0</v>
      </c>
      <c r="NO210" s="2">
        <f t="shared" si="2455"/>
        <v>0</v>
      </c>
      <c r="NP210" s="2">
        <f t="shared" si="2456"/>
        <v>0</v>
      </c>
      <c r="NQ210" s="2">
        <f t="shared" si="2457"/>
        <v>0</v>
      </c>
      <c r="NR210" s="2">
        <f t="shared" si="2458"/>
        <v>0</v>
      </c>
      <c r="NS210" s="2">
        <f t="shared" si="2459"/>
        <v>0</v>
      </c>
      <c r="NT210" s="2">
        <f t="shared" si="2460"/>
        <v>0</v>
      </c>
      <c r="NU210" s="2">
        <f t="shared" si="2461"/>
        <v>0</v>
      </c>
      <c r="NV210" s="2">
        <f t="shared" si="2462"/>
        <v>0</v>
      </c>
      <c r="NW210" s="2">
        <f t="shared" si="2463"/>
        <v>0</v>
      </c>
      <c r="NX210" s="2">
        <f t="shared" si="2464"/>
        <v>0</v>
      </c>
      <c r="NY210" s="2">
        <f t="shared" si="2465"/>
        <v>0</v>
      </c>
      <c r="NZ210" s="2">
        <f t="shared" si="2466"/>
        <v>0</v>
      </c>
      <c r="OA210" s="2">
        <f t="shared" si="2467"/>
        <v>0</v>
      </c>
      <c r="OB210" s="2">
        <f t="shared" si="2468"/>
        <v>0</v>
      </c>
      <c r="OC210" s="2">
        <f t="shared" si="2469"/>
        <v>0</v>
      </c>
      <c r="OD210" s="2">
        <f>IF(AND(NF210&gt;'Graph Creator'!$K$4,'Detalle de Cuentas'!NF210&lt;='Graph Creator'!$L$4),1,0)</f>
        <v>0</v>
      </c>
      <c r="OE210" s="2">
        <f>IF(AND(NG210&gt;'Graph Creator'!$K$4,'Detalle de Cuentas'!NG210&lt;='Graph Creator'!$L$4),1,0)</f>
        <v>0</v>
      </c>
      <c r="OF210" s="2">
        <f>IF(AND(NH210&gt;'Graph Creator'!$K$4,'Detalle de Cuentas'!NH210&lt;='Graph Creator'!$L$4),1,0)</f>
        <v>0</v>
      </c>
      <c r="OG210" s="2">
        <f>IF(AND(NI210&gt;'Graph Creator'!$K$4,'Detalle de Cuentas'!NI210&lt;='Graph Creator'!$L$4),1,0)</f>
        <v>0</v>
      </c>
      <c r="OH210" s="2">
        <f>IF(AND(NJ210&gt;'Graph Creator'!$K$4,'Detalle de Cuentas'!NJ210&lt;='Graph Creator'!$L$4),1,0)</f>
        <v>0</v>
      </c>
      <c r="OI210" s="2">
        <f>IF(AND(NK210&gt;'Graph Creator'!$K$4,'Detalle de Cuentas'!NK210&lt;='Graph Creator'!$L$4),1,0)</f>
        <v>0</v>
      </c>
      <c r="OJ210" s="2">
        <f>IF(AND(NL210&gt;'Graph Creator'!$K$4,'Detalle de Cuentas'!NL210&lt;='Graph Creator'!$L$4),1,0)</f>
        <v>0</v>
      </c>
      <c r="OK210" s="2">
        <f>IF(AND(NM210&gt;'Graph Creator'!$K$4,'Detalle de Cuentas'!NM210&lt;='Graph Creator'!$L$4),1,0)</f>
        <v>0</v>
      </c>
      <c r="OL210" s="2">
        <f>IF(AND(NN210&gt;'Graph Creator'!$K$4,'Detalle de Cuentas'!NN210&lt;='Graph Creator'!$L$4),1,0)</f>
        <v>0</v>
      </c>
      <c r="OM210" s="2">
        <f>IF(AND(NO210&gt;'Graph Creator'!$K$4,'Detalle de Cuentas'!NO210&lt;='Graph Creator'!$L$4),1,0)</f>
        <v>0</v>
      </c>
      <c r="ON210" s="2">
        <f>IF(AND(NP210&gt;'Graph Creator'!$K$4,'Detalle de Cuentas'!NP210&lt;='Graph Creator'!$L$4),1,0)</f>
        <v>0</v>
      </c>
      <c r="OO210" s="2">
        <f>IF(AND(NQ210&gt;'Graph Creator'!$K$4,'Detalle de Cuentas'!NQ210&lt;='Graph Creator'!$L$4),1,0)</f>
        <v>0</v>
      </c>
      <c r="OP210" s="2">
        <f>IF(AND(NR210&gt;'Graph Creator'!$K$4,'Detalle de Cuentas'!NR210&lt;='Graph Creator'!$L$4),1,0)</f>
        <v>0</v>
      </c>
      <c r="OQ210" s="2">
        <f>IF(AND(NS210&gt;'Graph Creator'!$K$4,'Detalle de Cuentas'!NS210&lt;='Graph Creator'!$L$4),1,0)</f>
        <v>0</v>
      </c>
      <c r="OR210" s="2">
        <f>IF(AND(NT210&gt;'Graph Creator'!$K$4,'Detalle de Cuentas'!NT210&lt;='Graph Creator'!$L$4),1,0)</f>
        <v>0</v>
      </c>
      <c r="OS210" s="2">
        <f>IF(AND(NU210&gt;'Graph Creator'!$K$4,'Detalle de Cuentas'!NU210&lt;='Graph Creator'!$L$4),1,0)</f>
        <v>0</v>
      </c>
      <c r="OT210" s="2">
        <f>IF(AND(NV210&gt;'Graph Creator'!$K$4,'Detalle de Cuentas'!NV210&lt;='Graph Creator'!$L$4),1,0)</f>
        <v>0</v>
      </c>
      <c r="OU210" s="2">
        <f>IF(AND(NW210&gt;'Graph Creator'!$K$4,'Detalle de Cuentas'!NW210&lt;='Graph Creator'!$L$4),1,0)</f>
        <v>0</v>
      </c>
      <c r="OV210" s="2">
        <f>IF(AND(NX210&gt;'Graph Creator'!$K$4,'Detalle de Cuentas'!NX210&lt;='Graph Creator'!$L$4),1,0)</f>
        <v>0</v>
      </c>
      <c r="OW210" s="2">
        <f>IF(AND(NY210&gt;'Graph Creator'!$K$4,'Detalle de Cuentas'!NY210&lt;='Graph Creator'!$L$4),1,0)</f>
        <v>0</v>
      </c>
      <c r="OX210" s="2">
        <f>IF(AND(NZ210&gt;'Graph Creator'!$K$4,'Detalle de Cuentas'!NZ210&lt;='Graph Creator'!$L$4),1,0)</f>
        <v>0</v>
      </c>
      <c r="OY210" s="2">
        <f>IF(AND(OA210&gt;'Graph Creator'!$K$4,'Detalle de Cuentas'!OA210&lt;='Graph Creator'!$L$4),1,0)</f>
        <v>0</v>
      </c>
      <c r="OZ210" s="2">
        <f>IF(AND(OB210&gt;'Graph Creator'!$K$4,'Detalle de Cuentas'!OB210&lt;='Graph Creator'!$L$4),1,0)</f>
        <v>0</v>
      </c>
      <c r="PA210" s="2">
        <f>IF(AND(OC210&gt;'Graph Creator'!$K$4,'Detalle de Cuentas'!OC210&lt;='Graph Creator'!$L$4),1,0)</f>
        <v>0</v>
      </c>
      <c r="PB210" s="2">
        <f>IF(AND(NF210&gt;'Graph Creator'!$L$4,'Detalle de Cuentas'!NF210&lt;='Graph Creator'!$M$4),1,0)</f>
        <v>0</v>
      </c>
      <c r="PC210" s="2">
        <f>IF(AND(NG210&gt;'Graph Creator'!$L$4,'Detalle de Cuentas'!NG210&lt;='Graph Creator'!$M$4),1,0)</f>
        <v>0</v>
      </c>
      <c r="PD210" s="2">
        <f>IF(AND(NH210&gt;'Graph Creator'!$L$4,'Detalle de Cuentas'!NH210&lt;='Graph Creator'!$M$4),1,0)</f>
        <v>0</v>
      </c>
      <c r="PE210" s="2">
        <f>IF(AND(NI210&gt;'Graph Creator'!$L$4,'Detalle de Cuentas'!NI210&lt;='Graph Creator'!$M$4),1,0)</f>
        <v>0</v>
      </c>
      <c r="PF210" s="2">
        <f>IF(AND(NJ210&gt;'Graph Creator'!$L$4,'Detalle de Cuentas'!NJ210&lt;='Graph Creator'!$M$4),1,0)</f>
        <v>0</v>
      </c>
      <c r="PG210" s="2">
        <f>IF(AND(NK210&gt;'Graph Creator'!$L$4,'Detalle de Cuentas'!NK210&lt;='Graph Creator'!$M$4),1,0)</f>
        <v>0</v>
      </c>
      <c r="PH210" s="2">
        <f>IF(AND(NL210&gt;'Graph Creator'!$L$4,'Detalle de Cuentas'!NL210&lt;='Graph Creator'!$M$4),1,0)</f>
        <v>0</v>
      </c>
      <c r="PI210" s="2">
        <f>IF(AND(NM210&gt;'Graph Creator'!$L$4,'Detalle de Cuentas'!NM210&lt;='Graph Creator'!$M$4),1,0)</f>
        <v>0</v>
      </c>
      <c r="PJ210" s="2">
        <f>IF(AND(NN210&gt;'Graph Creator'!$L$4,'Detalle de Cuentas'!NN210&lt;='Graph Creator'!$M$4),1,0)</f>
        <v>0</v>
      </c>
      <c r="PK210" s="2">
        <f>IF(AND(NO210&gt;'Graph Creator'!$L$4,'Detalle de Cuentas'!NO210&lt;='Graph Creator'!$M$4),1,0)</f>
        <v>0</v>
      </c>
      <c r="PL210" s="2">
        <f>IF(AND(NP210&gt;'Graph Creator'!$L$4,'Detalle de Cuentas'!NP210&lt;='Graph Creator'!$M$4),1,0)</f>
        <v>0</v>
      </c>
      <c r="PM210" s="2">
        <f>IF(AND(NQ210&gt;'Graph Creator'!$L$4,'Detalle de Cuentas'!NQ210&lt;='Graph Creator'!$M$4),1,0)</f>
        <v>0</v>
      </c>
      <c r="PN210" s="2">
        <f>IF(AND(NR210&gt;'Graph Creator'!$L$4,'Detalle de Cuentas'!NR210&lt;='Graph Creator'!$M$4),1,0)</f>
        <v>0</v>
      </c>
      <c r="PO210" s="2">
        <f>IF(AND(NS210&gt;'Graph Creator'!$L$4,'Detalle de Cuentas'!NS210&lt;='Graph Creator'!$M$4),1,0)</f>
        <v>0</v>
      </c>
      <c r="PP210" s="2">
        <f>IF(AND(NT210&gt;'Graph Creator'!$L$4,'Detalle de Cuentas'!NT210&lt;='Graph Creator'!$M$4),1,0)</f>
        <v>0</v>
      </c>
      <c r="PQ210" s="2">
        <f>IF(AND(NU210&gt;'Graph Creator'!$L$4,'Detalle de Cuentas'!NU210&lt;='Graph Creator'!$M$4),1,0)</f>
        <v>0</v>
      </c>
      <c r="PR210" s="2">
        <f>IF(AND(NV210&gt;'Graph Creator'!$L$4,'Detalle de Cuentas'!NV210&lt;='Graph Creator'!$M$4),1,0)</f>
        <v>0</v>
      </c>
      <c r="PS210" s="2">
        <f>IF(AND(NW210&gt;'Graph Creator'!$L$4,'Detalle de Cuentas'!NW210&lt;='Graph Creator'!$M$4),1,0)</f>
        <v>0</v>
      </c>
      <c r="PT210" s="2">
        <f>IF(AND(NX210&gt;'Graph Creator'!$L$4,'Detalle de Cuentas'!NX210&lt;='Graph Creator'!$M$4),1,0)</f>
        <v>0</v>
      </c>
      <c r="PU210" s="2">
        <f>IF(AND(NY210&gt;'Graph Creator'!$L$4,'Detalle de Cuentas'!NY210&lt;='Graph Creator'!$M$4),1,0)</f>
        <v>0</v>
      </c>
      <c r="PV210" s="2">
        <f>IF(AND(NZ210&gt;'Graph Creator'!$L$4,'Detalle de Cuentas'!NZ210&lt;='Graph Creator'!$M$4),1,0)</f>
        <v>0</v>
      </c>
      <c r="PW210" s="2">
        <f>IF(AND(OA210&gt;'Graph Creator'!$L$4,'Detalle de Cuentas'!OA210&lt;='Graph Creator'!$M$4),1,0)</f>
        <v>0</v>
      </c>
      <c r="PX210" s="2">
        <f>IF(AND(OB210&gt;'Graph Creator'!$L$4,'Detalle de Cuentas'!OB210&lt;='Graph Creator'!$M$4),1,0)</f>
        <v>0</v>
      </c>
      <c r="PY210" s="2">
        <f>IF(AND(OC210&gt;'Graph Creator'!$L$4,'Detalle de Cuentas'!OC210&lt;='Graph Creator'!$M$4),1,0)</f>
        <v>0</v>
      </c>
      <c r="PZ210" s="2">
        <f>IF(AND(NF210&gt;'Graph Creator'!$M$4,'Detalle de Cuentas'!NF210&lt;='Graph Creator'!$N$4),1,0)</f>
        <v>0</v>
      </c>
      <c r="QA210" s="2">
        <f>IF(AND(NG210&gt;'Graph Creator'!$M$4,'Detalle de Cuentas'!NG210&lt;='Graph Creator'!$N$4),1,0)</f>
        <v>0</v>
      </c>
      <c r="QB210" s="2">
        <f>IF(AND(NH210&gt;'Graph Creator'!$M$4,'Detalle de Cuentas'!NH210&lt;='Graph Creator'!$N$4),1,0)</f>
        <v>0</v>
      </c>
      <c r="QC210" s="2">
        <f>IF(AND(NI210&gt;'Graph Creator'!$M$4,'Detalle de Cuentas'!NI210&lt;='Graph Creator'!$N$4),1,0)</f>
        <v>0</v>
      </c>
      <c r="QD210" s="2">
        <f>IF(AND(NJ210&gt;'Graph Creator'!$M$4,'Detalle de Cuentas'!NJ210&lt;='Graph Creator'!$N$4),1,0)</f>
        <v>0</v>
      </c>
      <c r="QE210" s="2">
        <f>IF(AND(NK210&gt;'Graph Creator'!$M$4,'Detalle de Cuentas'!NK210&lt;='Graph Creator'!$N$4),1,0)</f>
        <v>0</v>
      </c>
      <c r="QF210" s="2">
        <f>IF(AND(NL210&gt;'Graph Creator'!$M$4,'Detalle de Cuentas'!NL210&lt;='Graph Creator'!$N$4),1,0)</f>
        <v>0</v>
      </c>
      <c r="QG210" s="2">
        <f>IF(AND(NM210&gt;'Graph Creator'!$M$4,'Detalle de Cuentas'!NM210&lt;='Graph Creator'!$N$4),1,0)</f>
        <v>0</v>
      </c>
      <c r="QH210" s="2">
        <f>IF(AND(NN210&gt;'Graph Creator'!$M$4,'Detalle de Cuentas'!NN210&lt;='Graph Creator'!$N$4),1,0)</f>
        <v>0</v>
      </c>
      <c r="QI210" s="2">
        <f>IF(AND(NO210&gt;'Graph Creator'!$M$4,'Detalle de Cuentas'!NO210&lt;='Graph Creator'!$N$4),1,0)</f>
        <v>0</v>
      </c>
      <c r="QJ210" s="2">
        <f>IF(AND(NP210&gt;'Graph Creator'!$M$4,'Detalle de Cuentas'!NP210&lt;='Graph Creator'!$N$4),1,0)</f>
        <v>0</v>
      </c>
      <c r="QK210" s="2">
        <f>IF(AND(NQ210&gt;'Graph Creator'!$M$4,'Detalle de Cuentas'!NQ210&lt;='Graph Creator'!$N$4),1,0)</f>
        <v>0</v>
      </c>
      <c r="QL210" s="2">
        <f>IF(AND(NR210&gt;'Graph Creator'!$M$4,'Detalle de Cuentas'!NR210&lt;='Graph Creator'!$N$4),1,0)</f>
        <v>0</v>
      </c>
      <c r="QM210" s="2">
        <f>IF(AND(NS210&gt;'Graph Creator'!$M$4,'Detalle de Cuentas'!NS210&lt;='Graph Creator'!$N$4),1,0)</f>
        <v>0</v>
      </c>
      <c r="QN210" s="2">
        <f>IF(AND(NT210&gt;'Graph Creator'!$M$4,'Detalle de Cuentas'!NT210&lt;='Graph Creator'!$N$4),1,0)</f>
        <v>0</v>
      </c>
      <c r="QO210" s="2">
        <f>IF(AND(NU210&gt;'Graph Creator'!$M$4,'Detalle de Cuentas'!NU210&lt;='Graph Creator'!$N$4),1,0)</f>
        <v>0</v>
      </c>
      <c r="QP210" s="2">
        <f>IF(AND(NV210&gt;'Graph Creator'!$M$4,'Detalle de Cuentas'!NV210&lt;='Graph Creator'!$N$4),1,0)</f>
        <v>0</v>
      </c>
      <c r="QQ210" s="2">
        <f>IF(AND(NW210&gt;'Graph Creator'!$M$4,'Detalle de Cuentas'!NW210&lt;='Graph Creator'!$N$4),1,0)</f>
        <v>0</v>
      </c>
      <c r="QR210" s="2">
        <f>IF(AND(NX210&gt;'Graph Creator'!$M$4,'Detalle de Cuentas'!NX210&lt;='Graph Creator'!$N$4),1,0)</f>
        <v>0</v>
      </c>
      <c r="QS210" s="2">
        <f>IF(AND(NY210&gt;'Graph Creator'!$M$4,'Detalle de Cuentas'!NY210&lt;='Graph Creator'!$N$4),1,0)</f>
        <v>0</v>
      </c>
      <c r="QT210" s="2">
        <f>IF(AND(NZ210&gt;'Graph Creator'!$M$4,'Detalle de Cuentas'!NZ210&lt;='Graph Creator'!$N$4),1,0)</f>
        <v>0</v>
      </c>
      <c r="QU210" s="2">
        <f>IF(AND(OA210&gt;'Graph Creator'!$M$4,'Detalle de Cuentas'!OA210&lt;='Graph Creator'!$N$4),1,0)</f>
        <v>0</v>
      </c>
      <c r="QV210" s="2">
        <f>IF(AND(OB210&gt;'Graph Creator'!$M$4,'Detalle de Cuentas'!OB210&lt;='Graph Creator'!$N$4),1,0)</f>
        <v>0</v>
      </c>
      <c r="QW210" s="2">
        <f>IF(AND(OC210&gt;'Graph Creator'!$M$4,'Detalle de Cuentas'!OC210&lt;='Graph Creator'!$N$4),1,0)</f>
        <v>0</v>
      </c>
      <c r="QX210" s="2">
        <f>IF(AND(NF210&gt;'Graph Creator'!$N$4,'Detalle de Cuentas'!NF210&lt;='Graph Creator'!$O$4),1,0)</f>
        <v>0</v>
      </c>
      <c r="QY210" s="2">
        <f>IF(AND(NG210&gt;'Graph Creator'!$N$4,'Detalle de Cuentas'!NG210&lt;='Graph Creator'!$O$4),1,0)</f>
        <v>0</v>
      </c>
      <c r="QZ210" s="2">
        <f>IF(AND(NH210&gt;'Graph Creator'!$N$4,'Detalle de Cuentas'!NH210&lt;='Graph Creator'!$O$4),1,0)</f>
        <v>0</v>
      </c>
      <c r="RA210" s="2">
        <f>IF(AND(NI210&gt;'Graph Creator'!$N$4,'Detalle de Cuentas'!NI210&lt;='Graph Creator'!$O$4),1,0)</f>
        <v>0</v>
      </c>
      <c r="RB210" s="2">
        <f>IF(AND(NJ210&gt;'Graph Creator'!$N$4,'Detalle de Cuentas'!NJ210&lt;='Graph Creator'!$O$4),1,0)</f>
        <v>0</v>
      </c>
      <c r="RC210" s="2">
        <f>IF(AND(NK210&gt;'Graph Creator'!$N$4,'Detalle de Cuentas'!NK210&lt;='Graph Creator'!$O$4),1,0)</f>
        <v>0</v>
      </c>
      <c r="RD210" s="2">
        <f>IF(AND(NL210&gt;'Graph Creator'!$N$4,'Detalle de Cuentas'!NL210&lt;='Graph Creator'!$O$4),1,0)</f>
        <v>0</v>
      </c>
      <c r="RE210" s="2">
        <f>IF(AND(NM210&gt;'Graph Creator'!$N$4,'Detalle de Cuentas'!NM210&lt;='Graph Creator'!$O$4),1,0)</f>
        <v>0</v>
      </c>
      <c r="RF210" s="2">
        <f>IF(AND(NN210&gt;'Graph Creator'!$N$4,'Detalle de Cuentas'!NN210&lt;='Graph Creator'!$O$4),1,0)</f>
        <v>0</v>
      </c>
      <c r="RG210" s="2">
        <f>IF(AND(NO210&gt;'Graph Creator'!$N$4,'Detalle de Cuentas'!NO210&lt;='Graph Creator'!$O$4),1,0)</f>
        <v>0</v>
      </c>
      <c r="RH210" s="2">
        <f>IF(AND(NP210&gt;'Graph Creator'!$N$4,'Detalle de Cuentas'!NP210&lt;='Graph Creator'!$O$4),1,0)</f>
        <v>0</v>
      </c>
      <c r="RI210" s="2">
        <f>IF(AND(NQ210&gt;'Graph Creator'!$N$4,'Detalle de Cuentas'!NQ210&lt;='Graph Creator'!$O$4),1,0)</f>
        <v>0</v>
      </c>
      <c r="RJ210" s="2">
        <f>IF(AND(NR210&gt;'Graph Creator'!$N$4,'Detalle de Cuentas'!NR210&lt;='Graph Creator'!$O$4),1,0)</f>
        <v>0</v>
      </c>
      <c r="RK210" s="2">
        <f>IF(AND(NS210&gt;'Graph Creator'!$N$4,'Detalle de Cuentas'!NS210&lt;='Graph Creator'!$O$4),1,0)</f>
        <v>0</v>
      </c>
      <c r="RL210" s="2">
        <f>IF(AND(NT210&gt;'Graph Creator'!$N$4,'Detalle de Cuentas'!NT210&lt;='Graph Creator'!$O$4),1,0)</f>
        <v>0</v>
      </c>
      <c r="RM210" s="2">
        <f>IF(AND(NU210&gt;'Graph Creator'!$N$4,'Detalle de Cuentas'!NU210&lt;='Graph Creator'!$O$4),1,0)</f>
        <v>0</v>
      </c>
      <c r="RN210" s="2">
        <f>IF(AND(NV210&gt;'Graph Creator'!$N$4,'Detalle de Cuentas'!NV210&lt;='Graph Creator'!$O$4),1,0)</f>
        <v>0</v>
      </c>
      <c r="RO210" s="2">
        <f>IF(AND(NW210&gt;'Graph Creator'!$N$4,'Detalle de Cuentas'!NW210&lt;='Graph Creator'!$O$4),1,0)</f>
        <v>0</v>
      </c>
      <c r="RP210" s="2">
        <f>IF(AND(NX210&gt;'Graph Creator'!$N$4,'Detalle de Cuentas'!NX210&lt;='Graph Creator'!$O$4),1,0)</f>
        <v>0</v>
      </c>
      <c r="RQ210" s="2">
        <f>IF(AND(NY210&gt;'Graph Creator'!$N$4,'Detalle de Cuentas'!NY210&lt;='Graph Creator'!$O$4),1,0)</f>
        <v>0</v>
      </c>
      <c r="RR210" s="2">
        <f>IF(AND(NZ210&gt;'Graph Creator'!$N$4,'Detalle de Cuentas'!NZ210&lt;='Graph Creator'!$O$4),1,0)</f>
        <v>0</v>
      </c>
      <c r="RS210" s="2">
        <f>IF(AND(OA210&gt;'Graph Creator'!$N$4,'Detalle de Cuentas'!OA210&lt;='Graph Creator'!$O$4),1,0)</f>
        <v>0</v>
      </c>
      <c r="RT210" s="2">
        <f>IF(AND(OB210&gt;'Graph Creator'!$N$4,'Detalle de Cuentas'!OB210&lt;='Graph Creator'!$O$4),1,0)</f>
        <v>0</v>
      </c>
      <c r="RU210" s="2">
        <f>IF(AND(OC210&gt;'Graph Creator'!$N$4,'Detalle de Cuentas'!OC210&lt;='Graph Creator'!$O$4),1,0)</f>
        <v>0</v>
      </c>
      <c r="RV210" s="2" t="e">
        <f t="shared" ref="RV210:RV216" si="2613">SUMPRODUCT($DB210:$DY210,$HR210:$IO210)</f>
        <v>#VALUE!</v>
      </c>
      <c r="RW210" s="2" t="e">
        <f t="shared" ref="RW210:RW216" si="2614">SUMPRODUCT($DZ210:$EW210,$HR210:$IO210)</f>
        <v>#VALUE!</v>
      </c>
      <c r="RX210" s="2" t="e">
        <f t="shared" ref="RX210:RX216" si="2615">SUMPRODUCT($DB210:$DY210,$IP210:$JM210)</f>
        <v>#VALUE!</v>
      </c>
      <c r="RY210" s="2" t="e">
        <f t="shared" ref="RY210:RY216" si="2616">SUMPRODUCT($DZ210:$EW210,$IP210:$JM210)</f>
        <v>#VALUE!</v>
      </c>
      <c r="RZ210" s="2" t="e">
        <f t="shared" ref="RZ210:RZ216" si="2617">SUMPRODUCT($DB210:$DY210,$JN210:$KK210)</f>
        <v>#VALUE!</v>
      </c>
      <c r="SA210" s="2" t="e">
        <f t="shared" ref="SA210:SA216" si="2618">SUMPRODUCT($DZ210:$EW210,$JN210:$KK210)</f>
        <v>#VALUE!</v>
      </c>
      <c r="SB210" s="2" t="e">
        <f t="shared" ref="SB210:SB216" si="2619">SUMPRODUCT($DB210:$DY210,$KL210:$LI210)</f>
        <v>#VALUE!</v>
      </c>
      <c r="SC210" s="2" t="e">
        <f t="shared" ref="SC210:SC216" si="2620">SUMPRODUCT($DZ210:$EW210,$KL210:$LI210)</f>
        <v>#VALUE!</v>
      </c>
      <c r="SD210" s="2" t="e">
        <f t="shared" ref="SD210:SD216" si="2621">SUMPRODUCT($DB210:$DY210,$LJ210:$MG210)</f>
        <v>#VALUE!</v>
      </c>
      <c r="SE210" s="2" t="e">
        <f t="shared" ref="SE210:SE216" si="2622">SUMPRODUCT($DZ210:$EW210,$LJ210:$MG210)</f>
        <v>#VALUE!</v>
      </c>
      <c r="SF210" s="2" t="e">
        <f t="shared" ref="SF210:SF216" si="2623">SUMPRODUCT($DB210:$DY210,$MH210:$NE210)</f>
        <v>#VALUE!</v>
      </c>
      <c r="SG210" s="2" t="e">
        <f t="shared" ref="SG210:SG216" si="2624">SUMPRODUCT($DZ210:$EW210,$MH210:$NE210)</f>
        <v>#VALUE!</v>
      </c>
      <c r="SH210" s="2" t="e">
        <f t="shared" ref="SH210:SH216" si="2625">SUMPRODUCT($OD210:$PA210,$HR210:$IO210)</f>
        <v>#VALUE!</v>
      </c>
      <c r="SI210" s="2" t="e">
        <f t="shared" ref="SI210:SI216" si="2626">SUMPRODUCT($PB210:$PY210,$HR210:$IO210)</f>
        <v>#VALUE!</v>
      </c>
      <c r="SJ210" s="2" t="e">
        <f t="shared" ref="SJ210:SJ216" si="2627">SUMPRODUCT($PZ210:$QW210,$HR210:$IO210)</f>
        <v>#VALUE!</v>
      </c>
      <c r="SK210" s="2" t="e">
        <f t="shared" ref="SK210:SK216" si="2628">SUMPRODUCT($QX210:$RU210,$HR210:$IO210)</f>
        <v>#VALUE!</v>
      </c>
      <c r="SL210" s="2" t="e">
        <f t="shared" ref="SL210:SL216" si="2629">SUMPRODUCT($OD210:$PA210,$IP210:$JM210)</f>
        <v>#VALUE!</v>
      </c>
      <c r="SM210" s="2" t="e">
        <f t="shared" ref="SM210:SM216" si="2630">SUMPRODUCT($PB210:$PY210,$IP210:$JM210)</f>
        <v>#VALUE!</v>
      </c>
      <c r="SN210" s="2" t="e">
        <f t="shared" ref="SN210:SN216" si="2631">SUMPRODUCT($PZ210:$QW210,$IP210:$JM210)</f>
        <v>#VALUE!</v>
      </c>
      <c r="SO210" s="2" t="e">
        <f t="shared" ref="SO210:SO216" si="2632">SUMPRODUCT($QX210:$RU210,$IP210:$JM210)</f>
        <v>#VALUE!</v>
      </c>
      <c r="SP210" s="2" t="e">
        <f t="shared" ref="SP210:SP216" si="2633">SUMPRODUCT($OD210:$PA210,$JN210:$KK210)</f>
        <v>#VALUE!</v>
      </c>
      <c r="SQ210" s="2" t="e">
        <f t="shared" ref="SQ210:SQ216" si="2634">SUMPRODUCT($PB210:$PY210,$JN210:$KK210)</f>
        <v>#VALUE!</v>
      </c>
      <c r="SR210" s="2" t="e">
        <f t="shared" ref="SR210:SR216" si="2635">SUMPRODUCT($PZ210:$QW210,$JN210:$KK210)</f>
        <v>#VALUE!</v>
      </c>
      <c r="SS210" s="2" t="e">
        <f t="shared" ref="SS210:SS216" si="2636">SUMPRODUCT($QX210:$RU210,$JN210:$KK210)</f>
        <v>#VALUE!</v>
      </c>
      <c r="ST210" s="2" t="e">
        <f t="shared" ref="ST210:ST216" si="2637">SUMPRODUCT($OD210:$PA210,$KL210:$LI210)</f>
        <v>#VALUE!</v>
      </c>
      <c r="SU210" s="2" t="e">
        <f t="shared" ref="SU210:SU216" si="2638">SUMPRODUCT($PB210:$PY210,$KL210:$LI210)</f>
        <v>#VALUE!</v>
      </c>
      <c r="SV210" s="2" t="e">
        <f t="shared" ref="SV210:SV216" si="2639">SUMPRODUCT($PZ210:$QW210,$KL210:$LI210)</f>
        <v>#VALUE!</v>
      </c>
      <c r="SW210" s="2" t="e">
        <f t="shared" ref="SW210:SW216" si="2640">SUMPRODUCT($QX210:$RU210,$KL210:$LI210)</f>
        <v>#VALUE!</v>
      </c>
      <c r="SX210" s="2" t="e">
        <f t="shared" ref="SX210:SX216" si="2641">SUMPRODUCT($OD210:$PA210,$LJ210:$MG210)</f>
        <v>#VALUE!</v>
      </c>
      <c r="SY210" s="2" t="e">
        <f t="shared" ref="SY210:SY216" si="2642">SUMPRODUCT($PB210:$PY210,$LJ210:$MG210)</f>
        <v>#VALUE!</v>
      </c>
      <c r="SZ210" s="2" t="e">
        <f t="shared" ref="SZ210:SZ216" si="2643">SUMPRODUCT($PZ210:$QW210,$LJ210:$MG210)</f>
        <v>#VALUE!</v>
      </c>
      <c r="TA210" s="2" t="e">
        <f t="shared" ref="TA210:TA216" si="2644">SUMPRODUCT($QX210:$RU210,$LJ210:$MG210)</f>
        <v>#VALUE!</v>
      </c>
      <c r="TB210" s="2" t="e">
        <f t="shared" ref="TB210:TB216" si="2645">SUMPRODUCT($OD210:$PA210,$MH210:$NE210)</f>
        <v>#VALUE!</v>
      </c>
      <c r="TC210" s="2" t="e">
        <f t="shared" ref="TC210:TC216" si="2646">SUMPRODUCT($PB210:$PY210,$MH210:$NE210)</f>
        <v>#VALUE!</v>
      </c>
      <c r="TD210" s="2" t="e">
        <f t="shared" ref="TD210:TD216" si="2647">SUMPRODUCT($PZ210:$QW210,$MH210:$NE210)</f>
        <v>#VALUE!</v>
      </c>
      <c r="TE210" s="2" t="e">
        <f t="shared" ref="TE210:TE216" si="2648">SUMPRODUCT($QX210:$RU210,$MH210:$NE210)</f>
        <v>#VALUE!</v>
      </c>
      <c r="TF210" s="2" t="str">
        <f>IF(DZ210=1,IF(SUM(DZ$17:DZ210)&lt;2,""&amp;B210,", "&amp;B210),"")</f>
        <v/>
      </c>
      <c r="TG210" s="2" t="str">
        <f t="shared" si="2075"/>
        <v/>
      </c>
      <c r="TH210" s="2">
        <f t="shared" ref="TH210:TH216" si="2649">LEN(C210)</f>
        <v>0</v>
      </c>
      <c r="TI210" s="14" t="str">
        <f t="shared" ref="TI210:TI211" si="2650">IF(CD210*DB210=0,"",CD210*DB210)</f>
        <v/>
      </c>
      <c r="TJ210" s="14" t="e">
        <f t="shared" si="2470"/>
        <v>#VALUE!</v>
      </c>
      <c r="TK210" s="14" t="e">
        <f t="shared" si="2471"/>
        <v>#VALUE!</v>
      </c>
      <c r="TL210" s="14" t="e">
        <f t="shared" si="2472"/>
        <v>#VALUE!</v>
      </c>
      <c r="TM210" s="14" t="e">
        <f t="shared" si="2473"/>
        <v>#VALUE!</v>
      </c>
      <c r="TN210" s="14" t="e">
        <f t="shared" si="2474"/>
        <v>#VALUE!</v>
      </c>
      <c r="TO210" s="14" t="e">
        <f t="shared" si="2475"/>
        <v>#VALUE!</v>
      </c>
      <c r="TP210" s="14" t="e">
        <f t="shared" si="2476"/>
        <v>#VALUE!</v>
      </c>
      <c r="TQ210" s="14" t="e">
        <f t="shared" si="2477"/>
        <v>#VALUE!</v>
      </c>
      <c r="TR210" s="14" t="e">
        <f t="shared" si="2478"/>
        <v>#VALUE!</v>
      </c>
      <c r="TS210" s="14" t="e">
        <f t="shared" si="2479"/>
        <v>#VALUE!</v>
      </c>
      <c r="TT210" s="14" t="e">
        <f t="shared" si="2480"/>
        <v>#VALUE!</v>
      </c>
      <c r="TU210" s="14" t="e">
        <f t="shared" si="2481"/>
        <v>#VALUE!</v>
      </c>
      <c r="TV210" s="14" t="e">
        <f t="shared" si="2482"/>
        <v>#VALUE!</v>
      </c>
      <c r="TW210" s="14" t="e">
        <f t="shared" si="2483"/>
        <v>#VALUE!</v>
      </c>
      <c r="TX210" s="14" t="e">
        <f t="shared" si="2484"/>
        <v>#VALUE!</v>
      </c>
      <c r="TY210" s="14" t="e">
        <f t="shared" si="2485"/>
        <v>#VALUE!</v>
      </c>
      <c r="TZ210" s="14" t="e">
        <f t="shared" si="2486"/>
        <v>#VALUE!</v>
      </c>
      <c r="UA210" s="14" t="e">
        <f t="shared" si="2487"/>
        <v>#VALUE!</v>
      </c>
      <c r="UB210" s="14" t="e">
        <f t="shared" si="2488"/>
        <v>#VALUE!</v>
      </c>
      <c r="UC210" s="14" t="e">
        <f t="shared" si="2489"/>
        <v>#VALUE!</v>
      </c>
      <c r="UD210" s="14" t="e">
        <f t="shared" si="2490"/>
        <v>#VALUE!</v>
      </c>
      <c r="UE210" s="14" t="e">
        <f t="shared" si="2491"/>
        <v>#VALUE!</v>
      </c>
      <c r="UF210" s="14" t="e">
        <f t="shared" si="2492"/>
        <v>#VALUE!</v>
      </c>
      <c r="UH210" s="2">
        <f>IF($C$4-$R210&gt;'Graph Creator'!$E$2*'Graph Creator'!$D$13*12,0,1)</f>
        <v>1</v>
      </c>
      <c r="UJ210" s="2" t="e">
        <f t="shared" ref="UJ210:UJ211" si="2651">RV210*$UH210</f>
        <v>#VALUE!</v>
      </c>
      <c r="UK210" s="2" t="e">
        <f t="shared" si="2493"/>
        <v>#VALUE!</v>
      </c>
      <c r="UL210" s="2" t="e">
        <f t="shared" si="2494"/>
        <v>#VALUE!</v>
      </c>
      <c r="UM210" s="2" t="e">
        <f t="shared" si="2495"/>
        <v>#VALUE!</v>
      </c>
      <c r="UN210" s="2" t="e">
        <f t="shared" si="2496"/>
        <v>#VALUE!</v>
      </c>
      <c r="UO210" s="2" t="e">
        <f t="shared" si="2497"/>
        <v>#VALUE!</v>
      </c>
      <c r="UP210" s="2" t="e">
        <f t="shared" si="2498"/>
        <v>#VALUE!</v>
      </c>
      <c r="UQ210" s="2" t="e">
        <f t="shared" si="2499"/>
        <v>#VALUE!</v>
      </c>
      <c r="UR210" s="2" t="e">
        <f t="shared" si="2500"/>
        <v>#VALUE!</v>
      </c>
      <c r="US210" s="2" t="e">
        <f t="shared" si="2501"/>
        <v>#VALUE!</v>
      </c>
      <c r="UT210" s="2" t="e">
        <f t="shared" si="2502"/>
        <v>#VALUE!</v>
      </c>
      <c r="UU210" s="2" t="e">
        <f t="shared" si="2503"/>
        <v>#VALUE!</v>
      </c>
      <c r="UV210" s="2" t="e">
        <f t="shared" si="2504"/>
        <v>#VALUE!</v>
      </c>
      <c r="UW210" s="2" t="e">
        <f t="shared" si="2505"/>
        <v>#VALUE!</v>
      </c>
      <c r="UX210" s="2" t="e">
        <f t="shared" si="2506"/>
        <v>#VALUE!</v>
      </c>
      <c r="UY210" s="2" t="e">
        <f t="shared" si="2507"/>
        <v>#VALUE!</v>
      </c>
      <c r="UZ210" s="2" t="e">
        <f t="shared" si="2508"/>
        <v>#VALUE!</v>
      </c>
      <c r="VA210" s="2" t="e">
        <f t="shared" si="2509"/>
        <v>#VALUE!</v>
      </c>
      <c r="VB210" s="2" t="e">
        <f t="shared" si="2510"/>
        <v>#VALUE!</v>
      </c>
      <c r="VC210" s="2" t="e">
        <f t="shared" si="2511"/>
        <v>#VALUE!</v>
      </c>
      <c r="VD210" s="2" t="e">
        <f t="shared" si="2512"/>
        <v>#VALUE!</v>
      </c>
      <c r="VE210" s="2" t="e">
        <f t="shared" si="2513"/>
        <v>#VALUE!</v>
      </c>
      <c r="VF210" s="2" t="e">
        <f t="shared" si="2514"/>
        <v>#VALUE!</v>
      </c>
      <c r="VG210" s="2" t="e">
        <f t="shared" si="2515"/>
        <v>#VALUE!</v>
      </c>
      <c r="VH210" s="2" t="e">
        <f t="shared" si="2516"/>
        <v>#VALUE!</v>
      </c>
      <c r="VI210" s="2" t="e">
        <f t="shared" si="2517"/>
        <v>#VALUE!</v>
      </c>
      <c r="VJ210" s="2" t="e">
        <f t="shared" si="2518"/>
        <v>#VALUE!</v>
      </c>
      <c r="VK210" s="2" t="e">
        <f t="shared" si="2519"/>
        <v>#VALUE!</v>
      </c>
      <c r="VL210" s="2" t="e">
        <f t="shared" si="2520"/>
        <v>#VALUE!</v>
      </c>
      <c r="VM210" s="2" t="e">
        <f t="shared" si="2521"/>
        <v>#VALUE!</v>
      </c>
      <c r="VN210" s="2" t="e">
        <f t="shared" si="2522"/>
        <v>#VALUE!</v>
      </c>
      <c r="VO210" s="2" t="e">
        <f t="shared" si="2523"/>
        <v>#VALUE!</v>
      </c>
      <c r="VP210" s="2" t="e">
        <f t="shared" si="2524"/>
        <v>#VALUE!</v>
      </c>
      <c r="VQ210" s="2" t="e">
        <f t="shared" si="2525"/>
        <v>#VALUE!</v>
      </c>
      <c r="VR210" s="2" t="e">
        <f t="shared" si="2526"/>
        <v>#VALUE!</v>
      </c>
      <c r="VS210" s="2" t="e">
        <f t="shared" si="2527"/>
        <v>#VALUE!</v>
      </c>
      <c r="VT210" s="98">
        <f t="shared" ref="VT210:VT216" si="2652">IFERROR($C$4-CD210,0)</f>
        <v>0</v>
      </c>
      <c r="VU210" s="98">
        <f t="shared" si="2528"/>
        <v>0</v>
      </c>
      <c r="VV210" s="98">
        <f t="shared" si="2529"/>
        <v>0</v>
      </c>
      <c r="VW210" s="98">
        <f t="shared" si="2530"/>
        <v>0</v>
      </c>
      <c r="VX210" s="98">
        <f t="shared" si="2531"/>
        <v>0</v>
      </c>
      <c r="VY210" s="98">
        <f t="shared" si="2532"/>
        <v>0</v>
      </c>
      <c r="VZ210" s="98">
        <f t="shared" si="2533"/>
        <v>0</v>
      </c>
      <c r="WA210" s="98">
        <f t="shared" si="2534"/>
        <v>0</v>
      </c>
      <c r="WB210" s="98">
        <f t="shared" si="2535"/>
        <v>0</v>
      </c>
      <c r="WC210" s="98">
        <f t="shared" si="2536"/>
        <v>0</v>
      </c>
      <c r="WD210" s="98">
        <f t="shared" si="2537"/>
        <v>0</v>
      </c>
      <c r="WE210" s="98">
        <f t="shared" si="2538"/>
        <v>0</v>
      </c>
      <c r="WF210" s="98">
        <f t="shared" si="2539"/>
        <v>0</v>
      </c>
      <c r="WG210" s="98">
        <f t="shared" si="2540"/>
        <v>0</v>
      </c>
      <c r="WH210" s="98">
        <f t="shared" si="2541"/>
        <v>0</v>
      </c>
      <c r="WI210" s="98">
        <f t="shared" si="2542"/>
        <v>0</v>
      </c>
      <c r="WJ210" s="98">
        <f t="shared" si="2543"/>
        <v>0</v>
      </c>
      <c r="WK210" s="98">
        <f t="shared" si="2544"/>
        <v>0</v>
      </c>
      <c r="WL210" s="98">
        <f t="shared" si="2545"/>
        <v>0</v>
      </c>
      <c r="WM210" s="98">
        <f t="shared" si="2546"/>
        <v>0</v>
      </c>
      <c r="WN210" s="98">
        <f t="shared" si="2547"/>
        <v>0</v>
      </c>
      <c r="WO210" s="98">
        <f t="shared" si="2548"/>
        <v>0</v>
      </c>
      <c r="WP210" s="98">
        <f t="shared" si="2549"/>
        <v>0</v>
      </c>
      <c r="WQ210" s="98">
        <f t="shared" si="2550"/>
        <v>0</v>
      </c>
      <c r="WR210" s="98">
        <f>IFERROR(INDEX('Score Calculation'!$D$38:$D$41,MATCH('Detalle de Cuentas'!VT210,'Score Calculation'!$C$38:$C$41,1)),0)</f>
        <v>4</v>
      </c>
      <c r="WS210" s="98">
        <f>IFERROR(INDEX('Score Calculation'!$D$38:$D$41,MATCH('Detalle de Cuentas'!VU210,'Score Calculation'!$C$38:$C$41,1)),0)</f>
        <v>4</v>
      </c>
      <c r="WT210" s="98">
        <f>IFERROR(INDEX('Score Calculation'!$D$38:$D$41,MATCH('Detalle de Cuentas'!VV210,'Score Calculation'!$C$38:$C$41,1)),0)</f>
        <v>4</v>
      </c>
      <c r="WU210" s="98">
        <f>IFERROR(INDEX('Score Calculation'!$D$38:$D$41,MATCH('Detalle de Cuentas'!VW210,'Score Calculation'!$C$38:$C$41,1)),0)</f>
        <v>4</v>
      </c>
      <c r="WV210" s="98">
        <f>IFERROR(INDEX('Score Calculation'!$D$38:$D$41,MATCH('Detalle de Cuentas'!VX210,'Score Calculation'!$C$38:$C$41,1)),0)</f>
        <v>4</v>
      </c>
      <c r="WW210" s="98">
        <f>IFERROR(INDEX('Score Calculation'!$D$38:$D$41,MATCH('Detalle de Cuentas'!VY210,'Score Calculation'!$C$38:$C$41,1)),0)</f>
        <v>4</v>
      </c>
      <c r="WX210" s="98">
        <f>IFERROR(INDEX('Score Calculation'!$D$38:$D$41,MATCH('Detalle de Cuentas'!VZ210,'Score Calculation'!$C$38:$C$41,1)),0)</f>
        <v>4</v>
      </c>
      <c r="WY210" s="98">
        <f>IFERROR(INDEX('Score Calculation'!$D$38:$D$41,MATCH('Detalle de Cuentas'!WA210,'Score Calculation'!$C$38:$C$41,1)),0)</f>
        <v>4</v>
      </c>
      <c r="WZ210" s="98">
        <f>IFERROR(INDEX('Score Calculation'!$D$38:$D$41,MATCH('Detalle de Cuentas'!WB210,'Score Calculation'!$C$38:$C$41,1)),0)</f>
        <v>4</v>
      </c>
      <c r="XA210" s="98">
        <f>IFERROR(INDEX('Score Calculation'!$D$38:$D$41,MATCH('Detalle de Cuentas'!WC210,'Score Calculation'!$C$38:$C$41,1)),0)</f>
        <v>4</v>
      </c>
      <c r="XB210" s="98">
        <f>IFERROR(INDEX('Score Calculation'!$D$38:$D$41,MATCH('Detalle de Cuentas'!WD210,'Score Calculation'!$C$38:$C$41,1)),0)</f>
        <v>4</v>
      </c>
      <c r="XC210" s="98">
        <f>IFERROR(INDEX('Score Calculation'!$D$38:$D$41,MATCH('Detalle de Cuentas'!WE210,'Score Calculation'!$C$38:$C$41,1)),0)</f>
        <v>4</v>
      </c>
      <c r="XD210" s="98">
        <f>IFERROR(INDEX('Score Calculation'!$D$38:$D$41,MATCH('Detalle de Cuentas'!WF210,'Score Calculation'!$C$38:$C$41,1)),0)</f>
        <v>4</v>
      </c>
      <c r="XE210" s="98">
        <f>IFERROR(INDEX('Score Calculation'!$D$38:$D$41,MATCH('Detalle de Cuentas'!WG210,'Score Calculation'!$C$38:$C$41,1)),0)</f>
        <v>4</v>
      </c>
      <c r="XF210" s="98">
        <f>IFERROR(INDEX('Score Calculation'!$D$38:$D$41,MATCH('Detalle de Cuentas'!WH210,'Score Calculation'!$C$38:$C$41,1)),0)</f>
        <v>4</v>
      </c>
      <c r="XG210" s="98">
        <f>IFERROR(INDEX('Score Calculation'!$D$38:$D$41,MATCH('Detalle de Cuentas'!WI210,'Score Calculation'!$C$38:$C$41,1)),0)</f>
        <v>4</v>
      </c>
      <c r="XH210" s="98">
        <f>IFERROR(INDEX('Score Calculation'!$D$38:$D$41,MATCH('Detalle de Cuentas'!WJ210,'Score Calculation'!$C$38:$C$41,1)),0)</f>
        <v>4</v>
      </c>
      <c r="XI210" s="98">
        <f>IFERROR(INDEX('Score Calculation'!$D$38:$D$41,MATCH('Detalle de Cuentas'!WK210,'Score Calculation'!$C$38:$C$41,1)),0)</f>
        <v>4</v>
      </c>
      <c r="XJ210" s="98">
        <f>IFERROR(INDEX('Score Calculation'!$D$38:$D$41,MATCH('Detalle de Cuentas'!WL210,'Score Calculation'!$C$38:$C$41,1)),0)</f>
        <v>4</v>
      </c>
      <c r="XK210" s="98">
        <f>IFERROR(INDEX('Score Calculation'!$D$38:$D$41,MATCH('Detalle de Cuentas'!WM210,'Score Calculation'!$C$38:$C$41,1)),0)</f>
        <v>4</v>
      </c>
      <c r="XL210" s="98">
        <f>IFERROR(INDEX('Score Calculation'!$D$38:$D$41,MATCH('Detalle de Cuentas'!WN210,'Score Calculation'!$C$38:$C$41,1)),0)</f>
        <v>4</v>
      </c>
      <c r="XM210" s="98">
        <f>IFERROR(INDEX('Score Calculation'!$D$38:$D$41,MATCH('Detalle de Cuentas'!WO210,'Score Calculation'!$C$38:$C$41,1)),0)</f>
        <v>4</v>
      </c>
      <c r="XN210" s="98">
        <f>IFERROR(INDEX('Score Calculation'!$D$38:$D$41,MATCH('Detalle de Cuentas'!WP210,'Score Calculation'!$C$38:$C$41,1)),0)</f>
        <v>4</v>
      </c>
      <c r="XO210" s="98">
        <f>IFERROR(INDEX('Score Calculation'!$D$38:$D$41,MATCH('Detalle de Cuentas'!WQ210,'Score Calculation'!$C$38:$C$41,1)),0)</f>
        <v>4</v>
      </c>
      <c r="XP210" s="98">
        <f>IFERROR(INDEX('Score Calculation'!$D$24:$D$31,MATCH('Detalle de Cuentas'!NF210,'Score Calculation'!$C$24:$C$31,1)),0)</f>
        <v>1</v>
      </c>
      <c r="XQ210" s="98">
        <f>IFERROR(INDEX('Score Calculation'!$D$24:$D$31,MATCH('Detalle de Cuentas'!NG210,'Score Calculation'!$C$24:$C$31,1)),0)</f>
        <v>1</v>
      </c>
      <c r="XR210" s="98">
        <f>IFERROR(INDEX('Score Calculation'!$D$24:$D$31,MATCH('Detalle de Cuentas'!NH210,'Score Calculation'!$C$24:$C$31,1)),0)</f>
        <v>1</v>
      </c>
      <c r="XS210" s="98">
        <f>IFERROR(INDEX('Score Calculation'!$D$24:$D$31,MATCH('Detalle de Cuentas'!NI210,'Score Calculation'!$C$24:$C$31,1)),0)</f>
        <v>1</v>
      </c>
      <c r="XT210" s="98">
        <f>IFERROR(INDEX('Score Calculation'!$D$24:$D$31,MATCH('Detalle de Cuentas'!NJ210,'Score Calculation'!$C$24:$C$31,1)),0)</f>
        <v>1</v>
      </c>
      <c r="XU210" s="98">
        <f>IFERROR(INDEX('Score Calculation'!$D$24:$D$31,MATCH('Detalle de Cuentas'!NK210,'Score Calculation'!$C$24:$C$31,1)),0)</f>
        <v>1</v>
      </c>
      <c r="XV210" s="98">
        <f>IFERROR(INDEX('Score Calculation'!$D$24:$D$31,MATCH('Detalle de Cuentas'!NL210,'Score Calculation'!$C$24:$C$31,1)),0)</f>
        <v>1</v>
      </c>
      <c r="XW210" s="98">
        <f>IFERROR(INDEX('Score Calculation'!$D$24:$D$31,MATCH('Detalle de Cuentas'!NM210,'Score Calculation'!$C$24:$C$31,1)),0)</f>
        <v>1</v>
      </c>
      <c r="XX210" s="98">
        <f>IFERROR(INDEX('Score Calculation'!$D$24:$D$31,MATCH('Detalle de Cuentas'!NN210,'Score Calculation'!$C$24:$C$31,1)),0)</f>
        <v>1</v>
      </c>
      <c r="XY210" s="98">
        <f>IFERROR(INDEX('Score Calculation'!$D$24:$D$31,MATCH('Detalle de Cuentas'!NO210,'Score Calculation'!$C$24:$C$31,1)),0)</f>
        <v>1</v>
      </c>
      <c r="XZ210" s="98">
        <f>IFERROR(INDEX('Score Calculation'!$D$24:$D$31,MATCH('Detalle de Cuentas'!NP210,'Score Calculation'!$C$24:$C$31,1)),0)</f>
        <v>1</v>
      </c>
      <c r="YA210" s="98">
        <f>IFERROR(INDEX('Score Calculation'!$D$24:$D$31,MATCH('Detalle de Cuentas'!NQ210,'Score Calculation'!$C$24:$C$31,1)),0)</f>
        <v>1</v>
      </c>
      <c r="YB210" s="98">
        <f>IFERROR(INDEX('Score Calculation'!$D$24:$D$31,MATCH('Detalle de Cuentas'!NR210,'Score Calculation'!$C$24:$C$31,1)),0)</f>
        <v>1</v>
      </c>
      <c r="YC210" s="98">
        <f>IFERROR(INDEX('Score Calculation'!$D$24:$D$31,MATCH('Detalle de Cuentas'!NS210,'Score Calculation'!$C$24:$C$31,1)),0)</f>
        <v>1</v>
      </c>
      <c r="YD210" s="98">
        <f>IFERROR(INDEX('Score Calculation'!$D$24:$D$31,MATCH('Detalle de Cuentas'!NT210,'Score Calculation'!$C$24:$C$31,1)),0)</f>
        <v>1</v>
      </c>
      <c r="YE210" s="98">
        <f>IFERROR(INDEX('Score Calculation'!$D$24:$D$31,MATCH('Detalle de Cuentas'!NU210,'Score Calculation'!$C$24:$C$31,1)),0)</f>
        <v>1</v>
      </c>
      <c r="YF210" s="98">
        <f>IFERROR(INDEX('Score Calculation'!$D$24:$D$31,MATCH('Detalle de Cuentas'!NV210,'Score Calculation'!$C$24:$C$31,1)),0)</f>
        <v>1</v>
      </c>
      <c r="YG210" s="98">
        <f>IFERROR(INDEX('Score Calculation'!$D$24:$D$31,MATCH('Detalle de Cuentas'!NW210,'Score Calculation'!$C$24:$C$31,1)),0)</f>
        <v>1</v>
      </c>
      <c r="YH210" s="98">
        <f>IFERROR(INDEX('Score Calculation'!$D$24:$D$31,MATCH('Detalle de Cuentas'!NX210,'Score Calculation'!$C$24:$C$31,1)),0)</f>
        <v>1</v>
      </c>
      <c r="YI210" s="98">
        <f>IFERROR(INDEX('Score Calculation'!$D$24:$D$31,MATCH('Detalle de Cuentas'!NY210,'Score Calculation'!$C$24:$C$31,1)),0)</f>
        <v>1</v>
      </c>
      <c r="YJ210" s="98">
        <f>IFERROR(INDEX('Score Calculation'!$D$24:$D$31,MATCH('Detalle de Cuentas'!NZ210,'Score Calculation'!$C$24:$C$31,1)),0)</f>
        <v>1</v>
      </c>
      <c r="YK210" s="98">
        <f>IFERROR(INDEX('Score Calculation'!$D$24:$D$31,MATCH('Detalle de Cuentas'!OA210,'Score Calculation'!$C$24:$C$31,1)),0)</f>
        <v>1</v>
      </c>
      <c r="YL210" s="98">
        <f>IFERROR(INDEX('Score Calculation'!$D$24:$D$31,MATCH('Detalle de Cuentas'!OB210,'Score Calculation'!$C$24:$C$31,1)),0)</f>
        <v>1</v>
      </c>
      <c r="YM210" s="98">
        <f>IFERROR(INDEX('Score Calculation'!$D$24:$D$31,MATCH('Detalle de Cuentas'!OC210,'Score Calculation'!$C$24:$C$31,1)),0)</f>
        <v>1</v>
      </c>
      <c r="YN210" s="98">
        <f t="shared" ref="YN210:YN216" si="2653">$C$4-$R210</f>
        <v>0</v>
      </c>
      <c r="YO210" s="98">
        <f>IF(LEFT(TRIM($D210),15)="GRUPO SOLIDARIO",$L210*'Score Calculation'!$H$5,IF(TRIM('Detalle de Cuentas'!$C210)="Semanal",'Detalle de Cuentas'!$L210*'Score Calculation'!$H$6,'Detalle de Cuentas'!$L210))</f>
        <v>0</v>
      </c>
      <c r="YP210" s="99">
        <f>IFERROR(INDEX('Score Calculation'!$D$54:$D$60,MATCH($YO210,'Score Calculation'!$C$54:$C$60,1)),1)</f>
        <v>0.2</v>
      </c>
      <c r="YQ210" s="99">
        <f>IFERROR(INDEX('Score Calculation'!$D$65:$D$123,MATCH(LEFT(TRIM('Detalle de Cuentas'!$F210),20),'Score Calculation'!$F$65:$F$123,0)),1)</f>
        <v>1</v>
      </c>
      <c r="YR210" s="99">
        <f>IFERROR(INDEX('Score Calculation'!$D$46:$D$49,MATCH('Detalle de Cuentas'!$YN210,'Score Calculation'!$C$46:$C$49,1)),1)</f>
        <v>4</v>
      </c>
      <c r="YS210" s="99">
        <f t="shared" ref="YS210:YS216" si="2654">SUMPRODUCT($DB210:$DY210,$WR210:$XO210)*YP210*YQ210*YR210</f>
        <v>0</v>
      </c>
      <c r="YT210" s="99">
        <f t="shared" ref="YT210:YT216" si="2655">SUMPRODUCT($DB210:$DY210,$WR210:$XO210,$XP210:$YM210)*YP210*YQ210*YR210</f>
        <v>0</v>
      </c>
      <c r="YU210" s="98" t="str">
        <f t="shared" ref="YU210:YU216" si="2656">IF($R210&lt;&gt;"",$C$4-$R210,"")</f>
        <v/>
      </c>
      <c r="YV210" s="109">
        <f t="shared" ref="YV210:YV216" si="2657">IFERROR(IF($UH210=1,1,IF($YU210&lt;2*$G210*J210,1,0)),0)</f>
        <v>1</v>
      </c>
      <c r="YW210" s="109">
        <f>IFERROR(INDEX('Score Calculation'!$D$187:$D$245,MATCH(LEFT(TRIM('Detalle de Cuentas'!$F210),20),'Score Calculation'!$F$187:$F$245,0)),1)</f>
        <v>1</v>
      </c>
      <c r="YX210" s="109">
        <f>IFERROR(IF($E210="HIPOTECA",-PMT('Score Calculation'!$H$266/(360/$J210),$G210,$YO210)*(30/$J210),-PMT('Score Calculation'!$H$267/(360/$J210),$G210,$YO210)*(30/$J210)),0)</f>
        <v>0</v>
      </c>
      <c r="YY210" s="109">
        <f t="shared" si="2387"/>
        <v>0</v>
      </c>
      <c r="YZ210" s="109">
        <f t="shared" si="2387"/>
        <v>0</v>
      </c>
      <c r="ZA210" s="109">
        <f t="shared" si="2387"/>
        <v>0</v>
      </c>
      <c r="ZB210" s="109">
        <f t="shared" si="2387"/>
        <v>0</v>
      </c>
      <c r="ZC210" s="109">
        <f t="shared" si="2387"/>
        <v>0</v>
      </c>
      <c r="ZD210" s="109">
        <f t="shared" si="2387"/>
        <v>0</v>
      </c>
      <c r="ZE210" s="109">
        <f t="shared" si="2387"/>
        <v>0</v>
      </c>
      <c r="ZF210" s="109">
        <f t="shared" si="2387"/>
        <v>0</v>
      </c>
      <c r="ZG210" s="109">
        <f t="shared" si="2387"/>
        <v>0</v>
      </c>
      <c r="ZH210" s="109">
        <f t="shared" si="2387"/>
        <v>0</v>
      </c>
      <c r="ZI210" s="109">
        <f t="shared" ref="ZI210:ZI216" si="2658">MIN(SUM(YY210:ZH210),1)</f>
        <v>0</v>
      </c>
    </row>
    <row r="211" spans="2:685" x14ac:dyDescent="0.2">
      <c r="B211" s="41">
        <v>195</v>
      </c>
      <c r="C211" s="42"/>
      <c r="D211" s="42"/>
      <c r="E211" s="42"/>
      <c r="F211" s="42"/>
      <c r="G211" s="42"/>
      <c r="H211" s="42"/>
      <c r="I211" s="29"/>
      <c r="J211" s="6" t="str">
        <f t="shared" si="2420"/>
        <v/>
      </c>
      <c r="K211" s="43"/>
      <c r="L211" s="43"/>
      <c r="M211" s="43"/>
      <c r="N211" s="43"/>
      <c r="O211" s="43"/>
      <c r="P211" s="44" t="str">
        <f t="shared" si="2551"/>
        <v/>
      </c>
      <c r="Q211" s="26"/>
      <c r="R211" s="26"/>
      <c r="S211" s="26"/>
      <c r="T211" s="26"/>
      <c r="U211" s="26"/>
      <c r="V211" s="43"/>
      <c r="W211" s="26"/>
      <c r="X211" s="29"/>
      <c r="Y211" s="6">
        <f>IF('Detalle de Cuentas'!$C$4-$R211&gt;'Graph Creator'!$E$2*'Graph Creator'!$D$13*12,0,1)</f>
        <v>1</v>
      </c>
      <c r="Z211" s="45">
        <f t="shared" si="2421"/>
        <v>0</v>
      </c>
      <c r="AA211" s="2" t="e">
        <f t="shared" si="2552"/>
        <v>#VALUE!</v>
      </c>
      <c r="AB211" s="2" t="e">
        <f t="shared" si="2553"/>
        <v>#VALUE!</v>
      </c>
      <c r="AC211" s="2" t="e">
        <f t="shared" si="2554"/>
        <v>#VALUE!</v>
      </c>
      <c r="AD211" s="2" t="e">
        <f t="shared" si="2555"/>
        <v>#VALUE!</v>
      </c>
      <c r="AE211" s="2" t="e">
        <f t="shared" si="2556"/>
        <v>#VALUE!</v>
      </c>
      <c r="AF211" s="2" t="e">
        <f t="shared" si="2557"/>
        <v>#VALUE!</v>
      </c>
      <c r="AG211" s="2">
        <f t="shared" si="2558"/>
        <v>0</v>
      </c>
      <c r="AH211" s="2">
        <f t="shared" si="2559"/>
        <v>0</v>
      </c>
      <c r="AI211" s="2" t="str">
        <f t="shared" si="2560"/>
        <v/>
      </c>
      <c r="AJ211" s="2" t="str">
        <f t="shared" ref="AJ211:BE211" si="2659">IFERROR(SEARCH(".",$I211,AI211+1),"")</f>
        <v/>
      </c>
      <c r="AK211" s="2" t="str">
        <f t="shared" si="2659"/>
        <v/>
      </c>
      <c r="AL211" s="2" t="str">
        <f t="shared" si="2659"/>
        <v/>
      </c>
      <c r="AM211" s="2" t="str">
        <f t="shared" si="2659"/>
        <v/>
      </c>
      <c r="AN211" s="2" t="str">
        <f t="shared" si="2659"/>
        <v/>
      </c>
      <c r="AO211" s="2" t="str">
        <f t="shared" si="2659"/>
        <v/>
      </c>
      <c r="AP211" s="2" t="str">
        <f t="shared" si="2659"/>
        <v/>
      </c>
      <c r="AQ211" s="2" t="str">
        <f t="shared" si="2659"/>
        <v/>
      </c>
      <c r="AR211" s="2" t="str">
        <f t="shared" si="2659"/>
        <v/>
      </c>
      <c r="AS211" s="2" t="str">
        <f t="shared" si="2659"/>
        <v/>
      </c>
      <c r="AT211" s="2" t="str">
        <f t="shared" si="2659"/>
        <v/>
      </c>
      <c r="AU211" s="2" t="str">
        <f t="shared" si="2659"/>
        <v/>
      </c>
      <c r="AV211" s="2" t="str">
        <f t="shared" si="2659"/>
        <v/>
      </c>
      <c r="AW211" s="2" t="str">
        <f t="shared" si="2659"/>
        <v/>
      </c>
      <c r="AX211" s="2" t="str">
        <f t="shared" si="2659"/>
        <v/>
      </c>
      <c r="AY211" s="2" t="str">
        <f t="shared" si="2659"/>
        <v/>
      </c>
      <c r="AZ211" s="2" t="str">
        <f t="shared" si="2659"/>
        <v/>
      </c>
      <c r="BA211" s="2" t="str">
        <f t="shared" si="2659"/>
        <v/>
      </c>
      <c r="BB211" s="2" t="str">
        <f t="shared" si="2659"/>
        <v/>
      </c>
      <c r="BC211" s="2" t="str">
        <f t="shared" si="2659"/>
        <v/>
      </c>
      <c r="BD211" s="2" t="str">
        <f t="shared" si="2659"/>
        <v/>
      </c>
      <c r="BE211" s="2" t="str">
        <f t="shared" si="2659"/>
        <v/>
      </c>
      <c r="BF211" s="2" t="str">
        <f t="shared" si="2562"/>
        <v/>
      </c>
      <c r="BG211" s="2" t="str">
        <f t="shared" si="2423"/>
        <v/>
      </c>
      <c r="BH211" s="2" t="str">
        <f t="shared" si="2424"/>
        <v/>
      </c>
      <c r="BI211" s="2" t="str">
        <f t="shared" si="2425"/>
        <v/>
      </c>
      <c r="BJ211" s="2" t="str">
        <f t="shared" si="2426"/>
        <v/>
      </c>
      <c r="BK211" s="2" t="str">
        <f t="shared" si="2427"/>
        <v/>
      </c>
      <c r="BL211" s="2" t="str">
        <f t="shared" si="2428"/>
        <v/>
      </c>
      <c r="BM211" s="2" t="str">
        <f t="shared" si="2429"/>
        <v/>
      </c>
      <c r="BN211" s="2" t="str">
        <f t="shared" si="2430"/>
        <v/>
      </c>
      <c r="BO211" s="2" t="str">
        <f t="shared" si="2431"/>
        <v/>
      </c>
      <c r="BP211" s="2" t="str">
        <f t="shared" si="2432"/>
        <v/>
      </c>
      <c r="BQ211" s="2" t="str">
        <f t="shared" si="2433"/>
        <v/>
      </c>
      <c r="BR211" s="2" t="str">
        <f t="shared" si="2434"/>
        <v/>
      </c>
      <c r="BS211" s="2" t="str">
        <f t="shared" si="2435"/>
        <v/>
      </c>
      <c r="BT211" s="2" t="str">
        <f t="shared" si="2436"/>
        <v/>
      </c>
      <c r="BU211" s="2" t="str">
        <f t="shared" si="2437"/>
        <v/>
      </c>
      <c r="BV211" s="2" t="str">
        <f t="shared" si="2438"/>
        <v/>
      </c>
      <c r="BW211" s="2" t="str">
        <f t="shared" si="2439"/>
        <v/>
      </c>
      <c r="BX211" s="2" t="str">
        <f t="shared" si="2440"/>
        <v/>
      </c>
      <c r="BY211" s="2" t="str">
        <f t="shared" si="2441"/>
        <v/>
      </c>
      <c r="BZ211" s="2" t="str">
        <f t="shared" si="2442"/>
        <v/>
      </c>
      <c r="CA211" s="2" t="str">
        <f t="shared" si="2443"/>
        <v/>
      </c>
      <c r="CB211" s="2" t="str">
        <f t="shared" si="2444"/>
        <v/>
      </c>
      <c r="CC211" s="2" t="str">
        <f t="shared" si="2445"/>
        <v/>
      </c>
      <c r="CD211" s="14">
        <f t="shared" si="2139"/>
        <v>0</v>
      </c>
      <c r="CE211" s="14" t="e">
        <f t="shared" ref="CE211:DA211" si="2660">CD211-$J$17</f>
        <v>#VALUE!</v>
      </c>
      <c r="CF211" s="14" t="e">
        <f t="shared" si="2660"/>
        <v>#VALUE!</v>
      </c>
      <c r="CG211" s="14" t="e">
        <f t="shared" si="2660"/>
        <v>#VALUE!</v>
      </c>
      <c r="CH211" s="14" t="e">
        <f t="shared" si="2660"/>
        <v>#VALUE!</v>
      </c>
      <c r="CI211" s="14" t="e">
        <f t="shared" si="2660"/>
        <v>#VALUE!</v>
      </c>
      <c r="CJ211" s="14" t="e">
        <f t="shared" si="2660"/>
        <v>#VALUE!</v>
      </c>
      <c r="CK211" s="14" t="e">
        <f t="shared" si="2660"/>
        <v>#VALUE!</v>
      </c>
      <c r="CL211" s="14" t="e">
        <f t="shared" si="2660"/>
        <v>#VALUE!</v>
      </c>
      <c r="CM211" s="14" t="e">
        <f t="shared" si="2660"/>
        <v>#VALUE!</v>
      </c>
      <c r="CN211" s="14" t="e">
        <f t="shared" si="2660"/>
        <v>#VALUE!</v>
      </c>
      <c r="CO211" s="14" t="e">
        <f t="shared" si="2660"/>
        <v>#VALUE!</v>
      </c>
      <c r="CP211" s="14" t="e">
        <f t="shared" si="2660"/>
        <v>#VALUE!</v>
      </c>
      <c r="CQ211" s="14" t="e">
        <f t="shared" si="2660"/>
        <v>#VALUE!</v>
      </c>
      <c r="CR211" s="14" t="e">
        <f t="shared" si="2660"/>
        <v>#VALUE!</v>
      </c>
      <c r="CS211" s="14" t="e">
        <f t="shared" si="2660"/>
        <v>#VALUE!</v>
      </c>
      <c r="CT211" s="14" t="e">
        <f t="shared" si="2660"/>
        <v>#VALUE!</v>
      </c>
      <c r="CU211" s="14" t="e">
        <f t="shared" si="2660"/>
        <v>#VALUE!</v>
      </c>
      <c r="CV211" s="14" t="e">
        <f t="shared" si="2660"/>
        <v>#VALUE!</v>
      </c>
      <c r="CW211" s="14" t="e">
        <f t="shared" si="2660"/>
        <v>#VALUE!</v>
      </c>
      <c r="CX211" s="14" t="e">
        <f t="shared" si="2660"/>
        <v>#VALUE!</v>
      </c>
      <c r="CY211" s="14" t="e">
        <f t="shared" si="2660"/>
        <v>#VALUE!</v>
      </c>
      <c r="CZ211" s="14" t="e">
        <f t="shared" si="2660"/>
        <v>#VALUE!</v>
      </c>
      <c r="DA211" s="14" t="e">
        <f t="shared" si="2660"/>
        <v>#VALUE!</v>
      </c>
      <c r="DB211" s="2">
        <f t="shared" si="2564"/>
        <v>0</v>
      </c>
      <c r="DC211" s="2">
        <f t="shared" si="2565"/>
        <v>0</v>
      </c>
      <c r="DD211" s="2">
        <f t="shared" si="2566"/>
        <v>0</v>
      </c>
      <c r="DE211" s="2">
        <f t="shared" si="2567"/>
        <v>0</v>
      </c>
      <c r="DF211" s="2">
        <f t="shared" si="2568"/>
        <v>0</v>
      </c>
      <c r="DG211" s="2">
        <f t="shared" si="2569"/>
        <v>0</v>
      </c>
      <c r="DH211" s="2">
        <f t="shared" si="2570"/>
        <v>0</v>
      </c>
      <c r="DI211" s="2">
        <f t="shared" si="2571"/>
        <v>0</v>
      </c>
      <c r="DJ211" s="2">
        <f t="shared" si="2572"/>
        <v>0</v>
      </c>
      <c r="DK211" s="2">
        <f t="shared" si="2573"/>
        <v>0</v>
      </c>
      <c r="DL211" s="2">
        <f t="shared" si="2574"/>
        <v>0</v>
      </c>
      <c r="DM211" s="2">
        <f t="shared" si="2575"/>
        <v>0</v>
      </c>
      <c r="DN211" s="2">
        <f t="shared" si="2576"/>
        <v>0</v>
      </c>
      <c r="DO211" s="2">
        <f t="shared" si="2577"/>
        <v>0</v>
      </c>
      <c r="DP211" s="2">
        <f t="shared" si="2578"/>
        <v>0</v>
      </c>
      <c r="DQ211" s="2">
        <f t="shared" si="2579"/>
        <v>0</v>
      </c>
      <c r="DR211" s="2">
        <f t="shared" si="2580"/>
        <v>0</v>
      </c>
      <c r="DS211" s="2">
        <f t="shared" si="2581"/>
        <v>0</v>
      </c>
      <c r="DT211" s="2">
        <f t="shared" si="2582"/>
        <v>0</v>
      </c>
      <c r="DU211" s="2">
        <f t="shared" si="2583"/>
        <v>0</v>
      </c>
      <c r="DV211" s="2">
        <f t="shared" si="2584"/>
        <v>0</v>
      </c>
      <c r="DW211" s="2">
        <f t="shared" si="2585"/>
        <v>0</v>
      </c>
      <c r="DX211" s="2">
        <f t="shared" si="2586"/>
        <v>0</v>
      </c>
      <c r="DY211" s="2">
        <f t="shared" si="2587"/>
        <v>0</v>
      </c>
      <c r="DZ211" s="2">
        <f t="shared" si="2588"/>
        <v>0</v>
      </c>
      <c r="EA211" s="2">
        <f t="shared" si="2589"/>
        <v>0</v>
      </c>
      <c r="EB211" s="2">
        <f t="shared" si="2590"/>
        <v>0</v>
      </c>
      <c r="EC211" s="2">
        <f t="shared" si="2591"/>
        <v>0</v>
      </c>
      <c r="ED211" s="2">
        <f t="shared" si="2592"/>
        <v>0</v>
      </c>
      <c r="EE211" s="2">
        <f t="shared" si="2593"/>
        <v>0</v>
      </c>
      <c r="EF211" s="2">
        <f t="shared" si="2594"/>
        <v>0</v>
      </c>
      <c r="EG211" s="2">
        <f t="shared" si="2595"/>
        <v>0</v>
      </c>
      <c r="EH211" s="2">
        <f t="shared" si="2596"/>
        <v>0</v>
      </c>
      <c r="EI211" s="2">
        <f t="shared" si="2597"/>
        <v>0</v>
      </c>
      <c r="EJ211" s="2">
        <f t="shared" si="2598"/>
        <v>0</v>
      </c>
      <c r="EK211" s="2">
        <f t="shared" si="2599"/>
        <v>0</v>
      </c>
      <c r="EL211" s="2">
        <f t="shared" si="2600"/>
        <v>0</v>
      </c>
      <c r="EM211" s="2">
        <f t="shared" si="2601"/>
        <v>0</v>
      </c>
      <c r="EN211" s="2">
        <f t="shared" si="2602"/>
        <v>0</v>
      </c>
      <c r="EO211" s="2">
        <f t="shared" si="2603"/>
        <v>0</v>
      </c>
      <c r="EP211" s="2">
        <f t="shared" si="2604"/>
        <v>0</v>
      </c>
      <c r="EQ211" s="2">
        <f t="shared" si="2605"/>
        <v>0</v>
      </c>
      <c r="ER211" s="2">
        <f t="shared" si="2606"/>
        <v>0</v>
      </c>
      <c r="ES211" s="2">
        <f t="shared" si="2607"/>
        <v>0</v>
      </c>
      <c r="ET211" s="2">
        <f t="shared" si="2608"/>
        <v>0</v>
      </c>
      <c r="EU211" s="2">
        <f t="shared" si="2609"/>
        <v>0</v>
      </c>
      <c r="EV211" s="2">
        <f t="shared" si="2610"/>
        <v>0</v>
      </c>
      <c r="EW211" s="2">
        <f t="shared" si="2611"/>
        <v>0</v>
      </c>
      <c r="EX211" s="2">
        <f t="shared" si="2141"/>
        <v>1</v>
      </c>
      <c r="EY211" s="2" t="e">
        <f t="shared" si="2142"/>
        <v>#VALUE!</v>
      </c>
      <c r="EZ211" s="2" t="e">
        <f t="shared" si="2143"/>
        <v>#VALUE!</v>
      </c>
      <c r="FA211" s="2" t="e">
        <f t="shared" si="2144"/>
        <v>#VALUE!</v>
      </c>
      <c r="FB211" s="2" t="e">
        <f t="shared" si="2145"/>
        <v>#VALUE!</v>
      </c>
      <c r="FC211" s="2" t="e">
        <f t="shared" si="2146"/>
        <v>#VALUE!</v>
      </c>
      <c r="FD211" s="2" t="e">
        <f t="shared" si="2147"/>
        <v>#VALUE!</v>
      </c>
      <c r="FE211" s="2" t="e">
        <f t="shared" si="2148"/>
        <v>#VALUE!</v>
      </c>
      <c r="FF211" s="2" t="e">
        <f t="shared" si="2149"/>
        <v>#VALUE!</v>
      </c>
      <c r="FG211" s="2" t="e">
        <f t="shared" si="2150"/>
        <v>#VALUE!</v>
      </c>
      <c r="FH211" s="2" t="e">
        <f t="shared" si="2151"/>
        <v>#VALUE!</v>
      </c>
      <c r="FI211" s="2" t="e">
        <f t="shared" si="2152"/>
        <v>#VALUE!</v>
      </c>
      <c r="FJ211" s="2" t="e">
        <f t="shared" si="2153"/>
        <v>#VALUE!</v>
      </c>
      <c r="FK211" s="2" t="e">
        <f t="shared" si="2154"/>
        <v>#VALUE!</v>
      </c>
      <c r="FL211" s="2" t="e">
        <f t="shared" si="2155"/>
        <v>#VALUE!</v>
      </c>
      <c r="FM211" s="2" t="e">
        <f t="shared" si="2156"/>
        <v>#VALUE!</v>
      </c>
      <c r="FN211" s="2" t="e">
        <f t="shared" si="2157"/>
        <v>#VALUE!</v>
      </c>
      <c r="FO211" s="2" t="e">
        <f t="shared" si="2158"/>
        <v>#VALUE!</v>
      </c>
      <c r="FP211" s="2" t="e">
        <f t="shared" si="2159"/>
        <v>#VALUE!</v>
      </c>
      <c r="FQ211" s="2" t="e">
        <f t="shared" si="2160"/>
        <v>#VALUE!</v>
      </c>
      <c r="FR211" s="2" t="e">
        <f t="shared" si="2161"/>
        <v>#VALUE!</v>
      </c>
      <c r="FS211" s="2" t="e">
        <f t="shared" si="2162"/>
        <v>#VALUE!</v>
      </c>
      <c r="FT211" s="2" t="e">
        <f t="shared" si="2163"/>
        <v>#VALUE!</v>
      </c>
      <c r="FU211" s="2" t="e">
        <f t="shared" si="2164"/>
        <v>#VALUE!</v>
      </c>
      <c r="FV211" s="2">
        <f t="shared" si="2165"/>
        <v>1</v>
      </c>
      <c r="FW211" s="2" t="e">
        <f t="shared" si="2166"/>
        <v>#VALUE!</v>
      </c>
      <c r="FX211" s="2" t="e">
        <f t="shared" si="2167"/>
        <v>#VALUE!</v>
      </c>
      <c r="FY211" s="2" t="e">
        <f t="shared" si="2168"/>
        <v>#VALUE!</v>
      </c>
      <c r="FZ211" s="2" t="e">
        <f t="shared" si="2169"/>
        <v>#VALUE!</v>
      </c>
      <c r="GA211" s="2" t="e">
        <f t="shared" si="2170"/>
        <v>#VALUE!</v>
      </c>
      <c r="GB211" s="2" t="e">
        <f t="shared" si="2171"/>
        <v>#VALUE!</v>
      </c>
      <c r="GC211" s="2" t="e">
        <f t="shared" si="2172"/>
        <v>#VALUE!</v>
      </c>
      <c r="GD211" s="2" t="e">
        <f t="shared" si="2173"/>
        <v>#VALUE!</v>
      </c>
      <c r="GE211" s="2" t="e">
        <f t="shared" si="2174"/>
        <v>#VALUE!</v>
      </c>
      <c r="GF211" s="2" t="e">
        <f t="shared" si="2175"/>
        <v>#VALUE!</v>
      </c>
      <c r="GG211" s="2" t="e">
        <f t="shared" si="2176"/>
        <v>#VALUE!</v>
      </c>
      <c r="GH211" s="2" t="e">
        <f t="shared" si="2177"/>
        <v>#VALUE!</v>
      </c>
      <c r="GI211" s="2" t="e">
        <f t="shared" si="2178"/>
        <v>#VALUE!</v>
      </c>
      <c r="GJ211" s="2" t="e">
        <f t="shared" si="2179"/>
        <v>#VALUE!</v>
      </c>
      <c r="GK211" s="2" t="e">
        <f t="shared" si="2180"/>
        <v>#VALUE!</v>
      </c>
      <c r="GL211" s="2" t="e">
        <f t="shared" si="2181"/>
        <v>#VALUE!</v>
      </c>
      <c r="GM211" s="2" t="e">
        <f t="shared" si="2182"/>
        <v>#VALUE!</v>
      </c>
      <c r="GN211" s="2" t="e">
        <f t="shared" si="2183"/>
        <v>#VALUE!</v>
      </c>
      <c r="GO211" s="2" t="e">
        <f t="shared" si="2184"/>
        <v>#VALUE!</v>
      </c>
      <c r="GP211" s="2" t="e">
        <f t="shared" si="2185"/>
        <v>#VALUE!</v>
      </c>
      <c r="GQ211" s="2" t="e">
        <f t="shared" si="2186"/>
        <v>#VALUE!</v>
      </c>
      <c r="GR211" s="2" t="e">
        <f t="shared" si="2187"/>
        <v>#VALUE!</v>
      </c>
      <c r="GS211" s="2" t="e">
        <f t="shared" si="2188"/>
        <v>#VALUE!</v>
      </c>
      <c r="GT211" s="2">
        <f t="shared" si="2189"/>
        <v>1</v>
      </c>
      <c r="GU211" s="2" t="e">
        <f t="shared" si="2190"/>
        <v>#VALUE!</v>
      </c>
      <c r="GV211" s="2" t="e">
        <f t="shared" si="2191"/>
        <v>#VALUE!</v>
      </c>
      <c r="GW211" s="2" t="e">
        <f t="shared" si="2192"/>
        <v>#VALUE!</v>
      </c>
      <c r="GX211" s="2" t="e">
        <f t="shared" si="2193"/>
        <v>#VALUE!</v>
      </c>
      <c r="GY211" s="2" t="e">
        <f t="shared" si="2194"/>
        <v>#VALUE!</v>
      </c>
      <c r="GZ211" s="2" t="e">
        <f t="shared" si="2195"/>
        <v>#VALUE!</v>
      </c>
      <c r="HA211" s="2" t="e">
        <f t="shared" si="2196"/>
        <v>#VALUE!</v>
      </c>
      <c r="HB211" s="2" t="e">
        <f t="shared" si="2197"/>
        <v>#VALUE!</v>
      </c>
      <c r="HC211" s="2" t="e">
        <f t="shared" si="2198"/>
        <v>#VALUE!</v>
      </c>
      <c r="HD211" s="2" t="e">
        <f t="shared" si="2199"/>
        <v>#VALUE!</v>
      </c>
      <c r="HE211" s="2" t="e">
        <f t="shared" si="2200"/>
        <v>#VALUE!</v>
      </c>
      <c r="HF211" s="2" t="e">
        <f t="shared" si="2201"/>
        <v>#VALUE!</v>
      </c>
      <c r="HG211" s="2" t="e">
        <f t="shared" si="2202"/>
        <v>#VALUE!</v>
      </c>
      <c r="HH211" s="2" t="e">
        <f t="shared" si="2203"/>
        <v>#VALUE!</v>
      </c>
      <c r="HI211" s="2" t="e">
        <f t="shared" si="2204"/>
        <v>#VALUE!</v>
      </c>
      <c r="HJ211" s="2" t="e">
        <f t="shared" si="2205"/>
        <v>#VALUE!</v>
      </c>
      <c r="HK211" s="2" t="e">
        <f t="shared" si="2206"/>
        <v>#VALUE!</v>
      </c>
      <c r="HL211" s="2" t="e">
        <f t="shared" si="2207"/>
        <v>#VALUE!</v>
      </c>
      <c r="HM211" s="2" t="e">
        <f t="shared" si="2208"/>
        <v>#VALUE!</v>
      </c>
      <c r="HN211" s="2" t="e">
        <f t="shared" si="2209"/>
        <v>#VALUE!</v>
      </c>
      <c r="HO211" s="2" t="e">
        <f t="shared" si="2210"/>
        <v>#VALUE!</v>
      </c>
      <c r="HP211" s="2" t="e">
        <f t="shared" si="2211"/>
        <v>#VALUE!</v>
      </c>
      <c r="HQ211" s="2" t="e">
        <f t="shared" si="2212"/>
        <v>#VALUE!</v>
      </c>
      <c r="HR211" s="2">
        <f t="shared" si="2213"/>
        <v>1</v>
      </c>
      <c r="HS211" s="2" t="e">
        <f t="shared" si="2214"/>
        <v>#VALUE!</v>
      </c>
      <c r="HT211" s="2" t="e">
        <f t="shared" si="2215"/>
        <v>#VALUE!</v>
      </c>
      <c r="HU211" s="2" t="e">
        <f t="shared" si="2216"/>
        <v>#VALUE!</v>
      </c>
      <c r="HV211" s="2" t="e">
        <f t="shared" si="2217"/>
        <v>#VALUE!</v>
      </c>
      <c r="HW211" s="2" t="e">
        <f t="shared" si="2218"/>
        <v>#VALUE!</v>
      </c>
      <c r="HX211" s="2" t="e">
        <f t="shared" si="2219"/>
        <v>#VALUE!</v>
      </c>
      <c r="HY211" s="2" t="e">
        <f t="shared" si="2220"/>
        <v>#VALUE!</v>
      </c>
      <c r="HZ211" s="2" t="e">
        <f t="shared" si="2221"/>
        <v>#VALUE!</v>
      </c>
      <c r="IA211" s="2" t="e">
        <f t="shared" si="2222"/>
        <v>#VALUE!</v>
      </c>
      <c r="IB211" s="2" t="e">
        <f t="shared" si="2223"/>
        <v>#VALUE!</v>
      </c>
      <c r="IC211" s="2" t="e">
        <f t="shared" si="2224"/>
        <v>#VALUE!</v>
      </c>
      <c r="ID211" s="2" t="e">
        <f t="shared" si="2225"/>
        <v>#VALUE!</v>
      </c>
      <c r="IE211" s="2" t="e">
        <f t="shared" si="2226"/>
        <v>#VALUE!</v>
      </c>
      <c r="IF211" s="2" t="e">
        <f t="shared" si="2227"/>
        <v>#VALUE!</v>
      </c>
      <c r="IG211" s="2" t="e">
        <f t="shared" si="2228"/>
        <v>#VALUE!</v>
      </c>
      <c r="IH211" s="2" t="e">
        <f t="shared" si="2229"/>
        <v>#VALUE!</v>
      </c>
      <c r="II211" s="2" t="e">
        <f t="shared" si="2230"/>
        <v>#VALUE!</v>
      </c>
      <c r="IJ211" s="2" t="e">
        <f t="shared" si="2231"/>
        <v>#VALUE!</v>
      </c>
      <c r="IK211" s="2" t="e">
        <f t="shared" si="2232"/>
        <v>#VALUE!</v>
      </c>
      <c r="IL211" s="2" t="e">
        <f t="shared" si="2233"/>
        <v>#VALUE!</v>
      </c>
      <c r="IM211" s="2" t="e">
        <f t="shared" si="2234"/>
        <v>#VALUE!</v>
      </c>
      <c r="IN211" s="2" t="e">
        <f t="shared" si="2235"/>
        <v>#VALUE!</v>
      </c>
      <c r="IO211" s="2" t="e">
        <f t="shared" si="2236"/>
        <v>#VALUE!</v>
      </c>
      <c r="IP211" s="2">
        <f t="shared" si="2237"/>
        <v>0</v>
      </c>
      <c r="IQ211" s="2" t="e">
        <f t="shared" si="2238"/>
        <v>#VALUE!</v>
      </c>
      <c r="IR211" s="2" t="e">
        <f t="shared" si="2239"/>
        <v>#VALUE!</v>
      </c>
      <c r="IS211" s="2" t="e">
        <f t="shared" si="2240"/>
        <v>#VALUE!</v>
      </c>
      <c r="IT211" s="2" t="e">
        <f t="shared" si="2241"/>
        <v>#VALUE!</v>
      </c>
      <c r="IU211" s="2" t="e">
        <f t="shared" si="2242"/>
        <v>#VALUE!</v>
      </c>
      <c r="IV211" s="2" t="e">
        <f t="shared" si="2243"/>
        <v>#VALUE!</v>
      </c>
      <c r="IW211" s="2" t="e">
        <f t="shared" si="2244"/>
        <v>#VALUE!</v>
      </c>
      <c r="IX211" s="2" t="e">
        <f t="shared" si="2245"/>
        <v>#VALUE!</v>
      </c>
      <c r="IY211" s="2" t="e">
        <f t="shared" si="2246"/>
        <v>#VALUE!</v>
      </c>
      <c r="IZ211" s="2" t="e">
        <f t="shared" si="2247"/>
        <v>#VALUE!</v>
      </c>
      <c r="JA211" s="2" t="e">
        <f t="shared" si="2248"/>
        <v>#VALUE!</v>
      </c>
      <c r="JB211" s="2" t="e">
        <f t="shared" si="2249"/>
        <v>#VALUE!</v>
      </c>
      <c r="JC211" s="2" t="e">
        <f t="shared" si="2250"/>
        <v>#VALUE!</v>
      </c>
      <c r="JD211" s="2" t="e">
        <f t="shared" si="2251"/>
        <v>#VALUE!</v>
      </c>
      <c r="JE211" s="2" t="e">
        <f t="shared" si="2252"/>
        <v>#VALUE!</v>
      </c>
      <c r="JF211" s="2" t="e">
        <f t="shared" si="2253"/>
        <v>#VALUE!</v>
      </c>
      <c r="JG211" s="2" t="e">
        <f t="shared" si="2254"/>
        <v>#VALUE!</v>
      </c>
      <c r="JH211" s="2" t="e">
        <f t="shared" si="2255"/>
        <v>#VALUE!</v>
      </c>
      <c r="JI211" s="2" t="e">
        <f t="shared" si="2256"/>
        <v>#VALUE!</v>
      </c>
      <c r="JJ211" s="2" t="e">
        <f t="shared" si="2257"/>
        <v>#VALUE!</v>
      </c>
      <c r="JK211" s="2" t="e">
        <f t="shared" si="2258"/>
        <v>#VALUE!</v>
      </c>
      <c r="JL211" s="2" t="e">
        <f t="shared" si="2259"/>
        <v>#VALUE!</v>
      </c>
      <c r="JM211" s="2" t="e">
        <f t="shared" si="2260"/>
        <v>#VALUE!</v>
      </c>
      <c r="JN211" s="2">
        <f t="shared" si="2261"/>
        <v>0</v>
      </c>
      <c r="JO211" s="2" t="e">
        <f t="shared" si="2262"/>
        <v>#VALUE!</v>
      </c>
      <c r="JP211" s="2" t="e">
        <f t="shared" si="2263"/>
        <v>#VALUE!</v>
      </c>
      <c r="JQ211" s="2" t="e">
        <f t="shared" si="2264"/>
        <v>#VALUE!</v>
      </c>
      <c r="JR211" s="2" t="e">
        <f t="shared" si="2265"/>
        <v>#VALUE!</v>
      </c>
      <c r="JS211" s="2" t="e">
        <f t="shared" si="2266"/>
        <v>#VALUE!</v>
      </c>
      <c r="JT211" s="2" t="e">
        <f t="shared" si="2267"/>
        <v>#VALUE!</v>
      </c>
      <c r="JU211" s="2" t="e">
        <f t="shared" si="2268"/>
        <v>#VALUE!</v>
      </c>
      <c r="JV211" s="2" t="e">
        <f t="shared" si="2269"/>
        <v>#VALUE!</v>
      </c>
      <c r="JW211" s="2" t="e">
        <f t="shared" si="2270"/>
        <v>#VALUE!</v>
      </c>
      <c r="JX211" s="2" t="e">
        <f t="shared" si="2271"/>
        <v>#VALUE!</v>
      </c>
      <c r="JY211" s="2" t="e">
        <f t="shared" si="2272"/>
        <v>#VALUE!</v>
      </c>
      <c r="JZ211" s="2" t="e">
        <f t="shared" si="2273"/>
        <v>#VALUE!</v>
      </c>
      <c r="KA211" s="2" t="e">
        <f t="shared" si="2274"/>
        <v>#VALUE!</v>
      </c>
      <c r="KB211" s="2" t="e">
        <f t="shared" si="2275"/>
        <v>#VALUE!</v>
      </c>
      <c r="KC211" s="2" t="e">
        <f t="shared" si="2276"/>
        <v>#VALUE!</v>
      </c>
      <c r="KD211" s="2" t="e">
        <f t="shared" si="2277"/>
        <v>#VALUE!</v>
      </c>
      <c r="KE211" s="2" t="e">
        <f t="shared" si="2278"/>
        <v>#VALUE!</v>
      </c>
      <c r="KF211" s="2" t="e">
        <f t="shared" si="2279"/>
        <v>#VALUE!</v>
      </c>
      <c r="KG211" s="2" t="e">
        <f t="shared" si="2280"/>
        <v>#VALUE!</v>
      </c>
      <c r="KH211" s="2" t="e">
        <f t="shared" si="2281"/>
        <v>#VALUE!</v>
      </c>
      <c r="KI211" s="2" t="e">
        <f t="shared" si="2282"/>
        <v>#VALUE!</v>
      </c>
      <c r="KJ211" s="2" t="e">
        <f t="shared" si="2283"/>
        <v>#VALUE!</v>
      </c>
      <c r="KK211" s="2" t="e">
        <f t="shared" si="2284"/>
        <v>#VALUE!</v>
      </c>
      <c r="KL211" s="2">
        <f t="shared" si="2285"/>
        <v>0</v>
      </c>
      <c r="KM211" s="2" t="e">
        <f t="shared" si="2286"/>
        <v>#VALUE!</v>
      </c>
      <c r="KN211" s="2" t="e">
        <f t="shared" si="2287"/>
        <v>#VALUE!</v>
      </c>
      <c r="KO211" s="2" t="e">
        <f t="shared" si="2288"/>
        <v>#VALUE!</v>
      </c>
      <c r="KP211" s="2" t="e">
        <f t="shared" si="2289"/>
        <v>#VALUE!</v>
      </c>
      <c r="KQ211" s="2" t="e">
        <f t="shared" si="2290"/>
        <v>#VALUE!</v>
      </c>
      <c r="KR211" s="2" t="e">
        <f t="shared" si="2291"/>
        <v>#VALUE!</v>
      </c>
      <c r="KS211" s="2" t="e">
        <f t="shared" si="2292"/>
        <v>#VALUE!</v>
      </c>
      <c r="KT211" s="2" t="e">
        <f t="shared" si="2293"/>
        <v>#VALUE!</v>
      </c>
      <c r="KU211" s="2" t="e">
        <f t="shared" si="2294"/>
        <v>#VALUE!</v>
      </c>
      <c r="KV211" s="2" t="e">
        <f t="shared" si="2295"/>
        <v>#VALUE!</v>
      </c>
      <c r="KW211" s="2" t="e">
        <f t="shared" si="2296"/>
        <v>#VALUE!</v>
      </c>
      <c r="KX211" s="2" t="e">
        <f t="shared" si="2297"/>
        <v>#VALUE!</v>
      </c>
      <c r="KY211" s="2" t="e">
        <f t="shared" si="2298"/>
        <v>#VALUE!</v>
      </c>
      <c r="KZ211" s="2" t="e">
        <f t="shared" si="2299"/>
        <v>#VALUE!</v>
      </c>
      <c r="LA211" s="2" t="e">
        <f t="shared" si="2300"/>
        <v>#VALUE!</v>
      </c>
      <c r="LB211" s="2" t="e">
        <f t="shared" si="2301"/>
        <v>#VALUE!</v>
      </c>
      <c r="LC211" s="2" t="e">
        <f t="shared" si="2302"/>
        <v>#VALUE!</v>
      </c>
      <c r="LD211" s="2" t="e">
        <f t="shared" si="2303"/>
        <v>#VALUE!</v>
      </c>
      <c r="LE211" s="2" t="e">
        <f t="shared" si="2304"/>
        <v>#VALUE!</v>
      </c>
      <c r="LF211" s="2" t="e">
        <f t="shared" si="2305"/>
        <v>#VALUE!</v>
      </c>
      <c r="LG211" s="2" t="e">
        <f t="shared" si="2306"/>
        <v>#VALUE!</v>
      </c>
      <c r="LH211" s="2" t="e">
        <f t="shared" si="2307"/>
        <v>#VALUE!</v>
      </c>
      <c r="LI211" s="2" t="e">
        <f t="shared" si="2308"/>
        <v>#VALUE!</v>
      </c>
      <c r="LJ211" s="2">
        <f t="shared" si="2309"/>
        <v>0</v>
      </c>
      <c r="LK211" s="2" t="e">
        <f t="shared" si="2310"/>
        <v>#VALUE!</v>
      </c>
      <c r="LL211" s="2" t="e">
        <f t="shared" si="2311"/>
        <v>#VALUE!</v>
      </c>
      <c r="LM211" s="2" t="e">
        <f t="shared" si="2312"/>
        <v>#VALUE!</v>
      </c>
      <c r="LN211" s="2" t="e">
        <f t="shared" si="2313"/>
        <v>#VALUE!</v>
      </c>
      <c r="LO211" s="2" t="e">
        <f t="shared" si="2314"/>
        <v>#VALUE!</v>
      </c>
      <c r="LP211" s="2" t="e">
        <f t="shared" si="2315"/>
        <v>#VALUE!</v>
      </c>
      <c r="LQ211" s="2" t="e">
        <f t="shared" si="2316"/>
        <v>#VALUE!</v>
      </c>
      <c r="LR211" s="2" t="e">
        <f t="shared" si="2317"/>
        <v>#VALUE!</v>
      </c>
      <c r="LS211" s="2" t="e">
        <f t="shared" si="2318"/>
        <v>#VALUE!</v>
      </c>
      <c r="LT211" s="2" t="e">
        <f t="shared" si="2319"/>
        <v>#VALUE!</v>
      </c>
      <c r="LU211" s="2" t="e">
        <f t="shared" si="2320"/>
        <v>#VALUE!</v>
      </c>
      <c r="LV211" s="2" t="e">
        <f t="shared" si="2321"/>
        <v>#VALUE!</v>
      </c>
      <c r="LW211" s="2" t="e">
        <f t="shared" si="2322"/>
        <v>#VALUE!</v>
      </c>
      <c r="LX211" s="2" t="e">
        <f t="shared" si="2323"/>
        <v>#VALUE!</v>
      </c>
      <c r="LY211" s="2" t="e">
        <f t="shared" si="2324"/>
        <v>#VALUE!</v>
      </c>
      <c r="LZ211" s="2" t="e">
        <f t="shared" si="2325"/>
        <v>#VALUE!</v>
      </c>
      <c r="MA211" s="2" t="e">
        <f t="shared" si="2326"/>
        <v>#VALUE!</v>
      </c>
      <c r="MB211" s="2" t="e">
        <f t="shared" si="2327"/>
        <v>#VALUE!</v>
      </c>
      <c r="MC211" s="2" t="e">
        <f t="shared" si="2328"/>
        <v>#VALUE!</v>
      </c>
      <c r="MD211" s="2" t="e">
        <f t="shared" si="2329"/>
        <v>#VALUE!</v>
      </c>
      <c r="ME211" s="2" t="e">
        <f t="shared" si="2330"/>
        <v>#VALUE!</v>
      </c>
      <c r="MF211" s="2" t="e">
        <f t="shared" si="2331"/>
        <v>#VALUE!</v>
      </c>
      <c r="MG211" s="2" t="e">
        <f t="shared" si="2332"/>
        <v>#VALUE!</v>
      </c>
      <c r="MH211" s="2">
        <f t="shared" si="2333"/>
        <v>1</v>
      </c>
      <c r="MI211" s="2" t="e">
        <f t="shared" si="2334"/>
        <v>#VALUE!</v>
      </c>
      <c r="MJ211" s="2" t="e">
        <f t="shared" si="2335"/>
        <v>#VALUE!</v>
      </c>
      <c r="MK211" s="2" t="e">
        <f t="shared" si="2336"/>
        <v>#VALUE!</v>
      </c>
      <c r="ML211" s="2" t="e">
        <f t="shared" si="2337"/>
        <v>#VALUE!</v>
      </c>
      <c r="MM211" s="2" t="e">
        <f t="shared" si="2338"/>
        <v>#VALUE!</v>
      </c>
      <c r="MN211" s="2" t="e">
        <f t="shared" si="2339"/>
        <v>#VALUE!</v>
      </c>
      <c r="MO211" s="2" t="e">
        <f t="shared" si="2340"/>
        <v>#VALUE!</v>
      </c>
      <c r="MP211" s="2" t="e">
        <f t="shared" si="2341"/>
        <v>#VALUE!</v>
      </c>
      <c r="MQ211" s="2" t="e">
        <f t="shared" si="2342"/>
        <v>#VALUE!</v>
      </c>
      <c r="MR211" s="2" t="e">
        <f t="shared" si="2343"/>
        <v>#VALUE!</v>
      </c>
      <c r="MS211" s="2" t="e">
        <f t="shared" si="2344"/>
        <v>#VALUE!</v>
      </c>
      <c r="MT211" s="2" t="e">
        <f t="shared" si="2345"/>
        <v>#VALUE!</v>
      </c>
      <c r="MU211" s="2" t="e">
        <f t="shared" si="2346"/>
        <v>#VALUE!</v>
      </c>
      <c r="MV211" s="2" t="e">
        <f t="shared" si="2347"/>
        <v>#VALUE!</v>
      </c>
      <c r="MW211" s="2" t="e">
        <f t="shared" si="2348"/>
        <v>#VALUE!</v>
      </c>
      <c r="MX211" s="2" t="e">
        <f t="shared" si="2349"/>
        <v>#VALUE!</v>
      </c>
      <c r="MY211" s="2" t="e">
        <f t="shared" si="2350"/>
        <v>#VALUE!</v>
      </c>
      <c r="MZ211" s="2" t="e">
        <f t="shared" si="2351"/>
        <v>#VALUE!</v>
      </c>
      <c r="NA211" s="2" t="e">
        <f t="shared" si="2352"/>
        <v>#VALUE!</v>
      </c>
      <c r="NB211" s="2" t="e">
        <f t="shared" si="2353"/>
        <v>#VALUE!</v>
      </c>
      <c r="NC211" s="2" t="e">
        <f t="shared" si="2354"/>
        <v>#VALUE!</v>
      </c>
      <c r="ND211" s="2" t="e">
        <f t="shared" si="2355"/>
        <v>#VALUE!</v>
      </c>
      <c r="NE211" s="2" t="e">
        <f t="shared" si="2356"/>
        <v>#VALUE!</v>
      </c>
      <c r="NF211" s="2">
        <f t="shared" si="2612"/>
        <v>0</v>
      </c>
      <c r="NG211" s="2">
        <f t="shared" si="2447"/>
        <v>0</v>
      </c>
      <c r="NH211" s="2">
        <f t="shared" si="2448"/>
        <v>0</v>
      </c>
      <c r="NI211" s="2">
        <f t="shared" si="2449"/>
        <v>0</v>
      </c>
      <c r="NJ211" s="2">
        <f t="shared" si="2450"/>
        <v>0</v>
      </c>
      <c r="NK211" s="2">
        <f t="shared" si="2451"/>
        <v>0</v>
      </c>
      <c r="NL211" s="2">
        <f t="shared" si="2452"/>
        <v>0</v>
      </c>
      <c r="NM211" s="2">
        <f t="shared" si="2453"/>
        <v>0</v>
      </c>
      <c r="NN211" s="2">
        <f t="shared" si="2454"/>
        <v>0</v>
      </c>
      <c r="NO211" s="2">
        <f t="shared" si="2455"/>
        <v>0</v>
      </c>
      <c r="NP211" s="2">
        <f t="shared" si="2456"/>
        <v>0</v>
      </c>
      <c r="NQ211" s="2">
        <f t="shared" si="2457"/>
        <v>0</v>
      </c>
      <c r="NR211" s="2">
        <f t="shared" si="2458"/>
        <v>0</v>
      </c>
      <c r="NS211" s="2">
        <f t="shared" si="2459"/>
        <v>0</v>
      </c>
      <c r="NT211" s="2">
        <f t="shared" si="2460"/>
        <v>0</v>
      </c>
      <c r="NU211" s="2">
        <f t="shared" si="2461"/>
        <v>0</v>
      </c>
      <c r="NV211" s="2">
        <f t="shared" si="2462"/>
        <v>0</v>
      </c>
      <c r="NW211" s="2">
        <f t="shared" si="2463"/>
        <v>0</v>
      </c>
      <c r="NX211" s="2">
        <f t="shared" si="2464"/>
        <v>0</v>
      </c>
      <c r="NY211" s="2">
        <f t="shared" si="2465"/>
        <v>0</v>
      </c>
      <c r="NZ211" s="2">
        <f t="shared" si="2466"/>
        <v>0</v>
      </c>
      <c r="OA211" s="2">
        <f t="shared" si="2467"/>
        <v>0</v>
      </c>
      <c r="OB211" s="2">
        <f t="shared" si="2468"/>
        <v>0</v>
      </c>
      <c r="OC211" s="2">
        <f t="shared" si="2469"/>
        <v>0</v>
      </c>
      <c r="OD211" s="2">
        <f>IF(AND(NF211&gt;'Graph Creator'!$K$4,'Detalle de Cuentas'!NF211&lt;='Graph Creator'!$L$4),1,0)</f>
        <v>0</v>
      </c>
      <c r="OE211" s="2">
        <f>IF(AND(NG211&gt;'Graph Creator'!$K$4,'Detalle de Cuentas'!NG211&lt;='Graph Creator'!$L$4),1,0)</f>
        <v>0</v>
      </c>
      <c r="OF211" s="2">
        <f>IF(AND(NH211&gt;'Graph Creator'!$K$4,'Detalle de Cuentas'!NH211&lt;='Graph Creator'!$L$4),1,0)</f>
        <v>0</v>
      </c>
      <c r="OG211" s="2">
        <f>IF(AND(NI211&gt;'Graph Creator'!$K$4,'Detalle de Cuentas'!NI211&lt;='Graph Creator'!$L$4),1,0)</f>
        <v>0</v>
      </c>
      <c r="OH211" s="2">
        <f>IF(AND(NJ211&gt;'Graph Creator'!$K$4,'Detalle de Cuentas'!NJ211&lt;='Graph Creator'!$L$4),1,0)</f>
        <v>0</v>
      </c>
      <c r="OI211" s="2">
        <f>IF(AND(NK211&gt;'Graph Creator'!$K$4,'Detalle de Cuentas'!NK211&lt;='Graph Creator'!$L$4),1,0)</f>
        <v>0</v>
      </c>
      <c r="OJ211" s="2">
        <f>IF(AND(NL211&gt;'Graph Creator'!$K$4,'Detalle de Cuentas'!NL211&lt;='Graph Creator'!$L$4),1,0)</f>
        <v>0</v>
      </c>
      <c r="OK211" s="2">
        <f>IF(AND(NM211&gt;'Graph Creator'!$K$4,'Detalle de Cuentas'!NM211&lt;='Graph Creator'!$L$4),1,0)</f>
        <v>0</v>
      </c>
      <c r="OL211" s="2">
        <f>IF(AND(NN211&gt;'Graph Creator'!$K$4,'Detalle de Cuentas'!NN211&lt;='Graph Creator'!$L$4),1,0)</f>
        <v>0</v>
      </c>
      <c r="OM211" s="2">
        <f>IF(AND(NO211&gt;'Graph Creator'!$K$4,'Detalle de Cuentas'!NO211&lt;='Graph Creator'!$L$4),1,0)</f>
        <v>0</v>
      </c>
      <c r="ON211" s="2">
        <f>IF(AND(NP211&gt;'Graph Creator'!$K$4,'Detalle de Cuentas'!NP211&lt;='Graph Creator'!$L$4),1,0)</f>
        <v>0</v>
      </c>
      <c r="OO211" s="2">
        <f>IF(AND(NQ211&gt;'Graph Creator'!$K$4,'Detalle de Cuentas'!NQ211&lt;='Graph Creator'!$L$4),1,0)</f>
        <v>0</v>
      </c>
      <c r="OP211" s="2">
        <f>IF(AND(NR211&gt;'Graph Creator'!$K$4,'Detalle de Cuentas'!NR211&lt;='Graph Creator'!$L$4),1,0)</f>
        <v>0</v>
      </c>
      <c r="OQ211" s="2">
        <f>IF(AND(NS211&gt;'Graph Creator'!$K$4,'Detalle de Cuentas'!NS211&lt;='Graph Creator'!$L$4),1,0)</f>
        <v>0</v>
      </c>
      <c r="OR211" s="2">
        <f>IF(AND(NT211&gt;'Graph Creator'!$K$4,'Detalle de Cuentas'!NT211&lt;='Graph Creator'!$L$4),1,0)</f>
        <v>0</v>
      </c>
      <c r="OS211" s="2">
        <f>IF(AND(NU211&gt;'Graph Creator'!$K$4,'Detalle de Cuentas'!NU211&lt;='Graph Creator'!$L$4),1,0)</f>
        <v>0</v>
      </c>
      <c r="OT211" s="2">
        <f>IF(AND(NV211&gt;'Graph Creator'!$K$4,'Detalle de Cuentas'!NV211&lt;='Graph Creator'!$L$4),1,0)</f>
        <v>0</v>
      </c>
      <c r="OU211" s="2">
        <f>IF(AND(NW211&gt;'Graph Creator'!$K$4,'Detalle de Cuentas'!NW211&lt;='Graph Creator'!$L$4),1,0)</f>
        <v>0</v>
      </c>
      <c r="OV211" s="2">
        <f>IF(AND(NX211&gt;'Graph Creator'!$K$4,'Detalle de Cuentas'!NX211&lt;='Graph Creator'!$L$4),1,0)</f>
        <v>0</v>
      </c>
      <c r="OW211" s="2">
        <f>IF(AND(NY211&gt;'Graph Creator'!$K$4,'Detalle de Cuentas'!NY211&lt;='Graph Creator'!$L$4),1,0)</f>
        <v>0</v>
      </c>
      <c r="OX211" s="2">
        <f>IF(AND(NZ211&gt;'Graph Creator'!$K$4,'Detalle de Cuentas'!NZ211&lt;='Graph Creator'!$L$4),1,0)</f>
        <v>0</v>
      </c>
      <c r="OY211" s="2">
        <f>IF(AND(OA211&gt;'Graph Creator'!$K$4,'Detalle de Cuentas'!OA211&lt;='Graph Creator'!$L$4),1,0)</f>
        <v>0</v>
      </c>
      <c r="OZ211" s="2">
        <f>IF(AND(OB211&gt;'Graph Creator'!$K$4,'Detalle de Cuentas'!OB211&lt;='Graph Creator'!$L$4),1,0)</f>
        <v>0</v>
      </c>
      <c r="PA211" s="2">
        <f>IF(AND(OC211&gt;'Graph Creator'!$K$4,'Detalle de Cuentas'!OC211&lt;='Graph Creator'!$L$4),1,0)</f>
        <v>0</v>
      </c>
      <c r="PB211" s="2">
        <f>IF(AND(NF211&gt;'Graph Creator'!$L$4,'Detalle de Cuentas'!NF211&lt;='Graph Creator'!$M$4),1,0)</f>
        <v>0</v>
      </c>
      <c r="PC211" s="2">
        <f>IF(AND(NG211&gt;'Graph Creator'!$L$4,'Detalle de Cuentas'!NG211&lt;='Graph Creator'!$M$4),1,0)</f>
        <v>0</v>
      </c>
      <c r="PD211" s="2">
        <f>IF(AND(NH211&gt;'Graph Creator'!$L$4,'Detalle de Cuentas'!NH211&lt;='Graph Creator'!$M$4),1,0)</f>
        <v>0</v>
      </c>
      <c r="PE211" s="2">
        <f>IF(AND(NI211&gt;'Graph Creator'!$L$4,'Detalle de Cuentas'!NI211&lt;='Graph Creator'!$M$4),1,0)</f>
        <v>0</v>
      </c>
      <c r="PF211" s="2">
        <f>IF(AND(NJ211&gt;'Graph Creator'!$L$4,'Detalle de Cuentas'!NJ211&lt;='Graph Creator'!$M$4),1,0)</f>
        <v>0</v>
      </c>
      <c r="PG211" s="2">
        <f>IF(AND(NK211&gt;'Graph Creator'!$L$4,'Detalle de Cuentas'!NK211&lt;='Graph Creator'!$M$4),1,0)</f>
        <v>0</v>
      </c>
      <c r="PH211" s="2">
        <f>IF(AND(NL211&gt;'Graph Creator'!$L$4,'Detalle de Cuentas'!NL211&lt;='Graph Creator'!$M$4),1,0)</f>
        <v>0</v>
      </c>
      <c r="PI211" s="2">
        <f>IF(AND(NM211&gt;'Graph Creator'!$L$4,'Detalle de Cuentas'!NM211&lt;='Graph Creator'!$M$4),1,0)</f>
        <v>0</v>
      </c>
      <c r="PJ211" s="2">
        <f>IF(AND(NN211&gt;'Graph Creator'!$L$4,'Detalle de Cuentas'!NN211&lt;='Graph Creator'!$M$4),1,0)</f>
        <v>0</v>
      </c>
      <c r="PK211" s="2">
        <f>IF(AND(NO211&gt;'Graph Creator'!$L$4,'Detalle de Cuentas'!NO211&lt;='Graph Creator'!$M$4),1,0)</f>
        <v>0</v>
      </c>
      <c r="PL211" s="2">
        <f>IF(AND(NP211&gt;'Graph Creator'!$L$4,'Detalle de Cuentas'!NP211&lt;='Graph Creator'!$M$4),1,0)</f>
        <v>0</v>
      </c>
      <c r="PM211" s="2">
        <f>IF(AND(NQ211&gt;'Graph Creator'!$L$4,'Detalle de Cuentas'!NQ211&lt;='Graph Creator'!$M$4),1,0)</f>
        <v>0</v>
      </c>
      <c r="PN211" s="2">
        <f>IF(AND(NR211&gt;'Graph Creator'!$L$4,'Detalle de Cuentas'!NR211&lt;='Graph Creator'!$M$4),1,0)</f>
        <v>0</v>
      </c>
      <c r="PO211" s="2">
        <f>IF(AND(NS211&gt;'Graph Creator'!$L$4,'Detalle de Cuentas'!NS211&lt;='Graph Creator'!$M$4),1,0)</f>
        <v>0</v>
      </c>
      <c r="PP211" s="2">
        <f>IF(AND(NT211&gt;'Graph Creator'!$L$4,'Detalle de Cuentas'!NT211&lt;='Graph Creator'!$M$4),1,0)</f>
        <v>0</v>
      </c>
      <c r="PQ211" s="2">
        <f>IF(AND(NU211&gt;'Graph Creator'!$L$4,'Detalle de Cuentas'!NU211&lt;='Graph Creator'!$M$4),1,0)</f>
        <v>0</v>
      </c>
      <c r="PR211" s="2">
        <f>IF(AND(NV211&gt;'Graph Creator'!$L$4,'Detalle de Cuentas'!NV211&lt;='Graph Creator'!$M$4),1,0)</f>
        <v>0</v>
      </c>
      <c r="PS211" s="2">
        <f>IF(AND(NW211&gt;'Graph Creator'!$L$4,'Detalle de Cuentas'!NW211&lt;='Graph Creator'!$M$4),1,0)</f>
        <v>0</v>
      </c>
      <c r="PT211" s="2">
        <f>IF(AND(NX211&gt;'Graph Creator'!$L$4,'Detalle de Cuentas'!NX211&lt;='Graph Creator'!$M$4),1,0)</f>
        <v>0</v>
      </c>
      <c r="PU211" s="2">
        <f>IF(AND(NY211&gt;'Graph Creator'!$L$4,'Detalle de Cuentas'!NY211&lt;='Graph Creator'!$M$4),1,0)</f>
        <v>0</v>
      </c>
      <c r="PV211" s="2">
        <f>IF(AND(NZ211&gt;'Graph Creator'!$L$4,'Detalle de Cuentas'!NZ211&lt;='Graph Creator'!$M$4),1,0)</f>
        <v>0</v>
      </c>
      <c r="PW211" s="2">
        <f>IF(AND(OA211&gt;'Graph Creator'!$L$4,'Detalle de Cuentas'!OA211&lt;='Graph Creator'!$M$4),1,0)</f>
        <v>0</v>
      </c>
      <c r="PX211" s="2">
        <f>IF(AND(OB211&gt;'Graph Creator'!$L$4,'Detalle de Cuentas'!OB211&lt;='Graph Creator'!$M$4),1,0)</f>
        <v>0</v>
      </c>
      <c r="PY211" s="2">
        <f>IF(AND(OC211&gt;'Graph Creator'!$L$4,'Detalle de Cuentas'!OC211&lt;='Graph Creator'!$M$4),1,0)</f>
        <v>0</v>
      </c>
      <c r="PZ211" s="2">
        <f>IF(AND(NF211&gt;'Graph Creator'!$M$4,'Detalle de Cuentas'!NF211&lt;='Graph Creator'!$N$4),1,0)</f>
        <v>0</v>
      </c>
      <c r="QA211" s="2">
        <f>IF(AND(NG211&gt;'Graph Creator'!$M$4,'Detalle de Cuentas'!NG211&lt;='Graph Creator'!$N$4),1,0)</f>
        <v>0</v>
      </c>
      <c r="QB211" s="2">
        <f>IF(AND(NH211&gt;'Graph Creator'!$M$4,'Detalle de Cuentas'!NH211&lt;='Graph Creator'!$N$4),1,0)</f>
        <v>0</v>
      </c>
      <c r="QC211" s="2">
        <f>IF(AND(NI211&gt;'Graph Creator'!$M$4,'Detalle de Cuentas'!NI211&lt;='Graph Creator'!$N$4),1,0)</f>
        <v>0</v>
      </c>
      <c r="QD211" s="2">
        <f>IF(AND(NJ211&gt;'Graph Creator'!$M$4,'Detalle de Cuentas'!NJ211&lt;='Graph Creator'!$N$4),1,0)</f>
        <v>0</v>
      </c>
      <c r="QE211" s="2">
        <f>IF(AND(NK211&gt;'Graph Creator'!$M$4,'Detalle de Cuentas'!NK211&lt;='Graph Creator'!$N$4),1,0)</f>
        <v>0</v>
      </c>
      <c r="QF211" s="2">
        <f>IF(AND(NL211&gt;'Graph Creator'!$M$4,'Detalle de Cuentas'!NL211&lt;='Graph Creator'!$N$4),1,0)</f>
        <v>0</v>
      </c>
      <c r="QG211" s="2">
        <f>IF(AND(NM211&gt;'Graph Creator'!$M$4,'Detalle de Cuentas'!NM211&lt;='Graph Creator'!$N$4),1,0)</f>
        <v>0</v>
      </c>
      <c r="QH211" s="2">
        <f>IF(AND(NN211&gt;'Graph Creator'!$M$4,'Detalle de Cuentas'!NN211&lt;='Graph Creator'!$N$4),1,0)</f>
        <v>0</v>
      </c>
      <c r="QI211" s="2">
        <f>IF(AND(NO211&gt;'Graph Creator'!$M$4,'Detalle de Cuentas'!NO211&lt;='Graph Creator'!$N$4),1,0)</f>
        <v>0</v>
      </c>
      <c r="QJ211" s="2">
        <f>IF(AND(NP211&gt;'Graph Creator'!$M$4,'Detalle de Cuentas'!NP211&lt;='Graph Creator'!$N$4),1,0)</f>
        <v>0</v>
      </c>
      <c r="QK211" s="2">
        <f>IF(AND(NQ211&gt;'Graph Creator'!$M$4,'Detalle de Cuentas'!NQ211&lt;='Graph Creator'!$N$4),1,0)</f>
        <v>0</v>
      </c>
      <c r="QL211" s="2">
        <f>IF(AND(NR211&gt;'Graph Creator'!$M$4,'Detalle de Cuentas'!NR211&lt;='Graph Creator'!$N$4),1,0)</f>
        <v>0</v>
      </c>
      <c r="QM211" s="2">
        <f>IF(AND(NS211&gt;'Graph Creator'!$M$4,'Detalle de Cuentas'!NS211&lt;='Graph Creator'!$N$4),1,0)</f>
        <v>0</v>
      </c>
      <c r="QN211" s="2">
        <f>IF(AND(NT211&gt;'Graph Creator'!$M$4,'Detalle de Cuentas'!NT211&lt;='Graph Creator'!$N$4),1,0)</f>
        <v>0</v>
      </c>
      <c r="QO211" s="2">
        <f>IF(AND(NU211&gt;'Graph Creator'!$M$4,'Detalle de Cuentas'!NU211&lt;='Graph Creator'!$N$4),1,0)</f>
        <v>0</v>
      </c>
      <c r="QP211" s="2">
        <f>IF(AND(NV211&gt;'Graph Creator'!$M$4,'Detalle de Cuentas'!NV211&lt;='Graph Creator'!$N$4),1,0)</f>
        <v>0</v>
      </c>
      <c r="QQ211" s="2">
        <f>IF(AND(NW211&gt;'Graph Creator'!$M$4,'Detalle de Cuentas'!NW211&lt;='Graph Creator'!$N$4),1,0)</f>
        <v>0</v>
      </c>
      <c r="QR211" s="2">
        <f>IF(AND(NX211&gt;'Graph Creator'!$M$4,'Detalle de Cuentas'!NX211&lt;='Graph Creator'!$N$4),1,0)</f>
        <v>0</v>
      </c>
      <c r="QS211" s="2">
        <f>IF(AND(NY211&gt;'Graph Creator'!$M$4,'Detalle de Cuentas'!NY211&lt;='Graph Creator'!$N$4),1,0)</f>
        <v>0</v>
      </c>
      <c r="QT211" s="2">
        <f>IF(AND(NZ211&gt;'Graph Creator'!$M$4,'Detalle de Cuentas'!NZ211&lt;='Graph Creator'!$N$4),1,0)</f>
        <v>0</v>
      </c>
      <c r="QU211" s="2">
        <f>IF(AND(OA211&gt;'Graph Creator'!$M$4,'Detalle de Cuentas'!OA211&lt;='Graph Creator'!$N$4),1,0)</f>
        <v>0</v>
      </c>
      <c r="QV211" s="2">
        <f>IF(AND(OB211&gt;'Graph Creator'!$M$4,'Detalle de Cuentas'!OB211&lt;='Graph Creator'!$N$4),1,0)</f>
        <v>0</v>
      </c>
      <c r="QW211" s="2">
        <f>IF(AND(OC211&gt;'Graph Creator'!$M$4,'Detalle de Cuentas'!OC211&lt;='Graph Creator'!$N$4),1,0)</f>
        <v>0</v>
      </c>
      <c r="QX211" s="2">
        <f>IF(AND(NF211&gt;'Graph Creator'!$N$4,'Detalle de Cuentas'!NF211&lt;='Graph Creator'!$O$4),1,0)</f>
        <v>0</v>
      </c>
      <c r="QY211" s="2">
        <f>IF(AND(NG211&gt;'Graph Creator'!$N$4,'Detalle de Cuentas'!NG211&lt;='Graph Creator'!$O$4),1,0)</f>
        <v>0</v>
      </c>
      <c r="QZ211" s="2">
        <f>IF(AND(NH211&gt;'Graph Creator'!$N$4,'Detalle de Cuentas'!NH211&lt;='Graph Creator'!$O$4),1,0)</f>
        <v>0</v>
      </c>
      <c r="RA211" s="2">
        <f>IF(AND(NI211&gt;'Graph Creator'!$N$4,'Detalle de Cuentas'!NI211&lt;='Graph Creator'!$O$4),1,0)</f>
        <v>0</v>
      </c>
      <c r="RB211" s="2">
        <f>IF(AND(NJ211&gt;'Graph Creator'!$N$4,'Detalle de Cuentas'!NJ211&lt;='Graph Creator'!$O$4),1,0)</f>
        <v>0</v>
      </c>
      <c r="RC211" s="2">
        <f>IF(AND(NK211&gt;'Graph Creator'!$N$4,'Detalle de Cuentas'!NK211&lt;='Graph Creator'!$O$4),1,0)</f>
        <v>0</v>
      </c>
      <c r="RD211" s="2">
        <f>IF(AND(NL211&gt;'Graph Creator'!$N$4,'Detalle de Cuentas'!NL211&lt;='Graph Creator'!$O$4),1,0)</f>
        <v>0</v>
      </c>
      <c r="RE211" s="2">
        <f>IF(AND(NM211&gt;'Graph Creator'!$N$4,'Detalle de Cuentas'!NM211&lt;='Graph Creator'!$O$4),1,0)</f>
        <v>0</v>
      </c>
      <c r="RF211" s="2">
        <f>IF(AND(NN211&gt;'Graph Creator'!$N$4,'Detalle de Cuentas'!NN211&lt;='Graph Creator'!$O$4),1,0)</f>
        <v>0</v>
      </c>
      <c r="RG211" s="2">
        <f>IF(AND(NO211&gt;'Graph Creator'!$N$4,'Detalle de Cuentas'!NO211&lt;='Graph Creator'!$O$4),1,0)</f>
        <v>0</v>
      </c>
      <c r="RH211" s="2">
        <f>IF(AND(NP211&gt;'Graph Creator'!$N$4,'Detalle de Cuentas'!NP211&lt;='Graph Creator'!$O$4),1,0)</f>
        <v>0</v>
      </c>
      <c r="RI211" s="2">
        <f>IF(AND(NQ211&gt;'Graph Creator'!$N$4,'Detalle de Cuentas'!NQ211&lt;='Graph Creator'!$O$4),1,0)</f>
        <v>0</v>
      </c>
      <c r="RJ211" s="2">
        <f>IF(AND(NR211&gt;'Graph Creator'!$N$4,'Detalle de Cuentas'!NR211&lt;='Graph Creator'!$O$4),1,0)</f>
        <v>0</v>
      </c>
      <c r="RK211" s="2">
        <f>IF(AND(NS211&gt;'Graph Creator'!$N$4,'Detalle de Cuentas'!NS211&lt;='Graph Creator'!$O$4),1,0)</f>
        <v>0</v>
      </c>
      <c r="RL211" s="2">
        <f>IF(AND(NT211&gt;'Graph Creator'!$N$4,'Detalle de Cuentas'!NT211&lt;='Graph Creator'!$O$4),1,0)</f>
        <v>0</v>
      </c>
      <c r="RM211" s="2">
        <f>IF(AND(NU211&gt;'Graph Creator'!$N$4,'Detalle de Cuentas'!NU211&lt;='Graph Creator'!$O$4),1,0)</f>
        <v>0</v>
      </c>
      <c r="RN211" s="2">
        <f>IF(AND(NV211&gt;'Graph Creator'!$N$4,'Detalle de Cuentas'!NV211&lt;='Graph Creator'!$O$4),1,0)</f>
        <v>0</v>
      </c>
      <c r="RO211" s="2">
        <f>IF(AND(NW211&gt;'Graph Creator'!$N$4,'Detalle de Cuentas'!NW211&lt;='Graph Creator'!$O$4),1,0)</f>
        <v>0</v>
      </c>
      <c r="RP211" s="2">
        <f>IF(AND(NX211&gt;'Graph Creator'!$N$4,'Detalle de Cuentas'!NX211&lt;='Graph Creator'!$O$4),1,0)</f>
        <v>0</v>
      </c>
      <c r="RQ211" s="2">
        <f>IF(AND(NY211&gt;'Graph Creator'!$N$4,'Detalle de Cuentas'!NY211&lt;='Graph Creator'!$O$4),1,0)</f>
        <v>0</v>
      </c>
      <c r="RR211" s="2">
        <f>IF(AND(NZ211&gt;'Graph Creator'!$N$4,'Detalle de Cuentas'!NZ211&lt;='Graph Creator'!$O$4),1,0)</f>
        <v>0</v>
      </c>
      <c r="RS211" s="2">
        <f>IF(AND(OA211&gt;'Graph Creator'!$N$4,'Detalle de Cuentas'!OA211&lt;='Graph Creator'!$O$4),1,0)</f>
        <v>0</v>
      </c>
      <c r="RT211" s="2">
        <f>IF(AND(OB211&gt;'Graph Creator'!$N$4,'Detalle de Cuentas'!OB211&lt;='Graph Creator'!$O$4),1,0)</f>
        <v>0</v>
      </c>
      <c r="RU211" s="2">
        <f>IF(AND(OC211&gt;'Graph Creator'!$N$4,'Detalle de Cuentas'!OC211&lt;='Graph Creator'!$O$4),1,0)</f>
        <v>0</v>
      </c>
      <c r="RV211" s="2" t="e">
        <f t="shared" si="2613"/>
        <v>#VALUE!</v>
      </c>
      <c r="RW211" s="2" t="e">
        <f t="shared" si="2614"/>
        <v>#VALUE!</v>
      </c>
      <c r="RX211" s="2" t="e">
        <f t="shared" si="2615"/>
        <v>#VALUE!</v>
      </c>
      <c r="RY211" s="2" t="e">
        <f t="shared" si="2616"/>
        <v>#VALUE!</v>
      </c>
      <c r="RZ211" s="2" t="e">
        <f t="shared" si="2617"/>
        <v>#VALUE!</v>
      </c>
      <c r="SA211" s="2" t="e">
        <f t="shared" si="2618"/>
        <v>#VALUE!</v>
      </c>
      <c r="SB211" s="2" t="e">
        <f t="shared" si="2619"/>
        <v>#VALUE!</v>
      </c>
      <c r="SC211" s="2" t="e">
        <f t="shared" si="2620"/>
        <v>#VALUE!</v>
      </c>
      <c r="SD211" s="2" t="e">
        <f t="shared" si="2621"/>
        <v>#VALUE!</v>
      </c>
      <c r="SE211" s="2" t="e">
        <f t="shared" si="2622"/>
        <v>#VALUE!</v>
      </c>
      <c r="SF211" s="2" t="e">
        <f t="shared" si="2623"/>
        <v>#VALUE!</v>
      </c>
      <c r="SG211" s="2" t="e">
        <f t="shared" si="2624"/>
        <v>#VALUE!</v>
      </c>
      <c r="SH211" s="2" t="e">
        <f t="shared" si="2625"/>
        <v>#VALUE!</v>
      </c>
      <c r="SI211" s="2" t="e">
        <f t="shared" si="2626"/>
        <v>#VALUE!</v>
      </c>
      <c r="SJ211" s="2" t="e">
        <f t="shared" si="2627"/>
        <v>#VALUE!</v>
      </c>
      <c r="SK211" s="2" t="e">
        <f t="shared" si="2628"/>
        <v>#VALUE!</v>
      </c>
      <c r="SL211" s="2" t="e">
        <f t="shared" si="2629"/>
        <v>#VALUE!</v>
      </c>
      <c r="SM211" s="2" t="e">
        <f t="shared" si="2630"/>
        <v>#VALUE!</v>
      </c>
      <c r="SN211" s="2" t="e">
        <f t="shared" si="2631"/>
        <v>#VALUE!</v>
      </c>
      <c r="SO211" s="2" t="e">
        <f t="shared" si="2632"/>
        <v>#VALUE!</v>
      </c>
      <c r="SP211" s="2" t="e">
        <f t="shared" si="2633"/>
        <v>#VALUE!</v>
      </c>
      <c r="SQ211" s="2" t="e">
        <f t="shared" si="2634"/>
        <v>#VALUE!</v>
      </c>
      <c r="SR211" s="2" t="e">
        <f t="shared" si="2635"/>
        <v>#VALUE!</v>
      </c>
      <c r="SS211" s="2" t="e">
        <f t="shared" si="2636"/>
        <v>#VALUE!</v>
      </c>
      <c r="ST211" s="2" t="e">
        <f t="shared" si="2637"/>
        <v>#VALUE!</v>
      </c>
      <c r="SU211" s="2" t="e">
        <f t="shared" si="2638"/>
        <v>#VALUE!</v>
      </c>
      <c r="SV211" s="2" t="e">
        <f t="shared" si="2639"/>
        <v>#VALUE!</v>
      </c>
      <c r="SW211" s="2" t="e">
        <f t="shared" si="2640"/>
        <v>#VALUE!</v>
      </c>
      <c r="SX211" s="2" t="e">
        <f t="shared" si="2641"/>
        <v>#VALUE!</v>
      </c>
      <c r="SY211" s="2" t="e">
        <f t="shared" si="2642"/>
        <v>#VALUE!</v>
      </c>
      <c r="SZ211" s="2" t="e">
        <f t="shared" si="2643"/>
        <v>#VALUE!</v>
      </c>
      <c r="TA211" s="2" t="e">
        <f t="shared" si="2644"/>
        <v>#VALUE!</v>
      </c>
      <c r="TB211" s="2" t="e">
        <f t="shared" si="2645"/>
        <v>#VALUE!</v>
      </c>
      <c r="TC211" s="2" t="e">
        <f t="shared" si="2646"/>
        <v>#VALUE!</v>
      </c>
      <c r="TD211" s="2" t="e">
        <f t="shared" si="2647"/>
        <v>#VALUE!</v>
      </c>
      <c r="TE211" s="2" t="e">
        <f t="shared" si="2648"/>
        <v>#VALUE!</v>
      </c>
      <c r="TF211" s="2" t="str">
        <f>IF(DZ211=1,IF(SUM(DZ$17:DZ211)&lt;2,""&amp;B211,", "&amp;B211),"")</f>
        <v/>
      </c>
      <c r="TG211" s="2" t="str">
        <f t="shared" ref="TG211" si="2661">TG210&amp;TF211</f>
        <v/>
      </c>
      <c r="TH211" s="2">
        <f t="shared" si="2649"/>
        <v>0</v>
      </c>
      <c r="TI211" s="14" t="str">
        <f t="shared" si="2650"/>
        <v/>
      </c>
      <c r="TJ211" s="14" t="e">
        <f t="shared" si="2470"/>
        <v>#VALUE!</v>
      </c>
      <c r="TK211" s="14" t="e">
        <f t="shared" si="2471"/>
        <v>#VALUE!</v>
      </c>
      <c r="TL211" s="14" t="e">
        <f t="shared" si="2472"/>
        <v>#VALUE!</v>
      </c>
      <c r="TM211" s="14" t="e">
        <f t="shared" si="2473"/>
        <v>#VALUE!</v>
      </c>
      <c r="TN211" s="14" t="e">
        <f t="shared" si="2474"/>
        <v>#VALUE!</v>
      </c>
      <c r="TO211" s="14" t="e">
        <f t="shared" si="2475"/>
        <v>#VALUE!</v>
      </c>
      <c r="TP211" s="14" t="e">
        <f t="shared" si="2476"/>
        <v>#VALUE!</v>
      </c>
      <c r="TQ211" s="14" t="e">
        <f t="shared" si="2477"/>
        <v>#VALUE!</v>
      </c>
      <c r="TR211" s="14" t="e">
        <f t="shared" si="2478"/>
        <v>#VALUE!</v>
      </c>
      <c r="TS211" s="14" t="e">
        <f t="shared" si="2479"/>
        <v>#VALUE!</v>
      </c>
      <c r="TT211" s="14" t="e">
        <f t="shared" si="2480"/>
        <v>#VALUE!</v>
      </c>
      <c r="TU211" s="14" t="e">
        <f t="shared" si="2481"/>
        <v>#VALUE!</v>
      </c>
      <c r="TV211" s="14" t="e">
        <f t="shared" si="2482"/>
        <v>#VALUE!</v>
      </c>
      <c r="TW211" s="14" t="e">
        <f t="shared" si="2483"/>
        <v>#VALUE!</v>
      </c>
      <c r="TX211" s="14" t="e">
        <f t="shared" si="2484"/>
        <v>#VALUE!</v>
      </c>
      <c r="TY211" s="14" t="e">
        <f t="shared" si="2485"/>
        <v>#VALUE!</v>
      </c>
      <c r="TZ211" s="14" t="e">
        <f t="shared" si="2486"/>
        <v>#VALUE!</v>
      </c>
      <c r="UA211" s="14" t="e">
        <f t="shared" si="2487"/>
        <v>#VALUE!</v>
      </c>
      <c r="UB211" s="14" t="e">
        <f t="shared" si="2488"/>
        <v>#VALUE!</v>
      </c>
      <c r="UC211" s="14" t="e">
        <f t="shared" si="2489"/>
        <v>#VALUE!</v>
      </c>
      <c r="UD211" s="14" t="e">
        <f t="shared" si="2490"/>
        <v>#VALUE!</v>
      </c>
      <c r="UE211" s="14" t="e">
        <f t="shared" si="2491"/>
        <v>#VALUE!</v>
      </c>
      <c r="UF211" s="14" t="e">
        <f t="shared" si="2492"/>
        <v>#VALUE!</v>
      </c>
      <c r="UH211" s="2">
        <f>IF($C$4-$R211&gt;'Graph Creator'!$E$2*'Graph Creator'!$D$13*12,0,1)</f>
        <v>1</v>
      </c>
      <c r="UJ211" s="2" t="e">
        <f t="shared" si="2651"/>
        <v>#VALUE!</v>
      </c>
      <c r="UK211" s="2" t="e">
        <f t="shared" si="2493"/>
        <v>#VALUE!</v>
      </c>
      <c r="UL211" s="2" t="e">
        <f t="shared" si="2494"/>
        <v>#VALUE!</v>
      </c>
      <c r="UM211" s="2" t="e">
        <f t="shared" si="2495"/>
        <v>#VALUE!</v>
      </c>
      <c r="UN211" s="2" t="e">
        <f t="shared" si="2496"/>
        <v>#VALUE!</v>
      </c>
      <c r="UO211" s="2" t="e">
        <f t="shared" si="2497"/>
        <v>#VALUE!</v>
      </c>
      <c r="UP211" s="2" t="e">
        <f t="shared" si="2498"/>
        <v>#VALUE!</v>
      </c>
      <c r="UQ211" s="2" t="e">
        <f t="shared" si="2499"/>
        <v>#VALUE!</v>
      </c>
      <c r="UR211" s="2" t="e">
        <f t="shared" si="2500"/>
        <v>#VALUE!</v>
      </c>
      <c r="US211" s="2" t="e">
        <f t="shared" si="2501"/>
        <v>#VALUE!</v>
      </c>
      <c r="UT211" s="2" t="e">
        <f t="shared" si="2502"/>
        <v>#VALUE!</v>
      </c>
      <c r="UU211" s="2" t="e">
        <f t="shared" si="2503"/>
        <v>#VALUE!</v>
      </c>
      <c r="UV211" s="2" t="e">
        <f t="shared" si="2504"/>
        <v>#VALUE!</v>
      </c>
      <c r="UW211" s="2" t="e">
        <f t="shared" si="2505"/>
        <v>#VALUE!</v>
      </c>
      <c r="UX211" s="2" t="e">
        <f t="shared" si="2506"/>
        <v>#VALUE!</v>
      </c>
      <c r="UY211" s="2" t="e">
        <f t="shared" si="2507"/>
        <v>#VALUE!</v>
      </c>
      <c r="UZ211" s="2" t="e">
        <f t="shared" si="2508"/>
        <v>#VALUE!</v>
      </c>
      <c r="VA211" s="2" t="e">
        <f t="shared" si="2509"/>
        <v>#VALUE!</v>
      </c>
      <c r="VB211" s="2" t="e">
        <f t="shared" si="2510"/>
        <v>#VALUE!</v>
      </c>
      <c r="VC211" s="2" t="e">
        <f t="shared" si="2511"/>
        <v>#VALUE!</v>
      </c>
      <c r="VD211" s="2" t="e">
        <f t="shared" si="2512"/>
        <v>#VALUE!</v>
      </c>
      <c r="VE211" s="2" t="e">
        <f t="shared" si="2513"/>
        <v>#VALUE!</v>
      </c>
      <c r="VF211" s="2" t="e">
        <f t="shared" si="2514"/>
        <v>#VALUE!</v>
      </c>
      <c r="VG211" s="2" t="e">
        <f t="shared" si="2515"/>
        <v>#VALUE!</v>
      </c>
      <c r="VH211" s="2" t="e">
        <f t="shared" si="2516"/>
        <v>#VALUE!</v>
      </c>
      <c r="VI211" s="2" t="e">
        <f t="shared" si="2517"/>
        <v>#VALUE!</v>
      </c>
      <c r="VJ211" s="2" t="e">
        <f t="shared" si="2518"/>
        <v>#VALUE!</v>
      </c>
      <c r="VK211" s="2" t="e">
        <f t="shared" si="2519"/>
        <v>#VALUE!</v>
      </c>
      <c r="VL211" s="2" t="e">
        <f t="shared" si="2520"/>
        <v>#VALUE!</v>
      </c>
      <c r="VM211" s="2" t="e">
        <f t="shared" si="2521"/>
        <v>#VALUE!</v>
      </c>
      <c r="VN211" s="2" t="e">
        <f t="shared" si="2522"/>
        <v>#VALUE!</v>
      </c>
      <c r="VO211" s="2" t="e">
        <f t="shared" si="2523"/>
        <v>#VALUE!</v>
      </c>
      <c r="VP211" s="2" t="e">
        <f t="shared" si="2524"/>
        <v>#VALUE!</v>
      </c>
      <c r="VQ211" s="2" t="e">
        <f t="shared" si="2525"/>
        <v>#VALUE!</v>
      </c>
      <c r="VR211" s="2" t="e">
        <f t="shared" si="2526"/>
        <v>#VALUE!</v>
      </c>
      <c r="VS211" s="2" t="e">
        <f t="shared" si="2527"/>
        <v>#VALUE!</v>
      </c>
      <c r="VT211" s="98">
        <f t="shared" si="2652"/>
        <v>0</v>
      </c>
      <c r="VU211" s="98">
        <f t="shared" si="2528"/>
        <v>0</v>
      </c>
      <c r="VV211" s="98">
        <f t="shared" si="2529"/>
        <v>0</v>
      </c>
      <c r="VW211" s="98">
        <f t="shared" si="2530"/>
        <v>0</v>
      </c>
      <c r="VX211" s="98">
        <f t="shared" si="2531"/>
        <v>0</v>
      </c>
      <c r="VY211" s="98">
        <f t="shared" si="2532"/>
        <v>0</v>
      </c>
      <c r="VZ211" s="98">
        <f t="shared" si="2533"/>
        <v>0</v>
      </c>
      <c r="WA211" s="98">
        <f t="shared" si="2534"/>
        <v>0</v>
      </c>
      <c r="WB211" s="98">
        <f t="shared" si="2535"/>
        <v>0</v>
      </c>
      <c r="WC211" s="98">
        <f t="shared" si="2536"/>
        <v>0</v>
      </c>
      <c r="WD211" s="98">
        <f t="shared" si="2537"/>
        <v>0</v>
      </c>
      <c r="WE211" s="98">
        <f t="shared" si="2538"/>
        <v>0</v>
      </c>
      <c r="WF211" s="98">
        <f t="shared" si="2539"/>
        <v>0</v>
      </c>
      <c r="WG211" s="98">
        <f t="shared" si="2540"/>
        <v>0</v>
      </c>
      <c r="WH211" s="98">
        <f t="shared" si="2541"/>
        <v>0</v>
      </c>
      <c r="WI211" s="98">
        <f t="shared" si="2542"/>
        <v>0</v>
      </c>
      <c r="WJ211" s="98">
        <f t="shared" si="2543"/>
        <v>0</v>
      </c>
      <c r="WK211" s="98">
        <f t="shared" si="2544"/>
        <v>0</v>
      </c>
      <c r="WL211" s="98">
        <f t="shared" si="2545"/>
        <v>0</v>
      </c>
      <c r="WM211" s="98">
        <f t="shared" si="2546"/>
        <v>0</v>
      </c>
      <c r="WN211" s="98">
        <f t="shared" si="2547"/>
        <v>0</v>
      </c>
      <c r="WO211" s="98">
        <f t="shared" si="2548"/>
        <v>0</v>
      </c>
      <c r="WP211" s="98">
        <f t="shared" si="2549"/>
        <v>0</v>
      </c>
      <c r="WQ211" s="98">
        <f t="shared" si="2550"/>
        <v>0</v>
      </c>
      <c r="WR211" s="98">
        <f>IFERROR(INDEX('Score Calculation'!$D$38:$D$41,MATCH('Detalle de Cuentas'!VT211,'Score Calculation'!$C$38:$C$41,1)),0)</f>
        <v>4</v>
      </c>
      <c r="WS211" s="98">
        <f>IFERROR(INDEX('Score Calculation'!$D$38:$D$41,MATCH('Detalle de Cuentas'!VU211,'Score Calculation'!$C$38:$C$41,1)),0)</f>
        <v>4</v>
      </c>
      <c r="WT211" s="98">
        <f>IFERROR(INDEX('Score Calculation'!$D$38:$D$41,MATCH('Detalle de Cuentas'!VV211,'Score Calculation'!$C$38:$C$41,1)),0)</f>
        <v>4</v>
      </c>
      <c r="WU211" s="98">
        <f>IFERROR(INDEX('Score Calculation'!$D$38:$D$41,MATCH('Detalle de Cuentas'!VW211,'Score Calculation'!$C$38:$C$41,1)),0)</f>
        <v>4</v>
      </c>
      <c r="WV211" s="98">
        <f>IFERROR(INDEX('Score Calculation'!$D$38:$D$41,MATCH('Detalle de Cuentas'!VX211,'Score Calculation'!$C$38:$C$41,1)),0)</f>
        <v>4</v>
      </c>
      <c r="WW211" s="98">
        <f>IFERROR(INDEX('Score Calculation'!$D$38:$D$41,MATCH('Detalle de Cuentas'!VY211,'Score Calculation'!$C$38:$C$41,1)),0)</f>
        <v>4</v>
      </c>
      <c r="WX211" s="98">
        <f>IFERROR(INDEX('Score Calculation'!$D$38:$D$41,MATCH('Detalle de Cuentas'!VZ211,'Score Calculation'!$C$38:$C$41,1)),0)</f>
        <v>4</v>
      </c>
      <c r="WY211" s="98">
        <f>IFERROR(INDEX('Score Calculation'!$D$38:$D$41,MATCH('Detalle de Cuentas'!WA211,'Score Calculation'!$C$38:$C$41,1)),0)</f>
        <v>4</v>
      </c>
      <c r="WZ211" s="98">
        <f>IFERROR(INDEX('Score Calculation'!$D$38:$D$41,MATCH('Detalle de Cuentas'!WB211,'Score Calculation'!$C$38:$C$41,1)),0)</f>
        <v>4</v>
      </c>
      <c r="XA211" s="98">
        <f>IFERROR(INDEX('Score Calculation'!$D$38:$D$41,MATCH('Detalle de Cuentas'!WC211,'Score Calculation'!$C$38:$C$41,1)),0)</f>
        <v>4</v>
      </c>
      <c r="XB211" s="98">
        <f>IFERROR(INDEX('Score Calculation'!$D$38:$D$41,MATCH('Detalle de Cuentas'!WD211,'Score Calculation'!$C$38:$C$41,1)),0)</f>
        <v>4</v>
      </c>
      <c r="XC211" s="98">
        <f>IFERROR(INDEX('Score Calculation'!$D$38:$D$41,MATCH('Detalle de Cuentas'!WE211,'Score Calculation'!$C$38:$C$41,1)),0)</f>
        <v>4</v>
      </c>
      <c r="XD211" s="98">
        <f>IFERROR(INDEX('Score Calculation'!$D$38:$D$41,MATCH('Detalle de Cuentas'!WF211,'Score Calculation'!$C$38:$C$41,1)),0)</f>
        <v>4</v>
      </c>
      <c r="XE211" s="98">
        <f>IFERROR(INDEX('Score Calculation'!$D$38:$D$41,MATCH('Detalle de Cuentas'!WG211,'Score Calculation'!$C$38:$C$41,1)),0)</f>
        <v>4</v>
      </c>
      <c r="XF211" s="98">
        <f>IFERROR(INDEX('Score Calculation'!$D$38:$D$41,MATCH('Detalle de Cuentas'!WH211,'Score Calculation'!$C$38:$C$41,1)),0)</f>
        <v>4</v>
      </c>
      <c r="XG211" s="98">
        <f>IFERROR(INDEX('Score Calculation'!$D$38:$D$41,MATCH('Detalle de Cuentas'!WI211,'Score Calculation'!$C$38:$C$41,1)),0)</f>
        <v>4</v>
      </c>
      <c r="XH211" s="98">
        <f>IFERROR(INDEX('Score Calculation'!$D$38:$D$41,MATCH('Detalle de Cuentas'!WJ211,'Score Calculation'!$C$38:$C$41,1)),0)</f>
        <v>4</v>
      </c>
      <c r="XI211" s="98">
        <f>IFERROR(INDEX('Score Calculation'!$D$38:$D$41,MATCH('Detalle de Cuentas'!WK211,'Score Calculation'!$C$38:$C$41,1)),0)</f>
        <v>4</v>
      </c>
      <c r="XJ211" s="98">
        <f>IFERROR(INDEX('Score Calculation'!$D$38:$D$41,MATCH('Detalle de Cuentas'!WL211,'Score Calculation'!$C$38:$C$41,1)),0)</f>
        <v>4</v>
      </c>
      <c r="XK211" s="98">
        <f>IFERROR(INDEX('Score Calculation'!$D$38:$D$41,MATCH('Detalle de Cuentas'!WM211,'Score Calculation'!$C$38:$C$41,1)),0)</f>
        <v>4</v>
      </c>
      <c r="XL211" s="98">
        <f>IFERROR(INDEX('Score Calculation'!$D$38:$D$41,MATCH('Detalle de Cuentas'!WN211,'Score Calculation'!$C$38:$C$41,1)),0)</f>
        <v>4</v>
      </c>
      <c r="XM211" s="98">
        <f>IFERROR(INDEX('Score Calculation'!$D$38:$D$41,MATCH('Detalle de Cuentas'!WO211,'Score Calculation'!$C$38:$C$41,1)),0)</f>
        <v>4</v>
      </c>
      <c r="XN211" s="98">
        <f>IFERROR(INDEX('Score Calculation'!$D$38:$D$41,MATCH('Detalle de Cuentas'!WP211,'Score Calculation'!$C$38:$C$41,1)),0)</f>
        <v>4</v>
      </c>
      <c r="XO211" s="98">
        <f>IFERROR(INDEX('Score Calculation'!$D$38:$D$41,MATCH('Detalle de Cuentas'!WQ211,'Score Calculation'!$C$38:$C$41,1)),0)</f>
        <v>4</v>
      </c>
      <c r="XP211" s="98">
        <f>IFERROR(INDEX('Score Calculation'!$D$24:$D$31,MATCH('Detalle de Cuentas'!NF211,'Score Calculation'!$C$24:$C$31,1)),0)</f>
        <v>1</v>
      </c>
      <c r="XQ211" s="98">
        <f>IFERROR(INDEX('Score Calculation'!$D$24:$D$31,MATCH('Detalle de Cuentas'!NG211,'Score Calculation'!$C$24:$C$31,1)),0)</f>
        <v>1</v>
      </c>
      <c r="XR211" s="98">
        <f>IFERROR(INDEX('Score Calculation'!$D$24:$D$31,MATCH('Detalle de Cuentas'!NH211,'Score Calculation'!$C$24:$C$31,1)),0)</f>
        <v>1</v>
      </c>
      <c r="XS211" s="98">
        <f>IFERROR(INDEX('Score Calculation'!$D$24:$D$31,MATCH('Detalle de Cuentas'!NI211,'Score Calculation'!$C$24:$C$31,1)),0)</f>
        <v>1</v>
      </c>
      <c r="XT211" s="98">
        <f>IFERROR(INDEX('Score Calculation'!$D$24:$D$31,MATCH('Detalle de Cuentas'!NJ211,'Score Calculation'!$C$24:$C$31,1)),0)</f>
        <v>1</v>
      </c>
      <c r="XU211" s="98">
        <f>IFERROR(INDEX('Score Calculation'!$D$24:$D$31,MATCH('Detalle de Cuentas'!NK211,'Score Calculation'!$C$24:$C$31,1)),0)</f>
        <v>1</v>
      </c>
      <c r="XV211" s="98">
        <f>IFERROR(INDEX('Score Calculation'!$D$24:$D$31,MATCH('Detalle de Cuentas'!NL211,'Score Calculation'!$C$24:$C$31,1)),0)</f>
        <v>1</v>
      </c>
      <c r="XW211" s="98">
        <f>IFERROR(INDEX('Score Calculation'!$D$24:$D$31,MATCH('Detalle de Cuentas'!NM211,'Score Calculation'!$C$24:$C$31,1)),0)</f>
        <v>1</v>
      </c>
      <c r="XX211" s="98">
        <f>IFERROR(INDEX('Score Calculation'!$D$24:$D$31,MATCH('Detalle de Cuentas'!NN211,'Score Calculation'!$C$24:$C$31,1)),0)</f>
        <v>1</v>
      </c>
      <c r="XY211" s="98">
        <f>IFERROR(INDEX('Score Calculation'!$D$24:$D$31,MATCH('Detalle de Cuentas'!NO211,'Score Calculation'!$C$24:$C$31,1)),0)</f>
        <v>1</v>
      </c>
      <c r="XZ211" s="98">
        <f>IFERROR(INDEX('Score Calculation'!$D$24:$D$31,MATCH('Detalle de Cuentas'!NP211,'Score Calculation'!$C$24:$C$31,1)),0)</f>
        <v>1</v>
      </c>
      <c r="YA211" s="98">
        <f>IFERROR(INDEX('Score Calculation'!$D$24:$D$31,MATCH('Detalle de Cuentas'!NQ211,'Score Calculation'!$C$24:$C$31,1)),0)</f>
        <v>1</v>
      </c>
      <c r="YB211" s="98">
        <f>IFERROR(INDEX('Score Calculation'!$D$24:$D$31,MATCH('Detalle de Cuentas'!NR211,'Score Calculation'!$C$24:$C$31,1)),0)</f>
        <v>1</v>
      </c>
      <c r="YC211" s="98">
        <f>IFERROR(INDEX('Score Calculation'!$D$24:$D$31,MATCH('Detalle de Cuentas'!NS211,'Score Calculation'!$C$24:$C$31,1)),0)</f>
        <v>1</v>
      </c>
      <c r="YD211" s="98">
        <f>IFERROR(INDEX('Score Calculation'!$D$24:$D$31,MATCH('Detalle de Cuentas'!NT211,'Score Calculation'!$C$24:$C$31,1)),0)</f>
        <v>1</v>
      </c>
      <c r="YE211" s="98">
        <f>IFERROR(INDEX('Score Calculation'!$D$24:$D$31,MATCH('Detalle de Cuentas'!NU211,'Score Calculation'!$C$24:$C$31,1)),0)</f>
        <v>1</v>
      </c>
      <c r="YF211" s="98">
        <f>IFERROR(INDEX('Score Calculation'!$D$24:$D$31,MATCH('Detalle de Cuentas'!NV211,'Score Calculation'!$C$24:$C$31,1)),0)</f>
        <v>1</v>
      </c>
      <c r="YG211" s="98">
        <f>IFERROR(INDEX('Score Calculation'!$D$24:$D$31,MATCH('Detalle de Cuentas'!NW211,'Score Calculation'!$C$24:$C$31,1)),0)</f>
        <v>1</v>
      </c>
      <c r="YH211" s="98">
        <f>IFERROR(INDEX('Score Calculation'!$D$24:$D$31,MATCH('Detalle de Cuentas'!NX211,'Score Calculation'!$C$24:$C$31,1)),0)</f>
        <v>1</v>
      </c>
      <c r="YI211" s="98">
        <f>IFERROR(INDEX('Score Calculation'!$D$24:$D$31,MATCH('Detalle de Cuentas'!NY211,'Score Calculation'!$C$24:$C$31,1)),0)</f>
        <v>1</v>
      </c>
      <c r="YJ211" s="98">
        <f>IFERROR(INDEX('Score Calculation'!$D$24:$D$31,MATCH('Detalle de Cuentas'!NZ211,'Score Calculation'!$C$24:$C$31,1)),0)</f>
        <v>1</v>
      </c>
      <c r="YK211" s="98">
        <f>IFERROR(INDEX('Score Calculation'!$D$24:$D$31,MATCH('Detalle de Cuentas'!OA211,'Score Calculation'!$C$24:$C$31,1)),0)</f>
        <v>1</v>
      </c>
      <c r="YL211" s="98">
        <f>IFERROR(INDEX('Score Calculation'!$D$24:$D$31,MATCH('Detalle de Cuentas'!OB211,'Score Calculation'!$C$24:$C$31,1)),0)</f>
        <v>1</v>
      </c>
      <c r="YM211" s="98">
        <f>IFERROR(INDEX('Score Calculation'!$D$24:$D$31,MATCH('Detalle de Cuentas'!OC211,'Score Calculation'!$C$24:$C$31,1)),0)</f>
        <v>1</v>
      </c>
      <c r="YN211" s="98">
        <f t="shared" si="2653"/>
        <v>0</v>
      </c>
      <c r="YO211" s="98">
        <f>IF(LEFT(TRIM($D211),15)="GRUPO SOLIDARIO",$L211*'Score Calculation'!$H$5,IF(TRIM('Detalle de Cuentas'!$C211)="Semanal",'Detalle de Cuentas'!$L211*'Score Calculation'!$H$6,'Detalle de Cuentas'!$L211))</f>
        <v>0</v>
      </c>
      <c r="YP211" s="99">
        <f>IFERROR(INDEX('Score Calculation'!$D$54:$D$60,MATCH($YO211,'Score Calculation'!$C$54:$C$60,1)),1)</f>
        <v>0.2</v>
      </c>
      <c r="YQ211" s="99">
        <f>IFERROR(INDEX('Score Calculation'!$D$65:$D$123,MATCH(LEFT(TRIM('Detalle de Cuentas'!$F211),20),'Score Calculation'!$F$65:$F$123,0)),1)</f>
        <v>1</v>
      </c>
      <c r="YR211" s="99">
        <f>IFERROR(INDEX('Score Calculation'!$D$46:$D$49,MATCH('Detalle de Cuentas'!$YN211,'Score Calculation'!$C$46:$C$49,1)),1)</f>
        <v>4</v>
      </c>
      <c r="YS211" s="99">
        <f t="shared" si="2654"/>
        <v>0</v>
      </c>
      <c r="YT211" s="99">
        <f t="shared" si="2655"/>
        <v>0</v>
      </c>
      <c r="YU211" s="98" t="str">
        <f t="shared" si="2656"/>
        <v/>
      </c>
      <c r="YV211" s="109">
        <f t="shared" si="2657"/>
        <v>1</v>
      </c>
      <c r="YW211" s="109">
        <f>IFERROR(INDEX('Score Calculation'!$D$187:$D$245,MATCH(LEFT(TRIM('Detalle de Cuentas'!$F211),20),'Score Calculation'!$F$187:$F$245,0)),1)</f>
        <v>1</v>
      </c>
      <c r="YX211" s="109">
        <f>IFERROR(IF($E211="HIPOTECA",-PMT('Score Calculation'!$H$266/(360/$J211),$G211,$YO211)*(30/$J211),-PMT('Score Calculation'!$H$267/(360/$J211),$G211,$YO211)*(30/$J211)),0)</f>
        <v>0</v>
      </c>
      <c r="YY211" s="109">
        <f t="shared" si="2387"/>
        <v>0</v>
      </c>
      <c r="YZ211" s="109">
        <f t="shared" si="2387"/>
        <v>0</v>
      </c>
      <c r="ZA211" s="109">
        <f t="shared" si="2387"/>
        <v>0</v>
      </c>
      <c r="ZB211" s="109">
        <f t="shared" si="2387"/>
        <v>0</v>
      </c>
      <c r="ZC211" s="109">
        <f t="shared" si="2387"/>
        <v>0</v>
      </c>
      <c r="ZD211" s="109">
        <f t="shared" si="2387"/>
        <v>0</v>
      </c>
      <c r="ZE211" s="109">
        <f t="shared" si="2387"/>
        <v>0</v>
      </c>
      <c r="ZF211" s="109">
        <f t="shared" si="2387"/>
        <v>0</v>
      </c>
      <c r="ZG211" s="109">
        <f t="shared" si="2387"/>
        <v>0</v>
      </c>
      <c r="ZH211" s="109">
        <f t="shared" si="2387"/>
        <v>0</v>
      </c>
      <c r="ZI211" s="109">
        <f t="shared" si="2658"/>
        <v>0</v>
      </c>
    </row>
    <row r="212" spans="2:685" x14ac:dyDescent="0.2">
      <c r="B212" s="41">
        <v>196</v>
      </c>
      <c r="C212" s="42"/>
      <c r="D212" s="42"/>
      <c r="E212" s="42"/>
      <c r="F212" s="42"/>
      <c r="G212" s="42"/>
      <c r="H212" s="42"/>
      <c r="I212" s="29"/>
      <c r="J212" s="6" t="str">
        <f t="shared" si="2420"/>
        <v/>
      </c>
      <c r="K212" s="43"/>
      <c r="L212" s="43"/>
      <c r="M212" s="43"/>
      <c r="N212" s="43"/>
      <c r="O212" s="43"/>
      <c r="P212" s="44" t="str">
        <f t="shared" si="2551"/>
        <v/>
      </c>
      <c r="Q212" s="26"/>
      <c r="R212" s="26"/>
      <c r="S212" s="26"/>
      <c r="T212" s="26"/>
      <c r="U212" s="26"/>
      <c r="V212" s="43"/>
      <c r="W212" s="26"/>
      <c r="X212" s="29"/>
      <c r="Y212" s="6">
        <f>IF('Detalle de Cuentas'!$C$4-$R212&gt;'Graph Creator'!$E$2*'Graph Creator'!$D$13*12,0,1)</f>
        <v>1</v>
      </c>
      <c r="Z212" s="45">
        <f t="shared" ref="Z212:Z216" si="2662">MIN(Q212,S212)</f>
        <v>0</v>
      </c>
      <c r="AA212" s="2" t="e">
        <f t="shared" ref="AA212:AA216" si="2663">SUMPRODUCT(DB212:DY212,EX212:FU212)</f>
        <v>#VALUE!</v>
      </c>
      <c r="AB212" s="2" t="e">
        <f t="shared" ref="AB212:AB216" si="2664">SUMPRODUCT(DZ212:EW212,EX212:FU212)</f>
        <v>#VALUE!</v>
      </c>
      <c r="AC212" s="2" t="e">
        <f t="shared" ref="AC212:AC216" si="2665">SUMPRODUCT(DB212:DY212,FV212:GS212)</f>
        <v>#VALUE!</v>
      </c>
      <c r="AD212" s="2" t="e">
        <f t="shared" ref="AD212:AD216" si="2666">SUMPRODUCT(DZ212:EW212,FV212:GS212)</f>
        <v>#VALUE!</v>
      </c>
      <c r="AE212" s="2" t="e">
        <f t="shared" ref="AE212:AE216" si="2667">SUMPRODUCT(DB212:DY212,GT212:HQ212)</f>
        <v>#VALUE!</v>
      </c>
      <c r="AF212" s="2" t="e">
        <f t="shared" ref="AF212:AF216" si="2668">SUMPRODUCT(DZ212:EW212,GT212:HQ212)</f>
        <v>#VALUE!</v>
      </c>
      <c r="AG212" s="2">
        <f t="shared" ref="AG212:AG216" si="2669">SUMPRODUCT(DB212:DY212)</f>
        <v>0</v>
      </c>
      <c r="AH212" s="2">
        <f t="shared" ref="AH212:AH216" si="2670">SUMPRODUCT(DZ212:EW212)</f>
        <v>0</v>
      </c>
      <c r="AI212" s="2" t="str">
        <f t="shared" si="2560"/>
        <v/>
      </c>
      <c r="AJ212" s="2" t="str">
        <f t="shared" ref="AJ212:AJ216" si="2671">IFERROR(SEARCH(".",$I212,AI212+1),"")</f>
        <v/>
      </c>
      <c r="AK212" s="2" t="str">
        <f t="shared" ref="AK212:AK216" si="2672">IFERROR(SEARCH(".",$I212,AJ212+1),"")</f>
        <v/>
      </c>
      <c r="AL212" s="2" t="str">
        <f t="shared" ref="AL212:AL216" si="2673">IFERROR(SEARCH(".",$I212,AK212+1),"")</f>
        <v/>
      </c>
      <c r="AM212" s="2" t="str">
        <f t="shared" ref="AM212:AM216" si="2674">IFERROR(SEARCH(".",$I212,AL212+1),"")</f>
        <v/>
      </c>
      <c r="AN212" s="2" t="str">
        <f t="shared" ref="AN212:AN216" si="2675">IFERROR(SEARCH(".",$I212,AM212+1),"")</f>
        <v/>
      </c>
      <c r="AO212" s="2" t="str">
        <f t="shared" ref="AO212:AO216" si="2676">IFERROR(SEARCH(".",$I212,AN212+1),"")</f>
        <v/>
      </c>
      <c r="AP212" s="2" t="str">
        <f t="shared" ref="AP212:AP216" si="2677">IFERROR(SEARCH(".",$I212,AO212+1),"")</f>
        <v/>
      </c>
      <c r="AQ212" s="2" t="str">
        <f t="shared" ref="AQ212:AQ216" si="2678">IFERROR(SEARCH(".",$I212,AP212+1),"")</f>
        <v/>
      </c>
      <c r="AR212" s="2" t="str">
        <f t="shared" ref="AR212:AR216" si="2679">IFERROR(SEARCH(".",$I212,AQ212+1),"")</f>
        <v/>
      </c>
      <c r="AS212" s="2" t="str">
        <f t="shared" ref="AS212:AS216" si="2680">IFERROR(SEARCH(".",$I212,AR212+1),"")</f>
        <v/>
      </c>
      <c r="AT212" s="2" t="str">
        <f t="shared" ref="AT212:AT216" si="2681">IFERROR(SEARCH(".",$I212,AS212+1),"")</f>
        <v/>
      </c>
      <c r="AU212" s="2" t="str">
        <f t="shared" ref="AU212:AU216" si="2682">IFERROR(SEARCH(".",$I212,AT212+1),"")</f>
        <v/>
      </c>
      <c r="AV212" s="2" t="str">
        <f t="shared" ref="AV212:AV216" si="2683">IFERROR(SEARCH(".",$I212,AU212+1),"")</f>
        <v/>
      </c>
      <c r="AW212" s="2" t="str">
        <f t="shared" ref="AW212:AW216" si="2684">IFERROR(SEARCH(".",$I212,AV212+1),"")</f>
        <v/>
      </c>
      <c r="AX212" s="2" t="str">
        <f t="shared" ref="AX212:AX216" si="2685">IFERROR(SEARCH(".",$I212,AW212+1),"")</f>
        <v/>
      </c>
      <c r="AY212" s="2" t="str">
        <f t="shared" ref="AY212:AY216" si="2686">IFERROR(SEARCH(".",$I212,AX212+1),"")</f>
        <v/>
      </c>
      <c r="AZ212" s="2" t="str">
        <f t="shared" ref="AZ212:AZ216" si="2687">IFERROR(SEARCH(".",$I212,AY212+1),"")</f>
        <v/>
      </c>
      <c r="BA212" s="2" t="str">
        <f t="shared" ref="BA212:BA216" si="2688">IFERROR(SEARCH(".",$I212,AZ212+1),"")</f>
        <v/>
      </c>
      <c r="BB212" s="2" t="str">
        <f t="shared" ref="BB212:BB216" si="2689">IFERROR(SEARCH(".",$I212,BA212+1),"")</f>
        <v/>
      </c>
      <c r="BC212" s="2" t="str">
        <f t="shared" ref="BC212:BC216" si="2690">IFERROR(SEARCH(".",$I212,BB212+1),"")</f>
        <v/>
      </c>
      <c r="BD212" s="2" t="str">
        <f t="shared" ref="BD212:BD216" si="2691">IFERROR(SEARCH(".",$I212,BC212+1),"")</f>
        <v/>
      </c>
      <c r="BE212" s="2" t="str">
        <f t="shared" ref="BE212:BE216" si="2692">IFERROR(SEARCH(".",$I212,BD212+1),"")</f>
        <v/>
      </c>
      <c r="BF212" s="2" t="str">
        <f t="shared" ref="BF212:BF216" si="2693">IFERROR(IF(BF$16=1,MID($I212,0+1,AI212-(0+1)),IF(BF$16=24,MID($I212,AH212+1,99),IF(AND(AI212="",AH212&lt;&gt;""),MID($I212,AH212+1,99),MID($I212,AH212+1,AI212-(AH212+1))))),"")</f>
        <v/>
      </c>
      <c r="BG212" s="2" t="str">
        <f t="shared" ref="BG212:BG216" si="2694">IFERROR(IF(BG$16=1,MID($I212,0+1,AJ212-(0+1)),IF(BG$16=24,MID($I212,AI212+1,99),IF(AND(AJ212="",AI212&lt;&gt;""),MID($I212,AI212+1,99),MID($I212,AI212+1,AJ212-(AI212+1))))),"")</f>
        <v/>
      </c>
      <c r="BH212" s="2" t="str">
        <f t="shared" ref="BH212:BH216" si="2695">IFERROR(IF(BH$16=1,MID($I212,0+1,AK212-(0+1)),IF(BH$16=24,MID($I212,AJ212+1,99),IF(AND(AK212="",AJ212&lt;&gt;""),MID($I212,AJ212+1,99),MID($I212,AJ212+1,AK212-(AJ212+1))))),"")</f>
        <v/>
      </c>
      <c r="BI212" s="2" t="str">
        <f t="shared" ref="BI212:BI216" si="2696">IFERROR(IF(BI$16=1,MID($I212,0+1,AL212-(0+1)),IF(BI$16=24,MID($I212,AK212+1,99),IF(AND(AL212="",AK212&lt;&gt;""),MID($I212,AK212+1,99),MID($I212,AK212+1,AL212-(AK212+1))))),"")</f>
        <v/>
      </c>
      <c r="BJ212" s="2" t="str">
        <f t="shared" ref="BJ212:BJ216" si="2697">IFERROR(IF(BJ$16=1,MID($I212,0+1,AM212-(0+1)),IF(BJ$16=24,MID($I212,AL212+1,99),IF(AND(AM212="",AL212&lt;&gt;""),MID($I212,AL212+1,99),MID($I212,AL212+1,AM212-(AL212+1))))),"")</f>
        <v/>
      </c>
      <c r="BK212" s="2" t="str">
        <f t="shared" ref="BK212:BK216" si="2698">IFERROR(IF(BK$16=1,MID($I212,0+1,AN212-(0+1)),IF(BK$16=24,MID($I212,AM212+1,99),IF(AND(AN212="",AM212&lt;&gt;""),MID($I212,AM212+1,99),MID($I212,AM212+1,AN212-(AM212+1))))),"")</f>
        <v/>
      </c>
      <c r="BL212" s="2" t="str">
        <f t="shared" ref="BL212:BL216" si="2699">IFERROR(IF(BL$16=1,MID($I212,0+1,AO212-(0+1)),IF(BL$16=24,MID($I212,AN212+1,99),IF(AND(AO212="",AN212&lt;&gt;""),MID($I212,AN212+1,99),MID($I212,AN212+1,AO212-(AN212+1))))),"")</f>
        <v/>
      </c>
      <c r="BM212" s="2" t="str">
        <f t="shared" ref="BM212:BM216" si="2700">IFERROR(IF(BM$16=1,MID($I212,0+1,AP212-(0+1)),IF(BM$16=24,MID($I212,AO212+1,99),IF(AND(AP212="",AO212&lt;&gt;""),MID($I212,AO212+1,99),MID($I212,AO212+1,AP212-(AO212+1))))),"")</f>
        <v/>
      </c>
      <c r="BN212" s="2" t="str">
        <f t="shared" ref="BN212:BN216" si="2701">IFERROR(IF(BN$16=1,MID($I212,0+1,AQ212-(0+1)),IF(BN$16=24,MID($I212,AP212+1,99),IF(AND(AQ212="",AP212&lt;&gt;""),MID($I212,AP212+1,99),MID($I212,AP212+1,AQ212-(AP212+1))))),"")</f>
        <v/>
      </c>
      <c r="BO212" s="2" t="str">
        <f t="shared" ref="BO212:BO216" si="2702">IFERROR(IF(BO$16=1,MID($I212,0+1,AR212-(0+1)),IF(BO$16=24,MID($I212,AQ212+1,99),IF(AND(AR212="",AQ212&lt;&gt;""),MID($I212,AQ212+1,99),MID($I212,AQ212+1,AR212-(AQ212+1))))),"")</f>
        <v/>
      </c>
      <c r="BP212" s="2" t="str">
        <f t="shared" ref="BP212:BP216" si="2703">IFERROR(IF(BP$16=1,MID($I212,0+1,AS212-(0+1)),IF(BP$16=24,MID($I212,AR212+1,99),IF(AND(AS212="",AR212&lt;&gt;""),MID($I212,AR212+1,99),MID($I212,AR212+1,AS212-(AR212+1))))),"")</f>
        <v/>
      </c>
      <c r="BQ212" s="2" t="str">
        <f t="shared" ref="BQ212:BQ216" si="2704">IFERROR(IF(BQ$16=1,MID($I212,0+1,AT212-(0+1)),IF(BQ$16=24,MID($I212,AS212+1,99),IF(AND(AT212="",AS212&lt;&gt;""),MID($I212,AS212+1,99),MID($I212,AS212+1,AT212-(AS212+1))))),"")</f>
        <v/>
      </c>
      <c r="BR212" s="2" t="str">
        <f t="shared" ref="BR212:BR216" si="2705">IFERROR(IF(BR$16=1,MID($I212,0+1,AU212-(0+1)),IF(BR$16=24,MID($I212,AT212+1,99),IF(AND(AU212="",AT212&lt;&gt;""),MID($I212,AT212+1,99),MID($I212,AT212+1,AU212-(AT212+1))))),"")</f>
        <v/>
      </c>
      <c r="BS212" s="2" t="str">
        <f t="shared" ref="BS212:BS216" si="2706">IFERROR(IF(BS$16=1,MID($I212,0+1,AV212-(0+1)),IF(BS$16=24,MID($I212,AU212+1,99),IF(AND(AV212="",AU212&lt;&gt;""),MID($I212,AU212+1,99),MID($I212,AU212+1,AV212-(AU212+1))))),"")</f>
        <v/>
      </c>
      <c r="BT212" s="2" t="str">
        <f t="shared" ref="BT212:BT216" si="2707">IFERROR(IF(BT$16=1,MID($I212,0+1,AW212-(0+1)),IF(BT$16=24,MID($I212,AV212+1,99),IF(AND(AW212="",AV212&lt;&gt;""),MID($I212,AV212+1,99),MID($I212,AV212+1,AW212-(AV212+1))))),"")</f>
        <v/>
      </c>
      <c r="BU212" s="2" t="str">
        <f t="shared" ref="BU212:BU216" si="2708">IFERROR(IF(BU$16=1,MID($I212,0+1,AX212-(0+1)),IF(BU$16=24,MID($I212,AW212+1,99),IF(AND(AX212="",AW212&lt;&gt;""),MID($I212,AW212+1,99),MID($I212,AW212+1,AX212-(AW212+1))))),"")</f>
        <v/>
      </c>
      <c r="BV212" s="2" t="str">
        <f t="shared" ref="BV212:BV216" si="2709">IFERROR(IF(BV$16=1,MID($I212,0+1,AY212-(0+1)),IF(BV$16=24,MID($I212,AX212+1,99),IF(AND(AY212="",AX212&lt;&gt;""),MID($I212,AX212+1,99),MID($I212,AX212+1,AY212-(AX212+1))))),"")</f>
        <v/>
      </c>
      <c r="BW212" s="2" t="str">
        <f t="shared" ref="BW212:BW216" si="2710">IFERROR(IF(BW$16=1,MID($I212,0+1,AZ212-(0+1)),IF(BW$16=24,MID($I212,AY212+1,99),IF(AND(AZ212="",AY212&lt;&gt;""),MID($I212,AY212+1,99),MID($I212,AY212+1,AZ212-(AY212+1))))),"")</f>
        <v/>
      </c>
      <c r="BX212" s="2" t="str">
        <f t="shared" ref="BX212:BX216" si="2711">IFERROR(IF(BX$16=1,MID($I212,0+1,BA212-(0+1)),IF(BX$16=24,MID($I212,AZ212+1,99),IF(AND(BA212="",AZ212&lt;&gt;""),MID($I212,AZ212+1,99),MID($I212,AZ212+1,BA212-(AZ212+1))))),"")</f>
        <v/>
      </c>
      <c r="BY212" s="2" t="str">
        <f t="shared" ref="BY212:BY216" si="2712">IFERROR(IF(BY$16=1,MID($I212,0+1,BB212-(0+1)),IF(BY$16=24,MID($I212,BA212+1,99),IF(AND(BB212="",BA212&lt;&gt;""),MID($I212,BA212+1,99),MID($I212,BA212+1,BB212-(BA212+1))))),"")</f>
        <v/>
      </c>
      <c r="BZ212" s="2" t="str">
        <f t="shared" ref="BZ212:BZ216" si="2713">IFERROR(IF(BZ$16=1,MID($I212,0+1,BC212-(0+1)),IF(BZ$16=24,MID($I212,BB212+1,99),IF(AND(BC212="",BB212&lt;&gt;""),MID($I212,BB212+1,99),MID($I212,BB212+1,BC212-(BB212+1))))),"")</f>
        <v/>
      </c>
      <c r="CA212" s="2" t="str">
        <f t="shared" ref="CA212:CA216" si="2714">IFERROR(IF(CA$16=1,MID($I212,0+1,BD212-(0+1)),IF(CA$16=24,MID($I212,BC212+1,99),IF(AND(BD212="",BC212&lt;&gt;""),MID($I212,BC212+1,99),MID($I212,BC212+1,BD212-(BC212+1))))),"")</f>
        <v/>
      </c>
      <c r="CB212" s="2" t="str">
        <f t="shared" ref="CB212:CB216" si="2715">IFERROR(IF(CB$16=1,MID($I212,0+1,BE212-(0+1)),IF(CB$16=24,MID($I212,BD212+1,99),IF(AND(BE212="",BD212&lt;&gt;""),MID($I212,BD212+1,99),MID($I212,BD212+1,BE212-(BD212+1))))),"")</f>
        <v/>
      </c>
      <c r="CC212" s="2" t="str">
        <f t="shared" ref="CC212:CC216" si="2716">IFERROR(IF(CC$16=1,MID($I212,0+1,BF212-(0+1)),IF(CC$16=24,MID($I212,BE212+1,99),IF(AND(BF212="",BE212&lt;&gt;""),MID($I212,BE212+1,99),MID($I212,BE212+1,BF212-(BE212+1))))),"")</f>
        <v/>
      </c>
      <c r="CD212" s="14">
        <f t="shared" ref="CD212:CD216" si="2717">Z212</f>
        <v>0</v>
      </c>
      <c r="CE212" s="14" t="e">
        <f t="shared" ref="CE212:CE216" si="2718">CD212-$J$17</f>
        <v>#VALUE!</v>
      </c>
      <c r="CF212" s="14" t="e">
        <f t="shared" ref="CF212:CF216" si="2719">CE212-$J$17</f>
        <v>#VALUE!</v>
      </c>
      <c r="CG212" s="14" t="e">
        <f t="shared" ref="CG212:CG216" si="2720">CF212-$J$17</f>
        <v>#VALUE!</v>
      </c>
      <c r="CH212" s="14" t="e">
        <f t="shared" ref="CH212:CH216" si="2721">CG212-$J$17</f>
        <v>#VALUE!</v>
      </c>
      <c r="CI212" s="14" t="e">
        <f t="shared" ref="CI212:CI216" si="2722">CH212-$J$17</f>
        <v>#VALUE!</v>
      </c>
      <c r="CJ212" s="14" t="e">
        <f t="shared" ref="CJ212:CJ216" si="2723">CI212-$J$17</f>
        <v>#VALUE!</v>
      </c>
      <c r="CK212" s="14" t="e">
        <f t="shared" ref="CK212:CK216" si="2724">CJ212-$J$17</f>
        <v>#VALUE!</v>
      </c>
      <c r="CL212" s="14" t="e">
        <f t="shared" ref="CL212:CL216" si="2725">CK212-$J$17</f>
        <v>#VALUE!</v>
      </c>
      <c r="CM212" s="14" t="e">
        <f t="shared" ref="CM212:CM216" si="2726">CL212-$J$17</f>
        <v>#VALUE!</v>
      </c>
      <c r="CN212" s="14" t="e">
        <f t="shared" ref="CN212:CN216" si="2727">CM212-$J$17</f>
        <v>#VALUE!</v>
      </c>
      <c r="CO212" s="14" t="e">
        <f t="shared" ref="CO212:CO216" si="2728">CN212-$J$17</f>
        <v>#VALUE!</v>
      </c>
      <c r="CP212" s="14" t="e">
        <f t="shared" ref="CP212:CP216" si="2729">CO212-$J$17</f>
        <v>#VALUE!</v>
      </c>
      <c r="CQ212" s="14" t="e">
        <f t="shared" ref="CQ212:CQ216" si="2730">CP212-$J$17</f>
        <v>#VALUE!</v>
      </c>
      <c r="CR212" s="14" t="e">
        <f t="shared" ref="CR212:CR216" si="2731">CQ212-$J$17</f>
        <v>#VALUE!</v>
      </c>
      <c r="CS212" s="14" t="e">
        <f t="shared" ref="CS212:CS216" si="2732">CR212-$J$17</f>
        <v>#VALUE!</v>
      </c>
      <c r="CT212" s="14" t="e">
        <f t="shared" ref="CT212:CT216" si="2733">CS212-$J$17</f>
        <v>#VALUE!</v>
      </c>
      <c r="CU212" s="14" t="e">
        <f t="shared" ref="CU212:CU216" si="2734">CT212-$J$17</f>
        <v>#VALUE!</v>
      </c>
      <c r="CV212" s="14" t="e">
        <f t="shared" ref="CV212:CV216" si="2735">CU212-$J$17</f>
        <v>#VALUE!</v>
      </c>
      <c r="CW212" s="14" t="e">
        <f t="shared" ref="CW212:CW216" si="2736">CV212-$J$17</f>
        <v>#VALUE!</v>
      </c>
      <c r="CX212" s="14" t="e">
        <f t="shared" ref="CX212:CX216" si="2737">CW212-$J$17</f>
        <v>#VALUE!</v>
      </c>
      <c r="CY212" s="14" t="e">
        <f t="shared" ref="CY212:CY216" si="2738">CX212-$J$17</f>
        <v>#VALUE!</v>
      </c>
      <c r="CZ212" s="14" t="e">
        <f t="shared" ref="CZ212:CZ216" si="2739">CY212-$J$17</f>
        <v>#VALUE!</v>
      </c>
      <c r="DA212" s="14" t="e">
        <f t="shared" ref="DA212:DA216" si="2740">CZ212-$J$17</f>
        <v>#VALUE!</v>
      </c>
      <c r="DB212" s="2">
        <f t="shared" ref="DB212:DB216" si="2741">IF(AND(BF212&lt;&gt;"-",BF212&lt;&gt;""),1,0)</f>
        <v>0</v>
      </c>
      <c r="DC212" s="2">
        <f t="shared" ref="DC212:DC216" si="2742">IF(AND(BG212&lt;&gt;"-",BG212&lt;&gt;""),1,0)</f>
        <v>0</v>
      </c>
      <c r="DD212" s="2">
        <f t="shared" ref="DD212:DD216" si="2743">IF(AND(BH212&lt;&gt;"-",BH212&lt;&gt;""),1,0)</f>
        <v>0</v>
      </c>
      <c r="DE212" s="2">
        <f t="shared" ref="DE212:DE216" si="2744">IF(AND(BI212&lt;&gt;"-",BI212&lt;&gt;""),1,0)</f>
        <v>0</v>
      </c>
      <c r="DF212" s="2">
        <f t="shared" ref="DF212:DF216" si="2745">IF(AND(BJ212&lt;&gt;"-",BJ212&lt;&gt;""),1,0)</f>
        <v>0</v>
      </c>
      <c r="DG212" s="2">
        <f t="shared" ref="DG212:DG216" si="2746">IF(AND(BK212&lt;&gt;"-",BK212&lt;&gt;""),1,0)</f>
        <v>0</v>
      </c>
      <c r="DH212" s="2">
        <f t="shared" ref="DH212:DH216" si="2747">IF(AND(BL212&lt;&gt;"-",BL212&lt;&gt;""),1,0)</f>
        <v>0</v>
      </c>
      <c r="DI212" s="2">
        <f t="shared" ref="DI212:DI216" si="2748">IF(AND(BM212&lt;&gt;"-",BM212&lt;&gt;""),1,0)</f>
        <v>0</v>
      </c>
      <c r="DJ212" s="2">
        <f t="shared" ref="DJ212:DJ216" si="2749">IF(AND(BN212&lt;&gt;"-",BN212&lt;&gt;""),1,0)</f>
        <v>0</v>
      </c>
      <c r="DK212" s="2">
        <f t="shared" ref="DK212:DK216" si="2750">IF(AND(BO212&lt;&gt;"-",BO212&lt;&gt;""),1,0)</f>
        <v>0</v>
      </c>
      <c r="DL212" s="2">
        <f t="shared" ref="DL212:DL216" si="2751">IF(AND(BP212&lt;&gt;"-",BP212&lt;&gt;""),1,0)</f>
        <v>0</v>
      </c>
      <c r="DM212" s="2">
        <f t="shared" ref="DM212:DM216" si="2752">IF(AND(BQ212&lt;&gt;"-",BQ212&lt;&gt;""),1,0)</f>
        <v>0</v>
      </c>
      <c r="DN212" s="2">
        <f t="shared" ref="DN212:DN216" si="2753">IF(AND(BR212&lt;&gt;"-",BR212&lt;&gt;""),1,0)</f>
        <v>0</v>
      </c>
      <c r="DO212" s="2">
        <f t="shared" ref="DO212:DO216" si="2754">IF(AND(BS212&lt;&gt;"-",BS212&lt;&gt;""),1,0)</f>
        <v>0</v>
      </c>
      <c r="DP212" s="2">
        <f t="shared" ref="DP212:DP216" si="2755">IF(AND(BT212&lt;&gt;"-",BT212&lt;&gt;""),1,0)</f>
        <v>0</v>
      </c>
      <c r="DQ212" s="2">
        <f t="shared" ref="DQ212:DQ216" si="2756">IF(AND(BU212&lt;&gt;"-",BU212&lt;&gt;""),1,0)</f>
        <v>0</v>
      </c>
      <c r="DR212" s="2">
        <f t="shared" ref="DR212:DR216" si="2757">IF(AND(BV212&lt;&gt;"-",BV212&lt;&gt;""),1,0)</f>
        <v>0</v>
      </c>
      <c r="DS212" s="2">
        <f t="shared" ref="DS212:DS216" si="2758">IF(AND(BW212&lt;&gt;"-",BW212&lt;&gt;""),1,0)</f>
        <v>0</v>
      </c>
      <c r="DT212" s="2">
        <f t="shared" ref="DT212:DT216" si="2759">IF(AND(BX212&lt;&gt;"-",BX212&lt;&gt;""),1,0)</f>
        <v>0</v>
      </c>
      <c r="DU212" s="2">
        <f t="shared" ref="DU212:DU216" si="2760">IF(AND(BY212&lt;&gt;"-",BY212&lt;&gt;""),1,0)</f>
        <v>0</v>
      </c>
      <c r="DV212" s="2">
        <f t="shared" ref="DV212:DV216" si="2761">IF(AND(BZ212&lt;&gt;"-",BZ212&lt;&gt;""),1,0)</f>
        <v>0</v>
      </c>
      <c r="DW212" s="2">
        <f t="shared" ref="DW212:DW216" si="2762">IF(AND(CA212&lt;&gt;"-",CA212&lt;&gt;""),1,0)</f>
        <v>0</v>
      </c>
      <c r="DX212" s="2">
        <f t="shared" ref="DX212:DX216" si="2763">IF(AND(CB212&lt;&gt;"-",CB212&lt;&gt;""),1,0)</f>
        <v>0</v>
      </c>
      <c r="DY212" s="2">
        <f t="shared" ref="DY212:DY216" si="2764">IF(AND(CC212&lt;&gt;"-",CC212&lt;&gt;""),1,0)</f>
        <v>0</v>
      </c>
      <c r="DZ212" s="2">
        <f t="shared" ref="DZ212:DZ216" si="2765">IF(AND(BF212&lt;&gt;"-",BF212&lt;&gt;"",BF212&lt;&gt;"V"),1,0)</f>
        <v>0</v>
      </c>
      <c r="EA212" s="2">
        <f t="shared" ref="EA212:EA216" si="2766">IF(AND(BG212&lt;&gt;"-",BG212&lt;&gt;"",BG212&lt;&gt;"V"),1,0)</f>
        <v>0</v>
      </c>
      <c r="EB212" s="2">
        <f t="shared" ref="EB212:EB216" si="2767">IF(AND(BH212&lt;&gt;"-",BH212&lt;&gt;"",BH212&lt;&gt;"V"),1,0)</f>
        <v>0</v>
      </c>
      <c r="EC212" s="2">
        <f t="shared" ref="EC212:EC216" si="2768">IF(AND(BI212&lt;&gt;"-",BI212&lt;&gt;"",BI212&lt;&gt;"V"),1,0)</f>
        <v>0</v>
      </c>
      <c r="ED212" s="2">
        <f t="shared" ref="ED212:ED216" si="2769">IF(AND(BJ212&lt;&gt;"-",BJ212&lt;&gt;"",BJ212&lt;&gt;"V"),1,0)</f>
        <v>0</v>
      </c>
      <c r="EE212" s="2">
        <f t="shared" ref="EE212:EE216" si="2770">IF(AND(BK212&lt;&gt;"-",BK212&lt;&gt;"",BK212&lt;&gt;"V"),1,0)</f>
        <v>0</v>
      </c>
      <c r="EF212" s="2">
        <f t="shared" ref="EF212:EF216" si="2771">IF(AND(BL212&lt;&gt;"-",BL212&lt;&gt;"",BL212&lt;&gt;"V"),1,0)</f>
        <v>0</v>
      </c>
      <c r="EG212" s="2">
        <f t="shared" ref="EG212:EG216" si="2772">IF(AND(BM212&lt;&gt;"-",BM212&lt;&gt;"",BM212&lt;&gt;"V"),1,0)</f>
        <v>0</v>
      </c>
      <c r="EH212" s="2">
        <f t="shared" ref="EH212:EH216" si="2773">IF(AND(BN212&lt;&gt;"-",BN212&lt;&gt;"",BN212&lt;&gt;"V"),1,0)</f>
        <v>0</v>
      </c>
      <c r="EI212" s="2">
        <f t="shared" ref="EI212:EI216" si="2774">IF(AND(BO212&lt;&gt;"-",BO212&lt;&gt;"",BO212&lt;&gt;"V"),1,0)</f>
        <v>0</v>
      </c>
      <c r="EJ212" s="2">
        <f t="shared" ref="EJ212:EJ216" si="2775">IF(AND(BP212&lt;&gt;"-",BP212&lt;&gt;"",BP212&lt;&gt;"V"),1,0)</f>
        <v>0</v>
      </c>
      <c r="EK212" s="2">
        <f t="shared" ref="EK212:EK216" si="2776">IF(AND(BQ212&lt;&gt;"-",BQ212&lt;&gt;"",BQ212&lt;&gt;"V"),1,0)</f>
        <v>0</v>
      </c>
      <c r="EL212" s="2">
        <f t="shared" ref="EL212:EL216" si="2777">IF(AND(BR212&lt;&gt;"-",BR212&lt;&gt;"",BR212&lt;&gt;"V"),1,0)</f>
        <v>0</v>
      </c>
      <c r="EM212" s="2">
        <f t="shared" ref="EM212:EM216" si="2778">IF(AND(BS212&lt;&gt;"-",BS212&lt;&gt;"",BS212&lt;&gt;"V"),1,0)</f>
        <v>0</v>
      </c>
      <c r="EN212" s="2">
        <f t="shared" ref="EN212:EN216" si="2779">IF(AND(BT212&lt;&gt;"-",BT212&lt;&gt;"",BT212&lt;&gt;"V"),1,0)</f>
        <v>0</v>
      </c>
      <c r="EO212" s="2">
        <f t="shared" ref="EO212:EO216" si="2780">IF(AND(BU212&lt;&gt;"-",BU212&lt;&gt;"",BU212&lt;&gt;"V"),1,0)</f>
        <v>0</v>
      </c>
      <c r="EP212" s="2">
        <f t="shared" ref="EP212:EP216" si="2781">IF(AND(BV212&lt;&gt;"-",BV212&lt;&gt;"",BV212&lt;&gt;"V"),1,0)</f>
        <v>0</v>
      </c>
      <c r="EQ212" s="2">
        <f t="shared" ref="EQ212:EQ216" si="2782">IF(AND(BW212&lt;&gt;"-",BW212&lt;&gt;"",BW212&lt;&gt;"V"),1,0)</f>
        <v>0</v>
      </c>
      <c r="ER212" s="2">
        <f t="shared" ref="ER212:ER216" si="2783">IF(AND(BX212&lt;&gt;"-",BX212&lt;&gt;"",BX212&lt;&gt;"V"),1,0)</f>
        <v>0</v>
      </c>
      <c r="ES212" s="2">
        <f t="shared" ref="ES212:ES216" si="2784">IF(AND(BY212&lt;&gt;"-",BY212&lt;&gt;"",BY212&lt;&gt;"V"),1,0)</f>
        <v>0</v>
      </c>
      <c r="ET212" s="2">
        <f t="shared" ref="ET212:ET216" si="2785">IF(AND(BZ212&lt;&gt;"-",BZ212&lt;&gt;"",BZ212&lt;&gt;"V"),1,0)</f>
        <v>0</v>
      </c>
      <c r="EU212" s="2">
        <f t="shared" ref="EU212:EU216" si="2786">IF(AND(CA212&lt;&gt;"-",CA212&lt;&gt;"",CA212&lt;&gt;"V"),1,0)</f>
        <v>0</v>
      </c>
      <c r="EV212" s="2">
        <f t="shared" ref="EV212:EV216" si="2787">IF(AND(CB212&lt;&gt;"-",CB212&lt;&gt;"",CB212&lt;&gt;"V"),1,0)</f>
        <v>0</v>
      </c>
      <c r="EW212" s="2">
        <f t="shared" ref="EW212:EW216" si="2788">IF(AND(CC212&lt;&gt;"-",CC212&lt;&gt;"",CC212&lt;&gt;"V"),1,0)</f>
        <v>0</v>
      </c>
      <c r="EX212" s="2">
        <f t="shared" ref="EX212:EX216" si="2789">IF(CD212&gt;=($C$4-$AA$15),1,0)</f>
        <v>1</v>
      </c>
      <c r="EY212" s="2" t="e">
        <f t="shared" ref="EY212:EY216" si="2790">IF(CE212&gt;=($C$4-$AA$15),1,0)</f>
        <v>#VALUE!</v>
      </c>
      <c r="EZ212" s="2" t="e">
        <f t="shared" ref="EZ212:EZ216" si="2791">IF(CF212&gt;=($C$4-$AA$15),1,0)</f>
        <v>#VALUE!</v>
      </c>
      <c r="FA212" s="2" t="e">
        <f t="shared" ref="FA212:FA216" si="2792">IF(CG212&gt;=($C$4-$AA$15),1,0)</f>
        <v>#VALUE!</v>
      </c>
      <c r="FB212" s="2" t="e">
        <f t="shared" ref="FB212:FB216" si="2793">IF(CH212&gt;=($C$4-$AA$15),1,0)</f>
        <v>#VALUE!</v>
      </c>
      <c r="FC212" s="2" t="e">
        <f t="shared" ref="FC212:FC216" si="2794">IF(CI212&gt;=($C$4-$AA$15),1,0)</f>
        <v>#VALUE!</v>
      </c>
      <c r="FD212" s="2" t="e">
        <f t="shared" ref="FD212:FD216" si="2795">IF(CJ212&gt;=($C$4-$AA$15),1,0)</f>
        <v>#VALUE!</v>
      </c>
      <c r="FE212" s="2" t="e">
        <f t="shared" ref="FE212:FE216" si="2796">IF(CK212&gt;=($C$4-$AA$15),1,0)</f>
        <v>#VALUE!</v>
      </c>
      <c r="FF212" s="2" t="e">
        <f t="shared" ref="FF212:FF216" si="2797">IF(CL212&gt;=($C$4-$AA$15),1,0)</f>
        <v>#VALUE!</v>
      </c>
      <c r="FG212" s="2" t="e">
        <f t="shared" ref="FG212:FG216" si="2798">IF(CM212&gt;=($C$4-$AA$15),1,0)</f>
        <v>#VALUE!</v>
      </c>
      <c r="FH212" s="2" t="e">
        <f t="shared" ref="FH212:FH216" si="2799">IF(CN212&gt;=($C$4-$AA$15),1,0)</f>
        <v>#VALUE!</v>
      </c>
      <c r="FI212" s="2" t="e">
        <f t="shared" ref="FI212:FI216" si="2800">IF(CO212&gt;=($C$4-$AA$15),1,0)</f>
        <v>#VALUE!</v>
      </c>
      <c r="FJ212" s="2" t="e">
        <f t="shared" ref="FJ212:FJ216" si="2801">IF(CP212&gt;=($C$4-$AA$15),1,0)</f>
        <v>#VALUE!</v>
      </c>
      <c r="FK212" s="2" t="e">
        <f t="shared" ref="FK212:FK216" si="2802">IF(CQ212&gt;=($C$4-$AA$15),1,0)</f>
        <v>#VALUE!</v>
      </c>
      <c r="FL212" s="2" t="e">
        <f t="shared" ref="FL212:FL216" si="2803">IF(CR212&gt;=($C$4-$AA$15),1,0)</f>
        <v>#VALUE!</v>
      </c>
      <c r="FM212" s="2" t="e">
        <f t="shared" ref="FM212:FM216" si="2804">IF(CS212&gt;=($C$4-$AA$15),1,0)</f>
        <v>#VALUE!</v>
      </c>
      <c r="FN212" s="2" t="e">
        <f t="shared" ref="FN212:FN216" si="2805">IF(CT212&gt;=($C$4-$AA$15),1,0)</f>
        <v>#VALUE!</v>
      </c>
      <c r="FO212" s="2" t="e">
        <f t="shared" ref="FO212:FO216" si="2806">IF(CU212&gt;=($C$4-$AA$15),1,0)</f>
        <v>#VALUE!</v>
      </c>
      <c r="FP212" s="2" t="e">
        <f t="shared" ref="FP212:FP216" si="2807">IF(CV212&gt;=($C$4-$AA$15),1,0)</f>
        <v>#VALUE!</v>
      </c>
      <c r="FQ212" s="2" t="e">
        <f t="shared" ref="FQ212:FQ216" si="2808">IF(CW212&gt;=($C$4-$AA$15),1,0)</f>
        <v>#VALUE!</v>
      </c>
      <c r="FR212" s="2" t="e">
        <f t="shared" ref="FR212:FR216" si="2809">IF(CX212&gt;=($C$4-$AA$15),1,0)</f>
        <v>#VALUE!</v>
      </c>
      <c r="FS212" s="2" t="e">
        <f t="shared" ref="FS212:FS216" si="2810">IF(CY212&gt;=($C$4-$AA$15),1,0)</f>
        <v>#VALUE!</v>
      </c>
      <c r="FT212" s="2" t="e">
        <f t="shared" ref="FT212:FT216" si="2811">IF(CZ212&gt;=($C$4-$AA$15),1,0)</f>
        <v>#VALUE!</v>
      </c>
      <c r="FU212" s="2" t="e">
        <f t="shared" ref="FU212:FU216" si="2812">IF(DA212&gt;=($C$4-$AA$15),1,0)</f>
        <v>#VALUE!</v>
      </c>
      <c r="FV212" s="2">
        <f t="shared" ref="FV212:FV216" si="2813">IF(CD212&gt;=($C$4-$AC$15),1,0)</f>
        <v>1</v>
      </c>
      <c r="FW212" s="2" t="e">
        <f t="shared" ref="FW212:FW216" si="2814">IF(CE212&gt;=($C$4-$AC$15),1,0)</f>
        <v>#VALUE!</v>
      </c>
      <c r="FX212" s="2" t="e">
        <f t="shared" ref="FX212:FX216" si="2815">IF(CF212&gt;=($C$4-$AC$15),1,0)</f>
        <v>#VALUE!</v>
      </c>
      <c r="FY212" s="2" t="e">
        <f t="shared" ref="FY212:FY216" si="2816">IF(CG212&gt;=($C$4-$AC$15),1,0)</f>
        <v>#VALUE!</v>
      </c>
      <c r="FZ212" s="2" t="e">
        <f t="shared" ref="FZ212:FZ216" si="2817">IF(CH212&gt;=($C$4-$AC$15),1,0)</f>
        <v>#VALUE!</v>
      </c>
      <c r="GA212" s="2" t="e">
        <f t="shared" ref="GA212:GA216" si="2818">IF(CI212&gt;=($C$4-$AC$15),1,0)</f>
        <v>#VALUE!</v>
      </c>
      <c r="GB212" s="2" t="e">
        <f t="shared" ref="GB212:GB216" si="2819">IF(CJ212&gt;=($C$4-$AC$15),1,0)</f>
        <v>#VALUE!</v>
      </c>
      <c r="GC212" s="2" t="e">
        <f t="shared" ref="GC212:GC216" si="2820">IF(CK212&gt;=($C$4-$AC$15),1,0)</f>
        <v>#VALUE!</v>
      </c>
      <c r="GD212" s="2" t="e">
        <f t="shared" ref="GD212:GD216" si="2821">IF(CL212&gt;=($C$4-$AC$15),1,0)</f>
        <v>#VALUE!</v>
      </c>
      <c r="GE212" s="2" t="e">
        <f t="shared" ref="GE212:GE216" si="2822">IF(CM212&gt;=($C$4-$AC$15),1,0)</f>
        <v>#VALUE!</v>
      </c>
      <c r="GF212" s="2" t="e">
        <f t="shared" ref="GF212:GF216" si="2823">IF(CN212&gt;=($C$4-$AC$15),1,0)</f>
        <v>#VALUE!</v>
      </c>
      <c r="GG212" s="2" t="e">
        <f t="shared" ref="GG212:GG216" si="2824">IF(CO212&gt;=($C$4-$AC$15),1,0)</f>
        <v>#VALUE!</v>
      </c>
      <c r="GH212" s="2" t="e">
        <f t="shared" ref="GH212:GH216" si="2825">IF(CP212&gt;=($C$4-$AC$15),1,0)</f>
        <v>#VALUE!</v>
      </c>
      <c r="GI212" s="2" t="e">
        <f t="shared" ref="GI212:GI216" si="2826">IF(CQ212&gt;=($C$4-$AC$15),1,0)</f>
        <v>#VALUE!</v>
      </c>
      <c r="GJ212" s="2" t="e">
        <f t="shared" ref="GJ212:GJ216" si="2827">IF(CR212&gt;=($C$4-$AC$15),1,0)</f>
        <v>#VALUE!</v>
      </c>
      <c r="GK212" s="2" t="e">
        <f t="shared" ref="GK212:GK216" si="2828">IF(CS212&gt;=($C$4-$AC$15),1,0)</f>
        <v>#VALUE!</v>
      </c>
      <c r="GL212" s="2" t="e">
        <f t="shared" ref="GL212:GL216" si="2829">IF(CT212&gt;=($C$4-$AC$15),1,0)</f>
        <v>#VALUE!</v>
      </c>
      <c r="GM212" s="2" t="e">
        <f t="shared" ref="GM212:GM216" si="2830">IF(CU212&gt;=($C$4-$AC$15),1,0)</f>
        <v>#VALUE!</v>
      </c>
      <c r="GN212" s="2" t="e">
        <f t="shared" ref="GN212:GN216" si="2831">IF(CV212&gt;=($C$4-$AC$15),1,0)</f>
        <v>#VALUE!</v>
      </c>
      <c r="GO212" s="2" t="e">
        <f t="shared" ref="GO212:GO216" si="2832">IF(CW212&gt;=($C$4-$AC$15),1,0)</f>
        <v>#VALUE!</v>
      </c>
      <c r="GP212" s="2" t="e">
        <f t="shared" ref="GP212:GP216" si="2833">IF(CX212&gt;=($C$4-$AC$15),1,0)</f>
        <v>#VALUE!</v>
      </c>
      <c r="GQ212" s="2" t="e">
        <f t="shared" ref="GQ212:GQ216" si="2834">IF(CY212&gt;=($C$4-$AC$15),1,0)</f>
        <v>#VALUE!</v>
      </c>
      <c r="GR212" s="2" t="e">
        <f t="shared" ref="GR212:GR216" si="2835">IF(CZ212&gt;=($C$4-$AC$15),1,0)</f>
        <v>#VALUE!</v>
      </c>
      <c r="GS212" s="2" t="e">
        <f t="shared" ref="GS212:GS216" si="2836">IF(DA212&gt;=($C$4-$AC$15),1,0)</f>
        <v>#VALUE!</v>
      </c>
      <c r="GT212" s="2">
        <f t="shared" ref="GT212:GT216" si="2837">IF(CD212&gt;=($C$4-$AE$15),1,0)</f>
        <v>1</v>
      </c>
      <c r="GU212" s="2" t="e">
        <f t="shared" ref="GU212:GU216" si="2838">IF(CE212&gt;=($C$4-$AE$15),1,0)</f>
        <v>#VALUE!</v>
      </c>
      <c r="GV212" s="2" t="e">
        <f t="shared" ref="GV212:GV216" si="2839">IF(CF212&gt;=($C$4-$AE$15),1,0)</f>
        <v>#VALUE!</v>
      </c>
      <c r="GW212" s="2" t="e">
        <f t="shared" ref="GW212:GW216" si="2840">IF(CG212&gt;=($C$4-$AE$15),1,0)</f>
        <v>#VALUE!</v>
      </c>
      <c r="GX212" s="2" t="e">
        <f t="shared" ref="GX212:GX216" si="2841">IF(CH212&gt;=($C$4-$AE$15),1,0)</f>
        <v>#VALUE!</v>
      </c>
      <c r="GY212" s="2" t="e">
        <f t="shared" ref="GY212:GY216" si="2842">IF(CI212&gt;=($C$4-$AE$15),1,0)</f>
        <v>#VALUE!</v>
      </c>
      <c r="GZ212" s="2" t="e">
        <f t="shared" ref="GZ212:GZ216" si="2843">IF(CJ212&gt;=($C$4-$AE$15),1,0)</f>
        <v>#VALUE!</v>
      </c>
      <c r="HA212" s="2" t="e">
        <f t="shared" ref="HA212:HA216" si="2844">IF(CK212&gt;=($C$4-$AE$15),1,0)</f>
        <v>#VALUE!</v>
      </c>
      <c r="HB212" s="2" t="e">
        <f t="shared" ref="HB212:HB216" si="2845">IF(CL212&gt;=($C$4-$AE$15),1,0)</f>
        <v>#VALUE!</v>
      </c>
      <c r="HC212" s="2" t="e">
        <f t="shared" ref="HC212:HC216" si="2846">IF(CM212&gt;=($C$4-$AE$15),1,0)</f>
        <v>#VALUE!</v>
      </c>
      <c r="HD212" s="2" t="e">
        <f t="shared" ref="HD212:HD216" si="2847">IF(CN212&gt;=($C$4-$AE$15),1,0)</f>
        <v>#VALUE!</v>
      </c>
      <c r="HE212" s="2" t="e">
        <f t="shared" ref="HE212:HE216" si="2848">IF(CO212&gt;=($C$4-$AE$15),1,0)</f>
        <v>#VALUE!</v>
      </c>
      <c r="HF212" s="2" t="e">
        <f t="shared" ref="HF212:HF216" si="2849">IF(CP212&gt;=($C$4-$AE$15),1,0)</f>
        <v>#VALUE!</v>
      </c>
      <c r="HG212" s="2" t="e">
        <f t="shared" ref="HG212:HG216" si="2850">IF(CQ212&gt;=($C$4-$AE$15),1,0)</f>
        <v>#VALUE!</v>
      </c>
      <c r="HH212" s="2" t="e">
        <f t="shared" ref="HH212:HH216" si="2851">IF(CR212&gt;=($C$4-$AE$15),1,0)</f>
        <v>#VALUE!</v>
      </c>
      <c r="HI212" s="2" t="e">
        <f t="shared" ref="HI212:HI216" si="2852">IF(CS212&gt;=($C$4-$AE$15),1,0)</f>
        <v>#VALUE!</v>
      </c>
      <c r="HJ212" s="2" t="e">
        <f t="shared" ref="HJ212:HJ216" si="2853">IF(CT212&gt;=($C$4-$AE$15),1,0)</f>
        <v>#VALUE!</v>
      </c>
      <c r="HK212" s="2" t="e">
        <f t="shared" ref="HK212:HK216" si="2854">IF(CU212&gt;=($C$4-$AE$15),1,0)</f>
        <v>#VALUE!</v>
      </c>
      <c r="HL212" s="2" t="e">
        <f t="shared" ref="HL212:HL216" si="2855">IF(CV212&gt;=($C$4-$AE$15),1,0)</f>
        <v>#VALUE!</v>
      </c>
      <c r="HM212" s="2" t="e">
        <f t="shared" ref="HM212:HM216" si="2856">IF(CW212&gt;=($C$4-$AE$15),1,0)</f>
        <v>#VALUE!</v>
      </c>
      <c r="HN212" s="2" t="e">
        <f t="shared" ref="HN212:HN216" si="2857">IF(CX212&gt;=($C$4-$AE$15),1,0)</f>
        <v>#VALUE!</v>
      </c>
      <c r="HO212" s="2" t="e">
        <f t="shared" ref="HO212:HO216" si="2858">IF(CY212&gt;=($C$4-$AE$15),1,0)</f>
        <v>#VALUE!</v>
      </c>
      <c r="HP212" s="2" t="e">
        <f t="shared" ref="HP212:HP216" si="2859">IF(CZ212&gt;=($C$4-$AE$15),1,0)</f>
        <v>#VALUE!</v>
      </c>
      <c r="HQ212" s="2" t="e">
        <f t="shared" ref="HQ212:HQ216" si="2860">IF(DA212&gt;=($C$4-$AE$15),1,0)</f>
        <v>#VALUE!</v>
      </c>
      <c r="HR212" s="2">
        <f t="shared" ref="HR212:HR216" si="2861">IF(AND(CD212&lt;=($C$4-$HS$15),CD212&gt;($C$4-$HT$15)),1,0)</f>
        <v>1</v>
      </c>
      <c r="HS212" s="2" t="e">
        <f t="shared" ref="HS212:HS216" si="2862">IF(AND(CE212&lt;=($C$4-$HS$15),CE212&gt;($C$4-$HT$15)),1,0)</f>
        <v>#VALUE!</v>
      </c>
      <c r="HT212" s="2" t="e">
        <f t="shared" ref="HT212:HT216" si="2863">IF(AND(CF212&lt;=($C$4-$HS$15),CF212&gt;($C$4-$HT$15)),1,0)</f>
        <v>#VALUE!</v>
      </c>
      <c r="HU212" s="2" t="e">
        <f t="shared" ref="HU212:HU216" si="2864">IF(AND(CG212&lt;=($C$4-$HS$15),CG212&gt;($C$4-$HT$15)),1,0)</f>
        <v>#VALUE!</v>
      </c>
      <c r="HV212" s="2" t="e">
        <f t="shared" ref="HV212:HV216" si="2865">IF(AND(CH212&lt;=($C$4-$HS$15),CH212&gt;($C$4-$HT$15)),1,0)</f>
        <v>#VALUE!</v>
      </c>
      <c r="HW212" s="2" t="e">
        <f t="shared" ref="HW212:HW216" si="2866">IF(AND(CI212&lt;=($C$4-$HS$15),CI212&gt;($C$4-$HT$15)),1,0)</f>
        <v>#VALUE!</v>
      </c>
      <c r="HX212" s="2" t="e">
        <f t="shared" ref="HX212:HX216" si="2867">IF(AND(CJ212&lt;=($C$4-$HS$15),CJ212&gt;($C$4-$HT$15)),1,0)</f>
        <v>#VALUE!</v>
      </c>
      <c r="HY212" s="2" t="e">
        <f t="shared" ref="HY212:HY216" si="2868">IF(AND(CK212&lt;=($C$4-$HS$15),CK212&gt;($C$4-$HT$15)),1,0)</f>
        <v>#VALUE!</v>
      </c>
      <c r="HZ212" s="2" t="e">
        <f t="shared" ref="HZ212:HZ216" si="2869">IF(AND(CL212&lt;=($C$4-$HS$15),CL212&gt;($C$4-$HT$15)),1,0)</f>
        <v>#VALUE!</v>
      </c>
      <c r="IA212" s="2" t="e">
        <f t="shared" ref="IA212:IA216" si="2870">IF(AND(CM212&lt;=($C$4-$HS$15),CM212&gt;($C$4-$HT$15)),1,0)</f>
        <v>#VALUE!</v>
      </c>
      <c r="IB212" s="2" t="e">
        <f t="shared" ref="IB212:IB216" si="2871">IF(AND(CN212&lt;=($C$4-$HS$15),CN212&gt;($C$4-$HT$15)),1,0)</f>
        <v>#VALUE!</v>
      </c>
      <c r="IC212" s="2" t="e">
        <f t="shared" ref="IC212:IC216" si="2872">IF(AND(CO212&lt;=($C$4-$HS$15),CO212&gt;($C$4-$HT$15)),1,0)</f>
        <v>#VALUE!</v>
      </c>
      <c r="ID212" s="2" t="e">
        <f t="shared" ref="ID212:ID216" si="2873">IF(AND(CP212&lt;=($C$4-$HS$15),CP212&gt;($C$4-$HT$15)),1,0)</f>
        <v>#VALUE!</v>
      </c>
      <c r="IE212" s="2" t="e">
        <f t="shared" ref="IE212:IE216" si="2874">IF(AND(CQ212&lt;=($C$4-$HS$15),CQ212&gt;($C$4-$HT$15)),1,0)</f>
        <v>#VALUE!</v>
      </c>
      <c r="IF212" s="2" t="e">
        <f t="shared" ref="IF212:IF216" si="2875">IF(AND(CR212&lt;=($C$4-$HS$15),CR212&gt;($C$4-$HT$15)),1,0)</f>
        <v>#VALUE!</v>
      </c>
      <c r="IG212" s="2" t="e">
        <f t="shared" ref="IG212:IG216" si="2876">IF(AND(CS212&lt;=($C$4-$HS$15),CS212&gt;($C$4-$HT$15)),1,0)</f>
        <v>#VALUE!</v>
      </c>
      <c r="IH212" s="2" t="e">
        <f t="shared" ref="IH212:IH216" si="2877">IF(AND(CT212&lt;=($C$4-$HS$15),CT212&gt;($C$4-$HT$15)),1,0)</f>
        <v>#VALUE!</v>
      </c>
      <c r="II212" s="2" t="e">
        <f t="shared" ref="II212:II216" si="2878">IF(AND(CU212&lt;=($C$4-$HS$15),CU212&gt;($C$4-$HT$15)),1,0)</f>
        <v>#VALUE!</v>
      </c>
      <c r="IJ212" s="2" t="e">
        <f t="shared" ref="IJ212:IJ216" si="2879">IF(AND(CV212&lt;=($C$4-$HS$15),CV212&gt;($C$4-$HT$15)),1,0)</f>
        <v>#VALUE!</v>
      </c>
      <c r="IK212" s="2" t="e">
        <f t="shared" ref="IK212:IK216" si="2880">IF(AND(CW212&lt;=($C$4-$HS$15),CW212&gt;($C$4-$HT$15)),1,0)</f>
        <v>#VALUE!</v>
      </c>
      <c r="IL212" s="2" t="e">
        <f t="shared" ref="IL212:IL216" si="2881">IF(AND(CX212&lt;=($C$4-$HS$15),CX212&gt;($C$4-$HT$15)),1,0)</f>
        <v>#VALUE!</v>
      </c>
      <c r="IM212" s="2" t="e">
        <f t="shared" ref="IM212:IM216" si="2882">IF(AND(CY212&lt;=($C$4-$HS$15),CY212&gt;($C$4-$HT$15)),1,0)</f>
        <v>#VALUE!</v>
      </c>
      <c r="IN212" s="2" t="e">
        <f t="shared" ref="IN212:IN216" si="2883">IF(AND(CZ212&lt;=($C$4-$HS$15),CZ212&gt;($C$4-$HT$15)),1,0)</f>
        <v>#VALUE!</v>
      </c>
      <c r="IO212" s="2" t="e">
        <f t="shared" ref="IO212:IO216" si="2884">IF(AND(DA212&lt;=($C$4-$HS$15),DA212&gt;($C$4-$HT$15)),1,0)</f>
        <v>#VALUE!</v>
      </c>
      <c r="IP212" s="2">
        <f t="shared" ref="IP212:IP216" si="2885">IF(AND(CD212&lt;=($C$4-$IQ$15),CD212&gt;($C$4-$IR$15)),1,0)</f>
        <v>0</v>
      </c>
      <c r="IQ212" s="2" t="e">
        <f t="shared" ref="IQ212:IQ216" si="2886">IF(AND(CE212&lt;=($C$4-$IQ$15),CE212&gt;($C$4-$IR$15)),1,0)</f>
        <v>#VALUE!</v>
      </c>
      <c r="IR212" s="2" t="e">
        <f t="shared" ref="IR212:IR216" si="2887">IF(AND(CF212&lt;=($C$4-$IQ$15),CF212&gt;($C$4-$IR$15)),1,0)</f>
        <v>#VALUE!</v>
      </c>
      <c r="IS212" s="2" t="e">
        <f t="shared" ref="IS212:IS216" si="2888">IF(AND(CG212&lt;=($C$4-$IQ$15),CG212&gt;($C$4-$IR$15)),1,0)</f>
        <v>#VALUE!</v>
      </c>
      <c r="IT212" s="2" t="e">
        <f t="shared" ref="IT212:IT216" si="2889">IF(AND(CH212&lt;=($C$4-$IQ$15),CH212&gt;($C$4-$IR$15)),1,0)</f>
        <v>#VALUE!</v>
      </c>
      <c r="IU212" s="2" t="e">
        <f t="shared" ref="IU212:IU216" si="2890">IF(AND(CI212&lt;=($C$4-$IQ$15),CI212&gt;($C$4-$IR$15)),1,0)</f>
        <v>#VALUE!</v>
      </c>
      <c r="IV212" s="2" t="e">
        <f t="shared" ref="IV212:IV216" si="2891">IF(AND(CJ212&lt;=($C$4-$IQ$15),CJ212&gt;($C$4-$IR$15)),1,0)</f>
        <v>#VALUE!</v>
      </c>
      <c r="IW212" s="2" t="e">
        <f t="shared" ref="IW212:IW216" si="2892">IF(AND(CK212&lt;=($C$4-$IQ$15),CK212&gt;($C$4-$IR$15)),1,0)</f>
        <v>#VALUE!</v>
      </c>
      <c r="IX212" s="2" t="e">
        <f t="shared" ref="IX212:IX216" si="2893">IF(AND(CL212&lt;=($C$4-$IQ$15),CL212&gt;($C$4-$IR$15)),1,0)</f>
        <v>#VALUE!</v>
      </c>
      <c r="IY212" s="2" t="e">
        <f t="shared" ref="IY212:IY216" si="2894">IF(AND(CM212&lt;=($C$4-$IQ$15),CM212&gt;($C$4-$IR$15)),1,0)</f>
        <v>#VALUE!</v>
      </c>
      <c r="IZ212" s="2" t="e">
        <f t="shared" ref="IZ212:IZ216" si="2895">IF(AND(CN212&lt;=($C$4-$IQ$15),CN212&gt;($C$4-$IR$15)),1,0)</f>
        <v>#VALUE!</v>
      </c>
      <c r="JA212" s="2" t="e">
        <f t="shared" ref="JA212:JA216" si="2896">IF(AND(CO212&lt;=($C$4-$IQ$15),CO212&gt;($C$4-$IR$15)),1,0)</f>
        <v>#VALUE!</v>
      </c>
      <c r="JB212" s="2" t="e">
        <f t="shared" ref="JB212:JB216" si="2897">IF(AND(CP212&lt;=($C$4-$IQ$15),CP212&gt;($C$4-$IR$15)),1,0)</f>
        <v>#VALUE!</v>
      </c>
      <c r="JC212" s="2" t="e">
        <f t="shared" ref="JC212:JC216" si="2898">IF(AND(CQ212&lt;=($C$4-$IQ$15),CQ212&gt;($C$4-$IR$15)),1,0)</f>
        <v>#VALUE!</v>
      </c>
      <c r="JD212" s="2" t="e">
        <f t="shared" ref="JD212:JD216" si="2899">IF(AND(CR212&lt;=($C$4-$IQ$15),CR212&gt;($C$4-$IR$15)),1,0)</f>
        <v>#VALUE!</v>
      </c>
      <c r="JE212" s="2" t="e">
        <f t="shared" ref="JE212:JE216" si="2900">IF(AND(CS212&lt;=($C$4-$IQ$15),CS212&gt;($C$4-$IR$15)),1,0)</f>
        <v>#VALUE!</v>
      </c>
      <c r="JF212" s="2" t="e">
        <f t="shared" ref="JF212:JF216" si="2901">IF(AND(CT212&lt;=($C$4-$IQ$15),CT212&gt;($C$4-$IR$15)),1,0)</f>
        <v>#VALUE!</v>
      </c>
      <c r="JG212" s="2" t="e">
        <f t="shared" ref="JG212:JG216" si="2902">IF(AND(CU212&lt;=($C$4-$IQ$15),CU212&gt;($C$4-$IR$15)),1,0)</f>
        <v>#VALUE!</v>
      </c>
      <c r="JH212" s="2" t="e">
        <f t="shared" ref="JH212:JH216" si="2903">IF(AND(CV212&lt;=($C$4-$IQ$15),CV212&gt;($C$4-$IR$15)),1,0)</f>
        <v>#VALUE!</v>
      </c>
      <c r="JI212" s="2" t="e">
        <f t="shared" ref="JI212:JI216" si="2904">IF(AND(CW212&lt;=($C$4-$IQ$15),CW212&gt;($C$4-$IR$15)),1,0)</f>
        <v>#VALUE!</v>
      </c>
      <c r="JJ212" s="2" t="e">
        <f t="shared" ref="JJ212:JJ216" si="2905">IF(AND(CX212&lt;=($C$4-$IQ$15),CX212&gt;($C$4-$IR$15)),1,0)</f>
        <v>#VALUE!</v>
      </c>
      <c r="JK212" s="2" t="e">
        <f t="shared" ref="JK212:JK216" si="2906">IF(AND(CY212&lt;=($C$4-$IQ$15),CY212&gt;($C$4-$IR$15)),1,0)</f>
        <v>#VALUE!</v>
      </c>
      <c r="JL212" s="2" t="e">
        <f t="shared" ref="JL212:JL216" si="2907">IF(AND(CZ212&lt;=($C$4-$IQ$15),CZ212&gt;($C$4-$IR$15)),1,0)</f>
        <v>#VALUE!</v>
      </c>
      <c r="JM212" s="2" t="e">
        <f t="shared" ref="JM212:JM216" si="2908">IF(AND(DA212&lt;=($C$4-$IQ$15),DA212&gt;($C$4-$IR$15)),1,0)</f>
        <v>#VALUE!</v>
      </c>
      <c r="JN212" s="2">
        <f t="shared" ref="JN212:JN216" si="2909">IF(AND(CD212&lt;=($C$4-$JO$15),CD212&gt;($C$4-$JP$15)),1,0)</f>
        <v>0</v>
      </c>
      <c r="JO212" s="2" t="e">
        <f t="shared" ref="JO212:JO216" si="2910">IF(AND(CE212&lt;=($C$4-$JO$15),CE212&gt;($C$4-$JP$15)),1,0)</f>
        <v>#VALUE!</v>
      </c>
      <c r="JP212" s="2" t="e">
        <f t="shared" ref="JP212:JP216" si="2911">IF(AND(CF212&lt;=($C$4-$JO$15),CF212&gt;($C$4-$JP$15)),1,0)</f>
        <v>#VALUE!</v>
      </c>
      <c r="JQ212" s="2" t="e">
        <f t="shared" ref="JQ212:JQ216" si="2912">IF(AND(CG212&lt;=($C$4-$JO$15),CG212&gt;($C$4-$JP$15)),1,0)</f>
        <v>#VALUE!</v>
      </c>
      <c r="JR212" s="2" t="e">
        <f t="shared" ref="JR212:JR216" si="2913">IF(AND(CH212&lt;=($C$4-$JO$15),CH212&gt;($C$4-$JP$15)),1,0)</f>
        <v>#VALUE!</v>
      </c>
      <c r="JS212" s="2" t="e">
        <f t="shared" ref="JS212:JS216" si="2914">IF(AND(CI212&lt;=($C$4-$JO$15),CI212&gt;($C$4-$JP$15)),1,0)</f>
        <v>#VALUE!</v>
      </c>
      <c r="JT212" s="2" t="e">
        <f t="shared" ref="JT212:JT216" si="2915">IF(AND(CJ212&lt;=($C$4-$JO$15),CJ212&gt;($C$4-$JP$15)),1,0)</f>
        <v>#VALUE!</v>
      </c>
      <c r="JU212" s="2" t="e">
        <f t="shared" ref="JU212:JU216" si="2916">IF(AND(CK212&lt;=($C$4-$JO$15),CK212&gt;($C$4-$JP$15)),1,0)</f>
        <v>#VALUE!</v>
      </c>
      <c r="JV212" s="2" t="e">
        <f t="shared" ref="JV212:JV216" si="2917">IF(AND(CL212&lt;=($C$4-$JO$15),CL212&gt;($C$4-$JP$15)),1,0)</f>
        <v>#VALUE!</v>
      </c>
      <c r="JW212" s="2" t="e">
        <f t="shared" ref="JW212:JW216" si="2918">IF(AND(CM212&lt;=($C$4-$JO$15),CM212&gt;($C$4-$JP$15)),1,0)</f>
        <v>#VALUE!</v>
      </c>
      <c r="JX212" s="2" t="e">
        <f t="shared" ref="JX212:JX216" si="2919">IF(AND(CN212&lt;=($C$4-$JO$15),CN212&gt;($C$4-$JP$15)),1,0)</f>
        <v>#VALUE!</v>
      </c>
      <c r="JY212" s="2" t="e">
        <f t="shared" ref="JY212:JY216" si="2920">IF(AND(CO212&lt;=($C$4-$JO$15),CO212&gt;($C$4-$JP$15)),1,0)</f>
        <v>#VALUE!</v>
      </c>
      <c r="JZ212" s="2" t="e">
        <f t="shared" ref="JZ212:JZ216" si="2921">IF(AND(CP212&lt;=($C$4-$JO$15),CP212&gt;($C$4-$JP$15)),1,0)</f>
        <v>#VALUE!</v>
      </c>
      <c r="KA212" s="2" t="e">
        <f t="shared" ref="KA212:KA216" si="2922">IF(AND(CQ212&lt;=($C$4-$JO$15),CQ212&gt;($C$4-$JP$15)),1,0)</f>
        <v>#VALUE!</v>
      </c>
      <c r="KB212" s="2" t="e">
        <f t="shared" ref="KB212:KB216" si="2923">IF(AND(CR212&lt;=($C$4-$JO$15),CR212&gt;($C$4-$JP$15)),1,0)</f>
        <v>#VALUE!</v>
      </c>
      <c r="KC212" s="2" t="e">
        <f t="shared" ref="KC212:KC216" si="2924">IF(AND(CS212&lt;=($C$4-$JO$15),CS212&gt;($C$4-$JP$15)),1,0)</f>
        <v>#VALUE!</v>
      </c>
      <c r="KD212" s="2" t="e">
        <f t="shared" ref="KD212:KD216" si="2925">IF(AND(CT212&lt;=($C$4-$JO$15),CT212&gt;($C$4-$JP$15)),1,0)</f>
        <v>#VALUE!</v>
      </c>
      <c r="KE212" s="2" t="e">
        <f t="shared" ref="KE212:KE216" si="2926">IF(AND(CU212&lt;=($C$4-$JO$15),CU212&gt;($C$4-$JP$15)),1,0)</f>
        <v>#VALUE!</v>
      </c>
      <c r="KF212" s="2" t="e">
        <f t="shared" ref="KF212:KF216" si="2927">IF(AND(CV212&lt;=($C$4-$JO$15),CV212&gt;($C$4-$JP$15)),1,0)</f>
        <v>#VALUE!</v>
      </c>
      <c r="KG212" s="2" t="e">
        <f t="shared" ref="KG212:KG216" si="2928">IF(AND(CW212&lt;=($C$4-$JO$15),CW212&gt;($C$4-$JP$15)),1,0)</f>
        <v>#VALUE!</v>
      </c>
      <c r="KH212" s="2" t="e">
        <f t="shared" ref="KH212:KH216" si="2929">IF(AND(CX212&lt;=($C$4-$JO$15),CX212&gt;($C$4-$JP$15)),1,0)</f>
        <v>#VALUE!</v>
      </c>
      <c r="KI212" s="2" t="e">
        <f t="shared" ref="KI212:KI216" si="2930">IF(AND(CY212&lt;=($C$4-$JO$15),CY212&gt;($C$4-$JP$15)),1,0)</f>
        <v>#VALUE!</v>
      </c>
      <c r="KJ212" s="2" t="e">
        <f t="shared" ref="KJ212:KJ216" si="2931">IF(AND(CZ212&lt;=($C$4-$JO$15),CZ212&gt;($C$4-$JP$15)),1,0)</f>
        <v>#VALUE!</v>
      </c>
      <c r="KK212" s="2" t="e">
        <f t="shared" ref="KK212:KK216" si="2932">IF(AND(DA212&lt;=($C$4-$JO$15),DA212&gt;($C$4-$JP$15)),1,0)</f>
        <v>#VALUE!</v>
      </c>
      <c r="KL212" s="2">
        <f t="shared" ref="KL212:KL216" si="2933">IF(AND(CD212&lt;=($C$4-$KM$15),CD212&gt;($C$4-$KN$15)),1,0)</f>
        <v>0</v>
      </c>
      <c r="KM212" s="2" t="e">
        <f t="shared" ref="KM212:KM216" si="2934">IF(AND(CE212&lt;=($C$4-$KM$15),CE212&gt;($C$4-$KN$15)),1,0)</f>
        <v>#VALUE!</v>
      </c>
      <c r="KN212" s="2" t="e">
        <f t="shared" ref="KN212:KN216" si="2935">IF(AND(CF212&lt;=($C$4-$KM$15),CF212&gt;($C$4-$KN$15)),1,0)</f>
        <v>#VALUE!</v>
      </c>
      <c r="KO212" s="2" t="e">
        <f t="shared" ref="KO212:KO216" si="2936">IF(AND(CG212&lt;=($C$4-$KM$15),CG212&gt;($C$4-$KN$15)),1,0)</f>
        <v>#VALUE!</v>
      </c>
      <c r="KP212" s="2" t="e">
        <f t="shared" ref="KP212:KP216" si="2937">IF(AND(CH212&lt;=($C$4-$KM$15),CH212&gt;($C$4-$KN$15)),1,0)</f>
        <v>#VALUE!</v>
      </c>
      <c r="KQ212" s="2" t="e">
        <f t="shared" ref="KQ212:KQ216" si="2938">IF(AND(CI212&lt;=($C$4-$KM$15),CI212&gt;($C$4-$KN$15)),1,0)</f>
        <v>#VALUE!</v>
      </c>
      <c r="KR212" s="2" t="e">
        <f t="shared" ref="KR212:KR216" si="2939">IF(AND(CJ212&lt;=($C$4-$KM$15),CJ212&gt;($C$4-$KN$15)),1,0)</f>
        <v>#VALUE!</v>
      </c>
      <c r="KS212" s="2" t="e">
        <f t="shared" ref="KS212:KS216" si="2940">IF(AND(CK212&lt;=($C$4-$KM$15),CK212&gt;($C$4-$KN$15)),1,0)</f>
        <v>#VALUE!</v>
      </c>
      <c r="KT212" s="2" t="e">
        <f t="shared" ref="KT212:KT216" si="2941">IF(AND(CL212&lt;=($C$4-$KM$15),CL212&gt;($C$4-$KN$15)),1,0)</f>
        <v>#VALUE!</v>
      </c>
      <c r="KU212" s="2" t="e">
        <f t="shared" ref="KU212:KU216" si="2942">IF(AND(CM212&lt;=($C$4-$KM$15),CM212&gt;($C$4-$KN$15)),1,0)</f>
        <v>#VALUE!</v>
      </c>
      <c r="KV212" s="2" t="e">
        <f t="shared" ref="KV212:KV216" si="2943">IF(AND(CN212&lt;=($C$4-$KM$15),CN212&gt;($C$4-$KN$15)),1,0)</f>
        <v>#VALUE!</v>
      </c>
      <c r="KW212" s="2" t="e">
        <f t="shared" ref="KW212:KW216" si="2944">IF(AND(CO212&lt;=($C$4-$KM$15),CO212&gt;($C$4-$KN$15)),1,0)</f>
        <v>#VALUE!</v>
      </c>
      <c r="KX212" s="2" t="e">
        <f t="shared" ref="KX212:KX216" si="2945">IF(AND(CP212&lt;=($C$4-$KM$15),CP212&gt;($C$4-$KN$15)),1,0)</f>
        <v>#VALUE!</v>
      </c>
      <c r="KY212" s="2" t="e">
        <f t="shared" ref="KY212:KY216" si="2946">IF(AND(CQ212&lt;=($C$4-$KM$15),CQ212&gt;($C$4-$KN$15)),1,0)</f>
        <v>#VALUE!</v>
      </c>
      <c r="KZ212" s="2" t="e">
        <f t="shared" ref="KZ212:KZ216" si="2947">IF(AND(CR212&lt;=($C$4-$KM$15),CR212&gt;($C$4-$KN$15)),1,0)</f>
        <v>#VALUE!</v>
      </c>
      <c r="LA212" s="2" t="e">
        <f t="shared" ref="LA212:LA216" si="2948">IF(AND(CS212&lt;=($C$4-$KM$15),CS212&gt;($C$4-$KN$15)),1,0)</f>
        <v>#VALUE!</v>
      </c>
      <c r="LB212" s="2" t="e">
        <f t="shared" ref="LB212:LB216" si="2949">IF(AND(CT212&lt;=($C$4-$KM$15),CT212&gt;($C$4-$KN$15)),1,0)</f>
        <v>#VALUE!</v>
      </c>
      <c r="LC212" s="2" t="e">
        <f t="shared" ref="LC212:LC216" si="2950">IF(AND(CU212&lt;=($C$4-$KM$15),CU212&gt;($C$4-$KN$15)),1,0)</f>
        <v>#VALUE!</v>
      </c>
      <c r="LD212" s="2" t="e">
        <f t="shared" ref="LD212:LD216" si="2951">IF(AND(CV212&lt;=($C$4-$KM$15),CV212&gt;($C$4-$KN$15)),1,0)</f>
        <v>#VALUE!</v>
      </c>
      <c r="LE212" s="2" t="e">
        <f t="shared" ref="LE212:LE216" si="2952">IF(AND(CW212&lt;=($C$4-$KM$15),CW212&gt;($C$4-$KN$15)),1,0)</f>
        <v>#VALUE!</v>
      </c>
      <c r="LF212" s="2" t="e">
        <f t="shared" ref="LF212:LF216" si="2953">IF(AND(CX212&lt;=($C$4-$KM$15),CX212&gt;($C$4-$KN$15)),1,0)</f>
        <v>#VALUE!</v>
      </c>
      <c r="LG212" s="2" t="e">
        <f t="shared" ref="LG212:LG216" si="2954">IF(AND(CY212&lt;=($C$4-$KM$15),CY212&gt;($C$4-$KN$15)),1,0)</f>
        <v>#VALUE!</v>
      </c>
      <c r="LH212" s="2" t="e">
        <f t="shared" ref="LH212:LH216" si="2955">IF(AND(CZ212&lt;=($C$4-$KM$15),CZ212&gt;($C$4-$KN$15)),1,0)</f>
        <v>#VALUE!</v>
      </c>
      <c r="LI212" s="2" t="e">
        <f t="shared" ref="LI212:LI216" si="2956">IF(AND(DA212&lt;=($C$4-$KM$15),DA212&gt;($C$4-$KN$15)),1,0)</f>
        <v>#VALUE!</v>
      </c>
      <c r="LJ212" s="2">
        <f t="shared" ref="LJ212:LJ216" si="2957">IF(AND(CD212&lt;=($C$4-$LK$15),CD212&gt;($C$4-$LL$15)),1,0)</f>
        <v>0</v>
      </c>
      <c r="LK212" s="2" t="e">
        <f t="shared" ref="LK212:LK216" si="2958">IF(AND(CE212&lt;=($C$4-$LK$15),CE212&gt;($C$4-$LL$15)),1,0)</f>
        <v>#VALUE!</v>
      </c>
      <c r="LL212" s="2" t="e">
        <f t="shared" ref="LL212:LL216" si="2959">IF(AND(CF212&lt;=($C$4-$LK$15),CF212&gt;($C$4-$LL$15)),1,0)</f>
        <v>#VALUE!</v>
      </c>
      <c r="LM212" s="2" t="e">
        <f t="shared" ref="LM212:LM216" si="2960">IF(AND(CG212&lt;=($C$4-$LK$15),CG212&gt;($C$4-$LL$15)),1,0)</f>
        <v>#VALUE!</v>
      </c>
      <c r="LN212" s="2" t="e">
        <f t="shared" ref="LN212:LN216" si="2961">IF(AND(CH212&lt;=($C$4-$LK$15),CH212&gt;($C$4-$LL$15)),1,0)</f>
        <v>#VALUE!</v>
      </c>
      <c r="LO212" s="2" t="e">
        <f t="shared" ref="LO212:LO216" si="2962">IF(AND(CI212&lt;=($C$4-$LK$15),CI212&gt;($C$4-$LL$15)),1,0)</f>
        <v>#VALUE!</v>
      </c>
      <c r="LP212" s="2" t="e">
        <f t="shared" ref="LP212:LP216" si="2963">IF(AND(CJ212&lt;=($C$4-$LK$15),CJ212&gt;($C$4-$LL$15)),1,0)</f>
        <v>#VALUE!</v>
      </c>
      <c r="LQ212" s="2" t="e">
        <f t="shared" ref="LQ212:LQ216" si="2964">IF(AND(CK212&lt;=($C$4-$LK$15),CK212&gt;($C$4-$LL$15)),1,0)</f>
        <v>#VALUE!</v>
      </c>
      <c r="LR212" s="2" t="e">
        <f t="shared" ref="LR212:LR216" si="2965">IF(AND(CL212&lt;=($C$4-$LK$15),CL212&gt;($C$4-$LL$15)),1,0)</f>
        <v>#VALUE!</v>
      </c>
      <c r="LS212" s="2" t="e">
        <f t="shared" ref="LS212:LS216" si="2966">IF(AND(CM212&lt;=($C$4-$LK$15),CM212&gt;($C$4-$LL$15)),1,0)</f>
        <v>#VALUE!</v>
      </c>
      <c r="LT212" s="2" t="e">
        <f t="shared" ref="LT212:LT216" si="2967">IF(AND(CN212&lt;=($C$4-$LK$15),CN212&gt;($C$4-$LL$15)),1,0)</f>
        <v>#VALUE!</v>
      </c>
      <c r="LU212" s="2" t="e">
        <f t="shared" ref="LU212:LU216" si="2968">IF(AND(CO212&lt;=($C$4-$LK$15),CO212&gt;($C$4-$LL$15)),1,0)</f>
        <v>#VALUE!</v>
      </c>
      <c r="LV212" s="2" t="e">
        <f t="shared" ref="LV212:LV216" si="2969">IF(AND(CP212&lt;=($C$4-$LK$15),CP212&gt;($C$4-$LL$15)),1,0)</f>
        <v>#VALUE!</v>
      </c>
      <c r="LW212" s="2" t="e">
        <f t="shared" ref="LW212:LW216" si="2970">IF(AND(CQ212&lt;=($C$4-$LK$15),CQ212&gt;($C$4-$LL$15)),1,0)</f>
        <v>#VALUE!</v>
      </c>
      <c r="LX212" s="2" t="e">
        <f t="shared" ref="LX212:LX216" si="2971">IF(AND(CR212&lt;=($C$4-$LK$15),CR212&gt;($C$4-$LL$15)),1,0)</f>
        <v>#VALUE!</v>
      </c>
      <c r="LY212" s="2" t="e">
        <f t="shared" ref="LY212:LY216" si="2972">IF(AND(CS212&lt;=($C$4-$LK$15),CS212&gt;($C$4-$LL$15)),1,0)</f>
        <v>#VALUE!</v>
      </c>
      <c r="LZ212" s="2" t="e">
        <f t="shared" ref="LZ212:LZ216" si="2973">IF(AND(CT212&lt;=($C$4-$LK$15),CT212&gt;($C$4-$LL$15)),1,0)</f>
        <v>#VALUE!</v>
      </c>
      <c r="MA212" s="2" t="e">
        <f t="shared" ref="MA212:MA216" si="2974">IF(AND(CU212&lt;=($C$4-$LK$15),CU212&gt;($C$4-$LL$15)),1,0)</f>
        <v>#VALUE!</v>
      </c>
      <c r="MB212" s="2" t="e">
        <f t="shared" ref="MB212:MB216" si="2975">IF(AND(CV212&lt;=($C$4-$LK$15),CV212&gt;($C$4-$LL$15)),1,0)</f>
        <v>#VALUE!</v>
      </c>
      <c r="MC212" s="2" t="e">
        <f t="shared" ref="MC212:MC216" si="2976">IF(AND(CW212&lt;=($C$4-$LK$15),CW212&gt;($C$4-$LL$15)),1,0)</f>
        <v>#VALUE!</v>
      </c>
      <c r="MD212" s="2" t="e">
        <f t="shared" ref="MD212:MD216" si="2977">IF(AND(CX212&lt;=($C$4-$LK$15),CX212&gt;($C$4-$LL$15)),1,0)</f>
        <v>#VALUE!</v>
      </c>
      <c r="ME212" s="2" t="e">
        <f t="shared" ref="ME212:ME216" si="2978">IF(AND(CY212&lt;=($C$4-$LK$15),CY212&gt;($C$4-$LL$15)),1,0)</f>
        <v>#VALUE!</v>
      </c>
      <c r="MF212" s="2" t="e">
        <f t="shared" ref="MF212:MF216" si="2979">IF(AND(CZ212&lt;=($C$4-$LK$15),CZ212&gt;($C$4-$LL$15)),1,0)</f>
        <v>#VALUE!</v>
      </c>
      <c r="MG212" s="2" t="e">
        <f t="shared" ref="MG212:MG216" si="2980">IF(AND(DA212&lt;=($C$4-$LK$15),DA212&gt;($C$4-$LL$15)),1,0)</f>
        <v>#VALUE!</v>
      </c>
      <c r="MH212" s="2">
        <f t="shared" ref="MH212:MH216" si="2981">IF(AND(CD212&lt;=($C$4-$MI$15),CD212&gt;($C$4-$MJ$15)),1,0)</f>
        <v>1</v>
      </c>
      <c r="MI212" s="2" t="e">
        <f t="shared" ref="MI212:MI216" si="2982">IF(AND(CE212&lt;=($C$4-$MI$15),CE212&gt;($C$4-$MJ$15)),1,0)</f>
        <v>#VALUE!</v>
      </c>
      <c r="MJ212" s="2" t="e">
        <f t="shared" ref="MJ212:MJ216" si="2983">IF(AND(CF212&lt;=($C$4-$MI$15),CF212&gt;($C$4-$MJ$15)),1,0)</f>
        <v>#VALUE!</v>
      </c>
      <c r="MK212" s="2" t="e">
        <f t="shared" ref="MK212:MK216" si="2984">IF(AND(CG212&lt;=($C$4-$MI$15),CG212&gt;($C$4-$MJ$15)),1,0)</f>
        <v>#VALUE!</v>
      </c>
      <c r="ML212" s="2" t="e">
        <f t="shared" ref="ML212:ML216" si="2985">IF(AND(CH212&lt;=($C$4-$MI$15),CH212&gt;($C$4-$MJ$15)),1,0)</f>
        <v>#VALUE!</v>
      </c>
      <c r="MM212" s="2" t="e">
        <f t="shared" ref="MM212:MM216" si="2986">IF(AND(CI212&lt;=($C$4-$MI$15),CI212&gt;($C$4-$MJ$15)),1,0)</f>
        <v>#VALUE!</v>
      </c>
      <c r="MN212" s="2" t="e">
        <f t="shared" ref="MN212:MN216" si="2987">IF(AND(CJ212&lt;=($C$4-$MI$15),CJ212&gt;($C$4-$MJ$15)),1,0)</f>
        <v>#VALUE!</v>
      </c>
      <c r="MO212" s="2" t="e">
        <f t="shared" ref="MO212:MO216" si="2988">IF(AND(CK212&lt;=($C$4-$MI$15),CK212&gt;($C$4-$MJ$15)),1,0)</f>
        <v>#VALUE!</v>
      </c>
      <c r="MP212" s="2" t="e">
        <f t="shared" ref="MP212:MP216" si="2989">IF(AND(CL212&lt;=($C$4-$MI$15),CL212&gt;($C$4-$MJ$15)),1,0)</f>
        <v>#VALUE!</v>
      </c>
      <c r="MQ212" s="2" t="e">
        <f t="shared" ref="MQ212:MQ216" si="2990">IF(AND(CM212&lt;=($C$4-$MI$15),CM212&gt;($C$4-$MJ$15)),1,0)</f>
        <v>#VALUE!</v>
      </c>
      <c r="MR212" s="2" t="e">
        <f t="shared" ref="MR212:MR216" si="2991">IF(AND(CN212&lt;=($C$4-$MI$15),CN212&gt;($C$4-$MJ$15)),1,0)</f>
        <v>#VALUE!</v>
      </c>
      <c r="MS212" s="2" t="e">
        <f t="shared" ref="MS212:MS216" si="2992">IF(AND(CO212&lt;=($C$4-$MI$15),CO212&gt;($C$4-$MJ$15)),1,0)</f>
        <v>#VALUE!</v>
      </c>
      <c r="MT212" s="2" t="e">
        <f t="shared" ref="MT212:MT216" si="2993">IF(AND(CP212&lt;=($C$4-$MI$15),CP212&gt;($C$4-$MJ$15)),1,0)</f>
        <v>#VALUE!</v>
      </c>
      <c r="MU212" s="2" t="e">
        <f t="shared" ref="MU212:MU216" si="2994">IF(AND(CQ212&lt;=($C$4-$MI$15),CQ212&gt;($C$4-$MJ$15)),1,0)</f>
        <v>#VALUE!</v>
      </c>
      <c r="MV212" s="2" t="e">
        <f t="shared" ref="MV212:MV216" si="2995">IF(AND(CR212&lt;=($C$4-$MI$15),CR212&gt;($C$4-$MJ$15)),1,0)</f>
        <v>#VALUE!</v>
      </c>
      <c r="MW212" s="2" t="e">
        <f t="shared" ref="MW212:MW216" si="2996">IF(AND(CS212&lt;=($C$4-$MI$15),CS212&gt;($C$4-$MJ$15)),1,0)</f>
        <v>#VALUE!</v>
      </c>
      <c r="MX212" s="2" t="e">
        <f t="shared" ref="MX212:MX216" si="2997">IF(AND(CT212&lt;=($C$4-$MI$15),CT212&gt;($C$4-$MJ$15)),1,0)</f>
        <v>#VALUE!</v>
      </c>
      <c r="MY212" s="2" t="e">
        <f t="shared" ref="MY212:MY216" si="2998">IF(AND(CU212&lt;=($C$4-$MI$15),CU212&gt;($C$4-$MJ$15)),1,0)</f>
        <v>#VALUE!</v>
      </c>
      <c r="MZ212" s="2" t="e">
        <f t="shared" ref="MZ212:MZ216" si="2999">IF(AND(CV212&lt;=($C$4-$MI$15),CV212&gt;($C$4-$MJ$15)),1,0)</f>
        <v>#VALUE!</v>
      </c>
      <c r="NA212" s="2" t="e">
        <f t="shared" ref="NA212:NA216" si="3000">IF(AND(CW212&lt;=($C$4-$MI$15),CW212&gt;($C$4-$MJ$15)),1,0)</f>
        <v>#VALUE!</v>
      </c>
      <c r="NB212" s="2" t="e">
        <f t="shared" ref="NB212:NB216" si="3001">IF(AND(CX212&lt;=($C$4-$MI$15),CX212&gt;($C$4-$MJ$15)),1,0)</f>
        <v>#VALUE!</v>
      </c>
      <c r="NC212" s="2" t="e">
        <f t="shared" ref="NC212:NC216" si="3002">IF(AND(CY212&lt;=($C$4-$MI$15),CY212&gt;($C$4-$MJ$15)),1,0)</f>
        <v>#VALUE!</v>
      </c>
      <c r="ND212" s="2" t="e">
        <f t="shared" ref="ND212:ND216" si="3003">IF(AND(CZ212&lt;=($C$4-$MI$15),CZ212&gt;($C$4-$MJ$15)),1,0)</f>
        <v>#VALUE!</v>
      </c>
      <c r="NE212" s="2" t="e">
        <f t="shared" ref="NE212:NE216" si="3004">IF(AND(DA212&lt;=($C$4-$MI$15),DA212&gt;($C$4-$MJ$15)),1,0)</f>
        <v>#VALUE!</v>
      </c>
      <c r="NF212" s="2">
        <f t="shared" ref="NF212:NF216" si="3005">IF(DZ212=0,0,(BF212+0)*$J212)</f>
        <v>0</v>
      </c>
      <c r="NG212" s="2">
        <f t="shared" ref="NG212:NG216" si="3006">IF(EA212=0,0,(BG212+0)*$J212)</f>
        <v>0</v>
      </c>
      <c r="NH212" s="2">
        <f t="shared" ref="NH212:NH216" si="3007">IF(EB212=0,0,(BH212+0)*$J212)</f>
        <v>0</v>
      </c>
      <c r="NI212" s="2">
        <f t="shared" ref="NI212:NI216" si="3008">IF(EC212=0,0,(BI212+0)*$J212)</f>
        <v>0</v>
      </c>
      <c r="NJ212" s="2">
        <f t="shared" ref="NJ212:NJ216" si="3009">IF(ED212=0,0,(BJ212+0)*$J212)</f>
        <v>0</v>
      </c>
      <c r="NK212" s="2">
        <f t="shared" ref="NK212:NK216" si="3010">IF(EE212=0,0,(BK212+0)*$J212)</f>
        <v>0</v>
      </c>
      <c r="NL212" s="2">
        <f t="shared" ref="NL212:NL216" si="3011">IF(EF212=0,0,(BL212+0)*$J212)</f>
        <v>0</v>
      </c>
      <c r="NM212" s="2">
        <f t="shared" ref="NM212:NM216" si="3012">IF(EG212=0,0,(BM212+0)*$J212)</f>
        <v>0</v>
      </c>
      <c r="NN212" s="2">
        <f t="shared" ref="NN212:NN216" si="3013">IF(EH212=0,0,(BN212+0)*$J212)</f>
        <v>0</v>
      </c>
      <c r="NO212" s="2">
        <f t="shared" ref="NO212:NO216" si="3014">IF(EI212=0,0,(BO212+0)*$J212)</f>
        <v>0</v>
      </c>
      <c r="NP212" s="2">
        <f t="shared" ref="NP212:NP216" si="3015">IF(EJ212=0,0,(BP212+0)*$J212)</f>
        <v>0</v>
      </c>
      <c r="NQ212" s="2">
        <f t="shared" ref="NQ212:NQ216" si="3016">IF(EK212=0,0,(BQ212+0)*$J212)</f>
        <v>0</v>
      </c>
      <c r="NR212" s="2">
        <f t="shared" ref="NR212:NR216" si="3017">IF(EL212=0,0,(BR212+0)*$J212)</f>
        <v>0</v>
      </c>
      <c r="NS212" s="2">
        <f t="shared" ref="NS212:NS216" si="3018">IF(EM212=0,0,(BS212+0)*$J212)</f>
        <v>0</v>
      </c>
      <c r="NT212" s="2">
        <f t="shared" ref="NT212:NT216" si="3019">IF(EN212=0,0,(BT212+0)*$J212)</f>
        <v>0</v>
      </c>
      <c r="NU212" s="2">
        <f t="shared" ref="NU212:NU216" si="3020">IF(EO212=0,0,(BU212+0)*$J212)</f>
        <v>0</v>
      </c>
      <c r="NV212" s="2">
        <f t="shared" ref="NV212:NV216" si="3021">IF(EP212=0,0,(BV212+0)*$J212)</f>
        <v>0</v>
      </c>
      <c r="NW212" s="2">
        <f t="shared" ref="NW212:NW216" si="3022">IF(EQ212=0,0,(BW212+0)*$J212)</f>
        <v>0</v>
      </c>
      <c r="NX212" s="2">
        <f t="shared" ref="NX212:NX216" si="3023">IF(ER212=0,0,(BX212+0)*$J212)</f>
        <v>0</v>
      </c>
      <c r="NY212" s="2">
        <f t="shared" ref="NY212:NY216" si="3024">IF(ES212=0,0,(BY212+0)*$J212)</f>
        <v>0</v>
      </c>
      <c r="NZ212" s="2">
        <f t="shared" ref="NZ212:NZ216" si="3025">IF(ET212=0,0,(BZ212+0)*$J212)</f>
        <v>0</v>
      </c>
      <c r="OA212" s="2">
        <f t="shared" ref="OA212:OA216" si="3026">IF(EU212=0,0,(CA212+0)*$J212)</f>
        <v>0</v>
      </c>
      <c r="OB212" s="2">
        <f t="shared" ref="OB212:OB216" si="3027">IF(EV212=0,0,(CB212+0)*$J212)</f>
        <v>0</v>
      </c>
      <c r="OC212" s="2">
        <f t="shared" ref="OC212:OC216" si="3028">IF(EW212=0,0,(CC212+0)*$J212)</f>
        <v>0</v>
      </c>
      <c r="OD212" s="2">
        <f>IF(AND(NF212&gt;'Graph Creator'!$K$4,'Detalle de Cuentas'!NF212&lt;='Graph Creator'!$L$4),1,0)</f>
        <v>0</v>
      </c>
      <c r="OE212" s="2">
        <f>IF(AND(NG212&gt;'Graph Creator'!$K$4,'Detalle de Cuentas'!NG212&lt;='Graph Creator'!$L$4),1,0)</f>
        <v>0</v>
      </c>
      <c r="OF212" s="2">
        <f>IF(AND(NH212&gt;'Graph Creator'!$K$4,'Detalle de Cuentas'!NH212&lt;='Graph Creator'!$L$4),1,0)</f>
        <v>0</v>
      </c>
      <c r="OG212" s="2">
        <f>IF(AND(NI212&gt;'Graph Creator'!$K$4,'Detalle de Cuentas'!NI212&lt;='Graph Creator'!$L$4),1,0)</f>
        <v>0</v>
      </c>
      <c r="OH212" s="2">
        <f>IF(AND(NJ212&gt;'Graph Creator'!$K$4,'Detalle de Cuentas'!NJ212&lt;='Graph Creator'!$L$4),1,0)</f>
        <v>0</v>
      </c>
      <c r="OI212" s="2">
        <f>IF(AND(NK212&gt;'Graph Creator'!$K$4,'Detalle de Cuentas'!NK212&lt;='Graph Creator'!$L$4),1,0)</f>
        <v>0</v>
      </c>
      <c r="OJ212" s="2">
        <f>IF(AND(NL212&gt;'Graph Creator'!$K$4,'Detalle de Cuentas'!NL212&lt;='Graph Creator'!$L$4),1,0)</f>
        <v>0</v>
      </c>
      <c r="OK212" s="2">
        <f>IF(AND(NM212&gt;'Graph Creator'!$K$4,'Detalle de Cuentas'!NM212&lt;='Graph Creator'!$L$4),1,0)</f>
        <v>0</v>
      </c>
      <c r="OL212" s="2">
        <f>IF(AND(NN212&gt;'Graph Creator'!$K$4,'Detalle de Cuentas'!NN212&lt;='Graph Creator'!$L$4),1,0)</f>
        <v>0</v>
      </c>
      <c r="OM212" s="2">
        <f>IF(AND(NO212&gt;'Graph Creator'!$K$4,'Detalle de Cuentas'!NO212&lt;='Graph Creator'!$L$4),1,0)</f>
        <v>0</v>
      </c>
      <c r="ON212" s="2">
        <f>IF(AND(NP212&gt;'Graph Creator'!$K$4,'Detalle de Cuentas'!NP212&lt;='Graph Creator'!$L$4),1,0)</f>
        <v>0</v>
      </c>
      <c r="OO212" s="2">
        <f>IF(AND(NQ212&gt;'Graph Creator'!$K$4,'Detalle de Cuentas'!NQ212&lt;='Graph Creator'!$L$4),1,0)</f>
        <v>0</v>
      </c>
      <c r="OP212" s="2">
        <f>IF(AND(NR212&gt;'Graph Creator'!$K$4,'Detalle de Cuentas'!NR212&lt;='Graph Creator'!$L$4),1,0)</f>
        <v>0</v>
      </c>
      <c r="OQ212" s="2">
        <f>IF(AND(NS212&gt;'Graph Creator'!$K$4,'Detalle de Cuentas'!NS212&lt;='Graph Creator'!$L$4),1,0)</f>
        <v>0</v>
      </c>
      <c r="OR212" s="2">
        <f>IF(AND(NT212&gt;'Graph Creator'!$K$4,'Detalle de Cuentas'!NT212&lt;='Graph Creator'!$L$4),1,0)</f>
        <v>0</v>
      </c>
      <c r="OS212" s="2">
        <f>IF(AND(NU212&gt;'Graph Creator'!$K$4,'Detalle de Cuentas'!NU212&lt;='Graph Creator'!$L$4),1,0)</f>
        <v>0</v>
      </c>
      <c r="OT212" s="2">
        <f>IF(AND(NV212&gt;'Graph Creator'!$K$4,'Detalle de Cuentas'!NV212&lt;='Graph Creator'!$L$4),1,0)</f>
        <v>0</v>
      </c>
      <c r="OU212" s="2">
        <f>IF(AND(NW212&gt;'Graph Creator'!$K$4,'Detalle de Cuentas'!NW212&lt;='Graph Creator'!$L$4),1,0)</f>
        <v>0</v>
      </c>
      <c r="OV212" s="2">
        <f>IF(AND(NX212&gt;'Graph Creator'!$K$4,'Detalle de Cuentas'!NX212&lt;='Graph Creator'!$L$4),1,0)</f>
        <v>0</v>
      </c>
      <c r="OW212" s="2">
        <f>IF(AND(NY212&gt;'Graph Creator'!$K$4,'Detalle de Cuentas'!NY212&lt;='Graph Creator'!$L$4),1,0)</f>
        <v>0</v>
      </c>
      <c r="OX212" s="2">
        <f>IF(AND(NZ212&gt;'Graph Creator'!$K$4,'Detalle de Cuentas'!NZ212&lt;='Graph Creator'!$L$4),1,0)</f>
        <v>0</v>
      </c>
      <c r="OY212" s="2">
        <f>IF(AND(OA212&gt;'Graph Creator'!$K$4,'Detalle de Cuentas'!OA212&lt;='Graph Creator'!$L$4),1,0)</f>
        <v>0</v>
      </c>
      <c r="OZ212" s="2">
        <f>IF(AND(OB212&gt;'Graph Creator'!$K$4,'Detalle de Cuentas'!OB212&lt;='Graph Creator'!$L$4),1,0)</f>
        <v>0</v>
      </c>
      <c r="PA212" s="2">
        <f>IF(AND(OC212&gt;'Graph Creator'!$K$4,'Detalle de Cuentas'!OC212&lt;='Graph Creator'!$L$4),1,0)</f>
        <v>0</v>
      </c>
      <c r="PB212" s="2">
        <f>IF(AND(NF212&gt;'Graph Creator'!$L$4,'Detalle de Cuentas'!NF212&lt;='Graph Creator'!$M$4),1,0)</f>
        <v>0</v>
      </c>
      <c r="PC212" s="2">
        <f>IF(AND(NG212&gt;'Graph Creator'!$L$4,'Detalle de Cuentas'!NG212&lt;='Graph Creator'!$M$4),1,0)</f>
        <v>0</v>
      </c>
      <c r="PD212" s="2">
        <f>IF(AND(NH212&gt;'Graph Creator'!$L$4,'Detalle de Cuentas'!NH212&lt;='Graph Creator'!$M$4),1,0)</f>
        <v>0</v>
      </c>
      <c r="PE212" s="2">
        <f>IF(AND(NI212&gt;'Graph Creator'!$L$4,'Detalle de Cuentas'!NI212&lt;='Graph Creator'!$M$4),1,0)</f>
        <v>0</v>
      </c>
      <c r="PF212" s="2">
        <f>IF(AND(NJ212&gt;'Graph Creator'!$L$4,'Detalle de Cuentas'!NJ212&lt;='Graph Creator'!$M$4),1,0)</f>
        <v>0</v>
      </c>
      <c r="PG212" s="2">
        <f>IF(AND(NK212&gt;'Graph Creator'!$L$4,'Detalle de Cuentas'!NK212&lt;='Graph Creator'!$M$4),1,0)</f>
        <v>0</v>
      </c>
      <c r="PH212" s="2">
        <f>IF(AND(NL212&gt;'Graph Creator'!$L$4,'Detalle de Cuentas'!NL212&lt;='Graph Creator'!$M$4),1,0)</f>
        <v>0</v>
      </c>
      <c r="PI212" s="2">
        <f>IF(AND(NM212&gt;'Graph Creator'!$L$4,'Detalle de Cuentas'!NM212&lt;='Graph Creator'!$M$4),1,0)</f>
        <v>0</v>
      </c>
      <c r="PJ212" s="2">
        <f>IF(AND(NN212&gt;'Graph Creator'!$L$4,'Detalle de Cuentas'!NN212&lt;='Graph Creator'!$M$4),1,0)</f>
        <v>0</v>
      </c>
      <c r="PK212" s="2">
        <f>IF(AND(NO212&gt;'Graph Creator'!$L$4,'Detalle de Cuentas'!NO212&lt;='Graph Creator'!$M$4),1,0)</f>
        <v>0</v>
      </c>
      <c r="PL212" s="2">
        <f>IF(AND(NP212&gt;'Graph Creator'!$L$4,'Detalle de Cuentas'!NP212&lt;='Graph Creator'!$M$4),1,0)</f>
        <v>0</v>
      </c>
      <c r="PM212" s="2">
        <f>IF(AND(NQ212&gt;'Graph Creator'!$L$4,'Detalle de Cuentas'!NQ212&lt;='Graph Creator'!$M$4),1,0)</f>
        <v>0</v>
      </c>
      <c r="PN212" s="2">
        <f>IF(AND(NR212&gt;'Graph Creator'!$L$4,'Detalle de Cuentas'!NR212&lt;='Graph Creator'!$M$4),1,0)</f>
        <v>0</v>
      </c>
      <c r="PO212" s="2">
        <f>IF(AND(NS212&gt;'Graph Creator'!$L$4,'Detalle de Cuentas'!NS212&lt;='Graph Creator'!$M$4),1,0)</f>
        <v>0</v>
      </c>
      <c r="PP212" s="2">
        <f>IF(AND(NT212&gt;'Graph Creator'!$L$4,'Detalle de Cuentas'!NT212&lt;='Graph Creator'!$M$4),1,0)</f>
        <v>0</v>
      </c>
      <c r="PQ212" s="2">
        <f>IF(AND(NU212&gt;'Graph Creator'!$L$4,'Detalle de Cuentas'!NU212&lt;='Graph Creator'!$M$4),1,0)</f>
        <v>0</v>
      </c>
      <c r="PR212" s="2">
        <f>IF(AND(NV212&gt;'Graph Creator'!$L$4,'Detalle de Cuentas'!NV212&lt;='Graph Creator'!$M$4),1,0)</f>
        <v>0</v>
      </c>
      <c r="PS212" s="2">
        <f>IF(AND(NW212&gt;'Graph Creator'!$L$4,'Detalle de Cuentas'!NW212&lt;='Graph Creator'!$M$4),1,0)</f>
        <v>0</v>
      </c>
      <c r="PT212" s="2">
        <f>IF(AND(NX212&gt;'Graph Creator'!$L$4,'Detalle de Cuentas'!NX212&lt;='Graph Creator'!$M$4),1,0)</f>
        <v>0</v>
      </c>
      <c r="PU212" s="2">
        <f>IF(AND(NY212&gt;'Graph Creator'!$L$4,'Detalle de Cuentas'!NY212&lt;='Graph Creator'!$M$4),1,0)</f>
        <v>0</v>
      </c>
      <c r="PV212" s="2">
        <f>IF(AND(NZ212&gt;'Graph Creator'!$L$4,'Detalle de Cuentas'!NZ212&lt;='Graph Creator'!$M$4),1,0)</f>
        <v>0</v>
      </c>
      <c r="PW212" s="2">
        <f>IF(AND(OA212&gt;'Graph Creator'!$L$4,'Detalle de Cuentas'!OA212&lt;='Graph Creator'!$M$4),1,0)</f>
        <v>0</v>
      </c>
      <c r="PX212" s="2">
        <f>IF(AND(OB212&gt;'Graph Creator'!$L$4,'Detalle de Cuentas'!OB212&lt;='Graph Creator'!$M$4),1,0)</f>
        <v>0</v>
      </c>
      <c r="PY212" s="2">
        <f>IF(AND(OC212&gt;'Graph Creator'!$L$4,'Detalle de Cuentas'!OC212&lt;='Graph Creator'!$M$4),1,0)</f>
        <v>0</v>
      </c>
      <c r="PZ212" s="2">
        <f>IF(AND(NF212&gt;'Graph Creator'!$M$4,'Detalle de Cuentas'!NF212&lt;='Graph Creator'!$N$4),1,0)</f>
        <v>0</v>
      </c>
      <c r="QA212" s="2">
        <f>IF(AND(NG212&gt;'Graph Creator'!$M$4,'Detalle de Cuentas'!NG212&lt;='Graph Creator'!$N$4),1,0)</f>
        <v>0</v>
      </c>
      <c r="QB212" s="2">
        <f>IF(AND(NH212&gt;'Graph Creator'!$M$4,'Detalle de Cuentas'!NH212&lt;='Graph Creator'!$N$4),1,0)</f>
        <v>0</v>
      </c>
      <c r="QC212" s="2">
        <f>IF(AND(NI212&gt;'Graph Creator'!$M$4,'Detalle de Cuentas'!NI212&lt;='Graph Creator'!$N$4),1,0)</f>
        <v>0</v>
      </c>
      <c r="QD212" s="2">
        <f>IF(AND(NJ212&gt;'Graph Creator'!$M$4,'Detalle de Cuentas'!NJ212&lt;='Graph Creator'!$N$4),1,0)</f>
        <v>0</v>
      </c>
      <c r="QE212" s="2">
        <f>IF(AND(NK212&gt;'Graph Creator'!$M$4,'Detalle de Cuentas'!NK212&lt;='Graph Creator'!$N$4),1,0)</f>
        <v>0</v>
      </c>
      <c r="QF212" s="2">
        <f>IF(AND(NL212&gt;'Graph Creator'!$M$4,'Detalle de Cuentas'!NL212&lt;='Graph Creator'!$N$4),1,0)</f>
        <v>0</v>
      </c>
      <c r="QG212" s="2">
        <f>IF(AND(NM212&gt;'Graph Creator'!$M$4,'Detalle de Cuentas'!NM212&lt;='Graph Creator'!$N$4),1,0)</f>
        <v>0</v>
      </c>
      <c r="QH212" s="2">
        <f>IF(AND(NN212&gt;'Graph Creator'!$M$4,'Detalle de Cuentas'!NN212&lt;='Graph Creator'!$N$4),1,0)</f>
        <v>0</v>
      </c>
      <c r="QI212" s="2">
        <f>IF(AND(NO212&gt;'Graph Creator'!$M$4,'Detalle de Cuentas'!NO212&lt;='Graph Creator'!$N$4),1,0)</f>
        <v>0</v>
      </c>
      <c r="QJ212" s="2">
        <f>IF(AND(NP212&gt;'Graph Creator'!$M$4,'Detalle de Cuentas'!NP212&lt;='Graph Creator'!$N$4),1,0)</f>
        <v>0</v>
      </c>
      <c r="QK212" s="2">
        <f>IF(AND(NQ212&gt;'Graph Creator'!$M$4,'Detalle de Cuentas'!NQ212&lt;='Graph Creator'!$N$4),1,0)</f>
        <v>0</v>
      </c>
      <c r="QL212" s="2">
        <f>IF(AND(NR212&gt;'Graph Creator'!$M$4,'Detalle de Cuentas'!NR212&lt;='Graph Creator'!$N$4),1,0)</f>
        <v>0</v>
      </c>
      <c r="QM212" s="2">
        <f>IF(AND(NS212&gt;'Graph Creator'!$M$4,'Detalle de Cuentas'!NS212&lt;='Graph Creator'!$N$4),1,0)</f>
        <v>0</v>
      </c>
      <c r="QN212" s="2">
        <f>IF(AND(NT212&gt;'Graph Creator'!$M$4,'Detalle de Cuentas'!NT212&lt;='Graph Creator'!$N$4),1,0)</f>
        <v>0</v>
      </c>
      <c r="QO212" s="2">
        <f>IF(AND(NU212&gt;'Graph Creator'!$M$4,'Detalle de Cuentas'!NU212&lt;='Graph Creator'!$N$4),1,0)</f>
        <v>0</v>
      </c>
      <c r="QP212" s="2">
        <f>IF(AND(NV212&gt;'Graph Creator'!$M$4,'Detalle de Cuentas'!NV212&lt;='Graph Creator'!$N$4),1,0)</f>
        <v>0</v>
      </c>
      <c r="QQ212" s="2">
        <f>IF(AND(NW212&gt;'Graph Creator'!$M$4,'Detalle de Cuentas'!NW212&lt;='Graph Creator'!$N$4),1,0)</f>
        <v>0</v>
      </c>
      <c r="QR212" s="2">
        <f>IF(AND(NX212&gt;'Graph Creator'!$M$4,'Detalle de Cuentas'!NX212&lt;='Graph Creator'!$N$4),1,0)</f>
        <v>0</v>
      </c>
      <c r="QS212" s="2">
        <f>IF(AND(NY212&gt;'Graph Creator'!$M$4,'Detalle de Cuentas'!NY212&lt;='Graph Creator'!$N$4),1,0)</f>
        <v>0</v>
      </c>
      <c r="QT212" s="2">
        <f>IF(AND(NZ212&gt;'Graph Creator'!$M$4,'Detalle de Cuentas'!NZ212&lt;='Graph Creator'!$N$4),1,0)</f>
        <v>0</v>
      </c>
      <c r="QU212" s="2">
        <f>IF(AND(OA212&gt;'Graph Creator'!$M$4,'Detalle de Cuentas'!OA212&lt;='Graph Creator'!$N$4),1,0)</f>
        <v>0</v>
      </c>
      <c r="QV212" s="2">
        <f>IF(AND(OB212&gt;'Graph Creator'!$M$4,'Detalle de Cuentas'!OB212&lt;='Graph Creator'!$N$4),1,0)</f>
        <v>0</v>
      </c>
      <c r="QW212" s="2">
        <f>IF(AND(OC212&gt;'Graph Creator'!$M$4,'Detalle de Cuentas'!OC212&lt;='Graph Creator'!$N$4),1,0)</f>
        <v>0</v>
      </c>
      <c r="QX212" s="2">
        <f>IF(AND(NF212&gt;'Graph Creator'!$N$4,'Detalle de Cuentas'!NF212&lt;='Graph Creator'!$O$4),1,0)</f>
        <v>0</v>
      </c>
      <c r="QY212" s="2">
        <f>IF(AND(NG212&gt;'Graph Creator'!$N$4,'Detalle de Cuentas'!NG212&lt;='Graph Creator'!$O$4),1,0)</f>
        <v>0</v>
      </c>
      <c r="QZ212" s="2">
        <f>IF(AND(NH212&gt;'Graph Creator'!$N$4,'Detalle de Cuentas'!NH212&lt;='Graph Creator'!$O$4),1,0)</f>
        <v>0</v>
      </c>
      <c r="RA212" s="2">
        <f>IF(AND(NI212&gt;'Graph Creator'!$N$4,'Detalle de Cuentas'!NI212&lt;='Graph Creator'!$O$4),1,0)</f>
        <v>0</v>
      </c>
      <c r="RB212" s="2">
        <f>IF(AND(NJ212&gt;'Graph Creator'!$N$4,'Detalle de Cuentas'!NJ212&lt;='Graph Creator'!$O$4),1,0)</f>
        <v>0</v>
      </c>
      <c r="RC212" s="2">
        <f>IF(AND(NK212&gt;'Graph Creator'!$N$4,'Detalle de Cuentas'!NK212&lt;='Graph Creator'!$O$4),1,0)</f>
        <v>0</v>
      </c>
      <c r="RD212" s="2">
        <f>IF(AND(NL212&gt;'Graph Creator'!$N$4,'Detalle de Cuentas'!NL212&lt;='Graph Creator'!$O$4),1,0)</f>
        <v>0</v>
      </c>
      <c r="RE212" s="2">
        <f>IF(AND(NM212&gt;'Graph Creator'!$N$4,'Detalle de Cuentas'!NM212&lt;='Graph Creator'!$O$4),1,0)</f>
        <v>0</v>
      </c>
      <c r="RF212" s="2">
        <f>IF(AND(NN212&gt;'Graph Creator'!$N$4,'Detalle de Cuentas'!NN212&lt;='Graph Creator'!$O$4),1,0)</f>
        <v>0</v>
      </c>
      <c r="RG212" s="2">
        <f>IF(AND(NO212&gt;'Graph Creator'!$N$4,'Detalle de Cuentas'!NO212&lt;='Graph Creator'!$O$4),1,0)</f>
        <v>0</v>
      </c>
      <c r="RH212" s="2">
        <f>IF(AND(NP212&gt;'Graph Creator'!$N$4,'Detalle de Cuentas'!NP212&lt;='Graph Creator'!$O$4),1,0)</f>
        <v>0</v>
      </c>
      <c r="RI212" s="2">
        <f>IF(AND(NQ212&gt;'Graph Creator'!$N$4,'Detalle de Cuentas'!NQ212&lt;='Graph Creator'!$O$4),1,0)</f>
        <v>0</v>
      </c>
      <c r="RJ212" s="2">
        <f>IF(AND(NR212&gt;'Graph Creator'!$N$4,'Detalle de Cuentas'!NR212&lt;='Graph Creator'!$O$4),1,0)</f>
        <v>0</v>
      </c>
      <c r="RK212" s="2">
        <f>IF(AND(NS212&gt;'Graph Creator'!$N$4,'Detalle de Cuentas'!NS212&lt;='Graph Creator'!$O$4),1,0)</f>
        <v>0</v>
      </c>
      <c r="RL212" s="2">
        <f>IF(AND(NT212&gt;'Graph Creator'!$N$4,'Detalle de Cuentas'!NT212&lt;='Graph Creator'!$O$4),1,0)</f>
        <v>0</v>
      </c>
      <c r="RM212" s="2">
        <f>IF(AND(NU212&gt;'Graph Creator'!$N$4,'Detalle de Cuentas'!NU212&lt;='Graph Creator'!$O$4),1,0)</f>
        <v>0</v>
      </c>
      <c r="RN212" s="2">
        <f>IF(AND(NV212&gt;'Graph Creator'!$N$4,'Detalle de Cuentas'!NV212&lt;='Graph Creator'!$O$4),1,0)</f>
        <v>0</v>
      </c>
      <c r="RO212" s="2">
        <f>IF(AND(NW212&gt;'Graph Creator'!$N$4,'Detalle de Cuentas'!NW212&lt;='Graph Creator'!$O$4),1,0)</f>
        <v>0</v>
      </c>
      <c r="RP212" s="2">
        <f>IF(AND(NX212&gt;'Graph Creator'!$N$4,'Detalle de Cuentas'!NX212&lt;='Graph Creator'!$O$4),1,0)</f>
        <v>0</v>
      </c>
      <c r="RQ212" s="2">
        <f>IF(AND(NY212&gt;'Graph Creator'!$N$4,'Detalle de Cuentas'!NY212&lt;='Graph Creator'!$O$4),1,0)</f>
        <v>0</v>
      </c>
      <c r="RR212" s="2">
        <f>IF(AND(NZ212&gt;'Graph Creator'!$N$4,'Detalle de Cuentas'!NZ212&lt;='Graph Creator'!$O$4),1,0)</f>
        <v>0</v>
      </c>
      <c r="RS212" s="2">
        <f>IF(AND(OA212&gt;'Graph Creator'!$N$4,'Detalle de Cuentas'!OA212&lt;='Graph Creator'!$O$4),1,0)</f>
        <v>0</v>
      </c>
      <c r="RT212" s="2">
        <f>IF(AND(OB212&gt;'Graph Creator'!$N$4,'Detalle de Cuentas'!OB212&lt;='Graph Creator'!$O$4),1,0)</f>
        <v>0</v>
      </c>
      <c r="RU212" s="2">
        <f>IF(AND(OC212&gt;'Graph Creator'!$N$4,'Detalle de Cuentas'!OC212&lt;='Graph Creator'!$O$4),1,0)</f>
        <v>0</v>
      </c>
      <c r="RV212" s="2" t="e">
        <f t="shared" si="2613"/>
        <v>#VALUE!</v>
      </c>
      <c r="RW212" s="2" t="e">
        <f t="shared" si="2614"/>
        <v>#VALUE!</v>
      </c>
      <c r="RX212" s="2" t="e">
        <f t="shared" si="2615"/>
        <v>#VALUE!</v>
      </c>
      <c r="RY212" s="2" t="e">
        <f t="shared" si="2616"/>
        <v>#VALUE!</v>
      </c>
      <c r="RZ212" s="2" t="e">
        <f t="shared" si="2617"/>
        <v>#VALUE!</v>
      </c>
      <c r="SA212" s="2" t="e">
        <f t="shared" si="2618"/>
        <v>#VALUE!</v>
      </c>
      <c r="SB212" s="2" t="e">
        <f t="shared" si="2619"/>
        <v>#VALUE!</v>
      </c>
      <c r="SC212" s="2" t="e">
        <f t="shared" si="2620"/>
        <v>#VALUE!</v>
      </c>
      <c r="SD212" s="2" t="e">
        <f t="shared" si="2621"/>
        <v>#VALUE!</v>
      </c>
      <c r="SE212" s="2" t="e">
        <f t="shared" si="2622"/>
        <v>#VALUE!</v>
      </c>
      <c r="SF212" s="2" t="e">
        <f t="shared" si="2623"/>
        <v>#VALUE!</v>
      </c>
      <c r="SG212" s="2" t="e">
        <f t="shared" si="2624"/>
        <v>#VALUE!</v>
      </c>
      <c r="SH212" s="2" t="e">
        <f t="shared" si="2625"/>
        <v>#VALUE!</v>
      </c>
      <c r="SI212" s="2" t="e">
        <f t="shared" si="2626"/>
        <v>#VALUE!</v>
      </c>
      <c r="SJ212" s="2" t="e">
        <f t="shared" si="2627"/>
        <v>#VALUE!</v>
      </c>
      <c r="SK212" s="2" t="e">
        <f t="shared" si="2628"/>
        <v>#VALUE!</v>
      </c>
      <c r="SL212" s="2" t="e">
        <f t="shared" si="2629"/>
        <v>#VALUE!</v>
      </c>
      <c r="SM212" s="2" t="e">
        <f t="shared" si="2630"/>
        <v>#VALUE!</v>
      </c>
      <c r="SN212" s="2" t="e">
        <f t="shared" si="2631"/>
        <v>#VALUE!</v>
      </c>
      <c r="SO212" s="2" t="e">
        <f t="shared" si="2632"/>
        <v>#VALUE!</v>
      </c>
      <c r="SP212" s="2" t="e">
        <f t="shared" si="2633"/>
        <v>#VALUE!</v>
      </c>
      <c r="SQ212" s="2" t="e">
        <f t="shared" si="2634"/>
        <v>#VALUE!</v>
      </c>
      <c r="SR212" s="2" t="e">
        <f t="shared" si="2635"/>
        <v>#VALUE!</v>
      </c>
      <c r="SS212" s="2" t="e">
        <f t="shared" si="2636"/>
        <v>#VALUE!</v>
      </c>
      <c r="ST212" s="2" t="e">
        <f t="shared" si="2637"/>
        <v>#VALUE!</v>
      </c>
      <c r="SU212" s="2" t="e">
        <f t="shared" si="2638"/>
        <v>#VALUE!</v>
      </c>
      <c r="SV212" s="2" t="e">
        <f t="shared" si="2639"/>
        <v>#VALUE!</v>
      </c>
      <c r="SW212" s="2" t="e">
        <f t="shared" si="2640"/>
        <v>#VALUE!</v>
      </c>
      <c r="SX212" s="2" t="e">
        <f t="shared" si="2641"/>
        <v>#VALUE!</v>
      </c>
      <c r="SY212" s="2" t="e">
        <f t="shared" si="2642"/>
        <v>#VALUE!</v>
      </c>
      <c r="SZ212" s="2" t="e">
        <f t="shared" si="2643"/>
        <v>#VALUE!</v>
      </c>
      <c r="TA212" s="2" t="e">
        <f t="shared" si="2644"/>
        <v>#VALUE!</v>
      </c>
      <c r="TB212" s="2" t="e">
        <f t="shared" si="2645"/>
        <v>#VALUE!</v>
      </c>
      <c r="TC212" s="2" t="e">
        <f t="shared" si="2646"/>
        <v>#VALUE!</v>
      </c>
      <c r="TD212" s="2" t="e">
        <f t="shared" si="2647"/>
        <v>#VALUE!</v>
      </c>
      <c r="TE212" s="2" t="e">
        <f t="shared" si="2648"/>
        <v>#VALUE!</v>
      </c>
      <c r="TF212" s="2" t="str">
        <f>IF(DZ212=1,IF(SUM(DZ$17:DZ212)&lt;2,""&amp;B212,", "&amp;B212),"")</f>
        <v/>
      </c>
      <c r="TG212" s="2" t="str">
        <f t="shared" ref="TG212:TG216" si="3029">TG211&amp;TF212</f>
        <v/>
      </c>
      <c r="TH212" s="2">
        <f t="shared" si="2649"/>
        <v>0</v>
      </c>
      <c r="TI212" s="14" t="str">
        <f t="shared" ref="TI212:TI216" si="3030">IF(CD212*DB212=0,"",CD212*DB212)</f>
        <v/>
      </c>
      <c r="TJ212" s="14" t="e">
        <f t="shared" ref="TJ212:TJ216" si="3031">IF(CE212*DC212=0,"",CE212*DC212)</f>
        <v>#VALUE!</v>
      </c>
      <c r="TK212" s="14" t="e">
        <f t="shared" ref="TK212:TK216" si="3032">IF(CF212*DD212=0,"",CF212*DD212)</f>
        <v>#VALUE!</v>
      </c>
      <c r="TL212" s="14" t="e">
        <f t="shared" ref="TL212:TL216" si="3033">IF(CG212*DE212=0,"",CG212*DE212)</f>
        <v>#VALUE!</v>
      </c>
      <c r="TM212" s="14" t="e">
        <f t="shared" ref="TM212:TM216" si="3034">IF(CH212*DF212=0,"",CH212*DF212)</f>
        <v>#VALUE!</v>
      </c>
      <c r="TN212" s="14" t="e">
        <f t="shared" ref="TN212:TN216" si="3035">IF(CI212*DG212=0,"",CI212*DG212)</f>
        <v>#VALUE!</v>
      </c>
      <c r="TO212" s="14" t="e">
        <f t="shared" ref="TO212:TO216" si="3036">IF(CJ212*DH212=0,"",CJ212*DH212)</f>
        <v>#VALUE!</v>
      </c>
      <c r="TP212" s="14" t="e">
        <f t="shared" ref="TP212:TP216" si="3037">IF(CK212*DI212=0,"",CK212*DI212)</f>
        <v>#VALUE!</v>
      </c>
      <c r="TQ212" s="14" t="e">
        <f t="shared" ref="TQ212:TQ216" si="3038">IF(CL212*DJ212=0,"",CL212*DJ212)</f>
        <v>#VALUE!</v>
      </c>
      <c r="TR212" s="14" t="e">
        <f t="shared" ref="TR212:TR216" si="3039">IF(CM212*DK212=0,"",CM212*DK212)</f>
        <v>#VALUE!</v>
      </c>
      <c r="TS212" s="14" t="e">
        <f t="shared" ref="TS212:TS216" si="3040">IF(CN212*DL212=0,"",CN212*DL212)</f>
        <v>#VALUE!</v>
      </c>
      <c r="TT212" s="14" t="e">
        <f t="shared" ref="TT212:TT216" si="3041">IF(CO212*DM212=0,"",CO212*DM212)</f>
        <v>#VALUE!</v>
      </c>
      <c r="TU212" s="14" t="e">
        <f t="shared" ref="TU212:TU216" si="3042">IF(CP212*DN212=0,"",CP212*DN212)</f>
        <v>#VALUE!</v>
      </c>
      <c r="TV212" s="14" t="e">
        <f t="shared" ref="TV212:TV216" si="3043">IF(CQ212*DO212=0,"",CQ212*DO212)</f>
        <v>#VALUE!</v>
      </c>
      <c r="TW212" s="14" t="e">
        <f t="shared" ref="TW212:TW216" si="3044">IF(CR212*DP212=0,"",CR212*DP212)</f>
        <v>#VALUE!</v>
      </c>
      <c r="TX212" s="14" t="e">
        <f t="shared" ref="TX212:TX216" si="3045">IF(CS212*DQ212=0,"",CS212*DQ212)</f>
        <v>#VALUE!</v>
      </c>
      <c r="TY212" s="14" t="e">
        <f t="shared" ref="TY212:TY216" si="3046">IF(CT212*DR212=0,"",CT212*DR212)</f>
        <v>#VALUE!</v>
      </c>
      <c r="TZ212" s="14" t="e">
        <f t="shared" ref="TZ212:TZ216" si="3047">IF(CU212*DS212=0,"",CU212*DS212)</f>
        <v>#VALUE!</v>
      </c>
      <c r="UA212" s="14" t="e">
        <f t="shared" ref="UA212:UA216" si="3048">IF(CV212*DT212=0,"",CV212*DT212)</f>
        <v>#VALUE!</v>
      </c>
      <c r="UB212" s="14" t="e">
        <f t="shared" ref="UB212:UB216" si="3049">IF(CW212*DU212=0,"",CW212*DU212)</f>
        <v>#VALUE!</v>
      </c>
      <c r="UC212" s="14" t="e">
        <f t="shared" ref="UC212:UC216" si="3050">IF(CX212*DV212=0,"",CX212*DV212)</f>
        <v>#VALUE!</v>
      </c>
      <c r="UD212" s="14" t="e">
        <f t="shared" ref="UD212:UD216" si="3051">IF(CY212*DW212=0,"",CY212*DW212)</f>
        <v>#VALUE!</v>
      </c>
      <c r="UE212" s="14" t="e">
        <f t="shared" ref="UE212:UE216" si="3052">IF(CZ212*DX212=0,"",CZ212*DX212)</f>
        <v>#VALUE!</v>
      </c>
      <c r="UF212" s="14" t="e">
        <f t="shared" ref="UF212:UF216" si="3053">IF(DA212*DY212=0,"",DA212*DY212)</f>
        <v>#VALUE!</v>
      </c>
      <c r="UH212" s="2">
        <f>IF($C$4-$R212&gt;'Graph Creator'!$E$2*'Graph Creator'!$D$13*12,0,1)</f>
        <v>1</v>
      </c>
      <c r="UJ212" s="2" t="e">
        <f t="shared" ref="UJ212:UJ216" si="3054">RV212*$UH212</f>
        <v>#VALUE!</v>
      </c>
      <c r="UK212" s="2" t="e">
        <f t="shared" ref="UK212:UK216" si="3055">RW212*$UH212</f>
        <v>#VALUE!</v>
      </c>
      <c r="UL212" s="2" t="e">
        <f t="shared" ref="UL212:UL216" si="3056">RX212*$UH212</f>
        <v>#VALUE!</v>
      </c>
      <c r="UM212" s="2" t="e">
        <f t="shared" ref="UM212:UM216" si="3057">RY212*$UH212</f>
        <v>#VALUE!</v>
      </c>
      <c r="UN212" s="2" t="e">
        <f t="shared" ref="UN212:UN216" si="3058">RZ212*$UH212</f>
        <v>#VALUE!</v>
      </c>
      <c r="UO212" s="2" t="e">
        <f t="shared" ref="UO212:UO216" si="3059">SA212*$UH212</f>
        <v>#VALUE!</v>
      </c>
      <c r="UP212" s="2" t="e">
        <f t="shared" ref="UP212:UP216" si="3060">SB212*$UH212</f>
        <v>#VALUE!</v>
      </c>
      <c r="UQ212" s="2" t="e">
        <f t="shared" ref="UQ212:UQ216" si="3061">SC212*$UH212</f>
        <v>#VALUE!</v>
      </c>
      <c r="UR212" s="2" t="e">
        <f t="shared" ref="UR212:UR216" si="3062">SD212*$UH212</f>
        <v>#VALUE!</v>
      </c>
      <c r="US212" s="2" t="e">
        <f t="shared" ref="US212:US216" si="3063">SE212*$UH212</f>
        <v>#VALUE!</v>
      </c>
      <c r="UT212" s="2" t="e">
        <f t="shared" ref="UT212:UT216" si="3064">SF212*$UH212</f>
        <v>#VALUE!</v>
      </c>
      <c r="UU212" s="2" t="e">
        <f t="shared" ref="UU212:UU216" si="3065">SG212*$UH212</f>
        <v>#VALUE!</v>
      </c>
      <c r="UV212" s="2" t="e">
        <f t="shared" ref="UV212:UV216" si="3066">SH212*$UH212</f>
        <v>#VALUE!</v>
      </c>
      <c r="UW212" s="2" t="e">
        <f t="shared" ref="UW212:UW216" si="3067">SI212*$UH212</f>
        <v>#VALUE!</v>
      </c>
      <c r="UX212" s="2" t="e">
        <f t="shared" ref="UX212:UX216" si="3068">SJ212*$UH212</f>
        <v>#VALUE!</v>
      </c>
      <c r="UY212" s="2" t="e">
        <f t="shared" ref="UY212:UY216" si="3069">SK212*$UH212</f>
        <v>#VALUE!</v>
      </c>
      <c r="UZ212" s="2" t="e">
        <f t="shared" ref="UZ212:UZ216" si="3070">SL212*$UH212</f>
        <v>#VALUE!</v>
      </c>
      <c r="VA212" s="2" t="e">
        <f t="shared" ref="VA212:VA216" si="3071">SM212*$UH212</f>
        <v>#VALUE!</v>
      </c>
      <c r="VB212" s="2" t="e">
        <f t="shared" ref="VB212:VB216" si="3072">SN212*$UH212</f>
        <v>#VALUE!</v>
      </c>
      <c r="VC212" s="2" t="e">
        <f t="shared" ref="VC212:VC216" si="3073">SO212*$UH212</f>
        <v>#VALUE!</v>
      </c>
      <c r="VD212" s="2" t="e">
        <f t="shared" ref="VD212:VD216" si="3074">SP212*$UH212</f>
        <v>#VALUE!</v>
      </c>
      <c r="VE212" s="2" t="e">
        <f t="shared" ref="VE212:VE216" si="3075">SQ212*$UH212</f>
        <v>#VALUE!</v>
      </c>
      <c r="VF212" s="2" t="e">
        <f t="shared" ref="VF212:VF216" si="3076">SR212*$UH212</f>
        <v>#VALUE!</v>
      </c>
      <c r="VG212" s="2" t="e">
        <f t="shared" ref="VG212:VG216" si="3077">SS212*$UH212</f>
        <v>#VALUE!</v>
      </c>
      <c r="VH212" s="2" t="e">
        <f t="shared" ref="VH212:VH216" si="3078">ST212*$UH212</f>
        <v>#VALUE!</v>
      </c>
      <c r="VI212" s="2" t="e">
        <f t="shared" ref="VI212:VI216" si="3079">SU212*$UH212</f>
        <v>#VALUE!</v>
      </c>
      <c r="VJ212" s="2" t="e">
        <f t="shared" ref="VJ212:VJ216" si="3080">SV212*$UH212</f>
        <v>#VALUE!</v>
      </c>
      <c r="VK212" s="2" t="e">
        <f t="shared" ref="VK212:VK216" si="3081">SW212*$UH212</f>
        <v>#VALUE!</v>
      </c>
      <c r="VL212" s="2" t="e">
        <f t="shared" ref="VL212:VL216" si="3082">SX212*$UH212</f>
        <v>#VALUE!</v>
      </c>
      <c r="VM212" s="2" t="e">
        <f t="shared" ref="VM212:VM216" si="3083">SY212*$UH212</f>
        <v>#VALUE!</v>
      </c>
      <c r="VN212" s="2" t="e">
        <f t="shared" ref="VN212:VN216" si="3084">SZ212*$UH212</f>
        <v>#VALUE!</v>
      </c>
      <c r="VO212" s="2" t="e">
        <f t="shared" ref="VO212:VO216" si="3085">TA212*$UH212</f>
        <v>#VALUE!</v>
      </c>
      <c r="VP212" s="2" t="e">
        <f t="shared" ref="VP212:VP216" si="3086">TB212*$UH212</f>
        <v>#VALUE!</v>
      </c>
      <c r="VQ212" s="2" t="e">
        <f t="shared" ref="VQ212:VQ216" si="3087">TC212*$UH212</f>
        <v>#VALUE!</v>
      </c>
      <c r="VR212" s="2" t="e">
        <f t="shared" ref="VR212:VR216" si="3088">TD212*$UH212</f>
        <v>#VALUE!</v>
      </c>
      <c r="VS212" s="2" t="e">
        <f t="shared" ref="VS212:VS216" si="3089">TE212*$UH212</f>
        <v>#VALUE!</v>
      </c>
      <c r="VT212" s="98">
        <f t="shared" si="2652"/>
        <v>0</v>
      </c>
      <c r="VU212" s="98">
        <f t="shared" si="2528"/>
        <v>0</v>
      </c>
      <c r="VV212" s="98">
        <f t="shared" si="2529"/>
        <v>0</v>
      </c>
      <c r="VW212" s="98">
        <f t="shared" si="2530"/>
        <v>0</v>
      </c>
      <c r="VX212" s="98">
        <f t="shared" si="2531"/>
        <v>0</v>
      </c>
      <c r="VY212" s="98">
        <f t="shared" si="2532"/>
        <v>0</v>
      </c>
      <c r="VZ212" s="98">
        <f t="shared" si="2533"/>
        <v>0</v>
      </c>
      <c r="WA212" s="98">
        <f t="shared" si="2534"/>
        <v>0</v>
      </c>
      <c r="WB212" s="98">
        <f t="shared" si="2535"/>
        <v>0</v>
      </c>
      <c r="WC212" s="98">
        <f t="shared" si="2536"/>
        <v>0</v>
      </c>
      <c r="WD212" s="98">
        <f t="shared" si="2537"/>
        <v>0</v>
      </c>
      <c r="WE212" s="98">
        <f t="shared" si="2538"/>
        <v>0</v>
      </c>
      <c r="WF212" s="98">
        <f t="shared" si="2539"/>
        <v>0</v>
      </c>
      <c r="WG212" s="98">
        <f t="shared" si="2540"/>
        <v>0</v>
      </c>
      <c r="WH212" s="98">
        <f t="shared" si="2541"/>
        <v>0</v>
      </c>
      <c r="WI212" s="98">
        <f t="shared" si="2542"/>
        <v>0</v>
      </c>
      <c r="WJ212" s="98">
        <f t="shared" si="2543"/>
        <v>0</v>
      </c>
      <c r="WK212" s="98">
        <f t="shared" si="2544"/>
        <v>0</v>
      </c>
      <c r="WL212" s="98">
        <f t="shared" si="2545"/>
        <v>0</v>
      </c>
      <c r="WM212" s="98">
        <f t="shared" si="2546"/>
        <v>0</v>
      </c>
      <c r="WN212" s="98">
        <f t="shared" si="2547"/>
        <v>0</v>
      </c>
      <c r="WO212" s="98">
        <f t="shared" si="2548"/>
        <v>0</v>
      </c>
      <c r="WP212" s="98">
        <f t="shared" si="2549"/>
        <v>0</v>
      </c>
      <c r="WQ212" s="98">
        <f t="shared" si="2550"/>
        <v>0</v>
      </c>
      <c r="WR212" s="98">
        <f>IFERROR(INDEX('Score Calculation'!$D$38:$D$41,MATCH('Detalle de Cuentas'!VT212,'Score Calculation'!$C$38:$C$41,1)),0)</f>
        <v>4</v>
      </c>
      <c r="WS212" s="98">
        <f>IFERROR(INDEX('Score Calculation'!$D$38:$D$41,MATCH('Detalle de Cuentas'!VU212,'Score Calculation'!$C$38:$C$41,1)),0)</f>
        <v>4</v>
      </c>
      <c r="WT212" s="98">
        <f>IFERROR(INDEX('Score Calculation'!$D$38:$D$41,MATCH('Detalle de Cuentas'!VV212,'Score Calculation'!$C$38:$C$41,1)),0)</f>
        <v>4</v>
      </c>
      <c r="WU212" s="98">
        <f>IFERROR(INDEX('Score Calculation'!$D$38:$D$41,MATCH('Detalle de Cuentas'!VW212,'Score Calculation'!$C$38:$C$41,1)),0)</f>
        <v>4</v>
      </c>
      <c r="WV212" s="98">
        <f>IFERROR(INDEX('Score Calculation'!$D$38:$D$41,MATCH('Detalle de Cuentas'!VX212,'Score Calculation'!$C$38:$C$41,1)),0)</f>
        <v>4</v>
      </c>
      <c r="WW212" s="98">
        <f>IFERROR(INDEX('Score Calculation'!$D$38:$D$41,MATCH('Detalle de Cuentas'!VY212,'Score Calculation'!$C$38:$C$41,1)),0)</f>
        <v>4</v>
      </c>
      <c r="WX212" s="98">
        <f>IFERROR(INDEX('Score Calculation'!$D$38:$D$41,MATCH('Detalle de Cuentas'!VZ212,'Score Calculation'!$C$38:$C$41,1)),0)</f>
        <v>4</v>
      </c>
      <c r="WY212" s="98">
        <f>IFERROR(INDEX('Score Calculation'!$D$38:$D$41,MATCH('Detalle de Cuentas'!WA212,'Score Calculation'!$C$38:$C$41,1)),0)</f>
        <v>4</v>
      </c>
      <c r="WZ212" s="98">
        <f>IFERROR(INDEX('Score Calculation'!$D$38:$D$41,MATCH('Detalle de Cuentas'!WB212,'Score Calculation'!$C$38:$C$41,1)),0)</f>
        <v>4</v>
      </c>
      <c r="XA212" s="98">
        <f>IFERROR(INDEX('Score Calculation'!$D$38:$D$41,MATCH('Detalle de Cuentas'!WC212,'Score Calculation'!$C$38:$C$41,1)),0)</f>
        <v>4</v>
      </c>
      <c r="XB212" s="98">
        <f>IFERROR(INDEX('Score Calculation'!$D$38:$D$41,MATCH('Detalle de Cuentas'!WD212,'Score Calculation'!$C$38:$C$41,1)),0)</f>
        <v>4</v>
      </c>
      <c r="XC212" s="98">
        <f>IFERROR(INDEX('Score Calculation'!$D$38:$D$41,MATCH('Detalle de Cuentas'!WE212,'Score Calculation'!$C$38:$C$41,1)),0)</f>
        <v>4</v>
      </c>
      <c r="XD212" s="98">
        <f>IFERROR(INDEX('Score Calculation'!$D$38:$D$41,MATCH('Detalle de Cuentas'!WF212,'Score Calculation'!$C$38:$C$41,1)),0)</f>
        <v>4</v>
      </c>
      <c r="XE212" s="98">
        <f>IFERROR(INDEX('Score Calculation'!$D$38:$D$41,MATCH('Detalle de Cuentas'!WG212,'Score Calculation'!$C$38:$C$41,1)),0)</f>
        <v>4</v>
      </c>
      <c r="XF212" s="98">
        <f>IFERROR(INDEX('Score Calculation'!$D$38:$D$41,MATCH('Detalle de Cuentas'!WH212,'Score Calculation'!$C$38:$C$41,1)),0)</f>
        <v>4</v>
      </c>
      <c r="XG212" s="98">
        <f>IFERROR(INDEX('Score Calculation'!$D$38:$D$41,MATCH('Detalle de Cuentas'!WI212,'Score Calculation'!$C$38:$C$41,1)),0)</f>
        <v>4</v>
      </c>
      <c r="XH212" s="98">
        <f>IFERROR(INDEX('Score Calculation'!$D$38:$D$41,MATCH('Detalle de Cuentas'!WJ212,'Score Calculation'!$C$38:$C$41,1)),0)</f>
        <v>4</v>
      </c>
      <c r="XI212" s="98">
        <f>IFERROR(INDEX('Score Calculation'!$D$38:$D$41,MATCH('Detalle de Cuentas'!WK212,'Score Calculation'!$C$38:$C$41,1)),0)</f>
        <v>4</v>
      </c>
      <c r="XJ212" s="98">
        <f>IFERROR(INDEX('Score Calculation'!$D$38:$D$41,MATCH('Detalle de Cuentas'!WL212,'Score Calculation'!$C$38:$C$41,1)),0)</f>
        <v>4</v>
      </c>
      <c r="XK212" s="98">
        <f>IFERROR(INDEX('Score Calculation'!$D$38:$D$41,MATCH('Detalle de Cuentas'!WM212,'Score Calculation'!$C$38:$C$41,1)),0)</f>
        <v>4</v>
      </c>
      <c r="XL212" s="98">
        <f>IFERROR(INDEX('Score Calculation'!$D$38:$D$41,MATCH('Detalle de Cuentas'!WN212,'Score Calculation'!$C$38:$C$41,1)),0)</f>
        <v>4</v>
      </c>
      <c r="XM212" s="98">
        <f>IFERROR(INDEX('Score Calculation'!$D$38:$D$41,MATCH('Detalle de Cuentas'!WO212,'Score Calculation'!$C$38:$C$41,1)),0)</f>
        <v>4</v>
      </c>
      <c r="XN212" s="98">
        <f>IFERROR(INDEX('Score Calculation'!$D$38:$D$41,MATCH('Detalle de Cuentas'!WP212,'Score Calculation'!$C$38:$C$41,1)),0)</f>
        <v>4</v>
      </c>
      <c r="XO212" s="98">
        <f>IFERROR(INDEX('Score Calculation'!$D$38:$D$41,MATCH('Detalle de Cuentas'!WQ212,'Score Calculation'!$C$38:$C$41,1)),0)</f>
        <v>4</v>
      </c>
      <c r="XP212" s="98">
        <f>IFERROR(INDEX('Score Calculation'!$D$24:$D$31,MATCH('Detalle de Cuentas'!NF212,'Score Calculation'!$C$24:$C$31,1)),0)</f>
        <v>1</v>
      </c>
      <c r="XQ212" s="98">
        <f>IFERROR(INDEX('Score Calculation'!$D$24:$D$31,MATCH('Detalle de Cuentas'!NG212,'Score Calculation'!$C$24:$C$31,1)),0)</f>
        <v>1</v>
      </c>
      <c r="XR212" s="98">
        <f>IFERROR(INDEX('Score Calculation'!$D$24:$D$31,MATCH('Detalle de Cuentas'!NH212,'Score Calculation'!$C$24:$C$31,1)),0)</f>
        <v>1</v>
      </c>
      <c r="XS212" s="98">
        <f>IFERROR(INDEX('Score Calculation'!$D$24:$D$31,MATCH('Detalle de Cuentas'!NI212,'Score Calculation'!$C$24:$C$31,1)),0)</f>
        <v>1</v>
      </c>
      <c r="XT212" s="98">
        <f>IFERROR(INDEX('Score Calculation'!$D$24:$D$31,MATCH('Detalle de Cuentas'!NJ212,'Score Calculation'!$C$24:$C$31,1)),0)</f>
        <v>1</v>
      </c>
      <c r="XU212" s="98">
        <f>IFERROR(INDEX('Score Calculation'!$D$24:$D$31,MATCH('Detalle de Cuentas'!NK212,'Score Calculation'!$C$24:$C$31,1)),0)</f>
        <v>1</v>
      </c>
      <c r="XV212" s="98">
        <f>IFERROR(INDEX('Score Calculation'!$D$24:$D$31,MATCH('Detalle de Cuentas'!NL212,'Score Calculation'!$C$24:$C$31,1)),0)</f>
        <v>1</v>
      </c>
      <c r="XW212" s="98">
        <f>IFERROR(INDEX('Score Calculation'!$D$24:$D$31,MATCH('Detalle de Cuentas'!NM212,'Score Calculation'!$C$24:$C$31,1)),0)</f>
        <v>1</v>
      </c>
      <c r="XX212" s="98">
        <f>IFERROR(INDEX('Score Calculation'!$D$24:$D$31,MATCH('Detalle de Cuentas'!NN212,'Score Calculation'!$C$24:$C$31,1)),0)</f>
        <v>1</v>
      </c>
      <c r="XY212" s="98">
        <f>IFERROR(INDEX('Score Calculation'!$D$24:$D$31,MATCH('Detalle de Cuentas'!NO212,'Score Calculation'!$C$24:$C$31,1)),0)</f>
        <v>1</v>
      </c>
      <c r="XZ212" s="98">
        <f>IFERROR(INDEX('Score Calculation'!$D$24:$D$31,MATCH('Detalle de Cuentas'!NP212,'Score Calculation'!$C$24:$C$31,1)),0)</f>
        <v>1</v>
      </c>
      <c r="YA212" s="98">
        <f>IFERROR(INDEX('Score Calculation'!$D$24:$D$31,MATCH('Detalle de Cuentas'!NQ212,'Score Calculation'!$C$24:$C$31,1)),0)</f>
        <v>1</v>
      </c>
      <c r="YB212" s="98">
        <f>IFERROR(INDEX('Score Calculation'!$D$24:$D$31,MATCH('Detalle de Cuentas'!NR212,'Score Calculation'!$C$24:$C$31,1)),0)</f>
        <v>1</v>
      </c>
      <c r="YC212" s="98">
        <f>IFERROR(INDEX('Score Calculation'!$D$24:$D$31,MATCH('Detalle de Cuentas'!NS212,'Score Calculation'!$C$24:$C$31,1)),0)</f>
        <v>1</v>
      </c>
      <c r="YD212" s="98">
        <f>IFERROR(INDEX('Score Calculation'!$D$24:$D$31,MATCH('Detalle de Cuentas'!NT212,'Score Calculation'!$C$24:$C$31,1)),0)</f>
        <v>1</v>
      </c>
      <c r="YE212" s="98">
        <f>IFERROR(INDEX('Score Calculation'!$D$24:$D$31,MATCH('Detalle de Cuentas'!NU212,'Score Calculation'!$C$24:$C$31,1)),0)</f>
        <v>1</v>
      </c>
      <c r="YF212" s="98">
        <f>IFERROR(INDEX('Score Calculation'!$D$24:$D$31,MATCH('Detalle de Cuentas'!NV212,'Score Calculation'!$C$24:$C$31,1)),0)</f>
        <v>1</v>
      </c>
      <c r="YG212" s="98">
        <f>IFERROR(INDEX('Score Calculation'!$D$24:$D$31,MATCH('Detalle de Cuentas'!NW212,'Score Calculation'!$C$24:$C$31,1)),0)</f>
        <v>1</v>
      </c>
      <c r="YH212" s="98">
        <f>IFERROR(INDEX('Score Calculation'!$D$24:$D$31,MATCH('Detalle de Cuentas'!NX212,'Score Calculation'!$C$24:$C$31,1)),0)</f>
        <v>1</v>
      </c>
      <c r="YI212" s="98">
        <f>IFERROR(INDEX('Score Calculation'!$D$24:$D$31,MATCH('Detalle de Cuentas'!NY212,'Score Calculation'!$C$24:$C$31,1)),0)</f>
        <v>1</v>
      </c>
      <c r="YJ212" s="98">
        <f>IFERROR(INDEX('Score Calculation'!$D$24:$D$31,MATCH('Detalle de Cuentas'!NZ212,'Score Calculation'!$C$24:$C$31,1)),0)</f>
        <v>1</v>
      </c>
      <c r="YK212" s="98">
        <f>IFERROR(INDEX('Score Calculation'!$D$24:$D$31,MATCH('Detalle de Cuentas'!OA212,'Score Calculation'!$C$24:$C$31,1)),0)</f>
        <v>1</v>
      </c>
      <c r="YL212" s="98">
        <f>IFERROR(INDEX('Score Calculation'!$D$24:$D$31,MATCH('Detalle de Cuentas'!OB212,'Score Calculation'!$C$24:$C$31,1)),0)</f>
        <v>1</v>
      </c>
      <c r="YM212" s="98">
        <f>IFERROR(INDEX('Score Calculation'!$D$24:$D$31,MATCH('Detalle de Cuentas'!OC212,'Score Calculation'!$C$24:$C$31,1)),0)</f>
        <v>1</v>
      </c>
      <c r="YN212" s="98">
        <f t="shared" si="2653"/>
        <v>0</v>
      </c>
      <c r="YO212" s="98">
        <f>IF(LEFT(TRIM($D212),15)="GRUPO SOLIDARIO",$L212*'Score Calculation'!$H$5,IF(TRIM('Detalle de Cuentas'!$C212)="Semanal",'Detalle de Cuentas'!$L212*'Score Calculation'!$H$6,'Detalle de Cuentas'!$L212))</f>
        <v>0</v>
      </c>
      <c r="YP212" s="99">
        <f>IFERROR(INDEX('Score Calculation'!$D$54:$D$60,MATCH($YO212,'Score Calculation'!$C$54:$C$60,1)),1)</f>
        <v>0.2</v>
      </c>
      <c r="YQ212" s="99">
        <f>IFERROR(INDEX('Score Calculation'!$D$65:$D$123,MATCH(LEFT(TRIM('Detalle de Cuentas'!$F212),20),'Score Calculation'!$F$65:$F$123,0)),1)</f>
        <v>1</v>
      </c>
      <c r="YR212" s="99">
        <f>IFERROR(INDEX('Score Calculation'!$D$46:$D$49,MATCH('Detalle de Cuentas'!$YN212,'Score Calculation'!$C$46:$C$49,1)),1)</f>
        <v>4</v>
      </c>
      <c r="YS212" s="99">
        <f t="shared" si="2654"/>
        <v>0</v>
      </c>
      <c r="YT212" s="99">
        <f t="shared" si="2655"/>
        <v>0</v>
      </c>
      <c r="YU212" s="98" t="str">
        <f t="shared" si="2656"/>
        <v/>
      </c>
      <c r="YV212" s="109">
        <f t="shared" si="2657"/>
        <v>1</v>
      </c>
      <c r="YW212" s="109">
        <f>IFERROR(INDEX('Score Calculation'!$D$187:$D$245,MATCH(LEFT(TRIM('Detalle de Cuentas'!$F212),20),'Score Calculation'!$F$187:$F$245,0)),1)</f>
        <v>1</v>
      </c>
      <c r="YX212" s="109">
        <f>IFERROR(IF($E212="HIPOTECA",-PMT('Score Calculation'!$H$266/(360/$J212),$G212,$YO212)*(30/$J212),-PMT('Score Calculation'!$H$267/(360/$J212),$G212,$YO212)*(30/$J212)),0)</f>
        <v>0</v>
      </c>
      <c r="YY212" s="109">
        <f t="shared" si="2387"/>
        <v>0</v>
      </c>
      <c r="YZ212" s="109">
        <f t="shared" si="2387"/>
        <v>0</v>
      </c>
      <c r="ZA212" s="109">
        <f t="shared" si="2387"/>
        <v>0</v>
      </c>
      <c r="ZB212" s="109">
        <f t="shared" si="2387"/>
        <v>0</v>
      </c>
      <c r="ZC212" s="109">
        <f t="shared" si="2387"/>
        <v>0</v>
      </c>
      <c r="ZD212" s="109">
        <f t="shared" si="2387"/>
        <v>0</v>
      </c>
      <c r="ZE212" s="109">
        <f t="shared" si="2387"/>
        <v>0</v>
      </c>
      <c r="ZF212" s="109">
        <f t="shared" si="2387"/>
        <v>0</v>
      </c>
      <c r="ZG212" s="109">
        <f t="shared" si="2387"/>
        <v>0</v>
      </c>
      <c r="ZH212" s="109">
        <f t="shared" si="2387"/>
        <v>0</v>
      </c>
      <c r="ZI212" s="109">
        <f t="shared" si="2658"/>
        <v>0</v>
      </c>
    </row>
    <row r="213" spans="2:685" x14ac:dyDescent="0.2">
      <c r="B213" s="41">
        <v>197</v>
      </c>
      <c r="C213" s="42"/>
      <c r="D213" s="42"/>
      <c r="E213" s="42"/>
      <c r="F213" s="42"/>
      <c r="G213" s="42"/>
      <c r="H213" s="42"/>
      <c r="I213" s="29"/>
      <c r="J213" s="6" t="str">
        <f t="shared" si="2420"/>
        <v/>
      </c>
      <c r="K213" s="43"/>
      <c r="L213" s="43"/>
      <c r="M213" s="43"/>
      <c r="N213" s="43"/>
      <c r="O213" s="43"/>
      <c r="P213" s="44" t="str">
        <f t="shared" si="2551"/>
        <v/>
      </c>
      <c r="Q213" s="26"/>
      <c r="R213" s="26"/>
      <c r="S213" s="26"/>
      <c r="T213" s="26"/>
      <c r="U213" s="26"/>
      <c r="V213" s="43"/>
      <c r="W213" s="26"/>
      <c r="X213" s="29"/>
      <c r="Y213" s="6">
        <f>IF('Detalle de Cuentas'!$C$4-$R213&gt;'Graph Creator'!$E$2*'Graph Creator'!$D$13*12,0,1)</f>
        <v>1</v>
      </c>
      <c r="Z213" s="45">
        <f t="shared" si="2662"/>
        <v>0</v>
      </c>
      <c r="AA213" s="2" t="e">
        <f t="shared" si="2663"/>
        <v>#VALUE!</v>
      </c>
      <c r="AB213" s="2" t="e">
        <f t="shared" si="2664"/>
        <v>#VALUE!</v>
      </c>
      <c r="AC213" s="2" t="e">
        <f t="shared" si="2665"/>
        <v>#VALUE!</v>
      </c>
      <c r="AD213" s="2" t="e">
        <f t="shared" si="2666"/>
        <v>#VALUE!</v>
      </c>
      <c r="AE213" s="2" t="e">
        <f t="shared" si="2667"/>
        <v>#VALUE!</v>
      </c>
      <c r="AF213" s="2" t="e">
        <f t="shared" si="2668"/>
        <v>#VALUE!</v>
      </c>
      <c r="AG213" s="2">
        <f t="shared" si="2669"/>
        <v>0</v>
      </c>
      <c r="AH213" s="2">
        <f t="shared" si="2670"/>
        <v>0</v>
      </c>
      <c r="AI213" s="2" t="str">
        <f t="shared" si="2560"/>
        <v/>
      </c>
      <c r="AJ213" s="2" t="str">
        <f t="shared" si="2671"/>
        <v/>
      </c>
      <c r="AK213" s="2" t="str">
        <f t="shared" si="2672"/>
        <v/>
      </c>
      <c r="AL213" s="2" t="str">
        <f t="shared" si="2673"/>
        <v/>
      </c>
      <c r="AM213" s="2" t="str">
        <f t="shared" si="2674"/>
        <v/>
      </c>
      <c r="AN213" s="2" t="str">
        <f t="shared" si="2675"/>
        <v/>
      </c>
      <c r="AO213" s="2" t="str">
        <f t="shared" si="2676"/>
        <v/>
      </c>
      <c r="AP213" s="2" t="str">
        <f t="shared" si="2677"/>
        <v/>
      </c>
      <c r="AQ213" s="2" t="str">
        <f t="shared" si="2678"/>
        <v/>
      </c>
      <c r="AR213" s="2" t="str">
        <f t="shared" si="2679"/>
        <v/>
      </c>
      <c r="AS213" s="2" t="str">
        <f t="shared" si="2680"/>
        <v/>
      </c>
      <c r="AT213" s="2" t="str">
        <f t="shared" si="2681"/>
        <v/>
      </c>
      <c r="AU213" s="2" t="str">
        <f t="shared" si="2682"/>
        <v/>
      </c>
      <c r="AV213" s="2" t="str">
        <f t="shared" si="2683"/>
        <v/>
      </c>
      <c r="AW213" s="2" t="str">
        <f t="shared" si="2684"/>
        <v/>
      </c>
      <c r="AX213" s="2" t="str">
        <f t="shared" si="2685"/>
        <v/>
      </c>
      <c r="AY213" s="2" t="str">
        <f t="shared" si="2686"/>
        <v/>
      </c>
      <c r="AZ213" s="2" t="str">
        <f t="shared" si="2687"/>
        <v/>
      </c>
      <c r="BA213" s="2" t="str">
        <f t="shared" si="2688"/>
        <v/>
      </c>
      <c r="BB213" s="2" t="str">
        <f t="shared" si="2689"/>
        <v/>
      </c>
      <c r="BC213" s="2" t="str">
        <f t="shared" si="2690"/>
        <v/>
      </c>
      <c r="BD213" s="2" t="str">
        <f t="shared" si="2691"/>
        <v/>
      </c>
      <c r="BE213" s="2" t="str">
        <f t="shared" si="2692"/>
        <v/>
      </c>
      <c r="BF213" s="2" t="str">
        <f t="shared" si="2693"/>
        <v/>
      </c>
      <c r="BG213" s="2" t="str">
        <f t="shared" si="2694"/>
        <v/>
      </c>
      <c r="BH213" s="2" t="str">
        <f t="shared" si="2695"/>
        <v/>
      </c>
      <c r="BI213" s="2" t="str">
        <f t="shared" si="2696"/>
        <v/>
      </c>
      <c r="BJ213" s="2" t="str">
        <f t="shared" si="2697"/>
        <v/>
      </c>
      <c r="BK213" s="2" t="str">
        <f t="shared" si="2698"/>
        <v/>
      </c>
      <c r="BL213" s="2" t="str">
        <f t="shared" si="2699"/>
        <v/>
      </c>
      <c r="BM213" s="2" t="str">
        <f t="shared" si="2700"/>
        <v/>
      </c>
      <c r="BN213" s="2" t="str">
        <f t="shared" si="2701"/>
        <v/>
      </c>
      <c r="BO213" s="2" t="str">
        <f t="shared" si="2702"/>
        <v/>
      </c>
      <c r="BP213" s="2" t="str">
        <f t="shared" si="2703"/>
        <v/>
      </c>
      <c r="BQ213" s="2" t="str">
        <f t="shared" si="2704"/>
        <v/>
      </c>
      <c r="BR213" s="2" t="str">
        <f t="shared" si="2705"/>
        <v/>
      </c>
      <c r="BS213" s="2" t="str">
        <f t="shared" si="2706"/>
        <v/>
      </c>
      <c r="BT213" s="2" t="str">
        <f t="shared" si="2707"/>
        <v/>
      </c>
      <c r="BU213" s="2" t="str">
        <f t="shared" si="2708"/>
        <v/>
      </c>
      <c r="BV213" s="2" t="str">
        <f t="shared" si="2709"/>
        <v/>
      </c>
      <c r="BW213" s="2" t="str">
        <f t="shared" si="2710"/>
        <v/>
      </c>
      <c r="BX213" s="2" t="str">
        <f t="shared" si="2711"/>
        <v/>
      </c>
      <c r="BY213" s="2" t="str">
        <f t="shared" si="2712"/>
        <v/>
      </c>
      <c r="BZ213" s="2" t="str">
        <f t="shared" si="2713"/>
        <v/>
      </c>
      <c r="CA213" s="2" t="str">
        <f t="shared" si="2714"/>
        <v/>
      </c>
      <c r="CB213" s="2" t="str">
        <f t="shared" si="2715"/>
        <v/>
      </c>
      <c r="CC213" s="2" t="str">
        <f t="shared" si="2716"/>
        <v/>
      </c>
      <c r="CD213" s="14">
        <f t="shared" si="2717"/>
        <v>0</v>
      </c>
      <c r="CE213" s="14" t="e">
        <f t="shared" si="2718"/>
        <v>#VALUE!</v>
      </c>
      <c r="CF213" s="14" t="e">
        <f t="shared" si="2719"/>
        <v>#VALUE!</v>
      </c>
      <c r="CG213" s="14" t="e">
        <f t="shared" si="2720"/>
        <v>#VALUE!</v>
      </c>
      <c r="CH213" s="14" t="e">
        <f t="shared" si="2721"/>
        <v>#VALUE!</v>
      </c>
      <c r="CI213" s="14" t="e">
        <f t="shared" si="2722"/>
        <v>#VALUE!</v>
      </c>
      <c r="CJ213" s="14" t="e">
        <f t="shared" si="2723"/>
        <v>#VALUE!</v>
      </c>
      <c r="CK213" s="14" t="e">
        <f t="shared" si="2724"/>
        <v>#VALUE!</v>
      </c>
      <c r="CL213" s="14" t="e">
        <f t="shared" si="2725"/>
        <v>#VALUE!</v>
      </c>
      <c r="CM213" s="14" t="e">
        <f t="shared" si="2726"/>
        <v>#VALUE!</v>
      </c>
      <c r="CN213" s="14" t="e">
        <f t="shared" si="2727"/>
        <v>#VALUE!</v>
      </c>
      <c r="CO213" s="14" t="e">
        <f t="shared" si="2728"/>
        <v>#VALUE!</v>
      </c>
      <c r="CP213" s="14" t="e">
        <f t="shared" si="2729"/>
        <v>#VALUE!</v>
      </c>
      <c r="CQ213" s="14" t="e">
        <f t="shared" si="2730"/>
        <v>#VALUE!</v>
      </c>
      <c r="CR213" s="14" t="e">
        <f t="shared" si="2731"/>
        <v>#VALUE!</v>
      </c>
      <c r="CS213" s="14" t="e">
        <f t="shared" si="2732"/>
        <v>#VALUE!</v>
      </c>
      <c r="CT213" s="14" t="e">
        <f t="shared" si="2733"/>
        <v>#VALUE!</v>
      </c>
      <c r="CU213" s="14" t="e">
        <f t="shared" si="2734"/>
        <v>#VALUE!</v>
      </c>
      <c r="CV213" s="14" t="e">
        <f t="shared" si="2735"/>
        <v>#VALUE!</v>
      </c>
      <c r="CW213" s="14" t="e">
        <f t="shared" si="2736"/>
        <v>#VALUE!</v>
      </c>
      <c r="CX213" s="14" t="e">
        <f t="shared" si="2737"/>
        <v>#VALUE!</v>
      </c>
      <c r="CY213" s="14" t="e">
        <f t="shared" si="2738"/>
        <v>#VALUE!</v>
      </c>
      <c r="CZ213" s="14" t="e">
        <f t="shared" si="2739"/>
        <v>#VALUE!</v>
      </c>
      <c r="DA213" s="14" t="e">
        <f t="shared" si="2740"/>
        <v>#VALUE!</v>
      </c>
      <c r="DB213" s="2">
        <f t="shared" si="2741"/>
        <v>0</v>
      </c>
      <c r="DC213" s="2">
        <f t="shared" si="2742"/>
        <v>0</v>
      </c>
      <c r="DD213" s="2">
        <f t="shared" si="2743"/>
        <v>0</v>
      </c>
      <c r="DE213" s="2">
        <f t="shared" si="2744"/>
        <v>0</v>
      </c>
      <c r="DF213" s="2">
        <f t="shared" si="2745"/>
        <v>0</v>
      </c>
      <c r="DG213" s="2">
        <f t="shared" si="2746"/>
        <v>0</v>
      </c>
      <c r="DH213" s="2">
        <f t="shared" si="2747"/>
        <v>0</v>
      </c>
      <c r="DI213" s="2">
        <f t="shared" si="2748"/>
        <v>0</v>
      </c>
      <c r="DJ213" s="2">
        <f t="shared" si="2749"/>
        <v>0</v>
      </c>
      <c r="DK213" s="2">
        <f t="shared" si="2750"/>
        <v>0</v>
      </c>
      <c r="DL213" s="2">
        <f t="shared" si="2751"/>
        <v>0</v>
      </c>
      <c r="DM213" s="2">
        <f t="shared" si="2752"/>
        <v>0</v>
      </c>
      <c r="DN213" s="2">
        <f t="shared" si="2753"/>
        <v>0</v>
      </c>
      <c r="DO213" s="2">
        <f t="shared" si="2754"/>
        <v>0</v>
      </c>
      <c r="DP213" s="2">
        <f t="shared" si="2755"/>
        <v>0</v>
      </c>
      <c r="DQ213" s="2">
        <f t="shared" si="2756"/>
        <v>0</v>
      </c>
      <c r="DR213" s="2">
        <f t="shared" si="2757"/>
        <v>0</v>
      </c>
      <c r="DS213" s="2">
        <f t="shared" si="2758"/>
        <v>0</v>
      </c>
      <c r="DT213" s="2">
        <f t="shared" si="2759"/>
        <v>0</v>
      </c>
      <c r="DU213" s="2">
        <f t="shared" si="2760"/>
        <v>0</v>
      </c>
      <c r="DV213" s="2">
        <f t="shared" si="2761"/>
        <v>0</v>
      </c>
      <c r="DW213" s="2">
        <f t="shared" si="2762"/>
        <v>0</v>
      </c>
      <c r="DX213" s="2">
        <f t="shared" si="2763"/>
        <v>0</v>
      </c>
      <c r="DY213" s="2">
        <f t="shared" si="2764"/>
        <v>0</v>
      </c>
      <c r="DZ213" s="2">
        <f t="shared" si="2765"/>
        <v>0</v>
      </c>
      <c r="EA213" s="2">
        <f t="shared" si="2766"/>
        <v>0</v>
      </c>
      <c r="EB213" s="2">
        <f t="shared" si="2767"/>
        <v>0</v>
      </c>
      <c r="EC213" s="2">
        <f t="shared" si="2768"/>
        <v>0</v>
      </c>
      <c r="ED213" s="2">
        <f t="shared" si="2769"/>
        <v>0</v>
      </c>
      <c r="EE213" s="2">
        <f t="shared" si="2770"/>
        <v>0</v>
      </c>
      <c r="EF213" s="2">
        <f t="shared" si="2771"/>
        <v>0</v>
      </c>
      <c r="EG213" s="2">
        <f t="shared" si="2772"/>
        <v>0</v>
      </c>
      <c r="EH213" s="2">
        <f t="shared" si="2773"/>
        <v>0</v>
      </c>
      <c r="EI213" s="2">
        <f t="shared" si="2774"/>
        <v>0</v>
      </c>
      <c r="EJ213" s="2">
        <f t="shared" si="2775"/>
        <v>0</v>
      </c>
      <c r="EK213" s="2">
        <f t="shared" si="2776"/>
        <v>0</v>
      </c>
      <c r="EL213" s="2">
        <f t="shared" si="2777"/>
        <v>0</v>
      </c>
      <c r="EM213" s="2">
        <f t="shared" si="2778"/>
        <v>0</v>
      </c>
      <c r="EN213" s="2">
        <f t="shared" si="2779"/>
        <v>0</v>
      </c>
      <c r="EO213" s="2">
        <f t="shared" si="2780"/>
        <v>0</v>
      </c>
      <c r="EP213" s="2">
        <f t="shared" si="2781"/>
        <v>0</v>
      </c>
      <c r="EQ213" s="2">
        <f t="shared" si="2782"/>
        <v>0</v>
      </c>
      <c r="ER213" s="2">
        <f t="shared" si="2783"/>
        <v>0</v>
      </c>
      <c r="ES213" s="2">
        <f t="shared" si="2784"/>
        <v>0</v>
      </c>
      <c r="ET213" s="2">
        <f t="shared" si="2785"/>
        <v>0</v>
      </c>
      <c r="EU213" s="2">
        <f t="shared" si="2786"/>
        <v>0</v>
      </c>
      <c r="EV213" s="2">
        <f t="shared" si="2787"/>
        <v>0</v>
      </c>
      <c r="EW213" s="2">
        <f t="shared" si="2788"/>
        <v>0</v>
      </c>
      <c r="EX213" s="2">
        <f t="shared" si="2789"/>
        <v>1</v>
      </c>
      <c r="EY213" s="2" t="e">
        <f t="shared" si="2790"/>
        <v>#VALUE!</v>
      </c>
      <c r="EZ213" s="2" t="e">
        <f t="shared" si="2791"/>
        <v>#VALUE!</v>
      </c>
      <c r="FA213" s="2" t="e">
        <f t="shared" si="2792"/>
        <v>#VALUE!</v>
      </c>
      <c r="FB213" s="2" t="e">
        <f t="shared" si="2793"/>
        <v>#VALUE!</v>
      </c>
      <c r="FC213" s="2" t="e">
        <f t="shared" si="2794"/>
        <v>#VALUE!</v>
      </c>
      <c r="FD213" s="2" t="e">
        <f t="shared" si="2795"/>
        <v>#VALUE!</v>
      </c>
      <c r="FE213" s="2" t="e">
        <f t="shared" si="2796"/>
        <v>#VALUE!</v>
      </c>
      <c r="FF213" s="2" t="e">
        <f t="shared" si="2797"/>
        <v>#VALUE!</v>
      </c>
      <c r="FG213" s="2" t="e">
        <f t="shared" si="2798"/>
        <v>#VALUE!</v>
      </c>
      <c r="FH213" s="2" t="e">
        <f t="shared" si="2799"/>
        <v>#VALUE!</v>
      </c>
      <c r="FI213" s="2" t="e">
        <f t="shared" si="2800"/>
        <v>#VALUE!</v>
      </c>
      <c r="FJ213" s="2" t="e">
        <f t="shared" si="2801"/>
        <v>#VALUE!</v>
      </c>
      <c r="FK213" s="2" t="e">
        <f t="shared" si="2802"/>
        <v>#VALUE!</v>
      </c>
      <c r="FL213" s="2" t="e">
        <f t="shared" si="2803"/>
        <v>#VALUE!</v>
      </c>
      <c r="FM213" s="2" t="e">
        <f t="shared" si="2804"/>
        <v>#VALUE!</v>
      </c>
      <c r="FN213" s="2" t="e">
        <f t="shared" si="2805"/>
        <v>#VALUE!</v>
      </c>
      <c r="FO213" s="2" t="e">
        <f t="shared" si="2806"/>
        <v>#VALUE!</v>
      </c>
      <c r="FP213" s="2" t="e">
        <f t="shared" si="2807"/>
        <v>#VALUE!</v>
      </c>
      <c r="FQ213" s="2" t="e">
        <f t="shared" si="2808"/>
        <v>#VALUE!</v>
      </c>
      <c r="FR213" s="2" t="e">
        <f t="shared" si="2809"/>
        <v>#VALUE!</v>
      </c>
      <c r="FS213" s="2" t="e">
        <f t="shared" si="2810"/>
        <v>#VALUE!</v>
      </c>
      <c r="FT213" s="2" t="e">
        <f t="shared" si="2811"/>
        <v>#VALUE!</v>
      </c>
      <c r="FU213" s="2" t="e">
        <f t="shared" si="2812"/>
        <v>#VALUE!</v>
      </c>
      <c r="FV213" s="2">
        <f t="shared" si="2813"/>
        <v>1</v>
      </c>
      <c r="FW213" s="2" t="e">
        <f t="shared" si="2814"/>
        <v>#VALUE!</v>
      </c>
      <c r="FX213" s="2" t="e">
        <f t="shared" si="2815"/>
        <v>#VALUE!</v>
      </c>
      <c r="FY213" s="2" t="e">
        <f t="shared" si="2816"/>
        <v>#VALUE!</v>
      </c>
      <c r="FZ213" s="2" t="e">
        <f t="shared" si="2817"/>
        <v>#VALUE!</v>
      </c>
      <c r="GA213" s="2" t="e">
        <f t="shared" si="2818"/>
        <v>#VALUE!</v>
      </c>
      <c r="GB213" s="2" t="e">
        <f t="shared" si="2819"/>
        <v>#VALUE!</v>
      </c>
      <c r="GC213" s="2" t="e">
        <f t="shared" si="2820"/>
        <v>#VALUE!</v>
      </c>
      <c r="GD213" s="2" t="e">
        <f t="shared" si="2821"/>
        <v>#VALUE!</v>
      </c>
      <c r="GE213" s="2" t="e">
        <f t="shared" si="2822"/>
        <v>#VALUE!</v>
      </c>
      <c r="GF213" s="2" t="e">
        <f t="shared" si="2823"/>
        <v>#VALUE!</v>
      </c>
      <c r="GG213" s="2" t="e">
        <f t="shared" si="2824"/>
        <v>#VALUE!</v>
      </c>
      <c r="GH213" s="2" t="e">
        <f t="shared" si="2825"/>
        <v>#VALUE!</v>
      </c>
      <c r="GI213" s="2" t="e">
        <f t="shared" si="2826"/>
        <v>#VALUE!</v>
      </c>
      <c r="GJ213" s="2" t="e">
        <f t="shared" si="2827"/>
        <v>#VALUE!</v>
      </c>
      <c r="GK213" s="2" t="e">
        <f t="shared" si="2828"/>
        <v>#VALUE!</v>
      </c>
      <c r="GL213" s="2" t="e">
        <f t="shared" si="2829"/>
        <v>#VALUE!</v>
      </c>
      <c r="GM213" s="2" t="e">
        <f t="shared" si="2830"/>
        <v>#VALUE!</v>
      </c>
      <c r="GN213" s="2" t="e">
        <f t="shared" si="2831"/>
        <v>#VALUE!</v>
      </c>
      <c r="GO213" s="2" t="e">
        <f t="shared" si="2832"/>
        <v>#VALUE!</v>
      </c>
      <c r="GP213" s="2" t="e">
        <f t="shared" si="2833"/>
        <v>#VALUE!</v>
      </c>
      <c r="GQ213" s="2" t="e">
        <f t="shared" si="2834"/>
        <v>#VALUE!</v>
      </c>
      <c r="GR213" s="2" t="e">
        <f t="shared" si="2835"/>
        <v>#VALUE!</v>
      </c>
      <c r="GS213" s="2" t="e">
        <f t="shared" si="2836"/>
        <v>#VALUE!</v>
      </c>
      <c r="GT213" s="2">
        <f t="shared" si="2837"/>
        <v>1</v>
      </c>
      <c r="GU213" s="2" t="e">
        <f t="shared" si="2838"/>
        <v>#VALUE!</v>
      </c>
      <c r="GV213" s="2" t="e">
        <f t="shared" si="2839"/>
        <v>#VALUE!</v>
      </c>
      <c r="GW213" s="2" t="e">
        <f t="shared" si="2840"/>
        <v>#VALUE!</v>
      </c>
      <c r="GX213" s="2" t="e">
        <f t="shared" si="2841"/>
        <v>#VALUE!</v>
      </c>
      <c r="GY213" s="2" t="e">
        <f t="shared" si="2842"/>
        <v>#VALUE!</v>
      </c>
      <c r="GZ213" s="2" t="e">
        <f t="shared" si="2843"/>
        <v>#VALUE!</v>
      </c>
      <c r="HA213" s="2" t="e">
        <f t="shared" si="2844"/>
        <v>#VALUE!</v>
      </c>
      <c r="HB213" s="2" t="e">
        <f t="shared" si="2845"/>
        <v>#VALUE!</v>
      </c>
      <c r="HC213" s="2" t="e">
        <f t="shared" si="2846"/>
        <v>#VALUE!</v>
      </c>
      <c r="HD213" s="2" t="e">
        <f t="shared" si="2847"/>
        <v>#VALUE!</v>
      </c>
      <c r="HE213" s="2" t="e">
        <f t="shared" si="2848"/>
        <v>#VALUE!</v>
      </c>
      <c r="HF213" s="2" t="e">
        <f t="shared" si="2849"/>
        <v>#VALUE!</v>
      </c>
      <c r="HG213" s="2" t="e">
        <f t="shared" si="2850"/>
        <v>#VALUE!</v>
      </c>
      <c r="HH213" s="2" t="e">
        <f t="shared" si="2851"/>
        <v>#VALUE!</v>
      </c>
      <c r="HI213" s="2" t="e">
        <f t="shared" si="2852"/>
        <v>#VALUE!</v>
      </c>
      <c r="HJ213" s="2" t="e">
        <f t="shared" si="2853"/>
        <v>#VALUE!</v>
      </c>
      <c r="HK213" s="2" t="e">
        <f t="shared" si="2854"/>
        <v>#VALUE!</v>
      </c>
      <c r="HL213" s="2" t="e">
        <f t="shared" si="2855"/>
        <v>#VALUE!</v>
      </c>
      <c r="HM213" s="2" t="e">
        <f t="shared" si="2856"/>
        <v>#VALUE!</v>
      </c>
      <c r="HN213" s="2" t="e">
        <f t="shared" si="2857"/>
        <v>#VALUE!</v>
      </c>
      <c r="HO213" s="2" t="e">
        <f t="shared" si="2858"/>
        <v>#VALUE!</v>
      </c>
      <c r="HP213" s="2" t="e">
        <f t="shared" si="2859"/>
        <v>#VALUE!</v>
      </c>
      <c r="HQ213" s="2" t="e">
        <f t="shared" si="2860"/>
        <v>#VALUE!</v>
      </c>
      <c r="HR213" s="2">
        <f t="shared" si="2861"/>
        <v>1</v>
      </c>
      <c r="HS213" s="2" t="e">
        <f t="shared" si="2862"/>
        <v>#VALUE!</v>
      </c>
      <c r="HT213" s="2" t="e">
        <f t="shared" si="2863"/>
        <v>#VALUE!</v>
      </c>
      <c r="HU213" s="2" t="e">
        <f t="shared" si="2864"/>
        <v>#VALUE!</v>
      </c>
      <c r="HV213" s="2" t="e">
        <f t="shared" si="2865"/>
        <v>#VALUE!</v>
      </c>
      <c r="HW213" s="2" t="e">
        <f t="shared" si="2866"/>
        <v>#VALUE!</v>
      </c>
      <c r="HX213" s="2" t="e">
        <f t="shared" si="2867"/>
        <v>#VALUE!</v>
      </c>
      <c r="HY213" s="2" t="e">
        <f t="shared" si="2868"/>
        <v>#VALUE!</v>
      </c>
      <c r="HZ213" s="2" t="e">
        <f t="shared" si="2869"/>
        <v>#VALUE!</v>
      </c>
      <c r="IA213" s="2" t="e">
        <f t="shared" si="2870"/>
        <v>#VALUE!</v>
      </c>
      <c r="IB213" s="2" t="e">
        <f t="shared" si="2871"/>
        <v>#VALUE!</v>
      </c>
      <c r="IC213" s="2" t="e">
        <f t="shared" si="2872"/>
        <v>#VALUE!</v>
      </c>
      <c r="ID213" s="2" t="e">
        <f t="shared" si="2873"/>
        <v>#VALUE!</v>
      </c>
      <c r="IE213" s="2" t="e">
        <f t="shared" si="2874"/>
        <v>#VALUE!</v>
      </c>
      <c r="IF213" s="2" t="e">
        <f t="shared" si="2875"/>
        <v>#VALUE!</v>
      </c>
      <c r="IG213" s="2" t="e">
        <f t="shared" si="2876"/>
        <v>#VALUE!</v>
      </c>
      <c r="IH213" s="2" t="e">
        <f t="shared" si="2877"/>
        <v>#VALUE!</v>
      </c>
      <c r="II213" s="2" t="e">
        <f t="shared" si="2878"/>
        <v>#VALUE!</v>
      </c>
      <c r="IJ213" s="2" t="e">
        <f t="shared" si="2879"/>
        <v>#VALUE!</v>
      </c>
      <c r="IK213" s="2" t="e">
        <f t="shared" si="2880"/>
        <v>#VALUE!</v>
      </c>
      <c r="IL213" s="2" t="e">
        <f t="shared" si="2881"/>
        <v>#VALUE!</v>
      </c>
      <c r="IM213" s="2" t="e">
        <f t="shared" si="2882"/>
        <v>#VALUE!</v>
      </c>
      <c r="IN213" s="2" t="e">
        <f t="shared" si="2883"/>
        <v>#VALUE!</v>
      </c>
      <c r="IO213" s="2" t="e">
        <f t="shared" si="2884"/>
        <v>#VALUE!</v>
      </c>
      <c r="IP213" s="2">
        <f t="shared" si="2885"/>
        <v>0</v>
      </c>
      <c r="IQ213" s="2" t="e">
        <f t="shared" si="2886"/>
        <v>#VALUE!</v>
      </c>
      <c r="IR213" s="2" t="e">
        <f t="shared" si="2887"/>
        <v>#VALUE!</v>
      </c>
      <c r="IS213" s="2" t="e">
        <f t="shared" si="2888"/>
        <v>#VALUE!</v>
      </c>
      <c r="IT213" s="2" t="e">
        <f t="shared" si="2889"/>
        <v>#VALUE!</v>
      </c>
      <c r="IU213" s="2" t="e">
        <f t="shared" si="2890"/>
        <v>#VALUE!</v>
      </c>
      <c r="IV213" s="2" t="e">
        <f t="shared" si="2891"/>
        <v>#VALUE!</v>
      </c>
      <c r="IW213" s="2" t="e">
        <f t="shared" si="2892"/>
        <v>#VALUE!</v>
      </c>
      <c r="IX213" s="2" t="e">
        <f t="shared" si="2893"/>
        <v>#VALUE!</v>
      </c>
      <c r="IY213" s="2" t="e">
        <f t="shared" si="2894"/>
        <v>#VALUE!</v>
      </c>
      <c r="IZ213" s="2" t="e">
        <f t="shared" si="2895"/>
        <v>#VALUE!</v>
      </c>
      <c r="JA213" s="2" t="e">
        <f t="shared" si="2896"/>
        <v>#VALUE!</v>
      </c>
      <c r="JB213" s="2" t="e">
        <f t="shared" si="2897"/>
        <v>#VALUE!</v>
      </c>
      <c r="JC213" s="2" t="e">
        <f t="shared" si="2898"/>
        <v>#VALUE!</v>
      </c>
      <c r="JD213" s="2" t="e">
        <f t="shared" si="2899"/>
        <v>#VALUE!</v>
      </c>
      <c r="JE213" s="2" t="e">
        <f t="shared" si="2900"/>
        <v>#VALUE!</v>
      </c>
      <c r="JF213" s="2" t="e">
        <f t="shared" si="2901"/>
        <v>#VALUE!</v>
      </c>
      <c r="JG213" s="2" t="e">
        <f t="shared" si="2902"/>
        <v>#VALUE!</v>
      </c>
      <c r="JH213" s="2" t="e">
        <f t="shared" si="2903"/>
        <v>#VALUE!</v>
      </c>
      <c r="JI213" s="2" t="e">
        <f t="shared" si="2904"/>
        <v>#VALUE!</v>
      </c>
      <c r="JJ213" s="2" t="e">
        <f t="shared" si="2905"/>
        <v>#VALUE!</v>
      </c>
      <c r="JK213" s="2" t="e">
        <f t="shared" si="2906"/>
        <v>#VALUE!</v>
      </c>
      <c r="JL213" s="2" t="e">
        <f t="shared" si="2907"/>
        <v>#VALUE!</v>
      </c>
      <c r="JM213" s="2" t="e">
        <f t="shared" si="2908"/>
        <v>#VALUE!</v>
      </c>
      <c r="JN213" s="2">
        <f t="shared" si="2909"/>
        <v>0</v>
      </c>
      <c r="JO213" s="2" t="e">
        <f t="shared" si="2910"/>
        <v>#VALUE!</v>
      </c>
      <c r="JP213" s="2" t="e">
        <f t="shared" si="2911"/>
        <v>#VALUE!</v>
      </c>
      <c r="JQ213" s="2" t="e">
        <f t="shared" si="2912"/>
        <v>#VALUE!</v>
      </c>
      <c r="JR213" s="2" t="e">
        <f t="shared" si="2913"/>
        <v>#VALUE!</v>
      </c>
      <c r="JS213" s="2" t="e">
        <f t="shared" si="2914"/>
        <v>#VALUE!</v>
      </c>
      <c r="JT213" s="2" t="e">
        <f t="shared" si="2915"/>
        <v>#VALUE!</v>
      </c>
      <c r="JU213" s="2" t="e">
        <f t="shared" si="2916"/>
        <v>#VALUE!</v>
      </c>
      <c r="JV213" s="2" t="e">
        <f t="shared" si="2917"/>
        <v>#VALUE!</v>
      </c>
      <c r="JW213" s="2" t="e">
        <f t="shared" si="2918"/>
        <v>#VALUE!</v>
      </c>
      <c r="JX213" s="2" t="e">
        <f t="shared" si="2919"/>
        <v>#VALUE!</v>
      </c>
      <c r="JY213" s="2" t="e">
        <f t="shared" si="2920"/>
        <v>#VALUE!</v>
      </c>
      <c r="JZ213" s="2" t="e">
        <f t="shared" si="2921"/>
        <v>#VALUE!</v>
      </c>
      <c r="KA213" s="2" t="e">
        <f t="shared" si="2922"/>
        <v>#VALUE!</v>
      </c>
      <c r="KB213" s="2" t="e">
        <f t="shared" si="2923"/>
        <v>#VALUE!</v>
      </c>
      <c r="KC213" s="2" t="e">
        <f t="shared" si="2924"/>
        <v>#VALUE!</v>
      </c>
      <c r="KD213" s="2" t="e">
        <f t="shared" si="2925"/>
        <v>#VALUE!</v>
      </c>
      <c r="KE213" s="2" t="e">
        <f t="shared" si="2926"/>
        <v>#VALUE!</v>
      </c>
      <c r="KF213" s="2" t="e">
        <f t="shared" si="2927"/>
        <v>#VALUE!</v>
      </c>
      <c r="KG213" s="2" t="e">
        <f t="shared" si="2928"/>
        <v>#VALUE!</v>
      </c>
      <c r="KH213" s="2" t="e">
        <f t="shared" si="2929"/>
        <v>#VALUE!</v>
      </c>
      <c r="KI213" s="2" t="e">
        <f t="shared" si="2930"/>
        <v>#VALUE!</v>
      </c>
      <c r="KJ213" s="2" t="e">
        <f t="shared" si="2931"/>
        <v>#VALUE!</v>
      </c>
      <c r="KK213" s="2" t="e">
        <f t="shared" si="2932"/>
        <v>#VALUE!</v>
      </c>
      <c r="KL213" s="2">
        <f t="shared" si="2933"/>
        <v>0</v>
      </c>
      <c r="KM213" s="2" t="e">
        <f t="shared" si="2934"/>
        <v>#VALUE!</v>
      </c>
      <c r="KN213" s="2" t="e">
        <f t="shared" si="2935"/>
        <v>#VALUE!</v>
      </c>
      <c r="KO213" s="2" t="e">
        <f t="shared" si="2936"/>
        <v>#VALUE!</v>
      </c>
      <c r="KP213" s="2" t="e">
        <f t="shared" si="2937"/>
        <v>#VALUE!</v>
      </c>
      <c r="KQ213" s="2" t="e">
        <f t="shared" si="2938"/>
        <v>#VALUE!</v>
      </c>
      <c r="KR213" s="2" t="e">
        <f t="shared" si="2939"/>
        <v>#VALUE!</v>
      </c>
      <c r="KS213" s="2" t="e">
        <f t="shared" si="2940"/>
        <v>#VALUE!</v>
      </c>
      <c r="KT213" s="2" t="e">
        <f t="shared" si="2941"/>
        <v>#VALUE!</v>
      </c>
      <c r="KU213" s="2" t="e">
        <f t="shared" si="2942"/>
        <v>#VALUE!</v>
      </c>
      <c r="KV213" s="2" t="e">
        <f t="shared" si="2943"/>
        <v>#VALUE!</v>
      </c>
      <c r="KW213" s="2" t="e">
        <f t="shared" si="2944"/>
        <v>#VALUE!</v>
      </c>
      <c r="KX213" s="2" t="e">
        <f t="shared" si="2945"/>
        <v>#VALUE!</v>
      </c>
      <c r="KY213" s="2" t="e">
        <f t="shared" si="2946"/>
        <v>#VALUE!</v>
      </c>
      <c r="KZ213" s="2" t="e">
        <f t="shared" si="2947"/>
        <v>#VALUE!</v>
      </c>
      <c r="LA213" s="2" t="e">
        <f t="shared" si="2948"/>
        <v>#VALUE!</v>
      </c>
      <c r="LB213" s="2" t="e">
        <f t="shared" si="2949"/>
        <v>#VALUE!</v>
      </c>
      <c r="LC213" s="2" t="e">
        <f t="shared" si="2950"/>
        <v>#VALUE!</v>
      </c>
      <c r="LD213" s="2" t="e">
        <f t="shared" si="2951"/>
        <v>#VALUE!</v>
      </c>
      <c r="LE213" s="2" t="e">
        <f t="shared" si="2952"/>
        <v>#VALUE!</v>
      </c>
      <c r="LF213" s="2" t="e">
        <f t="shared" si="2953"/>
        <v>#VALUE!</v>
      </c>
      <c r="LG213" s="2" t="e">
        <f t="shared" si="2954"/>
        <v>#VALUE!</v>
      </c>
      <c r="LH213" s="2" t="e">
        <f t="shared" si="2955"/>
        <v>#VALUE!</v>
      </c>
      <c r="LI213" s="2" t="e">
        <f t="shared" si="2956"/>
        <v>#VALUE!</v>
      </c>
      <c r="LJ213" s="2">
        <f t="shared" si="2957"/>
        <v>0</v>
      </c>
      <c r="LK213" s="2" t="e">
        <f t="shared" si="2958"/>
        <v>#VALUE!</v>
      </c>
      <c r="LL213" s="2" t="e">
        <f t="shared" si="2959"/>
        <v>#VALUE!</v>
      </c>
      <c r="LM213" s="2" t="e">
        <f t="shared" si="2960"/>
        <v>#VALUE!</v>
      </c>
      <c r="LN213" s="2" t="e">
        <f t="shared" si="2961"/>
        <v>#VALUE!</v>
      </c>
      <c r="LO213" s="2" t="e">
        <f t="shared" si="2962"/>
        <v>#VALUE!</v>
      </c>
      <c r="LP213" s="2" t="e">
        <f t="shared" si="2963"/>
        <v>#VALUE!</v>
      </c>
      <c r="LQ213" s="2" t="e">
        <f t="shared" si="2964"/>
        <v>#VALUE!</v>
      </c>
      <c r="LR213" s="2" t="e">
        <f t="shared" si="2965"/>
        <v>#VALUE!</v>
      </c>
      <c r="LS213" s="2" t="e">
        <f t="shared" si="2966"/>
        <v>#VALUE!</v>
      </c>
      <c r="LT213" s="2" t="e">
        <f t="shared" si="2967"/>
        <v>#VALUE!</v>
      </c>
      <c r="LU213" s="2" t="e">
        <f t="shared" si="2968"/>
        <v>#VALUE!</v>
      </c>
      <c r="LV213" s="2" t="e">
        <f t="shared" si="2969"/>
        <v>#VALUE!</v>
      </c>
      <c r="LW213" s="2" t="e">
        <f t="shared" si="2970"/>
        <v>#VALUE!</v>
      </c>
      <c r="LX213" s="2" t="e">
        <f t="shared" si="2971"/>
        <v>#VALUE!</v>
      </c>
      <c r="LY213" s="2" t="e">
        <f t="shared" si="2972"/>
        <v>#VALUE!</v>
      </c>
      <c r="LZ213" s="2" t="e">
        <f t="shared" si="2973"/>
        <v>#VALUE!</v>
      </c>
      <c r="MA213" s="2" t="e">
        <f t="shared" si="2974"/>
        <v>#VALUE!</v>
      </c>
      <c r="MB213" s="2" t="e">
        <f t="shared" si="2975"/>
        <v>#VALUE!</v>
      </c>
      <c r="MC213" s="2" t="e">
        <f t="shared" si="2976"/>
        <v>#VALUE!</v>
      </c>
      <c r="MD213" s="2" t="e">
        <f t="shared" si="2977"/>
        <v>#VALUE!</v>
      </c>
      <c r="ME213" s="2" t="e">
        <f t="shared" si="2978"/>
        <v>#VALUE!</v>
      </c>
      <c r="MF213" s="2" t="e">
        <f t="shared" si="2979"/>
        <v>#VALUE!</v>
      </c>
      <c r="MG213" s="2" t="e">
        <f t="shared" si="2980"/>
        <v>#VALUE!</v>
      </c>
      <c r="MH213" s="2">
        <f t="shared" si="2981"/>
        <v>1</v>
      </c>
      <c r="MI213" s="2" t="e">
        <f t="shared" si="2982"/>
        <v>#VALUE!</v>
      </c>
      <c r="MJ213" s="2" t="e">
        <f t="shared" si="2983"/>
        <v>#VALUE!</v>
      </c>
      <c r="MK213" s="2" t="e">
        <f t="shared" si="2984"/>
        <v>#VALUE!</v>
      </c>
      <c r="ML213" s="2" t="e">
        <f t="shared" si="2985"/>
        <v>#VALUE!</v>
      </c>
      <c r="MM213" s="2" t="e">
        <f t="shared" si="2986"/>
        <v>#VALUE!</v>
      </c>
      <c r="MN213" s="2" t="e">
        <f t="shared" si="2987"/>
        <v>#VALUE!</v>
      </c>
      <c r="MO213" s="2" t="e">
        <f t="shared" si="2988"/>
        <v>#VALUE!</v>
      </c>
      <c r="MP213" s="2" t="e">
        <f t="shared" si="2989"/>
        <v>#VALUE!</v>
      </c>
      <c r="MQ213" s="2" t="e">
        <f t="shared" si="2990"/>
        <v>#VALUE!</v>
      </c>
      <c r="MR213" s="2" t="e">
        <f t="shared" si="2991"/>
        <v>#VALUE!</v>
      </c>
      <c r="MS213" s="2" t="e">
        <f t="shared" si="2992"/>
        <v>#VALUE!</v>
      </c>
      <c r="MT213" s="2" t="e">
        <f t="shared" si="2993"/>
        <v>#VALUE!</v>
      </c>
      <c r="MU213" s="2" t="e">
        <f t="shared" si="2994"/>
        <v>#VALUE!</v>
      </c>
      <c r="MV213" s="2" t="e">
        <f t="shared" si="2995"/>
        <v>#VALUE!</v>
      </c>
      <c r="MW213" s="2" t="e">
        <f t="shared" si="2996"/>
        <v>#VALUE!</v>
      </c>
      <c r="MX213" s="2" t="e">
        <f t="shared" si="2997"/>
        <v>#VALUE!</v>
      </c>
      <c r="MY213" s="2" t="e">
        <f t="shared" si="2998"/>
        <v>#VALUE!</v>
      </c>
      <c r="MZ213" s="2" t="e">
        <f t="shared" si="2999"/>
        <v>#VALUE!</v>
      </c>
      <c r="NA213" s="2" t="e">
        <f t="shared" si="3000"/>
        <v>#VALUE!</v>
      </c>
      <c r="NB213" s="2" t="e">
        <f t="shared" si="3001"/>
        <v>#VALUE!</v>
      </c>
      <c r="NC213" s="2" t="e">
        <f t="shared" si="3002"/>
        <v>#VALUE!</v>
      </c>
      <c r="ND213" s="2" t="e">
        <f t="shared" si="3003"/>
        <v>#VALUE!</v>
      </c>
      <c r="NE213" s="2" t="e">
        <f t="shared" si="3004"/>
        <v>#VALUE!</v>
      </c>
      <c r="NF213" s="2">
        <f t="shared" si="3005"/>
        <v>0</v>
      </c>
      <c r="NG213" s="2">
        <f t="shared" si="3006"/>
        <v>0</v>
      </c>
      <c r="NH213" s="2">
        <f t="shared" si="3007"/>
        <v>0</v>
      </c>
      <c r="NI213" s="2">
        <f t="shared" si="3008"/>
        <v>0</v>
      </c>
      <c r="NJ213" s="2">
        <f t="shared" si="3009"/>
        <v>0</v>
      </c>
      <c r="NK213" s="2">
        <f t="shared" si="3010"/>
        <v>0</v>
      </c>
      <c r="NL213" s="2">
        <f t="shared" si="3011"/>
        <v>0</v>
      </c>
      <c r="NM213" s="2">
        <f t="shared" si="3012"/>
        <v>0</v>
      </c>
      <c r="NN213" s="2">
        <f t="shared" si="3013"/>
        <v>0</v>
      </c>
      <c r="NO213" s="2">
        <f t="shared" si="3014"/>
        <v>0</v>
      </c>
      <c r="NP213" s="2">
        <f t="shared" si="3015"/>
        <v>0</v>
      </c>
      <c r="NQ213" s="2">
        <f t="shared" si="3016"/>
        <v>0</v>
      </c>
      <c r="NR213" s="2">
        <f t="shared" si="3017"/>
        <v>0</v>
      </c>
      <c r="NS213" s="2">
        <f t="shared" si="3018"/>
        <v>0</v>
      </c>
      <c r="NT213" s="2">
        <f t="shared" si="3019"/>
        <v>0</v>
      </c>
      <c r="NU213" s="2">
        <f t="shared" si="3020"/>
        <v>0</v>
      </c>
      <c r="NV213" s="2">
        <f t="shared" si="3021"/>
        <v>0</v>
      </c>
      <c r="NW213" s="2">
        <f t="shared" si="3022"/>
        <v>0</v>
      </c>
      <c r="NX213" s="2">
        <f t="shared" si="3023"/>
        <v>0</v>
      </c>
      <c r="NY213" s="2">
        <f t="shared" si="3024"/>
        <v>0</v>
      </c>
      <c r="NZ213" s="2">
        <f t="shared" si="3025"/>
        <v>0</v>
      </c>
      <c r="OA213" s="2">
        <f t="shared" si="3026"/>
        <v>0</v>
      </c>
      <c r="OB213" s="2">
        <f t="shared" si="3027"/>
        <v>0</v>
      </c>
      <c r="OC213" s="2">
        <f t="shared" si="3028"/>
        <v>0</v>
      </c>
      <c r="OD213" s="2">
        <f>IF(AND(NF213&gt;'Graph Creator'!$K$4,'Detalle de Cuentas'!NF213&lt;='Graph Creator'!$L$4),1,0)</f>
        <v>0</v>
      </c>
      <c r="OE213" s="2">
        <f>IF(AND(NG213&gt;'Graph Creator'!$K$4,'Detalle de Cuentas'!NG213&lt;='Graph Creator'!$L$4),1,0)</f>
        <v>0</v>
      </c>
      <c r="OF213" s="2">
        <f>IF(AND(NH213&gt;'Graph Creator'!$K$4,'Detalle de Cuentas'!NH213&lt;='Graph Creator'!$L$4),1,0)</f>
        <v>0</v>
      </c>
      <c r="OG213" s="2">
        <f>IF(AND(NI213&gt;'Graph Creator'!$K$4,'Detalle de Cuentas'!NI213&lt;='Graph Creator'!$L$4),1,0)</f>
        <v>0</v>
      </c>
      <c r="OH213" s="2">
        <f>IF(AND(NJ213&gt;'Graph Creator'!$K$4,'Detalle de Cuentas'!NJ213&lt;='Graph Creator'!$L$4),1,0)</f>
        <v>0</v>
      </c>
      <c r="OI213" s="2">
        <f>IF(AND(NK213&gt;'Graph Creator'!$K$4,'Detalle de Cuentas'!NK213&lt;='Graph Creator'!$L$4),1,0)</f>
        <v>0</v>
      </c>
      <c r="OJ213" s="2">
        <f>IF(AND(NL213&gt;'Graph Creator'!$K$4,'Detalle de Cuentas'!NL213&lt;='Graph Creator'!$L$4),1,0)</f>
        <v>0</v>
      </c>
      <c r="OK213" s="2">
        <f>IF(AND(NM213&gt;'Graph Creator'!$K$4,'Detalle de Cuentas'!NM213&lt;='Graph Creator'!$L$4),1,0)</f>
        <v>0</v>
      </c>
      <c r="OL213" s="2">
        <f>IF(AND(NN213&gt;'Graph Creator'!$K$4,'Detalle de Cuentas'!NN213&lt;='Graph Creator'!$L$4),1,0)</f>
        <v>0</v>
      </c>
      <c r="OM213" s="2">
        <f>IF(AND(NO213&gt;'Graph Creator'!$K$4,'Detalle de Cuentas'!NO213&lt;='Graph Creator'!$L$4),1,0)</f>
        <v>0</v>
      </c>
      <c r="ON213" s="2">
        <f>IF(AND(NP213&gt;'Graph Creator'!$K$4,'Detalle de Cuentas'!NP213&lt;='Graph Creator'!$L$4),1,0)</f>
        <v>0</v>
      </c>
      <c r="OO213" s="2">
        <f>IF(AND(NQ213&gt;'Graph Creator'!$K$4,'Detalle de Cuentas'!NQ213&lt;='Graph Creator'!$L$4),1,0)</f>
        <v>0</v>
      </c>
      <c r="OP213" s="2">
        <f>IF(AND(NR213&gt;'Graph Creator'!$K$4,'Detalle de Cuentas'!NR213&lt;='Graph Creator'!$L$4),1,0)</f>
        <v>0</v>
      </c>
      <c r="OQ213" s="2">
        <f>IF(AND(NS213&gt;'Graph Creator'!$K$4,'Detalle de Cuentas'!NS213&lt;='Graph Creator'!$L$4),1,0)</f>
        <v>0</v>
      </c>
      <c r="OR213" s="2">
        <f>IF(AND(NT213&gt;'Graph Creator'!$K$4,'Detalle de Cuentas'!NT213&lt;='Graph Creator'!$L$4),1,0)</f>
        <v>0</v>
      </c>
      <c r="OS213" s="2">
        <f>IF(AND(NU213&gt;'Graph Creator'!$K$4,'Detalle de Cuentas'!NU213&lt;='Graph Creator'!$L$4),1,0)</f>
        <v>0</v>
      </c>
      <c r="OT213" s="2">
        <f>IF(AND(NV213&gt;'Graph Creator'!$K$4,'Detalle de Cuentas'!NV213&lt;='Graph Creator'!$L$4),1,0)</f>
        <v>0</v>
      </c>
      <c r="OU213" s="2">
        <f>IF(AND(NW213&gt;'Graph Creator'!$K$4,'Detalle de Cuentas'!NW213&lt;='Graph Creator'!$L$4),1,0)</f>
        <v>0</v>
      </c>
      <c r="OV213" s="2">
        <f>IF(AND(NX213&gt;'Graph Creator'!$K$4,'Detalle de Cuentas'!NX213&lt;='Graph Creator'!$L$4),1,0)</f>
        <v>0</v>
      </c>
      <c r="OW213" s="2">
        <f>IF(AND(NY213&gt;'Graph Creator'!$K$4,'Detalle de Cuentas'!NY213&lt;='Graph Creator'!$L$4),1,0)</f>
        <v>0</v>
      </c>
      <c r="OX213" s="2">
        <f>IF(AND(NZ213&gt;'Graph Creator'!$K$4,'Detalle de Cuentas'!NZ213&lt;='Graph Creator'!$L$4),1,0)</f>
        <v>0</v>
      </c>
      <c r="OY213" s="2">
        <f>IF(AND(OA213&gt;'Graph Creator'!$K$4,'Detalle de Cuentas'!OA213&lt;='Graph Creator'!$L$4),1,0)</f>
        <v>0</v>
      </c>
      <c r="OZ213" s="2">
        <f>IF(AND(OB213&gt;'Graph Creator'!$K$4,'Detalle de Cuentas'!OB213&lt;='Graph Creator'!$L$4),1,0)</f>
        <v>0</v>
      </c>
      <c r="PA213" s="2">
        <f>IF(AND(OC213&gt;'Graph Creator'!$K$4,'Detalle de Cuentas'!OC213&lt;='Graph Creator'!$L$4),1,0)</f>
        <v>0</v>
      </c>
      <c r="PB213" s="2">
        <f>IF(AND(NF213&gt;'Graph Creator'!$L$4,'Detalle de Cuentas'!NF213&lt;='Graph Creator'!$M$4),1,0)</f>
        <v>0</v>
      </c>
      <c r="PC213" s="2">
        <f>IF(AND(NG213&gt;'Graph Creator'!$L$4,'Detalle de Cuentas'!NG213&lt;='Graph Creator'!$M$4),1,0)</f>
        <v>0</v>
      </c>
      <c r="PD213" s="2">
        <f>IF(AND(NH213&gt;'Graph Creator'!$L$4,'Detalle de Cuentas'!NH213&lt;='Graph Creator'!$M$4),1,0)</f>
        <v>0</v>
      </c>
      <c r="PE213" s="2">
        <f>IF(AND(NI213&gt;'Graph Creator'!$L$4,'Detalle de Cuentas'!NI213&lt;='Graph Creator'!$M$4),1,0)</f>
        <v>0</v>
      </c>
      <c r="PF213" s="2">
        <f>IF(AND(NJ213&gt;'Graph Creator'!$L$4,'Detalle de Cuentas'!NJ213&lt;='Graph Creator'!$M$4),1,0)</f>
        <v>0</v>
      </c>
      <c r="PG213" s="2">
        <f>IF(AND(NK213&gt;'Graph Creator'!$L$4,'Detalle de Cuentas'!NK213&lt;='Graph Creator'!$M$4),1,0)</f>
        <v>0</v>
      </c>
      <c r="PH213" s="2">
        <f>IF(AND(NL213&gt;'Graph Creator'!$L$4,'Detalle de Cuentas'!NL213&lt;='Graph Creator'!$M$4),1,0)</f>
        <v>0</v>
      </c>
      <c r="PI213" s="2">
        <f>IF(AND(NM213&gt;'Graph Creator'!$L$4,'Detalle de Cuentas'!NM213&lt;='Graph Creator'!$M$4),1,0)</f>
        <v>0</v>
      </c>
      <c r="PJ213" s="2">
        <f>IF(AND(NN213&gt;'Graph Creator'!$L$4,'Detalle de Cuentas'!NN213&lt;='Graph Creator'!$M$4),1,0)</f>
        <v>0</v>
      </c>
      <c r="PK213" s="2">
        <f>IF(AND(NO213&gt;'Graph Creator'!$L$4,'Detalle de Cuentas'!NO213&lt;='Graph Creator'!$M$4),1,0)</f>
        <v>0</v>
      </c>
      <c r="PL213" s="2">
        <f>IF(AND(NP213&gt;'Graph Creator'!$L$4,'Detalle de Cuentas'!NP213&lt;='Graph Creator'!$M$4),1,0)</f>
        <v>0</v>
      </c>
      <c r="PM213" s="2">
        <f>IF(AND(NQ213&gt;'Graph Creator'!$L$4,'Detalle de Cuentas'!NQ213&lt;='Graph Creator'!$M$4),1,0)</f>
        <v>0</v>
      </c>
      <c r="PN213" s="2">
        <f>IF(AND(NR213&gt;'Graph Creator'!$L$4,'Detalle de Cuentas'!NR213&lt;='Graph Creator'!$M$4),1,0)</f>
        <v>0</v>
      </c>
      <c r="PO213" s="2">
        <f>IF(AND(NS213&gt;'Graph Creator'!$L$4,'Detalle de Cuentas'!NS213&lt;='Graph Creator'!$M$4),1,0)</f>
        <v>0</v>
      </c>
      <c r="PP213" s="2">
        <f>IF(AND(NT213&gt;'Graph Creator'!$L$4,'Detalle de Cuentas'!NT213&lt;='Graph Creator'!$M$4),1,0)</f>
        <v>0</v>
      </c>
      <c r="PQ213" s="2">
        <f>IF(AND(NU213&gt;'Graph Creator'!$L$4,'Detalle de Cuentas'!NU213&lt;='Graph Creator'!$M$4),1,0)</f>
        <v>0</v>
      </c>
      <c r="PR213" s="2">
        <f>IF(AND(NV213&gt;'Graph Creator'!$L$4,'Detalle de Cuentas'!NV213&lt;='Graph Creator'!$M$4),1,0)</f>
        <v>0</v>
      </c>
      <c r="PS213" s="2">
        <f>IF(AND(NW213&gt;'Graph Creator'!$L$4,'Detalle de Cuentas'!NW213&lt;='Graph Creator'!$M$4),1,0)</f>
        <v>0</v>
      </c>
      <c r="PT213" s="2">
        <f>IF(AND(NX213&gt;'Graph Creator'!$L$4,'Detalle de Cuentas'!NX213&lt;='Graph Creator'!$M$4),1,0)</f>
        <v>0</v>
      </c>
      <c r="PU213" s="2">
        <f>IF(AND(NY213&gt;'Graph Creator'!$L$4,'Detalle de Cuentas'!NY213&lt;='Graph Creator'!$M$4),1,0)</f>
        <v>0</v>
      </c>
      <c r="PV213" s="2">
        <f>IF(AND(NZ213&gt;'Graph Creator'!$L$4,'Detalle de Cuentas'!NZ213&lt;='Graph Creator'!$M$4),1,0)</f>
        <v>0</v>
      </c>
      <c r="PW213" s="2">
        <f>IF(AND(OA213&gt;'Graph Creator'!$L$4,'Detalle de Cuentas'!OA213&lt;='Graph Creator'!$M$4),1,0)</f>
        <v>0</v>
      </c>
      <c r="PX213" s="2">
        <f>IF(AND(OB213&gt;'Graph Creator'!$L$4,'Detalle de Cuentas'!OB213&lt;='Graph Creator'!$M$4),1,0)</f>
        <v>0</v>
      </c>
      <c r="PY213" s="2">
        <f>IF(AND(OC213&gt;'Graph Creator'!$L$4,'Detalle de Cuentas'!OC213&lt;='Graph Creator'!$M$4),1,0)</f>
        <v>0</v>
      </c>
      <c r="PZ213" s="2">
        <f>IF(AND(NF213&gt;'Graph Creator'!$M$4,'Detalle de Cuentas'!NF213&lt;='Graph Creator'!$N$4),1,0)</f>
        <v>0</v>
      </c>
      <c r="QA213" s="2">
        <f>IF(AND(NG213&gt;'Graph Creator'!$M$4,'Detalle de Cuentas'!NG213&lt;='Graph Creator'!$N$4),1,0)</f>
        <v>0</v>
      </c>
      <c r="QB213" s="2">
        <f>IF(AND(NH213&gt;'Graph Creator'!$M$4,'Detalle de Cuentas'!NH213&lt;='Graph Creator'!$N$4),1,0)</f>
        <v>0</v>
      </c>
      <c r="QC213" s="2">
        <f>IF(AND(NI213&gt;'Graph Creator'!$M$4,'Detalle de Cuentas'!NI213&lt;='Graph Creator'!$N$4),1,0)</f>
        <v>0</v>
      </c>
      <c r="QD213" s="2">
        <f>IF(AND(NJ213&gt;'Graph Creator'!$M$4,'Detalle de Cuentas'!NJ213&lt;='Graph Creator'!$N$4),1,0)</f>
        <v>0</v>
      </c>
      <c r="QE213" s="2">
        <f>IF(AND(NK213&gt;'Graph Creator'!$M$4,'Detalle de Cuentas'!NK213&lt;='Graph Creator'!$N$4),1,0)</f>
        <v>0</v>
      </c>
      <c r="QF213" s="2">
        <f>IF(AND(NL213&gt;'Graph Creator'!$M$4,'Detalle de Cuentas'!NL213&lt;='Graph Creator'!$N$4),1,0)</f>
        <v>0</v>
      </c>
      <c r="QG213" s="2">
        <f>IF(AND(NM213&gt;'Graph Creator'!$M$4,'Detalle de Cuentas'!NM213&lt;='Graph Creator'!$N$4),1,0)</f>
        <v>0</v>
      </c>
      <c r="QH213" s="2">
        <f>IF(AND(NN213&gt;'Graph Creator'!$M$4,'Detalle de Cuentas'!NN213&lt;='Graph Creator'!$N$4),1,0)</f>
        <v>0</v>
      </c>
      <c r="QI213" s="2">
        <f>IF(AND(NO213&gt;'Graph Creator'!$M$4,'Detalle de Cuentas'!NO213&lt;='Graph Creator'!$N$4),1,0)</f>
        <v>0</v>
      </c>
      <c r="QJ213" s="2">
        <f>IF(AND(NP213&gt;'Graph Creator'!$M$4,'Detalle de Cuentas'!NP213&lt;='Graph Creator'!$N$4),1,0)</f>
        <v>0</v>
      </c>
      <c r="QK213" s="2">
        <f>IF(AND(NQ213&gt;'Graph Creator'!$M$4,'Detalle de Cuentas'!NQ213&lt;='Graph Creator'!$N$4),1,0)</f>
        <v>0</v>
      </c>
      <c r="QL213" s="2">
        <f>IF(AND(NR213&gt;'Graph Creator'!$M$4,'Detalle de Cuentas'!NR213&lt;='Graph Creator'!$N$4),1,0)</f>
        <v>0</v>
      </c>
      <c r="QM213" s="2">
        <f>IF(AND(NS213&gt;'Graph Creator'!$M$4,'Detalle de Cuentas'!NS213&lt;='Graph Creator'!$N$4),1,0)</f>
        <v>0</v>
      </c>
      <c r="QN213" s="2">
        <f>IF(AND(NT213&gt;'Graph Creator'!$M$4,'Detalle de Cuentas'!NT213&lt;='Graph Creator'!$N$4),1,0)</f>
        <v>0</v>
      </c>
      <c r="QO213" s="2">
        <f>IF(AND(NU213&gt;'Graph Creator'!$M$4,'Detalle de Cuentas'!NU213&lt;='Graph Creator'!$N$4),1,0)</f>
        <v>0</v>
      </c>
      <c r="QP213" s="2">
        <f>IF(AND(NV213&gt;'Graph Creator'!$M$4,'Detalle de Cuentas'!NV213&lt;='Graph Creator'!$N$4),1,0)</f>
        <v>0</v>
      </c>
      <c r="QQ213" s="2">
        <f>IF(AND(NW213&gt;'Graph Creator'!$M$4,'Detalle de Cuentas'!NW213&lt;='Graph Creator'!$N$4),1,0)</f>
        <v>0</v>
      </c>
      <c r="QR213" s="2">
        <f>IF(AND(NX213&gt;'Graph Creator'!$M$4,'Detalle de Cuentas'!NX213&lt;='Graph Creator'!$N$4),1,0)</f>
        <v>0</v>
      </c>
      <c r="QS213" s="2">
        <f>IF(AND(NY213&gt;'Graph Creator'!$M$4,'Detalle de Cuentas'!NY213&lt;='Graph Creator'!$N$4),1,0)</f>
        <v>0</v>
      </c>
      <c r="QT213" s="2">
        <f>IF(AND(NZ213&gt;'Graph Creator'!$M$4,'Detalle de Cuentas'!NZ213&lt;='Graph Creator'!$N$4),1,0)</f>
        <v>0</v>
      </c>
      <c r="QU213" s="2">
        <f>IF(AND(OA213&gt;'Graph Creator'!$M$4,'Detalle de Cuentas'!OA213&lt;='Graph Creator'!$N$4),1,0)</f>
        <v>0</v>
      </c>
      <c r="QV213" s="2">
        <f>IF(AND(OB213&gt;'Graph Creator'!$M$4,'Detalle de Cuentas'!OB213&lt;='Graph Creator'!$N$4),1,0)</f>
        <v>0</v>
      </c>
      <c r="QW213" s="2">
        <f>IF(AND(OC213&gt;'Graph Creator'!$M$4,'Detalle de Cuentas'!OC213&lt;='Graph Creator'!$N$4),1,0)</f>
        <v>0</v>
      </c>
      <c r="QX213" s="2">
        <f>IF(AND(NF213&gt;'Graph Creator'!$N$4,'Detalle de Cuentas'!NF213&lt;='Graph Creator'!$O$4),1,0)</f>
        <v>0</v>
      </c>
      <c r="QY213" s="2">
        <f>IF(AND(NG213&gt;'Graph Creator'!$N$4,'Detalle de Cuentas'!NG213&lt;='Graph Creator'!$O$4),1,0)</f>
        <v>0</v>
      </c>
      <c r="QZ213" s="2">
        <f>IF(AND(NH213&gt;'Graph Creator'!$N$4,'Detalle de Cuentas'!NH213&lt;='Graph Creator'!$O$4),1,0)</f>
        <v>0</v>
      </c>
      <c r="RA213" s="2">
        <f>IF(AND(NI213&gt;'Graph Creator'!$N$4,'Detalle de Cuentas'!NI213&lt;='Graph Creator'!$O$4),1,0)</f>
        <v>0</v>
      </c>
      <c r="RB213" s="2">
        <f>IF(AND(NJ213&gt;'Graph Creator'!$N$4,'Detalle de Cuentas'!NJ213&lt;='Graph Creator'!$O$4),1,0)</f>
        <v>0</v>
      </c>
      <c r="RC213" s="2">
        <f>IF(AND(NK213&gt;'Graph Creator'!$N$4,'Detalle de Cuentas'!NK213&lt;='Graph Creator'!$O$4),1,0)</f>
        <v>0</v>
      </c>
      <c r="RD213" s="2">
        <f>IF(AND(NL213&gt;'Graph Creator'!$N$4,'Detalle de Cuentas'!NL213&lt;='Graph Creator'!$O$4),1,0)</f>
        <v>0</v>
      </c>
      <c r="RE213" s="2">
        <f>IF(AND(NM213&gt;'Graph Creator'!$N$4,'Detalle de Cuentas'!NM213&lt;='Graph Creator'!$O$4),1,0)</f>
        <v>0</v>
      </c>
      <c r="RF213" s="2">
        <f>IF(AND(NN213&gt;'Graph Creator'!$N$4,'Detalle de Cuentas'!NN213&lt;='Graph Creator'!$O$4),1,0)</f>
        <v>0</v>
      </c>
      <c r="RG213" s="2">
        <f>IF(AND(NO213&gt;'Graph Creator'!$N$4,'Detalle de Cuentas'!NO213&lt;='Graph Creator'!$O$4),1,0)</f>
        <v>0</v>
      </c>
      <c r="RH213" s="2">
        <f>IF(AND(NP213&gt;'Graph Creator'!$N$4,'Detalle de Cuentas'!NP213&lt;='Graph Creator'!$O$4),1,0)</f>
        <v>0</v>
      </c>
      <c r="RI213" s="2">
        <f>IF(AND(NQ213&gt;'Graph Creator'!$N$4,'Detalle de Cuentas'!NQ213&lt;='Graph Creator'!$O$4),1,0)</f>
        <v>0</v>
      </c>
      <c r="RJ213" s="2">
        <f>IF(AND(NR213&gt;'Graph Creator'!$N$4,'Detalle de Cuentas'!NR213&lt;='Graph Creator'!$O$4),1,0)</f>
        <v>0</v>
      </c>
      <c r="RK213" s="2">
        <f>IF(AND(NS213&gt;'Graph Creator'!$N$4,'Detalle de Cuentas'!NS213&lt;='Graph Creator'!$O$4),1,0)</f>
        <v>0</v>
      </c>
      <c r="RL213" s="2">
        <f>IF(AND(NT213&gt;'Graph Creator'!$N$4,'Detalle de Cuentas'!NT213&lt;='Graph Creator'!$O$4),1,0)</f>
        <v>0</v>
      </c>
      <c r="RM213" s="2">
        <f>IF(AND(NU213&gt;'Graph Creator'!$N$4,'Detalle de Cuentas'!NU213&lt;='Graph Creator'!$O$4),1,0)</f>
        <v>0</v>
      </c>
      <c r="RN213" s="2">
        <f>IF(AND(NV213&gt;'Graph Creator'!$N$4,'Detalle de Cuentas'!NV213&lt;='Graph Creator'!$O$4),1,0)</f>
        <v>0</v>
      </c>
      <c r="RO213" s="2">
        <f>IF(AND(NW213&gt;'Graph Creator'!$N$4,'Detalle de Cuentas'!NW213&lt;='Graph Creator'!$O$4),1,0)</f>
        <v>0</v>
      </c>
      <c r="RP213" s="2">
        <f>IF(AND(NX213&gt;'Graph Creator'!$N$4,'Detalle de Cuentas'!NX213&lt;='Graph Creator'!$O$4),1,0)</f>
        <v>0</v>
      </c>
      <c r="RQ213" s="2">
        <f>IF(AND(NY213&gt;'Graph Creator'!$N$4,'Detalle de Cuentas'!NY213&lt;='Graph Creator'!$O$4),1,0)</f>
        <v>0</v>
      </c>
      <c r="RR213" s="2">
        <f>IF(AND(NZ213&gt;'Graph Creator'!$N$4,'Detalle de Cuentas'!NZ213&lt;='Graph Creator'!$O$4),1,0)</f>
        <v>0</v>
      </c>
      <c r="RS213" s="2">
        <f>IF(AND(OA213&gt;'Graph Creator'!$N$4,'Detalle de Cuentas'!OA213&lt;='Graph Creator'!$O$4),1,0)</f>
        <v>0</v>
      </c>
      <c r="RT213" s="2">
        <f>IF(AND(OB213&gt;'Graph Creator'!$N$4,'Detalle de Cuentas'!OB213&lt;='Graph Creator'!$O$4),1,0)</f>
        <v>0</v>
      </c>
      <c r="RU213" s="2">
        <f>IF(AND(OC213&gt;'Graph Creator'!$N$4,'Detalle de Cuentas'!OC213&lt;='Graph Creator'!$O$4),1,0)</f>
        <v>0</v>
      </c>
      <c r="RV213" s="2" t="e">
        <f t="shared" si="2613"/>
        <v>#VALUE!</v>
      </c>
      <c r="RW213" s="2" t="e">
        <f t="shared" si="2614"/>
        <v>#VALUE!</v>
      </c>
      <c r="RX213" s="2" t="e">
        <f t="shared" si="2615"/>
        <v>#VALUE!</v>
      </c>
      <c r="RY213" s="2" t="e">
        <f t="shared" si="2616"/>
        <v>#VALUE!</v>
      </c>
      <c r="RZ213" s="2" t="e">
        <f t="shared" si="2617"/>
        <v>#VALUE!</v>
      </c>
      <c r="SA213" s="2" t="e">
        <f t="shared" si="2618"/>
        <v>#VALUE!</v>
      </c>
      <c r="SB213" s="2" t="e">
        <f t="shared" si="2619"/>
        <v>#VALUE!</v>
      </c>
      <c r="SC213" s="2" t="e">
        <f t="shared" si="2620"/>
        <v>#VALUE!</v>
      </c>
      <c r="SD213" s="2" t="e">
        <f t="shared" si="2621"/>
        <v>#VALUE!</v>
      </c>
      <c r="SE213" s="2" t="e">
        <f t="shared" si="2622"/>
        <v>#VALUE!</v>
      </c>
      <c r="SF213" s="2" t="e">
        <f t="shared" si="2623"/>
        <v>#VALUE!</v>
      </c>
      <c r="SG213" s="2" t="e">
        <f t="shared" si="2624"/>
        <v>#VALUE!</v>
      </c>
      <c r="SH213" s="2" t="e">
        <f t="shared" si="2625"/>
        <v>#VALUE!</v>
      </c>
      <c r="SI213" s="2" t="e">
        <f t="shared" si="2626"/>
        <v>#VALUE!</v>
      </c>
      <c r="SJ213" s="2" t="e">
        <f t="shared" si="2627"/>
        <v>#VALUE!</v>
      </c>
      <c r="SK213" s="2" t="e">
        <f t="shared" si="2628"/>
        <v>#VALUE!</v>
      </c>
      <c r="SL213" s="2" t="e">
        <f t="shared" si="2629"/>
        <v>#VALUE!</v>
      </c>
      <c r="SM213" s="2" t="e">
        <f t="shared" si="2630"/>
        <v>#VALUE!</v>
      </c>
      <c r="SN213" s="2" t="e">
        <f t="shared" si="2631"/>
        <v>#VALUE!</v>
      </c>
      <c r="SO213" s="2" t="e">
        <f t="shared" si="2632"/>
        <v>#VALUE!</v>
      </c>
      <c r="SP213" s="2" t="e">
        <f t="shared" si="2633"/>
        <v>#VALUE!</v>
      </c>
      <c r="SQ213" s="2" t="e">
        <f t="shared" si="2634"/>
        <v>#VALUE!</v>
      </c>
      <c r="SR213" s="2" t="e">
        <f t="shared" si="2635"/>
        <v>#VALUE!</v>
      </c>
      <c r="SS213" s="2" t="e">
        <f t="shared" si="2636"/>
        <v>#VALUE!</v>
      </c>
      <c r="ST213" s="2" t="e">
        <f t="shared" si="2637"/>
        <v>#VALUE!</v>
      </c>
      <c r="SU213" s="2" t="e">
        <f t="shared" si="2638"/>
        <v>#VALUE!</v>
      </c>
      <c r="SV213" s="2" t="e">
        <f t="shared" si="2639"/>
        <v>#VALUE!</v>
      </c>
      <c r="SW213" s="2" t="e">
        <f t="shared" si="2640"/>
        <v>#VALUE!</v>
      </c>
      <c r="SX213" s="2" t="e">
        <f t="shared" si="2641"/>
        <v>#VALUE!</v>
      </c>
      <c r="SY213" s="2" t="e">
        <f t="shared" si="2642"/>
        <v>#VALUE!</v>
      </c>
      <c r="SZ213" s="2" t="e">
        <f t="shared" si="2643"/>
        <v>#VALUE!</v>
      </c>
      <c r="TA213" s="2" t="e">
        <f t="shared" si="2644"/>
        <v>#VALUE!</v>
      </c>
      <c r="TB213" s="2" t="e">
        <f t="shared" si="2645"/>
        <v>#VALUE!</v>
      </c>
      <c r="TC213" s="2" t="e">
        <f t="shared" si="2646"/>
        <v>#VALUE!</v>
      </c>
      <c r="TD213" s="2" t="e">
        <f t="shared" si="2647"/>
        <v>#VALUE!</v>
      </c>
      <c r="TE213" s="2" t="e">
        <f t="shared" si="2648"/>
        <v>#VALUE!</v>
      </c>
      <c r="TF213" s="2" t="str">
        <f>IF(DZ213=1,IF(SUM(DZ$17:DZ213)&lt;2,""&amp;B213,", "&amp;B213),"")</f>
        <v/>
      </c>
      <c r="TG213" s="2" t="str">
        <f t="shared" si="3029"/>
        <v/>
      </c>
      <c r="TH213" s="2">
        <f t="shared" si="2649"/>
        <v>0</v>
      </c>
      <c r="TI213" s="14" t="str">
        <f t="shared" si="3030"/>
        <v/>
      </c>
      <c r="TJ213" s="14" t="e">
        <f t="shared" si="3031"/>
        <v>#VALUE!</v>
      </c>
      <c r="TK213" s="14" t="e">
        <f t="shared" si="3032"/>
        <v>#VALUE!</v>
      </c>
      <c r="TL213" s="14" t="e">
        <f t="shared" si="3033"/>
        <v>#VALUE!</v>
      </c>
      <c r="TM213" s="14" t="e">
        <f t="shared" si="3034"/>
        <v>#VALUE!</v>
      </c>
      <c r="TN213" s="14" t="e">
        <f t="shared" si="3035"/>
        <v>#VALUE!</v>
      </c>
      <c r="TO213" s="14" t="e">
        <f t="shared" si="3036"/>
        <v>#VALUE!</v>
      </c>
      <c r="TP213" s="14" t="e">
        <f t="shared" si="3037"/>
        <v>#VALUE!</v>
      </c>
      <c r="TQ213" s="14" t="e">
        <f t="shared" si="3038"/>
        <v>#VALUE!</v>
      </c>
      <c r="TR213" s="14" t="e">
        <f t="shared" si="3039"/>
        <v>#VALUE!</v>
      </c>
      <c r="TS213" s="14" t="e">
        <f t="shared" si="3040"/>
        <v>#VALUE!</v>
      </c>
      <c r="TT213" s="14" t="e">
        <f t="shared" si="3041"/>
        <v>#VALUE!</v>
      </c>
      <c r="TU213" s="14" t="e">
        <f t="shared" si="3042"/>
        <v>#VALUE!</v>
      </c>
      <c r="TV213" s="14" t="e">
        <f t="shared" si="3043"/>
        <v>#VALUE!</v>
      </c>
      <c r="TW213" s="14" t="e">
        <f t="shared" si="3044"/>
        <v>#VALUE!</v>
      </c>
      <c r="TX213" s="14" t="e">
        <f t="shared" si="3045"/>
        <v>#VALUE!</v>
      </c>
      <c r="TY213" s="14" t="e">
        <f t="shared" si="3046"/>
        <v>#VALUE!</v>
      </c>
      <c r="TZ213" s="14" t="e">
        <f t="shared" si="3047"/>
        <v>#VALUE!</v>
      </c>
      <c r="UA213" s="14" t="e">
        <f t="shared" si="3048"/>
        <v>#VALUE!</v>
      </c>
      <c r="UB213" s="14" t="e">
        <f t="shared" si="3049"/>
        <v>#VALUE!</v>
      </c>
      <c r="UC213" s="14" t="e">
        <f t="shared" si="3050"/>
        <v>#VALUE!</v>
      </c>
      <c r="UD213" s="14" t="e">
        <f t="shared" si="3051"/>
        <v>#VALUE!</v>
      </c>
      <c r="UE213" s="14" t="e">
        <f t="shared" si="3052"/>
        <v>#VALUE!</v>
      </c>
      <c r="UF213" s="14" t="e">
        <f t="shared" si="3053"/>
        <v>#VALUE!</v>
      </c>
      <c r="UH213" s="2">
        <f>IF($C$4-$R213&gt;'Graph Creator'!$E$2*'Graph Creator'!$D$13*12,0,1)</f>
        <v>1</v>
      </c>
      <c r="UJ213" s="2" t="e">
        <f t="shared" si="3054"/>
        <v>#VALUE!</v>
      </c>
      <c r="UK213" s="2" t="e">
        <f t="shared" si="3055"/>
        <v>#VALUE!</v>
      </c>
      <c r="UL213" s="2" t="e">
        <f t="shared" si="3056"/>
        <v>#VALUE!</v>
      </c>
      <c r="UM213" s="2" t="e">
        <f t="shared" si="3057"/>
        <v>#VALUE!</v>
      </c>
      <c r="UN213" s="2" t="e">
        <f t="shared" si="3058"/>
        <v>#VALUE!</v>
      </c>
      <c r="UO213" s="2" t="e">
        <f t="shared" si="3059"/>
        <v>#VALUE!</v>
      </c>
      <c r="UP213" s="2" t="e">
        <f t="shared" si="3060"/>
        <v>#VALUE!</v>
      </c>
      <c r="UQ213" s="2" t="e">
        <f t="shared" si="3061"/>
        <v>#VALUE!</v>
      </c>
      <c r="UR213" s="2" t="e">
        <f t="shared" si="3062"/>
        <v>#VALUE!</v>
      </c>
      <c r="US213" s="2" t="e">
        <f t="shared" si="3063"/>
        <v>#VALUE!</v>
      </c>
      <c r="UT213" s="2" t="e">
        <f t="shared" si="3064"/>
        <v>#VALUE!</v>
      </c>
      <c r="UU213" s="2" t="e">
        <f t="shared" si="3065"/>
        <v>#VALUE!</v>
      </c>
      <c r="UV213" s="2" t="e">
        <f t="shared" si="3066"/>
        <v>#VALUE!</v>
      </c>
      <c r="UW213" s="2" t="e">
        <f t="shared" si="3067"/>
        <v>#VALUE!</v>
      </c>
      <c r="UX213" s="2" t="e">
        <f t="shared" si="3068"/>
        <v>#VALUE!</v>
      </c>
      <c r="UY213" s="2" t="e">
        <f t="shared" si="3069"/>
        <v>#VALUE!</v>
      </c>
      <c r="UZ213" s="2" t="e">
        <f t="shared" si="3070"/>
        <v>#VALUE!</v>
      </c>
      <c r="VA213" s="2" t="e">
        <f t="shared" si="3071"/>
        <v>#VALUE!</v>
      </c>
      <c r="VB213" s="2" t="e">
        <f t="shared" si="3072"/>
        <v>#VALUE!</v>
      </c>
      <c r="VC213" s="2" t="e">
        <f t="shared" si="3073"/>
        <v>#VALUE!</v>
      </c>
      <c r="VD213" s="2" t="e">
        <f t="shared" si="3074"/>
        <v>#VALUE!</v>
      </c>
      <c r="VE213" s="2" t="e">
        <f t="shared" si="3075"/>
        <v>#VALUE!</v>
      </c>
      <c r="VF213" s="2" t="e">
        <f t="shared" si="3076"/>
        <v>#VALUE!</v>
      </c>
      <c r="VG213" s="2" t="e">
        <f t="shared" si="3077"/>
        <v>#VALUE!</v>
      </c>
      <c r="VH213" s="2" t="e">
        <f t="shared" si="3078"/>
        <v>#VALUE!</v>
      </c>
      <c r="VI213" s="2" t="e">
        <f t="shared" si="3079"/>
        <v>#VALUE!</v>
      </c>
      <c r="VJ213" s="2" t="e">
        <f t="shared" si="3080"/>
        <v>#VALUE!</v>
      </c>
      <c r="VK213" s="2" t="e">
        <f t="shared" si="3081"/>
        <v>#VALUE!</v>
      </c>
      <c r="VL213" s="2" t="e">
        <f t="shared" si="3082"/>
        <v>#VALUE!</v>
      </c>
      <c r="VM213" s="2" t="e">
        <f t="shared" si="3083"/>
        <v>#VALUE!</v>
      </c>
      <c r="VN213" s="2" t="e">
        <f t="shared" si="3084"/>
        <v>#VALUE!</v>
      </c>
      <c r="VO213" s="2" t="e">
        <f t="shared" si="3085"/>
        <v>#VALUE!</v>
      </c>
      <c r="VP213" s="2" t="e">
        <f t="shared" si="3086"/>
        <v>#VALUE!</v>
      </c>
      <c r="VQ213" s="2" t="e">
        <f t="shared" si="3087"/>
        <v>#VALUE!</v>
      </c>
      <c r="VR213" s="2" t="e">
        <f t="shared" si="3088"/>
        <v>#VALUE!</v>
      </c>
      <c r="VS213" s="2" t="e">
        <f t="shared" si="3089"/>
        <v>#VALUE!</v>
      </c>
      <c r="VT213" s="98">
        <f t="shared" si="2652"/>
        <v>0</v>
      </c>
      <c r="VU213" s="98">
        <f t="shared" si="2528"/>
        <v>0</v>
      </c>
      <c r="VV213" s="98">
        <f t="shared" si="2529"/>
        <v>0</v>
      </c>
      <c r="VW213" s="98">
        <f t="shared" si="2530"/>
        <v>0</v>
      </c>
      <c r="VX213" s="98">
        <f t="shared" si="2531"/>
        <v>0</v>
      </c>
      <c r="VY213" s="98">
        <f t="shared" si="2532"/>
        <v>0</v>
      </c>
      <c r="VZ213" s="98">
        <f t="shared" si="2533"/>
        <v>0</v>
      </c>
      <c r="WA213" s="98">
        <f t="shared" si="2534"/>
        <v>0</v>
      </c>
      <c r="WB213" s="98">
        <f t="shared" si="2535"/>
        <v>0</v>
      </c>
      <c r="WC213" s="98">
        <f t="shared" si="2536"/>
        <v>0</v>
      </c>
      <c r="WD213" s="98">
        <f t="shared" si="2537"/>
        <v>0</v>
      </c>
      <c r="WE213" s="98">
        <f t="shared" si="2538"/>
        <v>0</v>
      </c>
      <c r="WF213" s="98">
        <f t="shared" si="2539"/>
        <v>0</v>
      </c>
      <c r="WG213" s="98">
        <f t="shared" si="2540"/>
        <v>0</v>
      </c>
      <c r="WH213" s="98">
        <f t="shared" si="2541"/>
        <v>0</v>
      </c>
      <c r="WI213" s="98">
        <f t="shared" si="2542"/>
        <v>0</v>
      </c>
      <c r="WJ213" s="98">
        <f t="shared" si="2543"/>
        <v>0</v>
      </c>
      <c r="WK213" s="98">
        <f t="shared" si="2544"/>
        <v>0</v>
      </c>
      <c r="WL213" s="98">
        <f t="shared" si="2545"/>
        <v>0</v>
      </c>
      <c r="WM213" s="98">
        <f t="shared" si="2546"/>
        <v>0</v>
      </c>
      <c r="WN213" s="98">
        <f t="shared" si="2547"/>
        <v>0</v>
      </c>
      <c r="WO213" s="98">
        <f t="shared" si="2548"/>
        <v>0</v>
      </c>
      <c r="WP213" s="98">
        <f t="shared" si="2549"/>
        <v>0</v>
      </c>
      <c r="WQ213" s="98">
        <f t="shared" si="2550"/>
        <v>0</v>
      </c>
      <c r="WR213" s="98">
        <f>IFERROR(INDEX('Score Calculation'!$D$38:$D$41,MATCH('Detalle de Cuentas'!VT213,'Score Calculation'!$C$38:$C$41,1)),0)</f>
        <v>4</v>
      </c>
      <c r="WS213" s="98">
        <f>IFERROR(INDEX('Score Calculation'!$D$38:$D$41,MATCH('Detalle de Cuentas'!VU213,'Score Calculation'!$C$38:$C$41,1)),0)</f>
        <v>4</v>
      </c>
      <c r="WT213" s="98">
        <f>IFERROR(INDEX('Score Calculation'!$D$38:$D$41,MATCH('Detalle de Cuentas'!VV213,'Score Calculation'!$C$38:$C$41,1)),0)</f>
        <v>4</v>
      </c>
      <c r="WU213" s="98">
        <f>IFERROR(INDEX('Score Calculation'!$D$38:$D$41,MATCH('Detalle de Cuentas'!VW213,'Score Calculation'!$C$38:$C$41,1)),0)</f>
        <v>4</v>
      </c>
      <c r="WV213" s="98">
        <f>IFERROR(INDEX('Score Calculation'!$D$38:$D$41,MATCH('Detalle de Cuentas'!VX213,'Score Calculation'!$C$38:$C$41,1)),0)</f>
        <v>4</v>
      </c>
      <c r="WW213" s="98">
        <f>IFERROR(INDEX('Score Calculation'!$D$38:$D$41,MATCH('Detalle de Cuentas'!VY213,'Score Calculation'!$C$38:$C$41,1)),0)</f>
        <v>4</v>
      </c>
      <c r="WX213" s="98">
        <f>IFERROR(INDEX('Score Calculation'!$D$38:$D$41,MATCH('Detalle de Cuentas'!VZ213,'Score Calculation'!$C$38:$C$41,1)),0)</f>
        <v>4</v>
      </c>
      <c r="WY213" s="98">
        <f>IFERROR(INDEX('Score Calculation'!$D$38:$D$41,MATCH('Detalle de Cuentas'!WA213,'Score Calculation'!$C$38:$C$41,1)),0)</f>
        <v>4</v>
      </c>
      <c r="WZ213" s="98">
        <f>IFERROR(INDEX('Score Calculation'!$D$38:$D$41,MATCH('Detalle de Cuentas'!WB213,'Score Calculation'!$C$38:$C$41,1)),0)</f>
        <v>4</v>
      </c>
      <c r="XA213" s="98">
        <f>IFERROR(INDEX('Score Calculation'!$D$38:$D$41,MATCH('Detalle de Cuentas'!WC213,'Score Calculation'!$C$38:$C$41,1)),0)</f>
        <v>4</v>
      </c>
      <c r="XB213" s="98">
        <f>IFERROR(INDEX('Score Calculation'!$D$38:$D$41,MATCH('Detalle de Cuentas'!WD213,'Score Calculation'!$C$38:$C$41,1)),0)</f>
        <v>4</v>
      </c>
      <c r="XC213" s="98">
        <f>IFERROR(INDEX('Score Calculation'!$D$38:$D$41,MATCH('Detalle de Cuentas'!WE213,'Score Calculation'!$C$38:$C$41,1)),0)</f>
        <v>4</v>
      </c>
      <c r="XD213" s="98">
        <f>IFERROR(INDEX('Score Calculation'!$D$38:$D$41,MATCH('Detalle de Cuentas'!WF213,'Score Calculation'!$C$38:$C$41,1)),0)</f>
        <v>4</v>
      </c>
      <c r="XE213" s="98">
        <f>IFERROR(INDEX('Score Calculation'!$D$38:$D$41,MATCH('Detalle de Cuentas'!WG213,'Score Calculation'!$C$38:$C$41,1)),0)</f>
        <v>4</v>
      </c>
      <c r="XF213" s="98">
        <f>IFERROR(INDEX('Score Calculation'!$D$38:$D$41,MATCH('Detalle de Cuentas'!WH213,'Score Calculation'!$C$38:$C$41,1)),0)</f>
        <v>4</v>
      </c>
      <c r="XG213" s="98">
        <f>IFERROR(INDEX('Score Calculation'!$D$38:$D$41,MATCH('Detalle de Cuentas'!WI213,'Score Calculation'!$C$38:$C$41,1)),0)</f>
        <v>4</v>
      </c>
      <c r="XH213" s="98">
        <f>IFERROR(INDEX('Score Calculation'!$D$38:$D$41,MATCH('Detalle de Cuentas'!WJ213,'Score Calculation'!$C$38:$C$41,1)),0)</f>
        <v>4</v>
      </c>
      <c r="XI213" s="98">
        <f>IFERROR(INDEX('Score Calculation'!$D$38:$D$41,MATCH('Detalle de Cuentas'!WK213,'Score Calculation'!$C$38:$C$41,1)),0)</f>
        <v>4</v>
      </c>
      <c r="XJ213" s="98">
        <f>IFERROR(INDEX('Score Calculation'!$D$38:$D$41,MATCH('Detalle de Cuentas'!WL213,'Score Calculation'!$C$38:$C$41,1)),0)</f>
        <v>4</v>
      </c>
      <c r="XK213" s="98">
        <f>IFERROR(INDEX('Score Calculation'!$D$38:$D$41,MATCH('Detalle de Cuentas'!WM213,'Score Calculation'!$C$38:$C$41,1)),0)</f>
        <v>4</v>
      </c>
      <c r="XL213" s="98">
        <f>IFERROR(INDEX('Score Calculation'!$D$38:$D$41,MATCH('Detalle de Cuentas'!WN213,'Score Calculation'!$C$38:$C$41,1)),0)</f>
        <v>4</v>
      </c>
      <c r="XM213" s="98">
        <f>IFERROR(INDEX('Score Calculation'!$D$38:$D$41,MATCH('Detalle de Cuentas'!WO213,'Score Calculation'!$C$38:$C$41,1)),0)</f>
        <v>4</v>
      </c>
      <c r="XN213" s="98">
        <f>IFERROR(INDEX('Score Calculation'!$D$38:$D$41,MATCH('Detalle de Cuentas'!WP213,'Score Calculation'!$C$38:$C$41,1)),0)</f>
        <v>4</v>
      </c>
      <c r="XO213" s="98">
        <f>IFERROR(INDEX('Score Calculation'!$D$38:$D$41,MATCH('Detalle de Cuentas'!WQ213,'Score Calculation'!$C$38:$C$41,1)),0)</f>
        <v>4</v>
      </c>
      <c r="XP213" s="98">
        <f>IFERROR(INDEX('Score Calculation'!$D$24:$D$31,MATCH('Detalle de Cuentas'!NF213,'Score Calculation'!$C$24:$C$31,1)),0)</f>
        <v>1</v>
      </c>
      <c r="XQ213" s="98">
        <f>IFERROR(INDEX('Score Calculation'!$D$24:$D$31,MATCH('Detalle de Cuentas'!NG213,'Score Calculation'!$C$24:$C$31,1)),0)</f>
        <v>1</v>
      </c>
      <c r="XR213" s="98">
        <f>IFERROR(INDEX('Score Calculation'!$D$24:$D$31,MATCH('Detalle de Cuentas'!NH213,'Score Calculation'!$C$24:$C$31,1)),0)</f>
        <v>1</v>
      </c>
      <c r="XS213" s="98">
        <f>IFERROR(INDEX('Score Calculation'!$D$24:$D$31,MATCH('Detalle de Cuentas'!NI213,'Score Calculation'!$C$24:$C$31,1)),0)</f>
        <v>1</v>
      </c>
      <c r="XT213" s="98">
        <f>IFERROR(INDEX('Score Calculation'!$D$24:$D$31,MATCH('Detalle de Cuentas'!NJ213,'Score Calculation'!$C$24:$C$31,1)),0)</f>
        <v>1</v>
      </c>
      <c r="XU213" s="98">
        <f>IFERROR(INDEX('Score Calculation'!$D$24:$D$31,MATCH('Detalle de Cuentas'!NK213,'Score Calculation'!$C$24:$C$31,1)),0)</f>
        <v>1</v>
      </c>
      <c r="XV213" s="98">
        <f>IFERROR(INDEX('Score Calculation'!$D$24:$D$31,MATCH('Detalle de Cuentas'!NL213,'Score Calculation'!$C$24:$C$31,1)),0)</f>
        <v>1</v>
      </c>
      <c r="XW213" s="98">
        <f>IFERROR(INDEX('Score Calculation'!$D$24:$D$31,MATCH('Detalle de Cuentas'!NM213,'Score Calculation'!$C$24:$C$31,1)),0)</f>
        <v>1</v>
      </c>
      <c r="XX213" s="98">
        <f>IFERROR(INDEX('Score Calculation'!$D$24:$D$31,MATCH('Detalle de Cuentas'!NN213,'Score Calculation'!$C$24:$C$31,1)),0)</f>
        <v>1</v>
      </c>
      <c r="XY213" s="98">
        <f>IFERROR(INDEX('Score Calculation'!$D$24:$D$31,MATCH('Detalle de Cuentas'!NO213,'Score Calculation'!$C$24:$C$31,1)),0)</f>
        <v>1</v>
      </c>
      <c r="XZ213" s="98">
        <f>IFERROR(INDEX('Score Calculation'!$D$24:$D$31,MATCH('Detalle de Cuentas'!NP213,'Score Calculation'!$C$24:$C$31,1)),0)</f>
        <v>1</v>
      </c>
      <c r="YA213" s="98">
        <f>IFERROR(INDEX('Score Calculation'!$D$24:$D$31,MATCH('Detalle de Cuentas'!NQ213,'Score Calculation'!$C$24:$C$31,1)),0)</f>
        <v>1</v>
      </c>
      <c r="YB213" s="98">
        <f>IFERROR(INDEX('Score Calculation'!$D$24:$D$31,MATCH('Detalle de Cuentas'!NR213,'Score Calculation'!$C$24:$C$31,1)),0)</f>
        <v>1</v>
      </c>
      <c r="YC213" s="98">
        <f>IFERROR(INDEX('Score Calculation'!$D$24:$D$31,MATCH('Detalle de Cuentas'!NS213,'Score Calculation'!$C$24:$C$31,1)),0)</f>
        <v>1</v>
      </c>
      <c r="YD213" s="98">
        <f>IFERROR(INDEX('Score Calculation'!$D$24:$D$31,MATCH('Detalle de Cuentas'!NT213,'Score Calculation'!$C$24:$C$31,1)),0)</f>
        <v>1</v>
      </c>
      <c r="YE213" s="98">
        <f>IFERROR(INDEX('Score Calculation'!$D$24:$D$31,MATCH('Detalle de Cuentas'!NU213,'Score Calculation'!$C$24:$C$31,1)),0)</f>
        <v>1</v>
      </c>
      <c r="YF213" s="98">
        <f>IFERROR(INDEX('Score Calculation'!$D$24:$D$31,MATCH('Detalle de Cuentas'!NV213,'Score Calculation'!$C$24:$C$31,1)),0)</f>
        <v>1</v>
      </c>
      <c r="YG213" s="98">
        <f>IFERROR(INDEX('Score Calculation'!$D$24:$D$31,MATCH('Detalle de Cuentas'!NW213,'Score Calculation'!$C$24:$C$31,1)),0)</f>
        <v>1</v>
      </c>
      <c r="YH213" s="98">
        <f>IFERROR(INDEX('Score Calculation'!$D$24:$D$31,MATCH('Detalle de Cuentas'!NX213,'Score Calculation'!$C$24:$C$31,1)),0)</f>
        <v>1</v>
      </c>
      <c r="YI213" s="98">
        <f>IFERROR(INDEX('Score Calculation'!$D$24:$D$31,MATCH('Detalle de Cuentas'!NY213,'Score Calculation'!$C$24:$C$31,1)),0)</f>
        <v>1</v>
      </c>
      <c r="YJ213" s="98">
        <f>IFERROR(INDEX('Score Calculation'!$D$24:$D$31,MATCH('Detalle de Cuentas'!NZ213,'Score Calculation'!$C$24:$C$31,1)),0)</f>
        <v>1</v>
      </c>
      <c r="YK213" s="98">
        <f>IFERROR(INDEX('Score Calculation'!$D$24:$D$31,MATCH('Detalle de Cuentas'!OA213,'Score Calculation'!$C$24:$C$31,1)),0)</f>
        <v>1</v>
      </c>
      <c r="YL213" s="98">
        <f>IFERROR(INDEX('Score Calculation'!$D$24:$D$31,MATCH('Detalle de Cuentas'!OB213,'Score Calculation'!$C$24:$C$31,1)),0)</f>
        <v>1</v>
      </c>
      <c r="YM213" s="98">
        <f>IFERROR(INDEX('Score Calculation'!$D$24:$D$31,MATCH('Detalle de Cuentas'!OC213,'Score Calculation'!$C$24:$C$31,1)),0)</f>
        <v>1</v>
      </c>
      <c r="YN213" s="98">
        <f t="shared" si="2653"/>
        <v>0</v>
      </c>
      <c r="YO213" s="98">
        <f>IF(LEFT(TRIM($D213),15)="GRUPO SOLIDARIO",$L213*'Score Calculation'!$H$5,IF(TRIM('Detalle de Cuentas'!$C213)="Semanal",'Detalle de Cuentas'!$L213*'Score Calculation'!$H$6,'Detalle de Cuentas'!$L213))</f>
        <v>0</v>
      </c>
      <c r="YP213" s="99">
        <f>IFERROR(INDEX('Score Calculation'!$D$54:$D$60,MATCH($YO213,'Score Calculation'!$C$54:$C$60,1)),1)</f>
        <v>0.2</v>
      </c>
      <c r="YQ213" s="99">
        <f>IFERROR(INDEX('Score Calculation'!$D$65:$D$123,MATCH(LEFT(TRIM('Detalle de Cuentas'!$F213),20),'Score Calculation'!$F$65:$F$123,0)),1)</f>
        <v>1</v>
      </c>
      <c r="YR213" s="99">
        <f>IFERROR(INDEX('Score Calculation'!$D$46:$D$49,MATCH('Detalle de Cuentas'!$YN213,'Score Calculation'!$C$46:$C$49,1)),1)</f>
        <v>4</v>
      </c>
      <c r="YS213" s="99">
        <f t="shared" si="2654"/>
        <v>0</v>
      </c>
      <c r="YT213" s="99">
        <f t="shared" si="2655"/>
        <v>0</v>
      </c>
      <c r="YU213" s="98" t="str">
        <f t="shared" si="2656"/>
        <v/>
      </c>
      <c r="YV213" s="109">
        <f t="shared" si="2657"/>
        <v>1</v>
      </c>
      <c r="YW213" s="109">
        <f>IFERROR(INDEX('Score Calculation'!$D$187:$D$245,MATCH(LEFT(TRIM('Detalle de Cuentas'!$F213),20),'Score Calculation'!$F$187:$F$245,0)),1)</f>
        <v>1</v>
      </c>
      <c r="YX213" s="109">
        <f>IFERROR(IF($E213="HIPOTECA",-PMT('Score Calculation'!$H$266/(360/$J213),$G213,$YO213)*(30/$J213),-PMT('Score Calculation'!$H$267/(360/$J213),$G213,$YO213)*(30/$J213)),0)</f>
        <v>0</v>
      </c>
      <c r="YY213" s="109">
        <f t="shared" si="2387"/>
        <v>0</v>
      </c>
      <c r="YZ213" s="109">
        <f t="shared" si="2387"/>
        <v>0</v>
      </c>
      <c r="ZA213" s="109">
        <f t="shared" si="2387"/>
        <v>0</v>
      </c>
      <c r="ZB213" s="109">
        <f t="shared" si="2387"/>
        <v>0</v>
      </c>
      <c r="ZC213" s="109">
        <f t="shared" si="2387"/>
        <v>0</v>
      </c>
      <c r="ZD213" s="109">
        <f t="shared" si="2387"/>
        <v>0</v>
      </c>
      <c r="ZE213" s="109">
        <f t="shared" si="2387"/>
        <v>0</v>
      </c>
      <c r="ZF213" s="109">
        <f t="shared" si="2387"/>
        <v>0</v>
      </c>
      <c r="ZG213" s="109">
        <f t="shared" si="2387"/>
        <v>0</v>
      </c>
      <c r="ZH213" s="109">
        <f t="shared" si="2387"/>
        <v>0</v>
      </c>
      <c r="ZI213" s="109">
        <f t="shared" si="2658"/>
        <v>0</v>
      </c>
    </row>
    <row r="214" spans="2:685" x14ac:dyDescent="0.2">
      <c r="B214" s="41">
        <v>198</v>
      </c>
      <c r="C214" s="42"/>
      <c r="D214" s="42"/>
      <c r="E214" s="42"/>
      <c r="F214" s="42"/>
      <c r="G214" s="42"/>
      <c r="H214" s="42"/>
      <c r="I214" s="29"/>
      <c r="J214" s="6" t="str">
        <f t="shared" si="2420"/>
        <v/>
      </c>
      <c r="K214" s="43"/>
      <c r="L214" s="43"/>
      <c r="M214" s="43"/>
      <c r="N214" s="43"/>
      <c r="O214" s="43"/>
      <c r="P214" s="44" t="str">
        <f t="shared" si="2551"/>
        <v/>
      </c>
      <c r="Q214" s="26"/>
      <c r="R214" s="26"/>
      <c r="S214" s="26"/>
      <c r="T214" s="26"/>
      <c r="U214" s="26"/>
      <c r="V214" s="43"/>
      <c r="W214" s="26"/>
      <c r="X214" s="29"/>
      <c r="Y214" s="6">
        <f>IF('Detalle de Cuentas'!$C$4-$R214&gt;'Graph Creator'!$E$2*'Graph Creator'!$D$13*12,0,1)</f>
        <v>1</v>
      </c>
      <c r="Z214" s="45">
        <f t="shared" si="2662"/>
        <v>0</v>
      </c>
      <c r="AA214" s="2" t="e">
        <f t="shared" si="2663"/>
        <v>#VALUE!</v>
      </c>
      <c r="AB214" s="2" t="e">
        <f t="shared" si="2664"/>
        <v>#VALUE!</v>
      </c>
      <c r="AC214" s="2" t="e">
        <f t="shared" si="2665"/>
        <v>#VALUE!</v>
      </c>
      <c r="AD214" s="2" t="e">
        <f t="shared" si="2666"/>
        <v>#VALUE!</v>
      </c>
      <c r="AE214" s="2" t="e">
        <f t="shared" si="2667"/>
        <v>#VALUE!</v>
      </c>
      <c r="AF214" s="2" t="e">
        <f t="shared" si="2668"/>
        <v>#VALUE!</v>
      </c>
      <c r="AG214" s="2">
        <f t="shared" si="2669"/>
        <v>0</v>
      </c>
      <c r="AH214" s="2">
        <f t="shared" si="2670"/>
        <v>0</v>
      </c>
      <c r="AI214" s="2" t="str">
        <f t="shared" si="2560"/>
        <v/>
      </c>
      <c r="AJ214" s="2" t="str">
        <f t="shared" si="2671"/>
        <v/>
      </c>
      <c r="AK214" s="2" t="str">
        <f t="shared" si="2672"/>
        <v/>
      </c>
      <c r="AL214" s="2" t="str">
        <f t="shared" si="2673"/>
        <v/>
      </c>
      <c r="AM214" s="2" t="str">
        <f t="shared" si="2674"/>
        <v/>
      </c>
      <c r="AN214" s="2" t="str">
        <f t="shared" si="2675"/>
        <v/>
      </c>
      <c r="AO214" s="2" t="str">
        <f t="shared" si="2676"/>
        <v/>
      </c>
      <c r="AP214" s="2" t="str">
        <f t="shared" si="2677"/>
        <v/>
      </c>
      <c r="AQ214" s="2" t="str">
        <f t="shared" si="2678"/>
        <v/>
      </c>
      <c r="AR214" s="2" t="str">
        <f t="shared" si="2679"/>
        <v/>
      </c>
      <c r="AS214" s="2" t="str">
        <f t="shared" si="2680"/>
        <v/>
      </c>
      <c r="AT214" s="2" t="str">
        <f t="shared" si="2681"/>
        <v/>
      </c>
      <c r="AU214" s="2" t="str">
        <f t="shared" si="2682"/>
        <v/>
      </c>
      <c r="AV214" s="2" t="str">
        <f t="shared" si="2683"/>
        <v/>
      </c>
      <c r="AW214" s="2" t="str">
        <f t="shared" si="2684"/>
        <v/>
      </c>
      <c r="AX214" s="2" t="str">
        <f t="shared" si="2685"/>
        <v/>
      </c>
      <c r="AY214" s="2" t="str">
        <f t="shared" si="2686"/>
        <v/>
      </c>
      <c r="AZ214" s="2" t="str">
        <f t="shared" si="2687"/>
        <v/>
      </c>
      <c r="BA214" s="2" t="str">
        <f t="shared" si="2688"/>
        <v/>
      </c>
      <c r="BB214" s="2" t="str">
        <f t="shared" si="2689"/>
        <v/>
      </c>
      <c r="BC214" s="2" t="str">
        <f t="shared" si="2690"/>
        <v/>
      </c>
      <c r="BD214" s="2" t="str">
        <f t="shared" si="2691"/>
        <v/>
      </c>
      <c r="BE214" s="2" t="str">
        <f t="shared" si="2692"/>
        <v/>
      </c>
      <c r="BF214" s="2" t="str">
        <f t="shared" si="2693"/>
        <v/>
      </c>
      <c r="BG214" s="2" t="str">
        <f t="shared" si="2694"/>
        <v/>
      </c>
      <c r="BH214" s="2" t="str">
        <f t="shared" si="2695"/>
        <v/>
      </c>
      <c r="BI214" s="2" t="str">
        <f t="shared" si="2696"/>
        <v/>
      </c>
      <c r="BJ214" s="2" t="str">
        <f t="shared" si="2697"/>
        <v/>
      </c>
      <c r="BK214" s="2" t="str">
        <f t="shared" si="2698"/>
        <v/>
      </c>
      <c r="BL214" s="2" t="str">
        <f t="shared" si="2699"/>
        <v/>
      </c>
      <c r="BM214" s="2" t="str">
        <f t="shared" si="2700"/>
        <v/>
      </c>
      <c r="BN214" s="2" t="str">
        <f t="shared" si="2701"/>
        <v/>
      </c>
      <c r="BO214" s="2" t="str">
        <f t="shared" si="2702"/>
        <v/>
      </c>
      <c r="BP214" s="2" t="str">
        <f t="shared" si="2703"/>
        <v/>
      </c>
      <c r="BQ214" s="2" t="str">
        <f t="shared" si="2704"/>
        <v/>
      </c>
      <c r="BR214" s="2" t="str">
        <f t="shared" si="2705"/>
        <v/>
      </c>
      <c r="BS214" s="2" t="str">
        <f t="shared" si="2706"/>
        <v/>
      </c>
      <c r="BT214" s="2" t="str">
        <f t="shared" si="2707"/>
        <v/>
      </c>
      <c r="BU214" s="2" t="str">
        <f t="shared" si="2708"/>
        <v/>
      </c>
      <c r="BV214" s="2" t="str">
        <f t="shared" si="2709"/>
        <v/>
      </c>
      <c r="BW214" s="2" t="str">
        <f t="shared" si="2710"/>
        <v/>
      </c>
      <c r="BX214" s="2" t="str">
        <f t="shared" si="2711"/>
        <v/>
      </c>
      <c r="BY214" s="2" t="str">
        <f t="shared" si="2712"/>
        <v/>
      </c>
      <c r="BZ214" s="2" t="str">
        <f t="shared" si="2713"/>
        <v/>
      </c>
      <c r="CA214" s="2" t="str">
        <f t="shared" si="2714"/>
        <v/>
      </c>
      <c r="CB214" s="2" t="str">
        <f t="shared" si="2715"/>
        <v/>
      </c>
      <c r="CC214" s="2" t="str">
        <f t="shared" si="2716"/>
        <v/>
      </c>
      <c r="CD214" s="14">
        <f t="shared" si="2717"/>
        <v>0</v>
      </c>
      <c r="CE214" s="14" t="e">
        <f t="shared" si="2718"/>
        <v>#VALUE!</v>
      </c>
      <c r="CF214" s="14" t="e">
        <f t="shared" si="2719"/>
        <v>#VALUE!</v>
      </c>
      <c r="CG214" s="14" t="e">
        <f t="shared" si="2720"/>
        <v>#VALUE!</v>
      </c>
      <c r="CH214" s="14" t="e">
        <f t="shared" si="2721"/>
        <v>#VALUE!</v>
      </c>
      <c r="CI214" s="14" t="e">
        <f t="shared" si="2722"/>
        <v>#VALUE!</v>
      </c>
      <c r="CJ214" s="14" t="e">
        <f t="shared" si="2723"/>
        <v>#VALUE!</v>
      </c>
      <c r="CK214" s="14" t="e">
        <f t="shared" si="2724"/>
        <v>#VALUE!</v>
      </c>
      <c r="CL214" s="14" t="e">
        <f t="shared" si="2725"/>
        <v>#VALUE!</v>
      </c>
      <c r="CM214" s="14" t="e">
        <f t="shared" si="2726"/>
        <v>#VALUE!</v>
      </c>
      <c r="CN214" s="14" t="e">
        <f t="shared" si="2727"/>
        <v>#VALUE!</v>
      </c>
      <c r="CO214" s="14" t="e">
        <f t="shared" si="2728"/>
        <v>#VALUE!</v>
      </c>
      <c r="CP214" s="14" t="e">
        <f t="shared" si="2729"/>
        <v>#VALUE!</v>
      </c>
      <c r="CQ214" s="14" t="e">
        <f t="shared" si="2730"/>
        <v>#VALUE!</v>
      </c>
      <c r="CR214" s="14" t="e">
        <f t="shared" si="2731"/>
        <v>#VALUE!</v>
      </c>
      <c r="CS214" s="14" t="e">
        <f t="shared" si="2732"/>
        <v>#VALUE!</v>
      </c>
      <c r="CT214" s="14" t="e">
        <f t="shared" si="2733"/>
        <v>#VALUE!</v>
      </c>
      <c r="CU214" s="14" t="e">
        <f t="shared" si="2734"/>
        <v>#VALUE!</v>
      </c>
      <c r="CV214" s="14" t="e">
        <f t="shared" si="2735"/>
        <v>#VALUE!</v>
      </c>
      <c r="CW214" s="14" t="e">
        <f t="shared" si="2736"/>
        <v>#VALUE!</v>
      </c>
      <c r="CX214" s="14" t="e">
        <f t="shared" si="2737"/>
        <v>#VALUE!</v>
      </c>
      <c r="CY214" s="14" t="e">
        <f t="shared" si="2738"/>
        <v>#VALUE!</v>
      </c>
      <c r="CZ214" s="14" t="e">
        <f t="shared" si="2739"/>
        <v>#VALUE!</v>
      </c>
      <c r="DA214" s="14" t="e">
        <f t="shared" si="2740"/>
        <v>#VALUE!</v>
      </c>
      <c r="DB214" s="2">
        <f t="shared" si="2741"/>
        <v>0</v>
      </c>
      <c r="DC214" s="2">
        <f t="shared" si="2742"/>
        <v>0</v>
      </c>
      <c r="DD214" s="2">
        <f t="shared" si="2743"/>
        <v>0</v>
      </c>
      <c r="DE214" s="2">
        <f t="shared" si="2744"/>
        <v>0</v>
      </c>
      <c r="DF214" s="2">
        <f t="shared" si="2745"/>
        <v>0</v>
      </c>
      <c r="DG214" s="2">
        <f t="shared" si="2746"/>
        <v>0</v>
      </c>
      <c r="DH214" s="2">
        <f t="shared" si="2747"/>
        <v>0</v>
      </c>
      <c r="DI214" s="2">
        <f t="shared" si="2748"/>
        <v>0</v>
      </c>
      <c r="DJ214" s="2">
        <f t="shared" si="2749"/>
        <v>0</v>
      </c>
      <c r="DK214" s="2">
        <f t="shared" si="2750"/>
        <v>0</v>
      </c>
      <c r="DL214" s="2">
        <f t="shared" si="2751"/>
        <v>0</v>
      </c>
      <c r="DM214" s="2">
        <f t="shared" si="2752"/>
        <v>0</v>
      </c>
      <c r="DN214" s="2">
        <f t="shared" si="2753"/>
        <v>0</v>
      </c>
      <c r="DO214" s="2">
        <f t="shared" si="2754"/>
        <v>0</v>
      </c>
      <c r="DP214" s="2">
        <f t="shared" si="2755"/>
        <v>0</v>
      </c>
      <c r="DQ214" s="2">
        <f t="shared" si="2756"/>
        <v>0</v>
      </c>
      <c r="DR214" s="2">
        <f t="shared" si="2757"/>
        <v>0</v>
      </c>
      <c r="DS214" s="2">
        <f t="shared" si="2758"/>
        <v>0</v>
      </c>
      <c r="DT214" s="2">
        <f t="shared" si="2759"/>
        <v>0</v>
      </c>
      <c r="DU214" s="2">
        <f t="shared" si="2760"/>
        <v>0</v>
      </c>
      <c r="DV214" s="2">
        <f t="shared" si="2761"/>
        <v>0</v>
      </c>
      <c r="DW214" s="2">
        <f t="shared" si="2762"/>
        <v>0</v>
      </c>
      <c r="DX214" s="2">
        <f t="shared" si="2763"/>
        <v>0</v>
      </c>
      <c r="DY214" s="2">
        <f t="shared" si="2764"/>
        <v>0</v>
      </c>
      <c r="DZ214" s="2">
        <f t="shared" si="2765"/>
        <v>0</v>
      </c>
      <c r="EA214" s="2">
        <f t="shared" si="2766"/>
        <v>0</v>
      </c>
      <c r="EB214" s="2">
        <f t="shared" si="2767"/>
        <v>0</v>
      </c>
      <c r="EC214" s="2">
        <f t="shared" si="2768"/>
        <v>0</v>
      </c>
      <c r="ED214" s="2">
        <f t="shared" si="2769"/>
        <v>0</v>
      </c>
      <c r="EE214" s="2">
        <f t="shared" si="2770"/>
        <v>0</v>
      </c>
      <c r="EF214" s="2">
        <f t="shared" si="2771"/>
        <v>0</v>
      </c>
      <c r="EG214" s="2">
        <f t="shared" si="2772"/>
        <v>0</v>
      </c>
      <c r="EH214" s="2">
        <f t="shared" si="2773"/>
        <v>0</v>
      </c>
      <c r="EI214" s="2">
        <f t="shared" si="2774"/>
        <v>0</v>
      </c>
      <c r="EJ214" s="2">
        <f t="shared" si="2775"/>
        <v>0</v>
      </c>
      <c r="EK214" s="2">
        <f t="shared" si="2776"/>
        <v>0</v>
      </c>
      <c r="EL214" s="2">
        <f t="shared" si="2777"/>
        <v>0</v>
      </c>
      <c r="EM214" s="2">
        <f t="shared" si="2778"/>
        <v>0</v>
      </c>
      <c r="EN214" s="2">
        <f t="shared" si="2779"/>
        <v>0</v>
      </c>
      <c r="EO214" s="2">
        <f t="shared" si="2780"/>
        <v>0</v>
      </c>
      <c r="EP214" s="2">
        <f t="shared" si="2781"/>
        <v>0</v>
      </c>
      <c r="EQ214" s="2">
        <f t="shared" si="2782"/>
        <v>0</v>
      </c>
      <c r="ER214" s="2">
        <f t="shared" si="2783"/>
        <v>0</v>
      </c>
      <c r="ES214" s="2">
        <f t="shared" si="2784"/>
        <v>0</v>
      </c>
      <c r="ET214" s="2">
        <f t="shared" si="2785"/>
        <v>0</v>
      </c>
      <c r="EU214" s="2">
        <f t="shared" si="2786"/>
        <v>0</v>
      </c>
      <c r="EV214" s="2">
        <f t="shared" si="2787"/>
        <v>0</v>
      </c>
      <c r="EW214" s="2">
        <f t="shared" si="2788"/>
        <v>0</v>
      </c>
      <c r="EX214" s="2">
        <f t="shared" si="2789"/>
        <v>1</v>
      </c>
      <c r="EY214" s="2" t="e">
        <f t="shared" si="2790"/>
        <v>#VALUE!</v>
      </c>
      <c r="EZ214" s="2" t="e">
        <f t="shared" si="2791"/>
        <v>#VALUE!</v>
      </c>
      <c r="FA214" s="2" t="e">
        <f t="shared" si="2792"/>
        <v>#VALUE!</v>
      </c>
      <c r="FB214" s="2" t="e">
        <f t="shared" si="2793"/>
        <v>#VALUE!</v>
      </c>
      <c r="FC214" s="2" t="e">
        <f t="shared" si="2794"/>
        <v>#VALUE!</v>
      </c>
      <c r="FD214" s="2" t="e">
        <f t="shared" si="2795"/>
        <v>#VALUE!</v>
      </c>
      <c r="FE214" s="2" t="e">
        <f t="shared" si="2796"/>
        <v>#VALUE!</v>
      </c>
      <c r="FF214" s="2" t="e">
        <f t="shared" si="2797"/>
        <v>#VALUE!</v>
      </c>
      <c r="FG214" s="2" t="e">
        <f t="shared" si="2798"/>
        <v>#VALUE!</v>
      </c>
      <c r="FH214" s="2" t="e">
        <f t="shared" si="2799"/>
        <v>#VALUE!</v>
      </c>
      <c r="FI214" s="2" t="e">
        <f t="shared" si="2800"/>
        <v>#VALUE!</v>
      </c>
      <c r="FJ214" s="2" t="e">
        <f t="shared" si="2801"/>
        <v>#VALUE!</v>
      </c>
      <c r="FK214" s="2" t="e">
        <f t="shared" si="2802"/>
        <v>#VALUE!</v>
      </c>
      <c r="FL214" s="2" t="e">
        <f t="shared" si="2803"/>
        <v>#VALUE!</v>
      </c>
      <c r="FM214" s="2" t="e">
        <f t="shared" si="2804"/>
        <v>#VALUE!</v>
      </c>
      <c r="FN214" s="2" t="e">
        <f t="shared" si="2805"/>
        <v>#VALUE!</v>
      </c>
      <c r="FO214" s="2" t="e">
        <f t="shared" si="2806"/>
        <v>#VALUE!</v>
      </c>
      <c r="FP214" s="2" t="e">
        <f t="shared" si="2807"/>
        <v>#VALUE!</v>
      </c>
      <c r="FQ214" s="2" t="e">
        <f t="shared" si="2808"/>
        <v>#VALUE!</v>
      </c>
      <c r="FR214" s="2" t="e">
        <f t="shared" si="2809"/>
        <v>#VALUE!</v>
      </c>
      <c r="FS214" s="2" t="e">
        <f t="shared" si="2810"/>
        <v>#VALUE!</v>
      </c>
      <c r="FT214" s="2" t="e">
        <f t="shared" si="2811"/>
        <v>#VALUE!</v>
      </c>
      <c r="FU214" s="2" t="e">
        <f t="shared" si="2812"/>
        <v>#VALUE!</v>
      </c>
      <c r="FV214" s="2">
        <f t="shared" si="2813"/>
        <v>1</v>
      </c>
      <c r="FW214" s="2" t="e">
        <f t="shared" si="2814"/>
        <v>#VALUE!</v>
      </c>
      <c r="FX214" s="2" t="e">
        <f t="shared" si="2815"/>
        <v>#VALUE!</v>
      </c>
      <c r="FY214" s="2" t="e">
        <f t="shared" si="2816"/>
        <v>#VALUE!</v>
      </c>
      <c r="FZ214" s="2" t="e">
        <f t="shared" si="2817"/>
        <v>#VALUE!</v>
      </c>
      <c r="GA214" s="2" t="e">
        <f t="shared" si="2818"/>
        <v>#VALUE!</v>
      </c>
      <c r="GB214" s="2" t="e">
        <f t="shared" si="2819"/>
        <v>#VALUE!</v>
      </c>
      <c r="GC214" s="2" t="e">
        <f t="shared" si="2820"/>
        <v>#VALUE!</v>
      </c>
      <c r="GD214" s="2" t="e">
        <f t="shared" si="2821"/>
        <v>#VALUE!</v>
      </c>
      <c r="GE214" s="2" t="e">
        <f t="shared" si="2822"/>
        <v>#VALUE!</v>
      </c>
      <c r="GF214" s="2" t="e">
        <f t="shared" si="2823"/>
        <v>#VALUE!</v>
      </c>
      <c r="GG214" s="2" t="e">
        <f t="shared" si="2824"/>
        <v>#VALUE!</v>
      </c>
      <c r="GH214" s="2" t="e">
        <f t="shared" si="2825"/>
        <v>#VALUE!</v>
      </c>
      <c r="GI214" s="2" t="e">
        <f t="shared" si="2826"/>
        <v>#VALUE!</v>
      </c>
      <c r="GJ214" s="2" t="e">
        <f t="shared" si="2827"/>
        <v>#VALUE!</v>
      </c>
      <c r="GK214" s="2" t="e">
        <f t="shared" si="2828"/>
        <v>#VALUE!</v>
      </c>
      <c r="GL214" s="2" t="e">
        <f t="shared" si="2829"/>
        <v>#VALUE!</v>
      </c>
      <c r="GM214" s="2" t="e">
        <f t="shared" si="2830"/>
        <v>#VALUE!</v>
      </c>
      <c r="GN214" s="2" t="e">
        <f t="shared" si="2831"/>
        <v>#VALUE!</v>
      </c>
      <c r="GO214" s="2" t="e">
        <f t="shared" si="2832"/>
        <v>#VALUE!</v>
      </c>
      <c r="GP214" s="2" t="e">
        <f t="shared" si="2833"/>
        <v>#VALUE!</v>
      </c>
      <c r="GQ214" s="2" t="e">
        <f t="shared" si="2834"/>
        <v>#VALUE!</v>
      </c>
      <c r="GR214" s="2" t="e">
        <f t="shared" si="2835"/>
        <v>#VALUE!</v>
      </c>
      <c r="GS214" s="2" t="e">
        <f t="shared" si="2836"/>
        <v>#VALUE!</v>
      </c>
      <c r="GT214" s="2">
        <f t="shared" si="2837"/>
        <v>1</v>
      </c>
      <c r="GU214" s="2" t="e">
        <f t="shared" si="2838"/>
        <v>#VALUE!</v>
      </c>
      <c r="GV214" s="2" t="e">
        <f t="shared" si="2839"/>
        <v>#VALUE!</v>
      </c>
      <c r="GW214" s="2" t="e">
        <f t="shared" si="2840"/>
        <v>#VALUE!</v>
      </c>
      <c r="GX214" s="2" t="e">
        <f t="shared" si="2841"/>
        <v>#VALUE!</v>
      </c>
      <c r="GY214" s="2" t="e">
        <f t="shared" si="2842"/>
        <v>#VALUE!</v>
      </c>
      <c r="GZ214" s="2" t="e">
        <f t="shared" si="2843"/>
        <v>#VALUE!</v>
      </c>
      <c r="HA214" s="2" t="e">
        <f t="shared" si="2844"/>
        <v>#VALUE!</v>
      </c>
      <c r="HB214" s="2" t="e">
        <f t="shared" si="2845"/>
        <v>#VALUE!</v>
      </c>
      <c r="HC214" s="2" t="e">
        <f t="shared" si="2846"/>
        <v>#VALUE!</v>
      </c>
      <c r="HD214" s="2" t="e">
        <f t="shared" si="2847"/>
        <v>#VALUE!</v>
      </c>
      <c r="HE214" s="2" t="e">
        <f t="shared" si="2848"/>
        <v>#VALUE!</v>
      </c>
      <c r="HF214" s="2" t="e">
        <f t="shared" si="2849"/>
        <v>#VALUE!</v>
      </c>
      <c r="HG214" s="2" t="e">
        <f t="shared" si="2850"/>
        <v>#VALUE!</v>
      </c>
      <c r="HH214" s="2" t="e">
        <f t="shared" si="2851"/>
        <v>#VALUE!</v>
      </c>
      <c r="HI214" s="2" t="e">
        <f t="shared" si="2852"/>
        <v>#VALUE!</v>
      </c>
      <c r="HJ214" s="2" t="e">
        <f t="shared" si="2853"/>
        <v>#VALUE!</v>
      </c>
      <c r="HK214" s="2" t="e">
        <f t="shared" si="2854"/>
        <v>#VALUE!</v>
      </c>
      <c r="HL214" s="2" t="e">
        <f t="shared" si="2855"/>
        <v>#VALUE!</v>
      </c>
      <c r="HM214" s="2" t="e">
        <f t="shared" si="2856"/>
        <v>#VALUE!</v>
      </c>
      <c r="HN214" s="2" t="e">
        <f t="shared" si="2857"/>
        <v>#VALUE!</v>
      </c>
      <c r="HO214" s="2" t="e">
        <f t="shared" si="2858"/>
        <v>#VALUE!</v>
      </c>
      <c r="HP214" s="2" t="e">
        <f t="shared" si="2859"/>
        <v>#VALUE!</v>
      </c>
      <c r="HQ214" s="2" t="e">
        <f t="shared" si="2860"/>
        <v>#VALUE!</v>
      </c>
      <c r="HR214" s="2">
        <f t="shared" si="2861"/>
        <v>1</v>
      </c>
      <c r="HS214" s="2" t="e">
        <f t="shared" si="2862"/>
        <v>#VALUE!</v>
      </c>
      <c r="HT214" s="2" t="e">
        <f t="shared" si="2863"/>
        <v>#VALUE!</v>
      </c>
      <c r="HU214" s="2" t="e">
        <f t="shared" si="2864"/>
        <v>#VALUE!</v>
      </c>
      <c r="HV214" s="2" t="e">
        <f t="shared" si="2865"/>
        <v>#VALUE!</v>
      </c>
      <c r="HW214" s="2" t="e">
        <f t="shared" si="2866"/>
        <v>#VALUE!</v>
      </c>
      <c r="HX214" s="2" t="e">
        <f t="shared" si="2867"/>
        <v>#VALUE!</v>
      </c>
      <c r="HY214" s="2" t="e">
        <f t="shared" si="2868"/>
        <v>#VALUE!</v>
      </c>
      <c r="HZ214" s="2" t="e">
        <f t="shared" si="2869"/>
        <v>#VALUE!</v>
      </c>
      <c r="IA214" s="2" t="e">
        <f t="shared" si="2870"/>
        <v>#VALUE!</v>
      </c>
      <c r="IB214" s="2" t="e">
        <f t="shared" si="2871"/>
        <v>#VALUE!</v>
      </c>
      <c r="IC214" s="2" t="e">
        <f t="shared" si="2872"/>
        <v>#VALUE!</v>
      </c>
      <c r="ID214" s="2" t="e">
        <f t="shared" si="2873"/>
        <v>#VALUE!</v>
      </c>
      <c r="IE214" s="2" t="e">
        <f t="shared" si="2874"/>
        <v>#VALUE!</v>
      </c>
      <c r="IF214" s="2" t="e">
        <f t="shared" si="2875"/>
        <v>#VALUE!</v>
      </c>
      <c r="IG214" s="2" t="e">
        <f t="shared" si="2876"/>
        <v>#VALUE!</v>
      </c>
      <c r="IH214" s="2" t="e">
        <f t="shared" si="2877"/>
        <v>#VALUE!</v>
      </c>
      <c r="II214" s="2" t="e">
        <f t="shared" si="2878"/>
        <v>#VALUE!</v>
      </c>
      <c r="IJ214" s="2" t="e">
        <f t="shared" si="2879"/>
        <v>#VALUE!</v>
      </c>
      <c r="IK214" s="2" t="e">
        <f t="shared" si="2880"/>
        <v>#VALUE!</v>
      </c>
      <c r="IL214" s="2" t="e">
        <f t="shared" si="2881"/>
        <v>#VALUE!</v>
      </c>
      <c r="IM214" s="2" t="e">
        <f t="shared" si="2882"/>
        <v>#VALUE!</v>
      </c>
      <c r="IN214" s="2" t="e">
        <f t="shared" si="2883"/>
        <v>#VALUE!</v>
      </c>
      <c r="IO214" s="2" t="e">
        <f t="shared" si="2884"/>
        <v>#VALUE!</v>
      </c>
      <c r="IP214" s="2">
        <f t="shared" si="2885"/>
        <v>0</v>
      </c>
      <c r="IQ214" s="2" t="e">
        <f t="shared" si="2886"/>
        <v>#VALUE!</v>
      </c>
      <c r="IR214" s="2" t="e">
        <f t="shared" si="2887"/>
        <v>#VALUE!</v>
      </c>
      <c r="IS214" s="2" t="e">
        <f t="shared" si="2888"/>
        <v>#VALUE!</v>
      </c>
      <c r="IT214" s="2" t="e">
        <f t="shared" si="2889"/>
        <v>#VALUE!</v>
      </c>
      <c r="IU214" s="2" t="e">
        <f t="shared" si="2890"/>
        <v>#VALUE!</v>
      </c>
      <c r="IV214" s="2" t="e">
        <f t="shared" si="2891"/>
        <v>#VALUE!</v>
      </c>
      <c r="IW214" s="2" t="e">
        <f t="shared" si="2892"/>
        <v>#VALUE!</v>
      </c>
      <c r="IX214" s="2" t="e">
        <f t="shared" si="2893"/>
        <v>#VALUE!</v>
      </c>
      <c r="IY214" s="2" t="e">
        <f t="shared" si="2894"/>
        <v>#VALUE!</v>
      </c>
      <c r="IZ214" s="2" t="e">
        <f t="shared" si="2895"/>
        <v>#VALUE!</v>
      </c>
      <c r="JA214" s="2" t="e">
        <f t="shared" si="2896"/>
        <v>#VALUE!</v>
      </c>
      <c r="JB214" s="2" t="e">
        <f t="shared" si="2897"/>
        <v>#VALUE!</v>
      </c>
      <c r="JC214" s="2" t="e">
        <f t="shared" si="2898"/>
        <v>#VALUE!</v>
      </c>
      <c r="JD214" s="2" t="e">
        <f t="shared" si="2899"/>
        <v>#VALUE!</v>
      </c>
      <c r="JE214" s="2" t="e">
        <f t="shared" si="2900"/>
        <v>#VALUE!</v>
      </c>
      <c r="JF214" s="2" t="e">
        <f t="shared" si="2901"/>
        <v>#VALUE!</v>
      </c>
      <c r="JG214" s="2" t="e">
        <f t="shared" si="2902"/>
        <v>#VALUE!</v>
      </c>
      <c r="JH214" s="2" t="e">
        <f t="shared" si="2903"/>
        <v>#VALUE!</v>
      </c>
      <c r="JI214" s="2" t="e">
        <f t="shared" si="2904"/>
        <v>#VALUE!</v>
      </c>
      <c r="JJ214" s="2" t="e">
        <f t="shared" si="2905"/>
        <v>#VALUE!</v>
      </c>
      <c r="JK214" s="2" t="e">
        <f t="shared" si="2906"/>
        <v>#VALUE!</v>
      </c>
      <c r="JL214" s="2" t="e">
        <f t="shared" si="2907"/>
        <v>#VALUE!</v>
      </c>
      <c r="JM214" s="2" t="e">
        <f t="shared" si="2908"/>
        <v>#VALUE!</v>
      </c>
      <c r="JN214" s="2">
        <f t="shared" si="2909"/>
        <v>0</v>
      </c>
      <c r="JO214" s="2" t="e">
        <f t="shared" si="2910"/>
        <v>#VALUE!</v>
      </c>
      <c r="JP214" s="2" t="e">
        <f t="shared" si="2911"/>
        <v>#VALUE!</v>
      </c>
      <c r="JQ214" s="2" t="e">
        <f t="shared" si="2912"/>
        <v>#VALUE!</v>
      </c>
      <c r="JR214" s="2" t="e">
        <f t="shared" si="2913"/>
        <v>#VALUE!</v>
      </c>
      <c r="JS214" s="2" t="e">
        <f t="shared" si="2914"/>
        <v>#VALUE!</v>
      </c>
      <c r="JT214" s="2" t="e">
        <f t="shared" si="2915"/>
        <v>#VALUE!</v>
      </c>
      <c r="JU214" s="2" t="e">
        <f t="shared" si="2916"/>
        <v>#VALUE!</v>
      </c>
      <c r="JV214" s="2" t="e">
        <f t="shared" si="2917"/>
        <v>#VALUE!</v>
      </c>
      <c r="JW214" s="2" t="e">
        <f t="shared" si="2918"/>
        <v>#VALUE!</v>
      </c>
      <c r="JX214" s="2" t="e">
        <f t="shared" si="2919"/>
        <v>#VALUE!</v>
      </c>
      <c r="JY214" s="2" t="e">
        <f t="shared" si="2920"/>
        <v>#VALUE!</v>
      </c>
      <c r="JZ214" s="2" t="e">
        <f t="shared" si="2921"/>
        <v>#VALUE!</v>
      </c>
      <c r="KA214" s="2" t="e">
        <f t="shared" si="2922"/>
        <v>#VALUE!</v>
      </c>
      <c r="KB214" s="2" t="e">
        <f t="shared" si="2923"/>
        <v>#VALUE!</v>
      </c>
      <c r="KC214" s="2" t="e">
        <f t="shared" si="2924"/>
        <v>#VALUE!</v>
      </c>
      <c r="KD214" s="2" t="e">
        <f t="shared" si="2925"/>
        <v>#VALUE!</v>
      </c>
      <c r="KE214" s="2" t="e">
        <f t="shared" si="2926"/>
        <v>#VALUE!</v>
      </c>
      <c r="KF214" s="2" t="e">
        <f t="shared" si="2927"/>
        <v>#VALUE!</v>
      </c>
      <c r="KG214" s="2" t="e">
        <f t="shared" si="2928"/>
        <v>#VALUE!</v>
      </c>
      <c r="KH214" s="2" t="e">
        <f t="shared" si="2929"/>
        <v>#VALUE!</v>
      </c>
      <c r="KI214" s="2" t="e">
        <f t="shared" si="2930"/>
        <v>#VALUE!</v>
      </c>
      <c r="KJ214" s="2" t="e">
        <f t="shared" si="2931"/>
        <v>#VALUE!</v>
      </c>
      <c r="KK214" s="2" t="e">
        <f t="shared" si="2932"/>
        <v>#VALUE!</v>
      </c>
      <c r="KL214" s="2">
        <f t="shared" si="2933"/>
        <v>0</v>
      </c>
      <c r="KM214" s="2" t="e">
        <f t="shared" si="2934"/>
        <v>#VALUE!</v>
      </c>
      <c r="KN214" s="2" t="e">
        <f t="shared" si="2935"/>
        <v>#VALUE!</v>
      </c>
      <c r="KO214" s="2" t="e">
        <f t="shared" si="2936"/>
        <v>#VALUE!</v>
      </c>
      <c r="KP214" s="2" t="e">
        <f t="shared" si="2937"/>
        <v>#VALUE!</v>
      </c>
      <c r="KQ214" s="2" t="e">
        <f t="shared" si="2938"/>
        <v>#VALUE!</v>
      </c>
      <c r="KR214" s="2" t="e">
        <f t="shared" si="2939"/>
        <v>#VALUE!</v>
      </c>
      <c r="KS214" s="2" t="e">
        <f t="shared" si="2940"/>
        <v>#VALUE!</v>
      </c>
      <c r="KT214" s="2" t="e">
        <f t="shared" si="2941"/>
        <v>#VALUE!</v>
      </c>
      <c r="KU214" s="2" t="e">
        <f t="shared" si="2942"/>
        <v>#VALUE!</v>
      </c>
      <c r="KV214" s="2" t="e">
        <f t="shared" si="2943"/>
        <v>#VALUE!</v>
      </c>
      <c r="KW214" s="2" t="e">
        <f t="shared" si="2944"/>
        <v>#VALUE!</v>
      </c>
      <c r="KX214" s="2" t="e">
        <f t="shared" si="2945"/>
        <v>#VALUE!</v>
      </c>
      <c r="KY214" s="2" t="e">
        <f t="shared" si="2946"/>
        <v>#VALUE!</v>
      </c>
      <c r="KZ214" s="2" t="e">
        <f t="shared" si="2947"/>
        <v>#VALUE!</v>
      </c>
      <c r="LA214" s="2" t="e">
        <f t="shared" si="2948"/>
        <v>#VALUE!</v>
      </c>
      <c r="LB214" s="2" t="e">
        <f t="shared" si="2949"/>
        <v>#VALUE!</v>
      </c>
      <c r="LC214" s="2" t="e">
        <f t="shared" si="2950"/>
        <v>#VALUE!</v>
      </c>
      <c r="LD214" s="2" t="e">
        <f t="shared" si="2951"/>
        <v>#VALUE!</v>
      </c>
      <c r="LE214" s="2" t="e">
        <f t="shared" si="2952"/>
        <v>#VALUE!</v>
      </c>
      <c r="LF214" s="2" t="e">
        <f t="shared" si="2953"/>
        <v>#VALUE!</v>
      </c>
      <c r="LG214" s="2" t="e">
        <f t="shared" si="2954"/>
        <v>#VALUE!</v>
      </c>
      <c r="LH214" s="2" t="e">
        <f t="shared" si="2955"/>
        <v>#VALUE!</v>
      </c>
      <c r="LI214" s="2" t="e">
        <f t="shared" si="2956"/>
        <v>#VALUE!</v>
      </c>
      <c r="LJ214" s="2">
        <f t="shared" si="2957"/>
        <v>0</v>
      </c>
      <c r="LK214" s="2" t="e">
        <f t="shared" si="2958"/>
        <v>#VALUE!</v>
      </c>
      <c r="LL214" s="2" t="e">
        <f t="shared" si="2959"/>
        <v>#VALUE!</v>
      </c>
      <c r="LM214" s="2" t="e">
        <f t="shared" si="2960"/>
        <v>#VALUE!</v>
      </c>
      <c r="LN214" s="2" t="e">
        <f t="shared" si="2961"/>
        <v>#VALUE!</v>
      </c>
      <c r="LO214" s="2" t="e">
        <f t="shared" si="2962"/>
        <v>#VALUE!</v>
      </c>
      <c r="LP214" s="2" t="e">
        <f t="shared" si="2963"/>
        <v>#VALUE!</v>
      </c>
      <c r="LQ214" s="2" t="e">
        <f t="shared" si="2964"/>
        <v>#VALUE!</v>
      </c>
      <c r="LR214" s="2" t="e">
        <f t="shared" si="2965"/>
        <v>#VALUE!</v>
      </c>
      <c r="LS214" s="2" t="e">
        <f t="shared" si="2966"/>
        <v>#VALUE!</v>
      </c>
      <c r="LT214" s="2" t="e">
        <f t="shared" si="2967"/>
        <v>#VALUE!</v>
      </c>
      <c r="LU214" s="2" t="e">
        <f t="shared" si="2968"/>
        <v>#VALUE!</v>
      </c>
      <c r="LV214" s="2" t="e">
        <f t="shared" si="2969"/>
        <v>#VALUE!</v>
      </c>
      <c r="LW214" s="2" t="e">
        <f t="shared" si="2970"/>
        <v>#VALUE!</v>
      </c>
      <c r="LX214" s="2" t="e">
        <f t="shared" si="2971"/>
        <v>#VALUE!</v>
      </c>
      <c r="LY214" s="2" t="e">
        <f t="shared" si="2972"/>
        <v>#VALUE!</v>
      </c>
      <c r="LZ214" s="2" t="e">
        <f t="shared" si="2973"/>
        <v>#VALUE!</v>
      </c>
      <c r="MA214" s="2" t="e">
        <f t="shared" si="2974"/>
        <v>#VALUE!</v>
      </c>
      <c r="MB214" s="2" t="e">
        <f t="shared" si="2975"/>
        <v>#VALUE!</v>
      </c>
      <c r="MC214" s="2" t="e">
        <f t="shared" si="2976"/>
        <v>#VALUE!</v>
      </c>
      <c r="MD214" s="2" t="e">
        <f t="shared" si="2977"/>
        <v>#VALUE!</v>
      </c>
      <c r="ME214" s="2" t="e">
        <f t="shared" si="2978"/>
        <v>#VALUE!</v>
      </c>
      <c r="MF214" s="2" t="e">
        <f t="shared" si="2979"/>
        <v>#VALUE!</v>
      </c>
      <c r="MG214" s="2" t="e">
        <f t="shared" si="2980"/>
        <v>#VALUE!</v>
      </c>
      <c r="MH214" s="2">
        <f t="shared" si="2981"/>
        <v>1</v>
      </c>
      <c r="MI214" s="2" t="e">
        <f t="shared" si="2982"/>
        <v>#VALUE!</v>
      </c>
      <c r="MJ214" s="2" t="e">
        <f t="shared" si="2983"/>
        <v>#VALUE!</v>
      </c>
      <c r="MK214" s="2" t="e">
        <f t="shared" si="2984"/>
        <v>#VALUE!</v>
      </c>
      <c r="ML214" s="2" t="e">
        <f t="shared" si="2985"/>
        <v>#VALUE!</v>
      </c>
      <c r="MM214" s="2" t="e">
        <f t="shared" si="2986"/>
        <v>#VALUE!</v>
      </c>
      <c r="MN214" s="2" t="e">
        <f t="shared" si="2987"/>
        <v>#VALUE!</v>
      </c>
      <c r="MO214" s="2" t="e">
        <f t="shared" si="2988"/>
        <v>#VALUE!</v>
      </c>
      <c r="MP214" s="2" t="e">
        <f t="shared" si="2989"/>
        <v>#VALUE!</v>
      </c>
      <c r="MQ214" s="2" t="e">
        <f t="shared" si="2990"/>
        <v>#VALUE!</v>
      </c>
      <c r="MR214" s="2" t="e">
        <f t="shared" si="2991"/>
        <v>#VALUE!</v>
      </c>
      <c r="MS214" s="2" t="e">
        <f t="shared" si="2992"/>
        <v>#VALUE!</v>
      </c>
      <c r="MT214" s="2" t="e">
        <f t="shared" si="2993"/>
        <v>#VALUE!</v>
      </c>
      <c r="MU214" s="2" t="e">
        <f t="shared" si="2994"/>
        <v>#VALUE!</v>
      </c>
      <c r="MV214" s="2" t="e">
        <f t="shared" si="2995"/>
        <v>#VALUE!</v>
      </c>
      <c r="MW214" s="2" t="e">
        <f t="shared" si="2996"/>
        <v>#VALUE!</v>
      </c>
      <c r="MX214" s="2" t="e">
        <f t="shared" si="2997"/>
        <v>#VALUE!</v>
      </c>
      <c r="MY214" s="2" t="e">
        <f t="shared" si="2998"/>
        <v>#VALUE!</v>
      </c>
      <c r="MZ214" s="2" t="e">
        <f t="shared" si="2999"/>
        <v>#VALUE!</v>
      </c>
      <c r="NA214" s="2" t="e">
        <f t="shared" si="3000"/>
        <v>#VALUE!</v>
      </c>
      <c r="NB214" s="2" t="e">
        <f t="shared" si="3001"/>
        <v>#VALUE!</v>
      </c>
      <c r="NC214" s="2" t="e">
        <f t="shared" si="3002"/>
        <v>#VALUE!</v>
      </c>
      <c r="ND214" s="2" t="e">
        <f t="shared" si="3003"/>
        <v>#VALUE!</v>
      </c>
      <c r="NE214" s="2" t="e">
        <f t="shared" si="3004"/>
        <v>#VALUE!</v>
      </c>
      <c r="NF214" s="2">
        <f t="shared" si="3005"/>
        <v>0</v>
      </c>
      <c r="NG214" s="2">
        <f t="shared" si="3006"/>
        <v>0</v>
      </c>
      <c r="NH214" s="2">
        <f t="shared" si="3007"/>
        <v>0</v>
      </c>
      <c r="NI214" s="2">
        <f t="shared" si="3008"/>
        <v>0</v>
      </c>
      <c r="NJ214" s="2">
        <f t="shared" si="3009"/>
        <v>0</v>
      </c>
      <c r="NK214" s="2">
        <f t="shared" si="3010"/>
        <v>0</v>
      </c>
      <c r="NL214" s="2">
        <f t="shared" si="3011"/>
        <v>0</v>
      </c>
      <c r="NM214" s="2">
        <f t="shared" si="3012"/>
        <v>0</v>
      </c>
      <c r="NN214" s="2">
        <f t="shared" si="3013"/>
        <v>0</v>
      </c>
      <c r="NO214" s="2">
        <f t="shared" si="3014"/>
        <v>0</v>
      </c>
      <c r="NP214" s="2">
        <f t="shared" si="3015"/>
        <v>0</v>
      </c>
      <c r="NQ214" s="2">
        <f t="shared" si="3016"/>
        <v>0</v>
      </c>
      <c r="NR214" s="2">
        <f t="shared" si="3017"/>
        <v>0</v>
      </c>
      <c r="NS214" s="2">
        <f t="shared" si="3018"/>
        <v>0</v>
      </c>
      <c r="NT214" s="2">
        <f t="shared" si="3019"/>
        <v>0</v>
      </c>
      <c r="NU214" s="2">
        <f t="shared" si="3020"/>
        <v>0</v>
      </c>
      <c r="NV214" s="2">
        <f t="shared" si="3021"/>
        <v>0</v>
      </c>
      <c r="NW214" s="2">
        <f t="shared" si="3022"/>
        <v>0</v>
      </c>
      <c r="NX214" s="2">
        <f t="shared" si="3023"/>
        <v>0</v>
      </c>
      <c r="NY214" s="2">
        <f t="shared" si="3024"/>
        <v>0</v>
      </c>
      <c r="NZ214" s="2">
        <f t="shared" si="3025"/>
        <v>0</v>
      </c>
      <c r="OA214" s="2">
        <f t="shared" si="3026"/>
        <v>0</v>
      </c>
      <c r="OB214" s="2">
        <f t="shared" si="3027"/>
        <v>0</v>
      </c>
      <c r="OC214" s="2">
        <f t="shared" si="3028"/>
        <v>0</v>
      </c>
      <c r="OD214" s="2">
        <f>IF(AND(NF214&gt;'Graph Creator'!$K$4,'Detalle de Cuentas'!NF214&lt;='Graph Creator'!$L$4),1,0)</f>
        <v>0</v>
      </c>
      <c r="OE214" s="2">
        <f>IF(AND(NG214&gt;'Graph Creator'!$K$4,'Detalle de Cuentas'!NG214&lt;='Graph Creator'!$L$4),1,0)</f>
        <v>0</v>
      </c>
      <c r="OF214" s="2">
        <f>IF(AND(NH214&gt;'Graph Creator'!$K$4,'Detalle de Cuentas'!NH214&lt;='Graph Creator'!$L$4),1,0)</f>
        <v>0</v>
      </c>
      <c r="OG214" s="2">
        <f>IF(AND(NI214&gt;'Graph Creator'!$K$4,'Detalle de Cuentas'!NI214&lt;='Graph Creator'!$L$4),1,0)</f>
        <v>0</v>
      </c>
      <c r="OH214" s="2">
        <f>IF(AND(NJ214&gt;'Graph Creator'!$K$4,'Detalle de Cuentas'!NJ214&lt;='Graph Creator'!$L$4),1,0)</f>
        <v>0</v>
      </c>
      <c r="OI214" s="2">
        <f>IF(AND(NK214&gt;'Graph Creator'!$K$4,'Detalle de Cuentas'!NK214&lt;='Graph Creator'!$L$4),1,0)</f>
        <v>0</v>
      </c>
      <c r="OJ214" s="2">
        <f>IF(AND(NL214&gt;'Graph Creator'!$K$4,'Detalle de Cuentas'!NL214&lt;='Graph Creator'!$L$4),1,0)</f>
        <v>0</v>
      </c>
      <c r="OK214" s="2">
        <f>IF(AND(NM214&gt;'Graph Creator'!$K$4,'Detalle de Cuentas'!NM214&lt;='Graph Creator'!$L$4),1,0)</f>
        <v>0</v>
      </c>
      <c r="OL214" s="2">
        <f>IF(AND(NN214&gt;'Graph Creator'!$K$4,'Detalle de Cuentas'!NN214&lt;='Graph Creator'!$L$4),1,0)</f>
        <v>0</v>
      </c>
      <c r="OM214" s="2">
        <f>IF(AND(NO214&gt;'Graph Creator'!$K$4,'Detalle de Cuentas'!NO214&lt;='Graph Creator'!$L$4),1,0)</f>
        <v>0</v>
      </c>
      <c r="ON214" s="2">
        <f>IF(AND(NP214&gt;'Graph Creator'!$K$4,'Detalle de Cuentas'!NP214&lt;='Graph Creator'!$L$4),1,0)</f>
        <v>0</v>
      </c>
      <c r="OO214" s="2">
        <f>IF(AND(NQ214&gt;'Graph Creator'!$K$4,'Detalle de Cuentas'!NQ214&lt;='Graph Creator'!$L$4),1,0)</f>
        <v>0</v>
      </c>
      <c r="OP214" s="2">
        <f>IF(AND(NR214&gt;'Graph Creator'!$K$4,'Detalle de Cuentas'!NR214&lt;='Graph Creator'!$L$4),1,0)</f>
        <v>0</v>
      </c>
      <c r="OQ214" s="2">
        <f>IF(AND(NS214&gt;'Graph Creator'!$K$4,'Detalle de Cuentas'!NS214&lt;='Graph Creator'!$L$4),1,0)</f>
        <v>0</v>
      </c>
      <c r="OR214" s="2">
        <f>IF(AND(NT214&gt;'Graph Creator'!$K$4,'Detalle de Cuentas'!NT214&lt;='Graph Creator'!$L$4),1,0)</f>
        <v>0</v>
      </c>
      <c r="OS214" s="2">
        <f>IF(AND(NU214&gt;'Graph Creator'!$K$4,'Detalle de Cuentas'!NU214&lt;='Graph Creator'!$L$4),1,0)</f>
        <v>0</v>
      </c>
      <c r="OT214" s="2">
        <f>IF(AND(NV214&gt;'Graph Creator'!$K$4,'Detalle de Cuentas'!NV214&lt;='Graph Creator'!$L$4),1,0)</f>
        <v>0</v>
      </c>
      <c r="OU214" s="2">
        <f>IF(AND(NW214&gt;'Graph Creator'!$K$4,'Detalle de Cuentas'!NW214&lt;='Graph Creator'!$L$4),1,0)</f>
        <v>0</v>
      </c>
      <c r="OV214" s="2">
        <f>IF(AND(NX214&gt;'Graph Creator'!$K$4,'Detalle de Cuentas'!NX214&lt;='Graph Creator'!$L$4),1,0)</f>
        <v>0</v>
      </c>
      <c r="OW214" s="2">
        <f>IF(AND(NY214&gt;'Graph Creator'!$K$4,'Detalle de Cuentas'!NY214&lt;='Graph Creator'!$L$4),1,0)</f>
        <v>0</v>
      </c>
      <c r="OX214" s="2">
        <f>IF(AND(NZ214&gt;'Graph Creator'!$K$4,'Detalle de Cuentas'!NZ214&lt;='Graph Creator'!$L$4),1,0)</f>
        <v>0</v>
      </c>
      <c r="OY214" s="2">
        <f>IF(AND(OA214&gt;'Graph Creator'!$K$4,'Detalle de Cuentas'!OA214&lt;='Graph Creator'!$L$4),1,0)</f>
        <v>0</v>
      </c>
      <c r="OZ214" s="2">
        <f>IF(AND(OB214&gt;'Graph Creator'!$K$4,'Detalle de Cuentas'!OB214&lt;='Graph Creator'!$L$4),1,0)</f>
        <v>0</v>
      </c>
      <c r="PA214" s="2">
        <f>IF(AND(OC214&gt;'Graph Creator'!$K$4,'Detalle de Cuentas'!OC214&lt;='Graph Creator'!$L$4),1,0)</f>
        <v>0</v>
      </c>
      <c r="PB214" s="2">
        <f>IF(AND(NF214&gt;'Graph Creator'!$L$4,'Detalle de Cuentas'!NF214&lt;='Graph Creator'!$M$4),1,0)</f>
        <v>0</v>
      </c>
      <c r="PC214" s="2">
        <f>IF(AND(NG214&gt;'Graph Creator'!$L$4,'Detalle de Cuentas'!NG214&lt;='Graph Creator'!$M$4),1,0)</f>
        <v>0</v>
      </c>
      <c r="PD214" s="2">
        <f>IF(AND(NH214&gt;'Graph Creator'!$L$4,'Detalle de Cuentas'!NH214&lt;='Graph Creator'!$M$4),1,0)</f>
        <v>0</v>
      </c>
      <c r="PE214" s="2">
        <f>IF(AND(NI214&gt;'Graph Creator'!$L$4,'Detalle de Cuentas'!NI214&lt;='Graph Creator'!$M$4),1,0)</f>
        <v>0</v>
      </c>
      <c r="PF214" s="2">
        <f>IF(AND(NJ214&gt;'Graph Creator'!$L$4,'Detalle de Cuentas'!NJ214&lt;='Graph Creator'!$M$4),1,0)</f>
        <v>0</v>
      </c>
      <c r="PG214" s="2">
        <f>IF(AND(NK214&gt;'Graph Creator'!$L$4,'Detalle de Cuentas'!NK214&lt;='Graph Creator'!$M$4),1,0)</f>
        <v>0</v>
      </c>
      <c r="PH214" s="2">
        <f>IF(AND(NL214&gt;'Graph Creator'!$L$4,'Detalle de Cuentas'!NL214&lt;='Graph Creator'!$M$4),1,0)</f>
        <v>0</v>
      </c>
      <c r="PI214" s="2">
        <f>IF(AND(NM214&gt;'Graph Creator'!$L$4,'Detalle de Cuentas'!NM214&lt;='Graph Creator'!$M$4),1,0)</f>
        <v>0</v>
      </c>
      <c r="PJ214" s="2">
        <f>IF(AND(NN214&gt;'Graph Creator'!$L$4,'Detalle de Cuentas'!NN214&lt;='Graph Creator'!$M$4),1,0)</f>
        <v>0</v>
      </c>
      <c r="PK214" s="2">
        <f>IF(AND(NO214&gt;'Graph Creator'!$L$4,'Detalle de Cuentas'!NO214&lt;='Graph Creator'!$M$4),1,0)</f>
        <v>0</v>
      </c>
      <c r="PL214" s="2">
        <f>IF(AND(NP214&gt;'Graph Creator'!$L$4,'Detalle de Cuentas'!NP214&lt;='Graph Creator'!$M$4),1,0)</f>
        <v>0</v>
      </c>
      <c r="PM214" s="2">
        <f>IF(AND(NQ214&gt;'Graph Creator'!$L$4,'Detalle de Cuentas'!NQ214&lt;='Graph Creator'!$M$4),1,0)</f>
        <v>0</v>
      </c>
      <c r="PN214" s="2">
        <f>IF(AND(NR214&gt;'Graph Creator'!$L$4,'Detalle de Cuentas'!NR214&lt;='Graph Creator'!$M$4),1,0)</f>
        <v>0</v>
      </c>
      <c r="PO214" s="2">
        <f>IF(AND(NS214&gt;'Graph Creator'!$L$4,'Detalle de Cuentas'!NS214&lt;='Graph Creator'!$M$4),1,0)</f>
        <v>0</v>
      </c>
      <c r="PP214" s="2">
        <f>IF(AND(NT214&gt;'Graph Creator'!$L$4,'Detalle de Cuentas'!NT214&lt;='Graph Creator'!$M$4),1,0)</f>
        <v>0</v>
      </c>
      <c r="PQ214" s="2">
        <f>IF(AND(NU214&gt;'Graph Creator'!$L$4,'Detalle de Cuentas'!NU214&lt;='Graph Creator'!$M$4),1,0)</f>
        <v>0</v>
      </c>
      <c r="PR214" s="2">
        <f>IF(AND(NV214&gt;'Graph Creator'!$L$4,'Detalle de Cuentas'!NV214&lt;='Graph Creator'!$M$4),1,0)</f>
        <v>0</v>
      </c>
      <c r="PS214" s="2">
        <f>IF(AND(NW214&gt;'Graph Creator'!$L$4,'Detalle de Cuentas'!NW214&lt;='Graph Creator'!$M$4),1,0)</f>
        <v>0</v>
      </c>
      <c r="PT214" s="2">
        <f>IF(AND(NX214&gt;'Graph Creator'!$L$4,'Detalle de Cuentas'!NX214&lt;='Graph Creator'!$M$4),1,0)</f>
        <v>0</v>
      </c>
      <c r="PU214" s="2">
        <f>IF(AND(NY214&gt;'Graph Creator'!$L$4,'Detalle de Cuentas'!NY214&lt;='Graph Creator'!$M$4),1,0)</f>
        <v>0</v>
      </c>
      <c r="PV214" s="2">
        <f>IF(AND(NZ214&gt;'Graph Creator'!$L$4,'Detalle de Cuentas'!NZ214&lt;='Graph Creator'!$M$4),1,0)</f>
        <v>0</v>
      </c>
      <c r="PW214" s="2">
        <f>IF(AND(OA214&gt;'Graph Creator'!$L$4,'Detalle de Cuentas'!OA214&lt;='Graph Creator'!$M$4),1,0)</f>
        <v>0</v>
      </c>
      <c r="PX214" s="2">
        <f>IF(AND(OB214&gt;'Graph Creator'!$L$4,'Detalle de Cuentas'!OB214&lt;='Graph Creator'!$M$4),1,0)</f>
        <v>0</v>
      </c>
      <c r="PY214" s="2">
        <f>IF(AND(OC214&gt;'Graph Creator'!$L$4,'Detalle de Cuentas'!OC214&lt;='Graph Creator'!$M$4),1,0)</f>
        <v>0</v>
      </c>
      <c r="PZ214" s="2">
        <f>IF(AND(NF214&gt;'Graph Creator'!$M$4,'Detalle de Cuentas'!NF214&lt;='Graph Creator'!$N$4),1,0)</f>
        <v>0</v>
      </c>
      <c r="QA214" s="2">
        <f>IF(AND(NG214&gt;'Graph Creator'!$M$4,'Detalle de Cuentas'!NG214&lt;='Graph Creator'!$N$4),1,0)</f>
        <v>0</v>
      </c>
      <c r="QB214" s="2">
        <f>IF(AND(NH214&gt;'Graph Creator'!$M$4,'Detalle de Cuentas'!NH214&lt;='Graph Creator'!$N$4),1,0)</f>
        <v>0</v>
      </c>
      <c r="QC214" s="2">
        <f>IF(AND(NI214&gt;'Graph Creator'!$M$4,'Detalle de Cuentas'!NI214&lt;='Graph Creator'!$N$4),1,0)</f>
        <v>0</v>
      </c>
      <c r="QD214" s="2">
        <f>IF(AND(NJ214&gt;'Graph Creator'!$M$4,'Detalle de Cuentas'!NJ214&lt;='Graph Creator'!$N$4),1,0)</f>
        <v>0</v>
      </c>
      <c r="QE214" s="2">
        <f>IF(AND(NK214&gt;'Graph Creator'!$M$4,'Detalle de Cuentas'!NK214&lt;='Graph Creator'!$N$4),1,0)</f>
        <v>0</v>
      </c>
      <c r="QF214" s="2">
        <f>IF(AND(NL214&gt;'Graph Creator'!$M$4,'Detalle de Cuentas'!NL214&lt;='Graph Creator'!$N$4),1,0)</f>
        <v>0</v>
      </c>
      <c r="QG214" s="2">
        <f>IF(AND(NM214&gt;'Graph Creator'!$M$4,'Detalle de Cuentas'!NM214&lt;='Graph Creator'!$N$4),1,0)</f>
        <v>0</v>
      </c>
      <c r="QH214" s="2">
        <f>IF(AND(NN214&gt;'Graph Creator'!$M$4,'Detalle de Cuentas'!NN214&lt;='Graph Creator'!$N$4),1,0)</f>
        <v>0</v>
      </c>
      <c r="QI214" s="2">
        <f>IF(AND(NO214&gt;'Graph Creator'!$M$4,'Detalle de Cuentas'!NO214&lt;='Graph Creator'!$N$4),1,0)</f>
        <v>0</v>
      </c>
      <c r="QJ214" s="2">
        <f>IF(AND(NP214&gt;'Graph Creator'!$M$4,'Detalle de Cuentas'!NP214&lt;='Graph Creator'!$N$4),1,0)</f>
        <v>0</v>
      </c>
      <c r="QK214" s="2">
        <f>IF(AND(NQ214&gt;'Graph Creator'!$M$4,'Detalle de Cuentas'!NQ214&lt;='Graph Creator'!$N$4),1,0)</f>
        <v>0</v>
      </c>
      <c r="QL214" s="2">
        <f>IF(AND(NR214&gt;'Graph Creator'!$M$4,'Detalle de Cuentas'!NR214&lt;='Graph Creator'!$N$4),1,0)</f>
        <v>0</v>
      </c>
      <c r="QM214" s="2">
        <f>IF(AND(NS214&gt;'Graph Creator'!$M$4,'Detalle de Cuentas'!NS214&lt;='Graph Creator'!$N$4),1,0)</f>
        <v>0</v>
      </c>
      <c r="QN214" s="2">
        <f>IF(AND(NT214&gt;'Graph Creator'!$M$4,'Detalle de Cuentas'!NT214&lt;='Graph Creator'!$N$4),1,0)</f>
        <v>0</v>
      </c>
      <c r="QO214" s="2">
        <f>IF(AND(NU214&gt;'Graph Creator'!$M$4,'Detalle de Cuentas'!NU214&lt;='Graph Creator'!$N$4),1,0)</f>
        <v>0</v>
      </c>
      <c r="QP214" s="2">
        <f>IF(AND(NV214&gt;'Graph Creator'!$M$4,'Detalle de Cuentas'!NV214&lt;='Graph Creator'!$N$4),1,0)</f>
        <v>0</v>
      </c>
      <c r="QQ214" s="2">
        <f>IF(AND(NW214&gt;'Graph Creator'!$M$4,'Detalle de Cuentas'!NW214&lt;='Graph Creator'!$N$4),1,0)</f>
        <v>0</v>
      </c>
      <c r="QR214" s="2">
        <f>IF(AND(NX214&gt;'Graph Creator'!$M$4,'Detalle de Cuentas'!NX214&lt;='Graph Creator'!$N$4),1,0)</f>
        <v>0</v>
      </c>
      <c r="QS214" s="2">
        <f>IF(AND(NY214&gt;'Graph Creator'!$M$4,'Detalle de Cuentas'!NY214&lt;='Graph Creator'!$N$4),1,0)</f>
        <v>0</v>
      </c>
      <c r="QT214" s="2">
        <f>IF(AND(NZ214&gt;'Graph Creator'!$M$4,'Detalle de Cuentas'!NZ214&lt;='Graph Creator'!$N$4),1,0)</f>
        <v>0</v>
      </c>
      <c r="QU214" s="2">
        <f>IF(AND(OA214&gt;'Graph Creator'!$M$4,'Detalle de Cuentas'!OA214&lt;='Graph Creator'!$N$4),1,0)</f>
        <v>0</v>
      </c>
      <c r="QV214" s="2">
        <f>IF(AND(OB214&gt;'Graph Creator'!$M$4,'Detalle de Cuentas'!OB214&lt;='Graph Creator'!$N$4),1,0)</f>
        <v>0</v>
      </c>
      <c r="QW214" s="2">
        <f>IF(AND(OC214&gt;'Graph Creator'!$M$4,'Detalle de Cuentas'!OC214&lt;='Graph Creator'!$N$4),1,0)</f>
        <v>0</v>
      </c>
      <c r="QX214" s="2">
        <f>IF(AND(NF214&gt;'Graph Creator'!$N$4,'Detalle de Cuentas'!NF214&lt;='Graph Creator'!$O$4),1,0)</f>
        <v>0</v>
      </c>
      <c r="QY214" s="2">
        <f>IF(AND(NG214&gt;'Graph Creator'!$N$4,'Detalle de Cuentas'!NG214&lt;='Graph Creator'!$O$4),1,0)</f>
        <v>0</v>
      </c>
      <c r="QZ214" s="2">
        <f>IF(AND(NH214&gt;'Graph Creator'!$N$4,'Detalle de Cuentas'!NH214&lt;='Graph Creator'!$O$4),1,0)</f>
        <v>0</v>
      </c>
      <c r="RA214" s="2">
        <f>IF(AND(NI214&gt;'Graph Creator'!$N$4,'Detalle de Cuentas'!NI214&lt;='Graph Creator'!$O$4),1,0)</f>
        <v>0</v>
      </c>
      <c r="RB214" s="2">
        <f>IF(AND(NJ214&gt;'Graph Creator'!$N$4,'Detalle de Cuentas'!NJ214&lt;='Graph Creator'!$O$4),1,0)</f>
        <v>0</v>
      </c>
      <c r="RC214" s="2">
        <f>IF(AND(NK214&gt;'Graph Creator'!$N$4,'Detalle de Cuentas'!NK214&lt;='Graph Creator'!$O$4),1,0)</f>
        <v>0</v>
      </c>
      <c r="RD214" s="2">
        <f>IF(AND(NL214&gt;'Graph Creator'!$N$4,'Detalle de Cuentas'!NL214&lt;='Graph Creator'!$O$4),1,0)</f>
        <v>0</v>
      </c>
      <c r="RE214" s="2">
        <f>IF(AND(NM214&gt;'Graph Creator'!$N$4,'Detalle de Cuentas'!NM214&lt;='Graph Creator'!$O$4),1,0)</f>
        <v>0</v>
      </c>
      <c r="RF214" s="2">
        <f>IF(AND(NN214&gt;'Graph Creator'!$N$4,'Detalle de Cuentas'!NN214&lt;='Graph Creator'!$O$4),1,0)</f>
        <v>0</v>
      </c>
      <c r="RG214" s="2">
        <f>IF(AND(NO214&gt;'Graph Creator'!$N$4,'Detalle de Cuentas'!NO214&lt;='Graph Creator'!$O$4),1,0)</f>
        <v>0</v>
      </c>
      <c r="RH214" s="2">
        <f>IF(AND(NP214&gt;'Graph Creator'!$N$4,'Detalle de Cuentas'!NP214&lt;='Graph Creator'!$O$4),1,0)</f>
        <v>0</v>
      </c>
      <c r="RI214" s="2">
        <f>IF(AND(NQ214&gt;'Graph Creator'!$N$4,'Detalle de Cuentas'!NQ214&lt;='Graph Creator'!$O$4),1,0)</f>
        <v>0</v>
      </c>
      <c r="RJ214" s="2">
        <f>IF(AND(NR214&gt;'Graph Creator'!$N$4,'Detalle de Cuentas'!NR214&lt;='Graph Creator'!$O$4),1,0)</f>
        <v>0</v>
      </c>
      <c r="RK214" s="2">
        <f>IF(AND(NS214&gt;'Graph Creator'!$N$4,'Detalle de Cuentas'!NS214&lt;='Graph Creator'!$O$4),1,0)</f>
        <v>0</v>
      </c>
      <c r="RL214" s="2">
        <f>IF(AND(NT214&gt;'Graph Creator'!$N$4,'Detalle de Cuentas'!NT214&lt;='Graph Creator'!$O$4),1,0)</f>
        <v>0</v>
      </c>
      <c r="RM214" s="2">
        <f>IF(AND(NU214&gt;'Graph Creator'!$N$4,'Detalle de Cuentas'!NU214&lt;='Graph Creator'!$O$4),1,0)</f>
        <v>0</v>
      </c>
      <c r="RN214" s="2">
        <f>IF(AND(NV214&gt;'Graph Creator'!$N$4,'Detalle de Cuentas'!NV214&lt;='Graph Creator'!$O$4),1,0)</f>
        <v>0</v>
      </c>
      <c r="RO214" s="2">
        <f>IF(AND(NW214&gt;'Graph Creator'!$N$4,'Detalle de Cuentas'!NW214&lt;='Graph Creator'!$O$4),1,0)</f>
        <v>0</v>
      </c>
      <c r="RP214" s="2">
        <f>IF(AND(NX214&gt;'Graph Creator'!$N$4,'Detalle de Cuentas'!NX214&lt;='Graph Creator'!$O$4),1,0)</f>
        <v>0</v>
      </c>
      <c r="RQ214" s="2">
        <f>IF(AND(NY214&gt;'Graph Creator'!$N$4,'Detalle de Cuentas'!NY214&lt;='Graph Creator'!$O$4),1,0)</f>
        <v>0</v>
      </c>
      <c r="RR214" s="2">
        <f>IF(AND(NZ214&gt;'Graph Creator'!$N$4,'Detalle de Cuentas'!NZ214&lt;='Graph Creator'!$O$4),1,0)</f>
        <v>0</v>
      </c>
      <c r="RS214" s="2">
        <f>IF(AND(OA214&gt;'Graph Creator'!$N$4,'Detalle de Cuentas'!OA214&lt;='Graph Creator'!$O$4),1,0)</f>
        <v>0</v>
      </c>
      <c r="RT214" s="2">
        <f>IF(AND(OB214&gt;'Graph Creator'!$N$4,'Detalle de Cuentas'!OB214&lt;='Graph Creator'!$O$4),1,0)</f>
        <v>0</v>
      </c>
      <c r="RU214" s="2">
        <f>IF(AND(OC214&gt;'Graph Creator'!$N$4,'Detalle de Cuentas'!OC214&lt;='Graph Creator'!$O$4),1,0)</f>
        <v>0</v>
      </c>
      <c r="RV214" s="2" t="e">
        <f t="shared" si="2613"/>
        <v>#VALUE!</v>
      </c>
      <c r="RW214" s="2" t="e">
        <f t="shared" si="2614"/>
        <v>#VALUE!</v>
      </c>
      <c r="RX214" s="2" t="e">
        <f t="shared" si="2615"/>
        <v>#VALUE!</v>
      </c>
      <c r="RY214" s="2" t="e">
        <f t="shared" si="2616"/>
        <v>#VALUE!</v>
      </c>
      <c r="RZ214" s="2" t="e">
        <f t="shared" si="2617"/>
        <v>#VALUE!</v>
      </c>
      <c r="SA214" s="2" t="e">
        <f t="shared" si="2618"/>
        <v>#VALUE!</v>
      </c>
      <c r="SB214" s="2" t="e">
        <f t="shared" si="2619"/>
        <v>#VALUE!</v>
      </c>
      <c r="SC214" s="2" t="e">
        <f t="shared" si="2620"/>
        <v>#VALUE!</v>
      </c>
      <c r="SD214" s="2" t="e">
        <f t="shared" si="2621"/>
        <v>#VALUE!</v>
      </c>
      <c r="SE214" s="2" t="e">
        <f t="shared" si="2622"/>
        <v>#VALUE!</v>
      </c>
      <c r="SF214" s="2" t="e">
        <f t="shared" si="2623"/>
        <v>#VALUE!</v>
      </c>
      <c r="SG214" s="2" t="e">
        <f t="shared" si="2624"/>
        <v>#VALUE!</v>
      </c>
      <c r="SH214" s="2" t="e">
        <f t="shared" si="2625"/>
        <v>#VALUE!</v>
      </c>
      <c r="SI214" s="2" t="e">
        <f t="shared" si="2626"/>
        <v>#VALUE!</v>
      </c>
      <c r="SJ214" s="2" t="e">
        <f t="shared" si="2627"/>
        <v>#VALUE!</v>
      </c>
      <c r="SK214" s="2" t="e">
        <f t="shared" si="2628"/>
        <v>#VALUE!</v>
      </c>
      <c r="SL214" s="2" t="e">
        <f t="shared" si="2629"/>
        <v>#VALUE!</v>
      </c>
      <c r="SM214" s="2" t="e">
        <f t="shared" si="2630"/>
        <v>#VALUE!</v>
      </c>
      <c r="SN214" s="2" t="e">
        <f t="shared" si="2631"/>
        <v>#VALUE!</v>
      </c>
      <c r="SO214" s="2" t="e">
        <f t="shared" si="2632"/>
        <v>#VALUE!</v>
      </c>
      <c r="SP214" s="2" t="e">
        <f t="shared" si="2633"/>
        <v>#VALUE!</v>
      </c>
      <c r="SQ214" s="2" t="e">
        <f t="shared" si="2634"/>
        <v>#VALUE!</v>
      </c>
      <c r="SR214" s="2" t="e">
        <f t="shared" si="2635"/>
        <v>#VALUE!</v>
      </c>
      <c r="SS214" s="2" t="e">
        <f t="shared" si="2636"/>
        <v>#VALUE!</v>
      </c>
      <c r="ST214" s="2" t="e">
        <f t="shared" si="2637"/>
        <v>#VALUE!</v>
      </c>
      <c r="SU214" s="2" t="e">
        <f t="shared" si="2638"/>
        <v>#VALUE!</v>
      </c>
      <c r="SV214" s="2" t="e">
        <f t="shared" si="2639"/>
        <v>#VALUE!</v>
      </c>
      <c r="SW214" s="2" t="e">
        <f t="shared" si="2640"/>
        <v>#VALUE!</v>
      </c>
      <c r="SX214" s="2" t="e">
        <f t="shared" si="2641"/>
        <v>#VALUE!</v>
      </c>
      <c r="SY214" s="2" t="e">
        <f t="shared" si="2642"/>
        <v>#VALUE!</v>
      </c>
      <c r="SZ214" s="2" t="e">
        <f t="shared" si="2643"/>
        <v>#VALUE!</v>
      </c>
      <c r="TA214" s="2" t="e">
        <f t="shared" si="2644"/>
        <v>#VALUE!</v>
      </c>
      <c r="TB214" s="2" t="e">
        <f t="shared" si="2645"/>
        <v>#VALUE!</v>
      </c>
      <c r="TC214" s="2" t="e">
        <f t="shared" si="2646"/>
        <v>#VALUE!</v>
      </c>
      <c r="TD214" s="2" t="e">
        <f t="shared" si="2647"/>
        <v>#VALUE!</v>
      </c>
      <c r="TE214" s="2" t="e">
        <f t="shared" si="2648"/>
        <v>#VALUE!</v>
      </c>
      <c r="TF214" s="2" t="str">
        <f>IF(DZ214=1,IF(SUM(DZ$17:DZ214)&lt;2,""&amp;B214,", "&amp;B214),"")</f>
        <v/>
      </c>
      <c r="TG214" s="2" t="str">
        <f t="shared" si="3029"/>
        <v/>
      </c>
      <c r="TH214" s="2">
        <f t="shared" si="2649"/>
        <v>0</v>
      </c>
      <c r="TI214" s="14" t="str">
        <f t="shared" si="3030"/>
        <v/>
      </c>
      <c r="TJ214" s="14" t="e">
        <f t="shared" si="3031"/>
        <v>#VALUE!</v>
      </c>
      <c r="TK214" s="14" t="e">
        <f t="shared" si="3032"/>
        <v>#VALUE!</v>
      </c>
      <c r="TL214" s="14" t="e">
        <f t="shared" si="3033"/>
        <v>#VALUE!</v>
      </c>
      <c r="TM214" s="14" t="e">
        <f t="shared" si="3034"/>
        <v>#VALUE!</v>
      </c>
      <c r="TN214" s="14" t="e">
        <f t="shared" si="3035"/>
        <v>#VALUE!</v>
      </c>
      <c r="TO214" s="14" t="e">
        <f t="shared" si="3036"/>
        <v>#VALUE!</v>
      </c>
      <c r="TP214" s="14" t="e">
        <f t="shared" si="3037"/>
        <v>#VALUE!</v>
      </c>
      <c r="TQ214" s="14" t="e">
        <f t="shared" si="3038"/>
        <v>#VALUE!</v>
      </c>
      <c r="TR214" s="14" t="e">
        <f t="shared" si="3039"/>
        <v>#VALUE!</v>
      </c>
      <c r="TS214" s="14" t="e">
        <f t="shared" si="3040"/>
        <v>#VALUE!</v>
      </c>
      <c r="TT214" s="14" t="e">
        <f t="shared" si="3041"/>
        <v>#VALUE!</v>
      </c>
      <c r="TU214" s="14" t="e">
        <f t="shared" si="3042"/>
        <v>#VALUE!</v>
      </c>
      <c r="TV214" s="14" t="e">
        <f t="shared" si="3043"/>
        <v>#VALUE!</v>
      </c>
      <c r="TW214" s="14" t="e">
        <f t="shared" si="3044"/>
        <v>#VALUE!</v>
      </c>
      <c r="TX214" s="14" t="e">
        <f t="shared" si="3045"/>
        <v>#VALUE!</v>
      </c>
      <c r="TY214" s="14" t="e">
        <f t="shared" si="3046"/>
        <v>#VALUE!</v>
      </c>
      <c r="TZ214" s="14" t="e">
        <f t="shared" si="3047"/>
        <v>#VALUE!</v>
      </c>
      <c r="UA214" s="14" t="e">
        <f t="shared" si="3048"/>
        <v>#VALUE!</v>
      </c>
      <c r="UB214" s="14" t="e">
        <f t="shared" si="3049"/>
        <v>#VALUE!</v>
      </c>
      <c r="UC214" s="14" t="e">
        <f t="shared" si="3050"/>
        <v>#VALUE!</v>
      </c>
      <c r="UD214" s="14" t="e">
        <f t="shared" si="3051"/>
        <v>#VALUE!</v>
      </c>
      <c r="UE214" s="14" t="e">
        <f t="shared" si="3052"/>
        <v>#VALUE!</v>
      </c>
      <c r="UF214" s="14" t="e">
        <f t="shared" si="3053"/>
        <v>#VALUE!</v>
      </c>
      <c r="UH214" s="2">
        <f>IF($C$4-$R214&gt;'Graph Creator'!$E$2*'Graph Creator'!$D$13*12,0,1)</f>
        <v>1</v>
      </c>
      <c r="UJ214" s="2" t="e">
        <f t="shared" si="3054"/>
        <v>#VALUE!</v>
      </c>
      <c r="UK214" s="2" t="e">
        <f t="shared" si="3055"/>
        <v>#VALUE!</v>
      </c>
      <c r="UL214" s="2" t="e">
        <f t="shared" si="3056"/>
        <v>#VALUE!</v>
      </c>
      <c r="UM214" s="2" t="e">
        <f t="shared" si="3057"/>
        <v>#VALUE!</v>
      </c>
      <c r="UN214" s="2" t="e">
        <f t="shared" si="3058"/>
        <v>#VALUE!</v>
      </c>
      <c r="UO214" s="2" t="e">
        <f t="shared" si="3059"/>
        <v>#VALUE!</v>
      </c>
      <c r="UP214" s="2" t="e">
        <f t="shared" si="3060"/>
        <v>#VALUE!</v>
      </c>
      <c r="UQ214" s="2" t="e">
        <f t="shared" si="3061"/>
        <v>#VALUE!</v>
      </c>
      <c r="UR214" s="2" t="e">
        <f t="shared" si="3062"/>
        <v>#VALUE!</v>
      </c>
      <c r="US214" s="2" t="e">
        <f t="shared" si="3063"/>
        <v>#VALUE!</v>
      </c>
      <c r="UT214" s="2" t="e">
        <f t="shared" si="3064"/>
        <v>#VALUE!</v>
      </c>
      <c r="UU214" s="2" t="e">
        <f t="shared" si="3065"/>
        <v>#VALUE!</v>
      </c>
      <c r="UV214" s="2" t="e">
        <f t="shared" si="3066"/>
        <v>#VALUE!</v>
      </c>
      <c r="UW214" s="2" t="e">
        <f t="shared" si="3067"/>
        <v>#VALUE!</v>
      </c>
      <c r="UX214" s="2" t="e">
        <f t="shared" si="3068"/>
        <v>#VALUE!</v>
      </c>
      <c r="UY214" s="2" t="e">
        <f t="shared" si="3069"/>
        <v>#VALUE!</v>
      </c>
      <c r="UZ214" s="2" t="e">
        <f t="shared" si="3070"/>
        <v>#VALUE!</v>
      </c>
      <c r="VA214" s="2" t="e">
        <f t="shared" si="3071"/>
        <v>#VALUE!</v>
      </c>
      <c r="VB214" s="2" t="e">
        <f t="shared" si="3072"/>
        <v>#VALUE!</v>
      </c>
      <c r="VC214" s="2" t="e">
        <f t="shared" si="3073"/>
        <v>#VALUE!</v>
      </c>
      <c r="VD214" s="2" t="e">
        <f t="shared" si="3074"/>
        <v>#VALUE!</v>
      </c>
      <c r="VE214" s="2" t="e">
        <f t="shared" si="3075"/>
        <v>#VALUE!</v>
      </c>
      <c r="VF214" s="2" t="e">
        <f t="shared" si="3076"/>
        <v>#VALUE!</v>
      </c>
      <c r="VG214" s="2" t="e">
        <f t="shared" si="3077"/>
        <v>#VALUE!</v>
      </c>
      <c r="VH214" s="2" t="e">
        <f t="shared" si="3078"/>
        <v>#VALUE!</v>
      </c>
      <c r="VI214" s="2" t="e">
        <f t="shared" si="3079"/>
        <v>#VALUE!</v>
      </c>
      <c r="VJ214" s="2" t="e">
        <f t="shared" si="3080"/>
        <v>#VALUE!</v>
      </c>
      <c r="VK214" s="2" t="e">
        <f t="shared" si="3081"/>
        <v>#VALUE!</v>
      </c>
      <c r="VL214" s="2" t="e">
        <f t="shared" si="3082"/>
        <v>#VALUE!</v>
      </c>
      <c r="VM214" s="2" t="e">
        <f t="shared" si="3083"/>
        <v>#VALUE!</v>
      </c>
      <c r="VN214" s="2" t="e">
        <f t="shared" si="3084"/>
        <v>#VALUE!</v>
      </c>
      <c r="VO214" s="2" t="e">
        <f t="shared" si="3085"/>
        <v>#VALUE!</v>
      </c>
      <c r="VP214" s="2" t="e">
        <f t="shared" si="3086"/>
        <v>#VALUE!</v>
      </c>
      <c r="VQ214" s="2" t="e">
        <f t="shared" si="3087"/>
        <v>#VALUE!</v>
      </c>
      <c r="VR214" s="2" t="e">
        <f t="shared" si="3088"/>
        <v>#VALUE!</v>
      </c>
      <c r="VS214" s="2" t="e">
        <f t="shared" si="3089"/>
        <v>#VALUE!</v>
      </c>
      <c r="VT214" s="98">
        <f t="shared" si="2652"/>
        <v>0</v>
      </c>
      <c r="VU214" s="98">
        <f t="shared" si="2528"/>
        <v>0</v>
      </c>
      <c r="VV214" s="98">
        <f t="shared" si="2529"/>
        <v>0</v>
      </c>
      <c r="VW214" s="98">
        <f t="shared" si="2530"/>
        <v>0</v>
      </c>
      <c r="VX214" s="98">
        <f t="shared" si="2531"/>
        <v>0</v>
      </c>
      <c r="VY214" s="98">
        <f t="shared" si="2532"/>
        <v>0</v>
      </c>
      <c r="VZ214" s="98">
        <f t="shared" si="2533"/>
        <v>0</v>
      </c>
      <c r="WA214" s="98">
        <f t="shared" si="2534"/>
        <v>0</v>
      </c>
      <c r="WB214" s="98">
        <f t="shared" si="2535"/>
        <v>0</v>
      </c>
      <c r="WC214" s="98">
        <f t="shared" si="2536"/>
        <v>0</v>
      </c>
      <c r="WD214" s="98">
        <f t="shared" si="2537"/>
        <v>0</v>
      </c>
      <c r="WE214" s="98">
        <f t="shared" si="2538"/>
        <v>0</v>
      </c>
      <c r="WF214" s="98">
        <f t="shared" si="2539"/>
        <v>0</v>
      </c>
      <c r="WG214" s="98">
        <f t="shared" si="2540"/>
        <v>0</v>
      </c>
      <c r="WH214" s="98">
        <f t="shared" si="2541"/>
        <v>0</v>
      </c>
      <c r="WI214" s="98">
        <f t="shared" si="2542"/>
        <v>0</v>
      </c>
      <c r="WJ214" s="98">
        <f t="shared" si="2543"/>
        <v>0</v>
      </c>
      <c r="WK214" s="98">
        <f t="shared" si="2544"/>
        <v>0</v>
      </c>
      <c r="WL214" s="98">
        <f t="shared" si="2545"/>
        <v>0</v>
      </c>
      <c r="WM214" s="98">
        <f t="shared" si="2546"/>
        <v>0</v>
      </c>
      <c r="WN214" s="98">
        <f t="shared" si="2547"/>
        <v>0</v>
      </c>
      <c r="WO214" s="98">
        <f t="shared" si="2548"/>
        <v>0</v>
      </c>
      <c r="WP214" s="98">
        <f t="shared" si="2549"/>
        <v>0</v>
      </c>
      <c r="WQ214" s="98">
        <f t="shared" si="2550"/>
        <v>0</v>
      </c>
      <c r="WR214" s="98">
        <f>IFERROR(INDEX('Score Calculation'!$D$38:$D$41,MATCH('Detalle de Cuentas'!VT214,'Score Calculation'!$C$38:$C$41,1)),0)</f>
        <v>4</v>
      </c>
      <c r="WS214" s="98">
        <f>IFERROR(INDEX('Score Calculation'!$D$38:$D$41,MATCH('Detalle de Cuentas'!VU214,'Score Calculation'!$C$38:$C$41,1)),0)</f>
        <v>4</v>
      </c>
      <c r="WT214" s="98">
        <f>IFERROR(INDEX('Score Calculation'!$D$38:$D$41,MATCH('Detalle de Cuentas'!VV214,'Score Calculation'!$C$38:$C$41,1)),0)</f>
        <v>4</v>
      </c>
      <c r="WU214" s="98">
        <f>IFERROR(INDEX('Score Calculation'!$D$38:$D$41,MATCH('Detalle de Cuentas'!VW214,'Score Calculation'!$C$38:$C$41,1)),0)</f>
        <v>4</v>
      </c>
      <c r="WV214" s="98">
        <f>IFERROR(INDEX('Score Calculation'!$D$38:$D$41,MATCH('Detalle de Cuentas'!VX214,'Score Calculation'!$C$38:$C$41,1)),0)</f>
        <v>4</v>
      </c>
      <c r="WW214" s="98">
        <f>IFERROR(INDEX('Score Calculation'!$D$38:$D$41,MATCH('Detalle de Cuentas'!VY214,'Score Calculation'!$C$38:$C$41,1)),0)</f>
        <v>4</v>
      </c>
      <c r="WX214" s="98">
        <f>IFERROR(INDEX('Score Calculation'!$D$38:$D$41,MATCH('Detalle de Cuentas'!VZ214,'Score Calculation'!$C$38:$C$41,1)),0)</f>
        <v>4</v>
      </c>
      <c r="WY214" s="98">
        <f>IFERROR(INDEX('Score Calculation'!$D$38:$D$41,MATCH('Detalle de Cuentas'!WA214,'Score Calculation'!$C$38:$C$41,1)),0)</f>
        <v>4</v>
      </c>
      <c r="WZ214" s="98">
        <f>IFERROR(INDEX('Score Calculation'!$D$38:$D$41,MATCH('Detalle de Cuentas'!WB214,'Score Calculation'!$C$38:$C$41,1)),0)</f>
        <v>4</v>
      </c>
      <c r="XA214" s="98">
        <f>IFERROR(INDEX('Score Calculation'!$D$38:$D$41,MATCH('Detalle de Cuentas'!WC214,'Score Calculation'!$C$38:$C$41,1)),0)</f>
        <v>4</v>
      </c>
      <c r="XB214" s="98">
        <f>IFERROR(INDEX('Score Calculation'!$D$38:$D$41,MATCH('Detalle de Cuentas'!WD214,'Score Calculation'!$C$38:$C$41,1)),0)</f>
        <v>4</v>
      </c>
      <c r="XC214" s="98">
        <f>IFERROR(INDEX('Score Calculation'!$D$38:$D$41,MATCH('Detalle de Cuentas'!WE214,'Score Calculation'!$C$38:$C$41,1)),0)</f>
        <v>4</v>
      </c>
      <c r="XD214" s="98">
        <f>IFERROR(INDEX('Score Calculation'!$D$38:$D$41,MATCH('Detalle de Cuentas'!WF214,'Score Calculation'!$C$38:$C$41,1)),0)</f>
        <v>4</v>
      </c>
      <c r="XE214" s="98">
        <f>IFERROR(INDEX('Score Calculation'!$D$38:$D$41,MATCH('Detalle de Cuentas'!WG214,'Score Calculation'!$C$38:$C$41,1)),0)</f>
        <v>4</v>
      </c>
      <c r="XF214" s="98">
        <f>IFERROR(INDEX('Score Calculation'!$D$38:$D$41,MATCH('Detalle de Cuentas'!WH214,'Score Calculation'!$C$38:$C$41,1)),0)</f>
        <v>4</v>
      </c>
      <c r="XG214" s="98">
        <f>IFERROR(INDEX('Score Calculation'!$D$38:$D$41,MATCH('Detalle de Cuentas'!WI214,'Score Calculation'!$C$38:$C$41,1)),0)</f>
        <v>4</v>
      </c>
      <c r="XH214" s="98">
        <f>IFERROR(INDEX('Score Calculation'!$D$38:$D$41,MATCH('Detalle de Cuentas'!WJ214,'Score Calculation'!$C$38:$C$41,1)),0)</f>
        <v>4</v>
      </c>
      <c r="XI214" s="98">
        <f>IFERROR(INDEX('Score Calculation'!$D$38:$D$41,MATCH('Detalle de Cuentas'!WK214,'Score Calculation'!$C$38:$C$41,1)),0)</f>
        <v>4</v>
      </c>
      <c r="XJ214" s="98">
        <f>IFERROR(INDEX('Score Calculation'!$D$38:$D$41,MATCH('Detalle de Cuentas'!WL214,'Score Calculation'!$C$38:$C$41,1)),0)</f>
        <v>4</v>
      </c>
      <c r="XK214" s="98">
        <f>IFERROR(INDEX('Score Calculation'!$D$38:$D$41,MATCH('Detalle de Cuentas'!WM214,'Score Calculation'!$C$38:$C$41,1)),0)</f>
        <v>4</v>
      </c>
      <c r="XL214" s="98">
        <f>IFERROR(INDEX('Score Calculation'!$D$38:$D$41,MATCH('Detalle de Cuentas'!WN214,'Score Calculation'!$C$38:$C$41,1)),0)</f>
        <v>4</v>
      </c>
      <c r="XM214" s="98">
        <f>IFERROR(INDEX('Score Calculation'!$D$38:$D$41,MATCH('Detalle de Cuentas'!WO214,'Score Calculation'!$C$38:$C$41,1)),0)</f>
        <v>4</v>
      </c>
      <c r="XN214" s="98">
        <f>IFERROR(INDEX('Score Calculation'!$D$38:$D$41,MATCH('Detalle de Cuentas'!WP214,'Score Calculation'!$C$38:$C$41,1)),0)</f>
        <v>4</v>
      </c>
      <c r="XO214" s="98">
        <f>IFERROR(INDEX('Score Calculation'!$D$38:$D$41,MATCH('Detalle de Cuentas'!WQ214,'Score Calculation'!$C$38:$C$41,1)),0)</f>
        <v>4</v>
      </c>
      <c r="XP214" s="98">
        <f>IFERROR(INDEX('Score Calculation'!$D$24:$D$31,MATCH('Detalle de Cuentas'!NF214,'Score Calculation'!$C$24:$C$31,1)),0)</f>
        <v>1</v>
      </c>
      <c r="XQ214" s="98">
        <f>IFERROR(INDEX('Score Calculation'!$D$24:$D$31,MATCH('Detalle de Cuentas'!NG214,'Score Calculation'!$C$24:$C$31,1)),0)</f>
        <v>1</v>
      </c>
      <c r="XR214" s="98">
        <f>IFERROR(INDEX('Score Calculation'!$D$24:$D$31,MATCH('Detalle de Cuentas'!NH214,'Score Calculation'!$C$24:$C$31,1)),0)</f>
        <v>1</v>
      </c>
      <c r="XS214" s="98">
        <f>IFERROR(INDEX('Score Calculation'!$D$24:$D$31,MATCH('Detalle de Cuentas'!NI214,'Score Calculation'!$C$24:$C$31,1)),0)</f>
        <v>1</v>
      </c>
      <c r="XT214" s="98">
        <f>IFERROR(INDEX('Score Calculation'!$D$24:$D$31,MATCH('Detalle de Cuentas'!NJ214,'Score Calculation'!$C$24:$C$31,1)),0)</f>
        <v>1</v>
      </c>
      <c r="XU214" s="98">
        <f>IFERROR(INDEX('Score Calculation'!$D$24:$D$31,MATCH('Detalle de Cuentas'!NK214,'Score Calculation'!$C$24:$C$31,1)),0)</f>
        <v>1</v>
      </c>
      <c r="XV214" s="98">
        <f>IFERROR(INDEX('Score Calculation'!$D$24:$D$31,MATCH('Detalle de Cuentas'!NL214,'Score Calculation'!$C$24:$C$31,1)),0)</f>
        <v>1</v>
      </c>
      <c r="XW214" s="98">
        <f>IFERROR(INDEX('Score Calculation'!$D$24:$D$31,MATCH('Detalle de Cuentas'!NM214,'Score Calculation'!$C$24:$C$31,1)),0)</f>
        <v>1</v>
      </c>
      <c r="XX214" s="98">
        <f>IFERROR(INDEX('Score Calculation'!$D$24:$D$31,MATCH('Detalle de Cuentas'!NN214,'Score Calculation'!$C$24:$C$31,1)),0)</f>
        <v>1</v>
      </c>
      <c r="XY214" s="98">
        <f>IFERROR(INDEX('Score Calculation'!$D$24:$D$31,MATCH('Detalle de Cuentas'!NO214,'Score Calculation'!$C$24:$C$31,1)),0)</f>
        <v>1</v>
      </c>
      <c r="XZ214" s="98">
        <f>IFERROR(INDEX('Score Calculation'!$D$24:$D$31,MATCH('Detalle de Cuentas'!NP214,'Score Calculation'!$C$24:$C$31,1)),0)</f>
        <v>1</v>
      </c>
      <c r="YA214" s="98">
        <f>IFERROR(INDEX('Score Calculation'!$D$24:$D$31,MATCH('Detalle de Cuentas'!NQ214,'Score Calculation'!$C$24:$C$31,1)),0)</f>
        <v>1</v>
      </c>
      <c r="YB214" s="98">
        <f>IFERROR(INDEX('Score Calculation'!$D$24:$D$31,MATCH('Detalle de Cuentas'!NR214,'Score Calculation'!$C$24:$C$31,1)),0)</f>
        <v>1</v>
      </c>
      <c r="YC214" s="98">
        <f>IFERROR(INDEX('Score Calculation'!$D$24:$D$31,MATCH('Detalle de Cuentas'!NS214,'Score Calculation'!$C$24:$C$31,1)),0)</f>
        <v>1</v>
      </c>
      <c r="YD214" s="98">
        <f>IFERROR(INDEX('Score Calculation'!$D$24:$D$31,MATCH('Detalle de Cuentas'!NT214,'Score Calculation'!$C$24:$C$31,1)),0)</f>
        <v>1</v>
      </c>
      <c r="YE214" s="98">
        <f>IFERROR(INDEX('Score Calculation'!$D$24:$D$31,MATCH('Detalle de Cuentas'!NU214,'Score Calculation'!$C$24:$C$31,1)),0)</f>
        <v>1</v>
      </c>
      <c r="YF214" s="98">
        <f>IFERROR(INDEX('Score Calculation'!$D$24:$D$31,MATCH('Detalle de Cuentas'!NV214,'Score Calculation'!$C$24:$C$31,1)),0)</f>
        <v>1</v>
      </c>
      <c r="YG214" s="98">
        <f>IFERROR(INDEX('Score Calculation'!$D$24:$D$31,MATCH('Detalle de Cuentas'!NW214,'Score Calculation'!$C$24:$C$31,1)),0)</f>
        <v>1</v>
      </c>
      <c r="YH214" s="98">
        <f>IFERROR(INDEX('Score Calculation'!$D$24:$D$31,MATCH('Detalle de Cuentas'!NX214,'Score Calculation'!$C$24:$C$31,1)),0)</f>
        <v>1</v>
      </c>
      <c r="YI214" s="98">
        <f>IFERROR(INDEX('Score Calculation'!$D$24:$D$31,MATCH('Detalle de Cuentas'!NY214,'Score Calculation'!$C$24:$C$31,1)),0)</f>
        <v>1</v>
      </c>
      <c r="YJ214" s="98">
        <f>IFERROR(INDEX('Score Calculation'!$D$24:$D$31,MATCH('Detalle de Cuentas'!NZ214,'Score Calculation'!$C$24:$C$31,1)),0)</f>
        <v>1</v>
      </c>
      <c r="YK214" s="98">
        <f>IFERROR(INDEX('Score Calculation'!$D$24:$D$31,MATCH('Detalle de Cuentas'!OA214,'Score Calculation'!$C$24:$C$31,1)),0)</f>
        <v>1</v>
      </c>
      <c r="YL214" s="98">
        <f>IFERROR(INDEX('Score Calculation'!$D$24:$D$31,MATCH('Detalle de Cuentas'!OB214,'Score Calculation'!$C$24:$C$31,1)),0)</f>
        <v>1</v>
      </c>
      <c r="YM214" s="98">
        <f>IFERROR(INDEX('Score Calculation'!$D$24:$D$31,MATCH('Detalle de Cuentas'!OC214,'Score Calculation'!$C$24:$C$31,1)),0)</f>
        <v>1</v>
      </c>
      <c r="YN214" s="98">
        <f t="shared" si="2653"/>
        <v>0</v>
      </c>
      <c r="YO214" s="98">
        <f>IF(LEFT(TRIM($D214),15)="GRUPO SOLIDARIO",$L214*'Score Calculation'!$H$5,IF(TRIM('Detalle de Cuentas'!$C214)="Semanal",'Detalle de Cuentas'!$L214*'Score Calculation'!$H$6,'Detalle de Cuentas'!$L214))</f>
        <v>0</v>
      </c>
      <c r="YP214" s="99">
        <f>IFERROR(INDEX('Score Calculation'!$D$54:$D$60,MATCH($YO214,'Score Calculation'!$C$54:$C$60,1)),1)</f>
        <v>0.2</v>
      </c>
      <c r="YQ214" s="99">
        <f>IFERROR(INDEX('Score Calculation'!$D$65:$D$123,MATCH(LEFT(TRIM('Detalle de Cuentas'!$F214),20),'Score Calculation'!$F$65:$F$123,0)),1)</f>
        <v>1</v>
      </c>
      <c r="YR214" s="99">
        <f>IFERROR(INDEX('Score Calculation'!$D$46:$D$49,MATCH('Detalle de Cuentas'!$YN214,'Score Calculation'!$C$46:$C$49,1)),1)</f>
        <v>4</v>
      </c>
      <c r="YS214" s="99">
        <f t="shared" si="2654"/>
        <v>0</v>
      </c>
      <c r="YT214" s="99">
        <f t="shared" si="2655"/>
        <v>0</v>
      </c>
      <c r="YU214" s="98" t="str">
        <f t="shared" si="2656"/>
        <v/>
      </c>
      <c r="YV214" s="109">
        <f t="shared" si="2657"/>
        <v>1</v>
      </c>
      <c r="YW214" s="109">
        <f>IFERROR(INDEX('Score Calculation'!$D$187:$D$245,MATCH(LEFT(TRIM('Detalle de Cuentas'!$F214),20),'Score Calculation'!$F$187:$F$245,0)),1)</f>
        <v>1</v>
      </c>
      <c r="YX214" s="109">
        <f>IFERROR(IF($E214="HIPOTECA",-PMT('Score Calculation'!$H$266/(360/$J214),$G214,$YO214)*(30/$J214),-PMT('Score Calculation'!$H$267/(360/$J214),$G214,$YO214)*(30/$J214)),0)</f>
        <v>0</v>
      </c>
      <c r="YY214" s="109">
        <f t="shared" si="2387"/>
        <v>0</v>
      </c>
      <c r="YZ214" s="109">
        <f t="shared" si="2387"/>
        <v>0</v>
      </c>
      <c r="ZA214" s="109">
        <f t="shared" si="2387"/>
        <v>0</v>
      </c>
      <c r="ZB214" s="109">
        <f t="shared" si="2387"/>
        <v>0</v>
      </c>
      <c r="ZC214" s="109">
        <f t="shared" si="2387"/>
        <v>0</v>
      </c>
      <c r="ZD214" s="109">
        <f t="shared" si="2387"/>
        <v>0</v>
      </c>
      <c r="ZE214" s="109">
        <f t="shared" si="2387"/>
        <v>0</v>
      </c>
      <c r="ZF214" s="109">
        <f t="shared" si="2387"/>
        <v>0</v>
      </c>
      <c r="ZG214" s="109">
        <f t="shared" si="2387"/>
        <v>0</v>
      </c>
      <c r="ZH214" s="109">
        <f t="shared" si="2387"/>
        <v>0</v>
      </c>
      <c r="ZI214" s="109">
        <f t="shared" si="2658"/>
        <v>0</v>
      </c>
    </row>
    <row r="215" spans="2:685" x14ac:dyDescent="0.2">
      <c r="B215" s="41">
        <v>199</v>
      </c>
      <c r="C215" s="42"/>
      <c r="D215" s="42"/>
      <c r="E215" s="42"/>
      <c r="F215" s="42"/>
      <c r="G215" s="42"/>
      <c r="H215" s="42"/>
      <c r="I215" s="29"/>
      <c r="J215" s="6" t="str">
        <f t="shared" si="2420"/>
        <v/>
      </c>
      <c r="K215" s="43"/>
      <c r="L215" s="43"/>
      <c r="M215" s="43"/>
      <c r="N215" s="43"/>
      <c r="O215" s="43"/>
      <c r="P215" s="44" t="str">
        <f t="shared" si="2551"/>
        <v/>
      </c>
      <c r="Q215" s="26"/>
      <c r="R215" s="26"/>
      <c r="S215" s="26"/>
      <c r="T215" s="26"/>
      <c r="U215" s="26"/>
      <c r="V215" s="43"/>
      <c r="W215" s="26"/>
      <c r="X215" s="29"/>
      <c r="Y215" s="6">
        <f>IF('Detalle de Cuentas'!$C$4-$R215&gt;'Graph Creator'!$E$2*'Graph Creator'!$D$13*12,0,1)</f>
        <v>1</v>
      </c>
      <c r="Z215" s="45">
        <f t="shared" si="2662"/>
        <v>0</v>
      </c>
      <c r="AA215" s="2" t="e">
        <f t="shared" si="2663"/>
        <v>#VALUE!</v>
      </c>
      <c r="AB215" s="2" t="e">
        <f t="shared" si="2664"/>
        <v>#VALUE!</v>
      </c>
      <c r="AC215" s="2" t="e">
        <f t="shared" si="2665"/>
        <v>#VALUE!</v>
      </c>
      <c r="AD215" s="2" t="e">
        <f t="shared" si="2666"/>
        <v>#VALUE!</v>
      </c>
      <c r="AE215" s="2" t="e">
        <f t="shared" si="2667"/>
        <v>#VALUE!</v>
      </c>
      <c r="AF215" s="2" t="e">
        <f t="shared" si="2668"/>
        <v>#VALUE!</v>
      </c>
      <c r="AG215" s="2">
        <f t="shared" si="2669"/>
        <v>0</v>
      </c>
      <c r="AH215" s="2">
        <f t="shared" si="2670"/>
        <v>0</v>
      </c>
      <c r="AI215" s="2" t="str">
        <f t="shared" si="2560"/>
        <v/>
      </c>
      <c r="AJ215" s="2" t="str">
        <f t="shared" si="2671"/>
        <v/>
      </c>
      <c r="AK215" s="2" t="str">
        <f t="shared" si="2672"/>
        <v/>
      </c>
      <c r="AL215" s="2" t="str">
        <f t="shared" si="2673"/>
        <v/>
      </c>
      <c r="AM215" s="2" t="str">
        <f t="shared" si="2674"/>
        <v/>
      </c>
      <c r="AN215" s="2" t="str">
        <f t="shared" si="2675"/>
        <v/>
      </c>
      <c r="AO215" s="2" t="str">
        <f t="shared" si="2676"/>
        <v/>
      </c>
      <c r="AP215" s="2" t="str">
        <f t="shared" si="2677"/>
        <v/>
      </c>
      <c r="AQ215" s="2" t="str">
        <f t="shared" si="2678"/>
        <v/>
      </c>
      <c r="AR215" s="2" t="str">
        <f t="shared" si="2679"/>
        <v/>
      </c>
      <c r="AS215" s="2" t="str">
        <f t="shared" si="2680"/>
        <v/>
      </c>
      <c r="AT215" s="2" t="str">
        <f t="shared" si="2681"/>
        <v/>
      </c>
      <c r="AU215" s="2" t="str">
        <f t="shared" si="2682"/>
        <v/>
      </c>
      <c r="AV215" s="2" t="str">
        <f t="shared" si="2683"/>
        <v/>
      </c>
      <c r="AW215" s="2" t="str">
        <f t="shared" si="2684"/>
        <v/>
      </c>
      <c r="AX215" s="2" t="str">
        <f t="shared" si="2685"/>
        <v/>
      </c>
      <c r="AY215" s="2" t="str">
        <f t="shared" si="2686"/>
        <v/>
      </c>
      <c r="AZ215" s="2" t="str">
        <f t="shared" si="2687"/>
        <v/>
      </c>
      <c r="BA215" s="2" t="str">
        <f t="shared" si="2688"/>
        <v/>
      </c>
      <c r="BB215" s="2" t="str">
        <f t="shared" si="2689"/>
        <v/>
      </c>
      <c r="BC215" s="2" t="str">
        <f t="shared" si="2690"/>
        <v/>
      </c>
      <c r="BD215" s="2" t="str">
        <f t="shared" si="2691"/>
        <v/>
      </c>
      <c r="BE215" s="2" t="str">
        <f t="shared" si="2692"/>
        <v/>
      </c>
      <c r="BF215" s="2" t="str">
        <f t="shared" si="2693"/>
        <v/>
      </c>
      <c r="BG215" s="2" t="str">
        <f t="shared" si="2694"/>
        <v/>
      </c>
      <c r="BH215" s="2" t="str">
        <f t="shared" si="2695"/>
        <v/>
      </c>
      <c r="BI215" s="2" t="str">
        <f t="shared" si="2696"/>
        <v/>
      </c>
      <c r="BJ215" s="2" t="str">
        <f t="shared" si="2697"/>
        <v/>
      </c>
      <c r="BK215" s="2" t="str">
        <f t="shared" si="2698"/>
        <v/>
      </c>
      <c r="BL215" s="2" t="str">
        <f t="shared" si="2699"/>
        <v/>
      </c>
      <c r="BM215" s="2" t="str">
        <f t="shared" si="2700"/>
        <v/>
      </c>
      <c r="BN215" s="2" t="str">
        <f t="shared" si="2701"/>
        <v/>
      </c>
      <c r="BO215" s="2" t="str">
        <f t="shared" si="2702"/>
        <v/>
      </c>
      <c r="BP215" s="2" t="str">
        <f t="shared" si="2703"/>
        <v/>
      </c>
      <c r="BQ215" s="2" t="str">
        <f t="shared" si="2704"/>
        <v/>
      </c>
      <c r="BR215" s="2" t="str">
        <f t="shared" si="2705"/>
        <v/>
      </c>
      <c r="BS215" s="2" t="str">
        <f t="shared" si="2706"/>
        <v/>
      </c>
      <c r="BT215" s="2" t="str">
        <f t="shared" si="2707"/>
        <v/>
      </c>
      <c r="BU215" s="2" t="str">
        <f t="shared" si="2708"/>
        <v/>
      </c>
      <c r="BV215" s="2" t="str">
        <f t="shared" si="2709"/>
        <v/>
      </c>
      <c r="BW215" s="2" t="str">
        <f t="shared" si="2710"/>
        <v/>
      </c>
      <c r="BX215" s="2" t="str">
        <f t="shared" si="2711"/>
        <v/>
      </c>
      <c r="BY215" s="2" t="str">
        <f t="shared" si="2712"/>
        <v/>
      </c>
      <c r="BZ215" s="2" t="str">
        <f t="shared" si="2713"/>
        <v/>
      </c>
      <c r="CA215" s="2" t="str">
        <f t="shared" si="2714"/>
        <v/>
      </c>
      <c r="CB215" s="2" t="str">
        <f t="shared" si="2715"/>
        <v/>
      </c>
      <c r="CC215" s="2" t="str">
        <f t="shared" si="2716"/>
        <v/>
      </c>
      <c r="CD215" s="14">
        <f t="shared" si="2717"/>
        <v>0</v>
      </c>
      <c r="CE215" s="14" t="e">
        <f t="shared" si="2718"/>
        <v>#VALUE!</v>
      </c>
      <c r="CF215" s="14" t="e">
        <f t="shared" si="2719"/>
        <v>#VALUE!</v>
      </c>
      <c r="CG215" s="14" t="e">
        <f t="shared" si="2720"/>
        <v>#VALUE!</v>
      </c>
      <c r="CH215" s="14" t="e">
        <f t="shared" si="2721"/>
        <v>#VALUE!</v>
      </c>
      <c r="CI215" s="14" t="e">
        <f t="shared" si="2722"/>
        <v>#VALUE!</v>
      </c>
      <c r="CJ215" s="14" t="e">
        <f t="shared" si="2723"/>
        <v>#VALUE!</v>
      </c>
      <c r="CK215" s="14" t="e">
        <f t="shared" si="2724"/>
        <v>#VALUE!</v>
      </c>
      <c r="CL215" s="14" t="e">
        <f t="shared" si="2725"/>
        <v>#VALUE!</v>
      </c>
      <c r="CM215" s="14" t="e">
        <f t="shared" si="2726"/>
        <v>#VALUE!</v>
      </c>
      <c r="CN215" s="14" t="e">
        <f t="shared" si="2727"/>
        <v>#VALUE!</v>
      </c>
      <c r="CO215" s="14" t="e">
        <f t="shared" si="2728"/>
        <v>#VALUE!</v>
      </c>
      <c r="CP215" s="14" t="e">
        <f t="shared" si="2729"/>
        <v>#VALUE!</v>
      </c>
      <c r="CQ215" s="14" t="e">
        <f t="shared" si="2730"/>
        <v>#VALUE!</v>
      </c>
      <c r="CR215" s="14" t="e">
        <f t="shared" si="2731"/>
        <v>#VALUE!</v>
      </c>
      <c r="CS215" s="14" t="e">
        <f t="shared" si="2732"/>
        <v>#VALUE!</v>
      </c>
      <c r="CT215" s="14" t="e">
        <f t="shared" si="2733"/>
        <v>#VALUE!</v>
      </c>
      <c r="CU215" s="14" t="e">
        <f t="shared" si="2734"/>
        <v>#VALUE!</v>
      </c>
      <c r="CV215" s="14" t="e">
        <f t="shared" si="2735"/>
        <v>#VALUE!</v>
      </c>
      <c r="CW215" s="14" t="e">
        <f t="shared" si="2736"/>
        <v>#VALUE!</v>
      </c>
      <c r="CX215" s="14" t="e">
        <f t="shared" si="2737"/>
        <v>#VALUE!</v>
      </c>
      <c r="CY215" s="14" t="e">
        <f t="shared" si="2738"/>
        <v>#VALUE!</v>
      </c>
      <c r="CZ215" s="14" t="e">
        <f t="shared" si="2739"/>
        <v>#VALUE!</v>
      </c>
      <c r="DA215" s="14" t="e">
        <f t="shared" si="2740"/>
        <v>#VALUE!</v>
      </c>
      <c r="DB215" s="2">
        <f t="shared" si="2741"/>
        <v>0</v>
      </c>
      <c r="DC215" s="2">
        <f t="shared" si="2742"/>
        <v>0</v>
      </c>
      <c r="DD215" s="2">
        <f t="shared" si="2743"/>
        <v>0</v>
      </c>
      <c r="DE215" s="2">
        <f t="shared" si="2744"/>
        <v>0</v>
      </c>
      <c r="DF215" s="2">
        <f t="shared" si="2745"/>
        <v>0</v>
      </c>
      <c r="DG215" s="2">
        <f t="shared" si="2746"/>
        <v>0</v>
      </c>
      <c r="DH215" s="2">
        <f t="shared" si="2747"/>
        <v>0</v>
      </c>
      <c r="DI215" s="2">
        <f t="shared" si="2748"/>
        <v>0</v>
      </c>
      <c r="DJ215" s="2">
        <f t="shared" si="2749"/>
        <v>0</v>
      </c>
      <c r="DK215" s="2">
        <f t="shared" si="2750"/>
        <v>0</v>
      </c>
      <c r="DL215" s="2">
        <f t="shared" si="2751"/>
        <v>0</v>
      </c>
      <c r="DM215" s="2">
        <f t="shared" si="2752"/>
        <v>0</v>
      </c>
      <c r="DN215" s="2">
        <f t="shared" si="2753"/>
        <v>0</v>
      </c>
      <c r="DO215" s="2">
        <f t="shared" si="2754"/>
        <v>0</v>
      </c>
      <c r="DP215" s="2">
        <f t="shared" si="2755"/>
        <v>0</v>
      </c>
      <c r="DQ215" s="2">
        <f t="shared" si="2756"/>
        <v>0</v>
      </c>
      <c r="DR215" s="2">
        <f t="shared" si="2757"/>
        <v>0</v>
      </c>
      <c r="DS215" s="2">
        <f t="shared" si="2758"/>
        <v>0</v>
      </c>
      <c r="DT215" s="2">
        <f t="shared" si="2759"/>
        <v>0</v>
      </c>
      <c r="DU215" s="2">
        <f t="shared" si="2760"/>
        <v>0</v>
      </c>
      <c r="DV215" s="2">
        <f t="shared" si="2761"/>
        <v>0</v>
      </c>
      <c r="DW215" s="2">
        <f t="shared" si="2762"/>
        <v>0</v>
      </c>
      <c r="DX215" s="2">
        <f t="shared" si="2763"/>
        <v>0</v>
      </c>
      <c r="DY215" s="2">
        <f t="shared" si="2764"/>
        <v>0</v>
      </c>
      <c r="DZ215" s="2">
        <f t="shared" si="2765"/>
        <v>0</v>
      </c>
      <c r="EA215" s="2">
        <f t="shared" si="2766"/>
        <v>0</v>
      </c>
      <c r="EB215" s="2">
        <f t="shared" si="2767"/>
        <v>0</v>
      </c>
      <c r="EC215" s="2">
        <f t="shared" si="2768"/>
        <v>0</v>
      </c>
      <c r="ED215" s="2">
        <f t="shared" si="2769"/>
        <v>0</v>
      </c>
      <c r="EE215" s="2">
        <f t="shared" si="2770"/>
        <v>0</v>
      </c>
      <c r="EF215" s="2">
        <f t="shared" si="2771"/>
        <v>0</v>
      </c>
      <c r="EG215" s="2">
        <f t="shared" si="2772"/>
        <v>0</v>
      </c>
      <c r="EH215" s="2">
        <f t="shared" si="2773"/>
        <v>0</v>
      </c>
      <c r="EI215" s="2">
        <f t="shared" si="2774"/>
        <v>0</v>
      </c>
      <c r="EJ215" s="2">
        <f t="shared" si="2775"/>
        <v>0</v>
      </c>
      <c r="EK215" s="2">
        <f t="shared" si="2776"/>
        <v>0</v>
      </c>
      <c r="EL215" s="2">
        <f t="shared" si="2777"/>
        <v>0</v>
      </c>
      <c r="EM215" s="2">
        <f t="shared" si="2778"/>
        <v>0</v>
      </c>
      <c r="EN215" s="2">
        <f t="shared" si="2779"/>
        <v>0</v>
      </c>
      <c r="EO215" s="2">
        <f t="shared" si="2780"/>
        <v>0</v>
      </c>
      <c r="EP215" s="2">
        <f t="shared" si="2781"/>
        <v>0</v>
      </c>
      <c r="EQ215" s="2">
        <f t="shared" si="2782"/>
        <v>0</v>
      </c>
      <c r="ER215" s="2">
        <f t="shared" si="2783"/>
        <v>0</v>
      </c>
      <c r="ES215" s="2">
        <f t="shared" si="2784"/>
        <v>0</v>
      </c>
      <c r="ET215" s="2">
        <f t="shared" si="2785"/>
        <v>0</v>
      </c>
      <c r="EU215" s="2">
        <f t="shared" si="2786"/>
        <v>0</v>
      </c>
      <c r="EV215" s="2">
        <f t="shared" si="2787"/>
        <v>0</v>
      </c>
      <c r="EW215" s="2">
        <f t="shared" si="2788"/>
        <v>0</v>
      </c>
      <c r="EX215" s="2">
        <f t="shared" si="2789"/>
        <v>1</v>
      </c>
      <c r="EY215" s="2" t="e">
        <f t="shared" si="2790"/>
        <v>#VALUE!</v>
      </c>
      <c r="EZ215" s="2" t="e">
        <f t="shared" si="2791"/>
        <v>#VALUE!</v>
      </c>
      <c r="FA215" s="2" t="e">
        <f t="shared" si="2792"/>
        <v>#VALUE!</v>
      </c>
      <c r="FB215" s="2" t="e">
        <f t="shared" si="2793"/>
        <v>#VALUE!</v>
      </c>
      <c r="FC215" s="2" t="e">
        <f t="shared" si="2794"/>
        <v>#VALUE!</v>
      </c>
      <c r="FD215" s="2" t="e">
        <f t="shared" si="2795"/>
        <v>#VALUE!</v>
      </c>
      <c r="FE215" s="2" t="e">
        <f t="shared" si="2796"/>
        <v>#VALUE!</v>
      </c>
      <c r="FF215" s="2" t="e">
        <f t="shared" si="2797"/>
        <v>#VALUE!</v>
      </c>
      <c r="FG215" s="2" t="e">
        <f t="shared" si="2798"/>
        <v>#VALUE!</v>
      </c>
      <c r="FH215" s="2" t="e">
        <f t="shared" si="2799"/>
        <v>#VALUE!</v>
      </c>
      <c r="FI215" s="2" t="e">
        <f t="shared" si="2800"/>
        <v>#VALUE!</v>
      </c>
      <c r="FJ215" s="2" t="e">
        <f t="shared" si="2801"/>
        <v>#VALUE!</v>
      </c>
      <c r="FK215" s="2" t="e">
        <f t="shared" si="2802"/>
        <v>#VALUE!</v>
      </c>
      <c r="FL215" s="2" t="e">
        <f t="shared" si="2803"/>
        <v>#VALUE!</v>
      </c>
      <c r="FM215" s="2" t="e">
        <f t="shared" si="2804"/>
        <v>#VALUE!</v>
      </c>
      <c r="FN215" s="2" t="e">
        <f t="shared" si="2805"/>
        <v>#VALUE!</v>
      </c>
      <c r="FO215" s="2" t="e">
        <f t="shared" si="2806"/>
        <v>#VALUE!</v>
      </c>
      <c r="FP215" s="2" t="e">
        <f t="shared" si="2807"/>
        <v>#VALUE!</v>
      </c>
      <c r="FQ215" s="2" t="e">
        <f t="shared" si="2808"/>
        <v>#VALUE!</v>
      </c>
      <c r="FR215" s="2" t="e">
        <f t="shared" si="2809"/>
        <v>#VALUE!</v>
      </c>
      <c r="FS215" s="2" t="e">
        <f t="shared" si="2810"/>
        <v>#VALUE!</v>
      </c>
      <c r="FT215" s="2" t="e">
        <f t="shared" si="2811"/>
        <v>#VALUE!</v>
      </c>
      <c r="FU215" s="2" t="e">
        <f t="shared" si="2812"/>
        <v>#VALUE!</v>
      </c>
      <c r="FV215" s="2">
        <f t="shared" si="2813"/>
        <v>1</v>
      </c>
      <c r="FW215" s="2" t="e">
        <f t="shared" si="2814"/>
        <v>#VALUE!</v>
      </c>
      <c r="FX215" s="2" t="e">
        <f t="shared" si="2815"/>
        <v>#VALUE!</v>
      </c>
      <c r="FY215" s="2" t="e">
        <f t="shared" si="2816"/>
        <v>#VALUE!</v>
      </c>
      <c r="FZ215" s="2" t="e">
        <f t="shared" si="2817"/>
        <v>#VALUE!</v>
      </c>
      <c r="GA215" s="2" t="e">
        <f t="shared" si="2818"/>
        <v>#VALUE!</v>
      </c>
      <c r="GB215" s="2" t="e">
        <f t="shared" si="2819"/>
        <v>#VALUE!</v>
      </c>
      <c r="GC215" s="2" t="e">
        <f t="shared" si="2820"/>
        <v>#VALUE!</v>
      </c>
      <c r="GD215" s="2" t="e">
        <f t="shared" si="2821"/>
        <v>#VALUE!</v>
      </c>
      <c r="GE215" s="2" t="e">
        <f t="shared" si="2822"/>
        <v>#VALUE!</v>
      </c>
      <c r="GF215" s="2" t="e">
        <f t="shared" si="2823"/>
        <v>#VALUE!</v>
      </c>
      <c r="GG215" s="2" t="e">
        <f t="shared" si="2824"/>
        <v>#VALUE!</v>
      </c>
      <c r="GH215" s="2" t="e">
        <f t="shared" si="2825"/>
        <v>#VALUE!</v>
      </c>
      <c r="GI215" s="2" t="e">
        <f t="shared" si="2826"/>
        <v>#VALUE!</v>
      </c>
      <c r="GJ215" s="2" t="e">
        <f t="shared" si="2827"/>
        <v>#VALUE!</v>
      </c>
      <c r="GK215" s="2" t="e">
        <f t="shared" si="2828"/>
        <v>#VALUE!</v>
      </c>
      <c r="GL215" s="2" t="e">
        <f t="shared" si="2829"/>
        <v>#VALUE!</v>
      </c>
      <c r="GM215" s="2" t="e">
        <f t="shared" si="2830"/>
        <v>#VALUE!</v>
      </c>
      <c r="GN215" s="2" t="e">
        <f t="shared" si="2831"/>
        <v>#VALUE!</v>
      </c>
      <c r="GO215" s="2" t="e">
        <f t="shared" si="2832"/>
        <v>#VALUE!</v>
      </c>
      <c r="GP215" s="2" t="e">
        <f t="shared" si="2833"/>
        <v>#VALUE!</v>
      </c>
      <c r="GQ215" s="2" t="e">
        <f t="shared" si="2834"/>
        <v>#VALUE!</v>
      </c>
      <c r="GR215" s="2" t="e">
        <f t="shared" si="2835"/>
        <v>#VALUE!</v>
      </c>
      <c r="GS215" s="2" t="e">
        <f t="shared" si="2836"/>
        <v>#VALUE!</v>
      </c>
      <c r="GT215" s="2">
        <f t="shared" si="2837"/>
        <v>1</v>
      </c>
      <c r="GU215" s="2" t="e">
        <f t="shared" si="2838"/>
        <v>#VALUE!</v>
      </c>
      <c r="GV215" s="2" t="e">
        <f t="shared" si="2839"/>
        <v>#VALUE!</v>
      </c>
      <c r="GW215" s="2" t="e">
        <f t="shared" si="2840"/>
        <v>#VALUE!</v>
      </c>
      <c r="GX215" s="2" t="e">
        <f t="shared" si="2841"/>
        <v>#VALUE!</v>
      </c>
      <c r="GY215" s="2" t="e">
        <f t="shared" si="2842"/>
        <v>#VALUE!</v>
      </c>
      <c r="GZ215" s="2" t="e">
        <f t="shared" si="2843"/>
        <v>#VALUE!</v>
      </c>
      <c r="HA215" s="2" t="e">
        <f t="shared" si="2844"/>
        <v>#VALUE!</v>
      </c>
      <c r="HB215" s="2" t="e">
        <f t="shared" si="2845"/>
        <v>#VALUE!</v>
      </c>
      <c r="HC215" s="2" t="e">
        <f t="shared" si="2846"/>
        <v>#VALUE!</v>
      </c>
      <c r="HD215" s="2" t="e">
        <f t="shared" si="2847"/>
        <v>#VALUE!</v>
      </c>
      <c r="HE215" s="2" t="e">
        <f t="shared" si="2848"/>
        <v>#VALUE!</v>
      </c>
      <c r="HF215" s="2" t="e">
        <f t="shared" si="2849"/>
        <v>#VALUE!</v>
      </c>
      <c r="HG215" s="2" t="e">
        <f t="shared" si="2850"/>
        <v>#VALUE!</v>
      </c>
      <c r="HH215" s="2" t="e">
        <f t="shared" si="2851"/>
        <v>#VALUE!</v>
      </c>
      <c r="HI215" s="2" t="e">
        <f t="shared" si="2852"/>
        <v>#VALUE!</v>
      </c>
      <c r="HJ215" s="2" t="e">
        <f t="shared" si="2853"/>
        <v>#VALUE!</v>
      </c>
      <c r="HK215" s="2" t="e">
        <f t="shared" si="2854"/>
        <v>#VALUE!</v>
      </c>
      <c r="HL215" s="2" t="e">
        <f t="shared" si="2855"/>
        <v>#VALUE!</v>
      </c>
      <c r="HM215" s="2" t="e">
        <f t="shared" si="2856"/>
        <v>#VALUE!</v>
      </c>
      <c r="HN215" s="2" t="e">
        <f t="shared" si="2857"/>
        <v>#VALUE!</v>
      </c>
      <c r="HO215" s="2" t="e">
        <f t="shared" si="2858"/>
        <v>#VALUE!</v>
      </c>
      <c r="HP215" s="2" t="e">
        <f t="shared" si="2859"/>
        <v>#VALUE!</v>
      </c>
      <c r="HQ215" s="2" t="e">
        <f t="shared" si="2860"/>
        <v>#VALUE!</v>
      </c>
      <c r="HR215" s="2">
        <f t="shared" si="2861"/>
        <v>1</v>
      </c>
      <c r="HS215" s="2" t="e">
        <f t="shared" si="2862"/>
        <v>#VALUE!</v>
      </c>
      <c r="HT215" s="2" t="e">
        <f t="shared" si="2863"/>
        <v>#VALUE!</v>
      </c>
      <c r="HU215" s="2" t="e">
        <f t="shared" si="2864"/>
        <v>#VALUE!</v>
      </c>
      <c r="HV215" s="2" t="e">
        <f t="shared" si="2865"/>
        <v>#VALUE!</v>
      </c>
      <c r="HW215" s="2" t="e">
        <f t="shared" si="2866"/>
        <v>#VALUE!</v>
      </c>
      <c r="HX215" s="2" t="e">
        <f t="shared" si="2867"/>
        <v>#VALUE!</v>
      </c>
      <c r="HY215" s="2" t="e">
        <f t="shared" si="2868"/>
        <v>#VALUE!</v>
      </c>
      <c r="HZ215" s="2" t="e">
        <f t="shared" si="2869"/>
        <v>#VALUE!</v>
      </c>
      <c r="IA215" s="2" t="e">
        <f t="shared" si="2870"/>
        <v>#VALUE!</v>
      </c>
      <c r="IB215" s="2" t="e">
        <f t="shared" si="2871"/>
        <v>#VALUE!</v>
      </c>
      <c r="IC215" s="2" t="e">
        <f t="shared" si="2872"/>
        <v>#VALUE!</v>
      </c>
      <c r="ID215" s="2" t="e">
        <f t="shared" si="2873"/>
        <v>#VALUE!</v>
      </c>
      <c r="IE215" s="2" t="e">
        <f t="shared" si="2874"/>
        <v>#VALUE!</v>
      </c>
      <c r="IF215" s="2" t="e">
        <f t="shared" si="2875"/>
        <v>#VALUE!</v>
      </c>
      <c r="IG215" s="2" t="e">
        <f t="shared" si="2876"/>
        <v>#VALUE!</v>
      </c>
      <c r="IH215" s="2" t="e">
        <f t="shared" si="2877"/>
        <v>#VALUE!</v>
      </c>
      <c r="II215" s="2" t="e">
        <f t="shared" si="2878"/>
        <v>#VALUE!</v>
      </c>
      <c r="IJ215" s="2" t="e">
        <f t="shared" si="2879"/>
        <v>#VALUE!</v>
      </c>
      <c r="IK215" s="2" t="e">
        <f t="shared" si="2880"/>
        <v>#VALUE!</v>
      </c>
      <c r="IL215" s="2" t="e">
        <f t="shared" si="2881"/>
        <v>#VALUE!</v>
      </c>
      <c r="IM215" s="2" t="e">
        <f t="shared" si="2882"/>
        <v>#VALUE!</v>
      </c>
      <c r="IN215" s="2" t="e">
        <f t="shared" si="2883"/>
        <v>#VALUE!</v>
      </c>
      <c r="IO215" s="2" t="e">
        <f t="shared" si="2884"/>
        <v>#VALUE!</v>
      </c>
      <c r="IP215" s="2">
        <f t="shared" si="2885"/>
        <v>0</v>
      </c>
      <c r="IQ215" s="2" t="e">
        <f t="shared" si="2886"/>
        <v>#VALUE!</v>
      </c>
      <c r="IR215" s="2" t="e">
        <f t="shared" si="2887"/>
        <v>#VALUE!</v>
      </c>
      <c r="IS215" s="2" t="e">
        <f t="shared" si="2888"/>
        <v>#VALUE!</v>
      </c>
      <c r="IT215" s="2" t="e">
        <f t="shared" si="2889"/>
        <v>#VALUE!</v>
      </c>
      <c r="IU215" s="2" t="e">
        <f t="shared" si="2890"/>
        <v>#VALUE!</v>
      </c>
      <c r="IV215" s="2" t="e">
        <f t="shared" si="2891"/>
        <v>#VALUE!</v>
      </c>
      <c r="IW215" s="2" t="e">
        <f t="shared" si="2892"/>
        <v>#VALUE!</v>
      </c>
      <c r="IX215" s="2" t="e">
        <f t="shared" si="2893"/>
        <v>#VALUE!</v>
      </c>
      <c r="IY215" s="2" t="e">
        <f t="shared" si="2894"/>
        <v>#VALUE!</v>
      </c>
      <c r="IZ215" s="2" t="e">
        <f t="shared" si="2895"/>
        <v>#VALUE!</v>
      </c>
      <c r="JA215" s="2" t="e">
        <f t="shared" si="2896"/>
        <v>#VALUE!</v>
      </c>
      <c r="JB215" s="2" t="e">
        <f t="shared" si="2897"/>
        <v>#VALUE!</v>
      </c>
      <c r="JC215" s="2" t="e">
        <f t="shared" si="2898"/>
        <v>#VALUE!</v>
      </c>
      <c r="JD215" s="2" t="e">
        <f t="shared" si="2899"/>
        <v>#VALUE!</v>
      </c>
      <c r="JE215" s="2" t="e">
        <f t="shared" si="2900"/>
        <v>#VALUE!</v>
      </c>
      <c r="JF215" s="2" t="e">
        <f t="shared" si="2901"/>
        <v>#VALUE!</v>
      </c>
      <c r="JG215" s="2" t="e">
        <f t="shared" si="2902"/>
        <v>#VALUE!</v>
      </c>
      <c r="JH215" s="2" t="e">
        <f t="shared" si="2903"/>
        <v>#VALUE!</v>
      </c>
      <c r="JI215" s="2" t="e">
        <f t="shared" si="2904"/>
        <v>#VALUE!</v>
      </c>
      <c r="JJ215" s="2" t="e">
        <f t="shared" si="2905"/>
        <v>#VALUE!</v>
      </c>
      <c r="JK215" s="2" t="e">
        <f t="shared" si="2906"/>
        <v>#VALUE!</v>
      </c>
      <c r="JL215" s="2" t="e">
        <f t="shared" si="2907"/>
        <v>#VALUE!</v>
      </c>
      <c r="JM215" s="2" t="e">
        <f t="shared" si="2908"/>
        <v>#VALUE!</v>
      </c>
      <c r="JN215" s="2">
        <f t="shared" si="2909"/>
        <v>0</v>
      </c>
      <c r="JO215" s="2" t="e">
        <f t="shared" si="2910"/>
        <v>#VALUE!</v>
      </c>
      <c r="JP215" s="2" t="e">
        <f t="shared" si="2911"/>
        <v>#VALUE!</v>
      </c>
      <c r="JQ215" s="2" t="e">
        <f t="shared" si="2912"/>
        <v>#VALUE!</v>
      </c>
      <c r="JR215" s="2" t="e">
        <f t="shared" si="2913"/>
        <v>#VALUE!</v>
      </c>
      <c r="JS215" s="2" t="e">
        <f t="shared" si="2914"/>
        <v>#VALUE!</v>
      </c>
      <c r="JT215" s="2" t="e">
        <f t="shared" si="2915"/>
        <v>#VALUE!</v>
      </c>
      <c r="JU215" s="2" t="e">
        <f t="shared" si="2916"/>
        <v>#VALUE!</v>
      </c>
      <c r="JV215" s="2" t="e">
        <f t="shared" si="2917"/>
        <v>#VALUE!</v>
      </c>
      <c r="JW215" s="2" t="e">
        <f t="shared" si="2918"/>
        <v>#VALUE!</v>
      </c>
      <c r="JX215" s="2" t="e">
        <f t="shared" si="2919"/>
        <v>#VALUE!</v>
      </c>
      <c r="JY215" s="2" t="e">
        <f t="shared" si="2920"/>
        <v>#VALUE!</v>
      </c>
      <c r="JZ215" s="2" t="e">
        <f t="shared" si="2921"/>
        <v>#VALUE!</v>
      </c>
      <c r="KA215" s="2" t="e">
        <f t="shared" si="2922"/>
        <v>#VALUE!</v>
      </c>
      <c r="KB215" s="2" t="e">
        <f t="shared" si="2923"/>
        <v>#VALUE!</v>
      </c>
      <c r="KC215" s="2" t="e">
        <f t="shared" si="2924"/>
        <v>#VALUE!</v>
      </c>
      <c r="KD215" s="2" t="e">
        <f t="shared" si="2925"/>
        <v>#VALUE!</v>
      </c>
      <c r="KE215" s="2" t="e">
        <f t="shared" si="2926"/>
        <v>#VALUE!</v>
      </c>
      <c r="KF215" s="2" t="e">
        <f t="shared" si="2927"/>
        <v>#VALUE!</v>
      </c>
      <c r="KG215" s="2" t="e">
        <f t="shared" si="2928"/>
        <v>#VALUE!</v>
      </c>
      <c r="KH215" s="2" t="e">
        <f t="shared" si="2929"/>
        <v>#VALUE!</v>
      </c>
      <c r="KI215" s="2" t="e">
        <f t="shared" si="2930"/>
        <v>#VALUE!</v>
      </c>
      <c r="KJ215" s="2" t="e">
        <f t="shared" si="2931"/>
        <v>#VALUE!</v>
      </c>
      <c r="KK215" s="2" t="e">
        <f t="shared" si="2932"/>
        <v>#VALUE!</v>
      </c>
      <c r="KL215" s="2">
        <f t="shared" si="2933"/>
        <v>0</v>
      </c>
      <c r="KM215" s="2" t="e">
        <f t="shared" si="2934"/>
        <v>#VALUE!</v>
      </c>
      <c r="KN215" s="2" t="e">
        <f t="shared" si="2935"/>
        <v>#VALUE!</v>
      </c>
      <c r="KO215" s="2" t="e">
        <f t="shared" si="2936"/>
        <v>#VALUE!</v>
      </c>
      <c r="KP215" s="2" t="e">
        <f t="shared" si="2937"/>
        <v>#VALUE!</v>
      </c>
      <c r="KQ215" s="2" t="e">
        <f t="shared" si="2938"/>
        <v>#VALUE!</v>
      </c>
      <c r="KR215" s="2" t="e">
        <f t="shared" si="2939"/>
        <v>#VALUE!</v>
      </c>
      <c r="KS215" s="2" t="e">
        <f t="shared" si="2940"/>
        <v>#VALUE!</v>
      </c>
      <c r="KT215" s="2" t="e">
        <f t="shared" si="2941"/>
        <v>#VALUE!</v>
      </c>
      <c r="KU215" s="2" t="e">
        <f t="shared" si="2942"/>
        <v>#VALUE!</v>
      </c>
      <c r="KV215" s="2" t="e">
        <f t="shared" si="2943"/>
        <v>#VALUE!</v>
      </c>
      <c r="KW215" s="2" t="e">
        <f t="shared" si="2944"/>
        <v>#VALUE!</v>
      </c>
      <c r="KX215" s="2" t="e">
        <f t="shared" si="2945"/>
        <v>#VALUE!</v>
      </c>
      <c r="KY215" s="2" t="e">
        <f t="shared" si="2946"/>
        <v>#VALUE!</v>
      </c>
      <c r="KZ215" s="2" t="e">
        <f t="shared" si="2947"/>
        <v>#VALUE!</v>
      </c>
      <c r="LA215" s="2" t="e">
        <f t="shared" si="2948"/>
        <v>#VALUE!</v>
      </c>
      <c r="LB215" s="2" t="e">
        <f t="shared" si="2949"/>
        <v>#VALUE!</v>
      </c>
      <c r="LC215" s="2" t="e">
        <f t="shared" si="2950"/>
        <v>#VALUE!</v>
      </c>
      <c r="LD215" s="2" t="e">
        <f t="shared" si="2951"/>
        <v>#VALUE!</v>
      </c>
      <c r="LE215" s="2" t="e">
        <f t="shared" si="2952"/>
        <v>#VALUE!</v>
      </c>
      <c r="LF215" s="2" t="e">
        <f t="shared" si="2953"/>
        <v>#VALUE!</v>
      </c>
      <c r="LG215" s="2" t="e">
        <f t="shared" si="2954"/>
        <v>#VALUE!</v>
      </c>
      <c r="LH215" s="2" t="e">
        <f t="shared" si="2955"/>
        <v>#VALUE!</v>
      </c>
      <c r="LI215" s="2" t="e">
        <f t="shared" si="2956"/>
        <v>#VALUE!</v>
      </c>
      <c r="LJ215" s="2">
        <f t="shared" si="2957"/>
        <v>0</v>
      </c>
      <c r="LK215" s="2" t="e">
        <f t="shared" si="2958"/>
        <v>#VALUE!</v>
      </c>
      <c r="LL215" s="2" t="e">
        <f t="shared" si="2959"/>
        <v>#VALUE!</v>
      </c>
      <c r="LM215" s="2" t="e">
        <f t="shared" si="2960"/>
        <v>#VALUE!</v>
      </c>
      <c r="LN215" s="2" t="e">
        <f t="shared" si="2961"/>
        <v>#VALUE!</v>
      </c>
      <c r="LO215" s="2" t="e">
        <f t="shared" si="2962"/>
        <v>#VALUE!</v>
      </c>
      <c r="LP215" s="2" t="e">
        <f t="shared" si="2963"/>
        <v>#VALUE!</v>
      </c>
      <c r="LQ215" s="2" t="e">
        <f t="shared" si="2964"/>
        <v>#VALUE!</v>
      </c>
      <c r="LR215" s="2" t="e">
        <f t="shared" si="2965"/>
        <v>#VALUE!</v>
      </c>
      <c r="LS215" s="2" t="e">
        <f t="shared" si="2966"/>
        <v>#VALUE!</v>
      </c>
      <c r="LT215" s="2" t="e">
        <f t="shared" si="2967"/>
        <v>#VALUE!</v>
      </c>
      <c r="LU215" s="2" t="e">
        <f t="shared" si="2968"/>
        <v>#VALUE!</v>
      </c>
      <c r="LV215" s="2" t="e">
        <f t="shared" si="2969"/>
        <v>#VALUE!</v>
      </c>
      <c r="LW215" s="2" t="e">
        <f t="shared" si="2970"/>
        <v>#VALUE!</v>
      </c>
      <c r="LX215" s="2" t="e">
        <f t="shared" si="2971"/>
        <v>#VALUE!</v>
      </c>
      <c r="LY215" s="2" t="e">
        <f t="shared" si="2972"/>
        <v>#VALUE!</v>
      </c>
      <c r="LZ215" s="2" t="e">
        <f t="shared" si="2973"/>
        <v>#VALUE!</v>
      </c>
      <c r="MA215" s="2" t="e">
        <f t="shared" si="2974"/>
        <v>#VALUE!</v>
      </c>
      <c r="MB215" s="2" t="e">
        <f t="shared" si="2975"/>
        <v>#VALUE!</v>
      </c>
      <c r="MC215" s="2" t="e">
        <f t="shared" si="2976"/>
        <v>#VALUE!</v>
      </c>
      <c r="MD215" s="2" t="e">
        <f t="shared" si="2977"/>
        <v>#VALUE!</v>
      </c>
      <c r="ME215" s="2" t="e">
        <f t="shared" si="2978"/>
        <v>#VALUE!</v>
      </c>
      <c r="MF215" s="2" t="e">
        <f t="shared" si="2979"/>
        <v>#VALUE!</v>
      </c>
      <c r="MG215" s="2" t="e">
        <f t="shared" si="2980"/>
        <v>#VALUE!</v>
      </c>
      <c r="MH215" s="2">
        <f t="shared" si="2981"/>
        <v>1</v>
      </c>
      <c r="MI215" s="2" t="e">
        <f t="shared" si="2982"/>
        <v>#VALUE!</v>
      </c>
      <c r="MJ215" s="2" t="e">
        <f t="shared" si="2983"/>
        <v>#VALUE!</v>
      </c>
      <c r="MK215" s="2" t="e">
        <f t="shared" si="2984"/>
        <v>#VALUE!</v>
      </c>
      <c r="ML215" s="2" t="e">
        <f t="shared" si="2985"/>
        <v>#VALUE!</v>
      </c>
      <c r="MM215" s="2" t="e">
        <f t="shared" si="2986"/>
        <v>#VALUE!</v>
      </c>
      <c r="MN215" s="2" t="e">
        <f t="shared" si="2987"/>
        <v>#VALUE!</v>
      </c>
      <c r="MO215" s="2" t="e">
        <f t="shared" si="2988"/>
        <v>#VALUE!</v>
      </c>
      <c r="MP215" s="2" t="e">
        <f t="shared" si="2989"/>
        <v>#VALUE!</v>
      </c>
      <c r="MQ215" s="2" t="e">
        <f t="shared" si="2990"/>
        <v>#VALUE!</v>
      </c>
      <c r="MR215" s="2" t="e">
        <f t="shared" si="2991"/>
        <v>#VALUE!</v>
      </c>
      <c r="MS215" s="2" t="e">
        <f t="shared" si="2992"/>
        <v>#VALUE!</v>
      </c>
      <c r="MT215" s="2" t="e">
        <f t="shared" si="2993"/>
        <v>#VALUE!</v>
      </c>
      <c r="MU215" s="2" t="e">
        <f t="shared" si="2994"/>
        <v>#VALUE!</v>
      </c>
      <c r="MV215" s="2" t="e">
        <f t="shared" si="2995"/>
        <v>#VALUE!</v>
      </c>
      <c r="MW215" s="2" t="e">
        <f t="shared" si="2996"/>
        <v>#VALUE!</v>
      </c>
      <c r="MX215" s="2" t="e">
        <f t="shared" si="2997"/>
        <v>#VALUE!</v>
      </c>
      <c r="MY215" s="2" t="e">
        <f t="shared" si="2998"/>
        <v>#VALUE!</v>
      </c>
      <c r="MZ215" s="2" t="e">
        <f t="shared" si="2999"/>
        <v>#VALUE!</v>
      </c>
      <c r="NA215" s="2" t="e">
        <f t="shared" si="3000"/>
        <v>#VALUE!</v>
      </c>
      <c r="NB215" s="2" t="e">
        <f t="shared" si="3001"/>
        <v>#VALUE!</v>
      </c>
      <c r="NC215" s="2" t="e">
        <f t="shared" si="3002"/>
        <v>#VALUE!</v>
      </c>
      <c r="ND215" s="2" t="e">
        <f t="shared" si="3003"/>
        <v>#VALUE!</v>
      </c>
      <c r="NE215" s="2" t="e">
        <f t="shared" si="3004"/>
        <v>#VALUE!</v>
      </c>
      <c r="NF215" s="2">
        <f t="shared" si="3005"/>
        <v>0</v>
      </c>
      <c r="NG215" s="2">
        <f t="shared" si="3006"/>
        <v>0</v>
      </c>
      <c r="NH215" s="2">
        <f t="shared" si="3007"/>
        <v>0</v>
      </c>
      <c r="NI215" s="2">
        <f t="shared" si="3008"/>
        <v>0</v>
      </c>
      <c r="NJ215" s="2">
        <f t="shared" si="3009"/>
        <v>0</v>
      </c>
      <c r="NK215" s="2">
        <f t="shared" si="3010"/>
        <v>0</v>
      </c>
      <c r="NL215" s="2">
        <f t="shared" si="3011"/>
        <v>0</v>
      </c>
      <c r="NM215" s="2">
        <f t="shared" si="3012"/>
        <v>0</v>
      </c>
      <c r="NN215" s="2">
        <f t="shared" si="3013"/>
        <v>0</v>
      </c>
      <c r="NO215" s="2">
        <f t="shared" si="3014"/>
        <v>0</v>
      </c>
      <c r="NP215" s="2">
        <f t="shared" si="3015"/>
        <v>0</v>
      </c>
      <c r="NQ215" s="2">
        <f t="shared" si="3016"/>
        <v>0</v>
      </c>
      <c r="NR215" s="2">
        <f t="shared" si="3017"/>
        <v>0</v>
      </c>
      <c r="NS215" s="2">
        <f t="shared" si="3018"/>
        <v>0</v>
      </c>
      <c r="NT215" s="2">
        <f t="shared" si="3019"/>
        <v>0</v>
      </c>
      <c r="NU215" s="2">
        <f t="shared" si="3020"/>
        <v>0</v>
      </c>
      <c r="NV215" s="2">
        <f t="shared" si="3021"/>
        <v>0</v>
      </c>
      <c r="NW215" s="2">
        <f t="shared" si="3022"/>
        <v>0</v>
      </c>
      <c r="NX215" s="2">
        <f t="shared" si="3023"/>
        <v>0</v>
      </c>
      <c r="NY215" s="2">
        <f t="shared" si="3024"/>
        <v>0</v>
      </c>
      <c r="NZ215" s="2">
        <f t="shared" si="3025"/>
        <v>0</v>
      </c>
      <c r="OA215" s="2">
        <f t="shared" si="3026"/>
        <v>0</v>
      </c>
      <c r="OB215" s="2">
        <f t="shared" si="3027"/>
        <v>0</v>
      </c>
      <c r="OC215" s="2">
        <f t="shared" si="3028"/>
        <v>0</v>
      </c>
      <c r="OD215" s="2">
        <f>IF(AND(NF215&gt;'Graph Creator'!$K$4,'Detalle de Cuentas'!NF215&lt;='Graph Creator'!$L$4),1,0)</f>
        <v>0</v>
      </c>
      <c r="OE215" s="2">
        <f>IF(AND(NG215&gt;'Graph Creator'!$K$4,'Detalle de Cuentas'!NG215&lt;='Graph Creator'!$L$4),1,0)</f>
        <v>0</v>
      </c>
      <c r="OF215" s="2">
        <f>IF(AND(NH215&gt;'Graph Creator'!$K$4,'Detalle de Cuentas'!NH215&lt;='Graph Creator'!$L$4),1,0)</f>
        <v>0</v>
      </c>
      <c r="OG215" s="2">
        <f>IF(AND(NI215&gt;'Graph Creator'!$K$4,'Detalle de Cuentas'!NI215&lt;='Graph Creator'!$L$4),1,0)</f>
        <v>0</v>
      </c>
      <c r="OH215" s="2">
        <f>IF(AND(NJ215&gt;'Graph Creator'!$K$4,'Detalle de Cuentas'!NJ215&lt;='Graph Creator'!$L$4),1,0)</f>
        <v>0</v>
      </c>
      <c r="OI215" s="2">
        <f>IF(AND(NK215&gt;'Graph Creator'!$K$4,'Detalle de Cuentas'!NK215&lt;='Graph Creator'!$L$4),1,0)</f>
        <v>0</v>
      </c>
      <c r="OJ215" s="2">
        <f>IF(AND(NL215&gt;'Graph Creator'!$K$4,'Detalle de Cuentas'!NL215&lt;='Graph Creator'!$L$4),1,0)</f>
        <v>0</v>
      </c>
      <c r="OK215" s="2">
        <f>IF(AND(NM215&gt;'Graph Creator'!$K$4,'Detalle de Cuentas'!NM215&lt;='Graph Creator'!$L$4),1,0)</f>
        <v>0</v>
      </c>
      <c r="OL215" s="2">
        <f>IF(AND(NN215&gt;'Graph Creator'!$K$4,'Detalle de Cuentas'!NN215&lt;='Graph Creator'!$L$4),1,0)</f>
        <v>0</v>
      </c>
      <c r="OM215" s="2">
        <f>IF(AND(NO215&gt;'Graph Creator'!$K$4,'Detalle de Cuentas'!NO215&lt;='Graph Creator'!$L$4),1,0)</f>
        <v>0</v>
      </c>
      <c r="ON215" s="2">
        <f>IF(AND(NP215&gt;'Graph Creator'!$K$4,'Detalle de Cuentas'!NP215&lt;='Graph Creator'!$L$4),1,0)</f>
        <v>0</v>
      </c>
      <c r="OO215" s="2">
        <f>IF(AND(NQ215&gt;'Graph Creator'!$K$4,'Detalle de Cuentas'!NQ215&lt;='Graph Creator'!$L$4),1,0)</f>
        <v>0</v>
      </c>
      <c r="OP215" s="2">
        <f>IF(AND(NR215&gt;'Graph Creator'!$K$4,'Detalle de Cuentas'!NR215&lt;='Graph Creator'!$L$4),1,0)</f>
        <v>0</v>
      </c>
      <c r="OQ215" s="2">
        <f>IF(AND(NS215&gt;'Graph Creator'!$K$4,'Detalle de Cuentas'!NS215&lt;='Graph Creator'!$L$4),1,0)</f>
        <v>0</v>
      </c>
      <c r="OR215" s="2">
        <f>IF(AND(NT215&gt;'Graph Creator'!$K$4,'Detalle de Cuentas'!NT215&lt;='Graph Creator'!$L$4),1,0)</f>
        <v>0</v>
      </c>
      <c r="OS215" s="2">
        <f>IF(AND(NU215&gt;'Graph Creator'!$K$4,'Detalle de Cuentas'!NU215&lt;='Graph Creator'!$L$4),1,0)</f>
        <v>0</v>
      </c>
      <c r="OT215" s="2">
        <f>IF(AND(NV215&gt;'Graph Creator'!$K$4,'Detalle de Cuentas'!NV215&lt;='Graph Creator'!$L$4),1,0)</f>
        <v>0</v>
      </c>
      <c r="OU215" s="2">
        <f>IF(AND(NW215&gt;'Graph Creator'!$K$4,'Detalle de Cuentas'!NW215&lt;='Graph Creator'!$L$4),1,0)</f>
        <v>0</v>
      </c>
      <c r="OV215" s="2">
        <f>IF(AND(NX215&gt;'Graph Creator'!$K$4,'Detalle de Cuentas'!NX215&lt;='Graph Creator'!$L$4),1,0)</f>
        <v>0</v>
      </c>
      <c r="OW215" s="2">
        <f>IF(AND(NY215&gt;'Graph Creator'!$K$4,'Detalle de Cuentas'!NY215&lt;='Graph Creator'!$L$4),1,0)</f>
        <v>0</v>
      </c>
      <c r="OX215" s="2">
        <f>IF(AND(NZ215&gt;'Graph Creator'!$K$4,'Detalle de Cuentas'!NZ215&lt;='Graph Creator'!$L$4),1,0)</f>
        <v>0</v>
      </c>
      <c r="OY215" s="2">
        <f>IF(AND(OA215&gt;'Graph Creator'!$K$4,'Detalle de Cuentas'!OA215&lt;='Graph Creator'!$L$4),1,0)</f>
        <v>0</v>
      </c>
      <c r="OZ215" s="2">
        <f>IF(AND(OB215&gt;'Graph Creator'!$K$4,'Detalle de Cuentas'!OB215&lt;='Graph Creator'!$L$4),1,0)</f>
        <v>0</v>
      </c>
      <c r="PA215" s="2">
        <f>IF(AND(OC215&gt;'Graph Creator'!$K$4,'Detalle de Cuentas'!OC215&lt;='Graph Creator'!$L$4),1,0)</f>
        <v>0</v>
      </c>
      <c r="PB215" s="2">
        <f>IF(AND(NF215&gt;'Graph Creator'!$L$4,'Detalle de Cuentas'!NF215&lt;='Graph Creator'!$M$4),1,0)</f>
        <v>0</v>
      </c>
      <c r="PC215" s="2">
        <f>IF(AND(NG215&gt;'Graph Creator'!$L$4,'Detalle de Cuentas'!NG215&lt;='Graph Creator'!$M$4),1,0)</f>
        <v>0</v>
      </c>
      <c r="PD215" s="2">
        <f>IF(AND(NH215&gt;'Graph Creator'!$L$4,'Detalle de Cuentas'!NH215&lt;='Graph Creator'!$M$4),1,0)</f>
        <v>0</v>
      </c>
      <c r="PE215" s="2">
        <f>IF(AND(NI215&gt;'Graph Creator'!$L$4,'Detalle de Cuentas'!NI215&lt;='Graph Creator'!$M$4),1,0)</f>
        <v>0</v>
      </c>
      <c r="PF215" s="2">
        <f>IF(AND(NJ215&gt;'Graph Creator'!$L$4,'Detalle de Cuentas'!NJ215&lt;='Graph Creator'!$M$4),1,0)</f>
        <v>0</v>
      </c>
      <c r="PG215" s="2">
        <f>IF(AND(NK215&gt;'Graph Creator'!$L$4,'Detalle de Cuentas'!NK215&lt;='Graph Creator'!$M$4),1,0)</f>
        <v>0</v>
      </c>
      <c r="PH215" s="2">
        <f>IF(AND(NL215&gt;'Graph Creator'!$L$4,'Detalle de Cuentas'!NL215&lt;='Graph Creator'!$M$4),1,0)</f>
        <v>0</v>
      </c>
      <c r="PI215" s="2">
        <f>IF(AND(NM215&gt;'Graph Creator'!$L$4,'Detalle de Cuentas'!NM215&lt;='Graph Creator'!$M$4),1,0)</f>
        <v>0</v>
      </c>
      <c r="PJ215" s="2">
        <f>IF(AND(NN215&gt;'Graph Creator'!$L$4,'Detalle de Cuentas'!NN215&lt;='Graph Creator'!$M$4),1,0)</f>
        <v>0</v>
      </c>
      <c r="PK215" s="2">
        <f>IF(AND(NO215&gt;'Graph Creator'!$L$4,'Detalle de Cuentas'!NO215&lt;='Graph Creator'!$M$4),1,0)</f>
        <v>0</v>
      </c>
      <c r="PL215" s="2">
        <f>IF(AND(NP215&gt;'Graph Creator'!$L$4,'Detalle de Cuentas'!NP215&lt;='Graph Creator'!$M$4),1,0)</f>
        <v>0</v>
      </c>
      <c r="PM215" s="2">
        <f>IF(AND(NQ215&gt;'Graph Creator'!$L$4,'Detalle de Cuentas'!NQ215&lt;='Graph Creator'!$M$4),1,0)</f>
        <v>0</v>
      </c>
      <c r="PN215" s="2">
        <f>IF(AND(NR215&gt;'Graph Creator'!$L$4,'Detalle de Cuentas'!NR215&lt;='Graph Creator'!$M$4),1,0)</f>
        <v>0</v>
      </c>
      <c r="PO215" s="2">
        <f>IF(AND(NS215&gt;'Graph Creator'!$L$4,'Detalle de Cuentas'!NS215&lt;='Graph Creator'!$M$4),1,0)</f>
        <v>0</v>
      </c>
      <c r="PP215" s="2">
        <f>IF(AND(NT215&gt;'Graph Creator'!$L$4,'Detalle de Cuentas'!NT215&lt;='Graph Creator'!$M$4),1,0)</f>
        <v>0</v>
      </c>
      <c r="PQ215" s="2">
        <f>IF(AND(NU215&gt;'Graph Creator'!$L$4,'Detalle de Cuentas'!NU215&lt;='Graph Creator'!$M$4),1,0)</f>
        <v>0</v>
      </c>
      <c r="PR215" s="2">
        <f>IF(AND(NV215&gt;'Graph Creator'!$L$4,'Detalle de Cuentas'!NV215&lt;='Graph Creator'!$M$4),1,0)</f>
        <v>0</v>
      </c>
      <c r="PS215" s="2">
        <f>IF(AND(NW215&gt;'Graph Creator'!$L$4,'Detalle de Cuentas'!NW215&lt;='Graph Creator'!$M$4),1,0)</f>
        <v>0</v>
      </c>
      <c r="PT215" s="2">
        <f>IF(AND(NX215&gt;'Graph Creator'!$L$4,'Detalle de Cuentas'!NX215&lt;='Graph Creator'!$M$4),1,0)</f>
        <v>0</v>
      </c>
      <c r="PU215" s="2">
        <f>IF(AND(NY215&gt;'Graph Creator'!$L$4,'Detalle de Cuentas'!NY215&lt;='Graph Creator'!$M$4),1,0)</f>
        <v>0</v>
      </c>
      <c r="PV215" s="2">
        <f>IF(AND(NZ215&gt;'Graph Creator'!$L$4,'Detalle de Cuentas'!NZ215&lt;='Graph Creator'!$M$4),1,0)</f>
        <v>0</v>
      </c>
      <c r="PW215" s="2">
        <f>IF(AND(OA215&gt;'Graph Creator'!$L$4,'Detalle de Cuentas'!OA215&lt;='Graph Creator'!$M$4),1,0)</f>
        <v>0</v>
      </c>
      <c r="PX215" s="2">
        <f>IF(AND(OB215&gt;'Graph Creator'!$L$4,'Detalle de Cuentas'!OB215&lt;='Graph Creator'!$M$4),1,0)</f>
        <v>0</v>
      </c>
      <c r="PY215" s="2">
        <f>IF(AND(OC215&gt;'Graph Creator'!$L$4,'Detalle de Cuentas'!OC215&lt;='Graph Creator'!$M$4),1,0)</f>
        <v>0</v>
      </c>
      <c r="PZ215" s="2">
        <f>IF(AND(NF215&gt;'Graph Creator'!$M$4,'Detalle de Cuentas'!NF215&lt;='Graph Creator'!$N$4),1,0)</f>
        <v>0</v>
      </c>
      <c r="QA215" s="2">
        <f>IF(AND(NG215&gt;'Graph Creator'!$M$4,'Detalle de Cuentas'!NG215&lt;='Graph Creator'!$N$4),1,0)</f>
        <v>0</v>
      </c>
      <c r="QB215" s="2">
        <f>IF(AND(NH215&gt;'Graph Creator'!$M$4,'Detalle de Cuentas'!NH215&lt;='Graph Creator'!$N$4),1,0)</f>
        <v>0</v>
      </c>
      <c r="QC215" s="2">
        <f>IF(AND(NI215&gt;'Graph Creator'!$M$4,'Detalle de Cuentas'!NI215&lt;='Graph Creator'!$N$4),1,0)</f>
        <v>0</v>
      </c>
      <c r="QD215" s="2">
        <f>IF(AND(NJ215&gt;'Graph Creator'!$M$4,'Detalle de Cuentas'!NJ215&lt;='Graph Creator'!$N$4),1,0)</f>
        <v>0</v>
      </c>
      <c r="QE215" s="2">
        <f>IF(AND(NK215&gt;'Graph Creator'!$M$4,'Detalle de Cuentas'!NK215&lt;='Graph Creator'!$N$4),1,0)</f>
        <v>0</v>
      </c>
      <c r="QF215" s="2">
        <f>IF(AND(NL215&gt;'Graph Creator'!$M$4,'Detalle de Cuentas'!NL215&lt;='Graph Creator'!$N$4),1,0)</f>
        <v>0</v>
      </c>
      <c r="QG215" s="2">
        <f>IF(AND(NM215&gt;'Graph Creator'!$M$4,'Detalle de Cuentas'!NM215&lt;='Graph Creator'!$N$4),1,0)</f>
        <v>0</v>
      </c>
      <c r="QH215" s="2">
        <f>IF(AND(NN215&gt;'Graph Creator'!$M$4,'Detalle de Cuentas'!NN215&lt;='Graph Creator'!$N$4),1,0)</f>
        <v>0</v>
      </c>
      <c r="QI215" s="2">
        <f>IF(AND(NO215&gt;'Graph Creator'!$M$4,'Detalle de Cuentas'!NO215&lt;='Graph Creator'!$N$4),1,0)</f>
        <v>0</v>
      </c>
      <c r="QJ215" s="2">
        <f>IF(AND(NP215&gt;'Graph Creator'!$M$4,'Detalle de Cuentas'!NP215&lt;='Graph Creator'!$N$4),1,0)</f>
        <v>0</v>
      </c>
      <c r="QK215" s="2">
        <f>IF(AND(NQ215&gt;'Graph Creator'!$M$4,'Detalle de Cuentas'!NQ215&lt;='Graph Creator'!$N$4),1,0)</f>
        <v>0</v>
      </c>
      <c r="QL215" s="2">
        <f>IF(AND(NR215&gt;'Graph Creator'!$M$4,'Detalle de Cuentas'!NR215&lt;='Graph Creator'!$N$4),1,0)</f>
        <v>0</v>
      </c>
      <c r="QM215" s="2">
        <f>IF(AND(NS215&gt;'Graph Creator'!$M$4,'Detalle de Cuentas'!NS215&lt;='Graph Creator'!$N$4),1,0)</f>
        <v>0</v>
      </c>
      <c r="QN215" s="2">
        <f>IF(AND(NT215&gt;'Graph Creator'!$M$4,'Detalle de Cuentas'!NT215&lt;='Graph Creator'!$N$4),1,0)</f>
        <v>0</v>
      </c>
      <c r="QO215" s="2">
        <f>IF(AND(NU215&gt;'Graph Creator'!$M$4,'Detalle de Cuentas'!NU215&lt;='Graph Creator'!$N$4),1,0)</f>
        <v>0</v>
      </c>
      <c r="QP215" s="2">
        <f>IF(AND(NV215&gt;'Graph Creator'!$M$4,'Detalle de Cuentas'!NV215&lt;='Graph Creator'!$N$4),1,0)</f>
        <v>0</v>
      </c>
      <c r="QQ215" s="2">
        <f>IF(AND(NW215&gt;'Graph Creator'!$M$4,'Detalle de Cuentas'!NW215&lt;='Graph Creator'!$N$4),1,0)</f>
        <v>0</v>
      </c>
      <c r="QR215" s="2">
        <f>IF(AND(NX215&gt;'Graph Creator'!$M$4,'Detalle de Cuentas'!NX215&lt;='Graph Creator'!$N$4),1,0)</f>
        <v>0</v>
      </c>
      <c r="QS215" s="2">
        <f>IF(AND(NY215&gt;'Graph Creator'!$M$4,'Detalle de Cuentas'!NY215&lt;='Graph Creator'!$N$4),1,0)</f>
        <v>0</v>
      </c>
      <c r="QT215" s="2">
        <f>IF(AND(NZ215&gt;'Graph Creator'!$M$4,'Detalle de Cuentas'!NZ215&lt;='Graph Creator'!$N$4),1,0)</f>
        <v>0</v>
      </c>
      <c r="QU215" s="2">
        <f>IF(AND(OA215&gt;'Graph Creator'!$M$4,'Detalle de Cuentas'!OA215&lt;='Graph Creator'!$N$4),1,0)</f>
        <v>0</v>
      </c>
      <c r="QV215" s="2">
        <f>IF(AND(OB215&gt;'Graph Creator'!$M$4,'Detalle de Cuentas'!OB215&lt;='Graph Creator'!$N$4),1,0)</f>
        <v>0</v>
      </c>
      <c r="QW215" s="2">
        <f>IF(AND(OC215&gt;'Graph Creator'!$M$4,'Detalle de Cuentas'!OC215&lt;='Graph Creator'!$N$4),1,0)</f>
        <v>0</v>
      </c>
      <c r="QX215" s="2">
        <f>IF(AND(NF215&gt;'Graph Creator'!$N$4,'Detalle de Cuentas'!NF215&lt;='Graph Creator'!$O$4),1,0)</f>
        <v>0</v>
      </c>
      <c r="QY215" s="2">
        <f>IF(AND(NG215&gt;'Graph Creator'!$N$4,'Detalle de Cuentas'!NG215&lt;='Graph Creator'!$O$4),1,0)</f>
        <v>0</v>
      </c>
      <c r="QZ215" s="2">
        <f>IF(AND(NH215&gt;'Graph Creator'!$N$4,'Detalle de Cuentas'!NH215&lt;='Graph Creator'!$O$4),1,0)</f>
        <v>0</v>
      </c>
      <c r="RA215" s="2">
        <f>IF(AND(NI215&gt;'Graph Creator'!$N$4,'Detalle de Cuentas'!NI215&lt;='Graph Creator'!$O$4),1,0)</f>
        <v>0</v>
      </c>
      <c r="RB215" s="2">
        <f>IF(AND(NJ215&gt;'Graph Creator'!$N$4,'Detalle de Cuentas'!NJ215&lt;='Graph Creator'!$O$4),1,0)</f>
        <v>0</v>
      </c>
      <c r="RC215" s="2">
        <f>IF(AND(NK215&gt;'Graph Creator'!$N$4,'Detalle de Cuentas'!NK215&lt;='Graph Creator'!$O$4),1,0)</f>
        <v>0</v>
      </c>
      <c r="RD215" s="2">
        <f>IF(AND(NL215&gt;'Graph Creator'!$N$4,'Detalle de Cuentas'!NL215&lt;='Graph Creator'!$O$4),1,0)</f>
        <v>0</v>
      </c>
      <c r="RE215" s="2">
        <f>IF(AND(NM215&gt;'Graph Creator'!$N$4,'Detalle de Cuentas'!NM215&lt;='Graph Creator'!$O$4),1,0)</f>
        <v>0</v>
      </c>
      <c r="RF215" s="2">
        <f>IF(AND(NN215&gt;'Graph Creator'!$N$4,'Detalle de Cuentas'!NN215&lt;='Graph Creator'!$O$4),1,0)</f>
        <v>0</v>
      </c>
      <c r="RG215" s="2">
        <f>IF(AND(NO215&gt;'Graph Creator'!$N$4,'Detalle de Cuentas'!NO215&lt;='Graph Creator'!$O$4),1,0)</f>
        <v>0</v>
      </c>
      <c r="RH215" s="2">
        <f>IF(AND(NP215&gt;'Graph Creator'!$N$4,'Detalle de Cuentas'!NP215&lt;='Graph Creator'!$O$4),1,0)</f>
        <v>0</v>
      </c>
      <c r="RI215" s="2">
        <f>IF(AND(NQ215&gt;'Graph Creator'!$N$4,'Detalle de Cuentas'!NQ215&lt;='Graph Creator'!$O$4),1,0)</f>
        <v>0</v>
      </c>
      <c r="RJ215" s="2">
        <f>IF(AND(NR215&gt;'Graph Creator'!$N$4,'Detalle de Cuentas'!NR215&lt;='Graph Creator'!$O$4),1,0)</f>
        <v>0</v>
      </c>
      <c r="RK215" s="2">
        <f>IF(AND(NS215&gt;'Graph Creator'!$N$4,'Detalle de Cuentas'!NS215&lt;='Graph Creator'!$O$4),1,0)</f>
        <v>0</v>
      </c>
      <c r="RL215" s="2">
        <f>IF(AND(NT215&gt;'Graph Creator'!$N$4,'Detalle de Cuentas'!NT215&lt;='Graph Creator'!$O$4),1,0)</f>
        <v>0</v>
      </c>
      <c r="RM215" s="2">
        <f>IF(AND(NU215&gt;'Graph Creator'!$N$4,'Detalle de Cuentas'!NU215&lt;='Graph Creator'!$O$4),1,0)</f>
        <v>0</v>
      </c>
      <c r="RN215" s="2">
        <f>IF(AND(NV215&gt;'Graph Creator'!$N$4,'Detalle de Cuentas'!NV215&lt;='Graph Creator'!$O$4),1,0)</f>
        <v>0</v>
      </c>
      <c r="RO215" s="2">
        <f>IF(AND(NW215&gt;'Graph Creator'!$N$4,'Detalle de Cuentas'!NW215&lt;='Graph Creator'!$O$4),1,0)</f>
        <v>0</v>
      </c>
      <c r="RP215" s="2">
        <f>IF(AND(NX215&gt;'Graph Creator'!$N$4,'Detalle de Cuentas'!NX215&lt;='Graph Creator'!$O$4),1,0)</f>
        <v>0</v>
      </c>
      <c r="RQ215" s="2">
        <f>IF(AND(NY215&gt;'Graph Creator'!$N$4,'Detalle de Cuentas'!NY215&lt;='Graph Creator'!$O$4),1,0)</f>
        <v>0</v>
      </c>
      <c r="RR215" s="2">
        <f>IF(AND(NZ215&gt;'Graph Creator'!$N$4,'Detalle de Cuentas'!NZ215&lt;='Graph Creator'!$O$4),1,0)</f>
        <v>0</v>
      </c>
      <c r="RS215" s="2">
        <f>IF(AND(OA215&gt;'Graph Creator'!$N$4,'Detalle de Cuentas'!OA215&lt;='Graph Creator'!$O$4),1,0)</f>
        <v>0</v>
      </c>
      <c r="RT215" s="2">
        <f>IF(AND(OB215&gt;'Graph Creator'!$N$4,'Detalle de Cuentas'!OB215&lt;='Graph Creator'!$O$4),1,0)</f>
        <v>0</v>
      </c>
      <c r="RU215" s="2">
        <f>IF(AND(OC215&gt;'Graph Creator'!$N$4,'Detalle de Cuentas'!OC215&lt;='Graph Creator'!$O$4),1,0)</f>
        <v>0</v>
      </c>
      <c r="RV215" s="2" t="e">
        <f t="shared" si="2613"/>
        <v>#VALUE!</v>
      </c>
      <c r="RW215" s="2" t="e">
        <f t="shared" si="2614"/>
        <v>#VALUE!</v>
      </c>
      <c r="RX215" s="2" t="e">
        <f t="shared" si="2615"/>
        <v>#VALUE!</v>
      </c>
      <c r="RY215" s="2" t="e">
        <f t="shared" si="2616"/>
        <v>#VALUE!</v>
      </c>
      <c r="RZ215" s="2" t="e">
        <f t="shared" si="2617"/>
        <v>#VALUE!</v>
      </c>
      <c r="SA215" s="2" t="e">
        <f t="shared" si="2618"/>
        <v>#VALUE!</v>
      </c>
      <c r="SB215" s="2" t="e">
        <f t="shared" si="2619"/>
        <v>#VALUE!</v>
      </c>
      <c r="SC215" s="2" t="e">
        <f t="shared" si="2620"/>
        <v>#VALUE!</v>
      </c>
      <c r="SD215" s="2" t="e">
        <f t="shared" si="2621"/>
        <v>#VALUE!</v>
      </c>
      <c r="SE215" s="2" t="e">
        <f t="shared" si="2622"/>
        <v>#VALUE!</v>
      </c>
      <c r="SF215" s="2" t="e">
        <f t="shared" si="2623"/>
        <v>#VALUE!</v>
      </c>
      <c r="SG215" s="2" t="e">
        <f t="shared" si="2624"/>
        <v>#VALUE!</v>
      </c>
      <c r="SH215" s="2" t="e">
        <f t="shared" si="2625"/>
        <v>#VALUE!</v>
      </c>
      <c r="SI215" s="2" t="e">
        <f t="shared" si="2626"/>
        <v>#VALUE!</v>
      </c>
      <c r="SJ215" s="2" t="e">
        <f t="shared" si="2627"/>
        <v>#VALUE!</v>
      </c>
      <c r="SK215" s="2" t="e">
        <f t="shared" si="2628"/>
        <v>#VALUE!</v>
      </c>
      <c r="SL215" s="2" t="e">
        <f t="shared" si="2629"/>
        <v>#VALUE!</v>
      </c>
      <c r="SM215" s="2" t="e">
        <f t="shared" si="2630"/>
        <v>#VALUE!</v>
      </c>
      <c r="SN215" s="2" t="e">
        <f t="shared" si="2631"/>
        <v>#VALUE!</v>
      </c>
      <c r="SO215" s="2" t="e">
        <f t="shared" si="2632"/>
        <v>#VALUE!</v>
      </c>
      <c r="SP215" s="2" t="e">
        <f t="shared" si="2633"/>
        <v>#VALUE!</v>
      </c>
      <c r="SQ215" s="2" t="e">
        <f t="shared" si="2634"/>
        <v>#VALUE!</v>
      </c>
      <c r="SR215" s="2" t="e">
        <f t="shared" si="2635"/>
        <v>#VALUE!</v>
      </c>
      <c r="SS215" s="2" t="e">
        <f t="shared" si="2636"/>
        <v>#VALUE!</v>
      </c>
      <c r="ST215" s="2" t="e">
        <f t="shared" si="2637"/>
        <v>#VALUE!</v>
      </c>
      <c r="SU215" s="2" t="e">
        <f t="shared" si="2638"/>
        <v>#VALUE!</v>
      </c>
      <c r="SV215" s="2" t="e">
        <f t="shared" si="2639"/>
        <v>#VALUE!</v>
      </c>
      <c r="SW215" s="2" t="e">
        <f t="shared" si="2640"/>
        <v>#VALUE!</v>
      </c>
      <c r="SX215" s="2" t="e">
        <f t="shared" si="2641"/>
        <v>#VALUE!</v>
      </c>
      <c r="SY215" s="2" t="e">
        <f t="shared" si="2642"/>
        <v>#VALUE!</v>
      </c>
      <c r="SZ215" s="2" t="e">
        <f t="shared" si="2643"/>
        <v>#VALUE!</v>
      </c>
      <c r="TA215" s="2" t="e">
        <f t="shared" si="2644"/>
        <v>#VALUE!</v>
      </c>
      <c r="TB215" s="2" t="e">
        <f t="shared" si="2645"/>
        <v>#VALUE!</v>
      </c>
      <c r="TC215" s="2" t="e">
        <f t="shared" si="2646"/>
        <v>#VALUE!</v>
      </c>
      <c r="TD215" s="2" t="e">
        <f t="shared" si="2647"/>
        <v>#VALUE!</v>
      </c>
      <c r="TE215" s="2" t="e">
        <f t="shared" si="2648"/>
        <v>#VALUE!</v>
      </c>
      <c r="TF215" s="2" t="str">
        <f>IF(DZ215=1,IF(SUM(DZ$17:DZ215)&lt;2,""&amp;B215,", "&amp;B215),"")</f>
        <v/>
      </c>
      <c r="TG215" s="2" t="str">
        <f t="shared" si="3029"/>
        <v/>
      </c>
      <c r="TH215" s="2">
        <f t="shared" si="2649"/>
        <v>0</v>
      </c>
      <c r="TI215" s="14" t="str">
        <f t="shared" si="3030"/>
        <v/>
      </c>
      <c r="TJ215" s="14" t="e">
        <f t="shared" si="3031"/>
        <v>#VALUE!</v>
      </c>
      <c r="TK215" s="14" t="e">
        <f t="shared" si="3032"/>
        <v>#VALUE!</v>
      </c>
      <c r="TL215" s="14" t="e">
        <f t="shared" si="3033"/>
        <v>#VALUE!</v>
      </c>
      <c r="TM215" s="14" t="e">
        <f t="shared" si="3034"/>
        <v>#VALUE!</v>
      </c>
      <c r="TN215" s="14" t="e">
        <f t="shared" si="3035"/>
        <v>#VALUE!</v>
      </c>
      <c r="TO215" s="14" t="e">
        <f t="shared" si="3036"/>
        <v>#VALUE!</v>
      </c>
      <c r="TP215" s="14" t="e">
        <f t="shared" si="3037"/>
        <v>#VALUE!</v>
      </c>
      <c r="TQ215" s="14" t="e">
        <f t="shared" si="3038"/>
        <v>#VALUE!</v>
      </c>
      <c r="TR215" s="14" t="e">
        <f t="shared" si="3039"/>
        <v>#VALUE!</v>
      </c>
      <c r="TS215" s="14" t="e">
        <f t="shared" si="3040"/>
        <v>#VALUE!</v>
      </c>
      <c r="TT215" s="14" t="e">
        <f t="shared" si="3041"/>
        <v>#VALUE!</v>
      </c>
      <c r="TU215" s="14" t="e">
        <f t="shared" si="3042"/>
        <v>#VALUE!</v>
      </c>
      <c r="TV215" s="14" t="e">
        <f t="shared" si="3043"/>
        <v>#VALUE!</v>
      </c>
      <c r="TW215" s="14" t="e">
        <f t="shared" si="3044"/>
        <v>#VALUE!</v>
      </c>
      <c r="TX215" s="14" t="e">
        <f t="shared" si="3045"/>
        <v>#VALUE!</v>
      </c>
      <c r="TY215" s="14" t="e">
        <f t="shared" si="3046"/>
        <v>#VALUE!</v>
      </c>
      <c r="TZ215" s="14" t="e">
        <f t="shared" si="3047"/>
        <v>#VALUE!</v>
      </c>
      <c r="UA215" s="14" t="e">
        <f t="shared" si="3048"/>
        <v>#VALUE!</v>
      </c>
      <c r="UB215" s="14" t="e">
        <f t="shared" si="3049"/>
        <v>#VALUE!</v>
      </c>
      <c r="UC215" s="14" t="e">
        <f t="shared" si="3050"/>
        <v>#VALUE!</v>
      </c>
      <c r="UD215" s="14" t="e">
        <f t="shared" si="3051"/>
        <v>#VALUE!</v>
      </c>
      <c r="UE215" s="14" t="e">
        <f t="shared" si="3052"/>
        <v>#VALUE!</v>
      </c>
      <c r="UF215" s="14" t="e">
        <f t="shared" si="3053"/>
        <v>#VALUE!</v>
      </c>
      <c r="UH215" s="2">
        <f>IF($C$4-$R215&gt;'Graph Creator'!$E$2*'Graph Creator'!$D$13*12,0,1)</f>
        <v>1</v>
      </c>
      <c r="UJ215" s="2" t="e">
        <f t="shared" si="3054"/>
        <v>#VALUE!</v>
      </c>
      <c r="UK215" s="2" t="e">
        <f t="shared" si="3055"/>
        <v>#VALUE!</v>
      </c>
      <c r="UL215" s="2" t="e">
        <f t="shared" si="3056"/>
        <v>#VALUE!</v>
      </c>
      <c r="UM215" s="2" t="e">
        <f t="shared" si="3057"/>
        <v>#VALUE!</v>
      </c>
      <c r="UN215" s="2" t="e">
        <f t="shared" si="3058"/>
        <v>#VALUE!</v>
      </c>
      <c r="UO215" s="2" t="e">
        <f t="shared" si="3059"/>
        <v>#VALUE!</v>
      </c>
      <c r="UP215" s="2" t="e">
        <f t="shared" si="3060"/>
        <v>#VALUE!</v>
      </c>
      <c r="UQ215" s="2" t="e">
        <f t="shared" si="3061"/>
        <v>#VALUE!</v>
      </c>
      <c r="UR215" s="2" t="e">
        <f t="shared" si="3062"/>
        <v>#VALUE!</v>
      </c>
      <c r="US215" s="2" t="e">
        <f t="shared" si="3063"/>
        <v>#VALUE!</v>
      </c>
      <c r="UT215" s="2" t="e">
        <f t="shared" si="3064"/>
        <v>#VALUE!</v>
      </c>
      <c r="UU215" s="2" t="e">
        <f t="shared" si="3065"/>
        <v>#VALUE!</v>
      </c>
      <c r="UV215" s="2" t="e">
        <f t="shared" si="3066"/>
        <v>#VALUE!</v>
      </c>
      <c r="UW215" s="2" t="e">
        <f t="shared" si="3067"/>
        <v>#VALUE!</v>
      </c>
      <c r="UX215" s="2" t="e">
        <f t="shared" si="3068"/>
        <v>#VALUE!</v>
      </c>
      <c r="UY215" s="2" t="e">
        <f t="shared" si="3069"/>
        <v>#VALUE!</v>
      </c>
      <c r="UZ215" s="2" t="e">
        <f t="shared" si="3070"/>
        <v>#VALUE!</v>
      </c>
      <c r="VA215" s="2" t="e">
        <f t="shared" si="3071"/>
        <v>#VALUE!</v>
      </c>
      <c r="VB215" s="2" t="e">
        <f t="shared" si="3072"/>
        <v>#VALUE!</v>
      </c>
      <c r="VC215" s="2" t="e">
        <f t="shared" si="3073"/>
        <v>#VALUE!</v>
      </c>
      <c r="VD215" s="2" t="e">
        <f t="shared" si="3074"/>
        <v>#VALUE!</v>
      </c>
      <c r="VE215" s="2" t="e">
        <f t="shared" si="3075"/>
        <v>#VALUE!</v>
      </c>
      <c r="VF215" s="2" t="e">
        <f t="shared" si="3076"/>
        <v>#VALUE!</v>
      </c>
      <c r="VG215" s="2" t="e">
        <f t="shared" si="3077"/>
        <v>#VALUE!</v>
      </c>
      <c r="VH215" s="2" t="e">
        <f t="shared" si="3078"/>
        <v>#VALUE!</v>
      </c>
      <c r="VI215" s="2" t="e">
        <f t="shared" si="3079"/>
        <v>#VALUE!</v>
      </c>
      <c r="VJ215" s="2" t="e">
        <f t="shared" si="3080"/>
        <v>#VALUE!</v>
      </c>
      <c r="VK215" s="2" t="e">
        <f t="shared" si="3081"/>
        <v>#VALUE!</v>
      </c>
      <c r="VL215" s="2" t="e">
        <f t="shared" si="3082"/>
        <v>#VALUE!</v>
      </c>
      <c r="VM215" s="2" t="e">
        <f t="shared" si="3083"/>
        <v>#VALUE!</v>
      </c>
      <c r="VN215" s="2" t="e">
        <f t="shared" si="3084"/>
        <v>#VALUE!</v>
      </c>
      <c r="VO215" s="2" t="e">
        <f t="shared" si="3085"/>
        <v>#VALUE!</v>
      </c>
      <c r="VP215" s="2" t="e">
        <f t="shared" si="3086"/>
        <v>#VALUE!</v>
      </c>
      <c r="VQ215" s="2" t="e">
        <f t="shared" si="3087"/>
        <v>#VALUE!</v>
      </c>
      <c r="VR215" s="2" t="e">
        <f t="shared" si="3088"/>
        <v>#VALUE!</v>
      </c>
      <c r="VS215" s="2" t="e">
        <f t="shared" si="3089"/>
        <v>#VALUE!</v>
      </c>
      <c r="VT215" s="98">
        <f t="shared" si="2652"/>
        <v>0</v>
      </c>
      <c r="VU215" s="98">
        <f t="shared" si="2528"/>
        <v>0</v>
      </c>
      <c r="VV215" s="98">
        <f t="shared" si="2529"/>
        <v>0</v>
      </c>
      <c r="VW215" s="98">
        <f t="shared" si="2530"/>
        <v>0</v>
      </c>
      <c r="VX215" s="98">
        <f t="shared" si="2531"/>
        <v>0</v>
      </c>
      <c r="VY215" s="98">
        <f t="shared" si="2532"/>
        <v>0</v>
      </c>
      <c r="VZ215" s="98">
        <f t="shared" si="2533"/>
        <v>0</v>
      </c>
      <c r="WA215" s="98">
        <f t="shared" si="2534"/>
        <v>0</v>
      </c>
      <c r="WB215" s="98">
        <f t="shared" si="2535"/>
        <v>0</v>
      </c>
      <c r="WC215" s="98">
        <f t="shared" si="2536"/>
        <v>0</v>
      </c>
      <c r="WD215" s="98">
        <f t="shared" si="2537"/>
        <v>0</v>
      </c>
      <c r="WE215" s="98">
        <f t="shared" si="2538"/>
        <v>0</v>
      </c>
      <c r="WF215" s="98">
        <f t="shared" si="2539"/>
        <v>0</v>
      </c>
      <c r="WG215" s="98">
        <f t="shared" si="2540"/>
        <v>0</v>
      </c>
      <c r="WH215" s="98">
        <f t="shared" si="2541"/>
        <v>0</v>
      </c>
      <c r="WI215" s="98">
        <f t="shared" si="2542"/>
        <v>0</v>
      </c>
      <c r="WJ215" s="98">
        <f t="shared" si="2543"/>
        <v>0</v>
      </c>
      <c r="WK215" s="98">
        <f t="shared" si="2544"/>
        <v>0</v>
      </c>
      <c r="WL215" s="98">
        <f t="shared" si="2545"/>
        <v>0</v>
      </c>
      <c r="WM215" s="98">
        <f t="shared" si="2546"/>
        <v>0</v>
      </c>
      <c r="WN215" s="98">
        <f t="shared" si="2547"/>
        <v>0</v>
      </c>
      <c r="WO215" s="98">
        <f t="shared" si="2548"/>
        <v>0</v>
      </c>
      <c r="WP215" s="98">
        <f t="shared" si="2549"/>
        <v>0</v>
      </c>
      <c r="WQ215" s="98">
        <f t="shared" si="2550"/>
        <v>0</v>
      </c>
      <c r="WR215" s="98">
        <f>IFERROR(INDEX('Score Calculation'!$D$38:$D$41,MATCH('Detalle de Cuentas'!VT215,'Score Calculation'!$C$38:$C$41,1)),0)</f>
        <v>4</v>
      </c>
      <c r="WS215" s="98">
        <f>IFERROR(INDEX('Score Calculation'!$D$38:$D$41,MATCH('Detalle de Cuentas'!VU215,'Score Calculation'!$C$38:$C$41,1)),0)</f>
        <v>4</v>
      </c>
      <c r="WT215" s="98">
        <f>IFERROR(INDEX('Score Calculation'!$D$38:$D$41,MATCH('Detalle de Cuentas'!VV215,'Score Calculation'!$C$38:$C$41,1)),0)</f>
        <v>4</v>
      </c>
      <c r="WU215" s="98">
        <f>IFERROR(INDEX('Score Calculation'!$D$38:$D$41,MATCH('Detalle de Cuentas'!VW215,'Score Calculation'!$C$38:$C$41,1)),0)</f>
        <v>4</v>
      </c>
      <c r="WV215" s="98">
        <f>IFERROR(INDEX('Score Calculation'!$D$38:$D$41,MATCH('Detalle de Cuentas'!VX215,'Score Calculation'!$C$38:$C$41,1)),0)</f>
        <v>4</v>
      </c>
      <c r="WW215" s="98">
        <f>IFERROR(INDEX('Score Calculation'!$D$38:$D$41,MATCH('Detalle de Cuentas'!VY215,'Score Calculation'!$C$38:$C$41,1)),0)</f>
        <v>4</v>
      </c>
      <c r="WX215" s="98">
        <f>IFERROR(INDEX('Score Calculation'!$D$38:$D$41,MATCH('Detalle de Cuentas'!VZ215,'Score Calculation'!$C$38:$C$41,1)),0)</f>
        <v>4</v>
      </c>
      <c r="WY215" s="98">
        <f>IFERROR(INDEX('Score Calculation'!$D$38:$D$41,MATCH('Detalle de Cuentas'!WA215,'Score Calculation'!$C$38:$C$41,1)),0)</f>
        <v>4</v>
      </c>
      <c r="WZ215" s="98">
        <f>IFERROR(INDEX('Score Calculation'!$D$38:$D$41,MATCH('Detalle de Cuentas'!WB215,'Score Calculation'!$C$38:$C$41,1)),0)</f>
        <v>4</v>
      </c>
      <c r="XA215" s="98">
        <f>IFERROR(INDEX('Score Calculation'!$D$38:$D$41,MATCH('Detalle de Cuentas'!WC215,'Score Calculation'!$C$38:$C$41,1)),0)</f>
        <v>4</v>
      </c>
      <c r="XB215" s="98">
        <f>IFERROR(INDEX('Score Calculation'!$D$38:$D$41,MATCH('Detalle de Cuentas'!WD215,'Score Calculation'!$C$38:$C$41,1)),0)</f>
        <v>4</v>
      </c>
      <c r="XC215" s="98">
        <f>IFERROR(INDEX('Score Calculation'!$D$38:$D$41,MATCH('Detalle de Cuentas'!WE215,'Score Calculation'!$C$38:$C$41,1)),0)</f>
        <v>4</v>
      </c>
      <c r="XD215" s="98">
        <f>IFERROR(INDEX('Score Calculation'!$D$38:$D$41,MATCH('Detalle de Cuentas'!WF215,'Score Calculation'!$C$38:$C$41,1)),0)</f>
        <v>4</v>
      </c>
      <c r="XE215" s="98">
        <f>IFERROR(INDEX('Score Calculation'!$D$38:$D$41,MATCH('Detalle de Cuentas'!WG215,'Score Calculation'!$C$38:$C$41,1)),0)</f>
        <v>4</v>
      </c>
      <c r="XF215" s="98">
        <f>IFERROR(INDEX('Score Calculation'!$D$38:$D$41,MATCH('Detalle de Cuentas'!WH215,'Score Calculation'!$C$38:$C$41,1)),0)</f>
        <v>4</v>
      </c>
      <c r="XG215" s="98">
        <f>IFERROR(INDEX('Score Calculation'!$D$38:$D$41,MATCH('Detalle de Cuentas'!WI215,'Score Calculation'!$C$38:$C$41,1)),0)</f>
        <v>4</v>
      </c>
      <c r="XH215" s="98">
        <f>IFERROR(INDEX('Score Calculation'!$D$38:$D$41,MATCH('Detalle de Cuentas'!WJ215,'Score Calculation'!$C$38:$C$41,1)),0)</f>
        <v>4</v>
      </c>
      <c r="XI215" s="98">
        <f>IFERROR(INDEX('Score Calculation'!$D$38:$D$41,MATCH('Detalle de Cuentas'!WK215,'Score Calculation'!$C$38:$C$41,1)),0)</f>
        <v>4</v>
      </c>
      <c r="XJ215" s="98">
        <f>IFERROR(INDEX('Score Calculation'!$D$38:$D$41,MATCH('Detalle de Cuentas'!WL215,'Score Calculation'!$C$38:$C$41,1)),0)</f>
        <v>4</v>
      </c>
      <c r="XK215" s="98">
        <f>IFERROR(INDEX('Score Calculation'!$D$38:$D$41,MATCH('Detalle de Cuentas'!WM215,'Score Calculation'!$C$38:$C$41,1)),0)</f>
        <v>4</v>
      </c>
      <c r="XL215" s="98">
        <f>IFERROR(INDEX('Score Calculation'!$D$38:$D$41,MATCH('Detalle de Cuentas'!WN215,'Score Calculation'!$C$38:$C$41,1)),0)</f>
        <v>4</v>
      </c>
      <c r="XM215" s="98">
        <f>IFERROR(INDEX('Score Calculation'!$D$38:$D$41,MATCH('Detalle de Cuentas'!WO215,'Score Calculation'!$C$38:$C$41,1)),0)</f>
        <v>4</v>
      </c>
      <c r="XN215" s="98">
        <f>IFERROR(INDEX('Score Calculation'!$D$38:$D$41,MATCH('Detalle de Cuentas'!WP215,'Score Calculation'!$C$38:$C$41,1)),0)</f>
        <v>4</v>
      </c>
      <c r="XO215" s="98">
        <f>IFERROR(INDEX('Score Calculation'!$D$38:$D$41,MATCH('Detalle de Cuentas'!WQ215,'Score Calculation'!$C$38:$C$41,1)),0)</f>
        <v>4</v>
      </c>
      <c r="XP215" s="98">
        <f>IFERROR(INDEX('Score Calculation'!$D$24:$D$31,MATCH('Detalle de Cuentas'!NF215,'Score Calculation'!$C$24:$C$31,1)),0)</f>
        <v>1</v>
      </c>
      <c r="XQ215" s="98">
        <f>IFERROR(INDEX('Score Calculation'!$D$24:$D$31,MATCH('Detalle de Cuentas'!NG215,'Score Calculation'!$C$24:$C$31,1)),0)</f>
        <v>1</v>
      </c>
      <c r="XR215" s="98">
        <f>IFERROR(INDEX('Score Calculation'!$D$24:$D$31,MATCH('Detalle de Cuentas'!NH215,'Score Calculation'!$C$24:$C$31,1)),0)</f>
        <v>1</v>
      </c>
      <c r="XS215" s="98">
        <f>IFERROR(INDEX('Score Calculation'!$D$24:$D$31,MATCH('Detalle de Cuentas'!NI215,'Score Calculation'!$C$24:$C$31,1)),0)</f>
        <v>1</v>
      </c>
      <c r="XT215" s="98">
        <f>IFERROR(INDEX('Score Calculation'!$D$24:$D$31,MATCH('Detalle de Cuentas'!NJ215,'Score Calculation'!$C$24:$C$31,1)),0)</f>
        <v>1</v>
      </c>
      <c r="XU215" s="98">
        <f>IFERROR(INDEX('Score Calculation'!$D$24:$D$31,MATCH('Detalle de Cuentas'!NK215,'Score Calculation'!$C$24:$C$31,1)),0)</f>
        <v>1</v>
      </c>
      <c r="XV215" s="98">
        <f>IFERROR(INDEX('Score Calculation'!$D$24:$D$31,MATCH('Detalle de Cuentas'!NL215,'Score Calculation'!$C$24:$C$31,1)),0)</f>
        <v>1</v>
      </c>
      <c r="XW215" s="98">
        <f>IFERROR(INDEX('Score Calculation'!$D$24:$D$31,MATCH('Detalle de Cuentas'!NM215,'Score Calculation'!$C$24:$C$31,1)),0)</f>
        <v>1</v>
      </c>
      <c r="XX215" s="98">
        <f>IFERROR(INDEX('Score Calculation'!$D$24:$D$31,MATCH('Detalle de Cuentas'!NN215,'Score Calculation'!$C$24:$C$31,1)),0)</f>
        <v>1</v>
      </c>
      <c r="XY215" s="98">
        <f>IFERROR(INDEX('Score Calculation'!$D$24:$D$31,MATCH('Detalle de Cuentas'!NO215,'Score Calculation'!$C$24:$C$31,1)),0)</f>
        <v>1</v>
      </c>
      <c r="XZ215" s="98">
        <f>IFERROR(INDEX('Score Calculation'!$D$24:$D$31,MATCH('Detalle de Cuentas'!NP215,'Score Calculation'!$C$24:$C$31,1)),0)</f>
        <v>1</v>
      </c>
      <c r="YA215" s="98">
        <f>IFERROR(INDEX('Score Calculation'!$D$24:$D$31,MATCH('Detalle de Cuentas'!NQ215,'Score Calculation'!$C$24:$C$31,1)),0)</f>
        <v>1</v>
      </c>
      <c r="YB215" s="98">
        <f>IFERROR(INDEX('Score Calculation'!$D$24:$D$31,MATCH('Detalle de Cuentas'!NR215,'Score Calculation'!$C$24:$C$31,1)),0)</f>
        <v>1</v>
      </c>
      <c r="YC215" s="98">
        <f>IFERROR(INDEX('Score Calculation'!$D$24:$D$31,MATCH('Detalle de Cuentas'!NS215,'Score Calculation'!$C$24:$C$31,1)),0)</f>
        <v>1</v>
      </c>
      <c r="YD215" s="98">
        <f>IFERROR(INDEX('Score Calculation'!$D$24:$D$31,MATCH('Detalle de Cuentas'!NT215,'Score Calculation'!$C$24:$C$31,1)),0)</f>
        <v>1</v>
      </c>
      <c r="YE215" s="98">
        <f>IFERROR(INDEX('Score Calculation'!$D$24:$D$31,MATCH('Detalle de Cuentas'!NU215,'Score Calculation'!$C$24:$C$31,1)),0)</f>
        <v>1</v>
      </c>
      <c r="YF215" s="98">
        <f>IFERROR(INDEX('Score Calculation'!$D$24:$D$31,MATCH('Detalle de Cuentas'!NV215,'Score Calculation'!$C$24:$C$31,1)),0)</f>
        <v>1</v>
      </c>
      <c r="YG215" s="98">
        <f>IFERROR(INDEX('Score Calculation'!$D$24:$D$31,MATCH('Detalle de Cuentas'!NW215,'Score Calculation'!$C$24:$C$31,1)),0)</f>
        <v>1</v>
      </c>
      <c r="YH215" s="98">
        <f>IFERROR(INDEX('Score Calculation'!$D$24:$D$31,MATCH('Detalle de Cuentas'!NX215,'Score Calculation'!$C$24:$C$31,1)),0)</f>
        <v>1</v>
      </c>
      <c r="YI215" s="98">
        <f>IFERROR(INDEX('Score Calculation'!$D$24:$D$31,MATCH('Detalle de Cuentas'!NY215,'Score Calculation'!$C$24:$C$31,1)),0)</f>
        <v>1</v>
      </c>
      <c r="YJ215" s="98">
        <f>IFERROR(INDEX('Score Calculation'!$D$24:$D$31,MATCH('Detalle de Cuentas'!NZ215,'Score Calculation'!$C$24:$C$31,1)),0)</f>
        <v>1</v>
      </c>
      <c r="YK215" s="98">
        <f>IFERROR(INDEX('Score Calculation'!$D$24:$D$31,MATCH('Detalle de Cuentas'!OA215,'Score Calculation'!$C$24:$C$31,1)),0)</f>
        <v>1</v>
      </c>
      <c r="YL215" s="98">
        <f>IFERROR(INDEX('Score Calculation'!$D$24:$D$31,MATCH('Detalle de Cuentas'!OB215,'Score Calculation'!$C$24:$C$31,1)),0)</f>
        <v>1</v>
      </c>
      <c r="YM215" s="98">
        <f>IFERROR(INDEX('Score Calculation'!$D$24:$D$31,MATCH('Detalle de Cuentas'!OC215,'Score Calculation'!$C$24:$C$31,1)),0)</f>
        <v>1</v>
      </c>
      <c r="YN215" s="98">
        <f t="shared" si="2653"/>
        <v>0</v>
      </c>
      <c r="YO215" s="98">
        <f>IF(LEFT(TRIM($D215),15)="GRUPO SOLIDARIO",$L215*'Score Calculation'!$H$5,IF(TRIM('Detalle de Cuentas'!$C215)="Semanal",'Detalle de Cuentas'!$L215*'Score Calculation'!$H$6,'Detalle de Cuentas'!$L215))</f>
        <v>0</v>
      </c>
      <c r="YP215" s="99">
        <f>IFERROR(INDEX('Score Calculation'!$D$54:$D$60,MATCH($YO215,'Score Calculation'!$C$54:$C$60,1)),1)</f>
        <v>0.2</v>
      </c>
      <c r="YQ215" s="99">
        <f>IFERROR(INDEX('Score Calculation'!$D$65:$D$123,MATCH(LEFT(TRIM('Detalle de Cuentas'!$F215),20),'Score Calculation'!$F$65:$F$123,0)),1)</f>
        <v>1</v>
      </c>
      <c r="YR215" s="99">
        <f>IFERROR(INDEX('Score Calculation'!$D$46:$D$49,MATCH('Detalle de Cuentas'!$YN215,'Score Calculation'!$C$46:$C$49,1)),1)</f>
        <v>4</v>
      </c>
      <c r="YS215" s="99">
        <f t="shared" si="2654"/>
        <v>0</v>
      </c>
      <c r="YT215" s="99">
        <f t="shared" si="2655"/>
        <v>0</v>
      </c>
      <c r="YU215" s="98" t="str">
        <f t="shared" si="2656"/>
        <v/>
      </c>
      <c r="YV215" s="109">
        <f t="shared" si="2657"/>
        <v>1</v>
      </c>
      <c r="YW215" s="109">
        <f>IFERROR(INDEX('Score Calculation'!$D$187:$D$245,MATCH(LEFT(TRIM('Detalle de Cuentas'!$F215),20),'Score Calculation'!$F$187:$F$245,0)),1)</f>
        <v>1</v>
      </c>
      <c r="YX215" s="109">
        <f>IFERROR(IF($E215="HIPOTECA",-PMT('Score Calculation'!$H$266/(360/$J215),$G215,$YO215)*(30/$J215),-PMT('Score Calculation'!$H$267/(360/$J215),$G215,$YO215)*(30/$J215)),0)</f>
        <v>0</v>
      </c>
      <c r="YY215" s="109">
        <f t="shared" si="2387"/>
        <v>0</v>
      </c>
      <c r="YZ215" s="109">
        <f t="shared" si="2387"/>
        <v>0</v>
      </c>
      <c r="ZA215" s="109">
        <f t="shared" si="2387"/>
        <v>0</v>
      </c>
      <c r="ZB215" s="109">
        <f t="shared" si="2387"/>
        <v>0</v>
      </c>
      <c r="ZC215" s="109">
        <f t="shared" si="2387"/>
        <v>0</v>
      </c>
      <c r="ZD215" s="109">
        <f t="shared" si="2387"/>
        <v>0</v>
      </c>
      <c r="ZE215" s="109">
        <f t="shared" si="2387"/>
        <v>0</v>
      </c>
      <c r="ZF215" s="109">
        <f t="shared" si="2387"/>
        <v>0</v>
      </c>
      <c r="ZG215" s="109">
        <f t="shared" si="2387"/>
        <v>0</v>
      </c>
      <c r="ZH215" s="109">
        <f t="shared" si="2387"/>
        <v>0</v>
      </c>
      <c r="ZI215" s="109">
        <f t="shared" si="2658"/>
        <v>0</v>
      </c>
    </row>
    <row r="216" spans="2:685" x14ac:dyDescent="0.2">
      <c r="B216" s="41">
        <v>200</v>
      </c>
      <c r="C216" s="42"/>
      <c r="D216" s="42"/>
      <c r="E216" s="42"/>
      <c r="F216" s="42"/>
      <c r="G216" s="42"/>
      <c r="H216" s="42"/>
      <c r="I216" s="29"/>
      <c r="J216" s="6" t="str">
        <f t="shared" si="2420"/>
        <v/>
      </c>
      <c r="K216" s="43"/>
      <c r="L216" s="43"/>
      <c r="M216" s="43"/>
      <c r="N216" s="43"/>
      <c r="O216" s="43"/>
      <c r="P216" s="44" t="str">
        <f t="shared" si="2551"/>
        <v/>
      </c>
      <c r="Q216" s="26"/>
      <c r="R216" s="26"/>
      <c r="S216" s="26"/>
      <c r="T216" s="26"/>
      <c r="U216" s="26"/>
      <c r="V216" s="43"/>
      <c r="W216" s="26"/>
      <c r="X216" s="29"/>
      <c r="Y216" s="6">
        <f>IF('Detalle de Cuentas'!$C$4-$R216&gt;'Graph Creator'!$E$2*'Graph Creator'!$D$13*12,0,1)</f>
        <v>1</v>
      </c>
      <c r="Z216" s="45">
        <f t="shared" si="2662"/>
        <v>0</v>
      </c>
      <c r="AA216" s="2" t="e">
        <f t="shared" si="2663"/>
        <v>#VALUE!</v>
      </c>
      <c r="AB216" s="2" t="e">
        <f t="shared" si="2664"/>
        <v>#VALUE!</v>
      </c>
      <c r="AC216" s="2" t="e">
        <f t="shared" si="2665"/>
        <v>#VALUE!</v>
      </c>
      <c r="AD216" s="2" t="e">
        <f t="shared" si="2666"/>
        <v>#VALUE!</v>
      </c>
      <c r="AE216" s="2" t="e">
        <f t="shared" si="2667"/>
        <v>#VALUE!</v>
      </c>
      <c r="AF216" s="2" t="e">
        <f t="shared" si="2668"/>
        <v>#VALUE!</v>
      </c>
      <c r="AG216" s="2">
        <f t="shared" si="2669"/>
        <v>0</v>
      </c>
      <c r="AH216" s="2">
        <f t="shared" si="2670"/>
        <v>0</v>
      </c>
      <c r="AI216" s="2" t="str">
        <f t="shared" si="2560"/>
        <v/>
      </c>
      <c r="AJ216" s="2" t="str">
        <f t="shared" si="2671"/>
        <v/>
      </c>
      <c r="AK216" s="2" t="str">
        <f t="shared" si="2672"/>
        <v/>
      </c>
      <c r="AL216" s="2" t="str">
        <f t="shared" si="2673"/>
        <v/>
      </c>
      <c r="AM216" s="2" t="str">
        <f t="shared" si="2674"/>
        <v/>
      </c>
      <c r="AN216" s="2" t="str">
        <f t="shared" si="2675"/>
        <v/>
      </c>
      <c r="AO216" s="2" t="str">
        <f t="shared" si="2676"/>
        <v/>
      </c>
      <c r="AP216" s="2" t="str">
        <f t="shared" si="2677"/>
        <v/>
      </c>
      <c r="AQ216" s="2" t="str">
        <f t="shared" si="2678"/>
        <v/>
      </c>
      <c r="AR216" s="2" t="str">
        <f t="shared" si="2679"/>
        <v/>
      </c>
      <c r="AS216" s="2" t="str">
        <f t="shared" si="2680"/>
        <v/>
      </c>
      <c r="AT216" s="2" t="str">
        <f t="shared" si="2681"/>
        <v/>
      </c>
      <c r="AU216" s="2" t="str">
        <f t="shared" si="2682"/>
        <v/>
      </c>
      <c r="AV216" s="2" t="str">
        <f t="shared" si="2683"/>
        <v/>
      </c>
      <c r="AW216" s="2" t="str">
        <f t="shared" si="2684"/>
        <v/>
      </c>
      <c r="AX216" s="2" t="str">
        <f t="shared" si="2685"/>
        <v/>
      </c>
      <c r="AY216" s="2" t="str">
        <f t="shared" si="2686"/>
        <v/>
      </c>
      <c r="AZ216" s="2" t="str">
        <f t="shared" si="2687"/>
        <v/>
      </c>
      <c r="BA216" s="2" t="str">
        <f t="shared" si="2688"/>
        <v/>
      </c>
      <c r="BB216" s="2" t="str">
        <f t="shared" si="2689"/>
        <v/>
      </c>
      <c r="BC216" s="2" t="str">
        <f t="shared" si="2690"/>
        <v/>
      </c>
      <c r="BD216" s="2" t="str">
        <f t="shared" si="2691"/>
        <v/>
      </c>
      <c r="BE216" s="2" t="str">
        <f t="shared" si="2692"/>
        <v/>
      </c>
      <c r="BF216" s="2" t="str">
        <f t="shared" si="2693"/>
        <v/>
      </c>
      <c r="BG216" s="2" t="str">
        <f t="shared" si="2694"/>
        <v/>
      </c>
      <c r="BH216" s="2" t="str">
        <f t="shared" si="2695"/>
        <v/>
      </c>
      <c r="BI216" s="2" t="str">
        <f t="shared" si="2696"/>
        <v/>
      </c>
      <c r="BJ216" s="2" t="str">
        <f t="shared" si="2697"/>
        <v/>
      </c>
      <c r="BK216" s="2" t="str">
        <f t="shared" si="2698"/>
        <v/>
      </c>
      <c r="BL216" s="2" t="str">
        <f t="shared" si="2699"/>
        <v/>
      </c>
      <c r="BM216" s="2" t="str">
        <f t="shared" si="2700"/>
        <v/>
      </c>
      <c r="BN216" s="2" t="str">
        <f t="shared" si="2701"/>
        <v/>
      </c>
      <c r="BO216" s="2" t="str">
        <f t="shared" si="2702"/>
        <v/>
      </c>
      <c r="BP216" s="2" t="str">
        <f t="shared" si="2703"/>
        <v/>
      </c>
      <c r="BQ216" s="2" t="str">
        <f t="shared" si="2704"/>
        <v/>
      </c>
      <c r="BR216" s="2" t="str">
        <f t="shared" si="2705"/>
        <v/>
      </c>
      <c r="BS216" s="2" t="str">
        <f t="shared" si="2706"/>
        <v/>
      </c>
      <c r="BT216" s="2" t="str">
        <f t="shared" si="2707"/>
        <v/>
      </c>
      <c r="BU216" s="2" t="str">
        <f t="shared" si="2708"/>
        <v/>
      </c>
      <c r="BV216" s="2" t="str">
        <f t="shared" si="2709"/>
        <v/>
      </c>
      <c r="BW216" s="2" t="str">
        <f t="shared" si="2710"/>
        <v/>
      </c>
      <c r="BX216" s="2" t="str">
        <f t="shared" si="2711"/>
        <v/>
      </c>
      <c r="BY216" s="2" t="str">
        <f t="shared" si="2712"/>
        <v/>
      </c>
      <c r="BZ216" s="2" t="str">
        <f t="shared" si="2713"/>
        <v/>
      </c>
      <c r="CA216" s="2" t="str">
        <f t="shared" si="2714"/>
        <v/>
      </c>
      <c r="CB216" s="2" t="str">
        <f t="shared" si="2715"/>
        <v/>
      </c>
      <c r="CC216" s="2" t="str">
        <f t="shared" si="2716"/>
        <v/>
      </c>
      <c r="CD216" s="14">
        <f t="shared" si="2717"/>
        <v>0</v>
      </c>
      <c r="CE216" s="14" t="e">
        <f t="shared" si="2718"/>
        <v>#VALUE!</v>
      </c>
      <c r="CF216" s="14" t="e">
        <f t="shared" si="2719"/>
        <v>#VALUE!</v>
      </c>
      <c r="CG216" s="14" t="e">
        <f t="shared" si="2720"/>
        <v>#VALUE!</v>
      </c>
      <c r="CH216" s="14" t="e">
        <f t="shared" si="2721"/>
        <v>#VALUE!</v>
      </c>
      <c r="CI216" s="14" t="e">
        <f t="shared" si="2722"/>
        <v>#VALUE!</v>
      </c>
      <c r="CJ216" s="14" t="e">
        <f t="shared" si="2723"/>
        <v>#VALUE!</v>
      </c>
      <c r="CK216" s="14" t="e">
        <f t="shared" si="2724"/>
        <v>#VALUE!</v>
      </c>
      <c r="CL216" s="14" t="e">
        <f t="shared" si="2725"/>
        <v>#VALUE!</v>
      </c>
      <c r="CM216" s="14" t="e">
        <f t="shared" si="2726"/>
        <v>#VALUE!</v>
      </c>
      <c r="CN216" s="14" t="e">
        <f t="shared" si="2727"/>
        <v>#VALUE!</v>
      </c>
      <c r="CO216" s="14" t="e">
        <f t="shared" si="2728"/>
        <v>#VALUE!</v>
      </c>
      <c r="CP216" s="14" t="e">
        <f t="shared" si="2729"/>
        <v>#VALUE!</v>
      </c>
      <c r="CQ216" s="14" t="e">
        <f t="shared" si="2730"/>
        <v>#VALUE!</v>
      </c>
      <c r="CR216" s="14" t="e">
        <f t="shared" si="2731"/>
        <v>#VALUE!</v>
      </c>
      <c r="CS216" s="14" t="e">
        <f t="shared" si="2732"/>
        <v>#VALUE!</v>
      </c>
      <c r="CT216" s="14" t="e">
        <f t="shared" si="2733"/>
        <v>#VALUE!</v>
      </c>
      <c r="CU216" s="14" t="e">
        <f t="shared" si="2734"/>
        <v>#VALUE!</v>
      </c>
      <c r="CV216" s="14" t="e">
        <f t="shared" si="2735"/>
        <v>#VALUE!</v>
      </c>
      <c r="CW216" s="14" t="e">
        <f t="shared" si="2736"/>
        <v>#VALUE!</v>
      </c>
      <c r="CX216" s="14" t="e">
        <f t="shared" si="2737"/>
        <v>#VALUE!</v>
      </c>
      <c r="CY216" s="14" t="e">
        <f t="shared" si="2738"/>
        <v>#VALUE!</v>
      </c>
      <c r="CZ216" s="14" t="e">
        <f t="shared" si="2739"/>
        <v>#VALUE!</v>
      </c>
      <c r="DA216" s="14" t="e">
        <f t="shared" si="2740"/>
        <v>#VALUE!</v>
      </c>
      <c r="DB216" s="2">
        <f t="shared" si="2741"/>
        <v>0</v>
      </c>
      <c r="DC216" s="2">
        <f t="shared" si="2742"/>
        <v>0</v>
      </c>
      <c r="DD216" s="2">
        <f t="shared" si="2743"/>
        <v>0</v>
      </c>
      <c r="DE216" s="2">
        <f t="shared" si="2744"/>
        <v>0</v>
      </c>
      <c r="DF216" s="2">
        <f t="shared" si="2745"/>
        <v>0</v>
      </c>
      <c r="DG216" s="2">
        <f t="shared" si="2746"/>
        <v>0</v>
      </c>
      <c r="DH216" s="2">
        <f t="shared" si="2747"/>
        <v>0</v>
      </c>
      <c r="DI216" s="2">
        <f t="shared" si="2748"/>
        <v>0</v>
      </c>
      <c r="DJ216" s="2">
        <f t="shared" si="2749"/>
        <v>0</v>
      </c>
      <c r="DK216" s="2">
        <f t="shared" si="2750"/>
        <v>0</v>
      </c>
      <c r="DL216" s="2">
        <f t="shared" si="2751"/>
        <v>0</v>
      </c>
      <c r="DM216" s="2">
        <f t="shared" si="2752"/>
        <v>0</v>
      </c>
      <c r="DN216" s="2">
        <f t="shared" si="2753"/>
        <v>0</v>
      </c>
      <c r="DO216" s="2">
        <f t="shared" si="2754"/>
        <v>0</v>
      </c>
      <c r="DP216" s="2">
        <f t="shared" si="2755"/>
        <v>0</v>
      </c>
      <c r="DQ216" s="2">
        <f t="shared" si="2756"/>
        <v>0</v>
      </c>
      <c r="DR216" s="2">
        <f t="shared" si="2757"/>
        <v>0</v>
      </c>
      <c r="DS216" s="2">
        <f t="shared" si="2758"/>
        <v>0</v>
      </c>
      <c r="DT216" s="2">
        <f t="shared" si="2759"/>
        <v>0</v>
      </c>
      <c r="DU216" s="2">
        <f t="shared" si="2760"/>
        <v>0</v>
      </c>
      <c r="DV216" s="2">
        <f t="shared" si="2761"/>
        <v>0</v>
      </c>
      <c r="DW216" s="2">
        <f t="shared" si="2762"/>
        <v>0</v>
      </c>
      <c r="DX216" s="2">
        <f t="shared" si="2763"/>
        <v>0</v>
      </c>
      <c r="DY216" s="2">
        <f t="shared" si="2764"/>
        <v>0</v>
      </c>
      <c r="DZ216" s="2">
        <f t="shared" si="2765"/>
        <v>0</v>
      </c>
      <c r="EA216" s="2">
        <f t="shared" si="2766"/>
        <v>0</v>
      </c>
      <c r="EB216" s="2">
        <f t="shared" si="2767"/>
        <v>0</v>
      </c>
      <c r="EC216" s="2">
        <f t="shared" si="2768"/>
        <v>0</v>
      </c>
      <c r="ED216" s="2">
        <f t="shared" si="2769"/>
        <v>0</v>
      </c>
      <c r="EE216" s="2">
        <f t="shared" si="2770"/>
        <v>0</v>
      </c>
      <c r="EF216" s="2">
        <f t="shared" si="2771"/>
        <v>0</v>
      </c>
      <c r="EG216" s="2">
        <f t="shared" si="2772"/>
        <v>0</v>
      </c>
      <c r="EH216" s="2">
        <f t="shared" si="2773"/>
        <v>0</v>
      </c>
      <c r="EI216" s="2">
        <f t="shared" si="2774"/>
        <v>0</v>
      </c>
      <c r="EJ216" s="2">
        <f t="shared" si="2775"/>
        <v>0</v>
      </c>
      <c r="EK216" s="2">
        <f t="shared" si="2776"/>
        <v>0</v>
      </c>
      <c r="EL216" s="2">
        <f t="shared" si="2777"/>
        <v>0</v>
      </c>
      <c r="EM216" s="2">
        <f t="shared" si="2778"/>
        <v>0</v>
      </c>
      <c r="EN216" s="2">
        <f t="shared" si="2779"/>
        <v>0</v>
      </c>
      <c r="EO216" s="2">
        <f t="shared" si="2780"/>
        <v>0</v>
      </c>
      <c r="EP216" s="2">
        <f t="shared" si="2781"/>
        <v>0</v>
      </c>
      <c r="EQ216" s="2">
        <f t="shared" si="2782"/>
        <v>0</v>
      </c>
      <c r="ER216" s="2">
        <f t="shared" si="2783"/>
        <v>0</v>
      </c>
      <c r="ES216" s="2">
        <f t="shared" si="2784"/>
        <v>0</v>
      </c>
      <c r="ET216" s="2">
        <f t="shared" si="2785"/>
        <v>0</v>
      </c>
      <c r="EU216" s="2">
        <f t="shared" si="2786"/>
        <v>0</v>
      </c>
      <c r="EV216" s="2">
        <f t="shared" si="2787"/>
        <v>0</v>
      </c>
      <c r="EW216" s="2">
        <f t="shared" si="2788"/>
        <v>0</v>
      </c>
      <c r="EX216" s="2">
        <f t="shared" si="2789"/>
        <v>1</v>
      </c>
      <c r="EY216" s="2" t="e">
        <f t="shared" si="2790"/>
        <v>#VALUE!</v>
      </c>
      <c r="EZ216" s="2" t="e">
        <f t="shared" si="2791"/>
        <v>#VALUE!</v>
      </c>
      <c r="FA216" s="2" t="e">
        <f t="shared" si="2792"/>
        <v>#VALUE!</v>
      </c>
      <c r="FB216" s="2" t="e">
        <f t="shared" si="2793"/>
        <v>#VALUE!</v>
      </c>
      <c r="FC216" s="2" t="e">
        <f t="shared" si="2794"/>
        <v>#VALUE!</v>
      </c>
      <c r="FD216" s="2" t="e">
        <f t="shared" si="2795"/>
        <v>#VALUE!</v>
      </c>
      <c r="FE216" s="2" t="e">
        <f t="shared" si="2796"/>
        <v>#VALUE!</v>
      </c>
      <c r="FF216" s="2" t="e">
        <f t="shared" si="2797"/>
        <v>#VALUE!</v>
      </c>
      <c r="FG216" s="2" t="e">
        <f t="shared" si="2798"/>
        <v>#VALUE!</v>
      </c>
      <c r="FH216" s="2" t="e">
        <f t="shared" si="2799"/>
        <v>#VALUE!</v>
      </c>
      <c r="FI216" s="2" t="e">
        <f t="shared" si="2800"/>
        <v>#VALUE!</v>
      </c>
      <c r="FJ216" s="2" t="e">
        <f t="shared" si="2801"/>
        <v>#VALUE!</v>
      </c>
      <c r="FK216" s="2" t="e">
        <f t="shared" si="2802"/>
        <v>#VALUE!</v>
      </c>
      <c r="FL216" s="2" t="e">
        <f t="shared" si="2803"/>
        <v>#VALUE!</v>
      </c>
      <c r="FM216" s="2" t="e">
        <f t="shared" si="2804"/>
        <v>#VALUE!</v>
      </c>
      <c r="FN216" s="2" t="e">
        <f t="shared" si="2805"/>
        <v>#VALUE!</v>
      </c>
      <c r="FO216" s="2" t="e">
        <f t="shared" si="2806"/>
        <v>#VALUE!</v>
      </c>
      <c r="FP216" s="2" t="e">
        <f t="shared" si="2807"/>
        <v>#VALUE!</v>
      </c>
      <c r="FQ216" s="2" t="e">
        <f t="shared" si="2808"/>
        <v>#VALUE!</v>
      </c>
      <c r="FR216" s="2" t="e">
        <f t="shared" si="2809"/>
        <v>#VALUE!</v>
      </c>
      <c r="FS216" s="2" t="e">
        <f t="shared" si="2810"/>
        <v>#VALUE!</v>
      </c>
      <c r="FT216" s="2" t="e">
        <f t="shared" si="2811"/>
        <v>#VALUE!</v>
      </c>
      <c r="FU216" s="2" t="e">
        <f t="shared" si="2812"/>
        <v>#VALUE!</v>
      </c>
      <c r="FV216" s="2">
        <f t="shared" si="2813"/>
        <v>1</v>
      </c>
      <c r="FW216" s="2" t="e">
        <f t="shared" si="2814"/>
        <v>#VALUE!</v>
      </c>
      <c r="FX216" s="2" t="e">
        <f t="shared" si="2815"/>
        <v>#VALUE!</v>
      </c>
      <c r="FY216" s="2" t="e">
        <f t="shared" si="2816"/>
        <v>#VALUE!</v>
      </c>
      <c r="FZ216" s="2" t="e">
        <f t="shared" si="2817"/>
        <v>#VALUE!</v>
      </c>
      <c r="GA216" s="2" t="e">
        <f t="shared" si="2818"/>
        <v>#VALUE!</v>
      </c>
      <c r="GB216" s="2" t="e">
        <f t="shared" si="2819"/>
        <v>#VALUE!</v>
      </c>
      <c r="GC216" s="2" t="e">
        <f t="shared" si="2820"/>
        <v>#VALUE!</v>
      </c>
      <c r="GD216" s="2" t="e">
        <f t="shared" si="2821"/>
        <v>#VALUE!</v>
      </c>
      <c r="GE216" s="2" t="e">
        <f t="shared" si="2822"/>
        <v>#VALUE!</v>
      </c>
      <c r="GF216" s="2" t="e">
        <f t="shared" si="2823"/>
        <v>#VALUE!</v>
      </c>
      <c r="GG216" s="2" t="e">
        <f t="shared" si="2824"/>
        <v>#VALUE!</v>
      </c>
      <c r="GH216" s="2" t="e">
        <f t="shared" si="2825"/>
        <v>#VALUE!</v>
      </c>
      <c r="GI216" s="2" t="e">
        <f t="shared" si="2826"/>
        <v>#VALUE!</v>
      </c>
      <c r="GJ216" s="2" t="e">
        <f t="shared" si="2827"/>
        <v>#VALUE!</v>
      </c>
      <c r="GK216" s="2" t="e">
        <f t="shared" si="2828"/>
        <v>#VALUE!</v>
      </c>
      <c r="GL216" s="2" t="e">
        <f t="shared" si="2829"/>
        <v>#VALUE!</v>
      </c>
      <c r="GM216" s="2" t="e">
        <f t="shared" si="2830"/>
        <v>#VALUE!</v>
      </c>
      <c r="GN216" s="2" t="e">
        <f t="shared" si="2831"/>
        <v>#VALUE!</v>
      </c>
      <c r="GO216" s="2" t="e">
        <f t="shared" si="2832"/>
        <v>#VALUE!</v>
      </c>
      <c r="GP216" s="2" t="e">
        <f t="shared" si="2833"/>
        <v>#VALUE!</v>
      </c>
      <c r="GQ216" s="2" t="e">
        <f t="shared" si="2834"/>
        <v>#VALUE!</v>
      </c>
      <c r="GR216" s="2" t="e">
        <f t="shared" si="2835"/>
        <v>#VALUE!</v>
      </c>
      <c r="GS216" s="2" t="e">
        <f t="shared" si="2836"/>
        <v>#VALUE!</v>
      </c>
      <c r="GT216" s="2">
        <f t="shared" si="2837"/>
        <v>1</v>
      </c>
      <c r="GU216" s="2" t="e">
        <f t="shared" si="2838"/>
        <v>#VALUE!</v>
      </c>
      <c r="GV216" s="2" t="e">
        <f t="shared" si="2839"/>
        <v>#VALUE!</v>
      </c>
      <c r="GW216" s="2" t="e">
        <f t="shared" si="2840"/>
        <v>#VALUE!</v>
      </c>
      <c r="GX216" s="2" t="e">
        <f t="shared" si="2841"/>
        <v>#VALUE!</v>
      </c>
      <c r="GY216" s="2" t="e">
        <f t="shared" si="2842"/>
        <v>#VALUE!</v>
      </c>
      <c r="GZ216" s="2" t="e">
        <f t="shared" si="2843"/>
        <v>#VALUE!</v>
      </c>
      <c r="HA216" s="2" t="e">
        <f t="shared" si="2844"/>
        <v>#VALUE!</v>
      </c>
      <c r="HB216" s="2" t="e">
        <f t="shared" si="2845"/>
        <v>#VALUE!</v>
      </c>
      <c r="HC216" s="2" t="e">
        <f t="shared" si="2846"/>
        <v>#VALUE!</v>
      </c>
      <c r="HD216" s="2" t="e">
        <f t="shared" si="2847"/>
        <v>#VALUE!</v>
      </c>
      <c r="HE216" s="2" t="e">
        <f t="shared" si="2848"/>
        <v>#VALUE!</v>
      </c>
      <c r="HF216" s="2" t="e">
        <f t="shared" si="2849"/>
        <v>#VALUE!</v>
      </c>
      <c r="HG216" s="2" t="e">
        <f t="shared" si="2850"/>
        <v>#VALUE!</v>
      </c>
      <c r="HH216" s="2" t="e">
        <f t="shared" si="2851"/>
        <v>#VALUE!</v>
      </c>
      <c r="HI216" s="2" t="e">
        <f t="shared" si="2852"/>
        <v>#VALUE!</v>
      </c>
      <c r="HJ216" s="2" t="e">
        <f t="shared" si="2853"/>
        <v>#VALUE!</v>
      </c>
      <c r="HK216" s="2" t="e">
        <f t="shared" si="2854"/>
        <v>#VALUE!</v>
      </c>
      <c r="HL216" s="2" t="e">
        <f t="shared" si="2855"/>
        <v>#VALUE!</v>
      </c>
      <c r="HM216" s="2" t="e">
        <f t="shared" si="2856"/>
        <v>#VALUE!</v>
      </c>
      <c r="HN216" s="2" t="e">
        <f t="shared" si="2857"/>
        <v>#VALUE!</v>
      </c>
      <c r="HO216" s="2" t="e">
        <f t="shared" si="2858"/>
        <v>#VALUE!</v>
      </c>
      <c r="HP216" s="2" t="e">
        <f t="shared" si="2859"/>
        <v>#VALUE!</v>
      </c>
      <c r="HQ216" s="2" t="e">
        <f t="shared" si="2860"/>
        <v>#VALUE!</v>
      </c>
      <c r="HR216" s="2">
        <f t="shared" si="2861"/>
        <v>1</v>
      </c>
      <c r="HS216" s="2" t="e">
        <f t="shared" si="2862"/>
        <v>#VALUE!</v>
      </c>
      <c r="HT216" s="2" t="e">
        <f t="shared" si="2863"/>
        <v>#VALUE!</v>
      </c>
      <c r="HU216" s="2" t="e">
        <f t="shared" si="2864"/>
        <v>#VALUE!</v>
      </c>
      <c r="HV216" s="2" t="e">
        <f t="shared" si="2865"/>
        <v>#VALUE!</v>
      </c>
      <c r="HW216" s="2" t="e">
        <f t="shared" si="2866"/>
        <v>#VALUE!</v>
      </c>
      <c r="HX216" s="2" t="e">
        <f t="shared" si="2867"/>
        <v>#VALUE!</v>
      </c>
      <c r="HY216" s="2" t="e">
        <f t="shared" si="2868"/>
        <v>#VALUE!</v>
      </c>
      <c r="HZ216" s="2" t="e">
        <f t="shared" si="2869"/>
        <v>#VALUE!</v>
      </c>
      <c r="IA216" s="2" t="e">
        <f t="shared" si="2870"/>
        <v>#VALUE!</v>
      </c>
      <c r="IB216" s="2" t="e">
        <f t="shared" si="2871"/>
        <v>#VALUE!</v>
      </c>
      <c r="IC216" s="2" t="e">
        <f t="shared" si="2872"/>
        <v>#VALUE!</v>
      </c>
      <c r="ID216" s="2" t="e">
        <f t="shared" si="2873"/>
        <v>#VALUE!</v>
      </c>
      <c r="IE216" s="2" t="e">
        <f t="shared" si="2874"/>
        <v>#VALUE!</v>
      </c>
      <c r="IF216" s="2" t="e">
        <f t="shared" si="2875"/>
        <v>#VALUE!</v>
      </c>
      <c r="IG216" s="2" t="e">
        <f t="shared" si="2876"/>
        <v>#VALUE!</v>
      </c>
      <c r="IH216" s="2" t="e">
        <f t="shared" si="2877"/>
        <v>#VALUE!</v>
      </c>
      <c r="II216" s="2" t="e">
        <f t="shared" si="2878"/>
        <v>#VALUE!</v>
      </c>
      <c r="IJ216" s="2" t="e">
        <f t="shared" si="2879"/>
        <v>#VALUE!</v>
      </c>
      <c r="IK216" s="2" t="e">
        <f t="shared" si="2880"/>
        <v>#VALUE!</v>
      </c>
      <c r="IL216" s="2" t="e">
        <f t="shared" si="2881"/>
        <v>#VALUE!</v>
      </c>
      <c r="IM216" s="2" t="e">
        <f t="shared" si="2882"/>
        <v>#VALUE!</v>
      </c>
      <c r="IN216" s="2" t="e">
        <f t="shared" si="2883"/>
        <v>#VALUE!</v>
      </c>
      <c r="IO216" s="2" t="e">
        <f t="shared" si="2884"/>
        <v>#VALUE!</v>
      </c>
      <c r="IP216" s="2">
        <f t="shared" si="2885"/>
        <v>0</v>
      </c>
      <c r="IQ216" s="2" t="e">
        <f t="shared" si="2886"/>
        <v>#VALUE!</v>
      </c>
      <c r="IR216" s="2" t="e">
        <f t="shared" si="2887"/>
        <v>#VALUE!</v>
      </c>
      <c r="IS216" s="2" t="e">
        <f t="shared" si="2888"/>
        <v>#VALUE!</v>
      </c>
      <c r="IT216" s="2" t="e">
        <f t="shared" si="2889"/>
        <v>#VALUE!</v>
      </c>
      <c r="IU216" s="2" t="e">
        <f t="shared" si="2890"/>
        <v>#VALUE!</v>
      </c>
      <c r="IV216" s="2" t="e">
        <f t="shared" si="2891"/>
        <v>#VALUE!</v>
      </c>
      <c r="IW216" s="2" t="e">
        <f t="shared" si="2892"/>
        <v>#VALUE!</v>
      </c>
      <c r="IX216" s="2" t="e">
        <f t="shared" si="2893"/>
        <v>#VALUE!</v>
      </c>
      <c r="IY216" s="2" t="e">
        <f t="shared" si="2894"/>
        <v>#VALUE!</v>
      </c>
      <c r="IZ216" s="2" t="e">
        <f t="shared" si="2895"/>
        <v>#VALUE!</v>
      </c>
      <c r="JA216" s="2" t="e">
        <f t="shared" si="2896"/>
        <v>#VALUE!</v>
      </c>
      <c r="JB216" s="2" t="e">
        <f t="shared" si="2897"/>
        <v>#VALUE!</v>
      </c>
      <c r="JC216" s="2" t="e">
        <f t="shared" si="2898"/>
        <v>#VALUE!</v>
      </c>
      <c r="JD216" s="2" t="e">
        <f t="shared" si="2899"/>
        <v>#VALUE!</v>
      </c>
      <c r="JE216" s="2" t="e">
        <f t="shared" si="2900"/>
        <v>#VALUE!</v>
      </c>
      <c r="JF216" s="2" t="e">
        <f t="shared" si="2901"/>
        <v>#VALUE!</v>
      </c>
      <c r="JG216" s="2" t="e">
        <f t="shared" si="2902"/>
        <v>#VALUE!</v>
      </c>
      <c r="JH216" s="2" t="e">
        <f t="shared" si="2903"/>
        <v>#VALUE!</v>
      </c>
      <c r="JI216" s="2" t="e">
        <f t="shared" si="2904"/>
        <v>#VALUE!</v>
      </c>
      <c r="JJ216" s="2" t="e">
        <f t="shared" si="2905"/>
        <v>#VALUE!</v>
      </c>
      <c r="JK216" s="2" t="e">
        <f t="shared" si="2906"/>
        <v>#VALUE!</v>
      </c>
      <c r="JL216" s="2" t="e">
        <f t="shared" si="2907"/>
        <v>#VALUE!</v>
      </c>
      <c r="JM216" s="2" t="e">
        <f t="shared" si="2908"/>
        <v>#VALUE!</v>
      </c>
      <c r="JN216" s="2">
        <f t="shared" si="2909"/>
        <v>0</v>
      </c>
      <c r="JO216" s="2" t="e">
        <f t="shared" si="2910"/>
        <v>#VALUE!</v>
      </c>
      <c r="JP216" s="2" t="e">
        <f t="shared" si="2911"/>
        <v>#VALUE!</v>
      </c>
      <c r="JQ216" s="2" t="e">
        <f t="shared" si="2912"/>
        <v>#VALUE!</v>
      </c>
      <c r="JR216" s="2" t="e">
        <f t="shared" si="2913"/>
        <v>#VALUE!</v>
      </c>
      <c r="JS216" s="2" t="e">
        <f t="shared" si="2914"/>
        <v>#VALUE!</v>
      </c>
      <c r="JT216" s="2" t="e">
        <f t="shared" si="2915"/>
        <v>#VALUE!</v>
      </c>
      <c r="JU216" s="2" t="e">
        <f t="shared" si="2916"/>
        <v>#VALUE!</v>
      </c>
      <c r="JV216" s="2" t="e">
        <f t="shared" si="2917"/>
        <v>#VALUE!</v>
      </c>
      <c r="JW216" s="2" t="e">
        <f t="shared" si="2918"/>
        <v>#VALUE!</v>
      </c>
      <c r="JX216" s="2" t="e">
        <f t="shared" si="2919"/>
        <v>#VALUE!</v>
      </c>
      <c r="JY216" s="2" t="e">
        <f t="shared" si="2920"/>
        <v>#VALUE!</v>
      </c>
      <c r="JZ216" s="2" t="e">
        <f t="shared" si="2921"/>
        <v>#VALUE!</v>
      </c>
      <c r="KA216" s="2" t="e">
        <f t="shared" si="2922"/>
        <v>#VALUE!</v>
      </c>
      <c r="KB216" s="2" t="e">
        <f t="shared" si="2923"/>
        <v>#VALUE!</v>
      </c>
      <c r="KC216" s="2" t="e">
        <f t="shared" si="2924"/>
        <v>#VALUE!</v>
      </c>
      <c r="KD216" s="2" t="e">
        <f t="shared" si="2925"/>
        <v>#VALUE!</v>
      </c>
      <c r="KE216" s="2" t="e">
        <f t="shared" si="2926"/>
        <v>#VALUE!</v>
      </c>
      <c r="KF216" s="2" t="e">
        <f t="shared" si="2927"/>
        <v>#VALUE!</v>
      </c>
      <c r="KG216" s="2" t="e">
        <f t="shared" si="2928"/>
        <v>#VALUE!</v>
      </c>
      <c r="KH216" s="2" t="e">
        <f t="shared" si="2929"/>
        <v>#VALUE!</v>
      </c>
      <c r="KI216" s="2" t="e">
        <f t="shared" si="2930"/>
        <v>#VALUE!</v>
      </c>
      <c r="KJ216" s="2" t="e">
        <f t="shared" si="2931"/>
        <v>#VALUE!</v>
      </c>
      <c r="KK216" s="2" t="e">
        <f t="shared" si="2932"/>
        <v>#VALUE!</v>
      </c>
      <c r="KL216" s="2">
        <f t="shared" si="2933"/>
        <v>0</v>
      </c>
      <c r="KM216" s="2" t="e">
        <f t="shared" si="2934"/>
        <v>#VALUE!</v>
      </c>
      <c r="KN216" s="2" t="e">
        <f t="shared" si="2935"/>
        <v>#VALUE!</v>
      </c>
      <c r="KO216" s="2" t="e">
        <f t="shared" si="2936"/>
        <v>#VALUE!</v>
      </c>
      <c r="KP216" s="2" t="e">
        <f t="shared" si="2937"/>
        <v>#VALUE!</v>
      </c>
      <c r="KQ216" s="2" t="e">
        <f t="shared" si="2938"/>
        <v>#VALUE!</v>
      </c>
      <c r="KR216" s="2" t="e">
        <f t="shared" si="2939"/>
        <v>#VALUE!</v>
      </c>
      <c r="KS216" s="2" t="e">
        <f t="shared" si="2940"/>
        <v>#VALUE!</v>
      </c>
      <c r="KT216" s="2" t="e">
        <f t="shared" si="2941"/>
        <v>#VALUE!</v>
      </c>
      <c r="KU216" s="2" t="e">
        <f t="shared" si="2942"/>
        <v>#VALUE!</v>
      </c>
      <c r="KV216" s="2" t="e">
        <f t="shared" si="2943"/>
        <v>#VALUE!</v>
      </c>
      <c r="KW216" s="2" t="e">
        <f t="shared" si="2944"/>
        <v>#VALUE!</v>
      </c>
      <c r="KX216" s="2" t="e">
        <f t="shared" si="2945"/>
        <v>#VALUE!</v>
      </c>
      <c r="KY216" s="2" t="e">
        <f t="shared" si="2946"/>
        <v>#VALUE!</v>
      </c>
      <c r="KZ216" s="2" t="e">
        <f t="shared" si="2947"/>
        <v>#VALUE!</v>
      </c>
      <c r="LA216" s="2" t="e">
        <f t="shared" si="2948"/>
        <v>#VALUE!</v>
      </c>
      <c r="LB216" s="2" t="e">
        <f t="shared" si="2949"/>
        <v>#VALUE!</v>
      </c>
      <c r="LC216" s="2" t="e">
        <f t="shared" si="2950"/>
        <v>#VALUE!</v>
      </c>
      <c r="LD216" s="2" t="e">
        <f t="shared" si="2951"/>
        <v>#VALUE!</v>
      </c>
      <c r="LE216" s="2" t="e">
        <f t="shared" si="2952"/>
        <v>#VALUE!</v>
      </c>
      <c r="LF216" s="2" t="e">
        <f t="shared" si="2953"/>
        <v>#VALUE!</v>
      </c>
      <c r="LG216" s="2" t="e">
        <f t="shared" si="2954"/>
        <v>#VALUE!</v>
      </c>
      <c r="LH216" s="2" t="e">
        <f t="shared" si="2955"/>
        <v>#VALUE!</v>
      </c>
      <c r="LI216" s="2" t="e">
        <f t="shared" si="2956"/>
        <v>#VALUE!</v>
      </c>
      <c r="LJ216" s="2">
        <f t="shared" si="2957"/>
        <v>0</v>
      </c>
      <c r="LK216" s="2" t="e">
        <f t="shared" si="2958"/>
        <v>#VALUE!</v>
      </c>
      <c r="LL216" s="2" t="e">
        <f t="shared" si="2959"/>
        <v>#VALUE!</v>
      </c>
      <c r="LM216" s="2" t="e">
        <f t="shared" si="2960"/>
        <v>#VALUE!</v>
      </c>
      <c r="LN216" s="2" t="e">
        <f t="shared" si="2961"/>
        <v>#VALUE!</v>
      </c>
      <c r="LO216" s="2" t="e">
        <f t="shared" si="2962"/>
        <v>#VALUE!</v>
      </c>
      <c r="LP216" s="2" t="e">
        <f t="shared" si="2963"/>
        <v>#VALUE!</v>
      </c>
      <c r="LQ216" s="2" t="e">
        <f t="shared" si="2964"/>
        <v>#VALUE!</v>
      </c>
      <c r="LR216" s="2" t="e">
        <f t="shared" si="2965"/>
        <v>#VALUE!</v>
      </c>
      <c r="LS216" s="2" t="e">
        <f t="shared" si="2966"/>
        <v>#VALUE!</v>
      </c>
      <c r="LT216" s="2" t="e">
        <f t="shared" si="2967"/>
        <v>#VALUE!</v>
      </c>
      <c r="LU216" s="2" t="e">
        <f t="shared" si="2968"/>
        <v>#VALUE!</v>
      </c>
      <c r="LV216" s="2" t="e">
        <f t="shared" si="2969"/>
        <v>#VALUE!</v>
      </c>
      <c r="LW216" s="2" t="e">
        <f t="shared" si="2970"/>
        <v>#VALUE!</v>
      </c>
      <c r="LX216" s="2" t="e">
        <f t="shared" si="2971"/>
        <v>#VALUE!</v>
      </c>
      <c r="LY216" s="2" t="e">
        <f t="shared" si="2972"/>
        <v>#VALUE!</v>
      </c>
      <c r="LZ216" s="2" t="e">
        <f t="shared" si="2973"/>
        <v>#VALUE!</v>
      </c>
      <c r="MA216" s="2" t="e">
        <f t="shared" si="2974"/>
        <v>#VALUE!</v>
      </c>
      <c r="MB216" s="2" t="e">
        <f t="shared" si="2975"/>
        <v>#VALUE!</v>
      </c>
      <c r="MC216" s="2" t="e">
        <f t="shared" si="2976"/>
        <v>#VALUE!</v>
      </c>
      <c r="MD216" s="2" t="e">
        <f t="shared" si="2977"/>
        <v>#VALUE!</v>
      </c>
      <c r="ME216" s="2" t="e">
        <f t="shared" si="2978"/>
        <v>#VALUE!</v>
      </c>
      <c r="MF216" s="2" t="e">
        <f t="shared" si="2979"/>
        <v>#VALUE!</v>
      </c>
      <c r="MG216" s="2" t="e">
        <f t="shared" si="2980"/>
        <v>#VALUE!</v>
      </c>
      <c r="MH216" s="2">
        <f t="shared" si="2981"/>
        <v>1</v>
      </c>
      <c r="MI216" s="2" t="e">
        <f t="shared" si="2982"/>
        <v>#VALUE!</v>
      </c>
      <c r="MJ216" s="2" t="e">
        <f t="shared" si="2983"/>
        <v>#VALUE!</v>
      </c>
      <c r="MK216" s="2" t="e">
        <f t="shared" si="2984"/>
        <v>#VALUE!</v>
      </c>
      <c r="ML216" s="2" t="e">
        <f t="shared" si="2985"/>
        <v>#VALUE!</v>
      </c>
      <c r="MM216" s="2" t="e">
        <f t="shared" si="2986"/>
        <v>#VALUE!</v>
      </c>
      <c r="MN216" s="2" t="e">
        <f t="shared" si="2987"/>
        <v>#VALUE!</v>
      </c>
      <c r="MO216" s="2" t="e">
        <f t="shared" si="2988"/>
        <v>#VALUE!</v>
      </c>
      <c r="MP216" s="2" t="e">
        <f t="shared" si="2989"/>
        <v>#VALUE!</v>
      </c>
      <c r="MQ216" s="2" t="e">
        <f t="shared" si="2990"/>
        <v>#VALUE!</v>
      </c>
      <c r="MR216" s="2" t="e">
        <f t="shared" si="2991"/>
        <v>#VALUE!</v>
      </c>
      <c r="MS216" s="2" t="e">
        <f t="shared" si="2992"/>
        <v>#VALUE!</v>
      </c>
      <c r="MT216" s="2" t="e">
        <f t="shared" si="2993"/>
        <v>#VALUE!</v>
      </c>
      <c r="MU216" s="2" t="e">
        <f t="shared" si="2994"/>
        <v>#VALUE!</v>
      </c>
      <c r="MV216" s="2" t="e">
        <f t="shared" si="2995"/>
        <v>#VALUE!</v>
      </c>
      <c r="MW216" s="2" t="e">
        <f t="shared" si="2996"/>
        <v>#VALUE!</v>
      </c>
      <c r="MX216" s="2" t="e">
        <f t="shared" si="2997"/>
        <v>#VALUE!</v>
      </c>
      <c r="MY216" s="2" t="e">
        <f t="shared" si="2998"/>
        <v>#VALUE!</v>
      </c>
      <c r="MZ216" s="2" t="e">
        <f t="shared" si="2999"/>
        <v>#VALUE!</v>
      </c>
      <c r="NA216" s="2" t="e">
        <f t="shared" si="3000"/>
        <v>#VALUE!</v>
      </c>
      <c r="NB216" s="2" t="e">
        <f t="shared" si="3001"/>
        <v>#VALUE!</v>
      </c>
      <c r="NC216" s="2" t="e">
        <f t="shared" si="3002"/>
        <v>#VALUE!</v>
      </c>
      <c r="ND216" s="2" t="e">
        <f t="shared" si="3003"/>
        <v>#VALUE!</v>
      </c>
      <c r="NE216" s="2" t="e">
        <f t="shared" si="3004"/>
        <v>#VALUE!</v>
      </c>
      <c r="NF216" s="2">
        <f t="shared" si="3005"/>
        <v>0</v>
      </c>
      <c r="NG216" s="2">
        <f t="shared" si="3006"/>
        <v>0</v>
      </c>
      <c r="NH216" s="2">
        <f t="shared" si="3007"/>
        <v>0</v>
      </c>
      <c r="NI216" s="2">
        <f t="shared" si="3008"/>
        <v>0</v>
      </c>
      <c r="NJ216" s="2">
        <f t="shared" si="3009"/>
        <v>0</v>
      </c>
      <c r="NK216" s="2">
        <f t="shared" si="3010"/>
        <v>0</v>
      </c>
      <c r="NL216" s="2">
        <f t="shared" si="3011"/>
        <v>0</v>
      </c>
      <c r="NM216" s="2">
        <f t="shared" si="3012"/>
        <v>0</v>
      </c>
      <c r="NN216" s="2">
        <f t="shared" si="3013"/>
        <v>0</v>
      </c>
      <c r="NO216" s="2">
        <f t="shared" si="3014"/>
        <v>0</v>
      </c>
      <c r="NP216" s="2">
        <f t="shared" si="3015"/>
        <v>0</v>
      </c>
      <c r="NQ216" s="2">
        <f t="shared" si="3016"/>
        <v>0</v>
      </c>
      <c r="NR216" s="2">
        <f t="shared" si="3017"/>
        <v>0</v>
      </c>
      <c r="NS216" s="2">
        <f t="shared" si="3018"/>
        <v>0</v>
      </c>
      <c r="NT216" s="2">
        <f t="shared" si="3019"/>
        <v>0</v>
      </c>
      <c r="NU216" s="2">
        <f t="shared" si="3020"/>
        <v>0</v>
      </c>
      <c r="NV216" s="2">
        <f t="shared" si="3021"/>
        <v>0</v>
      </c>
      <c r="NW216" s="2">
        <f t="shared" si="3022"/>
        <v>0</v>
      </c>
      <c r="NX216" s="2">
        <f t="shared" si="3023"/>
        <v>0</v>
      </c>
      <c r="NY216" s="2">
        <f t="shared" si="3024"/>
        <v>0</v>
      </c>
      <c r="NZ216" s="2">
        <f t="shared" si="3025"/>
        <v>0</v>
      </c>
      <c r="OA216" s="2">
        <f t="shared" si="3026"/>
        <v>0</v>
      </c>
      <c r="OB216" s="2">
        <f t="shared" si="3027"/>
        <v>0</v>
      </c>
      <c r="OC216" s="2">
        <f t="shared" si="3028"/>
        <v>0</v>
      </c>
      <c r="OD216" s="2">
        <f>IF(AND(NF216&gt;'Graph Creator'!$K$4,'Detalle de Cuentas'!NF216&lt;='Graph Creator'!$L$4),1,0)</f>
        <v>0</v>
      </c>
      <c r="OE216" s="2">
        <f>IF(AND(NG216&gt;'Graph Creator'!$K$4,'Detalle de Cuentas'!NG216&lt;='Graph Creator'!$L$4),1,0)</f>
        <v>0</v>
      </c>
      <c r="OF216" s="2">
        <f>IF(AND(NH216&gt;'Graph Creator'!$K$4,'Detalle de Cuentas'!NH216&lt;='Graph Creator'!$L$4),1,0)</f>
        <v>0</v>
      </c>
      <c r="OG216" s="2">
        <f>IF(AND(NI216&gt;'Graph Creator'!$K$4,'Detalle de Cuentas'!NI216&lt;='Graph Creator'!$L$4),1,0)</f>
        <v>0</v>
      </c>
      <c r="OH216" s="2">
        <f>IF(AND(NJ216&gt;'Graph Creator'!$K$4,'Detalle de Cuentas'!NJ216&lt;='Graph Creator'!$L$4),1,0)</f>
        <v>0</v>
      </c>
      <c r="OI216" s="2">
        <f>IF(AND(NK216&gt;'Graph Creator'!$K$4,'Detalle de Cuentas'!NK216&lt;='Graph Creator'!$L$4),1,0)</f>
        <v>0</v>
      </c>
      <c r="OJ216" s="2">
        <f>IF(AND(NL216&gt;'Graph Creator'!$K$4,'Detalle de Cuentas'!NL216&lt;='Graph Creator'!$L$4),1,0)</f>
        <v>0</v>
      </c>
      <c r="OK216" s="2">
        <f>IF(AND(NM216&gt;'Graph Creator'!$K$4,'Detalle de Cuentas'!NM216&lt;='Graph Creator'!$L$4),1,0)</f>
        <v>0</v>
      </c>
      <c r="OL216" s="2">
        <f>IF(AND(NN216&gt;'Graph Creator'!$K$4,'Detalle de Cuentas'!NN216&lt;='Graph Creator'!$L$4),1,0)</f>
        <v>0</v>
      </c>
      <c r="OM216" s="2">
        <f>IF(AND(NO216&gt;'Graph Creator'!$K$4,'Detalle de Cuentas'!NO216&lt;='Graph Creator'!$L$4),1,0)</f>
        <v>0</v>
      </c>
      <c r="ON216" s="2">
        <f>IF(AND(NP216&gt;'Graph Creator'!$K$4,'Detalle de Cuentas'!NP216&lt;='Graph Creator'!$L$4),1,0)</f>
        <v>0</v>
      </c>
      <c r="OO216" s="2">
        <f>IF(AND(NQ216&gt;'Graph Creator'!$K$4,'Detalle de Cuentas'!NQ216&lt;='Graph Creator'!$L$4),1,0)</f>
        <v>0</v>
      </c>
      <c r="OP216" s="2">
        <f>IF(AND(NR216&gt;'Graph Creator'!$K$4,'Detalle de Cuentas'!NR216&lt;='Graph Creator'!$L$4),1,0)</f>
        <v>0</v>
      </c>
      <c r="OQ216" s="2">
        <f>IF(AND(NS216&gt;'Graph Creator'!$K$4,'Detalle de Cuentas'!NS216&lt;='Graph Creator'!$L$4),1,0)</f>
        <v>0</v>
      </c>
      <c r="OR216" s="2">
        <f>IF(AND(NT216&gt;'Graph Creator'!$K$4,'Detalle de Cuentas'!NT216&lt;='Graph Creator'!$L$4),1,0)</f>
        <v>0</v>
      </c>
      <c r="OS216" s="2">
        <f>IF(AND(NU216&gt;'Graph Creator'!$K$4,'Detalle de Cuentas'!NU216&lt;='Graph Creator'!$L$4),1,0)</f>
        <v>0</v>
      </c>
      <c r="OT216" s="2">
        <f>IF(AND(NV216&gt;'Graph Creator'!$K$4,'Detalle de Cuentas'!NV216&lt;='Graph Creator'!$L$4),1,0)</f>
        <v>0</v>
      </c>
      <c r="OU216" s="2">
        <f>IF(AND(NW216&gt;'Graph Creator'!$K$4,'Detalle de Cuentas'!NW216&lt;='Graph Creator'!$L$4),1,0)</f>
        <v>0</v>
      </c>
      <c r="OV216" s="2">
        <f>IF(AND(NX216&gt;'Graph Creator'!$K$4,'Detalle de Cuentas'!NX216&lt;='Graph Creator'!$L$4),1,0)</f>
        <v>0</v>
      </c>
      <c r="OW216" s="2">
        <f>IF(AND(NY216&gt;'Graph Creator'!$K$4,'Detalle de Cuentas'!NY216&lt;='Graph Creator'!$L$4),1,0)</f>
        <v>0</v>
      </c>
      <c r="OX216" s="2">
        <f>IF(AND(NZ216&gt;'Graph Creator'!$K$4,'Detalle de Cuentas'!NZ216&lt;='Graph Creator'!$L$4),1,0)</f>
        <v>0</v>
      </c>
      <c r="OY216" s="2">
        <f>IF(AND(OA216&gt;'Graph Creator'!$K$4,'Detalle de Cuentas'!OA216&lt;='Graph Creator'!$L$4),1,0)</f>
        <v>0</v>
      </c>
      <c r="OZ216" s="2">
        <f>IF(AND(OB216&gt;'Graph Creator'!$K$4,'Detalle de Cuentas'!OB216&lt;='Graph Creator'!$L$4),1,0)</f>
        <v>0</v>
      </c>
      <c r="PA216" s="2">
        <f>IF(AND(OC216&gt;'Graph Creator'!$K$4,'Detalle de Cuentas'!OC216&lt;='Graph Creator'!$L$4),1,0)</f>
        <v>0</v>
      </c>
      <c r="PB216" s="2">
        <f>IF(AND(NF216&gt;'Graph Creator'!$L$4,'Detalle de Cuentas'!NF216&lt;='Graph Creator'!$M$4),1,0)</f>
        <v>0</v>
      </c>
      <c r="PC216" s="2">
        <f>IF(AND(NG216&gt;'Graph Creator'!$L$4,'Detalle de Cuentas'!NG216&lt;='Graph Creator'!$M$4),1,0)</f>
        <v>0</v>
      </c>
      <c r="PD216" s="2">
        <f>IF(AND(NH216&gt;'Graph Creator'!$L$4,'Detalle de Cuentas'!NH216&lt;='Graph Creator'!$M$4),1,0)</f>
        <v>0</v>
      </c>
      <c r="PE216" s="2">
        <f>IF(AND(NI216&gt;'Graph Creator'!$L$4,'Detalle de Cuentas'!NI216&lt;='Graph Creator'!$M$4),1,0)</f>
        <v>0</v>
      </c>
      <c r="PF216" s="2">
        <f>IF(AND(NJ216&gt;'Graph Creator'!$L$4,'Detalle de Cuentas'!NJ216&lt;='Graph Creator'!$M$4),1,0)</f>
        <v>0</v>
      </c>
      <c r="PG216" s="2">
        <f>IF(AND(NK216&gt;'Graph Creator'!$L$4,'Detalle de Cuentas'!NK216&lt;='Graph Creator'!$M$4),1,0)</f>
        <v>0</v>
      </c>
      <c r="PH216" s="2">
        <f>IF(AND(NL216&gt;'Graph Creator'!$L$4,'Detalle de Cuentas'!NL216&lt;='Graph Creator'!$M$4),1,0)</f>
        <v>0</v>
      </c>
      <c r="PI216" s="2">
        <f>IF(AND(NM216&gt;'Graph Creator'!$L$4,'Detalle de Cuentas'!NM216&lt;='Graph Creator'!$M$4),1,0)</f>
        <v>0</v>
      </c>
      <c r="PJ216" s="2">
        <f>IF(AND(NN216&gt;'Graph Creator'!$L$4,'Detalle de Cuentas'!NN216&lt;='Graph Creator'!$M$4),1,0)</f>
        <v>0</v>
      </c>
      <c r="PK216" s="2">
        <f>IF(AND(NO216&gt;'Graph Creator'!$L$4,'Detalle de Cuentas'!NO216&lt;='Graph Creator'!$M$4),1,0)</f>
        <v>0</v>
      </c>
      <c r="PL216" s="2">
        <f>IF(AND(NP216&gt;'Graph Creator'!$L$4,'Detalle de Cuentas'!NP216&lt;='Graph Creator'!$M$4),1,0)</f>
        <v>0</v>
      </c>
      <c r="PM216" s="2">
        <f>IF(AND(NQ216&gt;'Graph Creator'!$L$4,'Detalle de Cuentas'!NQ216&lt;='Graph Creator'!$M$4),1,0)</f>
        <v>0</v>
      </c>
      <c r="PN216" s="2">
        <f>IF(AND(NR216&gt;'Graph Creator'!$L$4,'Detalle de Cuentas'!NR216&lt;='Graph Creator'!$M$4),1,0)</f>
        <v>0</v>
      </c>
      <c r="PO216" s="2">
        <f>IF(AND(NS216&gt;'Graph Creator'!$L$4,'Detalle de Cuentas'!NS216&lt;='Graph Creator'!$M$4),1,0)</f>
        <v>0</v>
      </c>
      <c r="PP216" s="2">
        <f>IF(AND(NT216&gt;'Graph Creator'!$L$4,'Detalle de Cuentas'!NT216&lt;='Graph Creator'!$M$4),1,0)</f>
        <v>0</v>
      </c>
      <c r="PQ216" s="2">
        <f>IF(AND(NU216&gt;'Graph Creator'!$L$4,'Detalle de Cuentas'!NU216&lt;='Graph Creator'!$M$4),1,0)</f>
        <v>0</v>
      </c>
      <c r="PR216" s="2">
        <f>IF(AND(NV216&gt;'Graph Creator'!$L$4,'Detalle de Cuentas'!NV216&lt;='Graph Creator'!$M$4),1,0)</f>
        <v>0</v>
      </c>
      <c r="PS216" s="2">
        <f>IF(AND(NW216&gt;'Graph Creator'!$L$4,'Detalle de Cuentas'!NW216&lt;='Graph Creator'!$M$4),1,0)</f>
        <v>0</v>
      </c>
      <c r="PT216" s="2">
        <f>IF(AND(NX216&gt;'Graph Creator'!$L$4,'Detalle de Cuentas'!NX216&lt;='Graph Creator'!$M$4),1,0)</f>
        <v>0</v>
      </c>
      <c r="PU216" s="2">
        <f>IF(AND(NY216&gt;'Graph Creator'!$L$4,'Detalle de Cuentas'!NY216&lt;='Graph Creator'!$M$4),1,0)</f>
        <v>0</v>
      </c>
      <c r="PV216" s="2">
        <f>IF(AND(NZ216&gt;'Graph Creator'!$L$4,'Detalle de Cuentas'!NZ216&lt;='Graph Creator'!$M$4),1,0)</f>
        <v>0</v>
      </c>
      <c r="PW216" s="2">
        <f>IF(AND(OA216&gt;'Graph Creator'!$L$4,'Detalle de Cuentas'!OA216&lt;='Graph Creator'!$M$4),1,0)</f>
        <v>0</v>
      </c>
      <c r="PX216" s="2">
        <f>IF(AND(OB216&gt;'Graph Creator'!$L$4,'Detalle de Cuentas'!OB216&lt;='Graph Creator'!$M$4),1,0)</f>
        <v>0</v>
      </c>
      <c r="PY216" s="2">
        <f>IF(AND(OC216&gt;'Graph Creator'!$L$4,'Detalle de Cuentas'!OC216&lt;='Graph Creator'!$M$4),1,0)</f>
        <v>0</v>
      </c>
      <c r="PZ216" s="2">
        <f>IF(AND(NF216&gt;'Graph Creator'!$M$4,'Detalle de Cuentas'!NF216&lt;='Graph Creator'!$N$4),1,0)</f>
        <v>0</v>
      </c>
      <c r="QA216" s="2">
        <f>IF(AND(NG216&gt;'Graph Creator'!$M$4,'Detalle de Cuentas'!NG216&lt;='Graph Creator'!$N$4),1,0)</f>
        <v>0</v>
      </c>
      <c r="QB216" s="2">
        <f>IF(AND(NH216&gt;'Graph Creator'!$M$4,'Detalle de Cuentas'!NH216&lt;='Graph Creator'!$N$4),1,0)</f>
        <v>0</v>
      </c>
      <c r="QC216" s="2">
        <f>IF(AND(NI216&gt;'Graph Creator'!$M$4,'Detalle de Cuentas'!NI216&lt;='Graph Creator'!$N$4),1,0)</f>
        <v>0</v>
      </c>
      <c r="QD216" s="2">
        <f>IF(AND(NJ216&gt;'Graph Creator'!$M$4,'Detalle de Cuentas'!NJ216&lt;='Graph Creator'!$N$4),1,0)</f>
        <v>0</v>
      </c>
      <c r="QE216" s="2">
        <f>IF(AND(NK216&gt;'Graph Creator'!$M$4,'Detalle de Cuentas'!NK216&lt;='Graph Creator'!$N$4),1,0)</f>
        <v>0</v>
      </c>
      <c r="QF216" s="2">
        <f>IF(AND(NL216&gt;'Graph Creator'!$M$4,'Detalle de Cuentas'!NL216&lt;='Graph Creator'!$N$4),1,0)</f>
        <v>0</v>
      </c>
      <c r="QG216" s="2">
        <f>IF(AND(NM216&gt;'Graph Creator'!$M$4,'Detalle de Cuentas'!NM216&lt;='Graph Creator'!$N$4),1,0)</f>
        <v>0</v>
      </c>
      <c r="QH216" s="2">
        <f>IF(AND(NN216&gt;'Graph Creator'!$M$4,'Detalle de Cuentas'!NN216&lt;='Graph Creator'!$N$4),1,0)</f>
        <v>0</v>
      </c>
      <c r="QI216" s="2">
        <f>IF(AND(NO216&gt;'Graph Creator'!$M$4,'Detalle de Cuentas'!NO216&lt;='Graph Creator'!$N$4),1,0)</f>
        <v>0</v>
      </c>
      <c r="QJ216" s="2">
        <f>IF(AND(NP216&gt;'Graph Creator'!$M$4,'Detalle de Cuentas'!NP216&lt;='Graph Creator'!$N$4),1,0)</f>
        <v>0</v>
      </c>
      <c r="QK216" s="2">
        <f>IF(AND(NQ216&gt;'Graph Creator'!$M$4,'Detalle de Cuentas'!NQ216&lt;='Graph Creator'!$N$4),1,0)</f>
        <v>0</v>
      </c>
      <c r="QL216" s="2">
        <f>IF(AND(NR216&gt;'Graph Creator'!$M$4,'Detalle de Cuentas'!NR216&lt;='Graph Creator'!$N$4),1,0)</f>
        <v>0</v>
      </c>
      <c r="QM216" s="2">
        <f>IF(AND(NS216&gt;'Graph Creator'!$M$4,'Detalle de Cuentas'!NS216&lt;='Graph Creator'!$N$4),1,0)</f>
        <v>0</v>
      </c>
      <c r="QN216" s="2">
        <f>IF(AND(NT216&gt;'Graph Creator'!$M$4,'Detalle de Cuentas'!NT216&lt;='Graph Creator'!$N$4),1,0)</f>
        <v>0</v>
      </c>
      <c r="QO216" s="2">
        <f>IF(AND(NU216&gt;'Graph Creator'!$M$4,'Detalle de Cuentas'!NU216&lt;='Graph Creator'!$N$4),1,0)</f>
        <v>0</v>
      </c>
      <c r="QP216" s="2">
        <f>IF(AND(NV216&gt;'Graph Creator'!$M$4,'Detalle de Cuentas'!NV216&lt;='Graph Creator'!$N$4),1,0)</f>
        <v>0</v>
      </c>
      <c r="QQ216" s="2">
        <f>IF(AND(NW216&gt;'Graph Creator'!$M$4,'Detalle de Cuentas'!NW216&lt;='Graph Creator'!$N$4),1,0)</f>
        <v>0</v>
      </c>
      <c r="QR216" s="2">
        <f>IF(AND(NX216&gt;'Graph Creator'!$M$4,'Detalle de Cuentas'!NX216&lt;='Graph Creator'!$N$4),1,0)</f>
        <v>0</v>
      </c>
      <c r="QS216" s="2">
        <f>IF(AND(NY216&gt;'Graph Creator'!$M$4,'Detalle de Cuentas'!NY216&lt;='Graph Creator'!$N$4),1,0)</f>
        <v>0</v>
      </c>
      <c r="QT216" s="2">
        <f>IF(AND(NZ216&gt;'Graph Creator'!$M$4,'Detalle de Cuentas'!NZ216&lt;='Graph Creator'!$N$4),1,0)</f>
        <v>0</v>
      </c>
      <c r="QU216" s="2">
        <f>IF(AND(OA216&gt;'Graph Creator'!$M$4,'Detalle de Cuentas'!OA216&lt;='Graph Creator'!$N$4),1,0)</f>
        <v>0</v>
      </c>
      <c r="QV216" s="2">
        <f>IF(AND(OB216&gt;'Graph Creator'!$M$4,'Detalle de Cuentas'!OB216&lt;='Graph Creator'!$N$4),1,0)</f>
        <v>0</v>
      </c>
      <c r="QW216" s="2">
        <f>IF(AND(OC216&gt;'Graph Creator'!$M$4,'Detalle de Cuentas'!OC216&lt;='Graph Creator'!$N$4),1,0)</f>
        <v>0</v>
      </c>
      <c r="QX216" s="2">
        <f>IF(AND(NF216&gt;'Graph Creator'!$N$4,'Detalle de Cuentas'!NF216&lt;='Graph Creator'!$O$4),1,0)</f>
        <v>0</v>
      </c>
      <c r="QY216" s="2">
        <f>IF(AND(NG216&gt;'Graph Creator'!$N$4,'Detalle de Cuentas'!NG216&lt;='Graph Creator'!$O$4),1,0)</f>
        <v>0</v>
      </c>
      <c r="QZ216" s="2">
        <f>IF(AND(NH216&gt;'Graph Creator'!$N$4,'Detalle de Cuentas'!NH216&lt;='Graph Creator'!$O$4),1,0)</f>
        <v>0</v>
      </c>
      <c r="RA216" s="2">
        <f>IF(AND(NI216&gt;'Graph Creator'!$N$4,'Detalle de Cuentas'!NI216&lt;='Graph Creator'!$O$4),1,0)</f>
        <v>0</v>
      </c>
      <c r="RB216" s="2">
        <f>IF(AND(NJ216&gt;'Graph Creator'!$N$4,'Detalle de Cuentas'!NJ216&lt;='Graph Creator'!$O$4),1,0)</f>
        <v>0</v>
      </c>
      <c r="RC216" s="2">
        <f>IF(AND(NK216&gt;'Graph Creator'!$N$4,'Detalle de Cuentas'!NK216&lt;='Graph Creator'!$O$4),1,0)</f>
        <v>0</v>
      </c>
      <c r="RD216" s="2">
        <f>IF(AND(NL216&gt;'Graph Creator'!$N$4,'Detalle de Cuentas'!NL216&lt;='Graph Creator'!$O$4),1,0)</f>
        <v>0</v>
      </c>
      <c r="RE216" s="2">
        <f>IF(AND(NM216&gt;'Graph Creator'!$N$4,'Detalle de Cuentas'!NM216&lt;='Graph Creator'!$O$4),1,0)</f>
        <v>0</v>
      </c>
      <c r="RF216" s="2">
        <f>IF(AND(NN216&gt;'Graph Creator'!$N$4,'Detalle de Cuentas'!NN216&lt;='Graph Creator'!$O$4),1,0)</f>
        <v>0</v>
      </c>
      <c r="RG216" s="2">
        <f>IF(AND(NO216&gt;'Graph Creator'!$N$4,'Detalle de Cuentas'!NO216&lt;='Graph Creator'!$O$4),1,0)</f>
        <v>0</v>
      </c>
      <c r="RH216" s="2">
        <f>IF(AND(NP216&gt;'Graph Creator'!$N$4,'Detalle de Cuentas'!NP216&lt;='Graph Creator'!$O$4),1,0)</f>
        <v>0</v>
      </c>
      <c r="RI216" s="2">
        <f>IF(AND(NQ216&gt;'Graph Creator'!$N$4,'Detalle de Cuentas'!NQ216&lt;='Graph Creator'!$O$4),1,0)</f>
        <v>0</v>
      </c>
      <c r="RJ216" s="2">
        <f>IF(AND(NR216&gt;'Graph Creator'!$N$4,'Detalle de Cuentas'!NR216&lt;='Graph Creator'!$O$4),1,0)</f>
        <v>0</v>
      </c>
      <c r="RK216" s="2">
        <f>IF(AND(NS216&gt;'Graph Creator'!$N$4,'Detalle de Cuentas'!NS216&lt;='Graph Creator'!$O$4),1,0)</f>
        <v>0</v>
      </c>
      <c r="RL216" s="2">
        <f>IF(AND(NT216&gt;'Graph Creator'!$N$4,'Detalle de Cuentas'!NT216&lt;='Graph Creator'!$O$4),1,0)</f>
        <v>0</v>
      </c>
      <c r="RM216" s="2">
        <f>IF(AND(NU216&gt;'Graph Creator'!$N$4,'Detalle de Cuentas'!NU216&lt;='Graph Creator'!$O$4),1,0)</f>
        <v>0</v>
      </c>
      <c r="RN216" s="2">
        <f>IF(AND(NV216&gt;'Graph Creator'!$N$4,'Detalle de Cuentas'!NV216&lt;='Graph Creator'!$O$4),1,0)</f>
        <v>0</v>
      </c>
      <c r="RO216" s="2">
        <f>IF(AND(NW216&gt;'Graph Creator'!$N$4,'Detalle de Cuentas'!NW216&lt;='Graph Creator'!$O$4),1,0)</f>
        <v>0</v>
      </c>
      <c r="RP216" s="2">
        <f>IF(AND(NX216&gt;'Graph Creator'!$N$4,'Detalle de Cuentas'!NX216&lt;='Graph Creator'!$O$4),1,0)</f>
        <v>0</v>
      </c>
      <c r="RQ216" s="2">
        <f>IF(AND(NY216&gt;'Graph Creator'!$N$4,'Detalle de Cuentas'!NY216&lt;='Graph Creator'!$O$4),1,0)</f>
        <v>0</v>
      </c>
      <c r="RR216" s="2">
        <f>IF(AND(NZ216&gt;'Graph Creator'!$N$4,'Detalle de Cuentas'!NZ216&lt;='Graph Creator'!$O$4),1,0)</f>
        <v>0</v>
      </c>
      <c r="RS216" s="2">
        <f>IF(AND(OA216&gt;'Graph Creator'!$N$4,'Detalle de Cuentas'!OA216&lt;='Graph Creator'!$O$4),1,0)</f>
        <v>0</v>
      </c>
      <c r="RT216" s="2">
        <f>IF(AND(OB216&gt;'Graph Creator'!$N$4,'Detalle de Cuentas'!OB216&lt;='Graph Creator'!$O$4),1,0)</f>
        <v>0</v>
      </c>
      <c r="RU216" s="2">
        <f>IF(AND(OC216&gt;'Graph Creator'!$N$4,'Detalle de Cuentas'!OC216&lt;='Graph Creator'!$O$4),1,0)</f>
        <v>0</v>
      </c>
      <c r="RV216" s="2" t="e">
        <f t="shared" si="2613"/>
        <v>#VALUE!</v>
      </c>
      <c r="RW216" s="2" t="e">
        <f t="shared" si="2614"/>
        <v>#VALUE!</v>
      </c>
      <c r="RX216" s="2" t="e">
        <f t="shared" si="2615"/>
        <v>#VALUE!</v>
      </c>
      <c r="RY216" s="2" t="e">
        <f t="shared" si="2616"/>
        <v>#VALUE!</v>
      </c>
      <c r="RZ216" s="2" t="e">
        <f t="shared" si="2617"/>
        <v>#VALUE!</v>
      </c>
      <c r="SA216" s="2" t="e">
        <f t="shared" si="2618"/>
        <v>#VALUE!</v>
      </c>
      <c r="SB216" s="2" t="e">
        <f t="shared" si="2619"/>
        <v>#VALUE!</v>
      </c>
      <c r="SC216" s="2" t="e">
        <f t="shared" si="2620"/>
        <v>#VALUE!</v>
      </c>
      <c r="SD216" s="2" t="e">
        <f t="shared" si="2621"/>
        <v>#VALUE!</v>
      </c>
      <c r="SE216" s="2" t="e">
        <f t="shared" si="2622"/>
        <v>#VALUE!</v>
      </c>
      <c r="SF216" s="2" t="e">
        <f t="shared" si="2623"/>
        <v>#VALUE!</v>
      </c>
      <c r="SG216" s="2" t="e">
        <f t="shared" si="2624"/>
        <v>#VALUE!</v>
      </c>
      <c r="SH216" s="2" t="e">
        <f t="shared" si="2625"/>
        <v>#VALUE!</v>
      </c>
      <c r="SI216" s="2" t="e">
        <f t="shared" si="2626"/>
        <v>#VALUE!</v>
      </c>
      <c r="SJ216" s="2" t="e">
        <f t="shared" si="2627"/>
        <v>#VALUE!</v>
      </c>
      <c r="SK216" s="2" t="e">
        <f t="shared" si="2628"/>
        <v>#VALUE!</v>
      </c>
      <c r="SL216" s="2" t="e">
        <f t="shared" si="2629"/>
        <v>#VALUE!</v>
      </c>
      <c r="SM216" s="2" t="e">
        <f t="shared" si="2630"/>
        <v>#VALUE!</v>
      </c>
      <c r="SN216" s="2" t="e">
        <f t="shared" si="2631"/>
        <v>#VALUE!</v>
      </c>
      <c r="SO216" s="2" t="e">
        <f t="shared" si="2632"/>
        <v>#VALUE!</v>
      </c>
      <c r="SP216" s="2" t="e">
        <f t="shared" si="2633"/>
        <v>#VALUE!</v>
      </c>
      <c r="SQ216" s="2" t="e">
        <f t="shared" si="2634"/>
        <v>#VALUE!</v>
      </c>
      <c r="SR216" s="2" t="e">
        <f t="shared" si="2635"/>
        <v>#VALUE!</v>
      </c>
      <c r="SS216" s="2" t="e">
        <f t="shared" si="2636"/>
        <v>#VALUE!</v>
      </c>
      <c r="ST216" s="2" t="e">
        <f t="shared" si="2637"/>
        <v>#VALUE!</v>
      </c>
      <c r="SU216" s="2" t="e">
        <f t="shared" si="2638"/>
        <v>#VALUE!</v>
      </c>
      <c r="SV216" s="2" t="e">
        <f t="shared" si="2639"/>
        <v>#VALUE!</v>
      </c>
      <c r="SW216" s="2" t="e">
        <f t="shared" si="2640"/>
        <v>#VALUE!</v>
      </c>
      <c r="SX216" s="2" t="e">
        <f t="shared" si="2641"/>
        <v>#VALUE!</v>
      </c>
      <c r="SY216" s="2" t="e">
        <f t="shared" si="2642"/>
        <v>#VALUE!</v>
      </c>
      <c r="SZ216" s="2" t="e">
        <f t="shared" si="2643"/>
        <v>#VALUE!</v>
      </c>
      <c r="TA216" s="2" t="e">
        <f t="shared" si="2644"/>
        <v>#VALUE!</v>
      </c>
      <c r="TB216" s="2" t="e">
        <f t="shared" si="2645"/>
        <v>#VALUE!</v>
      </c>
      <c r="TC216" s="2" t="e">
        <f t="shared" si="2646"/>
        <v>#VALUE!</v>
      </c>
      <c r="TD216" s="2" t="e">
        <f t="shared" si="2647"/>
        <v>#VALUE!</v>
      </c>
      <c r="TE216" s="2" t="e">
        <f t="shared" si="2648"/>
        <v>#VALUE!</v>
      </c>
      <c r="TF216" s="2" t="str">
        <f>IF(DZ216=1,IF(SUM(DZ$17:DZ216)&lt;2,""&amp;B216,", "&amp;B216),"")</f>
        <v/>
      </c>
      <c r="TG216" s="2" t="str">
        <f t="shared" si="3029"/>
        <v/>
      </c>
      <c r="TH216" s="2">
        <f t="shared" si="2649"/>
        <v>0</v>
      </c>
      <c r="TI216" s="14" t="str">
        <f t="shared" si="3030"/>
        <v/>
      </c>
      <c r="TJ216" s="14" t="e">
        <f t="shared" si="3031"/>
        <v>#VALUE!</v>
      </c>
      <c r="TK216" s="14" t="e">
        <f t="shared" si="3032"/>
        <v>#VALUE!</v>
      </c>
      <c r="TL216" s="14" t="e">
        <f t="shared" si="3033"/>
        <v>#VALUE!</v>
      </c>
      <c r="TM216" s="14" t="e">
        <f t="shared" si="3034"/>
        <v>#VALUE!</v>
      </c>
      <c r="TN216" s="14" t="e">
        <f t="shared" si="3035"/>
        <v>#VALUE!</v>
      </c>
      <c r="TO216" s="14" t="e">
        <f t="shared" si="3036"/>
        <v>#VALUE!</v>
      </c>
      <c r="TP216" s="14" t="e">
        <f t="shared" si="3037"/>
        <v>#VALUE!</v>
      </c>
      <c r="TQ216" s="14" t="e">
        <f t="shared" si="3038"/>
        <v>#VALUE!</v>
      </c>
      <c r="TR216" s="14" t="e">
        <f t="shared" si="3039"/>
        <v>#VALUE!</v>
      </c>
      <c r="TS216" s="14" t="e">
        <f t="shared" si="3040"/>
        <v>#VALUE!</v>
      </c>
      <c r="TT216" s="14" t="e">
        <f t="shared" si="3041"/>
        <v>#VALUE!</v>
      </c>
      <c r="TU216" s="14" t="e">
        <f t="shared" si="3042"/>
        <v>#VALUE!</v>
      </c>
      <c r="TV216" s="14" t="e">
        <f t="shared" si="3043"/>
        <v>#VALUE!</v>
      </c>
      <c r="TW216" s="14" t="e">
        <f t="shared" si="3044"/>
        <v>#VALUE!</v>
      </c>
      <c r="TX216" s="14" t="e">
        <f t="shared" si="3045"/>
        <v>#VALUE!</v>
      </c>
      <c r="TY216" s="14" t="e">
        <f t="shared" si="3046"/>
        <v>#VALUE!</v>
      </c>
      <c r="TZ216" s="14" t="e">
        <f t="shared" si="3047"/>
        <v>#VALUE!</v>
      </c>
      <c r="UA216" s="14" t="e">
        <f t="shared" si="3048"/>
        <v>#VALUE!</v>
      </c>
      <c r="UB216" s="14" t="e">
        <f t="shared" si="3049"/>
        <v>#VALUE!</v>
      </c>
      <c r="UC216" s="14" t="e">
        <f t="shared" si="3050"/>
        <v>#VALUE!</v>
      </c>
      <c r="UD216" s="14" t="e">
        <f t="shared" si="3051"/>
        <v>#VALUE!</v>
      </c>
      <c r="UE216" s="14" t="e">
        <f t="shared" si="3052"/>
        <v>#VALUE!</v>
      </c>
      <c r="UF216" s="14" t="e">
        <f t="shared" si="3053"/>
        <v>#VALUE!</v>
      </c>
      <c r="UH216" s="2">
        <f>IF($C$4-$R216&gt;'Graph Creator'!$E$2*'Graph Creator'!$D$13*12,0,1)</f>
        <v>1</v>
      </c>
      <c r="UJ216" s="2" t="e">
        <f t="shared" si="3054"/>
        <v>#VALUE!</v>
      </c>
      <c r="UK216" s="2" t="e">
        <f t="shared" si="3055"/>
        <v>#VALUE!</v>
      </c>
      <c r="UL216" s="2" t="e">
        <f t="shared" si="3056"/>
        <v>#VALUE!</v>
      </c>
      <c r="UM216" s="2" t="e">
        <f t="shared" si="3057"/>
        <v>#VALUE!</v>
      </c>
      <c r="UN216" s="2" t="e">
        <f t="shared" si="3058"/>
        <v>#VALUE!</v>
      </c>
      <c r="UO216" s="2" t="e">
        <f t="shared" si="3059"/>
        <v>#VALUE!</v>
      </c>
      <c r="UP216" s="2" t="e">
        <f t="shared" si="3060"/>
        <v>#VALUE!</v>
      </c>
      <c r="UQ216" s="2" t="e">
        <f t="shared" si="3061"/>
        <v>#VALUE!</v>
      </c>
      <c r="UR216" s="2" t="e">
        <f t="shared" si="3062"/>
        <v>#VALUE!</v>
      </c>
      <c r="US216" s="2" t="e">
        <f t="shared" si="3063"/>
        <v>#VALUE!</v>
      </c>
      <c r="UT216" s="2" t="e">
        <f t="shared" si="3064"/>
        <v>#VALUE!</v>
      </c>
      <c r="UU216" s="2" t="e">
        <f t="shared" si="3065"/>
        <v>#VALUE!</v>
      </c>
      <c r="UV216" s="2" t="e">
        <f t="shared" si="3066"/>
        <v>#VALUE!</v>
      </c>
      <c r="UW216" s="2" t="e">
        <f t="shared" si="3067"/>
        <v>#VALUE!</v>
      </c>
      <c r="UX216" s="2" t="e">
        <f t="shared" si="3068"/>
        <v>#VALUE!</v>
      </c>
      <c r="UY216" s="2" t="e">
        <f t="shared" si="3069"/>
        <v>#VALUE!</v>
      </c>
      <c r="UZ216" s="2" t="e">
        <f t="shared" si="3070"/>
        <v>#VALUE!</v>
      </c>
      <c r="VA216" s="2" t="e">
        <f t="shared" si="3071"/>
        <v>#VALUE!</v>
      </c>
      <c r="VB216" s="2" t="e">
        <f t="shared" si="3072"/>
        <v>#VALUE!</v>
      </c>
      <c r="VC216" s="2" t="e">
        <f t="shared" si="3073"/>
        <v>#VALUE!</v>
      </c>
      <c r="VD216" s="2" t="e">
        <f t="shared" si="3074"/>
        <v>#VALUE!</v>
      </c>
      <c r="VE216" s="2" t="e">
        <f t="shared" si="3075"/>
        <v>#VALUE!</v>
      </c>
      <c r="VF216" s="2" t="e">
        <f t="shared" si="3076"/>
        <v>#VALUE!</v>
      </c>
      <c r="VG216" s="2" t="e">
        <f t="shared" si="3077"/>
        <v>#VALUE!</v>
      </c>
      <c r="VH216" s="2" t="e">
        <f t="shared" si="3078"/>
        <v>#VALUE!</v>
      </c>
      <c r="VI216" s="2" t="e">
        <f t="shared" si="3079"/>
        <v>#VALUE!</v>
      </c>
      <c r="VJ216" s="2" t="e">
        <f t="shared" si="3080"/>
        <v>#VALUE!</v>
      </c>
      <c r="VK216" s="2" t="e">
        <f t="shared" si="3081"/>
        <v>#VALUE!</v>
      </c>
      <c r="VL216" s="2" t="e">
        <f t="shared" si="3082"/>
        <v>#VALUE!</v>
      </c>
      <c r="VM216" s="2" t="e">
        <f t="shared" si="3083"/>
        <v>#VALUE!</v>
      </c>
      <c r="VN216" s="2" t="e">
        <f t="shared" si="3084"/>
        <v>#VALUE!</v>
      </c>
      <c r="VO216" s="2" t="e">
        <f t="shared" si="3085"/>
        <v>#VALUE!</v>
      </c>
      <c r="VP216" s="2" t="e">
        <f t="shared" si="3086"/>
        <v>#VALUE!</v>
      </c>
      <c r="VQ216" s="2" t="e">
        <f t="shared" si="3087"/>
        <v>#VALUE!</v>
      </c>
      <c r="VR216" s="2" t="e">
        <f t="shared" si="3088"/>
        <v>#VALUE!</v>
      </c>
      <c r="VS216" s="2" t="e">
        <f t="shared" si="3089"/>
        <v>#VALUE!</v>
      </c>
      <c r="VT216" s="98">
        <f t="shared" si="2652"/>
        <v>0</v>
      </c>
      <c r="VU216" s="98">
        <f t="shared" si="2528"/>
        <v>0</v>
      </c>
      <c r="VV216" s="98">
        <f t="shared" si="2529"/>
        <v>0</v>
      </c>
      <c r="VW216" s="98">
        <f t="shared" si="2530"/>
        <v>0</v>
      </c>
      <c r="VX216" s="98">
        <f t="shared" si="2531"/>
        <v>0</v>
      </c>
      <c r="VY216" s="98">
        <f t="shared" si="2532"/>
        <v>0</v>
      </c>
      <c r="VZ216" s="98">
        <f t="shared" si="2533"/>
        <v>0</v>
      </c>
      <c r="WA216" s="98">
        <f t="shared" si="2534"/>
        <v>0</v>
      </c>
      <c r="WB216" s="98">
        <f t="shared" si="2535"/>
        <v>0</v>
      </c>
      <c r="WC216" s="98">
        <f t="shared" si="2536"/>
        <v>0</v>
      </c>
      <c r="WD216" s="98">
        <f t="shared" si="2537"/>
        <v>0</v>
      </c>
      <c r="WE216" s="98">
        <f t="shared" si="2538"/>
        <v>0</v>
      </c>
      <c r="WF216" s="98">
        <f t="shared" si="2539"/>
        <v>0</v>
      </c>
      <c r="WG216" s="98">
        <f t="shared" si="2540"/>
        <v>0</v>
      </c>
      <c r="WH216" s="98">
        <f t="shared" si="2541"/>
        <v>0</v>
      </c>
      <c r="WI216" s="98">
        <f t="shared" si="2542"/>
        <v>0</v>
      </c>
      <c r="WJ216" s="98">
        <f t="shared" si="2543"/>
        <v>0</v>
      </c>
      <c r="WK216" s="98">
        <f t="shared" si="2544"/>
        <v>0</v>
      </c>
      <c r="WL216" s="98">
        <f t="shared" si="2545"/>
        <v>0</v>
      </c>
      <c r="WM216" s="98">
        <f t="shared" si="2546"/>
        <v>0</v>
      </c>
      <c r="WN216" s="98">
        <f t="shared" si="2547"/>
        <v>0</v>
      </c>
      <c r="WO216" s="98">
        <f t="shared" si="2548"/>
        <v>0</v>
      </c>
      <c r="WP216" s="98">
        <f t="shared" si="2549"/>
        <v>0</v>
      </c>
      <c r="WQ216" s="98">
        <f t="shared" si="2550"/>
        <v>0</v>
      </c>
      <c r="WR216" s="98">
        <f>IFERROR(INDEX('Score Calculation'!$D$38:$D$41,MATCH('Detalle de Cuentas'!VT216,'Score Calculation'!$C$38:$C$41,1)),0)</f>
        <v>4</v>
      </c>
      <c r="WS216" s="98">
        <f>IFERROR(INDEX('Score Calculation'!$D$38:$D$41,MATCH('Detalle de Cuentas'!VU216,'Score Calculation'!$C$38:$C$41,1)),0)</f>
        <v>4</v>
      </c>
      <c r="WT216" s="98">
        <f>IFERROR(INDEX('Score Calculation'!$D$38:$D$41,MATCH('Detalle de Cuentas'!VV216,'Score Calculation'!$C$38:$C$41,1)),0)</f>
        <v>4</v>
      </c>
      <c r="WU216" s="98">
        <f>IFERROR(INDEX('Score Calculation'!$D$38:$D$41,MATCH('Detalle de Cuentas'!VW216,'Score Calculation'!$C$38:$C$41,1)),0)</f>
        <v>4</v>
      </c>
      <c r="WV216" s="98">
        <f>IFERROR(INDEX('Score Calculation'!$D$38:$D$41,MATCH('Detalle de Cuentas'!VX216,'Score Calculation'!$C$38:$C$41,1)),0)</f>
        <v>4</v>
      </c>
      <c r="WW216" s="98">
        <f>IFERROR(INDEX('Score Calculation'!$D$38:$D$41,MATCH('Detalle de Cuentas'!VY216,'Score Calculation'!$C$38:$C$41,1)),0)</f>
        <v>4</v>
      </c>
      <c r="WX216" s="98">
        <f>IFERROR(INDEX('Score Calculation'!$D$38:$D$41,MATCH('Detalle de Cuentas'!VZ216,'Score Calculation'!$C$38:$C$41,1)),0)</f>
        <v>4</v>
      </c>
      <c r="WY216" s="98">
        <f>IFERROR(INDEX('Score Calculation'!$D$38:$D$41,MATCH('Detalle de Cuentas'!WA216,'Score Calculation'!$C$38:$C$41,1)),0)</f>
        <v>4</v>
      </c>
      <c r="WZ216" s="98">
        <f>IFERROR(INDEX('Score Calculation'!$D$38:$D$41,MATCH('Detalle de Cuentas'!WB216,'Score Calculation'!$C$38:$C$41,1)),0)</f>
        <v>4</v>
      </c>
      <c r="XA216" s="98">
        <f>IFERROR(INDEX('Score Calculation'!$D$38:$D$41,MATCH('Detalle de Cuentas'!WC216,'Score Calculation'!$C$38:$C$41,1)),0)</f>
        <v>4</v>
      </c>
      <c r="XB216" s="98">
        <f>IFERROR(INDEX('Score Calculation'!$D$38:$D$41,MATCH('Detalle de Cuentas'!WD216,'Score Calculation'!$C$38:$C$41,1)),0)</f>
        <v>4</v>
      </c>
      <c r="XC216" s="98">
        <f>IFERROR(INDEX('Score Calculation'!$D$38:$D$41,MATCH('Detalle de Cuentas'!WE216,'Score Calculation'!$C$38:$C$41,1)),0)</f>
        <v>4</v>
      </c>
      <c r="XD216" s="98">
        <f>IFERROR(INDEX('Score Calculation'!$D$38:$D$41,MATCH('Detalle de Cuentas'!WF216,'Score Calculation'!$C$38:$C$41,1)),0)</f>
        <v>4</v>
      </c>
      <c r="XE216" s="98">
        <f>IFERROR(INDEX('Score Calculation'!$D$38:$D$41,MATCH('Detalle de Cuentas'!WG216,'Score Calculation'!$C$38:$C$41,1)),0)</f>
        <v>4</v>
      </c>
      <c r="XF216" s="98">
        <f>IFERROR(INDEX('Score Calculation'!$D$38:$D$41,MATCH('Detalle de Cuentas'!WH216,'Score Calculation'!$C$38:$C$41,1)),0)</f>
        <v>4</v>
      </c>
      <c r="XG216" s="98">
        <f>IFERROR(INDEX('Score Calculation'!$D$38:$D$41,MATCH('Detalle de Cuentas'!WI216,'Score Calculation'!$C$38:$C$41,1)),0)</f>
        <v>4</v>
      </c>
      <c r="XH216" s="98">
        <f>IFERROR(INDEX('Score Calculation'!$D$38:$D$41,MATCH('Detalle de Cuentas'!WJ216,'Score Calculation'!$C$38:$C$41,1)),0)</f>
        <v>4</v>
      </c>
      <c r="XI216" s="98">
        <f>IFERROR(INDEX('Score Calculation'!$D$38:$D$41,MATCH('Detalle de Cuentas'!WK216,'Score Calculation'!$C$38:$C$41,1)),0)</f>
        <v>4</v>
      </c>
      <c r="XJ216" s="98">
        <f>IFERROR(INDEX('Score Calculation'!$D$38:$D$41,MATCH('Detalle de Cuentas'!WL216,'Score Calculation'!$C$38:$C$41,1)),0)</f>
        <v>4</v>
      </c>
      <c r="XK216" s="98">
        <f>IFERROR(INDEX('Score Calculation'!$D$38:$D$41,MATCH('Detalle de Cuentas'!WM216,'Score Calculation'!$C$38:$C$41,1)),0)</f>
        <v>4</v>
      </c>
      <c r="XL216" s="98">
        <f>IFERROR(INDEX('Score Calculation'!$D$38:$D$41,MATCH('Detalle de Cuentas'!WN216,'Score Calculation'!$C$38:$C$41,1)),0)</f>
        <v>4</v>
      </c>
      <c r="XM216" s="98">
        <f>IFERROR(INDEX('Score Calculation'!$D$38:$D$41,MATCH('Detalle de Cuentas'!WO216,'Score Calculation'!$C$38:$C$41,1)),0)</f>
        <v>4</v>
      </c>
      <c r="XN216" s="98">
        <f>IFERROR(INDEX('Score Calculation'!$D$38:$D$41,MATCH('Detalle de Cuentas'!WP216,'Score Calculation'!$C$38:$C$41,1)),0)</f>
        <v>4</v>
      </c>
      <c r="XO216" s="98">
        <f>IFERROR(INDEX('Score Calculation'!$D$38:$D$41,MATCH('Detalle de Cuentas'!WQ216,'Score Calculation'!$C$38:$C$41,1)),0)</f>
        <v>4</v>
      </c>
      <c r="XP216" s="98">
        <f>IFERROR(INDEX('Score Calculation'!$D$24:$D$31,MATCH('Detalle de Cuentas'!NF216,'Score Calculation'!$C$24:$C$31,1)),0)</f>
        <v>1</v>
      </c>
      <c r="XQ216" s="98">
        <f>IFERROR(INDEX('Score Calculation'!$D$24:$D$31,MATCH('Detalle de Cuentas'!NG216,'Score Calculation'!$C$24:$C$31,1)),0)</f>
        <v>1</v>
      </c>
      <c r="XR216" s="98">
        <f>IFERROR(INDEX('Score Calculation'!$D$24:$D$31,MATCH('Detalle de Cuentas'!NH216,'Score Calculation'!$C$24:$C$31,1)),0)</f>
        <v>1</v>
      </c>
      <c r="XS216" s="98">
        <f>IFERROR(INDEX('Score Calculation'!$D$24:$D$31,MATCH('Detalle de Cuentas'!NI216,'Score Calculation'!$C$24:$C$31,1)),0)</f>
        <v>1</v>
      </c>
      <c r="XT216" s="98">
        <f>IFERROR(INDEX('Score Calculation'!$D$24:$D$31,MATCH('Detalle de Cuentas'!NJ216,'Score Calculation'!$C$24:$C$31,1)),0)</f>
        <v>1</v>
      </c>
      <c r="XU216" s="98">
        <f>IFERROR(INDEX('Score Calculation'!$D$24:$D$31,MATCH('Detalle de Cuentas'!NK216,'Score Calculation'!$C$24:$C$31,1)),0)</f>
        <v>1</v>
      </c>
      <c r="XV216" s="98">
        <f>IFERROR(INDEX('Score Calculation'!$D$24:$D$31,MATCH('Detalle de Cuentas'!NL216,'Score Calculation'!$C$24:$C$31,1)),0)</f>
        <v>1</v>
      </c>
      <c r="XW216" s="98">
        <f>IFERROR(INDEX('Score Calculation'!$D$24:$D$31,MATCH('Detalle de Cuentas'!NM216,'Score Calculation'!$C$24:$C$31,1)),0)</f>
        <v>1</v>
      </c>
      <c r="XX216" s="98">
        <f>IFERROR(INDEX('Score Calculation'!$D$24:$D$31,MATCH('Detalle de Cuentas'!NN216,'Score Calculation'!$C$24:$C$31,1)),0)</f>
        <v>1</v>
      </c>
      <c r="XY216" s="98">
        <f>IFERROR(INDEX('Score Calculation'!$D$24:$D$31,MATCH('Detalle de Cuentas'!NO216,'Score Calculation'!$C$24:$C$31,1)),0)</f>
        <v>1</v>
      </c>
      <c r="XZ216" s="98">
        <f>IFERROR(INDEX('Score Calculation'!$D$24:$D$31,MATCH('Detalle de Cuentas'!NP216,'Score Calculation'!$C$24:$C$31,1)),0)</f>
        <v>1</v>
      </c>
      <c r="YA216" s="98">
        <f>IFERROR(INDEX('Score Calculation'!$D$24:$D$31,MATCH('Detalle de Cuentas'!NQ216,'Score Calculation'!$C$24:$C$31,1)),0)</f>
        <v>1</v>
      </c>
      <c r="YB216" s="98">
        <f>IFERROR(INDEX('Score Calculation'!$D$24:$D$31,MATCH('Detalle de Cuentas'!NR216,'Score Calculation'!$C$24:$C$31,1)),0)</f>
        <v>1</v>
      </c>
      <c r="YC216" s="98">
        <f>IFERROR(INDEX('Score Calculation'!$D$24:$D$31,MATCH('Detalle de Cuentas'!NS216,'Score Calculation'!$C$24:$C$31,1)),0)</f>
        <v>1</v>
      </c>
      <c r="YD216" s="98">
        <f>IFERROR(INDEX('Score Calculation'!$D$24:$D$31,MATCH('Detalle de Cuentas'!NT216,'Score Calculation'!$C$24:$C$31,1)),0)</f>
        <v>1</v>
      </c>
      <c r="YE216" s="98">
        <f>IFERROR(INDEX('Score Calculation'!$D$24:$D$31,MATCH('Detalle de Cuentas'!NU216,'Score Calculation'!$C$24:$C$31,1)),0)</f>
        <v>1</v>
      </c>
      <c r="YF216" s="98">
        <f>IFERROR(INDEX('Score Calculation'!$D$24:$D$31,MATCH('Detalle de Cuentas'!NV216,'Score Calculation'!$C$24:$C$31,1)),0)</f>
        <v>1</v>
      </c>
      <c r="YG216" s="98">
        <f>IFERROR(INDEX('Score Calculation'!$D$24:$D$31,MATCH('Detalle de Cuentas'!NW216,'Score Calculation'!$C$24:$C$31,1)),0)</f>
        <v>1</v>
      </c>
      <c r="YH216" s="98">
        <f>IFERROR(INDEX('Score Calculation'!$D$24:$D$31,MATCH('Detalle de Cuentas'!NX216,'Score Calculation'!$C$24:$C$31,1)),0)</f>
        <v>1</v>
      </c>
      <c r="YI216" s="98">
        <f>IFERROR(INDEX('Score Calculation'!$D$24:$D$31,MATCH('Detalle de Cuentas'!NY216,'Score Calculation'!$C$24:$C$31,1)),0)</f>
        <v>1</v>
      </c>
      <c r="YJ216" s="98">
        <f>IFERROR(INDEX('Score Calculation'!$D$24:$D$31,MATCH('Detalle de Cuentas'!NZ216,'Score Calculation'!$C$24:$C$31,1)),0)</f>
        <v>1</v>
      </c>
      <c r="YK216" s="98">
        <f>IFERROR(INDEX('Score Calculation'!$D$24:$D$31,MATCH('Detalle de Cuentas'!OA216,'Score Calculation'!$C$24:$C$31,1)),0)</f>
        <v>1</v>
      </c>
      <c r="YL216" s="98">
        <f>IFERROR(INDEX('Score Calculation'!$D$24:$D$31,MATCH('Detalle de Cuentas'!OB216,'Score Calculation'!$C$24:$C$31,1)),0)</f>
        <v>1</v>
      </c>
      <c r="YM216" s="98">
        <f>IFERROR(INDEX('Score Calculation'!$D$24:$D$31,MATCH('Detalle de Cuentas'!OC216,'Score Calculation'!$C$24:$C$31,1)),0)</f>
        <v>1</v>
      </c>
      <c r="YN216" s="98">
        <f t="shared" si="2653"/>
        <v>0</v>
      </c>
      <c r="YO216" s="98">
        <f>IF(LEFT(TRIM($D216),15)="GRUPO SOLIDARIO",$L216*'Score Calculation'!$H$5,IF(TRIM('Detalle de Cuentas'!$C216)="Semanal",'Detalle de Cuentas'!$L216*'Score Calculation'!$H$6,'Detalle de Cuentas'!$L216))</f>
        <v>0</v>
      </c>
      <c r="YP216" s="99">
        <f>IFERROR(INDEX('Score Calculation'!$D$54:$D$60,MATCH($YO216,'Score Calculation'!$C$54:$C$60,1)),1)</f>
        <v>0.2</v>
      </c>
      <c r="YQ216" s="99">
        <f>IFERROR(INDEX('Score Calculation'!$D$65:$D$123,MATCH(LEFT(TRIM('Detalle de Cuentas'!$F216),20),'Score Calculation'!$F$65:$F$123,0)),1)</f>
        <v>1</v>
      </c>
      <c r="YR216" s="99">
        <f>IFERROR(INDEX('Score Calculation'!$D$46:$D$49,MATCH('Detalle de Cuentas'!$YN216,'Score Calculation'!$C$46:$C$49,1)),1)</f>
        <v>4</v>
      </c>
      <c r="YS216" s="99">
        <f t="shared" si="2654"/>
        <v>0</v>
      </c>
      <c r="YT216" s="99">
        <f t="shared" si="2655"/>
        <v>0</v>
      </c>
      <c r="YU216" s="98" t="str">
        <f t="shared" si="2656"/>
        <v/>
      </c>
      <c r="YV216" s="109">
        <f t="shared" si="2657"/>
        <v>1</v>
      </c>
      <c r="YW216" s="109">
        <f>IFERROR(INDEX('Score Calculation'!$D$187:$D$245,MATCH(LEFT(TRIM('Detalle de Cuentas'!$F216),20),'Score Calculation'!$F$187:$F$245,0)),1)</f>
        <v>1</v>
      </c>
      <c r="YX216" s="109">
        <f>IFERROR(IF($E216="HIPOTECA",-PMT('Score Calculation'!$H$266/(360/$J216),$G216,$YO216)*(30/$J216),-PMT('Score Calculation'!$H$267/(360/$J216),$G216,$YO216)*(30/$J216)),0)</f>
        <v>0</v>
      </c>
      <c r="YY216" s="109">
        <f t="shared" si="2387"/>
        <v>0</v>
      </c>
      <c r="YZ216" s="109">
        <f t="shared" si="2387"/>
        <v>0</v>
      </c>
      <c r="ZA216" s="109">
        <f t="shared" si="2387"/>
        <v>0</v>
      </c>
      <c r="ZB216" s="109">
        <f t="shared" si="2387"/>
        <v>0</v>
      </c>
      <c r="ZC216" s="109">
        <f t="shared" si="2387"/>
        <v>0</v>
      </c>
      <c r="ZD216" s="109">
        <f t="shared" si="2387"/>
        <v>0</v>
      </c>
      <c r="ZE216" s="109">
        <f t="shared" si="2387"/>
        <v>0</v>
      </c>
      <c r="ZF216" s="109">
        <f t="shared" si="2387"/>
        <v>0</v>
      </c>
      <c r="ZG216" s="109">
        <f t="shared" si="2387"/>
        <v>0</v>
      </c>
      <c r="ZH216" s="109">
        <f t="shared" si="2387"/>
        <v>0</v>
      </c>
      <c r="ZI216" s="109">
        <f t="shared" si="2658"/>
        <v>0</v>
      </c>
    </row>
    <row r="217" spans="2:685" x14ac:dyDescent="0.2">
      <c r="B217" s="41">
        <v>201</v>
      </c>
      <c r="C217" s="42"/>
      <c r="D217" s="42"/>
      <c r="E217" s="42"/>
      <c r="F217" s="42"/>
      <c r="G217" s="42"/>
      <c r="H217" s="42"/>
      <c r="I217" s="29"/>
      <c r="J217" s="6" t="str">
        <f t="shared" ref="J217:J280" si="3090">IFERROR(IF(C217&lt;&gt;"",INDEX($ZL$17:$ZL$27,MATCH($C217,$ZK$17:$ZK$27,0)),""),30)</f>
        <v/>
      </c>
      <c r="K217" s="43"/>
      <c r="L217" s="43"/>
      <c r="M217" s="43"/>
      <c r="N217" s="43"/>
      <c r="O217" s="43"/>
      <c r="P217" s="44" t="str">
        <f t="shared" ref="P217:P280" si="3091">IFERROR(MIN(M217,O217*30/J217),"")</f>
        <v/>
      </c>
      <c r="Q217" s="26"/>
      <c r="R217" s="26"/>
      <c r="S217" s="26"/>
      <c r="T217" s="26"/>
      <c r="U217" s="26"/>
      <c r="V217" s="43"/>
      <c r="W217" s="26"/>
      <c r="X217" s="29"/>
    </row>
    <row r="218" spans="2:685" x14ac:dyDescent="0.2">
      <c r="B218" s="41">
        <v>202</v>
      </c>
      <c r="C218" s="42"/>
      <c r="D218" s="42"/>
      <c r="E218" s="42"/>
      <c r="F218" s="42"/>
      <c r="G218" s="42"/>
      <c r="H218" s="42"/>
      <c r="I218" s="29"/>
      <c r="J218" s="6" t="str">
        <f t="shared" si="3090"/>
        <v/>
      </c>
      <c r="K218" s="43"/>
      <c r="L218" s="43"/>
      <c r="M218" s="43"/>
      <c r="N218" s="43"/>
      <c r="O218" s="43"/>
      <c r="P218" s="44" t="str">
        <f t="shared" si="3091"/>
        <v/>
      </c>
      <c r="Q218" s="26"/>
      <c r="R218" s="26"/>
      <c r="S218" s="26"/>
      <c r="T218" s="26"/>
      <c r="U218" s="26"/>
      <c r="V218" s="43"/>
      <c r="W218" s="26"/>
      <c r="X218" s="29"/>
    </row>
    <row r="219" spans="2:685" x14ac:dyDescent="0.2">
      <c r="B219" s="41">
        <v>203</v>
      </c>
      <c r="C219" s="42"/>
      <c r="D219" s="42"/>
      <c r="E219" s="42"/>
      <c r="F219" s="42"/>
      <c r="G219" s="42"/>
      <c r="H219" s="42"/>
      <c r="I219" s="29"/>
      <c r="J219" s="6" t="str">
        <f t="shared" si="3090"/>
        <v/>
      </c>
      <c r="K219" s="43"/>
      <c r="L219" s="43"/>
      <c r="M219" s="43"/>
      <c r="N219" s="43"/>
      <c r="O219" s="43"/>
      <c r="P219" s="44" t="str">
        <f t="shared" si="3091"/>
        <v/>
      </c>
      <c r="Q219" s="26"/>
      <c r="R219" s="26"/>
      <c r="S219" s="26"/>
      <c r="T219" s="26"/>
      <c r="U219" s="26"/>
      <c r="V219" s="43"/>
      <c r="W219" s="26"/>
      <c r="X219" s="29"/>
    </row>
    <row r="220" spans="2:685" x14ac:dyDescent="0.2">
      <c r="B220" s="41">
        <v>204</v>
      </c>
      <c r="C220" s="42"/>
      <c r="D220" s="42"/>
      <c r="E220" s="42"/>
      <c r="F220" s="42"/>
      <c r="G220" s="42"/>
      <c r="H220" s="42"/>
      <c r="I220" s="29"/>
      <c r="J220" s="6" t="str">
        <f t="shared" si="3090"/>
        <v/>
      </c>
      <c r="K220" s="43"/>
      <c r="L220" s="43"/>
      <c r="M220" s="43"/>
      <c r="N220" s="43"/>
      <c r="O220" s="43"/>
      <c r="P220" s="44" t="str">
        <f t="shared" si="3091"/>
        <v/>
      </c>
      <c r="Q220" s="26"/>
      <c r="R220" s="26"/>
      <c r="S220" s="26"/>
      <c r="T220" s="26"/>
      <c r="U220" s="26"/>
      <c r="V220" s="43"/>
      <c r="W220" s="26"/>
      <c r="X220" s="29"/>
    </row>
    <row r="221" spans="2:685" x14ac:dyDescent="0.2">
      <c r="B221" s="41">
        <v>205</v>
      </c>
      <c r="C221" s="42"/>
      <c r="D221" s="42"/>
      <c r="E221" s="42"/>
      <c r="F221" s="42"/>
      <c r="G221" s="42"/>
      <c r="H221" s="42"/>
      <c r="I221" s="29"/>
      <c r="J221" s="6" t="str">
        <f t="shared" si="3090"/>
        <v/>
      </c>
      <c r="K221" s="43"/>
      <c r="L221" s="43"/>
      <c r="M221" s="43"/>
      <c r="N221" s="43"/>
      <c r="O221" s="43"/>
      <c r="P221" s="44" t="str">
        <f t="shared" si="3091"/>
        <v/>
      </c>
      <c r="Q221" s="26"/>
      <c r="R221" s="26"/>
      <c r="S221" s="26"/>
      <c r="T221" s="26"/>
      <c r="U221" s="26"/>
      <c r="V221" s="43"/>
      <c r="W221" s="26"/>
      <c r="X221" s="29"/>
    </row>
    <row r="222" spans="2:685" x14ac:dyDescent="0.2">
      <c r="B222" s="41">
        <v>206</v>
      </c>
      <c r="C222" s="42"/>
      <c r="D222" s="42"/>
      <c r="E222" s="42"/>
      <c r="F222" s="42"/>
      <c r="G222" s="42"/>
      <c r="H222" s="42"/>
      <c r="I222" s="29"/>
      <c r="J222" s="6" t="str">
        <f t="shared" si="3090"/>
        <v/>
      </c>
      <c r="K222" s="43"/>
      <c r="L222" s="43"/>
      <c r="M222" s="43"/>
      <c r="N222" s="43"/>
      <c r="O222" s="43"/>
      <c r="P222" s="44" t="str">
        <f t="shared" si="3091"/>
        <v/>
      </c>
      <c r="Q222" s="26"/>
      <c r="R222" s="26"/>
      <c r="S222" s="26"/>
      <c r="T222" s="26"/>
      <c r="U222" s="26"/>
      <c r="V222" s="43"/>
      <c r="W222" s="26"/>
      <c r="X222" s="29"/>
    </row>
    <row r="223" spans="2:685" x14ac:dyDescent="0.2">
      <c r="B223" s="41">
        <v>207</v>
      </c>
      <c r="C223" s="42"/>
      <c r="D223" s="42"/>
      <c r="E223" s="42"/>
      <c r="F223" s="42"/>
      <c r="G223" s="42"/>
      <c r="H223" s="42"/>
      <c r="I223" s="29"/>
      <c r="J223" s="6" t="str">
        <f t="shared" si="3090"/>
        <v/>
      </c>
      <c r="K223" s="43"/>
      <c r="L223" s="43"/>
      <c r="M223" s="43"/>
      <c r="N223" s="43"/>
      <c r="O223" s="43"/>
      <c r="P223" s="44" t="str">
        <f t="shared" si="3091"/>
        <v/>
      </c>
      <c r="Q223" s="26"/>
      <c r="R223" s="26"/>
      <c r="S223" s="26"/>
      <c r="T223" s="26"/>
      <c r="U223" s="26"/>
      <c r="V223" s="43"/>
      <c r="W223" s="26"/>
      <c r="X223" s="29"/>
    </row>
    <row r="224" spans="2:685" x14ac:dyDescent="0.2">
      <c r="B224" s="41">
        <v>208</v>
      </c>
      <c r="C224" s="42"/>
      <c r="D224" s="42"/>
      <c r="E224" s="42"/>
      <c r="F224" s="42"/>
      <c r="G224" s="42"/>
      <c r="H224" s="42"/>
      <c r="I224" s="29"/>
      <c r="J224" s="6" t="str">
        <f t="shared" si="3090"/>
        <v/>
      </c>
      <c r="K224" s="43"/>
      <c r="L224" s="43"/>
      <c r="M224" s="43"/>
      <c r="N224" s="43"/>
      <c r="O224" s="43"/>
      <c r="P224" s="44" t="str">
        <f t="shared" si="3091"/>
        <v/>
      </c>
      <c r="Q224" s="26"/>
      <c r="R224" s="26"/>
      <c r="S224" s="26"/>
      <c r="T224" s="26"/>
      <c r="U224" s="26"/>
      <c r="V224" s="43"/>
      <c r="W224" s="26"/>
      <c r="X224" s="29"/>
    </row>
    <row r="225" spans="2:24" x14ac:dyDescent="0.2">
      <c r="B225" s="41">
        <v>209</v>
      </c>
      <c r="C225" s="42"/>
      <c r="D225" s="42"/>
      <c r="E225" s="42"/>
      <c r="F225" s="42"/>
      <c r="G225" s="42"/>
      <c r="H225" s="42"/>
      <c r="I225" s="29"/>
      <c r="J225" s="6" t="str">
        <f t="shared" si="3090"/>
        <v/>
      </c>
      <c r="K225" s="43"/>
      <c r="L225" s="43"/>
      <c r="M225" s="43"/>
      <c r="N225" s="43"/>
      <c r="O225" s="43"/>
      <c r="P225" s="44" t="str">
        <f t="shared" si="3091"/>
        <v/>
      </c>
      <c r="Q225" s="26"/>
      <c r="R225" s="26"/>
      <c r="S225" s="26"/>
      <c r="T225" s="26"/>
      <c r="U225" s="26"/>
      <c r="V225" s="43"/>
      <c r="W225" s="26"/>
      <c r="X225" s="29"/>
    </row>
    <row r="226" spans="2:24" x14ac:dyDescent="0.2">
      <c r="B226" s="41">
        <v>210</v>
      </c>
      <c r="C226" s="42"/>
      <c r="D226" s="42"/>
      <c r="E226" s="42"/>
      <c r="F226" s="42"/>
      <c r="G226" s="42"/>
      <c r="H226" s="42"/>
      <c r="I226" s="29"/>
      <c r="J226" s="6" t="str">
        <f t="shared" si="3090"/>
        <v/>
      </c>
      <c r="K226" s="43"/>
      <c r="L226" s="43"/>
      <c r="M226" s="43"/>
      <c r="N226" s="43"/>
      <c r="O226" s="43"/>
      <c r="P226" s="44" t="str">
        <f t="shared" si="3091"/>
        <v/>
      </c>
      <c r="Q226" s="26"/>
      <c r="R226" s="26"/>
      <c r="S226" s="26"/>
      <c r="T226" s="26"/>
      <c r="U226" s="26"/>
      <c r="V226" s="43"/>
      <c r="W226" s="26"/>
      <c r="X226" s="29"/>
    </row>
    <row r="227" spans="2:24" x14ac:dyDescent="0.2">
      <c r="B227" s="41">
        <v>211</v>
      </c>
      <c r="C227" s="42"/>
      <c r="D227" s="42"/>
      <c r="E227" s="42"/>
      <c r="F227" s="42"/>
      <c r="G227" s="42"/>
      <c r="H227" s="42"/>
      <c r="I227" s="29"/>
      <c r="J227" s="6" t="str">
        <f t="shared" si="3090"/>
        <v/>
      </c>
      <c r="K227" s="43"/>
      <c r="L227" s="43"/>
      <c r="M227" s="43"/>
      <c r="N227" s="43"/>
      <c r="O227" s="43"/>
      <c r="P227" s="44" t="str">
        <f t="shared" si="3091"/>
        <v/>
      </c>
      <c r="Q227" s="26"/>
      <c r="R227" s="26"/>
      <c r="S227" s="26"/>
      <c r="T227" s="26"/>
      <c r="U227" s="26"/>
      <c r="V227" s="43"/>
      <c r="W227" s="26"/>
      <c r="X227" s="29"/>
    </row>
    <row r="228" spans="2:24" x14ac:dyDescent="0.2">
      <c r="B228" s="41">
        <v>212</v>
      </c>
      <c r="C228" s="42"/>
      <c r="D228" s="42"/>
      <c r="E228" s="42"/>
      <c r="F228" s="42"/>
      <c r="G228" s="42"/>
      <c r="H228" s="42"/>
      <c r="I228" s="29"/>
      <c r="J228" s="6" t="str">
        <f t="shared" si="3090"/>
        <v/>
      </c>
      <c r="K228" s="43"/>
      <c r="L228" s="43"/>
      <c r="M228" s="43"/>
      <c r="N228" s="43"/>
      <c r="O228" s="43"/>
      <c r="P228" s="44" t="str">
        <f t="shared" si="3091"/>
        <v/>
      </c>
      <c r="Q228" s="26"/>
      <c r="R228" s="26"/>
      <c r="S228" s="26"/>
      <c r="T228" s="26"/>
      <c r="U228" s="26"/>
      <c r="V228" s="43"/>
      <c r="W228" s="26"/>
      <c r="X228" s="29"/>
    </row>
    <row r="229" spans="2:24" x14ac:dyDescent="0.2">
      <c r="B229" s="41">
        <v>213</v>
      </c>
      <c r="C229" s="42"/>
      <c r="D229" s="42"/>
      <c r="E229" s="42"/>
      <c r="F229" s="42"/>
      <c r="G229" s="42"/>
      <c r="H229" s="42"/>
      <c r="I229" s="29"/>
      <c r="J229" s="6" t="str">
        <f t="shared" si="3090"/>
        <v/>
      </c>
      <c r="K229" s="43"/>
      <c r="L229" s="43"/>
      <c r="M229" s="43"/>
      <c r="N229" s="43"/>
      <c r="O229" s="43"/>
      <c r="P229" s="44" t="str">
        <f t="shared" si="3091"/>
        <v/>
      </c>
      <c r="Q229" s="26"/>
      <c r="R229" s="26"/>
      <c r="S229" s="26"/>
      <c r="T229" s="26"/>
      <c r="U229" s="26"/>
      <c r="V229" s="43"/>
      <c r="W229" s="26"/>
      <c r="X229" s="29"/>
    </row>
    <row r="230" spans="2:24" x14ac:dyDescent="0.2">
      <c r="B230" s="41">
        <v>214</v>
      </c>
      <c r="C230" s="42"/>
      <c r="D230" s="42"/>
      <c r="E230" s="42"/>
      <c r="F230" s="42"/>
      <c r="G230" s="42"/>
      <c r="H230" s="42"/>
      <c r="I230" s="29"/>
      <c r="J230" s="6" t="str">
        <f t="shared" si="3090"/>
        <v/>
      </c>
      <c r="K230" s="43"/>
      <c r="L230" s="43"/>
      <c r="M230" s="43"/>
      <c r="N230" s="43"/>
      <c r="O230" s="43"/>
      <c r="P230" s="44" t="str">
        <f t="shared" si="3091"/>
        <v/>
      </c>
      <c r="Q230" s="26"/>
      <c r="R230" s="26"/>
      <c r="S230" s="26"/>
      <c r="T230" s="26"/>
      <c r="U230" s="26"/>
      <c r="V230" s="43"/>
      <c r="W230" s="26"/>
      <c r="X230" s="29"/>
    </row>
    <row r="231" spans="2:24" x14ac:dyDescent="0.2">
      <c r="B231" s="41">
        <v>215</v>
      </c>
      <c r="C231" s="42"/>
      <c r="D231" s="42"/>
      <c r="E231" s="42"/>
      <c r="F231" s="42"/>
      <c r="G231" s="42"/>
      <c r="H231" s="42"/>
      <c r="I231" s="29"/>
      <c r="J231" s="6" t="str">
        <f t="shared" si="3090"/>
        <v/>
      </c>
      <c r="K231" s="43"/>
      <c r="L231" s="43"/>
      <c r="M231" s="43"/>
      <c r="N231" s="43"/>
      <c r="O231" s="43"/>
      <c r="P231" s="44" t="str">
        <f t="shared" si="3091"/>
        <v/>
      </c>
      <c r="Q231" s="26"/>
      <c r="R231" s="26"/>
      <c r="S231" s="26"/>
      <c r="T231" s="26"/>
      <c r="U231" s="26"/>
      <c r="V231" s="43"/>
      <c r="W231" s="26"/>
      <c r="X231" s="29"/>
    </row>
    <row r="232" spans="2:24" x14ac:dyDescent="0.2">
      <c r="B232" s="41">
        <v>216</v>
      </c>
      <c r="C232" s="42"/>
      <c r="D232" s="42"/>
      <c r="E232" s="42"/>
      <c r="F232" s="42"/>
      <c r="G232" s="42"/>
      <c r="H232" s="42"/>
      <c r="I232" s="29"/>
      <c r="J232" s="6" t="str">
        <f t="shared" si="3090"/>
        <v/>
      </c>
      <c r="K232" s="43"/>
      <c r="L232" s="43"/>
      <c r="M232" s="43"/>
      <c r="N232" s="43"/>
      <c r="O232" s="43"/>
      <c r="P232" s="44" t="str">
        <f t="shared" si="3091"/>
        <v/>
      </c>
      <c r="Q232" s="26"/>
      <c r="R232" s="26"/>
      <c r="S232" s="26"/>
      <c r="T232" s="26"/>
      <c r="U232" s="26"/>
      <c r="V232" s="43"/>
      <c r="W232" s="26"/>
      <c r="X232" s="29"/>
    </row>
    <row r="233" spans="2:24" x14ac:dyDescent="0.2">
      <c r="B233" s="41">
        <v>217</v>
      </c>
      <c r="C233" s="42"/>
      <c r="D233" s="42"/>
      <c r="E233" s="42"/>
      <c r="F233" s="42"/>
      <c r="G233" s="42"/>
      <c r="H233" s="42"/>
      <c r="I233" s="29"/>
      <c r="J233" s="6" t="str">
        <f t="shared" si="3090"/>
        <v/>
      </c>
      <c r="K233" s="43"/>
      <c r="L233" s="43"/>
      <c r="M233" s="43"/>
      <c r="N233" s="43"/>
      <c r="O233" s="43"/>
      <c r="P233" s="44" t="str">
        <f t="shared" si="3091"/>
        <v/>
      </c>
      <c r="Q233" s="26"/>
      <c r="R233" s="26"/>
      <c r="S233" s="26"/>
      <c r="T233" s="26"/>
      <c r="U233" s="26"/>
      <c r="V233" s="43"/>
      <c r="W233" s="26"/>
      <c r="X233" s="29"/>
    </row>
    <row r="234" spans="2:24" x14ac:dyDescent="0.2">
      <c r="B234" s="41">
        <v>218</v>
      </c>
      <c r="C234" s="42"/>
      <c r="D234" s="42"/>
      <c r="E234" s="42"/>
      <c r="F234" s="42"/>
      <c r="G234" s="42"/>
      <c r="H234" s="42"/>
      <c r="I234" s="29"/>
      <c r="J234" s="6" t="str">
        <f t="shared" si="3090"/>
        <v/>
      </c>
      <c r="K234" s="43"/>
      <c r="L234" s="43"/>
      <c r="M234" s="43"/>
      <c r="N234" s="43"/>
      <c r="O234" s="43"/>
      <c r="P234" s="44" t="str">
        <f t="shared" si="3091"/>
        <v/>
      </c>
      <c r="Q234" s="26"/>
      <c r="R234" s="26"/>
      <c r="S234" s="26"/>
      <c r="T234" s="26"/>
      <c r="U234" s="26"/>
      <c r="V234" s="43"/>
      <c r="W234" s="26"/>
      <c r="X234" s="29"/>
    </row>
    <row r="235" spans="2:24" x14ac:dyDescent="0.2">
      <c r="B235" s="41">
        <v>219</v>
      </c>
      <c r="C235" s="42"/>
      <c r="D235" s="42"/>
      <c r="E235" s="42"/>
      <c r="F235" s="42"/>
      <c r="G235" s="42"/>
      <c r="H235" s="42"/>
      <c r="I235" s="29"/>
      <c r="J235" s="6" t="str">
        <f t="shared" si="3090"/>
        <v/>
      </c>
      <c r="K235" s="43"/>
      <c r="L235" s="43"/>
      <c r="M235" s="43"/>
      <c r="N235" s="43"/>
      <c r="O235" s="43"/>
      <c r="P235" s="44" t="str">
        <f t="shared" si="3091"/>
        <v/>
      </c>
      <c r="Q235" s="26"/>
      <c r="R235" s="26"/>
      <c r="S235" s="26"/>
      <c r="T235" s="26"/>
      <c r="U235" s="26"/>
      <c r="V235" s="43"/>
      <c r="W235" s="26"/>
      <c r="X235" s="29"/>
    </row>
    <row r="236" spans="2:24" x14ac:dyDescent="0.2">
      <c r="B236" s="41">
        <v>220</v>
      </c>
      <c r="C236" s="42"/>
      <c r="D236" s="42"/>
      <c r="E236" s="42"/>
      <c r="F236" s="42"/>
      <c r="G236" s="42"/>
      <c r="H236" s="42"/>
      <c r="I236" s="29"/>
      <c r="J236" s="6" t="str">
        <f t="shared" si="3090"/>
        <v/>
      </c>
      <c r="K236" s="43"/>
      <c r="L236" s="43"/>
      <c r="M236" s="43"/>
      <c r="N236" s="43"/>
      <c r="O236" s="43"/>
      <c r="P236" s="44" t="str">
        <f t="shared" si="3091"/>
        <v/>
      </c>
      <c r="Q236" s="26"/>
      <c r="R236" s="26"/>
      <c r="S236" s="26"/>
      <c r="T236" s="26"/>
      <c r="U236" s="26"/>
      <c r="V236" s="43"/>
      <c r="W236" s="26"/>
      <c r="X236" s="29"/>
    </row>
    <row r="237" spans="2:24" x14ac:dyDescent="0.2">
      <c r="B237" s="41">
        <v>221</v>
      </c>
      <c r="C237" s="42"/>
      <c r="D237" s="42"/>
      <c r="E237" s="42"/>
      <c r="F237" s="42"/>
      <c r="G237" s="42"/>
      <c r="H237" s="42"/>
      <c r="I237" s="29"/>
      <c r="J237" s="6" t="str">
        <f t="shared" si="3090"/>
        <v/>
      </c>
      <c r="K237" s="43"/>
      <c r="L237" s="43"/>
      <c r="M237" s="43"/>
      <c r="N237" s="43"/>
      <c r="O237" s="43"/>
      <c r="P237" s="44" t="str">
        <f t="shared" si="3091"/>
        <v/>
      </c>
      <c r="Q237" s="26"/>
      <c r="R237" s="26"/>
      <c r="S237" s="26"/>
      <c r="T237" s="26"/>
      <c r="U237" s="26"/>
      <c r="V237" s="43"/>
      <c r="W237" s="26"/>
      <c r="X237" s="29"/>
    </row>
    <row r="238" spans="2:24" x14ac:dyDescent="0.2">
      <c r="B238" s="41">
        <v>222</v>
      </c>
      <c r="C238" s="42"/>
      <c r="D238" s="42"/>
      <c r="E238" s="42"/>
      <c r="F238" s="42"/>
      <c r="G238" s="42"/>
      <c r="H238" s="42"/>
      <c r="I238" s="29"/>
      <c r="J238" s="6" t="str">
        <f t="shared" si="3090"/>
        <v/>
      </c>
      <c r="K238" s="43"/>
      <c r="L238" s="43"/>
      <c r="M238" s="43"/>
      <c r="N238" s="43"/>
      <c r="O238" s="43"/>
      <c r="P238" s="44" t="str">
        <f t="shared" si="3091"/>
        <v/>
      </c>
      <c r="Q238" s="26"/>
      <c r="R238" s="26"/>
      <c r="S238" s="26"/>
      <c r="T238" s="26"/>
      <c r="U238" s="26"/>
      <c r="V238" s="43"/>
      <c r="W238" s="26"/>
      <c r="X238" s="29"/>
    </row>
    <row r="239" spans="2:24" x14ac:dyDescent="0.2">
      <c r="B239" s="41">
        <v>223</v>
      </c>
      <c r="C239" s="42"/>
      <c r="D239" s="42"/>
      <c r="E239" s="42"/>
      <c r="F239" s="42"/>
      <c r="G239" s="42"/>
      <c r="H239" s="42"/>
      <c r="I239" s="29"/>
      <c r="J239" s="6" t="str">
        <f t="shared" si="3090"/>
        <v/>
      </c>
      <c r="K239" s="43"/>
      <c r="L239" s="43"/>
      <c r="M239" s="43"/>
      <c r="N239" s="43"/>
      <c r="O239" s="43"/>
      <c r="P239" s="44" t="str">
        <f t="shared" si="3091"/>
        <v/>
      </c>
      <c r="Q239" s="26"/>
      <c r="R239" s="26"/>
      <c r="S239" s="26"/>
      <c r="T239" s="26"/>
      <c r="U239" s="26"/>
      <c r="V239" s="43"/>
      <c r="W239" s="26"/>
      <c r="X239" s="29"/>
    </row>
    <row r="240" spans="2:24" x14ac:dyDescent="0.2">
      <c r="B240" s="41">
        <v>224</v>
      </c>
      <c r="C240" s="42"/>
      <c r="D240" s="42"/>
      <c r="E240" s="42"/>
      <c r="F240" s="42"/>
      <c r="G240" s="42"/>
      <c r="H240" s="42"/>
      <c r="I240" s="29"/>
      <c r="J240" s="6" t="str">
        <f t="shared" si="3090"/>
        <v/>
      </c>
      <c r="K240" s="43"/>
      <c r="L240" s="43"/>
      <c r="M240" s="43"/>
      <c r="N240" s="43"/>
      <c r="O240" s="43"/>
      <c r="P240" s="44" t="str">
        <f t="shared" si="3091"/>
        <v/>
      </c>
      <c r="Q240" s="26"/>
      <c r="R240" s="26"/>
      <c r="S240" s="26"/>
      <c r="T240" s="26"/>
      <c r="U240" s="26"/>
      <c r="V240" s="43"/>
      <c r="W240" s="26"/>
      <c r="X240" s="29"/>
    </row>
    <row r="241" spans="2:24" x14ac:dyDescent="0.2">
      <c r="B241" s="41">
        <v>225</v>
      </c>
      <c r="C241" s="42"/>
      <c r="D241" s="42"/>
      <c r="E241" s="42"/>
      <c r="F241" s="42"/>
      <c r="G241" s="42"/>
      <c r="H241" s="42"/>
      <c r="I241" s="29"/>
      <c r="J241" s="6" t="str">
        <f t="shared" si="3090"/>
        <v/>
      </c>
      <c r="K241" s="43"/>
      <c r="L241" s="43"/>
      <c r="M241" s="43"/>
      <c r="N241" s="43"/>
      <c r="O241" s="43"/>
      <c r="P241" s="44" t="str">
        <f t="shared" si="3091"/>
        <v/>
      </c>
      <c r="Q241" s="26"/>
      <c r="R241" s="26"/>
      <c r="S241" s="26"/>
      <c r="T241" s="26"/>
      <c r="U241" s="26"/>
      <c r="V241" s="43"/>
      <c r="W241" s="26"/>
      <c r="X241" s="29"/>
    </row>
    <row r="242" spans="2:24" x14ac:dyDescent="0.2">
      <c r="B242" s="41">
        <v>226</v>
      </c>
      <c r="C242" s="42"/>
      <c r="D242" s="42"/>
      <c r="E242" s="42"/>
      <c r="F242" s="42"/>
      <c r="G242" s="42"/>
      <c r="H242" s="42"/>
      <c r="I242" s="29"/>
      <c r="J242" s="6" t="str">
        <f t="shared" si="3090"/>
        <v/>
      </c>
      <c r="K242" s="43"/>
      <c r="L242" s="43"/>
      <c r="M242" s="43"/>
      <c r="N242" s="43"/>
      <c r="O242" s="43"/>
      <c r="P242" s="44" t="str">
        <f t="shared" si="3091"/>
        <v/>
      </c>
      <c r="Q242" s="26"/>
      <c r="R242" s="26"/>
      <c r="S242" s="26"/>
      <c r="T242" s="26"/>
      <c r="U242" s="26"/>
      <c r="V242" s="43"/>
      <c r="W242" s="26"/>
      <c r="X242" s="29"/>
    </row>
    <row r="243" spans="2:24" x14ac:dyDescent="0.2">
      <c r="B243" s="41">
        <v>227</v>
      </c>
      <c r="C243" s="42"/>
      <c r="D243" s="42"/>
      <c r="E243" s="42"/>
      <c r="F243" s="42"/>
      <c r="G243" s="42"/>
      <c r="H243" s="42"/>
      <c r="I243" s="29"/>
      <c r="J243" s="6" t="str">
        <f t="shared" si="3090"/>
        <v/>
      </c>
      <c r="K243" s="43"/>
      <c r="L243" s="43"/>
      <c r="M243" s="43"/>
      <c r="N243" s="43"/>
      <c r="O243" s="43"/>
      <c r="P243" s="44" t="str">
        <f t="shared" si="3091"/>
        <v/>
      </c>
      <c r="Q243" s="26"/>
      <c r="R243" s="26"/>
      <c r="S243" s="26"/>
      <c r="T243" s="26"/>
      <c r="U243" s="26"/>
      <c r="V243" s="43"/>
      <c r="W243" s="26"/>
      <c r="X243" s="29"/>
    </row>
    <row r="244" spans="2:24" x14ac:dyDescent="0.2">
      <c r="B244" s="41">
        <v>228</v>
      </c>
      <c r="C244" s="42"/>
      <c r="D244" s="42"/>
      <c r="E244" s="42"/>
      <c r="F244" s="42"/>
      <c r="G244" s="42"/>
      <c r="H244" s="42"/>
      <c r="I244" s="29"/>
      <c r="J244" s="6" t="str">
        <f t="shared" si="3090"/>
        <v/>
      </c>
      <c r="K244" s="43"/>
      <c r="L244" s="43"/>
      <c r="M244" s="43"/>
      <c r="N244" s="43"/>
      <c r="O244" s="43"/>
      <c r="P244" s="44" t="str">
        <f t="shared" si="3091"/>
        <v/>
      </c>
      <c r="Q244" s="26"/>
      <c r="R244" s="26"/>
      <c r="S244" s="26"/>
      <c r="T244" s="26"/>
      <c r="U244" s="26"/>
      <c r="V244" s="43"/>
      <c r="W244" s="26"/>
      <c r="X244" s="29"/>
    </row>
    <row r="245" spans="2:24" x14ac:dyDescent="0.2">
      <c r="B245" s="41">
        <v>229</v>
      </c>
      <c r="C245" s="42"/>
      <c r="D245" s="42"/>
      <c r="E245" s="42"/>
      <c r="F245" s="42"/>
      <c r="G245" s="42"/>
      <c r="H245" s="42"/>
      <c r="I245" s="29"/>
      <c r="J245" s="6" t="str">
        <f t="shared" si="3090"/>
        <v/>
      </c>
      <c r="K245" s="43"/>
      <c r="L245" s="43"/>
      <c r="M245" s="43"/>
      <c r="N245" s="43"/>
      <c r="O245" s="43"/>
      <c r="P245" s="44" t="str">
        <f t="shared" si="3091"/>
        <v/>
      </c>
      <c r="Q245" s="26"/>
      <c r="R245" s="26"/>
      <c r="S245" s="26"/>
      <c r="T245" s="26"/>
      <c r="U245" s="26"/>
      <c r="V245" s="43"/>
      <c r="W245" s="26"/>
      <c r="X245" s="29"/>
    </row>
    <row r="246" spans="2:24" x14ac:dyDescent="0.2">
      <c r="B246" s="41">
        <v>230</v>
      </c>
      <c r="C246" s="42"/>
      <c r="D246" s="42"/>
      <c r="E246" s="42"/>
      <c r="F246" s="42"/>
      <c r="G246" s="42"/>
      <c r="H246" s="42"/>
      <c r="I246" s="29"/>
      <c r="J246" s="6" t="str">
        <f t="shared" si="3090"/>
        <v/>
      </c>
      <c r="K246" s="43"/>
      <c r="L246" s="43"/>
      <c r="M246" s="43"/>
      <c r="N246" s="43"/>
      <c r="O246" s="43"/>
      <c r="P246" s="44" t="str">
        <f t="shared" si="3091"/>
        <v/>
      </c>
      <c r="Q246" s="26"/>
      <c r="R246" s="26"/>
      <c r="S246" s="26"/>
      <c r="T246" s="26"/>
      <c r="U246" s="26"/>
      <c r="V246" s="43"/>
      <c r="W246" s="26"/>
      <c r="X246" s="29"/>
    </row>
    <row r="247" spans="2:24" x14ac:dyDescent="0.2">
      <c r="B247" s="41">
        <v>231</v>
      </c>
      <c r="C247" s="42"/>
      <c r="D247" s="42"/>
      <c r="E247" s="42"/>
      <c r="F247" s="42"/>
      <c r="G247" s="42"/>
      <c r="H247" s="42"/>
      <c r="I247" s="29"/>
      <c r="J247" s="6" t="str">
        <f t="shared" si="3090"/>
        <v/>
      </c>
      <c r="K247" s="43"/>
      <c r="L247" s="43"/>
      <c r="M247" s="43"/>
      <c r="N247" s="43"/>
      <c r="O247" s="43"/>
      <c r="P247" s="44" t="str">
        <f t="shared" si="3091"/>
        <v/>
      </c>
      <c r="Q247" s="26"/>
      <c r="R247" s="26"/>
      <c r="S247" s="26"/>
      <c r="T247" s="26"/>
      <c r="U247" s="26"/>
      <c r="V247" s="43"/>
      <c r="W247" s="26"/>
      <c r="X247" s="29"/>
    </row>
    <row r="248" spans="2:24" x14ac:dyDescent="0.2">
      <c r="B248" s="41">
        <v>232</v>
      </c>
      <c r="C248" s="42"/>
      <c r="D248" s="42"/>
      <c r="E248" s="42"/>
      <c r="F248" s="42"/>
      <c r="G248" s="42"/>
      <c r="H248" s="42"/>
      <c r="I248" s="29"/>
      <c r="J248" s="6" t="str">
        <f t="shared" si="3090"/>
        <v/>
      </c>
      <c r="K248" s="43"/>
      <c r="L248" s="43"/>
      <c r="M248" s="43"/>
      <c r="N248" s="43"/>
      <c r="O248" s="43"/>
      <c r="P248" s="44" t="str">
        <f t="shared" si="3091"/>
        <v/>
      </c>
      <c r="Q248" s="26"/>
      <c r="R248" s="26"/>
      <c r="S248" s="26"/>
      <c r="T248" s="26"/>
      <c r="U248" s="26"/>
      <c r="V248" s="43"/>
      <c r="W248" s="26"/>
      <c r="X248" s="29"/>
    </row>
    <row r="249" spans="2:24" x14ac:dyDescent="0.2">
      <c r="B249" s="41">
        <v>233</v>
      </c>
      <c r="C249" s="42"/>
      <c r="D249" s="42"/>
      <c r="E249" s="42"/>
      <c r="F249" s="42"/>
      <c r="G249" s="42"/>
      <c r="H249" s="42"/>
      <c r="I249" s="29"/>
      <c r="J249" s="6" t="str">
        <f t="shared" si="3090"/>
        <v/>
      </c>
      <c r="K249" s="43"/>
      <c r="L249" s="43"/>
      <c r="M249" s="43"/>
      <c r="N249" s="43"/>
      <c r="O249" s="43"/>
      <c r="P249" s="44" t="str">
        <f t="shared" si="3091"/>
        <v/>
      </c>
      <c r="Q249" s="26"/>
      <c r="R249" s="26"/>
      <c r="S249" s="26"/>
      <c r="T249" s="26"/>
      <c r="U249" s="26"/>
      <c r="V249" s="43"/>
      <c r="W249" s="26"/>
      <c r="X249" s="29"/>
    </row>
    <row r="250" spans="2:24" x14ac:dyDescent="0.2">
      <c r="B250" s="41">
        <v>234</v>
      </c>
      <c r="C250" s="42"/>
      <c r="D250" s="42"/>
      <c r="E250" s="42"/>
      <c r="F250" s="42"/>
      <c r="G250" s="42"/>
      <c r="H250" s="42"/>
      <c r="I250" s="29"/>
      <c r="J250" s="6" t="str">
        <f t="shared" si="3090"/>
        <v/>
      </c>
      <c r="K250" s="43"/>
      <c r="L250" s="43"/>
      <c r="M250" s="43"/>
      <c r="N250" s="43"/>
      <c r="O250" s="43"/>
      <c r="P250" s="44" t="str">
        <f t="shared" si="3091"/>
        <v/>
      </c>
      <c r="Q250" s="26"/>
      <c r="R250" s="26"/>
      <c r="S250" s="26"/>
      <c r="T250" s="26"/>
      <c r="U250" s="26"/>
      <c r="V250" s="43"/>
      <c r="W250" s="26"/>
      <c r="X250" s="29"/>
    </row>
    <row r="251" spans="2:24" x14ac:dyDescent="0.2">
      <c r="B251" s="41">
        <v>235</v>
      </c>
      <c r="C251" s="42"/>
      <c r="D251" s="42"/>
      <c r="E251" s="42"/>
      <c r="F251" s="42"/>
      <c r="G251" s="42"/>
      <c r="H251" s="42"/>
      <c r="I251" s="29"/>
      <c r="J251" s="6" t="str">
        <f t="shared" si="3090"/>
        <v/>
      </c>
      <c r="K251" s="43"/>
      <c r="L251" s="43"/>
      <c r="M251" s="43"/>
      <c r="N251" s="43"/>
      <c r="O251" s="43"/>
      <c r="P251" s="44" t="str">
        <f t="shared" si="3091"/>
        <v/>
      </c>
      <c r="Q251" s="26"/>
      <c r="R251" s="26"/>
      <c r="S251" s="26"/>
      <c r="T251" s="26"/>
      <c r="U251" s="26"/>
      <c r="V251" s="43"/>
      <c r="W251" s="26"/>
      <c r="X251" s="29"/>
    </row>
    <row r="252" spans="2:24" x14ac:dyDescent="0.2">
      <c r="B252" s="41">
        <v>236</v>
      </c>
      <c r="C252" s="42"/>
      <c r="D252" s="42"/>
      <c r="E252" s="42"/>
      <c r="F252" s="42"/>
      <c r="G252" s="42"/>
      <c r="H252" s="42"/>
      <c r="I252" s="29"/>
      <c r="J252" s="6" t="str">
        <f t="shared" si="3090"/>
        <v/>
      </c>
      <c r="K252" s="43"/>
      <c r="L252" s="43"/>
      <c r="M252" s="43"/>
      <c r="N252" s="43"/>
      <c r="O252" s="43"/>
      <c r="P252" s="44" t="str">
        <f t="shared" si="3091"/>
        <v/>
      </c>
      <c r="Q252" s="26"/>
      <c r="R252" s="26"/>
      <c r="S252" s="26"/>
      <c r="T252" s="26"/>
      <c r="U252" s="26"/>
      <c r="V252" s="43"/>
      <c r="W252" s="26"/>
      <c r="X252" s="29"/>
    </row>
    <row r="253" spans="2:24" x14ac:dyDescent="0.2">
      <c r="B253" s="41">
        <v>237</v>
      </c>
      <c r="C253" s="42"/>
      <c r="D253" s="42"/>
      <c r="E253" s="42"/>
      <c r="F253" s="42"/>
      <c r="G253" s="42"/>
      <c r="H253" s="42"/>
      <c r="I253" s="29"/>
      <c r="J253" s="6" t="str">
        <f t="shared" si="3090"/>
        <v/>
      </c>
      <c r="K253" s="43"/>
      <c r="L253" s="43"/>
      <c r="M253" s="43"/>
      <c r="N253" s="43"/>
      <c r="O253" s="43"/>
      <c r="P253" s="44" t="str">
        <f t="shared" si="3091"/>
        <v/>
      </c>
      <c r="Q253" s="26"/>
      <c r="R253" s="26"/>
      <c r="S253" s="26"/>
      <c r="T253" s="26"/>
      <c r="U253" s="26"/>
      <c r="V253" s="43"/>
      <c r="W253" s="26"/>
      <c r="X253" s="29"/>
    </row>
    <row r="254" spans="2:24" x14ac:dyDescent="0.2">
      <c r="B254" s="41">
        <v>238</v>
      </c>
      <c r="C254" s="42"/>
      <c r="D254" s="42"/>
      <c r="E254" s="42"/>
      <c r="F254" s="42"/>
      <c r="G254" s="42"/>
      <c r="H254" s="42"/>
      <c r="I254" s="29"/>
      <c r="J254" s="6" t="str">
        <f t="shared" si="3090"/>
        <v/>
      </c>
      <c r="K254" s="43"/>
      <c r="L254" s="43"/>
      <c r="M254" s="43"/>
      <c r="N254" s="43"/>
      <c r="O254" s="43"/>
      <c r="P254" s="44" t="str">
        <f t="shared" si="3091"/>
        <v/>
      </c>
      <c r="Q254" s="26"/>
      <c r="R254" s="26"/>
      <c r="S254" s="26"/>
      <c r="T254" s="26"/>
      <c r="U254" s="26"/>
      <c r="V254" s="43"/>
      <c r="W254" s="26"/>
      <c r="X254" s="29"/>
    </row>
    <row r="255" spans="2:24" x14ac:dyDescent="0.2">
      <c r="B255" s="41">
        <v>239</v>
      </c>
      <c r="C255" s="42"/>
      <c r="D255" s="42"/>
      <c r="E255" s="42"/>
      <c r="F255" s="42"/>
      <c r="G255" s="42"/>
      <c r="H255" s="42"/>
      <c r="I255" s="29"/>
      <c r="J255" s="6" t="str">
        <f t="shared" si="3090"/>
        <v/>
      </c>
      <c r="K255" s="43"/>
      <c r="L255" s="43"/>
      <c r="M255" s="43"/>
      <c r="N255" s="43"/>
      <c r="O255" s="43"/>
      <c r="P255" s="44" t="str">
        <f t="shared" si="3091"/>
        <v/>
      </c>
      <c r="Q255" s="26"/>
      <c r="R255" s="26"/>
      <c r="S255" s="26"/>
      <c r="T255" s="26"/>
      <c r="U255" s="26"/>
      <c r="V255" s="43"/>
      <c r="W255" s="26"/>
      <c r="X255" s="29"/>
    </row>
    <row r="256" spans="2:24" x14ac:dyDescent="0.2">
      <c r="B256" s="41">
        <v>240</v>
      </c>
      <c r="C256" s="42"/>
      <c r="D256" s="42"/>
      <c r="E256" s="42"/>
      <c r="F256" s="42"/>
      <c r="G256" s="42"/>
      <c r="H256" s="42"/>
      <c r="I256" s="29"/>
      <c r="J256" s="6" t="str">
        <f t="shared" si="3090"/>
        <v/>
      </c>
      <c r="K256" s="43"/>
      <c r="L256" s="43"/>
      <c r="M256" s="43"/>
      <c r="N256" s="43"/>
      <c r="O256" s="43"/>
      <c r="P256" s="44" t="str">
        <f t="shared" si="3091"/>
        <v/>
      </c>
      <c r="Q256" s="26"/>
      <c r="R256" s="26"/>
      <c r="S256" s="26"/>
      <c r="T256" s="26"/>
      <c r="U256" s="26"/>
      <c r="V256" s="43"/>
      <c r="W256" s="26"/>
      <c r="X256" s="29"/>
    </row>
    <row r="257" spans="2:24" x14ac:dyDescent="0.2">
      <c r="B257" s="41">
        <v>241</v>
      </c>
      <c r="C257" s="42"/>
      <c r="D257" s="42"/>
      <c r="E257" s="42"/>
      <c r="F257" s="42"/>
      <c r="G257" s="42"/>
      <c r="H257" s="42"/>
      <c r="I257" s="29"/>
      <c r="J257" s="6" t="str">
        <f t="shared" si="3090"/>
        <v/>
      </c>
      <c r="K257" s="43"/>
      <c r="L257" s="43"/>
      <c r="M257" s="43"/>
      <c r="N257" s="43"/>
      <c r="O257" s="43"/>
      <c r="P257" s="44" t="str">
        <f t="shared" si="3091"/>
        <v/>
      </c>
      <c r="Q257" s="26"/>
      <c r="R257" s="26"/>
      <c r="S257" s="26"/>
      <c r="T257" s="26"/>
      <c r="U257" s="26"/>
      <c r="V257" s="43"/>
      <c r="W257" s="26"/>
      <c r="X257" s="29"/>
    </row>
    <row r="258" spans="2:24" x14ac:dyDescent="0.2">
      <c r="B258" s="41">
        <v>242</v>
      </c>
      <c r="C258" s="42"/>
      <c r="D258" s="42"/>
      <c r="E258" s="42"/>
      <c r="F258" s="42"/>
      <c r="G258" s="42"/>
      <c r="H258" s="42"/>
      <c r="I258" s="29"/>
      <c r="J258" s="6" t="str">
        <f t="shared" si="3090"/>
        <v/>
      </c>
      <c r="K258" s="43"/>
      <c r="L258" s="43"/>
      <c r="M258" s="43"/>
      <c r="N258" s="43"/>
      <c r="O258" s="43"/>
      <c r="P258" s="44" t="str">
        <f t="shared" si="3091"/>
        <v/>
      </c>
      <c r="Q258" s="26"/>
      <c r="R258" s="26"/>
      <c r="S258" s="26"/>
      <c r="T258" s="26"/>
      <c r="U258" s="26"/>
      <c r="V258" s="43"/>
      <c r="W258" s="26"/>
      <c r="X258" s="29"/>
    </row>
    <row r="259" spans="2:24" x14ac:dyDescent="0.2">
      <c r="B259" s="41">
        <v>243</v>
      </c>
      <c r="C259" s="42"/>
      <c r="D259" s="42"/>
      <c r="E259" s="42"/>
      <c r="F259" s="42"/>
      <c r="G259" s="42"/>
      <c r="H259" s="42"/>
      <c r="I259" s="29"/>
      <c r="J259" s="6" t="str">
        <f t="shared" si="3090"/>
        <v/>
      </c>
      <c r="K259" s="43"/>
      <c r="L259" s="43"/>
      <c r="M259" s="43"/>
      <c r="N259" s="43"/>
      <c r="O259" s="43"/>
      <c r="P259" s="44" t="str">
        <f t="shared" si="3091"/>
        <v/>
      </c>
      <c r="Q259" s="26"/>
      <c r="R259" s="26"/>
      <c r="S259" s="26"/>
      <c r="T259" s="26"/>
      <c r="U259" s="26"/>
      <c r="V259" s="43"/>
      <c r="W259" s="26"/>
      <c r="X259" s="29"/>
    </row>
    <row r="260" spans="2:24" x14ac:dyDescent="0.2">
      <c r="B260" s="41">
        <v>244</v>
      </c>
      <c r="C260" s="42"/>
      <c r="D260" s="42"/>
      <c r="E260" s="42"/>
      <c r="F260" s="42"/>
      <c r="G260" s="42"/>
      <c r="H260" s="42"/>
      <c r="I260" s="29"/>
      <c r="J260" s="6" t="str">
        <f t="shared" si="3090"/>
        <v/>
      </c>
      <c r="K260" s="43"/>
      <c r="L260" s="43"/>
      <c r="M260" s="43"/>
      <c r="N260" s="43"/>
      <c r="O260" s="43"/>
      <c r="P260" s="44" t="str">
        <f t="shared" si="3091"/>
        <v/>
      </c>
      <c r="Q260" s="26"/>
      <c r="R260" s="26"/>
      <c r="S260" s="26"/>
      <c r="T260" s="26"/>
      <c r="U260" s="26"/>
      <c r="V260" s="43"/>
      <c r="W260" s="26"/>
      <c r="X260" s="29"/>
    </row>
    <row r="261" spans="2:24" x14ac:dyDescent="0.2">
      <c r="B261" s="41">
        <v>245</v>
      </c>
      <c r="C261" s="42"/>
      <c r="D261" s="42"/>
      <c r="E261" s="42"/>
      <c r="F261" s="42"/>
      <c r="G261" s="42"/>
      <c r="H261" s="42"/>
      <c r="I261" s="29"/>
      <c r="J261" s="6" t="str">
        <f t="shared" si="3090"/>
        <v/>
      </c>
      <c r="K261" s="43"/>
      <c r="L261" s="43"/>
      <c r="M261" s="43"/>
      <c r="N261" s="43"/>
      <c r="O261" s="43"/>
      <c r="P261" s="44" t="str">
        <f t="shared" si="3091"/>
        <v/>
      </c>
      <c r="Q261" s="26"/>
      <c r="R261" s="26"/>
      <c r="S261" s="26"/>
      <c r="T261" s="26"/>
      <c r="U261" s="26"/>
      <c r="V261" s="43"/>
      <c r="W261" s="26"/>
      <c r="X261" s="29"/>
    </row>
    <row r="262" spans="2:24" x14ac:dyDescent="0.2">
      <c r="B262" s="41">
        <v>246</v>
      </c>
      <c r="C262" s="42"/>
      <c r="D262" s="42"/>
      <c r="E262" s="42"/>
      <c r="F262" s="42"/>
      <c r="G262" s="42"/>
      <c r="H262" s="42"/>
      <c r="I262" s="29"/>
      <c r="J262" s="6" t="str">
        <f t="shared" si="3090"/>
        <v/>
      </c>
      <c r="K262" s="43"/>
      <c r="L262" s="43"/>
      <c r="M262" s="43"/>
      <c r="N262" s="43"/>
      <c r="O262" s="43"/>
      <c r="P262" s="44" t="str">
        <f t="shared" si="3091"/>
        <v/>
      </c>
      <c r="Q262" s="26"/>
      <c r="R262" s="26"/>
      <c r="S262" s="26"/>
      <c r="T262" s="26"/>
      <c r="U262" s="26"/>
      <c r="V262" s="43"/>
      <c r="W262" s="26"/>
      <c r="X262" s="29"/>
    </row>
    <row r="263" spans="2:24" x14ac:dyDescent="0.2">
      <c r="B263" s="41">
        <v>247</v>
      </c>
      <c r="C263" s="42"/>
      <c r="D263" s="42"/>
      <c r="E263" s="42"/>
      <c r="F263" s="42"/>
      <c r="G263" s="42"/>
      <c r="H263" s="42"/>
      <c r="I263" s="29"/>
      <c r="J263" s="6" t="str">
        <f t="shared" si="3090"/>
        <v/>
      </c>
      <c r="K263" s="43"/>
      <c r="L263" s="43"/>
      <c r="M263" s="43"/>
      <c r="N263" s="43"/>
      <c r="O263" s="43"/>
      <c r="P263" s="44" t="str">
        <f t="shared" si="3091"/>
        <v/>
      </c>
      <c r="Q263" s="26"/>
      <c r="R263" s="26"/>
      <c r="S263" s="26"/>
      <c r="T263" s="26"/>
      <c r="U263" s="26"/>
      <c r="V263" s="43"/>
      <c r="W263" s="26"/>
      <c r="X263" s="29"/>
    </row>
    <row r="264" spans="2:24" x14ac:dyDescent="0.2">
      <c r="B264" s="41">
        <v>248</v>
      </c>
      <c r="C264" s="42"/>
      <c r="D264" s="42"/>
      <c r="E264" s="42"/>
      <c r="F264" s="42"/>
      <c r="G264" s="42"/>
      <c r="H264" s="42"/>
      <c r="I264" s="29"/>
      <c r="J264" s="6" t="str">
        <f t="shared" si="3090"/>
        <v/>
      </c>
      <c r="K264" s="43"/>
      <c r="L264" s="43"/>
      <c r="M264" s="43"/>
      <c r="N264" s="43"/>
      <c r="O264" s="43"/>
      <c r="P264" s="44" t="str">
        <f t="shared" si="3091"/>
        <v/>
      </c>
      <c r="Q264" s="26"/>
      <c r="R264" s="26"/>
      <c r="S264" s="26"/>
      <c r="T264" s="26"/>
      <c r="U264" s="26"/>
      <c r="V264" s="43"/>
      <c r="W264" s="26"/>
      <c r="X264" s="29"/>
    </row>
    <row r="265" spans="2:24" x14ac:dyDescent="0.2">
      <c r="B265" s="41">
        <v>249</v>
      </c>
      <c r="C265" s="42"/>
      <c r="D265" s="42"/>
      <c r="E265" s="42"/>
      <c r="F265" s="42"/>
      <c r="G265" s="42"/>
      <c r="H265" s="42"/>
      <c r="I265" s="29"/>
      <c r="J265" s="6" t="str">
        <f t="shared" si="3090"/>
        <v/>
      </c>
      <c r="K265" s="43"/>
      <c r="L265" s="43"/>
      <c r="M265" s="43"/>
      <c r="N265" s="43"/>
      <c r="O265" s="43"/>
      <c r="P265" s="44" t="str">
        <f t="shared" si="3091"/>
        <v/>
      </c>
      <c r="Q265" s="26"/>
      <c r="R265" s="26"/>
      <c r="S265" s="26"/>
      <c r="T265" s="26"/>
      <c r="U265" s="26"/>
      <c r="V265" s="43"/>
      <c r="W265" s="26"/>
      <c r="X265" s="29"/>
    </row>
    <row r="266" spans="2:24" x14ac:dyDescent="0.2">
      <c r="B266" s="41">
        <v>250</v>
      </c>
      <c r="C266" s="42"/>
      <c r="D266" s="42"/>
      <c r="E266" s="42"/>
      <c r="F266" s="42"/>
      <c r="G266" s="42"/>
      <c r="H266" s="42"/>
      <c r="I266" s="29"/>
      <c r="J266" s="6" t="str">
        <f t="shared" si="3090"/>
        <v/>
      </c>
      <c r="K266" s="43"/>
      <c r="L266" s="43"/>
      <c r="M266" s="43"/>
      <c r="N266" s="43"/>
      <c r="O266" s="43"/>
      <c r="P266" s="44" t="str">
        <f t="shared" si="3091"/>
        <v/>
      </c>
      <c r="Q266" s="26"/>
      <c r="R266" s="26"/>
      <c r="S266" s="26"/>
      <c r="T266" s="26"/>
      <c r="U266" s="26"/>
      <c r="V266" s="43"/>
      <c r="W266" s="26"/>
      <c r="X266" s="29"/>
    </row>
    <row r="267" spans="2:24" x14ac:dyDescent="0.2">
      <c r="B267" s="41">
        <v>251</v>
      </c>
      <c r="C267" s="42"/>
      <c r="D267" s="42"/>
      <c r="E267" s="42"/>
      <c r="F267" s="42"/>
      <c r="G267" s="42"/>
      <c r="H267" s="42"/>
      <c r="I267" s="29"/>
      <c r="J267" s="6" t="str">
        <f t="shared" si="3090"/>
        <v/>
      </c>
      <c r="K267" s="43"/>
      <c r="L267" s="43"/>
      <c r="M267" s="43"/>
      <c r="N267" s="43"/>
      <c r="O267" s="43"/>
      <c r="P267" s="44" t="str">
        <f t="shared" si="3091"/>
        <v/>
      </c>
      <c r="Q267" s="26"/>
      <c r="R267" s="26"/>
      <c r="S267" s="26"/>
      <c r="T267" s="26"/>
      <c r="U267" s="26"/>
      <c r="V267" s="43"/>
      <c r="W267" s="26"/>
      <c r="X267" s="29"/>
    </row>
    <row r="268" spans="2:24" x14ac:dyDescent="0.2">
      <c r="B268" s="41">
        <v>252</v>
      </c>
      <c r="C268" s="42"/>
      <c r="D268" s="42"/>
      <c r="E268" s="42"/>
      <c r="F268" s="42"/>
      <c r="G268" s="42"/>
      <c r="H268" s="42"/>
      <c r="I268" s="29"/>
      <c r="J268" s="6" t="str">
        <f t="shared" si="3090"/>
        <v/>
      </c>
      <c r="K268" s="43"/>
      <c r="L268" s="43"/>
      <c r="M268" s="43"/>
      <c r="N268" s="43"/>
      <c r="O268" s="43"/>
      <c r="P268" s="44" t="str">
        <f t="shared" si="3091"/>
        <v/>
      </c>
      <c r="Q268" s="26"/>
      <c r="R268" s="26"/>
      <c r="S268" s="26"/>
      <c r="T268" s="26"/>
      <c r="U268" s="26"/>
      <c r="V268" s="43"/>
      <c r="W268" s="26"/>
      <c r="X268" s="29"/>
    </row>
    <row r="269" spans="2:24" x14ac:dyDescent="0.2">
      <c r="B269" s="41">
        <v>253</v>
      </c>
      <c r="C269" s="42"/>
      <c r="D269" s="42"/>
      <c r="E269" s="42"/>
      <c r="F269" s="42"/>
      <c r="G269" s="42"/>
      <c r="H269" s="42"/>
      <c r="I269" s="29"/>
      <c r="J269" s="6" t="str">
        <f t="shared" si="3090"/>
        <v/>
      </c>
      <c r="K269" s="43"/>
      <c r="L269" s="43"/>
      <c r="M269" s="43"/>
      <c r="N269" s="43"/>
      <c r="O269" s="43"/>
      <c r="P269" s="44" t="str">
        <f t="shared" si="3091"/>
        <v/>
      </c>
      <c r="Q269" s="26"/>
      <c r="R269" s="26"/>
      <c r="S269" s="26"/>
      <c r="T269" s="26"/>
      <c r="U269" s="26"/>
      <c r="V269" s="43"/>
      <c r="W269" s="26"/>
      <c r="X269" s="29"/>
    </row>
    <row r="270" spans="2:24" x14ac:dyDescent="0.2">
      <c r="B270" s="41">
        <v>254</v>
      </c>
      <c r="C270" s="42"/>
      <c r="D270" s="42"/>
      <c r="E270" s="42"/>
      <c r="F270" s="42"/>
      <c r="G270" s="42"/>
      <c r="H270" s="42"/>
      <c r="I270" s="29"/>
      <c r="J270" s="6" t="str">
        <f t="shared" si="3090"/>
        <v/>
      </c>
      <c r="K270" s="43"/>
      <c r="L270" s="43"/>
      <c r="M270" s="43"/>
      <c r="N270" s="43"/>
      <c r="O270" s="43"/>
      <c r="P270" s="44" t="str">
        <f t="shared" si="3091"/>
        <v/>
      </c>
      <c r="Q270" s="26"/>
      <c r="R270" s="26"/>
      <c r="S270" s="26"/>
      <c r="T270" s="26"/>
      <c r="U270" s="26"/>
      <c r="V270" s="43"/>
      <c r="W270" s="26"/>
      <c r="X270" s="29"/>
    </row>
    <row r="271" spans="2:24" x14ac:dyDescent="0.2">
      <c r="B271" s="41">
        <v>255</v>
      </c>
      <c r="C271" s="42"/>
      <c r="D271" s="42"/>
      <c r="E271" s="42"/>
      <c r="F271" s="42"/>
      <c r="G271" s="42"/>
      <c r="H271" s="42"/>
      <c r="I271" s="29"/>
      <c r="J271" s="6" t="str">
        <f t="shared" si="3090"/>
        <v/>
      </c>
      <c r="K271" s="43"/>
      <c r="L271" s="43"/>
      <c r="M271" s="43"/>
      <c r="N271" s="43"/>
      <c r="O271" s="43"/>
      <c r="P271" s="44" t="str">
        <f t="shared" si="3091"/>
        <v/>
      </c>
      <c r="Q271" s="26"/>
      <c r="R271" s="26"/>
      <c r="S271" s="26"/>
      <c r="T271" s="26"/>
      <c r="U271" s="26"/>
      <c r="V271" s="43"/>
      <c r="W271" s="26"/>
      <c r="X271" s="29"/>
    </row>
    <row r="272" spans="2:24" x14ac:dyDescent="0.2">
      <c r="B272" s="41">
        <v>256</v>
      </c>
      <c r="C272" s="42"/>
      <c r="D272" s="42"/>
      <c r="E272" s="42"/>
      <c r="F272" s="42"/>
      <c r="G272" s="42"/>
      <c r="H272" s="42"/>
      <c r="I272" s="29"/>
      <c r="J272" s="6" t="str">
        <f t="shared" si="3090"/>
        <v/>
      </c>
      <c r="K272" s="43"/>
      <c r="L272" s="43"/>
      <c r="M272" s="43"/>
      <c r="N272" s="43"/>
      <c r="O272" s="43"/>
      <c r="P272" s="44" t="str">
        <f t="shared" si="3091"/>
        <v/>
      </c>
      <c r="Q272" s="26"/>
      <c r="R272" s="26"/>
      <c r="S272" s="26"/>
      <c r="T272" s="26"/>
      <c r="U272" s="26"/>
      <c r="V272" s="43"/>
      <c r="W272" s="26"/>
      <c r="X272" s="29"/>
    </row>
    <row r="273" spans="2:24" x14ac:dyDescent="0.2">
      <c r="B273" s="41">
        <v>257</v>
      </c>
      <c r="C273" s="42"/>
      <c r="D273" s="42"/>
      <c r="E273" s="42"/>
      <c r="F273" s="42"/>
      <c r="G273" s="42"/>
      <c r="H273" s="42"/>
      <c r="I273" s="29"/>
      <c r="J273" s="6" t="str">
        <f t="shared" si="3090"/>
        <v/>
      </c>
      <c r="K273" s="43"/>
      <c r="L273" s="43"/>
      <c r="M273" s="43"/>
      <c r="N273" s="43"/>
      <c r="O273" s="43"/>
      <c r="P273" s="44" t="str">
        <f t="shared" si="3091"/>
        <v/>
      </c>
      <c r="Q273" s="26"/>
      <c r="R273" s="26"/>
      <c r="S273" s="26"/>
      <c r="T273" s="26"/>
      <c r="U273" s="26"/>
      <c r="V273" s="43"/>
      <c r="W273" s="26"/>
      <c r="X273" s="29"/>
    </row>
    <row r="274" spans="2:24" x14ac:dyDescent="0.2">
      <c r="B274" s="41">
        <v>258</v>
      </c>
      <c r="C274" s="42"/>
      <c r="D274" s="42"/>
      <c r="E274" s="42"/>
      <c r="F274" s="42"/>
      <c r="G274" s="42"/>
      <c r="H274" s="42"/>
      <c r="I274" s="29"/>
      <c r="J274" s="6" t="str">
        <f t="shared" si="3090"/>
        <v/>
      </c>
      <c r="K274" s="43"/>
      <c r="L274" s="43"/>
      <c r="M274" s="43"/>
      <c r="N274" s="43"/>
      <c r="O274" s="43"/>
      <c r="P274" s="44" t="str">
        <f t="shared" si="3091"/>
        <v/>
      </c>
      <c r="Q274" s="26"/>
      <c r="R274" s="26"/>
      <c r="S274" s="26"/>
      <c r="T274" s="26"/>
      <c r="U274" s="26"/>
      <c r="V274" s="43"/>
      <c r="W274" s="26"/>
      <c r="X274" s="29"/>
    </row>
    <row r="275" spans="2:24" x14ac:dyDescent="0.2">
      <c r="B275" s="41">
        <v>259</v>
      </c>
      <c r="C275" s="42"/>
      <c r="D275" s="42"/>
      <c r="E275" s="42"/>
      <c r="F275" s="42"/>
      <c r="G275" s="42"/>
      <c r="H275" s="42"/>
      <c r="I275" s="29"/>
      <c r="J275" s="6" t="str">
        <f t="shared" si="3090"/>
        <v/>
      </c>
      <c r="K275" s="43"/>
      <c r="L275" s="43"/>
      <c r="M275" s="43"/>
      <c r="N275" s="43"/>
      <c r="O275" s="43"/>
      <c r="P275" s="44" t="str">
        <f t="shared" si="3091"/>
        <v/>
      </c>
      <c r="Q275" s="26"/>
      <c r="R275" s="26"/>
      <c r="S275" s="26"/>
      <c r="T275" s="26"/>
      <c r="U275" s="26"/>
      <c r="V275" s="43"/>
      <c r="W275" s="26"/>
      <c r="X275" s="29"/>
    </row>
    <row r="276" spans="2:24" x14ac:dyDescent="0.2">
      <c r="B276" s="41">
        <v>260</v>
      </c>
      <c r="C276" s="42"/>
      <c r="D276" s="42"/>
      <c r="E276" s="42"/>
      <c r="F276" s="42"/>
      <c r="G276" s="42"/>
      <c r="H276" s="42"/>
      <c r="I276" s="29"/>
      <c r="J276" s="6" t="str">
        <f t="shared" si="3090"/>
        <v/>
      </c>
      <c r="K276" s="43"/>
      <c r="L276" s="43"/>
      <c r="M276" s="43"/>
      <c r="N276" s="43"/>
      <c r="O276" s="43"/>
      <c r="P276" s="44" t="str">
        <f t="shared" si="3091"/>
        <v/>
      </c>
      <c r="Q276" s="26"/>
      <c r="R276" s="26"/>
      <c r="S276" s="26"/>
      <c r="T276" s="26"/>
      <c r="U276" s="26"/>
      <c r="V276" s="43"/>
      <c r="W276" s="26"/>
      <c r="X276" s="29"/>
    </row>
    <row r="277" spans="2:24" x14ac:dyDescent="0.2">
      <c r="B277" s="41">
        <v>261</v>
      </c>
      <c r="C277" s="42"/>
      <c r="D277" s="42"/>
      <c r="E277" s="42"/>
      <c r="F277" s="42"/>
      <c r="G277" s="42"/>
      <c r="H277" s="42"/>
      <c r="I277" s="29"/>
      <c r="J277" s="6" t="str">
        <f t="shared" si="3090"/>
        <v/>
      </c>
      <c r="K277" s="43"/>
      <c r="L277" s="43"/>
      <c r="M277" s="43"/>
      <c r="N277" s="43"/>
      <c r="O277" s="43"/>
      <c r="P277" s="44" t="str">
        <f t="shared" si="3091"/>
        <v/>
      </c>
      <c r="Q277" s="26"/>
      <c r="R277" s="26"/>
      <c r="S277" s="26"/>
      <c r="T277" s="26"/>
      <c r="U277" s="26"/>
      <c r="V277" s="43"/>
      <c r="W277" s="26"/>
      <c r="X277" s="29"/>
    </row>
    <row r="278" spans="2:24" x14ac:dyDescent="0.2">
      <c r="B278" s="41">
        <v>262</v>
      </c>
      <c r="C278" s="42"/>
      <c r="D278" s="42"/>
      <c r="E278" s="42"/>
      <c r="F278" s="42"/>
      <c r="G278" s="42"/>
      <c r="H278" s="42"/>
      <c r="I278" s="29"/>
      <c r="J278" s="6" t="str">
        <f t="shared" si="3090"/>
        <v/>
      </c>
      <c r="K278" s="43"/>
      <c r="L278" s="43"/>
      <c r="M278" s="43"/>
      <c r="N278" s="43"/>
      <c r="O278" s="43"/>
      <c r="P278" s="44" t="str">
        <f t="shared" si="3091"/>
        <v/>
      </c>
      <c r="Q278" s="26"/>
      <c r="R278" s="26"/>
      <c r="S278" s="26"/>
      <c r="T278" s="26"/>
      <c r="U278" s="26"/>
      <c r="V278" s="43"/>
      <c r="W278" s="26"/>
      <c r="X278" s="29"/>
    </row>
    <row r="279" spans="2:24" x14ac:dyDescent="0.2">
      <c r="B279" s="41">
        <v>263</v>
      </c>
      <c r="C279" s="42"/>
      <c r="D279" s="42"/>
      <c r="E279" s="42"/>
      <c r="F279" s="42"/>
      <c r="G279" s="42"/>
      <c r="H279" s="42"/>
      <c r="I279" s="29"/>
      <c r="J279" s="6" t="str">
        <f t="shared" si="3090"/>
        <v/>
      </c>
      <c r="K279" s="43"/>
      <c r="L279" s="43"/>
      <c r="M279" s="43"/>
      <c r="N279" s="43"/>
      <c r="O279" s="43"/>
      <c r="P279" s="44" t="str">
        <f t="shared" si="3091"/>
        <v/>
      </c>
      <c r="Q279" s="26"/>
      <c r="R279" s="26"/>
      <c r="S279" s="26"/>
      <c r="T279" s="26"/>
      <c r="U279" s="26"/>
      <c r="V279" s="43"/>
      <c r="W279" s="26"/>
      <c r="X279" s="29"/>
    </row>
    <row r="280" spans="2:24" x14ac:dyDescent="0.2">
      <c r="B280" s="41">
        <v>264</v>
      </c>
      <c r="C280" s="42"/>
      <c r="D280" s="42"/>
      <c r="E280" s="42"/>
      <c r="F280" s="42"/>
      <c r="G280" s="42"/>
      <c r="H280" s="42"/>
      <c r="I280" s="29"/>
      <c r="J280" s="6" t="str">
        <f t="shared" si="3090"/>
        <v/>
      </c>
      <c r="K280" s="43"/>
      <c r="L280" s="43"/>
      <c r="M280" s="43"/>
      <c r="N280" s="43"/>
      <c r="O280" s="43"/>
      <c r="P280" s="44" t="str">
        <f t="shared" si="3091"/>
        <v/>
      </c>
      <c r="Q280" s="26"/>
      <c r="R280" s="26"/>
      <c r="S280" s="26"/>
      <c r="T280" s="26"/>
      <c r="U280" s="26"/>
      <c r="V280" s="43"/>
      <c r="W280" s="26"/>
      <c r="X280" s="29"/>
    </row>
    <row r="281" spans="2:24" x14ac:dyDescent="0.2">
      <c r="B281" s="41">
        <v>265</v>
      </c>
      <c r="C281" s="42"/>
      <c r="D281" s="42"/>
      <c r="E281" s="42"/>
      <c r="F281" s="42"/>
      <c r="G281" s="42"/>
      <c r="H281" s="42"/>
      <c r="I281" s="29"/>
      <c r="J281" s="6" t="str">
        <f t="shared" ref="J281:J344" si="3092">IFERROR(IF(C281&lt;&gt;"",INDEX($ZL$17:$ZL$27,MATCH($C281,$ZK$17:$ZK$27,0)),""),30)</f>
        <v/>
      </c>
      <c r="K281" s="43"/>
      <c r="L281" s="43"/>
      <c r="M281" s="43"/>
      <c r="N281" s="43"/>
      <c r="O281" s="43"/>
      <c r="P281" s="44" t="str">
        <f t="shared" ref="P281:P344" si="3093">IFERROR(MIN(M281,O281*30/J281),"")</f>
        <v/>
      </c>
      <c r="Q281" s="26"/>
      <c r="R281" s="26"/>
      <c r="S281" s="26"/>
      <c r="T281" s="26"/>
      <c r="U281" s="26"/>
      <c r="V281" s="43"/>
      <c r="W281" s="26"/>
      <c r="X281" s="29"/>
    </row>
    <row r="282" spans="2:24" x14ac:dyDescent="0.2">
      <c r="B282" s="41">
        <v>266</v>
      </c>
      <c r="C282" s="42"/>
      <c r="D282" s="42"/>
      <c r="E282" s="42"/>
      <c r="F282" s="42"/>
      <c r="G282" s="42"/>
      <c r="H282" s="42"/>
      <c r="I282" s="29"/>
      <c r="J282" s="6" t="str">
        <f t="shared" si="3092"/>
        <v/>
      </c>
      <c r="K282" s="43"/>
      <c r="L282" s="43"/>
      <c r="M282" s="43"/>
      <c r="N282" s="43"/>
      <c r="O282" s="43"/>
      <c r="P282" s="44" t="str">
        <f t="shared" si="3093"/>
        <v/>
      </c>
      <c r="Q282" s="26"/>
      <c r="R282" s="26"/>
      <c r="S282" s="26"/>
      <c r="T282" s="26"/>
      <c r="U282" s="26"/>
      <c r="V282" s="43"/>
      <c r="W282" s="26"/>
      <c r="X282" s="29"/>
    </row>
    <row r="283" spans="2:24" x14ac:dyDescent="0.2">
      <c r="B283" s="41">
        <v>267</v>
      </c>
      <c r="C283" s="42"/>
      <c r="D283" s="42"/>
      <c r="E283" s="42"/>
      <c r="F283" s="42"/>
      <c r="G283" s="42"/>
      <c r="H283" s="42"/>
      <c r="I283" s="29"/>
      <c r="J283" s="6" t="str">
        <f t="shared" si="3092"/>
        <v/>
      </c>
      <c r="K283" s="43"/>
      <c r="L283" s="43"/>
      <c r="M283" s="43"/>
      <c r="N283" s="43"/>
      <c r="O283" s="43"/>
      <c r="P283" s="44" t="str">
        <f t="shared" si="3093"/>
        <v/>
      </c>
      <c r="Q283" s="26"/>
      <c r="R283" s="26"/>
      <c r="S283" s="26"/>
      <c r="T283" s="26"/>
      <c r="U283" s="26"/>
      <c r="V283" s="43"/>
      <c r="W283" s="26"/>
      <c r="X283" s="29"/>
    </row>
    <row r="284" spans="2:24" x14ac:dyDescent="0.2">
      <c r="B284" s="41">
        <v>268</v>
      </c>
      <c r="C284" s="42"/>
      <c r="D284" s="42"/>
      <c r="E284" s="42"/>
      <c r="F284" s="42"/>
      <c r="G284" s="42"/>
      <c r="H284" s="42"/>
      <c r="I284" s="29"/>
      <c r="J284" s="6" t="str">
        <f t="shared" si="3092"/>
        <v/>
      </c>
      <c r="K284" s="43"/>
      <c r="L284" s="43"/>
      <c r="M284" s="43"/>
      <c r="N284" s="43"/>
      <c r="O284" s="43"/>
      <c r="P284" s="44" t="str">
        <f t="shared" si="3093"/>
        <v/>
      </c>
      <c r="Q284" s="26"/>
      <c r="R284" s="26"/>
      <c r="S284" s="26"/>
      <c r="T284" s="26"/>
      <c r="U284" s="26"/>
      <c r="V284" s="43"/>
      <c r="W284" s="26"/>
      <c r="X284" s="29"/>
    </row>
    <row r="285" spans="2:24" x14ac:dyDescent="0.2">
      <c r="B285" s="41">
        <v>269</v>
      </c>
      <c r="C285" s="42"/>
      <c r="D285" s="42"/>
      <c r="E285" s="42"/>
      <c r="F285" s="42"/>
      <c r="G285" s="42"/>
      <c r="H285" s="42"/>
      <c r="I285" s="29"/>
      <c r="J285" s="6" t="str">
        <f t="shared" si="3092"/>
        <v/>
      </c>
      <c r="K285" s="43"/>
      <c r="L285" s="43"/>
      <c r="M285" s="43"/>
      <c r="N285" s="43"/>
      <c r="O285" s="43"/>
      <c r="P285" s="44" t="str">
        <f t="shared" si="3093"/>
        <v/>
      </c>
      <c r="Q285" s="26"/>
      <c r="R285" s="26"/>
      <c r="S285" s="26"/>
      <c r="T285" s="26"/>
      <c r="U285" s="26"/>
      <c r="V285" s="43"/>
      <c r="W285" s="26"/>
      <c r="X285" s="29"/>
    </row>
    <row r="286" spans="2:24" x14ac:dyDescent="0.2">
      <c r="B286" s="41">
        <v>270</v>
      </c>
      <c r="C286" s="42"/>
      <c r="D286" s="42"/>
      <c r="E286" s="42"/>
      <c r="F286" s="42"/>
      <c r="G286" s="42"/>
      <c r="H286" s="42"/>
      <c r="I286" s="29"/>
      <c r="J286" s="6" t="str">
        <f t="shared" si="3092"/>
        <v/>
      </c>
      <c r="K286" s="43"/>
      <c r="L286" s="43"/>
      <c r="M286" s="43"/>
      <c r="N286" s="43"/>
      <c r="O286" s="43"/>
      <c r="P286" s="44" t="str">
        <f t="shared" si="3093"/>
        <v/>
      </c>
      <c r="Q286" s="26"/>
      <c r="R286" s="26"/>
      <c r="S286" s="26"/>
      <c r="T286" s="26"/>
      <c r="U286" s="26"/>
      <c r="V286" s="43"/>
      <c r="W286" s="26"/>
      <c r="X286" s="29"/>
    </row>
    <row r="287" spans="2:24" x14ac:dyDescent="0.2">
      <c r="B287" s="41">
        <v>271</v>
      </c>
      <c r="C287" s="42"/>
      <c r="D287" s="42"/>
      <c r="E287" s="42"/>
      <c r="F287" s="42"/>
      <c r="G287" s="42"/>
      <c r="H287" s="42"/>
      <c r="I287" s="29"/>
      <c r="J287" s="6" t="str">
        <f t="shared" si="3092"/>
        <v/>
      </c>
      <c r="K287" s="43"/>
      <c r="L287" s="43"/>
      <c r="M287" s="43"/>
      <c r="N287" s="43"/>
      <c r="O287" s="43"/>
      <c r="P287" s="44" t="str">
        <f t="shared" si="3093"/>
        <v/>
      </c>
      <c r="Q287" s="26"/>
      <c r="R287" s="26"/>
      <c r="S287" s="26"/>
      <c r="T287" s="26"/>
      <c r="U287" s="26"/>
      <c r="V287" s="43"/>
      <c r="W287" s="26"/>
      <c r="X287" s="29"/>
    </row>
    <row r="288" spans="2:24" x14ac:dyDescent="0.2">
      <c r="B288" s="41">
        <v>272</v>
      </c>
      <c r="C288" s="42"/>
      <c r="D288" s="42"/>
      <c r="E288" s="42"/>
      <c r="F288" s="42"/>
      <c r="G288" s="42"/>
      <c r="H288" s="42"/>
      <c r="I288" s="29"/>
      <c r="J288" s="6" t="str">
        <f t="shared" si="3092"/>
        <v/>
      </c>
      <c r="K288" s="43"/>
      <c r="L288" s="43"/>
      <c r="M288" s="43"/>
      <c r="N288" s="43"/>
      <c r="O288" s="43"/>
      <c r="P288" s="44" t="str">
        <f t="shared" si="3093"/>
        <v/>
      </c>
      <c r="Q288" s="26"/>
      <c r="R288" s="26"/>
      <c r="S288" s="26"/>
      <c r="T288" s="26"/>
      <c r="U288" s="26"/>
      <c r="V288" s="43"/>
      <c r="W288" s="26"/>
      <c r="X288" s="29"/>
    </row>
    <row r="289" spans="2:24" x14ac:dyDescent="0.2">
      <c r="B289" s="41">
        <v>273</v>
      </c>
      <c r="C289" s="42"/>
      <c r="D289" s="42"/>
      <c r="E289" s="42"/>
      <c r="F289" s="42"/>
      <c r="G289" s="42"/>
      <c r="H289" s="42"/>
      <c r="I289" s="29"/>
      <c r="J289" s="6" t="str">
        <f t="shared" si="3092"/>
        <v/>
      </c>
      <c r="K289" s="43"/>
      <c r="L289" s="43"/>
      <c r="M289" s="43"/>
      <c r="N289" s="43"/>
      <c r="O289" s="43"/>
      <c r="P289" s="44" t="str">
        <f t="shared" si="3093"/>
        <v/>
      </c>
      <c r="Q289" s="26"/>
      <c r="R289" s="26"/>
      <c r="S289" s="26"/>
      <c r="T289" s="26"/>
      <c r="U289" s="26"/>
      <c r="V289" s="43"/>
      <c r="W289" s="26"/>
      <c r="X289" s="29"/>
    </row>
    <row r="290" spans="2:24" x14ac:dyDescent="0.2">
      <c r="B290" s="41">
        <v>274</v>
      </c>
      <c r="C290" s="42"/>
      <c r="D290" s="42"/>
      <c r="E290" s="42"/>
      <c r="F290" s="42"/>
      <c r="G290" s="42"/>
      <c r="H290" s="42"/>
      <c r="I290" s="29"/>
      <c r="J290" s="6" t="str">
        <f t="shared" si="3092"/>
        <v/>
      </c>
      <c r="K290" s="43"/>
      <c r="L290" s="43"/>
      <c r="M290" s="43"/>
      <c r="N290" s="43"/>
      <c r="O290" s="43"/>
      <c r="P290" s="44" t="str">
        <f t="shared" si="3093"/>
        <v/>
      </c>
      <c r="Q290" s="26"/>
      <c r="R290" s="26"/>
      <c r="S290" s="26"/>
      <c r="T290" s="26"/>
      <c r="U290" s="26"/>
      <c r="V290" s="43"/>
      <c r="W290" s="26"/>
      <c r="X290" s="29"/>
    </row>
    <row r="291" spans="2:24" x14ac:dyDescent="0.2">
      <c r="B291" s="41">
        <v>275</v>
      </c>
      <c r="C291" s="42"/>
      <c r="D291" s="42"/>
      <c r="E291" s="42"/>
      <c r="F291" s="42"/>
      <c r="G291" s="42"/>
      <c r="H291" s="42"/>
      <c r="I291" s="29"/>
      <c r="J291" s="6" t="str">
        <f t="shared" si="3092"/>
        <v/>
      </c>
      <c r="K291" s="43"/>
      <c r="L291" s="43"/>
      <c r="M291" s="43"/>
      <c r="N291" s="43"/>
      <c r="O291" s="43"/>
      <c r="P291" s="44" t="str">
        <f t="shared" si="3093"/>
        <v/>
      </c>
      <c r="Q291" s="26"/>
      <c r="R291" s="26"/>
      <c r="S291" s="26"/>
      <c r="T291" s="26"/>
      <c r="U291" s="26"/>
      <c r="V291" s="43"/>
      <c r="W291" s="26"/>
      <c r="X291" s="29"/>
    </row>
    <row r="292" spans="2:24" x14ac:dyDescent="0.2">
      <c r="B292" s="41">
        <v>276</v>
      </c>
      <c r="C292" s="42"/>
      <c r="D292" s="42"/>
      <c r="E292" s="42"/>
      <c r="F292" s="42"/>
      <c r="G292" s="42"/>
      <c r="H292" s="42"/>
      <c r="I292" s="29"/>
      <c r="J292" s="6" t="str">
        <f t="shared" si="3092"/>
        <v/>
      </c>
      <c r="K292" s="43"/>
      <c r="L292" s="43"/>
      <c r="M292" s="43"/>
      <c r="N292" s="43"/>
      <c r="O292" s="43"/>
      <c r="P292" s="44" t="str">
        <f t="shared" si="3093"/>
        <v/>
      </c>
      <c r="Q292" s="26"/>
      <c r="R292" s="26"/>
      <c r="S292" s="26"/>
      <c r="T292" s="26"/>
      <c r="U292" s="26"/>
      <c r="V292" s="43"/>
      <c r="W292" s="26"/>
      <c r="X292" s="29"/>
    </row>
    <row r="293" spans="2:24" x14ac:dyDescent="0.2">
      <c r="B293" s="41">
        <v>277</v>
      </c>
      <c r="C293" s="42"/>
      <c r="D293" s="42"/>
      <c r="E293" s="42"/>
      <c r="F293" s="42"/>
      <c r="G293" s="42"/>
      <c r="H293" s="42"/>
      <c r="I293" s="29"/>
      <c r="J293" s="6" t="str">
        <f t="shared" si="3092"/>
        <v/>
      </c>
      <c r="K293" s="43"/>
      <c r="L293" s="43"/>
      <c r="M293" s="43"/>
      <c r="N293" s="43"/>
      <c r="O293" s="43"/>
      <c r="P293" s="44" t="str">
        <f t="shared" si="3093"/>
        <v/>
      </c>
      <c r="Q293" s="26"/>
      <c r="R293" s="26"/>
      <c r="S293" s="26"/>
      <c r="T293" s="26"/>
      <c r="U293" s="26"/>
      <c r="V293" s="43"/>
      <c r="W293" s="26"/>
      <c r="X293" s="29"/>
    </row>
    <row r="294" spans="2:24" x14ac:dyDescent="0.2">
      <c r="B294" s="41">
        <v>278</v>
      </c>
      <c r="C294" s="42"/>
      <c r="D294" s="42"/>
      <c r="E294" s="42"/>
      <c r="F294" s="42"/>
      <c r="G294" s="42"/>
      <c r="H294" s="42"/>
      <c r="I294" s="29"/>
      <c r="J294" s="6" t="str">
        <f t="shared" si="3092"/>
        <v/>
      </c>
      <c r="K294" s="43"/>
      <c r="L294" s="43"/>
      <c r="M294" s="43"/>
      <c r="N294" s="43"/>
      <c r="O294" s="43"/>
      <c r="P294" s="44" t="str">
        <f t="shared" si="3093"/>
        <v/>
      </c>
      <c r="Q294" s="26"/>
      <c r="R294" s="26"/>
      <c r="S294" s="26"/>
      <c r="T294" s="26"/>
      <c r="U294" s="26"/>
      <c r="V294" s="43"/>
      <c r="W294" s="26"/>
      <c r="X294" s="29"/>
    </row>
    <row r="295" spans="2:24" x14ac:dyDescent="0.2">
      <c r="B295" s="41">
        <v>279</v>
      </c>
      <c r="C295" s="42"/>
      <c r="D295" s="42"/>
      <c r="E295" s="42"/>
      <c r="F295" s="42"/>
      <c r="G295" s="42"/>
      <c r="H295" s="42"/>
      <c r="I295" s="29"/>
      <c r="J295" s="6" t="str">
        <f t="shared" si="3092"/>
        <v/>
      </c>
      <c r="K295" s="43"/>
      <c r="L295" s="43"/>
      <c r="M295" s="43"/>
      <c r="N295" s="43"/>
      <c r="O295" s="43"/>
      <c r="P295" s="44" t="str">
        <f t="shared" si="3093"/>
        <v/>
      </c>
      <c r="Q295" s="26"/>
      <c r="R295" s="26"/>
      <c r="S295" s="26"/>
      <c r="T295" s="26"/>
      <c r="U295" s="26"/>
      <c r="V295" s="43"/>
      <c r="W295" s="26"/>
      <c r="X295" s="29"/>
    </row>
    <row r="296" spans="2:24" x14ac:dyDescent="0.2">
      <c r="B296" s="41">
        <v>280</v>
      </c>
      <c r="C296" s="42"/>
      <c r="D296" s="42"/>
      <c r="E296" s="42"/>
      <c r="F296" s="42"/>
      <c r="G296" s="42"/>
      <c r="H296" s="42"/>
      <c r="I296" s="29"/>
      <c r="J296" s="6" t="str">
        <f t="shared" si="3092"/>
        <v/>
      </c>
      <c r="K296" s="43"/>
      <c r="L296" s="43"/>
      <c r="M296" s="43"/>
      <c r="N296" s="43"/>
      <c r="O296" s="43"/>
      <c r="P296" s="44" t="str">
        <f t="shared" si="3093"/>
        <v/>
      </c>
      <c r="Q296" s="26"/>
      <c r="R296" s="26"/>
      <c r="S296" s="26"/>
      <c r="T296" s="26"/>
      <c r="U296" s="26"/>
      <c r="V296" s="43"/>
      <c r="W296" s="26"/>
      <c r="X296" s="29"/>
    </row>
    <row r="297" spans="2:24" x14ac:dyDescent="0.2">
      <c r="B297" s="41">
        <v>281</v>
      </c>
      <c r="C297" s="42"/>
      <c r="D297" s="42"/>
      <c r="E297" s="42"/>
      <c r="F297" s="42"/>
      <c r="G297" s="42"/>
      <c r="H297" s="42"/>
      <c r="I297" s="29"/>
      <c r="J297" s="6" t="str">
        <f t="shared" si="3092"/>
        <v/>
      </c>
      <c r="K297" s="43"/>
      <c r="L297" s="43"/>
      <c r="M297" s="43"/>
      <c r="N297" s="43"/>
      <c r="O297" s="43"/>
      <c r="P297" s="44" t="str">
        <f t="shared" si="3093"/>
        <v/>
      </c>
      <c r="Q297" s="26"/>
      <c r="R297" s="26"/>
      <c r="S297" s="26"/>
      <c r="T297" s="26"/>
      <c r="U297" s="26"/>
      <c r="V297" s="43"/>
      <c r="W297" s="26"/>
      <c r="X297" s="29"/>
    </row>
    <row r="298" spans="2:24" x14ac:dyDescent="0.2">
      <c r="B298" s="41">
        <v>282</v>
      </c>
      <c r="C298" s="42"/>
      <c r="D298" s="42"/>
      <c r="E298" s="42"/>
      <c r="F298" s="42"/>
      <c r="G298" s="42"/>
      <c r="H298" s="42"/>
      <c r="I298" s="29"/>
      <c r="J298" s="6" t="str">
        <f t="shared" si="3092"/>
        <v/>
      </c>
      <c r="K298" s="43"/>
      <c r="L298" s="43"/>
      <c r="M298" s="43"/>
      <c r="N298" s="43"/>
      <c r="O298" s="43"/>
      <c r="P298" s="44" t="str">
        <f t="shared" si="3093"/>
        <v/>
      </c>
      <c r="Q298" s="26"/>
      <c r="R298" s="26"/>
      <c r="S298" s="26"/>
      <c r="T298" s="26"/>
      <c r="U298" s="26"/>
      <c r="V298" s="43"/>
      <c r="W298" s="26"/>
      <c r="X298" s="29"/>
    </row>
    <row r="299" spans="2:24" x14ac:dyDescent="0.2">
      <c r="B299" s="41">
        <v>283</v>
      </c>
      <c r="C299" s="42"/>
      <c r="D299" s="42"/>
      <c r="E299" s="42"/>
      <c r="F299" s="42"/>
      <c r="G299" s="42"/>
      <c r="H299" s="42"/>
      <c r="I299" s="29"/>
      <c r="J299" s="6" t="str">
        <f t="shared" si="3092"/>
        <v/>
      </c>
      <c r="K299" s="43"/>
      <c r="L299" s="43"/>
      <c r="M299" s="43"/>
      <c r="N299" s="43"/>
      <c r="O299" s="43"/>
      <c r="P299" s="44" t="str">
        <f t="shared" si="3093"/>
        <v/>
      </c>
      <c r="Q299" s="26"/>
      <c r="R299" s="26"/>
      <c r="S299" s="26"/>
      <c r="T299" s="26"/>
      <c r="U299" s="26"/>
      <c r="V299" s="43"/>
      <c r="W299" s="26"/>
      <c r="X299" s="29"/>
    </row>
    <row r="300" spans="2:24" x14ac:dyDescent="0.2">
      <c r="B300" s="41">
        <v>284</v>
      </c>
      <c r="C300" s="42"/>
      <c r="D300" s="42"/>
      <c r="E300" s="42"/>
      <c r="F300" s="42"/>
      <c r="G300" s="42"/>
      <c r="H300" s="42"/>
      <c r="I300" s="29"/>
      <c r="J300" s="6" t="str">
        <f t="shared" si="3092"/>
        <v/>
      </c>
      <c r="K300" s="43"/>
      <c r="L300" s="43"/>
      <c r="M300" s="43"/>
      <c r="N300" s="43"/>
      <c r="O300" s="43"/>
      <c r="P300" s="44" t="str">
        <f t="shared" si="3093"/>
        <v/>
      </c>
      <c r="Q300" s="26"/>
      <c r="R300" s="26"/>
      <c r="S300" s="26"/>
      <c r="T300" s="26"/>
      <c r="U300" s="26"/>
      <c r="V300" s="43"/>
      <c r="W300" s="26"/>
      <c r="X300" s="29"/>
    </row>
    <row r="301" spans="2:24" x14ac:dyDescent="0.2">
      <c r="B301" s="41">
        <v>285</v>
      </c>
      <c r="C301" s="42"/>
      <c r="D301" s="42"/>
      <c r="E301" s="42"/>
      <c r="F301" s="42"/>
      <c r="G301" s="42"/>
      <c r="H301" s="42"/>
      <c r="I301" s="29"/>
      <c r="J301" s="6" t="str">
        <f t="shared" si="3092"/>
        <v/>
      </c>
      <c r="K301" s="43"/>
      <c r="L301" s="43"/>
      <c r="M301" s="43"/>
      <c r="N301" s="43"/>
      <c r="O301" s="43"/>
      <c r="P301" s="44" t="str">
        <f t="shared" si="3093"/>
        <v/>
      </c>
      <c r="Q301" s="26"/>
      <c r="R301" s="26"/>
      <c r="S301" s="26"/>
      <c r="T301" s="26"/>
      <c r="U301" s="26"/>
      <c r="V301" s="43"/>
      <c r="W301" s="26"/>
      <c r="X301" s="29"/>
    </row>
    <row r="302" spans="2:24" x14ac:dyDescent="0.2">
      <c r="B302" s="41">
        <v>286</v>
      </c>
      <c r="C302" s="42"/>
      <c r="D302" s="42"/>
      <c r="E302" s="42"/>
      <c r="F302" s="42"/>
      <c r="G302" s="42"/>
      <c r="H302" s="42"/>
      <c r="I302" s="29"/>
      <c r="J302" s="6" t="str">
        <f t="shared" si="3092"/>
        <v/>
      </c>
      <c r="K302" s="43"/>
      <c r="L302" s="43"/>
      <c r="M302" s="43"/>
      <c r="N302" s="43"/>
      <c r="O302" s="43"/>
      <c r="P302" s="44" t="str">
        <f t="shared" si="3093"/>
        <v/>
      </c>
      <c r="Q302" s="26"/>
      <c r="R302" s="26"/>
      <c r="S302" s="26"/>
      <c r="T302" s="26"/>
      <c r="U302" s="26"/>
      <c r="V302" s="43"/>
      <c r="W302" s="26"/>
      <c r="X302" s="29"/>
    </row>
    <row r="303" spans="2:24" x14ac:dyDescent="0.2">
      <c r="B303" s="41">
        <v>287</v>
      </c>
      <c r="C303" s="42"/>
      <c r="D303" s="42"/>
      <c r="E303" s="42"/>
      <c r="F303" s="42"/>
      <c r="G303" s="42"/>
      <c r="H303" s="42"/>
      <c r="I303" s="29"/>
      <c r="J303" s="6" t="str">
        <f t="shared" si="3092"/>
        <v/>
      </c>
      <c r="K303" s="43"/>
      <c r="L303" s="43"/>
      <c r="M303" s="43"/>
      <c r="N303" s="43"/>
      <c r="O303" s="43"/>
      <c r="P303" s="44" t="str">
        <f t="shared" si="3093"/>
        <v/>
      </c>
      <c r="Q303" s="26"/>
      <c r="R303" s="26"/>
      <c r="S303" s="26"/>
      <c r="T303" s="26"/>
      <c r="U303" s="26"/>
      <c r="V303" s="43"/>
      <c r="W303" s="26"/>
      <c r="X303" s="29"/>
    </row>
    <row r="304" spans="2:24" x14ac:dyDescent="0.2">
      <c r="B304" s="41">
        <v>288</v>
      </c>
      <c r="C304" s="42"/>
      <c r="D304" s="42"/>
      <c r="E304" s="42"/>
      <c r="F304" s="42"/>
      <c r="G304" s="42"/>
      <c r="H304" s="42"/>
      <c r="I304" s="29"/>
      <c r="J304" s="6" t="str">
        <f t="shared" si="3092"/>
        <v/>
      </c>
      <c r="K304" s="43"/>
      <c r="L304" s="43"/>
      <c r="M304" s="43"/>
      <c r="N304" s="43"/>
      <c r="O304" s="43"/>
      <c r="P304" s="44" t="str">
        <f t="shared" si="3093"/>
        <v/>
      </c>
      <c r="Q304" s="26"/>
      <c r="R304" s="26"/>
      <c r="S304" s="26"/>
      <c r="T304" s="26"/>
      <c r="U304" s="26"/>
      <c r="V304" s="43"/>
      <c r="W304" s="26"/>
      <c r="X304" s="29"/>
    </row>
    <row r="305" spans="2:24" x14ac:dyDescent="0.2">
      <c r="B305" s="41">
        <v>289</v>
      </c>
      <c r="C305" s="42"/>
      <c r="D305" s="42"/>
      <c r="E305" s="42"/>
      <c r="F305" s="42"/>
      <c r="G305" s="42"/>
      <c r="H305" s="42"/>
      <c r="I305" s="29"/>
      <c r="J305" s="6" t="str">
        <f t="shared" si="3092"/>
        <v/>
      </c>
      <c r="K305" s="43"/>
      <c r="L305" s="43"/>
      <c r="M305" s="43"/>
      <c r="N305" s="43"/>
      <c r="O305" s="43"/>
      <c r="P305" s="44" t="str">
        <f t="shared" si="3093"/>
        <v/>
      </c>
      <c r="Q305" s="26"/>
      <c r="R305" s="26"/>
      <c r="S305" s="26"/>
      <c r="T305" s="26"/>
      <c r="U305" s="26"/>
      <c r="V305" s="43"/>
      <c r="W305" s="26"/>
      <c r="X305" s="29"/>
    </row>
    <row r="306" spans="2:24" x14ac:dyDescent="0.2">
      <c r="B306" s="41">
        <v>290</v>
      </c>
      <c r="C306" s="42"/>
      <c r="D306" s="42"/>
      <c r="E306" s="42"/>
      <c r="F306" s="42"/>
      <c r="G306" s="42"/>
      <c r="H306" s="42"/>
      <c r="I306" s="29"/>
      <c r="J306" s="6" t="str">
        <f t="shared" si="3092"/>
        <v/>
      </c>
      <c r="K306" s="43"/>
      <c r="L306" s="43"/>
      <c r="M306" s="43"/>
      <c r="N306" s="43"/>
      <c r="O306" s="43"/>
      <c r="P306" s="44" t="str">
        <f t="shared" si="3093"/>
        <v/>
      </c>
      <c r="Q306" s="26"/>
      <c r="R306" s="26"/>
      <c r="S306" s="26"/>
      <c r="T306" s="26"/>
      <c r="U306" s="26"/>
      <c r="V306" s="43"/>
      <c r="W306" s="26"/>
      <c r="X306" s="29"/>
    </row>
    <row r="307" spans="2:24" x14ac:dyDescent="0.2">
      <c r="B307" s="41">
        <v>291</v>
      </c>
      <c r="C307" s="42"/>
      <c r="D307" s="42"/>
      <c r="E307" s="42"/>
      <c r="F307" s="42"/>
      <c r="G307" s="42"/>
      <c r="H307" s="42"/>
      <c r="I307" s="29"/>
      <c r="J307" s="6" t="str">
        <f t="shared" si="3092"/>
        <v/>
      </c>
      <c r="K307" s="43"/>
      <c r="L307" s="43"/>
      <c r="M307" s="43"/>
      <c r="N307" s="43"/>
      <c r="O307" s="43"/>
      <c r="P307" s="44" t="str">
        <f t="shared" si="3093"/>
        <v/>
      </c>
      <c r="Q307" s="26"/>
      <c r="R307" s="26"/>
      <c r="S307" s="26"/>
      <c r="T307" s="26"/>
      <c r="U307" s="26"/>
      <c r="V307" s="43"/>
      <c r="W307" s="26"/>
      <c r="X307" s="29"/>
    </row>
    <row r="308" spans="2:24" x14ac:dyDescent="0.2">
      <c r="B308" s="41">
        <v>292</v>
      </c>
      <c r="C308" s="42"/>
      <c r="D308" s="42"/>
      <c r="E308" s="42"/>
      <c r="F308" s="42"/>
      <c r="G308" s="42"/>
      <c r="H308" s="42"/>
      <c r="I308" s="29"/>
      <c r="J308" s="6" t="str">
        <f t="shared" si="3092"/>
        <v/>
      </c>
      <c r="K308" s="43"/>
      <c r="L308" s="43"/>
      <c r="M308" s="43"/>
      <c r="N308" s="43"/>
      <c r="O308" s="43"/>
      <c r="P308" s="44" t="str">
        <f t="shared" si="3093"/>
        <v/>
      </c>
      <c r="Q308" s="26"/>
      <c r="R308" s="26"/>
      <c r="S308" s="26"/>
      <c r="T308" s="26"/>
      <c r="U308" s="26"/>
      <c r="V308" s="43"/>
      <c r="W308" s="26"/>
      <c r="X308" s="29"/>
    </row>
    <row r="309" spans="2:24" x14ac:dyDescent="0.2">
      <c r="B309" s="41">
        <v>293</v>
      </c>
      <c r="C309" s="42"/>
      <c r="D309" s="42"/>
      <c r="E309" s="42"/>
      <c r="F309" s="42"/>
      <c r="G309" s="42"/>
      <c r="H309" s="42"/>
      <c r="I309" s="29"/>
      <c r="J309" s="6" t="str">
        <f t="shared" si="3092"/>
        <v/>
      </c>
      <c r="K309" s="43"/>
      <c r="L309" s="43"/>
      <c r="M309" s="43"/>
      <c r="N309" s="43"/>
      <c r="O309" s="43"/>
      <c r="P309" s="44" t="str">
        <f t="shared" si="3093"/>
        <v/>
      </c>
      <c r="Q309" s="26"/>
      <c r="R309" s="26"/>
      <c r="S309" s="26"/>
      <c r="T309" s="26"/>
      <c r="U309" s="26"/>
      <c r="V309" s="43"/>
      <c r="W309" s="26"/>
      <c r="X309" s="29"/>
    </row>
    <row r="310" spans="2:24" x14ac:dyDescent="0.2">
      <c r="B310" s="41">
        <v>294</v>
      </c>
      <c r="C310" s="42"/>
      <c r="D310" s="42"/>
      <c r="E310" s="42"/>
      <c r="F310" s="42"/>
      <c r="G310" s="42"/>
      <c r="H310" s="42"/>
      <c r="I310" s="29"/>
      <c r="J310" s="6" t="str">
        <f t="shared" si="3092"/>
        <v/>
      </c>
      <c r="K310" s="43"/>
      <c r="L310" s="43"/>
      <c r="M310" s="43"/>
      <c r="N310" s="43"/>
      <c r="O310" s="43"/>
      <c r="P310" s="44" t="str">
        <f t="shared" si="3093"/>
        <v/>
      </c>
      <c r="Q310" s="26"/>
      <c r="R310" s="26"/>
      <c r="S310" s="26"/>
      <c r="T310" s="26"/>
      <c r="U310" s="26"/>
      <c r="V310" s="43"/>
      <c r="W310" s="26"/>
      <c r="X310" s="29"/>
    </row>
    <row r="311" spans="2:24" x14ac:dyDescent="0.2">
      <c r="B311" s="41">
        <v>295</v>
      </c>
      <c r="C311" s="42"/>
      <c r="D311" s="42"/>
      <c r="E311" s="42"/>
      <c r="F311" s="42"/>
      <c r="G311" s="42"/>
      <c r="H311" s="42"/>
      <c r="I311" s="29"/>
      <c r="J311" s="6" t="str">
        <f t="shared" si="3092"/>
        <v/>
      </c>
      <c r="K311" s="43"/>
      <c r="L311" s="43"/>
      <c r="M311" s="43"/>
      <c r="N311" s="43"/>
      <c r="O311" s="43"/>
      <c r="P311" s="44" t="str">
        <f t="shared" si="3093"/>
        <v/>
      </c>
      <c r="Q311" s="26"/>
      <c r="R311" s="26"/>
      <c r="S311" s="26"/>
      <c r="T311" s="26"/>
      <c r="U311" s="26"/>
      <c r="V311" s="43"/>
      <c r="W311" s="26"/>
      <c r="X311" s="29"/>
    </row>
    <row r="312" spans="2:24" x14ac:dyDescent="0.2">
      <c r="B312" s="41">
        <v>296</v>
      </c>
      <c r="C312" s="42"/>
      <c r="D312" s="42"/>
      <c r="E312" s="42"/>
      <c r="F312" s="42"/>
      <c r="G312" s="42"/>
      <c r="H312" s="42"/>
      <c r="I312" s="29"/>
      <c r="J312" s="6" t="str">
        <f t="shared" si="3092"/>
        <v/>
      </c>
      <c r="K312" s="43"/>
      <c r="L312" s="43"/>
      <c r="M312" s="43"/>
      <c r="N312" s="43"/>
      <c r="O312" s="43"/>
      <c r="P312" s="44" t="str">
        <f t="shared" si="3093"/>
        <v/>
      </c>
      <c r="Q312" s="26"/>
      <c r="R312" s="26"/>
      <c r="S312" s="26"/>
      <c r="T312" s="26"/>
      <c r="U312" s="26"/>
      <c r="V312" s="43"/>
      <c r="W312" s="26"/>
      <c r="X312" s="29"/>
    </row>
    <row r="313" spans="2:24" x14ac:dyDescent="0.2">
      <c r="B313" s="41">
        <v>297</v>
      </c>
      <c r="C313" s="42"/>
      <c r="D313" s="42"/>
      <c r="E313" s="42"/>
      <c r="F313" s="42"/>
      <c r="G313" s="42"/>
      <c r="H313" s="42"/>
      <c r="I313" s="29"/>
      <c r="J313" s="6" t="str">
        <f t="shared" si="3092"/>
        <v/>
      </c>
      <c r="K313" s="43"/>
      <c r="L313" s="43"/>
      <c r="M313" s="43"/>
      <c r="N313" s="43"/>
      <c r="O313" s="43"/>
      <c r="P313" s="44" t="str">
        <f t="shared" si="3093"/>
        <v/>
      </c>
      <c r="Q313" s="26"/>
      <c r="R313" s="26"/>
      <c r="S313" s="26"/>
      <c r="T313" s="26"/>
      <c r="U313" s="26"/>
      <c r="V313" s="43"/>
      <c r="W313" s="26"/>
      <c r="X313" s="29"/>
    </row>
    <row r="314" spans="2:24" x14ac:dyDescent="0.2">
      <c r="B314" s="41">
        <v>298</v>
      </c>
      <c r="C314" s="42"/>
      <c r="D314" s="42"/>
      <c r="E314" s="42"/>
      <c r="F314" s="42"/>
      <c r="G314" s="42"/>
      <c r="H314" s="42"/>
      <c r="I314" s="29"/>
      <c r="J314" s="6" t="str">
        <f t="shared" si="3092"/>
        <v/>
      </c>
      <c r="K314" s="43"/>
      <c r="L314" s="43"/>
      <c r="M314" s="43"/>
      <c r="N314" s="43"/>
      <c r="O314" s="43"/>
      <c r="P314" s="44" t="str">
        <f t="shared" si="3093"/>
        <v/>
      </c>
      <c r="Q314" s="26"/>
      <c r="R314" s="26"/>
      <c r="S314" s="26"/>
      <c r="T314" s="26"/>
      <c r="U314" s="26"/>
      <c r="V314" s="43"/>
      <c r="W314" s="26"/>
      <c r="X314" s="29"/>
    </row>
    <row r="315" spans="2:24" x14ac:dyDescent="0.2">
      <c r="B315" s="41">
        <v>299</v>
      </c>
      <c r="C315" s="42"/>
      <c r="D315" s="42"/>
      <c r="E315" s="42"/>
      <c r="F315" s="42"/>
      <c r="G315" s="42"/>
      <c r="H315" s="42"/>
      <c r="I315" s="29"/>
      <c r="J315" s="6" t="str">
        <f t="shared" si="3092"/>
        <v/>
      </c>
      <c r="K315" s="43"/>
      <c r="L315" s="43"/>
      <c r="M315" s="43"/>
      <c r="N315" s="43"/>
      <c r="O315" s="43"/>
      <c r="P315" s="44" t="str">
        <f t="shared" si="3093"/>
        <v/>
      </c>
      <c r="Q315" s="26"/>
      <c r="R315" s="26"/>
      <c r="S315" s="26"/>
      <c r="T315" s="26"/>
      <c r="U315" s="26"/>
      <c r="V315" s="43"/>
      <c r="W315" s="26"/>
      <c r="X315" s="29"/>
    </row>
    <row r="316" spans="2:24" x14ac:dyDescent="0.2">
      <c r="B316" s="41">
        <v>300</v>
      </c>
      <c r="C316" s="42"/>
      <c r="D316" s="42"/>
      <c r="E316" s="42"/>
      <c r="F316" s="42"/>
      <c r="G316" s="42"/>
      <c r="H316" s="42"/>
      <c r="I316" s="29"/>
      <c r="J316" s="6" t="str">
        <f t="shared" si="3092"/>
        <v/>
      </c>
      <c r="K316" s="43"/>
      <c r="L316" s="43"/>
      <c r="M316" s="43"/>
      <c r="N316" s="43"/>
      <c r="O316" s="43"/>
      <c r="P316" s="44" t="str">
        <f t="shared" si="3093"/>
        <v/>
      </c>
      <c r="Q316" s="26"/>
      <c r="R316" s="26"/>
      <c r="S316" s="26"/>
      <c r="T316" s="26"/>
      <c r="U316" s="26"/>
      <c r="V316" s="43"/>
      <c r="W316" s="26"/>
      <c r="X316" s="29"/>
    </row>
    <row r="317" spans="2:24" x14ac:dyDescent="0.2">
      <c r="B317" s="41">
        <v>301</v>
      </c>
      <c r="C317" s="42"/>
      <c r="D317" s="42"/>
      <c r="E317" s="42"/>
      <c r="F317" s="42"/>
      <c r="G317" s="42"/>
      <c r="H317" s="42"/>
      <c r="I317" s="29"/>
      <c r="J317" s="6" t="str">
        <f t="shared" si="3092"/>
        <v/>
      </c>
      <c r="K317" s="43"/>
      <c r="L317" s="43"/>
      <c r="M317" s="43"/>
      <c r="N317" s="43"/>
      <c r="O317" s="43"/>
      <c r="P317" s="44" t="str">
        <f t="shared" si="3093"/>
        <v/>
      </c>
      <c r="Q317" s="26"/>
      <c r="R317" s="26"/>
      <c r="S317" s="26"/>
      <c r="T317" s="26"/>
      <c r="U317" s="26"/>
      <c r="V317" s="43"/>
      <c r="W317" s="26"/>
      <c r="X317" s="29"/>
    </row>
    <row r="318" spans="2:24" x14ac:dyDescent="0.2">
      <c r="B318" s="41">
        <v>302</v>
      </c>
      <c r="C318" s="42"/>
      <c r="D318" s="42"/>
      <c r="E318" s="42"/>
      <c r="F318" s="42"/>
      <c r="G318" s="42"/>
      <c r="H318" s="42"/>
      <c r="I318" s="29"/>
      <c r="J318" s="6" t="str">
        <f t="shared" si="3092"/>
        <v/>
      </c>
      <c r="K318" s="43"/>
      <c r="L318" s="43"/>
      <c r="M318" s="43"/>
      <c r="N318" s="43"/>
      <c r="O318" s="43"/>
      <c r="P318" s="44" t="str">
        <f t="shared" si="3093"/>
        <v/>
      </c>
      <c r="Q318" s="26"/>
      <c r="R318" s="26"/>
      <c r="S318" s="26"/>
      <c r="T318" s="26"/>
      <c r="U318" s="26"/>
      <c r="V318" s="43"/>
      <c r="W318" s="26"/>
      <c r="X318" s="29"/>
    </row>
    <row r="319" spans="2:24" x14ac:dyDescent="0.2">
      <c r="B319" s="41">
        <v>303</v>
      </c>
      <c r="C319" s="42"/>
      <c r="D319" s="42"/>
      <c r="E319" s="42"/>
      <c r="F319" s="42"/>
      <c r="G319" s="42"/>
      <c r="H319" s="42"/>
      <c r="I319" s="29"/>
      <c r="J319" s="6" t="str">
        <f t="shared" si="3092"/>
        <v/>
      </c>
      <c r="K319" s="43"/>
      <c r="L319" s="43"/>
      <c r="M319" s="43"/>
      <c r="N319" s="43"/>
      <c r="O319" s="43"/>
      <c r="P319" s="44" t="str">
        <f t="shared" si="3093"/>
        <v/>
      </c>
      <c r="Q319" s="26"/>
      <c r="R319" s="26"/>
      <c r="S319" s="26"/>
      <c r="T319" s="26"/>
      <c r="U319" s="26"/>
      <c r="V319" s="43"/>
      <c r="W319" s="26"/>
      <c r="X319" s="29"/>
    </row>
    <row r="320" spans="2:24" x14ac:dyDescent="0.2">
      <c r="B320" s="41">
        <v>304</v>
      </c>
      <c r="C320" s="42"/>
      <c r="D320" s="42"/>
      <c r="E320" s="42"/>
      <c r="F320" s="42"/>
      <c r="G320" s="42"/>
      <c r="H320" s="42"/>
      <c r="I320" s="29"/>
      <c r="J320" s="6" t="str">
        <f t="shared" si="3092"/>
        <v/>
      </c>
      <c r="K320" s="43"/>
      <c r="L320" s="43"/>
      <c r="M320" s="43"/>
      <c r="N320" s="43"/>
      <c r="O320" s="43"/>
      <c r="P320" s="44" t="str">
        <f t="shared" si="3093"/>
        <v/>
      </c>
      <c r="Q320" s="26"/>
      <c r="R320" s="26"/>
      <c r="S320" s="26"/>
      <c r="T320" s="26"/>
      <c r="U320" s="26"/>
      <c r="V320" s="43"/>
      <c r="W320" s="26"/>
      <c r="X320" s="29"/>
    </row>
    <row r="321" spans="2:24" x14ac:dyDescent="0.2">
      <c r="B321" s="41">
        <v>305</v>
      </c>
      <c r="C321" s="42"/>
      <c r="D321" s="42"/>
      <c r="E321" s="42"/>
      <c r="F321" s="42"/>
      <c r="G321" s="42"/>
      <c r="H321" s="42"/>
      <c r="I321" s="29"/>
      <c r="J321" s="6" t="str">
        <f t="shared" si="3092"/>
        <v/>
      </c>
      <c r="K321" s="43"/>
      <c r="L321" s="43"/>
      <c r="M321" s="43"/>
      <c r="N321" s="43"/>
      <c r="O321" s="43"/>
      <c r="P321" s="44" t="str">
        <f t="shared" si="3093"/>
        <v/>
      </c>
      <c r="Q321" s="26"/>
      <c r="R321" s="26"/>
      <c r="S321" s="26"/>
      <c r="T321" s="26"/>
      <c r="U321" s="26"/>
      <c r="V321" s="43"/>
      <c r="W321" s="26"/>
      <c r="X321" s="29"/>
    </row>
    <row r="322" spans="2:24" x14ac:dyDescent="0.2">
      <c r="B322" s="41">
        <v>306</v>
      </c>
      <c r="C322" s="42"/>
      <c r="D322" s="42"/>
      <c r="E322" s="42"/>
      <c r="F322" s="42"/>
      <c r="G322" s="42"/>
      <c r="H322" s="42"/>
      <c r="I322" s="29"/>
      <c r="J322" s="6" t="str">
        <f t="shared" si="3092"/>
        <v/>
      </c>
      <c r="K322" s="43"/>
      <c r="L322" s="43"/>
      <c r="M322" s="43"/>
      <c r="N322" s="43"/>
      <c r="O322" s="43"/>
      <c r="P322" s="44" t="str">
        <f t="shared" si="3093"/>
        <v/>
      </c>
      <c r="Q322" s="26"/>
      <c r="R322" s="26"/>
      <c r="S322" s="26"/>
      <c r="T322" s="26"/>
      <c r="U322" s="26"/>
      <c r="V322" s="43"/>
      <c r="W322" s="26"/>
      <c r="X322" s="29"/>
    </row>
    <row r="323" spans="2:24" x14ac:dyDescent="0.2">
      <c r="B323" s="41">
        <v>307</v>
      </c>
      <c r="C323" s="42"/>
      <c r="D323" s="42"/>
      <c r="E323" s="42"/>
      <c r="F323" s="42"/>
      <c r="G323" s="42"/>
      <c r="H323" s="42"/>
      <c r="I323" s="29"/>
      <c r="J323" s="6" t="str">
        <f t="shared" si="3092"/>
        <v/>
      </c>
      <c r="K323" s="43"/>
      <c r="L323" s="43"/>
      <c r="M323" s="43"/>
      <c r="N323" s="43"/>
      <c r="O323" s="43"/>
      <c r="P323" s="44" t="str">
        <f t="shared" si="3093"/>
        <v/>
      </c>
      <c r="Q323" s="26"/>
      <c r="R323" s="26"/>
      <c r="S323" s="26"/>
      <c r="T323" s="26"/>
      <c r="U323" s="26"/>
      <c r="V323" s="43"/>
      <c r="W323" s="26"/>
      <c r="X323" s="29"/>
    </row>
    <row r="324" spans="2:24" x14ac:dyDescent="0.2">
      <c r="B324" s="41">
        <v>308</v>
      </c>
      <c r="C324" s="42"/>
      <c r="D324" s="42"/>
      <c r="E324" s="42"/>
      <c r="F324" s="42"/>
      <c r="G324" s="42"/>
      <c r="H324" s="42"/>
      <c r="I324" s="29"/>
      <c r="J324" s="6" t="str">
        <f t="shared" si="3092"/>
        <v/>
      </c>
      <c r="K324" s="43"/>
      <c r="L324" s="43"/>
      <c r="M324" s="43"/>
      <c r="N324" s="43"/>
      <c r="O324" s="43"/>
      <c r="P324" s="44" t="str">
        <f t="shared" si="3093"/>
        <v/>
      </c>
      <c r="Q324" s="26"/>
      <c r="R324" s="26"/>
      <c r="S324" s="26"/>
      <c r="T324" s="26"/>
      <c r="U324" s="26"/>
      <c r="V324" s="43"/>
      <c r="W324" s="26"/>
      <c r="X324" s="29"/>
    </row>
    <row r="325" spans="2:24" x14ac:dyDescent="0.2">
      <c r="B325" s="41">
        <v>309</v>
      </c>
      <c r="C325" s="42"/>
      <c r="D325" s="42"/>
      <c r="E325" s="42"/>
      <c r="F325" s="42"/>
      <c r="G325" s="42"/>
      <c r="H325" s="42"/>
      <c r="I325" s="29"/>
      <c r="J325" s="6" t="str">
        <f t="shared" si="3092"/>
        <v/>
      </c>
      <c r="K325" s="43"/>
      <c r="L325" s="43"/>
      <c r="M325" s="43"/>
      <c r="N325" s="43"/>
      <c r="O325" s="43"/>
      <c r="P325" s="44" t="str">
        <f t="shared" si="3093"/>
        <v/>
      </c>
      <c r="Q325" s="26"/>
      <c r="R325" s="26"/>
      <c r="S325" s="26"/>
      <c r="T325" s="26"/>
      <c r="U325" s="26"/>
      <c r="V325" s="43"/>
      <c r="W325" s="26"/>
      <c r="X325" s="29"/>
    </row>
    <row r="326" spans="2:24" x14ac:dyDescent="0.2">
      <c r="B326" s="41">
        <v>310</v>
      </c>
      <c r="C326" s="42"/>
      <c r="D326" s="42"/>
      <c r="E326" s="42"/>
      <c r="F326" s="42"/>
      <c r="G326" s="42"/>
      <c r="H326" s="42"/>
      <c r="I326" s="29"/>
      <c r="J326" s="6" t="str">
        <f t="shared" si="3092"/>
        <v/>
      </c>
      <c r="K326" s="43"/>
      <c r="L326" s="43"/>
      <c r="M326" s="43"/>
      <c r="N326" s="43"/>
      <c r="O326" s="43"/>
      <c r="P326" s="44" t="str">
        <f t="shared" si="3093"/>
        <v/>
      </c>
      <c r="Q326" s="26"/>
      <c r="R326" s="26"/>
      <c r="S326" s="26"/>
      <c r="T326" s="26"/>
      <c r="U326" s="26"/>
      <c r="V326" s="43"/>
      <c r="W326" s="26"/>
      <c r="X326" s="29"/>
    </row>
    <row r="327" spans="2:24" x14ac:dyDescent="0.2">
      <c r="B327" s="41">
        <v>311</v>
      </c>
      <c r="C327" s="42"/>
      <c r="D327" s="42"/>
      <c r="E327" s="42"/>
      <c r="F327" s="42"/>
      <c r="G327" s="42"/>
      <c r="H327" s="42"/>
      <c r="I327" s="29"/>
      <c r="J327" s="6" t="str">
        <f t="shared" si="3092"/>
        <v/>
      </c>
      <c r="K327" s="43"/>
      <c r="L327" s="43"/>
      <c r="M327" s="43"/>
      <c r="N327" s="43"/>
      <c r="O327" s="43"/>
      <c r="P327" s="44" t="str">
        <f t="shared" si="3093"/>
        <v/>
      </c>
      <c r="Q327" s="26"/>
      <c r="R327" s="26"/>
      <c r="S327" s="26"/>
      <c r="T327" s="26"/>
      <c r="U327" s="26"/>
      <c r="V327" s="43"/>
      <c r="W327" s="26"/>
      <c r="X327" s="29"/>
    </row>
    <row r="328" spans="2:24" x14ac:dyDescent="0.2">
      <c r="B328" s="41">
        <v>312</v>
      </c>
      <c r="C328" s="42"/>
      <c r="D328" s="42"/>
      <c r="E328" s="42"/>
      <c r="F328" s="42"/>
      <c r="G328" s="42"/>
      <c r="H328" s="42"/>
      <c r="I328" s="29"/>
      <c r="J328" s="6" t="str">
        <f t="shared" si="3092"/>
        <v/>
      </c>
      <c r="K328" s="43"/>
      <c r="L328" s="43"/>
      <c r="M328" s="43"/>
      <c r="N328" s="43"/>
      <c r="O328" s="43"/>
      <c r="P328" s="44" t="str">
        <f t="shared" si="3093"/>
        <v/>
      </c>
      <c r="Q328" s="26"/>
      <c r="R328" s="26"/>
      <c r="S328" s="26"/>
      <c r="T328" s="26"/>
      <c r="U328" s="26"/>
      <c r="V328" s="43"/>
      <c r="W328" s="26"/>
      <c r="X328" s="29"/>
    </row>
    <row r="329" spans="2:24" x14ac:dyDescent="0.2">
      <c r="B329" s="41">
        <v>313</v>
      </c>
      <c r="C329" s="42"/>
      <c r="D329" s="42"/>
      <c r="E329" s="42"/>
      <c r="F329" s="42"/>
      <c r="G329" s="42"/>
      <c r="H329" s="42"/>
      <c r="I329" s="29"/>
      <c r="J329" s="6" t="str">
        <f t="shared" si="3092"/>
        <v/>
      </c>
      <c r="K329" s="43"/>
      <c r="L329" s="43"/>
      <c r="M329" s="43"/>
      <c r="N329" s="43"/>
      <c r="O329" s="43"/>
      <c r="P329" s="44" t="str">
        <f t="shared" si="3093"/>
        <v/>
      </c>
      <c r="Q329" s="26"/>
      <c r="R329" s="26"/>
      <c r="S329" s="26"/>
      <c r="T329" s="26"/>
      <c r="U329" s="26"/>
      <c r="V329" s="43"/>
      <c r="W329" s="26"/>
      <c r="X329" s="29"/>
    </row>
    <row r="330" spans="2:24" x14ac:dyDescent="0.2">
      <c r="B330" s="41">
        <v>314</v>
      </c>
      <c r="C330" s="42"/>
      <c r="D330" s="42"/>
      <c r="E330" s="42"/>
      <c r="F330" s="42"/>
      <c r="G330" s="42"/>
      <c r="H330" s="42"/>
      <c r="I330" s="29"/>
      <c r="J330" s="6" t="str">
        <f t="shared" si="3092"/>
        <v/>
      </c>
      <c r="K330" s="43"/>
      <c r="L330" s="43"/>
      <c r="M330" s="43"/>
      <c r="N330" s="43"/>
      <c r="O330" s="43"/>
      <c r="P330" s="44" t="str">
        <f t="shared" si="3093"/>
        <v/>
      </c>
      <c r="Q330" s="26"/>
      <c r="R330" s="26"/>
      <c r="S330" s="26"/>
      <c r="T330" s="26"/>
      <c r="U330" s="26"/>
      <c r="V330" s="43"/>
      <c r="W330" s="26"/>
      <c r="X330" s="29"/>
    </row>
    <row r="331" spans="2:24" x14ac:dyDescent="0.2">
      <c r="B331" s="41">
        <v>315</v>
      </c>
      <c r="C331" s="42"/>
      <c r="D331" s="42"/>
      <c r="E331" s="42"/>
      <c r="F331" s="42"/>
      <c r="G331" s="42"/>
      <c r="H331" s="42"/>
      <c r="I331" s="29"/>
      <c r="J331" s="6" t="str">
        <f t="shared" si="3092"/>
        <v/>
      </c>
      <c r="K331" s="43"/>
      <c r="L331" s="43"/>
      <c r="M331" s="43"/>
      <c r="N331" s="43"/>
      <c r="O331" s="43"/>
      <c r="P331" s="44" t="str">
        <f t="shared" si="3093"/>
        <v/>
      </c>
      <c r="Q331" s="26"/>
      <c r="R331" s="26"/>
      <c r="S331" s="26"/>
      <c r="T331" s="26"/>
      <c r="U331" s="26"/>
      <c r="V331" s="43"/>
      <c r="W331" s="26"/>
      <c r="X331" s="29"/>
    </row>
    <row r="332" spans="2:24" x14ac:dyDescent="0.2">
      <c r="B332" s="41">
        <v>316</v>
      </c>
      <c r="C332" s="42"/>
      <c r="D332" s="42"/>
      <c r="E332" s="42"/>
      <c r="F332" s="42"/>
      <c r="G332" s="42"/>
      <c r="H332" s="42"/>
      <c r="I332" s="29"/>
      <c r="J332" s="6" t="str">
        <f t="shared" si="3092"/>
        <v/>
      </c>
      <c r="K332" s="43"/>
      <c r="L332" s="43"/>
      <c r="M332" s="43"/>
      <c r="N332" s="43"/>
      <c r="O332" s="43"/>
      <c r="P332" s="44" t="str">
        <f t="shared" si="3093"/>
        <v/>
      </c>
      <c r="Q332" s="26"/>
      <c r="R332" s="26"/>
      <c r="S332" s="26"/>
      <c r="T332" s="26"/>
      <c r="U332" s="26"/>
      <c r="V332" s="43"/>
      <c r="W332" s="26"/>
      <c r="X332" s="29"/>
    </row>
    <row r="333" spans="2:24" x14ac:dyDescent="0.2">
      <c r="B333" s="41">
        <v>317</v>
      </c>
      <c r="C333" s="42"/>
      <c r="D333" s="42"/>
      <c r="E333" s="42"/>
      <c r="F333" s="42"/>
      <c r="G333" s="42"/>
      <c r="H333" s="42"/>
      <c r="I333" s="29"/>
      <c r="J333" s="6" t="str">
        <f t="shared" si="3092"/>
        <v/>
      </c>
      <c r="K333" s="43"/>
      <c r="L333" s="43"/>
      <c r="M333" s="43"/>
      <c r="N333" s="43"/>
      <c r="O333" s="43"/>
      <c r="P333" s="44" t="str">
        <f t="shared" si="3093"/>
        <v/>
      </c>
      <c r="Q333" s="26"/>
      <c r="R333" s="26"/>
      <c r="S333" s="26"/>
      <c r="T333" s="26"/>
      <c r="U333" s="26"/>
      <c r="V333" s="43"/>
      <c r="W333" s="26"/>
      <c r="X333" s="29"/>
    </row>
    <row r="334" spans="2:24" x14ac:dyDescent="0.2">
      <c r="B334" s="41">
        <v>318</v>
      </c>
      <c r="C334" s="42"/>
      <c r="D334" s="42"/>
      <c r="E334" s="42"/>
      <c r="F334" s="42"/>
      <c r="G334" s="42"/>
      <c r="H334" s="42"/>
      <c r="I334" s="29"/>
      <c r="J334" s="6" t="str">
        <f t="shared" si="3092"/>
        <v/>
      </c>
      <c r="K334" s="43"/>
      <c r="L334" s="43"/>
      <c r="M334" s="43"/>
      <c r="N334" s="43"/>
      <c r="O334" s="43"/>
      <c r="P334" s="44" t="str">
        <f t="shared" si="3093"/>
        <v/>
      </c>
      <c r="Q334" s="26"/>
      <c r="R334" s="26"/>
      <c r="S334" s="26"/>
      <c r="T334" s="26"/>
      <c r="U334" s="26"/>
      <c r="V334" s="43"/>
      <c r="W334" s="26"/>
      <c r="X334" s="29"/>
    </row>
    <row r="335" spans="2:24" x14ac:dyDescent="0.2">
      <c r="B335" s="41">
        <v>319</v>
      </c>
      <c r="C335" s="42"/>
      <c r="D335" s="42"/>
      <c r="E335" s="42"/>
      <c r="F335" s="42"/>
      <c r="G335" s="42"/>
      <c r="H335" s="42"/>
      <c r="I335" s="29"/>
      <c r="J335" s="6" t="str">
        <f t="shared" si="3092"/>
        <v/>
      </c>
      <c r="K335" s="43"/>
      <c r="L335" s="43"/>
      <c r="M335" s="43"/>
      <c r="N335" s="43"/>
      <c r="O335" s="43"/>
      <c r="P335" s="44" t="str">
        <f t="shared" si="3093"/>
        <v/>
      </c>
      <c r="Q335" s="26"/>
      <c r="R335" s="26"/>
      <c r="S335" s="26"/>
      <c r="T335" s="26"/>
      <c r="U335" s="26"/>
      <c r="V335" s="43"/>
      <c r="W335" s="26"/>
      <c r="X335" s="29"/>
    </row>
    <row r="336" spans="2:24" x14ac:dyDescent="0.2">
      <c r="B336" s="41">
        <v>320</v>
      </c>
      <c r="C336" s="42"/>
      <c r="D336" s="42"/>
      <c r="E336" s="42"/>
      <c r="F336" s="42"/>
      <c r="G336" s="42"/>
      <c r="H336" s="42"/>
      <c r="I336" s="29"/>
      <c r="J336" s="6" t="str">
        <f t="shared" si="3092"/>
        <v/>
      </c>
      <c r="K336" s="43"/>
      <c r="L336" s="43"/>
      <c r="M336" s="43"/>
      <c r="N336" s="43"/>
      <c r="O336" s="43"/>
      <c r="P336" s="44" t="str">
        <f t="shared" si="3093"/>
        <v/>
      </c>
      <c r="Q336" s="26"/>
      <c r="R336" s="26"/>
      <c r="S336" s="26"/>
      <c r="T336" s="26"/>
      <c r="U336" s="26"/>
      <c r="V336" s="43"/>
      <c r="W336" s="26"/>
      <c r="X336" s="29"/>
    </row>
    <row r="337" spans="2:24" x14ac:dyDescent="0.2">
      <c r="B337" s="41">
        <v>321</v>
      </c>
      <c r="C337" s="42"/>
      <c r="D337" s="42"/>
      <c r="E337" s="42"/>
      <c r="F337" s="42"/>
      <c r="G337" s="42"/>
      <c r="H337" s="42"/>
      <c r="I337" s="29"/>
      <c r="J337" s="6" t="str">
        <f t="shared" si="3092"/>
        <v/>
      </c>
      <c r="K337" s="43"/>
      <c r="L337" s="43"/>
      <c r="M337" s="43"/>
      <c r="N337" s="43"/>
      <c r="O337" s="43"/>
      <c r="P337" s="44" t="str">
        <f t="shared" si="3093"/>
        <v/>
      </c>
      <c r="Q337" s="26"/>
      <c r="R337" s="26"/>
      <c r="S337" s="26"/>
      <c r="T337" s="26"/>
      <c r="U337" s="26"/>
      <c r="V337" s="43"/>
      <c r="W337" s="26"/>
      <c r="X337" s="29"/>
    </row>
    <row r="338" spans="2:24" x14ac:dyDescent="0.2">
      <c r="B338" s="41">
        <v>322</v>
      </c>
      <c r="C338" s="42"/>
      <c r="D338" s="42"/>
      <c r="E338" s="42"/>
      <c r="F338" s="42"/>
      <c r="G338" s="42"/>
      <c r="H338" s="42"/>
      <c r="I338" s="29"/>
      <c r="J338" s="6" t="str">
        <f t="shared" si="3092"/>
        <v/>
      </c>
      <c r="K338" s="43"/>
      <c r="L338" s="43"/>
      <c r="M338" s="43"/>
      <c r="N338" s="43"/>
      <c r="O338" s="43"/>
      <c r="P338" s="44" t="str">
        <f t="shared" si="3093"/>
        <v/>
      </c>
      <c r="Q338" s="26"/>
      <c r="R338" s="26"/>
      <c r="S338" s="26"/>
      <c r="T338" s="26"/>
      <c r="U338" s="26"/>
      <c r="V338" s="43"/>
      <c r="W338" s="26"/>
      <c r="X338" s="29"/>
    </row>
    <row r="339" spans="2:24" x14ac:dyDescent="0.2">
      <c r="B339" s="41">
        <v>323</v>
      </c>
      <c r="C339" s="42"/>
      <c r="D339" s="42"/>
      <c r="E339" s="42"/>
      <c r="F339" s="42"/>
      <c r="G339" s="42"/>
      <c r="H339" s="42"/>
      <c r="I339" s="29"/>
      <c r="J339" s="6" t="str">
        <f t="shared" si="3092"/>
        <v/>
      </c>
      <c r="K339" s="43"/>
      <c r="L339" s="43"/>
      <c r="M339" s="43"/>
      <c r="N339" s="43"/>
      <c r="O339" s="43"/>
      <c r="P339" s="44" t="str">
        <f t="shared" si="3093"/>
        <v/>
      </c>
      <c r="Q339" s="26"/>
      <c r="R339" s="26"/>
      <c r="S339" s="26"/>
      <c r="T339" s="26"/>
      <c r="U339" s="26"/>
      <c r="V339" s="43"/>
      <c r="W339" s="26"/>
      <c r="X339" s="29"/>
    </row>
    <row r="340" spans="2:24" x14ac:dyDescent="0.2">
      <c r="B340" s="41">
        <v>324</v>
      </c>
      <c r="C340" s="42"/>
      <c r="D340" s="42"/>
      <c r="E340" s="42"/>
      <c r="F340" s="42"/>
      <c r="G340" s="42"/>
      <c r="H340" s="42"/>
      <c r="I340" s="29"/>
      <c r="J340" s="6" t="str">
        <f t="shared" si="3092"/>
        <v/>
      </c>
      <c r="K340" s="43"/>
      <c r="L340" s="43"/>
      <c r="M340" s="43"/>
      <c r="N340" s="43"/>
      <c r="O340" s="43"/>
      <c r="P340" s="44" t="str">
        <f t="shared" si="3093"/>
        <v/>
      </c>
      <c r="Q340" s="26"/>
      <c r="R340" s="26"/>
      <c r="S340" s="26"/>
      <c r="T340" s="26"/>
      <c r="U340" s="26"/>
      <c r="V340" s="43"/>
      <c r="W340" s="26"/>
      <c r="X340" s="29"/>
    </row>
    <row r="341" spans="2:24" x14ac:dyDescent="0.2">
      <c r="B341" s="41">
        <v>325</v>
      </c>
      <c r="C341" s="42"/>
      <c r="D341" s="42"/>
      <c r="E341" s="42"/>
      <c r="F341" s="42"/>
      <c r="G341" s="42"/>
      <c r="H341" s="42"/>
      <c r="I341" s="29"/>
      <c r="J341" s="6" t="str">
        <f t="shared" si="3092"/>
        <v/>
      </c>
      <c r="K341" s="43"/>
      <c r="L341" s="43"/>
      <c r="M341" s="43"/>
      <c r="N341" s="43"/>
      <c r="O341" s="43"/>
      <c r="P341" s="44" t="str">
        <f t="shared" si="3093"/>
        <v/>
      </c>
      <c r="Q341" s="26"/>
      <c r="R341" s="26"/>
      <c r="S341" s="26"/>
      <c r="T341" s="26"/>
      <c r="U341" s="26"/>
      <c r="V341" s="43"/>
      <c r="W341" s="26"/>
      <c r="X341" s="29"/>
    </row>
    <row r="342" spans="2:24" x14ac:dyDescent="0.2">
      <c r="B342" s="41">
        <v>326</v>
      </c>
      <c r="C342" s="42"/>
      <c r="D342" s="42"/>
      <c r="E342" s="42"/>
      <c r="F342" s="42"/>
      <c r="G342" s="42"/>
      <c r="H342" s="42"/>
      <c r="I342" s="29"/>
      <c r="J342" s="6" t="str">
        <f t="shared" si="3092"/>
        <v/>
      </c>
      <c r="K342" s="43"/>
      <c r="L342" s="43"/>
      <c r="M342" s="43"/>
      <c r="N342" s="43"/>
      <c r="O342" s="43"/>
      <c r="P342" s="44" t="str">
        <f t="shared" si="3093"/>
        <v/>
      </c>
      <c r="Q342" s="26"/>
      <c r="R342" s="26"/>
      <c r="S342" s="26"/>
      <c r="T342" s="26"/>
      <c r="U342" s="26"/>
      <c r="V342" s="43"/>
      <c r="W342" s="26"/>
      <c r="X342" s="29"/>
    </row>
    <row r="343" spans="2:24" x14ac:dyDescent="0.2">
      <c r="B343" s="41">
        <v>327</v>
      </c>
      <c r="C343" s="42"/>
      <c r="D343" s="42"/>
      <c r="E343" s="42"/>
      <c r="F343" s="42"/>
      <c r="G343" s="42"/>
      <c r="H343" s="42"/>
      <c r="I343" s="29"/>
      <c r="J343" s="6" t="str">
        <f t="shared" si="3092"/>
        <v/>
      </c>
      <c r="K343" s="43"/>
      <c r="L343" s="43"/>
      <c r="M343" s="43"/>
      <c r="N343" s="43"/>
      <c r="O343" s="43"/>
      <c r="P343" s="44" t="str">
        <f t="shared" si="3093"/>
        <v/>
      </c>
      <c r="Q343" s="26"/>
      <c r="R343" s="26"/>
      <c r="S343" s="26"/>
      <c r="T343" s="26"/>
      <c r="U343" s="26"/>
      <c r="V343" s="43"/>
      <c r="W343" s="26"/>
      <c r="X343" s="29"/>
    </row>
    <row r="344" spans="2:24" x14ac:dyDescent="0.2">
      <c r="B344" s="41">
        <v>328</v>
      </c>
      <c r="C344" s="42"/>
      <c r="D344" s="42"/>
      <c r="E344" s="42"/>
      <c r="F344" s="42"/>
      <c r="G344" s="42"/>
      <c r="H344" s="42"/>
      <c r="I344" s="29"/>
      <c r="J344" s="6" t="str">
        <f t="shared" si="3092"/>
        <v/>
      </c>
      <c r="K344" s="43"/>
      <c r="L344" s="43"/>
      <c r="M344" s="43"/>
      <c r="N344" s="43"/>
      <c r="O344" s="43"/>
      <c r="P344" s="44" t="str">
        <f t="shared" si="3093"/>
        <v/>
      </c>
      <c r="Q344" s="26"/>
      <c r="R344" s="26"/>
      <c r="S344" s="26"/>
      <c r="T344" s="26"/>
      <c r="U344" s="26"/>
      <c r="V344" s="43"/>
      <c r="W344" s="26"/>
      <c r="X344" s="29"/>
    </row>
    <row r="345" spans="2:24" x14ac:dyDescent="0.2">
      <c r="B345" s="41">
        <v>329</v>
      </c>
      <c r="C345" s="42"/>
      <c r="D345" s="42"/>
      <c r="E345" s="42"/>
      <c r="F345" s="42"/>
      <c r="G345" s="42"/>
      <c r="H345" s="42"/>
      <c r="I345" s="29"/>
      <c r="J345" s="6" t="str">
        <f t="shared" ref="J345:J408" si="3094">IFERROR(IF(C345&lt;&gt;"",INDEX($ZL$17:$ZL$27,MATCH($C345,$ZK$17:$ZK$27,0)),""),30)</f>
        <v/>
      </c>
      <c r="K345" s="43"/>
      <c r="L345" s="43"/>
      <c r="M345" s="43"/>
      <c r="N345" s="43"/>
      <c r="O345" s="43"/>
      <c r="P345" s="44" t="str">
        <f t="shared" ref="P345:P408" si="3095">IFERROR(MIN(M345,O345*30/J345),"")</f>
        <v/>
      </c>
      <c r="Q345" s="26"/>
      <c r="R345" s="26"/>
      <c r="S345" s="26"/>
      <c r="T345" s="26"/>
      <c r="U345" s="26"/>
      <c r="V345" s="43"/>
      <c r="W345" s="26"/>
      <c r="X345" s="29"/>
    </row>
    <row r="346" spans="2:24" x14ac:dyDescent="0.2">
      <c r="B346" s="41">
        <v>330</v>
      </c>
      <c r="C346" s="42"/>
      <c r="D346" s="42"/>
      <c r="E346" s="42"/>
      <c r="F346" s="42"/>
      <c r="G346" s="42"/>
      <c r="H346" s="42"/>
      <c r="I346" s="29"/>
      <c r="J346" s="6" t="str">
        <f t="shared" si="3094"/>
        <v/>
      </c>
      <c r="K346" s="43"/>
      <c r="L346" s="43"/>
      <c r="M346" s="43"/>
      <c r="N346" s="43"/>
      <c r="O346" s="43"/>
      <c r="P346" s="44" t="str">
        <f t="shared" si="3095"/>
        <v/>
      </c>
      <c r="Q346" s="26"/>
      <c r="R346" s="26"/>
      <c r="S346" s="26"/>
      <c r="T346" s="26"/>
      <c r="U346" s="26"/>
      <c r="V346" s="43"/>
      <c r="W346" s="26"/>
      <c r="X346" s="29"/>
    </row>
    <row r="347" spans="2:24" x14ac:dyDescent="0.2">
      <c r="B347" s="41">
        <v>331</v>
      </c>
      <c r="C347" s="42"/>
      <c r="D347" s="42"/>
      <c r="E347" s="42"/>
      <c r="F347" s="42"/>
      <c r="G347" s="42"/>
      <c r="H347" s="42"/>
      <c r="I347" s="29"/>
      <c r="J347" s="6" t="str">
        <f t="shared" si="3094"/>
        <v/>
      </c>
      <c r="K347" s="43"/>
      <c r="L347" s="43"/>
      <c r="M347" s="43"/>
      <c r="N347" s="43"/>
      <c r="O347" s="43"/>
      <c r="P347" s="44" t="str">
        <f t="shared" si="3095"/>
        <v/>
      </c>
      <c r="Q347" s="26"/>
      <c r="R347" s="26"/>
      <c r="S347" s="26"/>
      <c r="T347" s="26"/>
      <c r="U347" s="26"/>
      <c r="V347" s="43"/>
      <c r="W347" s="26"/>
      <c r="X347" s="29"/>
    </row>
    <row r="348" spans="2:24" x14ac:dyDescent="0.2">
      <c r="B348" s="41">
        <v>332</v>
      </c>
      <c r="C348" s="42"/>
      <c r="D348" s="42"/>
      <c r="E348" s="42"/>
      <c r="F348" s="42"/>
      <c r="G348" s="42"/>
      <c r="H348" s="42"/>
      <c r="I348" s="29"/>
      <c r="J348" s="6" t="str">
        <f t="shared" si="3094"/>
        <v/>
      </c>
      <c r="K348" s="43"/>
      <c r="L348" s="43"/>
      <c r="M348" s="43"/>
      <c r="N348" s="43"/>
      <c r="O348" s="43"/>
      <c r="P348" s="44" t="str">
        <f t="shared" si="3095"/>
        <v/>
      </c>
      <c r="Q348" s="26"/>
      <c r="R348" s="26"/>
      <c r="S348" s="26"/>
      <c r="T348" s="26"/>
      <c r="U348" s="26"/>
      <c r="V348" s="43"/>
      <c r="W348" s="26"/>
      <c r="X348" s="29"/>
    </row>
    <row r="349" spans="2:24" x14ac:dyDescent="0.2">
      <c r="B349" s="41">
        <v>333</v>
      </c>
      <c r="C349" s="42"/>
      <c r="D349" s="42"/>
      <c r="E349" s="42"/>
      <c r="F349" s="42"/>
      <c r="G349" s="42"/>
      <c r="H349" s="42"/>
      <c r="I349" s="29"/>
      <c r="J349" s="6" t="str">
        <f t="shared" si="3094"/>
        <v/>
      </c>
      <c r="K349" s="43"/>
      <c r="L349" s="43"/>
      <c r="M349" s="43"/>
      <c r="N349" s="43"/>
      <c r="O349" s="43"/>
      <c r="P349" s="44" t="str">
        <f t="shared" si="3095"/>
        <v/>
      </c>
      <c r="Q349" s="26"/>
      <c r="R349" s="26"/>
      <c r="S349" s="26"/>
      <c r="T349" s="26"/>
      <c r="U349" s="26"/>
      <c r="V349" s="43"/>
      <c r="W349" s="26"/>
      <c r="X349" s="29"/>
    </row>
    <row r="350" spans="2:24" x14ac:dyDescent="0.2">
      <c r="B350" s="41">
        <v>334</v>
      </c>
      <c r="C350" s="42"/>
      <c r="D350" s="42"/>
      <c r="E350" s="42"/>
      <c r="F350" s="42"/>
      <c r="G350" s="42"/>
      <c r="H350" s="42"/>
      <c r="I350" s="29"/>
      <c r="J350" s="6" t="str">
        <f t="shared" si="3094"/>
        <v/>
      </c>
      <c r="K350" s="43"/>
      <c r="L350" s="43"/>
      <c r="M350" s="43"/>
      <c r="N350" s="43"/>
      <c r="O350" s="43"/>
      <c r="P350" s="44" t="str">
        <f t="shared" si="3095"/>
        <v/>
      </c>
      <c r="Q350" s="26"/>
      <c r="R350" s="26"/>
      <c r="S350" s="26"/>
      <c r="T350" s="26"/>
      <c r="U350" s="26"/>
      <c r="V350" s="43"/>
      <c r="W350" s="26"/>
      <c r="X350" s="29"/>
    </row>
    <row r="351" spans="2:24" x14ac:dyDescent="0.2">
      <c r="B351" s="41">
        <v>335</v>
      </c>
      <c r="C351" s="42"/>
      <c r="D351" s="42"/>
      <c r="E351" s="42"/>
      <c r="F351" s="42"/>
      <c r="G351" s="42"/>
      <c r="H351" s="42"/>
      <c r="I351" s="29"/>
      <c r="J351" s="6" t="str">
        <f t="shared" si="3094"/>
        <v/>
      </c>
      <c r="K351" s="43"/>
      <c r="L351" s="43"/>
      <c r="M351" s="43"/>
      <c r="N351" s="43"/>
      <c r="O351" s="43"/>
      <c r="P351" s="44" t="str">
        <f t="shared" si="3095"/>
        <v/>
      </c>
      <c r="Q351" s="26"/>
      <c r="R351" s="26"/>
      <c r="S351" s="26"/>
      <c r="T351" s="26"/>
      <c r="U351" s="26"/>
      <c r="V351" s="43"/>
      <c r="W351" s="26"/>
      <c r="X351" s="29"/>
    </row>
    <row r="352" spans="2:24" x14ac:dyDescent="0.2">
      <c r="B352" s="41">
        <v>336</v>
      </c>
      <c r="C352" s="42"/>
      <c r="D352" s="42"/>
      <c r="E352" s="42"/>
      <c r="F352" s="42"/>
      <c r="G352" s="42"/>
      <c r="H352" s="42"/>
      <c r="I352" s="29"/>
      <c r="J352" s="6" t="str">
        <f t="shared" si="3094"/>
        <v/>
      </c>
      <c r="K352" s="43"/>
      <c r="L352" s="43"/>
      <c r="M352" s="43"/>
      <c r="N352" s="43"/>
      <c r="O352" s="43"/>
      <c r="P352" s="44" t="str">
        <f t="shared" si="3095"/>
        <v/>
      </c>
      <c r="Q352" s="26"/>
      <c r="R352" s="26"/>
      <c r="S352" s="26"/>
      <c r="T352" s="26"/>
      <c r="U352" s="26"/>
      <c r="V352" s="43"/>
      <c r="W352" s="26"/>
      <c r="X352" s="29"/>
    </row>
    <row r="353" spans="2:24" x14ac:dyDescent="0.2">
      <c r="B353" s="41">
        <v>337</v>
      </c>
      <c r="C353" s="42"/>
      <c r="D353" s="42"/>
      <c r="E353" s="42"/>
      <c r="F353" s="42"/>
      <c r="G353" s="42"/>
      <c r="H353" s="42"/>
      <c r="I353" s="29"/>
      <c r="J353" s="6" t="str">
        <f t="shared" si="3094"/>
        <v/>
      </c>
      <c r="K353" s="43"/>
      <c r="L353" s="43"/>
      <c r="M353" s="43"/>
      <c r="N353" s="43"/>
      <c r="O353" s="43"/>
      <c r="P353" s="44" t="str">
        <f t="shared" si="3095"/>
        <v/>
      </c>
      <c r="Q353" s="26"/>
      <c r="R353" s="26"/>
      <c r="S353" s="26"/>
      <c r="T353" s="26"/>
      <c r="U353" s="26"/>
      <c r="V353" s="43"/>
      <c r="W353" s="26"/>
      <c r="X353" s="29"/>
    </row>
    <row r="354" spans="2:24" x14ac:dyDescent="0.2">
      <c r="B354" s="41">
        <v>338</v>
      </c>
      <c r="C354" s="42"/>
      <c r="D354" s="42"/>
      <c r="E354" s="42"/>
      <c r="F354" s="42"/>
      <c r="G354" s="42"/>
      <c r="H354" s="42"/>
      <c r="I354" s="29"/>
      <c r="J354" s="6" t="str">
        <f t="shared" si="3094"/>
        <v/>
      </c>
      <c r="K354" s="43"/>
      <c r="L354" s="43"/>
      <c r="M354" s="43"/>
      <c r="N354" s="43"/>
      <c r="O354" s="43"/>
      <c r="P354" s="44" t="str">
        <f t="shared" si="3095"/>
        <v/>
      </c>
      <c r="Q354" s="26"/>
      <c r="R354" s="26"/>
      <c r="S354" s="26"/>
      <c r="T354" s="26"/>
      <c r="U354" s="26"/>
      <c r="V354" s="43"/>
      <c r="W354" s="26"/>
      <c r="X354" s="29"/>
    </row>
    <row r="355" spans="2:24" x14ac:dyDescent="0.2">
      <c r="B355" s="41">
        <v>339</v>
      </c>
      <c r="C355" s="42"/>
      <c r="D355" s="42"/>
      <c r="E355" s="42"/>
      <c r="F355" s="42"/>
      <c r="G355" s="42"/>
      <c r="H355" s="42"/>
      <c r="I355" s="29"/>
      <c r="J355" s="6" t="str">
        <f t="shared" si="3094"/>
        <v/>
      </c>
      <c r="K355" s="43"/>
      <c r="L355" s="43"/>
      <c r="M355" s="43"/>
      <c r="N355" s="43"/>
      <c r="O355" s="43"/>
      <c r="P355" s="44" t="str">
        <f t="shared" si="3095"/>
        <v/>
      </c>
      <c r="Q355" s="26"/>
      <c r="R355" s="26"/>
      <c r="S355" s="26"/>
      <c r="T355" s="26"/>
      <c r="U355" s="26"/>
      <c r="V355" s="43"/>
      <c r="W355" s="26"/>
      <c r="X355" s="29"/>
    </row>
    <row r="356" spans="2:24" x14ac:dyDescent="0.2">
      <c r="B356" s="41">
        <v>340</v>
      </c>
      <c r="C356" s="42"/>
      <c r="D356" s="42"/>
      <c r="E356" s="42"/>
      <c r="F356" s="42"/>
      <c r="G356" s="42"/>
      <c r="H356" s="42"/>
      <c r="I356" s="29"/>
      <c r="J356" s="6" t="str">
        <f t="shared" si="3094"/>
        <v/>
      </c>
      <c r="K356" s="43"/>
      <c r="L356" s="43"/>
      <c r="M356" s="43"/>
      <c r="N356" s="43"/>
      <c r="O356" s="43"/>
      <c r="P356" s="44" t="str">
        <f t="shared" si="3095"/>
        <v/>
      </c>
      <c r="Q356" s="26"/>
      <c r="R356" s="26"/>
      <c r="S356" s="26"/>
      <c r="T356" s="26"/>
      <c r="U356" s="26"/>
      <c r="V356" s="43"/>
      <c r="W356" s="26"/>
      <c r="X356" s="29"/>
    </row>
    <row r="357" spans="2:24" x14ac:dyDescent="0.2">
      <c r="B357" s="41">
        <v>341</v>
      </c>
      <c r="C357" s="42"/>
      <c r="D357" s="42"/>
      <c r="E357" s="42"/>
      <c r="F357" s="42"/>
      <c r="G357" s="42"/>
      <c r="H357" s="42"/>
      <c r="I357" s="29"/>
      <c r="J357" s="6" t="str">
        <f t="shared" si="3094"/>
        <v/>
      </c>
      <c r="K357" s="43"/>
      <c r="L357" s="43"/>
      <c r="M357" s="43"/>
      <c r="N357" s="43"/>
      <c r="O357" s="43"/>
      <c r="P357" s="44" t="str">
        <f t="shared" si="3095"/>
        <v/>
      </c>
      <c r="Q357" s="26"/>
      <c r="R357" s="26"/>
      <c r="S357" s="26"/>
      <c r="T357" s="26"/>
      <c r="U357" s="26"/>
      <c r="V357" s="43"/>
      <c r="W357" s="26"/>
      <c r="X357" s="29"/>
    </row>
    <row r="358" spans="2:24" x14ac:dyDescent="0.2">
      <c r="B358" s="41">
        <v>342</v>
      </c>
      <c r="C358" s="42"/>
      <c r="D358" s="42"/>
      <c r="E358" s="42"/>
      <c r="F358" s="42"/>
      <c r="G358" s="42"/>
      <c r="H358" s="42"/>
      <c r="I358" s="29"/>
      <c r="J358" s="6" t="str">
        <f t="shared" si="3094"/>
        <v/>
      </c>
      <c r="K358" s="43"/>
      <c r="L358" s="43"/>
      <c r="M358" s="43"/>
      <c r="N358" s="43"/>
      <c r="O358" s="43"/>
      <c r="P358" s="44" t="str">
        <f t="shared" si="3095"/>
        <v/>
      </c>
      <c r="Q358" s="26"/>
      <c r="R358" s="26"/>
      <c r="S358" s="26"/>
      <c r="T358" s="26"/>
      <c r="U358" s="26"/>
      <c r="V358" s="43"/>
      <c r="W358" s="26"/>
      <c r="X358" s="29"/>
    </row>
    <row r="359" spans="2:24" x14ac:dyDescent="0.2">
      <c r="B359" s="41">
        <v>343</v>
      </c>
      <c r="C359" s="42"/>
      <c r="D359" s="42"/>
      <c r="E359" s="42"/>
      <c r="F359" s="42"/>
      <c r="G359" s="42"/>
      <c r="H359" s="42"/>
      <c r="I359" s="29"/>
      <c r="J359" s="6" t="str">
        <f t="shared" si="3094"/>
        <v/>
      </c>
      <c r="K359" s="43"/>
      <c r="L359" s="43"/>
      <c r="M359" s="43"/>
      <c r="N359" s="43"/>
      <c r="O359" s="43"/>
      <c r="P359" s="44" t="str">
        <f t="shared" si="3095"/>
        <v/>
      </c>
      <c r="Q359" s="26"/>
      <c r="R359" s="26"/>
      <c r="S359" s="26"/>
      <c r="T359" s="26"/>
      <c r="U359" s="26"/>
      <c r="V359" s="43"/>
      <c r="W359" s="26"/>
      <c r="X359" s="29"/>
    </row>
    <row r="360" spans="2:24" x14ac:dyDescent="0.2">
      <c r="B360" s="41">
        <v>344</v>
      </c>
      <c r="C360" s="42"/>
      <c r="D360" s="42"/>
      <c r="E360" s="42"/>
      <c r="F360" s="42"/>
      <c r="G360" s="42"/>
      <c r="H360" s="42"/>
      <c r="I360" s="29"/>
      <c r="J360" s="6" t="str">
        <f t="shared" si="3094"/>
        <v/>
      </c>
      <c r="K360" s="43"/>
      <c r="L360" s="43"/>
      <c r="M360" s="43"/>
      <c r="N360" s="43"/>
      <c r="O360" s="43"/>
      <c r="P360" s="44" t="str">
        <f t="shared" si="3095"/>
        <v/>
      </c>
      <c r="Q360" s="26"/>
      <c r="R360" s="26"/>
      <c r="S360" s="26"/>
      <c r="T360" s="26"/>
      <c r="U360" s="26"/>
      <c r="V360" s="43"/>
      <c r="W360" s="26"/>
      <c r="X360" s="29"/>
    </row>
    <row r="361" spans="2:24" x14ac:dyDescent="0.2">
      <c r="B361" s="41">
        <v>345</v>
      </c>
      <c r="C361" s="42"/>
      <c r="D361" s="42"/>
      <c r="E361" s="42"/>
      <c r="F361" s="42"/>
      <c r="G361" s="42"/>
      <c r="H361" s="42"/>
      <c r="I361" s="29"/>
      <c r="J361" s="6" t="str">
        <f t="shared" si="3094"/>
        <v/>
      </c>
      <c r="K361" s="43"/>
      <c r="L361" s="43"/>
      <c r="M361" s="43"/>
      <c r="N361" s="43"/>
      <c r="O361" s="43"/>
      <c r="P361" s="44" t="str">
        <f t="shared" si="3095"/>
        <v/>
      </c>
      <c r="Q361" s="26"/>
      <c r="R361" s="26"/>
      <c r="S361" s="26"/>
      <c r="T361" s="26"/>
      <c r="U361" s="26"/>
      <c r="V361" s="43"/>
      <c r="W361" s="26"/>
      <c r="X361" s="29"/>
    </row>
    <row r="362" spans="2:24" x14ac:dyDescent="0.2">
      <c r="B362" s="41">
        <v>346</v>
      </c>
      <c r="C362" s="42"/>
      <c r="D362" s="42"/>
      <c r="E362" s="42"/>
      <c r="F362" s="42"/>
      <c r="G362" s="42"/>
      <c r="H362" s="42"/>
      <c r="I362" s="29"/>
      <c r="J362" s="6" t="str">
        <f t="shared" si="3094"/>
        <v/>
      </c>
      <c r="K362" s="43"/>
      <c r="L362" s="43"/>
      <c r="M362" s="43"/>
      <c r="N362" s="43"/>
      <c r="O362" s="43"/>
      <c r="P362" s="44" t="str">
        <f t="shared" si="3095"/>
        <v/>
      </c>
      <c r="Q362" s="26"/>
      <c r="R362" s="26"/>
      <c r="S362" s="26"/>
      <c r="T362" s="26"/>
      <c r="U362" s="26"/>
      <c r="V362" s="43"/>
      <c r="W362" s="26"/>
      <c r="X362" s="29"/>
    </row>
    <row r="363" spans="2:24" x14ac:dyDescent="0.2">
      <c r="B363" s="41">
        <v>347</v>
      </c>
      <c r="C363" s="42"/>
      <c r="D363" s="42"/>
      <c r="E363" s="42"/>
      <c r="F363" s="42"/>
      <c r="G363" s="42"/>
      <c r="H363" s="42"/>
      <c r="I363" s="29"/>
      <c r="J363" s="6" t="str">
        <f t="shared" si="3094"/>
        <v/>
      </c>
      <c r="K363" s="43"/>
      <c r="L363" s="43"/>
      <c r="M363" s="43"/>
      <c r="N363" s="43"/>
      <c r="O363" s="43"/>
      <c r="P363" s="44" t="str">
        <f t="shared" si="3095"/>
        <v/>
      </c>
      <c r="Q363" s="26"/>
      <c r="R363" s="26"/>
      <c r="S363" s="26"/>
      <c r="T363" s="26"/>
      <c r="U363" s="26"/>
      <c r="V363" s="43"/>
      <c r="W363" s="26"/>
      <c r="X363" s="29"/>
    </row>
    <row r="364" spans="2:24" x14ac:dyDescent="0.2">
      <c r="B364" s="41">
        <v>348</v>
      </c>
      <c r="C364" s="42"/>
      <c r="D364" s="42"/>
      <c r="E364" s="42"/>
      <c r="F364" s="42"/>
      <c r="G364" s="42"/>
      <c r="H364" s="42"/>
      <c r="I364" s="29"/>
      <c r="J364" s="6" t="str">
        <f t="shared" si="3094"/>
        <v/>
      </c>
      <c r="K364" s="43"/>
      <c r="L364" s="43"/>
      <c r="M364" s="43"/>
      <c r="N364" s="43"/>
      <c r="O364" s="43"/>
      <c r="P364" s="44" t="str">
        <f t="shared" si="3095"/>
        <v/>
      </c>
      <c r="Q364" s="26"/>
      <c r="R364" s="26"/>
      <c r="S364" s="26"/>
      <c r="T364" s="26"/>
      <c r="U364" s="26"/>
      <c r="V364" s="43"/>
      <c r="W364" s="26"/>
      <c r="X364" s="29"/>
    </row>
    <row r="365" spans="2:24" x14ac:dyDescent="0.2">
      <c r="B365" s="41">
        <v>349</v>
      </c>
      <c r="C365" s="42"/>
      <c r="D365" s="42"/>
      <c r="E365" s="42"/>
      <c r="F365" s="42"/>
      <c r="G365" s="42"/>
      <c r="H365" s="42"/>
      <c r="I365" s="29"/>
      <c r="J365" s="6" t="str">
        <f t="shared" si="3094"/>
        <v/>
      </c>
      <c r="K365" s="43"/>
      <c r="L365" s="43"/>
      <c r="M365" s="43"/>
      <c r="N365" s="43"/>
      <c r="O365" s="43"/>
      <c r="P365" s="44" t="str">
        <f t="shared" si="3095"/>
        <v/>
      </c>
      <c r="Q365" s="26"/>
      <c r="R365" s="26"/>
      <c r="S365" s="26"/>
      <c r="T365" s="26"/>
      <c r="U365" s="26"/>
      <c r="V365" s="43"/>
      <c r="W365" s="26"/>
      <c r="X365" s="29"/>
    </row>
    <row r="366" spans="2:24" x14ac:dyDescent="0.2">
      <c r="B366" s="41">
        <v>350</v>
      </c>
      <c r="C366" s="42"/>
      <c r="D366" s="42"/>
      <c r="E366" s="42"/>
      <c r="F366" s="42"/>
      <c r="G366" s="42"/>
      <c r="H366" s="42"/>
      <c r="I366" s="29"/>
      <c r="J366" s="6" t="str">
        <f t="shared" si="3094"/>
        <v/>
      </c>
      <c r="K366" s="43"/>
      <c r="L366" s="43"/>
      <c r="M366" s="43"/>
      <c r="N366" s="43"/>
      <c r="O366" s="43"/>
      <c r="P366" s="44" t="str">
        <f t="shared" si="3095"/>
        <v/>
      </c>
      <c r="Q366" s="26"/>
      <c r="R366" s="26"/>
      <c r="S366" s="26"/>
      <c r="T366" s="26"/>
      <c r="U366" s="26"/>
      <c r="V366" s="43"/>
      <c r="W366" s="26"/>
      <c r="X366" s="29"/>
    </row>
    <row r="367" spans="2:24" x14ac:dyDescent="0.2">
      <c r="B367" s="41">
        <v>351</v>
      </c>
      <c r="C367" s="42"/>
      <c r="D367" s="42"/>
      <c r="E367" s="42"/>
      <c r="F367" s="42"/>
      <c r="G367" s="42"/>
      <c r="H367" s="42"/>
      <c r="I367" s="29"/>
      <c r="J367" s="6" t="str">
        <f t="shared" si="3094"/>
        <v/>
      </c>
      <c r="K367" s="43"/>
      <c r="L367" s="43"/>
      <c r="M367" s="43"/>
      <c r="N367" s="43"/>
      <c r="O367" s="43"/>
      <c r="P367" s="44" t="str">
        <f t="shared" si="3095"/>
        <v/>
      </c>
      <c r="Q367" s="26"/>
      <c r="R367" s="26"/>
      <c r="S367" s="26"/>
      <c r="T367" s="26"/>
      <c r="U367" s="26"/>
      <c r="V367" s="43"/>
      <c r="W367" s="26"/>
      <c r="X367" s="29"/>
    </row>
    <row r="368" spans="2:24" x14ac:dyDescent="0.2">
      <c r="B368" s="41">
        <v>352</v>
      </c>
      <c r="C368" s="42"/>
      <c r="D368" s="42"/>
      <c r="E368" s="42"/>
      <c r="F368" s="42"/>
      <c r="G368" s="42"/>
      <c r="H368" s="42"/>
      <c r="I368" s="29"/>
      <c r="J368" s="6" t="str">
        <f t="shared" si="3094"/>
        <v/>
      </c>
      <c r="K368" s="43"/>
      <c r="L368" s="43"/>
      <c r="M368" s="43"/>
      <c r="N368" s="43"/>
      <c r="O368" s="43"/>
      <c r="P368" s="44" t="str">
        <f t="shared" si="3095"/>
        <v/>
      </c>
      <c r="Q368" s="26"/>
      <c r="R368" s="26"/>
      <c r="S368" s="26"/>
      <c r="T368" s="26"/>
      <c r="U368" s="26"/>
      <c r="V368" s="43"/>
      <c r="W368" s="26"/>
      <c r="X368" s="29"/>
    </row>
    <row r="369" spans="2:24" x14ac:dyDescent="0.2">
      <c r="B369" s="41">
        <v>353</v>
      </c>
      <c r="C369" s="42"/>
      <c r="D369" s="42"/>
      <c r="E369" s="42"/>
      <c r="F369" s="42"/>
      <c r="G369" s="42"/>
      <c r="H369" s="42"/>
      <c r="I369" s="29"/>
      <c r="J369" s="6" t="str">
        <f t="shared" si="3094"/>
        <v/>
      </c>
      <c r="K369" s="43"/>
      <c r="L369" s="43"/>
      <c r="M369" s="43"/>
      <c r="N369" s="43"/>
      <c r="O369" s="43"/>
      <c r="P369" s="44" t="str">
        <f t="shared" si="3095"/>
        <v/>
      </c>
      <c r="Q369" s="26"/>
      <c r="R369" s="26"/>
      <c r="S369" s="26"/>
      <c r="T369" s="26"/>
      <c r="U369" s="26"/>
      <c r="V369" s="43"/>
      <c r="W369" s="26"/>
      <c r="X369" s="29"/>
    </row>
    <row r="370" spans="2:24" x14ac:dyDescent="0.2">
      <c r="B370" s="41">
        <v>354</v>
      </c>
      <c r="C370" s="42"/>
      <c r="D370" s="42"/>
      <c r="E370" s="42"/>
      <c r="F370" s="42"/>
      <c r="G370" s="42"/>
      <c r="H370" s="42"/>
      <c r="I370" s="29"/>
      <c r="J370" s="6" t="str">
        <f t="shared" si="3094"/>
        <v/>
      </c>
      <c r="K370" s="43"/>
      <c r="L370" s="43"/>
      <c r="M370" s="43"/>
      <c r="N370" s="43"/>
      <c r="O370" s="43"/>
      <c r="P370" s="44" t="str">
        <f t="shared" si="3095"/>
        <v/>
      </c>
      <c r="Q370" s="26"/>
      <c r="R370" s="26"/>
      <c r="S370" s="26"/>
      <c r="T370" s="26"/>
      <c r="U370" s="26"/>
      <c r="V370" s="43"/>
      <c r="W370" s="26"/>
      <c r="X370" s="29"/>
    </row>
    <row r="371" spans="2:24" x14ac:dyDescent="0.2">
      <c r="B371" s="41">
        <v>355</v>
      </c>
      <c r="C371" s="42"/>
      <c r="D371" s="42"/>
      <c r="E371" s="42"/>
      <c r="F371" s="42"/>
      <c r="G371" s="42"/>
      <c r="H371" s="42"/>
      <c r="I371" s="29"/>
      <c r="J371" s="6" t="str">
        <f t="shared" si="3094"/>
        <v/>
      </c>
      <c r="K371" s="43"/>
      <c r="L371" s="43"/>
      <c r="M371" s="43"/>
      <c r="N371" s="43"/>
      <c r="O371" s="43"/>
      <c r="P371" s="44" t="str">
        <f t="shared" si="3095"/>
        <v/>
      </c>
      <c r="Q371" s="26"/>
      <c r="R371" s="26"/>
      <c r="S371" s="26"/>
      <c r="T371" s="26"/>
      <c r="U371" s="26"/>
      <c r="V371" s="43"/>
      <c r="W371" s="26"/>
      <c r="X371" s="29"/>
    </row>
    <row r="372" spans="2:24" x14ac:dyDescent="0.2">
      <c r="B372" s="41">
        <v>356</v>
      </c>
      <c r="C372" s="42"/>
      <c r="D372" s="42"/>
      <c r="E372" s="42"/>
      <c r="F372" s="42"/>
      <c r="G372" s="42"/>
      <c r="H372" s="42"/>
      <c r="I372" s="29"/>
      <c r="J372" s="6" t="str">
        <f t="shared" si="3094"/>
        <v/>
      </c>
      <c r="K372" s="43"/>
      <c r="L372" s="43"/>
      <c r="M372" s="43"/>
      <c r="N372" s="43"/>
      <c r="O372" s="43"/>
      <c r="P372" s="44" t="str">
        <f t="shared" si="3095"/>
        <v/>
      </c>
      <c r="Q372" s="26"/>
      <c r="R372" s="26"/>
      <c r="S372" s="26"/>
      <c r="T372" s="26"/>
      <c r="U372" s="26"/>
      <c r="V372" s="43"/>
      <c r="W372" s="26"/>
      <c r="X372" s="29"/>
    </row>
    <row r="373" spans="2:24" x14ac:dyDescent="0.2">
      <c r="B373" s="41">
        <v>357</v>
      </c>
      <c r="C373" s="42"/>
      <c r="D373" s="42"/>
      <c r="E373" s="42"/>
      <c r="F373" s="42"/>
      <c r="G373" s="42"/>
      <c r="H373" s="42"/>
      <c r="I373" s="29"/>
      <c r="J373" s="6" t="str">
        <f t="shared" si="3094"/>
        <v/>
      </c>
      <c r="K373" s="43"/>
      <c r="L373" s="43"/>
      <c r="M373" s="43"/>
      <c r="N373" s="43"/>
      <c r="O373" s="43"/>
      <c r="P373" s="44" t="str">
        <f t="shared" si="3095"/>
        <v/>
      </c>
      <c r="Q373" s="26"/>
      <c r="R373" s="26"/>
      <c r="S373" s="26"/>
      <c r="T373" s="26"/>
      <c r="U373" s="26"/>
      <c r="V373" s="43"/>
      <c r="W373" s="26"/>
      <c r="X373" s="29"/>
    </row>
    <row r="374" spans="2:24" x14ac:dyDescent="0.2">
      <c r="B374" s="41">
        <v>358</v>
      </c>
      <c r="C374" s="42"/>
      <c r="D374" s="42"/>
      <c r="E374" s="42"/>
      <c r="F374" s="42"/>
      <c r="G374" s="42"/>
      <c r="H374" s="42"/>
      <c r="I374" s="29"/>
      <c r="J374" s="6" t="str">
        <f t="shared" si="3094"/>
        <v/>
      </c>
      <c r="K374" s="43"/>
      <c r="L374" s="43"/>
      <c r="M374" s="43"/>
      <c r="N374" s="43"/>
      <c r="O374" s="43"/>
      <c r="P374" s="44" t="str">
        <f t="shared" si="3095"/>
        <v/>
      </c>
      <c r="Q374" s="26"/>
      <c r="R374" s="26"/>
      <c r="S374" s="26"/>
      <c r="T374" s="26"/>
      <c r="U374" s="26"/>
      <c r="V374" s="43"/>
      <c r="W374" s="26"/>
      <c r="X374" s="29"/>
    </row>
    <row r="375" spans="2:24" x14ac:dyDescent="0.2">
      <c r="B375" s="41">
        <v>359</v>
      </c>
      <c r="C375" s="42"/>
      <c r="D375" s="42"/>
      <c r="E375" s="42"/>
      <c r="F375" s="42"/>
      <c r="G375" s="42"/>
      <c r="H375" s="42"/>
      <c r="I375" s="29"/>
      <c r="J375" s="6" t="str">
        <f t="shared" si="3094"/>
        <v/>
      </c>
      <c r="K375" s="43"/>
      <c r="L375" s="43"/>
      <c r="M375" s="43"/>
      <c r="N375" s="43"/>
      <c r="O375" s="43"/>
      <c r="P375" s="44" t="str">
        <f t="shared" si="3095"/>
        <v/>
      </c>
      <c r="Q375" s="26"/>
      <c r="R375" s="26"/>
      <c r="S375" s="26"/>
      <c r="T375" s="26"/>
      <c r="U375" s="26"/>
      <c r="V375" s="43"/>
      <c r="W375" s="26"/>
      <c r="X375" s="29"/>
    </row>
    <row r="376" spans="2:24" x14ac:dyDescent="0.2">
      <c r="B376" s="41">
        <v>360</v>
      </c>
      <c r="C376" s="42"/>
      <c r="D376" s="42"/>
      <c r="E376" s="42"/>
      <c r="F376" s="42"/>
      <c r="G376" s="42"/>
      <c r="H376" s="42"/>
      <c r="I376" s="29"/>
      <c r="J376" s="6" t="str">
        <f t="shared" si="3094"/>
        <v/>
      </c>
      <c r="K376" s="43"/>
      <c r="L376" s="43"/>
      <c r="M376" s="43"/>
      <c r="N376" s="43"/>
      <c r="O376" s="43"/>
      <c r="P376" s="44" t="str">
        <f t="shared" si="3095"/>
        <v/>
      </c>
      <c r="Q376" s="26"/>
      <c r="R376" s="26"/>
      <c r="S376" s="26"/>
      <c r="T376" s="26"/>
      <c r="U376" s="26"/>
      <c r="V376" s="43"/>
      <c r="W376" s="26"/>
      <c r="X376" s="29"/>
    </row>
    <row r="377" spans="2:24" x14ac:dyDescent="0.2">
      <c r="B377" s="41">
        <v>361</v>
      </c>
      <c r="C377" s="42"/>
      <c r="D377" s="42"/>
      <c r="E377" s="42"/>
      <c r="F377" s="42"/>
      <c r="G377" s="42"/>
      <c r="H377" s="42"/>
      <c r="I377" s="29"/>
      <c r="J377" s="6" t="str">
        <f t="shared" si="3094"/>
        <v/>
      </c>
      <c r="K377" s="43"/>
      <c r="L377" s="43"/>
      <c r="M377" s="43"/>
      <c r="N377" s="43"/>
      <c r="O377" s="43"/>
      <c r="P377" s="44" t="str">
        <f t="shared" si="3095"/>
        <v/>
      </c>
      <c r="Q377" s="26"/>
      <c r="R377" s="26"/>
      <c r="S377" s="26"/>
      <c r="T377" s="26"/>
      <c r="U377" s="26"/>
      <c r="V377" s="43"/>
      <c r="W377" s="26"/>
      <c r="X377" s="29"/>
    </row>
    <row r="378" spans="2:24" x14ac:dyDescent="0.2">
      <c r="B378" s="41">
        <v>362</v>
      </c>
      <c r="C378" s="42"/>
      <c r="D378" s="42"/>
      <c r="E378" s="42"/>
      <c r="F378" s="42"/>
      <c r="G378" s="42"/>
      <c r="H378" s="42"/>
      <c r="I378" s="29"/>
      <c r="J378" s="6" t="str">
        <f t="shared" si="3094"/>
        <v/>
      </c>
      <c r="K378" s="43"/>
      <c r="L378" s="43"/>
      <c r="M378" s="43"/>
      <c r="N378" s="43"/>
      <c r="O378" s="43"/>
      <c r="P378" s="44" t="str">
        <f t="shared" si="3095"/>
        <v/>
      </c>
      <c r="Q378" s="26"/>
      <c r="R378" s="26"/>
      <c r="S378" s="26"/>
      <c r="T378" s="26"/>
      <c r="U378" s="26"/>
      <c r="V378" s="43"/>
      <c r="W378" s="26"/>
      <c r="X378" s="29"/>
    </row>
    <row r="379" spans="2:24" x14ac:dyDescent="0.2">
      <c r="B379" s="41">
        <v>363</v>
      </c>
      <c r="C379" s="42"/>
      <c r="D379" s="42"/>
      <c r="E379" s="42"/>
      <c r="F379" s="42"/>
      <c r="G379" s="42"/>
      <c r="H379" s="42"/>
      <c r="I379" s="29"/>
      <c r="J379" s="6" t="str">
        <f t="shared" si="3094"/>
        <v/>
      </c>
      <c r="K379" s="43"/>
      <c r="L379" s="43"/>
      <c r="M379" s="43"/>
      <c r="N379" s="43"/>
      <c r="O379" s="43"/>
      <c r="P379" s="44" t="str">
        <f t="shared" si="3095"/>
        <v/>
      </c>
      <c r="Q379" s="26"/>
      <c r="R379" s="26"/>
      <c r="S379" s="26"/>
      <c r="T379" s="26"/>
      <c r="U379" s="26"/>
      <c r="V379" s="43"/>
      <c r="W379" s="26"/>
      <c r="X379" s="29"/>
    </row>
    <row r="380" spans="2:24" x14ac:dyDescent="0.2">
      <c r="B380" s="41">
        <v>364</v>
      </c>
      <c r="C380" s="42"/>
      <c r="D380" s="42"/>
      <c r="E380" s="42"/>
      <c r="F380" s="42"/>
      <c r="G380" s="42"/>
      <c r="H380" s="42"/>
      <c r="I380" s="29"/>
      <c r="J380" s="6" t="str">
        <f t="shared" si="3094"/>
        <v/>
      </c>
      <c r="K380" s="43"/>
      <c r="L380" s="43"/>
      <c r="M380" s="43"/>
      <c r="N380" s="43"/>
      <c r="O380" s="43"/>
      <c r="P380" s="44" t="str">
        <f t="shared" si="3095"/>
        <v/>
      </c>
      <c r="Q380" s="26"/>
      <c r="R380" s="26"/>
      <c r="S380" s="26"/>
      <c r="T380" s="26"/>
      <c r="U380" s="26"/>
      <c r="V380" s="43"/>
      <c r="W380" s="26"/>
      <c r="X380" s="29"/>
    </row>
    <row r="381" spans="2:24" x14ac:dyDescent="0.2">
      <c r="B381" s="41">
        <v>365</v>
      </c>
      <c r="C381" s="42"/>
      <c r="D381" s="42"/>
      <c r="E381" s="42"/>
      <c r="F381" s="42"/>
      <c r="G381" s="42"/>
      <c r="H381" s="42"/>
      <c r="I381" s="29"/>
      <c r="J381" s="6" t="str">
        <f t="shared" si="3094"/>
        <v/>
      </c>
      <c r="K381" s="43"/>
      <c r="L381" s="43"/>
      <c r="M381" s="43"/>
      <c r="N381" s="43"/>
      <c r="O381" s="43"/>
      <c r="P381" s="44" t="str">
        <f t="shared" si="3095"/>
        <v/>
      </c>
      <c r="Q381" s="26"/>
      <c r="R381" s="26"/>
      <c r="S381" s="26"/>
      <c r="T381" s="26"/>
      <c r="U381" s="26"/>
      <c r="V381" s="43"/>
      <c r="W381" s="26"/>
      <c r="X381" s="29"/>
    </row>
    <row r="382" spans="2:24" x14ac:dyDescent="0.2">
      <c r="B382" s="41">
        <v>366</v>
      </c>
      <c r="C382" s="42"/>
      <c r="D382" s="42"/>
      <c r="E382" s="42"/>
      <c r="F382" s="42"/>
      <c r="G382" s="42"/>
      <c r="H382" s="42"/>
      <c r="I382" s="29"/>
      <c r="J382" s="6" t="str">
        <f t="shared" si="3094"/>
        <v/>
      </c>
      <c r="K382" s="43"/>
      <c r="L382" s="43"/>
      <c r="M382" s="43"/>
      <c r="N382" s="43"/>
      <c r="O382" s="43"/>
      <c r="P382" s="44" t="str">
        <f t="shared" si="3095"/>
        <v/>
      </c>
      <c r="Q382" s="26"/>
      <c r="R382" s="26"/>
      <c r="S382" s="26"/>
      <c r="T382" s="26"/>
      <c r="U382" s="26"/>
      <c r="V382" s="43"/>
      <c r="W382" s="26"/>
      <c r="X382" s="29"/>
    </row>
    <row r="383" spans="2:24" x14ac:dyDescent="0.2">
      <c r="B383" s="41">
        <v>367</v>
      </c>
      <c r="C383" s="42"/>
      <c r="D383" s="42"/>
      <c r="E383" s="42"/>
      <c r="F383" s="42"/>
      <c r="G383" s="42"/>
      <c r="H383" s="42"/>
      <c r="I383" s="29"/>
      <c r="J383" s="6" t="str">
        <f t="shared" si="3094"/>
        <v/>
      </c>
      <c r="K383" s="43"/>
      <c r="L383" s="43"/>
      <c r="M383" s="43"/>
      <c r="N383" s="43"/>
      <c r="O383" s="43"/>
      <c r="P383" s="44" t="str">
        <f t="shared" si="3095"/>
        <v/>
      </c>
      <c r="Q383" s="26"/>
      <c r="R383" s="26"/>
      <c r="S383" s="26"/>
      <c r="T383" s="26"/>
      <c r="U383" s="26"/>
      <c r="V383" s="43"/>
      <c r="W383" s="26"/>
      <c r="X383" s="29"/>
    </row>
    <row r="384" spans="2:24" x14ac:dyDescent="0.2">
      <c r="B384" s="41">
        <v>368</v>
      </c>
      <c r="C384" s="42"/>
      <c r="D384" s="42"/>
      <c r="E384" s="42"/>
      <c r="F384" s="42"/>
      <c r="G384" s="42"/>
      <c r="H384" s="42"/>
      <c r="I384" s="29"/>
      <c r="J384" s="6" t="str">
        <f t="shared" si="3094"/>
        <v/>
      </c>
      <c r="K384" s="43"/>
      <c r="L384" s="43"/>
      <c r="M384" s="43"/>
      <c r="N384" s="43"/>
      <c r="O384" s="43"/>
      <c r="P384" s="44" t="str">
        <f t="shared" si="3095"/>
        <v/>
      </c>
      <c r="Q384" s="26"/>
      <c r="R384" s="26"/>
      <c r="S384" s="26"/>
      <c r="T384" s="26"/>
      <c r="U384" s="26"/>
      <c r="V384" s="43"/>
      <c r="W384" s="26"/>
      <c r="X384" s="29"/>
    </row>
    <row r="385" spans="2:24" x14ac:dyDescent="0.2">
      <c r="B385" s="41">
        <v>369</v>
      </c>
      <c r="C385" s="42"/>
      <c r="D385" s="42"/>
      <c r="E385" s="42"/>
      <c r="F385" s="42"/>
      <c r="G385" s="42"/>
      <c r="H385" s="42"/>
      <c r="I385" s="29"/>
      <c r="J385" s="6" t="str">
        <f t="shared" si="3094"/>
        <v/>
      </c>
      <c r="K385" s="43"/>
      <c r="L385" s="43"/>
      <c r="M385" s="43"/>
      <c r="N385" s="43"/>
      <c r="O385" s="43"/>
      <c r="P385" s="44" t="str">
        <f t="shared" si="3095"/>
        <v/>
      </c>
      <c r="Q385" s="26"/>
      <c r="R385" s="26"/>
      <c r="S385" s="26"/>
      <c r="T385" s="26"/>
      <c r="U385" s="26"/>
      <c r="V385" s="43"/>
      <c r="W385" s="26"/>
      <c r="X385" s="29"/>
    </row>
    <row r="386" spans="2:24" x14ac:dyDescent="0.2">
      <c r="B386" s="41">
        <v>370</v>
      </c>
      <c r="C386" s="42"/>
      <c r="D386" s="42"/>
      <c r="E386" s="42"/>
      <c r="F386" s="42"/>
      <c r="G386" s="42"/>
      <c r="H386" s="42"/>
      <c r="I386" s="29"/>
      <c r="J386" s="6" t="str">
        <f t="shared" si="3094"/>
        <v/>
      </c>
      <c r="K386" s="43"/>
      <c r="L386" s="43"/>
      <c r="M386" s="43"/>
      <c r="N386" s="43"/>
      <c r="O386" s="43"/>
      <c r="P386" s="44" t="str">
        <f t="shared" si="3095"/>
        <v/>
      </c>
      <c r="Q386" s="26"/>
      <c r="R386" s="26"/>
      <c r="S386" s="26"/>
      <c r="T386" s="26"/>
      <c r="U386" s="26"/>
      <c r="V386" s="43"/>
      <c r="W386" s="26"/>
      <c r="X386" s="29"/>
    </row>
    <row r="387" spans="2:24" x14ac:dyDescent="0.2">
      <c r="B387" s="41">
        <v>371</v>
      </c>
      <c r="C387" s="42"/>
      <c r="D387" s="42"/>
      <c r="E387" s="42"/>
      <c r="F387" s="42"/>
      <c r="G387" s="42"/>
      <c r="H387" s="42"/>
      <c r="I387" s="29"/>
      <c r="J387" s="6" t="str">
        <f t="shared" si="3094"/>
        <v/>
      </c>
      <c r="K387" s="43"/>
      <c r="L387" s="43"/>
      <c r="M387" s="43"/>
      <c r="N387" s="43"/>
      <c r="O387" s="43"/>
      <c r="P387" s="44" t="str">
        <f t="shared" si="3095"/>
        <v/>
      </c>
      <c r="Q387" s="26"/>
      <c r="R387" s="26"/>
      <c r="S387" s="26"/>
      <c r="T387" s="26"/>
      <c r="U387" s="26"/>
      <c r="V387" s="43"/>
      <c r="W387" s="26"/>
      <c r="X387" s="29"/>
    </row>
    <row r="388" spans="2:24" x14ac:dyDescent="0.2">
      <c r="B388" s="41">
        <v>372</v>
      </c>
      <c r="C388" s="42"/>
      <c r="D388" s="42"/>
      <c r="E388" s="42"/>
      <c r="F388" s="42"/>
      <c r="G388" s="42"/>
      <c r="H388" s="42"/>
      <c r="I388" s="29"/>
      <c r="J388" s="6" t="str">
        <f t="shared" si="3094"/>
        <v/>
      </c>
      <c r="K388" s="43"/>
      <c r="L388" s="43"/>
      <c r="M388" s="43"/>
      <c r="N388" s="43"/>
      <c r="O388" s="43"/>
      <c r="P388" s="44" t="str">
        <f t="shared" si="3095"/>
        <v/>
      </c>
      <c r="Q388" s="26"/>
      <c r="R388" s="26"/>
      <c r="S388" s="26"/>
      <c r="T388" s="26"/>
      <c r="U388" s="26"/>
      <c r="V388" s="43"/>
      <c r="W388" s="26"/>
      <c r="X388" s="29"/>
    </row>
    <row r="389" spans="2:24" x14ac:dyDescent="0.2">
      <c r="B389" s="41">
        <v>373</v>
      </c>
      <c r="C389" s="42"/>
      <c r="D389" s="42"/>
      <c r="E389" s="42"/>
      <c r="F389" s="42"/>
      <c r="G389" s="42"/>
      <c r="H389" s="42"/>
      <c r="I389" s="29"/>
      <c r="J389" s="6" t="str">
        <f t="shared" si="3094"/>
        <v/>
      </c>
      <c r="K389" s="43"/>
      <c r="L389" s="43"/>
      <c r="M389" s="43"/>
      <c r="N389" s="43"/>
      <c r="O389" s="43"/>
      <c r="P389" s="44" t="str">
        <f t="shared" si="3095"/>
        <v/>
      </c>
      <c r="Q389" s="26"/>
      <c r="R389" s="26"/>
      <c r="S389" s="26"/>
      <c r="T389" s="26"/>
      <c r="U389" s="26"/>
      <c r="V389" s="43"/>
      <c r="W389" s="26"/>
      <c r="X389" s="29"/>
    </row>
    <row r="390" spans="2:24" x14ac:dyDescent="0.2">
      <c r="B390" s="41">
        <v>374</v>
      </c>
      <c r="C390" s="42"/>
      <c r="D390" s="42"/>
      <c r="E390" s="42"/>
      <c r="F390" s="42"/>
      <c r="G390" s="42"/>
      <c r="H390" s="42"/>
      <c r="I390" s="29"/>
      <c r="J390" s="6" t="str">
        <f t="shared" si="3094"/>
        <v/>
      </c>
      <c r="K390" s="43"/>
      <c r="L390" s="43"/>
      <c r="M390" s="43"/>
      <c r="N390" s="43"/>
      <c r="O390" s="43"/>
      <c r="P390" s="44" t="str">
        <f t="shared" si="3095"/>
        <v/>
      </c>
      <c r="Q390" s="26"/>
      <c r="R390" s="26"/>
      <c r="S390" s="26"/>
      <c r="T390" s="26"/>
      <c r="U390" s="26"/>
      <c r="V390" s="43"/>
      <c r="W390" s="26"/>
      <c r="X390" s="29"/>
    </row>
    <row r="391" spans="2:24" x14ac:dyDescent="0.2">
      <c r="B391" s="41">
        <v>375</v>
      </c>
      <c r="C391" s="42"/>
      <c r="D391" s="42"/>
      <c r="E391" s="42"/>
      <c r="F391" s="42"/>
      <c r="G391" s="42"/>
      <c r="H391" s="42"/>
      <c r="I391" s="29"/>
      <c r="J391" s="6" t="str">
        <f t="shared" si="3094"/>
        <v/>
      </c>
      <c r="K391" s="43"/>
      <c r="L391" s="43"/>
      <c r="M391" s="43"/>
      <c r="N391" s="43"/>
      <c r="O391" s="43"/>
      <c r="P391" s="44" t="str">
        <f t="shared" si="3095"/>
        <v/>
      </c>
      <c r="Q391" s="26"/>
      <c r="R391" s="26"/>
      <c r="S391" s="26"/>
      <c r="T391" s="26"/>
      <c r="U391" s="26"/>
      <c r="V391" s="43"/>
      <c r="W391" s="26"/>
      <c r="X391" s="29"/>
    </row>
    <row r="392" spans="2:24" x14ac:dyDescent="0.2">
      <c r="B392" s="41">
        <v>376</v>
      </c>
      <c r="C392" s="42"/>
      <c r="D392" s="42"/>
      <c r="E392" s="42"/>
      <c r="F392" s="42"/>
      <c r="G392" s="42"/>
      <c r="H392" s="42"/>
      <c r="I392" s="29"/>
      <c r="J392" s="6" t="str">
        <f t="shared" si="3094"/>
        <v/>
      </c>
      <c r="K392" s="43"/>
      <c r="L392" s="43"/>
      <c r="M392" s="43"/>
      <c r="N392" s="43"/>
      <c r="O392" s="43"/>
      <c r="P392" s="44" t="str">
        <f t="shared" si="3095"/>
        <v/>
      </c>
      <c r="Q392" s="26"/>
      <c r="R392" s="26"/>
      <c r="S392" s="26"/>
      <c r="T392" s="26"/>
      <c r="U392" s="26"/>
      <c r="V392" s="43"/>
      <c r="W392" s="26"/>
      <c r="X392" s="29"/>
    </row>
    <row r="393" spans="2:24" x14ac:dyDescent="0.2">
      <c r="B393" s="41">
        <v>377</v>
      </c>
      <c r="C393" s="42"/>
      <c r="D393" s="42"/>
      <c r="E393" s="42"/>
      <c r="F393" s="42"/>
      <c r="G393" s="42"/>
      <c r="H393" s="42"/>
      <c r="I393" s="29"/>
      <c r="J393" s="6" t="str">
        <f t="shared" si="3094"/>
        <v/>
      </c>
      <c r="K393" s="43"/>
      <c r="L393" s="43"/>
      <c r="M393" s="43"/>
      <c r="N393" s="43"/>
      <c r="O393" s="43"/>
      <c r="P393" s="44" t="str">
        <f t="shared" si="3095"/>
        <v/>
      </c>
      <c r="Q393" s="26"/>
      <c r="R393" s="26"/>
      <c r="S393" s="26"/>
      <c r="T393" s="26"/>
      <c r="U393" s="26"/>
      <c r="V393" s="43"/>
      <c r="W393" s="26"/>
      <c r="X393" s="29"/>
    </row>
    <row r="394" spans="2:24" x14ac:dyDescent="0.2">
      <c r="B394" s="41">
        <v>378</v>
      </c>
      <c r="C394" s="42"/>
      <c r="D394" s="42"/>
      <c r="E394" s="42"/>
      <c r="F394" s="42"/>
      <c r="G394" s="42"/>
      <c r="H394" s="42"/>
      <c r="I394" s="29"/>
      <c r="J394" s="6" t="str">
        <f t="shared" si="3094"/>
        <v/>
      </c>
      <c r="K394" s="43"/>
      <c r="L394" s="43"/>
      <c r="M394" s="43"/>
      <c r="N394" s="43"/>
      <c r="O394" s="43"/>
      <c r="P394" s="44" t="str">
        <f t="shared" si="3095"/>
        <v/>
      </c>
      <c r="Q394" s="26"/>
      <c r="R394" s="26"/>
      <c r="S394" s="26"/>
      <c r="T394" s="26"/>
      <c r="U394" s="26"/>
      <c r="V394" s="43"/>
      <c r="W394" s="26"/>
      <c r="X394" s="29"/>
    </row>
    <row r="395" spans="2:24" x14ac:dyDescent="0.2">
      <c r="B395" s="41">
        <v>379</v>
      </c>
      <c r="C395" s="42"/>
      <c r="D395" s="42"/>
      <c r="E395" s="42"/>
      <c r="F395" s="42"/>
      <c r="G395" s="42"/>
      <c r="H395" s="42"/>
      <c r="I395" s="29"/>
      <c r="J395" s="6" t="str">
        <f t="shared" si="3094"/>
        <v/>
      </c>
      <c r="K395" s="43"/>
      <c r="L395" s="43"/>
      <c r="M395" s="43"/>
      <c r="N395" s="43"/>
      <c r="O395" s="43"/>
      <c r="P395" s="44" t="str">
        <f t="shared" si="3095"/>
        <v/>
      </c>
      <c r="Q395" s="26"/>
      <c r="R395" s="26"/>
      <c r="S395" s="26"/>
      <c r="T395" s="26"/>
      <c r="U395" s="26"/>
      <c r="V395" s="43"/>
      <c r="W395" s="26"/>
      <c r="X395" s="29"/>
    </row>
    <row r="396" spans="2:24" x14ac:dyDescent="0.2">
      <c r="B396" s="41">
        <v>380</v>
      </c>
      <c r="C396" s="42"/>
      <c r="D396" s="42"/>
      <c r="E396" s="42"/>
      <c r="F396" s="42"/>
      <c r="G396" s="42"/>
      <c r="H396" s="42"/>
      <c r="I396" s="29"/>
      <c r="J396" s="6" t="str">
        <f t="shared" si="3094"/>
        <v/>
      </c>
      <c r="K396" s="43"/>
      <c r="L396" s="43"/>
      <c r="M396" s="43"/>
      <c r="N396" s="43"/>
      <c r="O396" s="43"/>
      <c r="P396" s="44" t="str">
        <f t="shared" si="3095"/>
        <v/>
      </c>
      <c r="Q396" s="26"/>
      <c r="R396" s="26"/>
      <c r="S396" s="26"/>
      <c r="T396" s="26"/>
      <c r="U396" s="26"/>
      <c r="V396" s="43"/>
      <c r="W396" s="26"/>
      <c r="X396" s="29"/>
    </row>
    <row r="397" spans="2:24" x14ac:dyDescent="0.2">
      <c r="B397" s="41">
        <v>381</v>
      </c>
      <c r="C397" s="42"/>
      <c r="D397" s="42"/>
      <c r="E397" s="42"/>
      <c r="F397" s="42"/>
      <c r="G397" s="42"/>
      <c r="H397" s="42"/>
      <c r="I397" s="29"/>
      <c r="J397" s="6" t="str">
        <f t="shared" si="3094"/>
        <v/>
      </c>
      <c r="K397" s="43"/>
      <c r="L397" s="43"/>
      <c r="M397" s="43"/>
      <c r="N397" s="43"/>
      <c r="O397" s="43"/>
      <c r="P397" s="44" t="str">
        <f t="shared" si="3095"/>
        <v/>
      </c>
      <c r="Q397" s="26"/>
      <c r="R397" s="26"/>
      <c r="S397" s="26"/>
      <c r="T397" s="26"/>
      <c r="U397" s="26"/>
      <c r="V397" s="43"/>
      <c r="W397" s="26"/>
      <c r="X397" s="29"/>
    </row>
    <row r="398" spans="2:24" x14ac:dyDescent="0.2">
      <c r="B398" s="41">
        <v>382</v>
      </c>
      <c r="C398" s="42"/>
      <c r="D398" s="42"/>
      <c r="E398" s="42"/>
      <c r="F398" s="42"/>
      <c r="G398" s="42"/>
      <c r="H398" s="42"/>
      <c r="I398" s="29"/>
      <c r="J398" s="6" t="str">
        <f t="shared" si="3094"/>
        <v/>
      </c>
      <c r="K398" s="43"/>
      <c r="L398" s="43"/>
      <c r="M398" s="43"/>
      <c r="N398" s="43"/>
      <c r="O398" s="43"/>
      <c r="P398" s="44" t="str">
        <f t="shared" si="3095"/>
        <v/>
      </c>
      <c r="Q398" s="26"/>
      <c r="R398" s="26"/>
      <c r="S398" s="26"/>
      <c r="T398" s="26"/>
      <c r="U398" s="26"/>
      <c r="V398" s="43"/>
      <c r="W398" s="26"/>
      <c r="X398" s="29"/>
    </row>
    <row r="399" spans="2:24" x14ac:dyDescent="0.2">
      <c r="B399" s="41">
        <v>383</v>
      </c>
      <c r="C399" s="42"/>
      <c r="D399" s="42"/>
      <c r="E399" s="42"/>
      <c r="F399" s="42"/>
      <c r="G399" s="42"/>
      <c r="H399" s="42"/>
      <c r="I399" s="29"/>
      <c r="J399" s="6" t="str">
        <f t="shared" si="3094"/>
        <v/>
      </c>
      <c r="K399" s="43"/>
      <c r="L399" s="43"/>
      <c r="M399" s="43"/>
      <c r="N399" s="43"/>
      <c r="O399" s="43"/>
      <c r="P399" s="44" t="str">
        <f t="shared" si="3095"/>
        <v/>
      </c>
      <c r="Q399" s="26"/>
      <c r="R399" s="26"/>
      <c r="S399" s="26"/>
      <c r="T399" s="26"/>
      <c r="U399" s="26"/>
      <c r="V399" s="43"/>
      <c r="W399" s="26"/>
      <c r="X399" s="29"/>
    </row>
    <row r="400" spans="2:24" x14ac:dyDescent="0.2">
      <c r="B400" s="41">
        <v>384</v>
      </c>
      <c r="C400" s="42"/>
      <c r="D400" s="42"/>
      <c r="E400" s="42"/>
      <c r="F400" s="42"/>
      <c r="G400" s="42"/>
      <c r="H400" s="42"/>
      <c r="I400" s="29"/>
      <c r="J400" s="6" t="str">
        <f t="shared" si="3094"/>
        <v/>
      </c>
      <c r="K400" s="43"/>
      <c r="L400" s="43"/>
      <c r="M400" s="43"/>
      <c r="N400" s="43"/>
      <c r="O400" s="43"/>
      <c r="P400" s="44" t="str">
        <f t="shared" si="3095"/>
        <v/>
      </c>
      <c r="Q400" s="26"/>
      <c r="R400" s="26"/>
      <c r="S400" s="26"/>
      <c r="T400" s="26"/>
      <c r="U400" s="26"/>
      <c r="V400" s="43"/>
      <c r="W400" s="26"/>
      <c r="X400" s="29"/>
    </row>
    <row r="401" spans="2:24" x14ac:dyDescent="0.2">
      <c r="B401" s="41">
        <v>385</v>
      </c>
      <c r="C401" s="42"/>
      <c r="D401" s="42"/>
      <c r="E401" s="42"/>
      <c r="F401" s="42"/>
      <c r="G401" s="42"/>
      <c r="H401" s="42"/>
      <c r="I401" s="29"/>
      <c r="J401" s="6" t="str">
        <f t="shared" si="3094"/>
        <v/>
      </c>
      <c r="K401" s="43"/>
      <c r="L401" s="43"/>
      <c r="M401" s="43"/>
      <c r="N401" s="43"/>
      <c r="O401" s="43"/>
      <c r="P401" s="44" t="str">
        <f t="shared" si="3095"/>
        <v/>
      </c>
      <c r="Q401" s="26"/>
      <c r="R401" s="26"/>
      <c r="S401" s="26"/>
      <c r="T401" s="26"/>
      <c r="U401" s="26"/>
      <c r="V401" s="43"/>
      <c r="W401" s="26"/>
      <c r="X401" s="29"/>
    </row>
    <row r="402" spans="2:24" x14ac:dyDescent="0.2">
      <c r="B402" s="41">
        <v>386</v>
      </c>
      <c r="C402" s="42"/>
      <c r="D402" s="42"/>
      <c r="E402" s="42"/>
      <c r="F402" s="42"/>
      <c r="G402" s="42"/>
      <c r="H402" s="42"/>
      <c r="I402" s="29"/>
      <c r="J402" s="6" t="str">
        <f t="shared" si="3094"/>
        <v/>
      </c>
      <c r="K402" s="43"/>
      <c r="L402" s="43"/>
      <c r="M402" s="43"/>
      <c r="N402" s="43"/>
      <c r="O402" s="43"/>
      <c r="P402" s="44" t="str">
        <f t="shared" si="3095"/>
        <v/>
      </c>
      <c r="Q402" s="26"/>
      <c r="R402" s="26"/>
      <c r="S402" s="26"/>
      <c r="T402" s="26"/>
      <c r="U402" s="26"/>
      <c r="V402" s="43"/>
      <c r="W402" s="26"/>
      <c r="X402" s="29"/>
    </row>
    <row r="403" spans="2:24" x14ac:dyDescent="0.2">
      <c r="B403" s="41">
        <v>387</v>
      </c>
      <c r="C403" s="42"/>
      <c r="D403" s="42"/>
      <c r="E403" s="42"/>
      <c r="F403" s="42"/>
      <c r="G403" s="42"/>
      <c r="H403" s="42"/>
      <c r="I403" s="29"/>
      <c r="J403" s="6" t="str">
        <f t="shared" si="3094"/>
        <v/>
      </c>
      <c r="K403" s="43"/>
      <c r="L403" s="43"/>
      <c r="M403" s="43"/>
      <c r="N403" s="43"/>
      <c r="O403" s="43"/>
      <c r="P403" s="44" t="str">
        <f t="shared" si="3095"/>
        <v/>
      </c>
      <c r="Q403" s="26"/>
      <c r="R403" s="26"/>
      <c r="S403" s="26"/>
      <c r="T403" s="26"/>
      <c r="U403" s="26"/>
      <c r="V403" s="43"/>
      <c r="W403" s="26"/>
      <c r="X403" s="29"/>
    </row>
    <row r="404" spans="2:24" x14ac:dyDescent="0.2">
      <c r="B404" s="41">
        <v>388</v>
      </c>
      <c r="C404" s="42"/>
      <c r="D404" s="42"/>
      <c r="E404" s="42"/>
      <c r="F404" s="42"/>
      <c r="G404" s="42"/>
      <c r="H404" s="42"/>
      <c r="I404" s="29"/>
      <c r="J404" s="6" t="str">
        <f t="shared" si="3094"/>
        <v/>
      </c>
      <c r="K404" s="43"/>
      <c r="L404" s="43"/>
      <c r="M404" s="43"/>
      <c r="N404" s="43"/>
      <c r="O404" s="43"/>
      <c r="P404" s="44" t="str">
        <f t="shared" si="3095"/>
        <v/>
      </c>
      <c r="Q404" s="26"/>
      <c r="R404" s="26"/>
      <c r="S404" s="26"/>
      <c r="T404" s="26"/>
      <c r="U404" s="26"/>
      <c r="V404" s="43"/>
      <c r="W404" s="26"/>
      <c r="X404" s="29"/>
    </row>
    <row r="405" spans="2:24" x14ac:dyDescent="0.2">
      <c r="B405" s="41">
        <v>389</v>
      </c>
      <c r="C405" s="42"/>
      <c r="D405" s="42"/>
      <c r="E405" s="42"/>
      <c r="F405" s="42"/>
      <c r="G405" s="42"/>
      <c r="H405" s="42"/>
      <c r="I405" s="29"/>
      <c r="J405" s="6" t="str">
        <f t="shared" si="3094"/>
        <v/>
      </c>
      <c r="K405" s="43"/>
      <c r="L405" s="43"/>
      <c r="M405" s="43"/>
      <c r="N405" s="43"/>
      <c r="O405" s="43"/>
      <c r="P405" s="44" t="str">
        <f t="shared" si="3095"/>
        <v/>
      </c>
      <c r="Q405" s="26"/>
      <c r="R405" s="26"/>
      <c r="S405" s="26"/>
      <c r="T405" s="26"/>
      <c r="U405" s="26"/>
      <c r="V405" s="43"/>
      <c r="W405" s="26"/>
      <c r="X405" s="29"/>
    </row>
    <row r="406" spans="2:24" x14ac:dyDescent="0.2">
      <c r="B406" s="41">
        <v>390</v>
      </c>
      <c r="C406" s="42"/>
      <c r="D406" s="42"/>
      <c r="E406" s="42"/>
      <c r="F406" s="42"/>
      <c r="G406" s="42"/>
      <c r="H406" s="42"/>
      <c r="I406" s="29"/>
      <c r="J406" s="6" t="str">
        <f t="shared" si="3094"/>
        <v/>
      </c>
      <c r="K406" s="43"/>
      <c r="L406" s="43"/>
      <c r="M406" s="43"/>
      <c r="N406" s="43"/>
      <c r="O406" s="43"/>
      <c r="P406" s="44" t="str">
        <f t="shared" si="3095"/>
        <v/>
      </c>
      <c r="Q406" s="26"/>
      <c r="R406" s="26"/>
      <c r="S406" s="26"/>
      <c r="T406" s="26"/>
      <c r="U406" s="26"/>
      <c r="V406" s="43"/>
      <c r="W406" s="26"/>
      <c r="X406" s="29"/>
    </row>
    <row r="407" spans="2:24" x14ac:dyDescent="0.2">
      <c r="B407" s="41">
        <v>391</v>
      </c>
      <c r="C407" s="42"/>
      <c r="D407" s="42"/>
      <c r="E407" s="42"/>
      <c r="F407" s="42"/>
      <c r="G407" s="42"/>
      <c r="H407" s="42"/>
      <c r="I407" s="29"/>
      <c r="J407" s="6" t="str">
        <f t="shared" si="3094"/>
        <v/>
      </c>
      <c r="K407" s="43"/>
      <c r="L407" s="43"/>
      <c r="M407" s="43"/>
      <c r="N407" s="43"/>
      <c r="O407" s="43"/>
      <c r="P407" s="44" t="str">
        <f t="shared" si="3095"/>
        <v/>
      </c>
      <c r="Q407" s="26"/>
      <c r="R407" s="26"/>
      <c r="S407" s="26"/>
      <c r="T407" s="26"/>
      <c r="U407" s="26"/>
      <c r="V407" s="43"/>
      <c r="W407" s="26"/>
      <c r="X407" s="29"/>
    </row>
    <row r="408" spans="2:24" x14ac:dyDescent="0.2">
      <c r="B408" s="41">
        <v>392</v>
      </c>
      <c r="C408" s="42"/>
      <c r="D408" s="42"/>
      <c r="E408" s="42"/>
      <c r="F408" s="42"/>
      <c r="G408" s="42"/>
      <c r="H408" s="42"/>
      <c r="I408" s="29"/>
      <c r="J408" s="6" t="str">
        <f t="shared" si="3094"/>
        <v/>
      </c>
      <c r="K408" s="43"/>
      <c r="L408" s="43"/>
      <c r="M408" s="43"/>
      <c r="N408" s="43"/>
      <c r="O408" s="43"/>
      <c r="P408" s="44" t="str">
        <f t="shared" si="3095"/>
        <v/>
      </c>
      <c r="Q408" s="26"/>
      <c r="R408" s="26"/>
      <c r="S408" s="26"/>
      <c r="T408" s="26"/>
      <c r="U408" s="26"/>
      <c r="V408" s="43"/>
      <c r="W408" s="26"/>
      <c r="X408" s="29"/>
    </row>
    <row r="409" spans="2:24" x14ac:dyDescent="0.2">
      <c r="B409" s="41">
        <v>393</v>
      </c>
      <c r="C409" s="42"/>
      <c r="D409" s="42"/>
      <c r="E409" s="42"/>
      <c r="F409" s="42"/>
      <c r="G409" s="42"/>
      <c r="H409" s="42"/>
      <c r="I409" s="29"/>
      <c r="J409" s="6" t="str">
        <f t="shared" ref="J409:J472" si="3096">IFERROR(IF(C409&lt;&gt;"",INDEX($ZL$17:$ZL$27,MATCH($C409,$ZK$17:$ZK$27,0)),""),30)</f>
        <v/>
      </c>
      <c r="K409" s="43"/>
      <c r="L409" s="43"/>
      <c r="M409" s="43"/>
      <c r="N409" s="43"/>
      <c r="O409" s="43"/>
      <c r="P409" s="44" t="str">
        <f t="shared" ref="P409:P472" si="3097">IFERROR(MIN(M409,O409*30/J409),"")</f>
        <v/>
      </c>
      <c r="Q409" s="26"/>
      <c r="R409" s="26"/>
      <c r="S409" s="26"/>
      <c r="T409" s="26"/>
      <c r="U409" s="26"/>
      <c r="V409" s="43"/>
      <c r="W409" s="26"/>
      <c r="X409" s="29"/>
    </row>
    <row r="410" spans="2:24" x14ac:dyDescent="0.2">
      <c r="B410" s="41">
        <v>394</v>
      </c>
      <c r="C410" s="42"/>
      <c r="D410" s="42"/>
      <c r="E410" s="42"/>
      <c r="F410" s="42"/>
      <c r="G410" s="42"/>
      <c r="H410" s="42"/>
      <c r="I410" s="29"/>
      <c r="J410" s="6" t="str">
        <f t="shared" si="3096"/>
        <v/>
      </c>
      <c r="K410" s="43"/>
      <c r="L410" s="43"/>
      <c r="M410" s="43"/>
      <c r="N410" s="43"/>
      <c r="O410" s="43"/>
      <c r="P410" s="44" t="str">
        <f t="shared" si="3097"/>
        <v/>
      </c>
      <c r="Q410" s="26"/>
      <c r="R410" s="26"/>
      <c r="S410" s="26"/>
      <c r="T410" s="26"/>
      <c r="U410" s="26"/>
      <c r="V410" s="43"/>
      <c r="W410" s="26"/>
      <c r="X410" s="29"/>
    </row>
    <row r="411" spans="2:24" x14ac:dyDescent="0.2">
      <c r="B411" s="41">
        <v>395</v>
      </c>
      <c r="C411" s="42"/>
      <c r="D411" s="42"/>
      <c r="E411" s="42"/>
      <c r="F411" s="42"/>
      <c r="G411" s="42"/>
      <c r="H411" s="42"/>
      <c r="I411" s="29"/>
      <c r="J411" s="6" t="str">
        <f t="shared" si="3096"/>
        <v/>
      </c>
      <c r="K411" s="43"/>
      <c r="L411" s="43"/>
      <c r="M411" s="43"/>
      <c r="N411" s="43"/>
      <c r="O411" s="43"/>
      <c r="P411" s="44" t="str">
        <f t="shared" si="3097"/>
        <v/>
      </c>
      <c r="Q411" s="26"/>
      <c r="R411" s="26"/>
      <c r="S411" s="26"/>
      <c r="T411" s="26"/>
      <c r="U411" s="26"/>
      <c r="V411" s="43"/>
      <c r="W411" s="26"/>
      <c r="X411" s="29"/>
    </row>
    <row r="412" spans="2:24" x14ac:dyDescent="0.2">
      <c r="B412" s="41">
        <v>396</v>
      </c>
      <c r="C412" s="42"/>
      <c r="D412" s="42"/>
      <c r="E412" s="42"/>
      <c r="F412" s="42"/>
      <c r="G412" s="42"/>
      <c r="H412" s="42"/>
      <c r="I412" s="29"/>
      <c r="J412" s="6" t="str">
        <f t="shared" si="3096"/>
        <v/>
      </c>
      <c r="K412" s="43"/>
      <c r="L412" s="43"/>
      <c r="M412" s="43"/>
      <c r="N412" s="43"/>
      <c r="O412" s="43"/>
      <c r="P412" s="44" t="str">
        <f t="shared" si="3097"/>
        <v/>
      </c>
      <c r="Q412" s="26"/>
      <c r="R412" s="26"/>
      <c r="S412" s="26"/>
      <c r="T412" s="26"/>
      <c r="U412" s="26"/>
      <c r="V412" s="43"/>
      <c r="W412" s="26"/>
      <c r="X412" s="29"/>
    </row>
    <row r="413" spans="2:24" x14ac:dyDescent="0.2">
      <c r="B413" s="41">
        <v>397</v>
      </c>
      <c r="C413" s="42"/>
      <c r="D413" s="42"/>
      <c r="E413" s="42"/>
      <c r="F413" s="42"/>
      <c r="G413" s="42"/>
      <c r="H413" s="42"/>
      <c r="I413" s="29"/>
      <c r="J413" s="6" t="str">
        <f t="shared" si="3096"/>
        <v/>
      </c>
      <c r="K413" s="43"/>
      <c r="L413" s="43"/>
      <c r="M413" s="43"/>
      <c r="N413" s="43"/>
      <c r="O413" s="43"/>
      <c r="P413" s="44" t="str">
        <f t="shared" si="3097"/>
        <v/>
      </c>
      <c r="Q413" s="26"/>
      <c r="R413" s="26"/>
      <c r="S413" s="26"/>
      <c r="T413" s="26"/>
      <c r="U413" s="26"/>
      <c r="V413" s="43"/>
      <c r="W413" s="26"/>
      <c r="X413" s="29"/>
    </row>
    <row r="414" spans="2:24" x14ac:dyDescent="0.2">
      <c r="B414" s="41">
        <v>398</v>
      </c>
      <c r="C414" s="42"/>
      <c r="D414" s="42"/>
      <c r="E414" s="42"/>
      <c r="F414" s="42"/>
      <c r="G414" s="42"/>
      <c r="H414" s="42"/>
      <c r="I414" s="29"/>
      <c r="J414" s="6" t="str">
        <f t="shared" si="3096"/>
        <v/>
      </c>
      <c r="K414" s="43"/>
      <c r="L414" s="43"/>
      <c r="M414" s="43"/>
      <c r="N414" s="43"/>
      <c r="O414" s="43"/>
      <c r="P414" s="44" t="str">
        <f t="shared" si="3097"/>
        <v/>
      </c>
      <c r="Q414" s="26"/>
      <c r="R414" s="26"/>
      <c r="S414" s="26"/>
      <c r="T414" s="26"/>
      <c r="U414" s="26"/>
      <c r="V414" s="43"/>
      <c r="W414" s="26"/>
      <c r="X414" s="29"/>
    </row>
    <row r="415" spans="2:24" x14ac:dyDescent="0.2">
      <c r="B415" s="41">
        <v>399</v>
      </c>
      <c r="C415" s="42"/>
      <c r="D415" s="42"/>
      <c r="E415" s="42"/>
      <c r="F415" s="42"/>
      <c r="G415" s="42"/>
      <c r="H415" s="42"/>
      <c r="I415" s="29"/>
      <c r="J415" s="6" t="str">
        <f t="shared" si="3096"/>
        <v/>
      </c>
      <c r="K415" s="43"/>
      <c r="L415" s="43"/>
      <c r="M415" s="43"/>
      <c r="N415" s="43"/>
      <c r="O415" s="43"/>
      <c r="P415" s="44" t="str">
        <f t="shared" si="3097"/>
        <v/>
      </c>
      <c r="Q415" s="26"/>
      <c r="R415" s="26"/>
      <c r="S415" s="26"/>
      <c r="T415" s="26"/>
      <c r="U415" s="26"/>
      <c r="V415" s="43"/>
      <c r="W415" s="26"/>
      <c r="X415" s="29"/>
    </row>
    <row r="416" spans="2:24" x14ac:dyDescent="0.2">
      <c r="B416" s="41">
        <v>400</v>
      </c>
      <c r="C416" s="42"/>
      <c r="D416" s="42"/>
      <c r="E416" s="42"/>
      <c r="F416" s="42"/>
      <c r="G416" s="42"/>
      <c r="H416" s="42"/>
      <c r="I416" s="29"/>
      <c r="J416" s="6" t="str">
        <f t="shared" si="3096"/>
        <v/>
      </c>
      <c r="K416" s="43"/>
      <c r="L416" s="43"/>
      <c r="M416" s="43"/>
      <c r="N416" s="43"/>
      <c r="O416" s="43"/>
      <c r="P416" s="44" t="str">
        <f t="shared" si="3097"/>
        <v/>
      </c>
      <c r="Q416" s="26"/>
      <c r="R416" s="26"/>
      <c r="S416" s="26"/>
      <c r="T416" s="26"/>
      <c r="U416" s="26"/>
      <c r="V416" s="43"/>
      <c r="W416" s="26"/>
      <c r="X416" s="29"/>
    </row>
    <row r="417" spans="2:24" x14ac:dyDescent="0.2">
      <c r="B417" s="41">
        <v>401</v>
      </c>
      <c r="C417" s="42"/>
      <c r="D417" s="42"/>
      <c r="E417" s="42"/>
      <c r="F417" s="42"/>
      <c r="G417" s="42"/>
      <c r="H417" s="42"/>
      <c r="I417" s="29"/>
      <c r="J417" s="6" t="str">
        <f t="shared" si="3096"/>
        <v/>
      </c>
      <c r="K417" s="43"/>
      <c r="L417" s="43"/>
      <c r="M417" s="43"/>
      <c r="N417" s="43"/>
      <c r="O417" s="43"/>
      <c r="P417" s="44" t="str">
        <f t="shared" si="3097"/>
        <v/>
      </c>
      <c r="Q417" s="26"/>
      <c r="R417" s="26"/>
      <c r="S417" s="26"/>
      <c r="T417" s="26"/>
      <c r="U417" s="26"/>
      <c r="V417" s="43"/>
      <c r="W417" s="26"/>
      <c r="X417" s="29"/>
    </row>
    <row r="418" spans="2:24" x14ac:dyDescent="0.2">
      <c r="B418" s="41">
        <v>402</v>
      </c>
      <c r="C418" s="42"/>
      <c r="D418" s="42"/>
      <c r="E418" s="42"/>
      <c r="F418" s="42"/>
      <c r="G418" s="42"/>
      <c r="H418" s="42"/>
      <c r="I418" s="29"/>
      <c r="J418" s="6" t="str">
        <f t="shared" si="3096"/>
        <v/>
      </c>
      <c r="K418" s="43"/>
      <c r="L418" s="43"/>
      <c r="M418" s="43"/>
      <c r="N418" s="43"/>
      <c r="O418" s="43"/>
      <c r="P418" s="44" t="str">
        <f t="shared" si="3097"/>
        <v/>
      </c>
      <c r="Q418" s="26"/>
      <c r="R418" s="26"/>
      <c r="S418" s="26"/>
      <c r="T418" s="26"/>
      <c r="U418" s="26"/>
      <c r="V418" s="43"/>
      <c r="W418" s="26"/>
      <c r="X418" s="29"/>
    </row>
    <row r="419" spans="2:24" x14ac:dyDescent="0.2">
      <c r="B419" s="41">
        <v>403</v>
      </c>
      <c r="C419" s="42"/>
      <c r="D419" s="42"/>
      <c r="E419" s="42"/>
      <c r="F419" s="42"/>
      <c r="G419" s="42"/>
      <c r="H419" s="42"/>
      <c r="I419" s="29"/>
      <c r="J419" s="6" t="str">
        <f t="shared" si="3096"/>
        <v/>
      </c>
      <c r="K419" s="43"/>
      <c r="L419" s="43"/>
      <c r="M419" s="43"/>
      <c r="N419" s="43"/>
      <c r="O419" s="43"/>
      <c r="P419" s="44" t="str">
        <f t="shared" si="3097"/>
        <v/>
      </c>
      <c r="Q419" s="26"/>
      <c r="R419" s="26"/>
      <c r="S419" s="26"/>
      <c r="T419" s="26"/>
      <c r="U419" s="26"/>
      <c r="V419" s="43"/>
      <c r="W419" s="26"/>
      <c r="X419" s="29"/>
    </row>
    <row r="420" spans="2:24" x14ac:dyDescent="0.2">
      <c r="B420" s="41">
        <v>404</v>
      </c>
      <c r="C420" s="42"/>
      <c r="D420" s="42"/>
      <c r="E420" s="42"/>
      <c r="F420" s="42"/>
      <c r="G420" s="42"/>
      <c r="H420" s="42"/>
      <c r="I420" s="29"/>
      <c r="J420" s="6" t="str">
        <f t="shared" si="3096"/>
        <v/>
      </c>
      <c r="K420" s="43"/>
      <c r="L420" s="43"/>
      <c r="M420" s="43"/>
      <c r="N420" s="43"/>
      <c r="O420" s="43"/>
      <c r="P420" s="44" t="str">
        <f t="shared" si="3097"/>
        <v/>
      </c>
      <c r="Q420" s="26"/>
      <c r="R420" s="26"/>
      <c r="S420" s="26"/>
      <c r="T420" s="26"/>
      <c r="U420" s="26"/>
      <c r="V420" s="43"/>
      <c r="W420" s="26"/>
      <c r="X420" s="29"/>
    </row>
    <row r="421" spans="2:24" x14ac:dyDescent="0.2">
      <c r="B421" s="41">
        <v>405</v>
      </c>
      <c r="C421" s="42"/>
      <c r="D421" s="42"/>
      <c r="E421" s="42"/>
      <c r="F421" s="42"/>
      <c r="G421" s="42"/>
      <c r="H421" s="42"/>
      <c r="I421" s="29"/>
      <c r="J421" s="6" t="str">
        <f t="shared" si="3096"/>
        <v/>
      </c>
      <c r="K421" s="43"/>
      <c r="L421" s="43"/>
      <c r="M421" s="43"/>
      <c r="N421" s="43"/>
      <c r="O421" s="43"/>
      <c r="P421" s="44" t="str">
        <f t="shared" si="3097"/>
        <v/>
      </c>
      <c r="Q421" s="26"/>
      <c r="R421" s="26"/>
      <c r="S421" s="26"/>
      <c r="T421" s="26"/>
      <c r="U421" s="26"/>
      <c r="V421" s="43"/>
      <c r="W421" s="26"/>
      <c r="X421" s="29"/>
    </row>
    <row r="422" spans="2:24" x14ac:dyDescent="0.2">
      <c r="B422" s="41">
        <v>406</v>
      </c>
      <c r="C422" s="42"/>
      <c r="D422" s="42"/>
      <c r="E422" s="42"/>
      <c r="F422" s="42"/>
      <c r="G422" s="42"/>
      <c r="H422" s="42"/>
      <c r="I422" s="29"/>
      <c r="J422" s="6" t="str">
        <f t="shared" si="3096"/>
        <v/>
      </c>
      <c r="K422" s="43"/>
      <c r="L422" s="43"/>
      <c r="M422" s="43"/>
      <c r="N422" s="43"/>
      <c r="O422" s="43"/>
      <c r="P422" s="44" t="str">
        <f t="shared" si="3097"/>
        <v/>
      </c>
      <c r="Q422" s="26"/>
      <c r="R422" s="26"/>
      <c r="S422" s="26"/>
      <c r="T422" s="26"/>
      <c r="U422" s="26"/>
      <c r="V422" s="43"/>
      <c r="W422" s="26"/>
      <c r="X422" s="29"/>
    </row>
    <row r="423" spans="2:24" x14ac:dyDescent="0.2">
      <c r="B423" s="41">
        <v>407</v>
      </c>
      <c r="C423" s="42"/>
      <c r="D423" s="42"/>
      <c r="E423" s="42"/>
      <c r="F423" s="42"/>
      <c r="G423" s="42"/>
      <c r="H423" s="42"/>
      <c r="I423" s="29"/>
      <c r="J423" s="6" t="str">
        <f t="shared" si="3096"/>
        <v/>
      </c>
      <c r="K423" s="43"/>
      <c r="L423" s="43"/>
      <c r="M423" s="43"/>
      <c r="N423" s="43"/>
      <c r="O423" s="43"/>
      <c r="P423" s="44" t="str">
        <f t="shared" si="3097"/>
        <v/>
      </c>
      <c r="Q423" s="26"/>
      <c r="R423" s="26"/>
      <c r="S423" s="26"/>
      <c r="T423" s="26"/>
      <c r="U423" s="26"/>
      <c r="V423" s="43"/>
      <c r="W423" s="26"/>
      <c r="X423" s="29"/>
    </row>
    <row r="424" spans="2:24" x14ac:dyDescent="0.2">
      <c r="B424" s="41">
        <v>408</v>
      </c>
      <c r="C424" s="42"/>
      <c r="D424" s="42"/>
      <c r="E424" s="42"/>
      <c r="F424" s="42"/>
      <c r="G424" s="42"/>
      <c r="H424" s="42"/>
      <c r="I424" s="29"/>
      <c r="J424" s="6" t="str">
        <f t="shared" si="3096"/>
        <v/>
      </c>
      <c r="K424" s="43"/>
      <c r="L424" s="43"/>
      <c r="M424" s="43"/>
      <c r="N424" s="43"/>
      <c r="O424" s="43"/>
      <c r="P424" s="44" t="str">
        <f t="shared" si="3097"/>
        <v/>
      </c>
      <c r="Q424" s="26"/>
      <c r="R424" s="26"/>
      <c r="S424" s="26"/>
      <c r="T424" s="26"/>
      <c r="U424" s="26"/>
      <c r="V424" s="43"/>
      <c r="W424" s="26"/>
      <c r="X424" s="29"/>
    </row>
    <row r="425" spans="2:24" x14ac:dyDescent="0.2">
      <c r="B425" s="41">
        <v>409</v>
      </c>
      <c r="C425" s="42"/>
      <c r="D425" s="42"/>
      <c r="E425" s="42"/>
      <c r="F425" s="42"/>
      <c r="G425" s="42"/>
      <c r="H425" s="42"/>
      <c r="I425" s="29"/>
      <c r="J425" s="6" t="str">
        <f t="shared" si="3096"/>
        <v/>
      </c>
      <c r="K425" s="43"/>
      <c r="L425" s="43"/>
      <c r="M425" s="43"/>
      <c r="N425" s="43"/>
      <c r="O425" s="43"/>
      <c r="P425" s="44" t="str">
        <f t="shared" si="3097"/>
        <v/>
      </c>
      <c r="Q425" s="26"/>
      <c r="R425" s="26"/>
      <c r="S425" s="26"/>
      <c r="T425" s="26"/>
      <c r="U425" s="26"/>
      <c r="V425" s="43"/>
      <c r="W425" s="26"/>
      <c r="X425" s="29"/>
    </row>
    <row r="426" spans="2:24" x14ac:dyDescent="0.2">
      <c r="B426" s="41">
        <v>410</v>
      </c>
      <c r="C426" s="42"/>
      <c r="D426" s="42"/>
      <c r="E426" s="42"/>
      <c r="F426" s="42"/>
      <c r="G426" s="42"/>
      <c r="H426" s="42"/>
      <c r="I426" s="29"/>
      <c r="J426" s="6" t="str">
        <f t="shared" si="3096"/>
        <v/>
      </c>
      <c r="K426" s="43"/>
      <c r="L426" s="43"/>
      <c r="M426" s="43"/>
      <c r="N426" s="43"/>
      <c r="O426" s="43"/>
      <c r="P426" s="44" t="str">
        <f t="shared" si="3097"/>
        <v/>
      </c>
      <c r="Q426" s="26"/>
      <c r="R426" s="26"/>
      <c r="S426" s="26"/>
      <c r="T426" s="26"/>
      <c r="U426" s="26"/>
      <c r="V426" s="43"/>
      <c r="W426" s="26"/>
      <c r="X426" s="29"/>
    </row>
    <row r="427" spans="2:24" x14ac:dyDescent="0.2">
      <c r="B427" s="41">
        <v>411</v>
      </c>
      <c r="C427" s="42"/>
      <c r="D427" s="42"/>
      <c r="E427" s="42"/>
      <c r="F427" s="42"/>
      <c r="G427" s="42"/>
      <c r="H427" s="42"/>
      <c r="I427" s="29"/>
      <c r="J427" s="6" t="str">
        <f t="shared" si="3096"/>
        <v/>
      </c>
      <c r="K427" s="43"/>
      <c r="L427" s="43"/>
      <c r="M427" s="43"/>
      <c r="N427" s="43"/>
      <c r="O427" s="43"/>
      <c r="P427" s="44" t="str">
        <f t="shared" si="3097"/>
        <v/>
      </c>
      <c r="Q427" s="26"/>
      <c r="R427" s="26"/>
      <c r="S427" s="26"/>
      <c r="T427" s="26"/>
      <c r="U427" s="26"/>
      <c r="V427" s="43"/>
      <c r="W427" s="26"/>
      <c r="X427" s="29"/>
    </row>
    <row r="428" spans="2:24" x14ac:dyDescent="0.2">
      <c r="B428" s="41">
        <v>412</v>
      </c>
      <c r="C428" s="42"/>
      <c r="D428" s="42"/>
      <c r="E428" s="42"/>
      <c r="F428" s="42"/>
      <c r="G428" s="42"/>
      <c r="H428" s="42"/>
      <c r="I428" s="29"/>
      <c r="J428" s="6" t="str">
        <f t="shared" si="3096"/>
        <v/>
      </c>
      <c r="K428" s="43"/>
      <c r="L428" s="43"/>
      <c r="M428" s="43"/>
      <c r="N428" s="43"/>
      <c r="O428" s="43"/>
      <c r="P428" s="44" t="str">
        <f t="shared" si="3097"/>
        <v/>
      </c>
      <c r="Q428" s="26"/>
      <c r="R428" s="26"/>
      <c r="S428" s="26"/>
      <c r="T428" s="26"/>
      <c r="U428" s="26"/>
      <c r="V428" s="43"/>
      <c r="W428" s="26"/>
      <c r="X428" s="29"/>
    </row>
    <row r="429" spans="2:24" x14ac:dyDescent="0.2">
      <c r="B429" s="41">
        <v>413</v>
      </c>
      <c r="C429" s="42"/>
      <c r="D429" s="42"/>
      <c r="E429" s="42"/>
      <c r="F429" s="42"/>
      <c r="G429" s="42"/>
      <c r="H429" s="42"/>
      <c r="I429" s="29"/>
      <c r="J429" s="6" t="str">
        <f t="shared" si="3096"/>
        <v/>
      </c>
      <c r="K429" s="43"/>
      <c r="L429" s="43"/>
      <c r="M429" s="43"/>
      <c r="N429" s="43"/>
      <c r="O429" s="43"/>
      <c r="P429" s="44" t="str">
        <f t="shared" si="3097"/>
        <v/>
      </c>
      <c r="Q429" s="26"/>
      <c r="R429" s="26"/>
      <c r="S429" s="26"/>
      <c r="T429" s="26"/>
      <c r="U429" s="26"/>
      <c r="V429" s="43"/>
      <c r="W429" s="26"/>
      <c r="X429" s="29"/>
    </row>
    <row r="430" spans="2:24" x14ac:dyDescent="0.2">
      <c r="B430" s="41">
        <v>414</v>
      </c>
      <c r="C430" s="42"/>
      <c r="D430" s="42"/>
      <c r="E430" s="42"/>
      <c r="F430" s="42"/>
      <c r="G430" s="42"/>
      <c r="H430" s="42"/>
      <c r="I430" s="29"/>
      <c r="J430" s="6" t="str">
        <f t="shared" si="3096"/>
        <v/>
      </c>
      <c r="K430" s="43"/>
      <c r="L430" s="43"/>
      <c r="M430" s="43"/>
      <c r="N430" s="43"/>
      <c r="O430" s="43"/>
      <c r="P430" s="44" t="str">
        <f t="shared" si="3097"/>
        <v/>
      </c>
      <c r="Q430" s="26"/>
      <c r="R430" s="26"/>
      <c r="S430" s="26"/>
      <c r="T430" s="26"/>
      <c r="U430" s="26"/>
      <c r="V430" s="43"/>
      <c r="W430" s="26"/>
      <c r="X430" s="29"/>
    </row>
    <row r="431" spans="2:24" x14ac:dyDescent="0.2">
      <c r="B431" s="41">
        <v>415</v>
      </c>
      <c r="C431" s="42"/>
      <c r="D431" s="42"/>
      <c r="E431" s="42"/>
      <c r="F431" s="42"/>
      <c r="G431" s="42"/>
      <c r="H431" s="42"/>
      <c r="I431" s="29"/>
      <c r="J431" s="6" t="str">
        <f t="shared" si="3096"/>
        <v/>
      </c>
      <c r="K431" s="43"/>
      <c r="L431" s="43"/>
      <c r="M431" s="43"/>
      <c r="N431" s="43"/>
      <c r="O431" s="43"/>
      <c r="P431" s="44" t="str">
        <f t="shared" si="3097"/>
        <v/>
      </c>
      <c r="Q431" s="26"/>
      <c r="R431" s="26"/>
      <c r="S431" s="26"/>
      <c r="T431" s="26"/>
      <c r="U431" s="26"/>
      <c r="V431" s="43"/>
      <c r="W431" s="26"/>
      <c r="X431" s="29"/>
    </row>
    <row r="432" spans="2:24" x14ac:dyDescent="0.2">
      <c r="B432" s="41">
        <v>416</v>
      </c>
      <c r="C432" s="42"/>
      <c r="D432" s="42"/>
      <c r="E432" s="42"/>
      <c r="F432" s="42"/>
      <c r="G432" s="42"/>
      <c r="H432" s="42"/>
      <c r="I432" s="29"/>
      <c r="J432" s="6" t="str">
        <f t="shared" si="3096"/>
        <v/>
      </c>
      <c r="K432" s="43"/>
      <c r="L432" s="43"/>
      <c r="M432" s="43"/>
      <c r="N432" s="43"/>
      <c r="O432" s="43"/>
      <c r="P432" s="44" t="str">
        <f t="shared" si="3097"/>
        <v/>
      </c>
      <c r="Q432" s="26"/>
      <c r="R432" s="26"/>
      <c r="S432" s="26"/>
      <c r="T432" s="26"/>
      <c r="U432" s="26"/>
      <c r="V432" s="43"/>
      <c r="W432" s="26"/>
      <c r="X432" s="29"/>
    </row>
    <row r="433" spans="2:24" x14ac:dyDescent="0.2">
      <c r="B433" s="41">
        <v>417</v>
      </c>
      <c r="C433" s="42"/>
      <c r="D433" s="42"/>
      <c r="E433" s="42"/>
      <c r="F433" s="42"/>
      <c r="G433" s="42"/>
      <c r="H433" s="42"/>
      <c r="I433" s="29"/>
      <c r="J433" s="6" t="str">
        <f t="shared" si="3096"/>
        <v/>
      </c>
      <c r="K433" s="43"/>
      <c r="L433" s="43"/>
      <c r="M433" s="43"/>
      <c r="N433" s="43"/>
      <c r="O433" s="43"/>
      <c r="P433" s="44" t="str">
        <f t="shared" si="3097"/>
        <v/>
      </c>
      <c r="Q433" s="26"/>
      <c r="R433" s="26"/>
      <c r="S433" s="26"/>
      <c r="T433" s="26"/>
      <c r="U433" s="26"/>
      <c r="V433" s="43"/>
      <c r="W433" s="26"/>
      <c r="X433" s="29"/>
    </row>
    <row r="434" spans="2:24" x14ac:dyDescent="0.2">
      <c r="B434" s="41">
        <v>418</v>
      </c>
      <c r="C434" s="42"/>
      <c r="D434" s="42"/>
      <c r="E434" s="42"/>
      <c r="F434" s="42"/>
      <c r="G434" s="42"/>
      <c r="H434" s="42"/>
      <c r="I434" s="29"/>
      <c r="J434" s="6" t="str">
        <f t="shared" si="3096"/>
        <v/>
      </c>
      <c r="K434" s="43"/>
      <c r="L434" s="43"/>
      <c r="M434" s="43"/>
      <c r="N434" s="43"/>
      <c r="O434" s="43"/>
      <c r="P434" s="44" t="str">
        <f t="shared" si="3097"/>
        <v/>
      </c>
      <c r="Q434" s="26"/>
      <c r="R434" s="26"/>
      <c r="S434" s="26"/>
      <c r="T434" s="26"/>
      <c r="U434" s="26"/>
      <c r="V434" s="43"/>
      <c r="W434" s="26"/>
      <c r="X434" s="29"/>
    </row>
    <row r="435" spans="2:24" x14ac:dyDescent="0.2">
      <c r="B435" s="41">
        <v>419</v>
      </c>
      <c r="C435" s="42"/>
      <c r="D435" s="42"/>
      <c r="E435" s="42"/>
      <c r="F435" s="42"/>
      <c r="G435" s="42"/>
      <c r="H435" s="42"/>
      <c r="I435" s="29"/>
      <c r="J435" s="6" t="str">
        <f t="shared" si="3096"/>
        <v/>
      </c>
      <c r="K435" s="43"/>
      <c r="L435" s="43"/>
      <c r="M435" s="43"/>
      <c r="N435" s="43"/>
      <c r="O435" s="43"/>
      <c r="P435" s="44" t="str">
        <f t="shared" si="3097"/>
        <v/>
      </c>
      <c r="Q435" s="26"/>
      <c r="R435" s="26"/>
      <c r="S435" s="26"/>
      <c r="T435" s="26"/>
      <c r="U435" s="26"/>
      <c r="V435" s="43"/>
      <c r="W435" s="26"/>
      <c r="X435" s="29"/>
    </row>
    <row r="436" spans="2:24" x14ac:dyDescent="0.2">
      <c r="B436" s="41">
        <v>420</v>
      </c>
      <c r="C436" s="42"/>
      <c r="D436" s="42"/>
      <c r="E436" s="42"/>
      <c r="F436" s="42"/>
      <c r="G436" s="42"/>
      <c r="H436" s="42"/>
      <c r="I436" s="29"/>
      <c r="J436" s="6" t="str">
        <f t="shared" si="3096"/>
        <v/>
      </c>
      <c r="K436" s="43"/>
      <c r="L436" s="43"/>
      <c r="M436" s="43"/>
      <c r="N436" s="43"/>
      <c r="O436" s="43"/>
      <c r="P436" s="44" t="str">
        <f t="shared" si="3097"/>
        <v/>
      </c>
      <c r="Q436" s="26"/>
      <c r="R436" s="26"/>
      <c r="S436" s="26"/>
      <c r="T436" s="26"/>
      <c r="U436" s="26"/>
      <c r="V436" s="43"/>
      <c r="W436" s="26"/>
      <c r="X436" s="29"/>
    </row>
    <row r="437" spans="2:24" x14ac:dyDescent="0.2">
      <c r="B437" s="41">
        <v>421</v>
      </c>
      <c r="C437" s="42"/>
      <c r="D437" s="42"/>
      <c r="E437" s="42"/>
      <c r="F437" s="42"/>
      <c r="G437" s="42"/>
      <c r="H437" s="42"/>
      <c r="I437" s="29"/>
      <c r="J437" s="6" t="str">
        <f t="shared" si="3096"/>
        <v/>
      </c>
      <c r="K437" s="43"/>
      <c r="L437" s="43"/>
      <c r="M437" s="43"/>
      <c r="N437" s="43"/>
      <c r="O437" s="43"/>
      <c r="P437" s="44" t="str">
        <f t="shared" si="3097"/>
        <v/>
      </c>
      <c r="Q437" s="26"/>
      <c r="R437" s="26"/>
      <c r="S437" s="26"/>
      <c r="T437" s="26"/>
      <c r="U437" s="26"/>
      <c r="V437" s="43"/>
      <c r="W437" s="26"/>
      <c r="X437" s="29"/>
    </row>
    <row r="438" spans="2:24" x14ac:dyDescent="0.2">
      <c r="B438" s="41">
        <v>422</v>
      </c>
      <c r="C438" s="42"/>
      <c r="D438" s="42"/>
      <c r="E438" s="42"/>
      <c r="F438" s="42"/>
      <c r="G438" s="42"/>
      <c r="H438" s="42"/>
      <c r="I438" s="29"/>
      <c r="J438" s="6" t="str">
        <f t="shared" si="3096"/>
        <v/>
      </c>
      <c r="K438" s="43"/>
      <c r="L438" s="43"/>
      <c r="M438" s="43"/>
      <c r="N438" s="43"/>
      <c r="O438" s="43"/>
      <c r="P438" s="44" t="str">
        <f t="shared" si="3097"/>
        <v/>
      </c>
      <c r="Q438" s="26"/>
      <c r="R438" s="26"/>
      <c r="S438" s="26"/>
      <c r="T438" s="26"/>
      <c r="U438" s="26"/>
      <c r="V438" s="43"/>
      <c r="W438" s="26"/>
      <c r="X438" s="29"/>
    </row>
    <row r="439" spans="2:24" x14ac:dyDescent="0.2">
      <c r="B439" s="41">
        <v>423</v>
      </c>
      <c r="C439" s="42"/>
      <c r="D439" s="42"/>
      <c r="E439" s="42"/>
      <c r="F439" s="42"/>
      <c r="G439" s="42"/>
      <c r="H439" s="42"/>
      <c r="I439" s="29"/>
      <c r="J439" s="6" t="str">
        <f t="shared" si="3096"/>
        <v/>
      </c>
      <c r="K439" s="43"/>
      <c r="L439" s="43"/>
      <c r="M439" s="43"/>
      <c r="N439" s="43"/>
      <c r="O439" s="43"/>
      <c r="P439" s="44" t="str">
        <f t="shared" si="3097"/>
        <v/>
      </c>
      <c r="Q439" s="26"/>
      <c r="R439" s="26"/>
      <c r="S439" s="26"/>
      <c r="T439" s="26"/>
      <c r="U439" s="26"/>
      <c r="V439" s="43"/>
      <c r="W439" s="26"/>
      <c r="X439" s="29"/>
    </row>
    <row r="440" spans="2:24" x14ac:dyDescent="0.2">
      <c r="B440" s="41">
        <v>424</v>
      </c>
      <c r="C440" s="42"/>
      <c r="D440" s="42"/>
      <c r="E440" s="42"/>
      <c r="F440" s="42"/>
      <c r="G440" s="42"/>
      <c r="H440" s="42"/>
      <c r="I440" s="29"/>
      <c r="J440" s="6" t="str">
        <f t="shared" si="3096"/>
        <v/>
      </c>
      <c r="K440" s="43"/>
      <c r="L440" s="43"/>
      <c r="M440" s="43"/>
      <c r="N440" s="43"/>
      <c r="O440" s="43"/>
      <c r="P440" s="44" t="str">
        <f t="shared" si="3097"/>
        <v/>
      </c>
      <c r="Q440" s="26"/>
      <c r="R440" s="26"/>
      <c r="S440" s="26"/>
      <c r="T440" s="26"/>
      <c r="U440" s="26"/>
      <c r="V440" s="43"/>
      <c r="W440" s="26"/>
      <c r="X440" s="29"/>
    </row>
    <row r="441" spans="2:24" x14ac:dyDescent="0.2">
      <c r="B441" s="41">
        <v>425</v>
      </c>
      <c r="C441" s="42"/>
      <c r="D441" s="42"/>
      <c r="E441" s="42"/>
      <c r="F441" s="42"/>
      <c r="G441" s="42"/>
      <c r="H441" s="42"/>
      <c r="I441" s="29"/>
      <c r="J441" s="6" t="str">
        <f t="shared" si="3096"/>
        <v/>
      </c>
      <c r="K441" s="43"/>
      <c r="L441" s="43"/>
      <c r="M441" s="43"/>
      <c r="N441" s="43"/>
      <c r="O441" s="43"/>
      <c r="P441" s="44" t="str">
        <f t="shared" si="3097"/>
        <v/>
      </c>
      <c r="Q441" s="26"/>
      <c r="R441" s="26"/>
      <c r="S441" s="26"/>
      <c r="T441" s="26"/>
      <c r="U441" s="26"/>
      <c r="V441" s="43"/>
      <c r="W441" s="26"/>
      <c r="X441" s="29"/>
    </row>
    <row r="442" spans="2:24" x14ac:dyDescent="0.2">
      <c r="B442" s="41">
        <v>426</v>
      </c>
      <c r="C442" s="42"/>
      <c r="D442" s="42"/>
      <c r="E442" s="42"/>
      <c r="F442" s="42"/>
      <c r="G442" s="42"/>
      <c r="H442" s="42"/>
      <c r="I442" s="29"/>
      <c r="J442" s="6" t="str">
        <f t="shared" si="3096"/>
        <v/>
      </c>
      <c r="K442" s="43"/>
      <c r="L442" s="43"/>
      <c r="M442" s="43"/>
      <c r="N442" s="43"/>
      <c r="O442" s="43"/>
      <c r="P442" s="44" t="str">
        <f t="shared" si="3097"/>
        <v/>
      </c>
      <c r="Q442" s="26"/>
      <c r="R442" s="26"/>
      <c r="S442" s="26"/>
      <c r="T442" s="26"/>
      <c r="U442" s="26"/>
      <c r="V442" s="43"/>
      <c r="W442" s="26"/>
      <c r="X442" s="29"/>
    </row>
    <row r="443" spans="2:24" x14ac:dyDescent="0.2">
      <c r="B443" s="41">
        <v>427</v>
      </c>
      <c r="C443" s="42"/>
      <c r="D443" s="42"/>
      <c r="E443" s="42"/>
      <c r="F443" s="42"/>
      <c r="G443" s="42"/>
      <c r="H443" s="42"/>
      <c r="I443" s="29"/>
      <c r="J443" s="6" t="str">
        <f t="shared" si="3096"/>
        <v/>
      </c>
      <c r="K443" s="43"/>
      <c r="L443" s="43"/>
      <c r="M443" s="43"/>
      <c r="N443" s="43"/>
      <c r="O443" s="43"/>
      <c r="P443" s="44" t="str">
        <f t="shared" si="3097"/>
        <v/>
      </c>
      <c r="Q443" s="26"/>
      <c r="R443" s="26"/>
      <c r="S443" s="26"/>
      <c r="T443" s="26"/>
      <c r="U443" s="26"/>
      <c r="V443" s="43"/>
      <c r="W443" s="26"/>
      <c r="X443" s="29"/>
    </row>
    <row r="444" spans="2:24" x14ac:dyDescent="0.2">
      <c r="B444" s="41">
        <v>428</v>
      </c>
      <c r="C444" s="42"/>
      <c r="D444" s="42"/>
      <c r="E444" s="42"/>
      <c r="F444" s="42"/>
      <c r="G444" s="42"/>
      <c r="H444" s="42"/>
      <c r="I444" s="29"/>
      <c r="J444" s="6" t="str">
        <f t="shared" si="3096"/>
        <v/>
      </c>
      <c r="K444" s="43"/>
      <c r="L444" s="43"/>
      <c r="M444" s="43"/>
      <c r="N444" s="43"/>
      <c r="O444" s="43"/>
      <c r="P444" s="44" t="str">
        <f t="shared" si="3097"/>
        <v/>
      </c>
      <c r="Q444" s="26"/>
      <c r="R444" s="26"/>
      <c r="S444" s="26"/>
      <c r="T444" s="26"/>
      <c r="U444" s="26"/>
      <c r="V444" s="43"/>
      <c r="W444" s="26"/>
      <c r="X444" s="29"/>
    </row>
    <row r="445" spans="2:24" x14ac:dyDescent="0.2">
      <c r="B445" s="41">
        <v>429</v>
      </c>
      <c r="C445" s="42"/>
      <c r="D445" s="42"/>
      <c r="E445" s="42"/>
      <c r="F445" s="42"/>
      <c r="G445" s="42"/>
      <c r="H445" s="42"/>
      <c r="I445" s="29"/>
      <c r="J445" s="6" t="str">
        <f t="shared" si="3096"/>
        <v/>
      </c>
      <c r="K445" s="43"/>
      <c r="L445" s="43"/>
      <c r="M445" s="43"/>
      <c r="N445" s="43"/>
      <c r="O445" s="43"/>
      <c r="P445" s="44" t="str">
        <f t="shared" si="3097"/>
        <v/>
      </c>
      <c r="Q445" s="26"/>
      <c r="R445" s="26"/>
      <c r="S445" s="26"/>
      <c r="T445" s="26"/>
      <c r="U445" s="26"/>
      <c r="V445" s="43"/>
      <c r="W445" s="26"/>
      <c r="X445" s="29"/>
    </row>
    <row r="446" spans="2:24" x14ac:dyDescent="0.2">
      <c r="B446" s="41">
        <v>430</v>
      </c>
      <c r="C446" s="42"/>
      <c r="D446" s="42"/>
      <c r="E446" s="42"/>
      <c r="F446" s="42"/>
      <c r="G446" s="42"/>
      <c r="H446" s="42"/>
      <c r="I446" s="29"/>
      <c r="J446" s="6" t="str">
        <f t="shared" si="3096"/>
        <v/>
      </c>
      <c r="K446" s="43"/>
      <c r="L446" s="43"/>
      <c r="M446" s="43"/>
      <c r="N446" s="43"/>
      <c r="O446" s="43"/>
      <c r="P446" s="44" t="str">
        <f t="shared" si="3097"/>
        <v/>
      </c>
      <c r="Q446" s="26"/>
      <c r="R446" s="26"/>
      <c r="S446" s="26"/>
      <c r="T446" s="26"/>
      <c r="U446" s="26"/>
      <c r="V446" s="43"/>
      <c r="W446" s="26"/>
      <c r="X446" s="29"/>
    </row>
    <row r="447" spans="2:24" x14ac:dyDescent="0.2">
      <c r="B447" s="41">
        <v>431</v>
      </c>
      <c r="C447" s="42"/>
      <c r="D447" s="42"/>
      <c r="E447" s="42"/>
      <c r="F447" s="42"/>
      <c r="G447" s="42"/>
      <c r="H447" s="42"/>
      <c r="I447" s="29"/>
      <c r="J447" s="6" t="str">
        <f t="shared" si="3096"/>
        <v/>
      </c>
      <c r="K447" s="43"/>
      <c r="L447" s="43"/>
      <c r="M447" s="43"/>
      <c r="N447" s="43"/>
      <c r="O447" s="43"/>
      <c r="P447" s="44" t="str">
        <f t="shared" si="3097"/>
        <v/>
      </c>
      <c r="Q447" s="26"/>
      <c r="R447" s="26"/>
      <c r="S447" s="26"/>
      <c r="T447" s="26"/>
      <c r="U447" s="26"/>
      <c r="V447" s="43"/>
      <c r="W447" s="26"/>
      <c r="X447" s="29"/>
    </row>
    <row r="448" spans="2:24" x14ac:dyDescent="0.2">
      <c r="B448" s="41">
        <v>432</v>
      </c>
      <c r="C448" s="42"/>
      <c r="D448" s="42"/>
      <c r="E448" s="42"/>
      <c r="F448" s="42"/>
      <c r="G448" s="42"/>
      <c r="H448" s="42"/>
      <c r="I448" s="29"/>
      <c r="J448" s="6" t="str">
        <f t="shared" si="3096"/>
        <v/>
      </c>
      <c r="K448" s="43"/>
      <c r="L448" s="43"/>
      <c r="M448" s="43"/>
      <c r="N448" s="43"/>
      <c r="O448" s="43"/>
      <c r="P448" s="44" t="str">
        <f t="shared" si="3097"/>
        <v/>
      </c>
      <c r="Q448" s="26"/>
      <c r="R448" s="26"/>
      <c r="S448" s="26"/>
      <c r="T448" s="26"/>
      <c r="U448" s="26"/>
      <c r="V448" s="43"/>
      <c r="W448" s="26"/>
      <c r="X448" s="29"/>
    </row>
    <row r="449" spans="2:24" x14ac:dyDescent="0.2">
      <c r="B449" s="41">
        <v>433</v>
      </c>
      <c r="C449" s="42"/>
      <c r="D449" s="42"/>
      <c r="E449" s="42"/>
      <c r="F449" s="42"/>
      <c r="G449" s="42"/>
      <c r="H449" s="42"/>
      <c r="I449" s="29"/>
      <c r="J449" s="6" t="str">
        <f t="shared" si="3096"/>
        <v/>
      </c>
      <c r="K449" s="43"/>
      <c r="L449" s="43"/>
      <c r="M449" s="43"/>
      <c r="N449" s="43"/>
      <c r="O449" s="43"/>
      <c r="P449" s="44" t="str">
        <f t="shared" si="3097"/>
        <v/>
      </c>
      <c r="Q449" s="26"/>
      <c r="R449" s="26"/>
      <c r="S449" s="26"/>
      <c r="T449" s="26"/>
      <c r="U449" s="26"/>
      <c r="V449" s="43"/>
      <c r="W449" s="26"/>
      <c r="X449" s="29"/>
    </row>
    <row r="450" spans="2:24" x14ac:dyDescent="0.2">
      <c r="B450" s="41">
        <v>434</v>
      </c>
      <c r="C450" s="42"/>
      <c r="D450" s="42"/>
      <c r="E450" s="42"/>
      <c r="F450" s="42"/>
      <c r="G450" s="42"/>
      <c r="H450" s="42"/>
      <c r="I450" s="29"/>
      <c r="J450" s="6" t="str">
        <f t="shared" si="3096"/>
        <v/>
      </c>
      <c r="K450" s="43"/>
      <c r="L450" s="43"/>
      <c r="M450" s="43"/>
      <c r="N450" s="43"/>
      <c r="O450" s="43"/>
      <c r="P450" s="44" t="str">
        <f t="shared" si="3097"/>
        <v/>
      </c>
      <c r="Q450" s="26"/>
      <c r="R450" s="26"/>
      <c r="S450" s="26"/>
      <c r="T450" s="26"/>
      <c r="U450" s="26"/>
      <c r="V450" s="43"/>
      <c r="W450" s="26"/>
      <c r="X450" s="29"/>
    </row>
    <row r="451" spans="2:24" x14ac:dyDescent="0.2">
      <c r="B451" s="41">
        <v>435</v>
      </c>
      <c r="C451" s="42"/>
      <c r="D451" s="42"/>
      <c r="E451" s="42"/>
      <c r="F451" s="42"/>
      <c r="G451" s="42"/>
      <c r="H451" s="42"/>
      <c r="I451" s="29"/>
      <c r="J451" s="6" t="str">
        <f t="shared" si="3096"/>
        <v/>
      </c>
      <c r="K451" s="43"/>
      <c r="L451" s="43"/>
      <c r="M451" s="43"/>
      <c r="N451" s="43"/>
      <c r="O451" s="43"/>
      <c r="P451" s="44" t="str">
        <f t="shared" si="3097"/>
        <v/>
      </c>
      <c r="Q451" s="26"/>
      <c r="R451" s="26"/>
      <c r="S451" s="26"/>
      <c r="T451" s="26"/>
      <c r="U451" s="26"/>
      <c r="V451" s="43"/>
      <c r="W451" s="26"/>
      <c r="X451" s="29"/>
    </row>
    <row r="452" spans="2:24" x14ac:dyDescent="0.2">
      <c r="B452" s="41">
        <v>436</v>
      </c>
      <c r="C452" s="42"/>
      <c r="D452" s="42"/>
      <c r="E452" s="42"/>
      <c r="F452" s="42"/>
      <c r="G452" s="42"/>
      <c r="H452" s="42"/>
      <c r="I452" s="29"/>
      <c r="J452" s="6" t="str">
        <f t="shared" si="3096"/>
        <v/>
      </c>
      <c r="K452" s="43"/>
      <c r="L452" s="43"/>
      <c r="M452" s="43"/>
      <c r="N452" s="43"/>
      <c r="O452" s="43"/>
      <c r="P452" s="44" t="str">
        <f t="shared" si="3097"/>
        <v/>
      </c>
      <c r="Q452" s="26"/>
      <c r="R452" s="26"/>
      <c r="S452" s="26"/>
      <c r="T452" s="26"/>
      <c r="U452" s="26"/>
      <c r="V452" s="43"/>
      <c r="W452" s="26"/>
      <c r="X452" s="29"/>
    </row>
    <row r="453" spans="2:24" x14ac:dyDescent="0.2">
      <c r="B453" s="41">
        <v>437</v>
      </c>
      <c r="C453" s="42"/>
      <c r="D453" s="42"/>
      <c r="E453" s="42"/>
      <c r="F453" s="42"/>
      <c r="G453" s="42"/>
      <c r="H453" s="42"/>
      <c r="I453" s="29"/>
      <c r="J453" s="6" t="str">
        <f t="shared" si="3096"/>
        <v/>
      </c>
      <c r="K453" s="43"/>
      <c r="L453" s="43"/>
      <c r="M453" s="43"/>
      <c r="N453" s="43"/>
      <c r="O453" s="43"/>
      <c r="P453" s="44" t="str">
        <f t="shared" si="3097"/>
        <v/>
      </c>
      <c r="Q453" s="26"/>
      <c r="R453" s="26"/>
      <c r="S453" s="26"/>
      <c r="T453" s="26"/>
      <c r="U453" s="26"/>
      <c r="V453" s="43"/>
      <c r="W453" s="26"/>
      <c r="X453" s="29"/>
    </row>
    <row r="454" spans="2:24" x14ac:dyDescent="0.2">
      <c r="B454" s="41">
        <v>438</v>
      </c>
      <c r="C454" s="42"/>
      <c r="D454" s="42"/>
      <c r="E454" s="42"/>
      <c r="F454" s="42"/>
      <c r="G454" s="42"/>
      <c r="H454" s="42"/>
      <c r="I454" s="29"/>
      <c r="J454" s="6" t="str">
        <f t="shared" si="3096"/>
        <v/>
      </c>
      <c r="K454" s="43"/>
      <c r="L454" s="43"/>
      <c r="M454" s="43"/>
      <c r="N454" s="43"/>
      <c r="O454" s="43"/>
      <c r="P454" s="44" t="str">
        <f t="shared" si="3097"/>
        <v/>
      </c>
      <c r="Q454" s="26"/>
      <c r="R454" s="26"/>
      <c r="S454" s="26"/>
      <c r="T454" s="26"/>
      <c r="U454" s="26"/>
      <c r="V454" s="43"/>
      <c r="W454" s="26"/>
      <c r="X454" s="29"/>
    </row>
    <row r="455" spans="2:24" x14ac:dyDescent="0.2">
      <c r="B455" s="41">
        <v>439</v>
      </c>
      <c r="C455" s="42"/>
      <c r="D455" s="42"/>
      <c r="E455" s="42"/>
      <c r="F455" s="42"/>
      <c r="G455" s="42"/>
      <c r="H455" s="42"/>
      <c r="I455" s="29"/>
      <c r="J455" s="6" t="str">
        <f t="shared" si="3096"/>
        <v/>
      </c>
      <c r="K455" s="43"/>
      <c r="L455" s="43"/>
      <c r="M455" s="43"/>
      <c r="N455" s="43"/>
      <c r="O455" s="43"/>
      <c r="P455" s="44" t="str">
        <f t="shared" si="3097"/>
        <v/>
      </c>
      <c r="Q455" s="26"/>
      <c r="R455" s="26"/>
      <c r="S455" s="26"/>
      <c r="T455" s="26"/>
      <c r="U455" s="26"/>
      <c r="V455" s="43"/>
      <c r="W455" s="26"/>
      <c r="X455" s="29"/>
    </row>
    <row r="456" spans="2:24" x14ac:dyDescent="0.2">
      <c r="B456" s="41">
        <v>440</v>
      </c>
      <c r="C456" s="42"/>
      <c r="D456" s="42"/>
      <c r="E456" s="42"/>
      <c r="F456" s="42"/>
      <c r="G456" s="42"/>
      <c r="H456" s="42"/>
      <c r="I456" s="29"/>
      <c r="J456" s="6" t="str">
        <f t="shared" si="3096"/>
        <v/>
      </c>
      <c r="K456" s="43"/>
      <c r="L456" s="43"/>
      <c r="M456" s="43"/>
      <c r="N456" s="43"/>
      <c r="O456" s="43"/>
      <c r="P456" s="44" t="str">
        <f t="shared" si="3097"/>
        <v/>
      </c>
      <c r="Q456" s="26"/>
      <c r="R456" s="26"/>
      <c r="S456" s="26"/>
      <c r="T456" s="26"/>
      <c r="U456" s="26"/>
      <c r="V456" s="43"/>
      <c r="W456" s="26"/>
      <c r="X456" s="29"/>
    </row>
    <row r="457" spans="2:24" x14ac:dyDescent="0.2">
      <c r="B457" s="41">
        <v>441</v>
      </c>
      <c r="C457" s="42"/>
      <c r="D457" s="42"/>
      <c r="E457" s="42"/>
      <c r="F457" s="42"/>
      <c r="G457" s="42"/>
      <c r="H457" s="42"/>
      <c r="I457" s="29"/>
      <c r="J457" s="6" t="str">
        <f t="shared" si="3096"/>
        <v/>
      </c>
      <c r="K457" s="43"/>
      <c r="L457" s="43"/>
      <c r="M457" s="43"/>
      <c r="N457" s="43"/>
      <c r="O457" s="43"/>
      <c r="P457" s="44" t="str">
        <f t="shared" si="3097"/>
        <v/>
      </c>
      <c r="Q457" s="26"/>
      <c r="R457" s="26"/>
      <c r="S457" s="26"/>
      <c r="T457" s="26"/>
      <c r="U457" s="26"/>
      <c r="V457" s="43"/>
      <c r="W457" s="26"/>
      <c r="X457" s="29"/>
    </row>
    <row r="458" spans="2:24" x14ac:dyDescent="0.2">
      <c r="B458" s="41">
        <v>442</v>
      </c>
      <c r="C458" s="42"/>
      <c r="D458" s="42"/>
      <c r="E458" s="42"/>
      <c r="F458" s="42"/>
      <c r="G458" s="42"/>
      <c r="H458" s="42"/>
      <c r="I458" s="29"/>
      <c r="J458" s="6" t="str">
        <f t="shared" si="3096"/>
        <v/>
      </c>
      <c r="K458" s="43"/>
      <c r="L458" s="43"/>
      <c r="M458" s="43"/>
      <c r="N458" s="43"/>
      <c r="O458" s="43"/>
      <c r="P458" s="44" t="str">
        <f t="shared" si="3097"/>
        <v/>
      </c>
      <c r="Q458" s="26"/>
      <c r="R458" s="26"/>
      <c r="S458" s="26"/>
      <c r="T458" s="26"/>
      <c r="U458" s="26"/>
      <c r="V458" s="43"/>
      <c r="W458" s="26"/>
      <c r="X458" s="29"/>
    </row>
    <row r="459" spans="2:24" x14ac:dyDescent="0.2">
      <c r="B459" s="41">
        <v>443</v>
      </c>
      <c r="C459" s="42"/>
      <c r="D459" s="42"/>
      <c r="E459" s="42"/>
      <c r="F459" s="42"/>
      <c r="G459" s="42"/>
      <c r="H459" s="42"/>
      <c r="I459" s="29"/>
      <c r="J459" s="6" t="str">
        <f t="shared" si="3096"/>
        <v/>
      </c>
      <c r="K459" s="43"/>
      <c r="L459" s="43"/>
      <c r="M459" s="43"/>
      <c r="N459" s="43"/>
      <c r="O459" s="43"/>
      <c r="P459" s="44" t="str">
        <f t="shared" si="3097"/>
        <v/>
      </c>
      <c r="Q459" s="26"/>
      <c r="R459" s="26"/>
      <c r="S459" s="26"/>
      <c r="T459" s="26"/>
      <c r="U459" s="26"/>
      <c r="V459" s="43"/>
      <c r="W459" s="26"/>
      <c r="X459" s="29"/>
    </row>
    <row r="460" spans="2:24" x14ac:dyDescent="0.2">
      <c r="B460" s="41">
        <v>444</v>
      </c>
      <c r="C460" s="42"/>
      <c r="D460" s="42"/>
      <c r="E460" s="42"/>
      <c r="F460" s="42"/>
      <c r="G460" s="42"/>
      <c r="H460" s="42"/>
      <c r="I460" s="29"/>
      <c r="J460" s="6" t="str">
        <f t="shared" si="3096"/>
        <v/>
      </c>
      <c r="K460" s="43"/>
      <c r="L460" s="43"/>
      <c r="M460" s="43"/>
      <c r="N460" s="43"/>
      <c r="O460" s="43"/>
      <c r="P460" s="44" t="str">
        <f t="shared" si="3097"/>
        <v/>
      </c>
      <c r="Q460" s="26"/>
      <c r="R460" s="26"/>
      <c r="S460" s="26"/>
      <c r="T460" s="26"/>
      <c r="U460" s="26"/>
      <c r="V460" s="43"/>
      <c r="W460" s="26"/>
      <c r="X460" s="29"/>
    </row>
    <row r="461" spans="2:24" x14ac:dyDescent="0.2">
      <c r="B461" s="41">
        <v>445</v>
      </c>
      <c r="C461" s="42"/>
      <c r="D461" s="42"/>
      <c r="E461" s="42"/>
      <c r="F461" s="42"/>
      <c r="G461" s="42"/>
      <c r="H461" s="42"/>
      <c r="I461" s="29"/>
      <c r="J461" s="6" t="str">
        <f t="shared" si="3096"/>
        <v/>
      </c>
      <c r="K461" s="43"/>
      <c r="L461" s="43"/>
      <c r="M461" s="43"/>
      <c r="N461" s="43"/>
      <c r="O461" s="43"/>
      <c r="P461" s="44" t="str">
        <f t="shared" si="3097"/>
        <v/>
      </c>
      <c r="Q461" s="26"/>
      <c r="R461" s="26"/>
      <c r="S461" s="26"/>
      <c r="T461" s="26"/>
      <c r="U461" s="26"/>
      <c r="V461" s="43"/>
      <c r="W461" s="26"/>
      <c r="X461" s="29"/>
    </row>
    <row r="462" spans="2:24" x14ac:dyDescent="0.2">
      <c r="B462" s="41">
        <v>446</v>
      </c>
      <c r="C462" s="42"/>
      <c r="D462" s="42"/>
      <c r="E462" s="42"/>
      <c r="F462" s="42"/>
      <c r="G462" s="42"/>
      <c r="H462" s="42"/>
      <c r="I462" s="29"/>
      <c r="J462" s="6" t="str">
        <f t="shared" si="3096"/>
        <v/>
      </c>
      <c r="K462" s="43"/>
      <c r="L462" s="43"/>
      <c r="M462" s="43"/>
      <c r="N462" s="43"/>
      <c r="O462" s="43"/>
      <c r="P462" s="44" t="str">
        <f t="shared" si="3097"/>
        <v/>
      </c>
      <c r="Q462" s="26"/>
      <c r="R462" s="26"/>
      <c r="S462" s="26"/>
      <c r="T462" s="26"/>
      <c r="U462" s="26"/>
      <c r="V462" s="43"/>
      <c r="W462" s="26"/>
      <c r="X462" s="29"/>
    </row>
    <row r="463" spans="2:24" x14ac:dyDescent="0.2">
      <c r="B463" s="41">
        <v>447</v>
      </c>
      <c r="C463" s="42"/>
      <c r="D463" s="42"/>
      <c r="E463" s="42"/>
      <c r="F463" s="42"/>
      <c r="G463" s="42"/>
      <c r="H463" s="42"/>
      <c r="I463" s="29"/>
      <c r="J463" s="6" t="str">
        <f t="shared" si="3096"/>
        <v/>
      </c>
      <c r="K463" s="43"/>
      <c r="L463" s="43"/>
      <c r="M463" s="43"/>
      <c r="N463" s="43"/>
      <c r="O463" s="43"/>
      <c r="P463" s="44" t="str">
        <f t="shared" si="3097"/>
        <v/>
      </c>
      <c r="Q463" s="26"/>
      <c r="R463" s="26"/>
      <c r="S463" s="26"/>
      <c r="T463" s="26"/>
      <c r="U463" s="26"/>
      <c r="V463" s="43"/>
      <c r="W463" s="26"/>
      <c r="X463" s="29"/>
    </row>
    <row r="464" spans="2:24" x14ac:dyDescent="0.2">
      <c r="B464" s="41">
        <v>448</v>
      </c>
      <c r="C464" s="42"/>
      <c r="D464" s="42"/>
      <c r="E464" s="42"/>
      <c r="F464" s="42"/>
      <c r="G464" s="42"/>
      <c r="H464" s="42"/>
      <c r="I464" s="29"/>
      <c r="J464" s="6" t="str">
        <f t="shared" si="3096"/>
        <v/>
      </c>
      <c r="K464" s="43"/>
      <c r="L464" s="43"/>
      <c r="M464" s="43"/>
      <c r="N464" s="43"/>
      <c r="O464" s="43"/>
      <c r="P464" s="44" t="str">
        <f t="shared" si="3097"/>
        <v/>
      </c>
      <c r="Q464" s="26"/>
      <c r="R464" s="26"/>
      <c r="S464" s="26"/>
      <c r="T464" s="26"/>
      <c r="U464" s="26"/>
      <c r="V464" s="43"/>
      <c r="W464" s="26"/>
      <c r="X464" s="29"/>
    </row>
    <row r="465" spans="2:24" x14ac:dyDescent="0.2">
      <c r="B465" s="41">
        <v>449</v>
      </c>
      <c r="C465" s="42"/>
      <c r="D465" s="42"/>
      <c r="E465" s="42"/>
      <c r="F465" s="42"/>
      <c r="G465" s="42"/>
      <c r="H465" s="42"/>
      <c r="I465" s="29"/>
      <c r="J465" s="6" t="str">
        <f t="shared" si="3096"/>
        <v/>
      </c>
      <c r="K465" s="43"/>
      <c r="L465" s="43"/>
      <c r="M465" s="43"/>
      <c r="N465" s="43"/>
      <c r="O465" s="43"/>
      <c r="P465" s="44" t="str">
        <f t="shared" si="3097"/>
        <v/>
      </c>
      <c r="Q465" s="26"/>
      <c r="R465" s="26"/>
      <c r="S465" s="26"/>
      <c r="T465" s="26"/>
      <c r="U465" s="26"/>
      <c r="V465" s="43"/>
      <c r="W465" s="26"/>
      <c r="X465" s="29"/>
    </row>
    <row r="466" spans="2:24" x14ac:dyDescent="0.2">
      <c r="B466" s="41">
        <v>450</v>
      </c>
      <c r="C466" s="42"/>
      <c r="D466" s="42"/>
      <c r="E466" s="42"/>
      <c r="F466" s="42"/>
      <c r="G466" s="42"/>
      <c r="H466" s="42"/>
      <c r="I466" s="29"/>
      <c r="J466" s="6" t="str">
        <f t="shared" si="3096"/>
        <v/>
      </c>
      <c r="K466" s="43"/>
      <c r="L466" s="43"/>
      <c r="M466" s="43"/>
      <c r="N466" s="43"/>
      <c r="O466" s="43"/>
      <c r="P466" s="44" t="str">
        <f t="shared" si="3097"/>
        <v/>
      </c>
      <c r="Q466" s="26"/>
      <c r="R466" s="26"/>
      <c r="S466" s="26"/>
      <c r="T466" s="26"/>
      <c r="U466" s="26"/>
      <c r="V466" s="43"/>
      <c r="W466" s="26"/>
      <c r="X466" s="29"/>
    </row>
    <row r="467" spans="2:24" x14ac:dyDescent="0.2">
      <c r="B467" s="41">
        <v>451</v>
      </c>
      <c r="C467" s="42"/>
      <c r="D467" s="42"/>
      <c r="E467" s="42"/>
      <c r="F467" s="42"/>
      <c r="G467" s="42"/>
      <c r="H467" s="42"/>
      <c r="I467" s="29"/>
      <c r="J467" s="6" t="str">
        <f t="shared" si="3096"/>
        <v/>
      </c>
      <c r="K467" s="43"/>
      <c r="L467" s="43"/>
      <c r="M467" s="43"/>
      <c r="N467" s="43"/>
      <c r="O467" s="43"/>
      <c r="P467" s="44" t="str">
        <f t="shared" si="3097"/>
        <v/>
      </c>
      <c r="Q467" s="26"/>
      <c r="R467" s="26"/>
      <c r="S467" s="26"/>
      <c r="T467" s="26"/>
      <c r="U467" s="26"/>
      <c r="V467" s="43"/>
      <c r="W467" s="26"/>
      <c r="X467" s="29"/>
    </row>
    <row r="468" spans="2:24" x14ac:dyDescent="0.2">
      <c r="B468" s="41">
        <v>452</v>
      </c>
      <c r="C468" s="42"/>
      <c r="D468" s="42"/>
      <c r="E468" s="42"/>
      <c r="F468" s="42"/>
      <c r="G468" s="42"/>
      <c r="H468" s="42"/>
      <c r="I468" s="29"/>
      <c r="J468" s="6" t="str">
        <f t="shared" si="3096"/>
        <v/>
      </c>
      <c r="K468" s="43"/>
      <c r="L468" s="43"/>
      <c r="M468" s="43"/>
      <c r="N468" s="43"/>
      <c r="O468" s="43"/>
      <c r="P468" s="44" t="str">
        <f t="shared" si="3097"/>
        <v/>
      </c>
      <c r="Q468" s="26"/>
      <c r="R468" s="26"/>
      <c r="S468" s="26"/>
      <c r="T468" s="26"/>
      <c r="U468" s="26"/>
      <c r="V468" s="43"/>
      <c r="W468" s="26"/>
      <c r="X468" s="29"/>
    </row>
    <row r="469" spans="2:24" x14ac:dyDescent="0.2">
      <c r="B469" s="41">
        <v>453</v>
      </c>
      <c r="C469" s="42"/>
      <c r="D469" s="42"/>
      <c r="E469" s="42"/>
      <c r="F469" s="42"/>
      <c r="G469" s="42"/>
      <c r="H469" s="42"/>
      <c r="I469" s="29"/>
      <c r="J469" s="6" t="str">
        <f t="shared" si="3096"/>
        <v/>
      </c>
      <c r="K469" s="43"/>
      <c r="L469" s="43"/>
      <c r="M469" s="43"/>
      <c r="N469" s="43"/>
      <c r="O469" s="43"/>
      <c r="P469" s="44" t="str">
        <f t="shared" si="3097"/>
        <v/>
      </c>
      <c r="Q469" s="26"/>
      <c r="R469" s="26"/>
      <c r="S469" s="26"/>
      <c r="T469" s="26"/>
      <c r="U469" s="26"/>
      <c r="V469" s="43"/>
      <c r="W469" s="26"/>
      <c r="X469" s="29"/>
    </row>
    <row r="470" spans="2:24" x14ac:dyDescent="0.2">
      <c r="B470" s="41">
        <v>454</v>
      </c>
      <c r="C470" s="42"/>
      <c r="D470" s="42"/>
      <c r="E470" s="42"/>
      <c r="F470" s="42"/>
      <c r="G470" s="42"/>
      <c r="H470" s="42"/>
      <c r="I470" s="29"/>
      <c r="J470" s="6" t="str">
        <f t="shared" si="3096"/>
        <v/>
      </c>
      <c r="K470" s="43"/>
      <c r="L470" s="43"/>
      <c r="M470" s="43"/>
      <c r="N470" s="43"/>
      <c r="O470" s="43"/>
      <c r="P470" s="44" t="str">
        <f t="shared" si="3097"/>
        <v/>
      </c>
      <c r="Q470" s="26"/>
      <c r="R470" s="26"/>
      <c r="S470" s="26"/>
      <c r="T470" s="26"/>
      <c r="U470" s="26"/>
      <c r="V470" s="43"/>
      <c r="W470" s="26"/>
      <c r="X470" s="29"/>
    </row>
    <row r="471" spans="2:24" x14ac:dyDescent="0.2">
      <c r="B471" s="41">
        <v>455</v>
      </c>
      <c r="C471" s="42"/>
      <c r="D471" s="42"/>
      <c r="E471" s="42"/>
      <c r="F471" s="42"/>
      <c r="G471" s="42"/>
      <c r="H471" s="42"/>
      <c r="I471" s="29"/>
      <c r="J471" s="6" t="str">
        <f t="shared" si="3096"/>
        <v/>
      </c>
      <c r="K471" s="43"/>
      <c r="L471" s="43"/>
      <c r="M471" s="43"/>
      <c r="N471" s="43"/>
      <c r="O471" s="43"/>
      <c r="P471" s="44" t="str">
        <f t="shared" si="3097"/>
        <v/>
      </c>
      <c r="Q471" s="26"/>
      <c r="R471" s="26"/>
      <c r="S471" s="26"/>
      <c r="T471" s="26"/>
      <c r="U471" s="26"/>
      <c r="V471" s="43"/>
      <c r="W471" s="26"/>
      <c r="X471" s="29"/>
    </row>
    <row r="472" spans="2:24" x14ac:dyDescent="0.2">
      <c r="B472" s="41">
        <v>456</v>
      </c>
      <c r="C472" s="42"/>
      <c r="D472" s="42"/>
      <c r="E472" s="42"/>
      <c r="F472" s="42"/>
      <c r="G472" s="42"/>
      <c r="H472" s="42"/>
      <c r="I472" s="29"/>
      <c r="J472" s="6" t="str">
        <f t="shared" si="3096"/>
        <v/>
      </c>
      <c r="K472" s="43"/>
      <c r="L472" s="43"/>
      <c r="M472" s="43"/>
      <c r="N472" s="43"/>
      <c r="O472" s="43"/>
      <c r="P472" s="44" t="str">
        <f t="shared" si="3097"/>
        <v/>
      </c>
      <c r="Q472" s="26"/>
      <c r="R472" s="26"/>
      <c r="S472" s="26"/>
      <c r="T472" s="26"/>
      <c r="U472" s="26"/>
      <c r="V472" s="43"/>
      <c r="W472" s="26"/>
      <c r="X472" s="29"/>
    </row>
    <row r="473" spans="2:24" x14ac:dyDescent="0.2">
      <c r="B473" s="41">
        <v>457</v>
      </c>
      <c r="C473" s="42"/>
      <c r="D473" s="42"/>
      <c r="E473" s="42"/>
      <c r="F473" s="42"/>
      <c r="G473" s="42"/>
      <c r="H473" s="42"/>
      <c r="I473" s="29"/>
      <c r="J473" s="6" t="str">
        <f t="shared" ref="J473:J536" si="3098">IFERROR(IF(C473&lt;&gt;"",INDEX($ZL$17:$ZL$27,MATCH($C473,$ZK$17:$ZK$27,0)),""),30)</f>
        <v/>
      </c>
      <c r="K473" s="43"/>
      <c r="L473" s="43"/>
      <c r="M473" s="43"/>
      <c r="N473" s="43"/>
      <c r="O473" s="43"/>
      <c r="P473" s="44" t="str">
        <f t="shared" ref="P473:P536" si="3099">IFERROR(MIN(M473,O473*30/J473),"")</f>
        <v/>
      </c>
      <c r="Q473" s="26"/>
      <c r="R473" s="26"/>
      <c r="S473" s="26"/>
      <c r="T473" s="26"/>
      <c r="U473" s="26"/>
      <c r="V473" s="43"/>
      <c r="W473" s="26"/>
      <c r="X473" s="29"/>
    </row>
    <row r="474" spans="2:24" x14ac:dyDescent="0.2">
      <c r="B474" s="41">
        <v>458</v>
      </c>
      <c r="C474" s="42"/>
      <c r="D474" s="42"/>
      <c r="E474" s="42"/>
      <c r="F474" s="42"/>
      <c r="G474" s="42"/>
      <c r="H474" s="42"/>
      <c r="I474" s="29"/>
      <c r="J474" s="6" t="str">
        <f t="shared" si="3098"/>
        <v/>
      </c>
      <c r="K474" s="43"/>
      <c r="L474" s="43"/>
      <c r="M474" s="43"/>
      <c r="N474" s="43"/>
      <c r="O474" s="43"/>
      <c r="P474" s="44" t="str">
        <f t="shared" si="3099"/>
        <v/>
      </c>
      <c r="Q474" s="26"/>
      <c r="R474" s="26"/>
      <c r="S474" s="26"/>
      <c r="T474" s="26"/>
      <c r="U474" s="26"/>
      <c r="V474" s="43"/>
      <c r="W474" s="26"/>
      <c r="X474" s="29"/>
    </row>
    <row r="475" spans="2:24" x14ac:dyDescent="0.2">
      <c r="B475" s="41">
        <v>459</v>
      </c>
      <c r="C475" s="42"/>
      <c r="D475" s="42"/>
      <c r="E475" s="42"/>
      <c r="F475" s="42"/>
      <c r="G475" s="42"/>
      <c r="H475" s="42"/>
      <c r="I475" s="29"/>
      <c r="J475" s="6" t="str">
        <f t="shared" si="3098"/>
        <v/>
      </c>
      <c r="K475" s="43"/>
      <c r="L475" s="43"/>
      <c r="M475" s="43"/>
      <c r="N475" s="43"/>
      <c r="O475" s="43"/>
      <c r="P475" s="44" t="str">
        <f t="shared" si="3099"/>
        <v/>
      </c>
      <c r="Q475" s="26"/>
      <c r="R475" s="26"/>
      <c r="S475" s="26"/>
      <c r="T475" s="26"/>
      <c r="U475" s="26"/>
      <c r="V475" s="43"/>
      <c r="W475" s="26"/>
      <c r="X475" s="29"/>
    </row>
    <row r="476" spans="2:24" x14ac:dyDescent="0.2">
      <c r="B476" s="41">
        <v>460</v>
      </c>
      <c r="C476" s="42"/>
      <c r="D476" s="42"/>
      <c r="E476" s="42"/>
      <c r="F476" s="42"/>
      <c r="G476" s="42"/>
      <c r="H476" s="42"/>
      <c r="I476" s="29"/>
      <c r="J476" s="6" t="str">
        <f t="shared" si="3098"/>
        <v/>
      </c>
      <c r="K476" s="43"/>
      <c r="L476" s="43"/>
      <c r="M476" s="43"/>
      <c r="N476" s="43"/>
      <c r="O476" s="43"/>
      <c r="P476" s="44" t="str">
        <f t="shared" si="3099"/>
        <v/>
      </c>
      <c r="Q476" s="26"/>
      <c r="R476" s="26"/>
      <c r="S476" s="26"/>
      <c r="T476" s="26"/>
      <c r="U476" s="26"/>
      <c r="V476" s="43"/>
      <c r="W476" s="26"/>
      <c r="X476" s="29"/>
    </row>
    <row r="477" spans="2:24" x14ac:dyDescent="0.2">
      <c r="B477" s="41">
        <v>461</v>
      </c>
      <c r="C477" s="42"/>
      <c r="D477" s="42"/>
      <c r="E477" s="42"/>
      <c r="F477" s="42"/>
      <c r="G477" s="42"/>
      <c r="H477" s="42"/>
      <c r="I477" s="29"/>
      <c r="J477" s="6" t="str">
        <f t="shared" si="3098"/>
        <v/>
      </c>
      <c r="K477" s="43"/>
      <c r="L477" s="43"/>
      <c r="M477" s="43"/>
      <c r="N477" s="43"/>
      <c r="O477" s="43"/>
      <c r="P477" s="44" t="str">
        <f t="shared" si="3099"/>
        <v/>
      </c>
      <c r="Q477" s="26"/>
      <c r="R477" s="26"/>
      <c r="S477" s="26"/>
      <c r="T477" s="26"/>
      <c r="U477" s="26"/>
      <c r="V477" s="43"/>
      <c r="W477" s="26"/>
      <c r="X477" s="29"/>
    </row>
    <row r="478" spans="2:24" x14ac:dyDescent="0.2">
      <c r="B478" s="41">
        <v>462</v>
      </c>
      <c r="C478" s="42"/>
      <c r="D478" s="42"/>
      <c r="E478" s="42"/>
      <c r="F478" s="42"/>
      <c r="G478" s="42"/>
      <c r="H478" s="42"/>
      <c r="I478" s="29"/>
      <c r="J478" s="6" t="str">
        <f t="shared" si="3098"/>
        <v/>
      </c>
      <c r="K478" s="43"/>
      <c r="L478" s="43"/>
      <c r="M478" s="43"/>
      <c r="N478" s="43"/>
      <c r="O478" s="43"/>
      <c r="P478" s="44" t="str">
        <f t="shared" si="3099"/>
        <v/>
      </c>
      <c r="Q478" s="26"/>
      <c r="R478" s="26"/>
      <c r="S478" s="26"/>
      <c r="T478" s="26"/>
      <c r="U478" s="26"/>
      <c r="V478" s="43"/>
      <c r="W478" s="26"/>
      <c r="X478" s="29"/>
    </row>
    <row r="479" spans="2:24" x14ac:dyDescent="0.2">
      <c r="B479" s="41">
        <v>463</v>
      </c>
      <c r="C479" s="42"/>
      <c r="D479" s="42"/>
      <c r="E479" s="42"/>
      <c r="F479" s="42"/>
      <c r="G479" s="42"/>
      <c r="H479" s="42"/>
      <c r="I479" s="29"/>
      <c r="J479" s="6" t="str">
        <f t="shared" si="3098"/>
        <v/>
      </c>
      <c r="K479" s="43"/>
      <c r="L479" s="43"/>
      <c r="M479" s="43"/>
      <c r="N479" s="43"/>
      <c r="O479" s="43"/>
      <c r="P479" s="44" t="str">
        <f t="shared" si="3099"/>
        <v/>
      </c>
      <c r="Q479" s="26"/>
      <c r="R479" s="26"/>
      <c r="S479" s="26"/>
      <c r="T479" s="26"/>
      <c r="U479" s="26"/>
      <c r="V479" s="43"/>
      <c r="W479" s="26"/>
      <c r="X479" s="29"/>
    </row>
    <row r="480" spans="2:24" x14ac:dyDescent="0.2">
      <c r="B480" s="41">
        <v>464</v>
      </c>
      <c r="C480" s="42"/>
      <c r="D480" s="42"/>
      <c r="E480" s="42"/>
      <c r="F480" s="42"/>
      <c r="G480" s="42"/>
      <c r="H480" s="42"/>
      <c r="I480" s="29"/>
      <c r="J480" s="6" t="str">
        <f t="shared" si="3098"/>
        <v/>
      </c>
      <c r="K480" s="43"/>
      <c r="L480" s="43"/>
      <c r="M480" s="43"/>
      <c r="N480" s="43"/>
      <c r="O480" s="43"/>
      <c r="P480" s="44" t="str">
        <f t="shared" si="3099"/>
        <v/>
      </c>
      <c r="Q480" s="26"/>
      <c r="R480" s="26"/>
      <c r="S480" s="26"/>
      <c r="T480" s="26"/>
      <c r="U480" s="26"/>
      <c r="V480" s="43"/>
      <c r="W480" s="26"/>
      <c r="X480" s="29"/>
    </row>
    <row r="481" spans="2:24" x14ac:dyDescent="0.2">
      <c r="B481" s="41">
        <v>465</v>
      </c>
      <c r="C481" s="42"/>
      <c r="D481" s="42"/>
      <c r="E481" s="42"/>
      <c r="F481" s="42"/>
      <c r="G481" s="42"/>
      <c r="H481" s="42"/>
      <c r="I481" s="29"/>
      <c r="J481" s="6" t="str">
        <f t="shared" si="3098"/>
        <v/>
      </c>
      <c r="K481" s="43"/>
      <c r="L481" s="43"/>
      <c r="M481" s="43"/>
      <c r="N481" s="43"/>
      <c r="O481" s="43"/>
      <c r="P481" s="44" t="str">
        <f t="shared" si="3099"/>
        <v/>
      </c>
      <c r="Q481" s="26"/>
      <c r="R481" s="26"/>
      <c r="S481" s="26"/>
      <c r="T481" s="26"/>
      <c r="U481" s="26"/>
      <c r="V481" s="43"/>
      <c r="W481" s="26"/>
      <c r="X481" s="29"/>
    </row>
    <row r="482" spans="2:24" x14ac:dyDescent="0.2">
      <c r="B482" s="41">
        <v>466</v>
      </c>
      <c r="C482" s="42"/>
      <c r="D482" s="42"/>
      <c r="E482" s="42"/>
      <c r="F482" s="42"/>
      <c r="G482" s="42"/>
      <c r="H482" s="42"/>
      <c r="I482" s="29"/>
      <c r="J482" s="6" t="str">
        <f t="shared" si="3098"/>
        <v/>
      </c>
      <c r="K482" s="43"/>
      <c r="L482" s="43"/>
      <c r="M482" s="43"/>
      <c r="N482" s="43"/>
      <c r="O482" s="43"/>
      <c r="P482" s="44" t="str">
        <f t="shared" si="3099"/>
        <v/>
      </c>
      <c r="Q482" s="26"/>
      <c r="R482" s="26"/>
      <c r="S482" s="26"/>
      <c r="T482" s="26"/>
      <c r="U482" s="26"/>
      <c r="V482" s="43"/>
      <c r="W482" s="26"/>
      <c r="X482" s="29"/>
    </row>
    <row r="483" spans="2:24" x14ac:dyDescent="0.2">
      <c r="B483" s="41">
        <v>467</v>
      </c>
      <c r="C483" s="42"/>
      <c r="D483" s="42"/>
      <c r="E483" s="42"/>
      <c r="F483" s="42"/>
      <c r="G483" s="42"/>
      <c r="H483" s="42"/>
      <c r="I483" s="29"/>
      <c r="J483" s="6" t="str">
        <f t="shared" si="3098"/>
        <v/>
      </c>
      <c r="K483" s="43"/>
      <c r="L483" s="43"/>
      <c r="M483" s="43"/>
      <c r="N483" s="43"/>
      <c r="O483" s="43"/>
      <c r="P483" s="44" t="str">
        <f t="shared" si="3099"/>
        <v/>
      </c>
      <c r="Q483" s="26"/>
      <c r="R483" s="26"/>
      <c r="S483" s="26"/>
      <c r="T483" s="26"/>
      <c r="U483" s="26"/>
      <c r="V483" s="43"/>
      <c r="W483" s="26"/>
      <c r="X483" s="29"/>
    </row>
    <row r="484" spans="2:24" x14ac:dyDescent="0.2">
      <c r="B484" s="41">
        <v>468</v>
      </c>
      <c r="C484" s="42"/>
      <c r="D484" s="42"/>
      <c r="E484" s="42"/>
      <c r="F484" s="42"/>
      <c r="G484" s="42"/>
      <c r="H484" s="42"/>
      <c r="I484" s="29"/>
      <c r="J484" s="6" t="str">
        <f t="shared" si="3098"/>
        <v/>
      </c>
      <c r="K484" s="43"/>
      <c r="L484" s="43"/>
      <c r="M484" s="43"/>
      <c r="N484" s="43"/>
      <c r="O484" s="43"/>
      <c r="P484" s="44" t="str">
        <f t="shared" si="3099"/>
        <v/>
      </c>
      <c r="Q484" s="26"/>
      <c r="R484" s="26"/>
      <c r="S484" s="26"/>
      <c r="T484" s="26"/>
      <c r="U484" s="26"/>
      <c r="V484" s="43"/>
      <c r="W484" s="26"/>
      <c r="X484" s="29"/>
    </row>
    <row r="485" spans="2:24" x14ac:dyDescent="0.2">
      <c r="B485" s="41">
        <v>469</v>
      </c>
      <c r="C485" s="42"/>
      <c r="D485" s="42"/>
      <c r="E485" s="42"/>
      <c r="F485" s="42"/>
      <c r="G485" s="42"/>
      <c r="H485" s="42"/>
      <c r="I485" s="29"/>
      <c r="J485" s="6" t="str">
        <f t="shared" si="3098"/>
        <v/>
      </c>
      <c r="K485" s="43"/>
      <c r="L485" s="43"/>
      <c r="M485" s="43"/>
      <c r="N485" s="43"/>
      <c r="O485" s="43"/>
      <c r="P485" s="44" t="str">
        <f t="shared" si="3099"/>
        <v/>
      </c>
      <c r="Q485" s="26"/>
      <c r="R485" s="26"/>
      <c r="S485" s="26"/>
      <c r="T485" s="26"/>
      <c r="U485" s="26"/>
      <c r="V485" s="43"/>
      <c r="W485" s="26"/>
      <c r="X485" s="29"/>
    </row>
    <row r="486" spans="2:24" x14ac:dyDescent="0.2">
      <c r="B486" s="41">
        <v>470</v>
      </c>
      <c r="C486" s="42"/>
      <c r="D486" s="42"/>
      <c r="E486" s="42"/>
      <c r="F486" s="42"/>
      <c r="G486" s="42"/>
      <c r="H486" s="42"/>
      <c r="I486" s="29"/>
      <c r="J486" s="6" t="str">
        <f t="shared" si="3098"/>
        <v/>
      </c>
      <c r="K486" s="43"/>
      <c r="L486" s="43"/>
      <c r="M486" s="43"/>
      <c r="N486" s="43"/>
      <c r="O486" s="43"/>
      <c r="P486" s="44" t="str">
        <f t="shared" si="3099"/>
        <v/>
      </c>
      <c r="Q486" s="26"/>
      <c r="R486" s="26"/>
      <c r="S486" s="26"/>
      <c r="T486" s="26"/>
      <c r="U486" s="26"/>
      <c r="V486" s="43"/>
      <c r="W486" s="26"/>
      <c r="X486" s="29"/>
    </row>
    <row r="487" spans="2:24" x14ac:dyDescent="0.2">
      <c r="B487" s="41">
        <v>471</v>
      </c>
      <c r="C487" s="42"/>
      <c r="D487" s="42"/>
      <c r="E487" s="42"/>
      <c r="F487" s="42"/>
      <c r="G487" s="42"/>
      <c r="H487" s="42"/>
      <c r="I487" s="29"/>
      <c r="J487" s="6" t="str">
        <f t="shared" si="3098"/>
        <v/>
      </c>
      <c r="K487" s="43"/>
      <c r="L487" s="43"/>
      <c r="M487" s="43"/>
      <c r="N487" s="43"/>
      <c r="O487" s="43"/>
      <c r="P487" s="44" t="str">
        <f t="shared" si="3099"/>
        <v/>
      </c>
      <c r="Q487" s="26"/>
      <c r="R487" s="26"/>
      <c r="S487" s="26"/>
      <c r="T487" s="26"/>
      <c r="U487" s="26"/>
      <c r="V487" s="43"/>
      <c r="W487" s="26"/>
      <c r="X487" s="29"/>
    </row>
    <row r="488" spans="2:24" x14ac:dyDescent="0.2">
      <c r="B488" s="41">
        <v>472</v>
      </c>
      <c r="C488" s="42"/>
      <c r="D488" s="42"/>
      <c r="E488" s="42"/>
      <c r="F488" s="42"/>
      <c r="G488" s="42"/>
      <c r="H488" s="42"/>
      <c r="I488" s="29"/>
      <c r="J488" s="6" t="str">
        <f t="shared" si="3098"/>
        <v/>
      </c>
      <c r="K488" s="43"/>
      <c r="L488" s="43"/>
      <c r="M488" s="43"/>
      <c r="N488" s="43"/>
      <c r="O488" s="43"/>
      <c r="P488" s="44" t="str">
        <f t="shared" si="3099"/>
        <v/>
      </c>
      <c r="Q488" s="26"/>
      <c r="R488" s="26"/>
      <c r="S488" s="26"/>
      <c r="T488" s="26"/>
      <c r="U488" s="26"/>
      <c r="V488" s="43"/>
      <c r="W488" s="26"/>
      <c r="X488" s="29"/>
    </row>
    <row r="489" spans="2:24" x14ac:dyDescent="0.2">
      <c r="B489" s="41">
        <v>473</v>
      </c>
      <c r="C489" s="42"/>
      <c r="D489" s="42"/>
      <c r="E489" s="42"/>
      <c r="F489" s="42"/>
      <c r="G489" s="42"/>
      <c r="H489" s="42"/>
      <c r="I489" s="29"/>
      <c r="J489" s="6" t="str">
        <f t="shared" si="3098"/>
        <v/>
      </c>
      <c r="K489" s="43"/>
      <c r="L489" s="43"/>
      <c r="M489" s="43"/>
      <c r="N489" s="43"/>
      <c r="O489" s="43"/>
      <c r="P489" s="44" t="str">
        <f t="shared" si="3099"/>
        <v/>
      </c>
      <c r="Q489" s="26"/>
      <c r="R489" s="26"/>
      <c r="S489" s="26"/>
      <c r="T489" s="26"/>
      <c r="U489" s="26"/>
      <c r="V489" s="43"/>
      <c r="W489" s="26"/>
      <c r="X489" s="29"/>
    </row>
    <row r="490" spans="2:24" x14ac:dyDescent="0.2">
      <c r="B490" s="41">
        <v>474</v>
      </c>
      <c r="C490" s="42"/>
      <c r="D490" s="42"/>
      <c r="E490" s="42"/>
      <c r="F490" s="42"/>
      <c r="G490" s="42"/>
      <c r="H490" s="42"/>
      <c r="I490" s="29"/>
      <c r="J490" s="6" t="str">
        <f t="shared" si="3098"/>
        <v/>
      </c>
      <c r="K490" s="43"/>
      <c r="L490" s="43"/>
      <c r="M490" s="43"/>
      <c r="N490" s="43"/>
      <c r="O490" s="43"/>
      <c r="P490" s="44" t="str">
        <f t="shared" si="3099"/>
        <v/>
      </c>
      <c r="Q490" s="26"/>
      <c r="R490" s="26"/>
      <c r="S490" s="26"/>
      <c r="T490" s="26"/>
      <c r="U490" s="26"/>
      <c r="V490" s="43"/>
      <c r="W490" s="26"/>
      <c r="X490" s="29"/>
    </row>
    <row r="491" spans="2:24" x14ac:dyDescent="0.2">
      <c r="B491" s="41">
        <v>475</v>
      </c>
      <c r="C491" s="42"/>
      <c r="D491" s="42"/>
      <c r="E491" s="42"/>
      <c r="F491" s="42"/>
      <c r="G491" s="42"/>
      <c r="H491" s="42"/>
      <c r="I491" s="29"/>
      <c r="J491" s="6" t="str">
        <f t="shared" si="3098"/>
        <v/>
      </c>
      <c r="K491" s="43"/>
      <c r="L491" s="43"/>
      <c r="M491" s="43"/>
      <c r="N491" s="43"/>
      <c r="O491" s="43"/>
      <c r="P491" s="44" t="str">
        <f t="shared" si="3099"/>
        <v/>
      </c>
      <c r="Q491" s="26"/>
      <c r="R491" s="26"/>
      <c r="S491" s="26"/>
      <c r="T491" s="26"/>
      <c r="U491" s="26"/>
      <c r="V491" s="43"/>
      <c r="W491" s="26"/>
      <c r="X491" s="29"/>
    </row>
    <row r="492" spans="2:24" x14ac:dyDescent="0.2">
      <c r="B492" s="41">
        <v>476</v>
      </c>
      <c r="C492" s="42"/>
      <c r="D492" s="42"/>
      <c r="E492" s="42"/>
      <c r="F492" s="42"/>
      <c r="G492" s="42"/>
      <c r="H492" s="42"/>
      <c r="I492" s="29"/>
      <c r="J492" s="6" t="str">
        <f t="shared" si="3098"/>
        <v/>
      </c>
      <c r="K492" s="43"/>
      <c r="L492" s="43"/>
      <c r="M492" s="43"/>
      <c r="N492" s="43"/>
      <c r="O492" s="43"/>
      <c r="P492" s="44" t="str">
        <f t="shared" si="3099"/>
        <v/>
      </c>
      <c r="Q492" s="26"/>
      <c r="R492" s="26"/>
      <c r="S492" s="26"/>
      <c r="T492" s="26"/>
      <c r="U492" s="26"/>
      <c r="V492" s="43"/>
      <c r="W492" s="26"/>
      <c r="X492" s="29"/>
    </row>
    <row r="493" spans="2:24" x14ac:dyDescent="0.2">
      <c r="B493" s="41">
        <v>477</v>
      </c>
      <c r="C493" s="42"/>
      <c r="D493" s="42"/>
      <c r="E493" s="42"/>
      <c r="F493" s="42"/>
      <c r="G493" s="42"/>
      <c r="H493" s="42"/>
      <c r="I493" s="29"/>
      <c r="J493" s="6" t="str">
        <f t="shared" si="3098"/>
        <v/>
      </c>
      <c r="K493" s="43"/>
      <c r="L493" s="43"/>
      <c r="M493" s="43"/>
      <c r="N493" s="43"/>
      <c r="O493" s="43"/>
      <c r="P493" s="44" t="str">
        <f t="shared" si="3099"/>
        <v/>
      </c>
      <c r="Q493" s="26"/>
      <c r="R493" s="26"/>
      <c r="S493" s="26"/>
      <c r="T493" s="26"/>
      <c r="U493" s="26"/>
      <c r="V493" s="43"/>
      <c r="W493" s="26"/>
      <c r="X493" s="29"/>
    </row>
    <row r="494" spans="2:24" x14ac:dyDescent="0.2">
      <c r="B494" s="41">
        <v>478</v>
      </c>
      <c r="C494" s="42"/>
      <c r="D494" s="42"/>
      <c r="E494" s="42"/>
      <c r="F494" s="42"/>
      <c r="G494" s="42"/>
      <c r="H494" s="42"/>
      <c r="I494" s="29"/>
      <c r="J494" s="6" t="str">
        <f t="shared" si="3098"/>
        <v/>
      </c>
      <c r="K494" s="43"/>
      <c r="L494" s="43"/>
      <c r="M494" s="43"/>
      <c r="N494" s="43"/>
      <c r="O494" s="43"/>
      <c r="P494" s="44" t="str">
        <f t="shared" si="3099"/>
        <v/>
      </c>
      <c r="Q494" s="26"/>
      <c r="R494" s="26"/>
      <c r="S494" s="26"/>
      <c r="T494" s="26"/>
      <c r="U494" s="26"/>
      <c r="V494" s="43"/>
      <c r="W494" s="26"/>
      <c r="X494" s="29"/>
    </row>
    <row r="495" spans="2:24" x14ac:dyDescent="0.2">
      <c r="B495" s="41">
        <v>479</v>
      </c>
      <c r="C495" s="42"/>
      <c r="D495" s="42"/>
      <c r="E495" s="42"/>
      <c r="F495" s="42"/>
      <c r="G495" s="42"/>
      <c r="H495" s="42"/>
      <c r="I495" s="29"/>
      <c r="J495" s="6" t="str">
        <f t="shared" si="3098"/>
        <v/>
      </c>
      <c r="K495" s="43"/>
      <c r="L495" s="43"/>
      <c r="M495" s="43"/>
      <c r="N495" s="43"/>
      <c r="O495" s="43"/>
      <c r="P495" s="44" t="str">
        <f t="shared" si="3099"/>
        <v/>
      </c>
      <c r="Q495" s="26"/>
      <c r="R495" s="26"/>
      <c r="S495" s="26"/>
      <c r="T495" s="26"/>
      <c r="U495" s="26"/>
      <c r="V495" s="43"/>
      <c r="W495" s="26"/>
      <c r="X495" s="29"/>
    </row>
    <row r="496" spans="2:24" x14ac:dyDescent="0.2">
      <c r="B496" s="41">
        <v>480</v>
      </c>
      <c r="C496" s="42"/>
      <c r="D496" s="42"/>
      <c r="E496" s="42"/>
      <c r="F496" s="42"/>
      <c r="G496" s="42"/>
      <c r="H496" s="42"/>
      <c r="I496" s="29"/>
      <c r="J496" s="6" t="str">
        <f t="shared" si="3098"/>
        <v/>
      </c>
      <c r="K496" s="43"/>
      <c r="L496" s="43"/>
      <c r="M496" s="43"/>
      <c r="N496" s="43"/>
      <c r="O496" s="43"/>
      <c r="P496" s="44" t="str">
        <f t="shared" si="3099"/>
        <v/>
      </c>
      <c r="Q496" s="26"/>
      <c r="R496" s="26"/>
      <c r="S496" s="26"/>
      <c r="T496" s="26"/>
      <c r="U496" s="26"/>
      <c r="V496" s="43"/>
      <c r="W496" s="26"/>
      <c r="X496" s="29"/>
    </row>
    <row r="497" spans="2:24" x14ac:dyDescent="0.2">
      <c r="B497" s="41">
        <v>481</v>
      </c>
      <c r="C497" s="42"/>
      <c r="D497" s="42"/>
      <c r="E497" s="42"/>
      <c r="F497" s="42"/>
      <c r="G497" s="42"/>
      <c r="H497" s="42"/>
      <c r="I497" s="29"/>
      <c r="J497" s="6" t="str">
        <f t="shared" si="3098"/>
        <v/>
      </c>
      <c r="K497" s="43"/>
      <c r="L497" s="43"/>
      <c r="M497" s="43"/>
      <c r="N497" s="43"/>
      <c r="O497" s="43"/>
      <c r="P497" s="44" t="str">
        <f t="shared" si="3099"/>
        <v/>
      </c>
      <c r="Q497" s="26"/>
      <c r="R497" s="26"/>
      <c r="S497" s="26"/>
      <c r="T497" s="26"/>
      <c r="U497" s="26"/>
      <c r="V497" s="43"/>
      <c r="W497" s="26"/>
      <c r="X497" s="29"/>
    </row>
    <row r="498" spans="2:24" x14ac:dyDescent="0.2">
      <c r="B498" s="41">
        <v>482</v>
      </c>
      <c r="C498" s="42"/>
      <c r="D498" s="42"/>
      <c r="E498" s="42"/>
      <c r="F498" s="42"/>
      <c r="G498" s="42"/>
      <c r="H498" s="42"/>
      <c r="I498" s="29"/>
      <c r="J498" s="6" t="str">
        <f t="shared" si="3098"/>
        <v/>
      </c>
      <c r="K498" s="43"/>
      <c r="L498" s="43"/>
      <c r="M498" s="43"/>
      <c r="N498" s="43"/>
      <c r="O498" s="43"/>
      <c r="P498" s="44" t="str">
        <f t="shared" si="3099"/>
        <v/>
      </c>
      <c r="Q498" s="26"/>
      <c r="R498" s="26"/>
      <c r="S498" s="26"/>
      <c r="T498" s="26"/>
      <c r="U498" s="26"/>
      <c r="V498" s="43"/>
      <c r="W498" s="26"/>
      <c r="X498" s="29"/>
    </row>
    <row r="499" spans="2:24" x14ac:dyDescent="0.2">
      <c r="B499" s="41">
        <v>483</v>
      </c>
      <c r="C499" s="42"/>
      <c r="D499" s="42"/>
      <c r="E499" s="42"/>
      <c r="F499" s="42"/>
      <c r="G499" s="42"/>
      <c r="H499" s="42"/>
      <c r="I499" s="29"/>
      <c r="J499" s="6" t="str">
        <f t="shared" si="3098"/>
        <v/>
      </c>
      <c r="K499" s="43"/>
      <c r="L499" s="43"/>
      <c r="M499" s="43"/>
      <c r="N499" s="43"/>
      <c r="O499" s="43"/>
      <c r="P499" s="44" t="str">
        <f t="shared" si="3099"/>
        <v/>
      </c>
      <c r="Q499" s="26"/>
      <c r="R499" s="26"/>
      <c r="S499" s="26"/>
      <c r="T499" s="26"/>
      <c r="U499" s="26"/>
      <c r="V499" s="43"/>
      <c r="W499" s="26"/>
      <c r="X499" s="29"/>
    </row>
    <row r="500" spans="2:24" x14ac:dyDescent="0.2">
      <c r="B500" s="41">
        <v>484</v>
      </c>
      <c r="C500" s="42"/>
      <c r="D500" s="42"/>
      <c r="E500" s="42"/>
      <c r="F500" s="42"/>
      <c r="G500" s="42"/>
      <c r="H500" s="42"/>
      <c r="I500" s="29"/>
      <c r="J500" s="6" t="str">
        <f t="shared" si="3098"/>
        <v/>
      </c>
      <c r="K500" s="43"/>
      <c r="L500" s="43"/>
      <c r="M500" s="43"/>
      <c r="N500" s="43"/>
      <c r="O500" s="43"/>
      <c r="P500" s="44" t="str">
        <f t="shared" si="3099"/>
        <v/>
      </c>
      <c r="Q500" s="26"/>
      <c r="R500" s="26"/>
      <c r="S500" s="26"/>
      <c r="T500" s="26"/>
      <c r="U500" s="26"/>
      <c r="V500" s="43"/>
      <c r="W500" s="26"/>
      <c r="X500" s="29"/>
    </row>
    <row r="501" spans="2:24" x14ac:dyDescent="0.2">
      <c r="B501" s="41">
        <v>485</v>
      </c>
      <c r="C501" s="42"/>
      <c r="D501" s="42"/>
      <c r="E501" s="42"/>
      <c r="F501" s="42"/>
      <c r="G501" s="42"/>
      <c r="H501" s="42"/>
      <c r="I501" s="29"/>
      <c r="J501" s="6" t="str">
        <f t="shared" si="3098"/>
        <v/>
      </c>
      <c r="K501" s="43"/>
      <c r="L501" s="43"/>
      <c r="M501" s="43"/>
      <c r="N501" s="43"/>
      <c r="O501" s="43"/>
      <c r="P501" s="44" t="str">
        <f t="shared" si="3099"/>
        <v/>
      </c>
      <c r="Q501" s="26"/>
      <c r="R501" s="26"/>
      <c r="S501" s="26"/>
      <c r="T501" s="26"/>
      <c r="U501" s="26"/>
      <c r="V501" s="43"/>
      <c r="W501" s="26"/>
      <c r="X501" s="29"/>
    </row>
    <row r="502" spans="2:24" x14ac:dyDescent="0.2">
      <c r="B502" s="41">
        <v>486</v>
      </c>
      <c r="C502" s="42"/>
      <c r="D502" s="42"/>
      <c r="E502" s="42"/>
      <c r="F502" s="42"/>
      <c r="G502" s="42"/>
      <c r="H502" s="42"/>
      <c r="I502" s="29"/>
      <c r="J502" s="6" t="str">
        <f t="shared" si="3098"/>
        <v/>
      </c>
      <c r="K502" s="43"/>
      <c r="L502" s="43"/>
      <c r="M502" s="43"/>
      <c r="N502" s="43"/>
      <c r="O502" s="43"/>
      <c r="P502" s="44" t="str">
        <f t="shared" si="3099"/>
        <v/>
      </c>
      <c r="Q502" s="26"/>
      <c r="R502" s="26"/>
      <c r="S502" s="26"/>
      <c r="T502" s="26"/>
      <c r="U502" s="26"/>
      <c r="V502" s="43"/>
      <c r="W502" s="26"/>
      <c r="X502" s="29"/>
    </row>
    <row r="503" spans="2:24" x14ac:dyDescent="0.2">
      <c r="B503" s="41">
        <v>487</v>
      </c>
      <c r="C503" s="42"/>
      <c r="D503" s="42"/>
      <c r="E503" s="42"/>
      <c r="F503" s="42"/>
      <c r="G503" s="42"/>
      <c r="H503" s="42"/>
      <c r="I503" s="29"/>
      <c r="J503" s="6" t="str">
        <f t="shared" si="3098"/>
        <v/>
      </c>
      <c r="K503" s="43"/>
      <c r="L503" s="43"/>
      <c r="M503" s="43"/>
      <c r="N503" s="43"/>
      <c r="O503" s="43"/>
      <c r="P503" s="44" t="str">
        <f t="shared" si="3099"/>
        <v/>
      </c>
      <c r="Q503" s="26"/>
      <c r="R503" s="26"/>
      <c r="S503" s="26"/>
      <c r="T503" s="26"/>
      <c r="U503" s="26"/>
      <c r="V503" s="43"/>
      <c r="W503" s="26"/>
      <c r="X503" s="29"/>
    </row>
    <row r="504" spans="2:24" x14ac:dyDescent="0.2">
      <c r="B504" s="41">
        <v>488</v>
      </c>
      <c r="C504" s="42"/>
      <c r="D504" s="42"/>
      <c r="E504" s="42"/>
      <c r="F504" s="42"/>
      <c r="G504" s="42"/>
      <c r="H504" s="42"/>
      <c r="I504" s="29"/>
      <c r="J504" s="6" t="str">
        <f t="shared" si="3098"/>
        <v/>
      </c>
      <c r="K504" s="43"/>
      <c r="L504" s="43"/>
      <c r="M504" s="43"/>
      <c r="N504" s="43"/>
      <c r="O504" s="43"/>
      <c r="P504" s="44" t="str">
        <f t="shared" si="3099"/>
        <v/>
      </c>
      <c r="Q504" s="26"/>
      <c r="R504" s="26"/>
      <c r="S504" s="26"/>
      <c r="T504" s="26"/>
      <c r="U504" s="26"/>
      <c r="V504" s="43"/>
      <c r="W504" s="26"/>
      <c r="X504" s="29"/>
    </row>
    <row r="505" spans="2:24" x14ac:dyDescent="0.2">
      <c r="B505" s="41">
        <v>489</v>
      </c>
      <c r="C505" s="42"/>
      <c r="D505" s="42"/>
      <c r="E505" s="42"/>
      <c r="F505" s="42"/>
      <c r="G505" s="42"/>
      <c r="H505" s="42"/>
      <c r="I505" s="29"/>
      <c r="J505" s="6" t="str">
        <f t="shared" si="3098"/>
        <v/>
      </c>
      <c r="K505" s="43"/>
      <c r="L505" s="43"/>
      <c r="M505" s="43"/>
      <c r="N505" s="43"/>
      <c r="O505" s="43"/>
      <c r="P505" s="44" t="str">
        <f t="shared" si="3099"/>
        <v/>
      </c>
      <c r="Q505" s="26"/>
      <c r="R505" s="26"/>
      <c r="S505" s="26"/>
      <c r="T505" s="26"/>
      <c r="U505" s="26"/>
      <c r="V505" s="43"/>
      <c r="W505" s="26"/>
      <c r="X505" s="29"/>
    </row>
    <row r="506" spans="2:24" x14ac:dyDescent="0.2">
      <c r="B506" s="41">
        <v>490</v>
      </c>
      <c r="C506" s="42"/>
      <c r="D506" s="42"/>
      <c r="E506" s="42"/>
      <c r="F506" s="42"/>
      <c r="G506" s="42"/>
      <c r="H506" s="42"/>
      <c r="I506" s="29"/>
      <c r="J506" s="6" t="str">
        <f t="shared" si="3098"/>
        <v/>
      </c>
      <c r="K506" s="43"/>
      <c r="L506" s="43"/>
      <c r="M506" s="43"/>
      <c r="N506" s="43"/>
      <c r="O506" s="43"/>
      <c r="P506" s="44" t="str">
        <f t="shared" si="3099"/>
        <v/>
      </c>
      <c r="Q506" s="26"/>
      <c r="R506" s="26"/>
      <c r="S506" s="26"/>
      <c r="T506" s="26"/>
      <c r="U506" s="26"/>
      <c r="V506" s="43"/>
      <c r="W506" s="26"/>
      <c r="X506" s="29"/>
    </row>
    <row r="507" spans="2:24" x14ac:dyDescent="0.2">
      <c r="B507" s="41">
        <v>491</v>
      </c>
      <c r="C507" s="42"/>
      <c r="D507" s="42"/>
      <c r="E507" s="42"/>
      <c r="F507" s="42"/>
      <c r="G507" s="42"/>
      <c r="H507" s="42"/>
      <c r="I507" s="29"/>
      <c r="J507" s="6" t="str">
        <f t="shared" si="3098"/>
        <v/>
      </c>
      <c r="K507" s="43"/>
      <c r="L507" s="43"/>
      <c r="M507" s="43"/>
      <c r="N507" s="43"/>
      <c r="O507" s="43"/>
      <c r="P507" s="44" t="str">
        <f t="shared" si="3099"/>
        <v/>
      </c>
      <c r="Q507" s="26"/>
      <c r="R507" s="26"/>
      <c r="S507" s="26"/>
      <c r="T507" s="26"/>
      <c r="U507" s="26"/>
      <c r="V507" s="43"/>
      <c r="W507" s="26"/>
      <c r="X507" s="29"/>
    </row>
    <row r="508" spans="2:24" x14ac:dyDescent="0.2">
      <c r="B508" s="41">
        <v>492</v>
      </c>
      <c r="C508" s="42"/>
      <c r="D508" s="42"/>
      <c r="E508" s="42"/>
      <c r="F508" s="42"/>
      <c r="G508" s="42"/>
      <c r="H508" s="42"/>
      <c r="I508" s="29"/>
      <c r="J508" s="6" t="str">
        <f t="shared" si="3098"/>
        <v/>
      </c>
      <c r="K508" s="43"/>
      <c r="L508" s="43"/>
      <c r="M508" s="43"/>
      <c r="N508" s="43"/>
      <c r="O508" s="43"/>
      <c r="P508" s="44" t="str">
        <f t="shared" si="3099"/>
        <v/>
      </c>
      <c r="Q508" s="26"/>
      <c r="R508" s="26"/>
      <c r="S508" s="26"/>
      <c r="T508" s="26"/>
      <c r="U508" s="26"/>
      <c r="V508" s="43"/>
      <c r="W508" s="26"/>
      <c r="X508" s="29"/>
    </row>
    <row r="509" spans="2:24" x14ac:dyDescent="0.2">
      <c r="B509" s="41">
        <v>493</v>
      </c>
      <c r="C509" s="42"/>
      <c r="D509" s="42"/>
      <c r="E509" s="42"/>
      <c r="F509" s="42"/>
      <c r="G509" s="42"/>
      <c r="H509" s="42"/>
      <c r="I509" s="29"/>
      <c r="J509" s="6" t="str">
        <f t="shared" si="3098"/>
        <v/>
      </c>
      <c r="K509" s="43"/>
      <c r="L509" s="43"/>
      <c r="M509" s="43"/>
      <c r="N509" s="43"/>
      <c r="O509" s="43"/>
      <c r="P509" s="44" t="str">
        <f t="shared" si="3099"/>
        <v/>
      </c>
      <c r="Q509" s="26"/>
      <c r="R509" s="26"/>
      <c r="S509" s="26"/>
      <c r="T509" s="26"/>
      <c r="U509" s="26"/>
      <c r="V509" s="43"/>
      <c r="W509" s="26"/>
      <c r="X509" s="29"/>
    </row>
    <row r="510" spans="2:24" x14ac:dyDescent="0.2">
      <c r="B510" s="41">
        <v>494</v>
      </c>
      <c r="C510" s="42"/>
      <c r="D510" s="42"/>
      <c r="E510" s="42"/>
      <c r="F510" s="42"/>
      <c r="G510" s="42"/>
      <c r="H510" s="42"/>
      <c r="I510" s="29"/>
      <c r="J510" s="6" t="str">
        <f t="shared" si="3098"/>
        <v/>
      </c>
      <c r="K510" s="43"/>
      <c r="L510" s="43"/>
      <c r="M510" s="43"/>
      <c r="N510" s="43"/>
      <c r="O510" s="43"/>
      <c r="P510" s="44" t="str">
        <f t="shared" si="3099"/>
        <v/>
      </c>
      <c r="Q510" s="26"/>
      <c r="R510" s="26"/>
      <c r="S510" s="26"/>
      <c r="T510" s="26"/>
      <c r="U510" s="26"/>
      <c r="V510" s="43"/>
      <c r="W510" s="26"/>
      <c r="X510" s="29"/>
    </row>
    <row r="511" spans="2:24" x14ac:dyDescent="0.2">
      <c r="B511" s="41">
        <v>495</v>
      </c>
      <c r="C511" s="42"/>
      <c r="D511" s="42"/>
      <c r="E511" s="42"/>
      <c r="F511" s="42"/>
      <c r="G511" s="42"/>
      <c r="H511" s="42"/>
      <c r="I511" s="29"/>
      <c r="J511" s="6" t="str">
        <f t="shared" si="3098"/>
        <v/>
      </c>
      <c r="K511" s="43"/>
      <c r="L511" s="43"/>
      <c r="M511" s="43"/>
      <c r="N511" s="43"/>
      <c r="O511" s="43"/>
      <c r="P511" s="44" t="str">
        <f t="shared" si="3099"/>
        <v/>
      </c>
      <c r="Q511" s="26"/>
      <c r="R511" s="26"/>
      <c r="S511" s="26"/>
      <c r="T511" s="26"/>
      <c r="U511" s="26"/>
      <c r="V511" s="43"/>
      <c r="W511" s="26"/>
      <c r="X511" s="29"/>
    </row>
    <row r="512" spans="2:24" x14ac:dyDescent="0.2">
      <c r="B512" s="41">
        <v>496</v>
      </c>
      <c r="C512" s="42"/>
      <c r="D512" s="42"/>
      <c r="E512" s="42"/>
      <c r="F512" s="42"/>
      <c r="G512" s="42"/>
      <c r="H512" s="42"/>
      <c r="I512" s="29"/>
      <c r="J512" s="6" t="str">
        <f t="shared" si="3098"/>
        <v/>
      </c>
      <c r="K512" s="43"/>
      <c r="L512" s="43"/>
      <c r="M512" s="43"/>
      <c r="N512" s="43"/>
      <c r="O512" s="43"/>
      <c r="P512" s="44" t="str">
        <f t="shared" si="3099"/>
        <v/>
      </c>
      <c r="Q512" s="26"/>
      <c r="R512" s="26"/>
      <c r="S512" s="26"/>
      <c r="T512" s="26"/>
      <c r="U512" s="26"/>
      <c r="V512" s="43"/>
      <c r="W512" s="26"/>
      <c r="X512" s="29"/>
    </row>
    <row r="513" spans="2:24" x14ac:dyDescent="0.2">
      <c r="B513" s="41">
        <v>497</v>
      </c>
      <c r="C513" s="42"/>
      <c r="D513" s="42"/>
      <c r="E513" s="42"/>
      <c r="F513" s="42"/>
      <c r="G513" s="42"/>
      <c r="H513" s="42"/>
      <c r="I513" s="29"/>
      <c r="J513" s="6" t="str">
        <f t="shared" si="3098"/>
        <v/>
      </c>
      <c r="K513" s="43"/>
      <c r="L513" s="43"/>
      <c r="M513" s="43"/>
      <c r="N513" s="43"/>
      <c r="O513" s="43"/>
      <c r="P513" s="44" t="str">
        <f t="shared" si="3099"/>
        <v/>
      </c>
      <c r="Q513" s="26"/>
      <c r="R513" s="26"/>
      <c r="S513" s="26"/>
      <c r="T513" s="26"/>
      <c r="U513" s="26"/>
      <c r="V513" s="43"/>
      <c r="W513" s="26"/>
      <c r="X513" s="29"/>
    </row>
    <row r="514" spans="2:24" x14ac:dyDescent="0.2">
      <c r="B514" s="41">
        <v>498</v>
      </c>
      <c r="C514" s="42"/>
      <c r="D514" s="42"/>
      <c r="E514" s="42"/>
      <c r="F514" s="42"/>
      <c r="G514" s="42"/>
      <c r="H514" s="42"/>
      <c r="I514" s="29"/>
      <c r="J514" s="6" t="str">
        <f t="shared" si="3098"/>
        <v/>
      </c>
      <c r="K514" s="43"/>
      <c r="L514" s="43"/>
      <c r="M514" s="43"/>
      <c r="N514" s="43"/>
      <c r="O514" s="43"/>
      <c r="P514" s="44" t="str">
        <f t="shared" si="3099"/>
        <v/>
      </c>
      <c r="Q514" s="26"/>
      <c r="R514" s="26"/>
      <c r="S514" s="26"/>
      <c r="T514" s="26"/>
      <c r="U514" s="26"/>
      <c r="V514" s="43"/>
      <c r="W514" s="26"/>
      <c r="X514" s="29"/>
    </row>
    <row r="515" spans="2:24" x14ac:dyDescent="0.2">
      <c r="B515" s="41">
        <v>499</v>
      </c>
      <c r="C515" s="42"/>
      <c r="D515" s="42"/>
      <c r="E515" s="42"/>
      <c r="F515" s="42"/>
      <c r="G515" s="42"/>
      <c r="H515" s="42"/>
      <c r="I515" s="29"/>
      <c r="J515" s="6" t="str">
        <f t="shared" si="3098"/>
        <v/>
      </c>
      <c r="K515" s="43"/>
      <c r="L515" s="43"/>
      <c r="M515" s="43"/>
      <c r="N515" s="43"/>
      <c r="O515" s="43"/>
      <c r="P515" s="44" t="str">
        <f t="shared" si="3099"/>
        <v/>
      </c>
      <c r="Q515" s="26"/>
      <c r="R515" s="26"/>
      <c r="S515" s="26"/>
      <c r="T515" s="26"/>
      <c r="U515" s="26"/>
      <c r="V515" s="43"/>
      <c r="W515" s="26"/>
      <c r="X515" s="29"/>
    </row>
    <row r="516" spans="2:24" x14ac:dyDescent="0.2">
      <c r="B516" s="41">
        <v>500</v>
      </c>
      <c r="C516" s="42"/>
      <c r="D516" s="42"/>
      <c r="E516" s="42"/>
      <c r="F516" s="42"/>
      <c r="G516" s="42"/>
      <c r="H516" s="42"/>
      <c r="I516" s="29"/>
      <c r="J516" s="6" t="str">
        <f t="shared" si="3098"/>
        <v/>
      </c>
      <c r="K516" s="43"/>
      <c r="L516" s="43"/>
      <c r="M516" s="43"/>
      <c r="N516" s="43"/>
      <c r="O516" s="43"/>
      <c r="P516" s="44" t="str">
        <f t="shared" si="3099"/>
        <v/>
      </c>
      <c r="Q516" s="26"/>
      <c r="R516" s="26"/>
      <c r="S516" s="26"/>
      <c r="T516" s="26"/>
      <c r="U516" s="26"/>
      <c r="V516" s="43"/>
      <c r="W516" s="26"/>
      <c r="X516" s="29"/>
    </row>
    <row r="517" spans="2:24" x14ac:dyDescent="0.2">
      <c r="B517" s="41">
        <v>501</v>
      </c>
      <c r="C517" s="42"/>
      <c r="D517" s="42"/>
      <c r="E517" s="42"/>
      <c r="F517" s="42"/>
      <c r="G517" s="42"/>
      <c r="H517" s="42"/>
      <c r="I517" s="29"/>
      <c r="J517" s="6" t="str">
        <f t="shared" si="3098"/>
        <v/>
      </c>
      <c r="K517" s="43"/>
      <c r="L517" s="43"/>
      <c r="M517" s="43"/>
      <c r="N517" s="43"/>
      <c r="O517" s="43"/>
      <c r="P517" s="44" t="str">
        <f t="shared" si="3099"/>
        <v/>
      </c>
      <c r="Q517" s="26"/>
      <c r="R517" s="26"/>
      <c r="S517" s="26"/>
      <c r="T517" s="26"/>
      <c r="U517" s="26"/>
      <c r="V517" s="43"/>
      <c r="W517" s="26"/>
      <c r="X517" s="29"/>
    </row>
    <row r="518" spans="2:24" x14ac:dyDescent="0.2">
      <c r="B518" s="41">
        <v>502</v>
      </c>
      <c r="C518" s="42"/>
      <c r="D518" s="42"/>
      <c r="E518" s="42"/>
      <c r="F518" s="42"/>
      <c r="G518" s="42"/>
      <c r="H518" s="42"/>
      <c r="I518" s="29"/>
      <c r="J518" s="6" t="str">
        <f t="shared" si="3098"/>
        <v/>
      </c>
      <c r="K518" s="43"/>
      <c r="L518" s="43"/>
      <c r="M518" s="43"/>
      <c r="N518" s="43"/>
      <c r="O518" s="43"/>
      <c r="P518" s="44" t="str">
        <f t="shared" si="3099"/>
        <v/>
      </c>
      <c r="Q518" s="26"/>
      <c r="R518" s="26"/>
      <c r="S518" s="26"/>
      <c r="T518" s="26"/>
      <c r="U518" s="26"/>
      <c r="V518" s="43"/>
      <c r="W518" s="26"/>
      <c r="X518" s="29"/>
    </row>
    <row r="519" spans="2:24" x14ac:dyDescent="0.2">
      <c r="B519" s="41">
        <v>503</v>
      </c>
      <c r="C519" s="42"/>
      <c r="D519" s="42"/>
      <c r="E519" s="42"/>
      <c r="F519" s="42"/>
      <c r="G519" s="42"/>
      <c r="H519" s="42"/>
      <c r="I519" s="29"/>
      <c r="J519" s="6" t="str">
        <f t="shared" si="3098"/>
        <v/>
      </c>
      <c r="K519" s="43"/>
      <c r="L519" s="43"/>
      <c r="M519" s="43"/>
      <c r="N519" s="43"/>
      <c r="O519" s="43"/>
      <c r="P519" s="44" t="str">
        <f t="shared" si="3099"/>
        <v/>
      </c>
      <c r="Q519" s="26"/>
      <c r="R519" s="26"/>
      <c r="S519" s="26"/>
      <c r="T519" s="26"/>
      <c r="U519" s="26"/>
      <c r="V519" s="43"/>
      <c r="W519" s="26"/>
      <c r="X519" s="29"/>
    </row>
    <row r="520" spans="2:24" x14ac:dyDescent="0.2">
      <c r="B520" s="41">
        <v>504</v>
      </c>
      <c r="C520" s="42"/>
      <c r="D520" s="42"/>
      <c r="E520" s="42"/>
      <c r="F520" s="42"/>
      <c r="G520" s="42"/>
      <c r="H520" s="42"/>
      <c r="I520" s="29"/>
      <c r="J520" s="6" t="str">
        <f t="shared" si="3098"/>
        <v/>
      </c>
      <c r="K520" s="43"/>
      <c r="L520" s="43"/>
      <c r="M520" s="43"/>
      <c r="N520" s="43"/>
      <c r="O520" s="43"/>
      <c r="P520" s="44" t="str">
        <f t="shared" si="3099"/>
        <v/>
      </c>
      <c r="Q520" s="26"/>
      <c r="R520" s="26"/>
      <c r="S520" s="26"/>
      <c r="T520" s="26"/>
      <c r="U520" s="26"/>
      <c r="V520" s="43"/>
      <c r="W520" s="26"/>
      <c r="X520" s="29"/>
    </row>
    <row r="521" spans="2:24" x14ac:dyDescent="0.2">
      <c r="B521" s="41">
        <v>505</v>
      </c>
      <c r="C521" s="42"/>
      <c r="D521" s="42"/>
      <c r="E521" s="42"/>
      <c r="F521" s="42"/>
      <c r="G521" s="42"/>
      <c r="H521" s="42"/>
      <c r="I521" s="29"/>
      <c r="J521" s="6" t="str">
        <f t="shared" si="3098"/>
        <v/>
      </c>
      <c r="K521" s="43"/>
      <c r="L521" s="43"/>
      <c r="M521" s="43"/>
      <c r="N521" s="43"/>
      <c r="O521" s="43"/>
      <c r="P521" s="44" t="str">
        <f t="shared" si="3099"/>
        <v/>
      </c>
      <c r="Q521" s="26"/>
      <c r="R521" s="26"/>
      <c r="S521" s="26"/>
      <c r="T521" s="26"/>
      <c r="U521" s="26"/>
      <c r="V521" s="43"/>
      <c r="W521" s="26"/>
      <c r="X521" s="29"/>
    </row>
    <row r="522" spans="2:24" x14ac:dyDescent="0.2">
      <c r="B522" s="41">
        <v>506</v>
      </c>
      <c r="C522" s="42"/>
      <c r="D522" s="42"/>
      <c r="E522" s="42"/>
      <c r="F522" s="42"/>
      <c r="G522" s="42"/>
      <c r="H522" s="42"/>
      <c r="I522" s="29"/>
      <c r="J522" s="6" t="str">
        <f t="shared" si="3098"/>
        <v/>
      </c>
      <c r="K522" s="43"/>
      <c r="L522" s="43"/>
      <c r="M522" s="43"/>
      <c r="N522" s="43"/>
      <c r="O522" s="43"/>
      <c r="P522" s="44" t="str">
        <f t="shared" si="3099"/>
        <v/>
      </c>
      <c r="Q522" s="26"/>
      <c r="R522" s="26"/>
      <c r="S522" s="26"/>
      <c r="T522" s="26"/>
      <c r="U522" s="26"/>
      <c r="V522" s="43"/>
      <c r="W522" s="26"/>
      <c r="X522" s="29"/>
    </row>
    <row r="523" spans="2:24" x14ac:dyDescent="0.2">
      <c r="B523" s="41">
        <v>507</v>
      </c>
      <c r="C523" s="42"/>
      <c r="D523" s="42"/>
      <c r="E523" s="42"/>
      <c r="F523" s="42"/>
      <c r="G523" s="42"/>
      <c r="H523" s="42"/>
      <c r="I523" s="29"/>
      <c r="J523" s="6" t="str">
        <f t="shared" si="3098"/>
        <v/>
      </c>
      <c r="K523" s="43"/>
      <c r="L523" s="43"/>
      <c r="M523" s="43"/>
      <c r="N523" s="43"/>
      <c r="O523" s="43"/>
      <c r="P523" s="44" t="str">
        <f t="shared" si="3099"/>
        <v/>
      </c>
      <c r="Q523" s="26"/>
      <c r="R523" s="26"/>
      <c r="S523" s="26"/>
      <c r="T523" s="26"/>
      <c r="U523" s="26"/>
      <c r="V523" s="43"/>
      <c r="W523" s="26"/>
      <c r="X523" s="29"/>
    </row>
    <row r="524" spans="2:24" x14ac:dyDescent="0.2">
      <c r="B524" s="41">
        <v>508</v>
      </c>
      <c r="C524" s="42"/>
      <c r="D524" s="42"/>
      <c r="E524" s="42"/>
      <c r="F524" s="42"/>
      <c r="G524" s="42"/>
      <c r="H524" s="42"/>
      <c r="I524" s="29"/>
      <c r="J524" s="6" t="str">
        <f t="shared" si="3098"/>
        <v/>
      </c>
      <c r="K524" s="43"/>
      <c r="L524" s="43"/>
      <c r="M524" s="43"/>
      <c r="N524" s="43"/>
      <c r="O524" s="43"/>
      <c r="P524" s="44" t="str">
        <f t="shared" si="3099"/>
        <v/>
      </c>
      <c r="Q524" s="26"/>
      <c r="R524" s="26"/>
      <c r="S524" s="26"/>
      <c r="T524" s="26"/>
      <c r="U524" s="26"/>
      <c r="V524" s="43"/>
      <c r="W524" s="26"/>
      <c r="X524" s="29"/>
    </row>
    <row r="525" spans="2:24" x14ac:dyDescent="0.2">
      <c r="B525" s="41">
        <v>509</v>
      </c>
      <c r="C525" s="42"/>
      <c r="D525" s="42"/>
      <c r="E525" s="42"/>
      <c r="F525" s="42"/>
      <c r="G525" s="42"/>
      <c r="H525" s="42"/>
      <c r="I525" s="29"/>
      <c r="J525" s="6" t="str">
        <f t="shared" si="3098"/>
        <v/>
      </c>
      <c r="K525" s="43"/>
      <c r="L525" s="43"/>
      <c r="M525" s="43"/>
      <c r="N525" s="43"/>
      <c r="O525" s="43"/>
      <c r="P525" s="44" t="str">
        <f t="shared" si="3099"/>
        <v/>
      </c>
      <c r="Q525" s="26"/>
      <c r="R525" s="26"/>
      <c r="S525" s="26"/>
      <c r="T525" s="26"/>
      <c r="U525" s="26"/>
      <c r="V525" s="43"/>
      <c r="W525" s="26"/>
      <c r="X525" s="29"/>
    </row>
    <row r="526" spans="2:24" x14ac:dyDescent="0.2">
      <c r="B526" s="41">
        <v>510</v>
      </c>
      <c r="C526" s="42"/>
      <c r="D526" s="42"/>
      <c r="E526" s="42"/>
      <c r="F526" s="42"/>
      <c r="G526" s="42"/>
      <c r="H526" s="42"/>
      <c r="I526" s="29"/>
      <c r="J526" s="6" t="str">
        <f t="shared" si="3098"/>
        <v/>
      </c>
      <c r="K526" s="43"/>
      <c r="L526" s="43"/>
      <c r="M526" s="43"/>
      <c r="N526" s="43"/>
      <c r="O526" s="43"/>
      <c r="P526" s="44" t="str">
        <f t="shared" si="3099"/>
        <v/>
      </c>
      <c r="Q526" s="26"/>
      <c r="R526" s="26"/>
      <c r="S526" s="26"/>
      <c r="T526" s="26"/>
      <c r="U526" s="26"/>
      <c r="V526" s="43"/>
      <c r="W526" s="26"/>
      <c r="X526" s="29"/>
    </row>
    <row r="527" spans="2:24" x14ac:dyDescent="0.2">
      <c r="B527" s="41">
        <v>511</v>
      </c>
      <c r="C527" s="42"/>
      <c r="D527" s="42"/>
      <c r="E527" s="42"/>
      <c r="F527" s="42"/>
      <c r="G527" s="42"/>
      <c r="H527" s="42"/>
      <c r="I527" s="29"/>
      <c r="J527" s="6" t="str">
        <f t="shared" si="3098"/>
        <v/>
      </c>
      <c r="K527" s="43"/>
      <c r="L527" s="43"/>
      <c r="M527" s="43"/>
      <c r="N527" s="43"/>
      <c r="O527" s="43"/>
      <c r="P527" s="44" t="str">
        <f t="shared" si="3099"/>
        <v/>
      </c>
      <c r="Q527" s="26"/>
      <c r="R527" s="26"/>
      <c r="S527" s="26"/>
      <c r="T527" s="26"/>
      <c r="U527" s="26"/>
      <c r="V527" s="43"/>
      <c r="W527" s="26"/>
      <c r="X527" s="29"/>
    </row>
    <row r="528" spans="2:24" x14ac:dyDescent="0.2">
      <c r="B528" s="41">
        <v>512</v>
      </c>
      <c r="C528" s="42"/>
      <c r="D528" s="42"/>
      <c r="E528" s="42"/>
      <c r="F528" s="42"/>
      <c r="G528" s="42"/>
      <c r="H528" s="42"/>
      <c r="I528" s="29"/>
      <c r="J528" s="6" t="str">
        <f t="shared" si="3098"/>
        <v/>
      </c>
      <c r="K528" s="43"/>
      <c r="L528" s="43"/>
      <c r="M528" s="43"/>
      <c r="N528" s="43"/>
      <c r="O528" s="43"/>
      <c r="P528" s="44" t="str">
        <f t="shared" si="3099"/>
        <v/>
      </c>
      <c r="Q528" s="26"/>
      <c r="R528" s="26"/>
      <c r="S528" s="26"/>
      <c r="T528" s="26"/>
      <c r="U528" s="26"/>
      <c r="V528" s="43"/>
      <c r="W528" s="26"/>
      <c r="X528" s="29"/>
    </row>
    <row r="529" spans="2:24" x14ac:dyDescent="0.2">
      <c r="B529" s="41">
        <v>513</v>
      </c>
      <c r="C529" s="42"/>
      <c r="D529" s="42"/>
      <c r="E529" s="42"/>
      <c r="F529" s="42"/>
      <c r="G529" s="42"/>
      <c r="H529" s="42"/>
      <c r="I529" s="29"/>
      <c r="J529" s="6" t="str">
        <f t="shared" si="3098"/>
        <v/>
      </c>
      <c r="K529" s="43"/>
      <c r="L529" s="43"/>
      <c r="M529" s="43"/>
      <c r="N529" s="43"/>
      <c r="O529" s="43"/>
      <c r="P529" s="44" t="str">
        <f t="shared" si="3099"/>
        <v/>
      </c>
      <c r="Q529" s="26"/>
      <c r="R529" s="26"/>
      <c r="S529" s="26"/>
      <c r="T529" s="26"/>
      <c r="U529" s="26"/>
      <c r="V529" s="43"/>
      <c r="W529" s="26"/>
      <c r="X529" s="29"/>
    </row>
    <row r="530" spans="2:24" x14ac:dyDescent="0.2">
      <c r="B530" s="41">
        <v>514</v>
      </c>
      <c r="C530" s="42"/>
      <c r="D530" s="42"/>
      <c r="E530" s="42"/>
      <c r="F530" s="42"/>
      <c r="G530" s="42"/>
      <c r="H530" s="42"/>
      <c r="I530" s="29"/>
      <c r="J530" s="6" t="str">
        <f t="shared" si="3098"/>
        <v/>
      </c>
      <c r="K530" s="43"/>
      <c r="L530" s="43"/>
      <c r="M530" s="43"/>
      <c r="N530" s="43"/>
      <c r="O530" s="43"/>
      <c r="P530" s="44" t="str">
        <f t="shared" si="3099"/>
        <v/>
      </c>
      <c r="Q530" s="26"/>
      <c r="R530" s="26"/>
      <c r="S530" s="26"/>
      <c r="T530" s="26"/>
      <c r="U530" s="26"/>
      <c r="V530" s="43"/>
      <c r="W530" s="26"/>
      <c r="X530" s="29"/>
    </row>
    <row r="531" spans="2:24" x14ac:dyDescent="0.2">
      <c r="B531" s="41">
        <v>515</v>
      </c>
      <c r="C531" s="42"/>
      <c r="D531" s="42"/>
      <c r="E531" s="42"/>
      <c r="F531" s="42"/>
      <c r="G531" s="42"/>
      <c r="H531" s="42"/>
      <c r="I531" s="29"/>
      <c r="J531" s="6" t="str">
        <f t="shared" si="3098"/>
        <v/>
      </c>
      <c r="K531" s="43"/>
      <c r="L531" s="43"/>
      <c r="M531" s="43"/>
      <c r="N531" s="43"/>
      <c r="O531" s="43"/>
      <c r="P531" s="44" t="str">
        <f t="shared" si="3099"/>
        <v/>
      </c>
      <c r="Q531" s="26"/>
      <c r="R531" s="26"/>
      <c r="S531" s="26"/>
      <c r="T531" s="26"/>
      <c r="U531" s="26"/>
      <c r="V531" s="43"/>
      <c r="W531" s="26"/>
      <c r="X531" s="29"/>
    </row>
    <row r="532" spans="2:24" x14ac:dyDescent="0.2">
      <c r="B532" s="41">
        <v>516</v>
      </c>
      <c r="C532" s="42"/>
      <c r="D532" s="42"/>
      <c r="E532" s="42"/>
      <c r="F532" s="42"/>
      <c r="G532" s="42"/>
      <c r="H532" s="42"/>
      <c r="I532" s="29"/>
      <c r="J532" s="6" t="str">
        <f t="shared" si="3098"/>
        <v/>
      </c>
      <c r="K532" s="43"/>
      <c r="L532" s="43"/>
      <c r="M532" s="43"/>
      <c r="N532" s="43"/>
      <c r="O532" s="43"/>
      <c r="P532" s="44" t="str">
        <f t="shared" si="3099"/>
        <v/>
      </c>
      <c r="Q532" s="26"/>
      <c r="R532" s="26"/>
      <c r="S532" s="26"/>
      <c r="T532" s="26"/>
      <c r="U532" s="26"/>
      <c r="V532" s="43"/>
      <c r="W532" s="26"/>
      <c r="X532" s="29"/>
    </row>
    <row r="533" spans="2:24" x14ac:dyDescent="0.2">
      <c r="B533" s="41">
        <v>517</v>
      </c>
      <c r="C533" s="42"/>
      <c r="D533" s="42"/>
      <c r="E533" s="42"/>
      <c r="F533" s="42"/>
      <c r="G533" s="42"/>
      <c r="H533" s="42"/>
      <c r="I533" s="29"/>
      <c r="J533" s="6" t="str">
        <f t="shared" si="3098"/>
        <v/>
      </c>
      <c r="K533" s="43"/>
      <c r="L533" s="43"/>
      <c r="M533" s="43"/>
      <c r="N533" s="43"/>
      <c r="O533" s="43"/>
      <c r="P533" s="44" t="str">
        <f t="shared" si="3099"/>
        <v/>
      </c>
      <c r="Q533" s="26"/>
      <c r="R533" s="26"/>
      <c r="S533" s="26"/>
      <c r="T533" s="26"/>
      <c r="U533" s="26"/>
      <c r="V533" s="43"/>
      <c r="W533" s="26"/>
      <c r="X533" s="29"/>
    </row>
    <row r="534" spans="2:24" x14ac:dyDescent="0.2">
      <c r="B534" s="41">
        <v>518</v>
      </c>
      <c r="C534" s="42"/>
      <c r="D534" s="42"/>
      <c r="E534" s="42"/>
      <c r="F534" s="42"/>
      <c r="G534" s="42"/>
      <c r="H534" s="42"/>
      <c r="I534" s="29"/>
      <c r="J534" s="6" t="str">
        <f t="shared" si="3098"/>
        <v/>
      </c>
      <c r="K534" s="43"/>
      <c r="L534" s="43"/>
      <c r="M534" s="43"/>
      <c r="N534" s="43"/>
      <c r="O534" s="43"/>
      <c r="P534" s="44" t="str">
        <f t="shared" si="3099"/>
        <v/>
      </c>
      <c r="Q534" s="26"/>
      <c r="R534" s="26"/>
      <c r="S534" s="26"/>
      <c r="T534" s="26"/>
      <c r="U534" s="26"/>
      <c r="V534" s="43"/>
      <c r="W534" s="26"/>
      <c r="X534" s="29"/>
    </row>
    <row r="535" spans="2:24" x14ac:dyDescent="0.2">
      <c r="B535" s="41">
        <v>519</v>
      </c>
      <c r="C535" s="42"/>
      <c r="D535" s="42"/>
      <c r="E535" s="42"/>
      <c r="F535" s="42"/>
      <c r="G535" s="42"/>
      <c r="H535" s="42"/>
      <c r="I535" s="29"/>
      <c r="J535" s="6" t="str">
        <f t="shared" si="3098"/>
        <v/>
      </c>
      <c r="K535" s="43"/>
      <c r="L535" s="43"/>
      <c r="M535" s="43"/>
      <c r="N535" s="43"/>
      <c r="O535" s="43"/>
      <c r="P535" s="44" t="str">
        <f t="shared" si="3099"/>
        <v/>
      </c>
      <c r="Q535" s="26"/>
      <c r="R535" s="26"/>
      <c r="S535" s="26"/>
      <c r="T535" s="26"/>
      <c r="U535" s="26"/>
      <c r="V535" s="43"/>
      <c r="W535" s="26"/>
      <c r="X535" s="29"/>
    </row>
    <row r="536" spans="2:24" x14ac:dyDescent="0.2">
      <c r="B536" s="41">
        <v>520</v>
      </c>
      <c r="C536" s="42"/>
      <c r="D536" s="42"/>
      <c r="E536" s="42"/>
      <c r="F536" s="42"/>
      <c r="G536" s="42"/>
      <c r="H536" s="42"/>
      <c r="I536" s="29"/>
      <c r="J536" s="6" t="str">
        <f t="shared" si="3098"/>
        <v/>
      </c>
      <c r="K536" s="43"/>
      <c r="L536" s="43"/>
      <c r="M536" s="43"/>
      <c r="N536" s="43"/>
      <c r="O536" s="43"/>
      <c r="P536" s="44" t="str">
        <f t="shared" si="3099"/>
        <v/>
      </c>
      <c r="Q536" s="26"/>
      <c r="R536" s="26"/>
      <c r="S536" s="26"/>
      <c r="T536" s="26"/>
      <c r="U536" s="26"/>
      <c r="V536" s="43"/>
      <c r="W536" s="26"/>
      <c r="X536" s="29"/>
    </row>
    <row r="537" spans="2:24" x14ac:dyDescent="0.2">
      <c r="B537" s="41">
        <v>521</v>
      </c>
      <c r="C537" s="42"/>
      <c r="D537" s="42"/>
      <c r="E537" s="42"/>
      <c r="F537" s="42"/>
      <c r="G537" s="42"/>
      <c r="H537" s="42"/>
      <c r="I537" s="29"/>
      <c r="J537" s="6" t="str">
        <f t="shared" ref="J537:J600" si="3100">IFERROR(IF(C537&lt;&gt;"",INDEX($ZL$17:$ZL$27,MATCH($C537,$ZK$17:$ZK$27,0)),""),30)</f>
        <v/>
      </c>
      <c r="K537" s="43"/>
      <c r="L537" s="43"/>
      <c r="M537" s="43"/>
      <c r="N537" s="43"/>
      <c r="O537" s="43"/>
      <c r="P537" s="44" t="str">
        <f t="shared" ref="P537:P600" si="3101">IFERROR(MIN(M537,O537*30/J537),"")</f>
        <v/>
      </c>
      <c r="Q537" s="26"/>
      <c r="R537" s="26"/>
      <c r="S537" s="26"/>
      <c r="T537" s="26"/>
      <c r="U537" s="26"/>
      <c r="V537" s="43"/>
      <c r="W537" s="26"/>
      <c r="X537" s="29"/>
    </row>
    <row r="538" spans="2:24" x14ac:dyDescent="0.2">
      <c r="B538" s="41">
        <v>522</v>
      </c>
      <c r="C538" s="42"/>
      <c r="D538" s="42"/>
      <c r="E538" s="42"/>
      <c r="F538" s="42"/>
      <c r="G538" s="42"/>
      <c r="H538" s="42"/>
      <c r="I538" s="29"/>
      <c r="J538" s="6" t="str">
        <f t="shared" si="3100"/>
        <v/>
      </c>
      <c r="K538" s="43"/>
      <c r="L538" s="43"/>
      <c r="M538" s="43"/>
      <c r="N538" s="43"/>
      <c r="O538" s="43"/>
      <c r="P538" s="44" t="str">
        <f t="shared" si="3101"/>
        <v/>
      </c>
      <c r="Q538" s="26"/>
      <c r="R538" s="26"/>
      <c r="S538" s="26"/>
      <c r="T538" s="26"/>
      <c r="U538" s="26"/>
      <c r="V538" s="43"/>
      <c r="W538" s="26"/>
      <c r="X538" s="29"/>
    </row>
    <row r="539" spans="2:24" x14ac:dyDescent="0.2">
      <c r="B539" s="41">
        <v>523</v>
      </c>
      <c r="C539" s="42"/>
      <c r="D539" s="42"/>
      <c r="E539" s="42"/>
      <c r="F539" s="42"/>
      <c r="G539" s="42"/>
      <c r="H539" s="42"/>
      <c r="I539" s="29"/>
      <c r="J539" s="6" t="str">
        <f t="shared" si="3100"/>
        <v/>
      </c>
      <c r="K539" s="43"/>
      <c r="L539" s="43"/>
      <c r="M539" s="43"/>
      <c r="N539" s="43"/>
      <c r="O539" s="43"/>
      <c r="P539" s="44" t="str">
        <f t="shared" si="3101"/>
        <v/>
      </c>
      <c r="Q539" s="26"/>
      <c r="R539" s="26"/>
      <c r="S539" s="26"/>
      <c r="T539" s="26"/>
      <c r="U539" s="26"/>
      <c r="V539" s="43"/>
      <c r="W539" s="26"/>
      <c r="X539" s="29"/>
    </row>
    <row r="540" spans="2:24" x14ac:dyDescent="0.2">
      <c r="B540" s="41">
        <v>524</v>
      </c>
      <c r="C540" s="42"/>
      <c r="D540" s="42"/>
      <c r="E540" s="42"/>
      <c r="F540" s="42"/>
      <c r="G540" s="42"/>
      <c r="H540" s="42"/>
      <c r="I540" s="29"/>
      <c r="J540" s="6" t="str">
        <f t="shared" si="3100"/>
        <v/>
      </c>
      <c r="K540" s="43"/>
      <c r="L540" s="43"/>
      <c r="M540" s="43"/>
      <c r="N540" s="43"/>
      <c r="O540" s="43"/>
      <c r="P540" s="44" t="str">
        <f t="shared" si="3101"/>
        <v/>
      </c>
      <c r="Q540" s="26"/>
      <c r="R540" s="26"/>
      <c r="S540" s="26"/>
      <c r="T540" s="26"/>
      <c r="U540" s="26"/>
      <c r="V540" s="43"/>
      <c r="W540" s="26"/>
      <c r="X540" s="29"/>
    </row>
    <row r="541" spans="2:24" x14ac:dyDescent="0.2">
      <c r="B541" s="41">
        <v>525</v>
      </c>
      <c r="C541" s="42"/>
      <c r="D541" s="42"/>
      <c r="E541" s="42"/>
      <c r="F541" s="42"/>
      <c r="G541" s="42"/>
      <c r="H541" s="42"/>
      <c r="I541" s="29"/>
      <c r="J541" s="6" t="str">
        <f t="shared" si="3100"/>
        <v/>
      </c>
      <c r="K541" s="43"/>
      <c r="L541" s="43"/>
      <c r="M541" s="43"/>
      <c r="N541" s="43"/>
      <c r="O541" s="43"/>
      <c r="P541" s="44" t="str">
        <f t="shared" si="3101"/>
        <v/>
      </c>
      <c r="Q541" s="26"/>
      <c r="R541" s="26"/>
      <c r="S541" s="26"/>
      <c r="T541" s="26"/>
      <c r="U541" s="26"/>
      <c r="V541" s="43"/>
      <c r="W541" s="26"/>
      <c r="X541" s="29"/>
    </row>
    <row r="542" spans="2:24" x14ac:dyDescent="0.2">
      <c r="B542" s="41">
        <v>526</v>
      </c>
      <c r="C542" s="42"/>
      <c r="D542" s="42"/>
      <c r="E542" s="42"/>
      <c r="F542" s="42"/>
      <c r="G542" s="42"/>
      <c r="H542" s="42"/>
      <c r="I542" s="29"/>
      <c r="J542" s="6" t="str">
        <f t="shared" si="3100"/>
        <v/>
      </c>
      <c r="K542" s="43"/>
      <c r="L542" s="43"/>
      <c r="M542" s="43"/>
      <c r="N542" s="43"/>
      <c r="O542" s="43"/>
      <c r="P542" s="44" t="str">
        <f t="shared" si="3101"/>
        <v/>
      </c>
      <c r="Q542" s="26"/>
      <c r="R542" s="26"/>
      <c r="S542" s="26"/>
      <c r="T542" s="26"/>
      <c r="U542" s="26"/>
      <c r="V542" s="43"/>
      <c r="W542" s="26"/>
      <c r="X542" s="29"/>
    </row>
    <row r="543" spans="2:24" x14ac:dyDescent="0.2">
      <c r="B543" s="41">
        <v>527</v>
      </c>
      <c r="C543" s="42"/>
      <c r="D543" s="42"/>
      <c r="E543" s="42"/>
      <c r="F543" s="42"/>
      <c r="G543" s="42"/>
      <c r="H543" s="42"/>
      <c r="I543" s="29"/>
      <c r="J543" s="6" t="str">
        <f t="shared" si="3100"/>
        <v/>
      </c>
      <c r="K543" s="43"/>
      <c r="L543" s="43"/>
      <c r="M543" s="43"/>
      <c r="N543" s="43"/>
      <c r="O543" s="43"/>
      <c r="P543" s="44" t="str">
        <f t="shared" si="3101"/>
        <v/>
      </c>
      <c r="Q543" s="26"/>
      <c r="R543" s="26"/>
      <c r="S543" s="26"/>
      <c r="T543" s="26"/>
      <c r="U543" s="26"/>
      <c r="V543" s="43"/>
      <c r="W543" s="26"/>
      <c r="X543" s="29"/>
    </row>
    <row r="544" spans="2:24" x14ac:dyDescent="0.2">
      <c r="B544" s="41">
        <v>528</v>
      </c>
      <c r="C544" s="42"/>
      <c r="D544" s="42"/>
      <c r="E544" s="42"/>
      <c r="F544" s="42"/>
      <c r="G544" s="42"/>
      <c r="H544" s="42"/>
      <c r="I544" s="29"/>
      <c r="J544" s="6" t="str">
        <f t="shared" si="3100"/>
        <v/>
      </c>
      <c r="K544" s="43"/>
      <c r="L544" s="43"/>
      <c r="M544" s="43"/>
      <c r="N544" s="43"/>
      <c r="O544" s="43"/>
      <c r="P544" s="44" t="str">
        <f t="shared" si="3101"/>
        <v/>
      </c>
      <c r="Q544" s="26"/>
      <c r="R544" s="26"/>
      <c r="S544" s="26"/>
      <c r="T544" s="26"/>
      <c r="U544" s="26"/>
      <c r="V544" s="43"/>
      <c r="W544" s="26"/>
      <c r="X544" s="29"/>
    </row>
    <row r="545" spans="2:24" x14ac:dyDescent="0.2">
      <c r="B545" s="41">
        <v>529</v>
      </c>
      <c r="C545" s="42"/>
      <c r="D545" s="42"/>
      <c r="E545" s="42"/>
      <c r="F545" s="42"/>
      <c r="G545" s="42"/>
      <c r="H545" s="42"/>
      <c r="I545" s="29"/>
      <c r="J545" s="6" t="str">
        <f t="shared" si="3100"/>
        <v/>
      </c>
      <c r="K545" s="43"/>
      <c r="L545" s="43"/>
      <c r="M545" s="43"/>
      <c r="N545" s="43"/>
      <c r="O545" s="43"/>
      <c r="P545" s="44" t="str">
        <f t="shared" si="3101"/>
        <v/>
      </c>
      <c r="Q545" s="26"/>
      <c r="R545" s="26"/>
      <c r="S545" s="26"/>
      <c r="T545" s="26"/>
      <c r="U545" s="26"/>
      <c r="V545" s="43"/>
      <c r="W545" s="26"/>
      <c r="X545" s="29"/>
    </row>
    <row r="546" spans="2:24" x14ac:dyDescent="0.2">
      <c r="B546" s="41">
        <v>530</v>
      </c>
      <c r="C546" s="42"/>
      <c r="D546" s="42"/>
      <c r="E546" s="42"/>
      <c r="F546" s="42"/>
      <c r="G546" s="42"/>
      <c r="H546" s="42"/>
      <c r="I546" s="29"/>
      <c r="J546" s="6" t="str">
        <f t="shared" si="3100"/>
        <v/>
      </c>
      <c r="K546" s="43"/>
      <c r="L546" s="43"/>
      <c r="M546" s="43"/>
      <c r="N546" s="43"/>
      <c r="O546" s="43"/>
      <c r="P546" s="44" t="str">
        <f t="shared" si="3101"/>
        <v/>
      </c>
      <c r="Q546" s="26"/>
      <c r="R546" s="26"/>
      <c r="S546" s="26"/>
      <c r="T546" s="26"/>
      <c r="U546" s="26"/>
      <c r="V546" s="43"/>
      <c r="W546" s="26"/>
      <c r="X546" s="29"/>
    </row>
    <row r="547" spans="2:24" x14ac:dyDescent="0.2">
      <c r="B547" s="41">
        <v>531</v>
      </c>
      <c r="C547" s="42"/>
      <c r="D547" s="42"/>
      <c r="E547" s="42"/>
      <c r="F547" s="42"/>
      <c r="G547" s="42"/>
      <c r="H547" s="42"/>
      <c r="I547" s="29"/>
      <c r="J547" s="6" t="str">
        <f t="shared" si="3100"/>
        <v/>
      </c>
      <c r="K547" s="43"/>
      <c r="L547" s="43"/>
      <c r="M547" s="43"/>
      <c r="N547" s="43"/>
      <c r="O547" s="43"/>
      <c r="P547" s="44" t="str">
        <f t="shared" si="3101"/>
        <v/>
      </c>
      <c r="Q547" s="26"/>
      <c r="R547" s="26"/>
      <c r="S547" s="26"/>
      <c r="T547" s="26"/>
      <c r="U547" s="26"/>
      <c r="V547" s="43"/>
      <c r="W547" s="26"/>
      <c r="X547" s="29"/>
    </row>
    <row r="548" spans="2:24" x14ac:dyDescent="0.2">
      <c r="B548" s="41">
        <v>532</v>
      </c>
      <c r="C548" s="42"/>
      <c r="D548" s="42"/>
      <c r="E548" s="42"/>
      <c r="F548" s="42"/>
      <c r="G548" s="42"/>
      <c r="H548" s="42"/>
      <c r="I548" s="29"/>
      <c r="J548" s="6" t="str">
        <f t="shared" si="3100"/>
        <v/>
      </c>
      <c r="K548" s="43"/>
      <c r="L548" s="43"/>
      <c r="M548" s="43"/>
      <c r="N548" s="43"/>
      <c r="O548" s="43"/>
      <c r="P548" s="44" t="str">
        <f t="shared" si="3101"/>
        <v/>
      </c>
      <c r="Q548" s="26"/>
      <c r="R548" s="26"/>
      <c r="S548" s="26"/>
      <c r="T548" s="26"/>
      <c r="U548" s="26"/>
      <c r="V548" s="43"/>
      <c r="W548" s="26"/>
      <c r="X548" s="29"/>
    </row>
    <row r="549" spans="2:24" x14ac:dyDescent="0.2">
      <c r="B549" s="41">
        <v>533</v>
      </c>
      <c r="C549" s="42"/>
      <c r="D549" s="42"/>
      <c r="E549" s="42"/>
      <c r="F549" s="42"/>
      <c r="G549" s="42"/>
      <c r="H549" s="42"/>
      <c r="I549" s="29"/>
      <c r="J549" s="6" t="str">
        <f t="shared" si="3100"/>
        <v/>
      </c>
      <c r="K549" s="43"/>
      <c r="L549" s="43"/>
      <c r="M549" s="43"/>
      <c r="N549" s="43"/>
      <c r="O549" s="43"/>
      <c r="P549" s="44" t="str">
        <f t="shared" si="3101"/>
        <v/>
      </c>
      <c r="Q549" s="26"/>
      <c r="R549" s="26"/>
      <c r="S549" s="26"/>
      <c r="T549" s="26"/>
      <c r="U549" s="26"/>
      <c r="V549" s="43"/>
      <c r="W549" s="26"/>
      <c r="X549" s="29"/>
    </row>
    <row r="550" spans="2:24" x14ac:dyDescent="0.2">
      <c r="B550" s="41">
        <v>534</v>
      </c>
      <c r="C550" s="42"/>
      <c r="D550" s="42"/>
      <c r="E550" s="42"/>
      <c r="F550" s="42"/>
      <c r="G550" s="42"/>
      <c r="H550" s="42"/>
      <c r="I550" s="29"/>
      <c r="J550" s="6" t="str">
        <f t="shared" si="3100"/>
        <v/>
      </c>
      <c r="K550" s="43"/>
      <c r="L550" s="43"/>
      <c r="M550" s="43"/>
      <c r="N550" s="43"/>
      <c r="O550" s="43"/>
      <c r="P550" s="44" t="str">
        <f t="shared" si="3101"/>
        <v/>
      </c>
      <c r="Q550" s="26"/>
      <c r="R550" s="26"/>
      <c r="S550" s="26"/>
      <c r="T550" s="26"/>
      <c r="U550" s="26"/>
      <c r="V550" s="43"/>
      <c r="W550" s="26"/>
      <c r="X550" s="29"/>
    </row>
    <row r="551" spans="2:24" x14ac:dyDescent="0.2">
      <c r="B551" s="41">
        <v>535</v>
      </c>
      <c r="C551" s="42"/>
      <c r="D551" s="42"/>
      <c r="E551" s="42"/>
      <c r="F551" s="42"/>
      <c r="G551" s="42"/>
      <c r="H551" s="42"/>
      <c r="I551" s="29"/>
      <c r="J551" s="6" t="str">
        <f t="shared" si="3100"/>
        <v/>
      </c>
      <c r="K551" s="43"/>
      <c r="L551" s="43"/>
      <c r="M551" s="43"/>
      <c r="N551" s="43"/>
      <c r="O551" s="43"/>
      <c r="P551" s="44" t="str">
        <f t="shared" si="3101"/>
        <v/>
      </c>
      <c r="Q551" s="26"/>
      <c r="R551" s="26"/>
      <c r="S551" s="26"/>
      <c r="T551" s="26"/>
      <c r="U551" s="26"/>
      <c r="V551" s="43"/>
      <c r="W551" s="26"/>
      <c r="X551" s="29"/>
    </row>
    <row r="552" spans="2:24" x14ac:dyDescent="0.2">
      <c r="B552" s="41">
        <v>536</v>
      </c>
      <c r="C552" s="42"/>
      <c r="D552" s="42"/>
      <c r="E552" s="42"/>
      <c r="F552" s="42"/>
      <c r="G552" s="42"/>
      <c r="H552" s="42"/>
      <c r="I552" s="29"/>
      <c r="J552" s="6" t="str">
        <f t="shared" si="3100"/>
        <v/>
      </c>
      <c r="K552" s="43"/>
      <c r="L552" s="43"/>
      <c r="M552" s="43"/>
      <c r="N552" s="43"/>
      <c r="O552" s="43"/>
      <c r="P552" s="44" t="str">
        <f t="shared" si="3101"/>
        <v/>
      </c>
      <c r="Q552" s="26"/>
      <c r="R552" s="26"/>
      <c r="S552" s="26"/>
      <c r="T552" s="26"/>
      <c r="U552" s="26"/>
      <c r="V552" s="43"/>
      <c r="W552" s="26"/>
      <c r="X552" s="29"/>
    </row>
    <row r="553" spans="2:24" x14ac:dyDescent="0.2">
      <c r="B553" s="41">
        <v>537</v>
      </c>
      <c r="C553" s="42"/>
      <c r="D553" s="42"/>
      <c r="E553" s="42"/>
      <c r="F553" s="42"/>
      <c r="G553" s="42"/>
      <c r="H553" s="42"/>
      <c r="I553" s="29"/>
      <c r="J553" s="6" t="str">
        <f t="shared" si="3100"/>
        <v/>
      </c>
      <c r="K553" s="43"/>
      <c r="L553" s="43"/>
      <c r="M553" s="43"/>
      <c r="N553" s="43"/>
      <c r="O553" s="43"/>
      <c r="P553" s="44" t="str">
        <f t="shared" si="3101"/>
        <v/>
      </c>
      <c r="Q553" s="26"/>
      <c r="R553" s="26"/>
      <c r="S553" s="26"/>
      <c r="T553" s="26"/>
      <c r="U553" s="26"/>
      <c r="V553" s="43"/>
      <c r="W553" s="26"/>
      <c r="X553" s="29"/>
    </row>
    <row r="554" spans="2:24" x14ac:dyDescent="0.2">
      <c r="B554" s="41">
        <v>538</v>
      </c>
      <c r="C554" s="42"/>
      <c r="D554" s="42"/>
      <c r="E554" s="42"/>
      <c r="F554" s="42"/>
      <c r="G554" s="42"/>
      <c r="H554" s="42"/>
      <c r="I554" s="29"/>
      <c r="J554" s="6" t="str">
        <f t="shared" si="3100"/>
        <v/>
      </c>
      <c r="K554" s="43"/>
      <c r="L554" s="43"/>
      <c r="M554" s="43"/>
      <c r="N554" s="43"/>
      <c r="O554" s="43"/>
      <c r="P554" s="44" t="str">
        <f t="shared" si="3101"/>
        <v/>
      </c>
      <c r="Q554" s="26"/>
      <c r="R554" s="26"/>
      <c r="S554" s="26"/>
      <c r="T554" s="26"/>
      <c r="U554" s="26"/>
      <c r="V554" s="43"/>
      <c r="W554" s="26"/>
      <c r="X554" s="29"/>
    </row>
    <row r="555" spans="2:24" x14ac:dyDescent="0.2">
      <c r="B555" s="41">
        <v>539</v>
      </c>
      <c r="C555" s="42"/>
      <c r="D555" s="42"/>
      <c r="E555" s="42"/>
      <c r="F555" s="42"/>
      <c r="G555" s="42"/>
      <c r="H555" s="42"/>
      <c r="I555" s="29"/>
      <c r="J555" s="6" t="str">
        <f t="shared" si="3100"/>
        <v/>
      </c>
      <c r="K555" s="43"/>
      <c r="L555" s="43"/>
      <c r="M555" s="43"/>
      <c r="N555" s="43"/>
      <c r="O555" s="43"/>
      <c r="P555" s="44" t="str">
        <f t="shared" si="3101"/>
        <v/>
      </c>
      <c r="Q555" s="26"/>
      <c r="R555" s="26"/>
      <c r="S555" s="26"/>
      <c r="T555" s="26"/>
      <c r="U555" s="26"/>
      <c r="V555" s="43"/>
      <c r="W555" s="26"/>
      <c r="X555" s="29"/>
    </row>
    <row r="556" spans="2:24" x14ac:dyDescent="0.2">
      <c r="B556" s="41">
        <v>540</v>
      </c>
      <c r="C556" s="42"/>
      <c r="D556" s="42"/>
      <c r="E556" s="42"/>
      <c r="F556" s="42"/>
      <c r="G556" s="42"/>
      <c r="H556" s="42"/>
      <c r="I556" s="29"/>
      <c r="J556" s="6" t="str">
        <f t="shared" si="3100"/>
        <v/>
      </c>
      <c r="K556" s="43"/>
      <c r="L556" s="43"/>
      <c r="M556" s="43"/>
      <c r="N556" s="43"/>
      <c r="O556" s="43"/>
      <c r="P556" s="44" t="str">
        <f t="shared" si="3101"/>
        <v/>
      </c>
      <c r="Q556" s="26"/>
      <c r="R556" s="26"/>
      <c r="S556" s="26"/>
      <c r="T556" s="26"/>
      <c r="U556" s="26"/>
      <c r="V556" s="43"/>
      <c r="W556" s="26"/>
      <c r="X556" s="29"/>
    </row>
    <row r="557" spans="2:24" x14ac:dyDescent="0.2">
      <c r="B557" s="41">
        <v>541</v>
      </c>
      <c r="C557" s="42"/>
      <c r="D557" s="42"/>
      <c r="E557" s="42"/>
      <c r="F557" s="42"/>
      <c r="G557" s="42"/>
      <c r="H557" s="42"/>
      <c r="I557" s="29"/>
      <c r="J557" s="6" t="str">
        <f t="shared" si="3100"/>
        <v/>
      </c>
      <c r="K557" s="43"/>
      <c r="L557" s="43"/>
      <c r="M557" s="43"/>
      <c r="N557" s="43"/>
      <c r="O557" s="43"/>
      <c r="P557" s="44" t="str">
        <f t="shared" si="3101"/>
        <v/>
      </c>
      <c r="Q557" s="26"/>
      <c r="R557" s="26"/>
      <c r="S557" s="26"/>
      <c r="T557" s="26"/>
      <c r="U557" s="26"/>
      <c r="V557" s="43"/>
      <c r="W557" s="26"/>
      <c r="X557" s="29"/>
    </row>
    <row r="558" spans="2:24" x14ac:dyDescent="0.2">
      <c r="B558" s="41">
        <v>542</v>
      </c>
      <c r="C558" s="42"/>
      <c r="D558" s="42"/>
      <c r="E558" s="42"/>
      <c r="F558" s="42"/>
      <c r="G558" s="42"/>
      <c r="H558" s="42"/>
      <c r="I558" s="29"/>
      <c r="J558" s="6" t="str">
        <f t="shared" si="3100"/>
        <v/>
      </c>
      <c r="K558" s="43"/>
      <c r="L558" s="43"/>
      <c r="M558" s="43"/>
      <c r="N558" s="43"/>
      <c r="O558" s="43"/>
      <c r="P558" s="44" t="str">
        <f t="shared" si="3101"/>
        <v/>
      </c>
      <c r="Q558" s="26"/>
      <c r="R558" s="26"/>
      <c r="S558" s="26"/>
      <c r="T558" s="26"/>
      <c r="U558" s="26"/>
      <c r="V558" s="43"/>
      <c r="W558" s="26"/>
      <c r="X558" s="29"/>
    </row>
    <row r="559" spans="2:24" x14ac:dyDescent="0.2">
      <c r="B559" s="41">
        <v>543</v>
      </c>
      <c r="C559" s="42"/>
      <c r="D559" s="42"/>
      <c r="E559" s="42"/>
      <c r="F559" s="42"/>
      <c r="G559" s="42"/>
      <c r="H559" s="42"/>
      <c r="I559" s="29"/>
      <c r="J559" s="6" t="str">
        <f t="shared" si="3100"/>
        <v/>
      </c>
      <c r="K559" s="43"/>
      <c r="L559" s="43"/>
      <c r="M559" s="43"/>
      <c r="N559" s="43"/>
      <c r="O559" s="43"/>
      <c r="P559" s="44" t="str">
        <f t="shared" si="3101"/>
        <v/>
      </c>
      <c r="Q559" s="26"/>
      <c r="R559" s="26"/>
      <c r="S559" s="26"/>
      <c r="T559" s="26"/>
      <c r="U559" s="26"/>
      <c r="V559" s="43"/>
      <c r="W559" s="26"/>
      <c r="X559" s="29"/>
    </row>
    <row r="560" spans="2:24" x14ac:dyDescent="0.2">
      <c r="B560" s="41">
        <v>544</v>
      </c>
      <c r="C560" s="42"/>
      <c r="D560" s="42"/>
      <c r="E560" s="42"/>
      <c r="F560" s="42"/>
      <c r="G560" s="42"/>
      <c r="H560" s="42"/>
      <c r="I560" s="29"/>
      <c r="J560" s="6" t="str">
        <f t="shared" si="3100"/>
        <v/>
      </c>
      <c r="K560" s="43"/>
      <c r="L560" s="43"/>
      <c r="M560" s="43"/>
      <c r="N560" s="43"/>
      <c r="O560" s="43"/>
      <c r="P560" s="44" t="str">
        <f t="shared" si="3101"/>
        <v/>
      </c>
      <c r="Q560" s="26"/>
      <c r="R560" s="26"/>
      <c r="S560" s="26"/>
      <c r="T560" s="26"/>
      <c r="U560" s="26"/>
      <c r="V560" s="43"/>
      <c r="W560" s="26"/>
      <c r="X560" s="29"/>
    </row>
    <row r="561" spans="2:24" x14ac:dyDescent="0.2">
      <c r="B561" s="41">
        <v>545</v>
      </c>
      <c r="C561" s="42"/>
      <c r="D561" s="42"/>
      <c r="E561" s="42"/>
      <c r="F561" s="42"/>
      <c r="G561" s="42"/>
      <c r="H561" s="42"/>
      <c r="I561" s="29"/>
      <c r="J561" s="6" t="str">
        <f t="shared" si="3100"/>
        <v/>
      </c>
      <c r="K561" s="43"/>
      <c r="L561" s="43"/>
      <c r="M561" s="43"/>
      <c r="N561" s="43"/>
      <c r="O561" s="43"/>
      <c r="P561" s="44" t="str">
        <f t="shared" si="3101"/>
        <v/>
      </c>
      <c r="Q561" s="26"/>
      <c r="R561" s="26"/>
      <c r="S561" s="26"/>
      <c r="T561" s="26"/>
      <c r="U561" s="26"/>
      <c r="V561" s="43"/>
      <c r="W561" s="26"/>
      <c r="X561" s="29"/>
    </row>
    <row r="562" spans="2:24" x14ac:dyDescent="0.2">
      <c r="B562" s="41">
        <v>546</v>
      </c>
      <c r="C562" s="42"/>
      <c r="D562" s="42"/>
      <c r="E562" s="42"/>
      <c r="F562" s="42"/>
      <c r="G562" s="42"/>
      <c r="H562" s="42"/>
      <c r="I562" s="29"/>
      <c r="J562" s="6" t="str">
        <f t="shared" si="3100"/>
        <v/>
      </c>
      <c r="K562" s="43"/>
      <c r="L562" s="43"/>
      <c r="M562" s="43"/>
      <c r="N562" s="43"/>
      <c r="O562" s="43"/>
      <c r="P562" s="44" t="str">
        <f t="shared" si="3101"/>
        <v/>
      </c>
      <c r="Q562" s="26"/>
      <c r="R562" s="26"/>
      <c r="S562" s="26"/>
      <c r="T562" s="26"/>
      <c r="U562" s="26"/>
      <c r="V562" s="43"/>
      <c r="W562" s="26"/>
      <c r="X562" s="29"/>
    </row>
    <row r="563" spans="2:24" x14ac:dyDescent="0.2">
      <c r="B563" s="41">
        <v>547</v>
      </c>
      <c r="C563" s="42"/>
      <c r="D563" s="42"/>
      <c r="E563" s="42"/>
      <c r="F563" s="42"/>
      <c r="G563" s="42"/>
      <c r="H563" s="42"/>
      <c r="I563" s="29"/>
      <c r="J563" s="6" t="str">
        <f t="shared" si="3100"/>
        <v/>
      </c>
      <c r="K563" s="43"/>
      <c r="L563" s="43"/>
      <c r="M563" s="43"/>
      <c r="N563" s="43"/>
      <c r="O563" s="43"/>
      <c r="P563" s="44" t="str">
        <f t="shared" si="3101"/>
        <v/>
      </c>
      <c r="Q563" s="26"/>
      <c r="R563" s="26"/>
      <c r="S563" s="26"/>
      <c r="T563" s="26"/>
      <c r="U563" s="26"/>
      <c r="V563" s="43"/>
      <c r="W563" s="26"/>
      <c r="X563" s="29"/>
    </row>
    <row r="564" spans="2:24" x14ac:dyDescent="0.2">
      <c r="B564" s="41">
        <v>548</v>
      </c>
      <c r="C564" s="42"/>
      <c r="D564" s="42"/>
      <c r="E564" s="42"/>
      <c r="F564" s="42"/>
      <c r="G564" s="42"/>
      <c r="H564" s="42"/>
      <c r="I564" s="29"/>
      <c r="J564" s="6" t="str">
        <f t="shared" si="3100"/>
        <v/>
      </c>
      <c r="K564" s="43"/>
      <c r="L564" s="43"/>
      <c r="M564" s="43"/>
      <c r="N564" s="43"/>
      <c r="O564" s="43"/>
      <c r="P564" s="44" t="str">
        <f t="shared" si="3101"/>
        <v/>
      </c>
      <c r="Q564" s="26"/>
      <c r="R564" s="26"/>
      <c r="S564" s="26"/>
      <c r="T564" s="26"/>
      <c r="U564" s="26"/>
      <c r="V564" s="43"/>
      <c r="W564" s="26"/>
      <c r="X564" s="29"/>
    </row>
    <row r="565" spans="2:24" x14ac:dyDescent="0.2">
      <c r="B565" s="41">
        <v>549</v>
      </c>
      <c r="C565" s="42"/>
      <c r="D565" s="42"/>
      <c r="E565" s="42"/>
      <c r="F565" s="42"/>
      <c r="G565" s="42"/>
      <c r="H565" s="42"/>
      <c r="I565" s="29"/>
      <c r="J565" s="6" t="str">
        <f t="shared" si="3100"/>
        <v/>
      </c>
      <c r="K565" s="43"/>
      <c r="L565" s="43"/>
      <c r="M565" s="43"/>
      <c r="N565" s="43"/>
      <c r="O565" s="43"/>
      <c r="P565" s="44" t="str">
        <f t="shared" si="3101"/>
        <v/>
      </c>
      <c r="Q565" s="26"/>
      <c r="R565" s="26"/>
      <c r="S565" s="26"/>
      <c r="T565" s="26"/>
      <c r="U565" s="26"/>
      <c r="V565" s="43"/>
      <c r="W565" s="26"/>
      <c r="X565" s="29"/>
    </row>
    <row r="566" spans="2:24" x14ac:dyDescent="0.2">
      <c r="B566" s="41">
        <v>550</v>
      </c>
      <c r="C566" s="42"/>
      <c r="D566" s="42"/>
      <c r="E566" s="42"/>
      <c r="F566" s="42"/>
      <c r="G566" s="42"/>
      <c r="H566" s="42"/>
      <c r="I566" s="29"/>
      <c r="J566" s="6" t="str">
        <f t="shared" si="3100"/>
        <v/>
      </c>
      <c r="K566" s="43"/>
      <c r="L566" s="43"/>
      <c r="M566" s="43"/>
      <c r="N566" s="43"/>
      <c r="O566" s="43"/>
      <c r="P566" s="44" t="str">
        <f t="shared" si="3101"/>
        <v/>
      </c>
      <c r="Q566" s="26"/>
      <c r="R566" s="26"/>
      <c r="S566" s="26"/>
      <c r="T566" s="26"/>
      <c r="U566" s="26"/>
      <c r="V566" s="43"/>
      <c r="W566" s="26"/>
      <c r="X566" s="29"/>
    </row>
    <row r="567" spans="2:24" x14ac:dyDescent="0.2">
      <c r="B567" s="41">
        <v>551</v>
      </c>
      <c r="C567" s="42"/>
      <c r="D567" s="42"/>
      <c r="E567" s="42"/>
      <c r="F567" s="42"/>
      <c r="G567" s="42"/>
      <c r="H567" s="42"/>
      <c r="I567" s="29"/>
      <c r="J567" s="6" t="str">
        <f t="shared" si="3100"/>
        <v/>
      </c>
      <c r="K567" s="43"/>
      <c r="L567" s="43"/>
      <c r="M567" s="43"/>
      <c r="N567" s="43"/>
      <c r="O567" s="43"/>
      <c r="P567" s="44" t="str">
        <f t="shared" si="3101"/>
        <v/>
      </c>
      <c r="Q567" s="26"/>
      <c r="R567" s="26"/>
      <c r="S567" s="26"/>
      <c r="T567" s="26"/>
      <c r="U567" s="26"/>
      <c r="V567" s="43"/>
      <c r="W567" s="26"/>
      <c r="X567" s="29"/>
    </row>
    <row r="568" spans="2:24" x14ac:dyDescent="0.2">
      <c r="B568" s="41">
        <v>552</v>
      </c>
      <c r="C568" s="42"/>
      <c r="D568" s="42"/>
      <c r="E568" s="42"/>
      <c r="F568" s="42"/>
      <c r="G568" s="42"/>
      <c r="H568" s="42"/>
      <c r="I568" s="29"/>
      <c r="J568" s="6" t="str">
        <f t="shared" si="3100"/>
        <v/>
      </c>
      <c r="K568" s="43"/>
      <c r="L568" s="43"/>
      <c r="M568" s="43"/>
      <c r="N568" s="43"/>
      <c r="O568" s="43"/>
      <c r="P568" s="44" t="str">
        <f t="shared" si="3101"/>
        <v/>
      </c>
      <c r="Q568" s="26"/>
      <c r="R568" s="26"/>
      <c r="S568" s="26"/>
      <c r="T568" s="26"/>
      <c r="U568" s="26"/>
      <c r="V568" s="43"/>
      <c r="W568" s="26"/>
      <c r="X568" s="29"/>
    </row>
    <row r="569" spans="2:24" x14ac:dyDescent="0.2">
      <c r="B569" s="41">
        <v>553</v>
      </c>
      <c r="C569" s="42"/>
      <c r="D569" s="42"/>
      <c r="E569" s="42"/>
      <c r="F569" s="42"/>
      <c r="G569" s="42"/>
      <c r="H569" s="42"/>
      <c r="I569" s="29"/>
      <c r="J569" s="6" t="str">
        <f t="shared" si="3100"/>
        <v/>
      </c>
      <c r="K569" s="43"/>
      <c r="L569" s="43"/>
      <c r="M569" s="43"/>
      <c r="N569" s="43"/>
      <c r="O569" s="43"/>
      <c r="P569" s="44" t="str">
        <f t="shared" si="3101"/>
        <v/>
      </c>
      <c r="Q569" s="26"/>
      <c r="R569" s="26"/>
      <c r="S569" s="26"/>
      <c r="T569" s="26"/>
      <c r="U569" s="26"/>
      <c r="V569" s="43"/>
      <c r="W569" s="26"/>
      <c r="X569" s="29"/>
    </row>
    <row r="570" spans="2:24" x14ac:dyDescent="0.2">
      <c r="B570" s="41">
        <v>554</v>
      </c>
      <c r="C570" s="42"/>
      <c r="D570" s="42"/>
      <c r="E570" s="42"/>
      <c r="F570" s="42"/>
      <c r="G570" s="42"/>
      <c r="H570" s="42"/>
      <c r="I570" s="29"/>
      <c r="J570" s="6" t="str">
        <f t="shared" si="3100"/>
        <v/>
      </c>
      <c r="K570" s="43"/>
      <c r="L570" s="43"/>
      <c r="M570" s="43"/>
      <c r="N570" s="43"/>
      <c r="O570" s="43"/>
      <c r="P570" s="44" t="str">
        <f t="shared" si="3101"/>
        <v/>
      </c>
      <c r="Q570" s="26"/>
      <c r="R570" s="26"/>
      <c r="S570" s="26"/>
      <c r="T570" s="26"/>
      <c r="U570" s="26"/>
      <c r="V570" s="43"/>
      <c r="W570" s="26"/>
      <c r="X570" s="29"/>
    </row>
    <row r="571" spans="2:24" x14ac:dyDescent="0.2">
      <c r="B571" s="41">
        <v>555</v>
      </c>
      <c r="C571" s="42"/>
      <c r="D571" s="42"/>
      <c r="E571" s="42"/>
      <c r="F571" s="42"/>
      <c r="G571" s="42"/>
      <c r="H571" s="42"/>
      <c r="I571" s="29"/>
      <c r="J571" s="6" t="str">
        <f t="shared" si="3100"/>
        <v/>
      </c>
      <c r="K571" s="43"/>
      <c r="L571" s="43"/>
      <c r="M571" s="43"/>
      <c r="N571" s="43"/>
      <c r="O571" s="43"/>
      <c r="P571" s="44" t="str">
        <f t="shared" si="3101"/>
        <v/>
      </c>
      <c r="Q571" s="26"/>
      <c r="R571" s="26"/>
      <c r="S571" s="26"/>
      <c r="T571" s="26"/>
      <c r="U571" s="26"/>
      <c r="V571" s="43"/>
      <c r="W571" s="26"/>
      <c r="X571" s="29"/>
    </row>
    <row r="572" spans="2:24" x14ac:dyDescent="0.2">
      <c r="B572" s="41">
        <v>556</v>
      </c>
      <c r="C572" s="42"/>
      <c r="D572" s="42"/>
      <c r="E572" s="42"/>
      <c r="F572" s="42"/>
      <c r="G572" s="42"/>
      <c r="H572" s="42"/>
      <c r="I572" s="29"/>
      <c r="J572" s="6" t="str">
        <f t="shared" si="3100"/>
        <v/>
      </c>
      <c r="K572" s="43"/>
      <c r="L572" s="43"/>
      <c r="M572" s="43"/>
      <c r="N572" s="43"/>
      <c r="O572" s="43"/>
      <c r="P572" s="44" t="str">
        <f t="shared" si="3101"/>
        <v/>
      </c>
      <c r="Q572" s="26"/>
      <c r="R572" s="26"/>
      <c r="S572" s="26"/>
      <c r="T572" s="26"/>
      <c r="U572" s="26"/>
      <c r="V572" s="43"/>
      <c r="W572" s="26"/>
      <c r="X572" s="29"/>
    </row>
    <row r="573" spans="2:24" x14ac:dyDescent="0.2">
      <c r="B573" s="41">
        <v>557</v>
      </c>
      <c r="C573" s="42"/>
      <c r="D573" s="42"/>
      <c r="E573" s="42"/>
      <c r="F573" s="42"/>
      <c r="G573" s="42"/>
      <c r="H573" s="42"/>
      <c r="I573" s="29"/>
      <c r="J573" s="6" t="str">
        <f t="shared" si="3100"/>
        <v/>
      </c>
      <c r="K573" s="43"/>
      <c r="L573" s="43"/>
      <c r="M573" s="43"/>
      <c r="N573" s="43"/>
      <c r="O573" s="43"/>
      <c r="P573" s="44" t="str">
        <f t="shared" si="3101"/>
        <v/>
      </c>
      <c r="Q573" s="26"/>
      <c r="R573" s="26"/>
      <c r="S573" s="26"/>
      <c r="T573" s="26"/>
      <c r="U573" s="26"/>
      <c r="V573" s="43"/>
      <c r="W573" s="26"/>
      <c r="X573" s="29"/>
    </row>
    <row r="574" spans="2:24" x14ac:dyDescent="0.2">
      <c r="B574" s="41">
        <v>558</v>
      </c>
      <c r="C574" s="42"/>
      <c r="D574" s="42"/>
      <c r="E574" s="42"/>
      <c r="F574" s="42"/>
      <c r="G574" s="42"/>
      <c r="H574" s="42"/>
      <c r="I574" s="29"/>
      <c r="J574" s="6" t="str">
        <f t="shared" si="3100"/>
        <v/>
      </c>
      <c r="K574" s="43"/>
      <c r="L574" s="43"/>
      <c r="M574" s="43"/>
      <c r="N574" s="43"/>
      <c r="O574" s="43"/>
      <c r="P574" s="44" t="str">
        <f t="shared" si="3101"/>
        <v/>
      </c>
      <c r="Q574" s="26"/>
      <c r="R574" s="26"/>
      <c r="S574" s="26"/>
      <c r="T574" s="26"/>
      <c r="U574" s="26"/>
      <c r="V574" s="43"/>
      <c r="W574" s="26"/>
      <c r="X574" s="29"/>
    </row>
    <row r="575" spans="2:24" x14ac:dyDescent="0.2">
      <c r="B575" s="41">
        <v>559</v>
      </c>
      <c r="C575" s="42"/>
      <c r="D575" s="42"/>
      <c r="E575" s="42"/>
      <c r="F575" s="42"/>
      <c r="G575" s="42"/>
      <c r="H575" s="42"/>
      <c r="I575" s="29"/>
      <c r="J575" s="6" t="str">
        <f t="shared" si="3100"/>
        <v/>
      </c>
      <c r="K575" s="43"/>
      <c r="L575" s="43"/>
      <c r="M575" s="43"/>
      <c r="N575" s="43"/>
      <c r="O575" s="43"/>
      <c r="P575" s="44" t="str">
        <f t="shared" si="3101"/>
        <v/>
      </c>
      <c r="Q575" s="26"/>
      <c r="R575" s="26"/>
      <c r="S575" s="26"/>
      <c r="T575" s="26"/>
      <c r="U575" s="26"/>
      <c r="V575" s="43"/>
      <c r="W575" s="26"/>
      <c r="X575" s="29"/>
    </row>
    <row r="576" spans="2:24" x14ac:dyDescent="0.2">
      <c r="B576" s="41">
        <v>560</v>
      </c>
      <c r="C576" s="42"/>
      <c r="D576" s="42"/>
      <c r="E576" s="42"/>
      <c r="F576" s="42"/>
      <c r="G576" s="42"/>
      <c r="H576" s="42"/>
      <c r="I576" s="29"/>
      <c r="J576" s="6" t="str">
        <f t="shared" si="3100"/>
        <v/>
      </c>
      <c r="K576" s="43"/>
      <c r="L576" s="43"/>
      <c r="M576" s="43"/>
      <c r="N576" s="43"/>
      <c r="O576" s="43"/>
      <c r="P576" s="44" t="str">
        <f t="shared" si="3101"/>
        <v/>
      </c>
      <c r="Q576" s="26"/>
      <c r="R576" s="26"/>
      <c r="S576" s="26"/>
      <c r="T576" s="26"/>
      <c r="U576" s="26"/>
      <c r="V576" s="43"/>
      <c r="W576" s="26"/>
      <c r="X576" s="29"/>
    </row>
    <row r="577" spans="2:24" x14ac:dyDescent="0.2">
      <c r="B577" s="41">
        <v>561</v>
      </c>
      <c r="C577" s="42"/>
      <c r="D577" s="42"/>
      <c r="E577" s="42"/>
      <c r="F577" s="42"/>
      <c r="G577" s="42"/>
      <c r="H577" s="42"/>
      <c r="I577" s="29"/>
      <c r="J577" s="6" t="str">
        <f t="shared" si="3100"/>
        <v/>
      </c>
      <c r="K577" s="43"/>
      <c r="L577" s="43"/>
      <c r="M577" s="43"/>
      <c r="N577" s="43"/>
      <c r="O577" s="43"/>
      <c r="P577" s="44" t="str">
        <f t="shared" si="3101"/>
        <v/>
      </c>
      <c r="Q577" s="26"/>
      <c r="R577" s="26"/>
      <c r="S577" s="26"/>
      <c r="T577" s="26"/>
      <c r="U577" s="26"/>
      <c r="V577" s="43"/>
      <c r="W577" s="26"/>
      <c r="X577" s="29"/>
    </row>
    <row r="578" spans="2:24" x14ac:dyDescent="0.2">
      <c r="B578" s="41">
        <v>562</v>
      </c>
      <c r="C578" s="42"/>
      <c r="D578" s="42"/>
      <c r="E578" s="42"/>
      <c r="F578" s="42"/>
      <c r="G578" s="42"/>
      <c r="H578" s="42"/>
      <c r="I578" s="29"/>
      <c r="J578" s="6" t="str">
        <f t="shared" si="3100"/>
        <v/>
      </c>
      <c r="K578" s="43"/>
      <c r="L578" s="43"/>
      <c r="M578" s="43"/>
      <c r="N578" s="43"/>
      <c r="O578" s="43"/>
      <c r="P578" s="44" t="str">
        <f t="shared" si="3101"/>
        <v/>
      </c>
      <c r="Q578" s="26"/>
      <c r="R578" s="26"/>
      <c r="S578" s="26"/>
      <c r="T578" s="26"/>
      <c r="U578" s="26"/>
      <c r="V578" s="43"/>
      <c r="W578" s="26"/>
      <c r="X578" s="29"/>
    </row>
    <row r="579" spans="2:24" x14ac:dyDescent="0.2">
      <c r="B579" s="41">
        <v>563</v>
      </c>
      <c r="C579" s="42"/>
      <c r="D579" s="42"/>
      <c r="E579" s="42"/>
      <c r="F579" s="42"/>
      <c r="G579" s="42"/>
      <c r="H579" s="42"/>
      <c r="I579" s="29"/>
      <c r="J579" s="6" t="str">
        <f t="shared" si="3100"/>
        <v/>
      </c>
      <c r="K579" s="43"/>
      <c r="L579" s="43"/>
      <c r="M579" s="43"/>
      <c r="N579" s="43"/>
      <c r="O579" s="43"/>
      <c r="P579" s="44" t="str">
        <f t="shared" si="3101"/>
        <v/>
      </c>
      <c r="Q579" s="26"/>
      <c r="R579" s="26"/>
      <c r="S579" s="26"/>
      <c r="T579" s="26"/>
      <c r="U579" s="26"/>
      <c r="V579" s="43"/>
      <c r="W579" s="26"/>
      <c r="X579" s="29"/>
    </row>
    <row r="580" spans="2:24" x14ac:dyDescent="0.2">
      <c r="B580" s="41">
        <v>564</v>
      </c>
      <c r="C580" s="42"/>
      <c r="D580" s="42"/>
      <c r="E580" s="42"/>
      <c r="F580" s="42"/>
      <c r="G580" s="42"/>
      <c r="H580" s="42"/>
      <c r="I580" s="29"/>
      <c r="J580" s="6" t="str">
        <f t="shared" si="3100"/>
        <v/>
      </c>
      <c r="K580" s="43"/>
      <c r="L580" s="43"/>
      <c r="M580" s="43"/>
      <c r="N580" s="43"/>
      <c r="O580" s="43"/>
      <c r="P580" s="44" t="str">
        <f t="shared" si="3101"/>
        <v/>
      </c>
      <c r="Q580" s="26"/>
      <c r="R580" s="26"/>
      <c r="S580" s="26"/>
      <c r="T580" s="26"/>
      <c r="U580" s="26"/>
      <c r="V580" s="43"/>
      <c r="W580" s="26"/>
      <c r="X580" s="29"/>
    </row>
    <row r="581" spans="2:24" x14ac:dyDescent="0.2">
      <c r="B581" s="41">
        <v>565</v>
      </c>
      <c r="C581" s="42"/>
      <c r="D581" s="42"/>
      <c r="E581" s="42"/>
      <c r="F581" s="42"/>
      <c r="G581" s="42"/>
      <c r="H581" s="42"/>
      <c r="I581" s="29"/>
      <c r="J581" s="6" t="str">
        <f t="shared" si="3100"/>
        <v/>
      </c>
      <c r="K581" s="43"/>
      <c r="L581" s="43"/>
      <c r="M581" s="43"/>
      <c r="N581" s="43"/>
      <c r="O581" s="43"/>
      <c r="P581" s="44" t="str">
        <f t="shared" si="3101"/>
        <v/>
      </c>
      <c r="Q581" s="26"/>
      <c r="R581" s="26"/>
      <c r="S581" s="26"/>
      <c r="T581" s="26"/>
      <c r="U581" s="26"/>
      <c r="V581" s="43"/>
      <c r="W581" s="26"/>
      <c r="X581" s="29"/>
    </row>
    <row r="582" spans="2:24" x14ac:dyDescent="0.2">
      <c r="B582" s="41">
        <v>566</v>
      </c>
      <c r="C582" s="42"/>
      <c r="D582" s="42"/>
      <c r="E582" s="42"/>
      <c r="F582" s="42"/>
      <c r="G582" s="42"/>
      <c r="H582" s="42"/>
      <c r="I582" s="29"/>
      <c r="J582" s="6" t="str">
        <f t="shared" si="3100"/>
        <v/>
      </c>
      <c r="K582" s="43"/>
      <c r="L582" s="43"/>
      <c r="M582" s="43"/>
      <c r="N582" s="43"/>
      <c r="O582" s="43"/>
      <c r="P582" s="44" t="str">
        <f t="shared" si="3101"/>
        <v/>
      </c>
      <c r="Q582" s="26"/>
      <c r="R582" s="26"/>
      <c r="S582" s="26"/>
      <c r="T582" s="26"/>
      <c r="U582" s="26"/>
      <c r="V582" s="43"/>
      <c r="W582" s="26"/>
      <c r="X582" s="29"/>
    </row>
    <row r="583" spans="2:24" x14ac:dyDescent="0.2">
      <c r="B583" s="41">
        <v>567</v>
      </c>
      <c r="C583" s="42"/>
      <c r="D583" s="42"/>
      <c r="E583" s="42"/>
      <c r="F583" s="42"/>
      <c r="G583" s="42"/>
      <c r="H583" s="42"/>
      <c r="I583" s="29"/>
      <c r="J583" s="6" t="str">
        <f t="shared" si="3100"/>
        <v/>
      </c>
      <c r="K583" s="43"/>
      <c r="L583" s="43"/>
      <c r="M583" s="43"/>
      <c r="N583" s="43"/>
      <c r="O583" s="43"/>
      <c r="P583" s="44" t="str">
        <f t="shared" si="3101"/>
        <v/>
      </c>
      <c r="Q583" s="26"/>
      <c r="R583" s="26"/>
      <c r="S583" s="26"/>
      <c r="T583" s="26"/>
      <c r="U583" s="26"/>
      <c r="V583" s="43"/>
      <c r="W583" s="26"/>
      <c r="X583" s="29"/>
    </row>
    <row r="584" spans="2:24" x14ac:dyDescent="0.2">
      <c r="B584" s="41">
        <v>568</v>
      </c>
      <c r="C584" s="42"/>
      <c r="D584" s="42"/>
      <c r="E584" s="42"/>
      <c r="F584" s="42"/>
      <c r="G584" s="42"/>
      <c r="H584" s="42"/>
      <c r="I584" s="29"/>
      <c r="J584" s="6" t="str">
        <f t="shared" si="3100"/>
        <v/>
      </c>
      <c r="K584" s="43"/>
      <c r="L584" s="43"/>
      <c r="M584" s="43"/>
      <c r="N584" s="43"/>
      <c r="O584" s="43"/>
      <c r="P584" s="44" t="str">
        <f t="shared" si="3101"/>
        <v/>
      </c>
      <c r="Q584" s="26"/>
      <c r="R584" s="26"/>
      <c r="S584" s="26"/>
      <c r="T584" s="26"/>
      <c r="U584" s="26"/>
      <c r="V584" s="43"/>
      <c r="W584" s="26"/>
      <c r="X584" s="29"/>
    </row>
    <row r="585" spans="2:24" x14ac:dyDescent="0.2">
      <c r="B585" s="41">
        <v>569</v>
      </c>
      <c r="C585" s="42"/>
      <c r="D585" s="42"/>
      <c r="E585" s="42"/>
      <c r="F585" s="42"/>
      <c r="G585" s="42"/>
      <c r="H585" s="42"/>
      <c r="I585" s="29"/>
      <c r="J585" s="6" t="str">
        <f t="shared" si="3100"/>
        <v/>
      </c>
      <c r="K585" s="43"/>
      <c r="L585" s="43"/>
      <c r="M585" s="43"/>
      <c r="N585" s="43"/>
      <c r="O585" s="43"/>
      <c r="P585" s="44" t="str">
        <f t="shared" si="3101"/>
        <v/>
      </c>
      <c r="Q585" s="26"/>
      <c r="R585" s="26"/>
      <c r="S585" s="26"/>
      <c r="T585" s="26"/>
      <c r="U585" s="26"/>
      <c r="V585" s="43"/>
      <c r="W585" s="26"/>
      <c r="X585" s="29"/>
    </row>
    <row r="586" spans="2:24" x14ac:dyDescent="0.2">
      <c r="B586" s="41">
        <v>570</v>
      </c>
      <c r="C586" s="42"/>
      <c r="D586" s="42"/>
      <c r="E586" s="42"/>
      <c r="F586" s="42"/>
      <c r="G586" s="42"/>
      <c r="H586" s="42"/>
      <c r="I586" s="29"/>
      <c r="J586" s="6" t="str">
        <f t="shared" si="3100"/>
        <v/>
      </c>
      <c r="K586" s="43"/>
      <c r="L586" s="43"/>
      <c r="M586" s="43"/>
      <c r="N586" s="43"/>
      <c r="O586" s="43"/>
      <c r="P586" s="44" t="str">
        <f t="shared" si="3101"/>
        <v/>
      </c>
      <c r="Q586" s="26"/>
      <c r="R586" s="26"/>
      <c r="S586" s="26"/>
      <c r="T586" s="26"/>
      <c r="U586" s="26"/>
      <c r="V586" s="43"/>
      <c r="W586" s="26"/>
      <c r="X586" s="29"/>
    </row>
    <row r="587" spans="2:24" x14ac:dyDescent="0.2">
      <c r="B587" s="41">
        <v>571</v>
      </c>
      <c r="C587" s="42"/>
      <c r="D587" s="42"/>
      <c r="E587" s="42"/>
      <c r="F587" s="42"/>
      <c r="G587" s="42"/>
      <c r="H587" s="42"/>
      <c r="I587" s="29"/>
      <c r="J587" s="6" t="str">
        <f t="shared" si="3100"/>
        <v/>
      </c>
      <c r="K587" s="43"/>
      <c r="L587" s="43"/>
      <c r="M587" s="43"/>
      <c r="N587" s="43"/>
      <c r="O587" s="43"/>
      <c r="P587" s="44" t="str">
        <f t="shared" si="3101"/>
        <v/>
      </c>
      <c r="Q587" s="26"/>
      <c r="R587" s="26"/>
      <c r="S587" s="26"/>
      <c r="T587" s="26"/>
      <c r="U587" s="26"/>
      <c r="V587" s="43"/>
      <c r="W587" s="26"/>
      <c r="X587" s="29"/>
    </row>
    <row r="588" spans="2:24" x14ac:dyDescent="0.2">
      <c r="B588" s="41">
        <v>572</v>
      </c>
      <c r="C588" s="42"/>
      <c r="D588" s="42"/>
      <c r="E588" s="42"/>
      <c r="F588" s="42"/>
      <c r="G588" s="42"/>
      <c r="H588" s="42"/>
      <c r="I588" s="29"/>
      <c r="J588" s="6" t="str">
        <f t="shared" si="3100"/>
        <v/>
      </c>
      <c r="K588" s="43"/>
      <c r="L588" s="43"/>
      <c r="M588" s="43"/>
      <c r="N588" s="43"/>
      <c r="O588" s="43"/>
      <c r="P588" s="44" t="str">
        <f t="shared" si="3101"/>
        <v/>
      </c>
      <c r="Q588" s="26"/>
      <c r="R588" s="26"/>
      <c r="S588" s="26"/>
      <c r="T588" s="26"/>
      <c r="U588" s="26"/>
      <c r="V588" s="43"/>
      <c r="W588" s="26"/>
      <c r="X588" s="29"/>
    </row>
    <row r="589" spans="2:24" x14ac:dyDescent="0.2">
      <c r="B589" s="41">
        <v>573</v>
      </c>
      <c r="C589" s="42"/>
      <c r="D589" s="42"/>
      <c r="E589" s="42"/>
      <c r="F589" s="42"/>
      <c r="G589" s="42"/>
      <c r="H589" s="42"/>
      <c r="I589" s="29"/>
      <c r="J589" s="6" t="str">
        <f t="shared" si="3100"/>
        <v/>
      </c>
      <c r="K589" s="43"/>
      <c r="L589" s="43"/>
      <c r="M589" s="43"/>
      <c r="N589" s="43"/>
      <c r="O589" s="43"/>
      <c r="P589" s="44" t="str">
        <f t="shared" si="3101"/>
        <v/>
      </c>
      <c r="Q589" s="26"/>
      <c r="R589" s="26"/>
      <c r="S589" s="26"/>
      <c r="T589" s="26"/>
      <c r="U589" s="26"/>
      <c r="V589" s="43"/>
      <c r="W589" s="26"/>
      <c r="X589" s="29"/>
    </row>
    <row r="590" spans="2:24" x14ac:dyDescent="0.2">
      <c r="B590" s="41">
        <v>574</v>
      </c>
      <c r="C590" s="42"/>
      <c r="D590" s="42"/>
      <c r="E590" s="42"/>
      <c r="F590" s="42"/>
      <c r="G590" s="42"/>
      <c r="H590" s="42"/>
      <c r="I590" s="29"/>
      <c r="J590" s="6" t="str">
        <f t="shared" si="3100"/>
        <v/>
      </c>
      <c r="K590" s="43"/>
      <c r="L590" s="43"/>
      <c r="M590" s="43"/>
      <c r="N590" s="43"/>
      <c r="O590" s="43"/>
      <c r="P590" s="44" t="str">
        <f t="shared" si="3101"/>
        <v/>
      </c>
      <c r="Q590" s="26"/>
      <c r="R590" s="26"/>
      <c r="S590" s="26"/>
      <c r="T590" s="26"/>
      <c r="U590" s="26"/>
      <c r="V590" s="43"/>
      <c r="W590" s="26"/>
      <c r="X590" s="29"/>
    </row>
    <row r="591" spans="2:24" x14ac:dyDescent="0.2">
      <c r="B591" s="41">
        <v>575</v>
      </c>
      <c r="C591" s="42"/>
      <c r="D591" s="42"/>
      <c r="E591" s="42"/>
      <c r="F591" s="42"/>
      <c r="G591" s="42"/>
      <c r="H591" s="42"/>
      <c r="I591" s="29"/>
      <c r="J591" s="6" t="str">
        <f t="shared" si="3100"/>
        <v/>
      </c>
      <c r="K591" s="43"/>
      <c r="L591" s="43"/>
      <c r="M591" s="43"/>
      <c r="N591" s="43"/>
      <c r="O591" s="43"/>
      <c r="P591" s="44" t="str">
        <f t="shared" si="3101"/>
        <v/>
      </c>
      <c r="Q591" s="26"/>
      <c r="R591" s="26"/>
      <c r="S591" s="26"/>
      <c r="T591" s="26"/>
      <c r="U591" s="26"/>
      <c r="V591" s="43"/>
      <c r="W591" s="26"/>
      <c r="X591" s="29"/>
    </row>
    <row r="592" spans="2:24" x14ac:dyDescent="0.2">
      <c r="B592" s="41">
        <v>576</v>
      </c>
      <c r="C592" s="42"/>
      <c r="D592" s="42"/>
      <c r="E592" s="42"/>
      <c r="F592" s="42"/>
      <c r="G592" s="42"/>
      <c r="H592" s="42"/>
      <c r="I592" s="29"/>
      <c r="J592" s="6" t="str">
        <f t="shared" si="3100"/>
        <v/>
      </c>
      <c r="K592" s="43"/>
      <c r="L592" s="43"/>
      <c r="M592" s="43"/>
      <c r="N592" s="43"/>
      <c r="O592" s="43"/>
      <c r="P592" s="44" t="str">
        <f t="shared" si="3101"/>
        <v/>
      </c>
      <c r="Q592" s="26"/>
      <c r="R592" s="26"/>
      <c r="S592" s="26"/>
      <c r="T592" s="26"/>
      <c r="U592" s="26"/>
      <c r="V592" s="43"/>
      <c r="W592" s="26"/>
      <c r="X592" s="29"/>
    </row>
    <row r="593" spans="2:24" x14ac:dyDescent="0.2">
      <c r="B593" s="41">
        <v>577</v>
      </c>
      <c r="C593" s="42"/>
      <c r="D593" s="42"/>
      <c r="E593" s="42"/>
      <c r="F593" s="42"/>
      <c r="G593" s="42"/>
      <c r="H593" s="42"/>
      <c r="I593" s="29"/>
      <c r="J593" s="6" t="str">
        <f t="shared" si="3100"/>
        <v/>
      </c>
      <c r="K593" s="43"/>
      <c r="L593" s="43"/>
      <c r="M593" s="43"/>
      <c r="N593" s="43"/>
      <c r="O593" s="43"/>
      <c r="P593" s="44" t="str">
        <f t="shared" si="3101"/>
        <v/>
      </c>
      <c r="Q593" s="26"/>
      <c r="R593" s="26"/>
      <c r="S593" s="26"/>
      <c r="T593" s="26"/>
      <c r="U593" s="26"/>
      <c r="V593" s="43"/>
      <c r="W593" s="26"/>
      <c r="X593" s="29"/>
    </row>
    <row r="594" spans="2:24" x14ac:dyDescent="0.2">
      <c r="B594" s="41">
        <v>578</v>
      </c>
      <c r="C594" s="42"/>
      <c r="D594" s="42"/>
      <c r="E594" s="42"/>
      <c r="F594" s="42"/>
      <c r="G594" s="42"/>
      <c r="H594" s="42"/>
      <c r="I594" s="29"/>
      <c r="J594" s="6" t="str">
        <f t="shared" si="3100"/>
        <v/>
      </c>
      <c r="K594" s="43"/>
      <c r="L594" s="43"/>
      <c r="M594" s="43"/>
      <c r="N594" s="43"/>
      <c r="O594" s="43"/>
      <c r="P594" s="44" t="str">
        <f t="shared" si="3101"/>
        <v/>
      </c>
      <c r="Q594" s="26"/>
      <c r="R594" s="26"/>
      <c r="S594" s="26"/>
      <c r="T594" s="26"/>
      <c r="U594" s="26"/>
      <c r="V594" s="43"/>
      <c r="W594" s="26"/>
      <c r="X594" s="29"/>
    </row>
    <row r="595" spans="2:24" x14ac:dyDescent="0.2">
      <c r="B595" s="41">
        <v>579</v>
      </c>
      <c r="C595" s="42"/>
      <c r="D595" s="42"/>
      <c r="E595" s="42"/>
      <c r="F595" s="42"/>
      <c r="G595" s="42"/>
      <c r="H595" s="42"/>
      <c r="I595" s="29"/>
      <c r="J595" s="6" t="str">
        <f t="shared" si="3100"/>
        <v/>
      </c>
      <c r="K595" s="43"/>
      <c r="L595" s="43"/>
      <c r="M595" s="43"/>
      <c r="N595" s="43"/>
      <c r="O595" s="43"/>
      <c r="P595" s="44" t="str">
        <f t="shared" si="3101"/>
        <v/>
      </c>
      <c r="Q595" s="26"/>
      <c r="R595" s="26"/>
      <c r="S595" s="26"/>
      <c r="T595" s="26"/>
      <c r="U595" s="26"/>
      <c r="V595" s="43"/>
      <c r="W595" s="26"/>
      <c r="X595" s="29"/>
    </row>
    <row r="596" spans="2:24" x14ac:dyDescent="0.2">
      <c r="B596" s="41">
        <v>580</v>
      </c>
      <c r="C596" s="42"/>
      <c r="D596" s="42"/>
      <c r="E596" s="42"/>
      <c r="F596" s="42"/>
      <c r="G596" s="42"/>
      <c r="H596" s="42"/>
      <c r="I596" s="29"/>
      <c r="J596" s="6" t="str">
        <f t="shared" si="3100"/>
        <v/>
      </c>
      <c r="K596" s="43"/>
      <c r="L596" s="43"/>
      <c r="M596" s="43"/>
      <c r="N596" s="43"/>
      <c r="O596" s="43"/>
      <c r="P596" s="44" t="str">
        <f t="shared" si="3101"/>
        <v/>
      </c>
      <c r="Q596" s="26"/>
      <c r="R596" s="26"/>
      <c r="S596" s="26"/>
      <c r="T596" s="26"/>
      <c r="U596" s="26"/>
      <c r="V596" s="43"/>
      <c r="W596" s="26"/>
      <c r="X596" s="29"/>
    </row>
    <row r="597" spans="2:24" x14ac:dyDescent="0.2">
      <c r="B597" s="41">
        <v>581</v>
      </c>
      <c r="C597" s="42"/>
      <c r="D597" s="42"/>
      <c r="E597" s="42"/>
      <c r="F597" s="42"/>
      <c r="G597" s="42"/>
      <c r="H597" s="42"/>
      <c r="I597" s="29"/>
      <c r="J597" s="6" t="str">
        <f t="shared" si="3100"/>
        <v/>
      </c>
      <c r="K597" s="43"/>
      <c r="L597" s="43"/>
      <c r="M597" s="43"/>
      <c r="N597" s="43"/>
      <c r="O597" s="43"/>
      <c r="P597" s="44" t="str">
        <f t="shared" si="3101"/>
        <v/>
      </c>
      <c r="Q597" s="26"/>
      <c r="R597" s="26"/>
      <c r="S597" s="26"/>
      <c r="T597" s="26"/>
      <c r="U597" s="26"/>
      <c r="V597" s="43"/>
      <c r="W597" s="26"/>
      <c r="X597" s="29"/>
    </row>
    <row r="598" spans="2:24" x14ac:dyDescent="0.2">
      <c r="B598" s="41">
        <v>582</v>
      </c>
      <c r="C598" s="42"/>
      <c r="D598" s="42"/>
      <c r="E598" s="42"/>
      <c r="F598" s="42"/>
      <c r="G598" s="42"/>
      <c r="H598" s="42"/>
      <c r="I598" s="29"/>
      <c r="J598" s="6" t="str">
        <f t="shared" si="3100"/>
        <v/>
      </c>
      <c r="K598" s="43"/>
      <c r="L598" s="43"/>
      <c r="M598" s="43"/>
      <c r="N598" s="43"/>
      <c r="O598" s="43"/>
      <c r="P598" s="44" t="str">
        <f t="shared" si="3101"/>
        <v/>
      </c>
      <c r="Q598" s="26"/>
      <c r="R598" s="26"/>
      <c r="S598" s="26"/>
      <c r="T598" s="26"/>
      <c r="U598" s="26"/>
      <c r="V598" s="43"/>
      <c r="W598" s="26"/>
      <c r="X598" s="29"/>
    </row>
    <row r="599" spans="2:24" x14ac:dyDescent="0.2">
      <c r="B599" s="41">
        <v>583</v>
      </c>
      <c r="C599" s="42"/>
      <c r="D599" s="42"/>
      <c r="E599" s="42"/>
      <c r="F599" s="42"/>
      <c r="G599" s="42"/>
      <c r="H599" s="42"/>
      <c r="I599" s="29"/>
      <c r="J599" s="6" t="str">
        <f t="shared" si="3100"/>
        <v/>
      </c>
      <c r="K599" s="43"/>
      <c r="L599" s="43"/>
      <c r="M599" s="43"/>
      <c r="N599" s="43"/>
      <c r="O599" s="43"/>
      <c r="P599" s="44" t="str">
        <f t="shared" si="3101"/>
        <v/>
      </c>
      <c r="Q599" s="26"/>
      <c r="R599" s="26"/>
      <c r="S599" s="26"/>
      <c r="T599" s="26"/>
      <c r="U599" s="26"/>
      <c r="V599" s="43"/>
      <c r="W599" s="26"/>
      <c r="X599" s="29"/>
    </row>
    <row r="600" spans="2:24" x14ac:dyDescent="0.2">
      <c r="B600" s="41">
        <v>584</v>
      </c>
      <c r="C600" s="42"/>
      <c r="D600" s="42"/>
      <c r="E600" s="42"/>
      <c r="F600" s="42"/>
      <c r="G600" s="42"/>
      <c r="H600" s="42"/>
      <c r="I600" s="29"/>
      <c r="J600" s="6" t="str">
        <f t="shared" si="3100"/>
        <v/>
      </c>
      <c r="K600" s="43"/>
      <c r="L600" s="43"/>
      <c r="M600" s="43"/>
      <c r="N600" s="43"/>
      <c r="O600" s="43"/>
      <c r="P600" s="44" t="str">
        <f t="shared" si="3101"/>
        <v/>
      </c>
      <c r="Q600" s="26"/>
      <c r="R600" s="26"/>
      <c r="S600" s="26"/>
      <c r="T600" s="26"/>
      <c r="U600" s="26"/>
      <c r="V600" s="43"/>
      <c r="W600" s="26"/>
      <c r="X600" s="29"/>
    </row>
    <row r="601" spans="2:24" x14ac:dyDescent="0.2">
      <c r="B601" s="41">
        <v>585</v>
      </c>
      <c r="C601" s="42"/>
      <c r="D601" s="42"/>
      <c r="E601" s="42"/>
      <c r="F601" s="42"/>
      <c r="G601" s="42"/>
      <c r="H601" s="42"/>
      <c r="I601" s="29"/>
      <c r="J601" s="6" t="str">
        <f t="shared" ref="J601:J664" si="3102">IFERROR(IF(C601&lt;&gt;"",INDEX($ZL$17:$ZL$27,MATCH($C601,$ZK$17:$ZK$27,0)),""),30)</f>
        <v/>
      </c>
      <c r="K601" s="43"/>
      <c r="L601" s="43"/>
      <c r="M601" s="43"/>
      <c r="N601" s="43"/>
      <c r="O601" s="43"/>
      <c r="P601" s="44" t="str">
        <f t="shared" ref="P601:P664" si="3103">IFERROR(MIN(M601,O601*30/J601),"")</f>
        <v/>
      </c>
      <c r="Q601" s="26"/>
      <c r="R601" s="26"/>
      <c r="S601" s="26"/>
      <c r="T601" s="26"/>
      <c r="U601" s="26"/>
      <c r="V601" s="43"/>
      <c r="W601" s="26"/>
      <c r="X601" s="29"/>
    </row>
    <row r="602" spans="2:24" x14ac:dyDescent="0.2">
      <c r="B602" s="41">
        <v>586</v>
      </c>
      <c r="C602" s="42"/>
      <c r="D602" s="42"/>
      <c r="E602" s="42"/>
      <c r="F602" s="42"/>
      <c r="G602" s="42"/>
      <c r="H602" s="42"/>
      <c r="I602" s="29"/>
      <c r="J602" s="6" t="str">
        <f t="shared" si="3102"/>
        <v/>
      </c>
      <c r="K602" s="43"/>
      <c r="L602" s="43"/>
      <c r="M602" s="43"/>
      <c r="N602" s="43"/>
      <c r="O602" s="43"/>
      <c r="P602" s="44" t="str">
        <f t="shared" si="3103"/>
        <v/>
      </c>
      <c r="Q602" s="26"/>
      <c r="R602" s="26"/>
      <c r="S602" s="26"/>
      <c r="T602" s="26"/>
      <c r="U602" s="26"/>
      <c r="V602" s="43"/>
      <c r="W602" s="26"/>
      <c r="X602" s="29"/>
    </row>
    <row r="603" spans="2:24" x14ac:dyDescent="0.2">
      <c r="B603" s="41">
        <v>587</v>
      </c>
      <c r="C603" s="42"/>
      <c r="D603" s="42"/>
      <c r="E603" s="42"/>
      <c r="F603" s="42"/>
      <c r="G603" s="42"/>
      <c r="H603" s="42"/>
      <c r="I603" s="29"/>
      <c r="J603" s="6" t="str">
        <f t="shared" si="3102"/>
        <v/>
      </c>
      <c r="K603" s="43"/>
      <c r="L603" s="43"/>
      <c r="M603" s="43"/>
      <c r="N603" s="43"/>
      <c r="O603" s="43"/>
      <c r="P603" s="44" t="str">
        <f t="shared" si="3103"/>
        <v/>
      </c>
      <c r="Q603" s="26"/>
      <c r="R603" s="26"/>
      <c r="S603" s="26"/>
      <c r="T603" s="26"/>
      <c r="U603" s="26"/>
      <c r="V603" s="43"/>
      <c r="W603" s="26"/>
      <c r="X603" s="29"/>
    </row>
    <row r="604" spans="2:24" x14ac:dyDescent="0.2">
      <c r="B604" s="41">
        <v>588</v>
      </c>
      <c r="C604" s="42"/>
      <c r="D604" s="42"/>
      <c r="E604" s="42"/>
      <c r="F604" s="42"/>
      <c r="G604" s="42"/>
      <c r="H604" s="42"/>
      <c r="I604" s="29"/>
      <c r="J604" s="6" t="str">
        <f t="shared" si="3102"/>
        <v/>
      </c>
      <c r="K604" s="43"/>
      <c r="L604" s="43"/>
      <c r="M604" s="43"/>
      <c r="N604" s="43"/>
      <c r="O604" s="43"/>
      <c r="P604" s="44" t="str">
        <f t="shared" si="3103"/>
        <v/>
      </c>
      <c r="Q604" s="26"/>
      <c r="R604" s="26"/>
      <c r="S604" s="26"/>
      <c r="T604" s="26"/>
      <c r="U604" s="26"/>
      <c r="V604" s="43"/>
      <c r="W604" s="26"/>
      <c r="X604" s="29"/>
    </row>
    <row r="605" spans="2:24" x14ac:dyDescent="0.2">
      <c r="B605" s="41">
        <v>589</v>
      </c>
      <c r="C605" s="42"/>
      <c r="D605" s="42"/>
      <c r="E605" s="42"/>
      <c r="F605" s="42"/>
      <c r="G605" s="42"/>
      <c r="H605" s="42"/>
      <c r="I605" s="29"/>
      <c r="J605" s="6" t="str">
        <f t="shared" si="3102"/>
        <v/>
      </c>
      <c r="K605" s="43"/>
      <c r="L605" s="43"/>
      <c r="M605" s="43"/>
      <c r="N605" s="43"/>
      <c r="O605" s="43"/>
      <c r="P605" s="44" t="str">
        <f t="shared" si="3103"/>
        <v/>
      </c>
      <c r="Q605" s="26"/>
      <c r="R605" s="26"/>
      <c r="S605" s="26"/>
      <c r="T605" s="26"/>
      <c r="U605" s="26"/>
      <c r="V605" s="43"/>
      <c r="W605" s="26"/>
      <c r="X605" s="29"/>
    </row>
    <row r="606" spans="2:24" x14ac:dyDescent="0.2">
      <c r="B606" s="41">
        <v>590</v>
      </c>
      <c r="C606" s="42"/>
      <c r="D606" s="42"/>
      <c r="E606" s="42"/>
      <c r="F606" s="42"/>
      <c r="G606" s="42"/>
      <c r="H606" s="42"/>
      <c r="I606" s="29"/>
      <c r="J606" s="6" t="str">
        <f t="shared" si="3102"/>
        <v/>
      </c>
      <c r="K606" s="43"/>
      <c r="L606" s="43"/>
      <c r="M606" s="43"/>
      <c r="N606" s="43"/>
      <c r="O606" s="43"/>
      <c r="P606" s="44" t="str">
        <f t="shared" si="3103"/>
        <v/>
      </c>
      <c r="Q606" s="26"/>
      <c r="R606" s="26"/>
      <c r="S606" s="26"/>
      <c r="T606" s="26"/>
      <c r="U606" s="26"/>
      <c r="V606" s="43"/>
      <c r="W606" s="26"/>
      <c r="X606" s="29"/>
    </row>
    <row r="607" spans="2:24" x14ac:dyDescent="0.2">
      <c r="B607" s="41">
        <v>591</v>
      </c>
      <c r="C607" s="42"/>
      <c r="D607" s="42"/>
      <c r="E607" s="42"/>
      <c r="F607" s="42"/>
      <c r="G607" s="42"/>
      <c r="H607" s="42"/>
      <c r="I607" s="29"/>
      <c r="J607" s="6" t="str">
        <f t="shared" si="3102"/>
        <v/>
      </c>
      <c r="K607" s="43"/>
      <c r="L607" s="43"/>
      <c r="M607" s="43"/>
      <c r="N607" s="43"/>
      <c r="O607" s="43"/>
      <c r="P607" s="44" t="str">
        <f t="shared" si="3103"/>
        <v/>
      </c>
      <c r="Q607" s="26"/>
      <c r="R607" s="26"/>
      <c r="S607" s="26"/>
      <c r="T607" s="26"/>
      <c r="U607" s="26"/>
      <c r="V607" s="43"/>
      <c r="W607" s="26"/>
      <c r="X607" s="29"/>
    </row>
    <row r="608" spans="2:24" x14ac:dyDescent="0.2">
      <c r="B608" s="41">
        <v>592</v>
      </c>
      <c r="C608" s="42"/>
      <c r="D608" s="42"/>
      <c r="E608" s="42"/>
      <c r="F608" s="42"/>
      <c r="G608" s="42"/>
      <c r="H608" s="42"/>
      <c r="I608" s="29"/>
      <c r="J608" s="6" t="str">
        <f t="shared" si="3102"/>
        <v/>
      </c>
      <c r="K608" s="43"/>
      <c r="L608" s="43"/>
      <c r="M608" s="43"/>
      <c r="N608" s="43"/>
      <c r="O608" s="43"/>
      <c r="P608" s="44" t="str">
        <f t="shared" si="3103"/>
        <v/>
      </c>
      <c r="Q608" s="26"/>
      <c r="R608" s="26"/>
      <c r="S608" s="26"/>
      <c r="T608" s="26"/>
      <c r="U608" s="26"/>
      <c r="V608" s="43"/>
      <c r="W608" s="26"/>
      <c r="X608" s="29"/>
    </row>
    <row r="609" spans="2:24" x14ac:dyDescent="0.2">
      <c r="B609" s="41">
        <v>593</v>
      </c>
      <c r="C609" s="42"/>
      <c r="D609" s="42"/>
      <c r="E609" s="42"/>
      <c r="F609" s="42"/>
      <c r="G609" s="42"/>
      <c r="H609" s="42"/>
      <c r="I609" s="29"/>
      <c r="J609" s="6" t="str">
        <f t="shared" si="3102"/>
        <v/>
      </c>
      <c r="K609" s="43"/>
      <c r="L609" s="43"/>
      <c r="M609" s="43"/>
      <c r="N609" s="43"/>
      <c r="O609" s="43"/>
      <c r="P609" s="44" t="str">
        <f t="shared" si="3103"/>
        <v/>
      </c>
      <c r="Q609" s="26"/>
      <c r="R609" s="26"/>
      <c r="S609" s="26"/>
      <c r="T609" s="26"/>
      <c r="U609" s="26"/>
      <c r="V609" s="43"/>
      <c r="W609" s="26"/>
      <c r="X609" s="29"/>
    </row>
    <row r="610" spans="2:24" x14ac:dyDescent="0.2">
      <c r="B610" s="41">
        <v>594</v>
      </c>
      <c r="C610" s="42"/>
      <c r="D610" s="42"/>
      <c r="E610" s="42"/>
      <c r="F610" s="42"/>
      <c r="G610" s="42"/>
      <c r="H610" s="42"/>
      <c r="I610" s="29"/>
      <c r="J610" s="6" t="str">
        <f t="shared" si="3102"/>
        <v/>
      </c>
      <c r="K610" s="43"/>
      <c r="L610" s="43"/>
      <c r="M610" s="43"/>
      <c r="N610" s="43"/>
      <c r="O610" s="43"/>
      <c r="P610" s="44" t="str">
        <f t="shared" si="3103"/>
        <v/>
      </c>
      <c r="Q610" s="26"/>
      <c r="R610" s="26"/>
      <c r="S610" s="26"/>
      <c r="T610" s="26"/>
      <c r="U610" s="26"/>
      <c r="V610" s="43"/>
      <c r="W610" s="26"/>
      <c r="X610" s="29"/>
    </row>
    <row r="611" spans="2:24" x14ac:dyDescent="0.2">
      <c r="B611" s="41">
        <v>595</v>
      </c>
      <c r="C611" s="42"/>
      <c r="D611" s="42"/>
      <c r="E611" s="42"/>
      <c r="F611" s="42"/>
      <c r="G611" s="42"/>
      <c r="H611" s="42"/>
      <c r="I611" s="29"/>
      <c r="J611" s="6" t="str">
        <f t="shared" si="3102"/>
        <v/>
      </c>
      <c r="K611" s="43"/>
      <c r="L611" s="43"/>
      <c r="M611" s="43"/>
      <c r="N611" s="43"/>
      <c r="O611" s="43"/>
      <c r="P611" s="44" t="str">
        <f t="shared" si="3103"/>
        <v/>
      </c>
      <c r="Q611" s="26"/>
      <c r="R611" s="26"/>
      <c r="S611" s="26"/>
      <c r="T611" s="26"/>
      <c r="U611" s="26"/>
      <c r="V611" s="43"/>
      <c r="W611" s="26"/>
      <c r="X611" s="29"/>
    </row>
    <row r="612" spans="2:24" x14ac:dyDescent="0.2">
      <c r="B612" s="41">
        <v>596</v>
      </c>
      <c r="C612" s="42"/>
      <c r="D612" s="42"/>
      <c r="E612" s="42"/>
      <c r="F612" s="42"/>
      <c r="G612" s="42"/>
      <c r="H612" s="42"/>
      <c r="I612" s="29"/>
      <c r="J612" s="6" t="str">
        <f t="shared" si="3102"/>
        <v/>
      </c>
      <c r="K612" s="43"/>
      <c r="L612" s="43"/>
      <c r="M612" s="43"/>
      <c r="N612" s="43"/>
      <c r="O612" s="43"/>
      <c r="P612" s="44" t="str">
        <f t="shared" si="3103"/>
        <v/>
      </c>
      <c r="Q612" s="26"/>
      <c r="R612" s="26"/>
      <c r="S612" s="26"/>
      <c r="T612" s="26"/>
      <c r="U612" s="26"/>
      <c r="V612" s="43"/>
      <c r="W612" s="26"/>
      <c r="X612" s="29"/>
    </row>
    <row r="613" spans="2:24" x14ac:dyDescent="0.2">
      <c r="B613" s="41">
        <v>597</v>
      </c>
      <c r="C613" s="42"/>
      <c r="D613" s="42"/>
      <c r="E613" s="42"/>
      <c r="F613" s="42"/>
      <c r="G613" s="42"/>
      <c r="H613" s="42"/>
      <c r="I613" s="29"/>
      <c r="J613" s="6" t="str">
        <f t="shared" si="3102"/>
        <v/>
      </c>
      <c r="K613" s="43"/>
      <c r="L613" s="43"/>
      <c r="M613" s="43"/>
      <c r="N613" s="43"/>
      <c r="O613" s="43"/>
      <c r="P613" s="44" t="str">
        <f t="shared" si="3103"/>
        <v/>
      </c>
      <c r="Q613" s="26"/>
      <c r="R613" s="26"/>
      <c r="S613" s="26"/>
      <c r="T613" s="26"/>
      <c r="U613" s="26"/>
      <c r="V613" s="43"/>
      <c r="W613" s="26"/>
      <c r="X613" s="29"/>
    </row>
    <row r="614" spans="2:24" x14ac:dyDescent="0.2">
      <c r="B614" s="41">
        <v>598</v>
      </c>
      <c r="C614" s="42"/>
      <c r="D614" s="42"/>
      <c r="E614" s="42"/>
      <c r="F614" s="42"/>
      <c r="G614" s="42"/>
      <c r="H614" s="42"/>
      <c r="I614" s="29"/>
      <c r="J614" s="6" t="str">
        <f t="shared" si="3102"/>
        <v/>
      </c>
      <c r="K614" s="43"/>
      <c r="L614" s="43"/>
      <c r="M614" s="43"/>
      <c r="N614" s="43"/>
      <c r="O614" s="43"/>
      <c r="P614" s="44" t="str">
        <f t="shared" si="3103"/>
        <v/>
      </c>
      <c r="Q614" s="26"/>
      <c r="R614" s="26"/>
      <c r="S614" s="26"/>
      <c r="T614" s="26"/>
      <c r="U614" s="26"/>
      <c r="V614" s="43"/>
      <c r="W614" s="26"/>
      <c r="X614" s="29"/>
    </row>
    <row r="615" spans="2:24" x14ac:dyDescent="0.2">
      <c r="B615" s="41">
        <v>599</v>
      </c>
      <c r="C615" s="42"/>
      <c r="D615" s="42"/>
      <c r="E615" s="42"/>
      <c r="F615" s="42"/>
      <c r="G615" s="42"/>
      <c r="H615" s="42"/>
      <c r="I615" s="29"/>
      <c r="J615" s="6" t="str">
        <f t="shared" si="3102"/>
        <v/>
      </c>
      <c r="K615" s="43"/>
      <c r="L615" s="43"/>
      <c r="M615" s="43"/>
      <c r="N615" s="43"/>
      <c r="O615" s="43"/>
      <c r="P615" s="44" t="str">
        <f t="shared" si="3103"/>
        <v/>
      </c>
      <c r="Q615" s="26"/>
      <c r="R615" s="26"/>
      <c r="S615" s="26"/>
      <c r="T615" s="26"/>
      <c r="U615" s="26"/>
      <c r="V615" s="43"/>
      <c r="W615" s="26"/>
      <c r="X615" s="29"/>
    </row>
    <row r="616" spans="2:24" x14ac:dyDescent="0.2">
      <c r="B616" s="41">
        <v>600</v>
      </c>
      <c r="C616" s="42"/>
      <c r="D616" s="42"/>
      <c r="E616" s="42"/>
      <c r="F616" s="42"/>
      <c r="G616" s="42"/>
      <c r="H616" s="42"/>
      <c r="I616" s="29"/>
      <c r="J616" s="6" t="str">
        <f t="shared" si="3102"/>
        <v/>
      </c>
      <c r="K616" s="43"/>
      <c r="L616" s="43"/>
      <c r="M616" s="43"/>
      <c r="N616" s="43"/>
      <c r="O616" s="43"/>
      <c r="P616" s="44" t="str">
        <f t="shared" si="3103"/>
        <v/>
      </c>
      <c r="Q616" s="26"/>
      <c r="R616" s="26"/>
      <c r="S616" s="26"/>
      <c r="T616" s="26"/>
      <c r="U616" s="26"/>
      <c r="V616" s="43"/>
      <c r="W616" s="26"/>
      <c r="X616" s="29"/>
    </row>
    <row r="617" spans="2:24" x14ac:dyDescent="0.2">
      <c r="B617" s="41">
        <v>601</v>
      </c>
      <c r="C617" s="42"/>
      <c r="D617" s="42"/>
      <c r="E617" s="42"/>
      <c r="F617" s="42"/>
      <c r="G617" s="42"/>
      <c r="H617" s="42"/>
      <c r="I617" s="29"/>
      <c r="J617" s="6" t="str">
        <f t="shared" si="3102"/>
        <v/>
      </c>
      <c r="K617" s="43"/>
      <c r="L617" s="43"/>
      <c r="M617" s="43"/>
      <c r="N617" s="43"/>
      <c r="O617" s="43"/>
      <c r="P617" s="44" t="str">
        <f t="shared" si="3103"/>
        <v/>
      </c>
      <c r="Q617" s="26"/>
      <c r="R617" s="26"/>
      <c r="S617" s="26"/>
      <c r="T617" s="26"/>
      <c r="U617" s="26"/>
      <c r="V617" s="43"/>
      <c r="W617" s="26"/>
      <c r="X617" s="29"/>
    </row>
    <row r="618" spans="2:24" x14ac:dyDescent="0.2">
      <c r="B618" s="41">
        <v>602</v>
      </c>
      <c r="C618" s="42"/>
      <c r="D618" s="42"/>
      <c r="E618" s="42"/>
      <c r="F618" s="42"/>
      <c r="G618" s="42"/>
      <c r="H618" s="42"/>
      <c r="I618" s="29"/>
      <c r="J618" s="6" t="str">
        <f t="shared" si="3102"/>
        <v/>
      </c>
      <c r="K618" s="43"/>
      <c r="L618" s="43"/>
      <c r="M618" s="43"/>
      <c r="N618" s="43"/>
      <c r="O618" s="43"/>
      <c r="P618" s="44" t="str">
        <f t="shared" si="3103"/>
        <v/>
      </c>
      <c r="Q618" s="26"/>
      <c r="R618" s="26"/>
      <c r="S618" s="26"/>
      <c r="T618" s="26"/>
      <c r="U618" s="26"/>
      <c r="V618" s="43"/>
      <c r="W618" s="26"/>
      <c r="X618" s="29"/>
    </row>
    <row r="619" spans="2:24" x14ac:dyDescent="0.2">
      <c r="B619" s="41">
        <v>603</v>
      </c>
      <c r="C619" s="42"/>
      <c r="D619" s="42"/>
      <c r="E619" s="42"/>
      <c r="F619" s="42"/>
      <c r="G619" s="42"/>
      <c r="H619" s="42"/>
      <c r="I619" s="29"/>
      <c r="J619" s="6" t="str">
        <f t="shared" si="3102"/>
        <v/>
      </c>
      <c r="K619" s="43"/>
      <c r="L619" s="43"/>
      <c r="M619" s="43"/>
      <c r="N619" s="43"/>
      <c r="O619" s="43"/>
      <c r="P619" s="44" t="str">
        <f t="shared" si="3103"/>
        <v/>
      </c>
      <c r="Q619" s="26"/>
      <c r="R619" s="26"/>
      <c r="S619" s="26"/>
      <c r="T619" s="26"/>
      <c r="U619" s="26"/>
      <c r="V619" s="43"/>
      <c r="W619" s="26"/>
      <c r="X619" s="29"/>
    </row>
    <row r="620" spans="2:24" x14ac:dyDescent="0.2">
      <c r="B620" s="41">
        <v>604</v>
      </c>
      <c r="C620" s="42"/>
      <c r="D620" s="42"/>
      <c r="E620" s="42"/>
      <c r="F620" s="42"/>
      <c r="G620" s="42"/>
      <c r="H620" s="42"/>
      <c r="I620" s="29"/>
      <c r="J620" s="6" t="str">
        <f t="shared" si="3102"/>
        <v/>
      </c>
      <c r="K620" s="43"/>
      <c r="L620" s="43"/>
      <c r="M620" s="43"/>
      <c r="N620" s="43"/>
      <c r="O620" s="43"/>
      <c r="P620" s="44" t="str">
        <f t="shared" si="3103"/>
        <v/>
      </c>
      <c r="Q620" s="26"/>
      <c r="R620" s="26"/>
      <c r="S620" s="26"/>
      <c r="T620" s="26"/>
      <c r="U620" s="26"/>
      <c r="V620" s="43"/>
      <c r="W620" s="26"/>
      <c r="X620" s="29"/>
    </row>
    <row r="621" spans="2:24" x14ac:dyDescent="0.2">
      <c r="B621" s="41">
        <v>605</v>
      </c>
      <c r="C621" s="42"/>
      <c r="D621" s="42"/>
      <c r="E621" s="42"/>
      <c r="F621" s="42"/>
      <c r="G621" s="42"/>
      <c r="H621" s="42"/>
      <c r="I621" s="29"/>
      <c r="J621" s="6" t="str">
        <f t="shared" si="3102"/>
        <v/>
      </c>
      <c r="K621" s="43"/>
      <c r="L621" s="43"/>
      <c r="M621" s="43"/>
      <c r="N621" s="43"/>
      <c r="O621" s="43"/>
      <c r="P621" s="44" t="str">
        <f t="shared" si="3103"/>
        <v/>
      </c>
      <c r="Q621" s="26"/>
      <c r="R621" s="26"/>
      <c r="S621" s="26"/>
      <c r="T621" s="26"/>
      <c r="U621" s="26"/>
      <c r="V621" s="43"/>
      <c r="W621" s="26"/>
      <c r="X621" s="29"/>
    </row>
    <row r="622" spans="2:24" x14ac:dyDescent="0.2">
      <c r="B622" s="41">
        <v>606</v>
      </c>
      <c r="C622" s="42"/>
      <c r="D622" s="42"/>
      <c r="E622" s="42"/>
      <c r="F622" s="42"/>
      <c r="G622" s="42"/>
      <c r="H622" s="42"/>
      <c r="I622" s="29"/>
      <c r="J622" s="6" t="str">
        <f t="shared" si="3102"/>
        <v/>
      </c>
      <c r="K622" s="43"/>
      <c r="L622" s="43"/>
      <c r="M622" s="43"/>
      <c r="N622" s="43"/>
      <c r="O622" s="43"/>
      <c r="P622" s="44" t="str">
        <f t="shared" si="3103"/>
        <v/>
      </c>
      <c r="Q622" s="26"/>
      <c r="R622" s="26"/>
      <c r="S622" s="26"/>
      <c r="T622" s="26"/>
      <c r="U622" s="26"/>
      <c r="V622" s="43"/>
      <c r="W622" s="26"/>
      <c r="X622" s="29"/>
    </row>
    <row r="623" spans="2:24" x14ac:dyDescent="0.2">
      <c r="B623" s="41">
        <v>607</v>
      </c>
      <c r="C623" s="42"/>
      <c r="D623" s="42"/>
      <c r="E623" s="42"/>
      <c r="F623" s="42"/>
      <c r="G623" s="42"/>
      <c r="H623" s="42"/>
      <c r="I623" s="29"/>
      <c r="J623" s="6" t="str">
        <f t="shared" si="3102"/>
        <v/>
      </c>
      <c r="K623" s="43"/>
      <c r="L623" s="43"/>
      <c r="M623" s="43"/>
      <c r="N623" s="43"/>
      <c r="O623" s="43"/>
      <c r="P623" s="44" t="str">
        <f t="shared" si="3103"/>
        <v/>
      </c>
      <c r="Q623" s="26"/>
      <c r="R623" s="26"/>
      <c r="S623" s="26"/>
      <c r="T623" s="26"/>
      <c r="U623" s="26"/>
      <c r="V623" s="43"/>
      <c r="W623" s="26"/>
      <c r="X623" s="29"/>
    </row>
    <row r="624" spans="2:24" x14ac:dyDescent="0.2">
      <c r="B624" s="41">
        <v>608</v>
      </c>
      <c r="C624" s="42"/>
      <c r="D624" s="42"/>
      <c r="E624" s="42"/>
      <c r="F624" s="42"/>
      <c r="G624" s="42"/>
      <c r="H624" s="42"/>
      <c r="I624" s="29"/>
      <c r="J624" s="6" t="str">
        <f t="shared" si="3102"/>
        <v/>
      </c>
      <c r="K624" s="43"/>
      <c r="L624" s="43"/>
      <c r="M624" s="43"/>
      <c r="N624" s="43"/>
      <c r="O624" s="43"/>
      <c r="P624" s="44" t="str">
        <f t="shared" si="3103"/>
        <v/>
      </c>
      <c r="Q624" s="26"/>
      <c r="R624" s="26"/>
      <c r="S624" s="26"/>
      <c r="T624" s="26"/>
      <c r="U624" s="26"/>
      <c r="V624" s="43"/>
      <c r="W624" s="26"/>
      <c r="X624" s="29"/>
    </row>
    <row r="625" spans="2:24" x14ac:dyDescent="0.2">
      <c r="B625" s="41">
        <v>609</v>
      </c>
      <c r="C625" s="42"/>
      <c r="D625" s="42"/>
      <c r="E625" s="42"/>
      <c r="F625" s="42"/>
      <c r="G625" s="42"/>
      <c r="H625" s="42"/>
      <c r="I625" s="29"/>
      <c r="J625" s="6" t="str">
        <f t="shared" si="3102"/>
        <v/>
      </c>
      <c r="K625" s="43"/>
      <c r="L625" s="43"/>
      <c r="M625" s="43"/>
      <c r="N625" s="43"/>
      <c r="O625" s="43"/>
      <c r="P625" s="44" t="str">
        <f t="shared" si="3103"/>
        <v/>
      </c>
      <c r="Q625" s="26"/>
      <c r="R625" s="26"/>
      <c r="S625" s="26"/>
      <c r="T625" s="26"/>
      <c r="U625" s="26"/>
      <c r="V625" s="43"/>
      <c r="W625" s="26"/>
      <c r="X625" s="29"/>
    </row>
    <row r="626" spans="2:24" x14ac:dyDescent="0.2">
      <c r="B626" s="41">
        <v>610</v>
      </c>
      <c r="C626" s="42"/>
      <c r="D626" s="42"/>
      <c r="E626" s="42"/>
      <c r="F626" s="42"/>
      <c r="G626" s="42"/>
      <c r="H626" s="42"/>
      <c r="I626" s="29"/>
      <c r="J626" s="6" t="str">
        <f t="shared" si="3102"/>
        <v/>
      </c>
      <c r="K626" s="43"/>
      <c r="L626" s="43"/>
      <c r="M626" s="43"/>
      <c r="N626" s="43"/>
      <c r="O626" s="43"/>
      <c r="P626" s="44" t="str">
        <f t="shared" si="3103"/>
        <v/>
      </c>
      <c r="Q626" s="26"/>
      <c r="R626" s="26"/>
      <c r="S626" s="26"/>
      <c r="T626" s="26"/>
      <c r="U626" s="26"/>
      <c r="V626" s="43"/>
      <c r="W626" s="26"/>
      <c r="X626" s="29"/>
    </row>
    <row r="627" spans="2:24" x14ac:dyDescent="0.2">
      <c r="B627" s="41">
        <v>611</v>
      </c>
      <c r="C627" s="42"/>
      <c r="D627" s="42"/>
      <c r="E627" s="42"/>
      <c r="F627" s="42"/>
      <c r="G627" s="42"/>
      <c r="H627" s="42"/>
      <c r="I627" s="29"/>
      <c r="J627" s="6" t="str">
        <f t="shared" si="3102"/>
        <v/>
      </c>
      <c r="K627" s="43"/>
      <c r="L627" s="43"/>
      <c r="M627" s="43"/>
      <c r="N627" s="43"/>
      <c r="O627" s="43"/>
      <c r="P627" s="44" t="str">
        <f t="shared" si="3103"/>
        <v/>
      </c>
      <c r="Q627" s="26"/>
      <c r="R627" s="26"/>
      <c r="S627" s="26"/>
      <c r="T627" s="26"/>
      <c r="U627" s="26"/>
      <c r="V627" s="43"/>
      <c r="W627" s="26"/>
      <c r="X627" s="29"/>
    </row>
    <row r="628" spans="2:24" x14ac:dyDescent="0.2">
      <c r="B628" s="41">
        <v>612</v>
      </c>
      <c r="C628" s="42"/>
      <c r="D628" s="42"/>
      <c r="E628" s="42"/>
      <c r="F628" s="42"/>
      <c r="G628" s="42"/>
      <c r="H628" s="42"/>
      <c r="I628" s="29"/>
      <c r="J628" s="6" t="str">
        <f t="shared" si="3102"/>
        <v/>
      </c>
      <c r="K628" s="43"/>
      <c r="L628" s="43"/>
      <c r="M628" s="43"/>
      <c r="N628" s="43"/>
      <c r="O628" s="43"/>
      <c r="P628" s="44" t="str">
        <f t="shared" si="3103"/>
        <v/>
      </c>
      <c r="Q628" s="26"/>
      <c r="R628" s="26"/>
      <c r="S628" s="26"/>
      <c r="T628" s="26"/>
      <c r="U628" s="26"/>
      <c r="V628" s="43"/>
      <c r="W628" s="26"/>
      <c r="X628" s="29"/>
    </row>
    <row r="629" spans="2:24" x14ac:dyDescent="0.2">
      <c r="B629" s="41">
        <v>613</v>
      </c>
      <c r="C629" s="42"/>
      <c r="D629" s="42"/>
      <c r="E629" s="42"/>
      <c r="F629" s="42"/>
      <c r="G629" s="42"/>
      <c r="H629" s="42"/>
      <c r="I629" s="29"/>
      <c r="J629" s="6" t="str">
        <f t="shared" si="3102"/>
        <v/>
      </c>
      <c r="K629" s="43"/>
      <c r="L629" s="43"/>
      <c r="M629" s="43"/>
      <c r="N629" s="43"/>
      <c r="O629" s="43"/>
      <c r="P629" s="44" t="str">
        <f t="shared" si="3103"/>
        <v/>
      </c>
      <c r="Q629" s="26"/>
      <c r="R629" s="26"/>
      <c r="S629" s="26"/>
      <c r="T629" s="26"/>
      <c r="U629" s="26"/>
      <c r="V629" s="43"/>
      <c r="W629" s="26"/>
      <c r="X629" s="29"/>
    </row>
    <row r="630" spans="2:24" x14ac:dyDescent="0.2">
      <c r="B630" s="41">
        <v>614</v>
      </c>
      <c r="C630" s="42"/>
      <c r="D630" s="42"/>
      <c r="E630" s="42"/>
      <c r="F630" s="42"/>
      <c r="G630" s="42"/>
      <c r="H630" s="42"/>
      <c r="I630" s="29"/>
      <c r="J630" s="6" t="str">
        <f t="shared" si="3102"/>
        <v/>
      </c>
      <c r="K630" s="43"/>
      <c r="L630" s="43"/>
      <c r="M630" s="43"/>
      <c r="N630" s="43"/>
      <c r="O630" s="43"/>
      <c r="P630" s="44" t="str">
        <f t="shared" si="3103"/>
        <v/>
      </c>
      <c r="Q630" s="26"/>
      <c r="R630" s="26"/>
      <c r="S630" s="26"/>
      <c r="T630" s="26"/>
      <c r="U630" s="26"/>
      <c r="V630" s="43"/>
      <c r="W630" s="26"/>
      <c r="X630" s="29"/>
    </row>
    <row r="631" spans="2:24" x14ac:dyDescent="0.2">
      <c r="B631" s="41">
        <v>615</v>
      </c>
      <c r="C631" s="42"/>
      <c r="D631" s="42"/>
      <c r="E631" s="42"/>
      <c r="F631" s="42"/>
      <c r="G631" s="42"/>
      <c r="H631" s="42"/>
      <c r="I631" s="29"/>
      <c r="J631" s="6" t="str">
        <f t="shared" si="3102"/>
        <v/>
      </c>
      <c r="K631" s="43"/>
      <c r="L631" s="43"/>
      <c r="M631" s="43"/>
      <c r="N631" s="43"/>
      <c r="O631" s="43"/>
      <c r="P631" s="44" t="str">
        <f t="shared" si="3103"/>
        <v/>
      </c>
      <c r="Q631" s="26"/>
      <c r="R631" s="26"/>
      <c r="S631" s="26"/>
      <c r="T631" s="26"/>
      <c r="U631" s="26"/>
      <c r="V631" s="43"/>
      <c r="W631" s="26"/>
      <c r="X631" s="29"/>
    </row>
    <row r="632" spans="2:24" x14ac:dyDescent="0.2">
      <c r="B632" s="41">
        <v>616</v>
      </c>
      <c r="C632" s="42"/>
      <c r="D632" s="42"/>
      <c r="E632" s="42"/>
      <c r="F632" s="42"/>
      <c r="G632" s="42"/>
      <c r="H632" s="42"/>
      <c r="I632" s="29"/>
      <c r="J632" s="6" t="str">
        <f t="shared" si="3102"/>
        <v/>
      </c>
      <c r="K632" s="43"/>
      <c r="L632" s="43"/>
      <c r="M632" s="43"/>
      <c r="N632" s="43"/>
      <c r="O632" s="43"/>
      <c r="P632" s="44" t="str">
        <f t="shared" si="3103"/>
        <v/>
      </c>
      <c r="Q632" s="26"/>
      <c r="R632" s="26"/>
      <c r="S632" s="26"/>
      <c r="T632" s="26"/>
      <c r="U632" s="26"/>
      <c r="V632" s="43"/>
      <c r="W632" s="26"/>
      <c r="X632" s="29"/>
    </row>
    <row r="633" spans="2:24" x14ac:dyDescent="0.2">
      <c r="B633" s="41">
        <v>617</v>
      </c>
      <c r="C633" s="42"/>
      <c r="D633" s="42"/>
      <c r="E633" s="42"/>
      <c r="F633" s="42"/>
      <c r="G633" s="42"/>
      <c r="H633" s="42"/>
      <c r="I633" s="29"/>
      <c r="J633" s="6" t="str">
        <f t="shared" si="3102"/>
        <v/>
      </c>
      <c r="K633" s="43"/>
      <c r="L633" s="43"/>
      <c r="M633" s="43"/>
      <c r="N633" s="43"/>
      <c r="O633" s="43"/>
      <c r="P633" s="44" t="str">
        <f t="shared" si="3103"/>
        <v/>
      </c>
      <c r="Q633" s="26"/>
      <c r="R633" s="26"/>
      <c r="S633" s="26"/>
      <c r="T633" s="26"/>
      <c r="U633" s="26"/>
      <c r="V633" s="43"/>
      <c r="W633" s="26"/>
      <c r="X633" s="29"/>
    </row>
    <row r="634" spans="2:24" x14ac:dyDescent="0.2">
      <c r="B634" s="41">
        <v>618</v>
      </c>
      <c r="C634" s="42"/>
      <c r="D634" s="42"/>
      <c r="E634" s="42"/>
      <c r="F634" s="42"/>
      <c r="G634" s="42"/>
      <c r="H634" s="42"/>
      <c r="I634" s="29"/>
      <c r="J634" s="6" t="str">
        <f t="shared" si="3102"/>
        <v/>
      </c>
      <c r="K634" s="43"/>
      <c r="L634" s="43"/>
      <c r="M634" s="43"/>
      <c r="N634" s="43"/>
      <c r="O634" s="43"/>
      <c r="P634" s="44" t="str">
        <f t="shared" si="3103"/>
        <v/>
      </c>
      <c r="Q634" s="26"/>
      <c r="R634" s="26"/>
      <c r="S634" s="26"/>
      <c r="T634" s="26"/>
      <c r="U634" s="26"/>
      <c r="V634" s="43"/>
      <c r="W634" s="26"/>
      <c r="X634" s="29"/>
    </row>
    <row r="635" spans="2:24" x14ac:dyDescent="0.2">
      <c r="B635" s="41">
        <v>619</v>
      </c>
      <c r="C635" s="42"/>
      <c r="D635" s="42"/>
      <c r="E635" s="42"/>
      <c r="F635" s="42"/>
      <c r="G635" s="42"/>
      <c r="H635" s="42"/>
      <c r="I635" s="29"/>
      <c r="J635" s="6" t="str">
        <f t="shared" si="3102"/>
        <v/>
      </c>
      <c r="K635" s="43"/>
      <c r="L635" s="43"/>
      <c r="M635" s="43"/>
      <c r="N635" s="43"/>
      <c r="O635" s="43"/>
      <c r="P635" s="44" t="str">
        <f t="shared" si="3103"/>
        <v/>
      </c>
      <c r="Q635" s="26"/>
      <c r="R635" s="26"/>
      <c r="S635" s="26"/>
      <c r="T635" s="26"/>
      <c r="U635" s="26"/>
      <c r="V635" s="43"/>
      <c r="W635" s="26"/>
      <c r="X635" s="29"/>
    </row>
    <row r="636" spans="2:24" x14ac:dyDescent="0.2">
      <c r="B636" s="41">
        <v>620</v>
      </c>
      <c r="C636" s="42"/>
      <c r="D636" s="42"/>
      <c r="E636" s="42"/>
      <c r="F636" s="42"/>
      <c r="G636" s="42"/>
      <c r="H636" s="42"/>
      <c r="I636" s="29"/>
      <c r="J636" s="6" t="str">
        <f t="shared" si="3102"/>
        <v/>
      </c>
      <c r="K636" s="43"/>
      <c r="L636" s="43"/>
      <c r="M636" s="43"/>
      <c r="N636" s="43"/>
      <c r="O636" s="43"/>
      <c r="P636" s="44" t="str">
        <f t="shared" si="3103"/>
        <v/>
      </c>
      <c r="Q636" s="26"/>
      <c r="R636" s="26"/>
      <c r="S636" s="26"/>
      <c r="T636" s="26"/>
      <c r="U636" s="26"/>
      <c r="V636" s="43"/>
      <c r="W636" s="26"/>
      <c r="X636" s="29"/>
    </row>
    <row r="637" spans="2:24" x14ac:dyDescent="0.2">
      <c r="B637" s="41">
        <v>621</v>
      </c>
      <c r="C637" s="42"/>
      <c r="D637" s="42"/>
      <c r="E637" s="42"/>
      <c r="F637" s="42"/>
      <c r="G637" s="42"/>
      <c r="H637" s="42"/>
      <c r="I637" s="29"/>
      <c r="J637" s="6" t="str">
        <f t="shared" si="3102"/>
        <v/>
      </c>
      <c r="K637" s="43"/>
      <c r="L637" s="43"/>
      <c r="M637" s="43"/>
      <c r="N637" s="43"/>
      <c r="O637" s="43"/>
      <c r="P637" s="44" t="str">
        <f t="shared" si="3103"/>
        <v/>
      </c>
      <c r="Q637" s="26"/>
      <c r="R637" s="26"/>
      <c r="S637" s="26"/>
      <c r="T637" s="26"/>
      <c r="U637" s="26"/>
      <c r="V637" s="43"/>
      <c r="W637" s="26"/>
      <c r="X637" s="29"/>
    </row>
    <row r="638" spans="2:24" x14ac:dyDescent="0.2">
      <c r="B638" s="41">
        <v>622</v>
      </c>
      <c r="C638" s="42"/>
      <c r="D638" s="42"/>
      <c r="E638" s="42"/>
      <c r="F638" s="42"/>
      <c r="G638" s="42"/>
      <c r="H638" s="42"/>
      <c r="I638" s="29"/>
      <c r="J638" s="6" t="str">
        <f t="shared" si="3102"/>
        <v/>
      </c>
      <c r="K638" s="43"/>
      <c r="L638" s="43"/>
      <c r="M638" s="43"/>
      <c r="N638" s="43"/>
      <c r="O638" s="43"/>
      <c r="P638" s="44" t="str">
        <f t="shared" si="3103"/>
        <v/>
      </c>
      <c r="Q638" s="26"/>
      <c r="R638" s="26"/>
      <c r="S638" s="26"/>
      <c r="T638" s="26"/>
      <c r="U638" s="26"/>
      <c r="V638" s="43"/>
      <c r="W638" s="26"/>
      <c r="X638" s="29"/>
    </row>
    <row r="639" spans="2:24" x14ac:dyDescent="0.2">
      <c r="B639" s="41">
        <v>623</v>
      </c>
      <c r="C639" s="42"/>
      <c r="D639" s="42"/>
      <c r="E639" s="42"/>
      <c r="F639" s="42"/>
      <c r="G639" s="42"/>
      <c r="H639" s="42"/>
      <c r="I639" s="29"/>
      <c r="J639" s="6" t="str">
        <f t="shared" si="3102"/>
        <v/>
      </c>
      <c r="K639" s="43"/>
      <c r="L639" s="43"/>
      <c r="M639" s="43"/>
      <c r="N639" s="43"/>
      <c r="O639" s="43"/>
      <c r="P639" s="44" t="str">
        <f t="shared" si="3103"/>
        <v/>
      </c>
      <c r="Q639" s="26"/>
      <c r="R639" s="26"/>
      <c r="S639" s="26"/>
      <c r="T639" s="26"/>
      <c r="U639" s="26"/>
      <c r="V639" s="43"/>
      <c r="W639" s="26"/>
      <c r="X639" s="29"/>
    </row>
    <row r="640" spans="2:24" x14ac:dyDescent="0.2">
      <c r="B640" s="41">
        <v>624</v>
      </c>
      <c r="C640" s="42"/>
      <c r="D640" s="42"/>
      <c r="E640" s="42"/>
      <c r="F640" s="42"/>
      <c r="G640" s="42"/>
      <c r="H640" s="42"/>
      <c r="I640" s="29"/>
      <c r="J640" s="6" t="str">
        <f t="shared" si="3102"/>
        <v/>
      </c>
      <c r="K640" s="43"/>
      <c r="L640" s="43"/>
      <c r="M640" s="43"/>
      <c r="N640" s="43"/>
      <c r="O640" s="43"/>
      <c r="P640" s="44" t="str">
        <f t="shared" si="3103"/>
        <v/>
      </c>
      <c r="Q640" s="26"/>
      <c r="R640" s="26"/>
      <c r="S640" s="26"/>
      <c r="T640" s="26"/>
      <c r="U640" s="26"/>
      <c r="V640" s="43"/>
      <c r="W640" s="26"/>
      <c r="X640" s="29"/>
    </row>
    <row r="641" spans="2:24" x14ac:dyDescent="0.2">
      <c r="B641" s="41">
        <v>625</v>
      </c>
      <c r="C641" s="42"/>
      <c r="D641" s="42"/>
      <c r="E641" s="42"/>
      <c r="F641" s="42"/>
      <c r="G641" s="42"/>
      <c r="H641" s="42"/>
      <c r="I641" s="29"/>
      <c r="J641" s="6" t="str">
        <f t="shared" si="3102"/>
        <v/>
      </c>
      <c r="K641" s="43"/>
      <c r="L641" s="43"/>
      <c r="M641" s="43"/>
      <c r="N641" s="43"/>
      <c r="O641" s="43"/>
      <c r="P641" s="44" t="str">
        <f t="shared" si="3103"/>
        <v/>
      </c>
      <c r="Q641" s="26"/>
      <c r="R641" s="26"/>
      <c r="S641" s="26"/>
      <c r="T641" s="26"/>
      <c r="U641" s="26"/>
      <c r="V641" s="43"/>
      <c r="W641" s="26"/>
      <c r="X641" s="29"/>
    </row>
    <row r="642" spans="2:24" x14ac:dyDescent="0.2">
      <c r="B642" s="41">
        <v>626</v>
      </c>
      <c r="C642" s="42"/>
      <c r="D642" s="42"/>
      <c r="E642" s="42"/>
      <c r="F642" s="42"/>
      <c r="G642" s="42"/>
      <c r="H642" s="42"/>
      <c r="I642" s="29"/>
      <c r="J642" s="6" t="str">
        <f t="shared" si="3102"/>
        <v/>
      </c>
      <c r="K642" s="43"/>
      <c r="L642" s="43"/>
      <c r="M642" s="43"/>
      <c r="N642" s="43"/>
      <c r="O642" s="43"/>
      <c r="P642" s="44" t="str">
        <f t="shared" si="3103"/>
        <v/>
      </c>
      <c r="Q642" s="26"/>
      <c r="R642" s="26"/>
      <c r="S642" s="26"/>
      <c r="T642" s="26"/>
      <c r="U642" s="26"/>
      <c r="V642" s="43"/>
      <c r="W642" s="26"/>
      <c r="X642" s="29"/>
    </row>
    <row r="643" spans="2:24" x14ac:dyDescent="0.2">
      <c r="B643" s="41">
        <v>627</v>
      </c>
      <c r="C643" s="42"/>
      <c r="D643" s="42"/>
      <c r="E643" s="42"/>
      <c r="F643" s="42"/>
      <c r="G643" s="42"/>
      <c r="H643" s="42"/>
      <c r="I643" s="29"/>
      <c r="J643" s="6" t="str">
        <f t="shared" si="3102"/>
        <v/>
      </c>
      <c r="K643" s="43"/>
      <c r="L643" s="43"/>
      <c r="M643" s="43"/>
      <c r="N643" s="43"/>
      <c r="O643" s="43"/>
      <c r="P643" s="44" t="str">
        <f t="shared" si="3103"/>
        <v/>
      </c>
      <c r="Q643" s="26"/>
      <c r="R643" s="26"/>
      <c r="S643" s="26"/>
      <c r="T643" s="26"/>
      <c r="U643" s="26"/>
      <c r="V643" s="43"/>
      <c r="W643" s="26"/>
      <c r="X643" s="29"/>
    </row>
    <row r="644" spans="2:24" x14ac:dyDescent="0.2">
      <c r="B644" s="41">
        <v>628</v>
      </c>
      <c r="C644" s="42"/>
      <c r="D644" s="42"/>
      <c r="E644" s="42"/>
      <c r="F644" s="42"/>
      <c r="G644" s="42"/>
      <c r="H644" s="42"/>
      <c r="I644" s="29"/>
      <c r="J644" s="6" t="str">
        <f t="shared" si="3102"/>
        <v/>
      </c>
      <c r="K644" s="43"/>
      <c r="L644" s="43"/>
      <c r="M644" s="43"/>
      <c r="N644" s="43"/>
      <c r="O644" s="43"/>
      <c r="P644" s="44" t="str">
        <f t="shared" si="3103"/>
        <v/>
      </c>
      <c r="Q644" s="26"/>
      <c r="R644" s="26"/>
      <c r="S644" s="26"/>
      <c r="T644" s="26"/>
      <c r="U644" s="26"/>
      <c r="V644" s="43"/>
      <c r="W644" s="26"/>
      <c r="X644" s="29"/>
    </row>
    <row r="645" spans="2:24" x14ac:dyDescent="0.2">
      <c r="B645" s="41">
        <v>629</v>
      </c>
      <c r="C645" s="42"/>
      <c r="D645" s="42"/>
      <c r="E645" s="42"/>
      <c r="F645" s="42"/>
      <c r="G645" s="42"/>
      <c r="H645" s="42"/>
      <c r="I645" s="29"/>
      <c r="J645" s="6" t="str">
        <f t="shared" si="3102"/>
        <v/>
      </c>
      <c r="K645" s="43"/>
      <c r="L645" s="43"/>
      <c r="M645" s="43"/>
      <c r="N645" s="43"/>
      <c r="O645" s="43"/>
      <c r="P645" s="44" t="str">
        <f t="shared" si="3103"/>
        <v/>
      </c>
      <c r="Q645" s="26"/>
      <c r="R645" s="26"/>
      <c r="S645" s="26"/>
      <c r="T645" s="26"/>
      <c r="U645" s="26"/>
      <c r="V645" s="43"/>
      <c r="W645" s="26"/>
      <c r="X645" s="29"/>
    </row>
    <row r="646" spans="2:24" x14ac:dyDescent="0.2">
      <c r="B646" s="41">
        <v>630</v>
      </c>
      <c r="C646" s="42"/>
      <c r="D646" s="42"/>
      <c r="E646" s="42"/>
      <c r="F646" s="42"/>
      <c r="G646" s="42"/>
      <c r="H646" s="42"/>
      <c r="I646" s="29"/>
      <c r="J646" s="6" t="str">
        <f t="shared" si="3102"/>
        <v/>
      </c>
      <c r="K646" s="43"/>
      <c r="L646" s="43"/>
      <c r="M646" s="43"/>
      <c r="N646" s="43"/>
      <c r="O646" s="43"/>
      <c r="P646" s="44" t="str">
        <f t="shared" si="3103"/>
        <v/>
      </c>
      <c r="Q646" s="26"/>
      <c r="R646" s="26"/>
      <c r="S646" s="26"/>
      <c r="T646" s="26"/>
      <c r="U646" s="26"/>
      <c r="V646" s="43"/>
      <c r="W646" s="26"/>
      <c r="X646" s="29"/>
    </row>
    <row r="647" spans="2:24" x14ac:dyDescent="0.2">
      <c r="B647" s="41">
        <v>631</v>
      </c>
      <c r="C647" s="42"/>
      <c r="D647" s="42"/>
      <c r="E647" s="42"/>
      <c r="F647" s="42"/>
      <c r="G647" s="42"/>
      <c r="H647" s="42"/>
      <c r="I647" s="29"/>
      <c r="J647" s="6" t="str">
        <f t="shared" si="3102"/>
        <v/>
      </c>
      <c r="K647" s="43"/>
      <c r="L647" s="43"/>
      <c r="M647" s="43"/>
      <c r="N647" s="43"/>
      <c r="O647" s="43"/>
      <c r="P647" s="44" t="str">
        <f t="shared" si="3103"/>
        <v/>
      </c>
      <c r="Q647" s="26"/>
      <c r="R647" s="26"/>
      <c r="S647" s="26"/>
      <c r="T647" s="26"/>
      <c r="U647" s="26"/>
      <c r="V647" s="43"/>
      <c r="W647" s="26"/>
      <c r="X647" s="29"/>
    </row>
    <row r="648" spans="2:24" x14ac:dyDescent="0.2">
      <c r="B648" s="41">
        <v>632</v>
      </c>
      <c r="C648" s="42"/>
      <c r="D648" s="42"/>
      <c r="E648" s="42"/>
      <c r="F648" s="42"/>
      <c r="G648" s="42"/>
      <c r="H648" s="42"/>
      <c r="I648" s="29"/>
      <c r="J648" s="6" t="str">
        <f t="shared" si="3102"/>
        <v/>
      </c>
      <c r="K648" s="43"/>
      <c r="L648" s="43"/>
      <c r="M648" s="43"/>
      <c r="N648" s="43"/>
      <c r="O648" s="43"/>
      <c r="P648" s="44" t="str">
        <f t="shared" si="3103"/>
        <v/>
      </c>
      <c r="Q648" s="26"/>
      <c r="R648" s="26"/>
      <c r="S648" s="26"/>
      <c r="T648" s="26"/>
      <c r="U648" s="26"/>
      <c r="V648" s="43"/>
      <c r="W648" s="26"/>
      <c r="X648" s="29"/>
    </row>
    <row r="649" spans="2:24" x14ac:dyDescent="0.2">
      <c r="B649" s="41">
        <v>633</v>
      </c>
      <c r="C649" s="42"/>
      <c r="D649" s="42"/>
      <c r="E649" s="42"/>
      <c r="F649" s="42"/>
      <c r="G649" s="42"/>
      <c r="H649" s="42"/>
      <c r="I649" s="29"/>
      <c r="J649" s="6" t="str">
        <f t="shared" si="3102"/>
        <v/>
      </c>
      <c r="K649" s="43"/>
      <c r="L649" s="43"/>
      <c r="M649" s="43"/>
      <c r="N649" s="43"/>
      <c r="O649" s="43"/>
      <c r="P649" s="44" t="str">
        <f t="shared" si="3103"/>
        <v/>
      </c>
      <c r="Q649" s="26"/>
      <c r="R649" s="26"/>
      <c r="S649" s="26"/>
      <c r="T649" s="26"/>
      <c r="U649" s="26"/>
      <c r="V649" s="43"/>
      <c r="W649" s="26"/>
      <c r="X649" s="29"/>
    </row>
    <row r="650" spans="2:24" x14ac:dyDescent="0.2">
      <c r="B650" s="41">
        <v>634</v>
      </c>
      <c r="C650" s="42"/>
      <c r="D650" s="42"/>
      <c r="E650" s="42"/>
      <c r="F650" s="42"/>
      <c r="G650" s="42"/>
      <c r="H650" s="42"/>
      <c r="I650" s="29"/>
      <c r="J650" s="6" t="str">
        <f t="shared" si="3102"/>
        <v/>
      </c>
      <c r="K650" s="43"/>
      <c r="L650" s="43"/>
      <c r="M650" s="43"/>
      <c r="N650" s="43"/>
      <c r="O650" s="43"/>
      <c r="P650" s="44" t="str">
        <f t="shared" si="3103"/>
        <v/>
      </c>
      <c r="Q650" s="26"/>
      <c r="R650" s="26"/>
      <c r="S650" s="26"/>
      <c r="T650" s="26"/>
      <c r="U650" s="26"/>
      <c r="V650" s="43"/>
      <c r="W650" s="26"/>
      <c r="X650" s="29"/>
    </row>
    <row r="651" spans="2:24" x14ac:dyDescent="0.2">
      <c r="B651" s="41">
        <v>635</v>
      </c>
      <c r="C651" s="42"/>
      <c r="D651" s="42"/>
      <c r="E651" s="42"/>
      <c r="F651" s="42"/>
      <c r="G651" s="42"/>
      <c r="H651" s="42"/>
      <c r="I651" s="29"/>
      <c r="J651" s="6" t="str">
        <f t="shared" si="3102"/>
        <v/>
      </c>
      <c r="K651" s="43"/>
      <c r="L651" s="43"/>
      <c r="M651" s="43"/>
      <c r="N651" s="43"/>
      <c r="O651" s="43"/>
      <c r="P651" s="44" t="str">
        <f t="shared" si="3103"/>
        <v/>
      </c>
      <c r="Q651" s="26"/>
      <c r="R651" s="26"/>
      <c r="S651" s="26"/>
      <c r="T651" s="26"/>
      <c r="U651" s="26"/>
      <c r="V651" s="43"/>
      <c r="W651" s="26"/>
      <c r="X651" s="29"/>
    </row>
    <row r="652" spans="2:24" x14ac:dyDescent="0.2">
      <c r="B652" s="41">
        <v>636</v>
      </c>
      <c r="C652" s="42"/>
      <c r="D652" s="42"/>
      <c r="E652" s="42"/>
      <c r="F652" s="42"/>
      <c r="G652" s="42"/>
      <c r="H652" s="42"/>
      <c r="I652" s="29"/>
      <c r="J652" s="6" t="str">
        <f t="shared" si="3102"/>
        <v/>
      </c>
      <c r="K652" s="43"/>
      <c r="L652" s="43"/>
      <c r="M652" s="43"/>
      <c r="N652" s="43"/>
      <c r="O652" s="43"/>
      <c r="P652" s="44" t="str">
        <f t="shared" si="3103"/>
        <v/>
      </c>
      <c r="Q652" s="26"/>
      <c r="R652" s="26"/>
      <c r="S652" s="26"/>
      <c r="T652" s="26"/>
      <c r="U652" s="26"/>
      <c r="V652" s="43"/>
      <c r="W652" s="26"/>
      <c r="X652" s="29"/>
    </row>
    <row r="653" spans="2:24" x14ac:dyDescent="0.2">
      <c r="B653" s="41">
        <v>637</v>
      </c>
      <c r="C653" s="42"/>
      <c r="D653" s="42"/>
      <c r="E653" s="42"/>
      <c r="F653" s="42"/>
      <c r="G653" s="42"/>
      <c r="H653" s="42"/>
      <c r="I653" s="29"/>
      <c r="J653" s="6" t="str">
        <f t="shared" si="3102"/>
        <v/>
      </c>
      <c r="K653" s="43"/>
      <c r="L653" s="43"/>
      <c r="M653" s="43"/>
      <c r="N653" s="43"/>
      <c r="O653" s="43"/>
      <c r="P653" s="44" t="str">
        <f t="shared" si="3103"/>
        <v/>
      </c>
      <c r="Q653" s="26"/>
      <c r="R653" s="26"/>
      <c r="S653" s="26"/>
      <c r="T653" s="26"/>
      <c r="U653" s="26"/>
      <c r="V653" s="43"/>
      <c r="W653" s="26"/>
      <c r="X653" s="29"/>
    </row>
    <row r="654" spans="2:24" x14ac:dyDescent="0.2">
      <c r="B654" s="41">
        <v>638</v>
      </c>
      <c r="C654" s="42"/>
      <c r="D654" s="42"/>
      <c r="E654" s="42"/>
      <c r="F654" s="42"/>
      <c r="G654" s="42"/>
      <c r="H654" s="42"/>
      <c r="I654" s="29"/>
      <c r="J654" s="6" t="str">
        <f t="shared" si="3102"/>
        <v/>
      </c>
      <c r="K654" s="43"/>
      <c r="L654" s="43"/>
      <c r="M654" s="43"/>
      <c r="N654" s="43"/>
      <c r="O654" s="43"/>
      <c r="P654" s="44" t="str">
        <f t="shared" si="3103"/>
        <v/>
      </c>
      <c r="Q654" s="26"/>
      <c r="R654" s="26"/>
      <c r="S654" s="26"/>
      <c r="T654" s="26"/>
      <c r="U654" s="26"/>
      <c r="V654" s="43"/>
      <c r="W654" s="26"/>
      <c r="X654" s="29"/>
    </row>
    <row r="655" spans="2:24" x14ac:dyDescent="0.2">
      <c r="B655" s="41">
        <v>639</v>
      </c>
      <c r="C655" s="42"/>
      <c r="D655" s="42"/>
      <c r="E655" s="42"/>
      <c r="F655" s="42"/>
      <c r="G655" s="42"/>
      <c r="H655" s="42"/>
      <c r="I655" s="29"/>
      <c r="J655" s="6" t="str">
        <f t="shared" si="3102"/>
        <v/>
      </c>
      <c r="K655" s="43"/>
      <c r="L655" s="43"/>
      <c r="M655" s="43"/>
      <c r="N655" s="43"/>
      <c r="O655" s="43"/>
      <c r="P655" s="44" t="str">
        <f t="shared" si="3103"/>
        <v/>
      </c>
      <c r="Q655" s="26"/>
      <c r="R655" s="26"/>
      <c r="S655" s="26"/>
      <c r="T655" s="26"/>
      <c r="U655" s="26"/>
      <c r="V655" s="43"/>
      <c r="W655" s="26"/>
      <c r="X655" s="29"/>
    </row>
    <row r="656" spans="2:24" x14ac:dyDescent="0.2">
      <c r="B656" s="41">
        <v>640</v>
      </c>
      <c r="C656" s="42"/>
      <c r="D656" s="42"/>
      <c r="E656" s="42"/>
      <c r="F656" s="42"/>
      <c r="G656" s="42"/>
      <c r="H656" s="42"/>
      <c r="I656" s="29"/>
      <c r="J656" s="6" t="str">
        <f t="shared" si="3102"/>
        <v/>
      </c>
      <c r="K656" s="43"/>
      <c r="L656" s="43"/>
      <c r="M656" s="43"/>
      <c r="N656" s="43"/>
      <c r="O656" s="43"/>
      <c r="P656" s="44" t="str">
        <f t="shared" si="3103"/>
        <v/>
      </c>
      <c r="Q656" s="26"/>
      <c r="R656" s="26"/>
      <c r="S656" s="26"/>
      <c r="T656" s="26"/>
      <c r="U656" s="26"/>
      <c r="V656" s="43"/>
      <c r="W656" s="26"/>
      <c r="X656" s="29"/>
    </row>
    <row r="657" spans="2:24" x14ac:dyDescent="0.2">
      <c r="B657" s="41">
        <v>641</v>
      </c>
      <c r="C657" s="42"/>
      <c r="D657" s="42"/>
      <c r="E657" s="42"/>
      <c r="F657" s="42"/>
      <c r="G657" s="42"/>
      <c r="H657" s="42"/>
      <c r="I657" s="29"/>
      <c r="J657" s="6" t="str">
        <f t="shared" si="3102"/>
        <v/>
      </c>
      <c r="K657" s="43"/>
      <c r="L657" s="43"/>
      <c r="M657" s="43"/>
      <c r="N657" s="43"/>
      <c r="O657" s="43"/>
      <c r="P657" s="44" t="str">
        <f t="shared" si="3103"/>
        <v/>
      </c>
      <c r="Q657" s="26"/>
      <c r="R657" s="26"/>
      <c r="S657" s="26"/>
      <c r="T657" s="26"/>
      <c r="U657" s="26"/>
      <c r="V657" s="43"/>
      <c r="W657" s="26"/>
      <c r="X657" s="29"/>
    </row>
    <row r="658" spans="2:24" x14ac:dyDescent="0.2">
      <c r="B658" s="41">
        <v>642</v>
      </c>
      <c r="C658" s="42"/>
      <c r="D658" s="42"/>
      <c r="E658" s="42"/>
      <c r="F658" s="42"/>
      <c r="G658" s="42"/>
      <c r="H658" s="42"/>
      <c r="I658" s="29"/>
      <c r="J658" s="6" t="str">
        <f t="shared" si="3102"/>
        <v/>
      </c>
      <c r="K658" s="43"/>
      <c r="L658" s="43"/>
      <c r="M658" s="43"/>
      <c r="N658" s="43"/>
      <c r="O658" s="43"/>
      <c r="P658" s="44" t="str">
        <f t="shared" si="3103"/>
        <v/>
      </c>
      <c r="Q658" s="26"/>
      <c r="R658" s="26"/>
      <c r="S658" s="26"/>
      <c r="T658" s="26"/>
      <c r="U658" s="26"/>
      <c r="V658" s="43"/>
      <c r="W658" s="26"/>
      <c r="X658" s="29"/>
    </row>
    <row r="659" spans="2:24" x14ac:dyDescent="0.2">
      <c r="B659" s="41">
        <v>643</v>
      </c>
      <c r="C659" s="42"/>
      <c r="D659" s="42"/>
      <c r="E659" s="42"/>
      <c r="F659" s="42"/>
      <c r="G659" s="42"/>
      <c r="H659" s="42"/>
      <c r="I659" s="29"/>
      <c r="J659" s="6" t="str">
        <f t="shared" si="3102"/>
        <v/>
      </c>
      <c r="K659" s="43"/>
      <c r="L659" s="43"/>
      <c r="M659" s="43"/>
      <c r="N659" s="43"/>
      <c r="O659" s="43"/>
      <c r="P659" s="44" t="str">
        <f t="shared" si="3103"/>
        <v/>
      </c>
      <c r="Q659" s="26"/>
      <c r="R659" s="26"/>
      <c r="S659" s="26"/>
      <c r="T659" s="26"/>
      <c r="U659" s="26"/>
      <c r="V659" s="43"/>
      <c r="W659" s="26"/>
      <c r="X659" s="29"/>
    </row>
    <row r="660" spans="2:24" x14ac:dyDescent="0.2">
      <c r="B660" s="41">
        <v>644</v>
      </c>
      <c r="C660" s="42"/>
      <c r="D660" s="42"/>
      <c r="E660" s="42"/>
      <c r="F660" s="42"/>
      <c r="G660" s="42"/>
      <c r="H660" s="42"/>
      <c r="I660" s="29"/>
      <c r="J660" s="6" t="str">
        <f t="shared" si="3102"/>
        <v/>
      </c>
      <c r="K660" s="43"/>
      <c r="L660" s="43"/>
      <c r="M660" s="43"/>
      <c r="N660" s="43"/>
      <c r="O660" s="43"/>
      <c r="P660" s="44" t="str">
        <f t="shared" si="3103"/>
        <v/>
      </c>
      <c r="Q660" s="26"/>
      <c r="R660" s="26"/>
      <c r="S660" s="26"/>
      <c r="T660" s="26"/>
      <c r="U660" s="26"/>
      <c r="V660" s="43"/>
      <c r="W660" s="26"/>
      <c r="X660" s="29"/>
    </row>
    <row r="661" spans="2:24" x14ac:dyDescent="0.2">
      <c r="B661" s="41">
        <v>645</v>
      </c>
      <c r="C661" s="42"/>
      <c r="D661" s="42"/>
      <c r="E661" s="42"/>
      <c r="F661" s="42"/>
      <c r="G661" s="42"/>
      <c r="H661" s="42"/>
      <c r="I661" s="29"/>
      <c r="J661" s="6" t="str">
        <f t="shared" si="3102"/>
        <v/>
      </c>
      <c r="K661" s="43"/>
      <c r="L661" s="43"/>
      <c r="M661" s="43"/>
      <c r="N661" s="43"/>
      <c r="O661" s="43"/>
      <c r="P661" s="44" t="str">
        <f t="shared" si="3103"/>
        <v/>
      </c>
      <c r="Q661" s="26"/>
      <c r="R661" s="26"/>
      <c r="S661" s="26"/>
      <c r="T661" s="26"/>
      <c r="U661" s="26"/>
      <c r="V661" s="43"/>
      <c r="W661" s="26"/>
      <c r="X661" s="29"/>
    </row>
    <row r="662" spans="2:24" x14ac:dyDescent="0.2">
      <c r="B662" s="41">
        <v>646</v>
      </c>
      <c r="C662" s="42"/>
      <c r="D662" s="42"/>
      <c r="E662" s="42"/>
      <c r="F662" s="42"/>
      <c r="G662" s="42"/>
      <c r="H662" s="42"/>
      <c r="I662" s="29"/>
      <c r="J662" s="6" t="str">
        <f t="shared" si="3102"/>
        <v/>
      </c>
      <c r="K662" s="43"/>
      <c r="L662" s="43"/>
      <c r="M662" s="43"/>
      <c r="N662" s="43"/>
      <c r="O662" s="43"/>
      <c r="P662" s="44" t="str">
        <f t="shared" si="3103"/>
        <v/>
      </c>
      <c r="Q662" s="26"/>
      <c r="R662" s="26"/>
      <c r="S662" s="26"/>
      <c r="T662" s="26"/>
      <c r="U662" s="26"/>
      <c r="V662" s="43"/>
      <c r="W662" s="26"/>
      <c r="X662" s="29"/>
    </row>
    <row r="663" spans="2:24" x14ac:dyDescent="0.2">
      <c r="B663" s="41">
        <v>647</v>
      </c>
      <c r="C663" s="42"/>
      <c r="D663" s="42"/>
      <c r="E663" s="42"/>
      <c r="F663" s="42"/>
      <c r="G663" s="42"/>
      <c r="H663" s="42"/>
      <c r="I663" s="29"/>
      <c r="J663" s="6" t="str">
        <f t="shared" si="3102"/>
        <v/>
      </c>
      <c r="K663" s="43"/>
      <c r="L663" s="43"/>
      <c r="M663" s="43"/>
      <c r="N663" s="43"/>
      <c r="O663" s="43"/>
      <c r="P663" s="44" t="str">
        <f t="shared" si="3103"/>
        <v/>
      </c>
      <c r="Q663" s="26"/>
      <c r="R663" s="26"/>
      <c r="S663" s="26"/>
      <c r="T663" s="26"/>
      <c r="U663" s="26"/>
      <c r="V663" s="43"/>
      <c r="W663" s="26"/>
      <c r="X663" s="29"/>
    </row>
    <row r="664" spans="2:24" x14ac:dyDescent="0.2">
      <c r="B664" s="41">
        <v>648</v>
      </c>
      <c r="C664" s="42"/>
      <c r="D664" s="42"/>
      <c r="E664" s="42"/>
      <c r="F664" s="42"/>
      <c r="G664" s="42"/>
      <c r="H664" s="42"/>
      <c r="I664" s="29"/>
      <c r="J664" s="6" t="str">
        <f t="shared" si="3102"/>
        <v/>
      </c>
      <c r="K664" s="43"/>
      <c r="L664" s="43"/>
      <c r="M664" s="43"/>
      <c r="N664" s="43"/>
      <c r="O664" s="43"/>
      <c r="P664" s="44" t="str">
        <f t="shared" si="3103"/>
        <v/>
      </c>
      <c r="Q664" s="26"/>
      <c r="R664" s="26"/>
      <c r="S664" s="26"/>
      <c r="T664" s="26"/>
      <c r="U664" s="26"/>
      <c r="V664" s="43"/>
      <c r="W664" s="26"/>
      <c r="X664" s="29"/>
    </row>
    <row r="665" spans="2:24" x14ac:dyDescent="0.2">
      <c r="B665" s="41">
        <v>649</v>
      </c>
      <c r="C665" s="42"/>
      <c r="D665" s="42"/>
      <c r="E665" s="42"/>
      <c r="F665" s="42"/>
      <c r="G665" s="42"/>
      <c r="H665" s="42"/>
      <c r="I665" s="29"/>
      <c r="J665" s="6" t="str">
        <f t="shared" ref="J665:J728" si="3104">IFERROR(IF(C665&lt;&gt;"",INDEX($ZL$17:$ZL$27,MATCH($C665,$ZK$17:$ZK$27,0)),""),30)</f>
        <v/>
      </c>
      <c r="K665" s="43"/>
      <c r="L665" s="43"/>
      <c r="M665" s="43"/>
      <c r="N665" s="43"/>
      <c r="O665" s="43"/>
      <c r="P665" s="44" t="str">
        <f t="shared" ref="P665:P728" si="3105">IFERROR(MIN(M665,O665*30/J665),"")</f>
        <v/>
      </c>
      <c r="Q665" s="26"/>
      <c r="R665" s="26"/>
      <c r="S665" s="26"/>
      <c r="T665" s="26"/>
      <c r="U665" s="26"/>
      <c r="V665" s="43"/>
      <c r="W665" s="26"/>
      <c r="X665" s="29"/>
    </row>
    <row r="666" spans="2:24" x14ac:dyDescent="0.2">
      <c r="B666" s="41">
        <v>650</v>
      </c>
      <c r="C666" s="42"/>
      <c r="D666" s="42"/>
      <c r="E666" s="42"/>
      <c r="F666" s="42"/>
      <c r="G666" s="42"/>
      <c r="H666" s="42"/>
      <c r="I666" s="29"/>
      <c r="J666" s="6" t="str">
        <f t="shared" si="3104"/>
        <v/>
      </c>
      <c r="K666" s="43"/>
      <c r="L666" s="43"/>
      <c r="M666" s="43"/>
      <c r="N666" s="43"/>
      <c r="O666" s="43"/>
      <c r="P666" s="44" t="str">
        <f t="shared" si="3105"/>
        <v/>
      </c>
      <c r="Q666" s="26"/>
      <c r="R666" s="26"/>
      <c r="S666" s="26"/>
      <c r="T666" s="26"/>
      <c r="U666" s="26"/>
      <c r="V666" s="43"/>
      <c r="W666" s="26"/>
      <c r="X666" s="29"/>
    </row>
    <row r="667" spans="2:24" x14ac:dyDescent="0.2">
      <c r="B667" s="41">
        <v>651</v>
      </c>
      <c r="C667" s="42"/>
      <c r="D667" s="42"/>
      <c r="E667" s="42"/>
      <c r="F667" s="42"/>
      <c r="G667" s="42"/>
      <c r="H667" s="42"/>
      <c r="I667" s="29"/>
      <c r="J667" s="6" t="str">
        <f t="shared" si="3104"/>
        <v/>
      </c>
      <c r="K667" s="43"/>
      <c r="L667" s="43"/>
      <c r="M667" s="43"/>
      <c r="N667" s="43"/>
      <c r="O667" s="43"/>
      <c r="P667" s="44" t="str">
        <f t="shared" si="3105"/>
        <v/>
      </c>
      <c r="Q667" s="26"/>
      <c r="R667" s="26"/>
      <c r="S667" s="26"/>
      <c r="T667" s="26"/>
      <c r="U667" s="26"/>
      <c r="V667" s="43"/>
      <c r="W667" s="26"/>
      <c r="X667" s="29"/>
    </row>
    <row r="668" spans="2:24" x14ac:dyDescent="0.2">
      <c r="B668" s="41">
        <v>652</v>
      </c>
      <c r="C668" s="42"/>
      <c r="D668" s="42"/>
      <c r="E668" s="42"/>
      <c r="F668" s="42"/>
      <c r="G668" s="42"/>
      <c r="H668" s="42"/>
      <c r="I668" s="29"/>
      <c r="J668" s="6" t="str">
        <f t="shared" si="3104"/>
        <v/>
      </c>
      <c r="K668" s="43"/>
      <c r="L668" s="43"/>
      <c r="M668" s="43"/>
      <c r="N668" s="43"/>
      <c r="O668" s="43"/>
      <c r="P668" s="44" t="str">
        <f t="shared" si="3105"/>
        <v/>
      </c>
      <c r="Q668" s="26"/>
      <c r="R668" s="26"/>
      <c r="S668" s="26"/>
      <c r="T668" s="26"/>
      <c r="U668" s="26"/>
      <c r="V668" s="43"/>
      <c r="W668" s="26"/>
      <c r="X668" s="29"/>
    </row>
    <row r="669" spans="2:24" x14ac:dyDescent="0.2">
      <c r="B669" s="41">
        <v>653</v>
      </c>
      <c r="C669" s="42"/>
      <c r="D669" s="42"/>
      <c r="E669" s="42"/>
      <c r="F669" s="42"/>
      <c r="G669" s="42"/>
      <c r="H669" s="42"/>
      <c r="I669" s="29"/>
      <c r="J669" s="6" t="str">
        <f t="shared" si="3104"/>
        <v/>
      </c>
      <c r="K669" s="43"/>
      <c r="L669" s="43"/>
      <c r="M669" s="43"/>
      <c r="N669" s="43"/>
      <c r="O669" s="43"/>
      <c r="P669" s="44" t="str">
        <f t="shared" si="3105"/>
        <v/>
      </c>
      <c r="Q669" s="26"/>
      <c r="R669" s="26"/>
      <c r="S669" s="26"/>
      <c r="T669" s="26"/>
      <c r="U669" s="26"/>
      <c r="V669" s="43"/>
      <c r="W669" s="26"/>
      <c r="X669" s="29"/>
    </row>
    <row r="670" spans="2:24" x14ac:dyDescent="0.2">
      <c r="B670" s="41">
        <v>654</v>
      </c>
      <c r="C670" s="42"/>
      <c r="D670" s="42"/>
      <c r="E670" s="42"/>
      <c r="F670" s="42"/>
      <c r="G670" s="42"/>
      <c r="H670" s="42"/>
      <c r="I670" s="29"/>
      <c r="J670" s="6" t="str">
        <f t="shared" si="3104"/>
        <v/>
      </c>
      <c r="K670" s="43"/>
      <c r="L670" s="43"/>
      <c r="M670" s="43"/>
      <c r="N670" s="43"/>
      <c r="O670" s="43"/>
      <c r="P670" s="44" t="str">
        <f t="shared" si="3105"/>
        <v/>
      </c>
      <c r="Q670" s="26"/>
      <c r="R670" s="26"/>
      <c r="S670" s="26"/>
      <c r="T670" s="26"/>
      <c r="U670" s="26"/>
      <c r="V670" s="43"/>
      <c r="W670" s="26"/>
      <c r="X670" s="29"/>
    </row>
    <row r="671" spans="2:24" x14ac:dyDescent="0.2">
      <c r="B671" s="41">
        <v>655</v>
      </c>
      <c r="C671" s="42"/>
      <c r="D671" s="42"/>
      <c r="E671" s="42"/>
      <c r="F671" s="42"/>
      <c r="G671" s="42"/>
      <c r="H671" s="42"/>
      <c r="I671" s="29"/>
      <c r="J671" s="6" t="str">
        <f t="shared" si="3104"/>
        <v/>
      </c>
      <c r="K671" s="43"/>
      <c r="L671" s="43"/>
      <c r="M671" s="43"/>
      <c r="N671" s="43"/>
      <c r="O671" s="43"/>
      <c r="P671" s="44" t="str">
        <f t="shared" si="3105"/>
        <v/>
      </c>
      <c r="Q671" s="26"/>
      <c r="R671" s="26"/>
      <c r="S671" s="26"/>
      <c r="T671" s="26"/>
      <c r="U671" s="26"/>
      <c r="V671" s="43"/>
      <c r="W671" s="26"/>
      <c r="X671" s="29"/>
    </row>
    <row r="672" spans="2:24" x14ac:dyDescent="0.2">
      <c r="B672" s="41">
        <v>656</v>
      </c>
      <c r="C672" s="42"/>
      <c r="D672" s="42"/>
      <c r="E672" s="42"/>
      <c r="F672" s="42"/>
      <c r="G672" s="42"/>
      <c r="H672" s="42"/>
      <c r="I672" s="29"/>
      <c r="J672" s="6" t="str">
        <f t="shared" si="3104"/>
        <v/>
      </c>
      <c r="K672" s="43"/>
      <c r="L672" s="43"/>
      <c r="M672" s="43"/>
      <c r="N672" s="43"/>
      <c r="O672" s="43"/>
      <c r="P672" s="44" t="str">
        <f t="shared" si="3105"/>
        <v/>
      </c>
      <c r="Q672" s="26"/>
      <c r="R672" s="26"/>
      <c r="S672" s="26"/>
      <c r="T672" s="26"/>
      <c r="U672" s="26"/>
      <c r="V672" s="43"/>
      <c r="W672" s="26"/>
      <c r="X672" s="29"/>
    </row>
    <row r="673" spans="2:24" x14ac:dyDescent="0.2">
      <c r="B673" s="41">
        <v>657</v>
      </c>
      <c r="C673" s="42"/>
      <c r="D673" s="42"/>
      <c r="E673" s="42"/>
      <c r="F673" s="42"/>
      <c r="G673" s="42"/>
      <c r="H673" s="42"/>
      <c r="I673" s="29"/>
      <c r="J673" s="6" t="str">
        <f t="shared" si="3104"/>
        <v/>
      </c>
      <c r="K673" s="43"/>
      <c r="L673" s="43"/>
      <c r="M673" s="43"/>
      <c r="N673" s="43"/>
      <c r="O673" s="43"/>
      <c r="P673" s="44" t="str">
        <f t="shared" si="3105"/>
        <v/>
      </c>
      <c r="Q673" s="26"/>
      <c r="R673" s="26"/>
      <c r="S673" s="26"/>
      <c r="T673" s="26"/>
      <c r="U673" s="26"/>
      <c r="V673" s="43"/>
      <c r="W673" s="26"/>
      <c r="X673" s="29"/>
    </row>
    <row r="674" spans="2:24" x14ac:dyDescent="0.2">
      <c r="B674" s="41">
        <v>658</v>
      </c>
      <c r="C674" s="42"/>
      <c r="D674" s="42"/>
      <c r="E674" s="42"/>
      <c r="F674" s="42"/>
      <c r="G674" s="42"/>
      <c r="H674" s="42"/>
      <c r="I674" s="29"/>
      <c r="J674" s="6" t="str">
        <f t="shared" si="3104"/>
        <v/>
      </c>
      <c r="K674" s="43"/>
      <c r="L674" s="43"/>
      <c r="M674" s="43"/>
      <c r="N674" s="43"/>
      <c r="O674" s="43"/>
      <c r="P674" s="44" t="str">
        <f t="shared" si="3105"/>
        <v/>
      </c>
      <c r="Q674" s="26"/>
      <c r="R674" s="26"/>
      <c r="S674" s="26"/>
      <c r="T674" s="26"/>
      <c r="U674" s="26"/>
      <c r="V674" s="43"/>
      <c r="W674" s="26"/>
      <c r="X674" s="29"/>
    </row>
    <row r="675" spans="2:24" x14ac:dyDescent="0.2">
      <c r="B675" s="41">
        <v>659</v>
      </c>
      <c r="C675" s="42"/>
      <c r="D675" s="42"/>
      <c r="E675" s="42"/>
      <c r="F675" s="42"/>
      <c r="G675" s="42"/>
      <c r="H675" s="42"/>
      <c r="I675" s="29"/>
      <c r="J675" s="6" t="str">
        <f t="shared" si="3104"/>
        <v/>
      </c>
      <c r="K675" s="43"/>
      <c r="L675" s="43"/>
      <c r="M675" s="43"/>
      <c r="N675" s="43"/>
      <c r="O675" s="43"/>
      <c r="P675" s="44" t="str">
        <f t="shared" si="3105"/>
        <v/>
      </c>
      <c r="Q675" s="26"/>
      <c r="R675" s="26"/>
      <c r="S675" s="26"/>
      <c r="T675" s="26"/>
      <c r="U675" s="26"/>
      <c r="V675" s="43"/>
      <c r="W675" s="26"/>
      <c r="X675" s="29"/>
    </row>
    <row r="676" spans="2:24" x14ac:dyDescent="0.2">
      <c r="B676" s="41">
        <v>660</v>
      </c>
      <c r="C676" s="42"/>
      <c r="D676" s="42"/>
      <c r="E676" s="42"/>
      <c r="F676" s="42"/>
      <c r="G676" s="42"/>
      <c r="H676" s="42"/>
      <c r="I676" s="29"/>
      <c r="J676" s="6" t="str">
        <f t="shared" si="3104"/>
        <v/>
      </c>
      <c r="K676" s="43"/>
      <c r="L676" s="43"/>
      <c r="M676" s="43"/>
      <c r="N676" s="43"/>
      <c r="O676" s="43"/>
      <c r="P676" s="44" t="str">
        <f t="shared" si="3105"/>
        <v/>
      </c>
      <c r="Q676" s="26"/>
      <c r="R676" s="26"/>
      <c r="S676" s="26"/>
      <c r="T676" s="26"/>
      <c r="U676" s="26"/>
      <c r="V676" s="43"/>
      <c r="W676" s="26"/>
      <c r="X676" s="29"/>
    </row>
    <row r="677" spans="2:24" x14ac:dyDescent="0.2">
      <c r="B677" s="41">
        <v>661</v>
      </c>
      <c r="C677" s="42"/>
      <c r="D677" s="42"/>
      <c r="E677" s="42"/>
      <c r="F677" s="42"/>
      <c r="G677" s="42"/>
      <c r="H677" s="42"/>
      <c r="I677" s="29"/>
      <c r="J677" s="6" t="str">
        <f t="shared" si="3104"/>
        <v/>
      </c>
      <c r="K677" s="43"/>
      <c r="L677" s="43"/>
      <c r="M677" s="43"/>
      <c r="N677" s="43"/>
      <c r="O677" s="43"/>
      <c r="P677" s="44" t="str">
        <f t="shared" si="3105"/>
        <v/>
      </c>
      <c r="Q677" s="26"/>
      <c r="R677" s="26"/>
      <c r="S677" s="26"/>
      <c r="T677" s="26"/>
      <c r="U677" s="26"/>
      <c r="V677" s="43"/>
      <c r="W677" s="26"/>
      <c r="X677" s="29"/>
    </row>
    <row r="678" spans="2:24" x14ac:dyDescent="0.2">
      <c r="B678" s="41">
        <v>662</v>
      </c>
      <c r="C678" s="42"/>
      <c r="D678" s="42"/>
      <c r="E678" s="42"/>
      <c r="F678" s="42"/>
      <c r="G678" s="42"/>
      <c r="H678" s="42"/>
      <c r="I678" s="29"/>
      <c r="J678" s="6" t="str">
        <f t="shared" si="3104"/>
        <v/>
      </c>
      <c r="K678" s="43"/>
      <c r="L678" s="43"/>
      <c r="M678" s="43"/>
      <c r="N678" s="43"/>
      <c r="O678" s="43"/>
      <c r="P678" s="44" t="str">
        <f t="shared" si="3105"/>
        <v/>
      </c>
      <c r="Q678" s="26"/>
      <c r="R678" s="26"/>
      <c r="S678" s="26"/>
      <c r="T678" s="26"/>
      <c r="U678" s="26"/>
      <c r="V678" s="43"/>
      <c r="W678" s="26"/>
      <c r="X678" s="29"/>
    </row>
    <row r="679" spans="2:24" x14ac:dyDescent="0.2">
      <c r="B679" s="41">
        <v>663</v>
      </c>
      <c r="C679" s="42"/>
      <c r="D679" s="42"/>
      <c r="E679" s="42"/>
      <c r="F679" s="42"/>
      <c r="G679" s="42"/>
      <c r="H679" s="42"/>
      <c r="I679" s="29"/>
      <c r="J679" s="6" t="str">
        <f t="shared" si="3104"/>
        <v/>
      </c>
      <c r="K679" s="43"/>
      <c r="L679" s="43"/>
      <c r="M679" s="43"/>
      <c r="N679" s="43"/>
      <c r="O679" s="43"/>
      <c r="P679" s="44" t="str">
        <f t="shared" si="3105"/>
        <v/>
      </c>
      <c r="Q679" s="26"/>
      <c r="R679" s="26"/>
      <c r="S679" s="26"/>
      <c r="T679" s="26"/>
      <c r="U679" s="26"/>
      <c r="V679" s="43"/>
      <c r="W679" s="26"/>
      <c r="X679" s="29"/>
    </row>
    <row r="680" spans="2:24" x14ac:dyDescent="0.2">
      <c r="B680" s="41">
        <v>664</v>
      </c>
      <c r="C680" s="42"/>
      <c r="D680" s="42"/>
      <c r="E680" s="42"/>
      <c r="F680" s="42"/>
      <c r="G680" s="42"/>
      <c r="H680" s="42"/>
      <c r="I680" s="29"/>
      <c r="J680" s="6" t="str">
        <f t="shared" si="3104"/>
        <v/>
      </c>
      <c r="K680" s="43"/>
      <c r="L680" s="43"/>
      <c r="M680" s="43"/>
      <c r="N680" s="43"/>
      <c r="O680" s="43"/>
      <c r="P680" s="44" t="str">
        <f t="shared" si="3105"/>
        <v/>
      </c>
      <c r="Q680" s="26"/>
      <c r="R680" s="26"/>
      <c r="S680" s="26"/>
      <c r="T680" s="26"/>
      <c r="U680" s="26"/>
      <c r="V680" s="43"/>
      <c r="W680" s="26"/>
      <c r="X680" s="29"/>
    </row>
    <row r="681" spans="2:24" x14ac:dyDescent="0.2">
      <c r="B681" s="41">
        <v>665</v>
      </c>
      <c r="C681" s="42"/>
      <c r="D681" s="42"/>
      <c r="E681" s="42"/>
      <c r="F681" s="42"/>
      <c r="G681" s="42"/>
      <c r="H681" s="42"/>
      <c r="I681" s="29"/>
      <c r="J681" s="6" t="str">
        <f t="shared" si="3104"/>
        <v/>
      </c>
      <c r="K681" s="43"/>
      <c r="L681" s="43"/>
      <c r="M681" s="43"/>
      <c r="N681" s="43"/>
      <c r="O681" s="43"/>
      <c r="P681" s="44" t="str">
        <f t="shared" si="3105"/>
        <v/>
      </c>
      <c r="Q681" s="26"/>
      <c r="R681" s="26"/>
      <c r="S681" s="26"/>
      <c r="T681" s="26"/>
      <c r="U681" s="26"/>
      <c r="V681" s="43"/>
      <c r="W681" s="26"/>
      <c r="X681" s="29"/>
    </row>
    <row r="682" spans="2:24" x14ac:dyDescent="0.2">
      <c r="B682" s="41">
        <v>666</v>
      </c>
      <c r="C682" s="42"/>
      <c r="D682" s="42"/>
      <c r="E682" s="42"/>
      <c r="F682" s="42"/>
      <c r="G682" s="42"/>
      <c r="H682" s="42"/>
      <c r="I682" s="29"/>
      <c r="J682" s="6" t="str">
        <f t="shared" si="3104"/>
        <v/>
      </c>
      <c r="K682" s="43"/>
      <c r="L682" s="43"/>
      <c r="M682" s="43"/>
      <c r="N682" s="43"/>
      <c r="O682" s="43"/>
      <c r="P682" s="44" t="str">
        <f t="shared" si="3105"/>
        <v/>
      </c>
      <c r="Q682" s="26"/>
      <c r="R682" s="26"/>
      <c r="S682" s="26"/>
      <c r="T682" s="26"/>
      <c r="U682" s="26"/>
      <c r="V682" s="43"/>
      <c r="W682" s="26"/>
      <c r="X682" s="29"/>
    </row>
    <row r="683" spans="2:24" x14ac:dyDescent="0.2">
      <c r="B683" s="41">
        <v>667</v>
      </c>
      <c r="C683" s="42"/>
      <c r="D683" s="42"/>
      <c r="E683" s="42"/>
      <c r="F683" s="42"/>
      <c r="G683" s="42"/>
      <c r="H683" s="42"/>
      <c r="I683" s="29"/>
      <c r="J683" s="6" t="str">
        <f t="shared" si="3104"/>
        <v/>
      </c>
      <c r="K683" s="43"/>
      <c r="L683" s="43"/>
      <c r="M683" s="43"/>
      <c r="N683" s="43"/>
      <c r="O683" s="43"/>
      <c r="P683" s="44" t="str">
        <f t="shared" si="3105"/>
        <v/>
      </c>
      <c r="Q683" s="26"/>
      <c r="R683" s="26"/>
      <c r="S683" s="26"/>
      <c r="T683" s="26"/>
      <c r="U683" s="26"/>
      <c r="V683" s="43"/>
      <c r="W683" s="26"/>
      <c r="X683" s="29"/>
    </row>
    <row r="684" spans="2:24" x14ac:dyDescent="0.2">
      <c r="B684" s="41">
        <v>668</v>
      </c>
      <c r="C684" s="42"/>
      <c r="D684" s="42"/>
      <c r="E684" s="42"/>
      <c r="F684" s="42"/>
      <c r="G684" s="42"/>
      <c r="H684" s="42"/>
      <c r="I684" s="29"/>
      <c r="J684" s="6" t="str">
        <f t="shared" si="3104"/>
        <v/>
      </c>
      <c r="K684" s="43"/>
      <c r="L684" s="43"/>
      <c r="M684" s="43"/>
      <c r="N684" s="43"/>
      <c r="O684" s="43"/>
      <c r="P684" s="44" t="str">
        <f t="shared" si="3105"/>
        <v/>
      </c>
      <c r="Q684" s="26"/>
      <c r="R684" s="26"/>
      <c r="S684" s="26"/>
      <c r="T684" s="26"/>
      <c r="U684" s="26"/>
      <c r="V684" s="43"/>
      <c r="W684" s="26"/>
      <c r="X684" s="29"/>
    </row>
    <row r="685" spans="2:24" x14ac:dyDescent="0.2">
      <c r="B685" s="41">
        <v>669</v>
      </c>
      <c r="C685" s="42"/>
      <c r="D685" s="42"/>
      <c r="E685" s="42"/>
      <c r="F685" s="42"/>
      <c r="G685" s="42"/>
      <c r="H685" s="42"/>
      <c r="I685" s="29"/>
      <c r="J685" s="6" t="str">
        <f t="shared" si="3104"/>
        <v/>
      </c>
      <c r="K685" s="43"/>
      <c r="L685" s="43"/>
      <c r="M685" s="43"/>
      <c r="N685" s="43"/>
      <c r="O685" s="43"/>
      <c r="P685" s="44" t="str">
        <f t="shared" si="3105"/>
        <v/>
      </c>
      <c r="Q685" s="26"/>
      <c r="R685" s="26"/>
      <c r="S685" s="26"/>
      <c r="T685" s="26"/>
      <c r="U685" s="26"/>
      <c r="V685" s="43"/>
      <c r="W685" s="26"/>
      <c r="X685" s="29"/>
    </row>
    <row r="686" spans="2:24" x14ac:dyDescent="0.2">
      <c r="B686" s="41">
        <v>670</v>
      </c>
      <c r="C686" s="42"/>
      <c r="D686" s="42"/>
      <c r="E686" s="42"/>
      <c r="F686" s="42"/>
      <c r="G686" s="42"/>
      <c r="H686" s="42"/>
      <c r="I686" s="29"/>
      <c r="J686" s="6" t="str">
        <f t="shared" si="3104"/>
        <v/>
      </c>
      <c r="K686" s="43"/>
      <c r="L686" s="43"/>
      <c r="M686" s="43"/>
      <c r="N686" s="43"/>
      <c r="O686" s="43"/>
      <c r="P686" s="44" t="str">
        <f t="shared" si="3105"/>
        <v/>
      </c>
      <c r="Q686" s="26"/>
      <c r="R686" s="26"/>
      <c r="S686" s="26"/>
      <c r="T686" s="26"/>
      <c r="U686" s="26"/>
      <c r="V686" s="43"/>
      <c r="W686" s="26"/>
      <c r="X686" s="29"/>
    </row>
    <row r="687" spans="2:24" x14ac:dyDescent="0.2">
      <c r="B687" s="41">
        <v>671</v>
      </c>
      <c r="C687" s="42"/>
      <c r="D687" s="42"/>
      <c r="E687" s="42"/>
      <c r="F687" s="42"/>
      <c r="G687" s="42"/>
      <c r="H687" s="42"/>
      <c r="I687" s="29"/>
      <c r="J687" s="6" t="str">
        <f t="shared" si="3104"/>
        <v/>
      </c>
      <c r="K687" s="43"/>
      <c r="L687" s="43"/>
      <c r="M687" s="43"/>
      <c r="N687" s="43"/>
      <c r="O687" s="43"/>
      <c r="P687" s="44" t="str">
        <f t="shared" si="3105"/>
        <v/>
      </c>
      <c r="Q687" s="26"/>
      <c r="R687" s="26"/>
      <c r="S687" s="26"/>
      <c r="T687" s="26"/>
      <c r="U687" s="26"/>
      <c r="V687" s="43"/>
      <c r="W687" s="26"/>
      <c r="X687" s="29"/>
    </row>
    <row r="688" spans="2:24" x14ac:dyDescent="0.2">
      <c r="B688" s="41">
        <v>672</v>
      </c>
      <c r="C688" s="42"/>
      <c r="D688" s="42"/>
      <c r="E688" s="42"/>
      <c r="F688" s="42"/>
      <c r="G688" s="42"/>
      <c r="H688" s="42"/>
      <c r="I688" s="29"/>
      <c r="J688" s="6" t="str">
        <f t="shared" si="3104"/>
        <v/>
      </c>
      <c r="K688" s="43"/>
      <c r="L688" s="43"/>
      <c r="M688" s="43"/>
      <c r="N688" s="43"/>
      <c r="O688" s="43"/>
      <c r="P688" s="44" t="str">
        <f t="shared" si="3105"/>
        <v/>
      </c>
      <c r="Q688" s="26"/>
      <c r="R688" s="26"/>
      <c r="S688" s="26"/>
      <c r="T688" s="26"/>
      <c r="U688" s="26"/>
      <c r="V688" s="43"/>
      <c r="W688" s="26"/>
      <c r="X688" s="29"/>
    </row>
    <row r="689" spans="2:24" x14ac:dyDescent="0.2">
      <c r="B689" s="41">
        <v>673</v>
      </c>
      <c r="C689" s="42"/>
      <c r="D689" s="42"/>
      <c r="E689" s="42"/>
      <c r="F689" s="42"/>
      <c r="G689" s="42"/>
      <c r="H689" s="42"/>
      <c r="I689" s="29"/>
      <c r="J689" s="6" t="str">
        <f t="shared" si="3104"/>
        <v/>
      </c>
      <c r="K689" s="43"/>
      <c r="L689" s="43"/>
      <c r="M689" s="43"/>
      <c r="N689" s="43"/>
      <c r="O689" s="43"/>
      <c r="P689" s="44" t="str">
        <f t="shared" si="3105"/>
        <v/>
      </c>
      <c r="Q689" s="26"/>
      <c r="R689" s="26"/>
      <c r="S689" s="26"/>
      <c r="T689" s="26"/>
      <c r="U689" s="26"/>
      <c r="V689" s="43"/>
      <c r="W689" s="26"/>
      <c r="X689" s="29"/>
    </row>
    <row r="690" spans="2:24" x14ac:dyDescent="0.2">
      <c r="B690" s="41">
        <v>674</v>
      </c>
      <c r="C690" s="42"/>
      <c r="D690" s="42"/>
      <c r="E690" s="42"/>
      <c r="F690" s="42"/>
      <c r="G690" s="42"/>
      <c r="H690" s="42"/>
      <c r="I690" s="29"/>
      <c r="J690" s="6" t="str">
        <f t="shared" si="3104"/>
        <v/>
      </c>
      <c r="K690" s="43"/>
      <c r="L690" s="43"/>
      <c r="M690" s="43"/>
      <c r="N690" s="43"/>
      <c r="O690" s="43"/>
      <c r="P690" s="44" t="str">
        <f t="shared" si="3105"/>
        <v/>
      </c>
      <c r="Q690" s="26"/>
      <c r="R690" s="26"/>
      <c r="S690" s="26"/>
      <c r="T690" s="26"/>
      <c r="U690" s="26"/>
      <c r="V690" s="43"/>
      <c r="W690" s="26"/>
      <c r="X690" s="29"/>
    </row>
    <row r="691" spans="2:24" x14ac:dyDescent="0.2">
      <c r="B691" s="41">
        <v>675</v>
      </c>
      <c r="C691" s="42"/>
      <c r="D691" s="42"/>
      <c r="E691" s="42"/>
      <c r="F691" s="42"/>
      <c r="G691" s="42"/>
      <c r="H691" s="42"/>
      <c r="I691" s="29"/>
      <c r="J691" s="6" t="str">
        <f t="shared" si="3104"/>
        <v/>
      </c>
      <c r="K691" s="43"/>
      <c r="L691" s="43"/>
      <c r="M691" s="43"/>
      <c r="N691" s="43"/>
      <c r="O691" s="43"/>
      <c r="P691" s="44" t="str">
        <f t="shared" si="3105"/>
        <v/>
      </c>
      <c r="Q691" s="26"/>
      <c r="R691" s="26"/>
      <c r="S691" s="26"/>
      <c r="T691" s="26"/>
      <c r="U691" s="26"/>
      <c r="V691" s="43"/>
      <c r="W691" s="26"/>
      <c r="X691" s="29"/>
    </row>
    <row r="692" spans="2:24" x14ac:dyDescent="0.2">
      <c r="B692" s="41">
        <v>676</v>
      </c>
      <c r="C692" s="42"/>
      <c r="D692" s="42"/>
      <c r="E692" s="42"/>
      <c r="F692" s="42"/>
      <c r="G692" s="42"/>
      <c r="H692" s="42"/>
      <c r="I692" s="29"/>
      <c r="J692" s="6" t="str">
        <f t="shared" si="3104"/>
        <v/>
      </c>
      <c r="K692" s="43"/>
      <c r="L692" s="43"/>
      <c r="M692" s="43"/>
      <c r="N692" s="43"/>
      <c r="O692" s="43"/>
      <c r="P692" s="44" t="str">
        <f t="shared" si="3105"/>
        <v/>
      </c>
      <c r="Q692" s="26"/>
      <c r="R692" s="26"/>
      <c r="S692" s="26"/>
      <c r="T692" s="26"/>
      <c r="U692" s="26"/>
      <c r="V692" s="43"/>
      <c r="W692" s="26"/>
      <c r="X692" s="29"/>
    </row>
    <row r="693" spans="2:24" x14ac:dyDescent="0.2">
      <c r="B693" s="41">
        <v>677</v>
      </c>
      <c r="C693" s="42"/>
      <c r="D693" s="42"/>
      <c r="E693" s="42"/>
      <c r="F693" s="42"/>
      <c r="G693" s="42"/>
      <c r="H693" s="42"/>
      <c r="I693" s="29"/>
      <c r="J693" s="6" t="str">
        <f t="shared" si="3104"/>
        <v/>
      </c>
      <c r="K693" s="43"/>
      <c r="L693" s="43"/>
      <c r="M693" s="43"/>
      <c r="N693" s="43"/>
      <c r="O693" s="43"/>
      <c r="P693" s="44" t="str">
        <f t="shared" si="3105"/>
        <v/>
      </c>
      <c r="Q693" s="26"/>
      <c r="R693" s="26"/>
      <c r="S693" s="26"/>
      <c r="T693" s="26"/>
      <c r="U693" s="26"/>
      <c r="V693" s="43"/>
      <c r="W693" s="26"/>
      <c r="X693" s="29"/>
    </row>
    <row r="694" spans="2:24" x14ac:dyDescent="0.2">
      <c r="B694" s="41">
        <v>678</v>
      </c>
      <c r="C694" s="42"/>
      <c r="D694" s="42"/>
      <c r="E694" s="42"/>
      <c r="F694" s="42"/>
      <c r="G694" s="42"/>
      <c r="H694" s="42"/>
      <c r="I694" s="29"/>
      <c r="J694" s="6" t="str">
        <f t="shared" si="3104"/>
        <v/>
      </c>
      <c r="K694" s="43"/>
      <c r="L694" s="43"/>
      <c r="M694" s="43"/>
      <c r="N694" s="43"/>
      <c r="O694" s="43"/>
      <c r="P694" s="44" t="str">
        <f t="shared" si="3105"/>
        <v/>
      </c>
      <c r="Q694" s="26"/>
      <c r="R694" s="26"/>
      <c r="S694" s="26"/>
      <c r="T694" s="26"/>
      <c r="U694" s="26"/>
      <c r="V694" s="43"/>
      <c r="W694" s="26"/>
      <c r="X694" s="29"/>
    </row>
    <row r="695" spans="2:24" x14ac:dyDescent="0.2">
      <c r="B695" s="41">
        <v>679</v>
      </c>
      <c r="C695" s="42"/>
      <c r="D695" s="42"/>
      <c r="E695" s="42"/>
      <c r="F695" s="42"/>
      <c r="G695" s="42"/>
      <c r="H695" s="42"/>
      <c r="I695" s="29"/>
      <c r="J695" s="6" t="str">
        <f t="shared" si="3104"/>
        <v/>
      </c>
      <c r="K695" s="43"/>
      <c r="L695" s="43"/>
      <c r="M695" s="43"/>
      <c r="N695" s="43"/>
      <c r="O695" s="43"/>
      <c r="P695" s="44" t="str">
        <f t="shared" si="3105"/>
        <v/>
      </c>
      <c r="Q695" s="26"/>
      <c r="R695" s="26"/>
      <c r="S695" s="26"/>
      <c r="T695" s="26"/>
      <c r="U695" s="26"/>
      <c r="V695" s="43"/>
      <c r="W695" s="26"/>
      <c r="X695" s="29"/>
    </row>
    <row r="696" spans="2:24" x14ac:dyDescent="0.2">
      <c r="B696" s="41">
        <v>680</v>
      </c>
      <c r="C696" s="42"/>
      <c r="D696" s="42"/>
      <c r="E696" s="42"/>
      <c r="F696" s="42"/>
      <c r="G696" s="42"/>
      <c r="H696" s="42"/>
      <c r="I696" s="29"/>
      <c r="J696" s="6" t="str">
        <f t="shared" si="3104"/>
        <v/>
      </c>
      <c r="K696" s="43"/>
      <c r="L696" s="43"/>
      <c r="M696" s="43"/>
      <c r="N696" s="43"/>
      <c r="O696" s="43"/>
      <c r="P696" s="44" t="str">
        <f t="shared" si="3105"/>
        <v/>
      </c>
      <c r="Q696" s="26"/>
      <c r="R696" s="26"/>
      <c r="S696" s="26"/>
      <c r="T696" s="26"/>
      <c r="U696" s="26"/>
      <c r="V696" s="43"/>
      <c r="W696" s="26"/>
      <c r="X696" s="29"/>
    </row>
    <row r="697" spans="2:24" x14ac:dyDescent="0.2">
      <c r="B697" s="41">
        <v>681</v>
      </c>
      <c r="C697" s="42"/>
      <c r="D697" s="42"/>
      <c r="E697" s="42"/>
      <c r="F697" s="42"/>
      <c r="G697" s="42"/>
      <c r="H697" s="42"/>
      <c r="I697" s="29"/>
      <c r="J697" s="6" t="str">
        <f t="shared" si="3104"/>
        <v/>
      </c>
      <c r="K697" s="43"/>
      <c r="L697" s="43"/>
      <c r="M697" s="43"/>
      <c r="N697" s="43"/>
      <c r="O697" s="43"/>
      <c r="P697" s="44" t="str">
        <f t="shared" si="3105"/>
        <v/>
      </c>
      <c r="Q697" s="26"/>
      <c r="R697" s="26"/>
      <c r="S697" s="26"/>
      <c r="T697" s="26"/>
      <c r="U697" s="26"/>
      <c r="V697" s="43"/>
      <c r="W697" s="26"/>
      <c r="X697" s="29"/>
    </row>
    <row r="698" spans="2:24" x14ac:dyDescent="0.2">
      <c r="B698" s="41">
        <v>682</v>
      </c>
      <c r="C698" s="42"/>
      <c r="D698" s="42"/>
      <c r="E698" s="42"/>
      <c r="F698" s="42"/>
      <c r="G698" s="42"/>
      <c r="H698" s="42"/>
      <c r="I698" s="29"/>
      <c r="J698" s="6" t="str">
        <f t="shared" si="3104"/>
        <v/>
      </c>
      <c r="K698" s="43"/>
      <c r="L698" s="43"/>
      <c r="M698" s="43"/>
      <c r="N698" s="43"/>
      <c r="O698" s="43"/>
      <c r="P698" s="44" t="str">
        <f t="shared" si="3105"/>
        <v/>
      </c>
      <c r="Q698" s="26"/>
      <c r="R698" s="26"/>
      <c r="S698" s="26"/>
      <c r="T698" s="26"/>
      <c r="U698" s="26"/>
      <c r="V698" s="43"/>
      <c r="W698" s="26"/>
      <c r="X698" s="29"/>
    </row>
    <row r="699" spans="2:24" x14ac:dyDescent="0.2">
      <c r="B699" s="41">
        <v>683</v>
      </c>
      <c r="C699" s="42"/>
      <c r="D699" s="42"/>
      <c r="E699" s="42"/>
      <c r="F699" s="42"/>
      <c r="G699" s="42"/>
      <c r="H699" s="42"/>
      <c r="I699" s="29"/>
      <c r="J699" s="6" t="str">
        <f t="shared" si="3104"/>
        <v/>
      </c>
      <c r="K699" s="43"/>
      <c r="L699" s="43"/>
      <c r="M699" s="43"/>
      <c r="N699" s="43"/>
      <c r="O699" s="43"/>
      <c r="P699" s="44" t="str">
        <f t="shared" si="3105"/>
        <v/>
      </c>
      <c r="Q699" s="26"/>
      <c r="R699" s="26"/>
      <c r="S699" s="26"/>
      <c r="T699" s="26"/>
      <c r="U699" s="26"/>
      <c r="V699" s="43"/>
      <c r="W699" s="26"/>
      <c r="X699" s="29"/>
    </row>
    <row r="700" spans="2:24" x14ac:dyDescent="0.2">
      <c r="B700" s="41">
        <v>684</v>
      </c>
      <c r="C700" s="42"/>
      <c r="D700" s="42"/>
      <c r="E700" s="42"/>
      <c r="F700" s="42"/>
      <c r="G700" s="42"/>
      <c r="H700" s="42"/>
      <c r="I700" s="29"/>
      <c r="J700" s="6" t="str">
        <f t="shared" si="3104"/>
        <v/>
      </c>
      <c r="K700" s="43"/>
      <c r="L700" s="43"/>
      <c r="M700" s="43"/>
      <c r="N700" s="43"/>
      <c r="O700" s="43"/>
      <c r="P700" s="44" t="str">
        <f t="shared" si="3105"/>
        <v/>
      </c>
      <c r="Q700" s="26"/>
      <c r="R700" s="26"/>
      <c r="S700" s="26"/>
      <c r="T700" s="26"/>
      <c r="U700" s="26"/>
      <c r="V700" s="43"/>
      <c r="W700" s="26"/>
      <c r="X700" s="29"/>
    </row>
    <row r="701" spans="2:24" x14ac:dyDescent="0.2">
      <c r="B701" s="41">
        <v>685</v>
      </c>
      <c r="C701" s="42"/>
      <c r="D701" s="42"/>
      <c r="E701" s="42"/>
      <c r="F701" s="42"/>
      <c r="G701" s="42"/>
      <c r="H701" s="42"/>
      <c r="I701" s="29"/>
      <c r="J701" s="6" t="str">
        <f t="shared" si="3104"/>
        <v/>
      </c>
      <c r="K701" s="43"/>
      <c r="L701" s="43"/>
      <c r="M701" s="43"/>
      <c r="N701" s="43"/>
      <c r="O701" s="43"/>
      <c r="P701" s="44" t="str">
        <f t="shared" si="3105"/>
        <v/>
      </c>
      <c r="Q701" s="26"/>
      <c r="R701" s="26"/>
      <c r="S701" s="26"/>
      <c r="T701" s="26"/>
      <c r="U701" s="26"/>
      <c r="V701" s="43"/>
      <c r="W701" s="26"/>
      <c r="X701" s="29"/>
    </row>
    <row r="702" spans="2:24" x14ac:dyDescent="0.2">
      <c r="B702" s="41">
        <v>686</v>
      </c>
      <c r="C702" s="42"/>
      <c r="D702" s="42"/>
      <c r="E702" s="42"/>
      <c r="F702" s="42"/>
      <c r="G702" s="42"/>
      <c r="H702" s="42"/>
      <c r="I702" s="29"/>
      <c r="J702" s="6" t="str">
        <f t="shared" si="3104"/>
        <v/>
      </c>
      <c r="K702" s="43"/>
      <c r="L702" s="43"/>
      <c r="M702" s="43"/>
      <c r="N702" s="43"/>
      <c r="O702" s="43"/>
      <c r="P702" s="44" t="str">
        <f t="shared" si="3105"/>
        <v/>
      </c>
      <c r="Q702" s="26"/>
      <c r="R702" s="26"/>
      <c r="S702" s="26"/>
      <c r="T702" s="26"/>
      <c r="U702" s="26"/>
      <c r="V702" s="43"/>
      <c r="W702" s="26"/>
      <c r="X702" s="29"/>
    </row>
    <row r="703" spans="2:24" x14ac:dyDescent="0.2">
      <c r="B703" s="41">
        <v>687</v>
      </c>
      <c r="C703" s="42"/>
      <c r="D703" s="42"/>
      <c r="E703" s="42"/>
      <c r="F703" s="42"/>
      <c r="G703" s="42"/>
      <c r="H703" s="42"/>
      <c r="I703" s="29"/>
      <c r="J703" s="6" t="str">
        <f t="shared" si="3104"/>
        <v/>
      </c>
      <c r="K703" s="43"/>
      <c r="L703" s="43"/>
      <c r="M703" s="43"/>
      <c r="N703" s="43"/>
      <c r="O703" s="43"/>
      <c r="P703" s="44" t="str">
        <f t="shared" si="3105"/>
        <v/>
      </c>
      <c r="Q703" s="26"/>
      <c r="R703" s="26"/>
      <c r="S703" s="26"/>
      <c r="T703" s="26"/>
      <c r="U703" s="26"/>
      <c r="V703" s="43"/>
      <c r="W703" s="26"/>
      <c r="X703" s="29"/>
    </row>
    <row r="704" spans="2:24" x14ac:dyDescent="0.2">
      <c r="B704" s="41">
        <v>688</v>
      </c>
      <c r="C704" s="42"/>
      <c r="D704" s="42"/>
      <c r="E704" s="42"/>
      <c r="F704" s="42"/>
      <c r="G704" s="42"/>
      <c r="H704" s="42"/>
      <c r="I704" s="29"/>
      <c r="J704" s="6" t="str">
        <f t="shared" si="3104"/>
        <v/>
      </c>
      <c r="K704" s="43"/>
      <c r="L704" s="43"/>
      <c r="M704" s="43"/>
      <c r="N704" s="43"/>
      <c r="O704" s="43"/>
      <c r="P704" s="44" t="str">
        <f t="shared" si="3105"/>
        <v/>
      </c>
      <c r="Q704" s="26"/>
      <c r="R704" s="26"/>
      <c r="S704" s="26"/>
      <c r="T704" s="26"/>
      <c r="U704" s="26"/>
      <c r="V704" s="43"/>
      <c r="W704" s="26"/>
      <c r="X704" s="29"/>
    </row>
    <row r="705" spans="2:24" x14ac:dyDescent="0.2">
      <c r="B705" s="41">
        <v>689</v>
      </c>
      <c r="C705" s="42"/>
      <c r="D705" s="42"/>
      <c r="E705" s="42"/>
      <c r="F705" s="42"/>
      <c r="G705" s="42"/>
      <c r="H705" s="42"/>
      <c r="I705" s="29"/>
      <c r="J705" s="6" t="str">
        <f t="shared" si="3104"/>
        <v/>
      </c>
      <c r="K705" s="43"/>
      <c r="L705" s="43"/>
      <c r="M705" s="43"/>
      <c r="N705" s="43"/>
      <c r="O705" s="43"/>
      <c r="P705" s="44" t="str">
        <f t="shared" si="3105"/>
        <v/>
      </c>
      <c r="Q705" s="26"/>
      <c r="R705" s="26"/>
      <c r="S705" s="26"/>
      <c r="T705" s="26"/>
      <c r="U705" s="26"/>
      <c r="V705" s="43"/>
      <c r="W705" s="26"/>
      <c r="X705" s="29"/>
    </row>
    <row r="706" spans="2:24" x14ac:dyDescent="0.2">
      <c r="B706" s="41">
        <v>690</v>
      </c>
      <c r="C706" s="42"/>
      <c r="D706" s="42"/>
      <c r="E706" s="42"/>
      <c r="F706" s="42"/>
      <c r="G706" s="42"/>
      <c r="H706" s="42"/>
      <c r="I706" s="29"/>
      <c r="J706" s="6" t="str">
        <f t="shared" si="3104"/>
        <v/>
      </c>
      <c r="K706" s="43"/>
      <c r="L706" s="43"/>
      <c r="M706" s="43"/>
      <c r="N706" s="43"/>
      <c r="O706" s="43"/>
      <c r="P706" s="44" t="str">
        <f t="shared" si="3105"/>
        <v/>
      </c>
      <c r="Q706" s="26"/>
      <c r="R706" s="26"/>
      <c r="S706" s="26"/>
      <c r="T706" s="26"/>
      <c r="U706" s="26"/>
      <c r="V706" s="43"/>
      <c r="W706" s="26"/>
      <c r="X706" s="29"/>
    </row>
    <row r="707" spans="2:24" x14ac:dyDescent="0.2">
      <c r="B707" s="41">
        <v>691</v>
      </c>
      <c r="C707" s="42"/>
      <c r="D707" s="42"/>
      <c r="E707" s="42"/>
      <c r="F707" s="42"/>
      <c r="G707" s="42"/>
      <c r="H707" s="42"/>
      <c r="I707" s="29"/>
      <c r="J707" s="6" t="str">
        <f t="shared" si="3104"/>
        <v/>
      </c>
      <c r="K707" s="43"/>
      <c r="L707" s="43"/>
      <c r="M707" s="43"/>
      <c r="N707" s="43"/>
      <c r="O707" s="43"/>
      <c r="P707" s="44" t="str">
        <f t="shared" si="3105"/>
        <v/>
      </c>
      <c r="Q707" s="26"/>
      <c r="R707" s="26"/>
      <c r="S707" s="26"/>
      <c r="T707" s="26"/>
      <c r="U707" s="26"/>
      <c r="V707" s="43"/>
      <c r="W707" s="26"/>
      <c r="X707" s="29"/>
    </row>
    <row r="708" spans="2:24" x14ac:dyDescent="0.2">
      <c r="B708" s="41">
        <v>692</v>
      </c>
      <c r="C708" s="42"/>
      <c r="D708" s="42"/>
      <c r="E708" s="42"/>
      <c r="F708" s="42"/>
      <c r="G708" s="42"/>
      <c r="H708" s="42"/>
      <c r="I708" s="29"/>
      <c r="J708" s="6" t="str">
        <f t="shared" si="3104"/>
        <v/>
      </c>
      <c r="K708" s="43"/>
      <c r="L708" s="43"/>
      <c r="M708" s="43"/>
      <c r="N708" s="43"/>
      <c r="O708" s="43"/>
      <c r="P708" s="44" t="str">
        <f t="shared" si="3105"/>
        <v/>
      </c>
      <c r="Q708" s="26"/>
      <c r="R708" s="26"/>
      <c r="S708" s="26"/>
      <c r="T708" s="26"/>
      <c r="U708" s="26"/>
      <c r="V708" s="43"/>
      <c r="W708" s="26"/>
      <c r="X708" s="29"/>
    </row>
    <row r="709" spans="2:24" x14ac:dyDescent="0.2">
      <c r="B709" s="41">
        <v>693</v>
      </c>
      <c r="C709" s="42"/>
      <c r="D709" s="42"/>
      <c r="E709" s="42"/>
      <c r="F709" s="42"/>
      <c r="G709" s="42"/>
      <c r="H709" s="42"/>
      <c r="I709" s="29"/>
      <c r="J709" s="6" t="str">
        <f t="shared" si="3104"/>
        <v/>
      </c>
      <c r="K709" s="43"/>
      <c r="L709" s="43"/>
      <c r="M709" s="43"/>
      <c r="N709" s="43"/>
      <c r="O709" s="43"/>
      <c r="P709" s="44" t="str">
        <f t="shared" si="3105"/>
        <v/>
      </c>
      <c r="Q709" s="26"/>
      <c r="R709" s="26"/>
      <c r="S709" s="26"/>
      <c r="T709" s="26"/>
      <c r="U709" s="26"/>
      <c r="V709" s="43"/>
      <c r="W709" s="26"/>
      <c r="X709" s="29"/>
    </row>
    <row r="710" spans="2:24" x14ac:dyDescent="0.2">
      <c r="B710" s="41">
        <v>694</v>
      </c>
      <c r="C710" s="42"/>
      <c r="D710" s="42"/>
      <c r="E710" s="42"/>
      <c r="F710" s="42"/>
      <c r="G710" s="42"/>
      <c r="H710" s="42"/>
      <c r="I710" s="29"/>
      <c r="J710" s="6" t="str">
        <f t="shared" si="3104"/>
        <v/>
      </c>
      <c r="K710" s="43"/>
      <c r="L710" s="43"/>
      <c r="M710" s="43"/>
      <c r="N710" s="43"/>
      <c r="O710" s="43"/>
      <c r="P710" s="44" t="str">
        <f t="shared" si="3105"/>
        <v/>
      </c>
      <c r="Q710" s="26"/>
      <c r="R710" s="26"/>
      <c r="S710" s="26"/>
      <c r="T710" s="26"/>
      <c r="U710" s="26"/>
      <c r="V710" s="43"/>
      <c r="W710" s="26"/>
      <c r="X710" s="29"/>
    </row>
    <row r="711" spans="2:24" x14ac:dyDescent="0.2">
      <c r="B711" s="41">
        <v>695</v>
      </c>
      <c r="C711" s="42"/>
      <c r="D711" s="42"/>
      <c r="E711" s="42"/>
      <c r="F711" s="42"/>
      <c r="G711" s="42"/>
      <c r="H711" s="42"/>
      <c r="I711" s="29"/>
      <c r="J711" s="6" t="str">
        <f t="shared" si="3104"/>
        <v/>
      </c>
      <c r="K711" s="43"/>
      <c r="L711" s="43"/>
      <c r="M711" s="43"/>
      <c r="N711" s="43"/>
      <c r="O711" s="43"/>
      <c r="P711" s="44" t="str">
        <f t="shared" si="3105"/>
        <v/>
      </c>
      <c r="Q711" s="26"/>
      <c r="R711" s="26"/>
      <c r="S711" s="26"/>
      <c r="T711" s="26"/>
      <c r="U711" s="26"/>
      <c r="V711" s="43"/>
      <c r="W711" s="26"/>
      <c r="X711" s="29"/>
    </row>
    <row r="712" spans="2:24" x14ac:dyDescent="0.2">
      <c r="B712" s="41">
        <v>696</v>
      </c>
      <c r="C712" s="42"/>
      <c r="D712" s="42"/>
      <c r="E712" s="42"/>
      <c r="F712" s="42"/>
      <c r="G712" s="42"/>
      <c r="H712" s="42"/>
      <c r="I712" s="29"/>
      <c r="J712" s="6" t="str">
        <f t="shared" si="3104"/>
        <v/>
      </c>
      <c r="K712" s="43"/>
      <c r="L712" s="43"/>
      <c r="M712" s="43"/>
      <c r="N712" s="43"/>
      <c r="O712" s="43"/>
      <c r="P712" s="44" t="str">
        <f t="shared" si="3105"/>
        <v/>
      </c>
      <c r="Q712" s="26"/>
      <c r="R712" s="26"/>
      <c r="S712" s="26"/>
      <c r="T712" s="26"/>
      <c r="U712" s="26"/>
      <c r="V712" s="43"/>
      <c r="W712" s="26"/>
      <c r="X712" s="29"/>
    </row>
    <row r="713" spans="2:24" x14ac:dyDescent="0.2">
      <c r="B713" s="41">
        <v>697</v>
      </c>
      <c r="C713" s="42"/>
      <c r="D713" s="42"/>
      <c r="E713" s="42"/>
      <c r="F713" s="42"/>
      <c r="G713" s="42"/>
      <c r="H713" s="42"/>
      <c r="I713" s="29"/>
      <c r="J713" s="6" t="str">
        <f t="shared" si="3104"/>
        <v/>
      </c>
      <c r="K713" s="43"/>
      <c r="L713" s="43"/>
      <c r="M713" s="43"/>
      <c r="N713" s="43"/>
      <c r="O713" s="43"/>
      <c r="P713" s="44" t="str">
        <f t="shared" si="3105"/>
        <v/>
      </c>
      <c r="Q713" s="26"/>
      <c r="R713" s="26"/>
      <c r="S713" s="26"/>
      <c r="T713" s="26"/>
      <c r="U713" s="26"/>
      <c r="V713" s="43"/>
      <c r="W713" s="26"/>
      <c r="X713" s="29"/>
    </row>
    <row r="714" spans="2:24" x14ac:dyDescent="0.2">
      <c r="B714" s="41">
        <v>698</v>
      </c>
      <c r="C714" s="42"/>
      <c r="D714" s="42"/>
      <c r="E714" s="42"/>
      <c r="F714" s="42"/>
      <c r="G714" s="42"/>
      <c r="H714" s="42"/>
      <c r="I714" s="29"/>
      <c r="J714" s="6" t="str">
        <f t="shared" si="3104"/>
        <v/>
      </c>
      <c r="K714" s="43"/>
      <c r="L714" s="43"/>
      <c r="M714" s="43"/>
      <c r="N714" s="43"/>
      <c r="O714" s="43"/>
      <c r="P714" s="44" t="str">
        <f t="shared" si="3105"/>
        <v/>
      </c>
      <c r="Q714" s="26"/>
      <c r="R714" s="26"/>
      <c r="S714" s="26"/>
      <c r="T714" s="26"/>
      <c r="U714" s="26"/>
      <c r="V714" s="43"/>
      <c r="W714" s="26"/>
      <c r="X714" s="29"/>
    </row>
    <row r="715" spans="2:24" x14ac:dyDescent="0.2">
      <c r="B715" s="41">
        <v>699</v>
      </c>
      <c r="C715" s="42"/>
      <c r="D715" s="42"/>
      <c r="E715" s="42"/>
      <c r="F715" s="42"/>
      <c r="G715" s="42"/>
      <c r="H715" s="42"/>
      <c r="I715" s="29"/>
      <c r="J715" s="6" t="str">
        <f t="shared" si="3104"/>
        <v/>
      </c>
      <c r="K715" s="43"/>
      <c r="L715" s="43"/>
      <c r="M715" s="43"/>
      <c r="N715" s="43"/>
      <c r="O715" s="43"/>
      <c r="P715" s="44" t="str">
        <f t="shared" si="3105"/>
        <v/>
      </c>
      <c r="Q715" s="26"/>
      <c r="R715" s="26"/>
      <c r="S715" s="26"/>
      <c r="T715" s="26"/>
      <c r="U715" s="26"/>
      <c r="V715" s="43"/>
      <c r="W715" s="26"/>
      <c r="X715" s="29"/>
    </row>
    <row r="716" spans="2:24" x14ac:dyDescent="0.2">
      <c r="B716" s="41">
        <v>700</v>
      </c>
      <c r="C716" s="42"/>
      <c r="D716" s="42"/>
      <c r="E716" s="42"/>
      <c r="F716" s="42"/>
      <c r="G716" s="42"/>
      <c r="H716" s="42"/>
      <c r="I716" s="29"/>
      <c r="J716" s="6" t="str">
        <f t="shared" si="3104"/>
        <v/>
      </c>
      <c r="K716" s="43"/>
      <c r="L716" s="43"/>
      <c r="M716" s="43"/>
      <c r="N716" s="43"/>
      <c r="O716" s="43"/>
      <c r="P716" s="44" t="str">
        <f t="shared" si="3105"/>
        <v/>
      </c>
      <c r="Q716" s="26"/>
      <c r="R716" s="26"/>
      <c r="S716" s="26"/>
      <c r="T716" s="26"/>
      <c r="U716" s="26"/>
      <c r="V716" s="43"/>
      <c r="W716" s="26"/>
      <c r="X716" s="29"/>
    </row>
    <row r="717" spans="2:24" x14ac:dyDescent="0.2">
      <c r="B717" s="41">
        <v>701</v>
      </c>
      <c r="C717" s="42"/>
      <c r="D717" s="42"/>
      <c r="E717" s="42"/>
      <c r="F717" s="42"/>
      <c r="G717" s="42"/>
      <c r="H717" s="42"/>
      <c r="I717" s="29"/>
      <c r="J717" s="6" t="str">
        <f t="shared" si="3104"/>
        <v/>
      </c>
      <c r="K717" s="43"/>
      <c r="L717" s="43"/>
      <c r="M717" s="43"/>
      <c r="N717" s="43"/>
      <c r="O717" s="43"/>
      <c r="P717" s="44" t="str">
        <f t="shared" si="3105"/>
        <v/>
      </c>
      <c r="Q717" s="26"/>
      <c r="R717" s="26"/>
      <c r="S717" s="26"/>
      <c r="T717" s="26"/>
      <c r="U717" s="26"/>
      <c r="V717" s="43"/>
      <c r="W717" s="26"/>
      <c r="X717" s="29"/>
    </row>
    <row r="718" spans="2:24" x14ac:dyDescent="0.2">
      <c r="B718" s="41">
        <v>702</v>
      </c>
      <c r="C718" s="42"/>
      <c r="D718" s="42"/>
      <c r="E718" s="42"/>
      <c r="F718" s="42"/>
      <c r="G718" s="42"/>
      <c r="H718" s="42"/>
      <c r="I718" s="29"/>
      <c r="J718" s="6" t="str">
        <f t="shared" si="3104"/>
        <v/>
      </c>
      <c r="K718" s="43"/>
      <c r="L718" s="43"/>
      <c r="M718" s="43"/>
      <c r="N718" s="43"/>
      <c r="O718" s="43"/>
      <c r="P718" s="44" t="str">
        <f t="shared" si="3105"/>
        <v/>
      </c>
      <c r="Q718" s="26"/>
      <c r="R718" s="26"/>
      <c r="S718" s="26"/>
      <c r="T718" s="26"/>
      <c r="U718" s="26"/>
      <c r="V718" s="43"/>
      <c r="W718" s="26"/>
      <c r="X718" s="29"/>
    </row>
    <row r="719" spans="2:24" x14ac:dyDescent="0.2">
      <c r="B719" s="41">
        <v>703</v>
      </c>
      <c r="C719" s="42"/>
      <c r="D719" s="42"/>
      <c r="E719" s="42"/>
      <c r="F719" s="42"/>
      <c r="G719" s="42"/>
      <c r="H719" s="42"/>
      <c r="I719" s="29"/>
      <c r="J719" s="6" t="str">
        <f t="shared" si="3104"/>
        <v/>
      </c>
      <c r="K719" s="43"/>
      <c r="L719" s="43"/>
      <c r="M719" s="43"/>
      <c r="N719" s="43"/>
      <c r="O719" s="43"/>
      <c r="P719" s="44" t="str">
        <f t="shared" si="3105"/>
        <v/>
      </c>
      <c r="Q719" s="26"/>
      <c r="R719" s="26"/>
      <c r="S719" s="26"/>
      <c r="T719" s="26"/>
      <c r="U719" s="26"/>
      <c r="V719" s="43"/>
      <c r="W719" s="26"/>
      <c r="X719" s="29"/>
    </row>
    <row r="720" spans="2:24" x14ac:dyDescent="0.2">
      <c r="B720" s="41">
        <v>704</v>
      </c>
      <c r="C720" s="42"/>
      <c r="D720" s="42"/>
      <c r="E720" s="42"/>
      <c r="F720" s="42"/>
      <c r="G720" s="42"/>
      <c r="H720" s="42"/>
      <c r="I720" s="29"/>
      <c r="J720" s="6" t="str">
        <f t="shared" si="3104"/>
        <v/>
      </c>
      <c r="K720" s="43"/>
      <c r="L720" s="43"/>
      <c r="M720" s="43"/>
      <c r="N720" s="43"/>
      <c r="O720" s="43"/>
      <c r="P720" s="44" t="str">
        <f t="shared" si="3105"/>
        <v/>
      </c>
      <c r="Q720" s="26"/>
      <c r="R720" s="26"/>
      <c r="S720" s="26"/>
      <c r="T720" s="26"/>
      <c r="U720" s="26"/>
      <c r="V720" s="43"/>
      <c r="W720" s="26"/>
      <c r="X720" s="29"/>
    </row>
    <row r="721" spans="2:24" x14ac:dyDescent="0.2">
      <c r="B721" s="41">
        <v>705</v>
      </c>
      <c r="C721" s="42"/>
      <c r="D721" s="42"/>
      <c r="E721" s="42"/>
      <c r="F721" s="42"/>
      <c r="G721" s="42"/>
      <c r="H721" s="42"/>
      <c r="I721" s="29"/>
      <c r="J721" s="6" t="str">
        <f t="shared" si="3104"/>
        <v/>
      </c>
      <c r="K721" s="43"/>
      <c r="L721" s="43"/>
      <c r="M721" s="43"/>
      <c r="N721" s="43"/>
      <c r="O721" s="43"/>
      <c r="P721" s="44" t="str">
        <f t="shared" si="3105"/>
        <v/>
      </c>
      <c r="Q721" s="26"/>
      <c r="R721" s="26"/>
      <c r="S721" s="26"/>
      <c r="T721" s="26"/>
      <c r="U721" s="26"/>
      <c r="V721" s="43"/>
      <c r="W721" s="26"/>
      <c r="X721" s="29"/>
    </row>
    <row r="722" spans="2:24" x14ac:dyDescent="0.2">
      <c r="B722" s="41">
        <v>706</v>
      </c>
      <c r="C722" s="42"/>
      <c r="D722" s="42"/>
      <c r="E722" s="42"/>
      <c r="F722" s="42"/>
      <c r="G722" s="42"/>
      <c r="H722" s="42"/>
      <c r="I722" s="29"/>
      <c r="J722" s="6" t="str">
        <f t="shared" si="3104"/>
        <v/>
      </c>
      <c r="K722" s="43"/>
      <c r="L722" s="43"/>
      <c r="M722" s="43"/>
      <c r="N722" s="43"/>
      <c r="O722" s="43"/>
      <c r="P722" s="44" t="str">
        <f t="shared" si="3105"/>
        <v/>
      </c>
      <c r="Q722" s="26"/>
      <c r="R722" s="26"/>
      <c r="S722" s="26"/>
      <c r="T722" s="26"/>
      <c r="U722" s="26"/>
      <c r="V722" s="43"/>
      <c r="W722" s="26"/>
      <c r="X722" s="29"/>
    </row>
    <row r="723" spans="2:24" x14ac:dyDescent="0.2">
      <c r="B723" s="41">
        <v>707</v>
      </c>
      <c r="C723" s="42"/>
      <c r="D723" s="42"/>
      <c r="E723" s="42"/>
      <c r="F723" s="42"/>
      <c r="G723" s="42"/>
      <c r="H723" s="42"/>
      <c r="I723" s="29"/>
      <c r="J723" s="6" t="str">
        <f t="shared" si="3104"/>
        <v/>
      </c>
      <c r="K723" s="43"/>
      <c r="L723" s="43"/>
      <c r="M723" s="43"/>
      <c r="N723" s="43"/>
      <c r="O723" s="43"/>
      <c r="P723" s="44" t="str">
        <f t="shared" si="3105"/>
        <v/>
      </c>
      <c r="Q723" s="26"/>
      <c r="R723" s="26"/>
      <c r="S723" s="26"/>
      <c r="T723" s="26"/>
      <c r="U723" s="26"/>
      <c r="V723" s="43"/>
      <c r="W723" s="26"/>
      <c r="X723" s="29"/>
    </row>
    <row r="724" spans="2:24" x14ac:dyDescent="0.2">
      <c r="B724" s="41">
        <v>708</v>
      </c>
      <c r="C724" s="42"/>
      <c r="D724" s="42"/>
      <c r="E724" s="42"/>
      <c r="F724" s="42"/>
      <c r="G724" s="42"/>
      <c r="H724" s="42"/>
      <c r="I724" s="29"/>
      <c r="J724" s="6" t="str">
        <f t="shared" si="3104"/>
        <v/>
      </c>
      <c r="K724" s="43"/>
      <c r="L724" s="43"/>
      <c r="M724" s="43"/>
      <c r="N724" s="43"/>
      <c r="O724" s="43"/>
      <c r="P724" s="44" t="str">
        <f t="shared" si="3105"/>
        <v/>
      </c>
      <c r="Q724" s="26"/>
      <c r="R724" s="26"/>
      <c r="S724" s="26"/>
      <c r="T724" s="26"/>
      <c r="U724" s="26"/>
      <c r="V724" s="43"/>
      <c r="W724" s="26"/>
      <c r="X724" s="29"/>
    </row>
    <row r="725" spans="2:24" x14ac:dyDescent="0.2">
      <c r="B725" s="41">
        <v>709</v>
      </c>
      <c r="C725" s="42"/>
      <c r="D725" s="42"/>
      <c r="E725" s="42"/>
      <c r="F725" s="42"/>
      <c r="G725" s="42"/>
      <c r="H725" s="42"/>
      <c r="I725" s="29"/>
      <c r="J725" s="6" t="str">
        <f t="shared" si="3104"/>
        <v/>
      </c>
      <c r="K725" s="43"/>
      <c r="L725" s="43"/>
      <c r="M725" s="43"/>
      <c r="N725" s="43"/>
      <c r="O725" s="43"/>
      <c r="P725" s="44" t="str">
        <f t="shared" si="3105"/>
        <v/>
      </c>
      <c r="Q725" s="26"/>
      <c r="R725" s="26"/>
      <c r="S725" s="26"/>
      <c r="T725" s="26"/>
      <c r="U725" s="26"/>
      <c r="V725" s="43"/>
      <c r="W725" s="26"/>
      <c r="X725" s="29"/>
    </row>
    <row r="726" spans="2:24" x14ac:dyDescent="0.2">
      <c r="B726" s="41">
        <v>710</v>
      </c>
      <c r="C726" s="42"/>
      <c r="D726" s="42"/>
      <c r="E726" s="42"/>
      <c r="F726" s="42"/>
      <c r="G726" s="42"/>
      <c r="H726" s="42"/>
      <c r="I726" s="29"/>
      <c r="J726" s="6" t="str">
        <f t="shared" si="3104"/>
        <v/>
      </c>
      <c r="K726" s="43"/>
      <c r="L726" s="43"/>
      <c r="M726" s="43"/>
      <c r="N726" s="43"/>
      <c r="O726" s="43"/>
      <c r="P726" s="44" t="str">
        <f t="shared" si="3105"/>
        <v/>
      </c>
      <c r="Q726" s="26"/>
      <c r="R726" s="26"/>
      <c r="S726" s="26"/>
      <c r="T726" s="26"/>
      <c r="U726" s="26"/>
      <c r="V726" s="43"/>
      <c r="W726" s="26"/>
      <c r="X726" s="29"/>
    </row>
    <row r="727" spans="2:24" x14ac:dyDescent="0.2">
      <c r="B727" s="41">
        <v>711</v>
      </c>
      <c r="C727" s="42"/>
      <c r="D727" s="42"/>
      <c r="E727" s="42"/>
      <c r="F727" s="42"/>
      <c r="G727" s="42"/>
      <c r="H727" s="42"/>
      <c r="I727" s="29"/>
      <c r="J727" s="6" t="str">
        <f t="shared" si="3104"/>
        <v/>
      </c>
      <c r="K727" s="43"/>
      <c r="L727" s="43"/>
      <c r="M727" s="43"/>
      <c r="N727" s="43"/>
      <c r="O727" s="43"/>
      <c r="P727" s="44" t="str">
        <f t="shared" si="3105"/>
        <v/>
      </c>
      <c r="Q727" s="26"/>
      <c r="R727" s="26"/>
      <c r="S727" s="26"/>
      <c r="T727" s="26"/>
      <c r="U727" s="26"/>
      <c r="V727" s="43"/>
      <c r="W727" s="26"/>
      <c r="X727" s="29"/>
    </row>
    <row r="728" spans="2:24" x14ac:dyDescent="0.2">
      <c r="B728" s="41">
        <v>712</v>
      </c>
      <c r="C728" s="42"/>
      <c r="D728" s="42"/>
      <c r="E728" s="42"/>
      <c r="F728" s="42"/>
      <c r="G728" s="42"/>
      <c r="H728" s="42"/>
      <c r="I728" s="29"/>
      <c r="J728" s="6" t="str">
        <f t="shared" si="3104"/>
        <v/>
      </c>
      <c r="K728" s="43"/>
      <c r="L728" s="43"/>
      <c r="M728" s="43"/>
      <c r="N728" s="43"/>
      <c r="O728" s="43"/>
      <c r="P728" s="44" t="str">
        <f t="shared" si="3105"/>
        <v/>
      </c>
      <c r="Q728" s="26"/>
      <c r="R728" s="26"/>
      <c r="S728" s="26"/>
      <c r="T728" s="26"/>
      <c r="U728" s="26"/>
      <c r="V728" s="43"/>
      <c r="W728" s="26"/>
      <c r="X728" s="29"/>
    </row>
    <row r="729" spans="2:24" x14ac:dyDescent="0.2">
      <c r="B729" s="41">
        <v>713</v>
      </c>
      <c r="C729" s="42"/>
      <c r="D729" s="42"/>
      <c r="E729" s="42"/>
      <c r="F729" s="42"/>
      <c r="G729" s="42"/>
      <c r="H729" s="42"/>
      <c r="I729" s="29"/>
      <c r="J729" s="6" t="str">
        <f t="shared" ref="J729:J792" si="3106">IFERROR(IF(C729&lt;&gt;"",INDEX($ZL$17:$ZL$27,MATCH($C729,$ZK$17:$ZK$27,0)),""),30)</f>
        <v/>
      </c>
      <c r="K729" s="43"/>
      <c r="L729" s="43"/>
      <c r="M729" s="43"/>
      <c r="N729" s="43"/>
      <c r="O729" s="43"/>
      <c r="P729" s="44" t="str">
        <f t="shared" ref="P729:P792" si="3107">IFERROR(MIN(M729,O729*30/J729),"")</f>
        <v/>
      </c>
      <c r="Q729" s="26"/>
      <c r="R729" s="26"/>
      <c r="S729" s="26"/>
      <c r="T729" s="26"/>
      <c r="U729" s="26"/>
      <c r="V729" s="43"/>
      <c r="W729" s="26"/>
      <c r="X729" s="29"/>
    </row>
    <row r="730" spans="2:24" x14ac:dyDescent="0.2">
      <c r="B730" s="41">
        <v>714</v>
      </c>
      <c r="C730" s="42"/>
      <c r="D730" s="42"/>
      <c r="E730" s="42"/>
      <c r="F730" s="42"/>
      <c r="G730" s="42"/>
      <c r="H730" s="42"/>
      <c r="I730" s="29"/>
      <c r="J730" s="6" t="str">
        <f t="shared" si="3106"/>
        <v/>
      </c>
      <c r="K730" s="43"/>
      <c r="L730" s="43"/>
      <c r="M730" s="43"/>
      <c r="N730" s="43"/>
      <c r="O730" s="43"/>
      <c r="P730" s="44" t="str">
        <f t="shared" si="3107"/>
        <v/>
      </c>
      <c r="Q730" s="26"/>
      <c r="R730" s="26"/>
      <c r="S730" s="26"/>
      <c r="T730" s="26"/>
      <c r="U730" s="26"/>
      <c r="V730" s="43"/>
      <c r="W730" s="26"/>
      <c r="X730" s="29"/>
    </row>
    <row r="731" spans="2:24" x14ac:dyDescent="0.2">
      <c r="B731" s="41">
        <v>715</v>
      </c>
      <c r="C731" s="42"/>
      <c r="D731" s="42"/>
      <c r="E731" s="42"/>
      <c r="F731" s="42"/>
      <c r="G731" s="42"/>
      <c r="H731" s="42"/>
      <c r="I731" s="29"/>
      <c r="J731" s="6" t="str">
        <f t="shared" si="3106"/>
        <v/>
      </c>
      <c r="K731" s="43"/>
      <c r="L731" s="43"/>
      <c r="M731" s="43"/>
      <c r="N731" s="43"/>
      <c r="O731" s="43"/>
      <c r="P731" s="44" t="str">
        <f t="shared" si="3107"/>
        <v/>
      </c>
      <c r="Q731" s="26"/>
      <c r="R731" s="26"/>
      <c r="S731" s="26"/>
      <c r="T731" s="26"/>
      <c r="U731" s="26"/>
      <c r="V731" s="43"/>
      <c r="W731" s="26"/>
      <c r="X731" s="29"/>
    </row>
    <row r="732" spans="2:24" x14ac:dyDescent="0.2">
      <c r="B732" s="41">
        <v>716</v>
      </c>
      <c r="C732" s="42"/>
      <c r="D732" s="42"/>
      <c r="E732" s="42"/>
      <c r="F732" s="42"/>
      <c r="G732" s="42"/>
      <c r="H732" s="42"/>
      <c r="I732" s="29"/>
      <c r="J732" s="6" t="str">
        <f t="shared" si="3106"/>
        <v/>
      </c>
      <c r="K732" s="43"/>
      <c r="L732" s="43"/>
      <c r="M732" s="43"/>
      <c r="N732" s="43"/>
      <c r="O732" s="43"/>
      <c r="P732" s="44" t="str">
        <f t="shared" si="3107"/>
        <v/>
      </c>
      <c r="Q732" s="26"/>
      <c r="R732" s="26"/>
      <c r="S732" s="26"/>
      <c r="T732" s="26"/>
      <c r="U732" s="26"/>
      <c r="V732" s="43"/>
      <c r="W732" s="26"/>
      <c r="X732" s="29"/>
    </row>
    <row r="733" spans="2:24" x14ac:dyDescent="0.2">
      <c r="B733" s="41">
        <v>717</v>
      </c>
      <c r="C733" s="42"/>
      <c r="D733" s="42"/>
      <c r="E733" s="42"/>
      <c r="F733" s="42"/>
      <c r="G733" s="42"/>
      <c r="H733" s="42"/>
      <c r="I733" s="29"/>
      <c r="J733" s="6" t="str">
        <f t="shared" si="3106"/>
        <v/>
      </c>
      <c r="K733" s="43"/>
      <c r="L733" s="43"/>
      <c r="M733" s="43"/>
      <c r="N733" s="43"/>
      <c r="O733" s="43"/>
      <c r="P733" s="44" t="str">
        <f t="shared" si="3107"/>
        <v/>
      </c>
      <c r="Q733" s="26"/>
      <c r="R733" s="26"/>
      <c r="S733" s="26"/>
      <c r="T733" s="26"/>
      <c r="U733" s="26"/>
      <c r="V733" s="43"/>
      <c r="W733" s="26"/>
      <c r="X733" s="29"/>
    </row>
    <row r="734" spans="2:24" x14ac:dyDescent="0.2">
      <c r="B734" s="41">
        <v>718</v>
      </c>
      <c r="C734" s="42"/>
      <c r="D734" s="42"/>
      <c r="E734" s="42"/>
      <c r="F734" s="42"/>
      <c r="G734" s="42"/>
      <c r="H734" s="42"/>
      <c r="I734" s="29"/>
      <c r="J734" s="6" t="str">
        <f t="shared" si="3106"/>
        <v/>
      </c>
      <c r="K734" s="43"/>
      <c r="L734" s="43"/>
      <c r="M734" s="43"/>
      <c r="N734" s="43"/>
      <c r="O734" s="43"/>
      <c r="P734" s="44" t="str">
        <f t="shared" si="3107"/>
        <v/>
      </c>
      <c r="Q734" s="26"/>
      <c r="R734" s="26"/>
      <c r="S734" s="26"/>
      <c r="T734" s="26"/>
      <c r="U734" s="26"/>
      <c r="V734" s="43"/>
      <c r="W734" s="26"/>
      <c r="X734" s="29"/>
    </row>
    <row r="735" spans="2:24" x14ac:dyDescent="0.2">
      <c r="B735" s="41">
        <v>719</v>
      </c>
      <c r="C735" s="42"/>
      <c r="D735" s="42"/>
      <c r="E735" s="42"/>
      <c r="F735" s="42"/>
      <c r="G735" s="42"/>
      <c r="H735" s="42"/>
      <c r="I735" s="29"/>
      <c r="J735" s="6" t="str">
        <f t="shared" si="3106"/>
        <v/>
      </c>
      <c r="K735" s="43"/>
      <c r="L735" s="43"/>
      <c r="M735" s="43"/>
      <c r="N735" s="43"/>
      <c r="O735" s="43"/>
      <c r="P735" s="44" t="str">
        <f t="shared" si="3107"/>
        <v/>
      </c>
      <c r="Q735" s="26"/>
      <c r="R735" s="26"/>
      <c r="S735" s="26"/>
      <c r="T735" s="26"/>
      <c r="U735" s="26"/>
      <c r="V735" s="43"/>
      <c r="W735" s="26"/>
      <c r="X735" s="29"/>
    </row>
    <row r="736" spans="2:24" x14ac:dyDescent="0.2">
      <c r="B736" s="41">
        <v>720</v>
      </c>
      <c r="C736" s="42"/>
      <c r="D736" s="42"/>
      <c r="E736" s="42"/>
      <c r="F736" s="42"/>
      <c r="G736" s="42"/>
      <c r="H736" s="42"/>
      <c r="I736" s="29"/>
      <c r="J736" s="6" t="str">
        <f t="shared" si="3106"/>
        <v/>
      </c>
      <c r="K736" s="43"/>
      <c r="L736" s="43"/>
      <c r="M736" s="43"/>
      <c r="N736" s="43"/>
      <c r="O736" s="43"/>
      <c r="P736" s="44" t="str">
        <f t="shared" si="3107"/>
        <v/>
      </c>
      <c r="Q736" s="26"/>
      <c r="R736" s="26"/>
      <c r="S736" s="26"/>
      <c r="T736" s="26"/>
      <c r="U736" s="26"/>
      <c r="V736" s="43"/>
      <c r="W736" s="26"/>
      <c r="X736" s="29"/>
    </row>
    <row r="737" spans="2:24" x14ac:dyDescent="0.2">
      <c r="B737" s="41">
        <v>721</v>
      </c>
      <c r="C737" s="42"/>
      <c r="D737" s="42"/>
      <c r="E737" s="42"/>
      <c r="F737" s="42"/>
      <c r="G737" s="42"/>
      <c r="H737" s="42"/>
      <c r="I737" s="29"/>
      <c r="J737" s="6" t="str">
        <f t="shared" si="3106"/>
        <v/>
      </c>
      <c r="K737" s="43"/>
      <c r="L737" s="43"/>
      <c r="M737" s="43"/>
      <c r="N737" s="43"/>
      <c r="O737" s="43"/>
      <c r="P737" s="44" t="str">
        <f t="shared" si="3107"/>
        <v/>
      </c>
      <c r="Q737" s="26"/>
      <c r="R737" s="26"/>
      <c r="S737" s="26"/>
      <c r="T737" s="26"/>
      <c r="U737" s="26"/>
      <c r="V737" s="43"/>
      <c r="W737" s="26"/>
      <c r="X737" s="29"/>
    </row>
    <row r="738" spans="2:24" x14ac:dyDescent="0.2">
      <c r="B738" s="41">
        <v>722</v>
      </c>
      <c r="C738" s="42"/>
      <c r="D738" s="42"/>
      <c r="E738" s="42"/>
      <c r="F738" s="42"/>
      <c r="G738" s="42"/>
      <c r="H738" s="42"/>
      <c r="I738" s="29"/>
      <c r="J738" s="6" t="str">
        <f t="shared" si="3106"/>
        <v/>
      </c>
      <c r="K738" s="43"/>
      <c r="L738" s="43"/>
      <c r="M738" s="43"/>
      <c r="N738" s="43"/>
      <c r="O738" s="43"/>
      <c r="P738" s="44" t="str">
        <f t="shared" si="3107"/>
        <v/>
      </c>
      <c r="Q738" s="26"/>
      <c r="R738" s="26"/>
      <c r="S738" s="26"/>
      <c r="T738" s="26"/>
      <c r="U738" s="26"/>
      <c r="V738" s="43"/>
      <c r="W738" s="26"/>
      <c r="X738" s="29"/>
    </row>
    <row r="739" spans="2:24" x14ac:dyDescent="0.2">
      <c r="B739" s="41">
        <v>723</v>
      </c>
      <c r="C739" s="42"/>
      <c r="D739" s="42"/>
      <c r="E739" s="42"/>
      <c r="F739" s="42"/>
      <c r="G739" s="42"/>
      <c r="H739" s="42"/>
      <c r="I739" s="29"/>
      <c r="J739" s="6" t="str">
        <f t="shared" si="3106"/>
        <v/>
      </c>
      <c r="K739" s="43"/>
      <c r="L739" s="43"/>
      <c r="M739" s="43"/>
      <c r="N739" s="43"/>
      <c r="O739" s="43"/>
      <c r="P739" s="44" t="str">
        <f t="shared" si="3107"/>
        <v/>
      </c>
      <c r="Q739" s="26"/>
      <c r="R739" s="26"/>
      <c r="S739" s="26"/>
      <c r="T739" s="26"/>
      <c r="U739" s="26"/>
      <c r="V739" s="43"/>
      <c r="W739" s="26"/>
      <c r="X739" s="29"/>
    </row>
    <row r="740" spans="2:24" x14ac:dyDescent="0.2">
      <c r="B740" s="41">
        <v>724</v>
      </c>
      <c r="C740" s="42"/>
      <c r="D740" s="42"/>
      <c r="E740" s="42"/>
      <c r="F740" s="42"/>
      <c r="G740" s="42"/>
      <c r="H740" s="42"/>
      <c r="I740" s="29"/>
      <c r="J740" s="6" t="str">
        <f t="shared" si="3106"/>
        <v/>
      </c>
      <c r="K740" s="43"/>
      <c r="L740" s="43"/>
      <c r="M740" s="43"/>
      <c r="N740" s="43"/>
      <c r="O740" s="43"/>
      <c r="P740" s="44" t="str">
        <f t="shared" si="3107"/>
        <v/>
      </c>
      <c r="Q740" s="26"/>
      <c r="R740" s="26"/>
      <c r="S740" s="26"/>
      <c r="T740" s="26"/>
      <c r="U740" s="26"/>
      <c r="V740" s="43"/>
      <c r="W740" s="26"/>
      <c r="X740" s="29"/>
    </row>
    <row r="741" spans="2:24" x14ac:dyDescent="0.2">
      <c r="B741" s="41">
        <v>725</v>
      </c>
      <c r="C741" s="42"/>
      <c r="D741" s="42"/>
      <c r="E741" s="42"/>
      <c r="F741" s="42"/>
      <c r="G741" s="42"/>
      <c r="H741" s="42"/>
      <c r="I741" s="29"/>
      <c r="J741" s="6" t="str">
        <f t="shared" si="3106"/>
        <v/>
      </c>
      <c r="K741" s="43"/>
      <c r="L741" s="43"/>
      <c r="M741" s="43"/>
      <c r="N741" s="43"/>
      <c r="O741" s="43"/>
      <c r="P741" s="44" t="str">
        <f t="shared" si="3107"/>
        <v/>
      </c>
      <c r="Q741" s="26"/>
      <c r="R741" s="26"/>
      <c r="S741" s="26"/>
      <c r="T741" s="26"/>
      <c r="U741" s="26"/>
      <c r="V741" s="43"/>
      <c r="W741" s="26"/>
      <c r="X741" s="29"/>
    </row>
    <row r="742" spans="2:24" x14ac:dyDescent="0.2">
      <c r="B742" s="41">
        <v>726</v>
      </c>
      <c r="C742" s="42"/>
      <c r="D742" s="42"/>
      <c r="E742" s="42"/>
      <c r="F742" s="42"/>
      <c r="G742" s="42"/>
      <c r="H742" s="42"/>
      <c r="I742" s="29"/>
      <c r="J742" s="6" t="str">
        <f t="shared" si="3106"/>
        <v/>
      </c>
      <c r="K742" s="43"/>
      <c r="L742" s="43"/>
      <c r="M742" s="43"/>
      <c r="N742" s="43"/>
      <c r="O742" s="43"/>
      <c r="P742" s="44" t="str">
        <f t="shared" si="3107"/>
        <v/>
      </c>
      <c r="Q742" s="26"/>
      <c r="R742" s="26"/>
      <c r="S742" s="26"/>
      <c r="T742" s="26"/>
      <c r="U742" s="26"/>
      <c r="V742" s="43"/>
      <c r="W742" s="26"/>
      <c r="X742" s="29"/>
    </row>
    <row r="743" spans="2:24" x14ac:dyDescent="0.2">
      <c r="B743" s="41">
        <v>727</v>
      </c>
      <c r="C743" s="42"/>
      <c r="D743" s="42"/>
      <c r="E743" s="42"/>
      <c r="F743" s="42"/>
      <c r="G743" s="42"/>
      <c r="H743" s="42"/>
      <c r="I743" s="29"/>
      <c r="J743" s="6" t="str">
        <f t="shared" si="3106"/>
        <v/>
      </c>
      <c r="K743" s="43"/>
      <c r="L743" s="43"/>
      <c r="M743" s="43"/>
      <c r="N743" s="43"/>
      <c r="O743" s="43"/>
      <c r="P743" s="44" t="str">
        <f t="shared" si="3107"/>
        <v/>
      </c>
      <c r="Q743" s="26"/>
      <c r="R743" s="26"/>
      <c r="S743" s="26"/>
      <c r="T743" s="26"/>
      <c r="U743" s="26"/>
      <c r="V743" s="43"/>
      <c r="W743" s="26"/>
      <c r="X743" s="29"/>
    </row>
    <row r="744" spans="2:24" x14ac:dyDescent="0.2">
      <c r="B744" s="41">
        <v>728</v>
      </c>
      <c r="C744" s="42"/>
      <c r="D744" s="42"/>
      <c r="E744" s="42"/>
      <c r="F744" s="42"/>
      <c r="G744" s="42"/>
      <c r="H744" s="42"/>
      <c r="I744" s="29"/>
      <c r="J744" s="6" t="str">
        <f t="shared" si="3106"/>
        <v/>
      </c>
      <c r="K744" s="43"/>
      <c r="L744" s="43"/>
      <c r="M744" s="43"/>
      <c r="N744" s="43"/>
      <c r="O744" s="43"/>
      <c r="P744" s="44" t="str">
        <f t="shared" si="3107"/>
        <v/>
      </c>
      <c r="Q744" s="26"/>
      <c r="R744" s="26"/>
      <c r="S744" s="26"/>
      <c r="T744" s="26"/>
      <c r="U744" s="26"/>
      <c r="V744" s="43"/>
      <c r="W744" s="26"/>
      <c r="X744" s="29"/>
    </row>
    <row r="745" spans="2:24" x14ac:dyDescent="0.2">
      <c r="B745" s="41">
        <v>729</v>
      </c>
      <c r="C745" s="42"/>
      <c r="D745" s="42"/>
      <c r="E745" s="42"/>
      <c r="F745" s="42"/>
      <c r="G745" s="42"/>
      <c r="H745" s="42"/>
      <c r="I745" s="29"/>
      <c r="J745" s="6" t="str">
        <f t="shared" si="3106"/>
        <v/>
      </c>
      <c r="K745" s="43"/>
      <c r="L745" s="43"/>
      <c r="M745" s="43"/>
      <c r="N745" s="43"/>
      <c r="O745" s="43"/>
      <c r="P745" s="44" t="str">
        <f t="shared" si="3107"/>
        <v/>
      </c>
      <c r="Q745" s="26"/>
      <c r="R745" s="26"/>
      <c r="S745" s="26"/>
      <c r="T745" s="26"/>
      <c r="U745" s="26"/>
      <c r="V745" s="43"/>
      <c r="W745" s="26"/>
      <c r="X745" s="29"/>
    </row>
    <row r="746" spans="2:24" x14ac:dyDescent="0.2">
      <c r="B746" s="41">
        <v>730</v>
      </c>
      <c r="C746" s="42"/>
      <c r="D746" s="42"/>
      <c r="E746" s="42"/>
      <c r="F746" s="42"/>
      <c r="G746" s="42"/>
      <c r="H746" s="42"/>
      <c r="I746" s="29"/>
      <c r="J746" s="6" t="str">
        <f t="shared" si="3106"/>
        <v/>
      </c>
      <c r="K746" s="43"/>
      <c r="L746" s="43"/>
      <c r="M746" s="43"/>
      <c r="N746" s="43"/>
      <c r="O746" s="43"/>
      <c r="P746" s="44" t="str">
        <f t="shared" si="3107"/>
        <v/>
      </c>
      <c r="Q746" s="26"/>
      <c r="R746" s="26"/>
      <c r="S746" s="26"/>
      <c r="T746" s="26"/>
      <c r="U746" s="26"/>
      <c r="V746" s="43"/>
      <c r="W746" s="26"/>
      <c r="X746" s="29"/>
    </row>
    <row r="747" spans="2:24" x14ac:dyDescent="0.2">
      <c r="B747" s="41">
        <v>731</v>
      </c>
      <c r="C747" s="42"/>
      <c r="D747" s="42"/>
      <c r="E747" s="42"/>
      <c r="F747" s="42"/>
      <c r="G747" s="42"/>
      <c r="H747" s="42"/>
      <c r="I747" s="29"/>
      <c r="J747" s="6" t="str">
        <f t="shared" si="3106"/>
        <v/>
      </c>
      <c r="K747" s="43"/>
      <c r="L747" s="43"/>
      <c r="M747" s="43"/>
      <c r="N747" s="43"/>
      <c r="O747" s="43"/>
      <c r="P747" s="44" t="str">
        <f t="shared" si="3107"/>
        <v/>
      </c>
      <c r="Q747" s="26"/>
      <c r="R747" s="26"/>
      <c r="S747" s="26"/>
      <c r="T747" s="26"/>
      <c r="U747" s="26"/>
      <c r="V747" s="43"/>
      <c r="W747" s="26"/>
      <c r="X747" s="29"/>
    </row>
    <row r="748" spans="2:24" x14ac:dyDescent="0.2">
      <c r="B748" s="41">
        <v>732</v>
      </c>
      <c r="C748" s="42"/>
      <c r="D748" s="42"/>
      <c r="E748" s="42"/>
      <c r="F748" s="42"/>
      <c r="G748" s="42"/>
      <c r="H748" s="42"/>
      <c r="I748" s="29"/>
      <c r="J748" s="6" t="str">
        <f t="shared" si="3106"/>
        <v/>
      </c>
      <c r="K748" s="43"/>
      <c r="L748" s="43"/>
      <c r="M748" s="43"/>
      <c r="N748" s="43"/>
      <c r="O748" s="43"/>
      <c r="P748" s="44" t="str">
        <f t="shared" si="3107"/>
        <v/>
      </c>
      <c r="Q748" s="26"/>
      <c r="R748" s="26"/>
      <c r="S748" s="26"/>
      <c r="T748" s="26"/>
      <c r="U748" s="26"/>
      <c r="V748" s="43"/>
      <c r="W748" s="26"/>
      <c r="X748" s="29"/>
    </row>
    <row r="749" spans="2:24" x14ac:dyDescent="0.2">
      <c r="B749" s="41">
        <v>733</v>
      </c>
      <c r="C749" s="42"/>
      <c r="D749" s="42"/>
      <c r="E749" s="42"/>
      <c r="F749" s="42"/>
      <c r="G749" s="42"/>
      <c r="H749" s="42"/>
      <c r="I749" s="29"/>
      <c r="J749" s="6" t="str">
        <f t="shared" si="3106"/>
        <v/>
      </c>
      <c r="K749" s="43"/>
      <c r="L749" s="43"/>
      <c r="M749" s="43"/>
      <c r="N749" s="43"/>
      <c r="O749" s="43"/>
      <c r="P749" s="44" t="str">
        <f t="shared" si="3107"/>
        <v/>
      </c>
      <c r="Q749" s="26"/>
      <c r="R749" s="26"/>
      <c r="S749" s="26"/>
      <c r="T749" s="26"/>
      <c r="U749" s="26"/>
      <c r="V749" s="43"/>
      <c r="W749" s="26"/>
      <c r="X749" s="29"/>
    </row>
    <row r="750" spans="2:24" x14ac:dyDescent="0.2">
      <c r="B750" s="41">
        <v>734</v>
      </c>
      <c r="C750" s="42"/>
      <c r="D750" s="42"/>
      <c r="E750" s="42"/>
      <c r="F750" s="42"/>
      <c r="G750" s="42"/>
      <c r="H750" s="42"/>
      <c r="I750" s="29"/>
      <c r="J750" s="6" t="str">
        <f t="shared" si="3106"/>
        <v/>
      </c>
      <c r="K750" s="43"/>
      <c r="L750" s="43"/>
      <c r="M750" s="43"/>
      <c r="N750" s="43"/>
      <c r="O750" s="43"/>
      <c r="P750" s="44" t="str">
        <f t="shared" si="3107"/>
        <v/>
      </c>
      <c r="Q750" s="26"/>
      <c r="R750" s="26"/>
      <c r="S750" s="26"/>
      <c r="T750" s="26"/>
      <c r="U750" s="26"/>
      <c r="V750" s="43"/>
      <c r="W750" s="26"/>
      <c r="X750" s="29"/>
    </row>
    <row r="751" spans="2:24" x14ac:dyDescent="0.2">
      <c r="B751" s="41">
        <v>735</v>
      </c>
      <c r="C751" s="42"/>
      <c r="D751" s="42"/>
      <c r="E751" s="42"/>
      <c r="F751" s="42"/>
      <c r="G751" s="42"/>
      <c r="H751" s="42"/>
      <c r="I751" s="29"/>
      <c r="J751" s="6" t="str">
        <f t="shared" si="3106"/>
        <v/>
      </c>
      <c r="K751" s="43"/>
      <c r="L751" s="43"/>
      <c r="M751" s="43"/>
      <c r="N751" s="43"/>
      <c r="O751" s="43"/>
      <c r="P751" s="44" t="str">
        <f t="shared" si="3107"/>
        <v/>
      </c>
      <c r="Q751" s="26"/>
      <c r="R751" s="26"/>
      <c r="S751" s="26"/>
      <c r="T751" s="26"/>
      <c r="U751" s="26"/>
      <c r="V751" s="43"/>
      <c r="W751" s="26"/>
      <c r="X751" s="29"/>
    </row>
    <row r="752" spans="2:24" x14ac:dyDescent="0.2">
      <c r="B752" s="41">
        <v>736</v>
      </c>
      <c r="C752" s="42"/>
      <c r="D752" s="42"/>
      <c r="E752" s="42"/>
      <c r="F752" s="42"/>
      <c r="G752" s="42"/>
      <c r="H752" s="42"/>
      <c r="I752" s="29"/>
      <c r="J752" s="6" t="str">
        <f t="shared" si="3106"/>
        <v/>
      </c>
      <c r="K752" s="43"/>
      <c r="L752" s="43"/>
      <c r="M752" s="43"/>
      <c r="N752" s="43"/>
      <c r="O752" s="43"/>
      <c r="P752" s="44" t="str">
        <f t="shared" si="3107"/>
        <v/>
      </c>
      <c r="Q752" s="26"/>
      <c r="R752" s="26"/>
      <c r="S752" s="26"/>
      <c r="T752" s="26"/>
      <c r="U752" s="26"/>
      <c r="V752" s="43"/>
      <c r="W752" s="26"/>
      <c r="X752" s="29"/>
    </row>
    <row r="753" spans="2:24" x14ac:dyDescent="0.2">
      <c r="B753" s="41">
        <v>737</v>
      </c>
      <c r="C753" s="42"/>
      <c r="D753" s="42"/>
      <c r="E753" s="42"/>
      <c r="F753" s="42"/>
      <c r="G753" s="42"/>
      <c r="H753" s="42"/>
      <c r="I753" s="29"/>
      <c r="J753" s="6" t="str">
        <f t="shared" si="3106"/>
        <v/>
      </c>
      <c r="K753" s="43"/>
      <c r="L753" s="43"/>
      <c r="M753" s="43"/>
      <c r="N753" s="43"/>
      <c r="O753" s="43"/>
      <c r="P753" s="44" t="str">
        <f t="shared" si="3107"/>
        <v/>
      </c>
      <c r="Q753" s="26"/>
      <c r="R753" s="26"/>
      <c r="S753" s="26"/>
      <c r="T753" s="26"/>
      <c r="U753" s="26"/>
      <c r="V753" s="43"/>
      <c r="W753" s="26"/>
      <c r="X753" s="29"/>
    </row>
    <row r="754" spans="2:24" x14ac:dyDescent="0.2">
      <c r="B754" s="41">
        <v>738</v>
      </c>
      <c r="C754" s="42"/>
      <c r="D754" s="42"/>
      <c r="E754" s="42"/>
      <c r="F754" s="42"/>
      <c r="G754" s="42"/>
      <c r="H754" s="42"/>
      <c r="I754" s="29"/>
      <c r="J754" s="6" t="str">
        <f t="shared" si="3106"/>
        <v/>
      </c>
      <c r="K754" s="43"/>
      <c r="L754" s="43"/>
      <c r="M754" s="43"/>
      <c r="N754" s="43"/>
      <c r="O754" s="43"/>
      <c r="P754" s="44" t="str">
        <f t="shared" si="3107"/>
        <v/>
      </c>
      <c r="Q754" s="26"/>
      <c r="R754" s="26"/>
      <c r="S754" s="26"/>
      <c r="T754" s="26"/>
      <c r="U754" s="26"/>
      <c r="V754" s="43"/>
      <c r="W754" s="26"/>
      <c r="X754" s="29"/>
    </row>
    <row r="755" spans="2:24" x14ac:dyDescent="0.2">
      <c r="B755" s="41">
        <v>739</v>
      </c>
      <c r="C755" s="42"/>
      <c r="D755" s="42"/>
      <c r="E755" s="42"/>
      <c r="F755" s="42"/>
      <c r="G755" s="42"/>
      <c r="H755" s="42"/>
      <c r="I755" s="29"/>
      <c r="J755" s="6" t="str">
        <f t="shared" si="3106"/>
        <v/>
      </c>
      <c r="K755" s="43"/>
      <c r="L755" s="43"/>
      <c r="M755" s="43"/>
      <c r="N755" s="43"/>
      <c r="O755" s="43"/>
      <c r="P755" s="44" t="str">
        <f t="shared" si="3107"/>
        <v/>
      </c>
      <c r="Q755" s="26"/>
      <c r="R755" s="26"/>
      <c r="S755" s="26"/>
      <c r="T755" s="26"/>
      <c r="U755" s="26"/>
      <c r="V755" s="43"/>
      <c r="W755" s="26"/>
      <c r="X755" s="29"/>
    </row>
    <row r="756" spans="2:24" x14ac:dyDescent="0.2">
      <c r="B756" s="41">
        <v>740</v>
      </c>
      <c r="C756" s="42"/>
      <c r="D756" s="42"/>
      <c r="E756" s="42"/>
      <c r="F756" s="42"/>
      <c r="G756" s="42"/>
      <c r="H756" s="42"/>
      <c r="I756" s="29"/>
      <c r="J756" s="6" t="str">
        <f t="shared" si="3106"/>
        <v/>
      </c>
      <c r="K756" s="43"/>
      <c r="L756" s="43"/>
      <c r="M756" s="43"/>
      <c r="N756" s="43"/>
      <c r="O756" s="43"/>
      <c r="P756" s="44" t="str">
        <f t="shared" si="3107"/>
        <v/>
      </c>
      <c r="Q756" s="26"/>
      <c r="R756" s="26"/>
      <c r="S756" s="26"/>
      <c r="T756" s="26"/>
      <c r="U756" s="26"/>
      <c r="V756" s="43"/>
      <c r="W756" s="26"/>
      <c r="X756" s="29"/>
    </row>
    <row r="757" spans="2:24" x14ac:dyDescent="0.2">
      <c r="B757" s="41">
        <v>741</v>
      </c>
      <c r="C757" s="42"/>
      <c r="D757" s="42"/>
      <c r="E757" s="42"/>
      <c r="F757" s="42"/>
      <c r="G757" s="42"/>
      <c r="H757" s="42"/>
      <c r="I757" s="29"/>
      <c r="J757" s="6" t="str">
        <f t="shared" si="3106"/>
        <v/>
      </c>
      <c r="K757" s="43"/>
      <c r="L757" s="43"/>
      <c r="M757" s="43"/>
      <c r="N757" s="43"/>
      <c r="O757" s="43"/>
      <c r="P757" s="44" t="str">
        <f t="shared" si="3107"/>
        <v/>
      </c>
      <c r="Q757" s="26"/>
      <c r="R757" s="26"/>
      <c r="S757" s="26"/>
      <c r="T757" s="26"/>
      <c r="U757" s="26"/>
      <c r="V757" s="43"/>
      <c r="W757" s="26"/>
      <c r="X757" s="29"/>
    </row>
    <row r="758" spans="2:24" x14ac:dyDescent="0.2">
      <c r="B758" s="41">
        <v>742</v>
      </c>
      <c r="C758" s="42"/>
      <c r="D758" s="42"/>
      <c r="E758" s="42"/>
      <c r="F758" s="42"/>
      <c r="G758" s="42"/>
      <c r="H758" s="42"/>
      <c r="I758" s="29"/>
      <c r="J758" s="6" t="str">
        <f t="shared" si="3106"/>
        <v/>
      </c>
      <c r="K758" s="43"/>
      <c r="L758" s="43"/>
      <c r="M758" s="43"/>
      <c r="N758" s="43"/>
      <c r="O758" s="43"/>
      <c r="P758" s="44" t="str">
        <f t="shared" si="3107"/>
        <v/>
      </c>
      <c r="Q758" s="26"/>
      <c r="R758" s="26"/>
      <c r="S758" s="26"/>
      <c r="T758" s="26"/>
      <c r="U758" s="26"/>
      <c r="V758" s="43"/>
      <c r="W758" s="26"/>
      <c r="X758" s="29"/>
    </row>
    <row r="759" spans="2:24" x14ac:dyDescent="0.2">
      <c r="B759" s="41">
        <v>743</v>
      </c>
      <c r="C759" s="42"/>
      <c r="D759" s="42"/>
      <c r="E759" s="42"/>
      <c r="F759" s="42"/>
      <c r="G759" s="42"/>
      <c r="H759" s="42"/>
      <c r="I759" s="29"/>
      <c r="J759" s="6" t="str">
        <f t="shared" si="3106"/>
        <v/>
      </c>
      <c r="K759" s="43"/>
      <c r="L759" s="43"/>
      <c r="M759" s="43"/>
      <c r="N759" s="43"/>
      <c r="O759" s="43"/>
      <c r="P759" s="44" t="str">
        <f t="shared" si="3107"/>
        <v/>
      </c>
      <c r="Q759" s="26"/>
      <c r="R759" s="26"/>
      <c r="S759" s="26"/>
      <c r="T759" s="26"/>
      <c r="U759" s="26"/>
      <c r="V759" s="43"/>
      <c r="W759" s="26"/>
      <c r="X759" s="29"/>
    </row>
    <row r="760" spans="2:24" x14ac:dyDescent="0.2">
      <c r="B760" s="41">
        <v>744</v>
      </c>
      <c r="C760" s="42"/>
      <c r="D760" s="42"/>
      <c r="E760" s="42"/>
      <c r="F760" s="42"/>
      <c r="G760" s="42"/>
      <c r="H760" s="42"/>
      <c r="I760" s="29"/>
      <c r="J760" s="6" t="str">
        <f t="shared" si="3106"/>
        <v/>
      </c>
      <c r="K760" s="43"/>
      <c r="L760" s="43"/>
      <c r="M760" s="43"/>
      <c r="N760" s="43"/>
      <c r="O760" s="43"/>
      <c r="P760" s="44" t="str">
        <f t="shared" si="3107"/>
        <v/>
      </c>
      <c r="Q760" s="26"/>
      <c r="R760" s="26"/>
      <c r="S760" s="26"/>
      <c r="T760" s="26"/>
      <c r="U760" s="26"/>
      <c r="V760" s="43"/>
      <c r="W760" s="26"/>
      <c r="X760" s="29"/>
    </row>
    <row r="761" spans="2:24" x14ac:dyDescent="0.2">
      <c r="B761" s="41">
        <v>745</v>
      </c>
      <c r="C761" s="42"/>
      <c r="D761" s="42"/>
      <c r="E761" s="42"/>
      <c r="F761" s="42"/>
      <c r="G761" s="42"/>
      <c r="H761" s="42"/>
      <c r="I761" s="29"/>
      <c r="J761" s="6" t="str">
        <f t="shared" si="3106"/>
        <v/>
      </c>
      <c r="K761" s="43"/>
      <c r="L761" s="43"/>
      <c r="M761" s="43"/>
      <c r="N761" s="43"/>
      <c r="O761" s="43"/>
      <c r="P761" s="44" t="str">
        <f t="shared" si="3107"/>
        <v/>
      </c>
      <c r="Q761" s="26"/>
      <c r="R761" s="26"/>
      <c r="S761" s="26"/>
      <c r="T761" s="26"/>
      <c r="U761" s="26"/>
      <c r="V761" s="43"/>
      <c r="W761" s="26"/>
      <c r="X761" s="29"/>
    </row>
    <row r="762" spans="2:24" x14ac:dyDescent="0.2">
      <c r="B762" s="41">
        <v>746</v>
      </c>
      <c r="C762" s="42"/>
      <c r="D762" s="42"/>
      <c r="E762" s="42"/>
      <c r="F762" s="42"/>
      <c r="G762" s="42"/>
      <c r="H762" s="42"/>
      <c r="I762" s="29"/>
      <c r="J762" s="6" t="str">
        <f t="shared" si="3106"/>
        <v/>
      </c>
      <c r="K762" s="43"/>
      <c r="L762" s="43"/>
      <c r="M762" s="43"/>
      <c r="N762" s="43"/>
      <c r="O762" s="43"/>
      <c r="P762" s="44" t="str">
        <f t="shared" si="3107"/>
        <v/>
      </c>
      <c r="Q762" s="26"/>
      <c r="R762" s="26"/>
      <c r="S762" s="26"/>
      <c r="T762" s="26"/>
      <c r="U762" s="26"/>
      <c r="V762" s="43"/>
      <c r="W762" s="26"/>
      <c r="X762" s="29"/>
    </row>
    <row r="763" spans="2:24" x14ac:dyDescent="0.2">
      <c r="B763" s="41">
        <v>747</v>
      </c>
      <c r="C763" s="42"/>
      <c r="D763" s="42"/>
      <c r="E763" s="42"/>
      <c r="F763" s="42"/>
      <c r="G763" s="42"/>
      <c r="H763" s="42"/>
      <c r="I763" s="29"/>
      <c r="J763" s="6" t="str">
        <f t="shared" si="3106"/>
        <v/>
      </c>
      <c r="K763" s="43"/>
      <c r="L763" s="43"/>
      <c r="M763" s="43"/>
      <c r="N763" s="43"/>
      <c r="O763" s="43"/>
      <c r="P763" s="44" t="str">
        <f t="shared" si="3107"/>
        <v/>
      </c>
      <c r="Q763" s="26"/>
      <c r="R763" s="26"/>
      <c r="S763" s="26"/>
      <c r="T763" s="26"/>
      <c r="U763" s="26"/>
      <c r="V763" s="43"/>
      <c r="W763" s="26"/>
      <c r="X763" s="29"/>
    </row>
    <row r="764" spans="2:24" x14ac:dyDescent="0.2">
      <c r="B764" s="41">
        <v>748</v>
      </c>
      <c r="C764" s="42"/>
      <c r="D764" s="42"/>
      <c r="E764" s="42"/>
      <c r="F764" s="42"/>
      <c r="G764" s="42"/>
      <c r="H764" s="42"/>
      <c r="I764" s="29"/>
      <c r="J764" s="6" t="str">
        <f t="shared" si="3106"/>
        <v/>
      </c>
      <c r="K764" s="43"/>
      <c r="L764" s="43"/>
      <c r="M764" s="43"/>
      <c r="N764" s="43"/>
      <c r="O764" s="43"/>
      <c r="P764" s="44" t="str">
        <f t="shared" si="3107"/>
        <v/>
      </c>
      <c r="Q764" s="26"/>
      <c r="R764" s="26"/>
      <c r="S764" s="26"/>
      <c r="T764" s="26"/>
      <c r="U764" s="26"/>
      <c r="V764" s="43"/>
      <c r="W764" s="26"/>
      <c r="X764" s="29"/>
    </row>
    <row r="765" spans="2:24" x14ac:dyDescent="0.2">
      <c r="B765" s="41">
        <v>749</v>
      </c>
      <c r="C765" s="42"/>
      <c r="D765" s="42"/>
      <c r="E765" s="42"/>
      <c r="F765" s="42"/>
      <c r="G765" s="42"/>
      <c r="H765" s="42"/>
      <c r="I765" s="29"/>
      <c r="J765" s="6" t="str">
        <f t="shared" si="3106"/>
        <v/>
      </c>
      <c r="K765" s="43"/>
      <c r="L765" s="43"/>
      <c r="M765" s="43"/>
      <c r="N765" s="43"/>
      <c r="O765" s="43"/>
      <c r="P765" s="44" t="str">
        <f t="shared" si="3107"/>
        <v/>
      </c>
      <c r="Q765" s="26"/>
      <c r="R765" s="26"/>
      <c r="S765" s="26"/>
      <c r="T765" s="26"/>
      <c r="U765" s="26"/>
      <c r="V765" s="43"/>
      <c r="W765" s="26"/>
      <c r="X765" s="29"/>
    </row>
    <row r="766" spans="2:24" x14ac:dyDescent="0.2">
      <c r="B766" s="41">
        <v>750</v>
      </c>
      <c r="C766" s="42"/>
      <c r="D766" s="42"/>
      <c r="E766" s="42"/>
      <c r="F766" s="42"/>
      <c r="G766" s="42"/>
      <c r="H766" s="42"/>
      <c r="I766" s="29"/>
      <c r="J766" s="6" t="str">
        <f t="shared" si="3106"/>
        <v/>
      </c>
      <c r="K766" s="43"/>
      <c r="L766" s="43"/>
      <c r="M766" s="43"/>
      <c r="N766" s="43"/>
      <c r="O766" s="43"/>
      <c r="P766" s="44" t="str">
        <f t="shared" si="3107"/>
        <v/>
      </c>
      <c r="Q766" s="26"/>
      <c r="R766" s="26"/>
      <c r="S766" s="26"/>
      <c r="T766" s="26"/>
      <c r="U766" s="26"/>
      <c r="V766" s="43"/>
      <c r="W766" s="26"/>
      <c r="X766" s="29"/>
    </row>
    <row r="767" spans="2:24" x14ac:dyDescent="0.2">
      <c r="B767" s="41">
        <v>751</v>
      </c>
      <c r="C767" s="42"/>
      <c r="D767" s="42"/>
      <c r="E767" s="42"/>
      <c r="F767" s="42"/>
      <c r="G767" s="42"/>
      <c r="H767" s="42"/>
      <c r="I767" s="29"/>
      <c r="J767" s="6" t="str">
        <f t="shared" si="3106"/>
        <v/>
      </c>
      <c r="K767" s="43"/>
      <c r="L767" s="43"/>
      <c r="M767" s="43"/>
      <c r="N767" s="43"/>
      <c r="O767" s="43"/>
      <c r="P767" s="44" t="str">
        <f t="shared" si="3107"/>
        <v/>
      </c>
      <c r="Q767" s="26"/>
      <c r="R767" s="26"/>
      <c r="S767" s="26"/>
      <c r="T767" s="26"/>
      <c r="U767" s="26"/>
      <c r="V767" s="43"/>
      <c r="W767" s="26"/>
      <c r="X767" s="29"/>
    </row>
    <row r="768" spans="2:24" x14ac:dyDescent="0.2">
      <c r="B768" s="41">
        <v>752</v>
      </c>
      <c r="C768" s="42"/>
      <c r="D768" s="42"/>
      <c r="E768" s="42"/>
      <c r="F768" s="42"/>
      <c r="G768" s="42"/>
      <c r="H768" s="42"/>
      <c r="I768" s="29"/>
      <c r="J768" s="6" t="str">
        <f t="shared" si="3106"/>
        <v/>
      </c>
      <c r="K768" s="43"/>
      <c r="L768" s="43"/>
      <c r="M768" s="43"/>
      <c r="N768" s="43"/>
      <c r="O768" s="43"/>
      <c r="P768" s="44" t="str">
        <f t="shared" si="3107"/>
        <v/>
      </c>
      <c r="Q768" s="26"/>
      <c r="R768" s="26"/>
      <c r="S768" s="26"/>
      <c r="T768" s="26"/>
      <c r="U768" s="26"/>
      <c r="V768" s="43"/>
      <c r="W768" s="26"/>
      <c r="X768" s="29"/>
    </row>
    <row r="769" spans="2:24" x14ac:dyDescent="0.2">
      <c r="B769" s="41">
        <v>753</v>
      </c>
      <c r="C769" s="42"/>
      <c r="D769" s="42"/>
      <c r="E769" s="42"/>
      <c r="F769" s="42"/>
      <c r="G769" s="42"/>
      <c r="H769" s="42"/>
      <c r="I769" s="29"/>
      <c r="J769" s="6" t="str">
        <f t="shared" si="3106"/>
        <v/>
      </c>
      <c r="K769" s="43"/>
      <c r="L769" s="43"/>
      <c r="M769" s="43"/>
      <c r="N769" s="43"/>
      <c r="O769" s="43"/>
      <c r="P769" s="44" t="str">
        <f t="shared" si="3107"/>
        <v/>
      </c>
      <c r="Q769" s="26"/>
      <c r="R769" s="26"/>
      <c r="S769" s="26"/>
      <c r="T769" s="26"/>
      <c r="U769" s="26"/>
      <c r="V769" s="43"/>
      <c r="W769" s="26"/>
      <c r="X769" s="29"/>
    </row>
    <row r="770" spans="2:24" x14ac:dyDescent="0.2">
      <c r="B770" s="41">
        <v>754</v>
      </c>
      <c r="C770" s="42"/>
      <c r="D770" s="42"/>
      <c r="E770" s="42"/>
      <c r="F770" s="42"/>
      <c r="G770" s="42"/>
      <c r="H770" s="42"/>
      <c r="I770" s="29"/>
      <c r="J770" s="6" t="str">
        <f t="shared" si="3106"/>
        <v/>
      </c>
      <c r="K770" s="43"/>
      <c r="L770" s="43"/>
      <c r="M770" s="43"/>
      <c r="N770" s="43"/>
      <c r="O770" s="43"/>
      <c r="P770" s="44" t="str">
        <f t="shared" si="3107"/>
        <v/>
      </c>
      <c r="Q770" s="26"/>
      <c r="R770" s="26"/>
      <c r="S770" s="26"/>
      <c r="T770" s="26"/>
      <c r="U770" s="26"/>
      <c r="V770" s="43"/>
      <c r="W770" s="26"/>
      <c r="X770" s="29"/>
    </row>
    <row r="771" spans="2:24" x14ac:dyDescent="0.2">
      <c r="B771" s="41">
        <v>755</v>
      </c>
      <c r="C771" s="42"/>
      <c r="D771" s="42"/>
      <c r="E771" s="42"/>
      <c r="F771" s="42"/>
      <c r="G771" s="42"/>
      <c r="H771" s="42"/>
      <c r="I771" s="29"/>
      <c r="J771" s="6" t="str">
        <f t="shared" si="3106"/>
        <v/>
      </c>
      <c r="K771" s="43"/>
      <c r="L771" s="43"/>
      <c r="M771" s="43"/>
      <c r="N771" s="43"/>
      <c r="O771" s="43"/>
      <c r="P771" s="44" t="str">
        <f t="shared" si="3107"/>
        <v/>
      </c>
      <c r="Q771" s="26"/>
      <c r="R771" s="26"/>
      <c r="S771" s="26"/>
      <c r="T771" s="26"/>
      <c r="U771" s="26"/>
      <c r="V771" s="43"/>
      <c r="W771" s="26"/>
      <c r="X771" s="29"/>
    </row>
    <row r="772" spans="2:24" x14ac:dyDescent="0.2">
      <c r="B772" s="41">
        <v>756</v>
      </c>
      <c r="C772" s="42"/>
      <c r="D772" s="42"/>
      <c r="E772" s="42"/>
      <c r="F772" s="42"/>
      <c r="G772" s="42"/>
      <c r="H772" s="42"/>
      <c r="I772" s="29"/>
      <c r="J772" s="6" t="str">
        <f t="shared" si="3106"/>
        <v/>
      </c>
      <c r="K772" s="43"/>
      <c r="L772" s="43"/>
      <c r="M772" s="43"/>
      <c r="N772" s="43"/>
      <c r="O772" s="43"/>
      <c r="P772" s="44" t="str">
        <f t="shared" si="3107"/>
        <v/>
      </c>
      <c r="Q772" s="26"/>
      <c r="R772" s="26"/>
      <c r="S772" s="26"/>
      <c r="T772" s="26"/>
      <c r="U772" s="26"/>
      <c r="V772" s="43"/>
      <c r="W772" s="26"/>
      <c r="X772" s="29"/>
    </row>
    <row r="773" spans="2:24" x14ac:dyDescent="0.2">
      <c r="B773" s="41">
        <v>757</v>
      </c>
      <c r="C773" s="42"/>
      <c r="D773" s="42"/>
      <c r="E773" s="42"/>
      <c r="F773" s="42"/>
      <c r="G773" s="42"/>
      <c r="H773" s="42"/>
      <c r="I773" s="29"/>
      <c r="J773" s="6" t="str">
        <f t="shared" si="3106"/>
        <v/>
      </c>
      <c r="K773" s="43"/>
      <c r="L773" s="43"/>
      <c r="M773" s="43"/>
      <c r="N773" s="43"/>
      <c r="O773" s="43"/>
      <c r="P773" s="44" t="str">
        <f t="shared" si="3107"/>
        <v/>
      </c>
      <c r="Q773" s="26"/>
      <c r="R773" s="26"/>
      <c r="S773" s="26"/>
      <c r="T773" s="26"/>
      <c r="U773" s="26"/>
      <c r="V773" s="43"/>
      <c r="W773" s="26"/>
      <c r="X773" s="29"/>
    </row>
    <row r="774" spans="2:24" x14ac:dyDescent="0.2">
      <c r="B774" s="41">
        <v>758</v>
      </c>
      <c r="C774" s="42"/>
      <c r="D774" s="42"/>
      <c r="E774" s="42"/>
      <c r="F774" s="42"/>
      <c r="G774" s="42"/>
      <c r="H774" s="42"/>
      <c r="I774" s="29"/>
      <c r="J774" s="6" t="str">
        <f t="shared" si="3106"/>
        <v/>
      </c>
      <c r="K774" s="43"/>
      <c r="L774" s="43"/>
      <c r="M774" s="43"/>
      <c r="N774" s="43"/>
      <c r="O774" s="43"/>
      <c r="P774" s="44" t="str">
        <f t="shared" si="3107"/>
        <v/>
      </c>
      <c r="Q774" s="26"/>
      <c r="R774" s="26"/>
      <c r="S774" s="26"/>
      <c r="T774" s="26"/>
      <c r="U774" s="26"/>
      <c r="V774" s="43"/>
      <c r="W774" s="26"/>
      <c r="X774" s="29"/>
    </row>
    <row r="775" spans="2:24" x14ac:dyDescent="0.2">
      <c r="B775" s="41">
        <v>759</v>
      </c>
      <c r="C775" s="42"/>
      <c r="D775" s="42"/>
      <c r="E775" s="42"/>
      <c r="F775" s="42"/>
      <c r="G775" s="42"/>
      <c r="H775" s="42"/>
      <c r="I775" s="29"/>
      <c r="J775" s="6" t="str">
        <f t="shared" si="3106"/>
        <v/>
      </c>
      <c r="K775" s="43"/>
      <c r="L775" s="43"/>
      <c r="M775" s="43"/>
      <c r="N775" s="43"/>
      <c r="O775" s="43"/>
      <c r="P775" s="44" t="str">
        <f t="shared" si="3107"/>
        <v/>
      </c>
      <c r="Q775" s="26"/>
      <c r="R775" s="26"/>
      <c r="S775" s="26"/>
      <c r="T775" s="26"/>
      <c r="U775" s="26"/>
      <c r="V775" s="43"/>
      <c r="W775" s="26"/>
      <c r="X775" s="29"/>
    </row>
    <row r="776" spans="2:24" x14ac:dyDescent="0.2">
      <c r="B776" s="41">
        <v>760</v>
      </c>
      <c r="C776" s="42"/>
      <c r="D776" s="42"/>
      <c r="E776" s="42"/>
      <c r="F776" s="42"/>
      <c r="G776" s="42"/>
      <c r="H776" s="42"/>
      <c r="I776" s="29"/>
      <c r="J776" s="6" t="str">
        <f t="shared" si="3106"/>
        <v/>
      </c>
      <c r="K776" s="43"/>
      <c r="L776" s="43"/>
      <c r="M776" s="43"/>
      <c r="N776" s="43"/>
      <c r="O776" s="43"/>
      <c r="P776" s="44" t="str">
        <f t="shared" si="3107"/>
        <v/>
      </c>
      <c r="Q776" s="26"/>
      <c r="R776" s="26"/>
      <c r="S776" s="26"/>
      <c r="T776" s="26"/>
      <c r="U776" s="26"/>
      <c r="V776" s="43"/>
      <c r="W776" s="26"/>
      <c r="X776" s="29"/>
    </row>
    <row r="777" spans="2:24" x14ac:dyDescent="0.2">
      <c r="B777" s="41">
        <v>761</v>
      </c>
      <c r="C777" s="42"/>
      <c r="D777" s="42"/>
      <c r="E777" s="42"/>
      <c r="F777" s="42"/>
      <c r="G777" s="42"/>
      <c r="H777" s="42"/>
      <c r="I777" s="29"/>
      <c r="J777" s="6" t="str">
        <f t="shared" si="3106"/>
        <v/>
      </c>
      <c r="K777" s="43"/>
      <c r="L777" s="43"/>
      <c r="M777" s="43"/>
      <c r="N777" s="43"/>
      <c r="O777" s="43"/>
      <c r="P777" s="44" t="str">
        <f t="shared" si="3107"/>
        <v/>
      </c>
      <c r="Q777" s="26"/>
      <c r="R777" s="26"/>
      <c r="S777" s="26"/>
      <c r="T777" s="26"/>
      <c r="U777" s="26"/>
      <c r="V777" s="43"/>
      <c r="W777" s="26"/>
      <c r="X777" s="29"/>
    </row>
    <row r="778" spans="2:24" x14ac:dyDescent="0.2">
      <c r="B778" s="41">
        <v>762</v>
      </c>
      <c r="C778" s="42"/>
      <c r="D778" s="42"/>
      <c r="E778" s="42"/>
      <c r="F778" s="42"/>
      <c r="G778" s="42"/>
      <c r="H778" s="42"/>
      <c r="I778" s="29"/>
      <c r="J778" s="6" t="str">
        <f t="shared" si="3106"/>
        <v/>
      </c>
      <c r="K778" s="43"/>
      <c r="L778" s="43"/>
      <c r="M778" s="43"/>
      <c r="N778" s="43"/>
      <c r="O778" s="43"/>
      <c r="P778" s="44" t="str">
        <f t="shared" si="3107"/>
        <v/>
      </c>
      <c r="Q778" s="26"/>
      <c r="R778" s="26"/>
      <c r="S778" s="26"/>
      <c r="T778" s="26"/>
      <c r="U778" s="26"/>
      <c r="V778" s="43"/>
      <c r="W778" s="26"/>
      <c r="X778" s="29"/>
    </row>
    <row r="779" spans="2:24" x14ac:dyDescent="0.2">
      <c r="B779" s="41">
        <v>763</v>
      </c>
      <c r="C779" s="42"/>
      <c r="D779" s="42"/>
      <c r="E779" s="42"/>
      <c r="F779" s="42"/>
      <c r="G779" s="42"/>
      <c r="H779" s="42"/>
      <c r="I779" s="29"/>
      <c r="J779" s="6" t="str">
        <f t="shared" si="3106"/>
        <v/>
      </c>
      <c r="K779" s="43"/>
      <c r="L779" s="43"/>
      <c r="M779" s="43"/>
      <c r="N779" s="43"/>
      <c r="O779" s="43"/>
      <c r="P779" s="44" t="str">
        <f t="shared" si="3107"/>
        <v/>
      </c>
      <c r="Q779" s="26"/>
      <c r="R779" s="26"/>
      <c r="S779" s="26"/>
      <c r="T779" s="26"/>
      <c r="U779" s="26"/>
      <c r="V779" s="43"/>
      <c r="W779" s="26"/>
      <c r="X779" s="29"/>
    </row>
    <row r="780" spans="2:24" x14ac:dyDescent="0.2">
      <c r="B780" s="41">
        <v>764</v>
      </c>
      <c r="C780" s="42"/>
      <c r="D780" s="42"/>
      <c r="E780" s="42"/>
      <c r="F780" s="42"/>
      <c r="G780" s="42"/>
      <c r="H780" s="42"/>
      <c r="I780" s="29"/>
      <c r="J780" s="6" t="str">
        <f t="shared" si="3106"/>
        <v/>
      </c>
      <c r="K780" s="43"/>
      <c r="L780" s="43"/>
      <c r="M780" s="43"/>
      <c r="N780" s="43"/>
      <c r="O780" s="43"/>
      <c r="P780" s="44" t="str">
        <f t="shared" si="3107"/>
        <v/>
      </c>
      <c r="Q780" s="26"/>
      <c r="R780" s="26"/>
      <c r="S780" s="26"/>
      <c r="T780" s="26"/>
      <c r="U780" s="26"/>
      <c r="V780" s="43"/>
      <c r="W780" s="26"/>
      <c r="X780" s="29"/>
    </row>
    <row r="781" spans="2:24" x14ac:dyDescent="0.2">
      <c r="B781" s="41">
        <v>765</v>
      </c>
      <c r="C781" s="42"/>
      <c r="D781" s="42"/>
      <c r="E781" s="42"/>
      <c r="F781" s="42"/>
      <c r="G781" s="42"/>
      <c r="H781" s="42"/>
      <c r="I781" s="29"/>
      <c r="J781" s="6" t="str">
        <f t="shared" si="3106"/>
        <v/>
      </c>
      <c r="K781" s="43"/>
      <c r="L781" s="43"/>
      <c r="M781" s="43"/>
      <c r="N781" s="43"/>
      <c r="O781" s="43"/>
      <c r="P781" s="44" t="str">
        <f t="shared" si="3107"/>
        <v/>
      </c>
      <c r="Q781" s="26"/>
      <c r="R781" s="26"/>
      <c r="S781" s="26"/>
      <c r="T781" s="26"/>
      <c r="U781" s="26"/>
      <c r="V781" s="43"/>
      <c r="W781" s="26"/>
      <c r="X781" s="29"/>
    </row>
    <row r="782" spans="2:24" x14ac:dyDescent="0.2">
      <c r="B782" s="41">
        <v>766</v>
      </c>
      <c r="C782" s="42"/>
      <c r="D782" s="42"/>
      <c r="E782" s="42"/>
      <c r="F782" s="42"/>
      <c r="G782" s="42"/>
      <c r="H782" s="42"/>
      <c r="I782" s="29"/>
      <c r="J782" s="6" t="str">
        <f t="shared" si="3106"/>
        <v/>
      </c>
      <c r="K782" s="43"/>
      <c r="L782" s="43"/>
      <c r="M782" s="43"/>
      <c r="N782" s="43"/>
      <c r="O782" s="43"/>
      <c r="P782" s="44" t="str">
        <f t="shared" si="3107"/>
        <v/>
      </c>
      <c r="Q782" s="26"/>
      <c r="R782" s="26"/>
      <c r="S782" s="26"/>
      <c r="T782" s="26"/>
      <c r="U782" s="26"/>
      <c r="V782" s="43"/>
      <c r="W782" s="26"/>
      <c r="X782" s="29"/>
    </row>
    <row r="783" spans="2:24" x14ac:dyDescent="0.2">
      <c r="B783" s="41">
        <v>767</v>
      </c>
      <c r="C783" s="42"/>
      <c r="D783" s="42"/>
      <c r="E783" s="42"/>
      <c r="F783" s="42"/>
      <c r="G783" s="42"/>
      <c r="H783" s="42"/>
      <c r="I783" s="29"/>
      <c r="J783" s="6" t="str">
        <f t="shared" si="3106"/>
        <v/>
      </c>
      <c r="K783" s="43"/>
      <c r="L783" s="43"/>
      <c r="M783" s="43"/>
      <c r="N783" s="43"/>
      <c r="O783" s="43"/>
      <c r="P783" s="44" t="str">
        <f t="shared" si="3107"/>
        <v/>
      </c>
      <c r="Q783" s="26"/>
      <c r="R783" s="26"/>
      <c r="S783" s="26"/>
      <c r="T783" s="26"/>
      <c r="U783" s="26"/>
      <c r="V783" s="43"/>
      <c r="W783" s="26"/>
      <c r="X783" s="29"/>
    </row>
    <row r="784" spans="2:24" x14ac:dyDescent="0.2">
      <c r="B784" s="41">
        <v>768</v>
      </c>
      <c r="C784" s="42"/>
      <c r="D784" s="42"/>
      <c r="E784" s="42"/>
      <c r="F784" s="42"/>
      <c r="G784" s="42"/>
      <c r="H784" s="42"/>
      <c r="I784" s="29"/>
      <c r="J784" s="6" t="str">
        <f t="shared" si="3106"/>
        <v/>
      </c>
      <c r="K784" s="43"/>
      <c r="L784" s="43"/>
      <c r="M784" s="43"/>
      <c r="N784" s="43"/>
      <c r="O784" s="43"/>
      <c r="P784" s="44" t="str">
        <f t="shared" si="3107"/>
        <v/>
      </c>
      <c r="Q784" s="26"/>
      <c r="R784" s="26"/>
      <c r="S784" s="26"/>
      <c r="T784" s="26"/>
      <c r="U784" s="26"/>
      <c r="V784" s="43"/>
      <c r="W784" s="26"/>
      <c r="X784" s="29"/>
    </row>
    <row r="785" spans="2:24" x14ac:dyDescent="0.2">
      <c r="B785" s="41">
        <v>769</v>
      </c>
      <c r="C785" s="42"/>
      <c r="D785" s="42"/>
      <c r="E785" s="42"/>
      <c r="F785" s="42"/>
      <c r="G785" s="42"/>
      <c r="H785" s="42"/>
      <c r="I785" s="29"/>
      <c r="J785" s="6" t="str">
        <f t="shared" si="3106"/>
        <v/>
      </c>
      <c r="K785" s="43"/>
      <c r="L785" s="43"/>
      <c r="M785" s="43"/>
      <c r="N785" s="43"/>
      <c r="O785" s="43"/>
      <c r="P785" s="44" t="str">
        <f t="shared" si="3107"/>
        <v/>
      </c>
      <c r="Q785" s="26"/>
      <c r="R785" s="26"/>
      <c r="S785" s="26"/>
      <c r="T785" s="26"/>
      <c r="U785" s="26"/>
      <c r="V785" s="43"/>
      <c r="W785" s="26"/>
      <c r="X785" s="29"/>
    </row>
    <row r="786" spans="2:24" x14ac:dyDescent="0.2">
      <c r="B786" s="41">
        <v>770</v>
      </c>
      <c r="C786" s="42"/>
      <c r="D786" s="42"/>
      <c r="E786" s="42"/>
      <c r="F786" s="42"/>
      <c r="G786" s="42"/>
      <c r="H786" s="42"/>
      <c r="I786" s="29"/>
      <c r="J786" s="6" t="str">
        <f t="shared" si="3106"/>
        <v/>
      </c>
      <c r="K786" s="43"/>
      <c r="L786" s="43"/>
      <c r="M786" s="43"/>
      <c r="N786" s="43"/>
      <c r="O786" s="43"/>
      <c r="P786" s="44" t="str">
        <f t="shared" si="3107"/>
        <v/>
      </c>
      <c r="Q786" s="26"/>
      <c r="R786" s="26"/>
      <c r="S786" s="26"/>
      <c r="T786" s="26"/>
      <c r="U786" s="26"/>
      <c r="V786" s="43"/>
      <c r="W786" s="26"/>
      <c r="X786" s="29"/>
    </row>
    <row r="787" spans="2:24" x14ac:dyDescent="0.2">
      <c r="B787" s="41">
        <v>771</v>
      </c>
      <c r="C787" s="42"/>
      <c r="D787" s="42"/>
      <c r="E787" s="42"/>
      <c r="F787" s="42"/>
      <c r="G787" s="42"/>
      <c r="H787" s="42"/>
      <c r="I787" s="29"/>
      <c r="J787" s="6" t="str">
        <f t="shared" si="3106"/>
        <v/>
      </c>
      <c r="K787" s="43"/>
      <c r="L787" s="43"/>
      <c r="M787" s="43"/>
      <c r="N787" s="43"/>
      <c r="O787" s="43"/>
      <c r="P787" s="44" t="str">
        <f t="shared" si="3107"/>
        <v/>
      </c>
      <c r="Q787" s="26"/>
      <c r="R787" s="26"/>
      <c r="S787" s="26"/>
      <c r="T787" s="26"/>
      <c r="U787" s="26"/>
      <c r="V787" s="43"/>
      <c r="W787" s="26"/>
      <c r="X787" s="29"/>
    </row>
    <row r="788" spans="2:24" x14ac:dyDescent="0.2">
      <c r="B788" s="41">
        <v>772</v>
      </c>
      <c r="C788" s="42"/>
      <c r="D788" s="42"/>
      <c r="E788" s="42"/>
      <c r="F788" s="42"/>
      <c r="G788" s="42"/>
      <c r="H788" s="42"/>
      <c r="I788" s="29"/>
      <c r="J788" s="6" t="str">
        <f t="shared" si="3106"/>
        <v/>
      </c>
      <c r="K788" s="43"/>
      <c r="L788" s="43"/>
      <c r="M788" s="43"/>
      <c r="N788" s="43"/>
      <c r="O788" s="43"/>
      <c r="P788" s="44" t="str">
        <f t="shared" si="3107"/>
        <v/>
      </c>
      <c r="Q788" s="26"/>
      <c r="R788" s="26"/>
      <c r="S788" s="26"/>
      <c r="T788" s="26"/>
      <c r="U788" s="26"/>
      <c r="V788" s="43"/>
      <c r="W788" s="26"/>
      <c r="X788" s="29"/>
    </row>
    <row r="789" spans="2:24" x14ac:dyDescent="0.2">
      <c r="B789" s="41">
        <v>773</v>
      </c>
      <c r="C789" s="42"/>
      <c r="D789" s="42"/>
      <c r="E789" s="42"/>
      <c r="F789" s="42"/>
      <c r="G789" s="42"/>
      <c r="H789" s="42"/>
      <c r="I789" s="29"/>
      <c r="J789" s="6" t="str">
        <f t="shared" si="3106"/>
        <v/>
      </c>
      <c r="K789" s="43"/>
      <c r="L789" s="43"/>
      <c r="M789" s="43"/>
      <c r="N789" s="43"/>
      <c r="O789" s="43"/>
      <c r="P789" s="44" t="str">
        <f t="shared" si="3107"/>
        <v/>
      </c>
      <c r="Q789" s="26"/>
      <c r="R789" s="26"/>
      <c r="S789" s="26"/>
      <c r="T789" s="26"/>
      <c r="U789" s="26"/>
      <c r="V789" s="43"/>
      <c r="W789" s="26"/>
      <c r="X789" s="29"/>
    </row>
    <row r="790" spans="2:24" x14ac:dyDescent="0.2">
      <c r="B790" s="41">
        <v>774</v>
      </c>
      <c r="C790" s="42"/>
      <c r="D790" s="42"/>
      <c r="E790" s="42"/>
      <c r="F790" s="42"/>
      <c r="G790" s="42"/>
      <c r="H790" s="42"/>
      <c r="I790" s="29"/>
      <c r="J790" s="6" t="str">
        <f t="shared" si="3106"/>
        <v/>
      </c>
      <c r="K790" s="43"/>
      <c r="L790" s="43"/>
      <c r="M790" s="43"/>
      <c r="N790" s="43"/>
      <c r="O790" s="43"/>
      <c r="P790" s="44" t="str">
        <f t="shared" si="3107"/>
        <v/>
      </c>
      <c r="Q790" s="26"/>
      <c r="R790" s="26"/>
      <c r="S790" s="26"/>
      <c r="T790" s="26"/>
      <c r="U790" s="26"/>
      <c r="V790" s="43"/>
      <c r="W790" s="26"/>
      <c r="X790" s="29"/>
    </row>
    <row r="791" spans="2:24" x14ac:dyDescent="0.2">
      <c r="B791" s="41">
        <v>775</v>
      </c>
      <c r="C791" s="42"/>
      <c r="D791" s="42"/>
      <c r="E791" s="42"/>
      <c r="F791" s="42"/>
      <c r="G791" s="42"/>
      <c r="H791" s="42"/>
      <c r="I791" s="29"/>
      <c r="J791" s="6" t="str">
        <f t="shared" si="3106"/>
        <v/>
      </c>
      <c r="K791" s="43"/>
      <c r="L791" s="43"/>
      <c r="M791" s="43"/>
      <c r="N791" s="43"/>
      <c r="O791" s="43"/>
      <c r="P791" s="44" t="str">
        <f t="shared" si="3107"/>
        <v/>
      </c>
      <c r="Q791" s="26"/>
      <c r="R791" s="26"/>
      <c r="S791" s="26"/>
      <c r="T791" s="26"/>
      <c r="U791" s="26"/>
      <c r="V791" s="43"/>
      <c r="W791" s="26"/>
      <c r="X791" s="29"/>
    </row>
    <row r="792" spans="2:24" x14ac:dyDescent="0.2">
      <c r="B792" s="41">
        <v>776</v>
      </c>
      <c r="C792" s="42"/>
      <c r="D792" s="42"/>
      <c r="E792" s="42"/>
      <c r="F792" s="42"/>
      <c r="G792" s="42"/>
      <c r="H792" s="42"/>
      <c r="I792" s="29"/>
      <c r="J792" s="6" t="str">
        <f t="shared" si="3106"/>
        <v/>
      </c>
      <c r="K792" s="43"/>
      <c r="L792" s="43"/>
      <c r="M792" s="43"/>
      <c r="N792" s="43"/>
      <c r="O792" s="43"/>
      <c r="P792" s="44" t="str">
        <f t="shared" si="3107"/>
        <v/>
      </c>
      <c r="Q792" s="26"/>
      <c r="R792" s="26"/>
      <c r="S792" s="26"/>
      <c r="T792" s="26"/>
      <c r="U792" s="26"/>
      <c r="V792" s="43"/>
      <c r="W792" s="26"/>
      <c r="X792" s="29"/>
    </row>
    <row r="793" spans="2:24" x14ac:dyDescent="0.2">
      <c r="B793" s="41">
        <v>777</v>
      </c>
      <c r="C793" s="42"/>
      <c r="D793" s="42"/>
      <c r="E793" s="42"/>
      <c r="F793" s="42"/>
      <c r="G793" s="42"/>
      <c r="H793" s="42"/>
      <c r="I793" s="29"/>
      <c r="J793" s="6" t="str">
        <f t="shared" ref="J793:J856" si="3108">IFERROR(IF(C793&lt;&gt;"",INDEX($ZL$17:$ZL$27,MATCH($C793,$ZK$17:$ZK$27,0)),""),30)</f>
        <v/>
      </c>
      <c r="K793" s="43"/>
      <c r="L793" s="43"/>
      <c r="M793" s="43"/>
      <c r="N793" s="43"/>
      <c r="O793" s="43"/>
      <c r="P793" s="44" t="str">
        <f t="shared" ref="P793:P856" si="3109">IFERROR(MIN(M793,O793*30/J793),"")</f>
        <v/>
      </c>
      <c r="Q793" s="26"/>
      <c r="R793" s="26"/>
      <c r="S793" s="26"/>
      <c r="T793" s="26"/>
      <c r="U793" s="26"/>
      <c r="V793" s="43"/>
      <c r="W793" s="26"/>
      <c r="X793" s="29"/>
    </row>
    <row r="794" spans="2:24" x14ac:dyDescent="0.2">
      <c r="B794" s="41">
        <v>778</v>
      </c>
      <c r="C794" s="42"/>
      <c r="D794" s="42"/>
      <c r="E794" s="42"/>
      <c r="F794" s="42"/>
      <c r="G794" s="42"/>
      <c r="H794" s="42"/>
      <c r="I794" s="29"/>
      <c r="J794" s="6" t="str">
        <f t="shared" si="3108"/>
        <v/>
      </c>
      <c r="K794" s="43"/>
      <c r="L794" s="43"/>
      <c r="M794" s="43"/>
      <c r="N794" s="43"/>
      <c r="O794" s="43"/>
      <c r="P794" s="44" t="str">
        <f t="shared" si="3109"/>
        <v/>
      </c>
      <c r="Q794" s="26"/>
      <c r="R794" s="26"/>
      <c r="S794" s="26"/>
      <c r="T794" s="26"/>
      <c r="U794" s="26"/>
      <c r="V794" s="43"/>
      <c r="W794" s="26"/>
      <c r="X794" s="29"/>
    </row>
    <row r="795" spans="2:24" x14ac:dyDescent="0.2">
      <c r="B795" s="41">
        <v>779</v>
      </c>
      <c r="C795" s="42"/>
      <c r="D795" s="42"/>
      <c r="E795" s="42"/>
      <c r="F795" s="42"/>
      <c r="G795" s="42"/>
      <c r="H795" s="42"/>
      <c r="I795" s="29"/>
      <c r="J795" s="6" t="str">
        <f t="shared" si="3108"/>
        <v/>
      </c>
      <c r="K795" s="43"/>
      <c r="L795" s="43"/>
      <c r="M795" s="43"/>
      <c r="N795" s="43"/>
      <c r="O795" s="43"/>
      <c r="P795" s="44" t="str">
        <f t="shared" si="3109"/>
        <v/>
      </c>
      <c r="Q795" s="26"/>
      <c r="R795" s="26"/>
      <c r="S795" s="26"/>
      <c r="T795" s="26"/>
      <c r="U795" s="26"/>
      <c r="V795" s="43"/>
      <c r="W795" s="26"/>
      <c r="X795" s="29"/>
    </row>
    <row r="796" spans="2:24" x14ac:dyDescent="0.2">
      <c r="B796" s="41">
        <v>780</v>
      </c>
      <c r="C796" s="42"/>
      <c r="D796" s="42"/>
      <c r="E796" s="42"/>
      <c r="F796" s="42"/>
      <c r="G796" s="42"/>
      <c r="H796" s="42"/>
      <c r="I796" s="29"/>
      <c r="J796" s="6" t="str">
        <f t="shared" si="3108"/>
        <v/>
      </c>
      <c r="K796" s="43"/>
      <c r="L796" s="43"/>
      <c r="M796" s="43"/>
      <c r="N796" s="43"/>
      <c r="O796" s="43"/>
      <c r="P796" s="44" t="str">
        <f t="shared" si="3109"/>
        <v/>
      </c>
      <c r="Q796" s="26"/>
      <c r="R796" s="26"/>
      <c r="S796" s="26"/>
      <c r="T796" s="26"/>
      <c r="U796" s="26"/>
      <c r="V796" s="43"/>
      <c r="W796" s="26"/>
      <c r="X796" s="29"/>
    </row>
    <row r="797" spans="2:24" x14ac:dyDescent="0.2">
      <c r="B797" s="41">
        <v>781</v>
      </c>
      <c r="C797" s="42"/>
      <c r="D797" s="42"/>
      <c r="E797" s="42"/>
      <c r="F797" s="42"/>
      <c r="G797" s="42"/>
      <c r="H797" s="42"/>
      <c r="I797" s="29"/>
      <c r="J797" s="6" t="str">
        <f t="shared" si="3108"/>
        <v/>
      </c>
      <c r="K797" s="43"/>
      <c r="L797" s="43"/>
      <c r="M797" s="43"/>
      <c r="N797" s="43"/>
      <c r="O797" s="43"/>
      <c r="P797" s="44" t="str">
        <f t="shared" si="3109"/>
        <v/>
      </c>
      <c r="Q797" s="26"/>
      <c r="R797" s="26"/>
      <c r="S797" s="26"/>
      <c r="T797" s="26"/>
      <c r="U797" s="26"/>
      <c r="V797" s="43"/>
      <c r="W797" s="26"/>
      <c r="X797" s="29"/>
    </row>
    <row r="798" spans="2:24" x14ac:dyDescent="0.2">
      <c r="B798" s="41">
        <v>782</v>
      </c>
      <c r="C798" s="42"/>
      <c r="D798" s="42"/>
      <c r="E798" s="42"/>
      <c r="F798" s="42"/>
      <c r="G798" s="42"/>
      <c r="H798" s="42"/>
      <c r="I798" s="29"/>
      <c r="J798" s="6" t="str">
        <f t="shared" si="3108"/>
        <v/>
      </c>
      <c r="K798" s="43"/>
      <c r="L798" s="43"/>
      <c r="M798" s="43"/>
      <c r="N798" s="43"/>
      <c r="O798" s="43"/>
      <c r="P798" s="44" t="str">
        <f t="shared" si="3109"/>
        <v/>
      </c>
      <c r="Q798" s="26"/>
      <c r="R798" s="26"/>
      <c r="S798" s="26"/>
      <c r="T798" s="26"/>
      <c r="U798" s="26"/>
      <c r="V798" s="43"/>
      <c r="W798" s="26"/>
      <c r="X798" s="29"/>
    </row>
    <row r="799" spans="2:24" x14ac:dyDescent="0.2">
      <c r="B799" s="41">
        <v>783</v>
      </c>
      <c r="C799" s="42"/>
      <c r="D799" s="42"/>
      <c r="E799" s="42"/>
      <c r="F799" s="42"/>
      <c r="G799" s="42"/>
      <c r="H799" s="42"/>
      <c r="I799" s="29"/>
      <c r="J799" s="6" t="str">
        <f t="shared" si="3108"/>
        <v/>
      </c>
      <c r="K799" s="43"/>
      <c r="L799" s="43"/>
      <c r="M799" s="43"/>
      <c r="N799" s="43"/>
      <c r="O799" s="43"/>
      <c r="P799" s="44" t="str">
        <f t="shared" si="3109"/>
        <v/>
      </c>
      <c r="Q799" s="26"/>
      <c r="R799" s="26"/>
      <c r="S799" s="26"/>
      <c r="T799" s="26"/>
      <c r="U799" s="26"/>
      <c r="V799" s="43"/>
      <c r="W799" s="26"/>
      <c r="X799" s="29"/>
    </row>
    <row r="800" spans="2:24" x14ac:dyDescent="0.2">
      <c r="B800" s="41">
        <v>784</v>
      </c>
      <c r="C800" s="42"/>
      <c r="D800" s="42"/>
      <c r="E800" s="42"/>
      <c r="F800" s="42"/>
      <c r="G800" s="42"/>
      <c r="H800" s="42"/>
      <c r="I800" s="29"/>
      <c r="J800" s="6" t="str">
        <f t="shared" si="3108"/>
        <v/>
      </c>
      <c r="K800" s="43"/>
      <c r="L800" s="43"/>
      <c r="M800" s="43"/>
      <c r="N800" s="43"/>
      <c r="O800" s="43"/>
      <c r="P800" s="44" t="str">
        <f t="shared" si="3109"/>
        <v/>
      </c>
      <c r="Q800" s="26"/>
      <c r="R800" s="26"/>
      <c r="S800" s="26"/>
      <c r="T800" s="26"/>
      <c r="U800" s="26"/>
      <c r="V800" s="43"/>
      <c r="W800" s="26"/>
      <c r="X800" s="29"/>
    </row>
    <row r="801" spans="2:24" x14ac:dyDescent="0.2">
      <c r="B801" s="41">
        <v>785</v>
      </c>
      <c r="C801" s="42"/>
      <c r="D801" s="42"/>
      <c r="E801" s="42"/>
      <c r="F801" s="42"/>
      <c r="G801" s="42"/>
      <c r="H801" s="42"/>
      <c r="I801" s="29"/>
      <c r="J801" s="6" t="str">
        <f t="shared" si="3108"/>
        <v/>
      </c>
      <c r="K801" s="43"/>
      <c r="L801" s="43"/>
      <c r="M801" s="43"/>
      <c r="N801" s="43"/>
      <c r="O801" s="43"/>
      <c r="P801" s="44" t="str">
        <f t="shared" si="3109"/>
        <v/>
      </c>
      <c r="Q801" s="26"/>
      <c r="R801" s="26"/>
      <c r="S801" s="26"/>
      <c r="T801" s="26"/>
      <c r="U801" s="26"/>
      <c r="V801" s="43"/>
      <c r="W801" s="26"/>
      <c r="X801" s="29"/>
    </row>
    <row r="802" spans="2:24" x14ac:dyDescent="0.2">
      <c r="B802" s="41">
        <v>786</v>
      </c>
      <c r="C802" s="42"/>
      <c r="D802" s="42"/>
      <c r="E802" s="42"/>
      <c r="F802" s="42"/>
      <c r="G802" s="42"/>
      <c r="H802" s="42"/>
      <c r="I802" s="29"/>
      <c r="J802" s="6" t="str">
        <f t="shared" si="3108"/>
        <v/>
      </c>
      <c r="K802" s="43"/>
      <c r="L802" s="43"/>
      <c r="M802" s="43"/>
      <c r="N802" s="43"/>
      <c r="O802" s="43"/>
      <c r="P802" s="44" t="str">
        <f t="shared" si="3109"/>
        <v/>
      </c>
      <c r="Q802" s="26"/>
      <c r="R802" s="26"/>
      <c r="S802" s="26"/>
      <c r="T802" s="26"/>
      <c r="U802" s="26"/>
      <c r="V802" s="43"/>
      <c r="W802" s="26"/>
      <c r="X802" s="29"/>
    </row>
    <row r="803" spans="2:24" x14ac:dyDescent="0.2">
      <c r="B803" s="41">
        <v>787</v>
      </c>
      <c r="C803" s="42"/>
      <c r="D803" s="42"/>
      <c r="E803" s="42"/>
      <c r="F803" s="42"/>
      <c r="G803" s="42"/>
      <c r="H803" s="42"/>
      <c r="I803" s="29"/>
      <c r="J803" s="6" t="str">
        <f t="shared" si="3108"/>
        <v/>
      </c>
      <c r="K803" s="43"/>
      <c r="L803" s="43"/>
      <c r="M803" s="43"/>
      <c r="N803" s="43"/>
      <c r="O803" s="43"/>
      <c r="P803" s="44" t="str">
        <f t="shared" si="3109"/>
        <v/>
      </c>
      <c r="Q803" s="26"/>
      <c r="R803" s="26"/>
      <c r="S803" s="26"/>
      <c r="T803" s="26"/>
      <c r="U803" s="26"/>
      <c r="V803" s="43"/>
      <c r="W803" s="26"/>
      <c r="X803" s="29"/>
    </row>
    <row r="804" spans="2:24" x14ac:dyDescent="0.2">
      <c r="B804" s="41">
        <v>788</v>
      </c>
      <c r="C804" s="42"/>
      <c r="D804" s="42"/>
      <c r="E804" s="42"/>
      <c r="F804" s="42"/>
      <c r="G804" s="42"/>
      <c r="H804" s="42"/>
      <c r="I804" s="29"/>
      <c r="J804" s="6" t="str">
        <f t="shared" si="3108"/>
        <v/>
      </c>
      <c r="K804" s="43"/>
      <c r="L804" s="43"/>
      <c r="M804" s="43"/>
      <c r="N804" s="43"/>
      <c r="O804" s="43"/>
      <c r="P804" s="44" t="str">
        <f t="shared" si="3109"/>
        <v/>
      </c>
      <c r="Q804" s="26"/>
      <c r="R804" s="26"/>
      <c r="S804" s="26"/>
      <c r="T804" s="26"/>
      <c r="U804" s="26"/>
      <c r="V804" s="43"/>
      <c r="W804" s="26"/>
      <c r="X804" s="29"/>
    </row>
    <row r="805" spans="2:24" x14ac:dyDescent="0.2">
      <c r="B805" s="41">
        <v>789</v>
      </c>
      <c r="C805" s="42"/>
      <c r="D805" s="42"/>
      <c r="E805" s="42"/>
      <c r="F805" s="42"/>
      <c r="G805" s="42"/>
      <c r="H805" s="42"/>
      <c r="I805" s="29"/>
      <c r="J805" s="6" t="str">
        <f t="shared" si="3108"/>
        <v/>
      </c>
      <c r="K805" s="43"/>
      <c r="L805" s="43"/>
      <c r="M805" s="43"/>
      <c r="N805" s="43"/>
      <c r="O805" s="43"/>
      <c r="P805" s="44" t="str">
        <f t="shared" si="3109"/>
        <v/>
      </c>
      <c r="Q805" s="26"/>
      <c r="R805" s="26"/>
      <c r="S805" s="26"/>
      <c r="T805" s="26"/>
      <c r="U805" s="26"/>
      <c r="V805" s="43"/>
      <c r="W805" s="26"/>
      <c r="X805" s="29"/>
    </row>
    <row r="806" spans="2:24" x14ac:dyDescent="0.2">
      <c r="B806" s="41">
        <v>790</v>
      </c>
      <c r="C806" s="42"/>
      <c r="D806" s="42"/>
      <c r="E806" s="42"/>
      <c r="F806" s="42"/>
      <c r="G806" s="42"/>
      <c r="H806" s="42"/>
      <c r="I806" s="29"/>
      <c r="J806" s="6" t="str">
        <f t="shared" si="3108"/>
        <v/>
      </c>
      <c r="K806" s="43"/>
      <c r="L806" s="43"/>
      <c r="M806" s="43"/>
      <c r="N806" s="43"/>
      <c r="O806" s="43"/>
      <c r="P806" s="44" t="str">
        <f t="shared" si="3109"/>
        <v/>
      </c>
      <c r="Q806" s="26"/>
      <c r="R806" s="26"/>
      <c r="S806" s="26"/>
      <c r="T806" s="26"/>
      <c r="U806" s="26"/>
      <c r="V806" s="43"/>
      <c r="W806" s="26"/>
      <c r="X806" s="29"/>
    </row>
    <row r="807" spans="2:24" x14ac:dyDescent="0.2">
      <c r="B807" s="41">
        <v>791</v>
      </c>
      <c r="C807" s="42"/>
      <c r="D807" s="42"/>
      <c r="E807" s="42"/>
      <c r="F807" s="42"/>
      <c r="G807" s="42"/>
      <c r="H807" s="42"/>
      <c r="I807" s="29"/>
      <c r="J807" s="6" t="str">
        <f t="shared" si="3108"/>
        <v/>
      </c>
      <c r="K807" s="43"/>
      <c r="L807" s="43"/>
      <c r="M807" s="43"/>
      <c r="N807" s="43"/>
      <c r="O807" s="43"/>
      <c r="P807" s="44" t="str">
        <f t="shared" si="3109"/>
        <v/>
      </c>
      <c r="Q807" s="26"/>
      <c r="R807" s="26"/>
      <c r="S807" s="26"/>
      <c r="T807" s="26"/>
      <c r="U807" s="26"/>
      <c r="V807" s="43"/>
      <c r="W807" s="26"/>
      <c r="X807" s="29"/>
    </row>
    <row r="808" spans="2:24" x14ac:dyDescent="0.2">
      <c r="B808" s="41">
        <v>792</v>
      </c>
      <c r="C808" s="42"/>
      <c r="D808" s="42"/>
      <c r="E808" s="42"/>
      <c r="F808" s="42"/>
      <c r="G808" s="42"/>
      <c r="H808" s="42"/>
      <c r="I808" s="29"/>
      <c r="J808" s="6" t="str">
        <f t="shared" si="3108"/>
        <v/>
      </c>
      <c r="K808" s="43"/>
      <c r="L808" s="43"/>
      <c r="M808" s="43"/>
      <c r="N808" s="43"/>
      <c r="O808" s="43"/>
      <c r="P808" s="44" t="str">
        <f t="shared" si="3109"/>
        <v/>
      </c>
      <c r="Q808" s="26"/>
      <c r="R808" s="26"/>
      <c r="S808" s="26"/>
      <c r="T808" s="26"/>
      <c r="U808" s="26"/>
      <c r="V808" s="43"/>
      <c r="W808" s="26"/>
      <c r="X808" s="29"/>
    </row>
    <row r="809" spans="2:24" x14ac:dyDescent="0.2">
      <c r="B809" s="41">
        <v>793</v>
      </c>
      <c r="C809" s="42"/>
      <c r="D809" s="42"/>
      <c r="E809" s="42"/>
      <c r="F809" s="42"/>
      <c r="G809" s="42"/>
      <c r="H809" s="42"/>
      <c r="I809" s="29"/>
      <c r="J809" s="6" t="str">
        <f t="shared" si="3108"/>
        <v/>
      </c>
      <c r="K809" s="43"/>
      <c r="L809" s="43"/>
      <c r="M809" s="43"/>
      <c r="N809" s="43"/>
      <c r="O809" s="43"/>
      <c r="P809" s="44" t="str">
        <f t="shared" si="3109"/>
        <v/>
      </c>
      <c r="Q809" s="26"/>
      <c r="R809" s="26"/>
      <c r="S809" s="26"/>
      <c r="T809" s="26"/>
      <c r="U809" s="26"/>
      <c r="V809" s="43"/>
      <c r="W809" s="26"/>
      <c r="X809" s="29"/>
    </row>
    <row r="810" spans="2:24" x14ac:dyDescent="0.2">
      <c r="B810" s="41">
        <v>794</v>
      </c>
      <c r="C810" s="42"/>
      <c r="D810" s="42"/>
      <c r="E810" s="42"/>
      <c r="F810" s="42"/>
      <c r="G810" s="42"/>
      <c r="H810" s="42"/>
      <c r="I810" s="29"/>
      <c r="J810" s="6" t="str">
        <f t="shared" si="3108"/>
        <v/>
      </c>
      <c r="K810" s="43"/>
      <c r="L810" s="43"/>
      <c r="M810" s="43"/>
      <c r="N810" s="43"/>
      <c r="O810" s="43"/>
      <c r="P810" s="44" t="str">
        <f t="shared" si="3109"/>
        <v/>
      </c>
      <c r="Q810" s="26"/>
      <c r="R810" s="26"/>
      <c r="S810" s="26"/>
      <c r="T810" s="26"/>
      <c r="U810" s="26"/>
      <c r="V810" s="43"/>
      <c r="W810" s="26"/>
      <c r="X810" s="29"/>
    </row>
    <row r="811" spans="2:24" x14ac:dyDescent="0.2">
      <c r="B811" s="41">
        <v>795</v>
      </c>
      <c r="C811" s="42"/>
      <c r="D811" s="42"/>
      <c r="E811" s="42"/>
      <c r="F811" s="42"/>
      <c r="G811" s="42"/>
      <c r="H811" s="42"/>
      <c r="I811" s="29"/>
      <c r="J811" s="6" t="str">
        <f t="shared" si="3108"/>
        <v/>
      </c>
      <c r="K811" s="43"/>
      <c r="L811" s="43"/>
      <c r="M811" s="43"/>
      <c r="N811" s="43"/>
      <c r="O811" s="43"/>
      <c r="P811" s="44" t="str">
        <f t="shared" si="3109"/>
        <v/>
      </c>
      <c r="Q811" s="26"/>
      <c r="R811" s="26"/>
      <c r="S811" s="26"/>
      <c r="T811" s="26"/>
      <c r="U811" s="26"/>
      <c r="V811" s="43"/>
      <c r="W811" s="26"/>
      <c r="X811" s="29"/>
    </row>
    <row r="812" spans="2:24" x14ac:dyDescent="0.2">
      <c r="B812" s="41">
        <v>796</v>
      </c>
      <c r="C812" s="42"/>
      <c r="D812" s="42"/>
      <c r="E812" s="42"/>
      <c r="F812" s="42"/>
      <c r="G812" s="42"/>
      <c r="H812" s="42"/>
      <c r="I812" s="29"/>
      <c r="J812" s="6" t="str">
        <f t="shared" si="3108"/>
        <v/>
      </c>
      <c r="K812" s="43"/>
      <c r="L812" s="43"/>
      <c r="M812" s="43"/>
      <c r="N812" s="43"/>
      <c r="O812" s="43"/>
      <c r="P812" s="44" t="str">
        <f t="shared" si="3109"/>
        <v/>
      </c>
      <c r="Q812" s="26"/>
      <c r="R812" s="26"/>
      <c r="S812" s="26"/>
      <c r="T812" s="26"/>
      <c r="U812" s="26"/>
      <c r="V812" s="43"/>
      <c r="W812" s="26"/>
      <c r="X812" s="29"/>
    </row>
    <row r="813" spans="2:24" x14ac:dyDescent="0.2">
      <c r="B813" s="41">
        <v>797</v>
      </c>
      <c r="C813" s="42"/>
      <c r="D813" s="42"/>
      <c r="E813" s="42"/>
      <c r="F813" s="42"/>
      <c r="G813" s="42"/>
      <c r="H813" s="42"/>
      <c r="I813" s="29"/>
      <c r="J813" s="6" t="str">
        <f t="shared" si="3108"/>
        <v/>
      </c>
      <c r="K813" s="43"/>
      <c r="L813" s="43"/>
      <c r="M813" s="43"/>
      <c r="N813" s="43"/>
      <c r="O813" s="43"/>
      <c r="P813" s="44" t="str">
        <f t="shared" si="3109"/>
        <v/>
      </c>
      <c r="Q813" s="26"/>
      <c r="R813" s="26"/>
      <c r="S813" s="26"/>
      <c r="T813" s="26"/>
      <c r="U813" s="26"/>
      <c r="V813" s="43"/>
      <c r="W813" s="26"/>
      <c r="X813" s="29"/>
    </row>
    <row r="814" spans="2:24" x14ac:dyDescent="0.2">
      <c r="B814" s="41">
        <v>798</v>
      </c>
      <c r="C814" s="42"/>
      <c r="D814" s="42"/>
      <c r="E814" s="42"/>
      <c r="F814" s="42"/>
      <c r="G814" s="42"/>
      <c r="H814" s="42"/>
      <c r="I814" s="29"/>
      <c r="J814" s="6" t="str">
        <f t="shared" si="3108"/>
        <v/>
      </c>
      <c r="K814" s="43"/>
      <c r="L814" s="43"/>
      <c r="M814" s="43"/>
      <c r="N814" s="43"/>
      <c r="O814" s="43"/>
      <c r="P814" s="44" t="str">
        <f t="shared" si="3109"/>
        <v/>
      </c>
      <c r="Q814" s="26"/>
      <c r="R814" s="26"/>
      <c r="S814" s="26"/>
      <c r="T814" s="26"/>
      <c r="U814" s="26"/>
      <c r="V814" s="43"/>
      <c r="W814" s="26"/>
      <c r="X814" s="29"/>
    </row>
    <row r="815" spans="2:24" x14ac:dyDescent="0.2">
      <c r="B815" s="41">
        <v>799</v>
      </c>
      <c r="C815" s="42"/>
      <c r="D815" s="42"/>
      <c r="E815" s="42"/>
      <c r="F815" s="42"/>
      <c r="G815" s="42"/>
      <c r="H815" s="42"/>
      <c r="I815" s="29"/>
      <c r="J815" s="6" t="str">
        <f t="shared" si="3108"/>
        <v/>
      </c>
      <c r="K815" s="43"/>
      <c r="L815" s="43"/>
      <c r="M815" s="43"/>
      <c r="N815" s="43"/>
      <c r="O815" s="43"/>
      <c r="P815" s="44" t="str">
        <f t="shared" si="3109"/>
        <v/>
      </c>
      <c r="Q815" s="26"/>
      <c r="R815" s="26"/>
      <c r="S815" s="26"/>
      <c r="T815" s="26"/>
      <c r="U815" s="26"/>
      <c r="V815" s="43"/>
      <c r="W815" s="26"/>
      <c r="X815" s="29"/>
    </row>
    <row r="816" spans="2:24" x14ac:dyDescent="0.2">
      <c r="B816" s="41">
        <v>800</v>
      </c>
      <c r="C816" s="42"/>
      <c r="D816" s="42"/>
      <c r="E816" s="42"/>
      <c r="F816" s="42"/>
      <c r="G816" s="42"/>
      <c r="H816" s="42"/>
      <c r="I816" s="29"/>
      <c r="J816" s="6" t="str">
        <f t="shared" si="3108"/>
        <v/>
      </c>
      <c r="K816" s="43"/>
      <c r="L816" s="43"/>
      <c r="M816" s="43"/>
      <c r="N816" s="43"/>
      <c r="O816" s="43"/>
      <c r="P816" s="44" t="str">
        <f t="shared" si="3109"/>
        <v/>
      </c>
      <c r="Q816" s="26"/>
      <c r="R816" s="26"/>
      <c r="S816" s="26"/>
      <c r="T816" s="26"/>
      <c r="U816" s="26"/>
      <c r="V816" s="43"/>
      <c r="W816" s="26"/>
      <c r="X816" s="29"/>
    </row>
    <row r="817" spans="2:24" x14ac:dyDescent="0.2">
      <c r="B817" s="41">
        <v>801</v>
      </c>
      <c r="C817" s="42"/>
      <c r="D817" s="42"/>
      <c r="E817" s="42"/>
      <c r="F817" s="42"/>
      <c r="G817" s="42"/>
      <c r="H817" s="42"/>
      <c r="I817" s="29"/>
      <c r="J817" s="6" t="str">
        <f t="shared" si="3108"/>
        <v/>
      </c>
      <c r="K817" s="43"/>
      <c r="L817" s="43"/>
      <c r="M817" s="43"/>
      <c r="N817" s="43"/>
      <c r="O817" s="43"/>
      <c r="P817" s="44" t="str">
        <f t="shared" si="3109"/>
        <v/>
      </c>
      <c r="Q817" s="26"/>
      <c r="R817" s="26"/>
      <c r="S817" s="26"/>
      <c r="T817" s="26"/>
      <c r="U817" s="26"/>
      <c r="V817" s="43"/>
      <c r="W817" s="26"/>
      <c r="X817" s="29"/>
    </row>
    <row r="818" spans="2:24" x14ac:dyDescent="0.2">
      <c r="B818" s="41">
        <v>802</v>
      </c>
      <c r="C818" s="42"/>
      <c r="D818" s="42"/>
      <c r="E818" s="42"/>
      <c r="F818" s="42"/>
      <c r="G818" s="42"/>
      <c r="H818" s="42"/>
      <c r="I818" s="29"/>
      <c r="J818" s="6" t="str">
        <f t="shared" si="3108"/>
        <v/>
      </c>
      <c r="K818" s="43"/>
      <c r="L818" s="43"/>
      <c r="M818" s="43"/>
      <c r="N818" s="43"/>
      <c r="O818" s="43"/>
      <c r="P818" s="44" t="str">
        <f t="shared" si="3109"/>
        <v/>
      </c>
      <c r="Q818" s="26"/>
      <c r="R818" s="26"/>
      <c r="S818" s="26"/>
      <c r="T818" s="26"/>
      <c r="U818" s="26"/>
      <c r="V818" s="43"/>
      <c r="W818" s="26"/>
      <c r="X818" s="29"/>
    </row>
    <row r="819" spans="2:24" x14ac:dyDescent="0.2">
      <c r="B819" s="41">
        <v>803</v>
      </c>
      <c r="C819" s="42"/>
      <c r="D819" s="42"/>
      <c r="E819" s="42"/>
      <c r="F819" s="42"/>
      <c r="G819" s="42"/>
      <c r="H819" s="42"/>
      <c r="I819" s="29"/>
      <c r="J819" s="6" t="str">
        <f t="shared" si="3108"/>
        <v/>
      </c>
      <c r="K819" s="43"/>
      <c r="L819" s="43"/>
      <c r="M819" s="43"/>
      <c r="N819" s="43"/>
      <c r="O819" s="43"/>
      <c r="P819" s="44" t="str">
        <f t="shared" si="3109"/>
        <v/>
      </c>
      <c r="Q819" s="26"/>
      <c r="R819" s="26"/>
      <c r="S819" s="26"/>
      <c r="T819" s="26"/>
      <c r="U819" s="26"/>
      <c r="V819" s="43"/>
      <c r="W819" s="26"/>
      <c r="X819" s="29"/>
    </row>
    <row r="820" spans="2:24" x14ac:dyDescent="0.2">
      <c r="B820" s="41">
        <v>804</v>
      </c>
      <c r="C820" s="42"/>
      <c r="D820" s="42"/>
      <c r="E820" s="42"/>
      <c r="F820" s="42"/>
      <c r="G820" s="42"/>
      <c r="H820" s="42"/>
      <c r="I820" s="29"/>
      <c r="J820" s="6" t="str">
        <f t="shared" si="3108"/>
        <v/>
      </c>
      <c r="K820" s="43"/>
      <c r="L820" s="43"/>
      <c r="M820" s="43"/>
      <c r="N820" s="43"/>
      <c r="O820" s="43"/>
      <c r="P820" s="44" t="str">
        <f t="shared" si="3109"/>
        <v/>
      </c>
      <c r="Q820" s="26"/>
      <c r="R820" s="26"/>
      <c r="S820" s="26"/>
      <c r="T820" s="26"/>
      <c r="U820" s="26"/>
      <c r="V820" s="43"/>
      <c r="W820" s="26"/>
      <c r="X820" s="29"/>
    </row>
    <row r="821" spans="2:24" x14ac:dyDescent="0.2">
      <c r="B821" s="41">
        <v>805</v>
      </c>
      <c r="C821" s="42"/>
      <c r="D821" s="42"/>
      <c r="E821" s="42"/>
      <c r="F821" s="42"/>
      <c r="G821" s="42"/>
      <c r="H821" s="42"/>
      <c r="I821" s="29"/>
      <c r="J821" s="6" t="str">
        <f t="shared" si="3108"/>
        <v/>
      </c>
      <c r="K821" s="43"/>
      <c r="L821" s="43"/>
      <c r="M821" s="43"/>
      <c r="N821" s="43"/>
      <c r="O821" s="43"/>
      <c r="P821" s="44" t="str">
        <f t="shared" si="3109"/>
        <v/>
      </c>
      <c r="Q821" s="26"/>
      <c r="R821" s="26"/>
      <c r="S821" s="26"/>
      <c r="T821" s="26"/>
      <c r="U821" s="26"/>
      <c r="V821" s="43"/>
      <c r="W821" s="26"/>
      <c r="X821" s="29"/>
    </row>
    <row r="822" spans="2:24" x14ac:dyDescent="0.2">
      <c r="B822" s="41">
        <v>806</v>
      </c>
      <c r="C822" s="42"/>
      <c r="D822" s="42"/>
      <c r="E822" s="42"/>
      <c r="F822" s="42"/>
      <c r="G822" s="42"/>
      <c r="H822" s="42"/>
      <c r="I822" s="29"/>
      <c r="J822" s="6" t="str">
        <f t="shared" si="3108"/>
        <v/>
      </c>
      <c r="K822" s="43"/>
      <c r="L822" s="43"/>
      <c r="M822" s="43"/>
      <c r="N822" s="43"/>
      <c r="O822" s="43"/>
      <c r="P822" s="44" t="str">
        <f t="shared" si="3109"/>
        <v/>
      </c>
      <c r="Q822" s="26"/>
      <c r="R822" s="26"/>
      <c r="S822" s="26"/>
      <c r="T822" s="26"/>
      <c r="U822" s="26"/>
      <c r="V822" s="43"/>
      <c r="W822" s="26"/>
      <c r="X822" s="29"/>
    </row>
    <row r="823" spans="2:24" x14ac:dyDescent="0.2">
      <c r="B823" s="41">
        <v>807</v>
      </c>
      <c r="C823" s="42"/>
      <c r="D823" s="42"/>
      <c r="E823" s="42"/>
      <c r="F823" s="42"/>
      <c r="G823" s="42"/>
      <c r="H823" s="42"/>
      <c r="I823" s="29"/>
      <c r="J823" s="6" t="str">
        <f t="shared" si="3108"/>
        <v/>
      </c>
      <c r="K823" s="43"/>
      <c r="L823" s="43"/>
      <c r="M823" s="43"/>
      <c r="N823" s="43"/>
      <c r="O823" s="43"/>
      <c r="P823" s="44" t="str">
        <f t="shared" si="3109"/>
        <v/>
      </c>
      <c r="Q823" s="26"/>
      <c r="R823" s="26"/>
      <c r="S823" s="26"/>
      <c r="T823" s="26"/>
      <c r="U823" s="26"/>
      <c r="V823" s="43"/>
      <c r="W823" s="26"/>
      <c r="X823" s="29"/>
    </row>
    <row r="824" spans="2:24" x14ac:dyDescent="0.2">
      <c r="B824" s="41">
        <v>808</v>
      </c>
      <c r="C824" s="42"/>
      <c r="D824" s="42"/>
      <c r="E824" s="42"/>
      <c r="F824" s="42"/>
      <c r="G824" s="42"/>
      <c r="H824" s="42"/>
      <c r="I824" s="29"/>
      <c r="J824" s="6" t="str">
        <f t="shared" si="3108"/>
        <v/>
      </c>
      <c r="K824" s="43"/>
      <c r="L824" s="43"/>
      <c r="M824" s="43"/>
      <c r="N824" s="43"/>
      <c r="O824" s="43"/>
      <c r="P824" s="44" t="str">
        <f t="shared" si="3109"/>
        <v/>
      </c>
      <c r="Q824" s="26"/>
      <c r="R824" s="26"/>
      <c r="S824" s="26"/>
      <c r="T824" s="26"/>
      <c r="U824" s="26"/>
      <c r="V824" s="43"/>
      <c r="W824" s="26"/>
      <c r="X824" s="29"/>
    </row>
    <row r="825" spans="2:24" x14ac:dyDescent="0.2">
      <c r="B825" s="41">
        <v>809</v>
      </c>
      <c r="C825" s="42"/>
      <c r="D825" s="42"/>
      <c r="E825" s="42"/>
      <c r="F825" s="42"/>
      <c r="G825" s="42"/>
      <c r="H825" s="42"/>
      <c r="I825" s="29"/>
      <c r="J825" s="6" t="str">
        <f t="shared" si="3108"/>
        <v/>
      </c>
      <c r="K825" s="43"/>
      <c r="L825" s="43"/>
      <c r="M825" s="43"/>
      <c r="N825" s="43"/>
      <c r="O825" s="43"/>
      <c r="P825" s="44" t="str">
        <f t="shared" si="3109"/>
        <v/>
      </c>
      <c r="Q825" s="26"/>
      <c r="R825" s="26"/>
      <c r="S825" s="26"/>
      <c r="T825" s="26"/>
      <c r="U825" s="26"/>
      <c r="V825" s="43"/>
      <c r="W825" s="26"/>
      <c r="X825" s="29"/>
    </row>
    <row r="826" spans="2:24" x14ac:dyDescent="0.2">
      <c r="B826" s="41">
        <v>810</v>
      </c>
      <c r="C826" s="42"/>
      <c r="D826" s="42"/>
      <c r="E826" s="42"/>
      <c r="F826" s="42"/>
      <c r="G826" s="42"/>
      <c r="H826" s="42"/>
      <c r="I826" s="29"/>
      <c r="J826" s="6" t="str">
        <f t="shared" si="3108"/>
        <v/>
      </c>
      <c r="K826" s="43"/>
      <c r="L826" s="43"/>
      <c r="M826" s="43"/>
      <c r="N826" s="43"/>
      <c r="O826" s="43"/>
      <c r="P826" s="44" t="str">
        <f t="shared" si="3109"/>
        <v/>
      </c>
      <c r="Q826" s="26"/>
      <c r="R826" s="26"/>
      <c r="S826" s="26"/>
      <c r="T826" s="26"/>
      <c r="U826" s="26"/>
      <c r="V826" s="43"/>
      <c r="W826" s="26"/>
      <c r="X826" s="29"/>
    </row>
    <row r="827" spans="2:24" x14ac:dyDescent="0.2">
      <c r="B827" s="41">
        <v>811</v>
      </c>
      <c r="C827" s="42"/>
      <c r="D827" s="42"/>
      <c r="E827" s="42"/>
      <c r="F827" s="42"/>
      <c r="G827" s="42"/>
      <c r="H827" s="42"/>
      <c r="I827" s="29"/>
      <c r="J827" s="6" t="str">
        <f t="shared" si="3108"/>
        <v/>
      </c>
      <c r="K827" s="43"/>
      <c r="L827" s="43"/>
      <c r="M827" s="43"/>
      <c r="N827" s="43"/>
      <c r="O827" s="43"/>
      <c r="P827" s="44" t="str">
        <f t="shared" si="3109"/>
        <v/>
      </c>
      <c r="Q827" s="26"/>
      <c r="R827" s="26"/>
      <c r="S827" s="26"/>
      <c r="T827" s="26"/>
      <c r="U827" s="26"/>
      <c r="V827" s="43"/>
      <c r="W827" s="26"/>
      <c r="X827" s="29"/>
    </row>
    <row r="828" spans="2:24" x14ac:dyDescent="0.2">
      <c r="B828" s="41">
        <v>812</v>
      </c>
      <c r="C828" s="42"/>
      <c r="D828" s="42"/>
      <c r="E828" s="42"/>
      <c r="F828" s="42"/>
      <c r="G828" s="42"/>
      <c r="H828" s="42"/>
      <c r="I828" s="29"/>
      <c r="J828" s="6" t="str">
        <f t="shared" si="3108"/>
        <v/>
      </c>
      <c r="K828" s="43"/>
      <c r="L828" s="43"/>
      <c r="M828" s="43"/>
      <c r="N828" s="43"/>
      <c r="O828" s="43"/>
      <c r="P828" s="44" t="str">
        <f t="shared" si="3109"/>
        <v/>
      </c>
      <c r="Q828" s="26"/>
      <c r="R828" s="26"/>
      <c r="S828" s="26"/>
      <c r="T828" s="26"/>
      <c r="U828" s="26"/>
      <c r="V828" s="43"/>
      <c r="W828" s="26"/>
      <c r="X828" s="29"/>
    </row>
    <row r="829" spans="2:24" x14ac:dyDescent="0.2">
      <c r="B829" s="41">
        <v>813</v>
      </c>
      <c r="C829" s="42"/>
      <c r="D829" s="42"/>
      <c r="E829" s="42"/>
      <c r="F829" s="42"/>
      <c r="G829" s="42"/>
      <c r="H829" s="42"/>
      <c r="I829" s="29"/>
      <c r="J829" s="6" t="str">
        <f t="shared" si="3108"/>
        <v/>
      </c>
      <c r="K829" s="43"/>
      <c r="L829" s="43"/>
      <c r="M829" s="43"/>
      <c r="N829" s="43"/>
      <c r="O829" s="43"/>
      <c r="P829" s="44" t="str">
        <f t="shared" si="3109"/>
        <v/>
      </c>
      <c r="Q829" s="26"/>
      <c r="R829" s="26"/>
      <c r="S829" s="26"/>
      <c r="T829" s="26"/>
      <c r="U829" s="26"/>
      <c r="V829" s="43"/>
      <c r="W829" s="26"/>
      <c r="X829" s="29"/>
    </row>
    <row r="830" spans="2:24" x14ac:dyDescent="0.2">
      <c r="B830" s="41">
        <v>814</v>
      </c>
      <c r="C830" s="42"/>
      <c r="D830" s="42"/>
      <c r="E830" s="42"/>
      <c r="F830" s="42"/>
      <c r="G830" s="42"/>
      <c r="H830" s="42"/>
      <c r="I830" s="29"/>
      <c r="J830" s="6" t="str">
        <f t="shared" si="3108"/>
        <v/>
      </c>
      <c r="K830" s="43"/>
      <c r="L830" s="43"/>
      <c r="M830" s="43"/>
      <c r="N830" s="43"/>
      <c r="O830" s="43"/>
      <c r="P830" s="44" t="str">
        <f t="shared" si="3109"/>
        <v/>
      </c>
      <c r="Q830" s="26"/>
      <c r="R830" s="26"/>
      <c r="S830" s="26"/>
      <c r="T830" s="26"/>
      <c r="U830" s="26"/>
      <c r="V830" s="43"/>
      <c r="W830" s="26"/>
      <c r="X830" s="29"/>
    </row>
    <row r="831" spans="2:24" x14ac:dyDescent="0.2">
      <c r="B831" s="41">
        <v>815</v>
      </c>
      <c r="C831" s="42"/>
      <c r="D831" s="42"/>
      <c r="E831" s="42"/>
      <c r="F831" s="42"/>
      <c r="G831" s="42"/>
      <c r="H831" s="42"/>
      <c r="I831" s="29"/>
      <c r="J831" s="6" t="str">
        <f t="shared" si="3108"/>
        <v/>
      </c>
      <c r="K831" s="43"/>
      <c r="L831" s="43"/>
      <c r="M831" s="43"/>
      <c r="N831" s="43"/>
      <c r="O831" s="43"/>
      <c r="P831" s="44" t="str">
        <f t="shared" si="3109"/>
        <v/>
      </c>
      <c r="Q831" s="26"/>
      <c r="R831" s="26"/>
      <c r="S831" s="26"/>
      <c r="T831" s="26"/>
      <c r="U831" s="26"/>
      <c r="V831" s="43"/>
      <c r="W831" s="26"/>
      <c r="X831" s="29"/>
    </row>
    <row r="832" spans="2:24" x14ac:dyDescent="0.2">
      <c r="B832" s="41">
        <v>816</v>
      </c>
      <c r="C832" s="42"/>
      <c r="D832" s="42"/>
      <c r="E832" s="42"/>
      <c r="F832" s="42"/>
      <c r="G832" s="42"/>
      <c r="H832" s="42"/>
      <c r="I832" s="29"/>
      <c r="J832" s="6" t="str">
        <f t="shared" si="3108"/>
        <v/>
      </c>
      <c r="K832" s="43"/>
      <c r="L832" s="43"/>
      <c r="M832" s="43"/>
      <c r="N832" s="43"/>
      <c r="O832" s="43"/>
      <c r="P832" s="44" t="str">
        <f t="shared" si="3109"/>
        <v/>
      </c>
      <c r="Q832" s="26"/>
      <c r="R832" s="26"/>
      <c r="S832" s="26"/>
      <c r="T832" s="26"/>
      <c r="U832" s="26"/>
      <c r="V832" s="43"/>
      <c r="W832" s="26"/>
      <c r="X832" s="29"/>
    </row>
    <row r="833" spans="2:24" x14ac:dyDescent="0.2">
      <c r="B833" s="41">
        <v>817</v>
      </c>
      <c r="C833" s="42"/>
      <c r="D833" s="42"/>
      <c r="E833" s="42"/>
      <c r="F833" s="42"/>
      <c r="G833" s="42"/>
      <c r="H833" s="42"/>
      <c r="I833" s="29"/>
      <c r="J833" s="6" t="str">
        <f t="shared" si="3108"/>
        <v/>
      </c>
      <c r="K833" s="43"/>
      <c r="L833" s="43"/>
      <c r="M833" s="43"/>
      <c r="N833" s="43"/>
      <c r="O833" s="43"/>
      <c r="P833" s="44" t="str">
        <f t="shared" si="3109"/>
        <v/>
      </c>
      <c r="Q833" s="26"/>
      <c r="R833" s="26"/>
      <c r="S833" s="26"/>
      <c r="T833" s="26"/>
      <c r="U833" s="26"/>
      <c r="V833" s="43"/>
      <c r="W833" s="26"/>
      <c r="X833" s="29"/>
    </row>
    <row r="834" spans="2:24" x14ac:dyDescent="0.2">
      <c r="B834" s="41">
        <v>818</v>
      </c>
      <c r="C834" s="42"/>
      <c r="D834" s="42"/>
      <c r="E834" s="42"/>
      <c r="F834" s="42"/>
      <c r="G834" s="42"/>
      <c r="H834" s="42"/>
      <c r="I834" s="29"/>
      <c r="J834" s="6" t="str">
        <f t="shared" si="3108"/>
        <v/>
      </c>
      <c r="K834" s="43"/>
      <c r="L834" s="43"/>
      <c r="M834" s="43"/>
      <c r="N834" s="43"/>
      <c r="O834" s="43"/>
      <c r="P834" s="44" t="str">
        <f t="shared" si="3109"/>
        <v/>
      </c>
      <c r="Q834" s="26"/>
      <c r="R834" s="26"/>
      <c r="S834" s="26"/>
      <c r="T834" s="26"/>
      <c r="U834" s="26"/>
      <c r="V834" s="43"/>
      <c r="W834" s="26"/>
      <c r="X834" s="29"/>
    </row>
    <row r="835" spans="2:24" x14ac:dyDescent="0.2">
      <c r="B835" s="41">
        <v>819</v>
      </c>
      <c r="C835" s="42"/>
      <c r="D835" s="42"/>
      <c r="E835" s="42"/>
      <c r="F835" s="42"/>
      <c r="G835" s="42"/>
      <c r="H835" s="42"/>
      <c r="I835" s="29"/>
      <c r="J835" s="6" t="str">
        <f t="shared" si="3108"/>
        <v/>
      </c>
      <c r="K835" s="43"/>
      <c r="L835" s="43"/>
      <c r="M835" s="43"/>
      <c r="N835" s="43"/>
      <c r="O835" s="43"/>
      <c r="P835" s="44" t="str">
        <f t="shared" si="3109"/>
        <v/>
      </c>
      <c r="Q835" s="26"/>
      <c r="R835" s="26"/>
      <c r="S835" s="26"/>
      <c r="T835" s="26"/>
      <c r="U835" s="26"/>
      <c r="V835" s="43"/>
      <c r="W835" s="26"/>
      <c r="X835" s="29"/>
    </row>
    <row r="836" spans="2:24" x14ac:dyDescent="0.2">
      <c r="B836" s="41">
        <v>820</v>
      </c>
      <c r="C836" s="42"/>
      <c r="D836" s="42"/>
      <c r="E836" s="42"/>
      <c r="F836" s="42"/>
      <c r="G836" s="42"/>
      <c r="H836" s="42"/>
      <c r="I836" s="29"/>
      <c r="J836" s="6" t="str">
        <f t="shared" si="3108"/>
        <v/>
      </c>
      <c r="K836" s="43"/>
      <c r="L836" s="43"/>
      <c r="M836" s="43"/>
      <c r="N836" s="43"/>
      <c r="O836" s="43"/>
      <c r="P836" s="44" t="str">
        <f t="shared" si="3109"/>
        <v/>
      </c>
      <c r="Q836" s="26"/>
      <c r="R836" s="26"/>
      <c r="S836" s="26"/>
      <c r="T836" s="26"/>
      <c r="U836" s="26"/>
      <c r="V836" s="43"/>
      <c r="W836" s="26"/>
      <c r="X836" s="29"/>
    </row>
    <row r="837" spans="2:24" x14ac:dyDescent="0.2">
      <c r="B837" s="41">
        <v>821</v>
      </c>
      <c r="C837" s="42"/>
      <c r="D837" s="42"/>
      <c r="E837" s="42"/>
      <c r="F837" s="42"/>
      <c r="G837" s="42"/>
      <c r="H837" s="42"/>
      <c r="I837" s="29"/>
      <c r="J837" s="6" t="str">
        <f t="shared" si="3108"/>
        <v/>
      </c>
      <c r="K837" s="43"/>
      <c r="L837" s="43"/>
      <c r="M837" s="43"/>
      <c r="N837" s="43"/>
      <c r="O837" s="43"/>
      <c r="P837" s="44" t="str">
        <f t="shared" si="3109"/>
        <v/>
      </c>
      <c r="Q837" s="26"/>
      <c r="R837" s="26"/>
      <c r="S837" s="26"/>
      <c r="T837" s="26"/>
      <c r="U837" s="26"/>
      <c r="V837" s="43"/>
      <c r="W837" s="26"/>
      <c r="X837" s="29"/>
    </row>
    <row r="838" spans="2:24" x14ac:dyDescent="0.2">
      <c r="B838" s="41">
        <v>822</v>
      </c>
      <c r="C838" s="42"/>
      <c r="D838" s="42"/>
      <c r="E838" s="42"/>
      <c r="F838" s="42"/>
      <c r="G838" s="42"/>
      <c r="H838" s="42"/>
      <c r="I838" s="29"/>
      <c r="J838" s="6" t="str">
        <f t="shared" si="3108"/>
        <v/>
      </c>
      <c r="K838" s="43"/>
      <c r="L838" s="43"/>
      <c r="M838" s="43"/>
      <c r="N838" s="43"/>
      <c r="O838" s="43"/>
      <c r="P838" s="44" t="str">
        <f t="shared" si="3109"/>
        <v/>
      </c>
      <c r="Q838" s="26"/>
      <c r="R838" s="26"/>
      <c r="S838" s="26"/>
      <c r="T838" s="26"/>
      <c r="U838" s="26"/>
      <c r="V838" s="43"/>
      <c r="W838" s="26"/>
      <c r="X838" s="29"/>
    </row>
    <row r="839" spans="2:24" x14ac:dyDescent="0.2">
      <c r="B839" s="41">
        <v>823</v>
      </c>
      <c r="C839" s="42"/>
      <c r="D839" s="42"/>
      <c r="E839" s="42"/>
      <c r="F839" s="42"/>
      <c r="G839" s="42"/>
      <c r="H839" s="42"/>
      <c r="I839" s="29"/>
      <c r="J839" s="6" t="str">
        <f t="shared" si="3108"/>
        <v/>
      </c>
      <c r="K839" s="43"/>
      <c r="L839" s="43"/>
      <c r="M839" s="43"/>
      <c r="N839" s="43"/>
      <c r="O839" s="43"/>
      <c r="P839" s="44" t="str">
        <f t="shared" si="3109"/>
        <v/>
      </c>
      <c r="Q839" s="26"/>
      <c r="R839" s="26"/>
      <c r="S839" s="26"/>
      <c r="T839" s="26"/>
      <c r="U839" s="26"/>
      <c r="V839" s="43"/>
      <c r="W839" s="26"/>
      <c r="X839" s="29"/>
    </row>
    <row r="840" spans="2:24" x14ac:dyDescent="0.2">
      <c r="B840" s="41">
        <v>824</v>
      </c>
      <c r="C840" s="42"/>
      <c r="D840" s="42"/>
      <c r="E840" s="42"/>
      <c r="F840" s="42"/>
      <c r="G840" s="42"/>
      <c r="H840" s="42"/>
      <c r="I840" s="29"/>
      <c r="J840" s="6" t="str">
        <f t="shared" si="3108"/>
        <v/>
      </c>
      <c r="K840" s="43"/>
      <c r="L840" s="43"/>
      <c r="M840" s="43"/>
      <c r="N840" s="43"/>
      <c r="O840" s="43"/>
      <c r="P840" s="44" t="str">
        <f t="shared" si="3109"/>
        <v/>
      </c>
      <c r="Q840" s="26"/>
      <c r="R840" s="26"/>
      <c r="S840" s="26"/>
      <c r="T840" s="26"/>
      <c r="U840" s="26"/>
      <c r="V840" s="43"/>
      <c r="W840" s="26"/>
      <c r="X840" s="29"/>
    </row>
    <row r="841" spans="2:24" x14ac:dyDescent="0.2">
      <c r="B841" s="41">
        <v>825</v>
      </c>
      <c r="C841" s="42"/>
      <c r="D841" s="42"/>
      <c r="E841" s="42"/>
      <c r="F841" s="42"/>
      <c r="G841" s="42"/>
      <c r="H841" s="42"/>
      <c r="I841" s="29"/>
      <c r="J841" s="6" t="str">
        <f t="shared" si="3108"/>
        <v/>
      </c>
      <c r="K841" s="43"/>
      <c r="L841" s="43"/>
      <c r="M841" s="43"/>
      <c r="N841" s="43"/>
      <c r="O841" s="43"/>
      <c r="P841" s="44" t="str">
        <f t="shared" si="3109"/>
        <v/>
      </c>
      <c r="Q841" s="26"/>
      <c r="R841" s="26"/>
      <c r="S841" s="26"/>
      <c r="T841" s="26"/>
      <c r="U841" s="26"/>
      <c r="V841" s="43"/>
      <c r="W841" s="26"/>
      <c r="X841" s="29"/>
    </row>
    <row r="842" spans="2:24" x14ac:dyDescent="0.2">
      <c r="B842" s="41">
        <v>826</v>
      </c>
      <c r="C842" s="42"/>
      <c r="D842" s="42"/>
      <c r="E842" s="42"/>
      <c r="F842" s="42"/>
      <c r="G842" s="42"/>
      <c r="H842" s="42"/>
      <c r="I842" s="29"/>
      <c r="J842" s="6" t="str">
        <f t="shared" si="3108"/>
        <v/>
      </c>
      <c r="K842" s="43"/>
      <c r="L842" s="43"/>
      <c r="M842" s="43"/>
      <c r="N842" s="43"/>
      <c r="O842" s="43"/>
      <c r="P842" s="44" t="str">
        <f t="shared" si="3109"/>
        <v/>
      </c>
      <c r="Q842" s="26"/>
      <c r="R842" s="26"/>
      <c r="S842" s="26"/>
      <c r="T842" s="26"/>
      <c r="U842" s="26"/>
      <c r="V842" s="43"/>
      <c r="W842" s="26"/>
      <c r="X842" s="29"/>
    </row>
    <row r="843" spans="2:24" x14ac:dyDescent="0.2">
      <c r="B843" s="41">
        <v>827</v>
      </c>
      <c r="C843" s="42"/>
      <c r="D843" s="42"/>
      <c r="E843" s="42"/>
      <c r="F843" s="42"/>
      <c r="G843" s="42"/>
      <c r="H843" s="42"/>
      <c r="I843" s="29"/>
      <c r="J843" s="6" t="str">
        <f t="shared" si="3108"/>
        <v/>
      </c>
      <c r="K843" s="43"/>
      <c r="L843" s="43"/>
      <c r="M843" s="43"/>
      <c r="N843" s="43"/>
      <c r="O843" s="43"/>
      <c r="P843" s="44" t="str">
        <f t="shared" si="3109"/>
        <v/>
      </c>
      <c r="Q843" s="26"/>
      <c r="R843" s="26"/>
      <c r="S843" s="26"/>
      <c r="T843" s="26"/>
      <c r="U843" s="26"/>
      <c r="V843" s="43"/>
      <c r="W843" s="26"/>
      <c r="X843" s="29"/>
    </row>
    <row r="844" spans="2:24" x14ac:dyDescent="0.2">
      <c r="B844" s="41">
        <v>828</v>
      </c>
      <c r="C844" s="42"/>
      <c r="D844" s="42"/>
      <c r="E844" s="42"/>
      <c r="F844" s="42"/>
      <c r="G844" s="42"/>
      <c r="H844" s="42"/>
      <c r="I844" s="29"/>
      <c r="J844" s="6" t="str">
        <f t="shared" si="3108"/>
        <v/>
      </c>
      <c r="K844" s="43"/>
      <c r="L844" s="43"/>
      <c r="M844" s="43"/>
      <c r="N844" s="43"/>
      <c r="O844" s="43"/>
      <c r="P844" s="44" t="str">
        <f t="shared" si="3109"/>
        <v/>
      </c>
      <c r="Q844" s="26"/>
      <c r="R844" s="26"/>
      <c r="S844" s="26"/>
      <c r="T844" s="26"/>
      <c r="U844" s="26"/>
      <c r="V844" s="43"/>
      <c r="W844" s="26"/>
      <c r="X844" s="29"/>
    </row>
    <row r="845" spans="2:24" x14ac:dyDescent="0.2">
      <c r="B845" s="41">
        <v>829</v>
      </c>
      <c r="C845" s="42"/>
      <c r="D845" s="42"/>
      <c r="E845" s="42"/>
      <c r="F845" s="42"/>
      <c r="G845" s="42"/>
      <c r="H845" s="42"/>
      <c r="I845" s="29"/>
      <c r="J845" s="6" t="str">
        <f t="shared" si="3108"/>
        <v/>
      </c>
      <c r="K845" s="43"/>
      <c r="L845" s="43"/>
      <c r="M845" s="43"/>
      <c r="N845" s="43"/>
      <c r="O845" s="43"/>
      <c r="P845" s="44" t="str">
        <f t="shared" si="3109"/>
        <v/>
      </c>
      <c r="Q845" s="26"/>
      <c r="R845" s="26"/>
      <c r="S845" s="26"/>
      <c r="T845" s="26"/>
      <c r="U845" s="26"/>
      <c r="V845" s="43"/>
      <c r="W845" s="26"/>
      <c r="X845" s="29"/>
    </row>
    <row r="846" spans="2:24" x14ac:dyDescent="0.2">
      <c r="B846" s="41">
        <v>830</v>
      </c>
      <c r="C846" s="42"/>
      <c r="D846" s="42"/>
      <c r="E846" s="42"/>
      <c r="F846" s="42"/>
      <c r="G846" s="42"/>
      <c r="H846" s="42"/>
      <c r="I846" s="29"/>
      <c r="J846" s="6" t="str">
        <f t="shared" si="3108"/>
        <v/>
      </c>
      <c r="K846" s="43"/>
      <c r="L846" s="43"/>
      <c r="M846" s="43"/>
      <c r="N846" s="43"/>
      <c r="O846" s="43"/>
      <c r="P846" s="44" t="str">
        <f t="shared" si="3109"/>
        <v/>
      </c>
      <c r="Q846" s="26"/>
      <c r="R846" s="26"/>
      <c r="S846" s="26"/>
      <c r="T846" s="26"/>
      <c r="U846" s="26"/>
      <c r="V846" s="43"/>
      <c r="W846" s="26"/>
      <c r="X846" s="29"/>
    </row>
    <row r="847" spans="2:24" x14ac:dyDescent="0.2">
      <c r="B847" s="41">
        <v>831</v>
      </c>
      <c r="C847" s="42"/>
      <c r="D847" s="42"/>
      <c r="E847" s="42"/>
      <c r="F847" s="42"/>
      <c r="G847" s="42"/>
      <c r="H847" s="42"/>
      <c r="I847" s="29"/>
      <c r="J847" s="6" t="str">
        <f t="shared" si="3108"/>
        <v/>
      </c>
      <c r="K847" s="43"/>
      <c r="L847" s="43"/>
      <c r="M847" s="43"/>
      <c r="N847" s="43"/>
      <c r="O847" s="43"/>
      <c r="P847" s="44" t="str">
        <f t="shared" si="3109"/>
        <v/>
      </c>
      <c r="Q847" s="26"/>
      <c r="R847" s="26"/>
      <c r="S847" s="26"/>
      <c r="T847" s="26"/>
      <c r="U847" s="26"/>
      <c r="V847" s="43"/>
      <c r="W847" s="26"/>
      <c r="X847" s="29"/>
    </row>
    <row r="848" spans="2:24" x14ac:dyDescent="0.2">
      <c r="B848" s="41">
        <v>832</v>
      </c>
      <c r="C848" s="42"/>
      <c r="D848" s="42"/>
      <c r="E848" s="42"/>
      <c r="F848" s="42"/>
      <c r="G848" s="42"/>
      <c r="H848" s="42"/>
      <c r="I848" s="29"/>
      <c r="J848" s="6" t="str">
        <f t="shared" si="3108"/>
        <v/>
      </c>
      <c r="K848" s="43"/>
      <c r="L848" s="43"/>
      <c r="M848" s="43"/>
      <c r="N848" s="43"/>
      <c r="O848" s="43"/>
      <c r="P848" s="44" t="str">
        <f t="shared" si="3109"/>
        <v/>
      </c>
      <c r="Q848" s="26"/>
      <c r="R848" s="26"/>
      <c r="S848" s="26"/>
      <c r="T848" s="26"/>
      <c r="U848" s="26"/>
      <c r="V848" s="43"/>
      <c r="W848" s="26"/>
      <c r="X848" s="29"/>
    </row>
    <row r="849" spans="2:24" x14ac:dyDescent="0.2">
      <c r="B849" s="41">
        <v>833</v>
      </c>
      <c r="C849" s="42"/>
      <c r="D849" s="42"/>
      <c r="E849" s="42"/>
      <c r="F849" s="42"/>
      <c r="G849" s="42"/>
      <c r="H849" s="42"/>
      <c r="I849" s="29"/>
      <c r="J849" s="6" t="str">
        <f t="shared" si="3108"/>
        <v/>
      </c>
      <c r="K849" s="43"/>
      <c r="L849" s="43"/>
      <c r="M849" s="43"/>
      <c r="N849" s="43"/>
      <c r="O849" s="43"/>
      <c r="P849" s="44" t="str">
        <f t="shared" si="3109"/>
        <v/>
      </c>
      <c r="Q849" s="26"/>
      <c r="R849" s="26"/>
      <c r="S849" s="26"/>
      <c r="T849" s="26"/>
      <c r="U849" s="26"/>
      <c r="V849" s="43"/>
      <c r="W849" s="26"/>
      <c r="X849" s="29"/>
    </row>
    <row r="850" spans="2:24" x14ac:dyDescent="0.2">
      <c r="B850" s="41">
        <v>834</v>
      </c>
      <c r="C850" s="42"/>
      <c r="D850" s="42"/>
      <c r="E850" s="42"/>
      <c r="F850" s="42"/>
      <c r="G850" s="42"/>
      <c r="H850" s="42"/>
      <c r="I850" s="29"/>
      <c r="J850" s="6" t="str">
        <f t="shared" si="3108"/>
        <v/>
      </c>
      <c r="K850" s="43"/>
      <c r="L850" s="43"/>
      <c r="M850" s="43"/>
      <c r="N850" s="43"/>
      <c r="O850" s="43"/>
      <c r="P850" s="44" t="str">
        <f t="shared" si="3109"/>
        <v/>
      </c>
      <c r="Q850" s="26"/>
      <c r="R850" s="26"/>
      <c r="S850" s="26"/>
      <c r="T850" s="26"/>
      <c r="U850" s="26"/>
      <c r="V850" s="43"/>
      <c r="W850" s="26"/>
      <c r="X850" s="29"/>
    </row>
    <row r="851" spans="2:24" x14ac:dyDescent="0.2">
      <c r="B851" s="41">
        <v>835</v>
      </c>
      <c r="C851" s="42"/>
      <c r="D851" s="42"/>
      <c r="E851" s="42"/>
      <c r="F851" s="42"/>
      <c r="G851" s="42"/>
      <c r="H851" s="42"/>
      <c r="I851" s="29"/>
      <c r="J851" s="6" t="str">
        <f t="shared" si="3108"/>
        <v/>
      </c>
      <c r="K851" s="43"/>
      <c r="L851" s="43"/>
      <c r="M851" s="43"/>
      <c r="N851" s="43"/>
      <c r="O851" s="43"/>
      <c r="P851" s="44" t="str">
        <f t="shared" si="3109"/>
        <v/>
      </c>
      <c r="Q851" s="26"/>
      <c r="R851" s="26"/>
      <c r="S851" s="26"/>
      <c r="T851" s="26"/>
      <c r="U851" s="26"/>
      <c r="V851" s="43"/>
      <c r="W851" s="26"/>
      <c r="X851" s="29"/>
    </row>
    <row r="852" spans="2:24" x14ac:dyDescent="0.2">
      <c r="B852" s="41">
        <v>836</v>
      </c>
      <c r="C852" s="42"/>
      <c r="D852" s="42"/>
      <c r="E852" s="42"/>
      <c r="F852" s="42"/>
      <c r="G852" s="42"/>
      <c r="H852" s="42"/>
      <c r="I852" s="29"/>
      <c r="J852" s="6" t="str">
        <f t="shared" si="3108"/>
        <v/>
      </c>
      <c r="K852" s="43"/>
      <c r="L852" s="43"/>
      <c r="M852" s="43"/>
      <c r="N852" s="43"/>
      <c r="O852" s="43"/>
      <c r="P852" s="44" t="str">
        <f t="shared" si="3109"/>
        <v/>
      </c>
      <c r="Q852" s="26"/>
      <c r="R852" s="26"/>
      <c r="S852" s="26"/>
      <c r="T852" s="26"/>
      <c r="U852" s="26"/>
      <c r="V852" s="43"/>
      <c r="W852" s="26"/>
      <c r="X852" s="29"/>
    </row>
    <row r="853" spans="2:24" x14ac:dyDescent="0.2">
      <c r="B853" s="41">
        <v>837</v>
      </c>
      <c r="C853" s="42"/>
      <c r="D853" s="42"/>
      <c r="E853" s="42"/>
      <c r="F853" s="42"/>
      <c r="G853" s="42"/>
      <c r="H853" s="42"/>
      <c r="I853" s="29"/>
      <c r="J853" s="6" t="str">
        <f t="shared" si="3108"/>
        <v/>
      </c>
      <c r="K853" s="43"/>
      <c r="L853" s="43"/>
      <c r="M853" s="43"/>
      <c r="N853" s="43"/>
      <c r="O853" s="43"/>
      <c r="P853" s="44" t="str">
        <f t="shared" si="3109"/>
        <v/>
      </c>
      <c r="Q853" s="26"/>
      <c r="R853" s="26"/>
      <c r="S853" s="26"/>
      <c r="T853" s="26"/>
      <c r="U853" s="26"/>
      <c r="V853" s="43"/>
      <c r="W853" s="26"/>
      <c r="X853" s="29"/>
    </row>
    <row r="854" spans="2:24" x14ac:dyDescent="0.2">
      <c r="B854" s="41">
        <v>838</v>
      </c>
      <c r="C854" s="42"/>
      <c r="D854" s="42"/>
      <c r="E854" s="42"/>
      <c r="F854" s="42"/>
      <c r="G854" s="42"/>
      <c r="H854" s="42"/>
      <c r="I854" s="29"/>
      <c r="J854" s="6" t="str">
        <f t="shared" si="3108"/>
        <v/>
      </c>
      <c r="K854" s="43"/>
      <c r="L854" s="43"/>
      <c r="M854" s="43"/>
      <c r="N854" s="43"/>
      <c r="O854" s="43"/>
      <c r="P854" s="44" t="str">
        <f t="shared" si="3109"/>
        <v/>
      </c>
      <c r="Q854" s="26"/>
      <c r="R854" s="26"/>
      <c r="S854" s="26"/>
      <c r="T854" s="26"/>
      <c r="U854" s="26"/>
      <c r="V854" s="43"/>
      <c r="W854" s="26"/>
      <c r="X854" s="29"/>
    </row>
    <row r="855" spans="2:24" x14ac:dyDescent="0.2">
      <c r="B855" s="41">
        <v>839</v>
      </c>
      <c r="C855" s="42"/>
      <c r="D855" s="42"/>
      <c r="E855" s="42"/>
      <c r="F855" s="42"/>
      <c r="G855" s="42"/>
      <c r="H855" s="42"/>
      <c r="I855" s="29"/>
      <c r="J855" s="6" t="str">
        <f t="shared" si="3108"/>
        <v/>
      </c>
      <c r="K855" s="43"/>
      <c r="L855" s="43"/>
      <c r="M855" s="43"/>
      <c r="N855" s="43"/>
      <c r="O855" s="43"/>
      <c r="P855" s="44" t="str">
        <f t="shared" si="3109"/>
        <v/>
      </c>
      <c r="Q855" s="26"/>
      <c r="R855" s="26"/>
      <c r="S855" s="26"/>
      <c r="T855" s="26"/>
      <c r="U855" s="26"/>
      <c r="V855" s="43"/>
      <c r="W855" s="26"/>
      <c r="X855" s="29"/>
    </row>
    <row r="856" spans="2:24" x14ac:dyDescent="0.2">
      <c r="B856" s="41">
        <v>840</v>
      </c>
      <c r="C856" s="42"/>
      <c r="D856" s="42"/>
      <c r="E856" s="42"/>
      <c r="F856" s="42"/>
      <c r="G856" s="42"/>
      <c r="H856" s="42"/>
      <c r="I856" s="29"/>
      <c r="J856" s="6" t="str">
        <f t="shared" si="3108"/>
        <v/>
      </c>
      <c r="K856" s="43"/>
      <c r="L856" s="43"/>
      <c r="M856" s="43"/>
      <c r="N856" s="43"/>
      <c r="O856" s="43"/>
      <c r="P856" s="44" t="str">
        <f t="shared" si="3109"/>
        <v/>
      </c>
      <c r="Q856" s="26"/>
      <c r="R856" s="26"/>
      <c r="S856" s="26"/>
      <c r="T856" s="26"/>
      <c r="U856" s="26"/>
      <c r="V856" s="43"/>
      <c r="W856" s="26"/>
      <c r="X856" s="29"/>
    </row>
    <row r="857" spans="2:24" x14ac:dyDescent="0.2">
      <c r="B857" s="41">
        <v>841</v>
      </c>
      <c r="C857" s="42"/>
      <c r="D857" s="42"/>
      <c r="E857" s="42"/>
      <c r="F857" s="42"/>
      <c r="G857" s="42"/>
      <c r="H857" s="42"/>
      <c r="I857" s="29"/>
      <c r="J857" s="6" t="str">
        <f t="shared" ref="J857:J920" si="3110">IFERROR(IF(C857&lt;&gt;"",INDEX($ZL$17:$ZL$27,MATCH($C857,$ZK$17:$ZK$27,0)),""),30)</f>
        <v/>
      </c>
      <c r="K857" s="43"/>
      <c r="L857" s="43"/>
      <c r="M857" s="43"/>
      <c r="N857" s="43"/>
      <c r="O857" s="43"/>
      <c r="P857" s="44" t="str">
        <f t="shared" ref="P857:P920" si="3111">IFERROR(MIN(M857,O857*30/J857),"")</f>
        <v/>
      </c>
      <c r="Q857" s="26"/>
      <c r="R857" s="26"/>
      <c r="S857" s="26"/>
      <c r="T857" s="26"/>
      <c r="U857" s="26"/>
      <c r="V857" s="43"/>
      <c r="W857" s="26"/>
      <c r="X857" s="29"/>
    </row>
    <row r="858" spans="2:24" x14ac:dyDescent="0.2">
      <c r="B858" s="41">
        <v>842</v>
      </c>
      <c r="C858" s="42"/>
      <c r="D858" s="42"/>
      <c r="E858" s="42"/>
      <c r="F858" s="42"/>
      <c r="G858" s="42"/>
      <c r="H858" s="42"/>
      <c r="I858" s="29"/>
      <c r="J858" s="6" t="str">
        <f t="shared" si="3110"/>
        <v/>
      </c>
      <c r="K858" s="43"/>
      <c r="L858" s="43"/>
      <c r="M858" s="43"/>
      <c r="N858" s="43"/>
      <c r="O858" s="43"/>
      <c r="P858" s="44" t="str">
        <f t="shared" si="3111"/>
        <v/>
      </c>
      <c r="Q858" s="26"/>
      <c r="R858" s="26"/>
      <c r="S858" s="26"/>
      <c r="T858" s="26"/>
      <c r="U858" s="26"/>
      <c r="V858" s="43"/>
      <c r="W858" s="26"/>
      <c r="X858" s="29"/>
    </row>
    <row r="859" spans="2:24" x14ac:dyDescent="0.2">
      <c r="B859" s="41">
        <v>843</v>
      </c>
      <c r="C859" s="42"/>
      <c r="D859" s="42"/>
      <c r="E859" s="42"/>
      <c r="F859" s="42"/>
      <c r="G859" s="42"/>
      <c r="H859" s="42"/>
      <c r="I859" s="29"/>
      <c r="J859" s="6" t="str">
        <f t="shared" si="3110"/>
        <v/>
      </c>
      <c r="K859" s="43"/>
      <c r="L859" s="43"/>
      <c r="M859" s="43"/>
      <c r="N859" s="43"/>
      <c r="O859" s="43"/>
      <c r="P859" s="44" t="str">
        <f t="shared" si="3111"/>
        <v/>
      </c>
      <c r="Q859" s="26"/>
      <c r="R859" s="26"/>
      <c r="S859" s="26"/>
      <c r="T859" s="26"/>
      <c r="U859" s="26"/>
      <c r="V859" s="43"/>
      <c r="W859" s="26"/>
      <c r="X859" s="29"/>
    </row>
    <row r="860" spans="2:24" x14ac:dyDescent="0.2">
      <c r="B860" s="41">
        <v>844</v>
      </c>
      <c r="C860" s="42"/>
      <c r="D860" s="42"/>
      <c r="E860" s="42"/>
      <c r="F860" s="42"/>
      <c r="G860" s="42"/>
      <c r="H860" s="42"/>
      <c r="I860" s="29"/>
      <c r="J860" s="6" t="str">
        <f t="shared" si="3110"/>
        <v/>
      </c>
      <c r="K860" s="43"/>
      <c r="L860" s="43"/>
      <c r="M860" s="43"/>
      <c r="N860" s="43"/>
      <c r="O860" s="43"/>
      <c r="P860" s="44" t="str">
        <f t="shared" si="3111"/>
        <v/>
      </c>
      <c r="Q860" s="26"/>
      <c r="R860" s="26"/>
      <c r="S860" s="26"/>
      <c r="T860" s="26"/>
      <c r="U860" s="26"/>
      <c r="V860" s="43"/>
      <c r="W860" s="26"/>
      <c r="X860" s="29"/>
    </row>
    <row r="861" spans="2:24" x14ac:dyDescent="0.2">
      <c r="B861" s="41">
        <v>845</v>
      </c>
      <c r="C861" s="42"/>
      <c r="D861" s="42"/>
      <c r="E861" s="42"/>
      <c r="F861" s="42"/>
      <c r="G861" s="42"/>
      <c r="H861" s="42"/>
      <c r="I861" s="29"/>
      <c r="J861" s="6" t="str">
        <f t="shared" si="3110"/>
        <v/>
      </c>
      <c r="K861" s="43"/>
      <c r="L861" s="43"/>
      <c r="M861" s="43"/>
      <c r="N861" s="43"/>
      <c r="O861" s="43"/>
      <c r="P861" s="44" t="str">
        <f t="shared" si="3111"/>
        <v/>
      </c>
      <c r="Q861" s="26"/>
      <c r="R861" s="26"/>
      <c r="S861" s="26"/>
      <c r="T861" s="26"/>
      <c r="U861" s="26"/>
      <c r="V861" s="43"/>
      <c r="W861" s="26"/>
      <c r="X861" s="29"/>
    </row>
    <row r="862" spans="2:24" x14ac:dyDescent="0.2">
      <c r="B862" s="41">
        <v>846</v>
      </c>
      <c r="C862" s="42"/>
      <c r="D862" s="42"/>
      <c r="E862" s="42"/>
      <c r="F862" s="42"/>
      <c r="G862" s="42"/>
      <c r="H862" s="42"/>
      <c r="I862" s="29"/>
      <c r="J862" s="6" t="str">
        <f t="shared" si="3110"/>
        <v/>
      </c>
      <c r="K862" s="43"/>
      <c r="L862" s="43"/>
      <c r="M862" s="43"/>
      <c r="N862" s="43"/>
      <c r="O862" s="43"/>
      <c r="P862" s="44" t="str">
        <f t="shared" si="3111"/>
        <v/>
      </c>
      <c r="Q862" s="26"/>
      <c r="R862" s="26"/>
      <c r="S862" s="26"/>
      <c r="T862" s="26"/>
      <c r="U862" s="26"/>
      <c r="V862" s="43"/>
      <c r="W862" s="26"/>
      <c r="X862" s="29"/>
    </row>
    <row r="863" spans="2:24" x14ac:dyDescent="0.2">
      <c r="B863" s="41">
        <v>847</v>
      </c>
      <c r="C863" s="42"/>
      <c r="D863" s="42"/>
      <c r="E863" s="42"/>
      <c r="F863" s="42"/>
      <c r="G863" s="42"/>
      <c r="H863" s="42"/>
      <c r="I863" s="29"/>
      <c r="J863" s="6" t="str">
        <f t="shared" si="3110"/>
        <v/>
      </c>
      <c r="K863" s="43"/>
      <c r="L863" s="43"/>
      <c r="M863" s="43"/>
      <c r="N863" s="43"/>
      <c r="O863" s="43"/>
      <c r="P863" s="44" t="str">
        <f t="shared" si="3111"/>
        <v/>
      </c>
      <c r="Q863" s="26"/>
      <c r="R863" s="26"/>
      <c r="S863" s="26"/>
      <c r="T863" s="26"/>
      <c r="U863" s="26"/>
      <c r="V863" s="43"/>
      <c r="W863" s="26"/>
      <c r="X863" s="29"/>
    </row>
    <row r="864" spans="2:24" x14ac:dyDescent="0.2">
      <c r="B864" s="41">
        <v>848</v>
      </c>
      <c r="C864" s="42"/>
      <c r="D864" s="42"/>
      <c r="E864" s="42"/>
      <c r="F864" s="42"/>
      <c r="G864" s="42"/>
      <c r="H864" s="42"/>
      <c r="I864" s="29"/>
      <c r="J864" s="6" t="str">
        <f t="shared" si="3110"/>
        <v/>
      </c>
      <c r="K864" s="43"/>
      <c r="L864" s="43"/>
      <c r="M864" s="43"/>
      <c r="N864" s="43"/>
      <c r="O864" s="43"/>
      <c r="P864" s="44" t="str">
        <f t="shared" si="3111"/>
        <v/>
      </c>
      <c r="Q864" s="26"/>
      <c r="R864" s="26"/>
      <c r="S864" s="26"/>
      <c r="T864" s="26"/>
      <c r="U864" s="26"/>
      <c r="V864" s="43"/>
      <c r="W864" s="26"/>
      <c r="X864" s="29"/>
    </row>
    <row r="865" spans="2:24" x14ac:dyDescent="0.2">
      <c r="B865" s="41">
        <v>849</v>
      </c>
      <c r="C865" s="42"/>
      <c r="D865" s="42"/>
      <c r="E865" s="42"/>
      <c r="F865" s="42"/>
      <c r="G865" s="42"/>
      <c r="H865" s="42"/>
      <c r="I865" s="29"/>
      <c r="J865" s="6" t="str">
        <f t="shared" si="3110"/>
        <v/>
      </c>
      <c r="K865" s="43"/>
      <c r="L865" s="43"/>
      <c r="M865" s="43"/>
      <c r="N865" s="43"/>
      <c r="O865" s="43"/>
      <c r="P865" s="44" t="str">
        <f t="shared" si="3111"/>
        <v/>
      </c>
      <c r="Q865" s="26"/>
      <c r="R865" s="26"/>
      <c r="S865" s="26"/>
      <c r="T865" s="26"/>
      <c r="U865" s="26"/>
      <c r="V865" s="43"/>
      <c r="W865" s="26"/>
      <c r="X865" s="29"/>
    </row>
    <row r="866" spans="2:24" x14ac:dyDescent="0.2">
      <c r="B866" s="41">
        <v>850</v>
      </c>
      <c r="C866" s="42"/>
      <c r="D866" s="42"/>
      <c r="E866" s="42"/>
      <c r="F866" s="42"/>
      <c r="G866" s="42"/>
      <c r="H866" s="42"/>
      <c r="I866" s="29"/>
      <c r="J866" s="6" t="str">
        <f t="shared" si="3110"/>
        <v/>
      </c>
      <c r="K866" s="43"/>
      <c r="L866" s="43"/>
      <c r="M866" s="43"/>
      <c r="N866" s="43"/>
      <c r="O866" s="43"/>
      <c r="P866" s="44" t="str">
        <f t="shared" si="3111"/>
        <v/>
      </c>
      <c r="Q866" s="26"/>
      <c r="R866" s="26"/>
      <c r="S866" s="26"/>
      <c r="T866" s="26"/>
      <c r="U866" s="26"/>
      <c r="V866" s="43"/>
      <c r="W866" s="26"/>
      <c r="X866" s="29"/>
    </row>
    <row r="867" spans="2:24" x14ac:dyDescent="0.2">
      <c r="B867" s="41">
        <v>851</v>
      </c>
      <c r="C867" s="42"/>
      <c r="D867" s="42"/>
      <c r="E867" s="42"/>
      <c r="F867" s="42"/>
      <c r="G867" s="42"/>
      <c r="H867" s="42"/>
      <c r="I867" s="29"/>
      <c r="J867" s="6" t="str">
        <f t="shared" si="3110"/>
        <v/>
      </c>
      <c r="K867" s="43"/>
      <c r="L867" s="43"/>
      <c r="M867" s="43"/>
      <c r="N867" s="43"/>
      <c r="O867" s="43"/>
      <c r="P867" s="44" t="str">
        <f t="shared" si="3111"/>
        <v/>
      </c>
      <c r="Q867" s="26"/>
      <c r="R867" s="26"/>
      <c r="S867" s="26"/>
      <c r="T867" s="26"/>
      <c r="U867" s="26"/>
      <c r="V867" s="43"/>
      <c r="W867" s="26"/>
      <c r="X867" s="29"/>
    </row>
    <row r="868" spans="2:24" x14ac:dyDescent="0.2">
      <c r="B868" s="41">
        <v>852</v>
      </c>
      <c r="C868" s="42"/>
      <c r="D868" s="42"/>
      <c r="E868" s="42"/>
      <c r="F868" s="42"/>
      <c r="G868" s="42"/>
      <c r="H868" s="42"/>
      <c r="I868" s="29"/>
      <c r="J868" s="6" t="str">
        <f t="shared" si="3110"/>
        <v/>
      </c>
      <c r="K868" s="43"/>
      <c r="L868" s="43"/>
      <c r="M868" s="43"/>
      <c r="N868" s="43"/>
      <c r="O868" s="43"/>
      <c r="P868" s="44" t="str">
        <f t="shared" si="3111"/>
        <v/>
      </c>
      <c r="Q868" s="26"/>
      <c r="R868" s="26"/>
      <c r="S868" s="26"/>
      <c r="T868" s="26"/>
      <c r="U868" s="26"/>
      <c r="V868" s="43"/>
      <c r="W868" s="26"/>
      <c r="X868" s="29"/>
    </row>
    <row r="869" spans="2:24" x14ac:dyDescent="0.2">
      <c r="B869" s="41">
        <v>853</v>
      </c>
      <c r="C869" s="42"/>
      <c r="D869" s="42"/>
      <c r="E869" s="42"/>
      <c r="F869" s="42"/>
      <c r="G869" s="42"/>
      <c r="H869" s="42"/>
      <c r="I869" s="29"/>
      <c r="J869" s="6" t="str">
        <f t="shared" si="3110"/>
        <v/>
      </c>
      <c r="K869" s="43"/>
      <c r="L869" s="43"/>
      <c r="M869" s="43"/>
      <c r="N869" s="43"/>
      <c r="O869" s="43"/>
      <c r="P869" s="44" t="str">
        <f t="shared" si="3111"/>
        <v/>
      </c>
      <c r="Q869" s="26"/>
      <c r="R869" s="26"/>
      <c r="S869" s="26"/>
      <c r="T869" s="26"/>
      <c r="U869" s="26"/>
      <c r="V869" s="43"/>
      <c r="W869" s="26"/>
      <c r="X869" s="29"/>
    </row>
    <row r="870" spans="2:24" x14ac:dyDescent="0.2">
      <c r="B870" s="41">
        <v>854</v>
      </c>
      <c r="C870" s="42"/>
      <c r="D870" s="42"/>
      <c r="E870" s="42"/>
      <c r="F870" s="42"/>
      <c r="G870" s="42"/>
      <c r="H870" s="42"/>
      <c r="I870" s="29"/>
      <c r="J870" s="6" t="str">
        <f t="shared" si="3110"/>
        <v/>
      </c>
      <c r="K870" s="43"/>
      <c r="L870" s="43"/>
      <c r="M870" s="43"/>
      <c r="N870" s="43"/>
      <c r="O870" s="43"/>
      <c r="P870" s="44" t="str">
        <f t="shared" si="3111"/>
        <v/>
      </c>
      <c r="Q870" s="26"/>
      <c r="R870" s="26"/>
      <c r="S870" s="26"/>
      <c r="T870" s="26"/>
      <c r="U870" s="26"/>
      <c r="V870" s="43"/>
      <c r="W870" s="26"/>
      <c r="X870" s="29"/>
    </row>
    <row r="871" spans="2:24" x14ac:dyDescent="0.2">
      <c r="B871" s="41">
        <v>855</v>
      </c>
      <c r="C871" s="42"/>
      <c r="D871" s="42"/>
      <c r="E871" s="42"/>
      <c r="F871" s="42"/>
      <c r="G871" s="42"/>
      <c r="H871" s="42"/>
      <c r="I871" s="29"/>
      <c r="J871" s="6" t="str">
        <f t="shared" si="3110"/>
        <v/>
      </c>
      <c r="K871" s="43"/>
      <c r="L871" s="43"/>
      <c r="M871" s="43"/>
      <c r="N871" s="43"/>
      <c r="O871" s="43"/>
      <c r="P871" s="44" t="str">
        <f t="shared" si="3111"/>
        <v/>
      </c>
      <c r="Q871" s="26"/>
      <c r="R871" s="26"/>
      <c r="S871" s="26"/>
      <c r="T871" s="26"/>
      <c r="U871" s="26"/>
      <c r="V871" s="43"/>
      <c r="W871" s="26"/>
      <c r="X871" s="29"/>
    </row>
    <row r="872" spans="2:24" x14ac:dyDescent="0.2">
      <c r="B872" s="41">
        <v>856</v>
      </c>
      <c r="C872" s="42"/>
      <c r="D872" s="42"/>
      <c r="E872" s="42"/>
      <c r="F872" s="42"/>
      <c r="G872" s="42"/>
      <c r="H872" s="42"/>
      <c r="I872" s="29"/>
      <c r="J872" s="6" t="str">
        <f t="shared" si="3110"/>
        <v/>
      </c>
      <c r="K872" s="43"/>
      <c r="L872" s="43"/>
      <c r="M872" s="43"/>
      <c r="N872" s="43"/>
      <c r="O872" s="43"/>
      <c r="P872" s="44" t="str">
        <f t="shared" si="3111"/>
        <v/>
      </c>
      <c r="Q872" s="26"/>
      <c r="R872" s="26"/>
      <c r="S872" s="26"/>
      <c r="T872" s="26"/>
      <c r="U872" s="26"/>
      <c r="V872" s="43"/>
      <c r="W872" s="26"/>
      <c r="X872" s="29"/>
    </row>
    <row r="873" spans="2:24" x14ac:dyDescent="0.2">
      <c r="B873" s="41">
        <v>857</v>
      </c>
      <c r="C873" s="42"/>
      <c r="D873" s="42"/>
      <c r="E873" s="42"/>
      <c r="F873" s="42"/>
      <c r="G873" s="42"/>
      <c r="H873" s="42"/>
      <c r="I873" s="29"/>
      <c r="J873" s="6" t="str">
        <f t="shared" si="3110"/>
        <v/>
      </c>
      <c r="K873" s="43"/>
      <c r="L873" s="43"/>
      <c r="M873" s="43"/>
      <c r="N873" s="43"/>
      <c r="O873" s="43"/>
      <c r="P873" s="44" t="str">
        <f t="shared" si="3111"/>
        <v/>
      </c>
      <c r="Q873" s="26"/>
      <c r="R873" s="26"/>
      <c r="S873" s="26"/>
      <c r="T873" s="26"/>
      <c r="U873" s="26"/>
      <c r="V873" s="43"/>
      <c r="W873" s="26"/>
      <c r="X873" s="29"/>
    </row>
    <row r="874" spans="2:24" x14ac:dyDescent="0.2">
      <c r="B874" s="41">
        <v>858</v>
      </c>
      <c r="C874" s="42"/>
      <c r="D874" s="42"/>
      <c r="E874" s="42"/>
      <c r="F874" s="42"/>
      <c r="G874" s="42"/>
      <c r="H874" s="42"/>
      <c r="I874" s="29"/>
      <c r="J874" s="6" t="str">
        <f t="shared" si="3110"/>
        <v/>
      </c>
      <c r="K874" s="43"/>
      <c r="L874" s="43"/>
      <c r="M874" s="43"/>
      <c r="N874" s="43"/>
      <c r="O874" s="43"/>
      <c r="P874" s="44" t="str">
        <f t="shared" si="3111"/>
        <v/>
      </c>
      <c r="Q874" s="26"/>
      <c r="R874" s="26"/>
      <c r="S874" s="26"/>
      <c r="T874" s="26"/>
      <c r="U874" s="26"/>
      <c r="V874" s="43"/>
      <c r="W874" s="26"/>
      <c r="X874" s="29"/>
    </row>
    <row r="875" spans="2:24" x14ac:dyDescent="0.2">
      <c r="B875" s="41">
        <v>859</v>
      </c>
      <c r="C875" s="42"/>
      <c r="D875" s="42"/>
      <c r="E875" s="42"/>
      <c r="F875" s="42"/>
      <c r="G875" s="42"/>
      <c r="H875" s="42"/>
      <c r="I875" s="29"/>
      <c r="J875" s="6" t="str">
        <f t="shared" si="3110"/>
        <v/>
      </c>
      <c r="K875" s="43"/>
      <c r="L875" s="43"/>
      <c r="M875" s="43"/>
      <c r="N875" s="43"/>
      <c r="O875" s="43"/>
      <c r="P875" s="44" t="str">
        <f t="shared" si="3111"/>
        <v/>
      </c>
      <c r="Q875" s="26"/>
      <c r="R875" s="26"/>
      <c r="S875" s="26"/>
      <c r="T875" s="26"/>
      <c r="U875" s="26"/>
      <c r="V875" s="43"/>
      <c r="W875" s="26"/>
      <c r="X875" s="29"/>
    </row>
    <row r="876" spans="2:24" x14ac:dyDescent="0.2">
      <c r="B876" s="41">
        <v>860</v>
      </c>
      <c r="C876" s="42"/>
      <c r="D876" s="42"/>
      <c r="E876" s="42"/>
      <c r="F876" s="42"/>
      <c r="G876" s="42"/>
      <c r="H876" s="42"/>
      <c r="I876" s="29"/>
      <c r="J876" s="6" t="str">
        <f t="shared" si="3110"/>
        <v/>
      </c>
      <c r="K876" s="43"/>
      <c r="L876" s="43"/>
      <c r="M876" s="43"/>
      <c r="N876" s="43"/>
      <c r="O876" s="43"/>
      <c r="P876" s="44" t="str">
        <f t="shared" si="3111"/>
        <v/>
      </c>
      <c r="Q876" s="26"/>
      <c r="R876" s="26"/>
      <c r="S876" s="26"/>
      <c r="T876" s="26"/>
      <c r="U876" s="26"/>
      <c r="V876" s="43"/>
      <c r="W876" s="26"/>
      <c r="X876" s="29"/>
    </row>
    <row r="877" spans="2:24" x14ac:dyDescent="0.2">
      <c r="B877" s="41">
        <v>861</v>
      </c>
      <c r="C877" s="42"/>
      <c r="D877" s="42"/>
      <c r="E877" s="42"/>
      <c r="F877" s="42"/>
      <c r="G877" s="42"/>
      <c r="H877" s="42"/>
      <c r="I877" s="29"/>
      <c r="J877" s="6" t="str">
        <f t="shared" si="3110"/>
        <v/>
      </c>
      <c r="K877" s="43"/>
      <c r="L877" s="43"/>
      <c r="M877" s="43"/>
      <c r="N877" s="43"/>
      <c r="O877" s="43"/>
      <c r="P877" s="44" t="str">
        <f t="shared" si="3111"/>
        <v/>
      </c>
      <c r="Q877" s="26"/>
      <c r="R877" s="26"/>
      <c r="S877" s="26"/>
      <c r="T877" s="26"/>
      <c r="U877" s="26"/>
      <c r="V877" s="43"/>
      <c r="W877" s="26"/>
      <c r="X877" s="29"/>
    </row>
    <row r="878" spans="2:24" x14ac:dyDescent="0.2">
      <c r="B878" s="41">
        <v>862</v>
      </c>
      <c r="C878" s="42"/>
      <c r="D878" s="42"/>
      <c r="E878" s="42"/>
      <c r="F878" s="42"/>
      <c r="G878" s="42"/>
      <c r="H878" s="42"/>
      <c r="I878" s="29"/>
      <c r="J878" s="6" t="str">
        <f t="shared" si="3110"/>
        <v/>
      </c>
      <c r="K878" s="43"/>
      <c r="L878" s="43"/>
      <c r="M878" s="43"/>
      <c r="N878" s="43"/>
      <c r="O878" s="43"/>
      <c r="P878" s="44" t="str">
        <f t="shared" si="3111"/>
        <v/>
      </c>
      <c r="Q878" s="26"/>
      <c r="R878" s="26"/>
      <c r="S878" s="26"/>
      <c r="T878" s="26"/>
      <c r="U878" s="26"/>
      <c r="V878" s="43"/>
      <c r="W878" s="26"/>
      <c r="X878" s="29"/>
    </row>
    <row r="879" spans="2:24" x14ac:dyDescent="0.2">
      <c r="B879" s="41">
        <v>863</v>
      </c>
      <c r="C879" s="42"/>
      <c r="D879" s="42"/>
      <c r="E879" s="42"/>
      <c r="F879" s="42"/>
      <c r="G879" s="42"/>
      <c r="H879" s="42"/>
      <c r="I879" s="29"/>
      <c r="J879" s="6" t="str">
        <f t="shared" si="3110"/>
        <v/>
      </c>
      <c r="K879" s="43"/>
      <c r="L879" s="43"/>
      <c r="M879" s="43"/>
      <c r="N879" s="43"/>
      <c r="O879" s="43"/>
      <c r="P879" s="44" t="str">
        <f t="shared" si="3111"/>
        <v/>
      </c>
      <c r="Q879" s="26"/>
      <c r="R879" s="26"/>
      <c r="S879" s="26"/>
      <c r="T879" s="26"/>
      <c r="U879" s="26"/>
      <c r="V879" s="43"/>
      <c r="W879" s="26"/>
      <c r="X879" s="29"/>
    </row>
    <row r="880" spans="2:24" x14ac:dyDescent="0.2">
      <c r="B880" s="41">
        <v>864</v>
      </c>
      <c r="C880" s="42"/>
      <c r="D880" s="42"/>
      <c r="E880" s="42"/>
      <c r="F880" s="42"/>
      <c r="G880" s="42"/>
      <c r="H880" s="42"/>
      <c r="I880" s="29"/>
      <c r="J880" s="6" t="str">
        <f t="shared" si="3110"/>
        <v/>
      </c>
      <c r="K880" s="43"/>
      <c r="L880" s="43"/>
      <c r="M880" s="43"/>
      <c r="N880" s="43"/>
      <c r="O880" s="43"/>
      <c r="P880" s="44" t="str">
        <f t="shared" si="3111"/>
        <v/>
      </c>
      <c r="Q880" s="26"/>
      <c r="R880" s="26"/>
      <c r="S880" s="26"/>
      <c r="T880" s="26"/>
      <c r="U880" s="26"/>
      <c r="V880" s="43"/>
      <c r="W880" s="26"/>
      <c r="X880" s="29"/>
    </row>
    <row r="881" spans="2:24" x14ac:dyDescent="0.2">
      <c r="B881" s="41">
        <v>865</v>
      </c>
      <c r="C881" s="42"/>
      <c r="D881" s="42"/>
      <c r="E881" s="42"/>
      <c r="F881" s="42"/>
      <c r="G881" s="42"/>
      <c r="H881" s="42"/>
      <c r="I881" s="29"/>
      <c r="J881" s="6" t="str">
        <f t="shared" si="3110"/>
        <v/>
      </c>
      <c r="K881" s="43"/>
      <c r="L881" s="43"/>
      <c r="M881" s="43"/>
      <c r="N881" s="43"/>
      <c r="O881" s="43"/>
      <c r="P881" s="44" t="str">
        <f t="shared" si="3111"/>
        <v/>
      </c>
      <c r="Q881" s="26"/>
      <c r="R881" s="26"/>
      <c r="S881" s="26"/>
      <c r="T881" s="26"/>
      <c r="U881" s="26"/>
      <c r="V881" s="43"/>
      <c r="W881" s="26"/>
      <c r="X881" s="29"/>
    </row>
    <row r="882" spans="2:24" x14ac:dyDescent="0.2">
      <c r="B882" s="41">
        <v>866</v>
      </c>
      <c r="C882" s="42"/>
      <c r="D882" s="42"/>
      <c r="E882" s="42"/>
      <c r="F882" s="42"/>
      <c r="G882" s="42"/>
      <c r="H882" s="42"/>
      <c r="I882" s="29"/>
      <c r="J882" s="6" t="str">
        <f t="shared" si="3110"/>
        <v/>
      </c>
      <c r="K882" s="43"/>
      <c r="L882" s="43"/>
      <c r="M882" s="43"/>
      <c r="N882" s="43"/>
      <c r="O882" s="43"/>
      <c r="P882" s="44" t="str">
        <f t="shared" si="3111"/>
        <v/>
      </c>
      <c r="Q882" s="26"/>
      <c r="R882" s="26"/>
      <c r="S882" s="26"/>
      <c r="T882" s="26"/>
      <c r="U882" s="26"/>
      <c r="V882" s="43"/>
      <c r="W882" s="26"/>
      <c r="X882" s="29"/>
    </row>
    <row r="883" spans="2:24" x14ac:dyDescent="0.2">
      <c r="B883" s="41">
        <v>867</v>
      </c>
      <c r="C883" s="42"/>
      <c r="D883" s="42"/>
      <c r="E883" s="42"/>
      <c r="F883" s="42"/>
      <c r="G883" s="42"/>
      <c r="H883" s="42"/>
      <c r="I883" s="29"/>
      <c r="J883" s="6" t="str">
        <f t="shared" si="3110"/>
        <v/>
      </c>
      <c r="K883" s="43"/>
      <c r="L883" s="43"/>
      <c r="M883" s="43"/>
      <c r="N883" s="43"/>
      <c r="O883" s="43"/>
      <c r="P883" s="44" t="str">
        <f t="shared" si="3111"/>
        <v/>
      </c>
      <c r="Q883" s="26"/>
      <c r="R883" s="26"/>
      <c r="S883" s="26"/>
      <c r="T883" s="26"/>
      <c r="U883" s="26"/>
      <c r="V883" s="43"/>
      <c r="W883" s="26"/>
      <c r="X883" s="29"/>
    </row>
    <row r="884" spans="2:24" x14ac:dyDescent="0.2">
      <c r="B884" s="41">
        <v>868</v>
      </c>
      <c r="C884" s="42"/>
      <c r="D884" s="42"/>
      <c r="E884" s="42"/>
      <c r="F884" s="42"/>
      <c r="G884" s="42"/>
      <c r="H884" s="42"/>
      <c r="I884" s="29"/>
      <c r="J884" s="6" t="str">
        <f t="shared" si="3110"/>
        <v/>
      </c>
      <c r="K884" s="43"/>
      <c r="L884" s="43"/>
      <c r="M884" s="43"/>
      <c r="N884" s="43"/>
      <c r="O884" s="43"/>
      <c r="P884" s="44" t="str">
        <f t="shared" si="3111"/>
        <v/>
      </c>
      <c r="Q884" s="26"/>
      <c r="R884" s="26"/>
      <c r="S884" s="26"/>
      <c r="T884" s="26"/>
      <c r="U884" s="26"/>
      <c r="V884" s="43"/>
      <c r="W884" s="26"/>
      <c r="X884" s="29"/>
    </row>
    <row r="885" spans="2:24" x14ac:dyDescent="0.2">
      <c r="B885" s="41">
        <v>869</v>
      </c>
      <c r="C885" s="42"/>
      <c r="D885" s="42"/>
      <c r="E885" s="42"/>
      <c r="F885" s="42"/>
      <c r="G885" s="42"/>
      <c r="H885" s="42"/>
      <c r="I885" s="29"/>
      <c r="J885" s="6" t="str">
        <f t="shared" si="3110"/>
        <v/>
      </c>
      <c r="K885" s="43"/>
      <c r="L885" s="43"/>
      <c r="M885" s="43"/>
      <c r="N885" s="43"/>
      <c r="O885" s="43"/>
      <c r="P885" s="44" t="str">
        <f t="shared" si="3111"/>
        <v/>
      </c>
      <c r="Q885" s="26"/>
      <c r="R885" s="26"/>
      <c r="S885" s="26"/>
      <c r="T885" s="26"/>
      <c r="U885" s="26"/>
      <c r="V885" s="43"/>
      <c r="W885" s="26"/>
      <c r="X885" s="29"/>
    </row>
    <row r="886" spans="2:24" x14ac:dyDescent="0.2">
      <c r="B886" s="41">
        <v>870</v>
      </c>
      <c r="C886" s="42"/>
      <c r="D886" s="42"/>
      <c r="E886" s="42"/>
      <c r="F886" s="42"/>
      <c r="G886" s="42"/>
      <c r="H886" s="42"/>
      <c r="I886" s="29"/>
      <c r="J886" s="6" t="str">
        <f t="shared" si="3110"/>
        <v/>
      </c>
      <c r="K886" s="43"/>
      <c r="L886" s="43"/>
      <c r="M886" s="43"/>
      <c r="N886" s="43"/>
      <c r="O886" s="43"/>
      <c r="P886" s="44" t="str">
        <f t="shared" si="3111"/>
        <v/>
      </c>
      <c r="Q886" s="26"/>
      <c r="R886" s="26"/>
      <c r="S886" s="26"/>
      <c r="T886" s="26"/>
      <c r="U886" s="26"/>
      <c r="V886" s="43"/>
      <c r="W886" s="26"/>
      <c r="X886" s="29"/>
    </row>
    <row r="887" spans="2:24" x14ac:dyDescent="0.2">
      <c r="B887" s="41">
        <v>871</v>
      </c>
      <c r="C887" s="42"/>
      <c r="D887" s="42"/>
      <c r="E887" s="42"/>
      <c r="F887" s="42"/>
      <c r="G887" s="42"/>
      <c r="H887" s="42"/>
      <c r="I887" s="29"/>
      <c r="J887" s="6" t="str">
        <f t="shared" si="3110"/>
        <v/>
      </c>
      <c r="K887" s="43"/>
      <c r="L887" s="43"/>
      <c r="M887" s="43"/>
      <c r="N887" s="43"/>
      <c r="O887" s="43"/>
      <c r="P887" s="44" t="str">
        <f t="shared" si="3111"/>
        <v/>
      </c>
      <c r="Q887" s="26"/>
      <c r="R887" s="26"/>
      <c r="S887" s="26"/>
      <c r="T887" s="26"/>
      <c r="U887" s="26"/>
      <c r="V887" s="43"/>
      <c r="W887" s="26"/>
      <c r="X887" s="29"/>
    </row>
    <row r="888" spans="2:24" x14ac:dyDescent="0.2">
      <c r="B888" s="41">
        <v>872</v>
      </c>
      <c r="C888" s="42"/>
      <c r="D888" s="42"/>
      <c r="E888" s="42"/>
      <c r="F888" s="42"/>
      <c r="G888" s="42"/>
      <c r="H888" s="42"/>
      <c r="I888" s="29"/>
      <c r="J888" s="6" t="str">
        <f t="shared" si="3110"/>
        <v/>
      </c>
      <c r="K888" s="43"/>
      <c r="L888" s="43"/>
      <c r="M888" s="43"/>
      <c r="N888" s="43"/>
      <c r="O888" s="43"/>
      <c r="P888" s="44" t="str">
        <f t="shared" si="3111"/>
        <v/>
      </c>
      <c r="Q888" s="26"/>
      <c r="R888" s="26"/>
      <c r="S888" s="26"/>
      <c r="T888" s="26"/>
      <c r="U888" s="26"/>
      <c r="V888" s="43"/>
      <c r="W888" s="26"/>
      <c r="X888" s="29"/>
    </row>
    <row r="889" spans="2:24" x14ac:dyDescent="0.2">
      <c r="B889" s="41">
        <v>873</v>
      </c>
      <c r="C889" s="42"/>
      <c r="D889" s="42"/>
      <c r="E889" s="42"/>
      <c r="F889" s="42"/>
      <c r="G889" s="42"/>
      <c r="H889" s="42"/>
      <c r="I889" s="29"/>
      <c r="J889" s="6" t="str">
        <f t="shared" si="3110"/>
        <v/>
      </c>
      <c r="K889" s="43"/>
      <c r="L889" s="43"/>
      <c r="M889" s="43"/>
      <c r="N889" s="43"/>
      <c r="O889" s="43"/>
      <c r="P889" s="44" t="str">
        <f t="shared" si="3111"/>
        <v/>
      </c>
      <c r="Q889" s="26"/>
      <c r="R889" s="26"/>
      <c r="S889" s="26"/>
      <c r="T889" s="26"/>
      <c r="U889" s="26"/>
      <c r="V889" s="43"/>
      <c r="W889" s="26"/>
      <c r="X889" s="29"/>
    </row>
    <row r="890" spans="2:24" x14ac:dyDescent="0.2">
      <c r="B890" s="41">
        <v>874</v>
      </c>
      <c r="C890" s="42"/>
      <c r="D890" s="42"/>
      <c r="E890" s="42"/>
      <c r="F890" s="42"/>
      <c r="G890" s="42"/>
      <c r="H890" s="42"/>
      <c r="I890" s="29"/>
      <c r="J890" s="6" t="str">
        <f t="shared" si="3110"/>
        <v/>
      </c>
      <c r="K890" s="43"/>
      <c r="L890" s="43"/>
      <c r="M890" s="43"/>
      <c r="N890" s="43"/>
      <c r="O890" s="43"/>
      <c r="P890" s="44" t="str">
        <f t="shared" si="3111"/>
        <v/>
      </c>
      <c r="Q890" s="26"/>
      <c r="R890" s="26"/>
      <c r="S890" s="26"/>
      <c r="T890" s="26"/>
      <c r="U890" s="26"/>
      <c r="V890" s="43"/>
      <c r="W890" s="26"/>
      <c r="X890" s="29"/>
    </row>
    <row r="891" spans="2:24" x14ac:dyDescent="0.2">
      <c r="B891" s="41">
        <v>875</v>
      </c>
      <c r="C891" s="42"/>
      <c r="D891" s="42"/>
      <c r="E891" s="42"/>
      <c r="F891" s="42"/>
      <c r="G891" s="42"/>
      <c r="H891" s="42"/>
      <c r="I891" s="29"/>
      <c r="J891" s="6" t="str">
        <f t="shared" si="3110"/>
        <v/>
      </c>
      <c r="K891" s="43"/>
      <c r="L891" s="43"/>
      <c r="M891" s="43"/>
      <c r="N891" s="43"/>
      <c r="O891" s="43"/>
      <c r="P891" s="44" t="str">
        <f t="shared" si="3111"/>
        <v/>
      </c>
      <c r="Q891" s="26"/>
      <c r="R891" s="26"/>
      <c r="S891" s="26"/>
      <c r="T891" s="26"/>
      <c r="U891" s="26"/>
      <c r="V891" s="43"/>
      <c r="W891" s="26"/>
      <c r="X891" s="29"/>
    </row>
    <row r="892" spans="2:24" x14ac:dyDescent="0.2">
      <c r="B892" s="41">
        <v>876</v>
      </c>
      <c r="C892" s="42"/>
      <c r="D892" s="42"/>
      <c r="E892" s="42"/>
      <c r="F892" s="42"/>
      <c r="G892" s="42"/>
      <c r="H892" s="42"/>
      <c r="I892" s="29"/>
      <c r="J892" s="6" t="str">
        <f t="shared" si="3110"/>
        <v/>
      </c>
      <c r="K892" s="43"/>
      <c r="L892" s="43"/>
      <c r="M892" s="43"/>
      <c r="N892" s="43"/>
      <c r="O892" s="43"/>
      <c r="P892" s="44" t="str">
        <f t="shared" si="3111"/>
        <v/>
      </c>
      <c r="Q892" s="26"/>
      <c r="R892" s="26"/>
      <c r="S892" s="26"/>
      <c r="T892" s="26"/>
      <c r="U892" s="26"/>
      <c r="V892" s="43"/>
      <c r="W892" s="26"/>
      <c r="X892" s="29"/>
    </row>
    <row r="893" spans="2:24" x14ac:dyDescent="0.2">
      <c r="B893" s="41">
        <v>877</v>
      </c>
      <c r="C893" s="42"/>
      <c r="D893" s="42"/>
      <c r="E893" s="42"/>
      <c r="F893" s="42"/>
      <c r="G893" s="42"/>
      <c r="H893" s="42"/>
      <c r="I893" s="29"/>
      <c r="J893" s="6" t="str">
        <f t="shared" si="3110"/>
        <v/>
      </c>
      <c r="K893" s="43"/>
      <c r="L893" s="43"/>
      <c r="M893" s="43"/>
      <c r="N893" s="43"/>
      <c r="O893" s="43"/>
      <c r="P893" s="44" t="str">
        <f t="shared" si="3111"/>
        <v/>
      </c>
      <c r="Q893" s="26"/>
      <c r="R893" s="26"/>
      <c r="S893" s="26"/>
      <c r="T893" s="26"/>
      <c r="U893" s="26"/>
      <c r="V893" s="43"/>
      <c r="W893" s="26"/>
      <c r="X893" s="29"/>
    </row>
    <row r="894" spans="2:24" x14ac:dyDescent="0.2">
      <c r="B894" s="41">
        <v>878</v>
      </c>
      <c r="C894" s="42"/>
      <c r="D894" s="42"/>
      <c r="E894" s="42"/>
      <c r="F894" s="42"/>
      <c r="G894" s="42"/>
      <c r="H894" s="42"/>
      <c r="I894" s="29"/>
      <c r="J894" s="6" t="str">
        <f t="shared" si="3110"/>
        <v/>
      </c>
      <c r="K894" s="43"/>
      <c r="L894" s="43"/>
      <c r="M894" s="43"/>
      <c r="N894" s="43"/>
      <c r="O894" s="43"/>
      <c r="P894" s="44" t="str">
        <f t="shared" si="3111"/>
        <v/>
      </c>
      <c r="Q894" s="26"/>
      <c r="R894" s="26"/>
      <c r="S894" s="26"/>
      <c r="T894" s="26"/>
      <c r="U894" s="26"/>
      <c r="V894" s="43"/>
      <c r="W894" s="26"/>
      <c r="X894" s="29"/>
    </row>
    <row r="895" spans="2:24" x14ac:dyDescent="0.2">
      <c r="B895" s="41">
        <v>879</v>
      </c>
      <c r="C895" s="42"/>
      <c r="D895" s="42"/>
      <c r="E895" s="42"/>
      <c r="F895" s="42"/>
      <c r="G895" s="42"/>
      <c r="H895" s="42"/>
      <c r="I895" s="29"/>
      <c r="J895" s="6" t="str">
        <f t="shared" si="3110"/>
        <v/>
      </c>
      <c r="K895" s="43"/>
      <c r="L895" s="43"/>
      <c r="M895" s="43"/>
      <c r="N895" s="43"/>
      <c r="O895" s="43"/>
      <c r="P895" s="44" t="str">
        <f t="shared" si="3111"/>
        <v/>
      </c>
      <c r="Q895" s="26"/>
      <c r="R895" s="26"/>
      <c r="S895" s="26"/>
      <c r="T895" s="26"/>
      <c r="U895" s="26"/>
      <c r="V895" s="43"/>
      <c r="W895" s="26"/>
      <c r="X895" s="29"/>
    </row>
    <row r="896" spans="2:24" x14ac:dyDescent="0.2">
      <c r="B896" s="41">
        <v>880</v>
      </c>
      <c r="C896" s="42"/>
      <c r="D896" s="42"/>
      <c r="E896" s="42"/>
      <c r="F896" s="42"/>
      <c r="G896" s="42"/>
      <c r="H896" s="42"/>
      <c r="I896" s="29"/>
      <c r="J896" s="6" t="str">
        <f t="shared" si="3110"/>
        <v/>
      </c>
      <c r="K896" s="43"/>
      <c r="L896" s="43"/>
      <c r="M896" s="43"/>
      <c r="N896" s="43"/>
      <c r="O896" s="43"/>
      <c r="P896" s="44" t="str">
        <f t="shared" si="3111"/>
        <v/>
      </c>
      <c r="Q896" s="26"/>
      <c r="R896" s="26"/>
      <c r="S896" s="26"/>
      <c r="T896" s="26"/>
      <c r="U896" s="26"/>
      <c r="V896" s="43"/>
      <c r="W896" s="26"/>
      <c r="X896" s="29"/>
    </row>
    <row r="897" spans="2:24" x14ac:dyDescent="0.2">
      <c r="B897" s="41">
        <v>881</v>
      </c>
      <c r="C897" s="42"/>
      <c r="D897" s="42"/>
      <c r="E897" s="42"/>
      <c r="F897" s="42"/>
      <c r="G897" s="42"/>
      <c r="H897" s="42"/>
      <c r="I897" s="29"/>
      <c r="J897" s="6" t="str">
        <f t="shared" si="3110"/>
        <v/>
      </c>
      <c r="K897" s="43"/>
      <c r="L897" s="43"/>
      <c r="M897" s="43"/>
      <c r="N897" s="43"/>
      <c r="O897" s="43"/>
      <c r="P897" s="44" t="str">
        <f t="shared" si="3111"/>
        <v/>
      </c>
      <c r="Q897" s="26"/>
      <c r="R897" s="26"/>
      <c r="S897" s="26"/>
      <c r="T897" s="26"/>
      <c r="U897" s="26"/>
      <c r="V897" s="43"/>
      <c r="W897" s="26"/>
      <c r="X897" s="29"/>
    </row>
    <row r="898" spans="2:24" x14ac:dyDescent="0.2">
      <c r="B898" s="41">
        <v>882</v>
      </c>
      <c r="C898" s="42"/>
      <c r="D898" s="42"/>
      <c r="E898" s="42"/>
      <c r="F898" s="42"/>
      <c r="G898" s="42"/>
      <c r="H898" s="42"/>
      <c r="I898" s="29"/>
      <c r="J898" s="6" t="str">
        <f t="shared" si="3110"/>
        <v/>
      </c>
      <c r="K898" s="43"/>
      <c r="L898" s="43"/>
      <c r="M898" s="43"/>
      <c r="N898" s="43"/>
      <c r="O898" s="43"/>
      <c r="P898" s="44" t="str">
        <f t="shared" si="3111"/>
        <v/>
      </c>
      <c r="Q898" s="26"/>
      <c r="R898" s="26"/>
      <c r="S898" s="26"/>
      <c r="T898" s="26"/>
      <c r="U898" s="26"/>
      <c r="V898" s="43"/>
      <c r="W898" s="26"/>
      <c r="X898" s="29"/>
    </row>
    <row r="899" spans="2:24" x14ac:dyDescent="0.2">
      <c r="B899" s="41">
        <v>883</v>
      </c>
      <c r="C899" s="42"/>
      <c r="D899" s="42"/>
      <c r="E899" s="42"/>
      <c r="F899" s="42"/>
      <c r="G899" s="42"/>
      <c r="H899" s="42"/>
      <c r="I899" s="29"/>
      <c r="J899" s="6" t="str">
        <f t="shared" si="3110"/>
        <v/>
      </c>
      <c r="K899" s="43"/>
      <c r="L899" s="43"/>
      <c r="M899" s="43"/>
      <c r="N899" s="43"/>
      <c r="O899" s="43"/>
      <c r="P899" s="44" t="str">
        <f t="shared" si="3111"/>
        <v/>
      </c>
      <c r="Q899" s="26"/>
      <c r="R899" s="26"/>
      <c r="S899" s="26"/>
      <c r="T899" s="26"/>
      <c r="U899" s="26"/>
      <c r="V899" s="43"/>
      <c r="W899" s="26"/>
      <c r="X899" s="29"/>
    </row>
    <row r="900" spans="2:24" x14ac:dyDescent="0.2">
      <c r="B900" s="41">
        <v>884</v>
      </c>
      <c r="C900" s="42"/>
      <c r="D900" s="42"/>
      <c r="E900" s="42"/>
      <c r="F900" s="42"/>
      <c r="G900" s="42"/>
      <c r="H900" s="42"/>
      <c r="I900" s="29"/>
      <c r="J900" s="6" t="str">
        <f t="shared" si="3110"/>
        <v/>
      </c>
      <c r="K900" s="43"/>
      <c r="L900" s="43"/>
      <c r="M900" s="43"/>
      <c r="N900" s="43"/>
      <c r="O900" s="43"/>
      <c r="P900" s="44" t="str">
        <f t="shared" si="3111"/>
        <v/>
      </c>
      <c r="Q900" s="26"/>
      <c r="R900" s="26"/>
      <c r="S900" s="26"/>
      <c r="T900" s="26"/>
      <c r="U900" s="26"/>
      <c r="V900" s="43"/>
      <c r="W900" s="26"/>
      <c r="X900" s="29"/>
    </row>
    <row r="901" spans="2:24" x14ac:dyDescent="0.2">
      <c r="B901" s="41">
        <v>885</v>
      </c>
      <c r="C901" s="42"/>
      <c r="D901" s="42"/>
      <c r="E901" s="42"/>
      <c r="F901" s="42"/>
      <c r="G901" s="42"/>
      <c r="H901" s="42"/>
      <c r="I901" s="29"/>
      <c r="J901" s="6" t="str">
        <f t="shared" si="3110"/>
        <v/>
      </c>
      <c r="K901" s="43"/>
      <c r="L901" s="43"/>
      <c r="M901" s="43"/>
      <c r="N901" s="43"/>
      <c r="O901" s="43"/>
      <c r="P901" s="44" t="str">
        <f t="shared" si="3111"/>
        <v/>
      </c>
      <c r="Q901" s="26"/>
      <c r="R901" s="26"/>
      <c r="S901" s="26"/>
      <c r="T901" s="26"/>
      <c r="U901" s="26"/>
      <c r="V901" s="43"/>
      <c r="W901" s="26"/>
      <c r="X901" s="29"/>
    </row>
    <row r="902" spans="2:24" x14ac:dyDescent="0.2">
      <c r="B902" s="41">
        <v>886</v>
      </c>
      <c r="C902" s="42"/>
      <c r="D902" s="42"/>
      <c r="E902" s="42"/>
      <c r="F902" s="42"/>
      <c r="G902" s="42"/>
      <c r="H902" s="42"/>
      <c r="I902" s="29"/>
      <c r="J902" s="6" t="str">
        <f t="shared" si="3110"/>
        <v/>
      </c>
      <c r="K902" s="43"/>
      <c r="L902" s="43"/>
      <c r="M902" s="43"/>
      <c r="N902" s="43"/>
      <c r="O902" s="43"/>
      <c r="P902" s="44" t="str">
        <f t="shared" si="3111"/>
        <v/>
      </c>
      <c r="Q902" s="26"/>
      <c r="R902" s="26"/>
      <c r="S902" s="26"/>
      <c r="T902" s="26"/>
      <c r="U902" s="26"/>
      <c r="V902" s="43"/>
      <c r="W902" s="26"/>
      <c r="X902" s="29"/>
    </row>
    <row r="903" spans="2:24" x14ac:dyDescent="0.2">
      <c r="B903" s="41">
        <v>887</v>
      </c>
      <c r="C903" s="42"/>
      <c r="D903" s="42"/>
      <c r="E903" s="42"/>
      <c r="F903" s="42"/>
      <c r="G903" s="42"/>
      <c r="H903" s="42"/>
      <c r="I903" s="29"/>
      <c r="J903" s="6" t="str">
        <f t="shared" si="3110"/>
        <v/>
      </c>
      <c r="K903" s="43"/>
      <c r="L903" s="43"/>
      <c r="M903" s="43"/>
      <c r="N903" s="43"/>
      <c r="O903" s="43"/>
      <c r="P903" s="44" t="str">
        <f t="shared" si="3111"/>
        <v/>
      </c>
      <c r="Q903" s="26"/>
      <c r="R903" s="26"/>
      <c r="S903" s="26"/>
      <c r="T903" s="26"/>
      <c r="U903" s="26"/>
      <c r="V903" s="43"/>
      <c r="W903" s="26"/>
      <c r="X903" s="29"/>
    </row>
    <row r="904" spans="2:24" x14ac:dyDescent="0.2">
      <c r="B904" s="41">
        <v>888</v>
      </c>
      <c r="C904" s="42"/>
      <c r="D904" s="42"/>
      <c r="E904" s="42"/>
      <c r="F904" s="42"/>
      <c r="G904" s="42"/>
      <c r="H904" s="42"/>
      <c r="I904" s="29"/>
      <c r="J904" s="6" t="str">
        <f t="shared" si="3110"/>
        <v/>
      </c>
      <c r="K904" s="43"/>
      <c r="L904" s="43"/>
      <c r="M904" s="43"/>
      <c r="N904" s="43"/>
      <c r="O904" s="43"/>
      <c r="P904" s="44" t="str">
        <f t="shared" si="3111"/>
        <v/>
      </c>
      <c r="Q904" s="26"/>
      <c r="R904" s="26"/>
      <c r="S904" s="26"/>
      <c r="T904" s="26"/>
      <c r="U904" s="26"/>
      <c r="V904" s="43"/>
      <c r="W904" s="26"/>
      <c r="X904" s="29"/>
    </row>
    <row r="905" spans="2:24" x14ac:dyDescent="0.2">
      <c r="B905" s="41">
        <v>889</v>
      </c>
      <c r="C905" s="42"/>
      <c r="D905" s="42"/>
      <c r="E905" s="42"/>
      <c r="F905" s="42"/>
      <c r="G905" s="42"/>
      <c r="H905" s="42"/>
      <c r="I905" s="29"/>
      <c r="J905" s="6" t="str">
        <f t="shared" si="3110"/>
        <v/>
      </c>
      <c r="K905" s="43"/>
      <c r="L905" s="43"/>
      <c r="M905" s="43"/>
      <c r="N905" s="43"/>
      <c r="O905" s="43"/>
      <c r="P905" s="44" t="str">
        <f t="shared" si="3111"/>
        <v/>
      </c>
      <c r="Q905" s="26"/>
      <c r="R905" s="26"/>
      <c r="S905" s="26"/>
      <c r="T905" s="26"/>
      <c r="U905" s="26"/>
      <c r="V905" s="43"/>
      <c r="W905" s="26"/>
      <c r="X905" s="29"/>
    </row>
    <row r="906" spans="2:24" x14ac:dyDescent="0.2">
      <c r="B906" s="41">
        <v>890</v>
      </c>
      <c r="C906" s="42"/>
      <c r="D906" s="42"/>
      <c r="E906" s="42"/>
      <c r="F906" s="42"/>
      <c r="G906" s="42"/>
      <c r="H906" s="42"/>
      <c r="I906" s="29"/>
      <c r="J906" s="6" t="str">
        <f t="shared" si="3110"/>
        <v/>
      </c>
      <c r="K906" s="43"/>
      <c r="L906" s="43"/>
      <c r="M906" s="43"/>
      <c r="N906" s="43"/>
      <c r="O906" s="43"/>
      <c r="P906" s="44" t="str">
        <f t="shared" si="3111"/>
        <v/>
      </c>
      <c r="Q906" s="26"/>
      <c r="R906" s="26"/>
      <c r="S906" s="26"/>
      <c r="T906" s="26"/>
      <c r="U906" s="26"/>
      <c r="V906" s="43"/>
      <c r="W906" s="26"/>
      <c r="X906" s="29"/>
    </row>
    <row r="907" spans="2:24" x14ac:dyDescent="0.2">
      <c r="B907" s="41">
        <v>891</v>
      </c>
      <c r="C907" s="42"/>
      <c r="D907" s="42"/>
      <c r="E907" s="42"/>
      <c r="F907" s="42"/>
      <c r="G907" s="42"/>
      <c r="H907" s="42"/>
      <c r="I907" s="29"/>
      <c r="J907" s="6" t="str">
        <f t="shared" si="3110"/>
        <v/>
      </c>
      <c r="K907" s="43"/>
      <c r="L907" s="43"/>
      <c r="M907" s="43"/>
      <c r="N907" s="43"/>
      <c r="O907" s="43"/>
      <c r="P907" s="44" t="str">
        <f t="shared" si="3111"/>
        <v/>
      </c>
      <c r="Q907" s="26"/>
      <c r="R907" s="26"/>
      <c r="S907" s="26"/>
      <c r="T907" s="26"/>
      <c r="U907" s="26"/>
      <c r="V907" s="43"/>
      <c r="W907" s="26"/>
      <c r="X907" s="29"/>
    </row>
    <row r="908" spans="2:24" x14ac:dyDescent="0.2">
      <c r="B908" s="41">
        <v>892</v>
      </c>
      <c r="C908" s="42"/>
      <c r="D908" s="42"/>
      <c r="E908" s="42"/>
      <c r="F908" s="42"/>
      <c r="G908" s="42"/>
      <c r="H908" s="42"/>
      <c r="I908" s="29"/>
      <c r="J908" s="6" t="str">
        <f t="shared" si="3110"/>
        <v/>
      </c>
      <c r="K908" s="43"/>
      <c r="L908" s="43"/>
      <c r="M908" s="43"/>
      <c r="N908" s="43"/>
      <c r="O908" s="43"/>
      <c r="P908" s="44" t="str">
        <f t="shared" si="3111"/>
        <v/>
      </c>
      <c r="Q908" s="26"/>
      <c r="R908" s="26"/>
      <c r="S908" s="26"/>
      <c r="T908" s="26"/>
      <c r="U908" s="26"/>
      <c r="V908" s="43"/>
      <c r="W908" s="26"/>
      <c r="X908" s="29"/>
    </row>
    <row r="909" spans="2:24" x14ac:dyDescent="0.2">
      <c r="B909" s="41">
        <v>893</v>
      </c>
      <c r="C909" s="42"/>
      <c r="D909" s="42"/>
      <c r="E909" s="42"/>
      <c r="F909" s="42"/>
      <c r="G909" s="42"/>
      <c r="H909" s="42"/>
      <c r="I909" s="29"/>
      <c r="J909" s="6" t="str">
        <f t="shared" si="3110"/>
        <v/>
      </c>
      <c r="K909" s="43"/>
      <c r="L909" s="43"/>
      <c r="M909" s="43"/>
      <c r="N909" s="43"/>
      <c r="O909" s="43"/>
      <c r="P909" s="44" t="str">
        <f t="shared" si="3111"/>
        <v/>
      </c>
      <c r="Q909" s="26"/>
      <c r="R909" s="26"/>
      <c r="S909" s="26"/>
      <c r="T909" s="26"/>
      <c r="U909" s="26"/>
      <c r="V909" s="43"/>
      <c r="W909" s="26"/>
      <c r="X909" s="29"/>
    </row>
    <row r="910" spans="2:24" x14ac:dyDescent="0.2">
      <c r="B910" s="41">
        <v>894</v>
      </c>
      <c r="C910" s="42"/>
      <c r="D910" s="42"/>
      <c r="E910" s="42"/>
      <c r="F910" s="42"/>
      <c r="G910" s="42"/>
      <c r="H910" s="42"/>
      <c r="I910" s="29"/>
      <c r="J910" s="6" t="str">
        <f t="shared" si="3110"/>
        <v/>
      </c>
      <c r="K910" s="43"/>
      <c r="L910" s="43"/>
      <c r="M910" s="43"/>
      <c r="N910" s="43"/>
      <c r="O910" s="43"/>
      <c r="P910" s="44" t="str">
        <f t="shared" si="3111"/>
        <v/>
      </c>
      <c r="Q910" s="26"/>
      <c r="R910" s="26"/>
      <c r="S910" s="26"/>
      <c r="T910" s="26"/>
      <c r="U910" s="26"/>
      <c r="V910" s="43"/>
      <c r="W910" s="26"/>
      <c r="X910" s="29"/>
    </row>
    <row r="911" spans="2:24" x14ac:dyDescent="0.2">
      <c r="B911" s="41">
        <v>895</v>
      </c>
      <c r="C911" s="42"/>
      <c r="D911" s="42"/>
      <c r="E911" s="42"/>
      <c r="F911" s="42"/>
      <c r="G911" s="42"/>
      <c r="H911" s="42"/>
      <c r="I911" s="29"/>
      <c r="J911" s="6" t="str">
        <f t="shared" si="3110"/>
        <v/>
      </c>
      <c r="K911" s="43"/>
      <c r="L911" s="43"/>
      <c r="M911" s="43"/>
      <c r="N911" s="43"/>
      <c r="O911" s="43"/>
      <c r="P911" s="44" t="str">
        <f t="shared" si="3111"/>
        <v/>
      </c>
      <c r="Q911" s="26"/>
      <c r="R911" s="26"/>
      <c r="S911" s="26"/>
      <c r="T911" s="26"/>
      <c r="U911" s="26"/>
      <c r="V911" s="43"/>
      <c r="W911" s="26"/>
      <c r="X911" s="29"/>
    </row>
    <row r="912" spans="2:24" x14ac:dyDescent="0.2">
      <c r="B912" s="41">
        <v>896</v>
      </c>
      <c r="C912" s="42"/>
      <c r="D912" s="42"/>
      <c r="E912" s="42"/>
      <c r="F912" s="42"/>
      <c r="G912" s="42"/>
      <c r="H912" s="42"/>
      <c r="I912" s="29"/>
      <c r="J912" s="6" t="str">
        <f t="shared" si="3110"/>
        <v/>
      </c>
      <c r="K912" s="43"/>
      <c r="L912" s="43"/>
      <c r="M912" s="43"/>
      <c r="N912" s="43"/>
      <c r="O912" s="43"/>
      <c r="P912" s="44" t="str">
        <f t="shared" si="3111"/>
        <v/>
      </c>
      <c r="Q912" s="26"/>
      <c r="R912" s="26"/>
      <c r="S912" s="26"/>
      <c r="T912" s="26"/>
      <c r="U912" s="26"/>
      <c r="V912" s="43"/>
      <c r="W912" s="26"/>
      <c r="X912" s="29"/>
    </row>
    <row r="913" spans="2:24" x14ac:dyDescent="0.2">
      <c r="B913" s="41">
        <v>897</v>
      </c>
      <c r="C913" s="42"/>
      <c r="D913" s="42"/>
      <c r="E913" s="42"/>
      <c r="F913" s="42"/>
      <c r="G913" s="42"/>
      <c r="H913" s="42"/>
      <c r="I913" s="29"/>
      <c r="J913" s="6" t="str">
        <f t="shared" si="3110"/>
        <v/>
      </c>
      <c r="K913" s="43"/>
      <c r="L913" s="43"/>
      <c r="M913" s="43"/>
      <c r="N913" s="43"/>
      <c r="O913" s="43"/>
      <c r="P913" s="44" t="str">
        <f t="shared" si="3111"/>
        <v/>
      </c>
      <c r="Q913" s="26"/>
      <c r="R913" s="26"/>
      <c r="S913" s="26"/>
      <c r="T913" s="26"/>
      <c r="U913" s="26"/>
      <c r="V913" s="43"/>
      <c r="W913" s="26"/>
      <c r="X913" s="29"/>
    </row>
    <row r="914" spans="2:24" x14ac:dyDescent="0.2">
      <c r="B914" s="41">
        <v>898</v>
      </c>
      <c r="C914" s="42"/>
      <c r="D914" s="42"/>
      <c r="E914" s="42"/>
      <c r="F914" s="42"/>
      <c r="G914" s="42"/>
      <c r="H914" s="42"/>
      <c r="I914" s="29"/>
      <c r="J914" s="6" t="str">
        <f t="shared" si="3110"/>
        <v/>
      </c>
      <c r="K914" s="43"/>
      <c r="L914" s="43"/>
      <c r="M914" s="43"/>
      <c r="N914" s="43"/>
      <c r="O914" s="43"/>
      <c r="P914" s="44" t="str">
        <f t="shared" si="3111"/>
        <v/>
      </c>
      <c r="Q914" s="26"/>
      <c r="R914" s="26"/>
      <c r="S914" s="26"/>
      <c r="T914" s="26"/>
      <c r="U914" s="26"/>
      <c r="V914" s="43"/>
      <c r="W914" s="26"/>
      <c r="X914" s="29"/>
    </row>
    <row r="915" spans="2:24" x14ac:dyDescent="0.2">
      <c r="B915" s="41">
        <v>899</v>
      </c>
      <c r="C915" s="42"/>
      <c r="D915" s="42"/>
      <c r="E915" s="42"/>
      <c r="F915" s="42"/>
      <c r="G915" s="42"/>
      <c r="H915" s="42"/>
      <c r="I915" s="29"/>
      <c r="J915" s="6" t="str">
        <f t="shared" si="3110"/>
        <v/>
      </c>
      <c r="K915" s="43"/>
      <c r="L915" s="43"/>
      <c r="M915" s="43"/>
      <c r="N915" s="43"/>
      <c r="O915" s="43"/>
      <c r="P915" s="44" t="str">
        <f t="shared" si="3111"/>
        <v/>
      </c>
      <c r="Q915" s="26"/>
      <c r="R915" s="26"/>
      <c r="S915" s="26"/>
      <c r="T915" s="26"/>
      <c r="U915" s="26"/>
      <c r="V915" s="43"/>
      <c r="W915" s="26"/>
      <c r="X915" s="29"/>
    </row>
    <row r="916" spans="2:24" x14ac:dyDescent="0.2">
      <c r="B916" s="41">
        <v>900</v>
      </c>
      <c r="C916" s="42"/>
      <c r="D916" s="42"/>
      <c r="E916" s="42"/>
      <c r="F916" s="42"/>
      <c r="G916" s="42"/>
      <c r="H916" s="42"/>
      <c r="I916" s="29"/>
      <c r="J916" s="6" t="str">
        <f t="shared" si="3110"/>
        <v/>
      </c>
      <c r="K916" s="43"/>
      <c r="L916" s="43"/>
      <c r="M916" s="43"/>
      <c r="N916" s="43"/>
      <c r="O916" s="43"/>
      <c r="P916" s="44" t="str">
        <f t="shared" si="3111"/>
        <v/>
      </c>
      <c r="Q916" s="26"/>
      <c r="R916" s="26"/>
      <c r="S916" s="26"/>
      <c r="T916" s="26"/>
      <c r="U916" s="26"/>
      <c r="V916" s="43"/>
      <c r="W916" s="26"/>
      <c r="X916" s="29"/>
    </row>
    <row r="917" spans="2:24" x14ac:dyDescent="0.2">
      <c r="B917" s="41">
        <v>901</v>
      </c>
      <c r="C917" s="42"/>
      <c r="D917" s="42"/>
      <c r="E917" s="42"/>
      <c r="F917" s="42"/>
      <c r="G917" s="42"/>
      <c r="H917" s="42"/>
      <c r="I917" s="29"/>
      <c r="J917" s="6" t="str">
        <f t="shared" si="3110"/>
        <v/>
      </c>
      <c r="K917" s="43"/>
      <c r="L917" s="43"/>
      <c r="M917" s="43"/>
      <c r="N917" s="43"/>
      <c r="O917" s="43"/>
      <c r="P917" s="44" t="str">
        <f t="shared" si="3111"/>
        <v/>
      </c>
      <c r="Q917" s="26"/>
      <c r="R917" s="26"/>
      <c r="S917" s="26"/>
      <c r="T917" s="26"/>
      <c r="U917" s="26"/>
      <c r="V917" s="43"/>
      <c r="W917" s="26"/>
      <c r="X917" s="29"/>
    </row>
    <row r="918" spans="2:24" x14ac:dyDescent="0.2">
      <c r="B918" s="41">
        <v>902</v>
      </c>
      <c r="C918" s="42"/>
      <c r="D918" s="42"/>
      <c r="E918" s="42"/>
      <c r="F918" s="42"/>
      <c r="G918" s="42"/>
      <c r="H918" s="42"/>
      <c r="I918" s="29"/>
      <c r="J918" s="6" t="str">
        <f t="shared" si="3110"/>
        <v/>
      </c>
      <c r="K918" s="43"/>
      <c r="L918" s="43"/>
      <c r="M918" s="43"/>
      <c r="N918" s="43"/>
      <c r="O918" s="43"/>
      <c r="P918" s="44" t="str">
        <f t="shared" si="3111"/>
        <v/>
      </c>
      <c r="Q918" s="26"/>
      <c r="R918" s="26"/>
      <c r="S918" s="26"/>
      <c r="T918" s="26"/>
      <c r="U918" s="26"/>
      <c r="V918" s="43"/>
      <c r="W918" s="26"/>
      <c r="X918" s="29"/>
    </row>
    <row r="919" spans="2:24" x14ac:dyDescent="0.2">
      <c r="B919" s="41">
        <v>903</v>
      </c>
      <c r="C919" s="42"/>
      <c r="D919" s="42"/>
      <c r="E919" s="42"/>
      <c r="F919" s="42"/>
      <c r="G919" s="42"/>
      <c r="H919" s="42"/>
      <c r="I919" s="29"/>
      <c r="J919" s="6" t="str">
        <f t="shared" si="3110"/>
        <v/>
      </c>
      <c r="K919" s="43"/>
      <c r="L919" s="43"/>
      <c r="M919" s="43"/>
      <c r="N919" s="43"/>
      <c r="O919" s="43"/>
      <c r="P919" s="44" t="str">
        <f t="shared" si="3111"/>
        <v/>
      </c>
      <c r="Q919" s="26"/>
      <c r="R919" s="26"/>
      <c r="S919" s="26"/>
      <c r="T919" s="26"/>
      <c r="U919" s="26"/>
      <c r="V919" s="43"/>
      <c r="W919" s="26"/>
      <c r="X919" s="29"/>
    </row>
    <row r="920" spans="2:24" x14ac:dyDescent="0.2">
      <c r="B920" s="41">
        <v>904</v>
      </c>
      <c r="C920" s="42"/>
      <c r="D920" s="42"/>
      <c r="E920" s="42"/>
      <c r="F920" s="42"/>
      <c r="G920" s="42"/>
      <c r="H920" s="42"/>
      <c r="I920" s="29"/>
      <c r="J920" s="6" t="str">
        <f t="shared" si="3110"/>
        <v/>
      </c>
      <c r="K920" s="43"/>
      <c r="L920" s="43"/>
      <c r="M920" s="43"/>
      <c r="N920" s="43"/>
      <c r="O920" s="43"/>
      <c r="P920" s="44" t="str">
        <f t="shared" si="3111"/>
        <v/>
      </c>
      <c r="Q920" s="26"/>
      <c r="R920" s="26"/>
      <c r="S920" s="26"/>
      <c r="T920" s="26"/>
      <c r="U920" s="26"/>
      <c r="V920" s="43"/>
      <c r="W920" s="26"/>
      <c r="X920" s="29"/>
    </row>
    <row r="921" spans="2:24" x14ac:dyDescent="0.2">
      <c r="B921" s="41">
        <v>905</v>
      </c>
      <c r="C921" s="42"/>
      <c r="D921" s="42"/>
      <c r="E921" s="42"/>
      <c r="F921" s="42"/>
      <c r="G921" s="42"/>
      <c r="H921" s="42"/>
      <c r="I921" s="29"/>
      <c r="J921" s="6" t="str">
        <f t="shared" ref="J921:J984" si="3112">IFERROR(IF(C921&lt;&gt;"",INDEX($ZL$17:$ZL$27,MATCH($C921,$ZK$17:$ZK$27,0)),""),30)</f>
        <v/>
      </c>
      <c r="K921" s="43"/>
      <c r="L921" s="43"/>
      <c r="M921" s="43"/>
      <c r="N921" s="43"/>
      <c r="O921" s="43"/>
      <c r="P921" s="44" t="str">
        <f t="shared" ref="P921:P984" si="3113">IFERROR(MIN(M921,O921*30/J921),"")</f>
        <v/>
      </c>
      <c r="Q921" s="26"/>
      <c r="R921" s="26"/>
      <c r="S921" s="26"/>
      <c r="T921" s="26"/>
      <c r="U921" s="26"/>
      <c r="V921" s="43"/>
      <c r="W921" s="26"/>
      <c r="X921" s="29"/>
    </row>
    <row r="922" spans="2:24" x14ac:dyDescent="0.2">
      <c r="B922" s="41">
        <v>906</v>
      </c>
      <c r="C922" s="42"/>
      <c r="D922" s="42"/>
      <c r="E922" s="42"/>
      <c r="F922" s="42"/>
      <c r="G922" s="42"/>
      <c r="H922" s="42"/>
      <c r="I922" s="29"/>
      <c r="J922" s="6" t="str">
        <f t="shared" si="3112"/>
        <v/>
      </c>
      <c r="K922" s="43"/>
      <c r="L922" s="43"/>
      <c r="M922" s="43"/>
      <c r="N922" s="43"/>
      <c r="O922" s="43"/>
      <c r="P922" s="44" t="str">
        <f t="shared" si="3113"/>
        <v/>
      </c>
      <c r="Q922" s="26"/>
      <c r="R922" s="26"/>
      <c r="S922" s="26"/>
      <c r="T922" s="26"/>
      <c r="U922" s="26"/>
      <c r="V922" s="43"/>
      <c r="W922" s="26"/>
      <c r="X922" s="29"/>
    </row>
    <row r="923" spans="2:24" x14ac:dyDescent="0.2">
      <c r="B923" s="41">
        <v>907</v>
      </c>
      <c r="C923" s="42"/>
      <c r="D923" s="42"/>
      <c r="E923" s="42"/>
      <c r="F923" s="42"/>
      <c r="G923" s="42"/>
      <c r="H923" s="42"/>
      <c r="I923" s="29"/>
      <c r="J923" s="6" t="str">
        <f t="shared" si="3112"/>
        <v/>
      </c>
      <c r="K923" s="43"/>
      <c r="L923" s="43"/>
      <c r="M923" s="43"/>
      <c r="N923" s="43"/>
      <c r="O923" s="43"/>
      <c r="P923" s="44" t="str">
        <f t="shared" si="3113"/>
        <v/>
      </c>
      <c r="Q923" s="26"/>
      <c r="R923" s="26"/>
      <c r="S923" s="26"/>
      <c r="T923" s="26"/>
      <c r="U923" s="26"/>
      <c r="V923" s="43"/>
      <c r="W923" s="26"/>
      <c r="X923" s="29"/>
    </row>
    <row r="924" spans="2:24" x14ac:dyDescent="0.2">
      <c r="B924" s="41">
        <v>908</v>
      </c>
      <c r="C924" s="42"/>
      <c r="D924" s="42"/>
      <c r="E924" s="42"/>
      <c r="F924" s="42"/>
      <c r="G924" s="42"/>
      <c r="H924" s="42"/>
      <c r="I924" s="29"/>
      <c r="J924" s="6" t="str">
        <f t="shared" si="3112"/>
        <v/>
      </c>
      <c r="K924" s="43"/>
      <c r="L924" s="43"/>
      <c r="M924" s="43"/>
      <c r="N924" s="43"/>
      <c r="O924" s="43"/>
      <c r="P924" s="44" t="str">
        <f t="shared" si="3113"/>
        <v/>
      </c>
      <c r="Q924" s="26"/>
      <c r="R924" s="26"/>
      <c r="S924" s="26"/>
      <c r="T924" s="26"/>
      <c r="U924" s="26"/>
      <c r="V924" s="43"/>
      <c r="W924" s="26"/>
      <c r="X924" s="29"/>
    </row>
    <row r="925" spans="2:24" x14ac:dyDescent="0.2">
      <c r="B925" s="41">
        <v>909</v>
      </c>
      <c r="C925" s="42"/>
      <c r="D925" s="42"/>
      <c r="E925" s="42"/>
      <c r="F925" s="42"/>
      <c r="G925" s="42"/>
      <c r="H925" s="42"/>
      <c r="I925" s="29"/>
      <c r="J925" s="6" t="str">
        <f t="shared" si="3112"/>
        <v/>
      </c>
      <c r="K925" s="43"/>
      <c r="L925" s="43"/>
      <c r="M925" s="43"/>
      <c r="N925" s="43"/>
      <c r="O925" s="43"/>
      <c r="P925" s="44" t="str">
        <f t="shared" si="3113"/>
        <v/>
      </c>
      <c r="Q925" s="26"/>
      <c r="R925" s="26"/>
      <c r="S925" s="26"/>
      <c r="T925" s="26"/>
      <c r="U925" s="26"/>
      <c r="V925" s="43"/>
      <c r="W925" s="26"/>
      <c r="X925" s="29"/>
    </row>
    <row r="926" spans="2:24" x14ac:dyDescent="0.2">
      <c r="B926" s="41">
        <v>910</v>
      </c>
      <c r="C926" s="42"/>
      <c r="D926" s="42"/>
      <c r="E926" s="42"/>
      <c r="F926" s="42"/>
      <c r="G926" s="42"/>
      <c r="H926" s="42"/>
      <c r="I926" s="29"/>
      <c r="J926" s="6" t="str">
        <f t="shared" si="3112"/>
        <v/>
      </c>
      <c r="K926" s="43"/>
      <c r="L926" s="43"/>
      <c r="M926" s="43"/>
      <c r="N926" s="43"/>
      <c r="O926" s="43"/>
      <c r="P926" s="44" t="str">
        <f t="shared" si="3113"/>
        <v/>
      </c>
      <c r="Q926" s="26"/>
      <c r="R926" s="26"/>
      <c r="S926" s="26"/>
      <c r="T926" s="26"/>
      <c r="U926" s="26"/>
      <c r="V926" s="43"/>
      <c r="W926" s="26"/>
      <c r="X926" s="29"/>
    </row>
    <row r="927" spans="2:24" x14ac:dyDescent="0.2">
      <c r="B927" s="41">
        <v>911</v>
      </c>
      <c r="C927" s="42"/>
      <c r="D927" s="42"/>
      <c r="E927" s="42"/>
      <c r="F927" s="42"/>
      <c r="G927" s="42"/>
      <c r="H927" s="42"/>
      <c r="I927" s="29"/>
      <c r="J927" s="6" t="str">
        <f t="shared" si="3112"/>
        <v/>
      </c>
      <c r="K927" s="43"/>
      <c r="L927" s="43"/>
      <c r="M927" s="43"/>
      <c r="N927" s="43"/>
      <c r="O927" s="43"/>
      <c r="P927" s="44" t="str">
        <f t="shared" si="3113"/>
        <v/>
      </c>
      <c r="Q927" s="26"/>
      <c r="R927" s="26"/>
      <c r="S927" s="26"/>
      <c r="T927" s="26"/>
      <c r="U927" s="26"/>
      <c r="V927" s="43"/>
      <c r="W927" s="26"/>
      <c r="X927" s="29"/>
    </row>
    <row r="928" spans="2:24" x14ac:dyDescent="0.2">
      <c r="B928" s="41">
        <v>912</v>
      </c>
      <c r="C928" s="42"/>
      <c r="D928" s="42"/>
      <c r="E928" s="42"/>
      <c r="F928" s="42"/>
      <c r="G928" s="42"/>
      <c r="H928" s="42"/>
      <c r="I928" s="29"/>
      <c r="J928" s="6" t="str">
        <f t="shared" si="3112"/>
        <v/>
      </c>
      <c r="K928" s="43"/>
      <c r="L928" s="43"/>
      <c r="M928" s="43"/>
      <c r="N928" s="43"/>
      <c r="O928" s="43"/>
      <c r="P928" s="44" t="str">
        <f t="shared" si="3113"/>
        <v/>
      </c>
      <c r="Q928" s="26"/>
      <c r="R928" s="26"/>
      <c r="S928" s="26"/>
      <c r="T928" s="26"/>
      <c r="U928" s="26"/>
      <c r="V928" s="43"/>
      <c r="W928" s="26"/>
      <c r="X928" s="29"/>
    </row>
    <row r="929" spans="2:24" x14ac:dyDescent="0.2">
      <c r="B929" s="41">
        <v>913</v>
      </c>
      <c r="C929" s="42"/>
      <c r="D929" s="42"/>
      <c r="E929" s="42"/>
      <c r="F929" s="42"/>
      <c r="G929" s="42"/>
      <c r="H929" s="42"/>
      <c r="I929" s="29"/>
      <c r="J929" s="6" t="str">
        <f t="shared" si="3112"/>
        <v/>
      </c>
      <c r="K929" s="43"/>
      <c r="L929" s="43"/>
      <c r="M929" s="43"/>
      <c r="N929" s="43"/>
      <c r="O929" s="43"/>
      <c r="P929" s="44" t="str">
        <f t="shared" si="3113"/>
        <v/>
      </c>
      <c r="Q929" s="26"/>
      <c r="R929" s="26"/>
      <c r="S929" s="26"/>
      <c r="T929" s="26"/>
      <c r="U929" s="26"/>
      <c r="V929" s="43"/>
      <c r="W929" s="26"/>
      <c r="X929" s="29"/>
    </row>
    <row r="930" spans="2:24" x14ac:dyDescent="0.2">
      <c r="B930" s="41">
        <v>914</v>
      </c>
      <c r="C930" s="42"/>
      <c r="D930" s="42"/>
      <c r="E930" s="42"/>
      <c r="F930" s="42"/>
      <c r="G930" s="42"/>
      <c r="H930" s="42"/>
      <c r="I930" s="29"/>
      <c r="J930" s="6" t="str">
        <f t="shared" si="3112"/>
        <v/>
      </c>
      <c r="K930" s="43"/>
      <c r="L930" s="43"/>
      <c r="M930" s="43"/>
      <c r="N930" s="43"/>
      <c r="O930" s="43"/>
      <c r="P930" s="44" t="str">
        <f t="shared" si="3113"/>
        <v/>
      </c>
      <c r="Q930" s="26"/>
      <c r="R930" s="26"/>
      <c r="S930" s="26"/>
      <c r="T930" s="26"/>
      <c r="U930" s="26"/>
      <c r="V930" s="43"/>
      <c r="W930" s="26"/>
      <c r="X930" s="29"/>
    </row>
    <row r="931" spans="2:24" x14ac:dyDescent="0.2">
      <c r="B931" s="41">
        <v>915</v>
      </c>
      <c r="C931" s="42"/>
      <c r="D931" s="42"/>
      <c r="E931" s="42"/>
      <c r="F931" s="42"/>
      <c r="G931" s="42"/>
      <c r="H931" s="42"/>
      <c r="I931" s="29"/>
      <c r="J931" s="6" t="str">
        <f t="shared" si="3112"/>
        <v/>
      </c>
      <c r="K931" s="43"/>
      <c r="L931" s="43"/>
      <c r="M931" s="43"/>
      <c r="N931" s="43"/>
      <c r="O931" s="43"/>
      <c r="P931" s="44" t="str">
        <f t="shared" si="3113"/>
        <v/>
      </c>
      <c r="Q931" s="26"/>
      <c r="R931" s="26"/>
      <c r="S931" s="26"/>
      <c r="T931" s="26"/>
      <c r="U931" s="26"/>
      <c r="V931" s="43"/>
      <c r="W931" s="26"/>
      <c r="X931" s="29"/>
    </row>
    <row r="932" spans="2:24" x14ac:dyDescent="0.2">
      <c r="B932" s="41">
        <v>916</v>
      </c>
      <c r="C932" s="42"/>
      <c r="D932" s="42"/>
      <c r="E932" s="42"/>
      <c r="F932" s="42"/>
      <c r="G932" s="42"/>
      <c r="H932" s="42"/>
      <c r="I932" s="29"/>
      <c r="J932" s="6" t="str">
        <f t="shared" si="3112"/>
        <v/>
      </c>
      <c r="K932" s="43"/>
      <c r="L932" s="43"/>
      <c r="M932" s="43"/>
      <c r="N932" s="43"/>
      <c r="O932" s="43"/>
      <c r="P932" s="44" t="str">
        <f t="shared" si="3113"/>
        <v/>
      </c>
      <c r="Q932" s="26"/>
      <c r="R932" s="26"/>
      <c r="S932" s="26"/>
      <c r="T932" s="26"/>
      <c r="U932" s="26"/>
      <c r="V932" s="43"/>
      <c r="W932" s="26"/>
      <c r="X932" s="29"/>
    </row>
    <row r="933" spans="2:24" x14ac:dyDescent="0.2">
      <c r="B933" s="41">
        <v>917</v>
      </c>
      <c r="C933" s="42"/>
      <c r="D933" s="42"/>
      <c r="E933" s="42"/>
      <c r="F933" s="42"/>
      <c r="G933" s="42"/>
      <c r="H933" s="42"/>
      <c r="I933" s="29"/>
      <c r="J933" s="6" t="str">
        <f t="shared" si="3112"/>
        <v/>
      </c>
      <c r="K933" s="43"/>
      <c r="L933" s="43"/>
      <c r="M933" s="43"/>
      <c r="N933" s="43"/>
      <c r="O933" s="43"/>
      <c r="P933" s="44" t="str">
        <f t="shared" si="3113"/>
        <v/>
      </c>
      <c r="Q933" s="26"/>
      <c r="R933" s="26"/>
      <c r="S933" s="26"/>
      <c r="T933" s="26"/>
      <c r="U933" s="26"/>
      <c r="V933" s="43"/>
      <c r="W933" s="26"/>
      <c r="X933" s="29"/>
    </row>
    <row r="934" spans="2:24" x14ac:dyDescent="0.2">
      <c r="B934" s="41">
        <v>918</v>
      </c>
      <c r="C934" s="42"/>
      <c r="D934" s="42"/>
      <c r="E934" s="42"/>
      <c r="F934" s="42"/>
      <c r="G934" s="42"/>
      <c r="H934" s="42"/>
      <c r="I934" s="29"/>
      <c r="J934" s="6" t="str">
        <f t="shared" si="3112"/>
        <v/>
      </c>
      <c r="K934" s="43"/>
      <c r="L934" s="43"/>
      <c r="M934" s="43"/>
      <c r="N934" s="43"/>
      <c r="O934" s="43"/>
      <c r="P934" s="44" t="str">
        <f t="shared" si="3113"/>
        <v/>
      </c>
      <c r="Q934" s="26"/>
      <c r="R934" s="26"/>
      <c r="S934" s="26"/>
      <c r="T934" s="26"/>
      <c r="U934" s="26"/>
      <c r="V934" s="43"/>
      <c r="W934" s="26"/>
      <c r="X934" s="29"/>
    </row>
    <row r="935" spans="2:24" x14ac:dyDescent="0.2">
      <c r="B935" s="41">
        <v>919</v>
      </c>
      <c r="C935" s="42"/>
      <c r="D935" s="42"/>
      <c r="E935" s="42"/>
      <c r="F935" s="42"/>
      <c r="G935" s="42"/>
      <c r="H935" s="42"/>
      <c r="I935" s="29"/>
      <c r="J935" s="6" t="str">
        <f t="shared" si="3112"/>
        <v/>
      </c>
      <c r="K935" s="43"/>
      <c r="L935" s="43"/>
      <c r="M935" s="43"/>
      <c r="N935" s="43"/>
      <c r="O935" s="43"/>
      <c r="P935" s="44" t="str">
        <f t="shared" si="3113"/>
        <v/>
      </c>
      <c r="Q935" s="26"/>
      <c r="R935" s="26"/>
      <c r="S935" s="26"/>
      <c r="T935" s="26"/>
      <c r="U935" s="26"/>
      <c r="V935" s="43"/>
      <c r="W935" s="26"/>
      <c r="X935" s="29"/>
    </row>
    <row r="936" spans="2:24" x14ac:dyDescent="0.2">
      <c r="B936" s="41">
        <v>920</v>
      </c>
      <c r="C936" s="42"/>
      <c r="D936" s="42"/>
      <c r="E936" s="42"/>
      <c r="F936" s="42"/>
      <c r="G936" s="42"/>
      <c r="H936" s="42"/>
      <c r="I936" s="29"/>
      <c r="J936" s="6" t="str">
        <f t="shared" si="3112"/>
        <v/>
      </c>
      <c r="K936" s="43"/>
      <c r="L936" s="43"/>
      <c r="M936" s="43"/>
      <c r="N936" s="43"/>
      <c r="O936" s="43"/>
      <c r="P936" s="44" t="str">
        <f t="shared" si="3113"/>
        <v/>
      </c>
      <c r="Q936" s="26"/>
      <c r="R936" s="26"/>
      <c r="S936" s="26"/>
      <c r="T936" s="26"/>
      <c r="U936" s="26"/>
      <c r="V936" s="43"/>
      <c r="W936" s="26"/>
      <c r="X936" s="29"/>
    </row>
    <row r="937" spans="2:24" x14ac:dyDescent="0.2">
      <c r="B937" s="41">
        <v>921</v>
      </c>
      <c r="C937" s="42"/>
      <c r="D937" s="42"/>
      <c r="E937" s="42"/>
      <c r="F937" s="42"/>
      <c r="G937" s="42"/>
      <c r="H937" s="42"/>
      <c r="I937" s="29"/>
      <c r="J937" s="6" t="str">
        <f t="shared" si="3112"/>
        <v/>
      </c>
      <c r="K937" s="43"/>
      <c r="L937" s="43"/>
      <c r="M937" s="43"/>
      <c r="N937" s="43"/>
      <c r="O937" s="43"/>
      <c r="P937" s="44" t="str">
        <f t="shared" si="3113"/>
        <v/>
      </c>
      <c r="Q937" s="26"/>
      <c r="R937" s="26"/>
      <c r="S937" s="26"/>
      <c r="T937" s="26"/>
      <c r="U937" s="26"/>
      <c r="V937" s="43"/>
      <c r="W937" s="26"/>
      <c r="X937" s="29"/>
    </row>
    <row r="938" spans="2:24" x14ac:dyDescent="0.2">
      <c r="B938" s="41">
        <v>922</v>
      </c>
      <c r="C938" s="42"/>
      <c r="D938" s="42"/>
      <c r="E938" s="42"/>
      <c r="F938" s="42"/>
      <c r="G938" s="42"/>
      <c r="H938" s="42"/>
      <c r="I938" s="29"/>
      <c r="J938" s="6" t="str">
        <f t="shared" si="3112"/>
        <v/>
      </c>
      <c r="K938" s="43"/>
      <c r="L938" s="43"/>
      <c r="M938" s="43"/>
      <c r="N938" s="43"/>
      <c r="O938" s="43"/>
      <c r="P938" s="44" t="str">
        <f t="shared" si="3113"/>
        <v/>
      </c>
      <c r="Q938" s="26"/>
      <c r="R938" s="26"/>
      <c r="S938" s="26"/>
      <c r="T938" s="26"/>
      <c r="U938" s="26"/>
      <c r="V938" s="43"/>
      <c r="W938" s="26"/>
      <c r="X938" s="29"/>
    </row>
    <row r="939" spans="2:24" x14ac:dyDescent="0.2">
      <c r="B939" s="41">
        <v>923</v>
      </c>
      <c r="C939" s="42"/>
      <c r="D939" s="42"/>
      <c r="E939" s="42"/>
      <c r="F939" s="42"/>
      <c r="G939" s="42"/>
      <c r="H939" s="42"/>
      <c r="I939" s="29"/>
      <c r="J939" s="6" t="str">
        <f t="shared" si="3112"/>
        <v/>
      </c>
      <c r="K939" s="43"/>
      <c r="L939" s="43"/>
      <c r="M939" s="43"/>
      <c r="N939" s="43"/>
      <c r="O939" s="43"/>
      <c r="P939" s="44" t="str">
        <f t="shared" si="3113"/>
        <v/>
      </c>
      <c r="Q939" s="26"/>
      <c r="R939" s="26"/>
      <c r="S939" s="26"/>
      <c r="T939" s="26"/>
      <c r="U939" s="26"/>
      <c r="V939" s="43"/>
      <c r="W939" s="26"/>
      <c r="X939" s="29"/>
    </row>
    <row r="940" spans="2:24" x14ac:dyDescent="0.2">
      <c r="B940" s="41">
        <v>924</v>
      </c>
      <c r="C940" s="42"/>
      <c r="D940" s="42"/>
      <c r="E940" s="42"/>
      <c r="F940" s="42"/>
      <c r="G940" s="42"/>
      <c r="H940" s="42"/>
      <c r="I940" s="29"/>
      <c r="J940" s="6" t="str">
        <f t="shared" si="3112"/>
        <v/>
      </c>
      <c r="K940" s="43"/>
      <c r="L940" s="43"/>
      <c r="M940" s="43"/>
      <c r="N940" s="43"/>
      <c r="O940" s="43"/>
      <c r="P940" s="44" t="str">
        <f t="shared" si="3113"/>
        <v/>
      </c>
      <c r="Q940" s="26"/>
      <c r="R940" s="26"/>
      <c r="S940" s="26"/>
      <c r="T940" s="26"/>
      <c r="U940" s="26"/>
      <c r="V940" s="43"/>
      <c r="W940" s="26"/>
      <c r="X940" s="29"/>
    </row>
    <row r="941" spans="2:24" x14ac:dyDescent="0.2">
      <c r="B941" s="41">
        <v>925</v>
      </c>
      <c r="C941" s="42"/>
      <c r="D941" s="42"/>
      <c r="E941" s="42"/>
      <c r="F941" s="42"/>
      <c r="G941" s="42"/>
      <c r="H941" s="42"/>
      <c r="I941" s="29"/>
      <c r="J941" s="6" t="str">
        <f t="shared" si="3112"/>
        <v/>
      </c>
      <c r="K941" s="43"/>
      <c r="L941" s="43"/>
      <c r="M941" s="43"/>
      <c r="N941" s="43"/>
      <c r="O941" s="43"/>
      <c r="P941" s="44" t="str">
        <f t="shared" si="3113"/>
        <v/>
      </c>
      <c r="Q941" s="26"/>
      <c r="R941" s="26"/>
      <c r="S941" s="26"/>
      <c r="T941" s="26"/>
      <c r="U941" s="26"/>
      <c r="V941" s="43"/>
      <c r="W941" s="26"/>
      <c r="X941" s="29"/>
    </row>
    <row r="942" spans="2:24" x14ac:dyDescent="0.2">
      <c r="B942" s="41">
        <v>926</v>
      </c>
      <c r="C942" s="42"/>
      <c r="D942" s="42"/>
      <c r="E942" s="42"/>
      <c r="F942" s="42"/>
      <c r="G942" s="42"/>
      <c r="H942" s="42"/>
      <c r="I942" s="29"/>
      <c r="J942" s="6" t="str">
        <f t="shared" si="3112"/>
        <v/>
      </c>
      <c r="K942" s="43"/>
      <c r="L942" s="43"/>
      <c r="M942" s="43"/>
      <c r="N942" s="43"/>
      <c r="O942" s="43"/>
      <c r="P942" s="44" t="str">
        <f t="shared" si="3113"/>
        <v/>
      </c>
      <c r="Q942" s="26"/>
      <c r="R942" s="26"/>
      <c r="S942" s="26"/>
      <c r="T942" s="26"/>
      <c r="U942" s="26"/>
      <c r="V942" s="43"/>
      <c r="W942" s="26"/>
      <c r="X942" s="29"/>
    </row>
    <row r="943" spans="2:24" x14ac:dyDescent="0.2">
      <c r="B943" s="41">
        <v>927</v>
      </c>
      <c r="C943" s="42"/>
      <c r="D943" s="42"/>
      <c r="E943" s="42"/>
      <c r="F943" s="42"/>
      <c r="G943" s="42"/>
      <c r="H943" s="42"/>
      <c r="I943" s="29"/>
      <c r="J943" s="6" t="str">
        <f t="shared" si="3112"/>
        <v/>
      </c>
      <c r="K943" s="43"/>
      <c r="L943" s="43"/>
      <c r="M943" s="43"/>
      <c r="N943" s="43"/>
      <c r="O943" s="43"/>
      <c r="P943" s="44" t="str">
        <f t="shared" si="3113"/>
        <v/>
      </c>
      <c r="Q943" s="26"/>
      <c r="R943" s="26"/>
      <c r="S943" s="26"/>
      <c r="T943" s="26"/>
      <c r="U943" s="26"/>
      <c r="V943" s="43"/>
      <c r="W943" s="26"/>
      <c r="X943" s="29"/>
    </row>
    <row r="944" spans="2:24" x14ac:dyDescent="0.2">
      <c r="B944" s="41">
        <v>928</v>
      </c>
      <c r="C944" s="42"/>
      <c r="D944" s="42"/>
      <c r="E944" s="42"/>
      <c r="F944" s="42"/>
      <c r="G944" s="42"/>
      <c r="H944" s="42"/>
      <c r="I944" s="29"/>
      <c r="J944" s="6" t="str">
        <f t="shared" si="3112"/>
        <v/>
      </c>
      <c r="K944" s="43"/>
      <c r="L944" s="43"/>
      <c r="M944" s="43"/>
      <c r="N944" s="43"/>
      <c r="O944" s="43"/>
      <c r="P944" s="44" t="str">
        <f t="shared" si="3113"/>
        <v/>
      </c>
      <c r="Q944" s="26"/>
      <c r="R944" s="26"/>
      <c r="S944" s="26"/>
      <c r="T944" s="26"/>
      <c r="U944" s="26"/>
      <c r="V944" s="43"/>
      <c r="W944" s="26"/>
      <c r="X944" s="29"/>
    </row>
    <row r="945" spans="2:24" x14ac:dyDescent="0.2">
      <c r="B945" s="41">
        <v>929</v>
      </c>
      <c r="C945" s="42"/>
      <c r="D945" s="42"/>
      <c r="E945" s="42"/>
      <c r="F945" s="42"/>
      <c r="G945" s="42"/>
      <c r="H945" s="42"/>
      <c r="I945" s="29"/>
      <c r="J945" s="6" t="str">
        <f t="shared" si="3112"/>
        <v/>
      </c>
      <c r="K945" s="43"/>
      <c r="L945" s="43"/>
      <c r="M945" s="43"/>
      <c r="N945" s="43"/>
      <c r="O945" s="43"/>
      <c r="P945" s="44" t="str">
        <f t="shared" si="3113"/>
        <v/>
      </c>
      <c r="Q945" s="26"/>
      <c r="R945" s="26"/>
      <c r="S945" s="26"/>
      <c r="T945" s="26"/>
      <c r="U945" s="26"/>
      <c r="V945" s="43"/>
      <c r="W945" s="26"/>
      <c r="X945" s="29"/>
    </row>
    <row r="946" spans="2:24" x14ac:dyDescent="0.2">
      <c r="B946" s="41">
        <v>930</v>
      </c>
      <c r="C946" s="42"/>
      <c r="D946" s="42"/>
      <c r="E946" s="42"/>
      <c r="F946" s="42"/>
      <c r="G946" s="42"/>
      <c r="H946" s="42"/>
      <c r="I946" s="29"/>
      <c r="J946" s="6" t="str">
        <f t="shared" si="3112"/>
        <v/>
      </c>
      <c r="K946" s="43"/>
      <c r="L946" s="43"/>
      <c r="M946" s="43"/>
      <c r="N946" s="43"/>
      <c r="O946" s="43"/>
      <c r="P946" s="44" t="str">
        <f t="shared" si="3113"/>
        <v/>
      </c>
      <c r="Q946" s="26"/>
      <c r="R946" s="26"/>
      <c r="S946" s="26"/>
      <c r="T946" s="26"/>
      <c r="U946" s="26"/>
      <c r="V946" s="43"/>
      <c r="W946" s="26"/>
      <c r="X946" s="29"/>
    </row>
    <row r="947" spans="2:24" x14ac:dyDescent="0.2">
      <c r="B947" s="41">
        <v>931</v>
      </c>
      <c r="C947" s="42"/>
      <c r="D947" s="42"/>
      <c r="E947" s="42"/>
      <c r="F947" s="42"/>
      <c r="G947" s="42"/>
      <c r="H947" s="42"/>
      <c r="I947" s="29"/>
      <c r="J947" s="6" t="str">
        <f t="shared" si="3112"/>
        <v/>
      </c>
      <c r="K947" s="43"/>
      <c r="L947" s="43"/>
      <c r="M947" s="43"/>
      <c r="N947" s="43"/>
      <c r="O947" s="43"/>
      <c r="P947" s="44" t="str">
        <f t="shared" si="3113"/>
        <v/>
      </c>
      <c r="Q947" s="26"/>
      <c r="R947" s="26"/>
      <c r="S947" s="26"/>
      <c r="T947" s="26"/>
      <c r="U947" s="26"/>
      <c r="V947" s="43"/>
      <c r="W947" s="26"/>
      <c r="X947" s="29"/>
    </row>
    <row r="948" spans="2:24" x14ac:dyDescent="0.2">
      <c r="B948" s="41">
        <v>932</v>
      </c>
      <c r="C948" s="42"/>
      <c r="D948" s="42"/>
      <c r="E948" s="42"/>
      <c r="F948" s="42"/>
      <c r="G948" s="42"/>
      <c r="H948" s="42"/>
      <c r="I948" s="29"/>
      <c r="J948" s="6" t="str">
        <f t="shared" si="3112"/>
        <v/>
      </c>
      <c r="K948" s="43"/>
      <c r="L948" s="43"/>
      <c r="M948" s="43"/>
      <c r="N948" s="43"/>
      <c r="O948" s="43"/>
      <c r="P948" s="44" t="str">
        <f t="shared" si="3113"/>
        <v/>
      </c>
      <c r="Q948" s="26"/>
      <c r="R948" s="26"/>
      <c r="S948" s="26"/>
      <c r="T948" s="26"/>
      <c r="U948" s="26"/>
      <c r="V948" s="43"/>
      <c r="W948" s="26"/>
      <c r="X948" s="29"/>
    </row>
    <row r="949" spans="2:24" x14ac:dyDescent="0.2">
      <c r="B949" s="41">
        <v>933</v>
      </c>
      <c r="C949" s="42"/>
      <c r="D949" s="42"/>
      <c r="E949" s="42"/>
      <c r="F949" s="42"/>
      <c r="G949" s="42"/>
      <c r="H949" s="42"/>
      <c r="I949" s="29"/>
      <c r="J949" s="6" t="str">
        <f t="shared" si="3112"/>
        <v/>
      </c>
      <c r="K949" s="43"/>
      <c r="L949" s="43"/>
      <c r="M949" s="43"/>
      <c r="N949" s="43"/>
      <c r="O949" s="43"/>
      <c r="P949" s="44" t="str">
        <f t="shared" si="3113"/>
        <v/>
      </c>
      <c r="Q949" s="26"/>
      <c r="R949" s="26"/>
      <c r="S949" s="26"/>
      <c r="T949" s="26"/>
      <c r="U949" s="26"/>
      <c r="V949" s="43"/>
      <c r="W949" s="26"/>
      <c r="X949" s="29"/>
    </row>
    <row r="950" spans="2:24" x14ac:dyDescent="0.2">
      <c r="B950" s="41">
        <v>934</v>
      </c>
      <c r="C950" s="42"/>
      <c r="D950" s="42"/>
      <c r="E950" s="42"/>
      <c r="F950" s="42"/>
      <c r="G950" s="42"/>
      <c r="H950" s="42"/>
      <c r="I950" s="29"/>
      <c r="J950" s="6" t="str">
        <f t="shared" si="3112"/>
        <v/>
      </c>
      <c r="K950" s="43"/>
      <c r="L950" s="43"/>
      <c r="M950" s="43"/>
      <c r="N950" s="43"/>
      <c r="O950" s="43"/>
      <c r="P950" s="44" t="str">
        <f t="shared" si="3113"/>
        <v/>
      </c>
      <c r="Q950" s="26"/>
      <c r="R950" s="26"/>
      <c r="S950" s="26"/>
      <c r="T950" s="26"/>
      <c r="U950" s="26"/>
      <c r="V950" s="43"/>
      <c r="W950" s="26"/>
      <c r="X950" s="29"/>
    </row>
    <row r="951" spans="2:24" x14ac:dyDescent="0.2">
      <c r="B951" s="41">
        <v>935</v>
      </c>
      <c r="C951" s="42"/>
      <c r="D951" s="42"/>
      <c r="E951" s="42"/>
      <c r="F951" s="42"/>
      <c r="G951" s="42"/>
      <c r="H951" s="42"/>
      <c r="I951" s="29"/>
      <c r="J951" s="6" t="str">
        <f t="shared" si="3112"/>
        <v/>
      </c>
      <c r="K951" s="43"/>
      <c r="L951" s="43"/>
      <c r="M951" s="43"/>
      <c r="N951" s="43"/>
      <c r="O951" s="43"/>
      <c r="P951" s="44" t="str">
        <f t="shared" si="3113"/>
        <v/>
      </c>
      <c r="Q951" s="26"/>
      <c r="R951" s="26"/>
      <c r="S951" s="26"/>
      <c r="T951" s="26"/>
      <c r="U951" s="26"/>
      <c r="V951" s="43"/>
      <c r="W951" s="26"/>
      <c r="X951" s="29"/>
    </row>
    <row r="952" spans="2:24" x14ac:dyDescent="0.2">
      <c r="B952" s="41">
        <v>936</v>
      </c>
      <c r="C952" s="42"/>
      <c r="D952" s="42"/>
      <c r="E952" s="42"/>
      <c r="F952" s="42"/>
      <c r="G952" s="42"/>
      <c r="H952" s="42"/>
      <c r="I952" s="29"/>
      <c r="J952" s="6" t="str">
        <f t="shared" si="3112"/>
        <v/>
      </c>
      <c r="K952" s="43"/>
      <c r="L952" s="43"/>
      <c r="M952" s="43"/>
      <c r="N952" s="43"/>
      <c r="O952" s="43"/>
      <c r="P952" s="44" t="str">
        <f t="shared" si="3113"/>
        <v/>
      </c>
      <c r="Q952" s="26"/>
      <c r="R952" s="26"/>
      <c r="S952" s="26"/>
      <c r="T952" s="26"/>
      <c r="U952" s="26"/>
      <c r="V952" s="43"/>
      <c r="W952" s="26"/>
      <c r="X952" s="29"/>
    </row>
    <row r="953" spans="2:24" x14ac:dyDescent="0.2">
      <c r="B953" s="41">
        <v>937</v>
      </c>
      <c r="C953" s="42"/>
      <c r="D953" s="42"/>
      <c r="E953" s="42"/>
      <c r="F953" s="42"/>
      <c r="G953" s="42"/>
      <c r="H953" s="42"/>
      <c r="I953" s="29"/>
      <c r="J953" s="6" t="str">
        <f t="shared" si="3112"/>
        <v/>
      </c>
      <c r="K953" s="43"/>
      <c r="L953" s="43"/>
      <c r="M953" s="43"/>
      <c r="N953" s="43"/>
      <c r="O953" s="43"/>
      <c r="P953" s="44" t="str">
        <f t="shared" si="3113"/>
        <v/>
      </c>
      <c r="Q953" s="26"/>
      <c r="R953" s="26"/>
      <c r="S953" s="26"/>
      <c r="T953" s="26"/>
      <c r="U953" s="26"/>
      <c r="V953" s="43"/>
      <c r="W953" s="26"/>
      <c r="X953" s="29"/>
    </row>
    <row r="954" spans="2:24" x14ac:dyDescent="0.2">
      <c r="B954" s="41">
        <v>938</v>
      </c>
      <c r="C954" s="42"/>
      <c r="D954" s="42"/>
      <c r="E954" s="42"/>
      <c r="F954" s="42"/>
      <c r="G954" s="42"/>
      <c r="H954" s="42"/>
      <c r="I954" s="29"/>
      <c r="J954" s="6" t="str">
        <f t="shared" si="3112"/>
        <v/>
      </c>
      <c r="K954" s="43"/>
      <c r="L954" s="43"/>
      <c r="M954" s="43"/>
      <c r="N954" s="43"/>
      <c r="O954" s="43"/>
      <c r="P954" s="44" t="str">
        <f t="shared" si="3113"/>
        <v/>
      </c>
      <c r="Q954" s="26"/>
      <c r="R954" s="26"/>
      <c r="S954" s="26"/>
      <c r="T954" s="26"/>
      <c r="U954" s="26"/>
      <c r="V954" s="43"/>
      <c r="W954" s="26"/>
      <c r="X954" s="29"/>
    </row>
    <row r="955" spans="2:24" x14ac:dyDescent="0.2">
      <c r="B955" s="41">
        <v>939</v>
      </c>
      <c r="C955" s="42"/>
      <c r="D955" s="42"/>
      <c r="E955" s="42"/>
      <c r="F955" s="42"/>
      <c r="G955" s="42"/>
      <c r="H955" s="42"/>
      <c r="I955" s="29"/>
      <c r="J955" s="6" t="str">
        <f t="shared" si="3112"/>
        <v/>
      </c>
      <c r="K955" s="43"/>
      <c r="L955" s="43"/>
      <c r="M955" s="43"/>
      <c r="N955" s="43"/>
      <c r="O955" s="43"/>
      <c r="P955" s="44" t="str">
        <f t="shared" si="3113"/>
        <v/>
      </c>
      <c r="Q955" s="26"/>
      <c r="R955" s="26"/>
      <c r="S955" s="26"/>
      <c r="T955" s="26"/>
      <c r="U955" s="26"/>
      <c r="V955" s="43"/>
      <c r="W955" s="26"/>
      <c r="X955" s="29"/>
    </row>
    <row r="956" spans="2:24" x14ac:dyDescent="0.2">
      <c r="B956" s="41">
        <v>940</v>
      </c>
      <c r="C956" s="42"/>
      <c r="D956" s="42"/>
      <c r="E956" s="42"/>
      <c r="F956" s="42"/>
      <c r="G956" s="42"/>
      <c r="H956" s="42"/>
      <c r="I956" s="29"/>
      <c r="J956" s="6" t="str">
        <f t="shared" si="3112"/>
        <v/>
      </c>
      <c r="K956" s="43"/>
      <c r="L956" s="43"/>
      <c r="M956" s="43"/>
      <c r="N956" s="43"/>
      <c r="O956" s="43"/>
      <c r="P956" s="44" t="str">
        <f t="shared" si="3113"/>
        <v/>
      </c>
      <c r="Q956" s="26"/>
      <c r="R956" s="26"/>
      <c r="S956" s="26"/>
      <c r="T956" s="26"/>
      <c r="U956" s="26"/>
      <c r="V956" s="43"/>
      <c r="W956" s="26"/>
      <c r="X956" s="29"/>
    </row>
    <row r="957" spans="2:24" x14ac:dyDescent="0.2">
      <c r="B957" s="41">
        <v>941</v>
      </c>
      <c r="C957" s="42"/>
      <c r="D957" s="42"/>
      <c r="E957" s="42"/>
      <c r="F957" s="42"/>
      <c r="G957" s="42"/>
      <c r="H957" s="42"/>
      <c r="I957" s="29"/>
      <c r="J957" s="6" t="str">
        <f t="shared" si="3112"/>
        <v/>
      </c>
      <c r="K957" s="43"/>
      <c r="L957" s="43"/>
      <c r="M957" s="43"/>
      <c r="N957" s="43"/>
      <c r="O957" s="43"/>
      <c r="P957" s="44" t="str">
        <f t="shared" si="3113"/>
        <v/>
      </c>
      <c r="Q957" s="26"/>
      <c r="R957" s="26"/>
      <c r="S957" s="26"/>
      <c r="T957" s="26"/>
      <c r="U957" s="26"/>
      <c r="V957" s="43"/>
      <c r="W957" s="26"/>
      <c r="X957" s="29"/>
    </row>
    <row r="958" spans="2:24" x14ac:dyDescent="0.2">
      <c r="B958" s="41">
        <v>942</v>
      </c>
      <c r="C958" s="42"/>
      <c r="D958" s="42"/>
      <c r="E958" s="42"/>
      <c r="F958" s="42"/>
      <c r="G958" s="42"/>
      <c r="H958" s="42"/>
      <c r="I958" s="29"/>
      <c r="J958" s="6" t="str">
        <f t="shared" si="3112"/>
        <v/>
      </c>
      <c r="K958" s="43"/>
      <c r="L958" s="43"/>
      <c r="M958" s="43"/>
      <c r="N958" s="43"/>
      <c r="O958" s="43"/>
      <c r="P958" s="44" t="str">
        <f t="shared" si="3113"/>
        <v/>
      </c>
      <c r="Q958" s="26"/>
      <c r="R958" s="26"/>
      <c r="S958" s="26"/>
      <c r="T958" s="26"/>
      <c r="U958" s="26"/>
      <c r="V958" s="43"/>
      <c r="W958" s="26"/>
      <c r="X958" s="29"/>
    </row>
    <row r="959" spans="2:24" x14ac:dyDescent="0.2">
      <c r="B959" s="41">
        <v>943</v>
      </c>
      <c r="C959" s="42"/>
      <c r="D959" s="42"/>
      <c r="E959" s="42"/>
      <c r="F959" s="42"/>
      <c r="G959" s="42"/>
      <c r="H959" s="42"/>
      <c r="I959" s="29"/>
      <c r="J959" s="6" t="str">
        <f t="shared" si="3112"/>
        <v/>
      </c>
      <c r="K959" s="43"/>
      <c r="L959" s="43"/>
      <c r="M959" s="43"/>
      <c r="N959" s="43"/>
      <c r="O959" s="43"/>
      <c r="P959" s="44" t="str">
        <f t="shared" si="3113"/>
        <v/>
      </c>
      <c r="Q959" s="26"/>
      <c r="R959" s="26"/>
      <c r="S959" s="26"/>
      <c r="T959" s="26"/>
      <c r="U959" s="26"/>
      <c r="V959" s="43"/>
      <c r="W959" s="26"/>
      <c r="X959" s="29"/>
    </row>
    <row r="960" spans="2:24" x14ac:dyDescent="0.2">
      <c r="B960" s="41">
        <v>944</v>
      </c>
      <c r="C960" s="42"/>
      <c r="D960" s="42"/>
      <c r="E960" s="42"/>
      <c r="F960" s="42"/>
      <c r="G960" s="42"/>
      <c r="H960" s="42"/>
      <c r="I960" s="29"/>
      <c r="J960" s="6" t="str">
        <f t="shared" si="3112"/>
        <v/>
      </c>
      <c r="K960" s="43"/>
      <c r="L960" s="43"/>
      <c r="M960" s="43"/>
      <c r="N960" s="43"/>
      <c r="O960" s="43"/>
      <c r="P960" s="44" t="str">
        <f t="shared" si="3113"/>
        <v/>
      </c>
      <c r="Q960" s="26"/>
      <c r="R960" s="26"/>
      <c r="S960" s="26"/>
      <c r="T960" s="26"/>
      <c r="U960" s="26"/>
      <c r="V960" s="43"/>
      <c r="W960" s="26"/>
      <c r="X960" s="29"/>
    </row>
    <row r="961" spans="2:24" x14ac:dyDescent="0.2">
      <c r="B961" s="41">
        <v>945</v>
      </c>
      <c r="C961" s="42"/>
      <c r="D961" s="42"/>
      <c r="E961" s="42"/>
      <c r="F961" s="42"/>
      <c r="G961" s="42"/>
      <c r="H961" s="42"/>
      <c r="I961" s="29"/>
      <c r="J961" s="6" t="str">
        <f t="shared" si="3112"/>
        <v/>
      </c>
      <c r="K961" s="43"/>
      <c r="L961" s="43"/>
      <c r="M961" s="43"/>
      <c r="N961" s="43"/>
      <c r="O961" s="43"/>
      <c r="P961" s="44" t="str">
        <f t="shared" si="3113"/>
        <v/>
      </c>
      <c r="Q961" s="26"/>
      <c r="R961" s="26"/>
      <c r="S961" s="26"/>
      <c r="T961" s="26"/>
      <c r="U961" s="26"/>
      <c r="V961" s="43"/>
      <c r="W961" s="26"/>
      <c r="X961" s="29"/>
    </row>
    <row r="962" spans="2:24" x14ac:dyDescent="0.2">
      <c r="B962" s="41">
        <v>946</v>
      </c>
      <c r="C962" s="42"/>
      <c r="D962" s="42"/>
      <c r="E962" s="42"/>
      <c r="F962" s="42"/>
      <c r="G962" s="42"/>
      <c r="H962" s="42"/>
      <c r="I962" s="29"/>
      <c r="J962" s="6" t="str">
        <f t="shared" si="3112"/>
        <v/>
      </c>
      <c r="K962" s="43"/>
      <c r="L962" s="43"/>
      <c r="M962" s="43"/>
      <c r="N962" s="43"/>
      <c r="O962" s="43"/>
      <c r="P962" s="44" t="str">
        <f t="shared" si="3113"/>
        <v/>
      </c>
      <c r="Q962" s="26"/>
      <c r="R962" s="26"/>
      <c r="S962" s="26"/>
      <c r="T962" s="26"/>
      <c r="U962" s="26"/>
      <c r="V962" s="43"/>
      <c r="W962" s="26"/>
      <c r="X962" s="29"/>
    </row>
    <row r="963" spans="2:24" x14ac:dyDescent="0.2">
      <c r="B963" s="41">
        <v>947</v>
      </c>
      <c r="C963" s="42"/>
      <c r="D963" s="42"/>
      <c r="E963" s="42"/>
      <c r="F963" s="42"/>
      <c r="G963" s="42"/>
      <c r="H963" s="42"/>
      <c r="I963" s="29"/>
      <c r="J963" s="6" t="str">
        <f t="shared" si="3112"/>
        <v/>
      </c>
      <c r="K963" s="43"/>
      <c r="L963" s="43"/>
      <c r="M963" s="43"/>
      <c r="N963" s="43"/>
      <c r="O963" s="43"/>
      <c r="P963" s="44" t="str">
        <f t="shared" si="3113"/>
        <v/>
      </c>
      <c r="Q963" s="26"/>
      <c r="R963" s="26"/>
      <c r="S963" s="26"/>
      <c r="T963" s="26"/>
      <c r="U963" s="26"/>
      <c r="V963" s="43"/>
      <c r="W963" s="26"/>
      <c r="X963" s="29"/>
    </row>
    <row r="964" spans="2:24" x14ac:dyDescent="0.2">
      <c r="B964" s="41">
        <v>948</v>
      </c>
      <c r="C964" s="42"/>
      <c r="D964" s="42"/>
      <c r="E964" s="42"/>
      <c r="F964" s="42"/>
      <c r="G964" s="42"/>
      <c r="H964" s="42"/>
      <c r="I964" s="29"/>
      <c r="J964" s="6" t="str">
        <f t="shared" si="3112"/>
        <v/>
      </c>
      <c r="K964" s="43"/>
      <c r="L964" s="43"/>
      <c r="M964" s="43"/>
      <c r="N964" s="43"/>
      <c r="O964" s="43"/>
      <c r="P964" s="44" t="str">
        <f t="shared" si="3113"/>
        <v/>
      </c>
      <c r="Q964" s="26"/>
      <c r="R964" s="26"/>
      <c r="S964" s="26"/>
      <c r="T964" s="26"/>
      <c r="U964" s="26"/>
      <c r="V964" s="43"/>
      <c r="W964" s="26"/>
      <c r="X964" s="29"/>
    </row>
    <row r="965" spans="2:24" x14ac:dyDescent="0.2">
      <c r="B965" s="41">
        <v>949</v>
      </c>
      <c r="C965" s="42"/>
      <c r="D965" s="42"/>
      <c r="E965" s="42"/>
      <c r="F965" s="42"/>
      <c r="G965" s="42"/>
      <c r="H965" s="42"/>
      <c r="I965" s="29"/>
      <c r="J965" s="6" t="str">
        <f t="shared" si="3112"/>
        <v/>
      </c>
      <c r="K965" s="43"/>
      <c r="L965" s="43"/>
      <c r="M965" s="43"/>
      <c r="N965" s="43"/>
      <c r="O965" s="43"/>
      <c r="P965" s="44" t="str">
        <f t="shared" si="3113"/>
        <v/>
      </c>
      <c r="Q965" s="26"/>
      <c r="R965" s="26"/>
      <c r="S965" s="26"/>
      <c r="T965" s="26"/>
      <c r="U965" s="26"/>
      <c r="V965" s="43"/>
      <c r="W965" s="26"/>
      <c r="X965" s="29"/>
    </row>
    <row r="966" spans="2:24" x14ac:dyDescent="0.2">
      <c r="B966" s="41">
        <v>950</v>
      </c>
      <c r="C966" s="42"/>
      <c r="D966" s="42"/>
      <c r="E966" s="42"/>
      <c r="F966" s="42"/>
      <c r="G966" s="42"/>
      <c r="H966" s="42"/>
      <c r="I966" s="29"/>
      <c r="J966" s="6" t="str">
        <f t="shared" si="3112"/>
        <v/>
      </c>
      <c r="K966" s="43"/>
      <c r="L966" s="43"/>
      <c r="M966" s="43"/>
      <c r="N966" s="43"/>
      <c r="O966" s="43"/>
      <c r="P966" s="44" t="str">
        <f t="shared" si="3113"/>
        <v/>
      </c>
      <c r="Q966" s="26"/>
      <c r="R966" s="26"/>
      <c r="S966" s="26"/>
      <c r="T966" s="26"/>
      <c r="U966" s="26"/>
      <c r="V966" s="43"/>
      <c r="W966" s="26"/>
      <c r="X966" s="29"/>
    </row>
    <row r="967" spans="2:24" x14ac:dyDescent="0.2">
      <c r="B967" s="41">
        <v>951</v>
      </c>
      <c r="C967" s="42"/>
      <c r="D967" s="42"/>
      <c r="E967" s="42"/>
      <c r="F967" s="42"/>
      <c r="G967" s="42"/>
      <c r="H967" s="42"/>
      <c r="I967" s="29"/>
      <c r="J967" s="6" t="str">
        <f t="shared" si="3112"/>
        <v/>
      </c>
      <c r="K967" s="43"/>
      <c r="L967" s="43"/>
      <c r="M967" s="43"/>
      <c r="N967" s="43"/>
      <c r="O967" s="43"/>
      <c r="P967" s="44" t="str">
        <f t="shared" si="3113"/>
        <v/>
      </c>
      <c r="Q967" s="26"/>
      <c r="R967" s="26"/>
      <c r="S967" s="26"/>
      <c r="T967" s="26"/>
      <c r="U967" s="26"/>
      <c r="V967" s="43"/>
      <c r="W967" s="26"/>
      <c r="X967" s="29"/>
    </row>
    <row r="968" spans="2:24" x14ac:dyDescent="0.2">
      <c r="B968" s="41">
        <v>952</v>
      </c>
      <c r="C968" s="42"/>
      <c r="D968" s="42"/>
      <c r="E968" s="42"/>
      <c r="F968" s="42"/>
      <c r="G968" s="42"/>
      <c r="H968" s="42"/>
      <c r="I968" s="29"/>
      <c r="J968" s="6" t="str">
        <f t="shared" si="3112"/>
        <v/>
      </c>
      <c r="K968" s="43"/>
      <c r="L968" s="43"/>
      <c r="M968" s="43"/>
      <c r="N968" s="43"/>
      <c r="O968" s="43"/>
      <c r="P968" s="44" t="str">
        <f t="shared" si="3113"/>
        <v/>
      </c>
      <c r="Q968" s="26"/>
      <c r="R968" s="26"/>
      <c r="S968" s="26"/>
      <c r="T968" s="26"/>
      <c r="U968" s="26"/>
      <c r="V968" s="43"/>
      <c r="W968" s="26"/>
      <c r="X968" s="29"/>
    </row>
    <row r="969" spans="2:24" x14ac:dyDescent="0.2">
      <c r="B969" s="41">
        <v>953</v>
      </c>
      <c r="C969" s="42"/>
      <c r="D969" s="42"/>
      <c r="E969" s="42"/>
      <c r="F969" s="42"/>
      <c r="G969" s="42"/>
      <c r="H969" s="42"/>
      <c r="I969" s="29"/>
      <c r="J969" s="6" t="str">
        <f t="shared" si="3112"/>
        <v/>
      </c>
      <c r="K969" s="43"/>
      <c r="L969" s="43"/>
      <c r="M969" s="43"/>
      <c r="N969" s="43"/>
      <c r="O969" s="43"/>
      <c r="P969" s="44" t="str">
        <f t="shared" si="3113"/>
        <v/>
      </c>
      <c r="Q969" s="26"/>
      <c r="R969" s="26"/>
      <c r="S969" s="26"/>
      <c r="T969" s="26"/>
      <c r="U969" s="26"/>
      <c r="V969" s="43"/>
      <c r="W969" s="26"/>
      <c r="X969" s="29"/>
    </row>
    <row r="970" spans="2:24" x14ac:dyDescent="0.2">
      <c r="B970" s="41">
        <v>954</v>
      </c>
      <c r="C970" s="42"/>
      <c r="D970" s="42"/>
      <c r="E970" s="42"/>
      <c r="F970" s="42"/>
      <c r="G970" s="42"/>
      <c r="H970" s="42"/>
      <c r="I970" s="29"/>
      <c r="J970" s="6" t="str">
        <f t="shared" si="3112"/>
        <v/>
      </c>
      <c r="K970" s="43"/>
      <c r="L970" s="43"/>
      <c r="M970" s="43"/>
      <c r="N970" s="43"/>
      <c r="O970" s="43"/>
      <c r="P970" s="44" t="str">
        <f t="shared" si="3113"/>
        <v/>
      </c>
      <c r="Q970" s="26"/>
      <c r="R970" s="26"/>
      <c r="S970" s="26"/>
      <c r="T970" s="26"/>
      <c r="U970" s="26"/>
      <c r="V970" s="43"/>
      <c r="W970" s="26"/>
      <c r="X970" s="29"/>
    </row>
    <row r="971" spans="2:24" x14ac:dyDescent="0.2">
      <c r="B971" s="41">
        <v>955</v>
      </c>
      <c r="C971" s="42"/>
      <c r="D971" s="42"/>
      <c r="E971" s="42"/>
      <c r="F971" s="42"/>
      <c r="G971" s="42"/>
      <c r="H971" s="42"/>
      <c r="I971" s="29"/>
      <c r="J971" s="6" t="str">
        <f t="shared" si="3112"/>
        <v/>
      </c>
      <c r="K971" s="43"/>
      <c r="L971" s="43"/>
      <c r="M971" s="43"/>
      <c r="N971" s="43"/>
      <c r="O971" s="43"/>
      <c r="P971" s="44" t="str">
        <f t="shared" si="3113"/>
        <v/>
      </c>
      <c r="Q971" s="26"/>
      <c r="R971" s="26"/>
      <c r="S971" s="26"/>
      <c r="T971" s="26"/>
      <c r="U971" s="26"/>
      <c r="V971" s="43"/>
      <c r="W971" s="26"/>
      <c r="X971" s="29"/>
    </row>
    <row r="972" spans="2:24" x14ac:dyDescent="0.2">
      <c r="B972" s="41">
        <v>956</v>
      </c>
      <c r="C972" s="42"/>
      <c r="D972" s="42"/>
      <c r="E972" s="42"/>
      <c r="F972" s="42"/>
      <c r="G972" s="42"/>
      <c r="H972" s="42"/>
      <c r="I972" s="29"/>
      <c r="J972" s="6" t="str">
        <f t="shared" si="3112"/>
        <v/>
      </c>
      <c r="K972" s="43"/>
      <c r="L972" s="43"/>
      <c r="M972" s="43"/>
      <c r="N972" s="43"/>
      <c r="O972" s="43"/>
      <c r="P972" s="44" t="str">
        <f t="shared" si="3113"/>
        <v/>
      </c>
      <c r="Q972" s="26"/>
      <c r="R972" s="26"/>
      <c r="S972" s="26"/>
      <c r="T972" s="26"/>
      <c r="U972" s="26"/>
      <c r="V972" s="43"/>
      <c r="W972" s="26"/>
      <c r="X972" s="29"/>
    </row>
    <row r="973" spans="2:24" x14ac:dyDescent="0.2">
      <c r="B973" s="41">
        <v>957</v>
      </c>
      <c r="C973" s="42"/>
      <c r="D973" s="42"/>
      <c r="E973" s="42"/>
      <c r="F973" s="42"/>
      <c r="G973" s="42"/>
      <c r="H973" s="42"/>
      <c r="I973" s="29"/>
      <c r="J973" s="6" t="str">
        <f t="shared" si="3112"/>
        <v/>
      </c>
      <c r="K973" s="43"/>
      <c r="L973" s="43"/>
      <c r="M973" s="43"/>
      <c r="N973" s="43"/>
      <c r="O973" s="43"/>
      <c r="P973" s="44" t="str">
        <f t="shared" si="3113"/>
        <v/>
      </c>
      <c r="Q973" s="26"/>
      <c r="R973" s="26"/>
      <c r="S973" s="26"/>
      <c r="T973" s="26"/>
      <c r="U973" s="26"/>
      <c r="V973" s="43"/>
      <c r="W973" s="26"/>
      <c r="X973" s="29"/>
    </row>
    <row r="974" spans="2:24" x14ac:dyDescent="0.2">
      <c r="B974" s="41">
        <v>958</v>
      </c>
      <c r="C974" s="42"/>
      <c r="D974" s="42"/>
      <c r="E974" s="42"/>
      <c r="F974" s="42"/>
      <c r="G974" s="42"/>
      <c r="H974" s="42"/>
      <c r="I974" s="29"/>
      <c r="J974" s="6" t="str">
        <f t="shared" si="3112"/>
        <v/>
      </c>
      <c r="K974" s="43"/>
      <c r="L974" s="43"/>
      <c r="M974" s="43"/>
      <c r="N974" s="43"/>
      <c r="O974" s="43"/>
      <c r="P974" s="44" t="str">
        <f t="shared" si="3113"/>
        <v/>
      </c>
      <c r="Q974" s="26"/>
      <c r="R974" s="26"/>
      <c r="S974" s="26"/>
      <c r="T974" s="26"/>
      <c r="U974" s="26"/>
      <c r="V974" s="43"/>
      <c r="W974" s="26"/>
      <c r="X974" s="29"/>
    </row>
    <row r="975" spans="2:24" x14ac:dyDescent="0.2">
      <c r="B975" s="41">
        <v>959</v>
      </c>
      <c r="C975" s="42"/>
      <c r="D975" s="42"/>
      <c r="E975" s="42"/>
      <c r="F975" s="42"/>
      <c r="G975" s="42"/>
      <c r="H975" s="42"/>
      <c r="I975" s="29"/>
      <c r="J975" s="6" t="str">
        <f t="shared" si="3112"/>
        <v/>
      </c>
      <c r="K975" s="43"/>
      <c r="L975" s="43"/>
      <c r="M975" s="43"/>
      <c r="N975" s="43"/>
      <c r="O975" s="43"/>
      <c r="P975" s="44" t="str">
        <f t="shared" si="3113"/>
        <v/>
      </c>
      <c r="Q975" s="26"/>
      <c r="R975" s="26"/>
      <c r="S975" s="26"/>
      <c r="T975" s="26"/>
      <c r="U975" s="26"/>
      <c r="V975" s="43"/>
      <c r="W975" s="26"/>
      <c r="X975" s="29"/>
    </row>
    <row r="976" spans="2:24" x14ac:dyDescent="0.2">
      <c r="B976" s="41">
        <v>960</v>
      </c>
      <c r="C976" s="42"/>
      <c r="D976" s="42"/>
      <c r="E976" s="42"/>
      <c r="F976" s="42"/>
      <c r="G976" s="42"/>
      <c r="H976" s="42"/>
      <c r="I976" s="29"/>
      <c r="J976" s="6" t="str">
        <f t="shared" si="3112"/>
        <v/>
      </c>
      <c r="K976" s="43"/>
      <c r="L976" s="43"/>
      <c r="M976" s="43"/>
      <c r="N976" s="43"/>
      <c r="O976" s="43"/>
      <c r="P976" s="44" t="str">
        <f t="shared" si="3113"/>
        <v/>
      </c>
      <c r="Q976" s="26"/>
      <c r="R976" s="26"/>
      <c r="S976" s="26"/>
      <c r="T976" s="26"/>
      <c r="U976" s="26"/>
      <c r="V976" s="43"/>
      <c r="W976" s="26"/>
      <c r="X976" s="29"/>
    </row>
    <row r="977" spans="2:24" x14ac:dyDescent="0.2">
      <c r="B977" s="41">
        <v>961</v>
      </c>
      <c r="C977" s="42"/>
      <c r="D977" s="42"/>
      <c r="E977" s="42"/>
      <c r="F977" s="42"/>
      <c r="G977" s="42"/>
      <c r="H977" s="42"/>
      <c r="I977" s="29"/>
      <c r="J977" s="6" t="str">
        <f t="shared" si="3112"/>
        <v/>
      </c>
      <c r="K977" s="43"/>
      <c r="L977" s="43"/>
      <c r="M977" s="43"/>
      <c r="N977" s="43"/>
      <c r="O977" s="43"/>
      <c r="P977" s="44" t="str">
        <f t="shared" si="3113"/>
        <v/>
      </c>
      <c r="Q977" s="26"/>
      <c r="R977" s="26"/>
      <c r="S977" s="26"/>
      <c r="T977" s="26"/>
      <c r="U977" s="26"/>
      <c r="V977" s="43"/>
      <c r="W977" s="26"/>
      <c r="X977" s="29"/>
    </row>
    <row r="978" spans="2:24" x14ac:dyDescent="0.2">
      <c r="B978" s="41">
        <v>962</v>
      </c>
      <c r="C978" s="42"/>
      <c r="D978" s="42"/>
      <c r="E978" s="42"/>
      <c r="F978" s="42"/>
      <c r="G978" s="42"/>
      <c r="H978" s="42"/>
      <c r="I978" s="29"/>
      <c r="J978" s="6" t="str">
        <f t="shared" si="3112"/>
        <v/>
      </c>
      <c r="K978" s="43"/>
      <c r="L978" s="43"/>
      <c r="M978" s="43"/>
      <c r="N978" s="43"/>
      <c r="O978" s="43"/>
      <c r="P978" s="44" t="str">
        <f t="shared" si="3113"/>
        <v/>
      </c>
      <c r="Q978" s="26"/>
      <c r="R978" s="26"/>
      <c r="S978" s="26"/>
      <c r="T978" s="26"/>
      <c r="U978" s="26"/>
      <c r="V978" s="43"/>
      <c r="W978" s="26"/>
      <c r="X978" s="29"/>
    </row>
    <row r="979" spans="2:24" x14ac:dyDescent="0.2">
      <c r="B979" s="41">
        <v>963</v>
      </c>
      <c r="C979" s="42"/>
      <c r="D979" s="42"/>
      <c r="E979" s="42"/>
      <c r="F979" s="42"/>
      <c r="G979" s="42"/>
      <c r="H979" s="42"/>
      <c r="I979" s="29"/>
      <c r="J979" s="6" t="str">
        <f t="shared" si="3112"/>
        <v/>
      </c>
      <c r="K979" s="43"/>
      <c r="L979" s="43"/>
      <c r="M979" s="43"/>
      <c r="N979" s="43"/>
      <c r="O979" s="43"/>
      <c r="P979" s="44" t="str">
        <f t="shared" si="3113"/>
        <v/>
      </c>
      <c r="Q979" s="26"/>
      <c r="R979" s="26"/>
      <c r="S979" s="26"/>
      <c r="T979" s="26"/>
      <c r="U979" s="26"/>
      <c r="V979" s="43"/>
      <c r="W979" s="26"/>
      <c r="X979" s="29"/>
    </row>
    <row r="980" spans="2:24" x14ac:dyDescent="0.2">
      <c r="B980" s="41">
        <v>964</v>
      </c>
      <c r="C980" s="42"/>
      <c r="D980" s="42"/>
      <c r="E980" s="42"/>
      <c r="F980" s="42"/>
      <c r="G980" s="42"/>
      <c r="H980" s="42"/>
      <c r="I980" s="29"/>
      <c r="J980" s="6" t="str">
        <f t="shared" si="3112"/>
        <v/>
      </c>
      <c r="K980" s="43"/>
      <c r="L980" s="43"/>
      <c r="M980" s="43"/>
      <c r="N980" s="43"/>
      <c r="O980" s="43"/>
      <c r="P980" s="44" t="str">
        <f t="shared" si="3113"/>
        <v/>
      </c>
      <c r="Q980" s="26"/>
      <c r="R980" s="26"/>
      <c r="S980" s="26"/>
      <c r="T980" s="26"/>
      <c r="U980" s="26"/>
      <c r="V980" s="43"/>
      <c r="W980" s="26"/>
      <c r="X980" s="29"/>
    </row>
    <row r="981" spans="2:24" x14ac:dyDescent="0.2">
      <c r="B981" s="41">
        <v>965</v>
      </c>
      <c r="C981" s="42"/>
      <c r="D981" s="42"/>
      <c r="E981" s="42"/>
      <c r="F981" s="42"/>
      <c r="G981" s="42"/>
      <c r="H981" s="42"/>
      <c r="I981" s="29"/>
      <c r="J981" s="6" t="str">
        <f t="shared" si="3112"/>
        <v/>
      </c>
      <c r="K981" s="43"/>
      <c r="L981" s="43"/>
      <c r="M981" s="43"/>
      <c r="N981" s="43"/>
      <c r="O981" s="43"/>
      <c r="P981" s="44" t="str">
        <f t="shared" si="3113"/>
        <v/>
      </c>
      <c r="Q981" s="26"/>
      <c r="R981" s="26"/>
      <c r="S981" s="26"/>
      <c r="T981" s="26"/>
      <c r="U981" s="26"/>
      <c r="V981" s="43"/>
      <c r="W981" s="26"/>
      <c r="X981" s="29"/>
    </row>
    <row r="982" spans="2:24" x14ac:dyDescent="0.2">
      <c r="B982" s="41">
        <v>966</v>
      </c>
      <c r="C982" s="42"/>
      <c r="D982" s="42"/>
      <c r="E982" s="42"/>
      <c r="F982" s="42"/>
      <c r="G982" s="42"/>
      <c r="H982" s="42"/>
      <c r="I982" s="29"/>
      <c r="J982" s="6" t="str">
        <f t="shared" si="3112"/>
        <v/>
      </c>
      <c r="K982" s="43"/>
      <c r="L982" s="43"/>
      <c r="M982" s="43"/>
      <c r="N982" s="43"/>
      <c r="O982" s="43"/>
      <c r="P982" s="44" t="str">
        <f t="shared" si="3113"/>
        <v/>
      </c>
      <c r="Q982" s="26"/>
      <c r="R982" s="26"/>
      <c r="S982" s="26"/>
      <c r="T982" s="26"/>
      <c r="U982" s="26"/>
      <c r="V982" s="43"/>
      <c r="W982" s="26"/>
      <c r="X982" s="29"/>
    </row>
    <row r="983" spans="2:24" x14ac:dyDescent="0.2">
      <c r="B983" s="41">
        <v>967</v>
      </c>
      <c r="C983" s="42"/>
      <c r="D983" s="42"/>
      <c r="E983" s="42"/>
      <c r="F983" s="42"/>
      <c r="G983" s="42"/>
      <c r="H983" s="42"/>
      <c r="I983" s="29"/>
      <c r="J983" s="6" t="str">
        <f t="shared" si="3112"/>
        <v/>
      </c>
      <c r="K983" s="43"/>
      <c r="L983" s="43"/>
      <c r="M983" s="43"/>
      <c r="N983" s="43"/>
      <c r="O983" s="43"/>
      <c r="P983" s="44" t="str">
        <f t="shared" si="3113"/>
        <v/>
      </c>
      <c r="Q983" s="26"/>
      <c r="R983" s="26"/>
      <c r="S983" s="26"/>
      <c r="T983" s="26"/>
      <c r="U983" s="26"/>
      <c r="V983" s="43"/>
      <c r="W983" s="26"/>
      <c r="X983" s="29"/>
    </row>
    <row r="984" spans="2:24" x14ac:dyDescent="0.2">
      <c r="B984" s="41">
        <v>968</v>
      </c>
      <c r="C984" s="42"/>
      <c r="D984" s="42"/>
      <c r="E984" s="42"/>
      <c r="F984" s="42"/>
      <c r="G984" s="42"/>
      <c r="H984" s="42"/>
      <c r="I984" s="29"/>
      <c r="J984" s="6" t="str">
        <f t="shared" si="3112"/>
        <v/>
      </c>
      <c r="K984" s="43"/>
      <c r="L984" s="43"/>
      <c r="M984" s="43"/>
      <c r="N984" s="43"/>
      <c r="O984" s="43"/>
      <c r="P984" s="44" t="str">
        <f t="shared" si="3113"/>
        <v/>
      </c>
      <c r="Q984" s="26"/>
      <c r="R984" s="26"/>
      <c r="S984" s="26"/>
      <c r="T984" s="26"/>
      <c r="U984" s="26"/>
      <c r="V984" s="43"/>
      <c r="W984" s="26"/>
      <c r="X984" s="29"/>
    </row>
    <row r="985" spans="2:24" x14ac:dyDescent="0.2">
      <c r="B985" s="41">
        <v>969</v>
      </c>
      <c r="C985" s="42"/>
      <c r="D985" s="42"/>
      <c r="E985" s="42"/>
      <c r="F985" s="42"/>
      <c r="G985" s="42"/>
      <c r="H985" s="42"/>
      <c r="I985" s="29"/>
      <c r="J985" s="6" t="str">
        <f t="shared" ref="J985:J1048" si="3114">IFERROR(IF(C985&lt;&gt;"",INDEX($ZL$17:$ZL$27,MATCH($C985,$ZK$17:$ZK$27,0)),""),30)</f>
        <v/>
      </c>
      <c r="K985" s="43"/>
      <c r="L985" s="43"/>
      <c r="M985" s="43"/>
      <c r="N985" s="43"/>
      <c r="O985" s="43"/>
      <c r="P985" s="44" t="str">
        <f t="shared" ref="P985:P1048" si="3115">IFERROR(MIN(M985,O985*30/J985),"")</f>
        <v/>
      </c>
      <c r="Q985" s="26"/>
      <c r="R985" s="26"/>
      <c r="S985" s="26"/>
      <c r="T985" s="26"/>
      <c r="U985" s="26"/>
      <c r="V985" s="43"/>
      <c r="W985" s="26"/>
      <c r="X985" s="29"/>
    </row>
    <row r="986" spans="2:24" x14ac:dyDescent="0.2">
      <c r="B986" s="41">
        <v>970</v>
      </c>
      <c r="C986" s="42"/>
      <c r="D986" s="42"/>
      <c r="E986" s="42"/>
      <c r="F986" s="42"/>
      <c r="G986" s="42"/>
      <c r="H986" s="42"/>
      <c r="I986" s="29"/>
      <c r="J986" s="6" t="str">
        <f t="shared" si="3114"/>
        <v/>
      </c>
      <c r="K986" s="43"/>
      <c r="L986" s="43"/>
      <c r="M986" s="43"/>
      <c r="N986" s="43"/>
      <c r="O986" s="43"/>
      <c r="P986" s="44" t="str">
        <f t="shared" si="3115"/>
        <v/>
      </c>
      <c r="Q986" s="26"/>
      <c r="R986" s="26"/>
      <c r="S986" s="26"/>
      <c r="T986" s="26"/>
      <c r="U986" s="26"/>
      <c r="V986" s="43"/>
      <c r="W986" s="26"/>
      <c r="X986" s="29"/>
    </row>
    <row r="987" spans="2:24" x14ac:dyDescent="0.2">
      <c r="B987" s="41">
        <v>971</v>
      </c>
      <c r="C987" s="42"/>
      <c r="D987" s="42"/>
      <c r="E987" s="42"/>
      <c r="F987" s="42"/>
      <c r="G987" s="42"/>
      <c r="H987" s="42"/>
      <c r="I987" s="29"/>
      <c r="J987" s="6" t="str">
        <f t="shared" si="3114"/>
        <v/>
      </c>
      <c r="K987" s="43"/>
      <c r="L987" s="43"/>
      <c r="M987" s="43"/>
      <c r="N987" s="43"/>
      <c r="O987" s="43"/>
      <c r="P987" s="44" t="str">
        <f t="shared" si="3115"/>
        <v/>
      </c>
      <c r="Q987" s="26"/>
      <c r="R987" s="26"/>
      <c r="S987" s="26"/>
      <c r="T987" s="26"/>
      <c r="U987" s="26"/>
      <c r="V987" s="43"/>
      <c r="W987" s="26"/>
      <c r="X987" s="29"/>
    </row>
    <row r="988" spans="2:24" x14ac:dyDescent="0.2">
      <c r="B988" s="41">
        <v>972</v>
      </c>
      <c r="C988" s="42"/>
      <c r="D988" s="42"/>
      <c r="E988" s="42"/>
      <c r="F988" s="42"/>
      <c r="G988" s="42"/>
      <c r="H988" s="42"/>
      <c r="I988" s="29"/>
      <c r="J988" s="6" t="str">
        <f t="shared" si="3114"/>
        <v/>
      </c>
      <c r="K988" s="43"/>
      <c r="L988" s="43"/>
      <c r="M988" s="43"/>
      <c r="N988" s="43"/>
      <c r="O988" s="43"/>
      <c r="P988" s="44" t="str">
        <f t="shared" si="3115"/>
        <v/>
      </c>
      <c r="Q988" s="26"/>
      <c r="R988" s="26"/>
      <c r="S988" s="26"/>
      <c r="T988" s="26"/>
      <c r="U988" s="26"/>
      <c r="V988" s="43"/>
      <c r="W988" s="26"/>
      <c r="X988" s="29"/>
    </row>
    <row r="989" spans="2:24" x14ac:dyDescent="0.2">
      <c r="B989" s="41">
        <v>973</v>
      </c>
      <c r="C989" s="42"/>
      <c r="D989" s="42"/>
      <c r="E989" s="42"/>
      <c r="F989" s="42"/>
      <c r="G989" s="42"/>
      <c r="H989" s="42"/>
      <c r="I989" s="29"/>
      <c r="J989" s="6" t="str">
        <f t="shared" si="3114"/>
        <v/>
      </c>
      <c r="K989" s="43"/>
      <c r="L989" s="43"/>
      <c r="M989" s="43"/>
      <c r="N989" s="43"/>
      <c r="O989" s="43"/>
      <c r="P989" s="44" t="str">
        <f t="shared" si="3115"/>
        <v/>
      </c>
      <c r="Q989" s="26"/>
      <c r="R989" s="26"/>
      <c r="S989" s="26"/>
      <c r="T989" s="26"/>
      <c r="U989" s="26"/>
      <c r="V989" s="43"/>
      <c r="W989" s="26"/>
      <c r="X989" s="29"/>
    </row>
    <row r="990" spans="2:24" x14ac:dyDescent="0.2">
      <c r="B990" s="41">
        <v>974</v>
      </c>
      <c r="C990" s="42"/>
      <c r="D990" s="42"/>
      <c r="E990" s="42"/>
      <c r="F990" s="42"/>
      <c r="G990" s="42"/>
      <c r="H990" s="42"/>
      <c r="I990" s="29"/>
      <c r="J990" s="6" t="str">
        <f t="shared" si="3114"/>
        <v/>
      </c>
      <c r="K990" s="43"/>
      <c r="L990" s="43"/>
      <c r="M990" s="43"/>
      <c r="N990" s="43"/>
      <c r="O990" s="43"/>
      <c r="P990" s="44" t="str">
        <f t="shared" si="3115"/>
        <v/>
      </c>
      <c r="Q990" s="26"/>
      <c r="R990" s="26"/>
      <c r="S990" s="26"/>
      <c r="T990" s="26"/>
      <c r="U990" s="26"/>
      <c r="V990" s="43"/>
      <c r="W990" s="26"/>
      <c r="X990" s="29"/>
    </row>
    <row r="991" spans="2:24" x14ac:dyDescent="0.2">
      <c r="B991" s="41">
        <v>975</v>
      </c>
      <c r="C991" s="42"/>
      <c r="D991" s="42"/>
      <c r="E991" s="42"/>
      <c r="F991" s="42"/>
      <c r="G991" s="42"/>
      <c r="H991" s="42"/>
      <c r="I991" s="29"/>
      <c r="J991" s="6" t="str">
        <f t="shared" si="3114"/>
        <v/>
      </c>
      <c r="K991" s="43"/>
      <c r="L991" s="43"/>
      <c r="M991" s="43"/>
      <c r="N991" s="43"/>
      <c r="O991" s="43"/>
      <c r="P991" s="44" t="str">
        <f t="shared" si="3115"/>
        <v/>
      </c>
      <c r="Q991" s="26"/>
      <c r="R991" s="26"/>
      <c r="S991" s="26"/>
      <c r="T991" s="26"/>
      <c r="U991" s="26"/>
      <c r="V991" s="43"/>
      <c r="W991" s="26"/>
      <c r="X991" s="29"/>
    </row>
    <row r="992" spans="2:24" x14ac:dyDescent="0.2">
      <c r="B992" s="41">
        <v>976</v>
      </c>
      <c r="C992" s="42"/>
      <c r="D992" s="42"/>
      <c r="E992" s="42"/>
      <c r="F992" s="42"/>
      <c r="G992" s="42"/>
      <c r="H992" s="42"/>
      <c r="I992" s="29"/>
      <c r="J992" s="6" t="str">
        <f t="shared" si="3114"/>
        <v/>
      </c>
      <c r="K992" s="43"/>
      <c r="L992" s="43"/>
      <c r="M992" s="43"/>
      <c r="N992" s="43"/>
      <c r="O992" s="43"/>
      <c r="P992" s="44" t="str">
        <f t="shared" si="3115"/>
        <v/>
      </c>
      <c r="Q992" s="26"/>
      <c r="R992" s="26"/>
      <c r="S992" s="26"/>
      <c r="T992" s="26"/>
      <c r="U992" s="26"/>
      <c r="V992" s="43"/>
      <c r="W992" s="26"/>
      <c r="X992" s="29"/>
    </row>
    <row r="993" spans="2:24" x14ac:dyDescent="0.2">
      <c r="B993" s="41">
        <v>977</v>
      </c>
      <c r="C993" s="42"/>
      <c r="D993" s="42"/>
      <c r="E993" s="42"/>
      <c r="F993" s="42"/>
      <c r="G993" s="42"/>
      <c r="H993" s="42"/>
      <c r="I993" s="29"/>
      <c r="J993" s="6" t="str">
        <f t="shared" si="3114"/>
        <v/>
      </c>
      <c r="K993" s="43"/>
      <c r="L993" s="43"/>
      <c r="M993" s="43"/>
      <c r="N993" s="43"/>
      <c r="O993" s="43"/>
      <c r="P993" s="44" t="str">
        <f t="shared" si="3115"/>
        <v/>
      </c>
      <c r="Q993" s="26"/>
      <c r="R993" s="26"/>
      <c r="S993" s="26"/>
      <c r="T993" s="26"/>
      <c r="U993" s="26"/>
      <c r="V993" s="43"/>
      <c r="W993" s="26"/>
      <c r="X993" s="29"/>
    </row>
    <row r="994" spans="2:24" x14ac:dyDescent="0.2">
      <c r="B994" s="41">
        <v>978</v>
      </c>
      <c r="C994" s="42"/>
      <c r="D994" s="42"/>
      <c r="E994" s="42"/>
      <c r="F994" s="42"/>
      <c r="G994" s="42"/>
      <c r="H994" s="42"/>
      <c r="I994" s="29"/>
      <c r="J994" s="6" t="str">
        <f t="shared" si="3114"/>
        <v/>
      </c>
      <c r="K994" s="43"/>
      <c r="L994" s="43"/>
      <c r="M994" s="43"/>
      <c r="N994" s="43"/>
      <c r="O994" s="43"/>
      <c r="P994" s="44" t="str">
        <f t="shared" si="3115"/>
        <v/>
      </c>
      <c r="Q994" s="26"/>
      <c r="R994" s="26"/>
      <c r="S994" s="26"/>
      <c r="T994" s="26"/>
      <c r="U994" s="26"/>
      <c r="V994" s="43"/>
      <c r="W994" s="26"/>
      <c r="X994" s="29"/>
    </row>
    <row r="995" spans="2:24" x14ac:dyDescent="0.2">
      <c r="B995" s="41">
        <v>979</v>
      </c>
      <c r="C995" s="42"/>
      <c r="D995" s="42"/>
      <c r="E995" s="42"/>
      <c r="F995" s="42"/>
      <c r="G995" s="42"/>
      <c r="H995" s="42"/>
      <c r="I995" s="29"/>
      <c r="J995" s="6" t="str">
        <f t="shared" si="3114"/>
        <v/>
      </c>
      <c r="K995" s="43"/>
      <c r="L995" s="43"/>
      <c r="M995" s="43"/>
      <c r="N995" s="43"/>
      <c r="O995" s="43"/>
      <c r="P995" s="44" t="str">
        <f t="shared" si="3115"/>
        <v/>
      </c>
      <c r="Q995" s="26"/>
      <c r="R995" s="26"/>
      <c r="S995" s="26"/>
      <c r="T995" s="26"/>
      <c r="U995" s="26"/>
      <c r="V995" s="43"/>
      <c r="W995" s="26"/>
      <c r="X995" s="29"/>
    </row>
    <row r="996" spans="2:24" x14ac:dyDescent="0.2">
      <c r="B996" s="41">
        <v>980</v>
      </c>
      <c r="C996" s="42"/>
      <c r="D996" s="42"/>
      <c r="E996" s="42"/>
      <c r="F996" s="42"/>
      <c r="G996" s="42"/>
      <c r="H996" s="42"/>
      <c r="I996" s="29"/>
      <c r="J996" s="6" t="str">
        <f t="shared" si="3114"/>
        <v/>
      </c>
      <c r="K996" s="43"/>
      <c r="L996" s="43"/>
      <c r="M996" s="43"/>
      <c r="N996" s="43"/>
      <c r="O996" s="43"/>
      <c r="P996" s="44" t="str">
        <f t="shared" si="3115"/>
        <v/>
      </c>
      <c r="Q996" s="26"/>
      <c r="R996" s="26"/>
      <c r="S996" s="26"/>
      <c r="T996" s="26"/>
      <c r="U996" s="26"/>
      <c r="V996" s="43"/>
      <c r="W996" s="26"/>
      <c r="X996" s="29"/>
    </row>
    <row r="997" spans="2:24" x14ac:dyDescent="0.2">
      <c r="B997" s="41">
        <v>981</v>
      </c>
      <c r="C997" s="42"/>
      <c r="D997" s="42"/>
      <c r="E997" s="42"/>
      <c r="F997" s="42"/>
      <c r="G997" s="42"/>
      <c r="H997" s="42"/>
      <c r="I997" s="29"/>
      <c r="J997" s="6" t="str">
        <f t="shared" si="3114"/>
        <v/>
      </c>
      <c r="K997" s="43"/>
      <c r="L997" s="43"/>
      <c r="M997" s="43"/>
      <c r="N997" s="43"/>
      <c r="O997" s="43"/>
      <c r="P997" s="44" t="str">
        <f t="shared" si="3115"/>
        <v/>
      </c>
      <c r="Q997" s="26"/>
      <c r="R997" s="26"/>
      <c r="S997" s="26"/>
      <c r="T997" s="26"/>
      <c r="U997" s="26"/>
      <c r="V997" s="43"/>
      <c r="W997" s="26"/>
      <c r="X997" s="29"/>
    </row>
    <row r="998" spans="2:24" x14ac:dyDescent="0.2">
      <c r="B998" s="41">
        <v>982</v>
      </c>
      <c r="C998" s="42"/>
      <c r="D998" s="42"/>
      <c r="E998" s="42"/>
      <c r="F998" s="42"/>
      <c r="G998" s="42"/>
      <c r="H998" s="42"/>
      <c r="I998" s="29"/>
      <c r="J998" s="6" t="str">
        <f t="shared" si="3114"/>
        <v/>
      </c>
      <c r="K998" s="43"/>
      <c r="L998" s="43"/>
      <c r="M998" s="43"/>
      <c r="N998" s="43"/>
      <c r="O998" s="43"/>
      <c r="P998" s="44" t="str">
        <f t="shared" si="3115"/>
        <v/>
      </c>
      <c r="Q998" s="26"/>
      <c r="R998" s="26"/>
      <c r="S998" s="26"/>
      <c r="T998" s="26"/>
      <c r="U998" s="26"/>
      <c r="V998" s="43"/>
      <c r="W998" s="26"/>
      <c r="X998" s="29"/>
    </row>
    <row r="999" spans="2:24" x14ac:dyDescent="0.2">
      <c r="B999" s="41">
        <v>983</v>
      </c>
      <c r="C999" s="42"/>
      <c r="D999" s="42"/>
      <c r="E999" s="42"/>
      <c r="F999" s="42"/>
      <c r="G999" s="42"/>
      <c r="H999" s="42"/>
      <c r="I999" s="29"/>
      <c r="J999" s="6" t="str">
        <f t="shared" si="3114"/>
        <v/>
      </c>
      <c r="K999" s="43"/>
      <c r="L999" s="43"/>
      <c r="M999" s="43"/>
      <c r="N999" s="43"/>
      <c r="O999" s="43"/>
      <c r="P999" s="44" t="str">
        <f t="shared" si="3115"/>
        <v/>
      </c>
      <c r="Q999" s="26"/>
      <c r="R999" s="26"/>
      <c r="S999" s="26"/>
      <c r="T999" s="26"/>
      <c r="U999" s="26"/>
      <c r="V999" s="43"/>
      <c r="W999" s="26"/>
      <c r="X999" s="29"/>
    </row>
    <row r="1000" spans="2:24" x14ac:dyDescent="0.2">
      <c r="B1000" s="41">
        <v>984</v>
      </c>
      <c r="C1000" s="42"/>
      <c r="D1000" s="42"/>
      <c r="E1000" s="42"/>
      <c r="F1000" s="42"/>
      <c r="G1000" s="42"/>
      <c r="H1000" s="42"/>
      <c r="I1000" s="29"/>
      <c r="J1000" s="6" t="str">
        <f t="shared" si="3114"/>
        <v/>
      </c>
      <c r="K1000" s="43"/>
      <c r="L1000" s="43"/>
      <c r="M1000" s="43"/>
      <c r="N1000" s="43"/>
      <c r="O1000" s="43"/>
      <c r="P1000" s="44" t="str">
        <f t="shared" si="3115"/>
        <v/>
      </c>
      <c r="Q1000" s="26"/>
      <c r="R1000" s="26"/>
      <c r="S1000" s="26"/>
      <c r="T1000" s="26"/>
      <c r="U1000" s="26"/>
      <c r="V1000" s="43"/>
      <c r="W1000" s="26"/>
      <c r="X1000" s="29"/>
    </row>
    <row r="1001" spans="2:24" x14ac:dyDescent="0.2">
      <c r="B1001" s="41">
        <v>985</v>
      </c>
      <c r="C1001" s="42"/>
      <c r="D1001" s="42"/>
      <c r="E1001" s="42"/>
      <c r="F1001" s="42"/>
      <c r="G1001" s="42"/>
      <c r="H1001" s="42"/>
      <c r="I1001" s="29"/>
      <c r="J1001" s="6" t="str">
        <f t="shared" si="3114"/>
        <v/>
      </c>
      <c r="K1001" s="43"/>
      <c r="L1001" s="43"/>
      <c r="M1001" s="43"/>
      <c r="N1001" s="43"/>
      <c r="O1001" s="43"/>
      <c r="P1001" s="44" t="str">
        <f t="shared" si="3115"/>
        <v/>
      </c>
      <c r="Q1001" s="26"/>
      <c r="R1001" s="26"/>
      <c r="S1001" s="26"/>
      <c r="T1001" s="26"/>
      <c r="U1001" s="26"/>
      <c r="V1001" s="43"/>
      <c r="W1001" s="26"/>
      <c r="X1001" s="29"/>
    </row>
    <row r="1002" spans="2:24" x14ac:dyDescent="0.2">
      <c r="B1002" s="41">
        <v>986</v>
      </c>
      <c r="C1002" s="42"/>
      <c r="D1002" s="42"/>
      <c r="E1002" s="42"/>
      <c r="F1002" s="42"/>
      <c r="G1002" s="42"/>
      <c r="H1002" s="42"/>
      <c r="I1002" s="29"/>
      <c r="J1002" s="6" t="str">
        <f t="shared" si="3114"/>
        <v/>
      </c>
      <c r="K1002" s="43"/>
      <c r="L1002" s="43"/>
      <c r="M1002" s="43"/>
      <c r="N1002" s="43"/>
      <c r="O1002" s="43"/>
      <c r="P1002" s="44" t="str">
        <f t="shared" si="3115"/>
        <v/>
      </c>
      <c r="Q1002" s="26"/>
      <c r="R1002" s="26"/>
      <c r="S1002" s="26"/>
      <c r="T1002" s="26"/>
      <c r="U1002" s="26"/>
      <c r="V1002" s="43"/>
      <c r="W1002" s="26"/>
      <c r="X1002" s="29"/>
    </row>
    <row r="1003" spans="2:24" x14ac:dyDescent="0.2">
      <c r="B1003" s="41">
        <v>987</v>
      </c>
      <c r="C1003" s="42"/>
      <c r="D1003" s="42"/>
      <c r="E1003" s="42"/>
      <c r="F1003" s="42"/>
      <c r="G1003" s="42"/>
      <c r="H1003" s="42"/>
      <c r="I1003" s="29"/>
      <c r="J1003" s="6" t="str">
        <f t="shared" si="3114"/>
        <v/>
      </c>
      <c r="K1003" s="43"/>
      <c r="L1003" s="43"/>
      <c r="M1003" s="43"/>
      <c r="N1003" s="43"/>
      <c r="O1003" s="43"/>
      <c r="P1003" s="44" t="str">
        <f t="shared" si="3115"/>
        <v/>
      </c>
      <c r="Q1003" s="26"/>
      <c r="R1003" s="26"/>
      <c r="S1003" s="26"/>
      <c r="T1003" s="26"/>
      <c r="U1003" s="26"/>
      <c r="V1003" s="43"/>
      <c r="W1003" s="26"/>
      <c r="X1003" s="29"/>
    </row>
    <row r="1004" spans="2:24" x14ac:dyDescent="0.2">
      <c r="B1004" s="41">
        <v>988</v>
      </c>
      <c r="C1004" s="42"/>
      <c r="D1004" s="42"/>
      <c r="E1004" s="42"/>
      <c r="F1004" s="42"/>
      <c r="G1004" s="42"/>
      <c r="H1004" s="42"/>
      <c r="I1004" s="29"/>
      <c r="J1004" s="6" t="str">
        <f t="shared" si="3114"/>
        <v/>
      </c>
      <c r="K1004" s="43"/>
      <c r="L1004" s="43"/>
      <c r="M1004" s="43"/>
      <c r="N1004" s="43"/>
      <c r="O1004" s="43"/>
      <c r="P1004" s="44" t="str">
        <f t="shared" si="3115"/>
        <v/>
      </c>
      <c r="Q1004" s="26"/>
      <c r="R1004" s="26"/>
      <c r="S1004" s="26"/>
      <c r="T1004" s="26"/>
      <c r="U1004" s="26"/>
      <c r="V1004" s="43"/>
      <c r="W1004" s="26"/>
      <c r="X1004" s="29"/>
    </row>
    <row r="1005" spans="2:24" x14ac:dyDescent="0.2">
      <c r="B1005" s="41">
        <v>989</v>
      </c>
      <c r="C1005" s="42"/>
      <c r="D1005" s="42"/>
      <c r="E1005" s="42"/>
      <c r="F1005" s="42"/>
      <c r="G1005" s="42"/>
      <c r="H1005" s="42"/>
      <c r="I1005" s="29"/>
      <c r="J1005" s="6" t="str">
        <f t="shared" si="3114"/>
        <v/>
      </c>
      <c r="K1005" s="43"/>
      <c r="L1005" s="43"/>
      <c r="M1005" s="43"/>
      <c r="N1005" s="43"/>
      <c r="O1005" s="43"/>
      <c r="P1005" s="44" t="str">
        <f t="shared" si="3115"/>
        <v/>
      </c>
      <c r="Q1005" s="26"/>
      <c r="R1005" s="26"/>
      <c r="S1005" s="26"/>
      <c r="T1005" s="26"/>
      <c r="U1005" s="26"/>
      <c r="V1005" s="43"/>
      <c r="W1005" s="26"/>
      <c r="X1005" s="29"/>
    </row>
    <row r="1006" spans="2:24" x14ac:dyDescent="0.2">
      <c r="B1006" s="41">
        <v>990</v>
      </c>
      <c r="C1006" s="42"/>
      <c r="D1006" s="42"/>
      <c r="E1006" s="42"/>
      <c r="F1006" s="42"/>
      <c r="G1006" s="42"/>
      <c r="H1006" s="42"/>
      <c r="I1006" s="29"/>
      <c r="J1006" s="6" t="str">
        <f t="shared" si="3114"/>
        <v/>
      </c>
      <c r="K1006" s="43"/>
      <c r="L1006" s="43"/>
      <c r="M1006" s="43"/>
      <c r="N1006" s="43"/>
      <c r="O1006" s="43"/>
      <c r="P1006" s="44" t="str">
        <f t="shared" si="3115"/>
        <v/>
      </c>
      <c r="Q1006" s="26"/>
      <c r="R1006" s="26"/>
      <c r="S1006" s="26"/>
      <c r="T1006" s="26"/>
      <c r="U1006" s="26"/>
      <c r="V1006" s="43"/>
      <c r="W1006" s="26"/>
      <c r="X1006" s="29"/>
    </row>
    <row r="1007" spans="2:24" x14ac:dyDescent="0.2">
      <c r="B1007" s="41">
        <v>991</v>
      </c>
      <c r="C1007" s="42"/>
      <c r="D1007" s="42"/>
      <c r="E1007" s="42"/>
      <c r="F1007" s="42"/>
      <c r="G1007" s="42"/>
      <c r="H1007" s="42"/>
      <c r="I1007" s="29"/>
      <c r="J1007" s="6" t="str">
        <f t="shared" si="3114"/>
        <v/>
      </c>
      <c r="K1007" s="43"/>
      <c r="L1007" s="43"/>
      <c r="M1007" s="43"/>
      <c r="N1007" s="43"/>
      <c r="O1007" s="43"/>
      <c r="P1007" s="44" t="str">
        <f t="shared" si="3115"/>
        <v/>
      </c>
      <c r="Q1007" s="26"/>
      <c r="R1007" s="26"/>
      <c r="S1007" s="26"/>
      <c r="T1007" s="26"/>
      <c r="U1007" s="26"/>
      <c r="V1007" s="43"/>
      <c r="W1007" s="26"/>
      <c r="X1007" s="29"/>
    </row>
    <row r="1008" spans="2:24" x14ac:dyDescent="0.2">
      <c r="B1008" s="41">
        <v>992</v>
      </c>
      <c r="C1008" s="42"/>
      <c r="D1008" s="42"/>
      <c r="E1008" s="42"/>
      <c r="F1008" s="42"/>
      <c r="G1008" s="42"/>
      <c r="H1008" s="42"/>
      <c r="I1008" s="29"/>
      <c r="J1008" s="6" t="str">
        <f t="shared" si="3114"/>
        <v/>
      </c>
      <c r="K1008" s="43"/>
      <c r="L1008" s="43"/>
      <c r="M1008" s="43"/>
      <c r="N1008" s="43"/>
      <c r="O1008" s="43"/>
      <c r="P1008" s="44" t="str">
        <f t="shared" si="3115"/>
        <v/>
      </c>
      <c r="Q1008" s="26"/>
      <c r="R1008" s="26"/>
      <c r="S1008" s="26"/>
      <c r="T1008" s="26"/>
      <c r="U1008" s="26"/>
      <c r="V1008" s="43"/>
      <c r="W1008" s="26"/>
      <c r="X1008" s="29"/>
    </row>
    <row r="1009" spans="2:24" x14ac:dyDescent="0.2">
      <c r="B1009" s="41">
        <v>993</v>
      </c>
      <c r="C1009" s="42"/>
      <c r="D1009" s="42"/>
      <c r="E1009" s="42"/>
      <c r="F1009" s="42"/>
      <c r="G1009" s="42"/>
      <c r="H1009" s="42"/>
      <c r="I1009" s="29"/>
      <c r="J1009" s="6" t="str">
        <f t="shared" si="3114"/>
        <v/>
      </c>
      <c r="K1009" s="43"/>
      <c r="L1009" s="43"/>
      <c r="M1009" s="43"/>
      <c r="N1009" s="43"/>
      <c r="O1009" s="43"/>
      <c r="P1009" s="44" t="str">
        <f t="shared" si="3115"/>
        <v/>
      </c>
      <c r="Q1009" s="26"/>
      <c r="R1009" s="26"/>
      <c r="S1009" s="26"/>
      <c r="T1009" s="26"/>
      <c r="U1009" s="26"/>
      <c r="V1009" s="43"/>
      <c r="W1009" s="26"/>
      <c r="X1009" s="29"/>
    </row>
    <row r="1010" spans="2:24" x14ac:dyDescent="0.2">
      <c r="B1010" s="41">
        <v>994</v>
      </c>
      <c r="C1010" s="42"/>
      <c r="D1010" s="42"/>
      <c r="E1010" s="42"/>
      <c r="F1010" s="42"/>
      <c r="G1010" s="42"/>
      <c r="H1010" s="42"/>
      <c r="I1010" s="29"/>
      <c r="J1010" s="6" t="str">
        <f t="shared" si="3114"/>
        <v/>
      </c>
      <c r="K1010" s="43"/>
      <c r="L1010" s="43"/>
      <c r="M1010" s="43"/>
      <c r="N1010" s="43"/>
      <c r="O1010" s="43"/>
      <c r="P1010" s="44" t="str">
        <f t="shared" si="3115"/>
        <v/>
      </c>
      <c r="Q1010" s="26"/>
      <c r="R1010" s="26"/>
      <c r="S1010" s="26"/>
      <c r="T1010" s="26"/>
      <c r="U1010" s="26"/>
      <c r="V1010" s="43"/>
      <c r="W1010" s="26"/>
      <c r="X1010" s="29"/>
    </row>
    <row r="1011" spans="2:24" x14ac:dyDescent="0.2">
      <c r="B1011" s="41">
        <v>995</v>
      </c>
      <c r="C1011" s="42"/>
      <c r="D1011" s="42"/>
      <c r="E1011" s="42"/>
      <c r="F1011" s="42"/>
      <c r="G1011" s="42"/>
      <c r="H1011" s="42"/>
      <c r="I1011" s="29"/>
      <c r="J1011" s="6" t="str">
        <f t="shared" si="3114"/>
        <v/>
      </c>
      <c r="K1011" s="43"/>
      <c r="L1011" s="43"/>
      <c r="M1011" s="43"/>
      <c r="N1011" s="43"/>
      <c r="O1011" s="43"/>
      <c r="P1011" s="44" t="str">
        <f t="shared" si="3115"/>
        <v/>
      </c>
      <c r="Q1011" s="26"/>
      <c r="R1011" s="26"/>
      <c r="S1011" s="26"/>
      <c r="T1011" s="26"/>
      <c r="U1011" s="26"/>
      <c r="V1011" s="43"/>
      <c r="W1011" s="26"/>
      <c r="X1011" s="29"/>
    </row>
    <row r="1012" spans="2:24" x14ac:dyDescent="0.2">
      <c r="B1012" s="41">
        <v>996</v>
      </c>
      <c r="C1012" s="42"/>
      <c r="D1012" s="42"/>
      <c r="E1012" s="42"/>
      <c r="F1012" s="42"/>
      <c r="G1012" s="42"/>
      <c r="H1012" s="42"/>
      <c r="I1012" s="29"/>
      <c r="J1012" s="6" t="str">
        <f t="shared" si="3114"/>
        <v/>
      </c>
      <c r="K1012" s="43"/>
      <c r="L1012" s="43"/>
      <c r="M1012" s="43"/>
      <c r="N1012" s="43"/>
      <c r="O1012" s="43"/>
      <c r="P1012" s="44" t="str">
        <f t="shared" si="3115"/>
        <v/>
      </c>
      <c r="Q1012" s="26"/>
      <c r="R1012" s="26"/>
      <c r="S1012" s="26"/>
      <c r="T1012" s="26"/>
      <c r="U1012" s="26"/>
      <c r="V1012" s="43"/>
      <c r="W1012" s="26"/>
      <c r="X1012" s="29"/>
    </row>
    <row r="1013" spans="2:24" x14ac:dyDescent="0.2">
      <c r="B1013" s="41">
        <v>997</v>
      </c>
      <c r="C1013" s="42"/>
      <c r="D1013" s="42"/>
      <c r="E1013" s="42"/>
      <c r="F1013" s="42"/>
      <c r="G1013" s="42"/>
      <c r="H1013" s="42"/>
      <c r="I1013" s="29"/>
      <c r="J1013" s="6" t="str">
        <f t="shared" si="3114"/>
        <v/>
      </c>
      <c r="K1013" s="43"/>
      <c r="L1013" s="43"/>
      <c r="M1013" s="43"/>
      <c r="N1013" s="43"/>
      <c r="O1013" s="43"/>
      <c r="P1013" s="44" t="str">
        <f t="shared" si="3115"/>
        <v/>
      </c>
      <c r="Q1013" s="26"/>
      <c r="R1013" s="26"/>
      <c r="S1013" s="26"/>
      <c r="T1013" s="26"/>
      <c r="U1013" s="26"/>
      <c r="V1013" s="43"/>
      <c r="W1013" s="26"/>
      <c r="X1013" s="29"/>
    </row>
    <row r="1014" spans="2:24" x14ac:dyDescent="0.2">
      <c r="B1014" s="41">
        <v>998</v>
      </c>
      <c r="C1014" s="42"/>
      <c r="D1014" s="42"/>
      <c r="E1014" s="42"/>
      <c r="F1014" s="42"/>
      <c r="G1014" s="42"/>
      <c r="H1014" s="42"/>
      <c r="I1014" s="29"/>
      <c r="J1014" s="6" t="str">
        <f t="shared" si="3114"/>
        <v/>
      </c>
      <c r="K1014" s="43"/>
      <c r="L1014" s="43"/>
      <c r="M1014" s="43"/>
      <c r="N1014" s="43"/>
      <c r="O1014" s="43"/>
      <c r="P1014" s="44" t="str">
        <f t="shared" si="3115"/>
        <v/>
      </c>
      <c r="Q1014" s="26"/>
      <c r="R1014" s="26"/>
      <c r="S1014" s="26"/>
      <c r="T1014" s="26"/>
      <c r="U1014" s="26"/>
      <c r="V1014" s="43"/>
      <c r="W1014" s="26"/>
      <c r="X1014" s="29"/>
    </row>
    <row r="1015" spans="2:24" x14ac:dyDescent="0.2">
      <c r="B1015" s="41">
        <v>999</v>
      </c>
      <c r="C1015" s="42"/>
      <c r="D1015" s="42"/>
      <c r="E1015" s="42"/>
      <c r="F1015" s="42"/>
      <c r="G1015" s="42"/>
      <c r="H1015" s="42"/>
      <c r="I1015" s="29"/>
      <c r="J1015" s="6" t="str">
        <f t="shared" si="3114"/>
        <v/>
      </c>
      <c r="K1015" s="43"/>
      <c r="L1015" s="43"/>
      <c r="M1015" s="43"/>
      <c r="N1015" s="43"/>
      <c r="O1015" s="43"/>
      <c r="P1015" s="44" t="str">
        <f t="shared" si="3115"/>
        <v/>
      </c>
      <c r="Q1015" s="26"/>
      <c r="R1015" s="26"/>
      <c r="S1015" s="26"/>
      <c r="T1015" s="26"/>
      <c r="U1015" s="26"/>
      <c r="V1015" s="43"/>
      <c r="W1015" s="26"/>
      <c r="X1015" s="29"/>
    </row>
    <row r="1016" spans="2:24" x14ac:dyDescent="0.2">
      <c r="B1016" s="41">
        <v>1000</v>
      </c>
      <c r="C1016" s="42"/>
      <c r="D1016" s="42"/>
      <c r="E1016" s="42"/>
      <c r="F1016" s="42"/>
      <c r="G1016" s="42"/>
      <c r="H1016" s="42"/>
      <c r="I1016" s="29"/>
      <c r="J1016" s="6" t="str">
        <f t="shared" si="3114"/>
        <v/>
      </c>
      <c r="K1016" s="43"/>
      <c r="L1016" s="43"/>
      <c r="M1016" s="43"/>
      <c r="N1016" s="43"/>
      <c r="O1016" s="43"/>
      <c r="P1016" s="44" t="str">
        <f t="shared" si="3115"/>
        <v/>
      </c>
      <c r="Q1016" s="26"/>
      <c r="R1016" s="26"/>
      <c r="S1016" s="26"/>
      <c r="T1016" s="26"/>
      <c r="U1016" s="26"/>
      <c r="V1016" s="43"/>
      <c r="W1016" s="26"/>
      <c r="X1016" s="29"/>
    </row>
    <row r="1017" spans="2:24" x14ac:dyDescent="0.2">
      <c r="B1017" s="41">
        <v>1001</v>
      </c>
      <c r="C1017" s="42"/>
      <c r="D1017" s="42"/>
      <c r="E1017" s="42"/>
      <c r="F1017" s="42"/>
      <c r="G1017" s="42"/>
      <c r="H1017" s="42"/>
      <c r="I1017" s="29"/>
      <c r="J1017" s="6" t="str">
        <f t="shared" si="3114"/>
        <v/>
      </c>
      <c r="K1017" s="43"/>
      <c r="L1017" s="43"/>
      <c r="M1017" s="43"/>
      <c r="N1017" s="43"/>
      <c r="O1017" s="43"/>
      <c r="P1017" s="44" t="str">
        <f t="shared" si="3115"/>
        <v/>
      </c>
      <c r="Q1017" s="26"/>
      <c r="R1017" s="26"/>
      <c r="S1017" s="26"/>
      <c r="T1017" s="26"/>
      <c r="U1017" s="26"/>
      <c r="V1017" s="43"/>
      <c r="W1017" s="26"/>
      <c r="X1017" s="29"/>
    </row>
    <row r="1018" spans="2:24" x14ac:dyDescent="0.2">
      <c r="B1018" s="41">
        <v>1002</v>
      </c>
      <c r="C1018" s="42"/>
      <c r="D1018" s="42"/>
      <c r="E1018" s="42"/>
      <c r="F1018" s="42"/>
      <c r="G1018" s="42"/>
      <c r="H1018" s="42"/>
      <c r="I1018" s="29"/>
      <c r="J1018" s="6" t="str">
        <f t="shared" si="3114"/>
        <v/>
      </c>
      <c r="K1018" s="43"/>
      <c r="L1018" s="43"/>
      <c r="M1018" s="43"/>
      <c r="N1018" s="43"/>
      <c r="O1018" s="43"/>
      <c r="P1018" s="44" t="str">
        <f t="shared" si="3115"/>
        <v/>
      </c>
      <c r="Q1018" s="26"/>
      <c r="R1018" s="26"/>
      <c r="S1018" s="26"/>
      <c r="T1018" s="26"/>
      <c r="U1018" s="26"/>
      <c r="V1018" s="43"/>
      <c r="W1018" s="26"/>
      <c r="X1018" s="29"/>
    </row>
    <row r="1019" spans="2:24" x14ac:dyDescent="0.2">
      <c r="B1019" s="41">
        <v>1003</v>
      </c>
      <c r="C1019" s="42"/>
      <c r="D1019" s="42"/>
      <c r="E1019" s="42"/>
      <c r="F1019" s="42"/>
      <c r="G1019" s="42"/>
      <c r="H1019" s="42"/>
      <c r="I1019" s="29"/>
      <c r="J1019" s="6" t="str">
        <f t="shared" si="3114"/>
        <v/>
      </c>
      <c r="K1019" s="43"/>
      <c r="L1019" s="43"/>
      <c r="M1019" s="43"/>
      <c r="N1019" s="43"/>
      <c r="O1019" s="43"/>
      <c r="P1019" s="44" t="str">
        <f t="shared" si="3115"/>
        <v/>
      </c>
      <c r="Q1019" s="26"/>
      <c r="R1019" s="26"/>
      <c r="S1019" s="26"/>
      <c r="T1019" s="26"/>
      <c r="U1019" s="26"/>
      <c r="V1019" s="43"/>
      <c r="W1019" s="26"/>
      <c r="X1019" s="29"/>
    </row>
    <row r="1020" spans="2:24" x14ac:dyDescent="0.2">
      <c r="B1020" s="41">
        <v>1004</v>
      </c>
      <c r="C1020" s="42"/>
      <c r="D1020" s="42"/>
      <c r="E1020" s="42"/>
      <c r="F1020" s="42"/>
      <c r="G1020" s="42"/>
      <c r="H1020" s="42"/>
      <c r="I1020" s="29"/>
      <c r="J1020" s="6" t="str">
        <f t="shared" si="3114"/>
        <v/>
      </c>
      <c r="K1020" s="43"/>
      <c r="L1020" s="43"/>
      <c r="M1020" s="43"/>
      <c r="N1020" s="43"/>
      <c r="O1020" s="43"/>
      <c r="P1020" s="44" t="str">
        <f t="shared" si="3115"/>
        <v/>
      </c>
      <c r="Q1020" s="26"/>
      <c r="R1020" s="26"/>
      <c r="S1020" s="26"/>
      <c r="T1020" s="26"/>
      <c r="U1020" s="26"/>
      <c r="V1020" s="43"/>
      <c r="W1020" s="26"/>
      <c r="X1020" s="29"/>
    </row>
    <row r="1021" spans="2:24" x14ac:dyDescent="0.2">
      <c r="B1021" s="41">
        <v>1005</v>
      </c>
      <c r="C1021" s="42"/>
      <c r="D1021" s="42"/>
      <c r="E1021" s="42"/>
      <c r="F1021" s="42"/>
      <c r="G1021" s="42"/>
      <c r="H1021" s="42"/>
      <c r="I1021" s="29"/>
      <c r="J1021" s="6" t="str">
        <f t="shared" si="3114"/>
        <v/>
      </c>
      <c r="K1021" s="43"/>
      <c r="L1021" s="43"/>
      <c r="M1021" s="43"/>
      <c r="N1021" s="43"/>
      <c r="O1021" s="43"/>
      <c r="P1021" s="44" t="str">
        <f t="shared" si="3115"/>
        <v/>
      </c>
      <c r="Q1021" s="26"/>
      <c r="R1021" s="26"/>
      <c r="S1021" s="26"/>
      <c r="T1021" s="26"/>
      <c r="U1021" s="26"/>
      <c r="V1021" s="43"/>
      <c r="W1021" s="26"/>
      <c r="X1021" s="29"/>
    </row>
    <row r="1022" spans="2:24" x14ac:dyDescent="0.2">
      <c r="B1022" s="41">
        <v>1006</v>
      </c>
      <c r="C1022" s="42"/>
      <c r="D1022" s="42"/>
      <c r="E1022" s="42"/>
      <c r="F1022" s="42"/>
      <c r="G1022" s="42"/>
      <c r="H1022" s="42"/>
      <c r="I1022" s="29"/>
      <c r="J1022" s="6" t="str">
        <f t="shared" si="3114"/>
        <v/>
      </c>
      <c r="K1022" s="43"/>
      <c r="L1022" s="43"/>
      <c r="M1022" s="43"/>
      <c r="N1022" s="43"/>
      <c r="O1022" s="43"/>
      <c r="P1022" s="44" t="str">
        <f t="shared" si="3115"/>
        <v/>
      </c>
      <c r="Q1022" s="26"/>
      <c r="R1022" s="26"/>
      <c r="S1022" s="26"/>
      <c r="T1022" s="26"/>
      <c r="U1022" s="26"/>
      <c r="V1022" s="43"/>
      <c r="W1022" s="26"/>
      <c r="X1022" s="29"/>
    </row>
    <row r="1023" spans="2:24" x14ac:dyDescent="0.2">
      <c r="B1023" s="41">
        <v>1007</v>
      </c>
      <c r="C1023" s="42"/>
      <c r="D1023" s="42"/>
      <c r="E1023" s="42"/>
      <c r="F1023" s="42"/>
      <c r="G1023" s="42"/>
      <c r="H1023" s="42"/>
      <c r="I1023" s="29"/>
      <c r="J1023" s="6" t="str">
        <f t="shared" si="3114"/>
        <v/>
      </c>
      <c r="K1023" s="43"/>
      <c r="L1023" s="43"/>
      <c r="M1023" s="43"/>
      <c r="N1023" s="43"/>
      <c r="O1023" s="43"/>
      <c r="P1023" s="44" t="str">
        <f t="shared" si="3115"/>
        <v/>
      </c>
      <c r="Q1023" s="26"/>
      <c r="R1023" s="26"/>
      <c r="S1023" s="26"/>
      <c r="T1023" s="26"/>
      <c r="U1023" s="26"/>
      <c r="V1023" s="43"/>
      <c r="W1023" s="26"/>
      <c r="X1023" s="29"/>
    </row>
    <row r="1024" spans="2:24" x14ac:dyDescent="0.2">
      <c r="B1024" s="41">
        <v>1008</v>
      </c>
      <c r="C1024" s="42"/>
      <c r="D1024" s="42"/>
      <c r="E1024" s="42"/>
      <c r="F1024" s="42"/>
      <c r="G1024" s="42"/>
      <c r="H1024" s="42"/>
      <c r="I1024" s="29"/>
      <c r="J1024" s="6" t="str">
        <f t="shared" si="3114"/>
        <v/>
      </c>
      <c r="K1024" s="43"/>
      <c r="L1024" s="43"/>
      <c r="M1024" s="43"/>
      <c r="N1024" s="43"/>
      <c r="O1024" s="43"/>
      <c r="P1024" s="44" t="str">
        <f t="shared" si="3115"/>
        <v/>
      </c>
      <c r="Q1024" s="26"/>
      <c r="R1024" s="26"/>
      <c r="S1024" s="26"/>
      <c r="T1024" s="26"/>
      <c r="U1024" s="26"/>
      <c r="V1024" s="43"/>
      <c r="W1024" s="26"/>
      <c r="X1024" s="29"/>
    </row>
    <row r="1025" spans="2:24" x14ac:dyDescent="0.2">
      <c r="B1025" s="41">
        <v>1009</v>
      </c>
      <c r="C1025" s="42"/>
      <c r="D1025" s="42"/>
      <c r="E1025" s="42"/>
      <c r="F1025" s="42"/>
      <c r="G1025" s="42"/>
      <c r="H1025" s="42"/>
      <c r="I1025" s="29"/>
      <c r="J1025" s="6" t="str">
        <f t="shared" si="3114"/>
        <v/>
      </c>
      <c r="K1025" s="43"/>
      <c r="L1025" s="43"/>
      <c r="M1025" s="43"/>
      <c r="N1025" s="43"/>
      <c r="O1025" s="43"/>
      <c r="P1025" s="44" t="str">
        <f t="shared" si="3115"/>
        <v/>
      </c>
      <c r="Q1025" s="26"/>
      <c r="R1025" s="26"/>
      <c r="S1025" s="26"/>
      <c r="T1025" s="26"/>
      <c r="U1025" s="26"/>
      <c r="V1025" s="43"/>
      <c r="W1025" s="26"/>
      <c r="X1025" s="29"/>
    </row>
    <row r="1026" spans="2:24" x14ac:dyDescent="0.2">
      <c r="B1026" s="41">
        <v>1010</v>
      </c>
      <c r="C1026" s="42"/>
      <c r="D1026" s="42"/>
      <c r="E1026" s="42"/>
      <c r="F1026" s="42"/>
      <c r="G1026" s="42"/>
      <c r="H1026" s="42"/>
      <c r="I1026" s="29"/>
      <c r="J1026" s="6" t="str">
        <f t="shared" si="3114"/>
        <v/>
      </c>
      <c r="K1026" s="43"/>
      <c r="L1026" s="43"/>
      <c r="M1026" s="43"/>
      <c r="N1026" s="43"/>
      <c r="O1026" s="43"/>
      <c r="P1026" s="44" t="str">
        <f t="shared" si="3115"/>
        <v/>
      </c>
      <c r="Q1026" s="26"/>
      <c r="R1026" s="26"/>
      <c r="S1026" s="26"/>
      <c r="T1026" s="26"/>
      <c r="U1026" s="26"/>
      <c r="V1026" s="43"/>
      <c r="W1026" s="26"/>
      <c r="X1026" s="29"/>
    </row>
    <row r="1027" spans="2:24" x14ac:dyDescent="0.2">
      <c r="B1027" s="41">
        <v>1011</v>
      </c>
      <c r="C1027" s="42"/>
      <c r="D1027" s="42"/>
      <c r="E1027" s="42"/>
      <c r="F1027" s="42"/>
      <c r="G1027" s="42"/>
      <c r="H1027" s="42"/>
      <c r="I1027" s="29"/>
      <c r="J1027" s="6" t="str">
        <f t="shared" si="3114"/>
        <v/>
      </c>
      <c r="K1027" s="43"/>
      <c r="L1027" s="43"/>
      <c r="M1027" s="43"/>
      <c r="N1027" s="43"/>
      <c r="O1027" s="43"/>
      <c r="P1027" s="44" t="str">
        <f t="shared" si="3115"/>
        <v/>
      </c>
      <c r="Q1027" s="26"/>
      <c r="R1027" s="26"/>
      <c r="S1027" s="26"/>
      <c r="T1027" s="26"/>
      <c r="U1027" s="26"/>
      <c r="V1027" s="43"/>
      <c r="W1027" s="26"/>
      <c r="X1027" s="29"/>
    </row>
    <row r="1028" spans="2:24" x14ac:dyDescent="0.2">
      <c r="B1028" s="41">
        <v>1012</v>
      </c>
      <c r="C1028" s="42"/>
      <c r="D1028" s="42"/>
      <c r="E1028" s="42"/>
      <c r="F1028" s="42"/>
      <c r="G1028" s="42"/>
      <c r="H1028" s="42"/>
      <c r="I1028" s="29"/>
      <c r="J1028" s="6" t="str">
        <f t="shared" si="3114"/>
        <v/>
      </c>
      <c r="K1028" s="43"/>
      <c r="L1028" s="43"/>
      <c r="M1028" s="43"/>
      <c r="N1028" s="43"/>
      <c r="O1028" s="43"/>
      <c r="P1028" s="44" t="str">
        <f t="shared" si="3115"/>
        <v/>
      </c>
      <c r="Q1028" s="26"/>
      <c r="R1028" s="26"/>
      <c r="S1028" s="26"/>
      <c r="T1028" s="26"/>
      <c r="U1028" s="26"/>
      <c r="V1028" s="43"/>
      <c r="W1028" s="26"/>
      <c r="X1028" s="29"/>
    </row>
    <row r="1029" spans="2:24" x14ac:dyDescent="0.2">
      <c r="B1029" s="41">
        <v>1013</v>
      </c>
      <c r="C1029" s="42"/>
      <c r="D1029" s="42"/>
      <c r="E1029" s="42"/>
      <c r="F1029" s="42"/>
      <c r="G1029" s="42"/>
      <c r="H1029" s="42"/>
      <c r="I1029" s="29"/>
      <c r="J1029" s="6" t="str">
        <f t="shared" si="3114"/>
        <v/>
      </c>
      <c r="K1029" s="43"/>
      <c r="L1029" s="43"/>
      <c r="M1029" s="43"/>
      <c r="N1029" s="43"/>
      <c r="O1029" s="43"/>
      <c r="P1029" s="44" t="str">
        <f t="shared" si="3115"/>
        <v/>
      </c>
      <c r="Q1029" s="26"/>
      <c r="R1029" s="26"/>
      <c r="S1029" s="26"/>
      <c r="T1029" s="26"/>
      <c r="U1029" s="26"/>
      <c r="V1029" s="43"/>
      <c r="W1029" s="26"/>
      <c r="X1029" s="29"/>
    </row>
    <row r="1030" spans="2:24" x14ac:dyDescent="0.2">
      <c r="B1030" s="41">
        <v>1014</v>
      </c>
      <c r="C1030" s="42"/>
      <c r="D1030" s="42"/>
      <c r="E1030" s="42"/>
      <c r="F1030" s="42"/>
      <c r="G1030" s="42"/>
      <c r="H1030" s="42"/>
      <c r="I1030" s="29"/>
      <c r="J1030" s="6" t="str">
        <f t="shared" si="3114"/>
        <v/>
      </c>
      <c r="K1030" s="43"/>
      <c r="L1030" s="43"/>
      <c r="M1030" s="43"/>
      <c r="N1030" s="43"/>
      <c r="O1030" s="43"/>
      <c r="P1030" s="44" t="str">
        <f t="shared" si="3115"/>
        <v/>
      </c>
      <c r="Q1030" s="26"/>
      <c r="R1030" s="26"/>
      <c r="S1030" s="26"/>
      <c r="T1030" s="26"/>
      <c r="U1030" s="26"/>
      <c r="V1030" s="43"/>
      <c r="W1030" s="26"/>
      <c r="X1030" s="29"/>
    </row>
    <row r="1031" spans="2:24" x14ac:dyDescent="0.2">
      <c r="B1031" s="41">
        <v>1015</v>
      </c>
      <c r="C1031" s="42"/>
      <c r="D1031" s="42"/>
      <c r="E1031" s="42"/>
      <c r="F1031" s="42"/>
      <c r="G1031" s="42"/>
      <c r="H1031" s="42"/>
      <c r="I1031" s="29"/>
      <c r="J1031" s="6" t="str">
        <f t="shared" si="3114"/>
        <v/>
      </c>
      <c r="K1031" s="43"/>
      <c r="L1031" s="43"/>
      <c r="M1031" s="43"/>
      <c r="N1031" s="43"/>
      <c r="O1031" s="43"/>
      <c r="P1031" s="44" t="str">
        <f t="shared" si="3115"/>
        <v/>
      </c>
      <c r="Q1031" s="26"/>
      <c r="R1031" s="26"/>
      <c r="S1031" s="26"/>
      <c r="T1031" s="26"/>
      <c r="U1031" s="26"/>
      <c r="V1031" s="43"/>
      <c r="W1031" s="26"/>
      <c r="X1031" s="29"/>
    </row>
    <row r="1032" spans="2:24" x14ac:dyDescent="0.2">
      <c r="B1032" s="41">
        <v>1016</v>
      </c>
      <c r="C1032" s="42"/>
      <c r="D1032" s="42"/>
      <c r="E1032" s="42"/>
      <c r="F1032" s="42"/>
      <c r="G1032" s="42"/>
      <c r="H1032" s="42"/>
      <c r="I1032" s="29"/>
      <c r="J1032" s="6" t="str">
        <f t="shared" si="3114"/>
        <v/>
      </c>
      <c r="K1032" s="43"/>
      <c r="L1032" s="43"/>
      <c r="M1032" s="43"/>
      <c r="N1032" s="43"/>
      <c r="O1032" s="43"/>
      <c r="P1032" s="44" t="str">
        <f t="shared" si="3115"/>
        <v/>
      </c>
      <c r="Q1032" s="26"/>
      <c r="R1032" s="26"/>
      <c r="S1032" s="26"/>
      <c r="T1032" s="26"/>
      <c r="U1032" s="26"/>
      <c r="V1032" s="43"/>
      <c r="W1032" s="26"/>
      <c r="X1032" s="29"/>
    </row>
    <row r="1033" spans="2:24" x14ac:dyDescent="0.2">
      <c r="B1033" s="41">
        <v>1017</v>
      </c>
      <c r="C1033" s="42"/>
      <c r="D1033" s="42"/>
      <c r="E1033" s="42"/>
      <c r="F1033" s="42"/>
      <c r="G1033" s="42"/>
      <c r="H1033" s="42"/>
      <c r="I1033" s="29"/>
      <c r="J1033" s="6" t="str">
        <f t="shared" si="3114"/>
        <v/>
      </c>
      <c r="K1033" s="43"/>
      <c r="L1033" s="43"/>
      <c r="M1033" s="43"/>
      <c r="N1033" s="43"/>
      <c r="O1033" s="43"/>
      <c r="P1033" s="44" t="str">
        <f t="shared" si="3115"/>
        <v/>
      </c>
      <c r="Q1033" s="26"/>
      <c r="R1033" s="26"/>
      <c r="S1033" s="26"/>
      <c r="T1033" s="26"/>
      <c r="U1033" s="26"/>
      <c r="V1033" s="43"/>
      <c r="W1033" s="26"/>
      <c r="X1033" s="29"/>
    </row>
    <row r="1034" spans="2:24" x14ac:dyDescent="0.2">
      <c r="B1034" s="41">
        <v>1018</v>
      </c>
      <c r="C1034" s="42"/>
      <c r="D1034" s="42"/>
      <c r="E1034" s="42"/>
      <c r="F1034" s="42"/>
      <c r="G1034" s="42"/>
      <c r="H1034" s="42"/>
      <c r="I1034" s="29"/>
      <c r="J1034" s="6" t="str">
        <f t="shared" si="3114"/>
        <v/>
      </c>
      <c r="K1034" s="43"/>
      <c r="L1034" s="43"/>
      <c r="M1034" s="43"/>
      <c r="N1034" s="43"/>
      <c r="O1034" s="43"/>
      <c r="P1034" s="44" t="str">
        <f t="shared" si="3115"/>
        <v/>
      </c>
      <c r="Q1034" s="26"/>
      <c r="R1034" s="26"/>
      <c r="S1034" s="26"/>
      <c r="T1034" s="26"/>
      <c r="U1034" s="26"/>
      <c r="V1034" s="43"/>
      <c r="W1034" s="26"/>
      <c r="X1034" s="29"/>
    </row>
    <row r="1035" spans="2:24" x14ac:dyDescent="0.2">
      <c r="B1035" s="41">
        <v>1019</v>
      </c>
      <c r="C1035" s="42"/>
      <c r="D1035" s="42"/>
      <c r="E1035" s="42"/>
      <c r="F1035" s="42"/>
      <c r="G1035" s="42"/>
      <c r="H1035" s="42"/>
      <c r="I1035" s="29"/>
      <c r="J1035" s="6" t="str">
        <f t="shared" si="3114"/>
        <v/>
      </c>
      <c r="K1035" s="43"/>
      <c r="L1035" s="43"/>
      <c r="M1035" s="43"/>
      <c r="N1035" s="43"/>
      <c r="O1035" s="43"/>
      <c r="P1035" s="44" t="str">
        <f t="shared" si="3115"/>
        <v/>
      </c>
      <c r="Q1035" s="26"/>
      <c r="R1035" s="26"/>
      <c r="S1035" s="26"/>
      <c r="T1035" s="26"/>
      <c r="U1035" s="26"/>
      <c r="V1035" s="43"/>
      <c r="W1035" s="26"/>
      <c r="X1035" s="29"/>
    </row>
    <row r="1036" spans="2:24" x14ac:dyDescent="0.2">
      <c r="B1036" s="41">
        <v>1020</v>
      </c>
      <c r="C1036" s="42"/>
      <c r="D1036" s="42"/>
      <c r="E1036" s="42"/>
      <c r="F1036" s="42"/>
      <c r="G1036" s="42"/>
      <c r="H1036" s="42"/>
      <c r="I1036" s="29"/>
      <c r="J1036" s="6" t="str">
        <f t="shared" si="3114"/>
        <v/>
      </c>
      <c r="K1036" s="43"/>
      <c r="L1036" s="43"/>
      <c r="M1036" s="43"/>
      <c r="N1036" s="43"/>
      <c r="O1036" s="43"/>
      <c r="P1036" s="44" t="str">
        <f t="shared" si="3115"/>
        <v/>
      </c>
      <c r="Q1036" s="26"/>
      <c r="R1036" s="26"/>
      <c r="S1036" s="26"/>
      <c r="T1036" s="26"/>
      <c r="U1036" s="26"/>
      <c r="V1036" s="43"/>
      <c r="W1036" s="26"/>
      <c r="X1036" s="29"/>
    </row>
    <row r="1037" spans="2:24" x14ac:dyDescent="0.2">
      <c r="B1037" s="41">
        <v>1021</v>
      </c>
      <c r="C1037" s="42"/>
      <c r="D1037" s="42"/>
      <c r="E1037" s="42"/>
      <c r="F1037" s="42"/>
      <c r="G1037" s="42"/>
      <c r="H1037" s="42"/>
      <c r="I1037" s="29"/>
      <c r="J1037" s="6" t="str">
        <f t="shared" si="3114"/>
        <v/>
      </c>
      <c r="K1037" s="43"/>
      <c r="L1037" s="43"/>
      <c r="M1037" s="43"/>
      <c r="N1037" s="43"/>
      <c r="O1037" s="43"/>
      <c r="P1037" s="44" t="str">
        <f t="shared" si="3115"/>
        <v/>
      </c>
      <c r="Q1037" s="26"/>
      <c r="R1037" s="26"/>
      <c r="S1037" s="26"/>
      <c r="T1037" s="26"/>
      <c r="U1037" s="26"/>
      <c r="V1037" s="43"/>
      <c r="W1037" s="26"/>
      <c r="X1037" s="29"/>
    </row>
    <row r="1038" spans="2:24" x14ac:dyDescent="0.2">
      <c r="B1038" s="41">
        <v>1022</v>
      </c>
      <c r="C1038" s="42"/>
      <c r="D1038" s="42"/>
      <c r="E1038" s="42"/>
      <c r="F1038" s="42"/>
      <c r="G1038" s="42"/>
      <c r="H1038" s="42"/>
      <c r="I1038" s="29"/>
      <c r="J1038" s="6" t="str">
        <f t="shared" si="3114"/>
        <v/>
      </c>
      <c r="K1038" s="43"/>
      <c r="L1038" s="43"/>
      <c r="M1038" s="43"/>
      <c r="N1038" s="43"/>
      <c r="O1038" s="43"/>
      <c r="P1038" s="44" t="str">
        <f t="shared" si="3115"/>
        <v/>
      </c>
      <c r="Q1038" s="26"/>
      <c r="R1038" s="26"/>
      <c r="S1038" s="26"/>
      <c r="T1038" s="26"/>
      <c r="U1038" s="26"/>
      <c r="V1038" s="43"/>
      <c r="W1038" s="26"/>
      <c r="X1038" s="29"/>
    </row>
    <row r="1039" spans="2:24" x14ac:dyDescent="0.2">
      <c r="B1039" s="41">
        <v>1023</v>
      </c>
      <c r="C1039" s="42"/>
      <c r="D1039" s="42"/>
      <c r="E1039" s="42"/>
      <c r="F1039" s="42"/>
      <c r="G1039" s="42"/>
      <c r="H1039" s="42"/>
      <c r="I1039" s="29"/>
      <c r="J1039" s="6" t="str">
        <f t="shared" si="3114"/>
        <v/>
      </c>
      <c r="K1039" s="43"/>
      <c r="L1039" s="43"/>
      <c r="M1039" s="43"/>
      <c r="N1039" s="43"/>
      <c r="O1039" s="43"/>
      <c r="P1039" s="44" t="str">
        <f t="shared" si="3115"/>
        <v/>
      </c>
      <c r="Q1039" s="26"/>
      <c r="R1039" s="26"/>
      <c r="S1039" s="26"/>
      <c r="T1039" s="26"/>
      <c r="U1039" s="26"/>
      <c r="V1039" s="43"/>
      <c r="W1039" s="26"/>
      <c r="X1039" s="29"/>
    </row>
    <row r="1040" spans="2:24" x14ac:dyDescent="0.2">
      <c r="B1040" s="41">
        <v>1024</v>
      </c>
      <c r="C1040" s="42"/>
      <c r="D1040" s="42"/>
      <c r="E1040" s="42"/>
      <c r="F1040" s="42"/>
      <c r="G1040" s="42"/>
      <c r="H1040" s="42"/>
      <c r="I1040" s="29"/>
      <c r="J1040" s="6" t="str">
        <f t="shared" si="3114"/>
        <v/>
      </c>
      <c r="K1040" s="43"/>
      <c r="L1040" s="43"/>
      <c r="M1040" s="43"/>
      <c r="N1040" s="43"/>
      <c r="O1040" s="43"/>
      <c r="P1040" s="44" t="str">
        <f t="shared" si="3115"/>
        <v/>
      </c>
      <c r="Q1040" s="26"/>
      <c r="R1040" s="26"/>
      <c r="S1040" s="26"/>
      <c r="T1040" s="26"/>
      <c r="U1040" s="26"/>
      <c r="V1040" s="43"/>
      <c r="W1040" s="26"/>
      <c r="X1040" s="29"/>
    </row>
    <row r="1041" spans="2:24" x14ac:dyDescent="0.2">
      <c r="B1041" s="41">
        <v>1025</v>
      </c>
      <c r="C1041" s="42"/>
      <c r="D1041" s="42"/>
      <c r="E1041" s="42"/>
      <c r="F1041" s="42"/>
      <c r="G1041" s="42"/>
      <c r="H1041" s="42"/>
      <c r="I1041" s="29"/>
      <c r="J1041" s="6" t="str">
        <f t="shared" si="3114"/>
        <v/>
      </c>
      <c r="K1041" s="43"/>
      <c r="L1041" s="43"/>
      <c r="M1041" s="43"/>
      <c r="N1041" s="43"/>
      <c r="O1041" s="43"/>
      <c r="P1041" s="44" t="str">
        <f t="shared" si="3115"/>
        <v/>
      </c>
      <c r="Q1041" s="26"/>
      <c r="R1041" s="26"/>
      <c r="S1041" s="26"/>
      <c r="T1041" s="26"/>
      <c r="U1041" s="26"/>
      <c r="V1041" s="43"/>
      <c r="W1041" s="26"/>
      <c r="X1041" s="29"/>
    </row>
    <row r="1042" spans="2:24" x14ac:dyDescent="0.2">
      <c r="B1042" s="41">
        <v>1026</v>
      </c>
      <c r="C1042" s="42"/>
      <c r="D1042" s="42"/>
      <c r="E1042" s="42"/>
      <c r="F1042" s="42"/>
      <c r="G1042" s="42"/>
      <c r="H1042" s="42"/>
      <c r="I1042" s="29"/>
      <c r="J1042" s="6" t="str">
        <f t="shared" si="3114"/>
        <v/>
      </c>
      <c r="K1042" s="43"/>
      <c r="L1042" s="43"/>
      <c r="M1042" s="43"/>
      <c r="N1042" s="43"/>
      <c r="O1042" s="43"/>
      <c r="P1042" s="44" t="str">
        <f t="shared" si="3115"/>
        <v/>
      </c>
      <c r="Q1042" s="26"/>
      <c r="R1042" s="26"/>
      <c r="S1042" s="26"/>
      <c r="T1042" s="26"/>
      <c r="U1042" s="26"/>
      <c r="V1042" s="43"/>
      <c r="W1042" s="26"/>
      <c r="X1042" s="29"/>
    </row>
    <row r="1043" spans="2:24" x14ac:dyDescent="0.2">
      <c r="B1043" s="41">
        <v>1027</v>
      </c>
      <c r="C1043" s="42"/>
      <c r="D1043" s="42"/>
      <c r="E1043" s="42"/>
      <c r="F1043" s="42"/>
      <c r="G1043" s="42"/>
      <c r="H1043" s="42"/>
      <c r="I1043" s="29"/>
      <c r="J1043" s="6" t="str">
        <f t="shared" si="3114"/>
        <v/>
      </c>
      <c r="K1043" s="43"/>
      <c r="L1043" s="43"/>
      <c r="M1043" s="43"/>
      <c r="N1043" s="43"/>
      <c r="O1043" s="43"/>
      <c r="P1043" s="44" t="str">
        <f t="shared" si="3115"/>
        <v/>
      </c>
      <c r="Q1043" s="26"/>
      <c r="R1043" s="26"/>
      <c r="S1043" s="26"/>
      <c r="T1043" s="26"/>
      <c r="U1043" s="26"/>
      <c r="V1043" s="43"/>
      <c r="W1043" s="26"/>
      <c r="X1043" s="29"/>
    </row>
    <row r="1044" spans="2:24" x14ac:dyDescent="0.2">
      <c r="B1044" s="41">
        <v>1028</v>
      </c>
      <c r="C1044" s="42"/>
      <c r="D1044" s="42"/>
      <c r="E1044" s="42"/>
      <c r="F1044" s="42"/>
      <c r="G1044" s="42"/>
      <c r="H1044" s="42"/>
      <c r="I1044" s="29"/>
      <c r="J1044" s="6" t="str">
        <f t="shared" si="3114"/>
        <v/>
      </c>
      <c r="K1044" s="43"/>
      <c r="L1044" s="43"/>
      <c r="M1044" s="43"/>
      <c r="N1044" s="43"/>
      <c r="O1044" s="43"/>
      <c r="P1044" s="44" t="str">
        <f t="shared" si="3115"/>
        <v/>
      </c>
      <c r="Q1044" s="26"/>
      <c r="R1044" s="26"/>
      <c r="S1044" s="26"/>
      <c r="T1044" s="26"/>
      <c r="U1044" s="26"/>
      <c r="V1044" s="43"/>
      <c r="W1044" s="26"/>
      <c r="X1044" s="29"/>
    </row>
    <row r="1045" spans="2:24" x14ac:dyDescent="0.2">
      <c r="B1045" s="41">
        <v>1029</v>
      </c>
      <c r="C1045" s="42"/>
      <c r="D1045" s="42"/>
      <c r="E1045" s="42"/>
      <c r="F1045" s="42"/>
      <c r="G1045" s="42"/>
      <c r="H1045" s="42"/>
      <c r="I1045" s="29"/>
      <c r="J1045" s="6" t="str">
        <f t="shared" si="3114"/>
        <v/>
      </c>
      <c r="K1045" s="43"/>
      <c r="L1045" s="43"/>
      <c r="M1045" s="43"/>
      <c r="N1045" s="43"/>
      <c r="O1045" s="43"/>
      <c r="P1045" s="44" t="str">
        <f t="shared" si="3115"/>
        <v/>
      </c>
      <c r="Q1045" s="26"/>
      <c r="R1045" s="26"/>
      <c r="S1045" s="26"/>
      <c r="T1045" s="26"/>
      <c r="U1045" s="26"/>
      <c r="V1045" s="43"/>
      <c r="W1045" s="26"/>
      <c r="X1045" s="29"/>
    </row>
    <row r="1046" spans="2:24" x14ac:dyDescent="0.2">
      <c r="B1046" s="41">
        <v>1030</v>
      </c>
      <c r="C1046" s="42"/>
      <c r="D1046" s="42"/>
      <c r="E1046" s="42"/>
      <c r="F1046" s="42"/>
      <c r="G1046" s="42"/>
      <c r="H1046" s="42"/>
      <c r="I1046" s="29"/>
      <c r="J1046" s="6" t="str">
        <f t="shared" si="3114"/>
        <v/>
      </c>
      <c r="K1046" s="43"/>
      <c r="L1046" s="43"/>
      <c r="M1046" s="43"/>
      <c r="N1046" s="43"/>
      <c r="O1046" s="43"/>
      <c r="P1046" s="44" t="str">
        <f t="shared" si="3115"/>
        <v/>
      </c>
      <c r="Q1046" s="26"/>
      <c r="R1046" s="26"/>
      <c r="S1046" s="26"/>
      <c r="T1046" s="26"/>
      <c r="U1046" s="26"/>
      <c r="V1046" s="43"/>
      <c r="W1046" s="26"/>
      <c r="X1046" s="29"/>
    </row>
    <row r="1047" spans="2:24" x14ac:dyDescent="0.2">
      <c r="B1047" s="41">
        <v>1031</v>
      </c>
      <c r="C1047" s="42"/>
      <c r="D1047" s="42"/>
      <c r="E1047" s="42"/>
      <c r="F1047" s="42"/>
      <c r="G1047" s="42"/>
      <c r="H1047" s="42"/>
      <c r="I1047" s="29"/>
      <c r="J1047" s="6" t="str">
        <f t="shared" si="3114"/>
        <v/>
      </c>
      <c r="K1047" s="43"/>
      <c r="L1047" s="43"/>
      <c r="M1047" s="43"/>
      <c r="N1047" s="43"/>
      <c r="O1047" s="43"/>
      <c r="P1047" s="44" t="str">
        <f t="shared" si="3115"/>
        <v/>
      </c>
      <c r="Q1047" s="26"/>
      <c r="R1047" s="26"/>
      <c r="S1047" s="26"/>
      <c r="T1047" s="26"/>
      <c r="U1047" s="26"/>
      <c r="V1047" s="43"/>
      <c r="W1047" s="26"/>
      <c r="X1047" s="29"/>
    </row>
    <row r="1048" spans="2:24" x14ac:dyDescent="0.2">
      <c r="B1048" s="41">
        <v>1032</v>
      </c>
      <c r="C1048" s="42"/>
      <c r="D1048" s="42"/>
      <c r="E1048" s="42"/>
      <c r="F1048" s="42"/>
      <c r="G1048" s="42"/>
      <c r="H1048" s="42"/>
      <c r="I1048" s="29"/>
      <c r="J1048" s="6" t="str">
        <f t="shared" si="3114"/>
        <v/>
      </c>
      <c r="K1048" s="43"/>
      <c r="L1048" s="43"/>
      <c r="M1048" s="43"/>
      <c r="N1048" s="43"/>
      <c r="O1048" s="43"/>
      <c r="P1048" s="44" t="str">
        <f t="shared" si="3115"/>
        <v/>
      </c>
      <c r="Q1048" s="26"/>
      <c r="R1048" s="26"/>
      <c r="S1048" s="26"/>
      <c r="T1048" s="26"/>
      <c r="U1048" s="26"/>
      <c r="V1048" s="43"/>
      <c r="W1048" s="26"/>
      <c r="X1048" s="29"/>
    </row>
    <row r="1049" spans="2:24" x14ac:dyDescent="0.2">
      <c r="B1049" s="41">
        <v>1033</v>
      </c>
      <c r="C1049" s="42"/>
      <c r="D1049" s="42"/>
      <c r="E1049" s="42"/>
      <c r="F1049" s="42"/>
      <c r="G1049" s="42"/>
      <c r="H1049" s="42"/>
      <c r="I1049" s="29"/>
      <c r="J1049" s="6" t="str">
        <f t="shared" ref="J1049:J1112" si="3116">IFERROR(IF(C1049&lt;&gt;"",INDEX($ZL$17:$ZL$27,MATCH($C1049,$ZK$17:$ZK$27,0)),""),30)</f>
        <v/>
      </c>
      <c r="K1049" s="43"/>
      <c r="L1049" s="43"/>
      <c r="M1049" s="43"/>
      <c r="N1049" s="43"/>
      <c r="O1049" s="43"/>
      <c r="P1049" s="44" t="str">
        <f t="shared" ref="P1049:P1112" si="3117">IFERROR(MIN(M1049,O1049*30/J1049),"")</f>
        <v/>
      </c>
      <c r="Q1049" s="26"/>
      <c r="R1049" s="26"/>
      <c r="S1049" s="26"/>
      <c r="T1049" s="26"/>
      <c r="U1049" s="26"/>
      <c r="V1049" s="43"/>
      <c r="W1049" s="26"/>
      <c r="X1049" s="29"/>
    </row>
    <row r="1050" spans="2:24" x14ac:dyDescent="0.2">
      <c r="B1050" s="41">
        <v>1034</v>
      </c>
      <c r="C1050" s="42"/>
      <c r="D1050" s="42"/>
      <c r="E1050" s="42"/>
      <c r="F1050" s="42"/>
      <c r="G1050" s="42"/>
      <c r="H1050" s="42"/>
      <c r="I1050" s="29"/>
      <c r="J1050" s="6" t="str">
        <f t="shared" si="3116"/>
        <v/>
      </c>
      <c r="K1050" s="43"/>
      <c r="L1050" s="43"/>
      <c r="M1050" s="43"/>
      <c r="N1050" s="43"/>
      <c r="O1050" s="43"/>
      <c r="P1050" s="44" t="str">
        <f t="shared" si="3117"/>
        <v/>
      </c>
      <c r="Q1050" s="26"/>
      <c r="R1050" s="26"/>
      <c r="S1050" s="26"/>
      <c r="T1050" s="26"/>
      <c r="U1050" s="26"/>
      <c r="V1050" s="43"/>
      <c r="W1050" s="26"/>
      <c r="X1050" s="29"/>
    </row>
    <row r="1051" spans="2:24" x14ac:dyDescent="0.2">
      <c r="B1051" s="41">
        <v>1035</v>
      </c>
      <c r="C1051" s="42"/>
      <c r="D1051" s="42"/>
      <c r="E1051" s="42"/>
      <c r="F1051" s="42"/>
      <c r="G1051" s="42"/>
      <c r="H1051" s="42"/>
      <c r="I1051" s="29"/>
      <c r="J1051" s="6" t="str">
        <f t="shared" si="3116"/>
        <v/>
      </c>
      <c r="K1051" s="43"/>
      <c r="L1051" s="43"/>
      <c r="M1051" s="43"/>
      <c r="N1051" s="43"/>
      <c r="O1051" s="43"/>
      <c r="P1051" s="44" t="str">
        <f t="shared" si="3117"/>
        <v/>
      </c>
      <c r="Q1051" s="26"/>
      <c r="R1051" s="26"/>
      <c r="S1051" s="26"/>
      <c r="T1051" s="26"/>
      <c r="U1051" s="26"/>
      <c r="V1051" s="43"/>
      <c r="W1051" s="26"/>
      <c r="X1051" s="29"/>
    </row>
    <row r="1052" spans="2:24" x14ac:dyDescent="0.2">
      <c r="B1052" s="41">
        <v>1036</v>
      </c>
      <c r="C1052" s="42"/>
      <c r="D1052" s="42"/>
      <c r="E1052" s="42"/>
      <c r="F1052" s="42"/>
      <c r="G1052" s="42"/>
      <c r="H1052" s="42"/>
      <c r="I1052" s="29"/>
      <c r="J1052" s="6" t="str">
        <f t="shared" si="3116"/>
        <v/>
      </c>
      <c r="K1052" s="43"/>
      <c r="L1052" s="43"/>
      <c r="M1052" s="43"/>
      <c r="N1052" s="43"/>
      <c r="O1052" s="43"/>
      <c r="P1052" s="44" t="str">
        <f t="shared" si="3117"/>
        <v/>
      </c>
      <c r="Q1052" s="26"/>
      <c r="R1052" s="26"/>
      <c r="S1052" s="26"/>
      <c r="T1052" s="26"/>
      <c r="U1052" s="26"/>
      <c r="V1052" s="43"/>
      <c r="W1052" s="26"/>
      <c r="X1052" s="29"/>
    </row>
    <row r="1053" spans="2:24" x14ac:dyDescent="0.2">
      <c r="B1053" s="41">
        <v>1037</v>
      </c>
      <c r="C1053" s="42"/>
      <c r="D1053" s="42"/>
      <c r="E1053" s="42"/>
      <c r="F1053" s="42"/>
      <c r="G1053" s="42"/>
      <c r="H1053" s="42"/>
      <c r="I1053" s="29"/>
      <c r="J1053" s="6" t="str">
        <f t="shared" si="3116"/>
        <v/>
      </c>
      <c r="K1053" s="43"/>
      <c r="L1053" s="43"/>
      <c r="M1053" s="43"/>
      <c r="N1053" s="43"/>
      <c r="O1053" s="43"/>
      <c r="P1053" s="44" t="str">
        <f t="shared" si="3117"/>
        <v/>
      </c>
      <c r="Q1053" s="26"/>
      <c r="R1053" s="26"/>
      <c r="S1053" s="26"/>
      <c r="T1053" s="26"/>
      <c r="U1053" s="26"/>
      <c r="V1053" s="43"/>
      <c r="W1053" s="26"/>
      <c r="X1053" s="29"/>
    </row>
    <row r="1054" spans="2:24" x14ac:dyDescent="0.2">
      <c r="B1054" s="41">
        <v>1038</v>
      </c>
      <c r="C1054" s="42"/>
      <c r="D1054" s="42"/>
      <c r="E1054" s="42"/>
      <c r="F1054" s="42"/>
      <c r="G1054" s="42"/>
      <c r="H1054" s="42"/>
      <c r="I1054" s="29"/>
      <c r="J1054" s="6" t="str">
        <f t="shared" si="3116"/>
        <v/>
      </c>
      <c r="K1054" s="43"/>
      <c r="L1054" s="43"/>
      <c r="M1054" s="43"/>
      <c r="N1054" s="43"/>
      <c r="O1054" s="43"/>
      <c r="P1054" s="44" t="str">
        <f t="shared" si="3117"/>
        <v/>
      </c>
      <c r="Q1054" s="26"/>
      <c r="R1054" s="26"/>
      <c r="S1054" s="26"/>
      <c r="T1054" s="26"/>
      <c r="U1054" s="26"/>
      <c r="V1054" s="43"/>
      <c r="W1054" s="26"/>
      <c r="X1054" s="29"/>
    </row>
    <row r="1055" spans="2:24" x14ac:dyDescent="0.2">
      <c r="B1055" s="41">
        <v>1039</v>
      </c>
      <c r="C1055" s="42"/>
      <c r="D1055" s="42"/>
      <c r="E1055" s="42"/>
      <c r="F1055" s="42"/>
      <c r="G1055" s="42"/>
      <c r="H1055" s="42"/>
      <c r="I1055" s="29"/>
      <c r="J1055" s="6" t="str">
        <f t="shared" si="3116"/>
        <v/>
      </c>
      <c r="K1055" s="43"/>
      <c r="L1055" s="43"/>
      <c r="M1055" s="43"/>
      <c r="N1055" s="43"/>
      <c r="O1055" s="43"/>
      <c r="P1055" s="44" t="str">
        <f t="shared" si="3117"/>
        <v/>
      </c>
      <c r="Q1055" s="26"/>
      <c r="R1055" s="26"/>
      <c r="S1055" s="26"/>
      <c r="T1055" s="26"/>
      <c r="U1055" s="26"/>
      <c r="V1055" s="43"/>
      <c r="W1055" s="26"/>
      <c r="X1055" s="29"/>
    </row>
    <row r="1056" spans="2:24" x14ac:dyDescent="0.2">
      <c r="B1056" s="41">
        <v>1040</v>
      </c>
      <c r="C1056" s="42"/>
      <c r="D1056" s="42"/>
      <c r="E1056" s="42"/>
      <c r="F1056" s="42"/>
      <c r="G1056" s="42"/>
      <c r="H1056" s="42"/>
      <c r="I1056" s="29"/>
      <c r="J1056" s="6" t="str">
        <f t="shared" si="3116"/>
        <v/>
      </c>
      <c r="K1056" s="43"/>
      <c r="L1056" s="43"/>
      <c r="M1056" s="43"/>
      <c r="N1056" s="43"/>
      <c r="O1056" s="43"/>
      <c r="P1056" s="44" t="str">
        <f t="shared" si="3117"/>
        <v/>
      </c>
      <c r="Q1056" s="26"/>
      <c r="R1056" s="26"/>
      <c r="S1056" s="26"/>
      <c r="T1056" s="26"/>
      <c r="U1056" s="26"/>
      <c r="V1056" s="43"/>
      <c r="W1056" s="26"/>
      <c r="X1056" s="29"/>
    </row>
    <row r="1057" spans="2:24" x14ac:dyDescent="0.2">
      <c r="B1057" s="41">
        <v>1041</v>
      </c>
      <c r="C1057" s="42"/>
      <c r="D1057" s="42"/>
      <c r="E1057" s="42"/>
      <c r="F1057" s="42"/>
      <c r="G1057" s="42"/>
      <c r="H1057" s="42"/>
      <c r="I1057" s="29"/>
      <c r="J1057" s="6" t="str">
        <f t="shared" si="3116"/>
        <v/>
      </c>
      <c r="K1057" s="43"/>
      <c r="L1057" s="43"/>
      <c r="M1057" s="43"/>
      <c r="N1057" s="43"/>
      <c r="O1057" s="43"/>
      <c r="P1057" s="44" t="str">
        <f t="shared" si="3117"/>
        <v/>
      </c>
      <c r="Q1057" s="26"/>
      <c r="R1057" s="26"/>
      <c r="S1057" s="26"/>
      <c r="T1057" s="26"/>
      <c r="U1057" s="26"/>
      <c r="V1057" s="43"/>
      <c r="W1057" s="26"/>
      <c r="X1057" s="29"/>
    </row>
    <row r="1058" spans="2:24" x14ac:dyDescent="0.2">
      <c r="B1058" s="41">
        <v>1042</v>
      </c>
      <c r="C1058" s="42"/>
      <c r="D1058" s="42"/>
      <c r="E1058" s="42"/>
      <c r="F1058" s="42"/>
      <c r="G1058" s="42"/>
      <c r="H1058" s="42"/>
      <c r="I1058" s="29"/>
      <c r="J1058" s="6" t="str">
        <f t="shared" si="3116"/>
        <v/>
      </c>
      <c r="K1058" s="43"/>
      <c r="L1058" s="43"/>
      <c r="M1058" s="43"/>
      <c r="N1058" s="43"/>
      <c r="O1058" s="43"/>
      <c r="P1058" s="44" t="str">
        <f t="shared" si="3117"/>
        <v/>
      </c>
      <c r="Q1058" s="26"/>
      <c r="R1058" s="26"/>
      <c r="S1058" s="26"/>
      <c r="T1058" s="26"/>
      <c r="U1058" s="26"/>
      <c r="V1058" s="43"/>
      <c r="W1058" s="26"/>
      <c r="X1058" s="29"/>
    </row>
    <row r="1059" spans="2:24" x14ac:dyDescent="0.2">
      <c r="B1059" s="41">
        <v>1043</v>
      </c>
      <c r="C1059" s="42"/>
      <c r="D1059" s="42"/>
      <c r="E1059" s="42"/>
      <c r="F1059" s="42"/>
      <c r="G1059" s="42"/>
      <c r="H1059" s="42"/>
      <c r="I1059" s="29"/>
      <c r="J1059" s="6" t="str">
        <f t="shared" si="3116"/>
        <v/>
      </c>
      <c r="K1059" s="43"/>
      <c r="L1059" s="43"/>
      <c r="M1059" s="43"/>
      <c r="N1059" s="43"/>
      <c r="O1059" s="43"/>
      <c r="P1059" s="44" t="str">
        <f t="shared" si="3117"/>
        <v/>
      </c>
      <c r="Q1059" s="26"/>
      <c r="R1059" s="26"/>
      <c r="S1059" s="26"/>
      <c r="T1059" s="26"/>
      <c r="U1059" s="26"/>
      <c r="V1059" s="43"/>
      <c r="W1059" s="26"/>
      <c r="X1059" s="29"/>
    </row>
    <row r="1060" spans="2:24" x14ac:dyDescent="0.2">
      <c r="B1060" s="41">
        <v>1044</v>
      </c>
      <c r="C1060" s="42"/>
      <c r="D1060" s="42"/>
      <c r="E1060" s="42"/>
      <c r="F1060" s="42"/>
      <c r="G1060" s="42"/>
      <c r="H1060" s="42"/>
      <c r="I1060" s="29"/>
      <c r="J1060" s="6" t="str">
        <f t="shared" si="3116"/>
        <v/>
      </c>
      <c r="K1060" s="43"/>
      <c r="L1060" s="43"/>
      <c r="M1060" s="43"/>
      <c r="N1060" s="43"/>
      <c r="O1060" s="43"/>
      <c r="P1060" s="44" t="str">
        <f t="shared" si="3117"/>
        <v/>
      </c>
      <c r="Q1060" s="26"/>
      <c r="R1060" s="26"/>
      <c r="S1060" s="26"/>
      <c r="T1060" s="26"/>
      <c r="U1060" s="26"/>
      <c r="V1060" s="43"/>
      <c r="W1060" s="26"/>
      <c r="X1060" s="29"/>
    </row>
    <row r="1061" spans="2:24" x14ac:dyDescent="0.2">
      <c r="B1061" s="41">
        <v>1045</v>
      </c>
      <c r="C1061" s="42"/>
      <c r="D1061" s="42"/>
      <c r="E1061" s="42"/>
      <c r="F1061" s="42"/>
      <c r="G1061" s="42"/>
      <c r="H1061" s="42"/>
      <c r="I1061" s="29"/>
      <c r="J1061" s="6" t="str">
        <f t="shared" si="3116"/>
        <v/>
      </c>
      <c r="K1061" s="43"/>
      <c r="L1061" s="43"/>
      <c r="M1061" s="43"/>
      <c r="N1061" s="43"/>
      <c r="O1061" s="43"/>
      <c r="P1061" s="44" t="str">
        <f t="shared" si="3117"/>
        <v/>
      </c>
      <c r="Q1061" s="26"/>
      <c r="R1061" s="26"/>
      <c r="S1061" s="26"/>
      <c r="T1061" s="26"/>
      <c r="U1061" s="26"/>
      <c r="V1061" s="43"/>
      <c r="W1061" s="26"/>
      <c r="X1061" s="29"/>
    </row>
    <row r="1062" spans="2:24" x14ac:dyDescent="0.2">
      <c r="B1062" s="41">
        <v>1046</v>
      </c>
      <c r="C1062" s="42"/>
      <c r="D1062" s="42"/>
      <c r="E1062" s="42"/>
      <c r="F1062" s="42"/>
      <c r="G1062" s="42"/>
      <c r="H1062" s="42"/>
      <c r="I1062" s="29"/>
      <c r="J1062" s="6" t="str">
        <f t="shared" si="3116"/>
        <v/>
      </c>
      <c r="K1062" s="43"/>
      <c r="L1062" s="43"/>
      <c r="M1062" s="43"/>
      <c r="N1062" s="43"/>
      <c r="O1062" s="43"/>
      <c r="P1062" s="44" t="str">
        <f t="shared" si="3117"/>
        <v/>
      </c>
      <c r="Q1062" s="26"/>
      <c r="R1062" s="26"/>
      <c r="S1062" s="26"/>
      <c r="T1062" s="26"/>
      <c r="U1062" s="26"/>
      <c r="V1062" s="43"/>
      <c r="W1062" s="26"/>
      <c r="X1062" s="29"/>
    </row>
    <row r="1063" spans="2:24" x14ac:dyDescent="0.2">
      <c r="B1063" s="41">
        <v>1047</v>
      </c>
      <c r="C1063" s="42"/>
      <c r="D1063" s="42"/>
      <c r="E1063" s="42"/>
      <c r="F1063" s="42"/>
      <c r="G1063" s="42"/>
      <c r="H1063" s="42"/>
      <c r="I1063" s="29"/>
      <c r="J1063" s="6" t="str">
        <f t="shared" si="3116"/>
        <v/>
      </c>
      <c r="K1063" s="43"/>
      <c r="L1063" s="43"/>
      <c r="M1063" s="43"/>
      <c r="N1063" s="43"/>
      <c r="O1063" s="43"/>
      <c r="P1063" s="44" t="str">
        <f t="shared" si="3117"/>
        <v/>
      </c>
      <c r="Q1063" s="26"/>
      <c r="R1063" s="26"/>
      <c r="S1063" s="26"/>
      <c r="T1063" s="26"/>
      <c r="U1063" s="26"/>
      <c r="V1063" s="43"/>
      <c r="W1063" s="26"/>
      <c r="X1063" s="29"/>
    </row>
    <row r="1064" spans="2:24" x14ac:dyDescent="0.2">
      <c r="B1064" s="41">
        <v>1048</v>
      </c>
      <c r="C1064" s="42"/>
      <c r="D1064" s="42"/>
      <c r="E1064" s="42"/>
      <c r="F1064" s="42"/>
      <c r="G1064" s="42"/>
      <c r="H1064" s="42"/>
      <c r="I1064" s="29"/>
      <c r="J1064" s="6" t="str">
        <f t="shared" si="3116"/>
        <v/>
      </c>
      <c r="K1064" s="43"/>
      <c r="L1064" s="43"/>
      <c r="M1064" s="43"/>
      <c r="N1064" s="43"/>
      <c r="O1064" s="43"/>
      <c r="P1064" s="44" t="str">
        <f t="shared" si="3117"/>
        <v/>
      </c>
      <c r="Q1064" s="26"/>
      <c r="R1064" s="26"/>
      <c r="S1064" s="26"/>
      <c r="T1064" s="26"/>
      <c r="U1064" s="26"/>
      <c r="V1064" s="43"/>
      <c r="W1064" s="26"/>
      <c r="X1064" s="29"/>
    </row>
    <row r="1065" spans="2:24" x14ac:dyDescent="0.2">
      <c r="B1065" s="41">
        <v>1049</v>
      </c>
      <c r="C1065" s="42"/>
      <c r="D1065" s="42"/>
      <c r="E1065" s="42"/>
      <c r="F1065" s="42"/>
      <c r="G1065" s="42"/>
      <c r="H1065" s="42"/>
      <c r="I1065" s="29"/>
      <c r="J1065" s="6" t="str">
        <f t="shared" si="3116"/>
        <v/>
      </c>
      <c r="K1065" s="43"/>
      <c r="L1065" s="43"/>
      <c r="M1065" s="43"/>
      <c r="N1065" s="43"/>
      <c r="O1065" s="43"/>
      <c r="P1065" s="44" t="str">
        <f t="shared" si="3117"/>
        <v/>
      </c>
      <c r="Q1065" s="26"/>
      <c r="R1065" s="26"/>
      <c r="S1065" s="26"/>
      <c r="T1065" s="26"/>
      <c r="U1065" s="26"/>
      <c r="V1065" s="43"/>
      <c r="W1065" s="26"/>
      <c r="X1065" s="29"/>
    </row>
    <row r="1066" spans="2:24" x14ac:dyDescent="0.2">
      <c r="B1066" s="41">
        <v>1050</v>
      </c>
      <c r="C1066" s="42"/>
      <c r="D1066" s="42"/>
      <c r="E1066" s="42"/>
      <c r="F1066" s="42"/>
      <c r="G1066" s="42"/>
      <c r="H1066" s="42"/>
      <c r="I1066" s="29"/>
      <c r="J1066" s="6" t="str">
        <f t="shared" si="3116"/>
        <v/>
      </c>
      <c r="K1066" s="43"/>
      <c r="L1066" s="43"/>
      <c r="M1066" s="43"/>
      <c r="N1066" s="43"/>
      <c r="O1066" s="43"/>
      <c r="P1066" s="44" t="str">
        <f t="shared" si="3117"/>
        <v/>
      </c>
      <c r="Q1066" s="26"/>
      <c r="R1066" s="26"/>
      <c r="S1066" s="26"/>
      <c r="T1066" s="26"/>
      <c r="U1066" s="26"/>
      <c r="V1066" s="43"/>
      <c r="W1066" s="26"/>
      <c r="X1066" s="29"/>
    </row>
    <row r="1067" spans="2:24" x14ac:dyDescent="0.2">
      <c r="B1067" s="41">
        <v>1051</v>
      </c>
      <c r="C1067" s="42"/>
      <c r="D1067" s="42"/>
      <c r="E1067" s="42"/>
      <c r="F1067" s="42"/>
      <c r="G1067" s="42"/>
      <c r="H1067" s="42"/>
      <c r="I1067" s="29"/>
      <c r="J1067" s="6" t="str">
        <f t="shared" si="3116"/>
        <v/>
      </c>
      <c r="K1067" s="43"/>
      <c r="L1067" s="43"/>
      <c r="M1067" s="43"/>
      <c r="N1067" s="43"/>
      <c r="O1067" s="43"/>
      <c r="P1067" s="44" t="str">
        <f t="shared" si="3117"/>
        <v/>
      </c>
      <c r="Q1067" s="26"/>
      <c r="R1067" s="26"/>
      <c r="S1067" s="26"/>
      <c r="T1067" s="26"/>
      <c r="U1067" s="26"/>
      <c r="V1067" s="43"/>
      <c r="W1067" s="26"/>
      <c r="X1067" s="29"/>
    </row>
    <row r="1068" spans="2:24" x14ac:dyDescent="0.2">
      <c r="B1068" s="41">
        <v>1052</v>
      </c>
      <c r="C1068" s="42"/>
      <c r="D1068" s="42"/>
      <c r="E1068" s="42"/>
      <c r="F1068" s="42"/>
      <c r="G1068" s="42"/>
      <c r="H1068" s="42"/>
      <c r="I1068" s="29"/>
      <c r="J1068" s="6" t="str">
        <f t="shared" si="3116"/>
        <v/>
      </c>
      <c r="K1068" s="43"/>
      <c r="L1068" s="43"/>
      <c r="M1068" s="43"/>
      <c r="N1068" s="43"/>
      <c r="O1068" s="43"/>
      <c r="P1068" s="44" t="str">
        <f t="shared" si="3117"/>
        <v/>
      </c>
      <c r="Q1068" s="26"/>
      <c r="R1068" s="26"/>
      <c r="S1068" s="26"/>
      <c r="T1068" s="26"/>
      <c r="U1068" s="26"/>
      <c r="V1068" s="43"/>
      <c r="W1068" s="26"/>
      <c r="X1068" s="29"/>
    </row>
    <row r="1069" spans="2:24" x14ac:dyDescent="0.2">
      <c r="B1069" s="41">
        <v>1053</v>
      </c>
      <c r="C1069" s="42"/>
      <c r="D1069" s="42"/>
      <c r="E1069" s="42"/>
      <c r="F1069" s="42"/>
      <c r="G1069" s="42"/>
      <c r="H1069" s="42"/>
      <c r="I1069" s="29"/>
      <c r="J1069" s="6" t="str">
        <f t="shared" si="3116"/>
        <v/>
      </c>
      <c r="K1069" s="43"/>
      <c r="L1069" s="43"/>
      <c r="M1069" s="43"/>
      <c r="N1069" s="43"/>
      <c r="O1069" s="43"/>
      <c r="P1069" s="44" t="str">
        <f t="shared" si="3117"/>
        <v/>
      </c>
      <c r="Q1069" s="26"/>
      <c r="R1069" s="26"/>
      <c r="S1069" s="26"/>
      <c r="T1069" s="26"/>
      <c r="U1069" s="26"/>
      <c r="V1069" s="43"/>
      <c r="W1069" s="26"/>
      <c r="X1069" s="29"/>
    </row>
    <row r="1070" spans="2:24" x14ac:dyDescent="0.2">
      <c r="B1070" s="41">
        <v>1054</v>
      </c>
      <c r="C1070" s="42"/>
      <c r="D1070" s="42"/>
      <c r="E1070" s="42"/>
      <c r="F1070" s="42"/>
      <c r="G1070" s="42"/>
      <c r="H1070" s="42"/>
      <c r="I1070" s="29"/>
      <c r="J1070" s="6" t="str">
        <f t="shared" si="3116"/>
        <v/>
      </c>
      <c r="K1070" s="43"/>
      <c r="L1070" s="43"/>
      <c r="M1070" s="43"/>
      <c r="N1070" s="43"/>
      <c r="O1070" s="43"/>
      <c r="P1070" s="44" t="str">
        <f t="shared" si="3117"/>
        <v/>
      </c>
      <c r="Q1070" s="26"/>
      <c r="R1070" s="26"/>
      <c r="S1070" s="26"/>
      <c r="T1070" s="26"/>
      <c r="U1070" s="26"/>
      <c r="V1070" s="43"/>
      <c r="W1070" s="26"/>
      <c r="X1070" s="29"/>
    </row>
    <row r="1071" spans="2:24" x14ac:dyDescent="0.2">
      <c r="B1071" s="41">
        <v>1055</v>
      </c>
      <c r="C1071" s="42"/>
      <c r="D1071" s="42"/>
      <c r="E1071" s="42"/>
      <c r="F1071" s="42"/>
      <c r="G1071" s="42"/>
      <c r="H1071" s="42"/>
      <c r="I1071" s="29"/>
      <c r="J1071" s="6" t="str">
        <f t="shared" si="3116"/>
        <v/>
      </c>
      <c r="K1071" s="43"/>
      <c r="L1071" s="43"/>
      <c r="M1071" s="43"/>
      <c r="N1071" s="43"/>
      <c r="O1071" s="43"/>
      <c r="P1071" s="44" t="str">
        <f t="shared" si="3117"/>
        <v/>
      </c>
      <c r="Q1071" s="26"/>
      <c r="R1071" s="26"/>
      <c r="S1071" s="26"/>
      <c r="T1071" s="26"/>
      <c r="U1071" s="26"/>
      <c r="V1071" s="43"/>
      <c r="W1071" s="26"/>
      <c r="X1071" s="29"/>
    </row>
    <row r="1072" spans="2:24" x14ac:dyDescent="0.2">
      <c r="B1072" s="41">
        <v>1056</v>
      </c>
      <c r="C1072" s="42"/>
      <c r="D1072" s="42"/>
      <c r="E1072" s="42"/>
      <c r="F1072" s="42"/>
      <c r="G1072" s="42"/>
      <c r="H1072" s="42"/>
      <c r="I1072" s="29"/>
      <c r="J1072" s="6" t="str">
        <f t="shared" si="3116"/>
        <v/>
      </c>
      <c r="K1072" s="43"/>
      <c r="L1072" s="43"/>
      <c r="M1072" s="43"/>
      <c r="N1072" s="43"/>
      <c r="O1072" s="43"/>
      <c r="P1072" s="44" t="str">
        <f t="shared" si="3117"/>
        <v/>
      </c>
      <c r="Q1072" s="26"/>
      <c r="R1072" s="26"/>
      <c r="S1072" s="26"/>
      <c r="T1072" s="26"/>
      <c r="U1072" s="26"/>
      <c r="V1072" s="43"/>
      <c r="W1072" s="26"/>
      <c r="X1072" s="29"/>
    </row>
    <row r="1073" spans="2:24" x14ac:dyDescent="0.2">
      <c r="B1073" s="41">
        <v>1057</v>
      </c>
      <c r="C1073" s="42"/>
      <c r="D1073" s="42"/>
      <c r="E1073" s="42"/>
      <c r="F1073" s="42"/>
      <c r="G1073" s="42"/>
      <c r="H1073" s="42"/>
      <c r="I1073" s="29"/>
      <c r="J1073" s="6" t="str">
        <f t="shared" si="3116"/>
        <v/>
      </c>
      <c r="K1073" s="43"/>
      <c r="L1073" s="43"/>
      <c r="M1073" s="43"/>
      <c r="N1073" s="43"/>
      <c r="O1073" s="43"/>
      <c r="P1073" s="44" t="str">
        <f t="shared" si="3117"/>
        <v/>
      </c>
      <c r="Q1073" s="26"/>
      <c r="R1073" s="26"/>
      <c r="S1073" s="26"/>
      <c r="T1073" s="26"/>
      <c r="U1073" s="26"/>
      <c r="V1073" s="43"/>
      <c r="W1073" s="26"/>
      <c r="X1073" s="29"/>
    </row>
    <row r="1074" spans="2:24" x14ac:dyDescent="0.2">
      <c r="B1074" s="41">
        <v>1058</v>
      </c>
      <c r="C1074" s="42"/>
      <c r="D1074" s="42"/>
      <c r="E1074" s="42"/>
      <c r="F1074" s="42"/>
      <c r="G1074" s="42"/>
      <c r="H1074" s="42"/>
      <c r="I1074" s="29"/>
      <c r="J1074" s="6" t="str">
        <f t="shared" si="3116"/>
        <v/>
      </c>
      <c r="K1074" s="43"/>
      <c r="L1074" s="43"/>
      <c r="M1074" s="43"/>
      <c r="N1074" s="43"/>
      <c r="O1074" s="43"/>
      <c r="P1074" s="44" t="str">
        <f t="shared" si="3117"/>
        <v/>
      </c>
      <c r="Q1074" s="26"/>
      <c r="R1074" s="26"/>
      <c r="S1074" s="26"/>
      <c r="T1074" s="26"/>
      <c r="U1074" s="26"/>
      <c r="V1074" s="43"/>
      <c r="W1074" s="26"/>
      <c r="X1074" s="29"/>
    </row>
    <row r="1075" spans="2:24" x14ac:dyDescent="0.2">
      <c r="B1075" s="41">
        <v>1059</v>
      </c>
      <c r="C1075" s="42"/>
      <c r="D1075" s="42"/>
      <c r="E1075" s="42"/>
      <c r="F1075" s="42"/>
      <c r="G1075" s="42"/>
      <c r="H1075" s="42"/>
      <c r="I1075" s="29"/>
      <c r="J1075" s="6" t="str">
        <f t="shared" si="3116"/>
        <v/>
      </c>
      <c r="K1075" s="43"/>
      <c r="L1075" s="43"/>
      <c r="M1075" s="43"/>
      <c r="N1075" s="43"/>
      <c r="O1075" s="43"/>
      <c r="P1075" s="44" t="str">
        <f t="shared" si="3117"/>
        <v/>
      </c>
      <c r="Q1075" s="26"/>
      <c r="R1075" s="26"/>
      <c r="S1075" s="26"/>
      <c r="T1075" s="26"/>
      <c r="U1075" s="26"/>
      <c r="V1075" s="43"/>
      <c r="W1075" s="26"/>
      <c r="X1075" s="29"/>
    </row>
    <row r="1076" spans="2:24" x14ac:dyDescent="0.2">
      <c r="B1076" s="41">
        <v>1060</v>
      </c>
      <c r="C1076" s="42"/>
      <c r="D1076" s="42"/>
      <c r="E1076" s="42"/>
      <c r="F1076" s="42"/>
      <c r="G1076" s="42"/>
      <c r="H1076" s="42"/>
      <c r="I1076" s="29"/>
      <c r="J1076" s="6" t="str">
        <f t="shared" si="3116"/>
        <v/>
      </c>
      <c r="K1076" s="43"/>
      <c r="L1076" s="43"/>
      <c r="M1076" s="43"/>
      <c r="N1076" s="43"/>
      <c r="O1076" s="43"/>
      <c r="P1076" s="44" t="str">
        <f t="shared" si="3117"/>
        <v/>
      </c>
      <c r="Q1076" s="26"/>
      <c r="R1076" s="26"/>
      <c r="S1076" s="26"/>
      <c r="T1076" s="26"/>
      <c r="U1076" s="26"/>
      <c r="V1076" s="43"/>
      <c r="W1076" s="26"/>
      <c r="X1076" s="29"/>
    </row>
    <row r="1077" spans="2:24" x14ac:dyDescent="0.2">
      <c r="B1077" s="41">
        <v>1061</v>
      </c>
      <c r="C1077" s="42"/>
      <c r="D1077" s="42"/>
      <c r="E1077" s="42"/>
      <c r="F1077" s="42"/>
      <c r="G1077" s="42"/>
      <c r="H1077" s="42"/>
      <c r="I1077" s="29"/>
      <c r="J1077" s="6" t="str">
        <f t="shared" si="3116"/>
        <v/>
      </c>
      <c r="K1077" s="43"/>
      <c r="L1077" s="43"/>
      <c r="M1077" s="43"/>
      <c r="N1077" s="43"/>
      <c r="O1077" s="43"/>
      <c r="P1077" s="44" t="str">
        <f t="shared" si="3117"/>
        <v/>
      </c>
      <c r="Q1077" s="26"/>
      <c r="R1077" s="26"/>
      <c r="S1077" s="26"/>
      <c r="T1077" s="26"/>
      <c r="U1077" s="26"/>
      <c r="V1077" s="43"/>
      <c r="W1077" s="26"/>
      <c r="X1077" s="29"/>
    </row>
    <row r="1078" spans="2:24" x14ac:dyDescent="0.2">
      <c r="B1078" s="41">
        <v>1062</v>
      </c>
      <c r="C1078" s="42"/>
      <c r="D1078" s="42"/>
      <c r="E1078" s="42"/>
      <c r="F1078" s="42"/>
      <c r="G1078" s="42"/>
      <c r="H1078" s="42"/>
      <c r="I1078" s="29"/>
      <c r="J1078" s="6" t="str">
        <f t="shared" si="3116"/>
        <v/>
      </c>
      <c r="K1078" s="43"/>
      <c r="L1078" s="43"/>
      <c r="M1078" s="43"/>
      <c r="N1078" s="43"/>
      <c r="O1078" s="43"/>
      <c r="P1078" s="44" t="str">
        <f t="shared" si="3117"/>
        <v/>
      </c>
      <c r="Q1078" s="26"/>
      <c r="R1078" s="26"/>
      <c r="S1078" s="26"/>
      <c r="T1078" s="26"/>
      <c r="U1078" s="26"/>
      <c r="V1078" s="43"/>
      <c r="W1078" s="26"/>
      <c r="X1078" s="29"/>
    </row>
    <row r="1079" spans="2:24" x14ac:dyDescent="0.2">
      <c r="B1079" s="41">
        <v>1063</v>
      </c>
      <c r="C1079" s="42"/>
      <c r="D1079" s="42"/>
      <c r="E1079" s="42"/>
      <c r="F1079" s="42"/>
      <c r="G1079" s="42"/>
      <c r="H1079" s="42"/>
      <c r="I1079" s="29"/>
      <c r="J1079" s="6" t="str">
        <f t="shared" si="3116"/>
        <v/>
      </c>
      <c r="K1079" s="43"/>
      <c r="L1079" s="43"/>
      <c r="M1079" s="43"/>
      <c r="N1079" s="43"/>
      <c r="O1079" s="43"/>
      <c r="P1079" s="44" t="str">
        <f t="shared" si="3117"/>
        <v/>
      </c>
      <c r="Q1079" s="26"/>
      <c r="R1079" s="26"/>
      <c r="S1079" s="26"/>
      <c r="T1079" s="26"/>
      <c r="U1079" s="26"/>
      <c r="V1079" s="43"/>
      <c r="W1079" s="26"/>
      <c r="X1079" s="29"/>
    </row>
    <row r="1080" spans="2:24" x14ac:dyDescent="0.2">
      <c r="B1080" s="41">
        <v>1064</v>
      </c>
      <c r="C1080" s="42"/>
      <c r="D1080" s="42"/>
      <c r="E1080" s="42"/>
      <c r="F1080" s="42"/>
      <c r="G1080" s="42"/>
      <c r="H1080" s="42"/>
      <c r="I1080" s="29"/>
      <c r="J1080" s="6" t="str">
        <f t="shared" si="3116"/>
        <v/>
      </c>
      <c r="K1080" s="43"/>
      <c r="L1080" s="43"/>
      <c r="M1080" s="43"/>
      <c r="N1080" s="43"/>
      <c r="O1080" s="43"/>
      <c r="P1080" s="44" t="str">
        <f t="shared" si="3117"/>
        <v/>
      </c>
      <c r="Q1080" s="26"/>
      <c r="R1080" s="26"/>
      <c r="S1080" s="26"/>
      <c r="T1080" s="26"/>
      <c r="U1080" s="26"/>
      <c r="V1080" s="43"/>
      <c r="W1080" s="26"/>
      <c r="X1080" s="29"/>
    </row>
    <row r="1081" spans="2:24" x14ac:dyDescent="0.2">
      <c r="B1081" s="41">
        <v>1065</v>
      </c>
      <c r="C1081" s="42"/>
      <c r="D1081" s="42"/>
      <c r="E1081" s="42"/>
      <c r="F1081" s="42"/>
      <c r="G1081" s="42"/>
      <c r="H1081" s="42"/>
      <c r="I1081" s="29"/>
      <c r="J1081" s="6" t="str">
        <f t="shared" si="3116"/>
        <v/>
      </c>
      <c r="K1081" s="43"/>
      <c r="L1081" s="43"/>
      <c r="M1081" s="43"/>
      <c r="N1081" s="43"/>
      <c r="O1081" s="43"/>
      <c r="P1081" s="44" t="str">
        <f t="shared" si="3117"/>
        <v/>
      </c>
      <c r="Q1081" s="26"/>
      <c r="R1081" s="26"/>
      <c r="S1081" s="26"/>
      <c r="T1081" s="26"/>
      <c r="U1081" s="26"/>
      <c r="V1081" s="43"/>
      <c r="W1081" s="26"/>
      <c r="X1081" s="29"/>
    </row>
    <row r="1082" spans="2:24" x14ac:dyDescent="0.2">
      <c r="B1082" s="41">
        <v>1066</v>
      </c>
      <c r="C1082" s="42"/>
      <c r="D1082" s="42"/>
      <c r="E1082" s="42"/>
      <c r="F1082" s="42"/>
      <c r="G1082" s="42"/>
      <c r="H1082" s="42"/>
      <c r="I1082" s="29"/>
      <c r="J1082" s="6" t="str">
        <f t="shared" si="3116"/>
        <v/>
      </c>
      <c r="K1082" s="43"/>
      <c r="L1082" s="43"/>
      <c r="M1082" s="43"/>
      <c r="N1082" s="43"/>
      <c r="O1082" s="43"/>
      <c r="P1082" s="44" t="str">
        <f t="shared" si="3117"/>
        <v/>
      </c>
      <c r="Q1082" s="26"/>
      <c r="R1082" s="26"/>
      <c r="S1082" s="26"/>
      <c r="T1082" s="26"/>
      <c r="U1082" s="26"/>
      <c r="V1082" s="43"/>
      <c r="W1082" s="26"/>
      <c r="X1082" s="29"/>
    </row>
    <row r="1083" spans="2:24" x14ac:dyDescent="0.2">
      <c r="B1083" s="41">
        <v>1067</v>
      </c>
      <c r="C1083" s="42"/>
      <c r="D1083" s="42"/>
      <c r="E1083" s="42"/>
      <c r="F1083" s="42"/>
      <c r="G1083" s="42"/>
      <c r="H1083" s="42"/>
      <c r="I1083" s="29"/>
      <c r="J1083" s="6" t="str">
        <f t="shared" si="3116"/>
        <v/>
      </c>
      <c r="K1083" s="43"/>
      <c r="L1083" s="43"/>
      <c r="M1083" s="43"/>
      <c r="N1083" s="43"/>
      <c r="O1083" s="43"/>
      <c r="P1083" s="44" t="str">
        <f t="shared" si="3117"/>
        <v/>
      </c>
      <c r="Q1083" s="26"/>
      <c r="R1083" s="26"/>
      <c r="S1083" s="26"/>
      <c r="T1083" s="26"/>
      <c r="U1083" s="26"/>
      <c r="V1083" s="43"/>
      <c r="W1083" s="26"/>
      <c r="X1083" s="29"/>
    </row>
    <row r="1084" spans="2:24" x14ac:dyDescent="0.2">
      <c r="B1084" s="41">
        <v>1068</v>
      </c>
      <c r="C1084" s="42"/>
      <c r="D1084" s="42"/>
      <c r="E1084" s="42"/>
      <c r="F1084" s="42"/>
      <c r="G1084" s="42"/>
      <c r="H1084" s="42"/>
      <c r="I1084" s="29"/>
      <c r="J1084" s="6" t="str">
        <f t="shared" si="3116"/>
        <v/>
      </c>
      <c r="K1084" s="43"/>
      <c r="L1084" s="43"/>
      <c r="M1084" s="43"/>
      <c r="N1084" s="43"/>
      <c r="O1084" s="43"/>
      <c r="P1084" s="44" t="str">
        <f t="shared" si="3117"/>
        <v/>
      </c>
      <c r="Q1084" s="26"/>
      <c r="R1084" s="26"/>
      <c r="S1084" s="26"/>
      <c r="T1084" s="26"/>
      <c r="U1084" s="26"/>
      <c r="V1084" s="43"/>
      <c r="W1084" s="26"/>
      <c r="X1084" s="29"/>
    </row>
    <row r="1085" spans="2:24" x14ac:dyDescent="0.2">
      <c r="B1085" s="41">
        <v>1069</v>
      </c>
      <c r="C1085" s="42"/>
      <c r="D1085" s="42"/>
      <c r="E1085" s="42"/>
      <c r="F1085" s="42"/>
      <c r="G1085" s="42"/>
      <c r="H1085" s="42"/>
      <c r="I1085" s="29"/>
      <c r="J1085" s="6" t="str">
        <f t="shared" si="3116"/>
        <v/>
      </c>
      <c r="K1085" s="43"/>
      <c r="L1085" s="43"/>
      <c r="M1085" s="43"/>
      <c r="N1085" s="43"/>
      <c r="O1085" s="43"/>
      <c r="P1085" s="44" t="str">
        <f t="shared" si="3117"/>
        <v/>
      </c>
      <c r="Q1085" s="26"/>
      <c r="R1085" s="26"/>
      <c r="S1085" s="26"/>
      <c r="T1085" s="26"/>
      <c r="U1085" s="26"/>
      <c r="V1085" s="43"/>
      <c r="W1085" s="26"/>
      <c r="X1085" s="29"/>
    </row>
    <row r="1086" spans="2:24" x14ac:dyDescent="0.2">
      <c r="B1086" s="41">
        <v>1070</v>
      </c>
      <c r="C1086" s="42"/>
      <c r="D1086" s="42"/>
      <c r="E1086" s="42"/>
      <c r="F1086" s="42"/>
      <c r="G1086" s="42"/>
      <c r="H1086" s="42"/>
      <c r="I1086" s="29"/>
      <c r="J1086" s="6" t="str">
        <f t="shared" si="3116"/>
        <v/>
      </c>
      <c r="K1086" s="43"/>
      <c r="L1086" s="43"/>
      <c r="M1086" s="43"/>
      <c r="N1086" s="43"/>
      <c r="O1086" s="43"/>
      <c r="P1086" s="44" t="str">
        <f t="shared" si="3117"/>
        <v/>
      </c>
      <c r="Q1086" s="26"/>
      <c r="R1086" s="26"/>
      <c r="S1086" s="26"/>
      <c r="T1086" s="26"/>
      <c r="U1086" s="26"/>
      <c r="V1086" s="43"/>
      <c r="W1086" s="26"/>
      <c r="X1086" s="29"/>
    </row>
    <row r="1087" spans="2:24" x14ac:dyDescent="0.2">
      <c r="B1087" s="41">
        <v>1071</v>
      </c>
      <c r="C1087" s="42"/>
      <c r="D1087" s="42"/>
      <c r="E1087" s="42"/>
      <c r="F1087" s="42"/>
      <c r="G1087" s="42"/>
      <c r="H1087" s="42"/>
      <c r="I1087" s="29"/>
      <c r="J1087" s="6" t="str">
        <f t="shared" si="3116"/>
        <v/>
      </c>
      <c r="K1087" s="43"/>
      <c r="L1087" s="43"/>
      <c r="M1087" s="43"/>
      <c r="N1087" s="43"/>
      <c r="O1087" s="43"/>
      <c r="P1087" s="44" t="str">
        <f t="shared" si="3117"/>
        <v/>
      </c>
      <c r="Q1087" s="26"/>
      <c r="R1087" s="26"/>
      <c r="S1087" s="26"/>
      <c r="T1087" s="26"/>
      <c r="U1087" s="26"/>
      <c r="V1087" s="43"/>
      <c r="W1087" s="26"/>
      <c r="X1087" s="29"/>
    </row>
    <row r="1088" spans="2:24" x14ac:dyDescent="0.2">
      <c r="B1088" s="41">
        <v>1072</v>
      </c>
      <c r="C1088" s="42"/>
      <c r="D1088" s="42"/>
      <c r="E1088" s="42"/>
      <c r="F1088" s="42"/>
      <c r="G1088" s="42"/>
      <c r="H1088" s="42"/>
      <c r="I1088" s="29"/>
      <c r="J1088" s="6" t="str">
        <f t="shared" si="3116"/>
        <v/>
      </c>
      <c r="K1088" s="43"/>
      <c r="L1088" s="43"/>
      <c r="M1088" s="43"/>
      <c r="N1088" s="43"/>
      <c r="O1088" s="43"/>
      <c r="P1088" s="44" t="str">
        <f t="shared" si="3117"/>
        <v/>
      </c>
      <c r="Q1088" s="26"/>
      <c r="R1088" s="26"/>
      <c r="S1088" s="26"/>
      <c r="T1088" s="26"/>
      <c r="U1088" s="26"/>
      <c r="V1088" s="43"/>
      <c r="W1088" s="26"/>
      <c r="X1088" s="29"/>
    </row>
    <row r="1089" spans="2:24" x14ac:dyDescent="0.2">
      <c r="B1089" s="41">
        <v>1073</v>
      </c>
      <c r="C1089" s="42"/>
      <c r="D1089" s="42"/>
      <c r="E1089" s="42"/>
      <c r="F1089" s="42"/>
      <c r="G1089" s="42"/>
      <c r="H1089" s="42"/>
      <c r="I1089" s="29"/>
      <c r="J1089" s="6" t="str">
        <f t="shared" si="3116"/>
        <v/>
      </c>
      <c r="K1089" s="43"/>
      <c r="L1089" s="43"/>
      <c r="M1089" s="43"/>
      <c r="N1089" s="43"/>
      <c r="O1089" s="43"/>
      <c r="P1089" s="44" t="str">
        <f t="shared" si="3117"/>
        <v/>
      </c>
      <c r="Q1089" s="26"/>
      <c r="R1089" s="26"/>
      <c r="S1089" s="26"/>
      <c r="T1089" s="26"/>
      <c r="U1089" s="26"/>
      <c r="V1089" s="43"/>
      <c r="W1089" s="26"/>
      <c r="X1089" s="29"/>
    </row>
    <row r="1090" spans="2:24" x14ac:dyDescent="0.2">
      <c r="B1090" s="41">
        <v>1074</v>
      </c>
      <c r="C1090" s="42"/>
      <c r="D1090" s="42"/>
      <c r="E1090" s="42"/>
      <c r="F1090" s="42"/>
      <c r="G1090" s="42"/>
      <c r="H1090" s="42"/>
      <c r="I1090" s="29"/>
      <c r="J1090" s="6" t="str">
        <f t="shared" si="3116"/>
        <v/>
      </c>
      <c r="K1090" s="43"/>
      <c r="L1090" s="43"/>
      <c r="M1090" s="43"/>
      <c r="N1090" s="43"/>
      <c r="O1090" s="43"/>
      <c r="P1090" s="44" t="str">
        <f t="shared" si="3117"/>
        <v/>
      </c>
      <c r="Q1090" s="26"/>
      <c r="R1090" s="26"/>
      <c r="S1090" s="26"/>
      <c r="T1090" s="26"/>
      <c r="U1090" s="26"/>
      <c r="V1090" s="43"/>
      <c r="W1090" s="26"/>
      <c r="X1090" s="29"/>
    </row>
    <row r="1091" spans="2:24" x14ac:dyDescent="0.2">
      <c r="B1091" s="41">
        <v>1075</v>
      </c>
      <c r="C1091" s="42"/>
      <c r="D1091" s="42"/>
      <c r="E1091" s="42"/>
      <c r="F1091" s="42"/>
      <c r="G1091" s="42"/>
      <c r="H1091" s="42"/>
      <c r="I1091" s="29"/>
      <c r="J1091" s="6" t="str">
        <f t="shared" si="3116"/>
        <v/>
      </c>
      <c r="K1091" s="43"/>
      <c r="L1091" s="43"/>
      <c r="M1091" s="43"/>
      <c r="N1091" s="43"/>
      <c r="O1091" s="43"/>
      <c r="P1091" s="44" t="str">
        <f t="shared" si="3117"/>
        <v/>
      </c>
      <c r="Q1091" s="26"/>
      <c r="R1091" s="26"/>
      <c r="S1091" s="26"/>
      <c r="T1091" s="26"/>
      <c r="U1091" s="26"/>
      <c r="V1091" s="43"/>
      <c r="W1091" s="26"/>
      <c r="X1091" s="29"/>
    </row>
    <row r="1092" spans="2:24" x14ac:dyDescent="0.2">
      <c r="B1092" s="41">
        <v>1076</v>
      </c>
      <c r="C1092" s="42"/>
      <c r="D1092" s="42"/>
      <c r="E1092" s="42"/>
      <c r="F1092" s="42"/>
      <c r="G1092" s="42"/>
      <c r="H1092" s="42"/>
      <c r="I1092" s="29"/>
      <c r="J1092" s="6" t="str">
        <f t="shared" si="3116"/>
        <v/>
      </c>
      <c r="K1092" s="43"/>
      <c r="L1092" s="43"/>
      <c r="M1092" s="43"/>
      <c r="N1092" s="43"/>
      <c r="O1092" s="43"/>
      <c r="P1092" s="44" t="str">
        <f t="shared" si="3117"/>
        <v/>
      </c>
      <c r="Q1092" s="26"/>
      <c r="R1092" s="26"/>
      <c r="S1092" s="26"/>
      <c r="T1092" s="26"/>
      <c r="U1092" s="26"/>
      <c r="V1092" s="43"/>
      <c r="W1092" s="26"/>
      <c r="X1092" s="29"/>
    </row>
    <row r="1093" spans="2:24" x14ac:dyDescent="0.2">
      <c r="B1093" s="41">
        <v>1077</v>
      </c>
      <c r="C1093" s="42"/>
      <c r="D1093" s="42"/>
      <c r="E1093" s="42"/>
      <c r="F1093" s="42"/>
      <c r="G1093" s="42"/>
      <c r="H1093" s="42"/>
      <c r="I1093" s="29"/>
      <c r="J1093" s="6" t="str">
        <f t="shared" si="3116"/>
        <v/>
      </c>
      <c r="K1093" s="43"/>
      <c r="L1093" s="43"/>
      <c r="M1093" s="43"/>
      <c r="N1093" s="43"/>
      <c r="O1093" s="43"/>
      <c r="P1093" s="44" t="str">
        <f t="shared" si="3117"/>
        <v/>
      </c>
      <c r="Q1093" s="26"/>
      <c r="R1093" s="26"/>
      <c r="S1093" s="26"/>
      <c r="T1093" s="26"/>
      <c r="U1093" s="26"/>
      <c r="V1093" s="43"/>
      <c r="W1093" s="26"/>
      <c r="X1093" s="29"/>
    </row>
    <row r="1094" spans="2:24" x14ac:dyDescent="0.2">
      <c r="B1094" s="41">
        <v>1078</v>
      </c>
      <c r="C1094" s="42"/>
      <c r="D1094" s="42"/>
      <c r="E1094" s="42"/>
      <c r="F1094" s="42"/>
      <c r="G1094" s="42"/>
      <c r="H1094" s="42"/>
      <c r="I1094" s="29"/>
      <c r="J1094" s="6" t="str">
        <f t="shared" si="3116"/>
        <v/>
      </c>
      <c r="K1094" s="43"/>
      <c r="L1094" s="43"/>
      <c r="M1094" s="43"/>
      <c r="N1094" s="43"/>
      <c r="O1094" s="43"/>
      <c r="P1094" s="44" t="str">
        <f t="shared" si="3117"/>
        <v/>
      </c>
      <c r="Q1094" s="26"/>
      <c r="R1094" s="26"/>
      <c r="S1094" s="26"/>
      <c r="T1094" s="26"/>
      <c r="U1094" s="26"/>
      <c r="V1094" s="43"/>
      <c r="W1094" s="26"/>
      <c r="X1094" s="29"/>
    </row>
    <row r="1095" spans="2:24" x14ac:dyDescent="0.2">
      <c r="B1095" s="41">
        <v>1079</v>
      </c>
      <c r="C1095" s="42"/>
      <c r="D1095" s="42"/>
      <c r="E1095" s="42"/>
      <c r="F1095" s="42"/>
      <c r="G1095" s="42"/>
      <c r="H1095" s="42"/>
      <c r="I1095" s="29"/>
      <c r="J1095" s="6" t="str">
        <f t="shared" si="3116"/>
        <v/>
      </c>
      <c r="K1095" s="43"/>
      <c r="L1095" s="43"/>
      <c r="M1095" s="43"/>
      <c r="N1095" s="43"/>
      <c r="O1095" s="43"/>
      <c r="P1095" s="44" t="str">
        <f t="shared" si="3117"/>
        <v/>
      </c>
      <c r="Q1095" s="26"/>
      <c r="R1095" s="26"/>
      <c r="S1095" s="26"/>
      <c r="T1095" s="26"/>
      <c r="U1095" s="26"/>
      <c r="V1095" s="43"/>
      <c r="W1095" s="26"/>
      <c r="X1095" s="29"/>
    </row>
    <row r="1096" spans="2:24" x14ac:dyDescent="0.2">
      <c r="B1096" s="41">
        <v>1080</v>
      </c>
      <c r="C1096" s="42"/>
      <c r="D1096" s="42"/>
      <c r="E1096" s="42"/>
      <c r="F1096" s="42"/>
      <c r="G1096" s="42"/>
      <c r="H1096" s="42"/>
      <c r="I1096" s="29"/>
      <c r="J1096" s="6" t="str">
        <f t="shared" si="3116"/>
        <v/>
      </c>
      <c r="K1096" s="43"/>
      <c r="L1096" s="43"/>
      <c r="M1096" s="43"/>
      <c r="N1096" s="43"/>
      <c r="O1096" s="43"/>
      <c r="P1096" s="44" t="str">
        <f t="shared" si="3117"/>
        <v/>
      </c>
      <c r="Q1096" s="26"/>
      <c r="R1096" s="26"/>
      <c r="S1096" s="26"/>
      <c r="T1096" s="26"/>
      <c r="U1096" s="26"/>
      <c r="V1096" s="43"/>
      <c r="W1096" s="26"/>
      <c r="X1096" s="29"/>
    </row>
    <row r="1097" spans="2:24" x14ac:dyDescent="0.2">
      <c r="B1097" s="41">
        <v>1081</v>
      </c>
      <c r="C1097" s="42"/>
      <c r="D1097" s="42"/>
      <c r="E1097" s="42"/>
      <c r="F1097" s="42"/>
      <c r="G1097" s="42"/>
      <c r="H1097" s="42"/>
      <c r="I1097" s="29"/>
      <c r="J1097" s="6" t="str">
        <f t="shared" si="3116"/>
        <v/>
      </c>
      <c r="K1097" s="43"/>
      <c r="L1097" s="43"/>
      <c r="M1097" s="43"/>
      <c r="N1097" s="43"/>
      <c r="O1097" s="43"/>
      <c r="P1097" s="44" t="str">
        <f t="shared" si="3117"/>
        <v/>
      </c>
      <c r="Q1097" s="26"/>
      <c r="R1097" s="26"/>
      <c r="S1097" s="26"/>
      <c r="T1097" s="26"/>
      <c r="U1097" s="26"/>
      <c r="V1097" s="43"/>
      <c r="W1097" s="26"/>
      <c r="X1097" s="29"/>
    </row>
    <row r="1098" spans="2:24" x14ac:dyDescent="0.2">
      <c r="B1098" s="41">
        <v>1082</v>
      </c>
      <c r="C1098" s="42"/>
      <c r="D1098" s="42"/>
      <c r="E1098" s="42"/>
      <c r="F1098" s="42"/>
      <c r="G1098" s="42"/>
      <c r="H1098" s="42"/>
      <c r="I1098" s="29"/>
      <c r="J1098" s="6" t="str">
        <f t="shared" si="3116"/>
        <v/>
      </c>
      <c r="K1098" s="43"/>
      <c r="L1098" s="43"/>
      <c r="M1098" s="43"/>
      <c r="N1098" s="43"/>
      <c r="O1098" s="43"/>
      <c r="P1098" s="44" t="str">
        <f t="shared" si="3117"/>
        <v/>
      </c>
      <c r="Q1098" s="26"/>
      <c r="R1098" s="26"/>
      <c r="S1098" s="26"/>
      <c r="T1098" s="26"/>
      <c r="U1098" s="26"/>
      <c r="V1098" s="43"/>
      <c r="W1098" s="26"/>
      <c r="X1098" s="29"/>
    </row>
    <row r="1099" spans="2:24" x14ac:dyDescent="0.2">
      <c r="B1099" s="41">
        <v>1083</v>
      </c>
      <c r="C1099" s="42"/>
      <c r="D1099" s="42"/>
      <c r="E1099" s="42"/>
      <c r="F1099" s="42"/>
      <c r="G1099" s="42"/>
      <c r="H1099" s="42"/>
      <c r="I1099" s="29"/>
      <c r="J1099" s="6" t="str">
        <f t="shared" si="3116"/>
        <v/>
      </c>
      <c r="K1099" s="43"/>
      <c r="L1099" s="43"/>
      <c r="M1099" s="43"/>
      <c r="N1099" s="43"/>
      <c r="O1099" s="43"/>
      <c r="P1099" s="44" t="str">
        <f t="shared" si="3117"/>
        <v/>
      </c>
      <c r="Q1099" s="26"/>
      <c r="R1099" s="26"/>
      <c r="S1099" s="26"/>
      <c r="T1099" s="26"/>
      <c r="U1099" s="26"/>
      <c r="V1099" s="43"/>
      <c r="W1099" s="26"/>
      <c r="X1099" s="29"/>
    </row>
    <row r="1100" spans="2:24" x14ac:dyDescent="0.2">
      <c r="B1100" s="41">
        <v>1084</v>
      </c>
      <c r="C1100" s="42"/>
      <c r="D1100" s="42"/>
      <c r="E1100" s="42"/>
      <c r="F1100" s="42"/>
      <c r="G1100" s="42"/>
      <c r="H1100" s="42"/>
      <c r="I1100" s="29"/>
      <c r="J1100" s="6" t="str">
        <f t="shared" si="3116"/>
        <v/>
      </c>
      <c r="K1100" s="43"/>
      <c r="L1100" s="43"/>
      <c r="M1100" s="43"/>
      <c r="N1100" s="43"/>
      <c r="O1100" s="43"/>
      <c r="P1100" s="44" t="str">
        <f t="shared" si="3117"/>
        <v/>
      </c>
      <c r="Q1100" s="26"/>
      <c r="R1100" s="26"/>
      <c r="S1100" s="26"/>
      <c r="T1100" s="26"/>
      <c r="U1100" s="26"/>
      <c r="V1100" s="43"/>
      <c r="W1100" s="26"/>
      <c r="X1100" s="29"/>
    </row>
    <row r="1101" spans="2:24" x14ac:dyDescent="0.2">
      <c r="B1101" s="41">
        <v>1085</v>
      </c>
      <c r="C1101" s="42"/>
      <c r="D1101" s="42"/>
      <c r="E1101" s="42"/>
      <c r="F1101" s="42"/>
      <c r="G1101" s="42"/>
      <c r="H1101" s="42"/>
      <c r="I1101" s="29"/>
      <c r="J1101" s="6" t="str">
        <f t="shared" si="3116"/>
        <v/>
      </c>
      <c r="K1101" s="43"/>
      <c r="L1101" s="43"/>
      <c r="M1101" s="43"/>
      <c r="N1101" s="43"/>
      <c r="O1101" s="43"/>
      <c r="P1101" s="44" t="str">
        <f t="shared" si="3117"/>
        <v/>
      </c>
      <c r="Q1101" s="26"/>
      <c r="R1101" s="26"/>
      <c r="S1101" s="26"/>
      <c r="T1101" s="26"/>
      <c r="U1101" s="26"/>
      <c r="V1101" s="43"/>
      <c r="W1101" s="26"/>
      <c r="X1101" s="29"/>
    </row>
    <row r="1102" spans="2:24" x14ac:dyDescent="0.2">
      <c r="B1102" s="41">
        <v>1086</v>
      </c>
      <c r="C1102" s="42"/>
      <c r="D1102" s="42"/>
      <c r="E1102" s="42"/>
      <c r="F1102" s="42"/>
      <c r="G1102" s="42"/>
      <c r="H1102" s="42"/>
      <c r="I1102" s="29"/>
      <c r="J1102" s="6" t="str">
        <f t="shared" si="3116"/>
        <v/>
      </c>
      <c r="K1102" s="43"/>
      <c r="L1102" s="43"/>
      <c r="M1102" s="43"/>
      <c r="N1102" s="43"/>
      <c r="O1102" s="43"/>
      <c r="P1102" s="44" t="str">
        <f t="shared" si="3117"/>
        <v/>
      </c>
      <c r="Q1102" s="26"/>
      <c r="R1102" s="26"/>
      <c r="S1102" s="26"/>
      <c r="T1102" s="26"/>
      <c r="U1102" s="26"/>
      <c r="V1102" s="43"/>
      <c r="W1102" s="26"/>
      <c r="X1102" s="29"/>
    </row>
    <row r="1103" spans="2:24" x14ac:dyDescent="0.2">
      <c r="B1103" s="41">
        <v>1087</v>
      </c>
      <c r="C1103" s="42"/>
      <c r="D1103" s="42"/>
      <c r="E1103" s="42"/>
      <c r="F1103" s="42"/>
      <c r="G1103" s="42"/>
      <c r="H1103" s="42"/>
      <c r="I1103" s="29"/>
      <c r="J1103" s="6" t="str">
        <f t="shared" si="3116"/>
        <v/>
      </c>
      <c r="K1103" s="43"/>
      <c r="L1103" s="43"/>
      <c r="M1103" s="43"/>
      <c r="N1103" s="43"/>
      <c r="O1103" s="43"/>
      <c r="P1103" s="44" t="str">
        <f t="shared" si="3117"/>
        <v/>
      </c>
      <c r="Q1103" s="26"/>
      <c r="R1103" s="26"/>
      <c r="S1103" s="26"/>
      <c r="T1103" s="26"/>
      <c r="U1103" s="26"/>
      <c r="V1103" s="43"/>
      <c r="W1103" s="26"/>
      <c r="X1103" s="29"/>
    </row>
    <row r="1104" spans="2:24" x14ac:dyDescent="0.2">
      <c r="B1104" s="41">
        <v>1088</v>
      </c>
      <c r="C1104" s="42"/>
      <c r="D1104" s="42"/>
      <c r="E1104" s="42"/>
      <c r="F1104" s="42"/>
      <c r="G1104" s="42"/>
      <c r="H1104" s="42"/>
      <c r="I1104" s="29"/>
      <c r="J1104" s="6" t="str">
        <f t="shared" si="3116"/>
        <v/>
      </c>
      <c r="K1104" s="43"/>
      <c r="L1104" s="43"/>
      <c r="M1104" s="43"/>
      <c r="N1104" s="43"/>
      <c r="O1104" s="43"/>
      <c r="P1104" s="44" t="str">
        <f t="shared" si="3117"/>
        <v/>
      </c>
      <c r="Q1104" s="26"/>
      <c r="R1104" s="26"/>
      <c r="S1104" s="26"/>
      <c r="T1104" s="26"/>
      <c r="U1104" s="26"/>
      <c r="V1104" s="43"/>
      <c r="W1104" s="26"/>
      <c r="X1104" s="29"/>
    </row>
    <row r="1105" spans="2:24" x14ac:dyDescent="0.2">
      <c r="B1105" s="41">
        <v>1089</v>
      </c>
      <c r="C1105" s="42"/>
      <c r="D1105" s="42"/>
      <c r="E1105" s="42"/>
      <c r="F1105" s="42"/>
      <c r="G1105" s="42"/>
      <c r="H1105" s="42"/>
      <c r="I1105" s="29"/>
      <c r="J1105" s="6" t="str">
        <f t="shared" si="3116"/>
        <v/>
      </c>
      <c r="K1105" s="43"/>
      <c r="L1105" s="43"/>
      <c r="M1105" s="43"/>
      <c r="N1105" s="43"/>
      <c r="O1105" s="43"/>
      <c r="P1105" s="44" t="str">
        <f t="shared" si="3117"/>
        <v/>
      </c>
      <c r="Q1105" s="26"/>
      <c r="R1105" s="26"/>
      <c r="S1105" s="26"/>
      <c r="T1105" s="26"/>
      <c r="U1105" s="26"/>
      <c r="V1105" s="43"/>
      <c r="W1105" s="26"/>
      <c r="X1105" s="29"/>
    </row>
    <row r="1106" spans="2:24" x14ac:dyDescent="0.2">
      <c r="B1106" s="41">
        <v>1090</v>
      </c>
      <c r="C1106" s="42"/>
      <c r="D1106" s="42"/>
      <c r="E1106" s="42"/>
      <c r="F1106" s="42"/>
      <c r="G1106" s="42"/>
      <c r="H1106" s="42"/>
      <c r="I1106" s="29"/>
      <c r="J1106" s="6" t="str">
        <f t="shared" si="3116"/>
        <v/>
      </c>
      <c r="K1106" s="43"/>
      <c r="L1106" s="43"/>
      <c r="M1106" s="43"/>
      <c r="N1106" s="43"/>
      <c r="O1106" s="43"/>
      <c r="P1106" s="44" t="str">
        <f t="shared" si="3117"/>
        <v/>
      </c>
      <c r="Q1106" s="26"/>
      <c r="R1106" s="26"/>
      <c r="S1106" s="26"/>
      <c r="T1106" s="26"/>
      <c r="U1106" s="26"/>
      <c r="V1106" s="43"/>
      <c r="W1106" s="26"/>
      <c r="X1106" s="29"/>
    </row>
    <row r="1107" spans="2:24" x14ac:dyDescent="0.2">
      <c r="B1107" s="41">
        <v>1091</v>
      </c>
      <c r="C1107" s="42"/>
      <c r="D1107" s="42"/>
      <c r="E1107" s="42"/>
      <c r="F1107" s="42"/>
      <c r="G1107" s="42"/>
      <c r="H1107" s="42"/>
      <c r="I1107" s="29"/>
      <c r="J1107" s="6" t="str">
        <f t="shared" si="3116"/>
        <v/>
      </c>
      <c r="K1107" s="43"/>
      <c r="L1107" s="43"/>
      <c r="M1107" s="43"/>
      <c r="N1107" s="43"/>
      <c r="O1107" s="43"/>
      <c r="P1107" s="44" t="str">
        <f t="shared" si="3117"/>
        <v/>
      </c>
      <c r="Q1107" s="26"/>
      <c r="R1107" s="26"/>
      <c r="S1107" s="26"/>
      <c r="T1107" s="26"/>
      <c r="U1107" s="26"/>
      <c r="V1107" s="43"/>
      <c r="W1107" s="26"/>
      <c r="X1107" s="29"/>
    </row>
    <row r="1108" spans="2:24" x14ac:dyDescent="0.2">
      <c r="B1108" s="41">
        <v>1092</v>
      </c>
      <c r="C1108" s="42"/>
      <c r="D1108" s="42"/>
      <c r="E1108" s="42"/>
      <c r="F1108" s="42"/>
      <c r="G1108" s="42"/>
      <c r="H1108" s="42"/>
      <c r="I1108" s="29"/>
      <c r="J1108" s="6" t="str">
        <f t="shared" si="3116"/>
        <v/>
      </c>
      <c r="K1108" s="43"/>
      <c r="L1108" s="43"/>
      <c r="M1108" s="43"/>
      <c r="N1108" s="43"/>
      <c r="O1108" s="43"/>
      <c r="P1108" s="44" t="str">
        <f t="shared" si="3117"/>
        <v/>
      </c>
      <c r="Q1108" s="26"/>
      <c r="R1108" s="26"/>
      <c r="S1108" s="26"/>
      <c r="T1108" s="26"/>
      <c r="U1108" s="26"/>
      <c r="V1108" s="43"/>
      <c r="W1108" s="26"/>
      <c r="X1108" s="29"/>
    </row>
    <row r="1109" spans="2:24" x14ac:dyDescent="0.2">
      <c r="B1109" s="41">
        <v>1093</v>
      </c>
      <c r="C1109" s="42"/>
      <c r="D1109" s="42"/>
      <c r="E1109" s="42"/>
      <c r="F1109" s="42"/>
      <c r="G1109" s="42"/>
      <c r="H1109" s="42"/>
      <c r="I1109" s="29"/>
      <c r="J1109" s="6" t="str">
        <f t="shared" si="3116"/>
        <v/>
      </c>
      <c r="K1109" s="43"/>
      <c r="L1109" s="43"/>
      <c r="M1109" s="43"/>
      <c r="N1109" s="43"/>
      <c r="O1109" s="43"/>
      <c r="P1109" s="44" t="str">
        <f t="shared" si="3117"/>
        <v/>
      </c>
      <c r="Q1109" s="26"/>
      <c r="R1109" s="26"/>
      <c r="S1109" s="26"/>
      <c r="T1109" s="26"/>
      <c r="U1109" s="26"/>
      <c r="V1109" s="43"/>
      <c r="W1109" s="26"/>
      <c r="X1109" s="29"/>
    </row>
    <row r="1110" spans="2:24" x14ac:dyDescent="0.2">
      <c r="B1110" s="41">
        <v>1094</v>
      </c>
      <c r="C1110" s="42"/>
      <c r="D1110" s="42"/>
      <c r="E1110" s="42"/>
      <c r="F1110" s="42"/>
      <c r="G1110" s="42"/>
      <c r="H1110" s="42"/>
      <c r="I1110" s="29"/>
      <c r="J1110" s="6" t="str">
        <f t="shared" si="3116"/>
        <v/>
      </c>
      <c r="K1110" s="43"/>
      <c r="L1110" s="43"/>
      <c r="M1110" s="43"/>
      <c r="N1110" s="43"/>
      <c r="O1110" s="43"/>
      <c r="P1110" s="44" t="str">
        <f t="shared" si="3117"/>
        <v/>
      </c>
      <c r="Q1110" s="26"/>
      <c r="R1110" s="26"/>
      <c r="S1110" s="26"/>
      <c r="T1110" s="26"/>
      <c r="U1110" s="26"/>
      <c r="V1110" s="43"/>
      <c r="W1110" s="26"/>
      <c r="X1110" s="29"/>
    </row>
    <row r="1111" spans="2:24" x14ac:dyDescent="0.2">
      <c r="B1111" s="41">
        <v>1095</v>
      </c>
      <c r="C1111" s="42"/>
      <c r="D1111" s="42"/>
      <c r="E1111" s="42"/>
      <c r="F1111" s="42"/>
      <c r="G1111" s="42"/>
      <c r="H1111" s="42"/>
      <c r="I1111" s="29"/>
      <c r="J1111" s="6" t="str">
        <f t="shared" si="3116"/>
        <v/>
      </c>
      <c r="K1111" s="43"/>
      <c r="L1111" s="43"/>
      <c r="M1111" s="43"/>
      <c r="N1111" s="43"/>
      <c r="O1111" s="43"/>
      <c r="P1111" s="44" t="str">
        <f t="shared" si="3117"/>
        <v/>
      </c>
      <c r="Q1111" s="26"/>
      <c r="R1111" s="26"/>
      <c r="S1111" s="26"/>
      <c r="T1111" s="26"/>
      <c r="U1111" s="26"/>
      <c r="V1111" s="43"/>
      <c r="W1111" s="26"/>
      <c r="X1111" s="29"/>
    </row>
    <row r="1112" spans="2:24" x14ac:dyDescent="0.2">
      <c r="B1112" s="41">
        <v>1096</v>
      </c>
      <c r="C1112" s="42"/>
      <c r="D1112" s="42"/>
      <c r="E1112" s="42"/>
      <c r="F1112" s="42"/>
      <c r="G1112" s="42"/>
      <c r="H1112" s="42"/>
      <c r="I1112" s="29"/>
      <c r="J1112" s="6" t="str">
        <f t="shared" si="3116"/>
        <v/>
      </c>
      <c r="K1112" s="43"/>
      <c r="L1112" s="43"/>
      <c r="M1112" s="43"/>
      <c r="N1112" s="43"/>
      <c r="O1112" s="43"/>
      <c r="P1112" s="44" t="str">
        <f t="shared" si="3117"/>
        <v/>
      </c>
      <c r="Q1112" s="26"/>
      <c r="R1112" s="26"/>
      <c r="S1112" s="26"/>
      <c r="T1112" s="26"/>
      <c r="U1112" s="26"/>
      <c r="V1112" s="43"/>
      <c r="W1112" s="26"/>
      <c r="X1112" s="29"/>
    </row>
    <row r="1113" spans="2:24" x14ac:dyDescent="0.2">
      <c r="B1113" s="41">
        <v>1097</v>
      </c>
      <c r="C1113" s="42"/>
      <c r="D1113" s="42"/>
      <c r="E1113" s="42"/>
      <c r="F1113" s="42"/>
      <c r="G1113" s="42"/>
      <c r="H1113" s="42"/>
      <c r="I1113" s="29"/>
      <c r="J1113" s="6" t="str">
        <f t="shared" ref="J1113:J1176" si="3118">IFERROR(IF(C1113&lt;&gt;"",INDEX($ZL$17:$ZL$27,MATCH($C1113,$ZK$17:$ZK$27,0)),""),30)</f>
        <v/>
      </c>
      <c r="K1113" s="43"/>
      <c r="L1113" s="43"/>
      <c r="M1113" s="43"/>
      <c r="N1113" s="43"/>
      <c r="O1113" s="43"/>
      <c r="P1113" s="44" t="str">
        <f t="shared" ref="P1113:P1176" si="3119">IFERROR(MIN(M1113,O1113*30/J1113),"")</f>
        <v/>
      </c>
      <c r="Q1113" s="26"/>
      <c r="R1113" s="26"/>
      <c r="S1113" s="26"/>
      <c r="T1113" s="26"/>
      <c r="U1113" s="26"/>
      <c r="V1113" s="43"/>
      <c r="W1113" s="26"/>
      <c r="X1113" s="29"/>
    </row>
    <row r="1114" spans="2:24" x14ac:dyDescent="0.2">
      <c r="B1114" s="41">
        <v>1098</v>
      </c>
      <c r="C1114" s="42"/>
      <c r="D1114" s="42"/>
      <c r="E1114" s="42"/>
      <c r="F1114" s="42"/>
      <c r="G1114" s="42"/>
      <c r="H1114" s="42"/>
      <c r="I1114" s="29"/>
      <c r="J1114" s="6" t="str">
        <f t="shared" si="3118"/>
        <v/>
      </c>
      <c r="K1114" s="43"/>
      <c r="L1114" s="43"/>
      <c r="M1114" s="43"/>
      <c r="N1114" s="43"/>
      <c r="O1114" s="43"/>
      <c r="P1114" s="44" t="str">
        <f t="shared" si="3119"/>
        <v/>
      </c>
      <c r="Q1114" s="26"/>
      <c r="R1114" s="26"/>
      <c r="S1114" s="26"/>
      <c r="T1114" s="26"/>
      <c r="U1114" s="26"/>
      <c r="V1114" s="43"/>
      <c r="W1114" s="26"/>
      <c r="X1114" s="29"/>
    </row>
    <row r="1115" spans="2:24" x14ac:dyDescent="0.2">
      <c r="B1115" s="41">
        <v>1099</v>
      </c>
      <c r="C1115" s="42"/>
      <c r="D1115" s="42"/>
      <c r="E1115" s="42"/>
      <c r="F1115" s="42"/>
      <c r="G1115" s="42"/>
      <c r="H1115" s="42"/>
      <c r="I1115" s="29"/>
      <c r="J1115" s="6" t="str">
        <f t="shared" si="3118"/>
        <v/>
      </c>
      <c r="K1115" s="43"/>
      <c r="L1115" s="43"/>
      <c r="M1115" s="43"/>
      <c r="N1115" s="43"/>
      <c r="O1115" s="43"/>
      <c r="P1115" s="44" t="str">
        <f t="shared" si="3119"/>
        <v/>
      </c>
      <c r="Q1115" s="26"/>
      <c r="R1115" s="26"/>
      <c r="S1115" s="26"/>
      <c r="T1115" s="26"/>
      <c r="U1115" s="26"/>
      <c r="V1115" s="43"/>
      <c r="W1115" s="26"/>
      <c r="X1115" s="29"/>
    </row>
    <row r="1116" spans="2:24" x14ac:dyDescent="0.2">
      <c r="B1116" s="41">
        <v>1100</v>
      </c>
      <c r="C1116" s="42"/>
      <c r="D1116" s="42"/>
      <c r="E1116" s="42"/>
      <c r="F1116" s="42"/>
      <c r="G1116" s="42"/>
      <c r="H1116" s="42"/>
      <c r="I1116" s="29"/>
      <c r="J1116" s="6" t="str">
        <f t="shared" si="3118"/>
        <v/>
      </c>
      <c r="K1116" s="43"/>
      <c r="L1116" s="43"/>
      <c r="M1116" s="43"/>
      <c r="N1116" s="43"/>
      <c r="O1116" s="43"/>
      <c r="P1116" s="44" t="str">
        <f t="shared" si="3119"/>
        <v/>
      </c>
      <c r="Q1116" s="26"/>
      <c r="R1116" s="26"/>
      <c r="S1116" s="26"/>
      <c r="T1116" s="26"/>
      <c r="U1116" s="26"/>
      <c r="V1116" s="43"/>
      <c r="W1116" s="26"/>
      <c r="X1116" s="29"/>
    </row>
    <row r="1117" spans="2:24" x14ac:dyDescent="0.2">
      <c r="B1117" s="41">
        <v>1101</v>
      </c>
      <c r="C1117" s="42"/>
      <c r="D1117" s="42"/>
      <c r="E1117" s="42"/>
      <c r="F1117" s="42"/>
      <c r="G1117" s="42"/>
      <c r="H1117" s="42"/>
      <c r="I1117" s="29"/>
      <c r="J1117" s="6" t="str">
        <f t="shared" si="3118"/>
        <v/>
      </c>
      <c r="K1117" s="43"/>
      <c r="L1117" s="43"/>
      <c r="M1117" s="43"/>
      <c r="N1117" s="43"/>
      <c r="O1117" s="43"/>
      <c r="P1117" s="44" t="str">
        <f t="shared" si="3119"/>
        <v/>
      </c>
      <c r="Q1117" s="26"/>
      <c r="R1117" s="26"/>
      <c r="S1117" s="26"/>
      <c r="T1117" s="26"/>
      <c r="U1117" s="26"/>
      <c r="V1117" s="43"/>
      <c r="W1117" s="26"/>
      <c r="X1117" s="29"/>
    </row>
    <row r="1118" spans="2:24" x14ac:dyDescent="0.2">
      <c r="B1118" s="41">
        <v>1102</v>
      </c>
      <c r="C1118" s="42"/>
      <c r="D1118" s="42"/>
      <c r="E1118" s="42"/>
      <c r="F1118" s="42"/>
      <c r="G1118" s="42"/>
      <c r="H1118" s="42"/>
      <c r="I1118" s="29"/>
      <c r="J1118" s="6" t="str">
        <f t="shared" si="3118"/>
        <v/>
      </c>
      <c r="K1118" s="43"/>
      <c r="L1118" s="43"/>
      <c r="M1118" s="43"/>
      <c r="N1118" s="43"/>
      <c r="O1118" s="43"/>
      <c r="P1118" s="44" t="str">
        <f t="shared" si="3119"/>
        <v/>
      </c>
      <c r="Q1118" s="26"/>
      <c r="R1118" s="26"/>
      <c r="S1118" s="26"/>
      <c r="T1118" s="26"/>
      <c r="U1118" s="26"/>
      <c r="V1118" s="43"/>
      <c r="W1118" s="26"/>
      <c r="X1118" s="29"/>
    </row>
    <row r="1119" spans="2:24" x14ac:dyDescent="0.2">
      <c r="B1119" s="41">
        <v>1103</v>
      </c>
      <c r="C1119" s="42"/>
      <c r="D1119" s="42"/>
      <c r="E1119" s="42"/>
      <c r="F1119" s="42"/>
      <c r="G1119" s="42"/>
      <c r="H1119" s="42"/>
      <c r="I1119" s="29"/>
      <c r="J1119" s="6" t="str">
        <f t="shared" si="3118"/>
        <v/>
      </c>
      <c r="K1119" s="43"/>
      <c r="L1119" s="43"/>
      <c r="M1119" s="43"/>
      <c r="N1119" s="43"/>
      <c r="O1119" s="43"/>
      <c r="P1119" s="44" t="str">
        <f t="shared" si="3119"/>
        <v/>
      </c>
      <c r="Q1119" s="26"/>
      <c r="R1119" s="26"/>
      <c r="S1119" s="26"/>
      <c r="T1119" s="26"/>
      <c r="U1119" s="26"/>
      <c r="V1119" s="43"/>
      <c r="W1119" s="26"/>
      <c r="X1119" s="29"/>
    </row>
    <row r="1120" spans="2:24" x14ac:dyDescent="0.2">
      <c r="B1120" s="41">
        <v>1104</v>
      </c>
      <c r="C1120" s="42"/>
      <c r="D1120" s="42"/>
      <c r="E1120" s="42"/>
      <c r="F1120" s="42"/>
      <c r="G1120" s="42"/>
      <c r="H1120" s="42"/>
      <c r="I1120" s="29"/>
      <c r="J1120" s="6" t="str">
        <f t="shared" si="3118"/>
        <v/>
      </c>
      <c r="K1120" s="43"/>
      <c r="L1120" s="43"/>
      <c r="M1120" s="43"/>
      <c r="N1120" s="43"/>
      <c r="O1120" s="43"/>
      <c r="P1120" s="44" t="str">
        <f t="shared" si="3119"/>
        <v/>
      </c>
      <c r="Q1120" s="26"/>
      <c r="R1120" s="26"/>
      <c r="S1120" s="26"/>
      <c r="T1120" s="26"/>
      <c r="U1120" s="26"/>
      <c r="V1120" s="43"/>
      <c r="W1120" s="26"/>
      <c r="X1120" s="29"/>
    </row>
    <row r="1121" spans="2:24" x14ac:dyDescent="0.2">
      <c r="B1121" s="41">
        <v>1105</v>
      </c>
      <c r="C1121" s="42"/>
      <c r="D1121" s="42"/>
      <c r="E1121" s="42"/>
      <c r="F1121" s="42"/>
      <c r="G1121" s="42"/>
      <c r="H1121" s="42"/>
      <c r="I1121" s="29"/>
      <c r="J1121" s="6" t="str">
        <f t="shared" si="3118"/>
        <v/>
      </c>
      <c r="K1121" s="43"/>
      <c r="L1121" s="43"/>
      <c r="M1121" s="43"/>
      <c r="N1121" s="43"/>
      <c r="O1121" s="43"/>
      <c r="P1121" s="44" t="str">
        <f t="shared" si="3119"/>
        <v/>
      </c>
      <c r="Q1121" s="26"/>
      <c r="R1121" s="26"/>
      <c r="S1121" s="26"/>
      <c r="T1121" s="26"/>
      <c r="U1121" s="26"/>
      <c r="V1121" s="43"/>
      <c r="W1121" s="26"/>
      <c r="X1121" s="29"/>
    </row>
    <row r="1122" spans="2:24" x14ac:dyDescent="0.2">
      <c r="B1122" s="41">
        <v>1106</v>
      </c>
      <c r="C1122" s="42"/>
      <c r="D1122" s="42"/>
      <c r="E1122" s="42"/>
      <c r="F1122" s="42"/>
      <c r="G1122" s="42"/>
      <c r="H1122" s="42"/>
      <c r="I1122" s="29"/>
      <c r="J1122" s="6" t="str">
        <f t="shared" si="3118"/>
        <v/>
      </c>
      <c r="K1122" s="43"/>
      <c r="L1122" s="43"/>
      <c r="M1122" s="43"/>
      <c r="N1122" s="43"/>
      <c r="O1122" s="43"/>
      <c r="P1122" s="44" t="str">
        <f t="shared" si="3119"/>
        <v/>
      </c>
      <c r="Q1122" s="26"/>
      <c r="R1122" s="26"/>
      <c r="S1122" s="26"/>
      <c r="T1122" s="26"/>
      <c r="U1122" s="26"/>
      <c r="V1122" s="43"/>
      <c r="W1122" s="26"/>
      <c r="X1122" s="29"/>
    </row>
    <row r="1123" spans="2:24" x14ac:dyDescent="0.2">
      <c r="B1123" s="41">
        <v>1107</v>
      </c>
      <c r="C1123" s="42"/>
      <c r="D1123" s="42"/>
      <c r="E1123" s="42"/>
      <c r="F1123" s="42"/>
      <c r="G1123" s="42"/>
      <c r="H1123" s="42"/>
      <c r="I1123" s="29"/>
      <c r="J1123" s="6" t="str">
        <f t="shared" si="3118"/>
        <v/>
      </c>
      <c r="K1123" s="43"/>
      <c r="L1123" s="43"/>
      <c r="M1123" s="43"/>
      <c r="N1123" s="43"/>
      <c r="O1123" s="43"/>
      <c r="P1123" s="44" t="str">
        <f t="shared" si="3119"/>
        <v/>
      </c>
      <c r="Q1123" s="26"/>
      <c r="R1123" s="26"/>
      <c r="S1123" s="26"/>
      <c r="T1123" s="26"/>
      <c r="U1123" s="26"/>
      <c r="V1123" s="43"/>
      <c r="W1123" s="26"/>
      <c r="X1123" s="29"/>
    </row>
    <row r="1124" spans="2:24" x14ac:dyDescent="0.2">
      <c r="B1124" s="41">
        <v>1108</v>
      </c>
      <c r="C1124" s="42"/>
      <c r="D1124" s="42"/>
      <c r="E1124" s="42"/>
      <c r="F1124" s="42"/>
      <c r="G1124" s="42"/>
      <c r="H1124" s="42"/>
      <c r="I1124" s="29"/>
      <c r="J1124" s="6" t="str">
        <f t="shared" si="3118"/>
        <v/>
      </c>
      <c r="K1124" s="43"/>
      <c r="L1124" s="43"/>
      <c r="M1124" s="43"/>
      <c r="N1124" s="43"/>
      <c r="O1124" s="43"/>
      <c r="P1124" s="44" t="str">
        <f t="shared" si="3119"/>
        <v/>
      </c>
      <c r="Q1124" s="26"/>
      <c r="R1124" s="26"/>
      <c r="S1124" s="26"/>
      <c r="T1124" s="26"/>
      <c r="U1124" s="26"/>
      <c r="V1124" s="43"/>
      <c r="W1124" s="26"/>
      <c r="X1124" s="29"/>
    </row>
    <row r="1125" spans="2:24" x14ac:dyDescent="0.2">
      <c r="B1125" s="41">
        <v>1109</v>
      </c>
      <c r="C1125" s="42"/>
      <c r="D1125" s="42"/>
      <c r="E1125" s="42"/>
      <c r="F1125" s="42"/>
      <c r="G1125" s="42"/>
      <c r="H1125" s="42"/>
      <c r="I1125" s="29"/>
      <c r="J1125" s="6" t="str">
        <f t="shared" si="3118"/>
        <v/>
      </c>
      <c r="K1125" s="43"/>
      <c r="L1125" s="43"/>
      <c r="M1125" s="43"/>
      <c r="N1125" s="43"/>
      <c r="O1125" s="43"/>
      <c r="P1125" s="44" t="str">
        <f t="shared" si="3119"/>
        <v/>
      </c>
      <c r="Q1125" s="26"/>
      <c r="R1125" s="26"/>
      <c r="S1125" s="26"/>
      <c r="T1125" s="26"/>
      <c r="U1125" s="26"/>
      <c r="V1125" s="43"/>
      <c r="W1125" s="26"/>
      <c r="X1125" s="29"/>
    </row>
    <row r="1126" spans="2:24" x14ac:dyDescent="0.2">
      <c r="B1126" s="41">
        <v>1110</v>
      </c>
      <c r="C1126" s="42"/>
      <c r="D1126" s="42"/>
      <c r="E1126" s="42"/>
      <c r="F1126" s="42"/>
      <c r="G1126" s="42"/>
      <c r="H1126" s="42"/>
      <c r="I1126" s="29"/>
      <c r="J1126" s="6" t="str">
        <f t="shared" si="3118"/>
        <v/>
      </c>
      <c r="K1126" s="43"/>
      <c r="L1126" s="43"/>
      <c r="M1126" s="43"/>
      <c r="N1126" s="43"/>
      <c r="O1126" s="43"/>
      <c r="P1126" s="44" t="str">
        <f t="shared" si="3119"/>
        <v/>
      </c>
      <c r="Q1126" s="26"/>
      <c r="R1126" s="26"/>
      <c r="S1126" s="26"/>
      <c r="T1126" s="26"/>
      <c r="U1126" s="26"/>
      <c r="V1126" s="43"/>
      <c r="W1126" s="26"/>
      <c r="X1126" s="29"/>
    </row>
    <row r="1127" spans="2:24" x14ac:dyDescent="0.2">
      <c r="B1127" s="41">
        <v>1111</v>
      </c>
      <c r="C1127" s="42"/>
      <c r="D1127" s="42"/>
      <c r="E1127" s="42"/>
      <c r="F1127" s="42"/>
      <c r="G1127" s="42"/>
      <c r="H1127" s="42"/>
      <c r="I1127" s="29"/>
      <c r="J1127" s="6" t="str">
        <f t="shared" si="3118"/>
        <v/>
      </c>
      <c r="K1127" s="43"/>
      <c r="L1127" s="43"/>
      <c r="M1127" s="43"/>
      <c r="N1127" s="43"/>
      <c r="O1127" s="43"/>
      <c r="P1127" s="44" t="str">
        <f t="shared" si="3119"/>
        <v/>
      </c>
      <c r="Q1127" s="26"/>
      <c r="R1127" s="26"/>
      <c r="S1127" s="26"/>
      <c r="T1127" s="26"/>
      <c r="U1127" s="26"/>
      <c r="V1127" s="43"/>
      <c r="W1127" s="26"/>
      <c r="X1127" s="29"/>
    </row>
    <row r="1128" spans="2:24" x14ac:dyDescent="0.2">
      <c r="B1128" s="41">
        <v>1112</v>
      </c>
      <c r="C1128" s="42"/>
      <c r="D1128" s="42"/>
      <c r="E1128" s="42"/>
      <c r="F1128" s="42"/>
      <c r="G1128" s="42"/>
      <c r="H1128" s="42"/>
      <c r="I1128" s="29"/>
      <c r="J1128" s="6" t="str">
        <f t="shared" si="3118"/>
        <v/>
      </c>
      <c r="K1128" s="43"/>
      <c r="L1128" s="43"/>
      <c r="M1128" s="43"/>
      <c r="N1128" s="43"/>
      <c r="O1128" s="43"/>
      <c r="P1128" s="44" t="str">
        <f t="shared" si="3119"/>
        <v/>
      </c>
      <c r="Q1128" s="26"/>
      <c r="R1128" s="26"/>
      <c r="S1128" s="26"/>
      <c r="T1128" s="26"/>
      <c r="U1128" s="26"/>
      <c r="V1128" s="43"/>
      <c r="W1128" s="26"/>
      <c r="X1128" s="29"/>
    </row>
    <row r="1129" spans="2:24" x14ac:dyDescent="0.2">
      <c r="B1129" s="41">
        <v>1113</v>
      </c>
      <c r="C1129" s="42"/>
      <c r="D1129" s="42"/>
      <c r="E1129" s="42"/>
      <c r="F1129" s="42"/>
      <c r="G1129" s="42"/>
      <c r="H1129" s="42"/>
      <c r="I1129" s="29"/>
      <c r="J1129" s="6" t="str">
        <f t="shared" si="3118"/>
        <v/>
      </c>
      <c r="K1129" s="43"/>
      <c r="L1129" s="43"/>
      <c r="M1129" s="43"/>
      <c r="N1129" s="43"/>
      <c r="O1129" s="43"/>
      <c r="P1129" s="44" t="str">
        <f t="shared" si="3119"/>
        <v/>
      </c>
      <c r="Q1129" s="26"/>
      <c r="R1129" s="26"/>
      <c r="S1129" s="26"/>
      <c r="T1129" s="26"/>
      <c r="U1129" s="26"/>
      <c r="V1129" s="43"/>
      <c r="W1129" s="26"/>
      <c r="X1129" s="29"/>
    </row>
    <row r="1130" spans="2:24" x14ac:dyDescent="0.2">
      <c r="B1130" s="41">
        <v>1114</v>
      </c>
      <c r="C1130" s="42"/>
      <c r="D1130" s="42"/>
      <c r="E1130" s="42"/>
      <c r="F1130" s="42"/>
      <c r="G1130" s="42"/>
      <c r="H1130" s="42"/>
      <c r="I1130" s="29"/>
      <c r="J1130" s="6" t="str">
        <f t="shared" si="3118"/>
        <v/>
      </c>
      <c r="K1130" s="43"/>
      <c r="L1130" s="43"/>
      <c r="M1130" s="43"/>
      <c r="N1130" s="43"/>
      <c r="O1130" s="43"/>
      <c r="P1130" s="44" t="str">
        <f t="shared" si="3119"/>
        <v/>
      </c>
      <c r="Q1130" s="26"/>
      <c r="R1130" s="26"/>
      <c r="S1130" s="26"/>
      <c r="T1130" s="26"/>
      <c r="U1130" s="26"/>
      <c r="V1130" s="43"/>
      <c r="W1130" s="26"/>
      <c r="X1130" s="29"/>
    </row>
    <row r="1131" spans="2:24" x14ac:dyDescent="0.2">
      <c r="B1131" s="41">
        <v>1115</v>
      </c>
      <c r="C1131" s="42"/>
      <c r="D1131" s="42"/>
      <c r="E1131" s="42"/>
      <c r="F1131" s="42"/>
      <c r="G1131" s="42"/>
      <c r="H1131" s="42"/>
      <c r="I1131" s="29"/>
      <c r="J1131" s="6" t="str">
        <f t="shared" si="3118"/>
        <v/>
      </c>
      <c r="K1131" s="43"/>
      <c r="L1131" s="43"/>
      <c r="M1131" s="43"/>
      <c r="N1131" s="43"/>
      <c r="O1131" s="43"/>
      <c r="P1131" s="44" t="str">
        <f t="shared" si="3119"/>
        <v/>
      </c>
      <c r="Q1131" s="26"/>
      <c r="R1131" s="26"/>
      <c r="S1131" s="26"/>
      <c r="T1131" s="26"/>
      <c r="U1131" s="26"/>
      <c r="V1131" s="43"/>
      <c r="W1131" s="26"/>
      <c r="X1131" s="29"/>
    </row>
    <row r="1132" spans="2:24" x14ac:dyDescent="0.2">
      <c r="B1132" s="41">
        <v>1116</v>
      </c>
      <c r="C1132" s="42"/>
      <c r="D1132" s="42"/>
      <c r="E1132" s="42"/>
      <c r="F1132" s="42"/>
      <c r="G1132" s="42"/>
      <c r="H1132" s="42"/>
      <c r="I1132" s="29"/>
      <c r="J1132" s="6" t="str">
        <f t="shared" si="3118"/>
        <v/>
      </c>
      <c r="K1132" s="43"/>
      <c r="L1132" s="43"/>
      <c r="M1132" s="43"/>
      <c r="N1132" s="43"/>
      <c r="O1132" s="43"/>
      <c r="P1132" s="44" t="str">
        <f t="shared" si="3119"/>
        <v/>
      </c>
      <c r="Q1132" s="26"/>
      <c r="R1132" s="26"/>
      <c r="S1132" s="26"/>
      <c r="T1132" s="26"/>
      <c r="U1132" s="26"/>
      <c r="V1132" s="43"/>
      <c r="W1132" s="26"/>
      <c r="X1132" s="29"/>
    </row>
    <row r="1133" spans="2:24" x14ac:dyDescent="0.2">
      <c r="B1133" s="41">
        <v>1117</v>
      </c>
      <c r="C1133" s="42"/>
      <c r="D1133" s="42"/>
      <c r="E1133" s="42"/>
      <c r="F1133" s="42"/>
      <c r="G1133" s="42"/>
      <c r="H1133" s="42"/>
      <c r="I1133" s="29"/>
      <c r="J1133" s="6" t="str">
        <f t="shared" si="3118"/>
        <v/>
      </c>
      <c r="K1133" s="43"/>
      <c r="L1133" s="43"/>
      <c r="M1133" s="43"/>
      <c r="N1133" s="43"/>
      <c r="O1133" s="43"/>
      <c r="P1133" s="44" t="str">
        <f t="shared" si="3119"/>
        <v/>
      </c>
      <c r="Q1133" s="26"/>
      <c r="R1133" s="26"/>
      <c r="S1133" s="26"/>
      <c r="T1133" s="26"/>
      <c r="U1133" s="26"/>
      <c r="V1133" s="43"/>
      <c r="W1133" s="26"/>
      <c r="X1133" s="29"/>
    </row>
    <row r="1134" spans="2:24" x14ac:dyDescent="0.2">
      <c r="B1134" s="41">
        <v>1118</v>
      </c>
      <c r="C1134" s="42"/>
      <c r="D1134" s="42"/>
      <c r="E1134" s="42"/>
      <c r="F1134" s="42"/>
      <c r="G1134" s="42"/>
      <c r="H1134" s="42"/>
      <c r="I1134" s="29"/>
      <c r="J1134" s="6" t="str">
        <f t="shared" si="3118"/>
        <v/>
      </c>
      <c r="K1134" s="43"/>
      <c r="L1134" s="43"/>
      <c r="M1134" s="43"/>
      <c r="N1134" s="43"/>
      <c r="O1134" s="43"/>
      <c r="P1134" s="44" t="str">
        <f t="shared" si="3119"/>
        <v/>
      </c>
      <c r="Q1134" s="26"/>
      <c r="R1134" s="26"/>
      <c r="S1134" s="26"/>
      <c r="T1134" s="26"/>
      <c r="U1134" s="26"/>
      <c r="V1134" s="43"/>
      <c r="W1134" s="26"/>
      <c r="X1134" s="29"/>
    </row>
    <row r="1135" spans="2:24" x14ac:dyDescent="0.2">
      <c r="B1135" s="41">
        <v>1119</v>
      </c>
      <c r="C1135" s="42"/>
      <c r="D1135" s="42"/>
      <c r="E1135" s="42"/>
      <c r="F1135" s="42"/>
      <c r="G1135" s="42"/>
      <c r="H1135" s="42"/>
      <c r="I1135" s="29"/>
      <c r="J1135" s="6" t="str">
        <f t="shared" si="3118"/>
        <v/>
      </c>
      <c r="K1135" s="43"/>
      <c r="L1135" s="43"/>
      <c r="M1135" s="43"/>
      <c r="N1135" s="43"/>
      <c r="O1135" s="43"/>
      <c r="P1135" s="44" t="str">
        <f t="shared" si="3119"/>
        <v/>
      </c>
      <c r="Q1135" s="26"/>
      <c r="R1135" s="26"/>
      <c r="S1135" s="26"/>
      <c r="T1135" s="26"/>
      <c r="U1135" s="26"/>
      <c r="V1135" s="43"/>
      <c r="W1135" s="26"/>
      <c r="X1135" s="29"/>
    </row>
    <row r="1136" spans="2:24" x14ac:dyDescent="0.2">
      <c r="B1136" s="41">
        <v>1120</v>
      </c>
      <c r="C1136" s="42"/>
      <c r="D1136" s="42"/>
      <c r="E1136" s="42"/>
      <c r="F1136" s="42"/>
      <c r="G1136" s="42"/>
      <c r="H1136" s="42"/>
      <c r="I1136" s="29"/>
      <c r="J1136" s="6" t="str">
        <f t="shared" si="3118"/>
        <v/>
      </c>
      <c r="K1136" s="43"/>
      <c r="L1136" s="43"/>
      <c r="M1136" s="43"/>
      <c r="N1136" s="43"/>
      <c r="O1136" s="43"/>
      <c r="P1136" s="44" t="str">
        <f t="shared" si="3119"/>
        <v/>
      </c>
      <c r="Q1136" s="26"/>
      <c r="R1136" s="26"/>
      <c r="S1136" s="26"/>
      <c r="T1136" s="26"/>
      <c r="U1136" s="26"/>
      <c r="V1136" s="43"/>
      <c r="W1136" s="26"/>
      <c r="X1136" s="29"/>
    </row>
    <row r="1137" spans="2:24" x14ac:dyDescent="0.2">
      <c r="B1137" s="41">
        <v>1121</v>
      </c>
      <c r="C1137" s="42"/>
      <c r="D1137" s="42"/>
      <c r="E1137" s="42"/>
      <c r="F1137" s="42"/>
      <c r="G1137" s="42"/>
      <c r="H1137" s="42"/>
      <c r="I1137" s="29"/>
      <c r="J1137" s="6" t="str">
        <f t="shared" si="3118"/>
        <v/>
      </c>
      <c r="K1137" s="43"/>
      <c r="L1137" s="43"/>
      <c r="M1137" s="43"/>
      <c r="N1137" s="43"/>
      <c r="O1137" s="43"/>
      <c r="P1137" s="44" t="str">
        <f t="shared" si="3119"/>
        <v/>
      </c>
      <c r="Q1137" s="26"/>
      <c r="R1137" s="26"/>
      <c r="S1137" s="26"/>
      <c r="T1137" s="26"/>
      <c r="U1137" s="26"/>
      <c r="V1137" s="43"/>
      <c r="W1137" s="26"/>
      <c r="X1137" s="29"/>
    </row>
    <row r="1138" spans="2:24" x14ac:dyDescent="0.2">
      <c r="B1138" s="41">
        <v>1122</v>
      </c>
      <c r="C1138" s="42"/>
      <c r="D1138" s="42"/>
      <c r="E1138" s="42"/>
      <c r="F1138" s="42"/>
      <c r="G1138" s="42"/>
      <c r="H1138" s="42"/>
      <c r="I1138" s="29"/>
      <c r="J1138" s="6" t="str">
        <f t="shared" si="3118"/>
        <v/>
      </c>
      <c r="K1138" s="43"/>
      <c r="L1138" s="43"/>
      <c r="M1138" s="43"/>
      <c r="N1138" s="43"/>
      <c r="O1138" s="43"/>
      <c r="P1138" s="44" t="str">
        <f t="shared" si="3119"/>
        <v/>
      </c>
      <c r="Q1138" s="26"/>
      <c r="R1138" s="26"/>
      <c r="S1138" s="26"/>
      <c r="T1138" s="26"/>
      <c r="U1138" s="26"/>
      <c r="V1138" s="43"/>
      <c r="W1138" s="26"/>
      <c r="X1138" s="29"/>
    </row>
    <row r="1139" spans="2:24" x14ac:dyDescent="0.2">
      <c r="B1139" s="41">
        <v>1123</v>
      </c>
      <c r="C1139" s="42"/>
      <c r="D1139" s="42"/>
      <c r="E1139" s="42"/>
      <c r="F1139" s="42"/>
      <c r="G1139" s="42"/>
      <c r="H1139" s="42"/>
      <c r="I1139" s="29"/>
      <c r="J1139" s="6" t="str">
        <f t="shared" si="3118"/>
        <v/>
      </c>
      <c r="K1139" s="43"/>
      <c r="L1139" s="43"/>
      <c r="M1139" s="43"/>
      <c r="N1139" s="43"/>
      <c r="O1139" s="43"/>
      <c r="P1139" s="44" t="str">
        <f t="shared" si="3119"/>
        <v/>
      </c>
      <c r="Q1139" s="26"/>
      <c r="R1139" s="26"/>
      <c r="S1139" s="26"/>
      <c r="T1139" s="26"/>
      <c r="U1139" s="26"/>
      <c r="V1139" s="43"/>
      <c r="W1139" s="26"/>
      <c r="X1139" s="29"/>
    </row>
    <row r="1140" spans="2:24" x14ac:dyDescent="0.2">
      <c r="B1140" s="41">
        <v>1124</v>
      </c>
      <c r="C1140" s="42"/>
      <c r="D1140" s="42"/>
      <c r="E1140" s="42"/>
      <c r="F1140" s="42"/>
      <c r="G1140" s="42"/>
      <c r="H1140" s="42"/>
      <c r="I1140" s="29"/>
      <c r="J1140" s="6" t="str">
        <f t="shared" si="3118"/>
        <v/>
      </c>
      <c r="K1140" s="43"/>
      <c r="L1140" s="43"/>
      <c r="M1140" s="43"/>
      <c r="N1140" s="43"/>
      <c r="O1140" s="43"/>
      <c r="P1140" s="44" t="str">
        <f t="shared" si="3119"/>
        <v/>
      </c>
      <c r="Q1140" s="26"/>
      <c r="R1140" s="26"/>
      <c r="S1140" s="26"/>
      <c r="T1140" s="26"/>
      <c r="U1140" s="26"/>
      <c r="V1140" s="43"/>
      <c r="W1140" s="26"/>
      <c r="X1140" s="29"/>
    </row>
    <row r="1141" spans="2:24" x14ac:dyDescent="0.2">
      <c r="B1141" s="41">
        <v>1125</v>
      </c>
      <c r="C1141" s="42"/>
      <c r="D1141" s="42"/>
      <c r="E1141" s="42"/>
      <c r="F1141" s="42"/>
      <c r="G1141" s="42"/>
      <c r="H1141" s="42"/>
      <c r="I1141" s="29"/>
      <c r="J1141" s="6" t="str">
        <f t="shared" si="3118"/>
        <v/>
      </c>
      <c r="K1141" s="43"/>
      <c r="L1141" s="43"/>
      <c r="M1141" s="43"/>
      <c r="N1141" s="43"/>
      <c r="O1141" s="43"/>
      <c r="P1141" s="44" t="str">
        <f t="shared" si="3119"/>
        <v/>
      </c>
      <c r="Q1141" s="26"/>
      <c r="R1141" s="26"/>
      <c r="S1141" s="26"/>
      <c r="T1141" s="26"/>
      <c r="U1141" s="26"/>
      <c r="V1141" s="43"/>
      <c r="W1141" s="26"/>
      <c r="X1141" s="29"/>
    </row>
    <row r="1142" spans="2:24" x14ac:dyDescent="0.2">
      <c r="B1142" s="41">
        <v>1126</v>
      </c>
      <c r="C1142" s="42"/>
      <c r="D1142" s="42"/>
      <c r="E1142" s="42"/>
      <c r="F1142" s="42"/>
      <c r="G1142" s="42"/>
      <c r="H1142" s="42"/>
      <c r="I1142" s="29"/>
      <c r="J1142" s="6" t="str">
        <f t="shared" si="3118"/>
        <v/>
      </c>
      <c r="K1142" s="43"/>
      <c r="L1142" s="43"/>
      <c r="M1142" s="43"/>
      <c r="N1142" s="43"/>
      <c r="O1142" s="43"/>
      <c r="P1142" s="44" t="str">
        <f t="shared" si="3119"/>
        <v/>
      </c>
      <c r="Q1142" s="26"/>
      <c r="R1142" s="26"/>
      <c r="S1142" s="26"/>
      <c r="T1142" s="26"/>
      <c r="U1142" s="26"/>
      <c r="V1142" s="43"/>
      <c r="W1142" s="26"/>
      <c r="X1142" s="29"/>
    </row>
    <row r="1143" spans="2:24" x14ac:dyDescent="0.2">
      <c r="B1143" s="41">
        <v>1127</v>
      </c>
      <c r="C1143" s="42"/>
      <c r="D1143" s="42"/>
      <c r="E1143" s="42"/>
      <c r="F1143" s="42"/>
      <c r="G1143" s="42"/>
      <c r="H1143" s="42"/>
      <c r="I1143" s="29"/>
      <c r="J1143" s="6" t="str">
        <f t="shared" si="3118"/>
        <v/>
      </c>
      <c r="K1143" s="43"/>
      <c r="L1143" s="43"/>
      <c r="M1143" s="43"/>
      <c r="N1143" s="43"/>
      <c r="O1143" s="43"/>
      <c r="P1143" s="44" t="str">
        <f t="shared" si="3119"/>
        <v/>
      </c>
      <c r="Q1143" s="26"/>
      <c r="R1143" s="26"/>
      <c r="S1143" s="26"/>
      <c r="T1143" s="26"/>
      <c r="U1143" s="26"/>
      <c r="V1143" s="43"/>
      <c r="W1143" s="26"/>
      <c r="X1143" s="29"/>
    </row>
    <row r="1144" spans="2:24" x14ac:dyDescent="0.2">
      <c r="B1144" s="41">
        <v>1128</v>
      </c>
      <c r="C1144" s="42"/>
      <c r="D1144" s="42"/>
      <c r="E1144" s="42"/>
      <c r="F1144" s="42"/>
      <c r="G1144" s="42"/>
      <c r="H1144" s="42"/>
      <c r="I1144" s="29"/>
      <c r="J1144" s="6" t="str">
        <f t="shared" si="3118"/>
        <v/>
      </c>
      <c r="K1144" s="43"/>
      <c r="L1144" s="43"/>
      <c r="M1144" s="43"/>
      <c r="N1144" s="43"/>
      <c r="O1144" s="43"/>
      <c r="P1144" s="44" t="str">
        <f t="shared" si="3119"/>
        <v/>
      </c>
      <c r="Q1144" s="26"/>
      <c r="R1144" s="26"/>
      <c r="S1144" s="26"/>
      <c r="T1144" s="26"/>
      <c r="U1144" s="26"/>
      <c r="V1144" s="43"/>
      <c r="W1144" s="26"/>
      <c r="X1144" s="29"/>
    </row>
    <row r="1145" spans="2:24" x14ac:dyDescent="0.2">
      <c r="B1145" s="41">
        <v>1129</v>
      </c>
      <c r="C1145" s="42"/>
      <c r="D1145" s="42"/>
      <c r="E1145" s="42"/>
      <c r="F1145" s="42"/>
      <c r="G1145" s="42"/>
      <c r="H1145" s="42"/>
      <c r="I1145" s="29"/>
      <c r="J1145" s="6" t="str">
        <f t="shared" si="3118"/>
        <v/>
      </c>
      <c r="K1145" s="43"/>
      <c r="L1145" s="43"/>
      <c r="M1145" s="43"/>
      <c r="N1145" s="43"/>
      <c r="O1145" s="43"/>
      <c r="P1145" s="44" t="str">
        <f t="shared" si="3119"/>
        <v/>
      </c>
      <c r="Q1145" s="26"/>
      <c r="R1145" s="26"/>
      <c r="S1145" s="26"/>
      <c r="T1145" s="26"/>
      <c r="U1145" s="26"/>
      <c r="V1145" s="43"/>
      <c r="W1145" s="26"/>
      <c r="X1145" s="29"/>
    </row>
    <row r="1146" spans="2:24" x14ac:dyDescent="0.2">
      <c r="B1146" s="41">
        <v>1130</v>
      </c>
      <c r="C1146" s="42"/>
      <c r="D1146" s="42"/>
      <c r="E1146" s="42"/>
      <c r="F1146" s="42"/>
      <c r="G1146" s="42"/>
      <c r="H1146" s="42"/>
      <c r="I1146" s="29"/>
      <c r="J1146" s="6" t="str">
        <f t="shared" si="3118"/>
        <v/>
      </c>
      <c r="K1146" s="43"/>
      <c r="L1146" s="43"/>
      <c r="M1146" s="43"/>
      <c r="N1146" s="43"/>
      <c r="O1146" s="43"/>
      <c r="P1146" s="44" t="str">
        <f t="shared" si="3119"/>
        <v/>
      </c>
      <c r="Q1146" s="26"/>
      <c r="R1146" s="26"/>
      <c r="S1146" s="26"/>
      <c r="T1146" s="26"/>
      <c r="U1146" s="26"/>
      <c r="V1146" s="43"/>
      <c r="W1146" s="26"/>
      <c r="X1146" s="29"/>
    </row>
    <row r="1147" spans="2:24" x14ac:dyDescent="0.2">
      <c r="B1147" s="41">
        <v>1131</v>
      </c>
      <c r="C1147" s="42"/>
      <c r="D1147" s="42"/>
      <c r="E1147" s="42"/>
      <c r="F1147" s="42"/>
      <c r="G1147" s="42"/>
      <c r="H1147" s="42"/>
      <c r="I1147" s="29"/>
      <c r="J1147" s="6" t="str">
        <f t="shared" si="3118"/>
        <v/>
      </c>
      <c r="K1147" s="43"/>
      <c r="L1147" s="43"/>
      <c r="M1147" s="43"/>
      <c r="N1147" s="43"/>
      <c r="O1147" s="43"/>
      <c r="P1147" s="44" t="str">
        <f t="shared" si="3119"/>
        <v/>
      </c>
      <c r="Q1147" s="26"/>
      <c r="R1147" s="26"/>
      <c r="S1147" s="26"/>
      <c r="T1147" s="26"/>
      <c r="U1147" s="26"/>
      <c r="V1147" s="43"/>
      <c r="W1147" s="26"/>
      <c r="X1147" s="29"/>
    </row>
    <row r="1148" spans="2:24" x14ac:dyDescent="0.2">
      <c r="B1148" s="41">
        <v>1132</v>
      </c>
      <c r="C1148" s="42"/>
      <c r="D1148" s="42"/>
      <c r="E1148" s="42"/>
      <c r="F1148" s="42"/>
      <c r="G1148" s="42"/>
      <c r="H1148" s="42"/>
      <c r="I1148" s="29"/>
      <c r="J1148" s="6" t="str">
        <f t="shared" si="3118"/>
        <v/>
      </c>
      <c r="K1148" s="43"/>
      <c r="L1148" s="43"/>
      <c r="M1148" s="43"/>
      <c r="N1148" s="43"/>
      <c r="O1148" s="43"/>
      <c r="P1148" s="44" t="str">
        <f t="shared" si="3119"/>
        <v/>
      </c>
      <c r="Q1148" s="26"/>
      <c r="R1148" s="26"/>
      <c r="S1148" s="26"/>
      <c r="T1148" s="26"/>
      <c r="U1148" s="26"/>
      <c r="V1148" s="43"/>
      <c r="W1148" s="26"/>
      <c r="X1148" s="29"/>
    </row>
    <row r="1149" spans="2:24" x14ac:dyDescent="0.2">
      <c r="B1149" s="41">
        <v>1133</v>
      </c>
      <c r="C1149" s="42"/>
      <c r="D1149" s="42"/>
      <c r="E1149" s="42"/>
      <c r="F1149" s="42"/>
      <c r="G1149" s="42"/>
      <c r="H1149" s="42"/>
      <c r="I1149" s="29"/>
      <c r="J1149" s="6" t="str">
        <f t="shared" si="3118"/>
        <v/>
      </c>
      <c r="K1149" s="43"/>
      <c r="L1149" s="43"/>
      <c r="M1149" s="43"/>
      <c r="N1149" s="43"/>
      <c r="O1149" s="43"/>
      <c r="P1149" s="44" t="str">
        <f t="shared" si="3119"/>
        <v/>
      </c>
      <c r="Q1149" s="26"/>
      <c r="R1149" s="26"/>
      <c r="S1149" s="26"/>
      <c r="T1149" s="26"/>
      <c r="U1149" s="26"/>
      <c r="V1149" s="43"/>
      <c r="W1149" s="26"/>
      <c r="X1149" s="29"/>
    </row>
    <row r="1150" spans="2:24" x14ac:dyDescent="0.2">
      <c r="B1150" s="41">
        <v>1134</v>
      </c>
      <c r="C1150" s="42"/>
      <c r="D1150" s="42"/>
      <c r="E1150" s="42"/>
      <c r="F1150" s="42"/>
      <c r="G1150" s="42"/>
      <c r="H1150" s="42"/>
      <c r="I1150" s="29"/>
      <c r="J1150" s="6" t="str">
        <f t="shared" si="3118"/>
        <v/>
      </c>
      <c r="K1150" s="43"/>
      <c r="L1150" s="43"/>
      <c r="M1150" s="43"/>
      <c r="N1150" s="43"/>
      <c r="O1150" s="43"/>
      <c r="P1150" s="44" t="str">
        <f t="shared" si="3119"/>
        <v/>
      </c>
      <c r="Q1150" s="26"/>
      <c r="R1150" s="26"/>
      <c r="S1150" s="26"/>
      <c r="T1150" s="26"/>
      <c r="U1150" s="26"/>
      <c r="V1150" s="43"/>
      <c r="W1150" s="26"/>
      <c r="X1150" s="29"/>
    </row>
    <row r="1151" spans="2:24" x14ac:dyDescent="0.2">
      <c r="B1151" s="41">
        <v>1135</v>
      </c>
      <c r="C1151" s="42"/>
      <c r="D1151" s="42"/>
      <c r="E1151" s="42"/>
      <c r="F1151" s="42"/>
      <c r="G1151" s="42"/>
      <c r="H1151" s="42"/>
      <c r="I1151" s="29"/>
      <c r="J1151" s="6" t="str">
        <f t="shared" si="3118"/>
        <v/>
      </c>
      <c r="K1151" s="43"/>
      <c r="L1151" s="43"/>
      <c r="M1151" s="43"/>
      <c r="N1151" s="43"/>
      <c r="O1151" s="43"/>
      <c r="P1151" s="44" t="str">
        <f t="shared" si="3119"/>
        <v/>
      </c>
      <c r="Q1151" s="26"/>
      <c r="R1151" s="26"/>
      <c r="S1151" s="26"/>
      <c r="T1151" s="26"/>
      <c r="U1151" s="26"/>
      <c r="V1151" s="43"/>
      <c r="W1151" s="26"/>
      <c r="X1151" s="29"/>
    </row>
    <row r="1152" spans="2:24" x14ac:dyDescent="0.2">
      <c r="B1152" s="41">
        <v>1136</v>
      </c>
      <c r="C1152" s="42"/>
      <c r="D1152" s="42"/>
      <c r="E1152" s="42"/>
      <c r="F1152" s="42"/>
      <c r="G1152" s="42"/>
      <c r="H1152" s="42"/>
      <c r="I1152" s="29"/>
      <c r="J1152" s="6" t="str">
        <f t="shared" si="3118"/>
        <v/>
      </c>
      <c r="K1152" s="43"/>
      <c r="L1152" s="43"/>
      <c r="M1152" s="43"/>
      <c r="N1152" s="43"/>
      <c r="O1152" s="43"/>
      <c r="P1152" s="44" t="str">
        <f t="shared" si="3119"/>
        <v/>
      </c>
      <c r="Q1152" s="26"/>
      <c r="R1152" s="26"/>
      <c r="S1152" s="26"/>
      <c r="T1152" s="26"/>
      <c r="U1152" s="26"/>
      <c r="V1152" s="43"/>
      <c r="W1152" s="26"/>
      <c r="X1152" s="29"/>
    </row>
    <row r="1153" spans="2:24" x14ac:dyDescent="0.2">
      <c r="B1153" s="41">
        <v>1137</v>
      </c>
      <c r="C1153" s="42"/>
      <c r="D1153" s="42"/>
      <c r="E1153" s="42"/>
      <c r="F1153" s="42"/>
      <c r="G1153" s="42"/>
      <c r="H1153" s="42"/>
      <c r="I1153" s="29"/>
      <c r="J1153" s="6" t="str">
        <f t="shared" si="3118"/>
        <v/>
      </c>
      <c r="K1153" s="43"/>
      <c r="L1153" s="43"/>
      <c r="M1153" s="43"/>
      <c r="N1153" s="43"/>
      <c r="O1153" s="43"/>
      <c r="P1153" s="44" t="str">
        <f t="shared" si="3119"/>
        <v/>
      </c>
      <c r="Q1153" s="26"/>
      <c r="R1153" s="26"/>
      <c r="S1153" s="26"/>
      <c r="T1153" s="26"/>
      <c r="U1153" s="26"/>
      <c r="V1153" s="43"/>
      <c r="W1153" s="26"/>
      <c r="X1153" s="29"/>
    </row>
    <row r="1154" spans="2:24" x14ac:dyDescent="0.2">
      <c r="B1154" s="41">
        <v>1138</v>
      </c>
      <c r="C1154" s="42"/>
      <c r="D1154" s="42"/>
      <c r="E1154" s="42"/>
      <c r="F1154" s="42"/>
      <c r="G1154" s="42"/>
      <c r="H1154" s="42"/>
      <c r="I1154" s="29"/>
      <c r="J1154" s="6" t="str">
        <f t="shared" si="3118"/>
        <v/>
      </c>
      <c r="K1154" s="43"/>
      <c r="L1154" s="43"/>
      <c r="M1154" s="43"/>
      <c r="N1154" s="43"/>
      <c r="O1154" s="43"/>
      <c r="P1154" s="44" t="str">
        <f t="shared" si="3119"/>
        <v/>
      </c>
      <c r="Q1154" s="26"/>
      <c r="R1154" s="26"/>
      <c r="S1154" s="26"/>
      <c r="T1154" s="26"/>
      <c r="U1154" s="26"/>
      <c r="V1154" s="43"/>
      <c r="W1154" s="26"/>
      <c r="X1154" s="29"/>
    </row>
    <row r="1155" spans="2:24" x14ac:dyDescent="0.2">
      <c r="B1155" s="41">
        <v>1139</v>
      </c>
      <c r="C1155" s="42"/>
      <c r="D1155" s="42"/>
      <c r="E1155" s="42"/>
      <c r="F1155" s="42"/>
      <c r="G1155" s="42"/>
      <c r="H1155" s="42"/>
      <c r="I1155" s="29"/>
      <c r="J1155" s="6" t="str">
        <f t="shared" si="3118"/>
        <v/>
      </c>
      <c r="K1155" s="43"/>
      <c r="L1155" s="43"/>
      <c r="M1155" s="43"/>
      <c r="N1155" s="43"/>
      <c r="O1155" s="43"/>
      <c r="P1155" s="44" t="str">
        <f t="shared" si="3119"/>
        <v/>
      </c>
      <c r="Q1155" s="26"/>
      <c r="R1155" s="26"/>
      <c r="S1155" s="26"/>
      <c r="T1155" s="26"/>
      <c r="U1155" s="26"/>
      <c r="V1155" s="43"/>
      <c r="W1155" s="26"/>
      <c r="X1155" s="29"/>
    </row>
    <row r="1156" spans="2:24" x14ac:dyDescent="0.2">
      <c r="B1156" s="41">
        <v>1140</v>
      </c>
      <c r="C1156" s="42"/>
      <c r="D1156" s="42"/>
      <c r="E1156" s="42"/>
      <c r="F1156" s="42"/>
      <c r="G1156" s="42"/>
      <c r="H1156" s="42"/>
      <c r="I1156" s="29"/>
      <c r="J1156" s="6" t="str">
        <f t="shared" si="3118"/>
        <v/>
      </c>
      <c r="K1156" s="43"/>
      <c r="L1156" s="43"/>
      <c r="M1156" s="43"/>
      <c r="N1156" s="43"/>
      <c r="O1156" s="43"/>
      <c r="P1156" s="44" t="str">
        <f t="shared" si="3119"/>
        <v/>
      </c>
      <c r="Q1156" s="26"/>
      <c r="R1156" s="26"/>
      <c r="S1156" s="26"/>
      <c r="T1156" s="26"/>
      <c r="U1156" s="26"/>
      <c r="V1156" s="43"/>
      <c r="W1156" s="26"/>
      <c r="X1156" s="29"/>
    </row>
    <row r="1157" spans="2:24" x14ac:dyDescent="0.2">
      <c r="B1157" s="41">
        <v>1141</v>
      </c>
      <c r="C1157" s="42"/>
      <c r="D1157" s="42"/>
      <c r="E1157" s="42"/>
      <c r="F1157" s="42"/>
      <c r="G1157" s="42"/>
      <c r="H1157" s="42"/>
      <c r="I1157" s="29"/>
      <c r="J1157" s="6" t="str">
        <f t="shared" si="3118"/>
        <v/>
      </c>
      <c r="K1157" s="43"/>
      <c r="L1157" s="43"/>
      <c r="M1157" s="43"/>
      <c r="N1157" s="43"/>
      <c r="O1157" s="43"/>
      <c r="P1157" s="44" t="str">
        <f t="shared" si="3119"/>
        <v/>
      </c>
      <c r="Q1157" s="26"/>
      <c r="R1157" s="26"/>
      <c r="S1157" s="26"/>
      <c r="T1157" s="26"/>
      <c r="U1157" s="26"/>
      <c r="V1157" s="43"/>
      <c r="W1157" s="26"/>
      <c r="X1157" s="29"/>
    </row>
    <row r="1158" spans="2:24" x14ac:dyDescent="0.2">
      <c r="B1158" s="41">
        <v>1142</v>
      </c>
      <c r="C1158" s="42"/>
      <c r="D1158" s="42"/>
      <c r="E1158" s="42"/>
      <c r="F1158" s="42"/>
      <c r="G1158" s="42"/>
      <c r="H1158" s="42"/>
      <c r="I1158" s="29"/>
      <c r="J1158" s="6" t="str">
        <f t="shared" si="3118"/>
        <v/>
      </c>
      <c r="K1158" s="43"/>
      <c r="L1158" s="43"/>
      <c r="M1158" s="43"/>
      <c r="N1158" s="43"/>
      <c r="O1158" s="43"/>
      <c r="P1158" s="44" t="str">
        <f t="shared" si="3119"/>
        <v/>
      </c>
      <c r="Q1158" s="26"/>
      <c r="R1158" s="26"/>
      <c r="S1158" s="26"/>
      <c r="T1158" s="26"/>
      <c r="U1158" s="26"/>
      <c r="V1158" s="43"/>
      <c r="W1158" s="26"/>
      <c r="X1158" s="29"/>
    </row>
    <row r="1159" spans="2:24" x14ac:dyDescent="0.2">
      <c r="B1159" s="41">
        <v>1143</v>
      </c>
      <c r="C1159" s="42"/>
      <c r="D1159" s="42"/>
      <c r="E1159" s="42"/>
      <c r="F1159" s="42"/>
      <c r="G1159" s="42"/>
      <c r="H1159" s="42"/>
      <c r="I1159" s="29"/>
      <c r="J1159" s="6" t="str">
        <f t="shared" si="3118"/>
        <v/>
      </c>
      <c r="K1159" s="43"/>
      <c r="L1159" s="43"/>
      <c r="M1159" s="43"/>
      <c r="N1159" s="43"/>
      <c r="O1159" s="43"/>
      <c r="P1159" s="44" t="str">
        <f t="shared" si="3119"/>
        <v/>
      </c>
      <c r="Q1159" s="26"/>
      <c r="R1159" s="26"/>
      <c r="S1159" s="26"/>
      <c r="T1159" s="26"/>
      <c r="U1159" s="26"/>
      <c r="V1159" s="43"/>
      <c r="W1159" s="26"/>
      <c r="X1159" s="29"/>
    </row>
    <row r="1160" spans="2:24" x14ac:dyDescent="0.2">
      <c r="B1160" s="41">
        <v>1144</v>
      </c>
      <c r="C1160" s="42"/>
      <c r="D1160" s="42"/>
      <c r="E1160" s="42"/>
      <c r="F1160" s="42"/>
      <c r="G1160" s="42"/>
      <c r="H1160" s="42"/>
      <c r="I1160" s="29"/>
      <c r="J1160" s="6" t="str">
        <f t="shared" si="3118"/>
        <v/>
      </c>
      <c r="K1160" s="43"/>
      <c r="L1160" s="43"/>
      <c r="M1160" s="43"/>
      <c r="N1160" s="43"/>
      <c r="O1160" s="43"/>
      <c r="P1160" s="44" t="str">
        <f t="shared" si="3119"/>
        <v/>
      </c>
      <c r="Q1160" s="26"/>
      <c r="R1160" s="26"/>
      <c r="S1160" s="26"/>
      <c r="T1160" s="26"/>
      <c r="U1160" s="26"/>
      <c r="V1160" s="43"/>
      <c r="W1160" s="26"/>
      <c r="X1160" s="29"/>
    </row>
    <row r="1161" spans="2:24" x14ac:dyDescent="0.2">
      <c r="B1161" s="41">
        <v>1145</v>
      </c>
      <c r="C1161" s="42"/>
      <c r="D1161" s="42"/>
      <c r="E1161" s="42"/>
      <c r="F1161" s="42"/>
      <c r="G1161" s="42"/>
      <c r="H1161" s="42"/>
      <c r="I1161" s="29"/>
      <c r="J1161" s="6" t="str">
        <f t="shared" si="3118"/>
        <v/>
      </c>
      <c r="K1161" s="43"/>
      <c r="L1161" s="43"/>
      <c r="M1161" s="43"/>
      <c r="N1161" s="43"/>
      <c r="O1161" s="43"/>
      <c r="P1161" s="44" t="str">
        <f t="shared" si="3119"/>
        <v/>
      </c>
      <c r="Q1161" s="26"/>
      <c r="R1161" s="26"/>
      <c r="S1161" s="26"/>
      <c r="T1161" s="26"/>
      <c r="U1161" s="26"/>
      <c r="V1161" s="43"/>
      <c r="W1161" s="26"/>
      <c r="X1161" s="29"/>
    </row>
    <row r="1162" spans="2:24" x14ac:dyDescent="0.2">
      <c r="B1162" s="41">
        <v>1146</v>
      </c>
      <c r="C1162" s="42"/>
      <c r="D1162" s="42"/>
      <c r="E1162" s="42"/>
      <c r="F1162" s="42"/>
      <c r="G1162" s="42"/>
      <c r="H1162" s="42"/>
      <c r="I1162" s="29"/>
      <c r="J1162" s="6" t="str">
        <f t="shared" si="3118"/>
        <v/>
      </c>
      <c r="K1162" s="43"/>
      <c r="L1162" s="43"/>
      <c r="M1162" s="43"/>
      <c r="N1162" s="43"/>
      <c r="O1162" s="43"/>
      <c r="P1162" s="44" t="str">
        <f t="shared" si="3119"/>
        <v/>
      </c>
      <c r="Q1162" s="26"/>
      <c r="R1162" s="26"/>
      <c r="S1162" s="26"/>
      <c r="T1162" s="26"/>
      <c r="U1162" s="26"/>
      <c r="V1162" s="43"/>
      <c r="W1162" s="26"/>
      <c r="X1162" s="29"/>
    </row>
    <row r="1163" spans="2:24" x14ac:dyDescent="0.2">
      <c r="B1163" s="41">
        <v>1147</v>
      </c>
      <c r="C1163" s="42"/>
      <c r="D1163" s="42"/>
      <c r="E1163" s="42"/>
      <c r="F1163" s="42"/>
      <c r="G1163" s="42"/>
      <c r="H1163" s="42"/>
      <c r="I1163" s="29"/>
      <c r="J1163" s="6" t="str">
        <f t="shared" si="3118"/>
        <v/>
      </c>
      <c r="K1163" s="43"/>
      <c r="L1163" s="43"/>
      <c r="M1163" s="43"/>
      <c r="N1163" s="43"/>
      <c r="O1163" s="43"/>
      <c r="P1163" s="44" t="str">
        <f t="shared" si="3119"/>
        <v/>
      </c>
      <c r="Q1163" s="26"/>
      <c r="R1163" s="26"/>
      <c r="S1163" s="26"/>
      <c r="T1163" s="26"/>
      <c r="U1163" s="26"/>
      <c r="V1163" s="43"/>
      <c r="W1163" s="26"/>
      <c r="X1163" s="29"/>
    </row>
    <row r="1164" spans="2:24" x14ac:dyDescent="0.2">
      <c r="B1164" s="41">
        <v>1148</v>
      </c>
      <c r="C1164" s="42"/>
      <c r="D1164" s="42"/>
      <c r="E1164" s="42"/>
      <c r="F1164" s="42"/>
      <c r="G1164" s="42"/>
      <c r="H1164" s="42"/>
      <c r="I1164" s="29"/>
      <c r="J1164" s="6" t="str">
        <f t="shared" si="3118"/>
        <v/>
      </c>
      <c r="K1164" s="43"/>
      <c r="L1164" s="43"/>
      <c r="M1164" s="43"/>
      <c r="N1164" s="43"/>
      <c r="O1164" s="43"/>
      <c r="P1164" s="44" t="str">
        <f t="shared" si="3119"/>
        <v/>
      </c>
      <c r="Q1164" s="26"/>
      <c r="R1164" s="26"/>
      <c r="S1164" s="26"/>
      <c r="T1164" s="26"/>
      <c r="U1164" s="26"/>
      <c r="V1164" s="43"/>
      <c r="W1164" s="26"/>
      <c r="X1164" s="29"/>
    </row>
    <row r="1165" spans="2:24" x14ac:dyDescent="0.2">
      <c r="B1165" s="41">
        <v>1149</v>
      </c>
      <c r="C1165" s="42"/>
      <c r="D1165" s="42"/>
      <c r="E1165" s="42"/>
      <c r="F1165" s="42"/>
      <c r="G1165" s="42"/>
      <c r="H1165" s="42"/>
      <c r="I1165" s="29"/>
      <c r="J1165" s="6" t="str">
        <f t="shared" si="3118"/>
        <v/>
      </c>
      <c r="K1165" s="43"/>
      <c r="L1165" s="43"/>
      <c r="M1165" s="43"/>
      <c r="N1165" s="43"/>
      <c r="O1165" s="43"/>
      <c r="P1165" s="44" t="str">
        <f t="shared" si="3119"/>
        <v/>
      </c>
      <c r="Q1165" s="26"/>
      <c r="R1165" s="26"/>
      <c r="S1165" s="26"/>
      <c r="T1165" s="26"/>
      <c r="U1165" s="26"/>
      <c r="V1165" s="43"/>
      <c r="W1165" s="26"/>
      <c r="X1165" s="29"/>
    </row>
    <row r="1166" spans="2:24" x14ac:dyDescent="0.2">
      <c r="B1166" s="41">
        <v>1150</v>
      </c>
      <c r="C1166" s="42"/>
      <c r="D1166" s="42"/>
      <c r="E1166" s="42"/>
      <c r="F1166" s="42"/>
      <c r="G1166" s="42"/>
      <c r="H1166" s="42"/>
      <c r="I1166" s="29"/>
      <c r="J1166" s="6" t="str">
        <f t="shared" si="3118"/>
        <v/>
      </c>
      <c r="K1166" s="43"/>
      <c r="L1166" s="43"/>
      <c r="M1166" s="43"/>
      <c r="N1166" s="43"/>
      <c r="O1166" s="43"/>
      <c r="P1166" s="44" t="str">
        <f t="shared" si="3119"/>
        <v/>
      </c>
      <c r="Q1166" s="26"/>
      <c r="R1166" s="26"/>
      <c r="S1166" s="26"/>
      <c r="T1166" s="26"/>
      <c r="U1166" s="26"/>
      <c r="V1166" s="43"/>
      <c r="W1166" s="26"/>
      <c r="X1166" s="29"/>
    </row>
    <row r="1167" spans="2:24" x14ac:dyDescent="0.2">
      <c r="B1167" s="41">
        <v>1151</v>
      </c>
      <c r="C1167" s="42"/>
      <c r="D1167" s="42"/>
      <c r="E1167" s="42"/>
      <c r="F1167" s="42"/>
      <c r="G1167" s="42"/>
      <c r="H1167" s="42"/>
      <c r="I1167" s="29"/>
      <c r="J1167" s="6" t="str">
        <f t="shared" si="3118"/>
        <v/>
      </c>
      <c r="K1167" s="43"/>
      <c r="L1167" s="43"/>
      <c r="M1167" s="43"/>
      <c r="N1167" s="43"/>
      <c r="O1167" s="43"/>
      <c r="P1167" s="44" t="str">
        <f t="shared" si="3119"/>
        <v/>
      </c>
      <c r="Q1167" s="26"/>
      <c r="R1167" s="26"/>
      <c r="S1167" s="26"/>
      <c r="T1167" s="26"/>
      <c r="U1167" s="26"/>
      <c r="V1167" s="43"/>
      <c r="W1167" s="26"/>
      <c r="X1167" s="29"/>
    </row>
    <row r="1168" spans="2:24" x14ac:dyDescent="0.2">
      <c r="B1168" s="41">
        <v>1152</v>
      </c>
      <c r="C1168" s="42"/>
      <c r="D1168" s="42"/>
      <c r="E1168" s="42"/>
      <c r="F1168" s="42"/>
      <c r="G1168" s="42"/>
      <c r="H1168" s="42"/>
      <c r="I1168" s="29"/>
      <c r="J1168" s="6" t="str">
        <f t="shared" si="3118"/>
        <v/>
      </c>
      <c r="K1168" s="43"/>
      <c r="L1168" s="43"/>
      <c r="M1168" s="43"/>
      <c r="N1168" s="43"/>
      <c r="O1168" s="43"/>
      <c r="P1168" s="44" t="str">
        <f t="shared" si="3119"/>
        <v/>
      </c>
      <c r="Q1168" s="26"/>
      <c r="R1168" s="26"/>
      <c r="S1168" s="26"/>
      <c r="T1168" s="26"/>
      <c r="U1168" s="26"/>
      <c r="V1168" s="43"/>
      <c r="W1168" s="26"/>
      <c r="X1168" s="29"/>
    </row>
    <row r="1169" spans="2:24" x14ac:dyDescent="0.2">
      <c r="B1169" s="41">
        <v>1153</v>
      </c>
      <c r="C1169" s="42"/>
      <c r="D1169" s="42"/>
      <c r="E1169" s="42"/>
      <c r="F1169" s="42"/>
      <c r="G1169" s="42"/>
      <c r="H1169" s="42"/>
      <c r="I1169" s="29"/>
      <c r="J1169" s="6" t="str">
        <f t="shared" si="3118"/>
        <v/>
      </c>
      <c r="K1169" s="43"/>
      <c r="L1169" s="43"/>
      <c r="M1169" s="43"/>
      <c r="N1169" s="43"/>
      <c r="O1169" s="43"/>
      <c r="P1169" s="44" t="str">
        <f t="shared" si="3119"/>
        <v/>
      </c>
      <c r="Q1169" s="26"/>
      <c r="R1169" s="26"/>
      <c r="S1169" s="26"/>
      <c r="T1169" s="26"/>
      <c r="U1169" s="26"/>
      <c r="V1169" s="43"/>
      <c r="W1169" s="26"/>
      <c r="X1169" s="29"/>
    </row>
    <row r="1170" spans="2:24" x14ac:dyDescent="0.2">
      <c r="B1170" s="41">
        <v>1154</v>
      </c>
      <c r="C1170" s="42"/>
      <c r="D1170" s="42"/>
      <c r="E1170" s="42"/>
      <c r="F1170" s="42"/>
      <c r="G1170" s="42"/>
      <c r="H1170" s="42"/>
      <c r="I1170" s="29"/>
      <c r="J1170" s="6" t="str">
        <f t="shared" si="3118"/>
        <v/>
      </c>
      <c r="K1170" s="43"/>
      <c r="L1170" s="43"/>
      <c r="M1170" s="43"/>
      <c r="N1170" s="43"/>
      <c r="O1170" s="43"/>
      <c r="P1170" s="44" t="str">
        <f t="shared" si="3119"/>
        <v/>
      </c>
      <c r="Q1170" s="26"/>
      <c r="R1170" s="26"/>
      <c r="S1170" s="26"/>
      <c r="T1170" s="26"/>
      <c r="U1170" s="26"/>
      <c r="V1170" s="43"/>
      <c r="W1170" s="26"/>
      <c r="X1170" s="29"/>
    </row>
    <row r="1171" spans="2:24" x14ac:dyDescent="0.2">
      <c r="B1171" s="41">
        <v>1155</v>
      </c>
      <c r="C1171" s="42"/>
      <c r="D1171" s="42"/>
      <c r="E1171" s="42"/>
      <c r="F1171" s="42"/>
      <c r="G1171" s="42"/>
      <c r="H1171" s="42"/>
      <c r="I1171" s="29"/>
      <c r="J1171" s="6" t="str">
        <f t="shared" si="3118"/>
        <v/>
      </c>
      <c r="K1171" s="43"/>
      <c r="L1171" s="43"/>
      <c r="M1171" s="43"/>
      <c r="N1171" s="43"/>
      <c r="O1171" s="43"/>
      <c r="P1171" s="44" t="str">
        <f t="shared" si="3119"/>
        <v/>
      </c>
      <c r="Q1171" s="26"/>
      <c r="R1171" s="26"/>
      <c r="S1171" s="26"/>
      <c r="T1171" s="26"/>
      <c r="U1171" s="26"/>
      <c r="V1171" s="43"/>
      <c r="W1171" s="26"/>
      <c r="X1171" s="29"/>
    </row>
    <row r="1172" spans="2:24" x14ac:dyDescent="0.2">
      <c r="B1172" s="41">
        <v>1156</v>
      </c>
      <c r="C1172" s="42"/>
      <c r="D1172" s="42"/>
      <c r="E1172" s="42"/>
      <c r="F1172" s="42"/>
      <c r="G1172" s="42"/>
      <c r="H1172" s="42"/>
      <c r="I1172" s="29"/>
      <c r="J1172" s="6" t="str">
        <f t="shared" si="3118"/>
        <v/>
      </c>
      <c r="K1172" s="43"/>
      <c r="L1172" s="43"/>
      <c r="M1172" s="43"/>
      <c r="N1172" s="43"/>
      <c r="O1172" s="43"/>
      <c r="P1172" s="44" t="str">
        <f t="shared" si="3119"/>
        <v/>
      </c>
      <c r="Q1172" s="26"/>
      <c r="R1172" s="26"/>
      <c r="S1172" s="26"/>
      <c r="T1172" s="26"/>
      <c r="U1172" s="26"/>
      <c r="V1172" s="43"/>
      <c r="W1172" s="26"/>
      <c r="X1172" s="29"/>
    </row>
    <row r="1173" spans="2:24" x14ac:dyDescent="0.2">
      <c r="B1173" s="41">
        <v>1157</v>
      </c>
      <c r="C1173" s="42"/>
      <c r="D1173" s="42"/>
      <c r="E1173" s="42"/>
      <c r="F1173" s="42"/>
      <c r="G1173" s="42"/>
      <c r="H1173" s="42"/>
      <c r="I1173" s="29"/>
      <c r="J1173" s="6" t="str">
        <f t="shared" si="3118"/>
        <v/>
      </c>
      <c r="K1173" s="43"/>
      <c r="L1173" s="43"/>
      <c r="M1173" s="43"/>
      <c r="N1173" s="43"/>
      <c r="O1173" s="43"/>
      <c r="P1173" s="44" t="str">
        <f t="shared" si="3119"/>
        <v/>
      </c>
      <c r="Q1173" s="26"/>
      <c r="R1173" s="26"/>
      <c r="S1173" s="26"/>
      <c r="T1173" s="26"/>
      <c r="U1173" s="26"/>
      <c r="V1173" s="43"/>
      <c r="W1173" s="26"/>
      <c r="X1173" s="29"/>
    </row>
    <row r="1174" spans="2:24" x14ac:dyDescent="0.2">
      <c r="B1174" s="41">
        <v>1158</v>
      </c>
      <c r="C1174" s="42"/>
      <c r="D1174" s="42"/>
      <c r="E1174" s="42"/>
      <c r="F1174" s="42"/>
      <c r="G1174" s="42"/>
      <c r="H1174" s="42"/>
      <c r="I1174" s="29"/>
      <c r="J1174" s="6" t="str">
        <f t="shared" si="3118"/>
        <v/>
      </c>
      <c r="K1174" s="43"/>
      <c r="L1174" s="43"/>
      <c r="M1174" s="43"/>
      <c r="N1174" s="43"/>
      <c r="O1174" s="43"/>
      <c r="P1174" s="44" t="str">
        <f t="shared" si="3119"/>
        <v/>
      </c>
      <c r="Q1174" s="26"/>
      <c r="R1174" s="26"/>
      <c r="S1174" s="26"/>
      <c r="T1174" s="26"/>
      <c r="U1174" s="26"/>
      <c r="V1174" s="43"/>
      <c r="W1174" s="26"/>
      <c r="X1174" s="29"/>
    </row>
    <row r="1175" spans="2:24" x14ac:dyDescent="0.2">
      <c r="B1175" s="41">
        <v>1159</v>
      </c>
      <c r="C1175" s="42"/>
      <c r="D1175" s="42"/>
      <c r="E1175" s="42"/>
      <c r="F1175" s="42"/>
      <c r="G1175" s="42"/>
      <c r="H1175" s="42"/>
      <c r="I1175" s="29"/>
      <c r="J1175" s="6" t="str">
        <f t="shared" si="3118"/>
        <v/>
      </c>
      <c r="K1175" s="43"/>
      <c r="L1175" s="43"/>
      <c r="M1175" s="43"/>
      <c r="N1175" s="43"/>
      <c r="O1175" s="43"/>
      <c r="P1175" s="44" t="str">
        <f t="shared" si="3119"/>
        <v/>
      </c>
      <c r="Q1175" s="26"/>
      <c r="R1175" s="26"/>
      <c r="S1175" s="26"/>
      <c r="T1175" s="26"/>
      <c r="U1175" s="26"/>
      <c r="V1175" s="43"/>
      <c r="W1175" s="26"/>
      <c r="X1175" s="29"/>
    </row>
    <row r="1176" spans="2:24" x14ac:dyDescent="0.2">
      <c r="B1176" s="41">
        <v>1160</v>
      </c>
      <c r="C1176" s="42"/>
      <c r="D1176" s="42"/>
      <c r="E1176" s="42"/>
      <c r="F1176" s="42"/>
      <c r="G1176" s="42"/>
      <c r="H1176" s="42"/>
      <c r="I1176" s="29"/>
      <c r="J1176" s="6" t="str">
        <f t="shared" si="3118"/>
        <v/>
      </c>
      <c r="K1176" s="43"/>
      <c r="L1176" s="43"/>
      <c r="M1176" s="43"/>
      <c r="N1176" s="43"/>
      <c r="O1176" s="43"/>
      <c r="P1176" s="44" t="str">
        <f t="shared" si="3119"/>
        <v/>
      </c>
      <c r="Q1176" s="26"/>
      <c r="R1176" s="26"/>
      <c r="S1176" s="26"/>
      <c r="T1176" s="26"/>
      <c r="U1176" s="26"/>
      <c r="V1176" s="43"/>
      <c r="W1176" s="26"/>
      <c r="X1176" s="29"/>
    </row>
    <row r="1177" spans="2:24" x14ac:dyDescent="0.2">
      <c r="B1177" s="41">
        <v>1161</v>
      </c>
      <c r="C1177" s="42"/>
      <c r="D1177" s="42"/>
      <c r="E1177" s="42"/>
      <c r="F1177" s="42"/>
      <c r="G1177" s="42"/>
      <c r="H1177" s="42"/>
      <c r="I1177" s="29"/>
      <c r="J1177" s="6" t="str">
        <f t="shared" ref="J1177:J1240" si="3120">IFERROR(IF(C1177&lt;&gt;"",INDEX($ZL$17:$ZL$27,MATCH($C1177,$ZK$17:$ZK$27,0)),""),30)</f>
        <v/>
      </c>
      <c r="K1177" s="43"/>
      <c r="L1177" s="43"/>
      <c r="M1177" s="43"/>
      <c r="N1177" s="43"/>
      <c r="O1177" s="43"/>
      <c r="P1177" s="44" t="str">
        <f t="shared" ref="P1177:P1240" si="3121">IFERROR(MIN(M1177,O1177*30/J1177),"")</f>
        <v/>
      </c>
      <c r="Q1177" s="26"/>
      <c r="R1177" s="26"/>
      <c r="S1177" s="26"/>
      <c r="T1177" s="26"/>
      <c r="U1177" s="26"/>
      <c r="V1177" s="43"/>
      <c r="W1177" s="26"/>
      <c r="X1177" s="29"/>
    </row>
    <row r="1178" spans="2:24" x14ac:dyDescent="0.2">
      <c r="B1178" s="41">
        <v>1162</v>
      </c>
      <c r="C1178" s="42"/>
      <c r="D1178" s="42"/>
      <c r="E1178" s="42"/>
      <c r="F1178" s="42"/>
      <c r="G1178" s="42"/>
      <c r="H1178" s="42"/>
      <c r="I1178" s="29"/>
      <c r="J1178" s="6" t="str">
        <f t="shared" si="3120"/>
        <v/>
      </c>
      <c r="K1178" s="43"/>
      <c r="L1178" s="43"/>
      <c r="M1178" s="43"/>
      <c r="N1178" s="43"/>
      <c r="O1178" s="43"/>
      <c r="P1178" s="44" t="str">
        <f t="shared" si="3121"/>
        <v/>
      </c>
      <c r="Q1178" s="26"/>
      <c r="R1178" s="26"/>
      <c r="S1178" s="26"/>
      <c r="T1178" s="26"/>
      <c r="U1178" s="26"/>
      <c r="V1178" s="43"/>
      <c r="W1178" s="26"/>
      <c r="X1178" s="29"/>
    </row>
    <row r="1179" spans="2:24" x14ac:dyDescent="0.2">
      <c r="B1179" s="41">
        <v>1163</v>
      </c>
      <c r="C1179" s="42"/>
      <c r="D1179" s="42"/>
      <c r="E1179" s="42"/>
      <c r="F1179" s="42"/>
      <c r="G1179" s="42"/>
      <c r="H1179" s="42"/>
      <c r="I1179" s="29"/>
      <c r="J1179" s="6" t="str">
        <f t="shared" si="3120"/>
        <v/>
      </c>
      <c r="K1179" s="43"/>
      <c r="L1179" s="43"/>
      <c r="M1179" s="43"/>
      <c r="N1179" s="43"/>
      <c r="O1179" s="43"/>
      <c r="P1179" s="44" t="str">
        <f t="shared" si="3121"/>
        <v/>
      </c>
      <c r="Q1179" s="26"/>
      <c r="R1179" s="26"/>
      <c r="S1179" s="26"/>
      <c r="T1179" s="26"/>
      <c r="U1179" s="26"/>
      <c r="V1179" s="43"/>
      <c r="W1179" s="26"/>
      <c r="X1179" s="29"/>
    </row>
    <row r="1180" spans="2:24" x14ac:dyDescent="0.2">
      <c r="B1180" s="41">
        <v>1164</v>
      </c>
      <c r="C1180" s="42"/>
      <c r="D1180" s="42"/>
      <c r="E1180" s="42"/>
      <c r="F1180" s="42"/>
      <c r="G1180" s="42"/>
      <c r="H1180" s="42"/>
      <c r="I1180" s="29"/>
      <c r="J1180" s="6" t="str">
        <f t="shared" si="3120"/>
        <v/>
      </c>
      <c r="K1180" s="43"/>
      <c r="L1180" s="43"/>
      <c r="M1180" s="43"/>
      <c r="N1180" s="43"/>
      <c r="O1180" s="43"/>
      <c r="P1180" s="44" t="str">
        <f t="shared" si="3121"/>
        <v/>
      </c>
      <c r="Q1180" s="26"/>
      <c r="R1180" s="26"/>
      <c r="S1180" s="26"/>
      <c r="T1180" s="26"/>
      <c r="U1180" s="26"/>
      <c r="V1180" s="43"/>
      <c r="W1180" s="26"/>
      <c r="X1180" s="29"/>
    </row>
    <row r="1181" spans="2:24" x14ac:dyDescent="0.2">
      <c r="B1181" s="41">
        <v>1165</v>
      </c>
      <c r="C1181" s="42"/>
      <c r="D1181" s="42"/>
      <c r="E1181" s="42"/>
      <c r="F1181" s="42"/>
      <c r="G1181" s="42"/>
      <c r="H1181" s="42"/>
      <c r="I1181" s="29"/>
      <c r="J1181" s="6" t="str">
        <f t="shared" si="3120"/>
        <v/>
      </c>
      <c r="K1181" s="43"/>
      <c r="L1181" s="43"/>
      <c r="M1181" s="43"/>
      <c r="N1181" s="43"/>
      <c r="O1181" s="43"/>
      <c r="P1181" s="44" t="str">
        <f t="shared" si="3121"/>
        <v/>
      </c>
      <c r="Q1181" s="26"/>
      <c r="R1181" s="26"/>
      <c r="S1181" s="26"/>
      <c r="T1181" s="26"/>
      <c r="U1181" s="26"/>
      <c r="V1181" s="43"/>
      <c r="W1181" s="26"/>
      <c r="X1181" s="29"/>
    </row>
    <row r="1182" spans="2:24" x14ac:dyDescent="0.2">
      <c r="B1182" s="41">
        <v>1166</v>
      </c>
      <c r="C1182" s="42"/>
      <c r="D1182" s="42"/>
      <c r="E1182" s="42"/>
      <c r="F1182" s="42"/>
      <c r="G1182" s="42"/>
      <c r="H1182" s="42"/>
      <c r="I1182" s="29"/>
      <c r="J1182" s="6" t="str">
        <f t="shared" si="3120"/>
        <v/>
      </c>
      <c r="K1182" s="43"/>
      <c r="L1182" s="43"/>
      <c r="M1182" s="43"/>
      <c r="N1182" s="43"/>
      <c r="O1182" s="43"/>
      <c r="P1182" s="44" t="str">
        <f t="shared" si="3121"/>
        <v/>
      </c>
      <c r="Q1182" s="26"/>
      <c r="R1182" s="26"/>
      <c r="S1182" s="26"/>
      <c r="T1182" s="26"/>
      <c r="U1182" s="26"/>
      <c r="V1182" s="43"/>
      <c r="W1182" s="26"/>
      <c r="X1182" s="29"/>
    </row>
    <row r="1183" spans="2:24" x14ac:dyDescent="0.2">
      <c r="B1183" s="41">
        <v>1167</v>
      </c>
      <c r="C1183" s="42"/>
      <c r="D1183" s="42"/>
      <c r="E1183" s="42"/>
      <c r="F1183" s="42"/>
      <c r="G1183" s="42"/>
      <c r="H1183" s="42"/>
      <c r="I1183" s="29"/>
      <c r="J1183" s="6" t="str">
        <f t="shared" si="3120"/>
        <v/>
      </c>
      <c r="K1183" s="43"/>
      <c r="L1183" s="43"/>
      <c r="M1183" s="43"/>
      <c r="N1183" s="43"/>
      <c r="O1183" s="43"/>
      <c r="P1183" s="44" t="str">
        <f t="shared" si="3121"/>
        <v/>
      </c>
      <c r="Q1183" s="26"/>
      <c r="R1183" s="26"/>
      <c r="S1183" s="26"/>
      <c r="T1183" s="26"/>
      <c r="U1183" s="26"/>
      <c r="V1183" s="43"/>
      <c r="W1183" s="26"/>
      <c r="X1183" s="29"/>
    </row>
    <row r="1184" spans="2:24" x14ac:dyDescent="0.2">
      <c r="B1184" s="41">
        <v>1168</v>
      </c>
      <c r="C1184" s="42"/>
      <c r="D1184" s="42"/>
      <c r="E1184" s="42"/>
      <c r="F1184" s="42"/>
      <c r="G1184" s="42"/>
      <c r="H1184" s="42"/>
      <c r="I1184" s="29"/>
      <c r="J1184" s="6" t="str">
        <f t="shared" si="3120"/>
        <v/>
      </c>
      <c r="K1184" s="43"/>
      <c r="L1184" s="43"/>
      <c r="M1184" s="43"/>
      <c r="N1184" s="43"/>
      <c r="O1184" s="43"/>
      <c r="P1184" s="44" t="str">
        <f t="shared" si="3121"/>
        <v/>
      </c>
      <c r="Q1184" s="26"/>
      <c r="R1184" s="26"/>
      <c r="S1184" s="26"/>
      <c r="T1184" s="26"/>
      <c r="U1184" s="26"/>
      <c r="V1184" s="43"/>
      <c r="W1184" s="26"/>
      <c r="X1184" s="29"/>
    </row>
    <row r="1185" spans="2:24" x14ac:dyDescent="0.2">
      <c r="B1185" s="41">
        <v>1169</v>
      </c>
      <c r="C1185" s="42"/>
      <c r="D1185" s="42"/>
      <c r="E1185" s="42"/>
      <c r="F1185" s="42"/>
      <c r="G1185" s="42"/>
      <c r="H1185" s="42"/>
      <c r="I1185" s="29"/>
      <c r="J1185" s="6" t="str">
        <f t="shared" si="3120"/>
        <v/>
      </c>
      <c r="K1185" s="43"/>
      <c r="L1185" s="43"/>
      <c r="M1185" s="43"/>
      <c r="N1185" s="43"/>
      <c r="O1185" s="43"/>
      <c r="P1185" s="44" t="str">
        <f t="shared" si="3121"/>
        <v/>
      </c>
      <c r="Q1185" s="26"/>
      <c r="R1185" s="26"/>
      <c r="S1185" s="26"/>
      <c r="T1185" s="26"/>
      <c r="U1185" s="26"/>
      <c r="V1185" s="43"/>
      <c r="W1185" s="26"/>
      <c r="X1185" s="29"/>
    </row>
    <row r="1186" spans="2:24" x14ac:dyDescent="0.2">
      <c r="B1186" s="41">
        <v>1170</v>
      </c>
      <c r="C1186" s="42"/>
      <c r="D1186" s="42"/>
      <c r="E1186" s="42"/>
      <c r="F1186" s="42"/>
      <c r="G1186" s="42"/>
      <c r="H1186" s="42"/>
      <c r="I1186" s="29"/>
      <c r="J1186" s="6" t="str">
        <f t="shared" si="3120"/>
        <v/>
      </c>
      <c r="K1186" s="43"/>
      <c r="L1186" s="43"/>
      <c r="M1186" s="43"/>
      <c r="N1186" s="43"/>
      <c r="O1186" s="43"/>
      <c r="P1186" s="44" t="str">
        <f t="shared" si="3121"/>
        <v/>
      </c>
      <c r="Q1186" s="26"/>
      <c r="R1186" s="26"/>
      <c r="S1186" s="26"/>
      <c r="T1186" s="26"/>
      <c r="U1186" s="26"/>
      <c r="V1186" s="43"/>
      <c r="W1186" s="26"/>
      <c r="X1186" s="29"/>
    </row>
    <row r="1187" spans="2:24" x14ac:dyDescent="0.2">
      <c r="B1187" s="41">
        <v>1171</v>
      </c>
      <c r="C1187" s="42"/>
      <c r="D1187" s="42"/>
      <c r="E1187" s="42"/>
      <c r="F1187" s="42"/>
      <c r="G1187" s="42"/>
      <c r="H1187" s="42"/>
      <c r="I1187" s="29"/>
      <c r="J1187" s="6" t="str">
        <f t="shared" si="3120"/>
        <v/>
      </c>
      <c r="K1187" s="43"/>
      <c r="L1187" s="43"/>
      <c r="M1187" s="43"/>
      <c r="N1187" s="43"/>
      <c r="O1187" s="43"/>
      <c r="P1187" s="44" t="str">
        <f t="shared" si="3121"/>
        <v/>
      </c>
      <c r="Q1187" s="26"/>
      <c r="R1187" s="26"/>
      <c r="S1187" s="26"/>
      <c r="T1187" s="26"/>
      <c r="U1187" s="26"/>
      <c r="V1187" s="43"/>
      <c r="W1187" s="26"/>
      <c r="X1187" s="29"/>
    </row>
    <row r="1188" spans="2:24" x14ac:dyDescent="0.2">
      <c r="B1188" s="41">
        <v>1172</v>
      </c>
      <c r="C1188" s="42"/>
      <c r="D1188" s="42"/>
      <c r="E1188" s="42"/>
      <c r="F1188" s="42"/>
      <c r="G1188" s="42"/>
      <c r="H1188" s="42"/>
      <c r="I1188" s="29"/>
      <c r="J1188" s="6" t="str">
        <f t="shared" si="3120"/>
        <v/>
      </c>
      <c r="K1188" s="43"/>
      <c r="L1188" s="43"/>
      <c r="M1188" s="43"/>
      <c r="N1188" s="43"/>
      <c r="O1188" s="43"/>
      <c r="P1188" s="44" t="str">
        <f t="shared" si="3121"/>
        <v/>
      </c>
      <c r="Q1188" s="26"/>
      <c r="R1188" s="26"/>
      <c r="S1188" s="26"/>
      <c r="T1188" s="26"/>
      <c r="U1188" s="26"/>
      <c r="V1188" s="43"/>
      <c r="W1188" s="26"/>
      <c r="X1188" s="29"/>
    </row>
    <row r="1189" spans="2:24" x14ac:dyDescent="0.2">
      <c r="B1189" s="41">
        <v>1173</v>
      </c>
      <c r="C1189" s="42"/>
      <c r="D1189" s="42"/>
      <c r="E1189" s="42"/>
      <c r="F1189" s="42"/>
      <c r="G1189" s="42"/>
      <c r="H1189" s="42"/>
      <c r="I1189" s="29"/>
      <c r="J1189" s="6" t="str">
        <f t="shared" si="3120"/>
        <v/>
      </c>
      <c r="K1189" s="43"/>
      <c r="L1189" s="43"/>
      <c r="M1189" s="43"/>
      <c r="N1189" s="43"/>
      <c r="O1189" s="43"/>
      <c r="P1189" s="44" t="str">
        <f t="shared" si="3121"/>
        <v/>
      </c>
      <c r="Q1189" s="26"/>
      <c r="R1189" s="26"/>
      <c r="S1189" s="26"/>
      <c r="T1189" s="26"/>
      <c r="U1189" s="26"/>
      <c r="V1189" s="43"/>
      <c r="W1189" s="26"/>
      <c r="X1189" s="29"/>
    </row>
    <row r="1190" spans="2:24" x14ac:dyDescent="0.2">
      <c r="B1190" s="41">
        <v>1174</v>
      </c>
      <c r="C1190" s="42"/>
      <c r="D1190" s="42"/>
      <c r="E1190" s="42"/>
      <c r="F1190" s="42"/>
      <c r="G1190" s="42"/>
      <c r="H1190" s="42"/>
      <c r="I1190" s="29"/>
      <c r="J1190" s="6" t="str">
        <f t="shared" si="3120"/>
        <v/>
      </c>
      <c r="K1190" s="43"/>
      <c r="L1190" s="43"/>
      <c r="M1190" s="43"/>
      <c r="N1190" s="43"/>
      <c r="O1190" s="43"/>
      <c r="P1190" s="44" t="str">
        <f t="shared" si="3121"/>
        <v/>
      </c>
      <c r="Q1190" s="26"/>
      <c r="R1190" s="26"/>
      <c r="S1190" s="26"/>
      <c r="T1190" s="26"/>
      <c r="U1190" s="26"/>
      <c r="V1190" s="43"/>
      <c r="W1190" s="26"/>
      <c r="X1190" s="29"/>
    </row>
    <row r="1191" spans="2:24" x14ac:dyDescent="0.2">
      <c r="B1191" s="41">
        <v>1175</v>
      </c>
      <c r="C1191" s="42"/>
      <c r="D1191" s="42"/>
      <c r="E1191" s="42"/>
      <c r="F1191" s="42"/>
      <c r="G1191" s="42"/>
      <c r="H1191" s="42"/>
      <c r="I1191" s="29"/>
      <c r="J1191" s="6" t="str">
        <f t="shared" si="3120"/>
        <v/>
      </c>
      <c r="K1191" s="43"/>
      <c r="L1191" s="43"/>
      <c r="M1191" s="43"/>
      <c r="N1191" s="43"/>
      <c r="O1191" s="43"/>
      <c r="P1191" s="44" t="str">
        <f t="shared" si="3121"/>
        <v/>
      </c>
      <c r="Q1191" s="26"/>
      <c r="R1191" s="26"/>
      <c r="S1191" s="26"/>
      <c r="T1191" s="26"/>
      <c r="U1191" s="26"/>
      <c r="V1191" s="43"/>
      <c r="W1191" s="26"/>
      <c r="X1191" s="29"/>
    </row>
    <row r="1192" spans="2:24" x14ac:dyDescent="0.2">
      <c r="B1192" s="41">
        <v>1176</v>
      </c>
      <c r="C1192" s="42"/>
      <c r="D1192" s="42"/>
      <c r="E1192" s="42"/>
      <c r="F1192" s="42"/>
      <c r="G1192" s="42"/>
      <c r="H1192" s="42"/>
      <c r="I1192" s="29"/>
      <c r="J1192" s="6" t="str">
        <f t="shared" si="3120"/>
        <v/>
      </c>
      <c r="K1192" s="43"/>
      <c r="L1192" s="43"/>
      <c r="M1192" s="43"/>
      <c r="N1192" s="43"/>
      <c r="O1192" s="43"/>
      <c r="P1192" s="44" t="str">
        <f t="shared" si="3121"/>
        <v/>
      </c>
      <c r="Q1192" s="26"/>
      <c r="R1192" s="26"/>
      <c r="S1192" s="26"/>
      <c r="T1192" s="26"/>
      <c r="U1192" s="26"/>
      <c r="V1192" s="43"/>
      <c r="W1192" s="26"/>
      <c r="X1192" s="29"/>
    </row>
    <row r="1193" spans="2:24" x14ac:dyDescent="0.2">
      <c r="B1193" s="41">
        <v>1177</v>
      </c>
      <c r="C1193" s="42"/>
      <c r="D1193" s="42"/>
      <c r="E1193" s="42"/>
      <c r="F1193" s="42"/>
      <c r="G1193" s="42"/>
      <c r="H1193" s="42"/>
      <c r="I1193" s="29"/>
      <c r="J1193" s="6" t="str">
        <f t="shared" si="3120"/>
        <v/>
      </c>
      <c r="K1193" s="43"/>
      <c r="L1193" s="43"/>
      <c r="M1193" s="43"/>
      <c r="N1193" s="43"/>
      <c r="O1193" s="43"/>
      <c r="P1193" s="44" t="str">
        <f t="shared" si="3121"/>
        <v/>
      </c>
      <c r="Q1193" s="26"/>
      <c r="R1193" s="26"/>
      <c r="S1193" s="26"/>
      <c r="T1193" s="26"/>
      <c r="U1193" s="26"/>
      <c r="V1193" s="43"/>
      <c r="W1193" s="26"/>
      <c r="X1193" s="29"/>
    </row>
    <row r="1194" spans="2:24" x14ac:dyDescent="0.2">
      <c r="B1194" s="41">
        <v>1178</v>
      </c>
      <c r="C1194" s="42"/>
      <c r="D1194" s="42"/>
      <c r="E1194" s="42"/>
      <c r="F1194" s="42"/>
      <c r="G1194" s="42"/>
      <c r="H1194" s="42"/>
      <c r="I1194" s="29"/>
      <c r="J1194" s="6" t="str">
        <f t="shared" si="3120"/>
        <v/>
      </c>
      <c r="K1194" s="43"/>
      <c r="L1194" s="43"/>
      <c r="M1194" s="43"/>
      <c r="N1194" s="43"/>
      <c r="O1194" s="43"/>
      <c r="P1194" s="44" t="str">
        <f t="shared" si="3121"/>
        <v/>
      </c>
      <c r="Q1194" s="26"/>
      <c r="R1194" s="26"/>
      <c r="S1194" s="26"/>
      <c r="T1194" s="26"/>
      <c r="U1194" s="26"/>
      <c r="V1194" s="43"/>
      <c r="W1194" s="26"/>
      <c r="X1194" s="29"/>
    </row>
    <row r="1195" spans="2:24" x14ac:dyDescent="0.2">
      <c r="B1195" s="41">
        <v>1179</v>
      </c>
      <c r="C1195" s="42"/>
      <c r="D1195" s="42"/>
      <c r="E1195" s="42"/>
      <c r="F1195" s="42"/>
      <c r="G1195" s="42"/>
      <c r="H1195" s="42"/>
      <c r="I1195" s="29"/>
      <c r="J1195" s="6" t="str">
        <f t="shared" si="3120"/>
        <v/>
      </c>
      <c r="K1195" s="43"/>
      <c r="L1195" s="43"/>
      <c r="M1195" s="43"/>
      <c r="N1195" s="43"/>
      <c r="O1195" s="43"/>
      <c r="P1195" s="44" t="str">
        <f t="shared" si="3121"/>
        <v/>
      </c>
      <c r="Q1195" s="26"/>
      <c r="R1195" s="26"/>
      <c r="S1195" s="26"/>
      <c r="T1195" s="26"/>
      <c r="U1195" s="26"/>
      <c r="V1195" s="43"/>
      <c r="W1195" s="26"/>
      <c r="X1195" s="29"/>
    </row>
    <row r="1196" spans="2:24" x14ac:dyDescent="0.2">
      <c r="B1196" s="41">
        <v>1180</v>
      </c>
      <c r="C1196" s="42"/>
      <c r="D1196" s="42"/>
      <c r="E1196" s="42"/>
      <c r="F1196" s="42"/>
      <c r="G1196" s="42"/>
      <c r="H1196" s="42"/>
      <c r="I1196" s="29"/>
      <c r="J1196" s="6" t="str">
        <f t="shared" si="3120"/>
        <v/>
      </c>
      <c r="K1196" s="43"/>
      <c r="L1196" s="43"/>
      <c r="M1196" s="43"/>
      <c r="N1196" s="43"/>
      <c r="O1196" s="43"/>
      <c r="P1196" s="44" t="str">
        <f t="shared" si="3121"/>
        <v/>
      </c>
      <c r="Q1196" s="26"/>
      <c r="R1196" s="26"/>
      <c r="S1196" s="26"/>
      <c r="T1196" s="26"/>
      <c r="U1196" s="26"/>
      <c r="V1196" s="43"/>
      <c r="W1196" s="26"/>
      <c r="X1196" s="29"/>
    </row>
    <row r="1197" spans="2:24" x14ac:dyDescent="0.2">
      <c r="B1197" s="41">
        <v>1181</v>
      </c>
      <c r="C1197" s="42"/>
      <c r="D1197" s="42"/>
      <c r="E1197" s="42"/>
      <c r="F1197" s="42"/>
      <c r="G1197" s="42"/>
      <c r="H1197" s="42"/>
      <c r="I1197" s="29"/>
      <c r="J1197" s="6" t="str">
        <f t="shared" si="3120"/>
        <v/>
      </c>
      <c r="K1197" s="43"/>
      <c r="L1197" s="43"/>
      <c r="M1197" s="43"/>
      <c r="N1197" s="43"/>
      <c r="O1197" s="43"/>
      <c r="P1197" s="44" t="str">
        <f t="shared" si="3121"/>
        <v/>
      </c>
      <c r="Q1197" s="26"/>
      <c r="R1197" s="26"/>
      <c r="S1197" s="26"/>
      <c r="T1197" s="26"/>
      <c r="U1197" s="26"/>
      <c r="V1197" s="43"/>
      <c r="W1197" s="26"/>
      <c r="X1197" s="29"/>
    </row>
    <row r="1198" spans="2:24" x14ac:dyDescent="0.2">
      <c r="B1198" s="41">
        <v>1182</v>
      </c>
      <c r="C1198" s="42"/>
      <c r="D1198" s="42"/>
      <c r="E1198" s="42"/>
      <c r="F1198" s="42"/>
      <c r="G1198" s="42"/>
      <c r="H1198" s="42"/>
      <c r="I1198" s="29"/>
      <c r="J1198" s="6" t="str">
        <f t="shared" si="3120"/>
        <v/>
      </c>
      <c r="K1198" s="43"/>
      <c r="L1198" s="43"/>
      <c r="M1198" s="43"/>
      <c r="N1198" s="43"/>
      <c r="O1198" s="43"/>
      <c r="P1198" s="44" t="str">
        <f t="shared" si="3121"/>
        <v/>
      </c>
      <c r="Q1198" s="26"/>
      <c r="R1198" s="26"/>
      <c r="S1198" s="26"/>
      <c r="T1198" s="26"/>
      <c r="U1198" s="26"/>
      <c r="V1198" s="43"/>
      <c r="W1198" s="26"/>
      <c r="X1198" s="29"/>
    </row>
    <row r="1199" spans="2:24" x14ac:dyDescent="0.2">
      <c r="B1199" s="41">
        <v>1183</v>
      </c>
      <c r="C1199" s="42"/>
      <c r="D1199" s="42"/>
      <c r="E1199" s="42"/>
      <c r="F1199" s="42"/>
      <c r="G1199" s="42"/>
      <c r="H1199" s="42"/>
      <c r="I1199" s="29"/>
      <c r="J1199" s="6" t="str">
        <f t="shared" si="3120"/>
        <v/>
      </c>
      <c r="K1199" s="43"/>
      <c r="L1199" s="43"/>
      <c r="M1199" s="43"/>
      <c r="N1199" s="43"/>
      <c r="O1199" s="43"/>
      <c r="P1199" s="44" t="str">
        <f t="shared" si="3121"/>
        <v/>
      </c>
      <c r="Q1199" s="26"/>
      <c r="R1199" s="26"/>
      <c r="S1199" s="26"/>
      <c r="T1199" s="26"/>
      <c r="U1199" s="26"/>
      <c r="V1199" s="43"/>
      <c r="W1199" s="26"/>
      <c r="X1199" s="29"/>
    </row>
    <row r="1200" spans="2:24" x14ac:dyDescent="0.2">
      <c r="B1200" s="41">
        <v>1184</v>
      </c>
      <c r="C1200" s="42"/>
      <c r="D1200" s="42"/>
      <c r="E1200" s="42"/>
      <c r="F1200" s="42"/>
      <c r="G1200" s="42"/>
      <c r="H1200" s="42"/>
      <c r="I1200" s="29"/>
      <c r="J1200" s="6" t="str">
        <f t="shared" si="3120"/>
        <v/>
      </c>
      <c r="K1200" s="43"/>
      <c r="L1200" s="43"/>
      <c r="M1200" s="43"/>
      <c r="N1200" s="43"/>
      <c r="O1200" s="43"/>
      <c r="P1200" s="44" t="str">
        <f t="shared" si="3121"/>
        <v/>
      </c>
      <c r="Q1200" s="26"/>
      <c r="R1200" s="26"/>
      <c r="S1200" s="26"/>
      <c r="T1200" s="26"/>
      <c r="U1200" s="26"/>
      <c r="V1200" s="43"/>
      <c r="W1200" s="26"/>
      <c r="X1200" s="29"/>
    </row>
    <row r="1201" spans="2:24" x14ac:dyDescent="0.2">
      <c r="B1201" s="41">
        <v>1185</v>
      </c>
      <c r="C1201" s="42"/>
      <c r="D1201" s="42"/>
      <c r="E1201" s="42"/>
      <c r="F1201" s="42"/>
      <c r="G1201" s="42"/>
      <c r="H1201" s="42"/>
      <c r="I1201" s="29"/>
      <c r="J1201" s="6" t="str">
        <f t="shared" si="3120"/>
        <v/>
      </c>
      <c r="K1201" s="43"/>
      <c r="L1201" s="43"/>
      <c r="M1201" s="43"/>
      <c r="N1201" s="43"/>
      <c r="O1201" s="43"/>
      <c r="P1201" s="44" t="str">
        <f t="shared" si="3121"/>
        <v/>
      </c>
      <c r="Q1201" s="26"/>
      <c r="R1201" s="26"/>
      <c r="S1201" s="26"/>
      <c r="T1201" s="26"/>
      <c r="U1201" s="26"/>
      <c r="V1201" s="43"/>
      <c r="W1201" s="26"/>
      <c r="X1201" s="29"/>
    </row>
    <row r="1202" spans="2:24" x14ac:dyDescent="0.2">
      <c r="B1202" s="41">
        <v>1186</v>
      </c>
      <c r="C1202" s="42"/>
      <c r="D1202" s="42"/>
      <c r="E1202" s="42"/>
      <c r="F1202" s="42"/>
      <c r="G1202" s="42"/>
      <c r="H1202" s="42"/>
      <c r="I1202" s="29"/>
      <c r="J1202" s="6" t="str">
        <f t="shared" si="3120"/>
        <v/>
      </c>
      <c r="K1202" s="43"/>
      <c r="L1202" s="43"/>
      <c r="M1202" s="43"/>
      <c r="N1202" s="43"/>
      <c r="O1202" s="43"/>
      <c r="P1202" s="44" t="str">
        <f t="shared" si="3121"/>
        <v/>
      </c>
      <c r="Q1202" s="26"/>
      <c r="R1202" s="26"/>
      <c r="S1202" s="26"/>
      <c r="T1202" s="26"/>
      <c r="U1202" s="26"/>
      <c r="V1202" s="43"/>
      <c r="W1202" s="26"/>
      <c r="X1202" s="29"/>
    </row>
    <row r="1203" spans="2:24" x14ac:dyDescent="0.2">
      <c r="B1203" s="41">
        <v>1187</v>
      </c>
      <c r="C1203" s="42"/>
      <c r="D1203" s="42"/>
      <c r="E1203" s="42"/>
      <c r="F1203" s="42"/>
      <c r="G1203" s="42"/>
      <c r="H1203" s="42"/>
      <c r="I1203" s="29"/>
      <c r="J1203" s="6" t="str">
        <f t="shared" si="3120"/>
        <v/>
      </c>
      <c r="K1203" s="43"/>
      <c r="L1203" s="43"/>
      <c r="M1203" s="43"/>
      <c r="N1203" s="43"/>
      <c r="O1203" s="43"/>
      <c r="P1203" s="44" t="str">
        <f t="shared" si="3121"/>
        <v/>
      </c>
      <c r="Q1203" s="26"/>
      <c r="R1203" s="26"/>
      <c r="S1203" s="26"/>
      <c r="T1203" s="26"/>
      <c r="U1203" s="26"/>
      <c r="V1203" s="43"/>
      <c r="W1203" s="26"/>
      <c r="X1203" s="29"/>
    </row>
    <row r="1204" spans="2:24" x14ac:dyDescent="0.2">
      <c r="B1204" s="41">
        <v>1188</v>
      </c>
      <c r="C1204" s="42"/>
      <c r="D1204" s="42"/>
      <c r="E1204" s="42"/>
      <c r="F1204" s="42"/>
      <c r="G1204" s="42"/>
      <c r="H1204" s="42"/>
      <c r="I1204" s="29"/>
      <c r="J1204" s="6" t="str">
        <f t="shared" si="3120"/>
        <v/>
      </c>
      <c r="K1204" s="43"/>
      <c r="L1204" s="43"/>
      <c r="M1204" s="43"/>
      <c r="N1204" s="43"/>
      <c r="O1204" s="43"/>
      <c r="P1204" s="44" t="str">
        <f t="shared" si="3121"/>
        <v/>
      </c>
      <c r="Q1204" s="26"/>
      <c r="R1204" s="26"/>
      <c r="S1204" s="26"/>
      <c r="T1204" s="26"/>
      <c r="U1204" s="26"/>
      <c r="V1204" s="43"/>
      <c r="W1204" s="26"/>
      <c r="X1204" s="29"/>
    </row>
    <row r="1205" spans="2:24" x14ac:dyDescent="0.2">
      <c r="B1205" s="41">
        <v>1189</v>
      </c>
      <c r="C1205" s="42"/>
      <c r="D1205" s="42"/>
      <c r="E1205" s="42"/>
      <c r="F1205" s="42"/>
      <c r="G1205" s="42"/>
      <c r="H1205" s="42"/>
      <c r="I1205" s="29"/>
      <c r="J1205" s="6" t="str">
        <f t="shared" si="3120"/>
        <v/>
      </c>
      <c r="K1205" s="43"/>
      <c r="L1205" s="43"/>
      <c r="M1205" s="43"/>
      <c r="N1205" s="43"/>
      <c r="O1205" s="43"/>
      <c r="P1205" s="44" t="str">
        <f t="shared" si="3121"/>
        <v/>
      </c>
      <c r="Q1205" s="26"/>
      <c r="R1205" s="26"/>
      <c r="S1205" s="26"/>
      <c r="T1205" s="26"/>
      <c r="U1205" s="26"/>
      <c r="V1205" s="43"/>
      <c r="W1205" s="26"/>
      <c r="X1205" s="29"/>
    </row>
    <row r="1206" spans="2:24" x14ac:dyDescent="0.2">
      <c r="B1206" s="41">
        <v>1190</v>
      </c>
      <c r="C1206" s="42"/>
      <c r="D1206" s="42"/>
      <c r="E1206" s="42"/>
      <c r="F1206" s="42"/>
      <c r="G1206" s="42"/>
      <c r="H1206" s="42"/>
      <c r="I1206" s="29"/>
      <c r="J1206" s="6" t="str">
        <f t="shared" si="3120"/>
        <v/>
      </c>
      <c r="K1206" s="43"/>
      <c r="L1206" s="43"/>
      <c r="M1206" s="43"/>
      <c r="N1206" s="43"/>
      <c r="O1206" s="43"/>
      <c r="P1206" s="44" t="str">
        <f t="shared" si="3121"/>
        <v/>
      </c>
      <c r="Q1206" s="26"/>
      <c r="R1206" s="26"/>
      <c r="S1206" s="26"/>
      <c r="T1206" s="26"/>
      <c r="U1206" s="26"/>
      <c r="V1206" s="43"/>
      <c r="W1206" s="26"/>
      <c r="X1206" s="29"/>
    </row>
    <row r="1207" spans="2:24" x14ac:dyDescent="0.2">
      <c r="B1207" s="41">
        <v>1191</v>
      </c>
      <c r="C1207" s="42"/>
      <c r="D1207" s="42"/>
      <c r="E1207" s="42"/>
      <c r="F1207" s="42"/>
      <c r="G1207" s="42"/>
      <c r="H1207" s="42"/>
      <c r="I1207" s="29"/>
      <c r="J1207" s="6" t="str">
        <f t="shared" si="3120"/>
        <v/>
      </c>
      <c r="K1207" s="43"/>
      <c r="L1207" s="43"/>
      <c r="M1207" s="43"/>
      <c r="N1207" s="43"/>
      <c r="O1207" s="43"/>
      <c r="P1207" s="44" t="str">
        <f t="shared" si="3121"/>
        <v/>
      </c>
      <c r="Q1207" s="26"/>
      <c r="R1207" s="26"/>
      <c r="S1207" s="26"/>
      <c r="T1207" s="26"/>
      <c r="U1207" s="26"/>
      <c r="V1207" s="43"/>
      <c r="W1207" s="26"/>
      <c r="X1207" s="29"/>
    </row>
    <row r="1208" spans="2:24" x14ac:dyDescent="0.2">
      <c r="B1208" s="41">
        <v>1192</v>
      </c>
      <c r="C1208" s="42"/>
      <c r="D1208" s="42"/>
      <c r="E1208" s="42"/>
      <c r="F1208" s="42"/>
      <c r="G1208" s="42"/>
      <c r="H1208" s="42"/>
      <c r="I1208" s="29"/>
      <c r="J1208" s="6" t="str">
        <f t="shared" si="3120"/>
        <v/>
      </c>
      <c r="K1208" s="43"/>
      <c r="L1208" s="43"/>
      <c r="M1208" s="43"/>
      <c r="N1208" s="43"/>
      <c r="O1208" s="43"/>
      <c r="P1208" s="44" t="str">
        <f t="shared" si="3121"/>
        <v/>
      </c>
      <c r="Q1208" s="26"/>
      <c r="R1208" s="26"/>
      <c r="S1208" s="26"/>
      <c r="T1208" s="26"/>
      <c r="U1208" s="26"/>
      <c r="V1208" s="43"/>
      <c r="W1208" s="26"/>
      <c r="X1208" s="29"/>
    </row>
    <row r="1209" spans="2:24" x14ac:dyDescent="0.2">
      <c r="B1209" s="41">
        <v>1193</v>
      </c>
      <c r="C1209" s="42"/>
      <c r="D1209" s="42"/>
      <c r="E1209" s="42"/>
      <c r="F1209" s="42"/>
      <c r="G1209" s="42"/>
      <c r="H1209" s="42"/>
      <c r="I1209" s="29"/>
      <c r="J1209" s="6" t="str">
        <f t="shared" si="3120"/>
        <v/>
      </c>
      <c r="K1209" s="43"/>
      <c r="L1209" s="43"/>
      <c r="M1209" s="43"/>
      <c r="N1209" s="43"/>
      <c r="O1209" s="43"/>
      <c r="P1209" s="44" t="str">
        <f t="shared" si="3121"/>
        <v/>
      </c>
      <c r="Q1209" s="26"/>
      <c r="R1209" s="26"/>
      <c r="S1209" s="26"/>
      <c r="T1209" s="26"/>
      <c r="U1209" s="26"/>
      <c r="V1209" s="43"/>
      <c r="W1209" s="26"/>
      <c r="X1209" s="29"/>
    </row>
    <row r="1210" spans="2:24" x14ac:dyDescent="0.2">
      <c r="B1210" s="41">
        <v>1194</v>
      </c>
      <c r="C1210" s="42"/>
      <c r="D1210" s="42"/>
      <c r="E1210" s="42"/>
      <c r="F1210" s="42"/>
      <c r="G1210" s="42"/>
      <c r="H1210" s="42"/>
      <c r="I1210" s="29"/>
      <c r="J1210" s="6" t="str">
        <f t="shared" si="3120"/>
        <v/>
      </c>
      <c r="K1210" s="43"/>
      <c r="L1210" s="43"/>
      <c r="M1210" s="43"/>
      <c r="N1210" s="43"/>
      <c r="O1210" s="43"/>
      <c r="P1210" s="44" t="str">
        <f t="shared" si="3121"/>
        <v/>
      </c>
      <c r="Q1210" s="26"/>
      <c r="R1210" s="26"/>
      <c r="S1210" s="26"/>
      <c r="T1210" s="26"/>
      <c r="U1210" s="26"/>
      <c r="V1210" s="43"/>
      <c r="W1210" s="26"/>
      <c r="X1210" s="29"/>
    </row>
    <row r="1211" spans="2:24" x14ac:dyDescent="0.2">
      <c r="B1211" s="41">
        <v>1195</v>
      </c>
      <c r="C1211" s="42"/>
      <c r="D1211" s="42"/>
      <c r="E1211" s="42"/>
      <c r="F1211" s="42"/>
      <c r="G1211" s="42"/>
      <c r="H1211" s="42"/>
      <c r="I1211" s="29"/>
      <c r="J1211" s="6" t="str">
        <f t="shared" si="3120"/>
        <v/>
      </c>
      <c r="K1211" s="43"/>
      <c r="L1211" s="43"/>
      <c r="M1211" s="43"/>
      <c r="N1211" s="43"/>
      <c r="O1211" s="43"/>
      <c r="P1211" s="44" t="str">
        <f t="shared" si="3121"/>
        <v/>
      </c>
      <c r="Q1211" s="26"/>
      <c r="R1211" s="26"/>
      <c r="S1211" s="26"/>
      <c r="T1211" s="26"/>
      <c r="U1211" s="26"/>
      <c r="V1211" s="43"/>
      <c r="W1211" s="26"/>
      <c r="X1211" s="29"/>
    </row>
    <row r="1212" spans="2:24" x14ac:dyDescent="0.2">
      <c r="B1212" s="41">
        <v>1196</v>
      </c>
      <c r="C1212" s="42"/>
      <c r="D1212" s="42"/>
      <c r="E1212" s="42"/>
      <c r="F1212" s="42"/>
      <c r="G1212" s="42"/>
      <c r="H1212" s="42"/>
      <c r="I1212" s="29"/>
      <c r="J1212" s="6" t="str">
        <f t="shared" si="3120"/>
        <v/>
      </c>
      <c r="K1212" s="43"/>
      <c r="L1212" s="43"/>
      <c r="M1212" s="43"/>
      <c r="N1212" s="43"/>
      <c r="O1212" s="43"/>
      <c r="P1212" s="44" t="str">
        <f t="shared" si="3121"/>
        <v/>
      </c>
      <c r="Q1212" s="26"/>
      <c r="R1212" s="26"/>
      <c r="S1212" s="26"/>
      <c r="T1212" s="26"/>
      <c r="U1212" s="26"/>
      <c r="V1212" s="43"/>
      <c r="W1212" s="26"/>
      <c r="X1212" s="29"/>
    </row>
    <row r="1213" spans="2:24" x14ac:dyDescent="0.2">
      <c r="B1213" s="41">
        <v>1197</v>
      </c>
      <c r="C1213" s="42"/>
      <c r="D1213" s="42"/>
      <c r="E1213" s="42"/>
      <c r="F1213" s="42"/>
      <c r="G1213" s="42"/>
      <c r="H1213" s="42"/>
      <c r="I1213" s="29"/>
      <c r="J1213" s="6" t="str">
        <f t="shared" si="3120"/>
        <v/>
      </c>
      <c r="K1213" s="43"/>
      <c r="L1213" s="43"/>
      <c r="M1213" s="43"/>
      <c r="N1213" s="43"/>
      <c r="O1213" s="43"/>
      <c r="P1213" s="44" t="str">
        <f t="shared" si="3121"/>
        <v/>
      </c>
      <c r="Q1213" s="26"/>
      <c r="R1213" s="26"/>
      <c r="S1213" s="26"/>
      <c r="T1213" s="26"/>
      <c r="U1213" s="26"/>
      <c r="V1213" s="43"/>
      <c r="W1213" s="26"/>
      <c r="X1213" s="29"/>
    </row>
    <row r="1214" spans="2:24" x14ac:dyDescent="0.2">
      <c r="B1214" s="41">
        <v>1198</v>
      </c>
      <c r="C1214" s="42"/>
      <c r="D1214" s="42"/>
      <c r="E1214" s="42"/>
      <c r="F1214" s="42"/>
      <c r="G1214" s="42"/>
      <c r="H1214" s="42"/>
      <c r="I1214" s="29"/>
      <c r="J1214" s="6" t="str">
        <f t="shared" si="3120"/>
        <v/>
      </c>
      <c r="K1214" s="43"/>
      <c r="L1214" s="43"/>
      <c r="M1214" s="43"/>
      <c r="N1214" s="43"/>
      <c r="O1214" s="43"/>
      <c r="P1214" s="44" t="str">
        <f t="shared" si="3121"/>
        <v/>
      </c>
      <c r="Q1214" s="26"/>
      <c r="R1214" s="26"/>
      <c r="S1214" s="26"/>
      <c r="T1214" s="26"/>
      <c r="U1214" s="26"/>
      <c r="V1214" s="43"/>
      <c r="W1214" s="26"/>
      <c r="X1214" s="29"/>
    </row>
    <row r="1215" spans="2:24" x14ac:dyDescent="0.2">
      <c r="B1215" s="41">
        <v>1199</v>
      </c>
      <c r="C1215" s="42"/>
      <c r="D1215" s="42"/>
      <c r="E1215" s="42"/>
      <c r="F1215" s="42"/>
      <c r="G1215" s="42"/>
      <c r="H1215" s="42"/>
      <c r="I1215" s="29"/>
      <c r="J1215" s="6" t="str">
        <f t="shared" si="3120"/>
        <v/>
      </c>
      <c r="K1215" s="43"/>
      <c r="L1215" s="43"/>
      <c r="M1215" s="43"/>
      <c r="N1215" s="43"/>
      <c r="O1215" s="43"/>
      <c r="P1215" s="44" t="str">
        <f t="shared" si="3121"/>
        <v/>
      </c>
      <c r="Q1215" s="26"/>
      <c r="R1215" s="26"/>
      <c r="S1215" s="26"/>
      <c r="T1215" s="26"/>
      <c r="U1215" s="26"/>
      <c r="V1215" s="43"/>
      <c r="W1215" s="26"/>
      <c r="X1215" s="29"/>
    </row>
    <row r="1216" spans="2:24" x14ac:dyDescent="0.2">
      <c r="B1216" s="41">
        <v>1200</v>
      </c>
      <c r="C1216" s="42"/>
      <c r="D1216" s="42"/>
      <c r="E1216" s="42"/>
      <c r="F1216" s="42"/>
      <c r="G1216" s="42"/>
      <c r="H1216" s="42"/>
      <c r="I1216" s="29"/>
      <c r="J1216" s="6" t="str">
        <f t="shared" si="3120"/>
        <v/>
      </c>
      <c r="K1216" s="43"/>
      <c r="L1216" s="43"/>
      <c r="M1216" s="43"/>
      <c r="N1216" s="43"/>
      <c r="O1216" s="43"/>
      <c r="P1216" s="44" t="str">
        <f t="shared" si="3121"/>
        <v/>
      </c>
      <c r="Q1216" s="26"/>
      <c r="R1216" s="26"/>
      <c r="S1216" s="26"/>
      <c r="T1216" s="26"/>
      <c r="U1216" s="26"/>
      <c r="V1216" s="43"/>
      <c r="W1216" s="26"/>
      <c r="X1216" s="29"/>
    </row>
    <row r="1217" spans="2:24" x14ac:dyDescent="0.2">
      <c r="B1217" s="41">
        <v>1201</v>
      </c>
      <c r="C1217" s="42"/>
      <c r="D1217" s="42"/>
      <c r="E1217" s="42"/>
      <c r="F1217" s="42"/>
      <c r="G1217" s="42"/>
      <c r="H1217" s="42"/>
      <c r="I1217" s="29"/>
      <c r="J1217" s="6" t="str">
        <f t="shared" si="3120"/>
        <v/>
      </c>
      <c r="K1217" s="43"/>
      <c r="L1217" s="43"/>
      <c r="M1217" s="43"/>
      <c r="N1217" s="43"/>
      <c r="O1217" s="43"/>
      <c r="P1217" s="44" t="str">
        <f t="shared" si="3121"/>
        <v/>
      </c>
      <c r="Q1217" s="26"/>
      <c r="R1217" s="26"/>
      <c r="S1217" s="26"/>
      <c r="T1217" s="26"/>
      <c r="U1217" s="26"/>
      <c r="V1217" s="43"/>
      <c r="W1217" s="26"/>
      <c r="X1217" s="29"/>
    </row>
    <row r="1218" spans="2:24" x14ac:dyDescent="0.2">
      <c r="B1218" s="41">
        <v>1202</v>
      </c>
      <c r="C1218" s="42"/>
      <c r="D1218" s="42"/>
      <c r="E1218" s="42"/>
      <c r="F1218" s="42"/>
      <c r="G1218" s="42"/>
      <c r="H1218" s="42"/>
      <c r="I1218" s="29"/>
      <c r="J1218" s="6" t="str">
        <f t="shared" si="3120"/>
        <v/>
      </c>
      <c r="K1218" s="43"/>
      <c r="L1218" s="43"/>
      <c r="M1218" s="43"/>
      <c r="N1218" s="43"/>
      <c r="O1218" s="43"/>
      <c r="P1218" s="44" t="str">
        <f t="shared" si="3121"/>
        <v/>
      </c>
      <c r="Q1218" s="26"/>
      <c r="R1218" s="26"/>
      <c r="S1218" s="26"/>
      <c r="T1218" s="26"/>
      <c r="U1218" s="26"/>
      <c r="V1218" s="43"/>
      <c r="W1218" s="26"/>
      <c r="X1218" s="29"/>
    </row>
    <row r="1219" spans="2:24" x14ac:dyDescent="0.2">
      <c r="B1219" s="41">
        <v>1203</v>
      </c>
      <c r="C1219" s="42"/>
      <c r="D1219" s="42"/>
      <c r="E1219" s="42"/>
      <c r="F1219" s="42"/>
      <c r="G1219" s="42"/>
      <c r="H1219" s="42"/>
      <c r="I1219" s="29"/>
      <c r="J1219" s="6" t="str">
        <f t="shared" si="3120"/>
        <v/>
      </c>
      <c r="K1219" s="43"/>
      <c r="L1219" s="43"/>
      <c r="M1219" s="43"/>
      <c r="N1219" s="43"/>
      <c r="O1219" s="43"/>
      <c r="P1219" s="44" t="str">
        <f t="shared" si="3121"/>
        <v/>
      </c>
      <c r="Q1219" s="26"/>
      <c r="R1219" s="26"/>
      <c r="S1219" s="26"/>
      <c r="T1219" s="26"/>
      <c r="U1219" s="26"/>
      <c r="V1219" s="43"/>
      <c r="W1219" s="26"/>
      <c r="X1219" s="29"/>
    </row>
    <row r="1220" spans="2:24" x14ac:dyDescent="0.2">
      <c r="B1220" s="41">
        <v>1204</v>
      </c>
      <c r="C1220" s="42"/>
      <c r="D1220" s="42"/>
      <c r="E1220" s="42"/>
      <c r="F1220" s="42"/>
      <c r="G1220" s="42"/>
      <c r="H1220" s="42"/>
      <c r="I1220" s="29"/>
      <c r="J1220" s="6" t="str">
        <f t="shared" si="3120"/>
        <v/>
      </c>
      <c r="K1220" s="43"/>
      <c r="L1220" s="43"/>
      <c r="M1220" s="43"/>
      <c r="N1220" s="43"/>
      <c r="O1220" s="43"/>
      <c r="P1220" s="44" t="str">
        <f t="shared" si="3121"/>
        <v/>
      </c>
      <c r="Q1220" s="26"/>
      <c r="R1220" s="26"/>
      <c r="S1220" s="26"/>
      <c r="T1220" s="26"/>
      <c r="U1220" s="26"/>
      <c r="V1220" s="43"/>
      <c r="W1220" s="26"/>
      <c r="X1220" s="29"/>
    </row>
    <row r="1221" spans="2:24" x14ac:dyDescent="0.2">
      <c r="B1221" s="41">
        <v>1205</v>
      </c>
      <c r="C1221" s="42"/>
      <c r="D1221" s="42"/>
      <c r="E1221" s="42"/>
      <c r="F1221" s="42"/>
      <c r="G1221" s="42"/>
      <c r="H1221" s="42"/>
      <c r="I1221" s="29"/>
      <c r="J1221" s="6" t="str">
        <f t="shared" si="3120"/>
        <v/>
      </c>
      <c r="K1221" s="43"/>
      <c r="L1221" s="43"/>
      <c r="M1221" s="43"/>
      <c r="N1221" s="43"/>
      <c r="O1221" s="43"/>
      <c r="P1221" s="44" t="str">
        <f t="shared" si="3121"/>
        <v/>
      </c>
      <c r="Q1221" s="26"/>
      <c r="R1221" s="26"/>
      <c r="S1221" s="26"/>
      <c r="T1221" s="26"/>
      <c r="U1221" s="26"/>
      <c r="V1221" s="43"/>
      <c r="W1221" s="26"/>
      <c r="X1221" s="29"/>
    </row>
    <row r="1222" spans="2:24" x14ac:dyDescent="0.2">
      <c r="B1222" s="41">
        <v>1206</v>
      </c>
      <c r="C1222" s="42"/>
      <c r="D1222" s="42"/>
      <c r="E1222" s="42"/>
      <c r="F1222" s="42"/>
      <c r="G1222" s="42"/>
      <c r="H1222" s="42"/>
      <c r="I1222" s="29"/>
      <c r="J1222" s="6" t="str">
        <f t="shared" si="3120"/>
        <v/>
      </c>
      <c r="K1222" s="43"/>
      <c r="L1222" s="43"/>
      <c r="M1222" s="43"/>
      <c r="N1222" s="43"/>
      <c r="O1222" s="43"/>
      <c r="P1222" s="44" t="str">
        <f t="shared" si="3121"/>
        <v/>
      </c>
      <c r="Q1222" s="26"/>
      <c r="R1222" s="26"/>
      <c r="S1222" s="26"/>
      <c r="T1222" s="26"/>
      <c r="U1222" s="26"/>
      <c r="V1222" s="43"/>
      <c r="W1222" s="26"/>
      <c r="X1222" s="29"/>
    </row>
    <row r="1223" spans="2:24" x14ac:dyDescent="0.2">
      <c r="B1223" s="41">
        <v>1207</v>
      </c>
      <c r="C1223" s="42"/>
      <c r="D1223" s="42"/>
      <c r="E1223" s="42"/>
      <c r="F1223" s="42"/>
      <c r="G1223" s="42"/>
      <c r="H1223" s="42"/>
      <c r="I1223" s="29"/>
      <c r="J1223" s="6" t="str">
        <f t="shared" si="3120"/>
        <v/>
      </c>
      <c r="K1223" s="43"/>
      <c r="L1223" s="43"/>
      <c r="M1223" s="43"/>
      <c r="N1223" s="43"/>
      <c r="O1223" s="43"/>
      <c r="P1223" s="44" t="str">
        <f t="shared" si="3121"/>
        <v/>
      </c>
      <c r="Q1223" s="26"/>
      <c r="R1223" s="26"/>
      <c r="S1223" s="26"/>
      <c r="T1223" s="26"/>
      <c r="U1223" s="26"/>
      <c r="V1223" s="43"/>
      <c r="W1223" s="26"/>
      <c r="X1223" s="29"/>
    </row>
    <row r="1224" spans="2:24" x14ac:dyDescent="0.2">
      <c r="B1224" s="41">
        <v>1208</v>
      </c>
      <c r="C1224" s="42"/>
      <c r="D1224" s="42"/>
      <c r="E1224" s="42"/>
      <c r="F1224" s="42"/>
      <c r="G1224" s="42"/>
      <c r="H1224" s="42"/>
      <c r="I1224" s="29"/>
      <c r="J1224" s="6" t="str">
        <f t="shared" si="3120"/>
        <v/>
      </c>
      <c r="K1224" s="43"/>
      <c r="L1224" s="43"/>
      <c r="M1224" s="43"/>
      <c r="N1224" s="43"/>
      <c r="O1224" s="43"/>
      <c r="P1224" s="44" t="str">
        <f t="shared" si="3121"/>
        <v/>
      </c>
      <c r="Q1224" s="26"/>
      <c r="R1224" s="26"/>
      <c r="S1224" s="26"/>
      <c r="T1224" s="26"/>
      <c r="U1224" s="26"/>
      <c r="V1224" s="43"/>
      <c r="W1224" s="26"/>
      <c r="X1224" s="29"/>
    </row>
    <row r="1225" spans="2:24" x14ac:dyDescent="0.2">
      <c r="B1225" s="41">
        <v>1209</v>
      </c>
      <c r="C1225" s="42"/>
      <c r="D1225" s="42"/>
      <c r="E1225" s="42"/>
      <c r="F1225" s="42"/>
      <c r="G1225" s="42"/>
      <c r="H1225" s="42"/>
      <c r="I1225" s="29"/>
      <c r="J1225" s="6" t="str">
        <f t="shared" si="3120"/>
        <v/>
      </c>
      <c r="K1225" s="43"/>
      <c r="L1225" s="43"/>
      <c r="M1225" s="43"/>
      <c r="N1225" s="43"/>
      <c r="O1225" s="43"/>
      <c r="P1225" s="44" t="str">
        <f t="shared" si="3121"/>
        <v/>
      </c>
      <c r="Q1225" s="26"/>
      <c r="R1225" s="26"/>
      <c r="S1225" s="26"/>
      <c r="T1225" s="26"/>
      <c r="U1225" s="26"/>
      <c r="V1225" s="43"/>
      <c r="W1225" s="26"/>
      <c r="X1225" s="29"/>
    </row>
    <row r="1226" spans="2:24" x14ac:dyDescent="0.2">
      <c r="B1226" s="41">
        <v>1210</v>
      </c>
      <c r="C1226" s="42"/>
      <c r="D1226" s="42"/>
      <c r="E1226" s="42"/>
      <c r="F1226" s="42"/>
      <c r="G1226" s="42"/>
      <c r="H1226" s="42"/>
      <c r="I1226" s="29"/>
      <c r="J1226" s="6" t="str">
        <f t="shared" si="3120"/>
        <v/>
      </c>
      <c r="K1226" s="43"/>
      <c r="L1226" s="43"/>
      <c r="M1226" s="43"/>
      <c r="N1226" s="43"/>
      <c r="O1226" s="43"/>
      <c r="P1226" s="44" t="str">
        <f t="shared" si="3121"/>
        <v/>
      </c>
      <c r="Q1226" s="26"/>
      <c r="R1226" s="26"/>
      <c r="S1226" s="26"/>
      <c r="T1226" s="26"/>
      <c r="U1226" s="26"/>
      <c r="V1226" s="43"/>
      <c r="W1226" s="26"/>
      <c r="X1226" s="29"/>
    </row>
    <row r="1227" spans="2:24" x14ac:dyDescent="0.2">
      <c r="B1227" s="41">
        <v>1211</v>
      </c>
      <c r="C1227" s="42"/>
      <c r="D1227" s="42"/>
      <c r="E1227" s="42"/>
      <c r="F1227" s="42"/>
      <c r="G1227" s="42"/>
      <c r="H1227" s="42"/>
      <c r="I1227" s="29"/>
      <c r="J1227" s="6" t="str">
        <f t="shared" si="3120"/>
        <v/>
      </c>
      <c r="K1227" s="43"/>
      <c r="L1227" s="43"/>
      <c r="M1227" s="43"/>
      <c r="N1227" s="43"/>
      <c r="O1227" s="43"/>
      <c r="P1227" s="44" t="str">
        <f t="shared" si="3121"/>
        <v/>
      </c>
      <c r="Q1227" s="26"/>
      <c r="R1227" s="26"/>
      <c r="S1227" s="26"/>
      <c r="T1227" s="26"/>
      <c r="U1227" s="26"/>
      <c r="V1227" s="43"/>
      <c r="W1227" s="26"/>
      <c r="X1227" s="29"/>
    </row>
    <row r="1228" spans="2:24" x14ac:dyDescent="0.2">
      <c r="B1228" s="41">
        <v>1212</v>
      </c>
      <c r="C1228" s="42"/>
      <c r="D1228" s="42"/>
      <c r="E1228" s="42"/>
      <c r="F1228" s="42"/>
      <c r="G1228" s="42"/>
      <c r="H1228" s="42"/>
      <c r="I1228" s="29"/>
      <c r="J1228" s="6" t="str">
        <f t="shared" si="3120"/>
        <v/>
      </c>
      <c r="K1228" s="43"/>
      <c r="L1228" s="43"/>
      <c r="M1228" s="43"/>
      <c r="N1228" s="43"/>
      <c r="O1228" s="43"/>
      <c r="P1228" s="44" t="str">
        <f t="shared" si="3121"/>
        <v/>
      </c>
      <c r="Q1228" s="26"/>
      <c r="R1228" s="26"/>
      <c r="S1228" s="26"/>
      <c r="T1228" s="26"/>
      <c r="U1228" s="26"/>
      <c r="V1228" s="43"/>
      <c r="W1228" s="26"/>
      <c r="X1228" s="29"/>
    </row>
    <row r="1229" spans="2:24" x14ac:dyDescent="0.2">
      <c r="B1229" s="41">
        <v>1213</v>
      </c>
      <c r="C1229" s="42"/>
      <c r="D1229" s="42"/>
      <c r="E1229" s="42"/>
      <c r="F1229" s="42"/>
      <c r="G1229" s="42"/>
      <c r="H1229" s="42"/>
      <c r="I1229" s="29"/>
      <c r="J1229" s="6" t="str">
        <f t="shared" si="3120"/>
        <v/>
      </c>
      <c r="K1229" s="43"/>
      <c r="L1229" s="43"/>
      <c r="M1229" s="43"/>
      <c r="N1229" s="43"/>
      <c r="O1229" s="43"/>
      <c r="P1229" s="44" t="str">
        <f t="shared" si="3121"/>
        <v/>
      </c>
      <c r="Q1229" s="26"/>
      <c r="R1229" s="26"/>
      <c r="S1229" s="26"/>
      <c r="T1229" s="26"/>
      <c r="U1229" s="26"/>
      <c r="V1229" s="43"/>
      <c r="W1229" s="26"/>
      <c r="X1229" s="29"/>
    </row>
    <row r="1230" spans="2:24" x14ac:dyDescent="0.2">
      <c r="B1230" s="41">
        <v>1214</v>
      </c>
      <c r="C1230" s="42"/>
      <c r="D1230" s="42"/>
      <c r="E1230" s="42"/>
      <c r="F1230" s="42"/>
      <c r="G1230" s="42"/>
      <c r="H1230" s="42"/>
      <c r="I1230" s="29"/>
      <c r="J1230" s="6" t="str">
        <f t="shared" si="3120"/>
        <v/>
      </c>
      <c r="K1230" s="43"/>
      <c r="L1230" s="43"/>
      <c r="M1230" s="43"/>
      <c r="N1230" s="43"/>
      <c r="O1230" s="43"/>
      <c r="P1230" s="44" t="str">
        <f t="shared" si="3121"/>
        <v/>
      </c>
      <c r="Q1230" s="26"/>
      <c r="R1230" s="26"/>
      <c r="S1230" s="26"/>
      <c r="T1230" s="26"/>
      <c r="U1230" s="26"/>
      <c r="V1230" s="43"/>
      <c r="W1230" s="26"/>
      <c r="X1230" s="29"/>
    </row>
    <row r="1231" spans="2:24" x14ac:dyDescent="0.2">
      <c r="B1231" s="41">
        <v>1215</v>
      </c>
      <c r="C1231" s="42"/>
      <c r="D1231" s="42"/>
      <c r="E1231" s="42"/>
      <c r="F1231" s="42"/>
      <c r="G1231" s="42"/>
      <c r="H1231" s="42"/>
      <c r="I1231" s="29"/>
      <c r="J1231" s="6" t="str">
        <f t="shared" si="3120"/>
        <v/>
      </c>
      <c r="K1231" s="43"/>
      <c r="L1231" s="43"/>
      <c r="M1231" s="43"/>
      <c r="N1231" s="43"/>
      <c r="O1231" s="43"/>
      <c r="P1231" s="44" t="str">
        <f t="shared" si="3121"/>
        <v/>
      </c>
      <c r="Q1231" s="26"/>
      <c r="R1231" s="26"/>
      <c r="S1231" s="26"/>
      <c r="T1231" s="26"/>
      <c r="U1231" s="26"/>
      <c r="V1231" s="43"/>
      <c r="W1231" s="26"/>
      <c r="X1231" s="29"/>
    </row>
    <row r="1232" spans="2:24" x14ac:dyDescent="0.2">
      <c r="B1232" s="41">
        <v>1216</v>
      </c>
      <c r="C1232" s="42"/>
      <c r="D1232" s="42"/>
      <c r="E1232" s="42"/>
      <c r="F1232" s="42"/>
      <c r="G1232" s="42"/>
      <c r="H1232" s="42"/>
      <c r="I1232" s="29"/>
      <c r="J1232" s="6" t="str">
        <f t="shared" si="3120"/>
        <v/>
      </c>
      <c r="K1232" s="43"/>
      <c r="L1232" s="43"/>
      <c r="M1232" s="43"/>
      <c r="N1232" s="43"/>
      <c r="O1232" s="43"/>
      <c r="P1232" s="44" t="str">
        <f t="shared" si="3121"/>
        <v/>
      </c>
      <c r="Q1232" s="26"/>
      <c r="R1232" s="26"/>
      <c r="S1232" s="26"/>
      <c r="T1232" s="26"/>
      <c r="U1232" s="26"/>
      <c r="V1232" s="43"/>
      <c r="W1232" s="26"/>
      <c r="X1232" s="29"/>
    </row>
    <row r="1233" spans="2:24" x14ac:dyDescent="0.2">
      <c r="B1233" s="41">
        <v>1217</v>
      </c>
      <c r="C1233" s="42"/>
      <c r="D1233" s="42"/>
      <c r="E1233" s="42"/>
      <c r="F1233" s="42"/>
      <c r="G1233" s="42"/>
      <c r="H1233" s="42"/>
      <c r="I1233" s="29"/>
      <c r="J1233" s="6" t="str">
        <f t="shared" si="3120"/>
        <v/>
      </c>
      <c r="K1233" s="43"/>
      <c r="L1233" s="43"/>
      <c r="M1233" s="43"/>
      <c r="N1233" s="43"/>
      <c r="O1233" s="43"/>
      <c r="P1233" s="44" t="str">
        <f t="shared" si="3121"/>
        <v/>
      </c>
      <c r="Q1233" s="26"/>
      <c r="R1233" s="26"/>
      <c r="S1233" s="26"/>
      <c r="T1233" s="26"/>
      <c r="U1233" s="26"/>
      <c r="V1233" s="43"/>
      <c r="W1233" s="26"/>
      <c r="X1233" s="29"/>
    </row>
    <row r="1234" spans="2:24" x14ac:dyDescent="0.2">
      <c r="B1234" s="41">
        <v>1218</v>
      </c>
      <c r="C1234" s="42"/>
      <c r="D1234" s="42"/>
      <c r="E1234" s="42"/>
      <c r="F1234" s="42"/>
      <c r="G1234" s="42"/>
      <c r="H1234" s="42"/>
      <c r="I1234" s="29"/>
      <c r="J1234" s="6" t="str">
        <f t="shared" si="3120"/>
        <v/>
      </c>
      <c r="K1234" s="43"/>
      <c r="L1234" s="43"/>
      <c r="M1234" s="43"/>
      <c r="N1234" s="43"/>
      <c r="O1234" s="43"/>
      <c r="P1234" s="44" t="str">
        <f t="shared" si="3121"/>
        <v/>
      </c>
      <c r="Q1234" s="26"/>
      <c r="R1234" s="26"/>
      <c r="S1234" s="26"/>
      <c r="T1234" s="26"/>
      <c r="U1234" s="26"/>
      <c r="V1234" s="43"/>
      <c r="W1234" s="26"/>
      <c r="X1234" s="29"/>
    </row>
    <row r="1235" spans="2:24" x14ac:dyDescent="0.2">
      <c r="B1235" s="41">
        <v>1219</v>
      </c>
      <c r="C1235" s="42"/>
      <c r="D1235" s="42"/>
      <c r="E1235" s="42"/>
      <c r="F1235" s="42"/>
      <c r="G1235" s="42"/>
      <c r="H1235" s="42"/>
      <c r="I1235" s="29"/>
      <c r="J1235" s="6" t="str">
        <f t="shared" si="3120"/>
        <v/>
      </c>
      <c r="K1235" s="43"/>
      <c r="L1235" s="43"/>
      <c r="M1235" s="43"/>
      <c r="N1235" s="43"/>
      <c r="O1235" s="43"/>
      <c r="P1235" s="44" t="str">
        <f t="shared" si="3121"/>
        <v/>
      </c>
      <c r="Q1235" s="26"/>
      <c r="R1235" s="26"/>
      <c r="S1235" s="26"/>
      <c r="T1235" s="26"/>
      <c r="U1235" s="26"/>
      <c r="V1235" s="43"/>
      <c r="W1235" s="26"/>
      <c r="X1235" s="29"/>
    </row>
    <row r="1236" spans="2:24" x14ac:dyDescent="0.2">
      <c r="B1236" s="41">
        <v>1220</v>
      </c>
      <c r="C1236" s="42"/>
      <c r="D1236" s="42"/>
      <c r="E1236" s="42"/>
      <c r="F1236" s="42"/>
      <c r="G1236" s="42"/>
      <c r="H1236" s="42"/>
      <c r="I1236" s="29"/>
      <c r="J1236" s="6" t="str">
        <f t="shared" si="3120"/>
        <v/>
      </c>
      <c r="K1236" s="43"/>
      <c r="L1236" s="43"/>
      <c r="M1236" s="43"/>
      <c r="N1236" s="43"/>
      <c r="O1236" s="43"/>
      <c r="P1236" s="44" t="str">
        <f t="shared" si="3121"/>
        <v/>
      </c>
      <c r="Q1236" s="26"/>
      <c r="R1236" s="26"/>
      <c r="S1236" s="26"/>
      <c r="T1236" s="26"/>
      <c r="U1236" s="26"/>
      <c r="V1236" s="43"/>
      <c r="W1236" s="26"/>
      <c r="X1236" s="29"/>
    </row>
    <row r="1237" spans="2:24" x14ac:dyDescent="0.2">
      <c r="B1237" s="41">
        <v>1221</v>
      </c>
      <c r="C1237" s="42"/>
      <c r="D1237" s="42"/>
      <c r="E1237" s="42"/>
      <c r="F1237" s="42"/>
      <c r="G1237" s="42"/>
      <c r="H1237" s="42"/>
      <c r="I1237" s="29"/>
      <c r="J1237" s="6" t="str">
        <f t="shared" si="3120"/>
        <v/>
      </c>
      <c r="K1237" s="43"/>
      <c r="L1237" s="43"/>
      <c r="M1237" s="43"/>
      <c r="N1237" s="43"/>
      <c r="O1237" s="43"/>
      <c r="P1237" s="44" t="str">
        <f t="shared" si="3121"/>
        <v/>
      </c>
      <c r="Q1237" s="26"/>
      <c r="R1237" s="26"/>
      <c r="S1237" s="26"/>
      <c r="T1237" s="26"/>
      <c r="U1237" s="26"/>
      <c r="V1237" s="43"/>
      <c r="W1237" s="26"/>
      <c r="X1237" s="29"/>
    </row>
    <row r="1238" spans="2:24" x14ac:dyDescent="0.2">
      <c r="B1238" s="41">
        <v>1222</v>
      </c>
      <c r="C1238" s="42"/>
      <c r="D1238" s="42"/>
      <c r="E1238" s="42"/>
      <c r="F1238" s="42"/>
      <c r="G1238" s="42"/>
      <c r="H1238" s="42"/>
      <c r="I1238" s="29"/>
      <c r="J1238" s="6" t="str">
        <f t="shared" si="3120"/>
        <v/>
      </c>
      <c r="K1238" s="43"/>
      <c r="L1238" s="43"/>
      <c r="M1238" s="43"/>
      <c r="N1238" s="43"/>
      <c r="O1238" s="43"/>
      <c r="P1238" s="44" t="str">
        <f t="shared" si="3121"/>
        <v/>
      </c>
      <c r="Q1238" s="26"/>
      <c r="R1238" s="26"/>
      <c r="S1238" s="26"/>
      <c r="T1238" s="26"/>
      <c r="U1238" s="26"/>
      <c r="V1238" s="43"/>
      <c r="W1238" s="26"/>
      <c r="X1238" s="29"/>
    </row>
    <row r="1239" spans="2:24" x14ac:dyDescent="0.2">
      <c r="B1239" s="41">
        <v>1223</v>
      </c>
      <c r="C1239" s="42"/>
      <c r="D1239" s="42"/>
      <c r="E1239" s="42"/>
      <c r="F1239" s="42"/>
      <c r="G1239" s="42"/>
      <c r="H1239" s="42"/>
      <c r="I1239" s="29"/>
      <c r="J1239" s="6" t="str">
        <f t="shared" si="3120"/>
        <v/>
      </c>
      <c r="K1239" s="43"/>
      <c r="L1239" s="43"/>
      <c r="M1239" s="43"/>
      <c r="N1239" s="43"/>
      <c r="O1239" s="43"/>
      <c r="P1239" s="44" t="str">
        <f t="shared" si="3121"/>
        <v/>
      </c>
      <c r="Q1239" s="26"/>
      <c r="R1239" s="26"/>
      <c r="S1239" s="26"/>
      <c r="T1239" s="26"/>
      <c r="U1239" s="26"/>
      <c r="V1239" s="43"/>
      <c r="W1239" s="26"/>
      <c r="X1239" s="29"/>
    </row>
    <row r="1240" spans="2:24" x14ac:dyDescent="0.2">
      <c r="B1240" s="41">
        <v>1224</v>
      </c>
      <c r="C1240" s="42"/>
      <c r="D1240" s="42"/>
      <c r="E1240" s="42"/>
      <c r="F1240" s="42"/>
      <c r="G1240" s="42"/>
      <c r="H1240" s="42"/>
      <c r="I1240" s="29"/>
      <c r="J1240" s="6" t="str">
        <f t="shared" si="3120"/>
        <v/>
      </c>
      <c r="K1240" s="43"/>
      <c r="L1240" s="43"/>
      <c r="M1240" s="43"/>
      <c r="N1240" s="43"/>
      <c r="O1240" s="43"/>
      <c r="P1240" s="44" t="str">
        <f t="shared" si="3121"/>
        <v/>
      </c>
      <c r="Q1240" s="26"/>
      <c r="R1240" s="26"/>
      <c r="S1240" s="26"/>
      <c r="T1240" s="26"/>
      <c r="U1240" s="26"/>
      <c r="V1240" s="43"/>
      <c r="W1240" s="26"/>
      <c r="X1240" s="29"/>
    </row>
    <row r="1241" spans="2:24" x14ac:dyDescent="0.2">
      <c r="B1241" s="41">
        <v>1225</v>
      </c>
      <c r="C1241" s="42"/>
      <c r="D1241" s="42"/>
      <c r="E1241" s="42"/>
      <c r="F1241" s="42"/>
      <c r="G1241" s="42"/>
      <c r="H1241" s="42"/>
      <c r="I1241" s="29"/>
      <c r="J1241" s="6" t="str">
        <f t="shared" ref="J1241:J1304" si="3122">IFERROR(IF(C1241&lt;&gt;"",INDEX($ZL$17:$ZL$27,MATCH($C1241,$ZK$17:$ZK$27,0)),""),30)</f>
        <v/>
      </c>
      <c r="K1241" s="43"/>
      <c r="L1241" s="43"/>
      <c r="M1241" s="43"/>
      <c r="N1241" s="43"/>
      <c r="O1241" s="43"/>
      <c r="P1241" s="44" t="str">
        <f t="shared" ref="P1241:P1304" si="3123">IFERROR(MIN(M1241,O1241*30/J1241),"")</f>
        <v/>
      </c>
      <c r="Q1241" s="26"/>
      <c r="R1241" s="26"/>
      <c r="S1241" s="26"/>
      <c r="T1241" s="26"/>
      <c r="U1241" s="26"/>
      <c r="V1241" s="43"/>
      <c r="W1241" s="26"/>
      <c r="X1241" s="29"/>
    </row>
    <row r="1242" spans="2:24" x14ac:dyDescent="0.2">
      <c r="B1242" s="41">
        <v>1226</v>
      </c>
      <c r="C1242" s="42"/>
      <c r="D1242" s="42"/>
      <c r="E1242" s="42"/>
      <c r="F1242" s="42"/>
      <c r="G1242" s="42"/>
      <c r="H1242" s="42"/>
      <c r="I1242" s="29"/>
      <c r="J1242" s="6" t="str">
        <f t="shared" si="3122"/>
        <v/>
      </c>
      <c r="K1242" s="43"/>
      <c r="L1242" s="43"/>
      <c r="M1242" s="43"/>
      <c r="N1242" s="43"/>
      <c r="O1242" s="43"/>
      <c r="P1242" s="44" t="str">
        <f t="shared" si="3123"/>
        <v/>
      </c>
      <c r="Q1242" s="26"/>
      <c r="R1242" s="26"/>
      <c r="S1242" s="26"/>
      <c r="T1242" s="26"/>
      <c r="U1242" s="26"/>
      <c r="V1242" s="43"/>
      <c r="W1242" s="26"/>
      <c r="X1242" s="29"/>
    </row>
    <row r="1243" spans="2:24" x14ac:dyDescent="0.2">
      <c r="B1243" s="41">
        <v>1227</v>
      </c>
      <c r="C1243" s="42"/>
      <c r="D1243" s="42"/>
      <c r="E1243" s="42"/>
      <c r="F1243" s="42"/>
      <c r="G1243" s="42"/>
      <c r="H1243" s="42"/>
      <c r="I1243" s="29"/>
      <c r="J1243" s="6" t="str">
        <f t="shared" si="3122"/>
        <v/>
      </c>
      <c r="K1243" s="43"/>
      <c r="L1243" s="43"/>
      <c r="M1243" s="43"/>
      <c r="N1243" s="43"/>
      <c r="O1243" s="43"/>
      <c r="P1243" s="44" t="str">
        <f t="shared" si="3123"/>
        <v/>
      </c>
      <c r="Q1243" s="26"/>
      <c r="R1243" s="26"/>
      <c r="S1243" s="26"/>
      <c r="T1243" s="26"/>
      <c r="U1243" s="26"/>
      <c r="V1243" s="43"/>
      <c r="W1243" s="26"/>
      <c r="X1243" s="29"/>
    </row>
    <row r="1244" spans="2:24" x14ac:dyDescent="0.2">
      <c r="B1244" s="41">
        <v>1228</v>
      </c>
      <c r="C1244" s="42"/>
      <c r="D1244" s="42"/>
      <c r="E1244" s="42"/>
      <c r="F1244" s="42"/>
      <c r="G1244" s="42"/>
      <c r="H1244" s="42"/>
      <c r="I1244" s="29"/>
      <c r="J1244" s="6" t="str">
        <f t="shared" si="3122"/>
        <v/>
      </c>
      <c r="K1244" s="43"/>
      <c r="L1244" s="43"/>
      <c r="M1244" s="43"/>
      <c r="N1244" s="43"/>
      <c r="O1244" s="43"/>
      <c r="P1244" s="44" t="str">
        <f t="shared" si="3123"/>
        <v/>
      </c>
      <c r="Q1244" s="26"/>
      <c r="R1244" s="26"/>
      <c r="S1244" s="26"/>
      <c r="T1244" s="26"/>
      <c r="U1244" s="26"/>
      <c r="V1244" s="43"/>
      <c r="W1244" s="26"/>
      <c r="X1244" s="29"/>
    </row>
    <row r="1245" spans="2:24" x14ac:dyDescent="0.2">
      <c r="B1245" s="41">
        <v>1229</v>
      </c>
      <c r="C1245" s="42"/>
      <c r="D1245" s="42"/>
      <c r="E1245" s="42"/>
      <c r="F1245" s="42"/>
      <c r="G1245" s="42"/>
      <c r="H1245" s="42"/>
      <c r="I1245" s="29"/>
      <c r="J1245" s="6" t="str">
        <f t="shared" si="3122"/>
        <v/>
      </c>
      <c r="K1245" s="43"/>
      <c r="L1245" s="43"/>
      <c r="M1245" s="43"/>
      <c r="N1245" s="43"/>
      <c r="O1245" s="43"/>
      <c r="P1245" s="44" t="str">
        <f t="shared" si="3123"/>
        <v/>
      </c>
      <c r="Q1245" s="26"/>
      <c r="R1245" s="26"/>
      <c r="S1245" s="26"/>
      <c r="T1245" s="26"/>
      <c r="U1245" s="26"/>
      <c r="V1245" s="43"/>
      <c r="W1245" s="26"/>
      <c r="X1245" s="29"/>
    </row>
    <row r="1246" spans="2:24" x14ac:dyDescent="0.2">
      <c r="B1246" s="41">
        <v>1230</v>
      </c>
      <c r="C1246" s="42"/>
      <c r="D1246" s="42"/>
      <c r="E1246" s="42"/>
      <c r="F1246" s="42"/>
      <c r="G1246" s="42"/>
      <c r="H1246" s="42"/>
      <c r="I1246" s="29"/>
      <c r="J1246" s="6" t="str">
        <f t="shared" si="3122"/>
        <v/>
      </c>
      <c r="K1246" s="43"/>
      <c r="L1246" s="43"/>
      <c r="M1246" s="43"/>
      <c r="N1246" s="43"/>
      <c r="O1246" s="43"/>
      <c r="P1246" s="44" t="str">
        <f t="shared" si="3123"/>
        <v/>
      </c>
      <c r="Q1246" s="26"/>
      <c r="R1246" s="26"/>
      <c r="S1246" s="26"/>
      <c r="T1246" s="26"/>
      <c r="U1246" s="26"/>
      <c r="V1246" s="43"/>
      <c r="W1246" s="26"/>
      <c r="X1246" s="29"/>
    </row>
    <row r="1247" spans="2:24" x14ac:dyDescent="0.2">
      <c r="B1247" s="41">
        <v>1231</v>
      </c>
      <c r="C1247" s="42"/>
      <c r="D1247" s="42"/>
      <c r="E1247" s="42"/>
      <c r="F1247" s="42"/>
      <c r="G1247" s="42"/>
      <c r="H1247" s="42"/>
      <c r="I1247" s="29"/>
      <c r="J1247" s="6" t="str">
        <f t="shared" si="3122"/>
        <v/>
      </c>
      <c r="K1247" s="43"/>
      <c r="L1247" s="43"/>
      <c r="M1247" s="43"/>
      <c r="N1247" s="43"/>
      <c r="O1247" s="43"/>
      <c r="P1247" s="44" t="str">
        <f t="shared" si="3123"/>
        <v/>
      </c>
      <c r="Q1247" s="26"/>
      <c r="R1247" s="26"/>
      <c r="S1247" s="26"/>
      <c r="T1247" s="26"/>
      <c r="U1247" s="26"/>
      <c r="V1247" s="43"/>
      <c r="W1247" s="26"/>
      <c r="X1247" s="29"/>
    </row>
    <row r="1248" spans="2:24" x14ac:dyDescent="0.2">
      <c r="B1248" s="41">
        <v>1232</v>
      </c>
      <c r="C1248" s="42"/>
      <c r="D1248" s="42"/>
      <c r="E1248" s="42"/>
      <c r="F1248" s="42"/>
      <c r="G1248" s="42"/>
      <c r="H1248" s="42"/>
      <c r="I1248" s="29"/>
      <c r="J1248" s="6" t="str">
        <f t="shared" si="3122"/>
        <v/>
      </c>
      <c r="K1248" s="43"/>
      <c r="L1248" s="43"/>
      <c r="M1248" s="43"/>
      <c r="N1248" s="43"/>
      <c r="O1248" s="43"/>
      <c r="P1248" s="44" t="str">
        <f t="shared" si="3123"/>
        <v/>
      </c>
      <c r="Q1248" s="26"/>
      <c r="R1248" s="26"/>
      <c r="S1248" s="26"/>
      <c r="T1248" s="26"/>
      <c r="U1248" s="26"/>
      <c r="V1248" s="43"/>
      <c r="W1248" s="26"/>
      <c r="X1248" s="29"/>
    </row>
    <row r="1249" spans="2:24" x14ac:dyDescent="0.2">
      <c r="B1249" s="41">
        <v>1233</v>
      </c>
      <c r="C1249" s="42"/>
      <c r="D1249" s="42"/>
      <c r="E1249" s="42"/>
      <c r="F1249" s="42"/>
      <c r="G1249" s="42"/>
      <c r="H1249" s="42"/>
      <c r="I1249" s="29"/>
      <c r="J1249" s="6" t="str">
        <f t="shared" si="3122"/>
        <v/>
      </c>
      <c r="K1249" s="43"/>
      <c r="L1249" s="43"/>
      <c r="M1249" s="43"/>
      <c r="N1249" s="43"/>
      <c r="O1249" s="43"/>
      <c r="P1249" s="44" t="str">
        <f t="shared" si="3123"/>
        <v/>
      </c>
      <c r="Q1249" s="26"/>
      <c r="R1249" s="26"/>
      <c r="S1249" s="26"/>
      <c r="T1249" s="26"/>
      <c r="U1249" s="26"/>
      <c r="V1249" s="43"/>
      <c r="W1249" s="26"/>
      <c r="X1249" s="29"/>
    </row>
    <row r="1250" spans="2:24" x14ac:dyDescent="0.2">
      <c r="B1250" s="41">
        <v>1234</v>
      </c>
      <c r="C1250" s="42"/>
      <c r="D1250" s="42"/>
      <c r="E1250" s="42"/>
      <c r="F1250" s="42"/>
      <c r="G1250" s="42"/>
      <c r="H1250" s="42"/>
      <c r="I1250" s="29"/>
      <c r="J1250" s="6" t="str">
        <f t="shared" si="3122"/>
        <v/>
      </c>
      <c r="K1250" s="43"/>
      <c r="L1250" s="43"/>
      <c r="M1250" s="43"/>
      <c r="N1250" s="43"/>
      <c r="O1250" s="43"/>
      <c r="P1250" s="44" t="str">
        <f t="shared" si="3123"/>
        <v/>
      </c>
      <c r="Q1250" s="26"/>
      <c r="R1250" s="26"/>
      <c r="S1250" s="26"/>
      <c r="T1250" s="26"/>
      <c r="U1250" s="26"/>
      <c r="V1250" s="43"/>
      <c r="W1250" s="26"/>
      <c r="X1250" s="29"/>
    </row>
    <row r="1251" spans="2:24" x14ac:dyDescent="0.2">
      <c r="B1251" s="41">
        <v>1235</v>
      </c>
      <c r="C1251" s="42"/>
      <c r="D1251" s="42"/>
      <c r="E1251" s="42"/>
      <c r="F1251" s="42"/>
      <c r="G1251" s="42"/>
      <c r="H1251" s="42"/>
      <c r="I1251" s="29"/>
      <c r="J1251" s="6" t="str">
        <f t="shared" si="3122"/>
        <v/>
      </c>
      <c r="K1251" s="43"/>
      <c r="L1251" s="43"/>
      <c r="M1251" s="43"/>
      <c r="N1251" s="43"/>
      <c r="O1251" s="43"/>
      <c r="P1251" s="44" t="str">
        <f t="shared" si="3123"/>
        <v/>
      </c>
      <c r="Q1251" s="26"/>
      <c r="R1251" s="26"/>
      <c r="S1251" s="26"/>
      <c r="T1251" s="26"/>
      <c r="U1251" s="26"/>
      <c r="V1251" s="43"/>
      <c r="W1251" s="26"/>
      <c r="X1251" s="29"/>
    </row>
    <row r="1252" spans="2:24" x14ac:dyDescent="0.2">
      <c r="B1252" s="41">
        <v>1236</v>
      </c>
      <c r="C1252" s="42"/>
      <c r="D1252" s="42"/>
      <c r="E1252" s="42"/>
      <c r="F1252" s="42"/>
      <c r="G1252" s="42"/>
      <c r="H1252" s="42"/>
      <c r="I1252" s="29"/>
      <c r="J1252" s="6" t="str">
        <f t="shared" si="3122"/>
        <v/>
      </c>
      <c r="K1252" s="43"/>
      <c r="L1252" s="43"/>
      <c r="M1252" s="43"/>
      <c r="N1252" s="43"/>
      <c r="O1252" s="43"/>
      <c r="P1252" s="44" t="str">
        <f t="shared" si="3123"/>
        <v/>
      </c>
      <c r="Q1252" s="26"/>
      <c r="R1252" s="26"/>
      <c r="S1252" s="26"/>
      <c r="T1252" s="26"/>
      <c r="U1252" s="26"/>
      <c r="V1252" s="43"/>
      <c r="W1252" s="26"/>
      <c r="X1252" s="29"/>
    </row>
    <row r="1253" spans="2:24" x14ac:dyDescent="0.2">
      <c r="B1253" s="41">
        <v>1237</v>
      </c>
      <c r="C1253" s="42"/>
      <c r="D1253" s="42"/>
      <c r="E1253" s="42"/>
      <c r="F1253" s="42"/>
      <c r="G1253" s="42"/>
      <c r="H1253" s="42"/>
      <c r="I1253" s="29"/>
      <c r="J1253" s="6" t="str">
        <f t="shared" si="3122"/>
        <v/>
      </c>
      <c r="K1253" s="43"/>
      <c r="L1253" s="43"/>
      <c r="M1253" s="43"/>
      <c r="N1253" s="43"/>
      <c r="O1253" s="43"/>
      <c r="P1253" s="44" t="str">
        <f t="shared" si="3123"/>
        <v/>
      </c>
      <c r="Q1253" s="26"/>
      <c r="R1253" s="26"/>
      <c r="S1253" s="26"/>
      <c r="T1253" s="26"/>
      <c r="U1253" s="26"/>
      <c r="V1253" s="43"/>
      <c r="W1253" s="26"/>
      <c r="X1253" s="29"/>
    </row>
    <row r="1254" spans="2:24" x14ac:dyDescent="0.2">
      <c r="B1254" s="41">
        <v>1238</v>
      </c>
      <c r="C1254" s="42"/>
      <c r="D1254" s="42"/>
      <c r="E1254" s="42"/>
      <c r="F1254" s="42"/>
      <c r="G1254" s="42"/>
      <c r="H1254" s="42"/>
      <c r="I1254" s="29"/>
      <c r="J1254" s="6" t="str">
        <f t="shared" si="3122"/>
        <v/>
      </c>
      <c r="K1254" s="43"/>
      <c r="L1254" s="43"/>
      <c r="M1254" s="43"/>
      <c r="N1254" s="43"/>
      <c r="O1254" s="43"/>
      <c r="P1254" s="44" t="str">
        <f t="shared" si="3123"/>
        <v/>
      </c>
      <c r="Q1254" s="26"/>
      <c r="R1254" s="26"/>
      <c r="S1254" s="26"/>
      <c r="T1254" s="26"/>
      <c r="U1254" s="26"/>
      <c r="V1254" s="43"/>
      <c r="W1254" s="26"/>
      <c r="X1254" s="29"/>
    </row>
    <row r="1255" spans="2:24" x14ac:dyDescent="0.2">
      <c r="B1255" s="41">
        <v>1239</v>
      </c>
      <c r="C1255" s="42"/>
      <c r="D1255" s="42"/>
      <c r="E1255" s="42"/>
      <c r="F1255" s="42"/>
      <c r="G1255" s="42"/>
      <c r="H1255" s="42"/>
      <c r="I1255" s="29"/>
      <c r="J1255" s="6" t="str">
        <f t="shared" si="3122"/>
        <v/>
      </c>
      <c r="K1255" s="43"/>
      <c r="L1255" s="43"/>
      <c r="M1255" s="43"/>
      <c r="N1255" s="43"/>
      <c r="O1255" s="43"/>
      <c r="P1255" s="44" t="str">
        <f t="shared" si="3123"/>
        <v/>
      </c>
      <c r="Q1255" s="26"/>
      <c r="R1255" s="26"/>
      <c r="S1255" s="26"/>
      <c r="T1255" s="26"/>
      <c r="U1255" s="26"/>
      <c r="V1255" s="43"/>
      <c r="W1255" s="26"/>
      <c r="X1255" s="29"/>
    </row>
    <row r="1256" spans="2:24" x14ac:dyDescent="0.2">
      <c r="B1256" s="41">
        <v>1240</v>
      </c>
      <c r="C1256" s="42"/>
      <c r="D1256" s="42"/>
      <c r="E1256" s="42"/>
      <c r="F1256" s="42"/>
      <c r="G1256" s="42"/>
      <c r="H1256" s="42"/>
      <c r="I1256" s="29"/>
      <c r="J1256" s="6" t="str">
        <f t="shared" si="3122"/>
        <v/>
      </c>
      <c r="K1256" s="43"/>
      <c r="L1256" s="43"/>
      <c r="M1256" s="43"/>
      <c r="N1256" s="43"/>
      <c r="O1256" s="43"/>
      <c r="P1256" s="44" t="str">
        <f t="shared" si="3123"/>
        <v/>
      </c>
      <c r="Q1256" s="26"/>
      <c r="R1256" s="26"/>
      <c r="S1256" s="26"/>
      <c r="T1256" s="26"/>
      <c r="U1256" s="26"/>
      <c r="V1256" s="43"/>
      <c r="W1256" s="26"/>
      <c r="X1256" s="29"/>
    </row>
    <row r="1257" spans="2:24" x14ac:dyDescent="0.2">
      <c r="B1257" s="41">
        <v>1241</v>
      </c>
      <c r="C1257" s="42"/>
      <c r="D1257" s="42"/>
      <c r="E1257" s="42"/>
      <c r="F1257" s="42"/>
      <c r="G1257" s="42"/>
      <c r="H1257" s="42"/>
      <c r="I1257" s="29"/>
      <c r="J1257" s="6" t="str">
        <f t="shared" si="3122"/>
        <v/>
      </c>
      <c r="K1257" s="43"/>
      <c r="L1257" s="43"/>
      <c r="M1257" s="43"/>
      <c r="N1257" s="43"/>
      <c r="O1257" s="43"/>
      <c r="P1257" s="44" t="str">
        <f t="shared" si="3123"/>
        <v/>
      </c>
      <c r="Q1257" s="26"/>
      <c r="R1257" s="26"/>
      <c r="S1257" s="26"/>
      <c r="T1257" s="26"/>
      <c r="U1257" s="26"/>
      <c r="V1257" s="43"/>
      <c r="W1257" s="26"/>
      <c r="X1257" s="29"/>
    </row>
    <row r="1258" spans="2:24" x14ac:dyDescent="0.2">
      <c r="B1258" s="41">
        <v>1242</v>
      </c>
      <c r="C1258" s="42"/>
      <c r="D1258" s="42"/>
      <c r="E1258" s="42"/>
      <c r="F1258" s="42"/>
      <c r="G1258" s="42"/>
      <c r="H1258" s="42"/>
      <c r="I1258" s="29"/>
      <c r="J1258" s="6" t="str">
        <f t="shared" si="3122"/>
        <v/>
      </c>
      <c r="K1258" s="43"/>
      <c r="L1258" s="43"/>
      <c r="M1258" s="43"/>
      <c r="N1258" s="43"/>
      <c r="O1258" s="43"/>
      <c r="P1258" s="44" t="str">
        <f t="shared" si="3123"/>
        <v/>
      </c>
      <c r="Q1258" s="26"/>
      <c r="R1258" s="26"/>
      <c r="S1258" s="26"/>
      <c r="T1258" s="26"/>
      <c r="U1258" s="26"/>
      <c r="V1258" s="43"/>
      <c r="W1258" s="26"/>
      <c r="X1258" s="29"/>
    </row>
    <row r="1259" spans="2:24" x14ac:dyDescent="0.2">
      <c r="B1259" s="41">
        <v>1243</v>
      </c>
      <c r="C1259" s="42"/>
      <c r="D1259" s="42"/>
      <c r="E1259" s="42"/>
      <c r="F1259" s="42"/>
      <c r="G1259" s="42"/>
      <c r="H1259" s="42"/>
      <c r="I1259" s="29"/>
      <c r="J1259" s="6" t="str">
        <f t="shared" si="3122"/>
        <v/>
      </c>
      <c r="K1259" s="43"/>
      <c r="L1259" s="43"/>
      <c r="M1259" s="43"/>
      <c r="N1259" s="43"/>
      <c r="O1259" s="43"/>
      <c r="P1259" s="44" t="str">
        <f t="shared" si="3123"/>
        <v/>
      </c>
      <c r="Q1259" s="26"/>
      <c r="R1259" s="26"/>
      <c r="S1259" s="26"/>
      <c r="T1259" s="26"/>
      <c r="U1259" s="26"/>
      <c r="V1259" s="43"/>
      <c r="W1259" s="26"/>
      <c r="X1259" s="29"/>
    </row>
    <row r="1260" spans="2:24" x14ac:dyDescent="0.2">
      <c r="B1260" s="41">
        <v>1244</v>
      </c>
      <c r="C1260" s="42"/>
      <c r="D1260" s="42"/>
      <c r="E1260" s="42"/>
      <c r="F1260" s="42"/>
      <c r="G1260" s="42"/>
      <c r="H1260" s="42"/>
      <c r="I1260" s="29"/>
      <c r="J1260" s="6" t="str">
        <f t="shared" si="3122"/>
        <v/>
      </c>
      <c r="K1260" s="43"/>
      <c r="L1260" s="43"/>
      <c r="M1260" s="43"/>
      <c r="N1260" s="43"/>
      <c r="O1260" s="43"/>
      <c r="P1260" s="44" t="str">
        <f t="shared" si="3123"/>
        <v/>
      </c>
      <c r="Q1260" s="26"/>
      <c r="R1260" s="26"/>
      <c r="S1260" s="26"/>
      <c r="T1260" s="26"/>
      <c r="U1260" s="26"/>
      <c r="V1260" s="43"/>
      <c r="W1260" s="26"/>
      <c r="X1260" s="29"/>
    </row>
    <row r="1261" spans="2:24" x14ac:dyDescent="0.2">
      <c r="B1261" s="41">
        <v>1245</v>
      </c>
      <c r="C1261" s="42"/>
      <c r="D1261" s="42"/>
      <c r="E1261" s="42"/>
      <c r="F1261" s="42"/>
      <c r="G1261" s="42"/>
      <c r="H1261" s="42"/>
      <c r="I1261" s="29"/>
      <c r="J1261" s="6" t="str">
        <f t="shared" si="3122"/>
        <v/>
      </c>
      <c r="K1261" s="43"/>
      <c r="L1261" s="43"/>
      <c r="M1261" s="43"/>
      <c r="N1261" s="43"/>
      <c r="O1261" s="43"/>
      <c r="P1261" s="44" t="str">
        <f t="shared" si="3123"/>
        <v/>
      </c>
      <c r="Q1261" s="26"/>
      <c r="R1261" s="26"/>
      <c r="S1261" s="26"/>
      <c r="T1261" s="26"/>
      <c r="U1261" s="26"/>
      <c r="V1261" s="43"/>
      <c r="W1261" s="26"/>
      <c r="X1261" s="29"/>
    </row>
    <row r="1262" spans="2:24" x14ac:dyDescent="0.2">
      <c r="B1262" s="41">
        <v>1246</v>
      </c>
      <c r="C1262" s="42"/>
      <c r="D1262" s="42"/>
      <c r="E1262" s="42"/>
      <c r="F1262" s="42"/>
      <c r="G1262" s="42"/>
      <c r="H1262" s="42"/>
      <c r="I1262" s="29"/>
      <c r="J1262" s="6" t="str">
        <f t="shared" si="3122"/>
        <v/>
      </c>
      <c r="K1262" s="43"/>
      <c r="L1262" s="43"/>
      <c r="M1262" s="43"/>
      <c r="N1262" s="43"/>
      <c r="O1262" s="43"/>
      <c r="P1262" s="44" t="str">
        <f t="shared" si="3123"/>
        <v/>
      </c>
      <c r="Q1262" s="26"/>
      <c r="R1262" s="26"/>
      <c r="S1262" s="26"/>
      <c r="T1262" s="26"/>
      <c r="U1262" s="26"/>
      <c r="V1262" s="43"/>
      <c r="W1262" s="26"/>
      <c r="X1262" s="29"/>
    </row>
    <row r="1263" spans="2:24" x14ac:dyDescent="0.2">
      <c r="B1263" s="41">
        <v>1247</v>
      </c>
      <c r="C1263" s="42"/>
      <c r="D1263" s="42"/>
      <c r="E1263" s="42"/>
      <c r="F1263" s="42"/>
      <c r="G1263" s="42"/>
      <c r="H1263" s="42"/>
      <c r="I1263" s="29"/>
      <c r="J1263" s="6" t="str">
        <f t="shared" si="3122"/>
        <v/>
      </c>
      <c r="K1263" s="43"/>
      <c r="L1263" s="43"/>
      <c r="M1263" s="43"/>
      <c r="N1263" s="43"/>
      <c r="O1263" s="43"/>
      <c r="P1263" s="44" t="str">
        <f t="shared" si="3123"/>
        <v/>
      </c>
      <c r="Q1263" s="26"/>
      <c r="R1263" s="26"/>
      <c r="S1263" s="26"/>
      <c r="T1263" s="26"/>
      <c r="U1263" s="26"/>
      <c r="V1263" s="43"/>
      <c r="W1263" s="26"/>
      <c r="X1263" s="29"/>
    </row>
    <row r="1264" spans="2:24" x14ac:dyDescent="0.2">
      <c r="B1264" s="41">
        <v>1248</v>
      </c>
      <c r="C1264" s="42"/>
      <c r="D1264" s="42"/>
      <c r="E1264" s="42"/>
      <c r="F1264" s="42"/>
      <c r="G1264" s="42"/>
      <c r="H1264" s="42"/>
      <c r="I1264" s="29"/>
      <c r="J1264" s="6" t="str">
        <f t="shared" si="3122"/>
        <v/>
      </c>
      <c r="K1264" s="43"/>
      <c r="L1264" s="43"/>
      <c r="M1264" s="43"/>
      <c r="N1264" s="43"/>
      <c r="O1264" s="43"/>
      <c r="P1264" s="44" t="str">
        <f t="shared" si="3123"/>
        <v/>
      </c>
      <c r="Q1264" s="26"/>
      <c r="R1264" s="26"/>
      <c r="S1264" s="26"/>
      <c r="T1264" s="26"/>
      <c r="U1264" s="26"/>
      <c r="V1264" s="43"/>
      <c r="W1264" s="26"/>
      <c r="X1264" s="29"/>
    </row>
    <row r="1265" spans="2:24" x14ac:dyDescent="0.2">
      <c r="B1265" s="41">
        <v>1249</v>
      </c>
      <c r="C1265" s="42"/>
      <c r="D1265" s="42"/>
      <c r="E1265" s="42"/>
      <c r="F1265" s="42"/>
      <c r="G1265" s="42"/>
      <c r="H1265" s="42"/>
      <c r="I1265" s="29"/>
      <c r="J1265" s="6" t="str">
        <f t="shared" si="3122"/>
        <v/>
      </c>
      <c r="K1265" s="43"/>
      <c r="L1265" s="43"/>
      <c r="M1265" s="43"/>
      <c r="N1265" s="43"/>
      <c r="O1265" s="43"/>
      <c r="P1265" s="44" t="str">
        <f t="shared" si="3123"/>
        <v/>
      </c>
      <c r="Q1265" s="26"/>
      <c r="R1265" s="26"/>
      <c r="S1265" s="26"/>
      <c r="T1265" s="26"/>
      <c r="U1265" s="26"/>
      <c r="V1265" s="43"/>
      <c r="W1265" s="26"/>
      <c r="X1265" s="29"/>
    </row>
    <row r="1266" spans="2:24" x14ac:dyDescent="0.2">
      <c r="B1266" s="41">
        <v>1250</v>
      </c>
      <c r="C1266" s="42"/>
      <c r="D1266" s="42"/>
      <c r="E1266" s="42"/>
      <c r="F1266" s="42"/>
      <c r="G1266" s="42"/>
      <c r="H1266" s="42"/>
      <c r="I1266" s="29"/>
      <c r="J1266" s="6" t="str">
        <f t="shared" si="3122"/>
        <v/>
      </c>
      <c r="K1266" s="43"/>
      <c r="L1266" s="43"/>
      <c r="M1266" s="43"/>
      <c r="N1266" s="43"/>
      <c r="O1266" s="43"/>
      <c r="P1266" s="44" t="str">
        <f t="shared" si="3123"/>
        <v/>
      </c>
      <c r="Q1266" s="26"/>
      <c r="R1266" s="26"/>
      <c r="S1266" s="26"/>
      <c r="T1266" s="26"/>
      <c r="U1266" s="26"/>
      <c r="V1266" s="43"/>
      <c r="W1266" s="26"/>
      <c r="X1266" s="29"/>
    </row>
    <row r="1267" spans="2:24" x14ac:dyDescent="0.2">
      <c r="B1267" s="41">
        <v>1251</v>
      </c>
      <c r="C1267" s="42"/>
      <c r="D1267" s="42"/>
      <c r="E1267" s="42"/>
      <c r="F1267" s="42"/>
      <c r="G1267" s="42"/>
      <c r="H1267" s="42"/>
      <c r="I1267" s="29"/>
      <c r="J1267" s="6" t="str">
        <f t="shared" si="3122"/>
        <v/>
      </c>
      <c r="K1267" s="43"/>
      <c r="L1267" s="43"/>
      <c r="M1267" s="43"/>
      <c r="N1267" s="43"/>
      <c r="O1267" s="43"/>
      <c r="P1267" s="44" t="str">
        <f t="shared" si="3123"/>
        <v/>
      </c>
      <c r="Q1267" s="26"/>
      <c r="R1267" s="26"/>
      <c r="S1267" s="26"/>
      <c r="T1267" s="26"/>
      <c r="U1267" s="26"/>
      <c r="V1267" s="43"/>
      <c r="W1267" s="26"/>
      <c r="X1267" s="29"/>
    </row>
    <row r="1268" spans="2:24" x14ac:dyDescent="0.2">
      <c r="B1268" s="41">
        <v>1252</v>
      </c>
      <c r="C1268" s="42"/>
      <c r="D1268" s="42"/>
      <c r="E1268" s="42"/>
      <c r="F1268" s="42"/>
      <c r="G1268" s="42"/>
      <c r="H1268" s="42"/>
      <c r="I1268" s="29"/>
      <c r="J1268" s="6" t="str">
        <f t="shared" si="3122"/>
        <v/>
      </c>
      <c r="K1268" s="43"/>
      <c r="L1268" s="43"/>
      <c r="M1268" s="43"/>
      <c r="N1268" s="43"/>
      <c r="O1268" s="43"/>
      <c r="P1268" s="44" t="str">
        <f t="shared" si="3123"/>
        <v/>
      </c>
      <c r="Q1268" s="26"/>
      <c r="R1268" s="26"/>
      <c r="S1268" s="26"/>
      <c r="T1268" s="26"/>
      <c r="U1268" s="26"/>
      <c r="V1268" s="43"/>
      <c r="W1268" s="26"/>
      <c r="X1268" s="29"/>
    </row>
    <row r="1269" spans="2:24" x14ac:dyDescent="0.2">
      <c r="B1269" s="41">
        <v>1253</v>
      </c>
      <c r="C1269" s="42"/>
      <c r="D1269" s="42"/>
      <c r="E1269" s="42"/>
      <c r="F1269" s="42"/>
      <c r="G1269" s="42"/>
      <c r="H1269" s="42"/>
      <c r="I1269" s="29"/>
      <c r="J1269" s="6" t="str">
        <f t="shared" si="3122"/>
        <v/>
      </c>
      <c r="K1269" s="43"/>
      <c r="L1269" s="43"/>
      <c r="M1269" s="43"/>
      <c r="N1269" s="43"/>
      <c r="O1269" s="43"/>
      <c r="P1269" s="44" t="str">
        <f t="shared" si="3123"/>
        <v/>
      </c>
      <c r="Q1269" s="26"/>
      <c r="R1269" s="26"/>
      <c r="S1269" s="26"/>
      <c r="T1269" s="26"/>
      <c r="U1269" s="26"/>
      <c r="V1269" s="43"/>
      <c r="W1269" s="26"/>
      <c r="X1269" s="29"/>
    </row>
    <row r="1270" spans="2:24" x14ac:dyDescent="0.2">
      <c r="B1270" s="41">
        <v>1254</v>
      </c>
      <c r="C1270" s="42"/>
      <c r="D1270" s="42"/>
      <c r="E1270" s="42"/>
      <c r="F1270" s="42"/>
      <c r="G1270" s="42"/>
      <c r="H1270" s="42"/>
      <c r="I1270" s="29"/>
      <c r="J1270" s="6" t="str">
        <f t="shared" si="3122"/>
        <v/>
      </c>
      <c r="K1270" s="43"/>
      <c r="L1270" s="43"/>
      <c r="M1270" s="43"/>
      <c r="N1270" s="43"/>
      <c r="O1270" s="43"/>
      <c r="P1270" s="44" t="str">
        <f t="shared" si="3123"/>
        <v/>
      </c>
      <c r="Q1270" s="26"/>
      <c r="R1270" s="26"/>
      <c r="S1270" s="26"/>
      <c r="T1270" s="26"/>
      <c r="U1270" s="26"/>
      <c r="V1270" s="43"/>
      <c r="W1270" s="26"/>
      <c r="X1270" s="29"/>
    </row>
    <row r="1271" spans="2:24" x14ac:dyDescent="0.2">
      <c r="B1271" s="41">
        <v>1255</v>
      </c>
      <c r="C1271" s="42"/>
      <c r="D1271" s="42"/>
      <c r="E1271" s="42"/>
      <c r="F1271" s="42"/>
      <c r="G1271" s="42"/>
      <c r="H1271" s="42"/>
      <c r="I1271" s="29"/>
      <c r="J1271" s="6" t="str">
        <f t="shared" si="3122"/>
        <v/>
      </c>
      <c r="K1271" s="43"/>
      <c r="L1271" s="43"/>
      <c r="M1271" s="43"/>
      <c r="N1271" s="43"/>
      <c r="O1271" s="43"/>
      <c r="P1271" s="44" t="str">
        <f t="shared" si="3123"/>
        <v/>
      </c>
      <c r="Q1271" s="26"/>
      <c r="R1271" s="26"/>
      <c r="S1271" s="26"/>
      <c r="T1271" s="26"/>
      <c r="U1271" s="26"/>
      <c r="V1271" s="43"/>
      <c r="W1271" s="26"/>
      <c r="X1271" s="29"/>
    </row>
    <row r="1272" spans="2:24" x14ac:dyDescent="0.2">
      <c r="B1272" s="41">
        <v>1256</v>
      </c>
      <c r="C1272" s="42"/>
      <c r="D1272" s="42"/>
      <c r="E1272" s="42"/>
      <c r="F1272" s="42"/>
      <c r="G1272" s="42"/>
      <c r="H1272" s="42"/>
      <c r="I1272" s="29"/>
      <c r="J1272" s="6" t="str">
        <f t="shared" si="3122"/>
        <v/>
      </c>
      <c r="K1272" s="43"/>
      <c r="L1272" s="43"/>
      <c r="M1272" s="43"/>
      <c r="N1272" s="43"/>
      <c r="O1272" s="43"/>
      <c r="P1272" s="44" t="str">
        <f t="shared" si="3123"/>
        <v/>
      </c>
      <c r="Q1272" s="26"/>
      <c r="R1272" s="26"/>
      <c r="S1272" s="26"/>
      <c r="T1272" s="26"/>
      <c r="U1272" s="26"/>
      <c r="V1272" s="43"/>
      <c r="W1272" s="26"/>
      <c r="X1272" s="29"/>
    </row>
    <row r="1273" spans="2:24" x14ac:dyDescent="0.2">
      <c r="B1273" s="41">
        <v>1257</v>
      </c>
      <c r="C1273" s="42"/>
      <c r="D1273" s="42"/>
      <c r="E1273" s="42"/>
      <c r="F1273" s="42"/>
      <c r="G1273" s="42"/>
      <c r="H1273" s="42"/>
      <c r="I1273" s="29"/>
      <c r="J1273" s="6" t="str">
        <f t="shared" si="3122"/>
        <v/>
      </c>
      <c r="K1273" s="43"/>
      <c r="L1273" s="43"/>
      <c r="M1273" s="43"/>
      <c r="N1273" s="43"/>
      <c r="O1273" s="43"/>
      <c r="P1273" s="44" t="str">
        <f t="shared" si="3123"/>
        <v/>
      </c>
      <c r="Q1273" s="26"/>
      <c r="R1273" s="26"/>
      <c r="S1273" s="26"/>
      <c r="T1273" s="26"/>
      <c r="U1273" s="26"/>
      <c r="V1273" s="43"/>
      <c r="W1273" s="26"/>
      <c r="X1273" s="29"/>
    </row>
    <row r="1274" spans="2:24" x14ac:dyDescent="0.2">
      <c r="B1274" s="41">
        <v>1258</v>
      </c>
      <c r="C1274" s="42"/>
      <c r="D1274" s="42"/>
      <c r="E1274" s="42"/>
      <c r="F1274" s="42"/>
      <c r="G1274" s="42"/>
      <c r="H1274" s="42"/>
      <c r="I1274" s="29"/>
      <c r="J1274" s="6" t="str">
        <f t="shared" si="3122"/>
        <v/>
      </c>
      <c r="K1274" s="43"/>
      <c r="L1274" s="43"/>
      <c r="M1274" s="43"/>
      <c r="N1274" s="43"/>
      <c r="O1274" s="43"/>
      <c r="P1274" s="44" t="str">
        <f t="shared" si="3123"/>
        <v/>
      </c>
      <c r="Q1274" s="26"/>
      <c r="R1274" s="26"/>
      <c r="S1274" s="26"/>
      <c r="T1274" s="26"/>
      <c r="U1274" s="26"/>
      <c r="V1274" s="43"/>
      <c r="W1274" s="26"/>
      <c r="X1274" s="29"/>
    </row>
    <row r="1275" spans="2:24" x14ac:dyDescent="0.2">
      <c r="B1275" s="41">
        <v>1259</v>
      </c>
      <c r="C1275" s="42"/>
      <c r="D1275" s="42"/>
      <c r="E1275" s="42"/>
      <c r="F1275" s="42"/>
      <c r="G1275" s="42"/>
      <c r="H1275" s="42"/>
      <c r="I1275" s="29"/>
      <c r="J1275" s="6" t="str">
        <f t="shared" si="3122"/>
        <v/>
      </c>
      <c r="K1275" s="43"/>
      <c r="L1275" s="43"/>
      <c r="M1275" s="43"/>
      <c r="N1275" s="43"/>
      <c r="O1275" s="43"/>
      <c r="P1275" s="44" t="str">
        <f t="shared" si="3123"/>
        <v/>
      </c>
      <c r="Q1275" s="26"/>
      <c r="R1275" s="26"/>
      <c r="S1275" s="26"/>
      <c r="T1275" s="26"/>
      <c r="U1275" s="26"/>
      <c r="V1275" s="43"/>
      <c r="W1275" s="26"/>
      <c r="X1275" s="29"/>
    </row>
    <row r="1276" spans="2:24" x14ac:dyDescent="0.2">
      <c r="B1276" s="41">
        <v>1260</v>
      </c>
      <c r="C1276" s="42"/>
      <c r="D1276" s="42"/>
      <c r="E1276" s="42"/>
      <c r="F1276" s="42"/>
      <c r="G1276" s="42"/>
      <c r="H1276" s="42"/>
      <c r="I1276" s="29"/>
      <c r="J1276" s="6" t="str">
        <f t="shared" si="3122"/>
        <v/>
      </c>
      <c r="K1276" s="43"/>
      <c r="L1276" s="43"/>
      <c r="M1276" s="43"/>
      <c r="N1276" s="43"/>
      <c r="O1276" s="43"/>
      <c r="P1276" s="44" t="str">
        <f t="shared" si="3123"/>
        <v/>
      </c>
      <c r="Q1276" s="26"/>
      <c r="R1276" s="26"/>
      <c r="S1276" s="26"/>
      <c r="T1276" s="26"/>
      <c r="U1276" s="26"/>
      <c r="V1276" s="43"/>
      <c r="W1276" s="26"/>
      <c r="X1276" s="29"/>
    </row>
    <row r="1277" spans="2:24" x14ac:dyDescent="0.2">
      <c r="B1277" s="41">
        <v>1261</v>
      </c>
      <c r="C1277" s="42"/>
      <c r="D1277" s="42"/>
      <c r="E1277" s="42"/>
      <c r="F1277" s="42"/>
      <c r="G1277" s="42"/>
      <c r="H1277" s="42"/>
      <c r="I1277" s="29"/>
      <c r="J1277" s="6" t="str">
        <f t="shared" si="3122"/>
        <v/>
      </c>
      <c r="K1277" s="43"/>
      <c r="L1277" s="43"/>
      <c r="M1277" s="43"/>
      <c r="N1277" s="43"/>
      <c r="O1277" s="43"/>
      <c r="P1277" s="44" t="str">
        <f t="shared" si="3123"/>
        <v/>
      </c>
      <c r="Q1277" s="26"/>
      <c r="R1277" s="26"/>
      <c r="S1277" s="26"/>
      <c r="T1277" s="26"/>
      <c r="U1277" s="26"/>
      <c r="V1277" s="43"/>
      <c r="W1277" s="26"/>
      <c r="X1277" s="29"/>
    </row>
    <row r="1278" spans="2:24" x14ac:dyDescent="0.2">
      <c r="B1278" s="41">
        <v>1262</v>
      </c>
      <c r="C1278" s="42"/>
      <c r="D1278" s="42"/>
      <c r="E1278" s="42"/>
      <c r="F1278" s="42"/>
      <c r="G1278" s="42"/>
      <c r="H1278" s="42"/>
      <c r="I1278" s="29"/>
      <c r="J1278" s="6" t="str">
        <f t="shared" si="3122"/>
        <v/>
      </c>
      <c r="K1278" s="43"/>
      <c r="L1278" s="43"/>
      <c r="M1278" s="43"/>
      <c r="N1278" s="43"/>
      <c r="O1278" s="43"/>
      <c r="P1278" s="44" t="str">
        <f t="shared" si="3123"/>
        <v/>
      </c>
      <c r="Q1278" s="26"/>
      <c r="R1278" s="26"/>
      <c r="S1278" s="26"/>
      <c r="T1278" s="26"/>
      <c r="U1278" s="26"/>
      <c r="V1278" s="43"/>
      <c r="W1278" s="26"/>
      <c r="X1278" s="29"/>
    </row>
    <row r="1279" spans="2:24" x14ac:dyDescent="0.2">
      <c r="B1279" s="41">
        <v>1263</v>
      </c>
      <c r="C1279" s="42"/>
      <c r="D1279" s="42"/>
      <c r="E1279" s="42"/>
      <c r="F1279" s="42"/>
      <c r="G1279" s="42"/>
      <c r="H1279" s="42"/>
      <c r="I1279" s="29"/>
      <c r="J1279" s="6" t="str">
        <f t="shared" si="3122"/>
        <v/>
      </c>
      <c r="K1279" s="43"/>
      <c r="L1279" s="43"/>
      <c r="M1279" s="43"/>
      <c r="N1279" s="43"/>
      <c r="O1279" s="43"/>
      <c r="P1279" s="44" t="str">
        <f t="shared" si="3123"/>
        <v/>
      </c>
      <c r="Q1279" s="26"/>
      <c r="R1279" s="26"/>
      <c r="S1279" s="26"/>
      <c r="T1279" s="26"/>
      <c r="U1279" s="26"/>
      <c r="V1279" s="43"/>
      <c r="W1279" s="26"/>
      <c r="X1279" s="29"/>
    </row>
    <row r="1280" spans="2:24" x14ac:dyDescent="0.2">
      <c r="B1280" s="41">
        <v>1264</v>
      </c>
      <c r="C1280" s="42"/>
      <c r="D1280" s="42"/>
      <c r="E1280" s="42"/>
      <c r="F1280" s="42"/>
      <c r="G1280" s="42"/>
      <c r="H1280" s="42"/>
      <c r="I1280" s="29"/>
      <c r="J1280" s="6" t="str">
        <f t="shared" si="3122"/>
        <v/>
      </c>
      <c r="K1280" s="43"/>
      <c r="L1280" s="43"/>
      <c r="M1280" s="43"/>
      <c r="N1280" s="43"/>
      <c r="O1280" s="43"/>
      <c r="P1280" s="44" t="str">
        <f t="shared" si="3123"/>
        <v/>
      </c>
      <c r="Q1280" s="26"/>
      <c r="R1280" s="26"/>
      <c r="S1280" s="26"/>
      <c r="T1280" s="26"/>
      <c r="U1280" s="26"/>
      <c r="V1280" s="43"/>
      <c r="W1280" s="26"/>
      <c r="X1280" s="29"/>
    </row>
    <row r="1281" spans="2:24" x14ac:dyDescent="0.2">
      <c r="B1281" s="41">
        <v>1265</v>
      </c>
      <c r="C1281" s="42"/>
      <c r="D1281" s="42"/>
      <c r="E1281" s="42"/>
      <c r="F1281" s="42"/>
      <c r="G1281" s="42"/>
      <c r="H1281" s="42"/>
      <c r="I1281" s="29"/>
      <c r="J1281" s="6" t="str">
        <f t="shared" si="3122"/>
        <v/>
      </c>
      <c r="K1281" s="43"/>
      <c r="L1281" s="43"/>
      <c r="M1281" s="43"/>
      <c r="N1281" s="43"/>
      <c r="O1281" s="43"/>
      <c r="P1281" s="44" t="str">
        <f t="shared" si="3123"/>
        <v/>
      </c>
      <c r="Q1281" s="26"/>
      <c r="R1281" s="26"/>
      <c r="S1281" s="26"/>
      <c r="T1281" s="26"/>
      <c r="U1281" s="26"/>
      <c r="V1281" s="43"/>
      <c r="W1281" s="26"/>
      <c r="X1281" s="29"/>
    </row>
    <row r="1282" spans="2:24" x14ac:dyDescent="0.2">
      <c r="B1282" s="41">
        <v>1266</v>
      </c>
      <c r="C1282" s="42"/>
      <c r="D1282" s="42"/>
      <c r="E1282" s="42"/>
      <c r="F1282" s="42"/>
      <c r="G1282" s="42"/>
      <c r="H1282" s="42"/>
      <c r="I1282" s="29"/>
      <c r="J1282" s="6" t="str">
        <f t="shared" si="3122"/>
        <v/>
      </c>
      <c r="K1282" s="43"/>
      <c r="L1282" s="43"/>
      <c r="M1282" s="43"/>
      <c r="N1282" s="43"/>
      <c r="O1282" s="43"/>
      <c r="P1282" s="44" t="str">
        <f t="shared" si="3123"/>
        <v/>
      </c>
      <c r="Q1282" s="26"/>
      <c r="R1282" s="26"/>
      <c r="S1282" s="26"/>
      <c r="T1282" s="26"/>
      <c r="U1282" s="26"/>
      <c r="V1282" s="43"/>
      <c r="W1282" s="26"/>
      <c r="X1282" s="29"/>
    </row>
    <row r="1283" spans="2:24" x14ac:dyDescent="0.2">
      <c r="B1283" s="41">
        <v>1267</v>
      </c>
      <c r="C1283" s="42"/>
      <c r="D1283" s="42"/>
      <c r="E1283" s="42"/>
      <c r="F1283" s="42"/>
      <c r="G1283" s="42"/>
      <c r="H1283" s="42"/>
      <c r="I1283" s="29"/>
      <c r="J1283" s="6" t="str">
        <f t="shared" si="3122"/>
        <v/>
      </c>
      <c r="K1283" s="43"/>
      <c r="L1283" s="43"/>
      <c r="M1283" s="43"/>
      <c r="N1283" s="43"/>
      <c r="O1283" s="43"/>
      <c r="P1283" s="44" t="str">
        <f t="shared" si="3123"/>
        <v/>
      </c>
      <c r="Q1283" s="26"/>
      <c r="R1283" s="26"/>
      <c r="S1283" s="26"/>
      <c r="T1283" s="26"/>
      <c r="U1283" s="26"/>
      <c r="V1283" s="43"/>
      <c r="W1283" s="26"/>
      <c r="X1283" s="29"/>
    </row>
    <row r="1284" spans="2:24" x14ac:dyDescent="0.2">
      <c r="B1284" s="41">
        <v>1268</v>
      </c>
      <c r="C1284" s="42"/>
      <c r="D1284" s="42"/>
      <c r="E1284" s="42"/>
      <c r="F1284" s="42"/>
      <c r="G1284" s="42"/>
      <c r="H1284" s="42"/>
      <c r="I1284" s="29"/>
      <c r="J1284" s="6" t="str">
        <f t="shared" si="3122"/>
        <v/>
      </c>
      <c r="K1284" s="43"/>
      <c r="L1284" s="43"/>
      <c r="M1284" s="43"/>
      <c r="N1284" s="43"/>
      <c r="O1284" s="43"/>
      <c r="P1284" s="44" t="str">
        <f t="shared" si="3123"/>
        <v/>
      </c>
      <c r="Q1284" s="26"/>
      <c r="R1284" s="26"/>
      <c r="S1284" s="26"/>
      <c r="T1284" s="26"/>
      <c r="U1284" s="26"/>
      <c r="V1284" s="43"/>
      <c r="W1284" s="26"/>
      <c r="X1284" s="29"/>
    </row>
    <row r="1285" spans="2:24" x14ac:dyDescent="0.2">
      <c r="B1285" s="41">
        <v>1269</v>
      </c>
      <c r="C1285" s="42"/>
      <c r="D1285" s="42"/>
      <c r="E1285" s="42"/>
      <c r="F1285" s="42"/>
      <c r="G1285" s="42"/>
      <c r="H1285" s="42"/>
      <c r="I1285" s="29"/>
      <c r="J1285" s="6" t="str">
        <f t="shared" si="3122"/>
        <v/>
      </c>
      <c r="K1285" s="43"/>
      <c r="L1285" s="43"/>
      <c r="M1285" s="43"/>
      <c r="N1285" s="43"/>
      <c r="O1285" s="43"/>
      <c r="P1285" s="44" t="str">
        <f t="shared" si="3123"/>
        <v/>
      </c>
      <c r="Q1285" s="26"/>
      <c r="R1285" s="26"/>
      <c r="S1285" s="26"/>
      <c r="T1285" s="26"/>
      <c r="U1285" s="26"/>
      <c r="V1285" s="43"/>
      <c r="W1285" s="26"/>
      <c r="X1285" s="29"/>
    </row>
    <row r="1286" spans="2:24" x14ac:dyDescent="0.2">
      <c r="B1286" s="41">
        <v>1270</v>
      </c>
      <c r="C1286" s="42"/>
      <c r="D1286" s="42"/>
      <c r="E1286" s="42"/>
      <c r="F1286" s="42"/>
      <c r="G1286" s="42"/>
      <c r="H1286" s="42"/>
      <c r="I1286" s="29"/>
      <c r="J1286" s="6" t="str">
        <f t="shared" si="3122"/>
        <v/>
      </c>
      <c r="K1286" s="43"/>
      <c r="L1286" s="43"/>
      <c r="M1286" s="43"/>
      <c r="N1286" s="43"/>
      <c r="O1286" s="43"/>
      <c r="P1286" s="44" t="str">
        <f t="shared" si="3123"/>
        <v/>
      </c>
      <c r="Q1286" s="26"/>
      <c r="R1286" s="26"/>
      <c r="S1286" s="26"/>
      <c r="T1286" s="26"/>
      <c r="U1286" s="26"/>
      <c r="V1286" s="43"/>
      <c r="W1286" s="26"/>
      <c r="X1286" s="29"/>
    </row>
    <row r="1287" spans="2:24" x14ac:dyDescent="0.2">
      <c r="B1287" s="41">
        <v>1271</v>
      </c>
      <c r="C1287" s="42"/>
      <c r="D1287" s="42"/>
      <c r="E1287" s="42"/>
      <c r="F1287" s="42"/>
      <c r="G1287" s="42"/>
      <c r="H1287" s="42"/>
      <c r="I1287" s="29"/>
      <c r="J1287" s="6" t="str">
        <f t="shared" si="3122"/>
        <v/>
      </c>
      <c r="K1287" s="43"/>
      <c r="L1287" s="43"/>
      <c r="M1287" s="43"/>
      <c r="N1287" s="43"/>
      <c r="O1287" s="43"/>
      <c r="P1287" s="44" t="str">
        <f t="shared" si="3123"/>
        <v/>
      </c>
      <c r="Q1287" s="26"/>
      <c r="R1287" s="26"/>
      <c r="S1287" s="26"/>
      <c r="T1287" s="26"/>
      <c r="U1287" s="26"/>
      <c r="V1287" s="43"/>
      <c r="W1287" s="26"/>
      <c r="X1287" s="29"/>
    </row>
    <row r="1288" spans="2:24" x14ac:dyDescent="0.2">
      <c r="B1288" s="41">
        <v>1272</v>
      </c>
      <c r="C1288" s="42"/>
      <c r="D1288" s="42"/>
      <c r="E1288" s="42"/>
      <c r="F1288" s="42"/>
      <c r="G1288" s="42"/>
      <c r="H1288" s="42"/>
      <c r="I1288" s="29"/>
      <c r="J1288" s="6" t="str">
        <f t="shared" si="3122"/>
        <v/>
      </c>
      <c r="K1288" s="43"/>
      <c r="L1288" s="43"/>
      <c r="M1288" s="43"/>
      <c r="N1288" s="43"/>
      <c r="O1288" s="43"/>
      <c r="P1288" s="44" t="str">
        <f t="shared" si="3123"/>
        <v/>
      </c>
      <c r="Q1288" s="26"/>
      <c r="R1288" s="26"/>
      <c r="S1288" s="26"/>
      <c r="T1288" s="26"/>
      <c r="U1288" s="26"/>
      <c r="V1288" s="43"/>
      <c r="W1288" s="26"/>
      <c r="X1288" s="29"/>
    </row>
    <row r="1289" spans="2:24" x14ac:dyDescent="0.2">
      <c r="B1289" s="41">
        <v>1273</v>
      </c>
      <c r="C1289" s="42"/>
      <c r="D1289" s="42"/>
      <c r="E1289" s="42"/>
      <c r="F1289" s="42"/>
      <c r="G1289" s="42"/>
      <c r="H1289" s="42"/>
      <c r="I1289" s="29"/>
      <c r="J1289" s="6" t="str">
        <f t="shared" si="3122"/>
        <v/>
      </c>
      <c r="K1289" s="43"/>
      <c r="L1289" s="43"/>
      <c r="M1289" s="43"/>
      <c r="N1289" s="43"/>
      <c r="O1289" s="43"/>
      <c r="P1289" s="44" t="str">
        <f t="shared" si="3123"/>
        <v/>
      </c>
      <c r="Q1289" s="26"/>
      <c r="R1289" s="26"/>
      <c r="S1289" s="26"/>
      <c r="T1289" s="26"/>
      <c r="U1289" s="26"/>
      <c r="V1289" s="43"/>
      <c r="W1289" s="26"/>
      <c r="X1289" s="29"/>
    </row>
    <row r="1290" spans="2:24" x14ac:dyDescent="0.2">
      <c r="B1290" s="41">
        <v>1274</v>
      </c>
      <c r="C1290" s="42"/>
      <c r="D1290" s="42"/>
      <c r="E1290" s="42"/>
      <c r="F1290" s="42"/>
      <c r="G1290" s="42"/>
      <c r="H1290" s="42"/>
      <c r="I1290" s="29"/>
      <c r="J1290" s="6" t="str">
        <f t="shared" si="3122"/>
        <v/>
      </c>
      <c r="K1290" s="43"/>
      <c r="L1290" s="43"/>
      <c r="M1290" s="43"/>
      <c r="N1290" s="43"/>
      <c r="O1290" s="43"/>
      <c r="P1290" s="44" t="str">
        <f t="shared" si="3123"/>
        <v/>
      </c>
      <c r="Q1290" s="26"/>
      <c r="R1290" s="26"/>
      <c r="S1290" s="26"/>
      <c r="T1290" s="26"/>
      <c r="U1290" s="26"/>
      <c r="V1290" s="43"/>
      <c r="W1290" s="26"/>
      <c r="X1290" s="29"/>
    </row>
    <row r="1291" spans="2:24" x14ac:dyDescent="0.2">
      <c r="B1291" s="41">
        <v>1275</v>
      </c>
      <c r="C1291" s="42"/>
      <c r="D1291" s="42"/>
      <c r="E1291" s="42"/>
      <c r="F1291" s="42"/>
      <c r="G1291" s="42"/>
      <c r="H1291" s="42"/>
      <c r="I1291" s="29"/>
      <c r="J1291" s="6" t="str">
        <f t="shared" si="3122"/>
        <v/>
      </c>
      <c r="K1291" s="43"/>
      <c r="L1291" s="43"/>
      <c r="M1291" s="43"/>
      <c r="N1291" s="43"/>
      <c r="O1291" s="43"/>
      <c r="P1291" s="44" t="str">
        <f t="shared" si="3123"/>
        <v/>
      </c>
      <c r="Q1291" s="26"/>
      <c r="R1291" s="26"/>
      <c r="S1291" s="26"/>
      <c r="T1291" s="26"/>
      <c r="U1291" s="26"/>
      <c r="V1291" s="43"/>
      <c r="W1291" s="26"/>
      <c r="X1291" s="29"/>
    </row>
    <row r="1292" spans="2:24" x14ac:dyDescent="0.2">
      <c r="B1292" s="41">
        <v>1276</v>
      </c>
      <c r="C1292" s="42"/>
      <c r="D1292" s="42"/>
      <c r="E1292" s="42"/>
      <c r="F1292" s="42"/>
      <c r="G1292" s="42"/>
      <c r="H1292" s="42"/>
      <c r="I1292" s="29"/>
      <c r="J1292" s="6" t="str">
        <f t="shared" si="3122"/>
        <v/>
      </c>
      <c r="K1292" s="43"/>
      <c r="L1292" s="43"/>
      <c r="M1292" s="43"/>
      <c r="N1292" s="43"/>
      <c r="O1292" s="43"/>
      <c r="P1292" s="44" t="str">
        <f t="shared" si="3123"/>
        <v/>
      </c>
      <c r="Q1292" s="26"/>
      <c r="R1292" s="26"/>
      <c r="S1292" s="26"/>
      <c r="T1292" s="26"/>
      <c r="U1292" s="26"/>
      <c r="V1292" s="43"/>
      <c r="W1292" s="26"/>
      <c r="X1292" s="29"/>
    </row>
    <row r="1293" spans="2:24" x14ac:dyDescent="0.2">
      <c r="B1293" s="41">
        <v>1277</v>
      </c>
      <c r="C1293" s="42"/>
      <c r="D1293" s="42"/>
      <c r="E1293" s="42"/>
      <c r="F1293" s="42"/>
      <c r="G1293" s="42"/>
      <c r="H1293" s="42"/>
      <c r="I1293" s="29"/>
      <c r="J1293" s="6" t="str">
        <f t="shared" si="3122"/>
        <v/>
      </c>
      <c r="K1293" s="43"/>
      <c r="L1293" s="43"/>
      <c r="M1293" s="43"/>
      <c r="N1293" s="43"/>
      <c r="O1293" s="43"/>
      <c r="P1293" s="44" t="str">
        <f t="shared" si="3123"/>
        <v/>
      </c>
      <c r="Q1293" s="26"/>
      <c r="R1293" s="26"/>
      <c r="S1293" s="26"/>
      <c r="T1293" s="26"/>
      <c r="U1293" s="26"/>
      <c r="V1293" s="43"/>
      <c r="W1293" s="26"/>
      <c r="X1293" s="29"/>
    </row>
    <row r="1294" spans="2:24" x14ac:dyDescent="0.2">
      <c r="B1294" s="41">
        <v>1278</v>
      </c>
      <c r="C1294" s="42"/>
      <c r="D1294" s="42"/>
      <c r="E1294" s="42"/>
      <c r="F1294" s="42"/>
      <c r="G1294" s="42"/>
      <c r="H1294" s="42"/>
      <c r="I1294" s="29"/>
      <c r="J1294" s="6" t="str">
        <f t="shared" si="3122"/>
        <v/>
      </c>
      <c r="K1294" s="43"/>
      <c r="L1294" s="43"/>
      <c r="M1294" s="43"/>
      <c r="N1294" s="43"/>
      <c r="O1294" s="43"/>
      <c r="P1294" s="44" t="str">
        <f t="shared" si="3123"/>
        <v/>
      </c>
      <c r="Q1294" s="26"/>
      <c r="R1294" s="26"/>
      <c r="S1294" s="26"/>
      <c r="T1294" s="26"/>
      <c r="U1294" s="26"/>
      <c r="V1294" s="43"/>
      <c r="W1294" s="26"/>
      <c r="X1294" s="29"/>
    </row>
    <row r="1295" spans="2:24" x14ac:dyDescent="0.2">
      <c r="B1295" s="41">
        <v>1279</v>
      </c>
      <c r="C1295" s="42"/>
      <c r="D1295" s="42"/>
      <c r="E1295" s="42"/>
      <c r="F1295" s="42"/>
      <c r="G1295" s="42"/>
      <c r="H1295" s="42"/>
      <c r="I1295" s="29"/>
      <c r="J1295" s="6" t="str">
        <f t="shared" si="3122"/>
        <v/>
      </c>
      <c r="K1295" s="43"/>
      <c r="L1295" s="43"/>
      <c r="M1295" s="43"/>
      <c r="N1295" s="43"/>
      <c r="O1295" s="43"/>
      <c r="P1295" s="44" t="str">
        <f t="shared" si="3123"/>
        <v/>
      </c>
      <c r="Q1295" s="26"/>
      <c r="R1295" s="26"/>
      <c r="S1295" s="26"/>
      <c r="T1295" s="26"/>
      <c r="U1295" s="26"/>
      <c r="V1295" s="43"/>
      <c r="W1295" s="26"/>
      <c r="X1295" s="29"/>
    </row>
    <row r="1296" spans="2:24" x14ac:dyDescent="0.2">
      <c r="B1296" s="41">
        <v>1280</v>
      </c>
      <c r="C1296" s="42"/>
      <c r="D1296" s="42"/>
      <c r="E1296" s="42"/>
      <c r="F1296" s="42"/>
      <c r="G1296" s="42"/>
      <c r="H1296" s="42"/>
      <c r="I1296" s="29"/>
      <c r="J1296" s="6" t="str">
        <f t="shared" si="3122"/>
        <v/>
      </c>
      <c r="K1296" s="43"/>
      <c r="L1296" s="43"/>
      <c r="M1296" s="43"/>
      <c r="N1296" s="43"/>
      <c r="O1296" s="43"/>
      <c r="P1296" s="44" t="str">
        <f t="shared" si="3123"/>
        <v/>
      </c>
      <c r="Q1296" s="26"/>
      <c r="R1296" s="26"/>
      <c r="S1296" s="26"/>
      <c r="T1296" s="26"/>
      <c r="U1296" s="26"/>
      <c r="V1296" s="43"/>
      <c r="W1296" s="26"/>
      <c r="X1296" s="29"/>
    </row>
    <row r="1297" spans="2:24" x14ac:dyDescent="0.2">
      <c r="B1297" s="41">
        <v>1281</v>
      </c>
      <c r="C1297" s="42"/>
      <c r="D1297" s="42"/>
      <c r="E1297" s="42"/>
      <c r="F1297" s="42"/>
      <c r="G1297" s="42"/>
      <c r="H1297" s="42"/>
      <c r="I1297" s="29"/>
      <c r="J1297" s="6" t="str">
        <f t="shared" si="3122"/>
        <v/>
      </c>
      <c r="K1297" s="43"/>
      <c r="L1297" s="43"/>
      <c r="M1297" s="43"/>
      <c r="N1297" s="43"/>
      <c r="O1297" s="43"/>
      <c r="P1297" s="44" t="str">
        <f t="shared" si="3123"/>
        <v/>
      </c>
      <c r="Q1297" s="26"/>
      <c r="R1297" s="26"/>
      <c r="S1297" s="26"/>
      <c r="T1297" s="26"/>
      <c r="U1297" s="26"/>
      <c r="V1297" s="43"/>
      <c r="W1297" s="26"/>
      <c r="X1297" s="29"/>
    </row>
    <row r="1298" spans="2:24" x14ac:dyDescent="0.2">
      <c r="B1298" s="41">
        <v>1282</v>
      </c>
      <c r="C1298" s="42"/>
      <c r="D1298" s="42"/>
      <c r="E1298" s="42"/>
      <c r="F1298" s="42"/>
      <c r="G1298" s="42"/>
      <c r="H1298" s="42"/>
      <c r="I1298" s="29"/>
      <c r="J1298" s="6" t="str">
        <f t="shared" si="3122"/>
        <v/>
      </c>
      <c r="K1298" s="43"/>
      <c r="L1298" s="43"/>
      <c r="M1298" s="43"/>
      <c r="N1298" s="43"/>
      <c r="O1298" s="43"/>
      <c r="P1298" s="44" t="str">
        <f t="shared" si="3123"/>
        <v/>
      </c>
      <c r="Q1298" s="26"/>
      <c r="R1298" s="26"/>
      <c r="S1298" s="26"/>
      <c r="T1298" s="26"/>
      <c r="U1298" s="26"/>
      <c r="V1298" s="43"/>
      <c r="W1298" s="26"/>
      <c r="X1298" s="29"/>
    </row>
    <row r="1299" spans="2:24" x14ac:dyDescent="0.2">
      <c r="B1299" s="41">
        <v>1283</v>
      </c>
      <c r="C1299" s="42"/>
      <c r="D1299" s="42"/>
      <c r="E1299" s="42"/>
      <c r="F1299" s="42"/>
      <c r="G1299" s="42"/>
      <c r="H1299" s="42"/>
      <c r="I1299" s="29"/>
      <c r="J1299" s="6" t="str">
        <f t="shared" si="3122"/>
        <v/>
      </c>
      <c r="K1299" s="43"/>
      <c r="L1299" s="43"/>
      <c r="M1299" s="43"/>
      <c r="N1299" s="43"/>
      <c r="O1299" s="43"/>
      <c r="P1299" s="44" t="str">
        <f t="shared" si="3123"/>
        <v/>
      </c>
      <c r="Q1299" s="26"/>
      <c r="R1299" s="26"/>
      <c r="S1299" s="26"/>
      <c r="T1299" s="26"/>
      <c r="U1299" s="26"/>
      <c r="V1299" s="43"/>
      <c r="W1299" s="26"/>
      <c r="X1299" s="29"/>
    </row>
    <row r="1300" spans="2:24" x14ac:dyDescent="0.2">
      <c r="B1300" s="41">
        <v>1284</v>
      </c>
      <c r="C1300" s="42"/>
      <c r="D1300" s="42"/>
      <c r="E1300" s="42"/>
      <c r="F1300" s="42"/>
      <c r="G1300" s="42"/>
      <c r="H1300" s="42"/>
      <c r="I1300" s="29"/>
      <c r="J1300" s="6" t="str">
        <f t="shared" si="3122"/>
        <v/>
      </c>
      <c r="K1300" s="43"/>
      <c r="L1300" s="43"/>
      <c r="M1300" s="43"/>
      <c r="N1300" s="43"/>
      <c r="O1300" s="43"/>
      <c r="P1300" s="44" t="str">
        <f t="shared" si="3123"/>
        <v/>
      </c>
      <c r="Q1300" s="26"/>
      <c r="R1300" s="26"/>
      <c r="S1300" s="26"/>
      <c r="T1300" s="26"/>
      <c r="U1300" s="26"/>
      <c r="V1300" s="43"/>
      <c r="W1300" s="26"/>
      <c r="X1300" s="29"/>
    </row>
    <row r="1301" spans="2:24" x14ac:dyDescent="0.2">
      <c r="B1301" s="41">
        <v>1285</v>
      </c>
      <c r="C1301" s="42"/>
      <c r="D1301" s="42"/>
      <c r="E1301" s="42"/>
      <c r="F1301" s="42"/>
      <c r="G1301" s="42"/>
      <c r="H1301" s="42"/>
      <c r="I1301" s="29"/>
      <c r="J1301" s="6" t="str">
        <f t="shared" si="3122"/>
        <v/>
      </c>
      <c r="K1301" s="43"/>
      <c r="L1301" s="43"/>
      <c r="M1301" s="43"/>
      <c r="N1301" s="43"/>
      <c r="O1301" s="43"/>
      <c r="P1301" s="44" t="str">
        <f t="shared" si="3123"/>
        <v/>
      </c>
      <c r="Q1301" s="26"/>
      <c r="R1301" s="26"/>
      <c r="S1301" s="26"/>
      <c r="T1301" s="26"/>
      <c r="U1301" s="26"/>
      <c r="V1301" s="43"/>
      <c r="W1301" s="26"/>
      <c r="X1301" s="29"/>
    </row>
    <row r="1302" spans="2:24" x14ac:dyDescent="0.2">
      <c r="B1302" s="41">
        <v>1286</v>
      </c>
      <c r="C1302" s="42"/>
      <c r="D1302" s="42"/>
      <c r="E1302" s="42"/>
      <c r="F1302" s="42"/>
      <c r="G1302" s="42"/>
      <c r="H1302" s="42"/>
      <c r="I1302" s="29"/>
      <c r="J1302" s="6" t="str">
        <f t="shared" si="3122"/>
        <v/>
      </c>
      <c r="K1302" s="43"/>
      <c r="L1302" s="43"/>
      <c r="M1302" s="43"/>
      <c r="N1302" s="43"/>
      <c r="O1302" s="43"/>
      <c r="P1302" s="44" t="str">
        <f t="shared" si="3123"/>
        <v/>
      </c>
      <c r="Q1302" s="26"/>
      <c r="R1302" s="26"/>
      <c r="S1302" s="26"/>
      <c r="T1302" s="26"/>
      <c r="U1302" s="26"/>
      <c r="V1302" s="43"/>
      <c r="W1302" s="26"/>
      <c r="X1302" s="29"/>
    </row>
    <row r="1303" spans="2:24" x14ac:dyDescent="0.2">
      <c r="B1303" s="41">
        <v>1287</v>
      </c>
      <c r="C1303" s="42"/>
      <c r="D1303" s="42"/>
      <c r="E1303" s="42"/>
      <c r="F1303" s="42"/>
      <c r="G1303" s="42"/>
      <c r="H1303" s="42"/>
      <c r="I1303" s="29"/>
      <c r="J1303" s="6" t="str">
        <f t="shared" si="3122"/>
        <v/>
      </c>
      <c r="K1303" s="43"/>
      <c r="L1303" s="43"/>
      <c r="M1303" s="43"/>
      <c r="N1303" s="43"/>
      <c r="O1303" s="43"/>
      <c r="P1303" s="44" t="str">
        <f t="shared" si="3123"/>
        <v/>
      </c>
      <c r="Q1303" s="26"/>
      <c r="R1303" s="26"/>
      <c r="S1303" s="26"/>
      <c r="T1303" s="26"/>
      <c r="U1303" s="26"/>
      <c r="V1303" s="43"/>
      <c r="W1303" s="26"/>
      <c r="X1303" s="29"/>
    </row>
    <row r="1304" spans="2:24" x14ac:dyDescent="0.2">
      <c r="B1304" s="41">
        <v>1288</v>
      </c>
      <c r="C1304" s="42"/>
      <c r="D1304" s="42"/>
      <c r="E1304" s="42"/>
      <c r="F1304" s="42"/>
      <c r="G1304" s="42"/>
      <c r="H1304" s="42"/>
      <c r="I1304" s="29"/>
      <c r="J1304" s="6" t="str">
        <f t="shared" si="3122"/>
        <v/>
      </c>
      <c r="K1304" s="43"/>
      <c r="L1304" s="43"/>
      <c r="M1304" s="43"/>
      <c r="N1304" s="43"/>
      <c r="O1304" s="43"/>
      <c r="P1304" s="44" t="str">
        <f t="shared" si="3123"/>
        <v/>
      </c>
      <c r="Q1304" s="26"/>
      <c r="R1304" s="26"/>
      <c r="S1304" s="26"/>
      <c r="T1304" s="26"/>
      <c r="U1304" s="26"/>
      <c r="V1304" s="43"/>
      <c r="W1304" s="26"/>
      <c r="X1304" s="29"/>
    </row>
    <row r="1305" spans="2:24" x14ac:dyDescent="0.2">
      <c r="B1305" s="41">
        <v>1289</v>
      </c>
      <c r="C1305" s="42"/>
      <c r="D1305" s="42"/>
      <c r="E1305" s="42"/>
      <c r="F1305" s="42"/>
      <c r="G1305" s="42"/>
      <c r="H1305" s="42"/>
      <c r="I1305" s="29"/>
      <c r="J1305" s="6" t="str">
        <f t="shared" ref="J1305:J1368" si="3124">IFERROR(IF(C1305&lt;&gt;"",INDEX($ZL$17:$ZL$27,MATCH($C1305,$ZK$17:$ZK$27,0)),""),30)</f>
        <v/>
      </c>
      <c r="K1305" s="43"/>
      <c r="L1305" s="43"/>
      <c r="M1305" s="43"/>
      <c r="N1305" s="43"/>
      <c r="O1305" s="43"/>
      <c r="P1305" s="44" t="str">
        <f t="shared" ref="P1305:P1368" si="3125">IFERROR(MIN(M1305,O1305*30/J1305),"")</f>
        <v/>
      </c>
      <c r="Q1305" s="26"/>
      <c r="R1305" s="26"/>
      <c r="S1305" s="26"/>
      <c r="T1305" s="26"/>
      <c r="U1305" s="26"/>
      <c r="V1305" s="43"/>
      <c r="W1305" s="26"/>
      <c r="X1305" s="29"/>
    </row>
    <row r="1306" spans="2:24" x14ac:dyDescent="0.2">
      <c r="B1306" s="41">
        <v>1290</v>
      </c>
      <c r="C1306" s="42"/>
      <c r="D1306" s="42"/>
      <c r="E1306" s="42"/>
      <c r="F1306" s="42"/>
      <c r="G1306" s="42"/>
      <c r="H1306" s="42"/>
      <c r="I1306" s="29"/>
      <c r="J1306" s="6" t="str">
        <f t="shared" si="3124"/>
        <v/>
      </c>
      <c r="K1306" s="43"/>
      <c r="L1306" s="43"/>
      <c r="M1306" s="43"/>
      <c r="N1306" s="43"/>
      <c r="O1306" s="43"/>
      <c r="P1306" s="44" t="str">
        <f t="shared" si="3125"/>
        <v/>
      </c>
      <c r="Q1306" s="26"/>
      <c r="R1306" s="26"/>
      <c r="S1306" s="26"/>
      <c r="T1306" s="26"/>
      <c r="U1306" s="26"/>
      <c r="V1306" s="43"/>
      <c r="W1306" s="26"/>
      <c r="X1306" s="29"/>
    </row>
    <row r="1307" spans="2:24" x14ac:dyDescent="0.2">
      <c r="B1307" s="41">
        <v>1291</v>
      </c>
      <c r="C1307" s="42"/>
      <c r="D1307" s="42"/>
      <c r="E1307" s="42"/>
      <c r="F1307" s="42"/>
      <c r="G1307" s="42"/>
      <c r="H1307" s="42"/>
      <c r="I1307" s="29"/>
      <c r="J1307" s="6" t="str">
        <f t="shared" si="3124"/>
        <v/>
      </c>
      <c r="K1307" s="43"/>
      <c r="L1307" s="43"/>
      <c r="M1307" s="43"/>
      <c r="N1307" s="43"/>
      <c r="O1307" s="43"/>
      <c r="P1307" s="44" t="str">
        <f t="shared" si="3125"/>
        <v/>
      </c>
      <c r="Q1307" s="26"/>
      <c r="R1307" s="26"/>
      <c r="S1307" s="26"/>
      <c r="T1307" s="26"/>
      <c r="U1307" s="26"/>
      <c r="V1307" s="43"/>
      <c r="W1307" s="26"/>
      <c r="X1307" s="29"/>
    </row>
    <row r="1308" spans="2:24" x14ac:dyDescent="0.2">
      <c r="B1308" s="41">
        <v>1292</v>
      </c>
      <c r="C1308" s="42"/>
      <c r="D1308" s="42"/>
      <c r="E1308" s="42"/>
      <c r="F1308" s="42"/>
      <c r="G1308" s="42"/>
      <c r="H1308" s="42"/>
      <c r="I1308" s="29"/>
      <c r="J1308" s="6" t="str">
        <f t="shared" si="3124"/>
        <v/>
      </c>
      <c r="K1308" s="43"/>
      <c r="L1308" s="43"/>
      <c r="M1308" s="43"/>
      <c r="N1308" s="43"/>
      <c r="O1308" s="43"/>
      <c r="P1308" s="44" t="str">
        <f t="shared" si="3125"/>
        <v/>
      </c>
      <c r="Q1308" s="26"/>
      <c r="R1308" s="26"/>
      <c r="S1308" s="26"/>
      <c r="T1308" s="26"/>
      <c r="U1308" s="26"/>
      <c r="V1308" s="43"/>
      <c r="W1308" s="26"/>
      <c r="X1308" s="29"/>
    </row>
    <row r="1309" spans="2:24" x14ac:dyDescent="0.2">
      <c r="B1309" s="41">
        <v>1293</v>
      </c>
      <c r="C1309" s="42"/>
      <c r="D1309" s="42"/>
      <c r="E1309" s="42"/>
      <c r="F1309" s="42"/>
      <c r="G1309" s="42"/>
      <c r="H1309" s="42"/>
      <c r="I1309" s="29"/>
      <c r="J1309" s="6" t="str">
        <f t="shared" si="3124"/>
        <v/>
      </c>
      <c r="K1309" s="43"/>
      <c r="L1309" s="43"/>
      <c r="M1309" s="43"/>
      <c r="N1309" s="43"/>
      <c r="O1309" s="43"/>
      <c r="P1309" s="44" t="str">
        <f t="shared" si="3125"/>
        <v/>
      </c>
      <c r="Q1309" s="26"/>
      <c r="R1309" s="26"/>
      <c r="S1309" s="26"/>
      <c r="T1309" s="26"/>
      <c r="U1309" s="26"/>
      <c r="V1309" s="43"/>
      <c r="W1309" s="26"/>
      <c r="X1309" s="29"/>
    </row>
    <row r="1310" spans="2:24" x14ac:dyDescent="0.2">
      <c r="B1310" s="41">
        <v>1294</v>
      </c>
      <c r="C1310" s="42"/>
      <c r="D1310" s="42"/>
      <c r="E1310" s="42"/>
      <c r="F1310" s="42"/>
      <c r="G1310" s="42"/>
      <c r="H1310" s="42"/>
      <c r="I1310" s="29"/>
      <c r="J1310" s="6" t="str">
        <f t="shared" si="3124"/>
        <v/>
      </c>
      <c r="K1310" s="43"/>
      <c r="L1310" s="43"/>
      <c r="M1310" s="43"/>
      <c r="N1310" s="43"/>
      <c r="O1310" s="43"/>
      <c r="P1310" s="44" t="str">
        <f t="shared" si="3125"/>
        <v/>
      </c>
      <c r="Q1310" s="26"/>
      <c r="R1310" s="26"/>
      <c r="S1310" s="26"/>
      <c r="T1310" s="26"/>
      <c r="U1310" s="26"/>
      <c r="V1310" s="43"/>
      <c r="W1310" s="26"/>
      <c r="X1310" s="29"/>
    </row>
    <row r="1311" spans="2:24" x14ac:dyDescent="0.2">
      <c r="B1311" s="41">
        <v>1295</v>
      </c>
      <c r="C1311" s="42"/>
      <c r="D1311" s="42"/>
      <c r="E1311" s="42"/>
      <c r="F1311" s="42"/>
      <c r="G1311" s="42"/>
      <c r="H1311" s="42"/>
      <c r="I1311" s="29"/>
      <c r="J1311" s="6" t="str">
        <f t="shared" si="3124"/>
        <v/>
      </c>
      <c r="K1311" s="43"/>
      <c r="L1311" s="43"/>
      <c r="M1311" s="43"/>
      <c r="N1311" s="43"/>
      <c r="O1311" s="43"/>
      <c r="P1311" s="44" t="str">
        <f t="shared" si="3125"/>
        <v/>
      </c>
      <c r="Q1311" s="26"/>
      <c r="R1311" s="26"/>
      <c r="S1311" s="26"/>
      <c r="T1311" s="26"/>
      <c r="U1311" s="26"/>
      <c r="V1311" s="43"/>
      <c r="W1311" s="26"/>
      <c r="X1311" s="29"/>
    </row>
    <row r="1312" spans="2:24" x14ac:dyDescent="0.2">
      <c r="B1312" s="41">
        <v>1296</v>
      </c>
      <c r="C1312" s="42"/>
      <c r="D1312" s="42"/>
      <c r="E1312" s="42"/>
      <c r="F1312" s="42"/>
      <c r="G1312" s="42"/>
      <c r="H1312" s="42"/>
      <c r="I1312" s="29"/>
      <c r="J1312" s="6" t="str">
        <f t="shared" si="3124"/>
        <v/>
      </c>
      <c r="K1312" s="43"/>
      <c r="L1312" s="43"/>
      <c r="M1312" s="43"/>
      <c r="N1312" s="43"/>
      <c r="O1312" s="43"/>
      <c r="P1312" s="44" t="str">
        <f t="shared" si="3125"/>
        <v/>
      </c>
      <c r="Q1312" s="26"/>
      <c r="R1312" s="26"/>
      <c r="S1312" s="26"/>
      <c r="T1312" s="26"/>
      <c r="U1312" s="26"/>
      <c r="V1312" s="43"/>
      <c r="W1312" s="26"/>
      <c r="X1312" s="29"/>
    </row>
    <row r="1313" spans="2:24" x14ac:dyDescent="0.2">
      <c r="B1313" s="41">
        <v>1297</v>
      </c>
      <c r="C1313" s="42"/>
      <c r="D1313" s="42"/>
      <c r="E1313" s="42"/>
      <c r="F1313" s="42"/>
      <c r="G1313" s="42"/>
      <c r="H1313" s="42"/>
      <c r="I1313" s="29"/>
      <c r="J1313" s="6" t="str">
        <f t="shared" si="3124"/>
        <v/>
      </c>
      <c r="K1313" s="43"/>
      <c r="L1313" s="43"/>
      <c r="M1313" s="43"/>
      <c r="N1313" s="43"/>
      <c r="O1313" s="43"/>
      <c r="P1313" s="44" t="str">
        <f t="shared" si="3125"/>
        <v/>
      </c>
      <c r="Q1313" s="26"/>
      <c r="R1313" s="26"/>
      <c r="S1313" s="26"/>
      <c r="T1313" s="26"/>
      <c r="U1313" s="26"/>
      <c r="V1313" s="43"/>
      <c r="W1313" s="26"/>
      <c r="X1313" s="29"/>
    </row>
    <row r="1314" spans="2:24" x14ac:dyDescent="0.2">
      <c r="B1314" s="41">
        <v>1298</v>
      </c>
      <c r="C1314" s="42"/>
      <c r="D1314" s="42"/>
      <c r="E1314" s="42"/>
      <c r="F1314" s="42"/>
      <c r="G1314" s="42"/>
      <c r="H1314" s="42"/>
      <c r="I1314" s="29"/>
      <c r="J1314" s="6" t="str">
        <f t="shared" si="3124"/>
        <v/>
      </c>
      <c r="K1314" s="43"/>
      <c r="L1314" s="43"/>
      <c r="M1314" s="43"/>
      <c r="N1314" s="43"/>
      <c r="O1314" s="43"/>
      <c r="P1314" s="44" t="str">
        <f t="shared" si="3125"/>
        <v/>
      </c>
      <c r="Q1314" s="26"/>
      <c r="R1314" s="26"/>
      <c r="S1314" s="26"/>
      <c r="T1314" s="26"/>
      <c r="U1314" s="26"/>
      <c r="V1314" s="43"/>
      <c r="W1314" s="26"/>
      <c r="X1314" s="29"/>
    </row>
    <row r="1315" spans="2:24" x14ac:dyDescent="0.2">
      <c r="B1315" s="41">
        <v>1299</v>
      </c>
      <c r="C1315" s="42"/>
      <c r="D1315" s="42"/>
      <c r="E1315" s="42"/>
      <c r="F1315" s="42"/>
      <c r="G1315" s="42"/>
      <c r="H1315" s="42"/>
      <c r="I1315" s="29"/>
      <c r="J1315" s="6" t="str">
        <f t="shared" si="3124"/>
        <v/>
      </c>
      <c r="K1315" s="43"/>
      <c r="L1315" s="43"/>
      <c r="M1315" s="43"/>
      <c r="N1315" s="43"/>
      <c r="O1315" s="43"/>
      <c r="P1315" s="44" t="str">
        <f t="shared" si="3125"/>
        <v/>
      </c>
      <c r="Q1315" s="26"/>
      <c r="R1315" s="26"/>
      <c r="S1315" s="26"/>
      <c r="T1315" s="26"/>
      <c r="U1315" s="26"/>
      <c r="V1315" s="43"/>
      <c r="W1315" s="26"/>
      <c r="X1315" s="29"/>
    </row>
    <row r="1316" spans="2:24" x14ac:dyDescent="0.2">
      <c r="B1316" s="41">
        <v>1300</v>
      </c>
      <c r="C1316" s="42"/>
      <c r="D1316" s="42"/>
      <c r="E1316" s="42"/>
      <c r="F1316" s="42"/>
      <c r="G1316" s="42"/>
      <c r="H1316" s="42"/>
      <c r="I1316" s="29"/>
      <c r="J1316" s="6" t="str">
        <f t="shared" si="3124"/>
        <v/>
      </c>
      <c r="K1316" s="43"/>
      <c r="L1316" s="43"/>
      <c r="M1316" s="43"/>
      <c r="N1316" s="43"/>
      <c r="O1316" s="43"/>
      <c r="P1316" s="44" t="str">
        <f t="shared" si="3125"/>
        <v/>
      </c>
      <c r="Q1316" s="26"/>
      <c r="R1316" s="26"/>
      <c r="S1316" s="26"/>
      <c r="T1316" s="26"/>
      <c r="U1316" s="26"/>
      <c r="V1316" s="43"/>
      <c r="W1316" s="26"/>
      <c r="X1316" s="29"/>
    </row>
    <row r="1317" spans="2:24" x14ac:dyDescent="0.2">
      <c r="B1317" s="41">
        <v>1301</v>
      </c>
      <c r="C1317" s="42"/>
      <c r="D1317" s="42"/>
      <c r="E1317" s="42"/>
      <c r="F1317" s="42"/>
      <c r="G1317" s="42"/>
      <c r="H1317" s="42"/>
      <c r="I1317" s="29"/>
      <c r="J1317" s="6" t="str">
        <f t="shared" si="3124"/>
        <v/>
      </c>
      <c r="K1317" s="43"/>
      <c r="L1317" s="43"/>
      <c r="M1317" s="43"/>
      <c r="N1317" s="43"/>
      <c r="O1317" s="43"/>
      <c r="P1317" s="44" t="str">
        <f t="shared" si="3125"/>
        <v/>
      </c>
      <c r="Q1317" s="26"/>
      <c r="R1317" s="26"/>
      <c r="S1317" s="26"/>
      <c r="T1317" s="26"/>
      <c r="U1317" s="26"/>
      <c r="V1317" s="43"/>
      <c r="W1317" s="26"/>
      <c r="X1317" s="29"/>
    </row>
    <row r="1318" spans="2:24" x14ac:dyDescent="0.2">
      <c r="B1318" s="41">
        <v>1302</v>
      </c>
      <c r="C1318" s="42"/>
      <c r="D1318" s="42"/>
      <c r="E1318" s="42"/>
      <c r="F1318" s="42"/>
      <c r="G1318" s="42"/>
      <c r="H1318" s="42"/>
      <c r="I1318" s="29"/>
      <c r="J1318" s="6" t="str">
        <f t="shared" si="3124"/>
        <v/>
      </c>
      <c r="K1318" s="43"/>
      <c r="L1318" s="43"/>
      <c r="M1318" s="43"/>
      <c r="N1318" s="43"/>
      <c r="O1318" s="43"/>
      <c r="P1318" s="44" t="str">
        <f t="shared" si="3125"/>
        <v/>
      </c>
      <c r="Q1318" s="26"/>
      <c r="R1318" s="26"/>
      <c r="S1318" s="26"/>
      <c r="T1318" s="26"/>
      <c r="U1318" s="26"/>
      <c r="V1318" s="43"/>
      <c r="W1318" s="26"/>
      <c r="X1318" s="29"/>
    </row>
    <row r="1319" spans="2:24" x14ac:dyDescent="0.2">
      <c r="B1319" s="41">
        <v>1303</v>
      </c>
      <c r="C1319" s="42"/>
      <c r="D1319" s="42"/>
      <c r="E1319" s="42"/>
      <c r="F1319" s="42"/>
      <c r="G1319" s="42"/>
      <c r="H1319" s="42"/>
      <c r="I1319" s="29"/>
      <c r="J1319" s="6" t="str">
        <f t="shared" si="3124"/>
        <v/>
      </c>
      <c r="K1319" s="43"/>
      <c r="L1319" s="43"/>
      <c r="M1319" s="43"/>
      <c r="N1319" s="43"/>
      <c r="O1319" s="43"/>
      <c r="P1319" s="44" t="str">
        <f t="shared" si="3125"/>
        <v/>
      </c>
      <c r="Q1319" s="26"/>
      <c r="R1319" s="26"/>
      <c r="S1319" s="26"/>
      <c r="T1319" s="26"/>
      <c r="U1319" s="26"/>
      <c r="V1319" s="43"/>
      <c r="W1319" s="26"/>
      <c r="X1319" s="29"/>
    </row>
    <row r="1320" spans="2:24" x14ac:dyDescent="0.2">
      <c r="B1320" s="41">
        <v>1304</v>
      </c>
      <c r="C1320" s="42"/>
      <c r="D1320" s="42"/>
      <c r="E1320" s="42"/>
      <c r="F1320" s="42"/>
      <c r="G1320" s="42"/>
      <c r="H1320" s="42"/>
      <c r="I1320" s="29"/>
      <c r="J1320" s="6" t="str">
        <f t="shared" si="3124"/>
        <v/>
      </c>
      <c r="K1320" s="43"/>
      <c r="L1320" s="43"/>
      <c r="M1320" s="43"/>
      <c r="N1320" s="43"/>
      <c r="O1320" s="43"/>
      <c r="P1320" s="44" t="str">
        <f t="shared" si="3125"/>
        <v/>
      </c>
      <c r="Q1320" s="26"/>
      <c r="R1320" s="26"/>
      <c r="S1320" s="26"/>
      <c r="T1320" s="26"/>
      <c r="U1320" s="26"/>
      <c r="V1320" s="43"/>
      <c r="W1320" s="26"/>
      <c r="X1320" s="29"/>
    </row>
    <row r="1321" spans="2:24" x14ac:dyDescent="0.2">
      <c r="B1321" s="41">
        <v>1305</v>
      </c>
      <c r="C1321" s="42"/>
      <c r="D1321" s="42"/>
      <c r="E1321" s="42"/>
      <c r="F1321" s="42"/>
      <c r="G1321" s="42"/>
      <c r="H1321" s="42"/>
      <c r="I1321" s="29"/>
      <c r="J1321" s="6" t="str">
        <f t="shared" si="3124"/>
        <v/>
      </c>
      <c r="K1321" s="43"/>
      <c r="L1321" s="43"/>
      <c r="M1321" s="43"/>
      <c r="N1321" s="43"/>
      <c r="O1321" s="43"/>
      <c r="P1321" s="44" t="str">
        <f t="shared" si="3125"/>
        <v/>
      </c>
      <c r="Q1321" s="26"/>
      <c r="R1321" s="26"/>
      <c r="S1321" s="26"/>
      <c r="T1321" s="26"/>
      <c r="U1321" s="26"/>
      <c r="V1321" s="43"/>
      <c r="W1321" s="26"/>
      <c r="X1321" s="29"/>
    </row>
    <row r="1322" spans="2:24" x14ac:dyDescent="0.2">
      <c r="B1322" s="41">
        <v>1306</v>
      </c>
      <c r="C1322" s="42"/>
      <c r="D1322" s="42"/>
      <c r="E1322" s="42"/>
      <c r="F1322" s="42"/>
      <c r="G1322" s="42"/>
      <c r="H1322" s="42"/>
      <c r="I1322" s="29"/>
      <c r="J1322" s="6" t="str">
        <f t="shared" si="3124"/>
        <v/>
      </c>
      <c r="K1322" s="43"/>
      <c r="L1322" s="43"/>
      <c r="M1322" s="43"/>
      <c r="N1322" s="43"/>
      <c r="O1322" s="43"/>
      <c r="P1322" s="44" t="str">
        <f t="shared" si="3125"/>
        <v/>
      </c>
      <c r="Q1322" s="26"/>
      <c r="R1322" s="26"/>
      <c r="S1322" s="26"/>
      <c r="T1322" s="26"/>
      <c r="U1322" s="26"/>
      <c r="V1322" s="43"/>
      <c r="W1322" s="26"/>
      <c r="X1322" s="29"/>
    </row>
    <row r="1323" spans="2:24" x14ac:dyDescent="0.2">
      <c r="B1323" s="41">
        <v>1307</v>
      </c>
      <c r="C1323" s="42"/>
      <c r="D1323" s="42"/>
      <c r="E1323" s="42"/>
      <c r="F1323" s="42"/>
      <c r="G1323" s="42"/>
      <c r="H1323" s="42"/>
      <c r="I1323" s="29"/>
      <c r="J1323" s="6" t="str">
        <f t="shared" si="3124"/>
        <v/>
      </c>
      <c r="K1323" s="43"/>
      <c r="L1323" s="43"/>
      <c r="M1323" s="43"/>
      <c r="N1323" s="43"/>
      <c r="O1323" s="43"/>
      <c r="P1323" s="44" t="str">
        <f t="shared" si="3125"/>
        <v/>
      </c>
      <c r="Q1323" s="26"/>
      <c r="R1323" s="26"/>
      <c r="S1323" s="26"/>
      <c r="T1323" s="26"/>
      <c r="U1323" s="26"/>
      <c r="V1323" s="43"/>
      <c r="W1323" s="26"/>
      <c r="X1323" s="29"/>
    </row>
    <row r="1324" spans="2:24" x14ac:dyDescent="0.2">
      <c r="B1324" s="41">
        <v>1308</v>
      </c>
      <c r="C1324" s="42"/>
      <c r="D1324" s="42"/>
      <c r="E1324" s="42"/>
      <c r="F1324" s="42"/>
      <c r="G1324" s="42"/>
      <c r="H1324" s="42"/>
      <c r="I1324" s="29"/>
      <c r="J1324" s="6" t="str">
        <f t="shared" si="3124"/>
        <v/>
      </c>
      <c r="K1324" s="43"/>
      <c r="L1324" s="43"/>
      <c r="M1324" s="43"/>
      <c r="N1324" s="43"/>
      <c r="O1324" s="43"/>
      <c r="P1324" s="44" t="str">
        <f t="shared" si="3125"/>
        <v/>
      </c>
      <c r="Q1324" s="26"/>
      <c r="R1324" s="26"/>
      <c r="S1324" s="26"/>
      <c r="T1324" s="26"/>
      <c r="U1324" s="26"/>
      <c r="V1324" s="43"/>
      <c r="W1324" s="26"/>
      <c r="X1324" s="29"/>
    </row>
    <row r="1325" spans="2:24" x14ac:dyDescent="0.2">
      <c r="B1325" s="41">
        <v>1309</v>
      </c>
      <c r="C1325" s="42"/>
      <c r="D1325" s="42"/>
      <c r="E1325" s="42"/>
      <c r="F1325" s="42"/>
      <c r="G1325" s="42"/>
      <c r="H1325" s="42"/>
      <c r="I1325" s="29"/>
      <c r="J1325" s="6" t="str">
        <f t="shared" si="3124"/>
        <v/>
      </c>
      <c r="K1325" s="43"/>
      <c r="L1325" s="43"/>
      <c r="M1325" s="43"/>
      <c r="N1325" s="43"/>
      <c r="O1325" s="43"/>
      <c r="P1325" s="44" t="str">
        <f t="shared" si="3125"/>
        <v/>
      </c>
      <c r="Q1325" s="26"/>
      <c r="R1325" s="26"/>
      <c r="S1325" s="26"/>
      <c r="T1325" s="26"/>
      <c r="U1325" s="26"/>
      <c r="V1325" s="43"/>
      <c r="W1325" s="26"/>
      <c r="X1325" s="29"/>
    </row>
    <row r="1326" spans="2:24" x14ac:dyDescent="0.2">
      <c r="B1326" s="41">
        <v>1310</v>
      </c>
      <c r="C1326" s="42"/>
      <c r="D1326" s="42"/>
      <c r="E1326" s="42"/>
      <c r="F1326" s="42"/>
      <c r="G1326" s="42"/>
      <c r="H1326" s="42"/>
      <c r="I1326" s="29"/>
      <c r="J1326" s="6" t="str">
        <f t="shared" si="3124"/>
        <v/>
      </c>
      <c r="K1326" s="43"/>
      <c r="L1326" s="43"/>
      <c r="M1326" s="43"/>
      <c r="N1326" s="43"/>
      <c r="O1326" s="43"/>
      <c r="P1326" s="44" t="str">
        <f t="shared" si="3125"/>
        <v/>
      </c>
      <c r="Q1326" s="26"/>
      <c r="R1326" s="26"/>
      <c r="S1326" s="26"/>
      <c r="T1326" s="26"/>
      <c r="U1326" s="26"/>
      <c r="V1326" s="43"/>
      <c r="W1326" s="26"/>
      <c r="X1326" s="29"/>
    </row>
    <row r="1327" spans="2:24" x14ac:dyDescent="0.2">
      <c r="B1327" s="41">
        <v>1311</v>
      </c>
      <c r="C1327" s="42"/>
      <c r="D1327" s="42"/>
      <c r="E1327" s="42"/>
      <c r="F1327" s="42"/>
      <c r="G1327" s="42"/>
      <c r="H1327" s="42"/>
      <c r="I1327" s="29"/>
      <c r="J1327" s="6" t="str">
        <f t="shared" si="3124"/>
        <v/>
      </c>
      <c r="K1327" s="43"/>
      <c r="L1327" s="43"/>
      <c r="M1327" s="43"/>
      <c r="N1327" s="43"/>
      <c r="O1327" s="43"/>
      <c r="P1327" s="44" t="str">
        <f t="shared" si="3125"/>
        <v/>
      </c>
      <c r="Q1327" s="26"/>
      <c r="R1327" s="26"/>
      <c r="S1327" s="26"/>
      <c r="T1327" s="26"/>
      <c r="U1327" s="26"/>
      <c r="V1327" s="43"/>
      <c r="W1327" s="26"/>
      <c r="X1327" s="29"/>
    </row>
    <row r="1328" spans="2:24" x14ac:dyDescent="0.2">
      <c r="B1328" s="41">
        <v>1312</v>
      </c>
      <c r="C1328" s="42"/>
      <c r="D1328" s="42"/>
      <c r="E1328" s="42"/>
      <c r="F1328" s="42"/>
      <c r="G1328" s="42"/>
      <c r="H1328" s="42"/>
      <c r="I1328" s="29"/>
      <c r="J1328" s="6" t="str">
        <f t="shared" si="3124"/>
        <v/>
      </c>
      <c r="K1328" s="43"/>
      <c r="L1328" s="43"/>
      <c r="M1328" s="43"/>
      <c r="N1328" s="43"/>
      <c r="O1328" s="43"/>
      <c r="P1328" s="44" t="str">
        <f t="shared" si="3125"/>
        <v/>
      </c>
      <c r="Q1328" s="26"/>
      <c r="R1328" s="26"/>
      <c r="S1328" s="26"/>
      <c r="T1328" s="26"/>
      <c r="U1328" s="26"/>
      <c r="V1328" s="43"/>
      <c r="W1328" s="26"/>
      <c r="X1328" s="29"/>
    </row>
    <row r="1329" spans="2:24" x14ac:dyDescent="0.2">
      <c r="B1329" s="41">
        <v>1313</v>
      </c>
      <c r="C1329" s="42"/>
      <c r="D1329" s="42"/>
      <c r="E1329" s="42"/>
      <c r="F1329" s="42"/>
      <c r="G1329" s="42"/>
      <c r="H1329" s="42"/>
      <c r="I1329" s="29"/>
      <c r="J1329" s="6" t="str">
        <f t="shared" si="3124"/>
        <v/>
      </c>
      <c r="K1329" s="43"/>
      <c r="L1329" s="43"/>
      <c r="M1329" s="43"/>
      <c r="N1329" s="43"/>
      <c r="O1329" s="43"/>
      <c r="P1329" s="44" t="str">
        <f t="shared" si="3125"/>
        <v/>
      </c>
      <c r="Q1329" s="26"/>
      <c r="R1329" s="26"/>
      <c r="S1329" s="26"/>
      <c r="T1329" s="26"/>
      <c r="U1329" s="26"/>
      <c r="V1329" s="43"/>
      <c r="W1329" s="26"/>
      <c r="X1329" s="29"/>
    </row>
    <row r="1330" spans="2:24" x14ac:dyDescent="0.2">
      <c r="B1330" s="41">
        <v>1314</v>
      </c>
      <c r="C1330" s="42"/>
      <c r="D1330" s="42"/>
      <c r="E1330" s="42"/>
      <c r="F1330" s="42"/>
      <c r="G1330" s="42"/>
      <c r="H1330" s="42"/>
      <c r="I1330" s="29"/>
      <c r="J1330" s="6" t="str">
        <f t="shared" si="3124"/>
        <v/>
      </c>
      <c r="K1330" s="43"/>
      <c r="L1330" s="43"/>
      <c r="M1330" s="43"/>
      <c r="N1330" s="43"/>
      <c r="O1330" s="43"/>
      <c r="P1330" s="44" t="str">
        <f t="shared" si="3125"/>
        <v/>
      </c>
      <c r="Q1330" s="26"/>
      <c r="R1330" s="26"/>
      <c r="S1330" s="26"/>
      <c r="T1330" s="26"/>
      <c r="U1330" s="26"/>
      <c r="V1330" s="43"/>
      <c r="W1330" s="26"/>
      <c r="X1330" s="29"/>
    </row>
    <row r="1331" spans="2:24" x14ac:dyDescent="0.2">
      <c r="B1331" s="41">
        <v>1315</v>
      </c>
      <c r="C1331" s="42"/>
      <c r="D1331" s="42"/>
      <c r="E1331" s="42"/>
      <c r="F1331" s="42"/>
      <c r="G1331" s="42"/>
      <c r="H1331" s="42"/>
      <c r="I1331" s="29"/>
      <c r="J1331" s="6" t="str">
        <f t="shared" si="3124"/>
        <v/>
      </c>
      <c r="K1331" s="43"/>
      <c r="L1331" s="43"/>
      <c r="M1331" s="43"/>
      <c r="N1331" s="43"/>
      <c r="O1331" s="43"/>
      <c r="P1331" s="44" t="str">
        <f t="shared" si="3125"/>
        <v/>
      </c>
      <c r="Q1331" s="26"/>
      <c r="R1331" s="26"/>
      <c r="S1331" s="26"/>
      <c r="T1331" s="26"/>
      <c r="U1331" s="26"/>
      <c r="V1331" s="43"/>
      <c r="W1331" s="26"/>
      <c r="X1331" s="29"/>
    </row>
    <row r="1332" spans="2:24" x14ac:dyDescent="0.2">
      <c r="B1332" s="41">
        <v>1316</v>
      </c>
      <c r="C1332" s="42"/>
      <c r="D1332" s="42"/>
      <c r="E1332" s="42"/>
      <c r="F1332" s="42"/>
      <c r="G1332" s="42"/>
      <c r="H1332" s="42"/>
      <c r="I1332" s="29"/>
      <c r="J1332" s="6" t="str">
        <f t="shared" si="3124"/>
        <v/>
      </c>
      <c r="K1332" s="43"/>
      <c r="L1332" s="43"/>
      <c r="M1332" s="43"/>
      <c r="N1332" s="43"/>
      <c r="O1332" s="43"/>
      <c r="P1332" s="44" t="str">
        <f t="shared" si="3125"/>
        <v/>
      </c>
      <c r="Q1332" s="26"/>
      <c r="R1332" s="26"/>
      <c r="S1332" s="26"/>
      <c r="T1332" s="26"/>
      <c r="U1332" s="26"/>
      <c r="V1332" s="43"/>
      <c r="W1332" s="26"/>
      <c r="X1332" s="29"/>
    </row>
    <row r="1333" spans="2:24" x14ac:dyDescent="0.2">
      <c r="B1333" s="41">
        <v>1317</v>
      </c>
      <c r="C1333" s="42"/>
      <c r="D1333" s="42"/>
      <c r="E1333" s="42"/>
      <c r="F1333" s="42"/>
      <c r="G1333" s="42"/>
      <c r="H1333" s="42"/>
      <c r="I1333" s="29"/>
      <c r="J1333" s="6" t="str">
        <f t="shared" si="3124"/>
        <v/>
      </c>
      <c r="K1333" s="43"/>
      <c r="L1333" s="43"/>
      <c r="M1333" s="43"/>
      <c r="N1333" s="43"/>
      <c r="O1333" s="43"/>
      <c r="P1333" s="44" t="str">
        <f t="shared" si="3125"/>
        <v/>
      </c>
      <c r="Q1333" s="26"/>
      <c r="R1333" s="26"/>
      <c r="S1333" s="26"/>
      <c r="T1333" s="26"/>
      <c r="U1333" s="26"/>
      <c r="V1333" s="43"/>
      <c r="W1333" s="26"/>
      <c r="X1333" s="29"/>
    </row>
    <row r="1334" spans="2:24" x14ac:dyDescent="0.2">
      <c r="B1334" s="41">
        <v>1318</v>
      </c>
      <c r="C1334" s="42"/>
      <c r="D1334" s="42"/>
      <c r="E1334" s="42"/>
      <c r="F1334" s="42"/>
      <c r="G1334" s="42"/>
      <c r="H1334" s="42"/>
      <c r="I1334" s="29"/>
      <c r="J1334" s="6" t="str">
        <f t="shared" si="3124"/>
        <v/>
      </c>
      <c r="K1334" s="43"/>
      <c r="L1334" s="43"/>
      <c r="M1334" s="43"/>
      <c r="N1334" s="43"/>
      <c r="O1334" s="43"/>
      <c r="P1334" s="44" t="str">
        <f t="shared" si="3125"/>
        <v/>
      </c>
      <c r="Q1334" s="26"/>
      <c r="R1334" s="26"/>
      <c r="S1334" s="26"/>
      <c r="T1334" s="26"/>
      <c r="U1334" s="26"/>
      <c r="V1334" s="43"/>
      <c r="W1334" s="26"/>
      <c r="X1334" s="29"/>
    </row>
    <row r="1335" spans="2:24" x14ac:dyDescent="0.2">
      <c r="B1335" s="41">
        <v>1319</v>
      </c>
      <c r="C1335" s="42"/>
      <c r="D1335" s="42"/>
      <c r="E1335" s="42"/>
      <c r="F1335" s="42"/>
      <c r="G1335" s="42"/>
      <c r="H1335" s="42"/>
      <c r="I1335" s="29"/>
      <c r="J1335" s="6" t="str">
        <f t="shared" si="3124"/>
        <v/>
      </c>
      <c r="K1335" s="43"/>
      <c r="L1335" s="43"/>
      <c r="M1335" s="43"/>
      <c r="N1335" s="43"/>
      <c r="O1335" s="43"/>
      <c r="P1335" s="44" t="str">
        <f t="shared" si="3125"/>
        <v/>
      </c>
      <c r="Q1335" s="26"/>
      <c r="R1335" s="26"/>
      <c r="S1335" s="26"/>
      <c r="T1335" s="26"/>
      <c r="U1335" s="26"/>
      <c r="V1335" s="43"/>
      <c r="W1335" s="26"/>
      <c r="X1335" s="29"/>
    </row>
    <row r="1336" spans="2:24" x14ac:dyDescent="0.2">
      <c r="B1336" s="41">
        <v>1320</v>
      </c>
      <c r="C1336" s="42"/>
      <c r="D1336" s="42"/>
      <c r="E1336" s="42"/>
      <c r="F1336" s="42"/>
      <c r="G1336" s="42"/>
      <c r="H1336" s="42"/>
      <c r="I1336" s="29"/>
      <c r="J1336" s="6" t="str">
        <f t="shared" si="3124"/>
        <v/>
      </c>
      <c r="K1336" s="43"/>
      <c r="L1336" s="43"/>
      <c r="M1336" s="43"/>
      <c r="N1336" s="43"/>
      <c r="O1336" s="43"/>
      <c r="P1336" s="44" t="str">
        <f t="shared" si="3125"/>
        <v/>
      </c>
      <c r="Q1336" s="26"/>
      <c r="R1336" s="26"/>
      <c r="S1336" s="26"/>
      <c r="T1336" s="26"/>
      <c r="U1336" s="26"/>
      <c r="V1336" s="43"/>
      <c r="W1336" s="26"/>
      <c r="X1336" s="29"/>
    </row>
    <row r="1337" spans="2:24" x14ac:dyDescent="0.2">
      <c r="B1337" s="41">
        <v>1321</v>
      </c>
      <c r="C1337" s="42"/>
      <c r="D1337" s="42"/>
      <c r="E1337" s="42"/>
      <c r="F1337" s="42"/>
      <c r="G1337" s="42"/>
      <c r="H1337" s="42"/>
      <c r="I1337" s="29"/>
      <c r="J1337" s="6" t="str">
        <f t="shared" si="3124"/>
        <v/>
      </c>
      <c r="K1337" s="43"/>
      <c r="L1337" s="43"/>
      <c r="M1337" s="43"/>
      <c r="N1337" s="43"/>
      <c r="O1337" s="43"/>
      <c r="P1337" s="44" t="str">
        <f t="shared" si="3125"/>
        <v/>
      </c>
      <c r="Q1337" s="26"/>
      <c r="R1337" s="26"/>
      <c r="S1337" s="26"/>
      <c r="T1337" s="26"/>
      <c r="U1337" s="26"/>
      <c r="V1337" s="43"/>
      <c r="W1337" s="26"/>
      <c r="X1337" s="29"/>
    </row>
    <row r="1338" spans="2:24" x14ac:dyDescent="0.2">
      <c r="B1338" s="41">
        <v>1322</v>
      </c>
      <c r="C1338" s="42"/>
      <c r="D1338" s="42"/>
      <c r="E1338" s="42"/>
      <c r="F1338" s="42"/>
      <c r="G1338" s="42"/>
      <c r="H1338" s="42"/>
      <c r="I1338" s="29"/>
      <c r="J1338" s="6" t="str">
        <f t="shared" si="3124"/>
        <v/>
      </c>
      <c r="K1338" s="43"/>
      <c r="L1338" s="43"/>
      <c r="M1338" s="43"/>
      <c r="N1338" s="43"/>
      <c r="O1338" s="43"/>
      <c r="P1338" s="44" t="str">
        <f t="shared" si="3125"/>
        <v/>
      </c>
      <c r="Q1338" s="26"/>
      <c r="R1338" s="26"/>
      <c r="S1338" s="26"/>
      <c r="T1338" s="26"/>
      <c r="U1338" s="26"/>
      <c r="V1338" s="43"/>
      <c r="W1338" s="26"/>
      <c r="X1338" s="29"/>
    </row>
    <row r="1339" spans="2:24" x14ac:dyDescent="0.2">
      <c r="B1339" s="41">
        <v>1323</v>
      </c>
      <c r="C1339" s="42"/>
      <c r="D1339" s="42"/>
      <c r="E1339" s="42"/>
      <c r="F1339" s="42"/>
      <c r="G1339" s="42"/>
      <c r="H1339" s="42"/>
      <c r="I1339" s="29"/>
      <c r="J1339" s="6" t="str">
        <f t="shared" si="3124"/>
        <v/>
      </c>
      <c r="K1339" s="43"/>
      <c r="L1339" s="43"/>
      <c r="M1339" s="43"/>
      <c r="N1339" s="43"/>
      <c r="O1339" s="43"/>
      <c r="P1339" s="44" t="str">
        <f t="shared" si="3125"/>
        <v/>
      </c>
      <c r="Q1339" s="26"/>
      <c r="R1339" s="26"/>
      <c r="S1339" s="26"/>
      <c r="T1339" s="26"/>
      <c r="U1339" s="26"/>
      <c r="V1339" s="43"/>
      <c r="W1339" s="26"/>
      <c r="X1339" s="29"/>
    </row>
    <row r="1340" spans="2:24" x14ac:dyDescent="0.2">
      <c r="B1340" s="41">
        <v>1324</v>
      </c>
      <c r="C1340" s="42"/>
      <c r="D1340" s="42"/>
      <c r="E1340" s="42"/>
      <c r="F1340" s="42"/>
      <c r="G1340" s="42"/>
      <c r="H1340" s="42"/>
      <c r="I1340" s="29"/>
      <c r="J1340" s="6" t="str">
        <f t="shared" si="3124"/>
        <v/>
      </c>
      <c r="K1340" s="43"/>
      <c r="L1340" s="43"/>
      <c r="M1340" s="43"/>
      <c r="N1340" s="43"/>
      <c r="O1340" s="43"/>
      <c r="P1340" s="44" t="str">
        <f t="shared" si="3125"/>
        <v/>
      </c>
      <c r="Q1340" s="26"/>
      <c r="R1340" s="26"/>
      <c r="S1340" s="26"/>
      <c r="T1340" s="26"/>
      <c r="U1340" s="26"/>
      <c r="V1340" s="43"/>
      <c r="W1340" s="26"/>
      <c r="X1340" s="29"/>
    </row>
    <row r="1341" spans="2:24" x14ac:dyDescent="0.2">
      <c r="B1341" s="41">
        <v>1325</v>
      </c>
      <c r="C1341" s="42"/>
      <c r="D1341" s="42"/>
      <c r="E1341" s="42"/>
      <c r="F1341" s="42"/>
      <c r="G1341" s="42"/>
      <c r="H1341" s="42"/>
      <c r="I1341" s="29"/>
      <c r="J1341" s="6" t="str">
        <f t="shared" si="3124"/>
        <v/>
      </c>
      <c r="K1341" s="43"/>
      <c r="L1341" s="43"/>
      <c r="M1341" s="43"/>
      <c r="N1341" s="43"/>
      <c r="O1341" s="43"/>
      <c r="P1341" s="44" t="str">
        <f t="shared" si="3125"/>
        <v/>
      </c>
      <c r="Q1341" s="26"/>
      <c r="R1341" s="26"/>
      <c r="S1341" s="26"/>
      <c r="T1341" s="26"/>
      <c r="U1341" s="26"/>
      <c r="V1341" s="43"/>
      <c r="W1341" s="26"/>
      <c r="X1341" s="29"/>
    </row>
    <row r="1342" spans="2:24" x14ac:dyDescent="0.2">
      <c r="B1342" s="41">
        <v>1326</v>
      </c>
      <c r="C1342" s="42"/>
      <c r="D1342" s="42"/>
      <c r="E1342" s="42"/>
      <c r="F1342" s="42"/>
      <c r="G1342" s="42"/>
      <c r="H1342" s="42"/>
      <c r="I1342" s="29"/>
      <c r="J1342" s="6" t="str">
        <f t="shared" si="3124"/>
        <v/>
      </c>
      <c r="K1342" s="43"/>
      <c r="L1342" s="43"/>
      <c r="M1342" s="43"/>
      <c r="N1342" s="43"/>
      <c r="O1342" s="43"/>
      <c r="P1342" s="44" t="str">
        <f t="shared" si="3125"/>
        <v/>
      </c>
      <c r="Q1342" s="26"/>
      <c r="R1342" s="26"/>
      <c r="S1342" s="26"/>
      <c r="T1342" s="26"/>
      <c r="U1342" s="26"/>
      <c r="V1342" s="43"/>
      <c r="W1342" s="26"/>
      <c r="X1342" s="29"/>
    </row>
    <row r="1343" spans="2:24" x14ac:dyDescent="0.2">
      <c r="B1343" s="41">
        <v>1327</v>
      </c>
      <c r="C1343" s="42"/>
      <c r="D1343" s="42"/>
      <c r="E1343" s="42"/>
      <c r="F1343" s="42"/>
      <c r="G1343" s="42"/>
      <c r="H1343" s="42"/>
      <c r="I1343" s="29"/>
      <c r="J1343" s="6" t="str">
        <f t="shared" si="3124"/>
        <v/>
      </c>
      <c r="K1343" s="43"/>
      <c r="L1343" s="43"/>
      <c r="M1343" s="43"/>
      <c r="N1343" s="43"/>
      <c r="O1343" s="43"/>
      <c r="P1343" s="44" t="str">
        <f t="shared" si="3125"/>
        <v/>
      </c>
      <c r="Q1343" s="26"/>
      <c r="R1343" s="26"/>
      <c r="S1343" s="26"/>
      <c r="T1343" s="26"/>
      <c r="U1343" s="26"/>
      <c r="V1343" s="43"/>
      <c r="W1343" s="26"/>
      <c r="X1343" s="29"/>
    </row>
    <row r="1344" spans="2:24" x14ac:dyDescent="0.2">
      <c r="B1344" s="41">
        <v>1328</v>
      </c>
      <c r="C1344" s="42"/>
      <c r="D1344" s="42"/>
      <c r="E1344" s="42"/>
      <c r="F1344" s="42"/>
      <c r="G1344" s="42"/>
      <c r="H1344" s="42"/>
      <c r="I1344" s="29"/>
      <c r="J1344" s="6" t="str">
        <f t="shared" si="3124"/>
        <v/>
      </c>
      <c r="K1344" s="43"/>
      <c r="L1344" s="43"/>
      <c r="M1344" s="43"/>
      <c r="N1344" s="43"/>
      <c r="O1344" s="43"/>
      <c r="P1344" s="44" t="str">
        <f t="shared" si="3125"/>
        <v/>
      </c>
      <c r="Q1344" s="26"/>
      <c r="R1344" s="26"/>
      <c r="S1344" s="26"/>
      <c r="T1344" s="26"/>
      <c r="U1344" s="26"/>
      <c r="V1344" s="43"/>
      <c r="W1344" s="26"/>
      <c r="X1344" s="29"/>
    </row>
    <row r="1345" spans="2:24" x14ac:dyDescent="0.2">
      <c r="B1345" s="41">
        <v>1329</v>
      </c>
      <c r="C1345" s="42"/>
      <c r="D1345" s="42"/>
      <c r="E1345" s="42"/>
      <c r="F1345" s="42"/>
      <c r="G1345" s="42"/>
      <c r="H1345" s="42"/>
      <c r="I1345" s="29"/>
      <c r="J1345" s="6" t="str">
        <f t="shared" si="3124"/>
        <v/>
      </c>
      <c r="K1345" s="43"/>
      <c r="L1345" s="43"/>
      <c r="M1345" s="43"/>
      <c r="N1345" s="43"/>
      <c r="O1345" s="43"/>
      <c r="P1345" s="44" t="str">
        <f t="shared" si="3125"/>
        <v/>
      </c>
      <c r="Q1345" s="26"/>
      <c r="R1345" s="26"/>
      <c r="S1345" s="26"/>
      <c r="T1345" s="26"/>
      <c r="U1345" s="26"/>
      <c r="V1345" s="43"/>
      <c r="W1345" s="26"/>
      <c r="X1345" s="29"/>
    </row>
    <row r="1346" spans="2:24" x14ac:dyDescent="0.2">
      <c r="B1346" s="41">
        <v>1330</v>
      </c>
      <c r="C1346" s="42"/>
      <c r="D1346" s="42"/>
      <c r="E1346" s="42"/>
      <c r="F1346" s="42"/>
      <c r="G1346" s="42"/>
      <c r="H1346" s="42"/>
      <c r="I1346" s="29"/>
      <c r="J1346" s="6" t="str">
        <f t="shared" si="3124"/>
        <v/>
      </c>
      <c r="K1346" s="43"/>
      <c r="L1346" s="43"/>
      <c r="M1346" s="43"/>
      <c r="N1346" s="43"/>
      <c r="O1346" s="43"/>
      <c r="P1346" s="44" t="str">
        <f t="shared" si="3125"/>
        <v/>
      </c>
      <c r="Q1346" s="26"/>
      <c r="R1346" s="26"/>
      <c r="S1346" s="26"/>
      <c r="T1346" s="26"/>
      <c r="U1346" s="26"/>
      <c r="V1346" s="43"/>
      <c r="W1346" s="26"/>
      <c r="X1346" s="29"/>
    </row>
    <row r="1347" spans="2:24" x14ac:dyDescent="0.2">
      <c r="B1347" s="41">
        <v>1331</v>
      </c>
      <c r="C1347" s="42"/>
      <c r="D1347" s="42"/>
      <c r="E1347" s="42"/>
      <c r="F1347" s="42"/>
      <c r="G1347" s="42"/>
      <c r="H1347" s="42"/>
      <c r="I1347" s="29"/>
      <c r="J1347" s="6" t="str">
        <f t="shared" si="3124"/>
        <v/>
      </c>
      <c r="K1347" s="43"/>
      <c r="L1347" s="43"/>
      <c r="M1347" s="43"/>
      <c r="N1347" s="43"/>
      <c r="O1347" s="43"/>
      <c r="P1347" s="44" t="str">
        <f t="shared" si="3125"/>
        <v/>
      </c>
      <c r="Q1347" s="26"/>
      <c r="R1347" s="26"/>
      <c r="S1347" s="26"/>
      <c r="T1347" s="26"/>
      <c r="U1347" s="26"/>
      <c r="V1347" s="43"/>
      <c r="W1347" s="26"/>
      <c r="X1347" s="29"/>
    </row>
    <row r="1348" spans="2:24" x14ac:dyDescent="0.2">
      <c r="B1348" s="41">
        <v>1332</v>
      </c>
      <c r="C1348" s="42"/>
      <c r="D1348" s="42"/>
      <c r="E1348" s="42"/>
      <c r="F1348" s="42"/>
      <c r="G1348" s="42"/>
      <c r="H1348" s="42"/>
      <c r="I1348" s="29"/>
      <c r="J1348" s="6" t="str">
        <f t="shared" si="3124"/>
        <v/>
      </c>
      <c r="K1348" s="43"/>
      <c r="L1348" s="43"/>
      <c r="M1348" s="43"/>
      <c r="N1348" s="43"/>
      <c r="O1348" s="43"/>
      <c r="P1348" s="44" t="str">
        <f t="shared" si="3125"/>
        <v/>
      </c>
      <c r="Q1348" s="26"/>
      <c r="R1348" s="26"/>
      <c r="S1348" s="26"/>
      <c r="T1348" s="26"/>
      <c r="U1348" s="26"/>
      <c r="V1348" s="43"/>
      <c r="W1348" s="26"/>
      <c r="X1348" s="29"/>
    </row>
    <row r="1349" spans="2:24" x14ac:dyDescent="0.2">
      <c r="B1349" s="41">
        <v>1333</v>
      </c>
      <c r="C1349" s="42"/>
      <c r="D1349" s="42"/>
      <c r="E1349" s="42"/>
      <c r="F1349" s="42"/>
      <c r="G1349" s="42"/>
      <c r="H1349" s="42"/>
      <c r="I1349" s="29"/>
      <c r="J1349" s="6" t="str">
        <f t="shared" si="3124"/>
        <v/>
      </c>
      <c r="K1349" s="43"/>
      <c r="L1349" s="43"/>
      <c r="M1349" s="43"/>
      <c r="N1349" s="43"/>
      <c r="O1349" s="43"/>
      <c r="P1349" s="44" t="str">
        <f t="shared" si="3125"/>
        <v/>
      </c>
      <c r="Q1349" s="26"/>
      <c r="R1349" s="26"/>
      <c r="S1349" s="26"/>
      <c r="T1349" s="26"/>
      <c r="U1349" s="26"/>
      <c r="V1349" s="43"/>
      <c r="W1349" s="26"/>
      <c r="X1349" s="29"/>
    </row>
    <row r="1350" spans="2:24" x14ac:dyDescent="0.2">
      <c r="B1350" s="41">
        <v>1334</v>
      </c>
      <c r="C1350" s="42"/>
      <c r="D1350" s="42"/>
      <c r="E1350" s="42"/>
      <c r="F1350" s="42"/>
      <c r="G1350" s="42"/>
      <c r="H1350" s="42"/>
      <c r="I1350" s="29"/>
      <c r="J1350" s="6" t="str">
        <f t="shared" si="3124"/>
        <v/>
      </c>
      <c r="K1350" s="43"/>
      <c r="L1350" s="43"/>
      <c r="M1350" s="43"/>
      <c r="N1350" s="43"/>
      <c r="O1350" s="43"/>
      <c r="P1350" s="44" t="str">
        <f t="shared" si="3125"/>
        <v/>
      </c>
      <c r="Q1350" s="26"/>
      <c r="R1350" s="26"/>
      <c r="S1350" s="26"/>
      <c r="T1350" s="26"/>
      <c r="U1350" s="26"/>
      <c r="V1350" s="43"/>
      <c r="W1350" s="26"/>
      <c r="X1350" s="29"/>
    </row>
    <row r="1351" spans="2:24" x14ac:dyDescent="0.2">
      <c r="B1351" s="41">
        <v>1335</v>
      </c>
      <c r="C1351" s="42"/>
      <c r="D1351" s="42"/>
      <c r="E1351" s="42"/>
      <c r="F1351" s="42"/>
      <c r="G1351" s="42"/>
      <c r="H1351" s="42"/>
      <c r="I1351" s="29"/>
      <c r="J1351" s="6" t="str">
        <f t="shared" si="3124"/>
        <v/>
      </c>
      <c r="K1351" s="43"/>
      <c r="L1351" s="43"/>
      <c r="M1351" s="43"/>
      <c r="N1351" s="43"/>
      <c r="O1351" s="43"/>
      <c r="P1351" s="44" t="str">
        <f t="shared" si="3125"/>
        <v/>
      </c>
      <c r="Q1351" s="26"/>
      <c r="R1351" s="26"/>
      <c r="S1351" s="26"/>
      <c r="T1351" s="26"/>
      <c r="U1351" s="26"/>
      <c r="V1351" s="43"/>
      <c r="W1351" s="26"/>
      <c r="X1351" s="29"/>
    </row>
    <row r="1352" spans="2:24" x14ac:dyDescent="0.2">
      <c r="B1352" s="41">
        <v>1336</v>
      </c>
      <c r="C1352" s="42"/>
      <c r="D1352" s="42"/>
      <c r="E1352" s="42"/>
      <c r="F1352" s="42"/>
      <c r="G1352" s="42"/>
      <c r="H1352" s="42"/>
      <c r="I1352" s="29"/>
      <c r="J1352" s="6" t="str">
        <f t="shared" si="3124"/>
        <v/>
      </c>
      <c r="K1352" s="43"/>
      <c r="L1352" s="43"/>
      <c r="M1352" s="43"/>
      <c r="N1352" s="43"/>
      <c r="O1352" s="43"/>
      <c r="P1352" s="44" t="str">
        <f t="shared" si="3125"/>
        <v/>
      </c>
      <c r="Q1352" s="26"/>
      <c r="R1352" s="26"/>
      <c r="S1352" s="26"/>
      <c r="T1352" s="26"/>
      <c r="U1352" s="26"/>
      <c r="V1352" s="43"/>
      <c r="W1352" s="26"/>
      <c r="X1352" s="29"/>
    </row>
    <row r="1353" spans="2:24" x14ac:dyDescent="0.2">
      <c r="B1353" s="41">
        <v>1337</v>
      </c>
      <c r="C1353" s="42"/>
      <c r="D1353" s="42"/>
      <c r="E1353" s="42"/>
      <c r="F1353" s="42"/>
      <c r="G1353" s="42"/>
      <c r="H1353" s="42"/>
      <c r="I1353" s="29"/>
      <c r="J1353" s="6" t="str">
        <f t="shared" si="3124"/>
        <v/>
      </c>
      <c r="K1353" s="43"/>
      <c r="L1353" s="43"/>
      <c r="M1353" s="43"/>
      <c r="N1353" s="43"/>
      <c r="O1353" s="43"/>
      <c r="P1353" s="44" t="str">
        <f t="shared" si="3125"/>
        <v/>
      </c>
      <c r="Q1353" s="26"/>
      <c r="R1353" s="26"/>
      <c r="S1353" s="26"/>
      <c r="T1353" s="26"/>
      <c r="U1353" s="26"/>
      <c r="V1353" s="43"/>
      <c r="W1353" s="26"/>
      <c r="X1353" s="29"/>
    </row>
    <row r="1354" spans="2:24" x14ac:dyDescent="0.2">
      <c r="B1354" s="41">
        <v>1338</v>
      </c>
      <c r="C1354" s="42"/>
      <c r="D1354" s="42"/>
      <c r="E1354" s="42"/>
      <c r="F1354" s="42"/>
      <c r="G1354" s="42"/>
      <c r="H1354" s="42"/>
      <c r="I1354" s="29"/>
      <c r="J1354" s="6" t="str">
        <f t="shared" si="3124"/>
        <v/>
      </c>
      <c r="K1354" s="43"/>
      <c r="L1354" s="43"/>
      <c r="M1354" s="43"/>
      <c r="N1354" s="43"/>
      <c r="O1354" s="43"/>
      <c r="P1354" s="44" t="str">
        <f t="shared" si="3125"/>
        <v/>
      </c>
      <c r="Q1354" s="26"/>
      <c r="R1354" s="26"/>
      <c r="S1354" s="26"/>
      <c r="T1354" s="26"/>
      <c r="U1354" s="26"/>
      <c r="V1354" s="43"/>
      <c r="W1354" s="26"/>
      <c r="X1354" s="29"/>
    </row>
    <row r="1355" spans="2:24" x14ac:dyDescent="0.2">
      <c r="B1355" s="41">
        <v>1339</v>
      </c>
      <c r="C1355" s="42"/>
      <c r="D1355" s="42"/>
      <c r="E1355" s="42"/>
      <c r="F1355" s="42"/>
      <c r="G1355" s="42"/>
      <c r="H1355" s="42"/>
      <c r="I1355" s="29"/>
      <c r="J1355" s="6" t="str">
        <f t="shared" si="3124"/>
        <v/>
      </c>
      <c r="K1355" s="43"/>
      <c r="L1355" s="43"/>
      <c r="M1355" s="43"/>
      <c r="N1355" s="43"/>
      <c r="O1355" s="43"/>
      <c r="P1355" s="44" t="str">
        <f t="shared" si="3125"/>
        <v/>
      </c>
      <c r="Q1355" s="26"/>
      <c r="R1355" s="26"/>
      <c r="S1355" s="26"/>
      <c r="T1355" s="26"/>
      <c r="U1355" s="26"/>
      <c r="V1355" s="43"/>
      <c r="W1355" s="26"/>
      <c r="X1355" s="29"/>
    </row>
    <row r="1356" spans="2:24" x14ac:dyDescent="0.2">
      <c r="B1356" s="41">
        <v>1340</v>
      </c>
      <c r="C1356" s="42"/>
      <c r="D1356" s="42"/>
      <c r="E1356" s="42"/>
      <c r="F1356" s="42"/>
      <c r="G1356" s="42"/>
      <c r="H1356" s="42"/>
      <c r="I1356" s="29"/>
      <c r="J1356" s="6" t="str">
        <f t="shared" si="3124"/>
        <v/>
      </c>
      <c r="K1356" s="43"/>
      <c r="L1356" s="43"/>
      <c r="M1356" s="43"/>
      <c r="N1356" s="43"/>
      <c r="O1356" s="43"/>
      <c r="P1356" s="44" t="str">
        <f t="shared" si="3125"/>
        <v/>
      </c>
      <c r="Q1356" s="26"/>
      <c r="R1356" s="26"/>
      <c r="S1356" s="26"/>
      <c r="T1356" s="26"/>
      <c r="U1356" s="26"/>
      <c r="V1356" s="43"/>
      <c r="W1356" s="26"/>
      <c r="X1356" s="29"/>
    </row>
    <row r="1357" spans="2:24" x14ac:dyDescent="0.2">
      <c r="B1357" s="41">
        <v>1341</v>
      </c>
      <c r="C1357" s="42"/>
      <c r="D1357" s="42"/>
      <c r="E1357" s="42"/>
      <c r="F1357" s="42"/>
      <c r="G1357" s="42"/>
      <c r="H1357" s="42"/>
      <c r="I1357" s="29"/>
      <c r="J1357" s="6" t="str">
        <f t="shared" si="3124"/>
        <v/>
      </c>
      <c r="K1357" s="43"/>
      <c r="L1357" s="43"/>
      <c r="M1357" s="43"/>
      <c r="N1357" s="43"/>
      <c r="O1357" s="43"/>
      <c r="P1357" s="44" t="str">
        <f t="shared" si="3125"/>
        <v/>
      </c>
      <c r="Q1357" s="26"/>
      <c r="R1357" s="26"/>
      <c r="S1357" s="26"/>
      <c r="T1357" s="26"/>
      <c r="U1357" s="26"/>
      <c r="V1357" s="43"/>
      <c r="W1357" s="26"/>
      <c r="X1357" s="29"/>
    </row>
    <row r="1358" spans="2:24" x14ac:dyDescent="0.2">
      <c r="B1358" s="41">
        <v>1342</v>
      </c>
      <c r="C1358" s="42"/>
      <c r="D1358" s="42"/>
      <c r="E1358" s="42"/>
      <c r="F1358" s="42"/>
      <c r="G1358" s="42"/>
      <c r="H1358" s="42"/>
      <c r="I1358" s="29"/>
      <c r="J1358" s="6" t="str">
        <f t="shared" si="3124"/>
        <v/>
      </c>
      <c r="K1358" s="43"/>
      <c r="L1358" s="43"/>
      <c r="M1358" s="43"/>
      <c r="N1358" s="43"/>
      <c r="O1358" s="43"/>
      <c r="P1358" s="44" t="str">
        <f t="shared" si="3125"/>
        <v/>
      </c>
      <c r="Q1358" s="26"/>
      <c r="R1358" s="26"/>
      <c r="S1358" s="26"/>
      <c r="T1358" s="26"/>
      <c r="U1358" s="26"/>
      <c r="V1358" s="43"/>
      <c r="W1358" s="26"/>
      <c r="X1358" s="29"/>
    </row>
    <row r="1359" spans="2:24" x14ac:dyDescent="0.2">
      <c r="B1359" s="41">
        <v>1343</v>
      </c>
      <c r="C1359" s="42"/>
      <c r="D1359" s="42"/>
      <c r="E1359" s="42"/>
      <c r="F1359" s="42"/>
      <c r="G1359" s="42"/>
      <c r="H1359" s="42"/>
      <c r="I1359" s="29"/>
      <c r="J1359" s="6" t="str">
        <f t="shared" si="3124"/>
        <v/>
      </c>
      <c r="K1359" s="43"/>
      <c r="L1359" s="43"/>
      <c r="M1359" s="43"/>
      <c r="N1359" s="43"/>
      <c r="O1359" s="43"/>
      <c r="P1359" s="44" t="str">
        <f t="shared" si="3125"/>
        <v/>
      </c>
      <c r="Q1359" s="26"/>
      <c r="R1359" s="26"/>
      <c r="S1359" s="26"/>
      <c r="T1359" s="26"/>
      <c r="U1359" s="26"/>
      <c r="V1359" s="43"/>
      <c r="W1359" s="26"/>
      <c r="X1359" s="29"/>
    </row>
    <row r="1360" spans="2:24" x14ac:dyDescent="0.2">
      <c r="B1360" s="41">
        <v>1344</v>
      </c>
      <c r="C1360" s="42"/>
      <c r="D1360" s="42"/>
      <c r="E1360" s="42"/>
      <c r="F1360" s="42"/>
      <c r="G1360" s="42"/>
      <c r="H1360" s="42"/>
      <c r="I1360" s="29"/>
      <c r="J1360" s="6" t="str">
        <f t="shared" si="3124"/>
        <v/>
      </c>
      <c r="K1360" s="43"/>
      <c r="L1360" s="43"/>
      <c r="M1360" s="43"/>
      <c r="N1360" s="43"/>
      <c r="O1360" s="43"/>
      <c r="P1360" s="44" t="str">
        <f t="shared" si="3125"/>
        <v/>
      </c>
      <c r="Q1360" s="26"/>
      <c r="R1360" s="26"/>
      <c r="S1360" s="26"/>
      <c r="T1360" s="26"/>
      <c r="U1360" s="26"/>
      <c r="V1360" s="43"/>
      <c r="W1360" s="26"/>
      <c r="X1360" s="29"/>
    </row>
    <row r="1361" spans="2:24" x14ac:dyDescent="0.2">
      <c r="B1361" s="41">
        <v>1345</v>
      </c>
      <c r="C1361" s="42"/>
      <c r="D1361" s="42"/>
      <c r="E1361" s="42"/>
      <c r="F1361" s="42"/>
      <c r="G1361" s="42"/>
      <c r="H1361" s="42"/>
      <c r="I1361" s="29"/>
      <c r="J1361" s="6" t="str">
        <f t="shared" si="3124"/>
        <v/>
      </c>
      <c r="K1361" s="43"/>
      <c r="L1361" s="43"/>
      <c r="M1361" s="43"/>
      <c r="N1361" s="43"/>
      <c r="O1361" s="43"/>
      <c r="P1361" s="44" t="str">
        <f t="shared" si="3125"/>
        <v/>
      </c>
      <c r="Q1361" s="26"/>
      <c r="R1361" s="26"/>
      <c r="S1361" s="26"/>
      <c r="T1361" s="26"/>
      <c r="U1361" s="26"/>
      <c r="V1361" s="43"/>
      <c r="W1361" s="26"/>
      <c r="X1361" s="29"/>
    </row>
    <row r="1362" spans="2:24" x14ac:dyDescent="0.2">
      <c r="B1362" s="41">
        <v>1346</v>
      </c>
      <c r="C1362" s="42"/>
      <c r="D1362" s="42"/>
      <c r="E1362" s="42"/>
      <c r="F1362" s="42"/>
      <c r="G1362" s="42"/>
      <c r="H1362" s="42"/>
      <c r="I1362" s="29"/>
      <c r="J1362" s="6" t="str">
        <f t="shared" si="3124"/>
        <v/>
      </c>
      <c r="K1362" s="43"/>
      <c r="L1362" s="43"/>
      <c r="M1362" s="43"/>
      <c r="N1362" s="43"/>
      <c r="O1362" s="43"/>
      <c r="P1362" s="44" t="str">
        <f t="shared" si="3125"/>
        <v/>
      </c>
      <c r="Q1362" s="26"/>
      <c r="R1362" s="26"/>
      <c r="S1362" s="26"/>
      <c r="T1362" s="26"/>
      <c r="U1362" s="26"/>
      <c r="V1362" s="43"/>
      <c r="W1362" s="26"/>
      <c r="X1362" s="29"/>
    </row>
    <row r="1363" spans="2:24" x14ac:dyDescent="0.2">
      <c r="B1363" s="41">
        <v>1347</v>
      </c>
      <c r="C1363" s="42"/>
      <c r="D1363" s="42"/>
      <c r="E1363" s="42"/>
      <c r="F1363" s="42"/>
      <c r="G1363" s="42"/>
      <c r="H1363" s="42"/>
      <c r="I1363" s="29"/>
      <c r="J1363" s="6" t="str">
        <f t="shared" si="3124"/>
        <v/>
      </c>
      <c r="K1363" s="43"/>
      <c r="L1363" s="43"/>
      <c r="M1363" s="43"/>
      <c r="N1363" s="43"/>
      <c r="O1363" s="43"/>
      <c r="P1363" s="44" t="str">
        <f t="shared" si="3125"/>
        <v/>
      </c>
      <c r="Q1363" s="26"/>
      <c r="R1363" s="26"/>
      <c r="S1363" s="26"/>
      <c r="T1363" s="26"/>
      <c r="U1363" s="26"/>
      <c r="V1363" s="43"/>
      <c r="W1363" s="26"/>
      <c r="X1363" s="29"/>
    </row>
    <row r="1364" spans="2:24" x14ac:dyDescent="0.2">
      <c r="B1364" s="41">
        <v>1348</v>
      </c>
      <c r="C1364" s="42"/>
      <c r="D1364" s="42"/>
      <c r="E1364" s="42"/>
      <c r="F1364" s="42"/>
      <c r="G1364" s="42"/>
      <c r="H1364" s="42"/>
      <c r="I1364" s="29"/>
      <c r="J1364" s="6" t="str">
        <f t="shared" si="3124"/>
        <v/>
      </c>
      <c r="K1364" s="43"/>
      <c r="L1364" s="43"/>
      <c r="M1364" s="43"/>
      <c r="N1364" s="43"/>
      <c r="O1364" s="43"/>
      <c r="P1364" s="44" t="str">
        <f t="shared" si="3125"/>
        <v/>
      </c>
      <c r="Q1364" s="26"/>
      <c r="R1364" s="26"/>
      <c r="S1364" s="26"/>
      <c r="T1364" s="26"/>
      <c r="U1364" s="26"/>
      <c r="V1364" s="43"/>
      <c r="W1364" s="26"/>
      <c r="X1364" s="29"/>
    </row>
    <row r="1365" spans="2:24" x14ac:dyDescent="0.2">
      <c r="B1365" s="41">
        <v>1349</v>
      </c>
      <c r="C1365" s="42"/>
      <c r="D1365" s="42"/>
      <c r="E1365" s="42"/>
      <c r="F1365" s="42"/>
      <c r="G1365" s="42"/>
      <c r="H1365" s="42"/>
      <c r="I1365" s="29"/>
      <c r="J1365" s="6" t="str">
        <f t="shared" si="3124"/>
        <v/>
      </c>
      <c r="K1365" s="43"/>
      <c r="L1365" s="43"/>
      <c r="M1365" s="43"/>
      <c r="N1365" s="43"/>
      <c r="O1365" s="43"/>
      <c r="P1365" s="44" t="str">
        <f t="shared" si="3125"/>
        <v/>
      </c>
      <c r="Q1365" s="26"/>
      <c r="R1365" s="26"/>
      <c r="S1365" s="26"/>
      <c r="T1365" s="26"/>
      <c r="U1365" s="26"/>
      <c r="V1365" s="43"/>
      <c r="W1365" s="26"/>
      <c r="X1365" s="29"/>
    </row>
    <row r="1366" spans="2:24" x14ac:dyDescent="0.2">
      <c r="B1366" s="41">
        <v>1350</v>
      </c>
      <c r="C1366" s="42"/>
      <c r="D1366" s="42"/>
      <c r="E1366" s="42"/>
      <c r="F1366" s="42"/>
      <c r="G1366" s="42"/>
      <c r="H1366" s="42"/>
      <c r="I1366" s="29"/>
      <c r="J1366" s="6" t="str">
        <f t="shared" si="3124"/>
        <v/>
      </c>
      <c r="K1366" s="43"/>
      <c r="L1366" s="43"/>
      <c r="M1366" s="43"/>
      <c r="N1366" s="43"/>
      <c r="O1366" s="43"/>
      <c r="P1366" s="44" t="str">
        <f t="shared" si="3125"/>
        <v/>
      </c>
      <c r="Q1366" s="26"/>
      <c r="R1366" s="26"/>
      <c r="S1366" s="26"/>
      <c r="T1366" s="26"/>
      <c r="U1366" s="26"/>
      <c r="V1366" s="43"/>
      <c r="W1366" s="26"/>
      <c r="X1366" s="29"/>
    </row>
    <row r="1367" spans="2:24" x14ac:dyDescent="0.2">
      <c r="B1367" s="41">
        <v>1351</v>
      </c>
      <c r="C1367" s="42"/>
      <c r="D1367" s="42"/>
      <c r="E1367" s="42"/>
      <c r="F1367" s="42"/>
      <c r="G1367" s="42"/>
      <c r="H1367" s="42"/>
      <c r="I1367" s="29"/>
      <c r="J1367" s="6" t="str">
        <f t="shared" si="3124"/>
        <v/>
      </c>
      <c r="K1367" s="43"/>
      <c r="L1367" s="43"/>
      <c r="M1367" s="43"/>
      <c r="N1367" s="43"/>
      <c r="O1367" s="43"/>
      <c r="P1367" s="44" t="str">
        <f t="shared" si="3125"/>
        <v/>
      </c>
      <c r="Q1367" s="26"/>
      <c r="R1367" s="26"/>
      <c r="S1367" s="26"/>
      <c r="T1367" s="26"/>
      <c r="U1367" s="26"/>
      <c r="V1367" s="43"/>
      <c r="W1367" s="26"/>
      <c r="X1367" s="29"/>
    </row>
    <row r="1368" spans="2:24" x14ac:dyDescent="0.2">
      <c r="B1368" s="41">
        <v>1352</v>
      </c>
      <c r="C1368" s="42"/>
      <c r="D1368" s="42"/>
      <c r="E1368" s="42"/>
      <c r="F1368" s="42"/>
      <c r="G1368" s="42"/>
      <c r="H1368" s="42"/>
      <c r="I1368" s="29"/>
      <c r="J1368" s="6" t="str">
        <f t="shared" si="3124"/>
        <v/>
      </c>
      <c r="K1368" s="43"/>
      <c r="L1368" s="43"/>
      <c r="M1368" s="43"/>
      <c r="N1368" s="43"/>
      <c r="O1368" s="43"/>
      <c r="P1368" s="44" t="str">
        <f t="shared" si="3125"/>
        <v/>
      </c>
      <c r="Q1368" s="26"/>
      <c r="R1368" s="26"/>
      <c r="S1368" s="26"/>
      <c r="T1368" s="26"/>
      <c r="U1368" s="26"/>
      <c r="V1368" s="43"/>
      <c r="W1368" s="26"/>
      <c r="X1368" s="29"/>
    </row>
    <row r="1369" spans="2:24" x14ac:dyDescent="0.2">
      <c r="B1369" s="41">
        <v>1353</v>
      </c>
      <c r="C1369" s="42"/>
      <c r="D1369" s="42"/>
      <c r="E1369" s="42"/>
      <c r="F1369" s="42"/>
      <c r="G1369" s="42"/>
      <c r="H1369" s="42"/>
      <c r="I1369" s="29"/>
      <c r="J1369" s="6" t="str">
        <f t="shared" ref="J1369:J1432" si="3126">IFERROR(IF(C1369&lt;&gt;"",INDEX($ZL$17:$ZL$27,MATCH($C1369,$ZK$17:$ZK$27,0)),""),30)</f>
        <v/>
      </c>
      <c r="K1369" s="43"/>
      <c r="L1369" s="43"/>
      <c r="M1369" s="43"/>
      <c r="N1369" s="43"/>
      <c r="O1369" s="43"/>
      <c r="P1369" s="44" t="str">
        <f t="shared" ref="P1369:P1432" si="3127">IFERROR(MIN(M1369,O1369*30/J1369),"")</f>
        <v/>
      </c>
      <c r="Q1369" s="26"/>
      <c r="R1369" s="26"/>
      <c r="S1369" s="26"/>
      <c r="T1369" s="26"/>
      <c r="U1369" s="26"/>
      <c r="V1369" s="43"/>
      <c r="W1369" s="26"/>
      <c r="X1369" s="29"/>
    </row>
    <row r="1370" spans="2:24" x14ac:dyDescent="0.2">
      <c r="B1370" s="41">
        <v>1354</v>
      </c>
      <c r="C1370" s="42"/>
      <c r="D1370" s="42"/>
      <c r="E1370" s="42"/>
      <c r="F1370" s="42"/>
      <c r="G1370" s="42"/>
      <c r="H1370" s="42"/>
      <c r="I1370" s="29"/>
      <c r="J1370" s="6" t="str">
        <f t="shared" si="3126"/>
        <v/>
      </c>
      <c r="K1370" s="43"/>
      <c r="L1370" s="43"/>
      <c r="M1370" s="43"/>
      <c r="N1370" s="43"/>
      <c r="O1370" s="43"/>
      <c r="P1370" s="44" t="str">
        <f t="shared" si="3127"/>
        <v/>
      </c>
      <c r="Q1370" s="26"/>
      <c r="R1370" s="26"/>
      <c r="S1370" s="26"/>
      <c r="T1370" s="26"/>
      <c r="U1370" s="26"/>
      <c r="V1370" s="43"/>
      <c r="W1370" s="26"/>
      <c r="X1370" s="29"/>
    </row>
    <row r="1371" spans="2:24" x14ac:dyDescent="0.2">
      <c r="B1371" s="41">
        <v>1355</v>
      </c>
      <c r="C1371" s="42"/>
      <c r="D1371" s="42"/>
      <c r="E1371" s="42"/>
      <c r="F1371" s="42"/>
      <c r="G1371" s="42"/>
      <c r="H1371" s="42"/>
      <c r="I1371" s="29"/>
      <c r="J1371" s="6" t="str">
        <f t="shared" si="3126"/>
        <v/>
      </c>
      <c r="K1371" s="43"/>
      <c r="L1371" s="43"/>
      <c r="M1371" s="43"/>
      <c r="N1371" s="43"/>
      <c r="O1371" s="43"/>
      <c r="P1371" s="44" t="str">
        <f t="shared" si="3127"/>
        <v/>
      </c>
      <c r="Q1371" s="26"/>
      <c r="R1371" s="26"/>
      <c r="S1371" s="26"/>
      <c r="T1371" s="26"/>
      <c r="U1371" s="26"/>
      <c r="V1371" s="43"/>
      <c r="W1371" s="26"/>
      <c r="X1371" s="29"/>
    </row>
    <row r="1372" spans="2:24" x14ac:dyDescent="0.2">
      <c r="B1372" s="41">
        <v>1356</v>
      </c>
      <c r="C1372" s="42"/>
      <c r="D1372" s="42"/>
      <c r="E1372" s="42"/>
      <c r="F1372" s="42"/>
      <c r="G1372" s="42"/>
      <c r="H1372" s="42"/>
      <c r="I1372" s="29"/>
      <c r="J1372" s="6" t="str">
        <f t="shared" si="3126"/>
        <v/>
      </c>
      <c r="K1372" s="43"/>
      <c r="L1372" s="43"/>
      <c r="M1372" s="43"/>
      <c r="N1372" s="43"/>
      <c r="O1372" s="43"/>
      <c r="P1372" s="44" t="str">
        <f t="shared" si="3127"/>
        <v/>
      </c>
      <c r="Q1372" s="26"/>
      <c r="R1372" s="26"/>
      <c r="S1372" s="26"/>
      <c r="T1372" s="26"/>
      <c r="U1372" s="26"/>
      <c r="V1372" s="43"/>
      <c r="W1372" s="26"/>
      <c r="X1372" s="29"/>
    </row>
    <row r="1373" spans="2:24" x14ac:dyDescent="0.2">
      <c r="B1373" s="41">
        <v>1357</v>
      </c>
      <c r="C1373" s="42"/>
      <c r="D1373" s="42"/>
      <c r="E1373" s="42"/>
      <c r="F1373" s="42"/>
      <c r="G1373" s="42"/>
      <c r="H1373" s="42"/>
      <c r="I1373" s="29"/>
      <c r="J1373" s="6" t="str">
        <f t="shared" si="3126"/>
        <v/>
      </c>
      <c r="K1373" s="43"/>
      <c r="L1373" s="43"/>
      <c r="M1373" s="43"/>
      <c r="N1373" s="43"/>
      <c r="O1373" s="43"/>
      <c r="P1373" s="44" t="str">
        <f t="shared" si="3127"/>
        <v/>
      </c>
      <c r="Q1373" s="26"/>
      <c r="R1373" s="26"/>
      <c r="S1373" s="26"/>
      <c r="T1373" s="26"/>
      <c r="U1373" s="26"/>
      <c r="V1373" s="43"/>
      <c r="W1373" s="26"/>
      <c r="X1373" s="29"/>
    </row>
    <row r="1374" spans="2:24" x14ac:dyDescent="0.2">
      <c r="B1374" s="41">
        <v>1358</v>
      </c>
      <c r="C1374" s="42"/>
      <c r="D1374" s="42"/>
      <c r="E1374" s="42"/>
      <c r="F1374" s="42"/>
      <c r="G1374" s="42"/>
      <c r="H1374" s="42"/>
      <c r="I1374" s="29"/>
      <c r="J1374" s="6" t="str">
        <f t="shared" si="3126"/>
        <v/>
      </c>
      <c r="K1374" s="43"/>
      <c r="L1374" s="43"/>
      <c r="M1374" s="43"/>
      <c r="N1374" s="43"/>
      <c r="O1374" s="43"/>
      <c r="P1374" s="44" t="str">
        <f t="shared" si="3127"/>
        <v/>
      </c>
      <c r="Q1374" s="26"/>
      <c r="R1374" s="26"/>
      <c r="S1374" s="26"/>
      <c r="T1374" s="26"/>
      <c r="U1374" s="26"/>
      <c r="V1374" s="43"/>
      <c r="W1374" s="26"/>
      <c r="X1374" s="29"/>
    </row>
    <row r="1375" spans="2:24" x14ac:dyDescent="0.2">
      <c r="B1375" s="41">
        <v>1359</v>
      </c>
      <c r="C1375" s="42"/>
      <c r="D1375" s="42"/>
      <c r="E1375" s="42"/>
      <c r="F1375" s="42"/>
      <c r="G1375" s="42"/>
      <c r="H1375" s="42"/>
      <c r="I1375" s="29"/>
      <c r="J1375" s="6" t="str">
        <f t="shared" si="3126"/>
        <v/>
      </c>
      <c r="K1375" s="43"/>
      <c r="L1375" s="43"/>
      <c r="M1375" s="43"/>
      <c r="N1375" s="43"/>
      <c r="O1375" s="43"/>
      <c r="P1375" s="44" t="str">
        <f t="shared" si="3127"/>
        <v/>
      </c>
      <c r="Q1375" s="26"/>
      <c r="R1375" s="26"/>
      <c r="S1375" s="26"/>
      <c r="T1375" s="26"/>
      <c r="U1375" s="26"/>
      <c r="V1375" s="43"/>
      <c r="W1375" s="26"/>
      <c r="X1375" s="29"/>
    </row>
    <row r="1376" spans="2:24" x14ac:dyDescent="0.2">
      <c r="B1376" s="41">
        <v>1360</v>
      </c>
      <c r="C1376" s="42"/>
      <c r="D1376" s="42"/>
      <c r="E1376" s="42"/>
      <c r="F1376" s="42"/>
      <c r="G1376" s="42"/>
      <c r="H1376" s="42"/>
      <c r="I1376" s="29"/>
      <c r="J1376" s="6" t="str">
        <f t="shared" si="3126"/>
        <v/>
      </c>
      <c r="K1376" s="43"/>
      <c r="L1376" s="43"/>
      <c r="M1376" s="43"/>
      <c r="N1376" s="43"/>
      <c r="O1376" s="43"/>
      <c r="P1376" s="44" t="str">
        <f t="shared" si="3127"/>
        <v/>
      </c>
      <c r="Q1376" s="26"/>
      <c r="R1376" s="26"/>
      <c r="S1376" s="26"/>
      <c r="T1376" s="26"/>
      <c r="U1376" s="26"/>
      <c r="V1376" s="43"/>
      <c r="W1376" s="26"/>
      <c r="X1376" s="29"/>
    </row>
    <row r="1377" spans="2:24" x14ac:dyDescent="0.2">
      <c r="B1377" s="41">
        <v>1361</v>
      </c>
      <c r="C1377" s="42"/>
      <c r="D1377" s="42"/>
      <c r="E1377" s="42"/>
      <c r="F1377" s="42"/>
      <c r="G1377" s="42"/>
      <c r="H1377" s="42"/>
      <c r="I1377" s="29"/>
      <c r="J1377" s="6" t="str">
        <f t="shared" si="3126"/>
        <v/>
      </c>
      <c r="K1377" s="43"/>
      <c r="L1377" s="43"/>
      <c r="M1377" s="43"/>
      <c r="N1377" s="43"/>
      <c r="O1377" s="43"/>
      <c r="P1377" s="44" t="str">
        <f t="shared" si="3127"/>
        <v/>
      </c>
      <c r="Q1377" s="26"/>
      <c r="R1377" s="26"/>
      <c r="S1377" s="26"/>
      <c r="T1377" s="26"/>
      <c r="U1377" s="26"/>
      <c r="V1377" s="43"/>
      <c r="W1377" s="26"/>
      <c r="X1377" s="29"/>
    </row>
    <row r="1378" spans="2:24" x14ac:dyDescent="0.2">
      <c r="B1378" s="41">
        <v>1362</v>
      </c>
      <c r="C1378" s="42"/>
      <c r="D1378" s="42"/>
      <c r="E1378" s="42"/>
      <c r="F1378" s="42"/>
      <c r="G1378" s="42"/>
      <c r="H1378" s="42"/>
      <c r="I1378" s="29"/>
      <c r="J1378" s="6" t="str">
        <f t="shared" si="3126"/>
        <v/>
      </c>
      <c r="K1378" s="43"/>
      <c r="L1378" s="43"/>
      <c r="M1378" s="43"/>
      <c r="N1378" s="43"/>
      <c r="O1378" s="43"/>
      <c r="P1378" s="44" t="str">
        <f t="shared" si="3127"/>
        <v/>
      </c>
      <c r="Q1378" s="26"/>
      <c r="R1378" s="26"/>
      <c r="S1378" s="26"/>
      <c r="T1378" s="26"/>
      <c r="U1378" s="26"/>
      <c r="V1378" s="43"/>
      <c r="W1378" s="26"/>
      <c r="X1378" s="29"/>
    </row>
    <row r="1379" spans="2:24" x14ac:dyDescent="0.2">
      <c r="B1379" s="41">
        <v>1363</v>
      </c>
      <c r="C1379" s="42"/>
      <c r="D1379" s="42"/>
      <c r="E1379" s="42"/>
      <c r="F1379" s="42"/>
      <c r="G1379" s="42"/>
      <c r="H1379" s="42"/>
      <c r="I1379" s="29"/>
      <c r="J1379" s="6" t="str">
        <f t="shared" si="3126"/>
        <v/>
      </c>
      <c r="K1379" s="43"/>
      <c r="L1379" s="43"/>
      <c r="M1379" s="43"/>
      <c r="N1379" s="43"/>
      <c r="O1379" s="43"/>
      <c r="P1379" s="44" t="str">
        <f t="shared" si="3127"/>
        <v/>
      </c>
      <c r="Q1379" s="26"/>
      <c r="R1379" s="26"/>
      <c r="S1379" s="26"/>
      <c r="T1379" s="26"/>
      <c r="U1379" s="26"/>
      <c r="V1379" s="43"/>
      <c r="W1379" s="26"/>
      <c r="X1379" s="29"/>
    </row>
    <row r="1380" spans="2:24" x14ac:dyDescent="0.2">
      <c r="B1380" s="41">
        <v>1364</v>
      </c>
      <c r="C1380" s="42"/>
      <c r="D1380" s="42"/>
      <c r="E1380" s="42"/>
      <c r="F1380" s="42"/>
      <c r="G1380" s="42"/>
      <c r="H1380" s="42"/>
      <c r="I1380" s="29"/>
      <c r="J1380" s="6" t="str">
        <f t="shared" si="3126"/>
        <v/>
      </c>
      <c r="K1380" s="43"/>
      <c r="L1380" s="43"/>
      <c r="M1380" s="43"/>
      <c r="N1380" s="43"/>
      <c r="O1380" s="43"/>
      <c r="P1380" s="44" t="str">
        <f t="shared" si="3127"/>
        <v/>
      </c>
      <c r="Q1380" s="26"/>
      <c r="R1380" s="26"/>
      <c r="S1380" s="26"/>
      <c r="T1380" s="26"/>
      <c r="U1380" s="26"/>
      <c r="V1380" s="43"/>
      <c r="W1380" s="26"/>
      <c r="X1380" s="29"/>
    </row>
    <row r="1381" spans="2:24" x14ac:dyDescent="0.2">
      <c r="B1381" s="41">
        <v>1365</v>
      </c>
      <c r="C1381" s="42"/>
      <c r="D1381" s="42"/>
      <c r="E1381" s="42"/>
      <c r="F1381" s="42"/>
      <c r="G1381" s="42"/>
      <c r="H1381" s="42"/>
      <c r="I1381" s="29"/>
      <c r="J1381" s="6" t="str">
        <f t="shared" si="3126"/>
        <v/>
      </c>
      <c r="K1381" s="43"/>
      <c r="L1381" s="43"/>
      <c r="M1381" s="43"/>
      <c r="N1381" s="43"/>
      <c r="O1381" s="43"/>
      <c r="P1381" s="44" t="str">
        <f t="shared" si="3127"/>
        <v/>
      </c>
      <c r="Q1381" s="26"/>
      <c r="R1381" s="26"/>
      <c r="S1381" s="26"/>
      <c r="T1381" s="26"/>
      <c r="U1381" s="26"/>
      <c r="V1381" s="43"/>
      <c r="W1381" s="26"/>
      <c r="X1381" s="29"/>
    </row>
    <row r="1382" spans="2:24" x14ac:dyDescent="0.2">
      <c r="B1382" s="41">
        <v>1366</v>
      </c>
      <c r="C1382" s="42"/>
      <c r="D1382" s="42"/>
      <c r="E1382" s="42"/>
      <c r="F1382" s="42"/>
      <c r="G1382" s="42"/>
      <c r="H1382" s="42"/>
      <c r="I1382" s="29"/>
      <c r="J1382" s="6" t="str">
        <f t="shared" si="3126"/>
        <v/>
      </c>
      <c r="K1382" s="43"/>
      <c r="L1382" s="43"/>
      <c r="M1382" s="43"/>
      <c r="N1382" s="43"/>
      <c r="O1382" s="43"/>
      <c r="P1382" s="44" t="str">
        <f t="shared" si="3127"/>
        <v/>
      </c>
      <c r="Q1382" s="26"/>
      <c r="R1382" s="26"/>
      <c r="S1382" s="26"/>
      <c r="T1382" s="26"/>
      <c r="U1382" s="26"/>
      <c r="V1382" s="43"/>
      <c r="W1382" s="26"/>
      <c r="X1382" s="29"/>
    </row>
    <row r="1383" spans="2:24" x14ac:dyDescent="0.2">
      <c r="B1383" s="41">
        <v>1367</v>
      </c>
      <c r="C1383" s="42"/>
      <c r="D1383" s="42"/>
      <c r="E1383" s="42"/>
      <c r="F1383" s="42"/>
      <c r="G1383" s="42"/>
      <c r="H1383" s="42"/>
      <c r="I1383" s="29"/>
      <c r="J1383" s="6" t="str">
        <f t="shared" si="3126"/>
        <v/>
      </c>
      <c r="K1383" s="43"/>
      <c r="L1383" s="43"/>
      <c r="M1383" s="43"/>
      <c r="N1383" s="43"/>
      <c r="O1383" s="43"/>
      <c r="P1383" s="44" t="str">
        <f t="shared" si="3127"/>
        <v/>
      </c>
      <c r="Q1383" s="26"/>
      <c r="R1383" s="26"/>
      <c r="S1383" s="26"/>
      <c r="T1383" s="26"/>
      <c r="U1383" s="26"/>
      <c r="V1383" s="43"/>
      <c r="W1383" s="26"/>
      <c r="X1383" s="29"/>
    </row>
    <row r="1384" spans="2:24" x14ac:dyDescent="0.2">
      <c r="B1384" s="41">
        <v>1368</v>
      </c>
      <c r="C1384" s="42"/>
      <c r="D1384" s="42"/>
      <c r="E1384" s="42"/>
      <c r="F1384" s="42"/>
      <c r="G1384" s="42"/>
      <c r="H1384" s="42"/>
      <c r="I1384" s="29"/>
      <c r="J1384" s="6" t="str">
        <f t="shared" si="3126"/>
        <v/>
      </c>
      <c r="K1384" s="43"/>
      <c r="L1384" s="43"/>
      <c r="M1384" s="43"/>
      <c r="N1384" s="43"/>
      <c r="O1384" s="43"/>
      <c r="P1384" s="44" t="str">
        <f t="shared" si="3127"/>
        <v/>
      </c>
      <c r="Q1384" s="26"/>
      <c r="R1384" s="26"/>
      <c r="S1384" s="26"/>
      <c r="T1384" s="26"/>
      <c r="U1384" s="26"/>
      <c r="V1384" s="43"/>
      <c r="W1384" s="26"/>
      <c r="X1384" s="29"/>
    </row>
    <row r="1385" spans="2:24" x14ac:dyDescent="0.2">
      <c r="B1385" s="41">
        <v>1369</v>
      </c>
      <c r="C1385" s="42"/>
      <c r="D1385" s="42"/>
      <c r="E1385" s="42"/>
      <c r="F1385" s="42"/>
      <c r="G1385" s="42"/>
      <c r="H1385" s="42"/>
      <c r="I1385" s="29"/>
      <c r="J1385" s="6" t="str">
        <f t="shared" si="3126"/>
        <v/>
      </c>
      <c r="K1385" s="43"/>
      <c r="L1385" s="43"/>
      <c r="M1385" s="43"/>
      <c r="N1385" s="43"/>
      <c r="O1385" s="43"/>
      <c r="P1385" s="44" t="str">
        <f t="shared" si="3127"/>
        <v/>
      </c>
      <c r="Q1385" s="26"/>
      <c r="R1385" s="26"/>
      <c r="S1385" s="26"/>
      <c r="T1385" s="26"/>
      <c r="U1385" s="26"/>
      <c r="V1385" s="43"/>
      <c r="W1385" s="26"/>
      <c r="X1385" s="29"/>
    </row>
    <row r="1386" spans="2:24" x14ac:dyDescent="0.2">
      <c r="B1386" s="41">
        <v>1370</v>
      </c>
      <c r="C1386" s="42"/>
      <c r="D1386" s="42"/>
      <c r="E1386" s="42"/>
      <c r="F1386" s="42"/>
      <c r="G1386" s="42"/>
      <c r="H1386" s="42"/>
      <c r="I1386" s="29"/>
      <c r="J1386" s="6" t="str">
        <f t="shared" si="3126"/>
        <v/>
      </c>
      <c r="K1386" s="43"/>
      <c r="L1386" s="43"/>
      <c r="M1386" s="43"/>
      <c r="N1386" s="43"/>
      <c r="O1386" s="43"/>
      <c r="P1386" s="44" t="str">
        <f t="shared" si="3127"/>
        <v/>
      </c>
      <c r="Q1386" s="26"/>
      <c r="R1386" s="26"/>
      <c r="S1386" s="26"/>
      <c r="T1386" s="26"/>
      <c r="U1386" s="26"/>
      <c r="V1386" s="43"/>
      <c r="W1386" s="26"/>
      <c r="X1386" s="29"/>
    </row>
    <row r="1387" spans="2:24" x14ac:dyDescent="0.2">
      <c r="B1387" s="41">
        <v>1371</v>
      </c>
      <c r="C1387" s="42"/>
      <c r="D1387" s="42"/>
      <c r="E1387" s="42"/>
      <c r="F1387" s="42"/>
      <c r="G1387" s="42"/>
      <c r="H1387" s="42"/>
      <c r="I1387" s="29"/>
      <c r="J1387" s="6" t="str">
        <f t="shared" si="3126"/>
        <v/>
      </c>
      <c r="K1387" s="43"/>
      <c r="L1387" s="43"/>
      <c r="M1387" s="43"/>
      <c r="N1387" s="43"/>
      <c r="O1387" s="43"/>
      <c r="P1387" s="44" t="str">
        <f t="shared" si="3127"/>
        <v/>
      </c>
      <c r="Q1387" s="26"/>
      <c r="R1387" s="26"/>
      <c r="S1387" s="26"/>
      <c r="T1387" s="26"/>
      <c r="U1387" s="26"/>
      <c r="V1387" s="43"/>
      <c r="W1387" s="26"/>
      <c r="X1387" s="29"/>
    </row>
    <row r="1388" spans="2:24" x14ac:dyDescent="0.2">
      <c r="B1388" s="41">
        <v>1372</v>
      </c>
      <c r="C1388" s="42"/>
      <c r="D1388" s="42"/>
      <c r="E1388" s="42"/>
      <c r="F1388" s="42"/>
      <c r="G1388" s="42"/>
      <c r="H1388" s="42"/>
      <c r="I1388" s="29"/>
      <c r="J1388" s="6" t="str">
        <f t="shared" si="3126"/>
        <v/>
      </c>
      <c r="K1388" s="43"/>
      <c r="L1388" s="43"/>
      <c r="M1388" s="43"/>
      <c r="N1388" s="43"/>
      <c r="O1388" s="43"/>
      <c r="P1388" s="44" t="str">
        <f t="shared" si="3127"/>
        <v/>
      </c>
      <c r="Q1388" s="26"/>
      <c r="R1388" s="26"/>
      <c r="S1388" s="26"/>
      <c r="T1388" s="26"/>
      <c r="U1388" s="26"/>
      <c r="V1388" s="43"/>
      <c r="W1388" s="26"/>
      <c r="X1388" s="29"/>
    </row>
    <row r="1389" spans="2:24" x14ac:dyDescent="0.2">
      <c r="B1389" s="41">
        <v>1373</v>
      </c>
      <c r="C1389" s="42"/>
      <c r="D1389" s="42"/>
      <c r="E1389" s="42"/>
      <c r="F1389" s="42"/>
      <c r="G1389" s="42"/>
      <c r="H1389" s="42"/>
      <c r="I1389" s="29"/>
      <c r="J1389" s="6" t="str">
        <f t="shared" si="3126"/>
        <v/>
      </c>
      <c r="K1389" s="43"/>
      <c r="L1389" s="43"/>
      <c r="M1389" s="43"/>
      <c r="N1389" s="43"/>
      <c r="O1389" s="43"/>
      <c r="P1389" s="44" t="str">
        <f t="shared" si="3127"/>
        <v/>
      </c>
      <c r="Q1389" s="26"/>
      <c r="R1389" s="26"/>
      <c r="S1389" s="26"/>
      <c r="T1389" s="26"/>
      <c r="U1389" s="26"/>
      <c r="V1389" s="43"/>
      <c r="W1389" s="26"/>
      <c r="X1389" s="29"/>
    </row>
    <row r="1390" spans="2:24" x14ac:dyDescent="0.2">
      <c r="B1390" s="41">
        <v>1374</v>
      </c>
      <c r="C1390" s="42"/>
      <c r="D1390" s="42"/>
      <c r="E1390" s="42"/>
      <c r="F1390" s="42"/>
      <c r="G1390" s="42"/>
      <c r="H1390" s="42"/>
      <c r="I1390" s="29"/>
      <c r="J1390" s="6" t="str">
        <f t="shared" si="3126"/>
        <v/>
      </c>
      <c r="K1390" s="43"/>
      <c r="L1390" s="43"/>
      <c r="M1390" s="43"/>
      <c r="N1390" s="43"/>
      <c r="O1390" s="43"/>
      <c r="P1390" s="44" t="str">
        <f t="shared" si="3127"/>
        <v/>
      </c>
      <c r="Q1390" s="26"/>
      <c r="R1390" s="26"/>
      <c r="S1390" s="26"/>
      <c r="T1390" s="26"/>
      <c r="U1390" s="26"/>
      <c r="V1390" s="43"/>
      <c r="W1390" s="26"/>
      <c r="X1390" s="29"/>
    </row>
    <row r="1391" spans="2:24" x14ac:dyDescent="0.2">
      <c r="B1391" s="41">
        <v>1375</v>
      </c>
      <c r="C1391" s="42"/>
      <c r="D1391" s="42"/>
      <c r="E1391" s="42"/>
      <c r="F1391" s="42"/>
      <c r="G1391" s="42"/>
      <c r="H1391" s="42"/>
      <c r="I1391" s="29"/>
      <c r="J1391" s="6" t="str">
        <f t="shared" si="3126"/>
        <v/>
      </c>
      <c r="K1391" s="43"/>
      <c r="L1391" s="43"/>
      <c r="M1391" s="43"/>
      <c r="N1391" s="43"/>
      <c r="O1391" s="43"/>
      <c r="P1391" s="44" t="str">
        <f t="shared" si="3127"/>
        <v/>
      </c>
      <c r="Q1391" s="26"/>
      <c r="R1391" s="26"/>
      <c r="S1391" s="26"/>
      <c r="T1391" s="26"/>
      <c r="U1391" s="26"/>
      <c r="V1391" s="43"/>
      <c r="W1391" s="26"/>
      <c r="X1391" s="29"/>
    </row>
    <row r="1392" spans="2:24" x14ac:dyDescent="0.2">
      <c r="B1392" s="41">
        <v>1376</v>
      </c>
      <c r="C1392" s="42"/>
      <c r="D1392" s="42"/>
      <c r="E1392" s="42"/>
      <c r="F1392" s="42"/>
      <c r="G1392" s="42"/>
      <c r="H1392" s="42"/>
      <c r="I1392" s="29"/>
      <c r="J1392" s="6" t="str">
        <f t="shared" si="3126"/>
        <v/>
      </c>
      <c r="K1392" s="43"/>
      <c r="L1392" s="43"/>
      <c r="M1392" s="43"/>
      <c r="N1392" s="43"/>
      <c r="O1392" s="43"/>
      <c r="P1392" s="44" t="str">
        <f t="shared" si="3127"/>
        <v/>
      </c>
      <c r="Q1392" s="26"/>
      <c r="R1392" s="26"/>
      <c r="S1392" s="26"/>
      <c r="T1392" s="26"/>
      <c r="U1392" s="26"/>
      <c r="V1392" s="43"/>
      <c r="W1392" s="26"/>
      <c r="X1392" s="29"/>
    </row>
    <row r="1393" spans="2:24" x14ac:dyDescent="0.2">
      <c r="B1393" s="41">
        <v>1377</v>
      </c>
      <c r="C1393" s="42"/>
      <c r="D1393" s="42"/>
      <c r="E1393" s="42"/>
      <c r="F1393" s="42"/>
      <c r="G1393" s="42"/>
      <c r="H1393" s="42"/>
      <c r="I1393" s="29"/>
      <c r="J1393" s="6" t="str">
        <f t="shared" si="3126"/>
        <v/>
      </c>
      <c r="K1393" s="43"/>
      <c r="L1393" s="43"/>
      <c r="M1393" s="43"/>
      <c r="N1393" s="43"/>
      <c r="O1393" s="43"/>
      <c r="P1393" s="44" t="str">
        <f t="shared" si="3127"/>
        <v/>
      </c>
      <c r="Q1393" s="26"/>
      <c r="R1393" s="26"/>
      <c r="S1393" s="26"/>
      <c r="T1393" s="26"/>
      <c r="U1393" s="26"/>
      <c r="V1393" s="43"/>
      <c r="W1393" s="26"/>
      <c r="X1393" s="29"/>
    </row>
    <row r="1394" spans="2:24" x14ac:dyDescent="0.2">
      <c r="B1394" s="41">
        <v>1378</v>
      </c>
      <c r="C1394" s="42"/>
      <c r="D1394" s="42"/>
      <c r="E1394" s="42"/>
      <c r="F1394" s="42"/>
      <c r="G1394" s="42"/>
      <c r="H1394" s="42"/>
      <c r="I1394" s="29"/>
      <c r="J1394" s="6" t="str">
        <f t="shared" si="3126"/>
        <v/>
      </c>
      <c r="K1394" s="43"/>
      <c r="L1394" s="43"/>
      <c r="M1394" s="43"/>
      <c r="N1394" s="43"/>
      <c r="O1394" s="43"/>
      <c r="P1394" s="44" t="str">
        <f t="shared" si="3127"/>
        <v/>
      </c>
      <c r="Q1394" s="26"/>
      <c r="R1394" s="26"/>
      <c r="S1394" s="26"/>
      <c r="T1394" s="26"/>
      <c r="U1394" s="26"/>
      <c r="V1394" s="43"/>
      <c r="W1394" s="26"/>
      <c r="X1394" s="29"/>
    </row>
    <row r="1395" spans="2:24" x14ac:dyDescent="0.2">
      <c r="B1395" s="41">
        <v>1379</v>
      </c>
      <c r="C1395" s="42"/>
      <c r="D1395" s="42"/>
      <c r="E1395" s="42"/>
      <c r="F1395" s="42"/>
      <c r="G1395" s="42"/>
      <c r="H1395" s="42"/>
      <c r="I1395" s="29"/>
      <c r="J1395" s="6" t="str">
        <f t="shared" si="3126"/>
        <v/>
      </c>
      <c r="K1395" s="43"/>
      <c r="L1395" s="43"/>
      <c r="M1395" s="43"/>
      <c r="N1395" s="43"/>
      <c r="O1395" s="43"/>
      <c r="P1395" s="44" t="str">
        <f t="shared" si="3127"/>
        <v/>
      </c>
      <c r="Q1395" s="26"/>
      <c r="R1395" s="26"/>
      <c r="S1395" s="26"/>
      <c r="T1395" s="26"/>
      <c r="U1395" s="26"/>
      <c r="V1395" s="43"/>
      <c r="W1395" s="26"/>
      <c r="X1395" s="29"/>
    </row>
    <row r="1396" spans="2:24" x14ac:dyDescent="0.2">
      <c r="B1396" s="41">
        <v>1380</v>
      </c>
      <c r="C1396" s="42"/>
      <c r="D1396" s="42"/>
      <c r="E1396" s="42"/>
      <c r="F1396" s="42"/>
      <c r="G1396" s="42"/>
      <c r="H1396" s="42"/>
      <c r="I1396" s="29"/>
      <c r="J1396" s="6" t="str">
        <f t="shared" si="3126"/>
        <v/>
      </c>
      <c r="K1396" s="43"/>
      <c r="L1396" s="43"/>
      <c r="M1396" s="43"/>
      <c r="N1396" s="43"/>
      <c r="O1396" s="43"/>
      <c r="P1396" s="44" t="str">
        <f t="shared" si="3127"/>
        <v/>
      </c>
      <c r="Q1396" s="26"/>
      <c r="R1396" s="26"/>
      <c r="S1396" s="26"/>
      <c r="T1396" s="26"/>
      <c r="U1396" s="26"/>
      <c r="V1396" s="43"/>
      <c r="W1396" s="26"/>
      <c r="X1396" s="29"/>
    </row>
    <row r="1397" spans="2:24" x14ac:dyDescent="0.2">
      <c r="B1397" s="41">
        <v>1381</v>
      </c>
      <c r="C1397" s="42"/>
      <c r="D1397" s="42"/>
      <c r="E1397" s="42"/>
      <c r="F1397" s="42"/>
      <c r="G1397" s="42"/>
      <c r="H1397" s="42"/>
      <c r="I1397" s="29"/>
      <c r="J1397" s="6" t="str">
        <f t="shared" si="3126"/>
        <v/>
      </c>
      <c r="K1397" s="43"/>
      <c r="L1397" s="43"/>
      <c r="M1397" s="43"/>
      <c r="N1397" s="43"/>
      <c r="O1397" s="43"/>
      <c r="P1397" s="44" t="str">
        <f t="shared" si="3127"/>
        <v/>
      </c>
      <c r="Q1397" s="26"/>
      <c r="R1397" s="26"/>
      <c r="S1397" s="26"/>
      <c r="T1397" s="26"/>
      <c r="U1397" s="26"/>
      <c r="V1397" s="43"/>
      <c r="W1397" s="26"/>
      <c r="X1397" s="29"/>
    </row>
    <row r="1398" spans="2:24" x14ac:dyDescent="0.2">
      <c r="B1398" s="41">
        <v>1382</v>
      </c>
      <c r="C1398" s="42"/>
      <c r="D1398" s="42"/>
      <c r="E1398" s="42"/>
      <c r="F1398" s="42"/>
      <c r="G1398" s="42"/>
      <c r="H1398" s="42"/>
      <c r="I1398" s="29"/>
      <c r="J1398" s="6" t="str">
        <f t="shared" si="3126"/>
        <v/>
      </c>
      <c r="K1398" s="43"/>
      <c r="L1398" s="43"/>
      <c r="M1398" s="43"/>
      <c r="N1398" s="43"/>
      <c r="O1398" s="43"/>
      <c r="P1398" s="44" t="str">
        <f t="shared" si="3127"/>
        <v/>
      </c>
      <c r="Q1398" s="26"/>
      <c r="R1398" s="26"/>
      <c r="S1398" s="26"/>
      <c r="T1398" s="26"/>
      <c r="U1398" s="26"/>
      <c r="V1398" s="43"/>
      <c r="W1398" s="26"/>
      <c r="X1398" s="29"/>
    </row>
    <row r="1399" spans="2:24" x14ac:dyDescent="0.2">
      <c r="B1399" s="41">
        <v>1383</v>
      </c>
      <c r="C1399" s="42"/>
      <c r="D1399" s="42"/>
      <c r="E1399" s="42"/>
      <c r="F1399" s="42"/>
      <c r="G1399" s="42"/>
      <c r="H1399" s="42"/>
      <c r="I1399" s="29"/>
      <c r="J1399" s="6" t="str">
        <f t="shared" si="3126"/>
        <v/>
      </c>
      <c r="K1399" s="43"/>
      <c r="L1399" s="43"/>
      <c r="M1399" s="43"/>
      <c r="N1399" s="43"/>
      <c r="O1399" s="43"/>
      <c r="P1399" s="44" t="str">
        <f t="shared" si="3127"/>
        <v/>
      </c>
      <c r="Q1399" s="26"/>
      <c r="R1399" s="26"/>
      <c r="S1399" s="26"/>
      <c r="T1399" s="26"/>
      <c r="U1399" s="26"/>
      <c r="V1399" s="43"/>
      <c r="W1399" s="26"/>
      <c r="X1399" s="29"/>
    </row>
    <row r="1400" spans="2:24" x14ac:dyDescent="0.2">
      <c r="B1400" s="41">
        <v>1384</v>
      </c>
      <c r="C1400" s="42"/>
      <c r="D1400" s="42"/>
      <c r="E1400" s="42"/>
      <c r="F1400" s="42"/>
      <c r="G1400" s="42"/>
      <c r="H1400" s="42"/>
      <c r="I1400" s="29"/>
      <c r="J1400" s="6" t="str">
        <f t="shared" si="3126"/>
        <v/>
      </c>
      <c r="K1400" s="43"/>
      <c r="L1400" s="43"/>
      <c r="M1400" s="43"/>
      <c r="N1400" s="43"/>
      <c r="O1400" s="43"/>
      <c r="P1400" s="44" t="str">
        <f t="shared" si="3127"/>
        <v/>
      </c>
      <c r="Q1400" s="26"/>
      <c r="R1400" s="26"/>
      <c r="S1400" s="26"/>
      <c r="T1400" s="26"/>
      <c r="U1400" s="26"/>
      <c r="V1400" s="43"/>
      <c r="W1400" s="26"/>
      <c r="X1400" s="29"/>
    </row>
    <row r="1401" spans="2:24" x14ac:dyDescent="0.2">
      <c r="B1401" s="41">
        <v>1385</v>
      </c>
      <c r="C1401" s="42"/>
      <c r="D1401" s="42"/>
      <c r="E1401" s="42"/>
      <c r="F1401" s="42"/>
      <c r="G1401" s="42"/>
      <c r="H1401" s="42"/>
      <c r="I1401" s="29"/>
      <c r="J1401" s="6" t="str">
        <f t="shared" si="3126"/>
        <v/>
      </c>
      <c r="K1401" s="43"/>
      <c r="L1401" s="43"/>
      <c r="M1401" s="43"/>
      <c r="N1401" s="43"/>
      <c r="O1401" s="43"/>
      <c r="P1401" s="44" t="str">
        <f t="shared" si="3127"/>
        <v/>
      </c>
      <c r="Q1401" s="26"/>
      <c r="R1401" s="26"/>
      <c r="S1401" s="26"/>
      <c r="T1401" s="26"/>
      <c r="U1401" s="26"/>
      <c r="V1401" s="43"/>
      <c r="W1401" s="26"/>
      <c r="X1401" s="29"/>
    </row>
    <row r="1402" spans="2:24" x14ac:dyDescent="0.2">
      <c r="B1402" s="41">
        <v>1386</v>
      </c>
      <c r="C1402" s="42"/>
      <c r="D1402" s="42"/>
      <c r="E1402" s="42"/>
      <c r="F1402" s="42"/>
      <c r="G1402" s="42"/>
      <c r="H1402" s="42"/>
      <c r="I1402" s="29"/>
      <c r="J1402" s="6" t="str">
        <f t="shared" si="3126"/>
        <v/>
      </c>
      <c r="K1402" s="43"/>
      <c r="L1402" s="43"/>
      <c r="M1402" s="43"/>
      <c r="N1402" s="43"/>
      <c r="O1402" s="43"/>
      <c r="P1402" s="44" t="str">
        <f t="shared" si="3127"/>
        <v/>
      </c>
      <c r="Q1402" s="26"/>
      <c r="R1402" s="26"/>
      <c r="S1402" s="26"/>
      <c r="T1402" s="26"/>
      <c r="U1402" s="26"/>
      <c r="V1402" s="43"/>
      <c r="W1402" s="26"/>
      <c r="X1402" s="29"/>
    </row>
    <row r="1403" spans="2:24" x14ac:dyDescent="0.2">
      <c r="B1403" s="41">
        <v>1387</v>
      </c>
      <c r="C1403" s="42"/>
      <c r="D1403" s="42"/>
      <c r="E1403" s="42"/>
      <c r="F1403" s="42"/>
      <c r="G1403" s="42"/>
      <c r="H1403" s="42"/>
      <c r="I1403" s="29"/>
      <c r="J1403" s="6" t="str">
        <f t="shared" si="3126"/>
        <v/>
      </c>
      <c r="K1403" s="43"/>
      <c r="L1403" s="43"/>
      <c r="M1403" s="43"/>
      <c r="N1403" s="43"/>
      <c r="O1403" s="43"/>
      <c r="P1403" s="44" t="str">
        <f t="shared" si="3127"/>
        <v/>
      </c>
      <c r="Q1403" s="26"/>
      <c r="R1403" s="26"/>
      <c r="S1403" s="26"/>
      <c r="T1403" s="26"/>
      <c r="U1403" s="26"/>
      <c r="V1403" s="43"/>
      <c r="W1403" s="26"/>
      <c r="X1403" s="29"/>
    </row>
    <row r="1404" spans="2:24" x14ac:dyDescent="0.2">
      <c r="B1404" s="41">
        <v>1388</v>
      </c>
      <c r="C1404" s="42"/>
      <c r="D1404" s="42"/>
      <c r="E1404" s="42"/>
      <c r="F1404" s="42"/>
      <c r="G1404" s="42"/>
      <c r="H1404" s="42"/>
      <c r="I1404" s="29"/>
      <c r="J1404" s="6" t="str">
        <f t="shared" si="3126"/>
        <v/>
      </c>
      <c r="K1404" s="43"/>
      <c r="L1404" s="43"/>
      <c r="M1404" s="43"/>
      <c r="N1404" s="43"/>
      <c r="O1404" s="43"/>
      <c r="P1404" s="44" t="str">
        <f t="shared" si="3127"/>
        <v/>
      </c>
      <c r="Q1404" s="26"/>
      <c r="R1404" s="26"/>
      <c r="S1404" s="26"/>
      <c r="T1404" s="26"/>
      <c r="U1404" s="26"/>
      <c r="V1404" s="43"/>
      <c r="W1404" s="26"/>
      <c r="X1404" s="29"/>
    </row>
    <row r="1405" spans="2:24" x14ac:dyDescent="0.2">
      <c r="B1405" s="41">
        <v>1389</v>
      </c>
      <c r="C1405" s="42"/>
      <c r="D1405" s="42"/>
      <c r="E1405" s="42"/>
      <c r="F1405" s="42"/>
      <c r="G1405" s="42"/>
      <c r="H1405" s="42"/>
      <c r="I1405" s="29"/>
      <c r="J1405" s="6" t="str">
        <f t="shared" si="3126"/>
        <v/>
      </c>
      <c r="K1405" s="43"/>
      <c r="L1405" s="43"/>
      <c r="M1405" s="43"/>
      <c r="N1405" s="43"/>
      <c r="O1405" s="43"/>
      <c r="P1405" s="44" t="str">
        <f t="shared" si="3127"/>
        <v/>
      </c>
      <c r="Q1405" s="26"/>
      <c r="R1405" s="26"/>
      <c r="S1405" s="26"/>
      <c r="T1405" s="26"/>
      <c r="U1405" s="26"/>
      <c r="V1405" s="43"/>
      <c r="W1405" s="26"/>
      <c r="X1405" s="29"/>
    </row>
    <row r="1406" spans="2:24" x14ac:dyDescent="0.2">
      <c r="B1406" s="41">
        <v>1390</v>
      </c>
      <c r="C1406" s="42"/>
      <c r="D1406" s="42"/>
      <c r="E1406" s="42"/>
      <c r="F1406" s="42"/>
      <c r="G1406" s="42"/>
      <c r="H1406" s="42"/>
      <c r="I1406" s="29"/>
      <c r="J1406" s="6" t="str">
        <f t="shared" si="3126"/>
        <v/>
      </c>
      <c r="K1406" s="43"/>
      <c r="L1406" s="43"/>
      <c r="M1406" s="43"/>
      <c r="N1406" s="43"/>
      <c r="O1406" s="43"/>
      <c r="P1406" s="44" t="str">
        <f t="shared" si="3127"/>
        <v/>
      </c>
      <c r="Q1406" s="26"/>
      <c r="R1406" s="26"/>
      <c r="S1406" s="26"/>
      <c r="T1406" s="26"/>
      <c r="U1406" s="26"/>
      <c r="V1406" s="43"/>
      <c r="W1406" s="26"/>
      <c r="X1406" s="29"/>
    </row>
    <row r="1407" spans="2:24" x14ac:dyDescent="0.2">
      <c r="B1407" s="41">
        <v>1391</v>
      </c>
      <c r="C1407" s="42"/>
      <c r="D1407" s="42"/>
      <c r="E1407" s="42"/>
      <c r="F1407" s="42"/>
      <c r="G1407" s="42"/>
      <c r="H1407" s="42"/>
      <c r="I1407" s="29"/>
      <c r="J1407" s="6" t="str">
        <f t="shared" si="3126"/>
        <v/>
      </c>
      <c r="K1407" s="43"/>
      <c r="L1407" s="43"/>
      <c r="M1407" s="43"/>
      <c r="N1407" s="43"/>
      <c r="O1407" s="43"/>
      <c r="P1407" s="44" t="str">
        <f t="shared" si="3127"/>
        <v/>
      </c>
      <c r="Q1407" s="26"/>
      <c r="R1407" s="26"/>
      <c r="S1407" s="26"/>
      <c r="T1407" s="26"/>
      <c r="U1407" s="26"/>
      <c r="V1407" s="43"/>
      <c r="W1407" s="26"/>
      <c r="X1407" s="29"/>
    </row>
    <row r="1408" spans="2:24" x14ac:dyDescent="0.2">
      <c r="B1408" s="41">
        <v>1392</v>
      </c>
      <c r="C1408" s="42"/>
      <c r="D1408" s="42"/>
      <c r="E1408" s="42"/>
      <c r="F1408" s="42"/>
      <c r="G1408" s="42"/>
      <c r="H1408" s="42"/>
      <c r="I1408" s="29"/>
      <c r="J1408" s="6" t="str">
        <f t="shared" si="3126"/>
        <v/>
      </c>
      <c r="K1408" s="43"/>
      <c r="L1408" s="43"/>
      <c r="M1408" s="43"/>
      <c r="N1408" s="43"/>
      <c r="O1408" s="43"/>
      <c r="P1408" s="44" t="str">
        <f t="shared" si="3127"/>
        <v/>
      </c>
      <c r="Q1408" s="26"/>
      <c r="R1408" s="26"/>
      <c r="S1408" s="26"/>
      <c r="T1408" s="26"/>
      <c r="U1408" s="26"/>
      <c r="V1408" s="43"/>
      <c r="W1408" s="26"/>
      <c r="X1408" s="29"/>
    </row>
    <row r="1409" spans="2:24" x14ac:dyDescent="0.2">
      <c r="B1409" s="41">
        <v>1393</v>
      </c>
      <c r="C1409" s="42"/>
      <c r="D1409" s="42"/>
      <c r="E1409" s="42"/>
      <c r="F1409" s="42"/>
      <c r="G1409" s="42"/>
      <c r="H1409" s="42"/>
      <c r="I1409" s="29"/>
      <c r="J1409" s="6" t="str">
        <f t="shared" si="3126"/>
        <v/>
      </c>
      <c r="K1409" s="43"/>
      <c r="L1409" s="43"/>
      <c r="M1409" s="43"/>
      <c r="N1409" s="43"/>
      <c r="O1409" s="43"/>
      <c r="P1409" s="44" t="str">
        <f t="shared" si="3127"/>
        <v/>
      </c>
      <c r="Q1409" s="26"/>
      <c r="R1409" s="26"/>
      <c r="S1409" s="26"/>
      <c r="T1409" s="26"/>
      <c r="U1409" s="26"/>
      <c r="V1409" s="43"/>
      <c r="W1409" s="26"/>
      <c r="X1409" s="29"/>
    </row>
    <row r="1410" spans="2:24" x14ac:dyDescent="0.2">
      <c r="B1410" s="41">
        <v>1394</v>
      </c>
      <c r="C1410" s="42"/>
      <c r="D1410" s="42"/>
      <c r="E1410" s="42"/>
      <c r="F1410" s="42"/>
      <c r="G1410" s="42"/>
      <c r="H1410" s="42"/>
      <c r="I1410" s="29"/>
      <c r="J1410" s="6" t="str">
        <f t="shared" si="3126"/>
        <v/>
      </c>
      <c r="K1410" s="43"/>
      <c r="L1410" s="43"/>
      <c r="M1410" s="43"/>
      <c r="N1410" s="43"/>
      <c r="O1410" s="43"/>
      <c r="P1410" s="44" t="str">
        <f t="shared" si="3127"/>
        <v/>
      </c>
      <c r="Q1410" s="26"/>
      <c r="R1410" s="26"/>
      <c r="S1410" s="26"/>
      <c r="T1410" s="26"/>
      <c r="U1410" s="26"/>
      <c r="V1410" s="43"/>
      <c r="W1410" s="26"/>
      <c r="X1410" s="29"/>
    </row>
    <row r="1411" spans="2:24" x14ac:dyDescent="0.2">
      <c r="B1411" s="41">
        <v>1395</v>
      </c>
      <c r="C1411" s="42"/>
      <c r="D1411" s="42"/>
      <c r="E1411" s="42"/>
      <c r="F1411" s="42"/>
      <c r="G1411" s="42"/>
      <c r="H1411" s="42"/>
      <c r="I1411" s="29"/>
      <c r="J1411" s="6" t="str">
        <f t="shared" si="3126"/>
        <v/>
      </c>
      <c r="K1411" s="43"/>
      <c r="L1411" s="43"/>
      <c r="M1411" s="43"/>
      <c r="N1411" s="43"/>
      <c r="O1411" s="43"/>
      <c r="P1411" s="44" t="str">
        <f t="shared" si="3127"/>
        <v/>
      </c>
      <c r="Q1411" s="26"/>
      <c r="R1411" s="26"/>
      <c r="S1411" s="26"/>
      <c r="T1411" s="26"/>
      <c r="U1411" s="26"/>
      <c r="V1411" s="43"/>
      <c r="W1411" s="26"/>
      <c r="X1411" s="29"/>
    </row>
    <row r="1412" spans="2:24" x14ac:dyDescent="0.2">
      <c r="B1412" s="41">
        <v>1396</v>
      </c>
      <c r="C1412" s="42"/>
      <c r="D1412" s="42"/>
      <c r="E1412" s="42"/>
      <c r="F1412" s="42"/>
      <c r="G1412" s="42"/>
      <c r="H1412" s="42"/>
      <c r="I1412" s="29"/>
      <c r="J1412" s="6" t="str">
        <f t="shared" si="3126"/>
        <v/>
      </c>
      <c r="K1412" s="43"/>
      <c r="L1412" s="43"/>
      <c r="M1412" s="43"/>
      <c r="N1412" s="43"/>
      <c r="O1412" s="43"/>
      <c r="P1412" s="44" t="str">
        <f t="shared" si="3127"/>
        <v/>
      </c>
      <c r="Q1412" s="26"/>
      <c r="R1412" s="26"/>
      <c r="S1412" s="26"/>
      <c r="T1412" s="26"/>
      <c r="U1412" s="26"/>
      <c r="V1412" s="43"/>
      <c r="W1412" s="26"/>
      <c r="X1412" s="29"/>
    </row>
    <row r="1413" spans="2:24" x14ac:dyDescent="0.2">
      <c r="B1413" s="41">
        <v>1397</v>
      </c>
      <c r="C1413" s="42"/>
      <c r="D1413" s="42"/>
      <c r="E1413" s="42"/>
      <c r="F1413" s="42"/>
      <c r="G1413" s="42"/>
      <c r="H1413" s="42"/>
      <c r="I1413" s="29"/>
      <c r="J1413" s="6" t="str">
        <f t="shared" si="3126"/>
        <v/>
      </c>
      <c r="K1413" s="43"/>
      <c r="L1413" s="43"/>
      <c r="M1413" s="43"/>
      <c r="N1413" s="43"/>
      <c r="O1413" s="43"/>
      <c r="P1413" s="44" t="str">
        <f t="shared" si="3127"/>
        <v/>
      </c>
      <c r="Q1413" s="26"/>
      <c r="R1413" s="26"/>
      <c r="S1413" s="26"/>
      <c r="T1413" s="26"/>
      <c r="U1413" s="26"/>
      <c r="V1413" s="43"/>
      <c r="W1413" s="26"/>
      <c r="X1413" s="29"/>
    </row>
    <row r="1414" spans="2:24" x14ac:dyDescent="0.2">
      <c r="B1414" s="41">
        <v>1398</v>
      </c>
      <c r="C1414" s="42"/>
      <c r="D1414" s="42"/>
      <c r="E1414" s="42"/>
      <c r="F1414" s="42"/>
      <c r="G1414" s="42"/>
      <c r="H1414" s="42"/>
      <c r="I1414" s="29"/>
      <c r="J1414" s="6" t="str">
        <f t="shared" si="3126"/>
        <v/>
      </c>
      <c r="K1414" s="43"/>
      <c r="L1414" s="43"/>
      <c r="M1414" s="43"/>
      <c r="N1414" s="43"/>
      <c r="O1414" s="43"/>
      <c r="P1414" s="44" t="str">
        <f t="shared" si="3127"/>
        <v/>
      </c>
      <c r="Q1414" s="26"/>
      <c r="R1414" s="26"/>
      <c r="S1414" s="26"/>
      <c r="T1414" s="26"/>
      <c r="U1414" s="26"/>
      <c r="V1414" s="43"/>
      <c r="W1414" s="26"/>
      <c r="X1414" s="29"/>
    </row>
    <row r="1415" spans="2:24" x14ac:dyDescent="0.2">
      <c r="B1415" s="41">
        <v>1399</v>
      </c>
      <c r="C1415" s="42"/>
      <c r="D1415" s="42"/>
      <c r="E1415" s="42"/>
      <c r="F1415" s="42"/>
      <c r="G1415" s="42"/>
      <c r="H1415" s="42"/>
      <c r="I1415" s="29"/>
      <c r="J1415" s="6" t="str">
        <f t="shared" si="3126"/>
        <v/>
      </c>
      <c r="K1415" s="43"/>
      <c r="L1415" s="43"/>
      <c r="M1415" s="43"/>
      <c r="N1415" s="43"/>
      <c r="O1415" s="43"/>
      <c r="P1415" s="44" t="str">
        <f t="shared" si="3127"/>
        <v/>
      </c>
      <c r="Q1415" s="26"/>
      <c r="R1415" s="26"/>
      <c r="S1415" s="26"/>
      <c r="T1415" s="26"/>
      <c r="U1415" s="26"/>
      <c r="V1415" s="43"/>
      <c r="W1415" s="26"/>
      <c r="X1415" s="29"/>
    </row>
    <row r="1416" spans="2:24" x14ac:dyDescent="0.2">
      <c r="B1416" s="41">
        <v>1400</v>
      </c>
      <c r="C1416" s="42"/>
      <c r="D1416" s="42"/>
      <c r="E1416" s="42"/>
      <c r="F1416" s="42"/>
      <c r="G1416" s="42"/>
      <c r="H1416" s="42"/>
      <c r="I1416" s="29"/>
      <c r="J1416" s="6" t="str">
        <f t="shared" si="3126"/>
        <v/>
      </c>
      <c r="K1416" s="43"/>
      <c r="L1416" s="43"/>
      <c r="M1416" s="43"/>
      <c r="N1416" s="43"/>
      <c r="O1416" s="43"/>
      <c r="P1416" s="44" t="str">
        <f t="shared" si="3127"/>
        <v/>
      </c>
      <c r="Q1416" s="26"/>
      <c r="R1416" s="26"/>
      <c r="S1416" s="26"/>
      <c r="T1416" s="26"/>
      <c r="U1416" s="26"/>
      <c r="V1416" s="43"/>
      <c r="W1416" s="26"/>
      <c r="X1416" s="29"/>
    </row>
    <row r="1417" spans="2:24" x14ac:dyDescent="0.2">
      <c r="B1417" s="41">
        <v>1401</v>
      </c>
      <c r="C1417" s="42"/>
      <c r="D1417" s="42"/>
      <c r="E1417" s="42"/>
      <c r="F1417" s="42"/>
      <c r="G1417" s="42"/>
      <c r="H1417" s="42"/>
      <c r="I1417" s="29"/>
      <c r="J1417" s="6" t="str">
        <f t="shared" si="3126"/>
        <v/>
      </c>
      <c r="K1417" s="43"/>
      <c r="L1417" s="43"/>
      <c r="M1417" s="43"/>
      <c r="N1417" s="43"/>
      <c r="O1417" s="43"/>
      <c r="P1417" s="44" t="str">
        <f t="shared" si="3127"/>
        <v/>
      </c>
      <c r="Q1417" s="26"/>
      <c r="R1417" s="26"/>
      <c r="S1417" s="26"/>
      <c r="T1417" s="26"/>
      <c r="U1417" s="26"/>
      <c r="V1417" s="43"/>
      <c r="W1417" s="26"/>
      <c r="X1417" s="29"/>
    </row>
    <row r="1418" spans="2:24" x14ac:dyDescent="0.2">
      <c r="B1418" s="41">
        <v>1402</v>
      </c>
      <c r="C1418" s="42"/>
      <c r="D1418" s="42"/>
      <c r="E1418" s="42"/>
      <c r="F1418" s="42"/>
      <c r="G1418" s="42"/>
      <c r="H1418" s="42"/>
      <c r="I1418" s="29"/>
      <c r="J1418" s="6" t="str">
        <f t="shared" si="3126"/>
        <v/>
      </c>
      <c r="K1418" s="43"/>
      <c r="L1418" s="43"/>
      <c r="M1418" s="43"/>
      <c r="N1418" s="43"/>
      <c r="O1418" s="43"/>
      <c r="P1418" s="44" t="str">
        <f t="shared" si="3127"/>
        <v/>
      </c>
      <c r="Q1418" s="26"/>
      <c r="R1418" s="26"/>
      <c r="S1418" s="26"/>
      <c r="T1418" s="26"/>
      <c r="U1418" s="26"/>
      <c r="V1418" s="43"/>
      <c r="W1418" s="26"/>
      <c r="X1418" s="29"/>
    </row>
    <row r="1419" spans="2:24" x14ac:dyDescent="0.2">
      <c r="B1419" s="41">
        <v>1403</v>
      </c>
      <c r="C1419" s="42"/>
      <c r="D1419" s="42"/>
      <c r="E1419" s="42"/>
      <c r="F1419" s="42"/>
      <c r="G1419" s="42"/>
      <c r="H1419" s="42"/>
      <c r="I1419" s="29"/>
      <c r="J1419" s="6" t="str">
        <f t="shared" si="3126"/>
        <v/>
      </c>
      <c r="K1419" s="43"/>
      <c r="L1419" s="43"/>
      <c r="M1419" s="43"/>
      <c r="N1419" s="43"/>
      <c r="O1419" s="43"/>
      <c r="P1419" s="44" t="str">
        <f t="shared" si="3127"/>
        <v/>
      </c>
      <c r="Q1419" s="26"/>
      <c r="R1419" s="26"/>
      <c r="S1419" s="26"/>
      <c r="T1419" s="26"/>
      <c r="U1419" s="26"/>
      <c r="V1419" s="43"/>
      <c r="W1419" s="26"/>
      <c r="X1419" s="29"/>
    </row>
    <row r="1420" spans="2:24" x14ac:dyDescent="0.2">
      <c r="B1420" s="41">
        <v>1404</v>
      </c>
      <c r="C1420" s="42"/>
      <c r="D1420" s="42"/>
      <c r="E1420" s="42"/>
      <c r="F1420" s="42"/>
      <c r="G1420" s="42"/>
      <c r="H1420" s="42"/>
      <c r="I1420" s="29"/>
      <c r="J1420" s="6" t="str">
        <f t="shared" si="3126"/>
        <v/>
      </c>
      <c r="K1420" s="43"/>
      <c r="L1420" s="43"/>
      <c r="M1420" s="43"/>
      <c r="N1420" s="43"/>
      <c r="O1420" s="43"/>
      <c r="P1420" s="44" t="str">
        <f t="shared" si="3127"/>
        <v/>
      </c>
      <c r="Q1420" s="26"/>
      <c r="R1420" s="26"/>
      <c r="S1420" s="26"/>
      <c r="T1420" s="26"/>
      <c r="U1420" s="26"/>
      <c r="V1420" s="43"/>
      <c r="W1420" s="26"/>
      <c r="X1420" s="29"/>
    </row>
    <row r="1421" spans="2:24" x14ac:dyDescent="0.2">
      <c r="B1421" s="41">
        <v>1405</v>
      </c>
      <c r="C1421" s="42"/>
      <c r="D1421" s="42"/>
      <c r="E1421" s="42"/>
      <c r="F1421" s="42"/>
      <c r="G1421" s="42"/>
      <c r="H1421" s="42"/>
      <c r="I1421" s="29"/>
      <c r="J1421" s="6" t="str">
        <f t="shared" si="3126"/>
        <v/>
      </c>
      <c r="K1421" s="43"/>
      <c r="L1421" s="43"/>
      <c r="M1421" s="43"/>
      <c r="N1421" s="43"/>
      <c r="O1421" s="43"/>
      <c r="P1421" s="44" t="str">
        <f t="shared" si="3127"/>
        <v/>
      </c>
      <c r="Q1421" s="26"/>
      <c r="R1421" s="26"/>
      <c r="S1421" s="26"/>
      <c r="T1421" s="26"/>
      <c r="U1421" s="26"/>
      <c r="V1421" s="43"/>
      <c r="W1421" s="26"/>
      <c r="X1421" s="29"/>
    </row>
    <row r="1422" spans="2:24" x14ac:dyDescent="0.2">
      <c r="B1422" s="41">
        <v>1406</v>
      </c>
      <c r="C1422" s="42"/>
      <c r="D1422" s="42"/>
      <c r="E1422" s="42"/>
      <c r="F1422" s="42"/>
      <c r="G1422" s="42"/>
      <c r="H1422" s="42"/>
      <c r="I1422" s="29"/>
      <c r="J1422" s="6" t="str">
        <f t="shared" si="3126"/>
        <v/>
      </c>
      <c r="K1422" s="43"/>
      <c r="L1422" s="43"/>
      <c r="M1422" s="43"/>
      <c r="N1422" s="43"/>
      <c r="O1422" s="43"/>
      <c r="P1422" s="44" t="str">
        <f t="shared" si="3127"/>
        <v/>
      </c>
      <c r="Q1422" s="26"/>
      <c r="R1422" s="26"/>
      <c r="S1422" s="26"/>
      <c r="T1422" s="26"/>
      <c r="U1422" s="26"/>
      <c r="V1422" s="43"/>
      <c r="W1422" s="26"/>
      <c r="X1422" s="29"/>
    </row>
    <row r="1423" spans="2:24" x14ac:dyDescent="0.2">
      <c r="B1423" s="41">
        <v>1407</v>
      </c>
      <c r="C1423" s="42"/>
      <c r="D1423" s="42"/>
      <c r="E1423" s="42"/>
      <c r="F1423" s="42"/>
      <c r="G1423" s="42"/>
      <c r="H1423" s="42"/>
      <c r="I1423" s="29"/>
      <c r="J1423" s="6" t="str">
        <f t="shared" si="3126"/>
        <v/>
      </c>
      <c r="K1423" s="43"/>
      <c r="L1423" s="43"/>
      <c r="M1423" s="43"/>
      <c r="N1423" s="43"/>
      <c r="O1423" s="43"/>
      <c r="P1423" s="44" t="str">
        <f t="shared" si="3127"/>
        <v/>
      </c>
      <c r="Q1423" s="26"/>
      <c r="R1423" s="26"/>
      <c r="S1423" s="26"/>
      <c r="T1423" s="26"/>
      <c r="U1423" s="26"/>
      <c r="V1423" s="43"/>
      <c r="W1423" s="26"/>
      <c r="X1423" s="29"/>
    </row>
    <row r="1424" spans="2:24" x14ac:dyDescent="0.2">
      <c r="B1424" s="41">
        <v>1408</v>
      </c>
      <c r="C1424" s="42"/>
      <c r="D1424" s="42"/>
      <c r="E1424" s="42"/>
      <c r="F1424" s="42"/>
      <c r="G1424" s="42"/>
      <c r="H1424" s="42"/>
      <c r="I1424" s="29"/>
      <c r="J1424" s="6" t="str">
        <f t="shared" si="3126"/>
        <v/>
      </c>
      <c r="K1424" s="43"/>
      <c r="L1424" s="43"/>
      <c r="M1424" s="43"/>
      <c r="N1424" s="43"/>
      <c r="O1424" s="43"/>
      <c r="P1424" s="44" t="str">
        <f t="shared" si="3127"/>
        <v/>
      </c>
      <c r="Q1424" s="26"/>
      <c r="R1424" s="26"/>
      <c r="S1424" s="26"/>
      <c r="T1424" s="26"/>
      <c r="U1424" s="26"/>
      <c r="V1424" s="43"/>
      <c r="W1424" s="26"/>
      <c r="X1424" s="29"/>
    </row>
    <row r="1425" spans="2:24" x14ac:dyDescent="0.2">
      <c r="B1425" s="41">
        <v>1409</v>
      </c>
      <c r="C1425" s="42"/>
      <c r="D1425" s="42"/>
      <c r="E1425" s="42"/>
      <c r="F1425" s="42"/>
      <c r="G1425" s="42"/>
      <c r="H1425" s="42"/>
      <c r="I1425" s="29"/>
      <c r="J1425" s="6" t="str">
        <f t="shared" si="3126"/>
        <v/>
      </c>
      <c r="K1425" s="43"/>
      <c r="L1425" s="43"/>
      <c r="M1425" s="43"/>
      <c r="N1425" s="43"/>
      <c r="O1425" s="43"/>
      <c r="P1425" s="44" t="str">
        <f t="shared" si="3127"/>
        <v/>
      </c>
      <c r="Q1425" s="26"/>
      <c r="R1425" s="26"/>
      <c r="S1425" s="26"/>
      <c r="T1425" s="26"/>
      <c r="U1425" s="26"/>
      <c r="V1425" s="43"/>
      <c r="W1425" s="26"/>
      <c r="X1425" s="29"/>
    </row>
    <row r="1426" spans="2:24" x14ac:dyDescent="0.2">
      <c r="B1426" s="41">
        <v>1410</v>
      </c>
      <c r="C1426" s="42"/>
      <c r="D1426" s="42"/>
      <c r="E1426" s="42"/>
      <c r="F1426" s="42"/>
      <c r="G1426" s="42"/>
      <c r="H1426" s="42"/>
      <c r="I1426" s="29"/>
      <c r="J1426" s="6" t="str">
        <f t="shared" si="3126"/>
        <v/>
      </c>
      <c r="K1426" s="43"/>
      <c r="L1426" s="43"/>
      <c r="M1426" s="43"/>
      <c r="N1426" s="43"/>
      <c r="O1426" s="43"/>
      <c r="P1426" s="44" t="str">
        <f t="shared" si="3127"/>
        <v/>
      </c>
      <c r="Q1426" s="26"/>
      <c r="R1426" s="26"/>
      <c r="S1426" s="26"/>
      <c r="T1426" s="26"/>
      <c r="U1426" s="26"/>
      <c r="V1426" s="43"/>
      <c r="W1426" s="26"/>
      <c r="X1426" s="29"/>
    </row>
    <row r="1427" spans="2:24" x14ac:dyDescent="0.2">
      <c r="B1427" s="41">
        <v>1411</v>
      </c>
      <c r="C1427" s="42"/>
      <c r="D1427" s="42"/>
      <c r="E1427" s="42"/>
      <c r="F1427" s="42"/>
      <c r="G1427" s="42"/>
      <c r="H1427" s="42"/>
      <c r="I1427" s="29"/>
      <c r="J1427" s="6" t="str">
        <f t="shared" si="3126"/>
        <v/>
      </c>
      <c r="K1427" s="43"/>
      <c r="L1427" s="43"/>
      <c r="M1427" s="43"/>
      <c r="N1427" s="43"/>
      <c r="O1427" s="43"/>
      <c r="P1427" s="44" t="str">
        <f t="shared" si="3127"/>
        <v/>
      </c>
      <c r="Q1427" s="26"/>
      <c r="R1427" s="26"/>
      <c r="S1427" s="26"/>
      <c r="T1427" s="26"/>
      <c r="U1427" s="26"/>
      <c r="V1427" s="43"/>
      <c r="W1427" s="26"/>
      <c r="X1427" s="29"/>
    </row>
    <row r="1428" spans="2:24" x14ac:dyDescent="0.2">
      <c r="B1428" s="41">
        <v>1412</v>
      </c>
      <c r="C1428" s="42"/>
      <c r="D1428" s="42"/>
      <c r="E1428" s="42"/>
      <c r="F1428" s="42"/>
      <c r="G1428" s="42"/>
      <c r="H1428" s="42"/>
      <c r="I1428" s="29"/>
      <c r="J1428" s="6" t="str">
        <f t="shared" si="3126"/>
        <v/>
      </c>
      <c r="K1428" s="43"/>
      <c r="L1428" s="43"/>
      <c r="M1428" s="43"/>
      <c r="N1428" s="43"/>
      <c r="O1428" s="43"/>
      <c r="P1428" s="44" t="str">
        <f t="shared" si="3127"/>
        <v/>
      </c>
      <c r="Q1428" s="26"/>
      <c r="R1428" s="26"/>
      <c r="S1428" s="26"/>
      <c r="T1428" s="26"/>
      <c r="U1428" s="26"/>
      <c r="V1428" s="43"/>
      <c r="W1428" s="26"/>
      <c r="X1428" s="29"/>
    </row>
    <row r="1429" spans="2:24" x14ac:dyDescent="0.2">
      <c r="B1429" s="41">
        <v>1413</v>
      </c>
      <c r="C1429" s="42"/>
      <c r="D1429" s="42"/>
      <c r="E1429" s="42"/>
      <c r="F1429" s="42"/>
      <c r="G1429" s="42"/>
      <c r="H1429" s="42"/>
      <c r="I1429" s="29"/>
      <c r="J1429" s="6" t="str">
        <f t="shared" si="3126"/>
        <v/>
      </c>
      <c r="K1429" s="43"/>
      <c r="L1429" s="43"/>
      <c r="M1429" s="43"/>
      <c r="N1429" s="43"/>
      <c r="O1429" s="43"/>
      <c r="P1429" s="44" t="str">
        <f t="shared" si="3127"/>
        <v/>
      </c>
      <c r="Q1429" s="26"/>
      <c r="R1429" s="26"/>
      <c r="S1429" s="26"/>
      <c r="T1429" s="26"/>
      <c r="U1429" s="26"/>
      <c r="V1429" s="43"/>
      <c r="W1429" s="26"/>
      <c r="X1429" s="29"/>
    </row>
    <row r="1430" spans="2:24" x14ac:dyDescent="0.2">
      <c r="B1430" s="41">
        <v>1414</v>
      </c>
      <c r="C1430" s="42"/>
      <c r="D1430" s="42"/>
      <c r="E1430" s="42"/>
      <c r="F1430" s="42"/>
      <c r="G1430" s="42"/>
      <c r="H1430" s="42"/>
      <c r="I1430" s="29"/>
      <c r="J1430" s="6" t="str">
        <f t="shared" si="3126"/>
        <v/>
      </c>
      <c r="K1430" s="43"/>
      <c r="L1430" s="43"/>
      <c r="M1430" s="43"/>
      <c r="N1430" s="43"/>
      <c r="O1430" s="43"/>
      <c r="P1430" s="44" t="str">
        <f t="shared" si="3127"/>
        <v/>
      </c>
      <c r="Q1430" s="26"/>
      <c r="R1430" s="26"/>
      <c r="S1430" s="26"/>
      <c r="T1430" s="26"/>
      <c r="U1430" s="26"/>
      <c r="V1430" s="43"/>
      <c r="W1430" s="26"/>
      <c r="X1430" s="29"/>
    </row>
    <row r="1431" spans="2:24" x14ac:dyDescent="0.2">
      <c r="B1431" s="41">
        <v>1415</v>
      </c>
      <c r="C1431" s="42"/>
      <c r="D1431" s="42"/>
      <c r="E1431" s="42"/>
      <c r="F1431" s="42"/>
      <c r="G1431" s="42"/>
      <c r="H1431" s="42"/>
      <c r="I1431" s="29"/>
      <c r="J1431" s="6" t="str">
        <f t="shared" si="3126"/>
        <v/>
      </c>
      <c r="K1431" s="43"/>
      <c r="L1431" s="43"/>
      <c r="M1431" s="43"/>
      <c r="N1431" s="43"/>
      <c r="O1431" s="43"/>
      <c r="P1431" s="44" t="str">
        <f t="shared" si="3127"/>
        <v/>
      </c>
      <c r="Q1431" s="26"/>
      <c r="R1431" s="26"/>
      <c r="S1431" s="26"/>
      <c r="T1431" s="26"/>
      <c r="U1431" s="26"/>
      <c r="V1431" s="43"/>
      <c r="W1431" s="26"/>
      <c r="X1431" s="29"/>
    </row>
    <row r="1432" spans="2:24" x14ac:dyDescent="0.2">
      <c r="B1432" s="41">
        <v>1416</v>
      </c>
      <c r="C1432" s="42"/>
      <c r="D1432" s="42"/>
      <c r="E1432" s="42"/>
      <c r="F1432" s="42"/>
      <c r="G1432" s="42"/>
      <c r="H1432" s="42"/>
      <c r="I1432" s="29"/>
      <c r="J1432" s="6" t="str">
        <f t="shared" si="3126"/>
        <v/>
      </c>
      <c r="K1432" s="43"/>
      <c r="L1432" s="43"/>
      <c r="M1432" s="43"/>
      <c r="N1432" s="43"/>
      <c r="O1432" s="43"/>
      <c r="P1432" s="44" t="str">
        <f t="shared" si="3127"/>
        <v/>
      </c>
      <c r="Q1432" s="26"/>
      <c r="R1432" s="26"/>
      <c r="S1432" s="26"/>
      <c r="T1432" s="26"/>
      <c r="U1432" s="26"/>
      <c r="V1432" s="43"/>
      <c r="W1432" s="26"/>
      <c r="X1432" s="29"/>
    </row>
    <row r="1433" spans="2:24" x14ac:dyDescent="0.2">
      <c r="B1433" s="41">
        <v>1417</v>
      </c>
      <c r="C1433" s="42"/>
      <c r="D1433" s="42"/>
      <c r="E1433" s="42"/>
      <c r="F1433" s="42"/>
      <c r="G1433" s="42"/>
      <c r="H1433" s="42"/>
      <c r="I1433" s="29"/>
      <c r="J1433" s="6" t="str">
        <f t="shared" ref="J1433:J1496" si="3128">IFERROR(IF(C1433&lt;&gt;"",INDEX($ZL$17:$ZL$27,MATCH($C1433,$ZK$17:$ZK$27,0)),""),30)</f>
        <v/>
      </c>
      <c r="K1433" s="43"/>
      <c r="L1433" s="43"/>
      <c r="M1433" s="43"/>
      <c r="N1433" s="43"/>
      <c r="O1433" s="43"/>
      <c r="P1433" s="44" t="str">
        <f t="shared" ref="P1433:P1496" si="3129">IFERROR(MIN(M1433,O1433*30/J1433),"")</f>
        <v/>
      </c>
      <c r="Q1433" s="26"/>
      <c r="R1433" s="26"/>
      <c r="S1433" s="26"/>
      <c r="T1433" s="26"/>
      <c r="U1433" s="26"/>
      <c r="V1433" s="43"/>
      <c r="W1433" s="26"/>
      <c r="X1433" s="29"/>
    </row>
    <row r="1434" spans="2:24" x14ac:dyDescent="0.2">
      <c r="B1434" s="41">
        <v>1418</v>
      </c>
      <c r="C1434" s="42"/>
      <c r="D1434" s="42"/>
      <c r="E1434" s="42"/>
      <c r="F1434" s="42"/>
      <c r="G1434" s="42"/>
      <c r="H1434" s="42"/>
      <c r="I1434" s="29"/>
      <c r="J1434" s="6" t="str">
        <f t="shared" si="3128"/>
        <v/>
      </c>
      <c r="K1434" s="43"/>
      <c r="L1434" s="43"/>
      <c r="M1434" s="43"/>
      <c r="N1434" s="43"/>
      <c r="O1434" s="43"/>
      <c r="P1434" s="44" t="str">
        <f t="shared" si="3129"/>
        <v/>
      </c>
      <c r="Q1434" s="26"/>
      <c r="R1434" s="26"/>
      <c r="S1434" s="26"/>
      <c r="T1434" s="26"/>
      <c r="U1434" s="26"/>
      <c r="V1434" s="43"/>
      <c r="W1434" s="26"/>
      <c r="X1434" s="29"/>
    </row>
    <row r="1435" spans="2:24" x14ac:dyDescent="0.2">
      <c r="B1435" s="41">
        <v>1419</v>
      </c>
      <c r="C1435" s="42"/>
      <c r="D1435" s="42"/>
      <c r="E1435" s="42"/>
      <c r="F1435" s="42"/>
      <c r="G1435" s="42"/>
      <c r="H1435" s="42"/>
      <c r="I1435" s="29"/>
      <c r="J1435" s="6" t="str">
        <f t="shared" si="3128"/>
        <v/>
      </c>
      <c r="K1435" s="43"/>
      <c r="L1435" s="43"/>
      <c r="M1435" s="43"/>
      <c r="N1435" s="43"/>
      <c r="O1435" s="43"/>
      <c r="P1435" s="44" t="str">
        <f t="shared" si="3129"/>
        <v/>
      </c>
      <c r="Q1435" s="26"/>
      <c r="R1435" s="26"/>
      <c r="S1435" s="26"/>
      <c r="T1435" s="26"/>
      <c r="U1435" s="26"/>
      <c r="V1435" s="43"/>
      <c r="W1435" s="26"/>
      <c r="X1435" s="29"/>
    </row>
    <row r="1436" spans="2:24" x14ac:dyDescent="0.2">
      <c r="B1436" s="41">
        <v>1420</v>
      </c>
      <c r="C1436" s="42"/>
      <c r="D1436" s="42"/>
      <c r="E1436" s="42"/>
      <c r="F1436" s="42"/>
      <c r="G1436" s="42"/>
      <c r="H1436" s="42"/>
      <c r="I1436" s="29"/>
      <c r="J1436" s="6" t="str">
        <f t="shared" si="3128"/>
        <v/>
      </c>
      <c r="K1436" s="43"/>
      <c r="L1436" s="43"/>
      <c r="M1436" s="43"/>
      <c r="N1436" s="43"/>
      <c r="O1436" s="43"/>
      <c r="P1436" s="44" t="str">
        <f t="shared" si="3129"/>
        <v/>
      </c>
      <c r="Q1436" s="26"/>
      <c r="R1436" s="26"/>
      <c r="S1436" s="26"/>
      <c r="T1436" s="26"/>
      <c r="U1436" s="26"/>
      <c r="V1436" s="43"/>
      <c r="W1436" s="26"/>
      <c r="X1436" s="29"/>
    </row>
    <row r="1437" spans="2:24" x14ac:dyDescent="0.2">
      <c r="B1437" s="41">
        <v>1421</v>
      </c>
      <c r="C1437" s="42"/>
      <c r="D1437" s="42"/>
      <c r="E1437" s="42"/>
      <c r="F1437" s="42"/>
      <c r="G1437" s="42"/>
      <c r="H1437" s="42"/>
      <c r="I1437" s="29"/>
      <c r="J1437" s="6" t="str">
        <f t="shared" si="3128"/>
        <v/>
      </c>
      <c r="K1437" s="43"/>
      <c r="L1437" s="43"/>
      <c r="M1437" s="43"/>
      <c r="N1437" s="43"/>
      <c r="O1437" s="43"/>
      <c r="P1437" s="44" t="str">
        <f t="shared" si="3129"/>
        <v/>
      </c>
      <c r="Q1437" s="26"/>
      <c r="R1437" s="26"/>
      <c r="S1437" s="26"/>
      <c r="T1437" s="26"/>
      <c r="U1437" s="26"/>
      <c r="V1437" s="43"/>
      <c r="W1437" s="26"/>
      <c r="X1437" s="29"/>
    </row>
    <row r="1438" spans="2:24" x14ac:dyDescent="0.2">
      <c r="B1438" s="41">
        <v>1422</v>
      </c>
      <c r="C1438" s="42"/>
      <c r="D1438" s="42"/>
      <c r="E1438" s="42"/>
      <c r="F1438" s="42"/>
      <c r="G1438" s="42"/>
      <c r="H1438" s="42"/>
      <c r="I1438" s="29"/>
      <c r="J1438" s="6" t="str">
        <f t="shared" si="3128"/>
        <v/>
      </c>
      <c r="K1438" s="43"/>
      <c r="L1438" s="43"/>
      <c r="M1438" s="43"/>
      <c r="N1438" s="43"/>
      <c r="O1438" s="43"/>
      <c r="P1438" s="44" t="str">
        <f t="shared" si="3129"/>
        <v/>
      </c>
      <c r="Q1438" s="26"/>
      <c r="R1438" s="26"/>
      <c r="S1438" s="26"/>
      <c r="T1438" s="26"/>
      <c r="U1438" s="26"/>
      <c r="V1438" s="43"/>
      <c r="W1438" s="26"/>
      <c r="X1438" s="29"/>
    </row>
    <row r="1439" spans="2:24" x14ac:dyDescent="0.2">
      <c r="B1439" s="41">
        <v>1423</v>
      </c>
      <c r="C1439" s="42"/>
      <c r="D1439" s="42"/>
      <c r="E1439" s="42"/>
      <c r="F1439" s="42"/>
      <c r="G1439" s="42"/>
      <c r="H1439" s="42"/>
      <c r="I1439" s="29"/>
      <c r="J1439" s="6" t="str">
        <f t="shared" si="3128"/>
        <v/>
      </c>
      <c r="K1439" s="43"/>
      <c r="L1439" s="43"/>
      <c r="M1439" s="43"/>
      <c r="N1439" s="43"/>
      <c r="O1439" s="43"/>
      <c r="P1439" s="44" t="str">
        <f t="shared" si="3129"/>
        <v/>
      </c>
      <c r="Q1439" s="26"/>
      <c r="R1439" s="26"/>
      <c r="S1439" s="26"/>
      <c r="T1439" s="26"/>
      <c r="U1439" s="26"/>
      <c r="V1439" s="43"/>
      <c r="W1439" s="26"/>
      <c r="X1439" s="29"/>
    </row>
    <row r="1440" spans="2:24" x14ac:dyDescent="0.2">
      <c r="B1440" s="41">
        <v>1424</v>
      </c>
      <c r="C1440" s="42"/>
      <c r="D1440" s="42"/>
      <c r="E1440" s="42"/>
      <c r="F1440" s="42"/>
      <c r="G1440" s="42"/>
      <c r="H1440" s="42"/>
      <c r="I1440" s="29"/>
      <c r="J1440" s="6" t="str">
        <f t="shared" si="3128"/>
        <v/>
      </c>
      <c r="K1440" s="43"/>
      <c r="L1440" s="43"/>
      <c r="M1440" s="43"/>
      <c r="N1440" s="43"/>
      <c r="O1440" s="43"/>
      <c r="P1440" s="44" t="str">
        <f t="shared" si="3129"/>
        <v/>
      </c>
      <c r="Q1440" s="26"/>
      <c r="R1440" s="26"/>
      <c r="S1440" s="26"/>
      <c r="T1440" s="26"/>
      <c r="U1440" s="26"/>
      <c r="V1440" s="43"/>
      <c r="W1440" s="26"/>
      <c r="X1440" s="29"/>
    </row>
    <row r="1441" spans="2:24" x14ac:dyDescent="0.2">
      <c r="B1441" s="41">
        <v>1425</v>
      </c>
      <c r="C1441" s="42"/>
      <c r="D1441" s="42"/>
      <c r="E1441" s="42"/>
      <c r="F1441" s="42"/>
      <c r="G1441" s="42"/>
      <c r="H1441" s="42"/>
      <c r="I1441" s="29"/>
      <c r="J1441" s="6" t="str">
        <f t="shared" si="3128"/>
        <v/>
      </c>
      <c r="K1441" s="43"/>
      <c r="L1441" s="43"/>
      <c r="M1441" s="43"/>
      <c r="N1441" s="43"/>
      <c r="O1441" s="43"/>
      <c r="P1441" s="44" t="str">
        <f t="shared" si="3129"/>
        <v/>
      </c>
      <c r="Q1441" s="26"/>
      <c r="R1441" s="26"/>
      <c r="S1441" s="26"/>
      <c r="T1441" s="26"/>
      <c r="U1441" s="26"/>
      <c r="V1441" s="43"/>
      <c r="W1441" s="26"/>
      <c r="X1441" s="29"/>
    </row>
    <row r="1442" spans="2:24" x14ac:dyDescent="0.2">
      <c r="B1442" s="41">
        <v>1426</v>
      </c>
      <c r="C1442" s="42"/>
      <c r="D1442" s="42"/>
      <c r="E1442" s="42"/>
      <c r="F1442" s="42"/>
      <c r="G1442" s="42"/>
      <c r="H1442" s="42"/>
      <c r="I1442" s="29"/>
      <c r="J1442" s="6" t="str">
        <f t="shared" si="3128"/>
        <v/>
      </c>
      <c r="K1442" s="43"/>
      <c r="L1442" s="43"/>
      <c r="M1442" s="43"/>
      <c r="N1442" s="43"/>
      <c r="O1442" s="43"/>
      <c r="P1442" s="44" t="str">
        <f t="shared" si="3129"/>
        <v/>
      </c>
      <c r="Q1442" s="26"/>
      <c r="R1442" s="26"/>
      <c r="S1442" s="26"/>
      <c r="T1442" s="26"/>
      <c r="U1442" s="26"/>
      <c r="V1442" s="43"/>
      <c r="W1442" s="26"/>
      <c r="X1442" s="29"/>
    </row>
    <row r="1443" spans="2:24" x14ac:dyDescent="0.2">
      <c r="B1443" s="41">
        <v>1427</v>
      </c>
      <c r="C1443" s="42"/>
      <c r="D1443" s="42"/>
      <c r="E1443" s="42"/>
      <c r="F1443" s="42"/>
      <c r="G1443" s="42"/>
      <c r="H1443" s="42"/>
      <c r="I1443" s="29"/>
      <c r="J1443" s="6" t="str">
        <f t="shared" si="3128"/>
        <v/>
      </c>
      <c r="K1443" s="43"/>
      <c r="L1443" s="43"/>
      <c r="M1443" s="43"/>
      <c r="N1443" s="43"/>
      <c r="O1443" s="43"/>
      <c r="P1443" s="44" t="str">
        <f t="shared" si="3129"/>
        <v/>
      </c>
      <c r="Q1443" s="26"/>
      <c r="R1443" s="26"/>
      <c r="S1443" s="26"/>
      <c r="T1443" s="26"/>
      <c r="U1443" s="26"/>
      <c r="V1443" s="43"/>
      <c r="W1443" s="26"/>
      <c r="X1443" s="29"/>
    </row>
    <row r="1444" spans="2:24" x14ac:dyDescent="0.2">
      <c r="B1444" s="41">
        <v>1428</v>
      </c>
      <c r="C1444" s="42"/>
      <c r="D1444" s="42"/>
      <c r="E1444" s="42"/>
      <c r="F1444" s="42"/>
      <c r="G1444" s="42"/>
      <c r="H1444" s="42"/>
      <c r="I1444" s="29"/>
      <c r="J1444" s="6" t="str">
        <f t="shared" si="3128"/>
        <v/>
      </c>
      <c r="K1444" s="43"/>
      <c r="L1444" s="43"/>
      <c r="M1444" s="43"/>
      <c r="N1444" s="43"/>
      <c r="O1444" s="43"/>
      <c r="P1444" s="44" t="str">
        <f t="shared" si="3129"/>
        <v/>
      </c>
      <c r="Q1444" s="26"/>
      <c r="R1444" s="26"/>
      <c r="S1444" s="26"/>
      <c r="T1444" s="26"/>
      <c r="U1444" s="26"/>
      <c r="V1444" s="43"/>
      <c r="W1444" s="26"/>
      <c r="X1444" s="29"/>
    </row>
    <row r="1445" spans="2:24" x14ac:dyDescent="0.2">
      <c r="B1445" s="41">
        <v>1429</v>
      </c>
      <c r="C1445" s="42"/>
      <c r="D1445" s="42"/>
      <c r="E1445" s="42"/>
      <c r="F1445" s="42"/>
      <c r="G1445" s="42"/>
      <c r="H1445" s="42"/>
      <c r="I1445" s="29"/>
      <c r="J1445" s="6" t="str">
        <f t="shared" si="3128"/>
        <v/>
      </c>
      <c r="K1445" s="43"/>
      <c r="L1445" s="43"/>
      <c r="M1445" s="43"/>
      <c r="N1445" s="43"/>
      <c r="O1445" s="43"/>
      <c r="P1445" s="44" t="str">
        <f t="shared" si="3129"/>
        <v/>
      </c>
      <c r="Q1445" s="26"/>
      <c r="R1445" s="26"/>
      <c r="S1445" s="26"/>
      <c r="T1445" s="26"/>
      <c r="U1445" s="26"/>
      <c r="V1445" s="43"/>
      <c r="W1445" s="26"/>
      <c r="X1445" s="29"/>
    </row>
    <row r="1446" spans="2:24" x14ac:dyDescent="0.2">
      <c r="B1446" s="41">
        <v>1430</v>
      </c>
      <c r="C1446" s="42"/>
      <c r="D1446" s="42"/>
      <c r="E1446" s="42"/>
      <c r="F1446" s="42"/>
      <c r="G1446" s="42"/>
      <c r="H1446" s="42"/>
      <c r="I1446" s="29"/>
      <c r="J1446" s="6" t="str">
        <f t="shared" si="3128"/>
        <v/>
      </c>
      <c r="K1446" s="43"/>
      <c r="L1446" s="43"/>
      <c r="M1446" s="43"/>
      <c r="N1446" s="43"/>
      <c r="O1446" s="43"/>
      <c r="P1446" s="44" t="str">
        <f t="shared" si="3129"/>
        <v/>
      </c>
      <c r="Q1446" s="26"/>
      <c r="R1446" s="26"/>
      <c r="S1446" s="26"/>
      <c r="T1446" s="26"/>
      <c r="U1446" s="26"/>
      <c r="V1446" s="43"/>
      <c r="W1446" s="26"/>
      <c r="X1446" s="29"/>
    </row>
    <row r="1447" spans="2:24" x14ac:dyDescent="0.2">
      <c r="B1447" s="41">
        <v>1431</v>
      </c>
      <c r="C1447" s="42"/>
      <c r="D1447" s="42"/>
      <c r="E1447" s="42"/>
      <c r="F1447" s="42"/>
      <c r="G1447" s="42"/>
      <c r="H1447" s="42"/>
      <c r="I1447" s="29"/>
      <c r="J1447" s="6" t="str">
        <f t="shared" si="3128"/>
        <v/>
      </c>
      <c r="K1447" s="43"/>
      <c r="L1447" s="43"/>
      <c r="M1447" s="43"/>
      <c r="N1447" s="43"/>
      <c r="O1447" s="43"/>
      <c r="P1447" s="44" t="str">
        <f t="shared" si="3129"/>
        <v/>
      </c>
      <c r="Q1447" s="26"/>
      <c r="R1447" s="26"/>
      <c r="S1447" s="26"/>
      <c r="T1447" s="26"/>
      <c r="U1447" s="26"/>
      <c r="V1447" s="43"/>
      <c r="W1447" s="26"/>
      <c r="X1447" s="29"/>
    </row>
    <row r="1448" spans="2:24" x14ac:dyDescent="0.2">
      <c r="B1448" s="41">
        <v>1432</v>
      </c>
      <c r="C1448" s="42"/>
      <c r="D1448" s="42"/>
      <c r="E1448" s="42"/>
      <c r="F1448" s="42"/>
      <c r="G1448" s="42"/>
      <c r="H1448" s="42"/>
      <c r="I1448" s="29"/>
      <c r="J1448" s="6" t="str">
        <f t="shared" si="3128"/>
        <v/>
      </c>
      <c r="K1448" s="43"/>
      <c r="L1448" s="43"/>
      <c r="M1448" s="43"/>
      <c r="N1448" s="43"/>
      <c r="O1448" s="43"/>
      <c r="P1448" s="44" t="str">
        <f t="shared" si="3129"/>
        <v/>
      </c>
      <c r="Q1448" s="26"/>
      <c r="R1448" s="26"/>
      <c r="S1448" s="26"/>
      <c r="T1448" s="26"/>
      <c r="U1448" s="26"/>
      <c r="V1448" s="43"/>
      <c r="W1448" s="26"/>
      <c r="X1448" s="29"/>
    </row>
    <row r="1449" spans="2:24" x14ac:dyDescent="0.2">
      <c r="B1449" s="41">
        <v>1433</v>
      </c>
      <c r="C1449" s="42"/>
      <c r="D1449" s="42"/>
      <c r="E1449" s="42"/>
      <c r="F1449" s="42"/>
      <c r="G1449" s="42"/>
      <c r="H1449" s="42"/>
      <c r="I1449" s="29"/>
      <c r="J1449" s="6" t="str">
        <f t="shared" si="3128"/>
        <v/>
      </c>
      <c r="K1449" s="43"/>
      <c r="L1449" s="43"/>
      <c r="M1449" s="43"/>
      <c r="N1449" s="43"/>
      <c r="O1449" s="43"/>
      <c r="P1449" s="44" t="str">
        <f t="shared" si="3129"/>
        <v/>
      </c>
      <c r="Q1449" s="26"/>
      <c r="R1449" s="26"/>
      <c r="S1449" s="26"/>
      <c r="T1449" s="26"/>
      <c r="U1449" s="26"/>
      <c r="V1449" s="43"/>
      <c r="W1449" s="26"/>
      <c r="X1449" s="29"/>
    </row>
    <row r="1450" spans="2:24" x14ac:dyDescent="0.2">
      <c r="B1450" s="41">
        <v>1434</v>
      </c>
      <c r="C1450" s="42"/>
      <c r="D1450" s="42"/>
      <c r="E1450" s="42"/>
      <c r="F1450" s="42"/>
      <c r="G1450" s="42"/>
      <c r="H1450" s="42"/>
      <c r="I1450" s="29"/>
      <c r="J1450" s="6" t="str">
        <f t="shared" si="3128"/>
        <v/>
      </c>
      <c r="K1450" s="43"/>
      <c r="L1450" s="43"/>
      <c r="M1450" s="43"/>
      <c r="N1450" s="43"/>
      <c r="O1450" s="43"/>
      <c r="P1450" s="44" t="str">
        <f t="shared" si="3129"/>
        <v/>
      </c>
      <c r="Q1450" s="26"/>
      <c r="R1450" s="26"/>
      <c r="S1450" s="26"/>
      <c r="T1450" s="26"/>
      <c r="U1450" s="26"/>
      <c r="V1450" s="43"/>
      <c r="W1450" s="26"/>
      <c r="X1450" s="29"/>
    </row>
    <row r="1451" spans="2:24" x14ac:dyDescent="0.2">
      <c r="B1451" s="41">
        <v>1435</v>
      </c>
      <c r="C1451" s="42"/>
      <c r="D1451" s="42"/>
      <c r="E1451" s="42"/>
      <c r="F1451" s="42"/>
      <c r="G1451" s="42"/>
      <c r="H1451" s="42"/>
      <c r="I1451" s="29"/>
      <c r="J1451" s="6" t="str">
        <f t="shared" si="3128"/>
        <v/>
      </c>
      <c r="K1451" s="43"/>
      <c r="L1451" s="43"/>
      <c r="M1451" s="43"/>
      <c r="N1451" s="43"/>
      <c r="O1451" s="43"/>
      <c r="P1451" s="44" t="str">
        <f t="shared" si="3129"/>
        <v/>
      </c>
      <c r="Q1451" s="26"/>
      <c r="R1451" s="26"/>
      <c r="S1451" s="26"/>
      <c r="T1451" s="26"/>
      <c r="U1451" s="26"/>
      <c r="V1451" s="43"/>
      <c r="W1451" s="26"/>
      <c r="X1451" s="29"/>
    </row>
    <row r="1452" spans="2:24" x14ac:dyDescent="0.2">
      <c r="B1452" s="41">
        <v>1436</v>
      </c>
      <c r="C1452" s="42"/>
      <c r="D1452" s="42"/>
      <c r="E1452" s="42"/>
      <c r="F1452" s="42"/>
      <c r="G1452" s="42"/>
      <c r="H1452" s="42"/>
      <c r="I1452" s="29"/>
      <c r="J1452" s="6" t="str">
        <f t="shared" si="3128"/>
        <v/>
      </c>
      <c r="K1452" s="43"/>
      <c r="L1452" s="43"/>
      <c r="M1452" s="43"/>
      <c r="N1452" s="43"/>
      <c r="O1452" s="43"/>
      <c r="P1452" s="44" t="str">
        <f t="shared" si="3129"/>
        <v/>
      </c>
      <c r="Q1452" s="26"/>
      <c r="R1452" s="26"/>
      <c r="S1452" s="26"/>
      <c r="T1452" s="26"/>
      <c r="U1452" s="26"/>
      <c r="V1452" s="43"/>
      <c r="W1452" s="26"/>
      <c r="X1452" s="29"/>
    </row>
    <row r="1453" spans="2:24" x14ac:dyDescent="0.2">
      <c r="B1453" s="41">
        <v>1437</v>
      </c>
      <c r="C1453" s="42"/>
      <c r="D1453" s="42"/>
      <c r="E1453" s="42"/>
      <c r="F1453" s="42"/>
      <c r="G1453" s="42"/>
      <c r="H1453" s="42"/>
      <c r="I1453" s="29"/>
      <c r="J1453" s="6" t="str">
        <f t="shared" si="3128"/>
        <v/>
      </c>
      <c r="K1453" s="43"/>
      <c r="L1453" s="43"/>
      <c r="M1453" s="43"/>
      <c r="N1453" s="43"/>
      <c r="O1453" s="43"/>
      <c r="P1453" s="44" t="str">
        <f t="shared" si="3129"/>
        <v/>
      </c>
      <c r="Q1453" s="26"/>
      <c r="R1453" s="26"/>
      <c r="S1453" s="26"/>
      <c r="T1453" s="26"/>
      <c r="U1453" s="26"/>
      <c r="V1453" s="43"/>
      <c r="W1453" s="26"/>
      <c r="X1453" s="29"/>
    </row>
    <row r="1454" spans="2:24" x14ac:dyDescent="0.2">
      <c r="B1454" s="41">
        <v>1438</v>
      </c>
      <c r="C1454" s="42"/>
      <c r="D1454" s="42"/>
      <c r="E1454" s="42"/>
      <c r="F1454" s="42"/>
      <c r="G1454" s="42"/>
      <c r="H1454" s="42"/>
      <c r="I1454" s="29"/>
      <c r="J1454" s="6" t="str">
        <f t="shared" si="3128"/>
        <v/>
      </c>
      <c r="K1454" s="43"/>
      <c r="L1454" s="43"/>
      <c r="M1454" s="43"/>
      <c r="N1454" s="43"/>
      <c r="O1454" s="43"/>
      <c r="P1454" s="44" t="str">
        <f t="shared" si="3129"/>
        <v/>
      </c>
      <c r="Q1454" s="26"/>
      <c r="R1454" s="26"/>
      <c r="S1454" s="26"/>
      <c r="T1454" s="26"/>
      <c r="U1454" s="26"/>
      <c r="V1454" s="43"/>
      <c r="W1454" s="26"/>
      <c r="X1454" s="29"/>
    </row>
    <row r="1455" spans="2:24" x14ac:dyDescent="0.2">
      <c r="B1455" s="41">
        <v>1439</v>
      </c>
      <c r="C1455" s="42"/>
      <c r="D1455" s="42"/>
      <c r="E1455" s="42"/>
      <c r="F1455" s="42"/>
      <c r="G1455" s="42"/>
      <c r="H1455" s="42"/>
      <c r="I1455" s="29"/>
      <c r="J1455" s="6" t="str">
        <f t="shared" si="3128"/>
        <v/>
      </c>
      <c r="K1455" s="43"/>
      <c r="L1455" s="43"/>
      <c r="M1455" s="43"/>
      <c r="N1455" s="43"/>
      <c r="O1455" s="43"/>
      <c r="P1455" s="44" t="str">
        <f t="shared" si="3129"/>
        <v/>
      </c>
      <c r="Q1455" s="26"/>
      <c r="R1455" s="26"/>
      <c r="S1455" s="26"/>
      <c r="T1455" s="26"/>
      <c r="U1455" s="26"/>
      <c r="V1455" s="43"/>
      <c r="W1455" s="26"/>
      <c r="X1455" s="29"/>
    </row>
    <row r="1456" spans="2:24" x14ac:dyDescent="0.2">
      <c r="B1456" s="41">
        <v>1440</v>
      </c>
      <c r="C1456" s="42"/>
      <c r="D1456" s="42"/>
      <c r="E1456" s="42"/>
      <c r="F1456" s="42"/>
      <c r="G1456" s="42"/>
      <c r="H1456" s="42"/>
      <c r="I1456" s="29"/>
      <c r="J1456" s="6" t="str">
        <f t="shared" si="3128"/>
        <v/>
      </c>
      <c r="K1456" s="43"/>
      <c r="L1456" s="43"/>
      <c r="M1456" s="43"/>
      <c r="N1456" s="43"/>
      <c r="O1456" s="43"/>
      <c r="P1456" s="44" t="str">
        <f t="shared" si="3129"/>
        <v/>
      </c>
      <c r="Q1456" s="26"/>
      <c r="R1456" s="26"/>
      <c r="S1456" s="26"/>
      <c r="T1456" s="26"/>
      <c r="U1456" s="26"/>
      <c r="V1456" s="43"/>
      <c r="W1456" s="26"/>
      <c r="X1456" s="29"/>
    </row>
    <row r="1457" spans="2:24" x14ac:dyDescent="0.2">
      <c r="B1457" s="41">
        <v>1441</v>
      </c>
      <c r="C1457" s="42"/>
      <c r="D1457" s="42"/>
      <c r="E1457" s="42"/>
      <c r="F1457" s="42"/>
      <c r="G1457" s="42"/>
      <c r="H1457" s="42"/>
      <c r="I1457" s="29"/>
      <c r="J1457" s="6" t="str">
        <f t="shared" si="3128"/>
        <v/>
      </c>
      <c r="K1457" s="43"/>
      <c r="L1457" s="43"/>
      <c r="M1457" s="43"/>
      <c r="N1457" s="43"/>
      <c r="O1457" s="43"/>
      <c r="P1457" s="44" t="str">
        <f t="shared" si="3129"/>
        <v/>
      </c>
      <c r="Q1457" s="26"/>
      <c r="R1457" s="26"/>
      <c r="S1457" s="26"/>
      <c r="T1457" s="26"/>
      <c r="U1457" s="26"/>
      <c r="V1457" s="43"/>
      <c r="W1457" s="26"/>
      <c r="X1457" s="29"/>
    </row>
    <row r="1458" spans="2:24" x14ac:dyDescent="0.2">
      <c r="B1458" s="41">
        <v>1442</v>
      </c>
      <c r="C1458" s="42"/>
      <c r="D1458" s="42"/>
      <c r="E1458" s="42"/>
      <c r="F1458" s="42"/>
      <c r="G1458" s="42"/>
      <c r="H1458" s="42"/>
      <c r="I1458" s="29"/>
      <c r="J1458" s="6" t="str">
        <f t="shared" si="3128"/>
        <v/>
      </c>
      <c r="K1458" s="43"/>
      <c r="L1458" s="43"/>
      <c r="M1458" s="43"/>
      <c r="N1458" s="43"/>
      <c r="O1458" s="43"/>
      <c r="P1458" s="44" t="str">
        <f t="shared" si="3129"/>
        <v/>
      </c>
      <c r="Q1458" s="26"/>
      <c r="R1458" s="26"/>
      <c r="S1458" s="26"/>
      <c r="T1458" s="26"/>
      <c r="U1458" s="26"/>
      <c r="V1458" s="43"/>
      <c r="W1458" s="26"/>
      <c r="X1458" s="29"/>
    </row>
    <row r="1459" spans="2:24" x14ac:dyDescent="0.2">
      <c r="B1459" s="41">
        <v>1443</v>
      </c>
      <c r="C1459" s="42"/>
      <c r="D1459" s="42"/>
      <c r="E1459" s="42"/>
      <c r="F1459" s="42"/>
      <c r="G1459" s="42"/>
      <c r="H1459" s="42"/>
      <c r="I1459" s="29"/>
      <c r="J1459" s="6" t="str">
        <f t="shared" si="3128"/>
        <v/>
      </c>
      <c r="K1459" s="43"/>
      <c r="L1459" s="43"/>
      <c r="M1459" s="43"/>
      <c r="N1459" s="43"/>
      <c r="O1459" s="43"/>
      <c r="P1459" s="44" t="str">
        <f t="shared" si="3129"/>
        <v/>
      </c>
      <c r="Q1459" s="26"/>
      <c r="R1459" s="26"/>
      <c r="S1459" s="26"/>
      <c r="T1459" s="26"/>
      <c r="U1459" s="26"/>
      <c r="V1459" s="43"/>
      <c r="W1459" s="26"/>
      <c r="X1459" s="29"/>
    </row>
    <row r="1460" spans="2:24" x14ac:dyDescent="0.2">
      <c r="B1460" s="41">
        <v>1444</v>
      </c>
      <c r="C1460" s="42"/>
      <c r="D1460" s="42"/>
      <c r="E1460" s="42"/>
      <c r="F1460" s="42"/>
      <c r="G1460" s="42"/>
      <c r="H1460" s="42"/>
      <c r="I1460" s="29"/>
      <c r="J1460" s="6" t="str">
        <f t="shared" si="3128"/>
        <v/>
      </c>
      <c r="K1460" s="43"/>
      <c r="L1460" s="43"/>
      <c r="M1460" s="43"/>
      <c r="N1460" s="43"/>
      <c r="O1460" s="43"/>
      <c r="P1460" s="44" t="str">
        <f t="shared" si="3129"/>
        <v/>
      </c>
      <c r="Q1460" s="26"/>
      <c r="R1460" s="26"/>
      <c r="S1460" s="26"/>
      <c r="T1460" s="26"/>
      <c r="U1460" s="26"/>
      <c r="V1460" s="43"/>
      <c r="W1460" s="26"/>
      <c r="X1460" s="29"/>
    </row>
    <row r="1461" spans="2:24" x14ac:dyDescent="0.2">
      <c r="B1461" s="41">
        <v>1445</v>
      </c>
      <c r="C1461" s="42"/>
      <c r="D1461" s="42"/>
      <c r="E1461" s="42"/>
      <c r="F1461" s="42"/>
      <c r="G1461" s="42"/>
      <c r="H1461" s="42"/>
      <c r="I1461" s="29"/>
      <c r="J1461" s="6" t="str">
        <f t="shared" si="3128"/>
        <v/>
      </c>
      <c r="K1461" s="43"/>
      <c r="L1461" s="43"/>
      <c r="M1461" s="43"/>
      <c r="N1461" s="43"/>
      <c r="O1461" s="43"/>
      <c r="P1461" s="44" t="str">
        <f t="shared" si="3129"/>
        <v/>
      </c>
      <c r="Q1461" s="26"/>
      <c r="R1461" s="26"/>
      <c r="S1461" s="26"/>
      <c r="T1461" s="26"/>
      <c r="U1461" s="26"/>
      <c r="V1461" s="43"/>
      <c r="W1461" s="26"/>
      <c r="X1461" s="29"/>
    </row>
    <row r="1462" spans="2:24" x14ac:dyDescent="0.2">
      <c r="B1462" s="41">
        <v>1446</v>
      </c>
      <c r="C1462" s="42"/>
      <c r="D1462" s="42"/>
      <c r="E1462" s="42"/>
      <c r="F1462" s="42"/>
      <c r="G1462" s="42"/>
      <c r="H1462" s="42"/>
      <c r="I1462" s="29"/>
      <c r="J1462" s="6" t="str">
        <f t="shared" si="3128"/>
        <v/>
      </c>
      <c r="K1462" s="43"/>
      <c r="L1462" s="43"/>
      <c r="M1462" s="43"/>
      <c r="N1462" s="43"/>
      <c r="O1462" s="43"/>
      <c r="P1462" s="44" t="str">
        <f t="shared" si="3129"/>
        <v/>
      </c>
      <c r="Q1462" s="26"/>
      <c r="R1462" s="26"/>
      <c r="S1462" s="26"/>
      <c r="T1462" s="26"/>
      <c r="U1462" s="26"/>
      <c r="V1462" s="43"/>
      <c r="W1462" s="26"/>
      <c r="X1462" s="29"/>
    </row>
    <row r="1463" spans="2:24" x14ac:dyDescent="0.2">
      <c r="B1463" s="41">
        <v>1447</v>
      </c>
      <c r="C1463" s="42"/>
      <c r="D1463" s="42"/>
      <c r="E1463" s="42"/>
      <c r="F1463" s="42"/>
      <c r="G1463" s="42"/>
      <c r="H1463" s="42"/>
      <c r="I1463" s="29"/>
      <c r="J1463" s="6" t="str">
        <f t="shared" si="3128"/>
        <v/>
      </c>
      <c r="K1463" s="43"/>
      <c r="L1463" s="43"/>
      <c r="M1463" s="43"/>
      <c r="N1463" s="43"/>
      <c r="O1463" s="43"/>
      <c r="P1463" s="44" t="str">
        <f t="shared" si="3129"/>
        <v/>
      </c>
      <c r="Q1463" s="26"/>
      <c r="R1463" s="26"/>
      <c r="S1463" s="26"/>
      <c r="T1463" s="26"/>
      <c r="U1463" s="26"/>
      <c r="V1463" s="43"/>
      <c r="W1463" s="26"/>
      <c r="X1463" s="29"/>
    </row>
    <row r="1464" spans="2:24" x14ac:dyDescent="0.2">
      <c r="B1464" s="41">
        <v>1448</v>
      </c>
      <c r="C1464" s="42"/>
      <c r="D1464" s="42"/>
      <c r="E1464" s="42"/>
      <c r="F1464" s="42"/>
      <c r="G1464" s="42"/>
      <c r="H1464" s="42"/>
      <c r="I1464" s="29"/>
      <c r="J1464" s="6" t="str">
        <f t="shared" si="3128"/>
        <v/>
      </c>
      <c r="K1464" s="43"/>
      <c r="L1464" s="43"/>
      <c r="M1464" s="43"/>
      <c r="N1464" s="43"/>
      <c r="O1464" s="43"/>
      <c r="P1464" s="44" t="str">
        <f t="shared" si="3129"/>
        <v/>
      </c>
      <c r="Q1464" s="26"/>
      <c r="R1464" s="26"/>
      <c r="S1464" s="26"/>
      <c r="T1464" s="26"/>
      <c r="U1464" s="26"/>
      <c r="V1464" s="43"/>
      <c r="W1464" s="26"/>
      <c r="X1464" s="29"/>
    </row>
    <row r="1465" spans="2:24" x14ac:dyDescent="0.2">
      <c r="B1465" s="41">
        <v>1449</v>
      </c>
      <c r="C1465" s="42"/>
      <c r="D1465" s="42"/>
      <c r="E1465" s="42"/>
      <c r="F1465" s="42"/>
      <c r="G1465" s="42"/>
      <c r="H1465" s="42"/>
      <c r="I1465" s="29"/>
      <c r="J1465" s="6" t="str">
        <f t="shared" si="3128"/>
        <v/>
      </c>
      <c r="K1465" s="43"/>
      <c r="L1465" s="43"/>
      <c r="M1465" s="43"/>
      <c r="N1465" s="43"/>
      <c r="O1465" s="43"/>
      <c r="P1465" s="44" t="str">
        <f t="shared" si="3129"/>
        <v/>
      </c>
      <c r="Q1465" s="26"/>
      <c r="R1465" s="26"/>
      <c r="S1465" s="26"/>
      <c r="T1465" s="26"/>
      <c r="U1465" s="26"/>
      <c r="V1465" s="43"/>
      <c r="W1465" s="26"/>
      <c r="X1465" s="29"/>
    </row>
    <row r="1466" spans="2:24" x14ac:dyDescent="0.2">
      <c r="B1466" s="41">
        <v>1450</v>
      </c>
      <c r="C1466" s="42"/>
      <c r="D1466" s="42"/>
      <c r="E1466" s="42"/>
      <c r="F1466" s="42"/>
      <c r="G1466" s="42"/>
      <c r="H1466" s="42"/>
      <c r="I1466" s="29"/>
      <c r="J1466" s="6" t="str">
        <f t="shared" si="3128"/>
        <v/>
      </c>
      <c r="K1466" s="43"/>
      <c r="L1466" s="43"/>
      <c r="M1466" s="43"/>
      <c r="N1466" s="43"/>
      <c r="O1466" s="43"/>
      <c r="P1466" s="44" t="str">
        <f t="shared" si="3129"/>
        <v/>
      </c>
      <c r="Q1466" s="26"/>
      <c r="R1466" s="26"/>
      <c r="S1466" s="26"/>
      <c r="T1466" s="26"/>
      <c r="U1466" s="26"/>
      <c r="V1466" s="43"/>
      <c r="W1466" s="26"/>
      <c r="X1466" s="29"/>
    </row>
    <row r="1467" spans="2:24" x14ac:dyDescent="0.2">
      <c r="B1467" s="41">
        <v>1451</v>
      </c>
      <c r="C1467" s="42"/>
      <c r="D1467" s="42"/>
      <c r="E1467" s="42"/>
      <c r="F1467" s="42"/>
      <c r="G1467" s="42"/>
      <c r="H1467" s="42"/>
      <c r="I1467" s="29"/>
      <c r="J1467" s="6" t="str">
        <f t="shared" si="3128"/>
        <v/>
      </c>
      <c r="K1467" s="43"/>
      <c r="L1467" s="43"/>
      <c r="M1467" s="43"/>
      <c r="N1467" s="43"/>
      <c r="O1467" s="43"/>
      <c r="P1467" s="44" t="str">
        <f t="shared" si="3129"/>
        <v/>
      </c>
      <c r="Q1467" s="26"/>
      <c r="R1467" s="26"/>
      <c r="S1467" s="26"/>
      <c r="T1467" s="26"/>
      <c r="U1467" s="26"/>
      <c r="V1467" s="43"/>
      <c r="W1467" s="26"/>
      <c r="X1467" s="29"/>
    </row>
    <row r="1468" spans="2:24" x14ac:dyDescent="0.2">
      <c r="B1468" s="41">
        <v>1452</v>
      </c>
      <c r="C1468" s="42"/>
      <c r="D1468" s="42"/>
      <c r="E1468" s="42"/>
      <c r="F1468" s="42"/>
      <c r="G1468" s="42"/>
      <c r="H1468" s="42"/>
      <c r="I1468" s="29"/>
      <c r="J1468" s="6" t="str">
        <f t="shared" si="3128"/>
        <v/>
      </c>
      <c r="K1468" s="43"/>
      <c r="L1468" s="43"/>
      <c r="M1468" s="43"/>
      <c r="N1468" s="43"/>
      <c r="O1468" s="43"/>
      <c r="P1468" s="44" t="str">
        <f t="shared" si="3129"/>
        <v/>
      </c>
      <c r="Q1468" s="26"/>
      <c r="R1468" s="26"/>
      <c r="S1468" s="26"/>
      <c r="T1468" s="26"/>
      <c r="U1468" s="26"/>
      <c r="V1468" s="43"/>
      <c r="W1468" s="26"/>
      <c r="X1468" s="29"/>
    </row>
    <row r="1469" spans="2:24" x14ac:dyDescent="0.2">
      <c r="B1469" s="41">
        <v>1453</v>
      </c>
      <c r="C1469" s="42"/>
      <c r="D1469" s="42"/>
      <c r="E1469" s="42"/>
      <c r="F1469" s="42"/>
      <c r="G1469" s="42"/>
      <c r="H1469" s="42"/>
      <c r="I1469" s="29"/>
      <c r="J1469" s="6" t="str">
        <f t="shared" si="3128"/>
        <v/>
      </c>
      <c r="K1469" s="43"/>
      <c r="L1469" s="43"/>
      <c r="M1469" s="43"/>
      <c r="N1469" s="43"/>
      <c r="O1469" s="43"/>
      <c r="P1469" s="44" t="str">
        <f t="shared" si="3129"/>
        <v/>
      </c>
      <c r="Q1469" s="26"/>
      <c r="R1469" s="26"/>
      <c r="S1469" s="26"/>
      <c r="T1469" s="26"/>
      <c r="U1469" s="26"/>
      <c r="V1469" s="43"/>
      <c r="W1469" s="26"/>
      <c r="X1469" s="29"/>
    </row>
    <row r="1470" spans="2:24" x14ac:dyDescent="0.2">
      <c r="B1470" s="41">
        <v>1454</v>
      </c>
      <c r="C1470" s="42"/>
      <c r="D1470" s="42"/>
      <c r="E1470" s="42"/>
      <c r="F1470" s="42"/>
      <c r="G1470" s="42"/>
      <c r="H1470" s="42"/>
      <c r="I1470" s="29"/>
      <c r="J1470" s="6" t="str">
        <f t="shared" si="3128"/>
        <v/>
      </c>
      <c r="K1470" s="43"/>
      <c r="L1470" s="43"/>
      <c r="M1470" s="43"/>
      <c r="N1470" s="43"/>
      <c r="O1470" s="43"/>
      <c r="P1470" s="44" t="str">
        <f t="shared" si="3129"/>
        <v/>
      </c>
      <c r="Q1470" s="26"/>
      <c r="R1470" s="26"/>
      <c r="S1470" s="26"/>
      <c r="T1470" s="26"/>
      <c r="U1470" s="26"/>
      <c r="V1470" s="43"/>
      <c r="W1470" s="26"/>
      <c r="X1470" s="29"/>
    </row>
    <row r="1471" spans="2:24" x14ac:dyDescent="0.2">
      <c r="B1471" s="41">
        <v>1455</v>
      </c>
      <c r="C1471" s="42"/>
      <c r="D1471" s="42"/>
      <c r="E1471" s="42"/>
      <c r="F1471" s="42"/>
      <c r="G1471" s="42"/>
      <c r="H1471" s="42"/>
      <c r="I1471" s="29"/>
      <c r="J1471" s="6" t="str">
        <f t="shared" si="3128"/>
        <v/>
      </c>
      <c r="K1471" s="43"/>
      <c r="L1471" s="43"/>
      <c r="M1471" s="43"/>
      <c r="N1471" s="43"/>
      <c r="O1471" s="43"/>
      <c r="P1471" s="44" t="str">
        <f t="shared" si="3129"/>
        <v/>
      </c>
      <c r="Q1471" s="26"/>
      <c r="R1471" s="26"/>
      <c r="S1471" s="26"/>
      <c r="T1471" s="26"/>
      <c r="U1471" s="26"/>
      <c r="V1471" s="43"/>
      <c r="W1471" s="26"/>
      <c r="X1471" s="29"/>
    </row>
    <row r="1472" spans="2:24" x14ac:dyDescent="0.2">
      <c r="B1472" s="41">
        <v>1456</v>
      </c>
      <c r="C1472" s="42"/>
      <c r="D1472" s="42"/>
      <c r="E1472" s="42"/>
      <c r="F1472" s="42"/>
      <c r="G1472" s="42"/>
      <c r="H1472" s="42"/>
      <c r="I1472" s="29"/>
      <c r="J1472" s="6" t="str">
        <f t="shared" si="3128"/>
        <v/>
      </c>
      <c r="K1472" s="43"/>
      <c r="L1472" s="43"/>
      <c r="M1472" s="43"/>
      <c r="N1472" s="43"/>
      <c r="O1472" s="43"/>
      <c r="P1472" s="44" t="str">
        <f t="shared" si="3129"/>
        <v/>
      </c>
      <c r="Q1472" s="26"/>
      <c r="R1472" s="26"/>
      <c r="S1472" s="26"/>
      <c r="T1472" s="26"/>
      <c r="U1472" s="26"/>
      <c r="V1472" s="43"/>
      <c r="W1472" s="26"/>
      <c r="X1472" s="29"/>
    </row>
    <row r="1473" spans="2:24" x14ac:dyDescent="0.2">
      <c r="B1473" s="41">
        <v>1457</v>
      </c>
      <c r="C1473" s="42"/>
      <c r="D1473" s="42"/>
      <c r="E1473" s="42"/>
      <c r="F1473" s="42"/>
      <c r="G1473" s="42"/>
      <c r="H1473" s="42"/>
      <c r="I1473" s="29"/>
      <c r="J1473" s="6" t="str">
        <f t="shared" si="3128"/>
        <v/>
      </c>
      <c r="K1473" s="43"/>
      <c r="L1473" s="43"/>
      <c r="M1473" s="43"/>
      <c r="N1473" s="43"/>
      <c r="O1473" s="43"/>
      <c r="P1473" s="44" t="str">
        <f t="shared" si="3129"/>
        <v/>
      </c>
      <c r="Q1473" s="26"/>
      <c r="R1473" s="26"/>
      <c r="S1473" s="26"/>
      <c r="T1473" s="26"/>
      <c r="U1473" s="26"/>
      <c r="V1473" s="43"/>
      <c r="W1473" s="26"/>
      <c r="X1473" s="29"/>
    </row>
    <row r="1474" spans="2:24" x14ac:dyDescent="0.2">
      <c r="B1474" s="41">
        <v>1458</v>
      </c>
      <c r="C1474" s="42"/>
      <c r="D1474" s="42"/>
      <c r="E1474" s="42"/>
      <c r="F1474" s="42"/>
      <c r="G1474" s="42"/>
      <c r="H1474" s="42"/>
      <c r="I1474" s="29"/>
      <c r="J1474" s="6" t="str">
        <f t="shared" si="3128"/>
        <v/>
      </c>
      <c r="K1474" s="43"/>
      <c r="L1474" s="43"/>
      <c r="M1474" s="43"/>
      <c r="N1474" s="43"/>
      <c r="O1474" s="43"/>
      <c r="P1474" s="44" t="str">
        <f t="shared" si="3129"/>
        <v/>
      </c>
      <c r="Q1474" s="26"/>
      <c r="R1474" s="26"/>
      <c r="S1474" s="26"/>
      <c r="T1474" s="26"/>
      <c r="U1474" s="26"/>
      <c r="V1474" s="43"/>
      <c r="W1474" s="26"/>
      <c r="X1474" s="29"/>
    </row>
    <row r="1475" spans="2:24" x14ac:dyDescent="0.2">
      <c r="B1475" s="41">
        <v>1459</v>
      </c>
      <c r="C1475" s="42"/>
      <c r="D1475" s="42"/>
      <c r="E1475" s="42"/>
      <c r="F1475" s="42"/>
      <c r="G1475" s="42"/>
      <c r="H1475" s="42"/>
      <c r="I1475" s="29"/>
      <c r="J1475" s="6" t="str">
        <f t="shared" si="3128"/>
        <v/>
      </c>
      <c r="K1475" s="43"/>
      <c r="L1475" s="43"/>
      <c r="M1475" s="43"/>
      <c r="N1475" s="43"/>
      <c r="O1475" s="43"/>
      <c r="P1475" s="44" t="str">
        <f t="shared" si="3129"/>
        <v/>
      </c>
      <c r="Q1475" s="26"/>
      <c r="R1475" s="26"/>
      <c r="S1475" s="26"/>
      <c r="T1475" s="26"/>
      <c r="U1475" s="26"/>
      <c r="V1475" s="43"/>
      <c r="W1475" s="26"/>
      <c r="X1475" s="29"/>
    </row>
    <row r="1476" spans="2:24" x14ac:dyDescent="0.2">
      <c r="B1476" s="41">
        <v>1460</v>
      </c>
      <c r="C1476" s="42"/>
      <c r="D1476" s="42"/>
      <c r="E1476" s="42"/>
      <c r="F1476" s="42"/>
      <c r="G1476" s="42"/>
      <c r="H1476" s="42"/>
      <c r="I1476" s="29"/>
      <c r="J1476" s="6" t="str">
        <f t="shared" si="3128"/>
        <v/>
      </c>
      <c r="K1476" s="43"/>
      <c r="L1476" s="43"/>
      <c r="M1476" s="43"/>
      <c r="N1476" s="43"/>
      <c r="O1476" s="43"/>
      <c r="P1476" s="44" t="str">
        <f t="shared" si="3129"/>
        <v/>
      </c>
      <c r="Q1476" s="26"/>
      <c r="R1476" s="26"/>
      <c r="S1476" s="26"/>
      <c r="T1476" s="26"/>
      <c r="U1476" s="26"/>
      <c r="V1476" s="43"/>
      <c r="W1476" s="26"/>
      <c r="X1476" s="29"/>
    </row>
    <row r="1477" spans="2:24" x14ac:dyDescent="0.2">
      <c r="B1477" s="41">
        <v>1461</v>
      </c>
      <c r="C1477" s="42"/>
      <c r="D1477" s="42"/>
      <c r="E1477" s="42"/>
      <c r="F1477" s="42"/>
      <c r="G1477" s="42"/>
      <c r="H1477" s="42"/>
      <c r="I1477" s="29"/>
      <c r="J1477" s="6" t="str">
        <f t="shared" si="3128"/>
        <v/>
      </c>
      <c r="K1477" s="43"/>
      <c r="L1477" s="43"/>
      <c r="M1477" s="43"/>
      <c r="N1477" s="43"/>
      <c r="O1477" s="43"/>
      <c r="P1477" s="44" t="str">
        <f t="shared" si="3129"/>
        <v/>
      </c>
      <c r="Q1477" s="26"/>
      <c r="R1477" s="26"/>
      <c r="S1477" s="26"/>
      <c r="T1477" s="26"/>
      <c r="U1477" s="26"/>
      <c r="V1477" s="43"/>
      <c r="W1477" s="26"/>
      <c r="X1477" s="29"/>
    </row>
    <row r="1478" spans="2:24" x14ac:dyDescent="0.2">
      <c r="B1478" s="41">
        <v>1462</v>
      </c>
      <c r="C1478" s="42"/>
      <c r="D1478" s="42"/>
      <c r="E1478" s="42"/>
      <c r="F1478" s="42"/>
      <c r="G1478" s="42"/>
      <c r="H1478" s="42"/>
      <c r="I1478" s="29"/>
      <c r="J1478" s="6" t="str">
        <f t="shared" si="3128"/>
        <v/>
      </c>
      <c r="K1478" s="43"/>
      <c r="L1478" s="43"/>
      <c r="M1478" s="43"/>
      <c r="N1478" s="43"/>
      <c r="O1478" s="43"/>
      <c r="P1478" s="44" t="str">
        <f t="shared" si="3129"/>
        <v/>
      </c>
      <c r="Q1478" s="26"/>
      <c r="R1478" s="26"/>
      <c r="S1478" s="26"/>
      <c r="T1478" s="26"/>
      <c r="U1478" s="26"/>
      <c r="V1478" s="43"/>
      <c r="W1478" s="26"/>
      <c r="X1478" s="29"/>
    </row>
    <row r="1479" spans="2:24" x14ac:dyDescent="0.2">
      <c r="B1479" s="41">
        <v>1463</v>
      </c>
      <c r="C1479" s="42"/>
      <c r="D1479" s="42"/>
      <c r="E1479" s="42"/>
      <c r="F1479" s="42"/>
      <c r="G1479" s="42"/>
      <c r="H1479" s="42"/>
      <c r="I1479" s="29"/>
      <c r="J1479" s="6" t="str">
        <f t="shared" si="3128"/>
        <v/>
      </c>
      <c r="K1479" s="43"/>
      <c r="L1479" s="43"/>
      <c r="M1479" s="43"/>
      <c r="N1479" s="43"/>
      <c r="O1479" s="43"/>
      <c r="P1479" s="44" t="str">
        <f t="shared" si="3129"/>
        <v/>
      </c>
      <c r="Q1479" s="26"/>
      <c r="R1479" s="26"/>
      <c r="S1479" s="26"/>
      <c r="T1479" s="26"/>
      <c r="U1479" s="26"/>
      <c r="V1479" s="43"/>
      <c r="W1479" s="26"/>
      <c r="X1479" s="29"/>
    </row>
    <row r="1480" spans="2:24" x14ac:dyDescent="0.2">
      <c r="B1480" s="41">
        <v>1464</v>
      </c>
      <c r="C1480" s="42"/>
      <c r="D1480" s="42"/>
      <c r="E1480" s="42"/>
      <c r="F1480" s="42"/>
      <c r="G1480" s="42"/>
      <c r="H1480" s="42"/>
      <c r="I1480" s="29"/>
      <c r="J1480" s="6" t="str">
        <f t="shared" si="3128"/>
        <v/>
      </c>
      <c r="K1480" s="43"/>
      <c r="L1480" s="43"/>
      <c r="M1480" s="43"/>
      <c r="N1480" s="43"/>
      <c r="O1480" s="43"/>
      <c r="P1480" s="44" t="str">
        <f t="shared" si="3129"/>
        <v/>
      </c>
      <c r="Q1480" s="26"/>
      <c r="R1480" s="26"/>
      <c r="S1480" s="26"/>
      <c r="T1480" s="26"/>
      <c r="U1480" s="26"/>
      <c r="V1480" s="43"/>
      <c r="W1480" s="26"/>
      <c r="X1480" s="29"/>
    </row>
    <row r="1481" spans="2:24" x14ac:dyDescent="0.2">
      <c r="B1481" s="41">
        <v>1465</v>
      </c>
      <c r="C1481" s="42"/>
      <c r="D1481" s="42"/>
      <c r="E1481" s="42"/>
      <c r="F1481" s="42"/>
      <c r="G1481" s="42"/>
      <c r="H1481" s="42"/>
      <c r="I1481" s="29"/>
      <c r="J1481" s="6" t="str">
        <f t="shared" si="3128"/>
        <v/>
      </c>
      <c r="K1481" s="43"/>
      <c r="L1481" s="43"/>
      <c r="M1481" s="43"/>
      <c r="N1481" s="43"/>
      <c r="O1481" s="43"/>
      <c r="P1481" s="44" t="str">
        <f t="shared" si="3129"/>
        <v/>
      </c>
      <c r="Q1481" s="26"/>
      <c r="R1481" s="26"/>
      <c r="S1481" s="26"/>
      <c r="T1481" s="26"/>
      <c r="U1481" s="26"/>
      <c r="V1481" s="43"/>
      <c r="W1481" s="26"/>
      <c r="X1481" s="29"/>
    </row>
    <row r="1482" spans="2:24" x14ac:dyDescent="0.2">
      <c r="B1482" s="41">
        <v>1466</v>
      </c>
      <c r="C1482" s="42"/>
      <c r="D1482" s="42"/>
      <c r="E1482" s="42"/>
      <c r="F1482" s="42"/>
      <c r="G1482" s="42"/>
      <c r="H1482" s="42"/>
      <c r="I1482" s="29"/>
      <c r="J1482" s="6" t="str">
        <f t="shared" si="3128"/>
        <v/>
      </c>
      <c r="K1482" s="43"/>
      <c r="L1482" s="43"/>
      <c r="M1482" s="43"/>
      <c r="N1482" s="43"/>
      <c r="O1482" s="43"/>
      <c r="P1482" s="44" t="str">
        <f t="shared" si="3129"/>
        <v/>
      </c>
      <c r="Q1482" s="26"/>
      <c r="R1482" s="26"/>
      <c r="S1482" s="26"/>
      <c r="T1482" s="26"/>
      <c r="U1482" s="26"/>
      <c r="V1482" s="43"/>
      <c r="W1482" s="26"/>
      <c r="X1482" s="29"/>
    </row>
    <row r="1483" spans="2:24" x14ac:dyDescent="0.2">
      <c r="B1483" s="41">
        <v>1467</v>
      </c>
      <c r="C1483" s="42"/>
      <c r="D1483" s="42"/>
      <c r="E1483" s="42"/>
      <c r="F1483" s="42"/>
      <c r="G1483" s="42"/>
      <c r="H1483" s="42"/>
      <c r="I1483" s="29"/>
      <c r="J1483" s="6" t="str">
        <f t="shared" si="3128"/>
        <v/>
      </c>
      <c r="K1483" s="43"/>
      <c r="L1483" s="43"/>
      <c r="M1483" s="43"/>
      <c r="N1483" s="43"/>
      <c r="O1483" s="43"/>
      <c r="P1483" s="44" t="str">
        <f t="shared" si="3129"/>
        <v/>
      </c>
      <c r="Q1483" s="26"/>
      <c r="R1483" s="26"/>
      <c r="S1483" s="26"/>
      <c r="T1483" s="26"/>
      <c r="U1483" s="26"/>
      <c r="V1483" s="43"/>
      <c r="W1483" s="26"/>
      <c r="X1483" s="29"/>
    </row>
    <row r="1484" spans="2:24" x14ac:dyDescent="0.2">
      <c r="B1484" s="41">
        <v>1468</v>
      </c>
      <c r="C1484" s="42"/>
      <c r="D1484" s="42"/>
      <c r="E1484" s="42"/>
      <c r="F1484" s="42"/>
      <c r="G1484" s="42"/>
      <c r="H1484" s="42"/>
      <c r="I1484" s="29"/>
      <c r="J1484" s="6" t="str">
        <f t="shared" si="3128"/>
        <v/>
      </c>
      <c r="K1484" s="43"/>
      <c r="L1484" s="43"/>
      <c r="M1484" s="43"/>
      <c r="N1484" s="43"/>
      <c r="O1484" s="43"/>
      <c r="P1484" s="44" t="str">
        <f t="shared" si="3129"/>
        <v/>
      </c>
      <c r="Q1484" s="26"/>
      <c r="R1484" s="26"/>
      <c r="S1484" s="26"/>
      <c r="T1484" s="26"/>
      <c r="U1484" s="26"/>
      <c r="V1484" s="43"/>
      <c r="W1484" s="26"/>
      <c r="X1484" s="29"/>
    </row>
    <row r="1485" spans="2:24" x14ac:dyDescent="0.2">
      <c r="B1485" s="41">
        <v>1469</v>
      </c>
      <c r="C1485" s="42"/>
      <c r="D1485" s="42"/>
      <c r="E1485" s="42"/>
      <c r="F1485" s="42"/>
      <c r="G1485" s="42"/>
      <c r="H1485" s="42"/>
      <c r="I1485" s="29"/>
      <c r="J1485" s="6" t="str">
        <f t="shared" si="3128"/>
        <v/>
      </c>
      <c r="K1485" s="43"/>
      <c r="L1485" s="43"/>
      <c r="M1485" s="43"/>
      <c r="N1485" s="43"/>
      <c r="O1485" s="43"/>
      <c r="P1485" s="44" t="str">
        <f t="shared" si="3129"/>
        <v/>
      </c>
      <c r="Q1485" s="26"/>
      <c r="R1485" s="26"/>
      <c r="S1485" s="26"/>
      <c r="T1485" s="26"/>
      <c r="U1485" s="26"/>
      <c r="V1485" s="43"/>
      <c r="W1485" s="26"/>
      <c r="X1485" s="29"/>
    </row>
    <row r="1486" spans="2:24" x14ac:dyDescent="0.2">
      <c r="B1486" s="41">
        <v>1470</v>
      </c>
      <c r="C1486" s="42"/>
      <c r="D1486" s="42"/>
      <c r="E1486" s="42"/>
      <c r="F1486" s="42"/>
      <c r="G1486" s="42"/>
      <c r="H1486" s="42"/>
      <c r="I1486" s="29"/>
      <c r="J1486" s="6" t="str">
        <f t="shared" si="3128"/>
        <v/>
      </c>
      <c r="K1486" s="43"/>
      <c r="L1486" s="43"/>
      <c r="M1486" s="43"/>
      <c r="N1486" s="43"/>
      <c r="O1486" s="43"/>
      <c r="P1486" s="44" t="str">
        <f t="shared" si="3129"/>
        <v/>
      </c>
      <c r="Q1486" s="26"/>
      <c r="R1486" s="26"/>
      <c r="S1486" s="26"/>
      <c r="T1486" s="26"/>
      <c r="U1486" s="26"/>
      <c r="V1486" s="43"/>
      <c r="W1486" s="26"/>
      <c r="X1486" s="29"/>
    </row>
    <row r="1487" spans="2:24" x14ac:dyDescent="0.2">
      <c r="B1487" s="41">
        <v>1471</v>
      </c>
      <c r="C1487" s="42"/>
      <c r="D1487" s="42"/>
      <c r="E1487" s="42"/>
      <c r="F1487" s="42"/>
      <c r="G1487" s="42"/>
      <c r="H1487" s="42"/>
      <c r="I1487" s="29"/>
      <c r="J1487" s="6" t="str">
        <f t="shared" si="3128"/>
        <v/>
      </c>
      <c r="K1487" s="43"/>
      <c r="L1487" s="43"/>
      <c r="M1487" s="43"/>
      <c r="N1487" s="43"/>
      <c r="O1487" s="43"/>
      <c r="P1487" s="44" t="str">
        <f t="shared" si="3129"/>
        <v/>
      </c>
      <c r="Q1487" s="26"/>
      <c r="R1487" s="26"/>
      <c r="S1487" s="26"/>
      <c r="T1487" s="26"/>
      <c r="U1487" s="26"/>
      <c r="V1487" s="43"/>
      <c r="W1487" s="26"/>
      <c r="X1487" s="29"/>
    </row>
    <row r="1488" spans="2:24" x14ac:dyDescent="0.2">
      <c r="B1488" s="41">
        <v>1472</v>
      </c>
      <c r="C1488" s="42"/>
      <c r="D1488" s="42"/>
      <c r="E1488" s="42"/>
      <c r="F1488" s="42"/>
      <c r="G1488" s="42"/>
      <c r="H1488" s="42"/>
      <c r="I1488" s="29"/>
      <c r="J1488" s="6" t="str">
        <f t="shared" si="3128"/>
        <v/>
      </c>
      <c r="K1488" s="43"/>
      <c r="L1488" s="43"/>
      <c r="M1488" s="43"/>
      <c r="N1488" s="43"/>
      <c r="O1488" s="43"/>
      <c r="P1488" s="44" t="str">
        <f t="shared" si="3129"/>
        <v/>
      </c>
      <c r="Q1488" s="26"/>
      <c r="R1488" s="26"/>
      <c r="S1488" s="26"/>
      <c r="T1488" s="26"/>
      <c r="U1488" s="26"/>
      <c r="V1488" s="43"/>
      <c r="W1488" s="26"/>
      <c r="X1488" s="29"/>
    </row>
    <row r="1489" spans="2:24" x14ac:dyDescent="0.2">
      <c r="B1489" s="41">
        <v>1473</v>
      </c>
      <c r="C1489" s="42"/>
      <c r="D1489" s="42"/>
      <c r="E1489" s="42"/>
      <c r="F1489" s="42"/>
      <c r="G1489" s="42"/>
      <c r="H1489" s="42"/>
      <c r="I1489" s="29"/>
      <c r="J1489" s="6" t="str">
        <f t="shared" si="3128"/>
        <v/>
      </c>
      <c r="K1489" s="43"/>
      <c r="L1489" s="43"/>
      <c r="M1489" s="43"/>
      <c r="N1489" s="43"/>
      <c r="O1489" s="43"/>
      <c r="P1489" s="44" t="str">
        <f t="shared" si="3129"/>
        <v/>
      </c>
      <c r="Q1489" s="26"/>
      <c r="R1489" s="26"/>
      <c r="S1489" s="26"/>
      <c r="T1489" s="26"/>
      <c r="U1489" s="26"/>
      <c r="V1489" s="43"/>
      <c r="W1489" s="26"/>
      <c r="X1489" s="29"/>
    </row>
    <row r="1490" spans="2:24" x14ac:dyDescent="0.2">
      <c r="B1490" s="41">
        <v>1474</v>
      </c>
      <c r="C1490" s="42"/>
      <c r="D1490" s="42"/>
      <c r="E1490" s="42"/>
      <c r="F1490" s="42"/>
      <c r="G1490" s="42"/>
      <c r="H1490" s="42"/>
      <c r="I1490" s="29"/>
      <c r="J1490" s="6" t="str">
        <f t="shared" si="3128"/>
        <v/>
      </c>
      <c r="K1490" s="43"/>
      <c r="L1490" s="43"/>
      <c r="M1490" s="43"/>
      <c r="N1490" s="43"/>
      <c r="O1490" s="43"/>
      <c r="P1490" s="44" t="str">
        <f t="shared" si="3129"/>
        <v/>
      </c>
      <c r="Q1490" s="26"/>
      <c r="R1490" s="26"/>
      <c r="S1490" s="26"/>
      <c r="T1490" s="26"/>
      <c r="U1490" s="26"/>
      <c r="V1490" s="43"/>
      <c r="W1490" s="26"/>
      <c r="X1490" s="29"/>
    </row>
    <row r="1491" spans="2:24" x14ac:dyDescent="0.2">
      <c r="B1491" s="41">
        <v>1475</v>
      </c>
      <c r="C1491" s="42"/>
      <c r="D1491" s="42"/>
      <c r="E1491" s="42"/>
      <c r="F1491" s="42"/>
      <c r="G1491" s="42"/>
      <c r="H1491" s="42"/>
      <c r="I1491" s="29"/>
      <c r="J1491" s="6" t="str">
        <f t="shared" si="3128"/>
        <v/>
      </c>
      <c r="K1491" s="43"/>
      <c r="L1491" s="43"/>
      <c r="M1491" s="43"/>
      <c r="N1491" s="43"/>
      <c r="O1491" s="43"/>
      <c r="P1491" s="44" t="str">
        <f t="shared" si="3129"/>
        <v/>
      </c>
      <c r="Q1491" s="26"/>
      <c r="R1491" s="26"/>
      <c r="S1491" s="26"/>
      <c r="T1491" s="26"/>
      <c r="U1491" s="26"/>
      <c r="V1491" s="43"/>
      <c r="W1491" s="26"/>
      <c r="X1491" s="29"/>
    </row>
    <row r="1492" spans="2:24" x14ac:dyDescent="0.2">
      <c r="B1492" s="41">
        <v>1476</v>
      </c>
      <c r="C1492" s="42"/>
      <c r="D1492" s="42"/>
      <c r="E1492" s="42"/>
      <c r="F1492" s="42"/>
      <c r="G1492" s="42"/>
      <c r="H1492" s="42"/>
      <c r="I1492" s="29"/>
      <c r="J1492" s="6" t="str">
        <f t="shared" si="3128"/>
        <v/>
      </c>
      <c r="K1492" s="43"/>
      <c r="L1492" s="43"/>
      <c r="M1492" s="43"/>
      <c r="N1492" s="43"/>
      <c r="O1492" s="43"/>
      <c r="P1492" s="44" t="str">
        <f t="shared" si="3129"/>
        <v/>
      </c>
      <c r="Q1492" s="26"/>
      <c r="R1492" s="26"/>
      <c r="S1492" s="26"/>
      <c r="T1492" s="26"/>
      <c r="U1492" s="26"/>
      <c r="V1492" s="43"/>
      <c r="W1492" s="26"/>
      <c r="X1492" s="29"/>
    </row>
    <row r="1493" spans="2:24" x14ac:dyDescent="0.2">
      <c r="B1493" s="41">
        <v>1477</v>
      </c>
      <c r="C1493" s="42"/>
      <c r="D1493" s="42"/>
      <c r="E1493" s="42"/>
      <c r="F1493" s="42"/>
      <c r="G1493" s="42"/>
      <c r="H1493" s="42"/>
      <c r="I1493" s="29"/>
      <c r="J1493" s="6" t="str">
        <f t="shared" si="3128"/>
        <v/>
      </c>
      <c r="K1493" s="43"/>
      <c r="L1493" s="43"/>
      <c r="M1493" s="43"/>
      <c r="N1493" s="43"/>
      <c r="O1493" s="43"/>
      <c r="P1493" s="44" t="str">
        <f t="shared" si="3129"/>
        <v/>
      </c>
      <c r="Q1493" s="26"/>
      <c r="R1493" s="26"/>
      <c r="S1493" s="26"/>
      <c r="T1493" s="26"/>
      <c r="U1493" s="26"/>
      <c r="V1493" s="43"/>
      <c r="W1493" s="26"/>
      <c r="X1493" s="29"/>
    </row>
    <row r="1494" spans="2:24" x14ac:dyDescent="0.2">
      <c r="B1494" s="41">
        <v>1478</v>
      </c>
      <c r="C1494" s="42"/>
      <c r="D1494" s="42"/>
      <c r="E1494" s="42"/>
      <c r="F1494" s="42"/>
      <c r="G1494" s="42"/>
      <c r="H1494" s="42"/>
      <c r="I1494" s="29"/>
      <c r="J1494" s="6" t="str">
        <f t="shared" si="3128"/>
        <v/>
      </c>
      <c r="K1494" s="43"/>
      <c r="L1494" s="43"/>
      <c r="M1494" s="43"/>
      <c r="N1494" s="43"/>
      <c r="O1494" s="43"/>
      <c r="P1494" s="44" t="str">
        <f t="shared" si="3129"/>
        <v/>
      </c>
      <c r="Q1494" s="26"/>
      <c r="R1494" s="26"/>
      <c r="S1494" s="26"/>
      <c r="T1494" s="26"/>
      <c r="U1494" s="26"/>
      <c r="V1494" s="43"/>
      <c r="W1494" s="26"/>
      <c r="X1494" s="29"/>
    </row>
    <row r="1495" spans="2:24" x14ac:dyDescent="0.2">
      <c r="B1495" s="41">
        <v>1479</v>
      </c>
      <c r="C1495" s="42"/>
      <c r="D1495" s="42"/>
      <c r="E1495" s="42"/>
      <c r="F1495" s="42"/>
      <c r="G1495" s="42"/>
      <c r="H1495" s="42"/>
      <c r="I1495" s="29"/>
      <c r="J1495" s="6" t="str">
        <f t="shared" si="3128"/>
        <v/>
      </c>
      <c r="K1495" s="43"/>
      <c r="L1495" s="43"/>
      <c r="M1495" s="43"/>
      <c r="N1495" s="43"/>
      <c r="O1495" s="43"/>
      <c r="P1495" s="44" t="str">
        <f t="shared" si="3129"/>
        <v/>
      </c>
      <c r="Q1495" s="26"/>
      <c r="R1495" s="26"/>
      <c r="S1495" s="26"/>
      <c r="T1495" s="26"/>
      <c r="U1495" s="26"/>
      <c r="V1495" s="43"/>
      <c r="W1495" s="26"/>
      <c r="X1495" s="29"/>
    </row>
    <row r="1496" spans="2:24" x14ac:dyDescent="0.2">
      <c r="B1496" s="41">
        <v>1480</v>
      </c>
      <c r="C1496" s="42"/>
      <c r="D1496" s="42"/>
      <c r="E1496" s="42"/>
      <c r="F1496" s="42"/>
      <c r="G1496" s="42"/>
      <c r="H1496" s="42"/>
      <c r="I1496" s="29"/>
      <c r="J1496" s="6" t="str">
        <f t="shared" si="3128"/>
        <v/>
      </c>
      <c r="K1496" s="43"/>
      <c r="L1496" s="43"/>
      <c r="M1496" s="43"/>
      <c r="N1496" s="43"/>
      <c r="O1496" s="43"/>
      <c r="P1496" s="44" t="str">
        <f t="shared" si="3129"/>
        <v/>
      </c>
      <c r="Q1496" s="26"/>
      <c r="R1496" s="26"/>
      <c r="S1496" s="26"/>
      <c r="T1496" s="26"/>
      <c r="U1496" s="26"/>
      <c r="V1496" s="43"/>
      <c r="W1496" s="26"/>
      <c r="X1496" s="29"/>
    </row>
    <row r="1497" spans="2:24" x14ac:dyDescent="0.2">
      <c r="B1497" s="41">
        <v>1481</v>
      </c>
      <c r="C1497" s="42"/>
      <c r="D1497" s="42"/>
      <c r="E1497" s="42"/>
      <c r="F1497" s="42"/>
      <c r="G1497" s="42"/>
      <c r="H1497" s="42"/>
      <c r="I1497" s="29"/>
      <c r="J1497" s="6" t="str">
        <f t="shared" ref="J1497:J1560" si="3130">IFERROR(IF(C1497&lt;&gt;"",INDEX($ZL$17:$ZL$27,MATCH($C1497,$ZK$17:$ZK$27,0)),""),30)</f>
        <v/>
      </c>
      <c r="K1497" s="43"/>
      <c r="L1497" s="43"/>
      <c r="M1497" s="43"/>
      <c r="N1497" s="43"/>
      <c r="O1497" s="43"/>
      <c r="P1497" s="44" t="str">
        <f t="shared" ref="P1497:P1560" si="3131">IFERROR(MIN(M1497,O1497*30/J1497),"")</f>
        <v/>
      </c>
      <c r="Q1497" s="26"/>
      <c r="R1497" s="26"/>
      <c r="S1497" s="26"/>
      <c r="T1497" s="26"/>
      <c r="U1497" s="26"/>
      <c r="V1497" s="43"/>
      <c r="W1497" s="26"/>
      <c r="X1497" s="29"/>
    </row>
    <row r="1498" spans="2:24" x14ac:dyDescent="0.2">
      <c r="B1498" s="41">
        <v>1482</v>
      </c>
      <c r="C1498" s="42"/>
      <c r="D1498" s="42"/>
      <c r="E1498" s="42"/>
      <c r="F1498" s="42"/>
      <c r="G1498" s="42"/>
      <c r="H1498" s="42"/>
      <c r="I1498" s="29"/>
      <c r="J1498" s="6" t="str">
        <f t="shared" si="3130"/>
        <v/>
      </c>
      <c r="K1498" s="43"/>
      <c r="L1498" s="43"/>
      <c r="M1498" s="43"/>
      <c r="N1498" s="43"/>
      <c r="O1498" s="43"/>
      <c r="P1498" s="44" t="str">
        <f t="shared" si="3131"/>
        <v/>
      </c>
      <c r="Q1498" s="26"/>
      <c r="R1498" s="26"/>
      <c r="S1498" s="26"/>
      <c r="T1498" s="26"/>
      <c r="U1498" s="26"/>
      <c r="V1498" s="43"/>
      <c r="W1498" s="26"/>
      <c r="X1498" s="29"/>
    </row>
    <row r="1499" spans="2:24" x14ac:dyDescent="0.2">
      <c r="B1499" s="41">
        <v>1483</v>
      </c>
      <c r="C1499" s="42"/>
      <c r="D1499" s="42"/>
      <c r="E1499" s="42"/>
      <c r="F1499" s="42"/>
      <c r="G1499" s="42"/>
      <c r="H1499" s="42"/>
      <c r="I1499" s="29"/>
      <c r="J1499" s="6" t="str">
        <f t="shared" si="3130"/>
        <v/>
      </c>
      <c r="K1499" s="43"/>
      <c r="L1499" s="43"/>
      <c r="M1499" s="43"/>
      <c r="N1499" s="43"/>
      <c r="O1499" s="43"/>
      <c r="P1499" s="44" t="str">
        <f t="shared" si="3131"/>
        <v/>
      </c>
      <c r="Q1499" s="26"/>
      <c r="R1499" s="26"/>
      <c r="S1499" s="26"/>
      <c r="T1499" s="26"/>
      <c r="U1499" s="26"/>
      <c r="V1499" s="43"/>
      <c r="W1499" s="26"/>
      <c r="X1499" s="29"/>
    </row>
    <row r="1500" spans="2:24" x14ac:dyDescent="0.2">
      <c r="B1500" s="41">
        <v>1484</v>
      </c>
      <c r="C1500" s="42"/>
      <c r="D1500" s="42"/>
      <c r="E1500" s="42"/>
      <c r="F1500" s="42"/>
      <c r="G1500" s="42"/>
      <c r="H1500" s="42"/>
      <c r="I1500" s="29"/>
      <c r="J1500" s="6" t="str">
        <f t="shared" si="3130"/>
        <v/>
      </c>
      <c r="K1500" s="43"/>
      <c r="L1500" s="43"/>
      <c r="M1500" s="43"/>
      <c r="N1500" s="43"/>
      <c r="O1500" s="43"/>
      <c r="P1500" s="44" t="str">
        <f t="shared" si="3131"/>
        <v/>
      </c>
      <c r="Q1500" s="26"/>
      <c r="R1500" s="26"/>
      <c r="S1500" s="26"/>
      <c r="T1500" s="26"/>
      <c r="U1500" s="26"/>
      <c r="V1500" s="43"/>
      <c r="W1500" s="26"/>
      <c r="X1500" s="29"/>
    </row>
    <row r="1501" spans="2:24" x14ac:dyDescent="0.2">
      <c r="B1501" s="41">
        <v>1485</v>
      </c>
      <c r="C1501" s="42"/>
      <c r="D1501" s="42"/>
      <c r="E1501" s="42"/>
      <c r="F1501" s="42"/>
      <c r="G1501" s="42"/>
      <c r="H1501" s="42"/>
      <c r="I1501" s="29"/>
      <c r="J1501" s="6" t="str">
        <f t="shared" si="3130"/>
        <v/>
      </c>
      <c r="K1501" s="43"/>
      <c r="L1501" s="43"/>
      <c r="M1501" s="43"/>
      <c r="N1501" s="43"/>
      <c r="O1501" s="43"/>
      <c r="P1501" s="44" t="str">
        <f t="shared" si="3131"/>
        <v/>
      </c>
      <c r="Q1501" s="26"/>
      <c r="R1501" s="26"/>
      <c r="S1501" s="26"/>
      <c r="T1501" s="26"/>
      <c r="U1501" s="26"/>
      <c r="V1501" s="43"/>
      <c r="W1501" s="26"/>
      <c r="X1501" s="29"/>
    </row>
    <row r="1502" spans="2:24" x14ac:dyDescent="0.2">
      <c r="B1502" s="41">
        <v>1486</v>
      </c>
      <c r="C1502" s="42"/>
      <c r="D1502" s="42"/>
      <c r="E1502" s="42"/>
      <c r="F1502" s="42"/>
      <c r="G1502" s="42"/>
      <c r="H1502" s="42"/>
      <c r="I1502" s="29"/>
      <c r="J1502" s="6" t="str">
        <f t="shared" si="3130"/>
        <v/>
      </c>
      <c r="K1502" s="43"/>
      <c r="L1502" s="43"/>
      <c r="M1502" s="43"/>
      <c r="N1502" s="43"/>
      <c r="O1502" s="43"/>
      <c r="P1502" s="44" t="str">
        <f t="shared" si="3131"/>
        <v/>
      </c>
      <c r="Q1502" s="26"/>
      <c r="R1502" s="26"/>
      <c r="S1502" s="26"/>
      <c r="T1502" s="26"/>
      <c r="U1502" s="26"/>
      <c r="V1502" s="43"/>
      <c r="W1502" s="26"/>
      <c r="X1502" s="29"/>
    </row>
    <row r="1503" spans="2:24" x14ac:dyDescent="0.2">
      <c r="B1503" s="41">
        <v>1487</v>
      </c>
      <c r="C1503" s="42"/>
      <c r="D1503" s="42"/>
      <c r="E1503" s="42"/>
      <c r="F1503" s="42"/>
      <c r="G1503" s="42"/>
      <c r="H1503" s="42"/>
      <c r="I1503" s="29"/>
      <c r="J1503" s="6" t="str">
        <f t="shared" si="3130"/>
        <v/>
      </c>
      <c r="K1503" s="43"/>
      <c r="L1503" s="43"/>
      <c r="M1503" s="43"/>
      <c r="N1503" s="43"/>
      <c r="O1503" s="43"/>
      <c r="P1503" s="44" t="str">
        <f t="shared" si="3131"/>
        <v/>
      </c>
      <c r="Q1503" s="26"/>
      <c r="R1503" s="26"/>
      <c r="S1503" s="26"/>
      <c r="T1503" s="26"/>
      <c r="U1503" s="26"/>
      <c r="V1503" s="43"/>
      <c r="W1503" s="26"/>
      <c r="X1503" s="29"/>
    </row>
    <row r="1504" spans="2:24" x14ac:dyDescent="0.2">
      <c r="B1504" s="41">
        <v>1488</v>
      </c>
      <c r="C1504" s="42"/>
      <c r="D1504" s="42"/>
      <c r="E1504" s="42"/>
      <c r="F1504" s="42"/>
      <c r="G1504" s="42"/>
      <c r="H1504" s="42"/>
      <c r="I1504" s="29"/>
      <c r="J1504" s="6" t="str">
        <f t="shared" si="3130"/>
        <v/>
      </c>
      <c r="K1504" s="43"/>
      <c r="L1504" s="43"/>
      <c r="M1504" s="43"/>
      <c r="N1504" s="43"/>
      <c r="O1504" s="43"/>
      <c r="P1504" s="44" t="str">
        <f t="shared" si="3131"/>
        <v/>
      </c>
      <c r="Q1504" s="26"/>
      <c r="R1504" s="26"/>
      <c r="S1504" s="26"/>
      <c r="T1504" s="26"/>
      <c r="U1504" s="26"/>
      <c r="V1504" s="43"/>
      <c r="W1504" s="26"/>
      <c r="X1504" s="29"/>
    </row>
    <row r="1505" spans="2:24" x14ac:dyDescent="0.2">
      <c r="B1505" s="41">
        <v>1489</v>
      </c>
      <c r="C1505" s="42"/>
      <c r="D1505" s="42"/>
      <c r="E1505" s="42"/>
      <c r="F1505" s="42"/>
      <c r="G1505" s="42"/>
      <c r="H1505" s="42"/>
      <c r="I1505" s="29"/>
      <c r="J1505" s="6" t="str">
        <f t="shared" si="3130"/>
        <v/>
      </c>
      <c r="K1505" s="43"/>
      <c r="L1505" s="43"/>
      <c r="M1505" s="43"/>
      <c r="N1505" s="43"/>
      <c r="O1505" s="43"/>
      <c r="P1505" s="44" t="str">
        <f t="shared" si="3131"/>
        <v/>
      </c>
      <c r="Q1505" s="26"/>
      <c r="R1505" s="26"/>
      <c r="S1505" s="26"/>
      <c r="T1505" s="26"/>
      <c r="U1505" s="26"/>
      <c r="V1505" s="43"/>
      <c r="W1505" s="26"/>
      <c r="X1505" s="29"/>
    </row>
    <row r="1506" spans="2:24" x14ac:dyDescent="0.2">
      <c r="B1506" s="41">
        <v>1490</v>
      </c>
      <c r="C1506" s="42"/>
      <c r="D1506" s="42"/>
      <c r="E1506" s="42"/>
      <c r="F1506" s="42"/>
      <c r="G1506" s="42"/>
      <c r="H1506" s="42"/>
      <c r="I1506" s="29"/>
      <c r="J1506" s="6" t="str">
        <f t="shared" si="3130"/>
        <v/>
      </c>
      <c r="K1506" s="43"/>
      <c r="L1506" s="43"/>
      <c r="M1506" s="43"/>
      <c r="N1506" s="43"/>
      <c r="O1506" s="43"/>
      <c r="P1506" s="44" t="str">
        <f t="shared" si="3131"/>
        <v/>
      </c>
      <c r="Q1506" s="26"/>
      <c r="R1506" s="26"/>
      <c r="S1506" s="26"/>
      <c r="T1506" s="26"/>
      <c r="U1506" s="26"/>
      <c r="V1506" s="43"/>
      <c r="W1506" s="26"/>
      <c r="X1506" s="29"/>
    </row>
    <row r="1507" spans="2:24" x14ac:dyDescent="0.2">
      <c r="B1507" s="41">
        <v>1491</v>
      </c>
      <c r="C1507" s="42"/>
      <c r="D1507" s="42"/>
      <c r="E1507" s="42"/>
      <c r="F1507" s="42"/>
      <c r="G1507" s="42"/>
      <c r="H1507" s="42"/>
      <c r="I1507" s="29"/>
      <c r="J1507" s="6" t="str">
        <f t="shared" si="3130"/>
        <v/>
      </c>
      <c r="K1507" s="43"/>
      <c r="L1507" s="43"/>
      <c r="M1507" s="43"/>
      <c r="N1507" s="43"/>
      <c r="O1507" s="43"/>
      <c r="P1507" s="44" t="str">
        <f t="shared" si="3131"/>
        <v/>
      </c>
      <c r="Q1507" s="26"/>
      <c r="R1507" s="26"/>
      <c r="S1507" s="26"/>
      <c r="T1507" s="26"/>
      <c r="U1507" s="26"/>
      <c r="V1507" s="43"/>
      <c r="W1507" s="26"/>
      <c r="X1507" s="29"/>
    </row>
    <row r="1508" spans="2:24" x14ac:dyDescent="0.2">
      <c r="B1508" s="41">
        <v>1492</v>
      </c>
      <c r="C1508" s="42"/>
      <c r="D1508" s="42"/>
      <c r="E1508" s="42"/>
      <c r="F1508" s="42"/>
      <c r="G1508" s="42"/>
      <c r="H1508" s="42"/>
      <c r="I1508" s="29"/>
      <c r="J1508" s="6" t="str">
        <f t="shared" si="3130"/>
        <v/>
      </c>
      <c r="K1508" s="43"/>
      <c r="L1508" s="43"/>
      <c r="M1508" s="43"/>
      <c r="N1508" s="43"/>
      <c r="O1508" s="43"/>
      <c r="P1508" s="44" t="str">
        <f t="shared" si="3131"/>
        <v/>
      </c>
      <c r="Q1508" s="26"/>
      <c r="R1508" s="26"/>
      <c r="S1508" s="26"/>
      <c r="T1508" s="26"/>
      <c r="U1508" s="26"/>
      <c r="V1508" s="43"/>
      <c r="W1508" s="26"/>
      <c r="X1508" s="29"/>
    </row>
    <row r="1509" spans="2:24" x14ac:dyDescent="0.2">
      <c r="B1509" s="41">
        <v>1493</v>
      </c>
      <c r="C1509" s="42"/>
      <c r="D1509" s="42"/>
      <c r="E1509" s="42"/>
      <c r="F1509" s="42"/>
      <c r="G1509" s="42"/>
      <c r="H1509" s="42"/>
      <c r="I1509" s="29"/>
      <c r="J1509" s="6" t="str">
        <f t="shared" si="3130"/>
        <v/>
      </c>
      <c r="K1509" s="43"/>
      <c r="L1509" s="43"/>
      <c r="M1509" s="43"/>
      <c r="N1509" s="43"/>
      <c r="O1509" s="43"/>
      <c r="P1509" s="44" t="str">
        <f t="shared" si="3131"/>
        <v/>
      </c>
      <c r="Q1509" s="26"/>
      <c r="R1509" s="26"/>
      <c r="S1509" s="26"/>
      <c r="T1509" s="26"/>
      <c r="U1509" s="26"/>
      <c r="V1509" s="43"/>
      <c r="W1509" s="26"/>
      <c r="X1509" s="29"/>
    </row>
    <row r="1510" spans="2:24" x14ac:dyDescent="0.2">
      <c r="B1510" s="41">
        <v>1494</v>
      </c>
      <c r="C1510" s="42"/>
      <c r="D1510" s="42"/>
      <c r="E1510" s="42"/>
      <c r="F1510" s="42"/>
      <c r="G1510" s="42"/>
      <c r="H1510" s="42"/>
      <c r="I1510" s="29"/>
      <c r="J1510" s="6" t="str">
        <f t="shared" si="3130"/>
        <v/>
      </c>
      <c r="K1510" s="43"/>
      <c r="L1510" s="43"/>
      <c r="M1510" s="43"/>
      <c r="N1510" s="43"/>
      <c r="O1510" s="43"/>
      <c r="P1510" s="44" t="str">
        <f t="shared" si="3131"/>
        <v/>
      </c>
      <c r="Q1510" s="26"/>
      <c r="R1510" s="26"/>
      <c r="S1510" s="26"/>
      <c r="T1510" s="26"/>
      <c r="U1510" s="26"/>
      <c r="V1510" s="43"/>
      <c r="W1510" s="26"/>
      <c r="X1510" s="29"/>
    </row>
    <row r="1511" spans="2:24" x14ac:dyDescent="0.2">
      <c r="B1511" s="41">
        <v>1495</v>
      </c>
      <c r="C1511" s="42"/>
      <c r="D1511" s="42"/>
      <c r="E1511" s="42"/>
      <c r="F1511" s="42"/>
      <c r="G1511" s="42"/>
      <c r="H1511" s="42"/>
      <c r="I1511" s="29"/>
      <c r="J1511" s="6" t="str">
        <f t="shared" si="3130"/>
        <v/>
      </c>
      <c r="K1511" s="43"/>
      <c r="L1511" s="43"/>
      <c r="M1511" s="43"/>
      <c r="N1511" s="43"/>
      <c r="O1511" s="43"/>
      <c r="P1511" s="44" t="str">
        <f t="shared" si="3131"/>
        <v/>
      </c>
      <c r="Q1511" s="26"/>
      <c r="R1511" s="26"/>
      <c r="S1511" s="26"/>
      <c r="T1511" s="26"/>
      <c r="U1511" s="26"/>
      <c r="V1511" s="43"/>
      <c r="W1511" s="26"/>
      <c r="X1511" s="29"/>
    </row>
    <row r="1512" spans="2:24" x14ac:dyDescent="0.2">
      <c r="B1512" s="41">
        <v>1496</v>
      </c>
      <c r="C1512" s="42"/>
      <c r="D1512" s="42"/>
      <c r="E1512" s="42"/>
      <c r="F1512" s="42"/>
      <c r="G1512" s="42"/>
      <c r="H1512" s="42"/>
      <c r="I1512" s="29"/>
      <c r="J1512" s="6" t="str">
        <f t="shared" si="3130"/>
        <v/>
      </c>
      <c r="K1512" s="43"/>
      <c r="L1512" s="43"/>
      <c r="M1512" s="43"/>
      <c r="N1512" s="43"/>
      <c r="O1512" s="43"/>
      <c r="P1512" s="44" t="str">
        <f t="shared" si="3131"/>
        <v/>
      </c>
      <c r="Q1512" s="26"/>
      <c r="R1512" s="26"/>
      <c r="S1512" s="26"/>
      <c r="T1512" s="26"/>
      <c r="U1512" s="26"/>
      <c r="V1512" s="43"/>
      <c r="W1512" s="26"/>
      <c r="X1512" s="29"/>
    </row>
    <row r="1513" spans="2:24" x14ac:dyDescent="0.2">
      <c r="B1513" s="41">
        <v>1497</v>
      </c>
      <c r="C1513" s="42"/>
      <c r="D1513" s="42"/>
      <c r="E1513" s="42"/>
      <c r="F1513" s="42"/>
      <c r="G1513" s="42"/>
      <c r="H1513" s="42"/>
      <c r="I1513" s="29"/>
      <c r="J1513" s="6" t="str">
        <f t="shared" si="3130"/>
        <v/>
      </c>
      <c r="K1513" s="43"/>
      <c r="L1513" s="43"/>
      <c r="M1513" s="43"/>
      <c r="N1513" s="43"/>
      <c r="O1513" s="43"/>
      <c r="P1513" s="44" t="str">
        <f t="shared" si="3131"/>
        <v/>
      </c>
      <c r="Q1513" s="26"/>
      <c r="R1513" s="26"/>
      <c r="S1513" s="26"/>
      <c r="T1513" s="26"/>
      <c r="U1513" s="26"/>
      <c r="V1513" s="43"/>
      <c r="W1513" s="26"/>
      <c r="X1513" s="29"/>
    </row>
    <row r="1514" spans="2:24" x14ac:dyDescent="0.2">
      <c r="B1514" s="41">
        <v>1498</v>
      </c>
      <c r="C1514" s="42"/>
      <c r="D1514" s="42"/>
      <c r="E1514" s="42"/>
      <c r="F1514" s="42"/>
      <c r="G1514" s="42"/>
      <c r="H1514" s="42"/>
      <c r="I1514" s="29"/>
      <c r="J1514" s="6" t="str">
        <f t="shared" si="3130"/>
        <v/>
      </c>
      <c r="K1514" s="43"/>
      <c r="L1514" s="43"/>
      <c r="M1514" s="43"/>
      <c r="N1514" s="43"/>
      <c r="O1514" s="43"/>
      <c r="P1514" s="44" t="str">
        <f t="shared" si="3131"/>
        <v/>
      </c>
      <c r="Q1514" s="26"/>
      <c r="R1514" s="26"/>
      <c r="S1514" s="26"/>
      <c r="T1514" s="26"/>
      <c r="U1514" s="26"/>
      <c r="V1514" s="43"/>
      <c r="W1514" s="26"/>
      <c r="X1514" s="29"/>
    </row>
    <row r="1515" spans="2:24" x14ac:dyDescent="0.2">
      <c r="B1515" s="41">
        <v>1499</v>
      </c>
      <c r="C1515" s="42"/>
      <c r="D1515" s="42"/>
      <c r="E1515" s="42"/>
      <c r="F1515" s="42"/>
      <c r="G1515" s="42"/>
      <c r="H1515" s="42"/>
      <c r="I1515" s="29"/>
      <c r="J1515" s="6" t="str">
        <f t="shared" si="3130"/>
        <v/>
      </c>
      <c r="K1515" s="43"/>
      <c r="L1515" s="43"/>
      <c r="M1515" s="43"/>
      <c r="N1515" s="43"/>
      <c r="O1515" s="43"/>
      <c r="P1515" s="44" t="str">
        <f t="shared" si="3131"/>
        <v/>
      </c>
      <c r="Q1515" s="26"/>
      <c r="R1515" s="26"/>
      <c r="S1515" s="26"/>
      <c r="T1515" s="26"/>
      <c r="U1515" s="26"/>
      <c r="V1515" s="43"/>
      <c r="W1515" s="26"/>
      <c r="X1515" s="29"/>
    </row>
    <row r="1516" spans="2:24" x14ac:dyDescent="0.2">
      <c r="B1516" s="41">
        <v>1500</v>
      </c>
      <c r="C1516" s="42"/>
      <c r="D1516" s="42"/>
      <c r="E1516" s="42"/>
      <c r="F1516" s="42"/>
      <c r="G1516" s="42"/>
      <c r="H1516" s="42"/>
      <c r="I1516" s="29"/>
      <c r="J1516" s="6" t="str">
        <f t="shared" si="3130"/>
        <v/>
      </c>
      <c r="K1516" s="43"/>
      <c r="L1516" s="43"/>
      <c r="M1516" s="43"/>
      <c r="N1516" s="43"/>
      <c r="O1516" s="43"/>
      <c r="P1516" s="44" t="str">
        <f t="shared" si="3131"/>
        <v/>
      </c>
      <c r="Q1516" s="26"/>
      <c r="R1516" s="26"/>
      <c r="S1516" s="26"/>
      <c r="T1516" s="26"/>
      <c r="U1516" s="26"/>
      <c r="V1516" s="43"/>
      <c r="W1516" s="26"/>
      <c r="X1516" s="29"/>
    </row>
    <row r="1517" spans="2:24" x14ac:dyDescent="0.2">
      <c r="B1517" s="41">
        <v>1501</v>
      </c>
      <c r="C1517" s="42"/>
      <c r="D1517" s="42"/>
      <c r="E1517" s="42"/>
      <c r="F1517" s="42"/>
      <c r="G1517" s="42"/>
      <c r="H1517" s="42"/>
      <c r="I1517" s="29"/>
      <c r="J1517" s="6" t="str">
        <f t="shared" si="3130"/>
        <v/>
      </c>
      <c r="K1517" s="43"/>
      <c r="L1517" s="43"/>
      <c r="M1517" s="43"/>
      <c r="N1517" s="43"/>
      <c r="O1517" s="43"/>
      <c r="P1517" s="44" t="str">
        <f t="shared" si="3131"/>
        <v/>
      </c>
      <c r="Q1517" s="26"/>
      <c r="R1517" s="26"/>
      <c r="S1517" s="26"/>
      <c r="T1517" s="26"/>
      <c r="U1517" s="26"/>
      <c r="V1517" s="43"/>
      <c r="W1517" s="26"/>
      <c r="X1517" s="29"/>
    </row>
    <row r="1518" spans="2:24" x14ac:dyDescent="0.2">
      <c r="B1518" s="41">
        <v>1502</v>
      </c>
      <c r="C1518" s="42"/>
      <c r="D1518" s="42"/>
      <c r="E1518" s="42"/>
      <c r="F1518" s="42"/>
      <c r="G1518" s="42"/>
      <c r="H1518" s="42"/>
      <c r="I1518" s="29"/>
      <c r="J1518" s="6" t="str">
        <f t="shared" si="3130"/>
        <v/>
      </c>
      <c r="K1518" s="43"/>
      <c r="L1518" s="43"/>
      <c r="M1518" s="43"/>
      <c r="N1518" s="43"/>
      <c r="O1518" s="43"/>
      <c r="P1518" s="44" t="str">
        <f t="shared" si="3131"/>
        <v/>
      </c>
      <c r="Q1518" s="26"/>
      <c r="R1518" s="26"/>
      <c r="S1518" s="26"/>
      <c r="T1518" s="26"/>
      <c r="U1518" s="26"/>
      <c r="V1518" s="43"/>
      <c r="W1518" s="26"/>
      <c r="X1518" s="29"/>
    </row>
    <row r="1519" spans="2:24" x14ac:dyDescent="0.2">
      <c r="B1519" s="41">
        <v>1503</v>
      </c>
      <c r="C1519" s="42"/>
      <c r="D1519" s="42"/>
      <c r="E1519" s="42"/>
      <c r="F1519" s="42"/>
      <c r="G1519" s="42"/>
      <c r="H1519" s="42"/>
      <c r="I1519" s="29"/>
      <c r="J1519" s="6" t="str">
        <f t="shared" si="3130"/>
        <v/>
      </c>
      <c r="K1519" s="43"/>
      <c r="L1519" s="43"/>
      <c r="M1519" s="43"/>
      <c r="N1519" s="43"/>
      <c r="O1519" s="43"/>
      <c r="P1519" s="44" t="str">
        <f t="shared" si="3131"/>
        <v/>
      </c>
      <c r="Q1519" s="26"/>
      <c r="R1519" s="26"/>
      <c r="S1519" s="26"/>
      <c r="T1519" s="26"/>
      <c r="U1519" s="26"/>
      <c r="V1519" s="43"/>
      <c r="W1519" s="26"/>
      <c r="X1519" s="29"/>
    </row>
    <row r="1520" spans="2:24" x14ac:dyDescent="0.2">
      <c r="B1520" s="41">
        <v>1504</v>
      </c>
      <c r="C1520" s="42"/>
      <c r="D1520" s="42"/>
      <c r="E1520" s="42"/>
      <c r="F1520" s="42"/>
      <c r="G1520" s="42"/>
      <c r="H1520" s="42"/>
      <c r="I1520" s="29"/>
      <c r="J1520" s="6" t="str">
        <f t="shared" si="3130"/>
        <v/>
      </c>
      <c r="K1520" s="43"/>
      <c r="L1520" s="43"/>
      <c r="M1520" s="43"/>
      <c r="N1520" s="43"/>
      <c r="O1520" s="43"/>
      <c r="P1520" s="44" t="str">
        <f t="shared" si="3131"/>
        <v/>
      </c>
      <c r="Q1520" s="26"/>
      <c r="R1520" s="26"/>
      <c r="S1520" s="26"/>
      <c r="T1520" s="26"/>
      <c r="U1520" s="26"/>
      <c r="V1520" s="43"/>
      <c r="W1520" s="26"/>
      <c r="X1520" s="29"/>
    </row>
    <row r="1521" spans="2:24" x14ac:dyDescent="0.2">
      <c r="B1521" s="41">
        <v>1505</v>
      </c>
      <c r="C1521" s="42"/>
      <c r="D1521" s="42"/>
      <c r="E1521" s="42"/>
      <c r="F1521" s="42"/>
      <c r="G1521" s="42"/>
      <c r="H1521" s="42"/>
      <c r="I1521" s="29"/>
      <c r="J1521" s="6" t="str">
        <f t="shared" si="3130"/>
        <v/>
      </c>
      <c r="K1521" s="43"/>
      <c r="L1521" s="43"/>
      <c r="M1521" s="43"/>
      <c r="N1521" s="43"/>
      <c r="O1521" s="43"/>
      <c r="P1521" s="44" t="str">
        <f t="shared" si="3131"/>
        <v/>
      </c>
      <c r="Q1521" s="26"/>
      <c r="R1521" s="26"/>
      <c r="S1521" s="26"/>
      <c r="T1521" s="26"/>
      <c r="U1521" s="26"/>
      <c r="V1521" s="43"/>
      <c r="W1521" s="26"/>
      <c r="X1521" s="29"/>
    </row>
    <row r="1522" spans="2:24" x14ac:dyDescent="0.2">
      <c r="B1522" s="41">
        <v>1506</v>
      </c>
      <c r="C1522" s="42"/>
      <c r="D1522" s="42"/>
      <c r="E1522" s="42"/>
      <c r="F1522" s="42"/>
      <c r="G1522" s="42"/>
      <c r="H1522" s="42"/>
      <c r="I1522" s="29"/>
      <c r="J1522" s="6" t="str">
        <f t="shared" si="3130"/>
        <v/>
      </c>
      <c r="K1522" s="43"/>
      <c r="L1522" s="43"/>
      <c r="M1522" s="43"/>
      <c r="N1522" s="43"/>
      <c r="O1522" s="43"/>
      <c r="P1522" s="44" t="str">
        <f t="shared" si="3131"/>
        <v/>
      </c>
      <c r="Q1522" s="26"/>
      <c r="R1522" s="26"/>
      <c r="S1522" s="26"/>
      <c r="T1522" s="26"/>
      <c r="U1522" s="26"/>
      <c r="V1522" s="43"/>
      <c r="W1522" s="26"/>
      <c r="X1522" s="29"/>
    </row>
    <row r="1523" spans="2:24" x14ac:dyDescent="0.2">
      <c r="B1523" s="41">
        <v>1507</v>
      </c>
      <c r="C1523" s="42"/>
      <c r="D1523" s="42"/>
      <c r="E1523" s="42"/>
      <c r="F1523" s="42"/>
      <c r="G1523" s="42"/>
      <c r="H1523" s="42"/>
      <c r="I1523" s="29"/>
      <c r="J1523" s="6" t="str">
        <f t="shared" si="3130"/>
        <v/>
      </c>
      <c r="K1523" s="43"/>
      <c r="L1523" s="43"/>
      <c r="M1523" s="43"/>
      <c r="N1523" s="43"/>
      <c r="O1523" s="43"/>
      <c r="P1523" s="44" t="str">
        <f t="shared" si="3131"/>
        <v/>
      </c>
      <c r="Q1523" s="26"/>
      <c r="R1523" s="26"/>
      <c r="S1523" s="26"/>
      <c r="T1523" s="26"/>
      <c r="U1523" s="26"/>
      <c r="V1523" s="43"/>
      <c r="W1523" s="26"/>
      <c r="X1523" s="29"/>
    </row>
    <row r="1524" spans="2:24" x14ac:dyDescent="0.2">
      <c r="B1524" s="41">
        <v>1508</v>
      </c>
      <c r="C1524" s="42"/>
      <c r="D1524" s="42"/>
      <c r="E1524" s="42"/>
      <c r="F1524" s="42"/>
      <c r="G1524" s="42"/>
      <c r="H1524" s="42"/>
      <c r="I1524" s="29"/>
      <c r="J1524" s="6" t="str">
        <f t="shared" si="3130"/>
        <v/>
      </c>
      <c r="K1524" s="43"/>
      <c r="L1524" s="43"/>
      <c r="M1524" s="43"/>
      <c r="N1524" s="43"/>
      <c r="O1524" s="43"/>
      <c r="P1524" s="44" t="str">
        <f t="shared" si="3131"/>
        <v/>
      </c>
      <c r="Q1524" s="26"/>
      <c r="R1524" s="26"/>
      <c r="S1524" s="26"/>
      <c r="T1524" s="26"/>
      <c r="U1524" s="26"/>
      <c r="V1524" s="43"/>
      <c r="W1524" s="26"/>
      <c r="X1524" s="29"/>
    </row>
    <row r="1525" spans="2:24" x14ac:dyDescent="0.2">
      <c r="B1525" s="41">
        <v>1509</v>
      </c>
      <c r="C1525" s="42"/>
      <c r="D1525" s="42"/>
      <c r="E1525" s="42"/>
      <c r="F1525" s="42"/>
      <c r="G1525" s="42"/>
      <c r="H1525" s="42"/>
      <c r="I1525" s="29"/>
      <c r="J1525" s="6" t="str">
        <f t="shared" si="3130"/>
        <v/>
      </c>
      <c r="K1525" s="43"/>
      <c r="L1525" s="43"/>
      <c r="M1525" s="43"/>
      <c r="N1525" s="43"/>
      <c r="O1525" s="43"/>
      <c r="P1525" s="44" t="str">
        <f t="shared" si="3131"/>
        <v/>
      </c>
      <c r="Q1525" s="26"/>
      <c r="R1525" s="26"/>
      <c r="S1525" s="26"/>
      <c r="T1525" s="26"/>
      <c r="U1525" s="26"/>
      <c r="V1525" s="43"/>
      <c r="W1525" s="26"/>
      <c r="X1525" s="29"/>
    </row>
    <row r="1526" spans="2:24" x14ac:dyDescent="0.2">
      <c r="B1526" s="41">
        <v>1510</v>
      </c>
      <c r="C1526" s="42"/>
      <c r="D1526" s="42"/>
      <c r="E1526" s="42"/>
      <c r="F1526" s="42"/>
      <c r="G1526" s="42"/>
      <c r="H1526" s="42"/>
      <c r="I1526" s="29"/>
      <c r="J1526" s="6" t="str">
        <f t="shared" si="3130"/>
        <v/>
      </c>
      <c r="K1526" s="43"/>
      <c r="L1526" s="43"/>
      <c r="M1526" s="43"/>
      <c r="N1526" s="43"/>
      <c r="O1526" s="43"/>
      <c r="P1526" s="44" t="str">
        <f t="shared" si="3131"/>
        <v/>
      </c>
      <c r="Q1526" s="26"/>
      <c r="R1526" s="26"/>
      <c r="S1526" s="26"/>
      <c r="T1526" s="26"/>
      <c r="U1526" s="26"/>
      <c r="V1526" s="43"/>
      <c r="W1526" s="26"/>
      <c r="X1526" s="29"/>
    </row>
    <row r="1527" spans="2:24" x14ac:dyDescent="0.2">
      <c r="B1527" s="41">
        <v>1511</v>
      </c>
      <c r="C1527" s="42"/>
      <c r="D1527" s="42"/>
      <c r="E1527" s="42"/>
      <c r="F1527" s="42"/>
      <c r="G1527" s="42"/>
      <c r="H1527" s="42"/>
      <c r="I1527" s="29"/>
      <c r="J1527" s="6" t="str">
        <f t="shared" si="3130"/>
        <v/>
      </c>
      <c r="K1527" s="43"/>
      <c r="L1527" s="43"/>
      <c r="M1527" s="43"/>
      <c r="N1527" s="43"/>
      <c r="O1527" s="43"/>
      <c r="P1527" s="44" t="str">
        <f t="shared" si="3131"/>
        <v/>
      </c>
      <c r="Q1527" s="26"/>
      <c r="R1527" s="26"/>
      <c r="S1527" s="26"/>
      <c r="T1527" s="26"/>
      <c r="U1527" s="26"/>
      <c r="V1527" s="43"/>
      <c r="W1527" s="26"/>
      <c r="X1527" s="29"/>
    </row>
    <row r="1528" spans="2:24" x14ac:dyDescent="0.2">
      <c r="B1528" s="41">
        <v>1512</v>
      </c>
      <c r="C1528" s="42"/>
      <c r="D1528" s="42"/>
      <c r="E1528" s="42"/>
      <c r="F1528" s="42"/>
      <c r="G1528" s="42"/>
      <c r="H1528" s="42"/>
      <c r="I1528" s="29"/>
      <c r="J1528" s="6" t="str">
        <f t="shared" si="3130"/>
        <v/>
      </c>
      <c r="K1528" s="43"/>
      <c r="L1528" s="43"/>
      <c r="M1528" s="43"/>
      <c r="N1528" s="43"/>
      <c r="O1528" s="43"/>
      <c r="P1528" s="44" t="str">
        <f t="shared" si="3131"/>
        <v/>
      </c>
      <c r="Q1528" s="26"/>
      <c r="R1528" s="26"/>
      <c r="S1528" s="26"/>
      <c r="T1528" s="26"/>
      <c r="U1528" s="26"/>
      <c r="V1528" s="43"/>
      <c r="W1528" s="26"/>
      <c r="X1528" s="29"/>
    </row>
    <row r="1529" spans="2:24" x14ac:dyDescent="0.2">
      <c r="B1529" s="41">
        <v>1513</v>
      </c>
      <c r="C1529" s="42"/>
      <c r="D1529" s="42"/>
      <c r="E1529" s="42"/>
      <c r="F1529" s="42"/>
      <c r="G1529" s="42"/>
      <c r="H1529" s="42"/>
      <c r="I1529" s="29"/>
      <c r="J1529" s="6" t="str">
        <f t="shared" si="3130"/>
        <v/>
      </c>
      <c r="K1529" s="43"/>
      <c r="L1529" s="43"/>
      <c r="M1529" s="43"/>
      <c r="N1529" s="43"/>
      <c r="O1529" s="43"/>
      <c r="P1529" s="44" t="str">
        <f t="shared" si="3131"/>
        <v/>
      </c>
      <c r="Q1529" s="26"/>
      <c r="R1529" s="26"/>
      <c r="S1529" s="26"/>
      <c r="T1529" s="26"/>
      <c r="U1529" s="26"/>
      <c r="V1529" s="43"/>
      <c r="W1529" s="26"/>
      <c r="X1529" s="29"/>
    </row>
    <row r="1530" spans="2:24" x14ac:dyDescent="0.2">
      <c r="B1530" s="41">
        <v>1514</v>
      </c>
      <c r="C1530" s="42"/>
      <c r="D1530" s="42"/>
      <c r="E1530" s="42"/>
      <c r="F1530" s="42"/>
      <c r="G1530" s="42"/>
      <c r="H1530" s="42"/>
      <c r="I1530" s="29"/>
      <c r="J1530" s="6" t="str">
        <f t="shared" si="3130"/>
        <v/>
      </c>
      <c r="K1530" s="43"/>
      <c r="L1530" s="43"/>
      <c r="M1530" s="43"/>
      <c r="N1530" s="43"/>
      <c r="O1530" s="43"/>
      <c r="P1530" s="44" t="str">
        <f t="shared" si="3131"/>
        <v/>
      </c>
      <c r="Q1530" s="26"/>
      <c r="R1530" s="26"/>
      <c r="S1530" s="26"/>
      <c r="T1530" s="26"/>
      <c r="U1530" s="26"/>
      <c r="V1530" s="43"/>
      <c r="W1530" s="26"/>
      <c r="X1530" s="29"/>
    </row>
    <row r="1531" spans="2:24" x14ac:dyDescent="0.2">
      <c r="B1531" s="41">
        <v>1515</v>
      </c>
      <c r="C1531" s="42"/>
      <c r="D1531" s="42"/>
      <c r="E1531" s="42"/>
      <c r="F1531" s="42"/>
      <c r="G1531" s="42"/>
      <c r="H1531" s="42"/>
      <c r="I1531" s="29"/>
      <c r="J1531" s="6" t="str">
        <f t="shared" si="3130"/>
        <v/>
      </c>
      <c r="K1531" s="43"/>
      <c r="L1531" s="43"/>
      <c r="M1531" s="43"/>
      <c r="N1531" s="43"/>
      <c r="O1531" s="43"/>
      <c r="P1531" s="44" t="str">
        <f t="shared" si="3131"/>
        <v/>
      </c>
      <c r="Q1531" s="26"/>
      <c r="R1531" s="26"/>
      <c r="S1531" s="26"/>
      <c r="T1531" s="26"/>
      <c r="U1531" s="26"/>
      <c r="V1531" s="43"/>
      <c r="W1531" s="26"/>
      <c r="X1531" s="29"/>
    </row>
    <row r="1532" spans="2:24" x14ac:dyDescent="0.2">
      <c r="B1532" s="41">
        <v>1516</v>
      </c>
      <c r="C1532" s="42"/>
      <c r="D1532" s="42"/>
      <c r="E1532" s="42"/>
      <c r="F1532" s="42"/>
      <c r="G1532" s="42"/>
      <c r="H1532" s="42"/>
      <c r="I1532" s="29"/>
      <c r="J1532" s="6" t="str">
        <f t="shared" si="3130"/>
        <v/>
      </c>
      <c r="K1532" s="43"/>
      <c r="L1532" s="43"/>
      <c r="M1532" s="43"/>
      <c r="N1532" s="43"/>
      <c r="O1532" s="43"/>
      <c r="P1532" s="44" t="str">
        <f t="shared" si="3131"/>
        <v/>
      </c>
      <c r="Q1532" s="26"/>
      <c r="R1532" s="26"/>
      <c r="S1532" s="26"/>
      <c r="T1532" s="26"/>
      <c r="U1532" s="26"/>
      <c r="V1532" s="43"/>
      <c r="W1532" s="26"/>
      <c r="X1532" s="29"/>
    </row>
    <row r="1533" spans="2:24" x14ac:dyDescent="0.2">
      <c r="B1533" s="41">
        <v>1517</v>
      </c>
      <c r="C1533" s="42"/>
      <c r="D1533" s="42"/>
      <c r="E1533" s="42"/>
      <c r="F1533" s="42"/>
      <c r="G1533" s="42"/>
      <c r="H1533" s="42"/>
      <c r="I1533" s="29"/>
      <c r="J1533" s="6" t="str">
        <f t="shared" si="3130"/>
        <v/>
      </c>
      <c r="K1533" s="43"/>
      <c r="L1533" s="43"/>
      <c r="M1533" s="43"/>
      <c r="N1533" s="43"/>
      <c r="O1533" s="43"/>
      <c r="P1533" s="44" t="str">
        <f t="shared" si="3131"/>
        <v/>
      </c>
      <c r="Q1533" s="26"/>
      <c r="R1533" s="26"/>
      <c r="S1533" s="26"/>
      <c r="T1533" s="26"/>
      <c r="U1533" s="26"/>
      <c r="V1533" s="43"/>
      <c r="W1533" s="26"/>
      <c r="X1533" s="29"/>
    </row>
    <row r="1534" spans="2:24" x14ac:dyDescent="0.2">
      <c r="B1534" s="41">
        <v>1518</v>
      </c>
      <c r="C1534" s="42"/>
      <c r="D1534" s="42"/>
      <c r="E1534" s="42"/>
      <c r="F1534" s="42"/>
      <c r="G1534" s="42"/>
      <c r="H1534" s="42"/>
      <c r="I1534" s="29"/>
      <c r="J1534" s="6" t="str">
        <f t="shared" si="3130"/>
        <v/>
      </c>
      <c r="K1534" s="43"/>
      <c r="L1534" s="43"/>
      <c r="M1534" s="43"/>
      <c r="N1534" s="43"/>
      <c r="O1534" s="43"/>
      <c r="P1534" s="44" t="str">
        <f t="shared" si="3131"/>
        <v/>
      </c>
      <c r="Q1534" s="26"/>
      <c r="R1534" s="26"/>
      <c r="S1534" s="26"/>
      <c r="T1534" s="26"/>
      <c r="U1534" s="26"/>
      <c r="V1534" s="43"/>
      <c r="W1534" s="26"/>
      <c r="X1534" s="29"/>
    </row>
    <row r="1535" spans="2:24" x14ac:dyDescent="0.2">
      <c r="B1535" s="41">
        <v>1519</v>
      </c>
      <c r="C1535" s="42"/>
      <c r="D1535" s="42"/>
      <c r="E1535" s="42"/>
      <c r="F1535" s="42"/>
      <c r="G1535" s="42"/>
      <c r="H1535" s="42"/>
      <c r="I1535" s="29"/>
      <c r="J1535" s="6" t="str">
        <f t="shared" si="3130"/>
        <v/>
      </c>
      <c r="K1535" s="43"/>
      <c r="L1535" s="43"/>
      <c r="M1535" s="43"/>
      <c r="N1535" s="43"/>
      <c r="O1535" s="43"/>
      <c r="P1535" s="44" t="str">
        <f t="shared" si="3131"/>
        <v/>
      </c>
      <c r="Q1535" s="26"/>
      <c r="R1535" s="26"/>
      <c r="S1535" s="26"/>
      <c r="T1535" s="26"/>
      <c r="U1535" s="26"/>
      <c r="V1535" s="43"/>
      <c r="W1535" s="26"/>
      <c r="X1535" s="29"/>
    </row>
    <row r="1536" spans="2:24" x14ac:dyDescent="0.2">
      <c r="B1536" s="41">
        <v>1520</v>
      </c>
      <c r="C1536" s="42"/>
      <c r="D1536" s="42"/>
      <c r="E1536" s="42"/>
      <c r="F1536" s="42"/>
      <c r="G1536" s="42"/>
      <c r="H1536" s="42"/>
      <c r="I1536" s="29"/>
      <c r="J1536" s="6" t="str">
        <f t="shared" si="3130"/>
        <v/>
      </c>
      <c r="K1536" s="43"/>
      <c r="L1536" s="43"/>
      <c r="M1536" s="43"/>
      <c r="N1536" s="43"/>
      <c r="O1536" s="43"/>
      <c r="P1536" s="44" t="str">
        <f t="shared" si="3131"/>
        <v/>
      </c>
      <c r="Q1536" s="26"/>
      <c r="R1536" s="26"/>
      <c r="S1536" s="26"/>
      <c r="T1536" s="26"/>
      <c r="U1536" s="26"/>
      <c r="V1536" s="43"/>
      <c r="W1536" s="26"/>
      <c r="X1536" s="29"/>
    </row>
    <row r="1537" spans="2:24" x14ac:dyDescent="0.2">
      <c r="B1537" s="41">
        <v>1521</v>
      </c>
      <c r="C1537" s="42"/>
      <c r="D1537" s="42"/>
      <c r="E1537" s="42"/>
      <c r="F1537" s="42"/>
      <c r="G1537" s="42"/>
      <c r="H1537" s="42"/>
      <c r="I1537" s="29"/>
      <c r="J1537" s="6" t="str">
        <f t="shared" si="3130"/>
        <v/>
      </c>
      <c r="K1537" s="43"/>
      <c r="L1537" s="43"/>
      <c r="M1537" s="43"/>
      <c r="N1537" s="43"/>
      <c r="O1537" s="43"/>
      <c r="P1537" s="44" t="str">
        <f t="shared" si="3131"/>
        <v/>
      </c>
      <c r="Q1537" s="26"/>
      <c r="R1537" s="26"/>
      <c r="S1537" s="26"/>
      <c r="T1537" s="26"/>
      <c r="U1537" s="26"/>
      <c r="V1537" s="43"/>
      <c r="W1537" s="26"/>
      <c r="X1537" s="29"/>
    </row>
    <row r="1538" spans="2:24" x14ac:dyDescent="0.2">
      <c r="B1538" s="41">
        <v>1522</v>
      </c>
      <c r="C1538" s="42"/>
      <c r="D1538" s="42"/>
      <c r="E1538" s="42"/>
      <c r="F1538" s="42"/>
      <c r="G1538" s="42"/>
      <c r="H1538" s="42"/>
      <c r="I1538" s="29"/>
      <c r="J1538" s="6" t="str">
        <f t="shared" si="3130"/>
        <v/>
      </c>
      <c r="K1538" s="43"/>
      <c r="L1538" s="43"/>
      <c r="M1538" s="43"/>
      <c r="N1538" s="43"/>
      <c r="O1538" s="43"/>
      <c r="P1538" s="44" t="str">
        <f t="shared" si="3131"/>
        <v/>
      </c>
      <c r="Q1538" s="26"/>
      <c r="R1538" s="26"/>
      <c r="S1538" s="26"/>
      <c r="T1538" s="26"/>
      <c r="U1538" s="26"/>
      <c r="V1538" s="43"/>
      <c r="W1538" s="26"/>
      <c r="X1538" s="29"/>
    </row>
    <row r="1539" spans="2:24" x14ac:dyDescent="0.2">
      <c r="B1539" s="41">
        <v>1523</v>
      </c>
      <c r="C1539" s="42"/>
      <c r="D1539" s="42"/>
      <c r="E1539" s="42"/>
      <c r="F1539" s="42"/>
      <c r="G1539" s="42"/>
      <c r="H1539" s="42"/>
      <c r="I1539" s="29"/>
      <c r="J1539" s="6" t="str">
        <f t="shared" si="3130"/>
        <v/>
      </c>
      <c r="K1539" s="43"/>
      <c r="L1539" s="43"/>
      <c r="M1539" s="43"/>
      <c r="N1539" s="43"/>
      <c r="O1539" s="43"/>
      <c r="P1539" s="44" t="str">
        <f t="shared" si="3131"/>
        <v/>
      </c>
      <c r="Q1539" s="26"/>
      <c r="R1539" s="26"/>
      <c r="S1539" s="26"/>
      <c r="T1539" s="26"/>
      <c r="U1539" s="26"/>
      <c r="V1539" s="43"/>
      <c r="W1539" s="26"/>
      <c r="X1539" s="29"/>
    </row>
    <row r="1540" spans="2:24" x14ac:dyDescent="0.2">
      <c r="B1540" s="41">
        <v>1524</v>
      </c>
      <c r="C1540" s="42"/>
      <c r="D1540" s="42"/>
      <c r="E1540" s="42"/>
      <c r="F1540" s="42"/>
      <c r="G1540" s="42"/>
      <c r="H1540" s="42"/>
      <c r="I1540" s="29"/>
      <c r="J1540" s="6" t="str">
        <f t="shared" si="3130"/>
        <v/>
      </c>
      <c r="K1540" s="43"/>
      <c r="L1540" s="43"/>
      <c r="M1540" s="43"/>
      <c r="N1540" s="43"/>
      <c r="O1540" s="43"/>
      <c r="P1540" s="44" t="str">
        <f t="shared" si="3131"/>
        <v/>
      </c>
      <c r="Q1540" s="26"/>
      <c r="R1540" s="26"/>
      <c r="S1540" s="26"/>
      <c r="T1540" s="26"/>
      <c r="U1540" s="26"/>
      <c r="V1540" s="43"/>
      <c r="W1540" s="26"/>
      <c r="X1540" s="29"/>
    </row>
    <row r="1541" spans="2:24" x14ac:dyDescent="0.2">
      <c r="B1541" s="41">
        <v>1525</v>
      </c>
      <c r="C1541" s="42"/>
      <c r="D1541" s="42"/>
      <c r="E1541" s="42"/>
      <c r="F1541" s="42"/>
      <c r="G1541" s="42"/>
      <c r="H1541" s="42"/>
      <c r="I1541" s="29"/>
      <c r="J1541" s="6" t="str">
        <f t="shared" si="3130"/>
        <v/>
      </c>
      <c r="K1541" s="43"/>
      <c r="L1541" s="43"/>
      <c r="M1541" s="43"/>
      <c r="N1541" s="43"/>
      <c r="O1541" s="43"/>
      <c r="P1541" s="44" t="str">
        <f t="shared" si="3131"/>
        <v/>
      </c>
      <c r="Q1541" s="26"/>
      <c r="R1541" s="26"/>
      <c r="S1541" s="26"/>
      <c r="T1541" s="26"/>
      <c r="U1541" s="26"/>
      <c r="V1541" s="43"/>
      <c r="W1541" s="26"/>
      <c r="X1541" s="29"/>
    </row>
    <row r="1542" spans="2:24" x14ac:dyDescent="0.2">
      <c r="B1542" s="41">
        <v>1526</v>
      </c>
      <c r="C1542" s="42"/>
      <c r="D1542" s="42"/>
      <c r="E1542" s="42"/>
      <c r="F1542" s="42"/>
      <c r="G1542" s="42"/>
      <c r="H1542" s="42"/>
      <c r="I1542" s="29"/>
      <c r="J1542" s="6" t="str">
        <f t="shared" si="3130"/>
        <v/>
      </c>
      <c r="K1542" s="43"/>
      <c r="L1542" s="43"/>
      <c r="M1542" s="43"/>
      <c r="N1542" s="43"/>
      <c r="O1542" s="43"/>
      <c r="P1542" s="44" t="str">
        <f t="shared" si="3131"/>
        <v/>
      </c>
      <c r="Q1542" s="26"/>
      <c r="R1542" s="26"/>
      <c r="S1542" s="26"/>
      <c r="T1542" s="26"/>
      <c r="U1542" s="26"/>
      <c r="V1542" s="43"/>
      <c r="W1542" s="26"/>
      <c r="X1542" s="29"/>
    </row>
    <row r="1543" spans="2:24" x14ac:dyDescent="0.2">
      <c r="B1543" s="41">
        <v>1527</v>
      </c>
      <c r="C1543" s="42"/>
      <c r="D1543" s="42"/>
      <c r="E1543" s="42"/>
      <c r="F1543" s="42"/>
      <c r="G1543" s="42"/>
      <c r="H1543" s="42"/>
      <c r="I1543" s="29"/>
      <c r="J1543" s="6" t="str">
        <f t="shared" si="3130"/>
        <v/>
      </c>
      <c r="K1543" s="43"/>
      <c r="L1543" s="43"/>
      <c r="M1543" s="43"/>
      <c r="N1543" s="43"/>
      <c r="O1543" s="43"/>
      <c r="P1543" s="44" t="str">
        <f t="shared" si="3131"/>
        <v/>
      </c>
      <c r="Q1543" s="26"/>
      <c r="R1543" s="26"/>
      <c r="S1543" s="26"/>
      <c r="T1543" s="26"/>
      <c r="U1543" s="26"/>
      <c r="V1543" s="43"/>
      <c r="W1543" s="26"/>
      <c r="X1543" s="29"/>
    </row>
    <row r="1544" spans="2:24" x14ac:dyDescent="0.2">
      <c r="B1544" s="41">
        <v>1528</v>
      </c>
      <c r="C1544" s="42"/>
      <c r="D1544" s="42"/>
      <c r="E1544" s="42"/>
      <c r="F1544" s="42"/>
      <c r="G1544" s="42"/>
      <c r="H1544" s="42"/>
      <c r="I1544" s="29"/>
      <c r="J1544" s="6" t="str">
        <f t="shared" si="3130"/>
        <v/>
      </c>
      <c r="K1544" s="43"/>
      <c r="L1544" s="43"/>
      <c r="M1544" s="43"/>
      <c r="N1544" s="43"/>
      <c r="O1544" s="43"/>
      <c r="P1544" s="44" t="str">
        <f t="shared" si="3131"/>
        <v/>
      </c>
      <c r="Q1544" s="26"/>
      <c r="R1544" s="26"/>
      <c r="S1544" s="26"/>
      <c r="T1544" s="26"/>
      <c r="U1544" s="26"/>
      <c r="V1544" s="43"/>
      <c r="W1544" s="26"/>
      <c r="X1544" s="29"/>
    </row>
    <row r="1545" spans="2:24" x14ac:dyDescent="0.2">
      <c r="B1545" s="41">
        <v>1529</v>
      </c>
      <c r="C1545" s="42"/>
      <c r="D1545" s="42"/>
      <c r="E1545" s="42"/>
      <c r="F1545" s="42"/>
      <c r="G1545" s="42"/>
      <c r="H1545" s="42"/>
      <c r="I1545" s="29"/>
      <c r="J1545" s="6" t="str">
        <f t="shared" si="3130"/>
        <v/>
      </c>
      <c r="K1545" s="43"/>
      <c r="L1545" s="43"/>
      <c r="M1545" s="43"/>
      <c r="N1545" s="43"/>
      <c r="O1545" s="43"/>
      <c r="P1545" s="44" t="str">
        <f t="shared" si="3131"/>
        <v/>
      </c>
      <c r="Q1545" s="26"/>
      <c r="R1545" s="26"/>
      <c r="S1545" s="26"/>
      <c r="T1545" s="26"/>
      <c r="U1545" s="26"/>
      <c r="V1545" s="43"/>
      <c r="W1545" s="26"/>
      <c r="X1545" s="29"/>
    </row>
    <row r="1546" spans="2:24" x14ac:dyDescent="0.2">
      <c r="B1546" s="41">
        <v>1530</v>
      </c>
      <c r="C1546" s="42"/>
      <c r="D1546" s="42"/>
      <c r="E1546" s="42"/>
      <c r="F1546" s="42"/>
      <c r="G1546" s="42"/>
      <c r="H1546" s="42"/>
      <c r="I1546" s="29"/>
      <c r="J1546" s="6" t="str">
        <f t="shared" si="3130"/>
        <v/>
      </c>
      <c r="K1546" s="43"/>
      <c r="L1546" s="43"/>
      <c r="M1546" s="43"/>
      <c r="N1546" s="43"/>
      <c r="O1546" s="43"/>
      <c r="P1546" s="44" t="str">
        <f t="shared" si="3131"/>
        <v/>
      </c>
      <c r="Q1546" s="26"/>
      <c r="R1546" s="26"/>
      <c r="S1546" s="26"/>
      <c r="T1546" s="26"/>
      <c r="U1546" s="26"/>
      <c r="V1546" s="43"/>
      <c r="W1546" s="26"/>
      <c r="X1546" s="29"/>
    </row>
    <row r="1547" spans="2:24" x14ac:dyDescent="0.2">
      <c r="B1547" s="41">
        <v>1531</v>
      </c>
      <c r="C1547" s="42"/>
      <c r="D1547" s="42"/>
      <c r="E1547" s="42"/>
      <c r="F1547" s="42"/>
      <c r="G1547" s="42"/>
      <c r="H1547" s="42"/>
      <c r="I1547" s="29"/>
      <c r="J1547" s="6" t="str">
        <f t="shared" si="3130"/>
        <v/>
      </c>
      <c r="K1547" s="43"/>
      <c r="L1547" s="43"/>
      <c r="M1547" s="43"/>
      <c r="N1547" s="43"/>
      <c r="O1547" s="43"/>
      <c r="P1547" s="44" t="str">
        <f t="shared" si="3131"/>
        <v/>
      </c>
      <c r="Q1547" s="26"/>
      <c r="R1547" s="26"/>
      <c r="S1547" s="26"/>
      <c r="T1547" s="26"/>
      <c r="U1547" s="26"/>
      <c r="V1547" s="43"/>
      <c r="W1547" s="26"/>
      <c r="X1547" s="29"/>
    </row>
    <row r="1548" spans="2:24" x14ac:dyDescent="0.2">
      <c r="B1548" s="41">
        <v>1532</v>
      </c>
      <c r="C1548" s="42"/>
      <c r="D1548" s="42"/>
      <c r="E1548" s="42"/>
      <c r="F1548" s="42"/>
      <c r="G1548" s="42"/>
      <c r="H1548" s="42"/>
      <c r="I1548" s="29"/>
      <c r="J1548" s="6" t="str">
        <f t="shared" si="3130"/>
        <v/>
      </c>
      <c r="K1548" s="43"/>
      <c r="L1548" s="43"/>
      <c r="M1548" s="43"/>
      <c r="N1548" s="43"/>
      <c r="O1548" s="43"/>
      <c r="P1548" s="44" t="str">
        <f t="shared" si="3131"/>
        <v/>
      </c>
      <c r="Q1548" s="26"/>
      <c r="R1548" s="26"/>
      <c r="S1548" s="26"/>
      <c r="T1548" s="26"/>
      <c r="U1548" s="26"/>
      <c r="V1548" s="43"/>
      <c r="W1548" s="26"/>
      <c r="X1548" s="29"/>
    </row>
    <row r="1549" spans="2:24" x14ac:dyDescent="0.2">
      <c r="B1549" s="41">
        <v>1533</v>
      </c>
      <c r="C1549" s="42"/>
      <c r="D1549" s="42"/>
      <c r="E1549" s="42"/>
      <c r="F1549" s="42"/>
      <c r="G1549" s="42"/>
      <c r="H1549" s="42"/>
      <c r="I1549" s="29"/>
      <c r="J1549" s="6" t="str">
        <f t="shared" si="3130"/>
        <v/>
      </c>
      <c r="K1549" s="43"/>
      <c r="L1549" s="43"/>
      <c r="M1549" s="43"/>
      <c r="N1549" s="43"/>
      <c r="O1549" s="43"/>
      <c r="P1549" s="44" t="str">
        <f t="shared" si="3131"/>
        <v/>
      </c>
      <c r="Q1549" s="26"/>
      <c r="R1549" s="26"/>
      <c r="S1549" s="26"/>
      <c r="T1549" s="26"/>
      <c r="U1549" s="26"/>
      <c r="V1549" s="43"/>
      <c r="W1549" s="26"/>
      <c r="X1549" s="29"/>
    </row>
    <row r="1550" spans="2:24" x14ac:dyDescent="0.2">
      <c r="B1550" s="41">
        <v>1534</v>
      </c>
      <c r="C1550" s="42"/>
      <c r="D1550" s="42"/>
      <c r="E1550" s="42"/>
      <c r="F1550" s="42"/>
      <c r="G1550" s="42"/>
      <c r="H1550" s="42"/>
      <c r="I1550" s="29"/>
      <c r="J1550" s="6" t="str">
        <f t="shared" si="3130"/>
        <v/>
      </c>
      <c r="K1550" s="43"/>
      <c r="L1550" s="43"/>
      <c r="M1550" s="43"/>
      <c r="N1550" s="43"/>
      <c r="O1550" s="43"/>
      <c r="P1550" s="44" t="str">
        <f t="shared" si="3131"/>
        <v/>
      </c>
      <c r="Q1550" s="26"/>
      <c r="R1550" s="26"/>
      <c r="S1550" s="26"/>
      <c r="T1550" s="26"/>
      <c r="U1550" s="26"/>
      <c r="V1550" s="43"/>
      <c r="W1550" s="26"/>
      <c r="X1550" s="29"/>
    </row>
    <row r="1551" spans="2:24" x14ac:dyDescent="0.2">
      <c r="B1551" s="41">
        <v>1535</v>
      </c>
      <c r="C1551" s="42"/>
      <c r="D1551" s="42"/>
      <c r="E1551" s="42"/>
      <c r="F1551" s="42"/>
      <c r="G1551" s="42"/>
      <c r="H1551" s="42"/>
      <c r="I1551" s="29"/>
      <c r="J1551" s="6" t="str">
        <f t="shared" si="3130"/>
        <v/>
      </c>
      <c r="K1551" s="43"/>
      <c r="L1551" s="43"/>
      <c r="M1551" s="43"/>
      <c r="N1551" s="43"/>
      <c r="O1551" s="43"/>
      <c r="P1551" s="44" t="str">
        <f t="shared" si="3131"/>
        <v/>
      </c>
      <c r="Q1551" s="26"/>
      <c r="R1551" s="26"/>
      <c r="S1551" s="26"/>
      <c r="T1551" s="26"/>
      <c r="U1551" s="26"/>
      <c r="V1551" s="43"/>
      <c r="W1551" s="26"/>
      <c r="X1551" s="29"/>
    </row>
    <row r="1552" spans="2:24" x14ac:dyDescent="0.2">
      <c r="B1552" s="41">
        <v>1536</v>
      </c>
      <c r="C1552" s="42"/>
      <c r="D1552" s="42"/>
      <c r="E1552" s="42"/>
      <c r="F1552" s="42"/>
      <c r="G1552" s="42"/>
      <c r="H1552" s="42"/>
      <c r="I1552" s="29"/>
      <c r="J1552" s="6" t="str">
        <f t="shared" si="3130"/>
        <v/>
      </c>
      <c r="K1552" s="43"/>
      <c r="L1552" s="43"/>
      <c r="M1552" s="43"/>
      <c r="N1552" s="43"/>
      <c r="O1552" s="43"/>
      <c r="P1552" s="44" t="str">
        <f t="shared" si="3131"/>
        <v/>
      </c>
      <c r="Q1552" s="26"/>
      <c r="R1552" s="26"/>
      <c r="S1552" s="26"/>
      <c r="T1552" s="26"/>
      <c r="U1552" s="26"/>
      <c r="V1552" s="43"/>
      <c r="W1552" s="26"/>
      <c r="X1552" s="29"/>
    </row>
    <row r="1553" spans="2:24" x14ac:dyDescent="0.2">
      <c r="B1553" s="41">
        <v>1537</v>
      </c>
      <c r="C1553" s="42"/>
      <c r="D1553" s="42"/>
      <c r="E1553" s="42"/>
      <c r="F1553" s="42"/>
      <c r="G1553" s="42"/>
      <c r="H1553" s="42"/>
      <c r="I1553" s="29"/>
      <c r="J1553" s="6" t="str">
        <f t="shared" si="3130"/>
        <v/>
      </c>
      <c r="K1553" s="43"/>
      <c r="L1553" s="43"/>
      <c r="M1553" s="43"/>
      <c r="N1553" s="43"/>
      <c r="O1553" s="43"/>
      <c r="P1553" s="44" t="str">
        <f t="shared" si="3131"/>
        <v/>
      </c>
      <c r="Q1553" s="26"/>
      <c r="R1553" s="26"/>
      <c r="S1553" s="26"/>
      <c r="T1553" s="26"/>
      <c r="U1553" s="26"/>
      <c r="V1553" s="43"/>
      <c r="W1553" s="26"/>
      <c r="X1553" s="29"/>
    </row>
    <row r="1554" spans="2:24" x14ac:dyDescent="0.2">
      <c r="B1554" s="41">
        <v>1538</v>
      </c>
      <c r="C1554" s="42"/>
      <c r="D1554" s="42"/>
      <c r="E1554" s="42"/>
      <c r="F1554" s="42"/>
      <c r="G1554" s="42"/>
      <c r="H1554" s="42"/>
      <c r="I1554" s="29"/>
      <c r="J1554" s="6" t="str">
        <f t="shared" si="3130"/>
        <v/>
      </c>
      <c r="K1554" s="43"/>
      <c r="L1554" s="43"/>
      <c r="M1554" s="43"/>
      <c r="N1554" s="43"/>
      <c r="O1554" s="43"/>
      <c r="P1554" s="44" t="str">
        <f t="shared" si="3131"/>
        <v/>
      </c>
      <c r="Q1554" s="26"/>
      <c r="R1554" s="26"/>
      <c r="S1554" s="26"/>
      <c r="T1554" s="26"/>
      <c r="U1554" s="26"/>
      <c r="V1554" s="43"/>
      <c r="W1554" s="26"/>
      <c r="X1554" s="29"/>
    </row>
    <row r="1555" spans="2:24" x14ac:dyDescent="0.2">
      <c r="B1555" s="41">
        <v>1539</v>
      </c>
      <c r="C1555" s="42"/>
      <c r="D1555" s="42"/>
      <c r="E1555" s="42"/>
      <c r="F1555" s="42"/>
      <c r="G1555" s="42"/>
      <c r="H1555" s="42"/>
      <c r="I1555" s="29"/>
      <c r="J1555" s="6" t="str">
        <f t="shared" si="3130"/>
        <v/>
      </c>
      <c r="K1555" s="43"/>
      <c r="L1555" s="43"/>
      <c r="M1555" s="43"/>
      <c r="N1555" s="43"/>
      <c r="O1555" s="43"/>
      <c r="P1555" s="44" t="str">
        <f t="shared" si="3131"/>
        <v/>
      </c>
      <c r="Q1555" s="26"/>
      <c r="R1555" s="26"/>
      <c r="S1555" s="26"/>
      <c r="T1555" s="26"/>
      <c r="U1555" s="26"/>
      <c r="V1555" s="43"/>
      <c r="W1555" s="26"/>
      <c r="X1555" s="29"/>
    </row>
    <row r="1556" spans="2:24" x14ac:dyDescent="0.2">
      <c r="B1556" s="41">
        <v>1540</v>
      </c>
      <c r="C1556" s="42"/>
      <c r="D1556" s="42"/>
      <c r="E1556" s="42"/>
      <c r="F1556" s="42"/>
      <c r="G1556" s="42"/>
      <c r="H1556" s="42"/>
      <c r="I1556" s="29"/>
      <c r="J1556" s="6" t="str">
        <f t="shared" si="3130"/>
        <v/>
      </c>
      <c r="K1556" s="43"/>
      <c r="L1556" s="43"/>
      <c r="M1556" s="43"/>
      <c r="N1556" s="43"/>
      <c r="O1556" s="43"/>
      <c r="P1556" s="44" t="str">
        <f t="shared" si="3131"/>
        <v/>
      </c>
      <c r="Q1556" s="26"/>
      <c r="R1556" s="26"/>
      <c r="S1556" s="26"/>
      <c r="T1556" s="26"/>
      <c r="U1556" s="26"/>
      <c r="V1556" s="43"/>
      <c r="W1556" s="26"/>
      <c r="X1556" s="29"/>
    </row>
    <row r="1557" spans="2:24" x14ac:dyDescent="0.2">
      <c r="B1557" s="41">
        <v>1541</v>
      </c>
      <c r="C1557" s="42"/>
      <c r="D1557" s="42"/>
      <c r="E1557" s="42"/>
      <c r="F1557" s="42"/>
      <c r="G1557" s="42"/>
      <c r="H1557" s="42"/>
      <c r="I1557" s="29"/>
      <c r="J1557" s="6" t="str">
        <f t="shared" si="3130"/>
        <v/>
      </c>
      <c r="K1557" s="43"/>
      <c r="L1557" s="43"/>
      <c r="M1557" s="43"/>
      <c r="N1557" s="43"/>
      <c r="O1557" s="43"/>
      <c r="P1557" s="44" t="str">
        <f t="shared" si="3131"/>
        <v/>
      </c>
      <c r="Q1557" s="26"/>
      <c r="R1557" s="26"/>
      <c r="S1557" s="26"/>
      <c r="T1557" s="26"/>
      <c r="U1557" s="26"/>
      <c r="V1557" s="43"/>
      <c r="W1557" s="26"/>
      <c r="X1557" s="29"/>
    </row>
    <row r="1558" spans="2:24" x14ac:dyDescent="0.2">
      <c r="B1558" s="41">
        <v>1542</v>
      </c>
      <c r="C1558" s="42"/>
      <c r="D1558" s="42"/>
      <c r="E1558" s="42"/>
      <c r="F1558" s="42"/>
      <c r="G1558" s="42"/>
      <c r="H1558" s="42"/>
      <c r="I1558" s="29"/>
      <c r="J1558" s="6" t="str">
        <f t="shared" si="3130"/>
        <v/>
      </c>
      <c r="K1558" s="43"/>
      <c r="L1558" s="43"/>
      <c r="M1558" s="43"/>
      <c r="N1558" s="43"/>
      <c r="O1558" s="43"/>
      <c r="P1558" s="44" t="str">
        <f t="shared" si="3131"/>
        <v/>
      </c>
      <c r="Q1558" s="26"/>
      <c r="R1558" s="26"/>
      <c r="S1558" s="26"/>
      <c r="T1558" s="26"/>
      <c r="U1558" s="26"/>
      <c r="V1558" s="43"/>
      <c r="W1558" s="26"/>
      <c r="X1558" s="29"/>
    </row>
    <row r="1559" spans="2:24" x14ac:dyDescent="0.2">
      <c r="B1559" s="41">
        <v>1543</v>
      </c>
      <c r="C1559" s="42"/>
      <c r="D1559" s="42"/>
      <c r="E1559" s="42"/>
      <c r="F1559" s="42"/>
      <c r="G1559" s="42"/>
      <c r="H1559" s="42"/>
      <c r="I1559" s="29"/>
      <c r="J1559" s="6" t="str">
        <f t="shared" si="3130"/>
        <v/>
      </c>
      <c r="K1559" s="43"/>
      <c r="L1559" s="43"/>
      <c r="M1559" s="43"/>
      <c r="N1559" s="43"/>
      <c r="O1559" s="43"/>
      <c r="P1559" s="44" t="str">
        <f t="shared" si="3131"/>
        <v/>
      </c>
      <c r="Q1559" s="26"/>
      <c r="R1559" s="26"/>
      <c r="S1559" s="26"/>
      <c r="T1559" s="26"/>
      <c r="U1559" s="26"/>
      <c r="V1559" s="43"/>
      <c r="W1559" s="26"/>
      <c r="X1559" s="29"/>
    </row>
    <row r="1560" spans="2:24" x14ac:dyDescent="0.2">
      <c r="B1560" s="41">
        <v>1544</v>
      </c>
      <c r="C1560" s="42"/>
      <c r="D1560" s="42"/>
      <c r="E1560" s="42"/>
      <c r="F1560" s="42"/>
      <c r="G1560" s="42"/>
      <c r="H1560" s="42"/>
      <c r="I1560" s="29"/>
      <c r="J1560" s="6" t="str">
        <f t="shared" si="3130"/>
        <v/>
      </c>
      <c r="K1560" s="43"/>
      <c r="L1560" s="43"/>
      <c r="M1560" s="43"/>
      <c r="N1560" s="43"/>
      <c r="O1560" s="43"/>
      <c r="P1560" s="44" t="str">
        <f t="shared" si="3131"/>
        <v/>
      </c>
      <c r="Q1560" s="26"/>
      <c r="R1560" s="26"/>
      <c r="S1560" s="26"/>
      <c r="T1560" s="26"/>
      <c r="U1560" s="26"/>
      <c r="V1560" s="43"/>
      <c r="W1560" s="26"/>
      <c r="X1560" s="29"/>
    </row>
    <row r="1561" spans="2:24" x14ac:dyDescent="0.2">
      <c r="B1561" s="41">
        <v>1545</v>
      </c>
      <c r="C1561" s="42"/>
      <c r="D1561" s="42"/>
      <c r="E1561" s="42"/>
      <c r="F1561" s="42"/>
      <c r="G1561" s="42"/>
      <c r="H1561" s="42"/>
      <c r="I1561" s="29"/>
      <c r="J1561" s="6" t="str">
        <f t="shared" ref="J1561:J1624" si="3132">IFERROR(IF(C1561&lt;&gt;"",INDEX($ZL$17:$ZL$27,MATCH($C1561,$ZK$17:$ZK$27,0)),""),30)</f>
        <v/>
      </c>
      <c r="K1561" s="43"/>
      <c r="L1561" s="43"/>
      <c r="M1561" s="43"/>
      <c r="N1561" s="43"/>
      <c r="O1561" s="43"/>
      <c r="P1561" s="44" t="str">
        <f t="shared" ref="P1561:P1624" si="3133">IFERROR(MIN(M1561,O1561*30/J1561),"")</f>
        <v/>
      </c>
      <c r="Q1561" s="26"/>
      <c r="R1561" s="26"/>
      <c r="S1561" s="26"/>
      <c r="T1561" s="26"/>
      <c r="U1561" s="26"/>
      <c r="V1561" s="43"/>
      <c r="W1561" s="26"/>
      <c r="X1561" s="29"/>
    </row>
    <row r="1562" spans="2:24" x14ac:dyDescent="0.2">
      <c r="B1562" s="41">
        <v>1546</v>
      </c>
      <c r="C1562" s="42"/>
      <c r="D1562" s="42"/>
      <c r="E1562" s="42"/>
      <c r="F1562" s="42"/>
      <c r="G1562" s="42"/>
      <c r="H1562" s="42"/>
      <c r="I1562" s="29"/>
      <c r="J1562" s="6" t="str">
        <f t="shared" si="3132"/>
        <v/>
      </c>
      <c r="K1562" s="43"/>
      <c r="L1562" s="43"/>
      <c r="M1562" s="43"/>
      <c r="N1562" s="43"/>
      <c r="O1562" s="43"/>
      <c r="P1562" s="44" t="str">
        <f t="shared" si="3133"/>
        <v/>
      </c>
      <c r="Q1562" s="26"/>
      <c r="R1562" s="26"/>
      <c r="S1562" s="26"/>
      <c r="T1562" s="26"/>
      <c r="U1562" s="26"/>
      <c r="V1562" s="43"/>
      <c r="W1562" s="26"/>
      <c r="X1562" s="29"/>
    </row>
    <row r="1563" spans="2:24" x14ac:dyDescent="0.2">
      <c r="B1563" s="41">
        <v>1547</v>
      </c>
      <c r="C1563" s="42"/>
      <c r="D1563" s="42"/>
      <c r="E1563" s="42"/>
      <c r="F1563" s="42"/>
      <c r="G1563" s="42"/>
      <c r="H1563" s="42"/>
      <c r="I1563" s="29"/>
      <c r="J1563" s="6" t="str">
        <f t="shared" si="3132"/>
        <v/>
      </c>
      <c r="K1563" s="43"/>
      <c r="L1563" s="43"/>
      <c r="M1563" s="43"/>
      <c r="N1563" s="43"/>
      <c r="O1563" s="43"/>
      <c r="P1563" s="44" t="str">
        <f t="shared" si="3133"/>
        <v/>
      </c>
      <c r="Q1563" s="26"/>
      <c r="R1563" s="26"/>
      <c r="S1563" s="26"/>
      <c r="T1563" s="26"/>
      <c r="U1563" s="26"/>
      <c r="V1563" s="43"/>
      <c r="W1563" s="26"/>
      <c r="X1563" s="29"/>
    </row>
    <row r="1564" spans="2:24" x14ac:dyDescent="0.2">
      <c r="B1564" s="41">
        <v>1548</v>
      </c>
      <c r="C1564" s="42"/>
      <c r="D1564" s="42"/>
      <c r="E1564" s="42"/>
      <c r="F1564" s="42"/>
      <c r="G1564" s="42"/>
      <c r="H1564" s="42"/>
      <c r="I1564" s="29"/>
      <c r="J1564" s="6" t="str">
        <f t="shared" si="3132"/>
        <v/>
      </c>
      <c r="K1564" s="43"/>
      <c r="L1564" s="43"/>
      <c r="M1564" s="43"/>
      <c r="N1564" s="43"/>
      <c r="O1564" s="43"/>
      <c r="P1564" s="44" t="str">
        <f t="shared" si="3133"/>
        <v/>
      </c>
      <c r="Q1564" s="26"/>
      <c r="R1564" s="26"/>
      <c r="S1564" s="26"/>
      <c r="T1564" s="26"/>
      <c r="U1564" s="26"/>
      <c r="V1564" s="43"/>
      <c r="W1564" s="26"/>
      <c r="X1564" s="29"/>
    </row>
    <row r="1565" spans="2:24" x14ac:dyDescent="0.2">
      <c r="B1565" s="41">
        <v>1549</v>
      </c>
      <c r="C1565" s="42"/>
      <c r="D1565" s="42"/>
      <c r="E1565" s="42"/>
      <c r="F1565" s="42"/>
      <c r="G1565" s="42"/>
      <c r="H1565" s="42"/>
      <c r="I1565" s="29"/>
      <c r="J1565" s="6" t="str">
        <f t="shared" si="3132"/>
        <v/>
      </c>
      <c r="K1565" s="43"/>
      <c r="L1565" s="43"/>
      <c r="M1565" s="43"/>
      <c r="N1565" s="43"/>
      <c r="O1565" s="43"/>
      <c r="P1565" s="44" t="str">
        <f t="shared" si="3133"/>
        <v/>
      </c>
      <c r="Q1565" s="26"/>
      <c r="R1565" s="26"/>
      <c r="S1565" s="26"/>
      <c r="T1565" s="26"/>
      <c r="U1565" s="26"/>
      <c r="V1565" s="43"/>
      <c r="W1565" s="26"/>
      <c r="X1565" s="29"/>
    </row>
    <row r="1566" spans="2:24" x14ac:dyDescent="0.2">
      <c r="B1566" s="41">
        <v>1550</v>
      </c>
      <c r="C1566" s="42"/>
      <c r="D1566" s="42"/>
      <c r="E1566" s="42"/>
      <c r="F1566" s="42"/>
      <c r="G1566" s="42"/>
      <c r="H1566" s="42"/>
      <c r="I1566" s="29"/>
      <c r="J1566" s="6" t="str">
        <f t="shared" si="3132"/>
        <v/>
      </c>
      <c r="K1566" s="43"/>
      <c r="L1566" s="43"/>
      <c r="M1566" s="43"/>
      <c r="N1566" s="43"/>
      <c r="O1566" s="43"/>
      <c r="P1566" s="44" t="str">
        <f t="shared" si="3133"/>
        <v/>
      </c>
      <c r="Q1566" s="26"/>
      <c r="R1566" s="26"/>
      <c r="S1566" s="26"/>
      <c r="T1566" s="26"/>
      <c r="U1566" s="26"/>
      <c r="V1566" s="43"/>
      <c r="W1566" s="26"/>
      <c r="X1566" s="29"/>
    </row>
    <row r="1567" spans="2:24" x14ac:dyDescent="0.2">
      <c r="B1567" s="41">
        <v>1551</v>
      </c>
      <c r="C1567" s="42"/>
      <c r="D1567" s="42"/>
      <c r="E1567" s="42"/>
      <c r="F1567" s="42"/>
      <c r="G1567" s="42"/>
      <c r="H1567" s="42"/>
      <c r="I1567" s="29"/>
      <c r="J1567" s="6" t="str">
        <f t="shared" si="3132"/>
        <v/>
      </c>
      <c r="K1567" s="43"/>
      <c r="L1567" s="43"/>
      <c r="M1567" s="43"/>
      <c r="N1567" s="43"/>
      <c r="O1567" s="43"/>
      <c r="P1567" s="44" t="str">
        <f t="shared" si="3133"/>
        <v/>
      </c>
      <c r="Q1567" s="26"/>
      <c r="R1567" s="26"/>
      <c r="S1567" s="26"/>
      <c r="T1567" s="26"/>
      <c r="U1567" s="26"/>
      <c r="V1567" s="43"/>
      <c r="W1567" s="26"/>
      <c r="X1567" s="29"/>
    </row>
    <row r="1568" spans="2:24" x14ac:dyDescent="0.2">
      <c r="B1568" s="41">
        <v>1552</v>
      </c>
      <c r="C1568" s="42"/>
      <c r="D1568" s="42"/>
      <c r="E1568" s="42"/>
      <c r="F1568" s="42"/>
      <c r="G1568" s="42"/>
      <c r="H1568" s="42"/>
      <c r="I1568" s="29"/>
      <c r="J1568" s="6" t="str">
        <f t="shared" si="3132"/>
        <v/>
      </c>
      <c r="K1568" s="43"/>
      <c r="L1568" s="43"/>
      <c r="M1568" s="43"/>
      <c r="N1568" s="43"/>
      <c r="O1568" s="43"/>
      <c r="P1568" s="44" t="str">
        <f t="shared" si="3133"/>
        <v/>
      </c>
      <c r="Q1568" s="26"/>
      <c r="R1568" s="26"/>
      <c r="S1568" s="26"/>
      <c r="T1568" s="26"/>
      <c r="U1568" s="26"/>
      <c r="V1568" s="43"/>
      <c r="W1568" s="26"/>
      <c r="X1568" s="29"/>
    </row>
    <row r="1569" spans="2:24" x14ac:dyDescent="0.2">
      <c r="B1569" s="41">
        <v>1553</v>
      </c>
      <c r="C1569" s="42"/>
      <c r="D1569" s="42"/>
      <c r="E1569" s="42"/>
      <c r="F1569" s="42"/>
      <c r="G1569" s="42"/>
      <c r="H1569" s="42"/>
      <c r="I1569" s="29"/>
      <c r="J1569" s="6" t="str">
        <f t="shared" si="3132"/>
        <v/>
      </c>
      <c r="K1569" s="43"/>
      <c r="L1569" s="43"/>
      <c r="M1569" s="43"/>
      <c r="N1569" s="43"/>
      <c r="O1569" s="43"/>
      <c r="P1569" s="44" t="str">
        <f t="shared" si="3133"/>
        <v/>
      </c>
      <c r="Q1569" s="26"/>
      <c r="R1569" s="26"/>
      <c r="S1569" s="26"/>
      <c r="T1569" s="26"/>
      <c r="U1569" s="26"/>
      <c r="V1569" s="43"/>
      <c r="W1569" s="26"/>
      <c r="X1569" s="29"/>
    </row>
    <row r="1570" spans="2:24" x14ac:dyDescent="0.2">
      <c r="B1570" s="41">
        <v>1554</v>
      </c>
      <c r="C1570" s="42"/>
      <c r="D1570" s="42"/>
      <c r="E1570" s="42"/>
      <c r="F1570" s="42"/>
      <c r="G1570" s="42"/>
      <c r="H1570" s="42"/>
      <c r="I1570" s="29"/>
      <c r="J1570" s="6" t="str">
        <f t="shared" si="3132"/>
        <v/>
      </c>
      <c r="K1570" s="43"/>
      <c r="L1570" s="43"/>
      <c r="M1570" s="43"/>
      <c r="N1570" s="43"/>
      <c r="O1570" s="43"/>
      <c r="P1570" s="44" t="str">
        <f t="shared" si="3133"/>
        <v/>
      </c>
      <c r="Q1570" s="26"/>
      <c r="R1570" s="26"/>
      <c r="S1570" s="26"/>
      <c r="T1570" s="26"/>
      <c r="U1570" s="26"/>
      <c r="V1570" s="43"/>
      <c r="W1570" s="26"/>
      <c r="X1570" s="29"/>
    </row>
    <row r="1571" spans="2:24" x14ac:dyDescent="0.2">
      <c r="B1571" s="41">
        <v>1555</v>
      </c>
      <c r="C1571" s="42"/>
      <c r="D1571" s="42"/>
      <c r="E1571" s="42"/>
      <c r="F1571" s="42"/>
      <c r="G1571" s="42"/>
      <c r="H1571" s="42"/>
      <c r="I1571" s="29"/>
      <c r="J1571" s="6" t="str">
        <f t="shared" si="3132"/>
        <v/>
      </c>
      <c r="K1571" s="43"/>
      <c r="L1571" s="43"/>
      <c r="M1571" s="43"/>
      <c r="N1571" s="43"/>
      <c r="O1571" s="43"/>
      <c r="P1571" s="44" t="str">
        <f t="shared" si="3133"/>
        <v/>
      </c>
      <c r="Q1571" s="26"/>
      <c r="R1571" s="26"/>
      <c r="S1571" s="26"/>
      <c r="T1571" s="26"/>
      <c r="U1571" s="26"/>
      <c r="V1571" s="43"/>
      <c r="W1571" s="26"/>
      <c r="X1571" s="29"/>
    </row>
    <row r="1572" spans="2:24" x14ac:dyDescent="0.2">
      <c r="B1572" s="41">
        <v>1556</v>
      </c>
      <c r="C1572" s="42"/>
      <c r="D1572" s="42"/>
      <c r="E1572" s="42"/>
      <c r="F1572" s="42"/>
      <c r="G1572" s="42"/>
      <c r="H1572" s="42"/>
      <c r="I1572" s="29"/>
      <c r="J1572" s="6" t="str">
        <f t="shared" si="3132"/>
        <v/>
      </c>
      <c r="K1572" s="43"/>
      <c r="L1572" s="43"/>
      <c r="M1572" s="43"/>
      <c r="N1572" s="43"/>
      <c r="O1572" s="43"/>
      <c r="P1572" s="44" t="str">
        <f t="shared" si="3133"/>
        <v/>
      </c>
      <c r="Q1572" s="26"/>
      <c r="R1572" s="26"/>
      <c r="S1572" s="26"/>
      <c r="T1572" s="26"/>
      <c r="U1572" s="26"/>
      <c r="V1572" s="43"/>
      <c r="W1572" s="26"/>
      <c r="X1572" s="29"/>
    </row>
    <row r="1573" spans="2:24" x14ac:dyDescent="0.2">
      <c r="B1573" s="41">
        <v>1557</v>
      </c>
      <c r="C1573" s="42"/>
      <c r="D1573" s="42"/>
      <c r="E1573" s="42"/>
      <c r="F1573" s="42"/>
      <c r="G1573" s="42"/>
      <c r="H1573" s="42"/>
      <c r="I1573" s="29"/>
      <c r="J1573" s="6" t="str">
        <f t="shared" si="3132"/>
        <v/>
      </c>
      <c r="K1573" s="43"/>
      <c r="L1573" s="43"/>
      <c r="M1573" s="43"/>
      <c r="N1573" s="43"/>
      <c r="O1573" s="43"/>
      <c r="P1573" s="44" t="str">
        <f t="shared" si="3133"/>
        <v/>
      </c>
      <c r="Q1573" s="26"/>
      <c r="R1573" s="26"/>
      <c r="S1573" s="26"/>
      <c r="T1573" s="26"/>
      <c r="U1573" s="26"/>
      <c r="V1573" s="43"/>
      <c r="W1573" s="26"/>
      <c r="X1573" s="29"/>
    </row>
    <row r="1574" spans="2:24" x14ac:dyDescent="0.2">
      <c r="B1574" s="41">
        <v>1558</v>
      </c>
      <c r="C1574" s="42"/>
      <c r="D1574" s="42"/>
      <c r="E1574" s="42"/>
      <c r="F1574" s="42"/>
      <c r="G1574" s="42"/>
      <c r="H1574" s="42"/>
      <c r="I1574" s="29"/>
      <c r="J1574" s="6" t="str">
        <f t="shared" si="3132"/>
        <v/>
      </c>
      <c r="K1574" s="43"/>
      <c r="L1574" s="43"/>
      <c r="M1574" s="43"/>
      <c r="N1574" s="43"/>
      <c r="O1574" s="43"/>
      <c r="P1574" s="44" t="str">
        <f t="shared" si="3133"/>
        <v/>
      </c>
      <c r="Q1574" s="26"/>
      <c r="R1574" s="26"/>
      <c r="S1574" s="26"/>
      <c r="T1574" s="26"/>
      <c r="U1574" s="26"/>
      <c r="V1574" s="43"/>
      <c r="W1574" s="26"/>
      <c r="X1574" s="29"/>
    </row>
    <row r="1575" spans="2:24" x14ac:dyDescent="0.2">
      <c r="B1575" s="41">
        <v>1559</v>
      </c>
      <c r="C1575" s="42"/>
      <c r="D1575" s="42"/>
      <c r="E1575" s="42"/>
      <c r="F1575" s="42"/>
      <c r="G1575" s="42"/>
      <c r="H1575" s="42"/>
      <c r="I1575" s="29"/>
      <c r="J1575" s="6" t="str">
        <f t="shared" si="3132"/>
        <v/>
      </c>
      <c r="K1575" s="43"/>
      <c r="L1575" s="43"/>
      <c r="M1575" s="43"/>
      <c r="N1575" s="43"/>
      <c r="O1575" s="43"/>
      <c r="P1575" s="44" t="str">
        <f t="shared" si="3133"/>
        <v/>
      </c>
      <c r="Q1575" s="26"/>
      <c r="R1575" s="26"/>
      <c r="S1575" s="26"/>
      <c r="T1575" s="26"/>
      <c r="U1575" s="26"/>
      <c r="V1575" s="43"/>
      <c r="W1575" s="26"/>
      <c r="X1575" s="29"/>
    </row>
    <row r="1576" spans="2:24" x14ac:dyDescent="0.2">
      <c r="B1576" s="41">
        <v>1560</v>
      </c>
      <c r="C1576" s="42"/>
      <c r="D1576" s="42"/>
      <c r="E1576" s="42"/>
      <c r="F1576" s="42"/>
      <c r="G1576" s="42"/>
      <c r="H1576" s="42"/>
      <c r="I1576" s="29"/>
      <c r="J1576" s="6" t="str">
        <f t="shared" si="3132"/>
        <v/>
      </c>
      <c r="K1576" s="43"/>
      <c r="L1576" s="43"/>
      <c r="M1576" s="43"/>
      <c r="N1576" s="43"/>
      <c r="O1576" s="43"/>
      <c r="P1576" s="44" t="str">
        <f t="shared" si="3133"/>
        <v/>
      </c>
      <c r="Q1576" s="26"/>
      <c r="R1576" s="26"/>
      <c r="S1576" s="26"/>
      <c r="T1576" s="26"/>
      <c r="U1576" s="26"/>
      <c r="V1576" s="43"/>
      <c r="W1576" s="26"/>
      <c r="X1576" s="29"/>
    </row>
    <row r="1577" spans="2:24" x14ac:dyDescent="0.2">
      <c r="B1577" s="41">
        <v>1561</v>
      </c>
      <c r="C1577" s="42"/>
      <c r="D1577" s="42"/>
      <c r="E1577" s="42"/>
      <c r="F1577" s="42"/>
      <c r="G1577" s="42"/>
      <c r="H1577" s="42"/>
      <c r="I1577" s="29"/>
      <c r="J1577" s="6" t="str">
        <f t="shared" si="3132"/>
        <v/>
      </c>
      <c r="K1577" s="43"/>
      <c r="L1577" s="43"/>
      <c r="M1577" s="43"/>
      <c r="N1577" s="43"/>
      <c r="O1577" s="43"/>
      <c r="P1577" s="44" t="str">
        <f t="shared" si="3133"/>
        <v/>
      </c>
      <c r="Q1577" s="26"/>
      <c r="R1577" s="26"/>
      <c r="S1577" s="26"/>
      <c r="T1577" s="26"/>
      <c r="U1577" s="26"/>
      <c r="V1577" s="43"/>
      <c r="W1577" s="26"/>
      <c r="X1577" s="29"/>
    </row>
    <row r="1578" spans="2:24" x14ac:dyDescent="0.2">
      <c r="B1578" s="41">
        <v>1562</v>
      </c>
      <c r="C1578" s="42"/>
      <c r="D1578" s="42"/>
      <c r="E1578" s="42"/>
      <c r="F1578" s="42"/>
      <c r="G1578" s="42"/>
      <c r="H1578" s="42"/>
      <c r="I1578" s="29"/>
      <c r="J1578" s="6" t="str">
        <f t="shared" si="3132"/>
        <v/>
      </c>
      <c r="K1578" s="43"/>
      <c r="L1578" s="43"/>
      <c r="M1578" s="43"/>
      <c r="N1578" s="43"/>
      <c r="O1578" s="43"/>
      <c r="P1578" s="44" t="str">
        <f t="shared" si="3133"/>
        <v/>
      </c>
      <c r="Q1578" s="26"/>
      <c r="R1578" s="26"/>
      <c r="S1578" s="26"/>
      <c r="T1578" s="26"/>
      <c r="U1578" s="26"/>
      <c r="V1578" s="43"/>
      <c r="W1578" s="26"/>
      <c r="X1578" s="29"/>
    </row>
    <row r="1579" spans="2:24" x14ac:dyDescent="0.2">
      <c r="B1579" s="41">
        <v>1563</v>
      </c>
      <c r="C1579" s="42"/>
      <c r="D1579" s="42"/>
      <c r="E1579" s="42"/>
      <c r="F1579" s="42"/>
      <c r="G1579" s="42"/>
      <c r="H1579" s="42"/>
      <c r="I1579" s="29"/>
      <c r="J1579" s="6" t="str">
        <f t="shared" si="3132"/>
        <v/>
      </c>
      <c r="K1579" s="43"/>
      <c r="L1579" s="43"/>
      <c r="M1579" s="43"/>
      <c r="N1579" s="43"/>
      <c r="O1579" s="43"/>
      <c r="P1579" s="44" t="str">
        <f t="shared" si="3133"/>
        <v/>
      </c>
      <c r="Q1579" s="26"/>
      <c r="R1579" s="26"/>
      <c r="S1579" s="26"/>
      <c r="T1579" s="26"/>
      <c r="U1579" s="26"/>
      <c r="V1579" s="43"/>
      <c r="W1579" s="26"/>
      <c r="X1579" s="29"/>
    </row>
    <row r="1580" spans="2:24" x14ac:dyDescent="0.2">
      <c r="B1580" s="41">
        <v>1564</v>
      </c>
      <c r="C1580" s="42"/>
      <c r="D1580" s="42"/>
      <c r="E1580" s="42"/>
      <c r="F1580" s="42"/>
      <c r="G1580" s="42"/>
      <c r="H1580" s="42"/>
      <c r="I1580" s="29"/>
      <c r="J1580" s="6" t="str">
        <f t="shared" si="3132"/>
        <v/>
      </c>
      <c r="K1580" s="43"/>
      <c r="L1580" s="43"/>
      <c r="M1580" s="43"/>
      <c r="N1580" s="43"/>
      <c r="O1580" s="43"/>
      <c r="P1580" s="44" t="str">
        <f t="shared" si="3133"/>
        <v/>
      </c>
      <c r="Q1580" s="26"/>
      <c r="R1580" s="26"/>
      <c r="S1580" s="26"/>
      <c r="T1580" s="26"/>
      <c r="U1580" s="26"/>
      <c r="V1580" s="43"/>
      <c r="W1580" s="26"/>
      <c r="X1580" s="29"/>
    </row>
    <row r="1581" spans="2:24" x14ac:dyDescent="0.2">
      <c r="B1581" s="41">
        <v>1565</v>
      </c>
      <c r="C1581" s="42"/>
      <c r="D1581" s="42"/>
      <c r="E1581" s="42"/>
      <c r="F1581" s="42"/>
      <c r="G1581" s="42"/>
      <c r="H1581" s="42"/>
      <c r="I1581" s="29"/>
      <c r="J1581" s="6" t="str">
        <f t="shared" si="3132"/>
        <v/>
      </c>
      <c r="K1581" s="43"/>
      <c r="L1581" s="43"/>
      <c r="M1581" s="43"/>
      <c r="N1581" s="43"/>
      <c r="O1581" s="43"/>
      <c r="P1581" s="44" t="str">
        <f t="shared" si="3133"/>
        <v/>
      </c>
      <c r="Q1581" s="26"/>
      <c r="R1581" s="26"/>
      <c r="S1581" s="26"/>
      <c r="T1581" s="26"/>
      <c r="U1581" s="26"/>
      <c r="V1581" s="43"/>
      <c r="W1581" s="26"/>
      <c r="X1581" s="29"/>
    </row>
    <row r="1582" spans="2:24" x14ac:dyDescent="0.2">
      <c r="B1582" s="41">
        <v>1566</v>
      </c>
      <c r="C1582" s="42"/>
      <c r="D1582" s="42"/>
      <c r="E1582" s="42"/>
      <c r="F1582" s="42"/>
      <c r="G1582" s="42"/>
      <c r="H1582" s="42"/>
      <c r="I1582" s="29"/>
      <c r="J1582" s="6" t="str">
        <f t="shared" si="3132"/>
        <v/>
      </c>
      <c r="K1582" s="43"/>
      <c r="L1582" s="43"/>
      <c r="M1582" s="43"/>
      <c r="N1582" s="43"/>
      <c r="O1582" s="43"/>
      <c r="P1582" s="44" t="str">
        <f t="shared" si="3133"/>
        <v/>
      </c>
      <c r="Q1582" s="26"/>
      <c r="R1582" s="26"/>
      <c r="S1582" s="26"/>
      <c r="T1582" s="26"/>
      <c r="U1582" s="26"/>
      <c r="V1582" s="43"/>
      <c r="W1582" s="26"/>
      <c r="X1582" s="29"/>
    </row>
    <row r="1583" spans="2:24" x14ac:dyDescent="0.2">
      <c r="B1583" s="41">
        <v>1567</v>
      </c>
      <c r="C1583" s="42"/>
      <c r="D1583" s="42"/>
      <c r="E1583" s="42"/>
      <c r="F1583" s="42"/>
      <c r="G1583" s="42"/>
      <c r="H1583" s="42"/>
      <c r="I1583" s="29"/>
      <c r="J1583" s="6" t="str">
        <f t="shared" si="3132"/>
        <v/>
      </c>
      <c r="K1583" s="43"/>
      <c r="L1583" s="43"/>
      <c r="M1583" s="43"/>
      <c r="N1583" s="43"/>
      <c r="O1583" s="43"/>
      <c r="P1583" s="44" t="str">
        <f t="shared" si="3133"/>
        <v/>
      </c>
      <c r="Q1583" s="26"/>
      <c r="R1583" s="26"/>
      <c r="S1583" s="26"/>
      <c r="T1583" s="26"/>
      <c r="U1583" s="26"/>
      <c r="V1583" s="43"/>
      <c r="W1583" s="26"/>
      <c r="X1583" s="29"/>
    </row>
    <row r="1584" spans="2:24" x14ac:dyDescent="0.2">
      <c r="B1584" s="41">
        <v>1568</v>
      </c>
      <c r="C1584" s="42"/>
      <c r="D1584" s="42"/>
      <c r="E1584" s="42"/>
      <c r="F1584" s="42"/>
      <c r="G1584" s="42"/>
      <c r="H1584" s="42"/>
      <c r="I1584" s="29"/>
      <c r="J1584" s="6" t="str">
        <f t="shared" si="3132"/>
        <v/>
      </c>
      <c r="K1584" s="43"/>
      <c r="L1584" s="43"/>
      <c r="M1584" s="43"/>
      <c r="N1584" s="43"/>
      <c r="O1584" s="43"/>
      <c r="P1584" s="44" t="str">
        <f t="shared" si="3133"/>
        <v/>
      </c>
      <c r="Q1584" s="26"/>
      <c r="R1584" s="26"/>
      <c r="S1584" s="26"/>
      <c r="T1584" s="26"/>
      <c r="U1584" s="26"/>
      <c r="V1584" s="43"/>
      <c r="W1584" s="26"/>
      <c r="X1584" s="29"/>
    </row>
    <row r="1585" spans="2:24" x14ac:dyDescent="0.2">
      <c r="B1585" s="41">
        <v>1569</v>
      </c>
      <c r="C1585" s="42"/>
      <c r="D1585" s="42"/>
      <c r="E1585" s="42"/>
      <c r="F1585" s="42"/>
      <c r="G1585" s="42"/>
      <c r="H1585" s="42"/>
      <c r="I1585" s="29"/>
      <c r="J1585" s="6" t="str">
        <f t="shared" si="3132"/>
        <v/>
      </c>
      <c r="K1585" s="43"/>
      <c r="L1585" s="43"/>
      <c r="M1585" s="43"/>
      <c r="N1585" s="43"/>
      <c r="O1585" s="43"/>
      <c r="P1585" s="44" t="str">
        <f t="shared" si="3133"/>
        <v/>
      </c>
      <c r="Q1585" s="26"/>
      <c r="R1585" s="26"/>
      <c r="S1585" s="26"/>
      <c r="T1585" s="26"/>
      <c r="U1585" s="26"/>
      <c r="V1585" s="43"/>
      <c r="W1585" s="26"/>
      <c r="X1585" s="29"/>
    </row>
    <row r="1586" spans="2:24" x14ac:dyDescent="0.2">
      <c r="B1586" s="41">
        <v>1570</v>
      </c>
      <c r="C1586" s="42"/>
      <c r="D1586" s="42"/>
      <c r="E1586" s="42"/>
      <c r="F1586" s="42"/>
      <c r="G1586" s="42"/>
      <c r="H1586" s="42"/>
      <c r="I1586" s="29"/>
      <c r="J1586" s="6" t="str">
        <f t="shared" si="3132"/>
        <v/>
      </c>
      <c r="K1586" s="43"/>
      <c r="L1586" s="43"/>
      <c r="M1586" s="43"/>
      <c r="N1586" s="43"/>
      <c r="O1586" s="43"/>
      <c r="P1586" s="44" t="str">
        <f t="shared" si="3133"/>
        <v/>
      </c>
      <c r="Q1586" s="26"/>
      <c r="R1586" s="26"/>
      <c r="S1586" s="26"/>
      <c r="T1586" s="26"/>
      <c r="U1586" s="26"/>
      <c r="V1586" s="43"/>
      <c r="W1586" s="26"/>
      <c r="X1586" s="29"/>
    </row>
    <row r="1587" spans="2:24" x14ac:dyDescent="0.2">
      <c r="B1587" s="41">
        <v>1571</v>
      </c>
      <c r="C1587" s="42"/>
      <c r="D1587" s="42"/>
      <c r="E1587" s="42"/>
      <c r="F1587" s="42"/>
      <c r="G1587" s="42"/>
      <c r="H1587" s="42"/>
      <c r="I1587" s="29"/>
      <c r="J1587" s="6" t="str">
        <f t="shared" si="3132"/>
        <v/>
      </c>
      <c r="K1587" s="43"/>
      <c r="L1587" s="43"/>
      <c r="M1587" s="43"/>
      <c r="N1587" s="43"/>
      <c r="O1587" s="43"/>
      <c r="P1587" s="44" t="str">
        <f t="shared" si="3133"/>
        <v/>
      </c>
      <c r="Q1587" s="26"/>
      <c r="R1587" s="26"/>
      <c r="S1587" s="26"/>
      <c r="T1587" s="26"/>
      <c r="U1587" s="26"/>
      <c r="V1587" s="43"/>
      <c r="W1587" s="26"/>
      <c r="X1587" s="29"/>
    </row>
    <row r="1588" spans="2:24" x14ac:dyDescent="0.2">
      <c r="B1588" s="41">
        <v>1572</v>
      </c>
      <c r="C1588" s="42"/>
      <c r="D1588" s="42"/>
      <c r="E1588" s="42"/>
      <c r="F1588" s="42"/>
      <c r="G1588" s="42"/>
      <c r="H1588" s="42"/>
      <c r="I1588" s="29"/>
      <c r="J1588" s="6" t="str">
        <f t="shared" si="3132"/>
        <v/>
      </c>
      <c r="K1588" s="43"/>
      <c r="L1588" s="43"/>
      <c r="M1588" s="43"/>
      <c r="N1588" s="43"/>
      <c r="O1588" s="43"/>
      <c r="P1588" s="44" t="str">
        <f t="shared" si="3133"/>
        <v/>
      </c>
      <c r="Q1588" s="26"/>
      <c r="R1588" s="26"/>
      <c r="S1588" s="26"/>
      <c r="T1588" s="26"/>
      <c r="U1588" s="26"/>
      <c r="V1588" s="43"/>
      <c r="W1588" s="26"/>
      <c r="X1588" s="29"/>
    </row>
    <row r="1589" spans="2:24" x14ac:dyDescent="0.2">
      <c r="B1589" s="41">
        <v>1573</v>
      </c>
      <c r="C1589" s="42"/>
      <c r="D1589" s="42"/>
      <c r="E1589" s="42"/>
      <c r="F1589" s="42"/>
      <c r="G1589" s="42"/>
      <c r="H1589" s="42"/>
      <c r="I1589" s="29"/>
      <c r="J1589" s="6" t="str">
        <f t="shared" si="3132"/>
        <v/>
      </c>
      <c r="K1589" s="43"/>
      <c r="L1589" s="43"/>
      <c r="M1589" s="43"/>
      <c r="N1589" s="43"/>
      <c r="O1589" s="43"/>
      <c r="P1589" s="44" t="str">
        <f t="shared" si="3133"/>
        <v/>
      </c>
      <c r="Q1589" s="26"/>
      <c r="R1589" s="26"/>
      <c r="S1589" s="26"/>
      <c r="T1589" s="26"/>
      <c r="U1589" s="26"/>
      <c r="V1589" s="43"/>
      <c r="W1589" s="26"/>
      <c r="X1589" s="29"/>
    </row>
    <row r="1590" spans="2:24" x14ac:dyDescent="0.2">
      <c r="B1590" s="41">
        <v>1574</v>
      </c>
      <c r="C1590" s="42"/>
      <c r="D1590" s="42"/>
      <c r="E1590" s="42"/>
      <c r="F1590" s="42"/>
      <c r="G1590" s="42"/>
      <c r="H1590" s="42"/>
      <c r="I1590" s="29"/>
      <c r="J1590" s="6" t="str">
        <f t="shared" si="3132"/>
        <v/>
      </c>
      <c r="K1590" s="43"/>
      <c r="L1590" s="43"/>
      <c r="M1590" s="43"/>
      <c r="N1590" s="43"/>
      <c r="O1590" s="43"/>
      <c r="P1590" s="44" t="str">
        <f t="shared" si="3133"/>
        <v/>
      </c>
      <c r="Q1590" s="26"/>
      <c r="R1590" s="26"/>
      <c r="S1590" s="26"/>
      <c r="T1590" s="26"/>
      <c r="U1590" s="26"/>
      <c r="V1590" s="43"/>
      <c r="W1590" s="26"/>
      <c r="X1590" s="29"/>
    </row>
    <row r="1591" spans="2:24" x14ac:dyDescent="0.2">
      <c r="B1591" s="41">
        <v>1575</v>
      </c>
      <c r="C1591" s="42"/>
      <c r="D1591" s="42"/>
      <c r="E1591" s="42"/>
      <c r="F1591" s="42"/>
      <c r="G1591" s="42"/>
      <c r="H1591" s="42"/>
      <c r="I1591" s="29"/>
      <c r="J1591" s="6" t="str">
        <f t="shared" si="3132"/>
        <v/>
      </c>
      <c r="K1591" s="43"/>
      <c r="L1591" s="43"/>
      <c r="M1591" s="43"/>
      <c r="N1591" s="43"/>
      <c r="O1591" s="43"/>
      <c r="P1591" s="44" t="str">
        <f t="shared" si="3133"/>
        <v/>
      </c>
      <c r="Q1591" s="26"/>
      <c r="R1591" s="26"/>
      <c r="S1591" s="26"/>
      <c r="T1591" s="26"/>
      <c r="U1591" s="26"/>
      <c r="V1591" s="43"/>
      <c r="W1591" s="26"/>
      <c r="X1591" s="29"/>
    </row>
    <row r="1592" spans="2:24" x14ac:dyDescent="0.2">
      <c r="B1592" s="41">
        <v>1576</v>
      </c>
      <c r="C1592" s="42"/>
      <c r="D1592" s="42"/>
      <c r="E1592" s="42"/>
      <c r="F1592" s="42"/>
      <c r="G1592" s="42"/>
      <c r="H1592" s="42"/>
      <c r="I1592" s="29"/>
      <c r="J1592" s="6" t="str">
        <f t="shared" si="3132"/>
        <v/>
      </c>
      <c r="K1592" s="43"/>
      <c r="L1592" s="43"/>
      <c r="M1592" s="43"/>
      <c r="N1592" s="43"/>
      <c r="O1592" s="43"/>
      <c r="P1592" s="44" t="str">
        <f t="shared" si="3133"/>
        <v/>
      </c>
      <c r="Q1592" s="26"/>
      <c r="R1592" s="26"/>
      <c r="S1592" s="26"/>
      <c r="T1592" s="26"/>
      <c r="U1592" s="26"/>
      <c r="V1592" s="43"/>
      <c r="W1592" s="26"/>
      <c r="X1592" s="29"/>
    </row>
    <row r="1593" spans="2:24" x14ac:dyDescent="0.2">
      <c r="B1593" s="41">
        <v>1577</v>
      </c>
      <c r="C1593" s="42"/>
      <c r="D1593" s="42"/>
      <c r="E1593" s="42"/>
      <c r="F1593" s="42"/>
      <c r="G1593" s="42"/>
      <c r="H1593" s="42"/>
      <c r="I1593" s="29"/>
      <c r="J1593" s="6" t="str">
        <f t="shared" si="3132"/>
        <v/>
      </c>
      <c r="K1593" s="43"/>
      <c r="L1593" s="43"/>
      <c r="M1593" s="43"/>
      <c r="N1593" s="43"/>
      <c r="O1593" s="43"/>
      <c r="P1593" s="44" t="str">
        <f t="shared" si="3133"/>
        <v/>
      </c>
      <c r="Q1593" s="26"/>
      <c r="R1593" s="26"/>
      <c r="S1593" s="26"/>
      <c r="T1593" s="26"/>
      <c r="U1593" s="26"/>
      <c r="V1593" s="43"/>
      <c r="W1593" s="26"/>
      <c r="X1593" s="29"/>
    </row>
    <row r="1594" spans="2:24" x14ac:dyDescent="0.2">
      <c r="B1594" s="41">
        <v>1578</v>
      </c>
      <c r="C1594" s="42"/>
      <c r="D1594" s="42"/>
      <c r="E1594" s="42"/>
      <c r="F1594" s="42"/>
      <c r="G1594" s="42"/>
      <c r="H1594" s="42"/>
      <c r="I1594" s="29"/>
      <c r="J1594" s="6" t="str">
        <f t="shared" si="3132"/>
        <v/>
      </c>
      <c r="K1594" s="43"/>
      <c r="L1594" s="43"/>
      <c r="M1594" s="43"/>
      <c r="N1594" s="43"/>
      <c r="O1594" s="43"/>
      <c r="P1594" s="44" t="str">
        <f t="shared" si="3133"/>
        <v/>
      </c>
      <c r="Q1594" s="26"/>
      <c r="R1594" s="26"/>
      <c r="S1594" s="26"/>
      <c r="T1594" s="26"/>
      <c r="U1594" s="26"/>
      <c r="V1594" s="43"/>
      <c r="W1594" s="26"/>
      <c r="X1594" s="29"/>
    </row>
    <row r="1595" spans="2:24" x14ac:dyDescent="0.2">
      <c r="B1595" s="41">
        <v>1579</v>
      </c>
      <c r="C1595" s="42"/>
      <c r="D1595" s="42"/>
      <c r="E1595" s="42"/>
      <c r="F1595" s="42"/>
      <c r="G1595" s="42"/>
      <c r="H1595" s="42"/>
      <c r="I1595" s="29"/>
      <c r="J1595" s="6" t="str">
        <f t="shared" si="3132"/>
        <v/>
      </c>
      <c r="K1595" s="43"/>
      <c r="L1595" s="43"/>
      <c r="M1595" s="43"/>
      <c r="N1595" s="43"/>
      <c r="O1595" s="43"/>
      <c r="P1595" s="44" t="str">
        <f t="shared" si="3133"/>
        <v/>
      </c>
      <c r="Q1595" s="26"/>
      <c r="R1595" s="26"/>
      <c r="S1595" s="26"/>
      <c r="T1595" s="26"/>
      <c r="U1595" s="26"/>
      <c r="V1595" s="43"/>
      <c r="W1595" s="26"/>
      <c r="X1595" s="29"/>
    </row>
    <row r="1596" spans="2:24" x14ac:dyDescent="0.2">
      <c r="B1596" s="41">
        <v>1580</v>
      </c>
      <c r="C1596" s="42"/>
      <c r="D1596" s="42"/>
      <c r="E1596" s="42"/>
      <c r="F1596" s="42"/>
      <c r="G1596" s="42"/>
      <c r="H1596" s="42"/>
      <c r="I1596" s="29"/>
      <c r="J1596" s="6" t="str">
        <f t="shared" si="3132"/>
        <v/>
      </c>
      <c r="K1596" s="43"/>
      <c r="L1596" s="43"/>
      <c r="M1596" s="43"/>
      <c r="N1596" s="43"/>
      <c r="O1596" s="43"/>
      <c r="P1596" s="44" t="str">
        <f t="shared" si="3133"/>
        <v/>
      </c>
      <c r="Q1596" s="26"/>
      <c r="R1596" s="26"/>
      <c r="S1596" s="26"/>
      <c r="T1596" s="26"/>
      <c r="U1596" s="26"/>
      <c r="V1596" s="43"/>
      <c r="W1596" s="26"/>
      <c r="X1596" s="29"/>
    </row>
    <row r="1597" spans="2:24" x14ac:dyDescent="0.2">
      <c r="B1597" s="41">
        <v>1581</v>
      </c>
      <c r="C1597" s="42"/>
      <c r="D1597" s="42"/>
      <c r="E1597" s="42"/>
      <c r="F1597" s="42"/>
      <c r="G1597" s="42"/>
      <c r="H1597" s="42"/>
      <c r="I1597" s="29"/>
      <c r="J1597" s="6" t="str">
        <f t="shared" si="3132"/>
        <v/>
      </c>
      <c r="K1597" s="43"/>
      <c r="L1597" s="43"/>
      <c r="M1597" s="43"/>
      <c r="N1597" s="43"/>
      <c r="O1597" s="43"/>
      <c r="P1597" s="44" t="str">
        <f t="shared" si="3133"/>
        <v/>
      </c>
      <c r="Q1597" s="26"/>
      <c r="R1597" s="26"/>
      <c r="S1597" s="26"/>
      <c r="T1597" s="26"/>
      <c r="U1597" s="26"/>
      <c r="V1597" s="43"/>
      <c r="W1597" s="26"/>
      <c r="X1597" s="29"/>
    </row>
    <row r="1598" spans="2:24" x14ac:dyDescent="0.2">
      <c r="B1598" s="41">
        <v>1582</v>
      </c>
      <c r="C1598" s="42"/>
      <c r="D1598" s="42"/>
      <c r="E1598" s="42"/>
      <c r="F1598" s="42"/>
      <c r="G1598" s="42"/>
      <c r="H1598" s="42"/>
      <c r="I1598" s="29"/>
      <c r="J1598" s="6" t="str">
        <f t="shared" si="3132"/>
        <v/>
      </c>
      <c r="K1598" s="43"/>
      <c r="L1598" s="43"/>
      <c r="M1598" s="43"/>
      <c r="N1598" s="43"/>
      <c r="O1598" s="43"/>
      <c r="P1598" s="44" t="str">
        <f t="shared" si="3133"/>
        <v/>
      </c>
      <c r="Q1598" s="26"/>
      <c r="R1598" s="26"/>
      <c r="S1598" s="26"/>
      <c r="T1598" s="26"/>
      <c r="U1598" s="26"/>
      <c r="V1598" s="43"/>
      <c r="W1598" s="26"/>
      <c r="X1598" s="29"/>
    </row>
    <row r="1599" spans="2:24" x14ac:dyDescent="0.2">
      <c r="B1599" s="41">
        <v>1583</v>
      </c>
      <c r="C1599" s="42"/>
      <c r="D1599" s="42"/>
      <c r="E1599" s="42"/>
      <c r="F1599" s="42"/>
      <c r="G1599" s="42"/>
      <c r="H1599" s="42"/>
      <c r="I1599" s="29"/>
      <c r="J1599" s="6" t="str">
        <f t="shared" si="3132"/>
        <v/>
      </c>
      <c r="K1599" s="43"/>
      <c r="L1599" s="43"/>
      <c r="M1599" s="43"/>
      <c r="N1599" s="43"/>
      <c r="O1599" s="43"/>
      <c r="P1599" s="44" t="str">
        <f t="shared" si="3133"/>
        <v/>
      </c>
      <c r="Q1599" s="26"/>
      <c r="R1599" s="26"/>
      <c r="S1599" s="26"/>
      <c r="T1599" s="26"/>
      <c r="U1599" s="26"/>
      <c r="V1599" s="43"/>
      <c r="W1599" s="26"/>
      <c r="X1599" s="29"/>
    </row>
    <row r="1600" spans="2:24" x14ac:dyDescent="0.2">
      <c r="B1600" s="41">
        <v>1584</v>
      </c>
      <c r="C1600" s="42"/>
      <c r="D1600" s="42"/>
      <c r="E1600" s="42"/>
      <c r="F1600" s="42"/>
      <c r="G1600" s="42"/>
      <c r="H1600" s="42"/>
      <c r="I1600" s="29"/>
      <c r="J1600" s="6" t="str">
        <f t="shared" si="3132"/>
        <v/>
      </c>
      <c r="K1600" s="43"/>
      <c r="L1600" s="43"/>
      <c r="M1600" s="43"/>
      <c r="N1600" s="43"/>
      <c r="O1600" s="43"/>
      <c r="P1600" s="44" t="str">
        <f t="shared" si="3133"/>
        <v/>
      </c>
      <c r="Q1600" s="26"/>
      <c r="R1600" s="26"/>
      <c r="S1600" s="26"/>
      <c r="T1600" s="26"/>
      <c r="U1600" s="26"/>
      <c r="V1600" s="43"/>
      <c r="W1600" s="26"/>
      <c r="X1600" s="29"/>
    </row>
    <row r="1601" spans="2:24" x14ac:dyDescent="0.2">
      <c r="B1601" s="41">
        <v>1585</v>
      </c>
      <c r="C1601" s="42"/>
      <c r="D1601" s="42"/>
      <c r="E1601" s="42"/>
      <c r="F1601" s="42"/>
      <c r="G1601" s="42"/>
      <c r="H1601" s="42"/>
      <c r="I1601" s="29"/>
      <c r="J1601" s="6" t="str">
        <f t="shared" si="3132"/>
        <v/>
      </c>
      <c r="K1601" s="43"/>
      <c r="L1601" s="43"/>
      <c r="M1601" s="43"/>
      <c r="N1601" s="43"/>
      <c r="O1601" s="43"/>
      <c r="P1601" s="44" t="str">
        <f t="shared" si="3133"/>
        <v/>
      </c>
      <c r="Q1601" s="26"/>
      <c r="R1601" s="26"/>
      <c r="S1601" s="26"/>
      <c r="T1601" s="26"/>
      <c r="U1601" s="26"/>
      <c r="V1601" s="43"/>
      <c r="W1601" s="26"/>
      <c r="X1601" s="29"/>
    </row>
    <row r="1602" spans="2:24" x14ac:dyDescent="0.2">
      <c r="B1602" s="41">
        <v>1586</v>
      </c>
      <c r="C1602" s="42"/>
      <c r="D1602" s="42"/>
      <c r="E1602" s="42"/>
      <c r="F1602" s="42"/>
      <c r="G1602" s="42"/>
      <c r="H1602" s="42"/>
      <c r="I1602" s="29"/>
      <c r="J1602" s="6" t="str">
        <f t="shared" si="3132"/>
        <v/>
      </c>
      <c r="K1602" s="43"/>
      <c r="L1602" s="43"/>
      <c r="M1602" s="43"/>
      <c r="N1602" s="43"/>
      <c r="O1602" s="43"/>
      <c r="P1602" s="44" t="str">
        <f t="shared" si="3133"/>
        <v/>
      </c>
      <c r="Q1602" s="26"/>
      <c r="R1602" s="26"/>
      <c r="S1602" s="26"/>
      <c r="T1602" s="26"/>
      <c r="U1602" s="26"/>
      <c r="V1602" s="43"/>
      <c r="W1602" s="26"/>
      <c r="X1602" s="29"/>
    </row>
    <row r="1603" spans="2:24" x14ac:dyDescent="0.2">
      <c r="B1603" s="41">
        <v>1587</v>
      </c>
      <c r="C1603" s="42"/>
      <c r="D1603" s="42"/>
      <c r="E1603" s="42"/>
      <c r="F1603" s="42"/>
      <c r="G1603" s="42"/>
      <c r="H1603" s="42"/>
      <c r="I1603" s="29"/>
      <c r="J1603" s="6" t="str">
        <f t="shared" si="3132"/>
        <v/>
      </c>
      <c r="K1603" s="43"/>
      <c r="L1603" s="43"/>
      <c r="M1603" s="43"/>
      <c r="N1603" s="43"/>
      <c r="O1603" s="43"/>
      <c r="P1603" s="44" t="str">
        <f t="shared" si="3133"/>
        <v/>
      </c>
      <c r="Q1603" s="26"/>
      <c r="R1603" s="26"/>
      <c r="S1603" s="26"/>
      <c r="T1603" s="26"/>
      <c r="U1603" s="26"/>
      <c r="V1603" s="43"/>
      <c r="W1603" s="26"/>
      <c r="X1603" s="29"/>
    </row>
    <row r="1604" spans="2:24" x14ac:dyDescent="0.2">
      <c r="B1604" s="41">
        <v>1588</v>
      </c>
      <c r="C1604" s="42"/>
      <c r="D1604" s="42"/>
      <c r="E1604" s="42"/>
      <c r="F1604" s="42"/>
      <c r="G1604" s="42"/>
      <c r="H1604" s="42"/>
      <c r="I1604" s="29"/>
      <c r="J1604" s="6" t="str">
        <f t="shared" si="3132"/>
        <v/>
      </c>
      <c r="K1604" s="43"/>
      <c r="L1604" s="43"/>
      <c r="M1604" s="43"/>
      <c r="N1604" s="43"/>
      <c r="O1604" s="43"/>
      <c r="P1604" s="44" t="str">
        <f t="shared" si="3133"/>
        <v/>
      </c>
      <c r="Q1604" s="26"/>
      <c r="R1604" s="26"/>
      <c r="S1604" s="26"/>
      <c r="T1604" s="26"/>
      <c r="U1604" s="26"/>
      <c r="V1604" s="43"/>
      <c r="W1604" s="26"/>
      <c r="X1604" s="29"/>
    </row>
    <row r="1605" spans="2:24" x14ac:dyDescent="0.2">
      <c r="B1605" s="41">
        <v>1589</v>
      </c>
      <c r="C1605" s="42"/>
      <c r="D1605" s="42"/>
      <c r="E1605" s="42"/>
      <c r="F1605" s="42"/>
      <c r="G1605" s="42"/>
      <c r="H1605" s="42"/>
      <c r="I1605" s="29"/>
      <c r="J1605" s="6" t="str">
        <f t="shared" si="3132"/>
        <v/>
      </c>
      <c r="K1605" s="43"/>
      <c r="L1605" s="43"/>
      <c r="M1605" s="43"/>
      <c r="N1605" s="43"/>
      <c r="O1605" s="43"/>
      <c r="P1605" s="44" t="str">
        <f t="shared" si="3133"/>
        <v/>
      </c>
      <c r="Q1605" s="26"/>
      <c r="R1605" s="26"/>
      <c r="S1605" s="26"/>
      <c r="T1605" s="26"/>
      <c r="U1605" s="26"/>
      <c r="V1605" s="43"/>
      <c r="W1605" s="26"/>
      <c r="X1605" s="29"/>
    </row>
    <row r="1606" spans="2:24" x14ac:dyDescent="0.2">
      <c r="B1606" s="41">
        <v>1590</v>
      </c>
      <c r="C1606" s="42"/>
      <c r="D1606" s="42"/>
      <c r="E1606" s="42"/>
      <c r="F1606" s="42"/>
      <c r="G1606" s="42"/>
      <c r="H1606" s="42"/>
      <c r="I1606" s="29"/>
      <c r="J1606" s="6" t="str">
        <f t="shared" si="3132"/>
        <v/>
      </c>
      <c r="K1606" s="43"/>
      <c r="L1606" s="43"/>
      <c r="M1606" s="43"/>
      <c r="N1606" s="43"/>
      <c r="O1606" s="43"/>
      <c r="P1606" s="44" t="str">
        <f t="shared" si="3133"/>
        <v/>
      </c>
      <c r="Q1606" s="26"/>
      <c r="R1606" s="26"/>
      <c r="S1606" s="26"/>
      <c r="T1606" s="26"/>
      <c r="U1606" s="26"/>
      <c r="V1606" s="43"/>
      <c r="W1606" s="26"/>
      <c r="X1606" s="29"/>
    </row>
    <row r="1607" spans="2:24" x14ac:dyDescent="0.2">
      <c r="B1607" s="41">
        <v>1591</v>
      </c>
      <c r="C1607" s="42"/>
      <c r="D1607" s="42"/>
      <c r="E1607" s="42"/>
      <c r="F1607" s="42"/>
      <c r="G1607" s="42"/>
      <c r="H1607" s="42"/>
      <c r="I1607" s="29"/>
      <c r="J1607" s="6" t="str">
        <f t="shared" si="3132"/>
        <v/>
      </c>
      <c r="K1607" s="43"/>
      <c r="L1607" s="43"/>
      <c r="M1607" s="43"/>
      <c r="N1607" s="43"/>
      <c r="O1607" s="43"/>
      <c r="P1607" s="44" t="str">
        <f t="shared" si="3133"/>
        <v/>
      </c>
      <c r="Q1607" s="26"/>
      <c r="R1607" s="26"/>
      <c r="S1607" s="26"/>
      <c r="T1607" s="26"/>
      <c r="U1607" s="26"/>
      <c r="V1607" s="43"/>
      <c r="W1607" s="26"/>
      <c r="X1607" s="29"/>
    </row>
    <row r="1608" spans="2:24" x14ac:dyDescent="0.2">
      <c r="B1608" s="41">
        <v>1592</v>
      </c>
      <c r="C1608" s="42"/>
      <c r="D1608" s="42"/>
      <c r="E1608" s="42"/>
      <c r="F1608" s="42"/>
      <c r="G1608" s="42"/>
      <c r="H1608" s="42"/>
      <c r="I1608" s="29"/>
      <c r="J1608" s="6" t="str">
        <f t="shared" si="3132"/>
        <v/>
      </c>
      <c r="K1608" s="43"/>
      <c r="L1608" s="43"/>
      <c r="M1608" s="43"/>
      <c r="N1608" s="43"/>
      <c r="O1608" s="43"/>
      <c r="P1608" s="44" t="str">
        <f t="shared" si="3133"/>
        <v/>
      </c>
      <c r="Q1608" s="26"/>
      <c r="R1608" s="26"/>
      <c r="S1608" s="26"/>
      <c r="T1608" s="26"/>
      <c r="U1608" s="26"/>
      <c r="V1608" s="43"/>
      <c r="W1608" s="26"/>
      <c r="X1608" s="29"/>
    </row>
    <row r="1609" spans="2:24" x14ac:dyDescent="0.2">
      <c r="B1609" s="41">
        <v>1593</v>
      </c>
      <c r="C1609" s="42"/>
      <c r="D1609" s="42"/>
      <c r="E1609" s="42"/>
      <c r="F1609" s="42"/>
      <c r="G1609" s="42"/>
      <c r="H1609" s="42"/>
      <c r="I1609" s="29"/>
      <c r="J1609" s="6" t="str">
        <f t="shared" si="3132"/>
        <v/>
      </c>
      <c r="K1609" s="43"/>
      <c r="L1609" s="43"/>
      <c r="M1609" s="43"/>
      <c r="N1609" s="43"/>
      <c r="O1609" s="43"/>
      <c r="P1609" s="44" t="str">
        <f t="shared" si="3133"/>
        <v/>
      </c>
      <c r="Q1609" s="26"/>
      <c r="R1609" s="26"/>
      <c r="S1609" s="26"/>
      <c r="T1609" s="26"/>
      <c r="U1609" s="26"/>
      <c r="V1609" s="43"/>
      <c r="W1609" s="26"/>
      <c r="X1609" s="29"/>
    </row>
    <row r="1610" spans="2:24" x14ac:dyDescent="0.2">
      <c r="B1610" s="41">
        <v>1594</v>
      </c>
      <c r="C1610" s="42"/>
      <c r="D1610" s="42"/>
      <c r="E1610" s="42"/>
      <c r="F1610" s="42"/>
      <c r="G1610" s="42"/>
      <c r="H1610" s="42"/>
      <c r="I1610" s="29"/>
      <c r="J1610" s="6" t="str">
        <f t="shared" si="3132"/>
        <v/>
      </c>
      <c r="K1610" s="43"/>
      <c r="L1610" s="43"/>
      <c r="M1610" s="43"/>
      <c r="N1610" s="43"/>
      <c r="O1610" s="43"/>
      <c r="P1610" s="44" t="str">
        <f t="shared" si="3133"/>
        <v/>
      </c>
      <c r="Q1610" s="26"/>
      <c r="R1610" s="26"/>
      <c r="S1610" s="26"/>
      <c r="T1610" s="26"/>
      <c r="U1610" s="26"/>
      <c r="V1610" s="43"/>
      <c r="W1610" s="26"/>
      <c r="X1610" s="29"/>
    </row>
    <row r="1611" spans="2:24" x14ac:dyDescent="0.2">
      <c r="B1611" s="41">
        <v>1595</v>
      </c>
      <c r="C1611" s="42"/>
      <c r="D1611" s="42"/>
      <c r="E1611" s="42"/>
      <c r="F1611" s="42"/>
      <c r="G1611" s="42"/>
      <c r="H1611" s="42"/>
      <c r="I1611" s="29"/>
      <c r="J1611" s="6" t="str">
        <f t="shared" si="3132"/>
        <v/>
      </c>
      <c r="K1611" s="43"/>
      <c r="L1611" s="43"/>
      <c r="M1611" s="43"/>
      <c r="N1611" s="43"/>
      <c r="O1611" s="43"/>
      <c r="P1611" s="44" t="str">
        <f t="shared" si="3133"/>
        <v/>
      </c>
      <c r="Q1611" s="26"/>
      <c r="R1611" s="26"/>
      <c r="S1611" s="26"/>
      <c r="T1611" s="26"/>
      <c r="U1611" s="26"/>
      <c r="V1611" s="43"/>
      <c r="W1611" s="26"/>
      <c r="X1611" s="29"/>
    </row>
    <row r="1612" spans="2:24" x14ac:dyDescent="0.2">
      <c r="B1612" s="41">
        <v>1596</v>
      </c>
      <c r="C1612" s="42"/>
      <c r="D1612" s="42"/>
      <c r="E1612" s="42"/>
      <c r="F1612" s="42"/>
      <c r="G1612" s="42"/>
      <c r="H1612" s="42"/>
      <c r="I1612" s="29"/>
      <c r="J1612" s="6" t="str">
        <f t="shared" si="3132"/>
        <v/>
      </c>
      <c r="K1612" s="43"/>
      <c r="L1612" s="43"/>
      <c r="M1612" s="43"/>
      <c r="N1612" s="43"/>
      <c r="O1612" s="43"/>
      <c r="P1612" s="44" t="str">
        <f t="shared" si="3133"/>
        <v/>
      </c>
      <c r="Q1612" s="26"/>
      <c r="R1612" s="26"/>
      <c r="S1612" s="26"/>
      <c r="T1612" s="26"/>
      <c r="U1612" s="26"/>
      <c r="V1612" s="43"/>
      <c r="W1612" s="26"/>
      <c r="X1612" s="29"/>
    </row>
    <row r="1613" spans="2:24" x14ac:dyDescent="0.2">
      <c r="B1613" s="41">
        <v>1597</v>
      </c>
      <c r="C1613" s="42"/>
      <c r="D1613" s="42"/>
      <c r="E1613" s="42"/>
      <c r="F1613" s="42"/>
      <c r="G1613" s="42"/>
      <c r="H1613" s="42"/>
      <c r="I1613" s="29"/>
      <c r="J1613" s="6" t="str">
        <f t="shared" si="3132"/>
        <v/>
      </c>
      <c r="K1613" s="43"/>
      <c r="L1613" s="43"/>
      <c r="M1613" s="43"/>
      <c r="N1613" s="43"/>
      <c r="O1613" s="43"/>
      <c r="P1613" s="44" t="str">
        <f t="shared" si="3133"/>
        <v/>
      </c>
      <c r="Q1613" s="26"/>
      <c r="R1613" s="26"/>
      <c r="S1613" s="26"/>
      <c r="T1613" s="26"/>
      <c r="U1613" s="26"/>
      <c r="V1613" s="43"/>
      <c r="W1613" s="26"/>
      <c r="X1613" s="29"/>
    </row>
    <row r="1614" spans="2:24" x14ac:dyDescent="0.2">
      <c r="B1614" s="41">
        <v>1598</v>
      </c>
      <c r="C1614" s="42"/>
      <c r="D1614" s="42"/>
      <c r="E1614" s="42"/>
      <c r="F1614" s="42"/>
      <c r="G1614" s="42"/>
      <c r="H1614" s="42"/>
      <c r="I1614" s="29"/>
      <c r="J1614" s="6" t="str">
        <f t="shared" si="3132"/>
        <v/>
      </c>
      <c r="K1614" s="43"/>
      <c r="L1614" s="43"/>
      <c r="M1614" s="43"/>
      <c r="N1614" s="43"/>
      <c r="O1614" s="43"/>
      <c r="P1614" s="44" t="str">
        <f t="shared" si="3133"/>
        <v/>
      </c>
      <c r="Q1614" s="26"/>
      <c r="R1614" s="26"/>
      <c r="S1614" s="26"/>
      <c r="T1614" s="26"/>
      <c r="U1614" s="26"/>
      <c r="V1614" s="43"/>
      <c r="W1614" s="26"/>
      <c r="X1614" s="29"/>
    </row>
    <row r="1615" spans="2:24" x14ac:dyDescent="0.2">
      <c r="B1615" s="41">
        <v>1599</v>
      </c>
      <c r="C1615" s="42"/>
      <c r="D1615" s="42"/>
      <c r="E1615" s="42"/>
      <c r="F1615" s="42"/>
      <c r="G1615" s="42"/>
      <c r="H1615" s="42"/>
      <c r="I1615" s="29"/>
      <c r="J1615" s="6" t="str">
        <f t="shared" si="3132"/>
        <v/>
      </c>
      <c r="K1615" s="43"/>
      <c r="L1615" s="43"/>
      <c r="M1615" s="43"/>
      <c r="N1615" s="43"/>
      <c r="O1615" s="43"/>
      <c r="P1615" s="44" t="str">
        <f t="shared" si="3133"/>
        <v/>
      </c>
      <c r="Q1615" s="26"/>
      <c r="R1615" s="26"/>
      <c r="S1615" s="26"/>
      <c r="T1615" s="26"/>
      <c r="U1615" s="26"/>
      <c r="V1615" s="43"/>
      <c r="W1615" s="26"/>
      <c r="X1615" s="29"/>
    </row>
    <row r="1616" spans="2:24" x14ac:dyDescent="0.2">
      <c r="B1616" s="41">
        <v>1600</v>
      </c>
      <c r="C1616" s="42"/>
      <c r="D1616" s="42"/>
      <c r="E1616" s="42"/>
      <c r="F1616" s="42"/>
      <c r="G1616" s="42"/>
      <c r="H1616" s="42"/>
      <c r="I1616" s="29"/>
      <c r="J1616" s="6" t="str">
        <f t="shared" si="3132"/>
        <v/>
      </c>
      <c r="K1616" s="43"/>
      <c r="L1616" s="43"/>
      <c r="M1616" s="43"/>
      <c r="N1616" s="43"/>
      <c r="O1616" s="43"/>
      <c r="P1616" s="44" t="str">
        <f t="shared" si="3133"/>
        <v/>
      </c>
      <c r="Q1616" s="26"/>
      <c r="R1616" s="26"/>
      <c r="S1616" s="26"/>
      <c r="T1616" s="26"/>
      <c r="U1616" s="26"/>
      <c r="V1616" s="43"/>
      <c r="W1616" s="26"/>
      <c r="X1616" s="29"/>
    </row>
    <row r="1617" spans="2:24" x14ac:dyDescent="0.2">
      <c r="B1617" s="41">
        <v>1601</v>
      </c>
      <c r="C1617" s="42"/>
      <c r="D1617" s="42"/>
      <c r="E1617" s="42"/>
      <c r="F1617" s="42"/>
      <c r="G1617" s="42"/>
      <c r="H1617" s="42"/>
      <c r="I1617" s="29"/>
      <c r="J1617" s="6" t="str">
        <f t="shared" si="3132"/>
        <v/>
      </c>
      <c r="K1617" s="43"/>
      <c r="L1617" s="43"/>
      <c r="M1617" s="43"/>
      <c r="N1617" s="43"/>
      <c r="O1617" s="43"/>
      <c r="P1617" s="44" t="str">
        <f t="shared" si="3133"/>
        <v/>
      </c>
      <c r="Q1617" s="26"/>
      <c r="R1617" s="26"/>
      <c r="S1617" s="26"/>
      <c r="T1617" s="26"/>
      <c r="U1617" s="26"/>
      <c r="V1617" s="43"/>
      <c r="W1617" s="26"/>
      <c r="X1617" s="29"/>
    </row>
    <row r="1618" spans="2:24" x14ac:dyDescent="0.2">
      <c r="B1618" s="41">
        <v>1602</v>
      </c>
      <c r="C1618" s="42"/>
      <c r="D1618" s="42"/>
      <c r="E1618" s="42"/>
      <c r="F1618" s="42"/>
      <c r="G1618" s="42"/>
      <c r="H1618" s="42"/>
      <c r="I1618" s="29"/>
      <c r="J1618" s="6" t="str">
        <f t="shared" si="3132"/>
        <v/>
      </c>
      <c r="K1618" s="43"/>
      <c r="L1618" s="43"/>
      <c r="M1618" s="43"/>
      <c r="N1618" s="43"/>
      <c r="O1618" s="43"/>
      <c r="P1618" s="44" t="str">
        <f t="shared" si="3133"/>
        <v/>
      </c>
      <c r="Q1618" s="26"/>
      <c r="R1618" s="26"/>
      <c r="S1618" s="26"/>
      <c r="T1618" s="26"/>
      <c r="U1618" s="26"/>
      <c r="V1618" s="43"/>
      <c r="W1618" s="26"/>
      <c r="X1618" s="29"/>
    </row>
    <row r="1619" spans="2:24" x14ac:dyDescent="0.2">
      <c r="B1619" s="41">
        <v>1603</v>
      </c>
      <c r="C1619" s="42"/>
      <c r="D1619" s="42"/>
      <c r="E1619" s="42"/>
      <c r="F1619" s="42"/>
      <c r="G1619" s="42"/>
      <c r="H1619" s="42"/>
      <c r="I1619" s="29"/>
      <c r="J1619" s="6" t="str">
        <f t="shared" si="3132"/>
        <v/>
      </c>
      <c r="K1619" s="43"/>
      <c r="L1619" s="43"/>
      <c r="M1619" s="43"/>
      <c r="N1619" s="43"/>
      <c r="O1619" s="43"/>
      <c r="P1619" s="44" t="str">
        <f t="shared" si="3133"/>
        <v/>
      </c>
      <c r="Q1619" s="26"/>
      <c r="R1619" s="26"/>
      <c r="S1619" s="26"/>
      <c r="T1619" s="26"/>
      <c r="U1619" s="26"/>
      <c r="V1619" s="43"/>
      <c r="W1619" s="26"/>
      <c r="X1619" s="29"/>
    </row>
    <row r="1620" spans="2:24" x14ac:dyDescent="0.2">
      <c r="B1620" s="41">
        <v>1604</v>
      </c>
      <c r="C1620" s="42"/>
      <c r="D1620" s="42"/>
      <c r="E1620" s="42"/>
      <c r="F1620" s="42"/>
      <c r="G1620" s="42"/>
      <c r="H1620" s="42"/>
      <c r="I1620" s="29"/>
      <c r="J1620" s="6" t="str">
        <f t="shared" si="3132"/>
        <v/>
      </c>
      <c r="K1620" s="43"/>
      <c r="L1620" s="43"/>
      <c r="M1620" s="43"/>
      <c r="N1620" s="43"/>
      <c r="O1620" s="43"/>
      <c r="P1620" s="44" t="str">
        <f t="shared" si="3133"/>
        <v/>
      </c>
      <c r="Q1620" s="26"/>
      <c r="R1620" s="26"/>
      <c r="S1620" s="26"/>
      <c r="T1620" s="26"/>
      <c r="U1620" s="26"/>
      <c r="V1620" s="43"/>
      <c r="W1620" s="26"/>
      <c r="X1620" s="29"/>
    </row>
    <row r="1621" spans="2:24" x14ac:dyDescent="0.2">
      <c r="B1621" s="41">
        <v>1605</v>
      </c>
      <c r="C1621" s="42"/>
      <c r="D1621" s="42"/>
      <c r="E1621" s="42"/>
      <c r="F1621" s="42"/>
      <c r="G1621" s="42"/>
      <c r="H1621" s="42"/>
      <c r="I1621" s="29"/>
      <c r="J1621" s="6" t="str">
        <f t="shared" si="3132"/>
        <v/>
      </c>
      <c r="K1621" s="43"/>
      <c r="L1621" s="43"/>
      <c r="M1621" s="43"/>
      <c r="N1621" s="43"/>
      <c r="O1621" s="43"/>
      <c r="P1621" s="44" t="str">
        <f t="shared" si="3133"/>
        <v/>
      </c>
      <c r="Q1621" s="26"/>
      <c r="R1621" s="26"/>
      <c r="S1621" s="26"/>
      <c r="T1621" s="26"/>
      <c r="U1621" s="26"/>
      <c r="V1621" s="43"/>
      <c r="W1621" s="26"/>
      <c r="X1621" s="29"/>
    </row>
    <row r="1622" spans="2:24" x14ac:dyDescent="0.2">
      <c r="B1622" s="41">
        <v>1606</v>
      </c>
      <c r="C1622" s="42"/>
      <c r="D1622" s="42"/>
      <c r="E1622" s="42"/>
      <c r="F1622" s="42"/>
      <c r="G1622" s="42"/>
      <c r="H1622" s="42"/>
      <c r="I1622" s="29"/>
      <c r="J1622" s="6" t="str">
        <f t="shared" si="3132"/>
        <v/>
      </c>
      <c r="K1622" s="43"/>
      <c r="L1622" s="43"/>
      <c r="M1622" s="43"/>
      <c r="N1622" s="43"/>
      <c r="O1622" s="43"/>
      <c r="P1622" s="44" t="str">
        <f t="shared" si="3133"/>
        <v/>
      </c>
      <c r="Q1622" s="26"/>
      <c r="R1622" s="26"/>
      <c r="S1622" s="26"/>
      <c r="T1622" s="26"/>
      <c r="U1622" s="26"/>
      <c r="V1622" s="43"/>
      <c r="W1622" s="26"/>
      <c r="X1622" s="29"/>
    </row>
    <row r="1623" spans="2:24" x14ac:dyDescent="0.2">
      <c r="B1623" s="41">
        <v>1607</v>
      </c>
      <c r="C1623" s="42"/>
      <c r="D1623" s="42"/>
      <c r="E1623" s="42"/>
      <c r="F1623" s="42"/>
      <c r="G1623" s="42"/>
      <c r="H1623" s="42"/>
      <c r="I1623" s="29"/>
      <c r="J1623" s="6" t="str">
        <f t="shared" si="3132"/>
        <v/>
      </c>
      <c r="K1623" s="43"/>
      <c r="L1623" s="43"/>
      <c r="M1623" s="43"/>
      <c r="N1623" s="43"/>
      <c r="O1623" s="43"/>
      <c r="P1623" s="44" t="str">
        <f t="shared" si="3133"/>
        <v/>
      </c>
      <c r="Q1623" s="26"/>
      <c r="R1623" s="26"/>
      <c r="S1623" s="26"/>
      <c r="T1623" s="26"/>
      <c r="U1623" s="26"/>
      <c r="V1623" s="43"/>
      <c r="W1623" s="26"/>
      <c r="X1623" s="29"/>
    </row>
    <row r="1624" spans="2:24" x14ac:dyDescent="0.2">
      <c r="B1624" s="41">
        <v>1608</v>
      </c>
      <c r="C1624" s="42"/>
      <c r="D1624" s="42"/>
      <c r="E1624" s="42"/>
      <c r="F1624" s="42"/>
      <c r="G1624" s="42"/>
      <c r="H1624" s="42"/>
      <c r="I1624" s="29"/>
      <c r="J1624" s="6" t="str">
        <f t="shared" si="3132"/>
        <v/>
      </c>
      <c r="K1624" s="43"/>
      <c r="L1624" s="43"/>
      <c r="M1624" s="43"/>
      <c r="N1624" s="43"/>
      <c r="O1624" s="43"/>
      <c r="P1624" s="44" t="str">
        <f t="shared" si="3133"/>
        <v/>
      </c>
      <c r="Q1624" s="26"/>
      <c r="R1624" s="26"/>
      <c r="S1624" s="26"/>
      <c r="T1624" s="26"/>
      <c r="U1624" s="26"/>
      <c r="V1624" s="43"/>
      <c r="W1624" s="26"/>
      <c r="X1624" s="29"/>
    </row>
    <row r="1625" spans="2:24" x14ac:dyDescent="0.2">
      <c r="B1625" s="41">
        <v>1609</v>
      </c>
      <c r="C1625" s="42"/>
      <c r="D1625" s="42"/>
      <c r="E1625" s="42"/>
      <c r="F1625" s="42"/>
      <c r="G1625" s="42"/>
      <c r="H1625" s="42"/>
      <c r="I1625" s="29"/>
      <c r="J1625" s="6" t="str">
        <f t="shared" ref="J1625:J1688" si="3134">IFERROR(IF(C1625&lt;&gt;"",INDEX($ZL$17:$ZL$27,MATCH($C1625,$ZK$17:$ZK$27,0)),""),30)</f>
        <v/>
      </c>
      <c r="K1625" s="43"/>
      <c r="L1625" s="43"/>
      <c r="M1625" s="43"/>
      <c r="N1625" s="43"/>
      <c r="O1625" s="43"/>
      <c r="P1625" s="44" t="str">
        <f t="shared" ref="P1625:P1688" si="3135">IFERROR(MIN(M1625,O1625*30/J1625),"")</f>
        <v/>
      </c>
      <c r="Q1625" s="26"/>
      <c r="R1625" s="26"/>
      <c r="S1625" s="26"/>
      <c r="T1625" s="26"/>
      <c r="U1625" s="26"/>
      <c r="V1625" s="43"/>
      <c r="W1625" s="26"/>
      <c r="X1625" s="29"/>
    </row>
    <row r="1626" spans="2:24" x14ac:dyDescent="0.2">
      <c r="B1626" s="41">
        <v>1610</v>
      </c>
      <c r="C1626" s="42"/>
      <c r="D1626" s="42"/>
      <c r="E1626" s="42"/>
      <c r="F1626" s="42"/>
      <c r="G1626" s="42"/>
      <c r="H1626" s="42"/>
      <c r="I1626" s="29"/>
      <c r="J1626" s="6" t="str">
        <f t="shared" si="3134"/>
        <v/>
      </c>
      <c r="K1626" s="43"/>
      <c r="L1626" s="43"/>
      <c r="M1626" s="43"/>
      <c r="N1626" s="43"/>
      <c r="O1626" s="43"/>
      <c r="P1626" s="44" t="str">
        <f t="shared" si="3135"/>
        <v/>
      </c>
      <c r="Q1626" s="26"/>
      <c r="R1626" s="26"/>
      <c r="S1626" s="26"/>
      <c r="T1626" s="26"/>
      <c r="U1626" s="26"/>
      <c r="V1626" s="43"/>
      <c r="W1626" s="26"/>
      <c r="X1626" s="29"/>
    </row>
    <row r="1627" spans="2:24" x14ac:dyDescent="0.2">
      <c r="B1627" s="41">
        <v>1611</v>
      </c>
      <c r="C1627" s="42"/>
      <c r="D1627" s="42"/>
      <c r="E1627" s="42"/>
      <c r="F1627" s="42"/>
      <c r="G1627" s="42"/>
      <c r="H1627" s="42"/>
      <c r="I1627" s="29"/>
      <c r="J1627" s="6" t="str">
        <f t="shared" si="3134"/>
        <v/>
      </c>
      <c r="K1627" s="43"/>
      <c r="L1627" s="43"/>
      <c r="M1627" s="43"/>
      <c r="N1627" s="43"/>
      <c r="O1627" s="43"/>
      <c r="P1627" s="44" t="str">
        <f t="shared" si="3135"/>
        <v/>
      </c>
      <c r="Q1627" s="26"/>
      <c r="R1627" s="26"/>
      <c r="S1627" s="26"/>
      <c r="T1627" s="26"/>
      <c r="U1627" s="26"/>
      <c r="V1627" s="43"/>
      <c r="W1627" s="26"/>
      <c r="X1627" s="29"/>
    </row>
    <row r="1628" spans="2:24" x14ac:dyDescent="0.2">
      <c r="B1628" s="41">
        <v>1612</v>
      </c>
      <c r="C1628" s="42"/>
      <c r="D1628" s="42"/>
      <c r="E1628" s="42"/>
      <c r="F1628" s="42"/>
      <c r="G1628" s="42"/>
      <c r="H1628" s="42"/>
      <c r="I1628" s="29"/>
      <c r="J1628" s="6" t="str">
        <f t="shared" si="3134"/>
        <v/>
      </c>
      <c r="K1628" s="43"/>
      <c r="L1628" s="43"/>
      <c r="M1628" s="43"/>
      <c r="N1628" s="43"/>
      <c r="O1628" s="43"/>
      <c r="P1628" s="44" t="str">
        <f t="shared" si="3135"/>
        <v/>
      </c>
      <c r="Q1628" s="26"/>
      <c r="R1628" s="26"/>
      <c r="S1628" s="26"/>
      <c r="T1628" s="26"/>
      <c r="U1628" s="26"/>
      <c r="V1628" s="43"/>
      <c r="W1628" s="26"/>
      <c r="X1628" s="29"/>
    </row>
    <row r="1629" spans="2:24" x14ac:dyDescent="0.2">
      <c r="B1629" s="41">
        <v>1613</v>
      </c>
      <c r="C1629" s="42"/>
      <c r="D1629" s="42"/>
      <c r="E1629" s="42"/>
      <c r="F1629" s="42"/>
      <c r="G1629" s="42"/>
      <c r="H1629" s="42"/>
      <c r="I1629" s="29"/>
      <c r="J1629" s="6" t="str">
        <f t="shared" si="3134"/>
        <v/>
      </c>
      <c r="K1629" s="43"/>
      <c r="L1629" s="43"/>
      <c r="M1629" s="43"/>
      <c r="N1629" s="43"/>
      <c r="O1629" s="43"/>
      <c r="P1629" s="44" t="str">
        <f t="shared" si="3135"/>
        <v/>
      </c>
      <c r="Q1629" s="26"/>
      <c r="R1629" s="26"/>
      <c r="S1629" s="26"/>
      <c r="T1629" s="26"/>
      <c r="U1629" s="26"/>
      <c r="V1629" s="43"/>
      <c r="W1629" s="26"/>
      <c r="X1629" s="29"/>
    </row>
    <row r="1630" spans="2:24" x14ac:dyDescent="0.2">
      <c r="B1630" s="41">
        <v>1614</v>
      </c>
      <c r="C1630" s="42"/>
      <c r="D1630" s="42"/>
      <c r="E1630" s="42"/>
      <c r="F1630" s="42"/>
      <c r="G1630" s="42"/>
      <c r="H1630" s="42"/>
      <c r="I1630" s="29"/>
      <c r="J1630" s="6" t="str">
        <f t="shared" si="3134"/>
        <v/>
      </c>
      <c r="K1630" s="43"/>
      <c r="L1630" s="43"/>
      <c r="M1630" s="43"/>
      <c r="N1630" s="43"/>
      <c r="O1630" s="43"/>
      <c r="P1630" s="44" t="str">
        <f t="shared" si="3135"/>
        <v/>
      </c>
      <c r="Q1630" s="26"/>
      <c r="R1630" s="26"/>
      <c r="S1630" s="26"/>
      <c r="T1630" s="26"/>
      <c r="U1630" s="26"/>
      <c r="V1630" s="43"/>
      <c r="W1630" s="26"/>
      <c r="X1630" s="29"/>
    </row>
    <row r="1631" spans="2:24" x14ac:dyDescent="0.2">
      <c r="B1631" s="41">
        <v>1615</v>
      </c>
      <c r="C1631" s="42"/>
      <c r="D1631" s="42"/>
      <c r="E1631" s="42"/>
      <c r="F1631" s="42"/>
      <c r="G1631" s="42"/>
      <c r="H1631" s="42"/>
      <c r="I1631" s="29"/>
      <c r="J1631" s="6" t="str">
        <f t="shared" si="3134"/>
        <v/>
      </c>
      <c r="K1631" s="43"/>
      <c r="L1631" s="43"/>
      <c r="M1631" s="43"/>
      <c r="N1631" s="43"/>
      <c r="O1631" s="43"/>
      <c r="P1631" s="44" t="str">
        <f t="shared" si="3135"/>
        <v/>
      </c>
      <c r="Q1631" s="26"/>
      <c r="R1631" s="26"/>
      <c r="S1631" s="26"/>
      <c r="T1631" s="26"/>
      <c r="U1631" s="26"/>
      <c r="V1631" s="43"/>
      <c r="W1631" s="26"/>
      <c r="X1631" s="29"/>
    </row>
    <row r="1632" spans="2:24" x14ac:dyDescent="0.2">
      <c r="B1632" s="41">
        <v>1616</v>
      </c>
      <c r="C1632" s="42"/>
      <c r="D1632" s="42"/>
      <c r="E1632" s="42"/>
      <c r="F1632" s="42"/>
      <c r="G1632" s="42"/>
      <c r="H1632" s="42"/>
      <c r="I1632" s="29"/>
      <c r="J1632" s="6" t="str">
        <f t="shared" si="3134"/>
        <v/>
      </c>
      <c r="K1632" s="43"/>
      <c r="L1632" s="43"/>
      <c r="M1632" s="43"/>
      <c r="N1632" s="43"/>
      <c r="O1632" s="43"/>
      <c r="P1632" s="44" t="str">
        <f t="shared" si="3135"/>
        <v/>
      </c>
      <c r="Q1632" s="26"/>
      <c r="R1632" s="26"/>
      <c r="S1632" s="26"/>
      <c r="T1632" s="26"/>
      <c r="U1632" s="26"/>
      <c r="V1632" s="43"/>
      <c r="W1632" s="26"/>
      <c r="X1632" s="29"/>
    </row>
    <row r="1633" spans="2:24" x14ac:dyDescent="0.2">
      <c r="B1633" s="41">
        <v>1617</v>
      </c>
      <c r="C1633" s="42"/>
      <c r="D1633" s="42"/>
      <c r="E1633" s="42"/>
      <c r="F1633" s="42"/>
      <c r="G1633" s="42"/>
      <c r="H1633" s="42"/>
      <c r="I1633" s="29"/>
      <c r="J1633" s="6" t="str">
        <f t="shared" si="3134"/>
        <v/>
      </c>
      <c r="K1633" s="43"/>
      <c r="L1633" s="43"/>
      <c r="M1633" s="43"/>
      <c r="N1633" s="43"/>
      <c r="O1633" s="43"/>
      <c r="P1633" s="44" t="str">
        <f t="shared" si="3135"/>
        <v/>
      </c>
      <c r="Q1633" s="26"/>
      <c r="R1633" s="26"/>
      <c r="S1633" s="26"/>
      <c r="T1633" s="26"/>
      <c r="U1633" s="26"/>
      <c r="V1633" s="43"/>
      <c r="W1633" s="26"/>
      <c r="X1633" s="29"/>
    </row>
    <row r="1634" spans="2:24" x14ac:dyDescent="0.2">
      <c r="B1634" s="41">
        <v>1618</v>
      </c>
      <c r="C1634" s="42"/>
      <c r="D1634" s="42"/>
      <c r="E1634" s="42"/>
      <c r="F1634" s="42"/>
      <c r="G1634" s="42"/>
      <c r="H1634" s="42"/>
      <c r="I1634" s="29"/>
      <c r="J1634" s="6" t="str">
        <f t="shared" si="3134"/>
        <v/>
      </c>
      <c r="K1634" s="43"/>
      <c r="L1634" s="43"/>
      <c r="M1634" s="43"/>
      <c r="N1634" s="43"/>
      <c r="O1634" s="43"/>
      <c r="P1634" s="44" t="str">
        <f t="shared" si="3135"/>
        <v/>
      </c>
      <c r="Q1634" s="26"/>
      <c r="R1634" s="26"/>
      <c r="S1634" s="26"/>
      <c r="T1634" s="26"/>
      <c r="U1634" s="26"/>
      <c r="V1634" s="43"/>
      <c r="W1634" s="26"/>
      <c r="X1634" s="29"/>
    </row>
    <row r="1635" spans="2:24" x14ac:dyDescent="0.2">
      <c r="B1635" s="41">
        <v>1619</v>
      </c>
      <c r="C1635" s="42"/>
      <c r="D1635" s="42"/>
      <c r="E1635" s="42"/>
      <c r="F1635" s="42"/>
      <c r="G1635" s="42"/>
      <c r="H1635" s="42"/>
      <c r="I1635" s="29"/>
      <c r="J1635" s="6" t="str">
        <f t="shared" si="3134"/>
        <v/>
      </c>
      <c r="K1635" s="43"/>
      <c r="L1635" s="43"/>
      <c r="M1635" s="43"/>
      <c r="N1635" s="43"/>
      <c r="O1635" s="43"/>
      <c r="P1635" s="44" t="str">
        <f t="shared" si="3135"/>
        <v/>
      </c>
      <c r="Q1635" s="26"/>
      <c r="R1635" s="26"/>
      <c r="S1635" s="26"/>
      <c r="T1635" s="26"/>
      <c r="U1635" s="26"/>
      <c r="V1635" s="43"/>
      <c r="W1635" s="26"/>
      <c r="X1635" s="29"/>
    </row>
    <row r="1636" spans="2:24" x14ac:dyDescent="0.2">
      <c r="B1636" s="41">
        <v>1620</v>
      </c>
      <c r="C1636" s="42"/>
      <c r="D1636" s="42"/>
      <c r="E1636" s="42"/>
      <c r="F1636" s="42"/>
      <c r="G1636" s="42"/>
      <c r="H1636" s="42"/>
      <c r="I1636" s="29"/>
      <c r="J1636" s="6" t="str">
        <f t="shared" si="3134"/>
        <v/>
      </c>
      <c r="K1636" s="43"/>
      <c r="L1636" s="43"/>
      <c r="M1636" s="43"/>
      <c r="N1636" s="43"/>
      <c r="O1636" s="43"/>
      <c r="P1636" s="44" t="str">
        <f t="shared" si="3135"/>
        <v/>
      </c>
      <c r="Q1636" s="26"/>
      <c r="R1636" s="26"/>
      <c r="S1636" s="26"/>
      <c r="T1636" s="26"/>
      <c r="U1636" s="26"/>
      <c r="V1636" s="43"/>
      <c r="W1636" s="26"/>
      <c r="X1636" s="29"/>
    </row>
    <row r="1637" spans="2:24" x14ac:dyDescent="0.2">
      <c r="B1637" s="41">
        <v>1621</v>
      </c>
      <c r="C1637" s="42"/>
      <c r="D1637" s="42"/>
      <c r="E1637" s="42"/>
      <c r="F1637" s="42"/>
      <c r="G1637" s="42"/>
      <c r="H1637" s="42"/>
      <c r="I1637" s="29"/>
      <c r="J1637" s="6" t="str">
        <f t="shared" si="3134"/>
        <v/>
      </c>
      <c r="K1637" s="43"/>
      <c r="L1637" s="43"/>
      <c r="M1637" s="43"/>
      <c r="N1637" s="43"/>
      <c r="O1637" s="43"/>
      <c r="P1637" s="44" t="str">
        <f t="shared" si="3135"/>
        <v/>
      </c>
      <c r="Q1637" s="26"/>
      <c r="R1637" s="26"/>
      <c r="S1637" s="26"/>
      <c r="T1637" s="26"/>
      <c r="U1637" s="26"/>
      <c r="V1637" s="43"/>
      <c r="W1637" s="26"/>
      <c r="X1637" s="29"/>
    </row>
    <row r="1638" spans="2:24" x14ac:dyDescent="0.2">
      <c r="B1638" s="41">
        <v>1622</v>
      </c>
      <c r="C1638" s="42"/>
      <c r="D1638" s="42"/>
      <c r="E1638" s="42"/>
      <c r="F1638" s="42"/>
      <c r="G1638" s="42"/>
      <c r="H1638" s="42"/>
      <c r="I1638" s="29"/>
      <c r="J1638" s="6" t="str">
        <f t="shared" si="3134"/>
        <v/>
      </c>
      <c r="K1638" s="43"/>
      <c r="L1638" s="43"/>
      <c r="M1638" s="43"/>
      <c r="N1638" s="43"/>
      <c r="O1638" s="43"/>
      <c r="P1638" s="44" t="str">
        <f t="shared" si="3135"/>
        <v/>
      </c>
      <c r="Q1638" s="26"/>
      <c r="R1638" s="26"/>
      <c r="S1638" s="26"/>
      <c r="T1638" s="26"/>
      <c r="U1638" s="26"/>
      <c r="V1638" s="43"/>
      <c r="W1638" s="26"/>
      <c r="X1638" s="29"/>
    </row>
    <row r="1639" spans="2:24" x14ac:dyDescent="0.2">
      <c r="B1639" s="41">
        <v>1623</v>
      </c>
      <c r="C1639" s="42"/>
      <c r="D1639" s="42"/>
      <c r="E1639" s="42"/>
      <c r="F1639" s="42"/>
      <c r="G1639" s="42"/>
      <c r="H1639" s="42"/>
      <c r="I1639" s="29"/>
      <c r="J1639" s="6" t="str">
        <f t="shared" si="3134"/>
        <v/>
      </c>
      <c r="K1639" s="43"/>
      <c r="L1639" s="43"/>
      <c r="M1639" s="43"/>
      <c r="N1639" s="43"/>
      <c r="O1639" s="43"/>
      <c r="P1639" s="44" t="str">
        <f t="shared" si="3135"/>
        <v/>
      </c>
      <c r="Q1639" s="26"/>
      <c r="R1639" s="26"/>
      <c r="S1639" s="26"/>
      <c r="T1639" s="26"/>
      <c r="U1639" s="26"/>
      <c r="V1639" s="43"/>
      <c r="W1639" s="26"/>
      <c r="X1639" s="29"/>
    </row>
    <row r="1640" spans="2:24" x14ac:dyDescent="0.2">
      <c r="B1640" s="41">
        <v>1624</v>
      </c>
      <c r="C1640" s="42"/>
      <c r="D1640" s="42"/>
      <c r="E1640" s="42"/>
      <c r="F1640" s="42"/>
      <c r="G1640" s="42"/>
      <c r="H1640" s="42"/>
      <c r="I1640" s="29"/>
      <c r="J1640" s="6" t="str">
        <f t="shared" si="3134"/>
        <v/>
      </c>
      <c r="K1640" s="43"/>
      <c r="L1640" s="43"/>
      <c r="M1640" s="43"/>
      <c r="N1640" s="43"/>
      <c r="O1640" s="43"/>
      <c r="P1640" s="44" t="str">
        <f t="shared" si="3135"/>
        <v/>
      </c>
      <c r="Q1640" s="26"/>
      <c r="R1640" s="26"/>
      <c r="S1640" s="26"/>
      <c r="T1640" s="26"/>
      <c r="U1640" s="26"/>
      <c r="V1640" s="43"/>
      <c r="W1640" s="26"/>
      <c r="X1640" s="29"/>
    </row>
    <row r="1641" spans="2:24" x14ac:dyDescent="0.2">
      <c r="B1641" s="41">
        <v>1625</v>
      </c>
      <c r="C1641" s="42"/>
      <c r="D1641" s="42"/>
      <c r="E1641" s="42"/>
      <c r="F1641" s="42"/>
      <c r="G1641" s="42"/>
      <c r="H1641" s="42"/>
      <c r="I1641" s="29"/>
      <c r="J1641" s="6" t="str">
        <f t="shared" si="3134"/>
        <v/>
      </c>
      <c r="K1641" s="43"/>
      <c r="L1641" s="43"/>
      <c r="M1641" s="43"/>
      <c r="N1641" s="43"/>
      <c r="O1641" s="43"/>
      <c r="P1641" s="44" t="str">
        <f t="shared" si="3135"/>
        <v/>
      </c>
      <c r="Q1641" s="26"/>
      <c r="R1641" s="26"/>
      <c r="S1641" s="26"/>
      <c r="T1641" s="26"/>
      <c r="U1641" s="26"/>
      <c r="V1641" s="43"/>
      <c r="W1641" s="26"/>
      <c r="X1641" s="29"/>
    </row>
    <row r="1642" spans="2:24" x14ac:dyDescent="0.2">
      <c r="B1642" s="41">
        <v>1626</v>
      </c>
      <c r="C1642" s="42"/>
      <c r="D1642" s="42"/>
      <c r="E1642" s="42"/>
      <c r="F1642" s="42"/>
      <c r="G1642" s="42"/>
      <c r="H1642" s="42"/>
      <c r="I1642" s="29"/>
      <c r="J1642" s="6" t="str">
        <f t="shared" si="3134"/>
        <v/>
      </c>
      <c r="K1642" s="43"/>
      <c r="L1642" s="43"/>
      <c r="M1642" s="43"/>
      <c r="N1642" s="43"/>
      <c r="O1642" s="43"/>
      <c r="P1642" s="44" t="str">
        <f t="shared" si="3135"/>
        <v/>
      </c>
      <c r="Q1642" s="26"/>
      <c r="R1642" s="26"/>
      <c r="S1642" s="26"/>
      <c r="T1642" s="26"/>
      <c r="U1642" s="26"/>
      <c r="V1642" s="43"/>
      <c r="W1642" s="26"/>
      <c r="X1642" s="29"/>
    </row>
    <row r="1643" spans="2:24" x14ac:dyDescent="0.2">
      <c r="B1643" s="41">
        <v>1627</v>
      </c>
      <c r="C1643" s="42"/>
      <c r="D1643" s="42"/>
      <c r="E1643" s="42"/>
      <c r="F1643" s="42"/>
      <c r="G1643" s="42"/>
      <c r="H1643" s="42"/>
      <c r="I1643" s="29"/>
      <c r="J1643" s="6" t="str">
        <f t="shared" si="3134"/>
        <v/>
      </c>
      <c r="K1643" s="43"/>
      <c r="L1643" s="43"/>
      <c r="M1643" s="43"/>
      <c r="N1643" s="43"/>
      <c r="O1643" s="43"/>
      <c r="P1643" s="44" t="str">
        <f t="shared" si="3135"/>
        <v/>
      </c>
      <c r="Q1643" s="26"/>
      <c r="R1643" s="26"/>
      <c r="S1643" s="26"/>
      <c r="T1643" s="26"/>
      <c r="U1643" s="26"/>
      <c r="V1643" s="43"/>
      <c r="W1643" s="26"/>
      <c r="X1643" s="29"/>
    </row>
    <row r="1644" spans="2:24" x14ac:dyDescent="0.2">
      <c r="B1644" s="41">
        <v>1628</v>
      </c>
      <c r="C1644" s="42"/>
      <c r="D1644" s="42"/>
      <c r="E1644" s="42"/>
      <c r="F1644" s="42"/>
      <c r="G1644" s="42"/>
      <c r="H1644" s="42"/>
      <c r="I1644" s="29"/>
      <c r="J1644" s="6" t="str">
        <f t="shared" si="3134"/>
        <v/>
      </c>
      <c r="K1644" s="43"/>
      <c r="L1644" s="43"/>
      <c r="M1644" s="43"/>
      <c r="N1644" s="43"/>
      <c r="O1644" s="43"/>
      <c r="P1644" s="44" t="str">
        <f t="shared" si="3135"/>
        <v/>
      </c>
      <c r="Q1644" s="26"/>
      <c r="R1644" s="26"/>
      <c r="S1644" s="26"/>
      <c r="T1644" s="26"/>
      <c r="U1644" s="26"/>
      <c r="V1644" s="43"/>
      <c r="W1644" s="26"/>
      <c r="X1644" s="29"/>
    </row>
    <row r="1645" spans="2:24" x14ac:dyDescent="0.2">
      <c r="B1645" s="41">
        <v>1629</v>
      </c>
      <c r="C1645" s="42"/>
      <c r="D1645" s="42"/>
      <c r="E1645" s="42"/>
      <c r="F1645" s="42"/>
      <c r="G1645" s="42"/>
      <c r="H1645" s="42"/>
      <c r="I1645" s="29"/>
      <c r="J1645" s="6" t="str">
        <f t="shared" si="3134"/>
        <v/>
      </c>
      <c r="K1645" s="43"/>
      <c r="L1645" s="43"/>
      <c r="M1645" s="43"/>
      <c r="N1645" s="43"/>
      <c r="O1645" s="43"/>
      <c r="P1645" s="44" t="str">
        <f t="shared" si="3135"/>
        <v/>
      </c>
      <c r="Q1645" s="26"/>
      <c r="R1645" s="26"/>
      <c r="S1645" s="26"/>
      <c r="T1645" s="26"/>
      <c r="U1645" s="26"/>
      <c r="V1645" s="43"/>
      <c r="W1645" s="26"/>
      <c r="X1645" s="29"/>
    </row>
    <row r="1646" spans="2:24" x14ac:dyDescent="0.2">
      <c r="B1646" s="41">
        <v>1630</v>
      </c>
      <c r="C1646" s="42"/>
      <c r="D1646" s="42"/>
      <c r="E1646" s="42"/>
      <c r="F1646" s="42"/>
      <c r="G1646" s="42"/>
      <c r="H1646" s="42"/>
      <c r="I1646" s="29"/>
      <c r="J1646" s="6" t="str">
        <f t="shared" si="3134"/>
        <v/>
      </c>
      <c r="K1646" s="43"/>
      <c r="L1646" s="43"/>
      <c r="M1646" s="43"/>
      <c r="N1646" s="43"/>
      <c r="O1646" s="43"/>
      <c r="P1646" s="44" t="str">
        <f t="shared" si="3135"/>
        <v/>
      </c>
      <c r="Q1646" s="26"/>
      <c r="R1646" s="26"/>
      <c r="S1646" s="26"/>
      <c r="T1646" s="26"/>
      <c r="U1646" s="26"/>
      <c r="V1646" s="43"/>
      <c r="W1646" s="26"/>
      <c r="X1646" s="29"/>
    </row>
    <row r="1647" spans="2:24" x14ac:dyDescent="0.2">
      <c r="B1647" s="41">
        <v>1631</v>
      </c>
      <c r="C1647" s="42"/>
      <c r="D1647" s="42"/>
      <c r="E1647" s="42"/>
      <c r="F1647" s="42"/>
      <c r="G1647" s="42"/>
      <c r="H1647" s="42"/>
      <c r="I1647" s="29"/>
      <c r="J1647" s="6" t="str">
        <f t="shared" si="3134"/>
        <v/>
      </c>
      <c r="K1647" s="43"/>
      <c r="L1647" s="43"/>
      <c r="M1647" s="43"/>
      <c r="N1647" s="43"/>
      <c r="O1647" s="43"/>
      <c r="P1647" s="44" t="str">
        <f t="shared" si="3135"/>
        <v/>
      </c>
      <c r="Q1647" s="26"/>
      <c r="R1647" s="26"/>
      <c r="S1647" s="26"/>
      <c r="T1647" s="26"/>
      <c r="U1647" s="26"/>
      <c r="V1647" s="43"/>
      <c r="W1647" s="26"/>
      <c r="X1647" s="29"/>
    </row>
    <row r="1648" spans="2:24" x14ac:dyDescent="0.2">
      <c r="B1648" s="41">
        <v>1632</v>
      </c>
      <c r="C1648" s="42"/>
      <c r="D1648" s="42"/>
      <c r="E1648" s="42"/>
      <c r="F1648" s="42"/>
      <c r="G1648" s="42"/>
      <c r="H1648" s="42"/>
      <c r="I1648" s="29"/>
      <c r="J1648" s="6" t="str">
        <f t="shared" si="3134"/>
        <v/>
      </c>
      <c r="K1648" s="43"/>
      <c r="L1648" s="43"/>
      <c r="M1648" s="43"/>
      <c r="N1648" s="43"/>
      <c r="O1648" s="43"/>
      <c r="P1648" s="44" t="str">
        <f t="shared" si="3135"/>
        <v/>
      </c>
      <c r="Q1648" s="26"/>
      <c r="R1648" s="26"/>
      <c r="S1648" s="26"/>
      <c r="T1648" s="26"/>
      <c r="U1648" s="26"/>
      <c r="V1648" s="43"/>
      <c r="W1648" s="26"/>
      <c r="X1648" s="29"/>
    </row>
    <row r="1649" spans="2:24" x14ac:dyDescent="0.2">
      <c r="B1649" s="41">
        <v>1633</v>
      </c>
      <c r="C1649" s="42"/>
      <c r="D1649" s="42"/>
      <c r="E1649" s="42"/>
      <c r="F1649" s="42"/>
      <c r="G1649" s="42"/>
      <c r="H1649" s="42"/>
      <c r="I1649" s="29"/>
      <c r="J1649" s="6" t="str">
        <f t="shared" si="3134"/>
        <v/>
      </c>
      <c r="K1649" s="43"/>
      <c r="L1649" s="43"/>
      <c r="M1649" s="43"/>
      <c r="N1649" s="43"/>
      <c r="O1649" s="43"/>
      <c r="P1649" s="44" t="str">
        <f t="shared" si="3135"/>
        <v/>
      </c>
      <c r="Q1649" s="26"/>
      <c r="R1649" s="26"/>
      <c r="S1649" s="26"/>
      <c r="T1649" s="26"/>
      <c r="U1649" s="26"/>
      <c r="V1649" s="43"/>
      <c r="W1649" s="26"/>
      <c r="X1649" s="29"/>
    </row>
    <row r="1650" spans="2:24" x14ac:dyDescent="0.2">
      <c r="B1650" s="41">
        <v>1634</v>
      </c>
      <c r="C1650" s="42"/>
      <c r="D1650" s="42"/>
      <c r="E1650" s="42"/>
      <c r="F1650" s="42"/>
      <c r="G1650" s="42"/>
      <c r="H1650" s="42"/>
      <c r="I1650" s="29"/>
      <c r="J1650" s="6" t="str">
        <f t="shared" si="3134"/>
        <v/>
      </c>
      <c r="K1650" s="43"/>
      <c r="L1650" s="43"/>
      <c r="M1650" s="43"/>
      <c r="N1650" s="43"/>
      <c r="O1650" s="43"/>
      <c r="P1650" s="44" t="str">
        <f t="shared" si="3135"/>
        <v/>
      </c>
      <c r="Q1650" s="26"/>
      <c r="R1650" s="26"/>
      <c r="S1650" s="26"/>
      <c r="T1650" s="26"/>
      <c r="U1650" s="26"/>
      <c r="V1650" s="43"/>
      <c r="W1650" s="26"/>
      <c r="X1650" s="29"/>
    </row>
    <row r="1651" spans="2:24" x14ac:dyDescent="0.2">
      <c r="B1651" s="41">
        <v>1635</v>
      </c>
      <c r="C1651" s="42"/>
      <c r="D1651" s="42"/>
      <c r="E1651" s="42"/>
      <c r="F1651" s="42"/>
      <c r="G1651" s="42"/>
      <c r="H1651" s="42"/>
      <c r="I1651" s="29"/>
      <c r="J1651" s="6" t="str">
        <f t="shared" si="3134"/>
        <v/>
      </c>
      <c r="K1651" s="43"/>
      <c r="L1651" s="43"/>
      <c r="M1651" s="43"/>
      <c r="N1651" s="43"/>
      <c r="O1651" s="43"/>
      <c r="P1651" s="44" t="str">
        <f t="shared" si="3135"/>
        <v/>
      </c>
      <c r="Q1651" s="26"/>
      <c r="R1651" s="26"/>
      <c r="S1651" s="26"/>
      <c r="T1651" s="26"/>
      <c r="U1651" s="26"/>
      <c r="V1651" s="43"/>
      <c r="W1651" s="26"/>
      <c r="X1651" s="29"/>
    </row>
    <row r="1652" spans="2:24" x14ac:dyDescent="0.2">
      <c r="B1652" s="41">
        <v>1636</v>
      </c>
      <c r="C1652" s="42"/>
      <c r="D1652" s="42"/>
      <c r="E1652" s="42"/>
      <c r="F1652" s="42"/>
      <c r="G1652" s="42"/>
      <c r="H1652" s="42"/>
      <c r="I1652" s="29"/>
      <c r="J1652" s="6" t="str">
        <f t="shared" si="3134"/>
        <v/>
      </c>
      <c r="K1652" s="43"/>
      <c r="L1652" s="43"/>
      <c r="M1652" s="43"/>
      <c r="N1652" s="43"/>
      <c r="O1652" s="43"/>
      <c r="P1652" s="44" t="str">
        <f t="shared" si="3135"/>
        <v/>
      </c>
      <c r="Q1652" s="26"/>
      <c r="R1652" s="26"/>
      <c r="S1652" s="26"/>
      <c r="T1652" s="26"/>
      <c r="U1652" s="26"/>
      <c r="V1652" s="43"/>
      <c r="W1652" s="26"/>
      <c r="X1652" s="29"/>
    </row>
    <row r="1653" spans="2:24" x14ac:dyDescent="0.2">
      <c r="B1653" s="41">
        <v>1637</v>
      </c>
      <c r="C1653" s="42"/>
      <c r="D1653" s="42"/>
      <c r="E1653" s="42"/>
      <c r="F1653" s="42"/>
      <c r="G1653" s="42"/>
      <c r="H1653" s="42"/>
      <c r="I1653" s="29"/>
      <c r="J1653" s="6" t="str">
        <f t="shared" si="3134"/>
        <v/>
      </c>
      <c r="K1653" s="43"/>
      <c r="L1653" s="43"/>
      <c r="M1653" s="43"/>
      <c r="N1653" s="43"/>
      <c r="O1653" s="43"/>
      <c r="P1653" s="44" t="str">
        <f t="shared" si="3135"/>
        <v/>
      </c>
      <c r="Q1653" s="26"/>
      <c r="R1653" s="26"/>
      <c r="S1653" s="26"/>
      <c r="T1653" s="26"/>
      <c r="U1653" s="26"/>
      <c r="V1653" s="43"/>
      <c r="W1653" s="26"/>
      <c r="X1653" s="29"/>
    </row>
    <row r="1654" spans="2:24" x14ac:dyDescent="0.2">
      <c r="B1654" s="41">
        <v>1638</v>
      </c>
      <c r="C1654" s="42"/>
      <c r="D1654" s="42"/>
      <c r="E1654" s="42"/>
      <c r="F1654" s="42"/>
      <c r="G1654" s="42"/>
      <c r="H1654" s="42"/>
      <c r="I1654" s="29"/>
      <c r="J1654" s="6" t="str">
        <f t="shared" si="3134"/>
        <v/>
      </c>
      <c r="K1654" s="43"/>
      <c r="L1654" s="43"/>
      <c r="M1654" s="43"/>
      <c r="N1654" s="43"/>
      <c r="O1654" s="43"/>
      <c r="P1654" s="44" t="str">
        <f t="shared" si="3135"/>
        <v/>
      </c>
      <c r="Q1654" s="26"/>
      <c r="R1654" s="26"/>
      <c r="S1654" s="26"/>
      <c r="T1654" s="26"/>
      <c r="U1654" s="26"/>
      <c r="V1654" s="43"/>
      <c r="W1654" s="26"/>
      <c r="X1654" s="29"/>
    </row>
    <row r="1655" spans="2:24" x14ac:dyDescent="0.2">
      <c r="B1655" s="41">
        <v>1639</v>
      </c>
      <c r="C1655" s="42"/>
      <c r="D1655" s="42"/>
      <c r="E1655" s="42"/>
      <c r="F1655" s="42"/>
      <c r="G1655" s="42"/>
      <c r="H1655" s="42"/>
      <c r="I1655" s="29"/>
      <c r="J1655" s="6" t="str">
        <f t="shared" si="3134"/>
        <v/>
      </c>
      <c r="K1655" s="43"/>
      <c r="L1655" s="43"/>
      <c r="M1655" s="43"/>
      <c r="N1655" s="43"/>
      <c r="O1655" s="43"/>
      <c r="P1655" s="44" t="str">
        <f t="shared" si="3135"/>
        <v/>
      </c>
      <c r="Q1655" s="26"/>
      <c r="R1655" s="26"/>
      <c r="S1655" s="26"/>
      <c r="T1655" s="26"/>
      <c r="U1655" s="26"/>
      <c r="V1655" s="43"/>
      <c r="W1655" s="26"/>
      <c r="X1655" s="29"/>
    </row>
    <row r="1656" spans="2:24" x14ac:dyDescent="0.2">
      <c r="B1656" s="41">
        <v>1640</v>
      </c>
      <c r="C1656" s="42"/>
      <c r="D1656" s="42"/>
      <c r="E1656" s="42"/>
      <c r="F1656" s="42"/>
      <c r="G1656" s="42"/>
      <c r="H1656" s="42"/>
      <c r="I1656" s="29"/>
      <c r="J1656" s="6" t="str">
        <f t="shared" si="3134"/>
        <v/>
      </c>
      <c r="K1656" s="43"/>
      <c r="L1656" s="43"/>
      <c r="M1656" s="43"/>
      <c r="N1656" s="43"/>
      <c r="O1656" s="43"/>
      <c r="P1656" s="44" t="str">
        <f t="shared" si="3135"/>
        <v/>
      </c>
      <c r="Q1656" s="26"/>
      <c r="R1656" s="26"/>
      <c r="S1656" s="26"/>
      <c r="T1656" s="26"/>
      <c r="U1656" s="26"/>
      <c r="V1656" s="43"/>
      <c r="W1656" s="26"/>
      <c r="X1656" s="29"/>
    </row>
    <row r="1657" spans="2:24" x14ac:dyDescent="0.2">
      <c r="B1657" s="41">
        <v>1641</v>
      </c>
      <c r="C1657" s="42"/>
      <c r="D1657" s="42"/>
      <c r="E1657" s="42"/>
      <c r="F1657" s="42"/>
      <c r="G1657" s="42"/>
      <c r="H1657" s="42"/>
      <c r="I1657" s="29"/>
      <c r="J1657" s="6" t="str">
        <f t="shared" si="3134"/>
        <v/>
      </c>
      <c r="K1657" s="43"/>
      <c r="L1657" s="43"/>
      <c r="M1657" s="43"/>
      <c r="N1657" s="43"/>
      <c r="O1657" s="43"/>
      <c r="P1657" s="44" t="str">
        <f t="shared" si="3135"/>
        <v/>
      </c>
      <c r="Q1657" s="26"/>
      <c r="R1657" s="26"/>
      <c r="S1657" s="26"/>
      <c r="T1657" s="26"/>
      <c r="U1657" s="26"/>
      <c r="V1657" s="43"/>
      <c r="W1657" s="26"/>
      <c r="X1657" s="29"/>
    </row>
    <row r="1658" spans="2:24" x14ac:dyDescent="0.2">
      <c r="B1658" s="41">
        <v>1642</v>
      </c>
      <c r="C1658" s="42"/>
      <c r="D1658" s="42"/>
      <c r="E1658" s="42"/>
      <c r="F1658" s="42"/>
      <c r="G1658" s="42"/>
      <c r="H1658" s="42"/>
      <c r="I1658" s="29"/>
      <c r="J1658" s="6" t="str">
        <f t="shared" si="3134"/>
        <v/>
      </c>
      <c r="K1658" s="43"/>
      <c r="L1658" s="43"/>
      <c r="M1658" s="43"/>
      <c r="N1658" s="43"/>
      <c r="O1658" s="43"/>
      <c r="P1658" s="44" t="str">
        <f t="shared" si="3135"/>
        <v/>
      </c>
      <c r="Q1658" s="26"/>
      <c r="R1658" s="26"/>
      <c r="S1658" s="26"/>
      <c r="T1658" s="26"/>
      <c r="U1658" s="26"/>
      <c r="V1658" s="43"/>
      <c r="W1658" s="26"/>
      <c r="X1658" s="29"/>
    </row>
    <row r="1659" spans="2:24" x14ac:dyDescent="0.2">
      <c r="B1659" s="41">
        <v>1643</v>
      </c>
      <c r="C1659" s="42"/>
      <c r="D1659" s="42"/>
      <c r="E1659" s="42"/>
      <c r="F1659" s="42"/>
      <c r="G1659" s="42"/>
      <c r="H1659" s="42"/>
      <c r="I1659" s="29"/>
      <c r="J1659" s="6" t="str">
        <f t="shared" si="3134"/>
        <v/>
      </c>
      <c r="K1659" s="43"/>
      <c r="L1659" s="43"/>
      <c r="M1659" s="43"/>
      <c r="N1659" s="43"/>
      <c r="O1659" s="43"/>
      <c r="P1659" s="44" t="str">
        <f t="shared" si="3135"/>
        <v/>
      </c>
      <c r="Q1659" s="26"/>
      <c r="R1659" s="26"/>
      <c r="S1659" s="26"/>
      <c r="T1659" s="26"/>
      <c r="U1659" s="26"/>
      <c r="V1659" s="43"/>
      <c r="W1659" s="26"/>
      <c r="X1659" s="29"/>
    </row>
    <row r="1660" spans="2:24" x14ac:dyDescent="0.2">
      <c r="B1660" s="41">
        <v>1644</v>
      </c>
      <c r="C1660" s="42"/>
      <c r="D1660" s="42"/>
      <c r="E1660" s="42"/>
      <c r="F1660" s="42"/>
      <c r="G1660" s="42"/>
      <c r="H1660" s="42"/>
      <c r="I1660" s="29"/>
      <c r="J1660" s="6" t="str">
        <f t="shared" si="3134"/>
        <v/>
      </c>
      <c r="K1660" s="43"/>
      <c r="L1660" s="43"/>
      <c r="M1660" s="43"/>
      <c r="N1660" s="43"/>
      <c r="O1660" s="43"/>
      <c r="P1660" s="44" t="str">
        <f t="shared" si="3135"/>
        <v/>
      </c>
      <c r="Q1660" s="26"/>
      <c r="R1660" s="26"/>
      <c r="S1660" s="26"/>
      <c r="T1660" s="26"/>
      <c r="U1660" s="26"/>
      <c r="V1660" s="43"/>
      <c r="W1660" s="26"/>
      <c r="X1660" s="29"/>
    </row>
    <row r="1661" spans="2:24" x14ac:dyDescent="0.2">
      <c r="B1661" s="41">
        <v>1645</v>
      </c>
      <c r="C1661" s="42"/>
      <c r="D1661" s="42"/>
      <c r="E1661" s="42"/>
      <c r="F1661" s="42"/>
      <c r="G1661" s="42"/>
      <c r="H1661" s="42"/>
      <c r="I1661" s="29"/>
      <c r="J1661" s="6" t="str">
        <f t="shared" si="3134"/>
        <v/>
      </c>
      <c r="K1661" s="43"/>
      <c r="L1661" s="43"/>
      <c r="M1661" s="43"/>
      <c r="N1661" s="43"/>
      <c r="O1661" s="43"/>
      <c r="P1661" s="44" t="str">
        <f t="shared" si="3135"/>
        <v/>
      </c>
      <c r="Q1661" s="26"/>
      <c r="R1661" s="26"/>
      <c r="S1661" s="26"/>
      <c r="T1661" s="26"/>
      <c r="U1661" s="26"/>
      <c r="V1661" s="43"/>
      <c r="W1661" s="26"/>
      <c r="X1661" s="29"/>
    </row>
    <row r="1662" spans="2:24" x14ac:dyDescent="0.2">
      <c r="B1662" s="41">
        <v>1646</v>
      </c>
      <c r="C1662" s="42"/>
      <c r="D1662" s="42"/>
      <c r="E1662" s="42"/>
      <c r="F1662" s="42"/>
      <c r="G1662" s="42"/>
      <c r="H1662" s="42"/>
      <c r="I1662" s="29"/>
      <c r="J1662" s="6" t="str">
        <f t="shared" si="3134"/>
        <v/>
      </c>
      <c r="K1662" s="43"/>
      <c r="L1662" s="43"/>
      <c r="M1662" s="43"/>
      <c r="N1662" s="43"/>
      <c r="O1662" s="43"/>
      <c r="P1662" s="44" t="str">
        <f t="shared" si="3135"/>
        <v/>
      </c>
      <c r="Q1662" s="26"/>
      <c r="R1662" s="26"/>
      <c r="S1662" s="26"/>
      <c r="T1662" s="26"/>
      <c r="U1662" s="26"/>
      <c r="V1662" s="43"/>
      <c r="W1662" s="26"/>
      <c r="X1662" s="29"/>
    </row>
    <row r="1663" spans="2:24" x14ac:dyDescent="0.2">
      <c r="B1663" s="41">
        <v>1647</v>
      </c>
      <c r="C1663" s="42"/>
      <c r="D1663" s="42"/>
      <c r="E1663" s="42"/>
      <c r="F1663" s="42"/>
      <c r="G1663" s="42"/>
      <c r="H1663" s="42"/>
      <c r="I1663" s="29"/>
      <c r="J1663" s="6" t="str">
        <f t="shared" si="3134"/>
        <v/>
      </c>
      <c r="K1663" s="43"/>
      <c r="L1663" s="43"/>
      <c r="M1663" s="43"/>
      <c r="N1663" s="43"/>
      <c r="O1663" s="43"/>
      <c r="P1663" s="44" t="str">
        <f t="shared" si="3135"/>
        <v/>
      </c>
      <c r="Q1663" s="26"/>
      <c r="R1663" s="26"/>
      <c r="S1663" s="26"/>
      <c r="T1663" s="26"/>
      <c r="U1663" s="26"/>
      <c r="V1663" s="43"/>
      <c r="W1663" s="26"/>
      <c r="X1663" s="29"/>
    </row>
    <row r="1664" spans="2:24" x14ac:dyDescent="0.2">
      <c r="B1664" s="41">
        <v>1648</v>
      </c>
      <c r="C1664" s="42"/>
      <c r="D1664" s="42"/>
      <c r="E1664" s="42"/>
      <c r="F1664" s="42"/>
      <c r="G1664" s="42"/>
      <c r="H1664" s="42"/>
      <c r="I1664" s="29"/>
      <c r="J1664" s="6" t="str">
        <f t="shared" si="3134"/>
        <v/>
      </c>
      <c r="K1664" s="43"/>
      <c r="L1664" s="43"/>
      <c r="M1664" s="43"/>
      <c r="N1664" s="43"/>
      <c r="O1664" s="43"/>
      <c r="P1664" s="44" t="str">
        <f t="shared" si="3135"/>
        <v/>
      </c>
      <c r="Q1664" s="26"/>
      <c r="R1664" s="26"/>
      <c r="S1664" s="26"/>
      <c r="T1664" s="26"/>
      <c r="U1664" s="26"/>
      <c r="V1664" s="43"/>
      <c r="W1664" s="26"/>
      <c r="X1664" s="29"/>
    </row>
    <row r="1665" spans="2:24" x14ac:dyDescent="0.2">
      <c r="B1665" s="41">
        <v>1649</v>
      </c>
      <c r="C1665" s="42"/>
      <c r="D1665" s="42"/>
      <c r="E1665" s="42"/>
      <c r="F1665" s="42"/>
      <c r="G1665" s="42"/>
      <c r="H1665" s="42"/>
      <c r="I1665" s="29"/>
      <c r="J1665" s="6" t="str">
        <f t="shared" si="3134"/>
        <v/>
      </c>
      <c r="K1665" s="43"/>
      <c r="L1665" s="43"/>
      <c r="M1665" s="43"/>
      <c r="N1665" s="43"/>
      <c r="O1665" s="43"/>
      <c r="P1665" s="44" t="str">
        <f t="shared" si="3135"/>
        <v/>
      </c>
      <c r="Q1665" s="26"/>
      <c r="R1665" s="26"/>
      <c r="S1665" s="26"/>
      <c r="T1665" s="26"/>
      <c r="U1665" s="26"/>
      <c r="V1665" s="43"/>
      <c r="W1665" s="26"/>
      <c r="X1665" s="29"/>
    </row>
    <row r="1666" spans="2:24" x14ac:dyDescent="0.2">
      <c r="B1666" s="41">
        <v>1650</v>
      </c>
      <c r="C1666" s="42"/>
      <c r="D1666" s="42"/>
      <c r="E1666" s="42"/>
      <c r="F1666" s="42"/>
      <c r="G1666" s="42"/>
      <c r="H1666" s="42"/>
      <c r="I1666" s="29"/>
      <c r="J1666" s="6" t="str">
        <f t="shared" si="3134"/>
        <v/>
      </c>
      <c r="K1666" s="43"/>
      <c r="L1666" s="43"/>
      <c r="M1666" s="43"/>
      <c r="N1666" s="43"/>
      <c r="O1666" s="43"/>
      <c r="P1666" s="44" t="str">
        <f t="shared" si="3135"/>
        <v/>
      </c>
      <c r="Q1666" s="26"/>
      <c r="R1666" s="26"/>
      <c r="S1666" s="26"/>
      <c r="T1666" s="26"/>
      <c r="U1666" s="26"/>
      <c r="V1666" s="43"/>
      <c r="W1666" s="26"/>
      <c r="X1666" s="29"/>
    </row>
    <row r="1667" spans="2:24" x14ac:dyDescent="0.2">
      <c r="B1667" s="41">
        <v>1651</v>
      </c>
      <c r="C1667" s="42"/>
      <c r="D1667" s="42"/>
      <c r="E1667" s="42"/>
      <c r="F1667" s="42"/>
      <c r="G1667" s="42"/>
      <c r="H1667" s="42"/>
      <c r="I1667" s="29"/>
      <c r="J1667" s="6" t="str">
        <f t="shared" si="3134"/>
        <v/>
      </c>
      <c r="K1667" s="43"/>
      <c r="L1667" s="43"/>
      <c r="M1667" s="43"/>
      <c r="N1667" s="43"/>
      <c r="O1667" s="43"/>
      <c r="P1667" s="44" t="str">
        <f t="shared" si="3135"/>
        <v/>
      </c>
      <c r="Q1667" s="26"/>
      <c r="R1667" s="26"/>
      <c r="S1667" s="26"/>
      <c r="T1667" s="26"/>
      <c r="U1667" s="26"/>
      <c r="V1667" s="43"/>
      <c r="W1667" s="26"/>
      <c r="X1667" s="29"/>
    </row>
    <row r="1668" spans="2:24" x14ac:dyDescent="0.2">
      <c r="B1668" s="41">
        <v>1652</v>
      </c>
      <c r="C1668" s="42"/>
      <c r="D1668" s="42"/>
      <c r="E1668" s="42"/>
      <c r="F1668" s="42"/>
      <c r="G1668" s="42"/>
      <c r="H1668" s="42"/>
      <c r="I1668" s="29"/>
      <c r="J1668" s="6" t="str">
        <f t="shared" si="3134"/>
        <v/>
      </c>
      <c r="K1668" s="43"/>
      <c r="L1668" s="43"/>
      <c r="M1668" s="43"/>
      <c r="N1668" s="43"/>
      <c r="O1668" s="43"/>
      <c r="P1668" s="44" t="str">
        <f t="shared" si="3135"/>
        <v/>
      </c>
      <c r="Q1668" s="26"/>
      <c r="R1668" s="26"/>
      <c r="S1668" s="26"/>
      <c r="T1668" s="26"/>
      <c r="U1668" s="26"/>
      <c r="V1668" s="43"/>
      <c r="W1668" s="26"/>
      <c r="X1668" s="29"/>
    </row>
    <row r="1669" spans="2:24" x14ac:dyDescent="0.2">
      <c r="B1669" s="41">
        <v>1653</v>
      </c>
      <c r="C1669" s="42"/>
      <c r="D1669" s="42"/>
      <c r="E1669" s="42"/>
      <c r="F1669" s="42"/>
      <c r="G1669" s="42"/>
      <c r="H1669" s="42"/>
      <c r="I1669" s="29"/>
      <c r="J1669" s="6" t="str">
        <f t="shared" si="3134"/>
        <v/>
      </c>
      <c r="K1669" s="43"/>
      <c r="L1669" s="43"/>
      <c r="M1669" s="43"/>
      <c r="N1669" s="43"/>
      <c r="O1669" s="43"/>
      <c r="P1669" s="44" t="str">
        <f t="shared" si="3135"/>
        <v/>
      </c>
      <c r="Q1669" s="26"/>
      <c r="R1669" s="26"/>
      <c r="S1669" s="26"/>
      <c r="T1669" s="26"/>
      <c r="U1669" s="26"/>
      <c r="V1669" s="43"/>
      <c r="W1669" s="26"/>
      <c r="X1669" s="29"/>
    </row>
    <row r="1670" spans="2:24" x14ac:dyDescent="0.2">
      <c r="B1670" s="41">
        <v>1654</v>
      </c>
      <c r="C1670" s="42"/>
      <c r="D1670" s="42"/>
      <c r="E1670" s="42"/>
      <c r="F1670" s="42"/>
      <c r="G1670" s="42"/>
      <c r="H1670" s="42"/>
      <c r="I1670" s="29"/>
      <c r="J1670" s="6" t="str">
        <f t="shared" si="3134"/>
        <v/>
      </c>
      <c r="K1670" s="43"/>
      <c r="L1670" s="43"/>
      <c r="M1670" s="43"/>
      <c r="N1670" s="43"/>
      <c r="O1670" s="43"/>
      <c r="P1670" s="44" t="str">
        <f t="shared" si="3135"/>
        <v/>
      </c>
      <c r="Q1670" s="26"/>
      <c r="R1670" s="26"/>
      <c r="S1670" s="26"/>
      <c r="T1670" s="26"/>
      <c r="U1670" s="26"/>
      <c r="V1670" s="43"/>
      <c r="W1670" s="26"/>
      <c r="X1670" s="29"/>
    </row>
    <row r="1671" spans="2:24" x14ac:dyDescent="0.2">
      <c r="B1671" s="41">
        <v>1655</v>
      </c>
      <c r="C1671" s="42"/>
      <c r="D1671" s="42"/>
      <c r="E1671" s="42"/>
      <c r="F1671" s="42"/>
      <c r="G1671" s="42"/>
      <c r="H1671" s="42"/>
      <c r="I1671" s="29"/>
      <c r="J1671" s="6" t="str">
        <f t="shared" si="3134"/>
        <v/>
      </c>
      <c r="K1671" s="43"/>
      <c r="L1671" s="43"/>
      <c r="M1671" s="43"/>
      <c r="N1671" s="43"/>
      <c r="O1671" s="43"/>
      <c r="P1671" s="44" t="str">
        <f t="shared" si="3135"/>
        <v/>
      </c>
      <c r="Q1671" s="26"/>
      <c r="R1671" s="26"/>
      <c r="S1671" s="26"/>
      <c r="T1671" s="26"/>
      <c r="U1671" s="26"/>
      <c r="V1671" s="43"/>
      <c r="W1671" s="26"/>
      <c r="X1671" s="29"/>
    </row>
    <row r="1672" spans="2:24" x14ac:dyDescent="0.2">
      <c r="B1672" s="41">
        <v>1656</v>
      </c>
      <c r="C1672" s="42"/>
      <c r="D1672" s="42"/>
      <c r="E1672" s="42"/>
      <c r="F1672" s="42"/>
      <c r="G1672" s="42"/>
      <c r="H1672" s="42"/>
      <c r="I1672" s="29"/>
      <c r="J1672" s="6" t="str">
        <f t="shared" si="3134"/>
        <v/>
      </c>
      <c r="K1672" s="43"/>
      <c r="L1672" s="43"/>
      <c r="M1672" s="43"/>
      <c r="N1672" s="43"/>
      <c r="O1672" s="43"/>
      <c r="P1672" s="44" t="str">
        <f t="shared" si="3135"/>
        <v/>
      </c>
      <c r="Q1672" s="26"/>
      <c r="R1672" s="26"/>
      <c r="S1672" s="26"/>
      <c r="T1672" s="26"/>
      <c r="U1672" s="26"/>
      <c r="V1672" s="43"/>
      <c r="W1672" s="26"/>
      <c r="X1672" s="29"/>
    </row>
    <row r="1673" spans="2:24" x14ac:dyDescent="0.2">
      <c r="B1673" s="41">
        <v>1657</v>
      </c>
      <c r="C1673" s="42"/>
      <c r="D1673" s="42"/>
      <c r="E1673" s="42"/>
      <c r="F1673" s="42"/>
      <c r="G1673" s="42"/>
      <c r="H1673" s="42"/>
      <c r="I1673" s="29"/>
      <c r="J1673" s="6" t="str">
        <f t="shared" si="3134"/>
        <v/>
      </c>
      <c r="K1673" s="43"/>
      <c r="L1673" s="43"/>
      <c r="M1673" s="43"/>
      <c r="N1673" s="43"/>
      <c r="O1673" s="43"/>
      <c r="P1673" s="44" t="str">
        <f t="shared" si="3135"/>
        <v/>
      </c>
      <c r="Q1673" s="26"/>
      <c r="R1673" s="26"/>
      <c r="S1673" s="26"/>
      <c r="T1673" s="26"/>
      <c r="U1673" s="26"/>
      <c r="V1673" s="43"/>
      <c r="W1673" s="26"/>
      <c r="X1673" s="29"/>
    </row>
    <row r="1674" spans="2:24" x14ac:dyDescent="0.2">
      <c r="B1674" s="41">
        <v>1658</v>
      </c>
      <c r="C1674" s="42"/>
      <c r="D1674" s="42"/>
      <c r="E1674" s="42"/>
      <c r="F1674" s="42"/>
      <c r="G1674" s="42"/>
      <c r="H1674" s="42"/>
      <c r="I1674" s="29"/>
      <c r="J1674" s="6" t="str">
        <f t="shared" si="3134"/>
        <v/>
      </c>
      <c r="K1674" s="43"/>
      <c r="L1674" s="43"/>
      <c r="M1674" s="43"/>
      <c r="N1674" s="43"/>
      <c r="O1674" s="43"/>
      <c r="P1674" s="44" t="str">
        <f t="shared" si="3135"/>
        <v/>
      </c>
      <c r="Q1674" s="26"/>
      <c r="R1674" s="26"/>
      <c r="S1674" s="26"/>
      <c r="T1674" s="26"/>
      <c r="U1674" s="26"/>
      <c r="V1674" s="43"/>
      <c r="W1674" s="26"/>
      <c r="X1674" s="29"/>
    </row>
    <row r="1675" spans="2:24" x14ac:dyDescent="0.2">
      <c r="B1675" s="41">
        <v>1659</v>
      </c>
      <c r="C1675" s="42"/>
      <c r="D1675" s="42"/>
      <c r="E1675" s="42"/>
      <c r="F1675" s="42"/>
      <c r="G1675" s="42"/>
      <c r="H1675" s="42"/>
      <c r="I1675" s="29"/>
      <c r="J1675" s="6" t="str">
        <f t="shared" si="3134"/>
        <v/>
      </c>
      <c r="K1675" s="43"/>
      <c r="L1675" s="43"/>
      <c r="M1675" s="43"/>
      <c r="N1675" s="43"/>
      <c r="O1675" s="43"/>
      <c r="P1675" s="44" t="str">
        <f t="shared" si="3135"/>
        <v/>
      </c>
      <c r="Q1675" s="26"/>
      <c r="R1675" s="26"/>
      <c r="S1675" s="26"/>
      <c r="T1675" s="26"/>
      <c r="U1675" s="26"/>
      <c r="V1675" s="43"/>
      <c r="W1675" s="26"/>
      <c r="X1675" s="29"/>
    </row>
    <row r="1676" spans="2:24" x14ac:dyDescent="0.2">
      <c r="B1676" s="41">
        <v>1660</v>
      </c>
      <c r="C1676" s="42"/>
      <c r="D1676" s="42"/>
      <c r="E1676" s="42"/>
      <c r="F1676" s="42"/>
      <c r="G1676" s="42"/>
      <c r="H1676" s="42"/>
      <c r="I1676" s="29"/>
      <c r="J1676" s="6" t="str">
        <f t="shared" si="3134"/>
        <v/>
      </c>
      <c r="K1676" s="43"/>
      <c r="L1676" s="43"/>
      <c r="M1676" s="43"/>
      <c r="N1676" s="43"/>
      <c r="O1676" s="43"/>
      <c r="P1676" s="44" t="str">
        <f t="shared" si="3135"/>
        <v/>
      </c>
      <c r="Q1676" s="26"/>
      <c r="R1676" s="26"/>
      <c r="S1676" s="26"/>
      <c r="T1676" s="26"/>
      <c r="U1676" s="26"/>
      <c r="V1676" s="43"/>
      <c r="W1676" s="26"/>
      <c r="X1676" s="29"/>
    </row>
    <row r="1677" spans="2:24" x14ac:dyDescent="0.2">
      <c r="B1677" s="41">
        <v>1661</v>
      </c>
      <c r="C1677" s="42"/>
      <c r="D1677" s="42"/>
      <c r="E1677" s="42"/>
      <c r="F1677" s="42"/>
      <c r="G1677" s="42"/>
      <c r="H1677" s="42"/>
      <c r="I1677" s="29"/>
      <c r="J1677" s="6" t="str">
        <f t="shared" si="3134"/>
        <v/>
      </c>
      <c r="K1677" s="43"/>
      <c r="L1677" s="43"/>
      <c r="M1677" s="43"/>
      <c r="N1677" s="43"/>
      <c r="O1677" s="43"/>
      <c r="P1677" s="44" t="str">
        <f t="shared" si="3135"/>
        <v/>
      </c>
      <c r="Q1677" s="26"/>
      <c r="R1677" s="26"/>
      <c r="S1677" s="26"/>
      <c r="T1677" s="26"/>
      <c r="U1677" s="26"/>
      <c r="V1677" s="43"/>
      <c r="W1677" s="26"/>
      <c r="X1677" s="29"/>
    </row>
    <row r="1678" spans="2:24" x14ac:dyDescent="0.2">
      <c r="B1678" s="41">
        <v>1662</v>
      </c>
      <c r="C1678" s="42"/>
      <c r="D1678" s="42"/>
      <c r="E1678" s="42"/>
      <c r="F1678" s="42"/>
      <c r="G1678" s="42"/>
      <c r="H1678" s="42"/>
      <c r="I1678" s="29"/>
      <c r="J1678" s="6" t="str">
        <f t="shared" si="3134"/>
        <v/>
      </c>
      <c r="K1678" s="43"/>
      <c r="L1678" s="43"/>
      <c r="M1678" s="43"/>
      <c r="N1678" s="43"/>
      <c r="O1678" s="43"/>
      <c r="P1678" s="44" t="str">
        <f t="shared" si="3135"/>
        <v/>
      </c>
      <c r="Q1678" s="26"/>
      <c r="R1678" s="26"/>
      <c r="S1678" s="26"/>
      <c r="T1678" s="26"/>
      <c r="U1678" s="26"/>
      <c r="V1678" s="43"/>
      <c r="W1678" s="26"/>
      <c r="X1678" s="29"/>
    </row>
    <row r="1679" spans="2:24" x14ac:dyDescent="0.2">
      <c r="B1679" s="41">
        <v>1663</v>
      </c>
      <c r="C1679" s="42"/>
      <c r="D1679" s="42"/>
      <c r="E1679" s="42"/>
      <c r="F1679" s="42"/>
      <c r="G1679" s="42"/>
      <c r="H1679" s="42"/>
      <c r="I1679" s="29"/>
      <c r="J1679" s="6" t="str">
        <f t="shared" si="3134"/>
        <v/>
      </c>
      <c r="K1679" s="43"/>
      <c r="L1679" s="43"/>
      <c r="M1679" s="43"/>
      <c r="N1679" s="43"/>
      <c r="O1679" s="43"/>
      <c r="P1679" s="44" t="str">
        <f t="shared" si="3135"/>
        <v/>
      </c>
      <c r="Q1679" s="26"/>
      <c r="R1679" s="26"/>
      <c r="S1679" s="26"/>
      <c r="T1679" s="26"/>
      <c r="U1679" s="26"/>
      <c r="V1679" s="43"/>
      <c r="W1679" s="26"/>
      <c r="X1679" s="29"/>
    </row>
    <row r="1680" spans="2:24" x14ac:dyDescent="0.2">
      <c r="B1680" s="41">
        <v>1664</v>
      </c>
      <c r="C1680" s="42"/>
      <c r="D1680" s="42"/>
      <c r="E1680" s="42"/>
      <c r="F1680" s="42"/>
      <c r="G1680" s="42"/>
      <c r="H1680" s="42"/>
      <c r="I1680" s="29"/>
      <c r="J1680" s="6" t="str">
        <f t="shared" si="3134"/>
        <v/>
      </c>
      <c r="K1680" s="43"/>
      <c r="L1680" s="43"/>
      <c r="M1680" s="43"/>
      <c r="N1680" s="43"/>
      <c r="O1680" s="43"/>
      <c r="P1680" s="44" t="str">
        <f t="shared" si="3135"/>
        <v/>
      </c>
      <c r="Q1680" s="26"/>
      <c r="R1680" s="26"/>
      <c r="S1680" s="26"/>
      <c r="T1680" s="26"/>
      <c r="U1680" s="26"/>
      <c r="V1680" s="43"/>
      <c r="W1680" s="26"/>
      <c r="X1680" s="29"/>
    </row>
    <row r="1681" spans="2:24" x14ac:dyDescent="0.2">
      <c r="B1681" s="41">
        <v>1665</v>
      </c>
      <c r="C1681" s="42"/>
      <c r="D1681" s="42"/>
      <c r="E1681" s="42"/>
      <c r="F1681" s="42"/>
      <c r="G1681" s="42"/>
      <c r="H1681" s="42"/>
      <c r="I1681" s="29"/>
      <c r="J1681" s="6" t="str">
        <f t="shared" si="3134"/>
        <v/>
      </c>
      <c r="K1681" s="43"/>
      <c r="L1681" s="43"/>
      <c r="M1681" s="43"/>
      <c r="N1681" s="43"/>
      <c r="O1681" s="43"/>
      <c r="P1681" s="44" t="str">
        <f t="shared" si="3135"/>
        <v/>
      </c>
      <c r="Q1681" s="26"/>
      <c r="R1681" s="26"/>
      <c r="S1681" s="26"/>
      <c r="T1681" s="26"/>
      <c r="U1681" s="26"/>
      <c r="V1681" s="43"/>
      <c r="W1681" s="26"/>
      <c r="X1681" s="29"/>
    </row>
    <row r="1682" spans="2:24" x14ac:dyDescent="0.2">
      <c r="B1682" s="41">
        <v>1666</v>
      </c>
      <c r="C1682" s="42"/>
      <c r="D1682" s="42"/>
      <c r="E1682" s="42"/>
      <c r="F1682" s="42"/>
      <c r="G1682" s="42"/>
      <c r="H1682" s="42"/>
      <c r="I1682" s="29"/>
      <c r="J1682" s="6" t="str">
        <f t="shared" si="3134"/>
        <v/>
      </c>
      <c r="K1682" s="43"/>
      <c r="L1682" s="43"/>
      <c r="M1682" s="43"/>
      <c r="N1682" s="43"/>
      <c r="O1682" s="43"/>
      <c r="P1682" s="44" t="str">
        <f t="shared" si="3135"/>
        <v/>
      </c>
      <c r="Q1682" s="26"/>
      <c r="R1682" s="26"/>
      <c r="S1682" s="26"/>
      <c r="T1682" s="26"/>
      <c r="U1682" s="26"/>
      <c r="V1682" s="43"/>
      <c r="W1682" s="26"/>
      <c r="X1682" s="29"/>
    </row>
    <row r="1683" spans="2:24" x14ac:dyDescent="0.2">
      <c r="B1683" s="41">
        <v>1667</v>
      </c>
      <c r="C1683" s="42"/>
      <c r="D1683" s="42"/>
      <c r="E1683" s="42"/>
      <c r="F1683" s="42"/>
      <c r="G1683" s="42"/>
      <c r="H1683" s="42"/>
      <c r="I1683" s="29"/>
      <c r="J1683" s="6" t="str">
        <f t="shared" si="3134"/>
        <v/>
      </c>
      <c r="K1683" s="43"/>
      <c r="L1683" s="43"/>
      <c r="M1683" s="43"/>
      <c r="N1683" s="43"/>
      <c r="O1683" s="43"/>
      <c r="P1683" s="44" t="str">
        <f t="shared" si="3135"/>
        <v/>
      </c>
      <c r="Q1683" s="26"/>
      <c r="R1683" s="26"/>
      <c r="S1683" s="26"/>
      <c r="T1683" s="26"/>
      <c r="U1683" s="26"/>
      <c r="V1683" s="43"/>
      <c r="W1683" s="26"/>
      <c r="X1683" s="29"/>
    </row>
    <row r="1684" spans="2:24" x14ac:dyDescent="0.2">
      <c r="B1684" s="41">
        <v>1668</v>
      </c>
      <c r="C1684" s="42"/>
      <c r="D1684" s="42"/>
      <c r="E1684" s="42"/>
      <c r="F1684" s="42"/>
      <c r="G1684" s="42"/>
      <c r="H1684" s="42"/>
      <c r="I1684" s="29"/>
      <c r="J1684" s="6" t="str">
        <f t="shared" si="3134"/>
        <v/>
      </c>
      <c r="K1684" s="43"/>
      <c r="L1684" s="43"/>
      <c r="M1684" s="43"/>
      <c r="N1684" s="43"/>
      <c r="O1684" s="43"/>
      <c r="P1684" s="44" t="str">
        <f t="shared" si="3135"/>
        <v/>
      </c>
      <c r="Q1684" s="26"/>
      <c r="R1684" s="26"/>
      <c r="S1684" s="26"/>
      <c r="T1684" s="26"/>
      <c r="U1684" s="26"/>
      <c r="V1684" s="43"/>
      <c r="W1684" s="26"/>
      <c r="X1684" s="29"/>
    </row>
    <row r="1685" spans="2:24" x14ac:dyDescent="0.2">
      <c r="B1685" s="41">
        <v>1669</v>
      </c>
      <c r="C1685" s="42"/>
      <c r="D1685" s="42"/>
      <c r="E1685" s="42"/>
      <c r="F1685" s="42"/>
      <c r="G1685" s="42"/>
      <c r="H1685" s="42"/>
      <c r="I1685" s="29"/>
      <c r="J1685" s="6" t="str">
        <f t="shared" si="3134"/>
        <v/>
      </c>
      <c r="K1685" s="43"/>
      <c r="L1685" s="43"/>
      <c r="M1685" s="43"/>
      <c r="N1685" s="43"/>
      <c r="O1685" s="43"/>
      <c r="P1685" s="44" t="str">
        <f t="shared" si="3135"/>
        <v/>
      </c>
      <c r="Q1685" s="26"/>
      <c r="R1685" s="26"/>
      <c r="S1685" s="26"/>
      <c r="T1685" s="26"/>
      <c r="U1685" s="26"/>
      <c r="V1685" s="43"/>
      <c r="W1685" s="26"/>
      <c r="X1685" s="29"/>
    </row>
    <row r="1686" spans="2:24" x14ac:dyDescent="0.2">
      <c r="B1686" s="41">
        <v>1670</v>
      </c>
      <c r="C1686" s="42"/>
      <c r="D1686" s="42"/>
      <c r="E1686" s="42"/>
      <c r="F1686" s="42"/>
      <c r="G1686" s="42"/>
      <c r="H1686" s="42"/>
      <c r="I1686" s="29"/>
      <c r="J1686" s="6" t="str">
        <f t="shared" si="3134"/>
        <v/>
      </c>
      <c r="K1686" s="43"/>
      <c r="L1686" s="43"/>
      <c r="M1686" s="43"/>
      <c r="N1686" s="43"/>
      <c r="O1686" s="43"/>
      <c r="P1686" s="44" t="str">
        <f t="shared" si="3135"/>
        <v/>
      </c>
      <c r="Q1686" s="26"/>
      <c r="R1686" s="26"/>
      <c r="S1686" s="26"/>
      <c r="T1686" s="26"/>
      <c r="U1686" s="26"/>
      <c r="V1686" s="43"/>
      <c r="W1686" s="26"/>
      <c r="X1686" s="29"/>
    </row>
    <row r="1687" spans="2:24" x14ac:dyDescent="0.2">
      <c r="B1687" s="41">
        <v>1671</v>
      </c>
      <c r="C1687" s="42"/>
      <c r="D1687" s="42"/>
      <c r="E1687" s="42"/>
      <c r="F1687" s="42"/>
      <c r="G1687" s="42"/>
      <c r="H1687" s="42"/>
      <c r="I1687" s="29"/>
      <c r="J1687" s="6" t="str">
        <f t="shared" si="3134"/>
        <v/>
      </c>
      <c r="K1687" s="43"/>
      <c r="L1687" s="43"/>
      <c r="M1687" s="43"/>
      <c r="N1687" s="43"/>
      <c r="O1687" s="43"/>
      <c r="P1687" s="44" t="str">
        <f t="shared" si="3135"/>
        <v/>
      </c>
      <c r="Q1687" s="26"/>
      <c r="R1687" s="26"/>
      <c r="S1687" s="26"/>
      <c r="T1687" s="26"/>
      <c r="U1687" s="26"/>
      <c r="V1687" s="43"/>
      <c r="W1687" s="26"/>
      <c r="X1687" s="29"/>
    </row>
    <row r="1688" spans="2:24" x14ac:dyDescent="0.2">
      <c r="B1688" s="41">
        <v>1672</v>
      </c>
      <c r="C1688" s="42"/>
      <c r="D1688" s="42"/>
      <c r="E1688" s="42"/>
      <c r="F1688" s="42"/>
      <c r="G1688" s="42"/>
      <c r="H1688" s="42"/>
      <c r="I1688" s="29"/>
      <c r="J1688" s="6" t="str">
        <f t="shared" si="3134"/>
        <v/>
      </c>
      <c r="K1688" s="43"/>
      <c r="L1688" s="43"/>
      <c r="M1688" s="43"/>
      <c r="N1688" s="43"/>
      <c r="O1688" s="43"/>
      <c r="P1688" s="44" t="str">
        <f t="shared" si="3135"/>
        <v/>
      </c>
      <c r="Q1688" s="26"/>
      <c r="R1688" s="26"/>
      <c r="S1688" s="26"/>
      <c r="T1688" s="26"/>
      <c r="U1688" s="26"/>
      <c r="V1688" s="43"/>
      <c r="W1688" s="26"/>
      <c r="X1688" s="29"/>
    </row>
    <row r="1689" spans="2:24" x14ac:dyDescent="0.2">
      <c r="B1689" s="41">
        <v>1673</v>
      </c>
      <c r="C1689" s="42"/>
      <c r="D1689" s="42"/>
      <c r="E1689" s="42"/>
      <c r="F1689" s="42"/>
      <c r="G1689" s="42"/>
      <c r="H1689" s="42"/>
      <c r="I1689" s="29"/>
      <c r="J1689" s="6" t="str">
        <f t="shared" ref="J1689:J1752" si="3136">IFERROR(IF(C1689&lt;&gt;"",INDEX($ZL$17:$ZL$27,MATCH($C1689,$ZK$17:$ZK$27,0)),""),30)</f>
        <v/>
      </c>
      <c r="K1689" s="43"/>
      <c r="L1689" s="43"/>
      <c r="M1689" s="43"/>
      <c r="N1689" s="43"/>
      <c r="O1689" s="43"/>
      <c r="P1689" s="44" t="str">
        <f t="shared" ref="P1689:P1752" si="3137">IFERROR(MIN(M1689,O1689*30/J1689),"")</f>
        <v/>
      </c>
      <c r="Q1689" s="26"/>
      <c r="R1689" s="26"/>
      <c r="S1689" s="26"/>
      <c r="T1689" s="26"/>
      <c r="U1689" s="26"/>
      <c r="V1689" s="43"/>
      <c r="W1689" s="26"/>
      <c r="X1689" s="29"/>
    </row>
    <row r="1690" spans="2:24" x14ac:dyDescent="0.2">
      <c r="B1690" s="41">
        <v>1674</v>
      </c>
      <c r="C1690" s="42"/>
      <c r="D1690" s="42"/>
      <c r="E1690" s="42"/>
      <c r="F1690" s="42"/>
      <c r="G1690" s="42"/>
      <c r="H1690" s="42"/>
      <c r="I1690" s="29"/>
      <c r="J1690" s="6" t="str">
        <f t="shared" si="3136"/>
        <v/>
      </c>
      <c r="K1690" s="43"/>
      <c r="L1690" s="43"/>
      <c r="M1690" s="43"/>
      <c r="N1690" s="43"/>
      <c r="O1690" s="43"/>
      <c r="P1690" s="44" t="str">
        <f t="shared" si="3137"/>
        <v/>
      </c>
      <c r="Q1690" s="26"/>
      <c r="R1690" s="26"/>
      <c r="S1690" s="26"/>
      <c r="T1690" s="26"/>
      <c r="U1690" s="26"/>
      <c r="V1690" s="43"/>
      <c r="W1690" s="26"/>
      <c r="X1690" s="29"/>
    </row>
    <row r="1691" spans="2:24" x14ac:dyDescent="0.2">
      <c r="B1691" s="41">
        <v>1675</v>
      </c>
      <c r="C1691" s="42"/>
      <c r="D1691" s="42"/>
      <c r="E1691" s="42"/>
      <c r="F1691" s="42"/>
      <c r="G1691" s="42"/>
      <c r="H1691" s="42"/>
      <c r="I1691" s="29"/>
      <c r="J1691" s="6" t="str">
        <f t="shared" si="3136"/>
        <v/>
      </c>
      <c r="K1691" s="43"/>
      <c r="L1691" s="43"/>
      <c r="M1691" s="43"/>
      <c r="N1691" s="43"/>
      <c r="O1691" s="43"/>
      <c r="P1691" s="44" t="str">
        <f t="shared" si="3137"/>
        <v/>
      </c>
      <c r="Q1691" s="26"/>
      <c r="R1691" s="26"/>
      <c r="S1691" s="26"/>
      <c r="T1691" s="26"/>
      <c r="U1691" s="26"/>
      <c r="V1691" s="43"/>
      <c r="W1691" s="26"/>
      <c r="X1691" s="29"/>
    </row>
    <row r="1692" spans="2:24" x14ac:dyDescent="0.2">
      <c r="B1692" s="41">
        <v>1676</v>
      </c>
      <c r="C1692" s="42"/>
      <c r="D1692" s="42"/>
      <c r="E1692" s="42"/>
      <c r="F1692" s="42"/>
      <c r="G1692" s="42"/>
      <c r="H1692" s="42"/>
      <c r="I1692" s="29"/>
      <c r="J1692" s="6" t="str">
        <f t="shared" si="3136"/>
        <v/>
      </c>
      <c r="K1692" s="43"/>
      <c r="L1692" s="43"/>
      <c r="M1692" s="43"/>
      <c r="N1692" s="43"/>
      <c r="O1692" s="43"/>
      <c r="P1692" s="44" t="str">
        <f t="shared" si="3137"/>
        <v/>
      </c>
      <c r="Q1692" s="26"/>
      <c r="R1692" s="26"/>
      <c r="S1692" s="26"/>
      <c r="T1692" s="26"/>
      <c r="U1692" s="26"/>
      <c r="V1692" s="43"/>
      <c r="W1692" s="26"/>
      <c r="X1692" s="29"/>
    </row>
    <row r="1693" spans="2:24" x14ac:dyDescent="0.2">
      <c r="B1693" s="41">
        <v>1677</v>
      </c>
      <c r="C1693" s="42"/>
      <c r="D1693" s="42"/>
      <c r="E1693" s="42"/>
      <c r="F1693" s="42"/>
      <c r="G1693" s="42"/>
      <c r="H1693" s="42"/>
      <c r="I1693" s="29"/>
      <c r="J1693" s="6" t="str">
        <f t="shared" si="3136"/>
        <v/>
      </c>
      <c r="K1693" s="43"/>
      <c r="L1693" s="43"/>
      <c r="M1693" s="43"/>
      <c r="N1693" s="43"/>
      <c r="O1693" s="43"/>
      <c r="P1693" s="44" t="str">
        <f t="shared" si="3137"/>
        <v/>
      </c>
      <c r="Q1693" s="26"/>
      <c r="R1693" s="26"/>
      <c r="S1693" s="26"/>
      <c r="T1693" s="26"/>
      <c r="U1693" s="26"/>
      <c r="V1693" s="43"/>
      <c r="W1693" s="26"/>
      <c r="X1693" s="29"/>
    </row>
    <row r="1694" spans="2:24" x14ac:dyDescent="0.2">
      <c r="B1694" s="41">
        <v>1678</v>
      </c>
      <c r="C1694" s="42"/>
      <c r="D1694" s="42"/>
      <c r="E1694" s="42"/>
      <c r="F1694" s="42"/>
      <c r="G1694" s="42"/>
      <c r="H1694" s="42"/>
      <c r="I1694" s="29"/>
      <c r="J1694" s="6" t="str">
        <f t="shared" si="3136"/>
        <v/>
      </c>
      <c r="K1694" s="43"/>
      <c r="L1694" s="43"/>
      <c r="M1694" s="43"/>
      <c r="N1694" s="43"/>
      <c r="O1694" s="43"/>
      <c r="P1694" s="44" t="str">
        <f t="shared" si="3137"/>
        <v/>
      </c>
      <c r="Q1694" s="26"/>
      <c r="R1694" s="26"/>
      <c r="S1694" s="26"/>
      <c r="T1694" s="26"/>
      <c r="U1694" s="26"/>
      <c r="V1694" s="43"/>
      <c r="W1694" s="26"/>
      <c r="X1694" s="29"/>
    </row>
    <row r="1695" spans="2:24" x14ac:dyDescent="0.2">
      <c r="B1695" s="41">
        <v>1679</v>
      </c>
      <c r="C1695" s="42"/>
      <c r="D1695" s="42"/>
      <c r="E1695" s="42"/>
      <c r="F1695" s="42"/>
      <c r="G1695" s="42"/>
      <c r="H1695" s="42"/>
      <c r="I1695" s="29"/>
      <c r="J1695" s="6" t="str">
        <f t="shared" si="3136"/>
        <v/>
      </c>
      <c r="K1695" s="43"/>
      <c r="L1695" s="43"/>
      <c r="M1695" s="43"/>
      <c r="N1695" s="43"/>
      <c r="O1695" s="43"/>
      <c r="P1695" s="44" t="str">
        <f t="shared" si="3137"/>
        <v/>
      </c>
      <c r="Q1695" s="26"/>
      <c r="R1695" s="26"/>
      <c r="S1695" s="26"/>
      <c r="T1695" s="26"/>
      <c r="U1695" s="26"/>
      <c r="V1695" s="43"/>
      <c r="W1695" s="26"/>
      <c r="X1695" s="29"/>
    </row>
    <row r="1696" spans="2:24" x14ac:dyDescent="0.2">
      <c r="B1696" s="41">
        <v>1680</v>
      </c>
      <c r="C1696" s="42"/>
      <c r="D1696" s="42"/>
      <c r="E1696" s="42"/>
      <c r="F1696" s="42"/>
      <c r="G1696" s="42"/>
      <c r="H1696" s="42"/>
      <c r="I1696" s="29"/>
      <c r="J1696" s="6" t="str">
        <f t="shared" si="3136"/>
        <v/>
      </c>
      <c r="K1696" s="43"/>
      <c r="L1696" s="43"/>
      <c r="M1696" s="43"/>
      <c r="N1696" s="43"/>
      <c r="O1696" s="43"/>
      <c r="P1696" s="44" t="str">
        <f t="shared" si="3137"/>
        <v/>
      </c>
      <c r="Q1696" s="26"/>
      <c r="R1696" s="26"/>
      <c r="S1696" s="26"/>
      <c r="T1696" s="26"/>
      <c r="U1696" s="26"/>
      <c r="V1696" s="43"/>
      <c r="W1696" s="26"/>
      <c r="X1696" s="29"/>
    </row>
    <row r="1697" spans="2:24" x14ac:dyDescent="0.2">
      <c r="B1697" s="41">
        <v>1681</v>
      </c>
      <c r="C1697" s="42"/>
      <c r="D1697" s="42"/>
      <c r="E1697" s="42"/>
      <c r="F1697" s="42"/>
      <c r="G1697" s="42"/>
      <c r="H1697" s="42"/>
      <c r="I1697" s="29"/>
      <c r="J1697" s="6" t="str">
        <f t="shared" si="3136"/>
        <v/>
      </c>
      <c r="K1697" s="43"/>
      <c r="L1697" s="43"/>
      <c r="M1697" s="43"/>
      <c r="N1697" s="43"/>
      <c r="O1697" s="43"/>
      <c r="P1697" s="44" t="str">
        <f t="shared" si="3137"/>
        <v/>
      </c>
      <c r="Q1697" s="26"/>
      <c r="R1697" s="26"/>
      <c r="S1697" s="26"/>
      <c r="T1697" s="26"/>
      <c r="U1697" s="26"/>
      <c r="V1697" s="43"/>
      <c r="W1697" s="26"/>
      <c r="X1697" s="29"/>
    </row>
    <row r="1698" spans="2:24" x14ac:dyDescent="0.2">
      <c r="B1698" s="41">
        <v>1682</v>
      </c>
      <c r="C1698" s="42"/>
      <c r="D1698" s="42"/>
      <c r="E1698" s="42"/>
      <c r="F1698" s="42"/>
      <c r="G1698" s="42"/>
      <c r="H1698" s="42"/>
      <c r="I1698" s="29"/>
      <c r="J1698" s="6" t="str">
        <f t="shared" si="3136"/>
        <v/>
      </c>
      <c r="K1698" s="43"/>
      <c r="L1698" s="43"/>
      <c r="M1698" s="43"/>
      <c r="N1698" s="43"/>
      <c r="O1698" s="43"/>
      <c r="P1698" s="44" t="str">
        <f t="shared" si="3137"/>
        <v/>
      </c>
      <c r="Q1698" s="26"/>
      <c r="R1698" s="26"/>
      <c r="S1698" s="26"/>
      <c r="T1698" s="26"/>
      <c r="U1698" s="26"/>
      <c r="V1698" s="43"/>
      <c r="W1698" s="26"/>
      <c r="X1698" s="29"/>
    </row>
    <row r="1699" spans="2:24" x14ac:dyDescent="0.2">
      <c r="B1699" s="41">
        <v>1683</v>
      </c>
      <c r="C1699" s="42"/>
      <c r="D1699" s="42"/>
      <c r="E1699" s="42"/>
      <c r="F1699" s="42"/>
      <c r="G1699" s="42"/>
      <c r="H1699" s="42"/>
      <c r="I1699" s="29"/>
      <c r="J1699" s="6" t="str">
        <f t="shared" si="3136"/>
        <v/>
      </c>
      <c r="K1699" s="43"/>
      <c r="L1699" s="43"/>
      <c r="M1699" s="43"/>
      <c r="N1699" s="43"/>
      <c r="O1699" s="43"/>
      <c r="P1699" s="44" t="str">
        <f t="shared" si="3137"/>
        <v/>
      </c>
      <c r="Q1699" s="26"/>
      <c r="R1699" s="26"/>
      <c r="S1699" s="26"/>
      <c r="T1699" s="26"/>
      <c r="U1699" s="26"/>
      <c r="V1699" s="43"/>
      <c r="W1699" s="26"/>
      <c r="X1699" s="29"/>
    </row>
    <row r="1700" spans="2:24" x14ac:dyDescent="0.2">
      <c r="B1700" s="41">
        <v>1684</v>
      </c>
      <c r="C1700" s="42"/>
      <c r="D1700" s="42"/>
      <c r="E1700" s="42"/>
      <c r="F1700" s="42"/>
      <c r="G1700" s="42"/>
      <c r="H1700" s="42"/>
      <c r="I1700" s="29"/>
      <c r="J1700" s="6" t="str">
        <f t="shared" si="3136"/>
        <v/>
      </c>
      <c r="K1700" s="43"/>
      <c r="L1700" s="43"/>
      <c r="M1700" s="43"/>
      <c r="N1700" s="43"/>
      <c r="O1700" s="43"/>
      <c r="P1700" s="44" t="str">
        <f t="shared" si="3137"/>
        <v/>
      </c>
      <c r="Q1700" s="26"/>
      <c r="R1700" s="26"/>
      <c r="S1700" s="26"/>
      <c r="T1700" s="26"/>
      <c r="U1700" s="26"/>
      <c r="V1700" s="43"/>
      <c r="W1700" s="26"/>
      <c r="X1700" s="29"/>
    </row>
    <row r="1701" spans="2:24" x14ac:dyDescent="0.2">
      <c r="B1701" s="41">
        <v>1685</v>
      </c>
      <c r="C1701" s="42"/>
      <c r="D1701" s="42"/>
      <c r="E1701" s="42"/>
      <c r="F1701" s="42"/>
      <c r="G1701" s="42"/>
      <c r="H1701" s="42"/>
      <c r="I1701" s="29"/>
      <c r="J1701" s="6" t="str">
        <f t="shared" si="3136"/>
        <v/>
      </c>
      <c r="K1701" s="43"/>
      <c r="L1701" s="43"/>
      <c r="M1701" s="43"/>
      <c r="N1701" s="43"/>
      <c r="O1701" s="43"/>
      <c r="P1701" s="44" t="str">
        <f t="shared" si="3137"/>
        <v/>
      </c>
      <c r="Q1701" s="26"/>
      <c r="R1701" s="26"/>
      <c r="S1701" s="26"/>
      <c r="T1701" s="26"/>
      <c r="U1701" s="26"/>
      <c r="V1701" s="43"/>
      <c r="W1701" s="26"/>
      <c r="X1701" s="29"/>
    </row>
    <row r="1702" spans="2:24" x14ac:dyDescent="0.2">
      <c r="B1702" s="41">
        <v>1686</v>
      </c>
      <c r="C1702" s="42"/>
      <c r="D1702" s="42"/>
      <c r="E1702" s="42"/>
      <c r="F1702" s="42"/>
      <c r="G1702" s="42"/>
      <c r="H1702" s="42"/>
      <c r="I1702" s="29"/>
      <c r="J1702" s="6" t="str">
        <f t="shared" si="3136"/>
        <v/>
      </c>
      <c r="K1702" s="43"/>
      <c r="L1702" s="43"/>
      <c r="M1702" s="43"/>
      <c r="N1702" s="43"/>
      <c r="O1702" s="43"/>
      <c r="P1702" s="44" t="str">
        <f t="shared" si="3137"/>
        <v/>
      </c>
      <c r="Q1702" s="26"/>
      <c r="R1702" s="26"/>
      <c r="S1702" s="26"/>
      <c r="T1702" s="26"/>
      <c r="U1702" s="26"/>
      <c r="V1702" s="43"/>
      <c r="W1702" s="26"/>
      <c r="X1702" s="29"/>
    </row>
    <row r="1703" spans="2:24" x14ac:dyDescent="0.2">
      <c r="B1703" s="41">
        <v>1687</v>
      </c>
      <c r="C1703" s="42"/>
      <c r="D1703" s="42"/>
      <c r="E1703" s="42"/>
      <c r="F1703" s="42"/>
      <c r="G1703" s="42"/>
      <c r="H1703" s="42"/>
      <c r="I1703" s="29"/>
      <c r="J1703" s="6" t="str">
        <f t="shared" si="3136"/>
        <v/>
      </c>
      <c r="K1703" s="43"/>
      <c r="L1703" s="43"/>
      <c r="M1703" s="43"/>
      <c r="N1703" s="43"/>
      <c r="O1703" s="43"/>
      <c r="P1703" s="44" t="str">
        <f t="shared" si="3137"/>
        <v/>
      </c>
      <c r="Q1703" s="26"/>
      <c r="R1703" s="26"/>
      <c r="S1703" s="26"/>
      <c r="T1703" s="26"/>
      <c r="U1703" s="26"/>
      <c r="V1703" s="43"/>
      <c r="W1703" s="26"/>
      <c r="X1703" s="29"/>
    </row>
    <row r="1704" spans="2:24" x14ac:dyDescent="0.2">
      <c r="B1704" s="41">
        <v>1688</v>
      </c>
      <c r="C1704" s="42"/>
      <c r="D1704" s="42"/>
      <c r="E1704" s="42"/>
      <c r="F1704" s="42"/>
      <c r="G1704" s="42"/>
      <c r="H1704" s="42"/>
      <c r="I1704" s="29"/>
      <c r="J1704" s="6" t="str">
        <f t="shared" si="3136"/>
        <v/>
      </c>
      <c r="K1704" s="43"/>
      <c r="L1704" s="43"/>
      <c r="M1704" s="43"/>
      <c r="N1704" s="43"/>
      <c r="O1704" s="43"/>
      <c r="P1704" s="44" t="str">
        <f t="shared" si="3137"/>
        <v/>
      </c>
      <c r="Q1704" s="26"/>
      <c r="R1704" s="26"/>
      <c r="S1704" s="26"/>
      <c r="T1704" s="26"/>
      <c r="U1704" s="26"/>
      <c r="V1704" s="43"/>
      <c r="W1704" s="26"/>
      <c r="X1704" s="29"/>
    </row>
    <row r="1705" spans="2:24" x14ac:dyDescent="0.2">
      <c r="B1705" s="41">
        <v>1689</v>
      </c>
      <c r="C1705" s="42"/>
      <c r="D1705" s="42"/>
      <c r="E1705" s="42"/>
      <c r="F1705" s="42"/>
      <c r="G1705" s="42"/>
      <c r="H1705" s="42"/>
      <c r="I1705" s="29"/>
      <c r="J1705" s="6" t="str">
        <f t="shared" si="3136"/>
        <v/>
      </c>
      <c r="K1705" s="43"/>
      <c r="L1705" s="43"/>
      <c r="M1705" s="43"/>
      <c r="N1705" s="43"/>
      <c r="O1705" s="43"/>
      <c r="P1705" s="44" t="str">
        <f t="shared" si="3137"/>
        <v/>
      </c>
      <c r="Q1705" s="26"/>
      <c r="R1705" s="26"/>
      <c r="S1705" s="26"/>
      <c r="T1705" s="26"/>
      <c r="U1705" s="26"/>
      <c r="V1705" s="43"/>
      <c r="W1705" s="26"/>
      <c r="X1705" s="29"/>
    </row>
    <row r="1706" spans="2:24" x14ac:dyDescent="0.2">
      <c r="B1706" s="41">
        <v>1690</v>
      </c>
      <c r="C1706" s="42"/>
      <c r="D1706" s="42"/>
      <c r="E1706" s="42"/>
      <c r="F1706" s="42"/>
      <c r="G1706" s="42"/>
      <c r="H1706" s="42"/>
      <c r="I1706" s="29"/>
      <c r="J1706" s="6" t="str">
        <f t="shared" si="3136"/>
        <v/>
      </c>
      <c r="K1706" s="43"/>
      <c r="L1706" s="43"/>
      <c r="M1706" s="43"/>
      <c r="N1706" s="43"/>
      <c r="O1706" s="43"/>
      <c r="P1706" s="44" t="str">
        <f t="shared" si="3137"/>
        <v/>
      </c>
      <c r="Q1706" s="26"/>
      <c r="R1706" s="26"/>
      <c r="S1706" s="26"/>
      <c r="T1706" s="26"/>
      <c r="U1706" s="26"/>
      <c r="V1706" s="43"/>
      <c r="W1706" s="26"/>
      <c r="X1706" s="29"/>
    </row>
    <row r="1707" spans="2:24" x14ac:dyDescent="0.2">
      <c r="B1707" s="41">
        <v>1691</v>
      </c>
      <c r="C1707" s="42"/>
      <c r="D1707" s="42"/>
      <c r="E1707" s="42"/>
      <c r="F1707" s="42"/>
      <c r="G1707" s="42"/>
      <c r="H1707" s="42"/>
      <c r="I1707" s="29"/>
      <c r="J1707" s="6" t="str">
        <f t="shared" si="3136"/>
        <v/>
      </c>
      <c r="K1707" s="43"/>
      <c r="L1707" s="43"/>
      <c r="M1707" s="43"/>
      <c r="N1707" s="43"/>
      <c r="O1707" s="43"/>
      <c r="P1707" s="44" t="str">
        <f t="shared" si="3137"/>
        <v/>
      </c>
      <c r="Q1707" s="26"/>
      <c r="R1707" s="26"/>
      <c r="S1707" s="26"/>
      <c r="T1707" s="26"/>
      <c r="U1707" s="26"/>
      <c r="V1707" s="43"/>
      <c r="W1707" s="26"/>
      <c r="X1707" s="29"/>
    </row>
    <row r="1708" spans="2:24" x14ac:dyDescent="0.2">
      <c r="B1708" s="41">
        <v>1692</v>
      </c>
      <c r="C1708" s="42"/>
      <c r="D1708" s="42"/>
      <c r="E1708" s="42"/>
      <c r="F1708" s="42"/>
      <c r="G1708" s="42"/>
      <c r="H1708" s="42"/>
      <c r="I1708" s="29"/>
      <c r="J1708" s="6" t="str">
        <f t="shared" si="3136"/>
        <v/>
      </c>
      <c r="K1708" s="43"/>
      <c r="L1708" s="43"/>
      <c r="M1708" s="43"/>
      <c r="N1708" s="43"/>
      <c r="O1708" s="43"/>
      <c r="P1708" s="44" t="str">
        <f t="shared" si="3137"/>
        <v/>
      </c>
      <c r="Q1708" s="26"/>
      <c r="R1708" s="26"/>
      <c r="S1708" s="26"/>
      <c r="T1708" s="26"/>
      <c r="U1708" s="26"/>
      <c r="V1708" s="43"/>
      <c r="W1708" s="26"/>
      <c r="X1708" s="29"/>
    </row>
    <row r="1709" spans="2:24" x14ac:dyDescent="0.2">
      <c r="B1709" s="41">
        <v>1693</v>
      </c>
      <c r="C1709" s="42"/>
      <c r="D1709" s="42"/>
      <c r="E1709" s="42"/>
      <c r="F1709" s="42"/>
      <c r="G1709" s="42"/>
      <c r="H1709" s="42"/>
      <c r="I1709" s="29"/>
      <c r="J1709" s="6" t="str">
        <f t="shared" si="3136"/>
        <v/>
      </c>
      <c r="K1709" s="43"/>
      <c r="L1709" s="43"/>
      <c r="M1709" s="43"/>
      <c r="N1709" s="43"/>
      <c r="O1709" s="43"/>
      <c r="P1709" s="44" t="str">
        <f t="shared" si="3137"/>
        <v/>
      </c>
      <c r="Q1709" s="26"/>
      <c r="R1709" s="26"/>
      <c r="S1709" s="26"/>
      <c r="T1709" s="26"/>
      <c r="U1709" s="26"/>
      <c r="V1709" s="43"/>
      <c r="W1709" s="26"/>
      <c r="X1709" s="29"/>
    </row>
    <row r="1710" spans="2:24" x14ac:dyDescent="0.2">
      <c r="B1710" s="41">
        <v>1694</v>
      </c>
      <c r="C1710" s="42"/>
      <c r="D1710" s="42"/>
      <c r="E1710" s="42"/>
      <c r="F1710" s="42"/>
      <c r="G1710" s="42"/>
      <c r="H1710" s="42"/>
      <c r="I1710" s="29"/>
      <c r="J1710" s="6" t="str">
        <f t="shared" si="3136"/>
        <v/>
      </c>
      <c r="K1710" s="43"/>
      <c r="L1710" s="43"/>
      <c r="M1710" s="43"/>
      <c r="N1710" s="43"/>
      <c r="O1710" s="43"/>
      <c r="P1710" s="44" t="str">
        <f t="shared" si="3137"/>
        <v/>
      </c>
      <c r="Q1710" s="26"/>
      <c r="R1710" s="26"/>
      <c r="S1710" s="26"/>
      <c r="T1710" s="26"/>
      <c r="U1710" s="26"/>
      <c r="V1710" s="43"/>
      <c r="W1710" s="26"/>
      <c r="X1710" s="29"/>
    </row>
    <row r="1711" spans="2:24" x14ac:dyDescent="0.2">
      <c r="B1711" s="41">
        <v>1695</v>
      </c>
      <c r="C1711" s="42"/>
      <c r="D1711" s="42"/>
      <c r="E1711" s="42"/>
      <c r="F1711" s="42"/>
      <c r="G1711" s="42"/>
      <c r="H1711" s="42"/>
      <c r="I1711" s="29"/>
      <c r="J1711" s="6" t="str">
        <f t="shared" si="3136"/>
        <v/>
      </c>
      <c r="K1711" s="43"/>
      <c r="L1711" s="43"/>
      <c r="M1711" s="43"/>
      <c r="N1711" s="43"/>
      <c r="O1711" s="43"/>
      <c r="P1711" s="44" t="str">
        <f t="shared" si="3137"/>
        <v/>
      </c>
      <c r="Q1711" s="26"/>
      <c r="R1711" s="26"/>
      <c r="S1711" s="26"/>
      <c r="T1711" s="26"/>
      <c r="U1711" s="26"/>
      <c r="V1711" s="43"/>
      <c r="W1711" s="26"/>
      <c r="X1711" s="29"/>
    </row>
    <row r="1712" spans="2:24" x14ac:dyDescent="0.2">
      <c r="B1712" s="41">
        <v>1696</v>
      </c>
      <c r="C1712" s="42"/>
      <c r="D1712" s="42"/>
      <c r="E1712" s="42"/>
      <c r="F1712" s="42"/>
      <c r="G1712" s="42"/>
      <c r="H1712" s="42"/>
      <c r="I1712" s="29"/>
      <c r="J1712" s="6" t="str">
        <f t="shared" si="3136"/>
        <v/>
      </c>
      <c r="K1712" s="43"/>
      <c r="L1712" s="43"/>
      <c r="M1712" s="43"/>
      <c r="N1712" s="43"/>
      <c r="O1712" s="43"/>
      <c r="P1712" s="44" t="str">
        <f t="shared" si="3137"/>
        <v/>
      </c>
      <c r="Q1712" s="26"/>
      <c r="R1712" s="26"/>
      <c r="S1712" s="26"/>
      <c r="T1712" s="26"/>
      <c r="U1712" s="26"/>
      <c r="V1712" s="43"/>
      <c r="W1712" s="26"/>
      <c r="X1712" s="29"/>
    </row>
    <row r="1713" spans="2:24" x14ac:dyDescent="0.2">
      <c r="B1713" s="41">
        <v>1697</v>
      </c>
      <c r="C1713" s="42"/>
      <c r="D1713" s="42"/>
      <c r="E1713" s="42"/>
      <c r="F1713" s="42"/>
      <c r="G1713" s="42"/>
      <c r="H1713" s="42"/>
      <c r="I1713" s="29"/>
      <c r="J1713" s="6" t="str">
        <f t="shared" si="3136"/>
        <v/>
      </c>
      <c r="K1713" s="43"/>
      <c r="L1713" s="43"/>
      <c r="M1713" s="43"/>
      <c r="N1713" s="43"/>
      <c r="O1713" s="43"/>
      <c r="P1713" s="44" t="str">
        <f t="shared" si="3137"/>
        <v/>
      </c>
      <c r="Q1713" s="26"/>
      <c r="R1713" s="26"/>
      <c r="S1713" s="26"/>
      <c r="T1713" s="26"/>
      <c r="U1713" s="26"/>
      <c r="V1713" s="43"/>
      <c r="W1713" s="26"/>
      <c r="X1713" s="29"/>
    </row>
    <row r="1714" spans="2:24" x14ac:dyDescent="0.2">
      <c r="B1714" s="41">
        <v>1698</v>
      </c>
      <c r="C1714" s="42"/>
      <c r="D1714" s="42"/>
      <c r="E1714" s="42"/>
      <c r="F1714" s="42"/>
      <c r="G1714" s="42"/>
      <c r="H1714" s="42"/>
      <c r="I1714" s="29"/>
      <c r="J1714" s="6" t="str">
        <f t="shared" si="3136"/>
        <v/>
      </c>
      <c r="K1714" s="43"/>
      <c r="L1714" s="43"/>
      <c r="M1714" s="43"/>
      <c r="N1714" s="43"/>
      <c r="O1714" s="43"/>
      <c r="P1714" s="44" t="str">
        <f t="shared" si="3137"/>
        <v/>
      </c>
      <c r="Q1714" s="26"/>
      <c r="R1714" s="26"/>
      <c r="S1714" s="26"/>
      <c r="T1714" s="26"/>
      <c r="U1714" s="26"/>
      <c r="V1714" s="43"/>
      <c r="W1714" s="26"/>
      <c r="X1714" s="29"/>
    </row>
    <row r="1715" spans="2:24" x14ac:dyDescent="0.2">
      <c r="B1715" s="41">
        <v>1699</v>
      </c>
      <c r="C1715" s="42"/>
      <c r="D1715" s="42"/>
      <c r="E1715" s="42"/>
      <c r="F1715" s="42"/>
      <c r="G1715" s="42"/>
      <c r="H1715" s="42"/>
      <c r="I1715" s="29"/>
      <c r="J1715" s="6" t="str">
        <f t="shared" si="3136"/>
        <v/>
      </c>
      <c r="K1715" s="43"/>
      <c r="L1715" s="43"/>
      <c r="M1715" s="43"/>
      <c r="N1715" s="43"/>
      <c r="O1715" s="43"/>
      <c r="P1715" s="44" t="str">
        <f t="shared" si="3137"/>
        <v/>
      </c>
      <c r="Q1715" s="26"/>
      <c r="R1715" s="26"/>
      <c r="S1715" s="26"/>
      <c r="T1715" s="26"/>
      <c r="U1715" s="26"/>
      <c r="V1715" s="43"/>
      <c r="W1715" s="26"/>
      <c r="X1715" s="29"/>
    </row>
    <row r="1716" spans="2:24" x14ac:dyDescent="0.2">
      <c r="B1716" s="41">
        <v>1700</v>
      </c>
      <c r="C1716" s="42"/>
      <c r="D1716" s="42"/>
      <c r="E1716" s="42"/>
      <c r="F1716" s="42"/>
      <c r="G1716" s="42"/>
      <c r="H1716" s="42"/>
      <c r="I1716" s="29"/>
      <c r="J1716" s="6" t="str">
        <f t="shared" si="3136"/>
        <v/>
      </c>
      <c r="K1716" s="43"/>
      <c r="L1716" s="43"/>
      <c r="M1716" s="43"/>
      <c r="N1716" s="43"/>
      <c r="O1716" s="43"/>
      <c r="P1716" s="44" t="str">
        <f t="shared" si="3137"/>
        <v/>
      </c>
      <c r="Q1716" s="26"/>
      <c r="R1716" s="26"/>
      <c r="S1716" s="26"/>
      <c r="T1716" s="26"/>
      <c r="U1716" s="26"/>
      <c r="V1716" s="43"/>
      <c r="W1716" s="26"/>
      <c r="X1716" s="29"/>
    </row>
    <row r="1717" spans="2:24" x14ac:dyDescent="0.2">
      <c r="B1717" s="41">
        <v>1701</v>
      </c>
      <c r="C1717" s="42"/>
      <c r="D1717" s="42"/>
      <c r="E1717" s="42"/>
      <c r="F1717" s="42"/>
      <c r="G1717" s="42"/>
      <c r="H1717" s="42"/>
      <c r="I1717" s="29"/>
      <c r="J1717" s="6" t="str">
        <f t="shared" si="3136"/>
        <v/>
      </c>
      <c r="K1717" s="43"/>
      <c r="L1717" s="43"/>
      <c r="M1717" s="43"/>
      <c r="N1717" s="43"/>
      <c r="O1717" s="43"/>
      <c r="P1717" s="44" t="str">
        <f t="shared" si="3137"/>
        <v/>
      </c>
      <c r="Q1717" s="26"/>
      <c r="R1717" s="26"/>
      <c r="S1717" s="26"/>
      <c r="T1717" s="26"/>
      <c r="U1717" s="26"/>
      <c r="V1717" s="43"/>
      <c r="W1717" s="26"/>
      <c r="X1717" s="29"/>
    </row>
    <row r="1718" spans="2:24" x14ac:dyDescent="0.2">
      <c r="B1718" s="41">
        <v>1702</v>
      </c>
      <c r="C1718" s="42"/>
      <c r="D1718" s="42"/>
      <c r="E1718" s="42"/>
      <c r="F1718" s="42"/>
      <c r="G1718" s="42"/>
      <c r="H1718" s="42"/>
      <c r="I1718" s="29"/>
      <c r="J1718" s="6" t="str">
        <f t="shared" si="3136"/>
        <v/>
      </c>
      <c r="K1718" s="43"/>
      <c r="L1718" s="43"/>
      <c r="M1718" s="43"/>
      <c r="N1718" s="43"/>
      <c r="O1718" s="43"/>
      <c r="P1718" s="44" t="str">
        <f t="shared" si="3137"/>
        <v/>
      </c>
      <c r="Q1718" s="26"/>
      <c r="R1718" s="26"/>
      <c r="S1718" s="26"/>
      <c r="T1718" s="26"/>
      <c r="U1718" s="26"/>
      <c r="V1718" s="43"/>
      <c r="W1718" s="26"/>
      <c r="X1718" s="29"/>
    </row>
    <row r="1719" spans="2:24" x14ac:dyDescent="0.2">
      <c r="B1719" s="41">
        <v>1703</v>
      </c>
      <c r="C1719" s="42"/>
      <c r="D1719" s="42"/>
      <c r="E1719" s="42"/>
      <c r="F1719" s="42"/>
      <c r="G1719" s="42"/>
      <c r="H1719" s="42"/>
      <c r="I1719" s="29"/>
      <c r="J1719" s="6" t="str">
        <f t="shared" si="3136"/>
        <v/>
      </c>
      <c r="K1719" s="43"/>
      <c r="L1719" s="43"/>
      <c r="M1719" s="43"/>
      <c r="N1719" s="43"/>
      <c r="O1719" s="43"/>
      <c r="P1719" s="44" t="str">
        <f t="shared" si="3137"/>
        <v/>
      </c>
      <c r="Q1719" s="26"/>
      <c r="R1719" s="26"/>
      <c r="S1719" s="26"/>
      <c r="T1719" s="26"/>
      <c r="U1719" s="26"/>
      <c r="V1719" s="43"/>
      <c r="W1719" s="26"/>
      <c r="X1719" s="29"/>
    </row>
    <row r="1720" spans="2:24" x14ac:dyDescent="0.2">
      <c r="B1720" s="41">
        <v>1704</v>
      </c>
      <c r="C1720" s="42"/>
      <c r="D1720" s="42"/>
      <c r="E1720" s="42"/>
      <c r="F1720" s="42"/>
      <c r="G1720" s="42"/>
      <c r="H1720" s="42"/>
      <c r="I1720" s="29"/>
      <c r="J1720" s="6" t="str">
        <f t="shared" si="3136"/>
        <v/>
      </c>
      <c r="K1720" s="43"/>
      <c r="L1720" s="43"/>
      <c r="M1720" s="43"/>
      <c r="N1720" s="43"/>
      <c r="O1720" s="43"/>
      <c r="P1720" s="44" t="str">
        <f t="shared" si="3137"/>
        <v/>
      </c>
      <c r="Q1720" s="26"/>
      <c r="R1720" s="26"/>
      <c r="S1720" s="26"/>
      <c r="T1720" s="26"/>
      <c r="U1720" s="26"/>
      <c r="V1720" s="43"/>
      <c r="W1720" s="26"/>
      <c r="X1720" s="29"/>
    </row>
    <row r="1721" spans="2:24" x14ac:dyDescent="0.2">
      <c r="B1721" s="41">
        <v>1705</v>
      </c>
      <c r="C1721" s="42"/>
      <c r="D1721" s="42"/>
      <c r="E1721" s="42"/>
      <c r="F1721" s="42"/>
      <c r="G1721" s="42"/>
      <c r="H1721" s="42"/>
      <c r="I1721" s="29"/>
      <c r="J1721" s="6" t="str">
        <f t="shared" si="3136"/>
        <v/>
      </c>
      <c r="K1721" s="43"/>
      <c r="L1721" s="43"/>
      <c r="M1721" s="43"/>
      <c r="N1721" s="43"/>
      <c r="O1721" s="43"/>
      <c r="P1721" s="44" t="str">
        <f t="shared" si="3137"/>
        <v/>
      </c>
      <c r="Q1721" s="26"/>
      <c r="R1721" s="26"/>
      <c r="S1721" s="26"/>
      <c r="T1721" s="26"/>
      <c r="U1721" s="26"/>
      <c r="V1721" s="43"/>
      <c r="W1721" s="26"/>
      <c r="X1721" s="29"/>
    </row>
    <row r="1722" spans="2:24" x14ac:dyDescent="0.2">
      <c r="B1722" s="41">
        <v>1706</v>
      </c>
      <c r="C1722" s="42"/>
      <c r="D1722" s="42"/>
      <c r="E1722" s="42"/>
      <c r="F1722" s="42"/>
      <c r="G1722" s="42"/>
      <c r="H1722" s="42"/>
      <c r="I1722" s="29"/>
      <c r="J1722" s="6" t="str">
        <f t="shared" si="3136"/>
        <v/>
      </c>
      <c r="K1722" s="43"/>
      <c r="L1722" s="43"/>
      <c r="M1722" s="43"/>
      <c r="N1722" s="43"/>
      <c r="O1722" s="43"/>
      <c r="P1722" s="44" t="str">
        <f t="shared" si="3137"/>
        <v/>
      </c>
      <c r="Q1722" s="26"/>
      <c r="R1722" s="26"/>
      <c r="S1722" s="26"/>
      <c r="T1722" s="26"/>
      <c r="U1722" s="26"/>
      <c r="V1722" s="43"/>
      <c r="W1722" s="26"/>
      <c r="X1722" s="29"/>
    </row>
    <row r="1723" spans="2:24" x14ac:dyDescent="0.2">
      <c r="B1723" s="41">
        <v>1707</v>
      </c>
      <c r="C1723" s="42"/>
      <c r="D1723" s="42"/>
      <c r="E1723" s="42"/>
      <c r="F1723" s="42"/>
      <c r="G1723" s="42"/>
      <c r="H1723" s="42"/>
      <c r="I1723" s="29"/>
      <c r="J1723" s="6" t="str">
        <f t="shared" si="3136"/>
        <v/>
      </c>
      <c r="K1723" s="43"/>
      <c r="L1723" s="43"/>
      <c r="M1723" s="43"/>
      <c r="N1723" s="43"/>
      <c r="O1723" s="43"/>
      <c r="P1723" s="44" t="str">
        <f t="shared" si="3137"/>
        <v/>
      </c>
      <c r="Q1723" s="26"/>
      <c r="R1723" s="26"/>
      <c r="S1723" s="26"/>
      <c r="T1723" s="26"/>
      <c r="U1723" s="26"/>
      <c r="V1723" s="43"/>
      <c r="W1723" s="26"/>
      <c r="X1723" s="29"/>
    </row>
    <row r="1724" spans="2:24" x14ac:dyDescent="0.2">
      <c r="B1724" s="41">
        <v>1708</v>
      </c>
      <c r="C1724" s="42"/>
      <c r="D1724" s="42"/>
      <c r="E1724" s="42"/>
      <c r="F1724" s="42"/>
      <c r="G1724" s="42"/>
      <c r="H1724" s="42"/>
      <c r="I1724" s="29"/>
      <c r="J1724" s="6" t="str">
        <f t="shared" si="3136"/>
        <v/>
      </c>
      <c r="K1724" s="43"/>
      <c r="L1724" s="43"/>
      <c r="M1724" s="43"/>
      <c r="N1724" s="43"/>
      <c r="O1724" s="43"/>
      <c r="P1724" s="44" t="str">
        <f t="shared" si="3137"/>
        <v/>
      </c>
      <c r="Q1724" s="26"/>
      <c r="R1724" s="26"/>
      <c r="S1724" s="26"/>
      <c r="T1724" s="26"/>
      <c r="U1724" s="26"/>
      <c r="V1724" s="43"/>
      <c r="W1724" s="26"/>
      <c r="X1724" s="29"/>
    </row>
    <row r="1725" spans="2:24" x14ac:dyDescent="0.2">
      <c r="B1725" s="41">
        <v>1709</v>
      </c>
      <c r="C1725" s="42"/>
      <c r="D1725" s="42"/>
      <c r="E1725" s="42"/>
      <c r="F1725" s="42"/>
      <c r="G1725" s="42"/>
      <c r="H1725" s="42"/>
      <c r="I1725" s="29"/>
      <c r="J1725" s="6" t="str">
        <f t="shared" si="3136"/>
        <v/>
      </c>
      <c r="K1725" s="43"/>
      <c r="L1725" s="43"/>
      <c r="M1725" s="43"/>
      <c r="N1725" s="43"/>
      <c r="O1725" s="43"/>
      <c r="P1725" s="44" t="str">
        <f t="shared" si="3137"/>
        <v/>
      </c>
      <c r="Q1725" s="26"/>
      <c r="R1725" s="26"/>
      <c r="S1725" s="26"/>
      <c r="T1725" s="26"/>
      <c r="U1725" s="26"/>
      <c r="V1725" s="43"/>
      <c r="W1725" s="26"/>
      <c r="X1725" s="29"/>
    </row>
    <row r="1726" spans="2:24" x14ac:dyDescent="0.2">
      <c r="B1726" s="41">
        <v>1710</v>
      </c>
      <c r="C1726" s="42"/>
      <c r="D1726" s="42"/>
      <c r="E1726" s="42"/>
      <c r="F1726" s="42"/>
      <c r="G1726" s="42"/>
      <c r="H1726" s="42"/>
      <c r="I1726" s="29"/>
      <c r="J1726" s="6" t="str">
        <f t="shared" si="3136"/>
        <v/>
      </c>
      <c r="K1726" s="43"/>
      <c r="L1726" s="43"/>
      <c r="M1726" s="43"/>
      <c r="N1726" s="43"/>
      <c r="O1726" s="43"/>
      <c r="P1726" s="44" t="str">
        <f t="shared" si="3137"/>
        <v/>
      </c>
      <c r="Q1726" s="26"/>
      <c r="R1726" s="26"/>
      <c r="S1726" s="26"/>
      <c r="T1726" s="26"/>
      <c r="U1726" s="26"/>
      <c r="V1726" s="43"/>
      <c r="W1726" s="26"/>
      <c r="X1726" s="29"/>
    </row>
    <row r="1727" spans="2:24" x14ac:dyDescent="0.2">
      <c r="B1727" s="41">
        <v>1711</v>
      </c>
      <c r="C1727" s="42"/>
      <c r="D1727" s="42"/>
      <c r="E1727" s="42"/>
      <c r="F1727" s="42"/>
      <c r="G1727" s="42"/>
      <c r="H1727" s="42"/>
      <c r="I1727" s="29"/>
      <c r="J1727" s="6" t="str">
        <f t="shared" si="3136"/>
        <v/>
      </c>
      <c r="K1727" s="43"/>
      <c r="L1727" s="43"/>
      <c r="M1727" s="43"/>
      <c r="N1727" s="43"/>
      <c r="O1727" s="43"/>
      <c r="P1727" s="44" t="str">
        <f t="shared" si="3137"/>
        <v/>
      </c>
      <c r="Q1727" s="26"/>
      <c r="R1727" s="26"/>
      <c r="S1727" s="26"/>
      <c r="T1727" s="26"/>
      <c r="U1727" s="26"/>
      <c r="V1727" s="43"/>
      <c r="W1727" s="26"/>
      <c r="X1727" s="29"/>
    </row>
    <row r="1728" spans="2:24" x14ac:dyDescent="0.2">
      <c r="B1728" s="41">
        <v>1712</v>
      </c>
      <c r="C1728" s="42"/>
      <c r="D1728" s="42"/>
      <c r="E1728" s="42"/>
      <c r="F1728" s="42"/>
      <c r="G1728" s="42"/>
      <c r="H1728" s="42"/>
      <c r="I1728" s="29"/>
      <c r="J1728" s="6" t="str">
        <f t="shared" si="3136"/>
        <v/>
      </c>
      <c r="K1728" s="43"/>
      <c r="L1728" s="43"/>
      <c r="M1728" s="43"/>
      <c r="N1728" s="43"/>
      <c r="O1728" s="43"/>
      <c r="P1728" s="44" t="str">
        <f t="shared" si="3137"/>
        <v/>
      </c>
      <c r="Q1728" s="26"/>
      <c r="R1728" s="26"/>
      <c r="S1728" s="26"/>
      <c r="T1728" s="26"/>
      <c r="U1728" s="26"/>
      <c r="V1728" s="43"/>
      <c r="W1728" s="26"/>
      <c r="X1728" s="29"/>
    </row>
    <row r="1729" spans="2:24" x14ac:dyDescent="0.2">
      <c r="B1729" s="41">
        <v>1713</v>
      </c>
      <c r="C1729" s="42"/>
      <c r="D1729" s="42"/>
      <c r="E1729" s="42"/>
      <c r="F1729" s="42"/>
      <c r="G1729" s="42"/>
      <c r="H1729" s="42"/>
      <c r="I1729" s="29"/>
      <c r="J1729" s="6" t="str">
        <f t="shared" si="3136"/>
        <v/>
      </c>
      <c r="K1729" s="43"/>
      <c r="L1729" s="43"/>
      <c r="M1729" s="43"/>
      <c r="N1729" s="43"/>
      <c r="O1729" s="43"/>
      <c r="P1729" s="44" t="str">
        <f t="shared" si="3137"/>
        <v/>
      </c>
      <c r="Q1729" s="26"/>
      <c r="R1729" s="26"/>
      <c r="S1729" s="26"/>
      <c r="T1729" s="26"/>
      <c r="U1729" s="26"/>
      <c r="V1729" s="43"/>
      <c r="W1729" s="26"/>
      <c r="X1729" s="29"/>
    </row>
    <row r="1730" spans="2:24" x14ac:dyDescent="0.2">
      <c r="B1730" s="41">
        <v>1714</v>
      </c>
      <c r="C1730" s="42"/>
      <c r="D1730" s="42"/>
      <c r="E1730" s="42"/>
      <c r="F1730" s="42"/>
      <c r="G1730" s="42"/>
      <c r="H1730" s="42"/>
      <c r="I1730" s="29"/>
      <c r="J1730" s="6" t="str">
        <f t="shared" si="3136"/>
        <v/>
      </c>
      <c r="K1730" s="43"/>
      <c r="L1730" s="43"/>
      <c r="M1730" s="43"/>
      <c r="N1730" s="43"/>
      <c r="O1730" s="43"/>
      <c r="P1730" s="44" t="str">
        <f t="shared" si="3137"/>
        <v/>
      </c>
      <c r="Q1730" s="26"/>
      <c r="R1730" s="26"/>
      <c r="S1730" s="26"/>
      <c r="T1730" s="26"/>
      <c r="U1730" s="26"/>
      <c r="V1730" s="43"/>
      <c r="W1730" s="26"/>
      <c r="X1730" s="29"/>
    </row>
    <row r="1731" spans="2:24" x14ac:dyDescent="0.2">
      <c r="B1731" s="41">
        <v>1715</v>
      </c>
      <c r="C1731" s="42"/>
      <c r="D1731" s="42"/>
      <c r="E1731" s="42"/>
      <c r="F1731" s="42"/>
      <c r="G1731" s="42"/>
      <c r="H1731" s="42"/>
      <c r="I1731" s="29"/>
      <c r="J1731" s="6" t="str">
        <f t="shared" si="3136"/>
        <v/>
      </c>
      <c r="K1731" s="43"/>
      <c r="L1731" s="43"/>
      <c r="M1731" s="43"/>
      <c r="N1731" s="43"/>
      <c r="O1731" s="43"/>
      <c r="P1731" s="44" t="str">
        <f t="shared" si="3137"/>
        <v/>
      </c>
      <c r="Q1731" s="26"/>
      <c r="R1731" s="26"/>
      <c r="S1731" s="26"/>
      <c r="T1731" s="26"/>
      <c r="U1731" s="26"/>
      <c r="V1731" s="43"/>
      <c r="W1731" s="26"/>
      <c r="X1731" s="29"/>
    </row>
    <row r="1732" spans="2:24" x14ac:dyDescent="0.2">
      <c r="B1732" s="41">
        <v>1716</v>
      </c>
      <c r="C1732" s="42"/>
      <c r="D1732" s="42"/>
      <c r="E1732" s="42"/>
      <c r="F1732" s="42"/>
      <c r="G1732" s="42"/>
      <c r="H1732" s="42"/>
      <c r="I1732" s="29"/>
      <c r="J1732" s="6" t="str">
        <f t="shared" si="3136"/>
        <v/>
      </c>
      <c r="K1732" s="43"/>
      <c r="L1732" s="43"/>
      <c r="M1732" s="43"/>
      <c r="N1732" s="43"/>
      <c r="O1732" s="43"/>
      <c r="P1732" s="44" t="str">
        <f t="shared" si="3137"/>
        <v/>
      </c>
      <c r="Q1732" s="26"/>
      <c r="R1732" s="26"/>
      <c r="S1732" s="26"/>
      <c r="T1732" s="26"/>
      <c r="U1732" s="26"/>
      <c r="V1732" s="43"/>
      <c r="W1732" s="26"/>
      <c r="X1732" s="29"/>
    </row>
    <row r="1733" spans="2:24" x14ac:dyDescent="0.2">
      <c r="B1733" s="41">
        <v>1717</v>
      </c>
      <c r="C1733" s="42"/>
      <c r="D1733" s="42"/>
      <c r="E1733" s="42"/>
      <c r="F1733" s="42"/>
      <c r="G1733" s="42"/>
      <c r="H1733" s="42"/>
      <c r="I1733" s="29"/>
      <c r="J1733" s="6" t="str">
        <f t="shared" si="3136"/>
        <v/>
      </c>
      <c r="K1733" s="43"/>
      <c r="L1733" s="43"/>
      <c r="M1733" s="43"/>
      <c r="N1733" s="43"/>
      <c r="O1733" s="43"/>
      <c r="P1733" s="44" t="str">
        <f t="shared" si="3137"/>
        <v/>
      </c>
      <c r="Q1733" s="26"/>
      <c r="R1733" s="26"/>
      <c r="S1733" s="26"/>
      <c r="T1733" s="26"/>
      <c r="U1733" s="26"/>
      <c r="V1733" s="43"/>
      <c r="W1733" s="26"/>
      <c r="X1733" s="29"/>
    </row>
    <row r="1734" spans="2:24" x14ac:dyDescent="0.2">
      <c r="B1734" s="41">
        <v>1718</v>
      </c>
      <c r="C1734" s="42"/>
      <c r="D1734" s="42"/>
      <c r="E1734" s="42"/>
      <c r="F1734" s="42"/>
      <c r="G1734" s="42"/>
      <c r="H1734" s="42"/>
      <c r="I1734" s="29"/>
      <c r="J1734" s="6" t="str">
        <f t="shared" si="3136"/>
        <v/>
      </c>
      <c r="K1734" s="43"/>
      <c r="L1734" s="43"/>
      <c r="M1734" s="43"/>
      <c r="N1734" s="43"/>
      <c r="O1734" s="43"/>
      <c r="P1734" s="44" t="str">
        <f t="shared" si="3137"/>
        <v/>
      </c>
      <c r="Q1734" s="26"/>
      <c r="R1734" s="26"/>
      <c r="S1734" s="26"/>
      <c r="T1734" s="26"/>
      <c r="U1734" s="26"/>
      <c r="V1734" s="43"/>
      <c r="W1734" s="26"/>
      <c r="X1734" s="29"/>
    </row>
    <row r="1735" spans="2:24" x14ac:dyDescent="0.2">
      <c r="B1735" s="41">
        <v>1719</v>
      </c>
      <c r="C1735" s="42"/>
      <c r="D1735" s="42"/>
      <c r="E1735" s="42"/>
      <c r="F1735" s="42"/>
      <c r="G1735" s="42"/>
      <c r="H1735" s="42"/>
      <c r="I1735" s="29"/>
      <c r="J1735" s="6" t="str">
        <f t="shared" si="3136"/>
        <v/>
      </c>
      <c r="K1735" s="43"/>
      <c r="L1735" s="43"/>
      <c r="M1735" s="43"/>
      <c r="N1735" s="43"/>
      <c r="O1735" s="43"/>
      <c r="P1735" s="44" t="str">
        <f t="shared" si="3137"/>
        <v/>
      </c>
      <c r="Q1735" s="26"/>
      <c r="R1735" s="26"/>
      <c r="S1735" s="26"/>
      <c r="T1735" s="26"/>
      <c r="U1735" s="26"/>
      <c r="V1735" s="43"/>
      <c r="W1735" s="26"/>
      <c r="X1735" s="29"/>
    </row>
    <row r="1736" spans="2:24" x14ac:dyDescent="0.2">
      <c r="B1736" s="41">
        <v>1720</v>
      </c>
      <c r="C1736" s="42"/>
      <c r="D1736" s="42"/>
      <c r="E1736" s="42"/>
      <c r="F1736" s="42"/>
      <c r="G1736" s="42"/>
      <c r="H1736" s="42"/>
      <c r="I1736" s="29"/>
      <c r="J1736" s="6" t="str">
        <f t="shared" si="3136"/>
        <v/>
      </c>
      <c r="K1736" s="43"/>
      <c r="L1736" s="43"/>
      <c r="M1736" s="43"/>
      <c r="N1736" s="43"/>
      <c r="O1736" s="43"/>
      <c r="P1736" s="44" t="str">
        <f t="shared" si="3137"/>
        <v/>
      </c>
      <c r="Q1736" s="26"/>
      <c r="R1736" s="26"/>
      <c r="S1736" s="26"/>
      <c r="T1736" s="26"/>
      <c r="U1736" s="26"/>
      <c r="V1736" s="43"/>
      <c r="W1736" s="26"/>
      <c r="X1736" s="29"/>
    </row>
    <row r="1737" spans="2:24" x14ac:dyDescent="0.2">
      <c r="B1737" s="41">
        <v>1721</v>
      </c>
      <c r="C1737" s="42"/>
      <c r="D1737" s="42"/>
      <c r="E1737" s="42"/>
      <c r="F1737" s="42"/>
      <c r="G1737" s="42"/>
      <c r="H1737" s="42"/>
      <c r="I1737" s="29"/>
      <c r="J1737" s="6" t="str">
        <f t="shared" si="3136"/>
        <v/>
      </c>
      <c r="K1737" s="43"/>
      <c r="L1737" s="43"/>
      <c r="M1737" s="43"/>
      <c r="N1737" s="43"/>
      <c r="O1737" s="43"/>
      <c r="P1737" s="44" t="str">
        <f t="shared" si="3137"/>
        <v/>
      </c>
      <c r="Q1737" s="26"/>
      <c r="R1737" s="26"/>
      <c r="S1737" s="26"/>
      <c r="T1737" s="26"/>
      <c r="U1737" s="26"/>
      <c r="V1737" s="43"/>
      <c r="W1737" s="26"/>
      <c r="X1737" s="29"/>
    </row>
    <row r="1738" spans="2:24" x14ac:dyDescent="0.2">
      <c r="B1738" s="41">
        <v>1722</v>
      </c>
      <c r="C1738" s="42"/>
      <c r="D1738" s="42"/>
      <c r="E1738" s="42"/>
      <c r="F1738" s="42"/>
      <c r="G1738" s="42"/>
      <c r="H1738" s="42"/>
      <c r="I1738" s="29"/>
      <c r="J1738" s="6" t="str">
        <f t="shared" si="3136"/>
        <v/>
      </c>
      <c r="K1738" s="43"/>
      <c r="L1738" s="43"/>
      <c r="M1738" s="43"/>
      <c r="N1738" s="43"/>
      <c r="O1738" s="43"/>
      <c r="P1738" s="44" t="str">
        <f t="shared" si="3137"/>
        <v/>
      </c>
      <c r="Q1738" s="26"/>
      <c r="R1738" s="26"/>
      <c r="S1738" s="26"/>
      <c r="T1738" s="26"/>
      <c r="U1738" s="26"/>
      <c r="V1738" s="43"/>
      <c r="W1738" s="26"/>
      <c r="X1738" s="29"/>
    </row>
    <row r="1739" spans="2:24" x14ac:dyDescent="0.2">
      <c r="B1739" s="41">
        <v>1723</v>
      </c>
      <c r="C1739" s="42"/>
      <c r="D1739" s="42"/>
      <c r="E1739" s="42"/>
      <c r="F1739" s="42"/>
      <c r="G1739" s="42"/>
      <c r="H1739" s="42"/>
      <c r="I1739" s="29"/>
      <c r="J1739" s="6" t="str">
        <f t="shared" si="3136"/>
        <v/>
      </c>
      <c r="K1739" s="43"/>
      <c r="L1739" s="43"/>
      <c r="M1739" s="43"/>
      <c r="N1739" s="43"/>
      <c r="O1739" s="43"/>
      <c r="P1739" s="44" t="str">
        <f t="shared" si="3137"/>
        <v/>
      </c>
      <c r="Q1739" s="26"/>
      <c r="R1739" s="26"/>
      <c r="S1739" s="26"/>
      <c r="T1739" s="26"/>
      <c r="U1739" s="26"/>
      <c r="V1739" s="43"/>
      <c r="W1739" s="26"/>
      <c r="X1739" s="29"/>
    </row>
    <row r="1740" spans="2:24" x14ac:dyDescent="0.2">
      <c r="B1740" s="41">
        <v>1724</v>
      </c>
      <c r="C1740" s="42"/>
      <c r="D1740" s="42"/>
      <c r="E1740" s="42"/>
      <c r="F1740" s="42"/>
      <c r="G1740" s="42"/>
      <c r="H1740" s="42"/>
      <c r="I1740" s="29"/>
      <c r="J1740" s="6" t="str">
        <f t="shared" si="3136"/>
        <v/>
      </c>
      <c r="K1740" s="43"/>
      <c r="L1740" s="43"/>
      <c r="M1740" s="43"/>
      <c r="N1740" s="43"/>
      <c r="O1740" s="43"/>
      <c r="P1740" s="44" t="str">
        <f t="shared" si="3137"/>
        <v/>
      </c>
      <c r="Q1740" s="26"/>
      <c r="R1740" s="26"/>
      <c r="S1740" s="26"/>
      <c r="T1740" s="26"/>
      <c r="U1740" s="26"/>
      <c r="V1740" s="43"/>
      <c r="W1740" s="26"/>
      <c r="X1740" s="29"/>
    </row>
    <row r="1741" spans="2:24" x14ac:dyDescent="0.2">
      <c r="B1741" s="41">
        <v>1725</v>
      </c>
      <c r="C1741" s="42"/>
      <c r="D1741" s="42"/>
      <c r="E1741" s="42"/>
      <c r="F1741" s="42"/>
      <c r="G1741" s="42"/>
      <c r="H1741" s="42"/>
      <c r="I1741" s="29"/>
      <c r="J1741" s="6" t="str">
        <f t="shared" si="3136"/>
        <v/>
      </c>
      <c r="K1741" s="43"/>
      <c r="L1741" s="43"/>
      <c r="M1741" s="43"/>
      <c r="N1741" s="43"/>
      <c r="O1741" s="43"/>
      <c r="P1741" s="44" t="str">
        <f t="shared" si="3137"/>
        <v/>
      </c>
      <c r="Q1741" s="26"/>
      <c r="R1741" s="26"/>
      <c r="S1741" s="26"/>
      <c r="T1741" s="26"/>
      <c r="U1741" s="26"/>
      <c r="V1741" s="43"/>
      <c r="W1741" s="26"/>
      <c r="X1741" s="29"/>
    </row>
    <row r="1742" spans="2:24" x14ac:dyDescent="0.2">
      <c r="B1742" s="41">
        <v>1726</v>
      </c>
      <c r="C1742" s="42"/>
      <c r="D1742" s="42"/>
      <c r="E1742" s="42"/>
      <c r="F1742" s="42"/>
      <c r="G1742" s="42"/>
      <c r="H1742" s="42"/>
      <c r="I1742" s="29"/>
      <c r="J1742" s="6" t="str">
        <f t="shared" si="3136"/>
        <v/>
      </c>
      <c r="K1742" s="43"/>
      <c r="L1742" s="43"/>
      <c r="M1742" s="43"/>
      <c r="N1742" s="43"/>
      <c r="O1742" s="43"/>
      <c r="P1742" s="44" t="str">
        <f t="shared" si="3137"/>
        <v/>
      </c>
      <c r="Q1742" s="26"/>
      <c r="R1742" s="26"/>
      <c r="S1742" s="26"/>
      <c r="T1742" s="26"/>
      <c r="U1742" s="26"/>
      <c r="V1742" s="43"/>
      <c r="W1742" s="26"/>
      <c r="X1742" s="29"/>
    </row>
    <row r="1743" spans="2:24" x14ac:dyDescent="0.2">
      <c r="B1743" s="41">
        <v>1727</v>
      </c>
      <c r="C1743" s="42"/>
      <c r="D1743" s="42"/>
      <c r="E1743" s="42"/>
      <c r="F1743" s="42"/>
      <c r="G1743" s="42"/>
      <c r="H1743" s="42"/>
      <c r="I1743" s="29"/>
      <c r="J1743" s="6" t="str">
        <f t="shared" si="3136"/>
        <v/>
      </c>
      <c r="K1743" s="43"/>
      <c r="L1743" s="43"/>
      <c r="M1743" s="43"/>
      <c r="N1743" s="43"/>
      <c r="O1743" s="43"/>
      <c r="P1743" s="44" t="str">
        <f t="shared" si="3137"/>
        <v/>
      </c>
      <c r="Q1743" s="26"/>
      <c r="R1743" s="26"/>
      <c r="S1743" s="26"/>
      <c r="T1743" s="26"/>
      <c r="U1743" s="26"/>
      <c r="V1743" s="43"/>
      <c r="W1743" s="26"/>
      <c r="X1743" s="29"/>
    </row>
    <row r="1744" spans="2:24" x14ac:dyDescent="0.2">
      <c r="B1744" s="41">
        <v>1728</v>
      </c>
      <c r="C1744" s="42"/>
      <c r="D1744" s="42"/>
      <c r="E1744" s="42"/>
      <c r="F1744" s="42"/>
      <c r="G1744" s="42"/>
      <c r="H1744" s="42"/>
      <c r="I1744" s="29"/>
      <c r="J1744" s="6" t="str">
        <f t="shared" si="3136"/>
        <v/>
      </c>
      <c r="K1744" s="43"/>
      <c r="L1744" s="43"/>
      <c r="M1744" s="43"/>
      <c r="N1744" s="43"/>
      <c r="O1744" s="43"/>
      <c r="P1744" s="44" t="str">
        <f t="shared" si="3137"/>
        <v/>
      </c>
      <c r="Q1744" s="26"/>
      <c r="R1744" s="26"/>
      <c r="S1744" s="26"/>
      <c r="T1744" s="26"/>
      <c r="U1744" s="26"/>
      <c r="V1744" s="43"/>
      <c r="W1744" s="26"/>
      <c r="X1744" s="29"/>
    </row>
    <row r="1745" spans="2:24" x14ac:dyDescent="0.2">
      <c r="B1745" s="41">
        <v>1729</v>
      </c>
      <c r="C1745" s="42"/>
      <c r="D1745" s="42"/>
      <c r="E1745" s="42"/>
      <c r="F1745" s="42"/>
      <c r="G1745" s="42"/>
      <c r="H1745" s="42"/>
      <c r="I1745" s="29"/>
      <c r="J1745" s="6" t="str">
        <f t="shared" si="3136"/>
        <v/>
      </c>
      <c r="K1745" s="43"/>
      <c r="L1745" s="43"/>
      <c r="M1745" s="43"/>
      <c r="N1745" s="43"/>
      <c r="O1745" s="43"/>
      <c r="P1745" s="44" t="str">
        <f t="shared" si="3137"/>
        <v/>
      </c>
      <c r="Q1745" s="26"/>
      <c r="R1745" s="26"/>
      <c r="S1745" s="26"/>
      <c r="T1745" s="26"/>
      <c r="U1745" s="26"/>
      <c r="V1745" s="43"/>
      <c r="W1745" s="26"/>
      <c r="X1745" s="29"/>
    </row>
    <row r="1746" spans="2:24" x14ac:dyDescent="0.2">
      <c r="B1746" s="41">
        <v>1730</v>
      </c>
      <c r="C1746" s="42"/>
      <c r="D1746" s="42"/>
      <c r="E1746" s="42"/>
      <c r="F1746" s="42"/>
      <c r="G1746" s="42"/>
      <c r="H1746" s="42"/>
      <c r="I1746" s="29"/>
      <c r="J1746" s="6" t="str">
        <f t="shared" si="3136"/>
        <v/>
      </c>
      <c r="K1746" s="43"/>
      <c r="L1746" s="43"/>
      <c r="M1746" s="43"/>
      <c r="N1746" s="43"/>
      <c r="O1746" s="43"/>
      <c r="P1746" s="44" t="str">
        <f t="shared" si="3137"/>
        <v/>
      </c>
      <c r="Q1746" s="26"/>
      <c r="R1746" s="26"/>
      <c r="S1746" s="26"/>
      <c r="T1746" s="26"/>
      <c r="U1746" s="26"/>
      <c r="V1746" s="43"/>
      <c r="W1746" s="26"/>
      <c r="X1746" s="29"/>
    </row>
    <row r="1747" spans="2:24" x14ac:dyDescent="0.2">
      <c r="B1747" s="41">
        <v>1731</v>
      </c>
      <c r="C1747" s="42"/>
      <c r="D1747" s="42"/>
      <c r="E1747" s="42"/>
      <c r="F1747" s="42"/>
      <c r="G1747" s="42"/>
      <c r="H1747" s="42"/>
      <c r="I1747" s="29"/>
      <c r="J1747" s="6" t="str">
        <f t="shared" si="3136"/>
        <v/>
      </c>
      <c r="K1747" s="43"/>
      <c r="L1747" s="43"/>
      <c r="M1747" s="43"/>
      <c r="N1747" s="43"/>
      <c r="O1747" s="43"/>
      <c r="P1747" s="44" t="str">
        <f t="shared" si="3137"/>
        <v/>
      </c>
      <c r="Q1747" s="26"/>
      <c r="R1747" s="26"/>
      <c r="S1747" s="26"/>
      <c r="T1747" s="26"/>
      <c r="U1747" s="26"/>
      <c r="V1747" s="43"/>
      <c r="W1747" s="26"/>
      <c r="X1747" s="29"/>
    </row>
    <row r="1748" spans="2:24" x14ac:dyDescent="0.2">
      <c r="B1748" s="41">
        <v>1732</v>
      </c>
      <c r="C1748" s="42"/>
      <c r="D1748" s="42"/>
      <c r="E1748" s="42"/>
      <c r="F1748" s="42"/>
      <c r="G1748" s="42"/>
      <c r="H1748" s="42"/>
      <c r="I1748" s="29"/>
      <c r="J1748" s="6" t="str">
        <f t="shared" si="3136"/>
        <v/>
      </c>
      <c r="K1748" s="43"/>
      <c r="L1748" s="43"/>
      <c r="M1748" s="43"/>
      <c r="N1748" s="43"/>
      <c r="O1748" s="43"/>
      <c r="P1748" s="44" t="str">
        <f t="shared" si="3137"/>
        <v/>
      </c>
      <c r="Q1748" s="26"/>
      <c r="R1748" s="26"/>
      <c r="S1748" s="26"/>
      <c r="T1748" s="26"/>
      <c r="U1748" s="26"/>
      <c r="V1748" s="43"/>
      <c r="W1748" s="26"/>
      <c r="X1748" s="29"/>
    </row>
    <row r="1749" spans="2:24" x14ac:dyDescent="0.2">
      <c r="B1749" s="41">
        <v>1733</v>
      </c>
      <c r="C1749" s="42"/>
      <c r="D1749" s="42"/>
      <c r="E1749" s="42"/>
      <c r="F1749" s="42"/>
      <c r="G1749" s="42"/>
      <c r="H1749" s="42"/>
      <c r="I1749" s="29"/>
      <c r="J1749" s="6" t="str">
        <f t="shared" si="3136"/>
        <v/>
      </c>
      <c r="K1749" s="43"/>
      <c r="L1749" s="43"/>
      <c r="M1749" s="43"/>
      <c r="N1749" s="43"/>
      <c r="O1749" s="43"/>
      <c r="P1749" s="44" t="str">
        <f t="shared" si="3137"/>
        <v/>
      </c>
      <c r="Q1749" s="26"/>
      <c r="R1749" s="26"/>
      <c r="S1749" s="26"/>
      <c r="T1749" s="26"/>
      <c r="U1749" s="26"/>
      <c r="V1749" s="43"/>
      <c r="W1749" s="26"/>
      <c r="X1749" s="29"/>
    </row>
    <row r="1750" spans="2:24" x14ac:dyDescent="0.2">
      <c r="B1750" s="41">
        <v>1734</v>
      </c>
      <c r="C1750" s="42"/>
      <c r="D1750" s="42"/>
      <c r="E1750" s="42"/>
      <c r="F1750" s="42"/>
      <c r="G1750" s="42"/>
      <c r="H1750" s="42"/>
      <c r="I1750" s="29"/>
      <c r="J1750" s="6" t="str">
        <f t="shared" si="3136"/>
        <v/>
      </c>
      <c r="K1750" s="43"/>
      <c r="L1750" s="43"/>
      <c r="M1750" s="43"/>
      <c r="N1750" s="43"/>
      <c r="O1750" s="43"/>
      <c r="P1750" s="44" t="str">
        <f t="shared" si="3137"/>
        <v/>
      </c>
      <c r="Q1750" s="26"/>
      <c r="R1750" s="26"/>
      <c r="S1750" s="26"/>
      <c r="T1750" s="26"/>
      <c r="U1750" s="26"/>
      <c r="V1750" s="43"/>
      <c r="W1750" s="26"/>
      <c r="X1750" s="29"/>
    </row>
    <row r="1751" spans="2:24" x14ac:dyDescent="0.2">
      <c r="B1751" s="41">
        <v>1735</v>
      </c>
      <c r="C1751" s="42"/>
      <c r="D1751" s="42"/>
      <c r="E1751" s="42"/>
      <c r="F1751" s="42"/>
      <c r="G1751" s="42"/>
      <c r="H1751" s="42"/>
      <c r="I1751" s="29"/>
      <c r="J1751" s="6" t="str">
        <f t="shared" si="3136"/>
        <v/>
      </c>
      <c r="K1751" s="43"/>
      <c r="L1751" s="43"/>
      <c r="M1751" s="43"/>
      <c r="N1751" s="43"/>
      <c r="O1751" s="43"/>
      <c r="P1751" s="44" t="str">
        <f t="shared" si="3137"/>
        <v/>
      </c>
      <c r="Q1751" s="26"/>
      <c r="R1751" s="26"/>
      <c r="S1751" s="26"/>
      <c r="T1751" s="26"/>
      <c r="U1751" s="26"/>
      <c r="V1751" s="43"/>
      <c r="W1751" s="26"/>
      <c r="X1751" s="29"/>
    </row>
    <row r="1752" spans="2:24" x14ac:dyDescent="0.2">
      <c r="B1752" s="41">
        <v>1736</v>
      </c>
      <c r="C1752" s="42"/>
      <c r="D1752" s="42"/>
      <c r="E1752" s="42"/>
      <c r="F1752" s="42"/>
      <c r="G1752" s="42"/>
      <c r="H1752" s="42"/>
      <c r="I1752" s="29"/>
      <c r="J1752" s="6" t="str">
        <f t="shared" si="3136"/>
        <v/>
      </c>
      <c r="K1752" s="43"/>
      <c r="L1752" s="43"/>
      <c r="M1752" s="43"/>
      <c r="N1752" s="43"/>
      <c r="O1752" s="43"/>
      <c r="P1752" s="44" t="str">
        <f t="shared" si="3137"/>
        <v/>
      </c>
      <c r="Q1752" s="26"/>
      <c r="R1752" s="26"/>
      <c r="S1752" s="26"/>
      <c r="T1752" s="26"/>
      <c r="U1752" s="26"/>
      <c r="V1752" s="43"/>
      <c r="W1752" s="26"/>
      <c r="X1752" s="29"/>
    </row>
    <row r="1753" spans="2:24" x14ac:dyDescent="0.2">
      <c r="B1753" s="41">
        <v>1737</v>
      </c>
      <c r="C1753" s="42"/>
      <c r="D1753" s="42"/>
      <c r="E1753" s="42"/>
      <c r="F1753" s="42"/>
      <c r="G1753" s="42"/>
      <c r="H1753" s="42"/>
      <c r="I1753" s="29"/>
      <c r="J1753" s="6" t="str">
        <f t="shared" ref="J1753:J1816" si="3138">IFERROR(IF(C1753&lt;&gt;"",INDEX($ZL$17:$ZL$27,MATCH($C1753,$ZK$17:$ZK$27,0)),""),30)</f>
        <v/>
      </c>
      <c r="K1753" s="43"/>
      <c r="L1753" s="43"/>
      <c r="M1753" s="43"/>
      <c r="N1753" s="43"/>
      <c r="O1753" s="43"/>
      <c r="P1753" s="44" t="str">
        <f t="shared" ref="P1753:P1816" si="3139">IFERROR(MIN(M1753,O1753*30/J1753),"")</f>
        <v/>
      </c>
      <c r="Q1753" s="26"/>
      <c r="R1753" s="26"/>
      <c r="S1753" s="26"/>
      <c r="T1753" s="26"/>
      <c r="U1753" s="26"/>
      <c r="V1753" s="43"/>
      <c r="W1753" s="26"/>
      <c r="X1753" s="29"/>
    </row>
    <row r="1754" spans="2:24" x14ac:dyDescent="0.2">
      <c r="B1754" s="41">
        <v>1738</v>
      </c>
      <c r="C1754" s="42"/>
      <c r="D1754" s="42"/>
      <c r="E1754" s="42"/>
      <c r="F1754" s="42"/>
      <c r="G1754" s="42"/>
      <c r="H1754" s="42"/>
      <c r="I1754" s="29"/>
      <c r="J1754" s="6" t="str">
        <f t="shared" si="3138"/>
        <v/>
      </c>
      <c r="K1754" s="43"/>
      <c r="L1754" s="43"/>
      <c r="M1754" s="43"/>
      <c r="N1754" s="43"/>
      <c r="O1754" s="43"/>
      <c r="P1754" s="44" t="str">
        <f t="shared" si="3139"/>
        <v/>
      </c>
      <c r="Q1754" s="26"/>
      <c r="R1754" s="26"/>
      <c r="S1754" s="26"/>
      <c r="T1754" s="26"/>
      <c r="U1754" s="26"/>
      <c r="V1754" s="43"/>
      <c r="W1754" s="26"/>
      <c r="X1754" s="29"/>
    </row>
    <row r="1755" spans="2:24" x14ac:dyDescent="0.2">
      <c r="B1755" s="41">
        <v>1739</v>
      </c>
      <c r="C1755" s="42"/>
      <c r="D1755" s="42"/>
      <c r="E1755" s="42"/>
      <c r="F1755" s="42"/>
      <c r="G1755" s="42"/>
      <c r="H1755" s="42"/>
      <c r="I1755" s="29"/>
      <c r="J1755" s="6" t="str">
        <f t="shared" si="3138"/>
        <v/>
      </c>
      <c r="K1755" s="43"/>
      <c r="L1755" s="43"/>
      <c r="M1755" s="43"/>
      <c r="N1755" s="43"/>
      <c r="O1755" s="43"/>
      <c r="P1755" s="44" t="str">
        <f t="shared" si="3139"/>
        <v/>
      </c>
      <c r="Q1755" s="26"/>
      <c r="R1755" s="26"/>
      <c r="S1755" s="26"/>
      <c r="T1755" s="26"/>
      <c r="U1755" s="26"/>
      <c r="V1755" s="43"/>
      <c r="W1755" s="26"/>
      <c r="X1755" s="29"/>
    </row>
    <row r="1756" spans="2:24" x14ac:dyDescent="0.2">
      <c r="B1756" s="41">
        <v>1740</v>
      </c>
      <c r="C1756" s="42"/>
      <c r="D1756" s="42"/>
      <c r="E1756" s="42"/>
      <c r="F1756" s="42"/>
      <c r="G1756" s="42"/>
      <c r="H1756" s="42"/>
      <c r="I1756" s="29"/>
      <c r="J1756" s="6" t="str">
        <f t="shared" si="3138"/>
        <v/>
      </c>
      <c r="K1756" s="43"/>
      <c r="L1756" s="43"/>
      <c r="M1756" s="43"/>
      <c r="N1756" s="43"/>
      <c r="O1756" s="43"/>
      <c r="P1756" s="44" t="str">
        <f t="shared" si="3139"/>
        <v/>
      </c>
      <c r="Q1756" s="26"/>
      <c r="R1756" s="26"/>
      <c r="S1756" s="26"/>
      <c r="T1756" s="26"/>
      <c r="U1756" s="26"/>
      <c r="V1756" s="43"/>
      <c r="W1756" s="26"/>
      <c r="X1756" s="29"/>
    </row>
    <row r="1757" spans="2:24" x14ac:dyDescent="0.2">
      <c r="B1757" s="41">
        <v>1741</v>
      </c>
      <c r="C1757" s="42"/>
      <c r="D1757" s="42"/>
      <c r="E1757" s="42"/>
      <c r="F1757" s="42"/>
      <c r="G1757" s="42"/>
      <c r="H1757" s="42"/>
      <c r="I1757" s="29"/>
      <c r="J1757" s="6" t="str">
        <f t="shared" si="3138"/>
        <v/>
      </c>
      <c r="K1757" s="43"/>
      <c r="L1757" s="43"/>
      <c r="M1757" s="43"/>
      <c r="N1757" s="43"/>
      <c r="O1757" s="43"/>
      <c r="P1757" s="44" t="str">
        <f t="shared" si="3139"/>
        <v/>
      </c>
      <c r="Q1757" s="26"/>
      <c r="R1757" s="26"/>
      <c r="S1757" s="26"/>
      <c r="T1757" s="26"/>
      <c r="U1757" s="26"/>
      <c r="V1757" s="43"/>
      <c r="W1757" s="26"/>
      <c r="X1757" s="29"/>
    </row>
    <row r="1758" spans="2:24" x14ac:dyDescent="0.2">
      <c r="B1758" s="41">
        <v>1742</v>
      </c>
      <c r="C1758" s="42"/>
      <c r="D1758" s="42"/>
      <c r="E1758" s="42"/>
      <c r="F1758" s="42"/>
      <c r="G1758" s="42"/>
      <c r="H1758" s="42"/>
      <c r="I1758" s="29"/>
      <c r="J1758" s="6" t="str">
        <f t="shared" si="3138"/>
        <v/>
      </c>
      <c r="K1758" s="43"/>
      <c r="L1758" s="43"/>
      <c r="M1758" s="43"/>
      <c r="N1758" s="43"/>
      <c r="O1758" s="43"/>
      <c r="P1758" s="44" t="str">
        <f t="shared" si="3139"/>
        <v/>
      </c>
      <c r="Q1758" s="26"/>
      <c r="R1758" s="26"/>
      <c r="S1758" s="26"/>
      <c r="T1758" s="26"/>
      <c r="U1758" s="26"/>
      <c r="V1758" s="43"/>
      <c r="W1758" s="26"/>
      <c r="X1758" s="29"/>
    </row>
    <row r="1759" spans="2:24" x14ac:dyDescent="0.2">
      <c r="B1759" s="41">
        <v>1743</v>
      </c>
      <c r="C1759" s="42"/>
      <c r="D1759" s="42"/>
      <c r="E1759" s="42"/>
      <c r="F1759" s="42"/>
      <c r="G1759" s="42"/>
      <c r="H1759" s="42"/>
      <c r="I1759" s="29"/>
      <c r="J1759" s="6" t="str">
        <f t="shared" si="3138"/>
        <v/>
      </c>
      <c r="K1759" s="43"/>
      <c r="L1759" s="43"/>
      <c r="M1759" s="43"/>
      <c r="N1759" s="43"/>
      <c r="O1759" s="43"/>
      <c r="P1759" s="44" t="str">
        <f t="shared" si="3139"/>
        <v/>
      </c>
      <c r="Q1759" s="26"/>
      <c r="R1759" s="26"/>
      <c r="S1759" s="26"/>
      <c r="T1759" s="26"/>
      <c r="U1759" s="26"/>
      <c r="V1759" s="43"/>
      <c r="W1759" s="26"/>
      <c r="X1759" s="29"/>
    </row>
    <row r="1760" spans="2:24" x14ac:dyDescent="0.2">
      <c r="B1760" s="41">
        <v>1744</v>
      </c>
      <c r="C1760" s="42"/>
      <c r="D1760" s="42"/>
      <c r="E1760" s="42"/>
      <c r="F1760" s="42"/>
      <c r="G1760" s="42"/>
      <c r="H1760" s="42"/>
      <c r="I1760" s="29"/>
      <c r="J1760" s="6" t="str">
        <f t="shared" si="3138"/>
        <v/>
      </c>
      <c r="K1760" s="43"/>
      <c r="L1760" s="43"/>
      <c r="M1760" s="43"/>
      <c r="N1760" s="43"/>
      <c r="O1760" s="43"/>
      <c r="P1760" s="44" t="str">
        <f t="shared" si="3139"/>
        <v/>
      </c>
      <c r="Q1760" s="26"/>
      <c r="R1760" s="26"/>
      <c r="S1760" s="26"/>
      <c r="T1760" s="26"/>
      <c r="U1760" s="26"/>
      <c r="V1760" s="43"/>
      <c r="W1760" s="26"/>
      <c r="X1760" s="29"/>
    </row>
    <row r="1761" spans="2:24" x14ac:dyDescent="0.2">
      <c r="B1761" s="41">
        <v>1745</v>
      </c>
      <c r="C1761" s="42"/>
      <c r="D1761" s="42"/>
      <c r="E1761" s="42"/>
      <c r="F1761" s="42"/>
      <c r="G1761" s="42"/>
      <c r="H1761" s="42"/>
      <c r="I1761" s="29"/>
      <c r="J1761" s="6" t="str">
        <f t="shared" si="3138"/>
        <v/>
      </c>
      <c r="K1761" s="43"/>
      <c r="L1761" s="43"/>
      <c r="M1761" s="43"/>
      <c r="N1761" s="43"/>
      <c r="O1761" s="43"/>
      <c r="P1761" s="44" t="str">
        <f t="shared" si="3139"/>
        <v/>
      </c>
      <c r="Q1761" s="26"/>
      <c r="R1761" s="26"/>
      <c r="S1761" s="26"/>
      <c r="T1761" s="26"/>
      <c r="U1761" s="26"/>
      <c r="V1761" s="43"/>
      <c r="W1761" s="26"/>
      <c r="X1761" s="29"/>
    </row>
    <row r="1762" spans="2:24" x14ac:dyDescent="0.2">
      <c r="B1762" s="41">
        <v>1746</v>
      </c>
      <c r="C1762" s="42"/>
      <c r="D1762" s="42"/>
      <c r="E1762" s="42"/>
      <c r="F1762" s="42"/>
      <c r="G1762" s="42"/>
      <c r="H1762" s="42"/>
      <c r="I1762" s="29"/>
      <c r="J1762" s="6" t="str">
        <f t="shared" si="3138"/>
        <v/>
      </c>
      <c r="K1762" s="43"/>
      <c r="L1762" s="43"/>
      <c r="M1762" s="43"/>
      <c r="N1762" s="43"/>
      <c r="O1762" s="43"/>
      <c r="P1762" s="44" t="str">
        <f t="shared" si="3139"/>
        <v/>
      </c>
      <c r="Q1762" s="26"/>
      <c r="R1762" s="26"/>
      <c r="S1762" s="26"/>
      <c r="T1762" s="26"/>
      <c r="U1762" s="26"/>
      <c r="V1762" s="43"/>
      <c r="W1762" s="26"/>
      <c r="X1762" s="29"/>
    </row>
    <row r="1763" spans="2:24" x14ac:dyDescent="0.2">
      <c r="B1763" s="41">
        <v>1747</v>
      </c>
      <c r="C1763" s="42"/>
      <c r="D1763" s="42"/>
      <c r="E1763" s="42"/>
      <c r="F1763" s="42"/>
      <c r="G1763" s="42"/>
      <c r="H1763" s="42"/>
      <c r="I1763" s="29"/>
      <c r="J1763" s="6" t="str">
        <f t="shared" si="3138"/>
        <v/>
      </c>
      <c r="K1763" s="43"/>
      <c r="L1763" s="43"/>
      <c r="M1763" s="43"/>
      <c r="N1763" s="43"/>
      <c r="O1763" s="43"/>
      <c r="P1763" s="44" t="str">
        <f t="shared" si="3139"/>
        <v/>
      </c>
      <c r="Q1763" s="26"/>
      <c r="R1763" s="26"/>
      <c r="S1763" s="26"/>
      <c r="T1763" s="26"/>
      <c r="U1763" s="26"/>
      <c r="V1763" s="43"/>
      <c r="W1763" s="26"/>
      <c r="X1763" s="29"/>
    </row>
    <row r="1764" spans="2:24" x14ac:dyDescent="0.2">
      <c r="B1764" s="41">
        <v>1748</v>
      </c>
      <c r="C1764" s="42"/>
      <c r="D1764" s="42"/>
      <c r="E1764" s="42"/>
      <c r="F1764" s="42"/>
      <c r="G1764" s="42"/>
      <c r="H1764" s="42"/>
      <c r="I1764" s="29"/>
      <c r="J1764" s="6" t="str">
        <f t="shared" si="3138"/>
        <v/>
      </c>
      <c r="K1764" s="43"/>
      <c r="L1764" s="43"/>
      <c r="M1764" s="43"/>
      <c r="N1764" s="43"/>
      <c r="O1764" s="43"/>
      <c r="P1764" s="44" t="str">
        <f t="shared" si="3139"/>
        <v/>
      </c>
      <c r="Q1764" s="26"/>
      <c r="R1764" s="26"/>
      <c r="S1764" s="26"/>
      <c r="T1764" s="26"/>
      <c r="U1764" s="26"/>
      <c r="V1764" s="43"/>
      <c r="W1764" s="26"/>
      <c r="X1764" s="29"/>
    </row>
    <row r="1765" spans="2:24" x14ac:dyDescent="0.2">
      <c r="B1765" s="41">
        <v>1749</v>
      </c>
      <c r="C1765" s="42"/>
      <c r="D1765" s="42"/>
      <c r="E1765" s="42"/>
      <c r="F1765" s="42"/>
      <c r="G1765" s="42"/>
      <c r="H1765" s="42"/>
      <c r="I1765" s="29"/>
      <c r="J1765" s="6" t="str">
        <f t="shared" si="3138"/>
        <v/>
      </c>
      <c r="K1765" s="43"/>
      <c r="L1765" s="43"/>
      <c r="M1765" s="43"/>
      <c r="N1765" s="43"/>
      <c r="O1765" s="43"/>
      <c r="P1765" s="44" t="str">
        <f t="shared" si="3139"/>
        <v/>
      </c>
      <c r="Q1765" s="26"/>
      <c r="R1765" s="26"/>
      <c r="S1765" s="26"/>
      <c r="T1765" s="26"/>
      <c r="U1765" s="26"/>
      <c r="V1765" s="43"/>
      <c r="W1765" s="26"/>
      <c r="X1765" s="29"/>
    </row>
    <row r="1766" spans="2:24" x14ac:dyDescent="0.2">
      <c r="B1766" s="41">
        <v>1750</v>
      </c>
      <c r="C1766" s="42"/>
      <c r="D1766" s="42"/>
      <c r="E1766" s="42"/>
      <c r="F1766" s="42"/>
      <c r="G1766" s="42"/>
      <c r="H1766" s="42"/>
      <c r="I1766" s="29"/>
      <c r="J1766" s="6" t="str">
        <f t="shared" si="3138"/>
        <v/>
      </c>
      <c r="K1766" s="43"/>
      <c r="L1766" s="43"/>
      <c r="M1766" s="43"/>
      <c r="N1766" s="43"/>
      <c r="O1766" s="43"/>
      <c r="P1766" s="44" t="str">
        <f t="shared" si="3139"/>
        <v/>
      </c>
      <c r="Q1766" s="26"/>
      <c r="R1766" s="26"/>
      <c r="S1766" s="26"/>
      <c r="T1766" s="26"/>
      <c r="U1766" s="26"/>
      <c r="V1766" s="43"/>
      <c r="W1766" s="26"/>
      <c r="X1766" s="29"/>
    </row>
    <row r="1767" spans="2:24" x14ac:dyDescent="0.2">
      <c r="B1767" s="41">
        <v>1751</v>
      </c>
      <c r="C1767" s="42"/>
      <c r="D1767" s="42"/>
      <c r="E1767" s="42"/>
      <c r="F1767" s="42"/>
      <c r="G1767" s="42"/>
      <c r="H1767" s="42"/>
      <c r="I1767" s="29"/>
      <c r="J1767" s="6" t="str">
        <f t="shared" si="3138"/>
        <v/>
      </c>
      <c r="K1767" s="43"/>
      <c r="L1767" s="43"/>
      <c r="M1767" s="43"/>
      <c r="N1767" s="43"/>
      <c r="O1767" s="43"/>
      <c r="P1767" s="44" t="str">
        <f t="shared" si="3139"/>
        <v/>
      </c>
      <c r="Q1767" s="26"/>
      <c r="R1767" s="26"/>
      <c r="S1767" s="26"/>
      <c r="T1767" s="26"/>
      <c r="U1767" s="26"/>
      <c r="V1767" s="43"/>
      <c r="W1767" s="26"/>
      <c r="X1767" s="29"/>
    </row>
    <row r="1768" spans="2:24" x14ac:dyDescent="0.2">
      <c r="B1768" s="41">
        <v>1752</v>
      </c>
      <c r="C1768" s="42"/>
      <c r="D1768" s="42"/>
      <c r="E1768" s="42"/>
      <c r="F1768" s="42"/>
      <c r="G1768" s="42"/>
      <c r="H1768" s="42"/>
      <c r="I1768" s="29"/>
      <c r="J1768" s="6" t="str">
        <f t="shared" si="3138"/>
        <v/>
      </c>
      <c r="K1768" s="43"/>
      <c r="L1768" s="43"/>
      <c r="M1768" s="43"/>
      <c r="N1768" s="43"/>
      <c r="O1768" s="43"/>
      <c r="P1768" s="44" t="str">
        <f t="shared" si="3139"/>
        <v/>
      </c>
      <c r="Q1768" s="26"/>
      <c r="R1768" s="26"/>
      <c r="S1768" s="26"/>
      <c r="T1768" s="26"/>
      <c r="U1768" s="26"/>
      <c r="V1768" s="43"/>
      <c r="W1768" s="26"/>
      <c r="X1768" s="29"/>
    </row>
    <row r="1769" spans="2:24" x14ac:dyDescent="0.2">
      <c r="B1769" s="41">
        <v>1753</v>
      </c>
      <c r="C1769" s="42"/>
      <c r="D1769" s="42"/>
      <c r="E1769" s="42"/>
      <c r="F1769" s="42"/>
      <c r="G1769" s="42"/>
      <c r="H1769" s="42"/>
      <c r="I1769" s="29"/>
      <c r="J1769" s="6" t="str">
        <f t="shared" si="3138"/>
        <v/>
      </c>
      <c r="K1769" s="43"/>
      <c r="L1769" s="43"/>
      <c r="M1769" s="43"/>
      <c r="N1769" s="43"/>
      <c r="O1769" s="43"/>
      <c r="P1769" s="44" t="str">
        <f t="shared" si="3139"/>
        <v/>
      </c>
      <c r="Q1769" s="26"/>
      <c r="R1769" s="26"/>
      <c r="S1769" s="26"/>
      <c r="T1769" s="26"/>
      <c r="U1769" s="26"/>
      <c r="V1769" s="43"/>
      <c r="W1769" s="26"/>
      <c r="X1769" s="29"/>
    </row>
    <row r="1770" spans="2:24" x14ac:dyDescent="0.2">
      <c r="B1770" s="41">
        <v>1754</v>
      </c>
      <c r="C1770" s="42"/>
      <c r="D1770" s="42"/>
      <c r="E1770" s="42"/>
      <c r="F1770" s="42"/>
      <c r="G1770" s="42"/>
      <c r="H1770" s="42"/>
      <c r="I1770" s="29"/>
      <c r="J1770" s="6" t="str">
        <f t="shared" si="3138"/>
        <v/>
      </c>
      <c r="K1770" s="43"/>
      <c r="L1770" s="43"/>
      <c r="M1770" s="43"/>
      <c r="N1770" s="43"/>
      <c r="O1770" s="43"/>
      <c r="P1770" s="44" t="str">
        <f t="shared" si="3139"/>
        <v/>
      </c>
      <c r="Q1770" s="26"/>
      <c r="R1770" s="26"/>
      <c r="S1770" s="26"/>
      <c r="T1770" s="26"/>
      <c r="U1770" s="26"/>
      <c r="V1770" s="43"/>
      <c r="W1770" s="26"/>
      <c r="X1770" s="29"/>
    </row>
    <row r="1771" spans="2:24" x14ac:dyDescent="0.2">
      <c r="B1771" s="41">
        <v>1755</v>
      </c>
      <c r="C1771" s="42"/>
      <c r="D1771" s="42"/>
      <c r="E1771" s="42"/>
      <c r="F1771" s="42"/>
      <c r="G1771" s="42"/>
      <c r="H1771" s="42"/>
      <c r="I1771" s="29"/>
      <c r="J1771" s="6" t="str">
        <f t="shared" si="3138"/>
        <v/>
      </c>
      <c r="K1771" s="43"/>
      <c r="L1771" s="43"/>
      <c r="M1771" s="43"/>
      <c r="N1771" s="43"/>
      <c r="O1771" s="43"/>
      <c r="P1771" s="44" t="str">
        <f t="shared" si="3139"/>
        <v/>
      </c>
      <c r="Q1771" s="26"/>
      <c r="R1771" s="26"/>
      <c r="S1771" s="26"/>
      <c r="T1771" s="26"/>
      <c r="U1771" s="26"/>
      <c r="V1771" s="43"/>
      <c r="W1771" s="26"/>
      <c r="X1771" s="29"/>
    </row>
    <row r="1772" spans="2:24" x14ac:dyDescent="0.2">
      <c r="B1772" s="41">
        <v>1756</v>
      </c>
      <c r="C1772" s="42"/>
      <c r="D1772" s="42"/>
      <c r="E1772" s="42"/>
      <c r="F1772" s="42"/>
      <c r="G1772" s="42"/>
      <c r="H1772" s="42"/>
      <c r="I1772" s="29"/>
      <c r="J1772" s="6" t="str">
        <f t="shared" si="3138"/>
        <v/>
      </c>
      <c r="K1772" s="43"/>
      <c r="L1772" s="43"/>
      <c r="M1772" s="43"/>
      <c r="N1772" s="43"/>
      <c r="O1772" s="43"/>
      <c r="P1772" s="44" t="str">
        <f t="shared" si="3139"/>
        <v/>
      </c>
      <c r="Q1772" s="26"/>
      <c r="R1772" s="26"/>
      <c r="S1772" s="26"/>
      <c r="T1772" s="26"/>
      <c r="U1772" s="26"/>
      <c r="V1772" s="43"/>
      <c r="W1772" s="26"/>
      <c r="X1772" s="29"/>
    </row>
    <row r="1773" spans="2:24" x14ac:dyDescent="0.2">
      <c r="B1773" s="41">
        <v>1757</v>
      </c>
      <c r="C1773" s="42"/>
      <c r="D1773" s="42"/>
      <c r="E1773" s="42"/>
      <c r="F1773" s="42"/>
      <c r="G1773" s="42"/>
      <c r="H1773" s="42"/>
      <c r="I1773" s="29"/>
      <c r="J1773" s="6" t="str">
        <f t="shared" si="3138"/>
        <v/>
      </c>
      <c r="K1773" s="43"/>
      <c r="L1773" s="43"/>
      <c r="M1773" s="43"/>
      <c r="N1773" s="43"/>
      <c r="O1773" s="43"/>
      <c r="P1773" s="44" t="str">
        <f t="shared" si="3139"/>
        <v/>
      </c>
      <c r="Q1773" s="26"/>
      <c r="R1773" s="26"/>
      <c r="S1773" s="26"/>
      <c r="T1773" s="26"/>
      <c r="U1773" s="26"/>
      <c r="V1773" s="43"/>
      <c r="W1773" s="26"/>
      <c r="X1773" s="29"/>
    </row>
    <row r="1774" spans="2:24" x14ac:dyDescent="0.2">
      <c r="B1774" s="41">
        <v>1758</v>
      </c>
      <c r="C1774" s="42"/>
      <c r="D1774" s="42"/>
      <c r="E1774" s="42"/>
      <c r="F1774" s="42"/>
      <c r="G1774" s="42"/>
      <c r="H1774" s="42"/>
      <c r="I1774" s="29"/>
      <c r="J1774" s="6" t="str">
        <f t="shared" si="3138"/>
        <v/>
      </c>
      <c r="K1774" s="43"/>
      <c r="L1774" s="43"/>
      <c r="M1774" s="43"/>
      <c r="N1774" s="43"/>
      <c r="O1774" s="43"/>
      <c r="P1774" s="44" t="str">
        <f t="shared" si="3139"/>
        <v/>
      </c>
      <c r="Q1774" s="26"/>
      <c r="R1774" s="26"/>
      <c r="S1774" s="26"/>
      <c r="T1774" s="26"/>
      <c r="U1774" s="26"/>
      <c r="V1774" s="43"/>
      <c r="W1774" s="26"/>
      <c r="X1774" s="29"/>
    </row>
    <row r="1775" spans="2:24" x14ac:dyDescent="0.2">
      <c r="B1775" s="41">
        <v>1759</v>
      </c>
      <c r="C1775" s="42"/>
      <c r="D1775" s="42"/>
      <c r="E1775" s="42"/>
      <c r="F1775" s="42"/>
      <c r="G1775" s="42"/>
      <c r="H1775" s="42"/>
      <c r="I1775" s="29"/>
      <c r="J1775" s="6" t="str">
        <f t="shared" si="3138"/>
        <v/>
      </c>
      <c r="K1775" s="43"/>
      <c r="L1775" s="43"/>
      <c r="M1775" s="43"/>
      <c r="N1775" s="43"/>
      <c r="O1775" s="43"/>
      <c r="P1775" s="44" t="str">
        <f t="shared" si="3139"/>
        <v/>
      </c>
      <c r="Q1775" s="26"/>
      <c r="R1775" s="26"/>
      <c r="S1775" s="26"/>
      <c r="T1775" s="26"/>
      <c r="U1775" s="26"/>
      <c r="V1775" s="43"/>
      <c r="W1775" s="26"/>
      <c r="X1775" s="29"/>
    </row>
    <row r="1776" spans="2:24" x14ac:dyDescent="0.2">
      <c r="B1776" s="41">
        <v>1760</v>
      </c>
      <c r="C1776" s="42"/>
      <c r="D1776" s="42"/>
      <c r="E1776" s="42"/>
      <c r="F1776" s="42"/>
      <c r="G1776" s="42"/>
      <c r="H1776" s="42"/>
      <c r="I1776" s="29"/>
      <c r="J1776" s="6" t="str">
        <f t="shared" si="3138"/>
        <v/>
      </c>
      <c r="K1776" s="43"/>
      <c r="L1776" s="43"/>
      <c r="M1776" s="43"/>
      <c r="N1776" s="43"/>
      <c r="O1776" s="43"/>
      <c r="P1776" s="44" t="str">
        <f t="shared" si="3139"/>
        <v/>
      </c>
      <c r="Q1776" s="26"/>
      <c r="R1776" s="26"/>
      <c r="S1776" s="26"/>
      <c r="T1776" s="26"/>
      <c r="U1776" s="26"/>
      <c r="V1776" s="43"/>
      <c r="W1776" s="26"/>
      <c r="X1776" s="29"/>
    </row>
    <row r="1777" spans="2:24" x14ac:dyDescent="0.2">
      <c r="B1777" s="41">
        <v>1761</v>
      </c>
      <c r="C1777" s="42"/>
      <c r="D1777" s="42"/>
      <c r="E1777" s="42"/>
      <c r="F1777" s="42"/>
      <c r="G1777" s="42"/>
      <c r="H1777" s="42"/>
      <c r="I1777" s="29"/>
      <c r="J1777" s="6" t="str">
        <f t="shared" si="3138"/>
        <v/>
      </c>
      <c r="K1777" s="43"/>
      <c r="L1777" s="43"/>
      <c r="M1777" s="43"/>
      <c r="N1777" s="43"/>
      <c r="O1777" s="43"/>
      <c r="P1777" s="44" t="str">
        <f t="shared" si="3139"/>
        <v/>
      </c>
      <c r="Q1777" s="26"/>
      <c r="R1777" s="26"/>
      <c r="S1777" s="26"/>
      <c r="T1777" s="26"/>
      <c r="U1777" s="26"/>
      <c r="V1777" s="43"/>
      <c r="W1777" s="26"/>
      <c r="X1777" s="29"/>
    </row>
    <row r="1778" spans="2:24" x14ac:dyDescent="0.2">
      <c r="B1778" s="41">
        <v>1762</v>
      </c>
      <c r="C1778" s="42"/>
      <c r="D1778" s="42"/>
      <c r="E1778" s="42"/>
      <c r="F1778" s="42"/>
      <c r="G1778" s="42"/>
      <c r="H1778" s="42"/>
      <c r="I1778" s="29"/>
      <c r="J1778" s="6" t="str">
        <f t="shared" si="3138"/>
        <v/>
      </c>
      <c r="K1778" s="43"/>
      <c r="L1778" s="43"/>
      <c r="M1778" s="43"/>
      <c r="N1778" s="43"/>
      <c r="O1778" s="43"/>
      <c r="P1778" s="44" t="str">
        <f t="shared" si="3139"/>
        <v/>
      </c>
      <c r="Q1778" s="26"/>
      <c r="R1778" s="26"/>
      <c r="S1778" s="26"/>
      <c r="T1778" s="26"/>
      <c r="U1778" s="26"/>
      <c r="V1778" s="43"/>
      <c r="W1778" s="26"/>
      <c r="X1778" s="29"/>
    </row>
    <row r="1779" spans="2:24" x14ac:dyDescent="0.2">
      <c r="B1779" s="41">
        <v>1763</v>
      </c>
      <c r="C1779" s="42"/>
      <c r="D1779" s="42"/>
      <c r="E1779" s="42"/>
      <c r="F1779" s="42"/>
      <c r="G1779" s="42"/>
      <c r="H1779" s="42"/>
      <c r="I1779" s="29"/>
      <c r="J1779" s="6" t="str">
        <f t="shared" si="3138"/>
        <v/>
      </c>
      <c r="K1779" s="43"/>
      <c r="L1779" s="43"/>
      <c r="M1779" s="43"/>
      <c r="N1779" s="43"/>
      <c r="O1779" s="43"/>
      <c r="P1779" s="44" t="str">
        <f t="shared" si="3139"/>
        <v/>
      </c>
      <c r="Q1779" s="26"/>
      <c r="R1779" s="26"/>
      <c r="S1779" s="26"/>
      <c r="T1779" s="26"/>
      <c r="U1779" s="26"/>
      <c r="V1779" s="43"/>
      <c r="W1779" s="26"/>
      <c r="X1779" s="29"/>
    </row>
    <row r="1780" spans="2:24" x14ac:dyDescent="0.2">
      <c r="B1780" s="41">
        <v>1764</v>
      </c>
      <c r="C1780" s="42"/>
      <c r="D1780" s="42"/>
      <c r="E1780" s="42"/>
      <c r="F1780" s="42"/>
      <c r="G1780" s="42"/>
      <c r="H1780" s="42"/>
      <c r="I1780" s="29"/>
      <c r="J1780" s="6" t="str">
        <f t="shared" si="3138"/>
        <v/>
      </c>
      <c r="K1780" s="43"/>
      <c r="L1780" s="43"/>
      <c r="M1780" s="43"/>
      <c r="N1780" s="43"/>
      <c r="O1780" s="43"/>
      <c r="P1780" s="44" t="str">
        <f t="shared" si="3139"/>
        <v/>
      </c>
      <c r="Q1780" s="26"/>
      <c r="R1780" s="26"/>
      <c r="S1780" s="26"/>
      <c r="T1780" s="26"/>
      <c r="U1780" s="26"/>
      <c r="V1780" s="43"/>
      <c r="W1780" s="26"/>
      <c r="X1780" s="29"/>
    </row>
    <row r="1781" spans="2:24" x14ac:dyDescent="0.2">
      <c r="B1781" s="41">
        <v>1765</v>
      </c>
      <c r="C1781" s="42"/>
      <c r="D1781" s="42"/>
      <c r="E1781" s="42"/>
      <c r="F1781" s="42"/>
      <c r="G1781" s="42"/>
      <c r="H1781" s="42"/>
      <c r="I1781" s="29"/>
      <c r="J1781" s="6" t="str">
        <f t="shared" si="3138"/>
        <v/>
      </c>
      <c r="K1781" s="43"/>
      <c r="L1781" s="43"/>
      <c r="M1781" s="43"/>
      <c r="N1781" s="43"/>
      <c r="O1781" s="43"/>
      <c r="P1781" s="44" t="str">
        <f t="shared" si="3139"/>
        <v/>
      </c>
      <c r="Q1781" s="26"/>
      <c r="R1781" s="26"/>
      <c r="S1781" s="26"/>
      <c r="T1781" s="26"/>
      <c r="U1781" s="26"/>
      <c r="V1781" s="43"/>
      <c r="W1781" s="26"/>
      <c r="X1781" s="29"/>
    </row>
    <row r="1782" spans="2:24" x14ac:dyDescent="0.2">
      <c r="B1782" s="41">
        <v>1766</v>
      </c>
      <c r="C1782" s="42"/>
      <c r="D1782" s="42"/>
      <c r="E1782" s="42"/>
      <c r="F1782" s="42"/>
      <c r="G1782" s="42"/>
      <c r="H1782" s="42"/>
      <c r="I1782" s="29"/>
      <c r="J1782" s="6" t="str">
        <f t="shared" si="3138"/>
        <v/>
      </c>
      <c r="K1782" s="43"/>
      <c r="L1782" s="43"/>
      <c r="M1782" s="43"/>
      <c r="N1782" s="43"/>
      <c r="O1782" s="43"/>
      <c r="P1782" s="44" t="str">
        <f t="shared" si="3139"/>
        <v/>
      </c>
      <c r="Q1782" s="26"/>
      <c r="R1782" s="26"/>
      <c r="S1782" s="26"/>
      <c r="T1782" s="26"/>
      <c r="U1782" s="26"/>
      <c r="V1782" s="43"/>
      <c r="W1782" s="26"/>
      <c r="X1782" s="29"/>
    </row>
    <row r="1783" spans="2:24" x14ac:dyDescent="0.2">
      <c r="B1783" s="41">
        <v>1767</v>
      </c>
      <c r="C1783" s="42"/>
      <c r="D1783" s="42"/>
      <c r="E1783" s="42"/>
      <c r="F1783" s="42"/>
      <c r="G1783" s="42"/>
      <c r="H1783" s="42"/>
      <c r="I1783" s="29"/>
      <c r="J1783" s="6" t="str">
        <f t="shared" si="3138"/>
        <v/>
      </c>
      <c r="K1783" s="43"/>
      <c r="L1783" s="43"/>
      <c r="M1783" s="43"/>
      <c r="N1783" s="43"/>
      <c r="O1783" s="43"/>
      <c r="P1783" s="44" t="str">
        <f t="shared" si="3139"/>
        <v/>
      </c>
      <c r="Q1783" s="26"/>
      <c r="R1783" s="26"/>
      <c r="S1783" s="26"/>
      <c r="T1783" s="26"/>
      <c r="U1783" s="26"/>
      <c r="V1783" s="43"/>
      <c r="W1783" s="26"/>
      <c r="X1783" s="29"/>
    </row>
    <row r="1784" spans="2:24" x14ac:dyDescent="0.2">
      <c r="B1784" s="41">
        <v>1768</v>
      </c>
      <c r="C1784" s="42"/>
      <c r="D1784" s="42"/>
      <c r="E1784" s="42"/>
      <c r="F1784" s="42"/>
      <c r="G1784" s="42"/>
      <c r="H1784" s="42"/>
      <c r="I1784" s="29"/>
      <c r="J1784" s="6" t="str">
        <f t="shared" si="3138"/>
        <v/>
      </c>
      <c r="K1784" s="43"/>
      <c r="L1784" s="43"/>
      <c r="M1784" s="43"/>
      <c r="N1784" s="43"/>
      <c r="O1784" s="43"/>
      <c r="P1784" s="44" t="str">
        <f t="shared" si="3139"/>
        <v/>
      </c>
      <c r="Q1784" s="26"/>
      <c r="R1784" s="26"/>
      <c r="S1784" s="26"/>
      <c r="T1784" s="26"/>
      <c r="U1784" s="26"/>
      <c r="V1784" s="43"/>
      <c r="W1784" s="26"/>
      <c r="X1784" s="29"/>
    </row>
    <row r="1785" spans="2:24" x14ac:dyDescent="0.2">
      <c r="B1785" s="41">
        <v>1769</v>
      </c>
      <c r="C1785" s="42"/>
      <c r="D1785" s="42"/>
      <c r="E1785" s="42"/>
      <c r="F1785" s="42"/>
      <c r="G1785" s="42"/>
      <c r="H1785" s="42"/>
      <c r="I1785" s="29"/>
      <c r="J1785" s="6" t="str">
        <f t="shared" si="3138"/>
        <v/>
      </c>
      <c r="K1785" s="43"/>
      <c r="L1785" s="43"/>
      <c r="M1785" s="43"/>
      <c r="N1785" s="43"/>
      <c r="O1785" s="43"/>
      <c r="P1785" s="44" t="str">
        <f t="shared" si="3139"/>
        <v/>
      </c>
      <c r="Q1785" s="26"/>
      <c r="R1785" s="26"/>
      <c r="S1785" s="26"/>
      <c r="T1785" s="26"/>
      <c r="U1785" s="26"/>
      <c r="V1785" s="43"/>
      <c r="W1785" s="26"/>
      <c r="X1785" s="29"/>
    </row>
    <row r="1786" spans="2:24" x14ac:dyDescent="0.2">
      <c r="B1786" s="41">
        <v>1770</v>
      </c>
      <c r="C1786" s="42"/>
      <c r="D1786" s="42"/>
      <c r="E1786" s="42"/>
      <c r="F1786" s="42"/>
      <c r="G1786" s="42"/>
      <c r="H1786" s="42"/>
      <c r="I1786" s="29"/>
      <c r="J1786" s="6" t="str">
        <f t="shared" si="3138"/>
        <v/>
      </c>
      <c r="K1786" s="43"/>
      <c r="L1786" s="43"/>
      <c r="M1786" s="43"/>
      <c r="N1786" s="43"/>
      <c r="O1786" s="43"/>
      <c r="P1786" s="44" t="str">
        <f t="shared" si="3139"/>
        <v/>
      </c>
      <c r="Q1786" s="26"/>
      <c r="R1786" s="26"/>
      <c r="S1786" s="26"/>
      <c r="T1786" s="26"/>
      <c r="U1786" s="26"/>
      <c r="V1786" s="43"/>
      <c r="W1786" s="26"/>
      <c r="X1786" s="29"/>
    </row>
    <row r="1787" spans="2:24" x14ac:dyDescent="0.2">
      <c r="B1787" s="41">
        <v>1771</v>
      </c>
      <c r="C1787" s="42"/>
      <c r="D1787" s="42"/>
      <c r="E1787" s="42"/>
      <c r="F1787" s="42"/>
      <c r="G1787" s="42"/>
      <c r="H1787" s="42"/>
      <c r="I1787" s="29"/>
      <c r="J1787" s="6" t="str">
        <f t="shared" si="3138"/>
        <v/>
      </c>
      <c r="K1787" s="43"/>
      <c r="L1787" s="43"/>
      <c r="M1787" s="43"/>
      <c r="N1787" s="43"/>
      <c r="O1787" s="43"/>
      <c r="P1787" s="44" t="str">
        <f t="shared" si="3139"/>
        <v/>
      </c>
      <c r="Q1787" s="26"/>
      <c r="R1787" s="26"/>
      <c r="S1787" s="26"/>
      <c r="T1787" s="26"/>
      <c r="U1787" s="26"/>
      <c r="V1787" s="43"/>
      <c r="W1787" s="26"/>
      <c r="X1787" s="29"/>
    </row>
    <row r="1788" spans="2:24" x14ac:dyDescent="0.2">
      <c r="B1788" s="41">
        <v>1772</v>
      </c>
      <c r="C1788" s="42"/>
      <c r="D1788" s="42"/>
      <c r="E1788" s="42"/>
      <c r="F1788" s="42"/>
      <c r="G1788" s="42"/>
      <c r="H1788" s="42"/>
      <c r="I1788" s="29"/>
      <c r="J1788" s="6" t="str">
        <f t="shared" si="3138"/>
        <v/>
      </c>
      <c r="K1788" s="43"/>
      <c r="L1788" s="43"/>
      <c r="M1788" s="43"/>
      <c r="N1788" s="43"/>
      <c r="O1788" s="43"/>
      <c r="P1788" s="44" t="str">
        <f t="shared" si="3139"/>
        <v/>
      </c>
      <c r="Q1788" s="26"/>
      <c r="R1788" s="26"/>
      <c r="S1788" s="26"/>
      <c r="T1788" s="26"/>
      <c r="U1788" s="26"/>
      <c r="V1788" s="43"/>
      <c r="W1788" s="26"/>
      <c r="X1788" s="29"/>
    </row>
    <row r="1789" spans="2:24" x14ac:dyDescent="0.2">
      <c r="B1789" s="41">
        <v>1773</v>
      </c>
      <c r="C1789" s="42"/>
      <c r="D1789" s="42"/>
      <c r="E1789" s="42"/>
      <c r="F1789" s="42"/>
      <c r="G1789" s="42"/>
      <c r="H1789" s="42"/>
      <c r="I1789" s="29"/>
      <c r="J1789" s="6" t="str">
        <f t="shared" si="3138"/>
        <v/>
      </c>
      <c r="K1789" s="43"/>
      <c r="L1789" s="43"/>
      <c r="M1789" s="43"/>
      <c r="N1789" s="43"/>
      <c r="O1789" s="43"/>
      <c r="P1789" s="44" t="str">
        <f t="shared" si="3139"/>
        <v/>
      </c>
      <c r="Q1789" s="26"/>
      <c r="R1789" s="26"/>
      <c r="S1789" s="26"/>
      <c r="T1789" s="26"/>
      <c r="U1789" s="26"/>
      <c r="V1789" s="43"/>
      <c r="W1789" s="26"/>
      <c r="X1789" s="29"/>
    </row>
    <row r="1790" spans="2:24" x14ac:dyDescent="0.2">
      <c r="B1790" s="41">
        <v>1774</v>
      </c>
      <c r="C1790" s="42"/>
      <c r="D1790" s="42"/>
      <c r="E1790" s="42"/>
      <c r="F1790" s="42"/>
      <c r="G1790" s="42"/>
      <c r="H1790" s="42"/>
      <c r="I1790" s="29"/>
      <c r="J1790" s="6" t="str">
        <f t="shared" si="3138"/>
        <v/>
      </c>
      <c r="K1790" s="43"/>
      <c r="L1790" s="43"/>
      <c r="M1790" s="43"/>
      <c r="N1790" s="43"/>
      <c r="O1790" s="43"/>
      <c r="P1790" s="44" t="str">
        <f t="shared" si="3139"/>
        <v/>
      </c>
      <c r="Q1790" s="26"/>
      <c r="R1790" s="26"/>
      <c r="S1790" s="26"/>
      <c r="T1790" s="26"/>
      <c r="U1790" s="26"/>
      <c r="V1790" s="43"/>
      <c r="W1790" s="26"/>
      <c r="X1790" s="29"/>
    </row>
    <row r="1791" spans="2:24" x14ac:dyDescent="0.2">
      <c r="B1791" s="41">
        <v>1775</v>
      </c>
      <c r="C1791" s="42"/>
      <c r="D1791" s="42"/>
      <c r="E1791" s="42"/>
      <c r="F1791" s="42"/>
      <c r="G1791" s="42"/>
      <c r="H1791" s="42"/>
      <c r="I1791" s="29"/>
      <c r="J1791" s="6" t="str">
        <f t="shared" si="3138"/>
        <v/>
      </c>
      <c r="K1791" s="43"/>
      <c r="L1791" s="43"/>
      <c r="M1791" s="43"/>
      <c r="N1791" s="43"/>
      <c r="O1791" s="43"/>
      <c r="P1791" s="44" t="str">
        <f t="shared" si="3139"/>
        <v/>
      </c>
      <c r="Q1791" s="26"/>
      <c r="R1791" s="26"/>
      <c r="S1791" s="26"/>
      <c r="T1791" s="26"/>
      <c r="U1791" s="26"/>
      <c r="V1791" s="43"/>
      <c r="W1791" s="26"/>
      <c r="X1791" s="29"/>
    </row>
    <row r="1792" spans="2:24" x14ac:dyDescent="0.2">
      <c r="B1792" s="41">
        <v>1776</v>
      </c>
      <c r="C1792" s="42"/>
      <c r="D1792" s="42"/>
      <c r="E1792" s="42"/>
      <c r="F1792" s="42"/>
      <c r="G1792" s="42"/>
      <c r="H1792" s="42"/>
      <c r="I1792" s="29"/>
      <c r="J1792" s="6" t="str">
        <f t="shared" si="3138"/>
        <v/>
      </c>
      <c r="K1792" s="43"/>
      <c r="L1792" s="43"/>
      <c r="M1792" s="43"/>
      <c r="N1792" s="43"/>
      <c r="O1792" s="43"/>
      <c r="P1792" s="44" t="str">
        <f t="shared" si="3139"/>
        <v/>
      </c>
      <c r="Q1792" s="26"/>
      <c r="R1792" s="26"/>
      <c r="S1792" s="26"/>
      <c r="T1792" s="26"/>
      <c r="U1792" s="26"/>
      <c r="V1792" s="43"/>
      <c r="W1792" s="26"/>
      <c r="X1792" s="29"/>
    </row>
    <row r="1793" spans="2:24" x14ac:dyDescent="0.2">
      <c r="B1793" s="41">
        <v>1777</v>
      </c>
      <c r="C1793" s="42"/>
      <c r="D1793" s="42"/>
      <c r="E1793" s="42"/>
      <c r="F1793" s="42"/>
      <c r="G1793" s="42"/>
      <c r="H1793" s="42"/>
      <c r="I1793" s="29"/>
      <c r="J1793" s="6" t="str">
        <f t="shared" si="3138"/>
        <v/>
      </c>
      <c r="K1793" s="43"/>
      <c r="L1793" s="43"/>
      <c r="M1793" s="43"/>
      <c r="N1793" s="43"/>
      <c r="O1793" s="43"/>
      <c r="P1793" s="44" t="str">
        <f t="shared" si="3139"/>
        <v/>
      </c>
      <c r="Q1793" s="26"/>
      <c r="R1793" s="26"/>
      <c r="S1793" s="26"/>
      <c r="T1793" s="26"/>
      <c r="U1793" s="26"/>
      <c r="V1793" s="43"/>
      <c r="W1793" s="26"/>
      <c r="X1793" s="29"/>
    </row>
    <row r="1794" spans="2:24" x14ac:dyDescent="0.2">
      <c r="B1794" s="41">
        <v>1778</v>
      </c>
      <c r="C1794" s="42"/>
      <c r="D1794" s="42"/>
      <c r="E1794" s="42"/>
      <c r="F1794" s="42"/>
      <c r="G1794" s="42"/>
      <c r="H1794" s="42"/>
      <c r="I1794" s="29"/>
      <c r="J1794" s="6" t="str">
        <f t="shared" si="3138"/>
        <v/>
      </c>
      <c r="K1794" s="43"/>
      <c r="L1794" s="43"/>
      <c r="M1794" s="43"/>
      <c r="N1794" s="43"/>
      <c r="O1794" s="43"/>
      <c r="P1794" s="44" t="str">
        <f t="shared" si="3139"/>
        <v/>
      </c>
      <c r="Q1794" s="26"/>
      <c r="R1794" s="26"/>
      <c r="S1794" s="26"/>
      <c r="T1794" s="26"/>
      <c r="U1794" s="26"/>
      <c r="V1794" s="43"/>
      <c r="W1794" s="26"/>
      <c r="X1794" s="29"/>
    </row>
    <row r="1795" spans="2:24" x14ac:dyDescent="0.2">
      <c r="B1795" s="41">
        <v>1779</v>
      </c>
      <c r="C1795" s="42"/>
      <c r="D1795" s="42"/>
      <c r="E1795" s="42"/>
      <c r="F1795" s="42"/>
      <c r="G1795" s="42"/>
      <c r="H1795" s="42"/>
      <c r="I1795" s="29"/>
      <c r="J1795" s="6" t="str">
        <f t="shared" si="3138"/>
        <v/>
      </c>
      <c r="K1795" s="43"/>
      <c r="L1795" s="43"/>
      <c r="M1795" s="43"/>
      <c r="N1795" s="43"/>
      <c r="O1795" s="43"/>
      <c r="P1795" s="44" t="str">
        <f t="shared" si="3139"/>
        <v/>
      </c>
      <c r="Q1795" s="26"/>
      <c r="R1795" s="26"/>
      <c r="S1795" s="26"/>
      <c r="T1795" s="26"/>
      <c r="U1795" s="26"/>
      <c r="V1795" s="43"/>
      <c r="W1795" s="26"/>
      <c r="X1795" s="29"/>
    </row>
    <row r="1796" spans="2:24" x14ac:dyDescent="0.2">
      <c r="B1796" s="41">
        <v>1780</v>
      </c>
      <c r="C1796" s="42"/>
      <c r="D1796" s="42"/>
      <c r="E1796" s="42"/>
      <c r="F1796" s="42"/>
      <c r="G1796" s="42"/>
      <c r="H1796" s="42"/>
      <c r="I1796" s="29"/>
      <c r="J1796" s="6" t="str">
        <f t="shared" si="3138"/>
        <v/>
      </c>
      <c r="K1796" s="43"/>
      <c r="L1796" s="43"/>
      <c r="M1796" s="43"/>
      <c r="N1796" s="43"/>
      <c r="O1796" s="43"/>
      <c r="P1796" s="44" t="str">
        <f t="shared" si="3139"/>
        <v/>
      </c>
      <c r="Q1796" s="26"/>
      <c r="R1796" s="26"/>
      <c r="S1796" s="26"/>
      <c r="T1796" s="26"/>
      <c r="U1796" s="26"/>
      <c r="V1796" s="43"/>
      <c r="W1796" s="26"/>
      <c r="X1796" s="29"/>
    </row>
    <row r="1797" spans="2:24" x14ac:dyDescent="0.2">
      <c r="B1797" s="41">
        <v>1781</v>
      </c>
      <c r="C1797" s="42"/>
      <c r="D1797" s="42"/>
      <c r="E1797" s="42"/>
      <c r="F1797" s="42"/>
      <c r="G1797" s="42"/>
      <c r="H1797" s="42"/>
      <c r="I1797" s="29"/>
      <c r="J1797" s="6" t="str">
        <f t="shared" si="3138"/>
        <v/>
      </c>
      <c r="K1797" s="43"/>
      <c r="L1797" s="43"/>
      <c r="M1797" s="43"/>
      <c r="N1797" s="43"/>
      <c r="O1797" s="43"/>
      <c r="P1797" s="44" t="str">
        <f t="shared" si="3139"/>
        <v/>
      </c>
      <c r="Q1797" s="26"/>
      <c r="R1797" s="26"/>
      <c r="S1797" s="26"/>
      <c r="T1797" s="26"/>
      <c r="U1797" s="26"/>
      <c r="V1797" s="43"/>
      <c r="W1797" s="26"/>
      <c r="X1797" s="29"/>
    </row>
    <row r="1798" spans="2:24" x14ac:dyDescent="0.2">
      <c r="B1798" s="41">
        <v>1782</v>
      </c>
      <c r="C1798" s="42"/>
      <c r="D1798" s="42"/>
      <c r="E1798" s="42"/>
      <c r="F1798" s="42"/>
      <c r="G1798" s="42"/>
      <c r="H1798" s="42"/>
      <c r="I1798" s="29"/>
      <c r="J1798" s="6" t="str">
        <f t="shared" si="3138"/>
        <v/>
      </c>
      <c r="K1798" s="43"/>
      <c r="L1798" s="43"/>
      <c r="M1798" s="43"/>
      <c r="N1798" s="43"/>
      <c r="O1798" s="43"/>
      <c r="P1798" s="44" t="str">
        <f t="shared" si="3139"/>
        <v/>
      </c>
      <c r="Q1798" s="26"/>
      <c r="R1798" s="26"/>
      <c r="S1798" s="26"/>
      <c r="T1798" s="26"/>
      <c r="U1798" s="26"/>
      <c r="V1798" s="43"/>
      <c r="W1798" s="26"/>
      <c r="X1798" s="29"/>
    </row>
    <row r="1799" spans="2:24" x14ac:dyDescent="0.2">
      <c r="B1799" s="41">
        <v>1783</v>
      </c>
      <c r="C1799" s="42"/>
      <c r="D1799" s="42"/>
      <c r="E1799" s="42"/>
      <c r="F1799" s="42"/>
      <c r="G1799" s="42"/>
      <c r="H1799" s="42"/>
      <c r="I1799" s="29"/>
      <c r="J1799" s="6" t="str">
        <f t="shared" si="3138"/>
        <v/>
      </c>
      <c r="K1799" s="43"/>
      <c r="L1799" s="43"/>
      <c r="M1799" s="43"/>
      <c r="N1799" s="43"/>
      <c r="O1799" s="43"/>
      <c r="P1799" s="44" t="str">
        <f t="shared" si="3139"/>
        <v/>
      </c>
      <c r="Q1799" s="26"/>
      <c r="R1799" s="26"/>
      <c r="S1799" s="26"/>
      <c r="T1799" s="26"/>
      <c r="U1799" s="26"/>
      <c r="V1799" s="43"/>
      <c r="W1799" s="26"/>
      <c r="X1799" s="29"/>
    </row>
    <row r="1800" spans="2:24" x14ac:dyDescent="0.2">
      <c r="B1800" s="41">
        <v>1784</v>
      </c>
      <c r="C1800" s="42"/>
      <c r="D1800" s="42"/>
      <c r="E1800" s="42"/>
      <c r="F1800" s="42"/>
      <c r="G1800" s="42"/>
      <c r="H1800" s="42"/>
      <c r="I1800" s="29"/>
      <c r="J1800" s="6" t="str">
        <f t="shared" si="3138"/>
        <v/>
      </c>
      <c r="K1800" s="43"/>
      <c r="L1800" s="43"/>
      <c r="M1800" s="43"/>
      <c r="N1800" s="43"/>
      <c r="O1800" s="43"/>
      <c r="P1800" s="44" t="str">
        <f t="shared" si="3139"/>
        <v/>
      </c>
      <c r="Q1800" s="26"/>
      <c r="R1800" s="26"/>
      <c r="S1800" s="26"/>
      <c r="T1800" s="26"/>
      <c r="U1800" s="26"/>
      <c r="V1800" s="43"/>
      <c r="W1800" s="26"/>
      <c r="X1800" s="29"/>
    </row>
    <row r="1801" spans="2:24" x14ac:dyDescent="0.2">
      <c r="B1801" s="41">
        <v>1785</v>
      </c>
      <c r="C1801" s="42"/>
      <c r="D1801" s="42"/>
      <c r="E1801" s="42"/>
      <c r="F1801" s="42"/>
      <c r="G1801" s="42"/>
      <c r="H1801" s="42"/>
      <c r="I1801" s="29"/>
      <c r="J1801" s="6" t="str">
        <f t="shared" si="3138"/>
        <v/>
      </c>
      <c r="K1801" s="43"/>
      <c r="L1801" s="43"/>
      <c r="M1801" s="43"/>
      <c r="N1801" s="43"/>
      <c r="O1801" s="43"/>
      <c r="P1801" s="44" t="str">
        <f t="shared" si="3139"/>
        <v/>
      </c>
      <c r="Q1801" s="26"/>
      <c r="R1801" s="26"/>
      <c r="S1801" s="26"/>
      <c r="T1801" s="26"/>
      <c r="U1801" s="26"/>
      <c r="V1801" s="43"/>
      <c r="W1801" s="26"/>
      <c r="X1801" s="29"/>
    </row>
    <row r="1802" spans="2:24" x14ac:dyDescent="0.2">
      <c r="B1802" s="41">
        <v>1786</v>
      </c>
      <c r="C1802" s="42"/>
      <c r="D1802" s="42"/>
      <c r="E1802" s="42"/>
      <c r="F1802" s="42"/>
      <c r="G1802" s="42"/>
      <c r="H1802" s="42"/>
      <c r="I1802" s="29"/>
      <c r="J1802" s="6" t="str">
        <f t="shared" si="3138"/>
        <v/>
      </c>
      <c r="K1802" s="43"/>
      <c r="L1802" s="43"/>
      <c r="M1802" s="43"/>
      <c r="N1802" s="43"/>
      <c r="O1802" s="43"/>
      <c r="P1802" s="44" t="str">
        <f t="shared" si="3139"/>
        <v/>
      </c>
      <c r="Q1802" s="26"/>
      <c r="R1802" s="26"/>
      <c r="S1802" s="26"/>
      <c r="T1802" s="26"/>
      <c r="U1802" s="26"/>
      <c r="V1802" s="43"/>
      <c r="W1802" s="26"/>
      <c r="X1802" s="29"/>
    </row>
    <row r="1803" spans="2:24" x14ac:dyDescent="0.2">
      <c r="B1803" s="41">
        <v>1787</v>
      </c>
      <c r="C1803" s="42"/>
      <c r="D1803" s="42"/>
      <c r="E1803" s="42"/>
      <c r="F1803" s="42"/>
      <c r="G1803" s="42"/>
      <c r="H1803" s="42"/>
      <c r="I1803" s="29"/>
      <c r="J1803" s="6" t="str">
        <f t="shared" si="3138"/>
        <v/>
      </c>
      <c r="K1803" s="43"/>
      <c r="L1803" s="43"/>
      <c r="M1803" s="43"/>
      <c r="N1803" s="43"/>
      <c r="O1803" s="43"/>
      <c r="P1803" s="44" t="str">
        <f t="shared" si="3139"/>
        <v/>
      </c>
      <c r="Q1803" s="26"/>
      <c r="R1803" s="26"/>
      <c r="S1803" s="26"/>
      <c r="T1803" s="26"/>
      <c r="U1803" s="26"/>
      <c r="V1803" s="43"/>
      <c r="W1803" s="26"/>
      <c r="X1803" s="29"/>
    </row>
    <row r="1804" spans="2:24" x14ac:dyDescent="0.2">
      <c r="B1804" s="41">
        <v>1788</v>
      </c>
      <c r="C1804" s="42"/>
      <c r="D1804" s="42"/>
      <c r="E1804" s="42"/>
      <c r="F1804" s="42"/>
      <c r="G1804" s="42"/>
      <c r="H1804" s="42"/>
      <c r="I1804" s="29"/>
      <c r="J1804" s="6" t="str">
        <f t="shared" si="3138"/>
        <v/>
      </c>
      <c r="K1804" s="43"/>
      <c r="L1804" s="43"/>
      <c r="M1804" s="43"/>
      <c r="N1804" s="43"/>
      <c r="O1804" s="43"/>
      <c r="P1804" s="44" t="str">
        <f t="shared" si="3139"/>
        <v/>
      </c>
      <c r="Q1804" s="26"/>
      <c r="R1804" s="26"/>
      <c r="S1804" s="26"/>
      <c r="T1804" s="26"/>
      <c r="U1804" s="26"/>
      <c r="V1804" s="43"/>
      <c r="W1804" s="26"/>
      <c r="X1804" s="29"/>
    </row>
    <row r="1805" spans="2:24" x14ac:dyDescent="0.2">
      <c r="B1805" s="41">
        <v>1789</v>
      </c>
      <c r="C1805" s="42"/>
      <c r="D1805" s="42"/>
      <c r="E1805" s="42"/>
      <c r="F1805" s="42"/>
      <c r="G1805" s="42"/>
      <c r="H1805" s="42"/>
      <c r="I1805" s="29"/>
      <c r="J1805" s="6" t="str">
        <f t="shared" si="3138"/>
        <v/>
      </c>
      <c r="K1805" s="43"/>
      <c r="L1805" s="43"/>
      <c r="M1805" s="43"/>
      <c r="N1805" s="43"/>
      <c r="O1805" s="43"/>
      <c r="P1805" s="44" t="str">
        <f t="shared" si="3139"/>
        <v/>
      </c>
      <c r="Q1805" s="26"/>
      <c r="R1805" s="26"/>
      <c r="S1805" s="26"/>
      <c r="T1805" s="26"/>
      <c r="U1805" s="26"/>
      <c r="V1805" s="43"/>
      <c r="W1805" s="26"/>
      <c r="X1805" s="29"/>
    </row>
    <row r="1806" spans="2:24" x14ac:dyDescent="0.2">
      <c r="B1806" s="41">
        <v>1790</v>
      </c>
      <c r="C1806" s="42"/>
      <c r="D1806" s="42"/>
      <c r="E1806" s="42"/>
      <c r="F1806" s="42"/>
      <c r="G1806" s="42"/>
      <c r="H1806" s="42"/>
      <c r="I1806" s="29"/>
      <c r="J1806" s="6" t="str">
        <f t="shared" si="3138"/>
        <v/>
      </c>
      <c r="K1806" s="43"/>
      <c r="L1806" s="43"/>
      <c r="M1806" s="43"/>
      <c r="N1806" s="43"/>
      <c r="O1806" s="43"/>
      <c r="P1806" s="44" t="str">
        <f t="shared" si="3139"/>
        <v/>
      </c>
      <c r="Q1806" s="26"/>
      <c r="R1806" s="26"/>
      <c r="S1806" s="26"/>
      <c r="T1806" s="26"/>
      <c r="U1806" s="26"/>
      <c r="V1806" s="43"/>
      <c r="W1806" s="26"/>
      <c r="X1806" s="29"/>
    </row>
    <row r="1807" spans="2:24" x14ac:dyDescent="0.2">
      <c r="B1807" s="41">
        <v>1791</v>
      </c>
      <c r="C1807" s="42"/>
      <c r="D1807" s="42"/>
      <c r="E1807" s="42"/>
      <c r="F1807" s="42"/>
      <c r="G1807" s="42"/>
      <c r="H1807" s="42"/>
      <c r="I1807" s="29"/>
      <c r="J1807" s="6" t="str">
        <f t="shared" si="3138"/>
        <v/>
      </c>
      <c r="K1807" s="43"/>
      <c r="L1807" s="43"/>
      <c r="M1807" s="43"/>
      <c r="N1807" s="43"/>
      <c r="O1807" s="43"/>
      <c r="P1807" s="44" t="str">
        <f t="shared" si="3139"/>
        <v/>
      </c>
      <c r="Q1807" s="26"/>
      <c r="R1807" s="26"/>
      <c r="S1807" s="26"/>
      <c r="T1807" s="26"/>
      <c r="U1807" s="26"/>
      <c r="V1807" s="43"/>
      <c r="W1807" s="26"/>
      <c r="X1807" s="29"/>
    </row>
    <row r="1808" spans="2:24" x14ac:dyDescent="0.2">
      <c r="B1808" s="41">
        <v>1792</v>
      </c>
      <c r="C1808" s="42"/>
      <c r="D1808" s="42"/>
      <c r="E1808" s="42"/>
      <c r="F1808" s="42"/>
      <c r="G1808" s="42"/>
      <c r="H1808" s="42"/>
      <c r="I1808" s="29"/>
      <c r="J1808" s="6" t="str">
        <f t="shared" si="3138"/>
        <v/>
      </c>
      <c r="K1808" s="43"/>
      <c r="L1808" s="43"/>
      <c r="M1808" s="43"/>
      <c r="N1808" s="43"/>
      <c r="O1808" s="43"/>
      <c r="P1808" s="44" t="str">
        <f t="shared" si="3139"/>
        <v/>
      </c>
      <c r="Q1808" s="26"/>
      <c r="R1808" s="26"/>
      <c r="S1808" s="26"/>
      <c r="T1808" s="26"/>
      <c r="U1808" s="26"/>
      <c r="V1808" s="43"/>
      <c r="W1808" s="26"/>
      <c r="X1808" s="29"/>
    </row>
    <row r="1809" spans="2:24" x14ac:dyDescent="0.2">
      <c r="B1809" s="41">
        <v>1793</v>
      </c>
      <c r="C1809" s="42"/>
      <c r="D1809" s="42"/>
      <c r="E1809" s="42"/>
      <c r="F1809" s="42"/>
      <c r="G1809" s="42"/>
      <c r="H1809" s="42"/>
      <c r="I1809" s="29"/>
      <c r="J1809" s="6" t="str">
        <f t="shared" si="3138"/>
        <v/>
      </c>
      <c r="K1809" s="43"/>
      <c r="L1809" s="43"/>
      <c r="M1809" s="43"/>
      <c r="N1809" s="43"/>
      <c r="O1809" s="43"/>
      <c r="P1809" s="44" t="str">
        <f t="shared" si="3139"/>
        <v/>
      </c>
      <c r="Q1809" s="26"/>
      <c r="R1809" s="26"/>
      <c r="S1809" s="26"/>
      <c r="T1809" s="26"/>
      <c r="U1809" s="26"/>
      <c r="V1809" s="43"/>
      <c r="W1809" s="26"/>
      <c r="X1809" s="29"/>
    </row>
    <row r="1810" spans="2:24" x14ac:dyDescent="0.2">
      <c r="B1810" s="41">
        <v>1794</v>
      </c>
      <c r="C1810" s="42"/>
      <c r="D1810" s="42"/>
      <c r="E1810" s="42"/>
      <c r="F1810" s="42"/>
      <c r="G1810" s="42"/>
      <c r="H1810" s="42"/>
      <c r="I1810" s="29"/>
      <c r="J1810" s="6" t="str">
        <f t="shared" si="3138"/>
        <v/>
      </c>
      <c r="K1810" s="43"/>
      <c r="L1810" s="43"/>
      <c r="M1810" s="43"/>
      <c r="N1810" s="43"/>
      <c r="O1810" s="43"/>
      <c r="P1810" s="44" t="str">
        <f t="shared" si="3139"/>
        <v/>
      </c>
      <c r="Q1810" s="26"/>
      <c r="R1810" s="26"/>
      <c r="S1810" s="26"/>
      <c r="T1810" s="26"/>
      <c r="U1810" s="26"/>
      <c r="V1810" s="43"/>
      <c r="W1810" s="26"/>
      <c r="X1810" s="29"/>
    </row>
    <row r="1811" spans="2:24" x14ac:dyDescent="0.2">
      <c r="B1811" s="41">
        <v>1795</v>
      </c>
      <c r="C1811" s="42"/>
      <c r="D1811" s="42"/>
      <c r="E1811" s="42"/>
      <c r="F1811" s="42"/>
      <c r="G1811" s="42"/>
      <c r="H1811" s="42"/>
      <c r="I1811" s="29"/>
      <c r="J1811" s="6" t="str">
        <f t="shared" si="3138"/>
        <v/>
      </c>
      <c r="K1811" s="43"/>
      <c r="L1811" s="43"/>
      <c r="M1811" s="43"/>
      <c r="N1811" s="43"/>
      <c r="O1811" s="43"/>
      <c r="P1811" s="44" t="str">
        <f t="shared" si="3139"/>
        <v/>
      </c>
      <c r="Q1811" s="26"/>
      <c r="R1811" s="26"/>
      <c r="S1811" s="26"/>
      <c r="T1811" s="26"/>
      <c r="U1811" s="26"/>
      <c r="V1811" s="43"/>
      <c r="W1811" s="26"/>
      <c r="X1811" s="29"/>
    </row>
    <row r="1812" spans="2:24" x14ac:dyDescent="0.2">
      <c r="B1812" s="41">
        <v>1796</v>
      </c>
      <c r="C1812" s="42"/>
      <c r="D1812" s="42"/>
      <c r="E1812" s="42"/>
      <c r="F1812" s="42"/>
      <c r="G1812" s="42"/>
      <c r="H1812" s="42"/>
      <c r="I1812" s="29"/>
      <c r="J1812" s="6" t="str">
        <f t="shared" si="3138"/>
        <v/>
      </c>
      <c r="K1812" s="43"/>
      <c r="L1812" s="43"/>
      <c r="M1812" s="43"/>
      <c r="N1812" s="43"/>
      <c r="O1812" s="43"/>
      <c r="P1812" s="44" t="str">
        <f t="shared" si="3139"/>
        <v/>
      </c>
      <c r="Q1812" s="26"/>
      <c r="R1812" s="26"/>
      <c r="S1812" s="26"/>
      <c r="T1812" s="26"/>
      <c r="U1812" s="26"/>
      <c r="V1812" s="43"/>
      <c r="W1812" s="26"/>
      <c r="X1812" s="29"/>
    </row>
    <row r="1813" spans="2:24" x14ac:dyDescent="0.2">
      <c r="B1813" s="41">
        <v>1797</v>
      </c>
      <c r="C1813" s="42"/>
      <c r="D1813" s="42"/>
      <c r="E1813" s="42"/>
      <c r="F1813" s="42"/>
      <c r="G1813" s="42"/>
      <c r="H1813" s="42"/>
      <c r="I1813" s="29"/>
      <c r="J1813" s="6" t="str">
        <f t="shared" si="3138"/>
        <v/>
      </c>
      <c r="K1813" s="43"/>
      <c r="L1813" s="43"/>
      <c r="M1813" s="43"/>
      <c r="N1813" s="43"/>
      <c r="O1813" s="43"/>
      <c r="P1813" s="44" t="str">
        <f t="shared" si="3139"/>
        <v/>
      </c>
      <c r="Q1813" s="26"/>
      <c r="R1813" s="26"/>
      <c r="S1813" s="26"/>
      <c r="T1813" s="26"/>
      <c r="U1813" s="26"/>
      <c r="V1813" s="43"/>
      <c r="W1813" s="26"/>
      <c r="X1813" s="29"/>
    </row>
    <row r="1814" spans="2:24" x14ac:dyDescent="0.2">
      <c r="B1814" s="41">
        <v>1798</v>
      </c>
      <c r="C1814" s="42"/>
      <c r="D1814" s="42"/>
      <c r="E1814" s="42"/>
      <c r="F1814" s="42"/>
      <c r="G1814" s="42"/>
      <c r="H1814" s="42"/>
      <c r="I1814" s="29"/>
      <c r="J1814" s="6" t="str">
        <f t="shared" si="3138"/>
        <v/>
      </c>
      <c r="K1814" s="43"/>
      <c r="L1814" s="43"/>
      <c r="M1814" s="43"/>
      <c r="N1814" s="43"/>
      <c r="O1814" s="43"/>
      <c r="P1814" s="44" t="str">
        <f t="shared" si="3139"/>
        <v/>
      </c>
      <c r="Q1814" s="26"/>
      <c r="R1814" s="26"/>
      <c r="S1814" s="26"/>
      <c r="T1814" s="26"/>
      <c r="U1814" s="26"/>
      <c r="V1814" s="43"/>
      <c r="W1814" s="26"/>
      <c r="X1814" s="29"/>
    </row>
    <row r="1815" spans="2:24" x14ac:dyDescent="0.2">
      <c r="B1815" s="41">
        <v>1799</v>
      </c>
      <c r="C1815" s="42"/>
      <c r="D1815" s="42"/>
      <c r="E1815" s="42"/>
      <c r="F1815" s="42"/>
      <c r="G1815" s="42"/>
      <c r="H1815" s="42"/>
      <c r="I1815" s="29"/>
      <c r="J1815" s="6" t="str">
        <f t="shared" si="3138"/>
        <v/>
      </c>
      <c r="K1815" s="43"/>
      <c r="L1815" s="43"/>
      <c r="M1815" s="43"/>
      <c r="N1815" s="43"/>
      <c r="O1815" s="43"/>
      <c r="P1815" s="44" t="str">
        <f t="shared" si="3139"/>
        <v/>
      </c>
      <c r="Q1815" s="26"/>
      <c r="R1815" s="26"/>
      <c r="S1815" s="26"/>
      <c r="T1815" s="26"/>
      <c r="U1815" s="26"/>
      <c r="V1815" s="43"/>
      <c r="W1815" s="26"/>
      <c r="X1815" s="29"/>
    </row>
    <row r="1816" spans="2:24" x14ac:dyDescent="0.2">
      <c r="B1816" s="41">
        <v>1800</v>
      </c>
      <c r="C1816" s="42"/>
      <c r="D1816" s="42"/>
      <c r="E1816" s="42"/>
      <c r="F1816" s="42"/>
      <c r="G1816" s="42"/>
      <c r="H1816" s="42"/>
      <c r="I1816" s="29"/>
      <c r="J1816" s="6" t="str">
        <f t="shared" si="3138"/>
        <v/>
      </c>
      <c r="K1816" s="43"/>
      <c r="L1816" s="43"/>
      <c r="M1816" s="43"/>
      <c r="N1816" s="43"/>
      <c r="O1816" s="43"/>
      <c r="P1816" s="44" t="str">
        <f t="shared" si="3139"/>
        <v/>
      </c>
      <c r="Q1816" s="26"/>
      <c r="R1816" s="26"/>
      <c r="S1816" s="26"/>
      <c r="T1816" s="26"/>
      <c r="U1816" s="26"/>
      <c r="V1816" s="43"/>
      <c r="W1816" s="26"/>
      <c r="X1816" s="29"/>
    </row>
    <row r="1817" spans="2:24" x14ac:dyDescent="0.2">
      <c r="B1817" s="41">
        <v>1801</v>
      </c>
      <c r="C1817" s="42"/>
      <c r="D1817" s="42"/>
      <c r="E1817" s="42"/>
      <c r="F1817" s="42"/>
      <c r="G1817" s="42"/>
      <c r="H1817" s="42"/>
      <c r="I1817" s="29"/>
      <c r="J1817" s="6" t="str">
        <f t="shared" ref="J1817:J1880" si="3140">IFERROR(IF(C1817&lt;&gt;"",INDEX($ZL$17:$ZL$27,MATCH($C1817,$ZK$17:$ZK$27,0)),""),30)</f>
        <v/>
      </c>
      <c r="K1817" s="43"/>
      <c r="L1817" s="43"/>
      <c r="M1817" s="43"/>
      <c r="N1817" s="43"/>
      <c r="O1817" s="43"/>
      <c r="P1817" s="44" t="str">
        <f t="shared" ref="P1817:P1880" si="3141">IFERROR(MIN(M1817,O1817*30/J1817),"")</f>
        <v/>
      </c>
      <c r="Q1817" s="26"/>
      <c r="R1817" s="26"/>
      <c r="S1817" s="26"/>
      <c r="T1817" s="26"/>
      <c r="U1817" s="26"/>
      <c r="V1817" s="43"/>
      <c r="W1817" s="26"/>
      <c r="X1817" s="29"/>
    </row>
    <row r="1818" spans="2:24" x14ac:dyDescent="0.2">
      <c r="B1818" s="41">
        <v>1802</v>
      </c>
      <c r="C1818" s="42"/>
      <c r="D1818" s="42"/>
      <c r="E1818" s="42"/>
      <c r="F1818" s="42"/>
      <c r="G1818" s="42"/>
      <c r="H1818" s="42"/>
      <c r="I1818" s="29"/>
      <c r="J1818" s="6" t="str">
        <f t="shared" si="3140"/>
        <v/>
      </c>
      <c r="K1818" s="43"/>
      <c r="L1818" s="43"/>
      <c r="M1818" s="43"/>
      <c r="N1818" s="43"/>
      <c r="O1818" s="43"/>
      <c r="P1818" s="44" t="str">
        <f t="shared" si="3141"/>
        <v/>
      </c>
      <c r="Q1818" s="26"/>
      <c r="R1818" s="26"/>
      <c r="S1818" s="26"/>
      <c r="T1818" s="26"/>
      <c r="U1818" s="26"/>
      <c r="V1818" s="43"/>
      <c r="W1818" s="26"/>
      <c r="X1818" s="29"/>
    </row>
    <row r="1819" spans="2:24" x14ac:dyDescent="0.2">
      <c r="B1819" s="41">
        <v>1803</v>
      </c>
      <c r="C1819" s="42"/>
      <c r="D1819" s="42"/>
      <c r="E1819" s="42"/>
      <c r="F1819" s="42"/>
      <c r="G1819" s="42"/>
      <c r="H1819" s="42"/>
      <c r="I1819" s="29"/>
      <c r="J1819" s="6" t="str">
        <f t="shared" si="3140"/>
        <v/>
      </c>
      <c r="K1819" s="43"/>
      <c r="L1819" s="43"/>
      <c r="M1819" s="43"/>
      <c r="N1819" s="43"/>
      <c r="O1819" s="43"/>
      <c r="P1819" s="44" t="str">
        <f t="shared" si="3141"/>
        <v/>
      </c>
      <c r="Q1819" s="26"/>
      <c r="R1819" s="26"/>
      <c r="S1819" s="26"/>
      <c r="T1819" s="26"/>
      <c r="U1819" s="26"/>
      <c r="V1819" s="43"/>
      <c r="W1819" s="26"/>
      <c r="X1819" s="29"/>
    </row>
    <row r="1820" spans="2:24" x14ac:dyDescent="0.2">
      <c r="B1820" s="41">
        <v>1804</v>
      </c>
      <c r="C1820" s="42"/>
      <c r="D1820" s="42"/>
      <c r="E1820" s="42"/>
      <c r="F1820" s="42"/>
      <c r="G1820" s="42"/>
      <c r="H1820" s="42"/>
      <c r="I1820" s="29"/>
      <c r="J1820" s="6" t="str">
        <f t="shared" si="3140"/>
        <v/>
      </c>
      <c r="K1820" s="43"/>
      <c r="L1820" s="43"/>
      <c r="M1820" s="43"/>
      <c r="N1820" s="43"/>
      <c r="O1820" s="43"/>
      <c r="P1820" s="44" t="str">
        <f t="shared" si="3141"/>
        <v/>
      </c>
      <c r="Q1820" s="26"/>
      <c r="R1820" s="26"/>
      <c r="S1820" s="26"/>
      <c r="T1820" s="26"/>
      <c r="U1820" s="26"/>
      <c r="V1820" s="43"/>
      <c r="W1820" s="26"/>
      <c r="X1820" s="29"/>
    </row>
    <row r="1821" spans="2:24" x14ac:dyDescent="0.2">
      <c r="B1821" s="41">
        <v>1805</v>
      </c>
      <c r="C1821" s="42"/>
      <c r="D1821" s="42"/>
      <c r="E1821" s="42"/>
      <c r="F1821" s="42"/>
      <c r="G1821" s="42"/>
      <c r="H1821" s="42"/>
      <c r="I1821" s="29"/>
      <c r="J1821" s="6" t="str">
        <f t="shared" si="3140"/>
        <v/>
      </c>
      <c r="K1821" s="43"/>
      <c r="L1821" s="43"/>
      <c r="M1821" s="43"/>
      <c r="N1821" s="43"/>
      <c r="O1821" s="43"/>
      <c r="P1821" s="44" t="str">
        <f t="shared" si="3141"/>
        <v/>
      </c>
      <c r="Q1821" s="26"/>
      <c r="R1821" s="26"/>
      <c r="S1821" s="26"/>
      <c r="T1821" s="26"/>
      <c r="U1821" s="26"/>
      <c r="V1821" s="43"/>
      <c r="W1821" s="26"/>
      <c r="X1821" s="29"/>
    </row>
    <row r="1822" spans="2:24" x14ac:dyDescent="0.2">
      <c r="B1822" s="41">
        <v>1806</v>
      </c>
      <c r="C1822" s="42"/>
      <c r="D1822" s="42"/>
      <c r="E1822" s="42"/>
      <c r="F1822" s="42"/>
      <c r="G1822" s="42"/>
      <c r="H1822" s="42"/>
      <c r="I1822" s="29"/>
      <c r="J1822" s="6" t="str">
        <f t="shared" si="3140"/>
        <v/>
      </c>
      <c r="K1822" s="43"/>
      <c r="L1822" s="43"/>
      <c r="M1822" s="43"/>
      <c r="N1822" s="43"/>
      <c r="O1822" s="43"/>
      <c r="P1822" s="44" t="str">
        <f t="shared" si="3141"/>
        <v/>
      </c>
      <c r="Q1822" s="26"/>
      <c r="R1822" s="26"/>
      <c r="S1822" s="26"/>
      <c r="T1822" s="26"/>
      <c r="U1822" s="26"/>
      <c r="V1822" s="43"/>
      <c r="W1822" s="26"/>
      <c r="X1822" s="29"/>
    </row>
    <row r="1823" spans="2:24" x14ac:dyDescent="0.2">
      <c r="B1823" s="41">
        <v>1807</v>
      </c>
      <c r="C1823" s="42"/>
      <c r="D1823" s="42"/>
      <c r="E1823" s="42"/>
      <c r="F1823" s="42"/>
      <c r="G1823" s="42"/>
      <c r="H1823" s="42"/>
      <c r="I1823" s="29"/>
      <c r="J1823" s="6" t="str">
        <f t="shared" si="3140"/>
        <v/>
      </c>
      <c r="K1823" s="43"/>
      <c r="L1823" s="43"/>
      <c r="M1823" s="43"/>
      <c r="N1823" s="43"/>
      <c r="O1823" s="43"/>
      <c r="P1823" s="44" t="str">
        <f t="shared" si="3141"/>
        <v/>
      </c>
      <c r="Q1823" s="26"/>
      <c r="R1823" s="26"/>
      <c r="S1823" s="26"/>
      <c r="T1823" s="26"/>
      <c r="U1823" s="26"/>
      <c r="V1823" s="43"/>
      <c r="W1823" s="26"/>
      <c r="X1823" s="29"/>
    </row>
    <row r="1824" spans="2:24" x14ac:dyDescent="0.2">
      <c r="B1824" s="41">
        <v>1808</v>
      </c>
      <c r="C1824" s="42"/>
      <c r="D1824" s="42"/>
      <c r="E1824" s="42"/>
      <c r="F1824" s="42"/>
      <c r="G1824" s="42"/>
      <c r="H1824" s="42"/>
      <c r="I1824" s="29"/>
      <c r="J1824" s="6" t="str">
        <f t="shared" si="3140"/>
        <v/>
      </c>
      <c r="K1824" s="43"/>
      <c r="L1824" s="43"/>
      <c r="M1824" s="43"/>
      <c r="N1824" s="43"/>
      <c r="O1824" s="43"/>
      <c r="P1824" s="44" t="str">
        <f t="shared" si="3141"/>
        <v/>
      </c>
      <c r="Q1824" s="26"/>
      <c r="R1824" s="26"/>
      <c r="S1824" s="26"/>
      <c r="T1824" s="26"/>
      <c r="U1824" s="26"/>
      <c r="V1824" s="43"/>
      <c r="W1824" s="26"/>
      <c r="X1824" s="29"/>
    </row>
    <row r="1825" spans="2:24" x14ac:dyDescent="0.2">
      <c r="B1825" s="41">
        <v>1809</v>
      </c>
      <c r="C1825" s="42"/>
      <c r="D1825" s="42"/>
      <c r="E1825" s="42"/>
      <c r="F1825" s="42"/>
      <c r="G1825" s="42"/>
      <c r="H1825" s="42"/>
      <c r="I1825" s="29"/>
      <c r="J1825" s="6" t="str">
        <f t="shared" si="3140"/>
        <v/>
      </c>
      <c r="K1825" s="43"/>
      <c r="L1825" s="43"/>
      <c r="M1825" s="43"/>
      <c r="N1825" s="43"/>
      <c r="O1825" s="43"/>
      <c r="P1825" s="44" t="str">
        <f t="shared" si="3141"/>
        <v/>
      </c>
      <c r="Q1825" s="26"/>
      <c r="R1825" s="26"/>
      <c r="S1825" s="26"/>
      <c r="T1825" s="26"/>
      <c r="U1825" s="26"/>
      <c r="V1825" s="43"/>
      <c r="W1825" s="26"/>
      <c r="X1825" s="29"/>
    </row>
    <row r="1826" spans="2:24" x14ac:dyDescent="0.2">
      <c r="B1826" s="41">
        <v>1810</v>
      </c>
      <c r="C1826" s="42"/>
      <c r="D1826" s="42"/>
      <c r="E1826" s="42"/>
      <c r="F1826" s="42"/>
      <c r="G1826" s="42"/>
      <c r="H1826" s="42"/>
      <c r="I1826" s="29"/>
      <c r="J1826" s="6" t="str">
        <f t="shared" si="3140"/>
        <v/>
      </c>
      <c r="K1826" s="43"/>
      <c r="L1826" s="43"/>
      <c r="M1826" s="43"/>
      <c r="N1826" s="43"/>
      <c r="O1826" s="43"/>
      <c r="P1826" s="44" t="str">
        <f t="shared" si="3141"/>
        <v/>
      </c>
      <c r="Q1826" s="26"/>
      <c r="R1826" s="26"/>
      <c r="S1826" s="26"/>
      <c r="T1826" s="26"/>
      <c r="U1826" s="26"/>
      <c r="V1826" s="43"/>
      <c r="W1826" s="26"/>
      <c r="X1826" s="29"/>
    </row>
    <row r="1827" spans="2:24" x14ac:dyDescent="0.2">
      <c r="B1827" s="41">
        <v>1811</v>
      </c>
      <c r="C1827" s="42"/>
      <c r="D1827" s="42"/>
      <c r="E1827" s="42"/>
      <c r="F1827" s="42"/>
      <c r="G1827" s="42"/>
      <c r="H1827" s="42"/>
      <c r="I1827" s="29"/>
      <c r="J1827" s="6" t="str">
        <f t="shared" si="3140"/>
        <v/>
      </c>
      <c r="K1827" s="43"/>
      <c r="L1827" s="43"/>
      <c r="M1827" s="43"/>
      <c r="N1827" s="43"/>
      <c r="O1827" s="43"/>
      <c r="P1827" s="44" t="str">
        <f t="shared" si="3141"/>
        <v/>
      </c>
      <c r="Q1827" s="26"/>
      <c r="R1827" s="26"/>
      <c r="S1827" s="26"/>
      <c r="T1827" s="26"/>
      <c r="U1827" s="26"/>
      <c r="V1827" s="43"/>
      <c r="W1827" s="26"/>
      <c r="X1827" s="29"/>
    </row>
    <row r="1828" spans="2:24" x14ac:dyDescent="0.2">
      <c r="B1828" s="41">
        <v>1812</v>
      </c>
      <c r="C1828" s="42"/>
      <c r="D1828" s="42"/>
      <c r="E1828" s="42"/>
      <c r="F1828" s="42"/>
      <c r="G1828" s="42"/>
      <c r="H1828" s="42"/>
      <c r="I1828" s="29"/>
      <c r="J1828" s="6" t="str">
        <f t="shared" si="3140"/>
        <v/>
      </c>
      <c r="K1828" s="43"/>
      <c r="L1828" s="43"/>
      <c r="M1828" s="43"/>
      <c r="N1828" s="43"/>
      <c r="O1828" s="43"/>
      <c r="P1828" s="44" t="str">
        <f t="shared" si="3141"/>
        <v/>
      </c>
      <c r="Q1828" s="26"/>
      <c r="R1828" s="26"/>
      <c r="S1828" s="26"/>
      <c r="T1828" s="26"/>
      <c r="U1828" s="26"/>
      <c r="V1828" s="43"/>
      <c r="W1828" s="26"/>
      <c r="X1828" s="29"/>
    </row>
    <row r="1829" spans="2:24" x14ac:dyDescent="0.2">
      <c r="B1829" s="41">
        <v>1813</v>
      </c>
      <c r="C1829" s="42"/>
      <c r="D1829" s="42"/>
      <c r="E1829" s="42"/>
      <c r="F1829" s="42"/>
      <c r="G1829" s="42"/>
      <c r="H1829" s="42"/>
      <c r="I1829" s="29"/>
      <c r="J1829" s="6" t="str">
        <f t="shared" si="3140"/>
        <v/>
      </c>
      <c r="K1829" s="43"/>
      <c r="L1829" s="43"/>
      <c r="M1829" s="43"/>
      <c r="N1829" s="43"/>
      <c r="O1829" s="43"/>
      <c r="P1829" s="44" t="str">
        <f t="shared" si="3141"/>
        <v/>
      </c>
      <c r="Q1829" s="26"/>
      <c r="R1829" s="26"/>
      <c r="S1829" s="26"/>
      <c r="T1829" s="26"/>
      <c r="U1829" s="26"/>
      <c r="V1829" s="43"/>
      <c r="W1829" s="26"/>
      <c r="X1829" s="29"/>
    </row>
    <row r="1830" spans="2:24" x14ac:dyDescent="0.2">
      <c r="B1830" s="41">
        <v>1814</v>
      </c>
      <c r="C1830" s="42"/>
      <c r="D1830" s="42"/>
      <c r="E1830" s="42"/>
      <c r="F1830" s="42"/>
      <c r="G1830" s="42"/>
      <c r="H1830" s="42"/>
      <c r="I1830" s="29"/>
      <c r="J1830" s="6" t="str">
        <f t="shared" si="3140"/>
        <v/>
      </c>
      <c r="K1830" s="43"/>
      <c r="L1830" s="43"/>
      <c r="M1830" s="43"/>
      <c r="N1830" s="43"/>
      <c r="O1830" s="43"/>
      <c r="P1830" s="44" t="str">
        <f t="shared" si="3141"/>
        <v/>
      </c>
      <c r="Q1830" s="26"/>
      <c r="R1830" s="26"/>
      <c r="S1830" s="26"/>
      <c r="T1830" s="26"/>
      <c r="U1830" s="26"/>
      <c r="V1830" s="43"/>
      <c r="W1830" s="26"/>
      <c r="X1830" s="29"/>
    </row>
    <row r="1831" spans="2:24" x14ac:dyDescent="0.2">
      <c r="B1831" s="41">
        <v>1815</v>
      </c>
      <c r="C1831" s="42"/>
      <c r="D1831" s="42"/>
      <c r="E1831" s="42"/>
      <c r="F1831" s="42"/>
      <c r="G1831" s="42"/>
      <c r="H1831" s="42"/>
      <c r="I1831" s="29"/>
      <c r="J1831" s="6" t="str">
        <f t="shared" si="3140"/>
        <v/>
      </c>
      <c r="K1831" s="43"/>
      <c r="L1831" s="43"/>
      <c r="M1831" s="43"/>
      <c r="N1831" s="43"/>
      <c r="O1831" s="43"/>
      <c r="P1831" s="44" t="str">
        <f t="shared" si="3141"/>
        <v/>
      </c>
      <c r="Q1831" s="26"/>
      <c r="R1831" s="26"/>
      <c r="S1831" s="26"/>
      <c r="T1831" s="26"/>
      <c r="U1831" s="26"/>
      <c r="V1831" s="43"/>
      <c r="W1831" s="26"/>
      <c r="X1831" s="29"/>
    </row>
    <row r="1832" spans="2:24" x14ac:dyDescent="0.2">
      <c r="B1832" s="41">
        <v>1816</v>
      </c>
      <c r="C1832" s="42"/>
      <c r="D1832" s="42"/>
      <c r="E1832" s="42"/>
      <c r="F1832" s="42"/>
      <c r="G1832" s="42"/>
      <c r="H1832" s="42"/>
      <c r="I1832" s="29"/>
      <c r="J1832" s="6" t="str">
        <f t="shared" si="3140"/>
        <v/>
      </c>
      <c r="K1832" s="43"/>
      <c r="L1832" s="43"/>
      <c r="M1832" s="43"/>
      <c r="N1832" s="43"/>
      <c r="O1832" s="43"/>
      <c r="P1832" s="44" t="str">
        <f t="shared" si="3141"/>
        <v/>
      </c>
      <c r="Q1832" s="26"/>
      <c r="R1832" s="26"/>
      <c r="S1832" s="26"/>
      <c r="T1832" s="26"/>
      <c r="U1832" s="26"/>
      <c r="V1832" s="43"/>
      <c r="W1832" s="26"/>
      <c r="X1832" s="29"/>
    </row>
    <row r="1833" spans="2:24" x14ac:dyDescent="0.2">
      <c r="B1833" s="41">
        <v>1817</v>
      </c>
      <c r="C1833" s="42"/>
      <c r="D1833" s="42"/>
      <c r="E1833" s="42"/>
      <c r="F1833" s="42"/>
      <c r="G1833" s="42"/>
      <c r="H1833" s="42"/>
      <c r="I1833" s="29"/>
      <c r="J1833" s="6" t="str">
        <f t="shared" si="3140"/>
        <v/>
      </c>
      <c r="K1833" s="43"/>
      <c r="L1833" s="43"/>
      <c r="M1833" s="43"/>
      <c r="N1833" s="43"/>
      <c r="O1833" s="43"/>
      <c r="P1833" s="44" t="str">
        <f t="shared" si="3141"/>
        <v/>
      </c>
      <c r="Q1833" s="26"/>
      <c r="R1833" s="26"/>
      <c r="S1833" s="26"/>
      <c r="T1833" s="26"/>
      <c r="U1833" s="26"/>
      <c r="V1833" s="43"/>
      <c r="W1833" s="26"/>
      <c r="X1833" s="29"/>
    </row>
    <row r="1834" spans="2:24" x14ac:dyDescent="0.2">
      <c r="B1834" s="41">
        <v>1818</v>
      </c>
      <c r="C1834" s="42"/>
      <c r="D1834" s="42"/>
      <c r="E1834" s="42"/>
      <c r="F1834" s="42"/>
      <c r="G1834" s="42"/>
      <c r="H1834" s="42"/>
      <c r="I1834" s="29"/>
      <c r="J1834" s="6" t="str">
        <f t="shared" si="3140"/>
        <v/>
      </c>
      <c r="K1834" s="43"/>
      <c r="L1834" s="43"/>
      <c r="M1834" s="43"/>
      <c r="N1834" s="43"/>
      <c r="O1834" s="43"/>
      <c r="P1834" s="44" t="str">
        <f t="shared" si="3141"/>
        <v/>
      </c>
      <c r="Q1834" s="26"/>
      <c r="R1834" s="26"/>
      <c r="S1834" s="26"/>
      <c r="T1834" s="26"/>
      <c r="U1834" s="26"/>
      <c r="V1834" s="43"/>
      <c r="W1834" s="26"/>
      <c r="X1834" s="29"/>
    </row>
    <row r="1835" spans="2:24" x14ac:dyDescent="0.2">
      <c r="B1835" s="41">
        <v>1819</v>
      </c>
      <c r="C1835" s="42"/>
      <c r="D1835" s="42"/>
      <c r="E1835" s="42"/>
      <c r="F1835" s="42"/>
      <c r="G1835" s="42"/>
      <c r="H1835" s="42"/>
      <c r="I1835" s="29"/>
      <c r="J1835" s="6" t="str">
        <f t="shared" si="3140"/>
        <v/>
      </c>
      <c r="K1835" s="43"/>
      <c r="L1835" s="43"/>
      <c r="M1835" s="43"/>
      <c r="N1835" s="43"/>
      <c r="O1835" s="43"/>
      <c r="P1835" s="44" t="str">
        <f t="shared" si="3141"/>
        <v/>
      </c>
      <c r="Q1835" s="26"/>
      <c r="R1835" s="26"/>
      <c r="S1835" s="26"/>
      <c r="T1835" s="26"/>
      <c r="U1835" s="26"/>
      <c r="V1835" s="43"/>
      <c r="W1835" s="26"/>
      <c r="X1835" s="29"/>
    </row>
    <row r="1836" spans="2:24" x14ac:dyDescent="0.2">
      <c r="B1836" s="41">
        <v>1820</v>
      </c>
      <c r="C1836" s="42"/>
      <c r="D1836" s="42"/>
      <c r="E1836" s="42"/>
      <c r="F1836" s="42"/>
      <c r="G1836" s="42"/>
      <c r="H1836" s="42"/>
      <c r="I1836" s="29"/>
      <c r="J1836" s="6" t="str">
        <f t="shared" si="3140"/>
        <v/>
      </c>
      <c r="K1836" s="43"/>
      <c r="L1836" s="43"/>
      <c r="M1836" s="43"/>
      <c r="N1836" s="43"/>
      <c r="O1836" s="43"/>
      <c r="P1836" s="44" t="str">
        <f t="shared" si="3141"/>
        <v/>
      </c>
      <c r="Q1836" s="26"/>
      <c r="R1836" s="26"/>
      <c r="S1836" s="26"/>
      <c r="T1836" s="26"/>
      <c r="U1836" s="26"/>
      <c r="V1836" s="43"/>
      <c r="W1836" s="26"/>
      <c r="X1836" s="29"/>
    </row>
    <row r="1837" spans="2:24" x14ac:dyDescent="0.2">
      <c r="B1837" s="41">
        <v>1821</v>
      </c>
      <c r="C1837" s="42"/>
      <c r="D1837" s="42"/>
      <c r="E1837" s="42"/>
      <c r="F1837" s="42"/>
      <c r="G1837" s="42"/>
      <c r="H1837" s="42"/>
      <c r="I1837" s="29"/>
      <c r="J1837" s="6" t="str">
        <f t="shared" si="3140"/>
        <v/>
      </c>
      <c r="K1837" s="43"/>
      <c r="L1837" s="43"/>
      <c r="M1837" s="43"/>
      <c r="N1837" s="43"/>
      <c r="O1837" s="43"/>
      <c r="P1837" s="44" t="str">
        <f t="shared" si="3141"/>
        <v/>
      </c>
      <c r="Q1837" s="26"/>
      <c r="R1837" s="26"/>
      <c r="S1837" s="26"/>
      <c r="T1837" s="26"/>
      <c r="U1837" s="26"/>
      <c r="V1837" s="43"/>
      <c r="W1837" s="26"/>
      <c r="X1837" s="29"/>
    </row>
    <row r="1838" spans="2:24" x14ac:dyDescent="0.2">
      <c r="B1838" s="41">
        <v>1822</v>
      </c>
      <c r="C1838" s="42"/>
      <c r="D1838" s="42"/>
      <c r="E1838" s="42"/>
      <c r="F1838" s="42"/>
      <c r="G1838" s="42"/>
      <c r="H1838" s="42"/>
      <c r="I1838" s="29"/>
      <c r="J1838" s="6" t="str">
        <f t="shared" si="3140"/>
        <v/>
      </c>
      <c r="K1838" s="43"/>
      <c r="L1838" s="43"/>
      <c r="M1838" s="43"/>
      <c r="N1838" s="43"/>
      <c r="O1838" s="43"/>
      <c r="P1838" s="44" t="str">
        <f t="shared" si="3141"/>
        <v/>
      </c>
      <c r="Q1838" s="26"/>
      <c r="R1838" s="26"/>
      <c r="S1838" s="26"/>
      <c r="T1838" s="26"/>
      <c r="U1838" s="26"/>
      <c r="V1838" s="43"/>
      <c r="W1838" s="26"/>
      <c r="X1838" s="29"/>
    </row>
    <row r="1839" spans="2:24" x14ac:dyDescent="0.2">
      <c r="B1839" s="41">
        <v>1823</v>
      </c>
      <c r="C1839" s="42"/>
      <c r="D1839" s="42"/>
      <c r="E1839" s="42"/>
      <c r="F1839" s="42"/>
      <c r="G1839" s="42"/>
      <c r="H1839" s="42"/>
      <c r="I1839" s="29"/>
      <c r="J1839" s="6" t="str">
        <f t="shared" si="3140"/>
        <v/>
      </c>
      <c r="K1839" s="43"/>
      <c r="L1839" s="43"/>
      <c r="M1839" s="43"/>
      <c r="N1839" s="43"/>
      <c r="O1839" s="43"/>
      <c r="P1839" s="44" t="str">
        <f t="shared" si="3141"/>
        <v/>
      </c>
      <c r="Q1839" s="26"/>
      <c r="R1839" s="26"/>
      <c r="S1839" s="26"/>
      <c r="T1839" s="26"/>
      <c r="U1839" s="26"/>
      <c r="V1839" s="43"/>
      <c r="W1839" s="26"/>
      <c r="X1839" s="29"/>
    </row>
    <row r="1840" spans="2:24" x14ac:dyDescent="0.2">
      <c r="B1840" s="41">
        <v>1824</v>
      </c>
      <c r="C1840" s="42"/>
      <c r="D1840" s="42"/>
      <c r="E1840" s="42"/>
      <c r="F1840" s="42"/>
      <c r="G1840" s="42"/>
      <c r="H1840" s="42"/>
      <c r="I1840" s="29"/>
      <c r="J1840" s="6" t="str">
        <f t="shared" si="3140"/>
        <v/>
      </c>
      <c r="K1840" s="43"/>
      <c r="L1840" s="43"/>
      <c r="M1840" s="43"/>
      <c r="N1840" s="43"/>
      <c r="O1840" s="43"/>
      <c r="P1840" s="44" t="str">
        <f t="shared" si="3141"/>
        <v/>
      </c>
      <c r="Q1840" s="26"/>
      <c r="R1840" s="26"/>
      <c r="S1840" s="26"/>
      <c r="T1840" s="26"/>
      <c r="U1840" s="26"/>
      <c r="V1840" s="43"/>
      <c r="W1840" s="26"/>
      <c r="X1840" s="29"/>
    </row>
    <row r="1841" spans="2:24" x14ac:dyDescent="0.2">
      <c r="B1841" s="41">
        <v>1825</v>
      </c>
      <c r="C1841" s="42"/>
      <c r="D1841" s="42"/>
      <c r="E1841" s="42"/>
      <c r="F1841" s="42"/>
      <c r="G1841" s="42"/>
      <c r="H1841" s="42"/>
      <c r="I1841" s="29"/>
      <c r="J1841" s="6" t="str">
        <f t="shared" si="3140"/>
        <v/>
      </c>
      <c r="K1841" s="43"/>
      <c r="L1841" s="43"/>
      <c r="M1841" s="43"/>
      <c r="N1841" s="43"/>
      <c r="O1841" s="43"/>
      <c r="P1841" s="44" t="str">
        <f t="shared" si="3141"/>
        <v/>
      </c>
      <c r="Q1841" s="26"/>
      <c r="R1841" s="26"/>
      <c r="S1841" s="26"/>
      <c r="T1841" s="26"/>
      <c r="U1841" s="26"/>
      <c r="V1841" s="43"/>
      <c r="W1841" s="26"/>
      <c r="X1841" s="29"/>
    </row>
    <row r="1842" spans="2:24" x14ac:dyDescent="0.2">
      <c r="B1842" s="41">
        <v>1826</v>
      </c>
      <c r="C1842" s="42"/>
      <c r="D1842" s="42"/>
      <c r="E1842" s="42"/>
      <c r="F1842" s="42"/>
      <c r="G1842" s="42"/>
      <c r="H1842" s="42"/>
      <c r="I1842" s="29"/>
      <c r="J1842" s="6" t="str">
        <f t="shared" si="3140"/>
        <v/>
      </c>
      <c r="K1842" s="43"/>
      <c r="L1842" s="43"/>
      <c r="M1842" s="43"/>
      <c r="N1842" s="43"/>
      <c r="O1842" s="43"/>
      <c r="P1842" s="44" t="str">
        <f t="shared" si="3141"/>
        <v/>
      </c>
      <c r="Q1842" s="26"/>
      <c r="R1842" s="26"/>
      <c r="S1842" s="26"/>
      <c r="T1842" s="26"/>
      <c r="U1842" s="26"/>
      <c r="V1842" s="43"/>
      <c r="W1842" s="26"/>
      <c r="X1842" s="29"/>
    </row>
    <row r="1843" spans="2:24" x14ac:dyDescent="0.2">
      <c r="B1843" s="41">
        <v>1827</v>
      </c>
      <c r="C1843" s="42"/>
      <c r="D1843" s="42"/>
      <c r="E1843" s="42"/>
      <c r="F1843" s="42"/>
      <c r="G1843" s="42"/>
      <c r="H1843" s="42"/>
      <c r="I1843" s="29"/>
      <c r="J1843" s="6" t="str">
        <f t="shared" si="3140"/>
        <v/>
      </c>
      <c r="K1843" s="43"/>
      <c r="L1843" s="43"/>
      <c r="M1843" s="43"/>
      <c r="N1843" s="43"/>
      <c r="O1843" s="43"/>
      <c r="P1843" s="44" t="str">
        <f t="shared" si="3141"/>
        <v/>
      </c>
      <c r="Q1843" s="26"/>
      <c r="R1843" s="26"/>
      <c r="S1843" s="26"/>
      <c r="T1843" s="26"/>
      <c r="U1843" s="26"/>
      <c r="V1843" s="43"/>
      <c r="W1843" s="26"/>
      <c r="X1843" s="29"/>
    </row>
    <row r="1844" spans="2:24" x14ac:dyDescent="0.2">
      <c r="B1844" s="41">
        <v>1828</v>
      </c>
      <c r="C1844" s="42"/>
      <c r="D1844" s="42"/>
      <c r="E1844" s="42"/>
      <c r="F1844" s="42"/>
      <c r="G1844" s="42"/>
      <c r="H1844" s="42"/>
      <c r="I1844" s="29"/>
      <c r="J1844" s="6" t="str">
        <f t="shared" si="3140"/>
        <v/>
      </c>
      <c r="K1844" s="43"/>
      <c r="L1844" s="43"/>
      <c r="M1844" s="43"/>
      <c r="N1844" s="43"/>
      <c r="O1844" s="43"/>
      <c r="P1844" s="44" t="str">
        <f t="shared" si="3141"/>
        <v/>
      </c>
      <c r="Q1844" s="26"/>
      <c r="R1844" s="26"/>
      <c r="S1844" s="26"/>
      <c r="T1844" s="26"/>
      <c r="U1844" s="26"/>
      <c r="V1844" s="43"/>
      <c r="W1844" s="26"/>
      <c r="X1844" s="29"/>
    </row>
    <row r="1845" spans="2:24" x14ac:dyDescent="0.2">
      <c r="B1845" s="41">
        <v>1829</v>
      </c>
      <c r="C1845" s="42"/>
      <c r="D1845" s="42"/>
      <c r="E1845" s="42"/>
      <c r="F1845" s="42"/>
      <c r="G1845" s="42"/>
      <c r="H1845" s="42"/>
      <c r="I1845" s="29"/>
      <c r="J1845" s="6" t="str">
        <f t="shared" si="3140"/>
        <v/>
      </c>
      <c r="K1845" s="43"/>
      <c r="L1845" s="43"/>
      <c r="M1845" s="43"/>
      <c r="N1845" s="43"/>
      <c r="O1845" s="43"/>
      <c r="P1845" s="44" t="str">
        <f t="shared" si="3141"/>
        <v/>
      </c>
      <c r="Q1845" s="26"/>
      <c r="R1845" s="26"/>
      <c r="S1845" s="26"/>
      <c r="T1845" s="26"/>
      <c r="U1845" s="26"/>
      <c r="V1845" s="43"/>
      <c r="W1845" s="26"/>
      <c r="X1845" s="29"/>
    </row>
    <row r="1846" spans="2:24" x14ac:dyDescent="0.2">
      <c r="B1846" s="41">
        <v>1830</v>
      </c>
      <c r="C1846" s="42"/>
      <c r="D1846" s="42"/>
      <c r="E1846" s="42"/>
      <c r="F1846" s="42"/>
      <c r="G1846" s="42"/>
      <c r="H1846" s="42"/>
      <c r="I1846" s="29"/>
      <c r="J1846" s="6" t="str">
        <f t="shared" si="3140"/>
        <v/>
      </c>
      <c r="K1846" s="43"/>
      <c r="L1846" s="43"/>
      <c r="M1846" s="43"/>
      <c r="N1846" s="43"/>
      <c r="O1846" s="43"/>
      <c r="P1846" s="44" t="str">
        <f t="shared" si="3141"/>
        <v/>
      </c>
      <c r="Q1846" s="26"/>
      <c r="R1846" s="26"/>
      <c r="S1846" s="26"/>
      <c r="T1846" s="26"/>
      <c r="U1846" s="26"/>
      <c r="V1846" s="43"/>
      <c r="W1846" s="26"/>
      <c r="X1846" s="29"/>
    </row>
    <row r="1847" spans="2:24" x14ac:dyDescent="0.2">
      <c r="B1847" s="41">
        <v>1831</v>
      </c>
      <c r="C1847" s="42"/>
      <c r="D1847" s="42"/>
      <c r="E1847" s="42"/>
      <c r="F1847" s="42"/>
      <c r="G1847" s="42"/>
      <c r="H1847" s="42"/>
      <c r="I1847" s="29"/>
      <c r="J1847" s="6" t="str">
        <f t="shared" si="3140"/>
        <v/>
      </c>
      <c r="K1847" s="43"/>
      <c r="L1847" s="43"/>
      <c r="M1847" s="43"/>
      <c r="N1847" s="43"/>
      <c r="O1847" s="43"/>
      <c r="P1847" s="44" t="str">
        <f t="shared" si="3141"/>
        <v/>
      </c>
      <c r="Q1847" s="26"/>
      <c r="R1847" s="26"/>
      <c r="S1847" s="26"/>
      <c r="T1847" s="26"/>
      <c r="U1847" s="26"/>
      <c r="V1847" s="43"/>
      <c r="W1847" s="26"/>
      <c r="X1847" s="29"/>
    </row>
    <row r="1848" spans="2:24" x14ac:dyDescent="0.2">
      <c r="B1848" s="41">
        <v>1832</v>
      </c>
      <c r="C1848" s="42"/>
      <c r="D1848" s="42"/>
      <c r="E1848" s="42"/>
      <c r="F1848" s="42"/>
      <c r="G1848" s="42"/>
      <c r="H1848" s="42"/>
      <c r="I1848" s="29"/>
      <c r="J1848" s="6" t="str">
        <f t="shared" si="3140"/>
        <v/>
      </c>
      <c r="K1848" s="43"/>
      <c r="L1848" s="43"/>
      <c r="M1848" s="43"/>
      <c r="N1848" s="43"/>
      <c r="O1848" s="43"/>
      <c r="P1848" s="44" t="str">
        <f t="shared" si="3141"/>
        <v/>
      </c>
      <c r="Q1848" s="26"/>
      <c r="R1848" s="26"/>
      <c r="S1848" s="26"/>
      <c r="T1848" s="26"/>
      <c r="U1848" s="26"/>
      <c r="V1848" s="43"/>
      <c r="W1848" s="26"/>
      <c r="X1848" s="29"/>
    </row>
    <row r="1849" spans="2:24" x14ac:dyDescent="0.2">
      <c r="B1849" s="41">
        <v>1833</v>
      </c>
      <c r="C1849" s="42"/>
      <c r="D1849" s="42"/>
      <c r="E1849" s="42"/>
      <c r="F1849" s="42"/>
      <c r="G1849" s="42"/>
      <c r="H1849" s="42"/>
      <c r="I1849" s="29"/>
      <c r="J1849" s="6" t="str">
        <f t="shared" si="3140"/>
        <v/>
      </c>
      <c r="K1849" s="43"/>
      <c r="L1849" s="43"/>
      <c r="M1849" s="43"/>
      <c r="N1849" s="43"/>
      <c r="O1849" s="43"/>
      <c r="P1849" s="44" t="str">
        <f t="shared" si="3141"/>
        <v/>
      </c>
      <c r="Q1849" s="26"/>
      <c r="R1849" s="26"/>
      <c r="S1849" s="26"/>
      <c r="T1849" s="26"/>
      <c r="U1849" s="26"/>
      <c r="V1849" s="43"/>
      <c r="W1849" s="26"/>
      <c r="X1849" s="29"/>
    </row>
    <row r="1850" spans="2:24" x14ac:dyDescent="0.2">
      <c r="B1850" s="41">
        <v>1834</v>
      </c>
      <c r="C1850" s="42"/>
      <c r="D1850" s="42"/>
      <c r="E1850" s="42"/>
      <c r="F1850" s="42"/>
      <c r="G1850" s="42"/>
      <c r="H1850" s="42"/>
      <c r="I1850" s="29"/>
      <c r="J1850" s="6" t="str">
        <f t="shared" si="3140"/>
        <v/>
      </c>
      <c r="K1850" s="43"/>
      <c r="L1850" s="43"/>
      <c r="M1850" s="43"/>
      <c r="N1850" s="43"/>
      <c r="O1850" s="43"/>
      <c r="P1850" s="44" t="str">
        <f t="shared" si="3141"/>
        <v/>
      </c>
      <c r="Q1850" s="26"/>
      <c r="R1850" s="26"/>
      <c r="S1850" s="26"/>
      <c r="T1850" s="26"/>
      <c r="U1850" s="26"/>
      <c r="V1850" s="43"/>
      <c r="W1850" s="26"/>
      <c r="X1850" s="29"/>
    </row>
    <row r="1851" spans="2:24" x14ac:dyDescent="0.2">
      <c r="B1851" s="41">
        <v>1835</v>
      </c>
      <c r="C1851" s="42"/>
      <c r="D1851" s="42"/>
      <c r="E1851" s="42"/>
      <c r="F1851" s="42"/>
      <c r="G1851" s="42"/>
      <c r="H1851" s="42"/>
      <c r="I1851" s="29"/>
      <c r="J1851" s="6" t="str">
        <f t="shared" si="3140"/>
        <v/>
      </c>
      <c r="K1851" s="43"/>
      <c r="L1851" s="43"/>
      <c r="M1851" s="43"/>
      <c r="N1851" s="43"/>
      <c r="O1851" s="43"/>
      <c r="P1851" s="44" t="str">
        <f t="shared" si="3141"/>
        <v/>
      </c>
      <c r="Q1851" s="26"/>
      <c r="R1851" s="26"/>
      <c r="S1851" s="26"/>
      <c r="T1851" s="26"/>
      <c r="U1851" s="26"/>
      <c r="V1851" s="43"/>
      <c r="W1851" s="26"/>
      <c r="X1851" s="29"/>
    </row>
    <row r="1852" spans="2:24" x14ac:dyDescent="0.2">
      <c r="B1852" s="41">
        <v>1836</v>
      </c>
      <c r="C1852" s="42"/>
      <c r="D1852" s="42"/>
      <c r="E1852" s="42"/>
      <c r="F1852" s="42"/>
      <c r="G1852" s="42"/>
      <c r="H1852" s="42"/>
      <c r="I1852" s="29"/>
      <c r="J1852" s="6" t="str">
        <f t="shared" si="3140"/>
        <v/>
      </c>
      <c r="K1852" s="43"/>
      <c r="L1852" s="43"/>
      <c r="M1852" s="43"/>
      <c r="N1852" s="43"/>
      <c r="O1852" s="43"/>
      <c r="P1852" s="44" t="str">
        <f t="shared" si="3141"/>
        <v/>
      </c>
      <c r="Q1852" s="26"/>
      <c r="R1852" s="26"/>
      <c r="S1852" s="26"/>
      <c r="T1852" s="26"/>
      <c r="U1852" s="26"/>
      <c r="V1852" s="43"/>
      <c r="W1852" s="26"/>
      <c r="X1852" s="29"/>
    </row>
    <row r="1853" spans="2:24" x14ac:dyDescent="0.2">
      <c r="B1853" s="41">
        <v>1837</v>
      </c>
      <c r="C1853" s="42"/>
      <c r="D1853" s="42"/>
      <c r="E1853" s="42"/>
      <c r="F1853" s="42"/>
      <c r="G1853" s="42"/>
      <c r="H1853" s="42"/>
      <c r="I1853" s="29"/>
      <c r="J1853" s="6" t="str">
        <f t="shared" si="3140"/>
        <v/>
      </c>
      <c r="K1853" s="43"/>
      <c r="L1853" s="43"/>
      <c r="M1853" s="43"/>
      <c r="N1853" s="43"/>
      <c r="O1853" s="43"/>
      <c r="P1853" s="44" t="str">
        <f t="shared" si="3141"/>
        <v/>
      </c>
      <c r="Q1853" s="26"/>
      <c r="R1853" s="26"/>
      <c r="S1853" s="26"/>
      <c r="T1853" s="26"/>
      <c r="U1853" s="26"/>
      <c r="V1853" s="43"/>
      <c r="W1853" s="26"/>
      <c r="X1853" s="29"/>
    </row>
    <row r="1854" spans="2:24" x14ac:dyDescent="0.2">
      <c r="B1854" s="41">
        <v>1838</v>
      </c>
      <c r="C1854" s="42"/>
      <c r="D1854" s="42"/>
      <c r="E1854" s="42"/>
      <c r="F1854" s="42"/>
      <c r="G1854" s="42"/>
      <c r="H1854" s="42"/>
      <c r="I1854" s="29"/>
      <c r="J1854" s="6" t="str">
        <f t="shared" si="3140"/>
        <v/>
      </c>
      <c r="K1854" s="43"/>
      <c r="L1854" s="43"/>
      <c r="M1854" s="43"/>
      <c r="N1854" s="43"/>
      <c r="O1854" s="43"/>
      <c r="P1854" s="44" t="str">
        <f t="shared" si="3141"/>
        <v/>
      </c>
      <c r="Q1854" s="26"/>
      <c r="R1854" s="26"/>
      <c r="S1854" s="26"/>
      <c r="T1854" s="26"/>
      <c r="U1854" s="26"/>
      <c r="V1854" s="43"/>
      <c r="W1854" s="26"/>
      <c r="X1854" s="29"/>
    </row>
    <row r="1855" spans="2:24" x14ac:dyDescent="0.2">
      <c r="B1855" s="41">
        <v>1839</v>
      </c>
      <c r="C1855" s="42"/>
      <c r="D1855" s="42"/>
      <c r="E1855" s="42"/>
      <c r="F1855" s="42"/>
      <c r="G1855" s="42"/>
      <c r="H1855" s="42"/>
      <c r="I1855" s="29"/>
      <c r="J1855" s="6" t="str">
        <f t="shared" si="3140"/>
        <v/>
      </c>
      <c r="K1855" s="43"/>
      <c r="L1855" s="43"/>
      <c r="M1855" s="43"/>
      <c r="N1855" s="43"/>
      <c r="O1855" s="43"/>
      <c r="P1855" s="44" t="str">
        <f t="shared" si="3141"/>
        <v/>
      </c>
      <c r="Q1855" s="26"/>
      <c r="R1855" s="26"/>
      <c r="S1855" s="26"/>
      <c r="T1855" s="26"/>
      <c r="U1855" s="26"/>
      <c r="V1855" s="43"/>
      <c r="W1855" s="26"/>
      <c r="X1855" s="29"/>
    </row>
    <row r="1856" spans="2:24" x14ac:dyDescent="0.2">
      <c r="B1856" s="41">
        <v>1840</v>
      </c>
      <c r="C1856" s="42"/>
      <c r="D1856" s="42"/>
      <c r="E1856" s="42"/>
      <c r="F1856" s="42"/>
      <c r="G1856" s="42"/>
      <c r="H1856" s="42"/>
      <c r="I1856" s="29"/>
      <c r="J1856" s="6" t="str">
        <f t="shared" si="3140"/>
        <v/>
      </c>
      <c r="K1856" s="43"/>
      <c r="L1856" s="43"/>
      <c r="M1856" s="43"/>
      <c r="N1856" s="43"/>
      <c r="O1856" s="43"/>
      <c r="P1856" s="44" t="str">
        <f t="shared" si="3141"/>
        <v/>
      </c>
      <c r="Q1856" s="26"/>
      <c r="R1856" s="26"/>
      <c r="S1856" s="26"/>
      <c r="T1856" s="26"/>
      <c r="U1856" s="26"/>
      <c r="V1856" s="43"/>
      <c r="W1856" s="26"/>
      <c r="X1856" s="29"/>
    </row>
    <row r="1857" spans="2:24" x14ac:dyDescent="0.2">
      <c r="B1857" s="41">
        <v>1841</v>
      </c>
      <c r="C1857" s="42"/>
      <c r="D1857" s="42"/>
      <c r="E1857" s="42"/>
      <c r="F1857" s="42"/>
      <c r="G1857" s="42"/>
      <c r="H1857" s="42"/>
      <c r="I1857" s="29"/>
      <c r="J1857" s="6" t="str">
        <f t="shared" si="3140"/>
        <v/>
      </c>
      <c r="K1857" s="43"/>
      <c r="L1857" s="43"/>
      <c r="M1857" s="43"/>
      <c r="N1857" s="43"/>
      <c r="O1857" s="43"/>
      <c r="P1857" s="44" t="str">
        <f t="shared" si="3141"/>
        <v/>
      </c>
      <c r="Q1857" s="26"/>
      <c r="R1857" s="26"/>
      <c r="S1857" s="26"/>
      <c r="T1857" s="26"/>
      <c r="U1857" s="26"/>
      <c r="V1857" s="43"/>
      <c r="W1857" s="26"/>
      <c r="X1857" s="29"/>
    </row>
    <row r="1858" spans="2:24" x14ac:dyDescent="0.2">
      <c r="B1858" s="41">
        <v>1842</v>
      </c>
      <c r="C1858" s="42"/>
      <c r="D1858" s="42"/>
      <c r="E1858" s="42"/>
      <c r="F1858" s="42"/>
      <c r="G1858" s="42"/>
      <c r="H1858" s="42"/>
      <c r="I1858" s="29"/>
      <c r="J1858" s="6" t="str">
        <f t="shared" si="3140"/>
        <v/>
      </c>
      <c r="K1858" s="43"/>
      <c r="L1858" s="43"/>
      <c r="M1858" s="43"/>
      <c r="N1858" s="43"/>
      <c r="O1858" s="43"/>
      <c r="P1858" s="44" t="str">
        <f t="shared" si="3141"/>
        <v/>
      </c>
      <c r="Q1858" s="26"/>
      <c r="R1858" s="26"/>
      <c r="S1858" s="26"/>
      <c r="T1858" s="26"/>
      <c r="U1858" s="26"/>
      <c r="V1858" s="43"/>
      <c r="W1858" s="26"/>
      <c r="X1858" s="29"/>
    </row>
    <row r="1859" spans="2:24" x14ac:dyDescent="0.2">
      <c r="B1859" s="41">
        <v>1843</v>
      </c>
      <c r="C1859" s="42"/>
      <c r="D1859" s="42"/>
      <c r="E1859" s="42"/>
      <c r="F1859" s="42"/>
      <c r="G1859" s="42"/>
      <c r="H1859" s="42"/>
      <c r="I1859" s="29"/>
      <c r="J1859" s="6" t="str">
        <f t="shared" si="3140"/>
        <v/>
      </c>
      <c r="K1859" s="43"/>
      <c r="L1859" s="43"/>
      <c r="M1859" s="43"/>
      <c r="N1859" s="43"/>
      <c r="O1859" s="43"/>
      <c r="P1859" s="44" t="str">
        <f t="shared" si="3141"/>
        <v/>
      </c>
      <c r="Q1859" s="26"/>
      <c r="R1859" s="26"/>
      <c r="S1859" s="26"/>
      <c r="T1859" s="26"/>
      <c r="U1859" s="26"/>
      <c r="V1859" s="43"/>
      <c r="W1859" s="26"/>
      <c r="X1859" s="29"/>
    </row>
    <row r="1860" spans="2:24" x14ac:dyDescent="0.2">
      <c r="B1860" s="41">
        <v>1844</v>
      </c>
      <c r="C1860" s="42"/>
      <c r="D1860" s="42"/>
      <c r="E1860" s="42"/>
      <c r="F1860" s="42"/>
      <c r="G1860" s="42"/>
      <c r="H1860" s="42"/>
      <c r="I1860" s="29"/>
      <c r="J1860" s="6" t="str">
        <f t="shared" si="3140"/>
        <v/>
      </c>
      <c r="K1860" s="43"/>
      <c r="L1860" s="43"/>
      <c r="M1860" s="43"/>
      <c r="N1860" s="43"/>
      <c r="O1860" s="43"/>
      <c r="P1860" s="44" t="str">
        <f t="shared" si="3141"/>
        <v/>
      </c>
      <c r="Q1860" s="26"/>
      <c r="R1860" s="26"/>
      <c r="S1860" s="26"/>
      <c r="T1860" s="26"/>
      <c r="U1860" s="26"/>
      <c r="V1860" s="43"/>
      <c r="W1860" s="26"/>
      <c r="X1860" s="29"/>
    </row>
    <row r="1861" spans="2:24" x14ac:dyDescent="0.2">
      <c r="B1861" s="41">
        <v>1845</v>
      </c>
      <c r="C1861" s="42"/>
      <c r="D1861" s="42"/>
      <c r="E1861" s="42"/>
      <c r="F1861" s="42"/>
      <c r="G1861" s="42"/>
      <c r="H1861" s="42"/>
      <c r="I1861" s="29"/>
      <c r="J1861" s="6" t="str">
        <f t="shared" si="3140"/>
        <v/>
      </c>
      <c r="K1861" s="43"/>
      <c r="L1861" s="43"/>
      <c r="M1861" s="43"/>
      <c r="N1861" s="43"/>
      <c r="O1861" s="43"/>
      <c r="P1861" s="44" t="str">
        <f t="shared" si="3141"/>
        <v/>
      </c>
      <c r="Q1861" s="26"/>
      <c r="R1861" s="26"/>
      <c r="S1861" s="26"/>
      <c r="T1861" s="26"/>
      <c r="U1861" s="26"/>
      <c r="V1861" s="43"/>
      <c r="W1861" s="26"/>
      <c r="X1861" s="29"/>
    </row>
    <row r="1862" spans="2:24" x14ac:dyDescent="0.2">
      <c r="B1862" s="41">
        <v>1846</v>
      </c>
      <c r="C1862" s="42"/>
      <c r="D1862" s="42"/>
      <c r="E1862" s="42"/>
      <c r="F1862" s="42"/>
      <c r="G1862" s="42"/>
      <c r="H1862" s="42"/>
      <c r="I1862" s="29"/>
      <c r="J1862" s="6" t="str">
        <f t="shared" si="3140"/>
        <v/>
      </c>
      <c r="K1862" s="43"/>
      <c r="L1862" s="43"/>
      <c r="M1862" s="43"/>
      <c r="N1862" s="43"/>
      <c r="O1862" s="43"/>
      <c r="P1862" s="44" t="str">
        <f t="shared" si="3141"/>
        <v/>
      </c>
      <c r="Q1862" s="26"/>
      <c r="R1862" s="26"/>
      <c r="S1862" s="26"/>
      <c r="T1862" s="26"/>
      <c r="U1862" s="26"/>
      <c r="V1862" s="43"/>
      <c r="W1862" s="26"/>
      <c r="X1862" s="29"/>
    </row>
    <row r="1863" spans="2:24" x14ac:dyDescent="0.2">
      <c r="B1863" s="41">
        <v>1847</v>
      </c>
      <c r="C1863" s="42"/>
      <c r="D1863" s="42"/>
      <c r="E1863" s="42"/>
      <c r="F1863" s="42"/>
      <c r="G1863" s="42"/>
      <c r="H1863" s="42"/>
      <c r="I1863" s="29"/>
      <c r="J1863" s="6" t="str">
        <f t="shared" si="3140"/>
        <v/>
      </c>
      <c r="K1863" s="43"/>
      <c r="L1863" s="43"/>
      <c r="M1863" s="43"/>
      <c r="N1863" s="43"/>
      <c r="O1863" s="43"/>
      <c r="P1863" s="44" t="str">
        <f t="shared" si="3141"/>
        <v/>
      </c>
      <c r="Q1863" s="26"/>
      <c r="R1863" s="26"/>
      <c r="S1863" s="26"/>
      <c r="T1863" s="26"/>
      <c r="U1863" s="26"/>
      <c r="V1863" s="43"/>
      <c r="W1863" s="26"/>
      <c r="X1863" s="29"/>
    </row>
    <row r="1864" spans="2:24" x14ac:dyDescent="0.2">
      <c r="B1864" s="41">
        <v>1848</v>
      </c>
      <c r="C1864" s="42"/>
      <c r="D1864" s="42"/>
      <c r="E1864" s="42"/>
      <c r="F1864" s="42"/>
      <c r="G1864" s="42"/>
      <c r="H1864" s="42"/>
      <c r="I1864" s="29"/>
      <c r="J1864" s="6" t="str">
        <f t="shared" si="3140"/>
        <v/>
      </c>
      <c r="K1864" s="43"/>
      <c r="L1864" s="43"/>
      <c r="M1864" s="43"/>
      <c r="N1864" s="43"/>
      <c r="O1864" s="43"/>
      <c r="P1864" s="44" t="str">
        <f t="shared" si="3141"/>
        <v/>
      </c>
      <c r="Q1864" s="26"/>
      <c r="R1864" s="26"/>
      <c r="S1864" s="26"/>
      <c r="T1864" s="26"/>
      <c r="U1864" s="26"/>
      <c r="V1864" s="43"/>
      <c r="W1864" s="26"/>
      <c r="X1864" s="29"/>
    </row>
    <row r="1865" spans="2:24" x14ac:dyDescent="0.2">
      <c r="B1865" s="41">
        <v>1849</v>
      </c>
      <c r="C1865" s="42"/>
      <c r="D1865" s="42"/>
      <c r="E1865" s="42"/>
      <c r="F1865" s="42"/>
      <c r="G1865" s="42"/>
      <c r="H1865" s="42"/>
      <c r="I1865" s="29"/>
      <c r="J1865" s="6" t="str">
        <f t="shared" si="3140"/>
        <v/>
      </c>
      <c r="K1865" s="43"/>
      <c r="L1865" s="43"/>
      <c r="M1865" s="43"/>
      <c r="N1865" s="43"/>
      <c r="O1865" s="43"/>
      <c r="P1865" s="44" t="str">
        <f t="shared" si="3141"/>
        <v/>
      </c>
      <c r="Q1865" s="26"/>
      <c r="R1865" s="26"/>
      <c r="S1865" s="26"/>
      <c r="T1865" s="26"/>
      <c r="U1865" s="26"/>
      <c r="V1865" s="43"/>
      <c r="W1865" s="26"/>
      <c r="X1865" s="29"/>
    </row>
    <row r="1866" spans="2:24" x14ac:dyDescent="0.2">
      <c r="B1866" s="41">
        <v>1850</v>
      </c>
      <c r="C1866" s="42"/>
      <c r="D1866" s="42"/>
      <c r="E1866" s="42"/>
      <c r="F1866" s="42"/>
      <c r="G1866" s="42"/>
      <c r="H1866" s="42"/>
      <c r="I1866" s="29"/>
      <c r="J1866" s="6" t="str">
        <f t="shared" si="3140"/>
        <v/>
      </c>
      <c r="K1866" s="43"/>
      <c r="L1866" s="43"/>
      <c r="M1866" s="43"/>
      <c r="N1866" s="43"/>
      <c r="O1866" s="43"/>
      <c r="P1866" s="44" t="str">
        <f t="shared" si="3141"/>
        <v/>
      </c>
      <c r="Q1866" s="26"/>
      <c r="R1866" s="26"/>
      <c r="S1866" s="26"/>
      <c r="T1866" s="26"/>
      <c r="U1866" s="26"/>
      <c r="V1866" s="43"/>
      <c r="W1866" s="26"/>
      <c r="X1866" s="29"/>
    </row>
    <row r="1867" spans="2:24" x14ac:dyDescent="0.2">
      <c r="B1867" s="41">
        <v>1851</v>
      </c>
      <c r="C1867" s="42"/>
      <c r="D1867" s="42"/>
      <c r="E1867" s="42"/>
      <c r="F1867" s="42"/>
      <c r="G1867" s="42"/>
      <c r="H1867" s="42"/>
      <c r="I1867" s="29"/>
      <c r="J1867" s="6" t="str">
        <f t="shared" si="3140"/>
        <v/>
      </c>
      <c r="K1867" s="43"/>
      <c r="L1867" s="43"/>
      <c r="M1867" s="43"/>
      <c r="N1867" s="43"/>
      <c r="O1867" s="43"/>
      <c r="P1867" s="44" t="str">
        <f t="shared" si="3141"/>
        <v/>
      </c>
      <c r="Q1867" s="26"/>
      <c r="R1867" s="26"/>
      <c r="S1867" s="26"/>
      <c r="T1867" s="26"/>
      <c r="U1867" s="26"/>
      <c r="V1867" s="43"/>
      <c r="W1867" s="26"/>
      <c r="X1867" s="29"/>
    </row>
    <row r="1868" spans="2:24" x14ac:dyDescent="0.2">
      <c r="B1868" s="41">
        <v>1852</v>
      </c>
      <c r="C1868" s="42"/>
      <c r="D1868" s="42"/>
      <c r="E1868" s="42"/>
      <c r="F1868" s="42"/>
      <c r="G1868" s="42"/>
      <c r="H1868" s="42"/>
      <c r="I1868" s="29"/>
      <c r="J1868" s="6" t="str">
        <f t="shared" si="3140"/>
        <v/>
      </c>
      <c r="K1868" s="43"/>
      <c r="L1868" s="43"/>
      <c r="M1868" s="43"/>
      <c r="N1868" s="43"/>
      <c r="O1868" s="43"/>
      <c r="P1868" s="44" t="str">
        <f t="shared" si="3141"/>
        <v/>
      </c>
      <c r="Q1868" s="26"/>
      <c r="R1868" s="26"/>
      <c r="S1868" s="26"/>
      <c r="T1868" s="26"/>
      <c r="U1868" s="26"/>
      <c r="V1868" s="43"/>
      <c r="W1868" s="26"/>
      <c r="X1868" s="29"/>
    </row>
    <row r="1869" spans="2:24" x14ac:dyDescent="0.2">
      <c r="B1869" s="41">
        <v>1853</v>
      </c>
      <c r="C1869" s="42"/>
      <c r="D1869" s="42"/>
      <c r="E1869" s="42"/>
      <c r="F1869" s="42"/>
      <c r="G1869" s="42"/>
      <c r="H1869" s="42"/>
      <c r="I1869" s="29"/>
      <c r="J1869" s="6" t="str">
        <f t="shared" si="3140"/>
        <v/>
      </c>
      <c r="K1869" s="43"/>
      <c r="L1869" s="43"/>
      <c r="M1869" s="43"/>
      <c r="N1869" s="43"/>
      <c r="O1869" s="43"/>
      <c r="P1869" s="44" t="str">
        <f t="shared" si="3141"/>
        <v/>
      </c>
      <c r="Q1869" s="26"/>
      <c r="R1869" s="26"/>
      <c r="S1869" s="26"/>
      <c r="T1869" s="26"/>
      <c r="U1869" s="26"/>
      <c r="V1869" s="43"/>
      <c r="W1869" s="26"/>
      <c r="X1869" s="29"/>
    </row>
    <row r="1870" spans="2:24" x14ac:dyDescent="0.2">
      <c r="B1870" s="41">
        <v>1854</v>
      </c>
      <c r="C1870" s="42"/>
      <c r="D1870" s="42"/>
      <c r="E1870" s="42"/>
      <c r="F1870" s="42"/>
      <c r="G1870" s="42"/>
      <c r="H1870" s="42"/>
      <c r="I1870" s="29"/>
      <c r="J1870" s="6" t="str">
        <f t="shared" si="3140"/>
        <v/>
      </c>
      <c r="K1870" s="43"/>
      <c r="L1870" s="43"/>
      <c r="M1870" s="43"/>
      <c r="N1870" s="43"/>
      <c r="O1870" s="43"/>
      <c r="P1870" s="44" t="str">
        <f t="shared" si="3141"/>
        <v/>
      </c>
      <c r="Q1870" s="26"/>
      <c r="R1870" s="26"/>
      <c r="S1870" s="26"/>
      <c r="T1870" s="26"/>
      <c r="U1870" s="26"/>
      <c r="V1870" s="43"/>
      <c r="W1870" s="26"/>
      <c r="X1870" s="29"/>
    </row>
    <row r="1871" spans="2:24" x14ac:dyDescent="0.2">
      <c r="B1871" s="41">
        <v>1855</v>
      </c>
      <c r="C1871" s="42"/>
      <c r="D1871" s="42"/>
      <c r="E1871" s="42"/>
      <c r="F1871" s="42"/>
      <c r="G1871" s="42"/>
      <c r="H1871" s="42"/>
      <c r="I1871" s="29"/>
      <c r="J1871" s="6" t="str">
        <f t="shared" si="3140"/>
        <v/>
      </c>
      <c r="K1871" s="43"/>
      <c r="L1871" s="43"/>
      <c r="M1871" s="43"/>
      <c r="N1871" s="43"/>
      <c r="O1871" s="43"/>
      <c r="P1871" s="44" t="str">
        <f t="shared" si="3141"/>
        <v/>
      </c>
      <c r="Q1871" s="26"/>
      <c r="R1871" s="26"/>
      <c r="S1871" s="26"/>
      <c r="T1871" s="26"/>
      <c r="U1871" s="26"/>
      <c r="V1871" s="43"/>
      <c r="W1871" s="26"/>
      <c r="X1871" s="29"/>
    </row>
    <row r="1872" spans="2:24" x14ac:dyDescent="0.2">
      <c r="B1872" s="41">
        <v>1856</v>
      </c>
      <c r="C1872" s="42"/>
      <c r="D1872" s="42"/>
      <c r="E1872" s="42"/>
      <c r="F1872" s="42"/>
      <c r="G1872" s="42"/>
      <c r="H1872" s="42"/>
      <c r="I1872" s="29"/>
      <c r="J1872" s="6" t="str">
        <f t="shared" si="3140"/>
        <v/>
      </c>
      <c r="K1872" s="43"/>
      <c r="L1872" s="43"/>
      <c r="M1872" s="43"/>
      <c r="N1872" s="43"/>
      <c r="O1872" s="43"/>
      <c r="P1872" s="44" t="str">
        <f t="shared" si="3141"/>
        <v/>
      </c>
      <c r="Q1872" s="26"/>
      <c r="R1872" s="26"/>
      <c r="S1872" s="26"/>
      <c r="T1872" s="26"/>
      <c r="U1872" s="26"/>
      <c r="V1872" s="43"/>
      <c r="W1872" s="26"/>
      <c r="X1872" s="29"/>
    </row>
    <row r="1873" spans="2:24" x14ac:dyDescent="0.2">
      <c r="B1873" s="41">
        <v>1857</v>
      </c>
      <c r="C1873" s="42"/>
      <c r="D1873" s="42"/>
      <c r="E1873" s="42"/>
      <c r="F1873" s="42"/>
      <c r="G1873" s="42"/>
      <c r="H1873" s="42"/>
      <c r="I1873" s="29"/>
      <c r="J1873" s="6" t="str">
        <f t="shared" si="3140"/>
        <v/>
      </c>
      <c r="K1873" s="43"/>
      <c r="L1873" s="43"/>
      <c r="M1873" s="43"/>
      <c r="N1873" s="43"/>
      <c r="O1873" s="43"/>
      <c r="P1873" s="44" t="str">
        <f t="shared" si="3141"/>
        <v/>
      </c>
      <c r="Q1873" s="26"/>
      <c r="R1873" s="26"/>
      <c r="S1873" s="26"/>
      <c r="T1873" s="26"/>
      <c r="U1873" s="26"/>
      <c r="V1873" s="43"/>
      <c r="W1873" s="26"/>
      <c r="X1873" s="29"/>
    </row>
    <row r="1874" spans="2:24" x14ac:dyDescent="0.2">
      <c r="B1874" s="41">
        <v>1858</v>
      </c>
      <c r="C1874" s="42"/>
      <c r="D1874" s="42"/>
      <c r="E1874" s="42"/>
      <c r="F1874" s="42"/>
      <c r="G1874" s="42"/>
      <c r="H1874" s="42"/>
      <c r="I1874" s="29"/>
      <c r="J1874" s="6" t="str">
        <f t="shared" si="3140"/>
        <v/>
      </c>
      <c r="K1874" s="43"/>
      <c r="L1874" s="43"/>
      <c r="M1874" s="43"/>
      <c r="N1874" s="43"/>
      <c r="O1874" s="43"/>
      <c r="P1874" s="44" t="str">
        <f t="shared" si="3141"/>
        <v/>
      </c>
      <c r="Q1874" s="26"/>
      <c r="R1874" s="26"/>
      <c r="S1874" s="26"/>
      <c r="T1874" s="26"/>
      <c r="U1874" s="26"/>
      <c r="V1874" s="43"/>
      <c r="W1874" s="26"/>
      <c r="X1874" s="29"/>
    </row>
    <row r="1875" spans="2:24" x14ac:dyDescent="0.2">
      <c r="B1875" s="41">
        <v>1859</v>
      </c>
      <c r="C1875" s="42"/>
      <c r="D1875" s="42"/>
      <c r="E1875" s="42"/>
      <c r="F1875" s="42"/>
      <c r="G1875" s="42"/>
      <c r="H1875" s="42"/>
      <c r="I1875" s="29"/>
      <c r="J1875" s="6" t="str">
        <f t="shared" si="3140"/>
        <v/>
      </c>
      <c r="K1875" s="43"/>
      <c r="L1875" s="43"/>
      <c r="M1875" s="43"/>
      <c r="N1875" s="43"/>
      <c r="O1875" s="43"/>
      <c r="P1875" s="44" t="str">
        <f t="shared" si="3141"/>
        <v/>
      </c>
      <c r="Q1875" s="26"/>
      <c r="R1875" s="26"/>
      <c r="S1875" s="26"/>
      <c r="T1875" s="26"/>
      <c r="U1875" s="26"/>
      <c r="V1875" s="43"/>
      <c r="W1875" s="26"/>
      <c r="X1875" s="29"/>
    </row>
    <row r="1876" spans="2:24" x14ac:dyDescent="0.2">
      <c r="B1876" s="41">
        <v>1860</v>
      </c>
      <c r="C1876" s="42"/>
      <c r="D1876" s="42"/>
      <c r="E1876" s="42"/>
      <c r="F1876" s="42"/>
      <c r="G1876" s="42"/>
      <c r="H1876" s="42"/>
      <c r="I1876" s="29"/>
      <c r="J1876" s="6" t="str">
        <f t="shared" si="3140"/>
        <v/>
      </c>
      <c r="K1876" s="43"/>
      <c r="L1876" s="43"/>
      <c r="M1876" s="43"/>
      <c r="N1876" s="43"/>
      <c r="O1876" s="43"/>
      <c r="P1876" s="44" t="str">
        <f t="shared" si="3141"/>
        <v/>
      </c>
      <c r="Q1876" s="26"/>
      <c r="R1876" s="26"/>
      <c r="S1876" s="26"/>
      <c r="T1876" s="26"/>
      <c r="U1876" s="26"/>
      <c r="V1876" s="43"/>
      <c r="W1876" s="26"/>
      <c r="X1876" s="29"/>
    </row>
    <row r="1877" spans="2:24" x14ac:dyDescent="0.2">
      <c r="B1877" s="41">
        <v>1861</v>
      </c>
      <c r="C1877" s="42"/>
      <c r="D1877" s="42"/>
      <c r="E1877" s="42"/>
      <c r="F1877" s="42"/>
      <c r="G1877" s="42"/>
      <c r="H1877" s="42"/>
      <c r="I1877" s="29"/>
      <c r="J1877" s="6" t="str">
        <f t="shared" si="3140"/>
        <v/>
      </c>
      <c r="K1877" s="43"/>
      <c r="L1877" s="43"/>
      <c r="M1877" s="43"/>
      <c r="N1877" s="43"/>
      <c r="O1877" s="43"/>
      <c r="P1877" s="44" t="str">
        <f t="shared" si="3141"/>
        <v/>
      </c>
      <c r="Q1877" s="26"/>
      <c r="R1877" s="26"/>
      <c r="S1877" s="26"/>
      <c r="T1877" s="26"/>
      <c r="U1877" s="26"/>
      <c r="V1877" s="43"/>
      <c r="W1877" s="26"/>
      <c r="X1877" s="29"/>
    </row>
    <row r="1878" spans="2:24" x14ac:dyDescent="0.2">
      <c r="B1878" s="41">
        <v>1862</v>
      </c>
      <c r="C1878" s="42"/>
      <c r="D1878" s="42"/>
      <c r="E1878" s="42"/>
      <c r="F1878" s="42"/>
      <c r="G1878" s="42"/>
      <c r="H1878" s="42"/>
      <c r="I1878" s="29"/>
      <c r="J1878" s="6" t="str">
        <f t="shared" si="3140"/>
        <v/>
      </c>
      <c r="K1878" s="43"/>
      <c r="L1878" s="43"/>
      <c r="M1878" s="43"/>
      <c r="N1878" s="43"/>
      <c r="O1878" s="43"/>
      <c r="P1878" s="44" t="str">
        <f t="shared" si="3141"/>
        <v/>
      </c>
      <c r="Q1878" s="26"/>
      <c r="R1878" s="26"/>
      <c r="S1878" s="26"/>
      <c r="T1878" s="26"/>
      <c r="U1878" s="26"/>
      <c r="V1878" s="43"/>
      <c r="W1878" s="26"/>
      <c r="X1878" s="29"/>
    </row>
    <row r="1879" spans="2:24" x14ac:dyDescent="0.2">
      <c r="B1879" s="41">
        <v>1863</v>
      </c>
      <c r="C1879" s="42"/>
      <c r="D1879" s="42"/>
      <c r="E1879" s="42"/>
      <c r="F1879" s="42"/>
      <c r="G1879" s="42"/>
      <c r="H1879" s="42"/>
      <c r="I1879" s="29"/>
      <c r="J1879" s="6" t="str">
        <f t="shared" si="3140"/>
        <v/>
      </c>
      <c r="K1879" s="43"/>
      <c r="L1879" s="43"/>
      <c r="M1879" s="43"/>
      <c r="N1879" s="43"/>
      <c r="O1879" s="43"/>
      <c r="P1879" s="44" t="str">
        <f t="shared" si="3141"/>
        <v/>
      </c>
      <c r="Q1879" s="26"/>
      <c r="R1879" s="26"/>
      <c r="S1879" s="26"/>
      <c r="T1879" s="26"/>
      <c r="U1879" s="26"/>
      <c r="V1879" s="43"/>
      <c r="W1879" s="26"/>
      <c r="X1879" s="29"/>
    </row>
    <row r="1880" spans="2:24" x14ac:dyDescent="0.2">
      <c r="B1880" s="41">
        <v>1864</v>
      </c>
      <c r="C1880" s="42"/>
      <c r="D1880" s="42"/>
      <c r="E1880" s="42"/>
      <c r="F1880" s="42"/>
      <c r="G1880" s="42"/>
      <c r="H1880" s="42"/>
      <c r="I1880" s="29"/>
      <c r="J1880" s="6" t="str">
        <f t="shared" si="3140"/>
        <v/>
      </c>
      <c r="K1880" s="43"/>
      <c r="L1880" s="43"/>
      <c r="M1880" s="43"/>
      <c r="N1880" s="43"/>
      <c r="O1880" s="43"/>
      <c r="P1880" s="44" t="str">
        <f t="shared" si="3141"/>
        <v/>
      </c>
      <c r="Q1880" s="26"/>
      <c r="R1880" s="26"/>
      <c r="S1880" s="26"/>
      <c r="T1880" s="26"/>
      <c r="U1880" s="26"/>
      <c r="V1880" s="43"/>
      <c r="W1880" s="26"/>
      <c r="X1880" s="29"/>
    </row>
    <row r="1881" spans="2:24" x14ac:dyDescent="0.2">
      <c r="B1881" s="41">
        <v>1865</v>
      </c>
      <c r="C1881" s="42"/>
      <c r="D1881" s="42"/>
      <c r="E1881" s="42"/>
      <c r="F1881" s="42"/>
      <c r="G1881" s="42"/>
      <c r="H1881" s="42"/>
      <c r="I1881" s="29"/>
      <c r="J1881" s="6" t="str">
        <f t="shared" ref="J1881:J1944" si="3142">IFERROR(IF(C1881&lt;&gt;"",INDEX($ZL$17:$ZL$27,MATCH($C1881,$ZK$17:$ZK$27,0)),""),30)</f>
        <v/>
      </c>
      <c r="K1881" s="43"/>
      <c r="L1881" s="43"/>
      <c r="M1881" s="43"/>
      <c r="N1881" s="43"/>
      <c r="O1881" s="43"/>
      <c r="P1881" s="44" t="str">
        <f t="shared" ref="P1881:P1944" si="3143">IFERROR(MIN(M1881,O1881*30/J1881),"")</f>
        <v/>
      </c>
      <c r="Q1881" s="26"/>
      <c r="R1881" s="26"/>
      <c r="S1881" s="26"/>
      <c r="T1881" s="26"/>
      <c r="U1881" s="26"/>
      <c r="V1881" s="43"/>
      <c r="W1881" s="26"/>
      <c r="X1881" s="29"/>
    </row>
    <row r="1882" spans="2:24" x14ac:dyDescent="0.2">
      <c r="B1882" s="41">
        <v>1866</v>
      </c>
      <c r="C1882" s="42"/>
      <c r="D1882" s="42"/>
      <c r="E1882" s="42"/>
      <c r="F1882" s="42"/>
      <c r="G1882" s="42"/>
      <c r="H1882" s="42"/>
      <c r="I1882" s="29"/>
      <c r="J1882" s="6" t="str">
        <f t="shared" si="3142"/>
        <v/>
      </c>
      <c r="K1882" s="43"/>
      <c r="L1882" s="43"/>
      <c r="M1882" s="43"/>
      <c r="N1882" s="43"/>
      <c r="O1882" s="43"/>
      <c r="P1882" s="44" t="str">
        <f t="shared" si="3143"/>
        <v/>
      </c>
      <c r="Q1882" s="26"/>
      <c r="R1882" s="26"/>
      <c r="S1882" s="26"/>
      <c r="T1882" s="26"/>
      <c r="U1882" s="26"/>
      <c r="V1882" s="43"/>
      <c r="W1882" s="26"/>
      <c r="X1882" s="29"/>
    </row>
    <row r="1883" spans="2:24" x14ac:dyDescent="0.2">
      <c r="B1883" s="41">
        <v>1867</v>
      </c>
      <c r="C1883" s="42"/>
      <c r="D1883" s="42"/>
      <c r="E1883" s="42"/>
      <c r="F1883" s="42"/>
      <c r="G1883" s="42"/>
      <c r="H1883" s="42"/>
      <c r="I1883" s="29"/>
      <c r="J1883" s="6" t="str">
        <f t="shared" si="3142"/>
        <v/>
      </c>
      <c r="K1883" s="43"/>
      <c r="L1883" s="43"/>
      <c r="M1883" s="43"/>
      <c r="N1883" s="43"/>
      <c r="O1883" s="43"/>
      <c r="P1883" s="44" t="str">
        <f t="shared" si="3143"/>
        <v/>
      </c>
      <c r="Q1883" s="26"/>
      <c r="R1883" s="26"/>
      <c r="S1883" s="26"/>
      <c r="T1883" s="26"/>
      <c r="U1883" s="26"/>
      <c r="V1883" s="43"/>
      <c r="W1883" s="26"/>
      <c r="X1883" s="29"/>
    </row>
    <row r="1884" spans="2:24" x14ac:dyDescent="0.2">
      <c r="B1884" s="41">
        <v>1868</v>
      </c>
      <c r="C1884" s="42"/>
      <c r="D1884" s="42"/>
      <c r="E1884" s="42"/>
      <c r="F1884" s="42"/>
      <c r="G1884" s="42"/>
      <c r="H1884" s="42"/>
      <c r="I1884" s="29"/>
      <c r="J1884" s="6" t="str">
        <f t="shared" si="3142"/>
        <v/>
      </c>
      <c r="K1884" s="43"/>
      <c r="L1884" s="43"/>
      <c r="M1884" s="43"/>
      <c r="N1884" s="43"/>
      <c r="O1884" s="43"/>
      <c r="P1884" s="44" t="str">
        <f t="shared" si="3143"/>
        <v/>
      </c>
      <c r="Q1884" s="26"/>
      <c r="R1884" s="26"/>
      <c r="S1884" s="26"/>
      <c r="T1884" s="26"/>
      <c r="U1884" s="26"/>
      <c r="V1884" s="43"/>
      <c r="W1884" s="26"/>
      <c r="X1884" s="29"/>
    </row>
    <row r="1885" spans="2:24" x14ac:dyDescent="0.2">
      <c r="B1885" s="41">
        <v>1869</v>
      </c>
      <c r="C1885" s="42"/>
      <c r="D1885" s="42"/>
      <c r="E1885" s="42"/>
      <c r="F1885" s="42"/>
      <c r="G1885" s="42"/>
      <c r="H1885" s="42"/>
      <c r="I1885" s="29"/>
      <c r="J1885" s="6" t="str">
        <f t="shared" si="3142"/>
        <v/>
      </c>
      <c r="K1885" s="43"/>
      <c r="L1885" s="43"/>
      <c r="M1885" s="43"/>
      <c r="N1885" s="43"/>
      <c r="O1885" s="43"/>
      <c r="P1885" s="44" t="str">
        <f t="shared" si="3143"/>
        <v/>
      </c>
      <c r="Q1885" s="26"/>
      <c r="R1885" s="26"/>
      <c r="S1885" s="26"/>
      <c r="T1885" s="26"/>
      <c r="U1885" s="26"/>
      <c r="V1885" s="43"/>
      <c r="W1885" s="26"/>
      <c r="X1885" s="29"/>
    </row>
    <row r="1886" spans="2:24" x14ac:dyDescent="0.2">
      <c r="B1886" s="41">
        <v>1870</v>
      </c>
      <c r="C1886" s="42"/>
      <c r="D1886" s="42"/>
      <c r="E1886" s="42"/>
      <c r="F1886" s="42"/>
      <c r="G1886" s="42"/>
      <c r="H1886" s="42"/>
      <c r="I1886" s="29"/>
      <c r="J1886" s="6" t="str">
        <f t="shared" si="3142"/>
        <v/>
      </c>
      <c r="K1886" s="43"/>
      <c r="L1886" s="43"/>
      <c r="M1886" s="43"/>
      <c r="N1886" s="43"/>
      <c r="O1886" s="43"/>
      <c r="P1886" s="44" t="str">
        <f t="shared" si="3143"/>
        <v/>
      </c>
      <c r="Q1886" s="26"/>
      <c r="R1886" s="26"/>
      <c r="S1886" s="26"/>
      <c r="T1886" s="26"/>
      <c r="U1886" s="26"/>
      <c r="V1886" s="43"/>
      <c r="W1886" s="26"/>
      <c r="X1886" s="29"/>
    </row>
    <row r="1887" spans="2:24" x14ac:dyDescent="0.2">
      <c r="B1887" s="41">
        <v>1871</v>
      </c>
      <c r="C1887" s="42"/>
      <c r="D1887" s="42"/>
      <c r="E1887" s="42"/>
      <c r="F1887" s="42"/>
      <c r="G1887" s="42"/>
      <c r="H1887" s="42"/>
      <c r="I1887" s="29"/>
      <c r="J1887" s="6" t="str">
        <f t="shared" si="3142"/>
        <v/>
      </c>
      <c r="K1887" s="43"/>
      <c r="L1887" s="43"/>
      <c r="M1887" s="43"/>
      <c r="N1887" s="43"/>
      <c r="O1887" s="43"/>
      <c r="P1887" s="44" t="str">
        <f t="shared" si="3143"/>
        <v/>
      </c>
      <c r="Q1887" s="26"/>
      <c r="R1887" s="26"/>
      <c r="S1887" s="26"/>
      <c r="T1887" s="26"/>
      <c r="U1887" s="26"/>
      <c r="V1887" s="43"/>
      <c r="W1887" s="26"/>
      <c r="X1887" s="29"/>
    </row>
    <row r="1888" spans="2:24" x14ac:dyDescent="0.2">
      <c r="B1888" s="41">
        <v>1872</v>
      </c>
      <c r="C1888" s="42"/>
      <c r="D1888" s="42"/>
      <c r="E1888" s="42"/>
      <c r="F1888" s="42"/>
      <c r="G1888" s="42"/>
      <c r="H1888" s="42"/>
      <c r="I1888" s="29"/>
      <c r="J1888" s="6" t="str">
        <f t="shared" si="3142"/>
        <v/>
      </c>
      <c r="K1888" s="43"/>
      <c r="L1888" s="43"/>
      <c r="M1888" s="43"/>
      <c r="N1888" s="43"/>
      <c r="O1888" s="43"/>
      <c r="P1888" s="44" t="str">
        <f t="shared" si="3143"/>
        <v/>
      </c>
      <c r="Q1888" s="26"/>
      <c r="R1888" s="26"/>
      <c r="S1888" s="26"/>
      <c r="T1888" s="26"/>
      <c r="U1888" s="26"/>
      <c r="V1888" s="43"/>
      <c r="W1888" s="26"/>
      <c r="X1888" s="29"/>
    </row>
    <row r="1889" spans="2:24" x14ac:dyDescent="0.2">
      <c r="B1889" s="41">
        <v>1873</v>
      </c>
      <c r="C1889" s="42"/>
      <c r="D1889" s="42"/>
      <c r="E1889" s="42"/>
      <c r="F1889" s="42"/>
      <c r="G1889" s="42"/>
      <c r="H1889" s="42"/>
      <c r="I1889" s="29"/>
      <c r="J1889" s="6" t="str">
        <f t="shared" si="3142"/>
        <v/>
      </c>
      <c r="K1889" s="43"/>
      <c r="L1889" s="43"/>
      <c r="M1889" s="43"/>
      <c r="N1889" s="43"/>
      <c r="O1889" s="43"/>
      <c r="P1889" s="44" t="str">
        <f t="shared" si="3143"/>
        <v/>
      </c>
      <c r="Q1889" s="26"/>
      <c r="R1889" s="26"/>
      <c r="S1889" s="26"/>
      <c r="T1889" s="26"/>
      <c r="U1889" s="26"/>
      <c r="V1889" s="43"/>
      <c r="W1889" s="26"/>
      <c r="X1889" s="29"/>
    </row>
    <row r="1890" spans="2:24" x14ac:dyDescent="0.2">
      <c r="B1890" s="41">
        <v>1874</v>
      </c>
      <c r="C1890" s="42"/>
      <c r="D1890" s="42"/>
      <c r="E1890" s="42"/>
      <c r="F1890" s="42"/>
      <c r="G1890" s="42"/>
      <c r="H1890" s="42"/>
      <c r="I1890" s="29"/>
      <c r="J1890" s="6" t="str">
        <f t="shared" si="3142"/>
        <v/>
      </c>
      <c r="K1890" s="43"/>
      <c r="L1890" s="43"/>
      <c r="M1890" s="43"/>
      <c r="N1890" s="43"/>
      <c r="O1890" s="43"/>
      <c r="P1890" s="44" t="str">
        <f t="shared" si="3143"/>
        <v/>
      </c>
      <c r="Q1890" s="26"/>
      <c r="R1890" s="26"/>
      <c r="S1890" s="26"/>
      <c r="T1890" s="26"/>
      <c r="U1890" s="26"/>
      <c r="V1890" s="43"/>
      <c r="W1890" s="26"/>
      <c r="X1890" s="29"/>
    </row>
    <row r="1891" spans="2:24" x14ac:dyDescent="0.2">
      <c r="B1891" s="41">
        <v>1875</v>
      </c>
      <c r="C1891" s="42"/>
      <c r="D1891" s="42"/>
      <c r="E1891" s="42"/>
      <c r="F1891" s="42"/>
      <c r="G1891" s="42"/>
      <c r="H1891" s="42"/>
      <c r="I1891" s="29"/>
      <c r="J1891" s="6" t="str">
        <f t="shared" si="3142"/>
        <v/>
      </c>
      <c r="K1891" s="43"/>
      <c r="L1891" s="43"/>
      <c r="M1891" s="43"/>
      <c r="N1891" s="43"/>
      <c r="O1891" s="43"/>
      <c r="P1891" s="44" t="str">
        <f t="shared" si="3143"/>
        <v/>
      </c>
      <c r="Q1891" s="26"/>
      <c r="R1891" s="26"/>
      <c r="S1891" s="26"/>
      <c r="T1891" s="26"/>
      <c r="U1891" s="26"/>
      <c r="V1891" s="43"/>
      <c r="W1891" s="26"/>
      <c r="X1891" s="29"/>
    </row>
    <row r="1892" spans="2:24" x14ac:dyDescent="0.2">
      <c r="B1892" s="41">
        <v>1876</v>
      </c>
      <c r="C1892" s="42"/>
      <c r="D1892" s="42"/>
      <c r="E1892" s="42"/>
      <c r="F1892" s="42"/>
      <c r="G1892" s="42"/>
      <c r="H1892" s="42"/>
      <c r="I1892" s="29"/>
      <c r="J1892" s="6" t="str">
        <f t="shared" si="3142"/>
        <v/>
      </c>
      <c r="K1892" s="43"/>
      <c r="L1892" s="43"/>
      <c r="M1892" s="43"/>
      <c r="N1892" s="43"/>
      <c r="O1892" s="43"/>
      <c r="P1892" s="44" t="str">
        <f t="shared" si="3143"/>
        <v/>
      </c>
      <c r="Q1892" s="26"/>
      <c r="R1892" s="26"/>
      <c r="S1892" s="26"/>
      <c r="T1892" s="26"/>
      <c r="U1892" s="26"/>
      <c r="V1892" s="43"/>
      <c r="W1892" s="26"/>
      <c r="X1892" s="29"/>
    </row>
    <row r="1893" spans="2:24" x14ac:dyDescent="0.2">
      <c r="B1893" s="41">
        <v>1877</v>
      </c>
      <c r="C1893" s="42"/>
      <c r="D1893" s="42"/>
      <c r="E1893" s="42"/>
      <c r="F1893" s="42"/>
      <c r="G1893" s="42"/>
      <c r="H1893" s="42"/>
      <c r="I1893" s="29"/>
      <c r="J1893" s="6" t="str">
        <f t="shared" si="3142"/>
        <v/>
      </c>
      <c r="K1893" s="43"/>
      <c r="L1893" s="43"/>
      <c r="M1893" s="43"/>
      <c r="N1893" s="43"/>
      <c r="O1893" s="43"/>
      <c r="P1893" s="44" t="str">
        <f t="shared" si="3143"/>
        <v/>
      </c>
      <c r="Q1893" s="26"/>
      <c r="R1893" s="26"/>
      <c r="S1893" s="26"/>
      <c r="T1893" s="26"/>
      <c r="U1893" s="26"/>
      <c r="V1893" s="43"/>
      <c r="W1893" s="26"/>
      <c r="X1893" s="29"/>
    </row>
    <row r="1894" spans="2:24" x14ac:dyDescent="0.2">
      <c r="B1894" s="41">
        <v>1878</v>
      </c>
      <c r="C1894" s="42"/>
      <c r="D1894" s="42"/>
      <c r="E1894" s="42"/>
      <c r="F1894" s="42"/>
      <c r="G1894" s="42"/>
      <c r="H1894" s="42"/>
      <c r="I1894" s="29"/>
      <c r="J1894" s="6" t="str">
        <f t="shared" si="3142"/>
        <v/>
      </c>
      <c r="K1894" s="43"/>
      <c r="L1894" s="43"/>
      <c r="M1894" s="43"/>
      <c r="N1894" s="43"/>
      <c r="O1894" s="43"/>
      <c r="P1894" s="44" t="str">
        <f t="shared" si="3143"/>
        <v/>
      </c>
      <c r="Q1894" s="26"/>
      <c r="R1894" s="26"/>
      <c r="S1894" s="26"/>
      <c r="T1894" s="26"/>
      <c r="U1894" s="26"/>
      <c r="V1894" s="43"/>
      <c r="W1894" s="26"/>
      <c r="X1894" s="29"/>
    </row>
    <row r="1895" spans="2:24" x14ac:dyDescent="0.2">
      <c r="B1895" s="41">
        <v>1879</v>
      </c>
      <c r="C1895" s="42"/>
      <c r="D1895" s="42"/>
      <c r="E1895" s="42"/>
      <c r="F1895" s="42"/>
      <c r="G1895" s="42"/>
      <c r="H1895" s="42"/>
      <c r="I1895" s="29"/>
      <c r="J1895" s="6" t="str">
        <f t="shared" si="3142"/>
        <v/>
      </c>
      <c r="K1895" s="43"/>
      <c r="L1895" s="43"/>
      <c r="M1895" s="43"/>
      <c r="N1895" s="43"/>
      <c r="O1895" s="43"/>
      <c r="P1895" s="44" t="str">
        <f t="shared" si="3143"/>
        <v/>
      </c>
      <c r="Q1895" s="26"/>
      <c r="R1895" s="26"/>
      <c r="S1895" s="26"/>
      <c r="T1895" s="26"/>
      <c r="U1895" s="26"/>
      <c r="V1895" s="43"/>
      <c r="W1895" s="26"/>
      <c r="X1895" s="29"/>
    </row>
    <row r="1896" spans="2:24" x14ac:dyDescent="0.2">
      <c r="B1896" s="41">
        <v>1880</v>
      </c>
      <c r="C1896" s="42"/>
      <c r="D1896" s="42"/>
      <c r="E1896" s="42"/>
      <c r="F1896" s="42"/>
      <c r="G1896" s="42"/>
      <c r="H1896" s="42"/>
      <c r="I1896" s="29"/>
      <c r="J1896" s="6" t="str">
        <f t="shared" si="3142"/>
        <v/>
      </c>
      <c r="K1896" s="43"/>
      <c r="L1896" s="43"/>
      <c r="M1896" s="43"/>
      <c r="N1896" s="43"/>
      <c r="O1896" s="43"/>
      <c r="P1896" s="44" t="str">
        <f t="shared" si="3143"/>
        <v/>
      </c>
      <c r="Q1896" s="26"/>
      <c r="R1896" s="26"/>
      <c r="S1896" s="26"/>
      <c r="T1896" s="26"/>
      <c r="U1896" s="26"/>
      <c r="V1896" s="43"/>
      <c r="W1896" s="26"/>
      <c r="X1896" s="29"/>
    </row>
    <row r="1897" spans="2:24" x14ac:dyDescent="0.2">
      <c r="B1897" s="41">
        <v>1881</v>
      </c>
      <c r="C1897" s="42"/>
      <c r="D1897" s="42"/>
      <c r="E1897" s="42"/>
      <c r="F1897" s="42"/>
      <c r="G1897" s="42"/>
      <c r="H1897" s="42"/>
      <c r="I1897" s="29"/>
      <c r="J1897" s="6" t="str">
        <f t="shared" si="3142"/>
        <v/>
      </c>
      <c r="K1897" s="43"/>
      <c r="L1897" s="43"/>
      <c r="M1897" s="43"/>
      <c r="N1897" s="43"/>
      <c r="O1897" s="43"/>
      <c r="P1897" s="44" t="str">
        <f t="shared" si="3143"/>
        <v/>
      </c>
      <c r="Q1897" s="26"/>
      <c r="R1897" s="26"/>
      <c r="S1897" s="26"/>
      <c r="T1897" s="26"/>
      <c r="U1897" s="26"/>
      <c r="V1897" s="43"/>
      <c r="W1897" s="26"/>
      <c r="X1897" s="29"/>
    </row>
    <row r="1898" spans="2:24" x14ac:dyDescent="0.2">
      <c r="B1898" s="41">
        <v>1882</v>
      </c>
      <c r="C1898" s="42"/>
      <c r="D1898" s="42"/>
      <c r="E1898" s="42"/>
      <c r="F1898" s="42"/>
      <c r="G1898" s="42"/>
      <c r="H1898" s="42"/>
      <c r="I1898" s="29"/>
      <c r="J1898" s="6" t="str">
        <f t="shared" si="3142"/>
        <v/>
      </c>
      <c r="K1898" s="43"/>
      <c r="L1898" s="43"/>
      <c r="M1898" s="43"/>
      <c r="N1898" s="43"/>
      <c r="O1898" s="43"/>
      <c r="P1898" s="44" t="str">
        <f t="shared" si="3143"/>
        <v/>
      </c>
      <c r="Q1898" s="26"/>
      <c r="R1898" s="26"/>
      <c r="S1898" s="26"/>
      <c r="T1898" s="26"/>
      <c r="U1898" s="26"/>
      <c r="V1898" s="43"/>
      <c r="W1898" s="26"/>
      <c r="X1898" s="29"/>
    </row>
    <row r="1899" spans="2:24" x14ac:dyDescent="0.2">
      <c r="B1899" s="41">
        <v>1883</v>
      </c>
      <c r="C1899" s="42"/>
      <c r="D1899" s="42"/>
      <c r="E1899" s="42"/>
      <c r="F1899" s="42"/>
      <c r="G1899" s="42"/>
      <c r="H1899" s="42"/>
      <c r="I1899" s="29"/>
      <c r="J1899" s="6" t="str">
        <f t="shared" si="3142"/>
        <v/>
      </c>
      <c r="K1899" s="43"/>
      <c r="L1899" s="43"/>
      <c r="M1899" s="43"/>
      <c r="N1899" s="43"/>
      <c r="O1899" s="43"/>
      <c r="P1899" s="44" t="str">
        <f t="shared" si="3143"/>
        <v/>
      </c>
      <c r="Q1899" s="26"/>
      <c r="R1899" s="26"/>
      <c r="S1899" s="26"/>
      <c r="T1899" s="26"/>
      <c r="U1899" s="26"/>
      <c r="V1899" s="43"/>
      <c r="W1899" s="26"/>
      <c r="X1899" s="29"/>
    </row>
    <row r="1900" spans="2:24" x14ac:dyDescent="0.2">
      <c r="B1900" s="41">
        <v>1884</v>
      </c>
      <c r="C1900" s="42"/>
      <c r="D1900" s="42"/>
      <c r="E1900" s="42"/>
      <c r="F1900" s="42"/>
      <c r="G1900" s="42"/>
      <c r="H1900" s="42"/>
      <c r="I1900" s="29"/>
      <c r="J1900" s="6" t="str">
        <f t="shared" si="3142"/>
        <v/>
      </c>
      <c r="K1900" s="43"/>
      <c r="L1900" s="43"/>
      <c r="M1900" s="43"/>
      <c r="N1900" s="43"/>
      <c r="O1900" s="43"/>
      <c r="P1900" s="44" t="str">
        <f t="shared" si="3143"/>
        <v/>
      </c>
      <c r="Q1900" s="26"/>
      <c r="R1900" s="26"/>
      <c r="S1900" s="26"/>
      <c r="T1900" s="26"/>
      <c r="U1900" s="26"/>
      <c r="V1900" s="43"/>
      <c r="W1900" s="26"/>
      <c r="X1900" s="29"/>
    </row>
    <row r="1901" spans="2:24" x14ac:dyDescent="0.2">
      <c r="B1901" s="41">
        <v>1885</v>
      </c>
      <c r="C1901" s="42"/>
      <c r="D1901" s="42"/>
      <c r="E1901" s="42"/>
      <c r="F1901" s="42"/>
      <c r="G1901" s="42"/>
      <c r="H1901" s="42"/>
      <c r="I1901" s="29"/>
      <c r="J1901" s="6" t="str">
        <f t="shared" si="3142"/>
        <v/>
      </c>
      <c r="K1901" s="43"/>
      <c r="L1901" s="43"/>
      <c r="M1901" s="43"/>
      <c r="N1901" s="43"/>
      <c r="O1901" s="43"/>
      <c r="P1901" s="44" t="str">
        <f t="shared" si="3143"/>
        <v/>
      </c>
      <c r="Q1901" s="26"/>
      <c r="R1901" s="26"/>
      <c r="S1901" s="26"/>
      <c r="T1901" s="26"/>
      <c r="U1901" s="26"/>
      <c r="V1901" s="43"/>
      <c r="W1901" s="26"/>
      <c r="X1901" s="29"/>
    </row>
    <row r="1902" spans="2:24" x14ac:dyDescent="0.2">
      <c r="B1902" s="41">
        <v>1886</v>
      </c>
      <c r="C1902" s="42"/>
      <c r="D1902" s="42"/>
      <c r="E1902" s="42"/>
      <c r="F1902" s="42"/>
      <c r="G1902" s="42"/>
      <c r="H1902" s="42"/>
      <c r="I1902" s="29"/>
      <c r="J1902" s="6" t="str">
        <f t="shared" si="3142"/>
        <v/>
      </c>
      <c r="K1902" s="43"/>
      <c r="L1902" s="43"/>
      <c r="M1902" s="43"/>
      <c r="N1902" s="43"/>
      <c r="O1902" s="43"/>
      <c r="P1902" s="44" t="str">
        <f t="shared" si="3143"/>
        <v/>
      </c>
      <c r="Q1902" s="26"/>
      <c r="R1902" s="26"/>
      <c r="S1902" s="26"/>
      <c r="T1902" s="26"/>
      <c r="U1902" s="26"/>
      <c r="V1902" s="43"/>
      <c r="W1902" s="26"/>
      <c r="X1902" s="29"/>
    </row>
    <row r="1903" spans="2:24" x14ac:dyDescent="0.2">
      <c r="B1903" s="41">
        <v>1887</v>
      </c>
      <c r="C1903" s="42"/>
      <c r="D1903" s="42"/>
      <c r="E1903" s="42"/>
      <c r="F1903" s="42"/>
      <c r="G1903" s="42"/>
      <c r="H1903" s="42"/>
      <c r="I1903" s="29"/>
      <c r="J1903" s="6" t="str">
        <f t="shared" si="3142"/>
        <v/>
      </c>
      <c r="K1903" s="43"/>
      <c r="L1903" s="43"/>
      <c r="M1903" s="43"/>
      <c r="N1903" s="43"/>
      <c r="O1903" s="43"/>
      <c r="P1903" s="44" t="str">
        <f t="shared" si="3143"/>
        <v/>
      </c>
      <c r="Q1903" s="26"/>
      <c r="R1903" s="26"/>
      <c r="S1903" s="26"/>
      <c r="T1903" s="26"/>
      <c r="U1903" s="26"/>
      <c r="V1903" s="43"/>
      <c r="W1903" s="26"/>
      <c r="X1903" s="29"/>
    </row>
    <row r="1904" spans="2:24" x14ac:dyDescent="0.2">
      <c r="B1904" s="41">
        <v>1888</v>
      </c>
      <c r="C1904" s="42"/>
      <c r="D1904" s="42"/>
      <c r="E1904" s="42"/>
      <c r="F1904" s="42"/>
      <c r="G1904" s="42"/>
      <c r="H1904" s="42"/>
      <c r="I1904" s="29"/>
      <c r="J1904" s="6" t="str">
        <f t="shared" si="3142"/>
        <v/>
      </c>
      <c r="K1904" s="43"/>
      <c r="L1904" s="43"/>
      <c r="M1904" s="43"/>
      <c r="N1904" s="43"/>
      <c r="O1904" s="43"/>
      <c r="P1904" s="44" t="str">
        <f t="shared" si="3143"/>
        <v/>
      </c>
      <c r="Q1904" s="26"/>
      <c r="R1904" s="26"/>
      <c r="S1904" s="26"/>
      <c r="T1904" s="26"/>
      <c r="U1904" s="26"/>
      <c r="V1904" s="43"/>
      <c r="W1904" s="26"/>
      <c r="X1904" s="29"/>
    </row>
    <row r="1905" spans="2:24" x14ac:dyDescent="0.2">
      <c r="B1905" s="41">
        <v>1889</v>
      </c>
      <c r="C1905" s="42"/>
      <c r="D1905" s="42"/>
      <c r="E1905" s="42"/>
      <c r="F1905" s="42"/>
      <c r="G1905" s="42"/>
      <c r="H1905" s="42"/>
      <c r="I1905" s="29"/>
      <c r="J1905" s="6" t="str">
        <f t="shared" si="3142"/>
        <v/>
      </c>
      <c r="K1905" s="43"/>
      <c r="L1905" s="43"/>
      <c r="M1905" s="43"/>
      <c r="N1905" s="43"/>
      <c r="O1905" s="43"/>
      <c r="P1905" s="44" t="str">
        <f t="shared" si="3143"/>
        <v/>
      </c>
      <c r="Q1905" s="26"/>
      <c r="R1905" s="26"/>
      <c r="S1905" s="26"/>
      <c r="T1905" s="26"/>
      <c r="U1905" s="26"/>
      <c r="V1905" s="43"/>
      <c r="W1905" s="26"/>
      <c r="X1905" s="29"/>
    </row>
    <row r="1906" spans="2:24" x14ac:dyDescent="0.2">
      <c r="B1906" s="41">
        <v>1890</v>
      </c>
      <c r="C1906" s="42"/>
      <c r="D1906" s="42"/>
      <c r="E1906" s="42"/>
      <c r="F1906" s="42"/>
      <c r="G1906" s="42"/>
      <c r="H1906" s="42"/>
      <c r="I1906" s="29"/>
      <c r="J1906" s="6" t="str">
        <f t="shared" si="3142"/>
        <v/>
      </c>
      <c r="K1906" s="43"/>
      <c r="L1906" s="43"/>
      <c r="M1906" s="43"/>
      <c r="N1906" s="43"/>
      <c r="O1906" s="43"/>
      <c r="P1906" s="44" t="str">
        <f t="shared" si="3143"/>
        <v/>
      </c>
      <c r="Q1906" s="26"/>
      <c r="R1906" s="26"/>
      <c r="S1906" s="26"/>
      <c r="T1906" s="26"/>
      <c r="U1906" s="26"/>
      <c r="V1906" s="43"/>
      <c r="W1906" s="26"/>
      <c r="X1906" s="29"/>
    </row>
    <row r="1907" spans="2:24" x14ac:dyDescent="0.2">
      <c r="B1907" s="41">
        <v>1891</v>
      </c>
      <c r="C1907" s="42"/>
      <c r="D1907" s="42"/>
      <c r="E1907" s="42"/>
      <c r="F1907" s="42"/>
      <c r="G1907" s="42"/>
      <c r="H1907" s="42"/>
      <c r="I1907" s="29"/>
      <c r="J1907" s="6" t="str">
        <f t="shared" si="3142"/>
        <v/>
      </c>
      <c r="K1907" s="43"/>
      <c r="L1907" s="43"/>
      <c r="M1907" s="43"/>
      <c r="N1907" s="43"/>
      <c r="O1907" s="43"/>
      <c r="P1907" s="44" t="str">
        <f t="shared" si="3143"/>
        <v/>
      </c>
      <c r="Q1907" s="26"/>
      <c r="R1907" s="26"/>
      <c r="S1907" s="26"/>
      <c r="T1907" s="26"/>
      <c r="U1907" s="26"/>
      <c r="V1907" s="43"/>
      <c r="W1907" s="26"/>
      <c r="X1907" s="29"/>
    </row>
    <row r="1908" spans="2:24" x14ac:dyDescent="0.2">
      <c r="B1908" s="41">
        <v>1892</v>
      </c>
      <c r="C1908" s="42"/>
      <c r="D1908" s="42"/>
      <c r="E1908" s="42"/>
      <c r="F1908" s="42"/>
      <c r="G1908" s="42"/>
      <c r="H1908" s="42"/>
      <c r="I1908" s="29"/>
      <c r="J1908" s="6" t="str">
        <f t="shared" si="3142"/>
        <v/>
      </c>
      <c r="K1908" s="43"/>
      <c r="L1908" s="43"/>
      <c r="M1908" s="43"/>
      <c r="N1908" s="43"/>
      <c r="O1908" s="43"/>
      <c r="P1908" s="44" t="str">
        <f t="shared" si="3143"/>
        <v/>
      </c>
      <c r="Q1908" s="26"/>
      <c r="R1908" s="26"/>
      <c r="S1908" s="26"/>
      <c r="T1908" s="26"/>
      <c r="U1908" s="26"/>
      <c r="V1908" s="43"/>
      <c r="W1908" s="26"/>
      <c r="X1908" s="29"/>
    </row>
    <row r="1909" spans="2:24" x14ac:dyDescent="0.2">
      <c r="B1909" s="41">
        <v>1893</v>
      </c>
      <c r="C1909" s="42"/>
      <c r="D1909" s="42"/>
      <c r="E1909" s="42"/>
      <c r="F1909" s="42"/>
      <c r="G1909" s="42"/>
      <c r="H1909" s="42"/>
      <c r="I1909" s="29"/>
      <c r="J1909" s="6" t="str">
        <f t="shared" si="3142"/>
        <v/>
      </c>
      <c r="K1909" s="43"/>
      <c r="L1909" s="43"/>
      <c r="M1909" s="43"/>
      <c r="N1909" s="43"/>
      <c r="O1909" s="43"/>
      <c r="P1909" s="44" t="str">
        <f t="shared" si="3143"/>
        <v/>
      </c>
      <c r="Q1909" s="26"/>
      <c r="R1909" s="26"/>
      <c r="S1909" s="26"/>
      <c r="T1909" s="26"/>
      <c r="U1909" s="26"/>
      <c r="V1909" s="43"/>
      <c r="W1909" s="26"/>
      <c r="X1909" s="29"/>
    </row>
    <row r="1910" spans="2:24" x14ac:dyDescent="0.2">
      <c r="B1910" s="41">
        <v>1894</v>
      </c>
      <c r="C1910" s="42"/>
      <c r="D1910" s="42"/>
      <c r="E1910" s="42"/>
      <c r="F1910" s="42"/>
      <c r="G1910" s="42"/>
      <c r="H1910" s="42"/>
      <c r="I1910" s="29"/>
      <c r="J1910" s="6" t="str">
        <f t="shared" si="3142"/>
        <v/>
      </c>
      <c r="K1910" s="43"/>
      <c r="L1910" s="43"/>
      <c r="M1910" s="43"/>
      <c r="N1910" s="43"/>
      <c r="O1910" s="43"/>
      <c r="P1910" s="44" t="str">
        <f t="shared" si="3143"/>
        <v/>
      </c>
      <c r="Q1910" s="26"/>
      <c r="R1910" s="26"/>
      <c r="S1910" s="26"/>
      <c r="T1910" s="26"/>
      <c r="U1910" s="26"/>
      <c r="V1910" s="43"/>
      <c r="W1910" s="26"/>
      <c r="X1910" s="29"/>
    </row>
    <row r="1911" spans="2:24" x14ac:dyDescent="0.2">
      <c r="B1911" s="41">
        <v>1895</v>
      </c>
      <c r="C1911" s="42"/>
      <c r="D1911" s="42"/>
      <c r="E1911" s="42"/>
      <c r="F1911" s="42"/>
      <c r="G1911" s="42"/>
      <c r="H1911" s="42"/>
      <c r="I1911" s="29"/>
      <c r="J1911" s="6" t="str">
        <f t="shared" si="3142"/>
        <v/>
      </c>
      <c r="K1911" s="43"/>
      <c r="L1911" s="43"/>
      <c r="M1911" s="43"/>
      <c r="N1911" s="43"/>
      <c r="O1911" s="43"/>
      <c r="P1911" s="44" t="str">
        <f t="shared" si="3143"/>
        <v/>
      </c>
      <c r="Q1911" s="26"/>
      <c r="R1911" s="26"/>
      <c r="S1911" s="26"/>
      <c r="T1911" s="26"/>
      <c r="U1911" s="26"/>
      <c r="V1911" s="43"/>
      <c r="W1911" s="26"/>
      <c r="X1911" s="29"/>
    </row>
    <row r="1912" spans="2:24" x14ac:dyDescent="0.2">
      <c r="B1912" s="41">
        <v>1896</v>
      </c>
      <c r="C1912" s="42"/>
      <c r="D1912" s="42"/>
      <c r="E1912" s="42"/>
      <c r="F1912" s="42"/>
      <c r="G1912" s="42"/>
      <c r="H1912" s="42"/>
      <c r="I1912" s="29"/>
      <c r="J1912" s="6" t="str">
        <f t="shared" si="3142"/>
        <v/>
      </c>
      <c r="K1912" s="43"/>
      <c r="L1912" s="43"/>
      <c r="M1912" s="43"/>
      <c r="N1912" s="43"/>
      <c r="O1912" s="43"/>
      <c r="P1912" s="44" t="str">
        <f t="shared" si="3143"/>
        <v/>
      </c>
      <c r="Q1912" s="26"/>
      <c r="R1912" s="26"/>
      <c r="S1912" s="26"/>
      <c r="T1912" s="26"/>
      <c r="U1912" s="26"/>
      <c r="V1912" s="43"/>
      <c r="W1912" s="26"/>
      <c r="X1912" s="29"/>
    </row>
    <row r="1913" spans="2:24" x14ac:dyDescent="0.2">
      <c r="B1913" s="41">
        <v>1897</v>
      </c>
      <c r="C1913" s="42"/>
      <c r="D1913" s="42"/>
      <c r="E1913" s="42"/>
      <c r="F1913" s="42"/>
      <c r="G1913" s="42"/>
      <c r="H1913" s="42"/>
      <c r="I1913" s="29"/>
      <c r="J1913" s="6" t="str">
        <f t="shared" si="3142"/>
        <v/>
      </c>
      <c r="K1913" s="43"/>
      <c r="L1913" s="43"/>
      <c r="M1913" s="43"/>
      <c r="N1913" s="43"/>
      <c r="O1913" s="43"/>
      <c r="P1913" s="44" t="str">
        <f t="shared" si="3143"/>
        <v/>
      </c>
      <c r="Q1913" s="26"/>
      <c r="R1913" s="26"/>
      <c r="S1913" s="26"/>
      <c r="T1913" s="26"/>
      <c r="U1913" s="26"/>
      <c r="V1913" s="43"/>
      <c r="W1913" s="26"/>
      <c r="X1913" s="29"/>
    </row>
    <row r="1914" spans="2:24" x14ac:dyDescent="0.2">
      <c r="B1914" s="41">
        <v>1898</v>
      </c>
      <c r="C1914" s="42"/>
      <c r="D1914" s="42"/>
      <c r="E1914" s="42"/>
      <c r="F1914" s="42"/>
      <c r="G1914" s="42"/>
      <c r="H1914" s="42"/>
      <c r="I1914" s="29"/>
      <c r="J1914" s="6" t="str">
        <f t="shared" si="3142"/>
        <v/>
      </c>
      <c r="K1914" s="43"/>
      <c r="L1914" s="43"/>
      <c r="M1914" s="43"/>
      <c r="N1914" s="43"/>
      <c r="O1914" s="43"/>
      <c r="P1914" s="44" t="str">
        <f t="shared" si="3143"/>
        <v/>
      </c>
      <c r="Q1914" s="26"/>
      <c r="R1914" s="26"/>
      <c r="S1914" s="26"/>
      <c r="T1914" s="26"/>
      <c r="U1914" s="26"/>
      <c r="V1914" s="43"/>
      <c r="W1914" s="26"/>
      <c r="X1914" s="29"/>
    </row>
    <row r="1915" spans="2:24" x14ac:dyDescent="0.2">
      <c r="B1915" s="41">
        <v>1899</v>
      </c>
      <c r="C1915" s="42"/>
      <c r="D1915" s="42"/>
      <c r="E1915" s="42"/>
      <c r="F1915" s="42"/>
      <c r="G1915" s="42"/>
      <c r="H1915" s="42"/>
      <c r="I1915" s="29"/>
      <c r="J1915" s="6" t="str">
        <f t="shared" si="3142"/>
        <v/>
      </c>
      <c r="K1915" s="43"/>
      <c r="L1915" s="43"/>
      <c r="M1915" s="43"/>
      <c r="N1915" s="43"/>
      <c r="O1915" s="43"/>
      <c r="P1915" s="44" t="str">
        <f t="shared" si="3143"/>
        <v/>
      </c>
      <c r="Q1915" s="26"/>
      <c r="R1915" s="26"/>
      <c r="S1915" s="26"/>
      <c r="T1915" s="26"/>
      <c r="U1915" s="26"/>
      <c r="V1915" s="43"/>
      <c r="W1915" s="26"/>
      <c r="X1915" s="29"/>
    </row>
    <row r="1916" spans="2:24" x14ac:dyDescent="0.2">
      <c r="B1916" s="41">
        <v>1900</v>
      </c>
      <c r="C1916" s="42"/>
      <c r="D1916" s="42"/>
      <c r="E1916" s="42"/>
      <c r="F1916" s="42"/>
      <c r="G1916" s="42"/>
      <c r="H1916" s="42"/>
      <c r="I1916" s="29"/>
      <c r="J1916" s="6" t="str">
        <f t="shared" si="3142"/>
        <v/>
      </c>
      <c r="K1916" s="43"/>
      <c r="L1916" s="43"/>
      <c r="M1916" s="43"/>
      <c r="N1916" s="43"/>
      <c r="O1916" s="43"/>
      <c r="P1916" s="44" t="str">
        <f t="shared" si="3143"/>
        <v/>
      </c>
      <c r="Q1916" s="26"/>
      <c r="R1916" s="26"/>
      <c r="S1916" s="26"/>
      <c r="T1916" s="26"/>
      <c r="U1916" s="26"/>
      <c r="V1916" s="43"/>
      <c r="W1916" s="26"/>
      <c r="X1916" s="29"/>
    </row>
    <row r="1917" spans="2:24" x14ac:dyDescent="0.2">
      <c r="B1917" s="41">
        <v>1901</v>
      </c>
      <c r="C1917" s="42"/>
      <c r="D1917" s="42"/>
      <c r="E1917" s="42"/>
      <c r="F1917" s="42"/>
      <c r="G1917" s="42"/>
      <c r="H1917" s="42"/>
      <c r="I1917" s="29"/>
      <c r="J1917" s="6" t="str">
        <f t="shared" si="3142"/>
        <v/>
      </c>
      <c r="K1917" s="43"/>
      <c r="L1917" s="43"/>
      <c r="M1917" s="43"/>
      <c r="N1917" s="43"/>
      <c r="O1917" s="43"/>
      <c r="P1917" s="44" t="str">
        <f t="shared" si="3143"/>
        <v/>
      </c>
      <c r="Q1917" s="26"/>
      <c r="R1917" s="26"/>
      <c r="S1917" s="26"/>
      <c r="T1917" s="26"/>
      <c r="U1917" s="26"/>
      <c r="V1917" s="43"/>
      <c r="W1917" s="26"/>
      <c r="X1917" s="29"/>
    </row>
    <row r="1918" spans="2:24" x14ac:dyDescent="0.2">
      <c r="B1918" s="41">
        <v>1902</v>
      </c>
      <c r="C1918" s="42"/>
      <c r="D1918" s="42"/>
      <c r="E1918" s="42"/>
      <c r="F1918" s="42"/>
      <c r="G1918" s="42"/>
      <c r="H1918" s="42"/>
      <c r="I1918" s="29"/>
      <c r="J1918" s="6" t="str">
        <f t="shared" si="3142"/>
        <v/>
      </c>
      <c r="K1918" s="43"/>
      <c r="L1918" s="43"/>
      <c r="M1918" s="43"/>
      <c r="N1918" s="43"/>
      <c r="O1918" s="43"/>
      <c r="P1918" s="44" t="str">
        <f t="shared" si="3143"/>
        <v/>
      </c>
      <c r="Q1918" s="26"/>
      <c r="R1918" s="26"/>
      <c r="S1918" s="26"/>
      <c r="T1918" s="26"/>
      <c r="U1918" s="26"/>
      <c r="V1918" s="43"/>
      <c r="W1918" s="26"/>
      <c r="X1918" s="29"/>
    </row>
    <row r="1919" spans="2:24" x14ac:dyDescent="0.2">
      <c r="B1919" s="41">
        <v>1903</v>
      </c>
      <c r="C1919" s="42"/>
      <c r="D1919" s="42"/>
      <c r="E1919" s="42"/>
      <c r="F1919" s="42"/>
      <c r="G1919" s="42"/>
      <c r="H1919" s="42"/>
      <c r="I1919" s="29"/>
      <c r="J1919" s="6" t="str">
        <f t="shared" si="3142"/>
        <v/>
      </c>
      <c r="K1919" s="43"/>
      <c r="L1919" s="43"/>
      <c r="M1919" s="43"/>
      <c r="N1919" s="43"/>
      <c r="O1919" s="43"/>
      <c r="P1919" s="44" t="str">
        <f t="shared" si="3143"/>
        <v/>
      </c>
      <c r="Q1919" s="26"/>
      <c r="R1919" s="26"/>
      <c r="S1919" s="26"/>
      <c r="T1919" s="26"/>
      <c r="U1919" s="26"/>
      <c r="V1919" s="43"/>
      <c r="W1919" s="26"/>
      <c r="X1919" s="29"/>
    </row>
    <row r="1920" spans="2:24" x14ac:dyDescent="0.2">
      <c r="B1920" s="41">
        <v>1904</v>
      </c>
      <c r="C1920" s="42"/>
      <c r="D1920" s="42"/>
      <c r="E1920" s="42"/>
      <c r="F1920" s="42"/>
      <c r="G1920" s="42"/>
      <c r="H1920" s="42"/>
      <c r="I1920" s="29"/>
      <c r="J1920" s="6" t="str">
        <f t="shared" si="3142"/>
        <v/>
      </c>
      <c r="K1920" s="43"/>
      <c r="L1920" s="43"/>
      <c r="M1920" s="43"/>
      <c r="N1920" s="43"/>
      <c r="O1920" s="43"/>
      <c r="P1920" s="44" t="str">
        <f t="shared" si="3143"/>
        <v/>
      </c>
      <c r="Q1920" s="26"/>
      <c r="R1920" s="26"/>
      <c r="S1920" s="26"/>
      <c r="T1920" s="26"/>
      <c r="U1920" s="26"/>
      <c r="V1920" s="43"/>
      <c r="W1920" s="26"/>
      <c r="X1920" s="29"/>
    </row>
    <row r="1921" spans="2:24" x14ac:dyDescent="0.2">
      <c r="B1921" s="41">
        <v>1905</v>
      </c>
      <c r="C1921" s="42"/>
      <c r="D1921" s="42"/>
      <c r="E1921" s="42"/>
      <c r="F1921" s="42"/>
      <c r="G1921" s="42"/>
      <c r="H1921" s="42"/>
      <c r="I1921" s="29"/>
      <c r="J1921" s="6" t="str">
        <f t="shared" si="3142"/>
        <v/>
      </c>
      <c r="K1921" s="43"/>
      <c r="L1921" s="43"/>
      <c r="M1921" s="43"/>
      <c r="N1921" s="43"/>
      <c r="O1921" s="43"/>
      <c r="P1921" s="44" t="str">
        <f t="shared" si="3143"/>
        <v/>
      </c>
      <c r="Q1921" s="26"/>
      <c r="R1921" s="26"/>
      <c r="S1921" s="26"/>
      <c r="T1921" s="26"/>
      <c r="U1921" s="26"/>
      <c r="V1921" s="43"/>
      <c r="W1921" s="26"/>
      <c r="X1921" s="29"/>
    </row>
    <row r="1922" spans="2:24" x14ac:dyDescent="0.2">
      <c r="B1922" s="41">
        <v>1906</v>
      </c>
      <c r="C1922" s="42"/>
      <c r="D1922" s="42"/>
      <c r="E1922" s="42"/>
      <c r="F1922" s="42"/>
      <c r="G1922" s="42"/>
      <c r="H1922" s="42"/>
      <c r="I1922" s="29"/>
      <c r="J1922" s="6" t="str">
        <f t="shared" si="3142"/>
        <v/>
      </c>
      <c r="K1922" s="43"/>
      <c r="L1922" s="43"/>
      <c r="M1922" s="43"/>
      <c r="N1922" s="43"/>
      <c r="O1922" s="43"/>
      <c r="P1922" s="44" t="str">
        <f t="shared" si="3143"/>
        <v/>
      </c>
      <c r="Q1922" s="26"/>
      <c r="R1922" s="26"/>
      <c r="S1922" s="26"/>
      <c r="T1922" s="26"/>
      <c r="U1922" s="26"/>
      <c r="V1922" s="43"/>
      <c r="W1922" s="26"/>
      <c r="X1922" s="29"/>
    </row>
    <row r="1923" spans="2:24" x14ac:dyDescent="0.2">
      <c r="B1923" s="41">
        <v>1907</v>
      </c>
      <c r="C1923" s="42"/>
      <c r="D1923" s="42"/>
      <c r="E1923" s="42"/>
      <c r="F1923" s="42"/>
      <c r="G1923" s="42"/>
      <c r="H1923" s="42"/>
      <c r="I1923" s="29"/>
      <c r="J1923" s="6" t="str">
        <f t="shared" si="3142"/>
        <v/>
      </c>
      <c r="K1923" s="43"/>
      <c r="L1923" s="43"/>
      <c r="M1923" s="43"/>
      <c r="N1923" s="43"/>
      <c r="O1923" s="43"/>
      <c r="P1923" s="44" t="str">
        <f t="shared" si="3143"/>
        <v/>
      </c>
      <c r="Q1923" s="26"/>
      <c r="R1923" s="26"/>
      <c r="S1923" s="26"/>
      <c r="T1923" s="26"/>
      <c r="U1923" s="26"/>
      <c r="V1923" s="43"/>
      <c r="W1923" s="26"/>
      <c r="X1923" s="29"/>
    </row>
    <row r="1924" spans="2:24" x14ac:dyDescent="0.2">
      <c r="B1924" s="41">
        <v>1908</v>
      </c>
      <c r="C1924" s="42"/>
      <c r="D1924" s="42"/>
      <c r="E1924" s="42"/>
      <c r="F1924" s="42"/>
      <c r="G1924" s="42"/>
      <c r="H1924" s="42"/>
      <c r="I1924" s="29"/>
      <c r="J1924" s="6" t="str">
        <f t="shared" si="3142"/>
        <v/>
      </c>
      <c r="K1924" s="43"/>
      <c r="L1924" s="43"/>
      <c r="M1924" s="43"/>
      <c r="N1924" s="43"/>
      <c r="O1924" s="43"/>
      <c r="P1924" s="44" t="str">
        <f t="shared" si="3143"/>
        <v/>
      </c>
      <c r="Q1924" s="26"/>
      <c r="R1924" s="26"/>
      <c r="S1924" s="26"/>
      <c r="T1924" s="26"/>
      <c r="U1924" s="26"/>
      <c r="V1924" s="43"/>
      <c r="W1924" s="26"/>
      <c r="X1924" s="29"/>
    </row>
    <row r="1925" spans="2:24" x14ac:dyDescent="0.2">
      <c r="B1925" s="41">
        <v>1909</v>
      </c>
      <c r="C1925" s="42"/>
      <c r="D1925" s="42"/>
      <c r="E1925" s="42"/>
      <c r="F1925" s="42"/>
      <c r="G1925" s="42"/>
      <c r="H1925" s="42"/>
      <c r="I1925" s="29"/>
      <c r="J1925" s="6" t="str">
        <f t="shared" si="3142"/>
        <v/>
      </c>
      <c r="K1925" s="43"/>
      <c r="L1925" s="43"/>
      <c r="M1925" s="43"/>
      <c r="N1925" s="43"/>
      <c r="O1925" s="43"/>
      <c r="P1925" s="44" t="str">
        <f t="shared" si="3143"/>
        <v/>
      </c>
      <c r="Q1925" s="26"/>
      <c r="R1925" s="26"/>
      <c r="S1925" s="26"/>
      <c r="T1925" s="26"/>
      <c r="U1925" s="26"/>
      <c r="V1925" s="43"/>
      <c r="W1925" s="26"/>
      <c r="X1925" s="29"/>
    </row>
    <row r="1926" spans="2:24" x14ac:dyDescent="0.2">
      <c r="B1926" s="41">
        <v>1910</v>
      </c>
      <c r="C1926" s="42"/>
      <c r="D1926" s="42"/>
      <c r="E1926" s="42"/>
      <c r="F1926" s="42"/>
      <c r="G1926" s="42"/>
      <c r="H1926" s="42"/>
      <c r="I1926" s="29"/>
      <c r="J1926" s="6" t="str">
        <f t="shared" si="3142"/>
        <v/>
      </c>
      <c r="K1926" s="43"/>
      <c r="L1926" s="43"/>
      <c r="M1926" s="43"/>
      <c r="N1926" s="43"/>
      <c r="O1926" s="43"/>
      <c r="P1926" s="44" t="str">
        <f t="shared" si="3143"/>
        <v/>
      </c>
      <c r="Q1926" s="26"/>
      <c r="R1926" s="26"/>
      <c r="S1926" s="26"/>
      <c r="T1926" s="26"/>
      <c r="U1926" s="26"/>
      <c r="V1926" s="43"/>
      <c r="W1926" s="26"/>
      <c r="X1926" s="29"/>
    </row>
    <row r="1927" spans="2:24" x14ac:dyDescent="0.2">
      <c r="B1927" s="41">
        <v>1911</v>
      </c>
      <c r="C1927" s="42"/>
      <c r="D1927" s="42"/>
      <c r="E1927" s="42"/>
      <c r="F1927" s="42"/>
      <c r="G1927" s="42"/>
      <c r="H1927" s="42"/>
      <c r="I1927" s="29"/>
      <c r="J1927" s="6" t="str">
        <f t="shared" si="3142"/>
        <v/>
      </c>
      <c r="K1927" s="43"/>
      <c r="L1927" s="43"/>
      <c r="M1927" s="43"/>
      <c r="N1927" s="43"/>
      <c r="O1927" s="43"/>
      <c r="P1927" s="44" t="str">
        <f t="shared" si="3143"/>
        <v/>
      </c>
      <c r="Q1927" s="26"/>
      <c r="R1927" s="26"/>
      <c r="S1927" s="26"/>
      <c r="T1927" s="26"/>
      <c r="U1927" s="26"/>
      <c r="V1927" s="43"/>
      <c r="W1927" s="26"/>
      <c r="X1927" s="29"/>
    </row>
    <row r="1928" spans="2:24" x14ac:dyDescent="0.2">
      <c r="B1928" s="41">
        <v>1912</v>
      </c>
      <c r="C1928" s="42"/>
      <c r="D1928" s="42"/>
      <c r="E1928" s="42"/>
      <c r="F1928" s="42"/>
      <c r="G1928" s="42"/>
      <c r="H1928" s="42"/>
      <c r="I1928" s="29"/>
      <c r="J1928" s="6" t="str">
        <f t="shared" si="3142"/>
        <v/>
      </c>
      <c r="K1928" s="43"/>
      <c r="L1928" s="43"/>
      <c r="M1928" s="43"/>
      <c r="N1928" s="43"/>
      <c r="O1928" s="43"/>
      <c r="P1928" s="44" t="str">
        <f t="shared" si="3143"/>
        <v/>
      </c>
      <c r="Q1928" s="26"/>
      <c r="R1928" s="26"/>
      <c r="S1928" s="26"/>
      <c r="T1928" s="26"/>
      <c r="U1928" s="26"/>
      <c r="V1928" s="43"/>
      <c r="W1928" s="26"/>
      <c r="X1928" s="29"/>
    </row>
    <row r="1929" spans="2:24" x14ac:dyDescent="0.2">
      <c r="B1929" s="41">
        <v>1913</v>
      </c>
      <c r="C1929" s="42"/>
      <c r="D1929" s="42"/>
      <c r="E1929" s="42"/>
      <c r="F1929" s="42"/>
      <c r="G1929" s="42"/>
      <c r="H1929" s="42"/>
      <c r="I1929" s="29"/>
      <c r="J1929" s="6" t="str">
        <f t="shared" si="3142"/>
        <v/>
      </c>
      <c r="K1929" s="43"/>
      <c r="L1929" s="43"/>
      <c r="M1929" s="43"/>
      <c r="N1929" s="43"/>
      <c r="O1929" s="43"/>
      <c r="P1929" s="44" t="str">
        <f t="shared" si="3143"/>
        <v/>
      </c>
      <c r="Q1929" s="26"/>
      <c r="R1929" s="26"/>
      <c r="S1929" s="26"/>
      <c r="T1929" s="26"/>
      <c r="U1929" s="26"/>
      <c r="V1929" s="43"/>
      <c r="W1929" s="26"/>
      <c r="X1929" s="29"/>
    </row>
    <row r="1930" spans="2:24" x14ac:dyDescent="0.2">
      <c r="B1930" s="41">
        <v>1914</v>
      </c>
      <c r="C1930" s="42"/>
      <c r="D1930" s="42"/>
      <c r="E1930" s="42"/>
      <c r="F1930" s="42"/>
      <c r="G1930" s="42"/>
      <c r="H1930" s="42"/>
      <c r="I1930" s="29"/>
      <c r="J1930" s="6" t="str">
        <f t="shared" si="3142"/>
        <v/>
      </c>
      <c r="K1930" s="43"/>
      <c r="L1930" s="43"/>
      <c r="M1930" s="43"/>
      <c r="N1930" s="43"/>
      <c r="O1930" s="43"/>
      <c r="P1930" s="44" t="str">
        <f t="shared" si="3143"/>
        <v/>
      </c>
      <c r="Q1930" s="26"/>
      <c r="R1930" s="26"/>
      <c r="S1930" s="26"/>
      <c r="T1930" s="26"/>
      <c r="U1930" s="26"/>
      <c r="V1930" s="43"/>
      <c r="W1930" s="26"/>
      <c r="X1930" s="29"/>
    </row>
    <row r="1931" spans="2:24" x14ac:dyDescent="0.2">
      <c r="B1931" s="41">
        <v>1915</v>
      </c>
      <c r="C1931" s="42"/>
      <c r="D1931" s="42"/>
      <c r="E1931" s="42"/>
      <c r="F1931" s="42"/>
      <c r="G1931" s="42"/>
      <c r="H1931" s="42"/>
      <c r="I1931" s="29"/>
      <c r="J1931" s="6" t="str">
        <f t="shared" si="3142"/>
        <v/>
      </c>
      <c r="K1931" s="43"/>
      <c r="L1931" s="43"/>
      <c r="M1931" s="43"/>
      <c r="N1931" s="43"/>
      <c r="O1931" s="43"/>
      <c r="P1931" s="44" t="str">
        <f t="shared" si="3143"/>
        <v/>
      </c>
      <c r="Q1931" s="26"/>
      <c r="R1931" s="26"/>
      <c r="S1931" s="26"/>
      <c r="T1931" s="26"/>
      <c r="U1931" s="26"/>
      <c r="V1931" s="43"/>
      <c r="W1931" s="26"/>
      <c r="X1931" s="29"/>
    </row>
    <row r="1932" spans="2:24" x14ac:dyDescent="0.2">
      <c r="B1932" s="41">
        <v>1916</v>
      </c>
      <c r="C1932" s="42"/>
      <c r="D1932" s="42"/>
      <c r="E1932" s="42"/>
      <c r="F1932" s="42"/>
      <c r="G1932" s="42"/>
      <c r="H1932" s="42"/>
      <c r="I1932" s="29"/>
      <c r="J1932" s="6" t="str">
        <f t="shared" si="3142"/>
        <v/>
      </c>
      <c r="K1932" s="43"/>
      <c r="L1932" s="43"/>
      <c r="M1932" s="43"/>
      <c r="N1932" s="43"/>
      <c r="O1932" s="43"/>
      <c r="P1932" s="44" t="str">
        <f t="shared" si="3143"/>
        <v/>
      </c>
      <c r="Q1932" s="26"/>
      <c r="R1932" s="26"/>
      <c r="S1932" s="26"/>
      <c r="T1932" s="26"/>
      <c r="U1932" s="26"/>
      <c r="V1932" s="43"/>
      <c r="W1932" s="26"/>
      <c r="X1932" s="29"/>
    </row>
    <row r="1933" spans="2:24" x14ac:dyDescent="0.2">
      <c r="B1933" s="41">
        <v>1917</v>
      </c>
      <c r="C1933" s="42"/>
      <c r="D1933" s="42"/>
      <c r="E1933" s="42"/>
      <c r="F1933" s="42"/>
      <c r="G1933" s="42"/>
      <c r="H1933" s="42"/>
      <c r="I1933" s="29"/>
      <c r="J1933" s="6" t="str">
        <f t="shared" si="3142"/>
        <v/>
      </c>
      <c r="K1933" s="43"/>
      <c r="L1933" s="43"/>
      <c r="M1933" s="43"/>
      <c r="N1933" s="43"/>
      <c r="O1933" s="43"/>
      <c r="P1933" s="44" t="str">
        <f t="shared" si="3143"/>
        <v/>
      </c>
      <c r="Q1933" s="26"/>
      <c r="R1933" s="26"/>
      <c r="S1933" s="26"/>
      <c r="T1933" s="26"/>
      <c r="U1933" s="26"/>
      <c r="V1933" s="43"/>
      <c r="W1933" s="26"/>
      <c r="X1933" s="29"/>
    </row>
    <row r="1934" spans="2:24" x14ac:dyDescent="0.2">
      <c r="B1934" s="41">
        <v>1918</v>
      </c>
      <c r="C1934" s="42"/>
      <c r="D1934" s="42"/>
      <c r="E1934" s="42"/>
      <c r="F1934" s="42"/>
      <c r="G1934" s="42"/>
      <c r="H1934" s="42"/>
      <c r="I1934" s="29"/>
      <c r="J1934" s="6" t="str">
        <f t="shared" si="3142"/>
        <v/>
      </c>
      <c r="K1934" s="43"/>
      <c r="L1934" s="43"/>
      <c r="M1934" s="43"/>
      <c r="N1934" s="43"/>
      <c r="O1934" s="43"/>
      <c r="P1934" s="44" t="str">
        <f t="shared" si="3143"/>
        <v/>
      </c>
      <c r="Q1934" s="26"/>
      <c r="R1934" s="26"/>
      <c r="S1934" s="26"/>
      <c r="T1934" s="26"/>
      <c r="U1934" s="26"/>
      <c r="V1934" s="43"/>
      <c r="W1934" s="26"/>
      <c r="X1934" s="29"/>
    </row>
    <row r="1935" spans="2:24" x14ac:dyDescent="0.2">
      <c r="B1935" s="41">
        <v>1919</v>
      </c>
      <c r="C1935" s="42"/>
      <c r="D1935" s="42"/>
      <c r="E1935" s="42"/>
      <c r="F1935" s="42"/>
      <c r="G1935" s="42"/>
      <c r="H1935" s="42"/>
      <c r="I1935" s="29"/>
      <c r="J1935" s="6" t="str">
        <f t="shared" si="3142"/>
        <v/>
      </c>
      <c r="K1935" s="43"/>
      <c r="L1935" s="43"/>
      <c r="M1935" s="43"/>
      <c r="N1935" s="43"/>
      <c r="O1935" s="43"/>
      <c r="P1935" s="44" t="str">
        <f t="shared" si="3143"/>
        <v/>
      </c>
      <c r="Q1935" s="26"/>
      <c r="R1935" s="26"/>
      <c r="S1935" s="26"/>
      <c r="T1935" s="26"/>
      <c r="U1935" s="26"/>
      <c r="V1935" s="43"/>
      <c r="W1935" s="26"/>
      <c r="X1935" s="29"/>
    </row>
    <row r="1936" spans="2:24" x14ac:dyDescent="0.2">
      <c r="B1936" s="41">
        <v>1920</v>
      </c>
      <c r="C1936" s="42"/>
      <c r="D1936" s="42"/>
      <c r="E1936" s="42"/>
      <c r="F1936" s="42"/>
      <c r="G1936" s="42"/>
      <c r="H1936" s="42"/>
      <c r="I1936" s="29"/>
      <c r="J1936" s="6" t="str">
        <f t="shared" si="3142"/>
        <v/>
      </c>
      <c r="K1936" s="43"/>
      <c r="L1936" s="43"/>
      <c r="M1936" s="43"/>
      <c r="N1936" s="43"/>
      <c r="O1936" s="43"/>
      <c r="P1936" s="44" t="str">
        <f t="shared" si="3143"/>
        <v/>
      </c>
      <c r="Q1936" s="26"/>
      <c r="R1936" s="26"/>
      <c r="S1936" s="26"/>
      <c r="T1936" s="26"/>
      <c r="U1936" s="26"/>
      <c r="V1936" s="43"/>
      <c r="W1936" s="26"/>
      <c r="X1936" s="29"/>
    </row>
    <row r="1937" spans="2:24" x14ac:dyDescent="0.2">
      <c r="B1937" s="41">
        <v>1921</v>
      </c>
      <c r="C1937" s="42"/>
      <c r="D1937" s="42"/>
      <c r="E1937" s="42"/>
      <c r="F1937" s="42"/>
      <c r="G1937" s="42"/>
      <c r="H1937" s="42"/>
      <c r="I1937" s="29"/>
      <c r="J1937" s="6" t="str">
        <f t="shared" si="3142"/>
        <v/>
      </c>
      <c r="K1937" s="43"/>
      <c r="L1937" s="43"/>
      <c r="M1937" s="43"/>
      <c r="N1937" s="43"/>
      <c r="O1937" s="43"/>
      <c r="P1937" s="44" t="str">
        <f t="shared" si="3143"/>
        <v/>
      </c>
      <c r="Q1937" s="26"/>
      <c r="R1937" s="26"/>
      <c r="S1937" s="26"/>
      <c r="T1937" s="26"/>
      <c r="U1937" s="26"/>
      <c r="V1937" s="43"/>
      <c r="W1937" s="26"/>
      <c r="X1937" s="29"/>
    </row>
    <row r="1938" spans="2:24" x14ac:dyDescent="0.2">
      <c r="B1938" s="41">
        <v>1922</v>
      </c>
      <c r="C1938" s="42"/>
      <c r="D1938" s="42"/>
      <c r="E1938" s="42"/>
      <c r="F1938" s="42"/>
      <c r="G1938" s="42"/>
      <c r="H1938" s="42"/>
      <c r="I1938" s="29"/>
      <c r="J1938" s="6" t="str">
        <f t="shared" si="3142"/>
        <v/>
      </c>
      <c r="K1938" s="43"/>
      <c r="L1938" s="43"/>
      <c r="M1938" s="43"/>
      <c r="N1938" s="43"/>
      <c r="O1938" s="43"/>
      <c r="P1938" s="44" t="str">
        <f t="shared" si="3143"/>
        <v/>
      </c>
      <c r="Q1938" s="26"/>
      <c r="R1938" s="26"/>
      <c r="S1938" s="26"/>
      <c r="T1938" s="26"/>
      <c r="U1938" s="26"/>
      <c r="V1938" s="43"/>
      <c r="W1938" s="26"/>
      <c r="X1938" s="29"/>
    </row>
    <row r="1939" spans="2:24" x14ac:dyDescent="0.2">
      <c r="B1939" s="41">
        <v>1923</v>
      </c>
      <c r="C1939" s="42"/>
      <c r="D1939" s="42"/>
      <c r="E1939" s="42"/>
      <c r="F1939" s="42"/>
      <c r="G1939" s="42"/>
      <c r="H1939" s="42"/>
      <c r="I1939" s="29"/>
      <c r="J1939" s="6" t="str">
        <f t="shared" si="3142"/>
        <v/>
      </c>
      <c r="K1939" s="43"/>
      <c r="L1939" s="43"/>
      <c r="M1939" s="43"/>
      <c r="N1939" s="43"/>
      <c r="O1939" s="43"/>
      <c r="P1939" s="44" t="str">
        <f t="shared" si="3143"/>
        <v/>
      </c>
      <c r="Q1939" s="26"/>
      <c r="R1939" s="26"/>
      <c r="S1939" s="26"/>
      <c r="T1939" s="26"/>
      <c r="U1939" s="26"/>
      <c r="V1939" s="43"/>
      <c r="W1939" s="26"/>
      <c r="X1939" s="29"/>
    </row>
    <row r="1940" spans="2:24" x14ac:dyDescent="0.2">
      <c r="B1940" s="41">
        <v>1924</v>
      </c>
      <c r="C1940" s="42"/>
      <c r="D1940" s="42"/>
      <c r="E1940" s="42"/>
      <c r="F1940" s="42"/>
      <c r="G1940" s="42"/>
      <c r="H1940" s="42"/>
      <c r="I1940" s="29"/>
      <c r="J1940" s="6" t="str">
        <f t="shared" si="3142"/>
        <v/>
      </c>
      <c r="K1940" s="43"/>
      <c r="L1940" s="43"/>
      <c r="M1940" s="43"/>
      <c r="N1940" s="43"/>
      <c r="O1940" s="43"/>
      <c r="P1940" s="44" t="str">
        <f t="shared" si="3143"/>
        <v/>
      </c>
      <c r="Q1940" s="26"/>
      <c r="R1940" s="26"/>
      <c r="S1940" s="26"/>
      <c r="T1940" s="26"/>
      <c r="U1940" s="26"/>
      <c r="V1940" s="43"/>
      <c r="W1940" s="26"/>
      <c r="X1940" s="29"/>
    </row>
    <row r="1941" spans="2:24" x14ac:dyDescent="0.2">
      <c r="B1941" s="41">
        <v>1925</v>
      </c>
      <c r="C1941" s="42"/>
      <c r="D1941" s="42"/>
      <c r="E1941" s="42"/>
      <c r="F1941" s="42"/>
      <c r="G1941" s="42"/>
      <c r="H1941" s="42"/>
      <c r="I1941" s="29"/>
      <c r="J1941" s="6" t="str">
        <f t="shared" si="3142"/>
        <v/>
      </c>
      <c r="K1941" s="43"/>
      <c r="L1941" s="43"/>
      <c r="M1941" s="43"/>
      <c r="N1941" s="43"/>
      <c r="O1941" s="43"/>
      <c r="P1941" s="44" t="str">
        <f t="shared" si="3143"/>
        <v/>
      </c>
      <c r="Q1941" s="26"/>
      <c r="R1941" s="26"/>
      <c r="S1941" s="26"/>
      <c r="T1941" s="26"/>
      <c r="U1941" s="26"/>
      <c r="V1941" s="43"/>
      <c r="W1941" s="26"/>
      <c r="X1941" s="29"/>
    </row>
    <row r="1942" spans="2:24" x14ac:dyDescent="0.2">
      <c r="B1942" s="41">
        <v>1926</v>
      </c>
      <c r="C1942" s="42"/>
      <c r="D1942" s="42"/>
      <c r="E1942" s="42"/>
      <c r="F1942" s="42"/>
      <c r="G1942" s="42"/>
      <c r="H1942" s="42"/>
      <c r="I1942" s="29"/>
      <c r="J1942" s="6" t="str">
        <f t="shared" si="3142"/>
        <v/>
      </c>
      <c r="K1942" s="43"/>
      <c r="L1942" s="43"/>
      <c r="M1942" s="43"/>
      <c r="N1942" s="43"/>
      <c r="O1942" s="43"/>
      <c r="P1942" s="44" t="str">
        <f t="shared" si="3143"/>
        <v/>
      </c>
      <c r="Q1942" s="26"/>
      <c r="R1942" s="26"/>
      <c r="S1942" s="26"/>
      <c r="T1942" s="26"/>
      <c r="U1942" s="26"/>
      <c r="V1942" s="43"/>
      <c r="W1942" s="26"/>
      <c r="X1942" s="29"/>
    </row>
    <row r="1943" spans="2:24" x14ac:dyDescent="0.2">
      <c r="B1943" s="41">
        <v>1927</v>
      </c>
      <c r="C1943" s="42"/>
      <c r="D1943" s="42"/>
      <c r="E1943" s="42"/>
      <c r="F1943" s="42"/>
      <c r="G1943" s="42"/>
      <c r="H1943" s="42"/>
      <c r="I1943" s="29"/>
      <c r="J1943" s="6" t="str">
        <f t="shared" si="3142"/>
        <v/>
      </c>
      <c r="K1943" s="43"/>
      <c r="L1943" s="43"/>
      <c r="M1943" s="43"/>
      <c r="N1943" s="43"/>
      <c r="O1943" s="43"/>
      <c r="P1943" s="44" t="str">
        <f t="shared" si="3143"/>
        <v/>
      </c>
      <c r="Q1943" s="26"/>
      <c r="R1943" s="26"/>
      <c r="S1943" s="26"/>
      <c r="T1943" s="26"/>
      <c r="U1943" s="26"/>
      <c r="V1943" s="43"/>
      <c r="W1943" s="26"/>
      <c r="X1943" s="29"/>
    </row>
    <row r="1944" spans="2:24" x14ac:dyDescent="0.2">
      <c r="B1944" s="41">
        <v>1928</v>
      </c>
      <c r="C1944" s="42"/>
      <c r="D1944" s="42"/>
      <c r="E1944" s="42"/>
      <c r="F1944" s="42"/>
      <c r="G1944" s="42"/>
      <c r="H1944" s="42"/>
      <c r="I1944" s="29"/>
      <c r="J1944" s="6" t="str">
        <f t="shared" si="3142"/>
        <v/>
      </c>
      <c r="K1944" s="43"/>
      <c r="L1944" s="43"/>
      <c r="M1944" s="43"/>
      <c r="N1944" s="43"/>
      <c r="O1944" s="43"/>
      <c r="P1944" s="44" t="str">
        <f t="shared" si="3143"/>
        <v/>
      </c>
      <c r="Q1944" s="26"/>
      <c r="R1944" s="26"/>
      <c r="S1944" s="26"/>
      <c r="T1944" s="26"/>
      <c r="U1944" s="26"/>
      <c r="V1944" s="43"/>
      <c r="W1944" s="26"/>
      <c r="X1944" s="29"/>
    </row>
    <row r="1945" spans="2:24" x14ac:dyDescent="0.2">
      <c r="B1945" s="41">
        <v>1929</v>
      </c>
      <c r="C1945" s="42"/>
      <c r="D1945" s="42"/>
      <c r="E1945" s="42"/>
      <c r="F1945" s="42"/>
      <c r="G1945" s="42"/>
      <c r="H1945" s="42"/>
      <c r="I1945" s="29"/>
      <c r="J1945" s="6" t="str">
        <f t="shared" ref="J1945:J2008" si="3144">IFERROR(IF(C1945&lt;&gt;"",INDEX($ZL$17:$ZL$27,MATCH($C1945,$ZK$17:$ZK$27,0)),""),30)</f>
        <v/>
      </c>
      <c r="K1945" s="43"/>
      <c r="L1945" s="43"/>
      <c r="M1945" s="43"/>
      <c r="N1945" s="43"/>
      <c r="O1945" s="43"/>
      <c r="P1945" s="44" t="str">
        <f t="shared" ref="P1945:P2008" si="3145">IFERROR(MIN(M1945,O1945*30/J1945),"")</f>
        <v/>
      </c>
      <c r="Q1945" s="26"/>
      <c r="R1945" s="26"/>
      <c r="S1945" s="26"/>
      <c r="T1945" s="26"/>
      <c r="U1945" s="26"/>
      <c r="V1945" s="43"/>
      <c r="W1945" s="26"/>
      <c r="X1945" s="29"/>
    </row>
    <row r="1946" spans="2:24" x14ac:dyDescent="0.2">
      <c r="B1946" s="41">
        <v>1930</v>
      </c>
      <c r="C1946" s="42"/>
      <c r="D1946" s="42"/>
      <c r="E1946" s="42"/>
      <c r="F1946" s="42"/>
      <c r="G1946" s="42"/>
      <c r="H1946" s="42"/>
      <c r="I1946" s="29"/>
      <c r="J1946" s="6" t="str">
        <f t="shared" si="3144"/>
        <v/>
      </c>
      <c r="K1946" s="43"/>
      <c r="L1946" s="43"/>
      <c r="M1946" s="43"/>
      <c r="N1946" s="43"/>
      <c r="O1946" s="43"/>
      <c r="P1946" s="44" t="str">
        <f t="shared" si="3145"/>
        <v/>
      </c>
      <c r="Q1946" s="26"/>
      <c r="R1946" s="26"/>
      <c r="S1946" s="26"/>
      <c r="T1946" s="26"/>
      <c r="U1946" s="26"/>
      <c r="V1946" s="43"/>
      <c r="W1946" s="26"/>
      <c r="X1946" s="29"/>
    </row>
    <row r="1947" spans="2:24" x14ac:dyDescent="0.2">
      <c r="B1947" s="41">
        <v>1931</v>
      </c>
      <c r="C1947" s="42"/>
      <c r="D1947" s="42"/>
      <c r="E1947" s="42"/>
      <c r="F1947" s="42"/>
      <c r="G1947" s="42"/>
      <c r="H1947" s="42"/>
      <c r="I1947" s="29"/>
      <c r="J1947" s="6" t="str">
        <f t="shared" si="3144"/>
        <v/>
      </c>
      <c r="K1947" s="43"/>
      <c r="L1947" s="43"/>
      <c r="M1947" s="43"/>
      <c r="N1947" s="43"/>
      <c r="O1947" s="43"/>
      <c r="P1947" s="44" t="str">
        <f t="shared" si="3145"/>
        <v/>
      </c>
      <c r="Q1947" s="26"/>
      <c r="R1947" s="26"/>
      <c r="S1947" s="26"/>
      <c r="T1947" s="26"/>
      <c r="U1947" s="26"/>
      <c r="V1947" s="43"/>
      <c r="W1947" s="26"/>
      <c r="X1947" s="29"/>
    </row>
    <row r="1948" spans="2:24" x14ac:dyDescent="0.2">
      <c r="B1948" s="41">
        <v>1932</v>
      </c>
      <c r="C1948" s="42"/>
      <c r="D1948" s="42"/>
      <c r="E1948" s="42"/>
      <c r="F1948" s="42"/>
      <c r="G1948" s="42"/>
      <c r="H1948" s="42"/>
      <c r="I1948" s="29"/>
      <c r="J1948" s="6" t="str">
        <f t="shared" si="3144"/>
        <v/>
      </c>
      <c r="K1948" s="43"/>
      <c r="L1948" s="43"/>
      <c r="M1948" s="43"/>
      <c r="N1948" s="43"/>
      <c r="O1948" s="43"/>
      <c r="P1948" s="44" t="str">
        <f t="shared" si="3145"/>
        <v/>
      </c>
      <c r="Q1948" s="26"/>
      <c r="R1948" s="26"/>
      <c r="S1948" s="26"/>
      <c r="T1948" s="26"/>
      <c r="U1948" s="26"/>
      <c r="V1948" s="43"/>
      <c r="W1948" s="26"/>
      <c r="X1948" s="29"/>
    </row>
    <row r="1949" spans="2:24" x14ac:dyDescent="0.2">
      <c r="B1949" s="41">
        <v>1933</v>
      </c>
      <c r="C1949" s="42"/>
      <c r="D1949" s="42"/>
      <c r="E1949" s="42"/>
      <c r="F1949" s="42"/>
      <c r="G1949" s="42"/>
      <c r="H1949" s="42"/>
      <c r="I1949" s="29"/>
      <c r="J1949" s="6" t="str">
        <f t="shared" si="3144"/>
        <v/>
      </c>
      <c r="K1949" s="43"/>
      <c r="L1949" s="43"/>
      <c r="M1949" s="43"/>
      <c r="N1949" s="43"/>
      <c r="O1949" s="43"/>
      <c r="P1949" s="44" t="str">
        <f t="shared" si="3145"/>
        <v/>
      </c>
      <c r="Q1949" s="26"/>
      <c r="R1949" s="26"/>
      <c r="S1949" s="26"/>
      <c r="T1949" s="26"/>
      <c r="U1949" s="26"/>
      <c r="V1949" s="43"/>
      <c r="W1949" s="26"/>
      <c r="X1949" s="29"/>
    </row>
    <row r="1950" spans="2:24" x14ac:dyDescent="0.2">
      <c r="B1950" s="41">
        <v>1934</v>
      </c>
      <c r="C1950" s="42"/>
      <c r="D1950" s="42"/>
      <c r="E1950" s="42"/>
      <c r="F1950" s="42"/>
      <c r="G1950" s="42"/>
      <c r="H1950" s="42"/>
      <c r="I1950" s="29"/>
      <c r="J1950" s="6" t="str">
        <f t="shared" si="3144"/>
        <v/>
      </c>
      <c r="K1950" s="43"/>
      <c r="L1950" s="43"/>
      <c r="M1950" s="43"/>
      <c r="N1950" s="43"/>
      <c r="O1950" s="43"/>
      <c r="P1950" s="44" t="str">
        <f t="shared" si="3145"/>
        <v/>
      </c>
      <c r="Q1950" s="26"/>
      <c r="R1950" s="26"/>
      <c r="S1950" s="26"/>
      <c r="T1950" s="26"/>
      <c r="U1950" s="26"/>
      <c r="V1950" s="43"/>
      <c r="W1950" s="26"/>
      <c r="X1950" s="29"/>
    </row>
    <row r="1951" spans="2:24" x14ac:dyDescent="0.2">
      <c r="B1951" s="41">
        <v>1935</v>
      </c>
      <c r="C1951" s="42"/>
      <c r="D1951" s="42"/>
      <c r="E1951" s="42"/>
      <c r="F1951" s="42"/>
      <c r="G1951" s="42"/>
      <c r="H1951" s="42"/>
      <c r="I1951" s="29"/>
      <c r="J1951" s="6" t="str">
        <f t="shared" si="3144"/>
        <v/>
      </c>
      <c r="K1951" s="43"/>
      <c r="L1951" s="43"/>
      <c r="M1951" s="43"/>
      <c r="N1951" s="43"/>
      <c r="O1951" s="43"/>
      <c r="P1951" s="44" t="str">
        <f t="shared" si="3145"/>
        <v/>
      </c>
      <c r="Q1951" s="26"/>
      <c r="R1951" s="26"/>
      <c r="S1951" s="26"/>
      <c r="T1951" s="26"/>
      <c r="U1951" s="26"/>
      <c r="V1951" s="43"/>
      <c r="W1951" s="26"/>
      <c r="X1951" s="29"/>
    </row>
    <row r="1952" spans="2:24" x14ac:dyDescent="0.2">
      <c r="B1952" s="41">
        <v>1936</v>
      </c>
      <c r="C1952" s="42"/>
      <c r="D1952" s="42"/>
      <c r="E1952" s="42"/>
      <c r="F1952" s="42"/>
      <c r="G1952" s="42"/>
      <c r="H1952" s="42"/>
      <c r="I1952" s="29"/>
      <c r="J1952" s="6" t="str">
        <f t="shared" si="3144"/>
        <v/>
      </c>
      <c r="K1952" s="43"/>
      <c r="L1952" s="43"/>
      <c r="M1952" s="43"/>
      <c r="N1952" s="43"/>
      <c r="O1952" s="43"/>
      <c r="P1952" s="44" t="str">
        <f t="shared" si="3145"/>
        <v/>
      </c>
      <c r="Q1952" s="26"/>
      <c r="R1952" s="26"/>
      <c r="S1952" s="26"/>
      <c r="T1952" s="26"/>
      <c r="U1952" s="26"/>
      <c r="V1952" s="43"/>
      <c r="W1952" s="26"/>
      <c r="X1952" s="29"/>
    </row>
    <row r="1953" spans="2:24" x14ac:dyDescent="0.2">
      <c r="B1953" s="41">
        <v>1937</v>
      </c>
      <c r="C1953" s="42"/>
      <c r="D1953" s="42"/>
      <c r="E1953" s="42"/>
      <c r="F1953" s="42"/>
      <c r="G1953" s="42"/>
      <c r="H1953" s="42"/>
      <c r="I1953" s="29"/>
      <c r="J1953" s="6" t="str">
        <f t="shared" si="3144"/>
        <v/>
      </c>
      <c r="K1953" s="43"/>
      <c r="L1953" s="43"/>
      <c r="M1953" s="43"/>
      <c r="N1953" s="43"/>
      <c r="O1953" s="43"/>
      <c r="P1953" s="44" t="str">
        <f t="shared" si="3145"/>
        <v/>
      </c>
      <c r="Q1953" s="26"/>
      <c r="R1953" s="26"/>
      <c r="S1953" s="26"/>
      <c r="T1953" s="26"/>
      <c r="U1953" s="26"/>
      <c r="V1953" s="43"/>
      <c r="W1953" s="26"/>
      <c r="X1953" s="29"/>
    </row>
    <row r="1954" spans="2:24" x14ac:dyDescent="0.2">
      <c r="B1954" s="41">
        <v>1938</v>
      </c>
      <c r="C1954" s="42"/>
      <c r="D1954" s="42"/>
      <c r="E1954" s="42"/>
      <c r="F1954" s="42"/>
      <c r="G1954" s="42"/>
      <c r="H1954" s="42"/>
      <c r="I1954" s="29"/>
      <c r="J1954" s="6" t="str">
        <f t="shared" si="3144"/>
        <v/>
      </c>
      <c r="K1954" s="43"/>
      <c r="L1954" s="43"/>
      <c r="M1954" s="43"/>
      <c r="N1954" s="43"/>
      <c r="O1954" s="43"/>
      <c r="P1954" s="44" t="str">
        <f t="shared" si="3145"/>
        <v/>
      </c>
      <c r="Q1954" s="26"/>
      <c r="R1954" s="26"/>
      <c r="S1954" s="26"/>
      <c r="T1954" s="26"/>
      <c r="U1954" s="26"/>
      <c r="V1954" s="43"/>
      <c r="W1954" s="26"/>
      <c r="X1954" s="29"/>
    </row>
    <row r="1955" spans="2:24" x14ac:dyDescent="0.2">
      <c r="B1955" s="41">
        <v>1939</v>
      </c>
      <c r="C1955" s="42"/>
      <c r="D1955" s="42"/>
      <c r="E1955" s="42"/>
      <c r="F1955" s="42"/>
      <c r="G1955" s="42"/>
      <c r="H1955" s="42"/>
      <c r="I1955" s="29"/>
      <c r="J1955" s="6" t="str">
        <f t="shared" si="3144"/>
        <v/>
      </c>
      <c r="K1955" s="43"/>
      <c r="L1955" s="43"/>
      <c r="M1955" s="43"/>
      <c r="N1955" s="43"/>
      <c r="O1955" s="43"/>
      <c r="P1955" s="44" t="str">
        <f t="shared" si="3145"/>
        <v/>
      </c>
      <c r="Q1955" s="26"/>
      <c r="R1955" s="26"/>
      <c r="S1955" s="26"/>
      <c r="T1955" s="26"/>
      <c r="U1955" s="26"/>
      <c r="V1955" s="43"/>
      <c r="W1955" s="26"/>
      <c r="X1955" s="29"/>
    </row>
    <row r="1956" spans="2:24" x14ac:dyDescent="0.2">
      <c r="B1956" s="41">
        <v>1940</v>
      </c>
      <c r="C1956" s="42"/>
      <c r="D1956" s="42"/>
      <c r="E1956" s="42"/>
      <c r="F1956" s="42"/>
      <c r="G1956" s="42"/>
      <c r="H1956" s="42"/>
      <c r="I1956" s="29"/>
      <c r="J1956" s="6" t="str">
        <f t="shared" si="3144"/>
        <v/>
      </c>
      <c r="K1956" s="43"/>
      <c r="L1956" s="43"/>
      <c r="M1956" s="43"/>
      <c r="N1956" s="43"/>
      <c r="O1956" s="43"/>
      <c r="P1956" s="44" t="str">
        <f t="shared" si="3145"/>
        <v/>
      </c>
      <c r="Q1956" s="26"/>
      <c r="R1956" s="26"/>
      <c r="S1956" s="26"/>
      <c r="T1956" s="26"/>
      <c r="U1956" s="26"/>
      <c r="V1956" s="43"/>
      <c r="W1956" s="26"/>
      <c r="X1956" s="29"/>
    </row>
    <row r="1957" spans="2:24" x14ac:dyDescent="0.2">
      <c r="B1957" s="41">
        <v>1941</v>
      </c>
      <c r="C1957" s="42"/>
      <c r="D1957" s="42"/>
      <c r="E1957" s="42"/>
      <c r="F1957" s="42"/>
      <c r="G1957" s="42"/>
      <c r="H1957" s="42"/>
      <c r="I1957" s="29"/>
      <c r="J1957" s="6" t="str">
        <f t="shared" si="3144"/>
        <v/>
      </c>
      <c r="K1957" s="43"/>
      <c r="L1957" s="43"/>
      <c r="M1957" s="43"/>
      <c r="N1957" s="43"/>
      <c r="O1957" s="43"/>
      <c r="P1957" s="44" t="str">
        <f t="shared" si="3145"/>
        <v/>
      </c>
      <c r="Q1957" s="26"/>
      <c r="R1957" s="26"/>
      <c r="S1957" s="26"/>
      <c r="T1957" s="26"/>
      <c r="U1957" s="26"/>
      <c r="V1957" s="43"/>
      <c r="W1957" s="26"/>
      <c r="X1957" s="29"/>
    </row>
    <row r="1958" spans="2:24" x14ac:dyDescent="0.2">
      <c r="B1958" s="41">
        <v>1942</v>
      </c>
      <c r="C1958" s="42"/>
      <c r="D1958" s="42"/>
      <c r="E1958" s="42"/>
      <c r="F1958" s="42"/>
      <c r="G1958" s="42"/>
      <c r="H1958" s="42"/>
      <c r="I1958" s="29"/>
      <c r="J1958" s="6" t="str">
        <f t="shared" si="3144"/>
        <v/>
      </c>
      <c r="K1958" s="43"/>
      <c r="L1958" s="43"/>
      <c r="M1958" s="43"/>
      <c r="N1958" s="43"/>
      <c r="O1958" s="43"/>
      <c r="P1958" s="44" t="str">
        <f t="shared" si="3145"/>
        <v/>
      </c>
      <c r="Q1958" s="26"/>
      <c r="R1958" s="26"/>
      <c r="S1958" s="26"/>
      <c r="T1958" s="26"/>
      <c r="U1958" s="26"/>
      <c r="V1958" s="43"/>
      <c r="W1958" s="26"/>
      <c r="X1958" s="29"/>
    </row>
    <row r="1959" spans="2:24" x14ac:dyDescent="0.2">
      <c r="B1959" s="41">
        <v>1943</v>
      </c>
      <c r="C1959" s="42"/>
      <c r="D1959" s="42"/>
      <c r="E1959" s="42"/>
      <c r="F1959" s="42"/>
      <c r="G1959" s="42"/>
      <c r="H1959" s="42"/>
      <c r="I1959" s="29"/>
      <c r="J1959" s="6" t="str">
        <f t="shared" si="3144"/>
        <v/>
      </c>
      <c r="K1959" s="43"/>
      <c r="L1959" s="43"/>
      <c r="M1959" s="43"/>
      <c r="N1959" s="43"/>
      <c r="O1959" s="43"/>
      <c r="P1959" s="44" t="str">
        <f t="shared" si="3145"/>
        <v/>
      </c>
      <c r="Q1959" s="26"/>
      <c r="R1959" s="26"/>
      <c r="S1959" s="26"/>
      <c r="T1959" s="26"/>
      <c r="U1959" s="26"/>
      <c r="V1959" s="43"/>
      <c r="W1959" s="26"/>
      <c r="X1959" s="29"/>
    </row>
    <row r="1960" spans="2:24" x14ac:dyDescent="0.2">
      <c r="B1960" s="41">
        <v>1944</v>
      </c>
      <c r="C1960" s="42"/>
      <c r="D1960" s="42"/>
      <c r="E1960" s="42"/>
      <c r="F1960" s="42"/>
      <c r="G1960" s="42"/>
      <c r="H1960" s="42"/>
      <c r="I1960" s="29"/>
      <c r="J1960" s="6" t="str">
        <f t="shared" si="3144"/>
        <v/>
      </c>
      <c r="K1960" s="43"/>
      <c r="L1960" s="43"/>
      <c r="M1960" s="43"/>
      <c r="N1960" s="43"/>
      <c r="O1960" s="43"/>
      <c r="P1960" s="44" t="str">
        <f t="shared" si="3145"/>
        <v/>
      </c>
      <c r="Q1960" s="26"/>
      <c r="R1960" s="26"/>
      <c r="S1960" s="26"/>
      <c r="T1960" s="26"/>
      <c r="U1960" s="26"/>
      <c r="V1960" s="43"/>
      <c r="W1960" s="26"/>
      <c r="X1960" s="29"/>
    </row>
    <row r="1961" spans="2:24" x14ac:dyDescent="0.2">
      <c r="B1961" s="41">
        <v>1945</v>
      </c>
      <c r="C1961" s="42"/>
      <c r="D1961" s="42"/>
      <c r="E1961" s="42"/>
      <c r="F1961" s="42"/>
      <c r="G1961" s="42"/>
      <c r="H1961" s="42"/>
      <c r="I1961" s="29"/>
      <c r="J1961" s="6" t="str">
        <f t="shared" si="3144"/>
        <v/>
      </c>
      <c r="K1961" s="43"/>
      <c r="L1961" s="43"/>
      <c r="M1961" s="43"/>
      <c r="N1961" s="43"/>
      <c r="O1961" s="43"/>
      <c r="P1961" s="44" t="str">
        <f t="shared" si="3145"/>
        <v/>
      </c>
      <c r="Q1961" s="26"/>
      <c r="R1961" s="26"/>
      <c r="S1961" s="26"/>
      <c r="T1961" s="26"/>
      <c r="U1961" s="26"/>
      <c r="V1961" s="43"/>
      <c r="W1961" s="26"/>
      <c r="X1961" s="29"/>
    </row>
    <row r="1962" spans="2:24" x14ac:dyDescent="0.2">
      <c r="B1962" s="41">
        <v>1946</v>
      </c>
      <c r="C1962" s="42"/>
      <c r="D1962" s="42"/>
      <c r="E1962" s="42"/>
      <c r="F1962" s="42"/>
      <c r="G1962" s="42"/>
      <c r="H1962" s="42"/>
      <c r="I1962" s="29"/>
      <c r="J1962" s="6" t="str">
        <f t="shared" si="3144"/>
        <v/>
      </c>
      <c r="K1962" s="43"/>
      <c r="L1962" s="43"/>
      <c r="M1962" s="43"/>
      <c r="N1962" s="43"/>
      <c r="O1962" s="43"/>
      <c r="P1962" s="44" t="str">
        <f t="shared" si="3145"/>
        <v/>
      </c>
      <c r="Q1962" s="26"/>
      <c r="R1962" s="26"/>
      <c r="S1962" s="26"/>
      <c r="T1962" s="26"/>
      <c r="U1962" s="26"/>
      <c r="V1962" s="43"/>
      <c r="W1962" s="26"/>
      <c r="X1962" s="29"/>
    </row>
    <row r="1963" spans="2:24" x14ac:dyDescent="0.2">
      <c r="B1963" s="41">
        <v>1947</v>
      </c>
      <c r="C1963" s="42"/>
      <c r="D1963" s="42"/>
      <c r="E1963" s="42"/>
      <c r="F1963" s="42"/>
      <c r="G1963" s="42"/>
      <c r="H1963" s="42"/>
      <c r="I1963" s="29"/>
      <c r="J1963" s="6" t="str">
        <f t="shared" si="3144"/>
        <v/>
      </c>
      <c r="K1963" s="43"/>
      <c r="L1963" s="43"/>
      <c r="M1963" s="43"/>
      <c r="N1963" s="43"/>
      <c r="O1963" s="43"/>
      <c r="P1963" s="44" t="str">
        <f t="shared" si="3145"/>
        <v/>
      </c>
      <c r="Q1963" s="26"/>
      <c r="R1963" s="26"/>
      <c r="S1963" s="26"/>
      <c r="T1963" s="26"/>
      <c r="U1963" s="26"/>
      <c r="V1963" s="43"/>
      <c r="W1963" s="26"/>
      <c r="X1963" s="29"/>
    </row>
    <row r="1964" spans="2:24" x14ac:dyDescent="0.2">
      <c r="B1964" s="41">
        <v>1948</v>
      </c>
      <c r="C1964" s="42"/>
      <c r="D1964" s="42"/>
      <c r="E1964" s="42"/>
      <c r="F1964" s="42"/>
      <c r="G1964" s="42"/>
      <c r="H1964" s="42"/>
      <c r="I1964" s="29"/>
      <c r="J1964" s="6" t="str">
        <f t="shared" si="3144"/>
        <v/>
      </c>
      <c r="K1964" s="43"/>
      <c r="L1964" s="43"/>
      <c r="M1964" s="43"/>
      <c r="N1964" s="43"/>
      <c r="O1964" s="43"/>
      <c r="P1964" s="44" t="str">
        <f t="shared" si="3145"/>
        <v/>
      </c>
      <c r="Q1964" s="26"/>
      <c r="R1964" s="26"/>
      <c r="S1964" s="26"/>
      <c r="T1964" s="26"/>
      <c r="U1964" s="26"/>
      <c r="V1964" s="43"/>
      <c r="W1964" s="26"/>
      <c r="X1964" s="29"/>
    </row>
    <row r="1965" spans="2:24" x14ac:dyDescent="0.2">
      <c r="B1965" s="41">
        <v>1949</v>
      </c>
      <c r="C1965" s="42"/>
      <c r="D1965" s="42"/>
      <c r="E1965" s="42"/>
      <c r="F1965" s="42"/>
      <c r="G1965" s="42"/>
      <c r="H1965" s="42"/>
      <c r="I1965" s="29"/>
      <c r="J1965" s="6" t="str">
        <f t="shared" si="3144"/>
        <v/>
      </c>
      <c r="K1965" s="43"/>
      <c r="L1965" s="43"/>
      <c r="M1965" s="43"/>
      <c r="N1965" s="43"/>
      <c r="O1965" s="43"/>
      <c r="P1965" s="44" t="str">
        <f t="shared" si="3145"/>
        <v/>
      </c>
      <c r="Q1965" s="26"/>
      <c r="R1965" s="26"/>
      <c r="S1965" s="26"/>
      <c r="T1965" s="26"/>
      <c r="U1965" s="26"/>
      <c r="V1965" s="43"/>
      <c r="W1965" s="26"/>
      <c r="X1965" s="29"/>
    </row>
    <row r="1966" spans="2:24" x14ac:dyDescent="0.2">
      <c r="B1966" s="41">
        <v>1950</v>
      </c>
      <c r="C1966" s="42"/>
      <c r="D1966" s="42"/>
      <c r="E1966" s="42"/>
      <c r="F1966" s="42"/>
      <c r="G1966" s="42"/>
      <c r="H1966" s="42"/>
      <c r="I1966" s="29"/>
      <c r="J1966" s="6" t="str">
        <f t="shared" si="3144"/>
        <v/>
      </c>
      <c r="K1966" s="43"/>
      <c r="L1966" s="43"/>
      <c r="M1966" s="43"/>
      <c r="N1966" s="43"/>
      <c r="O1966" s="43"/>
      <c r="P1966" s="44" t="str">
        <f t="shared" si="3145"/>
        <v/>
      </c>
      <c r="Q1966" s="26"/>
      <c r="R1966" s="26"/>
      <c r="S1966" s="26"/>
      <c r="T1966" s="26"/>
      <c r="U1966" s="26"/>
      <c r="V1966" s="43"/>
      <c r="W1966" s="26"/>
      <c r="X1966" s="29"/>
    </row>
    <row r="1967" spans="2:24" x14ac:dyDescent="0.2">
      <c r="B1967" s="41">
        <v>1951</v>
      </c>
      <c r="C1967" s="42"/>
      <c r="D1967" s="42"/>
      <c r="E1967" s="42"/>
      <c r="F1967" s="42"/>
      <c r="G1967" s="42"/>
      <c r="H1967" s="42"/>
      <c r="I1967" s="29"/>
      <c r="J1967" s="6" t="str">
        <f t="shared" si="3144"/>
        <v/>
      </c>
      <c r="K1967" s="43"/>
      <c r="L1967" s="43"/>
      <c r="M1967" s="43"/>
      <c r="N1967" s="43"/>
      <c r="O1967" s="43"/>
      <c r="P1967" s="44" t="str">
        <f t="shared" si="3145"/>
        <v/>
      </c>
      <c r="Q1967" s="26"/>
      <c r="R1967" s="26"/>
      <c r="S1967" s="26"/>
      <c r="T1967" s="26"/>
      <c r="U1967" s="26"/>
      <c r="V1967" s="43"/>
      <c r="W1967" s="26"/>
      <c r="X1967" s="29"/>
    </row>
    <row r="1968" spans="2:24" x14ac:dyDescent="0.2">
      <c r="B1968" s="41">
        <v>1952</v>
      </c>
      <c r="C1968" s="42"/>
      <c r="D1968" s="42"/>
      <c r="E1968" s="42"/>
      <c r="F1968" s="42"/>
      <c r="G1968" s="42"/>
      <c r="H1968" s="42"/>
      <c r="I1968" s="29"/>
      <c r="J1968" s="6" t="str">
        <f t="shared" si="3144"/>
        <v/>
      </c>
      <c r="K1968" s="43"/>
      <c r="L1968" s="43"/>
      <c r="M1968" s="43"/>
      <c r="N1968" s="43"/>
      <c r="O1968" s="43"/>
      <c r="P1968" s="44" t="str">
        <f t="shared" si="3145"/>
        <v/>
      </c>
      <c r="Q1968" s="26"/>
      <c r="R1968" s="26"/>
      <c r="S1968" s="26"/>
      <c r="T1968" s="26"/>
      <c r="U1968" s="26"/>
      <c r="V1968" s="43"/>
      <c r="W1968" s="26"/>
      <c r="X1968" s="29"/>
    </row>
    <row r="1969" spans="2:24" x14ac:dyDescent="0.2">
      <c r="B1969" s="41">
        <v>1953</v>
      </c>
      <c r="C1969" s="42"/>
      <c r="D1969" s="42"/>
      <c r="E1969" s="42"/>
      <c r="F1969" s="42"/>
      <c r="G1969" s="42"/>
      <c r="H1969" s="42"/>
      <c r="I1969" s="29"/>
      <c r="J1969" s="6" t="str">
        <f t="shared" si="3144"/>
        <v/>
      </c>
      <c r="K1969" s="43"/>
      <c r="L1969" s="43"/>
      <c r="M1969" s="43"/>
      <c r="N1969" s="43"/>
      <c r="O1969" s="43"/>
      <c r="P1969" s="44" t="str">
        <f t="shared" si="3145"/>
        <v/>
      </c>
      <c r="Q1969" s="26"/>
      <c r="R1969" s="26"/>
      <c r="S1969" s="26"/>
      <c r="T1969" s="26"/>
      <c r="U1969" s="26"/>
      <c r="V1969" s="43"/>
      <c r="W1969" s="26"/>
      <c r="X1969" s="29"/>
    </row>
    <row r="1970" spans="2:24" x14ac:dyDescent="0.2">
      <c r="B1970" s="41">
        <v>1954</v>
      </c>
      <c r="C1970" s="42"/>
      <c r="D1970" s="42"/>
      <c r="E1970" s="42"/>
      <c r="F1970" s="42"/>
      <c r="G1970" s="42"/>
      <c r="H1970" s="42"/>
      <c r="I1970" s="29"/>
      <c r="J1970" s="6" t="str">
        <f t="shared" si="3144"/>
        <v/>
      </c>
      <c r="K1970" s="43"/>
      <c r="L1970" s="43"/>
      <c r="M1970" s="43"/>
      <c r="N1970" s="43"/>
      <c r="O1970" s="43"/>
      <c r="P1970" s="44" t="str">
        <f t="shared" si="3145"/>
        <v/>
      </c>
      <c r="Q1970" s="26"/>
      <c r="R1970" s="26"/>
      <c r="S1970" s="26"/>
      <c r="T1970" s="26"/>
      <c r="U1970" s="26"/>
      <c r="V1970" s="43"/>
      <c r="W1970" s="26"/>
      <c r="X1970" s="29"/>
    </row>
    <row r="1971" spans="2:24" x14ac:dyDescent="0.2">
      <c r="B1971" s="41">
        <v>1955</v>
      </c>
      <c r="C1971" s="42"/>
      <c r="D1971" s="42"/>
      <c r="E1971" s="42"/>
      <c r="F1971" s="42"/>
      <c r="G1971" s="42"/>
      <c r="H1971" s="42"/>
      <c r="I1971" s="29"/>
      <c r="J1971" s="6" t="str">
        <f t="shared" si="3144"/>
        <v/>
      </c>
      <c r="K1971" s="43"/>
      <c r="L1971" s="43"/>
      <c r="M1971" s="43"/>
      <c r="N1971" s="43"/>
      <c r="O1971" s="43"/>
      <c r="P1971" s="44" t="str">
        <f t="shared" si="3145"/>
        <v/>
      </c>
      <c r="Q1971" s="26"/>
      <c r="R1971" s="26"/>
      <c r="S1971" s="26"/>
      <c r="T1971" s="26"/>
      <c r="U1971" s="26"/>
      <c r="V1971" s="43"/>
      <c r="W1971" s="26"/>
      <c r="X1971" s="29"/>
    </row>
    <row r="1972" spans="2:24" x14ac:dyDescent="0.2">
      <c r="B1972" s="41">
        <v>1956</v>
      </c>
      <c r="C1972" s="42"/>
      <c r="D1972" s="42"/>
      <c r="E1972" s="42"/>
      <c r="F1972" s="42"/>
      <c r="G1972" s="42"/>
      <c r="H1972" s="42"/>
      <c r="I1972" s="29"/>
      <c r="J1972" s="6" t="str">
        <f t="shared" si="3144"/>
        <v/>
      </c>
      <c r="K1972" s="43"/>
      <c r="L1972" s="43"/>
      <c r="M1972" s="43"/>
      <c r="N1972" s="43"/>
      <c r="O1972" s="43"/>
      <c r="P1972" s="44" t="str">
        <f t="shared" si="3145"/>
        <v/>
      </c>
      <c r="Q1972" s="26"/>
      <c r="R1972" s="26"/>
      <c r="S1972" s="26"/>
      <c r="T1972" s="26"/>
      <c r="U1972" s="26"/>
      <c r="V1972" s="43"/>
      <c r="W1972" s="26"/>
      <c r="X1972" s="29"/>
    </row>
    <row r="1973" spans="2:24" x14ac:dyDescent="0.2">
      <c r="B1973" s="41">
        <v>1957</v>
      </c>
      <c r="C1973" s="42"/>
      <c r="D1973" s="42"/>
      <c r="E1973" s="42"/>
      <c r="F1973" s="42"/>
      <c r="G1973" s="42"/>
      <c r="H1973" s="42"/>
      <c r="I1973" s="29"/>
      <c r="J1973" s="6" t="str">
        <f t="shared" si="3144"/>
        <v/>
      </c>
      <c r="K1973" s="43"/>
      <c r="L1973" s="43"/>
      <c r="M1973" s="43"/>
      <c r="N1973" s="43"/>
      <c r="O1973" s="43"/>
      <c r="P1973" s="44" t="str">
        <f t="shared" si="3145"/>
        <v/>
      </c>
      <c r="Q1973" s="26"/>
      <c r="R1973" s="26"/>
      <c r="S1973" s="26"/>
      <c r="T1973" s="26"/>
      <c r="U1973" s="26"/>
      <c r="V1973" s="43"/>
      <c r="W1973" s="26"/>
      <c r="X1973" s="29"/>
    </row>
    <row r="1974" spans="2:24" x14ac:dyDescent="0.2">
      <c r="B1974" s="41">
        <v>1958</v>
      </c>
      <c r="C1974" s="42"/>
      <c r="D1974" s="42"/>
      <c r="E1974" s="42"/>
      <c r="F1974" s="42"/>
      <c r="G1974" s="42"/>
      <c r="H1974" s="42"/>
      <c r="I1974" s="29"/>
      <c r="J1974" s="6" t="str">
        <f t="shared" si="3144"/>
        <v/>
      </c>
      <c r="K1974" s="43"/>
      <c r="L1974" s="43"/>
      <c r="M1974" s="43"/>
      <c r="N1974" s="43"/>
      <c r="O1974" s="43"/>
      <c r="P1974" s="44" t="str">
        <f t="shared" si="3145"/>
        <v/>
      </c>
      <c r="Q1974" s="26"/>
      <c r="R1974" s="26"/>
      <c r="S1974" s="26"/>
      <c r="T1974" s="26"/>
      <c r="U1974" s="26"/>
      <c r="V1974" s="43"/>
      <c r="W1974" s="26"/>
      <c r="X1974" s="29"/>
    </row>
    <row r="1975" spans="2:24" x14ac:dyDescent="0.2">
      <c r="B1975" s="41">
        <v>1959</v>
      </c>
      <c r="C1975" s="42"/>
      <c r="D1975" s="42"/>
      <c r="E1975" s="42"/>
      <c r="F1975" s="42"/>
      <c r="G1975" s="42"/>
      <c r="H1975" s="42"/>
      <c r="I1975" s="29"/>
      <c r="J1975" s="6" t="str">
        <f t="shared" si="3144"/>
        <v/>
      </c>
      <c r="K1975" s="43"/>
      <c r="L1975" s="43"/>
      <c r="M1975" s="43"/>
      <c r="N1975" s="43"/>
      <c r="O1975" s="43"/>
      <c r="P1975" s="44" t="str">
        <f t="shared" si="3145"/>
        <v/>
      </c>
      <c r="Q1975" s="26"/>
      <c r="R1975" s="26"/>
      <c r="S1975" s="26"/>
      <c r="T1975" s="26"/>
      <c r="U1975" s="26"/>
      <c r="V1975" s="43"/>
      <c r="W1975" s="26"/>
      <c r="X1975" s="29"/>
    </row>
    <row r="1976" spans="2:24" x14ac:dyDescent="0.2">
      <c r="B1976" s="41">
        <v>1960</v>
      </c>
      <c r="C1976" s="42"/>
      <c r="D1976" s="42"/>
      <c r="E1976" s="42"/>
      <c r="F1976" s="42"/>
      <c r="G1976" s="42"/>
      <c r="H1976" s="42"/>
      <c r="I1976" s="29"/>
      <c r="J1976" s="6" t="str">
        <f t="shared" si="3144"/>
        <v/>
      </c>
      <c r="K1976" s="43"/>
      <c r="L1976" s="43"/>
      <c r="M1976" s="43"/>
      <c r="N1976" s="43"/>
      <c r="O1976" s="43"/>
      <c r="P1976" s="44" t="str">
        <f t="shared" si="3145"/>
        <v/>
      </c>
      <c r="Q1976" s="26"/>
      <c r="R1976" s="26"/>
      <c r="S1976" s="26"/>
      <c r="T1976" s="26"/>
      <c r="U1976" s="26"/>
      <c r="V1976" s="43"/>
      <c r="W1976" s="26"/>
      <c r="X1976" s="29"/>
    </row>
    <row r="1977" spans="2:24" x14ac:dyDescent="0.2">
      <c r="B1977" s="41">
        <v>1961</v>
      </c>
      <c r="C1977" s="42"/>
      <c r="D1977" s="42"/>
      <c r="E1977" s="42"/>
      <c r="F1977" s="42"/>
      <c r="G1977" s="42"/>
      <c r="H1977" s="42"/>
      <c r="I1977" s="29"/>
      <c r="J1977" s="6" t="str">
        <f t="shared" si="3144"/>
        <v/>
      </c>
      <c r="K1977" s="43"/>
      <c r="L1977" s="43"/>
      <c r="M1977" s="43"/>
      <c r="N1977" s="43"/>
      <c r="O1977" s="43"/>
      <c r="P1977" s="44" t="str">
        <f t="shared" si="3145"/>
        <v/>
      </c>
      <c r="Q1977" s="26"/>
      <c r="R1977" s="26"/>
      <c r="S1977" s="26"/>
      <c r="T1977" s="26"/>
      <c r="U1977" s="26"/>
      <c r="V1977" s="43"/>
      <c r="W1977" s="26"/>
      <c r="X1977" s="29"/>
    </row>
    <row r="1978" spans="2:24" x14ac:dyDescent="0.2">
      <c r="B1978" s="41">
        <v>1962</v>
      </c>
      <c r="C1978" s="42"/>
      <c r="D1978" s="42"/>
      <c r="E1978" s="42"/>
      <c r="F1978" s="42"/>
      <c r="G1978" s="42"/>
      <c r="H1978" s="42"/>
      <c r="I1978" s="29"/>
      <c r="J1978" s="6" t="str">
        <f t="shared" si="3144"/>
        <v/>
      </c>
      <c r="K1978" s="43"/>
      <c r="L1978" s="43"/>
      <c r="M1978" s="43"/>
      <c r="N1978" s="43"/>
      <c r="O1978" s="43"/>
      <c r="P1978" s="44" t="str">
        <f t="shared" si="3145"/>
        <v/>
      </c>
      <c r="Q1978" s="26"/>
      <c r="R1978" s="26"/>
      <c r="S1978" s="26"/>
      <c r="T1978" s="26"/>
      <c r="U1978" s="26"/>
      <c r="V1978" s="43"/>
      <c r="W1978" s="26"/>
      <c r="X1978" s="29"/>
    </row>
    <row r="1979" spans="2:24" x14ac:dyDescent="0.2">
      <c r="B1979" s="41">
        <v>1963</v>
      </c>
      <c r="C1979" s="42"/>
      <c r="D1979" s="42"/>
      <c r="E1979" s="42"/>
      <c r="F1979" s="42"/>
      <c r="G1979" s="42"/>
      <c r="H1979" s="42"/>
      <c r="I1979" s="29"/>
      <c r="J1979" s="6" t="str">
        <f t="shared" si="3144"/>
        <v/>
      </c>
      <c r="K1979" s="43"/>
      <c r="L1979" s="43"/>
      <c r="M1979" s="43"/>
      <c r="N1979" s="43"/>
      <c r="O1979" s="43"/>
      <c r="P1979" s="44" t="str">
        <f t="shared" si="3145"/>
        <v/>
      </c>
      <c r="Q1979" s="26"/>
      <c r="R1979" s="26"/>
      <c r="S1979" s="26"/>
      <c r="T1979" s="26"/>
      <c r="U1979" s="26"/>
      <c r="V1979" s="43"/>
      <c r="W1979" s="26"/>
      <c r="X1979" s="29"/>
    </row>
    <row r="1980" spans="2:24" x14ac:dyDescent="0.2">
      <c r="B1980" s="41">
        <v>1964</v>
      </c>
      <c r="C1980" s="42"/>
      <c r="D1980" s="42"/>
      <c r="E1980" s="42"/>
      <c r="F1980" s="42"/>
      <c r="G1980" s="42"/>
      <c r="H1980" s="42"/>
      <c r="I1980" s="29"/>
      <c r="J1980" s="6" t="str">
        <f t="shared" si="3144"/>
        <v/>
      </c>
      <c r="K1980" s="43"/>
      <c r="L1980" s="43"/>
      <c r="M1980" s="43"/>
      <c r="N1980" s="43"/>
      <c r="O1980" s="43"/>
      <c r="P1980" s="44" t="str">
        <f t="shared" si="3145"/>
        <v/>
      </c>
      <c r="Q1980" s="26"/>
      <c r="R1980" s="26"/>
      <c r="S1980" s="26"/>
      <c r="T1980" s="26"/>
      <c r="U1980" s="26"/>
      <c r="V1980" s="43"/>
      <c r="W1980" s="26"/>
      <c r="X1980" s="29"/>
    </row>
    <row r="1981" spans="2:24" x14ac:dyDescent="0.2">
      <c r="B1981" s="41">
        <v>1965</v>
      </c>
      <c r="C1981" s="42"/>
      <c r="D1981" s="42"/>
      <c r="E1981" s="42"/>
      <c r="F1981" s="42"/>
      <c r="G1981" s="42"/>
      <c r="H1981" s="42"/>
      <c r="I1981" s="29"/>
      <c r="J1981" s="6" t="str">
        <f t="shared" si="3144"/>
        <v/>
      </c>
      <c r="K1981" s="43"/>
      <c r="L1981" s="43"/>
      <c r="M1981" s="43"/>
      <c r="N1981" s="43"/>
      <c r="O1981" s="43"/>
      <c r="P1981" s="44" t="str">
        <f t="shared" si="3145"/>
        <v/>
      </c>
      <c r="Q1981" s="26"/>
      <c r="R1981" s="26"/>
      <c r="S1981" s="26"/>
      <c r="T1981" s="26"/>
      <c r="U1981" s="26"/>
      <c r="V1981" s="43"/>
      <c r="W1981" s="26"/>
      <c r="X1981" s="29"/>
    </row>
    <row r="1982" spans="2:24" x14ac:dyDescent="0.2">
      <c r="B1982" s="41">
        <v>1966</v>
      </c>
      <c r="C1982" s="42"/>
      <c r="D1982" s="42"/>
      <c r="E1982" s="42"/>
      <c r="F1982" s="42"/>
      <c r="G1982" s="42"/>
      <c r="H1982" s="42"/>
      <c r="I1982" s="29"/>
      <c r="J1982" s="6" t="str">
        <f t="shared" si="3144"/>
        <v/>
      </c>
      <c r="K1982" s="43"/>
      <c r="L1982" s="43"/>
      <c r="M1982" s="43"/>
      <c r="N1982" s="43"/>
      <c r="O1982" s="43"/>
      <c r="P1982" s="44" t="str">
        <f t="shared" si="3145"/>
        <v/>
      </c>
      <c r="Q1982" s="26"/>
      <c r="R1982" s="26"/>
      <c r="S1982" s="26"/>
      <c r="T1982" s="26"/>
      <c r="U1982" s="26"/>
      <c r="V1982" s="43"/>
      <c r="W1982" s="26"/>
      <c r="X1982" s="29"/>
    </row>
    <row r="1983" spans="2:24" x14ac:dyDescent="0.2">
      <c r="B1983" s="41">
        <v>1967</v>
      </c>
      <c r="C1983" s="42"/>
      <c r="D1983" s="42"/>
      <c r="E1983" s="42"/>
      <c r="F1983" s="42"/>
      <c r="G1983" s="42"/>
      <c r="H1983" s="42"/>
      <c r="I1983" s="29"/>
      <c r="J1983" s="6" t="str">
        <f t="shared" si="3144"/>
        <v/>
      </c>
      <c r="K1983" s="43"/>
      <c r="L1983" s="43"/>
      <c r="M1983" s="43"/>
      <c r="N1983" s="43"/>
      <c r="O1983" s="43"/>
      <c r="P1983" s="44" t="str">
        <f t="shared" si="3145"/>
        <v/>
      </c>
      <c r="Q1983" s="26"/>
      <c r="R1983" s="26"/>
      <c r="S1983" s="26"/>
      <c r="T1983" s="26"/>
      <c r="U1983" s="26"/>
      <c r="V1983" s="43"/>
      <c r="W1983" s="26"/>
      <c r="X1983" s="29"/>
    </row>
    <row r="1984" spans="2:24" x14ac:dyDescent="0.2">
      <c r="B1984" s="41">
        <v>1968</v>
      </c>
      <c r="C1984" s="42"/>
      <c r="D1984" s="42"/>
      <c r="E1984" s="42"/>
      <c r="F1984" s="42"/>
      <c r="G1984" s="42"/>
      <c r="H1984" s="42"/>
      <c r="I1984" s="29"/>
      <c r="J1984" s="6" t="str">
        <f t="shared" si="3144"/>
        <v/>
      </c>
      <c r="K1984" s="43"/>
      <c r="L1984" s="43"/>
      <c r="M1984" s="43"/>
      <c r="N1984" s="43"/>
      <c r="O1984" s="43"/>
      <c r="P1984" s="44" t="str">
        <f t="shared" si="3145"/>
        <v/>
      </c>
      <c r="Q1984" s="26"/>
      <c r="R1984" s="26"/>
      <c r="S1984" s="26"/>
      <c r="T1984" s="26"/>
      <c r="U1984" s="26"/>
      <c r="V1984" s="43"/>
      <c r="W1984" s="26"/>
      <c r="X1984" s="29"/>
    </row>
    <row r="1985" spans="2:24" x14ac:dyDescent="0.2">
      <c r="B1985" s="41">
        <v>1969</v>
      </c>
      <c r="C1985" s="42"/>
      <c r="D1985" s="42"/>
      <c r="E1985" s="42"/>
      <c r="F1985" s="42"/>
      <c r="G1985" s="42"/>
      <c r="H1985" s="42"/>
      <c r="I1985" s="29"/>
      <c r="J1985" s="6" t="str">
        <f t="shared" si="3144"/>
        <v/>
      </c>
      <c r="K1985" s="43"/>
      <c r="L1985" s="43"/>
      <c r="M1985" s="43"/>
      <c r="N1985" s="43"/>
      <c r="O1985" s="43"/>
      <c r="P1985" s="44" t="str">
        <f t="shared" si="3145"/>
        <v/>
      </c>
      <c r="Q1985" s="26"/>
      <c r="R1985" s="26"/>
      <c r="S1985" s="26"/>
      <c r="T1985" s="26"/>
      <c r="U1985" s="26"/>
      <c r="V1985" s="43"/>
      <c r="W1985" s="26"/>
      <c r="X1985" s="29"/>
    </row>
    <row r="1986" spans="2:24" x14ac:dyDescent="0.2">
      <c r="B1986" s="41">
        <v>1970</v>
      </c>
      <c r="C1986" s="42"/>
      <c r="D1986" s="42"/>
      <c r="E1986" s="42"/>
      <c r="F1986" s="42"/>
      <c r="G1986" s="42"/>
      <c r="H1986" s="42"/>
      <c r="I1986" s="29"/>
      <c r="J1986" s="6" t="str">
        <f t="shared" si="3144"/>
        <v/>
      </c>
      <c r="K1986" s="43"/>
      <c r="L1986" s="43"/>
      <c r="M1986" s="43"/>
      <c r="N1986" s="43"/>
      <c r="O1986" s="43"/>
      <c r="P1986" s="44" t="str">
        <f t="shared" si="3145"/>
        <v/>
      </c>
      <c r="Q1986" s="26"/>
      <c r="R1986" s="26"/>
      <c r="S1986" s="26"/>
      <c r="T1986" s="26"/>
      <c r="U1986" s="26"/>
      <c r="V1986" s="43"/>
      <c r="W1986" s="26"/>
      <c r="X1986" s="29"/>
    </row>
    <row r="1987" spans="2:24" x14ac:dyDescent="0.2">
      <c r="B1987" s="41">
        <v>1971</v>
      </c>
      <c r="C1987" s="42"/>
      <c r="D1987" s="42"/>
      <c r="E1987" s="42"/>
      <c r="F1987" s="42"/>
      <c r="G1987" s="42"/>
      <c r="H1987" s="42"/>
      <c r="I1987" s="29"/>
      <c r="J1987" s="6" t="str">
        <f t="shared" si="3144"/>
        <v/>
      </c>
      <c r="K1987" s="43"/>
      <c r="L1987" s="43"/>
      <c r="M1987" s="43"/>
      <c r="N1987" s="43"/>
      <c r="O1987" s="43"/>
      <c r="P1987" s="44" t="str">
        <f t="shared" si="3145"/>
        <v/>
      </c>
      <c r="Q1987" s="26"/>
      <c r="R1987" s="26"/>
      <c r="S1987" s="26"/>
      <c r="T1987" s="26"/>
      <c r="U1987" s="26"/>
      <c r="V1987" s="43"/>
      <c r="W1987" s="26"/>
      <c r="X1987" s="29"/>
    </row>
    <row r="1988" spans="2:24" x14ac:dyDescent="0.2">
      <c r="B1988" s="41">
        <v>1972</v>
      </c>
      <c r="C1988" s="42"/>
      <c r="D1988" s="42"/>
      <c r="E1988" s="42"/>
      <c r="F1988" s="42"/>
      <c r="G1988" s="42"/>
      <c r="H1988" s="42"/>
      <c r="I1988" s="29"/>
      <c r="J1988" s="6" t="str">
        <f t="shared" si="3144"/>
        <v/>
      </c>
      <c r="K1988" s="43"/>
      <c r="L1988" s="43"/>
      <c r="M1988" s="43"/>
      <c r="N1988" s="43"/>
      <c r="O1988" s="43"/>
      <c r="P1988" s="44" t="str">
        <f t="shared" si="3145"/>
        <v/>
      </c>
      <c r="Q1988" s="26"/>
      <c r="R1988" s="26"/>
      <c r="S1988" s="26"/>
      <c r="T1988" s="26"/>
      <c r="U1988" s="26"/>
      <c r="V1988" s="43"/>
      <c r="W1988" s="26"/>
      <c r="X1988" s="29"/>
    </row>
    <row r="1989" spans="2:24" x14ac:dyDescent="0.2">
      <c r="B1989" s="41">
        <v>1973</v>
      </c>
      <c r="C1989" s="42"/>
      <c r="D1989" s="42"/>
      <c r="E1989" s="42"/>
      <c r="F1989" s="42"/>
      <c r="G1989" s="42"/>
      <c r="H1989" s="42"/>
      <c r="I1989" s="29"/>
      <c r="J1989" s="6" t="str">
        <f t="shared" si="3144"/>
        <v/>
      </c>
      <c r="K1989" s="43"/>
      <c r="L1989" s="43"/>
      <c r="M1989" s="43"/>
      <c r="N1989" s="43"/>
      <c r="O1989" s="43"/>
      <c r="P1989" s="44" t="str">
        <f t="shared" si="3145"/>
        <v/>
      </c>
      <c r="Q1989" s="26"/>
      <c r="R1989" s="26"/>
      <c r="S1989" s="26"/>
      <c r="T1989" s="26"/>
      <c r="U1989" s="26"/>
      <c r="V1989" s="43"/>
      <c r="W1989" s="26"/>
      <c r="X1989" s="29"/>
    </row>
    <row r="1990" spans="2:24" x14ac:dyDescent="0.2">
      <c r="B1990" s="41">
        <v>1974</v>
      </c>
      <c r="C1990" s="42"/>
      <c r="D1990" s="42"/>
      <c r="E1990" s="42"/>
      <c r="F1990" s="42"/>
      <c r="G1990" s="42"/>
      <c r="H1990" s="42"/>
      <c r="I1990" s="29"/>
      <c r="J1990" s="6" t="str">
        <f t="shared" si="3144"/>
        <v/>
      </c>
      <c r="K1990" s="43"/>
      <c r="L1990" s="43"/>
      <c r="M1990" s="43"/>
      <c r="N1990" s="43"/>
      <c r="O1990" s="43"/>
      <c r="P1990" s="44" t="str">
        <f t="shared" si="3145"/>
        <v/>
      </c>
      <c r="Q1990" s="26"/>
      <c r="R1990" s="26"/>
      <c r="S1990" s="26"/>
      <c r="T1990" s="26"/>
      <c r="U1990" s="26"/>
      <c r="V1990" s="43"/>
      <c r="W1990" s="26"/>
      <c r="X1990" s="29"/>
    </row>
    <row r="1991" spans="2:24" x14ac:dyDescent="0.2">
      <c r="B1991" s="41">
        <v>1975</v>
      </c>
      <c r="C1991" s="42"/>
      <c r="D1991" s="42"/>
      <c r="E1991" s="42"/>
      <c r="F1991" s="42"/>
      <c r="G1991" s="42"/>
      <c r="H1991" s="42"/>
      <c r="I1991" s="29"/>
      <c r="J1991" s="6" t="str">
        <f t="shared" si="3144"/>
        <v/>
      </c>
      <c r="K1991" s="43"/>
      <c r="L1991" s="43"/>
      <c r="M1991" s="43"/>
      <c r="N1991" s="43"/>
      <c r="O1991" s="43"/>
      <c r="P1991" s="44" t="str">
        <f t="shared" si="3145"/>
        <v/>
      </c>
      <c r="Q1991" s="26"/>
      <c r="R1991" s="26"/>
      <c r="S1991" s="26"/>
      <c r="T1991" s="26"/>
      <c r="U1991" s="26"/>
      <c r="V1991" s="43"/>
      <c r="W1991" s="26"/>
      <c r="X1991" s="29"/>
    </row>
    <row r="1992" spans="2:24" x14ac:dyDescent="0.2">
      <c r="B1992" s="41">
        <v>1976</v>
      </c>
      <c r="C1992" s="42"/>
      <c r="D1992" s="42"/>
      <c r="E1992" s="42"/>
      <c r="F1992" s="42"/>
      <c r="G1992" s="42"/>
      <c r="H1992" s="42"/>
      <c r="I1992" s="29"/>
      <c r="J1992" s="6" t="str">
        <f t="shared" si="3144"/>
        <v/>
      </c>
      <c r="K1992" s="43"/>
      <c r="L1992" s="43"/>
      <c r="M1992" s="43"/>
      <c r="N1992" s="43"/>
      <c r="O1992" s="43"/>
      <c r="P1992" s="44" t="str">
        <f t="shared" si="3145"/>
        <v/>
      </c>
      <c r="Q1992" s="26"/>
      <c r="R1992" s="26"/>
      <c r="S1992" s="26"/>
      <c r="T1992" s="26"/>
      <c r="U1992" s="26"/>
      <c r="V1992" s="43"/>
      <c r="W1992" s="26"/>
      <c r="X1992" s="29"/>
    </row>
    <row r="1993" spans="2:24" x14ac:dyDescent="0.2">
      <c r="B1993" s="41">
        <v>1977</v>
      </c>
      <c r="C1993" s="42"/>
      <c r="D1993" s="42"/>
      <c r="E1993" s="42"/>
      <c r="F1993" s="42"/>
      <c r="G1993" s="42"/>
      <c r="H1993" s="42"/>
      <c r="I1993" s="29"/>
      <c r="J1993" s="6" t="str">
        <f t="shared" si="3144"/>
        <v/>
      </c>
      <c r="K1993" s="43"/>
      <c r="L1993" s="43"/>
      <c r="M1993" s="43"/>
      <c r="N1993" s="43"/>
      <c r="O1993" s="43"/>
      <c r="P1993" s="44" t="str">
        <f t="shared" si="3145"/>
        <v/>
      </c>
      <c r="Q1993" s="26"/>
      <c r="R1993" s="26"/>
      <c r="S1993" s="26"/>
      <c r="T1993" s="26"/>
      <c r="U1993" s="26"/>
      <c r="V1993" s="43"/>
      <c r="W1993" s="26"/>
      <c r="X1993" s="29"/>
    </row>
    <row r="1994" spans="2:24" x14ac:dyDescent="0.2">
      <c r="B1994" s="41">
        <v>1978</v>
      </c>
      <c r="C1994" s="42"/>
      <c r="D1994" s="42"/>
      <c r="E1994" s="42"/>
      <c r="F1994" s="42"/>
      <c r="G1994" s="42"/>
      <c r="H1994" s="42"/>
      <c r="I1994" s="29"/>
      <c r="J1994" s="6" t="str">
        <f t="shared" si="3144"/>
        <v/>
      </c>
      <c r="K1994" s="43"/>
      <c r="L1994" s="43"/>
      <c r="M1994" s="43"/>
      <c r="N1994" s="43"/>
      <c r="O1994" s="43"/>
      <c r="P1994" s="44" t="str">
        <f t="shared" si="3145"/>
        <v/>
      </c>
      <c r="Q1994" s="26"/>
      <c r="R1994" s="26"/>
      <c r="S1994" s="26"/>
      <c r="T1994" s="26"/>
      <c r="U1994" s="26"/>
      <c r="V1994" s="43"/>
      <c r="W1994" s="26"/>
      <c r="X1994" s="29"/>
    </row>
    <row r="1995" spans="2:24" x14ac:dyDescent="0.2">
      <c r="B1995" s="41">
        <v>1979</v>
      </c>
      <c r="C1995" s="42"/>
      <c r="D1995" s="42"/>
      <c r="E1995" s="42"/>
      <c r="F1995" s="42"/>
      <c r="G1995" s="42"/>
      <c r="H1995" s="42"/>
      <c r="I1995" s="29"/>
      <c r="J1995" s="6" t="str">
        <f t="shared" si="3144"/>
        <v/>
      </c>
      <c r="K1995" s="43"/>
      <c r="L1995" s="43"/>
      <c r="M1995" s="43"/>
      <c r="N1995" s="43"/>
      <c r="O1995" s="43"/>
      <c r="P1995" s="44" t="str">
        <f t="shared" si="3145"/>
        <v/>
      </c>
      <c r="Q1995" s="26"/>
      <c r="R1995" s="26"/>
      <c r="S1995" s="26"/>
      <c r="T1995" s="26"/>
      <c r="U1995" s="26"/>
      <c r="V1995" s="43"/>
      <c r="W1995" s="26"/>
      <c r="X1995" s="29"/>
    </row>
    <row r="1996" spans="2:24" x14ac:dyDescent="0.2">
      <c r="B1996" s="41">
        <v>1980</v>
      </c>
      <c r="C1996" s="42"/>
      <c r="D1996" s="42"/>
      <c r="E1996" s="42"/>
      <c r="F1996" s="42"/>
      <c r="G1996" s="42"/>
      <c r="H1996" s="42"/>
      <c r="I1996" s="29"/>
      <c r="J1996" s="6" t="str">
        <f t="shared" si="3144"/>
        <v/>
      </c>
      <c r="K1996" s="43"/>
      <c r="L1996" s="43"/>
      <c r="M1996" s="43"/>
      <c r="N1996" s="43"/>
      <c r="O1996" s="43"/>
      <c r="P1996" s="44" t="str">
        <f t="shared" si="3145"/>
        <v/>
      </c>
      <c r="Q1996" s="26"/>
      <c r="R1996" s="26"/>
      <c r="S1996" s="26"/>
      <c r="T1996" s="26"/>
      <c r="U1996" s="26"/>
      <c r="V1996" s="43"/>
      <c r="W1996" s="26"/>
      <c r="X1996" s="29"/>
    </row>
    <row r="1997" spans="2:24" x14ac:dyDescent="0.2">
      <c r="B1997" s="41">
        <v>1981</v>
      </c>
      <c r="C1997" s="42"/>
      <c r="D1997" s="42"/>
      <c r="E1997" s="42"/>
      <c r="F1997" s="42"/>
      <c r="G1997" s="42"/>
      <c r="H1997" s="42"/>
      <c r="I1997" s="29"/>
      <c r="J1997" s="6" t="str">
        <f t="shared" si="3144"/>
        <v/>
      </c>
      <c r="K1997" s="43"/>
      <c r="L1997" s="43"/>
      <c r="M1997" s="43"/>
      <c r="N1997" s="43"/>
      <c r="O1997" s="43"/>
      <c r="P1997" s="44" t="str">
        <f t="shared" si="3145"/>
        <v/>
      </c>
      <c r="Q1997" s="26"/>
      <c r="R1997" s="26"/>
      <c r="S1997" s="26"/>
      <c r="T1997" s="26"/>
      <c r="U1997" s="26"/>
      <c r="V1997" s="43"/>
      <c r="W1997" s="26"/>
      <c r="X1997" s="29"/>
    </row>
    <row r="1998" spans="2:24" x14ac:dyDescent="0.2">
      <c r="B1998" s="41">
        <v>1982</v>
      </c>
      <c r="C1998" s="42"/>
      <c r="D1998" s="42"/>
      <c r="E1998" s="42"/>
      <c r="F1998" s="42"/>
      <c r="G1998" s="42"/>
      <c r="H1998" s="42"/>
      <c r="I1998" s="29"/>
      <c r="J1998" s="6" t="str">
        <f t="shared" si="3144"/>
        <v/>
      </c>
      <c r="K1998" s="43"/>
      <c r="L1998" s="43"/>
      <c r="M1998" s="43"/>
      <c r="N1998" s="43"/>
      <c r="O1998" s="43"/>
      <c r="P1998" s="44" t="str">
        <f t="shared" si="3145"/>
        <v/>
      </c>
      <c r="Q1998" s="26"/>
      <c r="R1998" s="26"/>
      <c r="S1998" s="26"/>
      <c r="T1998" s="26"/>
      <c r="U1998" s="26"/>
      <c r="V1998" s="43"/>
      <c r="W1998" s="26"/>
      <c r="X1998" s="29"/>
    </row>
    <row r="1999" spans="2:24" x14ac:dyDescent="0.2">
      <c r="B1999" s="41">
        <v>1983</v>
      </c>
      <c r="C1999" s="42"/>
      <c r="D1999" s="42"/>
      <c r="E1999" s="42"/>
      <c r="F1999" s="42"/>
      <c r="G1999" s="42"/>
      <c r="H1999" s="42"/>
      <c r="I1999" s="29"/>
      <c r="J1999" s="6" t="str">
        <f t="shared" si="3144"/>
        <v/>
      </c>
      <c r="K1999" s="43"/>
      <c r="L1999" s="43"/>
      <c r="M1999" s="43"/>
      <c r="N1999" s="43"/>
      <c r="O1999" s="43"/>
      <c r="P1999" s="44" t="str">
        <f t="shared" si="3145"/>
        <v/>
      </c>
      <c r="Q1999" s="26"/>
      <c r="R1999" s="26"/>
      <c r="S1999" s="26"/>
      <c r="T1999" s="26"/>
      <c r="U1999" s="26"/>
      <c r="V1999" s="43"/>
      <c r="W1999" s="26"/>
      <c r="X1999" s="29"/>
    </row>
    <row r="2000" spans="2:24" x14ac:dyDescent="0.2">
      <c r="B2000" s="41">
        <v>1984</v>
      </c>
      <c r="C2000" s="42"/>
      <c r="D2000" s="42"/>
      <c r="E2000" s="42"/>
      <c r="F2000" s="42"/>
      <c r="G2000" s="42"/>
      <c r="H2000" s="42"/>
      <c r="I2000" s="29"/>
      <c r="J2000" s="6" t="str">
        <f t="shared" si="3144"/>
        <v/>
      </c>
      <c r="K2000" s="43"/>
      <c r="L2000" s="43"/>
      <c r="M2000" s="43"/>
      <c r="N2000" s="43"/>
      <c r="O2000" s="43"/>
      <c r="P2000" s="44" t="str">
        <f t="shared" si="3145"/>
        <v/>
      </c>
      <c r="Q2000" s="26"/>
      <c r="R2000" s="26"/>
      <c r="S2000" s="26"/>
      <c r="T2000" s="26"/>
      <c r="U2000" s="26"/>
      <c r="V2000" s="43"/>
      <c r="W2000" s="26"/>
      <c r="X2000" s="29"/>
    </row>
    <row r="2001" spans="2:24" x14ac:dyDescent="0.2">
      <c r="B2001" s="41">
        <v>1985</v>
      </c>
      <c r="C2001" s="42"/>
      <c r="D2001" s="42"/>
      <c r="E2001" s="42"/>
      <c r="F2001" s="42"/>
      <c r="G2001" s="42"/>
      <c r="H2001" s="42"/>
      <c r="I2001" s="29"/>
      <c r="J2001" s="6" t="str">
        <f t="shared" si="3144"/>
        <v/>
      </c>
      <c r="K2001" s="43"/>
      <c r="L2001" s="43"/>
      <c r="M2001" s="43"/>
      <c r="N2001" s="43"/>
      <c r="O2001" s="43"/>
      <c r="P2001" s="44" t="str">
        <f t="shared" si="3145"/>
        <v/>
      </c>
      <c r="Q2001" s="26"/>
      <c r="R2001" s="26"/>
      <c r="S2001" s="26"/>
      <c r="T2001" s="26"/>
      <c r="U2001" s="26"/>
      <c r="V2001" s="43"/>
      <c r="W2001" s="26"/>
      <c r="X2001" s="29"/>
    </row>
    <row r="2002" spans="2:24" x14ac:dyDescent="0.2">
      <c r="B2002" s="41">
        <v>1986</v>
      </c>
      <c r="C2002" s="42"/>
      <c r="D2002" s="42"/>
      <c r="E2002" s="42"/>
      <c r="F2002" s="42"/>
      <c r="G2002" s="42"/>
      <c r="H2002" s="42"/>
      <c r="I2002" s="29"/>
      <c r="J2002" s="6" t="str">
        <f t="shared" si="3144"/>
        <v/>
      </c>
      <c r="K2002" s="43"/>
      <c r="L2002" s="43"/>
      <c r="M2002" s="43"/>
      <c r="N2002" s="43"/>
      <c r="O2002" s="43"/>
      <c r="P2002" s="44" t="str">
        <f t="shared" si="3145"/>
        <v/>
      </c>
      <c r="Q2002" s="26"/>
      <c r="R2002" s="26"/>
      <c r="S2002" s="26"/>
      <c r="T2002" s="26"/>
      <c r="U2002" s="26"/>
      <c r="V2002" s="43"/>
      <c r="W2002" s="26"/>
      <c r="X2002" s="29"/>
    </row>
    <row r="2003" spans="2:24" x14ac:dyDescent="0.2">
      <c r="B2003" s="41">
        <v>1987</v>
      </c>
      <c r="C2003" s="42"/>
      <c r="D2003" s="42"/>
      <c r="E2003" s="42"/>
      <c r="F2003" s="42"/>
      <c r="G2003" s="42"/>
      <c r="H2003" s="42"/>
      <c r="I2003" s="29"/>
      <c r="J2003" s="6" t="str">
        <f t="shared" si="3144"/>
        <v/>
      </c>
      <c r="K2003" s="43"/>
      <c r="L2003" s="43"/>
      <c r="M2003" s="43"/>
      <c r="N2003" s="43"/>
      <c r="O2003" s="43"/>
      <c r="P2003" s="44" t="str">
        <f t="shared" si="3145"/>
        <v/>
      </c>
      <c r="Q2003" s="26"/>
      <c r="R2003" s="26"/>
      <c r="S2003" s="26"/>
      <c r="T2003" s="26"/>
      <c r="U2003" s="26"/>
      <c r="V2003" s="43"/>
      <c r="W2003" s="26"/>
      <c r="X2003" s="29"/>
    </row>
    <row r="2004" spans="2:24" x14ac:dyDescent="0.2">
      <c r="B2004" s="41">
        <v>1988</v>
      </c>
      <c r="C2004" s="42"/>
      <c r="D2004" s="42"/>
      <c r="E2004" s="42"/>
      <c r="F2004" s="42"/>
      <c r="G2004" s="42"/>
      <c r="H2004" s="42"/>
      <c r="I2004" s="29"/>
      <c r="J2004" s="6" t="str">
        <f t="shared" si="3144"/>
        <v/>
      </c>
      <c r="K2004" s="43"/>
      <c r="L2004" s="43"/>
      <c r="M2004" s="43"/>
      <c r="N2004" s="43"/>
      <c r="O2004" s="43"/>
      <c r="P2004" s="44" t="str">
        <f t="shared" si="3145"/>
        <v/>
      </c>
      <c r="Q2004" s="26"/>
      <c r="R2004" s="26"/>
      <c r="S2004" s="26"/>
      <c r="T2004" s="26"/>
      <c r="U2004" s="26"/>
      <c r="V2004" s="43"/>
      <c r="W2004" s="26"/>
      <c r="X2004" s="29"/>
    </row>
    <row r="2005" spans="2:24" x14ac:dyDescent="0.2">
      <c r="B2005" s="41">
        <v>1989</v>
      </c>
      <c r="C2005" s="42"/>
      <c r="D2005" s="42"/>
      <c r="E2005" s="42"/>
      <c r="F2005" s="42"/>
      <c r="G2005" s="42"/>
      <c r="H2005" s="42"/>
      <c r="I2005" s="29"/>
      <c r="J2005" s="6" t="str">
        <f t="shared" si="3144"/>
        <v/>
      </c>
      <c r="K2005" s="43"/>
      <c r="L2005" s="43"/>
      <c r="M2005" s="43"/>
      <c r="N2005" s="43"/>
      <c r="O2005" s="43"/>
      <c r="P2005" s="44" t="str">
        <f t="shared" si="3145"/>
        <v/>
      </c>
      <c r="Q2005" s="26"/>
      <c r="R2005" s="26"/>
      <c r="S2005" s="26"/>
      <c r="T2005" s="26"/>
      <c r="U2005" s="26"/>
      <c r="V2005" s="43"/>
      <c r="W2005" s="26"/>
      <c r="X2005" s="29"/>
    </row>
    <row r="2006" spans="2:24" x14ac:dyDescent="0.2">
      <c r="B2006" s="41">
        <v>1990</v>
      </c>
      <c r="C2006" s="42"/>
      <c r="D2006" s="42"/>
      <c r="E2006" s="42"/>
      <c r="F2006" s="42"/>
      <c r="G2006" s="42"/>
      <c r="H2006" s="42"/>
      <c r="I2006" s="29"/>
      <c r="J2006" s="6" t="str">
        <f t="shared" si="3144"/>
        <v/>
      </c>
      <c r="K2006" s="43"/>
      <c r="L2006" s="43"/>
      <c r="M2006" s="43"/>
      <c r="N2006" s="43"/>
      <c r="O2006" s="43"/>
      <c r="P2006" s="44" t="str">
        <f t="shared" si="3145"/>
        <v/>
      </c>
      <c r="Q2006" s="26"/>
      <c r="R2006" s="26"/>
      <c r="S2006" s="26"/>
      <c r="T2006" s="26"/>
      <c r="U2006" s="26"/>
      <c r="V2006" s="43"/>
      <c r="W2006" s="26"/>
      <c r="X2006" s="29"/>
    </row>
    <row r="2007" spans="2:24" x14ac:dyDescent="0.2">
      <c r="B2007" s="41">
        <v>1991</v>
      </c>
      <c r="C2007" s="42"/>
      <c r="D2007" s="42"/>
      <c r="E2007" s="42"/>
      <c r="F2007" s="42"/>
      <c r="G2007" s="42"/>
      <c r="H2007" s="42"/>
      <c r="I2007" s="29"/>
      <c r="J2007" s="6" t="str">
        <f t="shared" si="3144"/>
        <v/>
      </c>
      <c r="K2007" s="43"/>
      <c r="L2007" s="43"/>
      <c r="M2007" s="43"/>
      <c r="N2007" s="43"/>
      <c r="O2007" s="43"/>
      <c r="P2007" s="44" t="str">
        <f t="shared" si="3145"/>
        <v/>
      </c>
      <c r="Q2007" s="26"/>
      <c r="R2007" s="26"/>
      <c r="S2007" s="26"/>
      <c r="T2007" s="26"/>
      <c r="U2007" s="26"/>
      <c r="V2007" s="43"/>
      <c r="W2007" s="26"/>
      <c r="X2007" s="29"/>
    </row>
    <row r="2008" spans="2:24" x14ac:dyDescent="0.2">
      <c r="B2008" s="41">
        <v>1992</v>
      </c>
      <c r="C2008" s="42"/>
      <c r="D2008" s="42"/>
      <c r="E2008" s="42"/>
      <c r="F2008" s="42"/>
      <c r="G2008" s="42"/>
      <c r="H2008" s="42"/>
      <c r="I2008" s="29"/>
      <c r="J2008" s="6" t="str">
        <f t="shared" si="3144"/>
        <v/>
      </c>
      <c r="K2008" s="43"/>
      <c r="L2008" s="43"/>
      <c r="M2008" s="43"/>
      <c r="N2008" s="43"/>
      <c r="O2008" s="43"/>
      <c r="P2008" s="44" t="str">
        <f t="shared" si="3145"/>
        <v/>
      </c>
      <c r="Q2008" s="26"/>
      <c r="R2008" s="26"/>
      <c r="S2008" s="26"/>
      <c r="T2008" s="26"/>
      <c r="U2008" s="26"/>
      <c r="V2008" s="43"/>
      <c r="W2008" s="26"/>
      <c r="X2008" s="29"/>
    </row>
    <row r="2009" spans="2:24" x14ac:dyDescent="0.2">
      <c r="B2009" s="41">
        <v>1993</v>
      </c>
      <c r="C2009" s="42"/>
      <c r="D2009" s="42"/>
      <c r="E2009" s="42"/>
      <c r="F2009" s="42"/>
      <c r="G2009" s="42"/>
      <c r="H2009" s="42"/>
      <c r="I2009" s="29"/>
      <c r="J2009" s="6" t="str">
        <f t="shared" ref="J2009:J2016" si="3146">IFERROR(IF(C2009&lt;&gt;"",INDEX($ZL$17:$ZL$27,MATCH($C2009,$ZK$17:$ZK$27,0)),""),30)</f>
        <v/>
      </c>
      <c r="K2009" s="43"/>
      <c r="L2009" s="43"/>
      <c r="M2009" s="43"/>
      <c r="N2009" s="43"/>
      <c r="O2009" s="43"/>
      <c r="P2009" s="44" t="str">
        <f t="shared" ref="P2009:P2016" si="3147">IFERROR(MIN(M2009,O2009*30/J2009),"")</f>
        <v/>
      </c>
      <c r="Q2009" s="26"/>
      <c r="R2009" s="26"/>
      <c r="S2009" s="26"/>
      <c r="T2009" s="26"/>
      <c r="U2009" s="26"/>
      <c r="V2009" s="43"/>
      <c r="W2009" s="26"/>
      <c r="X2009" s="29"/>
    </row>
    <row r="2010" spans="2:24" x14ac:dyDescent="0.2">
      <c r="B2010" s="41">
        <v>1994</v>
      </c>
      <c r="C2010" s="42"/>
      <c r="D2010" s="42"/>
      <c r="E2010" s="42"/>
      <c r="F2010" s="42"/>
      <c r="G2010" s="42"/>
      <c r="H2010" s="42"/>
      <c r="I2010" s="29"/>
      <c r="J2010" s="6" t="str">
        <f t="shared" si="3146"/>
        <v/>
      </c>
      <c r="K2010" s="43"/>
      <c r="L2010" s="43"/>
      <c r="M2010" s="43"/>
      <c r="N2010" s="43"/>
      <c r="O2010" s="43"/>
      <c r="P2010" s="44" t="str">
        <f t="shared" si="3147"/>
        <v/>
      </c>
      <c r="Q2010" s="26"/>
      <c r="R2010" s="26"/>
      <c r="S2010" s="26"/>
      <c r="T2010" s="26"/>
      <c r="U2010" s="26"/>
      <c r="V2010" s="43"/>
      <c r="W2010" s="26"/>
      <c r="X2010" s="29"/>
    </row>
    <row r="2011" spans="2:24" x14ac:dyDescent="0.2">
      <c r="B2011" s="41">
        <v>1995</v>
      </c>
      <c r="C2011" s="42"/>
      <c r="D2011" s="42"/>
      <c r="E2011" s="42"/>
      <c r="F2011" s="42"/>
      <c r="G2011" s="42"/>
      <c r="H2011" s="42"/>
      <c r="I2011" s="29"/>
      <c r="J2011" s="6" t="str">
        <f t="shared" si="3146"/>
        <v/>
      </c>
      <c r="K2011" s="43"/>
      <c r="L2011" s="43"/>
      <c r="M2011" s="43"/>
      <c r="N2011" s="43"/>
      <c r="O2011" s="43"/>
      <c r="P2011" s="44" t="str">
        <f t="shared" si="3147"/>
        <v/>
      </c>
      <c r="Q2011" s="26"/>
      <c r="R2011" s="26"/>
      <c r="S2011" s="26"/>
      <c r="T2011" s="26"/>
      <c r="U2011" s="26"/>
      <c r="V2011" s="43"/>
      <c r="W2011" s="26"/>
      <c r="X2011" s="29"/>
    </row>
    <row r="2012" spans="2:24" x14ac:dyDescent="0.2">
      <c r="B2012" s="41">
        <v>1996</v>
      </c>
      <c r="C2012" s="42"/>
      <c r="D2012" s="42"/>
      <c r="E2012" s="42"/>
      <c r="F2012" s="42"/>
      <c r="G2012" s="42"/>
      <c r="H2012" s="42"/>
      <c r="I2012" s="29"/>
      <c r="J2012" s="6" t="str">
        <f t="shared" si="3146"/>
        <v/>
      </c>
      <c r="K2012" s="43"/>
      <c r="L2012" s="43"/>
      <c r="M2012" s="43"/>
      <c r="N2012" s="43"/>
      <c r="O2012" s="43"/>
      <c r="P2012" s="44" t="str">
        <f t="shared" si="3147"/>
        <v/>
      </c>
      <c r="Q2012" s="26"/>
      <c r="R2012" s="26"/>
      <c r="S2012" s="26"/>
      <c r="T2012" s="26"/>
      <c r="U2012" s="26"/>
      <c r="V2012" s="43"/>
      <c r="W2012" s="26"/>
      <c r="X2012" s="29"/>
    </row>
    <row r="2013" spans="2:24" x14ac:dyDescent="0.2">
      <c r="B2013" s="41">
        <v>1997</v>
      </c>
      <c r="C2013" s="42"/>
      <c r="D2013" s="42"/>
      <c r="E2013" s="42"/>
      <c r="F2013" s="42"/>
      <c r="G2013" s="42"/>
      <c r="H2013" s="42"/>
      <c r="I2013" s="29"/>
      <c r="J2013" s="6" t="str">
        <f t="shared" si="3146"/>
        <v/>
      </c>
      <c r="K2013" s="43"/>
      <c r="L2013" s="43"/>
      <c r="M2013" s="43"/>
      <c r="N2013" s="43"/>
      <c r="O2013" s="43"/>
      <c r="P2013" s="44" t="str">
        <f t="shared" si="3147"/>
        <v/>
      </c>
      <c r="Q2013" s="26"/>
      <c r="R2013" s="26"/>
      <c r="S2013" s="26"/>
      <c r="T2013" s="26"/>
      <c r="U2013" s="26"/>
      <c r="V2013" s="43"/>
      <c r="W2013" s="26"/>
      <c r="X2013" s="29"/>
    </row>
    <row r="2014" spans="2:24" x14ac:dyDescent="0.2">
      <c r="B2014" s="41">
        <v>1998</v>
      </c>
      <c r="C2014" s="42"/>
      <c r="D2014" s="42"/>
      <c r="E2014" s="42"/>
      <c r="F2014" s="42"/>
      <c r="G2014" s="42"/>
      <c r="H2014" s="42"/>
      <c r="I2014" s="29"/>
      <c r="J2014" s="6" t="str">
        <f t="shared" si="3146"/>
        <v/>
      </c>
      <c r="K2014" s="43"/>
      <c r="L2014" s="43"/>
      <c r="M2014" s="43"/>
      <c r="N2014" s="43"/>
      <c r="O2014" s="43"/>
      <c r="P2014" s="44" t="str">
        <f t="shared" si="3147"/>
        <v/>
      </c>
      <c r="Q2014" s="26"/>
      <c r="R2014" s="26"/>
      <c r="S2014" s="26"/>
      <c r="T2014" s="26"/>
      <c r="U2014" s="26"/>
      <c r="V2014" s="43"/>
      <c r="W2014" s="26"/>
      <c r="X2014" s="29"/>
    </row>
    <row r="2015" spans="2:24" x14ac:dyDescent="0.2">
      <c r="B2015" s="41">
        <v>1999</v>
      </c>
      <c r="C2015" s="42"/>
      <c r="D2015" s="42"/>
      <c r="E2015" s="42"/>
      <c r="F2015" s="42"/>
      <c r="G2015" s="42"/>
      <c r="H2015" s="42"/>
      <c r="I2015" s="29"/>
      <c r="J2015" s="6" t="str">
        <f t="shared" si="3146"/>
        <v/>
      </c>
      <c r="K2015" s="43"/>
      <c r="L2015" s="43"/>
      <c r="M2015" s="43"/>
      <c r="N2015" s="43"/>
      <c r="O2015" s="43"/>
      <c r="P2015" s="44" t="str">
        <f t="shared" si="3147"/>
        <v/>
      </c>
      <c r="Q2015" s="26"/>
      <c r="R2015" s="26"/>
      <c r="S2015" s="26"/>
      <c r="T2015" s="26"/>
      <c r="U2015" s="26"/>
      <c r="V2015" s="43"/>
      <c r="W2015" s="26"/>
      <c r="X2015" s="29"/>
    </row>
    <row r="2016" spans="2:24" x14ac:dyDescent="0.2">
      <c r="B2016" s="41">
        <v>2000</v>
      </c>
      <c r="C2016" s="42"/>
      <c r="D2016" s="42"/>
      <c r="E2016" s="42"/>
      <c r="F2016" s="42"/>
      <c r="G2016" s="42"/>
      <c r="H2016" s="42"/>
      <c r="I2016" s="29"/>
      <c r="J2016" s="6" t="str">
        <f t="shared" si="3146"/>
        <v/>
      </c>
      <c r="K2016" s="43"/>
      <c r="L2016" s="43"/>
      <c r="M2016" s="43"/>
      <c r="N2016" s="43"/>
      <c r="O2016" s="43"/>
      <c r="P2016" s="44" t="str">
        <f t="shared" si="3147"/>
        <v/>
      </c>
      <c r="Q2016" s="26"/>
      <c r="R2016" s="26"/>
      <c r="S2016" s="26"/>
      <c r="T2016" s="26"/>
      <c r="U2016" s="26"/>
      <c r="V2016" s="43"/>
      <c r="W2016" s="26"/>
      <c r="X2016" s="29"/>
    </row>
  </sheetData>
  <sheetProtection sheet="1" selectLockedCells="1"/>
  <phoneticPr fontId="13" type="noConversion"/>
  <conditionalFormatting sqref="AA17:AB216">
    <cfRule type="expression" dxfId="4" priority="4">
      <formula>$AB17&gt;0</formula>
    </cfRule>
  </conditionalFormatting>
  <conditionalFormatting sqref="AC17:AD216">
    <cfRule type="expression" dxfId="3" priority="3">
      <formula>$AD17&gt;0</formula>
    </cfRule>
  </conditionalFormatting>
  <conditionalFormatting sqref="AE17:AF216">
    <cfRule type="expression" dxfId="2" priority="2">
      <formula>$AF17&gt;0</formula>
    </cfRule>
  </conditionalFormatting>
  <conditionalFormatting sqref="AG17:AH216">
    <cfRule type="expression" dxfId="1" priority="1">
      <formula>$AH17&gt;0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7038-1A53-4C67-9859-020A1F18959A}">
  <dimension ref="B2:I204"/>
  <sheetViews>
    <sheetView showGridLines="0" workbookViewId="0">
      <pane ySplit="8" topLeftCell="A9" activePane="bottomLeft" state="frozen"/>
      <selection pane="bottomLeft" activeCell="C9" sqref="C9"/>
    </sheetView>
  </sheetViews>
  <sheetFormatPr baseColWidth="10" defaultColWidth="8.7109375" defaultRowHeight="12.75" x14ac:dyDescent="0.2"/>
  <cols>
    <col min="1" max="1" width="2.85546875" style="2" customWidth="1"/>
    <col min="2" max="2" width="8.7109375" style="23"/>
    <col min="3" max="3" width="30.140625" style="2" bestFit="1" customWidth="1"/>
    <col min="4" max="4" width="27.42578125" style="2" customWidth="1"/>
    <col min="5" max="7" width="16.5703125" style="14" customWidth="1"/>
    <col min="8" max="16384" width="8.7109375" style="2"/>
  </cols>
  <sheetData>
    <row r="2" spans="2:9" x14ac:dyDescent="0.2">
      <c r="B2" s="1" t="s">
        <v>32</v>
      </c>
    </row>
    <row r="3" spans="2:9" x14ac:dyDescent="0.2">
      <c r="B3" s="2"/>
    </row>
    <row r="4" spans="2:9" x14ac:dyDescent="0.2">
      <c r="B4" s="3" t="s">
        <v>95</v>
      </c>
    </row>
    <row r="5" spans="2:9" x14ac:dyDescent="0.2">
      <c r="B5" s="4"/>
      <c r="C5" s="25" t="s">
        <v>87</v>
      </c>
      <c r="D5" s="52">
        <f>SUM(H9:H204)</f>
        <v>0</v>
      </c>
      <c r="E5" s="28"/>
      <c r="F5" s="28"/>
      <c r="G5" s="28"/>
    </row>
    <row r="6" spans="2:9" x14ac:dyDescent="0.2">
      <c r="C6" s="25" t="s">
        <v>88</v>
      </c>
      <c r="D6" s="53">
        <f>SUM(I9:I204)</f>
        <v>0</v>
      </c>
      <c r="E6" s="28"/>
      <c r="F6" s="28"/>
      <c r="G6" s="28"/>
    </row>
    <row r="7" spans="2:9" x14ac:dyDescent="0.2">
      <c r="D7" s="14"/>
      <c r="E7" s="36"/>
      <c r="F7" s="36"/>
      <c r="G7" s="36"/>
    </row>
    <row r="8" spans="2:9" x14ac:dyDescent="0.2">
      <c r="B8" s="38" t="s">
        <v>13</v>
      </c>
      <c r="C8" s="1" t="s">
        <v>96</v>
      </c>
      <c r="D8" s="1" t="s">
        <v>97</v>
      </c>
      <c r="E8" s="40" t="s">
        <v>98</v>
      </c>
      <c r="F8" s="40" t="s">
        <v>99</v>
      </c>
      <c r="G8" s="40" t="s">
        <v>100</v>
      </c>
    </row>
    <row r="9" spans="2:9" x14ac:dyDescent="0.2">
      <c r="B9" s="41">
        <v>1</v>
      </c>
      <c r="C9" s="54"/>
      <c r="D9" s="29"/>
      <c r="E9" s="29"/>
      <c r="F9" s="43"/>
      <c r="G9" s="26"/>
      <c r="H9" s="2">
        <f>IF(AND('Detalle de Cuentas'!$C$4-'Consultas Realizadas'!C9&lt;365.25,C9&lt;&gt;""),1,0)</f>
        <v>0</v>
      </c>
      <c r="I9" s="2">
        <f>IF(AND('Detalle de Cuentas'!$C$4-'Consultas Realizadas'!C9&lt;730.5,C9&lt;&gt;""),1,0)</f>
        <v>0</v>
      </c>
    </row>
    <row r="10" spans="2:9" x14ac:dyDescent="0.2">
      <c r="B10" s="41">
        <v>2</v>
      </c>
      <c r="C10" s="54"/>
      <c r="D10" s="29"/>
      <c r="E10" s="29"/>
      <c r="F10" s="43"/>
      <c r="G10" s="26"/>
      <c r="H10" s="2">
        <f>IF(AND('Detalle de Cuentas'!$C$4-'Consultas Realizadas'!C10&lt;365.25,C10&lt;&gt;""),1,0)</f>
        <v>0</v>
      </c>
      <c r="I10" s="2">
        <f>IF(AND('Detalle de Cuentas'!$C$4-'Consultas Realizadas'!C10&lt;730.5,C10&lt;&gt;""),1,0)</f>
        <v>0</v>
      </c>
    </row>
    <row r="11" spans="2:9" x14ac:dyDescent="0.2">
      <c r="B11" s="41">
        <v>3</v>
      </c>
      <c r="C11" s="54"/>
      <c r="D11" s="29"/>
      <c r="E11" s="29"/>
      <c r="F11" s="43"/>
      <c r="G11" s="26"/>
      <c r="H11" s="2">
        <f>IF(AND('Detalle de Cuentas'!$C$4-'Consultas Realizadas'!C11&lt;365.25,C11&lt;&gt;""),1,0)</f>
        <v>0</v>
      </c>
      <c r="I11" s="2">
        <f>IF(AND('Detalle de Cuentas'!$C$4-'Consultas Realizadas'!C11&lt;730.5,C11&lt;&gt;""),1,0)</f>
        <v>0</v>
      </c>
    </row>
    <row r="12" spans="2:9" x14ac:dyDescent="0.2">
      <c r="B12" s="41">
        <v>4</v>
      </c>
      <c r="C12" s="54"/>
      <c r="D12" s="29"/>
      <c r="E12" s="29"/>
      <c r="F12" s="43"/>
      <c r="G12" s="26"/>
      <c r="H12" s="2">
        <f>IF(AND('Detalle de Cuentas'!$C$4-'Consultas Realizadas'!C12&lt;365.25,C12&lt;&gt;""),1,0)</f>
        <v>0</v>
      </c>
      <c r="I12" s="2">
        <f>IF(AND('Detalle de Cuentas'!$C$4-'Consultas Realizadas'!C12&lt;730.5,C12&lt;&gt;""),1,0)</f>
        <v>0</v>
      </c>
    </row>
    <row r="13" spans="2:9" x14ac:dyDescent="0.2">
      <c r="B13" s="41">
        <v>5</v>
      </c>
      <c r="C13" s="54"/>
      <c r="D13" s="29"/>
      <c r="E13" s="29"/>
      <c r="F13" s="43"/>
      <c r="G13" s="26"/>
      <c r="H13" s="2">
        <f>IF(AND('Detalle de Cuentas'!$C$4-'Consultas Realizadas'!C13&lt;365.25,C13&lt;&gt;""),1,0)</f>
        <v>0</v>
      </c>
      <c r="I13" s="2">
        <f>IF(AND('Detalle de Cuentas'!$C$4-'Consultas Realizadas'!C13&lt;730.5,C13&lt;&gt;""),1,0)</f>
        <v>0</v>
      </c>
    </row>
    <row r="14" spans="2:9" x14ac:dyDescent="0.2">
      <c r="B14" s="41">
        <v>6</v>
      </c>
      <c r="C14" s="54"/>
      <c r="D14" s="29"/>
      <c r="E14" s="29"/>
      <c r="F14" s="43"/>
      <c r="G14" s="26"/>
      <c r="H14" s="2">
        <f>IF(AND('Detalle de Cuentas'!$C$4-'Consultas Realizadas'!C14&lt;365.25,C14&lt;&gt;""),1,0)</f>
        <v>0</v>
      </c>
      <c r="I14" s="2">
        <f>IF(AND('Detalle de Cuentas'!$C$4-'Consultas Realizadas'!C14&lt;730.5,C14&lt;&gt;""),1,0)</f>
        <v>0</v>
      </c>
    </row>
    <row r="15" spans="2:9" x14ac:dyDescent="0.2">
      <c r="B15" s="41">
        <v>7</v>
      </c>
      <c r="C15" s="54"/>
      <c r="D15" s="29"/>
      <c r="E15" s="29"/>
      <c r="F15" s="43"/>
      <c r="G15" s="26"/>
      <c r="H15" s="2">
        <f>IF(AND('Detalle de Cuentas'!$C$4-'Consultas Realizadas'!C15&lt;365.25,C15&lt;&gt;""),1,0)</f>
        <v>0</v>
      </c>
      <c r="I15" s="2">
        <f>IF(AND('Detalle de Cuentas'!$C$4-'Consultas Realizadas'!C15&lt;730.5,C15&lt;&gt;""),1,0)</f>
        <v>0</v>
      </c>
    </row>
    <row r="16" spans="2:9" x14ac:dyDescent="0.2">
      <c r="B16" s="41">
        <v>8</v>
      </c>
      <c r="C16" s="54"/>
      <c r="D16" s="29"/>
      <c r="E16" s="29"/>
      <c r="F16" s="43"/>
      <c r="G16" s="26"/>
      <c r="H16" s="2">
        <f>IF(AND('Detalle de Cuentas'!$C$4-'Consultas Realizadas'!C16&lt;365.25,C16&lt;&gt;""),1,0)</f>
        <v>0</v>
      </c>
      <c r="I16" s="2">
        <f>IF(AND('Detalle de Cuentas'!$C$4-'Consultas Realizadas'!C16&lt;730.5,C16&lt;&gt;""),1,0)</f>
        <v>0</v>
      </c>
    </row>
    <row r="17" spans="2:9" x14ac:dyDescent="0.2">
      <c r="B17" s="41">
        <v>9</v>
      </c>
      <c r="C17" s="54"/>
      <c r="D17" s="29"/>
      <c r="E17" s="29"/>
      <c r="F17" s="43"/>
      <c r="G17" s="26"/>
      <c r="H17" s="2">
        <f>IF(AND('Detalle de Cuentas'!$C$4-'Consultas Realizadas'!C17&lt;365.25,C17&lt;&gt;""),1,0)</f>
        <v>0</v>
      </c>
      <c r="I17" s="2">
        <f>IF(AND('Detalle de Cuentas'!$C$4-'Consultas Realizadas'!C17&lt;730.5,C17&lt;&gt;""),1,0)</f>
        <v>0</v>
      </c>
    </row>
    <row r="18" spans="2:9" x14ac:dyDescent="0.2">
      <c r="B18" s="41">
        <v>10</v>
      </c>
      <c r="C18" s="54"/>
      <c r="D18" s="29"/>
      <c r="E18" s="29"/>
      <c r="F18" s="43"/>
      <c r="G18" s="26"/>
      <c r="H18" s="2">
        <f>IF(AND('Detalle de Cuentas'!$C$4-'Consultas Realizadas'!C18&lt;365.25,C18&lt;&gt;""),1,0)</f>
        <v>0</v>
      </c>
      <c r="I18" s="2">
        <f>IF(AND('Detalle de Cuentas'!$C$4-'Consultas Realizadas'!C18&lt;730.5,C18&lt;&gt;""),1,0)</f>
        <v>0</v>
      </c>
    </row>
    <row r="19" spans="2:9" x14ac:dyDescent="0.2">
      <c r="B19" s="41">
        <v>11</v>
      </c>
      <c r="C19" s="54"/>
      <c r="D19" s="29"/>
      <c r="E19" s="29"/>
      <c r="F19" s="43"/>
      <c r="G19" s="26"/>
      <c r="H19" s="2">
        <f>IF(AND('Detalle de Cuentas'!$C$4-'Consultas Realizadas'!C19&lt;365.25,C19&lt;&gt;""),1,0)</f>
        <v>0</v>
      </c>
      <c r="I19" s="2">
        <f>IF(AND('Detalle de Cuentas'!$C$4-'Consultas Realizadas'!C19&lt;730.5,C19&lt;&gt;""),1,0)</f>
        <v>0</v>
      </c>
    </row>
    <row r="20" spans="2:9" x14ac:dyDescent="0.2">
      <c r="B20" s="41">
        <v>12</v>
      </c>
      <c r="C20" s="54"/>
      <c r="D20" s="29"/>
      <c r="E20" s="29"/>
      <c r="F20" s="43"/>
      <c r="G20" s="26"/>
      <c r="H20" s="2">
        <f>IF(AND('Detalle de Cuentas'!$C$4-'Consultas Realizadas'!C20&lt;365.25,C20&lt;&gt;""),1,0)</f>
        <v>0</v>
      </c>
      <c r="I20" s="2">
        <f>IF(AND('Detalle de Cuentas'!$C$4-'Consultas Realizadas'!C20&lt;730.5,C20&lt;&gt;""),1,0)</f>
        <v>0</v>
      </c>
    </row>
    <row r="21" spans="2:9" x14ac:dyDescent="0.2">
      <c r="B21" s="41">
        <v>13</v>
      </c>
      <c r="C21" s="54"/>
      <c r="D21" s="29"/>
      <c r="E21" s="29"/>
      <c r="F21" s="43"/>
      <c r="G21" s="26"/>
      <c r="H21" s="2">
        <f>IF(AND('Detalle de Cuentas'!$C$4-'Consultas Realizadas'!C21&lt;365.25,C21&lt;&gt;""),1,0)</f>
        <v>0</v>
      </c>
      <c r="I21" s="2">
        <f>IF(AND('Detalle de Cuentas'!$C$4-'Consultas Realizadas'!C21&lt;730.5,C21&lt;&gt;""),1,0)</f>
        <v>0</v>
      </c>
    </row>
    <row r="22" spans="2:9" x14ac:dyDescent="0.2">
      <c r="B22" s="41">
        <v>14</v>
      </c>
      <c r="C22" s="54"/>
      <c r="D22" s="29"/>
      <c r="E22" s="29"/>
      <c r="F22" s="43"/>
      <c r="G22" s="26"/>
      <c r="H22" s="2">
        <f>IF(AND('Detalle de Cuentas'!$C$4-'Consultas Realizadas'!C22&lt;365.25,C22&lt;&gt;""),1,0)</f>
        <v>0</v>
      </c>
      <c r="I22" s="2">
        <f>IF(AND('Detalle de Cuentas'!$C$4-'Consultas Realizadas'!C22&lt;730.5,C22&lt;&gt;""),1,0)</f>
        <v>0</v>
      </c>
    </row>
    <row r="23" spans="2:9" x14ac:dyDescent="0.2">
      <c r="B23" s="41">
        <v>15</v>
      </c>
      <c r="C23" s="54"/>
      <c r="D23" s="29"/>
      <c r="E23" s="29"/>
      <c r="F23" s="43"/>
      <c r="G23" s="26"/>
      <c r="H23" s="2">
        <f>IF(AND('Detalle de Cuentas'!$C$4-'Consultas Realizadas'!C23&lt;365.25,C23&lt;&gt;""),1,0)</f>
        <v>0</v>
      </c>
      <c r="I23" s="2">
        <f>IF(AND('Detalle de Cuentas'!$C$4-'Consultas Realizadas'!C23&lt;730.5,C23&lt;&gt;""),1,0)</f>
        <v>0</v>
      </c>
    </row>
    <row r="24" spans="2:9" x14ac:dyDescent="0.2">
      <c r="B24" s="41">
        <v>16</v>
      </c>
      <c r="C24" s="54"/>
      <c r="D24" s="29"/>
      <c r="E24" s="29"/>
      <c r="F24" s="43"/>
      <c r="G24" s="26"/>
      <c r="H24" s="2">
        <f>IF(AND('Detalle de Cuentas'!$C$4-'Consultas Realizadas'!C24&lt;365.25,C24&lt;&gt;""),1,0)</f>
        <v>0</v>
      </c>
      <c r="I24" s="2">
        <f>IF(AND('Detalle de Cuentas'!$C$4-'Consultas Realizadas'!C24&lt;730.5,C24&lt;&gt;""),1,0)</f>
        <v>0</v>
      </c>
    </row>
    <row r="25" spans="2:9" x14ac:dyDescent="0.2">
      <c r="B25" s="41">
        <v>17</v>
      </c>
      <c r="C25" s="54"/>
      <c r="D25" s="29"/>
      <c r="E25" s="29"/>
      <c r="F25" s="43"/>
      <c r="G25" s="26"/>
      <c r="H25" s="2">
        <f>IF(AND('Detalle de Cuentas'!$C$4-'Consultas Realizadas'!C25&lt;365.25,C25&lt;&gt;""),1,0)</f>
        <v>0</v>
      </c>
      <c r="I25" s="2">
        <f>IF(AND('Detalle de Cuentas'!$C$4-'Consultas Realizadas'!C25&lt;730.5,C25&lt;&gt;""),1,0)</f>
        <v>0</v>
      </c>
    </row>
    <row r="26" spans="2:9" x14ac:dyDescent="0.2">
      <c r="B26" s="41">
        <v>18</v>
      </c>
      <c r="C26" s="54"/>
      <c r="D26" s="29"/>
      <c r="E26" s="29"/>
      <c r="F26" s="43"/>
      <c r="G26" s="26"/>
      <c r="H26" s="2">
        <f>IF(AND('Detalle de Cuentas'!$C$4-'Consultas Realizadas'!C26&lt;365.25,C26&lt;&gt;""),1,0)</f>
        <v>0</v>
      </c>
      <c r="I26" s="2">
        <f>IF(AND('Detalle de Cuentas'!$C$4-'Consultas Realizadas'!C26&lt;730.5,C26&lt;&gt;""),1,0)</f>
        <v>0</v>
      </c>
    </row>
    <row r="27" spans="2:9" x14ac:dyDescent="0.2">
      <c r="B27" s="41">
        <v>19</v>
      </c>
      <c r="C27" s="54"/>
      <c r="D27" s="29"/>
      <c r="E27" s="29"/>
      <c r="F27" s="43"/>
      <c r="G27" s="26"/>
      <c r="H27" s="2">
        <f>IF(AND('Detalle de Cuentas'!$C$4-'Consultas Realizadas'!C27&lt;365.25,C27&lt;&gt;""),1,0)</f>
        <v>0</v>
      </c>
      <c r="I27" s="2">
        <f>IF(AND('Detalle de Cuentas'!$C$4-'Consultas Realizadas'!C27&lt;730.5,C27&lt;&gt;""),1,0)</f>
        <v>0</v>
      </c>
    </row>
    <row r="28" spans="2:9" x14ac:dyDescent="0.2">
      <c r="B28" s="41">
        <v>20</v>
      </c>
      <c r="C28" s="54"/>
      <c r="D28" s="29"/>
      <c r="E28" s="29"/>
      <c r="F28" s="43"/>
      <c r="G28" s="26"/>
      <c r="H28" s="2">
        <f>IF(AND('Detalle de Cuentas'!$C$4-'Consultas Realizadas'!C28&lt;365.25,C28&lt;&gt;""),1,0)</f>
        <v>0</v>
      </c>
      <c r="I28" s="2">
        <f>IF(AND('Detalle de Cuentas'!$C$4-'Consultas Realizadas'!C28&lt;730.5,C28&lt;&gt;""),1,0)</f>
        <v>0</v>
      </c>
    </row>
    <row r="29" spans="2:9" x14ac:dyDescent="0.2">
      <c r="B29" s="41">
        <v>21</v>
      </c>
      <c r="C29" s="54"/>
      <c r="D29" s="29"/>
      <c r="E29" s="29"/>
      <c r="F29" s="43"/>
      <c r="G29" s="26"/>
      <c r="H29" s="2">
        <f>IF(AND('Detalle de Cuentas'!$C$4-'Consultas Realizadas'!C29&lt;365.25,C29&lt;&gt;""),1,0)</f>
        <v>0</v>
      </c>
      <c r="I29" s="2">
        <f>IF(AND('Detalle de Cuentas'!$C$4-'Consultas Realizadas'!C29&lt;730.5,C29&lt;&gt;""),1,0)</f>
        <v>0</v>
      </c>
    </row>
    <row r="30" spans="2:9" x14ac:dyDescent="0.2">
      <c r="B30" s="41">
        <v>22</v>
      </c>
      <c r="C30" s="54"/>
      <c r="D30" s="29"/>
      <c r="E30" s="29"/>
      <c r="F30" s="43"/>
      <c r="G30" s="26"/>
      <c r="H30" s="2">
        <f>IF(AND('Detalle de Cuentas'!$C$4-'Consultas Realizadas'!C30&lt;365.25,C30&lt;&gt;""),1,0)</f>
        <v>0</v>
      </c>
      <c r="I30" s="2">
        <f>IF(AND('Detalle de Cuentas'!$C$4-'Consultas Realizadas'!C30&lt;730.5,C30&lt;&gt;""),1,0)</f>
        <v>0</v>
      </c>
    </row>
    <row r="31" spans="2:9" x14ac:dyDescent="0.2">
      <c r="B31" s="41">
        <v>23</v>
      </c>
      <c r="C31" s="54"/>
      <c r="D31" s="29"/>
      <c r="E31" s="29"/>
      <c r="F31" s="43"/>
      <c r="G31" s="26"/>
      <c r="H31" s="2">
        <f>IF(AND('Detalle de Cuentas'!$C$4-'Consultas Realizadas'!C31&lt;365.25,C31&lt;&gt;""),1,0)</f>
        <v>0</v>
      </c>
      <c r="I31" s="2">
        <f>IF(AND('Detalle de Cuentas'!$C$4-'Consultas Realizadas'!C31&lt;730.5,C31&lt;&gt;""),1,0)</f>
        <v>0</v>
      </c>
    </row>
    <row r="32" spans="2:9" x14ac:dyDescent="0.2">
      <c r="B32" s="41">
        <v>24</v>
      </c>
      <c r="C32" s="54"/>
      <c r="D32" s="29"/>
      <c r="E32" s="29"/>
      <c r="F32" s="43"/>
      <c r="G32" s="26"/>
      <c r="H32" s="2">
        <f>IF(AND('Detalle de Cuentas'!$C$4-'Consultas Realizadas'!C32&lt;365.25,C32&lt;&gt;""),1,0)</f>
        <v>0</v>
      </c>
      <c r="I32" s="2">
        <f>IF(AND('Detalle de Cuentas'!$C$4-'Consultas Realizadas'!C32&lt;730.5,C32&lt;&gt;""),1,0)</f>
        <v>0</v>
      </c>
    </row>
    <row r="33" spans="2:9" x14ac:dyDescent="0.2">
      <c r="B33" s="41">
        <v>25</v>
      </c>
      <c r="C33" s="54"/>
      <c r="D33" s="29"/>
      <c r="E33" s="29"/>
      <c r="F33" s="43"/>
      <c r="G33" s="26"/>
      <c r="H33" s="2">
        <f>IF(AND('Detalle de Cuentas'!$C$4-'Consultas Realizadas'!C33&lt;365.25,C33&lt;&gt;""),1,0)</f>
        <v>0</v>
      </c>
      <c r="I33" s="2">
        <f>IF(AND('Detalle de Cuentas'!$C$4-'Consultas Realizadas'!C33&lt;730.5,C33&lt;&gt;""),1,0)</f>
        <v>0</v>
      </c>
    </row>
    <row r="34" spans="2:9" x14ac:dyDescent="0.2">
      <c r="B34" s="41">
        <v>26</v>
      </c>
      <c r="C34" s="54"/>
      <c r="D34" s="29"/>
      <c r="E34" s="29"/>
      <c r="F34" s="43"/>
      <c r="G34" s="26"/>
      <c r="H34" s="2">
        <f>IF(AND('Detalle de Cuentas'!$C$4-'Consultas Realizadas'!C34&lt;365.25,C34&lt;&gt;""),1,0)</f>
        <v>0</v>
      </c>
      <c r="I34" s="2">
        <f>IF(AND('Detalle de Cuentas'!$C$4-'Consultas Realizadas'!C34&lt;730.5,C34&lt;&gt;""),1,0)</f>
        <v>0</v>
      </c>
    </row>
    <row r="35" spans="2:9" x14ac:dyDescent="0.2">
      <c r="B35" s="41">
        <v>27</v>
      </c>
      <c r="C35" s="54"/>
      <c r="D35" s="29"/>
      <c r="E35" s="29"/>
      <c r="F35" s="43"/>
      <c r="G35" s="26"/>
      <c r="H35" s="2">
        <f>IF(AND('Detalle de Cuentas'!$C$4-'Consultas Realizadas'!C35&lt;365.25,C35&lt;&gt;""),1,0)</f>
        <v>0</v>
      </c>
      <c r="I35" s="2">
        <f>IF(AND('Detalle de Cuentas'!$C$4-'Consultas Realizadas'!C35&lt;730.5,C35&lt;&gt;""),1,0)</f>
        <v>0</v>
      </c>
    </row>
    <row r="36" spans="2:9" x14ac:dyDescent="0.2">
      <c r="B36" s="41">
        <v>28</v>
      </c>
      <c r="C36" s="54"/>
      <c r="D36" s="29"/>
      <c r="E36" s="29"/>
      <c r="F36" s="43"/>
      <c r="G36" s="26"/>
      <c r="H36" s="2">
        <f>IF(AND('Detalle de Cuentas'!$C$4-'Consultas Realizadas'!C36&lt;365.25,C36&lt;&gt;""),1,0)</f>
        <v>0</v>
      </c>
      <c r="I36" s="2">
        <f>IF(AND('Detalle de Cuentas'!$C$4-'Consultas Realizadas'!C36&lt;730.5,C36&lt;&gt;""),1,0)</f>
        <v>0</v>
      </c>
    </row>
    <row r="37" spans="2:9" x14ac:dyDescent="0.2">
      <c r="B37" s="41">
        <v>29</v>
      </c>
      <c r="C37" s="54"/>
      <c r="D37" s="29"/>
      <c r="E37" s="29"/>
      <c r="F37" s="43"/>
      <c r="G37" s="26"/>
      <c r="H37" s="2">
        <f>IF(AND('Detalle de Cuentas'!$C$4-'Consultas Realizadas'!C37&lt;365.25,C37&lt;&gt;""),1,0)</f>
        <v>0</v>
      </c>
      <c r="I37" s="2">
        <f>IF(AND('Detalle de Cuentas'!$C$4-'Consultas Realizadas'!C37&lt;730.5,C37&lt;&gt;""),1,0)</f>
        <v>0</v>
      </c>
    </row>
    <row r="38" spans="2:9" x14ac:dyDescent="0.2">
      <c r="B38" s="41">
        <v>30</v>
      </c>
      <c r="C38" s="54"/>
      <c r="D38" s="29"/>
      <c r="E38" s="29"/>
      <c r="F38" s="43"/>
      <c r="G38" s="26"/>
      <c r="H38" s="2">
        <f>IF(AND('Detalle de Cuentas'!$C$4-'Consultas Realizadas'!C38&lt;365.25,C38&lt;&gt;""),1,0)</f>
        <v>0</v>
      </c>
      <c r="I38" s="2">
        <f>IF(AND('Detalle de Cuentas'!$C$4-'Consultas Realizadas'!C38&lt;730.5,C38&lt;&gt;""),1,0)</f>
        <v>0</v>
      </c>
    </row>
    <row r="39" spans="2:9" x14ac:dyDescent="0.2">
      <c r="B39" s="41">
        <v>31</v>
      </c>
      <c r="C39" s="54"/>
      <c r="D39" s="29"/>
      <c r="E39" s="29"/>
      <c r="F39" s="43"/>
      <c r="G39" s="26"/>
      <c r="H39" s="2">
        <f>IF(AND('Detalle de Cuentas'!$C$4-'Consultas Realizadas'!C39&lt;365.25,C39&lt;&gt;""),1,0)</f>
        <v>0</v>
      </c>
      <c r="I39" s="2">
        <f>IF(AND('Detalle de Cuentas'!$C$4-'Consultas Realizadas'!C39&lt;730.5,C39&lt;&gt;""),1,0)</f>
        <v>0</v>
      </c>
    </row>
    <row r="40" spans="2:9" x14ac:dyDescent="0.2">
      <c r="B40" s="41">
        <v>32</v>
      </c>
      <c r="C40" s="54"/>
      <c r="D40" s="29"/>
      <c r="E40" s="29"/>
      <c r="F40" s="43"/>
      <c r="G40" s="26"/>
      <c r="H40" s="2">
        <f>IF(AND('Detalle de Cuentas'!$C$4-'Consultas Realizadas'!C40&lt;365.25,C40&lt;&gt;""),1,0)</f>
        <v>0</v>
      </c>
      <c r="I40" s="2">
        <f>IF(AND('Detalle de Cuentas'!$C$4-'Consultas Realizadas'!C40&lt;730.5,C40&lt;&gt;""),1,0)</f>
        <v>0</v>
      </c>
    </row>
    <row r="41" spans="2:9" x14ac:dyDescent="0.2">
      <c r="B41" s="41">
        <v>33</v>
      </c>
      <c r="C41" s="54"/>
      <c r="D41" s="29"/>
      <c r="E41" s="29"/>
      <c r="F41" s="43"/>
      <c r="G41" s="26"/>
      <c r="H41" s="2">
        <f>IF(AND('Detalle de Cuentas'!$C$4-'Consultas Realizadas'!C41&lt;365.25,C41&lt;&gt;""),1,0)</f>
        <v>0</v>
      </c>
      <c r="I41" s="2">
        <f>IF(AND('Detalle de Cuentas'!$C$4-'Consultas Realizadas'!C41&lt;730.5,C41&lt;&gt;""),1,0)</f>
        <v>0</v>
      </c>
    </row>
    <row r="42" spans="2:9" x14ac:dyDescent="0.2">
      <c r="B42" s="41">
        <v>34</v>
      </c>
      <c r="C42" s="54"/>
      <c r="D42" s="29"/>
      <c r="E42" s="29"/>
      <c r="F42" s="43"/>
      <c r="G42" s="26"/>
      <c r="H42" s="2">
        <f>IF(AND('Detalle de Cuentas'!$C$4-'Consultas Realizadas'!C42&lt;365.25,C42&lt;&gt;""),1,0)</f>
        <v>0</v>
      </c>
      <c r="I42" s="2">
        <f>IF(AND('Detalle de Cuentas'!$C$4-'Consultas Realizadas'!C42&lt;730.5,C42&lt;&gt;""),1,0)</f>
        <v>0</v>
      </c>
    </row>
    <row r="43" spans="2:9" x14ac:dyDescent="0.2">
      <c r="B43" s="41">
        <v>35</v>
      </c>
      <c r="C43" s="54"/>
      <c r="D43" s="29"/>
      <c r="E43" s="29"/>
      <c r="F43" s="43"/>
      <c r="G43" s="26"/>
      <c r="H43" s="2">
        <f>IF(AND('Detalle de Cuentas'!$C$4-'Consultas Realizadas'!C43&lt;365.25,C43&lt;&gt;""),1,0)</f>
        <v>0</v>
      </c>
      <c r="I43" s="2">
        <f>IF(AND('Detalle de Cuentas'!$C$4-'Consultas Realizadas'!C43&lt;730.5,C43&lt;&gt;""),1,0)</f>
        <v>0</v>
      </c>
    </row>
    <row r="44" spans="2:9" x14ac:dyDescent="0.2">
      <c r="B44" s="41">
        <v>36</v>
      </c>
      <c r="C44" s="54"/>
      <c r="D44" s="29"/>
      <c r="E44" s="29"/>
      <c r="F44" s="43"/>
      <c r="G44" s="26"/>
      <c r="H44" s="2">
        <f>IF(AND('Detalle de Cuentas'!$C$4-'Consultas Realizadas'!C44&lt;365.25,C44&lt;&gt;""),1,0)</f>
        <v>0</v>
      </c>
      <c r="I44" s="2">
        <f>IF(AND('Detalle de Cuentas'!$C$4-'Consultas Realizadas'!C44&lt;730.5,C44&lt;&gt;""),1,0)</f>
        <v>0</v>
      </c>
    </row>
    <row r="45" spans="2:9" x14ac:dyDescent="0.2">
      <c r="B45" s="41">
        <v>37</v>
      </c>
      <c r="C45" s="54"/>
      <c r="D45" s="29"/>
      <c r="E45" s="29"/>
      <c r="F45" s="43"/>
      <c r="G45" s="26"/>
      <c r="H45" s="2">
        <f>IF(AND('Detalle de Cuentas'!$C$4-'Consultas Realizadas'!C45&lt;365.25,C45&lt;&gt;""),1,0)</f>
        <v>0</v>
      </c>
      <c r="I45" s="2">
        <f>IF(AND('Detalle de Cuentas'!$C$4-'Consultas Realizadas'!C45&lt;730.5,C45&lt;&gt;""),1,0)</f>
        <v>0</v>
      </c>
    </row>
    <row r="46" spans="2:9" x14ac:dyDescent="0.2">
      <c r="B46" s="41">
        <v>38</v>
      </c>
      <c r="C46" s="54"/>
      <c r="D46" s="29"/>
      <c r="E46" s="29"/>
      <c r="F46" s="43"/>
      <c r="G46" s="26"/>
      <c r="H46" s="2">
        <f>IF(AND('Detalle de Cuentas'!$C$4-'Consultas Realizadas'!C46&lt;365.25,C46&lt;&gt;""),1,0)</f>
        <v>0</v>
      </c>
      <c r="I46" s="2">
        <f>IF(AND('Detalle de Cuentas'!$C$4-'Consultas Realizadas'!C46&lt;730.5,C46&lt;&gt;""),1,0)</f>
        <v>0</v>
      </c>
    </row>
    <row r="47" spans="2:9" x14ac:dyDescent="0.2">
      <c r="B47" s="41">
        <v>39</v>
      </c>
      <c r="C47" s="54"/>
      <c r="D47" s="29"/>
      <c r="E47" s="29"/>
      <c r="F47" s="43"/>
      <c r="G47" s="26"/>
      <c r="H47" s="2">
        <f>IF(AND('Detalle de Cuentas'!$C$4-'Consultas Realizadas'!C47&lt;365.25,C47&lt;&gt;""),1,0)</f>
        <v>0</v>
      </c>
      <c r="I47" s="2">
        <f>IF(AND('Detalle de Cuentas'!$C$4-'Consultas Realizadas'!C47&lt;730.5,C47&lt;&gt;""),1,0)</f>
        <v>0</v>
      </c>
    </row>
    <row r="48" spans="2:9" x14ac:dyDescent="0.2">
      <c r="B48" s="41">
        <v>40</v>
      </c>
      <c r="C48" s="54"/>
      <c r="D48" s="29"/>
      <c r="E48" s="29"/>
      <c r="F48" s="43"/>
      <c r="G48" s="26"/>
      <c r="H48" s="2">
        <f>IF(AND('Detalle de Cuentas'!$C$4-'Consultas Realizadas'!C48&lt;365.25,C48&lt;&gt;""),1,0)</f>
        <v>0</v>
      </c>
      <c r="I48" s="2">
        <f>IF(AND('Detalle de Cuentas'!$C$4-'Consultas Realizadas'!C48&lt;730.5,C48&lt;&gt;""),1,0)</f>
        <v>0</v>
      </c>
    </row>
    <row r="49" spans="2:9" x14ac:dyDescent="0.2">
      <c r="B49" s="41">
        <v>41</v>
      </c>
      <c r="C49" s="54"/>
      <c r="D49" s="29"/>
      <c r="E49" s="29"/>
      <c r="F49" s="43"/>
      <c r="G49" s="26"/>
      <c r="H49" s="2">
        <f>IF(AND('Detalle de Cuentas'!$C$4-'Consultas Realizadas'!C49&lt;365.25,C49&lt;&gt;""),1,0)</f>
        <v>0</v>
      </c>
      <c r="I49" s="2">
        <f>IF(AND('Detalle de Cuentas'!$C$4-'Consultas Realizadas'!C49&lt;730.5,C49&lt;&gt;""),1,0)</f>
        <v>0</v>
      </c>
    </row>
    <row r="50" spans="2:9" x14ac:dyDescent="0.2">
      <c r="B50" s="41">
        <v>42</v>
      </c>
      <c r="C50" s="54"/>
      <c r="D50" s="29"/>
      <c r="E50" s="29"/>
      <c r="F50" s="43"/>
      <c r="G50" s="26"/>
      <c r="H50" s="2">
        <f>IF(AND('Detalle de Cuentas'!$C$4-'Consultas Realizadas'!C50&lt;365.25,C50&lt;&gt;""),1,0)</f>
        <v>0</v>
      </c>
      <c r="I50" s="2">
        <f>IF(AND('Detalle de Cuentas'!$C$4-'Consultas Realizadas'!C50&lt;730.5,C50&lt;&gt;""),1,0)</f>
        <v>0</v>
      </c>
    </row>
    <row r="51" spans="2:9" x14ac:dyDescent="0.2">
      <c r="B51" s="41">
        <v>43</v>
      </c>
      <c r="C51" s="54"/>
      <c r="D51" s="29"/>
      <c r="E51" s="29"/>
      <c r="F51" s="43"/>
      <c r="G51" s="26"/>
      <c r="H51" s="2">
        <f>IF(AND('Detalle de Cuentas'!$C$4-'Consultas Realizadas'!C51&lt;365.25,C51&lt;&gt;""),1,0)</f>
        <v>0</v>
      </c>
      <c r="I51" s="2">
        <f>IF(AND('Detalle de Cuentas'!$C$4-'Consultas Realizadas'!C51&lt;730.5,C51&lt;&gt;""),1,0)</f>
        <v>0</v>
      </c>
    </row>
    <row r="52" spans="2:9" x14ac:dyDescent="0.2">
      <c r="B52" s="41">
        <v>44</v>
      </c>
      <c r="C52" s="54"/>
      <c r="D52" s="29"/>
      <c r="E52" s="29"/>
      <c r="F52" s="43"/>
      <c r="G52" s="26"/>
      <c r="H52" s="2">
        <f>IF(AND('Detalle de Cuentas'!$C$4-'Consultas Realizadas'!C52&lt;365.25,C52&lt;&gt;""),1,0)</f>
        <v>0</v>
      </c>
      <c r="I52" s="2">
        <f>IF(AND('Detalle de Cuentas'!$C$4-'Consultas Realizadas'!C52&lt;730.5,C52&lt;&gt;""),1,0)</f>
        <v>0</v>
      </c>
    </row>
    <row r="53" spans="2:9" x14ac:dyDescent="0.2">
      <c r="B53" s="41">
        <v>45</v>
      </c>
      <c r="C53" s="54"/>
      <c r="D53" s="29"/>
      <c r="E53" s="29"/>
      <c r="F53" s="43"/>
      <c r="G53" s="26"/>
      <c r="H53" s="2">
        <f>IF(AND('Detalle de Cuentas'!$C$4-'Consultas Realizadas'!C53&lt;365.25,C53&lt;&gt;""),1,0)</f>
        <v>0</v>
      </c>
      <c r="I53" s="2">
        <f>IF(AND('Detalle de Cuentas'!$C$4-'Consultas Realizadas'!C53&lt;730.5,C53&lt;&gt;""),1,0)</f>
        <v>0</v>
      </c>
    </row>
    <row r="54" spans="2:9" x14ac:dyDescent="0.2">
      <c r="B54" s="41">
        <v>46</v>
      </c>
      <c r="C54" s="54"/>
      <c r="D54" s="29"/>
      <c r="E54" s="29"/>
      <c r="F54" s="43"/>
      <c r="G54" s="26"/>
      <c r="H54" s="2">
        <f>IF(AND('Detalle de Cuentas'!$C$4-'Consultas Realizadas'!C54&lt;365.25,C54&lt;&gt;""),1,0)</f>
        <v>0</v>
      </c>
      <c r="I54" s="2">
        <f>IF(AND('Detalle de Cuentas'!$C$4-'Consultas Realizadas'!C54&lt;730.5,C54&lt;&gt;""),1,0)</f>
        <v>0</v>
      </c>
    </row>
    <row r="55" spans="2:9" x14ac:dyDescent="0.2">
      <c r="B55" s="41">
        <v>47</v>
      </c>
      <c r="C55" s="54"/>
      <c r="D55" s="29"/>
      <c r="E55" s="29"/>
      <c r="F55" s="43"/>
      <c r="G55" s="26"/>
      <c r="H55" s="2">
        <f>IF(AND('Detalle de Cuentas'!$C$4-'Consultas Realizadas'!C55&lt;365.25,C55&lt;&gt;""),1,0)</f>
        <v>0</v>
      </c>
      <c r="I55" s="2">
        <f>IF(AND('Detalle de Cuentas'!$C$4-'Consultas Realizadas'!C55&lt;730.5,C55&lt;&gt;""),1,0)</f>
        <v>0</v>
      </c>
    </row>
    <row r="56" spans="2:9" x14ac:dyDescent="0.2">
      <c r="B56" s="41">
        <v>48</v>
      </c>
      <c r="C56" s="54"/>
      <c r="D56" s="29"/>
      <c r="E56" s="29"/>
      <c r="F56" s="43"/>
      <c r="G56" s="26"/>
      <c r="H56" s="2">
        <f>IF(AND('Detalle de Cuentas'!$C$4-'Consultas Realizadas'!C56&lt;365.25,C56&lt;&gt;""),1,0)</f>
        <v>0</v>
      </c>
      <c r="I56" s="2">
        <f>IF(AND('Detalle de Cuentas'!$C$4-'Consultas Realizadas'!C56&lt;730.5,C56&lt;&gt;""),1,0)</f>
        <v>0</v>
      </c>
    </row>
    <row r="57" spans="2:9" x14ac:dyDescent="0.2">
      <c r="B57" s="41">
        <v>49</v>
      </c>
      <c r="C57" s="54"/>
      <c r="D57" s="29"/>
      <c r="E57" s="29"/>
      <c r="F57" s="43"/>
      <c r="G57" s="26"/>
      <c r="H57" s="2">
        <f>IF(AND('Detalle de Cuentas'!$C$4-'Consultas Realizadas'!C57&lt;365.25,C57&lt;&gt;""),1,0)</f>
        <v>0</v>
      </c>
      <c r="I57" s="2">
        <f>IF(AND('Detalle de Cuentas'!$C$4-'Consultas Realizadas'!C57&lt;730.5,C57&lt;&gt;""),1,0)</f>
        <v>0</v>
      </c>
    </row>
    <row r="58" spans="2:9" x14ac:dyDescent="0.2">
      <c r="B58" s="41">
        <v>50</v>
      </c>
      <c r="C58" s="54"/>
      <c r="D58" s="29"/>
      <c r="E58" s="29"/>
      <c r="F58" s="43"/>
      <c r="G58" s="26"/>
      <c r="H58" s="2">
        <f>IF(AND('Detalle de Cuentas'!$C$4-'Consultas Realizadas'!C58&lt;365.25,C58&lt;&gt;""),1,0)</f>
        <v>0</v>
      </c>
      <c r="I58" s="2">
        <f>IF(AND('Detalle de Cuentas'!$C$4-'Consultas Realizadas'!C58&lt;730.5,C58&lt;&gt;""),1,0)</f>
        <v>0</v>
      </c>
    </row>
    <row r="59" spans="2:9" x14ac:dyDescent="0.2">
      <c r="B59" s="41">
        <v>51</v>
      </c>
      <c r="C59" s="54"/>
      <c r="D59" s="29"/>
      <c r="E59" s="29"/>
      <c r="F59" s="43"/>
      <c r="G59" s="26"/>
      <c r="H59" s="2">
        <f>IF(AND('Detalle de Cuentas'!$C$4-'Consultas Realizadas'!C59&lt;365.25,C59&lt;&gt;""),1,0)</f>
        <v>0</v>
      </c>
      <c r="I59" s="2">
        <f>IF(AND('Detalle de Cuentas'!$C$4-'Consultas Realizadas'!C59&lt;730.5,C59&lt;&gt;""),1,0)</f>
        <v>0</v>
      </c>
    </row>
    <row r="60" spans="2:9" x14ac:dyDescent="0.2">
      <c r="B60" s="41">
        <v>52</v>
      </c>
      <c r="C60" s="54"/>
      <c r="D60" s="29"/>
      <c r="E60" s="29"/>
      <c r="F60" s="43"/>
      <c r="G60" s="26"/>
      <c r="H60" s="2">
        <f>IF(AND('Detalle de Cuentas'!$C$4-'Consultas Realizadas'!C60&lt;365.25,C60&lt;&gt;""),1,0)</f>
        <v>0</v>
      </c>
      <c r="I60" s="2">
        <f>IF(AND('Detalle de Cuentas'!$C$4-'Consultas Realizadas'!C60&lt;730.5,C60&lt;&gt;""),1,0)</f>
        <v>0</v>
      </c>
    </row>
    <row r="61" spans="2:9" x14ac:dyDescent="0.2">
      <c r="B61" s="41">
        <v>53</v>
      </c>
      <c r="C61" s="54"/>
      <c r="D61" s="29"/>
      <c r="E61" s="29"/>
      <c r="F61" s="43"/>
      <c r="G61" s="26"/>
      <c r="H61" s="2">
        <f>IF(AND('Detalle de Cuentas'!$C$4-'Consultas Realizadas'!C61&lt;365.25,C61&lt;&gt;""),1,0)</f>
        <v>0</v>
      </c>
      <c r="I61" s="2">
        <f>IF(AND('Detalle de Cuentas'!$C$4-'Consultas Realizadas'!C61&lt;730.5,C61&lt;&gt;""),1,0)</f>
        <v>0</v>
      </c>
    </row>
    <row r="62" spans="2:9" x14ac:dyDescent="0.2">
      <c r="B62" s="41">
        <v>54</v>
      </c>
      <c r="C62" s="54"/>
      <c r="D62" s="29"/>
      <c r="E62" s="29"/>
      <c r="F62" s="43"/>
      <c r="G62" s="26"/>
      <c r="H62" s="2">
        <f>IF(AND('Detalle de Cuentas'!$C$4-'Consultas Realizadas'!C62&lt;365.25,C62&lt;&gt;""),1,0)</f>
        <v>0</v>
      </c>
      <c r="I62" s="2">
        <f>IF(AND('Detalle de Cuentas'!$C$4-'Consultas Realizadas'!C62&lt;730.5,C62&lt;&gt;""),1,0)</f>
        <v>0</v>
      </c>
    </row>
    <row r="63" spans="2:9" x14ac:dyDescent="0.2">
      <c r="B63" s="41">
        <v>55</v>
      </c>
      <c r="C63" s="54"/>
      <c r="D63" s="29"/>
      <c r="E63" s="29"/>
      <c r="F63" s="43"/>
      <c r="G63" s="26"/>
      <c r="H63" s="2">
        <f>IF(AND('Detalle de Cuentas'!$C$4-'Consultas Realizadas'!C63&lt;365.25,C63&lt;&gt;""),1,0)</f>
        <v>0</v>
      </c>
      <c r="I63" s="2">
        <f>IF(AND('Detalle de Cuentas'!$C$4-'Consultas Realizadas'!C63&lt;730.5,C63&lt;&gt;""),1,0)</f>
        <v>0</v>
      </c>
    </row>
    <row r="64" spans="2:9" x14ac:dyDescent="0.2">
      <c r="B64" s="41">
        <v>56</v>
      </c>
      <c r="C64" s="54"/>
      <c r="D64" s="29"/>
      <c r="E64" s="29"/>
      <c r="F64" s="43"/>
      <c r="G64" s="26"/>
      <c r="H64" s="2">
        <f>IF(AND('Detalle de Cuentas'!$C$4-'Consultas Realizadas'!C64&lt;365.25,C64&lt;&gt;""),1,0)</f>
        <v>0</v>
      </c>
      <c r="I64" s="2">
        <f>IF(AND('Detalle de Cuentas'!$C$4-'Consultas Realizadas'!C64&lt;730.5,C64&lt;&gt;""),1,0)</f>
        <v>0</v>
      </c>
    </row>
    <row r="65" spans="2:9" x14ac:dyDescent="0.2">
      <c r="B65" s="41">
        <v>57</v>
      </c>
      <c r="C65" s="54"/>
      <c r="D65" s="29"/>
      <c r="E65" s="29"/>
      <c r="F65" s="43"/>
      <c r="G65" s="26"/>
      <c r="H65" s="2">
        <f>IF(AND('Detalle de Cuentas'!$C$4-'Consultas Realizadas'!C65&lt;365.25,C65&lt;&gt;""),1,0)</f>
        <v>0</v>
      </c>
      <c r="I65" s="2">
        <f>IF(AND('Detalle de Cuentas'!$C$4-'Consultas Realizadas'!C65&lt;730.5,C65&lt;&gt;""),1,0)</f>
        <v>0</v>
      </c>
    </row>
    <row r="66" spans="2:9" x14ac:dyDescent="0.2">
      <c r="B66" s="41">
        <v>58</v>
      </c>
      <c r="C66" s="54"/>
      <c r="D66" s="29"/>
      <c r="E66" s="29"/>
      <c r="F66" s="43"/>
      <c r="G66" s="26"/>
      <c r="H66" s="2">
        <f>IF(AND('Detalle de Cuentas'!$C$4-'Consultas Realizadas'!C66&lt;365.25,C66&lt;&gt;""),1,0)</f>
        <v>0</v>
      </c>
      <c r="I66" s="2">
        <f>IF(AND('Detalle de Cuentas'!$C$4-'Consultas Realizadas'!C66&lt;730.5,C66&lt;&gt;""),1,0)</f>
        <v>0</v>
      </c>
    </row>
    <row r="67" spans="2:9" x14ac:dyDescent="0.2">
      <c r="B67" s="41">
        <v>59</v>
      </c>
      <c r="C67" s="54"/>
      <c r="D67" s="29"/>
      <c r="E67" s="29"/>
      <c r="F67" s="43"/>
      <c r="G67" s="26"/>
      <c r="H67" s="2">
        <f>IF(AND('Detalle de Cuentas'!$C$4-'Consultas Realizadas'!C67&lt;365.25,C67&lt;&gt;""),1,0)</f>
        <v>0</v>
      </c>
      <c r="I67" s="2">
        <f>IF(AND('Detalle de Cuentas'!$C$4-'Consultas Realizadas'!C67&lt;730.5,C67&lt;&gt;""),1,0)</f>
        <v>0</v>
      </c>
    </row>
    <row r="68" spans="2:9" x14ac:dyDescent="0.2">
      <c r="B68" s="41">
        <v>60</v>
      </c>
      <c r="C68" s="54"/>
      <c r="D68" s="29"/>
      <c r="E68" s="29"/>
      <c r="F68" s="43"/>
      <c r="G68" s="26"/>
      <c r="H68" s="2">
        <f>IF(AND('Detalle de Cuentas'!$C$4-'Consultas Realizadas'!C68&lt;365.25,C68&lt;&gt;""),1,0)</f>
        <v>0</v>
      </c>
      <c r="I68" s="2">
        <f>IF(AND('Detalle de Cuentas'!$C$4-'Consultas Realizadas'!C68&lt;730.5,C68&lt;&gt;""),1,0)</f>
        <v>0</v>
      </c>
    </row>
    <row r="69" spans="2:9" x14ac:dyDescent="0.2">
      <c r="B69" s="41">
        <v>61</v>
      </c>
      <c r="C69" s="54"/>
      <c r="D69" s="29"/>
      <c r="E69" s="29"/>
      <c r="F69" s="43"/>
      <c r="G69" s="26"/>
      <c r="H69" s="2">
        <f>IF(AND('Detalle de Cuentas'!$C$4-'Consultas Realizadas'!C69&lt;365.25,C69&lt;&gt;""),1,0)</f>
        <v>0</v>
      </c>
      <c r="I69" s="2">
        <f>IF(AND('Detalle de Cuentas'!$C$4-'Consultas Realizadas'!C69&lt;730.5,C69&lt;&gt;""),1,0)</f>
        <v>0</v>
      </c>
    </row>
    <row r="70" spans="2:9" x14ac:dyDescent="0.2">
      <c r="B70" s="41">
        <v>62</v>
      </c>
      <c r="C70" s="54"/>
      <c r="D70" s="29"/>
      <c r="E70" s="29"/>
      <c r="F70" s="43"/>
      <c r="G70" s="26"/>
      <c r="H70" s="2">
        <f>IF(AND('Detalle de Cuentas'!$C$4-'Consultas Realizadas'!C70&lt;365.25,C70&lt;&gt;""),1,0)</f>
        <v>0</v>
      </c>
      <c r="I70" s="2">
        <f>IF(AND('Detalle de Cuentas'!$C$4-'Consultas Realizadas'!C70&lt;730.5,C70&lt;&gt;""),1,0)</f>
        <v>0</v>
      </c>
    </row>
    <row r="71" spans="2:9" x14ac:dyDescent="0.2">
      <c r="B71" s="41">
        <v>63</v>
      </c>
      <c r="C71" s="54"/>
      <c r="D71" s="29"/>
      <c r="E71" s="29"/>
      <c r="F71" s="43"/>
      <c r="G71" s="26"/>
      <c r="H71" s="2">
        <f>IF(AND('Detalle de Cuentas'!$C$4-'Consultas Realizadas'!C71&lt;365.25,C71&lt;&gt;""),1,0)</f>
        <v>0</v>
      </c>
      <c r="I71" s="2">
        <f>IF(AND('Detalle de Cuentas'!$C$4-'Consultas Realizadas'!C71&lt;730.5,C71&lt;&gt;""),1,0)</f>
        <v>0</v>
      </c>
    </row>
    <row r="72" spans="2:9" x14ac:dyDescent="0.2">
      <c r="B72" s="41">
        <v>64</v>
      </c>
      <c r="C72" s="54"/>
      <c r="D72" s="29"/>
      <c r="E72" s="29"/>
      <c r="F72" s="43"/>
      <c r="G72" s="26"/>
      <c r="H72" s="2">
        <f>IF(AND('Detalle de Cuentas'!$C$4-'Consultas Realizadas'!C72&lt;365.25,C72&lt;&gt;""),1,0)</f>
        <v>0</v>
      </c>
      <c r="I72" s="2">
        <f>IF(AND('Detalle de Cuentas'!$C$4-'Consultas Realizadas'!C72&lt;730.5,C72&lt;&gt;""),1,0)</f>
        <v>0</v>
      </c>
    </row>
    <row r="73" spans="2:9" x14ac:dyDescent="0.2">
      <c r="B73" s="41">
        <v>65</v>
      </c>
      <c r="C73" s="54"/>
      <c r="D73" s="29"/>
      <c r="E73" s="29"/>
      <c r="F73" s="43"/>
      <c r="G73" s="26"/>
      <c r="H73" s="2">
        <f>IF(AND('Detalle de Cuentas'!$C$4-'Consultas Realizadas'!C73&lt;365.25,C73&lt;&gt;""),1,0)</f>
        <v>0</v>
      </c>
      <c r="I73" s="2">
        <f>IF(AND('Detalle de Cuentas'!$C$4-'Consultas Realizadas'!C73&lt;730.5,C73&lt;&gt;""),1,0)</f>
        <v>0</v>
      </c>
    </row>
    <row r="74" spans="2:9" x14ac:dyDescent="0.2">
      <c r="B74" s="41">
        <v>66</v>
      </c>
      <c r="C74" s="54"/>
      <c r="D74" s="29"/>
      <c r="E74" s="29"/>
      <c r="F74" s="43"/>
      <c r="G74" s="26"/>
      <c r="H74" s="2">
        <f>IF(AND('Detalle de Cuentas'!$C$4-'Consultas Realizadas'!C74&lt;365.25,C74&lt;&gt;""),1,0)</f>
        <v>0</v>
      </c>
      <c r="I74" s="2">
        <f>IF(AND('Detalle de Cuentas'!$C$4-'Consultas Realizadas'!C74&lt;730.5,C74&lt;&gt;""),1,0)</f>
        <v>0</v>
      </c>
    </row>
    <row r="75" spans="2:9" x14ac:dyDescent="0.2">
      <c r="B75" s="41">
        <v>67</v>
      </c>
      <c r="C75" s="54"/>
      <c r="D75" s="29"/>
      <c r="E75" s="29"/>
      <c r="F75" s="43"/>
      <c r="G75" s="26"/>
      <c r="H75" s="2">
        <f>IF(AND('Detalle de Cuentas'!$C$4-'Consultas Realizadas'!C75&lt;365.25,C75&lt;&gt;""),1,0)</f>
        <v>0</v>
      </c>
      <c r="I75" s="2">
        <f>IF(AND('Detalle de Cuentas'!$C$4-'Consultas Realizadas'!C75&lt;730.5,C75&lt;&gt;""),1,0)</f>
        <v>0</v>
      </c>
    </row>
    <row r="76" spans="2:9" x14ac:dyDescent="0.2">
      <c r="B76" s="41">
        <v>68</v>
      </c>
      <c r="C76" s="54"/>
      <c r="D76" s="29"/>
      <c r="E76" s="29"/>
      <c r="F76" s="43"/>
      <c r="G76" s="26"/>
      <c r="H76" s="2">
        <f>IF(AND('Detalle de Cuentas'!$C$4-'Consultas Realizadas'!C76&lt;365.25,C76&lt;&gt;""),1,0)</f>
        <v>0</v>
      </c>
      <c r="I76" s="2">
        <f>IF(AND('Detalle de Cuentas'!$C$4-'Consultas Realizadas'!C76&lt;730.5,C76&lt;&gt;""),1,0)</f>
        <v>0</v>
      </c>
    </row>
    <row r="77" spans="2:9" x14ac:dyDescent="0.2">
      <c r="B77" s="41">
        <v>69</v>
      </c>
      <c r="C77" s="54"/>
      <c r="D77" s="29"/>
      <c r="E77" s="29"/>
      <c r="F77" s="43"/>
      <c r="G77" s="26"/>
      <c r="H77" s="2">
        <f>IF(AND('Detalle de Cuentas'!$C$4-'Consultas Realizadas'!C77&lt;365.25,C77&lt;&gt;""),1,0)</f>
        <v>0</v>
      </c>
      <c r="I77" s="2">
        <f>IF(AND('Detalle de Cuentas'!$C$4-'Consultas Realizadas'!C77&lt;730.5,C77&lt;&gt;""),1,0)</f>
        <v>0</v>
      </c>
    </row>
    <row r="78" spans="2:9" x14ac:dyDescent="0.2">
      <c r="B78" s="41">
        <v>70</v>
      </c>
      <c r="C78" s="54"/>
      <c r="D78" s="29"/>
      <c r="E78" s="29"/>
      <c r="F78" s="43"/>
      <c r="G78" s="26"/>
      <c r="H78" s="2">
        <f>IF(AND('Detalle de Cuentas'!$C$4-'Consultas Realizadas'!C78&lt;365.25,C78&lt;&gt;""),1,0)</f>
        <v>0</v>
      </c>
      <c r="I78" s="2">
        <f>IF(AND('Detalle de Cuentas'!$C$4-'Consultas Realizadas'!C78&lt;730.5,C78&lt;&gt;""),1,0)</f>
        <v>0</v>
      </c>
    </row>
    <row r="79" spans="2:9" x14ac:dyDescent="0.2">
      <c r="B79" s="41">
        <v>71</v>
      </c>
      <c r="C79" s="54"/>
      <c r="D79" s="29"/>
      <c r="E79" s="29"/>
      <c r="F79" s="43"/>
      <c r="G79" s="26"/>
      <c r="H79" s="2">
        <f>IF(AND('Detalle de Cuentas'!$C$4-'Consultas Realizadas'!C79&lt;365.25,C79&lt;&gt;""),1,0)</f>
        <v>0</v>
      </c>
      <c r="I79" s="2">
        <f>IF(AND('Detalle de Cuentas'!$C$4-'Consultas Realizadas'!C79&lt;730.5,C79&lt;&gt;""),1,0)</f>
        <v>0</v>
      </c>
    </row>
    <row r="80" spans="2:9" x14ac:dyDescent="0.2">
      <c r="B80" s="41">
        <v>72</v>
      </c>
      <c r="C80" s="54"/>
      <c r="D80" s="29"/>
      <c r="E80" s="29"/>
      <c r="F80" s="43"/>
      <c r="G80" s="26"/>
      <c r="H80" s="2">
        <f>IF(AND('Detalle de Cuentas'!$C$4-'Consultas Realizadas'!C80&lt;365.25,C80&lt;&gt;""),1,0)</f>
        <v>0</v>
      </c>
      <c r="I80" s="2">
        <f>IF(AND('Detalle de Cuentas'!$C$4-'Consultas Realizadas'!C80&lt;730.5,C80&lt;&gt;""),1,0)</f>
        <v>0</v>
      </c>
    </row>
    <row r="81" spans="2:9" x14ac:dyDescent="0.2">
      <c r="B81" s="41">
        <v>73</v>
      </c>
      <c r="C81" s="54"/>
      <c r="D81" s="29"/>
      <c r="E81" s="29"/>
      <c r="F81" s="43"/>
      <c r="G81" s="26"/>
      <c r="H81" s="2">
        <f>IF(AND('Detalle de Cuentas'!$C$4-'Consultas Realizadas'!C81&lt;365.25,C81&lt;&gt;""),1,0)</f>
        <v>0</v>
      </c>
      <c r="I81" s="2">
        <f>IF(AND('Detalle de Cuentas'!$C$4-'Consultas Realizadas'!C81&lt;730.5,C81&lt;&gt;""),1,0)</f>
        <v>0</v>
      </c>
    </row>
    <row r="82" spans="2:9" x14ac:dyDescent="0.2">
      <c r="B82" s="41">
        <v>74</v>
      </c>
      <c r="C82" s="54"/>
      <c r="D82" s="29"/>
      <c r="E82" s="29"/>
      <c r="F82" s="43"/>
      <c r="G82" s="26"/>
      <c r="H82" s="2">
        <f>IF(AND('Detalle de Cuentas'!$C$4-'Consultas Realizadas'!C82&lt;365.25,C82&lt;&gt;""),1,0)</f>
        <v>0</v>
      </c>
      <c r="I82" s="2">
        <f>IF(AND('Detalle de Cuentas'!$C$4-'Consultas Realizadas'!C82&lt;730.5,C82&lt;&gt;""),1,0)</f>
        <v>0</v>
      </c>
    </row>
    <row r="83" spans="2:9" x14ac:dyDescent="0.2">
      <c r="B83" s="41">
        <v>75</v>
      </c>
      <c r="C83" s="54"/>
      <c r="D83" s="29"/>
      <c r="E83" s="29"/>
      <c r="F83" s="43"/>
      <c r="G83" s="26"/>
      <c r="H83" s="2">
        <f>IF(AND('Detalle de Cuentas'!$C$4-'Consultas Realizadas'!C83&lt;365.25,C83&lt;&gt;""),1,0)</f>
        <v>0</v>
      </c>
      <c r="I83" s="2">
        <f>IF(AND('Detalle de Cuentas'!$C$4-'Consultas Realizadas'!C83&lt;730.5,C83&lt;&gt;""),1,0)</f>
        <v>0</v>
      </c>
    </row>
    <row r="84" spans="2:9" x14ac:dyDescent="0.2">
      <c r="B84" s="41">
        <v>76</v>
      </c>
      <c r="C84" s="54"/>
      <c r="D84" s="29"/>
      <c r="E84" s="29"/>
      <c r="F84" s="43"/>
      <c r="G84" s="26"/>
      <c r="H84" s="2">
        <f>IF(AND('Detalle de Cuentas'!$C$4-'Consultas Realizadas'!C84&lt;365.25,C84&lt;&gt;""),1,0)</f>
        <v>0</v>
      </c>
      <c r="I84" s="2">
        <f>IF(AND('Detalle de Cuentas'!$C$4-'Consultas Realizadas'!C84&lt;730.5,C84&lt;&gt;""),1,0)</f>
        <v>0</v>
      </c>
    </row>
    <row r="85" spans="2:9" x14ac:dyDescent="0.2">
      <c r="B85" s="41">
        <v>77</v>
      </c>
      <c r="C85" s="54"/>
      <c r="D85" s="29"/>
      <c r="E85" s="29"/>
      <c r="F85" s="43"/>
      <c r="G85" s="26"/>
      <c r="H85" s="2">
        <f>IF(AND('Detalle de Cuentas'!$C$4-'Consultas Realizadas'!C85&lt;365.25,C85&lt;&gt;""),1,0)</f>
        <v>0</v>
      </c>
      <c r="I85" s="2">
        <f>IF(AND('Detalle de Cuentas'!$C$4-'Consultas Realizadas'!C85&lt;730.5,C85&lt;&gt;""),1,0)</f>
        <v>0</v>
      </c>
    </row>
    <row r="86" spans="2:9" x14ac:dyDescent="0.2">
      <c r="B86" s="41">
        <v>78</v>
      </c>
      <c r="C86" s="54"/>
      <c r="D86" s="29"/>
      <c r="E86" s="29"/>
      <c r="F86" s="43"/>
      <c r="G86" s="26"/>
      <c r="H86" s="2">
        <f>IF(AND('Detalle de Cuentas'!$C$4-'Consultas Realizadas'!C86&lt;365.25,C86&lt;&gt;""),1,0)</f>
        <v>0</v>
      </c>
      <c r="I86" s="2">
        <f>IF(AND('Detalle de Cuentas'!$C$4-'Consultas Realizadas'!C86&lt;730.5,C86&lt;&gt;""),1,0)</f>
        <v>0</v>
      </c>
    </row>
    <row r="87" spans="2:9" x14ac:dyDescent="0.2">
      <c r="B87" s="41">
        <v>79</v>
      </c>
      <c r="C87" s="54"/>
      <c r="D87" s="29"/>
      <c r="E87" s="29"/>
      <c r="F87" s="43"/>
      <c r="G87" s="26"/>
      <c r="H87" s="2">
        <f>IF(AND('Detalle de Cuentas'!$C$4-'Consultas Realizadas'!C87&lt;365.25,C87&lt;&gt;""),1,0)</f>
        <v>0</v>
      </c>
      <c r="I87" s="2">
        <f>IF(AND('Detalle de Cuentas'!$C$4-'Consultas Realizadas'!C87&lt;730.5,C87&lt;&gt;""),1,0)</f>
        <v>0</v>
      </c>
    </row>
    <row r="88" spans="2:9" x14ac:dyDescent="0.2">
      <c r="B88" s="41">
        <v>80</v>
      </c>
      <c r="C88" s="54"/>
      <c r="D88" s="29"/>
      <c r="E88" s="29"/>
      <c r="F88" s="43"/>
      <c r="G88" s="26"/>
      <c r="H88" s="2">
        <f>IF(AND('Detalle de Cuentas'!$C$4-'Consultas Realizadas'!C88&lt;365.25,C88&lt;&gt;""),1,0)</f>
        <v>0</v>
      </c>
      <c r="I88" s="2">
        <f>IF(AND('Detalle de Cuentas'!$C$4-'Consultas Realizadas'!C88&lt;730.5,C88&lt;&gt;""),1,0)</f>
        <v>0</v>
      </c>
    </row>
    <row r="89" spans="2:9" x14ac:dyDescent="0.2">
      <c r="B89" s="41">
        <v>81</v>
      </c>
      <c r="C89" s="54"/>
      <c r="D89" s="29"/>
      <c r="E89" s="29"/>
      <c r="F89" s="43"/>
      <c r="G89" s="26"/>
      <c r="H89" s="2">
        <f>IF(AND('Detalle de Cuentas'!$C$4-'Consultas Realizadas'!C89&lt;365.25,C89&lt;&gt;""),1,0)</f>
        <v>0</v>
      </c>
      <c r="I89" s="2">
        <f>IF(AND('Detalle de Cuentas'!$C$4-'Consultas Realizadas'!C89&lt;730.5,C89&lt;&gt;""),1,0)</f>
        <v>0</v>
      </c>
    </row>
    <row r="90" spans="2:9" x14ac:dyDescent="0.2">
      <c r="B90" s="41">
        <v>82</v>
      </c>
      <c r="C90" s="54"/>
      <c r="D90" s="29"/>
      <c r="E90" s="29"/>
      <c r="F90" s="43"/>
      <c r="G90" s="26"/>
      <c r="H90" s="2">
        <f>IF(AND('Detalle de Cuentas'!$C$4-'Consultas Realizadas'!C90&lt;365.25,C90&lt;&gt;""),1,0)</f>
        <v>0</v>
      </c>
      <c r="I90" s="2">
        <f>IF(AND('Detalle de Cuentas'!$C$4-'Consultas Realizadas'!C90&lt;730.5,C90&lt;&gt;""),1,0)</f>
        <v>0</v>
      </c>
    </row>
    <row r="91" spans="2:9" x14ac:dyDescent="0.2">
      <c r="B91" s="41">
        <v>83</v>
      </c>
      <c r="C91" s="54"/>
      <c r="D91" s="29"/>
      <c r="E91" s="29"/>
      <c r="F91" s="43"/>
      <c r="G91" s="26"/>
      <c r="H91" s="2">
        <f>IF(AND('Detalle de Cuentas'!$C$4-'Consultas Realizadas'!C91&lt;365.25,C91&lt;&gt;""),1,0)</f>
        <v>0</v>
      </c>
      <c r="I91" s="2">
        <f>IF(AND('Detalle de Cuentas'!$C$4-'Consultas Realizadas'!C91&lt;730.5,C91&lt;&gt;""),1,0)</f>
        <v>0</v>
      </c>
    </row>
    <row r="92" spans="2:9" x14ac:dyDescent="0.2">
      <c r="B92" s="41">
        <v>84</v>
      </c>
      <c r="C92" s="54"/>
      <c r="D92" s="29"/>
      <c r="E92" s="29"/>
      <c r="F92" s="43"/>
      <c r="G92" s="26"/>
      <c r="H92" s="2">
        <f>IF(AND('Detalle de Cuentas'!$C$4-'Consultas Realizadas'!C92&lt;365.25,C92&lt;&gt;""),1,0)</f>
        <v>0</v>
      </c>
      <c r="I92" s="2">
        <f>IF(AND('Detalle de Cuentas'!$C$4-'Consultas Realizadas'!C92&lt;730.5,C92&lt;&gt;""),1,0)</f>
        <v>0</v>
      </c>
    </row>
    <row r="93" spans="2:9" x14ac:dyDescent="0.2">
      <c r="B93" s="41">
        <v>85</v>
      </c>
      <c r="C93" s="54"/>
      <c r="D93" s="29"/>
      <c r="E93" s="29"/>
      <c r="F93" s="43"/>
      <c r="G93" s="26"/>
      <c r="H93" s="2">
        <f>IF(AND('Detalle de Cuentas'!$C$4-'Consultas Realizadas'!C93&lt;365.25,C93&lt;&gt;""),1,0)</f>
        <v>0</v>
      </c>
      <c r="I93" s="2">
        <f>IF(AND('Detalle de Cuentas'!$C$4-'Consultas Realizadas'!C93&lt;730.5,C93&lt;&gt;""),1,0)</f>
        <v>0</v>
      </c>
    </row>
    <row r="94" spans="2:9" x14ac:dyDescent="0.2">
      <c r="B94" s="41">
        <v>86</v>
      </c>
      <c r="C94" s="54"/>
      <c r="D94" s="29"/>
      <c r="E94" s="29"/>
      <c r="F94" s="43"/>
      <c r="G94" s="26"/>
      <c r="H94" s="2">
        <f>IF(AND('Detalle de Cuentas'!$C$4-'Consultas Realizadas'!C94&lt;365.25,C94&lt;&gt;""),1,0)</f>
        <v>0</v>
      </c>
      <c r="I94" s="2">
        <f>IF(AND('Detalle de Cuentas'!$C$4-'Consultas Realizadas'!C94&lt;730.5,C94&lt;&gt;""),1,0)</f>
        <v>0</v>
      </c>
    </row>
    <row r="95" spans="2:9" x14ac:dyDescent="0.2">
      <c r="B95" s="41">
        <v>87</v>
      </c>
      <c r="C95" s="54"/>
      <c r="D95" s="29"/>
      <c r="E95" s="29"/>
      <c r="F95" s="43"/>
      <c r="G95" s="26"/>
      <c r="H95" s="2">
        <f>IF(AND('Detalle de Cuentas'!$C$4-'Consultas Realizadas'!C95&lt;365.25,C95&lt;&gt;""),1,0)</f>
        <v>0</v>
      </c>
      <c r="I95" s="2">
        <f>IF(AND('Detalle de Cuentas'!$C$4-'Consultas Realizadas'!C95&lt;730.5,C95&lt;&gt;""),1,0)</f>
        <v>0</v>
      </c>
    </row>
    <row r="96" spans="2:9" x14ac:dyDescent="0.2">
      <c r="B96" s="41">
        <v>88</v>
      </c>
      <c r="C96" s="54"/>
      <c r="D96" s="29"/>
      <c r="E96" s="29"/>
      <c r="F96" s="43"/>
      <c r="G96" s="26"/>
      <c r="H96" s="2">
        <f>IF(AND('Detalle de Cuentas'!$C$4-'Consultas Realizadas'!C96&lt;365.25,C96&lt;&gt;""),1,0)</f>
        <v>0</v>
      </c>
      <c r="I96" s="2">
        <f>IF(AND('Detalle de Cuentas'!$C$4-'Consultas Realizadas'!C96&lt;730.5,C96&lt;&gt;""),1,0)</f>
        <v>0</v>
      </c>
    </row>
    <row r="97" spans="2:9" x14ac:dyDescent="0.2">
      <c r="B97" s="41">
        <v>89</v>
      </c>
      <c r="C97" s="54"/>
      <c r="D97" s="29"/>
      <c r="E97" s="29"/>
      <c r="F97" s="43"/>
      <c r="G97" s="26"/>
      <c r="H97" s="2">
        <f>IF(AND('Detalle de Cuentas'!$C$4-'Consultas Realizadas'!C97&lt;365.25,C97&lt;&gt;""),1,0)</f>
        <v>0</v>
      </c>
      <c r="I97" s="2">
        <f>IF(AND('Detalle de Cuentas'!$C$4-'Consultas Realizadas'!C97&lt;730.5,C97&lt;&gt;""),1,0)</f>
        <v>0</v>
      </c>
    </row>
    <row r="98" spans="2:9" x14ac:dyDescent="0.2">
      <c r="B98" s="41">
        <v>90</v>
      </c>
      <c r="C98" s="54"/>
      <c r="D98" s="29"/>
      <c r="E98" s="29"/>
      <c r="F98" s="43"/>
      <c r="G98" s="26"/>
      <c r="H98" s="2">
        <f>IF(AND('Detalle de Cuentas'!$C$4-'Consultas Realizadas'!C98&lt;365.25,C98&lt;&gt;""),1,0)</f>
        <v>0</v>
      </c>
      <c r="I98" s="2">
        <f>IF(AND('Detalle de Cuentas'!$C$4-'Consultas Realizadas'!C98&lt;730.5,C98&lt;&gt;""),1,0)</f>
        <v>0</v>
      </c>
    </row>
    <row r="99" spans="2:9" x14ac:dyDescent="0.2">
      <c r="B99" s="41">
        <v>91</v>
      </c>
      <c r="C99" s="54"/>
      <c r="D99" s="29"/>
      <c r="E99" s="29"/>
      <c r="F99" s="43"/>
      <c r="G99" s="26"/>
      <c r="H99" s="2">
        <f>IF(AND('Detalle de Cuentas'!$C$4-'Consultas Realizadas'!C99&lt;365.25,C99&lt;&gt;""),1,0)</f>
        <v>0</v>
      </c>
      <c r="I99" s="2">
        <f>IF(AND('Detalle de Cuentas'!$C$4-'Consultas Realizadas'!C99&lt;730.5,C99&lt;&gt;""),1,0)</f>
        <v>0</v>
      </c>
    </row>
    <row r="100" spans="2:9" x14ac:dyDescent="0.2">
      <c r="B100" s="41">
        <v>92</v>
      </c>
      <c r="C100" s="54"/>
      <c r="D100" s="29"/>
      <c r="E100" s="29"/>
      <c r="F100" s="43"/>
      <c r="G100" s="26"/>
      <c r="H100" s="2">
        <f>IF(AND('Detalle de Cuentas'!$C$4-'Consultas Realizadas'!C100&lt;365.25,C100&lt;&gt;""),1,0)</f>
        <v>0</v>
      </c>
      <c r="I100" s="2">
        <f>IF(AND('Detalle de Cuentas'!$C$4-'Consultas Realizadas'!C100&lt;730.5,C100&lt;&gt;""),1,0)</f>
        <v>0</v>
      </c>
    </row>
    <row r="101" spans="2:9" x14ac:dyDescent="0.2">
      <c r="B101" s="41">
        <v>93</v>
      </c>
      <c r="C101" s="54"/>
      <c r="D101" s="29"/>
      <c r="E101" s="29"/>
      <c r="F101" s="43"/>
      <c r="G101" s="26"/>
      <c r="H101" s="2">
        <f>IF(AND('Detalle de Cuentas'!$C$4-'Consultas Realizadas'!C101&lt;365.25,C101&lt;&gt;""),1,0)</f>
        <v>0</v>
      </c>
      <c r="I101" s="2">
        <f>IF(AND('Detalle de Cuentas'!$C$4-'Consultas Realizadas'!C101&lt;730.5,C101&lt;&gt;""),1,0)</f>
        <v>0</v>
      </c>
    </row>
    <row r="102" spans="2:9" x14ac:dyDescent="0.2">
      <c r="B102" s="41">
        <v>94</v>
      </c>
      <c r="C102" s="54"/>
      <c r="D102" s="29"/>
      <c r="E102" s="29"/>
      <c r="F102" s="43"/>
      <c r="G102" s="26"/>
      <c r="H102" s="2">
        <f>IF(AND('Detalle de Cuentas'!$C$4-'Consultas Realizadas'!C102&lt;365.25,C102&lt;&gt;""),1,0)</f>
        <v>0</v>
      </c>
      <c r="I102" s="2">
        <f>IF(AND('Detalle de Cuentas'!$C$4-'Consultas Realizadas'!C102&lt;730.5,C102&lt;&gt;""),1,0)</f>
        <v>0</v>
      </c>
    </row>
    <row r="103" spans="2:9" x14ac:dyDescent="0.2">
      <c r="B103" s="41">
        <v>95</v>
      </c>
      <c r="C103" s="54"/>
      <c r="D103" s="29"/>
      <c r="E103" s="29"/>
      <c r="F103" s="43"/>
      <c r="G103" s="26"/>
      <c r="H103" s="2">
        <f>IF(AND('Detalle de Cuentas'!$C$4-'Consultas Realizadas'!C103&lt;365.25,C103&lt;&gt;""),1,0)</f>
        <v>0</v>
      </c>
      <c r="I103" s="2">
        <f>IF(AND('Detalle de Cuentas'!$C$4-'Consultas Realizadas'!C103&lt;730.5,C103&lt;&gt;""),1,0)</f>
        <v>0</v>
      </c>
    </row>
    <row r="104" spans="2:9" x14ac:dyDescent="0.2">
      <c r="B104" s="41">
        <v>96</v>
      </c>
      <c r="C104" s="54"/>
      <c r="D104" s="29"/>
      <c r="E104" s="29"/>
      <c r="F104" s="43"/>
      <c r="G104" s="26"/>
      <c r="H104" s="2">
        <f>IF(AND('Detalle de Cuentas'!$C$4-'Consultas Realizadas'!C104&lt;365.25,C104&lt;&gt;""),1,0)</f>
        <v>0</v>
      </c>
      <c r="I104" s="2">
        <f>IF(AND('Detalle de Cuentas'!$C$4-'Consultas Realizadas'!C104&lt;730.5,C104&lt;&gt;""),1,0)</f>
        <v>0</v>
      </c>
    </row>
    <row r="105" spans="2:9" x14ac:dyDescent="0.2">
      <c r="B105" s="41">
        <v>97</v>
      </c>
      <c r="C105" s="54"/>
      <c r="D105" s="29"/>
      <c r="E105" s="29"/>
      <c r="F105" s="43"/>
      <c r="G105" s="26"/>
      <c r="H105" s="2">
        <f>IF(AND('Detalle de Cuentas'!$C$4-'Consultas Realizadas'!C105&lt;365.25,C105&lt;&gt;""),1,0)</f>
        <v>0</v>
      </c>
      <c r="I105" s="2">
        <f>IF(AND('Detalle de Cuentas'!$C$4-'Consultas Realizadas'!C105&lt;730.5,C105&lt;&gt;""),1,0)</f>
        <v>0</v>
      </c>
    </row>
    <row r="106" spans="2:9" x14ac:dyDescent="0.2">
      <c r="B106" s="41">
        <v>98</v>
      </c>
      <c r="C106" s="54"/>
      <c r="D106" s="29"/>
      <c r="E106" s="29"/>
      <c r="F106" s="43"/>
      <c r="G106" s="26"/>
      <c r="H106" s="2">
        <f>IF(AND('Detalle de Cuentas'!$C$4-'Consultas Realizadas'!C106&lt;365.25,C106&lt;&gt;""),1,0)</f>
        <v>0</v>
      </c>
      <c r="I106" s="2">
        <f>IF(AND('Detalle de Cuentas'!$C$4-'Consultas Realizadas'!C106&lt;730.5,C106&lt;&gt;""),1,0)</f>
        <v>0</v>
      </c>
    </row>
    <row r="107" spans="2:9" x14ac:dyDescent="0.2">
      <c r="B107" s="41">
        <v>99</v>
      </c>
      <c r="C107" s="54"/>
      <c r="D107" s="29"/>
      <c r="E107" s="29"/>
      <c r="F107" s="43"/>
      <c r="G107" s="26"/>
      <c r="H107" s="2">
        <f>IF(AND('Detalle de Cuentas'!$C$4-'Consultas Realizadas'!C107&lt;365.25,C107&lt;&gt;""),1,0)</f>
        <v>0</v>
      </c>
      <c r="I107" s="2">
        <f>IF(AND('Detalle de Cuentas'!$C$4-'Consultas Realizadas'!C107&lt;730.5,C107&lt;&gt;""),1,0)</f>
        <v>0</v>
      </c>
    </row>
    <row r="108" spans="2:9" x14ac:dyDescent="0.2">
      <c r="B108" s="41">
        <v>100</v>
      </c>
      <c r="C108" s="54"/>
      <c r="D108" s="29"/>
      <c r="E108" s="29"/>
      <c r="F108" s="43"/>
      <c r="G108" s="26"/>
      <c r="H108" s="2">
        <f>IF(AND('Detalle de Cuentas'!$C$4-'Consultas Realizadas'!C108&lt;365.25,C108&lt;&gt;""),1,0)</f>
        <v>0</v>
      </c>
      <c r="I108" s="2">
        <f>IF(AND('Detalle de Cuentas'!$C$4-'Consultas Realizadas'!C108&lt;730.5,C108&lt;&gt;""),1,0)</f>
        <v>0</v>
      </c>
    </row>
    <row r="109" spans="2:9" x14ac:dyDescent="0.2">
      <c r="B109" s="41">
        <v>101</v>
      </c>
      <c r="C109" s="54"/>
      <c r="D109" s="29"/>
      <c r="E109" s="29"/>
      <c r="F109" s="43"/>
      <c r="G109" s="26"/>
      <c r="H109" s="2">
        <f>IF(AND('Detalle de Cuentas'!$C$4-'Consultas Realizadas'!C109&lt;365.25,C109&lt;&gt;""),1,0)</f>
        <v>0</v>
      </c>
      <c r="I109" s="2">
        <f>IF(AND('Detalle de Cuentas'!$C$4-'Consultas Realizadas'!C109&lt;730.5,C109&lt;&gt;""),1,0)</f>
        <v>0</v>
      </c>
    </row>
    <row r="110" spans="2:9" x14ac:dyDescent="0.2">
      <c r="B110" s="41">
        <v>102</v>
      </c>
      <c r="C110" s="54"/>
      <c r="D110" s="29"/>
      <c r="E110" s="29"/>
      <c r="F110" s="43"/>
      <c r="G110" s="26"/>
      <c r="H110" s="2">
        <f>IF(AND('Detalle de Cuentas'!$C$4-'Consultas Realizadas'!C110&lt;365.25,C110&lt;&gt;""),1,0)</f>
        <v>0</v>
      </c>
      <c r="I110" s="2">
        <f>IF(AND('Detalle de Cuentas'!$C$4-'Consultas Realizadas'!C110&lt;730.5,C110&lt;&gt;""),1,0)</f>
        <v>0</v>
      </c>
    </row>
    <row r="111" spans="2:9" x14ac:dyDescent="0.2">
      <c r="B111" s="41">
        <v>103</v>
      </c>
      <c r="C111" s="54"/>
      <c r="D111" s="29"/>
      <c r="E111" s="29"/>
      <c r="F111" s="43"/>
      <c r="G111" s="26"/>
      <c r="H111" s="2">
        <f>IF(AND('Detalle de Cuentas'!$C$4-'Consultas Realizadas'!C111&lt;365.25,C111&lt;&gt;""),1,0)</f>
        <v>0</v>
      </c>
      <c r="I111" s="2">
        <f>IF(AND('Detalle de Cuentas'!$C$4-'Consultas Realizadas'!C111&lt;730.5,C111&lt;&gt;""),1,0)</f>
        <v>0</v>
      </c>
    </row>
    <row r="112" spans="2:9" x14ac:dyDescent="0.2">
      <c r="B112" s="41">
        <v>104</v>
      </c>
      <c r="C112" s="54"/>
      <c r="D112" s="29"/>
      <c r="E112" s="29"/>
      <c r="F112" s="43"/>
      <c r="G112" s="26"/>
      <c r="H112" s="2">
        <f>IF(AND('Detalle de Cuentas'!$C$4-'Consultas Realizadas'!C112&lt;365.25,C112&lt;&gt;""),1,0)</f>
        <v>0</v>
      </c>
      <c r="I112" s="2">
        <f>IF(AND('Detalle de Cuentas'!$C$4-'Consultas Realizadas'!C112&lt;730.5,C112&lt;&gt;""),1,0)</f>
        <v>0</v>
      </c>
    </row>
    <row r="113" spans="2:9" x14ac:dyDescent="0.2">
      <c r="B113" s="41">
        <v>105</v>
      </c>
      <c r="C113" s="54"/>
      <c r="D113" s="29"/>
      <c r="E113" s="29"/>
      <c r="F113" s="43"/>
      <c r="G113" s="26"/>
      <c r="H113" s="2">
        <f>IF(AND('Detalle de Cuentas'!$C$4-'Consultas Realizadas'!C113&lt;365.25,C113&lt;&gt;""),1,0)</f>
        <v>0</v>
      </c>
      <c r="I113" s="2">
        <f>IF(AND('Detalle de Cuentas'!$C$4-'Consultas Realizadas'!C113&lt;730.5,C113&lt;&gt;""),1,0)</f>
        <v>0</v>
      </c>
    </row>
    <row r="114" spans="2:9" x14ac:dyDescent="0.2">
      <c r="B114" s="41">
        <v>106</v>
      </c>
      <c r="C114" s="54"/>
      <c r="D114" s="29"/>
      <c r="E114" s="29"/>
      <c r="F114" s="43"/>
      <c r="G114" s="26"/>
      <c r="H114" s="2">
        <f>IF(AND('Detalle de Cuentas'!$C$4-'Consultas Realizadas'!C114&lt;365.25,C114&lt;&gt;""),1,0)</f>
        <v>0</v>
      </c>
      <c r="I114" s="2">
        <f>IF(AND('Detalle de Cuentas'!$C$4-'Consultas Realizadas'!C114&lt;730.5,C114&lt;&gt;""),1,0)</f>
        <v>0</v>
      </c>
    </row>
    <row r="115" spans="2:9" x14ac:dyDescent="0.2">
      <c r="B115" s="41">
        <v>107</v>
      </c>
      <c r="C115" s="54"/>
      <c r="D115" s="29"/>
      <c r="E115" s="29"/>
      <c r="F115" s="43"/>
      <c r="G115" s="26"/>
      <c r="H115" s="2">
        <f>IF(AND('Detalle de Cuentas'!$C$4-'Consultas Realizadas'!C115&lt;365.25,C115&lt;&gt;""),1,0)</f>
        <v>0</v>
      </c>
      <c r="I115" s="2">
        <f>IF(AND('Detalle de Cuentas'!$C$4-'Consultas Realizadas'!C115&lt;730.5,C115&lt;&gt;""),1,0)</f>
        <v>0</v>
      </c>
    </row>
    <row r="116" spans="2:9" x14ac:dyDescent="0.2">
      <c r="B116" s="41">
        <v>108</v>
      </c>
      <c r="C116" s="54"/>
      <c r="D116" s="29"/>
      <c r="E116" s="29"/>
      <c r="F116" s="43"/>
      <c r="G116" s="26"/>
      <c r="H116" s="2">
        <f>IF(AND('Detalle de Cuentas'!$C$4-'Consultas Realizadas'!C116&lt;365.25,C116&lt;&gt;""),1,0)</f>
        <v>0</v>
      </c>
      <c r="I116" s="2">
        <f>IF(AND('Detalle de Cuentas'!$C$4-'Consultas Realizadas'!C116&lt;730.5,C116&lt;&gt;""),1,0)</f>
        <v>0</v>
      </c>
    </row>
    <row r="117" spans="2:9" x14ac:dyDescent="0.2">
      <c r="B117" s="41">
        <v>109</v>
      </c>
      <c r="C117" s="54"/>
      <c r="D117" s="29"/>
      <c r="E117" s="29"/>
      <c r="F117" s="43"/>
      <c r="G117" s="26"/>
      <c r="H117" s="2">
        <f>IF(AND('Detalle de Cuentas'!$C$4-'Consultas Realizadas'!C117&lt;365.25,C117&lt;&gt;""),1,0)</f>
        <v>0</v>
      </c>
      <c r="I117" s="2">
        <f>IF(AND('Detalle de Cuentas'!$C$4-'Consultas Realizadas'!C117&lt;730.5,C117&lt;&gt;""),1,0)</f>
        <v>0</v>
      </c>
    </row>
    <row r="118" spans="2:9" x14ac:dyDescent="0.2">
      <c r="B118" s="41">
        <v>110</v>
      </c>
      <c r="C118" s="54"/>
      <c r="D118" s="29"/>
      <c r="E118" s="29"/>
      <c r="F118" s="43"/>
      <c r="G118" s="26"/>
      <c r="H118" s="2">
        <f>IF(AND('Detalle de Cuentas'!$C$4-'Consultas Realizadas'!C118&lt;365.25,C118&lt;&gt;""),1,0)</f>
        <v>0</v>
      </c>
      <c r="I118" s="2">
        <f>IF(AND('Detalle de Cuentas'!$C$4-'Consultas Realizadas'!C118&lt;730.5,C118&lt;&gt;""),1,0)</f>
        <v>0</v>
      </c>
    </row>
    <row r="119" spans="2:9" x14ac:dyDescent="0.2">
      <c r="B119" s="41">
        <v>111</v>
      </c>
      <c r="C119" s="54"/>
      <c r="D119" s="29"/>
      <c r="E119" s="29"/>
      <c r="F119" s="43"/>
      <c r="G119" s="26"/>
      <c r="H119" s="2">
        <f>IF(AND('Detalle de Cuentas'!$C$4-'Consultas Realizadas'!C119&lt;365.25,C119&lt;&gt;""),1,0)</f>
        <v>0</v>
      </c>
      <c r="I119" s="2">
        <f>IF(AND('Detalle de Cuentas'!$C$4-'Consultas Realizadas'!C119&lt;730.5,C119&lt;&gt;""),1,0)</f>
        <v>0</v>
      </c>
    </row>
    <row r="120" spans="2:9" x14ac:dyDescent="0.2">
      <c r="B120" s="41">
        <v>112</v>
      </c>
      <c r="C120" s="54"/>
      <c r="D120" s="29"/>
      <c r="E120" s="29"/>
      <c r="F120" s="43"/>
      <c r="G120" s="26"/>
      <c r="H120" s="2">
        <f>IF(AND('Detalle de Cuentas'!$C$4-'Consultas Realizadas'!C120&lt;365.25,C120&lt;&gt;""),1,0)</f>
        <v>0</v>
      </c>
      <c r="I120" s="2">
        <f>IF(AND('Detalle de Cuentas'!$C$4-'Consultas Realizadas'!C120&lt;730.5,C120&lt;&gt;""),1,0)</f>
        <v>0</v>
      </c>
    </row>
    <row r="121" spans="2:9" x14ac:dyDescent="0.2">
      <c r="B121" s="41">
        <v>113</v>
      </c>
      <c r="C121" s="54"/>
      <c r="D121" s="29"/>
      <c r="E121" s="29"/>
      <c r="F121" s="43"/>
      <c r="G121" s="26"/>
      <c r="H121" s="2">
        <f>IF(AND('Detalle de Cuentas'!$C$4-'Consultas Realizadas'!C121&lt;365.25,C121&lt;&gt;""),1,0)</f>
        <v>0</v>
      </c>
      <c r="I121" s="2">
        <f>IF(AND('Detalle de Cuentas'!$C$4-'Consultas Realizadas'!C121&lt;730.5,C121&lt;&gt;""),1,0)</f>
        <v>0</v>
      </c>
    </row>
    <row r="122" spans="2:9" x14ac:dyDescent="0.2">
      <c r="B122" s="41">
        <v>114</v>
      </c>
      <c r="C122" s="54"/>
      <c r="D122" s="29"/>
      <c r="E122" s="29"/>
      <c r="F122" s="43"/>
      <c r="G122" s="26"/>
      <c r="H122" s="2">
        <f>IF(AND('Detalle de Cuentas'!$C$4-'Consultas Realizadas'!C122&lt;365.25,C122&lt;&gt;""),1,0)</f>
        <v>0</v>
      </c>
      <c r="I122" s="2">
        <f>IF(AND('Detalle de Cuentas'!$C$4-'Consultas Realizadas'!C122&lt;730.5,C122&lt;&gt;""),1,0)</f>
        <v>0</v>
      </c>
    </row>
    <row r="123" spans="2:9" x14ac:dyDescent="0.2">
      <c r="B123" s="41">
        <v>115</v>
      </c>
      <c r="C123" s="54"/>
      <c r="D123" s="29"/>
      <c r="E123" s="29"/>
      <c r="F123" s="43"/>
      <c r="G123" s="26"/>
      <c r="H123" s="2">
        <f>IF(AND('Detalle de Cuentas'!$C$4-'Consultas Realizadas'!C123&lt;365.25,C123&lt;&gt;""),1,0)</f>
        <v>0</v>
      </c>
      <c r="I123" s="2">
        <f>IF(AND('Detalle de Cuentas'!$C$4-'Consultas Realizadas'!C123&lt;730.5,C123&lt;&gt;""),1,0)</f>
        <v>0</v>
      </c>
    </row>
    <row r="124" spans="2:9" x14ac:dyDescent="0.2">
      <c r="B124" s="41">
        <v>116</v>
      </c>
      <c r="C124" s="54"/>
      <c r="D124" s="29"/>
      <c r="E124" s="29"/>
      <c r="F124" s="43"/>
      <c r="G124" s="26"/>
      <c r="H124" s="2">
        <f>IF(AND('Detalle de Cuentas'!$C$4-'Consultas Realizadas'!C124&lt;365.25,C124&lt;&gt;""),1,0)</f>
        <v>0</v>
      </c>
      <c r="I124" s="2">
        <f>IF(AND('Detalle de Cuentas'!$C$4-'Consultas Realizadas'!C124&lt;730.5,C124&lt;&gt;""),1,0)</f>
        <v>0</v>
      </c>
    </row>
    <row r="125" spans="2:9" x14ac:dyDescent="0.2">
      <c r="B125" s="41">
        <v>117</v>
      </c>
      <c r="C125" s="54"/>
      <c r="D125" s="29"/>
      <c r="E125" s="29"/>
      <c r="F125" s="43"/>
      <c r="G125" s="26"/>
      <c r="H125" s="2">
        <f>IF(AND('Detalle de Cuentas'!$C$4-'Consultas Realizadas'!C125&lt;365.25,C125&lt;&gt;""),1,0)</f>
        <v>0</v>
      </c>
      <c r="I125" s="2">
        <f>IF(AND('Detalle de Cuentas'!$C$4-'Consultas Realizadas'!C125&lt;730.5,C125&lt;&gt;""),1,0)</f>
        <v>0</v>
      </c>
    </row>
    <row r="126" spans="2:9" x14ac:dyDescent="0.2">
      <c r="B126" s="41">
        <v>118</v>
      </c>
      <c r="C126" s="54"/>
      <c r="D126" s="29"/>
      <c r="E126" s="29"/>
      <c r="F126" s="43"/>
      <c r="G126" s="26"/>
      <c r="H126" s="2">
        <f>IF(AND('Detalle de Cuentas'!$C$4-'Consultas Realizadas'!C126&lt;365.25,C126&lt;&gt;""),1,0)</f>
        <v>0</v>
      </c>
      <c r="I126" s="2">
        <f>IF(AND('Detalle de Cuentas'!$C$4-'Consultas Realizadas'!C126&lt;730.5,C126&lt;&gt;""),1,0)</f>
        <v>0</v>
      </c>
    </row>
    <row r="127" spans="2:9" x14ac:dyDescent="0.2">
      <c r="B127" s="41">
        <v>119</v>
      </c>
      <c r="C127" s="54"/>
      <c r="D127" s="29"/>
      <c r="E127" s="29"/>
      <c r="F127" s="43"/>
      <c r="G127" s="26"/>
      <c r="H127" s="2">
        <f>IF(AND('Detalle de Cuentas'!$C$4-'Consultas Realizadas'!C127&lt;365.25,C127&lt;&gt;""),1,0)</f>
        <v>0</v>
      </c>
      <c r="I127" s="2">
        <f>IF(AND('Detalle de Cuentas'!$C$4-'Consultas Realizadas'!C127&lt;730.5,C127&lt;&gt;""),1,0)</f>
        <v>0</v>
      </c>
    </row>
    <row r="128" spans="2:9" x14ac:dyDescent="0.2">
      <c r="B128" s="41">
        <v>120</v>
      </c>
      <c r="C128" s="54"/>
      <c r="D128" s="29"/>
      <c r="E128" s="29"/>
      <c r="F128" s="43"/>
      <c r="G128" s="26"/>
      <c r="H128" s="2">
        <f>IF(AND('Detalle de Cuentas'!$C$4-'Consultas Realizadas'!C128&lt;365.25,C128&lt;&gt;""),1,0)</f>
        <v>0</v>
      </c>
      <c r="I128" s="2">
        <f>IF(AND('Detalle de Cuentas'!$C$4-'Consultas Realizadas'!C128&lt;730.5,C128&lt;&gt;""),1,0)</f>
        <v>0</v>
      </c>
    </row>
    <row r="129" spans="2:9" x14ac:dyDescent="0.2">
      <c r="B129" s="41">
        <v>121</v>
      </c>
      <c r="C129" s="54"/>
      <c r="D129" s="29"/>
      <c r="E129" s="29"/>
      <c r="F129" s="43"/>
      <c r="G129" s="26"/>
      <c r="H129" s="2">
        <f>IF(AND('Detalle de Cuentas'!$C$4-'Consultas Realizadas'!C129&lt;365.25,C129&lt;&gt;""),1,0)</f>
        <v>0</v>
      </c>
      <c r="I129" s="2">
        <f>IF(AND('Detalle de Cuentas'!$C$4-'Consultas Realizadas'!C129&lt;730.5,C129&lt;&gt;""),1,0)</f>
        <v>0</v>
      </c>
    </row>
    <row r="130" spans="2:9" x14ac:dyDescent="0.2">
      <c r="B130" s="41">
        <v>122</v>
      </c>
      <c r="C130" s="54"/>
      <c r="D130" s="29"/>
      <c r="E130" s="29"/>
      <c r="F130" s="43"/>
      <c r="G130" s="26"/>
      <c r="H130" s="2">
        <f>IF(AND('Detalle de Cuentas'!$C$4-'Consultas Realizadas'!C130&lt;365.25,C130&lt;&gt;""),1,0)</f>
        <v>0</v>
      </c>
      <c r="I130" s="2">
        <f>IF(AND('Detalle de Cuentas'!$C$4-'Consultas Realizadas'!C130&lt;730.5,C130&lt;&gt;""),1,0)</f>
        <v>0</v>
      </c>
    </row>
    <row r="131" spans="2:9" x14ac:dyDescent="0.2">
      <c r="B131" s="41">
        <v>123</v>
      </c>
      <c r="C131" s="54"/>
      <c r="D131" s="29"/>
      <c r="E131" s="29"/>
      <c r="F131" s="43"/>
      <c r="G131" s="26"/>
      <c r="H131" s="2">
        <f>IF(AND('Detalle de Cuentas'!$C$4-'Consultas Realizadas'!C131&lt;365.25,C131&lt;&gt;""),1,0)</f>
        <v>0</v>
      </c>
      <c r="I131" s="2">
        <f>IF(AND('Detalle de Cuentas'!$C$4-'Consultas Realizadas'!C131&lt;730.5,C131&lt;&gt;""),1,0)</f>
        <v>0</v>
      </c>
    </row>
    <row r="132" spans="2:9" x14ac:dyDescent="0.2">
      <c r="B132" s="41">
        <v>124</v>
      </c>
      <c r="C132" s="54"/>
      <c r="D132" s="29"/>
      <c r="E132" s="29"/>
      <c r="F132" s="43"/>
      <c r="G132" s="26"/>
      <c r="H132" s="2">
        <f>IF(AND('Detalle de Cuentas'!$C$4-'Consultas Realizadas'!C132&lt;365.25,C132&lt;&gt;""),1,0)</f>
        <v>0</v>
      </c>
      <c r="I132" s="2">
        <f>IF(AND('Detalle de Cuentas'!$C$4-'Consultas Realizadas'!C132&lt;730.5,C132&lt;&gt;""),1,0)</f>
        <v>0</v>
      </c>
    </row>
    <row r="133" spans="2:9" x14ac:dyDescent="0.2">
      <c r="B133" s="41">
        <v>125</v>
      </c>
      <c r="C133" s="54"/>
      <c r="D133" s="29"/>
      <c r="E133" s="29"/>
      <c r="F133" s="43"/>
      <c r="G133" s="26"/>
      <c r="H133" s="2">
        <f>IF(AND('Detalle de Cuentas'!$C$4-'Consultas Realizadas'!C133&lt;365.25,C133&lt;&gt;""),1,0)</f>
        <v>0</v>
      </c>
      <c r="I133" s="2">
        <f>IF(AND('Detalle de Cuentas'!$C$4-'Consultas Realizadas'!C133&lt;730.5,C133&lt;&gt;""),1,0)</f>
        <v>0</v>
      </c>
    </row>
    <row r="134" spans="2:9" x14ac:dyDescent="0.2">
      <c r="B134" s="41">
        <v>126</v>
      </c>
      <c r="C134" s="54"/>
      <c r="D134" s="29"/>
      <c r="E134" s="29"/>
      <c r="F134" s="43"/>
      <c r="G134" s="26"/>
      <c r="H134" s="2">
        <f>IF(AND('Detalle de Cuentas'!$C$4-'Consultas Realizadas'!C134&lt;365.25,C134&lt;&gt;""),1,0)</f>
        <v>0</v>
      </c>
      <c r="I134" s="2">
        <f>IF(AND('Detalle de Cuentas'!$C$4-'Consultas Realizadas'!C134&lt;730.5,C134&lt;&gt;""),1,0)</f>
        <v>0</v>
      </c>
    </row>
    <row r="135" spans="2:9" x14ac:dyDescent="0.2">
      <c r="B135" s="41">
        <v>127</v>
      </c>
      <c r="C135" s="54"/>
      <c r="D135" s="29"/>
      <c r="E135" s="29"/>
      <c r="F135" s="43"/>
      <c r="G135" s="26"/>
      <c r="H135" s="2">
        <f>IF(AND('Detalle de Cuentas'!$C$4-'Consultas Realizadas'!C135&lt;365.25,C135&lt;&gt;""),1,0)</f>
        <v>0</v>
      </c>
      <c r="I135" s="2">
        <f>IF(AND('Detalle de Cuentas'!$C$4-'Consultas Realizadas'!C135&lt;730.5,C135&lt;&gt;""),1,0)</f>
        <v>0</v>
      </c>
    </row>
    <row r="136" spans="2:9" x14ac:dyDescent="0.2">
      <c r="B136" s="41">
        <v>128</v>
      </c>
      <c r="C136" s="54"/>
      <c r="D136" s="29"/>
      <c r="E136" s="29"/>
      <c r="F136" s="43"/>
      <c r="G136" s="26"/>
      <c r="H136" s="2">
        <f>IF(AND('Detalle de Cuentas'!$C$4-'Consultas Realizadas'!C136&lt;365.25,C136&lt;&gt;""),1,0)</f>
        <v>0</v>
      </c>
      <c r="I136" s="2">
        <f>IF(AND('Detalle de Cuentas'!$C$4-'Consultas Realizadas'!C136&lt;730.5,C136&lt;&gt;""),1,0)</f>
        <v>0</v>
      </c>
    </row>
    <row r="137" spans="2:9" x14ac:dyDescent="0.2">
      <c r="B137" s="41">
        <v>129</v>
      </c>
      <c r="C137" s="54"/>
      <c r="D137" s="29"/>
      <c r="E137" s="29"/>
      <c r="F137" s="43"/>
      <c r="G137" s="26"/>
      <c r="H137" s="2">
        <f>IF(AND('Detalle de Cuentas'!$C$4-'Consultas Realizadas'!C137&lt;365.25,C137&lt;&gt;""),1,0)</f>
        <v>0</v>
      </c>
      <c r="I137" s="2">
        <f>IF(AND('Detalle de Cuentas'!$C$4-'Consultas Realizadas'!C137&lt;730.5,C137&lt;&gt;""),1,0)</f>
        <v>0</v>
      </c>
    </row>
    <row r="138" spans="2:9" x14ac:dyDescent="0.2">
      <c r="B138" s="41">
        <v>130</v>
      </c>
      <c r="C138" s="54"/>
      <c r="D138" s="29"/>
      <c r="E138" s="29"/>
      <c r="F138" s="43"/>
      <c r="G138" s="26"/>
      <c r="H138" s="2">
        <f>IF(AND('Detalle de Cuentas'!$C$4-'Consultas Realizadas'!C138&lt;365.25,C138&lt;&gt;""),1,0)</f>
        <v>0</v>
      </c>
      <c r="I138" s="2">
        <f>IF(AND('Detalle de Cuentas'!$C$4-'Consultas Realizadas'!C138&lt;730.5,C138&lt;&gt;""),1,0)</f>
        <v>0</v>
      </c>
    </row>
    <row r="139" spans="2:9" x14ac:dyDescent="0.2">
      <c r="B139" s="41">
        <v>131</v>
      </c>
      <c r="C139" s="54"/>
      <c r="D139" s="29"/>
      <c r="E139" s="29"/>
      <c r="F139" s="43"/>
      <c r="G139" s="26"/>
      <c r="H139" s="2">
        <f>IF(AND('Detalle de Cuentas'!$C$4-'Consultas Realizadas'!C139&lt;365.25,C139&lt;&gt;""),1,0)</f>
        <v>0</v>
      </c>
      <c r="I139" s="2">
        <f>IF(AND('Detalle de Cuentas'!$C$4-'Consultas Realizadas'!C139&lt;730.5,C139&lt;&gt;""),1,0)</f>
        <v>0</v>
      </c>
    </row>
    <row r="140" spans="2:9" x14ac:dyDescent="0.2">
      <c r="B140" s="41">
        <v>132</v>
      </c>
      <c r="C140" s="54"/>
      <c r="D140" s="29"/>
      <c r="E140" s="29"/>
      <c r="F140" s="43"/>
      <c r="G140" s="26"/>
      <c r="H140" s="2">
        <f>IF(AND('Detalle de Cuentas'!$C$4-'Consultas Realizadas'!C140&lt;365.25,C140&lt;&gt;""),1,0)</f>
        <v>0</v>
      </c>
      <c r="I140" s="2">
        <f>IF(AND('Detalle de Cuentas'!$C$4-'Consultas Realizadas'!C140&lt;730.5,C140&lt;&gt;""),1,0)</f>
        <v>0</v>
      </c>
    </row>
    <row r="141" spans="2:9" x14ac:dyDescent="0.2">
      <c r="B141" s="41">
        <v>133</v>
      </c>
      <c r="C141" s="54"/>
      <c r="D141" s="29"/>
      <c r="E141" s="29"/>
      <c r="F141" s="43"/>
      <c r="G141" s="26"/>
      <c r="H141" s="2">
        <f>IF(AND('Detalle de Cuentas'!$C$4-'Consultas Realizadas'!C141&lt;365.25,C141&lt;&gt;""),1,0)</f>
        <v>0</v>
      </c>
      <c r="I141" s="2">
        <f>IF(AND('Detalle de Cuentas'!$C$4-'Consultas Realizadas'!C141&lt;730.5,C141&lt;&gt;""),1,0)</f>
        <v>0</v>
      </c>
    </row>
    <row r="142" spans="2:9" x14ac:dyDescent="0.2">
      <c r="B142" s="41">
        <v>134</v>
      </c>
      <c r="C142" s="54"/>
      <c r="D142" s="29"/>
      <c r="E142" s="29"/>
      <c r="F142" s="43"/>
      <c r="G142" s="26"/>
      <c r="H142" s="2">
        <f>IF(AND('Detalle de Cuentas'!$C$4-'Consultas Realizadas'!C142&lt;365.25,C142&lt;&gt;""),1,0)</f>
        <v>0</v>
      </c>
      <c r="I142" s="2">
        <f>IF(AND('Detalle de Cuentas'!$C$4-'Consultas Realizadas'!C142&lt;730.5,C142&lt;&gt;""),1,0)</f>
        <v>0</v>
      </c>
    </row>
    <row r="143" spans="2:9" x14ac:dyDescent="0.2">
      <c r="B143" s="41">
        <v>135</v>
      </c>
      <c r="C143" s="54"/>
      <c r="D143" s="29"/>
      <c r="E143" s="29"/>
      <c r="F143" s="43"/>
      <c r="G143" s="26"/>
      <c r="H143" s="2">
        <f>IF(AND('Detalle de Cuentas'!$C$4-'Consultas Realizadas'!C143&lt;365.25,C143&lt;&gt;""),1,0)</f>
        <v>0</v>
      </c>
      <c r="I143" s="2">
        <f>IF(AND('Detalle de Cuentas'!$C$4-'Consultas Realizadas'!C143&lt;730.5,C143&lt;&gt;""),1,0)</f>
        <v>0</v>
      </c>
    </row>
    <row r="144" spans="2:9" x14ac:dyDescent="0.2">
      <c r="B144" s="41">
        <v>136</v>
      </c>
      <c r="C144" s="54"/>
      <c r="D144" s="29"/>
      <c r="E144" s="29"/>
      <c r="F144" s="43"/>
      <c r="G144" s="26"/>
      <c r="H144" s="2">
        <f>IF(AND('Detalle de Cuentas'!$C$4-'Consultas Realizadas'!C144&lt;365.25,C144&lt;&gt;""),1,0)</f>
        <v>0</v>
      </c>
      <c r="I144" s="2">
        <f>IF(AND('Detalle de Cuentas'!$C$4-'Consultas Realizadas'!C144&lt;730.5,C144&lt;&gt;""),1,0)</f>
        <v>0</v>
      </c>
    </row>
    <row r="145" spans="2:9" x14ac:dyDescent="0.2">
      <c r="B145" s="41">
        <v>137</v>
      </c>
      <c r="C145" s="54"/>
      <c r="D145" s="29"/>
      <c r="E145" s="29"/>
      <c r="F145" s="43"/>
      <c r="G145" s="26"/>
      <c r="H145" s="2">
        <f>IF(AND('Detalle de Cuentas'!$C$4-'Consultas Realizadas'!C145&lt;365.25,C145&lt;&gt;""),1,0)</f>
        <v>0</v>
      </c>
      <c r="I145" s="2">
        <f>IF(AND('Detalle de Cuentas'!$C$4-'Consultas Realizadas'!C145&lt;730.5,C145&lt;&gt;""),1,0)</f>
        <v>0</v>
      </c>
    </row>
    <row r="146" spans="2:9" x14ac:dyDescent="0.2">
      <c r="B146" s="41">
        <v>138</v>
      </c>
      <c r="C146" s="54"/>
      <c r="D146" s="29"/>
      <c r="E146" s="29"/>
      <c r="F146" s="43"/>
      <c r="G146" s="26"/>
      <c r="H146" s="2">
        <f>IF(AND('Detalle de Cuentas'!$C$4-'Consultas Realizadas'!C146&lt;365.25,C146&lt;&gt;""),1,0)</f>
        <v>0</v>
      </c>
      <c r="I146" s="2">
        <f>IF(AND('Detalle de Cuentas'!$C$4-'Consultas Realizadas'!C146&lt;730.5,C146&lt;&gt;""),1,0)</f>
        <v>0</v>
      </c>
    </row>
    <row r="147" spans="2:9" x14ac:dyDescent="0.2">
      <c r="B147" s="41">
        <v>139</v>
      </c>
      <c r="C147" s="54"/>
      <c r="D147" s="29"/>
      <c r="E147" s="29"/>
      <c r="F147" s="43"/>
      <c r="G147" s="26"/>
      <c r="H147" s="2">
        <f>IF(AND('Detalle de Cuentas'!$C$4-'Consultas Realizadas'!C147&lt;365.25,C147&lt;&gt;""),1,0)</f>
        <v>0</v>
      </c>
      <c r="I147" s="2">
        <f>IF(AND('Detalle de Cuentas'!$C$4-'Consultas Realizadas'!C147&lt;730.5,C147&lt;&gt;""),1,0)</f>
        <v>0</v>
      </c>
    </row>
    <row r="148" spans="2:9" x14ac:dyDescent="0.2">
      <c r="B148" s="41">
        <v>140</v>
      </c>
      <c r="C148" s="54"/>
      <c r="D148" s="29"/>
      <c r="E148" s="29"/>
      <c r="F148" s="43"/>
      <c r="G148" s="26"/>
      <c r="H148" s="2">
        <f>IF(AND('Detalle de Cuentas'!$C$4-'Consultas Realizadas'!C148&lt;365.25,C148&lt;&gt;""),1,0)</f>
        <v>0</v>
      </c>
      <c r="I148" s="2">
        <f>IF(AND('Detalle de Cuentas'!$C$4-'Consultas Realizadas'!C148&lt;730.5,C148&lt;&gt;""),1,0)</f>
        <v>0</v>
      </c>
    </row>
    <row r="149" spans="2:9" x14ac:dyDescent="0.2">
      <c r="B149" s="41">
        <v>141</v>
      </c>
      <c r="C149" s="54"/>
      <c r="D149" s="29"/>
      <c r="E149" s="29"/>
      <c r="F149" s="43"/>
      <c r="G149" s="26"/>
      <c r="H149" s="2">
        <f>IF(AND('Detalle de Cuentas'!$C$4-'Consultas Realizadas'!C149&lt;365.25,C149&lt;&gt;""),1,0)</f>
        <v>0</v>
      </c>
      <c r="I149" s="2">
        <f>IF(AND('Detalle de Cuentas'!$C$4-'Consultas Realizadas'!C149&lt;730.5,C149&lt;&gt;""),1,0)</f>
        <v>0</v>
      </c>
    </row>
    <row r="150" spans="2:9" x14ac:dyDescent="0.2">
      <c r="B150" s="41">
        <v>142</v>
      </c>
      <c r="C150" s="54"/>
      <c r="D150" s="29"/>
      <c r="E150" s="29"/>
      <c r="F150" s="43"/>
      <c r="G150" s="26"/>
      <c r="H150" s="2">
        <f>IF(AND('Detalle de Cuentas'!$C$4-'Consultas Realizadas'!C150&lt;365.25,C150&lt;&gt;""),1,0)</f>
        <v>0</v>
      </c>
      <c r="I150" s="2">
        <f>IF(AND('Detalle de Cuentas'!$C$4-'Consultas Realizadas'!C150&lt;730.5,C150&lt;&gt;""),1,0)</f>
        <v>0</v>
      </c>
    </row>
    <row r="151" spans="2:9" x14ac:dyDescent="0.2">
      <c r="B151" s="41">
        <v>143</v>
      </c>
      <c r="C151" s="54"/>
      <c r="D151" s="29"/>
      <c r="E151" s="29"/>
      <c r="F151" s="43"/>
      <c r="G151" s="26"/>
      <c r="H151" s="2">
        <f>IF(AND('Detalle de Cuentas'!$C$4-'Consultas Realizadas'!C151&lt;365.25,C151&lt;&gt;""),1,0)</f>
        <v>0</v>
      </c>
      <c r="I151" s="2">
        <f>IF(AND('Detalle de Cuentas'!$C$4-'Consultas Realizadas'!C151&lt;730.5,C151&lt;&gt;""),1,0)</f>
        <v>0</v>
      </c>
    </row>
    <row r="152" spans="2:9" x14ac:dyDescent="0.2">
      <c r="B152" s="41">
        <v>144</v>
      </c>
      <c r="C152" s="54"/>
      <c r="D152" s="29"/>
      <c r="E152" s="29"/>
      <c r="F152" s="43"/>
      <c r="G152" s="26"/>
      <c r="H152" s="2">
        <f>IF(AND('Detalle de Cuentas'!$C$4-'Consultas Realizadas'!C152&lt;365.25,C152&lt;&gt;""),1,0)</f>
        <v>0</v>
      </c>
      <c r="I152" s="2">
        <f>IF(AND('Detalle de Cuentas'!$C$4-'Consultas Realizadas'!C152&lt;730.5,C152&lt;&gt;""),1,0)</f>
        <v>0</v>
      </c>
    </row>
    <row r="153" spans="2:9" x14ac:dyDescent="0.2">
      <c r="B153" s="41">
        <v>145</v>
      </c>
      <c r="C153" s="54"/>
      <c r="D153" s="29"/>
      <c r="E153" s="29"/>
      <c r="F153" s="43"/>
      <c r="G153" s="26"/>
      <c r="H153" s="2">
        <f>IF(AND('Detalle de Cuentas'!$C$4-'Consultas Realizadas'!C153&lt;365.25,C153&lt;&gt;""),1,0)</f>
        <v>0</v>
      </c>
      <c r="I153" s="2">
        <f>IF(AND('Detalle de Cuentas'!$C$4-'Consultas Realizadas'!C153&lt;730.5,C153&lt;&gt;""),1,0)</f>
        <v>0</v>
      </c>
    </row>
    <row r="154" spans="2:9" x14ac:dyDescent="0.2">
      <c r="B154" s="41">
        <v>146</v>
      </c>
      <c r="C154" s="54"/>
      <c r="D154" s="29"/>
      <c r="E154" s="29"/>
      <c r="F154" s="43"/>
      <c r="G154" s="26"/>
      <c r="H154" s="2">
        <f>IF(AND('Detalle de Cuentas'!$C$4-'Consultas Realizadas'!C154&lt;365.25,C154&lt;&gt;""),1,0)</f>
        <v>0</v>
      </c>
      <c r="I154" s="2">
        <f>IF(AND('Detalle de Cuentas'!$C$4-'Consultas Realizadas'!C154&lt;730.5,C154&lt;&gt;""),1,0)</f>
        <v>0</v>
      </c>
    </row>
    <row r="155" spans="2:9" x14ac:dyDescent="0.2">
      <c r="B155" s="41">
        <v>147</v>
      </c>
      <c r="C155" s="54"/>
      <c r="D155" s="29"/>
      <c r="E155" s="29"/>
      <c r="F155" s="43"/>
      <c r="G155" s="26"/>
      <c r="H155" s="2">
        <f>IF(AND('Detalle de Cuentas'!$C$4-'Consultas Realizadas'!C155&lt;365.25,C155&lt;&gt;""),1,0)</f>
        <v>0</v>
      </c>
      <c r="I155" s="2">
        <f>IF(AND('Detalle de Cuentas'!$C$4-'Consultas Realizadas'!C155&lt;730.5,C155&lt;&gt;""),1,0)</f>
        <v>0</v>
      </c>
    </row>
    <row r="156" spans="2:9" x14ac:dyDescent="0.2">
      <c r="B156" s="41">
        <v>148</v>
      </c>
      <c r="C156" s="54"/>
      <c r="D156" s="29"/>
      <c r="E156" s="29"/>
      <c r="F156" s="43"/>
      <c r="G156" s="26"/>
      <c r="H156" s="2">
        <f>IF(AND('Detalle de Cuentas'!$C$4-'Consultas Realizadas'!C156&lt;365.25,C156&lt;&gt;""),1,0)</f>
        <v>0</v>
      </c>
      <c r="I156" s="2">
        <f>IF(AND('Detalle de Cuentas'!$C$4-'Consultas Realizadas'!C156&lt;730.5,C156&lt;&gt;""),1,0)</f>
        <v>0</v>
      </c>
    </row>
    <row r="157" spans="2:9" x14ac:dyDescent="0.2">
      <c r="B157" s="41">
        <v>149</v>
      </c>
      <c r="C157" s="54"/>
      <c r="D157" s="29"/>
      <c r="E157" s="29"/>
      <c r="F157" s="43"/>
      <c r="G157" s="26"/>
      <c r="H157" s="2">
        <f>IF(AND('Detalle de Cuentas'!$C$4-'Consultas Realizadas'!C157&lt;365.25,C157&lt;&gt;""),1,0)</f>
        <v>0</v>
      </c>
      <c r="I157" s="2">
        <f>IF(AND('Detalle de Cuentas'!$C$4-'Consultas Realizadas'!C157&lt;730.5,C157&lt;&gt;""),1,0)</f>
        <v>0</v>
      </c>
    </row>
    <row r="158" spans="2:9" x14ac:dyDescent="0.2">
      <c r="B158" s="41">
        <v>150</v>
      </c>
      <c r="C158" s="54"/>
      <c r="D158" s="29"/>
      <c r="E158" s="29"/>
      <c r="F158" s="43"/>
      <c r="G158" s="26"/>
      <c r="H158" s="2">
        <f>IF(AND('Detalle de Cuentas'!$C$4-'Consultas Realizadas'!C158&lt;365.25,C158&lt;&gt;""),1,0)</f>
        <v>0</v>
      </c>
      <c r="I158" s="2">
        <f>IF(AND('Detalle de Cuentas'!$C$4-'Consultas Realizadas'!C158&lt;730.5,C158&lt;&gt;""),1,0)</f>
        <v>0</v>
      </c>
    </row>
    <row r="159" spans="2:9" x14ac:dyDescent="0.2">
      <c r="B159" s="41">
        <v>151</v>
      </c>
      <c r="C159" s="54"/>
      <c r="D159" s="29"/>
      <c r="E159" s="29"/>
      <c r="F159" s="43"/>
      <c r="G159" s="26"/>
      <c r="H159" s="2">
        <f>IF(AND('Detalle de Cuentas'!$C$4-'Consultas Realizadas'!C159&lt;365.25,C159&lt;&gt;""),1,0)</f>
        <v>0</v>
      </c>
      <c r="I159" s="2">
        <f>IF(AND('Detalle de Cuentas'!$C$4-'Consultas Realizadas'!C159&lt;730.5,C159&lt;&gt;""),1,0)</f>
        <v>0</v>
      </c>
    </row>
    <row r="160" spans="2:9" x14ac:dyDescent="0.2">
      <c r="B160" s="41">
        <v>152</v>
      </c>
      <c r="C160" s="54"/>
      <c r="D160" s="29"/>
      <c r="E160" s="29"/>
      <c r="F160" s="43"/>
      <c r="G160" s="26"/>
      <c r="H160" s="2">
        <f>IF(AND('Detalle de Cuentas'!$C$4-'Consultas Realizadas'!C160&lt;365.25,C160&lt;&gt;""),1,0)</f>
        <v>0</v>
      </c>
      <c r="I160" s="2">
        <f>IF(AND('Detalle de Cuentas'!$C$4-'Consultas Realizadas'!C160&lt;730.5,C160&lt;&gt;""),1,0)</f>
        <v>0</v>
      </c>
    </row>
    <row r="161" spans="2:9" x14ac:dyDescent="0.2">
      <c r="B161" s="41">
        <v>153</v>
      </c>
      <c r="C161" s="54"/>
      <c r="D161" s="29"/>
      <c r="E161" s="29"/>
      <c r="F161" s="43"/>
      <c r="G161" s="26"/>
      <c r="H161" s="2">
        <f>IF(AND('Detalle de Cuentas'!$C$4-'Consultas Realizadas'!C161&lt;365.25,C161&lt;&gt;""),1,0)</f>
        <v>0</v>
      </c>
      <c r="I161" s="2">
        <f>IF(AND('Detalle de Cuentas'!$C$4-'Consultas Realizadas'!C161&lt;730.5,C161&lt;&gt;""),1,0)</f>
        <v>0</v>
      </c>
    </row>
    <row r="162" spans="2:9" x14ac:dyDescent="0.2">
      <c r="B162" s="41">
        <v>154</v>
      </c>
      <c r="C162" s="54"/>
      <c r="D162" s="29"/>
      <c r="E162" s="29"/>
      <c r="F162" s="43"/>
      <c r="G162" s="26"/>
      <c r="H162" s="2">
        <f>IF(AND('Detalle de Cuentas'!$C$4-'Consultas Realizadas'!C162&lt;365.25,C162&lt;&gt;""),1,0)</f>
        <v>0</v>
      </c>
      <c r="I162" s="2">
        <f>IF(AND('Detalle de Cuentas'!$C$4-'Consultas Realizadas'!C162&lt;730.5,C162&lt;&gt;""),1,0)</f>
        <v>0</v>
      </c>
    </row>
    <row r="163" spans="2:9" x14ac:dyDescent="0.2">
      <c r="B163" s="41">
        <v>155</v>
      </c>
      <c r="C163" s="54"/>
      <c r="D163" s="29"/>
      <c r="E163" s="29"/>
      <c r="F163" s="43"/>
      <c r="G163" s="26"/>
      <c r="H163" s="2">
        <f>IF(AND('Detalle de Cuentas'!$C$4-'Consultas Realizadas'!C163&lt;365.25,C163&lt;&gt;""),1,0)</f>
        <v>0</v>
      </c>
      <c r="I163" s="2">
        <f>IF(AND('Detalle de Cuentas'!$C$4-'Consultas Realizadas'!C163&lt;730.5,C163&lt;&gt;""),1,0)</f>
        <v>0</v>
      </c>
    </row>
    <row r="164" spans="2:9" x14ac:dyDescent="0.2">
      <c r="B164" s="41">
        <v>156</v>
      </c>
      <c r="C164" s="54"/>
      <c r="D164" s="29"/>
      <c r="E164" s="29"/>
      <c r="F164" s="43"/>
      <c r="G164" s="26"/>
      <c r="H164" s="2">
        <f>IF(AND('Detalle de Cuentas'!$C$4-'Consultas Realizadas'!C164&lt;365.25,C164&lt;&gt;""),1,0)</f>
        <v>0</v>
      </c>
      <c r="I164" s="2">
        <f>IF(AND('Detalle de Cuentas'!$C$4-'Consultas Realizadas'!C164&lt;730.5,C164&lt;&gt;""),1,0)</f>
        <v>0</v>
      </c>
    </row>
    <row r="165" spans="2:9" x14ac:dyDescent="0.2">
      <c r="B165" s="41">
        <v>157</v>
      </c>
      <c r="C165" s="54"/>
      <c r="D165" s="29"/>
      <c r="E165" s="29"/>
      <c r="F165" s="43"/>
      <c r="G165" s="26"/>
      <c r="H165" s="2">
        <f>IF(AND('Detalle de Cuentas'!$C$4-'Consultas Realizadas'!C165&lt;365.25,C165&lt;&gt;""),1,0)</f>
        <v>0</v>
      </c>
      <c r="I165" s="2">
        <f>IF(AND('Detalle de Cuentas'!$C$4-'Consultas Realizadas'!C165&lt;730.5,C165&lt;&gt;""),1,0)</f>
        <v>0</v>
      </c>
    </row>
    <row r="166" spans="2:9" x14ac:dyDescent="0.2">
      <c r="B166" s="41">
        <v>158</v>
      </c>
      <c r="C166" s="54"/>
      <c r="D166" s="29"/>
      <c r="E166" s="29"/>
      <c r="F166" s="43"/>
      <c r="G166" s="26"/>
      <c r="H166" s="2">
        <f>IF(AND('Detalle de Cuentas'!$C$4-'Consultas Realizadas'!C166&lt;365.25,C166&lt;&gt;""),1,0)</f>
        <v>0</v>
      </c>
      <c r="I166" s="2">
        <f>IF(AND('Detalle de Cuentas'!$C$4-'Consultas Realizadas'!C166&lt;730.5,C166&lt;&gt;""),1,0)</f>
        <v>0</v>
      </c>
    </row>
    <row r="167" spans="2:9" x14ac:dyDescent="0.2">
      <c r="B167" s="41">
        <v>159</v>
      </c>
      <c r="C167" s="54"/>
      <c r="D167" s="29"/>
      <c r="E167" s="29"/>
      <c r="F167" s="43"/>
      <c r="G167" s="26"/>
      <c r="H167" s="2">
        <f>IF(AND('Detalle de Cuentas'!$C$4-'Consultas Realizadas'!C167&lt;365.25,C167&lt;&gt;""),1,0)</f>
        <v>0</v>
      </c>
      <c r="I167" s="2">
        <f>IF(AND('Detalle de Cuentas'!$C$4-'Consultas Realizadas'!C167&lt;730.5,C167&lt;&gt;""),1,0)</f>
        <v>0</v>
      </c>
    </row>
    <row r="168" spans="2:9" x14ac:dyDescent="0.2">
      <c r="B168" s="41">
        <v>160</v>
      </c>
      <c r="C168" s="54"/>
      <c r="D168" s="29"/>
      <c r="E168" s="29"/>
      <c r="F168" s="43"/>
      <c r="G168" s="26"/>
      <c r="H168" s="2">
        <f>IF(AND('Detalle de Cuentas'!$C$4-'Consultas Realizadas'!C168&lt;365.25,C168&lt;&gt;""),1,0)</f>
        <v>0</v>
      </c>
      <c r="I168" s="2">
        <f>IF(AND('Detalle de Cuentas'!$C$4-'Consultas Realizadas'!C168&lt;730.5,C168&lt;&gt;""),1,0)</f>
        <v>0</v>
      </c>
    </row>
    <row r="169" spans="2:9" x14ac:dyDescent="0.2">
      <c r="B169" s="41">
        <v>161</v>
      </c>
      <c r="C169" s="54"/>
      <c r="D169" s="29"/>
      <c r="E169" s="29"/>
      <c r="F169" s="43"/>
      <c r="G169" s="26"/>
      <c r="H169" s="2">
        <f>IF(AND('Detalle de Cuentas'!$C$4-'Consultas Realizadas'!C169&lt;365.25,C169&lt;&gt;""),1,0)</f>
        <v>0</v>
      </c>
      <c r="I169" s="2">
        <f>IF(AND('Detalle de Cuentas'!$C$4-'Consultas Realizadas'!C169&lt;730.5,C169&lt;&gt;""),1,0)</f>
        <v>0</v>
      </c>
    </row>
    <row r="170" spans="2:9" x14ac:dyDescent="0.2">
      <c r="B170" s="41">
        <v>162</v>
      </c>
      <c r="C170" s="54"/>
      <c r="D170" s="29"/>
      <c r="E170" s="29"/>
      <c r="F170" s="43"/>
      <c r="G170" s="26"/>
      <c r="H170" s="2">
        <f>IF(AND('Detalle de Cuentas'!$C$4-'Consultas Realizadas'!C170&lt;365.25,C170&lt;&gt;""),1,0)</f>
        <v>0</v>
      </c>
      <c r="I170" s="2">
        <f>IF(AND('Detalle de Cuentas'!$C$4-'Consultas Realizadas'!C170&lt;730.5,C170&lt;&gt;""),1,0)</f>
        <v>0</v>
      </c>
    </row>
    <row r="171" spans="2:9" x14ac:dyDescent="0.2">
      <c r="B171" s="41">
        <v>163</v>
      </c>
      <c r="C171" s="54"/>
      <c r="D171" s="29"/>
      <c r="E171" s="29"/>
      <c r="F171" s="43"/>
      <c r="G171" s="26"/>
      <c r="H171" s="2">
        <f>IF(AND('Detalle de Cuentas'!$C$4-'Consultas Realizadas'!C171&lt;365.25,C171&lt;&gt;""),1,0)</f>
        <v>0</v>
      </c>
      <c r="I171" s="2">
        <f>IF(AND('Detalle de Cuentas'!$C$4-'Consultas Realizadas'!C171&lt;730.5,C171&lt;&gt;""),1,0)</f>
        <v>0</v>
      </c>
    </row>
    <row r="172" spans="2:9" x14ac:dyDescent="0.2">
      <c r="B172" s="41">
        <v>164</v>
      </c>
      <c r="C172" s="54"/>
      <c r="D172" s="29"/>
      <c r="E172" s="29"/>
      <c r="F172" s="43"/>
      <c r="G172" s="26"/>
      <c r="H172" s="2">
        <f>IF(AND('Detalle de Cuentas'!$C$4-'Consultas Realizadas'!C172&lt;365.25,C172&lt;&gt;""),1,0)</f>
        <v>0</v>
      </c>
      <c r="I172" s="2">
        <f>IF(AND('Detalle de Cuentas'!$C$4-'Consultas Realizadas'!C172&lt;730.5,C172&lt;&gt;""),1,0)</f>
        <v>0</v>
      </c>
    </row>
    <row r="173" spans="2:9" x14ac:dyDescent="0.2">
      <c r="B173" s="41">
        <v>165</v>
      </c>
      <c r="C173" s="54"/>
      <c r="D173" s="29"/>
      <c r="E173" s="29"/>
      <c r="F173" s="43"/>
      <c r="G173" s="26"/>
      <c r="H173" s="2">
        <f>IF(AND('Detalle de Cuentas'!$C$4-'Consultas Realizadas'!C173&lt;365.25,C173&lt;&gt;""),1,0)</f>
        <v>0</v>
      </c>
      <c r="I173" s="2">
        <f>IF(AND('Detalle de Cuentas'!$C$4-'Consultas Realizadas'!C173&lt;730.5,C173&lt;&gt;""),1,0)</f>
        <v>0</v>
      </c>
    </row>
    <row r="174" spans="2:9" x14ac:dyDescent="0.2">
      <c r="B174" s="41">
        <v>166</v>
      </c>
      <c r="C174" s="54"/>
      <c r="D174" s="29"/>
      <c r="E174" s="29"/>
      <c r="F174" s="43"/>
      <c r="G174" s="26"/>
      <c r="H174" s="2">
        <f>IF(AND('Detalle de Cuentas'!$C$4-'Consultas Realizadas'!C174&lt;365.25,C174&lt;&gt;""),1,0)</f>
        <v>0</v>
      </c>
      <c r="I174" s="2">
        <f>IF(AND('Detalle de Cuentas'!$C$4-'Consultas Realizadas'!C174&lt;730.5,C174&lt;&gt;""),1,0)</f>
        <v>0</v>
      </c>
    </row>
    <row r="175" spans="2:9" x14ac:dyDescent="0.2">
      <c r="B175" s="41">
        <v>167</v>
      </c>
      <c r="C175" s="54"/>
      <c r="D175" s="29"/>
      <c r="E175" s="29"/>
      <c r="F175" s="43"/>
      <c r="G175" s="26"/>
      <c r="H175" s="2">
        <f>IF(AND('Detalle de Cuentas'!$C$4-'Consultas Realizadas'!C175&lt;365.25,C175&lt;&gt;""),1,0)</f>
        <v>0</v>
      </c>
      <c r="I175" s="2">
        <f>IF(AND('Detalle de Cuentas'!$C$4-'Consultas Realizadas'!C175&lt;730.5,C175&lt;&gt;""),1,0)</f>
        <v>0</v>
      </c>
    </row>
    <row r="176" spans="2:9" x14ac:dyDescent="0.2">
      <c r="B176" s="41">
        <v>168</v>
      </c>
      <c r="C176" s="54"/>
      <c r="D176" s="29"/>
      <c r="E176" s="29"/>
      <c r="F176" s="43"/>
      <c r="G176" s="26"/>
      <c r="H176" s="2">
        <f>IF(AND('Detalle de Cuentas'!$C$4-'Consultas Realizadas'!C176&lt;365.25,C176&lt;&gt;""),1,0)</f>
        <v>0</v>
      </c>
      <c r="I176" s="2">
        <f>IF(AND('Detalle de Cuentas'!$C$4-'Consultas Realizadas'!C176&lt;730.5,C176&lt;&gt;""),1,0)</f>
        <v>0</v>
      </c>
    </row>
    <row r="177" spans="2:9" x14ac:dyDescent="0.2">
      <c r="B177" s="41">
        <v>169</v>
      </c>
      <c r="C177" s="54"/>
      <c r="D177" s="29"/>
      <c r="E177" s="29"/>
      <c r="F177" s="43"/>
      <c r="G177" s="26"/>
      <c r="H177" s="2">
        <f>IF(AND('Detalle de Cuentas'!$C$4-'Consultas Realizadas'!C177&lt;365.25,C177&lt;&gt;""),1,0)</f>
        <v>0</v>
      </c>
      <c r="I177" s="2">
        <f>IF(AND('Detalle de Cuentas'!$C$4-'Consultas Realizadas'!C177&lt;730.5,C177&lt;&gt;""),1,0)</f>
        <v>0</v>
      </c>
    </row>
    <row r="178" spans="2:9" x14ac:dyDescent="0.2">
      <c r="B178" s="41">
        <v>170</v>
      </c>
      <c r="C178" s="54"/>
      <c r="D178" s="29"/>
      <c r="E178" s="29"/>
      <c r="F178" s="43"/>
      <c r="G178" s="26"/>
      <c r="H178" s="2">
        <f>IF(AND('Detalle de Cuentas'!$C$4-'Consultas Realizadas'!C178&lt;365.25,C178&lt;&gt;""),1,0)</f>
        <v>0</v>
      </c>
      <c r="I178" s="2">
        <f>IF(AND('Detalle de Cuentas'!$C$4-'Consultas Realizadas'!C178&lt;730.5,C178&lt;&gt;""),1,0)</f>
        <v>0</v>
      </c>
    </row>
    <row r="179" spans="2:9" x14ac:dyDescent="0.2">
      <c r="B179" s="41">
        <v>171</v>
      </c>
      <c r="C179" s="54"/>
      <c r="D179" s="29"/>
      <c r="E179" s="29"/>
      <c r="F179" s="43"/>
      <c r="G179" s="26"/>
      <c r="H179" s="2">
        <f>IF(AND('Detalle de Cuentas'!$C$4-'Consultas Realizadas'!C179&lt;365.25,C179&lt;&gt;""),1,0)</f>
        <v>0</v>
      </c>
      <c r="I179" s="2">
        <f>IF(AND('Detalle de Cuentas'!$C$4-'Consultas Realizadas'!C179&lt;730.5,C179&lt;&gt;""),1,0)</f>
        <v>0</v>
      </c>
    </row>
    <row r="180" spans="2:9" x14ac:dyDescent="0.2">
      <c r="B180" s="41">
        <v>172</v>
      </c>
      <c r="C180" s="54"/>
      <c r="D180" s="29"/>
      <c r="E180" s="29"/>
      <c r="F180" s="43"/>
      <c r="G180" s="26"/>
      <c r="H180" s="2">
        <f>IF(AND('Detalle de Cuentas'!$C$4-'Consultas Realizadas'!C180&lt;365.25,C180&lt;&gt;""),1,0)</f>
        <v>0</v>
      </c>
      <c r="I180" s="2">
        <f>IF(AND('Detalle de Cuentas'!$C$4-'Consultas Realizadas'!C180&lt;730.5,C180&lt;&gt;""),1,0)</f>
        <v>0</v>
      </c>
    </row>
    <row r="181" spans="2:9" x14ac:dyDescent="0.2">
      <c r="B181" s="41">
        <v>173</v>
      </c>
      <c r="C181" s="54"/>
      <c r="D181" s="29"/>
      <c r="E181" s="29"/>
      <c r="F181" s="43"/>
      <c r="G181" s="26"/>
      <c r="H181" s="2">
        <f>IF(AND('Detalle de Cuentas'!$C$4-'Consultas Realizadas'!C181&lt;365.25,C181&lt;&gt;""),1,0)</f>
        <v>0</v>
      </c>
      <c r="I181" s="2">
        <f>IF(AND('Detalle de Cuentas'!$C$4-'Consultas Realizadas'!C181&lt;730.5,C181&lt;&gt;""),1,0)</f>
        <v>0</v>
      </c>
    </row>
    <row r="182" spans="2:9" x14ac:dyDescent="0.2">
      <c r="B182" s="41">
        <v>174</v>
      </c>
      <c r="C182" s="54"/>
      <c r="D182" s="29"/>
      <c r="E182" s="29"/>
      <c r="F182" s="43"/>
      <c r="G182" s="26"/>
      <c r="H182" s="2">
        <f>IF(AND('Detalle de Cuentas'!$C$4-'Consultas Realizadas'!C182&lt;365.25,C182&lt;&gt;""),1,0)</f>
        <v>0</v>
      </c>
      <c r="I182" s="2">
        <f>IF(AND('Detalle de Cuentas'!$C$4-'Consultas Realizadas'!C182&lt;730.5,C182&lt;&gt;""),1,0)</f>
        <v>0</v>
      </c>
    </row>
    <row r="183" spans="2:9" x14ac:dyDescent="0.2">
      <c r="B183" s="41">
        <v>175</v>
      </c>
      <c r="C183" s="54"/>
      <c r="D183" s="29"/>
      <c r="E183" s="29"/>
      <c r="F183" s="43"/>
      <c r="G183" s="26"/>
      <c r="H183" s="2">
        <f>IF(AND('Detalle de Cuentas'!$C$4-'Consultas Realizadas'!C183&lt;365.25,C183&lt;&gt;""),1,0)</f>
        <v>0</v>
      </c>
      <c r="I183" s="2">
        <f>IF(AND('Detalle de Cuentas'!$C$4-'Consultas Realizadas'!C183&lt;730.5,C183&lt;&gt;""),1,0)</f>
        <v>0</v>
      </c>
    </row>
    <row r="184" spans="2:9" x14ac:dyDescent="0.2">
      <c r="B184" s="41">
        <v>176</v>
      </c>
      <c r="C184" s="54"/>
      <c r="D184" s="29"/>
      <c r="E184" s="29"/>
      <c r="F184" s="43"/>
      <c r="G184" s="26"/>
      <c r="H184" s="2">
        <f>IF(AND('Detalle de Cuentas'!$C$4-'Consultas Realizadas'!C184&lt;365.25,C184&lt;&gt;""),1,0)</f>
        <v>0</v>
      </c>
      <c r="I184" s="2">
        <f>IF(AND('Detalle de Cuentas'!$C$4-'Consultas Realizadas'!C184&lt;730.5,C184&lt;&gt;""),1,0)</f>
        <v>0</v>
      </c>
    </row>
    <row r="185" spans="2:9" x14ac:dyDescent="0.2">
      <c r="B185" s="41">
        <v>177</v>
      </c>
      <c r="C185" s="54"/>
      <c r="D185" s="29"/>
      <c r="E185" s="29"/>
      <c r="F185" s="43"/>
      <c r="G185" s="26"/>
      <c r="H185" s="2">
        <f>IF(AND('Detalle de Cuentas'!$C$4-'Consultas Realizadas'!C185&lt;365.25,C185&lt;&gt;""),1,0)</f>
        <v>0</v>
      </c>
      <c r="I185" s="2">
        <f>IF(AND('Detalle de Cuentas'!$C$4-'Consultas Realizadas'!C185&lt;730.5,C185&lt;&gt;""),1,0)</f>
        <v>0</v>
      </c>
    </row>
    <row r="186" spans="2:9" x14ac:dyDescent="0.2">
      <c r="B186" s="41">
        <v>178</v>
      </c>
      <c r="C186" s="54"/>
      <c r="D186" s="29"/>
      <c r="E186" s="29"/>
      <c r="F186" s="43"/>
      <c r="G186" s="26"/>
      <c r="H186" s="2">
        <f>IF(AND('Detalle de Cuentas'!$C$4-'Consultas Realizadas'!C186&lt;365.25,C186&lt;&gt;""),1,0)</f>
        <v>0</v>
      </c>
      <c r="I186" s="2">
        <f>IF(AND('Detalle de Cuentas'!$C$4-'Consultas Realizadas'!C186&lt;730.5,C186&lt;&gt;""),1,0)</f>
        <v>0</v>
      </c>
    </row>
    <row r="187" spans="2:9" x14ac:dyDescent="0.2">
      <c r="B187" s="41">
        <v>179</v>
      </c>
      <c r="C187" s="54"/>
      <c r="D187" s="29"/>
      <c r="E187" s="29"/>
      <c r="F187" s="43"/>
      <c r="G187" s="26"/>
      <c r="H187" s="2">
        <f>IF(AND('Detalle de Cuentas'!$C$4-'Consultas Realizadas'!C187&lt;365.25,C187&lt;&gt;""),1,0)</f>
        <v>0</v>
      </c>
      <c r="I187" s="2">
        <f>IF(AND('Detalle de Cuentas'!$C$4-'Consultas Realizadas'!C187&lt;730.5,C187&lt;&gt;""),1,0)</f>
        <v>0</v>
      </c>
    </row>
    <row r="188" spans="2:9" x14ac:dyDescent="0.2">
      <c r="B188" s="41">
        <v>180</v>
      </c>
      <c r="C188" s="54"/>
      <c r="D188" s="29"/>
      <c r="E188" s="29"/>
      <c r="F188" s="43"/>
      <c r="G188" s="26"/>
      <c r="H188" s="2">
        <f>IF(AND('Detalle de Cuentas'!$C$4-'Consultas Realizadas'!C188&lt;365.25,C188&lt;&gt;""),1,0)</f>
        <v>0</v>
      </c>
      <c r="I188" s="2">
        <f>IF(AND('Detalle de Cuentas'!$C$4-'Consultas Realizadas'!C188&lt;730.5,C188&lt;&gt;""),1,0)</f>
        <v>0</v>
      </c>
    </row>
    <row r="189" spans="2:9" x14ac:dyDescent="0.2">
      <c r="B189" s="41">
        <v>181</v>
      </c>
      <c r="C189" s="54"/>
      <c r="D189" s="29"/>
      <c r="E189" s="29"/>
      <c r="F189" s="43"/>
      <c r="G189" s="26"/>
      <c r="H189" s="2">
        <f>IF(AND('Detalle de Cuentas'!$C$4-'Consultas Realizadas'!C189&lt;365.25,C189&lt;&gt;""),1,0)</f>
        <v>0</v>
      </c>
      <c r="I189" s="2">
        <f>IF(AND('Detalle de Cuentas'!$C$4-'Consultas Realizadas'!C189&lt;730.5,C189&lt;&gt;""),1,0)</f>
        <v>0</v>
      </c>
    </row>
    <row r="190" spans="2:9" x14ac:dyDescent="0.2">
      <c r="B190" s="41">
        <v>182</v>
      </c>
      <c r="C190" s="54"/>
      <c r="D190" s="29"/>
      <c r="E190" s="29"/>
      <c r="F190" s="43"/>
      <c r="G190" s="26"/>
      <c r="H190" s="2">
        <f>IF(AND('Detalle de Cuentas'!$C$4-'Consultas Realizadas'!C190&lt;365.25,C190&lt;&gt;""),1,0)</f>
        <v>0</v>
      </c>
      <c r="I190" s="2">
        <f>IF(AND('Detalle de Cuentas'!$C$4-'Consultas Realizadas'!C190&lt;730.5,C190&lt;&gt;""),1,0)</f>
        <v>0</v>
      </c>
    </row>
    <row r="191" spans="2:9" x14ac:dyDescent="0.2">
      <c r="B191" s="41">
        <v>183</v>
      </c>
      <c r="C191" s="54"/>
      <c r="D191" s="29"/>
      <c r="E191" s="29"/>
      <c r="F191" s="43"/>
      <c r="G191" s="26"/>
      <c r="H191" s="2">
        <f>IF(AND('Detalle de Cuentas'!$C$4-'Consultas Realizadas'!C191&lt;365.25,C191&lt;&gt;""),1,0)</f>
        <v>0</v>
      </c>
      <c r="I191" s="2">
        <f>IF(AND('Detalle de Cuentas'!$C$4-'Consultas Realizadas'!C191&lt;730.5,C191&lt;&gt;""),1,0)</f>
        <v>0</v>
      </c>
    </row>
    <row r="192" spans="2:9" x14ac:dyDescent="0.2">
      <c r="B192" s="41">
        <v>184</v>
      </c>
      <c r="C192" s="54"/>
      <c r="D192" s="29"/>
      <c r="E192" s="29"/>
      <c r="F192" s="43"/>
      <c r="G192" s="26"/>
      <c r="H192" s="2">
        <f>IF(AND('Detalle de Cuentas'!$C$4-'Consultas Realizadas'!C192&lt;365.25,C192&lt;&gt;""),1,0)</f>
        <v>0</v>
      </c>
      <c r="I192" s="2">
        <f>IF(AND('Detalle de Cuentas'!$C$4-'Consultas Realizadas'!C192&lt;730.5,C192&lt;&gt;""),1,0)</f>
        <v>0</v>
      </c>
    </row>
    <row r="193" spans="2:9" x14ac:dyDescent="0.2">
      <c r="B193" s="41">
        <v>185</v>
      </c>
      <c r="C193" s="54"/>
      <c r="D193" s="29"/>
      <c r="E193" s="29"/>
      <c r="F193" s="43"/>
      <c r="G193" s="26"/>
      <c r="H193" s="2">
        <f>IF(AND('Detalle de Cuentas'!$C$4-'Consultas Realizadas'!C193&lt;365.25,C193&lt;&gt;""),1,0)</f>
        <v>0</v>
      </c>
      <c r="I193" s="2">
        <f>IF(AND('Detalle de Cuentas'!$C$4-'Consultas Realizadas'!C193&lt;730.5,C193&lt;&gt;""),1,0)</f>
        <v>0</v>
      </c>
    </row>
    <row r="194" spans="2:9" x14ac:dyDescent="0.2">
      <c r="B194" s="41">
        <v>186</v>
      </c>
      <c r="C194" s="54"/>
      <c r="D194" s="29"/>
      <c r="E194" s="29"/>
      <c r="F194" s="43"/>
      <c r="G194" s="26"/>
      <c r="H194" s="2">
        <f>IF(AND('Detalle de Cuentas'!$C$4-'Consultas Realizadas'!C194&lt;365.25,C194&lt;&gt;""),1,0)</f>
        <v>0</v>
      </c>
      <c r="I194" s="2">
        <f>IF(AND('Detalle de Cuentas'!$C$4-'Consultas Realizadas'!C194&lt;730.5,C194&lt;&gt;""),1,0)</f>
        <v>0</v>
      </c>
    </row>
    <row r="195" spans="2:9" x14ac:dyDescent="0.2">
      <c r="B195" s="41">
        <v>187</v>
      </c>
      <c r="C195" s="54"/>
      <c r="D195" s="29"/>
      <c r="E195" s="29"/>
      <c r="F195" s="43"/>
      <c r="G195" s="26"/>
      <c r="H195" s="2">
        <f>IF(AND('Detalle de Cuentas'!$C$4-'Consultas Realizadas'!C195&lt;365.25,C195&lt;&gt;""),1,0)</f>
        <v>0</v>
      </c>
      <c r="I195" s="2">
        <f>IF(AND('Detalle de Cuentas'!$C$4-'Consultas Realizadas'!C195&lt;730.5,C195&lt;&gt;""),1,0)</f>
        <v>0</v>
      </c>
    </row>
    <row r="196" spans="2:9" x14ac:dyDescent="0.2">
      <c r="B196" s="41">
        <v>188</v>
      </c>
      <c r="C196" s="54"/>
      <c r="D196" s="29"/>
      <c r="E196" s="29"/>
      <c r="F196" s="43"/>
      <c r="G196" s="26"/>
      <c r="H196" s="2">
        <f>IF(AND('Detalle de Cuentas'!$C$4-'Consultas Realizadas'!C196&lt;365.25,C196&lt;&gt;""),1,0)</f>
        <v>0</v>
      </c>
      <c r="I196" s="2">
        <f>IF(AND('Detalle de Cuentas'!$C$4-'Consultas Realizadas'!C196&lt;730.5,C196&lt;&gt;""),1,0)</f>
        <v>0</v>
      </c>
    </row>
    <row r="197" spans="2:9" x14ac:dyDescent="0.2">
      <c r="B197" s="41">
        <v>189</v>
      </c>
      <c r="C197" s="54"/>
      <c r="D197" s="29"/>
      <c r="E197" s="29"/>
      <c r="F197" s="43"/>
      <c r="G197" s="26"/>
      <c r="H197" s="2">
        <f>IF(AND('Detalle de Cuentas'!$C$4-'Consultas Realizadas'!C197&lt;365.25,C197&lt;&gt;""),1,0)</f>
        <v>0</v>
      </c>
      <c r="I197" s="2">
        <f>IF(AND('Detalle de Cuentas'!$C$4-'Consultas Realizadas'!C197&lt;730.5,C197&lt;&gt;""),1,0)</f>
        <v>0</v>
      </c>
    </row>
    <row r="198" spans="2:9" x14ac:dyDescent="0.2">
      <c r="B198" s="41">
        <v>190</v>
      </c>
      <c r="C198" s="54"/>
      <c r="D198" s="29"/>
      <c r="E198" s="29"/>
      <c r="F198" s="43"/>
      <c r="G198" s="26"/>
      <c r="H198" s="2">
        <f>IF(AND('Detalle de Cuentas'!$C$4-'Consultas Realizadas'!C198&lt;365.25,C198&lt;&gt;""),1,0)</f>
        <v>0</v>
      </c>
      <c r="I198" s="2">
        <f>IF(AND('Detalle de Cuentas'!$C$4-'Consultas Realizadas'!C198&lt;730.5,C198&lt;&gt;""),1,0)</f>
        <v>0</v>
      </c>
    </row>
    <row r="199" spans="2:9" x14ac:dyDescent="0.2">
      <c r="B199" s="41">
        <v>191</v>
      </c>
      <c r="C199" s="54"/>
      <c r="D199" s="29"/>
      <c r="E199" s="29"/>
      <c r="F199" s="43"/>
      <c r="G199" s="26"/>
      <c r="H199" s="2">
        <f>IF(AND('Detalle de Cuentas'!$C$4-'Consultas Realizadas'!C199&lt;365.25,C199&lt;&gt;""),1,0)</f>
        <v>0</v>
      </c>
      <c r="I199" s="2">
        <f>IF(AND('Detalle de Cuentas'!$C$4-'Consultas Realizadas'!C199&lt;730.5,C199&lt;&gt;""),1,0)</f>
        <v>0</v>
      </c>
    </row>
    <row r="200" spans="2:9" x14ac:dyDescent="0.2">
      <c r="B200" s="41">
        <v>192</v>
      </c>
      <c r="C200" s="54"/>
      <c r="D200" s="29"/>
      <c r="E200" s="29"/>
      <c r="F200" s="43"/>
      <c r="G200" s="26"/>
      <c r="H200" s="2">
        <f>IF(AND('Detalle de Cuentas'!$C$4-'Consultas Realizadas'!C200&lt;365.25,C200&lt;&gt;""),1,0)</f>
        <v>0</v>
      </c>
      <c r="I200" s="2">
        <f>IF(AND('Detalle de Cuentas'!$C$4-'Consultas Realizadas'!C200&lt;730.5,C200&lt;&gt;""),1,0)</f>
        <v>0</v>
      </c>
    </row>
    <row r="201" spans="2:9" x14ac:dyDescent="0.2">
      <c r="B201" s="41">
        <v>193</v>
      </c>
      <c r="C201" s="54"/>
      <c r="D201" s="29"/>
      <c r="E201" s="29"/>
      <c r="F201" s="43"/>
      <c r="G201" s="26"/>
      <c r="H201" s="2">
        <f>IF(AND('Detalle de Cuentas'!$C$4-'Consultas Realizadas'!C201&lt;365.25,C201&lt;&gt;""),1,0)</f>
        <v>0</v>
      </c>
      <c r="I201" s="2">
        <f>IF(AND('Detalle de Cuentas'!$C$4-'Consultas Realizadas'!C201&lt;730.5,C201&lt;&gt;""),1,0)</f>
        <v>0</v>
      </c>
    </row>
    <row r="202" spans="2:9" x14ac:dyDescent="0.2">
      <c r="B202" s="41">
        <v>194</v>
      </c>
      <c r="C202" s="54"/>
      <c r="D202" s="29"/>
      <c r="E202" s="29"/>
      <c r="F202" s="43"/>
      <c r="G202" s="26"/>
      <c r="H202" s="2">
        <f>IF(AND('Detalle de Cuentas'!$C$4-'Consultas Realizadas'!C202&lt;365.25,C202&lt;&gt;""),1,0)</f>
        <v>0</v>
      </c>
      <c r="I202" s="2">
        <f>IF(AND('Detalle de Cuentas'!$C$4-'Consultas Realizadas'!C202&lt;730.5,C202&lt;&gt;""),1,0)</f>
        <v>0</v>
      </c>
    </row>
    <row r="203" spans="2:9" x14ac:dyDescent="0.2">
      <c r="B203" s="41">
        <v>195</v>
      </c>
      <c r="C203" s="54"/>
      <c r="D203" s="29"/>
      <c r="E203" s="29"/>
      <c r="F203" s="43"/>
      <c r="G203" s="26"/>
      <c r="H203" s="2">
        <f>IF(AND('Detalle de Cuentas'!$C$4-'Consultas Realizadas'!C203&lt;365.25,C203&lt;&gt;""),1,0)</f>
        <v>0</v>
      </c>
      <c r="I203" s="2">
        <f>IF(AND('Detalle de Cuentas'!$C$4-'Consultas Realizadas'!C203&lt;730.5,C203&lt;&gt;""),1,0)</f>
        <v>0</v>
      </c>
    </row>
    <row r="204" spans="2:9" x14ac:dyDescent="0.2">
      <c r="B204" s="41">
        <v>196</v>
      </c>
      <c r="C204" s="54"/>
      <c r="D204" s="29"/>
      <c r="E204" s="29"/>
      <c r="F204" s="43"/>
      <c r="G204" s="26"/>
      <c r="H204" s="2">
        <f>IF(AND('Detalle de Cuentas'!$C$4-'Consultas Realizadas'!C204&lt;365.25,C204&lt;&gt;""),1,0)</f>
        <v>0</v>
      </c>
      <c r="I204" s="2">
        <f>IF(AND('Detalle de Cuentas'!$C$4-'Consultas Realizadas'!C204&lt;730.5,C204&lt;&gt;""),1,0)</f>
        <v>0</v>
      </c>
    </row>
  </sheetData>
  <sheetProtection sheet="1" selectLockedCell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BAF67-F538-452A-98EA-704F3D9B2932}">
  <dimension ref="B1:M120"/>
  <sheetViews>
    <sheetView showGridLines="0" topLeftCell="A100" zoomScaleNormal="100" workbookViewId="0">
      <selection activeCell="E116" sqref="E116:M116"/>
    </sheetView>
  </sheetViews>
  <sheetFormatPr baseColWidth="10" defaultColWidth="8.7109375" defaultRowHeight="12.75" x14ac:dyDescent="0.2"/>
  <cols>
    <col min="1" max="1" width="2" style="2" customWidth="1"/>
    <col min="2" max="2" width="8.7109375" style="2"/>
    <col min="3" max="3" width="12.28515625" style="2" customWidth="1"/>
    <col min="4" max="4" width="9.5703125" style="2" customWidth="1"/>
    <col min="5" max="5" width="8.85546875" style="2" bestFit="1" customWidth="1"/>
    <col min="6" max="6" width="8.7109375" style="2"/>
    <col min="7" max="8" width="9.85546875" style="2" bestFit="1" customWidth="1"/>
    <col min="9" max="9" width="11.140625" style="2" bestFit="1" customWidth="1"/>
    <col min="10" max="11" width="8.7109375" style="2"/>
    <col min="12" max="12" width="2" style="2" customWidth="1"/>
    <col min="13" max="16384" width="8.7109375" style="2"/>
  </cols>
  <sheetData>
    <row r="1" spans="2:9" ht="2.4500000000000002" customHeight="1" x14ac:dyDescent="0.2"/>
    <row r="2" spans="2:9" ht="18" x14ac:dyDescent="0.25">
      <c r="B2" s="15" t="s">
        <v>33</v>
      </c>
    </row>
    <row r="3" spans="2:9" x14ac:dyDescent="0.2">
      <c r="B3" s="10" t="s">
        <v>139</v>
      </c>
      <c r="C3" s="2" t="str">
        <f>'Detalle de Cuentas'!C7&amp;" "&amp;'Detalle de Cuentas'!C8&amp;" "&amp;'Detalle de Cuentas'!C9</f>
        <v xml:space="preserve">  </v>
      </c>
      <c r="G3" s="9" t="s">
        <v>81</v>
      </c>
      <c r="I3" s="9" t="s">
        <v>82</v>
      </c>
    </row>
    <row r="4" spans="2:9" x14ac:dyDescent="0.2">
      <c r="D4" s="108" t="s">
        <v>67</v>
      </c>
      <c r="E4" s="108" t="s">
        <v>333</v>
      </c>
      <c r="G4" s="17">
        <f>'Detalle de Cuentas'!G3</f>
        <v>0</v>
      </c>
      <c r="H4" s="5"/>
      <c r="I4" s="17">
        <f>'Detalle de Cuentas'!G4</f>
        <v>0</v>
      </c>
    </row>
    <row r="5" spans="2:9" x14ac:dyDescent="0.2">
      <c r="B5" s="2" t="s">
        <v>75</v>
      </c>
      <c r="D5" s="12">
        <f>IFERROR(INDEX('Detalle de Cuentas'!$B$17:$B$216,MATCH(0,'Detalle de Cuentas'!$TH$17:$TH$216,0))-1,"200+")</f>
        <v>0</v>
      </c>
      <c r="E5" s="12" cm="1">
        <f t="array" ref="E5">SUMPRODUCT(--('Detalle de Cuentas'!$D$17:$D$216&lt;&gt;""),'Detalle de Cuentas'!$YV$17:$YV$216)</f>
        <v>0</v>
      </c>
    </row>
    <row r="6" spans="2:9" x14ac:dyDescent="0.2">
      <c r="B6" s="2" t="s">
        <v>77</v>
      </c>
      <c r="D6" s="13">
        <f>'Detalle de Cuentas'!G2</f>
        <v>0</v>
      </c>
      <c r="E6" s="13" cm="1">
        <f t="array" ref="E6">SUMPRODUCT(--('Detalle de Cuentas'!$M$17:$M$216&gt;0),'Detalle de Cuentas'!$YV$17:$YV$216)</f>
        <v>0</v>
      </c>
    </row>
    <row r="7" spans="2:9" x14ac:dyDescent="0.2">
      <c r="B7" s="10" t="s">
        <v>73</v>
      </c>
      <c r="D7" s="13">
        <f>'Detalle de Cuentas'!G5</f>
        <v>0</v>
      </c>
      <c r="E7" s="13" cm="1">
        <f t="array" ref="E7">SUMPRODUCT('Detalle de Cuentas'!$DZ$17:$DZ$216,--('Detalle de Cuentas'!$M$17:$M$216&gt;0),'Detalle de Cuentas'!$YV$17:$YV$216)</f>
        <v>0</v>
      </c>
    </row>
    <row r="8" spans="2:9" x14ac:dyDescent="0.2">
      <c r="B8" s="11" t="s">
        <v>74</v>
      </c>
      <c r="C8" s="144" t="str">
        <f>'Detalle de Cuentas'!TG216</f>
        <v/>
      </c>
      <c r="D8" s="144"/>
      <c r="E8" s="144"/>
      <c r="F8" s="144"/>
    </row>
    <row r="9" spans="2:9" x14ac:dyDescent="0.2">
      <c r="B9" s="10" t="s">
        <v>335</v>
      </c>
      <c r="D9" s="111">
        <f>G4</f>
        <v>0</v>
      </c>
      <c r="E9" s="111">
        <f>SUMPRODUCT('Detalle de Cuentas'!$M$17:$M$216,'Detalle de Cuentas'!$YV$17:$YV$216)</f>
        <v>0</v>
      </c>
    </row>
    <row r="10" spans="2:9" x14ac:dyDescent="0.2">
      <c r="B10" s="10" t="s">
        <v>334</v>
      </c>
      <c r="D10" s="111">
        <f>I4</f>
        <v>0</v>
      </c>
      <c r="E10" s="111">
        <f>SUMPRODUCT('Detalle de Cuentas'!$P$17:$P$216,'Detalle de Cuentas'!$YV$17:$YV$216)</f>
        <v>0</v>
      </c>
    </row>
    <row r="11" spans="2:9" ht="2.1" customHeight="1" x14ac:dyDescent="0.2">
      <c r="B11" s="136"/>
      <c r="C11" s="137"/>
      <c r="D11" s="138"/>
      <c r="E11" s="138"/>
    </row>
    <row r="12" spans="2:9" x14ac:dyDescent="0.2">
      <c r="B12" s="2" t="s">
        <v>78</v>
      </c>
      <c r="D12" s="14" t="e">
        <f>IF(MIN('Detalle de Cuentas'!$TI$17:$UF$216)=0,"",MIN('Detalle de Cuentas'!$TI$17:$UF$216))</f>
        <v>#VALUE!</v>
      </c>
    </row>
    <row r="13" spans="2:9" x14ac:dyDescent="0.2">
      <c r="B13" s="2" t="s">
        <v>288</v>
      </c>
      <c r="D13" s="111">
        <f>MAX('Detalle de Cuentas'!$YO$17:$YO$216)</f>
        <v>0</v>
      </c>
      <c r="F13" s="135" t="str">
        <f>IFERROR("(fila "&amp;INDEX('Detalle de Cuentas'!$B$17:$B$216,MATCH(Resumen!$D$13,'Detalle de Cuentas'!$YO$17:$YO$216,0))&amp;")","")</f>
        <v>(fila 1)</v>
      </c>
    </row>
    <row r="14" spans="2:9" x14ac:dyDescent="0.2">
      <c r="B14" s="2" t="s">
        <v>289</v>
      </c>
      <c r="D14" s="111">
        <f>MAX('Detalle de Cuentas'!$YX$17:$YX$216)</f>
        <v>0</v>
      </c>
      <c r="F14" s="135" t="str">
        <f>IFERROR("(fila "&amp;INDEX('Detalle de Cuentas'!$B$17:$B$216,MATCH(Resumen!$D$14,'Detalle de Cuentas'!$YX$17:$YX$216,0))&amp;")","")</f>
        <v>(fila 1)</v>
      </c>
    </row>
    <row r="15" spans="2:9" x14ac:dyDescent="0.2">
      <c r="B15" s="2" t="s">
        <v>85</v>
      </c>
      <c r="E15" s="16">
        <f>'Consultas Realizadas'!D5</f>
        <v>0</v>
      </c>
    </row>
    <row r="16" spans="2:9" x14ac:dyDescent="0.2">
      <c r="B16" s="2" t="s">
        <v>86</v>
      </c>
      <c r="E16" s="16">
        <f>'Consultas Realizadas'!D6</f>
        <v>0</v>
      </c>
    </row>
    <row r="17" spans="2:9" x14ac:dyDescent="0.2">
      <c r="B17" s="9" t="s">
        <v>70</v>
      </c>
    </row>
    <row r="19" spans="2:9" x14ac:dyDescent="0.2">
      <c r="C19" s="20" t="e">
        <f>'Graph Creator'!J10</f>
        <v>#VALUE!</v>
      </c>
      <c r="D19" s="17" t="e">
        <f>'Graph Creator'!J5</f>
        <v>#VALUE!</v>
      </c>
      <c r="E19" s="142" t="e">
        <f>'Graph Creator'!J6</f>
        <v>#VALUE!</v>
      </c>
      <c r="F19" s="143"/>
      <c r="G19" s="13" t="e">
        <f>'Graph Creator'!J7</f>
        <v>#VALUE!</v>
      </c>
      <c r="H19" s="13" t="e">
        <f>'Graph Creator'!J8</f>
        <v>#VALUE!</v>
      </c>
      <c r="I19" s="18" t="e">
        <f>'Graph Creator'!J9</f>
        <v>#VALUE!</v>
      </c>
    </row>
    <row r="38" spans="2:9" x14ac:dyDescent="0.2">
      <c r="B38" s="9" t="s">
        <v>71</v>
      </c>
    </row>
    <row r="40" spans="2:9" x14ac:dyDescent="0.2">
      <c r="C40" s="21" t="e">
        <f>'Graph Creator'!V10</f>
        <v>#VALUE!</v>
      </c>
      <c r="D40" s="19" t="e">
        <f>'Graph Creator'!V5</f>
        <v>#VALUE!</v>
      </c>
      <c r="E40" s="142" t="e">
        <f>'Graph Creator'!V6</f>
        <v>#VALUE!</v>
      </c>
      <c r="F40" s="143"/>
      <c r="G40" s="13" t="e">
        <f>'Graph Creator'!V7</f>
        <v>#VALUE!</v>
      </c>
      <c r="H40" s="13" t="e">
        <f>'Graph Creator'!V8</f>
        <v>#VALUE!</v>
      </c>
      <c r="I40" s="18" t="e">
        <f>'Graph Creator'!V9</f>
        <v>#VALUE!</v>
      </c>
    </row>
    <row r="59" spans="2:9" x14ac:dyDescent="0.2">
      <c r="B59" s="1" t="str">
        <f>"ANÁLISIS DE LOS CRÉDITOS ABIERTOS DURANTE LOS ÚLTIMOS "&amp;'Graph Creator'!$D$13&amp;" AÑOS"</f>
        <v>ANÁLISIS DE LOS CRÉDITOS ABIERTOS DURANTE LOS ÚLTIMOS 2 AÑOS</v>
      </c>
    </row>
    <row r="61" spans="2:9" x14ac:dyDescent="0.2">
      <c r="B61" s="1"/>
      <c r="G61" s="9" t="s">
        <v>81</v>
      </c>
      <c r="I61" s="9" t="s">
        <v>82</v>
      </c>
    </row>
    <row r="62" spans="2:9" x14ac:dyDescent="0.2">
      <c r="B62" s="1"/>
      <c r="G62" s="17">
        <f>SUM('Graph Creator'!$X$17:$Y$17)</f>
        <v>0</v>
      </c>
      <c r="H62" s="5"/>
      <c r="I62" s="17">
        <f>SUM('Graph Creator'!$AA$17:$AB$17)</f>
        <v>0</v>
      </c>
    </row>
    <row r="63" spans="2:9" x14ac:dyDescent="0.2">
      <c r="B63" s="1"/>
    </row>
    <row r="64" spans="2:9" x14ac:dyDescent="0.2">
      <c r="B64" s="1"/>
    </row>
    <row r="65" spans="2:9" x14ac:dyDescent="0.2">
      <c r="B65" s="1"/>
    </row>
    <row r="66" spans="2:9" x14ac:dyDescent="0.2">
      <c r="B66" s="1"/>
    </row>
    <row r="67" spans="2:9" x14ac:dyDescent="0.2">
      <c r="B67" s="1"/>
    </row>
    <row r="68" spans="2:9" x14ac:dyDescent="0.2">
      <c r="B68" s="1"/>
    </row>
    <row r="69" spans="2:9" x14ac:dyDescent="0.2">
      <c r="B69" s="1"/>
    </row>
    <row r="71" spans="2:9" x14ac:dyDescent="0.2">
      <c r="B71" s="9" t="s">
        <v>70</v>
      </c>
    </row>
    <row r="73" spans="2:9" x14ac:dyDescent="0.2">
      <c r="C73" s="20" t="e">
        <f>'Graph Creator'!J21</f>
        <v>#VALUE!</v>
      </c>
      <c r="D73" s="17" t="e">
        <f>'Graph Creator'!J16</f>
        <v>#VALUE!</v>
      </c>
      <c r="E73" s="142" t="e">
        <f>'Graph Creator'!J17</f>
        <v>#VALUE!</v>
      </c>
      <c r="F73" s="143"/>
      <c r="G73" s="13" t="e">
        <f>'Graph Creator'!J18</f>
        <v>#VALUE!</v>
      </c>
      <c r="H73" s="13" t="e">
        <f>'Graph Creator'!J19</f>
        <v>#VALUE!</v>
      </c>
      <c r="I73" s="18" t="e">
        <f>'Graph Creator'!J20</f>
        <v>#VALUE!</v>
      </c>
    </row>
    <row r="92" spans="2:9" x14ac:dyDescent="0.2">
      <c r="B92" s="9" t="s">
        <v>71</v>
      </c>
    </row>
    <row r="94" spans="2:9" x14ac:dyDescent="0.2">
      <c r="C94" s="21" t="e">
        <f>'Graph Creator'!V21</f>
        <v>#VALUE!</v>
      </c>
      <c r="D94" s="19" t="e">
        <f>'Graph Creator'!V16</f>
        <v>#VALUE!</v>
      </c>
      <c r="E94" s="142" t="e">
        <f>'Graph Creator'!V17</f>
        <v>#VALUE!</v>
      </c>
      <c r="F94" s="143"/>
      <c r="G94" s="13" t="e">
        <f>'Graph Creator'!V18</f>
        <v>#VALUE!</v>
      </c>
      <c r="H94" s="13" t="e">
        <f>'Graph Creator'!V19</f>
        <v>#VALUE!</v>
      </c>
      <c r="I94" s="18" t="e">
        <f>'Graph Creator'!V20</f>
        <v>#VALUE!</v>
      </c>
    </row>
    <row r="112" spans="2:13" s="128" customFormat="1" ht="11.25" x14ac:dyDescent="0.2">
      <c r="B112" s="129"/>
      <c r="C112" s="130" t="s">
        <v>313</v>
      </c>
      <c r="D112" s="133" t="str">
        <f>ROUND('Score Calculation'!$K$87,0)&amp;" / "&amp;ROUND('Score Calculation'!$M$87,0)</f>
        <v>28 / 69</v>
      </c>
      <c r="E112" s="140" t="s">
        <v>322</v>
      </c>
      <c r="F112" s="140"/>
      <c r="G112" s="140"/>
      <c r="H112" s="140"/>
      <c r="I112" s="140"/>
      <c r="J112" s="140"/>
      <c r="K112" s="140"/>
      <c r="L112" s="140"/>
      <c r="M112" s="140"/>
    </row>
    <row r="113" spans="3:13" s="131" customFormat="1" ht="9" x14ac:dyDescent="0.15">
      <c r="C113" s="132" t="s">
        <v>314</v>
      </c>
      <c r="D113" s="134" t="str">
        <f>ROUND(SUM('Score Calculation'!$K$15,'Score Calculation'!$K$20),0)&amp;" / "&amp;ROUND(SUM('Score Calculation'!$M$15,'Score Calculation'!$M$20),0)</f>
        <v>0 / 15</v>
      </c>
      <c r="E113" s="141" t="str">
        <f>ROUND('Score Calculation'!$K$15,0)&amp;" / "&amp;ROUND('Score Calculation'!$M$15,0)&amp;" para comportamiento ("&amp;ROUND('Score Calculation'!$K$13,0)&amp;" / "&amp;ROUND('Score Calculation'!$M$13,0)&amp;" durante los últimos 24 meses); "&amp;ROUND('Score Calculation'!$K$20,0)&amp;" / "&amp;ROUND('Score Calculation'!$M$20,0)&amp;" para profundidad"</f>
        <v>0 / 0 para comportamiento (0 / 0 durante los últimos 24 meses); 0 / 15 para profundidad</v>
      </c>
      <c r="F113" s="141"/>
      <c r="G113" s="141"/>
      <c r="H113" s="141"/>
      <c r="I113" s="141"/>
      <c r="J113" s="141"/>
      <c r="K113" s="141"/>
      <c r="L113" s="141"/>
      <c r="M113" s="141"/>
    </row>
    <row r="114" spans="3:13" s="131" customFormat="1" ht="9" x14ac:dyDescent="0.15">
      <c r="C114" s="132" t="s">
        <v>315</v>
      </c>
      <c r="D114" s="134" t="str">
        <f>ROUND('Score Calculation'!$K$36,0)&amp;" / "&amp;'Score Calculation'!$M$36</f>
        <v>24 / 24</v>
      </c>
      <c r="E114" s="139" t="str">
        <f>ROUND('Score Calculation'!$K$26,0)&amp;" créditos totales vigentes con saldo de "&amp;ROUND('Score Calculation'!$K$25,0)&amp;" (no viejos: "&amp;ROUND('Score Calculation'!$K$29,0)&amp;" créditos con saldo de "&amp;ROUND('Score Calculation'!$K$28,0)&amp;")"</f>
        <v>0 créditos totales vigentes con saldo de 0 (no viejos: 0 créditos con saldo de 0)</v>
      </c>
      <c r="F114" s="139"/>
      <c r="G114" s="139"/>
      <c r="H114" s="139"/>
      <c r="I114" s="139"/>
      <c r="J114" s="139"/>
      <c r="K114" s="139"/>
      <c r="L114" s="139"/>
      <c r="M114" s="139"/>
    </row>
    <row r="115" spans="3:13" s="131" customFormat="1" ht="9" x14ac:dyDescent="0.15">
      <c r="C115" s="132" t="s">
        <v>316</v>
      </c>
      <c r="D115" s="134" t="str">
        <f>ROUND('Score Calculation'!$K$43,0)&amp;" / "&amp;'Score Calculation'!$M$43</f>
        <v>0 / 10</v>
      </c>
      <c r="E115" s="139" t="s">
        <v>323</v>
      </c>
      <c r="F115" s="139"/>
      <c r="G115" s="139"/>
      <c r="H115" s="139"/>
      <c r="I115" s="139"/>
      <c r="J115" s="139"/>
      <c r="K115" s="139"/>
      <c r="L115" s="139"/>
      <c r="M115" s="139"/>
    </row>
    <row r="116" spans="3:13" s="131" customFormat="1" ht="9" x14ac:dyDescent="0.15">
      <c r="C116" s="132" t="s">
        <v>317</v>
      </c>
      <c r="D116" s="134" t="str">
        <f>ROUND('Score Calculation'!$K$52,0)&amp;" / "&amp;'Score Calculation'!$M$52</f>
        <v>0 / 5</v>
      </c>
      <c r="E116" s="139" t="e">
        <f>ROUND('Score Calculation'!$K$49*100,0)&amp;"% del saldo de creditos sacados en los últimos 2 anos se saco durante los últimos 6 meses"</f>
        <v>#DIV/0!</v>
      </c>
      <c r="F116" s="139"/>
      <c r="G116" s="139"/>
      <c r="H116" s="139"/>
      <c r="I116" s="139"/>
      <c r="J116" s="139"/>
      <c r="K116" s="139"/>
      <c r="L116" s="139"/>
      <c r="M116" s="139"/>
    </row>
    <row r="117" spans="3:13" s="131" customFormat="1" ht="9" x14ac:dyDescent="0.15">
      <c r="C117" s="132" t="s">
        <v>318</v>
      </c>
      <c r="D117" s="134" t="str">
        <f>ROUND('Score Calculation'!$K$61,0)&amp;" / "&amp;'Score Calculation'!$M$61</f>
        <v>0 / 5</v>
      </c>
      <c r="E117" s="139" t="e">
        <f>ROUND('Score Calculation'!$K$58*100,0)&amp;"% del total de los créditos sacados en este historial crediticio viene de tipos de créditos no favorables (e.g., mercancía para el hogar)"</f>
        <v>#DIV/0!</v>
      </c>
      <c r="F117" s="139"/>
      <c r="G117" s="139"/>
      <c r="H117" s="139"/>
      <c r="I117" s="139"/>
      <c r="J117" s="139"/>
      <c r="K117" s="139"/>
      <c r="L117" s="139"/>
      <c r="M117" s="139"/>
    </row>
    <row r="118" spans="3:13" s="131" customFormat="1" ht="9" x14ac:dyDescent="0.15">
      <c r="C118" s="132" t="s">
        <v>319</v>
      </c>
      <c r="D118" s="134" t="str">
        <f>ROUND('Score Calculation'!$K$69,0)&amp;" / "&amp;'Score Calculation'!$M$69</f>
        <v>4 / 4</v>
      </c>
      <c r="E118" s="139" t="str">
        <f>ROUND('Score Calculation'!$K$66,0)&amp;" consultas a las sociedades crediticias durante los ultimos 2 años"</f>
        <v>0 consultas a las sociedades crediticias durante los ultimos 2 años</v>
      </c>
      <c r="F118" s="139"/>
      <c r="G118" s="139"/>
      <c r="H118" s="139"/>
      <c r="I118" s="139"/>
      <c r="J118" s="139"/>
      <c r="K118" s="139"/>
      <c r="L118" s="139"/>
      <c r="M118" s="139"/>
    </row>
    <row r="119" spans="3:13" s="131" customFormat="1" ht="9" x14ac:dyDescent="0.15">
      <c r="C119" s="132" t="s">
        <v>320</v>
      </c>
      <c r="D119" s="134" t="str">
        <f>ROUND('Score Calculation'!$K$79,0)&amp;" / "&amp;'Score Calculation'!$M$79</f>
        <v>0 / 6</v>
      </c>
      <c r="E119" s="139" t="str">
        <f>ROUND($D$13,0)&amp;" saldo estimado crédito más grande "&amp;$F$13&amp;"; "&amp;ROUND($D$14,0)&amp;" cuota mensual estimado más grande "&amp;$F$14</f>
        <v>0 saldo estimado crédito más grande (fila 1); 0 cuota mensual estimado más grande (fila 1)</v>
      </c>
      <c r="F119" s="139"/>
      <c r="G119" s="139"/>
      <c r="H119" s="139"/>
      <c r="I119" s="139"/>
      <c r="J119" s="139"/>
      <c r="K119" s="139"/>
      <c r="L119" s="139"/>
      <c r="M119" s="139"/>
    </row>
    <row r="120" spans="3:13" s="131" customFormat="1" ht="9" x14ac:dyDescent="0.15">
      <c r="C120" s="132" t="s">
        <v>321</v>
      </c>
      <c r="D120" s="134" t="str">
        <f>ROUND('Score Calculation'!$K$85,0)&amp;" / "&amp;'Score Calculation'!$M$85</f>
        <v>0 / 0</v>
      </c>
      <c r="E120" s="139" t="str">
        <f>IF('Score Calculation'!$K$83=0,ROUND('Score Calculation'!$K$82,0)&amp;" créditos con penalidades aplicadas por mal comportamiento (e.g., quebranto)",ROUND('Score Calculation'!$K$82,0)&amp;" créditos con penalidades aplicadas por mal comportamiento (e.g., quebranto); penalidad de "&amp;'Score Calculation'!$E$292&amp;" adicional por comportamiento que empeora")</f>
        <v>0 créditos con penalidades aplicadas por mal comportamiento (e.g., quebranto)</v>
      </c>
      <c r="F120" s="139"/>
      <c r="G120" s="139"/>
      <c r="H120" s="139"/>
      <c r="I120" s="139"/>
      <c r="J120" s="139"/>
      <c r="K120" s="139"/>
      <c r="L120" s="139"/>
      <c r="M120" s="139"/>
    </row>
  </sheetData>
  <sheetProtection sheet="1" objects="1" scenarios="1" selectLockedCells="1"/>
  <mergeCells count="14">
    <mergeCell ref="E94:F94"/>
    <mergeCell ref="C8:F8"/>
    <mergeCell ref="E19:F19"/>
    <mergeCell ref="E40:F40"/>
    <mergeCell ref="E73:F73"/>
    <mergeCell ref="E117:M117"/>
    <mergeCell ref="E118:M118"/>
    <mergeCell ref="E119:M119"/>
    <mergeCell ref="E120:M120"/>
    <mergeCell ref="E112:M112"/>
    <mergeCell ref="E113:M113"/>
    <mergeCell ref="E114:M114"/>
    <mergeCell ref="E115:M115"/>
    <mergeCell ref="E116:M116"/>
  </mergeCells>
  <pageMargins left="0.25" right="0.25" top="0.75" bottom="0.75" header="0.3" footer="0.3"/>
  <pageSetup scale="91" orientation="portrait" r:id="rId1"/>
  <rowBreaks count="1" manualBreakCount="1">
    <brk id="58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4E497-8D5B-4219-89D9-8D4DA91AB76F}">
  <dimension ref="B2:Q297"/>
  <sheetViews>
    <sheetView showGridLines="0" zoomScale="85" zoomScaleNormal="85" workbookViewId="0"/>
  </sheetViews>
  <sheetFormatPr baseColWidth="10" defaultColWidth="8.7109375" defaultRowHeight="12.75" x14ac:dyDescent="0.2"/>
  <cols>
    <col min="1" max="1" width="2.85546875" style="2" customWidth="1"/>
    <col min="2" max="2" width="3.5703125" style="2" customWidth="1"/>
    <col min="3" max="3" width="27" style="2" bestFit="1" customWidth="1"/>
    <col min="4" max="5" width="8.5703125" style="2" customWidth="1"/>
    <col min="6" max="6" width="8.7109375" style="2"/>
    <col min="7" max="7" width="41.5703125" style="2" bestFit="1" customWidth="1"/>
    <col min="8" max="9" width="8.7109375" style="2"/>
    <col min="10" max="10" width="23.42578125" style="2" customWidth="1"/>
    <col min="11" max="11" width="8.7109375" style="2"/>
    <col min="12" max="12" width="2" style="2" customWidth="1"/>
    <col min="13" max="16384" width="8.7109375" style="2"/>
  </cols>
  <sheetData>
    <row r="2" spans="2:13" x14ac:dyDescent="0.2">
      <c r="B2" s="1" t="s">
        <v>140</v>
      </c>
    </row>
    <row r="3" spans="2:13" ht="13.5" thickBot="1" x14ac:dyDescent="0.25"/>
    <row r="4" spans="2:13" ht="26.25" thickBot="1" x14ac:dyDescent="0.25">
      <c r="B4" s="55" t="s">
        <v>13</v>
      </c>
      <c r="C4" s="56" t="s">
        <v>141</v>
      </c>
      <c r="D4" s="57" t="s">
        <v>142</v>
      </c>
      <c r="E4" s="58" t="s">
        <v>143</v>
      </c>
      <c r="J4" s="108" t="s">
        <v>249</v>
      </c>
    </row>
    <row r="5" spans="2:13" x14ac:dyDescent="0.2">
      <c r="B5" s="59">
        <v>1</v>
      </c>
      <c r="C5" s="60" t="s">
        <v>144</v>
      </c>
      <c r="D5" s="61">
        <v>0.35</v>
      </c>
      <c r="E5" s="73">
        <v>0.46</v>
      </c>
      <c r="G5" s="2" t="s">
        <v>238</v>
      </c>
      <c r="H5" s="100">
        <v>0.33</v>
      </c>
      <c r="J5" s="3" t="s">
        <v>245</v>
      </c>
    </row>
    <row r="6" spans="2:13" x14ac:dyDescent="0.2">
      <c r="B6" s="62">
        <v>2</v>
      </c>
      <c r="C6" s="6" t="s">
        <v>145</v>
      </c>
      <c r="D6" s="32">
        <v>0.3</v>
      </c>
      <c r="E6" s="74">
        <v>0.24</v>
      </c>
      <c r="G6" s="2" t="s">
        <v>239</v>
      </c>
      <c r="H6" s="100">
        <v>0.5</v>
      </c>
      <c r="K6" s="1" t="s">
        <v>241</v>
      </c>
      <c r="L6" s="101"/>
      <c r="M6" s="1" t="s">
        <v>240</v>
      </c>
    </row>
    <row r="7" spans="2:13" x14ac:dyDescent="0.2">
      <c r="B7" s="62">
        <v>3</v>
      </c>
      <c r="C7" s="6" t="s">
        <v>146</v>
      </c>
      <c r="D7" s="32">
        <v>0.15</v>
      </c>
      <c r="E7" s="74">
        <v>0.1</v>
      </c>
      <c r="J7" s="110" t="s">
        <v>243</v>
      </c>
      <c r="K7" s="30">
        <f>SUMPRODUCT('Detalle de Cuentas'!$UH$17:$UH$216,'Detalle de Cuentas'!$YT$17:$YT$216)</f>
        <v>0</v>
      </c>
      <c r="L7" s="102" t="s">
        <v>242</v>
      </c>
      <c r="M7" s="30">
        <f>SUMPRODUCT('Detalle de Cuentas'!$UH$17:$UH$216,'Detalle de Cuentas'!$YS$17:$YS$216)</f>
        <v>0</v>
      </c>
    </row>
    <row r="8" spans="2:13" ht="15" x14ac:dyDescent="0.35">
      <c r="B8" s="62">
        <v>4</v>
      </c>
      <c r="C8" s="6" t="s">
        <v>147</v>
      </c>
      <c r="D8" s="32">
        <v>0.1</v>
      </c>
      <c r="E8" s="74">
        <v>0.05</v>
      </c>
      <c r="G8" s="2" t="s">
        <v>247</v>
      </c>
      <c r="H8" s="100">
        <v>0.31</v>
      </c>
      <c r="J8" s="110" t="s">
        <v>244</v>
      </c>
      <c r="K8" s="104">
        <f>K9-K7</f>
        <v>0</v>
      </c>
      <c r="L8" s="102" t="s">
        <v>242</v>
      </c>
      <c r="M8" s="104">
        <f>M9-M7</f>
        <v>0</v>
      </c>
    </row>
    <row r="9" spans="2:13" x14ac:dyDescent="0.2">
      <c r="B9" s="62">
        <v>5</v>
      </c>
      <c r="C9" s="6" t="s">
        <v>148</v>
      </c>
      <c r="D9" s="32">
        <v>0.1</v>
      </c>
      <c r="E9" s="74">
        <v>0.05</v>
      </c>
      <c r="G9" s="2" t="s">
        <v>248</v>
      </c>
      <c r="H9" s="100">
        <v>0.15</v>
      </c>
      <c r="J9" s="1" t="s">
        <v>4</v>
      </c>
      <c r="K9" s="103">
        <f>SUMPRODUCT('Detalle de Cuentas'!$YT$17:$YT$216)</f>
        <v>0</v>
      </c>
      <c r="L9" s="102" t="s">
        <v>242</v>
      </c>
      <c r="M9" s="103">
        <f>SUMPRODUCT('Detalle de Cuentas'!$YS$17:$YS$216)</f>
        <v>0</v>
      </c>
    </row>
    <row r="10" spans="2:13" x14ac:dyDescent="0.2">
      <c r="B10" s="62">
        <v>6</v>
      </c>
      <c r="C10" s="6" t="s">
        <v>149</v>
      </c>
      <c r="D10" s="32">
        <v>0</v>
      </c>
      <c r="E10" s="74">
        <v>0.04</v>
      </c>
    </row>
    <row r="11" spans="2:13" x14ac:dyDescent="0.2">
      <c r="B11" s="63">
        <v>7</v>
      </c>
      <c r="C11" s="64" t="s">
        <v>150</v>
      </c>
      <c r="D11" s="65">
        <v>0</v>
      </c>
      <c r="E11" s="75">
        <v>0.06</v>
      </c>
      <c r="G11" s="2" t="s">
        <v>332</v>
      </c>
      <c r="H11" s="127">
        <v>100</v>
      </c>
      <c r="J11" s="3" t="s">
        <v>246</v>
      </c>
    </row>
    <row r="12" spans="2:13" ht="13.5" thickBot="1" x14ac:dyDescent="0.25">
      <c r="B12" s="66">
        <v>8</v>
      </c>
      <c r="C12" s="67" t="s">
        <v>151</v>
      </c>
      <c r="D12" s="68">
        <v>0</v>
      </c>
      <c r="E12" s="76">
        <v>0</v>
      </c>
      <c r="F12" s="2" t="s">
        <v>152</v>
      </c>
      <c r="K12" s="1" t="s">
        <v>241</v>
      </c>
      <c r="L12" s="101"/>
      <c r="M12" s="1" t="s">
        <v>240</v>
      </c>
    </row>
    <row r="13" spans="2:13" ht="14.25" thickTop="1" thickBot="1" x14ac:dyDescent="0.25">
      <c r="B13" s="69"/>
      <c r="C13" s="70" t="s">
        <v>67</v>
      </c>
      <c r="D13" s="71">
        <f>SUM(D5:D12)</f>
        <v>0.99999999999999989</v>
      </c>
      <c r="E13" s="72">
        <f>SUM(E5:E12)</f>
        <v>1</v>
      </c>
      <c r="J13" s="110" t="s">
        <v>243</v>
      </c>
      <c r="K13" s="30">
        <f>IFERROR(K7/$M$9*$H$8*'Score Calculation'!$H$11,0)</f>
        <v>0</v>
      </c>
      <c r="L13" s="102" t="s">
        <v>242</v>
      </c>
      <c r="M13" s="30">
        <f>IFERROR(M7/$M$9*$H$8*'Score Calculation'!$H$11,0)</f>
        <v>0</v>
      </c>
    </row>
    <row r="14" spans="2:13" ht="15" x14ac:dyDescent="0.35">
      <c r="J14" s="110" t="s">
        <v>244</v>
      </c>
      <c r="K14" s="104">
        <f>IFERROR(K8/$M$9*$H$8*'Score Calculation'!$H$11,0)</f>
        <v>0</v>
      </c>
      <c r="L14" s="102" t="s">
        <v>242</v>
      </c>
      <c r="M14" s="104">
        <f>IFERROR(M8/$M$9*$H$8*'Score Calculation'!$H$11,0)</f>
        <v>0</v>
      </c>
    </row>
    <row r="15" spans="2:13" x14ac:dyDescent="0.2">
      <c r="B15" s="2" t="s">
        <v>330</v>
      </c>
      <c r="J15" s="105" t="s">
        <v>4</v>
      </c>
      <c r="K15" s="106">
        <f>IFERROR(K9/$M$9*$H$8*'Score Calculation'!$H$11,0)</f>
        <v>0</v>
      </c>
      <c r="L15" s="107" t="s">
        <v>242</v>
      </c>
      <c r="M15" s="106">
        <f>IFERROR(M9/$M$9*$H$8*'Score Calculation'!$H$11,0)</f>
        <v>0</v>
      </c>
    </row>
    <row r="17" spans="2:13" x14ac:dyDescent="0.2">
      <c r="B17" s="1" t="s">
        <v>156</v>
      </c>
      <c r="J17" s="108" t="s">
        <v>250</v>
      </c>
    </row>
    <row r="19" spans="2:13" x14ac:dyDescent="0.2">
      <c r="C19" s="9" t="s">
        <v>157</v>
      </c>
      <c r="K19" s="1" t="s">
        <v>241</v>
      </c>
      <c r="L19" s="101"/>
      <c r="M19" s="1" t="s">
        <v>240</v>
      </c>
    </row>
    <row r="20" spans="2:13" x14ac:dyDescent="0.2">
      <c r="J20" s="105" t="s">
        <v>4</v>
      </c>
      <c r="K20" s="106">
        <f>IFERROR(INDEX($D$128:$D$136,MATCH($M$9,$C$128:$C$136,1))*$H$9*'Score Calculation'!$H$11,"")</f>
        <v>0</v>
      </c>
      <c r="L20" s="107" t="s">
        <v>242</v>
      </c>
      <c r="M20" s="106">
        <f>$H$9*'Score Calculation'!$H$11</f>
        <v>15</v>
      </c>
    </row>
    <row r="21" spans="2:13" x14ac:dyDescent="0.2">
      <c r="C21" s="3" t="s">
        <v>153</v>
      </c>
    </row>
    <row r="22" spans="2:13" ht="13.5" thickBot="1" x14ac:dyDescent="0.25">
      <c r="J22" s="108"/>
    </row>
    <row r="23" spans="2:13" ht="51.75" thickBot="1" x14ac:dyDescent="0.25">
      <c r="C23" s="77" t="s">
        <v>154</v>
      </c>
      <c r="D23" s="58" t="s">
        <v>155</v>
      </c>
      <c r="J23" s="108" t="s">
        <v>259</v>
      </c>
    </row>
    <row r="24" spans="2:13" x14ac:dyDescent="0.2">
      <c r="C24" s="78">
        <v>0</v>
      </c>
      <c r="D24" s="73">
        <v>1</v>
      </c>
      <c r="E24" s="7"/>
      <c r="J24" s="3" t="s">
        <v>260</v>
      </c>
    </row>
    <row r="25" spans="2:13" x14ac:dyDescent="0.2">
      <c r="C25" s="78">
        <v>1</v>
      </c>
      <c r="D25" s="74">
        <v>0.85</v>
      </c>
      <c r="J25" s="110" t="s">
        <v>80</v>
      </c>
      <c r="K25" s="111">
        <f>SUMPRODUCT('Detalle de Cuentas'!$M$17:$M$216)</f>
        <v>0</v>
      </c>
    </row>
    <row r="26" spans="2:13" x14ac:dyDescent="0.2">
      <c r="C26" s="79">
        <v>7</v>
      </c>
      <c r="D26" s="74">
        <v>0.7</v>
      </c>
      <c r="J26" s="110" t="s">
        <v>13</v>
      </c>
      <c r="K26" s="30" cm="1">
        <f t="array" ref="K26">SUMPRODUCT(--('Detalle de Cuentas'!$M$17:$M$216&gt;0))</f>
        <v>0</v>
      </c>
    </row>
    <row r="27" spans="2:13" x14ac:dyDescent="0.2">
      <c r="C27" s="79">
        <v>15</v>
      </c>
      <c r="D27" s="74">
        <v>0.6</v>
      </c>
      <c r="G27" s="7"/>
      <c r="J27" s="3" t="s">
        <v>261</v>
      </c>
    </row>
    <row r="28" spans="2:13" x14ac:dyDescent="0.2">
      <c r="C28" s="79">
        <v>30</v>
      </c>
      <c r="D28" s="74">
        <v>0.45</v>
      </c>
      <c r="G28" s="7"/>
      <c r="J28" s="110" t="s">
        <v>80</v>
      </c>
      <c r="K28" s="111">
        <f>SUMPRODUCT('Detalle de Cuentas'!$M$17:$M$216,'Detalle de Cuentas'!$YV$17:$YV$216)</f>
        <v>0</v>
      </c>
    </row>
    <row r="29" spans="2:13" x14ac:dyDescent="0.2">
      <c r="C29" s="79">
        <v>60</v>
      </c>
      <c r="D29" s="74">
        <v>0.25</v>
      </c>
      <c r="G29" s="7"/>
      <c r="J29" s="110" t="s">
        <v>13</v>
      </c>
      <c r="K29" s="30" cm="1">
        <f t="array" ref="K29">SUMPRODUCT(--('Detalle de Cuentas'!$M$17:$M$216&gt;0),'Detalle de Cuentas'!$YV$17:$YV$216)</f>
        <v>0</v>
      </c>
    </row>
    <row r="30" spans="2:13" x14ac:dyDescent="0.2">
      <c r="C30" s="79">
        <v>90</v>
      </c>
      <c r="D30" s="74">
        <v>9.9999999999999978E-2</v>
      </c>
      <c r="G30" s="7"/>
      <c r="J30" s="3" t="s">
        <v>246</v>
      </c>
    </row>
    <row r="31" spans="2:13" ht="13.5" thickBot="1" x14ac:dyDescent="0.25">
      <c r="C31" s="80">
        <v>120</v>
      </c>
      <c r="D31" s="81">
        <v>0</v>
      </c>
      <c r="G31" s="7"/>
      <c r="K31" s="1" t="s">
        <v>241</v>
      </c>
      <c r="L31" s="101"/>
      <c r="M31" s="1" t="s">
        <v>240</v>
      </c>
    </row>
    <row r="32" spans="2:13" x14ac:dyDescent="0.2">
      <c r="G32" s="7"/>
      <c r="J32" s="110" t="s">
        <v>262</v>
      </c>
      <c r="K32" s="30">
        <f>IFERROR(INDEX($D$143:$D$151,MATCH($K$25,$C$143:$C$151,1))*M32,0)</f>
        <v>6</v>
      </c>
      <c r="L32" s="102" t="s">
        <v>242</v>
      </c>
      <c r="M32" s="30">
        <f>$E$6*'Score Calculation'!$H$11/4</f>
        <v>6</v>
      </c>
    </row>
    <row r="33" spans="3:13" x14ac:dyDescent="0.2">
      <c r="C33" s="9" t="s">
        <v>158</v>
      </c>
      <c r="G33" s="7"/>
      <c r="J33" s="110" t="s">
        <v>263</v>
      </c>
      <c r="K33" s="30">
        <f>IFERROR(INDEX($D$156:$D$160,MATCH($K$26,$C$156:$C$160,1))*M33,0)</f>
        <v>6</v>
      </c>
      <c r="L33" s="102" t="s">
        <v>242</v>
      </c>
      <c r="M33" s="30">
        <f>$E$6*'Score Calculation'!$H$11/4</f>
        <v>6</v>
      </c>
    </row>
    <row r="34" spans="3:13" x14ac:dyDescent="0.2">
      <c r="G34" s="7"/>
      <c r="J34" s="110" t="s">
        <v>264</v>
      </c>
      <c r="K34" s="30">
        <f>IFERROR(INDEX($D$143:$D$151,MATCH($K$28,$C$143:$C$151,1))*M34,0)</f>
        <v>6</v>
      </c>
      <c r="L34" s="102" t="s">
        <v>242</v>
      </c>
      <c r="M34" s="30">
        <f>$E$6*'Score Calculation'!$H$11/4</f>
        <v>6</v>
      </c>
    </row>
    <row r="35" spans="3:13" ht="15" x14ac:dyDescent="0.35">
      <c r="C35" s="3" t="s">
        <v>159</v>
      </c>
      <c r="G35" s="7"/>
      <c r="J35" s="110" t="s">
        <v>265</v>
      </c>
      <c r="K35" s="104">
        <f>IFERROR(INDEX($D$156:$D$160,MATCH($K$29,$C$156:$C$160,1))*M35,0)</f>
        <v>6</v>
      </c>
      <c r="L35" s="102" t="s">
        <v>242</v>
      </c>
      <c r="M35" s="104">
        <f>$E$6*'Score Calculation'!$H$11/4</f>
        <v>6</v>
      </c>
    </row>
    <row r="36" spans="3:13" ht="13.5" thickBot="1" x14ac:dyDescent="0.25">
      <c r="G36" s="7"/>
      <c r="J36" s="105" t="s">
        <v>4</v>
      </c>
      <c r="K36" s="106">
        <f>SUM($K$32:$K$35)</f>
        <v>24</v>
      </c>
      <c r="L36" s="107" t="s">
        <v>242</v>
      </c>
      <c r="M36" s="106">
        <f>SUM($M$32:$M$35)</f>
        <v>24</v>
      </c>
    </row>
    <row r="37" spans="3:13" ht="26.25" thickBot="1" x14ac:dyDescent="0.25">
      <c r="C37" s="77" t="s">
        <v>161</v>
      </c>
      <c r="D37" s="58" t="s">
        <v>160</v>
      </c>
      <c r="G37" s="7"/>
    </row>
    <row r="38" spans="3:13" x14ac:dyDescent="0.2">
      <c r="C38" s="78">
        <v>0</v>
      </c>
      <c r="D38" s="82">
        <v>4</v>
      </c>
      <c r="G38" s="7"/>
      <c r="J38" s="108" t="s">
        <v>268</v>
      </c>
    </row>
    <row r="39" spans="3:13" x14ac:dyDescent="0.2">
      <c r="C39" s="78">
        <v>365</v>
      </c>
      <c r="D39" s="82">
        <v>2</v>
      </c>
      <c r="G39" s="7"/>
      <c r="J39" s="3" t="s">
        <v>260</v>
      </c>
    </row>
    <row r="40" spans="3:13" x14ac:dyDescent="0.2">
      <c r="C40" s="79">
        <v>730</v>
      </c>
      <c r="D40" s="82">
        <v>1</v>
      </c>
      <c r="G40" s="7"/>
      <c r="J40" s="110" t="s">
        <v>269</v>
      </c>
      <c r="K40" s="30">
        <f>MAX('Detalle de Cuentas'!$YU$17:$YU$216)</f>
        <v>0</v>
      </c>
    </row>
    <row r="41" spans="3:13" ht="13.5" thickBot="1" x14ac:dyDescent="0.25">
      <c r="C41" s="80">
        <v>1825</v>
      </c>
      <c r="D41" s="83">
        <v>0.5</v>
      </c>
      <c r="J41" s="3" t="s">
        <v>246</v>
      </c>
    </row>
    <row r="42" spans="3:13" x14ac:dyDescent="0.2">
      <c r="K42" s="1" t="s">
        <v>241</v>
      </c>
      <c r="L42" s="101"/>
      <c r="M42" s="1" t="s">
        <v>240</v>
      </c>
    </row>
    <row r="43" spans="3:13" x14ac:dyDescent="0.2">
      <c r="C43" s="3" t="s">
        <v>162</v>
      </c>
      <c r="J43" s="105" t="s">
        <v>4</v>
      </c>
      <c r="K43" s="106">
        <f>IFERROR(INDEX($D$165:$D$173,MATCH($K$40,$C$165:$C$173,1))*$E$7*'Score Calculation'!$H$11,0)</f>
        <v>0</v>
      </c>
      <c r="L43" s="107" t="s">
        <v>242</v>
      </c>
      <c r="M43" s="106">
        <f>$E$7*'Score Calculation'!$H$11</f>
        <v>10</v>
      </c>
    </row>
    <row r="44" spans="3:13" ht="13.5" thickBot="1" x14ac:dyDescent="0.25"/>
    <row r="45" spans="3:13" ht="26.25" thickBot="1" x14ac:dyDescent="0.25">
      <c r="C45" s="77" t="s">
        <v>161</v>
      </c>
      <c r="D45" s="58" t="s">
        <v>160</v>
      </c>
      <c r="J45" s="108" t="s">
        <v>271</v>
      </c>
    </row>
    <row r="46" spans="3:13" x14ac:dyDescent="0.2">
      <c r="C46" s="78">
        <v>0</v>
      </c>
      <c r="D46" s="82">
        <v>4</v>
      </c>
      <c r="J46" s="3" t="s">
        <v>245</v>
      </c>
    </row>
    <row r="47" spans="3:13" x14ac:dyDescent="0.2">
      <c r="C47" s="78">
        <v>365</v>
      </c>
      <c r="D47" s="82">
        <v>2</v>
      </c>
      <c r="J47" s="110" t="s">
        <v>272</v>
      </c>
      <c r="K47" s="30">
        <f>SUMPRODUCT('Detalle de Cuentas'!$UH$17:$UH$216,'Detalle de Cuentas'!$L$17:$L$216)</f>
        <v>0</v>
      </c>
    </row>
    <row r="48" spans="3:13" x14ac:dyDescent="0.2">
      <c r="C48" s="79">
        <v>730</v>
      </c>
      <c r="D48" s="82">
        <v>1</v>
      </c>
      <c r="J48" s="115" t="str">
        <f>"Loan Total (Last "&amp;F177&amp;" Months)"</f>
        <v>Loan Total (Last 6 Months)</v>
      </c>
      <c r="K48" s="116" cm="1">
        <f t="array" ref="K48">SUMPRODUCT(--('Detalle de Cuentas'!$YU$17:$YU$216&lt;(30*$F$177)),'Detalle de Cuentas'!$L$17:$L$216)</f>
        <v>0</v>
      </c>
    </row>
    <row r="49" spans="3:13" ht="13.5" thickBot="1" x14ac:dyDescent="0.25">
      <c r="C49" s="80">
        <v>1825</v>
      </c>
      <c r="D49" s="83">
        <v>0.5</v>
      </c>
      <c r="J49" s="110" t="s">
        <v>273</v>
      </c>
      <c r="K49" s="7" t="e">
        <f>K48/K47</f>
        <v>#DIV/0!</v>
      </c>
    </row>
    <row r="50" spans="3:13" x14ac:dyDescent="0.2">
      <c r="J50" s="3" t="s">
        <v>246</v>
      </c>
    </row>
    <row r="51" spans="3:13" x14ac:dyDescent="0.2">
      <c r="C51" s="3" t="s">
        <v>163</v>
      </c>
      <c r="K51" s="1" t="s">
        <v>241</v>
      </c>
      <c r="L51" s="101"/>
      <c r="M51" s="1" t="s">
        <v>240</v>
      </c>
    </row>
    <row r="52" spans="3:13" ht="13.5" thickBot="1" x14ac:dyDescent="0.25">
      <c r="J52" s="105" t="s">
        <v>4</v>
      </c>
      <c r="K52" s="106">
        <f>IFERROR(INDEX($D$178:$D$182,MATCH($K$49,$C$178:$C$182,1))*$E$8*'Score Calculation'!$H$11,0)</f>
        <v>0</v>
      </c>
      <c r="L52" s="107" t="s">
        <v>242</v>
      </c>
      <c r="M52" s="106">
        <f>$E$8*'Score Calculation'!$H$11</f>
        <v>5</v>
      </c>
    </row>
    <row r="53" spans="3:13" ht="26.25" thickBot="1" x14ac:dyDescent="0.25">
      <c r="C53" s="85" t="s">
        <v>164</v>
      </c>
      <c r="D53" s="58" t="s">
        <v>160</v>
      </c>
    </row>
    <row r="54" spans="3:13" x14ac:dyDescent="0.2">
      <c r="C54" s="86">
        <v>0</v>
      </c>
      <c r="D54" s="82">
        <v>0.2</v>
      </c>
      <c r="J54" s="108" t="s">
        <v>279</v>
      </c>
    </row>
    <row r="55" spans="3:13" x14ac:dyDescent="0.2">
      <c r="C55" s="86">
        <v>1000</v>
      </c>
      <c r="D55" s="82">
        <v>0.5</v>
      </c>
      <c r="J55" s="3" t="s">
        <v>245</v>
      </c>
    </row>
    <row r="56" spans="3:13" x14ac:dyDescent="0.2">
      <c r="C56" s="87">
        <v>5000</v>
      </c>
      <c r="D56" s="82">
        <v>1</v>
      </c>
      <c r="J56" s="110" t="s">
        <v>280</v>
      </c>
      <c r="K56" s="30">
        <f>SUMPRODUCT('Detalle de Cuentas'!$L$17:$L$216)</f>
        <v>0</v>
      </c>
    </row>
    <row r="57" spans="3:13" x14ac:dyDescent="0.2">
      <c r="C57" s="88">
        <v>10000</v>
      </c>
      <c r="D57" s="84">
        <v>1.5</v>
      </c>
      <c r="J57" s="115" t="s">
        <v>281</v>
      </c>
      <c r="K57" s="116">
        <f>SUMPRODUCT('Detalle de Cuentas'!$L$17:$L$216)-SUMPRODUCT('Detalle de Cuentas'!$L$17:$L$216,'Detalle de Cuentas'!$YW$17:$YW$216)</f>
        <v>0</v>
      </c>
    </row>
    <row r="58" spans="3:13" x14ac:dyDescent="0.2">
      <c r="C58" s="88">
        <v>20000</v>
      </c>
      <c r="D58" s="84">
        <v>2</v>
      </c>
      <c r="J58" s="110" t="s">
        <v>273</v>
      </c>
      <c r="K58" s="7" t="e">
        <f>K57/K56</f>
        <v>#DIV/0!</v>
      </c>
    </row>
    <row r="59" spans="3:13" x14ac:dyDescent="0.2">
      <c r="C59" s="88">
        <v>40000</v>
      </c>
      <c r="D59" s="84">
        <v>2.5</v>
      </c>
      <c r="J59" s="3" t="s">
        <v>246</v>
      </c>
    </row>
    <row r="60" spans="3:13" ht="13.5" thickBot="1" x14ac:dyDescent="0.25">
      <c r="C60" s="89">
        <v>60000</v>
      </c>
      <c r="D60" s="83">
        <v>3</v>
      </c>
      <c r="K60" s="1" t="s">
        <v>241</v>
      </c>
      <c r="L60" s="101"/>
      <c r="M60" s="1" t="s">
        <v>240</v>
      </c>
    </row>
    <row r="61" spans="3:13" x14ac:dyDescent="0.2">
      <c r="J61" s="105" t="s">
        <v>4</v>
      </c>
      <c r="K61" s="106">
        <f>IFERROR(INDEX($D$248:$D$252,MATCH($K$58,$C$248:$C$252,1))*$E$9*'Score Calculation'!$H$11,0)</f>
        <v>0</v>
      </c>
      <c r="L61" s="107" t="s">
        <v>242</v>
      </c>
      <c r="M61" s="106">
        <f>$E$9*'Score Calculation'!$H$11</f>
        <v>5</v>
      </c>
    </row>
    <row r="62" spans="3:13" x14ac:dyDescent="0.2">
      <c r="C62" s="3" t="s">
        <v>165</v>
      </c>
    </row>
    <row r="63" spans="3:13" ht="13.5" thickBot="1" x14ac:dyDescent="0.25"/>
    <row r="64" spans="3:13" ht="26.25" thickBot="1" x14ac:dyDescent="0.25">
      <c r="C64" s="85" t="s">
        <v>97</v>
      </c>
      <c r="D64" s="58" t="s">
        <v>160</v>
      </c>
      <c r="F64" s="1" t="s">
        <v>224</v>
      </c>
      <c r="J64" s="108" t="s">
        <v>283</v>
      </c>
    </row>
    <row r="65" spans="3:17" x14ac:dyDescent="0.2">
      <c r="C65" s="90" t="s">
        <v>166</v>
      </c>
      <c r="D65" s="82">
        <v>4</v>
      </c>
      <c r="F65" s="2" t="str">
        <f>LEFT(TRIM(C65),20)</f>
        <v>ELEVATE IMPACT MEXIC</v>
      </c>
      <c r="J65" s="3" t="s">
        <v>245</v>
      </c>
    </row>
    <row r="66" spans="3:17" x14ac:dyDescent="0.2">
      <c r="C66" s="90" t="s">
        <v>174</v>
      </c>
      <c r="D66" s="82">
        <v>3</v>
      </c>
      <c r="F66" s="2" t="str">
        <f t="shared" ref="F66:F123" si="0">LEFT(TRIM(C66),20)</f>
        <v>BANCOS</v>
      </c>
      <c r="J66" s="110" t="s">
        <v>284</v>
      </c>
      <c r="K66" s="30">
        <f>Resumen!$E$16</f>
        <v>0</v>
      </c>
    </row>
    <row r="67" spans="3:17" x14ac:dyDescent="0.2">
      <c r="C67" s="90" t="s">
        <v>327</v>
      </c>
      <c r="D67" s="82">
        <v>3</v>
      </c>
      <c r="F67" s="2" t="str">
        <f t="shared" si="0"/>
        <v>BANCO</v>
      </c>
      <c r="J67" s="3" t="s">
        <v>246</v>
      </c>
    </row>
    <row r="68" spans="3:17" x14ac:dyDescent="0.2">
      <c r="C68" s="91" t="s">
        <v>211</v>
      </c>
      <c r="D68" s="82">
        <v>3</v>
      </c>
      <c r="F68" s="2" t="str">
        <f t="shared" si="0"/>
        <v>MICROFINANCIERA</v>
      </c>
      <c r="K68" s="1" t="s">
        <v>241</v>
      </c>
      <c r="L68" s="101"/>
      <c r="M68" s="1" t="s">
        <v>240</v>
      </c>
    </row>
    <row r="69" spans="3:17" x14ac:dyDescent="0.2">
      <c r="C69" s="92" t="s">
        <v>182</v>
      </c>
      <c r="D69" s="84">
        <v>3</v>
      </c>
      <c r="F69" s="2" t="str">
        <f t="shared" si="0"/>
        <v>COMPANIA DE PRESTAMO</v>
      </c>
      <c r="J69" s="105" t="s">
        <v>4</v>
      </c>
      <c r="K69" s="106">
        <f>IFERROR(INDEX($D$257:$D$261,MATCH($K$66,$C$257:$C$261,1))*$E$10*'Score Calculation'!$H$11,0)</f>
        <v>4</v>
      </c>
      <c r="L69" s="107" t="s">
        <v>242</v>
      </c>
      <c r="M69" s="106">
        <f>$E$10*'Score Calculation'!$H$11</f>
        <v>4</v>
      </c>
    </row>
    <row r="70" spans="3:17" x14ac:dyDescent="0.2">
      <c r="C70" s="92" t="s">
        <v>176</v>
      </c>
      <c r="D70" s="84">
        <v>2</v>
      </c>
      <c r="F70" s="2" t="str">
        <f t="shared" si="0"/>
        <v>CAJAS DE AHORRO</v>
      </c>
    </row>
    <row r="71" spans="3:17" x14ac:dyDescent="0.2">
      <c r="C71" s="92" t="s">
        <v>206</v>
      </c>
      <c r="D71" s="84">
        <v>2</v>
      </c>
      <c r="F71" s="2" t="str">
        <f t="shared" si="0"/>
        <v>COOPERATIVA DE AHORR</v>
      </c>
      <c r="J71" s="108" t="s">
        <v>292</v>
      </c>
    </row>
    <row r="72" spans="3:17" x14ac:dyDescent="0.2">
      <c r="C72" s="92" t="s">
        <v>216</v>
      </c>
      <c r="D72" s="84">
        <v>2</v>
      </c>
      <c r="F72" s="2" t="str">
        <f t="shared" si="0"/>
        <v>SIC</v>
      </c>
      <c r="J72" s="3" t="s">
        <v>260</v>
      </c>
    </row>
    <row r="73" spans="3:17" x14ac:dyDescent="0.2">
      <c r="C73" s="92" t="s">
        <v>201</v>
      </c>
      <c r="D73" s="84">
        <v>2</v>
      </c>
      <c r="F73" s="2" t="str">
        <f t="shared" si="0"/>
        <v>UNION DE CREDITO</v>
      </c>
      <c r="J73" s="110" t="s">
        <v>293</v>
      </c>
      <c r="K73" s="111">
        <f>Resumen!D13</f>
        <v>0</v>
      </c>
    </row>
    <row r="74" spans="3:17" x14ac:dyDescent="0.2">
      <c r="C74" s="92" t="s">
        <v>215</v>
      </c>
      <c r="D74" s="84">
        <v>2</v>
      </c>
      <c r="F74" s="2" t="str">
        <f t="shared" si="0"/>
        <v xml:space="preserve">SOCIEDAD FINANCIERA </v>
      </c>
      <c r="J74" s="110" t="s">
        <v>294</v>
      </c>
      <c r="K74" s="111">
        <f>Resumen!D14</f>
        <v>0</v>
      </c>
    </row>
    <row r="75" spans="3:17" x14ac:dyDescent="0.2">
      <c r="C75" s="92" t="s">
        <v>167</v>
      </c>
      <c r="D75" s="84">
        <v>1</v>
      </c>
      <c r="F75" s="2" t="str">
        <f t="shared" si="0"/>
        <v>ADMINISTRADORA DE CA</v>
      </c>
      <c r="J75" s="3" t="s">
        <v>246</v>
      </c>
    </row>
    <row r="76" spans="3:17" x14ac:dyDescent="0.2">
      <c r="C76" s="92" t="s">
        <v>168</v>
      </c>
      <c r="D76" s="84">
        <v>1</v>
      </c>
      <c r="F76" s="2" t="str">
        <f t="shared" si="0"/>
        <v>ALMACENES DE DEPOSIT</v>
      </c>
      <c r="K76" s="1" t="s">
        <v>241</v>
      </c>
      <c r="L76" s="101"/>
      <c r="M76" s="1" t="s">
        <v>240</v>
      </c>
    </row>
    <row r="77" spans="3:17" x14ac:dyDescent="0.2">
      <c r="C77" s="92" t="s">
        <v>169</v>
      </c>
      <c r="D77" s="84">
        <v>1</v>
      </c>
      <c r="F77" s="2" t="str">
        <f t="shared" si="0"/>
        <v>ARRENDADORAS FINANCI</v>
      </c>
      <c r="J77" s="110" t="s">
        <v>293</v>
      </c>
      <c r="K77" s="30">
        <f>IFERROR(INDEX($D$266:$D$274,MATCH($K$73,$C$266:$C$274,1))*$E$11*0.5*'Score Calculation'!$H$11,0)</f>
        <v>0</v>
      </c>
      <c r="L77" s="102" t="s">
        <v>242</v>
      </c>
      <c r="M77" s="30">
        <f>$E$11*0.5*'Score Calculation'!$H$11</f>
        <v>3</v>
      </c>
      <c r="O77" s="1"/>
      <c r="P77" s="101"/>
      <c r="Q77" s="1"/>
    </row>
    <row r="78" spans="3:17" ht="15" x14ac:dyDescent="0.35">
      <c r="C78" s="92" t="s">
        <v>170</v>
      </c>
      <c r="D78" s="84">
        <v>1</v>
      </c>
      <c r="F78" s="2" t="str">
        <f t="shared" si="0"/>
        <v>ARRENDADORAS NO FINA</v>
      </c>
      <c r="J78" s="110" t="s">
        <v>294</v>
      </c>
      <c r="K78" s="104">
        <f>IFERROR(INDEX($D$277:$D$285,MATCH($K$74,$C$277:$C$285,1))*$E$11*0.5*'Score Calculation'!$H$11,0)</f>
        <v>0</v>
      </c>
      <c r="L78" s="102" t="s">
        <v>242</v>
      </c>
      <c r="M78" s="104">
        <f>$E$11*0.5*'Score Calculation'!$H$11</f>
        <v>3</v>
      </c>
    </row>
    <row r="79" spans="3:17" x14ac:dyDescent="0.2">
      <c r="C79" s="92" t="s">
        <v>171</v>
      </c>
      <c r="D79" s="84">
        <v>1</v>
      </c>
      <c r="F79" s="2" t="str">
        <f t="shared" si="0"/>
        <v>ATENCION AL CONSUMID</v>
      </c>
      <c r="J79" s="105" t="s">
        <v>4</v>
      </c>
      <c r="K79" s="106">
        <f>SUM($K$77:$K$78)</f>
        <v>0</v>
      </c>
      <c r="L79" s="107" t="s">
        <v>242</v>
      </c>
      <c r="M79" s="106">
        <f>SUM($M$77:$M$78)</f>
        <v>6</v>
      </c>
    </row>
    <row r="80" spans="3:17" x14ac:dyDescent="0.2">
      <c r="C80" s="92" t="s">
        <v>172</v>
      </c>
      <c r="D80" s="84">
        <v>1</v>
      </c>
      <c r="F80" s="2" t="str">
        <f t="shared" si="0"/>
        <v>AUTOMOTRIZ</v>
      </c>
    </row>
    <row r="81" spans="3:13" x14ac:dyDescent="0.2">
      <c r="C81" s="92" t="s">
        <v>173</v>
      </c>
      <c r="D81" s="84">
        <v>1</v>
      </c>
      <c r="F81" s="2" t="str">
        <f t="shared" si="0"/>
        <v>AUTORIDADES</v>
      </c>
      <c r="J81" s="108" t="s">
        <v>296</v>
      </c>
    </row>
    <row r="82" spans="3:13" x14ac:dyDescent="0.2">
      <c r="C82" s="92" t="s">
        <v>175</v>
      </c>
      <c r="D82" s="84">
        <v>1</v>
      </c>
      <c r="F82" s="2" t="str">
        <f t="shared" si="0"/>
        <v>BIENES RAICES</v>
      </c>
      <c r="J82" s="110" t="s">
        <v>309</v>
      </c>
      <c r="K82" s="98">
        <f>SUM('Detalle de Cuentas'!$ZI$17:$ZI$216)</f>
        <v>0</v>
      </c>
    </row>
    <row r="83" spans="3:13" x14ac:dyDescent="0.2">
      <c r="C83" s="92" t="s">
        <v>177</v>
      </c>
      <c r="D83" s="84">
        <v>1</v>
      </c>
      <c r="F83" s="2" t="str">
        <f t="shared" si="0"/>
        <v>CAMARAS Y ASOCIACION</v>
      </c>
      <c r="J83" s="110" t="s">
        <v>328</v>
      </c>
      <c r="K83" s="98">
        <f>IFERROR(IF($K$7/$M$7&lt;$K$8/$M$8,1,0),0)</f>
        <v>0</v>
      </c>
    </row>
    <row r="84" spans="3:13" x14ac:dyDescent="0.2">
      <c r="C84" s="92" t="s">
        <v>178</v>
      </c>
      <c r="D84" s="84">
        <v>1</v>
      </c>
      <c r="F84" s="2" t="str">
        <f t="shared" si="0"/>
        <v>CASA DE BOLSA</v>
      </c>
      <c r="J84" s="110"/>
      <c r="K84" s="1" t="s">
        <v>241</v>
      </c>
      <c r="L84" s="101"/>
      <c r="M84" s="1" t="s">
        <v>240</v>
      </c>
    </row>
    <row r="85" spans="3:13" x14ac:dyDescent="0.2">
      <c r="C85" s="92" t="s">
        <v>179</v>
      </c>
      <c r="D85" s="84">
        <v>1</v>
      </c>
      <c r="F85" s="2" t="str">
        <f t="shared" si="0"/>
        <v>CASA DE CAMBIO</v>
      </c>
      <c r="J85" s="105" t="s">
        <v>312</v>
      </c>
      <c r="K85" s="106">
        <f>MAX($K$82*$E$288,$E$290)+$K$83*$E$292</f>
        <v>0</v>
      </c>
      <c r="L85" s="107" t="s">
        <v>242</v>
      </c>
      <c r="M85" s="106">
        <v>0</v>
      </c>
    </row>
    <row r="86" spans="3:13" x14ac:dyDescent="0.2">
      <c r="C86" s="92" t="s">
        <v>180</v>
      </c>
      <c r="D86" s="84">
        <v>1</v>
      </c>
      <c r="F86" s="2" t="str">
        <f t="shared" si="0"/>
        <v>CIRCULO DE CREDITO</v>
      </c>
    </row>
    <row r="87" spans="3:13" x14ac:dyDescent="0.2">
      <c r="C87" s="92" t="s">
        <v>181</v>
      </c>
      <c r="D87" s="84">
        <v>1</v>
      </c>
      <c r="F87" s="2" t="str">
        <f t="shared" si="0"/>
        <v>COMPANIA DE FINANCIA</v>
      </c>
      <c r="J87" s="124" t="s">
        <v>295</v>
      </c>
      <c r="K87" s="126">
        <f>SUM($K$15,$K$20,$K$36,$K$43,$K$52,$K$61,$K$69,$K$79,$K$85)</f>
        <v>28</v>
      </c>
      <c r="L87" s="125" t="s">
        <v>242</v>
      </c>
      <c r="M87" s="126">
        <f>SUM($M$15,$M$20,$M$36,$M$43,$M$52,$M$61,$M$69,$M$79,$M$85)</f>
        <v>69</v>
      </c>
    </row>
    <row r="88" spans="3:13" x14ac:dyDescent="0.2">
      <c r="C88" s="92" t="s">
        <v>183</v>
      </c>
      <c r="D88" s="84">
        <v>1</v>
      </c>
      <c r="F88" s="2" t="str">
        <f t="shared" si="0"/>
        <v>COMUNICACIONES</v>
      </c>
    </row>
    <row r="89" spans="3:13" x14ac:dyDescent="0.2">
      <c r="C89" s="92" t="s">
        <v>184</v>
      </c>
      <c r="D89" s="84">
        <v>1</v>
      </c>
      <c r="F89" s="2" t="str">
        <f t="shared" si="0"/>
        <v>EDITORIAL</v>
      </c>
    </row>
    <row r="90" spans="3:13" x14ac:dyDescent="0.2">
      <c r="C90" s="92" t="s">
        <v>185</v>
      </c>
      <c r="D90" s="84">
        <v>1</v>
      </c>
      <c r="F90" s="2" t="str">
        <f t="shared" si="0"/>
        <v>FACTORAJE</v>
      </c>
    </row>
    <row r="91" spans="3:13" x14ac:dyDescent="0.2">
      <c r="C91" s="92" t="s">
        <v>186</v>
      </c>
      <c r="D91" s="84">
        <v>1</v>
      </c>
      <c r="F91" s="2" t="str">
        <f t="shared" si="0"/>
        <v>FONDOS Y FIDEICOMISO</v>
      </c>
    </row>
    <row r="92" spans="3:13" x14ac:dyDescent="0.2">
      <c r="C92" s="92" t="s">
        <v>187</v>
      </c>
      <c r="D92" s="84">
        <v>1</v>
      </c>
      <c r="F92" s="2" t="str">
        <f t="shared" si="0"/>
        <v>GOBIERNO</v>
      </c>
    </row>
    <row r="93" spans="3:13" x14ac:dyDescent="0.2">
      <c r="C93" s="92" t="s">
        <v>188</v>
      </c>
      <c r="D93" s="84">
        <v>1</v>
      </c>
      <c r="F93" s="2" t="str">
        <f t="shared" si="0"/>
        <v>HIPOTECARIO NO BANCA</v>
      </c>
    </row>
    <row r="94" spans="3:13" x14ac:dyDescent="0.2">
      <c r="C94" s="92" t="s">
        <v>190</v>
      </c>
      <c r="D94" s="84">
        <v>1</v>
      </c>
      <c r="F94" s="2" t="str">
        <f t="shared" si="0"/>
        <v>MERCANCIA PARA LA CO</v>
      </c>
    </row>
    <row r="95" spans="3:13" x14ac:dyDescent="0.2">
      <c r="C95" s="92" t="s">
        <v>191</v>
      </c>
      <c r="D95" s="84">
        <v>1</v>
      </c>
      <c r="F95" s="2" t="str">
        <f t="shared" si="0"/>
        <v>MONITOREO DE CREDITO</v>
      </c>
    </row>
    <row r="96" spans="3:13" x14ac:dyDescent="0.2">
      <c r="C96" s="92" t="s">
        <v>192</v>
      </c>
      <c r="D96" s="84">
        <v>1</v>
      </c>
      <c r="F96" s="2" t="str">
        <f t="shared" si="0"/>
        <v>SALUD Y SERVICIOS ME</v>
      </c>
    </row>
    <row r="97" spans="3:6" x14ac:dyDescent="0.2">
      <c r="C97" s="92" t="s">
        <v>193</v>
      </c>
      <c r="D97" s="84">
        <v>1</v>
      </c>
      <c r="F97" s="2" t="str">
        <f t="shared" si="0"/>
        <v>SEGUROS Y FINANZAS</v>
      </c>
    </row>
    <row r="98" spans="3:6" x14ac:dyDescent="0.2">
      <c r="C98" s="92" t="s">
        <v>194</v>
      </c>
      <c r="D98" s="84">
        <v>1</v>
      </c>
      <c r="F98" s="2" t="str">
        <f t="shared" si="0"/>
        <v>SERVICIOS</v>
      </c>
    </row>
    <row r="99" spans="3:6" x14ac:dyDescent="0.2">
      <c r="C99" s="92" t="s">
        <v>195</v>
      </c>
      <c r="D99" s="84">
        <v>1</v>
      </c>
      <c r="F99" s="2" t="str">
        <f t="shared" si="0"/>
        <v>SOFOL AUTOMOTRIZ</v>
      </c>
    </row>
    <row r="100" spans="3:6" x14ac:dyDescent="0.2">
      <c r="C100" s="92" t="s">
        <v>196</v>
      </c>
      <c r="D100" s="84">
        <v>1</v>
      </c>
      <c r="F100" s="2" t="str">
        <f t="shared" si="0"/>
        <v>SOFOL HIPOTECARIO</v>
      </c>
    </row>
    <row r="101" spans="3:6" x14ac:dyDescent="0.2">
      <c r="C101" s="92" t="s">
        <v>197</v>
      </c>
      <c r="D101" s="84">
        <v>1</v>
      </c>
      <c r="F101" s="2" t="str">
        <f t="shared" si="0"/>
        <v>SOFOL PRESTAMO PERSO</v>
      </c>
    </row>
    <row r="102" spans="3:6" x14ac:dyDescent="0.2">
      <c r="C102" s="92" t="s">
        <v>198</v>
      </c>
      <c r="D102" s="84">
        <v>1</v>
      </c>
      <c r="F102" s="2" t="str">
        <f t="shared" si="0"/>
        <v>TIENDA DE AUTOSERVIC</v>
      </c>
    </row>
    <row r="103" spans="3:6" x14ac:dyDescent="0.2">
      <c r="C103" s="92" t="s">
        <v>203</v>
      </c>
      <c r="D103" s="84">
        <v>1</v>
      </c>
      <c r="F103" s="2" t="str">
        <f t="shared" si="0"/>
        <v>COMPANIA DE FINANCIA</v>
      </c>
    </row>
    <row r="104" spans="3:6" x14ac:dyDescent="0.2">
      <c r="C104" s="92" t="s">
        <v>204</v>
      </c>
      <c r="D104" s="84">
        <v>1</v>
      </c>
      <c r="F104" s="2" t="str">
        <f t="shared" si="0"/>
        <v>PRUEBA DE CONSULTAS</v>
      </c>
    </row>
    <row r="105" spans="3:6" x14ac:dyDescent="0.2">
      <c r="C105" s="92" t="s">
        <v>205</v>
      </c>
      <c r="D105" s="84">
        <v>1</v>
      </c>
      <c r="F105" s="2" t="str">
        <f t="shared" si="0"/>
        <v>CASA DE EMPENO</v>
      </c>
    </row>
    <row r="106" spans="3:6" x14ac:dyDescent="0.2">
      <c r="C106" s="92" t="s">
        <v>209</v>
      </c>
      <c r="D106" s="84">
        <v>1</v>
      </c>
      <c r="F106" s="2" t="str">
        <f t="shared" si="0"/>
        <v>AUTOFINANCIAMIENTO</v>
      </c>
    </row>
    <row r="107" spans="3:6" x14ac:dyDescent="0.2">
      <c r="C107" s="92" t="s">
        <v>212</v>
      </c>
      <c r="D107" s="84">
        <v>1</v>
      </c>
      <c r="F107" s="2" t="str">
        <f t="shared" si="0"/>
        <v>SOCIEDADES FINANCIER</v>
      </c>
    </row>
    <row r="108" spans="3:6" x14ac:dyDescent="0.2">
      <c r="C108" s="92" t="s">
        <v>213</v>
      </c>
      <c r="D108" s="84">
        <v>1</v>
      </c>
      <c r="F108" s="2" t="str">
        <f t="shared" si="0"/>
        <v>EN DESUSO</v>
      </c>
    </row>
    <row r="109" spans="3:6" x14ac:dyDescent="0.2">
      <c r="C109" s="92" t="s">
        <v>217</v>
      </c>
      <c r="D109" s="84">
        <v>1</v>
      </c>
      <c r="F109" s="2" t="str">
        <f t="shared" si="0"/>
        <v>INSUMOS</v>
      </c>
    </row>
    <row r="110" spans="3:6" x14ac:dyDescent="0.2">
      <c r="C110" s="92" t="s">
        <v>218</v>
      </c>
      <c r="D110" s="84">
        <v>1</v>
      </c>
      <c r="F110" s="2" t="str">
        <f t="shared" si="0"/>
        <v xml:space="preserve">SOCIEDAD FINANCIERA </v>
      </c>
    </row>
    <row r="111" spans="3:6" x14ac:dyDescent="0.2">
      <c r="C111" s="92" t="s">
        <v>219</v>
      </c>
      <c r="D111" s="84">
        <v>1</v>
      </c>
      <c r="F111" s="2" t="str">
        <f t="shared" si="0"/>
        <v>COMPANIA AGROPECUARI</v>
      </c>
    </row>
    <row r="112" spans="3:6" x14ac:dyDescent="0.2">
      <c r="C112" s="92" t="s">
        <v>220</v>
      </c>
      <c r="D112" s="84">
        <v>1</v>
      </c>
      <c r="F112" s="2" t="str">
        <f t="shared" si="0"/>
        <v>EDUCACION</v>
      </c>
    </row>
    <row r="113" spans="3:6" x14ac:dyDescent="0.2">
      <c r="C113" s="92" t="s">
        <v>221</v>
      </c>
      <c r="D113" s="84">
        <v>1</v>
      </c>
      <c r="F113" s="2" t="str">
        <f t="shared" si="0"/>
        <v>COMPANIA DE VIAJES /</v>
      </c>
    </row>
    <row r="114" spans="3:6" x14ac:dyDescent="0.2">
      <c r="C114" s="92" t="s">
        <v>222</v>
      </c>
      <c r="D114" s="84">
        <v>1</v>
      </c>
      <c r="F114" s="2" t="str">
        <f t="shared" si="0"/>
        <v>EMPRESA PETROLERA</v>
      </c>
    </row>
    <row r="115" spans="3:6" x14ac:dyDescent="0.2">
      <c r="C115" s="92" t="s">
        <v>223</v>
      </c>
      <c r="D115" s="84">
        <v>1</v>
      </c>
      <c r="F115" s="2" t="str">
        <f t="shared" si="0"/>
        <v>SERVICIOS FIDUCIARIA</v>
      </c>
    </row>
    <row r="116" spans="3:6" x14ac:dyDescent="0.2">
      <c r="C116" s="92" t="s">
        <v>189</v>
      </c>
      <c r="D116" s="84">
        <v>0.5</v>
      </c>
      <c r="F116" s="2" t="str">
        <f t="shared" si="0"/>
        <v>MERCANCIA PARA HOGAR</v>
      </c>
    </row>
    <row r="117" spans="3:6" x14ac:dyDescent="0.2">
      <c r="C117" s="92" t="s">
        <v>199</v>
      </c>
      <c r="D117" s="84">
        <v>0.5</v>
      </c>
      <c r="F117" s="2" t="str">
        <f t="shared" si="0"/>
        <v>TIENDA DE ROPA</v>
      </c>
    </row>
    <row r="118" spans="3:6" x14ac:dyDescent="0.2">
      <c r="C118" s="92" t="s">
        <v>200</v>
      </c>
      <c r="D118" s="84">
        <v>0.5</v>
      </c>
      <c r="F118" s="2" t="str">
        <f t="shared" si="0"/>
        <v>TIENDA DEPARTAMENTAL</v>
      </c>
    </row>
    <row r="119" spans="3:6" x14ac:dyDescent="0.2">
      <c r="C119" s="92" t="s">
        <v>202</v>
      </c>
      <c r="D119" s="84">
        <v>0.5</v>
      </c>
      <c r="F119" s="2" t="str">
        <f t="shared" si="0"/>
        <v>VENTA POR CORREO / T</v>
      </c>
    </row>
    <row r="120" spans="3:6" x14ac:dyDescent="0.2">
      <c r="C120" s="92" t="s">
        <v>207</v>
      </c>
      <c r="D120" s="84">
        <v>0.5</v>
      </c>
      <c r="F120" s="2" t="str">
        <f t="shared" si="0"/>
        <v>TELEFONIO CELULAR</v>
      </c>
    </row>
    <row r="121" spans="3:6" x14ac:dyDescent="0.2">
      <c r="C121" s="92" t="s">
        <v>208</v>
      </c>
      <c r="D121" s="84">
        <v>0.5</v>
      </c>
      <c r="F121" s="2" t="str">
        <f t="shared" si="0"/>
        <v>SERVICIO DE TELEVISI</v>
      </c>
    </row>
    <row r="122" spans="3:6" x14ac:dyDescent="0.2">
      <c r="C122" s="92" t="s">
        <v>210</v>
      </c>
      <c r="D122" s="84">
        <v>0.5</v>
      </c>
      <c r="F122" s="2" t="str">
        <f t="shared" si="0"/>
        <v>TELEFONIA LOCAL Y LA</v>
      </c>
    </row>
    <row r="123" spans="3:6" ht="13.5" thickBot="1" x14ac:dyDescent="0.25">
      <c r="C123" s="93" t="s">
        <v>214</v>
      </c>
      <c r="D123" s="83">
        <v>0.5</v>
      </c>
      <c r="F123" s="2" t="str">
        <f t="shared" si="0"/>
        <v>VENTA POR CATALOGO</v>
      </c>
    </row>
    <row r="125" spans="3:6" x14ac:dyDescent="0.2">
      <c r="C125" s="3" t="s">
        <v>227</v>
      </c>
    </row>
    <row r="126" spans="3:6" ht="13.5" thickBot="1" x14ac:dyDescent="0.25"/>
    <row r="127" spans="3:6" ht="51.75" thickBot="1" x14ac:dyDescent="0.25">
      <c r="C127" s="77" t="s">
        <v>225</v>
      </c>
      <c r="D127" s="58" t="s">
        <v>226</v>
      </c>
    </row>
    <row r="128" spans="3:6" x14ac:dyDescent="0.2">
      <c r="C128" s="94">
        <v>0</v>
      </c>
      <c r="D128" s="73">
        <v>0</v>
      </c>
    </row>
    <row r="129" spans="2:4" x14ac:dyDescent="0.2">
      <c r="C129" s="94">
        <v>100</v>
      </c>
      <c r="D129" s="74">
        <v>0.125</v>
      </c>
    </row>
    <row r="130" spans="2:4" x14ac:dyDescent="0.2">
      <c r="C130" s="95">
        <v>200</v>
      </c>
      <c r="D130" s="74">
        <v>0.25</v>
      </c>
    </row>
    <row r="131" spans="2:4" x14ac:dyDescent="0.2">
      <c r="C131" s="95">
        <v>500</v>
      </c>
      <c r="D131" s="74">
        <v>0.375</v>
      </c>
    </row>
    <row r="132" spans="2:4" x14ac:dyDescent="0.2">
      <c r="C132" s="95">
        <v>750</v>
      </c>
      <c r="D132" s="74">
        <v>0.5</v>
      </c>
    </row>
    <row r="133" spans="2:4" x14ac:dyDescent="0.2">
      <c r="C133" s="95">
        <v>1000</v>
      </c>
      <c r="D133" s="74">
        <v>0.625</v>
      </c>
    </row>
    <row r="134" spans="2:4" x14ac:dyDescent="0.2">
      <c r="C134" s="95">
        <v>2000</v>
      </c>
      <c r="D134" s="74">
        <v>0.75</v>
      </c>
    </row>
    <row r="135" spans="2:4" x14ac:dyDescent="0.2">
      <c r="C135" s="97">
        <v>5000</v>
      </c>
      <c r="D135" s="74">
        <v>0.875</v>
      </c>
    </row>
    <row r="136" spans="2:4" ht="13.5" thickBot="1" x14ac:dyDescent="0.25">
      <c r="C136" s="96">
        <v>10000</v>
      </c>
      <c r="D136" s="81">
        <v>1</v>
      </c>
    </row>
    <row r="138" spans="2:4" x14ac:dyDescent="0.2">
      <c r="B138" s="1" t="s">
        <v>253</v>
      </c>
    </row>
    <row r="140" spans="2:4" x14ac:dyDescent="0.2">
      <c r="C140" s="3" t="s">
        <v>254</v>
      </c>
    </row>
    <row r="141" spans="2:4" ht="13.5" thickBot="1" x14ac:dyDescent="0.25"/>
    <row r="142" spans="2:4" ht="39" thickBot="1" x14ac:dyDescent="0.25">
      <c r="C142" s="85" t="s">
        <v>256</v>
      </c>
      <c r="D142" s="58" t="s">
        <v>257</v>
      </c>
    </row>
    <row r="143" spans="2:4" x14ac:dyDescent="0.2">
      <c r="C143" s="86">
        <v>0</v>
      </c>
      <c r="D143" s="73">
        <v>1</v>
      </c>
    </row>
    <row r="144" spans="2:4" x14ac:dyDescent="0.2">
      <c r="C144" s="86">
        <v>15000</v>
      </c>
      <c r="D144" s="74">
        <v>0.875</v>
      </c>
    </row>
    <row r="145" spans="3:4" x14ac:dyDescent="0.2">
      <c r="C145" s="87">
        <v>30000</v>
      </c>
      <c r="D145" s="74">
        <v>0.75</v>
      </c>
    </row>
    <row r="146" spans="3:4" x14ac:dyDescent="0.2">
      <c r="C146" s="88">
        <v>45000</v>
      </c>
      <c r="D146" s="74">
        <v>0.625</v>
      </c>
    </row>
    <row r="147" spans="3:4" x14ac:dyDescent="0.2">
      <c r="C147" s="88">
        <v>60000</v>
      </c>
      <c r="D147" s="74">
        <v>0.5</v>
      </c>
    </row>
    <row r="148" spans="3:4" x14ac:dyDescent="0.2">
      <c r="C148" s="88">
        <v>75000</v>
      </c>
      <c r="D148" s="74">
        <v>0.375</v>
      </c>
    </row>
    <row r="149" spans="3:4" x14ac:dyDescent="0.2">
      <c r="C149" s="88">
        <v>90000</v>
      </c>
      <c r="D149" s="74">
        <v>0.25</v>
      </c>
    </row>
    <row r="150" spans="3:4" x14ac:dyDescent="0.2">
      <c r="C150" s="88">
        <v>105000</v>
      </c>
      <c r="D150" s="74">
        <v>0.125</v>
      </c>
    </row>
    <row r="151" spans="3:4" ht="13.5" thickBot="1" x14ac:dyDescent="0.25">
      <c r="C151" s="89">
        <v>120000</v>
      </c>
      <c r="D151" s="81">
        <v>0</v>
      </c>
    </row>
    <row r="153" spans="3:4" x14ac:dyDescent="0.2">
      <c r="C153" s="3" t="s">
        <v>255</v>
      </c>
    </row>
    <row r="154" spans="3:4" ht="13.5" thickBot="1" x14ac:dyDescent="0.25"/>
    <row r="155" spans="3:4" ht="26.25" thickBot="1" x14ac:dyDescent="0.25">
      <c r="C155" s="85" t="s">
        <v>258</v>
      </c>
      <c r="D155" s="58" t="s">
        <v>160</v>
      </c>
    </row>
    <row r="156" spans="3:4" x14ac:dyDescent="0.2">
      <c r="C156" s="94">
        <v>0</v>
      </c>
      <c r="D156" s="73">
        <v>1</v>
      </c>
    </row>
    <row r="157" spans="3:4" x14ac:dyDescent="0.2">
      <c r="C157" s="94">
        <v>2</v>
      </c>
      <c r="D157" s="74">
        <v>0.75</v>
      </c>
    </row>
    <row r="158" spans="3:4" x14ac:dyDescent="0.2">
      <c r="C158" s="95">
        <v>4</v>
      </c>
      <c r="D158" s="74">
        <v>0.5</v>
      </c>
    </row>
    <row r="159" spans="3:4" x14ac:dyDescent="0.2">
      <c r="C159" s="97">
        <v>6</v>
      </c>
      <c r="D159" s="74">
        <v>0.25</v>
      </c>
    </row>
    <row r="160" spans="3:4" ht="13.5" thickBot="1" x14ac:dyDescent="0.25">
      <c r="C160" s="96">
        <v>8</v>
      </c>
      <c r="D160" s="81">
        <v>0</v>
      </c>
    </row>
    <row r="162" spans="2:6" x14ac:dyDescent="0.2">
      <c r="B162" s="1" t="s">
        <v>266</v>
      </c>
    </row>
    <row r="163" spans="2:6" ht="13.5" thickBot="1" x14ac:dyDescent="0.25"/>
    <row r="164" spans="2:6" ht="39" thickBot="1" x14ac:dyDescent="0.25">
      <c r="C164" s="85" t="s">
        <v>267</v>
      </c>
      <c r="D164" s="58" t="s">
        <v>257</v>
      </c>
    </row>
    <row r="165" spans="2:6" x14ac:dyDescent="0.2">
      <c r="C165" s="94">
        <v>0</v>
      </c>
      <c r="D165" s="73">
        <v>0</v>
      </c>
    </row>
    <row r="166" spans="2:6" x14ac:dyDescent="0.2">
      <c r="C166" s="94">
        <v>180</v>
      </c>
      <c r="D166" s="74">
        <v>0.125</v>
      </c>
    </row>
    <row r="167" spans="2:6" x14ac:dyDescent="0.2">
      <c r="C167" s="95">
        <v>365</v>
      </c>
      <c r="D167" s="74">
        <v>0.25</v>
      </c>
    </row>
    <row r="168" spans="2:6" x14ac:dyDescent="0.2">
      <c r="C168" s="95">
        <v>730</v>
      </c>
      <c r="D168" s="74">
        <v>0.375</v>
      </c>
    </row>
    <row r="169" spans="2:6" x14ac:dyDescent="0.2">
      <c r="C169" s="95">
        <v>1095</v>
      </c>
      <c r="D169" s="74">
        <v>0.5</v>
      </c>
    </row>
    <row r="170" spans="2:6" x14ac:dyDescent="0.2">
      <c r="C170" s="95">
        <v>1460</v>
      </c>
      <c r="D170" s="74">
        <v>0.625</v>
      </c>
    </row>
    <row r="171" spans="2:6" x14ac:dyDescent="0.2">
      <c r="C171" s="95">
        <v>2190</v>
      </c>
      <c r="D171" s="74">
        <v>0.75</v>
      </c>
    </row>
    <row r="172" spans="2:6" x14ac:dyDescent="0.2">
      <c r="C172" s="97">
        <v>2920</v>
      </c>
      <c r="D172" s="74">
        <v>0.875</v>
      </c>
    </row>
    <row r="173" spans="2:6" ht="13.5" thickBot="1" x14ac:dyDescent="0.25">
      <c r="C173" s="96">
        <v>3650</v>
      </c>
      <c r="D173" s="81">
        <v>1</v>
      </c>
    </row>
    <row r="175" spans="2:6" x14ac:dyDescent="0.2">
      <c r="B175" s="1" t="s">
        <v>270</v>
      </c>
    </row>
    <row r="176" spans="2:6" ht="13.5" thickBot="1" x14ac:dyDescent="0.25">
      <c r="F176" s="10" t="s">
        <v>274</v>
      </c>
    </row>
    <row r="177" spans="2:6" ht="39" thickBot="1" x14ac:dyDescent="0.25">
      <c r="C177" s="85" t="str">
        <f>"% of Last 2 Years of Loans Received in the last "&amp;F177&amp;" Months"</f>
        <v>% of Last 2 Years of Loans Received in the last 6 Months</v>
      </c>
      <c r="D177" s="58" t="s">
        <v>257</v>
      </c>
      <c r="F177" s="117">
        <v>6</v>
      </c>
    </row>
    <row r="178" spans="2:6" x14ac:dyDescent="0.2">
      <c r="C178" s="112">
        <v>0</v>
      </c>
      <c r="D178" s="73">
        <v>1</v>
      </c>
    </row>
    <row r="179" spans="2:6" x14ac:dyDescent="0.2">
      <c r="C179" s="112">
        <v>0.25</v>
      </c>
      <c r="D179" s="74">
        <v>0.8</v>
      </c>
    </row>
    <row r="180" spans="2:6" x14ac:dyDescent="0.2">
      <c r="C180" s="113">
        <v>0.5</v>
      </c>
      <c r="D180" s="74">
        <v>0.4</v>
      </c>
    </row>
    <row r="181" spans="2:6" x14ac:dyDescent="0.2">
      <c r="C181" s="113">
        <v>0.7</v>
      </c>
      <c r="D181" s="74">
        <v>0.2</v>
      </c>
    </row>
    <row r="182" spans="2:6" ht="13.5" thickBot="1" x14ac:dyDescent="0.25">
      <c r="C182" s="114">
        <v>0.9</v>
      </c>
      <c r="D182" s="81">
        <v>0</v>
      </c>
    </row>
    <row r="184" spans="2:6" x14ac:dyDescent="0.2">
      <c r="B184" s="1" t="s">
        <v>275</v>
      </c>
    </row>
    <row r="185" spans="2:6" ht="13.5" thickBot="1" x14ac:dyDescent="0.25"/>
    <row r="186" spans="2:6" ht="26.25" thickBot="1" x14ac:dyDescent="0.25">
      <c r="C186" s="85" t="s">
        <v>97</v>
      </c>
      <c r="D186" s="58" t="s">
        <v>277</v>
      </c>
      <c r="F186" s="1" t="s">
        <v>224</v>
      </c>
    </row>
    <row r="187" spans="2:6" x14ac:dyDescent="0.2">
      <c r="C187" s="90" t="s">
        <v>166</v>
      </c>
      <c r="D187" s="118">
        <v>1</v>
      </c>
      <c r="F187" s="2" t="str">
        <f>LEFT(TRIM(C187),20)</f>
        <v>ELEVATE IMPACT MEXIC</v>
      </c>
    </row>
    <row r="188" spans="2:6" x14ac:dyDescent="0.2">
      <c r="C188" s="90" t="s">
        <v>174</v>
      </c>
      <c r="D188" s="118">
        <v>1</v>
      </c>
      <c r="F188" s="2" t="str">
        <f t="shared" ref="F188:F245" si="1">LEFT(TRIM(C188),20)</f>
        <v>BANCOS</v>
      </c>
    </row>
    <row r="189" spans="2:6" x14ac:dyDescent="0.2">
      <c r="C189" s="90" t="s">
        <v>327</v>
      </c>
      <c r="D189" s="118">
        <v>1</v>
      </c>
      <c r="F189" s="2" t="str">
        <f t="shared" si="1"/>
        <v>BANCO</v>
      </c>
    </row>
    <row r="190" spans="2:6" x14ac:dyDescent="0.2">
      <c r="C190" s="91" t="s">
        <v>211</v>
      </c>
      <c r="D190" s="118">
        <v>1</v>
      </c>
      <c r="F190" s="2" t="str">
        <f t="shared" si="1"/>
        <v>MICROFINANCIERA</v>
      </c>
    </row>
    <row r="191" spans="2:6" x14ac:dyDescent="0.2">
      <c r="C191" s="92" t="s">
        <v>182</v>
      </c>
      <c r="D191" s="119">
        <v>1</v>
      </c>
      <c r="F191" s="2" t="str">
        <f t="shared" si="1"/>
        <v>COMPANIA DE PRESTAMO</v>
      </c>
    </row>
    <row r="192" spans="2:6" x14ac:dyDescent="0.2">
      <c r="C192" s="92" t="s">
        <v>176</v>
      </c>
      <c r="D192" s="119">
        <v>1</v>
      </c>
      <c r="F192" s="2" t="str">
        <f t="shared" si="1"/>
        <v>CAJAS DE AHORRO</v>
      </c>
    </row>
    <row r="193" spans="3:6" x14ac:dyDescent="0.2">
      <c r="C193" s="92" t="s">
        <v>206</v>
      </c>
      <c r="D193" s="119">
        <v>1</v>
      </c>
      <c r="F193" s="2" t="str">
        <f t="shared" si="1"/>
        <v>COOPERATIVA DE AHORR</v>
      </c>
    </row>
    <row r="194" spans="3:6" x14ac:dyDescent="0.2">
      <c r="C194" s="92" t="s">
        <v>216</v>
      </c>
      <c r="D194" s="119">
        <v>1</v>
      </c>
      <c r="F194" s="2" t="str">
        <f t="shared" si="1"/>
        <v>SIC</v>
      </c>
    </row>
    <row r="195" spans="3:6" x14ac:dyDescent="0.2">
      <c r="C195" s="92" t="s">
        <v>201</v>
      </c>
      <c r="D195" s="119">
        <v>1</v>
      </c>
      <c r="F195" s="2" t="str">
        <f t="shared" si="1"/>
        <v>UNION DE CREDITO</v>
      </c>
    </row>
    <row r="196" spans="3:6" x14ac:dyDescent="0.2">
      <c r="C196" s="92" t="s">
        <v>215</v>
      </c>
      <c r="D196" s="119">
        <v>1</v>
      </c>
      <c r="F196" s="2" t="str">
        <f t="shared" si="1"/>
        <v xml:space="preserve">SOCIEDAD FINANCIERA </v>
      </c>
    </row>
    <row r="197" spans="3:6" x14ac:dyDescent="0.2">
      <c r="C197" s="92" t="s">
        <v>167</v>
      </c>
      <c r="D197" s="119">
        <v>1</v>
      </c>
      <c r="F197" s="2" t="str">
        <f t="shared" si="1"/>
        <v>ADMINISTRADORA DE CA</v>
      </c>
    </row>
    <row r="198" spans="3:6" x14ac:dyDescent="0.2">
      <c r="C198" s="92" t="s">
        <v>168</v>
      </c>
      <c r="D198" s="119">
        <v>1</v>
      </c>
      <c r="F198" s="2" t="str">
        <f t="shared" si="1"/>
        <v>ALMACENES DE DEPOSIT</v>
      </c>
    </row>
    <row r="199" spans="3:6" x14ac:dyDescent="0.2">
      <c r="C199" s="92" t="s">
        <v>169</v>
      </c>
      <c r="D199" s="119">
        <v>1</v>
      </c>
      <c r="F199" s="2" t="str">
        <f t="shared" si="1"/>
        <v>ARRENDADORAS FINANCI</v>
      </c>
    </row>
    <row r="200" spans="3:6" x14ac:dyDescent="0.2">
      <c r="C200" s="92" t="s">
        <v>170</v>
      </c>
      <c r="D200" s="119">
        <v>1</v>
      </c>
      <c r="F200" s="2" t="str">
        <f t="shared" si="1"/>
        <v>ARRENDADORAS NO FINA</v>
      </c>
    </row>
    <row r="201" spans="3:6" x14ac:dyDescent="0.2">
      <c r="C201" s="92" t="s">
        <v>171</v>
      </c>
      <c r="D201" s="119">
        <v>1</v>
      </c>
      <c r="F201" s="2" t="str">
        <f t="shared" si="1"/>
        <v>ATENCION AL CONSUMID</v>
      </c>
    </row>
    <row r="202" spans="3:6" x14ac:dyDescent="0.2">
      <c r="C202" s="92" t="s">
        <v>172</v>
      </c>
      <c r="D202" s="119">
        <v>1</v>
      </c>
      <c r="F202" s="2" t="str">
        <f t="shared" si="1"/>
        <v>AUTOMOTRIZ</v>
      </c>
    </row>
    <row r="203" spans="3:6" x14ac:dyDescent="0.2">
      <c r="C203" s="92" t="s">
        <v>173</v>
      </c>
      <c r="D203" s="119">
        <v>1</v>
      </c>
      <c r="F203" s="2" t="str">
        <f t="shared" si="1"/>
        <v>AUTORIDADES</v>
      </c>
    </row>
    <row r="204" spans="3:6" x14ac:dyDescent="0.2">
      <c r="C204" s="92" t="s">
        <v>175</v>
      </c>
      <c r="D204" s="119">
        <v>1</v>
      </c>
      <c r="F204" s="2" t="str">
        <f t="shared" si="1"/>
        <v>BIENES RAICES</v>
      </c>
    </row>
    <row r="205" spans="3:6" x14ac:dyDescent="0.2">
      <c r="C205" s="92" t="s">
        <v>177</v>
      </c>
      <c r="D205" s="119">
        <v>1</v>
      </c>
      <c r="F205" s="2" t="str">
        <f t="shared" si="1"/>
        <v>CAMARAS Y ASOCIACION</v>
      </c>
    </row>
    <row r="206" spans="3:6" x14ac:dyDescent="0.2">
      <c r="C206" s="92" t="s">
        <v>178</v>
      </c>
      <c r="D206" s="119">
        <v>1</v>
      </c>
      <c r="F206" s="2" t="str">
        <f t="shared" si="1"/>
        <v>CASA DE BOLSA</v>
      </c>
    </row>
    <row r="207" spans="3:6" x14ac:dyDescent="0.2">
      <c r="C207" s="92" t="s">
        <v>179</v>
      </c>
      <c r="D207" s="119">
        <v>1</v>
      </c>
      <c r="F207" s="2" t="str">
        <f t="shared" si="1"/>
        <v>CASA DE CAMBIO</v>
      </c>
    </row>
    <row r="208" spans="3:6" x14ac:dyDescent="0.2">
      <c r="C208" s="92" t="s">
        <v>180</v>
      </c>
      <c r="D208" s="119">
        <v>1</v>
      </c>
      <c r="F208" s="2" t="str">
        <f t="shared" si="1"/>
        <v>CIRCULO DE CREDITO</v>
      </c>
    </row>
    <row r="209" spans="3:6" x14ac:dyDescent="0.2">
      <c r="C209" s="92" t="s">
        <v>181</v>
      </c>
      <c r="D209" s="119">
        <v>1</v>
      </c>
      <c r="F209" s="2" t="str">
        <f t="shared" si="1"/>
        <v>COMPANIA DE FINANCIA</v>
      </c>
    </row>
    <row r="210" spans="3:6" x14ac:dyDescent="0.2">
      <c r="C210" s="92" t="s">
        <v>183</v>
      </c>
      <c r="D210" s="119">
        <v>1</v>
      </c>
      <c r="F210" s="2" t="str">
        <f t="shared" si="1"/>
        <v>COMUNICACIONES</v>
      </c>
    </row>
    <row r="211" spans="3:6" x14ac:dyDescent="0.2">
      <c r="C211" s="92" t="s">
        <v>184</v>
      </c>
      <c r="D211" s="119">
        <v>1</v>
      </c>
      <c r="F211" s="2" t="str">
        <f t="shared" si="1"/>
        <v>EDITORIAL</v>
      </c>
    </row>
    <row r="212" spans="3:6" x14ac:dyDescent="0.2">
      <c r="C212" s="92" t="s">
        <v>185</v>
      </c>
      <c r="D212" s="119">
        <v>1</v>
      </c>
      <c r="F212" s="2" t="str">
        <f t="shared" si="1"/>
        <v>FACTORAJE</v>
      </c>
    </row>
    <row r="213" spans="3:6" x14ac:dyDescent="0.2">
      <c r="C213" s="92" t="s">
        <v>186</v>
      </c>
      <c r="D213" s="119">
        <v>1</v>
      </c>
      <c r="F213" s="2" t="str">
        <f t="shared" si="1"/>
        <v>FONDOS Y FIDEICOMISO</v>
      </c>
    </row>
    <row r="214" spans="3:6" x14ac:dyDescent="0.2">
      <c r="C214" s="92" t="s">
        <v>187</v>
      </c>
      <c r="D214" s="119">
        <v>1</v>
      </c>
      <c r="F214" s="2" t="str">
        <f t="shared" si="1"/>
        <v>GOBIERNO</v>
      </c>
    </row>
    <row r="215" spans="3:6" x14ac:dyDescent="0.2">
      <c r="C215" s="92" t="s">
        <v>188</v>
      </c>
      <c r="D215" s="119">
        <v>1</v>
      </c>
      <c r="F215" s="2" t="str">
        <f t="shared" si="1"/>
        <v>HIPOTECARIO NO BANCA</v>
      </c>
    </row>
    <row r="216" spans="3:6" x14ac:dyDescent="0.2">
      <c r="C216" s="92" t="s">
        <v>190</v>
      </c>
      <c r="D216" s="119">
        <v>1</v>
      </c>
      <c r="F216" s="2" t="str">
        <f t="shared" si="1"/>
        <v>MERCANCIA PARA LA CO</v>
      </c>
    </row>
    <row r="217" spans="3:6" x14ac:dyDescent="0.2">
      <c r="C217" s="92" t="s">
        <v>191</v>
      </c>
      <c r="D217" s="119">
        <v>1</v>
      </c>
      <c r="F217" s="2" t="str">
        <f t="shared" si="1"/>
        <v>MONITOREO DE CREDITO</v>
      </c>
    </row>
    <row r="218" spans="3:6" x14ac:dyDescent="0.2">
      <c r="C218" s="92" t="s">
        <v>192</v>
      </c>
      <c r="D218" s="119">
        <v>1</v>
      </c>
      <c r="F218" s="2" t="str">
        <f t="shared" si="1"/>
        <v>SALUD Y SERVICIOS ME</v>
      </c>
    </row>
    <row r="219" spans="3:6" x14ac:dyDescent="0.2">
      <c r="C219" s="92" t="s">
        <v>193</v>
      </c>
      <c r="D219" s="119">
        <v>1</v>
      </c>
      <c r="F219" s="2" t="str">
        <f t="shared" si="1"/>
        <v>SEGUROS Y FINANZAS</v>
      </c>
    </row>
    <row r="220" spans="3:6" x14ac:dyDescent="0.2">
      <c r="C220" s="92" t="s">
        <v>194</v>
      </c>
      <c r="D220" s="119">
        <v>1</v>
      </c>
      <c r="F220" s="2" t="str">
        <f t="shared" si="1"/>
        <v>SERVICIOS</v>
      </c>
    </row>
    <row r="221" spans="3:6" x14ac:dyDescent="0.2">
      <c r="C221" s="92" t="s">
        <v>195</v>
      </c>
      <c r="D221" s="119">
        <v>1</v>
      </c>
      <c r="F221" s="2" t="str">
        <f t="shared" si="1"/>
        <v>SOFOL AUTOMOTRIZ</v>
      </c>
    </row>
    <row r="222" spans="3:6" x14ac:dyDescent="0.2">
      <c r="C222" s="92" t="s">
        <v>196</v>
      </c>
      <c r="D222" s="119">
        <v>1</v>
      </c>
      <c r="F222" s="2" t="str">
        <f t="shared" si="1"/>
        <v>SOFOL HIPOTECARIO</v>
      </c>
    </row>
    <row r="223" spans="3:6" x14ac:dyDescent="0.2">
      <c r="C223" s="92" t="s">
        <v>197</v>
      </c>
      <c r="D223" s="119">
        <v>1</v>
      </c>
      <c r="F223" s="2" t="str">
        <f t="shared" si="1"/>
        <v>SOFOL PRESTAMO PERSO</v>
      </c>
    </row>
    <row r="224" spans="3:6" x14ac:dyDescent="0.2">
      <c r="C224" s="92" t="s">
        <v>198</v>
      </c>
      <c r="D224" s="119">
        <v>1</v>
      </c>
      <c r="F224" s="2" t="str">
        <f t="shared" si="1"/>
        <v>TIENDA DE AUTOSERVIC</v>
      </c>
    </row>
    <row r="225" spans="3:6" x14ac:dyDescent="0.2">
      <c r="C225" s="92" t="s">
        <v>203</v>
      </c>
      <c r="D225" s="119">
        <v>1</v>
      </c>
      <c r="F225" s="2" t="str">
        <f t="shared" si="1"/>
        <v>COMPANIA DE FINANCIA</v>
      </c>
    </row>
    <row r="226" spans="3:6" x14ac:dyDescent="0.2">
      <c r="C226" s="92" t="s">
        <v>204</v>
      </c>
      <c r="D226" s="119">
        <v>1</v>
      </c>
      <c r="F226" s="2" t="str">
        <f t="shared" si="1"/>
        <v>PRUEBA DE CONSULTAS</v>
      </c>
    </row>
    <row r="227" spans="3:6" x14ac:dyDescent="0.2">
      <c r="C227" s="92" t="s">
        <v>205</v>
      </c>
      <c r="D227" s="119">
        <v>1</v>
      </c>
      <c r="F227" s="2" t="str">
        <f t="shared" si="1"/>
        <v>CASA DE EMPENO</v>
      </c>
    </row>
    <row r="228" spans="3:6" x14ac:dyDescent="0.2">
      <c r="C228" s="92" t="s">
        <v>209</v>
      </c>
      <c r="D228" s="119">
        <v>1</v>
      </c>
      <c r="F228" s="2" t="str">
        <f t="shared" si="1"/>
        <v>AUTOFINANCIAMIENTO</v>
      </c>
    </row>
    <row r="229" spans="3:6" x14ac:dyDescent="0.2">
      <c r="C229" s="92" t="s">
        <v>212</v>
      </c>
      <c r="D229" s="119">
        <v>1</v>
      </c>
      <c r="F229" s="2" t="str">
        <f t="shared" si="1"/>
        <v>SOCIEDADES FINANCIER</v>
      </c>
    </row>
    <row r="230" spans="3:6" x14ac:dyDescent="0.2">
      <c r="C230" s="92" t="s">
        <v>213</v>
      </c>
      <c r="D230" s="119">
        <v>1</v>
      </c>
      <c r="F230" s="2" t="str">
        <f t="shared" si="1"/>
        <v>EN DESUSO</v>
      </c>
    </row>
    <row r="231" spans="3:6" x14ac:dyDescent="0.2">
      <c r="C231" s="92" t="s">
        <v>217</v>
      </c>
      <c r="D231" s="119">
        <v>1</v>
      </c>
      <c r="F231" s="2" t="str">
        <f t="shared" si="1"/>
        <v>INSUMOS</v>
      </c>
    </row>
    <row r="232" spans="3:6" x14ac:dyDescent="0.2">
      <c r="C232" s="92" t="s">
        <v>218</v>
      </c>
      <c r="D232" s="119">
        <v>1</v>
      </c>
      <c r="F232" s="2" t="str">
        <f t="shared" si="1"/>
        <v xml:space="preserve">SOCIEDAD FINANCIERA </v>
      </c>
    </row>
    <row r="233" spans="3:6" x14ac:dyDescent="0.2">
      <c r="C233" s="92" t="s">
        <v>219</v>
      </c>
      <c r="D233" s="119">
        <v>1</v>
      </c>
      <c r="F233" s="2" t="str">
        <f t="shared" si="1"/>
        <v>COMPANIA AGROPECUARI</v>
      </c>
    </row>
    <row r="234" spans="3:6" x14ac:dyDescent="0.2">
      <c r="C234" s="92" t="s">
        <v>220</v>
      </c>
      <c r="D234" s="119">
        <v>1</v>
      </c>
      <c r="F234" s="2" t="str">
        <f t="shared" si="1"/>
        <v>EDUCACION</v>
      </c>
    </row>
    <row r="235" spans="3:6" x14ac:dyDescent="0.2">
      <c r="C235" s="92" t="s">
        <v>221</v>
      </c>
      <c r="D235" s="119">
        <v>1</v>
      </c>
      <c r="F235" s="2" t="str">
        <f t="shared" si="1"/>
        <v>COMPANIA DE VIAJES /</v>
      </c>
    </row>
    <row r="236" spans="3:6" x14ac:dyDescent="0.2">
      <c r="C236" s="92" t="s">
        <v>222</v>
      </c>
      <c r="D236" s="119">
        <v>1</v>
      </c>
      <c r="F236" s="2" t="str">
        <f t="shared" si="1"/>
        <v>EMPRESA PETROLERA</v>
      </c>
    </row>
    <row r="237" spans="3:6" x14ac:dyDescent="0.2">
      <c r="C237" s="92" t="s">
        <v>223</v>
      </c>
      <c r="D237" s="119">
        <v>1</v>
      </c>
      <c r="F237" s="2" t="str">
        <f t="shared" si="1"/>
        <v>SERVICIOS FIDUCIARIA</v>
      </c>
    </row>
    <row r="238" spans="3:6" x14ac:dyDescent="0.2">
      <c r="C238" s="92" t="s">
        <v>189</v>
      </c>
      <c r="D238" s="119">
        <v>0</v>
      </c>
      <c r="F238" s="2" t="str">
        <f t="shared" si="1"/>
        <v>MERCANCIA PARA HOGAR</v>
      </c>
    </row>
    <row r="239" spans="3:6" x14ac:dyDescent="0.2">
      <c r="C239" s="92" t="s">
        <v>199</v>
      </c>
      <c r="D239" s="119">
        <v>0</v>
      </c>
      <c r="F239" s="2" t="str">
        <f t="shared" si="1"/>
        <v>TIENDA DE ROPA</v>
      </c>
    </row>
    <row r="240" spans="3:6" x14ac:dyDescent="0.2">
      <c r="C240" s="92" t="s">
        <v>200</v>
      </c>
      <c r="D240" s="119">
        <v>0</v>
      </c>
      <c r="F240" s="2" t="str">
        <f t="shared" si="1"/>
        <v>TIENDA DEPARTAMENTAL</v>
      </c>
    </row>
    <row r="241" spans="2:6" x14ac:dyDescent="0.2">
      <c r="C241" s="92" t="s">
        <v>202</v>
      </c>
      <c r="D241" s="119">
        <v>0</v>
      </c>
      <c r="F241" s="2" t="str">
        <f t="shared" si="1"/>
        <v>VENTA POR CORREO / T</v>
      </c>
    </row>
    <row r="242" spans="2:6" x14ac:dyDescent="0.2">
      <c r="C242" s="92" t="s">
        <v>207</v>
      </c>
      <c r="D242" s="119">
        <v>0</v>
      </c>
      <c r="F242" s="2" t="str">
        <f t="shared" si="1"/>
        <v>TELEFONIO CELULAR</v>
      </c>
    </row>
    <row r="243" spans="2:6" x14ac:dyDescent="0.2">
      <c r="C243" s="92" t="s">
        <v>208</v>
      </c>
      <c r="D243" s="119">
        <v>0</v>
      </c>
      <c r="F243" s="2" t="str">
        <f t="shared" si="1"/>
        <v>SERVICIO DE TELEVISI</v>
      </c>
    </row>
    <row r="244" spans="2:6" x14ac:dyDescent="0.2">
      <c r="C244" s="92" t="s">
        <v>210</v>
      </c>
      <c r="D244" s="119">
        <v>0</v>
      </c>
      <c r="F244" s="2" t="str">
        <f t="shared" si="1"/>
        <v>TELEFONIA LOCAL Y LA</v>
      </c>
    </row>
    <row r="245" spans="2:6" ht="13.5" thickBot="1" x14ac:dyDescent="0.25">
      <c r="C245" s="93" t="s">
        <v>214</v>
      </c>
      <c r="D245" s="120">
        <v>0</v>
      </c>
      <c r="F245" s="2" t="str">
        <f t="shared" si="1"/>
        <v>VENTA POR CATALOGO</v>
      </c>
    </row>
    <row r="246" spans="2:6" ht="13.5" thickBot="1" x14ac:dyDescent="0.25"/>
    <row r="247" spans="2:6" ht="39" thickBot="1" x14ac:dyDescent="0.25">
      <c r="C247" s="85" t="s">
        <v>278</v>
      </c>
      <c r="D247" s="58" t="s">
        <v>257</v>
      </c>
    </row>
    <row r="248" spans="2:6" x14ac:dyDescent="0.2">
      <c r="C248" s="112">
        <v>0</v>
      </c>
      <c r="D248" s="73">
        <v>1</v>
      </c>
    </row>
    <row r="249" spans="2:6" x14ac:dyDescent="0.2">
      <c r="C249" s="112">
        <v>0.2</v>
      </c>
      <c r="D249" s="74">
        <v>0.75</v>
      </c>
    </row>
    <row r="250" spans="2:6" x14ac:dyDescent="0.2">
      <c r="C250" s="113">
        <v>0.4</v>
      </c>
      <c r="D250" s="74">
        <v>0.5</v>
      </c>
    </row>
    <row r="251" spans="2:6" x14ac:dyDescent="0.2">
      <c r="C251" s="113">
        <v>0.6</v>
      </c>
      <c r="D251" s="74">
        <v>0.25</v>
      </c>
    </row>
    <row r="252" spans="2:6" ht="13.5" thickBot="1" x14ac:dyDescent="0.25">
      <c r="C252" s="114">
        <v>0.8</v>
      </c>
      <c r="D252" s="81">
        <v>0</v>
      </c>
    </row>
    <row r="254" spans="2:6" x14ac:dyDescent="0.2">
      <c r="B254" s="1" t="s">
        <v>285</v>
      </c>
    </row>
    <row r="255" spans="2:6" ht="13.5" thickBot="1" x14ac:dyDescent="0.25"/>
    <row r="256" spans="2:6" ht="39" thickBot="1" x14ac:dyDescent="0.25">
      <c r="C256" s="85" t="s">
        <v>282</v>
      </c>
      <c r="D256" s="58" t="s">
        <v>257</v>
      </c>
    </row>
    <row r="257" spans="2:8" x14ac:dyDescent="0.2">
      <c r="C257" s="121">
        <v>0</v>
      </c>
      <c r="D257" s="73">
        <v>1</v>
      </c>
    </row>
    <row r="258" spans="2:8" x14ac:dyDescent="0.2">
      <c r="C258" s="121">
        <v>10</v>
      </c>
      <c r="D258" s="74">
        <v>0.75</v>
      </c>
    </row>
    <row r="259" spans="2:8" x14ac:dyDescent="0.2">
      <c r="C259" s="122">
        <v>20</v>
      </c>
      <c r="D259" s="74">
        <v>0.5</v>
      </c>
    </row>
    <row r="260" spans="2:8" x14ac:dyDescent="0.2">
      <c r="C260" s="122">
        <v>40</v>
      </c>
      <c r="D260" s="74">
        <v>0.25</v>
      </c>
    </row>
    <row r="261" spans="2:8" ht="13.5" thickBot="1" x14ac:dyDescent="0.25">
      <c r="C261" s="123">
        <v>60</v>
      </c>
      <c r="D261" s="81">
        <v>0</v>
      </c>
    </row>
    <row r="263" spans="2:8" x14ac:dyDescent="0.2">
      <c r="B263" s="1" t="s">
        <v>286</v>
      </c>
    </row>
    <row r="264" spans="2:8" ht="13.5" thickBot="1" x14ac:dyDescent="0.25"/>
    <row r="265" spans="2:8" ht="39" thickBot="1" x14ac:dyDescent="0.25">
      <c r="C265" s="85" t="s">
        <v>290</v>
      </c>
      <c r="D265" s="58" t="s">
        <v>257</v>
      </c>
      <c r="G265" s="108" t="s">
        <v>324</v>
      </c>
    </row>
    <row r="266" spans="2:8" x14ac:dyDescent="0.2">
      <c r="C266" s="94">
        <v>0</v>
      </c>
      <c r="D266" s="73">
        <v>0</v>
      </c>
      <c r="G266" s="2" t="s">
        <v>325</v>
      </c>
      <c r="H266" s="100">
        <v>0.15</v>
      </c>
    </row>
    <row r="267" spans="2:8" x14ac:dyDescent="0.2">
      <c r="C267" s="94">
        <v>2000</v>
      </c>
      <c r="D267" s="74">
        <v>0.125</v>
      </c>
      <c r="G267" s="2" t="s">
        <v>326</v>
      </c>
      <c r="H267" s="100">
        <v>1</v>
      </c>
    </row>
    <row r="268" spans="2:8" x14ac:dyDescent="0.2">
      <c r="C268" s="95">
        <v>4000</v>
      </c>
      <c r="D268" s="74">
        <v>0.25</v>
      </c>
    </row>
    <row r="269" spans="2:8" x14ac:dyDescent="0.2">
      <c r="C269" s="95">
        <v>8000</v>
      </c>
      <c r="D269" s="74">
        <v>0.375</v>
      </c>
    </row>
    <row r="270" spans="2:8" x14ac:dyDescent="0.2">
      <c r="C270" s="95">
        <v>12000</v>
      </c>
      <c r="D270" s="74">
        <v>0.5</v>
      </c>
    </row>
    <row r="271" spans="2:8" x14ac:dyDescent="0.2">
      <c r="C271" s="95">
        <v>20000</v>
      </c>
      <c r="D271" s="74">
        <v>0.625</v>
      </c>
    </row>
    <row r="272" spans="2:8" x14ac:dyDescent="0.2">
      <c r="C272" s="95">
        <v>30000</v>
      </c>
      <c r="D272" s="74">
        <v>0.75</v>
      </c>
    </row>
    <row r="273" spans="2:5" x14ac:dyDescent="0.2">
      <c r="C273" s="97">
        <v>45000</v>
      </c>
      <c r="D273" s="74">
        <v>0.875</v>
      </c>
    </row>
    <row r="274" spans="2:5" ht="13.5" thickBot="1" x14ac:dyDescent="0.25">
      <c r="C274" s="96">
        <v>60000</v>
      </c>
      <c r="D274" s="81">
        <v>1</v>
      </c>
    </row>
    <row r="275" spans="2:5" ht="13.5" thickBot="1" x14ac:dyDescent="0.25"/>
    <row r="276" spans="2:5" ht="39" thickBot="1" x14ac:dyDescent="0.25">
      <c r="C276" s="85" t="s">
        <v>291</v>
      </c>
      <c r="D276" s="58" t="s">
        <v>257</v>
      </c>
    </row>
    <row r="277" spans="2:5" x14ac:dyDescent="0.2">
      <c r="C277" s="94">
        <v>0</v>
      </c>
      <c r="D277" s="73">
        <v>0</v>
      </c>
    </row>
    <row r="278" spans="2:5" x14ac:dyDescent="0.2">
      <c r="C278" s="94">
        <v>1000</v>
      </c>
      <c r="D278" s="74">
        <v>0.125</v>
      </c>
    </row>
    <row r="279" spans="2:5" x14ac:dyDescent="0.2">
      <c r="C279" s="95">
        <v>1500</v>
      </c>
      <c r="D279" s="74">
        <v>0.25</v>
      </c>
    </row>
    <row r="280" spans="2:5" x14ac:dyDescent="0.2">
      <c r="C280" s="95">
        <v>2000</v>
      </c>
      <c r="D280" s="74">
        <v>0.375</v>
      </c>
    </row>
    <row r="281" spans="2:5" x14ac:dyDescent="0.2">
      <c r="C281" s="95">
        <v>2500</v>
      </c>
      <c r="D281" s="74">
        <v>0.5</v>
      </c>
    </row>
    <row r="282" spans="2:5" x14ac:dyDescent="0.2">
      <c r="C282" s="95">
        <v>3000</v>
      </c>
      <c r="D282" s="74">
        <v>0.625</v>
      </c>
    </row>
    <row r="283" spans="2:5" x14ac:dyDescent="0.2">
      <c r="C283" s="95">
        <v>4000</v>
      </c>
      <c r="D283" s="74">
        <v>0.75</v>
      </c>
    </row>
    <row r="284" spans="2:5" x14ac:dyDescent="0.2">
      <c r="C284" s="97">
        <v>5000</v>
      </c>
      <c r="D284" s="74">
        <v>0.875</v>
      </c>
    </row>
    <row r="285" spans="2:5" ht="13.5" thickBot="1" x14ac:dyDescent="0.25">
      <c r="C285" s="96">
        <v>6000</v>
      </c>
      <c r="D285" s="81">
        <v>1</v>
      </c>
    </row>
    <row r="287" spans="2:5" x14ac:dyDescent="0.2">
      <c r="B287" s="1" t="s">
        <v>310</v>
      </c>
      <c r="E287" s="2" t="s">
        <v>311</v>
      </c>
    </row>
    <row r="288" spans="2:5" x14ac:dyDescent="0.2">
      <c r="C288" s="2" t="s">
        <v>298</v>
      </c>
      <c r="E288" s="127">
        <v>-5</v>
      </c>
    </row>
    <row r="289" spans="3:5" x14ac:dyDescent="0.2">
      <c r="C289" s="2" t="s">
        <v>299</v>
      </c>
      <c r="E289" s="2" t="s">
        <v>329</v>
      </c>
    </row>
    <row r="290" spans="3:5" x14ac:dyDescent="0.2">
      <c r="C290" s="2" t="s">
        <v>300</v>
      </c>
      <c r="E290" s="127">
        <v>-20</v>
      </c>
    </row>
    <row r="291" spans="3:5" x14ac:dyDescent="0.2">
      <c r="C291" s="2" t="s">
        <v>301</v>
      </c>
      <c r="E291" s="2" t="s">
        <v>331</v>
      </c>
    </row>
    <row r="292" spans="3:5" x14ac:dyDescent="0.2">
      <c r="C292" s="2" t="s">
        <v>302</v>
      </c>
      <c r="E292" s="127">
        <v>-5</v>
      </c>
    </row>
    <row r="293" spans="3:5" x14ac:dyDescent="0.2">
      <c r="C293" s="2" t="s">
        <v>303</v>
      </c>
    </row>
    <row r="294" spans="3:5" x14ac:dyDescent="0.2">
      <c r="C294" s="2" t="s">
        <v>304</v>
      </c>
    </row>
    <row r="295" spans="3:5" x14ac:dyDescent="0.2">
      <c r="C295" s="2" t="s">
        <v>305</v>
      </c>
    </row>
    <row r="296" spans="3:5" x14ac:dyDescent="0.2">
      <c r="C296" s="2" t="s">
        <v>306</v>
      </c>
    </row>
    <row r="297" spans="3:5" x14ac:dyDescent="0.2">
      <c r="C297" s="2" t="s">
        <v>307</v>
      </c>
    </row>
  </sheetData>
  <conditionalFormatting sqref="H8:H9">
    <cfRule type="expression" dxfId="0" priority="1">
      <formula>SUM($H$8:$H$9)&lt;&gt;$E$5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4E2D0-C52B-4F38-90AF-E0FFBBCFF02F}">
  <dimension ref="B2:C46"/>
  <sheetViews>
    <sheetView showGridLines="0" workbookViewId="0"/>
  </sheetViews>
  <sheetFormatPr baseColWidth="10" defaultColWidth="8.7109375" defaultRowHeight="12.75" x14ac:dyDescent="0.2"/>
  <cols>
    <col min="1" max="1" width="2.85546875" style="2" customWidth="1"/>
    <col min="2" max="2" width="45.5703125" style="2" bestFit="1" customWidth="1"/>
    <col min="3" max="16384" width="8.7109375" style="2"/>
  </cols>
  <sheetData>
    <row r="2" spans="2:3" x14ac:dyDescent="0.2">
      <c r="B2" s="1" t="s">
        <v>360</v>
      </c>
    </row>
    <row r="4" spans="2:3" x14ac:dyDescent="0.2">
      <c r="B4" s="12" t="s">
        <v>127</v>
      </c>
      <c r="C4" s="2">
        <f>'Detalle de Cuentas'!C4</f>
        <v>0</v>
      </c>
    </row>
    <row r="5" spans="2:3" x14ac:dyDescent="0.2">
      <c r="B5" s="12" t="s">
        <v>128</v>
      </c>
      <c r="C5" s="2">
        <f>'Detalle de Cuentas'!C5</f>
        <v>0</v>
      </c>
    </row>
    <row r="6" spans="2:3" x14ac:dyDescent="0.2">
      <c r="B6" s="12" t="s">
        <v>131</v>
      </c>
      <c r="C6" s="2">
        <f>'Detalle de Cuentas'!C6</f>
        <v>0</v>
      </c>
    </row>
    <row r="7" spans="2:3" x14ac:dyDescent="0.2">
      <c r="B7" s="12" t="s">
        <v>121</v>
      </c>
      <c r="C7" s="2">
        <f>'Detalle de Cuentas'!C7</f>
        <v>0</v>
      </c>
    </row>
    <row r="8" spans="2:3" x14ac:dyDescent="0.2">
      <c r="B8" s="12" t="s">
        <v>122</v>
      </c>
      <c r="C8" s="2">
        <f>'Detalle de Cuentas'!C8</f>
        <v>0</v>
      </c>
    </row>
    <row r="9" spans="2:3" x14ac:dyDescent="0.2">
      <c r="B9" s="12" t="s">
        <v>123</v>
      </c>
      <c r="C9" s="2">
        <f>'Detalle de Cuentas'!C9</f>
        <v>0</v>
      </c>
    </row>
    <row r="10" spans="2:3" x14ac:dyDescent="0.2">
      <c r="B10" s="12" t="s">
        <v>124</v>
      </c>
      <c r="C10" s="2">
        <f>'Detalle de Cuentas'!C10</f>
        <v>0</v>
      </c>
    </row>
    <row r="11" spans="2:3" x14ac:dyDescent="0.2">
      <c r="B11" s="12" t="s">
        <v>125</v>
      </c>
      <c r="C11" s="2">
        <f>'Detalle de Cuentas'!C11</f>
        <v>0</v>
      </c>
    </row>
    <row r="12" spans="2:3" x14ac:dyDescent="0.2">
      <c r="B12" s="12" t="s">
        <v>126</v>
      </c>
      <c r="C12" s="2">
        <f>'Detalle de Cuentas'!C12</f>
        <v>0</v>
      </c>
    </row>
    <row r="13" spans="2:3" x14ac:dyDescent="0.2">
      <c r="B13" s="2" t="s">
        <v>129</v>
      </c>
      <c r="C13" s="2">
        <f>'Detalle de Cuentas'!E4</f>
        <v>0</v>
      </c>
    </row>
    <row r="14" spans="2:3" x14ac:dyDescent="0.2">
      <c r="B14" s="2" t="s">
        <v>336</v>
      </c>
      <c r="C14" s="2">
        <f>'Score Calculation'!K87</f>
        <v>28</v>
      </c>
    </row>
    <row r="15" spans="2:3" x14ac:dyDescent="0.2">
      <c r="B15" s="2" t="s">
        <v>144</v>
      </c>
      <c r="C15" s="2">
        <f>IFERROR(SUM('Score Calculation'!K15,'Score Calculation'!K20)/SUM('Score Calculation'!M15,'Score Calculation'!M20),"")</f>
        <v>0</v>
      </c>
    </row>
    <row r="16" spans="2:3" x14ac:dyDescent="0.2">
      <c r="B16" s="2" t="s">
        <v>338</v>
      </c>
      <c r="C16" s="2" t="str">
        <f>IFERROR('Score Calculation'!K15/'Score Calculation'!M15,"")</f>
        <v/>
      </c>
    </row>
    <row r="17" spans="2:3" x14ac:dyDescent="0.2">
      <c r="B17" s="2" t="s">
        <v>349</v>
      </c>
      <c r="C17" s="2" t="str">
        <f>IFERROR('Score Calculation'!M13/'Score Calculation'!M15,"")</f>
        <v/>
      </c>
    </row>
    <row r="18" spans="2:3" x14ac:dyDescent="0.2">
      <c r="B18" s="2" t="s">
        <v>337</v>
      </c>
      <c r="C18" s="2">
        <f>IFERROR('Score Calculation'!K20/'Score Calculation'!M20,"")</f>
        <v>0</v>
      </c>
    </row>
    <row r="19" spans="2:3" x14ac:dyDescent="0.2">
      <c r="B19" s="2" t="s">
        <v>145</v>
      </c>
      <c r="C19" s="2">
        <f>IFERROR('Score Calculation'!K36/'Score Calculation'!M36,"")</f>
        <v>1</v>
      </c>
    </row>
    <row r="20" spans="2:3" x14ac:dyDescent="0.2">
      <c r="B20" s="2" t="s">
        <v>146</v>
      </c>
      <c r="C20" s="2">
        <f>IFERROR('Score Calculation'!K43/'Score Calculation'!M43,"")</f>
        <v>0</v>
      </c>
    </row>
    <row r="21" spans="2:3" x14ac:dyDescent="0.2">
      <c r="B21" s="2" t="s">
        <v>147</v>
      </c>
      <c r="C21" s="2">
        <f>IFERROR('Score Calculation'!K52/'Score Calculation'!M52,"")</f>
        <v>0</v>
      </c>
    </row>
    <row r="22" spans="2:3" x14ac:dyDescent="0.2">
      <c r="B22" s="2" t="s">
        <v>148</v>
      </c>
      <c r="C22" s="2">
        <f>IFERROR('Score Calculation'!K61/'Score Calculation'!M61,"")</f>
        <v>0</v>
      </c>
    </row>
    <row r="23" spans="2:3" x14ac:dyDescent="0.2">
      <c r="B23" s="2" t="s">
        <v>149</v>
      </c>
      <c r="C23" s="2">
        <f>IFERROR('Score Calculation'!K69/'Score Calculation'!M69,"")</f>
        <v>1</v>
      </c>
    </row>
    <row r="24" spans="2:3" x14ac:dyDescent="0.2">
      <c r="B24" s="2" t="s">
        <v>150</v>
      </c>
      <c r="C24" s="2">
        <f>IFERROR('Score Calculation'!K79/'Score Calculation'!M79,"")</f>
        <v>0</v>
      </c>
    </row>
    <row r="25" spans="2:3" x14ac:dyDescent="0.2">
      <c r="B25" s="2" t="s">
        <v>151</v>
      </c>
      <c r="C25" s="2">
        <f>'Score Calculation'!K85</f>
        <v>0</v>
      </c>
    </row>
    <row r="26" spans="2:3" x14ac:dyDescent="0.2">
      <c r="B26" s="2" t="s">
        <v>350</v>
      </c>
      <c r="C26" s="2">
        <f>'Score Calculation'!E5</f>
        <v>0.46</v>
      </c>
    </row>
    <row r="27" spans="2:3" x14ac:dyDescent="0.2">
      <c r="B27" s="2" t="s">
        <v>351</v>
      </c>
      <c r="C27" s="2">
        <f>'Score Calculation'!E6</f>
        <v>0.24</v>
      </c>
    </row>
    <row r="28" spans="2:3" x14ac:dyDescent="0.2">
      <c r="B28" s="2" t="s">
        <v>352</v>
      </c>
      <c r="C28" s="2">
        <f>'Score Calculation'!E7</f>
        <v>0.1</v>
      </c>
    </row>
    <row r="29" spans="2:3" x14ac:dyDescent="0.2">
      <c r="B29" s="2" t="s">
        <v>353</v>
      </c>
      <c r="C29" s="2">
        <f>'Score Calculation'!E8</f>
        <v>0.05</v>
      </c>
    </row>
    <row r="30" spans="2:3" x14ac:dyDescent="0.2">
      <c r="B30" s="2" t="s">
        <v>354</v>
      </c>
      <c r="C30" s="2">
        <f>'Score Calculation'!E9</f>
        <v>0.05</v>
      </c>
    </row>
    <row r="31" spans="2:3" x14ac:dyDescent="0.2">
      <c r="B31" s="2" t="s">
        <v>355</v>
      </c>
      <c r="C31" s="2">
        <f>'Score Calculation'!E10</f>
        <v>0.04</v>
      </c>
    </row>
    <row r="32" spans="2:3" x14ac:dyDescent="0.2">
      <c r="B32" s="2" t="s">
        <v>356</v>
      </c>
      <c r="C32" s="2">
        <f>'Score Calculation'!E11</f>
        <v>0.06</v>
      </c>
    </row>
    <row r="33" spans="2:3" x14ac:dyDescent="0.2">
      <c r="B33" s="2" t="s">
        <v>357</v>
      </c>
      <c r="C33" s="2">
        <f>'Score Calculation'!E12</f>
        <v>0</v>
      </c>
    </row>
    <row r="34" spans="2:3" x14ac:dyDescent="0.2">
      <c r="B34" s="2" t="s">
        <v>358</v>
      </c>
      <c r="C34" s="2">
        <f>'Score Calculation'!H8</f>
        <v>0.31</v>
      </c>
    </row>
    <row r="35" spans="2:3" x14ac:dyDescent="0.2">
      <c r="B35" s="2" t="s">
        <v>359</v>
      </c>
      <c r="C35" s="2">
        <f>'Score Calculation'!H9</f>
        <v>0.15</v>
      </c>
    </row>
    <row r="36" spans="2:3" x14ac:dyDescent="0.2">
      <c r="B36" s="2" t="s">
        <v>339</v>
      </c>
      <c r="C36" s="2">
        <f>'Score Calculation'!M9</f>
        <v>0</v>
      </c>
    </row>
    <row r="37" spans="2:3" x14ac:dyDescent="0.2">
      <c r="B37" s="2" t="s">
        <v>340</v>
      </c>
      <c r="C37" s="2">
        <f>'Score Calculation'!K25</f>
        <v>0</v>
      </c>
    </row>
    <row r="38" spans="2:3" x14ac:dyDescent="0.2">
      <c r="B38" s="2" t="s">
        <v>341</v>
      </c>
      <c r="C38" s="2">
        <f>'Score Calculation'!K28</f>
        <v>0</v>
      </c>
    </row>
    <row r="39" spans="2:3" x14ac:dyDescent="0.2">
      <c r="B39" s="2" t="s">
        <v>342</v>
      </c>
      <c r="C39" s="2">
        <f>'Score Calculation'!K26</f>
        <v>0</v>
      </c>
    </row>
    <row r="40" spans="2:3" x14ac:dyDescent="0.2">
      <c r="B40" s="2" t="s">
        <v>343</v>
      </c>
      <c r="C40" s="2">
        <f>'Score Calculation'!K29</f>
        <v>0</v>
      </c>
    </row>
    <row r="41" spans="2:3" x14ac:dyDescent="0.2">
      <c r="B41" s="2" t="s">
        <v>344</v>
      </c>
      <c r="C41" s="2">
        <f>'Score Calculation'!K40</f>
        <v>0</v>
      </c>
    </row>
    <row r="42" spans="2:3" x14ac:dyDescent="0.2">
      <c r="B42" s="2" t="s">
        <v>345</v>
      </c>
      <c r="C42" s="2" t="e">
        <f>'Score Calculation'!K58</f>
        <v>#DIV/0!</v>
      </c>
    </row>
    <row r="43" spans="2:3" x14ac:dyDescent="0.2">
      <c r="B43" s="2" t="s">
        <v>346</v>
      </c>
      <c r="C43" s="2">
        <f>'Consultas Realizadas'!D5</f>
        <v>0</v>
      </c>
    </row>
    <row r="44" spans="2:3" x14ac:dyDescent="0.2">
      <c r="B44" s="2" t="s">
        <v>347</v>
      </c>
      <c r="C44" s="2">
        <f>'Consultas Realizadas'!D6</f>
        <v>0</v>
      </c>
    </row>
    <row r="45" spans="2:3" x14ac:dyDescent="0.2">
      <c r="B45" s="2" t="s">
        <v>290</v>
      </c>
      <c r="C45" s="2">
        <f>'Score Calculation'!K73</f>
        <v>0</v>
      </c>
    </row>
    <row r="46" spans="2:3" x14ac:dyDescent="0.2">
      <c r="B46" s="2" t="s">
        <v>348</v>
      </c>
      <c r="C46" s="2">
        <f>'Score Calculation'!K74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24C44-4A32-41FA-BBB6-3B200D4981EF}">
  <dimension ref="B2:AB21"/>
  <sheetViews>
    <sheetView showGridLines="0" workbookViewId="0"/>
  </sheetViews>
  <sheetFormatPr baseColWidth="10" defaultColWidth="8.7109375" defaultRowHeight="12.75" x14ac:dyDescent="0.2"/>
  <cols>
    <col min="1" max="1" width="2.85546875" style="2" customWidth="1"/>
    <col min="2" max="5" width="13.5703125" style="2" customWidth="1"/>
    <col min="6" max="6" width="2.85546875" style="2" customWidth="1"/>
    <col min="7" max="10" width="13.5703125" style="2" customWidth="1"/>
    <col min="11" max="15" width="8.7109375" style="2"/>
    <col min="16" max="16" width="2.85546875" style="2" customWidth="1"/>
    <col min="17" max="17" width="14.5703125" style="2" customWidth="1"/>
    <col min="18" max="16384" width="8.7109375" style="2"/>
  </cols>
  <sheetData>
    <row r="2" spans="2:28" x14ac:dyDescent="0.2">
      <c r="B2" s="1" t="s">
        <v>34</v>
      </c>
      <c r="D2" s="5" t="s">
        <v>38</v>
      </c>
      <c r="E2" s="6">
        <f>365.25/12</f>
        <v>30.4375</v>
      </c>
    </row>
    <row r="4" spans="2:28" x14ac:dyDescent="0.2">
      <c r="B4" s="1" t="s">
        <v>35</v>
      </c>
      <c r="C4" s="1" t="s">
        <v>36</v>
      </c>
      <c r="D4" s="1" t="s">
        <v>17</v>
      </c>
      <c r="E4" s="1" t="s">
        <v>18</v>
      </c>
      <c r="F4" s="1"/>
      <c r="G4" s="1"/>
      <c r="H4" s="1" t="s">
        <v>66</v>
      </c>
      <c r="I4" s="1" t="s">
        <v>65</v>
      </c>
      <c r="J4" s="1" t="s">
        <v>69</v>
      </c>
      <c r="K4" s="2">
        <v>0</v>
      </c>
      <c r="L4" s="2">
        <v>30</v>
      </c>
      <c r="M4" s="2">
        <v>60</v>
      </c>
      <c r="N4" s="2">
        <v>90</v>
      </c>
      <c r="O4" s="2">
        <v>10000</v>
      </c>
      <c r="R4" s="1" t="str">
        <f>K4&amp;"-"&amp;L4</f>
        <v>0-30</v>
      </c>
      <c r="S4" s="1" t="str">
        <f>L4&amp;"-"&amp;M4</f>
        <v>30-60</v>
      </c>
      <c r="T4" s="1" t="str">
        <f>M4&amp;"-"&amp;N4</f>
        <v>60-90</v>
      </c>
      <c r="U4" s="1" t="str">
        <f>N4&amp;"-"&amp;O4</f>
        <v>90-10000</v>
      </c>
      <c r="V4" s="1" t="s">
        <v>68</v>
      </c>
      <c r="X4" s="2" t="s">
        <v>80</v>
      </c>
      <c r="AA4" s="2" t="s">
        <v>83</v>
      </c>
    </row>
    <row r="5" spans="2:28" x14ac:dyDescent="0.2">
      <c r="B5" s="2">
        <v>0</v>
      </c>
      <c r="C5" s="2">
        <v>12</v>
      </c>
      <c r="D5" s="2" t="e">
        <f>'Detalle de Cuentas'!$RV$13</f>
        <v>#VALUE!</v>
      </c>
      <c r="E5" s="2" t="e">
        <f>'Detalle de Cuentas'!$RW$13</f>
        <v>#VALUE!</v>
      </c>
      <c r="G5" s="1" t="str">
        <f>B5+1&amp;"-"&amp;C5&amp;" meses"</f>
        <v>1-12 meses</v>
      </c>
      <c r="H5" s="7" t="str">
        <f t="shared" ref="H5:H10" si="0">IFERROR(1-I5,"")</f>
        <v/>
      </c>
      <c r="I5" s="7" t="str">
        <f t="shared" ref="I5:I10" si="1">IFERROR(E5/D5,"")</f>
        <v/>
      </c>
      <c r="J5" s="8" t="e">
        <f t="shared" ref="J5:J10" si="2">D5</f>
        <v>#VALUE!</v>
      </c>
      <c r="L5" s="2" t="e">
        <f>'Detalle de Cuentas'!$SH$13</f>
        <v>#VALUE!</v>
      </c>
      <c r="M5" s="2" t="e">
        <f>'Detalle de Cuentas'!$SI$13</f>
        <v>#VALUE!</v>
      </c>
      <c r="N5" s="2" t="e">
        <f>'Detalle de Cuentas'!$SJ$13</f>
        <v>#VALUE!</v>
      </c>
      <c r="O5" s="2" t="e">
        <f>'Detalle de Cuentas'!$SK$13</f>
        <v>#VALUE!</v>
      </c>
      <c r="Q5" s="1" t="str">
        <f>G5</f>
        <v>1-12 meses</v>
      </c>
      <c r="R5" s="7" t="str">
        <f>IFERROR(L5/SUM($L5:$O5),"")</f>
        <v/>
      </c>
      <c r="S5" s="7" t="str">
        <f t="shared" ref="S5:S10" si="3">IFERROR(M5/SUM($L5:$O5),"")</f>
        <v/>
      </c>
      <c r="T5" s="7" t="str">
        <f t="shared" ref="T5:T10" si="4">IFERROR(N5/SUM($L5:$O5),"")</f>
        <v/>
      </c>
      <c r="U5" s="7" t="str">
        <f t="shared" ref="U5:U10" si="5">IFERROR(O5/SUM($L5:$O5),"")</f>
        <v/>
      </c>
      <c r="V5" s="2" t="e">
        <f t="shared" ref="V5:V10" si="6">SUM(L5:O5)</f>
        <v>#VALUE!</v>
      </c>
      <c r="X5" s="2" t="s">
        <v>84</v>
      </c>
      <c r="Y5" s="2" t="s">
        <v>11</v>
      </c>
      <c r="AA5" s="2" t="s">
        <v>84</v>
      </c>
      <c r="AB5" s="2" t="s">
        <v>11</v>
      </c>
    </row>
    <row r="6" spans="2:28" x14ac:dyDescent="0.2">
      <c r="B6" s="2">
        <v>12</v>
      </c>
      <c r="C6" s="2">
        <v>24</v>
      </c>
      <c r="D6" s="2" t="e">
        <f>'Detalle de Cuentas'!$RX$13</f>
        <v>#VALUE!</v>
      </c>
      <c r="E6" s="2" t="e">
        <f>'Detalle de Cuentas'!$RY$13</f>
        <v>#VALUE!</v>
      </c>
      <c r="G6" s="1" t="str">
        <f>B6+1&amp;"-"&amp;C6&amp;" meses"</f>
        <v>13-24 meses</v>
      </c>
      <c r="H6" s="7" t="str">
        <f t="shared" si="0"/>
        <v/>
      </c>
      <c r="I6" s="7" t="str">
        <f t="shared" si="1"/>
        <v/>
      </c>
      <c r="J6" s="8" t="e">
        <f t="shared" si="2"/>
        <v>#VALUE!</v>
      </c>
      <c r="L6" s="2" t="e">
        <f>'Detalle de Cuentas'!$SL$13</f>
        <v>#VALUE!</v>
      </c>
      <c r="M6" s="2" t="e">
        <f>'Detalle de Cuentas'!$SM$13</f>
        <v>#VALUE!</v>
      </c>
      <c r="N6" s="2" t="e">
        <f>'Detalle de Cuentas'!$SN$13</f>
        <v>#VALUE!</v>
      </c>
      <c r="O6" s="2" t="e">
        <f>'Detalle de Cuentas'!$SO$13</f>
        <v>#VALUE!</v>
      </c>
      <c r="Q6" s="1" t="str">
        <f t="shared" ref="Q6:Q10" si="7">G6</f>
        <v>13-24 meses</v>
      </c>
      <c r="R6" s="7" t="str">
        <f t="shared" ref="R6:R10" si="8">IFERROR(L6/SUM($L6:$O6),"")</f>
        <v/>
      </c>
      <c r="S6" s="7" t="str">
        <f t="shared" si="3"/>
        <v/>
      </c>
      <c r="T6" s="7" t="str">
        <f t="shared" si="4"/>
        <v/>
      </c>
      <c r="U6" s="7" t="str">
        <f t="shared" si="5"/>
        <v/>
      </c>
      <c r="V6" s="2" t="e">
        <f t="shared" si="6"/>
        <v>#VALUE!</v>
      </c>
      <c r="X6" s="8" cm="1">
        <f t="array" ref="X6">SUMPRODUCT(--('Detalle de Cuentas'!$DZ$17:$DZ$216=0),'Detalle de Cuentas'!$M$17:$M$216)</f>
        <v>0</v>
      </c>
      <c r="Y6" s="8" cm="1">
        <f t="array" ref="Y6">SUMPRODUCT(--('Detalle de Cuentas'!$DZ$17:$DZ$216=1),'Detalle de Cuentas'!$M$17:$M$216)</f>
        <v>0</v>
      </c>
      <c r="Z6" s="8"/>
      <c r="AA6" s="8" cm="1">
        <f t="array" ref="AA6">SUMPRODUCT(--('Detalle de Cuentas'!$DZ$17:$DZ$216=0),'Detalle de Cuentas'!$P$17:$P$216)</f>
        <v>0</v>
      </c>
      <c r="AB6" s="8" cm="1">
        <f t="array" ref="AB6">SUMPRODUCT(--('Detalle de Cuentas'!$DZ$17:$DZ$216=1),'Detalle de Cuentas'!$P$17:$P$216)</f>
        <v>0</v>
      </c>
    </row>
    <row r="7" spans="2:28" x14ac:dyDescent="0.2">
      <c r="B7" s="2">
        <v>24</v>
      </c>
      <c r="C7" s="2">
        <v>36</v>
      </c>
      <c r="D7" s="2" t="e">
        <f>'Detalle de Cuentas'!$RZ$13</f>
        <v>#VALUE!</v>
      </c>
      <c r="E7" s="2" t="e">
        <f>'Detalle de Cuentas'!$SA$13</f>
        <v>#VALUE!</v>
      </c>
      <c r="G7" s="1" t="str">
        <f>B7+1&amp;"-"&amp;C7&amp;" meses"</f>
        <v>25-36 meses</v>
      </c>
      <c r="H7" s="7" t="str">
        <f t="shared" si="0"/>
        <v/>
      </c>
      <c r="I7" s="7" t="str">
        <f t="shared" si="1"/>
        <v/>
      </c>
      <c r="J7" s="8" t="e">
        <f t="shared" si="2"/>
        <v>#VALUE!</v>
      </c>
      <c r="L7" s="2" t="e">
        <f>'Detalle de Cuentas'!$SP$13</f>
        <v>#VALUE!</v>
      </c>
      <c r="M7" s="2" t="e">
        <f>'Detalle de Cuentas'!$SQ$13</f>
        <v>#VALUE!</v>
      </c>
      <c r="N7" s="2" t="e">
        <f>'Detalle de Cuentas'!$SR$13</f>
        <v>#VALUE!</v>
      </c>
      <c r="O7" s="2" t="e">
        <f>'Detalle de Cuentas'!$SS$13</f>
        <v>#VALUE!</v>
      </c>
      <c r="Q7" s="1" t="str">
        <f t="shared" si="7"/>
        <v>25-36 meses</v>
      </c>
      <c r="R7" s="7" t="str">
        <f t="shared" si="8"/>
        <v/>
      </c>
      <c r="S7" s="7" t="str">
        <f t="shared" si="3"/>
        <v/>
      </c>
      <c r="T7" s="7" t="str">
        <f t="shared" si="4"/>
        <v/>
      </c>
      <c r="U7" s="7" t="str">
        <f t="shared" si="5"/>
        <v/>
      </c>
      <c r="V7" s="2" t="e">
        <f t="shared" si="6"/>
        <v>#VALUE!</v>
      </c>
    </row>
    <row r="8" spans="2:28" x14ac:dyDescent="0.2">
      <c r="B8" s="2">
        <v>36</v>
      </c>
      <c r="C8" s="2">
        <v>48</v>
      </c>
      <c r="D8" s="2" t="e">
        <f>'Detalle de Cuentas'!$SB$13</f>
        <v>#VALUE!</v>
      </c>
      <c r="E8" s="2" t="e">
        <f>'Detalle de Cuentas'!$SC$13</f>
        <v>#VALUE!</v>
      </c>
      <c r="G8" s="1" t="str">
        <f>B8+1&amp;"-"&amp;C8&amp;" meses"</f>
        <v>37-48 meses</v>
      </c>
      <c r="H8" s="7" t="str">
        <f t="shared" si="0"/>
        <v/>
      </c>
      <c r="I8" s="7" t="str">
        <f t="shared" si="1"/>
        <v/>
      </c>
      <c r="J8" s="8" t="e">
        <f t="shared" si="2"/>
        <v>#VALUE!</v>
      </c>
      <c r="L8" s="2" t="e">
        <f>'Detalle de Cuentas'!$ST$13</f>
        <v>#VALUE!</v>
      </c>
      <c r="M8" s="2" t="e">
        <f>'Detalle de Cuentas'!$SU$13</f>
        <v>#VALUE!</v>
      </c>
      <c r="N8" s="2" t="e">
        <f>'Detalle de Cuentas'!$SV$13</f>
        <v>#VALUE!</v>
      </c>
      <c r="O8" s="2" t="e">
        <f>'Detalle de Cuentas'!$SW$13</f>
        <v>#VALUE!</v>
      </c>
      <c r="Q8" s="1" t="str">
        <f t="shared" si="7"/>
        <v>37-48 meses</v>
      </c>
      <c r="R8" s="7" t="str">
        <f t="shared" si="8"/>
        <v/>
      </c>
      <c r="S8" s="7" t="str">
        <f t="shared" si="3"/>
        <v/>
      </c>
      <c r="T8" s="7" t="str">
        <f t="shared" si="4"/>
        <v/>
      </c>
      <c r="U8" s="7" t="str">
        <f t="shared" si="5"/>
        <v/>
      </c>
      <c r="V8" s="2" t="e">
        <f t="shared" si="6"/>
        <v>#VALUE!</v>
      </c>
    </row>
    <row r="9" spans="2:28" x14ac:dyDescent="0.2">
      <c r="B9" s="2">
        <v>48</v>
      </c>
      <c r="C9" s="2">
        <v>60</v>
      </c>
      <c r="D9" s="2" t="e">
        <f>'Detalle de Cuentas'!$SD$13</f>
        <v>#VALUE!</v>
      </c>
      <c r="E9" s="2" t="e">
        <f>'Detalle de Cuentas'!$SE$13</f>
        <v>#VALUE!</v>
      </c>
      <c r="G9" s="1" t="str">
        <f>B9+1&amp;"-"&amp;C9&amp;" meses"</f>
        <v>49-60 meses</v>
      </c>
      <c r="H9" s="7" t="str">
        <f t="shared" si="0"/>
        <v/>
      </c>
      <c r="I9" s="7" t="str">
        <f t="shared" si="1"/>
        <v/>
      </c>
      <c r="J9" s="8" t="e">
        <f t="shared" si="2"/>
        <v>#VALUE!</v>
      </c>
      <c r="L9" s="2" t="e">
        <f>'Detalle de Cuentas'!$SX$13</f>
        <v>#VALUE!</v>
      </c>
      <c r="M9" s="2" t="e">
        <f>'Detalle de Cuentas'!$SY$13</f>
        <v>#VALUE!</v>
      </c>
      <c r="N9" s="2" t="e">
        <f>'Detalle de Cuentas'!$SZ$13</f>
        <v>#VALUE!</v>
      </c>
      <c r="O9" s="2" t="e">
        <f>'Detalle de Cuentas'!$TA$13</f>
        <v>#VALUE!</v>
      </c>
      <c r="Q9" s="1" t="str">
        <f t="shared" si="7"/>
        <v>49-60 meses</v>
      </c>
      <c r="R9" s="7" t="str">
        <f t="shared" si="8"/>
        <v/>
      </c>
      <c r="S9" s="7" t="str">
        <f t="shared" si="3"/>
        <v/>
      </c>
      <c r="T9" s="7" t="str">
        <f t="shared" si="4"/>
        <v/>
      </c>
      <c r="U9" s="7" t="str">
        <f t="shared" si="5"/>
        <v/>
      </c>
      <c r="V9" s="2" t="e">
        <f t="shared" si="6"/>
        <v>#VALUE!</v>
      </c>
    </row>
    <row r="10" spans="2:28" x14ac:dyDescent="0.2">
      <c r="B10" s="2">
        <v>0</v>
      </c>
      <c r="C10" s="5">
        <v>10000</v>
      </c>
      <c r="D10" s="2" t="e">
        <f>'Detalle de Cuentas'!$SF$13</f>
        <v>#VALUE!</v>
      </c>
      <c r="E10" s="2" t="e">
        <f>'Detalle de Cuentas'!$SG$13</f>
        <v>#VALUE!</v>
      </c>
      <c r="G10" s="1" t="s">
        <v>67</v>
      </c>
      <c r="H10" s="7" t="str">
        <f t="shared" si="0"/>
        <v/>
      </c>
      <c r="I10" s="7" t="str">
        <f t="shared" si="1"/>
        <v/>
      </c>
      <c r="J10" s="8" t="e">
        <f t="shared" si="2"/>
        <v>#VALUE!</v>
      </c>
      <c r="L10" s="2" t="e">
        <f>'Detalle de Cuentas'!$TB$13</f>
        <v>#VALUE!</v>
      </c>
      <c r="M10" s="2" t="e">
        <f>'Detalle de Cuentas'!$TC$13</f>
        <v>#VALUE!</v>
      </c>
      <c r="N10" s="2" t="e">
        <f>'Detalle de Cuentas'!$TD$13</f>
        <v>#VALUE!</v>
      </c>
      <c r="O10" s="2" t="e">
        <f>'Detalle de Cuentas'!$TE$13</f>
        <v>#VALUE!</v>
      </c>
      <c r="Q10" s="1" t="str">
        <f t="shared" si="7"/>
        <v>Total</v>
      </c>
      <c r="R10" s="7" t="str">
        <f t="shared" si="8"/>
        <v/>
      </c>
      <c r="S10" s="7" t="str">
        <f t="shared" si="3"/>
        <v/>
      </c>
      <c r="T10" s="7" t="str">
        <f t="shared" si="4"/>
        <v/>
      </c>
      <c r="U10" s="7" t="str">
        <f t="shared" si="5"/>
        <v/>
      </c>
      <c r="V10" s="2" t="e">
        <f t="shared" si="6"/>
        <v>#VALUE!</v>
      </c>
    </row>
    <row r="13" spans="2:28" x14ac:dyDescent="0.2">
      <c r="B13" s="3" t="s">
        <v>92</v>
      </c>
      <c r="D13" s="6">
        <v>2</v>
      </c>
      <c r="E13" s="2" t="s">
        <v>93</v>
      </c>
    </row>
    <row r="15" spans="2:28" x14ac:dyDescent="0.2">
      <c r="B15" s="1" t="s">
        <v>35</v>
      </c>
      <c r="C15" s="1" t="s">
        <v>36</v>
      </c>
      <c r="D15" s="1" t="s">
        <v>17</v>
      </c>
      <c r="E15" s="1" t="s">
        <v>18</v>
      </c>
      <c r="F15" s="1"/>
      <c r="G15" s="1"/>
      <c r="H15" s="1" t="s">
        <v>66</v>
      </c>
      <c r="I15" s="1" t="s">
        <v>65</v>
      </c>
      <c r="J15" s="1" t="s">
        <v>69</v>
      </c>
      <c r="K15" s="2">
        <v>0</v>
      </c>
      <c r="L15" s="2">
        <v>30</v>
      </c>
      <c r="M15" s="2">
        <v>60</v>
      </c>
      <c r="N15" s="2">
        <v>90</v>
      </c>
      <c r="O15" s="2">
        <v>10000</v>
      </c>
      <c r="R15" s="1" t="str">
        <f>K15&amp;"-"&amp;L15</f>
        <v>0-30</v>
      </c>
      <c r="S15" s="1" t="str">
        <f>L15&amp;"-"&amp;M15</f>
        <v>30-60</v>
      </c>
      <c r="T15" s="1" t="str">
        <f>M15&amp;"-"&amp;N15</f>
        <v>60-90</v>
      </c>
      <c r="U15" s="1" t="str">
        <f>N15&amp;"-"&amp;O15</f>
        <v>90-10000</v>
      </c>
      <c r="V15" s="1" t="s">
        <v>68</v>
      </c>
      <c r="X15" s="2" t="s">
        <v>80</v>
      </c>
      <c r="AA15" s="2" t="s">
        <v>83</v>
      </c>
    </row>
    <row r="16" spans="2:28" x14ac:dyDescent="0.2">
      <c r="B16" s="2">
        <v>0</v>
      </c>
      <c r="C16" s="2">
        <v>12</v>
      </c>
      <c r="D16" s="2" t="e">
        <f>'Detalle de Cuentas'!$RV$11</f>
        <v>#VALUE!</v>
      </c>
      <c r="E16" s="2" t="e">
        <f>'Detalle de Cuentas'!$RW$11</f>
        <v>#VALUE!</v>
      </c>
      <c r="G16" s="1" t="str">
        <f>B16+1&amp;"-"&amp;C16&amp;" meses"</f>
        <v>1-12 meses</v>
      </c>
      <c r="H16" s="7" t="str">
        <f t="shared" ref="H16:H21" si="9">IFERROR(1-I16,"")</f>
        <v/>
      </c>
      <c r="I16" s="7" t="str">
        <f t="shared" ref="I16:I21" si="10">IFERROR(E16/D16,"")</f>
        <v/>
      </c>
      <c r="J16" s="8" t="e">
        <f t="shared" ref="J16:J21" si="11">D16</f>
        <v>#VALUE!</v>
      </c>
      <c r="L16" s="2" t="e">
        <f>'Detalle de Cuentas'!$SH$11</f>
        <v>#VALUE!</v>
      </c>
      <c r="M16" s="2" t="e">
        <f>'Detalle de Cuentas'!$SI$11</f>
        <v>#VALUE!</v>
      </c>
      <c r="N16" s="2" t="e">
        <f>'Detalle de Cuentas'!$SJ$11</f>
        <v>#VALUE!</v>
      </c>
      <c r="O16" s="2" t="e">
        <f>'Detalle de Cuentas'!$SK$11</f>
        <v>#VALUE!</v>
      </c>
      <c r="Q16" s="1" t="str">
        <f>G16</f>
        <v>1-12 meses</v>
      </c>
      <c r="R16" s="7" t="str">
        <f>IFERROR(L16/SUM($L16:$O16),"")</f>
        <v/>
      </c>
      <c r="S16" s="7" t="str">
        <f t="shared" ref="S16:S21" si="12">IFERROR(M16/SUM($L16:$O16),"")</f>
        <v/>
      </c>
      <c r="T16" s="7" t="str">
        <f t="shared" ref="T16:T21" si="13">IFERROR(N16/SUM($L16:$O16),"")</f>
        <v/>
      </c>
      <c r="U16" s="7" t="str">
        <f t="shared" ref="U16:U21" si="14">IFERROR(O16/SUM($L16:$O16),"")</f>
        <v/>
      </c>
      <c r="V16" s="2" t="e">
        <f t="shared" ref="V16:V21" si="15">SUM(L16:O16)</f>
        <v>#VALUE!</v>
      </c>
      <c r="X16" s="2" t="s">
        <v>84</v>
      </c>
      <c r="Y16" s="2" t="s">
        <v>11</v>
      </c>
      <c r="AA16" s="2" t="s">
        <v>84</v>
      </c>
      <c r="AB16" s="2" t="s">
        <v>11</v>
      </c>
    </row>
    <row r="17" spans="2:28" x14ac:dyDescent="0.2">
      <c r="B17" s="2">
        <v>12</v>
      </c>
      <c r="C17" s="2">
        <v>24</v>
      </c>
      <c r="D17" s="2" t="e">
        <f>'Detalle de Cuentas'!$RX$11</f>
        <v>#VALUE!</v>
      </c>
      <c r="E17" s="2" t="e">
        <f>'Detalle de Cuentas'!$RY$11</f>
        <v>#VALUE!</v>
      </c>
      <c r="G17" s="1" t="str">
        <f>B17+1&amp;"-"&amp;C17&amp;" meses"</f>
        <v>13-24 meses</v>
      </c>
      <c r="H17" s="7" t="str">
        <f t="shared" si="9"/>
        <v/>
      </c>
      <c r="I17" s="7" t="str">
        <f t="shared" si="10"/>
        <v/>
      </c>
      <c r="J17" s="8" t="e">
        <f t="shared" si="11"/>
        <v>#VALUE!</v>
      </c>
      <c r="L17" s="2" t="e">
        <f>'Detalle de Cuentas'!$SL$11</f>
        <v>#VALUE!</v>
      </c>
      <c r="M17" s="2" t="e">
        <f>'Detalle de Cuentas'!$SM$11</f>
        <v>#VALUE!</v>
      </c>
      <c r="N17" s="2" t="e">
        <f>'Detalle de Cuentas'!$SN$11</f>
        <v>#VALUE!</v>
      </c>
      <c r="O17" s="2" t="e">
        <f>'Detalle de Cuentas'!$SO$11</f>
        <v>#VALUE!</v>
      </c>
      <c r="Q17" s="1" t="str">
        <f t="shared" ref="Q17:Q21" si="16">G17</f>
        <v>13-24 meses</v>
      </c>
      <c r="R17" s="7" t="str">
        <f t="shared" ref="R17:R21" si="17">IFERROR(L17/SUM($L17:$O17),"")</f>
        <v/>
      </c>
      <c r="S17" s="7" t="str">
        <f t="shared" si="12"/>
        <v/>
      </c>
      <c r="T17" s="7" t="str">
        <f t="shared" si="13"/>
        <v/>
      </c>
      <c r="U17" s="7" t="str">
        <f t="shared" si="14"/>
        <v/>
      </c>
      <c r="V17" s="2" t="e">
        <f t="shared" si="15"/>
        <v>#VALUE!</v>
      </c>
      <c r="X17" s="8" cm="1">
        <f t="array" ref="X17">SUMPRODUCT(--('Detalle de Cuentas'!$DZ$17:$DZ$216=0),'Detalle de Cuentas'!$Y$17:$Y$216,'Detalle de Cuentas'!$M$17:$M$216)</f>
        <v>0</v>
      </c>
      <c r="Y17" s="8" cm="1">
        <f t="array" ref="Y17">SUMPRODUCT(--('Detalle de Cuentas'!$DZ$17:$DZ$216=1),'Detalle de Cuentas'!$Y$17:$Y$216,'Detalle de Cuentas'!$M$17:$M$216)</f>
        <v>0</v>
      </c>
      <c r="Z17" s="8"/>
      <c r="AA17" s="8" cm="1">
        <f t="array" ref="AA17">SUMPRODUCT(--('Detalle de Cuentas'!$DZ$17:$DZ$216=0),'Detalle de Cuentas'!$Y$17:$Y$216,'Detalle de Cuentas'!$P$17:$P$216)</f>
        <v>0</v>
      </c>
      <c r="AB17" s="8" cm="1">
        <f t="array" ref="AB17">SUMPRODUCT(--('Detalle de Cuentas'!$DZ$17:$DZ$216=1),'Detalle de Cuentas'!$Y$17:$Y$216,'Detalle de Cuentas'!$P$17:$P$216)</f>
        <v>0</v>
      </c>
    </row>
    <row r="18" spans="2:28" x14ac:dyDescent="0.2">
      <c r="B18" s="2">
        <v>24</v>
      </c>
      <c r="C18" s="2">
        <v>36</v>
      </c>
      <c r="D18" s="2" t="e">
        <f>'Detalle de Cuentas'!$RZ$11</f>
        <v>#VALUE!</v>
      </c>
      <c r="E18" s="2" t="e">
        <f>'Detalle de Cuentas'!$SA$11</f>
        <v>#VALUE!</v>
      </c>
      <c r="G18" s="1" t="str">
        <f>B18+1&amp;"-"&amp;C18&amp;" meses"</f>
        <v>25-36 meses</v>
      </c>
      <c r="H18" s="7" t="str">
        <f t="shared" si="9"/>
        <v/>
      </c>
      <c r="I18" s="7" t="str">
        <f t="shared" si="10"/>
        <v/>
      </c>
      <c r="J18" s="8" t="e">
        <f t="shared" si="11"/>
        <v>#VALUE!</v>
      </c>
      <c r="L18" s="2" t="e">
        <f>'Detalle de Cuentas'!$SP$11</f>
        <v>#VALUE!</v>
      </c>
      <c r="M18" s="2" t="e">
        <f>'Detalle de Cuentas'!$SQ$11</f>
        <v>#VALUE!</v>
      </c>
      <c r="N18" s="2" t="e">
        <f>'Detalle de Cuentas'!$SR$11</f>
        <v>#VALUE!</v>
      </c>
      <c r="O18" s="2" t="e">
        <f>'Detalle de Cuentas'!$SS$11</f>
        <v>#VALUE!</v>
      </c>
      <c r="Q18" s="1" t="str">
        <f t="shared" si="16"/>
        <v>25-36 meses</v>
      </c>
      <c r="R18" s="7" t="str">
        <f t="shared" si="17"/>
        <v/>
      </c>
      <c r="S18" s="7" t="str">
        <f t="shared" si="12"/>
        <v/>
      </c>
      <c r="T18" s="7" t="str">
        <f t="shared" si="13"/>
        <v/>
      </c>
      <c r="U18" s="7" t="str">
        <f t="shared" si="14"/>
        <v/>
      </c>
      <c r="V18" s="2" t="e">
        <f t="shared" si="15"/>
        <v>#VALUE!</v>
      </c>
    </row>
    <row r="19" spans="2:28" x14ac:dyDescent="0.2">
      <c r="B19" s="2">
        <v>36</v>
      </c>
      <c r="C19" s="2">
        <v>48</v>
      </c>
      <c r="D19" s="2" t="e">
        <f>'Detalle de Cuentas'!$SB$11</f>
        <v>#VALUE!</v>
      </c>
      <c r="E19" s="2" t="e">
        <f>'Detalle de Cuentas'!$SC$11</f>
        <v>#VALUE!</v>
      </c>
      <c r="G19" s="1" t="str">
        <f>B19+1&amp;"-"&amp;C19&amp;" meses"</f>
        <v>37-48 meses</v>
      </c>
      <c r="H19" s="7" t="str">
        <f t="shared" si="9"/>
        <v/>
      </c>
      <c r="I19" s="7" t="str">
        <f t="shared" si="10"/>
        <v/>
      </c>
      <c r="J19" s="8" t="e">
        <f t="shared" si="11"/>
        <v>#VALUE!</v>
      </c>
      <c r="L19" s="2" t="e">
        <f>'Detalle de Cuentas'!$ST$11</f>
        <v>#VALUE!</v>
      </c>
      <c r="M19" s="2" t="e">
        <f>'Detalle de Cuentas'!$SU$11</f>
        <v>#VALUE!</v>
      </c>
      <c r="N19" s="2" t="e">
        <f>'Detalle de Cuentas'!$SV$11</f>
        <v>#VALUE!</v>
      </c>
      <c r="O19" s="2" t="e">
        <f>'Detalle de Cuentas'!$SW$11</f>
        <v>#VALUE!</v>
      </c>
      <c r="Q19" s="1" t="str">
        <f t="shared" si="16"/>
        <v>37-48 meses</v>
      </c>
      <c r="R19" s="7" t="str">
        <f t="shared" si="17"/>
        <v/>
      </c>
      <c r="S19" s="7" t="str">
        <f t="shared" si="12"/>
        <v/>
      </c>
      <c r="T19" s="7" t="str">
        <f t="shared" si="13"/>
        <v/>
      </c>
      <c r="U19" s="7" t="str">
        <f t="shared" si="14"/>
        <v/>
      </c>
      <c r="V19" s="2" t="e">
        <f t="shared" si="15"/>
        <v>#VALUE!</v>
      </c>
    </row>
    <row r="20" spans="2:28" x14ac:dyDescent="0.2">
      <c r="B20" s="2">
        <v>48</v>
      </c>
      <c r="C20" s="2">
        <v>60</v>
      </c>
      <c r="D20" s="2" t="e">
        <f>'Detalle de Cuentas'!$SD$11</f>
        <v>#VALUE!</v>
      </c>
      <c r="E20" s="2" t="e">
        <f>'Detalle de Cuentas'!$SE$11</f>
        <v>#VALUE!</v>
      </c>
      <c r="G20" s="1" t="str">
        <f>B20+1&amp;"-"&amp;C20&amp;" meses"</f>
        <v>49-60 meses</v>
      </c>
      <c r="H20" s="7" t="str">
        <f t="shared" si="9"/>
        <v/>
      </c>
      <c r="I20" s="7" t="str">
        <f t="shared" si="10"/>
        <v/>
      </c>
      <c r="J20" s="8" t="e">
        <f t="shared" si="11"/>
        <v>#VALUE!</v>
      </c>
      <c r="L20" s="2" t="e">
        <f>'Detalle de Cuentas'!$SX$11</f>
        <v>#VALUE!</v>
      </c>
      <c r="M20" s="2" t="e">
        <f>'Detalle de Cuentas'!$SY$11</f>
        <v>#VALUE!</v>
      </c>
      <c r="N20" s="2" t="e">
        <f>'Detalle de Cuentas'!$SZ$11</f>
        <v>#VALUE!</v>
      </c>
      <c r="O20" s="2" t="e">
        <f>'Detalle de Cuentas'!$TA$11</f>
        <v>#VALUE!</v>
      </c>
      <c r="Q20" s="1" t="str">
        <f t="shared" si="16"/>
        <v>49-60 meses</v>
      </c>
      <c r="R20" s="7" t="str">
        <f t="shared" si="17"/>
        <v/>
      </c>
      <c r="S20" s="7" t="str">
        <f t="shared" si="12"/>
        <v/>
      </c>
      <c r="T20" s="7" t="str">
        <f t="shared" si="13"/>
        <v/>
      </c>
      <c r="U20" s="7" t="str">
        <f t="shared" si="14"/>
        <v/>
      </c>
      <c r="V20" s="2" t="e">
        <f t="shared" si="15"/>
        <v>#VALUE!</v>
      </c>
    </row>
    <row r="21" spans="2:28" x14ac:dyDescent="0.2">
      <c r="B21" s="2">
        <v>0</v>
      </c>
      <c r="C21" s="5">
        <v>10000</v>
      </c>
      <c r="D21" s="2" t="e">
        <f>'Detalle de Cuentas'!$SF$11</f>
        <v>#VALUE!</v>
      </c>
      <c r="E21" s="2" t="e">
        <f>'Detalle de Cuentas'!$SG$11</f>
        <v>#VALUE!</v>
      </c>
      <c r="G21" s="1" t="s">
        <v>67</v>
      </c>
      <c r="H21" s="7" t="str">
        <f t="shared" si="9"/>
        <v/>
      </c>
      <c r="I21" s="7" t="str">
        <f t="shared" si="10"/>
        <v/>
      </c>
      <c r="J21" s="8" t="e">
        <f t="shared" si="11"/>
        <v>#VALUE!</v>
      </c>
      <c r="L21" s="2" t="e">
        <f>'Detalle de Cuentas'!$TB$11</f>
        <v>#VALUE!</v>
      </c>
      <c r="M21" s="2" t="e">
        <f>'Detalle de Cuentas'!$TC$11</f>
        <v>#VALUE!</v>
      </c>
      <c r="N21" s="2" t="e">
        <f>'Detalle de Cuentas'!$TD$11</f>
        <v>#VALUE!</v>
      </c>
      <c r="O21" s="2" t="e">
        <f>'Detalle de Cuentas'!$TE$11</f>
        <v>#VALUE!</v>
      </c>
      <c r="Q21" s="1" t="str">
        <f t="shared" si="16"/>
        <v>Total</v>
      </c>
      <c r="R21" s="7" t="str">
        <f t="shared" si="17"/>
        <v/>
      </c>
      <c r="S21" s="7" t="str">
        <f t="shared" si="12"/>
        <v/>
      </c>
      <c r="T21" s="7" t="str">
        <f t="shared" si="13"/>
        <v/>
      </c>
      <c r="U21" s="7" t="str">
        <f t="shared" si="14"/>
        <v/>
      </c>
      <c r="V21" s="2" t="e">
        <f t="shared" si="15"/>
        <v>#VALUE!</v>
      </c>
    </row>
  </sheetData>
  <sheetProtection sheet="1" objects="1" scenarios="1" select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Detalle de Cuentas</vt:lpstr>
      <vt:lpstr>Consultas Realizadas</vt:lpstr>
      <vt:lpstr>Resumen</vt:lpstr>
      <vt:lpstr>Score Calculation</vt:lpstr>
      <vt:lpstr>Extracted Structured Data</vt:lpstr>
      <vt:lpstr>Graph Creator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Devin Busby</dc:creator>
  <cp:lastModifiedBy>PC</cp:lastModifiedBy>
  <cp:lastPrinted>2021-06-30T00:17:49Z</cp:lastPrinted>
  <dcterms:created xsi:type="dcterms:W3CDTF">2021-03-26T05:08:56Z</dcterms:created>
  <dcterms:modified xsi:type="dcterms:W3CDTF">2023-05-01T23:31:57Z</dcterms:modified>
</cp:coreProperties>
</file>